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720" yWindow="360" windowWidth="17955" windowHeight="11535" activeTab="1"/>
  </bookViews>
  <sheets>
    <sheet name="DataHour" sheetId="1" r:id="rId1"/>
    <sheet name="DataDay" sheetId="4" r:id="rId2"/>
    <sheet name="GraphDay" sheetId="3" r:id="rId3"/>
    <sheet name="Meta" sheetId="5" r:id="rId4"/>
  </sheets>
  <calcPr calcId="145621"/>
  <pivotCaches>
    <pivotCache cacheId="19" r:id="rId5"/>
  </pivotCaches>
</workbook>
</file>

<file path=xl/calcChain.xml><?xml version="1.0" encoding="utf-8"?>
<calcChain xmlns="http://schemas.openxmlformats.org/spreadsheetml/2006/main">
  <c r="AF370" i="4" l="1"/>
  <c r="AG370" i="4" s="1"/>
  <c r="AF369" i="4"/>
  <c r="AG369" i="4" s="1"/>
  <c r="AF368" i="4"/>
  <c r="AG368" i="4" s="1"/>
  <c r="AF367" i="4"/>
  <c r="AG367" i="4" s="1"/>
  <c r="AF366" i="4"/>
  <c r="AG366" i="4" s="1"/>
  <c r="AF365" i="4"/>
  <c r="AG365" i="4" s="1"/>
  <c r="AF364" i="4"/>
  <c r="AG364" i="4" s="1"/>
  <c r="AF363" i="4"/>
  <c r="AG363" i="4" s="1"/>
  <c r="AF362" i="4"/>
  <c r="AG362" i="4" s="1"/>
  <c r="AF361" i="4"/>
  <c r="AG361" i="4" s="1"/>
  <c r="AF360" i="4"/>
  <c r="AG360" i="4" s="1"/>
  <c r="AF359" i="4"/>
  <c r="AG359" i="4" s="1"/>
  <c r="AF358" i="4"/>
  <c r="AG358" i="4" s="1"/>
  <c r="AF357" i="4"/>
  <c r="AG357" i="4" s="1"/>
  <c r="AF356" i="4"/>
  <c r="AG356" i="4" s="1"/>
  <c r="AF355" i="4"/>
  <c r="AG355" i="4" s="1"/>
  <c r="AF354" i="4"/>
  <c r="AG354" i="4" s="1"/>
  <c r="AF353" i="4"/>
  <c r="AG353" i="4" s="1"/>
  <c r="AF352" i="4"/>
  <c r="AG352" i="4" s="1"/>
  <c r="AF351" i="4"/>
  <c r="AG351" i="4" s="1"/>
  <c r="AF350" i="4"/>
  <c r="AG350" i="4" s="1"/>
  <c r="AF349" i="4"/>
  <c r="AG349" i="4" s="1"/>
  <c r="AF348" i="4"/>
  <c r="AG348" i="4" s="1"/>
  <c r="AF347" i="4"/>
  <c r="AG347" i="4" s="1"/>
  <c r="AF346" i="4"/>
  <c r="AG346" i="4" s="1"/>
  <c r="AF345" i="4"/>
  <c r="AG345" i="4" s="1"/>
  <c r="AF344" i="4"/>
  <c r="AG344" i="4" s="1"/>
  <c r="AF343" i="4"/>
  <c r="AG343" i="4" s="1"/>
  <c r="AF342" i="4"/>
  <c r="AG342" i="4" s="1"/>
  <c r="AF341" i="4"/>
  <c r="AG341" i="4" s="1"/>
  <c r="AF340" i="4"/>
  <c r="AG340" i="4" s="1"/>
  <c r="AF339" i="4"/>
  <c r="AG339" i="4" s="1"/>
  <c r="AF338" i="4"/>
  <c r="AG338" i="4" s="1"/>
  <c r="AF337" i="4"/>
  <c r="AG337" i="4" s="1"/>
  <c r="AF336" i="4"/>
  <c r="AG336" i="4" s="1"/>
  <c r="AF335" i="4"/>
  <c r="AG335" i="4" s="1"/>
  <c r="AF334" i="4"/>
  <c r="AG334" i="4" s="1"/>
  <c r="AF333" i="4"/>
  <c r="AG333" i="4" s="1"/>
  <c r="AF332" i="4"/>
  <c r="AG332" i="4" s="1"/>
  <c r="AF331" i="4"/>
  <c r="AG331" i="4" s="1"/>
  <c r="AF330" i="4"/>
  <c r="AG330" i="4" s="1"/>
  <c r="AF329" i="4"/>
  <c r="AG329" i="4" s="1"/>
  <c r="AF328" i="4"/>
  <c r="AG328" i="4" s="1"/>
  <c r="AF327" i="4"/>
  <c r="AG327" i="4" s="1"/>
  <c r="AF326" i="4"/>
  <c r="AG326" i="4" s="1"/>
  <c r="AF325" i="4"/>
  <c r="AG325" i="4" s="1"/>
  <c r="AF324" i="4"/>
  <c r="AG324" i="4" s="1"/>
  <c r="AF323" i="4"/>
  <c r="AG323" i="4" s="1"/>
  <c r="AF322" i="4"/>
  <c r="AG322" i="4" s="1"/>
  <c r="AF321" i="4"/>
  <c r="AG321" i="4" s="1"/>
  <c r="AF320" i="4"/>
  <c r="AG320" i="4" s="1"/>
  <c r="AF319" i="4"/>
  <c r="AG319" i="4" s="1"/>
  <c r="AF318" i="4"/>
  <c r="AG318" i="4" s="1"/>
  <c r="AF317" i="4"/>
  <c r="AG317" i="4" s="1"/>
  <c r="AF316" i="4"/>
  <c r="AG316" i="4" s="1"/>
  <c r="AF315" i="4"/>
  <c r="AG315" i="4" s="1"/>
  <c r="AF314" i="4"/>
  <c r="AG314" i="4" s="1"/>
  <c r="AF313" i="4"/>
  <c r="AG313" i="4" s="1"/>
  <c r="AF312" i="4"/>
  <c r="AG312" i="4" s="1"/>
  <c r="AF311" i="4"/>
  <c r="AG311" i="4" s="1"/>
  <c r="AF310" i="4"/>
  <c r="AG310" i="4" s="1"/>
  <c r="AF309" i="4"/>
  <c r="AG309" i="4" s="1"/>
  <c r="AF308" i="4"/>
  <c r="AG308" i="4" s="1"/>
  <c r="AF307" i="4"/>
  <c r="AG307" i="4" s="1"/>
  <c r="AF306" i="4"/>
  <c r="AG306" i="4" s="1"/>
  <c r="AF305" i="4"/>
  <c r="AG305" i="4" s="1"/>
  <c r="AF304" i="4"/>
  <c r="AG304" i="4" s="1"/>
  <c r="AF303" i="4"/>
  <c r="AG303" i="4" s="1"/>
  <c r="AF302" i="4"/>
  <c r="AG302" i="4" s="1"/>
  <c r="AF301" i="4"/>
  <c r="AG301" i="4" s="1"/>
  <c r="AF300" i="4"/>
  <c r="AG300" i="4" s="1"/>
  <c r="AF299" i="4"/>
  <c r="AG299" i="4" s="1"/>
  <c r="AF298" i="4"/>
  <c r="AG298" i="4" s="1"/>
  <c r="AF297" i="4"/>
  <c r="AG297" i="4" s="1"/>
  <c r="AF296" i="4"/>
  <c r="AG296" i="4" s="1"/>
  <c r="AF295" i="4"/>
  <c r="AG295" i="4" s="1"/>
  <c r="AF294" i="4"/>
  <c r="AG294" i="4" s="1"/>
  <c r="AF293" i="4"/>
  <c r="AG293" i="4" s="1"/>
  <c r="AF292" i="4"/>
  <c r="AG292" i="4" s="1"/>
  <c r="AF291" i="4"/>
  <c r="AG291" i="4" s="1"/>
  <c r="AF290" i="4"/>
  <c r="AG290" i="4" s="1"/>
  <c r="AF289" i="4"/>
  <c r="AG289" i="4" s="1"/>
  <c r="AF288" i="4"/>
  <c r="AG288" i="4" s="1"/>
  <c r="AF287" i="4"/>
  <c r="AG287" i="4" s="1"/>
  <c r="AF286" i="4"/>
  <c r="AG286" i="4" s="1"/>
  <c r="AF285" i="4"/>
  <c r="AG285" i="4" s="1"/>
  <c r="AF284" i="4"/>
  <c r="AG284" i="4" s="1"/>
  <c r="AF283" i="4"/>
  <c r="AG283" i="4" s="1"/>
  <c r="AF282" i="4"/>
  <c r="AG282" i="4" s="1"/>
  <c r="AF281" i="4"/>
  <c r="AG281" i="4" s="1"/>
  <c r="AF280" i="4"/>
  <c r="AG280" i="4" s="1"/>
  <c r="AF279" i="4"/>
  <c r="AG279" i="4" s="1"/>
  <c r="AF278" i="4"/>
  <c r="AG278" i="4" s="1"/>
  <c r="AF277" i="4"/>
  <c r="AG277" i="4" s="1"/>
  <c r="AF276" i="4"/>
  <c r="AG276" i="4" s="1"/>
  <c r="AF275" i="4"/>
  <c r="AG275" i="4" s="1"/>
  <c r="AF274" i="4"/>
  <c r="AG274" i="4" s="1"/>
  <c r="AF273" i="4"/>
  <c r="AG273" i="4" s="1"/>
  <c r="AF272" i="4"/>
  <c r="AG272" i="4" s="1"/>
  <c r="AF271" i="4"/>
  <c r="AG271" i="4" s="1"/>
  <c r="AF270" i="4"/>
  <c r="AG270" i="4" s="1"/>
  <c r="AF269" i="4"/>
  <c r="AG269" i="4" s="1"/>
  <c r="AF268" i="4"/>
  <c r="AG268" i="4" s="1"/>
  <c r="AF267" i="4"/>
  <c r="AG267" i="4" s="1"/>
  <c r="AF266" i="4"/>
  <c r="AG266" i="4" s="1"/>
  <c r="AF265" i="4"/>
  <c r="AG265" i="4" s="1"/>
  <c r="AF264" i="4"/>
  <c r="AG264" i="4" s="1"/>
  <c r="AF263" i="4"/>
  <c r="AG263" i="4" s="1"/>
  <c r="AF262" i="4"/>
  <c r="AG262" i="4" s="1"/>
  <c r="AF261" i="4"/>
  <c r="AG261" i="4" s="1"/>
  <c r="AF260" i="4"/>
  <c r="AG260" i="4" s="1"/>
  <c r="AF259" i="4"/>
  <c r="AG259" i="4" s="1"/>
  <c r="AF258" i="4"/>
  <c r="AG258" i="4" s="1"/>
  <c r="AF257" i="4"/>
  <c r="AG257" i="4" s="1"/>
  <c r="AF256" i="4"/>
  <c r="AG256" i="4" s="1"/>
  <c r="AF255" i="4"/>
  <c r="AG255" i="4" s="1"/>
  <c r="AF254" i="4"/>
  <c r="AG254" i="4" s="1"/>
  <c r="AF253" i="4"/>
  <c r="AG253" i="4" s="1"/>
  <c r="AF252" i="4"/>
  <c r="AG252" i="4" s="1"/>
  <c r="AF251" i="4"/>
  <c r="AG251" i="4" s="1"/>
  <c r="AF250" i="4"/>
  <c r="AG250" i="4" s="1"/>
  <c r="AF249" i="4"/>
  <c r="AG249" i="4" s="1"/>
  <c r="AF248" i="4"/>
  <c r="AG248" i="4" s="1"/>
  <c r="AF247" i="4"/>
  <c r="AG247" i="4" s="1"/>
  <c r="AF246" i="4"/>
  <c r="AG246" i="4" s="1"/>
  <c r="AF245" i="4"/>
  <c r="AG245" i="4" s="1"/>
  <c r="AF244" i="4"/>
  <c r="AG244" i="4" s="1"/>
  <c r="AF243" i="4"/>
  <c r="AG243" i="4" s="1"/>
  <c r="AF242" i="4"/>
  <c r="AG242" i="4" s="1"/>
  <c r="AF241" i="4"/>
  <c r="AG241" i="4" s="1"/>
  <c r="AF240" i="4"/>
  <c r="AG240" i="4" s="1"/>
  <c r="AF239" i="4"/>
  <c r="AG239" i="4" s="1"/>
  <c r="AF238" i="4"/>
  <c r="AG238" i="4" s="1"/>
  <c r="AF237" i="4"/>
  <c r="AG237" i="4" s="1"/>
  <c r="AF236" i="4"/>
  <c r="AG236" i="4" s="1"/>
  <c r="AF235" i="4"/>
  <c r="AG235" i="4" s="1"/>
  <c r="AF234" i="4"/>
  <c r="AG234" i="4" s="1"/>
  <c r="AF233" i="4"/>
  <c r="AG233" i="4" s="1"/>
  <c r="AF232" i="4"/>
  <c r="AG232" i="4" s="1"/>
  <c r="AF231" i="4"/>
  <c r="AG231" i="4" s="1"/>
  <c r="AF230" i="4"/>
  <c r="AG230" i="4" s="1"/>
  <c r="AF229" i="4"/>
  <c r="AG229" i="4" s="1"/>
  <c r="AF228" i="4"/>
  <c r="AG228" i="4" s="1"/>
  <c r="AF227" i="4"/>
  <c r="AG227" i="4" s="1"/>
  <c r="AF226" i="4"/>
  <c r="AG226" i="4" s="1"/>
  <c r="AF225" i="4"/>
  <c r="AG225" i="4" s="1"/>
  <c r="AF224" i="4"/>
  <c r="AG224" i="4" s="1"/>
  <c r="AF223" i="4"/>
  <c r="AG223" i="4" s="1"/>
  <c r="AG222" i="4"/>
  <c r="AF222" i="4"/>
  <c r="AG221" i="4"/>
  <c r="AF221" i="4"/>
  <c r="AG220" i="4"/>
  <c r="AF220" i="4"/>
  <c r="AG219" i="4"/>
  <c r="AF219" i="4"/>
  <c r="AG218" i="4"/>
  <c r="AF218" i="4"/>
  <c r="AG217" i="4"/>
  <c r="AF217" i="4"/>
  <c r="AG216" i="4"/>
  <c r="AF216" i="4"/>
  <c r="AG215" i="4"/>
  <c r="AF215" i="4"/>
  <c r="AG214" i="4"/>
  <c r="AF214" i="4"/>
  <c r="AG213" i="4"/>
  <c r="AF213" i="4"/>
  <c r="AG212" i="4"/>
  <c r="AF212" i="4"/>
  <c r="AG211" i="4"/>
  <c r="AF211" i="4"/>
  <c r="AG210" i="4"/>
  <c r="AF210" i="4"/>
  <c r="AG209" i="4"/>
  <c r="AF209" i="4"/>
  <c r="AG208" i="4"/>
  <c r="AF208" i="4"/>
  <c r="AG207" i="4"/>
  <c r="AF207" i="4"/>
  <c r="AG206" i="4"/>
  <c r="AF206" i="4"/>
  <c r="AG205" i="4"/>
  <c r="AF205" i="4"/>
  <c r="AG204" i="4"/>
  <c r="AF204" i="4"/>
  <c r="AG203" i="4"/>
  <c r="AF203" i="4"/>
  <c r="AG202" i="4"/>
  <c r="AF202" i="4"/>
  <c r="AG201" i="4"/>
  <c r="AF201" i="4"/>
  <c r="AG200" i="4"/>
  <c r="AF200" i="4"/>
  <c r="AG199" i="4"/>
  <c r="AF199" i="4"/>
  <c r="AG198" i="4"/>
  <c r="AF198" i="4"/>
  <c r="AG197" i="4"/>
  <c r="AF197" i="4"/>
  <c r="AG196" i="4"/>
  <c r="AF196" i="4"/>
  <c r="AG195" i="4"/>
  <c r="AF195" i="4"/>
  <c r="AG194" i="4"/>
  <c r="AF194" i="4"/>
  <c r="AG193" i="4"/>
  <c r="AF193" i="4"/>
  <c r="AG192" i="4"/>
  <c r="AF192" i="4"/>
  <c r="AG191" i="4"/>
  <c r="AF191" i="4"/>
  <c r="AG190" i="4"/>
  <c r="AF190" i="4"/>
  <c r="AG189" i="4"/>
  <c r="AF189" i="4"/>
  <c r="AG188" i="4"/>
  <c r="AF188" i="4"/>
  <c r="AG187" i="4"/>
  <c r="AF187" i="4"/>
  <c r="AG186" i="4"/>
  <c r="AF186" i="4"/>
  <c r="AG185" i="4"/>
  <c r="AF185" i="4"/>
  <c r="AG184" i="4"/>
  <c r="AF184" i="4"/>
  <c r="AG183" i="4"/>
  <c r="AF183" i="4"/>
  <c r="AG182" i="4"/>
  <c r="AF182" i="4"/>
  <c r="AG181" i="4"/>
  <c r="AF181" i="4"/>
  <c r="AG180" i="4"/>
  <c r="AF180" i="4"/>
  <c r="AG179" i="4"/>
  <c r="AF179" i="4"/>
  <c r="AG178" i="4"/>
  <c r="AF178" i="4"/>
  <c r="AG177" i="4"/>
  <c r="AF177" i="4"/>
  <c r="AG176" i="4"/>
  <c r="AF176" i="4"/>
  <c r="AG175" i="4"/>
  <c r="AF175" i="4"/>
  <c r="AG174" i="4"/>
  <c r="AF174" i="4"/>
  <c r="AG173" i="4"/>
  <c r="AF173" i="4"/>
  <c r="AG172" i="4"/>
  <c r="AF172" i="4"/>
  <c r="AG171" i="4"/>
  <c r="AF171" i="4"/>
  <c r="AG170" i="4"/>
  <c r="AF170" i="4"/>
  <c r="AG169" i="4"/>
  <c r="AF169" i="4"/>
  <c r="AG168" i="4"/>
  <c r="AF168" i="4"/>
  <c r="AG167" i="4"/>
  <c r="AF167" i="4"/>
  <c r="AG166" i="4"/>
  <c r="AF166" i="4"/>
  <c r="AG165" i="4"/>
  <c r="AF165" i="4"/>
  <c r="AG164" i="4"/>
  <c r="AF164" i="4"/>
  <c r="AG163" i="4"/>
  <c r="AF163" i="4"/>
  <c r="AG162" i="4"/>
  <c r="AF162" i="4"/>
  <c r="AG161" i="4"/>
  <c r="AF161" i="4"/>
  <c r="AG160" i="4"/>
  <c r="AF160" i="4"/>
  <c r="AG159" i="4"/>
  <c r="AF159" i="4"/>
  <c r="AG158" i="4"/>
  <c r="AF158" i="4"/>
  <c r="AG157" i="4"/>
  <c r="AF157" i="4"/>
  <c r="AG156" i="4"/>
  <c r="AF156" i="4"/>
  <c r="AG155" i="4"/>
  <c r="AF155" i="4"/>
  <c r="AG154" i="4"/>
  <c r="AF154" i="4"/>
  <c r="AG153" i="4"/>
  <c r="AF153" i="4"/>
  <c r="AG152" i="4"/>
  <c r="AF152" i="4"/>
  <c r="AG151" i="4"/>
  <c r="AF151" i="4"/>
  <c r="AG150" i="4"/>
  <c r="AF150" i="4"/>
  <c r="AG149" i="4"/>
  <c r="AF149" i="4"/>
  <c r="AG148" i="4"/>
  <c r="AF148" i="4"/>
  <c r="AG147" i="4"/>
  <c r="AF147" i="4"/>
  <c r="AG146" i="4"/>
  <c r="AF146" i="4"/>
  <c r="AG145" i="4"/>
  <c r="AF145" i="4"/>
  <c r="AG144" i="4"/>
  <c r="AF144" i="4"/>
  <c r="AG143" i="4"/>
  <c r="AF143" i="4"/>
  <c r="AG142" i="4"/>
  <c r="AF142" i="4"/>
  <c r="AG141" i="4"/>
  <c r="AF141" i="4"/>
  <c r="AG140" i="4"/>
  <c r="AF140" i="4"/>
  <c r="AG138" i="4"/>
  <c r="AF138" i="4"/>
  <c r="AG137" i="4"/>
  <c r="AF137" i="4"/>
  <c r="AG139" i="4"/>
  <c r="AF139" i="4"/>
  <c r="AF136" i="4"/>
  <c r="AG136" i="4" s="1"/>
  <c r="AF135" i="4"/>
  <c r="AG135" i="4" s="1"/>
  <c r="AF134" i="4"/>
  <c r="AG134" i="4" s="1"/>
  <c r="AF133" i="4"/>
  <c r="AG133" i="4" s="1"/>
  <c r="AF132" i="4"/>
  <c r="AG132" i="4" s="1"/>
  <c r="AF131" i="4"/>
  <c r="AG131" i="4" s="1"/>
  <c r="AF130" i="4"/>
  <c r="AG130" i="4" s="1"/>
  <c r="AF129" i="4"/>
  <c r="AG129" i="4" s="1"/>
  <c r="AF128" i="4"/>
  <c r="AG128" i="4" s="1"/>
  <c r="AF127" i="4"/>
  <c r="AG127" i="4" s="1"/>
  <c r="AF126" i="4"/>
  <c r="AG126" i="4" s="1"/>
  <c r="AF125" i="4"/>
  <c r="AG125" i="4" s="1"/>
  <c r="AF124" i="4"/>
  <c r="AG124" i="4" s="1"/>
  <c r="AF123" i="4"/>
  <c r="AG123" i="4" s="1"/>
  <c r="AF122" i="4"/>
  <c r="AG122" i="4" s="1"/>
  <c r="AF121" i="4"/>
  <c r="AG121" i="4" s="1"/>
  <c r="AF120" i="4"/>
  <c r="AG120" i="4" s="1"/>
  <c r="AF119" i="4"/>
  <c r="AG119" i="4" s="1"/>
  <c r="AF118" i="4"/>
  <c r="AG118" i="4" s="1"/>
  <c r="AF117" i="4"/>
  <c r="AG117" i="4" s="1"/>
  <c r="AF116" i="4"/>
  <c r="AG116" i="4" s="1"/>
  <c r="AF115" i="4"/>
  <c r="AG115" i="4" s="1"/>
  <c r="AF114" i="4"/>
  <c r="AG114" i="4" s="1"/>
  <c r="AF113" i="4"/>
  <c r="AG113" i="4" s="1"/>
  <c r="AF112" i="4"/>
  <c r="AG112" i="4" s="1"/>
  <c r="AF111" i="4"/>
  <c r="AG111" i="4" s="1"/>
  <c r="AF110" i="4"/>
  <c r="AG110" i="4" s="1"/>
  <c r="AF109" i="4"/>
  <c r="AG109" i="4" s="1"/>
  <c r="AF108" i="4"/>
  <c r="AG108" i="4" s="1"/>
  <c r="AF107" i="4"/>
  <c r="AG107" i="4" s="1"/>
  <c r="AF106" i="4"/>
  <c r="AG106" i="4" s="1"/>
  <c r="AF105" i="4"/>
  <c r="AG105" i="4" s="1"/>
  <c r="AF104" i="4"/>
  <c r="AG104" i="4" s="1"/>
  <c r="AF103" i="4"/>
  <c r="AG103" i="4" s="1"/>
  <c r="AF102" i="4"/>
  <c r="AG102" i="4" s="1"/>
  <c r="AF101" i="4"/>
  <c r="AG101" i="4" s="1"/>
  <c r="AF100" i="4"/>
  <c r="AG100" i="4" s="1"/>
  <c r="AF99" i="4"/>
  <c r="AG99" i="4" s="1"/>
  <c r="AF98" i="4"/>
  <c r="AG98" i="4" s="1"/>
  <c r="AF97" i="4"/>
  <c r="AG97" i="4" s="1"/>
  <c r="AF96" i="4"/>
  <c r="AG96" i="4" s="1"/>
  <c r="AF95" i="4"/>
  <c r="AG95" i="4" s="1"/>
  <c r="AF94" i="4"/>
  <c r="AG94" i="4" s="1"/>
  <c r="AF93" i="4"/>
  <c r="AG93" i="4" s="1"/>
  <c r="AF92" i="4"/>
  <c r="AG92" i="4" s="1"/>
  <c r="AF91" i="4"/>
  <c r="AG91" i="4" s="1"/>
  <c r="AF90" i="4"/>
  <c r="AG90" i="4" s="1"/>
  <c r="AF89" i="4"/>
  <c r="AG89" i="4" s="1"/>
  <c r="AF88" i="4"/>
  <c r="AG88" i="4" s="1"/>
  <c r="AF87" i="4"/>
  <c r="AG87" i="4" s="1"/>
  <c r="AF86" i="4"/>
  <c r="AG86" i="4" s="1"/>
  <c r="AF85" i="4"/>
  <c r="AG85" i="4" s="1"/>
  <c r="AF84" i="4"/>
  <c r="AG84" i="4" s="1"/>
  <c r="AF83" i="4"/>
  <c r="AG83" i="4" s="1"/>
  <c r="AF82" i="4"/>
  <c r="AG82" i="4" s="1"/>
  <c r="AF81" i="4"/>
  <c r="AG81" i="4" s="1"/>
  <c r="AF80" i="4"/>
  <c r="AG80" i="4" s="1"/>
  <c r="AF79" i="4"/>
  <c r="AG79" i="4" s="1"/>
  <c r="AF78" i="4"/>
  <c r="AG78" i="4" s="1"/>
  <c r="AF77" i="4"/>
  <c r="AG77" i="4" s="1"/>
  <c r="AF76" i="4"/>
  <c r="AG76" i="4" s="1"/>
  <c r="AF75" i="4"/>
  <c r="AG75" i="4" s="1"/>
  <c r="AF74" i="4"/>
  <c r="AG74" i="4" s="1"/>
  <c r="AF73" i="4"/>
  <c r="AG73" i="4" s="1"/>
  <c r="AF72" i="4"/>
  <c r="AG72" i="4" s="1"/>
  <c r="AF71" i="4"/>
  <c r="AG71" i="4" s="1"/>
  <c r="AF70" i="4"/>
  <c r="AG70" i="4" s="1"/>
  <c r="AF69" i="4"/>
  <c r="AG69" i="4" s="1"/>
  <c r="AF68" i="4"/>
  <c r="AG68" i="4" s="1"/>
  <c r="AF67" i="4"/>
  <c r="AG67" i="4" s="1"/>
  <c r="AF66" i="4"/>
  <c r="AG66" i="4" s="1"/>
  <c r="AF65" i="4"/>
  <c r="AG65" i="4" s="1"/>
  <c r="AF64" i="4"/>
  <c r="AG64" i="4" s="1"/>
  <c r="AF63" i="4"/>
  <c r="AG63" i="4" s="1"/>
  <c r="AF62" i="4"/>
  <c r="AG62" i="4" s="1"/>
  <c r="AF61" i="4"/>
  <c r="AG61" i="4" s="1"/>
  <c r="AF60" i="4"/>
  <c r="AG60" i="4" s="1"/>
  <c r="AF59" i="4"/>
  <c r="AG59" i="4" s="1"/>
  <c r="AF58" i="4"/>
  <c r="AG58" i="4" s="1"/>
  <c r="AF57" i="4"/>
  <c r="AG57" i="4" s="1"/>
  <c r="AF56" i="4"/>
  <c r="AG56" i="4" s="1"/>
  <c r="AF55" i="4"/>
  <c r="AG55" i="4" s="1"/>
  <c r="AF54" i="4"/>
  <c r="AG54" i="4" s="1"/>
  <c r="AF53" i="4"/>
  <c r="AG53" i="4" s="1"/>
  <c r="AF52" i="4"/>
  <c r="AG52" i="4" s="1"/>
  <c r="AG51" i="4"/>
  <c r="AF51" i="4"/>
  <c r="AG50" i="4"/>
  <c r="AF50" i="4"/>
  <c r="AF49" i="4"/>
  <c r="AG49" i="4" s="1"/>
  <c r="AG48" i="4"/>
  <c r="AF48" i="4"/>
  <c r="AF47" i="4"/>
  <c r="AG47" i="4" s="1"/>
  <c r="AF46" i="4"/>
  <c r="AG46" i="4" s="1"/>
  <c r="AF45" i="4"/>
  <c r="AG45" i="4" s="1"/>
  <c r="AF44" i="4"/>
  <c r="AG44" i="4" s="1"/>
  <c r="AF43" i="4"/>
  <c r="AG43" i="4" s="1"/>
  <c r="AF42" i="4"/>
  <c r="AG42" i="4" s="1"/>
  <c r="AF41" i="4"/>
  <c r="AG41" i="4" s="1"/>
  <c r="AF40" i="4"/>
  <c r="AG40" i="4" s="1"/>
  <c r="AF39" i="4"/>
  <c r="AG39" i="4" s="1"/>
  <c r="AF38" i="4"/>
  <c r="AG38" i="4" s="1"/>
  <c r="AF37" i="4"/>
  <c r="AG37" i="4" s="1"/>
  <c r="AF36" i="4"/>
  <c r="AG36" i="4" s="1"/>
  <c r="AF35" i="4"/>
  <c r="AG35" i="4" s="1"/>
  <c r="AF34" i="4"/>
  <c r="AG34" i="4" s="1"/>
  <c r="AF33" i="4"/>
  <c r="AG33" i="4" s="1"/>
  <c r="AF32" i="4"/>
  <c r="AG32" i="4" s="1"/>
  <c r="AF31" i="4"/>
  <c r="AG31" i="4" s="1"/>
  <c r="AF30" i="4"/>
  <c r="AG30" i="4" s="1"/>
  <c r="AF29" i="4"/>
  <c r="AG29" i="4" s="1"/>
  <c r="AF28" i="4"/>
  <c r="AG28" i="4" s="1"/>
  <c r="AF27" i="4"/>
  <c r="AG27" i="4" s="1"/>
  <c r="AF26" i="4"/>
  <c r="AG26" i="4" s="1"/>
  <c r="AF25" i="4"/>
  <c r="AG25" i="4" s="1"/>
  <c r="AF24" i="4"/>
  <c r="AG24" i="4" s="1"/>
  <c r="AF23" i="4"/>
  <c r="AG23" i="4" s="1"/>
  <c r="AF22" i="4"/>
  <c r="AG22" i="4" s="1"/>
  <c r="AF21" i="4"/>
  <c r="AG21" i="4" s="1"/>
  <c r="AF20" i="4"/>
  <c r="AG20" i="4" s="1"/>
  <c r="AF19" i="4"/>
  <c r="AG19" i="4" s="1"/>
  <c r="AF18" i="4"/>
  <c r="AG18" i="4" s="1"/>
  <c r="AF17" i="4"/>
  <c r="AG17" i="4" s="1"/>
  <c r="AF16" i="4"/>
  <c r="AG16" i="4" s="1"/>
  <c r="AF15" i="4"/>
  <c r="AG15" i="4" s="1"/>
  <c r="AF14" i="4"/>
  <c r="AG14" i="4" s="1"/>
  <c r="AF13" i="4"/>
  <c r="AG13" i="4" s="1"/>
  <c r="AF12" i="4"/>
  <c r="AG12" i="4" s="1"/>
  <c r="AF11" i="4"/>
  <c r="AG11" i="4" s="1"/>
  <c r="AF10" i="4"/>
  <c r="AG10" i="4" s="1"/>
  <c r="AF9" i="4"/>
  <c r="AG9" i="4" s="1"/>
  <c r="AF8" i="4"/>
  <c r="AG8" i="4" s="1"/>
  <c r="AF7" i="4"/>
  <c r="AG7" i="4" s="1"/>
  <c r="AG6" i="4"/>
  <c r="AF6" i="4"/>
  <c r="AG5" i="4"/>
  <c r="AF5" i="4"/>
  <c r="AE308" i="4" l="1"/>
  <c r="AH370" i="4" l="1"/>
  <c r="AI370" i="4" s="1"/>
  <c r="AH369" i="4"/>
  <c r="AI369" i="4" s="1"/>
  <c r="AH368" i="4"/>
  <c r="AI368" i="4" s="1"/>
  <c r="AH367" i="4"/>
  <c r="AI367" i="4" s="1"/>
  <c r="AH366" i="4"/>
  <c r="AI366" i="4" s="1"/>
  <c r="AH365" i="4"/>
  <c r="AI365" i="4" s="1"/>
  <c r="AH364" i="4"/>
  <c r="AI364" i="4" s="1"/>
  <c r="AH363" i="4"/>
  <c r="AI363" i="4" s="1"/>
  <c r="AH362" i="4"/>
  <c r="AI362" i="4" s="1"/>
  <c r="AH361" i="4"/>
  <c r="AI361" i="4" s="1"/>
  <c r="AH360" i="4"/>
  <c r="AI360" i="4" s="1"/>
  <c r="AH359" i="4"/>
  <c r="AI359" i="4" s="1"/>
  <c r="AH358" i="4"/>
  <c r="AI358" i="4" s="1"/>
  <c r="AH357" i="4"/>
  <c r="AI357" i="4" s="1"/>
  <c r="AH356" i="4"/>
  <c r="AI356" i="4" s="1"/>
  <c r="AH355" i="4"/>
  <c r="AI355" i="4" s="1"/>
  <c r="AH354" i="4"/>
  <c r="AI354" i="4" s="1"/>
  <c r="AH353" i="4"/>
  <c r="AI353" i="4" s="1"/>
  <c r="AH352" i="4"/>
  <c r="AI352" i="4" s="1"/>
  <c r="AH351" i="4"/>
  <c r="AI351" i="4" s="1"/>
  <c r="AH350" i="4"/>
  <c r="AI350" i="4" s="1"/>
  <c r="AH349" i="4"/>
  <c r="AI349" i="4" s="1"/>
  <c r="AH348" i="4"/>
  <c r="AI348" i="4" s="1"/>
  <c r="AH347" i="4"/>
  <c r="AI347" i="4" s="1"/>
  <c r="AH346" i="4"/>
  <c r="AI346" i="4" s="1"/>
  <c r="AH345" i="4"/>
  <c r="AI345" i="4" s="1"/>
  <c r="AH344" i="4"/>
  <c r="AI344" i="4" s="1"/>
  <c r="AH343" i="4"/>
  <c r="AI343" i="4" s="1"/>
  <c r="AH342" i="4"/>
  <c r="AI342" i="4" s="1"/>
  <c r="AH341" i="4"/>
  <c r="AI341" i="4" s="1"/>
  <c r="AH340" i="4"/>
  <c r="AI340" i="4" s="1"/>
  <c r="AH339" i="4"/>
  <c r="AI339" i="4" s="1"/>
  <c r="AH338" i="4"/>
  <c r="AI338" i="4" s="1"/>
  <c r="AH337" i="4"/>
  <c r="AI337" i="4" s="1"/>
  <c r="AH336" i="4"/>
  <c r="AI336" i="4" s="1"/>
  <c r="AH335" i="4"/>
  <c r="AI335" i="4" s="1"/>
  <c r="AH334" i="4"/>
  <c r="AI334" i="4" s="1"/>
  <c r="AH333" i="4"/>
  <c r="AI333" i="4" s="1"/>
  <c r="AH332" i="4"/>
  <c r="AI332" i="4" s="1"/>
  <c r="AH331" i="4"/>
  <c r="AI331" i="4" s="1"/>
  <c r="AH330" i="4"/>
  <c r="AI330" i="4" s="1"/>
  <c r="AH329" i="4"/>
  <c r="AI329" i="4" s="1"/>
  <c r="AH328" i="4"/>
  <c r="AI328" i="4" s="1"/>
  <c r="AH327" i="4"/>
  <c r="AI327" i="4" s="1"/>
  <c r="AH326" i="4"/>
  <c r="AI326" i="4" s="1"/>
  <c r="AH325" i="4"/>
  <c r="AI325" i="4" s="1"/>
  <c r="AH324" i="4"/>
  <c r="AI324" i="4" s="1"/>
  <c r="AH323" i="4"/>
  <c r="AI323" i="4" s="1"/>
  <c r="AH322" i="4"/>
  <c r="AI322" i="4" s="1"/>
  <c r="AH321" i="4"/>
  <c r="AI321" i="4" s="1"/>
  <c r="AH320" i="4"/>
  <c r="AI320" i="4" s="1"/>
  <c r="AH319" i="4"/>
  <c r="AI319" i="4" s="1"/>
  <c r="AH318" i="4"/>
  <c r="AI318" i="4" s="1"/>
  <c r="AH317" i="4"/>
  <c r="AI317" i="4" s="1"/>
  <c r="AH316" i="4"/>
  <c r="AI316" i="4" s="1"/>
  <c r="AH315" i="4"/>
  <c r="AI315" i="4" s="1"/>
  <c r="AH314" i="4"/>
  <c r="AI314" i="4" s="1"/>
  <c r="AH313" i="4"/>
  <c r="AI313" i="4" s="1"/>
  <c r="AH312" i="4"/>
  <c r="AI312" i="4" s="1"/>
  <c r="AH311" i="4"/>
  <c r="AI311" i="4" s="1"/>
  <c r="AH310" i="4"/>
  <c r="AI310" i="4" s="1"/>
  <c r="AH309" i="4"/>
  <c r="AI309" i="4" s="1"/>
  <c r="AH308" i="4"/>
  <c r="AI308" i="4" s="1"/>
  <c r="AH307" i="4"/>
  <c r="AI307" i="4" s="1"/>
  <c r="AH306" i="4"/>
  <c r="AI306" i="4" s="1"/>
  <c r="AH305" i="4"/>
  <c r="AI305" i="4" s="1"/>
  <c r="AH304" i="4"/>
  <c r="AI304" i="4" s="1"/>
  <c r="AH303" i="4"/>
  <c r="AI303" i="4" s="1"/>
  <c r="AH302" i="4"/>
  <c r="AI302" i="4" s="1"/>
  <c r="AH301" i="4"/>
  <c r="AI301" i="4" s="1"/>
  <c r="AH300" i="4"/>
  <c r="AI300" i="4" s="1"/>
  <c r="AH299" i="4"/>
  <c r="AI299" i="4" s="1"/>
  <c r="AH298" i="4"/>
  <c r="AI298" i="4" s="1"/>
  <c r="AH297" i="4"/>
  <c r="AI297" i="4" s="1"/>
  <c r="AH296" i="4"/>
  <c r="AI296" i="4" s="1"/>
  <c r="AH295" i="4"/>
  <c r="AI295" i="4" s="1"/>
  <c r="AH294" i="4"/>
  <c r="AI294" i="4" s="1"/>
  <c r="AH293" i="4"/>
  <c r="AI293" i="4" s="1"/>
  <c r="AH292" i="4"/>
  <c r="AI292" i="4" s="1"/>
  <c r="AH291" i="4"/>
  <c r="AI291" i="4" s="1"/>
  <c r="AH290" i="4"/>
  <c r="AI290" i="4" s="1"/>
  <c r="AH289" i="4"/>
  <c r="AI289" i="4" s="1"/>
  <c r="AH288" i="4"/>
  <c r="AI288" i="4" s="1"/>
  <c r="AH287" i="4"/>
  <c r="AI287" i="4" s="1"/>
  <c r="AH286" i="4"/>
  <c r="AI286" i="4" s="1"/>
  <c r="AH285" i="4"/>
  <c r="AI285" i="4" s="1"/>
  <c r="AI284" i="4"/>
  <c r="AH284" i="4"/>
  <c r="AI283" i="4"/>
  <c r="AH283" i="4"/>
  <c r="AI282" i="4"/>
  <c r="AH282" i="4"/>
  <c r="AI281" i="4"/>
  <c r="AH281" i="4"/>
  <c r="AI280" i="4"/>
  <c r="AH280" i="4"/>
  <c r="AI279" i="4"/>
  <c r="AH279" i="4"/>
  <c r="AI278" i="4"/>
  <c r="AH278" i="4"/>
  <c r="AI277" i="4"/>
  <c r="AH277" i="4"/>
  <c r="AI276" i="4"/>
  <c r="AH276" i="4"/>
  <c r="AI275" i="4"/>
  <c r="AH275" i="4"/>
  <c r="AI274" i="4"/>
  <c r="AH274" i="4"/>
  <c r="AI273" i="4"/>
  <c r="AH273" i="4"/>
  <c r="AI272" i="4"/>
  <c r="AH272" i="4"/>
  <c r="AI271" i="4"/>
  <c r="AH271" i="4"/>
  <c r="AI270" i="4"/>
  <c r="AH270" i="4"/>
  <c r="AI269" i="4"/>
  <c r="AH269" i="4"/>
  <c r="AI268" i="4"/>
  <c r="AH268" i="4"/>
  <c r="AI267" i="4"/>
  <c r="AH267" i="4"/>
  <c r="AI266" i="4"/>
  <c r="AH266" i="4"/>
  <c r="AI265" i="4"/>
  <c r="AH265" i="4"/>
  <c r="AI264" i="4"/>
  <c r="AH264" i="4"/>
  <c r="AI263" i="4"/>
  <c r="AH263" i="4"/>
  <c r="AI262" i="4"/>
  <c r="AH262" i="4"/>
  <c r="AI261" i="4"/>
  <c r="AH261" i="4"/>
  <c r="AI260" i="4"/>
  <c r="AH260" i="4"/>
  <c r="AI259" i="4"/>
  <c r="AH259" i="4"/>
  <c r="AI258" i="4"/>
  <c r="AH258" i="4"/>
  <c r="AI257" i="4"/>
  <c r="AH257" i="4"/>
  <c r="AI256" i="4"/>
  <c r="AH256" i="4"/>
  <c r="AI255" i="4"/>
  <c r="AH255" i="4"/>
  <c r="AI254" i="4"/>
  <c r="AH254" i="4"/>
  <c r="AI253" i="4"/>
  <c r="AH253" i="4"/>
  <c r="AI252" i="4"/>
  <c r="AH252" i="4"/>
  <c r="AI251" i="4"/>
  <c r="AH251" i="4"/>
  <c r="AI250" i="4"/>
  <c r="AH250" i="4"/>
  <c r="AI249" i="4"/>
  <c r="AH249" i="4"/>
  <c r="AI248" i="4"/>
  <c r="AH248" i="4"/>
  <c r="AI247" i="4"/>
  <c r="AH247" i="4"/>
  <c r="AI246" i="4"/>
  <c r="AH246" i="4"/>
  <c r="AI245" i="4"/>
  <c r="AH245" i="4"/>
  <c r="AI244" i="4"/>
  <c r="AH244" i="4"/>
  <c r="AI243" i="4"/>
  <c r="AH243" i="4"/>
  <c r="AI242" i="4"/>
  <c r="AH242" i="4"/>
  <c r="AI241" i="4"/>
  <c r="AH241" i="4"/>
  <c r="AI240" i="4"/>
  <c r="AH240" i="4"/>
  <c r="AI239" i="4"/>
  <c r="AH239" i="4"/>
  <c r="AI238" i="4"/>
  <c r="AH238" i="4"/>
  <c r="AI237" i="4"/>
  <c r="AH237" i="4"/>
  <c r="AI236" i="4"/>
  <c r="AH236" i="4"/>
  <c r="AI235" i="4"/>
  <c r="AH235" i="4"/>
  <c r="AI234" i="4"/>
  <c r="AH234" i="4"/>
  <c r="AI233" i="4"/>
  <c r="AH233" i="4"/>
  <c r="AI232" i="4"/>
  <c r="AH232" i="4"/>
  <c r="AI231" i="4"/>
  <c r="AH231" i="4"/>
  <c r="AI230" i="4"/>
  <c r="AH230" i="4"/>
  <c r="AI229" i="4"/>
  <c r="AH229" i="4"/>
  <c r="AI228" i="4"/>
  <c r="AH228" i="4"/>
  <c r="AI227" i="4"/>
  <c r="AH227" i="4"/>
  <c r="AI226" i="4"/>
  <c r="AH226" i="4"/>
  <c r="AI225" i="4"/>
  <c r="AH225" i="4"/>
  <c r="AI224" i="4"/>
  <c r="AH224" i="4"/>
  <c r="AI223" i="4"/>
  <c r="AH223" i="4"/>
  <c r="AI222" i="4"/>
  <c r="AH222" i="4"/>
  <c r="AI221" i="4"/>
  <c r="AH221" i="4"/>
  <c r="AI220" i="4"/>
  <c r="AH220" i="4"/>
  <c r="AI219" i="4"/>
  <c r="AH219" i="4"/>
  <c r="AI218" i="4"/>
  <c r="AH218" i="4"/>
  <c r="AI217" i="4"/>
  <c r="AH217" i="4"/>
  <c r="AI216" i="4"/>
  <c r="AH216" i="4"/>
  <c r="AI215" i="4"/>
  <c r="AH215" i="4"/>
  <c r="AI214" i="4"/>
  <c r="AH214" i="4"/>
  <c r="AI213" i="4"/>
  <c r="AH213" i="4"/>
  <c r="AI212" i="4"/>
  <c r="AH212" i="4"/>
  <c r="AI211" i="4"/>
  <c r="AH211" i="4"/>
  <c r="AI210" i="4"/>
  <c r="AH210" i="4"/>
  <c r="AI209" i="4"/>
  <c r="AH209" i="4"/>
  <c r="AI208" i="4"/>
  <c r="AH208" i="4"/>
  <c r="AI207" i="4"/>
  <c r="AH207" i="4"/>
  <c r="AI206" i="4"/>
  <c r="AH206" i="4"/>
  <c r="AI205" i="4"/>
  <c r="AH205" i="4"/>
  <c r="AI204" i="4"/>
  <c r="AH204" i="4"/>
  <c r="AI203" i="4"/>
  <c r="AH203" i="4"/>
  <c r="AI202" i="4"/>
  <c r="AH202" i="4"/>
  <c r="AI201" i="4"/>
  <c r="AH201" i="4"/>
  <c r="AI200" i="4"/>
  <c r="AH200" i="4"/>
  <c r="AI199" i="4"/>
  <c r="AH199" i="4"/>
  <c r="AI198" i="4"/>
  <c r="AH198" i="4"/>
  <c r="AI197" i="4"/>
  <c r="AH197" i="4"/>
  <c r="AI196" i="4"/>
  <c r="AH196" i="4"/>
  <c r="AI195" i="4"/>
  <c r="AH195" i="4"/>
  <c r="AI194" i="4"/>
  <c r="AH194" i="4"/>
  <c r="AI193" i="4"/>
  <c r="AH193" i="4"/>
  <c r="AI192" i="4"/>
  <c r="AH192" i="4"/>
  <c r="AI191" i="4"/>
  <c r="AH191" i="4"/>
  <c r="AI190" i="4"/>
  <c r="AH190" i="4"/>
  <c r="AI189" i="4"/>
  <c r="AH189" i="4"/>
  <c r="AI188" i="4"/>
  <c r="AH188" i="4"/>
  <c r="AI187" i="4"/>
  <c r="AH187" i="4"/>
  <c r="AI186" i="4"/>
  <c r="AH186" i="4"/>
  <c r="AI185" i="4"/>
  <c r="AH185" i="4"/>
  <c r="AI184" i="4"/>
  <c r="AH184" i="4"/>
  <c r="AI183" i="4"/>
  <c r="AH183" i="4"/>
  <c r="AI182" i="4"/>
  <c r="AH182" i="4"/>
  <c r="AI181" i="4"/>
  <c r="AH181" i="4"/>
  <c r="AI180" i="4"/>
  <c r="AH180" i="4"/>
  <c r="AI179" i="4"/>
  <c r="AH179" i="4"/>
  <c r="AI178" i="4"/>
  <c r="AH178" i="4"/>
  <c r="AI177" i="4"/>
  <c r="AH177" i="4"/>
  <c r="AI176" i="4"/>
  <c r="AH176" i="4"/>
  <c r="AI175" i="4"/>
  <c r="AH175" i="4"/>
  <c r="AI174" i="4"/>
  <c r="AH174" i="4"/>
  <c r="AI173" i="4"/>
  <c r="AH173" i="4"/>
  <c r="AI172" i="4"/>
  <c r="AH172" i="4"/>
  <c r="AI171" i="4"/>
  <c r="AH171" i="4"/>
  <c r="AI170" i="4"/>
  <c r="AH170" i="4"/>
  <c r="AI169" i="4"/>
  <c r="AH169" i="4"/>
  <c r="AI168" i="4"/>
  <c r="AH168" i="4"/>
  <c r="AI167" i="4"/>
  <c r="AH167" i="4"/>
  <c r="AI166" i="4"/>
  <c r="AH166" i="4"/>
  <c r="AI165" i="4"/>
  <c r="AH165" i="4"/>
  <c r="AI164" i="4"/>
  <c r="AH164" i="4"/>
  <c r="AI163" i="4"/>
  <c r="AH163" i="4"/>
  <c r="AI162" i="4"/>
  <c r="AH162" i="4"/>
  <c r="AI161" i="4"/>
  <c r="AH161" i="4"/>
  <c r="AI160" i="4"/>
  <c r="AH160" i="4"/>
  <c r="AI159" i="4"/>
  <c r="AH159" i="4"/>
  <c r="AI158" i="4"/>
  <c r="AH158" i="4"/>
  <c r="AI157" i="4"/>
  <c r="AH157" i="4"/>
  <c r="AI156" i="4"/>
  <c r="AH156" i="4"/>
  <c r="AI155" i="4"/>
  <c r="AH155" i="4"/>
  <c r="AI154" i="4"/>
  <c r="AH154" i="4"/>
  <c r="AI153" i="4"/>
  <c r="AH153" i="4"/>
  <c r="AI152" i="4"/>
  <c r="AH152" i="4"/>
  <c r="AI151" i="4"/>
  <c r="AH151" i="4"/>
  <c r="AI150" i="4"/>
  <c r="AH150" i="4"/>
  <c r="AI149" i="4"/>
  <c r="AH149" i="4"/>
  <c r="AI148" i="4"/>
  <c r="AH148" i="4"/>
  <c r="AI147" i="4"/>
  <c r="AH147" i="4"/>
  <c r="AI146" i="4"/>
  <c r="AH146" i="4"/>
  <c r="AI145" i="4"/>
  <c r="AH145" i="4"/>
  <c r="AI144" i="4"/>
  <c r="AH144" i="4"/>
  <c r="AI143" i="4"/>
  <c r="AH143" i="4"/>
  <c r="AI142" i="4"/>
  <c r="AH142" i="4"/>
  <c r="AI141" i="4"/>
  <c r="AH141" i="4"/>
  <c r="AI140" i="4"/>
  <c r="AH140" i="4"/>
  <c r="AI139" i="4"/>
  <c r="AH139" i="4"/>
  <c r="AI138" i="4"/>
  <c r="AH138" i="4"/>
  <c r="AI137" i="4"/>
  <c r="AH137" i="4"/>
  <c r="AI136" i="4"/>
  <c r="AH136" i="4"/>
  <c r="AI135" i="4"/>
  <c r="AH135" i="4"/>
  <c r="AI134" i="4"/>
  <c r="AH134" i="4"/>
  <c r="AI133" i="4"/>
  <c r="AH133" i="4"/>
  <c r="AI132" i="4"/>
  <c r="AH132" i="4"/>
  <c r="AI131" i="4"/>
  <c r="AH131" i="4"/>
  <c r="AI130" i="4"/>
  <c r="AH130" i="4"/>
  <c r="AI129" i="4"/>
  <c r="AH129" i="4"/>
  <c r="AI128" i="4"/>
  <c r="AH128" i="4"/>
  <c r="AI127" i="4"/>
  <c r="AH127" i="4"/>
  <c r="AI126" i="4"/>
  <c r="AH126" i="4"/>
  <c r="AI125" i="4"/>
  <c r="AH125" i="4"/>
  <c r="AI124" i="4"/>
  <c r="AH124" i="4"/>
  <c r="AI123" i="4"/>
  <c r="AH123" i="4"/>
  <c r="AI122" i="4"/>
  <c r="AH122" i="4"/>
  <c r="AI121" i="4"/>
  <c r="AH121" i="4"/>
  <c r="AI120" i="4"/>
  <c r="AH120" i="4"/>
  <c r="AI119" i="4"/>
  <c r="AH119" i="4"/>
  <c r="AI118" i="4"/>
  <c r="AH118" i="4"/>
  <c r="AI117" i="4"/>
  <c r="AH117" i="4"/>
  <c r="AI116" i="4"/>
  <c r="AH116" i="4"/>
  <c r="AI115" i="4"/>
  <c r="AH115" i="4"/>
  <c r="AI114" i="4"/>
  <c r="AH114" i="4"/>
  <c r="AI113" i="4"/>
  <c r="AH113" i="4"/>
  <c r="AI112" i="4"/>
  <c r="AH112" i="4"/>
  <c r="AI111" i="4"/>
  <c r="AH111" i="4"/>
  <c r="AI110" i="4"/>
  <c r="AH110" i="4"/>
  <c r="AI109" i="4"/>
  <c r="AH109" i="4"/>
  <c r="AI108" i="4"/>
  <c r="AH108" i="4"/>
  <c r="AI107" i="4"/>
  <c r="AH107" i="4"/>
  <c r="AI106" i="4"/>
  <c r="AH106" i="4"/>
  <c r="AI105" i="4"/>
  <c r="AH105" i="4"/>
  <c r="AI104" i="4"/>
  <c r="AH104" i="4"/>
  <c r="AI103" i="4"/>
  <c r="AH103" i="4"/>
  <c r="AI102" i="4"/>
  <c r="AH102" i="4"/>
  <c r="AI101" i="4"/>
  <c r="AH101" i="4"/>
  <c r="AI100" i="4"/>
  <c r="AH100" i="4"/>
  <c r="AI99" i="4"/>
  <c r="AH99" i="4"/>
  <c r="AI98" i="4"/>
  <c r="AH98" i="4"/>
  <c r="AI97" i="4"/>
  <c r="AH97" i="4"/>
  <c r="AI96" i="4"/>
  <c r="AH96" i="4"/>
  <c r="AI95" i="4"/>
  <c r="AH95" i="4"/>
  <c r="AI94" i="4"/>
  <c r="AH94" i="4"/>
  <c r="AI93" i="4"/>
  <c r="AH93" i="4"/>
  <c r="AI92" i="4"/>
  <c r="AH92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I83" i="4"/>
  <c r="AH83" i="4"/>
  <c r="AI82" i="4"/>
  <c r="AH82" i="4"/>
  <c r="AI81" i="4"/>
  <c r="AH81" i="4"/>
  <c r="AI80" i="4"/>
  <c r="AH80" i="4"/>
  <c r="AI79" i="4"/>
  <c r="AH79" i="4"/>
  <c r="AI78" i="4"/>
  <c r="AH78" i="4"/>
  <c r="AI77" i="4"/>
  <c r="AH77" i="4"/>
  <c r="AI76" i="4"/>
  <c r="AH76" i="4"/>
  <c r="AI75" i="4"/>
  <c r="AH75" i="4"/>
  <c r="AI74" i="4"/>
  <c r="AH74" i="4"/>
  <c r="AI73" i="4"/>
  <c r="AH73" i="4"/>
  <c r="AI72" i="4"/>
  <c r="AH72" i="4"/>
  <c r="AI71" i="4"/>
  <c r="AH71" i="4"/>
  <c r="AI70" i="4"/>
  <c r="AH70" i="4"/>
  <c r="AI69" i="4"/>
  <c r="AH69" i="4"/>
  <c r="AI68" i="4"/>
  <c r="AH68" i="4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I10" i="4"/>
  <c r="AH10" i="4"/>
  <c r="AI9" i="4"/>
  <c r="AH9" i="4"/>
  <c r="AI8" i="4"/>
  <c r="AH8" i="4"/>
  <c r="AI7" i="4"/>
  <c r="AH7" i="4"/>
  <c r="AI6" i="4"/>
  <c r="AH6" i="4"/>
  <c r="AI5" i="4"/>
  <c r="AH5" i="4"/>
  <c r="AA8788" i="1"/>
  <c r="AB8788" i="1" s="1"/>
  <c r="AA8787" i="1"/>
  <c r="AB8787" i="1" s="1"/>
  <c r="AA8786" i="1"/>
  <c r="AB8786" i="1" s="1"/>
  <c r="AA8785" i="1"/>
  <c r="AB8785" i="1" s="1"/>
  <c r="AA8784" i="1"/>
  <c r="AB8784" i="1" s="1"/>
  <c r="AA8783" i="1"/>
  <c r="AB8783" i="1" s="1"/>
  <c r="AA8782" i="1"/>
  <c r="AB8782" i="1" s="1"/>
  <c r="AA8781" i="1"/>
  <c r="AB8781" i="1" s="1"/>
  <c r="AA8780" i="1"/>
  <c r="AB8780" i="1" s="1"/>
  <c r="AA8779" i="1"/>
  <c r="AB8779" i="1" s="1"/>
  <c r="AA8778" i="1"/>
  <c r="AB8778" i="1" s="1"/>
  <c r="AA8777" i="1"/>
  <c r="AB8777" i="1" s="1"/>
  <c r="AA8776" i="1"/>
  <c r="AB8776" i="1" s="1"/>
  <c r="AA8775" i="1"/>
  <c r="AB8775" i="1" s="1"/>
  <c r="AA8774" i="1"/>
  <c r="AB8774" i="1" s="1"/>
  <c r="AA8773" i="1"/>
  <c r="AB8773" i="1" s="1"/>
  <c r="AA8772" i="1"/>
  <c r="AB8772" i="1" s="1"/>
  <c r="AA8771" i="1"/>
  <c r="AB8771" i="1" s="1"/>
  <c r="AA8770" i="1"/>
  <c r="AB8770" i="1" s="1"/>
  <c r="AA8769" i="1"/>
  <c r="AB8769" i="1" s="1"/>
  <c r="AA8768" i="1"/>
  <c r="AB8768" i="1" s="1"/>
  <c r="AA8767" i="1"/>
  <c r="AB8767" i="1" s="1"/>
  <c r="AA8766" i="1"/>
  <c r="AB8766" i="1" s="1"/>
  <c r="AA8765" i="1"/>
  <c r="AB8765" i="1" s="1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A8680" i="1"/>
  <c r="AB8680" i="1" s="1"/>
  <c r="AB8679" i="1"/>
  <c r="AA8679" i="1"/>
  <c r="AB8678" i="1"/>
  <c r="AA8678" i="1"/>
  <c r="AB8677" i="1"/>
  <c r="AA8677" i="1"/>
  <c r="AB8676" i="1"/>
  <c r="AA8676" i="1"/>
  <c r="AB8675" i="1"/>
  <c r="AA8675" i="1"/>
  <c r="AB8674" i="1"/>
  <c r="AA8674" i="1"/>
  <c r="AB8673" i="1"/>
  <c r="AA8673" i="1"/>
  <c r="AB8672" i="1"/>
  <c r="AA8672" i="1"/>
  <c r="AB8671" i="1"/>
  <c r="AA8671" i="1"/>
  <c r="AB8670" i="1"/>
  <c r="AA8670" i="1"/>
  <c r="AB8669" i="1"/>
  <c r="AA8669" i="1"/>
  <c r="AB8668" i="1"/>
  <c r="AA8668" i="1"/>
  <c r="AB8667" i="1"/>
  <c r="AA8667" i="1"/>
  <c r="AB8666" i="1"/>
  <c r="AA8666" i="1"/>
  <c r="AB8665" i="1"/>
  <c r="AA8665" i="1"/>
  <c r="AB8664" i="1"/>
  <c r="AA8664" i="1"/>
  <c r="AB8663" i="1"/>
  <c r="AA8663" i="1"/>
  <c r="AB8662" i="1"/>
  <c r="AA8662" i="1"/>
  <c r="AB8661" i="1"/>
  <c r="AA8661" i="1"/>
  <c r="AB8660" i="1"/>
  <c r="AA8660" i="1"/>
  <c r="AB8659" i="1"/>
  <c r="AA8659" i="1"/>
  <c r="AB8658" i="1"/>
  <c r="AA8658" i="1"/>
  <c r="AB8657" i="1"/>
  <c r="AA8657" i="1"/>
  <c r="AB8656" i="1"/>
  <c r="AA8656" i="1"/>
  <c r="AB8655" i="1"/>
  <c r="AA8655" i="1"/>
  <c r="AB8654" i="1"/>
  <c r="AA8654" i="1"/>
  <c r="AB8653" i="1"/>
  <c r="AA8653" i="1"/>
  <c r="AB8652" i="1"/>
  <c r="AA8652" i="1"/>
  <c r="AB8651" i="1"/>
  <c r="AA8651" i="1"/>
  <c r="AB8650" i="1"/>
  <c r="AA8650" i="1"/>
  <c r="AB8649" i="1"/>
  <c r="AA8649" i="1"/>
  <c r="AB8648" i="1"/>
  <c r="AA8648" i="1"/>
  <c r="AB8647" i="1"/>
  <c r="AA8647" i="1"/>
  <c r="AB8646" i="1"/>
  <c r="AA8646" i="1"/>
  <c r="AB8645" i="1"/>
  <c r="AA8645" i="1"/>
  <c r="AB8644" i="1"/>
  <c r="AA8644" i="1"/>
  <c r="AB8643" i="1"/>
  <c r="AA8643" i="1"/>
  <c r="AB8642" i="1"/>
  <c r="AA8642" i="1"/>
  <c r="AB8641" i="1"/>
  <c r="AA8641" i="1"/>
  <c r="AB8640" i="1"/>
  <c r="AA8640" i="1"/>
  <c r="AB8639" i="1"/>
  <c r="AA8639" i="1"/>
  <c r="AB8638" i="1"/>
  <c r="AA8638" i="1"/>
  <c r="AB8637" i="1"/>
  <c r="AA8637" i="1"/>
  <c r="AB8636" i="1"/>
  <c r="AA8636" i="1"/>
  <c r="AB8635" i="1"/>
  <c r="AA8635" i="1"/>
  <c r="AB8634" i="1"/>
  <c r="AA8634" i="1"/>
  <c r="AB8633" i="1"/>
  <c r="AA8633" i="1"/>
  <c r="AB8632" i="1"/>
  <c r="AA8632" i="1"/>
  <c r="AB8631" i="1"/>
  <c r="AA8631" i="1"/>
  <c r="AB8630" i="1"/>
  <c r="AA8630" i="1"/>
  <c r="AB8629" i="1"/>
  <c r="AA8629" i="1"/>
  <c r="AB8628" i="1"/>
  <c r="AA8628" i="1"/>
  <c r="AB8627" i="1"/>
  <c r="AA8627" i="1"/>
  <c r="AB8626" i="1"/>
  <c r="AA8626" i="1"/>
  <c r="AB8625" i="1"/>
  <c r="AA8625" i="1"/>
  <c r="AB8624" i="1"/>
  <c r="AA8624" i="1"/>
  <c r="AB8623" i="1"/>
  <c r="AA8623" i="1"/>
  <c r="AB8622" i="1"/>
  <c r="AA8622" i="1"/>
  <c r="AB8621" i="1"/>
  <c r="AA8621" i="1"/>
  <c r="AB8620" i="1"/>
  <c r="AA8620" i="1"/>
  <c r="AB8619" i="1"/>
  <c r="AA8619" i="1"/>
  <c r="AB8618" i="1"/>
  <c r="AA8618" i="1"/>
  <c r="AB8617" i="1"/>
  <c r="AA8617" i="1"/>
  <c r="AB8616" i="1"/>
  <c r="AA8616" i="1"/>
  <c r="AB8615" i="1"/>
  <c r="AA8615" i="1"/>
  <c r="AB8614" i="1"/>
  <c r="AA8614" i="1"/>
  <c r="AB8613" i="1"/>
  <c r="AA8613" i="1"/>
  <c r="AB8612" i="1"/>
  <c r="AA8612" i="1"/>
  <c r="AB8611" i="1"/>
  <c r="AA8611" i="1"/>
  <c r="AB8610" i="1"/>
  <c r="AA8610" i="1"/>
  <c r="AB8609" i="1"/>
  <c r="AA8609" i="1"/>
  <c r="AB8608" i="1"/>
  <c r="AA8608" i="1"/>
  <c r="AB8607" i="1"/>
  <c r="AA8607" i="1"/>
  <c r="AB8606" i="1"/>
  <c r="AA8606" i="1"/>
  <c r="AB8605" i="1"/>
  <c r="AA8605" i="1"/>
  <c r="AB8604" i="1"/>
  <c r="AA8604" i="1"/>
  <c r="AB8603" i="1"/>
  <c r="AA8603" i="1"/>
  <c r="AB8602" i="1"/>
  <c r="AA8602" i="1"/>
  <c r="AB8601" i="1"/>
  <c r="AA8601" i="1"/>
  <c r="AB8600" i="1"/>
  <c r="AA8600" i="1"/>
  <c r="AB8599" i="1"/>
  <c r="AA8599" i="1"/>
  <c r="AB8598" i="1"/>
  <c r="AA8598" i="1"/>
  <c r="AB8597" i="1"/>
  <c r="AA8597" i="1"/>
  <c r="AB8596" i="1"/>
  <c r="AA8596" i="1"/>
  <c r="AB8595" i="1"/>
  <c r="AA8595" i="1"/>
  <c r="AB8594" i="1"/>
  <c r="AA8594" i="1"/>
  <c r="AB8593" i="1"/>
  <c r="AA8593" i="1"/>
  <c r="AB8592" i="1"/>
  <c r="AA8592" i="1"/>
  <c r="AB8591" i="1"/>
  <c r="AA8591" i="1"/>
  <c r="AB8590" i="1"/>
  <c r="AA8590" i="1"/>
  <c r="AB8589" i="1"/>
  <c r="AA8589" i="1"/>
  <c r="AB8588" i="1"/>
  <c r="AA8588" i="1"/>
  <c r="AB8587" i="1"/>
  <c r="AA8587" i="1"/>
  <c r="AB8586" i="1"/>
  <c r="AA8586" i="1"/>
  <c r="AB8585" i="1"/>
  <c r="AA8585" i="1"/>
  <c r="AB8584" i="1"/>
  <c r="AA8584" i="1"/>
  <c r="AB8583" i="1"/>
  <c r="AA8583" i="1"/>
  <c r="AB8582" i="1"/>
  <c r="AA8582" i="1"/>
  <c r="AB8581" i="1"/>
  <c r="AA8581" i="1"/>
  <c r="AB8580" i="1"/>
  <c r="AA8580" i="1"/>
  <c r="AB8579" i="1"/>
  <c r="AA8579" i="1"/>
  <c r="AB8578" i="1"/>
  <c r="AA8578" i="1"/>
  <c r="AB8577" i="1"/>
  <c r="AA8577" i="1"/>
  <c r="AB8576" i="1"/>
  <c r="AA8576" i="1"/>
  <c r="AB8575" i="1"/>
  <c r="AA8575" i="1"/>
  <c r="AB8574" i="1"/>
  <c r="AA8574" i="1"/>
  <c r="AB8573" i="1"/>
  <c r="AA8573" i="1"/>
  <c r="AB8572" i="1"/>
  <c r="AA8572" i="1"/>
  <c r="AB8571" i="1"/>
  <c r="AA8571" i="1"/>
  <c r="AB8570" i="1"/>
  <c r="AA8570" i="1"/>
  <c r="AB8569" i="1"/>
  <c r="AA8569" i="1"/>
  <c r="AB8568" i="1"/>
  <c r="AA8568" i="1"/>
  <c r="AB8567" i="1"/>
  <c r="AA8567" i="1"/>
  <c r="AB8566" i="1"/>
  <c r="AA8566" i="1"/>
  <c r="AB8565" i="1"/>
  <c r="AA8565" i="1"/>
  <c r="AB8564" i="1"/>
  <c r="AA8564" i="1"/>
  <c r="AB8563" i="1"/>
  <c r="AA8563" i="1"/>
  <c r="AB8562" i="1"/>
  <c r="AA8562" i="1"/>
  <c r="AB8561" i="1"/>
  <c r="AA8561" i="1"/>
  <c r="AB8560" i="1"/>
  <c r="AA8560" i="1"/>
  <c r="AB8559" i="1"/>
  <c r="AA8559" i="1"/>
  <c r="AB8558" i="1"/>
  <c r="AA8558" i="1"/>
  <c r="AB8557" i="1"/>
  <c r="AA8557" i="1"/>
  <c r="AB8556" i="1"/>
  <c r="AA8556" i="1"/>
  <c r="AB8555" i="1"/>
  <c r="AA8555" i="1"/>
  <c r="AB8554" i="1"/>
  <c r="AA8554" i="1"/>
  <c r="AB8553" i="1"/>
  <c r="AA8553" i="1"/>
  <c r="AB8552" i="1"/>
  <c r="AA8552" i="1"/>
  <c r="AB8551" i="1"/>
  <c r="AA8551" i="1"/>
  <c r="AB8550" i="1"/>
  <c r="AA8550" i="1"/>
  <c r="AB8549" i="1"/>
  <c r="AA8549" i="1"/>
  <c r="AB8548" i="1"/>
  <c r="AA8548" i="1"/>
  <c r="AB8547" i="1"/>
  <c r="AA8547" i="1"/>
  <c r="AB8546" i="1"/>
  <c r="AA8546" i="1"/>
  <c r="AB8545" i="1"/>
  <c r="AA8545" i="1"/>
  <c r="AB8544" i="1"/>
  <c r="AA8544" i="1"/>
  <c r="AB8543" i="1"/>
  <c r="AA8543" i="1"/>
  <c r="AB8542" i="1"/>
  <c r="AA8542" i="1"/>
  <c r="AB8541" i="1"/>
  <c r="AA8541" i="1"/>
  <c r="AB8540" i="1"/>
  <c r="AA8540" i="1"/>
  <c r="AB8539" i="1"/>
  <c r="AA8539" i="1"/>
  <c r="AB8538" i="1"/>
  <c r="AA8538" i="1"/>
  <c r="AB8537" i="1"/>
  <c r="AA8537" i="1"/>
  <c r="AB8536" i="1"/>
  <c r="AA8536" i="1"/>
  <c r="AB8535" i="1"/>
  <c r="AA8535" i="1"/>
  <c r="AB8534" i="1"/>
  <c r="AA8534" i="1"/>
  <c r="AB8533" i="1"/>
  <c r="AA8533" i="1"/>
  <c r="AB8532" i="1"/>
  <c r="AA8532" i="1"/>
  <c r="AB8531" i="1"/>
  <c r="AA8531" i="1"/>
  <c r="AB8530" i="1"/>
  <c r="AA8530" i="1"/>
  <c r="AB8529" i="1"/>
  <c r="AA8529" i="1"/>
  <c r="AB8528" i="1"/>
  <c r="AA8528" i="1"/>
  <c r="AB8527" i="1"/>
  <c r="AA8527" i="1"/>
  <c r="AB8526" i="1"/>
  <c r="AA8526" i="1"/>
  <c r="AB8525" i="1"/>
  <c r="AA8525" i="1"/>
  <c r="AB8524" i="1"/>
  <c r="AA8524" i="1"/>
  <c r="AB8523" i="1"/>
  <c r="AA8523" i="1"/>
  <c r="AB8522" i="1"/>
  <c r="AA8522" i="1"/>
  <c r="AB8521" i="1"/>
  <c r="AA8521" i="1"/>
  <c r="AB8520" i="1"/>
  <c r="AA8520" i="1"/>
  <c r="AB8519" i="1"/>
  <c r="AA8519" i="1"/>
  <c r="AB8518" i="1"/>
  <c r="AA8518" i="1"/>
  <c r="AB8517" i="1"/>
  <c r="AA8517" i="1"/>
  <c r="AB8516" i="1"/>
  <c r="AA8516" i="1"/>
  <c r="AB8515" i="1"/>
  <c r="AA8515" i="1"/>
  <c r="AB8514" i="1"/>
  <c r="AA8514" i="1"/>
  <c r="AB8513" i="1"/>
  <c r="AA8513" i="1"/>
  <c r="AB8512" i="1"/>
  <c r="AA8512" i="1"/>
  <c r="AB8511" i="1"/>
  <c r="AA8511" i="1"/>
  <c r="AB8510" i="1"/>
  <c r="AA8510" i="1"/>
  <c r="AB8509" i="1"/>
  <c r="AA8509" i="1"/>
  <c r="AB8508" i="1"/>
  <c r="AA8508" i="1"/>
  <c r="AB8507" i="1"/>
  <c r="AA8507" i="1"/>
  <c r="AB8506" i="1"/>
  <c r="AA8506" i="1"/>
  <c r="AB8505" i="1"/>
  <c r="AA8505" i="1"/>
  <c r="AB8504" i="1"/>
  <c r="AA8504" i="1"/>
  <c r="AB8503" i="1"/>
  <c r="AA8503" i="1"/>
  <c r="AB8502" i="1"/>
  <c r="AA8502" i="1"/>
  <c r="AB8501" i="1"/>
  <c r="AA8501" i="1"/>
  <c r="AB8500" i="1"/>
  <c r="AA8500" i="1"/>
  <c r="AB8499" i="1"/>
  <c r="AA8499" i="1"/>
  <c r="AB8498" i="1"/>
  <c r="AA8498" i="1"/>
  <c r="AB8497" i="1"/>
  <c r="AA8497" i="1"/>
  <c r="AB8496" i="1"/>
  <c r="AA8496" i="1"/>
  <c r="AB8495" i="1"/>
  <c r="AA8495" i="1"/>
  <c r="AB8494" i="1"/>
  <c r="AA8494" i="1"/>
  <c r="AB8493" i="1"/>
  <c r="AA8493" i="1"/>
  <c r="AB8492" i="1"/>
  <c r="AA8492" i="1"/>
  <c r="AB8491" i="1"/>
  <c r="AA8491" i="1"/>
  <c r="AB8490" i="1"/>
  <c r="AA8490" i="1"/>
  <c r="AB8489" i="1"/>
  <c r="AA8489" i="1"/>
  <c r="AB8488" i="1"/>
  <c r="AA8488" i="1"/>
  <c r="AB8487" i="1"/>
  <c r="AA8487" i="1"/>
  <c r="AB8486" i="1"/>
  <c r="AA8486" i="1"/>
  <c r="AB8485" i="1"/>
  <c r="AA8485" i="1"/>
  <c r="AB8484" i="1"/>
  <c r="AA8484" i="1"/>
  <c r="AB8483" i="1"/>
  <c r="AA8483" i="1"/>
  <c r="AB8482" i="1"/>
  <c r="AA8482" i="1"/>
  <c r="AB8481" i="1"/>
  <c r="AA8481" i="1"/>
  <c r="AB8480" i="1"/>
  <c r="AA8480" i="1"/>
  <c r="AB8479" i="1"/>
  <c r="AA8479" i="1"/>
  <c r="AB8478" i="1"/>
  <c r="AA8478" i="1"/>
  <c r="AB8477" i="1"/>
  <c r="AA8477" i="1"/>
  <c r="AB8476" i="1"/>
  <c r="AA8476" i="1"/>
  <c r="AB8475" i="1"/>
  <c r="AA8475" i="1"/>
  <c r="AB8474" i="1"/>
  <c r="AA8474" i="1"/>
  <c r="AB8473" i="1"/>
  <c r="AA8473" i="1"/>
  <c r="AB8472" i="1"/>
  <c r="AA8472" i="1"/>
  <c r="AB8471" i="1"/>
  <c r="AA8471" i="1"/>
  <c r="AB8470" i="1"/>
  <c r="AA8470" i="1"/>
  <c r="AB8469" i="1"/>
  <c r="AA8469" i="1"/>
  <c r="AB8468" i="1"/>
  <c r="AA8468" i="1"/>
  <c r="AB8467" i="1"/>
  <c r="AA8467" i="1"/>
  <c r="AB8466" i="1"/>
  <c r="AA8466" i="1"/>
  <c r="AB8465" i="1"/>
  <c r="AA8465" i="1"/>
  <c r="AB8464" i="1"/>
  <c r="AA8464" i="1"/>
  <c r="AB8463" i="1"/>
  <c r="AA8463" i="1"/>
  <c r="AB8462" i="1"/>
  <c r="AA8462" i="1"/>
  <c r="AB8461" i="1"/>
  <c r="AA8461" i="1"/>
  <c r="AB8460" i="1"/>
  <c r="AA8460" i="1"/>
  <c r="AB8459" i="1"/>
  <c r="AA8459" i="1"/>
  <c r="AB8458" i="1"/>
  <c r="AA8458" i="1"/>
  <c r="AB8457" i="1"/>
  <c r="AA8457" i="1"/>
  <c r="AB8456" i="1"/>
  <c r="AA8456" i="1"/>
  <c r="AB8455" i="1"/>
  <c r="AA8455" i="1"/>
  <c r="AB8454" i="1"/>
  <c r="AA8454" i="1"/>
  <c r="AB8453" i="1"/>
  <c r="AA8453" i="1"/>
  <c r="AB8452" i="1"/>
  <c r="AA8452" i="1"/>
  <c r="AB8451" i="1"/>
  <c r="AA8451" i="1"/>
  <c r="AB8450" i="1"/>
  <c r="AA8450" i="1"/>
  <c r="AB8449" i="1"/>
  <c r="AA8449" i="1"/>
  <c r="AB8448" i="1"/>
  <c r="AA8448" i="1"/>
  <c r="AB8447" i="1"/>
  <c r="AA8447" i="1"/>
  <c r="AB8446" i="1"/>
  <c r="AA8446" i="1"/>
  <c r="AB8445" i="1"/>
  <c r="AA8445" i="1"/>
  <c r="AB8444" i="1"/>
  <c r="AA8444" i="1"/>
  <c r="AB8443" i="1"/>
  <c r="AA8443" i="1"/>
  <c r="AB8442" i="1"/>
  <c r="AA8442" i="1"/>
  <c r="AB8441" i="1"/>
  <c r="AA8441" i="1"/>
  <c r="AB8440" i="1"/>
  <c r="AA8440" i="1"/>
  <c r="AB8439" i="1"/>
  <c r="AA8439" i="1"/>
  <c r="AB8438" i="1"/>
  <c r="AA8438" i="1"/>
  <c r="AB8437" i="1"/>
  <c r="AA8437" i="1"/>
  <c r="AB8436" i="1"/>
  <c r="AA8436" i="1"/>
  <c r="AB8435" i="1"/>
  <c r="AA8435" i="1"/>
  <c r="AB8434" i="1"/>
  <c r="AA8434" i="1"/>
  <c r="AB8433" i="1"/>
  <c r="AA8433" i="1"/>
  <c r="AB8432" i="1"/>
  <c r="AA8432" i="1"/>
  <c r="AB8431" i="1"/>
  <c r="AA8431" i="1"/>
  <c r="AB8430" i="1"/>
  <c r="AA8430" i="1"/>
  <c r="AB8429" i="1"/>
  <c r="AA8429" i="1"/>
  <c r="AB8428" i="1"/>
  <c r="AA8428" i="1"/>
  <c r="AB8427" i="1"/>
  <c r="AA8427" i="1"/>
  <c r="AB8426" i="1"/>
  <c r="AA8426" i="1"/>
  <c r="AB8425" i="1"/>
  <c r="AA8425" i="1"/>
  <c r="AB8424" i="1"/>
  <c r="AA8424" i="1"/>
  <c r="AB8423" i="1"/>
  <c r="AA8423" i="1"/>
  <c r="AB8422" i="1"/>
  <c r="AA8422" i="1"/>
  <c r="AB8421" i="1"/>
  <c r="AA8421" i="1"/>
  <c r="AB8420" i="1"/>
  <c r="AA8420" i="1"/>
  <c r="AB8419" i="1"/>
  <c r="AA8419" i="1"/>
  <c r="AB8418" i="1"/>
  <c r="AA8418" i="1"/>
  <c r="AB8417" i="1"/>
  <c r="AA8417" i="1"/>
  <c r="AB8416" i="1"/>
  <c r="AA8416" i="1"/>
  <c r="AB8415" i="1"/>
  <c r="AA8415" i="1"/>
  <c r="AB8414" i="1"/>
  <c r="AA8414" i="1"/>
  <c r="AB8413" i="1"/>
  <c r="AA8413" i="1"/>
  <c r="AB8412" i="1"/>
  <c r="AA8412" i="1"/>
  <c r="AB8411" i="1"/>
  <c r="AA8411" i="1"/>
  <c r="AB8410" i="1"/>
  <c r="AA8410" i="1"/>
  <c r="AB8409" i="1"/>
  <c r="AA8409" i="1"/>
  <c r="AB8408" i="1"/>
  <c r="AA8408" i="1"/>
  <c r="AB8407" i="1"/>
  <c r="AA8407" i="1"/>
  <c r="AB8406" i="1"/>
  <c r="AA8406" i="1"/>
  <c r="AB8405" i="1"/>
  <c r="AA8405" i="1"/>
  <c r="AB8404" i="1"/>
  <c r="AA8404" i="1"/>
  <c r="AB8403" i="1"/>
  <c r="AA8403" i="1"/>
  <c r="AB8402" i="1"/>
  <c r="AA8402" i="1"/>
  <c r="AB8401" i="1"/>
  <c r="AA8401" i="1"/>
  <c r="AB8400" i="1"/>
  <c r="AA8400" i="1"/>
  <c r="AB8399" i="1"/>
  <c r="AA8399" i="1"/>
  <c r="AB8398" i="1"/>
  <c r="AA8398" i="1"/>
  <c r="AB8397" i="1"/>
  <c r="AA8397" i="1"/>
  <c r="AB8396" i="1"/>
  <c r="AA8396" i="1"/>
  <c r="AB8395" i="1"/>
  <c r="AA8395" i="1"/>
  <c r="AB8394" i="1"/>
  <c r="AA8394" i="1"/>
  <c r="AB8393" i="1"/>
  <c r="AA8393" i="1"/>
  <c r="AB8392" i="1"/>
  <c r="AA8392" i="1"/>
  <c r="AB8391" i="1"/>
  <c r="AA8391" i="1"/>
  <c r="AB8390" i="1"/>
  <c r="AA8390" i="1"/>
  <c r="AB8389" i="1"/>
  <c r="AA8389" i="1"/>
  <c r="AB8388" i="1"/>
  <c r="AA8388" i="1"/>
  <c r="AB8387" i="1"/>
  <c r="AA8387" i="1"/>
  <c r="AB8386" i="1"/>
  <c r="AA8386" i="1"/>
  <c r="AB8385" i="1"/>
  <c r="AA8385" i="1"/>
  <c r="AB8384" i="1"/>
  <c r="AA8384" i="1"/>
  <c r="AB8383" i="1"/>
  <c r="AA8383" i="1"/>
  <c r="AB8382" i="1"/>
  <c r="AA8382" i="1"/>
  <c r="AB8381" i="1"/>
  <c r="AA8381" i="1"/>
  <c r="AB8380" i="1"/>
  <c r="AA8380" i="1"/>
  <c r="AB8379" i="1"/>
  <c r="AA8379" i="1"/>
  <c r="AB8378" i="1"/>
  <c r="AA8378" i="1"/>
  <c r="AB8377" i="1"/>
  <c r="AA8377" i="1"/>
  <c r="AB8376" i="1"/>
  <c r="AA8376" i="1"/>
  <c r="AB8375" i="1"/>
  <c r="AA8375" i="1"/>
  <c r="AB8374" i="1"/>
  <c r="AA8374" i="1"/>
  <c r="AB8373" i="1"/>
  <c r="AA8373" i="1"/>
  <c r="AB8372" i="1"/>
  <c r="AA8372" i="1"/>
  <c r="AB8371" i="1"/>
  <c r="AA8371" i="1"/>
  <c r="AB8370" i="1"/>
  <c r="AA8370" i="1"/>
  <c r="AB8369" i="1"/>
  <c r="AA8369" i="1"/>
  <c r="AB8368" i="1"/>
  <c r="AA8368" i="1"/>
  <c r="AB8367" i="1"/>
  <c r="AA8367" i="1"/>
  <c r="AB8366" i="1"/>
  <c r="AA8366" i="1"/>
  <c r="AB8365" i="1"/>
  <c r="AA8365" i="1"/>
  <c r="AB8364" i="1"/>
  <c r="AA8364" i="1"/>
  <c r="AB8363" i="1"/>
  <c r="AA8363" i="1"/>
  <c r="AB8362" i="1"/>
  <c r="AA8362" i="1"/>
  <c r="AB8361" i="1"/>
  <c r="AA8361" i="1"/>
  <c r="AB8360" i="1"/>
  <c r="AA8360" i="1"/>
  <c r="AB8359" i="1"/>
  <c r="AA8359" i="1"/>
  <c r="AB8358" i="1"/>
  <c r="AA8358" i="1"/>
  <c r="AB8357" i="1"/>
  <c r="AA8357" i="1"/>
  <c r="AB8356" i="1"/>
  <c r="AA8356" i="1"/>
  <c r="AB8355" i="1"/>
  <c r="AA8355" i="1"/>
  <c r="AB8354" i="1"/>
  <c r="AA8354" i="1"/>
  <c r="AB8353" i="1"/>
  <c r="AA8353" i="1"/>
  <c r="AB8352" i="1"/>
  <c r="AA8352" i="1"/>
  <c r="AB8351" i="1"/>
  <c r="AA8351" i="1"/>
  <c r="AB8350" i="1"/>
  <c r="AA8350" i="1"/>
  <c r="AB8349" i="1"/>
  <c r="AA8349" i="1"/>
  <c r="AB8348" i="1"/>
  <c r="AA8348" i="1"/>
  <c r="AB8347" i="1"/>
  <c r="AA8347" i="1"/>
  <c r="AB8346" i="1"/>
  <c r="AA8346" i="1"/>
  <c r="AB8345" i="1"/>
  <c r="AA8345" i="1"/>
  <c r="AB8344" i="1"/>
  <c r="AA8344" i="1"/>
  <c r="AB8343" i="1"/>
  <c r="AA8343" i="1"/>
  <c r="AB8342" i="1"/>
  <c r="AA8342" i="1"/>
  <c r="AB8341" i="1"/>
  <c r="AA8341" i="1"/>
  <c r="AB8340" i="1"/>
  <c r="AA8340" i="1"/>
  <c r="AB8339" i="1"/>
  <c r="AA8339" i="1"/>
  <c r="AB8338" i="1"/>
  <c r="AA8338" i="1"/>
  <c r="AB8337" i="1"/>
  <c r="AA8337" i="1"/>
  <c r="AB8336" i="1"/>
  <c r="AA8336" i="1"/>
  <c r="AB8335" i="1"/>
  <c r="AA8335" i="1"/>
  <c r="AB8334" i="1"/>
  <c r="AA8334" i="1"/>
  <c r="AB8333" i="1"/>
  <c r="AA8333" i="1"/>
  <c r="AB8332" i="1"/>
  <c r="AA8332" i="1"/>
  <c r="AB8331" i="1"/>
  <c r="AA8331" i="1"/>
  <c r="AB8330" i="1"/>
  <c r="AA8330" i="1"/>
  <c r="AB8329" i="1"/>
  <c r="AA8329" i="1"/>
  <c r="AB8328" i="1"/>
  <c r="AA8328" i="1"/>
  <c r="AB8327" i="1"/>
  <c r="AA8327" i="1"/>
  <c r="AB8326" i="1"/>
  <c r="AA8326" i="1"/>
  <c r="AB8325" i="1"/>
  <c r="AA8325" i="1"/>
  <c r="AB8324" i="1"/>
  <c r="AA8324" i="1"/>
  <c r="AB8323" i="1"/>
  <c r="AA8323" i="1"/>
  <c r="AB8322" i="1"/>
  <c r="AA8322" i="1"/>
  <c r="AB8321" i="1"/>
  <c r="AA8321" i="1"/>
  <c r="AB8320" i="1"/>
  <c r="AA8320" i="1"/>
  <c r="AB8319" i="1"/>
  <c r="AA8319" i="1"/>
  <c r="AB8318" i="1"/>
  <c r="AA8318" i="1"/>
  <c r="AB8317" i="1"/>
  <c r="AA8317" i="1"/>
  <c r="AB8316" i="1"/>
  <c r="AA8316" i="1"/>
  <c r="AB8315" i="1"/>
  <c r="AA8315" i="1"/>
  <c r="AB8314" i="1"/>
  <c r="AA8314" i="1"/>
  <c r="AB8313" i="1"/>
  <c r="AA8313" i="1"/>
  <c r="AB8312" i="1"/>
  <c r="AA8312" i="1"/>
  <c r="AB8311" i="1"/>
  <c r="AA8311" i="1"/>
  <c r="AB8310" i="1"/>
  <c r="AA8310" i="1"/>
  <c r="AB8309" i="1"/>
  <c r="AA8309" i="1"/>
  <c r="AB8308" i="1"/>
  <c r="AA8308" i="1"/>
  <c r="AB8307" i="1"/>
  <c r="AA8307" i="1"/>
  <c r="AB8306" i="1"/>
  <c r="AA8306" i="1"/>
  <c r="AB8305" i="1"/>
  <c r="AA8305" i="1"/>
  <c r="AB8304" i="1"/>
  <c r="AA8304" i="1"/>
  <c r="AB8303" i="1"/>
  <c r="AA8303" i="1"/>
  <c r="AB8302" i="1"/>
  <c r="AA8302" i="1"/>
  <c r="AB8301" i="1"/>
  <c r="AA8301" i="1"/>
  <c r="AB8300" i="1"/>
  <c r="AA8300" i="1"/>
  <c r="AB8299" i="1"/>
  <c r="AA8299" i="1"/>
  <c r="AB8298" i="1"/>
  <c r="AA8298" i="1"/>
  <c r="AB8297" i="1"/>
  <c r="AA8297" i="1"/>
  <c r="AB8296" i="1"/>
  <c r="AA8296" i="1"/>
  <c r="AB8295" i="1"/>
  <c r="AA8295" i="1"/>
  <c r="AB8294" i="1"/>
  <c r="AA8294" i="1"/>
  <c r="AB8293" i="1"/>
  <c r="AA8293" i="1"/>
  <c r="AB8292" i="1"/>
  <c r="AA8292" i="1"/>
  <c r="AB8291" i="1"/>
  <c r="AA8291" i="1"/>
  <c r="AB8290" i="1"/>
  <c r="AA8290" i="1"/>
  <c r="AB8289" i="1"/>
  <c r="AA8289" i="1"/>
  <c r="AB8288" i="1"/>
  <c r="AA8288" i="1"/>
  <c r="AB8287" i="1"/>
  <c r="AA8287" i="1"/>
  <c r="AB8286" i="1"/>
  <c r="AA8286" i="1"/>
  <c r="AB8285" i="1"/>
  <c r="AA8285" i="1"/>
  <c r="AB8284" i="1"/>
  <c r="AA8284" i="1"/>
  <c r="AB8283" i="1"/>
  <c r="AA8283" i="1"/>
  <c r="AB8282" i="1"/>
  <c r="AA8282" i="1"/>
  <c r="AB8281" i="1"/>
  <c r="AA8281" i="1"/>
  <c r="AB8280" i="1"/>
  <c r="AA8280" i="1"/>
  <c r="AB8279" i="1"/>
  <c r="AA8279" i="1"/>
  <c r="AB8278" i="1"/>
  <c r="AA8278" i="1"/>
  <c r="AB8277" i="1"/>
  <c r="AA8277" i="1"/>
  <c r="AB8276" i="1"/>
  <c r="AA8276" i="1"/>
  <c r="AB8275" i="1"/>
  <c r="AA8275" i="1"/>
  <c r="AB8274" i="1"/>
  <c r="AA8274" i="1"/>
  <c r="AB8273" i="1"/>
  <c r="AA8273" i="1"/>
  <c r="AB8272" i="1"/>
  <c r="AA8272" i="1"/>
  <c r="AB8271" i="1"/>
  <c r="AA8271" i="1"/>
  <c r="AB8270" i="1"/>
  <c r="AA8270" i="1"/>
  <c r="AB8269" i="1"/>
  <c r="AA8269" i="1"/>
  <c r="AB8268" i="1"/>
  <c r="AA8268" i="1"/>
  <c r="AB8267" i="1"/>
  <c r="AA8267" i="1"/>
  <c r="AB8266" i="1"/>
  <c r="AA8266" i="1"/>
  <c r="AB8265" i="1"/>
  <c r="AA8265" i="1"/>
  <c r="AB8264" i="1"/>
  <c r="AA8264" i="1"/>
  <c r="AB8263" i="1"/>
  <c r="AA8263" i="1"/>
  <c r="AB8262" i="1"/>
  <c r="AA8262" i="1"/>
  <c r="AB8261" i="1"/>
  <c r="AA8261" i="1"/>
  <c r="AB8260" i="1"/>
  <c r="AA8260" i="1"/>
  <c r="AB8259" i="1"/>
  <c r="AA8259" i="1"/>
  <c r="AB8258" i="1"/>
  <c r="AA8258" i="1"/>
  <c r="AB8257" i="1"/>
  <c r="AA8257" i="1"/>
  <c r="AB8256" i="1"/>
  <c r="AA8256" i="1"/>
  <c r="AB8255" i="1"/>
  <c r="AA8255" i="1"/>
  <c r="AB8254" i="1"/>
  <c r="AA8254" i="1"/>
  <c r="AB8253" i="1"/>
  <c r="AA8253" i="1"/>
  <c r="AB8252" i="1"/>
  <c r="AA8252" i="1"/>
  <c r="AB8251" i="1"/>
  <c r="AA8251" i="1"/>
  <c r="AB8250" i="1"/>
  <c r="AA8250" i="1"/>
  <c r="AB8249" i="1"/>
  <c r="AA8249" i="1"/>
  <c r="AB8248" i="1"/>
  <c r="AA8248" i="1"/>
  <c r="AB8247" i="1"/>
  <c r="AA8247" i="1"/>
  <c r="AB8246" i="1"/>
  <c r="AA8246" i="1"/>
  <c r="AB8245" i="1"/>
  <c r="AA8245" i="1"/>
  <c r="AB8244" i="1"/>
  <c r="AA8244" i="1"/>
  <c r="AB8243" i="1"/>
  <c r="AA8243" i="1"/>
  <c r="AB8242" i="1"/>
  <c r="AA8242" i="1"/>
  <c r="AB8241" i="1"/>
  <c r="AA8241" i="1"/>
  <c r="AB8240" i="1"/>
  <c r="AA8240" i="1"/>
  <c r="AB8239" i="1"/>
  <c r="AA8239" i="1"/>
  <c r="AB8238" i="1"/>
  <c r="AA8238" i="1"/>
  <c r="AB8237" i="1"/>
  <c r="AA8237" i="1"/>
  <c r="AB8236" i="1"/>
  <c r="AA8236" i="1"/>
  <c r="AB8235" i="1"/>
  <c r="AA8235" i="1"/>
  <c r="AB8234" i="1"/>
  <c r="AA8234" i="1"/>
  <c r="AB8233" i="1"/>
  <c r="AA8233" i="1"/>
  <c r="AB8232" i="1"/>
  <c r="AA8232" i="1"/>
  <c r="AB8231" i="1"/>
  <c r="AA8231" i="1"/>
  <c r="AB8230" i="1"/>
  <c r="AA8230" i="1"/>
  <c r="AB8229" i="1"/>
  <c r="AA8229" i="1"/>
  <c r="AB8228" i="1"/>
  <c r="AA8228" i="1"/>
  <c r="AB8227" i="1"/>
  <c r="AA8227" i="1"/>
  <c r="AB8226" i="1"/>
  <c r="AA8226" i="1"/>
  <c r="AB8225" i="1"/>
  <c r="AA8225" i="1"/>
  <c r="AB8224" i="1"/>
  <c r="AA8224" i="1"/>
  <c r="AB8223" i="1"/>
  <c r="AA8223" i="1"/>
  <c r="AB8222" i="1"/>
  <c r="AA8222" i="1"/>
  <c r="AB8221" i="1"/>
  <c r="AA8221" i="1"/>
  <c r="AB8220" i="1"/>
  <c r="AA8220" i="1"/>
  <c r="AB8219" i="1"/>
  <c r="AA8219" i="1"/>
  <c r="AB8218" i="1"/>
  <c r="AA8218" i="1"/>
  <c r="AB8217" i="1"/>
  <c r="AA8217" i="1"/>
  <c r="AB8216" i="1"/>
  <c r="AA8216" i="1"/>
  <c r="AB8215" i="1"/>
  <c r="AA8215" i="1"/>
  <c r="AB8214" i="1"/>
  <c r="AA8214" i="1"/>
  <c r="AB8213" i="1"/>
  <c r="AA8213" i="1"/>
  <c r="AB8212" i="1"/>
  <c r="AA8212" i="1"/>
  <c r="AB8211" i="1"/>
  <c r="AA8211" i="1"/>
  <c r="AB8210" i="1"/>
  <c r="AA8210" i="1"/>
  <c r="AB8209" i="1"/>
  <c r="AA8209" i="1"/>
  <c r="AB8208" i="1"/>
  <c r="AA8208" i="1"/>
  <c r="AB8207" i="1"/>
  <c r="AA8207" i="1"/>
  <c r="AB8206" i="1"/>
  <c r="AA8206" i="1"/>
  <c r="AB8205" i="1"/>
  <c r="AA8205" i="1"/>
  <c r="AB8204" i="1"/>
  <c r="AA8204" i="1"/>
  <c r="AB8203" i="1"/>
  <c r="AA8203" i="1"/>
  <c r="AB8202" i="1"/>
  <c r="AA8202" i="1"/>
  <c r="AB8201" i="1"/>
  <c r="AA8201" i="1"/>
  <c r="AB8200" i="1"/>
  <c r="AA8200" i="1"/>
  <c r="AB8199" i="1"/>
  <c r="AA8199" i="1"/>
  <c r="AB8198" i="1"/>
  <c r="AA8198" i="1"/>
  <c r="AB8197" i="1"/>
  <c r="AA8197" i="1"/>
  <c r="AB8196" i="1"/>
  <c r="AA8196" i="1"/>
  <c r="AB8195" i="1"/>
  <c r="AA8195" i="1"/>
  <c r="AB8194" i="1"/>
  <c r="AA8194" i="1"/>
  <c r="AB8193" i="1"/>
  <c r="AA8193" i="1"/>
  <c r="AB8192" i="1"/>
  <c r="AA8192" i="1"/>
  <c r="AB8191" i="1"/>
  <c r="AA8191" i="1"/>
  <c r="AB8190" i="1"/>
  <c r="AA8190" i="1"/>
  <c r="AB8189" i="1"/>
  <c r="AA8189" i="1"/>
  <c r="AB8188" i="1"/>
  <c r="AA8188" i="1"/>
  <c r="AB8187" i="1"/>
  <c r="AA8187" i="1"/>
  <c r="AB8186" i="1"/>
  <c r="AA8186" i="1"/>
  <c r="AB8185" i="1"/>
  <c r="AA8185" i="1"/>
  <c r="AB8184" i="1"/>
  <c r="AA8184" i="1"/>
  <c r="AB8183" i="1"/>
  <c r="AA8183" i="1"/>
  <c r="AB8182" i="1"/>
  <c r="AA8182" i="1"/>
  <c r="AB8181" i="1"/>
  <c r="AA8181" i="1"/>
  <c r="AB8180" i="1"/>
  <c r="AA8180" i="1"/>
  <c r="AB8179" i="1"/>
  <c r="AA8179" i="1"/>
  <c r="AB8178" i="1"/>
  <c r="AA8178" i="1"/>
  <c r="AB8177" i="1"/>
  <c r="AA8177" i="1"/>
  <c r="AB8176" i="1"/>
  <c r="AA8176" i="1"/>
  <c r="AB8175" i="1"/>
  <c r="AA8175" i="1"/>
  <c r="AB8174" i="1"/>
  <c r="AA8174" i="1"/>
  <c r="AB8173" i="1"/>
  <c r="AA8173" i="1"/>
  <c r="AB8172" i="1"/>
  <c r="AA8172" i="1"/>
  <c r="AB8171" i="1"/>
  <c r="AA8171" i="1"/>
  <c r="AB8170" i="1"/>
  <c r="AA8170" i="1"/>
  <c r="AB8169" i="1"/>
  <c r="AA8169" i="1"/>
  <c r="AB8168" i="1"/>
  <c r="AA8168" i="1"/>
  <c r="AB8167" i="1"/>
  <c r="AA8167" i="1"/>
  <c r="AB8166" i="1"/>
  <c r="AA8166" i="1"/>
  <c r="AB8165" i="1"/>
  <c r="AA8165" i="1"/>
  <c r="AB8164" i="1"/>
  <c r="AA8164" i="1"/>
  <c r="AB8163" i="1"/>
  <c r="AA8163" i="1"/>
  <c r="AB8162" i="1"/>
  <c r="AA8162" i="1"/>
  <c r="AB8161" i="1"/>
  <c r="AA8161" i="1"/>
  <c r="AB8160" i="1"/>
  <c r="AA8160" i="1"/>
  <c r="AB8159" i="1"/>
  <c r="AA8159" i="1"/>
  <c r="AB8158" i="1"/>
  <c r="AA8158" i="1"/>
  <c r="AB8157" i="1"/>
  <c r="AA8157" i="1"/>
  <c r="AB8156" i="1"/>
  <c r="AA8156" i="1"/>
  <c r="AB8155" i="1"/>
  <c r="AA8155" i="1"/>
  <c r="AB8154" i="1"/>
  <c r="AA8154" i="1"/>
  <c r="AB8153" i="1"/>
  <c r="AA8153" i="1"/>
  <c r="AB8152" i="1"/>
  <c r="AA8152" i="1"/>
  <c r="AB8151" i="1"/>
  <c r="AA8151" i="1"/>
  <c r="AB8150" i="1"/>
  <c r="AA8150" i="1"/>
  <c r="AB8149" i="1"/>
  <c r="AA8149" i="1"/>
  <c r="AB8148" i="1"/>
  <c r="AA8148" i="1"/>
  <c r="AB8147" i="1"/>
  <c r="AA8147" i="1"/>
  <c r="AB8146" i="1"/>
  <c r="AA8146" i="1"/>
  <c r="AB8145" i="1"/>
  <c r="AA8145" i="1"/>
  <c r="AB8144" i="1"/>
  <c r="AA8144" i="1"/>
  <c r="AB8143" i="1"/>
  <c r="AA8143" i="1"/>
  <c r="AB8142" i="1"/>
  <c r="AA8142" i="1"/>
  <c r="AB8141" i="1"/>
  <c r="AA8141" i="1"/>
  <c r="AB8140" i="1"/>
  <c r="AA8140" i="1"/>
  <c r="AB8139" i="1"/>
  <c r="AA8139" i="1"/>
  <c r="AB8138" i="1"/>
  <c r="AA8138" i="1"/>
  <c r="AB8137" i="1"/>
  <c r="AA8137" i="1"/>
  <c r="AB8136" i="1"/>
  <c r="AA8136" i="1"/>
  <c r="AB8135" i="1"/>
  <c r="AA8135" i="1"/>
  <c r="AB8134" i="1"/>
  <c r="AA8134" i="1"/>
  <c r="AB8133" i="1"/>
  <c r="AA8133" i="1"/>
  <c r="AB8132" i="1"/>
  <c r="AA8132" i="1"/>
  <c r="AB8131" i="1"/>
  <c r="AA8131" i="1"/>
  <c r="AB8130" i="1"/>
  <c r="AA8130" i="1"/>
  <c r="AB8129" i="1"/>
  <c r="AA8129" i="1"/>
  <c r="AB8128" i="1"/>
  <c r="AA8128" i="1"/>
  <c r="AB8127" i="1"/>
  <c r="AA8127" i="1"/>
  <c r="AB8126" i="1"/>
  <c r="AA8126" i="1"/>
  <c r="AB8125" i="1"/>
  <c r="AA8125" i="1"/>
  <c r="AB8124" i="1"/>
  <c r="AA8124" i="1"/>
  <c r="AB8123" i="1"/>
  <c r="AA8123" i="1"/>
  <c r="AB8122" i="1"/>
  <c r="AA8122" i="1"/>
  <c r="AB8121" i="1"/>
  <c r="AA8121" i="1"/>
  <c r="AB8120" i="1"/>
  <c r="AA8120" i="1"/>
  <c r="AB8119" i="1"/>
  <c r="AA8119" i="1"/>
  <c r="AB8118" i="1"/>
  <c r="AA8118" i="1"/>
  <c r="AB8117" i="1"/>
  <c r="AA8117" i="1"/>
  <c r="AB8116" i="1"/>
  <c r="AA8116" i="1"/>
  <c r="AB8115" i="1"/>
  <c r="AA8115" i="1"/>
  <c r="AB8114" i="1"/>
  <c r="AA8114" i="1"/>
  <c r="AB8113" i="1"/>
  <c r="AA8113" i="1"/>
  <c r="AB8112" i="1"/>
  <c r="AA8112" i="1"/>
  <c r="AB8111" i="1"/>
  <c r="AA8111" i="1"/>
  <c r="AB8110" i="1"/>
  <c r="AA8110" i="1"/>
  <c r="AB8109" i="1"/>
  <c r="AA8109" i="1"/>
  <c r="AB8108" i="1"/>
  <c r="AA8108" i="1"/>
  <c r="AB8107" i="1"/>
  <c r="AA8107" i="1"/>
  <c r="AB8106" i="1"/>
  <c r="AA8106" i="1"/>
  <c r="AB8105" i="1"/>
  <c r="AA8105" i="1"/>
  <c r="AB8104" i="1"/>
  <c r="AA8104" i="1"/>
  <c r="AB8103" i="1"/>
  <c r="AA8103" i="1"/>
  <c r="AB8102" i="1"/>
  <c r="AA8102" i="1"/>
  <c r="AB8101" i="1"/>
  <c r="AA8101" i="1"/>
  <c r="AB8100" i="1"/>
  <c r="AA8100" i="1"/>
  <c r="AB8099" i="1"/>
  <c r="AA8099" i="1"/>
  <c r="AB8098" i="1"/>
  <c r="AA8098" i="1"/>
  <c r="AB8097" i="1"/>
  <c r="AA8097" i="1"/>
  <c r="AB8096" i="1"/>
  <c r="AA8096" i="1"/>
  <c r="AB8095" i="1"/>
  <c r="AA8095" i="1"/>
  <c r="AB8094" i="1"/>
  <c r="AA8094" i="1"/>
  <c r="AB8093" i="1"/>
  <c r="AA8093" i="1"/>
  <c r="AB8092" i="1"/>
  <c r="AA8092" i="1"/>
  <c r="AB8091" i="1"/>
  <c r="AA8091" i="1"/>
  <c r="AB8090" i="1"/>
  <c r="AA8090" i="1"/>
  <c r="AB8089" i="1"/>
  <c r="AA8089" i="1"/>
  <c r="AB8088" i="1"/>
  <c r="AA8088" i="1"/>
  <c r="AB8087" i="1"/>
  <c r="AA8087" i="1"/>
  <c r="AB8086" i="1"/>
  <c r="AA8086" i="1"/>
  <c r="AB8085" i="1"/>
  <c r="AA8085" i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B8073" i="1"/>
  <c r="AA8073" i="1"/>
  <c r="AB8072" i="1"/>
  <c r="AA8072" i="1"/>
  <c r="AB8071" i="1"/>
  <c r="AA8071" i="1"/>
  <c r="AB8070" i="1"/>
  <c r="AA8070" i="1"/>
  <c r="AB8069" i="1"/>
  <c r="AA8069" i="1"/>
  <c r="AB8068" i="1"/>
  <c r="AA8068" i="1"/>
  <c r="AB8067" i="1"/>
  <c r="AA8067" i="1"/>
  <c r="AB8066" i="1"/>
  <c r="AA8066" i="1"/>
  <c r="AB8065" i="1"/>
  <c r="AA8065" i="1"/>
  <c r="AB8064" i="1"/>
  <c r="AA8064" i="1"/>
  <c r="AB8063" i="1"/>
  <c r="AA8063" i="1"/>
  <c r="AB8062" i="1"/>
  <c r="AA8062" i="1"/>
  <c r="AB8061" i="1"/>
  <c r="AA8061" i="1"/>
  <c r="AB8060" i="1"/>
  <c r="AA8060" i="1"/>
  <c r="AB8059" i="1"/>
  <c r="AA8059" i="1"/>
  <c r="AB8058" i="1"/>
  <c r="AA8058" i="1"/>
  <c r="AB8057" i="1"/>
  <c r="AA8057" i="1"/>
  <c r="AB8056" i="1"/>
  <c r="AA8056" i="1"/>
  <c r="AB8055" i="1"/>
  <c r="AA8055" i="1"/>
  <c r="AB8054" i="1"/>
  <c r="AA8054" i="1"/>
  <c r="AB8053" i="1"/>
  <c r="AA8053" i="1"/>
  <c r="AB8052" i="1"/>
  <c r="AA8052" i="1"/>
  <c r="AB8051" i="1"/>
  <c r="AA8051" i="1"/>
  <c r="AB8050" i="1"/>
  <c r="AA8050" i="1"/>
  <c r="AB8049" i="1"/>
  <c r="AA8049" i="1"/>
  <c r="AB8048" i="1"/>
  <c r="AA8048" i="1"/>
  <c r="AB8047" i="1"/>
  <c r="AA8047" i="1"/>
  <c r="AB8046" i="1"/>
  <c r="AA8046" i="1"/>
  <c r="AB8045" i="1"/>
  <c r="AA8045" i="1"/>
  <c r="AB8044" i="1"/>
  <c r="AA8044" i="1"/>
  <c r="AB8043" i="1"/>
  <c r="AA8043" i="1"/>
  <c r="AB8042" i="1"/>
  <c r="AA8042" i="1"/>
  <c r="AB8041" i="1"/>
  <c r="AA8041" i="1"/>
  <c r="AB8040" i="1"/>
  <c r="AA8040" i="1"/>
  <c r="AB8039" i="1"/>
  <c r="AA8039" i="1"/>
  <c r="AB8038" i="1"/>
  <c r="AA8038" i="1"/>
  <c r="AB8037" i="1"/>
  <c r="AA8037" i="1"/>
  <c r="AB8036" i="1"/>
  <c r="AA8036" i="1"/>
  <c r="AB8035" i="1"/>
  <c r="AA8035" i="1"/>
  <c r="AB8034" i="1"/>
  <c r="AA8034" i="1"/>
  <c r="AB8033" i="1"/>
  <c r="AA8033" i="1"/>
  <c r="AB8032" i="1"/>
  <c r="AA8032" i="1"/>
  <c r="AB8031" i="1"/>
  <c r="AA8031" i="1"/>
  <c r="AB8030" i="1"/>
  <c r="AA8030" i="1"/>
  <c r="AB8029" i="1"/>
  <c r="AA8029" i="1"/>
  <c r="AB8028" i="1"/>
  <c r="AA8028" i="1"/>
  <c r="AB8027" i="1"/>
  <c r="AA8027" i="1"/>
  <c r="AB8026" i="1"/>
  <c r="AA8026" i="1"/>
  <c r="AB8025" i="1"/>
  <c r="AA8025" i="1"/>
  <c r="AB8024" i="1"/>
  <c r="AA8024" i="1"/>
  <c r="AB8023" i="1"/>
  <c r="AA8023" i="1"/>
  <c r="AB8022" i="1"/>
  <c r="AA8022" i="1"/>
  <c r="AB8021" i="1"/>
  <c r="AA8021" i="1"/>
  <c r="AB8020" i="1"/>
  <c r="AA8020" i="1"/>
  <c r="AB8019" i="1"/>
  <c r="AA8019" i="1"/>
  <c r="AB8018" i="1"/>
  <c r="AA8018" i="1"/>
  <c r="AB8017" i="1"/>
  <c r="AA8017" i="1"/>
  <c r="AB8016" i="1"/>
  <c r="AA8016" i="1"/>
  <c r="AB8015" i="1"/>
  <c r="AA8015" i="1"/>
  <c r="AB8014" i="1"/>
  <c r="AA8014" i="1"/>
  <c r="AB8013" i="1"/>
  <c r="AA8013" i="1"/>
  <c r="AB8012" i="1"/>
  <c r="AA8012" i="1"/>
  <c r="AB8011" i="1"/>
  <c r="AA8011" i="1"/>
  <c r="AB8010" i="1"/>
  <c r="AA8010" i="1"/>
  <c r="AB8009" i="1"/>
  <c r="AA8009" i="1"/>
  <c r="AB8008" i="1"/>
  <c r="AA8008" i="1"/>
  <c r="AB8007" i="1"/>
  <c r="AA8007" i="1"/>
  <c r="AB8006" i="1"/>
  <c r="AA8006" i="1"/>
  <c r="AB8005" i="1"/>
  <c r="AA8005" i="1"/>
  <c r="AB8004" i="1"/>
  <c r="AA8004" i="1"/>
  <c r="AB8003" i="1"/>
  <c r="AA8003" i="1"/>
  <c r="AB8002" i="1"/>
  <c r="AA8002" i="1"/>
  <c r="AB8001" i="1"/>
  <c r="AA8001" i="1"/>
  <c r="AB8000" i="1"/>
  <c r="AA8000" i="1"/>
  <c r="AB7999" i="1"/>
  <c r="AA7999" i="1"/>
  <c r="AB7998" i="1"/>
  <c r="AA7998" i="1"/>
  <c r="AB7997" i="1"/>
  <c r="AA7997" i="1"/>
  <c r="AB7996" i="1"/>
  <c r="AA7996" i="1"/>
  <c r="AB7995" i="1"/>
  <c r="AA7995" i="1"/>
  <c r="AB7994" i="1"/>
  <c r="AA7994" i="1"/>
  <c r="AB7993" i="1"/>
  <c r="AA7993" i="1"/>
  <c r="AB7992" i="1"/>
  <c r="AA7992" i="1"/>
  <c r="AB7991" i="1"/>
  <c r="AA7991" i="1"/>
  <c r="AB7990" i="1"/>
  <c r="AA7990" i="1"/>
  <c r="AB7989" i="1"/>
  <c r="AA7989" i="1"/>
  <c r="AB7988" i="1"/>
  <c r="AA7988" i="1"/>
  <c r="AB7987" i="1"/>
  <c r="AA7987" i="1"/>
  <c r="AB7986" i="1"/>
  <c r="AA7986" i="1"/>
  <c r="AB7985" i="1"/>
  <c r="AA7985" i="1"/>
  <c r="AB7984" i="1"/>
  <c r="AA7984" i="1"/>
  <c r="AB7983" i="1"/>
  <c r="AA7983" i="1"/>
  <c r="AB7982" i="1"/>
  <c r="AA7982" i="1"/>
  <c r="AB7981" i="1"/>
  <c r="AA7981" i="1"/>
  <c r="AB7980" i="1"/>
  <c r="AA7980" i="1"/>
  <c r="AB7979" i="1"/>
  <c r="AA7979" i="1"/>
  <c r="AB7978" i="1"/>
  <c r="AA7978" i="1"/>
  <c r="AB7977" i="1"/>
  <c r="AA7977" i="1"/>
  <c r="AB7976" i="1"/>
  <c r="AA7976" i="1"/>
  <c r="AB7975" i="1"/>
  <c r="AA7975" i="1"/>
  <c r="AB7974" i="1"/>
  <c r="AA7974" i="1"/>
  <c r="AB7973" i="1"/>
  <c r="AA7973" i="1"/>
  <c r="AB7972" i="1"/>
  <c r="AA7972" i="1"/>
  <c r="AB7971" i="1"/>
  <c r="AA7971" i="1"/>
  <c r="AB7970" i="1"/>
  <c r="AA7970" i="1"/>
  <c r="AB7969" i="1"/>
  <c r="AA7969" i="1"/>
  <c r="AB7968" i="1"/>
  <c r="AA7968" i="1"/>
  <c r="AB7967" i="1"/>
  <c r="AA7967" i="1"/>
  <c r="AB7966" i="1"/>
  <c r="AA7966" i="1"/>
  <c r="AB7965" i="1"/>
  <c r="AA7965" i="1"/>
  <c r="AB7964" i="1"/>
  <c r="AA7964" i="1"/>
  <c r="AB7963" i="1"/>
  <c r="AA7963" i="1"/>
  <c r="AB7962" i="1"/>
  <c r="AA7962" i="1"/>
  <c r="AB7961" i="1"/>
  <c r="AA7961" i="1"/>
  <c r="AB7960" i="1"/>
  <c r="AA7960" i="1"/>
  <c r="AB7959" i="1"/>
  <c r="AA7959" i="1"/>
  <c r="AB7958" i="1"/>
  <c r="AA7958" i="1"/>
  <c r="AB7957" i="1"/>
  <c r="AA7957" i="1"/>
  <c r="AB7956" i="1"/>
  <c r="AA7956" i="1"/>
  <c r="AB7955" i="1"/>
  <c r="AA7955" i="1"/>
  <c r="AB7954" i="1"/>
  <c r="AA7954" i="1"/>
  <c r="AB7953" i="1"/>
  <c r="AA7953" i="1"/>
  <c r="AB7952" i="1"/>
  <c r="AA7952" i="1"/>
  <c r="AB7951" i="1"/>
  <c r="AA7951" i="1"/>
  <c r="AB7950" i="1"/>
  <c r="AA7950" i="1"/>
  <c r="AB7949" i="1"/>
  <c r="AA7949" i="1"/>
  <c r="AB7948" i="1"/>
  <c r="AA7948" i="1"/>
  <c r="AB7947" i="1"/>
  <c r="AA7947" i="1"/>
  <c r="AB7946" i="1"/>
  <c r="AA7946" i="1"/>
  <c r="AB7945" i="1"/>
  <c r="AA7945" i="1"/>
  <c r="AB7944" i="1"/>
  <c r="AA7944" i="1"/>
  <c r="AB7943" i="1"/>
  <c r="AA7943" i="1"/>
  <c r="AB7942" i="1"/>
  <c r="AA7942" i="1"/>
  <c r="AB7941" i="1"/>
  <c r="AA7941" i="1"/>
  <c r="AB7940" i="1"/>
  <c r="AA7940" i="1"/>
  <c r="AB7939" i="1"/>
  <c r="AA7939" i="1"/>
  <c r="AB7938" i="1"/>
  <c r="AA7938" i="1"/>
  <c r="AB7937" i="1"/>
  <c r="AA7937" i="1"/>
  <c r="AB7936" i="1"/>
  <c r="AA7936" i="1"/>
  <c r="AB7935" i="1"/>
  <c r="AA7935" i="1"/>
  <c r="AB7934" i="1"/>
  <c r="AA7934" i="1"/>
  <c r="AB7933" i="1"/>
  <c r="AA7933" i="1"/>
  <c r="AB7932" i="1"/>
  <c r="AA7932" i="1"/>
  <c r="AB7931" i="1"/>
  <c r="AA7931" i="1"/>
  <c r="AB7930" i="1"/>
  <c r="AA7930" i="1"/>
  <c r="AB7929" i="1"/>
  <c r="AA7929" i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B7756" i="1"/>
  <c r="AA7756" i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B7734" i="1"/>
  <c r="AA7734" i="1"/>
  <c r="AB7733" i="1"/>
  <c r="AA7733" i="1"/>
  <c r="AB7732" i="1"/>
  <c r="AA7732" i="1"/>
  <c r="AB7731" i="1"/>
  <c r="AA7731" i="1"/>
  <c r="AB7730" i="1"/>
  <c r="AA7730" i="1"/>
  <c r="AB7729" i="1"/>
  <c r="AA7729" i="1"/>
  <c r="AB7728" i="1"/>
  <c r="AA7728" i="1"/>
  <c r="AB7727" i="1"/>
  <c r="AA7727" i="1"/>
  <c r="AB7726" i="1"/>
  <c r="AA7726" i="1"/>
  <c r="AB7725" i="1"/>
  <c r="AA7725" i="1"/>
  <c r="AB7724" i="1"/>
  <c r="AA7724" i="1"/>
  <c r="AB7723" i="1"/>
  <c r="AA7723" i="1"/>
  <c r="AB7722" i="1"/>
  <c r="AA7722" i="1"/>
  <c r="AB7721" i="1"/>
  <c r="AA7721" i="1"/>
  <c r="AB7720" i="1"/>
  <c r="AA7720" i="1"/>
  <c r="AB7719" i="1"/>
  <c r="AA7719" i="1"/>
  <c r="AB7718" i="1"/>
  <c r="AA7718" i="1"/>
  <c r="AB7717" i="1"/>
  <c r="AA7717" i="1"/>
  <c r="AB7716" i="1"/>
  <c r="AA7716" i="1"/>
  <c r="AB7715" i="1"/>
  <c r="AA7715" i="1"/>
  <c r="AB7714" i="1"/>
  <c r="AA7714" i="1"/>
  <c r="AB7713" i="1"/>
  <c r="AA7713" i="1"/>
  <c r="AB7712" i="1"/>
  <c r="AA7712" i="1"/>
  <c r="AB7711" i="1"/>
  <c r="AA7711" i="1"/>
  <c r="AB7710" i="1"/>
  <c r="AA7710" i="1"/>
  <c r="AB7709" i="1"/>
  <c r="AA7709" i="1"/>
  <c r="AB7708" i="1"/>
  <c r="AA7708" i="1"/>
  <c r="AB7707" i="1"/>
  <c r="AA7707" i="1"/>
  <c r="AB7706" i="1"/>
  <c r="AA7706" i="1"/>
  <c r="AB7705" i="1"/>
  <c r="AA7705" i="1"/>
  <c r="AB7704" i="1"/>
  <c r="AA7704" i="1"/>
  <c r="AB7703" i="1"/>
  <c r="AA7703" i="1"/>
  <c r="AB7702" i="1"/>
  <c r="AA7702" i="1"/>
  <c r="AB7701" i="1"/>
  <c r="AA7701" i="1"/>
  <c r="AB7700" i="1"/>
  <c r="AA7700" i="1"/>
  <c r="AB7699" i="1"/>
  <c r="AA7699" i="1"/>
  <c r="AB7698" i="1"/>
  <c r="AA7698" i="1"/>
  <c r="AB7697" i="1"/>
  <c r="AA7697" i="1"/>
  <c r="AB7696" i="1"/>
  <c r="AA7696" i="1"/>
  <c r="AB7695" i="1"/>
  <c r="AA7695" i="1"/>
  <c r="AB7694" i="1"/>
  <c r="AA7694" i="1"/>
  <c r="AB7693" i="1"/>
  <c r="AA7693" i="1"/>
  <c r="AB7692" i="1"/>
  <c r="AA7692" i="1"/>
  <c r="AB7691" i="1"/>
  <c r="AA7691" i="1"/>
  <c r="AB7690" i="1"/>
  <c r="AA7690" i="1"/>
  <c r="AB7689" i="1"/>
  <c r="AA7689" i="1"/>
  <c r="AB7688" i="1"/>
  <c r="AA7688" i="1"/>
  <c r="AB7687" i="1"/>
  <c r="AA7687" i="1"/>
  <c r="AB7686" i="1"/>
  <c r="AA7686" i="1"/>
  <c r="AB7685" i="1"/>
  <c r="AA7685" i="1"/>
  <c r="AB7684" i="1"/>
  <c r="AA7684" i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AB5" i="1"/>
  <c r="AA5" i="1"/>
  <c r="F6422" i="1" l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AF5" i="1" l="1"/>
  <c r="AG5" i="1" s="1"/>
  <c r="AE370" i="4"/>
  <c r="AD370" i="4"/>
  <c r="AC370" i="4"/>
  <c r="AB370" i="4"/>
  <c r="AA370" i="4"/>
  <c r="Z370" i="4"/>
  <c r="Y370" i="4"/>
  <c r="X370" i="4"/>
  <c r="W370" i="4"/>
  <c r="V370" i="4"/>
  <c r="U370" i="4"/>
  <c r="T370" i="4"/>
  <c r="S370" i="4"/>
  <c r="R370" i="4"/>
  <c r="Q370" i="4"/>
  <c r="AE369" i="4"/>
  <c r="AD369" i="4"/>
  <c r="AC369" i="4"/>
  <c r="AB369" i="4"/>
  <c r="AA369" i="4"/>
  <c r="Z369" i="4"/>
  <c r="Y369" i="4"/>
  <c r="X369" i="4"/>
  <c r="W369" i="4"/>
  <c r="V369" i="4"/>
  <c r="U369" i="4"/>
  <c r="T369" i="4"/>
  <c r="S369" i="4"/>
  <c r="R369" i="4"/>
  <c r="Q369" i="4"/>
  <c r="AE73" i="4" l="1"/>
  <c r="AE72" i="4"/>
  <c r="AE71" i="4"/>
  <c r="AE70" i="4"/>
  <c r="AE69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0" i="4"/>
  <c r="AE39" i="4"/>
  <c r="AE38" i="4"/>
  <c r="AE37" i="4"/>
  <c r="AE36" i="4"/>
  <c r="AE35" i="4"/>
  <c r="AE34" i="4"/>
  <c r="AE33" i="4"/>
  <c r="AE32" i="4"/>
  <c r="AE31" i="4"/>
  <c r="AE30" i="4"/>
  <c r="AE27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E6" i="4"/>
  <c r="AE5" i="4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8764" i="1" l="1"/>
  <c r="X8764" i="1"/>
  <c r="W8764" i="1"/>
  <c r="Y8763" i="1"/>
  <c r="X8763" i="1"/>
  <c r="W8763" i="1"/>
  <c r="Y8762" i="1"/>
  <c r="X8762" i="1"/>
  <c r="W8762" i="1"/>
  <c r="Y8761" i="1"/>
  <c r="X8761" i="1"/>
  <c r="W8761" i="1"/>
  <c r="Y8760" i="1"/>
  <c r="X8760" i="1"/>
  <c r="W8760" i="1"/>
  <c r="Y8759" i="1"/>
  <c r="X8759" i="1"/>
  <c r="W8759" i="1"/>
  <c r="Y8758" i="1"/>
  <c r="X8758" i="1"/>
  <c r="W8758" i="1"/>
  <c r="Y8757" i="1"/>
  <c r="X8757" i="1"/>
  <c r="W8757" i="1"/>
  <c r="Y8756" i="1"/>
  <c r="X8756" i="1"/>
  <c r="W8756" i="1"/>
  <c r="Y8755" i="1"/>
  <c r="X8755" i="1"/>
  <c r="W8755" i="1"/>
  <c r="Y8754" i="1"/>
  <c r="X8754" i="1"/>
  <c r="W8754" i="1"/>
  <c r="Y8753" i="1"/>
  <c r="X8753" i="1"/>
  <c r="W8753" i="1"/>
  <c r="Y8752" i="1"/>
  <c r="X8752" i="1"/>
  <c r="W8752" i="1"/>
  <c r="Y8751" i="1"/>
  <c r="X8751" i="1"/>
  <c r="W8751" i="1"/>
  <c r="Y8750" i="1"/>
  <c r="X8750" i="1"/>
  <c r="W8750" i="1"/>
  <c r="Y8749" i="1"/>
  <c r="X8749" i="1"/>
  <c r="W8749" i="1"/>
  <c r="Y8748" i="1"/>
  <c r="X8748" i="1"/>
  <c r="W8748" i="1"/>
  <c r="Y8747" i="1"/>
  <c r="X8747" i="1"/>
  <c r="W8747" i="1"/>
  <c r="Y8746" i="1"/>
  <c r="X8746" i="1"/>
  <c r="W8746" i="1"/>
  <c r="Y8745" i="1"/>
  <c r="X8745" i="1"/>
  <c r="W8745" i="1"/>
  <c r="Y8744" i="1"/>
  <c r="X8744" i="1"/>
  <c r="W8744" i="1"/>
  <c r="Y8743" i="1"/>
  <c r="X8743" i="1"/>
  <c r="W8743" i="1"/>
  <c r="Y8742" i="1"/>
  <c r="X8742" i="1"/>
  <c r="W8742" i="1"/>
  <c r="Y8741" i="1"/>
  <c r="X8741" i="1"/>
  <c r="W8741" i="1"/>
  <c r="Y8787" i="1"/>
  <c r="X8787" i="1"/>
  <c r="W8787" i="1"/>
  <c r="Y8786" i="1"/>
  <c r="X8786" i="1"/>
  <c r="W8786" i="1"/>
  <c r="Y8785" i="1"/>
  <c r="X8785" i="1"/>
  <c r="W8785" i="1"/>
  <c r="Y8784" i="1"/>
  <c r="X8784" i="1"/>
  <c r="W8784" i="1"/>
  <c r="Y8783" i="1"/>
  <c r="X8783" i="1"/>
  <c r="W8783" i="1"/>
  <c r="Y8782" i="1"/>
  <c r="X8782" i="1"/>
  <c r="W8782" i="1"/>
  <c r="Y8781" i="1"/>
  <c r="X8781" i="1"/>
  <c r="W8781" i="1"/>
  <c r="Y8780" i="1"/>
  <c r="X8780" i="1"/>
  <c r="W8780" i="1"/>
  <c r="Y8779" i="1"/>
  <c r="X8779" i="1"/>
  <c r="W8779" i="1"/>
  <c r="Y8778" i="1"/>
  <c r="X8778" i="1"/>
  <c r="W8778" i="1"/>
  <c r="Y8777" i="1"/>
  <c r="X8777" i="1"/>
  <c r="W8777" i="1"/>
  <c r="Y8776" i="1"/>
  <c r="X8776" i="1"/>
  <c r="W8776" i="1"/>
  <c r="Y8775" i="1"/>
  <c r="X8775" i="1"/>
  <c r="W8775" i="1"/>
  <c r="Y8774" i="1"/>
  <c r="X8774" i="1"/>
  <c r="W8774" i="1"/>
  <c r="Y8773" i="1"/>
  <c r="X8773" i="1"/>
  <c r="W8773" i="1"/>
  <c r="Y8772" i="1"/>
  <c r="X8772" i="1"/>
  <c r="W8772" i="1"/>
  <c r="Y8771" i="1"/>
  <c r="X8771" i="1"/>
  <c r="W8771" i="1"/>
  <c r="Y8770" i="1"/>
  <c r="X8770" i="1"/>
  <c r="W8770" i="1"/>
  <c r="Y8769" i="1"/>
  <c r="X8769" i="1"/>
  <c r="W8769" i="1"/>
  <c r="Y8768" i="1"/>
  <c r="X8768" i="1"/>
  <c r="W8768" i="1"/>
  <c r="Y8767" i="1"/>
  <c r="X8767" i="1"/>
  <c r="W8767" i="1"/>
  <c r="Y8766" i="1"/>
  <c r="X8766" i="1"/>
  <c r="W8766" i="1"/>
  <c r="Y8765" i="1"/>
  <c r="X8765" i="1"/>
  <c r="W8765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AP28" i="1" l="1"/>
  <c r="AP52" i="1" s="1"/>
  <c r="AP27" i="1"/>
  <c r="AP51" i="1" s="1"/>
  <c r="AP26" i="1"/>
  <c r="AP50" i="1" s="1"/>
  <c r="AP25" i="1"/>
  <c r="AP49" i="1" s="1"/>
  <c r="AP24" i="1"/>
  <c r="AP48" i="1" s="1"/>
  <c r="AP23" i="1"/>
  <c r="AP47" i="1" s="1"/>
  <c r="AP22" i="1"/>
  <c r="AP46" i="1" s="1"/>
  <c r="AP21" i="1"/>
  <c r="AP45" i="1" s="1"/>
  <c r="AP20" i="1"/>
  <c r="AP44" i="1" s="1"/>
  <c r="AP19" i="1"/>
  <c r="AP43" i="1" s="1"/>
  <c r="AP18" i="1"/>
  <c r="AP42" i="1" s="1"/>
  <c r="AP17" i="1"/>
  <c r="AP41" i="1" s="1"/>
  <c r="AP16" i="1"/>
  <c r="AP40" i="1" s="1"/>
  <c r="AP15" i="1"/>
  <c r="AP39" i="1" s="1"/>
  <c r="AP14" i="1"/>
  <c r="AP38" i="1" s="1"/>
  <c r="AP13" i="1"/>
  <c r="AP37" i="1" s="1"/>
  <c r="AP12" i="1"/>
  <c r="AP36" i="1" s="1"/>
  <c r="AP11" i="1"/>
  <c r="AP35" i="1" s="1"/>
  <c r="AP10" i="1"/>
  <c r="AP34" i="1" s="1"/>
  <c r="AP9" i="1"/>
  <c r="AP33" i="1" s="1"/>
  <c r="AP8" i="1"/>
  <c r="AP32" i="1" s="1"/>
  <c r="AP7" i="1"/>
  <c r="AP31" i="1" s="1"/>
  <c r="AP6" i="1"/>
  <c r="AP30" i="1" s="1"/>
  <c r="AP5" i="1"/>
  <c r="AP29" i="1" s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AR26" i="1" s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V1672" i="1"/>
  <c r="V1671" i="1"/>
  <c r="AF6" i="1"/>
  <c r="AG6" i="1" s="1"/>
  <c r="AF7" i="1"/>
  <c r="AF8" i="1"/>
  <c r="AF9" i="1"/>
  <c r="AF10" i="1"/>
  <c r="AF11" i="1"/>
  <c r="AF12" i="1"/>
  <c r="AF13" i="1"/>
  <c r="AE368" i="4"/>
  <c r="AE367" i="4"/>
  <c r="AE365" i="4"/>
  <c r="AE363" i="4"/>
  <c r="AE362" i="4"/>
  <c r="AE361" i="4"/>
  <c r="AE360" i="4"/>
  <c r="AE359" i="4"/>
  <c r="AE358" i="4"/>
  <c r="AE357" i="4"/>
  <c r="AE355" i="4"/>
  <c r="AE354" i="4"/>
  <c r="AE353" i="4"/>
  <c r="AE352" i="4"/>
  <c r="AE351" i="4"/>
  <c r="AE350" i="4"/>
  <c r="AE349" i="4"/>
  <c r="AE348" i="4"/>
  <c r="AE347" i="4"/>
  <c r="AE346" i="4"/>
  <c r="AE345" i="4"/>
  <c r="AE344" i="4"/>
  <c r="AE343" i="4"/>
  <c r="AE342" i="4"/>
  <c r="AE341" i="4"/>
  <c r="AE340" i="4"/>
  <c r="AE339" i="4"/>
  <c r="AE338" i="4"/>
  <c r="AE337" i="4"/>
  <c r="AE336" i="4"/>
  <c r="AE335" i="4"/>
  <c r="AE334" i="4"/>
  <c r="AE333" i="4"/>
  <c r="AE332" i="4"/>
  <c r="AE331" i="4"/>
  <c r="AE330" i="4"/>
  <c r="AE327" i="4"/>
  <c r="AE326" i="4"/>
  <c r="AE325" i="4"/>
  <c r="AE324" i="4"/>
  <c r="AE323" i="4"/>
  <c r="AE322" i="4"/>
  <c r="AE321" i="4"/>
  <c r="AE320" i="4"/>
  <c r="AE319" i="4"/>
  <c r="AE318" i="4"/>
  <c r="AE317" i="4"/>
  <c r="AE316" i="4"/>
  <c r="AE315" i="4"/>
  <c r="AE314" i="4"/>
  <c r="AE313" i="4"/>
  <c r="AE312" i="4"/>
  <c r="AE311" i="4"/>
  <c r="AE310" i="4"/>
  <c r="AE309" i="4"/>
  <c r="AE271" i="4"/>
  <c r="AE270" i="4"/>
  <c r="AE269" i="4"/>
  <c r="AE268" i="4"/>
  <c r="AE267" i="4"/>
  <c r="AE266" i="4"/>
  <c r="AE265" i="4"/>
  <c r="AE264" i="4"/>
  <c r="AE263" i="4"/>
  <c r="AE262" i="4"/>
  <c r="AE260" i="4"/>
  <c r="AE258" i="4"/>
  <c r="AE257" i="4"/>
  <c r="AE256" i="4"/>
  <c r="AE251" i="4"/>
  <c r="AE250" i="4"/>
  <c r="AE248" i="4"/>
  <c r="AE247" i="4"/>
  <c r="AE246" i="4"/>
  <c r="AE245" i="4"/>
  <c r="AE243" i="4"/>
  <c r="AE242" i="4"/>
  <c r="AE240" i="4"/>
  <c r="AE239" i="4"/>
  <c r="AE238" i="4"/>
  <c r="AE237" i="4"/>
  <c r="AE236" i="4"/>
  <c r="AE235" i="4"/>
  <c r="AE234" i="4"/>
  <c r="AE233" i="4"/>
  <c r="AE232" i="4"/>
  <c r="AE231" i="4"/>
  <c r="AE230" i="4"/>
  <c r="AE229" i="4"/>
  <c r="AE228" i="4"/>
  <c r="AE227" i="4"/>
  <c r="AE226" i="4"/>
  <c r="AE225" i="4"/>
  <c r="AE224" i="4"/>
  <c r="AE223" i="4"/>
  <c r="AE222" i="4"/>
  <c r="AE221" i="4"/>
  <c r="AE217" i="4"/>
  <c r="AE213" i="4"/>
  <c r="AE212" i="4"/>
  <c r="AE211" i="4"/>
  <c r="AE210" i="4"/>
  <c r="AE208" i="4"/>
  <c r="AE207" i="4"/>
  <c r="AE206" i="4"/>
  <c r="AE205" i="4"/>
  <c r="AE204" i="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48" i="4"/>
  <c r="AE146" i="4"/>
  <c r="AE145" i="4"/>
  <c r="AE144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4" i="4"/>
  <c r="AE113" i="4"/>
  <c r="AE112" i="4"/>
  <c r="AE111" i="4"/>
  <c r="AE110" i="4"/>
  <c r="AE109" i="4"/>
  <c r="AE108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0" i="4"/>
  <c r="AE89" i="4"/>
  <c r="AE88" i="4"/>
  <c r="AE87" i="4"/>
  <c r="AE86" i="4"/>
  <c r="AE85" i="4"/>
  <c r="AE84" i="4"/>
  <c r="AE83" i="4"/>
  <c r="AE82" i="4"/>
  <c r="AE81" i="4"/>
  <c r="AE80" i="4"/>
  <c r="AE79" i="4"/>
  <c r="AE78" i="4"/>
  <c r="AE77" i="4"/>
  <c r="AE75" i="4"/>
  <c r="AE74" i="4"/>
  <c r="AD368" i="4"/>
  <c r="AC368" i="4"/>
  <c r="AD367" i="4"/>
  <c r="AC367" i="4"/>
  <c r="AD366" i="4"/>
  <c r="AC366" i="4"/>
  <c r="AD365" i="4"/>
  <c r="AC365" i="4"/>
  <c r="AD364" i="4"/>
  <c r="AC364" i="4"/>
  <c r="AD363" i="4"/>
  <c r="AC363" i="4"/>
  <c r="AD362" i="4"/>
  <c r="AC362" i="4"/>
  <c r="AD361" i="4"/>
  <c r="AC361" i="4"/>
  <c r="AD360" i="4"/>
  <c r="AC360" i="4"/>
  <c r="AD359" i="4"/>
  <c r="AC359" i="4"/>
  <c r="AD358" i="4"/>
  <c r="AC358" i="4"/>
  <c r="AD357" i="4"/>
  <c r="AC357" i="4"/>
  <c r="AD356" i="4"/>
  <c r="AC356" i="4"/>
  <c r="AD355" i="4"/>
  <c r="AC355" i="4"/>
  <c r="AD354" i="4"/>
  <c r="AC354" i="4"/>
  <c r="AD353" i="4"/>
  <c r="AC353" i="4"/>
  <c r="AD352" i="4"/>
  <c r="AC352" i="4"/>
  <c r="AD351" i="4"/>
  <c r="AC351" i="4"/>
  <c r="AD350" i="4"/>
  <c r="AC350" i="4"/>
  <c r="AD349" i="4"/>
  <c r="AC349" i="4"/>
  <c r="AD348" i="4"/>
  <c r="AC348" i="4"/>
  <c r="AD347" i="4"/>
  <c r="AC347" i="4"/>
  <c r="AD346" i="4"/>
  <c r="AC346" i="4"/>
  <c r="AD345" i="4"/>
  <c r="AC345" i="4"/>
  <c r="AD344" i="4"/>
  <c r="AC344" i="4"/>
  <c r="AD343" i="4"/>
  <c r="AC343" i="4"/>
  <c r="AD342" i="4"/>
  <c r="AC342" i="4"/>
  <c r="AD341" i="4"/>
  <c r="AC341" i="4"/>
  <c r="AD340" i="4"/>
  <c r="AC340" i="4"/>
  <c r="AD339" i="4"/>
  <c r="AC339" i="4"/>
  <c r="AD338" i="4"/>
  <c r="AC338" i="4"/>
  <c r="AD337" i="4"/>
  <c r="AC337" i="4"/>
  <c r="AD336" i="4"/>
  <c r="AC336" i="4"/>
  <c r="AD335" i="4"/>
  <c r="AC335" i="4"/>
  <c r="AD334" i="4"/>
  <c r="AC334" i="4"/>
  <c r="AD333" i="4"/>
  <c r="AC333" i="4"/>
  <c r="AD332" i="4"/>
  <c r="AC332" i="4"/>
  <c r="AD331" i="4"/>
  <c r="AC331" i="4"/>
  <c r="AD330" i="4"/>
  <c r="AC330" i="4"/>
  <c r="AD329" i="4"/>
  <c r="AC329" i="4"/>
  <c r="AD328" i="4"/>
  <c r="AC328" i="4"/>
  <c r="AD327" i="4"/>
  <c r="AC327" i="4"/>
  <c r="AD326" i="4"/>
  <c r="AC326" i="4"/>
  <c r="AD325" i="4"/>
  <c r="AC325" i="4"/>
  <c r="AD324" i="4"/>
  <c r="AC324" i="4"/>
  <c r="AD323" i="4"/>
  <c r="AC323" i="4"/>
  <c r="AD322" i="4"/>
  <c r="AC322" i="4"/>
  <c r="AD321" i="4"/>
  <c r="AC321" i="4"/>
  <c r="AD320" i="4"/>
  <c r="AC320" i="4"/>
  <c r="AD319" i="4"/>
  <c r="AC319" i="4"/>
  <c r="AD318" i="4"/>
  <c r="AC318" i="4"/>
  <c r="AD317" i="4"/>
  <c r="AC317" i="4"/>
  <c r="AD316" i="4"/>
  <c r="AC316" i="4"/>
  <c r="AD315" i="4"/>
  <c r="AC315" i="4"/>
  <c r="AD314" i="4"/>
  <c r="AC314" i="4"/>
  <c r="AD313" i="4"/>
  <c r="AC313" i="4"/>
  <c r="AD312" i="4"/>
  <c r="AC312" i="4"/>
  <c r="AD311" i="4"/>
  <c r="AC311" i="4"/>
  <c r="AD310" i="4"/>
  <c r="AC310" i="4"/>
  <c r="AD309" i="4"/>
  <c r="AC309" i="4"/>
  <c r="AD308" i="4"/>
  <c r="AC308" i="4"/>
  <c r="AD307" i="4"/>
  <c r="AC307" i="4"/>
  <c r="AD306" i="4"/>
  <c r="AC306" i="4"/>
  <c r="AD305" i="4"/>
  <c r="AC305" i="4"/>
  <c r="AD304" i="4"/>
  <c r="AC304" i="4"/>
  <c r="AD303" i="4"/>
  <c r="AC303" i="4"/>
  <c r="AD302" i="4"/>
  <c r="AC302" i="4"/>
  <c r="AD301" i="4"/>
  <c r="AC301" i="4"/>
  <c r="AD300" i="4"/>
  <c r="AC300" i="4"/>
  <c r="AD299" i="4"/>
  <c r="AC299" i="4"/>
  <c r="AD298" i="4"/>
  <c r="AC298" i="4"/>
  <c r="AD297" i="4"/>
  <c r="AC297" i="4"/>
  <c r="AD296" i="4"/>
  <c r="AC296" i="4"/>
  <c r="AD295" i="4"/>
  <c r="AC295" i="4"/>
  <c r="AD294" i="4"/>
  <c r="AC294" i="4"/>
  <c r="AD293" i="4"/>
  <c r="AC293" i="4"/>
  <c r="AD292" i="4"/>
  <c r="AC292" i="4"/>
  <c r="AD291" i="4"/>
  <c r="AC291" i="4"/>
  <c r="AD290" i="4"/>
  <c r="AC290" i="4"/>
  <c r="AD289" i="4"/>
  <c r="AC289" i="4"/>
  <c r="AD288" i="4"/>
  <c r="AC288" i="4"/>
  <c r="AD287" i="4"/>
  <c r="AC287" i="4"/>
  <c r="AD286" i="4"/>
  <c r="AC286" i="4"/>
  <c r="AD285" i="4"/>
  <c r="AC285" i="4"/>
  <c r="AD284" i="4"/>
  <c r="AC284" i="4"/>
  <c r="AD283" i="4"/>
  <c r="AC283" i="4"/>
  <c r="AD282" i="4"/>
  <c r="AC282" i="4"/>
  <c r="AD281" i="4"/>
  <c r="AC281" i="4"/>
  <c r="AD280" i="4"/>
  <c r="AC280" i="4"/>
  <c r="AD279" i="4"/>
  <c r="AC279" i="4"/>
  <c r="AD278" i="4"/>
  <c r="AC278" i="4"/>
  <c r="AD277" i="4"/>
  <c r="AC277" i="4"/>
  <c r="AD276" i="4"/>
  <c r="AC276" i="4"/>
  <c r="AD275" i="4"/>
  <c r="AC275" i="4"/>
  <c r="AD274" i="4"/>
  <c r="AC274" i="4"/>
  <c r="AD273" i="4"/>
  <c r="AC273" i="4"/>
  <c r="AD272" i="4"/>
  <c r="AC272" i="4"/>
  <c r="AD271" i="4"/>
  <c r="AC271" i="4"/>
  <c r="AD270" i="4"/>
  <c r="AC270" i="4"/>
  <c r="AD269" i="4"/>
  <c r="AC269" i="4"/>
  <c r="AD268" i="4"/>
  <c r="AC268" i="4"/>
  <c r="AD267" i="4"/>
  <c r="AC267" i="4"/>
  <c r="AD266" i="4"/>
  <c r="AC266" i="4"/>
  <c r="AD265" i="4"/>
  <c r="AC265" i="4"/>
  <c r="AD264" i="4"/>
  <c r="AC264" i="4"/>
  <c r="AD263" i="4"/>
  <c r="AC263" i="4"/>
  <c r="AD262" i="4"/>
  <c r="AC262" i="4"/>
  <c r="AD261" i="4"/>
  <c r="AC261" i="4"/>
  <c r="AD260" i="4"/>
  <c r="AC260" i="4"/>
  <c r="AD259" i="4"/>
  <c r="AC259" i="4"/>
  <c r="AD258" i="4"/>
  <c r="AC258" i="4"/>
  <c r="AD257" i="4"/>
  <c r="AC257" i="4"/>
  <c r="AD256" i="4"/>
  <c r="AC256" i="4"/>
  <c r="AD255" i="4"/>
  <c r="AC255" i="4"/>
  <c r="AD254" i="4"/>
  <c r="AC254" i="4"/>
  <c r="AD253" i="4"/>
  <c r="AC253" i="4"/>
  <c r="AD252" i="4"/>
  <c r="AC252" i="4"/>
  <c r="AD251" i="4"/>
  <c r="AC251" i="4"/>
  <c r="AD250" i="4"/>
  <c r="AC250" i="4"/>
  <c r="AD249" i="4"/>
  <c r="AC249" i="4"/>
  <c r="AD248" i="4"/>
  <c r="AC248" i="4"/>
  <c r="AD247" i="4"/>
  <c r="AC247" i="4"/>
  <c r="AD246" i="4"/>
  <c r="AC246" i="4"/>
  <c r="AD245" i="4"/>
  <c r="AC245" i="4"/>
  <c r="AD244" i="4"/>
  <c r="AC244" i="4"/>
  <c r="AD243" i="4"/>
  <c r="AC243" i="4"/>
  <c r="AD242" i="4"/>
  <c r="AC242" i="4"/>
  <c r="AD241" i="4"/>
  <c r="AC241" i="4"/>
  <c r="AD240" i="4"/>
  <c r="AC240" i="4"/>
  <c r="AD239" i="4"/>
  <c r="AC239" i="4"/>
  <c r="AD238" i="4"/>
  <c r="AC238" i="4"/>
  <c r="AD237" i="4"/>
  <c r="AC237" i="4"/>
  <c r="AD236" i="4"/>
  <c r="AC236" i="4"/>
  <c r="AD235" i="4"/>
  <c r="AC235" i="4"/>
  <c r="AD234" i="4"/>
  <c r="AC234" i="4"/>
  <c r="AD233" i="4"/>
  <c r="AC233" i="4"/>
  <c r="AD232" i="4"/>
  <c r="AC232" i="4"/>
  <c r="AD231" i="4"/>
  <c r="AC231" i="4"/>
  <c r="AD230" i="4"/>
  <c r="AC230" i="4"/>
  <c r="AD229" i="4"/>
  <c r="AC229" i="4"/>
  <c r="AD228" i="4"/>
  <c r="AC228" i="4"/>
  <c r="AD227" i="4"/>
  <c r="AC227" i="4"/>
  <c r="AD226" i="4"/>
  <c r="AC226" i="4"/>
  <c r="AD225" i="4"/>
  <c r="AC225" i="4"/>
  <c r="AD224" i="4"/>
  <c r="AC224" i="4"/>
  <c r="AD223" i="4"/>
  <c r="AC223" i="4"/>
  <c r="AD222" i="4"/>
  <c r="AC222" i="4"/>
  <c r="AD221" i="4"/>
  <c r="AC221" i="4"/>
  <c r="AD220" i="4"/>
  <c r="AC220" i="4"/>
  <c r="AD219" i="4"/>
  <c r="AC219" i="4"/>
  <c r="AD218" i="4"/>
  <c r="AC218" i="4"/>
  <c r="AD217" i="4"/>
  <c r="AC217" i="4"/>
  <c r="AD216" i="4"/>
  <c r="AC216" i="4"/>
  <c r="AD215" i="4"/>
  <c r="AC215" i="4"/>
  <c r="AD214" i="4"/>
  <c r="AC214" i="4"/>
  <c r="AD213" i="4"/>
  <c r="AC213" i="4"/>
  <c r="AD212" i="4"/>
  <c r="AC212" i="4"/>
  <c r="AD211" i="4"/>
  <c r="AC211" i="4"/>
  <c r="AD210" i="4"/>
  <c r="AC210" i="4"/>
  <c r="AD209" i="4"/>
  <c r="AC209" i="4"/>
  <c r="AD208" i="4"/>
  <c r="AC208" i="4"/>
  <c r="AD207" i="4"/>
  <c r="AC207" i="4"/>
  <c r="AD206" i="4"/>
  <c r="AC206" i="4"/>
  <c r="AD205" i="4"/>
  <c r="AC205" i="4"/>
  <c r="AD204" i="4"/>
  <c r="AC204" i="4"/>
  <c r="AD203" i="4"/>
  <c r="AC203" i="4"/>
  <c r="AD202" i="4"/>
  <c r="AC202" i="4"/>
  <c r="AD201" i="4"/>
  <c r="AC201" i="4"/>
  <c r="AD200" i="4"/>
  <c r="AC200" i="4"/>
  <c r="AD199" i="4"/>
  <c r="AC199" i="4"/>
  <c r="AD198" i="4"/>
  <c r="AC198" i="4"/>
  <c r="AD197" i="4"/>
  <c r="AC197" i="4"/>
  <c r="AD196" i="4"/>
  <c r="AC196" i="4"/>
  <c r="AD195" i="4"/>
  <c r="AC195" i="4"/>
  <c r="AD194" i="4"/>
  <c r="AC194" i="4"/>
  <c r="AD193" i="4"/>
  <c r="AC193" i="4"/>
  <c r="AD192" i="4"/>
  <c r="AC192" i="4"/>
  <c r="AD191" i="4"/>
  <c r="AC191" i="4"/>
  <c r="AD190" i="4"/>
  <c r="AC190" i="4"/>
  <c r="AD189" i="4"/>
  <c r="AC189" i="4"/>
  <c r="AD188" i="4"/>
  <c r="AC188" i="4"/>
  <c r="AD187" i="4"/>
  <c r="AC187" i="4"/>
  <c r="AD186" i="4"/>
  <c r="AC186" i="4"/>
  <c r="AD185" i="4"/>
  <c r="AC185" i="4"/>
  <c r="AD184" i="4"/>
  <c r="AC184" i="4"/>
  <c r="AD183" i="4"/>
  <c r="AC183" i="4"/>
  <c r="AD182" i="4"/>
  <c r="AC182" i="4"/>
  <c r="AD181" i="4"/>
  <c r="AC181" i="4"/>
  <c r="AD180" i="4"/>
  <c r="AC180" i="4"/>
  <c r="AD179" i="4"/>
  <c r="AC179" i="4"/>
  <c r="AD178" i="4"/>
  <c r="AC178" i="4"/>
  <c r="AD177" i="4"/>
  <c r="AC177" i="4"/>
  <c r="AD176" i="4"/>
  <c r="AC176" i="4"/>
  <c r="AD175" i="4"/>
  <c r="AC175" i="4"/>
  <c r="AD174" i="4"/>
  <c r="AC174" i="4"/>
  <c r="AD173" i="4"/>
  <c r="AC173" i="4"/>
  <c r="AD172" i="4"/>
  <c r="AC172" i="4"/>
  <c r="AD171" i="4"/>
  <c r="AC171" i="4"/>
  <c r="AD170" i="4"/>
  <c r="AC170" i="4"/>
  <c r="AD169" i="4"/>
  <c r="AC169" i="4"/>
  <c r="AD168" i="4"/>
  <c r="AC168" i="4"/>
  <c r="AD167" i="4"/>
  <c r="AC167" i="4"/>
  <c r="AD166" i="4"/>
  <c r="AC166" i="4"/>
  <c r="AD165" i="4"/>
  <c r="AC165" i="4"/>
  <c r="AD164" i="4"/>
  <c r="AC164" i="4"/>
  <c r="AD163" i="4"/>
  <c r="AC163" i="4"/>
  <c r="AD162" i="4"/>
  <c r="AC162" i="4"/>
  <c r="AD161" i="4"/>
  <c r="AC161" i="4"/>
  <c r="AD160" i="4"/>
  <c r="AC160" i="4"/>
  <c r="AD159" i="4"/>
  <c r="AC159" i="4"/>
  <c r="AD158" i="4"/>
  <c r="AC158" i="4"/>
  <c r="AD157" i="4"/>
  <c r="AC157" i="4"/>
  <c r="AD156" i="4"/>
  <c r="AC156" i="4"/>
  <c r="AD155" i="4"/>
  <c r="AC155" i="4"/>
  <c r="AD154" i="4"/>
  <c r="AC154" i="4"/>
  <c r="AD153" i="4"/>
  <c r="AC153" i="4"/>
  <c r="AD152" i="4"/>
  <c r="AC152" i="4"/>
  <c r="AD151" i="4"/>
  <c r="AC151" i="4"/>
  <c r="AD150" i="4"/>
  <c r="AC150" i="4"/>
  <c r="AD149" i="4"/>
  <c r="AC149" i="4"/>
  <c r="AD148" i="4"/>
  <c r="AC148" i="4"/>
  <c r="AD147" i="4"/>
  <c r="AC147" i="4"/>
  <c r="AD146" i="4"/>
  <c r="AC146" i="4"/>
  <c r="AD145" i="4"/>
  <c r="AC145" i="4"/>
  <c r="AD144" i="4"/>
  <c r="AC144" i="4"/>
  <c r="AD143" i="4"/>
  <c r="AC143" i="4"/>
  <c r="AD142" i="4"/>
  <c r="AC142" i="4"/>
  <c r="AD141" i="4"/>
  <c r="AC141" i="4"/>
  <c r="AD140" i="4"/>
  <c r="AC140" i="4"/>
  <c r="AD139" i="4"/>
  <c r="AC139" i="4"/>
  <c r="AD138" i="4"/>
  <c r="AC138" i="4"/>
  <c r="AD137" i="4"/>
  <c r="AC137" i="4"/>
  <c r="AD136" i="4"/>
  <c r="AC136" i="4"/>
  <c r="AD135" i="4"/>
  <c r="AC135" i="4"/>
  <c r="AD134" i="4"/>
  <c r="AC134" i="4"/>
  <c r="AD133" i="4"/>
  <c r="AC133" i="4"/>
  <c r="AD132" i="4"/>
  <c r="AC132" i="4"/>
  <c r="AD131" i="4"/>
  <c r="AC131" i="4"/>
  <c r="AD130" i="4"/>
  <c r="AC130" i="4"/>
  <c r="AD129" i="4"/>
  <c r="AC129" i="4"/>
  <c r="AD128" i="4"/>
  <c r="AC128" i="4"/>
  <c r="AD127" i="4"/>
  <c r="AC127" i="4"/>
  <c r="AD126" i="4"/>
  <c r="AC126" i="4"/>
  <c r="AD125" i="4"/>
  <c r="AC125" i="4"/>
  <c r="AD124" i="4"/>
  <c r="AC124" i="4"/>
  <c r="AD123" i="4"/>
  <c r="AC123" i="4"/>
  <c r="AD122" i="4"/>
  <c r="AC122" i="4"/>
  <c r="AD121" i="4"/>
  <c r="AC121" i="4"/>
  <c r="AD120" i="4"/>
  <c r="AC120" i="4"/>
  <c r="AD119" i="4"/>
  <c r="AC119" i="4"/>
  <c r="AD118" i="4"/>
  <c r="AC118" i="4"/>
  <c r="AD117" i="4"/>
  <c r="AC117" i="4"/>
  <c r="AD116" i="4"/>
  <c r="AC116" i="4"/>
  <c r="AD115" i="4"/>
  <c r="AC115" i="4"/>
  <c r="AD114" i="4"/>
  <c r="AC114" i="4"/>
  <c r="AD113" i="4"/>
  <c r="AC113" i="4"/>
  <c r="AD112" i="4"/>
  <c r="AC112" i="4"/>
  <c r="AD111" i="4"/>
  <c r="AC111" i="4"/>
  <c r="AD110" i="4"/>
  <c r="AC110" i="4"/>
  <c r="AD109" i="4"/>
  <c r="AC109" i="4"/>
  <c r="AD108" i="4"/>
  <c r="AC108" i="4"/>
  <c r="AD107" i="4"/>
  <c r="AC107" i="4"/>
  <c r="AD106" i="4"/>
  <c r="AC106" i="4"/>
  <c r="AD105" i="4"/>
  <c r="AC105" i="4"/>
  <c r="AD104" i="4"/>
  <c r="AC104" i="4"/>
  <c r="AD103" i="4"/>
  <c r="AC103" i="4"/>
  <c r="AD102" i="4"/>
  <c r="AC102" i="4"/>
  <c r="AD101" i="4"/>
  <c r="AC101" i="4"/>
  <c r="AD100" i="4"/>
  <c r="AC100" i="4"/>
  <c r="AD99" i="4"/>
  <c r="AC99" i="4"/>
  <c r="AD98" i="4"/>
  <c r="AC98" i="4"/>
  <c r="AD97" i="4"/>
  <c r="AC97" i="4"/>
  <c r="AD96" i="4"/>
  <c r="AC96" i="4"/>
  <c r="AD95" i="4"/>
  <c r="AC95" i="4"/>
  <c r="AD94" i="4"/>
  <c r="AC94" i="4"/>
  <c r="AD93" i="4"/>
  <c r="AC93" i="4"/>
  <c r="AD92" i="4"/>
  <c r="AC92" i="4"/>
  <c r="AD91" i="4"/>
  <c r="AC91" i="4"/>
  <c r="AD90" i="4"/>
  <c r="AC90" i="4"/>
  <c r="AD89" i="4"/>
  <c r="AC89" i="4"/>
  <c r="AD88" i="4"/>
  <c r="AC88" i="4"/>
  <c r="AD87" i="4"/>
  <c r="AC87" i="4"/>
  <c r="AD86" i="4"/>
  <c r="AC86" i="4"/>
  <c r="AD85" i="4"/>
  <c r="AC85" i="4"/>
  <c r="AD84" i="4"/>
  <c r="AC84" i="4"/>
  <c r="AD83" i="4"/>
  <c r="AC83" i="4"/>
  <c r="AD82" i="4"/>
  <c r="AC82" i="4"/>
  <c r="AD81" i="4"/>
  <c r="AC81" i="4"/>
  <c r="AD80" i="4"/>
  <c r="AC80" i="4"/>
  <c r="AD79" i="4"/>
  <c r="AC79" i="4"/>
  <c r="AD78" i="4"/>
  <c r="AC78" i="4"/>
  <c r="AD77" i="4"/>
  <c r="AC77" i="4"/>
  <c r="AD76" i="4"/>
  <c r="AC76" i="4"/>
  <c r="AD75" i="4"/>
  <c r="AC75" i="4"/>
  <c r="AD74" i="4"/>
  <c r="AC74" i="4"/>
  <c r="AD73" i="4"/>
  <c r="AC73" i="4"/>
  <c r="AD72" i="4"/>
  <c r="AC72" i="4"/>
  <c r="AD71" i="4"/>
  <c r="AC71" i="4"/>
  <c r="AD70" i="4"/>
  <c r="AC70" i="4"/>
  <c r="AD69" i="4"/>
  <c r="AC69" i="4"/>
  <c r="AD68" i="4"/>
  <c r="AC68" i="4"/>
  <c r="AD67" i="4"/>
  <c r="AC67" i="4"/>
  <c r="AD66" i="4"/>
  <c r="AC66" i="4"/>
  <c r="AD65" i="4"/>
  <c r="AC65" i="4"/>
  <c r="AD64" i="4"/>
  <c r="AC64" i="4"/>
  <c r="AD63" i="4"/>
  <c r="AC63" i="4"/>
  <c r="AD62" i="4"/>
  <c r="AC62" i="4"/>
  <c r="AD61" i="4"/>
  <c r="AC61" i="4"/>
  <c r="AD60" i="4"/>
  <c r="AC60" i="4"/>
  <c r="AD59" i="4"/>
  <c r="AC59" i="4"/>
  <c r="AD58" i="4"/>
  <c r="AC58" i="4"/>
  <c r="AD57" i="4"/>
  <c r="AC57" i="4"/>
  <c r="AD56" i="4"/>
  <c r="AC56" i="4"/>
  <c r="AD55" i="4"/>
  <c r="AC55" i="4"/>
  <c r="AD54" i="4"/>
  <c r="AC54" i="4"/>
  <c r="AD53" i="4"/>
  <c r="AC53" i="4"/>
  <c r="AD52" i="4"/>
  <c r="AC52" i="4"/>
  <c r="AD51" i="4"/>
  <c r="AC51" i="4"/>
  <c r="AD50" i="4"/>
  <c r="AC50" i="4"/>
  <c r="AD49" i="4"/>
  <c r="AC49" i="4"/>
  <c r="AD48" i="4"/>
  <c r="AC48" i="4"/>
  <c r="AD47" i="4"/>
  <c r="AC47" i="4"/>
  <c r="AD46" i="4"/>
  <c r="AC46" i="4"/>
  <c r="AD45" i="4"/>
  <c r="AC45" i="4"/>
  <c r="AD44" i="4"/>
  <c r="AC44" i="4"/>
  <c r="AD43" i="4"/>
  <c r="AC43" i="4"/>
  <c r="AD42" i="4"/>
  <c r="AC42" i="4"/>
  <c r="AD41" i="4"/>
  <c r="AC41" i="4"/>
  <c r="AD40" i="4"/>
  <c r="AC40" i="4"/>
  <c r="AD39" i="4"/>
  <c r="AC39" i="4"/>
  <c r="AD38" i="4"/>
  <c r="AC38" i="4"/>
  <c r="AD37" i="4"/>
  <c r="AC37" i="4"/>
  <c r="AD36" i="4"/>
  <c r="AC36" i="4"/>
  <c r="AD35" i="4"/>
  <c r="AC35" i="4"/>
  <c r="AD34" i="4"/>
  <c r="AC34" i="4"/>
  <c r="AD33" i="4"/>
  <c r="AC33" i="4"/>
  <c r="AD32" i="4"/>
  <c r="AC32" i="4"/>
  <c r="AD31" i="4"/>
  <c r="AC31" i="4"/>
  <c r="AD30" i="4"/>
  <c r="AC30" i="4"/>
  <c r="AD29" i="4"/>
  <c r="AC29" i="4"/>
  <c r="AD28" i="4"/>
  <c r="AC28" i="4"/>
  <c r="AD27" i="4"/>
  <c r="AC27" i="4"/>
  <c r="AD26" i="4"/>
  <c r="AC26" i="4"/>
  <c r="AD25" i="4"/>
  <c r="AC25" i="4"/>
  <c r="AD24" i="4"/>
  <c r="AC24" i="4"/>
  <c r="AD23" i="4"/>
  <c r="AC23" i="4"/>
  <c r="AD22" i="4"/>
  <c r="AC22" i="4"/>
  <c r="AD21" i="4"/>
  <c r="AC21" i="4"/>
  <c r="AD20" i="4"/>
  <c r="AC20" i="4"/>
  <c r="AD19" i="4"/>
  <c r="AC19" i="4"/>
  <c r="AD18" i="4"/>
  <c r="AC18" i="4"/>
  <c r="AD17" i="4"/>
  <c r="AC17" i="4"/>
  <c r="AD16" i="4"/>
  <c r="AC16" i="4"/>
  <c r="AD15" i="4"/>
  <c r="AC15" i="4"/>
  <c r="AD14" i="4"/>
  <c r="AC14" i="4"/>
  <c r="AD13" i="4"/>
  <c r="AC13" i="4"/>
  <c r="AD12" i="4"/>
  <c r="AC12" i="4"/>
  <c r="AD11" i="4"/>
  <c r="AC11" i="4"/>
  <c r="AD10" i="4"/>
  <c r="AC10" i="4"/>
  <c r="AD9" i="4"/>
  <c r="AC9" i="4"/>
  <c r="AD8" i="4"/>
  <c r="AC8" i="4"/>
  <c r="AD7" i="4"/>
  <c r="AC7" i="4"/>
  <c r="AD6" i="4"/>
  <c r="AC6" i="4"/>
  <c r="AD5" i="4"/>
  <c r="AC5" i="4"/>
  <c r="X8788" i="1"/>
  <c r="W8788" i="1"/>
  <c r="X8740" i="1"/>
  <c r="W8740" i="1"/>
  <c r="X8739" i="1"/>
  <c r="W8739" i="1"/>
  <c r="X8738" i="1"/>
  <c r="W8738" i="1"/>
  <c r="X8737" i="1"/>
  <c r="W8737" i="1"/>
  <c r="X8736" i="1"/>
  <c r="W8736" i="1"/>
  <c r="X8735" i="1"/>
  <c r="W8735" i="1"/>
  <c r="X8734" i="1"/>
  <c r="W8734" i="1"/>
  <c r="X8733" i="1"/>
  <c r="W8733" i="1"/>
  <c r="X8732" i="1"/>
  <c r="W8732" i="1"/>
  <c r="X8731" i="1"/>
  <c r="W8731" i="1"/>
  <c r="X8730" i="1"/>
  <c r="W8730" i="1"/>
  <c r="X8729" i="1"/>
  <c r="W8729" i="1"/>
  <c r="X8728" i="1"/>
  <c r="W8728" i="1"/>
  <c r="X8727" i="1"/>
  <c r="W8727" i="1"/>
  <c r="X8726" i="1"/>
  <c r="W8726" i="1"/>
  <c r="X8725" i="1"/>
  <c r="W8725" i="1"/>
  <c r="X8724" i="1"/>
  <c r="W8724" i="1"/>
  <c r="X8723" i="1"/>
  <c r="W8723" i="1"/>
  <c r="X8722" i="1"/>
  <c r="W8722" i="1"/>
  <c r="X8721" i="1"/>
  <c r="W8721" i="1"/>
  <c r="X8720" i="1"/>
  <c r="W8720" i="1"/>
  <c r="X8719" i="1"/>
  <c r="W8719" i="1"/>
  <c r="X8718" i="1"/>
  <c r="W8718" i="1"/>
  <c r="X8717" i="1"/>
  <c r="W8717" i="1"/>
  <c r="X8716" i="1"/>
  <c r="W8716" i="1"/>
  <c r="X8715" i="1"/>
  <c r="W8715" i="1"/>
  <c r="X8714" i="1"/>
  <c r="W8714" i="1"/>
  <c r="X8713" i="1"/>
  <c r="W8713" i="1"/>
  <c r="X8712" i="1"/>
  <c r="W8712" i="1"/>
  <c r="X8711" i="1"/>
  <c r="W8711" i="1"/>
  <c r="X8710" i="1"/>
  <c r="W8710" i="1"/>
  <c r="X8709" i="1"/>
  <c r="W8709" i="1"/>
  <c r="X8708" i="1"/>
  <c r="W8708" i="1"/>
  <c r="X8707" i="1"/>
  <c r="W8707" i="1"/>
  <c r="X8706" i="1"/>
  <c r="W8706" i="1"/>
  <c r="X8705" i="1"/>
  <c r="W8705" i="1"/>
  <c r="X8704" i="1"/>
  <c r="W8704" i="1"/>
  <c r="X8703" i="1"/>
  <c r="W8703" i="1"/>
  <c r="X8702" i="1"/>
  <c r="W8702" i="1"/>
  <c r="X8701" i="1"/>
  <c r="W8701" i="1"/>
  <c r="X8700" i="1"/>
  <c r="W8700" i="1"/>
  <c r="X8699" i="1"/>
  <c r="W8699" i="1"/>
  <c r="X8698" i="1"/>
  <c r="W8698" i="1"/>
  <c r="X8697" i="1"/>
  <c r="W8697" i="1"/>
  <c r="X8696" i="1"/>
  <c r="W8696" i="1"/>
  <c r="X8695" i="1"/>
  <c r="W8695" i="1"/>
  <c r="X8694" i="1"/>
  <c r="W8694" i="1"/>
  <c r="X8693" i="1"/>
  <c r="W8693" i="1"/>
  <c r="X8692" i="1"/>
  <c r="W8692" i="1"/>
  <c r="X8691" i="1"/>
  <c r="W8691" i="1"/>
  <c r="X8690" i="1"/>
  <c r="W8690" i="1"/>
  <c r="X8689" i="1"/>
  <c r="W8689" i="1"/>
  <c r="X8688" i="1"/>
  <c r="W8688" i="1"/>
  <c r="X8687" i="1"/>
  <c r="W8687" i="1"/>
  <c r="X8686" i="1"/>
  <c r="W8686" i="1"/>
  <c r="X8685" i="1"/>
  <c r="W8685" i="1"/>
  <c r="X8684" i="1"/>
  <c r="W8684" i="1"/>
  <c r="X8683" i="1"/>
  <c r="W8683" i="1"/>
  <c r="X8682" i="1"/>
  <c r="W8682" i="1"/>
  <c r="X8681" i="1"/>
  <c r="W8681" i="1"/>
  <c r="X8680" i="1"/>
  <c r="W8680" i="1"/>
  <c r="X8679" i="1"/>
  <c r="W8679" i="1"/>
  <c r="X8678" i="1"/>
  <c r="W8678" i="1"/>
  <c r="X8677" i="1"/>
  <c r="W8677" i="1"/>
  <c r="X8676" i="1"/>
  <c r="W8676" i="1"/>
  <c r="X8675" i="1"/>
  <c r="W8675" i="1"/>
  <c r="X8674" i="1"/>
  <c r="W8674" i="1"/>
  <c r="X8673" i="1"/>
  <c r="W8673" i="1"/>
  <c r="X8672" i="1"/>
  <c r="W8672" i="1"/>
  <c r="X8671" i="1"/>
  <c r="W8671" i="1"/>
  <c r="X8670" i="1"/>
  <c r="W8670" i="1"/>
  <c r="X8669" i="1"/>
  <c r="W8669" i="1"/>
  <c r="X8668" i="1"/>
  <c r="W8668" i="1"/>
  <c r="X8667" i="1"/>
  <c r="W8667" i="1"/>
  <c r="X8666" i="1"/>
  <c r="W8666" i="1"/>
  <c r="X8665" i="1"/>
  <c r="W8665" i="1"/>
  <c r="X8664" i="1"/>
  <c r="W8664" i="1"/>
  <c r="X8663" i="1"/>
  <c r="W8663" i="1"/>
  <c r="X8662" i="1"/>
  <c r="W8662" i="1"/>
  <c r="X8661" i="1"/>
  <c r="W8661" i="1"/>
  <c r="X8660" i="1"/>
  <c r="W8660" i="1"/>
  <c r="X8659" i="1"/>
  <c r="W8659" i="1"/>
  <c r="X8658" i="1"/>
  <c r="W8658" i="1"/>
  <c r="X8657" i="1"/>
  <c r="W8657" i="1"/>
  <c r="X8656" i="1"/>
  <c r="W8656" i="1"/>
  <c r="X8655" i="1"/>
  <c r="W8655" i="1"/>
  <c r="X8654" i="1"/>
  <c r="W8654" i="1"/>
  <c r="X8653" i="1"/>
  <c r="W8653" i="1"/>
  <c r="X8652" i="1"/>
  <c r="W8652" i="1"/>
  <c r="X8651" i="1"/>
  <c r="W8651" i="1"/>
  <c r="X8650" i="1"/>
  <c r="W8650" i="1"/>
  <c r="X8649" i="1"/>
  <c r="W8649" i="1"/>
  <c r="X8648" i="1"/>
  <c r="W8648" i="1"/>
  <c r="X8647" i="1"/>
  <c r="W8647" i="1"/>
  <c r="X8646" i="1"/>
  <c r="W8646" i="1"/>
  <c r="X8645" i="1"/>
  <c r="W8645" i="1"/>
  <c r="X8644" i="1"/>
  <c r="W8644" i="1"/>
  <c r="X8643" i="1"/>
  <c r="W8643" i="1"/>
  <c r="X8642" i="1"/>
  <c r="W8642" i="1"/>
  <c r="X8641" i="1"/>
  <c r="W8641" i="1"/>
  <c r="X8640" i="1"/>
  <c r="W8640" i="1"/>
  <c r="X8639" i="1"/>
  <c r="W8639" i="1"/>
  <c r="X8638" i="1"/>
  <c r="W8638" i="1"/>
  <c r="X8637" i="1"/>
  <c r="W8637" i="1"/>
  <c r="X8636" i="1"/>
  <c r="W8636" i="1"/>
  <c r="X8635" i="1"/>
  <c r="W8635" i="1"/>
  <c r="X8634" i="1"/>
  <c r="W8634" i="1"/>
  <c r="X8633" i="1"/>
  <c r="W8633" i="1"/>
  <c r="X8632" i="1"/>
  <c r="W8632" i="1"/>
  <c r="X8631" i="1"/>
  <c r="W8631" i="1"/>
  <c r="X8630" i="1"/>
  <c r="W8630" i="1"/>
  <c r="X8629" i="1"/>
  <c r="W8629" i="1"/>
  <c r="X8628" i="1"/>
  <c r="W8628" i="1"/>
  <c r="X8627" i="1"/>
  <c r="W8627" i="1"/>
  <c r="X8626" i="1"/>
  <c r="W8626" i="1"/>
  <c r="X8625" i="1"/>
  <c r="W8625" i="1"/>
  <c r="X8624" i="1"/>
  <c r="W8624" i="1"/>
  <c r="X8623" i="1"/>
  <c r="W8623" i="1"/>
  <c r="X8622" i="1"/>
  <c r="W8622" i="1"/>
  <c r="X8621" i="1"/>
  <c r="W8621" i="1"/>
  <c r="X8620" i="1"/>
  <c r="W8620" i="1"/>
  <c r="X8619" i="1"/>
  <c r="W8619" i="1"/>
  <c r="X8618" i="1"/>
  <c r="W8618" i="1"/>
  <c r="X8617" i="1"/>
  <c r="W8617" i="1"/>
  <c r="X8616" i="1"/>
  <c r="W8616" i="1"/>
  <c r="X8615" i="1"/>
  <c r="W8615" i="1"/>
  <c r="X8614" i="1"/>
  <c r="W8614" i="1"/>
  <c r="X8613" i="1"/>
  <c r="W8613" i="1"/>
  <c r="X8612" i="1"/>
  <c r="W8612" i="1"/>
  <c r="X8611" i="1"/>
  <c r="W8611" i="1"/>
  <c r="X8610" i="1"/>
  <c r="W8610" i="1"/>
  <c r="X8609" i="1"/>
  <c r="W8609" i="1"/>
  <c r="X8608" i="1"/>
  <c r="W8608" i="1"/>
  <c r="X8607" i="1"/>
  <c r="W8607" i="1"/>
  <c r="X8606" i="1"/>
  <c r="W8606" i="1"/>
  <c r="X8605" i="1"/>
  <c r="W8605" i="1"/>
  <c r="X8604" i="1"/>
  <c r="W8604" i="1"/>
  <c r="X8603" i="1"/>
  <c r="W8603" i="1"/>
  <c r="X8602" i="1"/>
  <c r="W8602" i="1"/>
  <c r="X8601" i="1"/>
  <c r="W8601" i="1"/>
  <c r="X8600" i="1"/>
  <c r="W8600" i="1"/>
  <c r="X8599" i="1"/>
  <c r="W8599" i="1"/>
  <c r="X8598" i="1"/>
  <c r="W8598" i="1"/>
  <c r="X8597" i="1"/>
  <c r="W8597" i="1"/>
  <c r="X8596" i="1"/>
  <c r="W8596" i="1"/>
  <c r="X8595" i="1"/>
  <c r="W8595" i="1"/>
  <c r="X8594" i="1"/>
  <c r="W8594" i="1"/>
  <c r="X8593" i="1"/>
  <c r="W8593" i="1"/>
  <c r="X8592" i="1"/>
  <c r="W8592" i="1"/>
  <c r="X8591" i="1"/>
  <c r="W8591" i="1"/>
  <c r="X8590" i="1"/>
  <c r="W8590" i="1"/>
  <c r="X8589" i="1"/>
  <c r="W8589" i="1"/>
  <c r="X8588" i="1"/>
  <c r="W8588" i="1"/>
  <c r="X8587" i="1"/>
  <c r="W8587" i="1"/>
  <c r="X8586" i="1"/>
  <c r="W8586" i="1"/>
  <c r="X8585" i="1"/>
  <c r="W8585" i="1"/>
  <c r="X8584" i="1"/>
  <c r="W8584" i="1"/>
  <c r="X8583" i="1"/>
  <c r="W8583" i="1"/>
  <c r="X8582" i="1"/>
  <c r="W8582" i="1"/>
  <c r="X8581" i="1"/>
  <c r="W8581" i="1"/>
  <c r="X8580" i="1"/>
  <c r="W8580" i="1"/>
  <c r="X8579" i="1"/>
  <c r="W8579" i="1"/>
  <c r="X8578" i="1"/>
  <c r="W8578" i="1"/>
  <c r="X8577" i="1"/>
  <c r="W8577" i="1"/>
  <c r="X8576" i="1"/>
  <c r="W8576" i="1"/>
  <c r="X8575" i="1"/>
  <c r="W8575" i="1"/>
  <c r="X8574" i="1"/>
  <c r="W8574" i="1"/>
  <c r="X8573" i="1"/>
  <c r="W8573" i="1"/>
  <c r="X8572" i="1"/>
  <c r="W8572" i="1"/>
  <c r="X8571" i="1"/>
  <c r="W8571" i="1"/>
  <c r="X8570" i="1"/>
  <c r="W8570" i="1"/>
  <c r="X8569" i="1"/>
  <c r="W8569" i="1"/>
  <c r="X8568" i="1"/>
  <c r="W8568" i="1"/>
  <c r="X8567" i="1"/>
  <c r="W8567" i="1"/>
  <c r="X8566" i="1"/>
  <c r="W8566" i="1"/>
  <c r="X8565" i="1"/>
  <c r="W8565" i="1"/>
  <c r="X8564" i="1"/>
  <c r="W8564" i="1"/>
  <c r="X8563" i="1"/>
  <c r="W8563" i="1"/>
  <c r="X8562" i="1"/>
  <c r="W8562" i="1"/>
  <c r="X8561" i="1"/>
  <c r="W8561" i="1"/>
  <c r="X8560" i="1"/>
  <c r="W8560" i="1"/>
  <c r="X8559" i="1"/>
  <c r="W8559" i="1"/>
  <c r="X8558" i="1"/>
  <c r="W8558" i="1"/>
  <c r="X8557" i="1"/>
  <c r="W8557" i="1"/>
  <c r="X8556" i="1"/>
  <c r="W8556" i="1"/>
  <c r="X8555" i="1"/>
  <c r="W8555" i="1"/>
  <c r="X8554" i="1"/>
  <c r="W8554" i="1"/>
  <c r="X8553" i="1"/>
  <c r="W8553" i="1"/>
  <c r="X8552" i="1"/>
  <c r="W8552" i="1"/>
  <c r="X8551" i="1"/>
  <c r="W8551" i="1"/>
  <c r="X8550" i="1"/>
  <c r="W8550" i="1"/>
  <c r="X8549" i="1"/>
  <c r="W8549" i="1"/>
  <c r="X8548" i="1"/>
  <c r="W8548" i="1"/>
  <c r="X8547" i="1"/>
  <c r="W8547" i="1"/>
  <c r="X8546" i="1"/>
  <c r="W8546" i="1"/>
  <c r="X8545" i="1"/>
  <c r="W8545" i="1"/>
  <c r="X8544" i="1"/>
  <c r="W8544" i="1"/>
  <c r="X8543" i="1"/>
  <c r="W8543" i="1"/>
  <c r="X8542" i="1"/>
  <c r="W8542" i="1"/>
  <c r="X8541" i="1"/>
  <c r="W8541" i="1"/>
  <c r="X8540" i="1"/>
  <c r="W8540" i="1"/>
  <c r="X8539" i="1"/>
  <c r="W8539" i="1"/>
  <c r="X8538" i="1"/>
  <c r="W8538" i="1"/>
  <c r="X8537" i="1"/>
  <c r="W8537" i="1"/>
  <c r="X8536" i="1"/>
  <c r="W8536" i="1"/>
  <c r="X8535" i="1"/>
  <c r="W8535" i="1"/>
  <c r="X8534" i="1"/>
  <c r="W8534" i="1"/>
  <c r="X8533" i="1"/>
  <c r="W8533" i="1"/>
  <c r="X8532" i="1"/>
  <c r="W8532" i="1"/>
  <c r="X8531" i="1"/>
  <c r="W8531" i="1"/>
  <c r="X8530" i="1"/>
  <c r="W8530" i="1"/>
  <c r="X8529" i="1"/>
  <c r="W8529" i="1"/>
  <c r="X8528" i="1"/>
  <c r="W8528" i="1"/>
  <c r="X8527" i="1"/>
  <c r="W8527" i="1"/>
  <c r="X8526" i="1"/>
  <c r="W8526" i="1"/>
  <c r="X8525" i="1"/>
  <c r="W8525" i="1"/>
  <c r="X8524" i="1"/>
  <c r="W8524" i="1"/>
  <c r="X8523" i="1"/>
  <c r="W8523" i="1"/>
  <c r="X8522" i="1"/>
  <c r="W8522" i="1"/>
  <c r="X8521" i="1"/>
  <c r="W8521" i="1"/>
  <c r="X8520" i="1"/>
  <c r="W8520" i="1"/>
  <c r="X8519" i="1"/>
  <c r="W8519" i="1"/>
  <c r="X8518" i="1"/>
  <c r="W8518" i="1"/>
  <c r="X8517" i="1"/>
  <c r="W8517" i="1"/>
  <c r="X8516" i="1"/>
  <c r="W8516" i="1"/>
  <c r="X8515" i="1"/>
  <c r="W8515" i="1"/>
  <c r="X8514" i="1"/>
  <c r="W8514" i="1"/>
  <c r="X8513" i="1"/>
  <c r="W8513" i="1"/>
  <c r="X8512" i="1"/>
  <c r="W8512" i="1"/>
  <c r="X8511" i="1"/>
  <c r="W8511" i="1"/>
  <c r="X8510" i="1"/>
  <c r="W8510" i="1"/>
  <c r="X8509" i="1"/>
  <c r="W8509" i="1"/>
  <c r="X8508" i="1"/>
  <c r="W8508" i="1"/>
  <c r="X8507" i="1"/>
  <c r="W8507" i="1"/>
  <c r="X8506" i="1"/>
  <c r="W8506" i="1"/>
  <c r="X8505" i="1"/>
  <c r="W8505" i="1"/>
  <c r="X8504" i="1"/>
  <c r="W8504" i="1"/>
  <c r="X8503" i="1"/>
  <c r="W8503" i="1"/>
  <c r="X8502" i="1"/>
  <c r="W8502" i="1"/>
  <c r="X8501" i="1"/>
  <c r="W8501" i="1"/>
  <c r="X8500" i="1"/>
  <c r="W8500" i="1"/>
  <c r="X8499" i="1"/>
  <c r="W8499" i="1"/>
  <c r="X8498" i="1"/>
  <c r="W8498" i="1"/>
  <c r="X8497" i="1"/>
  <c r="W8497" i="1"/>
  <c r="X8496" i="1"/>
  <c r="W8496" i="1"/>
  <c r="X8495" i="1"/>
  <c r="W8495" i="1"/>
  <c r="X8494" i="1"/>
  <c r="W8494" i="1"/>
  <c r="X8493" i="1"/>
  <c r="W8493" i="1"/>
  <c r="X8492" i="1"/>
  <c r="W8492" i="1"/>
  <c r="X8491" i="1"/>
  <c r="W8491" i="1"/>
  <c r="X8490" i="1"/>
  <c r="W8490" i="1"/>
  <c r="X8489" i="1"/>
  <c r="W8489" i="1"/>
  <c r="X8488" i="1"/>
  <c r="W8488" i="1"/>
  <c r="X8487" i="1"/>
  <c r="W8487" i="1"/>
  <c r="X8486" i="1"/>
  <c r="W8486" i="1"/>
  <c r="X8485" i="1"/>
  <c r="W8485" i="1"/>
  <c r="X8484" i="1"/>
  <c r="W8484" i="1"/>
  <c r="X8483" i="1"/>
  <c r="W8483" i="1"/>
  <c r="X8482" i="1"/>
  <c r="W8482" i="1"/>
  <c r="X8481" i="1"/>
  <c r="W8481" i="1"/>
  <c r="X8480" i="1"/>
  <c r="W8480" i="1"/>
  <c r="X8479" i="1"/>
  <c r="W8479" i="1"/>
  <c r="X8478" i="1"/>
  <c r="W8478" i="1"/>
  <c r="X8477" i="1"/>
  <c r="W8477" i="1"/>
  <c r="X8476" i="1"/>
  <c r="W8476" i="1"/>
  <c r="X8475" i="1"/>
  <c r="W8475" i="1"/>
  <c r="X8474" i="1"/>
  <c r="W8474" i="1"/>
  <c r="X8473" i="1"/>
  <c r="W8473" i="1"/>
  <c r="X8472" i="1"/>
  <c r="W8472" i="1"/>
  <c r="X8471" i="1"/>
  <c r="W8471" i="1"/>
  <c r="X8470" i="1"/>
  <c r="W8470" i="1"/>
  <c r="X8469" i="1"/>
  <c r="W8469" i="1"/>
  <c r="X8468" i="1"/>
  <c r="W8468" i="1"/>
  <c r="X8467" i="1"/>
  <c r="W8467" i="1"/>
  <c r="X8466" i="1"/>
  <c r="W8466" i="1"/>
  <c r="X8465" i="1"/>
  <c r="W8465" i="1"/>
  <c r="X8464" i="1"/>
  <c r="W8464" i="1"/>
  <c r="X8463" i="1"/>
  <c r="W8463" i="1"/>
  <c r="X8462" i="1"/>
  <c r="W8462" i="1"/>
  <c r="X8461" i="1"/>
  <c r="W8461" i="1"/>
  <c r="X8460" i="1"/>
  <c r="W8460" i="1"/>
  <c r="X8459" i="1"/>
  <c r="W8459" i="1"/>
  <c r="X8458" i="1"/>
  <c r="W8458" i="1"/>
  <c r="X8457" i="1"/>
  <c r="W8457" i="1"/>
  <c r="X8456" i="1"/>
  <c r="W8456" i="1"/>
  <c r="X8455" i="1"/>
  <c r="W8455" i="1"/>
  <c r="X8454" i="1"/>
  <c r="W8454" i="1"/>
  <c r="X8453" i="1"/>
  <c r="W8453" i="1"/>
  <c r="X8452" i="1"/>
  <c r="W8452" i="1"/>
  <c r="X8451" i="1"/>
  <c r="W8451" i="1"/>
  <c r="X8450" i="1"/>
  <c r="W8450" i="1"/>
  <c r="X8449" i="1"/>
  <c r="W8449" i="1"/>
  <c r="X8448" i="1"/>
  <c r="W8448" i="1"/>
  <c r="X8447" i="1"/>
  <c r="W8447" i="1"/>
  <c r="X8446" i="1"/>
  <c r="W8446" i="1"/>
  <c r="X8445" i="1"/>
  <c r="W8445" i="1"/>
  <c r="X8444" i="1"/>
  <c r="W8444" i="1"/>
  <c r="X8443" i="1"/>
  <c r="W8443" i="1"/>
  <c r="X8442" i="1"/>
  <c r="W8442" i="1"/>
  <c r="X8441" i="1"/>
  <c r="W8441" i="1"/>
  <c r="X8440" i="1"/>
  <c r="W8440" i="1"/>
  <c r="X8439" i="1"/>
  <c r="W8439" i="1"/>
  <c r="X8438" i="1"/>
  <c r="W8438" i="1"/>
  <c r="X8437" i="1"/>
  <c r="W8437" i="1"/>
  <c r="X8436" i="1"/>
  <c r="W8436" i="1"/>
  <c r="X8435" i="1"/>
  <c r="W8435" i="1"/>
  <c r="X8434" i="1"/>
  <c r="W8434" i="1"/>
  <c r="X8433" i="1"/>
  <c r="W8433" i="1"/>
  <c r="X8432" i="1"/>
  <c r="W8432" i="1"/>
  <c r="X8431" i="1"/>
  <c r="W8431" i="1"/>
  <c r="X8430" i="1"/>
  <c r="W8430" i="1"/>
  <c r="X8429" i="1"/>
  <c r="W8429" i="1"/>
  <c r="X8428" i="1"/>
  <c r="W8428" i="1"/>
  <c r="X8427" i="1"/>
  <c r="W8427" i="1"/>
  <c r="X8426" i="1"/>
  <c r="W8426" i="1"/>
  <c r="X8425" i="1"/>
  <c r="W8425" i="1"/>
  <c r="X8424" i="1"/>
  <c r="W8424" i="1"/>
  <c r="X8423" i="1"/>
  <c r="W8423" i="1"/>
  <c r="X8422" i="1"/>
  <c r="W8422" i="1"/>
  <c r="X8421" i="1"/>
  <c r="W8421" i="1"/>
  <c r="X8420" i="1"/>
  <c r="W8420" i="1"/>
  <c r="X8419" i="1"/>
  <c r="W8419" i="1"/>
  <c r="X8418" i="1"/>
  <c r="W8418" i="1"/>
  <c r="X8417" i="1"/>
  <c r="W8417" i="1"/>
  <c r="X8416" i="1"/>
  <c r="W8416" i="1"/>
  <c r="X8415" i="1"/>
  <c r="W8415" i="1"/>
  <c r="X8414" i="1"/>
  <c r="W8414" i="1"/>
  <c r="X8413" i="1"/>
  <c r="W8413" i="1"/>
  <c r="X8412" i="1"/>
  <c r="W8412" i="1"/>
  <c r="X8411" i="1"/>
  <c r="W8411" i="1"/>
  <c r="X8410" i="1"/>
  <c r="W8410" i="1"/>
  <c r="X8409" i="1"/>
  <c r="W8409" i="1"/>
  <c r="X8408" i="1"/>
  <c r="W8408" i="1"/>
  <c r="X8407" i="1"/>
  <c r="W8407" i="1"/>
  <c r="X8406" i="1"/>
  <c r="W8406" i="1"/>
  <c r="X8405" i="1"/>
  <c r="W8405" i="1"/>
  <c r="X8404" i="1"/>
  <c r="W8404" i="1"/>
  <c r="X8403" i="1"/>
  <c r="W8403" i="1"/>
  <c r="X8402" i="1"/>
  <c r="W8402" i="1"/>
  <c r="X8401" i="1"/>
  <c r="W8401" i="1"/>
  <c r="X8400" i="1"/>
  <c r="W8400" i="1"/>
  <c r="X8399" i="1"/>
  <c r="W8399" i="1"/>
  <c r="X8398" i="1"/>
  <c r="W8398" i="1"/>
  <c r="X8397" i="1"/>
  <c r="W8397" i="1"/>
  <c r="X8396" i="1"/>
  <c r="W8396" i="1"/>
  <c r="X8395" i="1"/>
  <c r="W8395" i="1"/>
  <c r="X8394" i="1"/>
  <c r="W8394" i="1"/>
  <c r="X8393" i="1"/>
  <c r="W8393" i="1"/>
  <c r="X8392" i="1"/>
  <c r="W8392" i="1"/>
  <c r="X8391" i="1"/>
  <c r="W8391" i="1"/>
  <c r="X8390" i="1"/>
  <c r="W8390" i="1"/>
  <c r="X8389" i="1"/>
  <c r="W8389" i="1"/>
  <c r="X8388" i="1"/>
  <c r="W8388" i="1"/>
  <c r="X8387" i="1"/>
  <c r="W8387" i="1"/>
  <c r="X8386" i="1"/>
  <c r="W8386" i="1"/>
  <c r="X8385" i="1"/>
  <c r="W8385" i="1"/>
  <c r="X8384" i="1"/>
  <c r="W8384" i="1"/>
  <c r="X8383" i="1"/>
  <c r="W8383" i="1"/>
  <c r="X8382" i="1"/>
  <c r="W8382" i="1"/>
  <c r="X8381" i="1"/>
  <c r="W8381" i="1"/>
  <c r="X8380" i="1"/>
  <c r="W8380" i="1"/>
  <c r="X8379" i="1"/>
  <c r="W8379" i="1"/>
  <c r="X8378" i="1"/>
  <c r="W8378" i="1"/>
  <c r="X8377" i="1"/>
  <c r="W8377" i="1"/>
  <c r="X8376" i="1"/>
  <c r="W8376" i="1"/>
  <c r="X8375" i="1"/>
  <c r="W8375" i="1"/>
  <c r="X8374" i="1"/>
  <c r="W8374" i="1"/>
  <c r="X8373" i="1"/>
  <c r="W8373" i="1"/>
  <c r="X8372" i="1"/>
  <c r="W8372" i="1"/>
  <c r="X8371" i="1"/>
  <c r="W8371" i="1"/>
  <c r="X8370" i="1"/>
  <c r="W8370" i="1"/>
  <c r="X8369" i="1"/>
  <c r="W8369" i="1"/>
  <c r="X8368" i="1"/>
  <c r="W8368" i="1"/>
  <c r="X8367" i="1"/>
  <c r="W8367" i="1"/>
  <c r="X8366" i="1"/>
  <c r="W8366" i="1"/>
  <c r="X8365" i="1"/>
  <c r="W8365" i="1"/>
  <c r="X8364" i="1"/>
  <c r="W8364" i="1"/>
  <c r="X8363" i="1"/>
  <c r="W8363" i="1"/>
  <c r="X8362" i="1"/>
  <c r="W8362" i="1"/>
  <c r="X8361" i="1"/>
  <c r="W8361" i="1"/>
  <c r="X8360" i="1"/>
  <c r="W8360" i="1"/>
  <c r="X8359" i="1"/>
  <c r="W8359" i="1"/>
  <c r="X8358" i="1"/>
  <c r="W8358" i="1"/>
  <c r="X8357" i="1"/>
  <c r="W8357" i="1"/>
  <c r="X8356" i="1"/>
  <c r="W8356" i="1"/>
  <c r="X8355" i="1"/>
  <c r="W8355" i="1"/>
  <c r="X8354" i="1"/>
  <c r="W8354" i="1"/>
  <c r="X8353" i="1"/>
  <c r="W8353" i="1"/>
  <c r="X8352" i="1"/>
  <c r="W8352" i="1"/>
  <c r="X8351" i="1"/>
  <c r="W8351" i="1"/>
  <c r="X8350" i="1"/>
  <c r="W8350" i="1"/>
  <c r="X8349" i="1"/>
  <c r="W8349" i="1"/>
  <c r="X8348" i="1"/>
  <c r="W8348" i="1"/>
  <c r="X8347" i="1"/>
  <c r="W8347" i="1"/>
  <c r="X8346" i="1"/>
  <c r="W8346" i="1"/>
  <c r="X8345" i="1"/>
  <c r="W8345" i="1"/>
  <c r="X8344" i="1"/>
  <c r="W8344" i="1"/>
  <c r="X8343" i="1"/>
  <c r="W8343" i="1"/>
  <c r="X8342" i="1"/>
  <c r="W8342" i="1"/>
  <c r="X8341" i="1"/>
  <c r="W8341" i="1"/>
  <c r="X8340" i="1"/>
  <c r="W8340" i="1"/>
  <c r="X8339" i="1"/>
  <c r="W8339" i="1"/>
  <c r="X8338" i="1"/>
  <c r="W8338" i="1"/>
  <c r="X8337" i="1"/>
  <c r="W8337" i="1"/>
  <c r="X8336" i="1"/>
  <c r="W8336" i="1"/>
  <c r="X8335" i="1"/>
  <c r="W8335" i="1"/>
  <c r="X8334" i="1"/>
  <c r="W8334" i="1"/>
  <c r="X8333" i="1"/>
  <c r="W8333" i="1"/>
  <c r="X8332" i="1"/>
  <c r="W8332" i="1"/>
  <c r="X8331" i="1"/>
  <c r="W8331" i="1"/>
  <c r="X8330" i="1"/>
  <c r="W8330" i="1"/>
  <c r="X8329" i="1"/>
  <c r="W8329" i="1"/>
  <c r="X8328" i="1"/>
  <c r="W8328" i="1"/>
  <c r="X8327" i="1"/>
  <c r="W8327" i="1"/>
  <c r="X8326" i="1"/>
  <c r="W8326" i="1"/>
  <c r="X8325" i="1"/>
  <c r="W8325" i="1"/>
  <c r="X8324" i="1"/>
  <c r="W8324" i="1"/>
  <c r="X8323" i="1"/>
  <c r="W8323" i="1"/>
  <c r="X8322" i="1"/>
  <c r="W8322" i="1"/>
  <c r="X8321" i="1"/>
  <c r="W8321" i="1"/>
  <c r="X8320" i="1"/>
  <c r="W8320" i="1"/>
  <c r="X8319" i="1"/>
  <c r="W8319" i="1"/>
  <c r="X8318" i="1"/>
  <c r="W8318" i="1"/>
  <c r="X8317" i="1"/>
  <c r="W8317" i="1"/>
  <c r="X8316" i="1"/>
  <c r="W8316" i="1"/>
  <c r="X8315" i="1"/>
  <c r="W8315" i="1"/>
  <c r="X8314" i="1"/>
  <c r="W8314" i="1"/>
  <c r="X8313" i="1"/>
  <c r="W8313" i="1"/>
  <c r="X8312" i="1"/>
  <c r="W8312" i="1"/>
  <c r="X8311" i="1"/>
  <c r="W8311" i="1"/>
  <c r="X8310" i="1"/>
  <c r="W8310" i="1"/>
  <c r="X8309" i="1"/>
  <c r="W8309" i="1"/>
  <c r="X8308" i="1"/>
  <c r="W8308" i="1"/>
  <c r="X8307" i="1"/>
  <c r="W8307" i="1"/>
  <c r="X8306" i="1"/>
  <c r="W8306" i="1"/>
  <c r="X8305" i="1"/>
  <c r="W8305" i="1"/>
  <c r="X8304" i="1"/>
  <c r="W8304" i="1"/>
  <c r="X8303" i="1"/>
  <c r="W8303" i="1"/>
  <c r="X8302" i="1"/>
  <c r="W8302" i="1"/>
  <c r="X8301" i="1"/>
  <c r="W8301" i="1"/>
  <c r="X8300" i="1"/>
  <c r="W8300" i="1"/>
  <c r="X8299" i="1"/>
  <c r="W8299" i="1"/>
  <c r="X8298" i="1"/>
  <c r="W8298" i="1"/>
  <c r="X8297" i="1"/>
  <c r="W8297" i="1"/>
  <c r="X8296" i="1"/>
  <c r="W8296" i="1"/>
  <c r="X8295" i="1"/>
  <c r="W8295" i="1"/>
  <c r="X8294" i="1"/>
  <c r="W8294" i="1"/>
  <c r="X8293" i="1"/>
  <c r="W8293" i="1"/>
  <c r="X8292" i="1"/>
  <c r="W8292" i="1"/>
  <c r="X8291" i="1"/>
  <c r="W8291" i="1"/>
  <c r="X8290" i="1"/>
  <c r="W8290" i="1"/>
  <c r="X8289" i="1"/>
  <c r="W8289" i="1"/>
  <c r="X8288" i="1"/>
  <c r="W8288" i="1"/>
  <c r="X8287" i="1"/>
  <c r="W8287" i="1"/>
  <c r="X8286" i="1"/>
  <c r="W8286" i="1"/>
  <c r="X8285" i="1"/>
  <c r="W8285" i="1"/>
  <c r="X8284" i="1"/>
  <c r="W8284" i="1"/>
  <c r="X8283" i="1"/>
  <c r="W8283" i="1"/>
  <c r="X8282" i="1"/>
  <c r="W8282" i="1"/>
  <c r="X8281" i="1"/>
  <c r="W8281" i="1"/>
  <c r="X8280" i="1"/>
  <c r="W8280" i="1"/>
  <c r="X8279" i="1"/>
  <c r="W8279" i="1"/>
  <c r="X8278" i="1"/>
  <c r="W8278" i="1"/>
  <c r="X8277" i="1"/>
  <c r="W8277" i="1"/>
  <c r="X8276" i="1"/>
  <c r="W8276" i="1"/>
  <c r="X8275" i="1"/>
  <c r="W8275" i="1"/>
  <c r="X8274" i="1"/>
  <c r="W8274" i="1"/>
  <c r="X8273" i="1"/>
  <c r="W8273" i="1"/>
  <c r="X8272" i="1"/>
  <c r="W8272" i="1"/>
  <c r="X8271" i="1"/>
  <c r="W8271" i="1"/>
  <c r="X8270" i="1"/>
  <c r="W8270" i="1"/>
  <c r="X8269" i="1"/>
  <c r="W8269" i="1"/>
  <c r="X8268" i="1"/>
  <c r="W8268" i="1"/>
  <c r="X8267" i="1"/>
  <c r="W8267" i="1"/>
  <c r="X8266" i="1"/>
  <c r="W8266" i="1"/>
  <c r="X8265" i="1"/>
  <c r="W8265" i="1"/>
  <c r="X8264" i="1"/>
  <c r="W8264" i="1"/>
  <c r="X8263" i="1"/>
  <c r="W8263" i="1"/>
  <c r="X8262" i="1"/>
  <c r="W8262" i="1"/>
  <c r="X8261" i="1"/>
  <c r="W8261" i="1"/>
  <c r="X8260" i="1"/>
  <c r="W8260" i="1"/>
  <c r="X8259" i="1"/>
  <c r="W8259" i="1"/>
  <c r="X8258" i="1"/>
  <c r="W8258" i="1"/>
  <c r="X8257" i="1"/>
  <c r="W8257" i="1"/>
  <c r="X8256" i="1"/>
  <c r="W8256" i="1"/>
  <c r="X8255" i="1"/>
  <c r="W8255" i="1"/>
  <c r="X8254" i="1"/>
  <c r="W8254" i="1"/>
  <c r="X8253" i="1"/>
  <c r="W8253" i="1"/>
  <c r="X8252" i="1"/>
  <c r="W8252" i="1"/>
  <c r="X8251" i="1"/>
  <c r="W8251" i="1"/>
  <c r="X8250" i="1"/>
  <c r="W8250" i="1"/>
  <c r="X8249" i="1"/>
  <c r="W8249" i="1"/>
  <c r="X8248" i="1"/>
  <c r="W8248" i="1"/>
  <c r="X8247" i="1"/>
  <c r="W8247" i="1"/>
  <c r="X8246" i="1"/>
  <c r="W8246" i="1"/>
  <c r="X8245" i="1"/>
  <c r="W8245" i="1"/>
  <c r="X8244" i="1"/>
  <c r="W8244" i="1"/>
  <c r="X8243" i="1"/>
  <c r="W8243" i="1"/>
  <c r="X8242" i="1"/>
  <c r="W8242" i="1"/>
  <c r="X8241" i="1"/>
  <c r="W8241" i="1"/>
  <c r="X8240" i="1"/>
  <c r="W8240" i="1"/>
  <c r="X8239" i="1"/>
  <c r="W8239" i="1"/>
  <c r="X8238" i="1"/>
  <c r="W8238" i="1"/>
  <c r="X8237" i="1"/>
  <c r="W8237" i="1"/>
  <c r="X8236" i="1"/>
  <c r="W8236" i="1"/>
  <c r="X8235" i="1"/>
  <c r="W8235" i="1"/>
  <c r="X8234" i="1"/>
  <c r="W8234" i="1"/>
  <c r="X8233" i="1"/>
  <c r="W8233" i="1"/>
  <c r="X8232" i="1"/>
  <c r="W8232" i="1"/>
  <c r="X8231" i="1"/>
  <c r="W8231" i="1"/>
  <c r="X8230" i="1"/>
  <c r="W8230" i="1"/>
  <c r="X8229" i="1"/>
  <c r="W8229" i="1"/>
  <c r="X8228" i="1"/>
  <c r="W8228" i="1"/>
  <c r="X8227" i="1"/>
  <c r="W8227" i="1"/>
  <c r="X8226" i="1"/>
  <c r="W8226" i="1"/>
  <c r="X8225" i="1"/>
  <c r="W8225" i="1"/>
  <c r="X8224" i="1"/>
  <c r="W8224" i="1"/>
  <c r="X8223" i="1"/>
  <c r="W8223" i="1"/>
  <c r="X8222" i="1"/>
  <c r="W8222" i="1"/>
  <c r="X8221" i="1"/>
  <c r="W8221" i="1"/>
  <c r="X8220" i="1"/>
  <c r="W8220" i="1"/>
  <c r="X8219" i="1"/>
  <c r="W8219" i="1"/>
  <c r="X8218" i="1"/>
  <c r="W8218" i="1"/>
  <c r="X8217" i="1"/>
  <c r="W8217" i="1"/>
  <c r="X8216" i="1"/>
  <c r="W8216" i="1"/>
  <c r="X8215" i="1"/>
  <c r="W8215" i="1"/>
  <c r="X8214" i="1"/>
  <c r="W8214" i="1"/>
  <c r="X8213" i="1"/>
  <c r="W8213" i="1"/>
  <c r="X8212" i="1"/>
  <c r="W8212" i="1"/>
  <c r="X8211" i="1"/>
  <c r="W8211" i="1"/>
  <c r="X8210" i="1"/>
  <c r="W8210" i="1"/>
  <c r="X8209" i="1"/>
  <c r="W8209" i="1"/>
  <c r="X8208" i="1"/>
  <c r="W8208" i="1"/>
  <c r="X8207" i="1"/>
  <c r="W8207" i="1"/>
  <c r="X8206" i="1"/>
  <c r="W8206" i="1"/>
  <c r="X8205" i="1"/>
  <c r="W8205" i="1"/>
  <c r="X8204" i="1"/>
  <c r="W8204" i="1"/>
  <c r="X8203" i="1"/>
  <c r="W8203" i="1"/>
  <c r="X8202" i="1"/>
  <c r="W8202" i="1"/>
  <c r="X8201" i="1"/>
  <c r="W8201" i="1"/>
  <c r="X8200" i="1"/>
  <c r="W8200" i="1"/>
  <c r="X8199" i="1"/>
  <c r="W8199" i="1"/>
  <c r="X8198" i="1"/>
  <c r="W8198" i="1"/>
  <c r="X8197" i="1"/>
  <c r="W8197" i="1"/>
  <c r="X8196" i="1"/>
  <c r="W8196" i="1"/>
  <c r="X8195" i="1"/>
  <c r="W8195" i="1"/>
  <c r="X8194" i="1"/>
  <c r="W8194" i="1"/>
  <c r="X8193" i="1"/>
  <c r="W8193" i="1"/>
  <c r="X8192" i="1"/>
  <c r="W8192" i="1"/>
  <c r="X8191" i="1"/>
  <c r="W8191" i="1"/>
  <c r="X8190" i="1"/>
  <c r="W8190" i="1"/>
  <c r="X8189" i="1"/>
  <c r="W8189" i="1"/>
  <c r="X8188" i="1"/>
  <c r="W8188" i="1"/>
  <c r="X8187" i="1"/>
  <c r="W8187" i="1"/>
  <c r="X8186" i="1"/>
  <c r="W8186" i="1"/>
  <c r="X8185" i="1"/>
  <c r="W8185" i="1"/>
  <c r="X8184" i="1"/>
  <c r="W8184" i="1"/>
  <c r="X8183" i="1"/>
  <c r="W8183" i="1"/>
  <c r="X8182" i="1"/>
  <c r="W8182" i="1"/>
  <c r="X8181" i="1"/>
  <c r="W8181" i="1"/>
  <c r="X8180" i="1"/>
  <c r="W8180" i="1"/>
  <c r="X8179" i="1"/>
  <c r="W8179" i="1"/>
  <c r="X8178" i="1"/>
  <c r="W8178" i="1"/>
  <c r="X8177" i="1"/>
  <c r="W8177" i="1"/>
  <c r="X8176" i="1"/>
  <c r="W8176" i="1"/>
  <c r="X8175" i="1"/>
  <c r="W8175" i="1"/>
  <c r="X8174" i="1"/>
  <c r="W8174" i="1"/>
  <c r="X8173" i="1"/>
  <c r="W8173" i="1"/>
  <c r="X8172" i="1"/>
  <c r="W8172" i="1"/>
  <c r="X8171" i="1"/>
  <c r="W8171" i="1"/>
  <c r="X8170" i="1"/>
  <c r="W8170" i="1"/>
  <c r="X8169" i="1"/>
  <c r="W8169" i="1"/>
  <c r="X8168" i="1"/>
  <c r="W8168" i="1"/>
  <c r="X8167" i="1"/>
  <c r="W8167" i="1"/>
  <c r="X8166" i="1"/>
  <c r="W8166" i="1"/>
  <c r="X8165" i="1"/>
  <c r="W8165" i="1"/>
  <c r="X8164" i="1"/>
  <c r="W8164" i="1"/>
  <c r="X8163" i="1"/>
  <c r="W8163" i="1"/>
  <c r="X8162" i="1"/>
  <c r="W8162" i="1"/>
  <c r="X8161" i="1"/>
  <c r="W8161" i="1"/>
  <c r="X8160" i="1"/>
  <c r="W8160" i="1"/>
  <c r="X8159" i="1"/>
  <c r="W8159" i="1"/>
  <c r="X8158" i="1"/>
  <c r="W8158" i="1"/>
  <c r="X8157" i="1"/>
  <c r="W8157" i="1"/>
  <c r="X8156" i="1"/>
  <c r="W8156" i="1"/>
  <c r="X8155" i="1"/>
  <c r="W8155" i="1"/>
  <c r="X8154" i="1"/>
  <c r="W8154" i="1"/>
  <c r="X8153" i="1"/>
  <c r="W8153" i="1"/>
  <c r="X8152" i="1"/>
  <c r="W8152" i="1"/>
  <c r="X8151" i="1"/>
  <c r="W8151" i="1"/>
  <c r="X8150" i="1"/>
  <c r="W8150" i="1"/>
  <c r="X8149" i="1"/>
  <c r="W8149" i="1"/>
  <c r="X8148" i="1"/>
  <c r="W8148" i="1"/>
  <c r="X8147" i="1"/>
  <c r="W8147" i="1"/>
  <c r="X8146" i="1"/>
  <c r="W8146" i="1"/>
  <c r="X8145" i="1"/>
  <c r="W8145" i="1"/>
  <c r="X8144" i="1"/>
  <c r="W8144" i="1"/>
  <c r="X8143" i="1"/>
  <c r="W8143" i="1"/>
  <c r="X8142" i="1"/>
  <c r="W8142" i="1"/>
  <c r="X8141" i="1"/>
  <c r="W8141" i="1"/>
  <c r="X8140" i="1"/>
  <c r="W8140" i="1"/>
  <c r="X8139" i="1"/>
  <c r="W8139" i="1"/>
  <c r="X8138" i="1"/>
  <c r="W8138" i="1"/>
  <c r="X8137" i="1"/>
  <c r="W8137" i="1"/>
  <c r="X8136" i="1"/>
  <c r="W8136" i="1"/>
  <c r="X8135" i="1"/>
  <c r="W8135" i="1"/>
  <c r="X8134" i="1"/>
  <c r="W8134" i="1"/>
  <c r="X8133" i="1"/>
  <c r="W8133" i="1"/>
  <c r="X8132" i="1"/>
  <c r="W8132" i="1"/>
  <c r="X8131" i="1"/>
  <c r="W8131" i="1"/>
  <c r="X8130" i="1"/>
  <c r="W8130" i="1"/>
  <c r="X8129" i="1"/>
  <c r="W8129" i="1"/>
  <c r="X8128" i="1"/>
  <c r="W8128" i="1"/>
  <c r="X8127" i="1"/>
  <c r="W8127" i="1"/>
  <c r="X8126" i="1"/>
  <c r="W8126" i="1"/>
  <c r="X8125" i="1"/>
  <c r="W8125" i="1"/>
  <c r="X8124" i="1"/>
  <c r="W8124" i="1"/>
  <c r="X8123" i="1"/>
  <c r="W8123" i="1"/>
  <c r="X8122" i="1"/>
  <c r="W8122" i="1"/>
  <c r="X8121" i="1"/>
  <c r="W8121" i="1"/>
  <c r="X8120" i="1"/>
  <c r="W8120" i="1"/>
  <c r="X8119" i="1"/>
  <c r="W8119" i="1"/>
  <c r="X8118" i="1"/>
  <c r="W8118" i="1"/>
  <c r="X8117" i="1"/>
  <c r="W8117" i="1"/>
  <c r="X8116" i="1"/>
  <c r="W8116" i="1"/>
  <c r="X8115" i="1"/>
  <c r="W8115" i="1"/>
  <c r="X8114" i="1"/>
  <c r="W8114" i="1"/>
  <c r="X8113" i="1"/>
  <c r="W8113" i="1"/>
  <c r="X8112" i="1"/>
  <c r="W8112" i="1"/>
  <c r="X8111" i="1"/>
  <c r="W8111" i="1"/>
  <c r="X8110" i="1"/>
  <c r="W8110" i="1"/>
  <c r="X8109" i="1"/>
  <c r="W8109" i="1"/>
  <c r="X8108" i="1"/>
  <c r="W8108" i="1"/>
  <c r="X8107" i="1"/>
  <c r="W8107" i="1"/>
  <c r="X8106" i="1"/>
  <c r="W8106" i="1"/>
  <c r="X8105" i="1"/>
  <c r="W8105" i="1"/>
  <c r="X8104" i="1"/>
  <c r="W8104" i="1"/>
  <c r="X8103" i="1"/>
  <c r="W8103" i="1"/>
  <c r="X8102" i="1"/>
  <c r="W8102" i="1"/>
  <c r="X8101" i="1"/>
  <c r="W8101" i="1"/>
  <c r="X8100" i="1"/>
  <c r="W8100" i="1"/>
  <c r="X8099" i="1"/>
  <c r="W8099" i="1"/>
  <c r="X8098" i="1"/>
  <c r="W8098" i="1"/>
  <c r="X8097" i="1"/>
  <c r="W8097" i="1"/>
  <c r="X8096" i="1"/>
  <c r="W8096" i="1"/>
  <c r="X8095" i="1"/>
  <c r="W8095" i="1"/>
  <c r="X8094" i="1"/>
  <c r="W8094" i="1"/>
  <c r="X8093" i="1"/>
  <c r="W8093" i="1"/>
  <c r="X8092" i="1"/>
  <c r="W8092" i="1"/>
  <c r="X8091" i="1"/>
  <c r="W8091" i="1"/>
  <c r="X8090" i="1"/>
  <c r="W8090" i="1"/>
  <c r="X8089" i="1"/>
  <c r="W8089" i="1"/>
  <c r="X8088" i="1"/>
  <c r="W8088" i="1"/>
  <c r="X8087" i="1"/>
  <c r="W8087" i="1"/>
  <c r="X8086" i="1"/>
  <c r="W8086" i="1"/>
  <c r="X8085" i="1"/>
  <c r="W8085" i="1"/>
  <c r="X8084" i="1"/>
  <c r="W8084" i="1"/>
  <c r="X8083" i="1"/>
  <c r="W8083" i="1"/>
  <c r="X8082" i="1"/>
  <c r="W8082" i="1"/>
  <c r="X8081" i="1"/>
  <c r="W8081" i="1"/>
  <c r="X8080" i="1"/>
  <c r="W8080" i="1"/>
  <c r="X8079" i="1"/>
  <c r="W8079" i="1"/>
  <c r="X8078" i="1"/>
  <c r="W8078" i="1"/>
  <c r="X8077" i="1"/>
  <c r="W8077" i="1"/>
  <c r="X8076" i="1"/>
  <c r="W8076" i="1"/>
  <c r="X8075" i="1"/>
  <c r="W8075" i="1"/>
  <c r="X8074" i="1"/>
  <c r="W8074" i="1"/>
  <c r="X8073" i="1"/>
  <c r="W8073" i="1"/>
  <c r="X8072" i="1"/>
  <c r="W8072" i="1"/>
  <c r="X8071" i="1"/>
  <c r="W8071" i="1"/>
  <c r="X8070" i="1"/>
  <c r="W8070" i="1"/>
  <c r="X8069" i="1"/>
  <c r="W8069" i="1"/>
  <c r="X8068" i="1"/>
  <c r="W8068" i="1"/>
  <c r="X8067" i="1"/>
  <c r="W8067" i="1"/>
  <c r="X8066" i="1"/>
  <c r="W8066" i="1"/>
  <c r="X8065" i="1"/>
  <c r="W8065" i="1"/>
  <c r="X8064" i="1"/>
  <c r="W8064" i="1"/>
  <c r="X8063" i="1"/>
  <c r="W8063" i="1"/>
  <c r="X8062" i="1"/>
  <c r="W8062" i="1"/>
  <c r="X8061" i="1"/>
  <c r="W8061" i="1"/>
  <c r="X8060" i="1"/>
  <c r="W8060" i="1"/>
  <c r="X8059" i="1"/>
  <c r="W8059" i="1"/>
  <c r="X8058" i="1"/>
  <c r="W8058" i="1"/>
  <c r="X8057" i="1"/>
  <c r="W8057" i="1"/>
  <c r="X8056" i="1"/>
  <c r="W8056" i="1"/>
  <c r="X8055" i="1"/>
  <c r="W8055" i="1"/>
  <c r="X8054" i="1"/>
  <c r="W8054" i="1"/>
  <c r="X8053" i="1"/>
  <c r="W8053" i="1"/>
  <c r="X8052" i="1"/>
  <c r="W8052" i="1"/>
  <c r="X8051" i="1"/>
  <c r="W8051" i="1"/>
  <c r="X8050" i="1"/>
  <c r="W8050" i="1"/>
  <c r="X8049" i="1"/>
  <c r="W8049" i="1"/>
  <c r="X8048" i="1"/>
  <c r="W8048" i="1"/>
  <c r="X8047" i="1"/>
  <c r="W8047" i="1"/>
  <c r="X8046" i="1"/>
  <c r="W8046" i="1"/>
  <c r="X8045" i="1"/>
  <c r="W8045" i="1"/>
  <c r="X8044" i="1"/>
  <c r="W8044" i="1"/>
  <c r="X8043" i="1"/>
  <c r="W8043" i="1"/>
  <c r="X8042" i="1"/>
  <c r="W8042" i="1"/>
  <c r="X8041" i="1"/>
  <c r="W8041" i="1"/>
  <c r="X8040" i="1"/>
  <c r="W8040" i="1"/>
  <c r="X8039" i="1"/>
  <c r="W8039" i="1"/>
  <c r="X8038" i="1"/>
  <c r="W8038" i="1"/>
  <c r="X8037" i="1"/>
  <c r="W8037" i="1"/>
  <c r="X8036" i="1"/>
  <c r="W8036" i="1"/>
  <c r="X8035" i="1"/>
  <c r="W8035" i="1"/>
  <c r="X8034" i="1"/>
  <c r="W8034" i="1"/>
  <c r="X8033" i="1"/>
  <c r="W8033" i="1"/>
  <c r="X8032" i="1"/>
  <c r="W8032" i="1"/>
  <c r="X8031" i="1"/>
  <c r="W8031" i="1"/>
  <c r="X8030" i="1"/>
  <c r="W8030" i="1"/>
  <c r="X8029" i="1"/>
  <c r="W8029" i="1"/>
  <c r="X8028" i="1"/>
  <c r="W8028" i="1"/>
  <c r="X8027" i="1"/>
  <c r="W8027" i="1"/>
  <c r="X8026" i="1"/>
  <c r="W8026" i="1"/>
  <c r="X8025" i="1"/>
  <c r="W8025" i="1"/>
  <c r="X8024" i="1"/>
  <c r="W8024" i="1"/>
  <c r="X8023" i="1"/>
  <c r="W8023" i="1"/>
  <c r="X8022" i="1"/>
  <c r="W8022" i="1"/>
  <c r="X8021" i="1"/>
  <c r="W8021" i="1"/>
  <c r="X8020" i="1"/>
  <c r="W8020" i="1"/>
  <c r="X8019" i="1"/>
  <c r="W8019" i="1"/>
  <c r="X8018" i="1"/>
  <c r="W8018" i="1"/>
  <c r="X8017" i="1"/>
  <c r="W8017" i="1"/>
  <c r="X8016" i="1"/>
  <c r="W8016" i="1"/>
  <c r="X8015" i="1"/>
  <c r="W8015" i="1"/>
  <c r="X8014" i="1"/>
  <c r="W8014" i="1"/>
  <c r="X8013" i="1"/>
  <c r="W8013" i="1"/>
  <c r="X8012" i="1"/>
  <c r="W8012" i="1"/>
  <c r="X8011" i="1"/>
  <c r="W8011" i="1"/>
  <c r="X8010" i="1"/>
  <c r="W8010" i="1"/>
  <c r="X8009" i="1"/>
  <c r="W8009" i="1"/>
  <c r="X8008" i="1"/>
  <c r="W8008" i="1"/>
  <c r="X8007" i="1"/>
  <c r="W8007" i="1"/>
  <c r="X8006" i="1"/>
  <c r="W8006" i="1"/>
  <c r="X8005" i="1"/>
  <c r="W8005" i="1"/>
  <c r="X8004" i="1"/>
  <c r="W8004" i="1"/>
  <c r="X8003" i="1"/>
  <c r="W8003" i="1"/>
  <c r="X8002" i="1"/>
  <c r="W8002" i="1"/>
  <c r="X8001" i="1"/>
  <c r="W8001" i="1"/>
  <c r="X8000" i="1"/>
  <c r="W8000" i="1"/>
  <c r="X7999" i="1"/>
  <c r="W7999" i="1"/>
  <c r="X7998" i="1"/>
  <c r="W7998" i="1"/>
  <c r="X7997" i="1"/>
  <c r="W7997" i="1"/>
  <c r="X7996" i="1"/>
  <c r="W7996" i="1"/>
  <c r="X7995" i="1"/>
  <c r="W7995" i="1"/>
  <c r="X7994" i="1"/>
  <c r="W7994" i="1"/>
  <c r="X7993" i="1"/>
  <c r="W7993" i="1"/>
  <c r="X7992" i="1"/>
  <c r="W7992" i="1"/>
  <c r="X7991" i="1"/>
  <c r="W7991" i="1"/>
  <c r="X7990" i="1"/>
  <c r="W7990" i="1"/>
  <c r="X7989" i="1"/>
  <c r="W7989" i="1"/>
  <c r="X7988" i="1"/>
  <c r="W7988" i="1"/>
  <c r="X7987" i="1"/>
  <c r="W7987" i="1"/>
  <c r="X7986" i="1"/>
  <c r="W7986" i="1"/>
  <c r="X7985" i="1"/>
  <c r="W7985" i="1"/>
  <c r="X7984" i="1"/>
  <c r="W7984" i="1"/>
  <c r="X7983" i="1"/>
  <c r="W7983" i="1"/>
  <c r="X7982" i="1"/>
  <c r="W7982" i="1"/>
  <c r="X7981" i="1"/>
  <c r="W7981" i="1"/>
  <c r="X7980" i="1"/>
  <c r="W7980" i="1"/>
  <c r="X7979" i="1"/>
  <c r="W7979" i="1"/>
  <c r="X7978" i="1"/>
  <c r="W7978" i="1"/>
  <c r="X7977" i="1"/>
  <c r="W7977" i="1"/>
  <c r="X7976" i="1"/>
  <c r="W7976" i="1"/>
  <c r="X7975" i="1"/>
  <c r="W7975" i="1"/>
  <c r="X7974" i="1"/>
  <c r="W7974" i="1"/>
  <c r="X7973" i="1"/>
  <c r="W7973" i="1"/>
  <c r="X7972" i="1"/>
  <c r="W7972" i="1"/>
  <c r="X7971" i="1"/>
  <c r="W7971" i="1"/>
  <c r="X7970" i="1"/>
  <c r="W7970" i="1"/>
  <c r="X7969" i="1"/>
  <c r="W7969" i="1"/>
  <c r="X7968" i="1"/>
  <c r="W7968" i="1"/>
  <c r="X7967" i="1"/>
  <c r="W7967" i="1"/>
  <c r="X7966" i="1"/>
  <c r="W7966" i="1"/>
  <c r="X7965" i="1"/>
  <c r="W7965" i="1"/>
  <c r="X7964" i="1"/>
  <c r="W7964" i="1"/>
  <c r="X7963" i="1"/>
  <c r="W7963" i="1"/>
  <c r="X7962" i="1"/>
  <c r="W7962" i="1"/>
  <c r="X7961" i="1"/>
  <c r="W7961" i="1"/>
  <c r="X7960" i="1"/>
  <c r="W7960" i="1"/>
  <c r="X7959" i="1"/>
  <c r="W7959" i="1"/>
  <c r="X7958" i="1"/>
  <c r="W7958" i="1"/>
  <c r="X7957" i="1"/>
  <c r="W7957" i="1"/>
  <c r="X7956" i="1"/>
  <c r="W7956" i="1"/>
  <c r="X7955" i="1"/>
  <c r="W7955" i="1"/>
  <c r="X7954" i="1"/>
  <c r="W7954" i="1"/>
  <c r="X7953" i="1"/>
  <c r="W7953" i="1"/>
  <c r="X7952" i="1"/>
  <c r="W7952" i="1"/>
  <c r="X7951" i="1"/>
  <c r="W7951" i="1"/>
  <c r="X7950" i="1"/>
  <c r="W7950" i="1"/>
  <c r="X7949" i="1"/>
  <c r="W7949" i="1"/>
  <c r="X7948" i="1"/>
  <c r="W7948" i="1"/>
  <c r="X7947" i="1"/>
  <c r="W7947" i="1"/>
  <c r="X7946" i="1"/>
  <c r="W7946" i="1"/>
  <c r="X7945" i="1"/>
  <c r="W7945" i="1"/>
  <c r="X7944" i="1"/>
  <c r="W7944" i="1"/>
  <c r="X7943" i="1"/>
  <c r="W7943" i="1"/>
  <c r="X7942" i="1"/>
  <c r="W7942" i="1"/>
  <c r="X7941" i="1"/>
  <c r="W7941" i="1"/>
  <c r="X7940" i="1"/>
  <c r="W7940" i="1"/>
  <c r="X7939" i="1"/>
  <c r="W7939" i="1"/>
  <c r="X7938" i="1"/>
  <c r="W7938" i="1"/>
  <c r="X7937" i="1"/>
  <c r="W7937" i="1"/>
  <c r="X7936" i="1"/>
  <c r="W7936" i="1"/>
  <c r="X7935" i="1"/>
  <c r="W7935" i="1"/>
  <c r="X7934" i="1"/>
  <c r="W7934" i="1"/>
  <c r="X7933" i="1"/>
  <c r="W7933" i="1"/>
  <c r="X7932" i="1"/>
  <c r="W7932" i="1"/>
  <c r="X7931" i="1"/>
  <c r="W7931" i="1"/>
  <c r="X7930" i="1"/>
  <c r="W7930" i="1"/>
  <c r="X7929" i="1"/>
  <c r="W7929" i="1"/>
  <c r="X7928" i="1"/>
  <c r="W7928" i="1"/>
  <c r="X7927" i="1"/>
  <c r="W7927" i="1"/>
  <c r="X7926" i="1"/>
  <c r="W7926" i="1"/>
  <c r="X7925" i="1"/>
  <c r="W7925" i="1"/>
  <c r="X7924" i="1"/>
  <c r="W7924" i="1"/>
  <c r="X7923" i="1"/>
  <c r="W7923" i="1"/>
  <c r="X7922" i="1"/>
  <c r="W7922" i="1"/>
  <c r="X7921" i="1"/>
  <c r="W7921" i="1"/>
  <c r="X7920" i="1"/>
  <c r="W7920" i="1"/>
  <c r="X7919" i="1"/>
  <c r="W7919" i="1"/>
  <c r="X7918" i="1"/>
  <c r="W7918" i="1"/>
  <c r="X7917" i="1"/>
  <c r="W7917" i="1"/>
  <c r="X7916" i="1"/>
  <c r="W7916" i="1"/>
  <c r="X7915" i="1"/>
  <c r="W7915" i="1"/>
  <c r="X7914" i="1"/>
  <c r="W7914" i="1"/>
  <c r="X7913" i="1"/>
  <c r="W7913" i="1"/>
  <c r="X7912" i="1"/>
  <c r="W7912" i="1"/>
  <c r="X7911" i="1"/>
  <c r="W7911" i="1"/>
  <c r="X7910" i="1"/>
  <c r="W7910" i="1"/>
  <c r="X7909" i="1"/>
  <c r="W7909" i="1"/>
  <c r="X7908" i="1"/>
  <c r="W7908" i="1"/>
  <c r="X7907" i="1"/>
  <c r="W7907" i="1"/>
  <c r="X7906" i="1"/>
  <c r="W7906" i="1"/>
  <c r="X7905" i="1"/>
  <c r="W7905" i="1"/>
  <c r="X7904" i="1"/>
  <c r="W7904" i="1"/>
  <c r="X7903" i="1"/>
  <c r="W7903" i="1"/>
  <c r="X7902" i="1"/>
  <c r="W7902" i="1"/>
  <c r="X7901" i="1"/>
  <c r="W7901" i="1"/>
  <c r="X7900" i="1"/>
  <c r="W7900" i="1"/>
  <c r="X7899" i="1"/>
  <c r="W7899" i="1"/>
  <c r="X7898" i="1"/>
  <c r="W7898" i="1"/>
  <c r="X7897" i="1"/>
  <c r="W7897" i="1"/>
  <c r="X7896" i="1"/>
  <c r="W7896" i="1"/>
  <c r="X7895" i="1"/>
  <c r="W7895" i="1"/>
  <c r="X7894" i="1"/>
  <c r="W7894" i="1"/>
  <c r="X7893" i="1"/>
  <c r="W7893" i="1"/>
  <c r="X7892" i="1"/>
  <c r="W7892" i="1"/>
  <c r="X7891" i="1"/>
  <c r="W7891" i="1"/>
  <c r="X7890" i="1"/>
  <c r="W7890" i="1"/>
  <c r="X7889" i="1"/>
  <c r="W7889" i="1"/>
  <c r="X7888" i="1"/>
  <c r="W7888" i="1"/>
  <c r="X7887" i="1"/>
  <c r="W7887" i="1"/>
  <c r="X7886" i="1"/>
  <c r="W7886" i="1"/>
  <c r="X7885" i="1"/>
  <c r="W7885" i="1"/>
  <c r="X7884" i="1"/>
  <c r="W7884" i="1"/>
  <c r="X7883" i="1"/>
  <c r="W7883" i="1"/>
  <c r="X7882" i="1"/>
  <c r="W7882" i="1"/>
  <c r="X7881" i="1"/>
  <c r="W7881" i="1"/>
  <c r="X7880" i="1"/>
  <c r="W7880" i="1"/>
  <c r="X7879" i="1"/>
  <c r="W7879" i="1"/>
  <c r="X7878" i="1"/>
  <c r="W7878" i="1"/>
  <c r="X7877" i="1"/>
  <c r="W7877" i="1"/>
  <c r="X7876" i="1"/>
  <c r="W7876" i="1"/>
  <c r="X7875" i="1"/>
  <c r="W7875" i="1"/>
  <c r="X7874" i="1"/>
  <c r="W7874" i="1"/>
  <c r="X7873" i="1"/>
  <c r="W7873" i="1"/>
  <c r="X7872" i="1"/>
  <c r="W7872" i="1"/>
  <c r="X7871" i="1"/>
  <c r="W7871" i="1"/>
  <c r="X7870" i="1"/>
  <c r="W7870" i="1"/>
  <c r="X7869" i="1"/>
  <c r="W7869" i="1"/>
  <c r="X7868" i="1"/>
  <c r="W7868" i="1"/>
  <c r="X7867" i="1"/>
  <c r="W7867" i="1"/>
  <c r="X7866" i="1"/>
  <c r="W7866" i="1"/>
  <c r="X7865" i="1"/>
  <c r="W7865" i="1"/>
  <c r="X7864" i="1"/>
  <c r="W7864" i="1"/>
  <c r="X7863" i="1"/>
  <c r="W7863" i="1"/>
  <c r="X7862" i="1"/>
  <c r="W7862" i="1"/>
  <c r="X7861" i="1"/>
  <c r="W7861" i="1"/>
  <c r="X7860" i="1"/>
  <c r="W7860" i="1"/>
  <c r="X7859" i="1"/>
  <c r="W7859" i="1"/>
  <c r="X7858" i="1"/>
  <c r="W7858" i="1"/>
  <c r="X7857" i="1"/>
  <c r="W7857" i="1"/>
  <c r="X7856" i="1"/>
  <c r="W7856" i="1"/>
  <c r="X7855" i="1"/>
  <c r="W7855" i="1"/>
  <c r="X7854" i="1"/>
  <c r="W7854" i="1"/>
  <c r="X7853" i="1"/>
  <c r="W7853" i="1"/>
  <c r="X7852" i="1"/>
  <c r="W7852" i="1"/>
  <c r="X7851" i="1"/>
  <c r="W7851" i="1"/>
  <c r="X7850" i="1"/>
  <c r="W7850" i="1"/>
  <c r="X7849" i="1"/>
  <c r="W7849" i="1"/>
  <c r="X7848" i="1"/>
  <c r="W7848" i="1"/>
  <c r="X7847" i="1"/>
  <c r="W7847" i="1"/>
  <c r="X7846" i="1"/>
  <c r="W7846" i="1"/>
  <c r="X7845" i="1"/>
  <c r="W7845" i="1"/>
  <c r="X7844" i="1"/>
  <c r="W7844" i="1"/>
  <c r="X7843" i="1"/>
  <c r="W7843" i="1"/>
  <c r="X7842" i="1"/>
  <c r="W7842" i="1"/>
  <c r="X7841" i="1"/>
  <c r="W7841" i="1"/>
  <c r="X7840" i="1"/>
  <c r="W7840" i="1"/>
  <c r="X7839" i="1"/>
  <c r="W7839" i="1"/>
  <c r="X7838" i="1"/>
  <c r="W7838" i="1"/>
  <c r="X7837" i="1"/>
  <c r="W7837" i="1"/>
  <c r="X7836" i="1"/>
  <c r="W7836" i="1"/>
  <c r="X7835" i="1"/>
  <c r="W7835" i="1"/>
  <c r="X7834" i="1"/>
  <c r="W7834" i="1"/>
  <c r="X7833" i="1"/>
  <c r="W7833" i="1"/>
  <c r="X7832" i="1"/>
  <c r="W7832" i="1"/>
  <c r="X7831" i="1"/>
  <c r="W7831" i="1"/>
  <c r="X7830" i="1"/>
  <c r="W7830" i="1"/>
  <c r="X7829" i="1"/>
  <c r="W7829" i="1"/>
  <c r="X7828" i="1"/>
  <c r="W7828" i="1"/>
  <c r="X7827" i="1"/>
  <c r="W7827" i="1"/>
  <c r="X7826" i="1"/>
  <c r="W7826" i="1"/>
  <c r="X7825" i="1"/>
  <c r="W7825" i="1"/>
  <c r="X7824" i="1"/>
  <c r="W7824" i="1"/>
  <c r="X7823" i="1"/>
  <c r="W7823" i="1"/>
  <c r="X7822" i="1"/>
  <c r="W7822" i="1"/>
  <c r="X7821" i="1"/>
  <c r="W7821" i="1"/>
  <c r="X7820" i="1"/>
  <c r="W7820" i="1"/>
  <c r="X7819" i="1"/>
  <c r="W7819" i="1"/>
  <c r="X7818" i="1"/>
  <c r="W7818" i="1"/>
  <c r="X7817" i="1"/>
  <c r="W7817" i="1"/>
  <c r="X7816" i="1"/>
  <c r="W7816" i="1"/>
  <c r="X7815" i="1"/>
  <c r="W7815" i="1"/>
  <c r="X7814" i="1"/>
  <c r="W7814" i="1"/>
  <c r="X7813" i="1"/>
  <c r="W7813" i="1"/>
  <c r="X7812" i="1"/>
  <c r="W7812" i="1"/>
  <c r="X7811" i="1"/>
  <c r="W7811" i="1"/>
  <c r="X7810" i="1"/>
  <c r="W7810" i="1"/>
  <c r="X7809" i="1"/>
  <c r="W7809" i="1"/>
  <c r="X7808" i="1"/>
  <c r="W7808" i="1"/>
  <c r="X7807" i="1"/>
  <c r="W7807" i="1"/>
  <c r="X7806" i="1"/>
  <c r="W7806" i="1"/>
  <c r="X7805" i="1"/>
  <c r="W7805" i="1"/>
  <c r="X7804" i="1"/>
  <c r="W7804" i="1"/>
  <c r="X7803" i="1"/>
  <c r="W7803" i="1"/>
  <c r="X7802" i="1"/>
  <c r="W7802" i="1"/>
  <c r="X7801" i="1"/>
  <c r="W7801" i="1"/>
  <c r="X7800" i="1"/>
  <c r="W7800" i="1"/>
  <c r="X7799" i="1"/>
  <c r="W7799" i="1"/>
  <c r="X7798" i="1"/>
  <c r="W7798" i="1"/>
  <c r="X7797" i="1"/>
  <c r="W7797" i="1"/>
  <c r="X7796" i="1"/>
  <c r="W7796" i="1"/>
  <c r="X7795" i="1"/>
  <c r="W7795" i="1"/>
  <c r="X7794" i="1"/>
  <c r="W7794" i="1"/>
  <c r="X7793" i="1"/>
  <c r="W7793" i="1"/>
  <c r="X7792" i="1"/>
  <c r="W7792" i="1"/>
  <c r="X7791" i="1"/>
  <c r="W7791" i="1"/>
  <c r="X7790" i="1"/>
  <c r="W7790" i="1"/>
  <c r="X7789" i="1"/>
  <c r="W7789" i="1"/>
  <c r="X7788" i="1"/>
  <c r="W7788" i="1"/>
  <c r="X7787" i="1"/>
  <c r="W7787" i="1"/>
  <c r="X7786" i="1"/>
  <c r="W7786" i="1"/>
  <c r="X7785" i="1"/>
  <c r="W7785" i="1"/>
  <c r="X7784" i="1"/>
  <c r="W7784" i="1"/>
  <c r="X7783" i="1"/>
  <c r="W7783" i="1"/>
  <c r="X7782" i="1"/>
  <c r="W7782" i="1"/>
  <c r="X7781" i="1"/>
  <c r="W7781" i="1"/>
  <c r="X7780" i="1"/>
  <c r="W7780" i="1"/>
  <c r="X7779" i="1"/>
  <c r="W7779" i="1"/>
  <c r="X7778" i="1"/>
  <c r="W7778" i="1"/>
  <c r="X7777" i="1"/>
  <c r="W7777" i="1"/>
  <c r="X7776" i="1"/>
  <c r="W7776" i="1"/>
  <c r="X7775" i="1"/>
  <c r="W7775" i="1"/>
  <c r="X7774" i="1"/>
  <c r="W7774" i="1"/>
  <c r="X7773" i="1"/>
  <c r="W7773" i="1"/>
  <c r="X7772" i="1"/>
  <c r="W7772" i="1"/>
  <c r="X7771" i="1"/>
  <c r="W7771" i="1"/>
  <c r="X7770" i="1"/>
  <c r="W7770" i="1"/>
  <c r="X7769" i="1"/>
  <c r="W7769" i="1"/>
  <c r="X7768" i="1"/>
  <c r="W7768" i="1"/>
  <c r="X7767" i="1"/>
  <c r="W7767" i="1"/>
  <c r="X7766" i="1"/>
  <c r="W7766" i="1"/>
  <c r="X7765" i="1"/>
  <c r="W7765" i="1"/>
  <c r="X7764" i="1"/>
  <c r="W7764" i="1"/>
  <c r="X7763" i="1"/>
  <c r="W7763" i="1"/>
  <c r="X7762" i="1"/>
  <c r="W7762" i="1"/>
  <c r="X7761" i="1"/>
  <c r="W7761" i="1"/>
  <c r="X7760" i="1"/>
  <c r="W7760" i="1"/>
  <c r="X7759" i="1"/>
  <c r="W7759" i="1"/>
  <c r="X7758" i="1"/>
  <c r="W7758" i="1"/>
  <c r="X7757" i="1"/>
  <c r="W7757" i="1"/>
  <c r="X7756" i="1"/>
  <c r="W7756" i="1"/>
  <c r="X7755" i="1"/>
  <c r="W7755" i="1"/>
  <c r="X7754" i="1"/>
  <c r="W7754" i="1"/>
  <c r="X7753" i="1"/>
  <c r="W7753" i="1"/>
  <c r="X7752" i="1"/>
  <c r="W7752" i="1"/>
  <c r="X7751" i="1"/>
  <c r="W7751" i="1"/>
  <c r="X7750" i="1"/>
  <c r="W7750" i="1"/>
  <c r="X7749" i="1"/>
  <c r="W7749" i="1"/>
  <c r="X7748" i="1"/>
  <c r="W7748" i="1"/>
  <c r="X7747" i="1"/>
  <c r="W7747" i="1"/>
  <c r="X7746" i="1"/>
  <c r="W7746" i="1"/>
  <c r="X7745" i="1"/>
  <c r="W7745" i="1"/>
  <c r="X7744" i="1"/>
  <c r="W7744" i="1"/>
  <c r="X7743" i="1"/>
  <c r="W7743" i="1"/>
  <c r="X7742" i="1"/>
  <c r="W7742" i="1"/>
  <c r="X7741" i="1"/>
  <c r="W7741" i="1"/>
  <c r="X7740" i="1"/>
  <c r="W7740" i="1"/>
  <c r="X7739" i="1"/>
  <c r="W7739" i="1"/>
  <c r="X7738" i="1"/>
  <c r="W7738" i="1"/>
  <c r="X7737" i="1"/>
  <c r="W7737" i="1"/>
  <c r="X7736" i="1"/>
  <c r="W7736" i="1"/>
  <c r="X7735" i="1"/>
  <c r="W7735" i="1"/>
  <c r="X7734" i="1"/>
  <c r="W7734" i="1"/>
  <c r="X7733" i="1"/>
  <c r="W7733" i="1"/>
  <c r="X7732" i="1"/>
  <c r="W7732" i="1"/>
  <c r="X7731" i="1"/>
  <c r="W7731" i="1"/>
  <c r="X7730" i="1"/>
  <c r="W7730" i="1"/>
  <c r="X7729" i="1"/>
  <c r="W7729" i="1"/>
  <c r="X7728" i="1"/>
  <c r="W7728" i="1"/>
  <c r="X7727" i="1"/>
  <c r="W7727" i="1"/>
  <c r="X7726" i="1"/>
  <c r="W7726" i="1"/>
  <c r="X7725" i="1"/>
  <c r="W7725" i="1"/>
  <c r="X7724" i="1"/>
  <c r="W7724" i="1"/>
  <c r="X7723" i="1"/>
  <c r="W7723" i="1"/>
  <c r="X7722" i="1"/>
  <c r="W7722" i="1"/>
  <c r="X7721" i="1"/>
  <c r="W7721" i="1"/>
  <c r="X7720" i="1"/>
  <c r="W7720" i="1"/>
  <c r="X7719" i="1"/>
  <c r="W7719" i="1"/>
  <c r="X7718" i="1"/>
  <c r="W7718" i="1"/>
  <c r="X7717" i="1"/>
  <c r="W7717" i="1"/>
  <c r="X7716" i="1"/>
  <c r="W7716" i="1"/>
  <c r="X7715" i="1"/>
  <c r="W7715" i="1"/>
  <c r="X7714" i="1"/>
  <c r="W7714" i="1"/>
  <c r="X7713" i="1"/>
  <c r="W7713" i="1"/>
  <c r="X7712" i="1"/>
  <c r="W7712" i="1"/>
  <c r="X7711" i="1"/>
  <c r="W7711" i="1"/>
  <c r="X7710" i="1"/>
  <c r="W7710" i="1"/>
  <c r="X7709" i="1"/>
  <c r="W7709" i="1"/>
  <c r="X7708" i="1"/>
  <c r="W7708" i="1"/>
  <c r="X7707" i="1"/>
  <c r="W7707" i="1"/>
  <c r="X7706" i="1"/>
  <c r="W7706" i="1"/>
  <c r="X7705" i="1"/>
  <c r="W7705" i="1"/>
  <c r="X7704" i="1"/>
  <c r="W7704" i="1"/>
  <c r="X7703" i="1"/>
  <c r="W7703" i="1"/>
  <c r="X7702" i="1"/>
  <c r="W7702" i="1"/>
  <c r="X7701" i="1"/>
  <c r="W7701" i="1"/>
  <c r="X7700" i="1"/>
  <c r="W7700" i="1"/>
  <c r="X7699" i="1"/>
  <c r="W7699" i="1"/>
  <c r="X7698" i="1"/>
  <c r="W7698" i="1"/>
  <c r="X7697" i="1"/>
  <c r="W7697" i="1"/>
  <c r="X7696" i="1"/>
  <c r="W7696" i="1"/>
  <c r="X7695" i="1"/>
  <c r="W7695" i="1"/>
  <c r="X7694" i="1"/>
  <c r="W7694" i="1"/>
  <c r="X7693" i="1"/>
  <c r="W7693" i="1"/>
  <c r="X7692" i="1"/>
  <c r="W7692" i="1"/>
  <c r="X7691" i="1"/>
  <c r="W7691" i="1"/>
  <c r="X7690" i="1"/>
  <c r="W7690" i="1"/>
  <c r="X7689" i="1"/>
  <c r="W7689" i="1"/>
  <c r="X7688" i="1"/>
  <c r="W7688" i="1"/>
  <c r="X7687" i="1"/>
  <c r="W7687" i="1"/>
  <c r="X7686" i="1"/>
  <c r="W7686" i="1"/>
  <c r="X7685" i="1"/>
  <c r="W7685" i="1"/>
  <c r="X7684" i="1"/>
  <c r="W7684" i="1"/>
  <c r="X7683" i="1"/>
  <c r="W7683" i="1"/>
  <c r="X7682" i="1"/>
  <c r="W7682" i="1"/>
  <c r="X7681" i="1"/>
  <c r="W7681" i="1"/>
  <c r="X7680" i="1"/>
  <c r="W7680" i="1"/>
  <c r="X7679" i="1"/>
  <c r="W7679" i="1"/>
  <c r="X7678" i="1"/>
  <c r="W7678" i="1"/>
  <c r="X7677" i="1"/>
  <c r="W7677" i="1"/>
  <c r="X7676" i="1"/>
  <c r="W7676" i="1"/>
  <c r="X7675" i="1"/>
  <c r="W7675" i="1"/>
  <c r="X7674" i="1"/>
  <c r="W7674" i="1"/>
  <c r="X7673" i="1"/>
  <c r="W7673" i="1"/>
  <c r="X7672" i="1"/>
  <c r="W7672" i="1"/>
  <c r="X7671" i="1"/>
  <c r="W7671" i="1"/>
  <c r="X7670" i="1"/>
  <c r="W7670" i="1"/>
  <c r="X7669" i="1"/>
  <c r="W7669" i="1"/>
  <c r="X7668" i="1"/>
  <c r="W7668" i="1"/>
  <c r="X7667" i="1"/>
  <c r="W7667" i="1"/>
  <c r="X7666" i="1"/>
  <c r="W7666" i="1"/>
  <c r="X7665" i="1"/>
  <c r="W7665" i="1"/>
  <c r="X7664" i="1"/>
  <c r="W7664" i="1"/>
  <c r="X7663" i="1"/>
  <c r="W7663" i="1"/>
  <c r="X7662" i="1"/>
  <c r="W7662" i="1"/>
  <c r="X7661" i="1"/>
  <c r="W7661" i="1"/>
  <c r="X7660" i="1"/>
  <c r="W7660" i="1"/>
  <c r="X7659" i="1"/>
  <c r="W7659" i="1"/>
  <c r="X7658" i="1"/>
  <c r="W7658" i="1"/>
  <c r="X7657" i="1"/>
  <c r="W7657" i="1"/>
  <c r="X7656" i="1"/>
  <c r="W7656" i="1"/>
  <c r="X7655" i="1"/>
  <c r="W7655" i="1"/>
  <c r="X7654" i="1"/>
  <c r="W7654" i="1"/>
  <c r="X7653" i="1"/>
  <c r="W7653" i="1"/>
  <c r="X7652" i="1"/>
  <c r="W7652" i="1"/>
  <c r="X7651" i="1"/>
  <c r="W7651" i="1"/>
  <c r="X7650" i="1"/>
  <c r="W7650" i="1"/>
  <c r="X7649" i="1"/>
  <c r="W7649" i="1"/>
  <c r="X7648" i="1"/>
  <c r="W7648" i="1"/>
  <c r="X7647" i="1"/>
  <c r="W7647" i="1"/>
  <c r="X7646" i="1"/>
  <c r="W7646" i="1"/>
  <c r="X7645" i="1"/>
  <c r="W7645" i="1"/>
  <c r="X7644" i="1"/>
  <c r="W7644" i="1"/>
  <c r="X7643" i="1"/>
  <c r="W7643" i="1"/>
  <c r="X7642" i="1"/>
  <c r="W7642" i="1"/>
  <c r="X7641" i="1"/>
  <c r="W7641" i="1"/>
  <c r="X7640" i="1"/>
  <c r="W7640" i="1"/>
  <c r="X7639" i="1"/>
  <c r="W7639" i="1"/>
  <c r="X7638" i="1"/>
  <c r="W7638" i="1"/>
  <c r="X7637" i="1"/>
  <c r="W7637" i="1"/>
  <c r="X7636" i="1"/>
  <c r="W7636" i="1"/>
  <c r="X7635" i="1"/>
  <c r="W7635" i="1"/>
  <c r="X7634" i="1"/>
  <c r="W7634" i="1"/>
  <c r="X7633" i="1"/>
  <c r="W7633" i="1"/>
  <c r="X7632" i="1"/>
  <c r="W7632" i="1"/>
  <c r="X7631" i="1"/>
  <c r="W7631" i="1"/>
  <c r="X7630" i="1"/>
  <c r="W7630" i="1"/>
  <c r="X7629" i="1"/>
  <c r="W7629" i="1"/>
  <c r="X7628" i="1"/>
  <c r="W7628" i="1"/>
  <c r="X7627" i="1"/>
  <c r="W7627" i="1"/>
  <c r="X7626" i="1"/>
  <c r="W7626" i="1"/>
  <c r="X7625" i="1"/>
  <c r="W7625" i="1"/>
  <c r="X7624" i="1"/>
  <c r="W7624" i="1"/>
  <c r="X7623" i="1"/>
  <c r="W7623" i="1"/>
  <c r="X7622" i="1"/>
  <c r="W7622" i="1"/>
  <c r="X7621" i="1"/>
  <c r="W7621" i="1"/>
  <c r="X7620" i="1"/>
  <c r="W7620" i="1"/>
  <c r="X7619" i="1"/>
  <c r="W7619" i="1"/>
  <c r="X7618" i="1"/>
  <c r="W7618" i="1"/>
  <c r="X7617" i="1"/>
  <c r="W7617" i="1"/>
  <c r="X7616" i="1"/>
  <c r="W7616" i="1"/>
  <c r="X7615" i="1"/>
  <c r="W7615" i="1"/>
  <c r="X7614" i="1"/>
  <c r="W7614" i="1"/>
  <c r="X7613" i="1"/>
  <c r="W7613" i="1"/>
  <c r="X7612" i="1"/>
  <c r="W7612" i="1"/>
  <c r="X7611" i="1"/>
  <c r="W7611" i="1"/>
  <c r="X7610" i="1"/>
  <c r="W7610" i="1"/>
  <c r="X7609" i="1"/>
  <c r="W7609" i="1"/>
  <c r="X7608" i="1"/>
  <c r="W7608" i="1"/>
  <c r="X7607" i="1"/>
  <c r="W7607" i="1"/>
  <c r="X7606" i="1"/>
  <c r="W7606" i="1"/>
  <c r="X7605" i="1"/>
  <c r="W7605" i="1"/>
  <c r="X7604" i="1"/>
  <c r="W7604" i="1"/>
  <c r="X7603" i="1"/>
  <c r="W7603" i="1"/>
  <c r="X7602" i="1"/>
  <c r="W7602" i="1"/>
  <c r="X7601" i="1"/>
  <c r="W7601" i="1"/>
  <c r="X7600" i="1"/>
  <c r="W7600" i="1"/>
  <c r="X7599" i="1"/>
  <c r="W7599" i="1"/>
  <c r="X7598" i="1"/>
  <c r="W7598" i="1"/>
  <c r="X7597" i="1"/>
  <c r="W7597" i="1"/>
  <c r="X7596" i="1"/>
  <c r="W7596" i="1"/>
  <c r="X7595" i="1"/>
  <c r="W7595" i="1"/>
  <c r="X7594" i="1"/>
  <c r="W7594" i="1"/>
  <c r="X7593" i="1"/>
  <c r="W7593" i="1"/>
  <c r="X7592" i="1"/>
  <c r="W7592" i="1"/>
  <c r="X7591" i="1"/>
  <c r="W7591" i="1"/>
  <c r="X7590" i="1"/>
  <c r="W7590" i="1"/>
  <c r="X7589" i="1"/>
  <c r="W7589" i="1"/>
  <c r="X7588" i="1"/>
  <c r="W7588" i="1"/>
  <c r="X7587" i="1"/>
  <c r="W7587" i="1"/>
  <c r="X7586" i="1"/>
  <c r="W7586" i="1"/>
  <c r="X7585" i="1"/>
  <c r="W7585" i="1"/>
  <c r="X7584" i="1"/>
  <c r="W7584" i="1"/>
  <c r="X7583" i="1"/>
  <c r="W7583" i="1"/>
  <c r="X7582" i="1"/>
  <c r="W7582" i="1"/>
  <c r="X7581" i="1"/>
  <c r="W7581" i="1"/>
  <c r="X7580" i="1"/>
  <c r="W7580" i="1"/>
  <c r="X7579" i="1"/>
  <c r="W7579" i="1"/>
  <c r="X7578" i="1"/>
  <c r="W7578" i="1"/>
  <c r="X7577" i="1"/>
  <c r="W7577" i="1"/>
  <c r="X7576" i="1"/>
  <c r="W7576" i="1"/>
  <c r="X7575" i="1"/>
  <c r="W7575" i="1"/>
  <c r="X7574" i="1"/>
  <c r="W7574" i="1"/>
  <c r="X7573" i="1"/>
  <c r="W7573" i="1"/>
  <c r="X7572" i="1"/>
  <c r="W7572" i="1"/>
  <c r="X7571" i="1"/>
  <c r="W7571" i="1"/>
  <c r="X7570" i="1"/>
  <c r="W7570" i="1"/>
  <c r="X7569" i="1"/>
  <c r="W7569" i="1"/>
  <c r="X7568" i="1"/>
  <c r="W7568" i="1"/>
  <c r="X7567" i="1"/>
  <c r="W7567" i="1"/>
  <c r="X7566" i="1"/>
  <c r="W7566" i="1"/>
  <c r="X7565" i="1"/>
  <c r="W7565" i="1"/>
  <c r="X7564" i="1"/>
  <c r="W7564" i="1"/>
  <c r="X7563" i="1"/>
  <c r="W7563" i="1"/>
  <c r="X7562" i="1"/>
  <c r="W7562" i="1"/>
  <c r="X7561" i="1"/>
  <c r="W7561" i="1"/>
  <c r="X7560" i="1"/>
  <c r="W7560" i="1"/>
  <c r="X7559" i="1"/>
  <c r="W7559" i="1"/>
  <c r="X7558" i="1"/>
  <c r="W7558" i="1"/>
  <c r="X7557" i="1"/>
  <c r="W7557" i="1"/>
  <c r="X7556" i="1"/>
  <c r="W7556" i="1"/>
  <c r="X7555" i="1"/>
  <c r="W7555" i="1"/>
  <c r="X7554" i="1"/>
  <c r="W7554" i="1"/>
  <c r="X7553" i="1"/>
  <c r="W7553" i="1"/>
  <c r="X7552" i="1"/>
  <c r="W7552" i="1"/>
  <c r="X7551" i="1"/>
  <c r="W7551" i="1"/>
  <c r="X7550" i="1"/>
  <c r="W7550" i="1"/>
  <c r="X7549" i="1"/>
  <c r="W7549" i="1"/>
  <c r="X7548" i="1"/>
  <c r="W7548" i="1"/>
  <c r="X7547" i="1"/>
  <c r="W7547" i="1"/>
  <c r="X7546" i="1"/>
  <c r="W7546" i="1"/>
  <c r="X7545" i="1"/>
  <c r="W7545" i="1"/>
  <c r="X7544" i="1"/>
  <c r="W7544" i="1"/>
  <c r="X7543" i="1"/>
  <c r="W7543" i="1"/>
  <c r="X7542" i="1"/>
  <c r="W7542" i="1"/>
  <c r="X7541" i="1"/>
  <c r="W7541" i="1"/>
  <c r="X7540" i="1"/>
  <c r="W7540" i="1"/>
  <c r="X7539" i="1"/>
  <c r="W7539" i="1"/>
  <c r="X7538" i="1"/>
  <c r="W7538" i="1"/>
  <c r="X7537" i="1"/>
  <c r="W7537" i="1"/>
  <c r="X7536" i="1"/>
  <c r="W7536" i="1"/>
  <c r="X7535" i="1"/>
  <c r="W7535" i="1"/>
  <c r="X7534" i="1"/>
  <c r="W7534" i="1"/>
  <c r="X7533" i="1"/>
  <c r="W7533" i="1"/>
  <c r="X7532" i="1"/>
  <c r="W7532" i="1"/>
  <c r="X7531" i="1"/>
  <c r="W7531" i="1"/>
  <c r="X7530" i="1"/>
  <c r="W7530" i="1"/>
  <c r="X7529" i="1"/>
  <c r="W7529" i="1"/>
  <c r="X7528" i="1"/>
  <c r="W7528" i="1"/>
  <c r="X7527" i="1"/>
  <c r="W7527" i="1"/>
  <c r="X7526" i="1"/>
  <c r="W7526" i="1"/>
  <c r="X7525" i="1"/>
  <c r="W7525" i="1"/>
  <c r="X7524" i="1"/>
  <c r="W7524" i="1"/>
  <c r="X7523" i="1"/>
  <c r="W7523" i="1"/>
  <c r="X7522" i="1"/>
  <c r="W7522" i="1"/>
  <c r="X7521" i="1"/>
  <c r="W7521" i="1"/>
  <c r="X7520" i="1"/>
  <c r="W7520" i="1"/>
  <c r="X7519" i="1"/>
  <c r="W7519" i="1"/>
  <c r="X7518" i="1"/>
  <c r="W7518" i="1"/>
  <c r="X7517" i="1"/>
  <c r="W7517" i="1"/>
  <c r="X7516" i="1"/>
  <c r="W7516" i="1"/>
  <c r="X7515" i="1"/>
  <c r="W7515" i="1"/>
  <c r="X7514" i="1"/>
  <c r="W7514" i="1"/>
  <c r="X7513" i="1"/>
  <c r="W7513" i="1"/>
  <c r="X7512" i="1"/>
  <c r="W7512" i="1"/>
  <c r="X7511" i="1"/>
  <c r="W7511" i="1"/>
  <c r="X7510" i="1"/>
  <c r="W7510" i="1"/>
  <c r="X7509" i="1"/>
  <c r="W7509" i="1"/>
  <c r="X7508" i="1"/>
  <c r="W7508" i="1"/>
  <c r="X7507" i="1"/>
  <c r="W7507" i="1"/>
  <c r="X7506" i="1"/>
  <c r="W7506" i="1"/>
  <c r="X7505" i="1"/>
  <c r="W7505" i="1"/>
  <c r="X7504" i="1"/>
  <c r="W7504" i="1"/>
  <c r="X7503" i="1"/>
  <c r="W7503" i="1"/>
  <c r="X7502" i="1"/>
  <c r="W7502" i="1"/>
  <c r="X7501" i="1"/>
  <c r="W7501" i="1"/>
  <c r="X7500" i="1"/>
  <c r="W7500" i="1"/>
  <c r="X7499" i="1"/>
  <c r="W7499" i="1"/>
  <c r="X7498" i="1"/>
  <c r="W7498" i="1"/>
  <c r="X7497" i="1"/>
  <c r="W7497" i="1"/>
  <c r="X7496" i="1"/>
  <c r="W7496" i="1"/>
  <c r="X7495" i="1"/>
  <c r="W7495" i="1"/>
  <c r="X7494" i="1"/>
  <c r="W7494" i="1"/>
  <c r="X7493" i="1"/>
  <c r="W7493" i="1"/>
  <c r="X7492" i="1"/>
  <c r="W7492" i="1"/>
  <c r="X7491" i="1"/>
  <c r="W7491" i="1"/>
  <c r="X7490" i="1"/>
  <c r="W7490" i="1"/>
  <c r="X7489" i="1"/>
  <c r="W7489" i="1"/>
  <c r="X7488" i="1"/>
  <c r="W7488" i="1"/>
  <c r="X7487" i="1"/>
  <c r="W7487" i="1"/>
  <c r="X7486" i="1"/>
  <c r="W7486" i="1"/>
  <c r="X7485" i="1"/>
  <c r="W7485" i="1"/>
  <c r="X7484" i="1"/>
  <c r="W7484" i="1"/>
  <c r="X7483" i="1"/>
  <c r="W7483" i="1"/>
  <c r="X7482" i="1"/>
  <c r="W7482" i="1"/>
  <c r="X7481" i="1"/>
  <c r="W7481" i="1"/>
  <c r="X7480" i="1"/>
  <c r="W7480" i="1"/>
  <c r="X7479" i="1"/>
  <c r="W7479" i="1"/>
  <c r="X7478" i="1"/>
  <c r="W7478" i="1"/>
  <c r="X7477" i="1"/>
  <c r="W7477" i="1"/>
  <c r="X7476" i="1"/>
  <c r="W7476" i="1"/>
  <c r="X7475" i="1"/>
  <c r="W7475" i="1"/>
  <c r="X7474" i="1"/>
  <c r="W7474" i="1"/>
  <c r="X7473" i="1"/>
  <c r="W7473" i="1"/>
  <c r="X7472" i="1"/>
  <c r="W7472" i="1"/>
  <c r="X7471" i="1"/>
  <c r="W7471" i="1"/>
  <c r="X7470" i="1"/>
  <c r="W7470" i="1"/>
  <c r="X7469" i="1"/>
  <c r="W7469" i="1"/>
  <c r="X7468" i="1"/>
  <c r="W7468" i="1"/>
  <c r="X7467" i="1"/>
  <c r="W7467" i="1"/>
  <c r="X7466" i="1"/>
  <c r="W7466" i="1"/>
  <c r="X7465" i="1"/>
  <c r="W7465" i="1"/>
  <c r="X7464" i="1"/>
  <c r="W7464" i="1"/>
  <c r="X7463" i="1"/>
  <c r="W7463" i="1"/>
  <c r="X7462" i="1"/>
  <c r="W7462" i="1"/>
  <c r="X7461" i="1"/>
  <c r="W7461" i="1"/>
  <c r="X7460" i="1"/>
  <c r="W7460" i="1"/>
  <c r="X7459" i="1"/>
  <c r="W7459" i="1"/>
  <c r="X7458" i="1"/>
  <c r="W7458" i="1"/>
  <c r="X7457" i="1"/>
  <c r="W7457" i="1"/>
  <c r="X7456" i="1"/>
  <c r="W7456" i="1"/>
  <c r="X7455" i="1"/>
  <c r="W7455" i="1"/>
  <c r="X7454" i="1"/>
  <c r="W7454" i="1"/>
  <c r="X7453" i="1"/>
  <c r="W7453" i="1"/>
  <c r="X7452" i="1"/>
  <c r="W7452" i="1"/>
  <c r="X7451" i="1"/>
  <c r="W7451" i="1"/>
  <c r="X7450" i="1"/>
  <c r="W7450" i="1"/>
  <c r="X7449" i="1"/>
  <c r="W7449" i="1"/>
  <c r="X7448" i="1"/>
  <c r="W7448" i="1"/>
  <c r="X7447" i="1"/>
  <c r="W7447" i="1"/>
  <c r="X7446" i="1"/>
  <c r="W7446" i="1"/>
  <c r="X7445" i="1"/>
  <c r="W7445" i="1"/>
  <c r="X7444" i="1"/>
  <c r="W7444" i="1"/>
  <c r="X7443" i="1"/>
  <c r="W7443" i="1"/>
  <c r="X7442" i="1"/>
  <c r="W7442" i="1"/>
  <c r="X7441" i="1"/>
  <c r="W7441" i="1"/>
  <c r="X7440" i="1"/>
  <c r="W7440" i="1"/>
  <c r="X7439" i="1"/>
  <c r="W7439" i="1"/>
  <c r="X7438" i="1"/>
  <c r="W7438" i="1"/>
  <c r="X7437" i="1"/>
  <c r="W7437" i="1"/>
  <c r="X7436" i="1"/>
  <c r="W7436" i="1"/>
  <c r="X7435" i="1"/>
  <c r="W7435" i="1"/>
  <c r="X7434" i="1"/>
  <c r="W7434" i="1"/>
  <c r="X7433" i="1"/>
  <c r="W7433" i="1"/>
  <c r="X7432" i="1"/>
  <c r="W7432" i="1"/>
  <c r="X7431" i="1"/>
  <c r="W7431" i="1"/>
  <c r="X7430" i="1"/>
  <c r="W7430" i="1"/>
  <c r="X7429" i="1"/>
  <c r="W7429" i="1"/>
  <c r="X7428" i="1"/>
  <c r="W7428" i="1"/>
  <c r="X7427" i="1"/>
  <c r="W7427" i="1"/>
  <c r="X7426" i="1"/>
  <c r="W7426" i="1"/>
  <c r="X7425" i="1"/>
  <c r="W7425" i="1"/>
  <c r="X7424" i="1"/>
  <c r="W7424" i="1"/>
  <c r="X7423" i="1"/>
  <c r="W7423" i="1"/>
  <c r="X7422" i="1"/>
  <c r="W7422" i="1"/>
  <c r="X7421" i="1"/>
  <c r="W7421" i="1"/>
  <c r="X7420" i="1"/>
  <c r="W7420" i="1"/>
  <c r="X7419" i="1"/>
  <c r="W7419" i="1"/>
  <c r="X7418" i="1"/>
  <c r="W7418" i="1"/>
  <c r="X7417" i="1"/>
  <c r="W7417" i="1"/>
  <c r="X7416" i="1"/>
  <c r="W7416" i="1"/>
  <c r="X7415" i="1"/>
  <c r="W7415" i="1"/>
  <c r="X7414" i="1"/>
  <c r="W7414" i="1"/>
  <c r="X7413" i="1"/>
  <c r="W7413" i="1"/>
  <c r="X7412" i="1"/>
  <c r="W7412" i="1"/>
  <c r="X7411" i="1"/>
  <c r="W7411" i="1"/>
  <c r="X7410" i="1"/>
  <c r="W7410" i="1"/>
  <c r="X7409" i="1"/>
  <c r="W7409" i="1"/>
  <c r="X7408" i="1"/>
  <c r="W7408" i="1"/>
  <c r="X7407" i="1"/>
  <c r="W7407" i="1"/>
  <c r="X7406" i="1"/>
  <c r="W7406" i="1"/>
  <c r="X7405" i="1"/>
  <c r="W7405" i="1"/>
  <c r="X7404" i="1"/>
  <c r="W7404" i="1"/>
  <c r="X7403" i="1"/>
  <c r="W7403" i="1"/>
  <c r="X7402" i="1"/>
  <c r="W7402" i="1"/>
  <c r="X7401" i="1"/>
  <c r="W7401" i="1"/>
  <c r="X7400" i="1"/>
  <c r="W7400" i="1"/>
  <c r="X7399" i="1"/>
  <c r="W7399" i="1"/>
  <c r="X7398" i="1"/>
  <c r="W7398" i="1"/>
  <c r="X7397" i="1"/>
  <c r="W7397" i="1"/>
  <c r="X7396" i="1"/>
  <c r="W7396" i="1"/>
  <c r="X7395" i="1"/>
  <c r="W7395" i="1"/>
  <c r="X7394" i="1"/>
  <c r="W7394" i="1"/>
  <c r="X7393" i="1"/>
  <c r="W7393" i="1"/>
  <c r="X7392" i="1"/>
  <c r="W7392" i="1"/>
  <c r="X7391" i="1"/>
  <c r="W7391" i="1"/>
  <c r="X7390" i="1"/>
  <c r="W7390" i="1"/>
  <c r="X7389" i="1"/>
  <c r="W7389" i="1"/>
  <c r="X7388" i="1"/>
  <c r="W7388" i="1"/>
  <c r="X7387" i="1"/>
  <c r="W7387" i="1"/>
  <c r="X7386" i="1"/>
  <c r="W7386" i="1"/>
  <c r="X7385" i="1"/>
  <c r="W7385" i="1"/>
  <c r="X7384" i="1"/>
  <c r="W7384" i="1"/>
  <c r="X7383" i="1"/>
  <c r="W7383" i="1"/>
  <c r="X7382" i="1"/>
  <c r="W7382" i="1"/>
  <c r="X7381" i="1"/>
  <c r="W7381" i="1"/>
  <c r="X7380" i="1"/>
  <c r="W7380" i="1"/>
  <c r="X7379" i="1"/>
  <c r="W7379" i="1"/>
  <c r="X7378" i="1"/>
  <c r="W7378" i="1"/>
  <c r="X7377" i="1"/>
  <c r="W7377" i="1"/>
  <c r="X7376" i="1"/>
  <c r="W7376" i="1"/>
  <c r="X7375" i="1"/>
  <c r="W7375" i="1"/>
  <c r="X7374" i="1"/>
  <c r="W7374" i="1"/>
  <c r="X7373" i="1"/>
  <c r="W7373" i="1"/>
  <c r="X7372" i="1"/>
  <c r="W7372" i="1"/>
  <c r="X7371" i="1"/>
  <c r="W7371" i="1"/>
  <c r="X7370" i="1"/>
  <c r="W7370" i="1"/>
  <c r="X7369" i="1"/>
  <c r="W7369" i="1"/>
  <c r="X7368" i="1"/>
  <c r="W7368" i="1"/>
  <c r="X7367" i="1"/>
  <c r="W7367" i="1"/>
  <c r="X7366" i="1"/>
  <c r="W7366" i="1"/>
  <c r="X7365" i="1"/>
  <c r="W7365" i="1"/>
  <c r="X7364" i="1"/>
  <c r="W7364" i="1"/>
  <c r="X7363" i="1"/>
  <c r="W7363" i="1"/>
  <c r="X7362" i="1"/>
  <c r="W7362" i="1"/>
  <c r="X7361" i="1"/>
  <c r="W7361" i="1"/>
  <c r="X7360" i="1"/>
  <c r="W7360" i="1"/>
  <c r="X7359" i="1"/>
  <c r="W7359" i="1"/>
  <c r="X7358" i="1"/>
  <c r="W7358" i="1"/>
  <c r="X7357" i="1"/>
  <c r="W7357" i="1"/>
  <c r="X7356" i="1"/>
  <c r="W7356" i="1"/>
  <c r="X7355" i="1"/>
  <c r="W7355" i="1"/>
  <c r="X7354" i="1"/>
  <c r="W7354" i="1"/>
  <c r="X7353" i="1"/>
  <c r="W7353" i="1"/>
  <c r="X7352" i="1"/>
  <c r="W7352" i="1"/>
  <c r="X7351" i="1"/>
  <c r="W7351" i="1"/>
  <c r="X7350" i="1"/>
  <c r="W7350" i="1"/>
  <c r="X7349" i="1"/>
  <c r="W7349" i="1"/>
  <c r="X7348" i="1"/>
  <c r="W7348" i="1"/>
  <c r="X7347" i="1"/>
  <c r="W7347" i="1"/>
  <c r="X7346" i="1"/>
  <c r="W7346" i="1"/>
  <c r="X7345" i="1"/>
  <c r="W7345" i="1"/>
  <c r="X7344" i="1"/>
  <c r="W7344" i="1"/>
  <c r="X7343" i="1"/>
  <c r="W7343" i="1"/>
  <c r="X7342" i="1"/>
  <c r="W7342" i="1"/>
  <c r="X7341" i="1"/>
  <c r="W7341" i="1"/>
  <c r="X7340" i="1"/>
  <c r="W7340" i="1"/>
  <c r="X7339" i="1"/>
  <c r="W7339" i="1"/>
  <c r="X7338" i="1"/>
  <c r="W7338" i="1"/>
  <c r="X7337" i="1"/>
  <c r="W7337" i="1"/>
  <c r="X7336" i="1"/>
  <c r="W7336" i="1"/>
  <c r="X7335" i="1"/>
  <c r="W7335" i="1"/>
  <c r="X7334" i="1"/>
  <c r="W7334" i="1"/>
  <c r="X7333" i="1"/>
  <c r="W7333" i="1"/>
  <c r="X7332" i="1"/>
  <c r="W7332" i="1"/>
  <c r="X7331" i="1"/>
  <c r="W7331" i="1"/>
  <c r="X7330" i="1"/>
  <c r="W7330" i="1"/>
  <c r="X7329" i="1"/>
  <c r="W7329" i="1"/>
  <c r="X7328" i="1"/>
  <c r="W7328" i="1"/>
  <c r="X7327" i="1"/>
  <c r="W7327" i="1"/>
  <c r="X7326" i="1"/>
  <c r="W7326" i="1"/>
  <c r="X7325" i="1"/>
  <c r="W7325" i="1"/>
  <c r="X7324" i="1"/>
  <c r="W7324" i="1"/>
  <c r="X7323" i="1"/>
  <c r="W7323" i="1"/>
  <c r="X7322" i="1"/>
  <c r="W7322" i="1"/>
  <c r="X7321" i="1"/>
  <c r="W7321" i="1"/>
  <c r="X7320" i="1"/>
  <c r="W7320" i="1"/>
  <c r="X7319" i="1"/>
  <c r="W7319" i="1"/>
  <c r="X7318" i="1"/>
  <c r="W7318" i="1"/>
  <c r="X7317" i="1"/>
  <c r="W7317" i="1"/>
  <c r="X7316" i="1"/>
  <c r="W7316" i="1"/>
  <c r="X7315" i="1"/>
  <c r="W7315" i="1"/>
  <c r="X7314" i="1"/>
  <c r="W7314" i="1"/>
  <c r="X7313" i="1"/>
  <c r="W7313" i="1"/>
  <c r="X7312" i="1"/>
  <c r="W7312" i="1"/>
  <c r="X7311" i="1"/>
  <c r="W7311" i="1"/>
  <c r="X7310" i="1"/>
  <c r="W7310" i="1"/>
  <c r="X7309" i="1"/>
  <c r="W7309" i="1"/>
  <c r="X7308" i="1"/>
  <c r="W7308" i="1"/>
  <c r="X7307" i="1"/>
  <c r="W7307" i="1"/>
  <c r="X7306" i="1"/>
  <c r="W7306" i="1"/>
  <c r="X7305" i="1"/>
  <c r="W7305" i="1"/>
  <c r="X7304" i="1"/>
  <c r="W7304" i="1"/>
  <c r="X7303" i="1"/>
  <c r="W7303" i="1"/>
  <c r="X7302" i="1"/>
  <c r="W7302" i="1"/>
  <c r="X7301" i="1"/>
  <c r="W7301" i="1"/>
  <c r="X7300" i="1"/>
  <c r="W7300" i="1"/>
  <c r="X7299" i="1"/>
  <c r="W7299" i="1"/>
  <c r="X7298" i="1"/>
  <c r="W7298" i="1"/>
  <c r="X7297" i="1"/>
  <c r="W7297" i="1"/>
  <c r="X7296" i="1"/>
  <c r="W7296" i="1"/>
  <c r="X7295" i="1"/>
  <c r="W7295" i="1"/>
  <c r="X7294" i="1"/>
  <c r="W7294" i="1"/>
  <c r="X7293" i="1"/>
  <c r="W7293" i="1"/>
  <c r="X7292" i="1"/>
  <c r="W7292" i="1"/>
  <c r="X7291" i="1"/>
  <c r="W7291" i="1"/>
  <c r="X7290" i="1"/>
  <c r="W7290" i="1"/>
  <c r="X7289" i="1"/>
  <c r="W7289" i="1"/>
  <c r="X7288" i="1"/>
  <c r="W7288" i="1"/>
  <c r="X7287" i="1"/>
  <c r="W7287" i="1"/>
  <c r="X7286" i="1"/>
  <c r="W7286" i="1"/>
  <c r="X7285" i="1"/>
  <c r="W7285" i="1"/>
  <c r="X7284" i="1"/>
  <c r="W7284" i="1"/>
  <c r="X7283" i="1"/>
  <c r="W7283" i="1"/>
  <c r="X7282" i="1"/>
  <c r="W7282" i="1"/>
  <c r="X7281" i="1"/>
  <c r="W7281" i="1"/>
  <c r="X7280" i="1"/>
  <c r="W7280" i="1"/>
  <c r="X7279" i="1"/>
  <c r="W7279" i="1"/>
  <c r="X7278" i="1"/>
  <c r="W7278" i="1"/>
  <c r="X7277" i="1"/>
  <c r="W7277" i="1"/>
  <c r="X7276" i="1"/>
  <c r="W7276" i="1"/>
  <c r="X7275" i="1"/>
  <c r="W7275" i="1"/>
  <c r="X7274" i="1"/>
  <c r="W7274" i="1"/>
  <c r="X7273" i="1"/>
  <c r="W7273" i="1"/>
  <c r="X7272" i="1"/>
  <c r="W7272" i="1"/>
  <c r="X7271" i="1"/>
  <c r="W7271" i="1"/>
  <c r="X7270" i="1"/>
  <c r="W7270" i="1"/>
  <c r="X7269" i="1"/>
  <c r="W7269" i="1"/>
  <c r="X7268" i="1"/>
  <c r="W7268" i="1"/>
  <c r="X7267" i="1"/>
  <c r="W7267" i="1"/>
  <c r="X7266" i="1"/>
  <c r="W7266" i="1"/>
  <c r="X7265" i="1"/>
  <c r="W7265" i="1"/>
  <c r="X7264" i="1"/>
  <c r="W7264" i="1"/>
  <c r="X7263" i="1"/>
  <c r="W7263" i="1"/>
  <c r="X7262" i="1"/>
  <c r="W7262" i="1"/>
  <c r="X7261" i="1"/>
  <c r="W7261" i="1"/>
  <c r="X7260" i="1"/>
  <c r="W7260" i="1"/>
  <c r="X7259" i="1"/>
  <c r="W7259" i="1"/>
  <c r="X7258" i="1"/>
  <c r="W7258" i="1"/>
  <c r="X7257" i="1"/>
  <c r="W7257" i="1"/>
  <c r="X7256" i="1"/>
  <c r="W7256" i="1"/>
  <c r="X7255" i="1"/>
  <c r="W7255" i="1"/>
  <c r="X7254" i="1"/>
  <c r="W7254" i="1"/>
  <c r="X7253" i="1"/>
  <c r="W7253" i="1"/>
  <c r="X7252" i="1"/>
  <c r="W7252" i="1"/>
  <c r="X7251" i="1"/>
  <c r="W7251" i="1"/>
  <c r="X7250" i="1"/>
  <c r="W7250" i="1"/>
  <c r="X7249" i="1"/>
  <c r="W7249" i="1"/>
  <c r="X7248" i="1"/>
  <c r="W7248" i="1"/>
  <c r="X7247" i="1"/>
  <c r="W7247" i="1"/>
  <c r="X7246" i="1"/>
  <c r="W7246" i="1"/>
  <c r="X7245" i="1"/>
  <c r="W7245" i="1"/>
  <c r="X7244" i="1"/>
  <c r="W7244" i="1"/>
  <c r="X7243" i="1"/>
  <c r="W7243" i="1"/>
  <c r="X7242" i="1"/>
  <c r="W7242" i="1"/>
  <c r="X7241" i="1"/>
  <c r="W7241" i="1"/>
  <c r="X7240" i="1"/>
  <c r="W7240" i="1"/>
  <c r="X7239" i="1"/>
  <c r="W7239" i="1"/>
  <c r="X7238" i="1"/>
  <c r="W7238" i="1"/>
  <c r="X7237" i="1"/>
  <c r="W7237" i="1"/>
  <c r="X7236" i="1"/>
  <c r="W7236" i="1"/>
  <c r="X7235" i="1"/>
  <c r="W7235" i="1"/>
  <c r="X7234" i="1"/>
  <c r="W7234" i="1"/>
  <c r="X7233" i="1"/>
  <c r="W7233" i="1"/>
  <c r="X7232" i="1"/>
  <c r="W7232" i="1"/>
  <c r="X7231" i="1"/>
  <c r="W7231" i="1"/>
  <c r="X7230" i="1"/>
  <c r="W7230" i="1"/>
  <c r="X7229" i="1"/>
  <c r="W7229" i="1"/>
  <c r="X7228" i="1"/>
  <c r="W7228" i="1"/>
  <c r="X7227" i="1"/>
  <c r="W7227" i="1"/>
  <c r="X7226" i="1"/>
  <c r="W7226" i="1"/>
  <c r="X7225" i="1"/>
  <c r="W7225" i="1"/>
  <c r="X7224" i="1"/>
  <c r="W7224" i="1"/>
  <c r="X7223" i="1"/>
  <c r="W7223" i="1"/>
  <c r="X7222" i="1"/>
  <c r="W7222" i="1"/>
  <c r="X7221" i="1"/>
  <c r="W7221" i="1"/>
  <c r="X7220" i="1"/>
  <c r="W7220" i="1"/>
  <c r="X7219" i="1"/>
  <c r="W7219" i="1"/>
  <c r="X7218" i="1"/>
  <c r="W7218" i="1"/>
  <c r="X7217" i="1"/>
  <c r="W7217" i="1"/>
  <c r="X7216" i="1"/>
  <c r="W7216" i="1"/>
  <c r="X7215" i="1"/>
  <c r="W7215" i="1"/>
  <c r="X7214" i="1"/>
  <c r="W7214" i="1"/>
  <c r="X7213" i="1"/>
  <c r="W7213" i="1"/>
  <c r="X7212" i="1"/>
  <c r="W7212" i="1"/>
  <c r="X7211" i="1"/>
  <c r="W7211" i="1"/>
  <c r="X7210" i="1"/>
  <c r="W7210" i="1"/>
  <c r="X7209" i="1"/>
  <c r="W7209" i="1"/>
  <c r="X7208" i="1"/>
  <c r="W7208" i="1"/>
  <c r="X7207" i="1"/>
  <c r="W7207" i="1"/>
  <c r="X7206" i="1"/>
  <c r="W7206" i="1"/>
  <c r="X7205" i="1"/>
  <c r="W7205" i="1"/>
  <c r="X7204" i="1"/>
  <c r="W7204" i="1"/>
  <c r="X7203" i="1"/>
  <c r="W7203" i="1"/>
  <c r="X7202" i="1"/>
  <c r="W7202" i="1"/>
  <c r="X7201" i="1"/>
  <c r="W7201" i="1"/>
  <c r="X7200" i="1"/>
  <c r="W7200" i="1"/>
  <c r="X7199" i="1"/>
  <c r="W7199" i="1"/>
  <c r="X7198" i="1"/>
  <c r="W7198" i="1"/>
  <c r="X7197" i="1"/>
  <c r="W7197" i="1"/>
  <c r="X7196" i="1"/>
  <c r="W7196" i="1"/>
  <c r="X7195" i="1"/>
  <c r="W7195" i="1"/>
  <c r="X7194" i="1"/>
  <c r="W7194" i="1"/>
  <c r="X7193" i="1"/>
  <c r="W7193" i="1"/>
  <c r="X7192" i="1"/>
  <c r="W7192" i="1"/>
  <c r="X7191" i="1"/>
  <c r="W7191" i="1"/>
  <c r="X7190" i="1"/>
  <c r="W7190" i="1"/>
  <c r="X7189" i="1"/>
  <c r="W7189" i="1"/>
  <c r="X7188" i="1"/>
  <c r="W7188" i="1"/>
  <c r="X7187" i="1"/>
  <c r="W7187" i="1"/>
  <c r="X7186" i="1"/>
  <c r="W7186" i="1"/>
  <c r="X7185" i="1"/>
  <c r="W7185" i="1"/>
  <c r="X7184" i="1"/>
  <c r="W7184" i="1"/>
  <c r="X7183" i="1"/>
  <c r="W7183" i="1"/>
  <c r="X7182" i="1"/>
  <c r="W7182" i="1"/>
  <c r="X7181" i="1"/>
  <c r="W7181" i="1"/>
  <c r="X7180" i="1"/>
  <c r="W7180" i="1"/>
  <c r="X7179" i="1"/>
  <c r="W7179" i="1"/>
  <c r="X7178" i="1"/>
  <c r="W7178" i="1"/>
  <c r="X7177" i="1"/>
  <c r="W7177" i="1"/>
  <c r="X7176" i="1"/>
  <c r="W7176" i="1"/>
  <c r="X7175" i="1"/>
  <c r="W7175" i="1"/>
  <c r="X7174" i="1"/>
  <c r="W7174" i="1"/>
  <c r="X7173" i="1"/>
  <c r="W7173" i="1"/>
  <c r="X7172" i="1"/>
  <c r="W7172" i="1"/>
  <c r="X7171" i="1"/>
  <c r="W7171" i="1"/>
  <c r="X7170" i="1"/>
  <c r="W7170" i="1"/>
  <c r="X7169" i="1"/>
  <c r="W7169" i="1"/>
  <c r="X7168" i="1"/>
  <c r="W7168" i="1"/>
  <c r="X7167" i="1"/>
  <c r="W7167" i="1"/>
  <c r="X7166" i="1"/>
  <c r="W7166" i="1"/>
  <c r="X7165" i="1"/>
  <c r="W7165" i="1"/>
  <c r="X7164" i="1"/>
  <c r="W7164" i="1"/>
  <c r="X7163" i="1"/>
  <c r="W7163" i="1"/>
  <c r="X7162" i="1"/>
  <c r="W7162" i="1"/>
  <c r="X7161" i="1"/>
  <c r="W7161" i="1"/>
  <c r="X7160" i="1"/>
  <c r="W7160" i="1"/>
  <c r="X7159" i="1"/>
  <c r="W7159" i="1"/>
  <c r="X7158" i="1"/>
  <c r="W7158" i="1"/>
  <c r="X7157" i="1"/>
  <c r="W7157" i="1"/>
  <c r="X7156" i="1"/>
  <c r="W7156" i="1"/>
  <c r="X7155" i="1"/>
  <c r="W7155" i="1"/>
  <c r="X7154" i="1"/>
  <c r="W7154" i="1"/>
  <c r="X7153" i="1"/>
  <c r="W7153" i="1"/>
  <c r="X7152" i="1"/>
  <c r="W7152" i="1"/>
  <c r="X7151" i="1"/>
  <c r="W7151" i="1"/>
  <c r="X7150" i="1"/>
  <c r="W7150" i="1"/>
  <c r="X7149" i="1"/>
  <c r="W7149" i="1"/>
  <c r="X7148" i="1"/>
  <c r="W7148" i="1"/>
  <c r="X7147" i="1"/>
  <c r="W7147" i="1"/>
  <c r="X7146" i="1"/>
  <c r="W7146" i="1"/>
  <c r="X7145" i="1"/>
  <c r="W7145" i="1"/>
  <c r="X7144" i="1"/>
  <c r="W7144" i="1"/>
  <c r="X7143" i="1"/>
  <c r="W7143" i="1"/>
  <c r="X7142" i="1"/>
  <c r="W7142" i="1"/>
  <c r="X7141" i="1"/>
  <c r="W7141" i="1"/>
  <c r="X7140" i="1"/>
  <c r="W7140" i="1"/>
  <c r="X7139" i="1"/>
  <c r="W7139" i="1"/>
  <c r="X7138" i="1"/>
  <c r="W7138" i="1"/>
  <c r="X7137" i="1"/>
  <c r="W7137" i="1"/>
  <c r="X7136" i="1"/>
  <c r="W7136" i="1"/>
  <c r="X7135" i="1"/>
  <c r="W7135" i="1"/>
  <c r="X7134" i="1"/>
  <c r="W7134" i="1"/>
  <c r="X7133" i="1"/>
  <c r="W7133" i="1"/>
  <c r="X7132" i="1"/>
  <c r="W7132" i="1"/>
  <c r="X7131" i="1"/>
  <c r="W7131" i="1"/>
  <c r="X7130" i="1"/>
  <c r="W7130" i="1"/>
  <c r="X7129" i="1"/>
  <c r="W7129" i="1"/>
  <c r="X7128" i="1"/>
  <c r="W7128" i="1"/>
  <c r="X7127" i="1"/>
  <c r="W7127" i="1"/>
  <c r="X7126" i="1"/>
  <c r="W7126" i="1"/>
  <c r="X7125" i="1"/>
  <c r="W7125" i="1"/>
  <c r="X7124" i="1"/>
  <c r="W7124" i="1"/>
  <c r="X7123" i="1"/>
  <c r="W7123" i="1"/>
  <c r="X7122" i="1"/>
  <c r="W7122" i="1"/>
  <c r="X7121" i="1"/>
  <c r="W7121" i="1"/>
  <c r="X7120" i="1"/>
  <c r="W7120" i="1"/>
  <c r="X7119" i="1"/>
  <c r="W7119" i="1"/>
  <c r="X7118" i="1"/>
  <c r="W7118" i="1"/>
  <c r="X7117" i="1"/>
  <c r="W7117" i="1"/>
  <c r="X7116" i="1"/>
  <c r="W7116" i="1"/>
  <c r="X7115" i="1"/>
  <c r="W7115" i="1"/>
  <c r="X7114" i="1"/>
  <c r="W7114" i="1"/>
  <c r="X7113" i="1"/>
  <c r="W7113" i="1"/>
  <c r="X7112" i="1"/>
  <c r="W7112" i="1"/>
  <c r="X7111" i="1"/>
  <c r="W7111" i="1"/>
  <c r="X7110" i="1"/>
  <c r="W7110" i="1"/>
  <c r="X7109" i="1"/>
  <c r="W7109" i="1"/>
  <c r="X7108" i="1"/>
  <c r="W7108" i="1"/>
  <c r="X7107" i="1"/>
  <c r="W7107" i="1"/>
  <c r="X7106" i="1"/>
  <c r="W7106" i="1"/>
  <c r="X7105" i="1"/>
  <c r="W7105" i="1"/>
  <c r="X7104" i="1"/>
  <c r="W7104" i="1"/>
  <c r="X7103" i="1"/>
  <c r="W7103" i="1"/>
  <c r="X7102" i="1"/>
  <c r="W7102" i="1"/>
  <c r="X7101" i="1"/>
  <c r="W7101" i="1"/>
  <c r="X7100" i="1"/>
  <c r="W7100" i="1"/>
  <c r="X7099" i="1"/>
  <c r="W7099" i="1"/>
  <c r="X7098" i="1"/>
  <c r="W7098" i="1"/>
  <c r="X7097" i="1"/>
  <c r="W7097" i="1"/>
  <c r="X7096" i="1"/>
  <c r="W7096" i="1"/>
  <c r="X7095" i="1"/>
  <c r="W7095" i="1"/>
  <c r="X7094" i="1"/>
  <c r="W7094" i="1"/>
  <c r="X7093" i="1"/>
  <c r="W7093" i="1"/>
  <c r="X7092" i="1"/>
  <c r="W7092" i="1"/>
  <c r="X7091" i="1"/>
  <c r="W7091" i="1"/>
  <c r="X7090" i="1"/>
  <c r="W7090" i="1"/>
  <c r="X7089" i="1"/>
  <c r="W7089" i="1"/>
  <c r="X7088" i="1"/>
  <c r="W7088" i="1"/>
  <c r="X7087" i="1"/>
  <c r="W7087" i="1"/>
  <c r="X7086" i="1"/>
  <c r="W7086" i="1"/>
  <c r="X7085" i="1"/>
  <c r="W7085" i="1"/>
  <c r="X7084" i="1"/>
  <c r="W7084" i="1"/>
  <c r="X7083" i="1"/>
  <c r="W7083" i="1"/>
  <c r="X7082" i="1"/>
  <c r="W7082" i="1"/>
  <c r="X7081" i="1"/>
  <c r="W7081" i="1"/>
  <c r="X7080" i="1"/>
  <c r="W7080" i="1"/>
  <c r="X7079" i="1"/>
  <c r="W7079" i="1"/>
  <c r="X7078" i="1"/>
  <c r="W7078" i="1"/>
  <c r="X7077" i="1"/>
  <c r="W7077" i="1"/>
  <c r="X7076" i="1"/>
  <c r="W7076" i="1"/>
  <c r="X7075" i="1"/>
  <c r="W7075" i="1"/>
  <c r="X7074" i="1"/>
  <c r="W7074" i="1"/>
  <c r="X7073" i="1"/>
  <c r="W7073" i="1"/>
  <c r="X7072" i="1"/>
  <c r="W7072" i="1"/>
  <c r="X7071" i="1"/>
  <c r="W7071" i="1"/>
  <c r="X7070" i="1"/>
  <c r="W7070" i="1"/>
  <c r="X7069" i="1"/>
  <c r="W7069" i="1"/>
  <c r="X7068" i="1"/>
  <c r="W7068" i="1"/>
  <c r="X7067" i="1"/>
  <c r="W7067" i="1"/>
  <c r="X7066" i="1"/>
  <c r="W7066" i="1"/>
  <c r="X7065" i="1"/>
  <c r="W7065" i="1"/>
  <c r="X7064" i="1"/>
  <c r="W7064" i="1"/>
  <c r="X7063" i="1"/>
  <c r="W7063" i="1"/>
  <c r="X7062" i="1"/>
  <c r="W7062" i="1"/>
  <c r="X7061" i="1"/>
  <c r="W7061" i="1"/>
  <c r="X7060" i="1"/>
  <c r="W7060" i="1"/>
  <c r="X7059" i="1"/>
  <c r="W7059" i="1"/>
  <c r="X7058" i="1"/>
  <c r="W7058" i="1"/>
  <c r="X7057" i="1"/>
  <c r="W7057" i="1"/>
  <c r="X7056" i="1"/>
  <c r="W7056" i="1"/>
  <c r="X7055" i="1"/>
  <c r="W7055" i="1"/>
  <c r="X7054" i="1"/>
  <c r="W7054" i="1"/>
  <c r="X7053" i="1"/>
  <c r="W7053" i="1"/>
  <c r="X7052" i="1"/>
  <c r="W7052" i="1"/>
  <c r="X7051" i="1"/>
  <c r="W7051" i="1"/>
  <c r="X7050" i="1"/>
  <c r="W7050" i="1"/>
  <c r="X7049" i="1"/>
  <c r="W7049" i="1"/>
  <c r="X7048" i="1"/>
  <c r="W7048" i="1"/>
  <c r="X7047" i="1"/>
  <c r="W7047" i="1"/>
  <c r="X7046" i="1"/>
  <c r="W7046" i="1"/>
  <c r="X7045" i="1"/>
  <c r="W7045" i="1"/>
  <c r="X7044" i="1"/>
  <c r="W7044" i="1"/>
  <c r="X7043" i="1"/>
  <c r="W7043" i="1"/>
  <c r="X7042" i="1"/>
  <c r="W7042" i="1"/>
  <c r="X7041" i="1"/>
  <c r="W7041" i="1"/>
  <c r="X7040" i="1"/>
  <c r="W7040" i="1"/>
  <c r="X7039" i="1"/>
  <c r="W7039" i="1"/>
  <c r="X7038" i="1"/>
  <c r="W7038" i="1"/>
  <c r="X7037" i="1"/>
  <c r="W7037" i="1"/>
  <c r="X7036" i="1"/>
  <c r="W7036" i="1"/>
  <c r="X7035" i="1"/>
  <c r="W7035" i="1"/>
  <c r="X7034" i="1"/>
  <c r="W7034" i="1"/>
  <c r="X7033" i="1"/>
  <c r="W7033" i="1"/>
  <c r="X7032" i="1"/>
  <c r="W7032" i="1"/>
  <c r="X7031" i="1"/>
  <c r="W7031" i="1"/>
  <c r="X7030" i="1"/>
  <c r="W7030" i="1"/>
  <c r="X7029" i="1"/>
  <c r="W7029" i="1"/>
  <c r="X7028" i="1"/>
  <c r="W7028" i="1"/>
  <c r="X7027" i="1"/>
  <c r="W7027" i="1"/>
  <c r="X7026" i="1"/>
  <c r="W7026" i="1"/>
  <c r="X7025" i="1"/>
  <c r="W7025" i="1"/>
  <c r="X7024" i="1"/>
  <c r="W7024" i="1"/>
  <c r="X7023" i="1"/>
  <c r="W7023" i="1"/>
  <c r="X7022" i="1"/>
  <c r="W7022" i="1"/>
  <c r="X7021" i="1"/>
  <c r="W7021" i="1"/>
  <c r="X7020" i="1"/>
  <c r="W7020" i="1"/>
  <c r="X7019" i="1"/>
  <c r="W7019" i="1"/>
  <c r="X7018" i="1"/>
  <c r="W7018" i="1"/>
  <c r="X7017" i="1"/>
  <c r="W7017" i="1"/>
  <c r="X7016" i="1"/>
  <c r="W7016" i="1"/>
  <c r="X7015" i="1"/>
  <c r="W7015" i="1"/>
  <c r="X7014" i="1"/>
  <c r="W7014" i="1"/>
  <c r="X7013" i="1"/>
  <c r="W7013" i="1"/>
  <c r="X7012" i="1"/>
  <c r="W7012" i="1"/>
  <c r="X7011" i="1"/>
  <c r="W7011" i="1"/>
  <c r="X7010" i="1"/>
  <c r="W7010" i="1"/>
  <c r="X7009" i="1"/>
  <c r="W7009" i="1"/>
  <c r="X7008" i="1"/>
  <c r="W7008" i="1"/>
  <c r="X7007" i="1"/>
  <c r="W7007" i="1"/>
  <c r="X7006" i="1"/>
  <c r="W7006" i="1"/>
  <c r="X7005" i="1"/>
  <c r="W7005" i="1"/>
  <c r="X7004" i="1"/>
  <c r="W7004" i="1"/>
  <c r="X7003" i="1"/>
  <c r="W7003" i="1"/>
  <c r="X7002" i="1"/>
  <c r="W7002" i="1"/>
  <c r="X7001" i="1"/>
  <c r="W7001" i="1"/>
  <c r="X7000" i="1"/>
  <c r="W7000" i="1"/>
  <c r="X6999" i="1"/>
  <c r="W6999" i="1"/>
  <c r="X6998" i="1"/>
  <c r="W6998" i="1"/>
  <c r="X6997" i="1"/>
  <c r="W6997" i="1"/>
  <c r="X6996" i="1"/>
  <c r="W6996" i="1"/>
  <c r="X6995" i="1"/>
  <c r="W6995" i="1"/>
  <c r="X6994" i="1"/>
  <c r="W6994" i="1"/>
  <c r="X6993" i="1"/>
  <c r="W6993" i="1"/>
  <c r="X6992" i="1"/>
  <c r="W6992" i="1"/>
  <c r="X6991" i="1"/>
  <c r="W6991" i="1"/>
  <c r="X6990" i="1"/>
  <c r="W6990" i="1"/>
  <c r="X6989" i="1"/>
  <c r="W6989" i="1"/>
  <c r="X6988" i="1"/>
  <c r="W6988" i="1"/>
  <c r="X6987" i="1"/>
  <c r="W6987" i="1"/>
  <c r="X6986" i="1"/>
  <c r="W6986" i="1"/>
  <c r="X6985" i="1"/>
  <c r="W6985" i="1"/>
  <c r="X6984" i="1"/>
  <c r="W6984" i="1"/>
  <c r="X6983" i="1"/>
  <c r="W6983" i="1"/>
  <c r="X6982" i="1"/>
  <c r="W6982" i="1"/>
  <c r="X6981" i="1"/>
  <c r="W6981" i="1"/>
  <c r="X6980" i="1"/>
  <c r="W6980" i="1"/>
  <c r="X6979" i="1"/>
  <c r="W6979" i="1"/>
  <c r="X6978" i="1"/>
  <c r="W6978" i="1"/>
  <c r="X6977" i="1"/>
  <c r="W6977" i="1"/>
  <c r="X6976" i="1"/>
  <c r="W6976" i="1"/>
  <c r="X6975" i="1"/>
  <c r="W6975" i="1"/>
  <c r="X6974" i="1"/>
  <c r="W6974" i="1"/>
  <c r="X6973" i="1"/>
  <c r="W6973" i="1"/>
  <c r="X6972" i="1"/>
  <c r="W6972" i="1"/>
  <c r="X6971" i="1"/>
  <c r="W6971" i="1"/>
  <c r="X6970" i="1"/>
  <c r="W6970" i="1"/>
  <c r="X6969" i="1"/>
  <c r="W6969" i="1"/>
  <c r="X6968" i="1"/>
  <c r="W6968" i="1"/>
  <c r="X6967" i="1"/>
  <c r="W6967" i="1"/>
  <c r="X6966" i="1"/>
  <c r="W6966" i="1"/>
  <c r="X6965" i="1"/>
  <c r="W6965" i="1"/>
  <c r="X6964" i="1"/>
  <c r="W6964" i="1"/>
  <c r="X6963" i="1"/>
  <c r="W6963" i="1"/>
  <c r="X6962" i="1"/>
  <c r="W6962" i="1"/>
  <c r="X6961" i="1"/>
  <c r="W6961" i="1"/>
  <c r="X6960" i="1"/>
  <c r="W6960" i="1"/>
  <c r="X6959" i="1"/>
  <c r="W6959" i="1"/>
  <c r="X6958" i="1"/>
  <c r="W6958" i="1"/>
  <c r="X6957" i="1"/>
  <c r="W6957" i="1"/>
  <c r="X6956" i="1"/>
  <c r="W6956" i="1"/>
  <c r="X6955" i="1"/>
  <c r="W6955" i="1"/>
  <c r="X6954" i="1"/>
  <c r="W6954" i="1"/>
  <c r="X6953" i="1"/>
  <c r="W6953" i="1"/>
  <c r="X6952" i="1"/>
  <c r="W6952" i="1"/>
  <c r="X6951" i="1"/>
  <c r="W6951" i="1"/>
  <c r="X6950" i="1"/>
  <c r="W6950" i="1"/>
  <c r="X6949" i="1"/>
  <c r="W6949" i="1"/>
  <c r="X6948" i="1"/>
  <c r="W6948" i="1"/>
  <c r="X6947" i="1"/>
  <c r="W6947" i="1"/>
  <c r="X6946" i="1"/>
  <c r="W6946" i="1"/>
  <c r="X6945" i="1"/>
  <c r="W6945" i="1"/>
  <c r="X6944" i="1"/>
  <c r="W6944" i="1"/>
  <c r="X6943" i="1"/>
  <c r="W6943" i="1"/>
  <c r="X6942" i="1"/>
  <c r="W6942" i="1"/>
  <c r="X6941" i="1"/>
  <c r="W6941" i="1"/>
  <c r="X6940" i="1"/>
  <c r="W6940" i="1"/>
  <c r="X6939" i="1"/>
  <c r="W6939" i="1"/>
  <c r="X6938" i="1"/>
  <c r="W6938" i="1"/>
  <c r="X6937" i="1"/>
  <c r="W6937" i="1"/>
  <c r="X6936" i="1"/>
  <c r="W6936" i="1"/>
  <c r="X6935" i="1"/>
  <c r="W6935" i="1"/>
  <c r="X6934" i="1"/>
  <c r="W6934" i="1"/>
  <c r="X6933" i="1"/>
  <c r="W6933" i="1"/>
  <c r="X6932" i="1"/>
  <c r="W6932" i="1"/>
  <c r="X6931" i="1"/>
  <c r="W6931" i="1"/>
  <c r="X6930" i="1"/>
  <c r="W6930" i="1"/>
  <c r="X6929" i="1"/>
  <c r="W6929" i="1"/>
  <c r="X6928" i="1"/>
  <c r="W6928" i="1"/>
  <c r="X6927" i="1"/>
  <c r="W6927" i="1"/>
  <c r="X6926" i="1"/>
  <c r="W6926" i="1"/>
  <c r="X6925" i="1"/>
  <c r="W6925" i="1"/>
  <c r="X6924" i="1"/>
  <c r="W6924" i="1"/>
  <c r="X6923" i="1"/>
  <c r="W6923" i="1"/>
  <c r="X6922" i="1"/>
  <c r="W6922" i="1"/>
  <c r="X6921" i="1"/>
  <c r="W6921" i="1"/>
  <c r="X6920" i="1"/>
  <c r="W6920" i="1"/>
  <c r="X6919" i="1"/>
  <c r="W6919" i="1"/>
  <c r="X6918" i="1"/>
  <c r="W6918" i="1"/>
  <c r="X6917" i="1"/>
  <c r="W6917" i="1"/>
  <c r="X6916" i="1"/>
  <c r="W6916" i="1"/>
  <c r="X6915" i="1"/>
  <c r="W6915" i="1"/>
  <c r="X6914" i="1"/>
  <c r="W6914" i="1"/>
  <c r="X6913" i="1"/>
  <c r="W6913" i="1"/>
  <c r="X6912" i="1"/>
  <c r="W6912" i="1"/>
  <c r="X6911" i="1"/>
  <c r="W6911" i="1"/>
  <c r="X6910" i="1"/>
  <c r="W6910" i="1"/>
  <c r="X6909" i="1"/>
  <c r="W6909" i="1"/>
  <c r="X6908" i="1"/>
  <c r="W6908" i="1"/>
  <c r="X6907" i="1"/>
  <c r="W6907" i="1"/>
  <c r="X6906" i="1"/>
  <c r="W6906" i="1"/>
  <c r="X6905" i="1"/>
  <c r="W6905" i="1"/>
  <c r="X6904" i="1"/>
  <c r="W6904" i="1"/>
  <c r="X6903" i="1"/>
  <c r="W6903" i="1"/>
  <c r="X6902" i="1"/>
  <c r="W6902" i="1"/>
  <c r="X6901" i="1"/>
  <c r="W6901" i="1"/>
  <c r="X6900" i="1"/>
  <c r="W6900" i="1"/>
  <c r="X6899" i="1"/>
  <c r="W6899" i="1"/>
  <c r="X6898" i="1"/>
  <c r="W6898" i="1"/>
  <c r="X6897" i="1"/>
  <c r="W6897" i="1"/>
  <c r="X6896" i="1"/>
  <c r="W6896" i="1"/>
  <c r="X6895" i="1"/>
  <c r="W6895" i="1"/>
  <c r="X6894" i="1"/>
  <c r="W6894" i="1"/>
  <c r="X6893" i="1"/>
  <c r="W6893" i="1"/>
  <c r="X6892" i="1"/>
  <c r="W6892" i="1"/>
  <c r="X6891" i="1"/>
  <c r="W6891" i="1"/>
  <c r="X6890" i="1"/>
  <c r="W6890" i="1"/>
  <c r="X6889" i="1"/>
  <c r="W6889" i="1"/>
  <c r="X6888" i="1"/>
  <c r="W6888" i="1"/>
  <c r="X6887" i="1"/>
  <c r="W6887" i="1"/>
  <c r="X6886" i="1"/>
  <c r="W6886" i="1"/>
  <c r="X6885" i="1"/>
  <c r="W6885" i="1"/>
  <c r="X6884" i="1"/>
  <c r="W6884" i="1"/>
  <c r="X6883" i="1"/>
  <c r="W6883" i="1"/>
  <c r="X6882" i="1"/>
  <c r="W6882" i="1"/>
  <c r="X6881" i="1"/>
  <c r="W6881" i="1"/>
  <c r="X6880" i="1"/>
  <c r="W6880" i="1"/>
  <c r="X6879" i="1"/>
  <c r="W6879" i="1"/>
  <c r="X6878" i="1"/>
  <c r="W6878" i="1"/>
  <c r="X6877" i="1"/>
  <c r="W6877" i="1"/>
  <c r="X6876" i="1"/>
  <c r="W6876" i="1"/>
  <c r="X6875" i="1"/>
  <c r="W6875" i="1"/>
  <c r="X6874" i="1"/>
  <c r="W6874" i="1"/>
  <c r="X6873" i="1"/>
  <c r="W6873" i="1"/>
  <c r="X6872" i="1"/>
  <c r="W6872" i="1"/>
  <c r="X6871" i="1"/>
  <c r="W6871" i="1"/>
  <c r="X6870" i="1"/>
  <c r="W6870" i="1"/>
  <c r="X6869" i="1"/>
  <c r="W6869" i="1"/>
  <c r="X6868" i="1"/>
  <c r="W6868" i="1"/>
  <c r="X6867" i="1"/>
  <c r="W6867" i="1"/>
  <c r="X6866" i="1"/>
  <c r="W6866" i="1"/>
  <c r="X6865" i="1"/>
  <c r="W6865" i="1"/>
  <c r="X6864" i="1"/>
  <c r="W6864" i="1"/>
  <c r="X6863" i="1"/>
  <c r="W6863" i="1"/>
  <c r="X6862" i="1"/>
  <c r="W6862" i="1"/>
  <c r="X6861" i="1"/>
  <c r="W6861" i="1"/>
  <c r="X6860" i="1"/>
  <c r="W6860" i="1"/>
  <c r="X6859" i="1"/>
  <c r="W6859" i="1"/>
  <c r="X6858" i="1"/>
  <c r="W6858" i="1"/>
  <c r="X6857" i="1"/>
  <c r="W6857" i="1"/>
  <c r="X6856" i="1"/>
  <c r="W6856" i="1"/>
  <c r="X6855" i="1"/>
  <c r="W6855" i="1"/>
  <c r="X6854" i="1"/>
  <c r="W6854" i="1"/>
  <c r="X6853" i="1"/>
  <c r="W6853" i="1"/>
  <c r="X6852" i="1"/>
  <c r="W6852" i="1"/>
  <c r="X6851" i="1"/>
  <c r="W6851" i="1"/>
  <c r="X6850" i="1"/>
  <c r="W6850" i="1"/>
  <c r="X6849" i="1"/>
  <c r="W6849" i="1"/>
  <c r="X6848" i="1"/>
  <c r="W6848" i="1"/>
  <c r="X6847" i="1"/>
  <c r="W6847" i="1"/>
  <c r="X6846" i="1"/>
  <c r="W6846" i="1"/>
  <c r="X6845" i="1"/>
  <c r="W6845" i="1"/>
  <c r="X6844" i="1"/>
  <c r="W6844" i="1"/>
  <c r="X6843" i="1"/>
  <c r="W6843" i="1"/>
  <c r="X6842" i="1"/>
  <c r="W6842" i="1"/>
  <c r="X6841" i="1"/>
  <c r="W6841" i="1"/>
  <c r="X6840" i="1"/>
  <c r="W6840" i="1"/>
  <c r="X6839" i="1"/>
  <c r="W6839" i="1"/>
  <c r="X6838" i="1"/>
  <c r="W6838" i="1"/>
  <c r="X6837" i="1"/>
  <c r="W6837" i="1"/>
  <c r="X6836" i="1"/>
  <c r="W6836" i="1"/>
  <c r="X6835" i="1"/>
  <c r="W6835" i="1"/>
  <c r="X6834" i="1"/>
  <c r="W6834" i="1"/>
  <c r="X6833" i="1"/>
  <c r="W6833" i="1"/>
  <c r="X6832" i="1"/>
  <c r="W6832" i="1"/>
  <c r="X6831" i="1"/>
  <c r="W6831" i="1"/>
  <c r="X6830" i="1"/>
  <c r="W6830" i="1"/>
  <c r="X6829" i="1"/>
  <c r="W6829" i="1"/>
  <c r="X6828" i="1"/>
  <c r="W6828" i="1"/>
  <c r="X6827" i="1"/>
  <c r="W6827" i="1"/>
  <c r="X6826" i="1"/>
  <c r="W6826" i="1"/>
  <c r="X6825" i="1"/>
  <c r="W6825" i="1"/>
  <c r="X6824" i="1"/>
  <c r="W6824" i="1"/>
  <c r="X6823" i="1"/>
  <c r="W6823" i="1"/>
  <c r="X6822" i="1"/>
  <c r="W6822" i="1"/>
  <c r="X6821" i="1"/>
  <c r="W6821" i="1"/>
  <c r="X6820" i="1"/>
  <c r="W6820" i="1"/>
  <c r="X6819" i="1"/>
  <c r="W6819" i="1"/>
  <c r="X6818" i="1"/>
  <c r="W6818" i="1"/>
  <c r="X6817" i="1"/>
  <c r="W6817" i="1"/>
  <c r="X6816" i="1"/>
  <c r="W6816" i="1"/>
  <c r="X6815" i="1"/>
  <c r="W6815" i="1"/>
  <c r="X6814" i="1"/>
  <c r="W6814" i="1"/>
  <c r="X6813" i="1"/>
  <c r="W6813" i="1"/>
  <c r="X6812" i="1"/>
  <c r="W6812" i="1"/>
  <c r="X6811" i="1"/>
  <c r="W6811" i="1"/>
  <c r="X6810" i="1"/>
  <c r="W6810" i="1"/>
  <c r="X6809" i="1"/>
  <c r="W6809" i="1"/>
  <c r="X6808" i="1"/>
  <c r="W6808" i="1"/>
  <c r="X6807" i="1"/>
  <c r="W6807" i="1"/>
  <c r="X6806" i="1"/>
  <c r="W6806" i="1"/>
  <c r="X6805" i="1"/>
  <c r="W6805" i="1"/>
  <c r="X6804" i="1"/>
  <c r="W6804" i="1"/>
  <c r="X6803" i="1"/>
  <c r="W6803" i="1"/>
  <c r="X6802" i="1"/>
  <c r="W6802" i="1"/>
  <c r="X6801" i="1"/>
  <c r="W6801" i="1"/>
  <c r="X6800" i="1"/>
  <c r="W6800" i="1"/>
  <c r="X6799" i="1"/>
  <c r="W6799" i="1"/>
  <c r="X6798" i="1"/>
  <c r="W6798" i="1"/>
  <c r="X6797" i="1"/>
  <c r="W6797" i="1"/>
  <c r="X6796" i="1"/>
  <c r="W6796" i="1"/>
  <c r="X6795" i="1"/>
  <c r="W6795" i="1"/>
  <c r="X6794" i="1"/>
  <c r="W6794" i="1"/>
  <c r="X6793" i="1"/>
  <c r="W6793" i="1"/>
  <c r="X6792" i="1"/>
  <c r="W6792" i="1"/>
  <c r="X6791" i="1"/>
  <c r="W6791" i="1"/>
  <c r="X6790" i="1"/>
  <c r="W6790" i="1"/>
  <c r="X6789" i="1"/>
  <c r="W6789" i="1"/>
  <c r="X6788" i="1"/>
  <c r="W6788" i="1"/>
  <c r="X6787" i="1"/>
  <c r="W6787" i="1"/>
  <c r="X6786" i="1"/>
  <c r="W6786" i="1"/>
  <c r="X6785" i="1"/>
  <c r="W6785" i="1"/>
  <c r="X6784" i="1"/>
  <c r="W6784" i="1"/>
  <c r="X6783" i="1"/>
  <c r="W6783" i="1"/>
  <c r="X6782" i="1"/>
  <c r="W6782" i="1"/>
  <c r="X6781" i="1"/>
  <c r="W6781" i="1"/>
  <c r="X6780" i="1"/>
  <c r="W6780" i="1"/>
  <c r="X6779" i="1"/>
  <c r="W6779" i="1"/>
  <c r="X6778" i="1"/>
  <c r="W6778" i="1"/>
  <c r="X6777" i="1"/>
  <c r="W6777" i="1"/>
  <c r="X6776" i="1"/>
  <c r="W6776" i="1"/>
  <c r="X6775" i="1"/>
  <c r="W6775" i="1"/>
  <c r="X6774" i="1"/>
  <c r="W6774" i="1"/>
  <c r="X6773" i="1"/>
  <c r="W6773" i="1"/>
  <c r="X6772" i="1"/>
  <c r="W6772" i="1"/>
  <c r="X6771" i="1"/>
  <c r="W6771" i="1"/>
  <c r="X6770" i="1"/>
  <c r="W6770" i="1"/>
  <c r="X6769" i="1"/>
  <c r="W6769" i="1"/>
  <c r="X6768" i="1"/>
  <c r="W6768" i="1"/>
  <c r="X6767" i="1"/>
  <c r="W6767" i="1"/>
  <c r="X6766" i="1"/>
  <c r="W6766" i="1"/>
  <c r="X6765" i="1"/>
  <c r="W6765" i="1"/>
  <c r="X6764" i="1"/>
  <c r="W6764" i="1"/>
  <c r="X6763" i="1"/>
  <c r="W6763" i="1"/>
  <c r="X6762" i="1"/>
  <c r="W6762" i="1"/>
  <c r="X6761" i="1"/>
  <c r="W6761" i="1"/>
  <c r="X6760" i="1"/>
  <c r="W6760" i="1"/>
  <c r="X6759" i="1"/>
  <c r="W6759" i="1"/>
  <c r="X6758" i="1"/>
  <c r="W6758" i="1"/>
  <c r="X6757" i="1"/>
  <c r="W6757" i="1"/>
  <c r="X6756" i="1"/>
  <c r="W6756" i="1"/>
  <c r="X6755" i="1"/>
  <c r="W6755" i="1"/>
  <c r="X6754" i="1"/>
  <c r="W6754" i="1"/>
  <c r="X6753" i="1"/>
  <c r="W6753" i="1"/>
  <c r="X6752" i="1"/>
  <c r="W6752" i="1"/>
  <c r="X6751" i="1"/>
  <c r="W6751" i="1"/>
  <c r="X6750" i="1"/>
  <c r="W6750" i="1"/>
  <c r="X6749" i="1"/>
  <c r="W6749" i="1"/>
  <c r="X6748" i="1"/>
  <c r="W6748" i="1"/>
  <c r="X6747" i="1"/>
  <c r="W6747" i="1"/>
  <c r="X6746" i="1"/>
  <c r="W6746" i="1"/>
  <c r="X6745" i="1"/>
  <c r="W6745" i="1"/>
  <c r="X6744" i="1"/>
  <c r="W6744" i="1"/>
  <c r="X6743" i="1"/>
  <c r="W6743" i="1"/>
  <c r="X6742" i="1"/>
  <c r="W6742" i="1"/>
  <c r="X6741" i="1"/>
  <c r="W6741" i="1"/>
  <c r="X6740" i="1"/>
  <c r="W6740" i="1"/>
  <c r="X6739" i="1"/>
  <c r="W6739" i="1"/>
  <c r="X6738" i="1"/>
  <c r="W6738" i="1"/>
  <c r="X6737" i="1"/>
  <c r="W6737" i="1"/>
  <c r="X6736" i="1"/>
  <c r="W6736" i="1"/>
  <c r="X6735" i="1"/>
  <c r="W6735" i="1"/>
  <c r="X6734" i="1"/>
  <c r="W6734" i="1"/>
  <c r="X6733" i="1"/>
  <c r="W6733" i="1"/>
  <c r="X6732" i="1"/>
  <c r="W6732" i="1"/>
  <c r="X6731" i="1"/>
  <c r="W6731" i="1"/>
  <c r="X6730" i="1"/>
  <c r="W6730" i="1"/>
  <c r="X6729" i="1"/>
  <c r="W6729" i="1"/>
  <c r="X6728" i="1"/>
  <c r="W6728" i="1"/>
  <c r="X6727" i="1"/>
  <c r="W6727" i="1"/>
  <c r="X6726" i="1"/>
  <c r="W6726" i="1"/>
  <c r="X6725" i="1"/>
  <c r="W6725" i="1"/>
  <c r="X6724" i="1"/>
  <c r="W6724" i="1"/>
  <c r="X6723" i="1"/>
  <c r="W6723" i="1"/>
  <c r="X6722" i="1"/>
  <c r="W6722" i="1"/>
  <c r="X6721" i="1"/>
  <c r="W6721" i="1"/>
  <c r="X6720" i="1"/>
  <c r="W6720" i="1"/>
  <c r="X6719" i="1"/>
  <c r="W6719" i="1"/>
  <c r="X6718" i="1"/>
  <c r="W6718" i="1"/>
  <c r="X6717" i="1"/>
  <c r="W6717" i="1"/>
  <c r="X6716" i="1"/>
  <c r="W6716" i="1"/>
  <c r="X6715" i="1"/>
  <c r="W6715" i="1"/>
  <c r="X6714" i="1"/>
  <c r="W6714" i="1"/>
  <c r="X6713" i="1"/>
  <c r="W6713" i="1"/>
  <c r="X6712" i="1"/>
  <c r="W6712" i="1"/>
  <c r="X6711" i="1"/>
  <c r="W6711" i="1"/>
  <c r="X6710" i="1"/>
  <c r="W6710" i="1"/>
  <c r="X6709" i="1"/>
  <c r="W6709" i="1"/>
  <c r="X6708" i="1"/>
  <c r="W6708" i="1"/>
  <c r="X6707" i="1"/>
  <c r="W6707" i="1"/>
  <c r="X6706" i="1"/>
  <c r="W6706" i="1"/>
  <c r="X6705" i="1"/>
  <c r="W6705" i="1"/>
  <c r="X6704" i="1"/>
  <c r="W6704" i="1"/>
  <c r="X6703" i="1"/>
  <c r="W6703" i="1"/>
  <c r="X6702" i="1"/>
  <c r="W6702" i="1"/>
  <c r="X6701" i="1"/>
  <c r="W6701" i="1"/>
  <c r="X6700" i="1"/>
  <c r="W6700" i="1"/>
  <c r="X6699" i="1"/>
  <c r="W6699" i="1"/>
  <c r="X6698" i="1"/>
  <c r="W6698" i="1"/>
  <c r="X6697" i="1"/>
  <c r="W6697" i="1"/>
  <c r="X6696" i="1"/>
  <c r="W6696" i="1"/>
  <c r="X6695" i="1"/>
  <c r="W6695" i="1"/>
  <c r="X6694" i="1"/>
  <c r="W6694" i="1"/>
  <c r="X6693" i="1"/>
  <c r="W6693" i="1"/>
  <c r="X6692" i="1"/>
  <c r="W6692" i="1"/>
  <c r="X6691" i="1"/>
  <c r="W6691" i="1"/>
  <c r="X6690" i="1"/>
  <c r="W6690" i="1"/>
  <c r="X6689" i="1"/>
  <c r="W6689" i="1"/>
  <c r="X6688" i="1"/>
  <c r="W6688" i="1"/>
  <c r="X6687" i="1"/>
  <c r="W6687" i="1"/>
  <c r="X6686" i="1"/>
  <c r="W6686" i="1"/>
  <c r="X6685" i="1"/>
  <c r="W6685" i="1"/>
  <c r="X6684" i="1"/>
  <c r="W6684" i="1"/>
  <c r="X6683" i="1"/>
  <c r="W6683" i="1"/>
  <c r="X6682" i="1"/>
  <c r="W6682" i="1"/>
  <c r="X6681" i="1"/>
  <c r="W6681" i="1"/>
  <c r="X6680" i="1"/>
  <c r="W6680" i="1"/>
  <c r="X6679" i="1"/>
  <c r="W6679" i="1"/>
  <c r="X6678" i="1"/>
  <c r="W6678" i="1"/>
  <c r="X6677" i="1"/>
  <c r="W6677" i="1"/>
  <c r="X6676" i="1"/>
  <c r="W6676" i="1"/>
  <c r="X6675" i="1"/>
  <c r="W6675" i="1"/>
  <c r="X6674" i="1"/>
  <c r="W6674" i="1"/>
  <c r="X6673" i="1"/>
  <c r="W6673" i="1"/>
  <c r="X6672" i="1"/>
  <c r="W6672" i="1"/>
  <c r="X6671" i="1"/>
  <c r="W6671" i="1"/>
  <c r="X6670" i="1"/>
  <c r="W6670" i="1"/>
  <c r="X6669" i="1"/>
  <c r="W6669" i="1"/>
  <c r="X6668" i="1"/>
  <c r="W6668" i="1"/>
  <c r="X6667" i="1"/>
  <c r="W6667" i="1"/>
  <c r="X6666" i="1"/>
  <c r="W6666" i="1"/>
  <c r="X6665" i="1"/>
  <c r="W6665" i="1"/>
  <c r="X6664" i="1"/>
  <c r="W6664" i="1"/>
  <c r="X6663" i="1"/>
  <c r="W6663" i="1"/>
  <c r="X6662" i="1"/>
  <c r="W6662" i="1"/>
  <c r="X6661" i="1"/>
  <c r="W6661" i="1"/>
  <c r="X6660" i="1"/>
  <c r="W6660" i="1"/>
  <c r="X6659" i="1"/>
  <c r="W6659" i="1"/>
  <c r="X6658" i="1"/>
  <c r="W6658" i="1"/>
  <c r="X6657" i="1"/>
  <c r="W6657" i="1"/>
  <c r="X6656" i="1"/>
  <c r="W6656" i="1"/>
  <c r="X6655" i="1"/>
  <c r="W6655" i="1"/>
  <c r="X6654" i="1"/>
  <c r="W6654" i="1"/>
  <c r="X6653" i="1"/>
  <c r="W6653" i="1"/>
  <c r="X6652" i="1"/>
  <c r="W6652" i="1"/>
  <c r="X6651" i="1"/>
  <c r="W6651" i="1"/>
  <c r="X6650" i="1"/>
  <c r="W6650" i="1"/>
  <c r="X6649" i="1"/>
  <c r="W6649" i="1"/>
  <c r="X6648" i="1"/>
  <c r="W6648" i="1"/>
  <c r="X6647" i="1"/>
  <c r="W6647" i="1"/>
  <c r="X6646" i="1"/>
  <c r="W6646" i="1"/>
  <c r="X6645" i="1"/>
  <c r="W6645" i="1"/>
  <c r="X6644" i="1"/>
  <c r="W6644" i="1"/>
  <c r="X6643" i="1"/>
  <c r="W6643" i="1"/>
  <c r="X6642" i="1"/>
  <c r="W6642" i="1"/>
  <c r="X6641" i="1"/>
  <c r="W6641" i="1"/>
  <c r="X6640" i="1"/>
  <c r="W6640" i="1"/>
  <c r="X6639" i="1"/>
  <c r="W6639" i="1"/>
  <c r="X6638" i="1"/>
  <c r="W6638" i="1"/>
  <c r="X6637" i="1"/>
  <c r="W6637" i="1"/>
  <c r="X6636" i="1"/>
  <c r="W6636" i="1"/>
  <c r="X6635" i="1"/>
  <c r="W6635" i="1"/>
  <c r="X6634" i="1"/>
  <c r="W6634" i="1"/>
  <c r="X6633" i="1"/>
  <c r="W6633" i="1"/>
  <c r="X6632" i="1"/>
  <c r="W6632" i="1"/>
  <c r="X6631" i="1"/>
  <c r="W6631" i="1"/>
  <c r="X6630" i="1"/>
  <c r="W6630" i="1"/>
  <c r="X6629" i="1"/>
  <c r="W6629" i="1"/>
  <c r="X6628" i="1"/>
  <c r="W6628" i="1"/>
  <c r="X6627" i="1"/>
  <c r="W6627" i="1"/>
  <c r="X6626" i="1"/>
  <c r="W6626" i="1"/>
  <c r="X6625" i="1"/>
  <c r="W6625" i="1"/>
  <c r="X6624" i="1"/>
  <c r="W6624" i="1"/>
  <c r="X6623" i="1"/>
  <c r="W6623" i="1"/>
  <c r="X6622" i="1"/>
  <c r="W6622" i="1"/>
  <c r="X6621" i="1"/>
  <c r="W6621" i="1"/>
  <c r="X6620" i="1"/>
  <c r="W6620" i="1"/>
  <c r="X6619" i="1"/>
  <c r="W6619" i="1"/>
  <c r="X6618" i="1"/>
  <c r="W6618" i="1"/>
  <c r="X6617" i="1"/>
  <c r="W6617" i="1"/>
  <c r="X6616" i="1"/>
  <c r="W6616" i="1"/>
  <c r="X6615" i="1"/>
  <c r="W6615" i="1"/>
  <c r="X6614" i="1"/>
  <c r="W6614" i="1"/>
  <c r="X6613" i="1"/>
  <c r="W6613" i="1"/>
  <c r="X6612" i="1"/>
  <c r="W6612" i="1"/>
  <c r="X6611" i="1"/>
  <c r="W6611" i="1"/>
  <c r="X6610" i="1"/>
  <c r="W6610" i="1"/>
  <c r="X6609" i="1"/>
  <c r="W6609" i="1"/>
  <c r="X6608" i="1"/>
  <c r="W6608" i="1"/>
  <c r="X6607" i="1"/>
  <c r="W6607" i="1"/>
  <c r="X6606" i="1"/>
  <c r="W6606" i="1"/>
  <c r="X6605" i="1"/>
  <c r="W6605" i="1"/>
  <c r="X6604" i="1"/>
  <c r="W6604" i="1"/>
  <c r="X6603" i="1"/>
  <c r="W6603" i="1"/>
  <c r="X6602" i="1"/>
  <c r="W6602" i="1"/>
  <c r="X6601" i="1"/>
  <c r="W6601" i="1"/>
  <c r="X6600" i="1"/>
  <c r="W6600" i="1"/>
  <c r="X6599" i="1"/>
  <c r="W6599" i="1"/>
  <c r="X6598" i="1"/>
  <c r="W6598" i="1"/>
  <c r="X6597" i="1"/>
  <c r="W6597" i="1"/>
  <c r="X6596" i="1"/>
  <c r="W6596" i="1"/>
  <c r="X6595" i="1"/>
  <c r="W6595" i="1"/>
  <c r="X6594" i="1"/>
  <c r="W6594" i="1"/>
  <c r="X6593" i="1"/>
  <c r="W6593" i="1"/>
  <c r="X6592" i="1"/>
  <c r="W6592" i="1"/>
  <c r="X6591" i="1"/>
  <c r="W6591" i="1"/>
  <c r="X6590" i="1"/>
  <c r="W6590" i="1"/>
  <c r="X6589" i="1"/>
  <c r="W6589" i="1"/>
  <c r="X6588" i="1"/>
  <c r="W6588" i="1"/>
  <c r="X6587" i="1"/>
  <c r="W6587" i="1"/>
  <c r="X6586" i="1"/>
  <c r="W6586" i="1"/>
  <c r="X6585" i="1"/>
  <c r="W6585" i="1"/>
  <c r="X6584" i="1"/>
  <c r="W6584" i="1"/>
  <c r="X6583" i="1"/>
  <c r="W6583" i="1"/>
  <c r="X6582" i="1"/>
  <c r="W6582" i="1"/>
  <c r="X6581" i="1"/>
  <c r="W6581" i="1"/>
  <c r="X6580" i="1"/>
  <c r="W6580" i="1"/>
  <c r="X6579" i="1"/>
  <c r="W6579" i="1"/>
  <c r="X6578" i="1"/>
  <c r="W6578" i="1"/>
  <c r="X6577" i="1"/>
  <c r="W6577" i="1"/>
  <c r="X6576" i="1"/>
  <c r="W6576" i="1"/>
  <c r="X6575" i="1"/>
  <c r="W6575" i="1"/>
  <c r="X6574" i="1"/>
  <c r="W6574" i="1"/>
  <c r="X6573" i="1"/>
  <c r="W6573" i="1"/>
  <c r="X6572" i="1"/>
  <c r="W6572" i="1"/>
  <c r="X6571" i="1"/>
  <c r="W6571" i="1"/>
  <c r="X6570" i="1"/>
  <c r="W6570" i="1"/>
  <c r="X6569" i="1"/>
  <c r="W6569" i="1"/>
  <c r="X6568" i="1"/>
  <c r="W6568" i="1"/>
  <c r="X6567" i="1"/>
  <c r="W6567" i="1"/>
  <c r="X6566" i="1"/>
  <c r="W6566" i="1"/>
  <c r="X6565" i="1"/>
  <c r="W6565" i="1"/>
  <c r="X6564" i="1"/>
  <c r="W6564" i="1"/>
  <c r="X6563" i="1"/>
  <c r="W6563" i="1"/>
  <c r="X6562" i="1"/>
  <c r="W6562" i="1"/>
  <c r="X6561" i="1"/>
  <c r="W6561" i="1"/>
  <c r="X6560" i="1"/>
  <c r="W6560" i="1"/>
  <c r="X6559" i="1"/>
  <c r="W6559" i="1"/>
  <c r="X6558" i="1"/>
  <c r="W6558" i="1"/>
  <c r="X6557" i="1"/>
  <c r="W6557" i="1"/>
  <c r="X6556" i="1"/>
  <c r="W6556" i="1"/>
  <c r="X6555" i="1"/>
  <c r="W6555" i="1"/>
  <c r="X6554" i="1"/>
  <c r="W6554" i="1"/>
  <c r="X6553" i="1"/>
  <c r="W6553" i="1"/>
  <c r="X6552" i="1"/>
  <c r="W6552" i="1"/>
  <c r="X6551" i="1"/>
  <c r="W6551" i="1"/>
  <c r="X6550" i="1"/>
  <c r="W6550" i="1"/>
  <c r="X6549" i="1"/>
  <c r="W6549" i="1"/>
  <c r="X6548" i="1"/>
  <c r="W6548" i="1"/>
  <c r="X6547" i="1"/>
  <c r="W6547" i="1"/>
  <c r="X6546" i="1"/>
  <c r="W6546" i="1"/>
  <c r="X6545" i="1"/>
  <c r="W6545" i="1"/>
  <c r="X6544" i="1"/>
  <c r="W6544" i="1"/>
  <c r="X6543" i="1"/>
  <c r="W6543" i="1"/>
  <c r="X6542" i="1"/>
  <c r="W6542" i="1"/>
  <c r="X6541" i="1"/>
  <c r="W6541" i="1"/>
  <c r="X6540" i="1"/>
  <c r="W6540" i="1"/>
  <c r="X6539" i="1"/>
  <c r="W6539" i="1"/>
  <c r="X6538" i="1"/>
  <c r="W6538" i="1"/>
  <c r="X6537" i="1"/>
  <c r="W6537" i="1"/>
  <c r="X6536" i="1"/>
  <c r="W6536" i="1"/>
  <c r="X6535" i="1"/>
  <c r="W6535" i="1"/>
  <c r="X6534" i="1"/>
  <c r="W6534" i="1"/>
  <c r="X6533" i="1"/>
  <c r="W6533" i="1"/>
  <c r="X6532" i="1"/>
  <c r="W6532" i="1"/>
  <c r="X6531" i="1"/>
  <c r="W6531" i="1"/>
  <c r="X6530" i="1"/>
  <c r="W6530" i="1"/>
  <c r="X6529" i="1"/>
  <c r="W6529" i="1"/>
  <c r="X6528" i="1"/>
  <c r="W6528" i="1"/>
  <c r="X6527" i="1"/>
  <c r="W6527" i="1"/>
  <c r="X6526" i="1"/>
  <c r="W6526" i="1"/>
  <c r="X6525" i="1"/>
  <c r="W6525" i="1"/>
  <c r="X6524" i="1"/>
  <c r="W6524" i="1"/>
  <c r="X6523" i="1"/>
  <c r="W6523" i="1"/>
  <c r="X6522" i="1"/>
  <c r="W6522" i="1"/>
  <c r="X6521" i="1"/>
  <c r="W6521" i="1"/>
  <c r="X6520" i="1"/>
  <c r="W6520" i="1"/>
  <c r="X6519" i="1"/>
  <c r="W6519" i="1"/>
  <c r="X6518" i="1"/>
  <c r="W6518" i="1"/>
  <c r="X6517" i="1"/>
  <c r="W6517" i="1"/>
  <c r="X6516" i="1"/>
  <c r="W6516" i="1"/>
  <c r="X6515" i="1"/>
  <c r="W6515" i="1"/>
  <c r="X6514" i="1"/>
  <c r="W6514" i="1"/>
  <c r="X6513" i="1"/>
  <c r="W6513" i="1"/>
  <c r="X6512" i="1"/>
  <c r="W6512" i="1"/>
  <c r="X6511" i="1"/>
  <c r="W6511" i="1"/>
  <c r="X6510" i="1"/>
  <c r="W6510" i="1"/>
  <c r="X6509" i="1"/>
  <c r="W6509" i="1"/>
  <c r="X6508" i="1"/>
  <c r="W6508" i="1"/>
  <c r="X6507" i="1"/>
  <c r="W6507" i="1"/>
  <c r="X6506" i="1"/>
  <c r="W6506" i="1"/>
  <c r="X6505" i="1"/>
  <c r="W6505" i="1"/>
  <c r="X6504" i="1"/>
  <c r="W6504" i="1"/>
  <c r="X6503" i="1"/>
  <c r="W6503" i="1"/>
  <c r="X6502" i="1"/>
  <c r="W6502" i="1"/>
  <c r="X6501" i="1"/>
  <c r="W6501" i="1"/>
  <c r="X6500" i="1"/>
  <c r="W6500" i="1"/>
  <c r="X6499" i="1"/>
  <c r="W6499" i="1"/>
  <c r="X6498" i="1"/>
  <c r="W6498" i="1"/>
  <c r="X6497" i="1"/>
  <c r="W6497" i="1"/>
  <c r="X6496" i="1"/>
  <c r="W6496" i="1"/>
  <c r="X6495" i="1"/>
  <c r="W6495" i="1"/>
  <c r="X6494" i="1"/>
  <c r="W6494" i="1"/>
  <c r="X6493" i="1"/>
  <c r="W6493" i="1"/>
  <c r="X6492" i="1"/>
  <c r="W6492" i="1"/>
  <c r="X6491" i="1"/>
  <c r="W6491" i="1"/>
  <c r="X6490" i="1"/>
  <c r="W6490" i="1"/>
  <c r="X6489" i="1"/>
  <c r="W6489" i="1"/>
  <c r="X6488" i="1"/>
  <c r="W6488" i="1"/>
  <c r="X6487" i="1"/>
  <c r="W6487" i="1"/>
  <c r="X6486" i="1"/>
  <c r="W6486" i="1"/>
  <c r="X6485" i="1"/>
  <c r="W6485" i="1"/>
  <c r="X6484" i="1"/>
  <c r="W6484" i="1"/>
  <c r="X6483" i="1"/>
  <c r="W6483" i="1"/>
  <c r="X6482" i="1"/>
  <c r="W6482" i="1"/>
  <c r="X6481" i="1"/>
  <c r="W6481" i="1"/>
  <c r="X6480" i="1"/>
  <c r="W6480" i="1"/>
  <c r="X6479" i="1"/>
  <c r="W6479" i="1"/>
  <c r="X6478" i="1"/>
  <c r="W6478" i="1"/>
  <c r="X6477" i="1"/>
  <c r="W6477" i="1"/>
  <c r="X6476" i="1"/>
  <c r="W6476" i="1"/>
  <c r="X6475" i="1"/>
  <c r="W6475" i="1"/>
  <c r="X6474" i="1"/>
  <c r="W6474" i="1"/>
  <c r="X6473" i="1"/>
  <c r="W6473" i="1"/>
  <c r="X6472" i="1"/>
  <c r="W6472" i="1"/>
  <c r="X6471" i="1"/>
  <c r="W6471" i="1"/>
  <c r="X6470" i="1"/>
  <c r="W6470" i="1"/>
  <c r="X6469" i="1"/>
  <c r="W6469" i="1"/>
  <c r="X6468" i="1"/>
  <c r="W6468" i="1"/>
  <c r="X6467" i="1"/>
  <c r="W6467" i="1"/>
  <c r="X6466" i="1"/>
  <c r="W6466" i="1"/>
  <c r="X6465" i="1"/>
  <c r="W6465" i="1"/>
  <c r="X6464" i="1"/>
  <c r="W6464" i="1"/>
  <c r="X6463" i="1"/>
  <c r="W6463" i="1"/>
  <c r="X6462" i="1"/>
  <c r="W6462" i="1"/>
  <c r="X6461" i="1"/>
  <c r="W6461" i="1"/>
  <c r="X6460" i="1"/>
  <c r="W6460" i="1"/>
  <c r="X6459" i="1"/>
  <c r="W6459" i="1"/>
  <c r="X6458" i="1"/>
  <c r="W6458" i="1"/>
  <c r="X6457" i="1"/>
  <c r="W6457" i="1"/>
  <c r="X6456" i="1"/>
  <c r="W6456" i="1"/>
  <c r="X6455" i="1"/>
  <c r="W6455" i="1"/>
  <c r="X6454" i="1"/>
  <c r="W6454" i="1"/>
  <c r="X6453" i="1"/>
  <c r="W6453" i="1"/>
  <c r="X6452" i="1"/>
  <c r="W6452" i="1"/>
  <c r="X6451" i="1"/>
  <c r="W6451" i="1"/>
  <c r="X6450" i="1"/>
  <c r="W6450" i="1"/>
  <c r="X6449" i="1"/>
  <c r="W6449" i="1"/>
  <c r="X6448" i="1"/>
  <c r="W6448" i="1"/>
  <c r="X6447" i="1"/>
  <c r="W6447" i="1"/>
  <c r="X6446" i="1"/>
  <c r="W6446" i="1"/>
  <c r="X6445" i="1"/>
  <c r="W6445" i="1"/>
  <c r="X6444" i="1"/>
  <c r="W6444" i="1"/>
  <c r="X6443" i="1"/>
  <c r="W6443" i="1"/>
  <c r="X6442" i="1"/>
  <c r="W6442" i="1"/>
  <c r="X6441" i="1"/>
  <c r="W6441" i="1"/>
  <c r="X6440" i="1"/>
  <c r="W6440" i="1"/>
  <c r="X6439" i="1"/>
  <c r="W6439" i="1"/>
  <c r="X6438" i="1"/>
  <c r="W6438" i="1"/>
  <c r="X6437" i="1"/>
  <c r="W6437" i="1"/>
  <c r="X6436" i="1"/>
  <c r="W6436" i="1"/>
  <c r="X6435" i="1"/>
  <c r="W6435" i="1"/>
  <c r="X6434" i="1"/>
  <c r="W6434" i="1"/>
  <c r="X6433" i="1"/>
  <c r="W6433" i="1"/>
  <c r="X6432" i="1"/>
  <c r="W6432" i="1"/>
  <c r="X6431" i="1"/>
  <c r="W6431" i="1"/>
  <c r="X6430" i="1"/>
  <c r="W6430" i="1"/>
  <c r="X6429" i="1"/>
  <c r="W6429" i="1"/>
  <c r="X6428" i="1"/>
  <c r="W6428" i="1"/>
  <c r="X6427" i="1"/>
  <c r="W6427" i="1"/>
  <c r="X6426" i="1"/>
  <c r="W6426" i="1"/>
  <c r="X6425" i="1"/>
  <c r="W6425" i="1"/>
  <c r="X6424" i="1"/>
  <c r="W6424" i="1"/>
  <c r="X6423" i="1"/>
  <c r="W6423" i="1"/>
  <c r="X6422" i="1"/>
  <c r="W6422" i="1"/>
  <c r="X6421" i="1"/>
  <c r="W6421" i="1"/>
  <c r="X6420" i="1"/>
  <c r="W6420" i="1"/>
  <c r="X6419" i="1"/>
  <c r="W6419" i="1"/>
  <c r="X6418" i="1"/>
  <c r="W6418" i="1"/>
  <c r="X6417" i="1"/>
  <c r="W6417" i="1"/>
  <c r="X6416" i="1"/>
  <c r="W6416" i="1"/>
  <c r="X6415" i="1"/>
  <c r="W6415" i="1"/>
  <c r="X6414" i="1"/>
  <c r="W6414" i="1"/>
  <c r="X6413" i="1"/>
  <c r="W6413" i="1"/>
  <c r="X6412" i="1"/>
  <c r="W6412" i="1"/>
  <c r="X6411" i="1"/>
  <c r="W6411" i="1"/>
  <c r="X6410" i="1"/>
  <c r="W6410" i="1"/>
  <c r="X6409" i="1"/>
  <c r="W6409" i="1"/>
  <c r="X6408" i="1"/>
  <c r="W6408" i="1"/>
  <c r="X6407" i="1"/>
  <c r="W6407" i="1"/>
  <c r="X6406" i="1"/>
  <c r="W6406" i="1"/>
  <c r="X6405" i="1"/>
  <c r="W6405" i="1"/>
  <c r="X6404" i="1"/>
  <c r="W6404" i="1"/>
  <c r="X6403" i="1"/>
  <c r="W6403" i="1"/>
  <c r="X6402" i="1"/>
  <c r="W6402" i="1"/>
  <c r="X6401" i="1"/>
  <c r="W6401" i="1"/>
  <c r="X6400" i="1"/>
  <c r="W6400" i="1"/>
  <c r="X6399" i="1"/>
  <c r="W6399" i="1"/>
  <c r="X6398" i="1"/>
  <c r="W6398" i="1"/>
  <c r="X6397" i="1"/>
  <c r="W6397" i="1"/>
  <c r="X6396" i="1"/>
  <c r="W6396" i="1"/>
  <c r="X6395" i="1"/>
  <c r="W6395" i="1"/>
  <c r="X6394" i="1"/>
  <c r="W6394" i="1"/>
  <c r="X6393" i="1"/>
  <c r="W6393" i="1"/>
  <c r="X6392" i="1"/>
  <c r="W6392" i="1"/>
  <c r="X6391" i="1"/>
  <c r="W6391" i="1"/>
  <c r="X6390" i="1"/>
  <c r="W6390" i="1"/>
  <c r="X6389" i="1"/>
  <c r="W6389" i="1"/>
  <c r="X6388" i="1"/>
  <c r="W6388" i="1"/>
  <c r="X6387" i="1"/>
  <c r="W6387" i="1"/>
  <c r="X6386" i="1"/>
  <c r="W6386" i="1"/>
  <c r="X6385" i="1"/>
  <c r="W6385" i="1"/>
  <c r="X6384" i="1"/>
  <c r="W6384" i="1"/>
  <c r="X6383" i="1"/>
  <c r="W6383" i="1"/>
  <c r="X6382" i="1"/>
  <c r="W6382" i="1"/>
  <c r="X6381" i="1"/>
  <c r="W6381" i="1"/>
  <c r="X6380" i="1"/>
  <c r="W6380" i="1"/>
  <c r="X6379" i="1"/>
  <c r="W6379" i="1"/>
  <c r="X6378" i="1"/>
  <c r="W6378" i="1"/>
  <c r="X6377" i="1"/>
  <c r="W6377" i="1"/>
  <c r="X6376" i="1"/>
  <c r="W6376" i="1"/>
  <c r="X6375" i="1"/>
  <c r="W6375" i="1"/>
  <c r="X6374" i="1"/>
  <c r="W6374" i="1"/>
  <c r="X6373" i="1"/>
  <c r="W6373" i="1"/>
  <c r="X6372" i="1"/>
  <c r="W6372" i="1"/>
  <c r="X6371" i="1"/>
  <c r="W6371" i="1"/>
  <c r="X6370" i="1"/>
  <c r="W6370" i="1"/>
  <c r="X6369" i="1"/>
  <c r="W6369" i="1"/>
  <c r="X6368" i="1"/>
  <c r="W6368" i="1"/>
  <c r="X6367" i="1"/>
  <c r="W6367" i="1"/>
  <c r="X6366" i="1"/>
  <c r="W6366" i="1"/>
  <c r="X6365" i="1"/>
  <c r="W6365" i="1"/>
  <c r="X6364" i="1"/>
  <c r="W6364" i="1"/>
  <c r="X6363" i="1"/>
  <c r="W6363" i="1"/>
  <c r="X6362" i="1"/>
  <c r="W6362" i="1"/>
  <c r="X6361" i="1"/>
  <c r="W6361" i="1"/>
  <c r="X6360" i="1"/>
  <c r="W6360" i="1"/>
  <c r="X6359" i="1"/>
  <c r="W6359" i="1"/>
  <c r="X6358" i="1"/>
  <c r="W6358" i="1"/>
  <c r="X6357" i="1"/>
  <c r="W6357" i="1"/>
  <c r="X6356" i="1"/>
  <c r="W6356" i="1"/>
  <c r="X6355" i="1"/>
  <c r="W6355" i="1"/>
  <c r="X6354" i="1"/>
  <c r="W6354" i="1"/>
  <c r="X6353" i="1"/>
  <c r="W6353" i="1"/>
  <c r="X6352" i="1"/>
  <c r="W6352" i="1"/>
  <c r="X6351" i="1"/>
  <c r="W6351" i="1"/>
  <c r="X6350" i="1"/>
  <c r="W6350" i="1"/>
  <c r="X6349" i="1"/>
  <c r="W6349" i="1"/>
  <c r="X6348" i="1"/>
  <c r="W6348" i="1"/>
  <c r="X6347" i="1"/>
  <c r="W6347" i="1"/>
  <c r="X6346" i="1"/>
  <c r="W6346" i="1"/>
  <c r="X6345" i="1"/>
  <c r="W6345" i="1"/>
  <c r="X6344" i="1"/>
  <c r="W6344" i="1"/>
  <c r="X6343" i="1"/>
  <c r="W6343" i="1"/>
  <c r="X6342" i="1"/>
  <c r="W6342" i="1"/>
  <c r="X6341" i="1"/>
  <c r="W6341" i="1"/>
  <c r="X6340" i="1"/>
  <c r="W6340" i="1"/>
  <c r="X6339" i="1"/>
  <c r="W6339" i="1"/>
  <c r="X6338" i="1"/>
  <c r="W6338" i="1"/>
  <c r="X6337" i="1"/>
  <c r="W6337" i="1"/>
  <c r="X6336" i="1"/>
  <c r="W6336" i="1"/>
  <c r="X6335" i="1"/>
  <c r="W6335" i="1"/>
  <c r="X6334" i="1"/>
  <c r="W6334" i="1"/>
  <c r="X6333" i="1"/>
  <c r="W6333" i="1"/>
  <c r="X6332" i="1"/>
  <c r="W6332" i="1"/>
  <c r="X6331" i="1"/>
  <c r="W6331" i="1"/>
  <c r="X6330" i="1"/>
  <c r="W6330" i="1"/>
  <c r="X6329" i="1"/>
  <c r="W6329" i="1"/>
  <c r="X6328" i="1"/>
  <c r="W6328" i="1"/>
  <c r="X6327" i="1"/>
  <c r="W6327" i="1"/>
  <c r="X6326" i="1"/>
  <c r="W6326" i="1"/>
  <c r="X6325" i="1"/>
  <c r="W6325" i="1"/>
  <c r="X6324" i="1"/>
  <c r="W6324" i="1"/>
  <c r="X6323" i="1"/>
  <c r="W6323" i="1"/>
  <c r="X6322" i="1"/>
  <c r="W6322" i="1"/>
  <c r="X6321" i="1"/>
  <c r="W6321" i="1"/>
  <c r="X6320" i="1"/>
  <c r="W6320" i="1"/>
  <c r="X6319" i="1"/>
  <c r="W6319" i="1"/>
  <c r="X6318" i="1"/>
  <c r="W6318" i="1"/>
  <c r="X6317" i="1"/>
  <c r="W6317" i="1"/>
  <c r="X6316" i="1"/>
  <c r="W6316" i="1"/>
  <c r="X6315" i="1"/>
  <c r="W6315" i="1"/>
  <c r="X6314" i="1"/>
  <c r="W6314" i="1"/>
  <c r="X6313" i="1"/>
  <c r="W6313" i="1"/>
  <c r="X6312" i="1"/>
  <c r="W6312" i="1"/>
  <c r="X6311" i="1"/>
  <c r="W6311" i="1"/>
  <c r="X6310" i="1"/>
  <c r="W6310" i="1"/>
  <c r="X6309" i="1"/>
  <c r="W6309" i="1"/>
  <c r="X6308" i="1"/>
  <c r="W6308" i="1"/>
  <c r="X6307" i="1"/>
  <c r="W6307" i="1"/>
  <c r="X6306" i="1"/>
  <c r="W6306" i="1"/>
  <c r="X6305" i="1"/>
  <c r="W6305" i="1"/>
  <c r="X6304" i="1"/>
  <c r="W6304" i="1"/>
  <c r="X6303" i="1"/>
  <c r="W6303" i="1"/>
  <c r="X6302" i="1"/>
  <c r="W6302" i="1"/>
  <c r="X6301" i="1"/>
  <c r="W6301" i="1"/>
  <c r="X6300" i="1"/>
  <c r="W6300" i="1"/>
  <c r="X6299" i="1"/>
  <c r="W6299" i="1"/>
  <c r="X6298" i="1"/>
  <c r="W6298" i="1"/>
  <c r="X6297" i="1"/>
  <c r="W6297" i="1"/>
  <c r="X6296" i="1"/>
  <c r="W6296" i="1"/>
  <c r="X6295" i="1"/>
  <c r="W6295" i="1"/>
  <c r="X6294" i="1"/>
  <c r="W6294" i="1"/>
  <c r="X6293" i="1"/>
  <c r="W6293" i="1"/>
  <c r="X6292" i="1"/>
  <c r="W6292" i="1"/>
  <c r="X6291" i="1"/>
  <c r="W6291" i="1"/>
  <c r="X6290" i="1"/>
  <c r="W6290" i="1"/>
  <c r="X6289" i="1"/>
  <c r="W6289" i="1"/>
  <c r="X6288" i="1"/>
  <c r="W6288" i="1"/>
  <c r="X6287" i="1"/>
  <c r="W6287" i="1"/>
  <c r="X6286" i="1"/>
  <c r="W6286" i="1"/>
  <c r="X6285" i="1"/>
  <c r="W6285" i="1"/>
  <c r="X6284" i="1"/>
  <c r="W6284" i="1"/>
  <c r="X6283" i="1"/>
  <c r="W6283" i="1"/>
  <c r="X6282" i="1"/>
  <c r="W6282" i="1"/>
  <c r="X6281" i="1"/>
  <c r="W6281" i="1"/>
  <c r="X6280" i="1"/>
  <c r="W6280" i="1"/>
  <c r="X6279" i="1"/>
  <c r="W6279" i="1"/>
  <c r="X6278" i="1"/>
  <c r="W6278" i="1"/>
  <c r="X6277" i="1"/>
  <c r="W6277" i="1"/>
  <c r="X6276" i="1"/>
  <c r="W6276" i="1"/>
  <c r="X6275" i="1"/>
  <c r="W6275" i="1"/>
  <c r="X6274" i="1"/>
  <c r="W6274" i="1"/>
  <c r="X6273" i="1"/>
  <c r="W6273" i="1"/>
  <c r="X6272" i="1"/>
  <c r="W6272" i="1"/>
  <c r="X6271" i="1"/>
  <c r="W6271" i="1"/>
  <c r="X6270" i="1"/>
  <c r="W6270" i="1"/>
  <c r="X6269" i="1"/>
  <c r="W6269" i="1"/>
  <c r="X6268" i="1"/>
  <c r="W6268" i="1"/>
  <c r="X6267" i="1"/>
  <c r="W6267" i="1"/>
  <c r="X6266" i="1"/>
  <c r="W6266" i="1"/>
  <c r="X6265" i="1"/>
  <c r="W6265" i="1"/>
  <c r="X6264" i="1"/>
  <c r="W6264" i="1"/>
  <c r="X6263" i="1"/>
  <c r="W6263" i="1"/>
  <c r="X6262" i="1"/>
  <c r="W6262" i="1"/>
  <c r="X6261" i="1"/>
  <c r="W6261" i="1"/>
  <c r="X6260" i="1"/>
  <c r="W6260" i="1"/>
  <c r="X6259" i="1"/>
  <c r="W6259" i="1"/>
  <c r="X6258" i="1"/>
  <c r="W6258" i="1"/>
  <c r="X6257" i="1"/>
  <c r="W6257" i="1"/>
  <c r="X6256" i="1"/>
  <c r="W6256" i="1"/>
  <c r="X6255" i="1"/>
  <c r="W6255" i="1"/>
  <c r="X6254" i="1"/>
  <c r="W6254" i="1"/>
  <c r="X6253" i="1"/>
  <c r="W6253" i="1"/>
  <c r="X6252" i="1"/>
  <c r="W6252" i="1"/>
  <c r="X6251" i="1"/>
  <c r="W6251" i="1"/>
  <c r="X6250" i="1"/>
  <c r="W6250" i="1"/>
  <c r="X6249" i="1"/>
  <c r="W6249" i="1"/>
  <c r="X6248" i="1"/>
  <c r="W6248" i="1"/>
  <c r="X6247" i="1"/>
  <c r="W6247" i="1"/>
  <c r="X6246" i="1"/>
  <c r="W6246" i="1"/>
  <c r="X6245" i="1"/>
  <c r="W6245" i="1"/>
  <c r="X6244" i="1"/>
  <c r="W6244" i="1"/>
  <c r="X6243" i="1"/>
  <c r="W6243" i="1"/>
  <c r="X6242" i="1"/>
  <c r="W6242" i="1"/>
  <c r="X6241" i="1"/>
  <c r="W6241" i="1"/>
  <c r="X6240" i="1"/>
  <c r="W6240" i="1"/>
  <c r="X6239" i="1"/>
  <c r="W6239" i="1"/>
  <c r="X6238" i="1"/>
  <c r="W6238" i="1"/>
  <c r="X6237" i="1"/>
  <c r="W6237" i="1"/>
  <c r="X6236" i="1"/>
  <c r="W6236" i="1"/>
  <c r="X6235" i="1"/>
  <c r="W6235" i="1"/>
  <c r="X6234" i="1"/>
  <c r="W6234" i="1"/>
  <c r="X6233" i="1"/>
  <c r="W6233" i="1"/>
  <c r="X6232" i="1"/>
  <c r="W6232" i="1"/>
  <c r="X6231" i="1"/>
  <c r="W6231" i="1"/>
  <c r="X6230" i="1"/>
  <c r="W6230" i="1"/>
  <c r="X6229" i="1"/>
  <c r="W6229" i="1"/>
  <c r="X6228" i="1"/>
  <c r="W6228" i="1"/>
  <c r="X6227" i="1"/>
  <c r="W6227" i="1"/>
  <c r="X6226" i="1"/>
  <c r="W6226" i="1"/>
  <c r="X6225" i="1"/>
  <c r="W6225" i="1"/>
  <c r="X6224" i="1"/>
  <c r="W6224" i="1"/>
  <c r="X6223" i="1"/>
  <c r="W6223" i="1"/>
  <c r="X6222" i="1"/>
  <c r="W6222" i="1"/>
  <c r="X6221" i="1"/>
  <c r="W6221" i="1"/>
  <c r="X6220" i="1"/>
  <c r="W6220" i="1"/>
  <c r="X6219" i="1"/>
  <c r="W6219" i="1"/>
  <c r="X6218" i="1"/>
  <c r="W6218" i="1"/>
  <c r="X6217" i="1"/>
  <c r="W6217" i="1"/>
  <c r="X6216" i="1"/>
  <c r="W6216" i="1"/>
  <c r="X6215" i="1"/>
  <c r="W6215" i="1"/>
  <c r="X6214" i="1"/>
  <c r="W6214" i="1"/>
  <c r="X6213" i="1"/>
  <c r="W6213" i="1"/>
  <c r="X6212" i="1"/>
  <c r="W6212" i="1"/>
  <c r="X6211" i="1"/>
  <c r="W6211" i="1"/>
  <c r="X6210" i="1"/>
  <c r="W6210" i="1"/>
  <c r="X6209" i="1"/>
  <c r="W6209" i="1"/>
  <c r="X6208" i="1"/>
  <c r="W6208" i="1"/>
  <c r="X6207" i="1"/>
  <c r="W6207" i="1"/>
  <c r="X6206" i="1"/>
  <c r="W6206" i="1"/>
  <c r="X6205" i="1"/>
  <c r="W6205" i="1"/>
  <c r="X6204" i="1"/>
  <c r="W6204" i="1"/>
  <c r="X6203" i="1"/>
  <c r="W6203" i="1"/>
  <c r="X6202" i="1"/>
  <c r="W6202" i="1"/>
  <c r="X6201" i="1"/>
  <c r="W6201" i="1"/>
  <c r="X6200" i="1"/>
  <c r="W6200" i="1"/>
  <c r="X6199" i="1"/>
  <c r="W6199" i="1"/>
  <c r="X6198" i="1"/>
  <c r="W6198" i="1"/>
  <c r="X6197" i="1"/>
  <c r="W6197" i="1"/>
  <c r="X6196" i="1"/>
  <c r="W6196" i="1"/>
  <c r="X6195" i="1"/>
  <c r="W6195" i="1"/>
  <c r="X6194" i="1"/>
  <c r="W6194" i="1"/>
  <c r="X6193" i="1"/>
  <c r="W6193" i="1"/>
  <c r="X6192" i="1"/>
  <c r="W6192" i="1"/>
  <c r="X6191" i="1"/>
  <c r="W6191" i="1"/>
  <c r="X6190" i="1"/>
  <c r="W6190" i="1"/>
  <c r="X6189" i="1"/>
  <c r="W6189" i="1"/>
  <c r="X6188" i="1"/>
  <c r="W6188" i="1"/>
  <c r="X6187" i="1"/>
  <c r="W6187" i="1"/>
  <c r="X6186" i="1"/>
  <c r="W6186" i="1"/>
  <c r="X6185" i="1"/>
  <c r="W6185" i="1"/>
  <c r="X6184" i="1"/>
  <c r="W6184" i="1"/>
  <c r="X6183" i="1"/>
  <c r="W6183" i="1"/>
  <c r="X6182" i="1"/>
  <c r="W6182" i="1"/>
  <c r="X6181" i="1"/>
  <c r="W6181" i="1"/>
  <c r="X6180" i="1"/>
  <c r="W6180" i="1"/>
  <c r="X6179" i="1"/>
  <c r="W6179" i="1"/>
  <c r="X6178" i="1"/>
  <c r="W6178" i="1"/>
  <c r="X6177" i="1"/>
  <c r="W6177" i="1"/>
  <c r="X6176" i="1"/>
  <c r="W6176" i="1"/>
  <c r="X6175" i="1"/>
  <c r="W6175" i="1"/>
  <c r="X6174" i="1"/>
  <c r="W6174" i="1"/>
  <c r="X6173" i="1"/>
  <c r="W6173" i="1"/>
  <c r="X6172" i="1"/>
  <c r="W6172" i="1"/>
  <c r="X6171" i="1"/>
  <c r="W6171" i="1"/>
  <c r="X6170" i="1"/>
  <c r="W6170" i="1"/>
  <c r="X6169" i="1"/>
  <c r="W6169" i="1"/>
  <c r="X6168" i="1"/>
  <c r="W6168" i="1"/>
  <c r="X6167" i="1"/>
  <c r="W6167" i="1"/>
  <c r="X6166" i="1"/>
  <c r="W6166" i="1"/>
  <c r="X6165" i="1"/>
  <c r="W6165" i="1"/>
  <c r="X6164" i="1"/>
  <c r="W6164" i="1"/>
  <c r="X6163" i="1"/>
  <c r="W6163" i="1"/>
  <c r="X6162" i="1"/>
  <c r="W6162" i="1"/>
  <c r="X6161" i="1"/>
  <c r="W6161" i="1"/>
  <c r="X6160" i="1"/>
  <c r="W6160" i="1"/>
  <c r="X6159" i="1"/>
  <c r="W6159" i="1"/>
  <c r="X6158" i="1"/>
  <c r="W6158" i="1"/>
  <c r="X6157" i="1"/>
  <c r="W6157" i="1"/>
  <c r="X6156" i="1"/>
  <c r="W6156" i="1"/>
  <c r="X6155" i="1"/>
  <c r="W6155" i="1"/>
  <c r="X6154" i="1"/>
  <c r="W6154" i="1"/>
  <c r="X6153" i="1"/>
  <c r="W6153" i="1"/>
  <c r="X6152" i="1"/>
  <c r="W6152" i="1"/>
  <c r="X6151" i="1"/>
  <c r="W6151" i="1"/>
  <c r="X6150" i="1"/>
  <c r="W6150" i="1"/>
  <c r="X6149" i="1"/>
  <c r="W6149" i="1"/>
  <c r="X6148" i="1"/>
  <c r="W6148" i="1"/>
  <c r="X6147" i="1"/>
  <c r="W6147" i="1"/>
  <c r="X6146" i="1"/>
  <c r="W6146" i="1"/>
  <c r="X6145" i="1"/>
  <c r="W6145" i="1"/>
  <c r="X6144" i="1"/>
  <c r="W6144" i="1"/>
  <c r="X6143" i="1"/>
  <c r="W6143" i="1"/>
  <c r="X6142" i="1"/>
  <c r="W6142" i="1"/>
  <c r="X6141" i="1"/>
  <c r="W6141" i="1"/>
  <c r="X6140" i="1"/>
  <c r="W6140" i="1"/>
  <c r="X6139" i="1"/>
  <c r="W6139" i="1"/>
  <c r="X6138" i="1"/>
  <c r="W6138" i="1"/>
  <c r="X6137" i="1"/>
  <c r="W6137" i="1"/>
  <c r="X6136" i="1"/>
  <c r="W6136" i="1"/>
  <c r="X6135" i="1"/>
  <c r="W6135" i="1"/>
  <c r="X6134" i="1"/>
  <c r="W6134" i="1"/>
  <c r="X6133" i="1"/>
  <c r="W6133" i="1"/>
  <c r="X6132" i="1"/>
  <c r="W6132" i="1"/>
  <c r="X6131" i="1"/>
  <c r="W6131" i="1"/>
  <c r="X6130" i="1"/>
  <c r="W6130" i="1"/>
  <c r="X6129" i="1"/>
  <c r="W6129" i="1"/>
  <c r="X6128" i="1"/>
  <c r="W6128" i="1"/>
  <c r="X6127" i="1"/>
  <c r="W6127" i="1"/>
  <c r="X6126" i="1"/>
  <c r="W6126" i="1"/>
  <c r="X6125" i="1"/>
  <c r="W6125" i="1"/>
  <c r="X6124" i="1"/>
  <c r="W6124" i="1"/>
  <c r="X6123" i="1"/>
  <c r="W6123" i="1"/>
  <c r="X6122" i="1"/>
  <c r="W6122" i="1"/>
  <c r="X6121" i="1"/>
  <c r="W6121" i="1"/>
  <c r="X6120" i="1"/>
  <c r="W6120" i="1"/>
  <c r="X6119" i="1"/>
  <c r="W6119" i="1"/>
  <c r="X6118" i="1"/>
  <c r="W6118" i="1"/>
  <c r="X6117" i="1"/>
  <c r="W6117" i="1"/>
  <c r="X6116" i="1"/>
  <c r="W6116" i="1"/>
  <c r="X6115" i="1"/>
  <c r="W6115" i="1"/>
  <c r="X6114" i="1"/>
  <c r="W6114" i="1"/>
  <c r="X6113" i="1"/>
  <c r="W6113" i="1"/>
  <c r="X6112" i="1"/>
  <c r="W6112" i="1"/>
  <c r="X6111" i="1"/>
  <c r="W6111" i="1"/>
  <c r="X6110" i="1"/>
  <c r="W6110" i="1"/>
  <c r="X6109" i="1"/>
  <c r="W6109" i="1"/>
  <c r="X6108" i="1"/>
  <c r="W6108" i="1"/>
  <c r="X6107" i="1"/>
  <c r="W6107" i="1"/>
  <c r="X6106" i="1"/>
  <c r="W6106" i="1"/>
  <c r="X6105" i="1"/>
  <c r="W6105" i="1"/>
  <c r="X6104" i="1"/>
  <c r="W6104" i="1"/>
  <c r="X6103" i="1"/>
  <c r="W6103" i="1"/>
  <c r="X6102" i="1"/>
  <c r="W6102" i="1"/>
  <c r="X6101" i="1"/>
  <c r="W6101" i="1"/>
  <c r="X6100" i="1"/>
  <c r="W6100" i="1"/>
  <c r="X6099" i="1"/>
  <c r="W6099" i="1"/>
  <c r="X6098" i="1"/>
  <c r="W6098" i="1"/>
  <c r="X6097" i="1"/>
  <c r="W6097" i="1"/>
  <c r="X6096" i="1"/>
  <c r="W6096" i="1"/>
  <c r="X6095" i="1"/>
  <c r="W6095" i="1"/>
  <c r="X6094" i="1"/>
  <c r="W6094" i="1"/>
  <c r="X6093" i="1"/>
  <c r="W6093" i="1"/>
  <c r="X6092" i="1"/>
  <c r="W6092" i="1"/>
  <c r="X6091" i="1"/>
  <c r="W6091" i="1"/>
  <c r="X6090" i="1"/>
  <c r="W6090" i="1"/>
  <c r="X6089" i="1"/>
  <c r="W6089" i="1"/>
  <c r="X6088" i="1"/>
  <c r="W6088" i="1"/>
  <c r="X6087" i="1"/>
  <c r="W6087" i="1"/>
  <c r="X6086" i="1"/>
  <c r="W6086" i="1"/>
  <c r="X6085" i="1"/>
  <c r="W6085" i="1"/>
  <c r="X6084" i="1"/>
  <c r="W6084" i="1"/>
  <c r="X6083" i="1"/>
  <c r="W6083" i="1"/>
  <c r="X6082" i="1"/>
  <c r="W6082" i="1"/>
  <c r="X6081" i="1"/>
  <c r="W6081" i="1"/>
  <c r="X6080" i="1"/>
  <c r="W6080" i="1"/>
  <c r="X6079" i="1"/>
  <c r="W6079" i="1"/>
  <c r="X6078" i="1"/>
  <c r="W6078" i="1"/>
  <c r="X6077" i="1"/>
  <c r="W6077" i="1"/>
  <c r="X6076" i="1"/>
  <c r="W6076" i="1"/>
  <c r="X6075" i="1"/>
  <c r="W6075" i="1"/>
  <c r="X6074" i="1"/>
  <c r="W6074" i="1"/>
  <c r="X6073" i="1"/>
  <c r="W6073" i="1"/>
  <c r="X6072" i="1"/>
  <c r="W6072" i="1"/>
  <c r="X6071" i="1"/>
  <c r="W6071" i="1"/>
  <c r="X6070" i="1"/>
  <c r="W6070" i="1"/>
  <c r="X6069" i="1"/>
  <c r="W6069" i="1"/>
  <c r="X6068" i="1"/>
  <c r="W6068" i="1"/>
  <c r="X6067" i="1"/>
  <c r="W6067" i="1"/>
  <c r="X6066" i="1"/>
  <c r="W6066" i="1"/>
  <c r="X6065" i="1"/>
  <c r="W6065" i="1"/>
  <c r="X6064" i="1"/>
  <c r="W6064" i="1"/>
  <c r="X6063" i="1"/>
  <c r="W6063" i="1"/>
  <c r="X6062" i="1"/>
  <c r="W6062" i="1"/>
  <c r="X6061" i="1"/>
  <c r="W6061" i="1"/>
  <c r="X6060" i="1"/>
  <c r="W6060" i="1"/>
  <c r="X6059" i="1"/>
  <c r="W6059" i="1"/>
  <c r="X6058" i="1"/>
  <c r="W6058" i="1"/>
  <c r="X6057" i="1"/>
  <c r="W6057" i="1"/>
  <c r="X6056" i="1"/>
  <c r="W6056" i="1"/>
  <c r="X6055" i="1"/>
  <c r="W6055" i="1"/>
  <c r="X6054" i="1"/>
  <c r="W6054" i="1"/>
  <c r="X6053" i="1"/>
  <c r="W6053" i="1"/>
  <c r="X6052" i="1"/>
  <c r="W6052" i="1"/>
  <c r="X6051" i="1"/>
  <c r="W6051" i="1"/>
  <c r="X6050" i="1"/>
  <c r="W6050" i="1"/>
  <c r="X6049" i="1"/>
  <c r="W6049" i="1"/>
  <c r="X6048" i="1"/>
  <c r="W6048" i="1"/>
  <c r="X6047" i="1"/>
  <c r="W6047" i="1"/>
  <c r="X6046" i="1"/>
  <c r="W6046" i="1"/>
  <c r="X6045" i="1"/>
  <c r="W6045" i="1"/>
  <c r="X6044" i="1"/>
  <c r="W6044" i="1"/>
  <c r="X6043" i="1"/>
  <c r="W6043" i="1"/>
  <c r="X6042" i="1"/>
  <c r="W6042" i="1"/>
  <c r="X6041" i="1"/>
  <c r="W6041" i="1"/>
  <c r="X6040" i="1"/>
  <c r="W6040" i="1"/>
  <c r="X6039" i="1"/>
  <c r="W6039" i="1"/>
  <c r="X6038" i="1"/>
  <c r="W6038" i="1"/>
  <c r="X6037" i="1"/>
  <c r="W6037" i="1"/>
  <c r="X6036" i="1"/>
  <c r="W6036" i="1"/>
  <c r="X6035" i="1"/>
  <c r="W6035" i="1"/>
  <c r="X6034" i="1"/>
  <c r="W6034" i="1"/>
  <c r="X6033" i="1"/>
  <c r="W6033" i="1"/>
  <c r="X6032" i="1"/>
  <c r="W6032" i="1"/>
  <c r="X6031" i="1"/>
  <c r="W6031" i="1"/>
  <c r="X6030" i="1"/>
  <c r="W6030" i="1"/>
  <c r="X6029" i="1"/>
  <c r="W6029" i="1"/>
  <c r="X6028" i="1"/>
  <c r="W6028" i="1"/>
  <c r="X6027" i="1"/>
  <c r="W6027" i="1"/>
  <c r="X6026" i="1"/>
  <c r="W6026" i="1"/>
  <c r="X6025" i="1"/>
  <c r="W6025" i="1"/>
  <c r="X6024" i="1"/>
  <c r="W6024" i="1"/>
  <c r="X6023" i="1"/>
  <c r="W6023" i="1"/>
  <c r="X6022" i="1"/>
  <c r="W6022" i="1"/>
  <c r="X6021" i="1"/>
  <c r="W6021" i="1"/>
  <c r="X6020" i="1"/>
  <c r="W6020" i="1"/>
  <c r="X6019" i="1"/>
  <c r="W6019" i="1"/>
  <c r="X6018" i="1"/>
  <c r="W6018" i="1"/>
  <c r="X6017" i="1"/>
  <c r="W6017" i="1"/>
  <c r="X6016" i="1"/>
  <c r="W6016" i="1"/>
  <c r="X6015" i="1"/>
  <c r="W6015" i="1"/>
  <c r="X6014" i="1"/>
  <c r="W6014" i="1"/>
  <c r="X6013" i="1"/>
  <c r="W6013" i="1"/>
  <c r="X6012" i="1"/>
  <c r="W6012" i="1"/>
  <c r="X6011" i="1"/>
  <c r="W6011" i="1"/>
  <c r="X6010" i="1"/>
  <c r="W6010" i="1"/>
  <c r="X6009" i="1"/>
  <c r="W6009" i="1"/>
  <c r="X6008" i="1"/>
  <c r="W6008" i="1"/>
  <c r="X6007" i="1"/>
  <c r="W6007" i="1"/>
  <c r="X6006" i="1"/>
  <c r="W6006" i="1"/>
  <c r="X6005" i="1"/>
  <c r="W6005" i="1"/>
  <c r="X6004" i="1"/>
  <c r="W6004" i="1"/>
  <c r="X6003" i="1"/>
  <c r="W6003" i="1"/>
  <c r="X6002" i="1"/>
  <c r="W6002" i="1"/>
  <c r="X6001" i="1"/>
  <c r="W6001" i="1"/>
  <c r="X6000" i="1"/>
  <c r="W6000" i="1"/>
  <c r="X5999" i="1"/>
  <c r="W5999" i="1"/>
  <c r="X5998" i="1"/>
  <c r="W5998" i="1"/>
  <c r="X5997" i="1"/>
  <c r="W5997" i="1"/>
  <c r="X5996" i="1"/>
  <c r="W5996" i="1"/>
  <c r="X5995" i="1"/>
  <c r="W5995" i="1"/>
  <c r="X5994" i="1"/>
  <c r="W5994" i="1"/>
  <c r="X5993" i="1"/>
  <c r="W5993" i="1"/>
  <c r="X5992" i="1"/>
  <c r="W5992" i="1"/>
  <c r="X5991" i="1"/>
  <c r="W5991" i="1"/>
  <c r="X5990" i="1"/>
  <c r="W5990" i="1"/>
  <c r="X5989" i="1"/>
  <c r="W5989" i="1"/>
  <c r="X5988" i="1"/>
  <c r="W5988" i="1"/>
  <c r="X5987" i="1"/>
  <c r="W5987" i="1"/>
  <c r="X5986" i="1"/>
  <c r="W5986" i="1"/>
  <c r="X5985" i="1"/>
  <c r="W5985" i="1"/>
  <c r="X5984" i="1"/>
  <c r="W5984" i="1"/>
  <c r="X5983" i="1"/>
  <c r="W5983" i="1"/>
  <c r="X5982" i="1"/>
  <c r="W5982" i="1"/>
  <c r="X5981" i="1"/>
  <c r="W5981" i="1"/>
  <c r="X5980" i="1"/>
  <c r="W5980" i="1"/>
  <c r="X5979" i="1"/>
  <c r="W5979" i="1"/>
  <c r="X5978" i="1"/>
  <c r="W5978" i="1"/>
  <c r="X5977" i="1"/>
  <c r="W5977" i="1"/>
  <c r="X5976" i="1"/>
  <c r="W5976" i="1"/>
  <c r="X5975" i="1"/>
  <c r="W5975" i="1"/>
  <c r="X5974" i="1"/>
  <c r="W5974" i="1"/>
  <c r="X5973" i="1"/>
  <c r="W5973" i="1"/>
  <c r="X5972" i="1"/>
  <c r="W5972" i="1"/>
  <c r="X5971" i="1"/>
  <c r="W5971" i="1"/>
  <c r="X5970" i="1"/>
  <c r="W5970" i="1"/>
  <c r="X5969" i="1"/>
  <c r="W5969" i="1"/>
  <c r="X5968" i="1"/>
  <c r="W5968" i="1"/>
  <c r="X5967" i="1"/>
  <c r="W5967" i="1"/>
  <c r="X5966" i="1"/>
  <c r="W5966" i="1"/>
  <c r="X5965" i="1"/>
  <c r="W5965" i="1"/>
  <c r="X5964" i="1"/>
  <c r="W5964" i="1"/>
  <c r="X5963" i="1"/>
  <c r="W5963" i="1"/>
  <c r="X5962" i="1"/>
  <c r="W5962" i="1"/>
  <c r="X5961" i="1"/>
  <c r="W5961" i="1"/>
  <c r="X5960" i="1"/>
  <c r="W5960" i="1"/>
  <c r="X5959" i="1"/>
  <c r="W5959" i="1"/>
  <c r="X5958" i="1"/>
  <c r="W5958" i="1"/>
  <c r="X5957" i="1"/>
  <c r="W5957" i="1"/>
  <c r="X5956" i="1"/>
  <c r="W5956" i="1"/>
  <c r="X5955" i="1"/>
  <c r="W5955" i="1"/>
  <c r="X5954" i="1"/>
  <c r="W5954" i="1"/>
  <c r="X5953" i="1"/>
  <c r="W5953" i="1"/>
  <c r="X5952" i="1"/>
  <c r="W5952" i="1"/>
  <c r="X5951" i="1"/>
  <c r="W5951" i="1"/>
  <c r="X5950" i="1"/>
  <c r="W5950" i="1"/>
  <c r="X5949" i="1"/>
  <c r="W5949" i="1"/>
  <c r="X5948" i="1"/>
  <c r="W5948" i="1"/>
  <c r="X5947" i="1"/>
  <c r="W5947" i="1"/>
  <c r="X5946" i="1"/>
  <c r="W5946" i="1"/>
  <c r="X5945" i="1"/>
  <c r="W5945" i="1"/>
  <c r="X5944" i="1"/>
  <c r="W5944" i="1"/>
  <c r="X5943" i="1"/>
  <c r="W5943" i="1"/>
  <c r="X5942" i="1"/>
  <c r="W5942" i="1"/>
  <c r="X5941" i="1"/>
  <c r="W5941" i="1"/>
  <c r="X5940" i="1"/>
  <c r="W5940" i="1"/>
  <c r="X5939" i="1"/>
  <c r="W5939" i="1"/>
  <c r="X5938" i="1"/>
  <c r="W5938" i="1"/>
  <c r="X5937" i="1"/>
  <c r="W5937" i="1"/>
  <c r="X5936" i="1"/>
  <c r="W5936" i="1"/>
  <c r="X5935" i="1"/>
  <c r="W5935" i="1"/>
  <c r="X5934" i="1"/>
  <c r="W5934" i="1"/>
  <c r="X5933" i="1"/>
  <c r="W5933" i="1"/>
  <c r="X5932" i="1"/>
  <c r="W5932" i="1"/>
  <c r="X5931" i="1"/>
  <c r="W5931" i="1"/>
  <c r="X5930" i="1"/>
  <c r="W5930" i="1"/>
  <c r="X5929" i="1"/>
  <c r="W5929" i="1"/>
  <c r="X5928" i="1"/>
  <c r="W5928" i="1"/>
  <c r="X5927" i="1"/>
  <c r="W5927" i="1"/>
  <c r="X5926" i="1"/>
  <c r="W5926" i="1"/>
  <c r="X5925" i="1"/>
  <c r="W5925" i="1"/>
  <c r="X5924" i="1"/>
  <c r="W5924" i="1"/>
  <c r="X5923" i="1"/>
  <c r="W5923" i="1"/>
  <c r="X5922" i="1"/>
  <c r="W5922" i="1"/>
  <c r="X5921" i="1"/>
  <c r="W5921" i="1"/>
  <c r="X5920" i="1"/>
  <c r="W5920" i="1"/>
  <c r="X5919" i="1"/>
  <c r="W5919" i="1"/>
  <c r="X5918" i="1"/>
  <c r="W5918" i="1"/>
  <c r="X5917" i="1"/>
  <c r="W5917" i="1"/>
  <c r="X5916" i="1"/>
  <c r="W5916" i="1"/>
  <c r="X5915" i="1"/>
  <c r="W5915" i="1"/>
  <c r="X5914" i="1"/>
  <c r="W5914" i="1"/>
  <c r="X5913" i="1"/>
  <c r="W5913" i="1"/>
  <c r="X5912" i="1"/>
  <c r="W5912" i="1"/>
  <c r="X5911" i="1"/>
  <c r="W5911" i="1"/>
  <c r="X5910" i="1"/>
  <c r="W5910" i="1"/>
  <c r="X5909" i="1"/>
  <c r="W5909" i="1"/>
  <c r="X5908" i="1"/>
  <c r="W5908" i="1"/>
  <c r="X5907" i="1"/>
  <c r="W5907" i="1"/>
  <c r="X5906" i="1"/>
  <c r="W5906" i="1"/>
  <c r="X5905" i="1"/>
  <c r="W5905" i="1"/>
  <c r="X5904" i="1"/>
  <c r="W5904" i="1"/>
  <c r="X5903" i="1"/>
  <c r="W5903" i="1"/>
  <c r="X5902" i="1"/>
  <c r="W5902" i="1"/>
  <c r="X5901" i="1"/>
  <c r="W5901" i="1"/>
  <c r="X5900" i="1"/>
  <c r="W5900" i="1"/>
  <c r="X5899" i="1"/>
  <c r="W5899" i="1"/>
  <c r="X5898" i="1"/>
  <c r="W5898" i="1"/>
  <c r="X5897" i="1"/>
  <c r="W5897" i="1"/>
  <c r="X5896" i="1"/>
  <c r="W5896" i="1"/>
  <c r="X5895" i="1"/>
  <c r="W5895" i="1"/>
  <c r="X5894" i="1"/>
  <c r="W5894" i="1"/>
  <c r="X5893" i="1"/>
  <c r="W5893" i="1"/>
  <c r="X5892" i="1"/>
  <c r="W5892" i="1"/>
  <c r="X5891" i="1"/>
  <c r="W5891" i="1"/>
  <c r="X5890" i="1"/>
  <c r="W5890" i="1"/>
  <c r="X5889" i="1"/>
  <c r="W5889" i="1"/>
  <c r="X5888" i="1"/>
  <c r="W5888" i="1"/>
  <c r="X5887" i="1"/>
  <c r="W5887" i="1"/>
  <c r="X5886" i="1"/>
  <c r="W5886" i="1"/>
  <c r="X5885" i="1"/>
  <c r="W5885" i="1"/>
  <c r="X5884" i="1"/>
  <c r="W5884" i="1"/>
  <c r="X5883" i="1"/>
  <c r="W5883" i="1"/>
  <c r="X5882" i="1"/>
  <c r="W5882" i="1"/>
  <c r="X5881" i="1"/>
  <c r="W5881" i="1"/>
  <c r="X5880" i="1"/>
  <c r="W5880" i="1"/>
  <c r="X5879" i="1"/>
  <c r="W5879" i="1"/>
  <c r="X5878" i="1"/>
  <c r="W5878" i="1"/>
  <c r="X5877" i="1"/>
  <c r="W5877" i="1"/>
  <c r="X5876" i="1"/>
  <c r="W5876" i="1"/>
  <c r="X5875" i="1"/>
  <c r="W5875" i="1"/>
  <c r="X5874" i="1"/>
  <c r="W5874" i="1"/>
  <c r="X5873" i="1"/>
  <c r="W5873" i="1"/>
  <c r="X5872" i="1"/>
  <c r="W5872" i="1"/>
  <c r="X5871" i="1"/>
  <c r="W5871" i="1"/>
  <c r="X5870" i="1"/>
  <c r="W5870" i="1"/>
  <c r="X5869" i="1"/>
  <c r="W5869" i="1"/>
  <c r="X5868" i="1"/>
  <c r="W5868" i="1"/>
  <c r="X5867" i="1"/>
  <c r="W5867" i="1"/>
  <c r="X5866" i="1"/>
  <c r="W5866" i="1"/>
  <c r="X5865" i="1"/>
  <c r="W5865" i="1"/>
  <c r="X5864" i="1"/>
  <c r="W5864" i="1"/>
  <c r="X5863" i="1"/>
  <c r="W5863" i="1"/>
  <c r="X5862" i="1"/>
  <c r="W5862" i="1"/>
  <c r="X5861" i="1"/>
  <c r="W5861" i="1"/>
  <c r="X5860" i="1"/>
  <c r="W5860" i="1"/>
  <c r="X5859" i="1"/>
  <c r="W5859" i="1"/>
  <c r="X5858" i="1"/>
  <c r="W5858" i="1"/>
  <c r="X5857" i="1"/>
  <c r="W5857" i="1"/>
  <c r="X5856" i="1"/>
  <c r="W5856" i="1"/>
  <c r="X5855" i="1"/>
  <c r="W5855" i="1"/>
  <c r="X5854" i="1"/>
  <c r="W5854" i="1"/>
  <c r="X5853" i="1"/>
  <c r="W5853" i="1"/>
  <c r="X5852" i="1"/>
  <c r="W5852" i="1"/>
  <c r="X5851" i="1"/>
  <c r="W5851" i="1"/>
  <c r="X5850" i="1"/>
  <c r="W5850" i="1"/>
  <c r="X5849" i="1"/>
  <c r="W5849" i="1"/>
  <c r="X5848" i="1"/>
  <c r="W5848" i="1"/>
  <c r="X5847" i="1"/>
  <c r="W5847" i="1"/>
  <c r="X5846" i="1"/>
  <c r="W5846" i="1"/>
  <c r="X5845" i="1"/>
  <c r="W5845" i="1"/>
  <c r="X5844" i="1"/>
  <c r="W5844" i="1"/>
  <c r="X5843" i="1"/>
  <c r="W5843" i="1"/>
  <c r="X5842" i="1"/>
  <c r="W5842" i="1"/>
  <c r="X5841" i="1"/>
  <c r="W5841" i="1"/>
  <c r="X5840" i="1"/>
  <c r="W5840" i="1"/>
  <c r="X5839" i="1"/>
  <c r="W5839" i="1"/>
  <c r="X5838" i="1"/>
  <c r="W5838" i="1"/>
  <c r="X5837" i="1"/>
  <c r="W5837" i="1"/>
  <c r="X5836" i="1"/>
  <c r="W5836" i="1"/>
  <c r="X5835" i="1"/>
  <c r="W5835" i="1"/>
  <c r="X5834" i="1"/>
  <c r="W5834" i="1"/>
  <c r="X5833" i="1"/>
  <c r="W5833" i="1"/>
  <c r="X5832" i="1"/>
  <c r="W5832" i="1"/>
  <c r="X5831" i="1"/>
  <c r="W5831" i="1"/>
  <c r="X5830" i="1"/>
  <c r="W5830" i="1"/>
  <c r="X5829" i="1"/>
  <c r="W5829" i="1"/>
  <c r="X5828" i="1"/>
  <c r="W5828" i="1"/>
  <c r="X5827" i="1"/>
  <c r="W5827" i="1"/>
  <c r="X5826" i="1"/>
  <c r="W5826" i="1"/>
  <c r="X5825" i="1"/>
  <c r="W5825" i="1"/>
  <c r="X5824" i="1"/>
  <c r="W5824" i="1"/>
  <c r="X5823" i="1"/>
  <c r="W5823" i="1"/>
  <c r="X5822" i="1"/>
  <c r="W5822" i="1"/>
  <c r="X5821" i="1"/>
  <c r="W5821" i="1"/>
  <c r="X5820" i="1"/>
  <c r="W5820" i="1"/>
  <c r="X5819" i="1"/>
  <c r="W5819" i="1"/>
  <c r="X5818" i="1"/>
  <c r="W5818" i="1"/>
  <c r="X5817" i="1"/>
  <c r="W5817" i="1"/>
  <c r="X5816" i="1"/>
  <c r="W5816" i="1"/>
  <c r="X5815" i="1"/>
  <c r="W5815" i="1"/>
  <c r="X5814" i="1"/>
  <c r="W5814" i="1"/>
  <c r="X5813" i="1"/>
  <c r="W5813" i="1"/>
  <c r="X5812" i="1"/>
  <c r="W5812" i="1"/>
  <c r="X5811" i="1"/>
  <c r="W5811" i="1"/>
  <c r="X5810" i="1"/>
  <c r="W5810" i="1"/>
  <c r="X5809" i="1"/>
  <c r="W5809" i="1"/>
  <c r="X5808" i="1"/>
  <c r="W5808" i="1"/>
  <c r="X5807" i="1"/>
  <c r="W5807" i="1"/>
  <c r="X5806" i="1"/>
  <c r="W5806" i="1"/>
  <c r="X5805" i="1"/>
  <c r="W5805" i="1"/>
  <c r="X5804" i="1"/>
  <c r="W5804" i="1"/>
  <c r="X5803" i="1"/>
  <c r="W5803" i="1"/>
  <c r="X5802" i="1"/>
  <c r="W5802" i="1"/>
  <c r="X5801" i="1"/>
  <c r="W5801" i="1"/>
  <c r="X5800" i="1"/>
  <c r="W5800" i="1"/>
  <c r="X5799" i="1"/>
  <c r="W5799" i="1"/>
  <c r="X5798" i="1"/>
  <c r="W5798" i="1"/>
  <c r="X5797" i="1"/>
  <c r="W5797" i="1"/>
  <c r="X5796" i="1"/>
  <c r="W5796" i="1"/>
  <c r="X5795" i="1"/>
  <c r="W5795" i="1"/>
  <c r="X5794" i="1"/>
  <c r="W5794" i="1"/>
  <c r="X5793" i="1"/>
  <c r="W5793" i="1"/>
  <c r="X5792" i="1"/>
  <c r="W5792" i="1"/>
  <c r="X5791" i="1"/>
  <c r="W5791" i="1"/>
  <c r="X5790" i="1"/>
  <c r="W5790" i="1"/>
  <c r="X5789" i="1"/>
  <c r="W5789" i="1"/>
  <c r="X5788" i="1"/>
  <c r="W5788" i="1"/>
  <c r="X5787" i="1"/>
  <c r="W5787" i="1"/>
  <c r="X5786" i="1"/>
  <c r="W5786" i="1"/>
  <c r="X5785" i="1"/>
  <c r="W5785" i="1"/>
  <c r="X5784" i="1"/>
  <c r="W5784" i="1"/>
  <c r="X5783" i="1"/>
  <c r="W5783" i="1"/>
  <c r="X5782" i="1"/>
  <c r="W5782" i="1"/>
  <c r="X5781" i="1"/>
  <c r="W5781" i="1"/>
  <c r="X5780" i="1"/>
  <c r="W5780" i="1"/>
  <c r="X5779" i="1"/>
  <c r="W5779" i="1"/>
  <c r="X5778" i="1"/>
  <c r="W5778" i="1"/>
  <c r="X5777" i="1"/>
  <c r="W5777" i="1"/>
  <c r="X5776" i="1"/>
  <c r="W5776" i="1"/>
  <c r="X5775" i="1"/>
  <c r="W5775" i="1"/>
  <c r="X5774" i="1"/>
  <c r="W5774" i="1"/>
  <c r="X5773" i="1"/>
  <c r="W5773" i="1"/>
  <c r="X5772" i="1"/>
  <c r="W5772" i="1"/>
  <c r="X5771" i="1"/>
  <c r="W5771" i="1"/>
  <c r="X5770" i="1"/>
  <c r="W5770" i="1"/>
  <c r="X5769" i="1"/>
  <c r="W5769" i="1"/>
  <c r="X5768" i="1"/>
  <c r="W5768" i="1"/>
  <c r="X5767" i="1"/>
  <c r="W5767" i="1"/>
  <c r="X5766" i="1"/>
  <c r="W5766" i="1"/>
  <c r="X5765" i="1"/>
  <c r="W5765" i="1"/>
  <c r="X5764" i="1"/>
  <c r="W5764" i="1"/>
  <c r="X5763" i="1"/>
  <c r="W5763" i="1"/>
  <c r="X5762" i="1"/>
  <c r="W5762" i="1"/>
  <c r="X5761" i="1"/>
  <c r="W5761" i="1"/>
  <c r="X5760" i="1"/>
  <c r="W5760" i="1"/>
  <c r="X5759" i="1"/>
  <c r="W5759" i="1"/>
  <c r="X5758" i="1"/>
  <c r="W5758" i="1"/>
  <c r="X5757" i="1"/>
  <c r="W5757" i="1"/>
  <c r="X5756" i="1"/>
  <c r="W5756" i="1"/>
  <c r="X5755" i="1"/>
  <c r="W5755" i="1"/>
  <c r="X5754" i="1"/>
  <c r="W5754" i="1"/>
  <c r="X5753" i="1"/>
  <c r="W5753" i="1"/>
  <c r="X5752" i="1"/>
  <c r="W5752" i="1"/>
  <c r="X5751" i="1"/>
  <c r="W5751" i="1"/>
  <c r="X5750" i="1"/>
  <c r="W5750" i="1"/>
  <c r="X5749" i="1"/>
  <c r="W5749" i="1"/>
  <c r="X5748" i="1"/>
  <c r="W5748" i="1"/>
  <c r="X5747" i="1"/>
  <c r="W5747" i="1"/>
  <c r="X5746" i="1"/>
  <c r="W5746" i="1"/>
  <c r="X5745" i="1"/>
  <c r="W5745" i="1"/>
  <c r="X5744" i="1"/>
  <c r="W5744" i="1"/>
  <c r="X5743" i="1"/>
  <c r="W5743" i="1"/>
  <c r="X5742" i="1"/>
  <c r="W5742" i="1"/>
  <c r="X5741" i="1"/>
  <c r="W5741" i="1"/>
  <c r="X5740" i="1"/>
  <c r="W5740" i="1"/>
  <c r="X5739" i="1"/>
  <c r="W5739" i="1"/>
  <c r="X5738" i="1"/>
  <c r="W5738" i="1"/>
  <c r="X5737" i="1"/>
  <c r="W5737" i="1"/>
  <c r="X5736" i="1"/>
  <c r="W5736" i="1"/>
  <c r="X5735" i="1"/>
  <c r="W5735" i="1"/>
  <c r="X5734" i="1"/>
  <c r="W5734" i="1"/>
  <c r="X5733" i="1"/>
  <c r="W5733" i="1"/>
  <c r="X5732" i="1"/>
  <c r="W5732" i="1"/>
  <c r="X5731" i="1"/>
  <c r="W5731" i="1"/>
  <c r="X5730" i="1"/>
  <c r="W5730" i="1"/>
  <c r="X5729" i="1"/>
  <c r="W5729" i="1"/>
  <c r="X5728" i="1"/>
  <c r="W5728" i="1"/>
  <c r="X5727" i="1"/>
  <c r="W5727" i="1"/>
  <c r="X5726" i="1"/>
  <c r="W5726" i="1"/>
  <c r="X5725" i="1"/>
  <c r="W5725" i="1"/>
  <c r="X5724" i="1"/>
  <c r="W5724" i="1"/>
  <c r="X5723" i="1"/>
  <c r="W5723" i="1"/>
  <c r="X5722" i="1"/>
  <c r="W5722" i="1"/>
  <c r="X5721" i="1"/>
  <c r="W5721" i="1"/>
  <c r="X5720" i="1"/>
  <c r="W5720" i="1"/>
  <c r="X5719" i="1"/>
  <c r="W5719" i="1"/>
  <c r="X5718" i="1"/>
  <c r="W5718" i="1"/>
  <c r="X5717" i="1"/>
  <c r="W5717" i="1"/>
  <c r="X5716" i="1"/>
  <c r="W5716" i="1"/>
  <c r="X5715" i="1"/>
  <c r="W5715" i="1"/>
  <c r="X5714" i="1"/>
  <c r="W5714" i="1"/>
  <c r="X5713" i="1"/>
  <c r="W5713" i="1"/>
  <c r="X5712" i="1"/>
  <c r="W5712" i="1"/>
  <c r="X5711" i="1"/>
  <c r="W5711" i="1"/>
  <c r="X5710" i="1"/>
  <c r="W5710" i="1"/>
  <c r="X5709" i="1"/>
  <c r="W5709" i="1"/>
  <c r="X5708" i="1"/>
  <c r="W5708" i="1"/>
  <c r="X5707" i="1"/>
  <c r="W5707" i="1"/>
  <c r="X5706" i="1"/>
  <c r="W5706" i="1"/>
  <c r="X5705" i="1"/>
  <c r="W5705" i="1"/>
  <c r="X5704" i="1"/>
  <c r="W5704" i="1"/>
  <c r="X5703" i="1"/>
  <c r="W5703" i="1"/>
  <c r="X5702" i="1"/>
  <c r="W5702" i="1"/>
  <c r="X5701" i="1"/>
  <c r="W5701" i="1"/>
  <c r="X5700" i="1"/>
  <c r="W5700" i="1"/>
  <c r="X5699" i="1"/>
  <c r="W5699" i="1"/>
  <c r="X5698" i="1"/>
  <c r="W5698" i="1"/>
  <c r="X5697" i="1"/>
  <c r="W5697" i="1"/>
  <c r="X5696" i="1"/>
  <c r="W5696" i="1"/>
  <c r="X5695" i="1"/>
  <c r="W5695" i="1"/>
  <c r="X5694" i="1"/>
  <c r="W5694" i="1"/>
  <c r="X5693" i="1"/>
  <c r="W5693" i="1"/>
  <c r="X5692" i="1"/>
  <c r="W5692" i="1"/>
  <c r="X5691" i="1"/>
  <c r="W5691" i="1"/>
  <c r="X5690" i="1"/>
  <c r="W5690" i="1"/>
  <c r="X5689" i="1"/>
  <c r="W5689" i="1"/>
  <c r="X5688" i="1"/>
  <c r="W5688" i="1"/>
  <c r="X5687" i="1"/>
  <c r="W5687" i="1"/>
  <c r="X5686" i="1"/>
  <c r="W5686" i="1"/>
  <c r="X5685" i="1"/>
  <c r="W5685" i="1"/>
  <c r="X5684" i="1"/>
  <c r="W5684" i="1"/>
  <c r="X5683" i="1"/>
  <c r="W5683" i="1"/>
  <c r="X5682" i="1"/>
  <c r="W5682" i="1"/>
  <c r="X5681" i="1"/>
  <c r="W5681" i="1"/>
  <c r="X5680" i="1"/>
  <c r="W5680" i="1"/>
  <c r="X5679" i="1"/>
  <c r="W5679" i="1"/>
  <c r="X5678" i="1"/>
  <c r="W5678" i="1"/>
  <c r="X5677" i="1"/>
  <c r="W5677" i="1"/>
  <c r="X5676" i="1"/>
  <c r="W5676" i="1"/>
  <c r="X5675" i="1"/>
  <c r="W5675" i="1"/>
  <c r="X5674" i="1"/>
  <c r="W5674" i="1"/>
  <c r="X5673" i="1"/>
  <c r="W5673" i="1"/>
  <c r="X5672" i="1"/>
  <c r="W5672" i="1"/>
  <c r="X5671" i="1"/>
  <c r="W5671" i="1"/>
  <c r="X5670" i="1"/>
  <c r="W5670" i="1"/>
  <c r="X5669" i="1"/>
  <c r="W5669" i="1"/>
  <c r="X5668" i="1"/>
  <c r="W5668" i="1"/>
  <c r="X5667" i="1"/>
  <c r="W5667" i="1"/>
  <c r="X5666" i="1"/>
  <c r="W5666" i="1"/>
  <c r="X5665" i="1"/>
  <c r="W5665" i="1"/>
  <c r="X5664" i="1"/>
  <c r="W5664" i="1"/>
  <c r="X5663" i="1"/>
  <c r="W5663" i="1"/>
  <c r="X5662" i="1"/>
  <c r="W5662" i="1"/>
  <c r="X5661" i="1"/>
  <c r="W5661" i="1"/>
  <c r="X5660" i="1"/>
  <c r="W5660" i="1"/>
  <c r="X5659" i="1"/>
  <c r="W5659" i="1"/>
  <c r="X5658" i="1"/>
  <c r="W5658" i="1"/>
  <c r="X5657" i="1"/>
  <c r="W5657" i="1"/>
  <c r="X5656" i="1"/>
  <c r="W5656" i="1"/>
  <c r="X5655" i="1"/>
  <c r="W5655" i="1"/>
  <c r="X5654" i="1"/>
  <c r="W5654" i="1"/>
  <c r="X5653" i="1"/>
  <c r="W5653" i="1"/>
  <c r="X5652" i="1"/>
  <c r="W5652" i="1"/>
  <c r="X5651" i="1"/>
  <c r="W5651" i="1"/>
  <c r="X5650" i="1"/>
  <c r="W5650" i="1"/>
  <c r="X5649" i="1"/>
  <c r="W5649" i="1"/>
  <c r="X5648" i="1"/>
  <c r="W5648" i="1"/>
  <c r="X5647" i="1"/>
  <c r="W5647" i="1"/>
  <c r="X5646" i="1"/>
  <c r="W5646" i="1"/>
  <c r="X5645" i="1"/>
  <c r="W5645" i="1"/>
  <c r="X5644" i="1"/>
  <c r="W5644" i="1"/>
  <c r="X5643" i="1"/>
  <c r="W5643" i="1"/>
  <c r="X5642" i="1"/>
  <c r="W5642" i="1"/>
  <c r="X5641" i="1"/>
  <c r="W5641" i="1"/>
  <c r="X5640" i="1"/>
  <c r="W5640" i="1"/>
  <c r="X5639" i="1"/>
  <c r="W5639" i="1"/>
  <c r="X5638" i="1"/>
  <c r="W5638" i="1"/>
  <c r="X5637" i="1"/>
  <c r="W5637" i="1"/>
  <c r="X5636" i="1"/>
  <c r="W5636" i="1"/>
  <c r="X5635" i="1"/>
  <c r="W5635" i="1"/>
  <c r="X5634" i="1"/>
  <c r="W5634" i="1"/>
  <c r="X5633" i="1"/>
  <c r="W5633" i="1"/>
  <c r="X5632" i="1"/>
  <c r="W5632" i="1"/>
  <c r="X5631" i="1"/>
  <c r="W5631" i="1"/>
  <c r="X5630" i="1"/>
  <c r="W5630" i="1"/>
  <c r="X5629" i="1"/>
  <c r="W5629" i="1"/>
  <c r="X5628" i="1"/>
  <c r="W5628" i="1"/>
  <c r="X5627" i="1"/>
  <c r="W5627" i="1"/>
  <c r="X5626" i="1"/>
  <c r="W5626" i="1"/>
  <c r="X5625" i="1"/>
  <c r="W5625" i="1"/>
  <c r="X5624" i="1"/>
  <c r="W5624" i="1"/>
  <c r="X5623" i="1"/>
  <c r="W5623" i="1"/>
  <c r="X5622" i="1"/>
  <c r="W5622" i="1"/>
  <c r="X5621" i="1"/>
  <c r="W5621" i="1"/>
  <c r="X5620" i="1"/>
  <c r="W5620" i="1"/>
  <c r="X5619" i="1"/>
  <c r="W5619" i="1"/>
  <c r="X5618" i="1"/>
  <c r="W5618" i="1"/>
  <c r="X5617" i="1"/>
  <c r="W5617" i="1"/>
  <c r="X5616" i="1"/>
  <c r="W5616" i="1"/>
  <c r="X5615" i="1"/>
  <c r="W5615" i="1"/>
  <c r="X5614" i="1"/>
  <c r="W5614" i="1"/>
  <c r="X5613" i="1"/>
  <c r="W5613" i="1"/>
  <c r="X5612" i="1"/>
  <c r="W5612" i="1"/>
  <c r="X5611" i="1"/>
  <c r="W5611" i="1"/>
  <c r="X5610" i="1"/>
  <c r="W5610" i="1"/>
  <c r="X5609" i="1"/>
  <c r="W5609" i="1"/>
  <c r="X5608" i="1"/>
  <c r="W5608" i="1"/>
  <c r="X5607" i="1"/>
  <c r="W5607" i="1"/>
  <c r="X5606" i="1"/>
  <c r="W5606" i="1"/>
  <c r="X5605" i="1"/>
  <c r="W5605" i="1"/>
  <c r="X5604" i="1"/>
  <c r="W5604" i="1"/>
  <c r="X5603" i="1"/>
  <c r="W5603" i="1"/>
  <c r="X5602" i="1"/>
  <c r="W5602" i="1"/>
  <c r="X5601" i="1"/>
  <c r="W5601" i="1"/>
  <c r="X5600" i="1"/>
  <c r="W5600" i="1"/>
  <c r="X5599" i="1"/>
  <c r="W5599" i="1"/>
  <c r="X5598" i="1"/>
  <c r="W5598" i="1"/>
  <c r="X5597" i="1"/>
  <c r="W5597" i="1"/>
  <c r="X5596" i="1"/>
  <c r="W5596" i="1"/>
  <c r="X5595" i="1"/>
  <c r="W5595" i="1"/>
  <c r="X5594" i="1"/>
  <c r="W5594" i="1"/>
  <c r="X5593" i="1"/>
  <c r="W5593" i="1"/>
  <c r="X5592" i="1"/>
  <c r="W5592" i="1"/>
  <c r="X5591" i="1"/>
  <c r="W5591" i="1"/>
  <c r="X5590" i="1"/>
  <c r="W5590" i="1"/>
  <c r="X5589" i="1"/>
  <c r="W5589" i="1"/>
  <c r="X5588" i="1"/>
  <c r="W5588" i="1"/>
  <c r="X5587" i="1"/>
  <c r="W5587" i="1"/>
  <c r="X5586" i="1"/>
  <c r="W5586" i="1"/>
  <c r="X5585" i="1"/>
  <c r="W5585" i="1"/>
  <c r="X5584" i="1"/>
  <c r="W5584" i="1"/>
  <c r="X5583" i="1"/>
  <c r="W5583" i="1"/>
  <c r="X5582" i="1"/>
  <c r="W5582" i="1"/>
  <c r="X5581" i="1"/>
  <c r="W5581" i="1"/>
  <c r="X5580" i="1"/>
  <c r="W5580" i="1"/>
  <c r="X5579" i="1"/>
  <c r="W5579" i="1"/>
  <c r="X5578" i="1"/>
  <c r="W5578" i="1"/>
  <c r="X5577" i="1"/>
  <c r="W5577" i="1"/>
  <c r="X5576" i="1"/>
  <c r="W5576" i="1"/>
  <c r="X5575" i="1"/>
  <c r="W5575" i="1"/>
  <c r="X5574" i="1"/>
  <c r="W5574" i="1"/>
  <c r="X5573" i="1"/>
  <c r="W5573" i="1"/>
  <c r="X5572" i="1"/>
  <c r="W5572" i="1"/>
  <c r="X5571" i="1"/>
  <c r="W5571" i="1"/>
  <c r="X5570" i="1"/>
  <c r="W5570" i="1"/>
  <c r="X5569" i="1"/>
  <c r="W5569" i="1"/>
  <c r="X5568" i="1"/>
  <c r="W5568" i="1"/>
  <c r="X5567" i="1"/>
  <c r="W5567" i="1"/>
  <c r="X5566" i="1"/>
  <c r="W5566" i="1"/>
  <c r="X5565" i="1"/>
  <c r="W5565" i="1"/>
  <c r="X5564" i="1"/>
  <c r="W5564" i="1"/>
  <c r="X5563" i="1"/>
  <c r="W5563" i="1"/>
  <c r="X5562" i="1"/>
  <c r="W5562" i="1"/>
  <c r="X5561" i="1"/>
  <c r="W5561" i="1"/>
  <c r="X5560" i="1"/>
  <c r="W5560" i="1"/>
  <c r="X5559" i="1"/>
  <c r="W5559" i="1"/>
  <c r="X5558" i="1"/>
  <c r="W5558" i="1"/>
  <c r="X5557" i="1"/>
  <c r="W5557" i="1"/>
  <c r="X5556" i="1"/>
  <c r="W5556" i="1"/>
  <c r="X5555" i="1"/>
  <c r="W5555" i="1"/>
  <c r="X5554" i="1"/>
  <c r="W5554" i="1"/>
  <c r="X5553" i="1"/>
  <c r="W5553" i="1"/>
  <c r="X5552" i="1"/>
  <c r="W5552" i="1"/>
  <c r="X5551" i="1"/>
  <c r="W5551" i="1"/>
  <c r="X5550" i="1"/>
  <c r="W5550" i="1"/>
  <c r="X5549" i="1"/>
  <c r="W5549" i="1"/>
  <c r="X5548" i="1"/>
  <c r="W5548" i="1"/>
  <c r="X5547" i="1"/>
  <c r="W5547" i="1"/>
  <c r="X5546" i="1"/>
  <c r="W5546" i="1"/>
  <c r="X5545" i="1"/>
  <c r="W5545" i="1"/>
  <c r="X5544" i="1"/>
  <c r="W5544" i="1"/>
  <c r="X5543" i="1"/>
  <c r="W5543" i="1"/>
  <c r="X5542" i="1"/>
  <c r="W5542" i="1"/>
  <c r="X5541" i="1"/>
  <c r="W5541" i="1"/>
  <c r="X5540" i="1"/>
  <c r="W5540" i="1"/>
  <c r="X5539" i="1"/>
  <c r="W5539" i="1"/>
  <c r="X5538" i="1"/>
  <c r="W5538" i="1"/>
  <c r="X5537" i="1"/>
  <c r="W5537" i="1"/>
  <c r="X5536" i="1"/>
  <c r="W5536" i="1"/>
  <c r="X5535" i="1"/>
  <c r="W5535" i="1"/>
  <c r="X5534" i="1"/>
  <c r="W5534" i="1"/>
  <c r="X5533" i="1"/>
  <c r="W5533" i="1"/>
  <c r="X5532" i="1"/>
  <c r="W5532" i="1"/>
  <c r="X5531" i="1"/>
  <c r="W5531" i="1"/>
  <c r="X5530" i="1"/>
  <c r="W5530" i="1"/>
  <c r="X5529" i="1"/>
  <c r="W5529" i="1"/>
  <c r="X5528" i="1"/>
  <c r="W5528" i="1"/>
  <c r="X5527" i="1"/>
  <c r="W5527" i="1"/>
  <c r="X5526" i="1"/>
  <c r="W5526" i="1"/>
  <c r="X5525" i="1"/>
  <c r="W5525" i="1"/>
  <c r="X5524" i="1"/>
  <c r="W5524" i="1"/>
  <c r="X5523" i="1"/>
  <c r="W5523" i="1"/>
  <c r="X5522" i="1"/>
  <c r="W5522" i="1"/>
  <c r="X5521" i="1"/>
  <c r="W5521" i="1"/>
  <c r="X5520" i="1"/>
  <c r="W5520" i="1"/>
  <c r="X5519" i="1"/>
  <c r="W5519" i="1"/>
  <c r="X5518" i="1"/>
  <c r="W5518" i="1"/>
  <c r="X5517" i="1"/>
  <c r="W5517" i="1"/>
  <c r="X5516" i="1"/>
  <c r="W5516" i="1"/>
  <c r="X5515" i="1"/>
  <c r="W5515" i="1"/>
  <c r="X5514" i="1"/>
  <c r="W5514" i="1"/>
  <c r="X5513" i="1"/>
  <c r="W5513" i="1"/>
  <c r="X5512" i="1"/>
  <c r="W5512" i="1"/>
  <c r="X5511" i="1"/>
  <c r="W5511" i="1"/>
  <c r="X5510" i="1"/>
  <c r="W5510" i="1"/>
  <c r="X5509" i="1"/>
  <c r="W5509" i="1"/>
  <c r="X5508" i="1"/>
  <c r="W5508" i="1"/>
  <c r="X5507" i="1"/>
  <c r="W5507" i="1"/>
  <c r="X5506" i="1"/>
  <c r="W5506" i="1"/>
  <c r="X5505" i="1"/>
  <c r="W5505" i="1"/>
  <c r="X5504" i="1"/>
  <c r="W5504" i="1"/>
  <c r="X5503" i="1"/>
  <c r="W5503" i="1"/>
  <c r="X5502" i="1"/>
  <c r="W5502" i="1"/>
  <c r="X5501" i="1"/>
  <c r="W5501" i="1"/>
  <c r="X5500" i="1"/>
  <c r="W5500" i="1"/>
  <c r="X5499" i="1"/>
  <c r="W5499" i="1"/>
  <c r="X5498" i="1"/>
  <c r="W5498" i="1"/>
  <c r="X5497" i="1"/>
  <c r="W5497" i="1"/>
  <c r="X5496" i="1"/>
  <c r="W5496" i="1"/>
  <c r="X5495" i="1"/>
  <c r="W5495" i="1"/>
  <c r="X5494" i="1"/>
  <c r="W5494" i="1"/>
  <c r="X5493" i="1"/>
  <c r="W5493" i="1"/>
  <c r="X5492" i="1"/>
  <c r="W5492" i="1"/>
  <c r="X5491" i="1"/>
  <c r="W5491" i="1"/>
  <c r="X5490" i="1"/>
  <c r="W5490" i="1"/>
  <c r="X5489" i="1"/>
  <c r="W5489" i="1"/>
  <c r="X5488" i="1"/>
  <c r="W5488" i="1"/>
  <c r="X5487" i="1"/>
  <c r="W5487" i="1"/>
  <c r="X5486" i="1"/>
  <c r="W5486" i="1"/>
  <c r="X5485" i="1"/>
  <c r="W5485" i="1"/>
  <c r="X5484" i="1"/>
  <c r="W5484" i="1"/>
  <c r="X5483" i="1"/>
  <c r="W5483" i="1"/>
  <c r="X5482" i="1"/>
  <c r="W5482" i="1"/>
  <c r="X5481" i="1"/>
  <c r="W5481" i="1"/>
  <c r="X5480" i="1"/>
  <c r="W5480" i="1"/>
  <c r="X5479" i="1"/>
  <c r="W5479" i="1"/>
  <c r="X5478" i="1"/>
  <c r="W5478" i="1"/>
  <c r="X5477" i="1"/>
  <c r="W5477" i="1"/>
  <c r="X5476" i="1"/>
  <c r="W5476" i="1"/>
  <c r="X5475" i="1"/>
  <c r="W5475" i="1"/>
  <c r="X5474" i="1"/>
  <c r="W5474" i="1"/>
  <c r="X5473" i="1"/>
  <c r="W5473" i="1"/>
  <c r="X5472" i="1"/>
  <c r="W5472" i="1"/>
  <c r="X5471" i="1"/>
  <c r="W5471" i="1"/>
  <c r="X5470" i="1"/>
  <c r="W5470" i="1"/>
  <c r="X5469" i="1"/>
  <c r="W5469" i="1"/>
  <c r="X5468" i="1"/>
  <c r="W5468" i="1"/>
  <c r="X5467" i="1"/>
  <c r="W5467" i="1"/>
  <c r="X5466" i="1"/>
  <c r="W5466" i="1"/>
  <c r="X5465" i="1"/>
  <c r="W5465" i="1"/>
  <c r="X5464" i="1"/>
  <c r="W5464" i="1"/>
  <c r="X5463" i="1"/>
  <c r="W5463" i="1"/>
  <c r="X5462" i="1"/>
  <c r="W5462" i="1"/>
  <c r="X5461" i="1"/>
  <c r="W5461" i="1"/>
  <c r="X5460" i="1"/>
  <c r="W5460" i="1"/>
  <c r="X5459" i="1"/>
  <c r="W5459" i="1"/>
  <c r="X5458" i="1"/>
  <c r="W5458" i="1"/>
  <c r="X5457" i="1"/>
  <c r="W5457" i="1"/>
  <c r="X5456" i="1"/>
  <c r="W5456" i="1"/>
  <c r="X5455" i="1"/>
  <c r="W5455" i="1"/>
  <c r="X5454" i="1"/>
  <c r="W5454" i="1"/>
  <c r="X5453" i="1"/>
  <c r="W5453" i="1"/>
  <c r="X5452" i="1"/>
  <c r="W5452" i="1"/>
  <c r="X5451" i="1"/>
  <c r="W5451" i="1"/>
  <c r="X5450" i="1"/>
  <c r="W5450" i="1"/>
  <c r="X5449" i="1"/>
  <c r="W5449" i="1"/>
  <c r="X5448" i="1"/>
  <c r="W5448" i="1"/>
  <c r="X5447" i="1"/>
  <c r="W5447" i="1"/>
  <c r="X5446" i="1"/>
  <c r="W5446" i="1"/>
  <c r="X5445" i="1"/>
  <c r="W5445" i="1"/>
  <c r="X5444" i="1"/>
  <c r="W5444" i="1"/>
  <c r="X5443" i="1"/>
  <c r="W5443" i="1"/>
  <c r="X5442" i="1"/>
  <c r="W5442" i="1"/>
  <c r="X5441" i="1"/>
  <c r="W5441" i="1"/>
  <c r="X5440" i="1"/>
  <c r="W5440" i="1"/>
  <c r="X5439" i="1"/>
  <c r="W5439" i="1"/>
  <c r="X5438" i="1"/>
  <c r="W5438" i="1"/>
  <c r="X5437" i="1"/>
  <c r="W5437" i="1"/>
  <c r="X5436" i="1"/>
  <c r="W5436" i="1"/>
  <c r="X5435" i="1"/>
  <c r="W5435" i="1"/>
  <c r="X5434" i="1"/>
  <c r="W5434" i="1"/>
  <c r="X5433" i="1"/>
  <c r="W5433" i="1"/>
  <c r="X5432" i="1"/>
  <c r="W5432" i="1"/>
  <c r="X5431" i="1"/>
  <c r="W5431" i="1"/>
  <c r="X5430" i="1"/>
  <c r="W5430" i="1"/>
  <c r="X5429" i="1"/>
  <c r="W5429" i="1"/>
  <c r="X5428" i="1"/>
  <c r="W5428" i="1"/>
  <c r="X5427" i="1"/>
  <c r="W5427" i="1"/>
  <c r="X5426" i="1"/>
  <c r="W5426" i="1"/>
  <c r="X5425" i="1"/>
  <c r="W5425" i="1"/>
  <c r="X5424" i="1"/>
  <c r="W5424" i="1"/>
  <c r="X5423" i="1"/>
  <c r="W5423" i="1"/>
  <c r="X5422" i="1"/>
  <c r="W5422" i="1"/>
  <c r="X5421" i="1"/>
  <c r="W5421" i="1"/>
  <c r="X5420" i="1"/>
  <c r="W5420" i="1"/>
  <c r="X5419" i="1"/>
  <c r="W5419" i="1"/>
  <c r="X5418" i="1"/>
  <c r="W5418" i="1"/>
  <c r="X5417" i="1"/>
  <c r="W5417" i="1"/>
  <c r="X5416" i="1"/>
  <c r="W5416" i="1"/>
  <c r="X5415" i="1"/>
  <c r="W5415" i="1"/>
  <c r="X5414" i="1"/>
  <c r="W5414" i="1"/>
  <c r="X5413" i="1"/>
  <c r="W5413" i="1"/>
  <c r="X5412" i="1"/>
  <c r="W5412" i="1"/>
  <c r="X5411" i="1"/>
  <c r="W5411" i="1"/>
  <c r="X5410" i="1"/>
  <c r="W5410" i="1"/>
  <c r="X5409" i="1"/>
  <c r="W5409" i="1"/>
  <c r="X5408" i="1"/>
  <c r="W5408" i="1"/>
  <c r="X5407" i="1"/>
  <c r="W5407" i="1"/>
  <c r="X5406" i="1"/>
  <c r="W5406" i="1"/>
  <c r="X5405" i="1"/>
  <c r="W5405" i="1"/>
  <c r="X5404" i="1"/>
  <c r="W5404" i="1"/>
  <c r="X5403" i="1"/>
  <c r="W5403" i="1"/>
  <c r="X5402" i="1"/>
  <c r="W5402" i="1"/>
  <c r="X5401" i="1"/>
  <c r="W5401" i="1"/>
  <c r="X5400" i="1"/>
  <c r="W5400" i="1"/>
  <c r="X5399" i="1"/>
  <c r="W5399" i="1"/>
  <c r="X5398" i="1"/>
  <c r="W5398" i="1"/>
  <c r="X5397" i="1"/>
  <c r="W5397" i="1"/>
  <c r="X5396" i="1"/>
  <c r="W5396" i="1"/>
  <c r="X5395" i="1"/>
  <c r="W5395" i="1"/>
  <c r="X5394" i="1"/>
  <c r="W5394" i="1"/>
  <c r="X5393" i="1"/>
  <c r="W5393" i="1"/>
  <c r="X5392" i="1"/>
  <c r="W5392" i="1"/>
  <c r="X5391" i="1"/>
  <c r="W5391" i="1"/>
  <c r="X5390" i="1"/>
  <c r="W5390" i="1"/>
  <c r="X5389" i="1"/>
  <c r="W5389" i="1"/>
  <c r="X5388" i="1"/>
  <c r="W5388" i="1"/>
  <c r="X5387" i="1"/>
  <c r="W5387" i="1"/>
  <c r="X5386" i="1"/>
  <c r="W5386" i="1"/>
  <c r="X5385" i="1"/>
  <c r="W5385" i="1"/>
  <c r="X5384" i="1"/>
  <c r="W5384" i="1"/>
  <c r="X5383" i="1"/>
  <c r="W5383" i="1"/>
  <c r="X5382" i="1"/>
  <c r="W5382" i="1"/>
  <c r="X5381" i="1"/>
  <c r="W5381" i="1"/>
  <c r="X5380" i="1"/>
  <c r="W5380" i="1"/>
  <c r="X5379" i="1"/>
  <c r="W5379" i="1"/>
  <c r="X5378" i="1"/>
  <c r="W5378" i="1"/>
  <c r="X5377" i="1"/>
  <c r="W5377" i="1"/>
  <c r="X5376" i="1"/>
  <c r="W5376" i="1"/>
  <c r="X5375" i="1"/>
  <c r="W5375" i="1"/>
  <c r="X5374" i="1"/>
  <c r="W5374" i="1"/>
  <c r="X5373" i="1"/>
  <c r="W5373" i="1"/>
  <c r="X5372" i="1"/>
  <c r="W5372" i="1"/>
  <c r="X5371" i="1"/>
  <c r="W5371" i="1"/>
  <c r="X5370" i="1"/>
  <c r="W5370" i="1"/>
  <c r="X5369" i="1"/>
  <c r="W5369" i="1"/>
  <c r="X5368" i="1"/>
  <c r="W5368" i="1"/>
  <c r="X5367" i="1"/>
  <c r="W5367" i="1"/>
  <c r="X5366" i="1"/>
  <c r="W5366" i="1"/>
  <c r="X5365" i="1"/>
  <c r="W5365" i="1"/>
  <c r="X5364" i="1"/>
  <c r="W5364" i="1"/>
  <c r="X5363" i="1"/>
  <c r="W5363" i="1"/>
  <c r="X5362" i="1"/>
  <c r="W5362" i="1"/>
  <c r="X5361" i="1"/>
  <c r="W5361" i="1"/>
  <c r="X5360" i="1"/>
  <c r="W5360" i="1"/>
  <c r="X5359" i="1"/>
  <c r="W5359" i="1"/>
  <c r="X5358" i="1"/>
  <c r="W5358" i="1"/>
  <c r="X5357" i="1"/>
  <c r="W5357" i="1"/>
  <c r="X5356" i="1"/>
  <c r="W5356" i="1"/>
  <c r="X5355" i="1"/>
  <c r="W5355" i="1"/>
  <c r="X5354" i="1"/>
  <c r="W5354" i="1"/>
  <c r="X5353" i="1"/>
  <c r="W5353" i="1"/>
  <c r="X5352" i="1"/>
  <c r="W5352" i="1"/>
  <c r="X5351" i="1"/>
  <c r="W5351" i="1"/>
  <c r="X5350" i="1"/>
  <c r="W5350" i="1"/>
  <c r="X5349" i="1"/>
  <c r="W5349" i="1"/>
  <c r="X5348" i="1"/>
  <c r="W5348" i="1"/>
  <c r="X5347" i="1"/>
  <c r="W5347" i="1"/>
  <c r="X5346" i="1"/>
  <c r="W5346" i="1"/>
  <c r="X5345" i="1"/>
  <c r="W5345" i="1"/>
  <c r="X5344" i="1"/>
  <c r="W5344" i="1"/>
  <c r="X5343" i="1"/>
  <c r="W5343" i="1"/>
  <c r="X5342" i="1"/>
  <c r="W5342" i="1"/>
  <c r="X5341" i="1"/>
  <c r="W5341" i="1"/>
  <c r="X5340" i="1"/>
  <c r="W5340" i="1"/>
  <c r="X5339" i="1"/>
  <c r="W5339" i="1"/>
  <c r="X5338" i="1"/>
  <c r="W5338" i="1"/>
  <c r="X5337" i="1"/>
  <c r="W5337" i="1"/>
  <c r="X5336" i="1"/>
  <c r="W5336" i="1"/>
  <c r="X5335" i="1"/>
  <c r="W5335" i="1"/>
  <c r="X5334" i="1"/>
  <c r="W5334" i="1"/>
  <c r="X5333" i="1"/>
  <c r="W5333" i="1"/>
  <c r="X5332" i="1"/>
  <c r="W5332" i="1"/>
  <c r="X5331" i="1"/>
  <c r="W5331" i="1"/>
  <c r="X5330" i="1"/>
  <c r="W5330" i="1"/>
  <c r="X5329" i="1"/>
  <c r="W5329" i="1"/>
  <c r="X5328" i="1"/>
  <c r="W5328" i="1"/>
  <c r="X5327" i="1"/>
  <c r="W5327" i="1"/>
  <c r="X5326" i="1"/>
  <c r="W5326" i="1"/>
  <c r="X5325" i="1"/>
  <c r="W5325" i="1"/>
  <c r="X5324" i="1"/>
  <c r="W5324" i="1"/>
  <c r="X5323" i="1"/>
  <c r="W5323" i="1"/>
  <c r="X5322" i="1"/>
  <c r="W5322" i="1"/>
  <c r="X5321" i="1"/>
  <c r="W5321" i="1"/>
  <c r="X5320" i="1"/>
  <c r="W5320" i="1"/>
  <c r="X5319" i="1"/>
  <c r="W5319" i="1"/>
  <c r="X5318" i="1"/>
  <c r="W5318" i="1"/>
  <c r="X5317" i="1"/>
  <c r="W5317" i="1"/>
  <c r="X5316" i="1"/>
  <c r="W5316" i="1"/>
  <c r="X5315" i="1"/>
  <c r="W5315" i="1"/>
  <c r="X5314" i="1"/>
  <c r="W5314" i="1"/>
  <c r="X5313" i="1"/>
  <c r="W5313" i="1"/>
  <c r="X5312" i="1"/>
  <c r="W5312" i="1"/>
  <c r="X5311" i="1"/>
  <c r="W5311" i="1"/>
  <c r="X5310" i="1"/>
  <c r="W5310" i="1"/>
  <c r="X5309" i="1"/>
  <c r="W5309" i="1"/>
  <c r="X5308" i="1"/>
  <c r="W5308" i="1"/>
  <c r="X5307" i="1"/>
  <c r="W5307" i="1"/>
  <c r="X5306" i="1"/>
  <c r="W5306" i="1"/>
  <c r="X5305" i="1"/>
  <c r="W5305" i="1"/>
  <c r="X5304" i="1"/>
  <c r="W5304" i="1"/>
  <c r="X5303" i="1"/>
  <c r="W5303" i="1"/>
  <c r="X5302" i="1"/>
  <c r="W5302" i="1"/>
  <c r="X5301" i="1"/>
  <c r="W5301" i="1"/>
  <c r="X5300" i="1"/>
  <c r="W5300" i="1"/>
  <c r="X5299" i="1"/>
  <c r="W5299" i="1"/>
  <c r="X5298" i="1"/>
  <c r="W5298" i="1"/>
  <c r="X5297" i="1"/>
  <c r="W5297" i="1"/>
  <c r="X5296" i="1"/>
  <c r="W5296" i="1"/>
  <c r="X5295" i="1"/>
  <c r="W5295" i="1"/>
  <c r="X5294" i="1"/>
  <c r="W5294" i="1"/>
  <c r="X5293" i="1"/>
  <c r="W5293" i="1"/>
  <c r="X5292" i="1"/>
  <c r="W5292" i="1"/>
  <c r="X5291" i="1"/>
  <c r="W5291" i="1"/>
  <c r="X5290" i="1"/>
  <c r="W5290" i="1"/>
  <c r="X5289" i="1"/>
  <c r="W5289" i="1"/>
  <c r="X5288" i="1"/>
  <c r="W5288" i="1"/>
  <c r="X5287" i="1"/>
  <c r="W5287" i="1"/>
  <c r="X5286" i="1"/>
  <c r="W5286" i="1"/>
  <c r="X5285" i="1"/>
  <c r="W5285" i="1"/>
  <c r="X5284" i="1"/>
  <c r="W5284" i="1"/>
  <c r="X5283" i="1"/>
  <c r="W5283" i="1"/>
  <c r="X5282" i="1"/>
  <c r="W5282" i="1"/>
  <c r="X5281" i="1"/>
  <c r="W5281" i="1"/>
  <c r="X5280" i="1"/>
  <c r="W5280" i="1"/>
  <c r="X5279" i="1"/>
  <c r="W5279" i="1"/>
  <c r="X5278" i="1"/>
  <c r="W5278" i="1"/>
  <c r="X5277" i="1"/>
  <c r="W5277" i="1"/>
  <c r="X5276" i="1"/>
  <c r="W5276" i="1"/>
  <c r="X5275" i="1"/>
  <c r="W5275" i="1"/>
  <c r="X5274" i="1"/>
  <c r="W5274" i="1"/>
  <c r="X5273" i="1"/>
  <c r="W5273" i="1"/>
  <c r="X5272" i="1"/>
  <c r="W5272" i="1"/>
  <c r="X5271" i="1"/>
  <c r="W5271" i="1"/>
  <c r="X5270" i="1"/>
  <c r="W5270" i="1"/>
  <c r="X5269" i="1"/>
  <c r="W5269" i="1"/>
  <c r="X5268" i="1"/>
  <c r="W5268" i="1"/>
  <c r="X5267" i="1"/>
  <c r="W5267" i="1"/>
  <c r="X5266" i="1"/>
  <c r="W5266" i="1"/>
  <c r="X5265" i="1"/>
  <c r="W5265" i="1"/>
  <c r="X5264" i="1"/>
  <c r="W5264" i="1"/>
  <c r="X5263" i="1"/>
  <c r="W5263" i="1"/>
  <c r="X5262" i="1"/>
  <c r="W5262" i="1"/>
  <c r="X5261" i="1"/>
  <c r="W5261" i="1"/>
  <c r="X5260" i="1"/>
  <c r="W5260" i="1"/>
  <c r="X5259" i="1"/>
  <c r="W5259" i="1"/>
  <c r="X5258" i="1"/>
  <c r="W5258" i="1"/>
  <c r="X5257" i="1"/>
  <c r="W5257" i="1"/>
  <c r="X5256" i="1"/>
  <c r="W5256" i="1"/>
  <c r="X5255" i="1"/>
  <c r="W5255" i="1"/>
  <c r="X5254" i="1"/>
  <c r="W5254" i="1"/>
  <c r="X5253" i="1"/>
  <c r="W5253" i="1"/>
  <c r="X5252" i="1"/>
  <c r="W5252" i="1"/>
  <c r="X5251" i="1"/>
  <c r="W5251" i="1"/>
  <c r="X5250" i="1"/>
  <c r="W5250" i="1"/>
  <c r="X5249" i="1"/>
  <c r="W5249" i="1"/>
  <c r="X5248" i="1"/>
  <c r="W5248" i="1"/>
  <c r="X5247" i="1"/>
  <c r="W5247" i="1"/>
  <c r="X5246" i="1"/>
  <c r="W5246" i="1"/>
  <c r="X5245" i="1"/>
  <c r="W5245" i="1"/>
  <c r="X5244" i="1"/>
  <c r="W5244" i="1"/>
  <c r="X5243" i="1"/>
  <c r="W5243" i="1"/>
  <c r="X5242" i="1"/>
  <c r="W5242" i="1"/>
  <c r="X5241" i="1"/>
  <c r="W5241" i="1"/>
  <c r="X5240" i="1"/>
  <c r="W5240" i="1"/>
  <c r="X5239" i="1"/>
  <c r="W5239" i="1"/>
  <c r="X5238" i="1"/>
  <c r="W5238" i="1"/>
  <c r="X5237" i="1"/>
  <c r="W5237" i="1"/>
  <c r="X5236" i="1"/>
  <c r="W5236" i="1"/>
  <c r="X5235" i="1"/>
  <c r="W5235" i="1"/>
  <c r="X5234" i="1"/>
  <c r="W5234" i="1"/>
  <c r="X5233" i="1"/>
  <c r="W5233" i="1"/>
  <c r="X5232" i="1"/>
  <c r="W5232" i="1"/>
  <c r="X5231" i="1"/>
  <c r="W5231" i="1"/>
  <c r="X5230" i="1"/>
  <c r="W5230" i="1"/>
  <c r="X5229" i="1"/>
  <c r="W5229" i="1"/>
  <c r="X5228" i="1"/>
  <c r="W5228" i="1"/>
  <c r="X5227" i="1"/>
  <c r="W5227" i="1"/>
  <c r="X5226" i="1"/>
  <c r="W5226" i="1"/>
  <c r="X5225" i="1"/>
  <c r="W5225" i="1"/>
  <c r="X5224" i="1"/>
  <c r="W5224" i="1"/>
  <c r="X5223" i="1"/>
  <c r="W5223" i="1"/>
  <c r="X5222" i="1"/>
  <c r="W5222" i="1"/>
  <c r="X5221" i="1"/>
  <c r="W5221" i="1"/>
  <c r="X5220" i="1"/>
  <c r="W5220" i="1"/>
  <c r="X5219" i="1"/>
  <c r="W5219" i="1"/>
  <c r="X5218" i="1"/>
  <c r="W5218" i="1"/>
  <c r="X5217" i="1"/>
  <c r="W5217" i="1"/>
  <c r="X5216" i="1"/>
  <c r="W5216" i="1"/>
  <c r="X5215" i="1"/>
  <c r="W5215" i="1"/>
  <c r="X5214" i="1"/>
  <c r="W5214" i="1"/>
  <c r="X5213" i="1"/>
  <c r="W5213" i="1"/>
  <c r="X5212" i="1"/>
  <c r="W5212" i="1"/>
  <c r="X5211" i="1"/>
  <c r="W5211" i="1"/>
  <c r="X5210" i="1"/>
  <c r="W5210" i="1"/>
  <c r="X5209" i="1"/>
  <c r="W5209" i="1"/>
  <c r="X5208" i="1"/>
  <c r="W5208" i="1"/>
  <c r="X5207" i="1"/>
  <c r="W5207" i="1"/>
  <c r="X5206" i="1"/>
  <c r="W5206" i="1"/>
  <c r="X5205" i="1"/>
  <c r="W5205" i="1"/>
  <c r="X5204" i="1"/>
  <c r="W5204" i="1"/>
  <c r="X5203" i="1"/>
  <c r="W5203" i="1"/>
  <c r="X5202" i="1"/>
  <c r="W5202" i="1"/>
  <c r="X5201" i="1"/>
  <c r="W5201" i="1"/>
  <c r="X5200" i="1"/>
  <c r="W5200" i="1"/>
  <c r="X5199" i="1"/>
  <c r="W5199" i="1"/>
  <c r="X5198" i="1"/>
  <c r="W5198" i="1"/>
  <c r="X5197" i="1"/>
  <c r="W5197" i="1"/>
  <c r="X5196" i="1"/>
  <c r="W5196" i="1"/>
  <c r="X5195" i="1"/>
  <c r="W5195" i="1"/>
  <c r="X5194" i="1"/>
  <c r="W5194" i="1"/>
  <c r="X5193" i="1"/>
  <c r="W5193" i="1"/>
  <c r="X5192" i="1"/>
  <c r="W5192" i="1"/>
  <c r="X5191" i="1"/>
  <c r="W5191" i="1"/>
  <c r="X5190" i="1"/>
  <c r="W5190" i="1"/>
  <c r="X5189" i="1"/>
  <c r="W5189" i="1"/>
  <c r="X5188" i="1"/>
  <c r="W5188" i="1"/>
  <c r="X5187" i="1"/>
  <c r="W5187" i="1"/>
  <c r="X5186" i="1"/>
  <c r="W5186" i="1"/>
  <c r="X5185" i="1"/>
  <c r="W5185" i="1"/>
  <c r="X5184" i="1"/>
  <c r="W5184" i="1"/>
  <c r="X5183" i="1"/>
  <c r="W5183" i="1"/>
  <c r="X5182" i="1"/>
  <c r="W5182" i="1"/>
  <c r="X5181" i="1"/>
  <c r="W5181" i="1"/>
  <c r="X5180" i="1"/>
  <c r="W5180" i="1"/>
  <c r="X5179" i="1"/>
  <c r="W5179" i="1"/>
  <c r="X5178" i="1"/>
  <c r="W5178" i="1"/>
  <c r="X5177" i="1"/>
  <c r="W5177" i="1"/>
  <c r="X5176" i="1"/>
  <c r="W5176" i="1"/>
  <c r="X5175" i="1"/>
  <c r="W5175" i="1"/>
  <c r="X5174" i="1"/>
  <c r="W5174" i="1"/>
  <c r="X5173" i="1"/>
  <c r="W5173" i="1"/>
  <c r="X5172" i="1"/>
  <c r="W5172" i="1"/>
  <c r="X5171" i="1"/>
  <c r="W5171" i="1"/>
  <c r="X5170" i="1"/>
  <c r="W5170" i="1"/>
  <c r="X5169" i="1"/>
  <c r="W5169" i="1"/>
  <c r="X5168" i="1"/>
  <c r="W5168" i="1"/>
  <c r="X5167" i="1"/>
  <c r="W5167" i="1"/>
  <c r="X5166" i="1"/>
  <c r="W5166" i="1"/>
  <c r="X5165" i="1"/>
  <c r="W5165" i="1"/>
  <c r="X5164" i="1"/>
  <c r="W5164" i="1"/>
  <c r="X5163" i="1"/>
  <c r="W5163" i="1"/>
  <c r="X5162" i="1"/>
  <c r="W5162" i="1"/>
  <c r="X5161" i="1"/>
  <c r="W5161" i="1"/>
  <c r="X5160" i="1"/>
  <c r="W5160" i="1"/>
  <c r="X5159" i="1"/>
  <c r="W5159" i="1"/>
  <c r="X5158" i="1"/>
  <c r="W5158" i="1"/>
  <c r="X5157" i="1"/>
  <c r="W5157" i="1"/>
  <c r="X5156" i="1"/>
  <c r="W5156" i="1"/>
  <c r="X5155" i="1"/>
  <c r="W5155" i="1"/>
  <c r="X5154" i="1"/>
  <c r="W5154" i="1"/>
  <c r="X5153" i="1"/>
  <c r="W5153" i="1"/>
  <c r="X5152" i="1"/>
  <c r="W5152" i="1"/>
  <c r="X5151" i="1"/>
  <c r="W5151" i="1"/>
  <c r="X5150" i="1"/>
  <c r="W5150" i="1"/>
  <c r="X5149" i="1"/>
  <c r="W5149" i="1"/>
  <c r="X5148" i="1"/>
  <c r="W5148" i="1"/>
  <c r="X5147" i="1"/>
  <c r="W5147" i="1"/>
  <c r="X5146" i="1"/>
  <c r="W5146" i="1"/>
  <c r="X5145" i="1"/>
  <c r="W5145" i="1"/>
  <c r="X5144" i="1"/>
  <c r="W5144" i="1"/>
  <c r="X5143" i="1"/>
  <c r="W5143" i="1"/>
  <c r="X5142" i="1"/>
  <c r="W5142" i="1"/>
  <c r="X5141" i="1"/>
  <c r="W5141" i="1"/>
  <c r="X5140" i="1"/>
  <c r="W5140" i="1"/>
  <c r="X5139" i="1"/>
  <c r="W5139" i="1"/>
  <c r="X5138" i="1"/>
  <c r="W5138" i="1"/>
  <c r="X5137" i="1"/>
  <c r="W5137" i="1"/>
  <c r="X5136" i="1"/>
  <c r="W5136" i="1"/>
  <c r="X5135" i="1"/>
  <c r="W5135" i="1"/>
  <c r="X5134" i="1"/>
  <c r="W5134" i="1"/>
  <c r="X5133" i="1"/>
  <c r="W5133" i="1"/>
  <c r="X5132" i="1"/>
  <c r="W5132" i="1"/>
  <c r="X5131" i="1"/>
  <c r="W5131" i="1"/>
  <c r="X5130" i="1"/>
  <c r="W5130" i="1"/>
  <c r="X5129" i="1"/>
  <c r="W5129" i="1"/>
  <c r="X5128" i="1"/>
  <c r="W5128" i="1"/>
  <c r="X5127" i="1"/>
  <c r="W5127" i="1"/>
  <c r="X5126" i="1"/>
  <c r="W5126" i="1"/>
  <c r="X5125" i="1"/>
  <c r="W5125" i="1"/>
  <c r="X5124" i="1"/>
  <c r="W5124" i="1"/>
  <c r="X5123" i="1"/>
  <c r="W5123" i="1"/>
  <c r="X5122" i="1"/>
  <c r="W5122" i="1"/>
  <c r="X5121" i="1"/>
  <c r="W5121" i="1"/>
  <c r="X5120" i="1"/>
  <c r="W5120" i="1"/>
  <c r="X5119" i="1"/>
  <c r="W5119" i="1"/>
  <c r="X5118" i="1"/>
  <c r="W5118" i="1"/>
  <c r="X5117" i="1"/>
  <c r="W5117" i="1"/>
  <c r="X5116" i="1"/>
  <c r="W5116" i="1"/>
  <c r="X5115" i="1"/>
  <c r="W5115" i="1"/>
  <c r="X5114" i="1"/>
  <c r="W5114" i="1"/>
  <c r="X5113" i="1"/>
  <c r="W5113" i="1"/>
  <c r="X5112" i="1"/>
  <c r="W5112" i="1"/>
  <c r="X5111" i="1"/>
  <c r="W5111" i="1"/>
  <c r="X5110" i="1"/>
  <c r="W5110" i="1"/>
  <c r="X5109" i="1"/>
  <c r="W5109" i="1"/>
  <c r="X5108" i="1"/>
  <c r="W5108" i="1"/>
  <c r="X5107" i="1"/>
  <c r="W5107" i="1"/>
  <c r="X5106" i="1"/>
  <c r="W5106" i="1"/>
  <c r="X5105" i="1"/>
  <c r="W5105" i="1"/>
  <c r="X5104" i="1"/>
  <c r="W5104" i="1"/>
  <c r="X5103" i="1"/>
  <c r="W5103" i="1"/>
  <c r="X5102" i="1"/>
  <c r="W5102" i="1"/>
  <c r="X5101" i="1"/>
  <c r="W5101" i="1"/>
  <c r="X5100" i="1"/>
  <c r="W5100" i="1"/>
  <c r="X5099" i="1"/>
  <c r="W5099" i="1"/>
  <c r="X5098" i="1"/>
  <c r="W5098" i="1"/>
  <c r="X5097" i="1"/>
  <c r="W5097" i="1"/>
  <c r="X5096" i="1"/>
  <c r="W5096" i="1"/>
  <c r="X5095" i="1"/>
  <c r="W5095" i="1"/>
  <c r="X5094" i="1"/>
  <c r="W5094" i="1"/>
  <c r="X5093" i="1"/>
  <c r="W5093" i="1"/>
  <c r="X5092" i="1"/>
  <c r="W5092" i="1"/>
  <c r="X5091" i="1"/>
  <c r="W5091" i="1"/>
  <c r="X5090" i="1"/>
  <c r="W5090" i="1"/>
  <c r="X5089" i="1"/>
  <c r="W5089" i="1"/>
  <c r="X5088" i="1"/>
  <c r="W5088" i="1"/>
  <c r="X5087" i="1"/>
  <c r="W5087" i="1"/>
  <c r="X5086" i="1"/>
  <c r="W5086" i="1"/>
  <c r="X5085" i="1"/>
  <c r="W5085" i="1"/>
  <c r="X5084" i="1"/>
  <c r="W5084" i="1"/>
  <c r="X5083" i="1"/>
  <c r="W5083" i="1"/>
  <c r="X5082" i="1"/>
  <c r="W5082" i="1"/>
  <c r="X5081" i="1"/>
  <c r="W5081" i="1"/>
  <c r="X5080" i="1"/>
  <c r="W5080" i="1"/>
  <c r="X5079" i="1"/>
  <c r="W5079" i="1"/>
  <c r="X5078" i="1"/>
  <c r="W5078" i="1"/>
  <c r="X5077" i="1"/>
  <c r="W5077" i="1"/>
  <c r="X5076" i="1"/>
  <c r="W5076" i="1"/>
  <c r="X5075" i="1"/>
  <c r="W5075" i="1"/>
  <c r="X5074" i="1"/>
  <c r="W5074" i="1"/>
  <c r="X5073" i="1"/>
  <c r="W5073" i="1"/>
  <c r="X5072" i="1"/>
  <c r="W5072" i="1"/>
  <c r="X5071" i="1"/>
  <c r="W5071" i="1"/>
  <c r="X5070" i="1"/>
  <c r="W5070" i="1"/>
  <c r="X5069" i="1"/>
  <c r="W5069" i="1"/>
  <c r="X5068" i="1"/>
  <c r="W5068" i="1"/>
  <c r="X5067" i="1"/>
  <c r="W5067" i="1"/>
  <c r="X5066" i="1"/>
  <c r="W5066" i="1"/>
  <c r="X5065" i="1"/>
  <c r="W5065" i="1"/>
  <c r="X5064" i="1"/>
  <c r="W5064" i="1"/>
  <c r="X5063" i="1"/>
  <c r="W5063" i="1"/>
  <c r="X5062" i="1"/>
  <c r="W5062" i="1"/>
  <c r="X5061" i="1"/>
  <c r="W5061" i="1"/>
  <c r="X5060" i="1"/>
  <c r="W5060" i="1"/>
  <c r="X5059" i="1"/>
  <c r="W5059" i="1"/>
  <c r="X5058" i="1"/>
  <c r="W5058" i="1"/>
  <c r="X5057" i="1"/>
  <c r="W5057" i="1"/>
  <c r="X5056" i="1"/>
  <c r="W5056" i="1"/>
  <c r="X5055" i="1"/>
  <c r="W5055" i="1"/>
  <c r="X5054" i="1"/>
  <c r="W5054" i="1"/>
  <c r="X5053" i="1"/>
  <c r="W5053" i="1"/>
  <c r="X5052" i="1"/>
  <c r="W5052" i="1"/>
  <c r="X5051" i="1"/>
  <c r="W5051" i="1"/>
  <c r="X5050" i="1"/>
  <c r="W5050" i="1"/>
  <c r="X5049" i="1"/>
  <c r="W5049" i="1"/>
  <c r="X5048" i="1"/>
  <c r="W5048" i="1"/>
  <c r="X5047" i="1"/>
  <c r="W5047" i="1"/>
  <c r="X5046" i="1"/>
  <c r="W5046" i="1"/>
  <c r="X5045" i="1"/>
  <c r="W5045" i="1"/>
  <c r="X5044" i="1"/>
  <c r="W5044" i="1"/>
  <c r="X5043" i="1"/>
  <c r="W5043" i="1"/>
  <c r="X5042" i="1"/>
  <c r="W5042" i="1"/>
  <c r="X5041" i="1"/>
  <c r="W5041" i="1"/>
  <c r="X5040" i="1"/>
  <c r="W5040" i="1"/>
  <c r="X5039" i="1"/>
  <c r="W5039" i="1"/>
  <c r="X5038" i="1"/>
  <c r="W5038" i="1"/>
  <c r="X5037" i="1"/>
  <c r="W5037" i="1"/>
  <c r="X5036" i="1"/>
  <c r="W5036" i="1"/>
  <c r="X5035" i="1"/>
  <c r="W5035" i="1"/>
  <c r="X5034" i="1"/>
  <c r="W5034" i="1"/>
  <c r="X5033" i="1"/>
  <c r="W5033" i="1"/>
  <c r="X5032" i="1"/>
  <c r="W5032" i="1"/>
  <c r="X5031" i="1"/>
  <c r="W5031" i="1"/>
  <c r="X5030" i="1"/>
  <c r="W5030" i="1"/>
  <c r="X5029" i="1"/>
  <c r="W5029" i="1"/>
  <c r="X5028" i="1"/>
  <c r="W5028" i="1"/>
  <c r="X5027" i="1"/>
  <c r="W5027" i="1"/>
  <c r="X5026" i="1"/>
  <c r="W5026" i="1"/>
  <c r="X5025" i="1"/>
  <c r="W5025" i="1"/>
  <c r="X5024" i="1"/>
  <c r="W5024" i="1"/>
  <c r="X5023" i="1"/>
  <c r="W5023" i="1"/>
  <c r="X5022" i="1"/>
  <c r="W5022" i="1"/>
  <c r="X5021" i="1"/>
  <c r="W5021" i="1"/>
  <c r="X5020" i="1"/>
  <c r="W5020" i="1"/>
  <c r="X5019" i="1"/>
  <c r="W5019" i="1"/>
  <c r="X5018" i="1"/>
  <c r="W5018" i="1"/>
  <c r="X5017" i="1"/>
  <c r="W5017" i="1"/>
  <c r="X5016" i="1"/>
  <c r="W5016" i="1"/>
  <c r="X5015" i="1"/>
  <c r="W5015" i="1"/>
  <c r="X5014" i="1"/>
  <c r="W5014" i="1"/>
  <c r="X5013" i="1"/>
  <c r="W5013" i="1"/>
  <c r="X5012" i="1"/>
  <c r="W5012" i="1"/>
  <c r="X5011" i="1"/>
  <c r="W5011" i="1"/>
  <c r="X5010" i="1"/>
  <c r="W5010" i="1"/>
  <c r="X5009" i="1"/>
  <c r="W5009" i="1"/>
  <c r="X5008" i="1"/>
  <c r="W5008" i="1"/>
  <c r="X5007" i="1"/>
  <c r="W5007" i="1"/>
  <c r="X5006" i="1"/>
  <c r="W5006" i="1"/>
  <c r="X5005" i="1"/>
  <c r="W5005" i="1"/>
  <c r="X5004" i="1"/>
  <c r="W5004" i="1"/>
  <c r="X5003" i="1"/>
  <c r="W5003" i="1"/>
  <c r="X5002" i="1"/>
  <c r="W5002" i="1"/>
  <c r="X5001" i="1"/>
  <c r="W5001" i="1"/>
  <c r="X5000" i="1"/>
  <c r="W5000" i="1"/>
  <c r="X4999" i="1"/>
  <c r="W4999" i="1"/>
  <c r="X4998" i="1"/>
  <c r="W4998" i="1"/>
  <c r="X4997" i="1"/>
  <c r="W4997" i="1"/>
  <c r="X4996" i="1"/>
  <c r="W4996" i="1"/>
  <c r="X4995" i="1"/>
  <c r="W4995" i="1"/>
  <c r="X4994" i="1"/>
  <c r="W4994" i="1"/>
  <c r="X4993" i="1"/>
  <c r="W4993" i="1"/>
  <c r="X4992" i="1"/>
  <c r="W4992" i="1"/>
  <c r="X4991" i="1"/>
  <c r="W4991" i="1"/>
  <c r="X4990" i="1"/>
  <c r="W4990" i="1"/>
  <c r="X4989" i="1"/>
  <c r="W4989" i="1"/>
  <c r="X4988" i="1"/>
  <c r="W4988" i="1"/>
  <c r="X4987" i="1"/>
  <c r="W4987" i="1"/>
  <c r="X4986" i="1"/>
  <c r="W4986" i="1"/>
  <c r="X4985" i="1"/>
  <c r="W4985" i="1"/>
  <c r="X4984" i="1"/>
  <c r="W4984" i="1"/>
  <c r="X4983" i="1"/>
  <c r="W4983" i="1"/>
  <c r="X4982" i="1"/>
  <c r="W4982" i="1"/>
  <c r="X4981" i="1"/>
  <c r="W4981" i="1"/>
  <c r="X4980" i="1"/>
  <c r="W4980" i="1"/>
  <c r="X4979" i="1"/>
  <c r="W4979" i="1"/>
  <c r="X4978" i="1"/>
  <c r="W4978" i="1"/>
  <c r="X4977" i="1"/>
  <c r="W4977" i="1"/>
  <c r="X4976" i="1"/>
  <c r="W4976" i="1"/>
  <c r="X4975" i="1"/>
  <c r="W4975" i="1"/>
  <c r="X4974" i="1"/>
  <c r="W4974" i="1"/>
  <c r="X4973" i="1"/>
  <c r="W4973" i="1"/>
  <c r="X4972" i="1"/>
  <c r="W4972" i="1"/>
  <c r="X4971" i="1"/>
  <c r="W4971" i="1"/>
  <c r="X4970" i="1"/>
  <c r="W4970" i="1"/>
  <c r="X4969" i="1"/>
  <c r="W4969" i="1"/>
  <c r="X4968" i="1"/>
  <c r="W4968" i="1"/>
  <c r="X4967" i="1"/>
  <c r="W4967" i="1"/>
  <c r="X4966" i="1"/>
  <c r="W4966" i="1"/>
  <c r="X4965" i="1"/>
  <c r="W4965" i="1"/>
  <c r="X4964" i="1"/>
  <c r="W4964" i="1"/>
  <c r="X4963" i="1"/>
  <c r="W4963" i="1"/>
  <c r="X4962" i="1"/>
  <c r="W4962" i="1"/>
  <c r="X4961" i="1"/>
  <c r="W4961" i="1"/>
  <c r="X4960" i="1"/>
  <c r="W4960" i="1"/>
  <c r="X4959" i="1"/>
  <c r="W4959" i="1"/>
  <c r="X4958" i="1"/>
  <c r="W4958" i="1"/>
  <c r="X4957" i="1"/>
  <c r="W4957" i="1"/>
  <c r="X4956" i="1"/>
  <c r="W4956" i="1"/>
  <c r="X4955" i="1"/>
  <c r="W4955" i="1"/>
  <c r="X4954" i="1"/>
  <c r="W4954" i="1"/>
  <c r="X4953" i="1"/>
  <c r="W4953" i="1"/>
  <c r="X4952" i="1"/>
  <c r="W4952" i="1"/>
  <c r="X4951" i="1"/>
  <c r="W4951" i="1"/>
  <c r="X4950" i="1"/>
  <c r="W4950" i="1"/>
  <c r="X4949" i="1"/>
  <c r="W4949" i="1"/>
  <c r="X4948" i="1"/>
  <c r="W4948" i="1"/>
  <c r="X4947" i="1"/>
  <c r="W4947" i="1"/>
  <c r="X4946" i="1"/>
  <c r="W4946" i="1"/>
  <c r="X4945" i="1"/>
  <c r="W4945" i="1"/>
  <c r="X4944" i="1"/>
  <c r="W4944" i="1"/>
  <c r="X4943" i="1"/>
  <c r="W4943" i="1"/>
  <c r="X4942" i="1"/>
  <c r="W4942" i="1"/>
  <c r="X4941" i="1"/>
  <c r="W4941" i="1"/>
  <c r="X4940" i="1"/>
  <c r="W4940" i="1"/>
  <c r="X4939" i="1"/>
  <c r="W4939" i="1"/>
  <c r="X4938" i="1"/>
  <c r="W4938" i="1"/>
  <c r="X4937" i="1"/>
  <c r="W4937" i="1"/>
  <c r="X4936" i="1"/>
  <c r="W4936" i="1"/>
  <c r="X4935" i="1"/>
  <c r="W4935" i="1"/>
  <c r="X4934" i="1"/>
  <c r="W4934" i="1"/>
  <c r="X4933" i="1"/>
  <c r="W4933" i="1"/>
  <c r="X4932" i="1"/>
  <c r="W4932" i="1"/>
  <c r="X4931" i="1"/>
  <c r="W4931" i="1"/>
  <c r="X4930" i="1"/>
  <c r="W4930" i="1"/>
  <c r="X4929" i="1"/>
  <c r="W4929" i="1"/>
  <c r="X4928" i="1"/>
  <c r="W4928" i="1"/>
  <c r="X4927" i="1"/>
  <c r="W4927" i="1"/>
  <c r="X4926" i="1"/>
  <c r="W4926" i="1"/>
  <c r="X4925" i="1"/>
  <c r="W4925" i="1"/>
  <c r="X4924" i="1"/>
  <c r="W4924" i="1"/>
  <c r="X4923" i="1"/>
  <c r="W4923" i="1"/>
  <c r="X4922" i="1"/>
  <c r="W4922" i="1"/>
  <c r="X4921" i="1"/>
  <c r="W4921" i="1"/>
  <c r="X4920" i="1"/>
  <c r="W4920" i="1"/>
  <c r="X4919" i="1"/>
  <c r="W4919" i="1"/>
  <c r="X4918" i="1"/>
  <c r="W4918" i="1"/>
  <c r="X4917" i="1"/>
  <c r="W4917" i="1"/>
  <c r="X4916" i="1"/>
  <c r="W4916" i="1"/>
  <c r="X4915" i="1"/>
  <c r="W4915" i="1"/>
  <c r="X4914" i="1"/>
  <c r="W4914" i="1"/>
  <c r="X4913" i="1"/>
  <c r="W4913" i="1"/>
  <c r="X4912" i="1"/>
  <c r="W4912" i="1"/>
  <c r="X4911" i="1"/>
  <c r="W4911" i="1"/>
  <c r="X4910" i="1"/>
  <c r="W4910" i="1"/>
  <c r="X4909" i="1"/>
  <c r="W4909" i="1"/>
  <c r="X4908" i="1"/>
  <c r="W4908" i="1"/>
  <c r="X4907" i="1"/>
  <c r="W4907" i="1"/>
  <c r="X4906" i="1"/>
  <c r="W4906" i="1"/>
  <c r="X4905" i="1"/>
  <c r="W4905" i="1"/>
  <c r="X4904" i="1"/>
  <c r="W4904" i="1"/>
  <c r="X4903" i="1"/>
  <c r="W4903" i="1"/>
  <c r="X4902" i="1"/>
  <c r="W4902" i="1"/>
  <c r="X4901" i="1"/>
  <c r="W4901" i="1"/>
  <c r="X4900" i="1"/>
  <c r="W4900" i="1"/>
  <c r="X4899" i="1"/>
  <c r="W4899" i="1"/>
  <c r="X4898" i="1"/>
  <c r="W4898" i="1"/>
  <c r="X4897" i="1"/>
  <c r="W4897" i="1"/>
  <c r="X4896" i="1"/>
  <c r="W4896" i="1"/>
  <c r="X4895" i="1"/>
  <c r="W4895" i="1"/>
  <c r="X4894" i="1"/>
  <c r="W4894" i="1"/>
  <c r="X4893" i="1"/>
  <c r="W4893" i="1"/>
  <c r="X4892" i="1"/>
  <c r="W4892" i="1"/>
  <c r="X4891" i="1"/>
  <c r="W4891" i="1"/>
  <c r="X4890" i="1"/>
  <c r="W4890" i="1"/>
  <c r="X4889" i="1"/>
  <c r="W4889" i="1"/>
  <c r="X4888" i="1"/>
  <c r="W4888" i="1"/>
  <c r="X4887" i="1"/>
  <c r="W4887" i="1"/>
  <c r="X4886" i="1"/>
  <c r="W4886" i="1"/>
  <c r="X4885" i="1"/>
  <c r="W4885" i="1"/>
  <c r="X4884" i="1"/>
  <c r="W4884" i="1"/>
  <c r="X4883" i="1"/>
  <c r="W4883" i="1"/>
  <c r="X4882" i="1"/>
  <c r="W4882" i="1"/>
  <c r="X4881" i="1"/>
  <c r="W4881" i="1"/>
  <c r="X4880" i="1"/>
  <c r="W4880" i="1"/>
  <c r="X4879" i="1"/>
  <c r="W4879" i="1"/>
  <c r="X4878" i="1"/>
  <c r="W4878" i="1"/>
  <c r="X4877" i="1"/>
  <c r="W4877" i="1"/>
  <c r="X4876" i="1"/>
  <c r="W4876" i="1"/>
  <c r="X4875" i="1"/>
  <c r="W4875" i="1"/>
  <c r="X4874" i="1"/>
  <c r="W4874" i="1"/>
  <c r="X4873" i="1"/>
  <c r="W4873" i="1"/>
  <c r="X4872" i="1"/>
  <c r="W4872" i="1"/>
  <c r="X4871" i="1"/>
  <c r="W4871" i="1"/>
  <c r="X4870" i="1"/>
  <c r="W4870" i="1"/>
  <c r="X4869" i="1"/>
  <c r="W4869" i="1"/>
  <c r="X4868" i="1"/>
  <c r="W4868" i="1"/>
  <c r="X4867" i="1"/>
  <c r="W4867" i="1"/>
  <c r="X4866" i="1"/>
  <c r="W4866" i="1"/>
  <c r="X4865" i="1"/>
  <c r="W4865" i="1"/>
  <c r="X4864" i="1"/>
  <c r="W4864" i="1"/>
  <c r="X4863" i="1"/>
  <c r="W4863" i="1"/>
  <c r="X4862" i="1"/>
  <c r="W4862" i="1"/>
  <c r="X4861" i="1"/>
  <c r="W4861" i="1"/>
  <c r="X4860" i="1"/>
  <c r="W4860" i="1"/>
  <c r="X4859" i="1"/>
  <c r="W4859" i="1"/>
  <c r="X4858" i="1"/>
  <c r="W4858" i="1"/>
  <c r="X4857" i="1"/>
  <c r="W4857" i="1"/>
  <c r="X4856" i="1"/>
  <c r="W4856" i="1"/>
  <c r="X4855" i="1"/>
  <c r="W4855" i="1"/>
  <c r="X4854" i="1"/>
  <c r="W4854" i="1"/>
  <c r="X4853" i="1"/>
  <c r="W4853" i="1"/>
  <c r="X4852" i="1"/>
  <c r="W4852" i="1"/>
  <c r="X4851" i="1"/>
  <c r="W4851" i="1"/>
  <c r="X4850" i="1"/>
  <c r="W4850" i="1"/>
  <c r="X4849" i="1"/>
  <c r="W4849" i="1"/>
  <c r="X4848" i="1"/>
  <c r="W4848" i="1"/>
  <c r="X4847" i="1"/>
  <c r="W4847" i="1"/>
  <c r="X4846" i="1"/>
  <c r="W4846" i="1"/>
  <c r="X4845" i="1"/>
  <c r="W4845" i="1"/>
  <c r="X4844" i="1"/>
  <c r="W4844" i="1"/>
  <c r="X4843" i="1"/>
  <c r="W4843" i="1"/>
  <c r="X4842" i="1"/>
  <c r="W4842" i="1"/>
  <c r="X4841" i="1"/>
  <c r="W4841" i="1"/>
  <c r="X4840" i="1"/>
  <c r="W4840" i="1"/>
  <c r="X4839" i="1"/>
  <c r="W4839" i="1"/>
  <c r="X4838" i="1"/>
  <c r="W4838" i="1"/>
  <c r="X4837" i="1"/>
  <c r="W4837" i="1"/>
  <c r="X4836" i="1"/>
  <c r="W4836" i="1"/>
  <c r="X4835" i="1"/>
  <c r="W4835" i="1"/>
  <c r="X4834" i="1"/>
  <c r="W4834" i="1"/>
  <c r="X4833" i="1"/>
  <c r="W4833" i="1"/>
  <c r="X4832" i="1"/>
  <c r="W4832" i="1"/>
  <c r="X4831" i="1"/>
  <c r="W4831" i="1"/>
  <c r="X4830" i="1"/>
  <c r="W4830" i="1"/>
  <c r="X4829" i="1"/>
  <c r="W4829" i="1"/>
  <c r="X4828" i="1"/>
  <c r="W4828" i="1"/>
  <c r="X4827" i="1"/>
  <c r="W4827" i="1"/>
  <c r="X4826" i="1"/>
  <c r="W4826" i="1"/>
  <c r="X4825" i="1"/>
  <c r="W4825" i="1"/>
  <c r="X4824" i="1"/>
  <c r="W4824" i="1"/>
  <c r="X4823" i="1"/>
  <c r="W4823" i="1"/>
  <c r="X4822" i="1"/>
  <c r="W4822" i="1"/>
  <c r="X4821" i="1"/>
  <c r="W4821" i="1"/>
  <c r="X4820" i="1"/>
  <c r="W4820" i="1"/>
  <c r="X4819" i="1"/>
  <c r="W4819" i="1"/>
  <c r="X4818" i="1"/>
  <c r="W4818" i="1"/>
  <c r="X4817" i="1"/>
  <c r="W4817" i="1"/>
  <c r="X4816" i="1"/>
  <c r="W4816" i="1"/>
  <c r="X4815" i="1"/>
  <c r="W4815" i="1"/>
  <c r="X4814" i="1"/>
  <c r="W4814" i="1"/>
  <c r="X4813" i="1"/>
  <c r="W4813" i="1"/>
  <c r="X4812" i="1"/>
  <c r="W4812" i="1"/>
  <c r="X4811" i="1"/>
  <c r="W4811" i="1"/>
  <c r="X4810" i="1"/>
  <c r="W4810" i="1"/>
  <c r="X4809" i="1"/>
  <c r="W4809" i="1"/>
  <c r="X4808" i="1"/>
  <c r="W4808" i="1"/>
  <c r="X4807" i="1"/>
  <c r="W4807" i="1"/>
  <c r="X4806" i="1"/>
  <c r="W4806" i="1"/>
  <c r="X4805" i="1"/>
  <c r="W4805" i="1"/>
  <c r="X4804" i="1"/>
  <c r="W4804" i="1"/>
  <c r="X4803" i="1"/>
  <c r="W4803" i="1"/>
  <c r="X4802" i="1"/>
  <c r="W4802" i="1"/>
  <c r="X4801" i="1"/>
  <c r="W4801" i="1"/>
  <c r="X4800" i="1"/>
  <c r="W4800" i="1"/>
  <c r="X4799" i="1"/>
  <c r="W4799" i="1"/>
  <c r="X4798" i="1"/>
  <c r="W4798" i="1"/>
  <c r="X4797" i="1"/>
  <c r="W4797" i="1"/>
  <c r="X4796" i="1"/>
  <c r="W4796" i="1"/>
  <c r="X4795" i="1"/>
  <c r="W4795" i="1"/>
  <c r="X4794" i="1"/>
  <c r="W4794" i="1"/>
  <c r="X4793" i="1"/>
  <c r="W4793" i="1"/>
  <c r="X4792" i="1"/>
  <c r="W4792" i="1"/>
  <c r="X4791" i="1"/>
  <c r="W4791" i="1"/>
  <c r="X4790" i="1"/>
  <c r="W4790" i="1"/>
  <c r="X4789" i="1"/>
  <c r="W4789" i="1"/>
  <c r="X4788" i="1"/>
  <c r="W4788" i="1"/>
  <c r="X4787" i="1"/>
  <c r="W4787" i="1"/>
  <c r="X4786" i="1"/>
  <c r="W4786" i="1"/>
  <c r="X4785" i="1"/>
  <c r="W4785" i="1"/>
  <c r="X4784" i="1"/>
  <c r="W4784" i="1"/>
  <c r="X4783" i="1"/>
  <c r="W4783" i="1"/>
  <c r="X4782" i="1"/>
  <c r="W4782" i="1"/>
  <c r="X4781" i="1"/>
  <c r="W4781" i="1"/>
  <c r="X4780" i="1"/>
  <c r="W4780" i="1"/>
  <c r="X4779" i="1"/>
  <c r="W4779" i="1"/>
  <c r="X4778" i="1"/>
  <c r="W4778" i="1"/>
  <c r="X4777" i="1"/>
  <c r="W4777" i="1"/>
  <c r="X4776" i="1"/>
  <c r="W4776" i="1"/>
  <c r="X4775" i="1"/>
  <c r="W4775" i="1"/>
  <c r="X4774" i="1"/>
  <c r="W4774" i="1"/>
  <c r="X4773" i="1"/>
  <c r="W4773" i="1"/>
  <c r="X4772" i="1"/>
  <c r="W4772" i="1"/>
  <c r="X4771" i="1"/>
  <c r="W4771" i="1"/>
  <c r="X4770" i="1"/>
  <c r="W4770" i="1"/>
  <c r="X4769" i="1"/>
  <c r="W4769" i="1"/>
  <c r="X4768" i="1"/>
  <c r="W4768" i="1"/>
  <c r="X4767" i="1"/>
  <c r="W4767" i="1"/>
  <c r="X4766" i="1"/>
  <c r="W4766" i="1"/>
  <c r="X4765" i="1"/>
  <c r="W4765" i="1"/>
  <c r="X4764" i="1"/>
  <c r="W4764" i="1"/>
  <c r="X4763" i="1"/>
  <c r="W4763" i="1"/>
  <c r="X4762" i="1"/>
  <c r="W4762" i="1"/>
  <c r="X4761" i="1"/>
  <c r="W4761" i="1"/>
  <c r="X4760" i="1"/>
  <c r="W4760" i="1"/>
  <c r="X4759" i="1"/>
  <c r="W4759" i="1"/>
  <c r="X4758" i="1"/>
  <c r="W4758" i="1"/>
  <c r="X4757" i="1"/>
  <c r="W4757" i="1"/>
  <c r="X4756" i="1"/>
  <c r="W4756" i="1"/>
  <c r="X4755" i="1"/>
  <c r="W4755" i="1"/>
  <c r="X4754" i="1"/>
  <c r="W4754" i="1"/>
  <c r="X4753" i="1"/>
  <c r="W4753" i="1"/>
  <c r="X4752" i="1"/>
  <c r="W4752" i="1"/>
  <c r="X4751" i="1"/>
  <c r="W4751" i="1"/>
  <c r="X4750" i="1"/>
  <c r="W4750" i="1"/>
  <c r="X4749" i="1"/>
  <c r="W4749" i="1"/>
  <c r="X4748" i="1"/>
  <c r="W4748" i="1"/>
  <c r="X4747" i="1"/>
  <c r="W4747" i="1"/>
  <c r="X4746" i="1"/>
  <c r="W4746" i="1"/>
  <c r="X4745" i="1"/>
  <c r="W4745" i="1"/>
  <c r="X4744" i="1"/>
  <c r="W4744" i="1"/>
  <c r="X4743" i="1"/>
  <c r="W4743" i="1"/>
  <c r="X4742" i="1"/>
  <c r="W4742" i="1"/>
  <c r="X4741" i="1"/>
  <c r="W4741" i="1"/>
  <c r="X4740" i="1"/>
  <c r="W4740" i="1"/>
  <c r="X4739" i="1"/>
  <c r="W4739" i="1"/>
  <c r="X4738" i="1"/>
  <c r="W4738" i="1"/>
  <c r="X4737" i="1"/>
  <c r="W4737" i="1"/>
  <c r="X4736" i="1"/>
  <c r="W4736" i="1"/>
  <c r="X4735" i="1"/>
  <c r="W4735" i="1"/>
  <c r="X4734" i="1"/>
  <c r="W4734" i="1"/>
  <c r="X4733" i="1"/>
  <c r="W4733" i="1"/>
  <c r="X4732" i="1"/>
  <c r="W4732" i="1"/>
  <c r="X4731" i="1"/>
  <c r="W4731" i="1"/>
  <c r="X4730" i="1"/>
  <c r="W4730" i="1"/>
  <c r="X4729" i="1"/>
  <c r="W4729" i="1"/>
  <c r="X4728" i="1"/>
  <c r="W4728" i="1"/>
  <c r="X4727" i="1"/>
  <c r="W4727" i="1"/>
  <c r="X4726" i="1"/>
  <c r="W4726" i="1"/>
  <c r="X4725" i="1"/>
  <c r="W4725" i="1"/>
  <c r="X4724" i="1"/>
  <c r="W4724" i="1"/>
  <c r="X4723" i="1"/>
  <c r="W4723" i="1"/>
  <c r="X4722" i="1"/>
  <c r="W4722" i="1"/>
  <c r="X4721" i="1"/>
  <c r="W4721" i="1"/>
  <c r="X4720" i="1"/>
  <c r="W4720" i="1"/>
  <c r="X4719" i="1"/>
  <c r="W4719" i="1"/>
  <c r="X4718" i="1"/>
  <c r="W4718" i="1"/>
  <c r="X4717" i="1"/>
  <c r="W4717" i="1"/>
  <c r="X4716" i="1"/>
  <c r="W4716" i="1"/>
  <c r="X4715" i="1"/>
  <c r="W4715" i="1"/>
  <c r="X4714" i="1"/>
  <c r="W4714" i="1"/>
  <c r="X4713" i="1"/>
  <c r="W4713" i="1"/>
  <c r="X4712" i="1"/>
  <c r="W4712" i="1"/>
  <c r="X4711" i="1"/>
  <c r="W4711" i="1"/>
  <c r="X4710" i="1"/>
  <c r="W4710" i="1"/>
  <c r="X4709" i="1"/>
  <c r="W4709" i="1"/>
  <c r="X4708" i="1"/>
  <c r="W4708" i="1"/>
  <c r="X4707" i="1"/>
  <c r="W4707" i="1"/>
  <c r="X4706" i="1"/>
  <c r="W4706" i="1"/>
  <c r="X4705" i="1"/>
  <c r="W4705" i="1"/>
  <c r="X4704" i="1"/>
  <c r="W4704" i="1"/>
  <c r="X4703" i="1"/>
  <c r="W4703" i="1"/>
  <c r="X4702" i="1"/>
  <c r="W4702" i="1"/>
  <c r="X4701" i="1"/>
  <c r="W4701" i="1"/>
  <c r="X4700" i="1"/>
  <c r="W4700" i="1"/>
  <c r="X4699" i="1"/>
  <c r="W4699" i="1"/>
  <c r="X4698" i="1"/>
  <c r="W4698" i="1"/>
  <c r="X4697" i="1"/>
  <c r="W4697" i="1"/>
  <c r="X4696" i="1"/>
  <c r="W4696" i="1"/>
  <c r="X4695" i="1"/>
  <c r="W4695" i="1"/>
  <c r="X4694" i="1"/>
  <c r="W4694" i="1"/>
  <c r="X4693" i="1"/>
  <c r="W4693" i="1"/>
  <c r="X4692" i="1"/>
  <c r="W4692" i="1"/>
  <c r="X4691" i="1"/>
  <c r="W4691" i="1"/>
  <c r="X4690" i="1"/>
  <c r="W4690" i="1"/>
  <c r="X4689" i="1"/>
  <c r="W4689" i="1"/>
  <c r="X4688" i="1"/>
  <c r="W4688" i="1"/>
  <c r="X4687" i="1"/>
  <c r="W4687" i="1"/>
  <c r="X4686" i="1"/>
  <c r="W4686" i="1"/>
  <c r="X4685" i="1"/>
  <c r="W4685" i="1"/>
  <c r="X4684" i="1"/>
  <c r="W4684" i="1"/>
  <c r="X4683" i="1"/>
  <c r="W4683" i="1"/>
  <c r="X4682" i="1"/>
  <c r="W4682" i="1"/>
  <c r="X4681" i="1"/>
  <c r="W4681" i="1"/>
  <c r="X4680" i="1"/>
  <c r="W4680" i="1"/>
  <c r="X4679" i="1"/>
  <c r="W4679" i="1"/>
  <c r="X4678" i="1"/>
  <c r="W4678" i="1"/>
  <c r="X4677" i="1"/>
  <c r="W4677" i="1"/>
  <c r="X4676" i="1"/>
  <c r="W4676" i="1"/>
  <c r="X4675" i="1"/>
  <c r="W4675" i="1"/>
  <c r="X4674" i="1"/>
  <c r="W4674" i="1"/>
  <c r="X4673" i="1"/>
  <c r="W4673" i="1"/>
  <c r="X4672" i="1"/>
  <c r="W4672" i="1"/>
  <c r="X4671" i="1"/>
  <c r="W4671" i="1"/>
  <c r="X4670" i="1"/>
  <c r="W4670" i="1"/>
  <c r="X4669" i="1"/>
  <c r="W4669" i="1"/>
  <c r="X4668" i="1"/>
  <c r="W4668" i="1"/>
  <c r="X4667" i="1"/>
  <c r="W4667" i="1"/>
  <c r="X4666" i="1"/>
  <c r="W4666" i="1"/>
  <c r="X4665" i="1"/>
  <c r="W4665" i="1"/>
  <c r="X4664" i="1"/>
  <c r="W4664" i="1"/>
  <c r="X4663" i="1"/>
  <c r="W4663" i="1"/>
  <c r="X4662" i="1"/>
  <c r="W4662" i="1"/>
  <c r="X4661" i="1"/>
  <c r="W4661" i="1"/>
  <c r="X4660" i="1"/>
  <c r="W4660" i="1"/>
  <c r="X4659" i="1"/>
  <c r="W4659" i="1"/>
  <c r="X4658" i="1"/>
  <c r="W4658" i="1"/>
  <c r="X4657" i="1"/>
  <c r="W4657" i="1"/>
  <c r="X4656" i="1"/>
  <c r="W4656" i="1"/>
  <c r="X4655" i="1"/>
  <c r="W4655" i="1"/>
  <c r="X4654" i="1"/>
  <c r="W4654" i="1"/>
  <c r="X4653" i="1"/>
  <c r="W4653" i="1"/>
  <c r="X4652" i="1"/>
  <c r="W4652" i="1"/>
  <c r="X4651" i="1"/>
  <c r="W4651" i="1"/>
  <c r="X4650" i="1"/>
  <c r="W4650" i="1"/>
  <c r="X4649" i="1"/>
  <c r="W4649" i="1"/>
  <c r="X4648" i="1"/>
  <c r="W4648" i="1"/>
  <c r="X4647" i="1"/>
  <c r="W4647" i="1"/>
  <c r="X4646" i="1"/>
  <c r="W4646" i="1"/>
  <c r="X4645" i="1"/>
  <c r="W4645" i="1"/>
  <c r="X4644" i="1"/>
  <c r="W4644" i="1"/>
  <c r="X4643" i="1"/>
  <c r="W4643" i="1"/>
  <c r="X4642" i="1"/>
  <c r="W4642" i="1"/>
  <c r="X4641" i="1"/>
  <c r="W4641" i="1"/>
  <c r="X4640" i="1"/>
  <c r="W4640" i="1"/>
  <c r="X4639" i="1"/>
  <c r="W4639" i="1"/>
  <c r="X4638" i="1"/>
  <c r="W4638" i="1"/>
  <c r="X4637" i="1"/>
  <c r="W4637" i="1"/>
  <c r="X4636" i="1"/>
  <c r="W4636" i="1"/>
  <c r="X4635" i="1"/>
  <c r="W4635" i="1"/>
  <c r="X4634" i="1"/>
  <c r="W4634" i="1"/>
  <c r="X4633" i="1"/>
  <c r="W4633" i="1"/>
  <c r="X4632" i="1"/>
  <c r="W4632" i="1"/>
  <c r="X4631" i="1"/>
  <c r="W4631" i="1"/>
  <c r="X4630" i="1"/>
  <c r="W4630" i="1"/>
  <c r="X4629" i="1"/>
  <c r="W4629" i="1"/>
  <c r="X4628" i="1"/>
  <c r="W4628" i="1"/>
  <c r="X4627" i="1"/>
  <c r="W4627" i="1"/>
  <c r="X4626" i="1"/>
  <c r="W4626" i="1"/>
  <c r="X4625" i="1"/>
  <c r="W4625" i="1"/>
  <c r="X4624" i="1"/>
  <c r="W4624" i="1"/>
  <c r="X4623" i="1"/>
  <c r="W4623" i="1"/>
  <c r="X4622" i="1"/>
  <c r="W4622" i="1"/>
  <c r="X4621" i="1"/>
  <c r="W4621" i="1"/>
  <c r="X4620" i="1"/>
  <c r="W4620" i="1"/>
  <c r="X4619" i="1"/>
  <c r="W4619" i="1"/>
  <c r="X4618" i="1"/>
  <c r="W4618" i="1"/>
  <c r="X4617" i="1"/>
  <c r="W4617" i="1"/>
  <c r="X4616" i="1"/>
  <c r="W4616" i="1"/>
  <c r="X4615" i="1"/>
  <c r="W4615" i="1"/>
  <c r="X4614" i="1"/>
  <c r="W4614" i="1"/>
  <c r="X4613" i="1"/>
  <c r="W4613" i="1"/>
  <c r="X4612" i="1"/>
  <c r="W4612" i="1"/>
  <c r="X4611" i="1"/>
  <c r="W4611" i="1"/>
  <c r="X4610" i="1"/>
  <c r="W4610" i="1"/>
  <c r="X4609" i="1"/>
  <c r="W4609" i="1"/>
  <c r="X4608" i="1"/>
  <c r="W4608" i="1"/>
  <c r="X4607" i="1"/>
  <c r="W4607" i="1"/>
  <c r="X4606" i="1"/>
  <c r="W4606" i="1"/>
  <c r="X4605" i="1"/>
  <c r="W4605" i="1"/>
  <c r="X4604" i="1"/>
  <c r="W4604" i="1"/>
  <c r="X4603" i="1"/>
  <c r="W4603" i="1"/>
  <c r="X4602" i="1"/>
  <c r="W4602" i="1"/>
  <c r="X4601" i="1"/>
  <c r="W4601" i="1"/>
  <c r="X4600" i="1"/>
  <c r="W4600" i="1"/>
  <c r="X4599" i="1"/>
  <c r="W4599" i="1"/>
  <c r="X4598" i="1"/>
  <c r="W4598" i="1"/>
  <c r="X4597" i="1"/>
  <c r="W4597" i="1"/>
  <c r="X4596" i="1"/>
  <c r="W4596" i="1"/>
  <c r="X4595" i="1"/>
  <c r="W4595" i="1"/>
  <c r="X4594" i="1"/>
  <c r="W4594" i="1"/>
  <c r="X4593" i="1"/>
  <c r="W4593" i="1"/>
  <c r="X4592" i="1"/>
  <c r="W4592" i="1"/>
  <c r="X4591" i="1"/>
  <c r="W4591" i="1"/>
  <c r="X4590" i="1"/>
  <c r="W4590" i="1"/>
  <c r="X4589" i="1"/>
  <c r="W4589" i="1"/>
  <c r="X4588" i="1"/>
  <c r="W4588" i="1"/>
  <c r="X4587" i="1"/>
  <c r="W4587" i="1"/>
  <c r="X4586" i="1"/>
  <c r="W4586" i="1"/>
  <c r="X4585" i="1"/>
  <c r="W4585" i="1"/>
  <c r="X4584" i="1"/>
  <c r="W4584" i="1"/>
  <c r="X4583" i="1"/>
  <c r="W4583" i="1"/>
  <c r="X4582" i="1"/>
  <c r="W4582" i="1"/>
  <c r="X4581" i="1"/>
  <c r="W4581" i="1"/>
  <c r="X4580" i="1"/>
  <c r="W4580" i="1"/>
  <c r="X4579" i="1"/>
  <c r="W4579" i="1"/>
  <c r="X4578" i="1"/>
  <c r="W4578" i="1"/>
  <c r="X4577" i="1"/>
  <c r="W4577" i="1"/>
  <c r="X4576" i="1"/>
  <c r="W4576" i="1"/>
  <c r="X4575" i="1"/>
  <c r="W4575" i="1"/>
  <c r="X4574" i="1"/>
  <c r="W4574" i="1"/>
  <c r="X4573" i="1"/>
  <c r="W4573" i="1"/>
  <c r="X4572" i="1"/>
  <c r="W4572" i="1"/>
  <c r="X4571" i="1"/>
  <c r="W4571" i="1"/>
  <c r="X4570" i="1"/>
  <c r="W4570" i="1"/>
  <c r="X4569" i="1"/>
  <c r="W4569" i="1"/>
  <c r="X4568" i="1"/>
  <c r="W4568" i="1"/>
  <c r="X4567" i="1"/>
  <c r="W4567" i="1"/>
  <c r="X4566" i="1"/>
  <c r="W4566" i="1"/>
  <c r="X4565" i="1"/>
  <c r="W4565" i="1"/>
  <c r="X4564" i="1"/>
  <c r="W4564" i="1"/>
  <c r="X4563" i="1"/>
  <c r="W4563" i="1"/>
  <c r="X4562" i="1"/>
  <c r="W4562" i="1"/>
  <c r="X4561" i="1"/>
  <c r="W4561" i="1"/>
  <c r="X4560" i="1"/>
  <c r="W4560" i="1"/>
  <c r="X4559" i="1"/>
  <c r="W4559" i="1"/>
  <c r="X4558" i="1"/>
  <c r="W4558" i="1"/>
  <c r="X4557" i="1"/>
  <c r="W4557" i="1"/>
  <c r="X4556" i="1"/>
  <c r="W4556" i="1"/>
  <c r="X4555" i="1"/>
  <c r="W4555" i="1"/>
  <c r="X4554" i="1"/>
  <c r="W4554" i="1"/>
  <c r="X4553" i="1"/>
  <c r="W4553" i="1"/>
  <c r="X4552" i="1"/>
  <c r="W4552" i="1"/>
  <c r="X4551" i="1"/>
  <c r="W4551" i="1"/>
  <c r="X4550" i="1"/>
  <c r="W4550" i="1"/>
  <c r="X4549" i="1"/>
  <c r="W4549" i="1"/>
  <c r="X4548" i="1"/>
  <c r="W4548" i="1"/>
  <c r="X4547" i="1"/>
  <c r="W4547" i="1"/>
  <c r="X4546" i="1"/>
  <c r="W4546" i="1"/>
  <c r="X4545" i="1"/>
  <c r="W4545" i="1"/>
  <c r="X4544" i="1"/>
  <c r="W4544" i="1"/>
  <c r="X4543" i="1"/>
  <c r="W4543" i="1"/>
  <c r="X4542" i="1"/>
  <c r="W4542" i="1"/>
  <c r="X4541" i="1"/>
  <c r="W4541" i="1"/>
  <c r="X4540" i="1"/>
  <c r="W4540" i="1"/>
  <c r="X4539" i="1"/>
  <c r="W4539" i="1"/>
  <c r="X4538" i="1"/>
  <c r="W4538" i="1"/>
  <c r="X4537" i="1"/>
  <c r="W4537" i="1"/>
  <c r="X4536" i="1"/>
  <c r="W4536" i="1"/>
  <c r="X4535" i="1"/>
  <c r="W4535" i="1"/>
  <c r="X4534" i="1"/>
  <c r="W4534" i="1"/>
  <c r="X4533" i="1"/>
  <c r="W4533" i="1"/>
  <c r="X4532" i="1"/>
  <c r="W4532" i="1"/>
  <c r="X4531" i="1"/>
  <c r="W4531" i="1"/>
  <c r="X4530" i="1"/>
  <c r="W4530" i="1"/>
  <c r="X4529" i="1"/>
  <c r="W4529" i="1"/>
  <c r="X4528" i="1"/>
  <c r="W4528" i="1"/>
  <c r="X4527" i="1"/>
  <c r="W4527" i="1"/>
  <c r="X4526" i="1"/>
  <c r="W4526" i="1"/>
  <c r="X4525" i="1"/>
  <c r="W4525" i="1"/>
  <c r="X4524" i="1"/>
  <c r="W4524" i="1"/>
  <c r="X4523" i="1"/>
  <c r="W4523" i="1"/>
  <c r="X4522" i="1"/>
  <c r="W4522" i="1"/>
  <c r="X4521" i="1"/>
  <c r="W4521" i="1"/>
  <c r="X4520" i="1"/>
  <c r="W4520" i="1"/>
  <c r="X4519" i="1"/>
  <c r="W4519" i="1"/>
  <c r="X4518" i="1"/>
  <c r="W4518" i="1"/>
  <c r="X4517" i="1"/>
  <c r="W4517" i="1"/>
  <c r="X4516" i="1"/>
  <c r="W4516" i="1"/>
  <c r="X4515" i="1"/>
  <c r="W4515" i="1"/>
  <c r="X4514" i="1"/>
  <c r="W4514" i="1"/>
  <c r="X4513" i="1"/>
  <c r="W4513" i="1"/>
  <c r="X4512" i="1"/>
  <c r="W4512" i="1"/>
  <c r="X4511" i="1"/>
  <c r="W4511" i="1"/>
  <c r="X4510" i="1"/>
  <c r="W4510" i="1"/>
  <c r="X4509" i="1"/>
  <c r="W4509" i="1"/>
  <c r="X4508" i="1"/>
  <c r="W4508" i="1"/>
  <c r="X4507" i="1"/>
  <c r="W4507" i="1"/>
  <c r="X4506" i="1"/>
  <c r="W4506" i="1"/>
  <c r="X4505" i="1"/>
  <c r="W4505" i="1"/>
  <c r="X4504" i="1"/>
  <c r="W4504" i="1"/>
  <c r="X4503" i="1"/>
  <c r="W4503" i="1"/>
  <c r="X4502" i="1"/>
  <c r="W4502" i="1"/>
  <c r="X4501" i="1"/>
  <c r="W4501" i="1"/>
  <c r="X4500" i="1"/>
  <c r="W4500" i="1"/>
  <c r="X4499" i="1"/>
  <c r="W4499" i="1"/>
  <c r="X4498" i="1"/>
  <c r="W4498" i="1"/>
  <c r="X4497" i="1"/>
  <c r="W4497" i="1"/>
  <c r="X4496" i="1"/>
  <c r="W4496" i="1"/>
  <c r="X4495" i="1"/>
  <c r="W4495" i="1"/>
  <c r="X4494" i="1"/>
  <c r="W4494" i="1"/>
  <c r="X4493" i="1"/>
  <c r="W4493" i="1"/>
  <c r="X4492" i="1"/>
  <c r="W4492" i="1"/>
  <c r="X4491" i="1"/>
  <c r="W4491" i="1"/>
  <c r="X4490" i="1"/>
  <c r="W4490" i="1"/>
  <c r="X4489" i="1"/>
  <c r="W4489" i="1"/>
  <c r="X4488" i="1"/>
  <c r="W4488" i="1"/>
  <c r="X4487" i="1"/>
  <c r="W4487" i="1"/>
  <c r="X4486" i="1"/>
  <c r="W4486" i="1"/>
  <c r="X4485" i="1"/>
  <c r="W4485" i="1"/>
  <c r="X4484" i="1"/>
  <c r="W4484" i="1"/>
  <c r="X4483" i="1"/>
  <c r="W4483" i="1"/>
  <c r="X4482" i="1"/>
  <c r="W4482" i="1"/>
  <c r="X4481" i="1"/>
  <c r="W4481" i="1"/>
  <c r="X4480" i="1"/>
  <c r="W4480" i="1"/>
  <c r="X4479" i="1"/>
  <c r="W4479" i="1"/>
  <c r="X4478" i="1"/>
  <c r="W4478" i="1"/>
  <c r="X4477" i="1"/>
  <c r="W4477" i="1"/>
  <c r="X4476" i="1"/>
  <c r="W4476" i="1"/>
  <c r="X4475" i="1"/>
  <c r="W4475" i="1"/>
  <c r="X4474" i="1"/>
  <c r="W4474" i="1"/>
  <c r="X4473" i="1"/>
  <c r="W4473" i="1"/>
  <c r="X4472" i="1"/>
  <c r="W4472" i="1"/>
  <c r="X4471" i="1"/>
  <c r="W4471" i="1"/>
  <c r="X4470" i="1"/>
  <c r="W4470" i="1"/>
  <c r="X4469" i="1"/>
  <c r="W4469" i="1"/>
  <c r="X4468" i="1"/>
  <c r="W4468" i="1"/>
  <c r="X4467" i="1"/>
  <c r="W4467" i="1"/>
  <c r="X4466" i="1"/>
  <c r="W4466" i="1"/>
  <c r="X4465" i="1"/>
  <c r="W4465" i="1"/>
  <c r="X4464" i="1"/>
  <c r="W4464" i="1"/>
  <c r="X4463" i="1"/>
  <c r="W4463" i="1"/>
  <c r="X4462" i="1"/>
  <c r="W4462" i="1"/>
  <c r="X4461" i="1"/>
  <c r="W4461" i="1"/>
  <c r="X4460" i="1"/>
  <c r="W4460" i="1"/>
  <c r="X4459" i="1"/>
  <c r="W4459" i="1"/>
  <c r="X4458" i="1"/>
  <c r="W4458" i="1"/>
  <c r="X4457" i="1"/>
  <c r="W4457" i="1"/>
  <c r="X4456" i="1"/>
  <c r="W4456" i="1"/>
  <c r="X4455" i="1"/>
  <c r="W4455" i="1"/>
  <c r="X4454" i="1"/>
  <c r="W4454" i="1"/>
  <c r="X4453" i="1"/>
  <c r="W4453" i="1"/>
  <c r="X4452" i="1"/>
  <c r="W4452" i="1"/>
  <c r="X4451" i="1"/>
  <c r="W4451" i="1"/>
  <c r="X4450" i="1"/>
  <c r="W4450" i="1"/>
  <c r="X4449" i="1"/>
  <c r="W4449" i="1"/>
  <c r="X4448" i="1"/>
  <c r="W4448" i="1"/>
  <c r="X4447" i="1"/>
  <c r="W4447" i="1"/>
  <c r="X4446" i="1"/>
  <c r="W4446" i="1"/>
  <c r="X4445" i="1"/>
  <c r="W4445" i="1"/>
  <c r="X4444" i="1"/>
  <c r="W4444" i="1"/>
  <c r="X4443" i="1"/>
  <c r="W4443" i="1"/>
  <c r="X4442" i="1"/>
  <c r="W4442" i="1"/>
  <c r="X4441" i="1"/>
  <c r="W4441" i="1"/>
  <c r="X4440" i="1"/>
  <c r="W4440" i="1"/>
  <c r="X4439" i="1"/>
  <c r="W4439" i="1"/>
  <c r="X4438" i="1"/>
  <c r="W4438" i="1"/>
  <c r="X4437" i="1"/>
  <c r="W4437" i="1"/>
  <c r="X4436" i="1"/>
  <c r="W4436" i="1"/>
  <c r="X4435" i="1"/>
  <c r="W4435" i="1"/>
  <c r="X4434" i="1"/>
  <c r="W4434" i="1"/>
  <c r="X4433" i="1"/>
  <c r="W4433" i="1"/>
  <c r="X4432" i="1"/>
  <c r="W4432" i="1"/>
  <c r="X4431" i="1"/>
  <c r="W4431" i="1"/>
  <c r="X4430" i="1"/>
  <c r="W4430" i="1"/>
  <c r="X4429" i="1"/>
  <c r="W4429" i="1"/>
  <c r="X4428" i="1"/>
  <c r="W4428" i="1"/>
  <c r="X4427" i="1"/>
  <c r="W4427" i="1"/>
  <c r="X4426" i="1"/>
  <c r="W4426" i="1"/>
  <c r="X4425" i="1"/>
  <c r="W4425" i="1"/>
  <c r="X4424" i="1"/>
  <c r="W4424" i="1"/>
  <c r="X4423" i="1"/>
  <c r="W4423" i="1"/>
  <c r="X4422" i="1"/>
  <c r="W4422" i="1"/>
  <c r="X4421" i="1"/>
  <c r="W4421" i="1"/>
  <c r="X4420" i="1"/>
  <c r="W4420" i="1"/>
  <c r="X4419" i="1"/>
  <c r="W4419" i="1"/>
  <c r="X4418" i="1"/>
  <c r="W4418" i="1"/>
  <c r="X4417" i="1"/>
  <c r="W4417" i="1"/>
  <c r="X4416" i="1"/>
  <c r="W4416" i="1"/>
  <c r="X4415" i="1"/>
  <c r="W4415" i="1"/>
  <c r="X4414" i="1"/>
  <c r="W4414" i="1"/>
  <c r="X4413" i="1"/>
  <c r="W4413" i="1"/>
  <c r="X4412" i="1"/>
  <c r="W4412" i="1"/>
  <c r="X4411" i="1"/>
  <c r="W4411" i="1"/>
  <c r="X4410" i="1"/>
  <c r="W4410" i="1"/>
  <c r="X4409" i="1"/>
  <c r="W4409" i="1"/>
  <c r="X4408" i="1"/>
  <c r="W4408" i="1"/>
  <c r="X4407" i="1"/>
  <c r="W4407" i="1"/>
  <c r="X4406" i="1"/>
  <c r="W4406" i="1"/>
  <c r="X4405" i="1"/>
  <c r="W4405" i="1"/>
  <c r="X4404" i="1"/>
  <c r="W4404" i="1"/>
  <c r="X4403" i="1"/>
  <c r="W4403" i="1"/>
  <c r="X4402" i="1"/>
  <c r="W4402" i="1"/>
  <c r="X4401" i="1"/>
  <c r="W4401" i="1"/>
  <c r="X4400" i="1"/>
  <c r="W4400" i="1"/>
  <c r="X4399" i="1"/>
  <c r="W4399" i="1"/>
  <c r="X4398" i="1"/>
  <c r="W4398" i="1"/>
  <c r="X4397" i="1"/>
  <c r="W4397" i="1"/>
  <c r="X4396" i="1"/>
  <c r="W4396" i="1"/>
  <c r="X4395" i="1"/>
  <c r="W4395" i="1"/>
  <c r="X4394" i="1"/>
  <c r="W4394" i="1"/>
  <c r="X4393" i="1"/>
  <c r="W4393" i="1"/>
  <c r="X4392" i="1"/>
  <c r="W4392" i="1"/>
  <c r="X4391" i="1"/>
  <c r="W4391" i="1"/>
  <c r="X4390" i="1"/>
  <c r="W4390" i="1"/>
  <c r="X4389" i="1"/>
  <c r="W4389" i="1"/>
  <c r="X4388" i="1"/>
  <c r="W4388" i="1"/>
  <c r="X4387" i="1"/>
  <c r="W4387" i="1"/>
  <c r="X4386" i="1"/>
  <c r="W4386" i="1"/>
  <c r="X4385" i="1"/>
  <c r="W4385" i="1"/>
  <c r="X4384" i="1"/>
  <c r="W4384" i="1"/>
  <c r="X4383" i="1"/>
  <c r="W4383" i="1"/>
  <c r="X4382" i="1"/>
  <c r="W4382" i="1"/>
  <c r="X4381" i="1"/>
  <c r="W4381" i="1"/>
  <c r="X4380" i="1"/>
  <c r="W4380" i="1"/>
  <c r="X4379" i="1"/>
  <c r="W4379" i="1"/>
  <c r="X4378" i="1"/>
  <c r="W4378" i="1"/>
  <c r="X4377" i="1"/>
  <c r="W4377" i="1"/>
  <c r="X4376" i="1"/>
  <c r="W4376" i="1"/>
  <c r="X4375" i="1"/>
  <c r="W4375" i="1"/>
  <c r="X4374" i="1"/>
  <c r="W4374" i="1"/>
  <c r="X4373" i="1"/>
  <c r="W4373" i="1"/>
  <c r="X4372" i="1"/>
  <c r="W4372" i="1"/>
  <c r="X4371" i="1"/>
  <c r="W4371" i="1"/>
  <c r="X4370" i="1"/>
  <c r="W4370" i="1"/>
  <c r="X4369" i="1"/>
  <c r="W4369" i="1"/>
  <c r="X4368" i="1"/>
  <c r="W4368" i="1"/>
  <c r="X4367" i="1"/>
  <c r="W4367" i="1"/>
  <c r="X4366" i="1"/>
  <c r="W4366" i="1"/>
  <c r="X4365" i="1"/>
  <c r="W4365" i="1"/>
  <c r="X4364" i="1"/>
  <c r="W4364" i="1"/>
  <c r="X4363" i="1"/>
  <c r="W4363" i="1"/>
  <c r="X4362" i="1"/>
  <c r="W4362" i="1"/>
  <c r="X4361" i="1"/>
  <c r="W4361" i="1"/>
  <c r="X4360" i="1"/>
  <c r="W4360" i="1"/>
  <c r="X4359" i="1"/>
  <c r="W4359" i="1"/>
  <c r="X4358" i="1"/>
  <c r="W4358" i="1"/>
  <c r="X4357" i="1"/>
  <c r="W4357" i="1"/>
  <c r="X4356" i="1"/>
  <c r="W4356" i="1"/>
  <c r="X4355" i="1"/>
  <c r="W4355" i="1"/>
  <c r="X4354" i="1"/>
  <c r="W4354" i="1"/>
  <c r="X4353" i="1"/>
  <c r="W4353" i="1"/>
  <c r="X4352" i="1"/>
  <c r="W4352" i="1"/>
  <c r="X4351" i="1"/>
  <c r="W4351" i="1"/>
  <c r="X4350" i="1"/>
  <c r="W4350" i="1"/>
  <c r="X4349" i="1"/>
  <c r="W4349" i="1"/>
  <c r="X4348" i="1"/>
  <c r="W4348" i="1"/>
  <c r="X4347" i="1"/>
  <c r="W4347" i="1"/>
  <c r="X4346" i="1"/>
  <c r="W4346" i="1"/>
  <c r="X4345" i="1"/>
  <c r="W4345" i="1"/>
  <c r="X4344" i="1"/>
  <c r="W4344" i="1"/>
  <c r="X4343" i="1"/>
  <c r="W4343" i="1"/>
  <c r="X4342" i="1"/>
  <c r="W4342" i="1"/>
  <c r="X4341" i="1"/>
  <c r="W4341" i="1"/>
  <c r="X4340" i="1"/>
  <c r="W4340" i="1"/>
  <c r="X4339" i="1"/>
  <c r="W4339" i="1"/>
  <c r="X4338" i="1"/>
  <c r="W4338" i="1"/>
  <c r="X4337" i="1"/>
  <c r="W4337" i="1"/>
  <c r="X4336" i="1"/>
  <c r="W4336" i="1"/>
  <c r="X4335" i="1"/>
  <c r="W4335" i="1"/>
  <c r="X4334" i="1"/>
  <c r="W4334" i="1"/>
  <c r="X4333" i="1"/>
  <c r="W4333" i="1"/>
  <c r="X4332" i="1"/>
  <c r="W4332" i="1"/>
  <c r="X4331" i="1"/>
  <c r="W4331" i="1"/>
  <c r="X4330" i="1"/>
  <c r="W4330" i="1"/>
  <c r="X4329" i="1"/>
  <c r="W4329" i="1"/>
  <c r="X4328" i="1"/>
  <c r="W4328" i="1"/>
  <c r="X4327" i="1"/>
  <c r="W4327" i="1"/>
  <c r="X4326" i="1"/>
  <c r="W4326" i="1"/>
  <c r="X4325" i="1"/>
  <c r="W4325" i="1"/>
  <c r="X4324" i="1"/>
  <c r="W4324" i="1"/>
  <c r="X4323" i="1"/>
  <c r="W4323" i="1"/>
  <c r="X4322" i="1"/>
  <c r="W4322" i="1"/>
  <c r="X4321" i="1"/>
  <c r="W4321" i="1"/>
  <c r="X4320" i="1"/>
  <c r="W4320" i="1"/>
  <c r="X4319" i="1"/>
  <c r="W4319" i="1"/>
  <c r="X4318" i="1"/>
  <c r="W4318" i="1"/>
  <c r="X4317" i="1"/>
  <c r="W4317" i="1"/>
  <c r="X4316" i="1"/>
  <c r="W4316" i="1"/>
  <c r="X4315" i="1"/>
  <c r="W4315" i="1"/>
  <c r="X4314" i="1"/>
  <c r="W4314" i="1"/>
  <c r="X4313" i="1"/>
  <c r="W4313" i="1"/>
  <c r="X4312" i="1"/>
  <c r="W4312" i="1"/>
  <c r="X4311" i="1"/>
  <c r="W4311" i="1"/>
  <c r="X4310" i="1"/>
  <c r="W4310" i="1"/>
  <c r="X4309" i="1"/>
  <c r="W4309" i="1"/>
  <c r="X4308" i="1"/>
  <c r="W4308" i="1"/>
  <c r="X4307" i="1"/>
  <c r="W4307" i="1"/>
  <c r="X4306" i="1"/>
  <c r="W4306" i="1"/>
  <c r="X4305" i="1"/>
  <c r="W4305" i="1"/>
  <c r="X4304" i="1"/>
  <c r="W4304" i="1"/>
  <c r="X4303" i="1"/>
  <c r="W4303" i="1"/>
  <c r="X4302" i="1"/>
  <c r="W4302" i="1"/>
  <c r="X4301" i="1"/>
  <c r="W4301" i="1"/>
  <c r="X4300" i="1"/>
  <c r="W4300" i="1"/>
  <c r="X4299" i="1"/>
  <c r="W4299" i="1"/>
  <c r="X4298" i="1"/>
  <c r="W4298" i="1"/>
  <c r="X4297" i="1"/>
  <c r="W4297" i="1"/>
  <c r="X4296" i="1"/>
  <c r="W4296" i="1"/>
  <c r="X4295" i="1"/>
  <c r="W4295" i="1"/>
  <c r="X4294" i="1"/>
  <c r="W4294" i="1"/>
  <c r="X4293" i="1"/>
  <c r="W4293" i="1"/>
  <c r="X4292" i="1"/>
  <c r="W4292" i="1"/>
  <c r="X4291" i="1"/>
  <c r="W4291" i="1"/>
  <c r="X4290" i="1"/>
  <c r="W4290" i="1"/>
  <c r="X4289" i="1"/>
  <c r="W4289" i="1"/>
  <c r="X4288" i="1"/>
  <c r="W4288" i="1"/>
  <c r="X4287" i="1"/>
  <c r="W4287" i="1"/>
  <c r="X4286" i="1"/>
  <c r="W4286" i="1"/>
  <c r="X4285" i="1"/>
  <c r="W4285" i="1"/>
  <c r="X4284" i="1"/>
  <c r="W4284" i="1"/>
  <c r="X4283" i="1"/>
  <c r="W4283" i="1"/>
  <c r="X4282" i="1"/>
  <c r="W4282" i="1"/>
  <c r="X4281" i="1"/>
  <c r="W4281" i="1"/>
  <c r="X4280" i="1"/>
  <c r="W4280" i="1"/>
  <c r="X4279" i="1"/>
  <c r="W4279" i="1"/>
  <c r="X4278" i="1"/>
  <c r="W4278" i="1"/>
  <c r="X4277" i="1"/>
  <c r="W4277" i="1"/>
  <c r="X4276" i="1"/>
  <c r="W4276" i="1"/>
  <c r="X4275" i="1"/>
  <c r="W4275" i="1"/>
  <c r="X4274" i="1"/>
  <c r="W4274" i="1"/>
  <c r="X4273" i="1"/>
  <c r="W4273" i="1"/>
  <c r="X4272" i="1"/>
  <c r="W4272" i="1"/>
  <c r="X4271" i="1"/>
  <c r="W4271" i="1"/>
  <c r="X4270" i="1"/>
  <c r="W4270" i="1"/>
  <c r="X4269" i="1"/>
  <c r="W4269" i="1"/>
  <c r="X4268" i="1"/>
  <c r="W4268" i="1"/>
  <c r="X4267" i="1"/>
  <c r="W4267" i="1"/>
  <c r="X4266" i="1"/>
  <c r="W4266" i="1"/>
  <c r="X4265" i="1"/>
  <c r="W4265" i="1"/>
  <c r="X4264" i="1"/>
  <c r="W4264" i="1"/>
  <c r="X4263" i="1"/>
  <c r="W4263" i="1"/>
  <c r="X4262" i="1"/>
  <c r="W4262" i="1"/>
  <c r="X4261" i="1"/>
  <c r="W4261" i="1"/>
  <c r="X4260" i="1"/>
  <c r="W4260" i="1"/>
  <c r="X4259" i="1"/>
  <c r="W4259" i="1"/>
  <c r="X4258" i="1"/>
  <c r="W4258" i="1"/>
  <c r="X4257" i="1"/>
  <c r="W4257" i="1"/>
  <c r="X4256" i="1"/>
  <c r="W4256" i="1"/>
  <c r="X4255" i="1"/>
  <c r="W4255" i="1"/>
  <c r="X4254" i="1"/>
  <c r="W4254" i="1"/>
  <c r="X4253" i="1"/>
  <c r="W4253" i="1"/>
  <c r="X4252" i="1"/>
  <c r="W4252" i="1"/>
  <c r="X4251" i="1"/>
  <c r="W4251" i="1"/>
  <c r="X4250" i="1"/>
  <c r="W4250" i="1"/>
  <c r="X4249" i="1"/>
  <c r="W4249" i="1"/>
  <c r="X4248" i="1"/>
  <c r="W4248" i="1"/>
  <c r="X4247" i="1"/>
  <c r="W4247" i="1"/>
  <c r="X4246" i="1"/>
  <c r="W4246" i="1"/>
  <c r="X4245" i="1"/>
  <c r="W4245" i="1"/>
  <c r="X4244" i="1"/>
  <c r="W4244" i="1"/>
  <c r="X4243" i="1"/>
  <c r="W4243" i="1"/>
  <c r="X4242" i="1"/>
  <c r="W4242" i="1"/>
  <c r="X4241" i="1"/>
  <c r="W4241" i="1"/>
  <c r="X4240" i="1"/>
  <c r="W4240" i="1"/>
  <c r="X4239" i="1"/>
  <c r="W4239" i="1"/>
  <c r="X4238" i="1"/>
  <c r="W4238" i="1"/>
  <c r="X4237" i="1"/>
  <c r="W4237" i="1"/>
  <c r="X4236" i="1"/>
  <c r="W4236" i="1"/>
  <c r="X4235" i="1"/>
  <c r="W4235" i="1"/>
  <c r="X4234" i="1"/>
  <c r="W4234" i="1"/>
  <c r="X4233" i="1"/>
  <c r="W4233" i="1"/>
  <c r="X4232" i="1"/>
  <c r="W4232" i="1"/>
  <c r="X4231" i="1"/>
  <c r="W4231" i="1"/>
  <c r="X4230" i="1"/>
  <c r="W4230" i="1"/>
  <c r="X4229" i="1"/>
  <c r="W4229" i="1"/>
  <c r="X4228" i="1"/>
  <c r="W4228" i="1"/>
  <c r="X4227" i="1"/>
  <c r="W4227" i="1"/>
  <c r="X4226" i="1"/>
  <c r="W4226" i="1"/>
  <c r="X4225" i="1"/>
  <c r="W4225" i="1"/>
  <c r="X4224" i="1"/>
  <c r="W4224" i="1"/>
  <c r="X4223" i="1"/>
  <c r="W4223" i="1"/>
  <c r="X4222" i="1"/>
  <c r="W4222" i="1"/>
  <c r="X4221" i="1"/>
  <c r="W4221" i="1"/>
  <c r="X4220" i="1"/>
  <c r="W4220" i="1"/>
  <c r="X4219" i="1"/>
  <c r="W4219" i="1"/>
  <c r="X4218" i="1"/>
  <c r="W4218" i="1"/>
  <c r="X4217" i="1"/>
  <c r="W4217" i="1"/>
  <c r="X4216" i="1"/>
  <c r="W4216" i="1"/>
  <c r="X4215" i="1"/>
  <c r="W4215" i="1"/>
  <c r="X4214" i="1"/>
  <c r="W4214" i="1"/>
  <c r="X4213" i="1"/>
  <c r="W4213" i="1"/>
  <c r="X4212" i="1"/>
  <c r="W4212" i="1"/>
  <c r="X4211" i="1"/>
  <c r="W4211" i="1"/>
  <c r="X4210" i="1"/>
  <c r="W4210" i="1"/>
  <c r="X4209" i="1"/>
  <c r="W4209" i="1"/>
  <c r="X4208" i="1"/>
  <c r="W4208" i="1"/>
  <c r="X4207" i="1"/>
  <c r="W4207" i="1"/>
  <c r="X4206" i="1"/>
  <c r="W4206" i="1"/>
  <c r="X4205" i="1"/>
  <c r="W4205" i="1"/>
  <c r="X4204" i="1"/>
  <c r="W4204" i="1"/>
  <c r="X4203" i="1"/>
  <c r="W4203" i="1"/>
  <c r="X4202" i="1"/>
  <c r="W4202" i="1"/>
  <c r="X4201" i="1"/>
  <c r="W4201" i="1"/>
  <c r="X4200" i="1"/>
  <c r="W4200" i="1"/>
  <c r="X4199" i="1"/>
  <c r="W4199" i="1"/>
  <c r="X4198" i="1"/>
  <c r="W4198" i="1"/>
  <c r="X4197" i="1"/>
  <c r="W4197" i="1"/>
  <c r="X4196" i="1"/>
  <c r="W4196" i="1"/>
  <c r="X4195" i="1"/>
  <c r="W4195" i="1"/>
  <c r="X4194" i="1"/>
  <c r="W4194" i="1"/>
  <c r="X4193" i="1"/>
  <c r="W4193" i="1"/>
  <c r="X4192" i="1"/>
  <c r="W4192" i="1"/>
  <c r="X4191" i="1"/>
  <c r="W4191" i="1"/>
  <c r="X4190" i="1"/>
  <c r="W4190" i="1"/>
  <c r="X4189" i="1"/>
  <c r="W4189" i="1"/>
  <c r="X4188" i="1"/>
  <c r="W4188" i="1"/>
  <c r="X4187" i="1"/>
  <c r="W4187" i="1"/>
  <c r="X4186" i="1"/>
  <c r="W4186" i="1"/>
  <c r="X4185" i="1"/>
  <c r="W4185" i="1"/>
  <c r="X4184" i="1"/>
  <c r="W4184" i="1"/>
  <c r="X4183" i="1"/>
  <c r="W4183" i="1"/>
  <c r="X4182" i="1"/>
  <c r="W4182" i="1"/>
  <c r="X4181" i="1"/>
  <c r="W4181" i="1"/>
  <c r="X4180" i="1"/>
  <c r="W4180" i="1"/>
  <c r="X4179" i="1"/>
  <c r="W4179" i="1"/>
  <c r="X4178" i="1"/>
  <c r="W4178" i="1"/>
  <c r="X4177" i="1"/>
  <c r="W4177" i="1"/>
  <c r="X4176" i="1"/>
  <c r="W4176" i="1"/>
  <c r="X4175" i="1"/>
  <c r="W4175" i="1"/>
  <c r="X4174" i="1"/>
  <c r="W4174" i="1"/>
  <c r="X4173" i="1"/>
  <c r="W4173" i="1"/>
  <c r="X4172" i="1"/>
  <c r="W4172" i="1"/>
  <c r="X4171" i="1"/>
  <c r="W4171" i="1"/>
  <c r="X4170" i="1"/>
  <c r="W4170" i="1"/>
  <c r="X4169" i="1"/>
  <c r="W4169" i="1"/>
  <c r="X4168" i="1"/>
  <c r="W4168" i="1"/>
  <c r="X4167" i="1"/>
  <c r="W4167" i="1"/>
  <c r="X4166" i="1"/>
  <c r="W4166" i="1"/>
  <c r="X4165" i="1"/>
  <c r="W4165" i="1"/>
  <c r="X4164" i="1"/>
  <c r="W4164" i="1"/>
  <c r="X4163" i="1"/>
  <c r="W4163" i="1"/>
  <c r="X4162" i="1"/>
  <c r="W4162" i="1"/>
  <c r="X4161" i="1"/>
  <c r="W4161" i="1"/>
  <c r="X4160" i="1"/>
  <c r="W4160" i="1"/>
  <c r="X4159" i="1"/>
  <c r="W4159" i="1"/>
  <c r="X4158" i="1"/>
  <c r="W4158" i="1"/>
  <c r="X4157" i="1"/>
  <c r="W4157" i="1"/>
  <c r="X4156" i="1"/>
  <c r="W4156" i="1"/>
  <c r="X4155" i="1"/>
  <c r="W4155" i="1"/>
  <c r="X4154" i="1"/>
  <c r="W4154" i="1"/>
  <c r="X4153" i="1"/>
  <c r="W4153" i="1"/>
  <c r="X4152" i="1"/>
  <c r="W4152" i="1"/>
  <c r="X4151" i="1"/>
  <c r="W4151" i="1"/>
  <c r="X4150" i="1"/>
  <c r="W4150" i="1"/>
  <c r="X4149" i="1"/>
  <c r="W4149" i="1"/>
  <c r="X4148" i="1"/>
  <c r="W4148" i="1"/>
  <c r="X4147" i="1"/>
  <c r="W4147" i="1"/>
  <c r="X4146" i="1"/>
  <c r="W4146" i="1"/>
  <c r="X4145" i="1"/>
  <c r="W4145" i="1"/>
  <c r="X4144" i="1"/>
  <c r="W4144" i="1"/>
  <c r="X4143" i="1"/>
  <c r="W4143" i="1"/>
  <c r="X4142" i="1"/>
  <c r="W4142" i="1"/>
  <c r="X4141" i="1"/>
  <c r="W4141" i="1"/>
  <c r="X4140" i="1"/>
  <c r="W4140" i="1"/>
  <c r="X4139" i="1"/>
  <c r="W4139" i="1"/>
  <c r="X4138" i="1"/>
  <c r="W4138" i="1"/>
  <c r="X4137" i="1"/>
  <c r="W4137" i="1"/>
  <c r="X4136" i="1"/>
  <c r="W4136" i="1"/>
  <c r="X4135" i="1"/>
  <c r="W4135" i="1"/>
  <c r="X4134" i="1"/>
  <c r="W4134" i="1"/>
  <c r="X4133" i="1"/>
  <c r="W4133" i="1"/>
  <c r="X4132" i="1"/>
  <c r="W4132" i="1"/>
  <c r="X4131" i="1"/>
  <c r="W4131" i="1"/>
  <c r="X4130" i="1"/>
  <c r="W4130" i="1"/>
  <c r="X4129" i="1"/>
  <c r="W4129" i="1"/>
  <c r="X4128" i="1"/>
  <c r="W4128" i="1"/>
  <c r="X4127" i="1"/>
  <c r="W4127" i="1"/>
  <c r="X4126" i="1"/>
  <c r="W4126" i="1"/>
  <c r="X4125" i="1"/>
  <c r="W4125" i="1"/>
  <c r="X4124" i="1"/>
  <c r="W4124" i="1"/>
  <c r="X4123" i="1"/>
  <c r="W4123" i="1"/>
  <c r="X4122" i="1"/>
  <c r="W4122" i="1"/>
  <c r="X4121" i="1"/>
  <c r="W4121" i="1"/>
  <c r="X4120" i="1"/>
  <c r="W4120" i="1"/>
  <c r="X4119" i="1"/>
  <c r="W4119" i="1"/>
  <c r="X4118" i="1"/>
  <c r="W4118" i="1"/>
  <c r="X4117" i="1"/>
  <c r="W4117" i="1"/>
  <c r="X4116" i="1"/>
  <c r="W4116" i="1"/>
  <c r="X4115" i="1"/>
  <c r="W4115" i="1"/>
  <c r="X4114" i="1"/>
  <c r="W4114" i="1"/>
  <c r="X4113" i="1"/>
  <c r="W4113" i="1"/>
  <c r="X4112" i="1"/>
  <c r="W4112" i="1"/>
  <c r="X4111" i="1"/>
  <c r="W4111" i="1"/>
  <c r="X4110" i="1"/>
  <c r="W4110" i="1"/>
  <c r="X4109" i="1"/>
  <c r="W4109" i="1"/>
  <c r="X4108" i="1"/>
  <c r="W4108" i="1"/>
  <c r="X4107" i="1"/>
  <c r="W4107" i="1"/>
  <c r="X4106" i="1"/>
  <c r="W4106" i="1"/>
  <c r="X4105" i="1"/>
  <c r="W4105" i="1"/>
  <c r="X4104" i="1"/>
  <c r="W4104" i="1"/>
  <c r="X4103" i="1"/>
  <c r="W4103" i="1"/>
  <c r="X4102" i="1"/>
  <c r="W4102" i="1"/>
  <c r="X4101" i="1"/>
  <c r="W4101" i="1"/>
  <c r="X4100" i="1"/>
  <c r="W4100" i="1"/>
  <c r="X4099" i="1"/>
  <c r="W4099" i="1"/>
  <c r="X4098" i="1"/>
  <c r="W4098" i="1"/>
  <c r="X4097" i="1"/>
  <c r="W4097" i="1"/>
  <c r="X4096" i="1"/>
  <c r="W4096" i="1"/>
  <c r="X4095" i="1"/>
  <c r="W4095" i="1"/>
  <c r="X4094" i="1"/>
  <c r="W4094" i="1"/>
  <c r="X4093" i="1"/>
  <c r="W4093" i="1"/>
  <c r="X4092" i="1"/>
  <c r="W4092" i="1"/>
  <c r="X4091" i="1"/>
  <c r="W4091" i="1"/>
  <c r="X4090" i="1"/>
  <c r="W4090" i="1"/>
  <c r="X4089" i="1"/>
  <c r="W4089" i="1"/>
  <c r="X4088" i="1"/>
  <c r="W4088" i="1"/>
  <c r="X4087" i="1"/>
  <c r="W4087" i="1"/>
  <c r="X4086" i="1"/>
  <c r="W4086" i="1"/>
  <c r="X4085" i="1"/>
  <c r="W4085" i="1"/>
  <c r="X4084" i="1"/>
  <c r="W4084" i="1"/>
  <c r="X4083" i="1"/>
  <c r="W4083" i="1"/>
  <c r="X4082" i="1"/>
  <c r="W4082" i="1"/>
  <c r="X4081" i="1"/>
  <c r="W4081" i="1"/>
  <c r="X4080" i="1"/>
  <c r="W4080" i="1"/>
  <c r="X4079" i="1"/>
  <c r="W4079" i="1"/>
  <c r="X4078" i="1"/>
  <c r="W4078" i="1"/>
  <c r="X4077" i="1"/>
  <c r="W4077" i="1"/>
  <c r="X4076" i="1"/>
  <c r="W4076" i="1"/>
  <c r="X4075" i="1"/>
  <c r="W4075" i="1"/>
  <c r="X4074" i="1"/>
  <c r="W4074" i="1"/>
  <c r="X4073" i="1"/>
  <c r="W4073" i="1"/>
  <c r="X4072" i="1"/>
  <c r="W4072" i="1"/>
  <c r="X4071" i="1"/>
  <c r="W4071" i="1"/>
  <c r="X4070" i="1"/>
  <c r="W4070" i="1"/>
  <c r="X4069" i="1"/>
  <c r="W4069" i="1"/>
  <c r="X4068" i="1"/>
  <c r="W4068" i="1"/>
  <c r="X4067" i="1"/>
  <c r="W4067" i="1"/>
  <c r="X4066" i="1"/>
  <c r="W4066" i="1"/>
  <c r="X4065" i="1"/>
  <c r="W4065" i="1"/>
  <c r="X4064" i="1"/>
  <c r="W4064" i="1"/>
  <c r="X4063" i="1"/>
  <c r="W4063" i="1"/>
  <c r="X4062" i="1"/>
  <c r="W4062" i="1"/>
  <c r="X4061" i="1"/>
  <c r="W4061" i="1"/>
  <c r="X4060" i="1"/>
  <c r="W4060" i="1"/>
  <c r="X4059" i="1"/>
  <c r="W4059" i="1"/>
  <c r="X4058" i="1"/>
  <c r="W4058" i="1"/>
  <c r="X4057" i="1"/>
  <c r="W4057" i="1"/>
  <c r="X4056" i="1"/>
  <c r="W4056" i="1"/>
  <c r="X4055" i="1"/>
  <c r="W4055" i="1"/>
  <c r="X4054" i="1"/>
  <c r="W4054" i="1"/>
  <c r="X4053" i="1"/>
  <c r="W4053" i="1"/>
  <c r="X4052" i="1"/>
  <c r="W4052" i="1"/>
  <c r="X4051" i="1"/>
  <c r="W4051" i="1"/>
  <c r="X4050" i="1"/>
  <c r="W4050" i="1"/>
  <c r="X4049" i="1"/>
  <c r="W4049" i="1"/>
  <c r="X4048" i="1"/>
  <c r="W4048" i="1"/>
  <c r="X4047" i="1"/>
  <c r="W4047" i="1"/>
  <c r="X4046" i="1"/>
  <c r="W4046" i="1"/>
  <c r="X4045" i="1"/>
  <c r="W4045" i="1"/>
  <c r="X4044" i="1"/>
  <c r="W4044" i="1"/>
  <c r="X4043" i="1"/>
  <c r="W4043" i="1"/>
  <c r="X4042" i="1"/>
  <c r="W4042" i="1"/>
  <c r="X4041" i="1"/>
  <c r="W4041" i="1"/>
  <c r="X4040" i="1"/>
  <c r="W4040" i="1"/>
  <c r="X4039" i="1"/>
  <c r="W4039" i="1"/>
  <c r="X4038" i="1"/>
  <c r="W4038" i="1"/>
  <c r="X4037" i="1"/>
  <c r="W4037" i="1"/>
  <c r="X4036" i="1"/>
  <c r="W4036" i="1"/>
  <c r="X4035" i="1"/>
  <c r="W4035" i="1"/>
  <c r="X4034" i="1"/>
  <c r="W4034" i="1"/>
  <c r="X4033" i="1"/>
  <c r="W4033" i="1"/>
  <c r="X4032" i="1"/>
  <c r="W4032" i="1"/>
  <c r="X4031" i="1"/>
  <c r="W4031" i="1"/>
  <c r="X4030" i="1"/>
  <c r="W4030" i="1"/>
  <c r="X4029" i="1"/>
  <c r="W4029" i="1"/>
  <c r="X4028" i="1"/>
  <c r="W4028" i="1"/>
  <c r="X4027" i="1"/>
  <c r="W4027" i="1"/>
  <c r="X4026" i="1"/>
  <c r="W4026" i="1"/>
  <c r="X4025" i="1"/>
  <c r="W4025" i="1"/>
  <c r="X4024" i="1"/>
  <c r="W4024" i="1"/>
  <c r="X4023" i="1"/>
  <c r="W4023" i="1"/>
  <c r="X4022" i="1"/>
  <c r="W4022" i="1"/>
  <c r="X4021" i="1"/>
  <c r="W4021" i="1"/>
  <c r="X4020" i="1"/>
  <c r="W4020" i="1"/>
  <c r="X4019" i="1"/>
  <c r="W4019" i="1"/>
  <c r="X4018" i="1"/>
  <c r="W4018" i="1"/>
  <c r="X4017" i="1"/>
  <c r="W4017" i="1"/>
  <c r="X4016" i="1"/>
  <c r="W4016" i="1"/>
  <c r="X4015" i="1"/>
  <c r="W4015" i="1"/>
  <c r="X4014" i="1"/>
  <c r="W4014" i="1"/>
  <c r="X4013" i="1"/>
  <c r="W4013" i="1"/>
  <c r="X4012" i="1"/>
  <c r="W4012" i="1"/>
  <c r="X4011" i="1"/>
  <c r="W4011" i="1"/>
  <c r="X4010" i="1"/>
  <c r="W4010" i="1"/>
  <c r="X4009" i="1"/>
  <c r="W4009" i="1"/>
  <c r="X4008" i="1"/>
  <c r="W4008" i="1"/>
  <c r="X4007" i="1"/>
  <c r="W4007" i="1"/>
  <c r="X4006" i="1"/>
  <c r="W4006" i="1"/>
  <c r="X4005" i="1"/>
  <c r="W4005" i="1"/>
  <c r="X4004" i="1"/>
  <c r="W4004" i="1"/>
  <c r="X4003" i="1"/>
  <c r="W4003" i="1"/>
  <c r="X4002" i="1"/>
  <c r="W4002" i="1"/>
  <c r="X4001" i="1"/>
  <c r="W4001" i="1"/>
  <c r="X4000" i="1"/>
  <c r="W4000" i="1"/>
  <c r="X3999" i="1"/>
  <c r="W3999" i="1"/>
  <c r="X3998" i="1"/>
  <c r="W3998" i="1"/>
  <c r="X3997" i="1"/>
  <c r="W3997" i="1"/>
  <c r="X3996" i="1"/>
  <c r="W3996" i="1"/>
  <c r="X3995" i="1"/>
  <c r="W3995" i="1"/>
  <c r="X3994" i="1"/>
  <c r="W3994" i="1"/>
  <c r="X3993" i="1"/>
  <c r="W3993" i="1"/>
  <c r="X3992" i="1"/>
  <c r="W3992" i="1"/>
  <c r="X3991" i="1"/>
  <c r="W3991" i="1"/>
  <c r="X3990" i="1"/>
  <c r="W3990" i="1"/>
  <c r="X3989" i="1"/>
  <c r="W3989" i="1"/>
  <c r="X3988" i="1"/>
  <c r="W3988" i="1"/>
  <c r="X3987" i="1"/>
  <c r="W3987" i="1"/>
  <c r="X3986" i="1"/>
  <c r="W3986" i="1"/>
  <c r="X3985" i="1"/>
  <c r="W3985" i="1"/>
  <c r="X3984" i="1"/>
  <c r="W3984" i="1"/>
  <c r="X3983" i="1"/>
  <c r="W3983" i="1"/>
  <c r="X3982" i="1"/>
  <c r="W3982" i="1"/>
  <c r="X3981" i="1"/>
  <c r="W3981" i="1"/>
  <c r="X3980" i="1"/>
  <c r="W3980" i="1"/>
  <c r="X3979" i="1"/>
  <c r="W3979" i="1"/>
  <c r="X3978" i="1"/>
  <c r="W3978" i="1"/>
  <c r="X3977" i="1"/>
  <c r="W3977" i="1"/>
  <c r="X3976" i="1"/>
  <c r="W3976" i="1"/>
  <c r="X3975" i="1"/>
  <c r="W3975" i="1"/>
  <c r="X3974" i="1"/>
  <c r="W3974" i="1"/>
  <c r="X3973" i="1"/>
  <c r="W3973" i="1"/>
  <c r="X3972" i="1"/>
  <c r="W3972" i="1"/>
  <c r="X3971" i="1"/>
  <c r="W3971" i="1"/>
  <c r="X3970" i="1"/>
  <c r="W3970" i="1"/>
  <c r="X3969" i="1"/>
  <c r="W3969" i="1"/>
  <c r="X3968" i="1"/>
  <c r="W3968" i="1"/>
  <c r="X3967" i="1"/>
  <c r="W3967" i="1"/>
  <c r="X3966" i="1"/>
  <c r="W3966" i="1"/>
  <c r="X3965" i="1"/>
  <c r="W3965" i="1"/>
  <c r="X3964" i="1"/>
  <c r="W3964" i="1"/>
  <c r="X3963" i="1"/>
  <c r="W3963" i="1"/>
  <c r="X3962" i="1"/>
  <c r="W3962" i="1"/>
  <c r="X3961" i="1"/>
  <c r="W3961" i="1"/>
  <c r="X3960" i="1"/>
  <c r="W3960" i="1"/>
  <c r="X3959" i="1"/>
  <c r="W3959" i="1"/>
  <c r="X3958" i="1"/>
  <c r="W3958" i="1"/>
  <c r="X3957" i="1"/>
  <c r="W3957" i="1"/>
  <c r="X3956" i="1"/>
  <c r="W3956" i="1"/>
  <c r="X3955" i="1"/>
  <c r="W3955" i="1"/>
  <c r="X3954" i="1"/>
  <c r="W3954" i="1"/>
  <c r="X3953" i="1"/>
  <c r="W3953" i="1"/>
  <c r="X3952" i="1"/>
  <c r="W3952" i="1"/>
  <c r="X3951" i="1"/>
  <c r="W3951" i="1"/>
  <c r="X3950" i="1"/>
  <c r="W3950" i="1"/>
  <c r="X3949" i="1"/>
  <c r="W3949" i="1"/>
  <c r="X3948" i="1"/>
  <c r="W3948" i="1"/>
  <c r="X3947" i="1"/>
  <c r="W3947" i="1"/>
  <c r="X3946" i="1"/>
  <c r="W3946" i="1"/>
  <c r="X3945" i="1"/>
  <c r="W3945" i="1"/>
  <c r="X3944" i="1"/>
  <c r="W3944" i="1"/>
  <c r="X3943" i="1"/>
  <c r="W3943" i="1"/>
  <c r="X3942" i="1"/>
  <c r="W3942" i="1"/>
  <c r="X3941" i="1"/>
  <c r="W3941" i="1"/>
  <c r="X3940" i="1"/>
  <c r="W3940" i="1"/>
  <c r="X3939" i="1"/>
  <c r="W3939" i="1"/>
  <c r="X3938" i="1"/>
  <c r="W3938" i="1"/>
  <c r="X3937" i="1"/>
  <c r="W3937" i="1"/>
  <c r="X3936" i="1"/>
  <c r="W3936" i="1"/>
  <c r="X3935" i="1"/>
  <c r="W3935" i="1"/>
  <c r="X3934" i="1"/>
  <c r="W3934" i="1"/>
  <c r="X3933" i="1"/>
  <c r="W3933" i="1"/>
  <c r="X3932" i="1"/>
  <c r="W3932" i="1"/>
  <c r="X3931" i="1"/>
  <c r="W3931" i="1"/>
  <c r="X3930" i="1"/>
  <c r="W3930" i="1"/>
  <c r="X3929" i="1"/>
  <c r="W3929" i="1"/>
  <c r="X3928" i="1"/>
  <c r="W3928" i="1"/>
  <c r="X3927" i="1"/>
  <c r="W3927" i="1"/>
  <c r="X3926" i="1"/>
  <c r="W3926" i="1"/>
  <c r="X3925" i="1"/>
  <c r="W3925" i="1"/>
  <c r="X3924" i="1"/>
  <c r="W3924" i="1"/>
  <c r="X3923" i="1"/>
  <c r="W3923" i="1"/>
  <c r="X3922" i="1"/>
  <c r="W3922" i="1"/>
  <c r="X3921" i="1"/>
  <c r="W3921" i="1"/>
  <c r="X3920" i="1"/>
  <c r="W3920" i="1"/>
  <c r="X3919" i="1"/>
  <c r="W3919" i="1"/>
  <c r="X3918" i="1"/>
  <c r="W3918" i="1"/>
  <c r="X3917" i="1"/>
  <c r="W3917" i="1"/>
  <c r="X3916" i="1"/>
  <c r="W3916" i="1"/>
  <c r="X3915" i="1"/>
  <c r="W3915" i="1"/>
  <c r="X3914" i="1"/>
  <c r="W3914" i="1"/>
  <c r="X3913" i="1"/>
  <c r="W3913" i="1"/>
  <c r="X3912" i="1"/>
  <c r="W3912" i="1"/>
  <c r="X3911" i="1"/>
  <c r="W3911" i="1"/>
  <c r="X3910" i="1"/>
  <c r="W3910" i="1"/>
  <c r="X3909" i="1"/>
  <c r="W3909" i="1"/>
  <c r="X3908" i="1"/>
  <c r="W3908" i="1"/>
  <c r="X3907" i="1"/>
  <c r="W3907" i="1"/>
  <c r="X3906" i="1"/>
  <c r="W3906" i="1"/>
  <c r="X3905" i="1"/>
  <c r="W3905" i="1"/>
  <c r="X3904" i="1"/>
  <c r="W3904" i="1"/>
  <c r="X3903" i="1"/>
  <c r="W3903" i="1"/>
  <c r="X3902" i="1"/>
  <c r="W3902" i="1"/>
  <c r="X3901" i="1"/>
  <c r="W3901" i="1"/>
  <c r="X3900" i="1"/>
  <c r="W3900" i="1"/>
  <c r="X3899" i="1"/>
  <c r="W3899" i="1"/>
  <c r="X3898" i="1"/>
  <c r="W3898" i="1"/>
  <c r="X3897" i="1"/>
  <c r="W3897" i="1"/>
  <c r="X3896" i="1"/>
  <c r="W3896" i="1"/>
  <c r="X3895" i="1"/>
  <c r="W3895" i="1"/>
  <c r="X3894" i="1"/>
  <c r="W3894" i="1"/>
  <c r="X3893" i="1"/>
  <c r="W3893" i="1"/>
  <c r="X3892" i="1"/>
  <c r="W3892" i="1"/>
  <c r="X3891" i="1"/>
  <c r="W3891" i="1"/>
  <c r="X3890" i="1"/>
  <c r="W3890" i="1"/>
  <c r="X3889" i="1"/>
  <c r="W3889" i="1"/>
  <c r="X3888" i="1"/>
  <c r="W3888" i="1"/>
  <c r="X3887" i="1"/>
  <c r="W3887" i="1"/>
  <c r="X3886" i="1"/>
  <c r="W3886" i="1"/>
  <c r="X3885" i="1"/>
  <c r="W3885" i="1"/>
  <c r="X3884" i="1"/>
  <c r="W3884" i="1"/>
  <c r="X3883" i="1"/>
  <c r="W3883" i="1"/>
  <c r="X3882" i="1"/>
  <c r="W3882" i="1"/>
  <c r="X3881" i="1"/>
  <c r="W3881" i="1"/>
  <c r="X3880" i="1"/>
  <c r="W3880" i="1"/>
  <c r="X3879" i="1"/>
  <c r="W3879" i="1"/>
  <c r="X3878" i="1"/>
  <c r="W3878" i="1"/>
  <c r="X3877" i="1"/>
  <c r="W3877" i="1"/>
  <c r="X3876" i="1"/>
  <c r="W3876" i="1"/>
  <c r="X3875" i="1"/>
  <c r="W3875" i="1"/>
  <c r="X3874" i="1"/>
  <c r="W3874" i="1"/>
  <c r="X3873" i="1"/>
  <c r="W3873" i="1"/>
  <c r="X3872" i="1"/>
  <c r="W3872" i="1"/>
  <c r="X3871" i="1"/>
  <c r="W3871" i="1"/>
  <c r="X3870" i="1"/>
  <c r="W3870" i="1"/>
  <c r="X3869" i="1"/>
  <c r="W3869" i="1"/>
  <c r="X3868" i="1"/>
  <c r="W3868" i="1"/>
  <c r="X3867" i="1"/>
  <c r="W3867" i="1"/>
  <c r="X3866" i="1"/>
  <c r="W3866" i="1"/>
  <c r="X3865" i="1"/>
  <c r="W3865" i="1"/>
  <c r="X3864" i="1"/>
  <c r="W3864" i="1"/>
  <c r="X3863" i="1"/>
  <c r="W3863" i="1"/>
  <c r="X3862" i="1"/>
  <c r="W3862" i="1"/>
  <c r="X3861" i="1"/>
  <c r="W3861" i="1"/>
  <c r="X3860" i="1"/>
  <c r="W3860" i="1"/>
  <c r="X3859" i="1"/>
  <c r="W3859" i="1"/>
  <c r="X3858" i="1"/>
  <c r="W3858" i="1"/>
  <c r="X3857" i="1"/>
  <c r="W3857" i="1"/>
  <c r="X3856" i="1"/>
  <c r="W3856" i="1"/>
  <c r="X3855" i="1"/>
  <c r="W3855" i="1"/>
  <c r="X3854" i="1"/>
  <c r="W3854" i="1"/>
  <c r="X3853" i="1"/>
  <c r="W3853" i="1"/>
  <c r="X3852" i="1"/>
  <c r="W3852" i="1"/>
  <c r="X3851" i="1"/>
  <c r="W3851" i="1"/>
  <c r="X3850" i="1"/>
  <c r="W3850" i="1"/>
  <c r="X3849" i="1"/>
  <c r="W3849" i="1"/>
  <c r="X3848" i="1"/>
  <c r="W3848" i="1"/>
  <c r="X3847" i="1"/>
  <c r="W3847" i="1"/>
  <c r="X3846" i="1"/>
  <c r="W3846" i="1"/>
  <c r="X3845" i="1"/>
  <c r="W3845" i="1"/>
  <c r="X3844" i="1"/>
  <c r="W3844" i="1"/>
  <c r="X3843" i="1"/>
  <c r="W3843" i="1"/>
  <c r="X3842" i="1"/>
  <c r="W3842" i="1"/>
  <c r="X3841" i="1"/>
  <c r="W3841" i="1"/>
  <c r="X3840" i="1"/>
  <c r="W3840" i="1"/>
  <c r="X3839" i="1"/>
  <c r="W3839" i="1"/>
  <c r="X3838" i="1"/>
  <c r="W3838" i="1"/>
  <c r="X3837" i="1"/>
  <c r="W3837" i="1"/>
  <c r="X3836" i="1"/>
  <c r="W3836" i="1"/>
  <c r="X3835" i="1"/>
  <c r="W3835" i="1"/>
  <c r="X3834" i="1"/>
  <c r="W3834" i="1"/>
  <c r="X3833" i="1"/>
  <c r="W3833" i="1"/>
  <c r="X3832" i="1"/>
  <c r="W3832" i="1"/>
  <c r="X3831" i="1"/>
  <c r="W3831" i="1"/>
  <c r="X3830" i="1"/>
  <c r="W3830" i="1"/>
  <c r="X3829" i="1"/>
  <c r="W3829" i="1"/>
  <c r="X3828" i="1"/>
  <c r="W3828" i="1"/>
  <c r="X3827" i="1"/>
  <c r="W3827" i="1"/>
  <c r="X3826" i="1"/>
  <c r="W3826" i="1"/>
  <c r="X3825" i="1"/>
  <c r="W3825" i="1"/>
  <c r="X3824" i="1"/>
  <c r="W3824" i="1"/>
  <c r="X3823" i="1"/>
  <c r="W3823" i="1"/>
  <c r="X3822" i="1"/>
  <c r="W3822" i="1"/>
  <c r="X3821" i="1"/>
  <c r="W3821" i="1"/>
  <c r="X3820" i="1"/>
  <c r="W3820" i="1"/>
  <c r="X3819" i="1"/>
  <c r="W3819" i="1"/>
  <c r="X3818" i="1"/>
  <c r="W3818" i="1"/>
  <c r="X3817" i="1"/>
  <c r="W3817" i="1"/>
  <c r="X3816" i="1"/>
  <c r="W3816" i="1"/>
  <c r="X3815" i="1"/>
  <c r="W3815" i="1"/>
  <c r="X3814" i="1"/>
  <c r="W3814" i="1"/>
  <c r="X3813" i="1"/>
  <c r="W3813" i="1"/>
  <c r="X3812" i="1"/>
  <c r="W3812" i="1"/>
  <c r="X3811" i="1"/>
  <c r="W3811" i="1"/>
  <c r="X3810" i="1"/>
  <c r="W3810" i="1"/>
  <c r="X3809" i="1"/>
  <c r="W3809" i="1"/>
  <c r="X3808" i="1"/>
  <c r="W3808" i="1"/>
  <c r="X3807" i="1"/>
  <c r="W3807" i="1"/>
  <c r="X3806" i="1"/>
  <c r="W3806" i="1"/>
  <c r="X3805" i="1"/>
  <c r="W3805" i="1"/>
  <c r="X3804" i="1"/>
  <c r="W3804" i="1"/>
  <c r="X3803" i="1"/>
  <c r="W3803" i="1"/>
  <c r="X3802" i="1"/>
  <c r="W3802" i="1"/>
  <c r="X3801" i="1"/>
  <c r="W3801" i="1"/>
  <c r="X3800" i="1"/>
  <c r="W3800" i="1"/>
  <c r="X3799" i="1"/>
  <c r="W3799" i="1"/>
  <c r="X3798" i="1"/>
  <c r="W3798" i="1"/>
  <c r="X3797" i="1"/>
  <c r="W3797" i="1"/>
  <c r="X3796" i="1"/>
  <c r="W3796" i="1"/>
  <c r="X3795" i="1"/>
  <c r="W3795" i="1"/>
  <c r="X3794" i="1"/>
  <c r="W3794" i="1"/>
  <c r="X3793" i="1"/>
  <c r="W3793" i="1"/>
  <c r="X3792" i="1"/>
  <c r="W3792" i="1"/>
  <c r="X3791" i="1"/>
  <c r="W3791" i="1"/>
  <c r="X3790" i="1"/>
  <c r="W3790" i="1"/>
  <c r="X3789" i="1"/>
  <c r="W3789" i="1"/>
  <c r="X3788" i="1"/>
  <c r="W3788" i="1"/>
  <c r="X3787" i="1"/>
  <c r="W3787" i="1"/>
  <c r="X3786" i="1"/>
  <c r="W3786" i="1"/>
  <c r="X3785" i="1"/>
  <c r="W3785" i="1"/>
  <c r="X3784" i="1"/>
  <c r="W3784" i="1"/>
  <c r="X3783" i="1"/>
  <c r="W3783" i="1"/>
  <c r="X3782" i="1"/>
  <c r="W3782" i="1"/>
  <c r="X3781" i="1"/>
  <c r="W3781" i="1"/>
  <c r="X3780" i="1"/>
  <c r="W3780" i="1"/>
  <c r="X3779" i="1"/>
  <c r="W3779" i="1"/>
  <c r="X3778" i="1"/>
  <c r="W3778" i="1"/>
  <c r="X3777" i="1"/>
  <c r="W3777" i="1"/>
  <c r="X3776" i="1"/>
  <c r="W3776" i="1"/>
  <c r="X3775" i="1"/>
  <c r="W3775" i="1"/>
  <c r="X3774" i="1"/>
  <c r="W3774" i="1"/>
  <c r="X3773" i="1"/>
  <c r="W3773" i="1"/>
  <c r="X3772" i="1"/>
  <c r="W3772" i="1"/>
  <c r="X3771" i="1"/>
  <c r="W3771" i="1"/>
  <c r="X3770" i="1"/>
  <c r="W3770" i="1"/>
  <c r="X3769" i="1"/>
  <c r="W3769" i="1"/>
  <c r="X3768" i="1"/>
  <c r="W3768" i="1"/>
  <c r="X3767" i="1"/>
  <c r="W3767" i="1"/>
  <c r="X3766" i="1"/>
  <c r="W3766" i="1"/>
  <c r="X3765" i="1"/>
  <c r="W3765" i="1"/>
  <c r="X3764" i="1"/>
  <c r="W3764" i="1"/>
  <c r="X3763" i="1"/>
  <c r="W3763" i="1"/>
  <c r="X3762" i="1"/>
  <c r="W3762" i="1"/>
  <c r="X3761" i="1"/>
  <c r="W3761" i="1"/>
  <c r="X3760" i="1"/>
  <c r="W3760" i="1"/>
  <c r="X3759" i="1"/>
  <c r="W3759" i="1"/>
  <c r="X3758" i="1"/>
  <c r="W3758" i="1"/>
  <c r="X3757" i="1"/>
  <c r="W3757" i="1"/>
  <c r="X3756" i="1"/>
  <c r="W3756" i="1"/>
  <c r="X3755" i="1"/>
  <c r="W3755" i="1"/>
  <c r="X3754" i="1"/>
  <c r="W3754" i="1"/>
  <c r="X3753" i="1"/>
  <c r="W3753" i="1"/>
  <c r="X3752" i="1"/>
  <c r="W3752" i="1"/>
  <c r="X3751" i="1"/>
  <c r="W3751" i="1"/>
  <c r="X3750" i="1"/>
  <c r="W3750" i="1"/>
  <c r="X3749" i="1"/>
  <c r="W3749" i="1"/>
  <c r="X3748" i="1"/>
  <c r="W3748" i="1"/>
  <c r="X3747" i="1"/>
  <c r="W3747" i="1"/>
  <c r="X3746" i="1"/>
  <c r="W3746" i="1"/>
  <c r="X3745" i="1"/>
  <c r="W3745" i="1"/>
  <c r="X3744" i="1"/>
  <c r="W3744" i="1"/>
  <c r="X3743" i="1"/>
  <c r="W3743" i="1"/>
  <c r="X3742" i="1"/>
  <c r="W3742" i="1"/>
  <c r="X3741" i="1"/>
  <c r="W3741" i="1"/>
  <c r="X3740" i="1"/>
  <c r="W3740" i="1"/>
  <c r="X3739" i="1"/>
  <c r="W3739" i="1"/>
  <c r="X3738" i="1"/>
  <c r="W3738" i="1"/>
  <c r="X3737" i="1"/>
  <c r="W3737" i="1"/>
  <c r="X3736" i="1"/>
  <c r="W3736" i="1"/>
  <c r="X3735" i="1"/>
  <c r="W3735" i="1"/>
  <c r="X3734" i="1"/>
  <c r="W3734" i="1"/>
  <c r="X3733" i="1"/>
  <c r="W3733" i="1"/>
  <c r="X3732" i="1"/>
  <c r="W3732" i="1"/>
  <c r="X3731" i="1"/>
  <c r="W3731" i="1"/>
  <c r="X3730" i="1"/>
  <c r="W3730" i="1"/>
  <c r="X3729" i="1"/>
  <c r="W3729" i="1"/>
  <c r="X3728" i="1"/>
  <c r="W3728" i="1"/>
  <c r="X3727" i="1"/>
  <c r="W3727" i="1"/>
  <c r="X3726" i="1"/>
  <c r="W3726" i="1"/>
  <c r="X3725" i="1"/>
  <c r="W3725" i="1"/>
  <c r="X3724" i="1"/>
  <c r="W3724" i="1"/>
  <c r="X3723" i="1"/>
  <c r="W3723" i="1"/>
  <c r="X3722" i="1"/>
  <c r="W3722" i="1"/>
  <c r="X3721" i="1"/>
  <c r="W3721" i="1"/>
  <c r="X3720" i="1"/>
  <c r="W3720" i="1"/>
  <c r="X3719" i="1"/>
  <c r="W3719" i="1"/>
  <c r="X3718" i="1"/>
  <c r="W3718" i="1"/>
  <c r="X3717" i="1"/>
  <c r="W3717" i="1"/>
  <c r="X3716" i="1"/>
  <c r="W3716" i="1"/>
  <c r="X3715" i="1"/>
  <c r="W3715" i="1"/>
  <c r="X3714" i="1"/>
  <c r="W3714" i="1"/>
  <c r="X3713" i="1"/>
  <c r="W3713" i="1"/>
  <c r="X3712" i="1"/>
  <c r="W3712" i="1"/>
  <c r="X3711" i="1"/>
  <c r="W3711" i="1"/>
  <c r="X3710" i="1"/>
  <c r="W3710" i="1"/>
  <c r="X3709" i="1"/>
  <c r="W3709" i="1"/>
  <c r="X3708" i="1"/>
  <c r="W3708" i="1"/>
  <c r="X3707" i="1"/>
  <c r="W3707" i="1"/>
  <c r="X3706" i="1"/>
  <c r="W3706" i="1"/>
  <c r="X3705" i="1"/>
  <c r="W3705" i="1"/>
  <c r="X3704" i="1"/>
  <c r="W3704" i="1"/>
  <c r="X3703" i="1"/>
  <c r="W3703" i="1"/>
  <c r="X3702" i="1"/>
  <c r="W3702" i="1"/>
  <c r="X3701" i="1"/>
  <c r="W3701" i="1"/>
  <c r="X3700" i="1"/>
  <c r="W3700" i="1"/>
  <c r="X3699" i="1"/>
  <c r="W3699" i="1"/>
  <c r="X3698" i="1"/>
  <c r="W3698" i="1"/>
  <c r="X3697" i="1"/>
  <c r="W3697" i="1"/>
  <c r="X3696" i="1"/>
  <c r="W3696" i="1"/>
  <c r="X3695" i="1"/>
  <c r="W3695" i="1"/>
  <c r="X3694" i="1"/>
  <c r="W3694" i="1"/>
  <c r="X3693" i="1"/>
  <c r="W3693" i="1"/>
  <c r="X3692" i="1"/>
  <c r="W3692" i="1"/>
  <c r="X3691" i="1"/>
  <c r="W3691" i="1"/>
  <c r="X3690" i="1"/>
  <c r="W3690" i="1"/>
  <c r="X3689" i="1"/>
  <c r="W3689" i="1"/>
  <c r="X3688" i="1"/>
  <c r="W3688" i="1"/>
  <c r="X3687" i="1"/>
  <c r="W3687" i="1"/>
  <c r="X3686" i="1"/>
  <c r="W3686" i="1"/>
  <c r="X3685" i="1"/>
  <c r="W3685" i="1"/>
  <c r="X3684" i="1"/>
  <c r="W3684" i="1"/>
  <c r="X3683" i="1"/>
  <c r="W3683" i="1"/>
  <c r="X3682" i="1"/>
  <c r="W3682" i="1"/>
  <c r="X3681" i="1"/>
  <c r="W3681" i="1"/>
  <c r="X3680" i="1"/>
  <c r="W3680" i="1"/>
  <c r="X3679" i="1"/>
  <c r="W3679" i="1"/>
  <c r="X3678" i="1"/>
  <c r="W3678" i="1"/>
  <c r="X3677" i="1"/>
  <c r="W3677" i="1"/>
  <c r="X3676" i="1"/>
  <c r="W3676" i="1"/>
  <c r="X3675" i="1"/>
  <c r="W3675" i="1"/>
  <c r="X3674" i="1"/>
  <c r="W3674" i="1"/>
  <c r="X3673" i="1"/>
  <c r="W3673" i="1"/>
  <c r="X3672" i="1"/>
  <c r="W3672" i="1"/>
  <c r="X3671" i="1"/>
  <c r="W3671" i="1"/>
  <c r="X3670" i="1"/>
  <c r="W3670" i="1"/>
  <c r="X3669" i="1"/>
  <c r="W3669" i="1"/>
  <c r="X3668" i="1"/>
  <c r="W3668" i="1"/>
  <c r="X3667" i="1"/>
  <c r="W3667" i="1"/>
  <c r="X3666" i="1"/>
  <c r="W3666" i="1"/>
  <c r="X3665" i="1"/>
  <c r="W3665" i="1"/>
  <c r="X3664" i="1"/>
  <c r="W3664" i="1"/>
  <c r="X3663" i="1"/>
  <c r="W3663" i="1"/>
  <c r="X3662" i="1"/>
  <c r="W3662" i="1"/>
  <c r="X3661" i="1"/>
  <c r="W3661" i="1"/>
  <c r="X3660" i="1"/>
  <c r="W3660" i="1"/>
  <c r="X3659" i="1"/>
  <c r="W3659" i="1"/>
  <c r="X3658" i="1"/>
  <c r="W3658" i="1"/>
  <c r="X3657" i="1"/>
  <c r="W3657" i="1"/>
  <c r="X3656" i="1"/>
  <c r="W3656" i="1"/>
  <c r="X3655" i="1"/>
  <c r="W3655" i="1"/>
  <c r="X3654" i="1"/>
  <c r="W3654" i="1"/>
  <c r="X3653" i="1"/>
  <c r="W3653" i="1"/>
  <c r="X3652" i="1"/>
  <c r="W3652" i="1"/>
  <c r="X3651" i="1"/>
  <c r="W3651" i="1"/>
  <c r="X3650" i="1"/>
  <c r="W3650" i="1"/>
  <c r="X3649" i="1"/>
  <c r="W3649" i="1"/>
  <c r="X3648" i="1"/>
  <c r="W3648" i="1"/>
  <c r="X3647" i="1"/>
  <c r="W3647" i="1"/>
  <c r="X3646" i="1"/>
  <c r="W3646" i="1"/>
  <c r="X3645" i="1"/>
  <c r="W3645" i="1"/>
  <c r="X3644" i="1"/>
  <c r="W3644" i="1"/>
  <c r="X3643" i="1"/>
  <c r="W3643" i="1"/>
  <c r="X3642" i="1"/>
  <c r="W3642" i="1"/>
  <c r="X3641" i="1"/>
  <c r="W3641" i="1"/>
  <c r="X3640" i="1"/>
  <c r="W3640" i="1"/>
  <c r="X3639" i="1"/>
  <c r="W3639" i="1"/>
  <c r="X3638" i="1"/>
  <c r="W3638" i="1"/>
  <c r="X3637" i="1"/>
  <c r="W3637" i="1"/>
  <c r="X3636" i="1"/>
  <c r="W3636" i="1"/>
  <c r="X3635" i="1"/>
  <c r="W3635" i="1"/>
  <c r="X3634" i="1"/>
  <c r="W3634" i="1"/>
  <c r="X3633" i="1"/>
  <c r="W3633" i="1"/>
  <c r="X3632" i="1"/>
  <c r="W3632" i="1"/>
  <c r="X3631" i="1"/>
  <c r="W3631" i="1"/>
  <c r="X3630" i="1"/>
  <c r="W3630" i="1"/>
  <c r="X3629" i="1"/>
  <c r="W3629" i="1"/>
  <c r="X3628" i="1"/>
  <c r="W3628" i="1"/>
  <c r="X3627" i="1"/>
  <c r="W3627" i="1"/>
  <c r="X3626" i="1"/>
  <c r="W3626" i="1"/>
  <c r="X3625" i="1"/>
  <c r="W3625" i="1"/>
  <c r="X3624" i="1"/>
  <c r="W3624" i="1"/>
  <c r="X3623" i="1"/>
  <c r="W3623" i="1"/>
  <c r="X3622" i="1"/>
  <c r="W3622" i="1"/>
  <c r="X3621" i="1"/>
  <c r="W3621" i="1"/>
  <c r="X3620" i="1"/>
  <c r="W3620" i="1"/>
  <c r="X3619" i="1"/>
  <c r="W3619" i="1"/>
  <c r="X3618" i="1"/>
  <c r="W3618" i="1"/>
  <c r="X3617" i="1"/>
  <c r="W3617" i="1"/>
  <c r="X3616" i="1"/>
  <c r="W3616" i="1"/>
  <c r="X3615" i="1"/>
  <c r="W3615" i="1"/>
  <c r="X3614" i="1"/>
  <c r="W3614" i="1"/>
  <c r="X3613" i="1"/>
  <c r="W3613" i="1"/>
  <c r="X3612" i="1"/>
  <c r="W3612" i="1"/>
  <c r="X3611" i="1"/>
  <c r="W3611" i="1"/>
  <c r="X3610" i="1"/>
  <c r="W3610" i="1"/>
  <c r="X3609" i="1"/>
  <c r="W3609" i="1"/>
  <c r="X3608" i="1"/>
  <c r="W3608" i="1"/>
  <c r="X3607" i="1"/>
  <c r="W3607" i="1"/>
  <c r="X3606" i="1"/>
  <c r="W3606" i="1"/>
  <c r="X3605" i="1"/>
  <c r="W3605" i="1"/>
  <c r="X3604" i="1"/>
  <c r="W3604" i="1"/>
  <c r="X3603" i="1"/>
  <c r="W3603" i="1"/>
  <c r="X3602" i="1"/>
  <c r="W3602" i="1"/>
  <c r="X3601" i="1"/>
  <c r="W3601" i="1"/>
  <c r="X3600" i="1"/>
  <c r="W3600" i="1"/>
  <c r="X3599" i="1"/>
  <c r="W3599" i="1"/>
  <c r="X3598" i="1"/>
  <c r="W3598" i="1"/>
  <c r="X3597" i="1"/>
  <c r="W3597" i="1"/>
  <c r="X3596" i="1"/>
  <c r="W3596" i="1"/>
  <c r="X3595" i="1"/>
  <c r="W3595" i="1"/>
  <c r="X3594" i="1"/>
  <c r="W3594" i="1"/>
  <c r="X3593" i="1"/>
  <c r="W3593" i="1"/>
  <c r="X3592" i="1"/>
  <c r="W3592" i="1"/>
  <c r="X3591" i="1"/>
  <c r="W3591" i="1"/>
  <c r="X3590" i="1"/>
  <c r="W3590" i="1"/>
  <c r="X3589" i="1"/>
  <c r="W3589" i="1"/>
  <c r="X3588" i="1"/>
  <c r="W3588" i="1"/>
  <c r="X3587" i="1"/>
  <c r="W3587" i="1"/>
  <c r="X3586" i="1"/>
  <c r="W3586" i="1"/>
  <c r="X3585" i="1"/>
  <c r="W3585" i="1"/>
  <c r="X3584" i="1"/>
  <c r="W3584" i="1"/>
  <c r="X3583" i="1"/>
  <c r="W3583" i="1"/>
  <c r="X3582" i="1"/>
  <c r="W3582" i="1"/>
  <c r="X3581" i="1"/>
  <c r="W3581" i="1"/>
  <c r="X3580" i="1"/>
  <c r="W3580" i="1"/>
  <c r="X3579" i="1"/>
  <c r="W3579" i="1"/>
  <c r="X3578" i="1"/>
  <c r="W3578" i="1"/>
  <c r="X3577" i="1"/>
  <c r="W3577" i="1"/>
  <c r="X3576" i="1"/>
  <c r="W3576" i="1"/>
  <c r="X3575" i="1"/>
  <c r="W3575" i="1"/>
  <c r="X3574" i="1"/>
  <c r="W3574" i="1"/>
  <c r="X3573" i="1"/>
  <c r="W3573" i="1"/>
  <c r="X3572" i="1"/>
  <c r="W3572" i="1"/>
  <c r="X3571" i="1"/>
  <c r="W3571" i="1"/>
  <c r="X3570" i="1"/>
  <c r="W3570" i="1"/>
  <c r="X3569" i="1"/>
  <c r="W3569" i="1"/>
  <c r="X3568" i="1"/>
  <c r="W3568" i="1"/>
  <c r="X3567" i="1"/>
  <c r="W3567" i="1"/>
  <c r="X3566" i="1"/>
  <c r="W3566" i="1"/>
  <c r="X3565" i="1"/>
  <c r="W3565" i="1"/>
  <c r="X3564" i="1"/>
  <c r="W3564" i="1"/>
  <c r="X3563" i="1"/>
  <c r="W3563" i="1"/>
  <c r="X3562" i="1"/>
  <c r="W3562" i="1"/>
  <c r="X3561" i="1"/>
  <c r="W3561" i="1"/>
  <c r="X3560" i="1"/>
  <c r="W3560" i="1"/>
  <c r="X3559" i="1"/>
  <c r="W3559" i="1"/>
  <c r="X3558" i="1"/>
  <c r="W3558" i="1"/>
  <c r="X3557" i="1"/>
  <c r="W3557" i="1"/>
  <c r="X3556" i="1"/>
  <c r="W3556" i="1"/>
  <c r="X3555" i="1"/>
  <c r="W3555" i="1"/>
  <c r="X3554" i="1"/>
  <c r="W3554" i="1"/>
  <c r="X3553" i="1"/>
  <c r="W3553" i="1"/>
  <c r="X3552" i="1"/>
  <c r="W3552" i="1"/>
  <c r="X3551" i="1"/>
  <c r="W3551" i="1"/>
  <c r="X3550" i="1"/>
  <c r="W3550" i="1"/>
  <c r="X3549" i="1"/>
  <c r="W3549" i="1"/>
  <c r="X3548" i="1"/>
  <c r="W3548" i="1"/>
  <c r="X3547" i="1"/>
  <c r="W3547" i="1"/>
  <c r="X3546" i="1"/>
  <c r="W3546" i="1"/>
  <c r="X3545" i="1"/>
  <c r="W3545" i="1"/>
  <c r="X3544" i="1"/>
  <c r="W3544" i="1"/>
  <c r="X3543" i="1"/>
  <c r="W3543" i="1"/>
  <c r="X3542" i="1"/>
  <c r="W3542" i="1"/>
  <c r="X3541" i="1"/>
  <c r="W3541" i="1"/>
  <c r="X3540" i="1"/>
  <c r="W3540" i="1"/>
  <c r="X3539" i="1"/>
  <c r="W3539" i="1"/>
  <c r="X3538" i="1"/>
  <c r="W3538" i="1"/>
  <c r="X3537" i="1"/>
  <c r="W3537" i="1"/>
  <c r="X3536" i="1"/>
  <c r="W3536" i="1"/>
  <c r="X3535" i="1"/>
  <c r="W3535" i="1"/>
  <c r="X3534" i="1"/>
  <c r="W3534" i="1"/>
  <c r="X3533" i="1"/>
  <c r="W3533" i="1"/>
  <c r="X3532" i="1"/>
  <c r="W3532" i="1"/>
  <c r="X3531" i="1"/>
  <c r="W3531" i="1"/>
  <c r="X3530" i="1"/>
  <c r="W3530" i="1"/>
  <c r="X3529" i="1"/>
  <c r="W3529" i="1"/>
  <c r="X3528" i="1"/>
  <c r="W3528" i="1"/>
  <c r="X3527" i="1"/>
  <c r="W3527" i="1"/>
  <c r="X3526" i="1"/>
  <c r="W3526" i="1"/>
  <c r="X3525" i="1"/>
  <c r="W3525" i="1"/>
  <c r="X3524" i="1"/>
  <c r="W3524" i="1"/>
  <c r="X3523" i="1"/>
  <c r="W3523" i="1"/>
  <c r="X3522" i="1"/>
  <c r="W3522" i="1"/>
  <c r="X3521" i="1"/>
  <c r="W3521" i="1"/>
  <c r="X3520" i="1"/>
  <c r="W3520" i="1"/>
  <c r="X3519" i="1"/>
  <c r="W3519" i="1"/>
  <c r="X3518" i="1"/>
  <c r="W3518" i="1"/>
  <c r="X3517" i="1"/>
  <c r="W3517" i="1"/>
  <c r="X3516" i="1"/>
  <c r="W3516" i="1"/>
  <c r="X3515" i="1"/>
  <c r="W3515" i="1"/>
  <c r="X3514" i="1"/>
  <c r="W3514" i="1"/>
  <c r="X3513" i="1"/>
  <c r="W3513" i="1"/>
  <c r="X3512" i="1"/>
  <c r="W3512" i="1"/>
  <c r="X3511" i="1"/>
  <c r="W3511" i="1"/>
  <c r="X3510" i="1"/>
  <c r="W3510" i="1"/>
  <c r="X3509" i="1"/>
  <c r="W3509" i="1"/>
  <c r="X3508" i="1"/>
  <c r="W3508" i="1"/>
  <c r="X3507" i="1"/>
  <c r="W3507" i="1"/>
  <c r="X3506" i="1"/>
  <c r="W3506" i="1"/>
  <c r="X3505" i="1"/>
  <c r="W3505" i="1"/>
  <c r="X3504" i="1"/>
  <c r="W3504" i="1"/>
  <c r="X3503" i="1"/>
  <c r="W3503" i="1"/>
  <c r="X3502" i="1"/>
  <c r="W3502" i="1"/>
  <c r="X3501" i="1"/>
  <c r="W3501" i="1"/>
  <c r="X3500" i="1"/>
  <c r="W3500" i="1"/>
  <c r="X3499" i="1"/>
  <c r="W3499" i="1"/>
  <c r="X3498" i="1"/>
  <c r="W3498" i="1"/>
  <c r="X3497" i="1"/>
  <c r="W3497" i="1"/>
  <c r="X3496" i="1"/>
  <c r="W3496" i="1"/>
  <c r="X3495" i="1"/>
  <c r="W3495" i="1"/>
  <c r="X3494" i="1"/>
  <c r="W3494" i="1"/>
  <c r="X3493" i="1"/>
  <c r="W3493" i="1"/>
  <c r="X3492" i="1"/>
  <c r="W3492" i="1"/>
  <c r="X3491" i="1"/>
  <c r="W3491" i="1"/>
  <c r="X3490" i="1"/>
  <c r="W3490" i="1"/>
  <c r="X3489" i="1"/>
  <c r="W3489" i="1"/>
  <c r="X3488" i="1"/>
  <c r="W3488" i="1"/>
  <c r="X3487" i="1"/>
  <c r="W3487" i="1"/>
  <c r="X3486" i="1"/>
  <c r="W3486" i="1"/>
  <c r="X3485" i="1"/>
  <c r="W3485" i="1"/>
  <c r="X3484" i="1"/>
  <c r="W3484" i="1"/>
  <c r="X3483" i="1"/>
  <c r="W3483" i="1"/>
  <c r="X3482" i="1"/>
  <c r="W3482" i="1"/>
  <c r="X3481" i="1"/>
  <c r="W3481" i="1"/>
  <c r="X3480" i="1"/>
  <c r="W3480" i="1"/>
  <c r="X3479" i="1"/>
  <c r="W3479" i="1"/>
  <c r="X3478" i="1"/>
  <c r="W3478" i="1"/>
  <c r="X3477" i="1"/>
  <c r="W3477" i="1"/>
  <c r="X3476" i="1"/>
  <c r="W3476" i="1"/>
  <c r="X3475" i="1"/>
  <c r="W3475" i="1"/>
  <c r="X3474" i="1"/>
  <c r="W3474" i="1"/>
  <c r="X3473" i="1"/>
  <c r="W3473" i="1"/>
  <c r="X3472" i="1"/>
  <c r="W3472" i="1"/>
  <c r="X3471" i="1"/>
  <c r="W3471" i="1"/>
  <c r="X3470" i="1"/>
  <c r="W3470" i="1"/>
  <c r="X3469" i="1"/>
  <c r="W3469" i="1"/>
  <c r="X3468" i="1"/>
  <c r="W3468" i="1"/>
  <c r="X3467" i="1"/>
  <c r="W3467" i="1"/>
  <c r="X3466" i="1"/>
  <c r="W3466" i="1"/>
  <c r="X3465" i="1"/>
  <c r="W3465" i="1"/>
  <c r="X3464" i="1"/>
  <c r="W3464" i="1"/>
  <c r="X3463" i="1"/>
  <c r="W3463" i="1"/>
  <c r="X3462" i="1"/>
  <c r="W3462" i="1"/>
  <c r="X3461" i="1"/>
  <c r="W3461" i="1"/>
  <c r="X3460" i="1"/>
  <c r="W3460" i="1"/>
  <c r="X3459" i="1"/>
  <c r="W3459" i="1"/>
  <c r="X3458" i="1"/>
  <c r="W3458" i="1"/>
  <c r="X3457" i="1"/>
  <c r="W3457" i="1"/>
  <c r="X3456" i="1"/>
  <c r="W3456" i="1"/>
  <c r="X3455" i="1"/>
  <c r="W3455" i="1"/>
  <c r="X3454" i="1"/>
  <c r="W3454" i="1"/>
  <c r="X3453" i="1"/>
  <c r="W3453" i="1"/>
  <c r="X3452" i="1"/>
  <c r="W3452" i="1"/>
  <c r="X3451" i="1"/>
  <c r="W3451" i="1"/>
  <c r="X3450" i="1"/>
  <c r="W3450" i="1"/>
  <c r="X3449" i="1"/>
  <c r="W3449" i="1"/>
  <c r="X3448" i="1"/>
  <c r="W3448" i="1"/>
  <c r="X3447" i="1"/>
  <c r="W3447" i="1"/>
  <c r="X3446" i="1"/>
  <c r="W3446" i="1"/>
  <c r="X3445" i="1"/>
  <c r="W3445" i="1"/>
  <c r="X3444" i="1"/>
  <c r="W3444" i="1"/>
  <c r="X3443" i="1"/>
  <c r="W3443" i="1"/>
  <c r="X3442" i="1"/>
  <c r="W3442" i="1"/>
  <c r="X3441" i="1"/>
  <c r="W3441" i="1"/>
  <c r="X3440" i="1"/>
  <c r="W3440" i="1"/>
  <c r="X3439" i="1"/>
  <c r="W3439" i="1"/>
  <c r="X3438" i="1"/>
  <c r="W3438" i="1"/>
  <c r="X3437" i="1"/>
  <c r="W3437" i="1"/>
  <c r="X3436" i="1"/>
  <c r="W3436" i="1"/>
  <c r="X3435" i="1"/>
  <c r="W3435" i="1"/>
  <c r="X3434" i="1"/>
  <c r="W3434" i="1"/>
  <c r="X3433" i="1"/>
  <c r="W3433" i="1"/>
  <c r="X3432" i="1"/>
  <c r="W3432" i="1"/>
  <c r="X3431" i="1"/>
  <c r="W3431" i="1"/>
  <c r="X3430" i="1"/>
  <c r="W3430" i="1"/>
  <c r="X3429" i="1"/>
  <c r="W3429" i="1"/>
  <c r="X3428" i="1"/>
  <c r="W3428" i="1"/>
  <c r="X3427" i="1"/>
  <c r="W3427" i="1"/>
  <c r="X3426" i="1"/>
  <c r="W3426" i="1"/>
  <c r="X3425" i="1"/>
  <c r="W3425" i="1"/>
  <c r="X3424" i="1"/>
  <c r="W3424" i="1"/>
  <c r="X3423" i="1"/>
  <c r="W3423" i="1"/>
  <c r="X3422" i="1"/>
  <c r="W3422" i="1"/>
  <c r="X3421" i="1"/>
  <c r="W3421" i="1"/>
  <c r="X3420" i="1"/>
  <c r="W3420" i="1"/>
  <c r="X3419" i="1"/>
  <c r="W3419" i="1"/>
  <c r="X3418" i="1"/>
  <c r="W3418" i="1"/>
  <c r="X3417" i="1"/>
  <c r="W3417" i="1"/>
  <c r="X3416" i="1"/>
  <c r="W3416" i="1"/>
  <c r="X3415" i="1"/>
  <c r="W3415" i="1"/>
  <c r="X3414" i="1"/>
  <c r="W3414" i="1"/>
  <c r="X3413" i="1"/>
  <c r="W3413" i="1"/>
  <c r="X3412" i="1"/>
  <c r="W3412" i="1"/>
  <c r="X3411" i="1"/>
  <c r="W3411" i="1"/>
  <c r="X3410" i="1"/>
  <c r="W3410" i="1"/>
  <c r="X3409" i="1"/>
  <c r="W3409" i="1"/>
  <c r="X3408" i="1"/>
  <c r="W3408" i="1"/>
  <c r="X3407" i="1"/>
  <c r="W3407" i="1"/>
  <c r="X3406" i="1"/>
  <c r="W3406" i="1"/>
  <c r="X3405" i="1"/>
  <c r="W3405" i="1"/>
  <c r="X3404" i="1"/>
  <c r="W3404" i="1"/>
  <c r="X3403" i="1"/>
  <c r="W3403" i="1"/>
  <c r="X3402" i="1"/>
  <c r="W3402" i="1"/>
  <c r="X3401" i="1"/>
  <c r="W3401" i="1"/>
  <c r="X3400" i="1"/>
  <c r="W3400" i="1"/>
  <c r="X3399" i="1"/>
  <c r="W3399" i="1"/>
  <c r="X3398" i="1"/>
  <c r="W3398" i="1"/>
  <c r="X3397" i="1"/>
  <c r="W3397" i="1"/>
  <c r="X3396" i="1"/>
  <c r="W3396" i="1"/>
  <c r="X3395" i="1"/>
  <c r="W3395" i="1"/>
  <c r="X3394" i="1"/>
  <c r="W3394" i="1"/>
  <c r="X3393" i="1"/>
  <c r="W3393" i="1"/>
  <c r="X3392" i="1"/>
  <c r="W3392" i="1"/>
  <c r="X3391" i="1"/>
  <c r="W3391" i="1"/>
  <c r="X3390" i="1"/>
  <c r="W3390" i="1"/>
  <c r="X3389" i="1"/>
  <c r="W3389" i="1"/>
  <c r="X3388" i="1"/>
  <c r="W3388" i="1"/>
  <c r="X3387" i="1"/>
  <c r="W3387" i="1"/>
  <c r="X3386" i="1"/>
  <c r="W3386" i="1"/>
  <c r="X3385" i="1"/>
  <c r="W3385" i="1"/>
  <c r="X3384" i="1"/>
  <c r="W3384" i="1"/>
  <c r="X3383" i="1"/>
  <c r="W3383" i="1"/>
  <c r="X3382" i="1"/>
  <c r="W3382" i="1"/>
  <c r="X3381" i="1"/>
  <c r="W3381" i="1"/>
  <c r="X3380" i="1"/>
  <c r="W3380" i="1"/>
  <c r="X3379" i="1"/>
  <c r="W3379" i="1"/>
  <c r="X3378" i="1"/>
  <c r="W3378" i="1"/>
  <c r="X3377" i="1"/>
  <c r="W3377" i="1"/>
  <c r="X3376" i="1"/>
  <c r="W3376" i="1"/>
  <c r="X3375" i="1"/>
  <c r="W3375" i="1"/>
  <c r="X3374" i="1"/>
  <c r="W3374" i="1"/>
  <c r="X3373" i="1"/>
  <c r="W3373" i="1"/>
  <c r="X3372" i="1"/>
  <c r="W3372" i="1"/>
  <c r="X3371" i="1"/>
  <c r="W3371" i="1"/>
  <c r="X3370" i="1"/>
  <c r="W3370" i="1"/>
  <c r="X3369" i="1"/>
  <c r="W3369" i="1"/>
  <c r="X3368" i="1"/>
  <c r="W3368" i="1"/>
  <c r="X3367" i="1"/>
  <c r="W3367" i="1"/>
  <c r="X3366" i="1"/>
  <c r="W3366" i="1"/>
  <c r="X3365" i="1"/>
  <c r="W3365" i="1"/>
  <c r="X3364" i="1"/>
  <c r="W3364" i="1"/>
  <c r="X3363" i="1"/>
  <c r="W3363" i="1"/>
  <c r="X3362" i="1"/>
  <c r="W3362" i="1"/>
  <c r="X3361" i="1"/>
  <c r="W3361" i="1"/>
  <c r="X3360" i="1"/>
  <c r="W3360" i="1"/>
  <c r="X3359" i="1"/>
  <c r="W3359" i="1"/>
  <c r="X3358" i="1"/>
  <c r="W3358" i="1"/>
  <c r="X3357" i="1"/>
  <c r="W3357" i="1"/>
  <c r="X3356" i="1"/>
  <c r="W3356" i="1"/>
  <c r="X3355" i="1"/>
  <c r="W3355" i="1"/>
  <c r="X3354" i="1"/>
  <c r="W3354" i="1"/>
  <c r="X3353" i="1"/>
  <c r="W3353" i="1"/>
  <c r="X3352" i="1"/>
  <c r="W3352" i="1"/>
  <c r="X3351" i="1"/>
  <c r="W3351" i="1"/>
  <c r="X3350" i="1"/>
  <c r="W3350" i="1"/>
  <c r="X3349" i="1"/>
  <c r="W3349" i="1"/>
  <c r="X3348" i="1"/>
  <c r="W3348" i="1"/>
  <c r="X3347" i="1"/>
  <c r="W3347" i="1"/>
  <c r="X3346" i="1"/>
  <c r="W3346" i="1"/>
  <c r="X3345" i="1"/>
  <c r="W3345" i="1"/>
  <c r="X3344" i="1"/>
  <c r="W3344" i="1"/>
  <c r="X3343" i="1"/>
  <c r="W3343" i="1"/>
  <c r="X3342" i="1"/>
  <c r="W3342" i="1"/>
  <c r="X3341" i="1"/>
  <c r="W3341" i="1"/>
  <c r="X3340" i="1"/>
  <c r="W3340" i="1"/>
  <c r="X3339" i="1"/>
  <c r="W3339" i="1"/>
  <c r="X3338" i="1"/>
  <c r="W3338" i="1"/>
  <c r="X3337" i="1"/>
  <c r="W3337" i="1"/>
  <c r="X3336" i="1"/>
  <c r="W3336" i="1"/>
  <c r="X3335" i="1"/>
  <c r="W3335" i="1"/>
  <c r="X3334" i="1"/>
  <c r="W3334" i="1"/>
  <c r="X3333" i="1"/>
  <c r="W3333" i="1"/>
  <c r="X3332" i="1"/>
  <c r="W3332" i="1"/>
  <c r="X3331" i="1"/>
  <c r="W3331" i="1"/>
  <c r="X3330" i="1"/>
  <c r="W3330" i="1"/>
  <c r="X3329" i="1"/>
  <c r="W3329" i="1"/>
  <c r="X3328" i="1"/>
  <c r="W3328" i="1"/>
  <c r="X3327" i="1"/>
  <c r="W3327" i="1"/>
  <c r="X3326" i="1"/>
  <c r="W3326" i="1"/>
  <c r="X3325" i="1"/>
  <c r="W3325" i="1"/>
  <c r="X3324" i="1"/>
  <c r="W3324" i="1"/>
  <c r="X3323" i="1"/>
  <c r="W3323" i="1"/>
  <c r="X3322" i="1"/>
  <c r="W3322" i="1"/>
  <c r="X3321" i="1"/>
  <c r="W3321" i="1"/>
  <c r="X3320" i="1"/>
  <c r="W3320" i="1"/>
  <c r="X3319" i="1"/>
  <c r="W3319" i="1"/>
  <c r="X3318" i="1"/>
  <c r="W3318" i="1"/>
  <c r="X3317" i="1"/>
  <c r="W3317" i="1"/>
  <c r="X3316" i="1"/>
  <c r="W3316" i="1"/>
  <c r="X3315" i="1"/>
  <c r="W3315" i="1"/>
  <c r="X3314" i="1"/>
  <c r="W3314" i="1"/>
  <c r="X3313" i="1"/>
  <c r="W3313" i="1"/>
  <c r="X3312" i="1"/>
  <c r="W3312" i="1"/>
  <c r="X3311" i="1"/>
  <c r="W3311" i="1"/>
  <c r="X3310" i="1"/>
  <c r="W3310" i="1"/>
  <c r="X3309" i="1"/>
  <c r="W3309" i="1"/>
  <c r="X3308" i="1"/>
  <c r="W3308" i="1"/>
  <c r="X3307" i="1"/>
  <c r="W3307" i="1"/>
  <c r="X3306" i="1"/>
  <c r="W3306" i="1"/>
  <c r="X3305" i="1"/>
  <c r="W3305" i="1"/>
  <c r="X3304" i="1"/>
  <c r="W3304" i="1"/>
  <c r="X3303" i="1"/>
  <c r="W3303" i="1"/>
  <c r="X3302" i="1"/>
  <c r="W3302" i="1"/>
  <c r="X3301" i="1"/>
  <c r="W3301" i="1"/>
  <c r="X3300" i="1"/>
  <c r="W3300" i="1"/>
  <c r="X3299" i="1"/>
  <c r="W3299" i="1"/>
  <c r="X3298" i="1"/>
  <c r="W3298" i="1"/>
  <c r="X3297" i="1"/>
  <c r="W3297" i="1"/>
  <c r="X3296" i="1"/>
  <c r="W3296" i="1"/>
  <c r="X3295" i="1"/>
  <c r="W3295" i="1"/>
  <c r="X3294" i="1"/>
  <c r="W3294" i="1"/>
  <c r="X3293" i="1"/>
  <c r="W3293" i="1"/>
  <c r="X3292" i="1"/>
  <c r="W3292" i="1"/>
  <c r="X3291" i="1"/>
  <c r="W3291" i="1"/>
  <c r="X3290" i="1"/>
  <c r="W3290" i="1"/>
  <c r="X3289" i="1"/>
  <c r="W3289" i="1"/>
  <c r="X3288" i="1"/>
  <c r="W3288" i="1"/>
  <c r="X3287" i="1"/>
  <c r="W3287" i="1"/>
  <c r="X3286" i="1"/>
  <c r="W3286" i="1"/>
  <c r="X3285" i="1"/>
  <c r="W3285" i="1"/>
  <c r="X3284" i="1"/>
  <c r="W3284" i="1"/>
  <c r="X3283" i="1"/>
  <c r="W3283" i="1"/>
  <c r="X3282" i="1"/>
  <c r="W3282" i="1"/>
  <c r="X3281" i="1"/>
  <c r="W3281" i="1"/>
  <c r="X3280" i="1"/>
  <c r="W3280" i="1"/>
  <c r="X3279" i="1"/>
  <c r="W3279" i="1"/>
  <c r="X3278" i="1"/>
  <c r="W3278" i="1"/>
  <c r="X3277" i="1"/>
  <c r="W3277" i="1"/>
  <c r="X3276" i="1"/>
  <c r="W3276" i="1"/>
  <c r="X3275" i="1"/>
  <c r="W3275" i="1"/>
  <c r="X3274" i="1"/>
  <c r="W3274" i="1"/>
  <c r="X3273" i="1"/>
  <c r="W3273" i="1"/>
  <c r="X3272" i="1"/>
  <c r="W3272" i="1"/>
  <c r="X3271" i="1"/>
  <c r="W3271" i="1"/>
  <c r="X3270" i="1"/>
  <c r="W3270" i="1"/>
  <c r="X3269" i="1"/>
  <c r="W3269" i="1"/>
  <c r="X3268" i="1"/>
  <c r="W3268" i="1"/>
  <c r="X3267" i="1"/>
  <c r="W3267" i="1"/>
  <c r="X3266" i="1"/>
  <c r="W3266" i="1"/>
  <c r="X3265" i="1"/>
  <c r="W3265" i="1"/>
  <c r="X3264" i="1"/>
  <c r="W3264" i="1"/>
  <c r="X3263" i="1"/>
  <c r="W3263" i="1"/>
  <c r="X3262" i="1"/>
  <c r="W3262" i="1"/>
  <c r="X3261" i="1"/>
  <c r="W3261" i="1"/>
  <c r="X3260" i="1"/>
  <c r="W3260" i="1"/>
  <c r="X3259" i="1"/>
  <c r="W3259" i="1"/>
  <c r="X3258" i="1"/>
  <c r="W3258" i="1"/>
  <c r="X3257" i="1"/>
  <c r="W3257" i="1"/>
  <c r="X3256" i="1"/>
  <c r="W3256" i="1"/>
  <c r="X3255" i="1"/>
  <c r="W3255" i="1"/>
  <c r="X3254" i="1"/>
  <c r="W3254" i="1"/>
  <c r="X3253" i="1"/>
  <c r="W3253" i="1"/>
  <c r="X3252" i="1"/>
  <c r="W3252" i="1"/>
  <c r="X3251" i="1"/>
  <c r="W3251" i="1"/>
  <c r="X3250" i="1"/>
  <c r="W3250" i="1"/>
  <c r="X3249" i="1"/>
  <c r="W3249" i="1"/>
  <c r="X3248" i="1"/>
  <c r="W3248" i="1"/>
  <c r="X3247" i="1"/>
  <c r="W3247" i="1"/>
  <c r="X3246" i="1"/>
  <c r="W3246" i="1"/>
  <c r="X3245" i="1"/>
  <c r="W3245" i="1"/>
  <c r="X3244" i="1"/>
  <c r="W3244" i="1"/>
  <c r="X3243" i="1"/>
  <c r="W3243" i="1"/>
  <c r="X3242" i="1"/>
  <c r="W3242" i="1"/>
  <c r="X3241" i="1"/>
  <c r="W3241" i="1"/>
  <c r="X3240" i="1"/>
  <c r="W3240" i="1"/>
  <c r="X3239" i="1"/>
  <c r="W3239" i="1"/>
  <c r="X3238" i="1"/>
  <c r="W3238" i="1"/>
  <c r="X3237" i="1"/>
  <c r="W3237" i="1"/>
  <c r="X3236" i="1"/>
  <c r="W3236" i="1"/>
  <c r="X3235" i="1"/>
  <c r="W3235" i="1"/>
  <c r="X3234" i="1"/>
  <c r="W3234" i="1"/>
  <c r="X3233" i="1"/>
  <c r="W3233" i="1"/>
  <c r="X3232" i="1"/>
  <c r="W3232" i="1"/>
  <c r="X3231" i="1"/>
  <c r="W3231" i="1"/>
  <c r="X3230" i="1"/>
  <c r="W3230" i="1"/>
  <c r="X3229" i="1"/>
  <c r="W3229" i="1"/>
  <c r="X3228" i="1"/>
  <c r="W3228" i="1"/>
  <c r="X3227" i="1"/>
  <c r="W3227" i="1"/>
  <c r="X3226" i="1"/>
  <c r="W3226" i="1"/>
  <c r="X3225" i="1"/>
  <c r="W3225" i="1"/>
  <c r="X3224" i="1"/>
  <c r="W3224" i="1"/>
  <c r="X3223" i="1"/>
  <c r="W3223" i="1"/>
  <c r="X3222" i="1"/>
  <c r="W3222" i="1"/>
  <c r="X3221" i="1"/>
  <c r="W3221" i="1"/>
  <c r="X3220" i="1"/>
  <c r="W3220" i="1"/>
  <c r="X3219" i="1"/>
  <c r="W3219" i="1"/>
  <c r="X3218" i="1"/>
  <c r="W3218" i="1"/>
  <c r="X3217" i="1"/>
  <c r="W3217" i="1"/>
  <c r="X3216" i="1"/>
  <c r="W3216" i="1"/>
  <c r="X3215" i="1"/>
  <c r="W3215" i="1"/>
  <c r="X3214" i="1"/>
  <c r="W3214" i="1"/>
  <c r="X3213" i="1"/>
  <c r="W3213" i="1"/>
  <c r="X3212" i="1"/>
  <c r="W3212" i="1"/>
  <c r="X3211" i="1"/>
  <c r="W3211" i="1"/>
  <c r="X3210" i="1"/>
  <c r="W3210" i="1"/>
  <c r="X3209" i="1"/>
  <c r="W3209" i="1"/>
  <c r="X3208" i="1"/>
  <c r="W3208" i="1"/>
  <c r="X3207" i="1"/>
  <c r="W3207" i="1"/>
  <c r="X3206" i="1"/>
  <c r="W3206" i="1"/>
  <c r="X3205" i="1"/>
  <c r="W3205" i="1"/>
  <c r="X3204" i="1"/>
  <c r="W3204" i="1"/>
  <c r="X3203" i="1"/>
  <c r="W3203" i="1"/>
  <c r="X3202" i="1"/>
  <c r="W3202" i="1"/>
  <c r="X3201" i="1"/>
  <c r="W3201" i="1"/>
  <c r="X3200" i="1"/>
  <c r="W3200" i="1"/>
  <c r="X3199" i="1"/>
  <c r="W3199" i="1"/>
  <c r="X3198" i="1"/>
  <c r="W3198" i="1"/>
  <c r="X3197" i="1"/>
  <c r="W3197" i="1"/>
  <c r="X3196" i="1"/>
  <c r="W3196" i="1"/>
  <c r="X3195" i="1"/>
  <c r="W3195" i="1"/>
  <c r="X3194" i="1"/>
  <c r="W3194" i="1"/>
  <c r="X3193" i="1"/>
  <c r="W3193" i="1"/>
  <c r="X3192" i="1"/>
  <c r="W3192" i="1"/>
  <c r="X3191" i="1"/>
  <c r="W3191" i="1"/>
  <c r="X3190" i="1"/>
  <c r="W3190" i="1"/>
  <c r="X3189" i="1"/>
  <c r="W3189" i="1"/>
  <c r="X3188" i="1"/>
  <c r="W3188" i="1"/>
  <c r="X3187" i="1"/>
  <c r="W3187" i="1"/>
  <c r="X3186" i="1"/>
  <c r="W3186" i="1"/>
  <c r="X3185" i="1"/>
  <c r="W3185" i="1"/>
  <c r="X3184" i="1"/>
  <c r="W3184" i="1"/>
  <c r="X3183" i="1"/>
  <c r="W3183" i="1"/>
  <c r="X3182" i="1"/>
  <c r="W3182" i="1"/>
  <c r="X3181" i="1"/>
  <c r="W3181" i="1"/>
  <c r="X3180" i="1"/>
  <c r="W3180" i="1"/>
  <c r="X3179" i="1"/>
  <c r="W3179" i="1"/>
  <c r="X3178" i="1"/>
  <c r="W3178" i="1"/>
  <c r="X3177" i="1"/>
  <c r="W3177" i="1"/>
  <c r="X3176" i="1"/>
  <c r="W3176" i="1"/>
  <c r="X3175" i="1"/>
  <c r="W3175" i="1"/>
  <c r="X3174" i="1"/>
  <c r="W3174" i="1"/>
  <c r="X3173" i="1"/>
  <c r="W3173" i="1"/>
  <c r="X3172" i="1"/>
  <c r="W3172" i="1"/>
  <c r="X3171" i="1"/>
  <c r="W3171" i="1"/>
  <c r="X3170" i="1"/>
  <c r="W3170" i="1"/>
  <c r="X3169" i="1"/>
  <c r="W3169" i="1"/>
  <c r="X3168" i="1"/>
  <c r="W3168" i="1"/>
  <c r="X3167" i="1"/>
  <c r="W3167" i="1"/>
  <c r="X3166" i="1"/>
  <c r="W3166" i="1"/>
  <c r="X3165" i="1"/>
  <c r="W3165" i="1"/>
  <c r="X3164" i="1"/>
  <c r="W3164" i="1"/>
  <c r="X3163" i="1"/>
  <c r="W3163" i="1"/>
  <c r="X3162" i="1"/>
  <c r="W3162" i="1"/>
  <c r="X3161" i="1"/>
  <c r="W3161" i="1"/>
  <c r="X3160" i="1"/>
  <c r="W3160" i="1"/>
  <c r="X3159" i="1"/>
  <c r="W3159" i="1"/>
  <c r="X3158" i="1"/>
  <c r="W3158" i="1"/>
  <c r="X3157" i="1"/>
  <c r="W3157" i="1"/>
  <c r="X3156" i="1"/>
  <c r="W3156" i="1"/>
  <c r="X3155" i="1"/>
  <c r="W3155" i="1"/>
  <c r="X3154" i="1"/>
  <c r="W3154" i="1"/>
  <c r="X3153" i="1"/>
  <c r="W3153" i="1"/>
  <c r="X3152" i="1"/>
  <c r="W3152" i="1"/>
  <c r="X3151" i="1"/>
  <c r="W3151" i="1"/>
  <c r="X3150" i="1"/>
  <c r="W3150" i="1"/>
  <c r="X3149" i="1"/>
  <c r="W3149" i="1"/>
  <c r="X3148" i="1"/>
  <c r="W3148" i="1"/>
  <c r="X3147" i="1"/>
  <c r="W3147" i="1"/>
  <c r="X3146" i="1"/>
  <c r="W3146" i="1"/>
  <c r="X3145" i="1"/>
  <c r="W3145" i="1"/>
  <c r="X3144" i="1"/>
  <c r="W3144" i="1"/>
  <c r="X3143" i="1"/>
  <c r="W3143" i="1"/>
  <c r="X3142" i="1"/>
  <c r="W3142" i="1"/>
  <c r="X3141" i="1"/>
  <c r="W3141" i="1"/>
  <c r="X3140" i="1"/>
  <c r="W3140" i="1"/>
  <c r="X3139" i="1"/>
  <c r="W3139" i="1"/>
  <c r="X3138" i="1"/>
  <c r="W3138" i="1"/>
  <c r="X3137" i="1"/>
  <c r="W3137" i="1"/>
  <c r="X3136" i="1"/>
  <c r="W3136" i="1"/>
  <c r="X3135" i="1"/>
  <c r="W3135" i="1"/>
  <c r="X3134" i="1"/>
  <c r="W3134" i="1"/>
  <c r="X3133" i="1"/>
  <c r="W3133" i="1"/>
  <c r="X3132" i="1"/>
  <c r="W3132" i="1"/>
  <c r="X3131" i="1"/>
  <c r="W3131" i="1"/>
  <c r="X3130" i="1"/>
  <c r="W3130" i="1"/>
  <c r="X3129" i="1"/>
  <c r="W3129" i="1"/>
  <c r="X3128" i="1"/>
  <c r="W3128" i="1"/>
  <c r="X3127" i="1"/>
  <c r="W3127" i="1"/>
  <c r="X3126" i="1"/>
  <c r="W3126" i="1"/>
  <c r="X3125" i="1"/>
  <c r="W3125" i="1"/>
  <c r="X3124" i="1"/>
  <c r="W3124" i="1"/>
  <c r="X3123" i="1"/>
  <c r="W3123" i="1"/>
  <c r="X3122" i="1"/>
  <c r="W3122" i="1"/>
  <c r="X3121" i="1"/>
  <c r="W3121" i="1"/>
  <c r="X3120" i="1"/>
  <c r="W3120" i="1"/>
  <c r="X3119" i="1"/>
  <c r="W3119" i="1"/>
  <c r="X3118" i="1"/>
  <c r="W3118" i="1"/>
  <c r="X3117" i="1"/>
  <c r="W3117" i="1"/>
  <c r="X3116" i="1"/>
  <c r="W3116" i="1"/>
  <c r="X3115" i="1"/>
  <c r="W3115" i="1"/>
  <c r="X3114" i="1"/>
  <c r="W3114" i="1"/>
  <c r="X3113" i="1"/>
  <c r="W3113" i="1"/>
  <c r="X3112" i="1"/>
  <c r="W3112" i="1"/>
  <c r="X3111" i="1"/>
  <c r="W3111" i="1"/>
  <c r="X3110" i="1"/>
  <c r="W3110" i="1"/>
  <c r="X3109" i="1"/>
  <c r="W3109" i="1"/>
  <c r="X3108" i="1"/>
  <c r="W3108" i="1"/>
  <c r="X3107" i="1"/>
  <c r="W3107" i="1"/>
  <c r="X3106" i="1"/>
  <c r="W3106" i="1"/>
  <c r="X3105" i="1"/>
  <c r="W3105" i="1"/>
  <c r="X3104" i="1"/>
  <c r="W3104" i="1"/>
  <c r="X3103" i="1"/>
  <c r="W3103" i="1"/>
  <c r="X3102" i="1"/>
  <c r="W3102" i="1"/>
  <c r="X3101" i="1"/>
  <c r="W3101" i="1"/>
  <c r="X3100" i="1"/>
  <c r="W3100" i="1"/>
  <c r="X3099" i="1"/>
  <c r="W3099" i="1"/>
  <c r="X3098" i="1"/>
  <c r="W3098" i="1"/>
  <c r="X3097" i="1"/>
  <c r="W3097" i="1"/>
  <c r="X3096" i="1"/>
  <c r="W3096" i="1"/>
  <c r="X3095" i="1"/>
  <c r="W3095" i="1"/>
  <c r="X3094" i="1"/>
  <c r="W3094" i="1"/>
  <c r="X3093" i="1"/>
  <c r="W3093" i="1"/>
  <c r="X3092" i="1"/>
  <c r="W3092" i="1"/>
  <c r="X3091" i="1"/>
  <c r="W3091" i="1"/>
  <c r="X3090" i="1"/>
  <c r="W3090" i="1"/>
  <c r="X3089" i="1"/>
  <c r="W3089" i="1"/>
  <c r="X3088" i="1"/>
  <c r="W3088" i="1"/>
  <c r="X3087" i="1"/>
  <c r="W3087" i="1"/>
  <c r="X3086" i="1"/>
  <c r="W3086" i="1"/>
  <c r="X3085" i="1"/>
  <c r="W3085" i="1"/>
  <c r="X3084" i="1"/>
  <c r="W3084" i="1"/>
  <c r="X3083" i="1"/>
  <c r="W3083" i="1"/>
  <c r="X3082" i="1"/>
  <c r="W3082" i="1"/>
  <c r="X3081" i="1"/>
  <c r="W3081" i="1"/>
  <c r="X3080" i="1"/>
  <c r="W3080" i="1"/>
  <c r="X3079" i="1"/>
  <c r="W3079" i="1"/>
  <c r="X3078" i="1"/>
  <c r="W3078" i="1"/>
  <c r="X3077" i="1"/>
  <c r="W3077" i="1"/>
  <c r="X3076" i="1"/>
  <c r="W3076" i="1"/>
  <c r="X3075" i="1"/>
  <c r="W3075" i="1"/>
  <c r="X3074" i="1"/>
  <c r="W3074" i="1"/>
  <c r="X3073" i="1"/>
  <c r="W3073" i="1"/>
  <c r="X3072" i="1"/>
  <c r="W3072" i="1"/>
  <c r="X3071" i="1"/>
  <c r="W3071" i="1"/>
  <c r="X3070" i="1"/>
  <c r="W3070" i="1"/>
  <c r="X3069" i="1"/>
  <c r="W3069" i="1"/>
  <c r="X3068" i="1"/>
  <c r="W3068" i="1"/>
  <c r="X3067" i="1"/>
  <c r="W3067" i="1"/>
  <c r="X3066" i="1"/>
  <c r="W3066" i="1"/>
  <c r="X3065" i="1"/>
  <c r="W3065" i="1"/>
  <c r="X3064" i="1"/>
  <c r="W3064" i="1"/>
  <c r="X3063" i="1"/>
  <c r="W3063" i="1"/>
  <c r="X3062" i="1"/>
  <c r="W3062" i="1"/>
  <c r="X3061" i="1"/>
  <c r="W3061" i="1"/>
  <c r="X3060" i="1"/>
  <c r="W3060" i="1"/>
  <c r="X3059" i="1"/>
  <c r="W3059" i="1"/>
  <c r="X3058" i="1"/>
  <c r="W3058" i="1"/>
  <c r="X3057" i="1"/>
  <c r="W3057" i="1"/>
  <c r="X3056" i="1"/>
  <c r="W3056" i="1"/>
  <c r="X3055" i="1"/>
  <c r="W3055" i="1"/>
  <c r="X3054" i="1"/>
  <c r="W3054" i="1"/>
  <c r="X3053" i="1"/>
  <c r="W3053" i="1"/>
  <c r="X3052" i="1"/>
  <c r="W3052" i="1"/>
  <c r="X3051" i="1"/>
  <c r="W3051" i="1"/>
  <c r="X3050" i="1"/>
  <c r="W3050" i="1"/>
  <c r="X3049" i="1"/>
  <c r="W3049" i="1"/>
  <c r="X3048" i="1"/>
  <c r="W3048" i="1"/>
  <c r="X3047" i="1"/>
  <c r="W3047" i="1"/>
  <c r="X3046" i="1"/>
  <c r="W3046" i="1"/>
  <c r="X3045" i="1"/>
  <c r="W3045" i="1"/>
  <c r="X3044" i="1"/>
  <c r="W3044" i="1"/>
  <c r="X3043" i="1"/>
  <c r="W3043" i="1"/>
  <c r="X3042" i="1"/>
  <c r="W3042" i="1"/>
  <c r="X3041" i="1"/>
  <c r="W3041" i="1"/>
  <c r="X3040" i="1"/>
  <c r="W3040" i="1"/>
  <c r="X3039" i="1"/>
  <c r="W3039" i="1"/>
  <c r="X3038" i="1"/>
  <c r="W3038" i="1"/>
  <c r="X3037" i="1"/>
  <c r="W3037" i="1"/>
  <c r="X3036" i="1"/>
  <c r="W3036" i="1"/>
  <c r="X3035" i="1"/>
  <c r="W3035" i="1"/>
  <c r="X3034" i="1"/>
  <c r="W3034" i="1"/>
  <c r="X3033" i="1"/>
  <c r="W3033" i="1"/>
  <c r="X3032" i="1"/>
  <c r="W3032" i="1"/>
  <c r="X3031" i="1"/>
  <c r="W3031" i="1"/>
  <c r="X3030" i="1"/>
  <c r="W3030" i="1"/>
  <c r="X3029" i="1"/>
  <c r="W3029" i="1"/>
  <c r="X3028" i="1"/>
  <c r="W3028" i="1"/>
  <c r="X3027" i="1"/>
  <c r="W3027" i="1"/>
  <c r="X3026" i="1"/>
  <c r="W3026" i="1"/>
  <c r="X3025" i="1"/>
  <c r="W3025" i="1"/>
  <c r="X3024" i="1"/>
  <c r="W3024" i="1"/>
  <c r="X3023" i="1"/>
  <c r="W3023" i="1"/>
  <c r="X3022" i="1"/>
  <c r="W3022" i="1"/>
  <c r="X3021" i="1"/>
  <c r="W3021" i="1"/>
  <c r="X3020" i="1"/>
  <c r="W3020" i="1"/>
  <c r="X3019" i="1"/>
  <c r="W3019" i="1"/>
  <c r="X3018" i="1"/>
  <c r="W3018" i="1"/>
  <c r="X3017" i="1"/>
  <c r="W3017" i="1"/>
  <c r="X3016" i="1"/>
  <c r="W3016" i="1"/>
  <c r="X3015" i="1"/>
  <c r="W3015" i="1"/>
  <c r="X3014" i="1"/>
  <c r="W3014" i="1"/>
  <c r="X3013" i="1"/>
  <c r="W3013" i="1"/>
  <c r="X3012" i="1"/>
  <c r="W3012" i="1"/>
  <c r="X3011" i="1"/>
  <c r="W3011" i="1"/>
  <c r="X3010" i="1"/>
  <c r="W3010" i="1"/>
  <c r="X3009" i="1"/>
  <c r="W3009" i="1"/>
  <c r="X3008" i="1"/>
  <c r="W3008" i="1"/>
  <c r="X3007" i="1"/>
  <c r="W3007" i="1"/>
  <c r="X3006" i="1"/>
  <c r="W3006" i="1"/>
  <c r="X3005" i="1"/>
  <c r="W3005" i="1"/>
  <c r="X3004" i="1"/>
  <c r="W3004" i="1"/>
  <c r="X3003" i="1"/>
  <c r="W3003" i="1"/>
  <c r="X3002" i="1"/>
  <c r="W3002" i="1"/>
  <c r="X3001" i="1"/>
  <c r="W3001" i="1"/>
  <c r="X3000" i="1"/>
  <c r="W3000" i="1"/>
  <c r="X2999" i="1"/>
  <c r="W2999" i="1"/>
  <c r="X2998" i="1"/>
  <c r="W2998" i="1"/>
  <c r="X2997" i="1"/>
  <c r="W2997" i="1"/>
  <c r="X2996" i="1"/>
  <c r="W2996" i="1"/>
  <c r="X2995" i="1"/>
  <c r="W2995" i="1"/>
  <c r="X2994" i="1"/>
  <c r="W2994" i="1"/>
  <c r="X2993" i="1"/>
  <c r="W2993" i="1"/>
  <c r="X2992" i="1"/>
  <c r="W2992" i="1"/>
  <c r="X2991" i="1"/>
  <c r="W2991" i="1"/>
  <c r="X2990" i="1"/>
  <c r="W2990" i="1"/>
  <c r="X2989" i="1"/>
  <c r="W2989" i="1"/>
  <c r="X2988" i="1"/>
  <c r="W2988" i="1"/>
  <c r="X2987" i="1"/>
  <c r="W2987" i="1"/>
  <c r="X2986" i="1"/>
  <c r="W2986" i="1"/>
  <c r="X2985" i="1"/>
  <c r="W2985" i="1"/>
  <c r="X2984" i="1"/>
  <c r="W2984" i="1"/>
  <c r="X2983" i="1"/>
  <c r="W2983" i="1"/>
  <c r="X2982" i="1"/>
  <c r="W2982" i="1"/>
  <c r="X2981" i="1"/>
  <c r="W2981" i="1"/>
  <c r="X2980" i="1"/>
  <c r="W2980" i="1"/>
  <c r="X2979" i="1"/>
  <c r="W2979" i="1"/>
  <c r="X2978" i="1"/>
  <c r="W2978" i="1"/>
  <c r="X2977" i="1"/>
  <c r="W2977" i="1"/>
  <c r="X2976" i="1"/>
  <c r="W2976" i="1"/>
  <c r="X2975" i="1"/>
  <c r="W2975" i="1"/>
  <c r="X2974" i="1"/>
  <c r="W2974" i="1"/>
  <c r="X2973" i="1"/>
  <c r="W2973" i="1"/>
  <c r="X2972" i="1"/>
  <c r="W2972" i="1"/>
  <c r="X2971" i="1"/>
  <c r="W2971" i="1"/>
  <c r="X2970" i="1"/>
  <c r="W2970" i="1"/>
  <c r="X2969" i="1"/>
  <c r="W2969" i="1"/>
  <c r="X2968" i="1"/>
  <c r="W2968" i="1"/>
  <c r="X2967" i="1"/>
  <c r="W2967" i="1"/>
  <c r="X2966" i="1"/>
  <c r="W2966" i="1"/>
  <c r="X2965" i="1"/>
  <c r="W2965" i="1"/>
  <c r="X2964" i="1"/>
  <c r="W2964" i="1"/>
  <c r="X2963" i="1"/>
  <c r="W2963" i="1"/>
  <c r="X2962" i="1"/>
  <c r="W2962" i="1"/>
  <c r="X2961" i="1"/>
  <c r="W2961" i="1"/>
  <c r="X2960" i="1"/>
  <c r="W2960" i="1"/>
  <c r="X2959" i="1"/>
  <c r="W2959" i="1"/>
  <c r="X2958" i="1"/>
  <c r="W2958" i="1"/>
  <c r="X2957" i="1"/>
  <c r="W2957" i="1"/>
  <c r="X2956" i="1"/>
  <c r="W2956" i="1"/>
  <c r="X2955" i="1"/>
  <c r="W2955" i="1"/>
  <c r="X2954" i="1"/>
  <c r="W2954" i="1"/>
  <c r="X2953" i="1"/>
  <c r="W2953" i="1"/>
  <c r="X2952" i="1"/>
  <c r="W2952" i="1"/>
  <c r="X2951" i="1"/>
  <c r="W2951" i="1"/>
  <c r="X2950" i="1"/>
  <c r="W2950" i="1"/>
  <c r="X2949" i="1"/>
  <c r="W2949" i="1"/>
  <c r="X2948" i="1"/>
  <c r="W2948" i="1"/>
  <c r="X2947" i="1"/>
  <c r="W2947" i="1"/>
  <c r="X2946" i="1"/>
  <c r="W2946" i="1"/>
  <c r="X2945" i="1"/>
  <c r="W2945" i="1"/>
  <c r="X2944" i="1"/>
  <c r="W2944" i="1"/>
  <c r="X2943" i="1"/>
  <c r="W2943" i="1"/>
  <c r="X2942" i="1"/>
  <c r="W2942" i="1"/>
  <c r="X2941" i="1"/>
  <c r="W2941" i="1"/>
  <c r="X2940" i="1"/>
  <c r="W2940" i="1"/>
  <c r="X2939" i="1"/>
  <c r="W2939" i="1"/>
  <c r="X2938" i="1"/>
  <c r="W2938" i="1"/>
  <c r="X2937" i="1"/>
  <c r="W2937" i="1"/>
  <c r="X2936" i="1"/>
  <c r="W2936" i="1"/>
  <c r="X2935" i="1"/>
  <c r="W2935" i="1"/>
  <c r="X2934" i="1"/>
  <c r="W2934" i="1"/>
  <c r="X2933" i="1"/>
  <c r="W2933" i="1"/>
  <c r="X2932" i="1"/>
  <c r="W2932" i="1"/>
  <c r="X2931" i="1"/>
  <c r="W2931" i="1"/>
  <c r="X2930" i="1"/>
  <c r="W2930" i="1"/>
  <c r="X2929" i="1"/>
  <c r="W2929" i="1"/>
  <c r="X2928" i="1"/>
  <c r="W2928" i="1"/>
  <c r="X2927" i="1"/>
  <c r="W2927" i="1"/>
  <c r="X2926" i="1"/>
  <c r="W2926" i="1"/>
  <c r="X2925" i="1"/>
  <c r="W2925" i="1"/>
  <c r="X2924" i="1"/>
  <c r="W2924" i="1"/>
  <c r="X2923" i="1"/>
  <c r="W2923" i="1"/>
  <c r="X2922" i="1"/>
  <c r="W2922" i="1"/>
  <c r="X2921" i="1"/>
  <c r="W2921" i="1"/>
  <c r="X2920" i="1"/>
  <c r="W2920" i="1"/>
  <c r="X2919" i="1"/>
  <c r="W2919" i="1"/>
  <c r="X2918" i="1"/>
  <c r="W2918" i="1"/>
  <c r="X2917" i="1"/>
  <c r="W2917" i="1"/>
  <c r="X2916" i="1"/>
  <c r="W2916" i="1"/>
  <c r="X2915" i="1"/>
  <c r="W2915" i="1"/>
  <c r="X2914" i="1"/>
  <c r="W2914" i="1"/>
  <c r="X2913" i="1"/>
  <c r="W2913" i="1"/>
  <c r="X2912" i="1"/>
  <c r="W2912" i="1"/>
  <c r="X2911" i="1"/>
  <c r="W2911" i="1"/>
  <c r="X2910" i="1"/>
  <c r="W2910" i="1"/>
  <c r="X2909" i="1"/>
  <c r="W2909" i="1"/>
  <c r="X2908" i="1"/>
  <c r="W2908" i="1"/>
  <c r="X2907" i="1"/>
  <c r="W2907" i="1"/>
  <c r="X2906" i="1"/>
  <c r="W2906" i="1"/>
  <c r="X2905" i="1"/>
  <c r="W2905" i="1"/>
  <c r="X2904" i="1"/>
  <c r="W2904" i="1"/>
  <c r="X2903" i="1"/>
  <c r="W2903" i="1"/>
  <c r="X2902" i="1"/>
  <c r="W2902" i="1"/>
  <c r="X2901" i="1"/>
  <c r="W2901" i="1"/>
  <c r="X2900" i="1"/>
  <c r="W2900" i="1"/>
  <c r="X2899" i="1"/>
  <c r="W2899" i="1"/>
  <c r="X2898" i="1"/>
  <c r="W2898" i="1"/>
  <c r="X2897" i="1"/>
  <c r="W2897" i="1"/>
  <c r="X2896" i="1"/>
  <c r="W2896" i="1"/>
  <c r="X2895" i="1"/>
  <c r="W2895" i="1"/>
  <c r="X2894" i="1"/>
  <c r="W2894" i="1"/>
  <c r="X2893" i="1"/>
  <c r="W2893" i="1"/>
  <c r="X2892" i="1"/>
  <c r="W2892" i="1"/>
  <c r="X2891" i="1"/>
  <c r="W2891" i="1"/>
  <c r="X2890" i="1"/>
  <c r="W2890" i="1"/>
  <c r="X2889" i="1"/>
  <c r="W2889" i="1"/>
  <c r="X2888" i="1"/>
  <c r="W2888" i="1"/>
  <c r="X2887" i="1"/>
  <c r="W2887" i="1"/>
  <c r="X2886" i="1"/>
  <c r="W2886" i="1"/>
  <c r="X2885" i="1"/>
  <c r="W2885" i="1"/>
  <c r="X2884" i="1"/>
  <c r="W2884" i="1"/>
  <c r="X2883" i="1"/>
  <c r="W2883" i="1"/>
  <c r="X2882" i="1"/>
  <c r="W2882" i="1"/>
  <c r="X2881" i="1"/>
  <c r="W2881" i="1"/>
  <c r="X2880" i="1"/>
  <c r="W2880" i="1"/>
  <c r="X2879" i="1"/>
  <c r="W2879" i="1"/>
  <c r="X2878" i="1"/>
  <c r="W2878" i="1"/>
  <c r="X2877" i="1"/>
  <c r="W2877" i="1"/>
  <c r="X2876" i="1"/>
  <c r="W2876" i="1"/>
  <c r="X2875" i="1"/>
  <c r="W2875" i="1"/>
  <c r="X2874" i="1"/>
  <c r="W2874" i="1"/>
  <c r="X2873" i="1"/>
  <c r="W2873" i="1"/>
  <c r="X2872" i="1"/>
  <c r="W2872" i="1"/>
  <c r="X2871" i="1"/>
  <c r="W2871" i="1"/>
  <c r="X2870" i="1"/>
  <c r="W2870" i="1"/>
  <c r="X2869" i="1"/>
  <c r="W2869" i="1"/>
  <c r="X2868" i="1"/>
  <c r="W2868" i="1"/>
  <c r="X2867" i="1"/>
  <c r="W2867" i="1"/>
  <c r="X2866" i="1"/>
  <c r="W2866" i="1"/>
  <c r="X2865" i="1"/>
  <c r="W2865" i="1"/>
  <c r="X2864" i="1"/>
  <c r="W2864" i="1"/>
  <c r="X2863" i="1"/>
  <c r="W2863" i="1"/>
  <c r="X2862" i="1"/>
  <c r="W2862" i="1"/>
  <c r="X2861" i="1"/>
  <c r="W2861" i="1"/>
  <c r="X2860" i="1"/>
  <c r="W2860" i="1"/>
  <c r="X2859" i="1"/>
  <c r="W2859" i="1"/>
  <c r="X2858" i="1"/>
  <c r="W2858" i="1"/>
  <c r="X2857" i="1"/>
  <c r="W2857" i="1"/>
  <c r="X2856" i="1"/>
  <c r="W2856" i="1"/>
  <c r="X2855" i="1"/>
  <c r="W2855" i="1"/>
  <c r="X2854" i="1"/>
  <c r="W2854" i="1"/>
  <c r="X2853" i="1"/>
  <c r="W2853" i="1"/>
  <c r="X2852" i="1"/>
  <c r="W2852" i="1"/>
  <c r="X2851" i="1"/>
  <c r="W2851" i="1"/>
  <c r="X2850" i="1"/>
  <c r="W2850" i="1"/>
  <c r="X2849" i="1"/>
  <c r="W2849" i="1"/>
  <c r="X2848" i="1"/>
  <c r="W2848" i="1"/>
  <c r="X2847" i="1"/>
  <c r="W2847" i="1"/>
  <c r="X2846" i="1"/>
  <c r="W2846" i="1"/>
  <c r="X2845" i="1"/>
  <c r="W2845" i="1"/>
  <c r="X2844" i="1"/>
  <c r="W2844" i="1"/>
  <c r="X2843" i="1"/>
  <c r="W2843" i="1"/>
  <c r="X2842" i="1"/>
  <c r="W2842" i="1"/>
  <c r="X2841" i="1"/>
  <c r="W2841" i="1"/>
  <c r="X2840" i="1"/>
  <c r="W2840" i="1"/>
  <c r="X2839" i="1"/>
  <c r="W2839" i="1"/>
  <c r="X2838" i="1"/>
  <c r="W2838" i="1"/>
  <c r="X2837" i="1"/>
  <c r="W2837" i="1"/>
  <c r="X2836" i="1"/>
  <c r="W2836" i="1"/>
  <c r="X2835" i="1"/>
  <c r="W2835" i="1"/>
  <c r="X2834" i="1"/>
  <c r="W2834" i="1"/>
  <c r="X2833" i="1"/>
  <c r="W2833" i="1"/>
  <c r="X2832" i="1"/>
  <c r="W2832" i="1"/>
  <c r="X2831" i="1"/>
  <c r="W2831" i="1"/>
  <c r="X2830" i="1"/>
  <c r="W2830" i="1"/>
  <c r="X2829" i="1"/>
  <c r="W2829" i="1"/>
  <c r="X2828" i="1"/>
  <c r="W2828" i="1"/>
  <c r="X2827" i="1"/>
  <c r="W2827" i="1"/>
  <c r="X2826" i="1"/>
  <c r="W2826" i="1"/>
  <c r="X2825" i="1"/>
  <c r="W2825" i="1"/>
  <c r="X2824" i="1"/>
  <c r="W2824" i="1"/>
  <c r="X2823" i="1"/>
  <c r="W2823" i="1"/>
  <c r="X2822" i="1"/>
  <c r="W2822" i="1"/>
  <c r="X2821" i="1"/>
  <c r="W2821" i="1"/>
  <c r="X2820" i="1"/>
  <c r="W2820" i="1"/>
  <c r="X2819" i="1"/>
  <c r="W2819" i="1"/>
  <c r="X2818" i="1"/>
  <c r="W2818" i="1"/>
  <c r="X2817" i="1"/>
  <c r="W2817" i="1"/>
  <c r="X2816" i="1"/>
  <c r="W2816" i="1"/>
  <c r="X2815" i="1"/>
  <c r="W2815" i="1"/>
  <c r="X2814" i="1"/>
  <c r="W2814" i="1"/>
  <c r="X2813" i="1"/>
  <c r="W2813" i="1"/>
  <c r="X2812" i="1"/>
  <c r="W2812" i="1"/>
  <c r="X2811" i="1"/>
  <c r="W2811" i="1"/>
  <c r="X2810" i="1"/>
  <c r="W2810" i="1"/>
  <c r="X2809" i="1"/>
  <c r="W2809" i="1"/>
  <c r="X2808" i="1"/>
  <c r="W2808" i="1"/>
  <c r="X2807" i="1"/>
  <c r="W2807" i="1"/>
  <c r="X2806" i="1"/>
  <c r="W2806" i="1"/>
  <c r="X2805" i="1"/>
  <c r="W2805" i="1"/>
  <c r="X2804" i="1"/>
  <c r="W2804" i="1"/>
  <c r="X2803" i="1"/>
  <c r="W2803" i="1"/>
  <c r="X2802" i="1"/>
  <c r="W2802" i="1"/>
  <c r="X2801" i="1"/>
  <c r="W2801" i="1"/>
  <c r="X2800" i="1"/>
  <c r="W2800" i="1"/>
  <c r="X2799" i="1"/>
  <c r="W2799" i="1"/>
  <c r="X2798" i="1"/>
  <c r="W2798" i="1"/>
  <c r="X2797" i="1"/>
  <c r="W2797" i="1"/>
  <c r="X2796" i="1"/>
  <c r="W2796" i="1"/>
  <c r="X2795" i="1"/>
  <c r="W2795" i="1"/>
  <c r="X2794" i="1"/>
  <c r="W2794" i="1"/>
  <c r="X2793" i="1"/>
  <c r="W2793" i="1"/>
  <c r="X2792" i="1"/>
  <c r="W2792" i="1"/>
  <c r="X2791" i="1"/>
  <c r="W2791" i="1"/>
  <c r="X2790" i="1"/>
  <c r="W2790" i="1"/>
  <c r="X2789" i="1"/>
  <c r="W2789" i="1"/>
  <c r="X2788" i="1"/>
  <c r="W2788" i="1"/>
  <c r="X2787" i="1"/>
  <c r="W2787" i="1"/>
  <c r="X2786" i="1"/>
  <c r="W2786" i="1"/>
  <c r="X2785" i="1"/>
  <c r="W2785" i="1"/>
  <c r="X2784" i="1"/>
  <c r="W2784" i="1"/>
  <c r="X2783" i="1"/>
  <c r="W2783" i="1"/>
  <c r="X2782" i="1"/>
  <c r="W2782" i="1"/>
  <c r="X2781" i="1"/>
  <c r="W2781" i="1"/>
  <c r="X2780" i="1"/>
  <c r="W2780" i="1"/>
  <c r="X2779" i="1"/>
  <c r="W2779" i="1"/>
  <c r="X2778" i="1"/>
  <c r="W2778" i="1"/>
  <c r="X2777" i="1"/>
  <c r="W2777" i="1"/>
  <c r="X2776" i="1"/>
  <c r="W2776" i="1"/>
  <c r="X2775" i="1"/>
  <c r="W2775" i="1"/>
  <c r="X2774" i="1"/>
  <c r="W2774" i="1"/>
  <c r="X2773" i="1"/>
  <c r="W2773" i="1"/>
  <c r="X2772" i="1"/>
  <c r="W2772" i="1"/>
  <c r="X2771" i="1"/>
  <c r="W2771" i="1"/>
  <c r="X2770" i="1"/>
  <c r="W2770" i="1"/>
  <c r="X2769" i="1"/>
  <c r="W2769" i="1"/>
  <c r="X2768" i="1"/>
  <c r="W2768" i="1"/>
  <c r="X2767" i="1"/>
  <c r="W2767" i="1"/>
  <c r="X2766" i="1"/>
  <c r="W2766" i="1"/>
  <c r="X2765" i="1"/>
  <c r="W2765" i="1"/>
  <c r="X2764" i="1"/>
  <c r="W2764" i="1"/>
  <c r="X2763" i="1"/>
  <c r="W2763" i="1"/>
  <c r="X2762" i="1"/>
  <c r="W2762" i="1"/>
  <c r="X2761" i="1"/>
  <c r="W2761" i="1"/>
  <c r="X2760" i="1"/>
  <c r="W2760" i="1"/>
  <c r="X2759" i="1"/>
  <c r="W2759" i="1"/>
  <c r="X2758" i="1"/>
  <c r="W2758" i="1"/>
  <c r="X2757" i="1"/>
  <c r="W2757" i="1"/>
  <c r="X2756" i="1"/>
  <c r="W2756" i="1"/>
  <c r="X2755" i="1"/>
  <c r="W2755" i="1"/>
  <c r="X2754" i="1"/>
  <c r="W2754" i="1"/>
  <c r="X2753" i="1"/>
  <c r="W2753" i="1"/>
  <c r="X2752" i="1"/>
  <c r="W2752" i="1"/>
  <c r="X2751" i="1"/>
  <c r="W2751" i="1"/>
  <c r="X2750" i="1"/>
  <c r="W2750" i="1"/>
  <c r="X2749" i="1"/>
  <c r="W2749" i="1"/>
  <c r="X2748" i="1"/>
  <c r="W2748" i="1"/>
  <c r="X2747" i="1"/>
  <c r="W2747" i="1"/>
  <c r="X2746" i="1"/>
  <c r="W2746" i="1"/>
  <c r="X2745" i="1"/>
  <c r="W2745" i="1"/>
  <c r="X2744" i="1"/>
  <c r="W2744" i="1"/>
  <c r="X2743" i="1"/>
  <c r="W2743" i="1"/>
  <c r="X2742" i="1"/>
  <c r="W2742" i="1"/>
  <c r="X2741" i="1"/>
  <c r="W2741" i="1"/>
  <c r="X2740" i="1"/>
  <c r="W2740" i="1"/>
  <c r="X2739" i="1"/>
  <c r="W2739" i="1"/>
  <c r="X2738" i="1"/>
  <c r="W2738" i="1"/>
  <c r="X2737" i="1"/>
  <c r="W2737" i="1"/>
  <c r="X2736" i="1"/>
  <c r="W2736" i="1"/>
  <c r="X2735" i="1"/>
  <c r="W2735" i="1"/>
  <c r="X2734" i="1"/>
  <c r="W2734" i="1"/>
  <c r="X2733" i="1"/>
  <c r="W2733" i="1"/>
  <c r="X2732" i="1"/>
  <c r="W2732" i="1"/>
  <c r="X2731" i="1"/>
  <c r="W2731" i="1"/>
  <c r="X2730" i="1"/>
  <c r="W2730" i="1"/>
  <c r="X2729" i="1"/>
  <c r="W2729" i="1"/>
  <c r="X2728" i="1"/>
  <c r="W2728" i="1"/>
  <c r="X2727" i="1"/>
  <c r="W2727" i="1"/>
  <c r="X2726" i="1"/>
  <c r="W2726" i="1"/>
  <c r="X2725" i="1"/>
  <c r="W2725" i="1"/>
  <c r="X2724" i="1"/>
  <c r="W2724" i="1"/>
  <c r="X2723" i="1"/>
  <c r="W2723" i="1"/>
  <c r="X2722" i="1"/>
  <c r="W2722" i="1"/>
  <c r="X2721" i="1"/>
  <c r="W2721" i="1"/>
  <c r="X2720" i="1"/>
  <c r="W2720" i="1"/>
  <c r="X2719" i="1"/>
  <c r="W2719" i="1"/>
  <c r="X2718" i="1"/>
  <c r="W2718" i="1"/>
  <c r="X2717" i="1"/>
  <c r="W2717" i="1"/>
  <c r="X2716" i="1"/>
  <c r="W2716" i="1"/>
  <c r="X2715" i="1"/>
  <c r="W2715" i="1"/>
  <c r="X2714" i="1"/>
  <c r="W2714" i="1"/>
  <c r="X2713" i="1"/>
  <c r="W2713" i="1"/>
  <c r="X2712" i="1"/>
  <c r="W2712" i="1"/>
  <c r="X2711" i="1"/>
  <c r="W2711" i="1"/>
  <c r="X2710" i="1"/>
  <c r="W2710" i="1"/>
  <c r="X2709" i="1"/>
  <c r="W2709" i="1"/>
  <c r="X2708" i="1"/>
  <c r="W2708" i="1"/>
  <c r="X2707" i="1"/>
  <c r="W2707" i="1"/>
  <c r="X2706" i="1"/>
  <c r="W2706" i="1"/>
  <c r="X2705" i="1"/>
  <c r="W2705" i="1"/>
  <c r="X2704" i="1"/>
  <c r="W2704" i="1"/>
  <c r="X2703" i="1"/>
  <c r="W2703" i="1"/>
  <c r="X2702" i="1"/>
  <c r="W2702" i="1"/>
  <c r="X2701" i="1"/>
  <c r="W2701" i="1"/>
  <c r="X2700" i="1"/>
  <c r="W2700" i="1"/>
  <c r="X2699" i="1"/>
  <c r="W2699" i="1"/>
  <c r="X2698" i="1"/>
  <c r="W2698" i="1"/>
  <c r="X2697" i="1"/>
  <c r="W2697" i="1"/>
  <c r="X2696" i="1"/>
  <c r="W2696" i="1"/>
  <c r="X2695" i="1"/>
  <c r="W2695" i="1"/>
  <c r="X2694" i="1"/>
  <c r="W2694" i="1"/>
  <c r="X2693" i="1"/>
  <c r="W2693" i="1"/>
  <c r="X2692" i="1"/>
  <c r="W2692" i="1"/>
  <c r="X2691" i="1"/>
  <c r="W2691" i="1"/>
  <c r="X2690" i="1"/>
  <c r="W2690" i="1"/>
  <c r="X2689" i="1"/>
  <c r="W2689" i="1"/>
  <c r="X2688" i="1"/>
  <c r="W2688" i="1"/>
  <c r="X2687" i="1"/>
  <c r="W2687" i="1"/>
  <c r="X2686" i="1"/>
  <c r="W2686" i="1"/>
  <c r="X2685" i="1"/>
  <c r="W2685" i="1"/>
  <c r="X2684" i="1"/>
  <c r="W2684" i="1"/>
  <c r="X2683" i="1"/>
  <c r="W2683" i="1"/>
  <c r="X2682" i="1"/>
  <c r="W2682" i="1"/>
  <c r="X2681" i="1"/>
  <c r="W2681" i="1"/>
  <c r="X2680" i="1"/>
  <c r="W2680" i="1"/>
  <c r="X2679" i="1"/>
  <c r="W2679" i="1"/>
  <c r="X2678" i="1"/>
  <c r="W2678" i="1"/>
  <c r="X2677" i="1"/>
  <c r="W2677" i="1"/>
  <c r="X2676" i="1"/>
  <c r="W2676" i="1"/>
  <c r="X2675" i="1"/>
  <c r="W2675" i="1"/>
  <c r="X2674" i="1"/>
  <c r="W2674" i="1"/>
  <c r="X2673" i="1"/>
  <c r="W2673" i="1"/>
  <c r="X2672" i="1"/>
  <c r="W2672" i="1"/>
  <c r="X2671" i="1"/>
  <c r="W2671" i="1"/>
  <c r="X2670" i="1"/>
  <c r="W2670" i="1"/>
  <c r="X2669" i="1"/>
  <c r="W2669" i="1"/>
  <c r="X2668" i="1"/>
  <c r="W2668" i="1"/>
  <c r="X2667" i="1"/>
  <c r="W2667" i="1"/>
  <c r="X2666" i="1"/>
  <c r="W2666" i="1"/>
  <c r="X2665" i="1"/>
  <c r="W2665" i="1"/>
  <c r="X2664" i="1"/>
  <c r="W2664" i="1"/>
  <c r="X2663" i="1"/>
  <c r="W2663" i="1"/>
  <c r="X2662" i="1"/>
  <c r="W2662" i="1"/>
  <c r="X2661" i="1"/>
  <c r="W2661" i="1"/>
  <c r="X2660" i="1"/>
  <c r="W2660" i="1"/>
  <c r="X2659" i="1"/>
  <c r="W2659" i="1"/>
  <c r="X2658" i="1"/>
  <c r="W2658" i="1"/>
  <c r="X2657" i="1"/>
  <c r="W2657" i="1"/>
  <c r="X2656" i="1"/>
  <c r="W2656" i="1"/>
  <c r="X2655" i="1"/>
  <c r="W2655" i="1"/>
  <c r="X2654" i="1"/>
  <c r="W2654" i="1"/>
  <c r="X2653" i="1"/>
  <c r="W2653" i="1"/>
  <c r="X2652" i="1"/>
  <c r="W2652" i="1"/>
  <c r="X2651" i="1"/>
  <c r="W2651" i="1"/>
  <c r="X2650" i="1"/>
  <c r="W2650" i="1"/>
  <c r="X2649" i="1"/>
  <c r="W2649" i="1"/>
  <c r="X2648" i="1"/>
  <c r="W2648" i="1"/>
  <c r="X2647" i="1"/>
  <c r="W2647" i="1"/>
  <c r="X2646" i="1"/>
  <c r="W2646" i="1"/>
  <c r="X2645" i="1"/>
  <c r="W2645" i="1"/>
  <c r="X2644" i="1"/>
  <c r="W2644" i="1"/>
  <c r="X2643" i="1"/>
  <c r="W2643" i="1"/>
  <c r="X2642" i="1"/>
  <c r="W2642" i="1"/>
  <c r="X2641" i="1"/>
  <c r="W2641" i="1"/>
  <c r="X2640" i="1"/>
  <c r="W2640" i="1"/>
  <c r="X2639" i="1"/>
  <c r="W2639" i="1"/>
  <c r="X2638" i="1"/>
  <c r="W2638" i="1"/>
  <c r="X2637" i="1"/>
  <c r="W2637" i="1"/>
  <c r="X2636" i="1"/>
  <c r="W2636" i="1"/>
  <c r="X2635" i="1"/>
  <c r="W2635" i="1"/>
  <c r="X2634" i="1"/>
  <c r="W2634" i="1"/>
  <c r="X2633" i="1"/>
  <c r="W2633" i="1"/>
  <c r="X2632" i="1"/>
  <c r="W2632" i="1"/>
  <c r="X2631" i="1"/>
  <c r="W2631" i="1"/>
  <c r="X2630" i="1"/>
  <c r="W2630" i="1"/>
  <c r="X2629" i="1"/>
  <c r="W2629" i="1"/>
  <c r="X2628" i="1"/>
  <c r="W2628" i="1"/>
  <c r="X2627" i="1"/>
  <c r="W2627" i="1"/>
  <c r="X2626" i="1"/>
  <c r="W2626" i="1"/>
  <c r="X2625" i="1"/>
  <c r="W2625" i="1"/>
  <c r="X2624" i="1"/>
  <c r="W2624" i="1"/>
  <c r="X2623" i="1"/>
  <c r="W2623" i="1"/>
  <c r="X2622" i="1"/>
  <c r="W2622" i="1"/>
  <c r="X2621" i="1"/>
  <c r="W2621" i="1"/>
  <c r="X2620" i="1"/>
  <c r="W2620" i="1"/>
  <c r="X2619" i="1"/>
  <c r="W2619" i="1"/>
  <c r="X2618" i="1"/>
  <c r="W2618" i="1"/>
  <c r="X2617" i="1"/>
  <c r="W2617" i="1"/>
  <c r="X2616" i="1"/>
  <c r="W2616" i="1"/>
  <c r="X2615" i="1"/>
  <c r="W2615" i="1"/>
  <c r="X2614" i="1"/>
  <c r="W2614" i="1"/>
  <c r="X2613" i="1"/>
  <c r="W2613" i="1"/>
  <c r="X2612" i="1"/>
  <c r="W2612" i="1"/>
  <c r="X2611" i="1"/>
  <c r="W2611" i="1"/>
  <c r="X2610" i="1"/>
  <c r="W2610" i="1"/>
  <c r="X2609" i="1"/>
  <c r="W2609" i="1"/>
  <c r="X2608" i="1"/>
  <c r="W2608" i="1"/>
  <c r="X2607" i="1"/>
  <c r="W2607" i="1"/>
  <c r="X2606" i="1"/>
  <c r="W2606" i="1"/>
  <c r="X2605" i="1"/>
  <c r="W2605" i="1"/>
  <c r="X2604" i="1"/>
  <c r="W2604" i="1"/>
  <c r="X2603" i="1"/>
  <c r="W2603" i="1"/>
  <c r="X2602" i="1"/>
  <c r="W2602" i="1"/>
  <c r="X2601" i="1"/>
  <c r="W2601" i="1"/>
  <c r="X2600" i="1"/>
  <c r="W2600" i="1"/>
  <c r="X2599" i="1"/>
  <c r="W2599" i="1"/>
  <c r="X2598" i="1"/>
  <c r="W2598" i="1"/>
  <c r="X2597" i="1"/>
  <c r="W2597" i="1"/>
  <c r="X2596" i="1"/>
  <c r="W2596" i="1"/>
  <c r="X2595" i="1"/>
  <c r="W2595" i="1"/>
  <c r="X2594" i="1"/>
  <c r="W2594" i="1"/>
  <c r="X2593" i="1"/>
  <c r="W2593" i="1"/>
  <c r="X2592" i="1"/>
  <c r="W2592" i="1"/>
  <c r="X2591" i="1"/>
  <c r="W2591" i="1"/>
  <c r="X2590" i="1"/>
  <c r="W2590" i="1"/>
  <c r="X2589" i="1"/>
  <c r="W2589" i="1"/>
  <c r="X2588" i="1"/>
  <c r="W2588" i="1"/>
  <c r="X2587" i="1"/>
  <c r="W2587" i="1"/>
  <c r="X2586" i="1"/>
  <c r="W2586" i="1"/>
  <c r="X2585" i="1"/>
  <c r="W2585" i="1"/>
  <c r="X2584" i="1"/>
  <c r="W2584" i="1"/>
  <c r="X2583" i="1"/>
  <c r="W2583" i="1"/>
  <c r="X2582" i="1"/>
  <c r="W2582" i="1"/>
  <c r="X2581" i="1"/>
  <c r="W2581" i="1"/>
  <c r="X2580" i="1"/>
  <c r="W2580" i="1"/>
  <c r="X2579" i="1"/>
  <c r="W2579" i="1"/>
  <c r="X2578" i="1"/>
  <c r="W2578" i="1"/>
  <c r="X2577" i="1"/>
  <c r="W2577" i="1"/>
  <c r="X2576" i="1"/>
  <c r="W2576" i="1"/>
  <c r="X2575" i="1"/>
  <c r="W2575" i="1"/>
  <c r="X2574" i="1"/>
  <c r="W2574" i="1"/>
  <c r="X2573" i="1"/>
  <c r="W2573" i="1"/>
  <c r="X2572" i="1"/>
  <c r="W2572" i="1"/>
  <c r="X2571" i="1"/>
  <c r="W2571" i="1"/>
  <c r="X2570" i="1"/>
  <c r="W2570" i="1"/>
  <c r="X2569" i="1"/>
  <c r="W2569" i="1"/>
  <c r="X2568" i="1"/>
  <c r="W2568" i="1"/>
  <c r="X2567" i="1"/>
  <c r="W2567" i="1"/>
  <c r="X2566" i="1"/>
  <c r="W2566" i="1"/>
  <c r="X2565" i="1"/>
  <c r="W2565" i="1"/>
  <c r="X2564" i="1"/>
  <c r="W2564" i="1"/>
  <c r="X2563" i="1"/>
  <c r="W2563" i="1"/>
  <c r="X2562" i="1"/>
  <c r="W2562" i="1"/>
  <c r="X2561" i="1"/>
  <c r="W2561" i="1"/>
  <c r="X2560" i="1"/>
  <c r="W2560" i="1"/>
  <c r="X2559" i="1"/>
  <c r="W2559" i="1"/>
  <c r="X2558" i="1"/>
  <c r="W2558" i="1"/>
  <c r="X2557" i="1"/>
  <c r="W2557" i="1"/>
  <c r="X2556" i="1"/>
  <c r="W2556" i="1"/>
  <c r="X2555" i="1"/>
  <c r="W2555" i="1"/>
  <c r="X2554" i="1"/>
  <c r="W2554" i="1"/>
  <c r="X2553" i="1"/>
  <c r="W2553" i="1"/>
  <c r="X2552" i="1"/>
  <c r="W2552" i="1"/>
  <c r="X2551" i="1"/>
  <c r="W2551" i="1"/>
  <c r="X2550" i="1"/>
  <c r="W2550" i="1"/>
  <c r="X2549" i="1"/>
  <c r="W2549" i="1"/>
  <c r="X2548" i="1"/>
  <c r="W2548" i="1"/>
  <c r="X2547" i="1"/>
  <c r="W2547" i="1"/>
  <c r="X2546" i="1"/>
  <c r="W2546" i="1"/>
  <c r="X2545" i="1"/>
  <c r="W2545" i="1"/>
  <c r="X2544" i="1"/>
  <c r="W2544" i="1"/>
  <c r="X2543" i="1"/>
  <c r="W2543" i="1"/>
  <c r="X2542" i="1"/>
  <c r="W2542" i="1"/>
  <c r="X2541" i="1"/>
  <c r="W2541" i="1"/>
  <c r="X2540" i="1"/>
  <c r="W2540" i="1"/>
  <c r="X2539" i="1"/>
  <c r="W2539" i="1"/>
  <c r="X2538" i="1"/>
  <c r="W2538" i="1"/>
  <c r="X2537" i="1"/>
  <c r="W2537" i="1"/>
  <c r="X2536" i="1"/>
  <c r="W2536" i="1"/>
  <c r="X2535" i="1"/>
  <c r="W2535" i="1"/>
  <c r="X2534" i="1"/>
  <c r="W2534" i="1"/>
  <c r="X2533" i="1"/>
  <c r="W2533" i="1"/>
  <c r="X2532" i="1"/>
  <c r="W2532" i="1"/>
  <c r="X2531" i="1"/>
  <c r="W2531" i="1"/>
  <c r="X2530" i="1"/>
  <c r="W2530" i="1"/>
  <c r="X2529" i="1"/>
  <c r="W2529" i="1"/>
  <c r="X2528" i="1"/>
  <c r="W2528" i="1"/>
  <c r="X2527" i="1"/>
  <c r="W2527" i="1"/>
  <c r="X2526" i="1"/>
  <c r="W2526" i="1"/>
  <c r="X2525" i="1"/>
  <c r="W2525" i="1"/>
  <c r="X2524" i="1"/>
  <c r="W2524" i="1"/>
  <c r="X2523" i="1"/>
  <c r="W2523" i="1"/>
  <c r="X2522" i="1"/>
  <c r="W2522" i="1"/>
  <c r="X2521" i="1"/>
  <c r="W2521" i="1"/>
  <c r="X2520" i="1"/>
  <c r="W2520" i="1"/>
  <c r="X2519" i="1"/>
  <c r="W2519" i="1"/>
  <c r="X2518" i="1"/>
  <c r="W2518" i="1"/>
  <c r="X2517" i="1"/>
  <c r="W2517" i="1"/>
  <c r="X2516" i="1"/>
  <c r="W2516" i="1"/>
  <c r="X2515" i="1"/>
  <c r="W2515" i="1"/>
  <c r="X2514" i="1"/>
  <c r="W2514" i="1"/>
  <c r="X2513" i="1"/>
  <c r="W2513" i="1"/>
  <c r="X2512" i="1"/>
  <c r="W2512" i="1"/>
  <c r="X2511" i="1"/>
  <c r="W2511" i="1"/>
  <c r="X2510" i="1"/>
  <c r="W2510" i="1"/>
  <c r="X2509" i="1"/>
  <c r="W2509" i="1"/>
  <c r="X2508" i="1"/>
  <c r="W2508" i="1"/>
  <c r="X2507" i="1"/>
  <c r="W2507" i="1"/>
  <c r="X2506" i="1"/>
  <c r="W2506" i="1"/>
  <c r="X2505" i="1"/>
  <c r="W2505" i="1"/>
  <c r="X2504" i="1"/>
  <c r="W2504" i="1"/>
  <c r="X2503" i="1"/>
  <c r="W2503" i="1"/>
  <c r="X2502" i="1"/>
  <c r="W2502" i="1"/>
  <c r="X2501" i="1"/>
  <c r="W2501" i="1"/>
  <c r="X2500" i="1"/>
  <c r="W2500" i="1"/>
  <c r="X2499" i="1"/>
  <c r="W2499" i="1"/>
  <c r="X2498" i="1"/>
  <c r="W2498" i="1"/>
  <c r="X2497" i="1"/>
  <c r="W2497" i="1"/>
  <c r="X2496" i="1"/>
  <c r="W2496" i="1"/>
  <c r="X2495" i="1"/>
  <c r="W2495" i="1"/>
  <c r="X2494" i="1"/>
  <c r="W2494" i="1"/>
  <c r="X2493" i="1"/>
  <c r="W2493" i="1"/>
  <c r="X2492" i="1"/>
  <c r="W2492" i="1"/>
  <c r="X2491" i="1"/>
  <c r="W2491" i="1"/>
  <c r="X2490" i="1"/>
  <c r="W2490" i="1"/>
  <c r="X2489" i="1"/>
  <c r="W2489" i="1"/>
  <c r="X2488" i="1"/>
  <c r="W2488" i="1"/>
  <c r="X2487" i="1"/>
  <c r="W2487" i="1"/>
  <c r="X2486" i="1"/>
  <c r="W2486" i="1"/>
  <c r="X2485" i="1"/>
  <c r="W2485" i="1"/>
  <c r="X2484" i="1"/>
  <c r="W2484" i="1"/>
  <c r="X2483" i="1"/>
  <c r="W2483" i="1"/>
  <c r="X2482" i="1"/>
  <c r="W2482" i="1"/>
  <c r="X2481" i="1"/>
  <c r="W2481" i="1"/>
  <c r="X2480" i="1"/>
  <c r="W2480" i="1"/>
  <c r="X2479" i="1"/>
  <c r="W2479" i="1"/>
  <c r="X2478" i="1"/>
  <c r="W2478" i="1"/>
  <c r="X2477" i="1"/>
  <c r="W2477" i="1"/>
  <c r="X2476" i="1"/>
  <c r="W2476" i="1"/>
  <c r="X2475" i="1"/>
  <c r="W2475" i="1"/>
  <c r="X2474" i="1"/>
  <c r="W2474" i="1"/>
  <c r="X2473" i="1"/>
  <c r="W2473" i="1"/>
  <c r="X2472" i="1"/>
  <c r="W2472" i="1"/>
  <c r="X2471" i="1"/>
  <c r="W2471" i="1"/>
  <c r="X2470" i="1"/>
  <c r="W2470" i="1"/>
  <c r="X2469" i="1"/>
  <c r="W2469" i="1"/>
  <c r="X2468" i="1"/>
  <c r="W2468" i="1"/>
  <c r="X2467" i="1"/>
  <c r="W2467" i="1"/>
  <c r="X2466" i="1"/>
  <c r="W2466" i="1"/>
  <c r="X2465" i="1"/>
  <c r="W2465" i="1"/>
  <c r="X2464" i="1"/>
  <c r="W2464" i="1"/>
  <c r="X2463" i="1"/>
  <c r="W2463" i="1"/>
  <c r="X2462" i="1"/>
  <c r="W2462" i="1"/>
  <c r="X2461" i="1"/>
  <c r="W2461" i="1"/>
  <c r="X2460" i="1"/>
  <c r="W2460" i="1"/>
  <c r="X2459" i="1"/>
  <c r="W2459" i="1"/>
  <c r="X2458" i="1"/>
  <c r="W2458" i="1"/>
  <c r="X2457" i="1"/>
  <c r="W2457" i="1"/>
  <c r="X2456" i="1"/>
  <c r="W2456" i="1"/>
  <c r="X2455" i="1"/>
  <c r="W2455" i="1"/>
  <c r="X2454" i="1"/>
  <c r="W2454" i="1"/>
  <c r="X2453" i="1"/>
  <c r="W2453" i="1"/>
  <c r="X2452" i="1"/>
  <c r="W2452" i="1"/>
  <c r="X2451" i="1"/>
  <c r="W2451" i="1"/>
  <c r="X2450" i="1"/>
  <c r="W2450" i="1"/>
  <c r="X2449" i="1"/>
  <c r="W2449" i="1"/>
  <c r="X2448" i="1"/>
  <c r="W2448" i="1"/>
  <c r="X2447" i="1"/>
  <c r="W2447" i="1"/>
  <c r="X2446" i="1"/>
  <c r="W2446" i="1"/>
  <c r="X2445" i="1"/>
  <c r="W2445" i="1"/>
  <c r="X2444" i="1"/>
  <c r="W2444" i="1"/>
  <c r="X2443" i="1"/>
  <c r="W2443" i="1"/>
  <c r="X2442" i="1"/>
  <c r="W2442" i="1"/>
  <c r="X2441" i="1"/>
  <c r="W2441" i="1"/>
  <c r="X2440" i="1"/>
  <c r="W2440" i="1"/>
  <c r="X2439" i="1"/>
  <c r="W2439" i="1"/>
  <c r="X2438" i="1"/>
  <c r="W2438" i="1"/>
  <c r="X2437" i="1"/>
  <c r="W2437" i="1"/>
  <c r="X2436" i="1"/>
  <c r="W2436" i="1"/>
  <c r="X2435" i="1"/>
  <c r="W2435" i="1"/>
  <c r="X2434" i="1"/>
  <c r="W2434" i="1"/>
  <c r="X2433" i="1"/>
  <c r="W2433" i="1"/>
  <c r="X2432" i="1"/>
  <c r="W2432" i="1"/>
  <c r="X2431" i="1"/>
  <c r="W2431" i="1"/>
  <c r="X2430" i="1"/>
  <c r="W2430" i="1"/>
  <c r="X2429" i="1"/>
  <c r="W2429" i="1"/>
  <c r="X2428" i="1"/>
  <c r="W2428" i="1"/>
  <c r="X2427" i="1"/>
  <c r="W2427" i="1"/>
  <c r="X2426" i="1"/>
  <c r="W2426" i="1"/>
  <c r="X2425" i="1"/>
  <c r="W2425" i="1"/>
  <c r="X2424" i="1"/>
  <c r="W2424" i="1"/>
  <c r="X2423" i="1"/>
  <c r="W2423" i="1"/>
  <c r="X2422" i="1"/>
  <c r="W2422" i="1"/>
  <c r="X2421" i="1"/>
  <c r="W2421" i="1"/>
  <c r="X2420" i="1"/>
  <c r="W2420" i="1"/>
  <c r="X2419" i="1"/>
  <c r="W2419" i="1"/>
  <c r="X2418" i="1"/>
  <c r="W2418" i="1"/>
  <c r="X2417" i="1"/>
  <c r="W2417" i="1"/>
  <c r="X2416" i="1"/>
  <c r="W2416" i="1"/>
  <c r="X2415" i="1"/>
  <c r="W2415" i="1"/>
  <c r="X2414" i="1"/>
  <c r="W2414" i="1"/>
  <c r="X2413" i="1"/>
  <c r="W2413" i="1"/>
  <c r="X2412" i="1"/>
  <c r="W2412" i="1"/>
  <c r="X2411" i="1"/>
  <c r="W2411" i="1"/>
  <c r="X2410" i="1"/>
  <c r="W2410" i="1"/>
  <c r="X2409" i="1"/>
  <c r="W2409" i="1"/>
  <c r="X2408" i="1"/>
  <c r="W2408" i="1"/>
  <c r="X2407" i="1"/>
  <c r="W2407" i="1"/>
  <c r="X2406" i="1"/>
  <c r="W2406" i="1"/>
  <c r="X2405" i="1"/>
  <c r="W2405" i="1"/>
  <c r="X2404" i="1"/>
  <c r="W2404" i="1"/>
  <c r="X2403" i="1"/>
  <c r="W2403" i="1"/>
  <c r="X2402" i="1"/>
  <c r="W2402" i="1"/>
  <c r="X2401" i="1"/>
  <c r="W2401" i="1"/>
  <c r="X2400" i="1"/>
  <c r="W2400" i="1"/>
  <c r="X2399" i="1"/>
  <c r="W2399" i="1"/>
  <c r="X2398" i="1"/>
  <c r="W2398" i="1"/>
  <c r="X2397" i="1"/>
  <c r="W2397" i="1"/>
  <c r="X2396" i="1"/>
  <c r="W2396" i="1"/>
  <c r="X2395" i="1"/>
  <c r="W2395" i="1"/>
  <c r="X2394" i="1"/>
  <c r="W2394" i="1"/>
  <c r="X2393" i="1"/>
  <c r="W2393" i="1"/>
  <c r="X2392" i="1"/>
  <c r="W2392" i="1"/>
  <c r="X2391" i="1"/>
  <c r="W2391" i="1"/>
  <c r="X2390" i="1"/>
  <c r="W2390" i="1"/>
  <c r="X2389" i="1"/>
  <c r="W2389" i="1"/>
  <c r="X2388" i="1"/>
  <c r="W2388" i="1"/>
  <c r="X2387" i="1"/>
  <c r="W2387" i="1"/>
  <c r="X2386" i="1"/>
  <c r="W2386" i="1"/>
  <c r="X2385" i="1"/>
  <c r="W2385" i="1"/>
  <c r="X2384" i="1"/>
  <c r="W2384" i="1"/>
  <c r="X2383" i="1"/>
  <c r="W2383" i="1"/>
  <c r="X2382" i="1"/>
  <c r="W2382" i="1"/>
  <c r="X2381" i="1"/>
  <c r="W2381" i="1"/>
  <c r="X2380" i="1"/>
  <c r="W2380" i="1"/>
  <c r="X2379" i="1"/>
  <c r="W2379" i="1"/>
  <c r="X2378" i="1"/>
  <c r="W2378" i="1"/>
  <c r="X2377" i="1"/>
  <c r="W2377" i="1"/>
  <c r="X2376" i="1"/>
  <c r="W2376" i="1"/>
  <c r="X2375" i="1"/>
  <c r="W2375" i="1"/>
  <c r="X2374" i="1"/>
  <c r="W2374" i="1"/>
  <c r="X2373" i="1"/>
  <c r="W2373" i="1"/>
  <c r="X2372" i="1"/>
  <c r="W2372" i="1"/>
  <c r="X2371" i="1"/>
  <c r="W2371" i="1"/>
  <c r="X2370" i="1"/>
  <c r="W2370" i="1"/>
  <c r="X2369" i="1"/>
  <c r="W2369" i="1"/>
  <c r="X2368" i="1"/>
  <c r="W2368" i="1"/>
  <c r="X2367" i="1"/>
  <c r="W2367" i="1"/>
  <c r="X2366" i="1"/>
  <c r="W2366" i="1"/>
  <c r="X2365" i="1"/>
  <c r="W2365" i="1"/>
  <c r="X2364" i="1"/>
  <c r="W2364" i="1"/>
  <c r="X2363" i="1"/>
  <c r="W2363" i="1"/>
  <c r="X2362" i="1"/>
  <c r="W2362" i="1"/>
  <c r="X2361" i="1"/>
  <c r="W2361" i="1"/>
  <c r="X2360" i="1"/>
  <c r="W2360" i="1"/>
  <c r="X2359" i="1"/>
  <c r="W2359" i="1"/>
  <c r="X2358" i="1"/>
  <c r="W2358" i="1"/>
  <c r="X2357" i="1"/>
  <c r="W2357" i="1"/>
  <c r="X2356" i="1"/>
  <c r="W2356" i="1"/>
  <c r="X2355" i="1"/>
  <c r="W2355" i="1"/>
  <c r="X2354" i="1"/>
  <c r="W2354" i="1"/>
  <c r="X2353" i="1"/>
  <c r="W2353" i="1"/>
  <c r="X2352" i="1"/>
  <c r="W2352" i="1"/>
  <c r="X2351" i="1"/>
  <c r="W2351" i="1"/>
  <c r="X2350" i="1"/>
  <c r="W2350" i="1"/>
  <c r="X2349" i="1"/>
  <c r="W2349" i="1"/>
  <c r="X2348" i="1"/>
  <c r="W2348" i="1"/>
  <c r="X2347" i="1"/>
  <c r="W2347" i="1"/>
  <c r="X2346" i="1"/>
  <c r="W2346" i="1"/>
  <c r="X2345" i="1"/>
  <c r="W2345" i="1"/>
  <c r="X2344" i="1"/>
  <c r="W2344" i="1"/>
  <c r="X2343" i="1"/>
  <c r="W2343" i="1"/>
  <c r="X2342" i="1"/>
  <c r="W2342" i="1"/>
  <c r="X2341" i="1"/>
  <c r="W2341" i="1"/>
  <c r="X2340" i="1"/>
  <c r="W2340" i="1"/>
  <c r="X2339" i="1"/>
  <c r="W2339" i="1"/>
  <c r="X2338" i="1"/>
  <c r="W2338" i="1"/>
  <c r="X2337" i="1"/>
  <c r="W2337" i="1"/>
  <c r="X2336" i="1"/>
  <c r="W2336" i="1"/>
  <c r="X2335" i="1"/>
  <c r="W2335" i="1"/>
  <c r="X2334" i="1"/>
  <c r="W2334" i="1"/>
  <c r="X2333" i="1"/>
  <c r="W2333" i="1"/>
  <c r="X2332" i="1"/>
  <c r="W2332" i="1"/>
  <c r="X2331" i="1"/>
  <c r="W2331" i="1"/>
  <c r="X2330" i="1"/>
  <c r="W2330" i="1"/>
  <c r="X2329" i="1"/>
  <c r="W2329" i="1"/>
  <c r="X2328" i="1"/>
  <c r="W2328" i="1"/>
  <c r="X2327" i="1"/>
  <c r="W2327" i="1"/>
  <c r="X2326" i="1"/>
  <c r="W2326" i="1"/>
  <c r="X2325" i="1"/>
  <c r="W2325" i="1"/>
  <c r="X2324" i="1"/>
  <c r="W2324" i="1"/>
  <c r="X2323" i="1"/>
  <c r="W2323" i="1"/>
  <c r="X2322" i="1"/>
  <c r="W2322" i="1"/>
  <c r="X2321" i="1"/>
  <c r="W2321" i="1"/>
  <c r="X2320" i="1"/>
  <c r="W2320" i="1"/>
  <c r="X2319" i="1"/>
  <c r="W2319" i="1"/>
  <c r="X2318" i="1"/>
  <c r="W2318" i="1"/>
  <c r="X2317" i="1"/>
  <c r="W2317" i="1"/>
  <c r="X2316" i="1"/>
  <c r="W2316" i="1"/>
  <c r="X2315" i="1"/>
  <c r="W2315" i="1"/>
  <c r="X2314" i="1"/>
  <c r="W2314" i="1"/>
  <c r="X2313" i="1"/>
  <c r="W2313" i="1"/>
  <c r="X2312" i="1"/>
  <c r="W2312" i="1"/>
  <c r="X2311" i="1"/>
  <c r="W2311" i="1"/>
  <c r="X2310" i="1"/>
  <c r="W2310" i="1"/>
  <c r="X2309" i="1"/>
  <c r="W2309" i="1"/>
  <c r="X2308" i="1"/>
  <c r="W2308" i="1"/>
  <c r="X2307" i="1"/>
  <c r="W2307" i="1"/>
  <c r="X2306" i="1"/>
  <c r="W2306" i="1"/>
  <c r="X2305" i="1"/>
  <c r="W2305" i="1"/>
  <c r="X2304" i="1"/>
  <c r="W2304" i="1"/>
  <c r="X2303" i="1"/>
  <c r="W2303" i="1"/>
  <c r="X2302" i="1"/>
  <c r="W2302" i="1"/>
  <c r="X2301" i="1"/>
  <c r="W2301" i="1"/>
  <c r="X2300" i="1"/>
  <c r="W2300" i="1"/>
  <c r="X2299" i="1"/>
  <c r="W2299" i="1"/>
  <c r="X2298" i="1"/>
  <c r="W2298" i="1"/>
  <c r="X2297" i="1"/>
  <c r="W2297" i="1"/>
  <c r="X2296" i="1"/>
  <c r="W2296" i="1"/>
  <c r="X2295" i="1"/>
  <c r="W2295" i="1"/>
  <c r="X2294" i="1"/>
  <c r="W2294" i="1"/>
  <c r="X2293" i="1"/>
  <c r="W2293" i="1"/>
  <c r="X2292" i="1"/>
  <c r="W2292" i="1"/>
  <c r="X2291" i="1"/>
  <c r="W2291" i="1"/>
  <c r="X2290" i="1"/>
  <c r="W2290" i="1"/>
  <c r="X2289" i="1"/>
  <c r="W2289" i="1"/>
  <c r="X2288" i="1"/>
  <c r="W2288" i="1"/>
  <c r="X2287" i="1"/>
  <c r="W2287" i="1"/>
  <c r="X2286" i="1"/>
  <c r="W2286" i="1"/>
  <c r="X2285" i="1"/>
  <c r="W2285" i="1"/>
  <c r="X2284" i="1"/>
  <c r="W2284" i="1"/>
  <c r="X2283" i="1"/>
  <c r="W2283" i="1"/>
  <c r="X2282" i="1"/>
  <c r="W2282" i="1"/>
  <c r="X2281" i="1"/>
  <c r="W2281" i="1"/>
  <c r="X2280" i="1"/>
  <c r="W2280" i="1"/>
  <c r="X2279" i="1"/>
  <c r="W2279" i="1"/>
  <c r="X2278" i="1"/>
  <c r="W2278" i="1"/>
  <c r="X2277" i="1"/>
  <c r="W2277" i="1"/>
  <c r="X2276" i="1"/>
  <c r="W2276" i="1"/>
  <c r="X2275" i="1"/>
  <c r="W2275" i="1"/>
  <c r="X2274" i="1"/>
  <c r="W2274" i="1"/>
  <c r="X2273" i="1"/>
  <c r="W2273" i="1"/>
  <c r="X2272" i="1"/>
  <c r="W2272" i="1"/>
  <c r="X2271" i="1"/>
  <c r="W2271" i="1"/>
  <c r="X2270" i="1"/>
  <c r="W2270" i="1"/>
  <c r="X2269" i="1"/>
  <c r="W2269" i="1"/>
  <c r="X2268" i="1"/>
  <c r="W2268" i="1"/>
  <c r="X2267" i="1"/>
  <c r="W2267" i="1"/>
  <c r="X2266" i="1"/>
  <c r="W2266" i="1"/>
  <c r="X2265" i="1"/>
  <c r="W2265" i="1"/>
  <c r="X2264" i="1"/>
  <c r="W2264" i="1"/>
  <c r="X2263" i="1"/>
  <c r="W2263" i="1"/>
  <c r="X2262" i="1"/>
  <c r="W2262" i="1"/>
  <c r="X2261" i="1"/>
  <c r="W2261" i="1"/>
  <c r="X2260" i="1"/>
  <c r="W2260" i="1"/>
  <c r="X2259" i="1"/>
  <c r="W2259" i="1"/>
  <c r="X2258" i="1"/>
  <c r="W2258" i="1"/>
  <c r="X2257" i="1"/>
  <c r="W2257" i="1"/>
  <c r="X2256" i="1"/>
  <c r="W2256" i="1"/>
  <c r="X2255" i="1"/>
  <c r="W2255" i="1"/>
  <c r="X2254" i="1"/>
  <c r="W2254" i="1"/>
  <c r="X2253" i="1"/>
  <c r="W2253" i="1"/>
  <c r="X2252" i="1"/>
  <c r="W2252" i="1"/>
  <c r="X2251" i="1"/>
  <c r="W2251" i="1"/>
  <c r="X2250" i="1"/>
  <c r="W2250" i="1"/>
  <c r="X2249" i="1"/>
  <c r="W2249" i="1"/>
  <c r="X2248" i="1"/>
  <c r="W2248" i="1"/>
  <c r="X2247" i="1"/>
  <c r="W2247" i="1"/>
  <c r="X2246" i="1"/>
  <c r="W2246" i="1"/>
  <c r="X2245" i="1"/>
  <c r="W2245" i="1"/>
  <c r="X2244" i="1"/>
  <c r="W2244" i="1"/>
  <c r="X2243" i="1"/>
  <c r="W2243" i="1"/>
  <c r="X2242" i="1"/>
  <c r="W2242" i="1"/>
  <c r="X2241" i="1"/>
  <c r="W2241" i="1"/>
  <c r="X2240" i="1"/>
  <c r="W2240" i="1"/>
  <c r="X2239" i="1"/>
  <c r="W2239" i="1"/>
  <c r="X2238" i="1"/>
  <c r="W2238" i="1"/>
  <c r="X2237" i="1"/>
  <c r="W2237" i="1"/>
  <c r="X2236" i="1"/>
  <c r="W2236" i="1"/>
  <c r="X2235" i="1"/>
  <c r="W2235" i="1"/>
  <c r="X2234" i="1"/>
  <c r="W2234" i="1"/>
  <c r="X2233" i="1"/>
  <c r="W2233" i="1"/>
  <c r="X2232" i="1"/>
  <c r="W2232" i="1"/>
  <c r="X2231" i="1"/>
  <c r="W2231" i="1"/>
  <c r="X2230" i="1"/>
  <c r="W2230" i="1"/>
  <c r="X2229" i="1"/>
  <c r="W2229" i="1"/>
  <c r="X2228" i="1"/>
  <c r="W2228" i="1"/>
  <c r="X2227" i="1"/>
  <c r="W2227" i="1"/>
  <c r="X2226" i="1"/>
  <c r="W2226" i="1"/>
  <c r="X2225" i="1"/>
  <c r="W2225" i="1"/>
  <c r="X2224" i="1"/>
  <c r="W2224" i="1"/>
  <c r="X2223" i="1"/>
  <c r="W2223" i="1"/>
  <c r="X2222" i="1"/>
  <c r="W2222" i="1"/>
  <c r="X2221" i="1"/>
  <c r="W2221" i="1"/>
  <c r="X2220" i="1"/>
  <c r="W2220" i="1"/>
  <c r="X2219" i="1"/>
  <c r="W2219" i="1"/>
  <c r="X2218" i="1"/>
  <c r="W2218" i="1"/>
  <c r="X2217" i="1"/>
  <c r="W2217" i="1"/>
  <c r="X2216" i="1"/>
  <c r="W2216" i="1"/>
  <c r="X2215" i="1"/>
  <c r="W2215" i="1"/>
  <c r="X2214" i="1"/>
  <c r="W2214" i="1"/>
  <c r="X2213" i="1"/>
  <c r="W2213" i="1"/>
  <c r="X2212" i="1"/>
  <c r="W2212" i="1"/>
  <c r="X2211" i="1"/>
  <c r="W2211" i="1"/>
  <c r="X2210" i="1"/>
  <c r="W2210" i="1"/>
  <c r="X2209" i="1"/>
  <c r="W2209" i="1"/>
  <c r="X2208" i="1"/>
  <c r="W2208" i="1"/>
  <c r="X2207" i="1"/>
  <c r="W2207" i="1"/>
  <c r="X2206" i="1"/>
  <c r="W2206" i="1"/>
  <c r="X2205" i="1"/>
  <c r="W2205" i="1"/>
  <c r="X2204" i="1"/>
  <c r="W2204" i="1"/>
  <c r="X2203" i="1"/>
  <c r="W2203" i="1"/>
  <c r="X2202" i="1"/>
  <c r="W2202" i="1"/>
  <c r="X2201" i="1"/>
  <c r="W2201" i="1"/>
  <c r="X2200" i="1"/>
  <c r="W2200" i="1"/>
  <c r="X2199" i="1"/>
  <c r="W2199" i="1"/>
  <c r="X2198" i="1"/>
  <c r="W2198" i="1"/>
  <c r="X2197" i="1"/>
  <c r="W2197" i="1"/>
  <c r="X2196" i="1"/>
  <c r="W2196" i="1"/>
  <c r="X2195" i="1"/>
  <c r="W2195" i="1"/>
  <c r="X2194" i="1"/>
  <c r="W2194" i="1"/>
  <c r="X2193" i="1"/>
  <c r="W2193" i="1"/>
  <c r="X2192" i="1"/>
  <c r="W2192" i="1"/>
  <c r="X2191" i="1"/>
  <c r="W2191" i="1"/>
  <c r="X2190" i="1"/>
  <c r="W2190" i="1"/>
  <c r="X2189" i="1"/>
  <c r="W2189" i="1"/>
  <c r="X2188" i="1"/>
  <c r="W2188" i="1"/>
  <c r="X2187" i="1"/>
  <c r="W2187" i="1"/>
  <c r="X2186" i="1"/>
  <c r="W2186" i="1"/>
  <c r="X2185" i="1"/>
  <c r="W2185" i="1"/>
  <c r="X2184" i="1"/>
  <c r="W2184" i="1"/>
  <c r="X2183" i="1"/>
  <c r="W2183" i="1"/>
  <c r="X2182" i="1"/>
  <c r="W2182" i="1"/>
  <c r="X2181" i="1"/>
  <c r="W2181" i="1"/>
  <c r="X2180" i="1"/>
  <c r="W2180" i="1"/>
  <c r="X2179" i="1"/>
  <c r="W2179" i="1"/>
  <c r="X2178" i="1"/>
  <c r="W2178" i="1"/>
  <c r="X2177" i="1"/>
  <c r="W2177" i="1"/>
  <c r="X2176" i="1"/>
  <c r="W2176" i="1"/>
  <c r="X2175" i="1"/>
  <c r="W2175" i="1"/>
  <c r="X2174" i="1"/>
  <c r="W2174" i="1"/>
  <c r="X2173" i="1"/>
  <c r="W2173" i="1"/>
  <c r="X2172" i="1"/>
  <c r="W2172" i="1"/>
  <c r="X2171" i="1"/>
  <c r="W2171" i="1"/>
  <c r="X2170" i="1"/>
  <c r="W2170" i="1"/>
  <c r="X2169" i="1"/>
  <c r="W2169" i="1"/>
  <c r="X2168" i="1"/>
  <c r="W2168" i="1"/>
  <c r="X2167" i="1"/>
  <c r="W2167" i="1"/>
  <c r="X2166" i="1"/>
  <c r="W2166" i="1"/>
  <c r="X2165" i="1"/>
  <c r="W2165" i="1"/>
  <c r="X2164" i="1"/>
  <c r="W2164" i="1"/>
  <c r="X2163" i="1"/>
  <c r="W2163" i="1"/>
  <c r="X2162" i="1"/>
  <c r="W2162" i="1"/>
  <c r="X2161" i="1"/>
  <c r="W2161" i="1"/>
  <c r="X2160" i="1"/>
  <c r="W2160" i="1"/>
  <c r="X2159" i="1"/>
  <c r="W2159" i="1"/>
  <c r="X2158" i="1"/>
  <c r="W2158" i="1"/>
  <c r="X2157" i="1"/>
  <c r="W2157" i="1"/>
  <c r="X2156" i="1"/>
  <c r="W2156" i="1"/>
  <c r="X2155" i="1"/>
  <c r="W2155" i="1"/>
  <c r="X2154" i="1"/>
  <c r="W2154" i="1"/>
  <c r="X2153" i="1"/>
  <c r="W2153" i="1"/>
  <c r="X2152" i="1"/>
  <c r="W2152" i="1"/>
  <c r="X2151" i="1"/>
  <c r="W2151" i="1"/>
  <c r="X2150" i="1"/>
  <c r="W2150" i="1"/>
  <c r="X2149" i="1"/>
  <c r="W2149" i="1"/>
  <c r="X2148" i="1"/>
  <c r="W2148" i="1"/>
  <c r="X2147" i="1"/>
  <c r="W2147" i="1"/>
  <c r="X2146" i="1"/>
  <c r="W2146" i="1"/>
  <c r="X2145" i="1"/>
  <c r="W2145" i="1"/>
  <c r="X2144" i="1"/>
  <c r="W2144" i="1"/>
  <c r="X2143" i="1"/>
  <c r="W2143" i="1"/>
  <c r="X2142" i="1"/>
  <c r="W2142" i="1"/>
  <c r="X2141" i="1"/>
  <c r="W2141" i="1"/>
  <c r="X2140" i="1"/>
  <c r="W2140" i="1"/>
  <c r="X2139" i="1"/>
  <c r="W2139" i="1"/>
  <c r="X2138" i="1"/>
  <c r="W2138" i="1"/>
  <c r="X2137" i="1"/>
  <c r="W2137" i="1"/>
  <c r="X2136" i="1"/>
  <c r="W2136" i="1"/>
  <c r="X2135" i="1"/>
  <c r="W2135" i="1"/>
  <c r="X2134" i="1"/>
  <c r="W2134" i="1"/>
  <c r="X2133" i="1"/>
  <c r="W2133" i="1"/>
  <c r="X2132" i="1"/>
  <c r="W2132" i="1"/>
  <c r="X2131" i="1"/>
  <c r="W2131" i="1"/>
  <c r="X2130" i="1"/>
  <c r="W2130" i="1"/>
  <c r="X2129" i="1"/>
  <c r="W2129" i="1"/>
  <c r="X2128" i="1"/>
  <c r="W2128" i="1"/>
  <c r="X2127" i="1"/>
  <c r="W2127" i="1"/>
  <c r="X2126" i="1"/>
  <c r="W2126" i="1"/>
  <c r="X2125" i="1"/>
  <c r="W2125" i="1"/>
  <c r="X2124" i="1"/>
  <c r="W2124" i="1"/>
  <c r="X2123" i="1"/>
  <c r="W2123" i="1"/>
  <c r="X2122" i="1"/>
  <c r="W2122" i="1"/>
  <c r="X2121" i="1"/>
  <c r="W2121" i="1"/>
  <c r="X2120" i="1"/>
  <c r="W2120" i="1"/>
  <c r="X2119" i="1"/>
  <c r="W2119" i="1"/>
  <c r="X2118" i="1"/>
  <c r="W2118" i="1"/>
  <c r="X2117" i="1"/>
  <c r="W2117" i="1"/>
  <c r="X2116" i="1"/>
  <c r="W2116" i="1"/>
  <c r="X2115" i="1"/>
  <c r="W2115" i="1"/>
  <c r="X2114" i="1"/>
  <c r="W2114" i="1"/>
  <c r="X2113" i="1"/>
  <c r="W2113" i="1"/>
  <c r="X2112" i="1"/>
  <c r="W2112" i="1"/>
  <c r="X2111" i="1"/>
  <c r="W2111" i="1"/>
  <c r="X2110" i="1"/>
  <c r="W2110" i="1"/>
  <c r="X2109" i="1"/>
  <c r="W2109" i="1"/>
  <c r="X2108" i="1"/>
  <c r="W2108" i="1"/>
  <c r="X2107" i="1"/>
  <c r="W2107" i="1"/>
  <c r="X2106" i="1"/>
  <c r="W2106" i="1"/>
  <c r="X2105" i="1"/>
  <c r="W2105" i="1"/>
  <c r="X2104" i="1"/>
  <c r="W2104" i="1"/>
  <c r="X2103" i="1"/>
  <c r="W2103" i="1"/>
  <c r="X2102" i="1"/>
  <c r="W2102" i="1"/>
  <c r="X2101" i="1"/>
  <c r="W2101" i="1"/>
  <c r="X2100" i="1"/>
  <c r="W2100" i="1"/>
  <c r="X2099" i="1"/>
  <c r="W2099" i="1"/>
  <c r="X2098" i="1"/>
  <c r="W2098" i="1"/>
  <c r="X2097" i="1"/>
  <c r="W2097" i="1"/>
  <c r="X2096" i="1"/>
  <c r="W2096" i="1"/>
  <c r="X2095" i="1"/>
  <c r="W2095" i="1"/>
  <c r="X2094" i="1"/>
  <c r="W2094" i="1"/>
  <c r="X2093" i="1"/>
  <c r="W2093" i="1"/>
  <c r="X2092" i="1"/>
  <c r="W2092" i="1"/>
  <c r="X2091" i="1"/>
  <c r="W2091" i="1"/>
  <c r="X2090" i="1"/>
  <c r="W2090" i="1"/>
  <c r="X2089" i="1"/>
  <c r="W2089" i="1"/>
  <c r="X2088" i="1"/>
  <c r="W2088" i="1"/>
  <c r="X2087" i="1"/>
  <c r="W2087" i="1"/>
  <c r="X2086" i="1"/>
  <c r="W2086" i="1"/>
  <c r="X2085" i="1"/>
  <c r="W2085" i="1"/>
  <c r="X2084" i="1"/>
  <c r="W2084" i="1"/>
  <c r="X2083" i="1"/>
  <c r="W2083" i="1"/>
  <c r="X2082" i="1"/>
  <c r="W2082" i="1"/>
  <c r="X2081" i="1"/>
  <c r="W2081" i="1"/>
  <c r="X2080" i="1"/>
  <c r="W2080" i="1"/>
  <c r="X2079" i="1"/>
  <c r="W2079" i="1"/>
  <c r="X2078" i="1"/>
  <c r="W2078" i="1"/>
  <c r="X2077" i="1"/>
  <c r="W2077" i="1"/>
  <c r="X2076" i="1"/>
  <c r="W2076" i="1"/>
  <c r="X2075" i="1"/>
  <c r="W2075" i="1"/>
  <c r="X2074" i="1"/>
  <c r="W2074" i="1"/>
  <c r="X2073" i="1"/>
  <c r="W2073" i="1"/>
  <c r="X2072" i="1"/>
  <c r="W2072" i="1"/>
  <c r="X2071" i="1"/>
  <c r="W2071" i="1"/>
  <c r="X2070" i="1"/>
  <c r="W2070" i="1"/>
  <c r="X2069" i="1"/>
  <c r="W2069" i="1"/>
  <c r="X2068" i="1"/>
  <c r="W2068" i="1"/>
  <c r="X2067" i="1"/>
  <c r="W2067" i="1"/>
  <c r="X2066" i="1"/>
  <c r="W2066" i="1"/>
  <c r="X2065" i="1"/>
  <c r="W2065" i="1"/>
  <c r="X2064" i="1"/>
  <c r="W2064" i="1"/>
  <c r="X2063" i="1"/>
  <c r="W2063" i="1"/>
  <c r="X2062" i="1"/>
  <c r="W2062" i="1"/>
  <c r="X2061" i="1"/>
  <c r="W2061" i="1"/>
  <c r="X2060" i="1"/>
  <c r="W2060" i="1"/>
  <c r="X2059" i="1"/>
  <c r="W2059" i="1"/>
  <c r="X2058" i="1"/>
  <c r="W2058" i="1"/>
  <c r="X2057" i="1"/>
  <c r="W2057" i="1"/>
  <c r="X2056" i="1"/>
  <c r="W2056" i="1"/>
  <c r="X2055" i="1"/>
  <c r="W2055" i="1"/>
  <c r="X2054" i="1"/>
  <c r="W2054" i="1"/>
  <c r="X2053" i="1"/>
  <c r="W2053" i="1"/>
  <c r="X2052" i="1"/>
  <c r="W2052" i="1"/>
  <c r="X2051" i="1"/>
  <c r="W2051" i="1"/>
  <c r="X2050" i="1"/>
  <c r="W2050" i="1"/>
  <c r="X2049" i="1"/>
  <c r="W2049" i="1"/>
  <c r="X2048" i="1"/>
  <c r="W2048" i="1"/>
  <c r="X2047" i="1"/>
  <c r="W2047" i="1"/>
  <c r="X2046" i="1"/>
  <c r="W2046" i="1"/>
  <c r="X2045" i="1"/>
  <c r="W2045" i="1"/>
  <c r="X2044" i="1"/>
  <c r="W2044" i="1"/>
  <c r="X2043" i="1"/>
  <c r="W2043" i="1"/>
  <c r="X2042" i="1"/>
  <c r="W2042" i="1"/>
  <c r="X2041" i="1"/>
  <c r="W2041" i="1"/>
  <c r="X2040" i="1"/>
  <c r="W2040" i="1"/>
  <c r="X2039" i="1"/>
  <c r="W2039" i="1"/>
  <c r="X2038" i="1"/>
  <c r="W2038" i="1"/>
  <c r="X2037" i="1"/>
  <c r="W2037" i="1"/>
  <c r="X2036" i="1"/>
  <c r="W2036" i="1"/>
  <c r="X2035" i="1"/>
  <c r="W2035" i="1"/>
  <c r="X2034" i="1"/>
  <c r="W2034" i="1"/>
  <c r="X2033" i="1"/>
  <c r="W2033" i="1"/>
  <c r="X2032" i="1"/>
  <c r="W2032" i="1"/>
  <c r="X2031" i="1"/>
  <c r="W2031" i="1"/>
  <c r="X2030" i="1"/>
  <c r="W2030" i="1"/>
  <c r="X2029" i="1"/>
  <c r="W2029" i="1"/>
  <c r="X2028" i="1"/>
  <c r="W2028" i="1"/>
  <c r="X2027" i="1"/>
  <c r="W2027" i="1"/>
  <c r="X2026" i="1"/>
  <c r="W2026" i="1"/>
  <c r="X2025" i="1"/>
  <c r="W2025" i="1"/>
  <c r="X2024" i="1"/>
  <c r="W2024" i="1"/>
  <c r="X2023" i="1"/>
  <c r="W2023" i="1"/>
  <c r="X2022" i="1"/>
  <c r="W2022" i="1"/>
  <c r="X2021" i="1"/>
  <c r="W2021" i="1"/>
  <c r="X2020" i="1"/>
  <c r="W2020" i="1"/>
  <c r="X2019" i="1"/>
  <c r="W2019" i="1"/>
  <c r="X2018" i="1"/>
  <c r="W2018" i="1"/>
  <c r="X2017" i="1"/>
  <c r="W2017" i="1"/>
  <c r="X2016" i="1"/>
  <c r="W2016" i="1"/>
  <c r="X2015" i="1"/>
  <c r="W2015" i="1"/>
  <c r="X2014" i="1"/>
  <c r="W2014" i="1"/>
  <c r="X2013" i="1"/>
  <c r="W2013" i="1"/>
  <c r="X2012" i="1"/>
  <c r="W2012" i="1"/>
  <c r="X2011" i="1"/>
  <c r="W2011" i="1"/>
  <c r="X2010" i="1"/>
  <c r="W2010" i="1"/>
  <c r="X2009" i="1"/>
  <c r="W2009" i="1"/>
  <c r="X2008" i="1"/>
  <c r="W2008" i="1"/>
  <c r="X2007" i="1"/>
  <c r="W2007" i="1"/>
  <c r="X2006" i="1"/>
  <c r="W2006" i="1"/>
  <c r="X2005" i="1"/>
  <c r="W2005" i="1"/>
  <c r="X2004" i="1"/>
  <c r="W2004" i="1"/>
  <c r="X2003" i="1"/>
  <c r="W2003" i="1"/>
  <c r="X2002" i="1"/>
  <c r="W2002" i="1"/>
  <c r="X2001" i="1"/>
  <c r="W2001" i="1"/>
  <c r="X2000" i="1"/>
  <c r="W2000" i="1"/>
  <c r="X1999" i="1"/>
  <c r="W1999" i="1"/>
  <c r="X1998" i="1"/>
  <c r="W1998" i="1"/>
  <c r="X1997" i="1"/>
  <c r="W1997" i="1"/>
  <c r="X1996" i="1"/>
  <c r="W1996" i="1"/>
  <c r="X1995" i="1"/>
  <c r="W1995" i="1"/>
  <c r="X1994" i="1"/>
  <c r="W1994" i="1"/>
  <c r="X1993" i="1"/>
  <c r="W1993" i="1"/>
  <c r="X1992" i="1"/>
  <c r="W1992" i="1"/>
  <c r="X1991" i="1"/>
  <c r="W1991" i="1"/>
  <c r="X1990" i="1"/>
  <c r="W1990" i="1"/>
  <c r="X1989" i="1"/>
  <c r="W1989" i="1"/>
  <c r="X1988" i="1"/>
  <c r="W1988" i="1"/>
  <c r="X1987" i="1"/>
  <c r="W1987" i="1"/>
  <c r="X1986" i="1"/>
  <c r="W1986" i="1"/>
  <c r="X1985" i="1"/>
  <c r="W1985" i="1"/>
  <c r="X1984" i="1"/>
  <c r="W1984" i="1"/>
  <c r="X1983" i="1"/>
  <c r="W1983" i="1"/>
  <c r="X1982" i="1"/>
  <c r="W1982" i="1"/>
  <c r="X1981" i="1"/>
  <c r="W1981" i="1"/>
  <c r="X1980" i="1"/>
  <c r="W1980" i="1"/>
  <c r="X1979" i="1"/>
  <c r="W1979" i="1"/>
  <c r="X1978" i="1"/>
  <c r="W1978" i="1"/>
  <c r="X1977" i="1"/>
  <c r="W1977" i="1"/>
  <c r="X1976" i="1"/>
  <c r="W1976" i="1"/>
  <c r="X1975" i="1"/>
  <c r="W1975" i="1"/>
  <c r="X1974" i="1"/>
  <c r="W1974" i="1"/>
  <c r="X1973" i="1"/>
  <c r="W1973" i="1"/>
  <c r="X1972" i="1"/>
  <c r="W1972" i="1"/>
  <c r="X1971" i="1"/>
  <c r="W1971" i="1"/>
  <c r="X1970" i="1"/>
  <c r="W1970" i="1"/>
  <c r="X1969" i="1"/>
  <c r="W1969" i="1"/>
  <c r="X1968" i="1"/>
  <c r="W1968" i="1"/>
  <c r="X1967" i="1"/>
  <c r="W1967" i="1"/>
  <c r="X1966" i="1"/>
  <c r="W1966" i="1"/>
  <c r="X1965" i="1"/>
  <c r="W1965" i="1"/>
  <c r="X1964" i="1"/>
  <c r="W1964" i="1"/>
  <c r="X1963" i="1"/>
  <c r="W1963" i="1"/>
  <c r="X1962" i="1"/>
  <c r="W1962" i="1"/>
  <c r="X1961" i="1"/>
  <c r="W1961" i="1"/>
  <c r="X1960" i="1"/>
  <c r="W1960" i="1"/>
  <c r="X1959" i="1"/>
  <c r="W1959" i="1"/>
  <c r="X1958" i="1"/>
  <c r="W1958" i="1"/>
  <c r="X1957" i="1"/>
  <c r="W1957" i="1"/>
  <c r="X1956" i="1"/>
  <c r="W1956" i="1"/>
  <c r="X1955" i="1"/>
  <c r="W1955" i="1"/>
  <c r="X1954" i="1"/>
  <c r="W1954" i="1"/>
  <c r="X1953" i="1"/>
  <c r="W1953" i="1"/>
  <c r="X1952" i="1"/>
  <c r="W1952" i="1"/>
  <c r="X1951" i="1"/>
  <c r="W1951" i="1"/>
  <c r="X1950" i="1"/>
  <c r="W1950" i="1"/>
  <c r="X1949" i="1"/>
  <c r="W1949" i="1"/>
  <c r="X1948" i="1"/>
  <c r="W1948" i="1"/>
  <c r="X1947" i="1"/>
  <c r="W1947" i="1"/>
  <c r="X1946" i="1"/>
  <c r="W1946" i="1"/>
  <c r="X1945" i="1"/>
  <c r="W1945" i="1"/>
  <c r="X1944" i="1"/>
  <c r="W1944" i="1"/>
  <c r="X1943" i="1"/>
  <c r="W1943" i="1"/>
  <c r="X1942" i="1"/>
  <c r="W1942" i="1"/>
  <c r="X1941" i="1"/>
  <c r="W1941" i="1"/>
  <c r="X1940" i="1"/>
  <c r="W1940" i="1"/>
  <c r="X1939" i="1"/>
  <c r="W1939" i="1"/>
  <c r="X1938" i="1"/>
  <c r="W1938" i="1"/>
  <c r="X1937" i="1"/>
  <c r="W1937" i="1"/>
  <c r="X1936" i="1"/>
  <c r="W1936" i="1"/>
  <c r="X1935" i="1"/>
  <c r="W1935" i="1"/>
  <c r="X1934" i="1"/>
  <c r="W1934" i="1"/>
  <c r="X1933" i="1"/>
  <c r="W1933" i="1"/>
  <c r="X1932" i="1"/>
  <c r="W1932" i="1"/>
  <c r="X1931" i="1"/>
  <c r="W1931" i="1"/>
  <c r="X1930" i="1"/>
  <c r="W1930" i="1"/>
  <c r="X1929" i="1"/>
  <c r="W1929" i="1"/>
  <c r="X1928" i="1"/>
  <c r="W1928" i="1"/>
  <c r="X1927" i="1"/>
  <c r="W1927" i="1"/>
  <c r="X1926" i="1"/>
  <c r="W1926" i="1"/>
  <c r="X1925" i="1"/>
  <c r="W1925" i="1"/>
  <c r="X1924" i="1"/>
  <c r="W1924" i="1"/>
  <c r="X1923" i="1"/>
  <c r="W1923" i="1"/>
  <c r="X1922" i="1"/>
  <c r="W1922" i="1"/>
  <c r="X1921" i="1"/>
  <c r="W1921" i="1"/>
  <c r="X1920" i="1"/>
  <c r="W1920" i="1"/>
  <c r="X1919" i="1"/>
  <c r="W1919" i="1"/>
  <c r="X1918" i="1"/>
  <c r="W1918" i="1"/>
  <c r="X1917" i="1"/>
  <c r="W1917" i="1"/>
  <c r="X1916" i="1"/>
  <c r="W1916" i="1"/>
  <c r="X1915" i="1"/>
  <c r="W1915" i="1"/>
  <c r="X1914" i="1"/>
  <c r="W1914" i="1"/>
  <c r="X1913" i="1"/>
  <c r="W1913" i="1"/>
  <c r="X1912" i="1"/>
  <c r="W1912" i="1"/>
  <c r="X1911" i="1"/>
  <c r="W1911" i="1"/>
  <c r="X1910" i="1"/>
  <c r="W1910" i="1"/>
  <c r="X1909" i="1"/>
  <c r="W1909" i="1"/>
  <c r="X1908" i="1"/>
  <c r="W1908" i="1"/>
  <c r="X1907" i="1"/>
  <c r="W1907" i="1"/>
  <c r="X1906" i="1"/>
  <c r="W1906" i="1"/>
  <c r="X1905" i="1"/>
  <c r="W1905" i="1"/>
  <c r="X1904" i="1"/>
  <c r="W1904" i="1"/>
  <c r="X1903" i="1"/>
  <c r="W1903" i="1"/>
  <c r="X1902" i="1"/>
  <c r="W1902" i="1"/>
  <c r="X1901" i="1"/>
  <c r="W1901" i="1"/>
  <c r="X1900" i="1"/>
  <c r="W1900" i="1"/>
  <c r="X1899" i="1"/>
  <c r="W1899" i="1"/>
  <c r="X1898" i="1"/>
  <c r="W1898" i="1"/>
  <c r="X1897" i="1"/>
  <c r="W1897" i="1"/>
  <c r="X1896" i="1"/>
  <c r="W1896" i="1"/>
  <c r="X1895" i="1"/>
  <c r="W1895" i="1"/>
  <c r="X1894" i="1"/>
  <c r="W1894" i="1"/>
  <c r="X1893" i="1"/>
  <c r="W1893" i="1"/>
  <c r="X1892" i="1"/>
  <c r="W1892" i="1"/>
  <c r="X1891" i="1"/>
  <c r="W1891" i="1"/>
  <c r="X1890" i="1"/>
  <c r="W1890" i="1"/>
  <c r="X1889" i="1"/>
  <c r="W1889" i="1"/>
  <c r="X1888" i="1"/>
  <c r="W1888" i="1"/>
  <c r="X1887" i="1"/>
  <c r="W1887" i="1"/>
  <c r="X1886" i="1"/>
  <c r="W1886" i="1"/>
  <c r="X1885" i="1"/>
  <c r="W1885" i="1"/>
  <c r="X1884" i="1"/>
  <c r="W1884" i="1"/>
  <c r="X1883" i="1"/>
  <c r="W1883" i="1"/>
  <c r="X1882" i="1"/>
  <c r="W1882" i="1"/>
  <c r="X1881" i="1"/>
  <c r="W1881" i="1"/>
  <c r="X1880" i="1"/>
  <c r="W1880" i="1"/>
  <c r="X1879" i="1"/>
  <c r="W1879" i="1"/>
  <c r="X1878" i="1"/>
  <c r="W1878" i="1"/>
  <c r="X1877" i="1"/>
  <c r="W1877" i="1"/>
  <c r="X1876" i="1"/>
  <c r="W1876" i="1"/>
  <c r="X1875" i="1"/>
  <c r="W1875" i="1"/>
  <c r="X1874" i="1"/>
  <c r="W1874" i="1"/>
  <c r="X1873" i="1"/>
  <c r="W1873" i="1"/>
  <c r="X1872" i="1"/>
  <c r="W1872" i="1"/>
  <c r="X1871" i="1"/>
  <c r="W1871" i="1"/>
  <c r="X1870" i="1"/>
  <c r="W1870" i="1"/>
  <c r="X1869" i="1"/>
  <c r="W1869" i="1"/>
  <c r="X1868" i="1"/>
  <c r="W1868" i="1"/>
  <c r="X1867" i="1"/>
  <c r="W1867" i="1"/>
  <c r="X1866" i="1"/>
  <c r="W1866" i="1"/>
  <c r="X1865" i="1"/>
  <c r="W1865" i="1"/>
  <c r="X1864" i="1"/>
  <c r="W1864" i="1"/>
  <c r="X1863" i="1"/>
  <c r="W1863" i="1"/>
  <c r="X1862" i="1"/>
  <c r="W1862" i="1"/>
  <c r="X1861" i="1"/>
  <c r="W1861" i="1"/>
  <c r="X1860" i="1"/>
  <c r="W1860" i="1"/>
  <c r="X1859" i="1"/>
  <c r="W1859" i="1"/>
  <c r="X1858" i="1"/>
  <c r="W1858" i="1"/>
  <c r="X1857" i="1"/>
  <c r="W1857" i="1"/>
  <c r="X1856" i="1"/>
  <c r="W1856" i="1"/>
  <c r="X1855" i="1"/>
  <c r="W1855" i="1"/>
  <c r="X1854" i="1"/>
  <c r="W1854" i="1"/>
  <c r="X1853" i="1"/>
  <c r="W1853" i="1"/>
  <c r="X1852" i="1"/>
  <c r="W1852" i="1"/>
  <c r="X1851" i="1"/>
  <c r="W1851" i="1"/>
  <c r="X1850" i="1"/>
  <c r="W1850" i="1"/>
  <c r="X1849" i="1"/>
  <c r="W1849" i="1"/>
  <c r="X1848" i="1"/>
  <c r="W1848" i="1"/>
  <c r="X1847" i="1"/>
  <c r="W1847" i="1"/>
  <c r="X1846" i="1"/>
  <c r="W1846" i="1"/>
  <c r="X1845" i="1"/>
  <c r="W1845" i="1"/>
  <c r="X1844" i="1"/>
  <c r="W1844" i="1"/>
  <c r="X1843" i="1"/>
  <c r="W1843" i="1"/>
  <c r="X1842" i="1"/>
  <c r="W1842" i="1"/>
  <c r="X1841" i="1"/>
  <c r="W1841" i="1"/>
  <c r="X1840" i="1"/>
  <c r="W1840" i="1"/>
  <c r="X1839" i="1"/>
  <c r="W1839" i="1"/>
  <c r="X1838" i="1"/>
  <c r="W1838" i="1"/>
  <c r="X1837" i="1"/>
  <c r="W1837" i="1"/>
  <c r="X1836" i="1"/>
  <c r="W1836" i="1"/>
  <c r="X1835" i="1"/>
  <c r="W1835" i="1"/>
  <c r="X1834" i="1"/>
  <c r="W1834" i="1"/>
  <c r="X1833" i="1"/>
  <c r="W1833" i="1"/>
  <c r="X1832" i="1"/>
  <c r="W1832" i="1"/>
  <c r="X1831" i="1"/>
  <c r="W1831" i="1"/>
  <c r="X1830" i="1"/>
  <c r="W1830" i="1"/>
  <c r="X1829" i="1"/>
  <c r="W1829" i="1"/>
  <c r="X1828" i="1"/>
  <c r="W1828" i="1"/>
  <c r="X1827" i="1"/>
  <c r="W1827" i="1"/>
  <c r="X1826" i="1"/>
  <c r="W1826" i="1"/>
  <c r="X1825" i="1"/>
  <c r="W1825" i="1"/>
  <c r="X1824" i="1"/>
  <c r="W1824" i="1"/>
  <c r="X1823" i="1"/>
  <c r="W1823" i="1"/>
  <c r="X1822" i="1"/>
  <c r="W1822" i="1"/>
  <c r="X1821" i="1"/>
  <c r="W1821" i="1"/>
  <c r="X1820" i="1"/>
  <c r="W1820" i="1"/>
  <c r="X1819" i="1"/>
  <c r="W1819" i="1"/>
  <c r="X1818" i="1"/>
  <c r="W1818" i="1"/>
  <c r="X1817" i="1"/>
  <c r="W1817" i="1"/>
  <c r="X1816" i="1"/>
  <c r="W1816" i="1"/>
  <c r="X1815" i="1"/>
  <c r="W1815" i="1"/>
  <c r="X1814" i="1"/>
  <c r="W1814" i="1"/>
  <c r="X1813" i="1"/>
  <c r="W1813" i="1"/>
  <c r="X1812" i="1"/>
  <c r="W1812" i="1"/>
  <c r="X1811" i="1"/>
  <c r="W1811" i="1"/>
  <c r="X1810" i="1"/>
  <c r="W1810" i="1"/>
  <c r="X1809" i="1"/>
  <c r="W1809" i="1"/>
  <c r="X1808" i="1"/>
  <c r="W1808" i="1"/>
  <c r="X1807" i="1"/>
  <c r="W1807" i="1"/>
  <c r="X1806" i="1"/>
  <c r="W1806" i="1"/>
  <c r="X1805" i="1"/>
  <c r="W1805" i="1"/>
  <c r="X1804" i="1"/>
  <c r="W1804" i="1"/>
  <c r="X1803" i="1"/>
  <c r="W1803" i="1"/>
  <c r="X1802" i="1"/>
  <c r="W1802" i="1"/>
  <c r="X1801" i="1"/>
  <c r="W1801" i="1"/>
  <c r="X1800" i="1"/>
  <c r="W1800" i="1"/>
  <c r="X1799" i="1"/>
  <c r="W1799" i="1"/>
  <c r="X1798" i="1"/>
  <c r="W1798" i="1"/>
  <c r="X1797" i="1"/>
  <c r="W1797" i="1"/>
  <c r="X1796" i="1"/>
  <c r="W1796" i="1"/>
  <c r="X1795" i="1"/>
  <c r="W1795" i="1"/>
  <c r="X1794" i="1"/>
  <c r="W1794" i="1"/>
  <c r="X1793" i="1"/>
  <c r="W1793" i="1"/>
  <c r="X1792" i="1"/>
  <c r="W1792" i="1"/>
  <c r="X1791" i="1"/>
  <c r="W1791" i="1"/>
  <c r="X1790" i="1"/>
  <c r="W1790" i="1"/>
  <c r="X1789" i="1"/>
  <c r="W1789" i="1"/>
  <c r="X1788" i="1"/>
  <c r="W1788" i="1"/>
  <c r="X1787" i="1"/>
  <c r="W1787" i="1"/>
  <c r="X1786" i="1"/>
  <c r="W1786" i="1"/>
  <c r="X1785" i="1"/>
  <c r="W1785" i="1"/>
  <c r="X1784" i="1"/>
  <c r="W1784" i="1"/>
  <c r="X1783" i="1"/>
  <c r="W1783" i="1"/>
  <c r="X1782" i="1"/>
  <c r="W1782" i="1"/>
  <c r="X1781" i="1"/>
  <c r="W1781" i="1"/>
  <c r="X1780" i="1"/>
  <c r="W1780" i="1"/>
  <c r="X1779" i="1"/>
  <c r="W1779" i="1"/>
  <c r="X1778" i="1"/>
  <c r="W1778" i="1"/>
  <c r="X1777" i="1"/>
  <c r="W1777" i="1"/>
  <c r="X1776" i="1"/>
  <c r="W1776" i="1"/>
  <c r="X1775" i="1"/>
  <c r="W1775" i="1"/>
  <c r="X1774" i="1"/>
  <c r="W1774" i="1"/>
  <c r="X1773" i="1"/>
  <c r="W1773" i="1"/>
  <c r="X1772" i="1"/>
  <c r="W1772" i="1"/>
  <c r="X1771" i="1"/>
  <c r="W1771" i="1"/>
  <c r="X1770" i="1"/>
  <c r="W1770" i="1"/>
  <c r="X1769" i="1"/>
  <c r="W1769" i="1"/>
  <c r="X1768" i="1"/>
  <c r="W1768" i="1"/>
  <c r="X1767" i="1"/>
  <c r="W1767" i="1"/>
  <c r="X1766" i="1"/>
  <c r="W1766" i="1"/>
  <c r="X1765" i="1"/>
  <c r="W1765" i="1"/>
  <c r="X1764" i="1"/>
  <c r="W1764" i="1"/>
  <c r="X1763" i="1"/>
  <c r="W1763" i="1"/>
  <c r="X1762" i="1"/>
  <c r="W1762" i="1"/>
  <c r="X1761" i="1"/>
  <c r="W1761" i="1"/>
  <c r="X1760" i="1"/>
  <c r="W1760" i="1"/>
  <c r="X1759" i="1"/>
  <c r="W1759" i="1"/>
  <c r="X1758" i="1"/>
  <c r="W1758" i="1"/>
  <c r="X1757" i="1"/>
  <c r="W1757" i="1"/>
  <c r="X1756" i="1"/>
  <c r="W1756" i="1"/>
  <c r="X1755" i="1"/>
  <c r="W1755" i="1"/>
  <c r="X1754" i="1"/>
  <c r="W1754" i="1"/>
  <c r="X1753" i="1"/>
  <c r="W1753" i="1"/>
  <c r="X1752" i="1"/>
  <c r="W1752" i="1"/>
  <c r="X1751" i="1"/>
  <c r="W1751" i="1"/>
  <c r="X1750" i="1"/>
  <c r="W1750" i="1"/>
  <c r="X1749" i="1"/>
  <c r="W1749" i="1"/>
  <c r="X1748" i="1"/>
  <c r="W1748" i="1"/>
  <c r="X1747" i="1"/>
  <c r="W1747" i="1"/>
  <c r="X1746" i="1"/>
  <c r="W1746" i="1"/>
  <c r="X1745" i="1"/>
  <c r="W1745" i="1"/>
  <c r="X1744" i="1"/>
  <c r="W1744" i="1"/>
  <c r="X1743" i="1"/>
  <c r="W1743" i="1"/>
  <c r="X1742" i="1"/>
  <c r="W1742" i="1"/>
  <c r="X1741" i="1"/>
  <c r="W1741" i="1"/>
  <c r="X1740" i="1"/>
  <c r="W1740" i="1"/>
  <c r="X1739" i="1"/>
  <c r="W1739" i="1"/>
  <c r="X1738" i="1"/>
  <c r="W1738" i="1"/>
  <c r="X1737" i="1"/>
  <c r="W1737" i="1"/>
  <c r="X1736" i="1"/>
  <c r="W1736" i="1"/>
  <c r="X1735" i="1"/>
  <c r="W1735" i="1"/>
  <c r="X1734" i="1"/>
  <c r="W1734" i="1"/>
  <c r="X1733" i="1"/>
  <c r="W1733" i="1"/>
  <c r="X1732" i="1"/>
  <c r="W1732" i="1"/>
  <c r="X1731" i="1"/>
  <c r="W1731" i="1"/>
  <c r="X1730" i="1"/>
  <c r="W1730" i="1"/>
  <c r="X1729" i="1"/>
  <c r="W1729" i="1"/>
  <c r="X1728" i="1"/>
  <c r="W1728" i="1"/>
  <c r="X1727" i="1"/>
  <c r="W1727" i="1"/>
  <c r="X1726" i="1"/>
  <c r="W1726" i="1"/>
  <c r="X1725" i="1"/>
  <c r="W1725" i="1"/>
  <c r="X1724" i="1"/>
  <c r="W1724" i="1"/>
  <c r="X1723" i="1"/>
  <c r="W1723" i="1"/>
  <c r="X1722" i="1"/>
  <c r="W1722" i="1"/>
  <c r="X1721" i="1"/>
  <c r="W1721" i="1"/>
  <c r="X1720" i="1"/>
  <c r="W1720" i="1"/>
  <c r="X1719" i="1"/>
  <c r="W1719" i="1"/>
  <c r="X1718" i="1"/>
  <c r="W1718" i="1"/>
  <c r="X1717" i="1"/>
  <c r="W1717" i="1"/>
  <c r="X1716" i="1"/>
  <c r="W1716" i="1"/>
  <c r="X1715" i="1"/>
  <c r="W1715" i="1"/>
  <c r="X1714" i="1"/>
  <c r="W1714" i="1"/>
  <c r="X1713" i="1"/>
  <c r="W1713" i="1"/>
  <c r="X1712" i="1"/>
  <c r="W1712" i="1"/>
  <c r="X1711" i="1"/>
  <c r="W1711" i="1"/>
  <c r="X1710" i="1"/>
  <c r="W1710" i="1"/>
  <c r="X1709" i="1"/>
  <c r="W1709" i="1"/>
  <c r="X1708" i="1"/>
  <c r="W1708" i="1"/>
  <c r="X1707" i="1"/>
  <c r="W1707" i="1"/>
  <c r="X1706" i="1"/>
  <c r="W1706" i="1"/>
  <c r="X1705" i="1"/>
  <c r="W1705" i="1"/>
  <c r="X1704" i="1"/>
  <c r="W1704" i="1"/>
  <c r="X1703" i="1"/>
  <c r="W1703" i="1"/>
  <c r="X1702" i="1"/>
  <c r="W1702" i="1"/>
  <c r="X1701" i="1"/>
  <c r="W1701" i="1"/>
  <c r="X1700" i="1"/>
  <c r="W1700" i="1"/>
  <c r="X1699" i="1"/>
  <c r="W1699" i="1"/>
  <c r="X1698" i="1"/>
  <c r="W1698" i="1"/>
  <c r="X1697" i="1"/>
  <c r="W1697" i="1"/>
  <c r="X1696" i="1"/>
  <c r="W1696" i="1"/>
  <c r="X1695" i="1"/>
  <c r="W1695" i="1"/>
  <c r="X1694" i="1"/>
  <c r="W1694" i="1"/>
  <c r="X1693" i="1"/>
  <c r="W1693" i="1"/>
  <c r="X1692" i="1"/>
  <c r="W1692" i="1"/>
  <c r="X1691" i="1"/>
  <c r="W1691" i="1"/>
  <c r="X1690" i="1"/>
  <c r="W1690" i="1"/>
  <c r="X1689" i="1"/>
  <c r="W1689" i="1"/>
  <c r="X1688" i="1"/>
  <c r="W1688" i="1"/>
  <c r="X1687" i="1"/>
  <c r="W1687" i="1"/>
  <c r="X1686" i="1"/>
  <c r="W1686" i="1"/>
  <c r="X1685" i="1"/>
  <c r="W1685" i="1"/>
  <c r="X1684" i="1"/>
  <c r="W1684" i="1"/>
  <c r="X1683" i="1"/>
  <c r="W1683" i="1"/>
  <c r="X1682" i="1"/>
  <c r="W1682" i="1"/>
  <c r="X1681" i="1"/>
  <c r="W1681" i="1"/>
  <c r="X1680" i="1"/>
  <c r="W1680" i="1"/>
  <c r="X1679" i="1"/>
  <c r="W1679" i="1"/>
  <c r="X1678" i="1"/>
  <c r="W1678" i="1"/>
  <c r="X1677" i="1"/>
  <c r="W1677" i="1"/>
  <c r="X1676" i="1"/>
  <c r="W1676" i="1"/>
  <c r="X1675" i="1"/>
  <c r="W1675" i="1"/>
  <c r="X1674" i="1"/>
  <c r="W1674" i="1"/>
  <c r="X1673" i="1"/>
  <c r="W1673" i="1"/>
  <c r="X1672" i="1"/>
  <c r="W1672" i="1"/>
  <c r="X1671" i="1"/>
  <c r="W1671" i="1"/>
  <c r="X1670" i="1"/>
  <c r="W1670" i="1"/>
  <c r="X1669" i="1"/>
  <c r="W1669" i="1"/>
  <c r="X1668" i="1"/>
  <c r="W1668" i="1"/>
  <c r="X1667" i="1"/>
  <c r="W1667" i="1"/>
  <c r="X1666" i="1"/>
  <c r="W1666" i="1"/>
  <c r="X1665" i="1"/>
  <c r="W1665" i="1"/>
  <c r="X1664" i="1"/>
  <c r="W1664" i="1"/>
  <c r="X1663" i="1"/>
  <c r="W1663" i="1"/>
  <c r="X1662" i="1"/>
  <c r="W1662" i="1"/>
  <c r="X1661" i="1"/>
  <c r="W1661" i="1"/>
  <c r="X1660" i="1"/>
  <c r="W1660" i="1"/>
  <c r="X1659" i="1"/>
  <c r="W1659" i="1"/>
  <c r="X1658" i="1"/>
  <c r="W1658" i="1"/>
  <c r="X1657" i="1"/>
  <c r="W1657" i="1"/>
  <c r="X1656" i="1"/>
  <c r="W1656" i="1"/>
  <c r="X1655" i="1"/>
  <c r="W1655" i="1"/>
  <c r="X1654" i="1"/>
  <c r="W1654" i="1"/>
  <c r="X1653" i="1"/>
  <c r="W1653" i="1"/>
  <c r="X1652" i="1"/>
  <c r="W1652" i="1"/>
  <c r="X1651" i="1"/>
  <c r="W1651" i="1"/>
  <c r="X1650" i="1"/>
  <c r="W1650" i="1"/>
  <c r="X1649" i="1"/>
  <c r="W1649" i="1"/>
  <c r="X1648" i="1"/>
  <c r="W1648" i="1"/>
  <c r="X1647" i="1"/>
  <c r="W1647" i="1"/>
  <c r="X1646" i="1"/>
  <c r="W1646" i="1"/>
  <c r="X1645" i="1"/>
  <c r="W1645" i="1"/>
  <c r="X1644" i="1"/>
  <c r="W1644" i="1"/>
  <c r="X1643" i="1"/>
  <c r="W1643" i="1"/>
  <c r="X1642" i="1"/>
  <c r="W1642" i="1"/>
  <c r="X1641" i="1"/>
  <c r="W1641" i="1"/>
  <c r="X1640" i="1"/>
  <c r="W1640" i="1"/>
  <c r="X1639" i="1"/>
  <c r="W1639" i="1"/>
  <c r="X1638" i="1"/>
  <c r="W1638" i="1"/>
  <c r="X1637" i="1"/>
  <c r="W1637" i="1"/>
  <c r="X1636" i="1"/>
  <c r="W1636" i="1"/>
  <c r="X1635" i="1"/>
  <c r="W1635" i="1"/>
  <c r="X1634" i="1"/>
  <c r="W1634" i="1"/>
  <c r="X1633" i="1"/>
  <c r="W1633" i="1"/>
  <c r="X1632" i="1"/>
  <c r="W1632" i="1"/>
  <c r="X1631" i="1"/>
  <c r="W1631" i="1"/>
  <c r="X1630" i="1"/>
  <c r="W1630" i="1"/>
  <c r="X1629" i="1"/>
  <c r="W1629" i="1"/>
  <c r="X1628" i="1"/>
  <c r="W1628" i="1"/>
  <c r="X1627" i="1"/>
  <c r="W1627" i="1"/>
  <c r="X1626" i="1"/>
  <c r="W1626" i="1"/>
  <c r="X1625" i="1"/>
  <c r="W1625" i="1"/>
  <c r="X1624" i="1"/>
  <c r="W1624" i="1"/>
  <c r="X1623" i="1"/>
  <c r="W1623" i="1"/>
  <c r="X1622" i="1"/>
  <c r="W1622" i="1"/>
  <c r="X1621" i="1"/>
  <c r="W1621" i="1"/>
  <c r="X1620" i="1"/>
  <c r="W1620" i="1"/>
  <c r="X1619" i="1"/>
  <c r="W1619" i="1"/>
  <c r="X1618" i="1"/>
  <c r="W1618" i="1"/>
  <c r="X1617" i="1"/>
  <c r="W1617" i="1"/>
  <c r="X1616" i="1"/>
  <c r="W1616" i="1"/>
  <c r="X1615" i="1"/>
  <c r="W1615" i="1"/>
  <c r="X1614" i="1"/>
  <c r="W1614" i="1"/>
  <c r="X1613" i="1"/>
  <c r="W1613" i="1"/>
  <c r="X1612" i="1"/>
  <c r="W1612" i="1"/>
  <c r="X1611" i="1"/>
  <c r="W1611" i="1"/>
  <c r="X1610" i="1"/>
  <c r="W1610" i="1"/>
  <c r="X1609" i="1"/>
  <c r="W1609" i="1"/>
  <c r="X1608" i="1"/>
  <c r="W1608" i="1"/>
  <c r="X1607" i="1"/>
  <c r="W1607" i="1"/>
  <c r="X1606" i="1"/>
  <c r="W1606" i="1"/>
  <c r="X1605" i="1"/>
  <c r="W1605" i="1"/>
  <c r="X1604" i="1"/>
  <c r="W1604" i="1"/>
  <c r="X1603" i="1"/>
  <c r="W1603" i="1"/>
  <c r="X1602" i="1"/>
  <c r="W1602" i="1"/>
  <c r="X1601" i="1"/>
  <c r="W1601" i="1"/>
  <c r="X1600" i="1"/>
  <c r="W1600" i="1"/>
  <c r="X1599" i="1"/>
  <c r="W1599" i="1"/>
  <c r="X1598" i="1"/>
  <c r="W1598" i="1"/>
  <c r="X1597" i="1"/>
  <c r="W1597" i="1"/>
  <c r="X1596" i="1"/>
  <c r="W1596" i="1"/>
  <c r="X1595" i="1"/>
  <c r="W1595" i="1"/>
  <c r="X1594" i="1"/>
  <c r="W1594" i="1"/>
  <c r="X1593" i="1"/>
  <c r="W1593" i="1"/>
  <c r="X1592" i="1"/>
  <c r="W1592" i="1"/>
  <c r="X1591" i="1"/>
  <c r="W1591" i="1"/>
  <c r="X1590" i="1"/>
  <c r="W1590" i="1"/>
  <c r="X1589" i="1"/>
  <c r="W1589" i="1"/>
  <c r="X1588" i="1"/>
  <c r="W1588" i="1"/>
  <c r="X1587" i="1"/>
  <c r="W1587" i="1"/>
  <c r="X1586" i="1"/>
  <c r="W1586" i="1"/>
  <c r="X1585" i="1"/>
  <c r="W1585" i="1"/>
  <c r="X1584" i="1"/>
  <c r="W1584" i="1"/>
  <c r="X1583" i="1"/>
  <c r="W1583" i="1"/>
  <c r="X1582" i="1"/>
  <c r="W1582" i="1"/>
  <c r="X1581" i="1"/>
  <c r="W1581" i="1"/>
  <c r="X1580" i="1"/>
  <c r="W1580" i="1"/>
  <c r="X1579" i="1"/>
  <c r="W1579" i="1"/>
  <c r="X1578" i="1"/>
  <c r="W1578" i="1"/>
  <c r="X1577" i="1"/>
  <c r="W1577" i="1"/>
  <c r="X1576" i="1"/>
  <c r="W1576" i="1"/>
  <c r="X1575" i="1"/>
  <c r="W1575" i="1"/>
  <c r="X1574" i="1"/>
  <c r="W1574" i="1"/>
  <c r="X1573" i="1"/>
  <c r="W1573" i="1"/>
  <c r="X1572" i="1"/>
  <c r="W1572" i="1"/>
  <c r="X1571" i="1"/>
  <c r="W1571" i="1"/>
  <c r="X1570" i="1"/>
  <c r="W1570" i="1"/>
  <c r="X1569" i="1"/>
  <c r="W1569" i="1"/>
  <c r="X1568" i="1"/>
  <c r="W1568" i="1"/>
  <c r="X1567" i="1"/>
  <c r="W1567" i="1"/>
  <c r="X1566" i="1"/>
  <c r="W1566" i="1"/>
  <c r="X1565" i="1"/>
  <c r="W1565" i="1"/>
  <c r="X1564" i="1"/>
  <c r="W1564" i="1"/>
  <c r="X1563" i="1"/>
  <c r="W1563" i="1"/>
  <c r="X1562" i="1"/>
  <c r="W1562" i="1"/>
  <c r="X1561" i="1"/>
  <c r="W1561" i="1"/>
  <c r="X1560" i="1"/>
  <c r="W1560" i="1"/>
  <c r="X1559" i="1"/>
  <c r="W1559" i="1"/>
  <c r="X1558" i="1"/>
  <c r="W1558" i="1"/>
  <c r="X1557" i="1"/>
  <c r="W1557" i="1"/>
  <c r="X1556" i="1"/>
  <c r="W1556" i="1"/>
  <c r="X1555" i="1"/>
  <c r="W1555" i="1"/>
  <c r="X1554" i="1"/>
  <c r="W1554" i="1"/>
  <c r="X1553" i="1"/>
  <c r="W1553" i="1"/>
  <c r="X1552" i="1"/>
  <c r="W1552" i="1"/>
  <c r="X1551" i="1"/>
  <c r="W1551" i="1"/>
  <c r="X1550" i="1"/>
  <c r="W1550" i="1"/>
  <c r="X1549" i="1"/>
  <c r="W1549" i="1"/>
  <c r="X1548" i="1"/>
  <c r="W1548" i="1"/>
  <c r="X1547" i="1"/>
  <c r="W1547" i="1"/>
  <c r="X1546" i="1"/>
  <c r="W1546" i="1"/>
  <c r="X1545" i="1"/>
  <c r="W1545" i="1"/>
  <c r="X1544" i="1"/>
  <c r="W1544" i="1"/>
  <c r="X1543" i="1"/>
  <c r="W1543" i="1"/>
  <c r="X1542" i="1"/>
  <c r="W1542" i="1"/>
  <c r="X1541" i="1"/>
  <c r="W1541" i="1"/>
  <c r="X1540" i="1"/>
  <c r="W1540" i="1"/>
  <c r="X1539" i="1"/>
  <c r="W1539" i="1"/>
  <c r="X1538" i="1"/>
  <c r="W1538" i="1"/>
  <c r="X1537" i="1"/>
  <c r="W1537" i="1"/>
  <c r="X1536" i="1"/>
  <c r="W1536" i="1"/>
  <c r="X1535" i="1"/>
  <c r="W1535" i="1"/>
  <c r="X1534" i="1"/>
  <c r="W1534" i="1"/>
  <c r="X1533" i="1"/>
  <c r="W1533" i="1"/>
  <c r="X1532" i="1"/>
  <c r="W1532" i="1"/>
  <c r="X1531" i="1"/>
  <c r="W1531" i="1"/>
  <c r="X1530" i="1"/>
  <c r="W1530" i="1"/>
  <c r="X1529" i="1"/>
  <c r="W1529" i="1"/>
  <c r="X1528" i="1"/>
  <c r="W1528" i="1"/>
  <c r="X1527" i="1"/>
  <c r="W1527" i="1"/>
  <c r="X1526" i="1"/>
  <c r="W1526" i="1"/>
  <c r="X1525" i="1"/>
  <c r="W1525" i="1"/>
  <c r="X1524" i="1"/>
  <c r="W1524" i="1"/>
  <c r="X1523" i="1"/>
  <c r="W1523" i="1"/>
  <c r="X1522" i="1"/>
  <c r="W1522" i="1"/>
  <c r="X1521" i="1"/>
  <c r="W1521" i="1"/>
  <c r="X1520" i="1"/>
  <c r="W1520" i="1"/>
  <c r="X1519" i="1"/>
  <c r="W1519" i="1"/>
  <c r="X1518" i="1"/>
  <c r="W1518" i="1"/>
  <c r="X1517" i="1"/>
  <c r="W1517" i="1"/>
  <c r="X1516" i="1"/>
  <c r="W1516" i="1"/>
  <c r="X1515" i="1"/>
  <c r="W1515" i="1"/>
  <c r="X1514" i="1"/>
  <c r="W1514" i="1"/>
  <c r="X1513" i="1"/>
  <c r="W1513" i="1"/>
  <c r="X1512" i="1"/>
  <c r="W1512" i="1"/>
  <c r="X1511" i="1"/>
  <c r="W1511" i="1"/>
  <c r="X1510" i="1"/>
  <c r="W1510" i="1"/>
  <c r="X1509" i="1"/>
  <c r="W1509" i="1"/>
  <c r="X1508" i="1"/>
  <c r="W1508" i="1"/>
  <c r="X1507" i="1"/>
  <c r="W1507" i="1"/>
  <c r="X1506" i="1"/>
  <c r="W1506" i="1"/>
  <c r="X1505" i="1"/>
  <c r="W1505" i="1"/>
  <c r="X1504" i="1"/>
  <c r="W1504" i="1"/>
  <c r="X1503" i="1"/>
  <c r="W1503" i="1"/>
  <c r="X1502" i="1"/>
  <c r="W1502" i="1"/>
  <c r="X1501" i="1"/>
  <c r="W1501" i="1"/>
  <c r="X1500" i="1"/>
  <c r="W1500" i="1"/>
  <c r="X1499" i="1"/>
  <c r="W1499" i="1"/>
  <c r="X1498" i="1"/>
  <c r="W1498" i="1"/>
  <c r="X1497" i="1"/>
  <c r="W1497" i="1"/>
  <c r="X1496" i="1"/>
  <c r="W1496" i="1"/>
  <c r="X1495" i="1"/>
  <c r="W1495" i="1"/>
  <c r="X1494" i="1"/>
  <c r="W1494" i="1"/>
  <c r="X1493" i="1"/>
  <c r="W1493" i="1"/>
  <c r="X1492" i="1"/>
  <c r="W1492" i="1"/>
  <c r="X1491" i="1"/>
  <c r="W1491" i="1"/>
  <c r="X1490" i="1"/>
  <c r="W1490" i="1"/>
  <c r="X1489" i="1"/>
  <c r="W1489" i="1"/>
  <c r="X1488" i="1"/>
  <c r="W1488" i="1"/>
  <c r="X1487" i="1"/>
  <c r="W1487" i="1"/>
  <c r="X1486" i="1"/>
  <c r="W1486" i="1"/>
  <c r="X1485" i="1"/>
  <c r="W1485" i="1"/>
  <c r="X1484" i="1"/>
  <c r="W1484" i="1"/>
  <c r="X1483" i="1"/>
  <c r="W1483" i="1"/>
  <c r="X1482" i="1"/>
  <c r="W1482" i="1"/>
  <c r="X1481" i="1"/>
  <c r="W1481" i="1"/>
  <c r="X1480" i="1"/>
  <c r="W1480" i="1"/>
  <c r="X1479" i="1"/>
  <c r="W1479" i="1"/>
  <c r="X1478" i="1"/>
  <c r="W1478" i="1"/>
  <c r="X1477" i="1"/>
  <c r="W1477" i="1"/>
  <c r="X1476" i="1"/>
  <c r="W1476" i="1"/>
  <c r="X1475" i="1"/>
  <c r="W1475" i="1"/>
  <c r="X1474" i="1"/>
  <c r="W1474" i="1"/>
  <c r="X1473" i="1"/>
  <c r="W1473" i="1"/>
  <c r="X1472" i="1"/>
  <c r="W1472" i="1"/>
  <c r="X1471" i="1"/>
  <c r="W1471" i="1"/>
  <c r="X1470" i="1"/>
  <c r="W1470" i="1"/>
  <c r="X1469" i="1"/>
  <c r="W1469" i="1"/>
  <c r="X1468" i="1"/>
  <c r="W1468" i="1"/>
  <c r="X1467" i="1"/>
  <c r="W1467" i="1"/>
  <c r="X1466" i="1"/>
  <c r="W1466" i="1"/>
  <c r="X1465" i="1"/>
  <c r="W1465" i="1"/>
  <c r="X1464" i="1"/>
  <c r="W1464" i="1"/>
  <c r="X1463" i="1"/>
  <c r="W1463" i="1"/>
  <c r="X1462" i="1"/>
  <c r="W1462" i="1"/>
  <c r="X1461" i="1"/>
  <c r="W1461" i="1"/>
  <c r="X1460" i="1"/>
  <c r="W1460" i="1"/>
  <c r="X1459" i="1"/>
  <c r="W1459" i="1"/>
  <c r="X1458" i="1"/>
  <c r="W1458" i="1"/>
  <c r="X1457" i="1"/>
  <c r="W1457" i="1"/>
  <c r="X1456" i="1"/>
  <c r="W1456" i="1"/>
  <c r="X1455" i="1"/>
  <c r="W1455" i="1"/>
  <c r="X1454" i="1"/>
  <c r="W1454" i="1"/>
  <c r="X1453" i="1"/>
  <c r="W1453" i="1"/>
  <c r="X1452" i="1"/>
  <c r="W1452" i="1"/>
  <c r="X1451" i="1"/>
  <c r="W1451" i="1"/>
  <c r="X1450" i="1"/>
  <c r="W1450" i="1"/>
  <c r="X1449" i="1"/>
  <c r="W1449" i="1"/>
  <c r="X1448" i="1"/>
  <c r="W1448" i="1"/>
  <c r="X1447" i="1"/>
  <c r="W1447" i="1"/>
  <c r="X1446" i="1"/>
  <c r="W1446" i="1"/>
  <c r="X1445" i="1"/>
  <c r="W1445" i="1"/>
  <c r="X1444" i="1"/>
  <c r="W1444" i="1"/>
  <c r="X1443" i="1"/>
  <c r="W1443" i="1"/>
  <c r="X1442" i="1"/>
  <c r="W1442" i="1"/>
  <c r="X1441" i="1"/>
  <c r="W1441" i="1"/>
  <c r="X1440" i="1"/>
  <c r="W1440" i="1"/>
  <c r="X1439" i="1"/>
  <c r="W1439" i="1"/>
  <c r="X1438" i="1"/>
  <c r="W1438" i="1"/>
  <c r="X1437" i="1"/>
  <c r="W1437" i="1"/>
  <c r="X1436" i="1"/>
  <c r="W1436" i="1"/>
  <c r="X1435" i="1"/>
  <c r="W1435" i="1"/>
  <c r="X1434" i="1"/>
  <c r="W1434" i="1"/>
  <c r="X1433" i="1"/>
  <c r="W1433" i="1"/>
  <c r="X1432" i="1"/>
  <c r="W1432" i="1"/>
  <c r="X1431" i="1"/>
  <c r="W1431" i="1"/>
  <c r="X1430" i="1"/>
  <c r="W1430" i="1"/>
  <c r="X1429" i="1"/>
  <c r="W1429" i="1"/>
  <c r="X1428" i="1"/>
  <c r="W1428" i="1"/>
  <c r="X1427" i="1"/>
  <c r="W1427" i="1"/>
  <c r="X1426" i="1"/>
  <c r="W1426" i="1"/>
  <c r="X1425" i="1"/>
  <c r="W1425" i="1"/>
  <c r="X1424" i="1"/>
  <c r="W1424" i="1"/>
  <c r="X1423" i="1"/>
  <c r="W1423" i="1"/>
  <c r="X1422" i="1"/>
  <c r="W1422" i="1"/>
  <c r="X1421" i="1"/>
  <c r="W1421" i="1"/>
  <c r="X1420" i="1"/>
  <c r="W1420" i="1"/>
  <c r="X1419" i="1"/>
  <c r="W1419" i="1"/>
  <c r="X1418" i="1"/>
  <c r="W1418" i="1"/>
  <c r="X1417" i="1"/>
  <c r="W1417" i="1"/>
  <c r="X1416" i="1"/>
  <c r="W1416" i="1"/>
  <c r="X1415" i="1"/>
  <c r="W1415" i="1"/>
  <c r="X1414" i="1"/>
  <c r="W1414" i="1"/>
  <c r="X1413" i="1"/>
  <c r="W1413" i="1"/>
  <c r="X1412" i="1"/>
  <c r="W1412" i="1"/>
  <c r="X1411" i="1"/>
  <c r="W1411" i="1"/>
  <c r="X1410" i="1"/>
  <c r="W1410" i="1"/>
  <c r="X1409" i="1"/>
  <c r="W1409" i="1"/>
  <c r="X1408" i="1"/>
  <c r="W1408" i="1"/>
  <c r="X1407" i="1"/>
  <c r="W1407" i="1"/>
  <c r="X1406" i="1"/>
  <c r="W1406" i="1"/>
  <c r="X1405" i="1"/>
  <c r="W1405" i="1"/>
  <c r="X1404" i="1"/>
  <c r="W1404" i="1"/>
  <c r="X1403" i="1"/>
  <c r="W1403" i="1"/>
  <c r="X1402" i="1"/>
  <c r="W1402" i="1"/>
  <c r="X1401" i="1"/>
  <c r="W1401" i="1"/>
  <c r="X1400" i="1"/>
  <c r="W1400" i="1"/>
  <c r="X1399" i="1"/>
  <c r="W1399" i="1"/>
  <c r="X1398" i="1"/>
  <c r="W1398" i="1"/>
  <c r="X1397" i="1"/>
  <c r="W1397" i="1"/>
  <c r="X1396" i="1"/>
  <c r="W1396" i="1"/>
  <c r="X1395" i="1"/>
  <c r="W1395" i="1"/>
  <c r="X1394" i="1"/>
  <c r="W1394" i="1"/>
  <c r="X1393" i="1"/>
  <c r="W1393" i="1"/>
  <c r="X1392" i="1"/>
  <c r="W1392" i="1"/>
  <c r="X1391" i="1"/>
  <c r="W1391" i="1"/>
  <c r="X1390" i="1"/>
  <c r="W1390" i="1"/>
  <c r="X1389" i="1"/>
  <c r="W1389" i="1"/>
  <c r="X1388" i="1"/>
  <c r="W1388" i="1"/>
  <c r="X1387" i="1"/>
  <c r="W1387" i="1"/>
  <c r="X1386" i="1"/>
  <c r="W1386" i="1"/>
  <c r="X1385" i="1"/>
  <c r="W1385" i="1"/>
  <c r="X1384" i="1"/>
  <c r="W1384" i="1"/>
  <c r="X1383" i="1"/>
  <c r="W1383" i="1"/>
  <c r="X1382" i="1"/>
  <c r="W1382" i="1"/>
  <c r="X1381" i="1"/>
  <c r="W1381" i="1"/>
  <c r="X1380" i="1"/>
  <c r="W1380" i="1"/>
  <c r="X1379" i="1"/>
  <c r="W1379" i="1"/>
  <c r="X1378" i="1"/>
  <c r="W1378" i="1"/>
  <c r="X1377" i="1"/>
  <c r="W1377" i="1"/>
  <c r="X1376" i="1"/>
  <c r="W1376" i="1"/>
  <c r="X1375" i="1"/>
  <c r="W1375" i="1"/>
  <c r="X1374" i="1"/>
  <c r="W1374" i="1"/>
  <c r="X1373" i="1"/>
  <c r="W1373" i="1"/>
  <c r="X1372" i="1"/>
  <c r="W1372" i="1"/>
  <c r="X1371" i="1"/>
  <c r="W1371" i="1"/>
  <c r="X1370" i="1"/>
  <c r="W1370" i="1"/>
  <c r="X1369" i="1"/>
  <c r="W1369" i="1"/>
  <c r="X1368" i="1"/>
  <c r="W1368" i="1"/>
  <c r="X1367" i="1"/>
  <c r="W1367" i="1"/>
  <c r="X1366" i="1"/>
  <c r="W1366" i="1"/>
  <c r="X1365" i="1"/>
  <c r="W1365" i="1"/>
  <c r="X1364" i="1"/>
  <c r="W1364" i="1"/>
  <c r="X1363" i="1"/>
  <c r="W1363" i="1"/>
  <c r="X1362" i="1"/>
  <c r="W1362" i="1"/>
  <c r="X1361" i="1"/>
  <c r="W1361" i="1"/>
  <c r="X1360" i="1"/>
  <c r="W1360" i="1"/>
  <c r="X1359" i="1"/>
  <c r="W1359" i="1"/>
  <c r="X1358" i="1"/>
  <c r="W1358" i="1"/>
  <c r="X1357" i="1"/>
  <c r="W1357" i="1"/>
  <c r="X1356" i="1"/>
  <c r="W1356" i="1"/>
  <c r="X1355" i="1"/>
  <c r="W1355" i="1"/>
  <c r="X1354" i="1"/>
  <c r="W1354" i="1"/>
  <c r="X1353" i="1"/>
  <c r="W1353" i="1"/>
  <c r="X1352" i="1"/>
  <c r="W1352" i="1"/>
  <c r="X1351" i="1"/>
  <c r="W1351" i="1"/>
  <c r="X1350" i="1"/>
  <c r="W1350" i="1"/>
  <c r="X1349" i="1"/>
  <c r="W1349" i="1"/>
  <c r="X1348" i="1"/>
  <c r="W1348" i="1"/>
  <c r="X1347" i="1"/>
  <c r="W1347" i="1"/>
  <c r="X1346" i="1"/>
  <c r="W1346" i="1"/>
  <c r="X1345" i="1"/>
  <c r="W1345" i="1"/>
  <c r="X1344" i="1"/>
  <c r="W1344" i="1"/>
  <c r="X1343" i="1"/>
  <c r="W1343" i="1"/>
  <c r="X1342" i="1"/>
  <c r="W1342" i="1"/>
  <c r="X1341" i="1"/>
  <c r="W1341" i="1"/>
  <c r="X1340" i="1"/>
  <c r="W1340" i="1"/>
  <c r="X1339" i="1"/>
  <c r="W1339" i="1"/>
  <c r="X1338" i="1"/>
  <c r="W1338" i="1"/>
  <c r="X1337" i="1"/>
  <c r="W1337" i="1"/>
  <c r="X1336" i="1"/>
  <c r="W1336" i="1"/>
  <c r="X1335" i="1"/>
  <c r="W1335" i="1"/>
  <c r="X1334" i="1"/>
  <c r="W1334" i="1"/>
  <c r="X1333" i="1"/>
  <c r="W1333" i="1"/>
  <c r="X1332" i="1"/>
  <c r="W1332" i="1"/>
  <c r="X1331" i="1"/>
  <c r="W1331" i="1"/>
  <c r="X1330" i="1"/>
  <c r="W1330" i="1"/>
  <c r="X1329" i="1"/>
  <c r="W1329" i="1"/>
  <c r="X1328" i="1"/>
  <c r="W1328" i="1"/>
  <c r="X1327" i="1"/>
  <c r="W1327" i="1"/>
  <c r="X1326" i="1"/>
  <c r="W1326" i="1"/>
  <c r="X1325" i="1"/>
  <c r="W1325" i="1"/>
  <c r="X1324" i="1"/>
  <c r="W1324" i="1"/>
  <c r="X1323" i="1"/>
  <c r="W1323" i="1"/>
  <c r="X1322" i="1"/>
  <c r="W1322" i="1"/>
  <c r="X1321" i="1"/>
  <c r="W1321" i="1"/>
  <c r="X1320" i="1"/>
  <c r="W1320" i="1"/>
  <c r="X1319" i="1"/>
  <c r="W1319" i="1"/>
  <c r="X1318" i="1"/>
  <c r="W1318" i="1"/>
  <c r="X1317" i="1"/>
  <c r="W1317" i="1"/>
  <c r="X1316" i="1"/>
  <c r="W1316" i="1"/>
  <c r="X1315" i="1"/>
  <c r="W1315" i="1"/>
  <c r="X1314" i="1"/>
  <c r="W1314" i="1"/>
  <c r="X1313" i="1"/>
  <c r="W1313" i="1"/>
  <c r="X1312" i="1"/>
  <c r="W1312" i="1"/>
  <c r="X1311" i="1"/>
  <c r="W1311" i="1"/>
  <c r="X1310" i="1"/>
  <c r="W1310" i="1"/>
  <c r="X1309" i="1"/>
  <c r="W1309" i="1"/>
  <c r="X1308" i="1"/>
  <c r="W1308" i="1"/>
  <c r="X1307" i="1"/>
  <c r="W1307" i="1"/>
  <c r="X1306" i="1"/>
  <c r="W1306" i="1"/>
  <c r="X1305" i="1"/>
  <c r="W1305" i="1"/>
  <c r="X1304" i="1"/>
  <c r="W1304" i="1"/>
  <c r="X1303" i="1"/>
  <c r="W1303" i="1"/>
  <c r="X1302" i="1"/>
  <c r="W1302" i="1"/>
  <c r="X1301" i="1"/>
  <c r="W1301" i="1"/>
  <c r="X1300" i="1"/>
  <c r="W1300" i="1"/>
  <c r="X1299" i="1"/>
  <c r="W1299" i="1"/>
  <c r="X1298" i="1"/>
  <c r="W1298" i="1"/>
  <c r="X1297" i="1"/>
  <c r="W1297" i="1"/>
  <c r="X1296" i="1"/>
  <c r="W1296" i="1"/>
  <c r="X1295" i="1"/>
  <c r="W1295" i="1"/>
  <c r="X1294" i="1"/>
  <c r="W1294" i="1"/>
  <c r="X1293" i="1"/>
  <c r="W1293" i="1"/>
  <c r="X1292" i="1"/>
  <c r="W1292" i="1"/>
  <c r="X1291" i="1"/>
  <c r="W1291" i="1"/>
  <c r="X1290" i="1"/>
  <c r="W1290" i="1"/>
  <c r="X1289" i="1"/>
  <c r="W1289" i="1"/>
  <c r="X1288" i="1"/>
  <c r="W1288" i="1"/>
  <c r="X1287" i="1"/>
  <c r="W1287" i="1"/>
  <c r="X1286" i="1"/>
  <c r="W1286" i="1"/>
  <c r="X1285" i="1"/>
  <c r="W1285" i="1"/>
  <c r="X1284" i="1"/>
  <c r="W1284" i="1"/>
  <c r="X1283" i="1"/>
  <c r="W1283" i="1"/>
  <c r="X1282" i="1"/>
  <c r="W1282" i="1"/>
  <c r="X1281" i="1"/>
  <c r="W1281" i="1"/>
  <c r="X1280" i="1"/>
  <c r="W1280" i="1"/>
  <c r="X1279" i="1"/>
  <c r="W1279" i="1"/>
  <c r="X1278" i="1"/>
  <c r="W1278" i="1"/>
  <c r="X1277" i="1"/>
  <c r="W1277" i="1"/>
  <c r="X1276" i="1"/>
  <c r="W1276" i="1"/>
  <c r="X1275" i="1"/>
  <c r="W1275" i="1"/>
  <c r="X1274" i="1"/>
  <c r="W1274" i="1"/>
  <c r="X1273" i="1"/>
  <c r="W1273" i="1"/>
  <c r="X1272" i="1"/>
  <c r="W1272" i="1"/>
  <c r="X1271" i="1"/>
  <c r="W1271" i="1"/>
  <c r="X1270" i="1"/>
  <c r="W1270" i="1"/>
  <c r="X1269" i="1"/>
  <c r="W1269" i="1"/>
  <c r="X1268" i="1"/>
  <c r="W1268" i="1"/>
  <c r="X1267" i="1"/>
  <c r="W1267" i="1"/>
  <c r="X1266" i="1"/>
  <c r="W1266" i="1"/>
  <c r="X1265" i="1"/>
  <c r="W1265" i="1"/>
  <c r="X1264" i="1"/>
  <c r="W1264" i="1"/>
  <c r="X1263" i="1"/>
  <c r="W1263" i="1"/>
  <c r="X1262" i="1"/>
  <c r="W1262" i="1"/>
  <c r="X1261" i="1"/>
  <c r="W1261" i="1"/>
  <c r="X1260" i="1"/>
  <c r="W1260" i="1"/>
  <c r="X1259" i="1"/>
  <c r="W1259" i="1"/>
  <c r="X1258" i="1"/>
  <c r="W1258" i="1"/>
  <c r="X1257" i="1"/>
  <c r="W1257" i="1"/>
  <c r="X1256" i="1"/>
  <c r="W1256" i="1"/>
  <c r="X1255" i="1"/>
  <c r="W1255" i="1"/>
  <c r="X1254" i="1"/>
  <c r="W1254" i="1"/>
  <c r="X1253" i="1"/>
  <c r="W1253" i="1"/>
  <c r="X1252" i="1"/>
  <c r="W1252" i="1"/>
  <c r="X1251" i="1"/>
  <c r="W1251" i="1"/>
  <c r="X1250" i="1"/>
  <c r="W1250" i="1"/>
  <c r="X1249" i="1"/>
  <c r="W1249" i="1"/>
  <c r="X1248" i="1"/>
  <c r="W1248" i="1"/>
  <c r="X1247" i="1"/>
  <c r="W1247" i="1"/>
  <c r="X1246" i="1"/>
  <c r="W1246" i="1"/>
  <c r="X1245" i="1"/>
  <c r="W1245" i="1"/>
  <c r="X1244" i="1"/>
  <c r="W1244" i="1"/>
  <c r="X1243" i="1"/>
  <c r="W1243" i="1"/>
  <c r="X1242" i="1"/>
  <c r="W1242" i="1"/>
  <c r="X1241" i="1"/>
  <c r="W1241" i="1"/>
  <c r="X1240" i="1"/>
  <c r="W1240" i="1"/>
  <c r="X1239" i="1"/>
  <c r="W1239" i="1"/>
  <c r="X1238" i="1"/>
  <c r="W1238" i="1"/>
  <c r="X1237" i="1"/>
  <c r="W1237" i="1"/>
  <c r="X1236" i="1"/>
  <c r="W1236" i="1"/>
  <c r="X1235" i="1"/>
  <c r="W1235" i="1"/>
  <c r="X1234" i="1"/>
  <c r="W1234" i="1"/>
  <c r="X1233" i="1"/>
  <c r="W1233" i="1"/>
  <c r="X1232" i="1"/>
  <c r="W1232" i="1"/>
  <c r="X1231" i="1"/>
  <c r="W1231" i="1"/>
  <c r="X1230" i="1"/>
  <c r="W1230" i="1"/>
  <c r="X1229" i="1"/>
  <c r="W1229" i="1"/>
  <c r="X1228" i="1"/>
  <c r="W1228" i="1"/>
  <c r="X1227" i="1"/>
  <c r="W1227" i="1"/>
  <c r="X1226" i="1"/>
  <c r="W1226" i="1"/>
  <c r="X1225" i="1"/>
  <c r="W1225" i="1"/>
  <c r="X1224" i="1"/>
  <c r="W1224" i="1"/>
  <c r="X1223" i="1"/>
  <c r="W1223" i="1"/>
  <c r="X1222" i="1"/>
  <c r="W1222" i="1"/>
  <c r="X1221" i="1"/>
  <c r="W1221" i="1"/>
  <c r="X1220" i="1"/>
  <c r="W1220" i="1"/>
  <c r="X1219" i="1"/>
  <c r="W1219" i="1"/>
  <c r="X1218" i="1"/>
  <c r="W1218" i="1"/>
  <c r="X1217" i="1"/>
  <c r="W1217" i="1"/>
  <c r="X1216" i="1"/>
  <c r="W1216" i="1"/>
  <c r="X1215" i="1"/>
  <c r="W1215" i="1"/>
  <c r="X1214" i="1"/>
  <c r="W1214" i="1"/>
  <c r="X1213" i="1"/>
  <c r="W1213" i="1"/>
  <c r="X1212" i="1"/>
  <c r="W1212" i="1"/>
  <c r="X1211" i="1"/>
  <c r="W1211" i="1"/>
  <c r="X1210" i="1"/>
  <c r="W1210" i="1"/>
  <c r="X1209" i="1"/>
  <c r="W1209" i="1"/>
  <c r="X1208" i="1"/>
  <c r="W1208" i="1"/>
  <c r="X1207" i="1"/>
  <c r="W1207" i="1"/>
  <c r="X1206" i="1"/>
  <c r="W1206" i="1"/>
  <c r="X1205" i="1"/>
  <c r="W1205" i="1"/>
  <c r="X1204" i="1"/>
  <c r="W1204" i="1"/>
  <c r="X1203" i="1"/>
  <c r="W1203" i="1"/>
  <c r="X1202" i="1"/>
  <c r="W1202" i="1"/>
  <c r="X1201" i="1"/>
  <c r="W1201" i="1"/>
  <c r="X1200" i="1"/>
  <c r="W1200" i="1"/>
  <c r="X1199" i="1"/>
  <c r="W1199" i="1"/>
  <c r="X1198" i="1"/>
  <c r="W1198" i="1"/>
  <c r="X1197" i="1"/>
  <c r="W1197" i="1"/>
  <c r="X1196" i="1"/>
  <c r="W1196" i="1"/>
  <c r="X1195" i="1"/>
  <c r="W1195" i="1"/>
  <c r="X1194" i="1"/>
  <c r="W1194" i="1"/>
  <c r="X1193" i="1"/>
  <c r="W1193" i="1"/>
  <c r="X1192" i="1"/>
  <c r="W1192" i="1"/>
  <c r="X1191" i="1"/>
  <c r="W1191" i="1"/>
  <c r="X1190" i="1"/>
  <c r="W1190" i="1"/>
  <c r="X1189" i="1"/>
  <c r="W1189" i="1"/>
  <c r="X1188" i="1"/>
  <c r="W1188" i="1"/>
  <c r="X1187" i="1"/>
  <c r="W1187" i="1"/>
  <c r="X1186" i="1"/>
  <c r="W1186" i="1"/>
  <c r="X1185" i="1"/>
  <c r="W1185" i="1"/>
  <c r="X1184" i="1"/>
  <c r="W1184" i="1"/>
  <c r="X1183" i="1"/>
  <c r="W1183" i="1"/>
  <c r="X1182" i="1"/>
  <c r="W1182" i="1"/>
  <c r="X1181" i="1"/>
  <c r="W1181" i="1"/>
  <c r="X1180" i="1"/>
  <c r="W1180" i="1"/>
  <c r="X1179" i="1"/>
  <c r="W1179" i="1"/>
  <c r="X1178" i="1"/>
  <c r="W1178" i="1"/>
  <c r="X1177" i="1"/>
  <c r="W1177" i="1"/>
  <c r="X1176" i="1"/>
  <c r="W1176" i="1"/>
  <c r="X1175" i="1"/>
  <c r="W1175" i="1"/>
  <c r="X1174" i="1"/>
  <c r="W1174" i="1"/>
  <c r="X1173" i="1"/>
  <c r="W1173" i="1"/>
  <c r="X1172" i="1"/>
  <c r="W1172" i="1"/>
  <c r="X1171" i="1"/>
  <c r="W1171" i="1"/>
  <c r="X1170" i="1"/>
  <c r="W1170" i="1"/>
  <c r="X1169" i="1"/>
  <c r="W1169" i="1"/>
  <c r="X1168" i="1"/>
  <c r="W1168" i="1"/>
  <c r="X1167" i="1"/>
  <c r="W1167" i="1"/>
  <c r="X1166" i="1"/>
  <c r="W1166" i="1"/>
  <c r="X1165" i="1"/>
  <c r="W1165" i="1"/>
  <c r="X1164" i="1"/>
  <c r="W1164" i="1"/>
  <c r="X1163" i="1"/>
  <c r="W1163" i="1"/>
  <c r="X1162" i="1"/>
  <c r="W1162" i="1"/>
  <c r="X1161" i="1"/>
  <c r="W1161" i="1"/>
  <c r="X1160" i="1"/>
  <c r="W1160" i="1"/>
  <c r="X1159" i="1"/>
  <c r="W1159" i="1"/>
  <c r="X1158" i="1"/>
  <c r="W1158" i="1"/>
  <c r="X1157" i="1"/>
  <c r="W1157" i="1"/>
  <c r="X1156" i="1"/>
  <c r="W1156" i="1"/>
  <c r="X1155" i="1"/>
  <c r="W1155" i="1"/>
  <c r="X1154" i="1"/>
  <c r="W1154" i="1"/>
  <c r="X1153" i="1"/>
  <c r="W1153" i="1"/>
  <c r="X1152" i="1"/>
  <c r="W1152" i="1"/>
  <c r="X1151" i="1"/>
  <c r="W1151" i="1"/>
  <c r="X1150" i="1"/>
  <c r="W1150" i="1"/>
  <c r="X1149" i="1"/>
  <c r="W1149" i="1"/>
  <c r="X1148" i="1"/>
  <c r="W1148" i="1"/>
  <c r="X1147" i="1"/>
  <c r="W1147" i="1"/>
  <c r="X1146" i="1"/>
  <c r="W1146" i="1"/>
  <c r="X1145" i="1"/>
  <c r="W1145" i="1"/>
  <c r="X1144" i="1"/>
  <c r="W1144" i="1"/>
  <c r="X1143" i="1"/>
  <c r="W1143" i="1"/>
  <c r="X1142" i="1"/>
  <c r="W1142" i="1"/>
  <c r="X1141" i="1"/>
  <c r="W1141" i="1"/>
  <c r="X1140" i="1"/>
  <c r="W1140" i="1"/>
  <c r="X1139" i="1"/>
  <c r="W1139" i="1"/>
  <c r="X1138" i="1"/>
  <c r="W1138" i="1"/>
  <c r="X1137" i="1"/>
  <c r="W1137" i="1"/>
  <c r="X1136" i="1"/>
  <c r="W1136" i="1"/>
  <c r="X1135" i="1"/>
  <c r="W1135" i="1"/>
  <c r="X1134" i="1"/>
  <c r="W1134" i="1"/>
  <c r="X1133" i="1"/>
  <c r="W1133" i="1"/>
  <c r="X1132" i="1"/>
  <c r="W1132" i="1"/>
  <c r="X1131" i="1"/>
  <c r="W1131" i="1"/>
  <c r="X1130" i="1"/>
  <c r="W1130" i="1"/>
  <c r="X1129" i="1"/>
  <c r="W1129" i="1"/>
  <c r="X1128" i="1"/>
  <c r="W1128" i="1"/>
  <c r="X1127" i="1"/>
  <c r="W1127" i="1"/>
  <c r="X1126" i="1"/>
  <c r="W1126" i="1"/>
  <c r="X1125" i="1"/>
  <c r="W1125" i="1"/>
  <c r="X1124" i="1"/>
  <c r="W1124" i="1"/>
  <c r="X1123" i="1"/>
  <c r="W1123" i="1"/>
  <c r="X1122" i="1"/>
  <c r="W1122" i="1"/>
  <c r="X1121" i="1"/>
  <c r="W1121" i="1"/>
  <c r="X1120" i="1"/>
  <c r="W1120" i="1"/>
  <c r="X1119" i="1"/>
  <c r="W1119" i="1"/>
  <c r="X1118" i="1"/>
  <c r="W1118" i="1"/>
  <c r="X1117" i="1"/>
  <c r="W1117" i="1"/>
  <c r="X1116" i="1"/>
  <c r="W1116" i="1"/>
  <c r="X1115" i="1"/>
  <c r="W1115" i="1"/>
  <c r="X1114" i="1"/>
  <c r="W1114" i="1"/>
  <c r="X1113" i="1"/>
  <c r="W1113" i="1"/>
  <c r="X1112" i="1"/>
  <c r="W1112" i="1"/>
  <c r="X1111" i="1"/>
  <c r="W1111" i="1"/>
  <c r="X1110" i="1"/>
  <c r="W1110" i="1"/>
  <c r="X1109" i="1"/>
  <c r="W1109" i="1"/>
  <c r="X1108" i="1"/>
  <c r="W1108" i="1"/>
  <c r="X1107" i="1"/>
  <c r="W1107" i="1"/>
  <c r="X1106" i="1"/>
  <c r="W1106" i="1"/>
  <c r="X1105" i="1"/>
  <c r="W1105" i="1"/>
  <c r="X1104" i="1"/>
  <c r="W1104" i="1"/>
  <c r="X1103" i="1"/>
  <c r="W1103" i="1"/>
  <c r="X1102" i="1"/>
  <c r="W1102" i="1"/>
  <c r="X1101" i="1"/>
  <c r="W1101" i="1"/>
  <c r="X1100" i="1"/>
  <c r="W1100" i="1"/>
  <c r="X1099" i="1"/>
  <c r="W1099" i="1"/>
  <c r="X1098" i="1"/>
  <c r="W1098" i="1"/>
  <c r="X1097" i="1"/>
  <c r="W1097" i="1"/>
  <c r="X1096" i="1"/>
  <c r="W1096" i="1"/>
  <c r="X1095" i="1"/>
  <c r="W1095" i="1"/>
  <c r="X1094" i="1"/>
  <c r="W1094" i="1"/>
  <c r="X1093" i="1"/>
  <c r="W1093" i="1"/>
  <c r="X1092" i="1"/>
  <c r="W1092" i="1"/>
  <c r="X1091" i="1"/>
  <c r="W1091" i="1"/>
  <c r="X1090" i="1"/>
  <c r="W1090" i="1"/>
  <c r="X1089" i="1"/>
  <c r="W1089" i="1"/>
  <c r="X1088" i="1"/>
  <c r="W1088" i="1"/>
  <c r="X1087" i="1"/>
  <c r="W1087" i="1"/>
  <c r="X1086" i="1"/>
  <c r="W1086" i="1"/>
  <c r="X1085" i="1"/>
  <c r="W1085" i="1"/>
  <c r="X1084" i="1"/>
  <c r="W1084" i="1"/>
  <c r="X1083" i="1"/>
  <c r="W1083" i="1"/>
  <c r="X1082" i="1"/>
  <c r="W1082" i="1"/>
  <c r="X1081" i="1"/>
  <c r="W1081" i="1"/>
  <c r="X1080" i="1"/>
  <c r="W1080" i="1"/>
  <c r="X1079" i="1"/>
  <c r="W1079" i="1"/>
  <c r="X1078" i="1"/>
  <c r="W1078" i="1"/>
  <c r="X1077" i="1"/>
  <c r="W1077" i="1"/>
  <c r="X1076" i="1"/>
  <c r="W1076" i="1"/>
  <c r="X1075" i="1"/>
  <c r="W1075" i="1"/>
  <c r="X1074" i="1"/>
  <c r="W1074" i="1"/>
  <c r="X1073" i="1"/>
  <c r="W1073" i="1"/>
  <c r="X1072" i="1"/>
  <c r="W1072" i="1"/>
  <c r="X1071" i="1"/>
  <c r="W1071" i="1"/>
  <c r="X1070" i="1"/>
  <c r="W1070" i="1"/>
  <c r="X1069" i="1"/>
  <c r="W1069" i="1"/>
  <c r="X1068" i="1"/>
  <c r="W1068" i="1"/>
  <c r="X1067" i="1"/>
  <c r="W1067" i="1"/>
  <c r="X1066" i="1"/>
  <c r="W1066" i="1"/>
  <c r="X1065" i="1"/>
  <c r="W1065" i="1"/>
  <c r="X1064" i="1"/>
  <c r="W1064" i="1"/>
  <c r="X1063" i="1"/>
  <c r="W1063" i="1"/>
  <c r="X1062" i="1"/>
  <c r="W1062" i="1"/>
  <c r="X1061" i="1"/>
  <c r="W1061" i="1"/>
  <c r="X1060" i="1"/>
  <c r="W1060" i="1"/>
  <c r="X1059" i="1"/>
  <c r="W1059" i="1"/>
  <c r="X1058" i="1"/>
  <c r="W1058" i="1"/>
  <c r="X1057" i="1"/>
  <c r="W1057" i="1"/>
  <c r="X1056" i="1"/>
  <c r="W1056" i="1"/>
  <c r="X1055" i="1"/>
  <c r="W1055" i="1"/>
  <c r="X1054" i="1"/>
  <c r="W1054" i="1"/>
  <c r="X1053" i="1"/>
  <c r="W1053" i="1"/>
  <c r="X1052" i="1"/>
  <c r="W1052" i="1"/>
  <c r="X1051" i="1"/>
  <c r="W1051" i="1"/>
  <c r="X1050" i="1"/>
  <c r="W1050" i="1"/>
  <c r="X1049" i="1"/>
  <c r="W1049" i="1"/>
  <c r="X1048" i="1"/>
  <c r="W1048" i="1"/>
  <c r="X1047" i="1"/>
  <c r="W1047" i="1"/>
  <c r="X1046" i="1"/>
  <c r="W1046" i="1"/>
  <c r="X1045" i="1"/>
  <c r="W1045" i="1"/>
  <c r="X1044" i="1"/>
  <c r="W1044" i="1"/>
  <c r="X1043" i="1"/>
  <c r="W1043" i="1"/>
  <c r="X1042" i="1"/>
  <c r="W1042" i="1"/>
  <c r="X1041" i="1"/>
  <c r="W1041" i="1"/>
  <c r="X1040" i="1"/>
  <c r="W1040" i="1"/>
  <c r="X1039" i="1"/>
  <c r="W1039" i="1"/>
  <c r="X1038" i="1"/>
  <c r="W1038" i="1"/>
  <c r="X1037" i="1"/>
  <c r="W1037" i="1"/>
  <c r="X1036" i="1"/>
  <c r="W1036" i="1"/>
  <c r="X1035" i="1"/>
  <c r="W1035" i="1"/>
  <c r="X1034" i="1"/>
  <c r="W1034" i="1"/>
  <c r="X1033" i="1"/>
  <c r="W1033" i="1"/>
  <c r="X1032" i="1"/>
  <c r="W1032" i="1"/>
  <c r="X1031" i="1"/>
  <c r="W1031" i="1"/>
  <c r="X1030" i="1"/>
  <c r="W1030" i="1"/>
  <c r="X1029" i="1"/>
  <c r="W1029" i="1"/>
  <c r="X1028" i="1"/>
  <c r="W1028" i="1"/>
  <c r="X1027" i="1"/>
  <c r="W1027" i="1"/>
  <c r="X1026" i="1"/>
  <c r="W1026" i="1"/>
  <c r="X1025" i="1"/>
  <c r="W1025" i="1"/>
  <c r="X1024" i="1"/>
  <c r="W1024" i="1"/>
  <c r="X1023" i="1"/>
  <c r="W1023" i="1"/>
  <c r="X1022" i="1"/>
  <c r="W1022" i="1"/>
  <c r="X1021" i="1"/>
  <c r="W1021" i="1"/>
  <c r="X1020" i="1"/>
  <c r="W1020" i="1"/>
  <c r="X1019" i="1"/>
  <c r="W1019" i="1"/>
  <c r="X1018" i="1"/>
  <c r="W1018" i="1"/>
  <c r="X1017" i="1"/>
  <c r="W1017" i="1"/>
  <c r="X1016" i="1"/>
  <c r="W1016" i="1"/>
  <c r="X1015" i="1"/>
  <c r="W1015" i="1"/>
  <c r="X1014" i="1"/>
  <c r="W1014" i="1"/>
  <c r="X1013" i="1"/>
  <c r="W1013" i="1"/>
  <c r="X1012" i="1"/>
  <c r="W1012" i="1"/>
  <c r="X1011" i="1"/>
  <c r="W1011" i="1"/>
  <c r="X1010" i="1"/>
  <c r="W1010" i="1"/>
  <c r="X1009" i="1"/>
  <c r="W1009" i="1"/>
  <c r="X1008" i="1"/>
  <c r="W1008" i="1"/>
  <c r="X1007" i="1"/>
  <c r="W1007" i="1"/>
  <c r="X1006" i="1"/>
  <c r="W1006" i="1"/>
  <c r="X1005" i="1"/>
  <c r="W1005" i="1"/>
  <c r="X1004" i="1"/>
  <c r="W1004" i="1"/>
  <c r="X1003" i="1"/>
  <c r="W1003" i="1"/>
  <c r="X1002" i="1"/>
  <c r="W1002" i="1"/>
  <c r="X1001" i="1"/>
  <c r="W1001" i="1"/>
  <c r="X1000" i="1"/>
  <c r="W1000" i="1"/>
  <c r="X999" i="1"/>
  <c r="W999" i="1"/>
  <c r="X998" i="1"/>
  <c r="W998" i="1"/>
  <c r="X997" i="1"/>
  <c r="W997" i="1"/>
  <c r="X996" i="1"/>
  <c r="W996" i="1"/>
  <c r="X995" i="1"/>
  <c r="W995" i="1"/>
  <c r="X994" i="1"/>
  <c r="W994" i="1"/>
  <c r="X993" i="1"/>
  <c r="W993" i="1"/>
  <c r="X992" i="1"/>
  <c r="W992" i="1"/>
  <c r="X991" i="1"/>
  <c r="W991" i="1"/>
  <c r="X990" i="1"/>
  <c r="W990" i="1"/>
  <c r="X989" i="1"/>
  <c r="W989" i="1"/>
  <c r="X988" i="1"/>
  <c r="W988" i="1"/>
  <c r="X987" i="1"/>
  <c r="W987" i="1"/>
  <c r="X986" i="1"/>
  <c r="W986" i="1"/>
  <c r="X985" i="1"/>
  <c r="W985" i="1"/>
  <c r="X984" i="1"/>
  <c r="W984" i="1"/>
  <c r="X983" i="1"/>
  <c r="W983" i="1"/>
  <c r="X982" i="1"/>
  <c r="W982" i="1"/>
  <c r="X981" i="1"/>
  <c r="W981" i="1"/>
  <c r="X980" i="1"/>
  <c r="W980" i="1"/>
  <c r="X979" i="1"/>
  <c r="W979" i="1"/>
  <c r="X978" i="1"/>
  <c r="W978" i="1"/>
  <c r="X977" i="1"/>
  <c r="W977" i="1"/>
  <c r="X976" i="1"/>
  <c r="W976" i="1"/>
  <c r="X975" i="1"/>
  <c r="W975" i="1"/>
  <c r="X974" i="1"/>
  <c r="W974" i="1"/>
  <c r="X973" i="1"/>
  <c r="W973" i="1"/>
  <c r="X972" i="1"/>
  <c r="W972" i="1"/>
  <c r="X971" i="1"/>
  <c r="W971" i="1"/>
  <c r="X970" i="1"/>
  <c r="W970" i="1"/>
  <c r="X969" i="1"/>
  <c r="W969" i="1"/>
  <c r="X968" i="1"/>
  <c r="W968" i="1"/>
  <c r="X967" i="1"/>
  <c r="W967" i="1"/>
  <c r="X966" i="1"/>
  <c r="W966" i="1"/>
  <c r="X965" i="1"/>
  <c r="W965" i="1"/>
  <c r="X964" i="1"/>
  <c r="W964" i="1"/>
  <c r="X963" i="1"/>
  <c r="W963" i="1"/>
  <c r="X962" i="1"/>
  <c r="W962" i="1"/>
  <c r="X961" i="1"/>
  <c r="W961" i="1"/>
  <c r="X960" i="1"/>
  <c r="W960" i="1"/>
  <c r="X959" i="1"/>
  <c r="W959" i="1"/>
  <c r="X958" i="1"/>
  <c r="W958" i="1"/>
  <c r="X957" i="1"/>
  <c r="W957" i="1"/>
  <c r="X956" i="1"/>
  <c r="W956" i="1"/>
  <c r="X955" i="1"/>
  <c r="W955" i="1"/>
  <c r="X954" i="1"/>
  <c r="W954" i="1"/>
  <c r="X953" i="1"/>
  <c r="W953" i="1"/>
  <c r="X952" i="1"/>
  <c r="W952" i="1"/>
  <c r="X951" i="1"/>
  <c r="W951" i="1"/>
  <c r="X950" i="1"/>
  <c r="W950" i="1"/>
  <c r="X949" i="1"/>
  <c r="W949" i="1"/>
  <c r="X948" i="1"/>
  <c r="W948" i="1"/>
  <c r="X947" i="1"/>
  <c r="W947" i="1"/>
  <c r="X946" i="1"/>
  <c r="W946" i="1"/>
  <c r="X945" i="1"/>
  <c r="W945" i="1"/>
  <c r="X944" i="1"/>
  <c r="W944" i="1"/>
  <c r="X943" i="1"/>
  <c r="W943" i="1"/>
  <c r="X942" i="1"/>
  <c r="W942" i="1"/>
  <c r="X941" i="1"/>
  <c r="W941" i="1"/>
  <c r="X940" i="1"/>
  <c r="W940" i="1"/>
  <c r="X939" i="1"/>
  <c r="W939" i="1"/>
  <c r="X938" i="1"/>
  <c r="W938" i="1"/>
  <c r="X937" i="1"/>
  <c r="W937" i="1"/>
  <c r="X936" i="1"/>
  <c r="W936" i="1"/>
  <c r="X935" i="1"/>
  <c r="W935" i="1"/>
  <c r="X934" i="1"/>
  <c r="W934" i="1"/>
  <c r="X933" i="1"/>
  <c r="W933" i="1"/>
  <c r="X932" i="1"/>
  <c r="W932" i="1"/>
  <c r="X931" i="1"/>
  <c r="W931" i="1"/>
  <c r="X930" i="1"/>
  <c r="W930" i="1"/>
  <c r="X929" i="1"/>
  <c r="W929" i="1"/>
  <c r="X928" i="1"/>
  <c r="W928" i="1"/>
  <c r="X927" i="1"/>
  <c r="W927" i="1"/>
  <c r="X926" i="1"/>
  <c r="W926" i="1"/>
  <c r="X925" i="1"/>
  <c r="W925" i="1"/>
  <c r="X924" i="1"/>
  <c r="W924" i="1"/>
  <c r="X923" i="1"/>
  <c r="W923" i="1"/>
  <c r="X922" i="1"/>
  <c r="W922" i="1"/>
  <c r="X921" i="1"/>
  <c r="W921" i="1"/>
  <c r="X920" i="1"/>
  <c r="W920" i="1"/>
  <c r="X919" i="1"/>
  <c r="W919" i="1"/>
  <c r="X918" i="1"/>
  <c r="W918" i="1"/>
  <c r="X917" i="1"/>
  <c r="W917" i="1"/>
  <c r="X916" i="1"/>
  <c r="W916" i="1"/>
  <c r="X915" i="1"/>
  <c r="W915" i="1"/>
  <c r="X914" i="1"/>
  <c r="W914" i="1"/>
  <c r="X913" i="1"/>
  <c r="W913" i="1"/>
  <c r="X912" i="1"/>
  <c r="W912" i="1"/>
  <c r="X911" i="1"/>
  <c r="W911" i="1"/>
  <c r="X910" i="1"/>
  <c r="W910" i="1"/>
  <c r="X909" i="1"/>
  <c r="W909" i="1"/>
  <c r="X908" i="1"/>
  <c r="W908" i="1"/>
  <c r="X907" i="1"/>
  <c r="W907" i="1"/>
  <c r="X906" i="1"/>
  <c r="W906" i="1"/>
  <c r="X905" i="1"/>
  <c r="W905" i="1"/>
  <c r="X904" i="1"/>
  <c r="W904" i="1"/>
  <c r="X903" i="1"/>
  <c r="W903" i="1"/>
  <c r="X902" i="1"/>
  <c r="W902" i="1"/>
  <c r="X901" i="1"/>
  <c r="W901" i="1"/>
  <c r="X900" i="1"/>
  <c r="W900" i="1"/>
  <c r="X899" i="1"/>
  <c r="W899" i="1"/>
  <c r="X898" i="1"/>
  <c r="W898" i="1"/>
  <c r="X897" i="1"/>
  <c r="W897" i="1"/>
  <c r="X896" i="1"/>
  <c r="W896" i="1"/>
  <c r="X895" i="1"/>
  <c r="W895" i="1"/>
  <c r="X894" i="1"/>
  <c r="W894" i="1"/>
  <c r="X893" i="1"/>
  <c r="W893" i="1"/>
  <c r="X892" i="1"/>
  <c r="W892" i="1"/>
  <c r="X891" i="1"/>
  <c r="W891" i="1"/>
  <c r="X890" i="1"/>
  <c r="W890" i="1"/>
  <c r="X889" i="1"/>
  <c r="W889" i="1"/>
  <c r="X888" i="1"/>
  <c r="W888" i="1"/>
  <c r="X887" i="1"/>
  <c r="W887" i="1"/>
  <c r="X886" i="1"/>
  <c r="W886" i="1"/>
  <c r="X885" i="1"/>
  <c r="W885" i="1"/>
  <c r="X884" i="1"/>
  <c r="W884" i="1"/>
  <c r="X883" i="1"/>
  <c r="W883" i="1"/>
  <c r="X882" i="1"/>
  <c r="W882" i="1"/>
  <c r="X881" i="1"/>
  <c r="W881" i="1"/>
  <c r="X880" i="1"/>
  <c r="W880" i="1"/>
  <c r="X879" i="1"/>
  <c r="W879" i="1"/>
  <c r="X878" i="1"/>
  <c r="W878" i="1"/>
  <c r="X877" i="1"/>
  <c r="W877" i="1"/>
  <c r="X876" i="1"/>
  <c r="W876" i="1"/>
  <c r="X875" i="1"/>
  <c r="W875" i="1"/>
  <c r="X874" i="1"/>
  <c r="W874" i="1"/>
  <c r="X873" i="1"/>
  <c r="W873" i="1"/>
  <c r="X872" i="1"/>
  <c r="W872" i="1"/>
  <c r="X871" i="1"/>
  <c r="W871" i="1"/>
  <c r="X870" i="1"/>
  <c r="W870" i="1"/>
  <c r="X869" i="1"/>
  <c r="W869" i="1"/>
  <c r="X868" i="1"/>
  <c r="W868" i="1"/>
  <c r="X867" i="1"/>
  <c r="W867" i="1"/>
  <c r="X866" i="1"/>
  <c r="W866" i="1"/>
  <c r="X865" i="1"/>
  <c r="W865" i="1"/>
  <c r="X864" i="1"/>
  <c r="W864" i="1"/>
  <c r="X863" i="1"/>
  <c r="W863" i="1"/>
  <c r="X862" i="1"/>
  <c r="W862" i="1"/>
  <c r="X861" i="1"/>
  <c r="W861" i="1"/>
  <c r="X860" i="1"/>
  <c r="W860" i="1"/>
  <c r="X859" i="1"/>
  <c r="W859" i="1"/>
  <c r="X858" i="1"/>
  <c r="W858" i="1"/>
  <c r="X857" i="1"/>
  <c r="W857" i="1"/>
  <c r="X856" i="1"/>
  <c r="W856" i="1"/>
  <c r="X855" i="1"/>
  <c r="W855" i="1"/>
  <c r="X854" i="1"/>
  <c r="W854" i="1"/>
  <c r="X853" i="1"/>
  <c r="W853" i="1"/>
  <c r="X852" i="1"/>
  <c r="W852" i="1"/>
  <c r="X851" i="1"/>
  <c r="W851" i="1"/>
  <c r="X850" i="1"/>
  <c r="W850" i="1"/>
  <c r="X849" i="1"/>
  <c r="W849" i="1"/>
  <c r="X848" i="1"/>
  <c r="W848" i="1"/>
  <c r="X847" i="1"/>
  <c r="W847" i="1"/>
  <c r="X846" i="1"/>
  <c r="W846" i="1"/>
  <c r="X845" i="1"/>
  <c r="W845" i="1"/>
  <c r="X844" i="1"/>
  <c r="W844" i="1"/>
  <c r="X843" i="1"/>
  <c r="W843" i="1"/>
  <c r="X842" i="1"/>
  <c r="W842" i="1"/>
  <c r="X841" i="1"/>
  <c r="W841" i="1"/>
  <c r="X840" i="1"/>
  <c r="W840" i="1"/>
  <c r="X839" i="1"/>
  <c r="W839" i="1"/>
  <c r="X838" i="1"/>
  <c r="W838" i="1"/>
  <c r="X837" i="1"/>
  <c r="W837" i="1"/>
  <c r="X836" i="1"/>
  <c r="W836" i="1"/>
  <c r="X835" i="1"/>
  <c r="W835" i="1"/>
  <c r="X834" i="1"/>
  <c r="W834" i="1"/>
  <c r="X833" i="1"/>
  <c r="W833" i="1"/>
  <c r="X832" i="1"/>
  <c r="W832" i="1"/>
  <c r="X831" i="1"/>
  <c r="W831" i="1"/>
  <c r="X830" i="1"/>
  <c r="W830" i="1"/>
  <c r="X829" i="1"/>
  <c r="W829" i="1"/>
  <c r="X828" i="1"/>
  <c r="W828" i="1"/>
  <c r="X827" i="1"/>
  <c r="W827" i="1"/>
  <c r="X826" i="1"/>
  <c r="W826" i="1"/>
  <c r="X825" i="1"/>
  <c r="W825" i="1"/>
  <c r="X824" i="1"/>
  <c r="W824" i="1"/>
  <c r="X823" i="1"/>
  <c r="W823" i="1"/>
  <c r="X822" i="1"/>
  <c r="W822" i="1"/>
  <c r="X821" i="1"/>
  <c r="W821" i="1"/>
  <c r="X820" i="1"/>
  <c r="W820" i="1"/>
  <c r="X819" i="1"/>
  <c r="W819" i="1"/>
  <c r="X818" i="1"/>
  <c r="W818" i="1"/>
  <c r="X817" i="1"/>
  <c r="W817" i="1"/>
  <c r="X816" i="1"/>
  <c r="W816" i="1"/>
  <c r="X815" i="1"/>
  <c r="W815" i="1"/>
  <c r="X814" i="1"/>
  <c r="W814" i="1"/>
  <c r="X813" i="1"/>
  <c r="W813" i="1"/>
  <c r="X812" i="1"/>
  <c r="W812" i="1"/>
  <c r="X811" i="1"/>
  <c r="W811" i="1"/>
  <c r="X810" i="1"/>
  <c r="W810" i="1"/>
  <c r="X809" i="1"/>
  <c r="W809" i="1"/>
  <c r="X808" i="1"/>
  <c r="W808" i="1"/>
  <c r="X807" i="1"/>
  <c r="W807" i="1"/>
  <c r="X806" i="1"/>
  <c r="W806" i="1"/>
  <c r="X805" i="1"/>
  <c r="W805" i="1"/>
  <c r="X804" i="1"/>
  <c r="W804" i="1"/>
  <c r="X803" i="1"/>
  <c r="W803" i="1"/>
  <c r="X802" i="1"/>
  <c r="W802" i="1"/>
  <c r="X801" i="1"/>
  <c r="W801" i="1"/>
  <c r="X800" i="1"/>
  <c r="W800" i="1"/>
  <c r="X799" i="1"/>
  <c r="W799" i="1"/>
  <c r="X798" i="1"/>
  <c r="W798" i="1"/>
  <c r="X797" i="1"/>
  <c r="W797" i="1"/>
  <c r="X796" i="1"/>
  <c r="W796" i="1"/>
  <c r="X795" i="1"/>
  <c r="W795" i="1"/>
  <c r="X794" i="1"/>
  <c r="W794" i="1"/>
  <c r="X793" i="1"/>
  <c r="W793" i="1"/>
  <c r="X792" i="1"/>
  <c r="W792" i="1"/>
  <c r="X791" i="1"/>
  <c r="W791" i="1"/>
  <c r="X790" i="1"/>
  <c r="W790" i="1"/>
  <c r="X789" i="1"/>
  <c r="W789" i="1"/>
  <c r="X788" i="1"/>
  <c r="W788" i="1"/>
  <c r="X787" i="1"/>
  <c r="W787" i="1"/>
  <c r="X786" i="1"/>
  <c r="W786" i="1"/>
  <c r="X785" i="1"/>
  <c r="W785" i="1"/>
  <c r="X784" i="1"/>
  <c r="W784" i="1"/>
  <c r="X783" i="1"/>
  <c r="W783" i="1"/>
  <c r="X782" i="1"/>
  <c r="W782" i="1"/>
  <c r="X781" i="1"/>
  <c r="W781" i="1"/>
  <c r="X780" i="1"/>
  <c r="W780" i="1"/>
  <c r="X779" i="1"/>
  <c r="W779" i="1"/>
  <c r="X778" i="1"/>
  <c r="W778" i="1"/>
  <c r="X777" i="1"/>
  <c r="W777" i="1"/>
  <c r="X776" i="1"/>
  <c r="W776" i="1"/>
  <c r="X775" i="1"/>
  <c r="W775" i="1"/>
  <c r="X774" i="1"/>
  <c r="W774" i="1"/>
  <c r="X773" i="1"/>
  <c r="W773" i="1"/>
  <c r="X772" i="1"/>
  <c r="W772" i="1"/>
  <c r="X771" i="1"/>
  <c r="W771" i="1"/>
  <c r="X770" i="1"/>
  <c r="W770" i="1"/>
  <c r="X769" i="1"/>
  <c r="W769" i="1"/>
  <c r="X768" i="1"/>
  <c r="W768" i="1"/>
  <c r="X767" i="1"/>
  <c r="W767" i="1"/>
  <c r="X766" i="1"/>
  <c r="W766" i="1"/>
  <c r="X765" i="1"/>
  <c r="W765" i="1"/>
  <c r="X764" i="1"/>
  <c r="W764" i="1"/>
  <c r="X763" i="1"/>
  <c r="W763" i="1"/>
  <c r="X762" i="1"/>
  <c r="W762" i="1"/>
  <c r="X761" i="1"/>
  <c r="W761" i="1"/>
  <c r="X760" i="1"/>
  <c r="W760" i="1"/>
  <c r="X759" i="1"/>
  <c r="W759" i="1"/>
  <c r="X758" i="1"/>
  <c r="W758" i="1"/>
  <c r="X757" i="1"/>
  <c r="W757" i="1"/>
  <c r="X756" i="1"/>
  <c r="W756" i="1"/>
  <c r="X755" i="1"/>
  <c r="W755" i="1"/>
  <c r="X754" i="1"/>
  <c r="W754" i="1"/>
  <c r="X753" i="1"/>
  <c r="W753" i="1"/>
  <c r="X752" i="1"/>
  <c r="W752" i="1"/>
  <c r="X751" i="1"/>
  <c r="W751" i="1"/>
  <c r="X750" i="1"/>
  <c r="W750" i="1"/>
  <c r="X749" i="1"/>
  <c r="W749" i="1"/>
  <c r="X748" i="1"/>
  <c r="W748" i="1"/>
  <c r="X747" i="1"/>
  <c r="W747" i="1"/>
  <c r="X746" i="1"/>
  <c r="W746" i="1"/>
  <c r="X745" i="1"/>
  <c r="W745" i="1"/>
  <c r="X744" i="1"/>
  <c r="W744" i="1"/>
  <c r="X743" i="1"/>
  <c r="W743" i="1"/>
  <c r="X742" i="1"/>
  <c r="W742" i="1"/>
  <c r="X741" i="1"/>
  <c r="W741" i="1"/>
  <c r="X740" i="1"/>
  <c r="W740" i="1"/>
  <c r="X739" i="1"/>
  <c r="W739" i="1"/>
  <c r="X738" i="1"/>
  <c r="W738" i="1"/>
  <c r="X737" i="1"/>
  <c r="W737" i="1"/>
  <c r="X736" i="1"/>
  <c r="W736" i="1"/>
  <c r="X735" i="1"/>
  <c r="W735" i="1"/>
  <c r="X734" i="1"/>
  <c r="W734" i="1"/>
  <c r="X733" i="1"/>
  <c r="W733" i="1"/>
  <c r="X732" i="1"/>
  <c r="W732" i="1"/>
  <c r="X731" i="1"/>
  <c r="W731" i="1"/>
  <c r="X730" i="1"/>
  <c r="W730" i="1"/>
  <c r="X729" i="1"/>
  <c r="W729" i="1"/>
  <c r="X728" i="1"/>
  <c r="W728" i="1"/>
  <c r="X727" i="1"/>
  <c r="W727" i="1"/>
  <c r="X726" i="1"/>
  <c r="W726" i="1"/>
  <c r="X725" i="1"/>
  <c r="W725" i="1"/>
  <c r="X724" i="1"/>
  <c r="W724" i="1"/>
  <c r="X723" i="1"/>
  <c r="W723" i="1"/>
  <c r="X722" i="1"/>
  <c r="W722" i="1"/>
  <c r="X721" i="1"/>
  <c r="W721" i="1"/>
  <c r="X720" i="1"/>
  <c r="W720" i="1"/>
  <c r="X719" i="1"/>
  <c r="W719" i="1"/>
  <c r="X718" i="1"/>
  <c r="W718" i="1"/>
  <c r="X717" i="1"/>
  <c r="W717" i="1"/>
  <c r="X716" i="1"/>
  <c r="W716" i="1"/>
  <c r="X715" i="1"/>
  <c r="W715" i="1"/>
  <c r="X714" i="1"/>
  <c r="W714" i="1"/>
  <c r="X713" i="1"/>
  <c r="W713" i="1"/>
  <c r="X712" i="1"/>
  <c r="W712" i="1"/>
  <c r="X711" i="1"/>
  <c r="W711" i="1"/>
  <c r="X710" i="1"/>
  <c r="W710" i="1"/>
  <c r="X709" i="1"/>
  <c r="W709" i="1"/>
  <c r="X708" i="1"/>
  <c r="W708" i="1"/>
  <c r="X707" i="1"/>
  <c r="W707" i="1"/>
  <c r="X706" i="1"/>
  <c r="W706" i="1"/>
  <c r="X705" i="1"/>
  <c r="W705" i="1"/>
  <c r="X704" i="1"/>
  <c r="W704" i="1"/>
  <c r="X703" i="1"/>
  <c r="W703" i="1"/>
  <c r="X702" i="1"/>
  <c r="W702" i="1"/>
  <c r="X701" i="1"/>
  <c r="W701" i="1"/>
  <c r="X700" i="1"/>
  <c r="W700" i="1"/>
  <c r="X699" i="1"/>
  <c r="W699" i="1"/>
  <c r="X698" i="1"/>
  <c r="W698" i="1"/>
  <c r="X697" i="1"/>
  <c r="W697" i="1"/>
  <c r="X696" i="1"/>
  <c r="W696" i="1"/>
  <c r="X695" i="1"/>
  <c r="W695" i="1"/>
  <c r="X694" i="1"/>
  <c r="W694" i="1"/>
  <c r="X693" i="1"/>
  <c r="W693" i="1"/>
  <c r="X692" i="1"/>
  <c r="W692" i="1"/>
  <c r="X691" i="1"/>
  <c r="W691" i="1"/>
  <c r="X690" i="1"/>
  <c r="W690" i="1"/>
  <c r="X689" i="1"/>
  <c r="W689" i="1"/>
  <c r="X688" i="1"/>
  <c r="W688" i="1"/>
  <c r="X687" i="1"/>
  <c r="W687" i="1"/>
  <c r="X686" i="1"/>
  <c r="W686" i="1"/>
  <c r="X685" i="1"/>
  <c r="W685" i="1"/>
  <c r="X684" i="1"/>
  <c r="W684" i="1"/>
  <c r="X683" i="1"/>
  <c r="W683" i="1"/>
  <c r="X682" i="1"/>
  <c r="W682" i="1"/>
  <c r="X681" i="1"/>
  <c r="W681" i="1"/>
  <c r="X680" i="1"/>
  <c r="W680" i="1"/>
  <c r="X679" i="1"/>
  <c r="W679" i="1"/>
  <c r="X678" i="1"/>
  <c r="W678" i="1"/>
  <c r="X677" i="1"/>
  <c r="W677" i="1"/>
  <c r="X676" i="1"/>
  <c r="W676" i="1"/>
  <c r="X675" i="1"/>
  <c r="W675" i="1"/>
  <c r="X674" i="1"/>
  <c r="W674" i="1"/>
  <c r="X673" i="1"/>
  <c r="W673" i="1"/>
  <c r="X672" i="1"/>
  <c r="W672" i="1"/>
  <c r="X671" i="1"/>
  <c r="W671" i="1"/>
  <c r="X670" i="1"/>
  <c r="W670" i="1"/>
  <c r="X669" i="1"/>
  <c r="W669" i="1"/>
  <c r="X668" i="1"/>
  <c r="W668" i="1"/>
  <c r="X667" i="1"/>
  <c r="W667" i="1"/>
  <c r="X666" i="1"/>
  <c r="W666" i="1"/>
  <c r="X665" i="1"/>
  <c r="W665" i="1"/>
  <c r="X664" i="1"/>
  <c r="W664" i="1"/>
  <c r="X663" i="1"/>
  <c r="W663" i="1"/>
  <c r="X662" i="1"/>
  <c r="W662" i="1"/>
  <c r="X661" i="1"/>
  <c r="W661" i="1"/>
  <c r="X660" i="1"/>
  <c r="W660" i="1"/>
  <c r="X659" i="1"/>
  <c r="W659" i="1"/>
  <c r="X658" i="1"/>
  <c r="W658" i="1"/>
  <c r="X657" i="1"/>
  <c r="W657" i="1"/>
  <c r="X656" i="1"/>
  <c r="W656" i="1"/>
  <c r="X655" i="1"/>
  <c r="W655" i="1"/>
  <c r="X654" i="1"/>
  <c r="W654" i="1"/>
  <c r="X653" i="1"/>
  <c r="W653" i="1"/>
  <c r="X652" i="1"/>
  <c r="W652" i="1"/>
  <c r="X651" i="1"/>
  <c r="W651" i="1"/>
  <c r="X650" i="1"/>
  <c r="W650" i="1"/>
  <c r="X649" i="1"/>
  <c r="W649" i="1"/>
  <c r="X648" i="1"/>
  <c r="W648" i="1"/>
  <c r="X647" i="1"/>
  <c r="W647" i="1"/>
  <c r="X646" i="1"/>
  <c r="W646" i="1"/>
  <c r="X645" i="1"/>
  <c r="W645" i="1"/>
  <c r="X644" i="1"/>
  <c r="W644" i="1"/>
  <c r="X643" i="1"/>
  <c r="W643" i="1"/>
  <c r="X642" i="1"/>
  <c r="W642" i="1"/>
  <c r="X641" i="1"/>
  <c r="W641" i="1"/>
  <c r="X640" i="1"/>
  <c r="W640" i="1"/>
  <c r="X639" i="1"/>
  <c r="W639" i="1"/>
  <c r="X638" i="1"/>
  <c r="W638" i="1"/>
  <c r="X637" i="1"/>
  <c r="W637" i="1"/>
  <c r="X636" i="1"/>
  <c r="W636" i="1"/>
  <c r="X635" i="1"/>
  <c r="W635" i="1"/>
  <c r="X634" i="1"/>
  <c r="W634" i="1"/>
  <c r="X633" i="1"/>
  <c r="W633" i="1"/>
  <c r="X632" i="1"/>
  <c r="W632" i="1"/>
  <c r="X631" i="1"/>
  <c r="W631" i="1"/>
  <c r="X630" i="1"/>
  <c r="W630" i="1"/>
  <c r="X629" i="1"/>
  <c r="W629" i="1"/>
  <c r="X628" i="1"/>
  <c r="W628" i="1"/>
  <c r="X627" i="1"/>
  <c r="W627" i="1"/>
  <c r="X626" i="1"/>
  <c r="W626" i="1"/>
  <c r="X625" i="1"/>
  <c r="W625" i="1"/>
  <c r="X624" i="1"/>
  <c r="W624" i="1"/>
  <c r="X623" i="1"/>
  <c r="W623" i="1"/>
  <c r="X622" i="1"/>
  <c r="W622" i="1"/>
  <c r="X621" i="1"/>
  <c r="W621" i="1"/>
  <c r="X620" i="1"/>
  <c r="W620" i="1"/>
  <c r="X619" i="1"/>
  <c r="W619" i="1"/>
  <c r="X618" i="1"/>
  <c r="W618" i="1"/>
  <c r="X617" i="1"/>
  <c r="W617" i="1"/>
  <c r="X616" i="1"/>
  <c r="W616" i="1"/>
  <c r="X615" i="1"/>
  <c r="W615" i="1"/>
  <c r="X614" i="1"/>
  <c r="W614" i="1"/>
  <c r="X613" i="1"/>
  <c r="W613" i="1"/>
  <c r="X612" i="1"/>
  <c r="W612" i="1"/>
  <c r="X611" i="1"/>
  <c r="W611" i="1"/>
  <c r="X610" i="1"/>
  <c r="W610" i="1"/>
  <c r="X609" i="1"/>
  <c r="W609" i="1"/>
  <c r="X608" i="1"/>
  <c r="W608" i="1"/>
  <c r="X607" i="1"/>
  <c r="W607" i="1"/>
  <c r="X606" i="1"/>
  <c r="W606" i="1"/>
  <c r="X605" i="1"/>
  <c r="W605" i="1"/>
  <c r="X604" i="1"/>
  <c r="W604" i="1"/>
  <c r="X603" i="1"/>
  <c r="W603" i="1"/>
  <c r="X602" i="1"/>
  <c r="W602" i="1"/>
  <c r="X601" i="1"/>
  <c r="W601" i="1"/>
  <c r="X600" i="1"/>
  <c r="W600" i="1"/>
  <c r="X599" i="1"/>
  <c r="W599" i="1"/>
  <c r="X598" i="1"/>
  <c r="W598" i="1"/>
  <c r="X597" i="1"/>
  <c r="W597" i="1"/>
  <c r="X596" i="1"/>
  <c r="W596" i="1"/>
  <c r="X595" i="1"/>
  <c r="W595" i="1"/>
  <c r="X594" i="1"/>
  <c r="W594" i="1"/>
  <c r="X593" i="1"/>
  <c r="W593" i="1"/>
  <c r="X592" i="1"/>
  <c r="W592" i="1"/>
  <c r="X591" i="1"/>
  <c r="W591" i="1"/>
  <c r="X590" i="1"/>
  <c r="W590" i="1"/>
  <c r="X589" i="1"/>
  <c r="W589" i="1"/>
  <c r="X588" i="1"/>
  <c r="W588" i="1"/>
  <c r="X587" i="1"/>
  <c r="W587" i="1"/>
  <c r="X586" i="1"/>
  <c r="W586" i="1"/>
  <c r="X585" i="1"/>
  <c r="W585" i="1"/>
  <c r="X584" i="1"/>
  <c r="W584" i="1"/>
  <c r="X583" i="1"/>
  <c r="W583" i="1"/>
  <c r="X582" i="1"/>
  <c r="W582" i="1"/>
  <c r="X581" i="1"/>
  <c r="W581" i="1"/>
  <c r="X580" i="1"/>
  <c r="W580" i="1"/>
  <c r="X579" i="1"/>
  <c r="W579" i="1"/>
  <c r="X578" i="1"/>
  <c r="W578" i="1"/>
  <c r="X577" i="1"/>
  <c r="W577" i="1"/>
  <c r="X576" i="1"/>
  <c r="W576" i="1"/>
  <c r="X575" i="1"/>
  <c r="W575" i="1"/>
  <c r="X574" i="1"/>
  <c r="W574" i="1"/>
  <c r="X573" i="1"/>
  <c r="W573" i="1"/>
  <c r="X572" i="1"/>
  <c r="W572" i="1"/>
  <c r="X571" i="1"/>
  <c r="W571" i="1"/>
  <c r="X570" i="1"/>
  <c r="W570" i="1"/>
  <c r="X569" i="1"/>
  <c r="W569" i="1"/>
  <c r="X568" i="1"/>
  <c r="W568" i="1"/>
  <c r="X567" i="1"/>
  <c r="W567" i="1"/>
  <c r="X566" i="1"/>
  <c r="W566" i="1"/>
  <c r="X565" i="1"/>
  <c r="W565" i="1"/>
  <c r="X564" i="1"/>
  <c r="W564" i="1"/>
  <c r="X563" i="1"/>
  <c r="W563" i="1"/>
  <c r="X562" i="1"/>
  <c r="W562" i="1"/>
  <c r="X561" i="1"/>
  <c r="W561" i="1"/>
  <c r="X560" i="1"/>
  <c r="W560" i="1"/>
  <c r="X559" i="1"/>
  <c r="W559" i="1"/>
  <c r="X558" i="1"/>
  <c r="W558" i="1"/>
  <c r="X557" i="1"/>
  <c r="W557" i="1"/>
  <c r="X556" i="1"/>
  <c r="W556" i="1"/>
  <c r="X555" i="1"/>
  <c r="W555" i="1"/>
  <c r="X554" i="1"/>
  <c r="W554" i="1"/>
  <c r="X553" i="1"/>
  <c r="W553" i="1"/>
  <c r="X552" i="1"/>
  <c r="W552" i="1"/>
  <c r="X551" i="1"/>
  <c r="W551" i="1"/>
  <c r="X550" i="1"/>
  <c r="W550" i="1"/>
  <c r="X549" i="1"/>
  <c r="W549" i="1"/>
  <c r="X548" i="1"/>
  <c r="W548" i="1"/>
  <c r="X547" i="1"/>
  <c r="W547" i="1"/>
  <c r="X546" i="1"/>
  <c r="W546" i="1"/>
  <c r="X545" i="1"/>
  <c r="W545" i="1"/>
  <c r="X544" i="1"/>
  <c r="W544" i="1"/>
  <c r="X543" i="1"/>
  <c r="W543" i="1"/>
  <c r="X542" i="1"/>
  <c r="W542" i="1"/>
  <c r="X541" i="1"/>
  <c r="W541" i="1"/>
  <c r="X540" i="1"/>
  <c r="W540" i="1"/>
  <c r="X539" i="1"/>
  <c r="W539" i="1"/>
  <c r="X538" i="1"/>
  <c r="W538" i="1"/>
  <c r="X537" i="1"/>
  <c r="W537" i="1"/>
  <c r="X536" i="1"/>
  <c r="W536" i="1"/>
  <c r="X535" i="1"/>
  <c r="W535" i="1"/>
  <c r="X534" i="1"/>
  <c r="W534" i="1"/>
  <c r="X533" i="1"/>
  <c r="W533" i="1"/>
  <c r="X532" i="1"/>
  <c r="W532" i="1"/>
  <c r="X531" i="1"/>
  <c r="W531" i="1"/>
  <c r="X530" i="1"/>
  <c r="W530" i="1"/>
  <c r="X529" i="1"/>
  <c r="W529" i="1"/>
  <c r="X528" i="1"/>
  <c r="W528" i="1"/>
  <c r="X527" i="1"/>
  <c r="W527" i="1"/>
  <c r="X526" i="1"/>
  <c r="W526" i="1"/>
  <c r="X525" i="1"/>
  <c r="W525" i="1"/>
  <c r="X524" i="1"/>
  <c r="W524" i="1"/>
  <c r="X523" i="1"/>
  <c r="W523" i="1"/>
  <c r="X522" i="1"/>
  <c r="W522" i="1"/>
  <c r="X521" i="1"/>
  <c r="W521" i="1"/>
  <c r="X520" i="1"/>
  <c r="W520" i="1"/>
  <c r="X519" i="1"/>
  <c r="W519" i="1"/>
  <c r="X518" i="1"/>
  <c r="W518" i="1"/>
  <c r="X517" i="1"/>
  <c r="W517" i="1"/>
  <c r="X516" i="1"/>
  <c r="W516" i="1"/>
  <c r="X515" i="1"/>
  <c r="W515" i="1"/>
  <c r="X514" i="1"/>
  <c r="W514" i="1"/>
  <c r="X513" i="1"/>
  <c r="W513" i="1"/>
  <c r="X512" i="1"/>
  <c r="W512" i="1"/>
  <c r="X511" i="1"/>
  <c r="W511" i="1"/>
  <c r="X510" i="1"/>
  <c r="W510" i="1"/>
  <c r="X509" i="1"/>
  <c r="W509" i="1"/>
  <c r="X508" i="1"/>
  <c r="W508" i="1"/>
  <c r="X507" i="1"/>
  <c r="W507" i="1"/>
  <c r="X506" i="1"/>
  <c r="W506" i="1"/>
  <c r="X505" i="1"/>
  <c r="W505" i="1"/>
  <c r="X504" i="1"/>
  <c r="W504" i="1"/>
  <c r="X503" i="1"/>
  <c r="W503" i="1"/>
  <c r="X502" i="1"/>
  <c r="W502" i="1"/>
  <c r="X501" i="1"/>
  <c r="W501" i="1"/>
  <c r="X500" i="1"/>
  <c r="W500" i="1"/>
  <c r="X499" i="1"/>
  <c r="W499" i="1"/>
  <c r="X498" i="1"/>
  <c r="W498" i="1"/>
  <c r="X497" i="1"/>
  <c r="W497" i="1"/>
  <c r="X496" i="1"/>
  <c r="W496" i="1"/>
  <c r="X495" i="1"/>
  <c r="W495" i="1"/>
  <c r="X494" i="1"/>
  <c r="W494" i="1"/>
  <c r="X493" i="1"/>
  <c r="W493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X478" i="1"/>
  <c r="W478" i="1"/>
  <c r="X477" i="1"/>
  <c r="W477" i="1"/>
  <c r="X476" i="1"/>
  <c r="W476" i="1"/>
  <c r="X475" i="1"/>
  <c r="W475" i="1"/>
  <c r="X474" i="1"/>
  <c r="W474" i="1"/>
  <c r="X473" i="1"/>
  <c r="W473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4" i="1"/>
  <c r="W434" i="1"/>
  <c r="X433" i="1"/>
  <c r="W433" i="1"/>
  <c r="X432" i="1"/>
  <c r="W432" i="1"/>
  <c r="X431" i="1"/>
  <c r="W431" i="1"/>
  <c r="X430" i="1"/>
  <c r="W430" i="1"/>
  <c r="X429" i="1"/>
  <c r="W429" i="1"/>
  <c r="X428" i="1"/>
  <c r="W428" i="1"/>
  <c r="X427" i="1"/>
  <c r="W427" i="1"/>
  <c r="X426" i="1"/>
  <c r="W426" i="1"/>
  <c r="X425" i="1"/>
  <c r="W425" i="1"/>
  <c r="X424" i="1"/>
  <c r="W424" i="1"/>
  <c r="X423" i="1"/>
  <c r="W423" i="1"/>
  <c r="X422" i="1"/>
  <c r="W422" i="1"/>
  <c r="X421" i="1"/>
  <c r="W421" i="1"/>
  <c r="X420" i="1"/>
  <c r="W420" i="1"/>
  <c r="X419" i="1"/>
  <c r="W419" i="1"/>
  <c r="X418" i="1"/>
  <c r="W418" i="1"/>
  <c r="X417" i="1"/>
  <c r="W417" i="1"/>
  <c r="X416" i="1"/>
  <c r="W416" i="1"/>
  <c r="X415" i="1"/>
  <c r="W415" i="1"/>
  <c r="X414" i="1"/>
  <c r="W414" i="1"/>
  <c r="X413" i="1"/>
  <c r="W413" i="1"/>
  <c r="X412" i="1"/>
  <c r="W412" i="1"/>
  <c r="X411" i="1"/>
  <c r="W411" i="1"/>
  <c r="X410" i="1"/>
  <c r="W410" i="1"/>
  <c r="X409" i="1"/>
  <c r="W409" i="1"/>
  <c r="X408" i="1"/>
  <c r="W408" i="1"/>
  <c r="X407" i="1"/>
  <c r="W407" i="1"/>
  <c r="X406" i="1"/>
  <c r="W406" i="1"/>
  <c r="X405" i="1"/>
  <c r="W405" i="1"/>
  <c r="X404" i="1"/>
  <c r="W404" i="1"/>
  <c r="X403" i="1"/>
  <c r="W403" i="1"/>
  <c r="X402" i="1"/>
  <c r="W402" i="1"/>
  <c r="X401" i="1"/>
  <c r="W401" i="1"/>
  <c r="X400" i="1"/>
  <c r="W400" i="1"/>
  <c r="X399" i="1"/>
  <c r="W399" i="1"/>
  <c r="X398" i="1"/>
  <c r="W398" i="1"/>
  <c r="X397" i="1"/>
  <c r="W397" i="1"/>
  <c r="X396" i="1"/>
  <c r="W396" i="1"/>
  <c r="X395" i="1"/>
  <c r="W395" i="1"/>
  <c r="X394" i="1"/>
  <c r="W394" i="1"/>
  <c r="X393" i="1"/>
  <c r="W393" i="1"/>
  <c r="X392" i="1"/>
  <c r="W392" i="1"/>
  <c r="X391" i="1"/>
  <c r="W391" i="1"/>
  <c r="X390" i="1"/>
  <c r="W390" i="1"/>
  <c r="X389" i="1"/>
  <c r="W389" i="1"/>
  <c r="X388" i="1"/>
  <c r="W388" i="1"/>
  <c r="X387" i="1"/>
  <c r="W387" i="1"/>
  <c r="X386" i="1"/>
  <c r="W386" i="1"/>
  <c r="X385" i="1"/>
  <c r="W385" i="1"/>
  <c r="X384" i="1"/>
  <c r="W384" i="1"/>
  <c r="X383" i="1"/>
  <c r="W383" i="1"/>
  <c r="X382" i="1"/>
  <c r="W382" i="1"/>
  <c r="X381" i="1"/>
  <c r="W381" i="1"/>
  <c r="X380" i="1"/>
  <c r="W380" i="1"/>
  <c r="X379" i="1"/>
  <c r="W379" i="1"/>
  <c r="X378" i="1"/>
  <c r="W378" i="1"/>
  <c r="X377" i="1"/>
  <c r="W377" i="1"/>
  <c r="X376" i="1"/>
  <c r="W376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X361" i="1"/>
  <c r="W361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W315" i="1"/>
  <c r="X314" i="1"/>
  <c r="W314" i="1"/>
  <c r="X313" i="1"/>
  <c r="W313" i="1"/>
  <c r="X312" i="1"/>
  <c r="W312" i="1"/>
  <c r="X311" i="1"/>
  <c r="W311" i="1"/>
  <c r="X310" i="1"/>
  <c r="W310" i="1"/>
  <c r="X309" i="1"/>
  <c r="W309" i="1"/>
  <c r="X308" i="1"/>
  <c r="W308" i="1"/>
  <c r="X307" i="1"/>
  <c r="W307" i="1"/>
  <c r="X306" i="1"/>
  <c r="W306" i="1"/>
  <c r="X305" i="1"/>
  <c r="W305" i="1"/>
  <c r="X304" i="1"/>
  <c r="W304" i="1"/>
  <c r="X303" i="1"/>
  <c r="W303" i="1"/>
  <c r="X302" i="1"/>
  <c r="W302" i="1"/>
  <c r="X301" i="1"/>
  <c r="W301" i="1"/>
  <c r="X300" i="1"/>
  <c r="W300" i="1"/>
  <c r="X299" i="1"/>
  <c r="W299" i="1"/>
  <c r="X298" i="1"/>
  <c r="W298" i="1"/>
  <c r="X297" i="1"/>
  <c r="W297" i="1"/>
  <c r="X296" i="1"/>
  <c r="W296" i="1"/>
  <c r="X295" i="1"/>
  <c r="W295" i="1"/>
  <c r="X294" i="1"/>
  <c r="W294" i="1"/>
  <c r="X293" i="1"/>
  <c r="W293" i="1"/>
  <c r="X292" i="1"/>
  <c r="W292" i="1"/>
  <c r="X291" i="1"/>
  <c r="W291" i="1"/>
  <c r="X290" i="1"/>
  <c r="W290" i="1"/>
  <c r="X289" i="1"/>
  <c r="W289" i="1"/>
  <c r="X288" i="1"/>
  <c r="W288" i="1"/>
  <c r="X287" i="1"/>
  <c r="W287" i="1"/>
  <c r="X286" i="1"/>
  <c r="W286" i="1"/>
  <c r="X285" i="1"/>
  <c r="W285" i="1"/>
  <c r="X284" i="1"/>
  <c r="W284" i="1"/>
  <c r="X283" i="1"/>
  <c r="W283" i="1"/>
  <c r="X282" i="1"/>
  <c r="W282" i="1"/>
  <c r="X281" i="1"/>
  <c r="W281" i="1"/>
  <c r="X280" i="1"/>
  <c r="W280" i="1"/>
  <c r="X279" i="1"/>
  <c r="W279" i="1"/>
  <c r="X278" i="1"/>
  <c r="W278" i="1"/>
  <c r="X277" i="1"/>
  <c r="W277" i="1"/>
  <c r="X276" i="1"/>
  <c r="W276" i="1"/>
  <c r="X275" i="1"/>
  <c r="W275" i="1"/>
  <c r="X274" i="1"/>
  <c r="W274" i="1"/>
  <c r="X273" i="1"/>
  <c r="W273" i="1"/>
  <c r="X272" i="1"/>
  <c r="W272" i="1"/>
  <c r="X271" i="1"/>
  <c r="W271" i="1"/>
  <c r="X270" i="1"/>
  <c r="W270" i="1"/>
  <c r="X269" i="1"/>
  <c r="W269" i="1"/>
  <c r="X268" i="1"/>
  <c r="W268" i="1"/>
  <c r="X267" i="1"/>
  <c r="W267" i="1"/>
  <c r="X266" i="1"/>
  <c r="W266" i="1"/>
  <c r="X265" i="1"/>
  <c r="W265" i="1"/>
  <c r="X264" i="1"/>
  <c r="W264" i="1"/>
  <c r="X263" i="1"/>
  <c r="W263" i="1"/>
  <c r="X262" i="1"/>
  <c r="W262" i="1"/>
  <c r="X261" i="1"/>
  <c r="W261" i="1"/>
  <c r="X260" i="1"/>
  <c r="W260" i="1"/>
  <c r="X259" i="1"/>
  <c r="W259" i="1"/>
  <c r="X258" i="1"/>
  <c r="W258" i="1"/>
  <c r="X257" i="1"/>
  <c r="W257" i="1"/>
  <c r="X256" i="1"/>
  <c r="W256" i="1"/>
  <c r="X255" i="1"/>
  <c r="W255" i="1"/>
  <c r="X254" i="1"/>
  <c r="W254" i="1"/>
  <c r="X253" i="1"/>
  <c r="W253" i="1"/>
  <c r="X252" i="1"/>
  <c r="W252" i="1"/>
  <c r="X251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X190" i="1"/>
  <c r="W190" i="1"/>
  <c r="X189" i="1"/>
  <c r="W189" i="1"/>
  <c r="X188" i="1"/>
  <c r="W188" i="1"/>
  <c r="X187" i="1"/>
  <c r="W187" i="1"/>
  <c r="X186" i="1"/>
  <c r="W186" i="1"/>
  <c r="X185" i="1"/>
  <c r="W185" i="1"/>
  <c r="X184" i="1"/>
  <c r="W184" i="1"/>
  <c r="X183" i="1"/>
  <c r="W183" i="1"/>
  <c r="X182" i="1"/>
  <c r="W182" i="1"/>
  <c r="X181" i="1"/>
  <c r="W181" i="1"/>
  <c r="X180" i="1"/>
  <c r="W180" i="1"/>
  <c r="X179" i="1"/>
  <c r="W179" i="1"/>
  <c r="X178" i="1"/>
  <c r="W178" i="1"/>
  <c r="X177" i="1"/>
  <c r="W177" i="1"/>
  <c r="X176" i="1"/>
  <c r="W176" i="1"/>
  <c r="X175" i="1"/>
  <c r="W175" i="1"/>
  <c r="X174" i="1"/>
  <c r="W174" i="1"/>
  <c r="X173" i="1"/>
  <c r="W173" i="1"/>
  <c r="X172" i="1"/>
  <c r="W172" i="1"/>
  <c r="X171" i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3" i="1"/>
  <c r="W153" i="1"/>
  <c r="X152" i="1"/>
  <c r="W152" i="1"/>
  <c r="X151" i="1"/>
  <c r="W151" i="1"/>
  <c r="X150" i="1"/>
  <c r="W150" i="1"/>
  <c r="X149" i="1"/>
  <c r="W149" i="1"/>
  <c r="X148" i="1"/>
  <c r="W148" i="1"/>
  <c r="X147" i="1"/>
  <c r="W147" i="1"/>
  <c r="X146" i="1"/>
  <c r="W146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9" i="1"/>
  <c r="W139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2" i="1"/>
  <c r="W132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4" i="1"/>
  <c r="W124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8" i="1"/>
  <c r="W38" i="1"/>
  <c r="X37" i="1"/>
  <c r="W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V1673" i="1"/>
  <c r="V1670" i="1"/>
  <c r="AB368" i="4"/>
  <c r="AA368" i="4"/>
  <c r="Z368" i="4"/>
  <c r="Y368" i="4"/>
  <c r="X368" i="4"/>
  <c r="W368" i="4"/>
  <c r="V368" i="4"/>
  <c r="U368" i="4"/>
  <c r="T368" i="4"/>
  <c r="S368" i="4"/>
  <c r="R368" i="4"/>
  <c r="AB367" i="4"/>
  <c r="AA367" i="4"/>
  <c r="Z367" i="4"/>
  <c r="Y367" i="4"/>
  <c r="X367" i="4"/>
  <c r="W367" i="4"/>
  <c r="V367" i="4"/>
  <c r="U367" i="4"/>
  <c r="T367" i="4"/>
  <c r="S367" i="4"/>
  <c r="R367" i="4"/>
  <c r="AB366" i="4"/>
  <c r="AA366" i="4"/>
  <c r="Z366" i="4"/>
  <c r="Y366" i="4"/>
  <c r="X366" i="4"/>
  <c r="W366" i="4"/>
  <c r="V366" i="4"/>
  <c r="U366" i="4"/>
  <c r="T366" i="4"/>
  <c r="S366" i="4"/>
  <c r="R366" i="4"/>
  <c r="AB365" i="4"/>
  <c r="AA365" i="4"/>
  <c r="Z365" i="4"/>
  <c r="Y365" i="4"/>
  <c r="X365" i="4"/>
  <c r="W365" i="4"/>
  <c r="V365" i="4"/>
  <c r="U365" i="4"/>
  <c r="T365" i="4"/>
  <c r="S365" i="4"/>
  <c r="R365" i="4"/>
  <c r="AB364" i="4"/>
  <c r="AA364" i="4"/>
  <c r="Z364" i="4"/>
  <c r="Y364" i="4"/>
  <c r="X364" i="4"/>
  <c r="W364" i="4"/>
  <c r="V364" i="4"/>
  <c r="U364" i="4"/>
  <c r="T364" i="4"/>
  <c r="S364" i="4"/>
  <c r="R364" i="4"/>
  <c r="AB363" i="4"/>
  <c r="AA363" i="4"/>
  <c r="Z363" i="4"/>
  <c r="Y363" i="4"/>
  <c r="X363" i="4"/>
  <c r="W363" i="4"/>
  <c r="V363" i="4"/>
  <c r="U363" i="4"/>
  <c r="T363" i="4"/>
  <c r="S363" i="4"/>
  <c r="R363" i="4"/>
  <c r="AB362" i="4"/>
  <c r="AA362" i="4"/>
  <c r="Z362" i="4"/>
  <c r="Y362" i="4"/>
  <c r="X362" i="4"/>
  <c r="W362" i="4"/>
  <c r="V362" i="4"/>
  <c r="U362" i="4"/>
  <c r="T362" i="4"/>
  <c r="S362" i="4"/>
  <c r="R362" i="4"/>
  <c r="AB361" i="4"/>
  <c r="AA361" i="4"/>
  <c r="Z361" i="4"/>
  <c r="Y361" i="4"/>
  <c r="X361" i="4"/>
  <c r="W361" i="4"/>
  <c r="V361" i="4"/>
  <c r="U361" i="4"/>
  <c r="T361" i="4"/>
  <c r="S361" i="4"/>
  <c r="R361" i="4"/>
  <c r="AB360" i="4"/>
  <c r="AA360" i="4"/>
  <c r="Z360" i="4"/>
  <c r="Y360" i="4"/>
  <c r="X360" i="4"/>
  <c r="W360" i="4"/>
  <c r="V360" i="4"/>
  <c r="U360" i="4"/>
  <c r="T360" i="4"/>
  <c r="S360" i="4"/>
  <c r="R360" i="4"/>
  <c r="AB359" i="4"/>
  <c r="AA359" i="4"/>
  <c r="Z359" i="4"/>
  <c r="Y359" i="4"/>
  <c r="X359" i="4"/>
  <c r="W359" i="4"/>
  <c r="V359" i="4"/>
  <c r="U359" i="4"/>
  <c r="T359" i="4"/>
  <c r="S359" i="4"/>
  <c r="R359" i="4"/>
  <c r="AB358" i="4"/>
  <c r="AA358" i="4"/>
  <c r="Z358" i="4"/>
  <c r="Y358" i="4"/>
  <c r="X358" i="4"/>
  <c r="W358" i="4"/>
  <c r="V358" i="4"/>
  <c r="U358" i="4"/>
  <c r="T358" i="4"/>
  <c r="S358" i="4"/>
  <c r="R358" i="4"/>
  <c r="AB357" i="4"/>
  <c r="AA357" i="4"/>
  <c r="Z357" i="4"/>
  <c r="Y357" i="4"/>
  <c r="X357" i="4"/>
  <c r="W357" i="4"/>
  <c r="V357" i="4"/>
  <c r="U357" i="4"/>
  <c r="T357" i="4"/>
  <c r="S357" i="4"/>
  <c r="R357" i="4"/>
  <c r="AB356" i="4"/>
  <c r="AA356" i="4"/>
  <c r="Z356" i="4"/>
  <c r="Y356" i="4"/>
  <c r="X356" i="4"/>
  <c r="W356" i="4"/>
  <c r="V356" i="4"/>
  <c r="U356" i="4"/>
  <c r="T356" i="4"/>
  <c r="S356" i="4"/>
  <c r="R356" i="4"/>
  <c r="AB355" i="4"/>
  <c r="AA355" i="4"/>
  <c r="Z355" i="4"/>
  <c r="Y355" i="4"/>
  <c r="X355" i="4"/>
  <c r="W355" i="4"/>
  <c r="V355" i="4"/>
  <c r="U355" i="4"/>
  <c r="T355" i="4"/>
  <c r="S355" i="4"/>
  <c r="R355" i="4"/>
  <c r="AB354" i="4"/>
  <c r="AA354" i="4"/>
  <c r="Z354" i="4"/>
  <c r="Y354" i="4"/>
  <c r="X354" i="4"/>
  <c r="W354" i="4"/>
  <c r="V354" i="4"/>
  <c r="U354" i="4"/>
  <c r="T354" i="4"/>
  <c r="S354" i="4"/>
  <c r="R354" i="4"/>
  <c r="AB353" i="4"/>
  <c r="AA353" i="4"/>
  <c r="Z353" i="4"/>
  <c r="Y353" i="4"/>
  <c r="X353" i="4"/>
  <c r="W353" i="4"/>
  <c r="V353" i="4"/>
  <c r="U353" i="4"/>
  <c r="T353" i="4"/>
  <c r="S353" i="4"/>
  <c r="R353" i="4"/>
  <c r="AB352" i="4"/>
  <c r="AA352" i="4"/>
  <c r="Z352" i="4"/>
  <c r="Y352" i="4"/>
  <c r="X352" i="4"/>
  <c r="W352" i="4"/>
  <c r="V352" i="4"/>
  <c r="U352" i="4"/>
  <c r="T352" i="4"/>
  <c r="S352" i="4"/>
  <c r="R352" i="4"/>
  <c r="AB351" i="4"/>
  <c r="AA351" i="4"/>
  <c r="Z351" i="4"/>
  <c r="Y351" i="4"/>
  <c r="X351" i="4"/>
  <c r="W351" i="4"/>
  <c r="V351" i="4"/>
  <c r="U351" i="4"/>
  <c r="T351" i="4"/>
  <c r="S351" i="4"/>
  <c r="R351" i="4"/>
  <c r="AB350" i="4"/>
  <c r="AA350" i="4"/>
  <c r="Z350" i="4"/>
  <c r="Y350" i="4"/>
  <c r="X350" i="4"/>
  <c r="W350" i="4"/>
  <c r="V350" i="4"/>
  <c r="U350" i="4"/>
  <c r="T350" i="4"/>
  <c r="S350" i="4"/>
  <c r="R350" i="4"/>
  <c r="AB349" i="4"/>
  <c r="AA349" i="4"/>
  <c r="Z349" i="4"/>
  <c r="Y349" i="4"/>
  <c r="X349" i="4"/>
  <c r="W349" i="4"/>
  <c r="V349" i="4"/>
  <c r="U349" i="4"/>
  <c r="T349" i="4"/>
  <c r="S349" i="4"/>
  <c r="R349" i="4"/>
  <c r="AB348" i="4"/>
  <c r="AA348" i="4"/>
  <c r="Z348" i="4"/>
  <c r="Y348" i="4"/>
  <c r="X348" i="4"/>
  <c r="W348" i="4"/>
  <c r="V348" i="4"/>
  <c r="U348" i="4"/>
  <c r="T348" i="4"/>
  <c r="S348" i="4"/>
  <c r="R348" i="4"/>
  <c r="AB347" i="4"/>
  <c r="AA347" i="4"/>
  <c r="Z347" i="4"/>
  <c r="Y347" i="4"/>
  <c r="X347" i="4"/>
  <c r="W347" i="4"/>
  <c r="V347" i="4"/>
  <c r="U347" i="4"/>
  <c r="T347" i="4"/>
  <c r="S347" i="4"/>
  <c r="R347" i="4"/>
  <c r="AB346" i="4"/>
  <c r="AA346" i="4"/>
  <c r="Z346" i="4"/>
  <c r="Y346" i="4"/>
  <c r="X346" i="4"/>
  <c r="W346" i="4"/>
  <c r="V346" i="4"/>
  <c r="U346" i="4"/>
  <c r="T346" i="4"/>
  <c r="S346" i="4"/>
  <c r="R346" i="4"/>
  <c r="AB345" i="4"/>
  <c r="AA345" i="4"/>
  <c r="Z345" i="4"/>
  <c r="Y345" i="4"/>
  <c r="X345" i="4"/>
  <c r="W345" i="4"/>
  <c r="V345" i="4"/>
  <c r="U345" i="4"/>
  <c r="T345" i="4"/>
  <c r="S345" i="4"/>
  <c r="R345" i="4"/>
  <c r="AB344" i="4"/>
  <c r="AA344" i="4"/>
  <c r="Z344" i="4"/>
  <c r="Y344" i="4"/>
  <c r="X344" i="4"/>
  <c r="W344" i="4"/>
  <c r="V344" i="4"/>
  <c r="U344" i="4"/>
  <c r="T344" i="4"/>
  <c r="S344" i="4"/>
  <c r="R344" i="4"/>
  <c r="AB343" i="4"/>
  <c r="AA343" i="4"/>
  <c r="Z343" i="4"/>
  <c r="Y343" i="4"/>
  <c r="X343" i="4"/>
  <c r="W343" i="4"/>
  <c r="V343" i="4"/>
  <c r="U343" i="4"/>
  <c r="T343" i="4"/>
  <c r="S343" i="4"/>
  <c r="R343" i="4"/>
  <c r="AB342" i="4"/>
  <c r="AA342" i="4"/>
  <c r="Z342" i="4"/>
  <c r="Y342" i="4"/>
  <c r="X342" i="4"/>
  <c r="W342" i="4"/>
  <c r="V342" i="4"/>
  <c r="U342" i="4"/>
  <c r="T342" i="4"/>
  <c r="S342" i="4"/>
  <c r="R342" i="4"/>
  <c r="AB341" i="4"/>
  <c r="AA341" i="4"/>
  <c r="Z341" i="4"/>
  <c r="Y341" i="4"/>
  <c r="X341" i="4"/>
  <c r="W341" i="4"/>
  <c r="V341" i="4"/>
  <c r="U341" i="4"/>
  <c r="T341" i="4"/>
  <c r="S341" i="4"/>
  <c r="R341" i="4"/>
  <c r="AB340" i="4"/>
  <c r="AA340" i="4"/>
  <c r="Z340" i="4"/>
  <c r="Y340" i="4"/>
  <c r="X340" i="4"/>
  <c r="W340" i="4"/>
  <c r="V340" i="4"/>
  <c r="U340" i="4"/>
  <c r="T340" i="4"/>
  <c r="S340" i="4"/>
  <c r="R340" i="4"/>
  <c r="AB339" i="4"/>
  <c r="AA339" i="4"/>
  <c r="Z339" i="4"/>
  <c r="Y339" i="4"/>
  <c r="X339" i="4"/>
  <c r="W339" i="4"/>
  <c r="V339" i="4"/>
  <c r="U339" i="4"/>
  <c r="T339" i="4"/>
  <c r="S339" i="4"/>
  <c r="R339" i="4"/>
  <c r="AB338" i="4"/>
  <c r="AA338" i="4"/>
  <c r="Z338" i="4"/>
  <c r="Y338" i="4"/>
  <c r="X338" i="4"/>
  <c r="W338" i="4"/>
  <c r="V338" i="4"/>
  <c r="U338" i="4"/>
  <c r="T338" i="4"/>
  <c r="S338" i="4"/>
  <c r="R338" i="4"/>
  <c r="AB337" i="4"/>
  <c r="AA337" i="4"/>
  <c r="Z337" i="4"/>
  <c r="Y337" i="4"/>
  <c r="X337" i="4"/>
  <c r="W337" i="4"/>
  <c r="V337" i="4"/>
  <c r="U337" i="4"/>
  <c r="T337" i="4"/>
  <c r="S337" i="4"/>
  <c r="R337" i="4"/>
  <c r="AB336" i="4"/>
  <c r="AA336" i="4"/>
  <c r="Z336" i="4"/>
  <c r="Y336" i="4"/>
  <c r="X336" i="4"/>
  <c r="W336" i="4"/>
  <c r="V336" i="4"/>
  <c r="U336" i="4"/>
  <c r="T336" i="4"/>
  <c r="S336" i="4"/>
  <c r="R336" i="4"/>
  <c r="AB335" i="4"/>
  <c r="AA335" i="4"/>
  <c r="Z335" i="4"/>
  <c r="Y335" i="4"/>
  <c r="X335" i="4"/>
  <c r="W335" i="4"/>
  <c r="V335" i="4"/>
  <c r="U335" i="4"/>
  <c r="T335" i="4"/>
  <c r="S335" i="4"/>
  <c r="R335" i="4"/>
  <c r="AB334" i="4"/>
  <c r="AA334" i="4"/>
  <c r="Z334" i="4"/>
  <c r="Y334" i="4"/>
  <c r="X334" i="4"/>
  <c r="W334" i="4"/>
  <c r="V334" i="4"/>
  <c r="U334" i="4"/>
  <c r="T334" i="4"/>
  <c r="S334" i="4"/>
  <c r="R334" i="4"/>
  <c r="AB333" i="4"/>
  <c r="AA333" i="4"/>
  <c r="Z333" i="4"/>
  <c r="Y333" i="4"/>
  <c r="X333" i="4"/>
  <c r="W333" i="4"/>
  <c r="V333" i="4"/>
  <c r="U333" i="4"/>
  <c r="T333" i="4"/>
  <c r="S333" i="4"/>
  <c r="R333" i="4"/>
  <c r="AB332" i="4"/>
  <c r="AA332" i="4"/>
  <c r="Z332" i="4"/>
  <c r="Y332" i="4"/>
  <c r="X332" i="4"/>
  <c r="W332" i="4"/>
  <c r="V332" i="4"/>
  <c r="U332" i="4"/>
  <c r="T332" i="4"/>
  <c r="S332" i="4"/>
  <c r="R332" i="4"/>
  <c r="AB331" i="4"/>
  <c r="AA331" i="4"/>
  <c r="Z331" i="4"/>
  <c r="Y331" i="4"/>
  <c r="X331" i="4"/>
  <c r="W331" i="4"/>
  <c r="V331" i="4"/>
  <c r="U331" i="4"/>
  <c r="T331" i="4"/>
  <c r="S331" i="4"/>
  <c r="R331" i="4"/>
  <c r="AB330" i="4"/>
  <c r="AA330" i="4"/>
  <c r="Z330" i="4"/>
  <c r="Y330" i="4"/>
  <c r="X330" i="4"/>
  <c r="W330" i="4"/>
  <c r="V330" i="4"/>
  <c r="U330" i="4"/>
  <c r="T330" i="4"/>
  <c r="S330" i="4"/>
  <c r="R330" i="4"/>
  <c r="AB329" i="4"/>
  <c r="AA329" i="4"/>
  <c r="Z329" i="4"/>
  <c r="Y329" i="4"/>
  <c r="X329" i="4"/>
  <c r="W329" i="4"/>
  <c r="V329" i="4"/>
  <c r="U329" i="4"/>
  <c r="T329" i="4"/>
  <c r="S329" i="4"/>
  <c r="R329" i="4"/>
  <c r="AB328" i="4"/>
  <c r="AA328" i="4"/>
  <c r="Z328" i="4"/>
  <c r="Y328" i="4"/>
  <c r="X328" i="4"/>
  <c r="W328" i="4"/>
  <c r="V328" i="4"/>
  <c r="U328" i="4"/>
  <c r="T328" i="4"/>
  <c r="S328" i="4"/>
  <c r="R328" i="4"/>
  <c r="AB327" i="4"/>
  <c r="AA327" i="4"/>
  <c r="Z327" i="4"/>
  <c r="Y327" i="4"/>
  <c r="X327" i="4"/>
  <c r="W327" i="4"/>
  <c r="V327" i="4"/>
  <c r="U327" i="4"/>
  <c r="T327" i="4"/>
  <c r="S327" i="4"/>
  <c r="R327" i="4"/>
  <c r="AB326" i="4"/>
  <c r="AA326" i="4"/>
  <c r="Z326" i="4"/>
  <c r="Y326" i="4"/>
  <c r="X326" i="4"/>
  <c r="W326" i="4"/>
  <c r="V326" i="4"/>
  <c r="U326" i="4"/>
  <c r="T326" i="4"/>
  <c r="S326" i="4"/>
  <c r="R326" i="4"/>
  <c r="AB325" i="4"/>
  <c r="AA325" i="4"/>
  <c r="Z325" i="4"/>
  <c r="Y325" i="4"/>
  <c r="X325" i="4"/>
  <c r="W325" i="4"/>
  <c r="V325" i="4"/>
  <c r="U325" i="4"/>
  <c r="T325" i="4"/>
  <c r="S325" i="4"/>
  <c r="R325" i="4"/>
  <c r="AB324" i="4"/>
  <c r="AA324" i="4"/>
  <c r="Z324" i="4"/>
  <c r="Y324" i="4"/>
  <c r="X324" i="4"/>
  <c r="W324" i="4"/>
  <c r="V324" i="4"/>
  <c r="U324" i="4"/>
  <c r="T324" i="4"/>
  <c r="S324" i="4"/>
  <c r="R324" i="4"/>
  <c r="AB323" i="4"/>
  <c r="AA323" i="4"/>
  <c r="Z323" i="4"/>
  <c r="Y323" i="4"/>
  <c r="X323" i="4"/>
  <c r="W323" i="4"/>
  <c r="V323" i="4"/>
  <c r="U323" i="4"/>
  <c r="T323" i="4"/>
  <c r="S323" i="4"/>
  <c r="R323" i="4"/>
  <c r="AB322" i="4"/>
  <c r="AA322" i="4"/>
  <c r="Z322" i="4"/>
  <c r="Y322" i="4"/>
  <c r="X322" i="4"/>
  <c r="W322" i="4"/>
  <c r="V322" i="4"/>
  <c r="U322" i="4"/>
  <c r="T322" i="4"/>
  <c r="S322" i="4"/>
  <c r="R322" i="4"/>
  <c r="AB321" i="4"/>
  <c r="AA321" i="4"/>
  <c r="Z321" i="4"/>
  <c r="Y321" i="4"/>
  <c r="X321" i="4"/>
  <c r="W321" i="4"/>
  <c r="V321" i="4"/>
  <c r="U321" i="4"/>
  <c r="T321" i="4"/>
  <c r="S321" i="4"/>
  <c r="R321" i="4"/>
  <c r="AB320" i="4"/>
  <c r="AA320" i="4"/>
  <c r="Z320" i="4"/>
  <c r="Y320" i="4"/>
  <c r="X320" i="4"/>
  <c r="W320" i="4"/>
  <c r="V320" i="4"/>
  <c r="U320" i="4"/>
  <c r="T320" i="4"/>
  <c r="S320" i="4"/>
  <c r="R320" i="4"/>
  <c r="AB319" i="4"/>
  <c r="AA319" i="4"/>
  <c r="Z319" i="4"/>
  <c r="Y319" i="4"/>
  <c r="X319" i="4"/>
  <c r="W319" i="4"/>
  <c r="V319" i="4"/>
  <c r="U319" i="4"/>
  <c r="T319" i="4"/>
  <c r="S319" i="4"/>
  <c r="R319" i="4"/>
  <c r="AB318" i="4"/>
  <c r="AA318" i="4"/>
  <c r="Z318" i="4"/>
  <c r="Y318" i="4"/>
  <c r="X318" i="4"/>
  <c r="W318" i="4"/>
  <c r="V318" i="4"/>
  <c r="U318" i="4"/>
  <c r="T318" i="4"/>
  <c r="S318" i="4"/>
  <c r="R318" i="4"/>
  <c r="AB317" i="4"/>
  <c r="AA317" i="4"/>
  <c r="Z317" i="4"/>
  <c r="Y317" i="4"/>
  <c r="X317" i="4"/>
  <c r="W317" i="4"/>
  <c r="V317" i="4"/>
  <c r="U317" i="4"/>
  <c r="T317" i="4"/>
  <c r="S317" i="4"/>
  <c r="R317" i="4"/>
  <c r="AB316" i="4"/>
  <c r="AA316" i="4"/>
  <c r="Z316" i="4"/>
  <c r="Y316" i="4"/>
  <c r="X316" i="4"/>
  <c r="W316" i="4"/>
  <c r="V316" i="4"/>
  <c r="U316" i="4"/>
  <c r="T316" i="4"/>
  <c r="S316" i="4"/>
  <c r="R316" i="4"/>
  <c r="AB315" i="4"/>
  <c r="AA315" i="4"/>
  <c r="Z315" i="4"/>
  <c r="Y315" i="4"/>
  <c r="X315" i="4"/>
  <c r="W315" i="4"/>
  <c r="V315" i="4"/>
  <c r="U315" i="4"/>
  <c r="T315" i="4"/>
  <c r="S315" i="4"/>
  <c r="R315" i="4"/>
  <c r="AB314" i="4"/>
  <c r="AA314" i="4"/>
  <c r="Z314" i="4"/>
  <c r="Y314" i="4"/>
  <c r="X314" i="4"/>
  <c r="W314" i="4"/>
  <c r="V314" i="4"/>
  <c r="U314" i="4"/>
  <c r="T314" i="4"/>
  <c r="S314" i="4"/>
  <c r="R314" i="4"/>
  <c r="AB313" i="4"/>
  <c r="AA313" i="4"/>
  <c r="Z313" i="4"/>
  <c r="Y313" i="4"/>
  <c r="X313" i="4"/>
  <c r="W313" i="4"/>
  <c r="V313" i="4"/>
  <c r="U313" i="4"/>
  <c r="T313" i="4"/>
  <c r="S313" i="4"/>
  <c r="R313" i="4"/>
  <c r="AB312" i="4"/>
  <c r="AA312" i="4"/>
  <c r="Z312" i="4"/>
  <c r="Y312" i="4"/>
  <c r="X312" i="4"/>
  <c r="W312" i="4"/>
  <c r="V312" i="4"/>
  <c r="U312" i="4"/>
  <c r="T312" i="4"/>
  <c r="S312" i="4"/>
  <c r="R312" i="4"/>
  <c r="AB311" i="4"/>
  <c r="AA311" i="4"/>
  <c r="Z311" i="4"/>
  <c r="Y311" i="4"/>
  <c r="X311" i="4"/>
  <c r="W311" i="4"/>
  <c r="V311" i="4"/>
  <c r="U311" i="4"/>
  <c r="T311" i="4"/>
  <c r="S311" i="4"/>
  <c r="R311" i="4"/>
  <c r="AB310" i="4"/>
  <c r="AA310" i="4"/>
  <c r="Z310" i="4"/>
  <c r="Y310" i="4"/>
  <c r="X310" i="4"/>
  <c r="W310" i="4"/>
  <c r="V310" i="4"/>
  <c r="U310" i="4"/>
  <c r="T310" i="4"/>
  <c r="S310" i="4"/>
  <c r="R310" i="4"/>
  <c r="AB309" i="4"/>
  <c r="AA309" i="4"/>
  <c r="Z309" i="4"/>
  <c r="Y309" i="4"/>
  <c r="X309" i="4"/>
  <c r="W309" i="4"/>
  <c r="V309" i="4"/>
  <c r="U309" i="4"/>
  <c r="T309" i="4"/>
  <c r="S309" i="4"/>
  <c r="R309" i="4"/>
  <c r="AB308" i="4"/>
  <c r="AA308" i="4"/>
  <c r="Z308" i="4"/>
  <c r="Y308" i="4"/>
  <c r="X308" i="4"/>
  <c r="W308" i="4"/>
  <c r="V308" i="4"/>
  <c r="U308" i="4"/>
  <c r="T308" i="4"/>
  <c r="S308" i="4"/>
  <c r="R308" i="4"/>
  <c r="AB307" i="4"/>
  <c r="AA307" i="4"/>
  <c r="Z307" i="4"/>
  <c r="Y307" i="4"/>
  <c r="X307" i="4"/>
  <c r="W307" i="4"/>
  <c r="V307" i="4"/>
  <c r="U307" i="4"/>
  <c r="T307" i="4"/>
  <c r="S307" i="4"/>
  <c r="R307" i="4"/>
  <c r="AB306" i="4"/>
  <c r="AA306" i="4"/>
  <c r="Z306" i="4"/>
  <c r="Y306" i="4"/>
  <c r="X306" i="4"/>
  <c r="W306" i="4"/>
  <c r="V306" i="4"/>
  <c r="U306" i="4"/>
  <c r="T306" i="4"/>
  <c r="S306" i="4"/>
  <c r="R306" i="4"/>
  <c r="AB305" i="4"/>
  <c r="AA305" i="4"/>
  <c r="Z305" i="4"/>
  <c r="Y305" i="4"/>
  <c r="X305" i="4"/>
  <c r="W305" i="4"/>
  <c r="V305" i="4"/>
  <c r="U305" i="4"/>
  <c r="T305" i="4"/>
  <c r="S305" i="4"/>
  <c r="R305" i="4"/>
  <c r="AB304" i="4"/>
  <c r="AA304" i="4"/>
  <c r="Z304" i="4"/>
  <c r="Y304" i="4"/>
  <c r="X304" i="4"/>
  <c r="W304" i="4"/>
  <c r="V304" i="4"/>
  <c r="U304" i="4"/>
  <c r="T304" i="4"/>
  <c r="S304" i="4"/>
  <c r="R304" i="4"/>
  <c r="AB303" i="4"/>
  <c r="AA303" i="4"/>
  <c r="Z303" i="4"/>
  <c r="Y303" i="4"/>
  <c r="X303" i="4"/>
  <c r="W303" i="4"/>
  <c r="V303" i="4"/>
  <c r="U303" i="4"/>
  <c r="T303" i="4"/>
  <c r="S303" i="4"/>
  <c r="R303" i="4"/>
  <c r="AB302" i="4"/>
  <c r="AA302" i="4"/>
  <c r="Z302" i="4"/>
  <c r="Y302" i="4"/>
  <c r="X302" i="4"/>
  <c r="W302" i="4"/>
  <c r="V302" i="4"/>
  <c r="U302" i="4"/>
  <c r="T302" i="4"/>
  <c r="S302" i="4"/>
  <c r="R302" i="4"/>
  <c r="AB301" i="4"/>
  <c r="AA301" i="4"/>
  <c r="Z301" i="4"/>
  <c r="Y301" i="4"/>
  <c r="X301" i="4"/>
  <c r="W301" i="4"/>
  <c r="V301" i="4"/>
  <c r="U301" i="4"/>
  <c r="T301" i="4"/>
  <c r="S301" i="4"/>
  <c r="R301" i="4"/>
  <c r="AB300" i="4"/>
  <c r="AA300" i="4"/>
  <c r="Z300" i="4"/>
  <c r="Y300" i="4"/>
  <c r="X300" i="4"/>
  <c r="W300" i="4"/>
  <c r="V300" i="4"/>
  <c r="U300" i="4"/>
  <c r="T300" i="4"/>
  <c r="S300" i="4"/>
  <c r="R300" i="4"/>
  <c r="AB299" i="4"/>
  <c r="AA299" i="4"/>
  <c r="Z299" i="4"/>
  <c r="Y299" i="4"/>
  <c r="X299" i="4"/>
  <c r="W299" i="4"/>
  <c r="V299" i="4"/>
  <c r="U299" i="4"/>
  <c r="T299" i="4"/>
  <c r="S299" i="4"/>
  <c r="R299" i="4"/>
  <c r="AB298" i="4"/>
  <c r="AA298" i="4"/>
  <c r="Z298" i="4"/>
  <c r="Y298" i="4"/>
  <c r="X298" i="4"/>
  <c r="W298" i="4"/>
  <c r="V298" i="4"/>
  <c r="U298" i="4"/>
  <c r="T298" i="4"/>
  <c r="S298" i="4"/>
  <c r="R298" i="4"/>
  <c r="AB297" i="4"/>
  <c r="AA297" i="4"/>
  <c r="Z297" i="4"/>
  <c r="Y297" i="4"/>
  <c r="X297" i="4"/>
  <c r="W297" i="4"/>
  <c r="V297" i="4"/>
  <c r="U297" i="4"/>
  <c r="T297" i="4"/>
  <c r="S297" i="4"/>
  <c r="R297" i="4"/>
  <c r="AB296" i="4"/>
  <c r="AA296" i="4"/>
  <c r="Z296" i="4"/>
  <c r="Y296" i="4"/>
  <c r="X296" i="4"/>
  <c r="W296" i="4"/>
  <c r="V296" i="4"/>
  <c r="U296" i="4"/>
  <c r="T296" i="4"/>
  <c r="S296" i="4"/>
  <c r="R296" i="4"/>
  <c r="AB295" i="4"/>
  <c r="AA295" i="4"/>
  <c r="Z295" i="4"/>
  <c r="Y295" i="4"/>
  <c r="X295" i="4"/>
  <c r="W295" i="4"/>
  <c r="V295" i="4"/>
  <c r="U295" i="4"/>
  <c r="T295" i="4"/>
  <c r="S295" i="4"/>
  <c r="R295" i="4"/>
  <c r="AB294" i="4"/>
  <c r="AA294" i="4"/>
  <c r="Z294" i="4"/>
  <c r="Y294" i="4"/>
  <c r="X294" i="4"/>
  <c r="W294" i="4"/>
  <c r="V294" i="4"/>
  <c r="U294" i="4"/>
  <c r="T294" i="4"/>
  <c r="S294" i="4"/>
  <c r="R294" i="4"/>
  <c r="AB293" i="4"/>
  <c r="AA293" i="4"/>
  <c r="Z293" i="4"/>
  <c r="Y293" i="4"/>
  <c r="X293" i="4"/>
  <c r="W293" i="4"/>
  <c r="V293" i="4"/>
  <c r="U293" i="4"/>
  <c r="T293" i="4"/>
  <c r="S293" i="4"/>
  <c r="R293" i="4"/>
  <c r="AB292" i="4"/>
  <c r="AA292" i="4"/>
  <c r="Z292" i="4"/>
  <c r="Y292" i="4"/>
  <c r="X292" i="4"/>
  <c r="W292" i="4"/>
  <c r="V292" i="4"/>
  <c r="U292" i="4"/>
  <c r="T292" i="4"/>
  <c r="S292" i="4"/>
  <c r="R292" i="4"/>
  <c r="AB291" i="4"/>
  <c r="AA291" i="4"/>
  <c r="Z291" i="4"/>
  <c r="Y291" i="4"/>
  <c r="X291" i="4"/>
  <c r="W291" i="4"/>
  <c r="V291" i="4"/>
  <c r="U291" i="4"/>
  <c r="T291" i="4"/>
  <c r="S291" i="4"/>
  <c r="R291" i="4"/>
  <c r="AB290" i="4"/>
  <c r="AA290" i="4"/>
  <c r="Z290" i="4"/>
  <c r="Y290" i="4"/>
  <c r="X290" i="4"/>
  <c r="W290" i="4"/>
  <c r="V290" i="4"/>
  <c r="U290" i="4"/>
  <c r="T290" i="4"/>
  <c r="S290" i="4"/>
  <c r="R290" i="4"/>
  <c r="AB289" i="4"/>
  <c r="AA289" i="4"/>
  <c r="Z289" i="4"/>
  <c r="Y289" i="4"/>
  <c r="X289" i="4"/>
  <c r="W289" i="4"/>
  <c r="V289" i="4"/>
  <c r="U289" i="4"/>
  <c r="T289" i="4"/>
  <c r="S289" i="4"/>
  <c r="R289" i="4"/>
  <c r="AB288" i="4"/>
  <c r="AA288" i="4"/>
  <c r="Z288" i="4"/>
  <c r="Y288" i="4"/>
  <c r="X288" i="4"/>
  <c r="W288" i="4"/>
  <c r="V288" i="4"/>
  <c r="U288" i="4"/>
  <c r="T288" i="4"/>
  <c r="S288" i="4"/>
  <c r="R288" i="4"/>
  <c r="AB287" i="4"/>
  <c r="AA287" i="4"/>
  <c r="Z287" i="4"/>
  <c r="Y287" i="4"/>
  <c r="X287" i="4"/>
  <c r="W287" i="4"/>
  <c r="V287" i="4"/>
  <c r="U287" i="4"/>
  <c r="T287" i="4"/>
  <c r="S287" i="4"/>
  <c r="R287" i="4"/>
  <c r="AB286" i="4"/>
  <c r="AA286" i="4"/>
  <c r="Z286" i="4"/>
  <c r="Y286" i="4"/>
  <c r="X286" i="4"/>
  <c r="W286" i="4"/>
  <c r="V286" i="4"/>
  <c r="U286" i="4"/>
  <c r="T286" i="4"/>
  <c r="S286" i="4"/>
  <c r="R286" i="4"/>
  <c r="AB285" i="4"/>
  <c r="AA285" i="4"/>
  <c r="Z285" i="4"/>
  <c r="Y285" i="4"/>
  <c r="X285" i="4"/>
  <c r="W285" i="4"/>
  <c r="V285" i="4"/>
  <c r="U285" i="4"/>
  <c r="T285" i="4"/>
  <c r="S285" i="4"/>
  <c r="R285" i="4"/>
  <c r="AB284" i="4"/>
  <c r="AA284" i="4"/>
  <c r="Z284" i="4"/>
  <c r="Y284" i="4"/>
  <c r="X284" i="4"/>
  <c r="W284" i="4"/>
  <c r="V284" i="4"/>
  <c r="U284" i="4"/>
  <c r="T284" i="4"/>
  <c r="S284" i="4"/>
  <c r="R284" i="4"/>
  <c r="AB283" i="4"/>
  <c r="AA283" i="4"/>
  <c r="Z283" i="4"/>
  <c r="Y283" i="4"/>
  <c r="X283" i="4"/>
  <c r="W283" i="4"/>
  <c r="V283" i="4"/>
  <c r="U283" i="4"/>
  <c r="T283" i="4"/>
  <c r="S283" i="4"/>
  <c r="R283" i="4"/>
  <c r="AB282" i="4"/>
  <c r="AA282" i="4"/>
  <c r="Z282" i="4"/>
  <c r="Y282" i="4"/>
  <c r="X282" i="4"/>
  <c r="W282" i="4"/>
  <c r="V282" i="4"/>
  <c r="U282" i="4"/>
  <c r="T282" i="4"/>
  <c r="S282" i="4"/>
  <c r="R282" i="4"/>
  <c r="AB281" i="4"/>
  <c r="AA281" i="4"/>
  <c r="Z281" i="4"/>
  <c r="Y281" i="4"/>
  <c r="X281" i="4"/>
  <c r="W281" i="4"/>
  <c r="V281" i="4"/>
  <c r="U281" i="4"/>
  <c r="T281" i="4"/>
  <c r="S281" i="4"/>
  <c r="R281" i="4"/>
  <c r="AB280" i="4"/>
  <c r="AA280" i="4"/>
  <c r="Z280" i="4"/>
  <c r="Y280" i="4"/>
  <c r="X280" i="4"/>
  <c r="W280" i="4"/>
  <c r="V280" i="4"/>
  <c r="U280" i="4"/>
  <c r="T280" i="4"/>
  <c r="S280" i="4"/>
  <c r="R280" i="4"/>
  <c r="AB279" i="4"/>
  <c r="AA279" i="4"/>
  <c r="Z279" i="4"/>
  <c r="Y279" i="4"/>
  <c r="X279" i="4"/>
  <c r="W279" i="4"/>
  <c r="V279" i="4"/>
  <c r="U279" i="4"/>
  <c r="T279" i="4"/>
  <c r="S279" i="4"/>
  <c r="R279" i="4"/>
  <c r="AB278" i="4"/>
  <c r="AA278" i="4"/>
  <c r="Z278" i="4"/>
  <c r="Y278" i="4"/>
  <c r="X278" i="4"/>
  <c r="W278" i="4"/>
  <c r="V278" i="4"/>
  <c r="U278" i="4"/>
  <c r="T278" i="4"/>
  <c r="S278" i="4"/>
  <c r="R278" i="4"/>
  <c r="AB277" i="4"/>
  <c r="AA277" i="4"/>
  <c r="Z277" i="4"/>
  <c r="Y277" i="4"/>
  <c r="X277" i="4"/>
  <c r="W277" i="4"/>
  <c r="V277" i="4"/>
  <c r="U277" i="4"/>
  <c r="T277" i="4"/>
  <c r="S277" i="4"/>
  <c r="R277" i="4"/>
  <c r="AB276" i="4"/>
  <c r="AA276" i="4"/>
  <c r="Z276" i="4"/>
  <c r="Y276" i="4"/>
  <c r="X276" i="4"/>
  <c r="W276" i="4"/>
  <c r="V276" i="4"/>
  <c r="U276" i="4"/>
  <c r="T276" i="4"/>
  <c r="S276" i="4"/>
  <c r="R276" i="4"/>
  <c r="AB275" i="4"/>
  <c r="AA275" i="4"/>
  <c r="Z275" i="4"/>
  <c r="Y275" i="4"/>
  <c r="X275" i="4"/>
  <c r="W275" i="4"/>
  <c r="V275" i="4"/>
  <c r="U275" i="4"/>
  <c r="T275" i="4"/>
  <c r="S275" i="4"/>
  <c r="R275" i="4"/>
  <c r="AB274" i="4"/>
  <c r="AA274" i="4"/>
  <c r="Z274" i="4"/>
  <c r="Y274" i="4"/>
  <c r="X274" i="4"/>
  <c r="W274" i="4"/>
  <c r="V274" i="4"/>
  <c r="U274" i="4"/>
  <c r="T274" i="4"/>
  <c r="S274" i="4"/>
  <c r="R274" i="4"/>
  <c r="AB273" i="4"/>
  <c r="AA273" i="4"/>
  <c r="Z273" i="4"/>
  <c r="Y273" i="4"/>
  <c r="X273" i="4"/>
  <c r="W273" i="4"/>
  <c r="V273" i="4"/>
  <c r="U273" i="4"/>
  <c r="T273" i="4"/>
  <c r="S273" i="4"/>
  <c r="R273" i="4"/>
  <c r="AB272" i="4"/>
  <c r="AA272" i="4"/>
  <c r="Z272" i="4"/>
  <c r="Y272" i="4"/>
  <c r="X272" i="4"/>
  <c r="W272" i="4"/>
  <c r="V272" i="4"/>
  <c r="U272" i="4"/>
  <c r="T272" i="4"/>
  <c r="S272" i="4"/>
  <c r="R272" i="4"/>
  <c r="AB271" i="4"/>
  <c r="AA271" i="4"/>
  <c r="Z271" i="4"/>
  <c r="Y271" i="4"/>
  <c r="X271" i="4"/>
  <c r="W271" i="4"/>
  <c r="V271" i="4"/>
  <c r="U271" i="4"/>
  <c r="T271" i="4"/>
  <c r="S271" i="4"/>
  <c r="R271" i="4"/>
  <c r="AB270" i="4"/>
  <c r="AA270" i="4"/>
  <c r="Z270" i="4"/>
  <c r="Y270" i="4"/>
  <c r="X270" i="4"/>
  <c r="W270" i="4"/>
  <c r="V270" i="4"/>
  <c r="U270" i="4"/>
  <c r="T270" i="4"/>
  <c r="S270" i="4"/>
  <c r="R270" i="4"/>
  <c r="AB269" i="4"/>
  <c r="AA269" i="4"/>
  <c r="Z269" i="4"/>
  <c r="Y269" i="4"/>
  <c r="X269" i="4"/>
  <c r="W269" i="4"/>
  <c r="V269" i="4"/>
  <c r="U269" i="4"/>
  <c r="T269" i="4"/>
  <c r="S269" i="4"/>
  <c r="R269" i="4"/>
  <c r="AB268" i="4"/>
  <c r="AA268" i="4"/>
  <c r="Z268" i="4"/>
  <c r="Y268" i="4"/>
  <c r="X268" i="4"/>
  <c r="W268" i="4"/>
  <c r="V268" i="4"/>
  <c r="U268" i="4"/>
  <c r="T268" i="4"/>
  <c r="S268" i="4"/>
  <c r="R268" i="4"/>
  <c r="AB267" i="4"/>
  <c r="AA267" i="4"/>
  <c r="Z267" i="4"/>
  <c r="Y267" i="4"/>
  <c r="X267" i="4"/>
  <c r="W267" i="4"/>
  <c r="V267" i="4"/>
  <c r="U267" i="4"/>
  <c r="T267" i="4"/>
  <c r="S267" i="4"/>
  <c r="R267" i="4"/>
  <c r="AB266" i="4"/>
  <c r="AA266" i="4"/>
  <c r="Z266" i="4"/>
  <c r="Y266" i="4"/>
  <c r="X266" i="4"/>
  <c r="W266" i="4"/>
  <c r="V266" i="4"/>
  <c r="U266" i="4"/>
  <c r="T266" i="4"/>
  <c r="S266" i="4"/>
  <c r="R266" i="4"/>
  <c r="AB265" i="4"/>
  <c r="AA265" i="4"/>
  <c r="Z265" i="4"/>
  <c r="Y265" i="4"/>
  <c r="X265" i="4"/>
  <c r="W265" i="4"/>
  <c r="V265" i="4"/>
  <c r="U265" i="4"/>
  <c r="T265" i="4"/>
  <c r="S265" i="4"/>
  <c r="R265" i="4"/>
  <c r="AB264" i="4"/>
  <c r="AA264" i="4"/>
  <c r="Z264" i="4"/>
  <c r="Y264" i="4"/>
  <c r="X264" i="4"/>
  <c r="W264" i="4"/>
  <c r="V264" i="4"/>
  <c r="U264" i="4"/>
  <c r="T264" i="4"/>
  <c r="S264" i="4"/>
  <c r="R264" i="4"/>
  <c r="AB263" i="4"/>
  <c r="AA263" i="4"/>
  <c r="Z263" i="4"/>
  <c r="Y263" i="4"/>
  <c r="X263" i="4"/>
  <c r="W263" i="4"/>
  <c r="V263" i="4"/>
  <c r="U263" i="4"/>
  <c r="T263" i="4"/>
  <c r="S263" i="4"/>
  <c r="R263" i="4"/>
  <c r="AB262" i="4"/>
  <c r="AA262" i="4"/>
  <c r="Z262" i="4"/>
  <c r="Y262" i="4"/>
  <c r="X262" i="4"/>
  <c r="W262" i="4"/>
  <c r="V262" i="4"/>
  <c r="U262" i="4"/>
  <c r="T262" i="4"/>
  <c r="S262" i="4"/>
  <c r="R262" i="4"/>
  <c r="AB261" i="4"/>
  <c r="AA261" i="4"/>
  <c r="Z261" i="4"/>
  <c r="Y261" i="4"/>
  <c r="X261" i="4"/>
  <c r="W261" i="4"/>
  <c r="V261" i="4"/>
  <c r="U261" i="4"/>
  <c r="T261" i="4"/>
  <c r="S261" i="4"/>
  <c r="R261" i="4"/>
  <c r="AB260" i="4"/>
  <c r="AA260" i="4"/>
  <c r="Z260" i="4"/>
  <c r="Y260" i="4"/>
  <c r="X260" i="4"/>
  <c r="W260" i="4"/>
  <c r="V260" i="4"/>
  <c r="U260" i="4"/>
  <c r="T260" i="4"/>
  <c r="S260" i="4"/>
  <c r="R260" i="4"/>
  <c r="AB259" i="4"/>
  <c r="AA259" i="4"/>
  <c r="Z259" i="4"/>
  <c r="Y259" i="4"/>
  <c r="X259" i="4"/>
  <c r="W259" i="4"/>
  <c r="V259" i="4"/>
  <c r="U259" i="4"/>
  <c r="T259" i="4"/>
  <c r="S259" i="4"/>
  <c r="R259" i="4"/>
  <c r="AB258" i="4"/>
  <c r="AA258" i="4"/>
  <c r="Z258" i="4"/>
  <c r="Y258" i="4"/>
  <c r="X258" i="4"/>
  <c r="W258" i="4"/>
  <c r="V258" i="4"/>
  <c r="U258" i="4"/>
  <c r="T258" i="4"/>
  <c r="S258" i="4"/>
  <c r="R258" i="4"/>
  <c r="AB257" i="4"/>
  <c r="AA257" i="4"/>
  <c r="Z257" i="4"/>
  <c r="Y257" i="4"/>
  <c r="X257" i="4"/>
  <c r="W257" i="4"/>
  <c r="V257" i="4"/>
  <c r="U257" i="4"/>
  <c r="T257" i="4"/>
  <c r="S257" i="4"/>
  <c r="R257" i="4"/>
  <c r="AB256" i="4"/>
  <c r="AA256" i="4"/>
  <c r="Z256" i="4"/>
  <c r="Y256" i="4"/>
  <c r="X256" i="4"/>
  <c r="W256" i="4"/>
  <c r="V256" i="4"/>
  <c r="U256" i="4"/>
  <c r="T256" i="4"/>
  <c r="S256" i="4"/>
  <c r="R256" i="4"/>
  <c r="AB255" i="4"/>
  <c r="AA255" i="4"/>
  <c r="Z255" i="4"/>
  <c r="Y255" i="4"/>
  <c r="X255" i="4"/>
  <c r="W255" i="4"/>
  <c r="V255" i="4"/>
  <c r="U255" i="4"/>
  <c r="T255" i="4"/>
  <c r="S255" i="4"/>
  <c r="R255" i="4"/>
  <c r="AB254" i="4"/>
  <c r="AA254" i="4"/>
  <c r="Z254" i="4"/>
  <c r="Y254" i="4"/>
  <c r="X254" i="4"/>
  <c r="W254" i="4"/>
  <c r="V254" i="4"/>
  <c r="U254" i="4"/>
  <c r="T254" i="4"/>
  <c r="S254" i="4"/>
  <c r="R254" i="4"/>
  <c r="AB253" i="4"/>
  <c r="AA253" i="4"/>
  <c r="Z253" i="4"/>
  <c r="Y253" i="4"/>
  <c r="X253" i="4"/>
  <c r="W253" i="4"/>
  <c r="V253" i="4"/>
  <c r="U253" i="4"/>
  <c r="T253" i="4"/>
  <c r="S253" i="4"/>
  <c r="R253" i="4"/>
  <c r="AB252" i="4"/>
  <c r="AA252" i="4"/>
  <c r="Z252" i="4"/>
  <c r="Y252" i="4"/>
  <c r="X252" i="4"/>
  <c r="W252" i="4"/>
  <c r="V252" i="4"/>
  <c r="U252" i="4"/>
  <c r="T252" i="4"/>
  <c r="S252" i="4"/>
  <c r="R252" i="4"/>
  <c r="AB251" i="4"/>
  <c r="AA251" i="4"/>
  <c r="Z251" i="4"/>
  <c r="Y251" i="4"/>
  <c r="X251" i="4"/>
  <c r="W251" i="4"/>
  <c r="V251" i="4"/>
  <c r="U251" i="4"/>
  <c r="T251" i="4"/>
  <c r="S251" i="4"/>
  <c r="R251" i="4"/>
  <c r="AB250" i="4"/>
  <c r="AA250" i="4"/>
  <c r="Z250" i="4"/>
  <c r="Y250" i="4"/>
  <c r="X250" i="4"/>
  <c r="W250" i="4"/>
  <c r="V250" i="4"/>
  <c r="U250" i="4"/>
  <c r="T250" i="4"/>
  <c r="S250" i="4"/>
  <c r="R250" i="4"/>
  <c r="AB249" i="4"/>
  <c r="AA249" i="4"/>
  <c r="Z249" i="4"/>
  <c r="Y249" i="4"/>
  <c r="X249" i="4"/>
  <c r="W249" i="4"/>
  <c r="V249" i="4"/>
  <c r="U249" i="4"/>
  <c r="T249" i="4"/>
  <c r="S249" i="4"/>
  <c r="R249" i="4"/>
  <c r="AB248" i="4"/>
  <c r="AA248" i="4"/>
  <c r="Z248" i="4"/>
  <c r="Y248" i="4"/>
  <c r="X248" i="4"/>
  <c r="W248" i="4"/>
  <c r="V248" i="4"/>
  <c r="U248" i="4"/>
  <c r="T248" i="4"/>
  <c r="S248" i="4"/>
  <c r="R248" i="4"/>
  <c r="AB247" i="4"/>
  <c r="AA247" i="4"/>
  <c r="Z247" i="4"/>
  <c r="Y247" i="4"/>
  <c r="X247" i="4"/>
  <c r="W247" i="4"/>
  <c r="V247" i="4"/>
  <c r="U247" i="4"/>
  <c r="T247" i="4"/>
  <c r="S247" i="4"/>
  <c r="R247" i="4"/>
  <c r="AB246" i="4"/>
  <c r="AA246" i="4"/>
  <c r="Z246" i="4"/>
  <c r="Y246" i="4"/>
  <c r="X246" i="4"/>
  <c r="W246" i="4"/>
  <c r="V246" i="4"/>
  <c r="U246" i="4"/>
  <c r="T246" i="4"/>
  <c r="S246" i="4"/>
  <c r="R246" i="4"/>
  <c r="AB245" i="4"/>
  <c r="AA245" i="4"/>
  <c r="Z245" i="4"/>
  <c r="Y245" i="4"/>
  <c r="X245" i="4"/>
  <c r="W245" i="4"/>
  <c r="V245" i="4"/>
  <c r="U245" i="4"/>
  <c r="T245" i="4"/>
  <c r="S245" i="4"/>
  <c r="R245" i="4"/>
  <c r="AB244" i="4"/>
  <c r="AA244" i="4"/>
  <c r="Z244" i="4"/>
  <c r="Y244" i="4"/>
  <c r="X244" i="4"/>
  <c r="W244" i="4"/>
  <c r="V244" i="4"/>
  <c r="U244" i="4"/>
  <c r="T244" i="4"/>
  <c r="S244" i="4"/>
  <c r="R244" i="4"/>
  <c r="AB243" i="4"/>
  <c r="AA243" i="4"/>
  <c r="Z243" i="4"/>
  <c r="Y243" i="4"/>
  <c r="X243" i="4"/>
  <c r="W243" i="4"/>
  <c r="V243" i="4"/>
  <c r="U243" i="4"/>
  <c r="T243" i="4"/>
  <c r="S243" i="4"/>
  <c r="R243" i="4"/>
  <c r="AB242" i="4"/>
  <c r="AA242" i="4"/>
  <c r="Z242" i="4"/>
  <c r="Y242" i="4"/>
  <c r="X242" i="4"/>
  <c r="W242" i="4"/>
  <c r="V242" i="4"/>
  <c r="U242" i="4"/>
  <c r="T242" i="4"/>
  <c r="S242" i="4"/>
  <c r="R242" i="4"/>
  <c r="AB241" i="4"/>
  <c r="AA241" i="4"/>
  <c r="Z241" i="4"/>
  <c r="Y241" i="4"/>
  <c r="X241" i="4"/>
  <c r="W241" i="4"/>
  <c r="V241" i="4"/>
  <c r="U241" i="4"/>
  <c r="T241" i="4"/>
  <c r="S241" i="4"/>
  <c r="R241" i="4"/>
  <c r="AB240" i="4"/>
  <c r="AA240" i="4"/>
  <c r="Z240" i="4"/>
  <c r="Y240" i="4"/>
  <c r="X240" i="4"/>
  <c r="W240" i="4"/>
  <c r="V240" i="4"/>
  <c r="U240" i="4"/>
  <c r="T240" i="4"/>
  <c r="S240" i="4"/>
  <c r="R240" i="4"/>
  <c r="AB239" i="4"/>
  <c r="AA239" i="4"/>
  <c r="Z239" i="4"/>
  <c r="Y239" i="4"/>
  <c r="X239" i="4"/>
  <c r="W239" i="4"/>
  <c r="V239" i="4"/>
  <c r="U239" i="4"/>
  <c r="T239" i="4"/>
  <c r="S239" i="4"/>
  <c r="R239" i="4"/>
  <c r="AB238" i="4"/>
  <c r="AA238" i="4"/>
  <c r="Z238" i="4"/>
  <c r="Y238" i="4"/>
  <c r="X238" i="4"/>
  <c r="W238" i="4"/>
  <c r="V238" i="4"/>
  <c r="U238" i="4"/>
  <c r="T238" i="4"/>
  <c r="S238" i="4"/>
  <c r="R238" i="4"/>
  <c r="AB237" i="4"/>
  <c r="AA237" i="4"/>
  <c r="Z237" i="4"/>
  <c r="Y237" i="4"/>
  <c r="X237" i="4"/>
  <c r="W237" i="4"/>
  <c r="V237" i="4"/>
  <c r="U237" i="4"/>
  <c r="T237" i="4"/>
  <c r="S237" i="4"/>
  <c r="R237" i="4"/>
  <c r="AB236" i="4"/>
  <c r="AA236" i="4"/>
  <c r="Z236" i="4"/>
  <c r="Y236" i="4"/>
  <c r="X236" i="4"/>
  <c r="W236" i="4"/>
  <c r="V236" i="4"/>
  <c r="U236" i="4"/>
  <c r="T236" i="4"/>
  <c r="S236" i="4"/>
  <c r="R236" i="4"/>
  <c r="AB235" i="4"/>
  <c r="AA235" i="4"/>
  <c r="Z235" i="4"/>
  <c r="Y235" i="4"/>
  <c r="X235" i="4"/>
  <c r="W235" i="4"/>
  <c r="V235" i="4"/>
  <c r="U235" i="4"/>
  <c r="T235" i="4"/>
  <c r="S235" i="4"/>
  <c r="R235" i="4"/>
  <c r="AB234" i="4"/>
  <c r="AA234" i="4"/>
  <c r="Z234" i="4"/>
  <c r="Y234" i="4"/>
  <c r="X234" i="4"/>
  <c r="W234" i="4"/>
  <c r="V234" i="4"/>
  <c r="U234" i="4"/>
  <c r="T234" i="4"/>
  <c r="S234" i="4"/>
  <c r="R234" i="4"/>
  <c r="AB233" i="4"/>
  <c r="AA233" i="4"/>
  <c r="Z233" i="4"/>
  <c r="Y233" i="4"/>
  <c r="X233" i="4"/>
  <c r="W233" i="4"/>
  <c r="V233" i="4"/>
  <c r="U233" i="4"/>
  <c r="T233" i="4"/>
  <c r="S233" i="4"/>
  <c r="R233" i="4"/>
  <c r="AB232" i="4"/>
  <c r="AA232" i="4"/>
  <c r="Z232" i="4"/>
  <c r="Y232" i="4"/>
  <c r="X232" i="4"/>
  <c r="W232" i="4"/>
  <c r="V232" i="4"/>
  <c r="U232" i="4"/>
  <c r="T232" i="4"/>
  <c r="S232" i="4"/>
  <c r="R232" i="4"/>
  <c r="AB231" i="4"/>
  <c r="AA231" i="4"/>
  <c r="Z231" i="4"/>
  <c r="Y231" i="4"/>
  <c r="X231" i="4"/>
  <c r="W231" i="4"/>
  <c r="V231" i="4"/>
  <c r="U231" i="4"/>
  <c r="T231" i="4"/>
  <c r="S231" i="4"/>
  <c r="R231" i="4"/>
  <c r="AB230" i="4"/>
  <c r="AA230" i="4"/>
  <c r="Z230" i="4"/>
  <c r="Y230" i="4"/>
  <c r="X230" i="4"/>
  <c r="W230" i="4"/>
  <c r="V230" i="4"/>
  <c r="U230" i="4"/>
  <c r="T230" i="4"/>
  <c r="S230" i="4"/>
  <c r="R230" i="4"/>
  <c r="AB229" i="4"/>
  <c r="AA229" i="4"/>
  <c r="Z229" i="4"/>
  <c r="Y229" i="4"/>
  <c r="X229" i="4"/>
  <c r="W229" i="4"/>
  <c r="V229" i="4"/>
  <c r="U229" i="4"/>
  <c r="T229" i="4"/>
  <c r="S229" i="4"/>
  <c r="R229" i="4"/>
  <c r="AB228" i="4"/>
  <c r="AA228" i="4"/>
  <c r="Z228" i="4"/>
  <c r="Y228" i="4"/>
  <c r="X228" i="4"/>
  <c r="W228" i="4"/>
  <c r="V228" i="4"/>
  <c r="U228" i="4"/>
  <c r="T228" i="4"/>
  <c r="S228" i="4"/>
  <c r="R228" i="4"/>
  <c r="AB227" i="4"/>
  <c r="AA227" i="4"/>
  <c r="Z227" i="4"/>
  <c r="Y227" i="4"/>
  <c r="X227" i="4"/>
  <c r="W227" i="4"/>
  <c r="V227" i="4"/>
  <c r="U227" i="4"/>
  <c r="T227" i="4"/>
  <c r="S227" i="4"/>
  <c r="R227" i="4"/>
  <c r="AB226" i="4"/>
  <c r="AA226" i="4"/>
  <c r="Z226" i="4"/>
  <c r="Y226" i="4"/>
  <c r="X226" i="4"/>
  <c r="W226" i="4"/>
  <c r="V226" i="4"/>
  <c r="U226" i="4"/>
  <c r="T226" i="4"/>
  <c r="S226" i="4"/>
  <c r="R226" i="4"/>
  <c r="AB225" i="4"/>
  <c r="AA225" i="4"/>
  <c r="Z225" i="4"/>
  <c r="Y225" i="4"/>
  <c r="X225" i="4"/>
  <c r="W225" i="4"/>
  <c r="V225" i="4"/>
  <c r="U225" i="4"/>
  <c r="T225" i="4"/>
  <c r="S225" i="4"/>
  <c r="R225" i="4"/>
  <c r="AB224" i="4"/>
  <c r="AA224" i="4"/>
  <c r="Z224" i="4"/>
  <c r="Y224" i="4"/>
  <c r="X224" i="4"/>
  <c r="W224" i="4"/>
  <c r="V224" i="4"/>
  <c r="U224" i="4"/>
  <c r="T224" i="4"/>
  <c r="S224" i="4"/>
  <c r="R224" i="4"/>
  <c r="AB223" i="4"/>
  <c r="AA223" i="4"/>
  <c r="Z223" i="4"/>
  <c r="Y223" i="4"/>
  <c r="X223" i="4"/>
  <c r="W223" i="4"/>
  <c r="V223" i="4"/>
  <c r="U223" i="4"/>
  <c r="T223" i="4"/>
  <c r="S223" i="4"/>
  <c r="R223" i="4"/>
  <c r="AB222" i="4"/>
  <c r="AA222" i="4"/>
  <c r="Z222" i="4"/>
  <c r="Y222" i="4"/>
  <c r="X222" i="4"/>
  <c r="W222" i="4"/>
  <c r="V222" i="4"/>
  <c r="U222" i="4"/>
  <c r="T222" i="4"/>
  <c r="S222" i="4"/>
  <c r="R222" i="4"/>
  <c r="AB221" i="4"/>
  <c r="AA221" i="4"/>
  <c r="Z221" i="4"/>
  <c r="Y221" i="4"/>
  <c r="X221" i="4"/>
  <c r="W221" i="4"/>
  <c r="V221" i="4"/>
  <c r="U221" i="4"/>
  <c r="T221" i="4"/>
  <c r="S221" i="4"/>
  <c r="R221" i="4"/>
  <c r="AB220" i="4"/>
  <c r="AA220" i="4"/>
  <c r="Z220" i="4"/>
  <c r="Y220" i="4"/>
  <c r="X220" i="4"/>
  <c r="W220" i="4"/>
  <c r="V220" i="4"/>
  <c r="U220" i="4"/>
  <c r="T220" i="4"/>
  <c r="S220" i="4"/>
  <c r="R220" i="4"/>
  <c r="AB219" i="4"/>
  <c r="AA219" i="4"/>
  <c r="Z219" i="4"/>
  <c r="Y219" i="4"/>
  <c r="X219" i="4"/>
  <c r="W219" i="4"/>
  <c r="V219" i="4"/>
  <c r="U219" i="4"/>
  <c r="T219" i="4"/>
  <c r="S219" i="4"/>
  <c r="R219" i="4"/>
  <c r="AB218" i="4"/>
  <c r="AA218" i="4"/>
  <c r="Z218" i="4"/>
  <c r="Y218" i="4"/>
  <c r="X218" i="4"/>
  <c r="W218" i="4"/>
  <c r="V218" i="4"/>
  <c r="U218" i="4"/>
  <c r="T218" i="4"/>
  <c r="S218" i="4"/>
  <c r="R218" i="4"/>
  <c r="AB217" i="4"/>
  <c r="AA217" i="4"/>
  <c r="Z217" i="4"/>
  <c r="Y217" i="4"/>
  <c r="X217" i="4"/>
  <c r="W217" i="4"/>
  <c r="V217" i="4"/>
  <c r="U217" i="4"/>
  <c r="T217" i="4"/>
  <c r="S217" i="4"/>
  <c r="R217" i="4"/>
  <c r="AB216" i="4"/>
  <c r="AA216" i="4"/>
  <c r="Z216" i="4"/>
  <c r="Y216" i="4"/>
  <c r="X216" i="4"/>
  <c r="W216" i="4"/>
  <c r="V216" i="4"/>
  <c r="U216" i="4"/>
  <c r="T216" i="4"/>
  <c r="S216" i="4"/>
  <c r="R216" i="4"/>
  <c r="AB215" i="4"/>
  <c r="AA215" i="4"/>
  <c r="Z215" i="4"/>
  <c r="Y215" i="4"/>
  <c r="X215" i="4"/>
  <c r="W215" i="4"/>
  <c r="V215" i="4"/>
  <c r="U215" i="4"/>
  <c r="T215" i="4"/>
  <c r="S215" i="4"/>
  <c r="R215" i="4"/>
  <c r="AB214" i="4"/>
  <c r="AA214" i="4"/>
  <c r="Z214" i="4"/>
  <c r="Y214" i="4"/>
  <c r="X214" i="4"/>
  <c r="W214" i="4"/>
  <c r="V214" i="4"/>
  <c r="U214" i="4"/>
  <c r="T214" i="4"/>
  <c r="S214" i="4"/>
  <c r="R214" i="4"/>
  <c r="AB213" i="4"/>
  <c r="AA213" i="4"/>
  <c r="Z213" i="4"/>
  <c r="Y213" i="4"/>
  <c r="X213" i="4"/>
  <c r="W213" i="4"/>
  <c r="V213" i="4"/>
  <c r="U213" i="4"/>
  <c r="T213" i="4"/>
  <c r="S213" i="4"/>
  <c r="R213" i="4"/>
  <c r="AB212" i="4"/>
  <c r="AA212" i="4"/>
  <c r="Z212" i="4"/>
  <c r="Y212" i="4"/>
  <c r="X212" i="4"/>
  <c r="W212" i="4"/>
  <c r="V212" i="4"/>
  <c r="U212" i="4"/>
  <c r="T212" i="4"/>
  <c r="S212" i="4"/>
  <c r="R212" i="4"/>
  <c r="AB211" i="4"/>
  <c r="AA211" i="4"/>
  <c r="Z211" i="4"/>
  <c r="Y211" i="4"/>
  <c r="X211" i="4"/>
  <c r="W211" i="4"/>
  <c r="V211" i="4"/>
  <c r="U211" i="4"/>
  <c r="T211" i="4"/>
  <c r="S211" i="4"/>
  <c r="R211" i="4"/>
  <c r="AB210" i="4"/>
  <c r="AA210" i="4"/>
  <c r="Z210" i="4"/>
  <c r="Y210" i="4"/>
  <c r="X210" i="4"/>
  <c r="W210" i="4"/>
  <c r="V210" i="4"/>
  <c r="U210" i="4"/>
  <c r="T210" i="4"/>
  <c r="S210" i="4"/>
  <c r="R210" i="4"/>
  <c r="AB209" i="4"/>
  <c r="AA209" i="4"/>
  <c r="Z209" i="4"/>
  <c r="Y209" i="4"/>
  <c r="X209" i="4"/>
  <c r="W209" i="4"/>
  <c r="V209" i="4"/>
  <c r="U209" i="4"/>
  <c r="T209" i="4"/>
  <c r="S209" i="4"/>
  <c r="R209" i="4"/>
  <c r="AB208" i="4"/>
  <c r="AA208" i="4"/>
  <c r="Z208" i="4"/>
  <c r="Y208" i="4"/>
  <c r="X208" i="4"/>
  <c r="W208" i="4"/>
  <c r="V208" i="4"/>
  <c r="U208" i="4"/>
  <c r="T208" i="4"/>
  <c r="S208" i="4"/>
  <c r="R208" i="4"/>
  <c r="AB207" i="4"/>
  <c r="AA207" i="4"/>
  <c r="Z207" i="4"/>
  <c r="Y207" i="4"/>
  <c r="X207" i="4"/>
  <c r="W207" i="4"/>
  <c r="V207" i="4"/>
  <c r="U207" i="4"/>
  <c r="T207" i="4"/>
  <c r="S207" i="4"/>
  <c r="R207" i="4"/>
  <c r="AB206" i="4"/>
  <c r="AA206" i="4"/>
  <c r="Z206" i="4"/>
  <c r="Y206" i="4"/>
  <c r="X206" i="4"/>
  <c r="W206" i="4"/>
  <c r="V206" i="4"/>
  <c r="U206" i="4"/>
  <c r="T206" i="4"/>
  <c r="S206" i="4"/>
  <c r="R206" i="4"/>
  <c r="AB205" i="4"/>
  <c r="AA205" i="4"/>
  <c r="Z205" i="4"/>
  <c r="Y205" i="4"/>
  <c r="X205" i="4"/>
  <c r="W205" i="4"/>
  <c r="V205" i="4"/>
  <c r="U205" i="4"/>
  <c r="T205" i="4"/>
  <c r="S205" i="4"/>
  <c r="R205" i="4"/>
  <c r="AB204" i="4"/>
  <c r="AA204" i="4"/>
  <c r="Z204" i="4"/>
  <c r="Y204" i="4"/>
  <c r="X204" i="4"/>
  <c r="W204" i="4"/>
  <c r="V204" i="4"/>
  <c r="U204" i="4"/>
  <c r="T204" i="4"/>
  <c r="S204" i="4"/>
  <c r="R204" i="4"/>
  <c r="AB203" i="4"/>
  <c r="AA203" i="4"/>
  <c r="Z203" i="4"/>
  <c r="Y203" i="4"/>
  <c r="X203" i="4"/>
  <c r="W203" i="4"/>
  <c r="V203" i="4"/>
  <c r="U203" i="4"/>
  <c r="T203" i="4"/>
  <c r="S203" i="4"/>
  <c r="R203" i="4"/>
  <c r="AB202" i="4"/>
  <c r="AA202" i="4"/>
  <c r="Z202" i="4"/>
  <c r="Y202" i="4"/>
  <c r="X202" i="4"/>
  <c r="W202" i="4"/>
  <c r="V202" i="4"/>
  <c r="U202" i="4"/>
  <c r="T202" i="4"/>
  <c r="S202" i="4"/>
  <c r="R202" i="4"/>
  <c r="AB201" i="4"/>
  <c r="AA201" i="4"/>
  <c r="Z201" i="4"/>
  <c r="Y201" i="4"/>
  <c r="X201" i="4"/>
  <c r="W201" i="4"/>
  <c r="V201" i="4"/>
  <c r="U201" i="4"/>
  <c r="T201" i="4"/>
  <c r="S201" i="4"/>
  <c r="R201" i="4"/>
  <c r="AB200" i="4"/>
  <c r="AA200" i="4"/>
  <c r="Z200" i="4"/>
  <c r="Y200" i="4"/>
  <c r="X200" i="4"/>
  <c r="W200" i="4"/>
  <c r="V200" i="4"/>
  <c r="U200" i="4"/>
  <c r="T200" i="4"/>
  <c r="S200" i="4"/>
  <c r="R200" i="4"/>
  <c r="AB199" i="4"/>
  <c r="AA199" i="4"/>
  <c r="Z199" i="4"/>
  <c r="Y199" i="4"/>
  <c r="X199" i="4"/>
  <c r="W199" i="4"/>
  <c r="V199" i="4"/>
  <c r="U199" i="4"/>
  <c r="T199" i="4"/>
  <c r="S199" i="4"/>
  <c r="R199" i="4"/>
  <c r="AB198" i="4"/>
  <c r="AA198" i="4"/>
  <c r="Z198" i="4"/>
  <c r="Y198" i="4"/>
  <c r="X198" i="4"/>
  <c r="W198" i="4"/>
  <c r="V198" i="4"/>
  <c r="U198" i="4"/>
  <c r="T198" i="4"/>
  <c r="S198" i="4"/>
  <c r="R198" i="4"/>
  <c r="AB197" i="4"/>
  <c r="AA197" i="4"/>
  <c r="Z197" i="4"/>
  <c r="Y197" i="4"/>
  <c r="X197" i="4"/>
  <c r="W197" i="4"/>
  <c r="V197" i="4"/>
  <c r="U197" i="4"/>
  <c r="T197" i="4"/>
  <c r="S197" i="4"/>
  <c r="R197" i="4"/>
  <c r="AB196" i="4"/>
  <c r="AA196" i="4"/>
  <c r="Z196" i="4"/>
  <c r="Y196" i="4"/>
  <c r="X196" i="4"/>
  <c r="W196" i="4"/>
  <c r="V196" i="4"/>
  <c r="U196" i="4"/>
  <c r="T196" i="4"/>
  <c r="S196" i="4"/>
  <c r="R196" i="4"/>
  <c r="AB195" i="4"/>
  <c r="AA195" i="4"/>
  <c r="Z195" i="4"/>
  <c r="Y195" i="4"/>
  <c r="X195" i="4"/>
  <c r="W195" i="4"/>
  <c r="V195" i="4"/>
  <c r="U195" i="4"/>
  <c r="T195" i="4"/>
  <c r="S195" i="4"/>
  <c r="R195" i="4"/>
  <c r="AB194" i="4"/>
  <c r="AA194" i="4"/>
  <c r="Z194" i="4"/>
  <c r="Y194" i="4"/>
  <c r="X194" i="4"/>
  <c r="W194" i="4"/>
  <c r="V194" i="4"/>
  <c r="U194" i="4"/>
  <c r="T194" i="4"/>
  <c r="S194" i="4"/>
  <c r="R194" i="4"/>
  <c r="AB193" i="4"/>
  <c r="AA193" i="4"/>
  <c r="Z193" i="4"/>
  <c r="Y193" i="4"/>
  <c r="X193" i="4"/>
  <c r="W193" i="4"/>
  <c r="V193" i="4"/>
  <c r="U193" i="4"/>
  <c r="T193" i="4"/>
  <c r="S193" i="4"/>
  <c r="R193" i="4"/>
  <c r="AB192" i="4"/>
  <c r="AA192" i="4"/>
  <c r="Z192" i="4"/>
  <c r="Y192" i="4"/>
  <c r="X192" i="4"/>
  <c r="W192" i="4"/>
  <c r="V192" i="4"/>
  <c r="U192" i="4"/>
  <c r="T192" i="4"/>
  <c r="S192" i="4"/>
  <c r="R192" i="4"/>
  <c r="AB191" i="4"/>
  <c r="AA191" i="4"/>
  <c r="Z191" i="4"/>
  <c r="Y191" i="4"/>
  <c r="X191" i="4"/>
  <c r="W191" i="4"/>
  <c r="V191" i="4"/>
  <c r="U191" i="4"/>
  <c r="T191" i="4"/>
  <c r="S191" i="4"/>
  <c r="R191" i="4"/>
  <c r="AB190" i="4"/>
  <c r="AA190" i="4"/>
  <c r="Z190" i="4"/>
  <c r="Y190" i="4"/>
  <c r="X190" i="4"/>
  <c r="W190" i="4"/>
  <c r="V190" i="4"/>
  <c r="U190" i="4"/>
  <c r="T190" i="4"/>
  <c r="S190" i="4"/>
  <c r="R190" i="4"/>
  <c r="AB189" i="4"/>
  <c r="AA189" i="4"/>
  <c r="Z189" i="4"/>
  <c r="Y189" i="4"/>
  <c r="X189" i="4"/>
  <c r="W189" i="4"/>
  <c r="V189" i="4"/>
  <c r="U189" i="4"/>
  <c r="T189" i="4"/>
  <c r="S189" i="4"/>
  <c r="R189" i="4"/>
  <c r="AB188" i="4"/>
  <c r="AA188" i="4"/>
  <c r="Z188" i="4"/>
  <c r="Y188" i="4"/>
  <c r="X188" i="4"/>
  <c r="W188" i="4"/>
  <c r="V188" i="4"/>
  <c r="U188" i="4"/>
  <c r="T188" i="4"/>
  <c r="S188" i="4"/>
  <c r="R188" i="4"/>
  <c r="AB187" i="4"/>
  <c r="AA187" i="4"/>
  <c r="Z187" i="4"/>
  <c r="Y187" i="4"/>
  <c r="X187" i="4"/>
  <c r="W187" i="4"/>
  <c r="V187" i="4"/>
  <c r="U187" i="4"/>
  <c r="T187" i="4"/>
  <c r="S187" i="4"/>
  <c r="R187" i="4"/>
  <c r="AB186" i="4"/>
  <c r="AA186" i="4"/>
  <c r="Z186" i="4"/>
  <c r="Y186" i="4"/>
  <c r="X186" i="4"/>
  <c r="W186" i="4"/>
  <c r="V186" i="4"/>
  <c r="U186" i="4"/>
  <c r="T186" i="4"/>
  <c r="S186" i="4"/>
  <c r="R186" i="4"/>
  <c r="AB185" i="4"/>
  <c r="AA185" i="4"/>
  <c r="Z185" i="4"/>
  <c r="Y185" i="4"/>
  <c r="X185" i="4"/>
  <c r="W185" i="4"/>
  <c r="V185" i="4"/>
  <c r="U185" i="4"/>
  <c r="T185" i="4"/>
  <c r="S185" i="4"/>
  <c r="R185" i="4"/>
  <c r="AB184" i="4"/>
  <c r="AA184" i="4"/>
  <c r="Z184" i="4"/>
  <c r="Y184" i="4"/>
  <c r="X184" i="4"/>
  <c r="W184" i="4"/>
  <c r="V184" i="4"/>
  <c r="U184" i="4"/>
  <c r="T184" i="4"/>
  <c r="S184" i="4"/>
  <c r="R184" i="4"/>
  <c r="AB183" i="4"/>
  <c r="AA183" i="4"/>
  <c r="Z183" i="4"/>
  <c r="Y183" i="4"/>
  <c r="X183" i="4"/>
  <c r="W183" i="4"/>
  <c r="V183" i="4"/>
  <c r="U183" i="4"/>
  <c r="T183" i="4"/>
  <c r="S183" i="4"/>
  <c r="R183" i="4"/>
  <c r="AB182" i="4"/>
  <c r="AA182" i="4"/>
  <c r="Z182" i="4"/>
  <c r="Y182" i="4"/>
  <c r="X182" i="4"/>
  <c r="W182" i="4"/>
  <c r="V182" i="4"/>
  <c r="U182" i="4"/>
  <c r="T182" i="4"/>
  <c r="S182" i="4"/>
  <c r="R182" i="4"/>
  <c r="AB181" i="4"/>
  <c r="AA181" i="4"/>
  <c r="Z181" i="4"/>
  <c r="Y181" i="4"/>
  <c r="X181" i="4"/>
  <c r="W181" i="4"/>
  <c r="V181" i="4"/>
  <c r="U181" i="4"/>
  <c r="T181" i="4"/>
  <c r="S181" i="4"/>
  <c r="R181" i="4"/>
  <c r="AB180" i="4"/>
  <c r="AA180" i="4"/>
  <c r="Z180" i="4"/>
  <c r="Y180" i="4"/>
  <c r="X180" i="4"/>
  <c r="W180" i="4"/>
  <c r="V180" i="4"/>
  <c r="U180" i="4"/>
  <c r="T180" i="4"/>
  <c r="S180" i="4"/>
  <c r="R180" i="4"/>
  <c r="AB179" i="4"/>
  <c r="AA179" i="4"/>
  <c r="Z179" i="4"/>
  <c r="Y179" i="4"/>
  <c r="X179" i="4"/>
  <c r="W179" i="4"/>
  <c r="V179" i="4"/>
  <c r="U179" i="4"/>
  <c r="T179" i="4"/>
  <c r="S179" i="4"/>
  <c r="R179" i="4"/>
  <c r="AB178" i="4"/>
  <c r="AA178" i="4"/>
  <c r="Z178" i="4"/>
  <c r="Y178" i="4"/>
  <c r="X178" i="4"/>
  <c r="W178" i="4"/>
  <c r="V178" i="4"/>
  <c r="U178" i="4"/>
  <c r="T178" i="4"/>
  <c r="S178" i="4"/>
  <c r="R178" i="4"/>
  <c r="AB177" i="4"/>
  <c r="AA177" i="4"/>
  <c r="Z177" i="4"/>
  <c r="Y177" i="4"/>
  <c r="X177" i="4"/>
  <c r="W177" i="4"/>
  <c r="V177" i="4"/>
  <c r="U177" i="4"/>
  <c r="T177" i="4"/>
  <c r="S177" i="4"/>
  <c r="R177" i="4"/>
  <c r="AB176" i="4"/>
  <c r="AA176" i="4"/>
  <c r="Z176" i="4"/>
  <c r="Y176" i="4"/>
  <c r="X176" i="4"/>
  <c r="W176" i="4"/>
  <c r="V176" i="4"/>
  <c r="U176" i="4"/>
  <c r="T176" i="4"/>
  <c r="S176" i="4"/>
  <c r="R176" i="4"/>
  <c r="AB175" i="4"/>
  <c r="AA175" i="4"/>
  <c r="Z175" i="4"/>
  <c r="Y175" i="4"/>
  <c r="X175" i="4"/>
  <c r="W175" i="4"/>
  <c r="V175" i="4"/>
  <c r="U175" i="4"/>
  <c r="T175" i="4"/>
  <c r="S175" i="4"/>
  <c r="R175" i="4"/>
  <c r="AB174" i="4"/>
  <c r="AA174" i="4"/>
  <c r="Z174" i="4"/>
  <c r="Y174" i="4"/>
  <c r="X174" i="4"/>
  <c r="W174" i="4"/>
  <c r="V174" i="4"/>
  <c r="U174" i="4"/>
  <c r="T174" i="4"/>
  <c r="S174" i="4"/>
  <c r="R174" i="4"/>
  <c r="AB173" i="4"/>
  <c r="AA173" i="4"/>
  <c r="Z173" i="4"/>
  <c r="Y173" i="4"/>
  <c r="X173" i="4"/>
  <c r="W173" i="4"/>
  <c r="V173" i="4"/>
  <c r="U173" i="4"/>
  <c r="T173" i="4"/>
  <c r="S173" i="4"/>
  <c r="R173" i="4"/>
  <c r="AB172" i="4"/>
  <c r="AA172" i="4"/>
  <c r="Z172" i="4"/>
  <c r="Y172" i="4"/>
  <c r="X172" i="4"/>
  <c r="W172" i="4"/>
  <c r="V172" i="4"/>
  <c r="U172" i="4"/>
  <c r="T172" i="4"/>
  <c r="S172" i="4"/>
  <c r="R172" i="4"/>
  <c r="AB171" i="4"/>
  <c r="AA171" i="4"/>
  <c r="Z171" i="4"/>
  <c r="Y171" i="4"/>
  <c r="X171" i="4"/>
  <c r="W171" i="4"/>
  <c r="V171" i="4"/>
  <c r="U171" i="4"/>
  <c r="T171" i="4"/>
  <c r="S171" i="4"/>
  <c r="R171" i="4"/>
  <c r="AB170" i="4"/>
  <c r="AA170" i="4"/>
  <c r="Z170" i="4"/>
  <c r="Y170" i="4"/>
  <c r="X170" i="4"/>
  <c r="W170" i="4"/>
  <c r="V170" i="4"/>
  <c r="U170" i="4"/>
  <c r="T170" i="4"/>
  <c r="S170" i="4"/>
  <c r="R170" i="4"/>
  <c r="AB169" i="4"/>
  <c r="AA169" i="4"/>
  <c r="Z169" i="4"/>
  <c r="Y169" i="4"/>
  <c r="X169" i="4"/>
  <c r="W169" i="4"/>
  <c r="V169" i="4"/>
  <c r="U169" i="4"/>
  <c r="T169" i="4"/>
  <c r="S169" i="4"/>
  <c r="R169" i="4"/>
  <c r="AB168" i="4"/>
  <c r="AA168" i="4"/>
  <c r="Z168" i="4"/>
  <c r="Y168" i="4"/>
  <c r="X168" i="4"/>
  <c r="W168" i="4"/>
  <c r="V168" i="4"/>
  <c r="U168" i="4"/>
  <c r="T168" i="4"/>
  <c r="S168" i="4"/>
  <c r="R168" i="4"/>
  <c r="AB167" i="4"/>
  <c r="AA167" i="4"/>
  <c r="Z167" i="4"/>
  <c r="Y167" i="4"/>
  <c r="X167" i="4"/>
  <c r="W167" i="4"/>
  <c r="V167" i="4"/>
  <c r="U167" i="4"/>
  <c r="T167" i="4"/>
  <c r="S167" i="4"/>
  <c r="R167" i="4"/>
  <c r="AB166" i="4"/>
  <c r="AA166" i="4"/>
  <c r="Z166" i="4"/>
  <c r="Y166" i="4"/>
  <c r="X166" i="4"/>
  <c r="W166" i="4"/>
  <c r="V166" i="4"/>
  <c r="U166" i="4"/>
  <c r="T166" i="4"/>
  <c r="S166" i="4"/>
  <c r="R166" i="4"/>
  <c r="AB165" i="4"/>
  <c r="AA165" i="4"/>
  <c r="Z165" i="4"/>
  <c r="Y165" i="4"/>
  <c r="X165" i="4"/>
  <c r="W165" i="4"/>
  <c r="V165" i="4"/>
  <c r="U165" i="4"/>
  <c r="T165" i="4"/>
  <c r="S165" i="4"/>
  <c r="R165" i="4"/>
  <c r="AB164" i="4"/>
  <c r="AA164" i="4"/>
  <c r="Z164" i="4"/>
  <c r="Y164" i="4"/>
  <c r="X164" i="4"/>
  <c r="W164" i="4"/>
  <c r="V164" i="4"/>
  <c r="U164" i="4"/>
  <c r="T164" i="4"/>
  <c r="S164" i="4"/>
  <c r="R164" i="4"/>
  <c r="AB163" i="4"/>
  <c r="AA163" i="4"/>
  <c r="Z163" i="4"/>
  <c r="Y163" i="4"/>
  <c r="X163" i="4"/>
  <c r="W163" i="4"/>
  <c r="V163" i="4"/>
  <c r="U163" i="4"/>
  <c r="T163" i="4"/>
  <c r="S163" i="4"/>
  <c r="R163" i="4"/>
  <c r="AB162" i="4"/>
  <c r="AA162" i="4"/>
  <c r="Z162" i="4"/>
  <c r="Y162" i="4"/>
  <c r="X162" i="4"/>
  <c r="W162" i="4"/>
  <c r="V162" i="4"/>
  <c r="U162" i="4"/>
  <c r="T162" i="4"/>
  <c r="S162" i="4"/>
  <c r="R162" i="4"/>
  <c r="AB161" i="4"/>
  <c r="AA161" i="4"/>
  <c r="Z161" i="4"/>
  <c r="Y161" i="4"/>
  <c r="X161" i="4"/>
  <c r="W161" i="4"/>
  <c r="V161" i="4"/>
  <c r="U161" i="4"/>
  <c r="T161" i="4"/>
  <c r="S161" i="4"/>
  <c r="R161" i="4"/>
  <c r="AB160" i="4"/>
  <c r="AA160" i="4"/>
  <c r="Z160" i="4"/>
  <c r="Y160" i="4"/>
  <c r="X160" i="4"/>
  <c r="W160" i="4"/>
  <c r="V160" i="4"/>
  <c r="U160" i="4"/>
  <c r="T160" i="4"/>
  <c r="S160" i="4"/>
  <c r="R160" i="4"/>
  <c r="AB159" i="4"/>
  <c r="AA159" i="4"/>
  <c r="Z159" i="4"/>
  <c r="Y159" i="4"/>
  <c r="X159" i="4"/>
  <c r="W159" i="4"/>
  <c r="V159" i="4"/>
  <c r="U159" i="4"/>
  <c r="T159" i="4"/>
  <c r="S159" i="4"/>
  <c r="R159" i="4"/>
  <c r="AB158" i="4"/>
  <c r="AA158" i="4"/>
  <c r="Z158" i="4"/>
  <c r="Y158" i="4"/>
  <c r="X158" i="4"/>
  <c r="W158" i="4"/>
  <c r="V158" i="4"/>
  <c r="U158" i="4"/>
  <c r="T158" i="4"/>
  <c r="S158" i="4"/>
  <c r="R158" i="4"/>
  <c r="AB157" i="4"/>
  <c r="AA157" i="4"/>
  <c r="Z157" i="4"/>
  <c r="Y157" i="4"/>
  <c r="X157" i="4"/>
  <c r="W157" i="4"/>
  <c r="V157" i="4"/>
  <c r="U157" i="4"/>
  <c r="T157" i="4"/>
  <c r="S157" i="4"/>
  <c r="R157" i="4"/>
  <c r="AB156" i="4"/>
  <c r="AA156" i="4"/>
  <c r="Z156" i="4"/>
  <c r="Y156" i="4"/>
  <c r="X156" i="4"/>
  <c r="W156" i="4"/>
  <c r="V156" i="4"/>
  <c r="U156" i="4"/>
  <c r="T156" i="4"/>
  <c r="S156" i="4"/>
  <c r="R156" i="4"/>
  <c r="AB155" i="4"/>
  <c r="AA155" i="4"/>
  <c r="Z155" i="4"/>
  <c r="Y155" i="4"/>
  <c r="X155" i="4"/>
  <c r="W155" i="4"/>
  <c r="V155" i="4"/>
  <c r="U155" i="4"/>
  <c r="T155" i="4"/>
  <c r="S155" i="4"/>
  <c r="R155" i="4"/>
  <c r="AB154" i="4"/>
  <c r="AA154" i="4"/>
  <c r="Z154" i="4"/>
  <c r="Y154" i="4"/>
  <c r="X154" i="4"/>
  <c r="W154" i="4"/>
  <c r="V154" i="4"/>
  <c r="U154" i="4"/>
  <c r="T154" i="4"/>
  <c r="S154" i="4"/>
  <c r="R154" i="4"/>
  <c r="AB153" i="4"/>
  <c r="AA153" i="4"/>
  <c r="Z153" i="4"/>
  <c r="Y153" i="4"/>
  <c r="X153" i="4"/>
  <c r="W153" i="4"/>
  <c r="V153" i="4"/>
  <c r="U153" i="4"/>
  <c r="T153" i="4"/>
  <c r="S153" i="4"/>
  <c r="R153" i="4"/>
  <c r="AB152" i="4"/>
  <c r="AA152" i="4"/>
  <c r="Z152" i="4"/>
  <c r="Y152" i="4"/>
  <c r="X152" i="4"/>
  <c r="W152" i="4"/>
  <c r="V152" i="4"/>
  <c r="U152" i="4"/>
  <c r="T152" i="4"/>
  <c r="S152" i="4"/>
  <c r="R152" i="4"/>
  <c r="AB151" i="4"/>
  <c r="AA151" i="4"/>
  <c r="Z151" i="4"/>
  <c r="Y151" i="4"/>
  <c r="X151" i="4"/>
  <c r="W151" i="4"/>
  <c r="V151" i="4"/>
  <c r="U151" i="4"/>
  <c r="T151" i="4"/>
  <c r="S151" i="4"/>
  <c r="R151" i="4"/>
  <c r="AB150" i="4"/>
  <c r="AA150" i="4"/>
  <c r="Z150" i="4"/>
  <c r="Y150" i="4"/>
  <c r="X150" i="4"/>
  <c r="W150" i="4"/>
  <c r="V150" i="4"/>
  <c r="U150" i="4"/>
  <c r="T150" i="4"/>
  <c r="S150" i="4"/>
  <c r="R150" i="4"/>
  <c r="AB149" i="4"/>
  <c r="AA149" i="4"/>
  <c r="Z149" i="4"/>
  <c r="Y149" i="4"/>
  <c r="X149" i="4"/>
  <c r="W149" i="4"/>
  <c r="V149" i="4"/>
  <c r="U149" i="4"/>
  <c r="T149" i="4"/>
  <c r="S149" i="4"/>
  <c r="R149" i="4"/>
  <c r="AB148" i="4"/>
  <c r="AA148" i="4"/>
  <c r="Z148" i="4"/>
  <c r="Y148" i="4"/>
  <c r="X148" i="4"/>
  <c r="W148" i="4"/>
  <c r="V148" i="4"/>
  <c r="U148" i="4"/>
  <c r="T148" i="4"/>
  <c r="S148" i="4"/>
  <c r="R148" i="4"/>
  <c r="AB147" i="4"/>
  <c r="AA147" i="4"/>
  <c r="Z147" i="4"/>
  <c r="Y147" i="4"/>
  <c r="X147" i="4"/>
  <c r="W147" i="4"/>
  <c r="V147" i="4"/>
  <c r="U147" i="4"/>
  <c r="T147" i="4"/>
  <c r="S147" i="4"/>
  <c r="R147" i="4"/>
  <c r="AB146" i="4"/>
  <c r="AA146" i="4"/>
  <c r="Z146" i="4"/>
  <c r="Y146" i="4"/>
  <c r="X146" i="4"/>
  <c r="W146" i="4"/>
  <c r="V146" i="4"/>
  <c r="U146" i="4"/>
  <c r="T146" i="4"/>
  <c r="S146" i="4"/>
  <c r="R146" i="4"/>
  <c r="AB145" i="4"/>
  <c r="AA145" i="4"/>
  <c r="Z145" i="4"/>
  <c r="Y145" i="4"/>
  <c r="X145" i="4"/>
  <c r="W145" i="4"/>
  <c r="V145" i="4"/>
  <c r="U145" i="4"/>
  <c r="T145" i="4"/>
  <c r="S145" i="4"/>
  <c r="R145" i="4"/>
  <c r="AB144" i="4"/>
  <c r="AA144" i="4"/>
  <c r="Z144" i="4"/>
  <c r="Y144" i="4"/>
  <c r="X144" i="4"/>
  <c r="W144" i="4"/>
  <c r="V144" i="4"/>
  <c r="U144" i="4"/>
  <c r="T144" i="4"/>
  <c r="S144" i="4"/>
  <c r="R144" i="4"/>
  <c r="AB143" i="4"/>
  <c r="AA143" i="4"/>
  <c r="Z143" i="4"/>
  <c r="Y143" i="4"/>
  <c r="X143" i="4"/>
  <c r="W143" i="4"/>
  <c r="V143" i="4"/>
  <c r="U143" i="4"/>
  <c r="T143" i="4"/>
  <c r="S143" i="4"/>
  <c r="R143" i="4"/>
  <c r="AB142" i="4"/>
  <c r="AA142" i="4"/>
  <c r="Z142" i="4"/>
  <c r="Y142" i="4"/>
  <c r="X142" i="4"/>
  <c r="W142" i="4"/>
  <c r="V142" i="4"/>
  <c r="U142" i="4"/>
  <c r="T142" i="4"/>
  <c r="S142" i="4"/>
  <c r="R142" i="4"/>
  <c r="AB141" i="4"/>
  <c r="AA141" i="4"/>
  <c r="Z141" i="4"/>
  <c r="Y141" i="4"/>
  <c r="X141" i="4"/>
  <c r="W141" i="4"/>
  <c r="V141" i="4"/>
  <c r="U141" i="4"/>
  <c r="T141" i="4"/>
  <c r="S141" i="4"/>
  <c r="R141" i="4"/>
  <c r="AB140" i="4"/>
  <c r="AA140" i="4"/>
  <c r="Z140" i="4"/>
  <c r="Y140" i="4"/>
  <c r="X140" i="4"/>
  <c r="W140" i="4"/>
  <c r="V140" i="4"/>
  <c r="U140" i="4"/>
  <c r="T140" i="4"/>
  <c r="S140" i="4"/>
  <c r="R140" i="4"/>
  <c r="AB139" i="4"/>
  <c r="AA139" i="4"/>
  <c r="Z139" i="4"/>
  <c r="Y139" i="4"/>
  <c r="X139" i="4"/>
  <c r="W139" i="4"/>
  <c r="V139" i="4"/>
  <c r="U139" i="4"/>
  <c r="T139" i="4"/>
  <c r="S139" i="4"/>
  <c r="R139" i="4"/>
  <c r="AB138" i="4"/>
  <c r="AA138" i="4"/>
  <c r="Z138" i="4"/>
  <c r="Y138" i="4"/>
  <c r="X138" i="4"/>
  <c r="W138" i="4"/>
  <c r="V138" i="4"/>
  <c r="U138" i="4"/>
  <c r="T138" i="4"/>
  <c r="S138" i="4"/>
  <c r="R138" i="4"/>
  <c r="AB137" i="4"/>
  <c r="AA137" i="4"/>
  <c r="Z137" i="4"/>
  <c r="Y137" i="4"/>
  <c r="X137" i="4"/>
  <c r="W137" i="4"/>
  <c r="V137" i="4"/>
  <c r="U137" i="4"/>
  <c r="T137" i="4"/>
  <c r="S137" i="4"/>
  <c r="R137" i="4"/>
  <c r="AB136" i="4"/>
  <c r="AA136" i="4"/>
  <c r="Z136" i="4"/>
  <c r="Y136" i="4"/>
  <c r="X136" i="4"/>
  <c r="W136" i="4"/>
  <c r="V136" i="4"/>
  <c r="U136" i="4"/>
  <c r="T136" i="4"/>
  <c r="S136" i="4"/>
  <c r="R136" i="4"/>
  <c r="AB135" i="4"/>
  <c r="AA135" i="4"/>
  <c r="Z135" i="4"/>
  <c r="Y135" i="4"/>
  <c r="X135" i="4"/>
  <c r="W135" i="4"/>
  <c r="V135" i="4"/>
  <c r="U135" i="4"/>
  <c r="T135" i="4"/>
  <c r="S135" i="4"/>
  <c r="R135" i="4"/>
  <c r="AB134" i="4"/>
  <c r="AA134" i="4"/>
  <c r="Z134" i="4"/>
  <c r="Y134" i="4"/>
  <c r="X134" i="4"/>
  <c r="W134" i="4"/>
  <c r="V134" i="4"/>
  <c r="U134" i="4"/>
  <c r="T134" i="4"/>
  <c r="S134" i="4"/>
  <c r="R134" i="4"/>
  <c r="AB133" i="4"/>
  <c r="AA133" i="4"/>
  <c r="Z133" i="4"/>
  <c r="Y133" i="4"/>
  <c r="X133" i="4"/>
  <c r="W133" i="4"/>
  <c r="V133" i="4"/>
  <c r="U133" i="4"/>
  <c r="T133" i="4"/>
  <c r="S133" i="4"/>
  <c r="R133" i="4"/>
  <c r="AB132" i="4"/>
  <c r="AA132" i="4"/>
  <c r="Z132" i="4"/>
  <c r="Y132" i="4"/>
  <c r="X132" i="4"/>
  <c r="W132" i="4"/>
  <c r="V132" i="4"/>
  <c r="U132" i="4"/>
  <c r="T132" i="4"/>
  <c r="S132" i="4"/>
  <c r="R132" i="4"/>
  <c r="AB131" i="4"/>
  <c r="AA131" i="4"/>
  <c r="Z131" i="4"/>
  <c r="Y131" i="4"/>
  <c r="X131" i="4"/>
  <c r="W131" i="4"/>
  <c r="V131" i="4"/>
  <c r="U131" i="4"/>
  <c r="T131" i="4"/>
  <c r="S131" i="4"/>
  <c r="R131" i="4"/>
  <c r="AB130" i="4"/>
  <c r="AA130" i="4"/>
  <c r="Z130" i="4"/>
  <c r="Y130" i="4"/>
  <c r="X130" i="4"/>
  <c r="W130" i="4"/>
  <c r="V130" i="4"/>
  <c r="U130" i="4"/>
  <c r="T130" i="4"/>
  <c r="S130" i="4"/>
  <c r="R130" i="4"/>
  <c r="AB129" i="4"/>
  <c r="AA129" i="4"/>
  <c r="Z129" i="4"/>
  <c r="Y129" i="4"/>
  <c r="X129" i="4"/>
  <c r="W129" i="4"/>
  <c r="V129" i="4"/>
  <c r="U129" i="4"/>
  <c r="T129" i="4"/>
  <c r="S129" i="4"/>
  <c r="R129" i="4"/>
  <c r="AB128" i="4"/>
  <c r="AA128" i="4"/>
  <c r="Z128" i="4"/>
  <c r="Y128" i="4"/>
  <c r="X128" i="4"/>
  <c r="W128" i="4"/>
  <c r="V128" i="4"/>
  <c r="U128" i="4"/>
  <c r="T128" i="4"/>
  <c r="S128" i="4"/>
  <c r="R128" i="4"/>
  <c r="AB127" i="4"/>
  <c r="AA127" i="4"/>
  <c r="Z127" i="4"/>
  <c r="Y127" i="4"/>
  <c r="X127" i="4"/>
  <c r="W127" i="4"/>
  <c r="V127" i="4"/>
  <c r="U127" i="4"/>
  <c r="T127" i="4"/>
  <c r="S127" i="4"/>
  <c r="R127" i="4"/>
  <c r="AB126" i="4"/>
  <c r="AA126" i="4"/>
  <c r="Z126" i="4"/>
  <c r="Y126" i="4"/>
  <c r="X126" i="4"/>
  <c r="W126" i="4"/>
  <c r="V126" i="4"/>
  <c r="U126" i="4"/>
  <c r="T126" i="4"/>
  <c r="S126" i="4"/>
  <c r="R126" i="4"/>
  <c r="AB125" i="4"/>
  <c r="AA125" i="4"/>
  <c r="Z125" i="4"/>
  <c r="Y125" i="4"/>
  <c r="X125" i="4"/>
  <c r="W125" i="4"/>
  <c r="V125" i="4"/>
  <c r="U125" i="4"/>
  <c r="T125" i="4"/>
  <c r="S125" i="4"/>
  <c r="R125" i="4"/>
  <c r="AB124" i="4"/>
  <c r="AA124" i="4"/>
  <c r="Z124" i="4"/>
  <c r="Y124" i="4"/>
  <c r="X124" i="4"/>
  <c r="W124" i="4"/>
  <c r="V124" i="4"/>
  <c r="U124" i="4"/>
  <c r="T124" i="4"/>
  <c r="S124" i="4"/>
  <c r="R124" i="4"/>
  <c r="AB123" i="4"/>
  <c r="AA123" i="4"/>
  <c r="Z123" i="4"/>
  <c r="Y123" i="4"/>
  <c r="X123" i="4"/>
  <c r="W123" i="4"/>
  <c r="V123" i="4"/>
  <c r="U123" i="4"/>
  <c r="T123" i="4"/>
  <c r="S123" i="4"/>
  <c r="R123" i="4"/>
  <c r="AB122" i="4"/>
  <c r="AA122" i="4"/>
  <c r="Z122" i="4"/>
  <c r="Y122" i="4"/>
  <c r="X122" i="4"/>
  <c r="W122" i="4"/>
  <c r="V122" i="4"/>
  <c r="U122" i="4"/>
  <c r="T122" i="4"/>
  <c r="S122" i="4"/>
  <c r="R122" i="4"/>
  <c r="AB121" i="4"/>
  <c r="AA121" i="4"/>
  <c r="Z121" i="4"/>
  <c r="Y121" i="4"/>
  <c r="X121" i="4"/>
  <c r="W121" i="4"/>
  <c r="V121" i="4"/>
  <c r="U121" i="4"/>
  <c r="T121" i="4"/>
  <c r="S121" i="4"/>
  <c r="R121" i="4"/>
  <c r="AB120" i="4"/>
  <c r="AA120" i="4"/>
  <c r="Z120" i="4"/>
  <c r="Y120" i="4"/>
  <c r="X120" i="4"/>
  <c r="W120" i="4"/>
  <c r="V120" i="4"/>
  <c r="U120" i="4"/>
  <c r="T120" i="4"/>
  <c r="S120" i="4"/>
  <c r="R120" i="4"/>
  <c r="AB119" i="4"/>
  <c r="AA119" i="4"/>
  <c r="Z119" i="4"/>
  <c r="Y119" i="4"/>
  <c r="X119" i="4"/>
  <c r="W119" i="4"/>
  <c r="V119" i="4"/>
  <c r="U119" i="4"/>
  <c r="T119" i="4"/>
  <c r="S119" i="4"/>
  <c r="R119" i="4"/>
  <c r="AB118" i="4"/>
  <c r="AA118" i="4"/>
  <c r="Z118" i="4"/>
  <c r="Y118" i="4"/>
  <c r="X118" i="4"/>
  <c r="W118" i="4"/>
  <c r="V118" i="4"/>
  <c r="U118" i="4"/>
  <c r="T118" i="4"/>
  <c r="S118" i="4"/>
  <c r="R118" i="4"/>
  <c r="AB117" i="4"/>
  <c r="AA117" i="4"/>
  <c r="Z117" i="4"/>
  <c r="Y117" i="4"/>
  <c r="X117" i="4"/>
  <c r="W117" i="4"/>
  <c r="V117" i="4"/>
  <c r="U117" i="4"/>
  <c r="T117" i="4"/>
  <c r="S117" i="4"/>
  <c r="R117" i="4"/>
  <c r="AB116" i="4"/>
  <c r="AA116" i="4"/>
  <c r="Z116" i="4"/>
  <c r="Y116" i="4"/>
  <c r="X116" i="4"/>
  <c r="W116" i="4"/>
  <c r="V116" i="4"/>
  <c r="U116" i="4"/>
  <c r="T116" i="4"/>
  <c r="S116" i="4"/>
  <c r="R116" i="4"/>
  <c r="AB115" i="4"/>
  <c r="AA115" i="4"/>
  <c r="Z115" i="4"/>
  <c r="Y115" i="4"/>
  <c r="X115" i="4"/>
  <c r="W115" i="4"/>
  <c r="V115" i="4"/>
  <c r="U115" i="4"/>
  <c r="T115" i="4"/>
  <c r="S115" i="4"/>
  <c r="R115" i="4"/>
  <c r="AB114" i="4"/>
  <c r="AA114" i="4"/>
  <c r="Z114" i="4"/>
  <c r="Y114" i="4"/>
  <c r="X114" i="4"/>
  <c r="W114" i="4"/>
  <c r="V114" i="4"/>
  <c r="U114" i="4"/>
  <c r="T114" i="4"/>
  <c r="S114" i="4"/>
  <c r="R114" i="4"/>
  <c r="AB113" i="4"/>
  <c r="AA113" i="4"/>
  <c r="Z113" i="4"/>
  <c r="Y113" i="4"/>
  <c r="X113" i="4"/>
  <c r="W113" i="4"/>
  <c r="V113" i="4"/>
  <c r="U113" i="4"/>
  <c r="T113" i="4"/>
  <c r="S113" i="4"/>
  <c r="R113" i="4"/>
  <c r="AB112" i="4"/>
  <c r="AA112" i="4"/>
  <c r="Z112" i="4"/>
  <c r="Y112" i="4"/>
  <c r="X112" i="4"/>
  <c r="W112" i="4"/>
  <c r="V112" i="4"/>
  <c r="U112" i="4"/>
  <c r="T112" i="4"/>
  <c r="S112" i="4"/>
  <c r="R112" i="4"/>
  <c r="AB111" i="4"/>
  <c r="AA111" i="4"/>
  <c r="Z111" i="4"/>
  <c r="Y111" i="4"/>
  <c r="X111" i="4"/>
  <c r="W111" i="4"/>
  <c r="V111" i="4"/>
  <c r="U111" i="4"/>
  <c r="T111" i="4"/>
  <c r="S111" i="4"/>
  <c r="R111" i="4"/>
  <c r="AB110" i="4"/>
  <c r="AA110" i="4"/>
  <c r="Z110" i="4"/>
  <c r="Y110" i="4"/>
  <c r="X110" i="4"/>
  <c r="W110" i="4"/>
  <c r="V110" i="4"/>
  <c r="U110" i="4"/>
  <c r="T110" i="4"/>
  <c r="S110" i="4"/>
  <c r="R110" i="4"/>
  <c r="AB109" i="4"/>
  <c r="AA109" i="4"/>
  <c r="Z109" i="4"/>
  <c r="Y109" i="4"/>
  <c r="X109" i="4"/>
  <c r="W109" i="4"/>
  <c r="V109" i="4"/>
  <c r="U109" i="4"/>
  <c r="T109" i="4"/>
  <c r="S109" i="4"/>
  <c r="R109" i="4"/>
  <c r="AB108" i="4"/>
  <c r="AA108" i="4"/>
  <c r="Z108" i="4"/>
  <c r="Y108" i="4"/>
  <c r="X108" i="4"/>
  <c r="W108" i="4"/>
  <c r="V108" i="4"/>
  <c r="U108" i="4"/>
  <c r="T108" i="4"/>
  <c r="S108" i="4"/>
  <c r="R108" i="4"/>
  <c r="AB107" i="4"/>
  <c r="AA107" i="4"/>
  <c r="Z107" i="4"/>
  <c r="Y107" i="4"/>
  <c r="X107" i="4"/>
  <c r="W107" i="4"/>
  <c r="V107" i="4"/>
  <c r="U107" i="4"/>
  <c r="T107" i="4"/>
  <c r="S107" i="4"/>
  <c r="R107" i="4"/>
  <c r="AB106" i="4"/>
  <c r="AA106" i="4"/>
  <c r="Z106" i="4"/>
  <c r="Y106" i="4"/>
  <c r="X106" i="4"/>
  <c r="W106" i="4"/>
  <c r="V106" i="4"/>
  <c r="U106" i="4"/>
  <c r="T106" i="4"/>
  <c r="S106" i="4"/>
  <c r="R106" i="4"/>
  <c r="AB105" i="4"/>
  <c r="AA105" i="4"/>
  <c r="Z105" i="4"/>
  <c r="Y105" i="4"/>
  <c r="X105" i="4"/>
  <c r="W105" i="4"/>
  <c r="V105" i="4"/>
  <c r="U105" i="4"/>
  <c r="T105" i="4"/>
  <c r="S105" i="4"/>
  <c r="R105" i="4"/>
  <c r="AB104" i="4"/>
  <c r="AA104" i="4"/>
  <c r="Z104" i="4"/>
  <c r="Y104" i="4"/>
  <c r="X104" i="4"/>
  <c r="W104" i="4"/>
  <c r="V104" i="4"/>
  <c r="U104" i="4"/>
  <c r="T104" i="4"/>
  <c r="S104" i="4"/>
  <c r="R104" i="4"/>
  <c r="AB103" i="4"/>
  <c r="AA103" i="4"/>
  <c r="Z103" i="4"/>
  <c r="Y103" i="4"/>
  <c r="X103" i="4"/>
  <c r="W103" i="4"/>
  <c r="V103" i="4"/>
  <c r="U103" i="4"/>
  <c r="T103" i="4"/>
  <c r="S103" i="4"/>
  <c r="R103" i="4"/>
  <c r="AB102" i="4"/>
  <c r="AA102" i="4"/>
  <c r="Z102" i="4"/>
  <c r="Y102" i="4"/>
  <c r="X102" i="4"/>
  <c r="W102" i="4"/>
  <c r="V102" i="4"/>
  <c r="U102" i="4"/>
  <c r="T102" i="4"/>
  <c r="S102" i="4"/>
  <c r="R102" i="4"/>
  <c r="AB101" i="4"/>
  <c r="AA101" i="4"/>
  <c r="Z101" i="4"/>
  <c r="Y101" i="4"/>
  <c r="X101" i="4"/>
  <c r="W101" i="4"/>
  <c r="V101" i="4"/>
  <c r="U101" i="4"/>
  <c r="T101" i="4"/>
  <c r="S101" i="4"/>
  <c r="R101" i="4"/>
  <c r="AB100" i="4"/>
  <c r="AA100" i="4"/>
  <c r="Z100" i="4"/>
  <c r="Y100" i="4"/>
  <c r="X100" i="4"/>
  <c r="W100" i="4"/>
  <c r="V100" i="4"/>
  <c r="U100" i="4"/>
  <c r="T100" i="4"/>
  <c r="S100" i="4"/>
  <c r="R100" i="4"/>
  <c r="AB99" i="4"/>
  <c r="AA99" i="4"/>
  <c r="Z99" i="4"/>
  <c r="Y99" i="4"/>
  <c r="X99" i="4"/>
  <c r="W99" i="4"/>
  <c r="V99" i="4"/>
  <c r="U99" i="4"/>
  <c r="T99" i="4"/>
  <c r="S99" i="4"/>
  <c r="R99" i="4"/>
  <c r="AB98" i="4"/>
  <c r="AA98" i="4"/>
  <c r="Z98" i="4"/>
  <c r="Y98" i="4"/>
  <c r="X98" i="4"/>
  <c r="W98" i="4"/>
  <c r="V98" i="4"/>
  <c r="U98" i="4"/>
  <c r="T98" i="4"/>
  <c r="S98" i="4"/>
  <c r="R98" i="4"/>
  <c r="AB97" i="4"/>
  <c r="AA97" i="4"/>
  <c r="Z97" i="4"/>
  <c r="Y97" i="4"/>
  <c r="X97" i="4"/>
  <c r="W97" i="4"/>
  <c r="V97" i="4"/>
  <c r="U97" i="4"/>
  <c r="T97" i="4"/>
  <c r="S97" i="4"/>
  <c r="R97" i="4"/>
  <c r="AB96" i="4"/>
  <c r="AA96" i="4"/>
  <c r="Z96" i="4"/>
  <c r="Y96" i="4"/>
  <c r="X96" i="4"/>
  <c r="W96" i="4"/>
  <c r="V96" i="4"/>
  <c r="U96" i="4"/>
  <c r="T96" i="4"/>
  <c r="S96" i="4"/>
  <c r="R96" i="4"/>
  <c r="AB95" i="4"/>
  <c r="AA95" i="4"/>
  <c r="Z95" i="4"/>
  <c r="Y95" i="4"/>
  <c r="X95" i="4"/>
  <c r="W95" i="4"/>
  <c r="V95" i="4"/>
  <c r="U95" i="4"/>
  <c r="T95" i="4"/>
  <c r="S95" i="4"/>
  <c r="R95" i="4"/>
  <c r="AB94" i="4"/>
  <c r="AA94" i="4"/>
  <c r="Z94" i="4"/>
  <c r="Y94" i="4"/>
  <c r="X94" i="4"/>
  <c r="W94" i="4"/>
  <c r="V94" i="4"/>
  <c r="U94" i="4"/>
  <c r="T94" i="4"/>
  <c r="S94" i="4"/>
  <c r="R94" i="4"/>
  <c r="AB93" i="4"/>
  <c r="AA93" i="4"/>
  <c r="Z93" i="4"/>
  <c r="Y93" i="4"/>
  <c r="X93" i="4"/>
  <c r="W93" i="4"/>
  <c r="V93" i="4"/>
  <c r="U93" i="4"/>
  <c r="T93" i="4"/>
  <c r="S93" i="4"/>
  <c r="R93" i="4"/>
  <c r="AB92" i="4"/>
  <c r="AA92" i="4"/>
  <c r="Z92" i="4"/>
  <c r="Y92" i="4"/>
  <c r="X92" i="4"/>
  <c r="W92" i="4"/>
  <c r="V92" i="4"/>
  <c r="U92" i="4"/>
  <c r="T92" i="4"/>
  <c r="S92" i="4"/>
  <c r="R92" i="4"/>
  <c r="AB91" i="4"/>
  <c r="AA91" i="4"/>
  <c r="Z91" i="4"/>
  <c r="Y91" i="4"/>
  <c r="X91" i="4"/>
  <c r="W91" i="4"/>
  <c r="V91" i="4"/>
  <c r="U91" i="4"/>
  <c r="T91" i="4"/>
  <c r="S91" i="4"/>
  <c r="R91" i="4"/>
  <c r="AB90" i="4"/>
  <c r="AA90" i="4"/>
  <c r="Z90" i="4"/>
  <c r="Y90" i="4"/>
  <c r="X90" i="4"/>
  <c r="W90" i="4"/>
  <c r="V90" i="4"/>
  <c r="U90" i="4"/>
  <c r="T90" i="4"/>
  <c r="S90" i="4"/>
  <c r="R90" i="4"/>
  <c r="AB89" i="4"/>
  <c r="AA89" i="4"/>
  <c r="Z89" i="4"/>
  <c r="Y89" i="4"/>
  <c r="X89" i="4"/>
  <c r="W89" i="4"/>
  <c r="V89" i="4"/>
  <c r="U89" i="4"/>
  <c r="T89" i="4"/>
  <c r="S89" i="4"/>
  <c r="R89" i="4"/>
  <c r="AB88" i="4"/>
  <c r="AA88" i="4"/>
  <c r="Z88" i="4"/>
  <c r="Y88" i="4"/>
  <c r="X88" i="4"/>
  <c r="W88" i="4"/>
  <c r="V88" i="4"/>
  <c r="U88" i="4"/>
  <c r="T88" i="4"/>
  <c r="S88" i="4"/>
  <c r="R88" i="4"/>
  <c r="AB87" i="4"/>
  <c r="AA87" i="4"/>
  <c r="Z87" i="4"/>
  <c r="Y87" i="4"/>
  <c r="X87" i="4"/>
  <c r="W87" i="4"/>
  <c r="V87" i="4"/>
  <c r="U87" i="4"/>
  <c r="T87" i="4"/>
  <c r="S87" i="4"/>
  <c r="R87" i="4"/>
  <c r="AB86" i="4"/>
  <c r="AA86" i="4"/>
  <c r="Z86" i="4"/>
  <c r="Y86" i="4"/>
  <c r="X86" i="4"/>
  <c r="W86" i="4"/>
  <c r="V86" i="4"/>
  <c r="U86" i="4"/>
  <c r="T86" i="4"/>
  <c r="S86" i="4"/>
  <c r="R86" i="4"/>
  <c r="AB85" i="4"/>
  <c r="AA85" i="4"/>
  <c r="Z85" i="4"/>
  <c r="Y85" i="4"/>
  <c r="X85" i="4"/>
  <c r="W85" i="4"/>
  <c r="V85" i="4"/>
  <c r="U85" i="4"/>
  <c r="T85" i="4"/>
  <c r="S85" i="4"/>
  <c r="R85" i="4"/>
  <c r="AB84" i="4"/>
  <c r="AA84" i="4"/>
  <c r="Z84" i="4"/>
  <c r="Y84" i="4"/>
  <c r="X84" i="4"/>
  <c r="W84" i="4"/>
  <c r="V84" i="4"/>
  <c r="U84" i="4"/>
  <c r="T84" i="4"/>
  <c r="S84" i="4"/>
  <c r="R84" i="4"/>
  <c r="AB83" i="4"/>
  <c r="AA83" i="4"/>
  <c r="Z83" i="4"/>
  <c r="Y83" i="4"/>
  <c r="X83" i="4"/>
  <c r="W83" i="4"/>
  <c r="V83" i="4"/>
  <c r="U83" i="4"/>
  <c r="T83" i="4"/>
  <c r="S83" i="4"/>
  <c r="R83" i="4"/>
  <c r="AB82" i="4"/>
  <c r="AA82" i="4"/>
  <c r="Z82" i="4"/>
  <c r="Y82" i="4"/>
  <c r="X82" i="4"/>
  <c r="W82" i="4"/>
  <c r="V82" i="4"/>
  <c r="U82" i="4"/>
  <c r="T82" i="4"/>
  <c r="S82" i="4"/>
  <c r="R82" i="4"/>
  <c r="AB81" i="4"/>
  <c r="AA81" i="4"/>
  <c r="Z81" i="4"/>
  <c r="Y81" i="4"/>
  <c r="X81" i="4"/>
  <c r="W81" i="4"/>
  <c r="V81" i="4"/>
  <c r="U81" i="4"/>
  <c r="T81" i="4"/>
  <c r="S81" i="4"/>
  <c r="R81" i="4"/>
  <c r="AB80" i="4"/>
  <c r="AA80" i="4"/>
  <c r="Z80" i="4"/>
  <c r="Y80" i="4"/>
  <c r="X80" i="4"/>
  <c r="W80" i="4"/>
  <c r="V80" i="4"/>
  <c r="U80" i="4"/>
  <c r="T80" i="4"/>
  <c r="S80" i="4"/>
  <c r="R80" i="4"/>
  <c r="AB79" i="4"/>
  <c r="AA79" i="4"/>
  <c r="Z79" i="4"/>
  <c r="Y79" i="4"/>
  <c r="X79" i="4"/>
  <c r="W79" i="4"/>
  <c r="V79" i="4"/>
  <c r="U79" i="4"/>
  <c r="T79" i="4"/>
  <c r="S79" i="4"/>
  <c r="R79" i="4"/>
  <c r="AB78" i="4"/>
  <c r="AA78" i="4"/>
  <c r="Z78" i="4"/>
  <c r="Y78" i="4"/>
  <c r="X78" i="4"/>
  <c r="W78" i="4"/>
  <c r="V78" i="4"/>
  <c r="U78" i="4"/>
  <c r="T78" i="4"/>
  <c r="S78" i="4"/>
  <c r="R78" i="4"/>
  <c r="AB77" i="4"/>
  <c r="AA77" i="4"/>
  <c r="Z77" i="4"/>
  <c r="Y77" i="4"/>
  <c r="X77" i="4"/>
  <c r="W77" i="4"/>
  <c r="V77" i="4"/>
  <c r="U77" i="4"/>
  <c r="T77" i="4"/>
  <c r="S77" i="4"/>
  <c r="R77" i="4"/>
  <c r="AB76" i="4"/>
  <c r="AA76" i="4"/>
  <c r="Z76" i="4"/>
  <c r="Y76" i="4"/>
  <c r="X76" i="4"/>
  <c r="W76" i="4"/>
  <c r="V76" i="4"/>
  <c r="U76" i="4"/>
  <c r="T76" i="4"/>
  <c r="S76" i="4"/>
  <c r="R76" i="4"/>
  <c r="AB75" i="4"/>
  <c r="AA75" i="4"/>
  <c r="Z75" i="4"/>
  <c r="Y75" i="4"/>
  <c r="X75" i="4"/>
  <c r="W75" i="4"/>
  <c r="V75" i="4"/>
  <c r="U75" i="4"/>
  <c r="T75" i="4"/>
  <c r="S75" i="4"/>
  <c r="R75" i="4"/>
  <c r="AB74" i="4"/>
  <c r="AA74" i="4"/>
  <c r="Z74" i="4"/>
  <c r="Y74" i="4"/>
  <c r="X74" i="4"/>
  <c r="W74" i="4"/>
  <c r="V74" i="4"/>
  <c r="U74" i="4"/>
  <c r="T74" i="4"/>
  <c r="S74" i="4"/>
  <c r="R74" i="4"/>
  <c r="AB73" i="4"/>
  <c r="AA73" i="4"/>
  <c r="Z73" i="4"/>
  <c r="Y73" i="4"/>
  <c r="X73" i="4"/>
  <c r="W73" i="4"/>
  <c r="V73" i="4"/>
  <c r="U73" i="4"/>
  <c r="T73" i="4"/>
  <c r="S73" i="4"/>
  <c r="R73" i="4"/>
  <c r="AB72" i="4"/>
  <c r="AA72" i="4"/>
  <c r="Z72" i="4"/>
  <c r="Y72" i="4"/>
  <c r="X72" i="4"/>
  <c r="W72" i="4"/>
  <c r="V72" i="4"/>
  <c r="U72" i="4"/>
  <c r="T72" i="4"/>
  <c r="S72" i="4"/>
  <c r="R72" i="4"/>
  <c r="AB71" i="4"/>
  <c r="AA71" i="4"/>
  <c r="Z71" i="4"/>
  <c r="Y71" i="4"/>
  <c r="X71" i="4"/>
  <c r="W71" i="4"/>
  <c r="V71" i="4"/>
  <c r="U71" i="4"/>
  <c r="T71" i="4"/>
  <c r="S71" i="4"/>
  <c r="R71" i="4"/>
  <c r="AB70" i="4"/>
  <c r="AA70" i="4"/>
  <c r="Z70" i="4"/>
  <c r="Y70" i="4"/>
  <c r="X70" i="4"/>
  <c r="W70" i="4"/>
  <c r="V70" i="4"/>
  <c r="U70" i="4"/>
  <c r="T70" i="4"/>
  <c r="S70" i="4"/>
  <c r="R70" i="4"/>
  <c r="AB69" i="4"/>
  <c r="AA69" i="4"/>
  <c r="Z69" i="4"/>
  <c r="Y69" i="4"/>
  <c r="X69" i="4"/>
  <c r="W69" i="4"/>
  <c r="V69" i="4"/>
  <c r="U69" i="4"/>
  <c r="T69" i="4"/>
  <c r="S69" i="4"/>
  <c r="R69" i="4"/>
  <c r="AB68" i="4"/>
  <c r="AA68" i="4"/>
  <c r="Z68" i="4"/>
  <c r="Y68" i="4"/>
  <c r="X68" i="4"/>
  <c r="W68" i="4"/>
  <c r="V68" i="4"/>
  <c r="U68" i="4"/>
  <c r="T68" i="4"/>
  <c r="S68" i="4"/>
  <c r="R68" i="4"/>
  <c r="AB67" i="4"/>
  <c r="AA67" i="4"/>
  <c r="Z67" i="4"/>
  <c r="Y67" i="4"/>
  <c r="X67" i="4"/>
  <c r="W67" i="4"/>
  <c r="V67" i="4"/>
  <c r="U67" i="4"/>
  <c r="T67" i="4"/>
  <c r="S67" i="4"/>
  <c r="R67" i="4"/>
  <c r="AB66" i="4"/>
  <c r="AA66" i="4"/>
  <c r="Z66" i="4"/>
  <c r="Y66" i="4"/>
  <c r="X66" i="4"/>
  <c r="W66" i="4"/>
  <c r="V66" i="4"/>
  <c r="U66" i="4"/>
  <c r="T66" i="4"/>
  <c r="S66" i="4"/>
  <c r="R66" i="4"/>
  <c r="AB65" i="4"/>
  <c r="AA65" i="4"/>
  <c r="Z65" i="4"/>
  <c r="Y65" i="4"/>
  <c r="X65" i="4"/>
  <c r="W65" i="4"/>
  <c r="V65" i="4"/>
  <c r="U65" i="4"/>
  <c r="T65" i="4"/>
  <c r="S65" i="4"/>
  <c r="R65" i="4"/>
  <c r="AB64" i="4"/>
  <c r="AA64" i="4"/>
  <c r="Z64" i="4"/>
  <c r="Y64" i="4"/>
  <c r="X64" i="4"/>
  <c r="W64" i="4"/>
  <c r="V64" i="4"/>
  <c r="U64" i="4"/>
  <c r="T64" i="4"/>
  <c r="S64" i="4"/>
  <c r="R64" i="4"/>
  <c r="AB63" i="4"/>
  <c r="AA63" i="4"/>
  <c r="Z63" i="4"/>
  <c r="Y63" i="4"/>
  <c r="X63" i="4"/>
  <c r="W63" i="4"/>
  <c r="V63" i="4"/>
  <c r="U63" i="4"/>
  <c r="T63" i="4"/>
  <c r="S63" i="4"/>
  <c r="R63" i="4"/>
  <c r="AB62" i="4"/>
  <c r="AA62" i="4"/>
  <c r="Z62" i="4"/>
  <c r="Y62" i="4"/>
  <c r="X62" i="4"/>
  <c r="W62" i="4"/>
  <c r="V62" i="4"/>
  <c r="U62" i="4"/>
  <c r="T62" i="4"/>
  <c r="S62" i="4"/>
  <c r="R62" i="4"/>
  <c r="AB61" i="4"/>
  <c r="AA61" i="4"/>
  <c r="Z61" i="4"/>
  <c r="Y61" i="4"/>
  <c r="X61" i="4"/>
  <c r="W61" i="4"/>
  <c r="V61" i="4"/>
  <c r="U61" i="4"/>
  <c r="T61" i="4"/>
  <c r="S61" i="4"/>
  <c r="R61" i="4"/>
  <c r="AB60" i="4"/>
  <c r="AA60" i="4"/>
  <c r="Z60" i="4"/>
  <c r="Y60" i="4"/>
  <c r="X60" i="4"/>
  <c r="W60" i="4"/>
  <c r="V60" i="4"/>
  <c r="U60" i="4"/>
  <c r="T60" i="4"/>
  <c r="S60" i="4"/>
  <c r="R60" i="4"/>
  <c r="AB59" i="4"/>
  <c r="AA59" i="4"/>
  <c r="Z59" i="4"/>
  <c r="Y59" i="4"/>
  <c r="X59" i="4"/>
  <c r="W59" i="4"/>
  <c r="V59" i="4"/>
  <c r="U59" i="4"/>
  <c r="T59" i="4"/>
  <c r="S59" i="4"/>
  <c r="R59" i="4"/>
  <c r="AB58" i="4"/>
  <c r="AA58" i="4"/>
  <c r="Z58" i="4"/>
  <c r="Y58" i="4"/>
  <c r="X58" i="4"/>
  <c r="W58" i="4"/>
  <c r="V58" i="4"/>
  <c r="U58" i="4"/>
  <c r="T58" i="4"/>
  <c r="S58" i="4"/>
  <c r="R58" i="4"/>
  <c r="AB57" i="4"/>
  <c r="AA57" i="4"/>
  <c r="Z57" i="4"/>
  <c r="Y57" i="4"/>
  <c r="X57" i="4"/>
  <c r="W57" i="4"/>
  <c r="V57" i="4"/>
  <c r="U57" i="4"/>
  <c r="T57" i="4"/>
  <c r="S57" i="4"/>
  <c r="R57" i="4"/>
  <c r="AB56" i="4"/>
  <c r="AA56" i="4"/>
  <c r="Z56" i="4"/>
  <c r="Y56" i="4"/>
  <c r="X56" i="4"/>
  <c r="W56" i="4"/>
  <c r="V56" i="4"/>
  <c r="U56" i="4"/>
  <c r="T56" i="4"/>
  <c r="S56" i="4"/>
  <c r="R56" i="4"/>
  <c r="AB55" i="4"/>
  <c r="AA55" i="4"/>
  <c r="Z55" i="4"/>
  <c r="Y55" i="4"/>
  <c r="X55" i="4"/>
  <c r="W55" i="4"/>
  <c r="V55" i="4"/>
  <c r="U55" i="4"/>
  <c r="T55" i="4"/>
  <c r="S55" i="4"/>
  <c r="R55" i="4"/>
  <c r="AB54" i="4"/>
  <c r="AA54" i="4"/>
  <c r="Z54" i="4"/>
  <c r="Y54" i="4"/>
  <c r="X54" i="4"/>
  <c r="W54" i="4"/>
  <c r="V54" i="4"/>
  <c r="U54" i="4"/>
  <c r="T54" i="4"/>
  <c r="S54" i="4"/>
  <c r="R54" i="4"/>
  <c r="AB53" i="4"/>
  <c r="AA53" i="4"/>
  <c r="Z53" i="4"/>
  <c r="Y53" i="4"/>
  <c r="X53" i="4"/>
  <c r="W53" i="4"/>
  <c r="V53" i="4"/>
  <c r="U53" i="4"/>
  <c r="T53" i="4"/>
  <c r="S53" i="4"/>
  <c r="R53" i="4"/>
  <c r="AB52" i="4"/>
  <c r="AA52" i="4"/>
  <c r="Z52" i="4"/>
  <c r="Y52" i="4"/>
  <c r="X52" i="4"/>
  <c r="W52" i="4"/>
  <c r="V52" i="4"/>
  <c r="U52" i="4"/>
  <c r="T52" i="4"/>
  <c r="S52" i="4"/>
  <c r="R52" i="4"/>
  <c r="AB51" i="4"/>
  <c r="AA51" i="4"/>
  <c r="Z51" i="4"/>
  <c r="Y51" i="4"/>
  <c r="X51" i="4"/>
  <c r="W51" i="4"/>
  <c r="V51" i="4"/>
  <c r="U51" i="4"/>
  <c r="T51" i="4"/>
  <c r="S51" i="4"/>
  <c r="R51" i="4"/>
  <c r="AB50" i="4"/>
  <c r="AA50" i="4"/>
  <c r="Z50" i="4"/>
  <c r="Y50" i="4"/>
  <c r="X50" i="4"/>
  <c r="W50" i="4"/>
  <c r="V50" i="4"/>
  <c r="U50" i="4"/>
  <c r="T50" i="4"/>
  <c r="S50" i="4"/>
  <c r="R50" i="4"/>
  <c r="AB49" i="4"/>
  <c r="AA49" i="4"/>
  <c r="Z49" i="4"/>
  <c r="Y49" i="4"/>
  <c r="X49" i="4"/>
  <c r="W49" i="4"/>
  <c r="V49" i="4"/>
  <c r="U49" i="4"/>
  <c r="T49" i="4"/>
  <c r="S49" i="4"/>
  <c r="R49" i="4"/>
  <c r="AB48" i="4"/>
  <c r="AA48" i="4"/>
  <c r="Z48" i="4"/>
  <c r="Y48" i="4"/>
  <c r="X48" i="4"/>
  <c r="W48" i="4"/>
  <c r="V48" i="4"/>
  <c r="U48" i="4"/>
  <c r="T48" i="4"/>
  <c r="S48" i="4"/>
  <c r="R48" i="4"/>
  <c r="AB47" i="4"/>
  <c r="AA47" i="4"/>
  <c r="Z47" i="4"/>
  <c r="Y47" i="4"/>
  <c r="X47" i="4"/>
  <c r="W47" i="4"/>
  <c r="V47" i="4"/>
  <c r="U47" i="4"/>
  <c r="T47" i="4"/>
  <c r="S47" i="4"/>
  <c r="R47" i="4"/>
  <c r="AB46" i="4"/>
  <c r="AA46" i="4"/>
  <c r="Z46" i="4"/>
  <c r="Y46" i="4"/>
  <c r="X46" i="4"/>
  <c r="W46" i="4"/>
  <c r="V46" i="4"/>
  <c r="U46" i="4"/>
  <c r="T46" i="4"/>
  <c r="S46" i="4"/>
  <c r="R46" i="4"/>
  <c r="AB45" i="4"/>
  <c r="AA45" i="4"/>
  <c r="Z45" i="4"/>
  <c r="Y45" i="4"/>
  <c r="X45" i="4"/>
  <c r="W45" i="4"/>
  <c r="V45" i="4"/>
  <c r="U45" i="4"/>
  <c r="T45" i="4"/>
  <c r="S45" i="4"/>
  <c r="R45" i="4"/>
  <c r="AB44" i="4"/>
  <c r="AA44" i="4"/>
  <c r="Z44" i="4"/>
  <c r="Y44" i="4"/>
  <c r="X44" i="4"/>
  <c r="W44" i="4"/>
  <c r="V44" i="4"/>
  <c r="U44" i="4"/>
  <c r="T44" i="4"/>
  <c r="S44" i="4"/>
  <c r="R44" i="4"/>
  <c r="AB43" i="4"/>
  <c r="AA43" i="4"/>
  <c r="Z43" i="4"/>
  <c r="Y43" i="4"/>
  <c r="X43" i="4"/>
  <c r="W43" i="4"/>
  <c r="V43" i="4"/>
  <c r="U43" i="4"/>
  <c r="T43" i="4"/>
  <c r="S43" i="4"/>
  <c r="R43" i="4"/>
  <c r="AB42" i="4"/>
  <c r="AA42" i="4"/>
  <c r="Z42" i="4"/>
  <c r="Y42" i="4"/>
  <c r="X42" i="4"/>
  <c r="W42" i="4"/>
  <c r="V42" i="4"/>
  <c r="U42" i="4"/>
  <c r="T42" i="4"/>
  <c r="S42" i="4"/>
  <c r="R42" i="4"/>
  <c r="AB41" i="4"/>
  <c r="AA41" i="4"/>
  <c r="Z41" i="4"/>
  <c r="Y41" i="4"/>
  <c r="X41" i="4"/>
  <c r="W41" i="4"/>
  <c r="V41" i="4"/>
  <c r="U41" i="4"/>
  <c r="T41" i="4"/>
  <c r="S41" i="4"/>
  <c r="R41" i="4"/>
  <c r="AB40" i="4"/>
  <c r="AA40" i="4"/>
  <c r="Z40" i="4"/>
  <c r="Y40" i="4"/>
  <c r="X40" i="4"/>
  <c r="W40" i="4"/>
  <c r="V40" i="4"/>
  <c r="U40" i="4"/>
  <c r="T40" i="4"/>
  <c r="S40" i="4"/>
  <c r="R40" i="4"/>
  <c r="AB39" i="4"/>
  <c r="AA39" i="4"/>
  <c r="Z39" i="4"/>
  <c r="Y39" i="4"/>
  <c r="X39" i="4"/>
  <c r="W39" i="4"/>
  <c r="V39" i="4"/>
  <c r="U39" i="4"/>
  <c r="T39" i="4"/>
  <c r="S39" i="4"/>
  <c r="R39" i="4"/>
  <c r="AB38" i="4"/>
  <c r="AA38" i="4"/>
  <c r="Z38" i="4"/>
  <c r="Y38" i="4"/>
  <c r="X38" i="4"/>
  <c r="W38" i="4"/>
  <c r="V38" i="4"/>
  <c r="U38" i="4"/>
  <c r="T38" i="4"/>
  <c r="S38" i="4"/>
  <c r="R38" i="4"/>
  <c r="AB37" i="4"/>
  <c r="AA37" i="4"/>
  <c r="Z37" i="4"/>
  <c r="Y37" i="4"/>
  <c r="X37" i="4"/>
  <c r="W37" i="4"/>
  <c r="V37" i="4"/>
  <c r="U37" i="4"/>
  <c r="T37" i="4"/>
  <c r="S37" i="4"/>
  <c r="R37" i="4"/>
  <c r="AB36" i="4"/>
  <c r="AA36" i="4"/>
  <c r="Z36" i="4"/>
  <c r="Y36" i="4"/>
  <c r="X36" i="4"/>
  <c r="W36" i="4"/>
  <c r="V36" i="4"/>
  <c r="U36" i="4"/>
  <c r="T36" i="4"/>
  <c r="S36" i="4"/>
  <c r="R36" i="4"/>
  <c r="AB35" i="4"/>
  <c r="AA35" i="4"/>
  <c r="Z35" i="4"/>
  <c r="Y35" i="4"/>
  <c r="X35" i="4"/>
  <c r="W35" i="4"/>
  <c r="V35" i="4"/>
  <c r="U35" i="4"/>
  <c r="T35" i="4"/>
  <c r="S35" i="4"/>
  <c r="R35" i="4"/>
  <c r="AB34" i="4"/>
  <c r="AA34" i="4"/>
  <c r="Z34" i="4"/>
  <c r="Y34" i="4"/>
  <c r="X34" i="4"/>
  <c r="W34" i="4"/>
  <c r="V34" i="4"/>
  <c r="U34" i="4"/>
  <c r="T34" i="4"/>
  <c r="S34" i="4"/>
  <c r="R34" i="4"/>
  <c r="AB33" i="4"/>
  <c r="AA33" i="4"/>
  <c r="Z33" i="4"/>
  <c r="Y33" i="4"/>
  <c r="X33" i="4"/>
  <c r="W33" i="4"/>
  <c r="V33" i="4"/>
  <c r="U33" i="4"/>
  <c r="T33" i="4"/>
  <c r="S33" i="4"/>
  <c r="R33" i="4"/>
  <c r="AB32" i="4"/>
  <c r="AA32" i="4"/>
  <c r="Z32" i="4"/>
  <c r="Y32" i="4"/>
  <c r="X32" i="4"/>
  <c r="W32" i="4"/>
  <c r="V32" i="4"/>
  <c r="U32" i="4"/>
  <c r="T32" i="4"/>
  <c r="S32" i="4"/>
  <c r="R32" i="4"/>
  <c r="AB31" i="4"/>
  <c r="AA31" i="4"/>
  <c r="Z31" i="4"/>
  <c r="Y31" i="4"/>
  <c r="X31" i="4"/>
  <c r="W31" i="4"/>
  <c r="V31" i="4"/>
  <c r="U31" i="4"/>
  <c r="T31" i="4"/>
  <c r="S31" i="4"/>
  <c r="R31" i="4"/>
  <c r="AB30" i="4"/>
  <c r="AA30" i="4"/>
  <c r="Z30" i="4"/>
  <c r="Y30" i="4"/>
  <c r="X30" i="4"/>
  <c r="W30" i="4"/>
  <c r="V30" i="4"/>
  <c r="U30" i="4"/>
  <c r="T30" i="4"/>
  <c r="S30" i="4"/>
  <c r="R30" i="4"/>
  <c r="AB29" i="4"/>
  <c r="AA29" i="4"/>
  <c r="Z29" i="4"/>
  <c r="Y29" i="4"/>
  <c r="X29" i="4"/>
  <c r="W29" i="4"/>
  <c r="V29" i="4"/>
  <c r="U29" i="4"/>
  <c r="T29" i="4"/>
  <c r="S29" i="4"/>
  <c r="R29" i="4"/>
  <c r="AB28" i="4"/>
  <c r="AA28" i="4"/>
  <c r="Z28" i="4"/>
  <c r="Y28" i="4"/>
  <c r="X28" i="4"/>
  <c r="W28" i="4"/>
  <c r="V28" i="4"/>
  <c r="U28" i="4"/>
  <c r="T28" i="4"/>
  <c r="S28" i="4"/>
  <c r="R28" i="4"/>
  <c r="AB27" i="4"/>
  <c r="AA27" i="4"/>
  <c r="Z27" i="4"/>
  <c r="Y27" i="4"/>
  <c r="X27" i="4"/>
  <c r="W27" i="4"/>
  <c r="V27" i="4"/>
  <c r="U27" i="4"/>
  <c r="T27" i="4"/>
  <c r="S27" i="4"/>
  <c r="R27" i="4"/>
  <c r="AB26" i="4"/>
  <c r="AA26" i="4"/>
  <c r="Z26" i="4"/>
  <c r="Y26" i="4"/>
  <c r="X26" i="4"/>
  <c r="W26" i="4"/>
  <c r="V26" i="4"/>
  <c r="U26" i="4"/>
  <c r="T26" i="4"/>
  <c r="S26" i="4"/>
  <c r="R26" i="4"/>
  <c r="AB25" i="4"/>
  <c r="AA25" i="4"/>
  <c r="Z25" i="4"/>
  <c r="Y25" i="4"/>
  <c r="X25" i="4"/>
  <c r="W25" i="4"/>
  <c r="V25" i="4"/>
  <c r="U25" i="4"/>
  <c r="T25" i="4"/>
  <c r="S25" i="4"/>
  <c r="R25" i="4"/>
  <c r="AB24" i="4"/>
  <c r="AA24" i="4"/>
  <c r="Z24" i="4"/>
  <c r="Y24" i="4"/>
  <c r="X24" i="4"/>
  <c r="W24" i="4"/>
  <c r="V24" i="4"/>
  <c r="U24" i="4"/>
  <c r="T24" i="4"/>
  <c r="S24" i="4"/>
  <c r="R24" i="4"/>
  <c r="AB23" i="4"/>
  <c r="AA23" i="4"/>
  <c r="Z23" i="4"/>
  <c r="Y23" i="4"/>
  <c r="X23" i="4"/>
  <c r="W23" i="4"/>
  <c r="V23" i="4"/>
  <c r="U23" i="4"/>
  <c r="T23" i="4"/>
  <c r="S23" i="4"/>
  <c r="R23" i="4"/>
  <c r="AB22" i="4"/>
  <c r="AA22" i="4"/>
  <c r="Z22" i="4"/>
  <c r="Y22" i="4"/>
  <c r="X22" i="4"/>
  <c r="W22" i="4"/>
  <c r="V22" i="4"/>
  <c r="U22" i="4"/>
  <c r="T22" i="4"/>
  <c r="S22" i="4"/>
  <c r="R22" i="4"/>
  <c r="AB21" i="4"/>
  <c r="AA21" i="4"/>
  <c r="Z21" i="4"/>
  <c r="Y21" i="4"/>
  <c r="X21" i="4"/>
  <c r="W21" i="4"/>
  <c r="V21" i="4"/>
  <c r="U21" i="4"/>
  <c r="T21" i="4"/>
  <c r="S21" i="4"/>
  <c r="R21" i="4"/>
  <c r="AB20" i="4"/>
  <c r="AA20" i="4"/>
  <c r="Z20" i="4"/>
  <c r="Y20" i="4"/>
  <c r="X20" i="4"/>
  <c r="W20" i="4"/>
  <c r="V20" i="4"/>
  <c r="U20" i="4"/>
  <c r="T20" i="4"/>
  <c r="S20" i="4"/>
  <c r="R20" i="4"/>
  <c r="AB19" i="4"/>
  <c r="AA19" i="4"/>
  <c r="Z19" i="4"/>
  <c r="Y19" i="4"/>
  <c r="X19" i="4"/>
  <c r="W19" i="4"/>
  <c r="V19" i="4"/>
  <c r="U19" i="4"/>
  <c r="T19" i="4"/>
  <c r="S19" i="4"/>
  <c r="R19" i="4"/>
  <c r="AB18" i="4"/>
  <c r="AA18" i="4"/>
  <c r="Z18" i="4"/>
  <c r="Y18" i="4"/>
  <c r="X18" i="4"/>
  <c r="W18" i="4"/>
  <c r="V18" i="4"/>
  <c r="U18" i="4"/>
  <c r="T18" i="4"/>
  <c r="S18" i="4"/>
  <c r="R18" i="4"/>
  <c r="AB17" i="4"/>
  <c r="AA17" i="4"/>
  <c r="Z17" i="4"/>
  <c r="Y17" i="4"/>
  <c r="X17" i="4"/>
  <c r="W17" i="4"/>
  <c r="V17" i="4"/>
  <c r="U17" i="4"/>
  <c r="T17" i="4"/>
  <c r="S17" i="4"/>
  <c r="R17" i="4"/>
  <c r="AB16" i="4"/>
  <c r="AA16" i="4"/>
  <c r="Z16" i="4"/>
  <c r="Y16" i="4"/>
  <c r="X16" i="4"/>
  <c r="W16" i="4"/>
  <c r="V16" i="4"/>
  <c r="U16" i="4"/>
  <c r="T16" i="4"/>
  <c r="S16" i="4"/>
  <c r="R16" i="4"/>
  <c r="AB15" i="4"/>
  <c r="AA15" i="4"/>
  <c r="Z15" i="4"/>
  <c r="Y15" i="4"/>
  <c r="X15" i="4"/>
  <c r="W15" i="4"/>
  <c r="V15" i="4"/>
  <c r="U15" i="4"/>
  <c r="T15" i="4"/>
  <c r="S15" i="4"/>
  <c r="R15" i="4"/>
  <c r="AB14" i="4"/>
  <c r="AA14" i="4"/>
  <c r="Z14" i="4"/>
  <c r="Y14" i="4"/>
  <c r="X14" i="4"/>
  <c r="W14" i="4"/>
  <c r="V14" i="4"/>
  <c r="U14" i="4"/>
  <c r="T14" i="4"/>
  <c r="S14" i="4"/>
  <c r="R14" i="4"/>
  <c r="AB13" i="4"/>
  <c r="AA13" i="4"/>
  <c r="Z13" i="4"/>
  <c r="Y13" i="4"/>
  <c r="X13" i="4"/>
  <c r="W13" i="4"/>
  <c r="V13" i="4"/>
  <c r="U13" i="4"/>
  <c r="T13" i="4"/>
  <c r="S13" i="4"/>
  <c r="R13" i="4"/>
  <c r="AB12" i="4"/>
  <c r="AA12" i="4"/>
  <c r="Z12" i="4"/>
  <c r="Y12" i="4"/>
  <c r="X12" i="4"/>
  <c r="W12" i="4"/>
  <c r="V12" i="4"/>
  <c r="U12" i="4"/>
  <c r="T12" i="4"/>
  <c r="S12" i="4"/>
  <c r="R12" i="4"/>
  <c r="AB11" i="4"/>
  <c r="AA11" i="4"/>
  <c r="Z11" i="4"/>
  <c r="Y11" i="4"/>
  <c r="X11" i="4"/>
  <c r="W11" i="4"/>
  <c r="V11" i="4"/>
  <c r="U11" i="4"/>
  <c r="T11" i="4"/>
  <c r="S11" i="4"/>
  <c r="R11" i="4"/>
  <c r="AB10" i="4"/>
  <c r="AA10" i="4"/>
  <c r="Z10" i="4"/>
  <c r="Y10" i="4"/>
  <c r="X10" i="4"/>
  <c r="W10" i="4"/>
  <c r="V10" i="4"/>
  <c r="U10" i="4"/>
  <c r="T10" i="4"/>
  <c r="S10" i="4"/>
  <c r="R10" i="4"/>
  <c r="AB9" i="4"/>
  <c r="AA9" i="4"/>
  <c r="Z9" i="4"/>
  <c r="Y9" i="4"/>
  <c r="X9" i="4"/>
  <c r="W9" i="4"/>
  <c r="V9" i="4"/>
  <c r="U9" i="4"/>
  <c r="T9" i="4"/>
  <c r="S9" i="4"/>
  <c r="R9" i="4"/>
  <c r="AB8" i="4"/>
  <c r="AA8" i="4"/>
  <c r="Z8" i="4"/>
  <c r="Y8" i="4"/>
  <c r="X8" i="4"/>
  <c r="W8" i="4"/>
  <c r="V8" i="4"/>
  <c r="U8" i="4"/>
  <c r="T8" i="4"/>
  <c r="S8" i="4"/>
  <c r="R8" i="4"/>
  <c r="AB7" i="4"/>
  <c r="AA7" i="4"/>
  <c r="Z7" i="4"/>
  <c r="Y7" i="4"/>
  <c r="X7" i="4"/>
  <c r="W7" i="4"/>
  <c r="V7" i="4"/>
  <c r="U7" i="4"/>
  <c r="T7" i="4"/>
  <c r="S7" i="4"/>
  <c r="R7" i="4"/>
  <c r="AB6" i="4"/>
  <c r="AA6" i="4"/>
  <c r="Z6" i="4"/>
  <c r="Y6" i="4"/>
  <c r="X6" i="4"/>
  <c r="W6" i="4"/>
  <c r="V6" i="4"/>
  <c r="U6" i="4"/>
  <c r="T6" i="4"/>
  <c r="S6" i="4"/>
  <c r="R6" i="4"/>
  <c r="AB5" i="4"/>
  <c r="AA5" i="4"/>
  <c r="Z5" i="4"/>
  <c r="Y5" i="4"/>
  <c r="X5" i="4"/>
  <c r="W5" i="4"/>
  <c r="V5" i="4"/>
  <c r="U5" i="4"/>
  <c r="T5" i="4"/>
  <c r="S5" i="4"/>
  <c r="R5" i="4"/>
  <c r="AG12" i="1" l="1"/>
  <c r="AG10" i="1"/>
  <c r="AR6" i="1"/>
  <c r="AR14" i="1"/>
  <c r="AR22" i="1"/>
  <c r="AR10" i="1"/>
  <c r="AR18" i="1"/>
  <c r="AG13" i="1"/>
  <c r="AR30" i="1"/>
  <c r="AR34" i="1"/>
  <c r="AR38" i="1"/>
  <c r="AR42" i="1"/>
  <c r="AR46" i="1"/>
  <c r="AR50" i="1"/>
  <c r="AR8" i="1"/>
  <c r="AR12" i="1"/>
  <c r="AR16" i="1"/>
  <c r="AR20" i="1"/>
  <c r="AR24" i="1"/>
  <c r="AR28" i="1"/>
  <c r="AR32" i="1"/>
  <c r="AR36" i="1"/>
  <c r="AR40" i="1"/>
  <c r="AR44" i="1"/>
  <c r="AR48" i="1"/>
  <c r="AR52" i="1"/>
  <c r="AR5" i="1"/>
  <c r="AR7" i="1"/>
  <c r="AR9" i="1"/>
  <c r="AR11" i="1"/>
  <c r="AR13" i="1"/>
  <c r="AR15" i="1"/>
  <c r="AR17" i="1"/>
  <c r="AR19" i="1"/>
  <c r="AR21" i="1"/>
  <c r="AR23" i="1"/>
  <c r="AR25" i="1"/>
  <c r="AR27" i="1"/>
  <c r="AR29" i="1"/>
  <c r="AR31" i="1"/>
  <c r="AR33" i="1"/>
  <c r="AR35" i="1"/>
  <c r="AR37" i="1"/>
  <c r="AR39" i="1"/>
  <c r="AR41" i="1"/>
  <c r="AR43" i="1"/>
  <c r="AR45" i="1"/>
  <c r="AR47" i="1"/>
  <c r="AR49" i="1"/>
  <c r="AR51" i="1"/>
  <c r="AG9" i="1"/>
  <c r="AG7" i="1"/>
  <c r="AG11" i="1"/>
  <c r="AG8" i="1"/>
  <c r="AF3" i="1"/>
  <c r="AH5" i="1" s="1"/>
  <c r="Y8739" i="1"/>
  <c r="Y8738" i="1"/>
  <c r="Y8737" i="1"/>
  <c r="Y8736" i="1"/>
  <c r="Y8735" i="1"/>
  <c r="Y8734" i="1"/>
  <c r="Y8733" i="1"/>
  <c r="Y8732" i="1"/>
  <c r="Y8731" i="1"/>
  <c r="Y8730" i="1"/>
  <c r="Y8729" i="1"/>
  <c r="Y8728" i="1"/>
  <c r="Y8727" i="1"/>
  <c r="Y8726" i="1"/>
  <c r="Y8725" i="1"/>
  <c r="Y8724" i="1"/>
  <c r="Y8723" i="1"/>
  <c r="Y8722" i="1"/>
  <c r="Y8721" i="1"/>
  <c r="Y8720" i="1"/>
  <c r="Y8719" i="1"/>
  <c r="Y8718" i="1"/>
  <c r="Y8717" i="1"/>
  <c r="Y8715" i="1"/>
  <c r="Y8714" i="1"/>
  <c r="Y8713" i="1"/>
  <c r="Y8712" i="1"/>
  <c r="Y8711" i="1"/>
  <c r="Y8710" i="1"/>
  <c r="Y8709" i="1"/>
  <c r="Y8708" i="1"/>
  <c r="Y8707" i="1"/>
  <c r="Y8706" i="1"/>
  <c r="Y8705" i="1"/>
  <c r="Y8704" i="1"/>
  <c r="Y8703" i="1"/>
  <c r="Y8702" i="1"/>
  <c r="Y8701" i="1"/>
  <c r="Y8700" i="1"/>
  <c r="Y8699" i="1"/>
  <c r="Y8698" i="1"/>
  <c r="Y8697" i="1"/>
  <c r="Y8696" i="1"/>
  <c r="Y8695" i="1"/>
  <c r="Y8694" i="1"/>
  <c r="Y8693" i="1"/>
  <c r="Y8691" i="1"/>
  <c r="Y8690" i="1"/>
  <c r="Y8689" i="1"/>
  <c r="Y8688" i="1"/>
  <c r="Y8687" i="1"/>
  <c r="Y8686" i="1"/>
  <c r="Y8685" i="1"/>
  <c r="Y8684" i="1"/>
  <c r="Y8683" i="1"/>
  <c r="Y8682" i="1"/>
  <c r="Y8681" i="1"/>
  <c r="Y8680" i="1"/>
  <c r="Y8679" i="1"/>
  <c r="Y8678" i="1"/>
  <c r="Y8677" i="1"/>
  <c r="Y8676" i="1"/>
  <c r="Y8675" i="1"/>
  <c r="Y8674" i="1"/>
  <c r="Y8673" i="1"/>
  <c r="Y8672" i="1"/>
  <c r="Y8671" i="1"/>
  <c r="Y8670" i="1"/>
  <c r="Y8669" i="1"/>
  <c r="Y8667" i="1"/>
  <c r="Y8666" i="1"/>
  <c r="Y8665" i="1"/>
  <c r="Y8664" i="1"/>
  <c r="Y8663" i="1"/>
  <c r="Y8662" i="1"/>
  <c r="Y8661" i="1"/>
  <c r="Y8660" i="1"/>
  <c r="Y8659" i="1"/>
  <c r="Y8658" i="1"/>
  <c r="Y8657" i="1"/>
  <c r="Y8656" i="1"/>
  <c r="Y8655" i="1"/>
  <c r="Y8654" i="1"/>
  <c r="Y8653" i="1"/>
  <c r="Y8652" i="1"/>
  <c r="Y8651" i="1"/>
  <c r="Y8650" i="1"/>
  <c r="Y8649" i="1"/>
  <c r="Y8648" i="1"/>
  <c r="Y8647" i="1"/>
  <c r="Y8646" i="1"/>
  <c r="Y8645" i="1"/>
  <c r="Y8643" i="1"/>
  <c r="Y8642" i="1"/>
  <c r="Y8641" i="1"/>
  <c r="Y8640" i="1"/>
  <c r="Y8639" i="1"/>
  <c r="Y8638" i="1"/>
  <c r="Y8637" i="1"/>
  <c r="Y8636" i="1"/>
  <c r="Y8635" i="1"/>
  <c r="Y8634" i="1"/>
  <c r="Y8633" i="1"/>
  <c r="Y8632" i="1"/>
  <c r="Y8631" i="1"/>
  <c r="Y8630" i="1"/>
  <c r="Y8629" i="1"/>
  <c r="Y8628" i="1"/>
  <c r="Y8627" i="1"/>
  <c r="Y8626" i="1"/>
  <c r="Y8625" i="1"/>
  <c r="Y8624" i="1"/>
  <c r="Y8623" i="1"/>
  <c r="Y8622" i="1"/>
  <c r="Y8621" i="1"/>
  <c r="Y8619" i="1"/>
  <c r="Y8618" i="1"/>
  <c r="Y8617" i="1"/>
  <c r="Y8616" i="1"/>
  <c r="Y8615" i="1"/>
  <c r="Y8614" i="1"/>
  <c r="Y8613" i="1"/>
  <c r="Y8612" i="1"/>
  <c r="Y8611" i="1"/>
  <c r="Y8610" i="1"/>
  <c r="Y8609" i="1"/>
  <c r="Y8608" i="1"/>
  <c r="Y8607" i="1"/>
  <c r="Y8606" i="1"/>
  <c r="Y8605" i="1"/>
  <c r="Y8604" i="1"/>
  <c r="Y8603" i="1"/>
  <c r="Y8602" i="1"/>
  <c r="Y8601" i="1"/>
  <c r="Y8600" i="1"/>
  <c r="Y8599" i="1"/>
  <c r="Y8598" i="1"/>
  <c r="Y8597" i="1"/>
  <c r="Y8595" i="1"/>
  <c r="Y8594" i="1"/>
  <c r="Y8593" i="1"/>
  <c r="Y8592" i="1"/>
  <c r="Y8591" i="1"/>
  <c r="Y8590" i="1"/>
  <c r="Y8589" i="1"/>
  <c r="Y8588" i="1"/>
  <c r="Y8587" i="1"/>
  <c r="Y8586" i="1"/>
  <c r="Y8585" i="1"/>
  <c r="Y8584" i="1"/>
  <c r="Y8583" i="1"/>
  <c r="Y8582" i="1"/>
  <c r="Y8581" i="1"/>
  <c r="Y8580" i="1"/>
  <c r="Y8579" i="1"/>
  <c r="Y8578" i="1"/>
  <c r="Y8577" i="1"/>
  <c r="Y8576" i="1"/>
  <c r="Y8575" i="1"/>
  <c r="Y8574" i="1"/>
  <c r="Y8573" i="1"/>
  <c r="Y8571" i="1"/>
  <c r="Y8570" i="1"/>
  <c r="Y8569" i="1"/>
  <c r="Y8568" i="1"/>
  <c r="Y8567" i="1"/>
  <c r="Y8566" i="1"/>
  <c r="Y8565" i="1"/>
  <c r="Y8564" i="1"/>
  <c r="Y8563" i="1"/>
  <c r="Y8562" i="1"/>
  <c r="Y8561" i="1"/>
  <c r="Y8560" i="1"/>
  <c r="Y8559" i="1"/>
  <c r="Y8558" i="1"/>
  <c r="Y8557" i="1"/>
  <c r="Y8556" i="1"/>
  <c r="Y8555" i="1"/>
  <c r="Y8554" i="1"/>
  <c r="Y8553" i="1"/>
  <c r="Y8552" i="1"/>
  <c r="Y8551" i="1"/>
  <c r="Y8550" i="1"/>
  <c r="Y8549" i="1"/>
  <c r="Y8547" i="1"/>
  <c r="Y8546" i="1"/>
  <c r="Y8545" i="1"/>
  <c r="Y8544" i="1"/>
  <c r="Y8543" i="1"/>
  <c r="Y8542" i="1"/>
  <c r="Y8541" i="1"/>
  <c r="Y8540" i="1"/>
  <c r="Y8539" i="1"/>
  <c r="Y8538" i="1"/>
  <c r="Y8537" i="1"/>
  <c r="Y8536" i="1"/>
  <c r="Y8535" i="1"/>
  <c r="Y8534" i="1"/>
  <c r="Y8533" i="1"/>
  <c r="Y8532" i="1"/>
  <c r="Y8531" i="1"/>
  <c r="Y8530" i="1"/>
  <c r="Y8529" i="1"/>
  <c r="Y8528" i="1"/>
  <c r="Y8527" i="1"/>
  <c r="Y8526" i="1"/>
  <c r="Y8525" i="1"/>
  <c r="Y8523" i="1"/>
  <c r="Y8522" i="1"/>
  <c r="Y8521" i="1"/>
  <c r="Y8520" i="1"/>
  <c r="Y8519" i="1"/>
  <c r="Y8518" i="1"/>
  <c r="Y8517" i="1"/>
  <c r="Y8516" i="1"/>
  <c r="Y8515" i="1"/>
  <c r="Y8514" i="1"/>
  <c r="Y8513" i="1"/>
  <c r="Y8512" i="1"/>
  <c r="Y8511" i="1"/>
  <c r="Y8510" i="1"/>
  <c r="Y8509" i="1"/>
  <c r="Y8508" i="1"/>
  <c r="Y8507" i="1"/>
  <c r="Y8506" i="1"/>
  <c r="Y8505" i="1"/>
  <c r="Y8504" i="1"/>
  <c r="Y8503" i="1"/>
  <c r="Y8502" i="1"/>
  <c r="Y8501" i="1"/>
  <c r="Y8499" i="1"/>
  <c r="Y8498" i="1"/>
  <c r="Y8497" i="1"/>
  <c r="Y8496" i="1"/>
  <c r="Y8495" i="1"/>
  <c r="Y8494" i="1"/>
  <c r="Y8493" i="1"/>
  <c r="Y8492" i="1"/>
  <c r="Y8491" i="1"/>
  <c r="Y8490" i="1"/>
  <c r="Y8489" i="1"/>
  <c r="Y8488" i="1"/>
  <c r="Y8487" i="1"/>
  <c r="Y8486" i="1"/>
  <c r="Y8485" i="1"/>
  <c r="Y8484" i="1"/>
  <c r="Y8483" i="1"/>
  <c r="Y8482" i="1"/>
  <c r="Y8481" i="1"/>
  <c r="Y8480" i="1"/>
  <c r="Y8479" i="1"/>
  <c r="Y8478" i="1"/>
  <c r="Y8477" i="1"/>
  <c r="Y8475" i="1"/>
  <c r="Y8474" i="1"/>
  <c r="Y8473" i="1"/>
  <c r="Y8472" i="1"/>
  <c r="Y8471" i="1"/>
  <c r="Y8470" i="1"/>
  <c r="Y8469" i="1"/>
  <c r="Y8468" i="1"/>
  <c r="Y8467" i="1"/>
  <c r="Y8466" i="1"/>
  <c r="Y8465" i="1"/>
  <c r="Y8464" i="1"/>
  <c r="Y8463" i="1"/>
  <c r="Y8462" i="1"/>
  <c r="Y8461" i="1"/>
  <c r="Y8460" i="1"/>
  <c r="Y8459" i="1"/>
  <c r="Y8458" i="1"/>
  <c r="Y8457" i="1"/>
  <c r="Y8456" i="1"/>
  <c r="Y8455" i="1"/>
  <c r="Y8454" i="1"/>
  <c r="Y8453" i="1"/>
  <c r="Y8451" i="1"/>
  <c r="Y8450" i="1"/>
  <c r="Y8449" i="1"/>
  <c r="Y8448" i="1"/>
  <c r="Y8447" i="1"/>
  <c r="Y8446" i="1"/>
  <c r="Y8445" i="1"/>
  <c r="Y8444" i="1"/>
  <c r="Y8443" i="1"/>
  <c r="Y8442" i="1"/>
  <c r="Y8441" i="1"/>
  <c r="Y8440" i="1"/>
  <c r="Y8439" i="1"/>
  <c r="Y8438" i="1"/>
  <c r="Y8437" i="1"/>
  <c r="Y8436" i="1"/>
  <c r="Y8435" i="1"/>
  <c r="Y8434" i="1"/>
  <c r="Y8433" i="1"/>
  <c r="Y8432" i="1"/>
  <c r="Y8431" i="1"/>
  <c r="Y8430" i="1"/>
  <c r="Y8429" i="1"/>
  <c r="Y8427" i="1"/>
  <c r="Y8426" i="1"/>
  <c r="Y8425" i="1"/>
  <c r="Y8424" i="1"/>
  <c r="Y8423" i="1"/>
  <c r="Y8422" i="1"/>
  <c r="Y8421" i="1"/>
  <c r="Y8420" i="1"/>
  <c r="Y8419" i="1"/>
  <c r="Y8418" i="1"/>
  <c r="Y8417" i="1"/>
  <c r="Y8416" i="1"/>
  <c r="Y8415" i="1"/>
  <c r="Y8414" i="1"/>
  <c r="Y8413" i="1"/>
  <c r="Y8412" i="1"/>
  <c r="Y8411" i="1"/>
  <c r="Y8410" i="1"/>
  <c r="Y8409" i="1"/>
  <c r="Y8408" i="1"/>
  <c r="Y8407" i="1"/>
  <c r="Y8406" i="1"/>
  <c r="Y8405" i="1"/>
  <c r="Y8403" i="1"/>
  <c r="Y8402" i="1"/>
  <c r="Y8401" i="1"/>
  <c r="Y8400" i="1"/>
  <c r="Y8399" i="1"/>
  <c r="Y8398" i="1"/>
  <c r="Y8397" i="1"/>
  <c r="Y8396" i="1"/>
  <c r="Y8395" i="1"/>
  <c r="Y8394" i="1"/>
  <c r="Y8393" i="1"/>
  <c r="Y8392" i="1"/>
  <c r="Y8391" i="1"/>
  <c r="Y8390" i="1"/>
  <c r="Y8389" i="1"/>
  <c r="Y8388" i="1"/>
  <c r="Y8387" i="1"/>
  <c r="Y8386" i="1"/>
  <c r="Y8385" i="1"/>
  <c r="Y8384" i="1"/>
  <c r="Y8383" i="1"/>
  <c r="Y8382" i="1"/>
  <c r="Y8381" i="1"/>
  <c r="Y8379" i="1"/>
  <c r="Y8378" i="1"/>
  <c r="Y8377" i="1"/>
  <c r="Y8376" i="1"/>
  <c r="Y8375" i="1"/>
  <c r="Y8374" i="1"/>
  <c r="Y8373" i="1"/>
  <c r="Y8372" i="1"/>
  <c r="Y8371" i="1"/>
  <c r="Y8370" i="1"/>
  <c r="Y8369" i="1"/>
  <c r="Y8368" i="1"/>
  <c r="Y8367" i="1"/>
  <c r="Y8366" i="1"/>
  <c r="Y8365" i="1"/>
  <c r="Y8364" i="1"/>
  <c r="Y8363" i="1"/>
  <c r="Y8362" i="1"/>
  <c r="Y8361" i="1"/>
  <c r="Y8360" i="1"/>
  <c r="Y8359" i="1"/>
  <c r="Y8358" i="1"/>
  <c r="Y8357" i="1"/>
  <c r="Y8355" i="1"/>
  <c r="Y8354" i="1"/>
  <c r="Y8353" i="1"/>
  <c r="Y8352" i="1"/>
  <c r="Y8351" i="1"/>
  <c r="Y8350" i="1"/>
  <c r="Y8349" i="1"/>
  <c r="Y8348" i="1"/>
  <c r="Y8347" i="1"/>
  <c r="Y8346" i="1"/>
  <c r="Y8345" i="1"/>
  <c r="Y8344" i="1"/>
  <c r="Y8343" i="1"/>
  <c r="Y8342" i="1"/>
  <c r="Y8341" i="1"/>
  <c r="Y8340" i="1"/>
  <c r="Y8339" i="1"/>
  <c r="Y8338" i="1"/>
  <c r="Y8337" i="1"/>
  <c r="Y8336" i="1"/>
  <c r="Y8335" i="1"/>
  <c r="Y8334" i="1"/>
  <c r="Y8333" i="1"/>
  <c r="Y8331" i="1"/>
  <c r="Y8330" i="1"/>
  <c r="Y8329" i="1"/>
  <c r="Y8328" i="1"/>
  <c r="Y8327" i="1"/>
  <c r="Y8326" i="1"/>
  <c r="Y8325" i="1"/>
  <c r="Y8324" i="1"/>
  <c r="Y8323" i="1"/>
  <c r="Y8322" i="1"/>
  <c r="Y8321" i="1"/>
  <c r="Y8320" i="1"/>
  <c r="Y8319" i="1"/>
  <c r="Y8318" i="1"/>
  <c r="Y8317" i="1"/>
  <c r="Y8316" i="1"/>
  <c r="Y8315" i="1"/>
  <c r="Y8314" i="1"/>
  <c r="Y8313" i="1"/>
  <c r="Y8312" i="1"/>
  <c r="Y8311" i="1"/>
  <c r="Y8310" i="1"/>
  <c r="Y8309" i="1"/>
  <c r="Y8307" i="1"/>
  <c r="Y8306" i="1"/>
  <c r="Y8305" i="1"/>
  <c r="Y8304" i="1"/>
  <c r="Y8303" i="1"/>
  <c r="Y8302" i="1"/>
  <c r="Y8301" i="1"/>
  <c r="Y8300" i="1"/>
  <c r="Y8299" i="1"/>
  <c r="Y8298" i="1"/>
  <c r="Y8297" i="1"/>
  <c r="Y8296" i="1"/>
  <c r="Y8295" i="1"/>
  <c r="Y8294" i="1"/>
  <c r="Y8293" i="1"/>
  <c r="Y8292" i="1"/>
  <c r="Y8291" i="1"/>
  <c r="Y8290" i="1"/>
  <c r="Y8289" i="1"/>
  <c r="Y8288" i="1"/>
  <c r="Y8287" i="1"/>
  <c r="Y8286" i="1"/>
  <c r="Y8285" i="1"/>
  <c r="Y8283" i="1"/>
  <c r="Y8282" i="1"/>
  <c r="Y8281" i="1"/>
  <c r="Y8280" i="1"/>
  <c r="Y8279" i="1"/>
  <c r="Y8278" i="1"/>
  <c r="Y8277" i="1"/>
  <c r="Y8276" i="1"/>
  <c r="Y8275" i="1"/>
  <c r="Y8274" i="1"/>
  <c r="Y8273" i="1"/>
  <c r="Y8272" i="1"/>
  <c r="Y8271" i="1"/>
  <c r="Y8270" i="1"/>
  <c r="Y8269" i="1"/>
  <c r="Y8268" i="1"/>
  <c r="Y8267" i="1"/>
  <c r="Y8266" i="1"/>
  <c r="Y8265" i="1"/>
  <c r="Y8264" i="1"/>
  <c r="Y8263" i="1"/>
  <c r="Y8262" i="1"/>
  <c r="Y8261" i="1"/>
  <c r="Y8259" i="1"/>
  <c r="Y8258" i="1"/>
  <c r="Y8257" i="1"/>
  <c r="Y8256" i="1"/>
  <c r="Y8255" i="1"/>
  <c r="Y8254" i="1"/>
  <c r="Y8253" i="1"/>
  <c r="Y8252" i="1"/>
  <c r="Y8251" i="1"/>
  <c r="Y8250" i="1"/>
  <c r="Y8249" i="1"/>
  <c r="Y8248" i="1"/>
  <c r="Y8247" i="1"/>
  <c r="Y8246" i="1"/>
  <c r="Y8245" i="1"/>
  <c r="Y8244" i="1"/>
  <c r="Y8243" i="1"/>
  <c r="Y8242" i="1"/>
  <c r="Y8241" i="1"/>
  <c r="Y8240" i="1"/>
  <c r="Y8239" i="1"/>
  <c r="Y8238" i="1"/>
  <c r="Y8237" i="1"/>
  <c r="Y8235" i="1"/>
  <c r="Y8234" i="1"/>
  <c r="Y8233" i="1"/>
  <c r="Y8232" i="1"/>
  <c r="Y8231" i="1"/>
  <c r="Y8230" i="1"/>
  <c r="Y8229" i="1"/>
  <c r="Y8228" i="1"/>
  <c r="Y8227" i="1"/>
  <c r="Y8226" i="1"/>
  <c r="Y8225" i="1"/>
  <c r="Y8224" i="1"/>
  <c r="Y8223" i="1"/>
  <c r="Y8222" i="1"/>
  <c r="Y8221" i="1"/>
  <c r="Y8220" i="1"/>
  <c r="Y8219" i="1"/>
  <c r="Y8218" i="1"/>
  <c r="Y8217" i="1"/>
  <c r="Y8216" i="1"/>
  <c r="Y8215" i="1"/>
  <c r="Y8214" i="1"/>
  <c r="Y8213" i="1"/>
  <c r="Y8211" i="1"/>
  <c r="Y8210" i="1"/>
  <c r="Y8209" i="1"/>
  <c r="Y8208" i="1"/>
  <c r="Y8207" i="1"/>
  <c r="Y8206" i="1"/>
  <c r="Y8205" i="1"/>
  <c r="Y8204" i="1"/>
  <c r="Y8203" i="1"/>
  <c r="Y8202" i="1"/>
  <c r="Y8201" i="1"/>
  <c r="Y8200" i="1"/>
  <c r="Y8199" i="1"/>
  <c r="Y8198" i="1"/>
  <c r="Y8197" i="1"/>
  <c r="Y8196" i="1"/>
  <c r="Y8195" i="1"/>
  <c r="Y8194" i="1"/>
  <c r="Y8193" i="1"/>
  <c r="Y8192" i="1"/>
  <c r="Y8191" i="1"/>
  <c r="Y8190" i="1"/>
  <c r="Y8189" i="1"/>
  <c r="Y8187" i="1"/>
  <c r="Y8186" i="1"/>
  <c r="Y8185" i="1"/>
  <c r="Y8184" i="1"/>
  <c r="Y8183" i="1"/>
  <c r="Y8182" i="1"/>
  <c r="Y8181" i="1"/>
  <c r="Y8180" i="1"/>
  <c r="Y8179" i="1"/>
  <c r="Y8178" i="1"/>
  <c r="Y8177" i="1"/>
  <c r="Y8176" i="1"/>
  <c r="Y8175" i="1"/>
  <c r="Y8174" i="1"/>
  <c r="Y8173" i="1"/>
  <c r="Y8172" i="1"/>
  <c r="Y8171" i="1"/>
  <c r="Y8170" i="1"/>
  <c r="Y8169" i="1"/>
  <c r="Y8168" i="1"/>
  <c r="Y8167" i="1"/>
  <c r="Y8166" i="1"/>
  <c r="Y8165" i="1"/>
  <c r="Y8163" i="1"/>
  <c r="Y8162" i="1"/>
  <c r="Y8161" i="1"/>
  <c r="Y8160" i="1"/>
  <c r="Y8159" i="1"/>
  <c r="Y8158" i="1"/>
  <c r="Y8157" i="1"/>
  <c r="Y8156" i="1"/>
  <c r="Y8155" i="1"/>
  <c r="Y8154" i="1"/>
  <c r="Y8153" i="1"/>
  <c r="Y8152" i="1"/>
  <c r="Y8151" i="1"/>
  <c r="Y8150" i="1"/>
  <c r="Y8149" i="1"/>
  <c r="Y8148" i="1"/>
  <c r="Y8147" i="1"/>
  <c r="Y8146" i="1"/>
  <c r="Y8145" i="1"/>
  <c r="Y8144" i="1"/>
  <c r="Y8143" i="1"/>
  <c r="Y8142" i="1"/>
  <c r="Y8141" i="1"/>
  <c r="Y8139" i="1"/>
  <c r="Y8138" i="1"/>
  <c r="Y8137" i="1"/>
  <c r="Y8136" i="1"/>
  <c r="Y8135" i="1"/>
  <c r="Y8134" i="1"/>
  <c r="Y8133" i="1"/>
  <c r="Y8132" i="1"/>
  <c r="Y8131" i="1"/>
  <c r="Y8130" i="1"/>
  <c r="Y8129" i="1"/>
  <c r="Y8128" i="1"/>
  <c r="Y8127" i="1"/>
  <c r="Y8126" i="1"/>
  <c r="Y8125" i="1"/>
  <c r="Y8124" i="1"/>
  <c r="Y8123" i="1"/>
  <c r="Y8122" i="1"/>
  <c r="Y8121" i="1"/>
  <c r="Y8120" i="1"/>
  <c r="Y8119" i="1"/>
  <c r="Y8118" i="1"/>
  <c r="Y8117" i="1"/>
  <c r="Y8115" i="1"/>
  <c r="Y8114" i="1"/>
  <c r="Y8113" i="1"/>
  <c r="Y8112" i="1"/>
  <c r="Y8111" i="1"/>
  <c r="Y8110" i="1"/>
  <c r="Y8109" i="1"/>
  <c r="Y8108" i="1"/>
  <c r="Y8107" i="1"/>
  <c r="Y8106" i="1"/>
  <c r="Y8105" i="1"/>
  <c r="Y8104" i="1"/>
  <c r="Y8103" i="1"/>
  <c r="Y8102" i="1"/>
  <c r="Y8101" i="1"/>
  <c r="Y8100" i="1"/>
  <c r="Y8099" i="1"/>
  <c r="Y8098" i="1"/>
  <c r="Y8097" i="1"/>
  <c r="Y8096" i="1"/>
  <c r="Y8095" i="1"/>
  <c r="Y8094" i="1"/>
  <c r="Y8093" i="1"/>
  <c r="Y8091" i="1"/>
  <c r="Y8090" i="1"/>
  <c r="Y8089" i="1"/>
  <c r="Y8088" i="1"/>
  <c r="Y8087" i="1"/>
  <c r="Y8086" i="1"/>
  <c r="Y8085" i="1"/>
  <c r="Y8084" i="1"/>
  <c r="Y8083" i="1"/>
  <c r="Y8082" i="1"/>
  <c r="Y8081" i="1"/>
  <c r="Y8080" i="1"/>
  <c r="Y8079" i="1"/>
  <c r="Y8078" i="1"/>
  <c r="Y8077" i="1"/>
  <c r="Y8076" i="1"/>
  <c r="Y8075" i="1"/>
  <c r="Y8074" i="1"/>
  <c r="Y8073" i="1"/>
  <c r="Y8072" i="1"/>
  <c r="Y8071" i="1"/>
  <c r="Y8070" i="1"/>
  <c r="Y8069" i="1"/>
  <c r="Y8067" i="1"/>
  <c r="Y8066" i="1"/>
  <c r="Y8065" i="1"/>
  <c r="Y8064" i="1"/>
  <c r="Y8063" i="1"/>
  <c r="Y8062" i="1"/>
  <c r="Y8061" i="1"/>
  <c r="Y8060" i="1"/>
  <c r="Y8059" i="1"/>
  <c r="Y8058" i="1"/>
  <c r="Y8057" i="1"/>
  <c r="Y8056" i="1"/>
  <c r="Y8055" i="1"/>
  <c r="Y8054" i="1"/>
  <c r="Y8053" i="1"/>
  <c r="Y8052" i="1"/>
  <c r="Y8051" i="1"/>
  <c r="Y8050" i="1"/>
  <c r="Y8049" i="1"/>
  <c r="Y8048" i="1"/>
  <c r="Y8047" i="1"/>
  <c r="Y8046" i="1"/>
  <c r="Y8045" i="1"/>
  <c r="Y8043" i="1"/>
  <c r="Y8042" i="1"/>
  <c r="Y8041" i="1"/>
  <c r="Y8040" i="1"/>
  <c r="Y8039" i="1"/>
  <c r="Y8038" i="1"/>
  <c r="Y8037" i="1"/>
  <c r="Y8036" i="1"/>
  <c r="Y8035" i="1"/>
  <c r="Y8034" i="1"/>
  <c r="Y8033" i="1"/>
  <c r="Y8032" i="1"/>
  <c r="Y8031" i="1"/>
  <c r="Y8030" i="1"/>
  <c r="Y8029" i="1"/>
  <c r="Y8028" i="1"/>
  <c r="Y8027" i="1"/>
  <c r="Y8026" i="1"/>
  <c r="Y8025" i="1"/>
  <c r="Y8024" i="1"/>
  <c r="Y8023" i="1"/>
  <c r="Y8022" i="1"/>
  <c r="Y8021" i="1"/>
  <c r="Y8019" i="1"/>
  <c r="Y8018" i="1"/>
  <c r="Y8017" i="1"/>
  <c r="Y8016" i="1"/>
  <c r="Y8015" i="1"/>
  <c r="Y8014" i="1"/>
  <c r="Y8013" i="1"/>
  <c r="Y8012" i="1"/>
  <c r="Y8011" i="1"/>
  <c r="Y8010" i="1"/>
  <c r="Y8009" i="1"/>
  <c r="Y8008" i="1"/>
  <c r="Y8007" i="1"/>
  <c r="Y8006" i="1"/>
  <c r="Y8005" i="1"/>
  <c r="Y8004" i="1"/>
  <c r="Y8003" i="1"/>
  <c r="Y8002" i="1"/>
  <c r="Y8001" i="1"/>
  <c r="Y8000" i="1"/>
  <c r="Y7999" i="1"/>
  <c r="Y7998" i="1"/>
  <c r="Y7997" i="1"/>
  <c r="Y7995" i="1"/>
  <c r="Y7994" i="1"/>
  <c r="Y7993" i="1"/>
  <c r="Y7992" i="1"/>
  <c r="Y7991" i="1"/>
  <c r="Y7990" i="1"/>
  <c r="Y7989" i="1"/>
  <c r="Y7988" i="1"/>
  <c r="Y7987" i="1"/>
  <c r="Y7986" i="1"/>
  <c r="Y7985" i="1"/>
  <c r="Y7984" i="1"/>
  <c r="Y7983" i="1"/>
  <c r="Y7982" i="1"/>
  <c r="Y7981" i="1"/>
  <c r="Y7980" i="1"/>
  <c r="Y7979" i="1"/>
  <c r="Y7978" i="1"/>
  <c r="Y7977" i="1"/>
  <c r="Y7976" i="1"/>
  <c r="Y7975" i="1"/>
  <c r="Y7974" i="1"/>
  <c r="Y7973" i="1"/>
  <c r="Y7971" i="1"/>
  <c r="Y7970" i="1"/>
  <c r="Y7969" i="1"/>
  <c r="Y7968" i="1"/>
  <c r="Y7967" i="1"/>
  <c r="Y7966" i="1"/>
  <c r="Y7965" i="1"/>
  <c r="Y7964" i="1"/>
  <c r="Y7963" i="1"/>
  <c r="Y7962" i="1"/>
  <c r="Y7961" i="1"/>
  <c r="Y7960" i="1"/>
  <c r="Y7959" i="1"/>
  <c r="Y7958" i="1"/>
  <c r="Y7957" i="1"/>
  <c r="Y7956" i="1"/>
  <c r="Y7955" i="1"/>
  <c r="Y7954" i="1"/>
  <c r="Y7953" i="1"/>
  <c r="Y7952" i="1"/>
  <c r="Y7951" i="1"/>
  <c r="Y7950" i="1"/>
  <c r="Y7949" i="1"/>
  <c r="Y7947" i="1"/>
  <c r="Y7946" i="1"/>
  <c r="Y7945" i="1"/>
  <c r="Y7944" i="1"/>
  <c r="Y7943" i="1"/>
  <c r="Y7942" i="1"/>
  <c r="Y7941" i="1"/>
  <c r="Y7940" i="1"/>
  <c r="Y7939" i="1"/>
  <c r="Y7938" i="1"/>
  <c r="Y7937" i="1"/>
  <c r="Y7936" i="1"/>
  <c r="Y7935" i="1"/>
  <c r="Y7934" i="1"/>
  <c r="Y7933" i="1"/>
  <c r="Y7932" i="1"/>
  <c r="Y7931" i="1"/>
  <c r="Y7930" i="1"/>
  <c r="Y7929" i="1"/>
  <c r="Y7928" i="1"/>
  <c r="Y7927" i="1"/>
  <c r="Y7926" i="1"/>
  <c r="Y7925" i="1"/>
  <c r="Y7923" i="1"/>
  <c r="Y7922" i="1"/>
  <c r="Y7921" i="1"/>
  <c r="Y7920" i="1"/>
  <c r="Y7919" i="1"/>
  <c r="Y7918" i="1"/>
  <c r="Y7917" i="1"/>
  <c r="Y7916" i="1"/>
  <c r="Y7915" i="1"/>
  <c r="Y7914" i="1"/>
  <c r="Y7913" i="1"/>
  <c r="Y7912" i="1"/>
  <c r="Y7911" i="1"/>
  <c r="Y7910" i="1"/>
  <c r="Y7909" i="1"/>
  <c r="Y7908" i="1"/>
  <c r="Y7907" i="1"/>
  <c r="Y7906" i="1"/>
  <c r="Y7905" i="1"/>
  <c r="Y7904" i="1"/>
  <c r="Y7903" i="1"/>
  <c r="Y7902" i="1"/>
  <c r="Y7901" i="1"/>
  <c r="Y7899" i="1"/>
  <c r="Y7898" i="1"/>
  <c r="Y7897" i="1"/>
  <c r="Y7896" i="1"/>
  <c r="Y7895" i="1"/>
  <c r="Y7894" i="1"/>
  <c r="Y7893" i="1"/>
  <c r="Y7892" i="1"/>
  <c r="Y7891" i="1"/>
  <c r="Y7890" i="1"/>
  <c r="Y7889" i="1"/>
  <c r="Y7888" i="1"/>
  <c r="Y7887" i="1"/>
  <c r="Y7886" i="1"/>
  <c r="Y7885" i="1"/>
  <c r="Y7884" i="1"/>
  <c r="Y7883" i="1"/>
  <c r="Y7882" i="1"/>
  <c r="Y7881" i="1"/>
  <c r="Y7880" i="1"/>
  <c r="Y7879" i="1"/>
  <c r="Y7878" i="1"/>
  <c r="Y7877" i="1"/>
  <c r="Y7875" i="1"/>
  <c r="Y7874" i="1"/>
  <c r="Y7873" i="1"/>
  <c r="Y7872" i="1"/>
  <c r="Y7871" i="1"/>
  <c r="Y7870" i="1"/>
  <c r="Y7869" i="1"/>
  <c r="Y7868" i="1"/>
  <c r="Y7867" i="1"/>
  <c r="Y7866" i="1"/>
  <c r="Y7865" i="1"/>
  <c r="Y7864" i="1"/>
  <c r="Y7863" i="1"/>
  <c r="Y7862" i="1"/>
  <c r="Y7861" i="1"/>
  <c r="Y7860" i="1"/>
  <c r="Y7859" i="1"/>
  <c r="Y7858" i="1"/>
  <c r="Y7857" i="1"/>
  <c r="Y7856" i="1"/>
  <c r="Y7855" i="1"/>
  <c r="Y7854" i="1"/>
  <c r="Y7853" i="1"/>
  <c r="Y7851" i="1"/>
  <c r="Y7850" i="1"/>
  <c r="Y7849" i="1"/>
  <c r="Y7848" i="1"/>
  <c r="Y7847" i="1"/>
  <c r="Y7846" i="1"/>
  <c r="Y7845" i="1"/>
  <c r="Y7844" i="1"/>
  <c r="Y7843" i="1"/>
  <c r="Y7842" i="1"/>
  <c r="Y7841" i="1"/>
  <c r="Y7840" i="1"/>
  <c r="Y7839" i="1"/>
  <c r="Y7838" i="1"/>
  <c r="Y7837" i="1"/>
  <c r="Y7836" i="1"/>
  <c r="Y7835" i="1"/>
  <c r="Y7834" i="1"/>
  <c r="Y7833" i="1"/>
  <c r="Y7832" i="1"/>
  <c r="Y7831" i="1"/>
  <c r="Y7830" i="1"/>
  <c r="Y7829" i="1"/>
  <c r="Y7827" i="1"/>
  <c r="Y7826" i="1"/>
  <c r="Y7825" i="1"/>
  <c r="Y7824" i="1"/>
  <c r="Y7823" i="1"/>
  <c r="Y7822" i="1"/>
  <c r="Y7821" i="1"/>
  <c r="Y7820" i="1"/>
  <c r="Y7819" i="1"/>
  <c r="Y7818" i="1"/>
  <c r="Y7817" i="1"/>
  <c r="Y7816" i="1"/>
  <c r="Y7815" i="1"/>
  <c r="Y7814" i="1"/>
  <c r="Y7813" i="1"/>
  <c r="Y7812" i="1"/>
  <c r="Y7811" i="1"/>
  <c r="Y7810" i="1"/>
  <c r="Y7809" i="1"/>
  <c r="Y7808" i="1"/>
  <c r="Y7807" i="1"/>
  <c r="Y7806" i="1"/>
  <c r="Y7805" i="1"/>
  <c r="Y7803" i="1"/>
  <c r="Y7802" i="1"/>
  <c r="Y7801" i="1"/>
  <c r="Y7800" i="1"/>
  <c r="Y7799" i="1"/>
  <c r="Y7798" i="1"/>
  <c r="Y7797" i="1"/>
  <c r="Y7796" i="1"/>
  <c r="Y7795" i="1"/>
  <c r="Y7794" i="1"/>
  <c r="Y7793" i="1"/>
  <c r="Y7792" i="1"/>
  <c r="Y7791" i="1"/>
  <c r="Y7790" i="1"/>
  <c r="Y7789" i="1"/>
  <c r="Y7788" i="1"/>
  <c r="Y7787" i="1"/>
  <c r="Y7786" i="1"/>
  <c r="Y7785" i="1"/>
  <c r="Y7784" i="1"/>
  <c r="Y7783" i="1"/>
  <c r="Y7782" i="1"/>
  <c r="Y7781" i="1"/>
  <c r="Y7779" i="1"/>
  <c r="Y7778" i="1"/>
  <c r="Y7777" i="1"/>
  <c r="Y7776" i="1"/>
  <c r="Y7775" i="1"/>
  <c r="Y7774" i="1"/>
  <c r="Y7773" i="1"/>
  <c r="Y7772" i="1"/>
  <c r="Y7771" i="1"/>
  <c r="Y7770" i="1"/>
  <c r="Y7769" i="1"/>
  <c r="Y7768" i="1"/>
  <c r="Y7767" i="1"/>
  <c r="Y7766" i="1"/>
  <c r="Y7765" i="1"/>
  <c r="Y7764" i="1"/>
  <c r="Y7763" i="1"/>
  <c r="Y7762" i="1"/>
  <c r="Y7761" i="1"/>
  <c r="Y7760" i="1"/>
  <c r="Y7759" i="1"/>
  <c r="Y7758" i="1"/>
  <c r="Y7757" i="1"/>
  <c r="Y7755" i="1"/>
  <c r="Y7754" i="1"/>
  <c r="Y7753" i="1"/>
  <c r="Y7752" i="1"/>
  <c r="Y7751" i="1"/>
  <c r="Y7750" i="1"/>
  <c r="Y7749" i="1"/>
  <c r="Y7748" i="1"/>
  <c r="Y7747" i="1"/>
  <c r="Y7746" i="1"/>
  <c r="Y7745" i="1"/>
  <c r="Y7744" i="1"/>
  <c r="Y7743" i="1"/>
  <c r="Y7742" i="1"/>
  <c r="Y7741" i="1"/>
  <c r="Y7740" i="1"/>
  <c r="Y7739" i="1"/>
  <c r="Y7738" i="1"/>
  <c r="Y7737" i="1"/>
  <c r="Y7736" i="1"/>
  <c r="Y7735" i="1"/>
  <c r="Y7734" i="1"/>
  <c r="Y7733" i="1"/>
  <c r="Y7731" i="1"/>
  <c r="Y7730" i="1"/>
  <c r="Y7729" i="1"/>
  <c r="Y7728" i="1"/>
  <c r="Y7727" i="1"/>
  <c r="Y7726" i="1"/>
  <c r="Y7725" i="1"/>
  <c r="Y7724" i="1"/>
  <c r="Y7723" i="1"/>
  <c r="Y7722" i="1"/>
  <c r="Y7721" i="1"/>
  <c r="Y7720" i="1"/>
  <c r="Y7719" i="1"/>
  <c r="Y7718" i="1"/>
  <c r="Y7717" i="1"/>
  <c r="Y7716" i="1"/>
  <c r="Y7715" i="1"/>
  <c r="Y7714" i="1"/>
  <c r="Y7713" i="1"/>
  <c r="Y7712" i="1"/>
  <c r="Y7711" i="1"/>
  <c r="Y7710" i="1"/>
  <c r="Y7709" i="1"/>
  <c r="Y7707" i="1"/>
  <c r="Y7706" i="1"/>
  <c r="Y7705" i="1"/>
  <c r="Y7704" i="1"/>
  <c r="Y7703" i="1"/>
  <c r="Y7702" i="1"/>
  <c r="Y7701" i="1"/>
  <c r="Y7700" i="1"/>
  <c r="Y7699" i="1"/>
  <c r="Y7698" i="1"/>
  <c r="Y7697" i="1"/>
  <c r="Y7696" i="1"/>
  <c r="Y7695" i="1"/>
  <c r="Y7694" i="1"/>
  <c r="Y7693" i="1"/>
  <c r="Y7692" i="1"/>
  <c r="Y7691" i="1"/>
  <c r="Y7690" i="1"/>
  <c r="Y7689" i="1"/>
  <c r="Y7688" i="1"/>
  <c r="Y7687" i="1"/>
  <c r="Y7686" i="1"/>
  <c r="Y7685" i="1"/>
  <c r="Y7683" i="1"/>
  <c r="Y7682" i="1"/>
  <c r="Y7681" i="1"/>
  <c r="Y7680" i="1"/>
  <c r="Y7679" i="1"/>
  <c r="Y7678" i="1"/>
  <c r="Y7677" i="1"/>
  <c r="Y7676" i="1"/>
  <c r="Y7675" i="1"/>
  <c r="Y7674" i="1"/>
  <c r="Y7673" i="1"/>
  <c r="Y7672" i="1"/>
  <c r="Y7671" i="1"/>
  <c r="Y7670" i="1"/>
  <c r="Y7669" i="1"/>
  <c r="Y7668" i="1"/>
  <c r="Y7667" i="1"/>
  <c r="Y7666" i="1"/>
  <c r="Y7665" i="1"/>
  <c r="Y7664" i="1"/>
  <c r="Y7663" i="1"/>
  <c r="Y7662" i="1"/>
  <c r="Y7661" i="1"/>
  <c r="Y7659" i="1"/>
  <c r="Y7658" i="1"/>
  <c r="Y7657" i="1"/>
  <c r="Y7656" i="1"/>
  <c r="Y7655" i="1"/>
  <c r="Y7654" i="1"/>
  <c r="Y7653" i="1"/>
  <c r="Y7652" i="1"/>
  <c r="Y7651" i="1"/>
  <c r="Y7650" i="1"/>
  <c r="Y7649" i="1"/>
  <c r="Y7648" i="1"/>
  <c r="Y7647" i="1"/>
  <c r="Y7646" i="1"/>
  <c r="Y7645" i="1"/>
  <c r="Y7644" i="1"/>
  <c r="Y7643" i="1"/>
  <c r="Y7642" i="1"/>
  <c r="Y7641" i="1"/>
  <c r="Y7640" i="1"/>
  <c r="Y7639" i="1"/>
  <c r="Y7638" i="1"/>
  <c r="Y7637" i="1"/>
  <c r="Y7635" i="1"/>
  <c r="Y7634" i="1"/>
  <c r="Y7633" i="1"/>
  <c r="Y7632" i="1"/>
  <c r="Y7631" i="1"/>
  <c r="Y7630" i="1"/>
  <c r="Y7629" i="1"/>
  <c r="Y7628" i="1"/>
  <c r="Y7627" i="1"/>
  <c r="Y7626" i="1"/>
  <c r="Y7625" i="1"/>
  <c r="Y7624" i="1"/>
  <c r="Y7623" i="1"/>
  <c r="Y7622" i="1"/>
  <c r="Y7621" i="1"/>
  <c r="Y7620" i="1"/>
  <c r="Y7619" i="1"/>
  <c r="Y7618" i="1"/>
  <c r="Y7617" i="1"/>
  <c r="Y7616" i="1"/>
  <c r="Y7615" i="1"/>
  <c r="Y7614" i="1"/>
  <c r="Y7613" i="1"/>
  <c r="Y7611" i="1"/>
  <c r="Y7610" i="1"/>
  <c r="Y7609" i="1"/>
  <c r="Y7608" i="1"/>
  <c r="Y7607" i="1"/>
  <c r="Y7606" i="1"/>
  <c r="Y7605" i="1"/>
  <c r="Y7604" i="1"/>
  <c r="Y7603" i="1"/>
  <c r="Y7602" i="1"/>
  <c r="Y7601" i="1"/>
  <c r="Y7600" i="1"/>
  <c r="Y7599" i="1"/>
  <c r="Y7598" i="1"/>
  <c r="Y7597" i="1"/>
  <c r="Y7596" i="1"/>
  <c r="Y7595" i="1"/>
  <c r="Y7594" i="1"/>
  <c r="Y7593" i="1"/>
  <c r="Y7592" i="1"/>
  <c r="Y7591" i="1"/>
  <c r="Y7590" i="1"/>
  <c r="Y7589" i="1"/>
  <c r="Y7587" i="1"/>
  <c r="Y7586" i="1"/>
  <c r="Y7585" i="1"/>
  <c r="Y7584" i="1"/>
  <c r="Y7583" i="1"/>
  <c r="Y7582" i="1"/>
  <c r="Y7581" i="1"/>
  <c r="Y7580" i="1"/>
  <c r="Y7579" i="1"/>
  <c r="Y7578" i="1"/>
  <c r="Y7577" i="1"/>
  <c r="Y7576" i="1"/>
  <c r="Y7575" i="1"/>
  <c r="Y7574" i="1"/>
  <c r="Y7573" i="1"/>
  <c r="Y7572" i="1"/>
  <c r="Y7571" i="1"/>
  <c r="Y7570" i="1"/>
  <c r="Y7569" i="1"/>
  <c r="Y7568" i="1"/>
  <c r="Y7567" i="1"/>
  <c r="Y7566" i="1"/>
  <c r="Y7565" i="1"/>
  <c r="Y7563" i="1"/>
  <c r="Y7562" i="1"/>
  <c r="Y7561" i="1"/>
  <c r="Y7560" i="1"/>
  <c r="Y7559" i="1"/>
  <c r="Y7558" i="1"/>
  <c r="Y7557" i="1"/>
  <c r="Y7556" i="1"/>
  <c r="Y7555" i="1"/>
  <c r="Y7554" i="1"/>
  <c r="Y7553" i="1"/>
  <c r="Y7552" i="1"/>
  <c r="Y7551" i="1"/>
  <c r="Y7550" i="1"/>
  <c r="Y7549" i="1"/>
  <c r="Y7548" i="1"/>
  <c r="Y7547" i="1"/>
  <c r="Y7546" i="1"/>
  <c r="Y7545" i="1"/>
  <c r="Y7544" i="1"/>
  <c r="Y7543" i="1"/>
  <c r="Y7542" i="1"/>
  <c r="Y7541" i="1"/>
  <c r="Y7539" i="1"/>
  <c r="Y7538" i="1"/>
  <c r="Y7537" i="1"/>
  <c r="Y7536" i="1"/>
  <c r="Y7535" i="1"/>
  <c r="Y7534" i="1"/>
  <c r="Y7533" i="1"/>
  <c r="Y7532" i="1"/>
  <c r="Y7531" i="1"/>
  <c r="Y7530" i="1"/>
  <c r="Y7529" i="1"/>
  <c r="Y7528" i="1"/>
  <c r="Y7527" i="1"/>
  <c r="Y7526" i="1"/>
  <c r="Y7525" i="1"/>
  <c r="Y7524" i="1"/>
  <c r="Y7523" i="1"/>
  <c r="Y7522" i="1"/>
  <c r="Y7521" i="1"/>
  <c r="Y7520" i="1"/>
  <c r="Y7519" i="1"/>
  <c r="Y7518" i="1"/>
  <c r="Y7517" i="1"/>
  <c r="Y7515" i="1"/>
  <c r="Y7514" i="1"/>
  <c r="Y7513" i="1"/>
  <c r="Y7512" i="1"/>
  <c r="Y7511" i="1"/>
  <c r="Y7510" i="1"/>
  <c r="Y7509" i="1"/>
  <c r="Y7508" i="1"/>
  <c r="Y7507" i="1"/>
  <c r="Y7506" i="1"/>
  <c r="Y7505" i="1"/>
  <c r="Y7504" i="1"/>
  <c r="Y7503" i="1"/>
  <c r="Y7502" i="1"/>
  <c r="Y7501" i="1"/>
  <c r="Y7500" i="1"/>
  <c r="Y7499" i="1"/>
  <c r="Y7498" i="1"/>
  <c r="Y7497" i="1"/>
  <c r="Y7496" i="1"/>
  <c r="Y7495" i="1"/>
  <c r="Y7494" i="1"/>
  <c r="Y7493" i="1"/>
  <c r="Y7491" i="1"/>
  <c r="Y7490" i="1"/>
  <c r="Y7489" i="1"/>
  <c r="Y7488" i="1"/>
  <c r="Y7487" i="1"/>
  <c r="Y7486" i="1"/>
  <c r="Y7485" i="1"/>
  <c r="Y7484" i="1"/>
  <c r="Y7483" i="1"/>
  <c r="Y7482" i="1"/>
  <c r="Y7481" i="1"/>
  <c r="Y7480" i="1"/>
  <c r="Y7479" i="1"/>
  <c r="Y7478" i="1"/>
  <c r="Y7477" i="1"/>
  <c r="Y7476" i="1"/>
  <c r="Y7475" i="1"/>
  <c r="Y7474" i="1"/>
  <c r="Y7473" i="1"/>
  <c r="Y7472" i="1"/>
  <c r="Y7471" i="1"/>
  <c r="Y7470" i="1"/>
  <c r="Y7469" i="1"/>
  <c r="Y7467" i="1"/>
  <c r="Y7466" i="1"/>
  <c r="Y7465" i="1"/>
  <c r="Y7464" i="1"/>
  <c r="Y7463" i="1"/>
  <c r="Y7462" i="1"/>
  <c r="Y7461" i="1"/>
  <c r="Y7460" i="1"/>
  <c r="Y7459" i="1"/>
  <c r="Y7458" i="1"/>
  <c r="Y7457" i="1"/>
  <c r="Y7456" i="1"/>
  <c r="Y7455" i="1"/>
  <c r="Y7454" i="1"/>
  <c r="Y7453" i="1"/>
  <c r="Y7452" i="1"/>
  <c r="Y7451" i="1"/>
  <c r="Y7450" i="1"/>
  <c r="Y7449" i="1"/>
  <c r="Y7448" i="1"/>
  <c r="Y7447" i="1"/>
  <c r="Y7446" i="1"/>
  <c r="Y7445" i="1"/>
  <c r="Y7443" i="1"/>
  <c r="Y7442" i="1"/>
  <c r="Y7441" i="1"/>
  <c r="Y7440" i="1"/>
  <c r="Y7439" i="1"/>
  <c r="Y7438" i="1"/>
  <c r="Y7437" i="1"/>
  <c r="Y7436" i="1"/>
  <c r="Y7435" i="1"/>
  <c r="Y7434" i="1"/>
  <c r="Y7433" i="1"/>
  <c r="Y7432" i="1"/>
  <c r="Y7431" i="1"/>
  <c r="Y7430" i="1"/>
  <c r="Y7429" i="1"/>
  <c r="Y7428" i="1"/>
  <c r="Y7427" i="1"/>
  <c r="Y7426" i="1"/>
  <c r="Y7425" i="1"/>
  <c r="Y7424" i="1"/>
  <c r="Y7423" i="1"/>
  <c r="Y7422" i="1"/>
  <c r="Y7421" i="1"/>
  <c r="Y7419" i="1"/>
  <c r="Y7418" i="1"/>
  <c r="Y7417" i="1"/>
  <c r="Y7416" i="1"/>
  <c r="Y7415" i="1"/>
  <c r="Y7414" i="1"/>
  <c r="Y7413" i="1"/>
  <c r="Y7412" i="1"/>
  <c r="Y7411" i="1"/>
  <c r="Y7410" i="1"/>
  <c r="Y7409" i="1"/>
  <c r="Y7408" i="1"/>
  <c r="Y7407" i="1"/>
  <c r="Y7406" i="1"/>
  <c r="Y7405" i="1"/>
  <c r="Y7404" i="1"/>
  <c r="Y7403" i="1"/>
  <c r="Y7402" i="1"/>
  <c r="Y7401" i="1"/>
  <c r="Y7400" i="1"/>
  <c r="Y7399" i="1"/>
  <c r="Y7398" i="1"/>
  <c r="Y7397" i="1"/>
  <c r="Y7395" i="1"/>
  <c r="Y7394" i="1"/>
  <c r="Y7393" i="1"/>
  <c r="Y7392" i="1"/>
  <c r="Y7391" i="1"/>
  <c r="Y7390" i="1"/>
  <c r="Y7389" i="1"/>
  <c r="Y7388" i="1"/>
  <c r="Y7387" i="1"/>
  <c r="Y7386" i="1"/>
  <c r="Y7385" i="1"/>
  <c r="Y7384" i="1"/>
  <c r="Y7383" i="1"/>
  <c r="Y7382" i="1"/>
  <c r="Y7381" i="1"/>
  <c r="Y7380" i="1"/>
  <c r="Y7379" i="1"/>
  <c r="Y7378" i="1"/>
  <c r="Y7377" i="1"/>
  <c r="Y7376" i="1"/>
  <c r="Y7375" i="1"/>
  <c r="Y7374" i="1"/>
  <c r="Y7373" i="1"/>
  <c r="Y7371" i="1"/>
  <c r="Y7370" i="1"/>
  <c r="Y7369" i="1"/>
  <c r="Y7368" i="1"/>
  <c r="Y7367" i="1"/>
  <c r="Y7366" i="1"/>
  <c r="Y7365" i="1"/>
  <c r="Y7364" i="1"/>
  <c r="Y7363" i="1"/>
  <c r="Y7362" i="1"/>
  <c r="Y7361" i="1"/>
  <c r="Y7360" i="1"/>
  <c r="Y7359" i="1"/>
  <c r="Y7358" i="1"/>
  <c r="Y7357" i="1"/>
  <c r="Y7356" i="1"/>
  <c r="Y7355" i="1"/>
  <c r="Y7354" i="1"/>
  <c r="Y7353" i="1"/>
  <c r="Y7352" i="1"/>
  <c r="Y7351" i="1"/>
  <c r="Y7350" i="1"/>
  <c r="Y7349" i="1"/>
  <c r="Y7347" i="1"/>
  <c r="Y7346" i="1"/>
  <c r="Y7345" i="1"/>
  <c r="Y7344" i="1"/>
  <c r="Y7343" i="1"/>
  <c r="Y7342" i="1"/>
  <c r="Y7341" i="1"/>
  <c r="Y7340" i="1"/>
  <c r="Y7339" i="1"/>
  <c r="Y7338" i="1"/>
  <c r="Y7337" i="1"/>
  <c r="Y7336" i="1"/>
  <c r="Y7335" i="1"/>
  <c r="Y7334" i="1"/>
  <c r="Y7333" i="1"/>
  <c r="Y7332" i="1"/>
  <c r="Y7331" i="1"/>
  <c r="Y7330" i="1"/>
  <c r="Y7329" i="1"/>
  <c r="Y7328" i="1"/>
  <c r="Y7327" i="1"/>
  <c r="Y7326" i="1"/>
  <c r="Y7325" i="1"/>
  <c r="Y7323" i="1"/>
  <c r="Y7322" i="1"/>
  <c r="Y7321" i="1"/>
  <c r="Y7320" i="1"/>
  <c r="Y7319" i="1"/>
  <c r="Y7318" i="1"/>
  <c r="Y7317" i="1"/>
  <c r="Y7316" i="1"/>
  <c r="Y7315" i="1"/>
  <c r="Y7314" i="1"/>
  <c r="Y7313" i="1"/>
  <c r="Y7312" i="1"/>
  <c r="Y7311" i="1"/>
  <c r="Y7310" i="1"/>
  <c r="Y7309" i="1"/>
  <c r="Y7308" i="1"/>
  <c r="Y7307" i="1"/>
  <c r="Y7306" i="1"/>
  <c r="Y7305" i="1"/>
  <c r="Y7304" i="1"/>
  <c r="Y7303" i="1"/>
  <c r="Y7302" i="1"/>
  <c r="Y7301" i="1"/>
  <c r="Y7299" i="1"/>
  <c r="Y7298" i="1"/>
  <c r="Y7297" i="1"/>
  <c r="Y7296" i="1"/>
  <c r="Y7295" i="1"/>
  <c r="Y7294" i="1"/>
  <c r="Y7293" i="1"/>
  <c r="Y7292" i="1"/>
  <c r="Y7291" i="1"/>
  <c r="Y7290" i="1"/>
  <c r="Y7289" i="1"/>
  <c r="Y7288" i="1"/>
  <c r="Y7287" i="1"/>
  <c r="Y7286" i="1"/>
  <c r="Y7285" i="1"/>
  <c r="Y7284" i="1"/>
  <c r="Y7283" i="1"/>
  <c r="Y7282" i="1"/>
  <c r="Y7281" i="1"/>
  <c r="Y7280" i="1"/>
  <c r="Y7279" i="1"/>
  <c r="Y7278" i="1"/>
  <c r="Y7277" i="1"/>
  <c r="Y7275" i="1"/>
  <c r="Y7274" i="1"/>
  <c r="Y7273" i="1"/>
  <c r="Y7272" i="1"/>
  <c r="Y7271" i="1"/>
  <c r="Y7270" i="1"/>
  <c r="Y7269" i="1"/>
  <c r="Y7268" i="1"/>
  <c r="Y7267" i="1"/>
  <c r="Y7266" i="1"/>
  <c r="Y7265" i="1"/>
  <c r="Y7264" i="1"/>
  <c r="Y7263" i="1"/>
  <c r="Y7262" i="1"/>
  <c r="Y7261" i="1"/>
  <c r="Y7260" i="1"/>
  <c r="Y7259" i="1"/>
  <c r="Y7258" i="1"/>
  <c r="Y7257" i="1"/>
  <c r="Y7256" i="1"/>
  <c r="Y7255" i="1"/>
  <c r="Y7254" i="1"/>
  <c r="Y7253" i="1"/>
  <c r="Y7251" i="1"/>
  <c r="Y7250" i="1"/>
  <c r="Y7249" i="1"/>
  <c r="Y7248" i="1"/>
  <c r="Y7247" i="1"/>
  <c r="Y7246" i="1"/>
  <c r="Y7245" i="1"/>
  <c r="Y7244" i="1"/>
  <c r="Y7243" i="1"/>
  <c r="Y7242" i="1"/>
  <c r="Y7241" i="1"/>
  <c r="Y7240" i="1"/>
  <c r="Y7239" i="1"/>
  <c r="Y7238" i="1"/>
  <c r="Y7237" i="1"/>
  <c r="Y7236" i="1"/>
  <c r="Y7235" i="1"/>
  <c r="Y7234" i="1"/>
  <c r="Y7233" i="1"/>
  <c r="Y7232" i="1"/>
  <c r="Y7231" i="1"/>
  <c r="Y7230" i="1"/>
  <c r="Y7229" i="1"/>
  <c r="Y7227" i="1"/>
  <c r="Y7226" i="1"/>
  <c r="Y7225" i="1"/>
  <c r="Y7224" i="1"/>
  <c r="Y7223" i="1"/>
  <c r="Y7222" i="1"/>
  <c r="Y7221" i="1"/>
  <c r="Y7220" i="1"/>
  <c r="Y7219" i="1"/>
  <c r="Y7218" i="1"/>
  <c r="Y7217" i="1"/>
  <c r="Y7216" i="1"/>
  <c r="Y7215" i="1"/>
  <c r="Y7214" i="1"/>
  <c r="Y7213" i="1"/>
  <c r="Y7212" i="1"/>
  <c r="Y7211" i="1"/>
  <c r="Y7210" i="1"/>
  <c r="Y7209" i="1"/>
  <c r="Y7208" i="1"/>
  <c r="Y7207" i="1"/>
  <c r="Y7206" i="1"/>
  <c r="Y7205" i="1"/>
  <c r="Y7203" i="1"/>
  <c r="Y7202" i="1"/>
  <c r="Y7201" i="1"/>
  <c r="Y7200" i="1"/>
  <c r="Y7199" i="1"/>
  <c r="Y7198" i="1"/>
  <c r="Y7197" i="1"/>
  <c r="Y7196" i="1"/>
  <c r="Y7195" i="1"/>
  <c r="Y7194" i="1"/>
  <c r="Y7193" i="1"/>
  <c r="Y7192" i="1"/>
  <c r="Y7191" i="1"/>
  <c r="Y7190" i="1"/>
  <c r="Y7189" i="1"/>
  <c r="Y7188" i="1"/>
  <c r="Y7187" i="1"/>
  <c r="Y7186" i="1"/>
  <c r="Y7185" i="1"/>
  <c r="Y7184" i="1"/>
  <c r="Y7183" i="1"/>
  <c r="Y7182" i="1"/>
  <c r="Y7181" i="1"/>
  <c r="Y7179" i="1"/>
  <c r="Y7178" i="1"/>
  <c r="Y7177" i="1"/>
  <c r="Y7176" i="1"/>
  <c r="Y7175" i="1"/>
  <c r="Y7174" i="1"/>
  <c r="Y7173" i="1"/>
  <c r="Y7172" i="1"/>
  <c r="Y7171" i="1"/>
  <c r="Y7170" i="1"/>
  <c r="Y7169" i="1"/>
  <c r="Y7168" i="1"/>
  <c r="Y7167" i="1"/>
  <c r="Y7166" i="1"/>
  <c r="Y7165" i="1"/>
  <c r="Y7164" i="1"/>
  <c r="Y7163" i="1"/>
  <c r="Y7162" i="1"/>
  <c r="Y7161" i="1"/>
  <c r="Y7160" i="1"/>
  <c r="Y7159" i="1"/>
  <c r="Y7158" i="1"/>
  <c r="Y7157" i="1"/>
  <c r="Y7155" i="1"/>
  <c r="Y7154" i="1"/>
  <c r="Y7153" i="1"/>
  <c r="Y7152" i="1"/>
  <c r="Y7151" i="1"/>
  <c r="Y7150" i="1"/>
  <c r="Y7149" i="1"/>
  <c r="Y7148" i="1"/>
  <c r="Y7147" i="1"/>
  <c r="Y7146" i="1"/>
  <c r="Y7145" i="1"/>
  <c r="Y7144" i="1"/>
  <c r="Y7143" i="1"/>
  <c r="Y7142" i="1"/>
  <c r="Y7141" i="1"/>
  <c r="Y7140" i="1"/>
  <c r="Y7139" i="1"/>
  <c r="Y7138" i="1"/>
  <c r="Y7137" i="1"/>
  <c r="Y7136" i="1"/>
  <c r="Y7135" i="1"/>
  <c r="Y7134" i="1"/>
  <c r="Y7133" i="1"/>
  <c r="Y7131" i="1"/>
  <c r="Y7130" i="1"/>
  <c r="Y7129" i="1"/>
  <c r="Y7128" i="1"/>
  <c r="Y7127" i="1"/>
  <c r="Y7126" i="1"/>
  <c r="Y7125" i="1"/>
  <c r="Y7124" i="1"/>
  <c r="Y7123" i="1"/>
  <c r="Y7122" i="1"/>
  <c r="Y7121" i="1"/>
  <c r="Y7120" i="1"/>
  <c r="Y7119" i="1"/>
  <c r="Y7118" i="1"/>
  <c r="Y7117" i="1"/>
  <c r="Y7116" i="1"/>
  <c r="Y7115" i="1"/>
  <c r="Y7114" i="1"/>
  <c r="Y7113" i="1"/>
  <c r="Y7112" i="1"/>
  <c r="Y7111" i="1"/>
  <c r="Y7110" i="1"/>
  <c r="Y7109" i="1"/>
  <c r="Y7107" i="1"/>
  <c r="Y7106" i="1"/>
  <c r="Y7105" i="1"/>
  <c r="Y7104" i="1"/>
  <c r="Y7103" i="1"/>
  <c r="Y7102" i="1"/>
  <c r="Y7101" i="1"/>
  <c r="Y7100" i="1"/>
  <c r="Y7099" i="1"/>
  <c r="Y7098" i="1"/>
  <c r="Y7097" i="1"/>
  <c r="Y7096" i="1"/>
  <c r="Y7095" i="1"/>
  <c r="Y7094" i="1"/>
  <c r="Y7093" i="1"/>
  <c r="Y7092" i="1"/>
  <c r="Y7091" i="1"/>
  <c r="Y7090" i="1"/>
  <c r="Y7089" i="1"/>
  <c r="Y7088" i="1"/>
  <c r="Y7087" i="1"/>
  <c r="Y7086" i="1"/>
  <c r="Y7085" i="1"/>
  <c r="Y7083" i="1"/>
  <c r="Y7082" i="1"/>
  <c r="Y7081" i="1"/>
  <c r="Y7080" i="1"/>
  <c r="Y7079" i="1"/>
  <c r="Y7078" i="1"/>
  <c r="Y7077" i="1"/>
  <c r="Y7076" i="1"/>
  <c r="Y7075" i="1"/>
  <c r="Y7074" i="1"/>
  <c r="Y7073" i="1"/>
  <c r="Y7072" i="1"/>
  <c r="Y7071" i="1"/>
  <c r="Y7070" i="1"/>
  <c r="Y7069" i="1"/>
  <c r="Y7068" i="1"/>
  <c r="Y7067" i="1"/>
  <c r="Y7066" i="1"/>
  <c r="Y7065" i="1"/>
  <c r="Y7064" i="1"/>
  <c r="Y7063" i="1"/>
  <c r="Y7062" i="1"/>
  <c r="Y7061" i="1"/>
  <c r="Y7059" i="1"/>
  <c r="Y7058" i="1"/>
  <c r="Y7057" i="1"/>
  <c r="Y7056" i="1"/>
  <c r="Y7055" i="1"/>
  <c r="Y7054" i="1"/>
  <c r="Y7053" i="1"/>
  <c r="Y7052" i="1"/>
  <c r="Y7051" i="1"/>
  <c r="Y7050" i="1"/>
  <c r="Y7049" i="1"/>
  <c r="Y7048" i="1"/>
  <c r="Y7047" i="1"/>
  <c r="Y7046" i="1"/>
  <c r="Y7045" i="1"/>
  <c r="Y7044" i="1"/>
  <c r="Y7043" i="1"/>
  <c r="Y7042" i="1"/>
  <c r="Y7041" i="1"/>
  <c r="Y7040" i="1"/>
  <c r="Y7039" i="1"/>
  <c r="Y7038" i="1"/>
  <c r="Y7037" i="1"/>
  <c r="Y7035" i="1"/>
  <c r="Y7034" i="1"/>
  <c r="Y7033" i="1"/>
  <c r="Y7032" i="1"/>
  <c r="Y7031" i="1"/>
  <c r="Y7030" i="1"/>
  <c r="Y7029" i="1"/>
  <c r="Y7028" i="1"/>
  <c r="Y7027" i="1"/>
  <c r="Y7026" i="1"/>
  <c r="Y7025" i="1"/>
  <c r="Y7024" i="1"/>
  <c r="Y7023" i="1"/>
  <c r="Y7022" i="1"/>
  <c r="Y7021" i="1"/>
  <c r="Y7020" i="1"/>
  <c r="Y7019" i="1"/>
  <c r="Y7018" i="1"/>
  <c r="Y7017" i="1"/>
  <c r="Y7016" i="1"/>
  <c r="Y7015" i="1"/>
  <c r="Y7014" i="1"/>
  <c r="Y7013" i="1"/>
  <c r="Y7011" i="1"/>
  <c r="Y7010" i="1"/>
  <c r="Y7009" i="1"/>
  <c r="Y7008" i="1"/>
  <c r="Y7007" i="1"/>
  <c r="Y7006" i="1"/>
  <c r="Y7005" i="1"/>
  <c r="Y7004" i="1"/>
  <c r="Y7003" i="1"/>
  <c r="Y7002" i="1"/>
  <c r="Y7001" i="1"/>
  <c r="Y7000" i="1"/>
  <c r="Y6999" i="1"/>
  <c r="Y6998" i="1"/>
  <c r="Y6997" i="1"/>
  <c r="Y6996" i="1"/>
  <c r="Y6995" i="1"/>
  <c r="Y6994" i="1"/>
  <c r="Y6993" i="1"/>
  <c r="Y6992" i="1"/>
  <c r="Y6991" i="1"/>
  <c r="Y6990" i="1"/>
  <c r="Y6989" i="1"/>
  <c r="Y6987" i="1"/>
  <c r="Y6986" i="1"/>
  <c r="Y6985" i="1"/>
  <c r="Y6984" i="1"/>
  <c r="Y6983" i="1"/>
  <c r="Y6982" i="1"/>
  <c r="Y6981" i="1"/>
  <c r="Y6980" i="1"/>
  <c r="Y6979" i="1"/>
  <c r="Y6978" i="1"/>
  <c r="Y6977" i="1"/>
  <c r="Y6976" i="1"/>
  <c r="Y6975" i="1"/>
  <c r="Y6974" i="1"/>
  <c r="Y6973" i="1"/>
  <c r="Y6972" i="1"/>
  <c r="Y6971" i="1"/>
  <c r="Y6970" i="1"/>
  <c r="Y6969" i="1"/>
  <c r="Y6968" i="1"/>
  <c r="Y6967" i="1"/>
  <c r="Y6966" i="1"/>
  <c r="Y6965" i="1"/>
  <c r="Y6963" i="1"/>
  <c r="Y6962" i="1"/>
  <c r="Y6961" i="1"/>
  <c r="Y6960" i="1"/>
  <c r="Y6959" i="1"/>
  <c r="Y6958" i="1"/>
  <c r="Y6957" i="1"/>
  <c r="Y6956" i="1"/>
  <c r="Y6955" i="1"/>
  <c r="Y6954" i="1"/>
  <c r="Y6953" i="1"/>
  <c r="Y6952" i="1"/>
  <c r="Y6951" i="1"/>
  <c r="Y6950" i="1"/>
  <c r="Y6949" i="1"/>
  <c r="Y6948" i="1"/>
  <c r="Y6947" i="1"/>
  <c r="Y6946" i="1"/>
  <c r="Y6945" i="1"/>
  <c r="Y6944" i="1"/>
  <c r="Y6943" i="1"/>
  <c r="Y6942" i="1"/>
  <c r="Y6941" i="1"/>
  <c r="Y6939" i="1"/>
  <c r="Y6938" i="1"/>
  <c r="Y6937" i="1"/>
  <c r="Y6936" i="1"/>
  <c r="Y6935" i="1"/>
  <c r="Y6934" i="1"/>
  <c r="Y6933" i="1"/>
  <c r="Y6932" i="1"/>
  <c r="Y6931" i="1"/>
  <c r="Y6930" i="1"/>
  <c r="Y6929" i="1"/>
  <c r="Y6928" i="1"/>
  <c r="Y6927" i="1"/>
  <c r="Y6926" i="1"/>
  <c r="Y6925" i="1"/>
  <c r="Y6924" i="1"/>
  <c r="Y6923" i="1"/>
  <c r="Y6922" i="1"/>
  <c r="Y6921" i="1"/>
  <c r="Y6920" i="1"/>
  <c r="Y6919" i="1"/>
  <c r="Y6918" i="1"/>
  <c r="Y6917" i="1"/>
  <c r="Y6915" i="1"/>
  <c r="Y6914" i="1"/>
  <c r="Y6913" i="1"/>
  <c r="Y6912" i="1"/>
  <c r="Y6911" i="1"/>
  <c r="Y6910" i="1"/>
  <c r="Y6909" i="1"/>
  <c r="Y6908" i="1"/>
  <c r="Y6907" i="1"/>
  <c r="Y6906" i="1"/>
  <c r="Y6905" i="1"/>
  <c r="Y6904" i="1"/>
  <c r="Y6903" i="1"/>
  <c r="Y6902" i="1"/>
  <c r="Y6901" i="1"/>
  <c r="Y6900" i="1"/>
  <c r="Y6899" i="1"/>
  <c r="Y6898" i="1"/>
  <c r="Y6897" i="1"/>
  <c r="Y6896" i="1"/>
  <c r="Y6895" i="1"/>
  <c r="Y6894" i="1"/>
  <c r="Y6893" i="1"/>
  <c r="Y6891" i="1"/>
  <c r="Y6890" i="1"/>
  <c r="Y6889" i="1"/>
  <c r="Y6888" i="1"/>
  <c r="Y6887" i="1"/>
  <c r="Y6886" i="1"/>
  <c r="Y6885" i="1"/>
  <c r="Y6884" i="1"/>
  <c r="Y6883" i="1"/>
  <c r="Y6882" i="1"/>
  <c r="Y6881" i="1"/>
  <c r="Y6880" i="1"/>
  <c r="Y6879" i="1"/>
  <c r="Y6878" i="1"/>
  <c r="Y6877" i="1"/>
  <c r="Y6876" i="1"/>
  <c r="Y6875" i="1"/>
  <c r="Y6874" i="1"/>
  <c r="Y6873" i="1"/>
  <c r="Y6872" i="1"/>
  <c r="Y6871" i="1"/>
  <c r="Y6870" i="1"/>
  <c r="Y6869" i="1"/>
  <c r="Y6867" i="1"/>
  <c r="Y6866" i="1"/>
  <c r="Y6865" i="1"/>
  <c r="Y6864" i="1"/>
  <c r="Y6863" i="1"/>
  <c r="Y6862" i="1"/>
  <c r="Y6861" i="1"/>
  <c r="Y6860" i="1"/>
  <c r="Y6859" i="1"/>
  <c r="Y6858" i="1"/>
  <c r="Y6857" i="1"/>
  <c r="Y6856" i="1"/>
  <c r="Y6855" i="1"/>
  <c r="Y6854" i="1"/>
  <c r="Y6853" i="1"/>
  <c r="Y6852" i="1"/>
  <c r="Y6851" i="1"/>
  <c r="Y6850" i="1"/>
  <c r="Y6849" i="1"/>
  <c r="Y6848" i="1"/>
  <c r="Y6847" i="1"/>
  <c r="Y6846" i="1"/>
  <c r="Y6845" i="1"/>
  <c r="Y6843" i="1"/>
  <c r="Y6842" i="1"/>
  <c r="Y6841" i="1"/>
  <c r="Y6840" i="1"/>
  <c r="Y6839" i="1"/>
  <c r="Y6838" i="1"/>
  <c r="Y6837" i="1"/>
  <c r="Y6836" i="1"/>
  <c r="Y6835" i="1"/>
  <c r="Y6834" i="1"/>
  <c r="Y6833" i="1"/>
  <c r="Y6832" i="1"/>
  <c r="Y6831" i="1"/>
  <c r="Y6830" i="1"/>
  <c r="Y6829" i="1"/>
  <c r="Y6828" i="1"/>
  <c r="Y6827" i="1"/>
  <c r="Y6826" i="1"/>
  <c r="Y6825" i="1"/>
  <c r="Y6824" i="1"/>
  <c r="Y6823" i="1"/>
  <c r="Y6822" i="1"/>
  <c r="Y6821" i="1"/>
  <c r="Y6819" i="1"/>
  <c r="Y6818" i="1"/>
  <c r="Y6817" i="1"/>
  <c r="Y6816" i="1"/>
  <c r="Y6815" i="1"/>
  <c r="Y6814" i="1"/>
  <c r="Y6813" i="1"/>
  <c r="Y6812" i="1"/>
  <c r="Y6811" i="1"/>
  <c r="Y6810" i="1"/>
  <c r="Y6809" i="1"/>
  <c r="Y6808" i="1"/>
  <c r="Y6807" i="1"/>
  <c r="Y6806" i="1"/>
  <c r="Y6805" i="1"/>
  <c r="Y6804" i="1"/>
  <c r="Y6803" i="1"/>
  <c r="Y6802" i="1"/>
  <c r="Y6801" i="1"/>
  <c r="Y6800" i="1"/>
  <c r="Y6799" i="1"/>
  <c r="Y6798" i="1"/>
  <c r="Y6797" i="1"/>
  <c r="Y6795" i="1"/>
  <c r="Y6794" i="1"/>
  <c r="Y6793" i="1"/>
  <c r="Y6792" i="1"/>
  <c r="Y6791" i="1"/>
  <c r="Y6790" i="1"/>
  <c r="Y6789" i="1"/>
  <c r="Y6788" i="1"/>
  <c r="Y6787" i="1"/>
  <c r="Y6786" i="1"/>
  <c r="Y6785" i="1"/>
  <c r="Y6784" i="1"/>
  <c r="Y6783" i="1"/>
  <c r="Y6782" i="1"/>
  <c r="Y6781" i="1"/>
  <c r="Y6780" i="1"/>
  <c r="Y6779" i="1"/>
  <c r="Y6778" i="1"/>
  <c r="Y6777" i="1"/>
  <c r="Y6776" i="1"/>
  <c r="Y6775" i="1"/>
  <c r="Y6774" i="1"/>
  <c r="Y6773" i="1"/>
  <c r="Y6771" i="1"/>
  <c r="Y6770" i="1"/>
  <c r="Y6769" i="1"/>
  <c r="Y6768" i="1"/>
  <c r="Y6767" i="1"/>
  <c r="Y6766" i="1"/>
  <c r="Y6765" i="1"/>
  <c r="Y6764" i="1"/>
  <c r="Y6763" i="1"/>
  <c r="Y6762" i="1"/>
  <c r="Y6761" i="1"/>
  <c r="Y6760" i="1"/>
  <c r="Y6759" i="1"/>
  <c r="Y6758" i="1"/>
  <c r="Y6757" i="1"/>
  <c r="Y6756" i="1"/>
  <c r="Y6755" i="1"/>
  <c r="Y6754" i="1"/>
  <c r="Y6753" i="1"/>
  <c r="Y6752" i="1"/>
  <c r="Y6751" i="1"/>
  <c r="Y6750" i="1"/>
  <c r="Y6749" i="1"/>
  <c r="Y6747" i="1"/>
  <c r="Y6746" i="1"/>
  <c r="Y6745" i="1"/>
  <c r="Y6744" i="1"/>
  <c r="Y6743" i="1"/>
  <c r="Y6742" i="1"/>
  <c r="Y6741" i="1"/>
  <c r="Y6740" i="1"/>
  <c r="Y6739" i="1"/>
  <c r="Y6738" i="1"/>
  <c r="Y6737" i="1"/>
  <c r="Y6736" i="1"/>
  <c r="Y6735" i="1"/>
  <c r="Y6734" i="1"/>
  <c r="Y6733" i="1"/>
  <c r="Y6732" i="1"/>
  <c r="Y6731" i="1"/>
  <c r="Y6730" i="1"/>
  <c r="Y6729" i="1"/>
  <c r="Y6728" i="1"/>
  <c r="Y6727" i="1"/>
  <c r="Y6726" i="1"/>
  <c r="Y6725" i="1"/>
  <c r="Y6723" i="1"/>
  <c r="Y6722" i="1"/>
  <c r="Y6721" i="1"/>
  <c r="Y6720" i="1"/>
  <c r="Y6719" i="1"/>
  <c r="Y6718" i="1"/>
  <c r="Y6717" i="1"/>
  <c r="Y6716" i="1"/>
  <c r="Y6715" i="1"/>
  <c r="Y6714" i="1"/>
  <c r="Y6713" i="1"/>
  <c r="Y6712" i="1"/>
  <c r="Y6711" i="1"/>
  <c r="Y6710" i="1"/>
  <c r="Y6709" i="1"/>
  <c r="Y6708" i="1"/>
  <c r="Y6707" i="1"/>
  <c r="Y6706" i="1"/>
  <c r="Y6705" i="1"/>
  <c r="Y6704" i="1"/>
  <c r="Y6703" i="1"/>
  <c r="Y6702" i="1"/>
  <c r="Y6701" i="1"/>
  <c r="Y6699" i="1"/>
  <c r="Y6698" i="1"/>
  <c r="Y6697" i="1"/>
  <c r="Y6696" i="1"/>
  <c r="Y6695" i="1"/>
  <c r="Y6694" i="1"/>
  <c r="Y6693" i="1"/>
  <c r="Y6692" i="1"/>
  <c r="Y6691" i="1"/>
  <c r="Y6690" i="1"/>
  <c r="Y6689" i="1"/>
  <c r="Y6688" i="1"/>
  <c r="Y6687" i="1"/>
  <c r="Y6686" i="1"/>
  <c r="Y6685" i="1"/>
  <c r="Y6684" i="1"/>
  <c r="Y6683" i="1"/>
  <c r="Y6682" i="1"/>
  <c r="Y6681" i="1"/>
  <c r="Y6680" i="1"/>
  <c r="Y6679" i="1"/>
  <c r="Y6678" i="1"/>
  <c r="Y6677" i="1"/>
  <c r="Y6675" i="1"/>
  <c r="Y6674" i="1"/>
  <c r="Y6673" i="1"/>
  <c r="Y6672" i="1"/>
  <c r="Y6671" i="1"/>
  <c r="Y6670" i="1"/>
  <c r="Y6669" i="1"/>
  <c r="Y6668" i="1"/>
  <c r="Y6667" i="1"/>
  <c r="Y6666" i="1"/>
  <c r="Y6665" i="1"/>
  <c r="Y6664" i="1"/>
  <c r="Y6663" i="1"/>
  <c r="Y6662" i="1"/>
  <c r="Y6661" i="1"/>
  <c r="Y6660" i="1"/>
  <c r="Y6659" i="1"/>
  <c r="Y6658" i="1"/>
  <c r="Y6657" i="1"/>
  <c r="Y6656" i="1"/>
  <c r="Y6655" i="1"/>
  <c r="Y6654" i="1"/>
  <c r="Y6653" i="1"/>
  <c r="Y6651" i="1"/>
  <c r="Y6650" i="1"/>
  <c r="Y6649" i="1"/>
  <c r="Y6648" i="1"/>
  <c r="Y6647" i="1"/>
  <c r="Y6646" i="1"/>
  <c r="Y6645" i="1"/>
  <c r="Y6644" i="1"/>
  <c r="Y6643" i="1"/>
  <c r="Y6642" i="1"/>
  <c r="Y6641" i="1"/>
  <c r="Y6640" i="1"/>
  <c r="Y6639" i="1"/>
  <c r="Y6638" i="1"/>
  <c r="Y6637" i="1"/>
  <c r="Y6636" i="1"/>
  <c r="Y6635" i="1"/>
  <c r="Y6634" i="1"/>
  <c r="Y6633" i="1"/>
  <c r="Y6632" i="1"/>
  <c r="Y6631" i="1"/>
  <c r="Y6630" i="1"/>
  <c r="Y6629" i="1"/>
  <c r="Y6627" i="1"/>
  <c r="Y6626" i="1"/>
  <c r="Y6625" i="1"/>
  <c r="Y6624" i="1"/>
  <c r="Y6623" i="1"/>
  <c r="Y6622" i="1"/>
  <c r="Y6621" i="1"/>
  <c r="Y6620" i="1"/>
  <c r="Y6619" i="1"/>
  <c r="Y6618" i="1"/>
  <c r="Y6617" i="1"/>
  <c r="Y6616" i="1"/>
  <c r="Y6615" i="1"/>
  <c r="Y6614" i="1"/>
  <c r="Y6613" i="1"/>
  <c r="Y6612" i="1"/>
  <c r="Y6611" i="1"/>
  <c r="Y6610" i="1"/>
  <c r="Y6609" i="1"/>
  <c r="Y6608" i="1"/>
  <c r="Y6607" i="1"/>
  <c r="Y6606" i="1"/>
  <c r="Y6605" i="1"/>
  <c r="Y6603" i="1"/>
  <c r="Y6602" i="1"/>
  <c r="Y6601" i="1"/>
  <c r="Y6600" i="1"/>
  <c r="Y6599" i="1"/>
  <c r="Y6598" i="1"/>
  <c r="Y6597" i="1"/>
  <c r="Y6596" i="1"/>
  <c r="Y6595" i="1"/>
  <c r="Y6594" i="1"/>
  <c r="Y6593" i="1"/>
  <c r="Y6592" i="1"/>
  <c r="Y6591" i="1"/>
  <c r="Y6590" i="1"/>
  <c r="Y6589" i="1"/>
  <c r="Y6588" i="1"/>
  <c r="Y6587" i="1"/>
  <c r="Y6586" i="1"/>
  <c r="Y6585" i="1"/>
  <c r="Y6584" i="1"/>
  <c r="Y6583" i="1"/>
  <c r="Y6582" i="1"/>
  <c r="Y6581" i="1"/>
  <c r="Y6579" i="1"/>
  <c r="Y6578" i="1"/>
  <c r="Y6577" i="1"/>
  <c r="Y6576" i="1"/>
  <c r="Y6575" i="1"/>
  <c r="Y6574" i="1"/>
  <c r="Y6573" i="1"/>
  <c r="Y6572" i="1"/>
  <c r="Y6571" i="1"/>
  <c r="Y6570" i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Y8788" i="1"/>
  <c r="Y8740" i="1"/>
  <c r="Y8716" i="1"/>
  <c r="Y8692" i="1"/>
  <c r="Y8668" i="1"/>
  <c r="Y8644" i="1"/>
  <c r="Y8620" i="1"/>
  <c r="Y8596" i="1"/>
  <c r="Y8572" i="1"/>
  <c r="Y8548" i="1"/>
  <c r="Y8524" i="1"/>
  <c r="Y8500" i="1"/>
  <c r="Y8476" i="1"/>
  <c r="Y8452" i="1"/>
  <c r="Y8428" i="1"/>
  <c r="Y8404" i="1"/>
  <c r="Y8380" i="1"/>
  <c r="Y8356" i="1"/>
  <c r="Y8332" i="1"/>
  <c r="Y8308" i="1"/>
  <c r="Y8284" i="1"/>
  <c r="Y8260" i="1"/>
  <c r="Y8236" i="1"/>
  <c r="Y8212" i="1"/>
  <c r="Y8188" i="1"/>
  <c r="Y8164" i="1"/>
  <c r="Y8140" i="1"/>
  <c r="Y8116" i="1"/>
  <c r="Y8092" i="1"/>
  <c r="Y8068" i="1"/>
  <c r="Y8044" i="1"/>
  <c r="Y8020" i="1"/>
  <c r="Y7996" i="1"/>
  <c r="Y7972" i="1"/>
  <c r="Y7948" i="1"/>
  <c r="Y7924" i="1"/>
  <c r="Y7900" i="1"/>
  <c r="Y7876" i="1"/>
  <c r="Y7852" i="1"/>
  <c r="Y7828" i="1"/>
  <c r="Y7804" i="1"/>
  <c r="Y7780" i="1"/>
  <c r="Y7756" i="1"/>
  <c r="Y7732" i="1"/>
  <c r="Y7708" i="1"/>
  <c r="Y7684" i="1"/>
  <c r="Y7660" i="1"/>
  <c r="Y7636" i="1"/>
  <c r="Y7612" i="1"/>
  <c r="Y7588" i="1"/>
  <c r="Y7564" i="1"/>
  <c r="Y7540" i="1"/>
  <c r="Y7516" i="1"/>
  <c r="Y7492" i="1"/>
  <c r="Y7468" i="1"/>
  <c r="Y7444" i="1"/>
  <c r="Y7420" i="1"/>
  <c r="Y7396" i="1"/>
  <c r="Y7372" i="1"/>
  <c r="Y7348" i="1"/>
  <c r="Y7324" i="1"/>
  <c r="Y7300" i="1"/>
  <c r="Y7276" i="1"/>
  <c r="Y7252" i="1"/>
  <c r="Y7228" i="1"/>
  <c r="Y7204" i="1"/>
  <c r="Y7180" i="1"/>
  <c r="Y7156" i="1"/>
  <c r="Y7132" i="1"/>
  <c r="Y7108" i="1"/>
  <c r="Y7084" i="1"/>
  <c r="Y7060" i="1"/>
  <c r="Y7036" i="1"/>
  <c r="Y7012" i="1"/>
  <c r="Y6988" i="1"/>
  <c r="Y6964" i="1"/>
  <c r="Y6940" i="1"/>
  <c r="Y6916" i="1"/>
  <c r="Y6892" i="1"/>
  <c r="Y6868" i="1"/>
  <c r="Y6844" i="1"/>
  <c r="Y6820" i="1"/>
  <c r="Y6796" i="1"/>
  <c r="Y6772" i="1"/>
  <c r="Y6748" i="1"/>
  <c r="Y6724" i="1"/>
  <c r="Y6700" i="1"/>
  <c r="Y6676" i="1"/>
  <c r="Y6652" i="1"/>
  <c r="Y6628" i="1"/>
  <c r="Y6604" i="1"/>
  <c r="Y6580" i="1"/>
  <c r="Y6556" i="1"/>
  <c r="Y6532" i="1"/>
  <c r="Y6508" i="1"/>
  <c r="Y6484" i="1"/>
  <c r="Y6460" i="1"/>
  <c r="Y6436" i="1"/>
  <c r="Y6412" i="1"/>
  <c r="Y6388" i="1"/>
  <c r="Y6364" i="1"/>
  <c r="Y6340" i="1"/>
  <c r="Y6316" i="1"/>
  <c r="Y6292" i="1"/>
  <c r="Y6268" i="1"/>
  <c r="Y6244" i="1"/>
  <c r="Y6220" i="1"/>
  <c r="Y6196" i="1"/>
  <c r="Y6172" i="1"/>
  <c r="Y6148" i="1"/>
  <c r="Y6124" i="1"/>
  <c r="Y6100" i="1"/>
  <c r="Y6076" i="1"/>
  <c r="Y6052" i="1"/>
  <c r="Y6028" i="1"/>
  <c r="Y6004" i="1"/>
  <c r="Y5980" i="1"/>
  <c r="Y5956" i="1"/>
  <c r="Y5932" i="1"/>
  <c r="Y5908" i="1"/>
  <c r="Y5884" i="1"/>
  <c r="Y5860" i="1"/>
  <c r="Y5836" i="1"/>
  <c r="Y5812" i="1"/>
  <c r="Y5788" i="1"/>
  <c r="Y5764" i="1"/>
  <c r="Y5740" i="1"/>
  <c r="Y5716" i="1"/>
  <c r="Y5692" i="1"/>
  <c r="Y5668" i="1"/>
  <c r="Y5644" i="1"/>
  <c r="Y5620" i="1"/>
  <c r="Y5596" i="1"/>
  <c r="Y5572" i="1"/>
  <c r="Y5548" i="1"/>
  <c r="Y5524" i="1"/>
  <c r="Y5500" i="1"/>
  <c r="Y5476" i="1"/>
  <c r="Y5452" i="1"/>
  <c r="Y5428" i="1"/>
  <c r="Y5404" i="1"/>
  <c r="Y5380" i="1"/>
  <c r="Y5356" i="1"/>
  <c r="Y5332" i="1"/>
  <c r="Y5308" i="1"/>
  <c r="Y5284" i="1"/>
  <c r="Y5260" i="1"/>
  <c r="Y5236" i="1"/>
  <c r="Y5212" i="1"/>
  <c r="Y5188" i="1"/>
  <c r="Y5164" i="1"/>
  <c r="Y5140" i="1"/>
  <c r="Y5116" i="1"/>
  <c r="Y5092" i="1"/>
  <c r="Y5068" i="1"/>
  <c r="Y5044" i="1"/>
  <c r="Y5020" i="1"/>
  <c r="Y4996" i="1"/>
  <c r="Y4972" i="1"/>
  <c r="Y4948" i="1"/>
  <c r="Y4924" i="1"/>
  <c r="Y4900" i="1"/>
  <c r="Y4876" i="1"/>
  <c r="Y4852" i="1"/>
  <c r="Y4828" i="1"/>
  <c r="Y4804" i="1"/>
  <c r="Y4780" i="1"/>
  <c r="Y4756" i="1"/>
  <c r="Y4732" i="1"/>
  <c r="Y4708" i="1"/>
  <c r="Y4684" i="1"/>
  <c r="Y4660" i="1"/>
  <c r="Y4636" i="1"/>
  <c r="Y4612" i="1"/>
  <c r="Y4588" i="1"/>
  <c r="Y4564" i="1"/>
  <c r="Y4540" i="1"/>
  <c r="Y4516" i="1"/>
  <c r="Y4492" i="1"/>
  <c r="Y4468" i="1"/>
  <c r="Y4444" i="1"/>
  <c r="Y4420" i="1"/>
  <c r="Y4396" i="1"/>
  <c r="Y4372" i="1"/>
  <c r="Y4348" i="1"/>
  <c r="Y4324" i="1"/>
  <c r="Y4300" i="1"/>
  <c r="Y4276" i="1"/>
  <c r="Y4252" i="1"/>
  <c r="Y4228" i="1"/>
  <c r="Y4204" i="1"/>
  <c r="Y4180" i="1"/>
  <c r="Y4156" i="1"/>
  <c r="Y4132" i="1"/>
  <c r="Y4108" i="1"/>
  <c r="Y4084" i="1"/>
  <c r="Y4060" i="1"/>
  <c r="Y4036" i="1"/>
  <c r="Y4012" i="1"/>
  <c r="Y3988" i="1"/>
  <c r="Y3964" i="1"/>
  <c r="Y3940" i="1"/>
  <c r="Y3916" i="1"/>
  <c r="AH7" i="1" l="1"/>
  <c r="AF16" i="1" s="1"/>
  <c r="AH8" i="1"/>
  <c r="AG16" i="1" s="1"/>
  <c r="AH12" i="1"/>
  <c r="AK16" i="1" s="1"/>
  <c r="AH11" i="1"/>
  <c r="AJ16" i="1" s="1"/>
  <c r="AH6" i="1"/>
  <c r="AE16" i="1" s="1"/>
  <c r="AH10" i="1"/>
  <c r="AI16" i="1" s="1"/>
  <c r="AH9" i="1"/>
  <c r="AH16" i="1" s="1"/>
  <c r="AH13" i="1"/>
  <c r="AD16" i="1" s="1"/>
  <c r="Y3900" i="1" l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V3900" i="1" l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AS29" i="1" l="1"/>
  <c r="AS31" i="1"/>
  <c r="AS33" i="1"/>
  <c r="AS35" i="1"/>
  <c r="AS37" i="1"/>
  <c r="AS39" i="1"/>
  <c r="AS41" i="1"/>
  <c r="AS43" i="1"/>
  <c r="AS45" i="1"/>
  <c r="AS47" i="1"/>
  <c r="AS49" i="1"/>
  <c r="AS51" i="1"/>
  <c r="AS30" i="1"/>
  <c r="AS32" i="1"/>
  <c r="AS34" i="1"/>
  <c r="AS36" i="1"/>
  <c r="AS38" i="1"/>
  <c r="AS40" i="1"/>
  <c r="AS42" i="1"/>
  <c r="AS44" i="1"/>
  <c r="AS46" i="1"/>
  <c r="AS48" i="1"/>
  <c r="AS50" i="1"/>
  <c r="AS52" i="1"/>
  <c r="AS28" i="1"/>
  <c r="AS5" i="1"/>
  <c r="AS7" i="1"/>
  <c r="AS9" i="1"/>
  <c r="AS11" i="1"/>
  <c r="AS13" i="1"/>
  <c r="AS15" i="1"/>
  <c r="AS17" i="1"/>
  <c r="AS19" i="1"/>
  <c r="AS21" i="1"/>
  <c r="AS23" i="1"/>
  <c r="AS25" i="1"/>
  <c r="AS27" i="1"/>
  <c r="AS6" i="1"/>
  <c r="AS8" i="1"/>
  <c r="AS10" i="1"/>
  <c r="AS12" i="1"/>
  <c r="AS14" i="1"/>
  <c r="AS16" i="1"/>
  <c r="AS18" i="1"/>
  <c r="AS20" i="1"/>
  <c r="AS22" i="1"/>
  <c r="AS24" i="1"/>
  <c r="AS26" i="1"/>
</calcChain>
</file>

<file path=xl/sharedStrings.xml><?xml version="1.0" encoding="utf-8"?>
<sst xmlns="http://schemas.openxmlformats.org/spreadsheetml/2006/main" count="156" uniqueCount="122">
  <si>
    <t>Doy</t>
  </si>
  <si>
    <t>Date</t>
  </si>
  <si>
    <t>PST</t>
  </si>
  <si>
    <t>HoboTime</t>
  </si>
  <si>
    <t>Solar</t>
  </si>
  <si>
    <t>Wind</t>
  </si>
  <si>
    <t>Gust</t>
  </si>
  <si>
    <t>WindDir</t>
  </si>
  <si>
    <t>Rain</t>
  </si>
  <si>
    <t>Temperature</t>
  </si>
  <si>
    <t>RH</t>
  </si>
  <si>
    <t>vol10</t>
  </si>
  <si>
    <t>vol20</t>
  </si>
  <si>
    <t>cm</t>
  </si>
  <si>
    <t>W/m2</t>
  </si>
  <si>
    <t>m/s</t>
  </si>
  <si>
    <t>degree</t>
  </si>
  <si>
    <t>mm</t>
  </si>
  <si>
    <t>C</t>
  </si>
  <si>
    <t>%</t>
  </si>
  <si>
    <t>m3/m3</t>
  </si>
  <si>
    <t>SolAdj</t>
  </si>
  <si>
    <t>blnk</t>
  </si>
  <si>
    <t>Snw2400</t>
  </si>
  <si>
    <t>Row Labels</t>
  </si>
  <si>
    <t>Grand Total</t>
  </si>
  <si>
    <t>Average of SolAdj</t>
  </si>
  <si>
    <t>Average of Temperature</t>
  </si>
  <si>
    <t>Max of Temperature</t>
  </si>
  <si>
    <t>Min of Temperature</t>
  </si>
  <si>
    <t>Average of RH</t>
  </si>
  <si>
    <t>Max of RH</t>
  </si>
  <si>
    <t>Min of RH</t>
  </si>
  <si>
    <t>Average of Wind</t>
  </si>
  <si>
    <t>Max of Gust</t>
  </si>
  <si>
    <t>Sum of Rain</t>
  </si>
  <si>
    <t>Max of Snw2400</t>
  </si>
  <si>
    <t>DoY</t>
  </si>
  <si>
    <t>Tave</t>
  </si>
  <si>
    <t>Tmax</t>
  </si>
  <si>
    <t>Tmin</t>
  </si>
  <si>
    <t>RHMax</t>
  </si>
  <si>
    <t>RHMin</t>
  </si>
  <si>
    <t>RHAve</t>
  </si>
  <si>
    <t>WindMax</t>
  </si>
  <si>
    <t>Kmax</t>
  </si>
  <si>
    <t>m</t>
  </si>
  <si>
    <t>Depth</t>
  </si>
  <si>
    <t>AdjSnow</t>
  </si>
  <si>
    <t>DewPt, °C (LGR S/N: 10688092, SEN S/N: 20367744)</t>
  </si>
  <si>
    <t>Backup Batteries_10688092_V</t>
  </si>
  <si>
    <t>Batt, V (LGR S/N: 20468345)</t>
  </si>
  <si>
    <t>Count of Temperature</t>
  </si>
  <si>
    <t>Raw</t>
  </si>
  <si>
    <t>Edited</t>
  </si>
  <si>
    <t>ClearSky</t>
  </si>
  <si>
    <t>MJ/m2/d</t>
  </si>
  <si>
    <t>Daily PL</t>
  </si>
  <si>
    <t>Hours</t>
  </si>
  <si>
    <t>Midnight values</t>
  </si>
  <si>
    <t>vol10_2400</t>
  </si>
  <si>
    <t>vol20_2400</t>
  </si>
  <si>
    <t>Max of vol10_2400</t>
  </si>
  <si>
    <t>Max of vol20_2400</t>
  </si>
  <si>
    <t>N</t>
  </si>
  <si>
    <t>NE</t>
  </si>
  <si>
    <t>E</t>
  </si>
  <si>
    <t>SE</t>
  </si>
  <si>
    <t>SW</t>
  </si>
  <si>
    <t>W</t>
  </si>
  <si>
    <t>NW</t>
  </si>
  <si>
    <t>Time</t>
  </si>
  <si>
    <t>DyTime</t>
  </si>
  <si>
    <t>Wind direction summary</t>
  </si>
  <si>
    <t>ClrSky</t>
  </si>
  <si>
    <t>Incident</t>
  </si>
  <si>
    <t>Comments</t>
  </si>
  <si>
    <t>New wind direction. Telemetry activated</t>
  </si>
  <si>
    <t>Data Garrison uses 58 as the offset</t>
  </si>
  <si>
    <t>Data garrison has 58 as offset</t>
  </si>
  <si>
    <t>HoBo station PL hourly 2024</t>
  </si>
  <si>
    <t>HoBo station PL daily 2024 calcuated from hourly file</t>
  </si>
  <si>
    <t>Meta data Station PL</t>
  </si>
  <si>
    <t>Hobo Data logger and asssociated sensors with hourly data downloaded from DataGarrison</t>
  </si>
  <si>
    <t>Hourly values (DataHour worksheet) used to give daily summary  (DataDay worksheet)</t>
  </si>
  <si>
    <t>Daily data graphed in GraphDay</t>
  </si>
  <si>
    <t>Sola radiation W/m2, MJ/m2/d</t>
  </si>
  <si>
    <t>Added estimate of maximum clear sky solar radiation</t>
  </si>
  <si>
    <t>Air temperature C</t>
  </si>
  <si>
    <t>Relative humidity %</t>
  </si>
  <si>
    <t>Rainfall mm</t>
  </si>
  <si>
    <t>Snow Depth cm,  m</t>
  </si>
  <si>
    <t>Data needs filtering</t>
  </si>
  <si>
    <t>Soil moisture m3/m3</t>
  </si>
  <si>
    <t>TDR probes at 0.1 and 0.2 m</t>
  </si>
  <si>
    <t>Wind speed m/s</t>
  </si>
  <si>
    <t>Wind direction degrees</t>
  </si>
  <si>
    <t>wind rose as % time in octants</t>
  </si>
  <si>
    <t>N-NE</t>
  </si>
  <si>
    <t>NE-E</t>
  </si>
  <si>
    <t>E-SE</t>
  </si>
  <si>
    <t>SE-S</t>
  </si>
  <si>
    <t>S-SW</t>
  </si>
  <si>
    <t>SW-W</t>
  </si>
  <si>
    <t>W-NW</t>
  </si>
  <si>
    <t>NW-N</t>
  </si>
  <si>
    <t>vpres</t>
  </si>
  <si>
    <t>vpd</t>
  </si>
  <si>
    <t>kPa</t>
  </si>
  <si>
    <t>Octant</t>
  </si>
  <si>
    <t>TXRHn</t>
  </si>
  <si>
    <t>vpdX</t>
  </si>
  <si>
    <t>Vapour pressure and vapour pressure deficit kPa</t>
  </si>
  <si>
    <t>Calculated from air temperature and relative humidity</t>
  </si>
  <si>
    <t>Last edit 9/12/25</t>
  </si>
  <si>
    <t>Daily precipitation falling as snow (density of 0.13 to allow for compression to end of day)  and rain gauge (discounted snow melt in gauge) for  annual estimate of precipitation</t>
  </si>
  <si>
    <t>Last edit 20/12/25</t>
  </si>
  <si>
    <t>Calc from snowfall</t>
  </si>
  <si>
    <t>PPT</t>
  </si>
  <si>
    <t>Estimated from hourly data</t>
  </si>
  <si>
    <t xml:space="preserve">Estimated </t>
  </si>
  <si>
    <t>Last edit 21/12/25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</si>
</sst>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hh:mm:ss"/>
    <numFmt numFmtId="165" formatCode="0.000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0" fillId="0" borderId="0" xfId="0" applyFill="1"/>
    <xf numFmtId="15" fontId="4" fillId="0" borderId="0" xfId="0" applyNumberFormat="1" applyFont="1" applyFill="1"/>
    <xf numFmtId="0" fontId="4" fillId="0" borderId="0" xfId="0" applyFont="1" applyFill="1"/>
    <xf numFmtId="164" fontId="5" fillId="0" borderId="0" xfId="0" applyNumberFormat="1" applyFont="1"/>
    <xf numFmtId="0" fontId="1" fillId="0" borderId="0" xfId="0" applyFont="1"/>
    <xf numFmtId="165" fontId="1" fillId="0" borderId="0" xfId="0" applyNumberFormat="1" applyFont="1" applyProtection="1"/>
    <xf numFmtId="0" fontId="0" fillId="2" borderId="0" xfId="0" applyFill="1"/>
    <xf numFmtId="0" fontId="1" fillId="3" borderId="0" xfId="0" applyFont="1" applyFill="1"/>
    <xf numFmtId="166" fontId="1" fillId="4" borderId="0" xfId="0" applyNumberFormat="1" applyFont="1" applyFill="1"/>
    <xf numFmtId="0" fontId="0" fillId="3" borderId="0" xfId="0" applyFill="1"/>
    <xf numFmtId="166" fontId="1" fillId="3" borderId="0" xfId="0" applyNumberFormat="1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DataHour!$U$3869:$U$3892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30.5</c:v>
                </c:pt>
                <c:pt idx="5">
                  <c:v>168.7</c:v>
                </c:pt>
                <c:pt idx="6">
                  <c:v>343.7</c:v>
                </c:pt>
                <c:pt idx="7">
                  <c:v>523.70000000000005</c:v>
                </c:pt>
                <c:pt idx="8">
                  <c:v>690.2</c:v>
                </c:pt>
                <c:pt idx="9">
                  <c:v>830</c:v>
                </c:pt>
                <c:pt idx="10">
                  <c:v>931.7</c:v>
                </c:pt>
                <c:pt idx="11">
                  <c:v>987.7</c:v>
                </c:pt>
                <c:pt idx="12">
                  <c:v>994.5</c:v>
                </c:pt>
                <c:pt idx="13">
                  <c:v>950.7</c:v>
                </c:pt>
                <c:pt idx="14">
                  <c:v>859.8</c:v>
                </c:pt>
                <c:pt idx="15">
                  <c:v>728.8</c:v>
                </c:pt>
                <c:pt idx="16">
                  <c:v>568</c:v>
                </c:pt>
                <c:pt idx="17">
                  <c:v>390.2</c:v>
                </c:pt>
                <c:pt idx="18">
                  <c:v>211.5</c:v>
                </c:pt>
                <c:pt idx="19">
                  <c:v>57.8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DataHour!$V$3869:$V$3892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</c:v>
                </c:pt>
                <c:pt idx="4">
                  <c:v>20.6</c:v>
                </c:pt>
                <c:pt idx="5">
                  <c:v>180.6</c:v>
                </c:pt>
                <c:pt idx="6">
                  <c:v>310.60000000000002</c:v>
                </c:pt>
                <c:pt idx="7">
                  <c:v>231.9</c:v>
                </c:pt>
                <c:pt idx="8">
                  <c:v>615.6</c:v>
                </c:pt>
                <c:pt idx="9">
                  <c:v>715.6</c:v>
                </c:pt>
                <c:pt idx="10">
                  <c:v>746.9</c:v>
                </c:pt>
                <c:pt idx="11">
                  <c:v>640.6</c:v>
                </c:pt>
                <c:pt idx="12">
                  <c:v>939.4</c:v>
                </c:pt>
                <c:pt idx="13">
                  <c:v>719.4</c:v>
                </c:pt>
                <c:pt idx="14">
                  <c:v>701.9</c:v>
                </c:pt>
                <c:pt idx="15">
                  <c:v>673.1</c:v>
                </c:pt>
                <c:pt idx="16">
                  <c:v>446.9</c:v>
                </c:pt>
                <c:pt idx="17">
                  <c:v>324.39999999999998</c:v>
                </c:pt>
                <c:pt idx="18">
                  <c:v>166.9</c:v>
                </c:pt>
                <c:pt idx="19">
                  <c:v>25.6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86080"/>
        <c:axId val="144287616"/>
      </c:lineChart>
      <c:catAx>
        <c:axId val="1442860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287616"/>
        <c:crosses val="autoZero"/>
        <c:auto val="1"/>
        <c:lblAlgn val="ctr"/>
        <c:lblOffset val="100"/>
        <c:noMultiLvlLbl val="0"/>
      </c:catAx>
      <c:valAx>
        <c:axId val="1442876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4286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14.581572273879967</c:v>
                </c:pt>
                <c:pt idx="1">
                  <c:v>27.852916314454777</c:v>
                </c:pt>
                <c:pt idx="2">
                  <c:v>11.834319526627219</c:v>
                </c:pt>
                <c:pt idx="3">
                  <c:v>9.5097210481825876</c:v>
                </c:pt>
                <c:pt idx="4">
                  <c:v>17.159763313609467</c:v>
                </c:pt>
                <c:pt idx="5">
                  <c:v>8.326289095519865</c:v>
                </c:pt>
                <c:pt idx="6">
                  <c:v>4.9027895181741332</c:v>
                </c:pt>
                <c:pt idx="7">
                  <c:v>5.8326289095519863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36704"/>
        <c:axId val="167950592"/>
      </c:radarChart>
      <c:catAx>
        <c:axId val="164936704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67950592"/>
        <c:crosses val="autoZero"/>
        <c:auto val="1"/>
        <c:lblAlgn val="ctr"/>
        <c:lblOffset val="100"/>
        <c:noMultiLvlLbl val="0"/>
      </c:catAx>
      <c:valAx>
        <c:axId val="167950592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64936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DataHour!$AS$5:$AS$52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9.4</c:v>
                </c:pt>
                <c:pt idx="9">
                  <c:v>30.6</c:v>
                </c:pt>
                <c:pt idx="10">
                  <c:v>46.9</c:v>
                </c:pt>
                <c:pt idx="11">
                  <c:v>55.6</c:v>
                </c:pt>
                <c:pt idx="12">
                  <c:v>79.400000000000006</c:v>
                </c:pt>
                <c:pt idx="13">
                  <c:v>70.599999999999994</c:v>
                </c:pt>
                <c:pt idx="14">
                  <c:v>19.399999999999999</c:v>
                </c:pt>
                <c:pt idx="15">
                  <c:v>3.1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5.6</c:v>
                </c:pt>
                <c:pt idx="33">
                  <c:v>23.1</c:v>
                </c:pt>
                <c:pt idx="34">
                  <c:v>36.9</c:v>
                </c:pt>
                <c:pt idx="35">
                  <c:v>36.9</c:v>
                </c:pt>
                <c:pt idx="36">
                  <c:v>34.4</c:v>
                </c:pt>
                <c:pt idx="37">
                  <c:v>40.6</c:v>
                </c:pt>
                <c:pt idx="38">
                  <c:v>43.1</c:v>
                </c:pt>
                <c:pt idx="39">
                  <c:v>54.4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DataHour!$AR$5:$AR$52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9.5</c:v>
                </c:pt>
                <c:pt idx="8">
                  <c:v>107.8</c:v>
                </c:pt>
                <c:pt idx="9">
                  <c:v>218.3</c:v>
                </c:pt>
                <c:pt idx="10">
                  <c:v>295.3</c:v>
                </c:pt>
                <c:pt idx="11">
                  <c:v>325.5</c:v>
                </c:pt>
                <c:pt idx="12">
                  <c:v>305.2</c:v>
                </c:pt>
                <c:pt idx="13">
                  <c:v>237.2</c:v>
                </c:pt>
                <c:pt idx="14">
                  <c:v>131.5</c:v>
                </c:pt>
                <c:pt idx="15">
                  <c:v>21.3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8.5</c:v>
                </c:pt>
                <c:pt idx="32">
                  <c:v>104.8</c:v>
                </c:pt>
                <c:pt idx="33">
                  <c:v>215</c:v>
                </c:pt>
                <c:pt idx="34">
                  <c:v>292</c:v>
                </c:pt>
                <c:pt idx="35">
                  <c:v>322.3</c:v>
                </c:pt>
                <c:pt idx="36">
                  <c:v>302.3</c:v>
                </c:pt>
                <c:pt idx="37">
                  <c:v>234.3</c:v>
                </c:pt>
                <c:pt idx="38">
                  <c:v>129.5</c:v>
                </c:pt>
                <c:pt idx="39">
                  <c:v>20.7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151936"/>
        <c:axId val="196220032"/>
      </c:lineChart>
      <c:catAx>
        <c:axId val="1961519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96220032"/>
        <c:crosses val="autoZero"/>
        <c:auto val="1"/>
        <c:lblAlgn val="ctr"/>
        <c:lblOffset val="100"/>
        <c:tickMarkSkip val="2"/>
        <c:noMultiLvlLbl val="0"/>
      </c:catAx>
      <c:valAx>
        <c:axId val="196220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MJ/m2/d</a:t>
                </a:r>
              </a:p>
            </c:rich>
          </c:tx>
          <c:layout>
            <c:manualLayout>
              <c:xMode val="edge"/>
              <c:yMode val="edge"/>
              <c:x val="2.2759601706970129E-2"/>
              <c:y val="0.4388407121932977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9615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11072"/>
        <c:axId val="201437952"/>
      </c:lineChart>
      <c:catAx>
        <c:axId val="2002110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1437952"/>
        <c:crosses val="autoZero"/>
        <c:auto val="1"/>
        <c:lblAlgn val="ctr"/>
        <c:lblOffset val="100"/>
        <c:noMultiLvlLbl val="0"/>
      </c:catAx>
      <c:valAx>
        <c:axId val="201437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211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852160"/>
        <c:axId val="259900928"/>
      </c:lineChart>
      <c:catAx>
        <c:axId val="2598521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9900928"/>
        <c:crosses val="autoZero"/>
        <c:auto val="1"/>
        <c:lblAlgn val="ctr"/>
        <c:lblOffset val="100"/>
        <c:noMultiLvlLbl val="0"/>
      </c:catAx>
      <c:valAx>
        <c:axId val="259900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9852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6128"/>
        <c:axId val="141878400"/>
      </c:lineChart>
      <c:catAx>
        <c:axId val="1418561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878400"/>
        <c:crosses val="autoZero"/>
        <c:auto val="1"/>
        <c:lblAlgn val="ctr"/>
        <c:lblOffset val="100"/>
        <c:noMultiLvlLbl val="0"/>
      </c:catAx>
      <c:valAx>
        <c:axId val="141878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1856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00800"/>
        <c:axId val="141918976"/>
      </c:lineChart>
      <c:catAx>
        <c:axId val="1419008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918976"/>
        <c:crosses val="autoZero"/>
        <c:auto val="1"/>
        <c:lblAlgn val="ctr"/>
        <c:lblOffset val="100"/>
        <c:noMultiLvlLbl val="0"/>
      </c:catAx>
      <c:valAx>
        <c:axId val="141918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1900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37280"/>
        <c:axId val="141943168"/>
      </c:lineChart>
      <c:catAx>
        <c:axId val="1419372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943168"/>
        <c:crosses val="autoZero"/>
        <c:auto val="1"/>
        <c:lblAlgn val="ctr"/>
        <c:lblOffset val="100"/>
        <c:noMultiLvlLbl val="0"/>
      </c:catAx>
      <c:valAx>
        <c:axId val="141943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1937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DataDay!$S$5:$S$370</c:f>
              <c:numCache>
                <c:formatCode>General</c:formatCode>
                <c:ptCount val="366"/>
                <c:pt idx="0">
                  <c:v>4.0199999999999996</c:v>
                </c:pt>
                <c:pt idx="1">
                  <c:v>1.41</c:v>
                </c:pt>
                <c:pt idx="2">
                  <c:v>1.62</c:v>
                </c:pt>
                <c:pt idx="3">
                  <c:v>0.92</c:v>
                </c:pt>
                <c:pt idx="4">
                  <c:v>1.45</c:v>
                </c:pt>
                <c:pt idx="5">
                  <c:v>0.51</c:v>
                </c:pt>
                <c:pt idx="6">
                  <c:v>0.57999999999999996</c:v>
                </c:pt>
                <c:pt idx="7">
                  <c:v>0.59</c:v>
                </c:pt>
                <c:pt idx="8">
                  <c:v>2.14</c:v>
                </c:pt>
                <c:pt idx="9">
                  <c:v>3.99</c:v>
                </c:pt>
                <c:pt idx="10">
                  <c:v>3.23</c:v>
                </c:pt>
                <c:pt idx="11">
                  <c:v>5</c:v>
                </c:pt>
                <c:pt idx="12">
                  <c:v>6.43</c:v>
                </c:pt>
                <c:pt idx="13">
                  <c:v>5.5</c:v>
                </c:pt>
                <c:pt idx="14">
                  <c:v>4.88</c:v>
                </c:pt>
                <c:pt idx="15">
                  <c:v>3.47</c:v>
                </c:pt>
                <c:pt idx="16">
                  <c:v>1.9</c:v>
                </c:pt>
                <c:pt idx="17">
                  <c:v>3.73</c:v>
                </c:pt>
                <c:pt idx="18">
                  <c:v>2.33</c:v>
                </c:pt>
                <c:pt idx="19">
                  <c:v>2.75</c:v>
                </c:pt>
                <c:pt idx="20">
                  <c:v>3.57</c:v>
                </c:pt>
                <c:pt idx="21">
                  <c:v>1.91</c:v>
                </c:pt>
                <c:pt idx="22">
                  <c:v>2.93</c:v>
                </c:pt>
                <c:pt idx="23">
                  <c:v>1.46</c:v>
                </c:pt>
                <c:pt idx="24">
                  <c:v>2.11</c:v>
                </c:pt>
                <c:pt idx="25">
                  <c:v>2.0299999999999998</c:v>
                </c:pt>
                <c:pt idx="26">
                  <c:v>1.32</c:v>
                </c:pt>
                <c:pt idx="27">
                  <c:v>3.54</c:v>
                </c:pt>
                <c:pt idx="28">
                  <c:v>3.51</c:v>
                </c:pt>
                <c:pt idx="29">
                  <c:v>2.39</c:v>
                </c:pt>
                <c:pt idx="30">
                  <c:v>1.69</c:v>
                </c:pt>
                <c:pt idx="31">
                  <c:v>1.99</c:v>
                </c:pt>
                <c:pt idx="32">
                  <c:v>6.67</c:v>
                </c:pt>
                <c:pt idx="33">
                  <c:v>2.67</c:v>
                </c:pt>
                <c:pt idx="34">
                  <c:v>3.88</c:v>
                </c:pt>
                <c:pt idx="35">
                  <c:v>3.53</c:v>
                </c:pt>
                <c:pt idx="36">
                  <c:v>1.18</c:v>
                </c:pt>
                <c:pt idx="37">
                  <c:v>2.4700000000000002</c:v>
                </c:pt>
                <c:pt idx="38">
                  <c:v>4.93</c:v>
                </c:pt>
                <c:pt idx="39">
                  <c:v>8.77</c:v>
                </c:pt>
                <c:pt idx="40">
                  <c:v>5.16</c:v>
                </c:pt>
                <c:pt idx="41">
                  <c:v>3.63</c:v>
                </c:pt>
                <c:pt idx="42">
                  <c:v>7.4</c:v>
                </c:pt>
                <c:pt idx="43">
                  <c:v>10.41</c:v>
                </c:pt>
                <c:pt idx="44">
                  <c:v>9.39</c:v>
                </c:pt>
                <c:pt idx="45">
                  <c:v>7.68</c:v>
                </c:pt>
                <c:pt idx="46">
                  <c:v>11.37</c:v>
                </c:pt>
                <c:pt idx="47">
                  <c:v>11.19</c:v>
                </c:pt>
                <c:pt idx="48">
                  <c:v>5.47</c:v>
                </c:pt>
                <c:pt idx="49">
                  <c:v>5.3</c:v>
                </c:pt>
                <c:pt idx="50">
                  <c:v>7.22</c:v>
                </c:pt>
                <c:pt idx="51">
                  <c:v>5.71</c:v>
                </c:pt>
                <c:pt idx="52">
                  <c:v>4.9000000000000004</c:v>
                </c:pt>
                <c:pt idx="53">
                  <c:v>12.48</c:v>
                </c:pt>
                <c:pt idx="54">
                  <c:v>7.39</c:v>
                </c:pt>
                <c:pt idx="55">
                  <c:v>6.32</c:v>
                </c:pt>
                <c:pt idx="56">
                  <c:v>5.55</c:v>
                </c:pt>
                <c:pt idx="57">
                  <c:v>7.28</c:v>
                </c:pt>
                <c:pt idx="58">
                  <c:v>3.6</c:v>
                </c:pt>
                <c:pt idx="59">
                  <c:v>4.7</c:v>
                </c:pt>
                <c:pt idx="60">
                  <c:v>9.02</c:v>
                </c:pt>
                <c:pt idx="61">
                  <c:v>2.48</c:v>
                </c:pt>
                <c:pt idx="62">
                  <c:v>4.34</c:v>
                </c:pt>
                <c:pt idx="63">
                  <c:v>3.32</c:v>
                </c:pt>
                <c:pt idx="64">
                  <c:v>9.85</c:v>
                </c:pt>
                <c:pt idx="65">
                  <c:v>15.41</c:v>
                </c:pt>
                <c:pt idx="66">
                  <c:v>14.54</c:v>
                </c:pt>
                <c:pt idx="67">
                  <c:v>11.37</c:v>
                </c:pt>
                <c:pt idx="68">
                  <c:v>8.5299999999999994</c:v>
                </c:pt>
                <c:pt idx="69">
                  <c:v>7.42</c:v>
                </c:pt>
                <c:pt idx="70">
                  <c:v>8.7799999999999994</c:v>
                </c:pt>
                <c:pt idx="71">
                  <c:v>7.48</c:v>
                </c:pt>
                <c:pt idx="72">
                  <c:v>13.26</c:v>
                </c:pt>
                <c:pt idx="73">
                  <c:v>15.93</c:v>
                </c:pt>
                <c:pt idx="74">
                  <c:v>16.440000000000001</c:v>
                </c:pt>
                <c:pt idx="75">
                  <c:v>17.100000000000001</c:v>
                </c:pt>
                <c:pt idx="76">
                  <c:v>17.64</c:v>
                </c:pt>
                <c:pt idx="77">
                  <c:v>18.149999999999999</c:v>
                </c:pt>
                <c:pt idx="78">
                  <c:v>18.559999999999999</c:v>
                </c:pt>
                <c:pt idx="79">
                  <c:v>13.77</c:v>
                </c:pt>
                <c:pt idx="80">
                  <c:v>11.3</c:v>
                </c:pt>
                <c:pt idx="81">
                  <c:v>7.73</c:v>
                </c:pt>
                <c:pt idx="82">
                  <c:v>6.49</c:v>
                </c:pt>
                <c:pt idx="83">
                  <c:v>19.989999999999998</c:v>
                </c:pt>
                <c:pt idx="84">
                  <c:v>11.22</c:v>
                </c:pt>
                <c:pt idx="85">
                  <c:v>10.52</c:v>
                </c:pt>
                <c:pt idx="86">
                  <c:v>5.38</c:v>
                </c:pt>
                <c:pt idx="87">
                  <c:v>9.98</c:v>
                </c:pt>
                <c:pt idx="88">
                  <c:v>11.33</c:v>
                </c:pt>
                <c:pt idx="89">
                  <c:v>16.37</c:v>
                </c:pt>
                <c:pt idx="90">
                  <c:v>19.59</c:v>
                </c:pt>
                <c:pt idx="91">
                  <c:v>20.12</c:v>
                </c:pt>
                <c:pt idx="92">
                  <c:v>13.32</c:v>
                </c:pt>
                <c:pt idx="93">
                  <c:v>20.56</c:v>
                </c:pt>
                <c:pt idx="94">
                  <c:v>9.82</c:v>
                </c:pt>
                <c:pt idx="95">
                  <c:v>10.26</c:v>
                </c:pt>
                <c:pt idx="96">
                  <c:v>15.47</c:v>
                </c:pt>
                <c:pt idx="97">
                  <c:v>14.66</c:v>
                </c:pt>
                <c:pt idx="98">
                  <c:v>7.18</c:v>
                </c:pt>
                <c:pt idx="99">
                  <c:v>19.68</c:v>
                </c:pt>
                <c:pt idx="100">
                  <c:v>21.62</c:v>
                </c:pt>
                <c:pt idx="101">
                  <c:v>10.75</c:v>
                </c:pt>
                <c:pt idx="102">
                  <c:v>16.41</c:v>
                </c:pt>
                <c:pt idx="103">
                  <c:v>24.69</c:v>
                </c:pt>
                <c:pt idx="104">
                  <c:v>23.54</c:v>
                </c:pt>
                <c:pt idx="105">
                  <c:v>23.9</c:v>
                </c:pt>
                <c:pt idx="106">
                  <c:v>21.19</c:v>
                </c:pt>
                <c:pt idx="107">
                  <c:v>19.52</c:v>
                </c:pt>
                <c:pt idx="108">
                  <c:v>25.85</c:v>
                </c:pt>
                <c:pt idx="109">
                  <c:v>24.62</c:v>
                </c:pt>
                <c:pt idx="110">
                  <c:v>25.94</c:v>
                </c:pt>
                <c:pt idx="111">
                  <c:v>23.64</c:v>
                </c:pt>
                <c:pt idx="112">
                  <c:v>25.94</c:v>
                </c:pt>
                <c:pt idx="113">
                  <c:v>24.23</c:v>
                </c:pt>
                <c:pt idx="114">
                  <c:v>13.73</c:v>
                </c:pt>
                <c:pt idx="115">
                  <c:v>8.26</c:v>
                </c:pt>
                <c:pt idx="116">
                  <c:v>12.42</c:v>
                </c:pt>
                <c:pt idx="117">
                  <c:v>9.26</c:v>
                </c:pt>
                <c:pt idx="118">
                  <c:v>9.8000000000000007</c:v>
                </c:pt>
                <c:pt idx="119">
                  <c:v>15.95</c:v>
                </c:pt>
                <c:pt idx="120">
                  <c:v>21.37</c:v>
                </c:pt>
                <c:pt idx="121">
                  <c:v>21.78</c:v>
                </c:pt>
                <c:pt idx="122">
                  <c:v>18.36</c:v>
                </c:pt>
                <c:pt idx="123">
                  <c:v>19.600000000000001</c:v>
                </c:pt>
                <c:pt idx="124">
                  <c:v>11.84</c:v>
                </c:pt>
                <c:pt idx="125">
                  <c:v>15.78</c:v>
                </c:pt>
                <c:pt idx="126">
                  <c:v>18.079999999999998</c:v>
                </c:pt>
                <c:pt idx="127">
                  <c:v>12.96</c:v>
                </c:pt>
                <c:pt idx="128">
                  <c:v>28.8</c:v>
                </c:pt>
                <c:pt idx="129">
                  <c:v>28.79</c:v>
                </c:pt>
                <c:pt idx="130">
                  <c:v>28.97</c:v>
                </c:pt>
                <c:pt idx="131">
                  <c:v>28.19</c:v>
                </c:pt>
                <c:pt idx="132">
                  <c:v>26.08</c:v>
                </c:pt>
                <c:pt idx="133">
                  <c:v>18.16</c:v>
                </c:pt>
                <c:pt idx="134">
                  <c:v>25.83</c:v>
                </c:pt>
                <c:pt idx="135">
                  <c:v>20.239999999999998</c:v>
                </c:pt>
                <c:pt idx="136">
                  <c:v>23.45</c:v>
                </c:pt>
                <c:pt idx="137">
                  <c:v>9.65</c:v>
                </c:pt>
                <c:pt idx="138">
                  <c:v>14.73</c:v>
                </c:pt>
                <c:pt idx="139">
                  <c:v>16.96</c:v>
                </c:pt>
                <c:pt idx="140">
                  <c:v>20.99</c:v>
                </c:pt>
                <c:pt idx="141">
                  <c:v>8.57</c:v>
                </c:pt>
                <c:pt idx="142">
                  <c:v>5.84</c:v>
                </c:pt>
                <c:pt idx="143">
                  <c:v>17.690000000000001</c:v>
                </c:pt>
                <c:pt idx="144">
                  <c:v>16.13</c:v>
                </c:pt>
                <c:pt idx="145">
                  <c:v>20.29</c:v>
                </c:pt>
                <c:pt idx="146">
                  <c:v>12.94</c:v>
                </c:pt>
                <c:pt idx="147">
                  <c:v>17.100000000000001</c:v>
                </c:pt>
                <c:pt idx="148">
                  <c:v>9.2200000000000006</c:v>
                </c:pt>
                <c:pt idx="149">
                  <c:v>20.02</c:v>
                </c:pt>
                <c:pt idx="150">
                  <c:v>17.3</c:v>
                </c:pt>
                <c:pt idx="151">
                  <c:v>23.08</c:v>
                </c:pt>
                <c:pt idx="152">
                  <c:v>15.39</c:v>
                </c:pt>
                <c:pt idx="153">
                  <c:v>8.44</c:v>
                </c:pt>
                <c:pt idx="154">
                  <c:v>19.88</c:v>
                </c:pt>
                <c:pt idx="155">
                  <c:v>13.08</c:v>
                </c:pt>
                <c:pt idx="156">
                  <c:v>30.28</c:v>
                </c:pt>
                <c:pt idx="157">
                  <c:v>22.62</c:v>
                </c:pt>
                <c:pt idx="158">
                  <c:v>31.9</c:v>
                </c:pt>
                <c:pt idx="159">
                  <c:v>27.41</c:v>
                </c:pt>
                <c:pt idx="160">
                  <c:v>14.9</c:v>
                </c:pt>
                <c:pt idx="161">
                  <c:v>26.86</c:v>
                </c:pt>
                <c:pt idx="162">
                  <c:v>27.12</c:v>
                </c:pt>
                <c:pt idx="163">
                  <c:v>27.76</c:v>
                </c:pt>
                <c:pt idx="164">
                  <c:v>26.55</c:v>
                </c:pt>
                <c:pt idx="165">
                  <c:v>22.83</c:v>
                </c:pt>
                <c:pt idx="166">
                  <c:v>12.89</c:v>
                </c:pt>
                <c:pt idx="167">
                  <c:v>9.4600000000000009</c:v>
                </c:pt>
                <c:pt idx="168">
                  <c:v>11.05</c:v>
                </c:pt>
                <c:pt idx="169">
                  <c:v>17.38</c:v>
                </c:pt>
                <c:pt idx="170">
                  <c:v>19.309999999999999</c:v>
                </c:pt>
                <c:pt idx="171">
                  <c:v>20.12</c:v>
                </c:pt>
                <c:pt idx="172">
                  <c:v>29.09</c:v>
                </c:pt>
                <c:pt idx="173">
                  <c:v>16.21</c:v>
                </c:pt>
                <c:pt idx="174">
                  <c:v>30.39</c:v>
                </c:pt>
                <c:pt idx="175">
                  <c:v>25.8</c:v>
                </c:pt>
                <c:pt idx="176">
                  <c:v>27.38</c:v>
                </c:pt>
                <c:pt idx="177">
                  <c:v>11.98</c:v>
                </c:pt>
                <c:pt idx="178">
                  <c:v>16.39</c:v>
                </c:pt>
                <c:pt idx="179">
                  <c:v>17.670000000000002</c:v>
                </c:pt>
                <c:pt idx="180">
                  <c:v>12.99</c:v>
                </c:pt>
                <c:pt idx="181">
                  <c:v>14.02</c:v>
                </c:pt>
                <c:pt idx="182">
                  <c:v>16.18</c:v>
                </c:pt>
                <c:pt idx="183">
                  <c:v>20.190000000000001</c:v>
                </c:pt>
                <c:pt idx="184">
                  <c:v>27.77</c:v>
                </c:pt>
                <c:pt idx="185">
                  <c:v>21.28</c:v>
                </c:pt>
                <c:pt idx="186">
                  <c:v>30.36</c:v>
                </c:pt>
                <c:pt idx="187">
                  <c:v>30.66</c:v>
                </c:pt>
                <c:pt idx="188">
                  <c:v>30.37</c:v>
                </c:pt>
                <c:pt idx="189">
                  <c:v>30.4</c:v>
                </c:pt>
                <c:pt idx="190">
                  <c:v>27</c:v>
                </c:pt>
                <c:pt idx="191">
                  <c:v>30.17</c:v>
                </c:pt>
                <c:pt idx="192">
                  <c:v>30.43</c:v>
                </c:pt>
                <c:pt idx="193">
                  <c:v>29.71</c:v>
                </c:pt>
                <c:pt idx="194">
                  <c:v>29.88</c:v>
                </c:pt>
                <c:pt idx="195">
                  <c:v>29.49</c:v>
                </c:pt>
                <c:pt idx="196">
                  <c:v>29.61</c:v>
                </c:pt>
                <c:pt idx="197">
                  <c:v>29.7</c:v>
                </c:pt>
                <c:pt idx="198">
                  <c:v>23.19</c:v>
                </c:pt>
                <c:pt idx="199">
                  <c:v>23.4</c:v>
                </c:pt>
                <c:pt idx="200">
                  <c:v>29.09</c:v>
                </c:pt>
                <c:pt idx="201">
                  <c:v>29.27</c:v>
                </c:pt>
                <c:pt idx="202">
                  <c:v>26.52</c:v>
                </c:pt>
                <c:pt idx="203">
                  <c:v>20.05</c:v>
                </c:pt>
                <c:pt idx="204">
                  <c:v>28.87</c:v>
                </c:pt>
                <c:pt idx="205">
                  <c:v>26</c:v>
                </c:pt>
                <c:pt idx="206">
                  <c:v>14.58</c:v>
                </c:pt>
                <c:pt idx="207">
                  <c:v>19.260000000000002</c:v>
                </c:pt>
                <c:pt idx="208">
                  <c:v>16.559999999999999</c:v>
                </c:pt>
                <c:pt idx="209">
                  <c:v>22.6</c:v>
                </c:pt>
                <c:pt idx="210">
                  <c:v>5.53</c:v>
                </c:pt>
                <c:pt idx="211">
                  <c:v>15.19</c:v>
                </c:pt>
                <c:pt idx="212">
                  <c:v>27.16</c:v>
                </c:pt>
                <c:pt idx="213">
                  <c:v>27.86</c:v>
                </c:pt>
                <c:pt idx="214">
                  <c:v>23.7</c:v>
                </c:pt>
                <c:pt idx="215">
                  <c:v>27</c:v>
                </c:pt>
                <c:pt idx="216">
                  <c:v>22.96</c:v>
                </c:pt>
                <c:pt idx="217">
                  <c:v>21.09</c:v>
                </c:pt>
                <c:pt idx="218">
                  <c:v>26.84</c:v>
                </c:pt>
                <c:pt idx="219">
                  <c:v>27.24</c:v>
                </c:pt>
                <c:pt idx="220">
                  <c:v>24.76</c:v>
                </c:pt>
                <c:pt idx="221">
                  <c:v>16.260000000000002</c:v>
                </c:pt>
                <c:pt idx="222">
                  <c:v>20.59</c:v>
                </c:pt>
                <c:pt idx="223">
                  <c:v>17.059999999999999</c:v>
                </c:pt>
                <c:pt idx="224">
                  <c:v>13.8</c:v>
                </c:pt>
                <c:pt idx="225">
                  <c:v>15.21</c:v>
                </c:pt>
                <c:pt idx="226">
                  <c:v>26.77</c:v>
                </c:pt>
                <c:pt idx="227">
                  <c:v>19.05</c:v>
                </c:pt>
                <c:pt idx="228">
                  <c:v>5.03</c:v>
                </c:pt>
                <c:pt idx="229">
                  <c:v>25.25</c:v>
                </c:pt>
                <c:pt idx="230">
                  <c:v>20.079999999999998</c:v>
                </c:pt>
                <c:pt idx="231">
                  <c:v>13.55</c:v>
                </c:pt>
                <c:pt idx="232">
                  <c:v>18</c:v>
                </c:pt>
                <c:pt idx="233">
                  <c:v>16.190000000000001</c:v>
                </c:pt>
                <c:pt idx="234">
                  <c:v>15.68</c:v>
                </c:pt>
                <c:pt idx="235">
                  <c:v>16.05</c:v>
                </c:pt>
                <c:pt idx="236">
                  <c:v>3.07</c:v>
                </c:pt>
                <c:pt idx="237">
                  <c:v>21.02</c:v>
                </c:pt>
                <c:pt idx="238">
                  <c:v>16.989999999999998</c:v>
                </c:pt>
                <c:pt idx="239">
                  <c:v>17.579999999999998</c:v>
                </c:pt>
                <c:pt idx="240">
                  <c:v>23.03</c:v>
                </c:pt>
                <c:pt idx="241">
                  <c:v>23.34</c:v>
                </c:pt>
                <c:pt idx="242">
                  <c:v>23.57</c:v>
                </c:pt>
                <c:pt idx="243">
                  <c:v>23.27</c:v>
                </c:pt>
                <c:pt idx="244">
                  <c:v>22.09</c:v>
                </c:pt>
                <c:pt idx="245">
                  <c:v>9.67</c:v>
                </c:pt>
                <c:pt idx="246">
                  <c:v>21.74</c:v>
                </c:pt>
                <c:pt idx="247">
                  <c:v>22.46</c:v>
                </c:pt>
                <c:pt idx="248">
                  <c:v>22.5</c:v>
                </c:pt>
                <c:pt idx="249">
                  <c:v>22</c:v>
                </c:pt>
                <c:pt idx="250">
                  <c:v>20.29</c:v>
                </c:pt>
                <c:pt idx="251">
                  <c:v>10.43</c:v>
                </c:pt>
                <c:pt idx="252">
                  <c:v>15.8</c:v>
                </c:pt>
                <c:pt idx="253">
                  <c:v>15.83</c:v>
                </c:pt>
                <c:pt idx="254">
                  <c:v>5.31</c:v>
                </c:pt>
                <c:pt idx="255">
                  <c:v>10.54</c:v>
                </c:pt>
                <c:pt idx="256">
                  <c:v>15.37</c:v>
                </c:pt>
                <c:pt idx="257">
                  <c:v>11.54</c:v>
                </c:pt>
                <c:pt idx="258">
                  <c:v>20.010000000000002</c:v>
                </c:pt>
                <c:pt idx="259">
                  <c:v>20.100000000000001</c:v>
                </c:pt>
                <c:pt idx="260">
                  <c:v>19.25</c:v>
                </c:pt>
                <c:pt idx="261">
                  <c:v>14.41</c:v>
                </c:pt>
                <c:pt idx="262">
                  <c:v>16.18</c:v>
                </c:pt>
                <c:pt idx="263">
                  <c:v>16.36</c:v>
                </c:pt>
                <c:pt idx="264">
                  <c:v>17.899999999999999</c:v>
                </c:pt>
                <c:pt idx="265">
                  <c:v>8.1199999999999992</c:v>
                </c:pt>
                <c:pt idx="266">
                  <c:v>15.63</c:v>
                </c:pt>
                <c:pt idx="267">
                  <c:v>17.22</c:v>
                </c:pt>
                <c:pt idx="268">
                  <c:v>10.65</c:v>
                </c:pt>
                <c:pt idx="269">
                  <c:v>9.59</c:v>
                </c:pt>
                <c:pt idx="270">
                  <c:v>16.37</c:v>
                </c:pt>
                <c:pt idx="271">
                  <c:v>13.39</c:v>
                </c:pt>
                <c:pt idx="272">
                  <c:v>11.14</c:v>
                </c:pt>
                <c:pt idx="273">
                  <c:v>14.75</c:v>
                </c:pt>
                <c:pt idx="274">
                  <c:v>4.76</c:v>
                </c:pt>
                <c:pt idx="275">
                  <c:v>11.15</c:v>
                </c:pt>
                <c:pt idx="276">
                  <c:v>13.87</c:v>
                </c:pt>
                <c:pt idx="277">
                  <c:v>5.27</c:v>
                </c:pt>
                <c:pt idx="278">
                  <c:v>13.73</c:v>
                </c:pt>
                <c:pt idx="279">
                  <c:v>12.8</c:v>
                </c:pt>
                <c:pt idx="280">
                  <c:v>15.05</c:v>
                </c:pt>
                <c:pt idx="281">
                  <c:v>9.9</c:v>
                </c:pt>
                <c:pt idx="282">
                  <c:v>5.19</c:v>
                </c:pt>
                <c:pt idx="283">
                  <c:v>13.55</c:v>
                </c:pt>
                <c:pt idx="284">
                  <c:v>11.14</c:v>
                </c:pt>
                <c:pt idx="285">
                  <c:v>14.08</c:v>
                </c:pt>
                <c:pt idx="286">
                  <c:v>13.45</c:v>
                </c:pt>
                <c:pt idx="287">
                  <c:v>9.24</c:v>
                </c:pt>
                <c:pt idx="288">
                  <c:v>3.03</c:v>
                </c:pt>
                <c:pt idx="289">
                  <c:v>7.54</c:v>
                </c:pt>
                <c:pt idx="290">
                  <c:v>7.43</c:v>
                </c:pt>
                <c:pt idx="291">
                  <c:v>2.46</c:v>
                </c:pt>
                <c:pt idx="292">
                  <c:v>2.87</c:v>
                </c:pt>
                <c:pt idx="293">
                  <c:v>3.66</c:v>
                </c:pt>
                <c:pt idx="294">
                  <c:v>5.0999999999999996</c:v>
                </c:pt>
                <c:pt idx="295">
                  <c:v>9.14</c:v>
                </c:pt>
                <c:pt idx="296">
                  <c:v>9.52</c:v>
                </c:pt>
                <c:pt idx="297">
                  <c:v>8.4</c:v>
                </c:pt>
                <c:pt idx="298">
                  <c:v>5.03</c:v>
                </c:pt>
                <c:pt idx="299">
                  <c:v>4.74</c:v>
                </c:pt>
                <c:pt idx="300">
                  <c:v>5.25</c:v>
                </c:pt>
                <c:pt idx="301">
                  <c:v>3.85</c:v>
                </c:pt>
                <c:pt idx="302">
                  <c:v>5.52</c:v>
                </c:pt>
                <c:pt idx="303">
                  <c:v>0.96</c:v>
                </c:pt>
                <c:pt idx="304">
                  <c:v>1.76</c:v>
                </c:pt>
                <c:pt idx="305">
                  <c:v>2.65</c:v>
                </c:pt>
                <c:pt idx="306">
                  <c:v>3.64</c:v>
                </c:pt>
                <c:pt idx="307">
                  <c:v>3.19</c:v>
                </c:pt>
                <c:pt idx="308">
                  <c:v>1.62</c:v>
                </c:pt>
                <c:pt idx="309">
                  <c:v>9.19</c:v>
                </c:pt>
                <c:pt idx="310">
                  <c:v>5.83</c:v>
                </c:pt>
                <c:pt idx="311">
                  <c:v>7.17</c:v>
                </c:pt>
                <c:pt idx="312">
                  <c:v>3.49</c:v>
                </c:pt>
                <c:pt idx="313">
                  <c:v>2.13</c:v>
                </c:pt>
                <c:pt idx="314">
                  <c:v>5.1100000000000003</c:v>
                </c:pt>
                <c:pt idx="315">
                  <c:v>0.97</c:v>
                </c:pt>
                <c:pt idx="316">
                  <c:v>5.79</c:v>
                </c:pt>
                <c:pt idx="317">
                  <c:v>0.84</c:v>
                </c:pt>
                <c:pt idx="318">
                  <c:v>1.2</c:v>
                </c:pt>
                <c:pt idx="319">
                  <c:v>3.18</c:v>
                </c:pt>
                <c:pt idx="320">
                  <c:v>2.52</c:v>
                </c:pt>
                <c:pt idx="321">
                  <c:v>1.87</c:v>
                </c:pt>
                <c:pt idx="322">
                  <c:v>1.2</c:v>
                </c:pt>
                <c:pt idx="323">
                  <c:v>1.02</c:v>
                </c:pt>
                <c:pt idx="324">
                  <c:v>0.78</c:v>
                </c:pt>
                <c:pt idx="325">
                  <c:v>1.28</c:v>
                </c:pt>
                <c:pt idx="326">
                  <c:v>0.68</c:v>
                </c:pt>
                <c:pt idx="327">
                  <c:v>1.56</c:v>
                </c:pt>
                <c:pt idx="328">
                  <c:v>0.76</c:v>
                </c:pt>
                <c:pt idx="329">
                  <c:v>1.1299999999999999</c:v>
                </c:pt>
                <c:pt idx="330">
                  <c:v>0.99</c:v>
                </c:pt>
                <c:pt idx="331">
                  <c:v>0.73</c:v>
                </c:pt>
                <c:pt idx="332">
                  <c:v>0.97</c:v>
                </c:pt>
                <c:pt idx="333">
                  <c:v>1.1599999999999999</c:v>
                </c:pt>
                <c:pt idx="334">
                  <c:v>0.91</c:v>
                </c:pt>
                <c:pt idx="335">
                  <c:v>1.88</c:v>
                </c:pt>
                <c:pt idx="336">
                  <c:v>6.03</c:v>
                </c:pt>
                <c:pt idx="337">
                  <c:v>5.76</c:v>
                </c:pt>
                <c:pt idx="338">
                  <c:v>6.28</c:v>
                </c:pt>
                <c:pt idx="339">
                  <c:v>5.28</c:v>
                </c:pt>
                <c:pt idx="340">
                  <c:v>1.67</c:v>
                </c:pt>
                <c:pt idx="341">
                  <c:v>1.68</c:v>
                </c:pt>
                <c:pt idx="342">
                  <c:v>1.58</c:v>
                </c:pt>
                <c:pt idx="343">
                  <c:v>5.83</c:v>
                </c:pt>
                <c:pt idx="344">
                  <c:v>4.38</c:v>
                </c:pt>
                <c:pt idx="345">
                  <c:v>1.52</c:v>
                </c:pt>
                <c:pt idx="346">
                  <c:v>3.64</c:v>
                </c:pt>
                <c:pt idx="347">
                  <c:v>1.18</c:v>
                </c:pt>
                <c:pt idx="348">
                  <c:v>3.73</c:v>
                </c:pt>
                <c:pt idx="349">
                  <c:v>4.5199999999999996</c:v>
                </c:pt>
                <c:pt idx="350">
                  <c:v>1.65</c:v>
                </c:pt>
                <c:pt idx="351">
                  <c:v>0.8</c:v>
                </c:pt>
                <c:pt idx="352">
                  <c:v>3.64</c:v>
                </c:pt>
                <c:pt idx="353">
                  <c:v>1.35</c:v>
                </c:pt>
                <c:pt idx="354">
                  <c:v>2.76</c:v>
                </c:pt>
                <c:pt idx="355">
                  <c:v>1.24</c:v>
                </c:pt>
                <c:pt idx="356">
                  <c:v>2.2000000000000002</c:v>
                </c:pt>
                <c:pt idx="357">
                  <c:v>5.74</c:v>
                </c:pt>
                <c:pt idx="358">
                  <c:v>2.0699999999999998</c:v>
                </c:pt>
                <c:pt idx="359">
                  <c:v>1.48</c:v>
                </c:pt>
                <c:pt idx="360">
                  <c:v>0.92</c:v>
                </c:pt>
                <c:pt idx="361">
                  <c:v>1.93</c:v>
                </c:pt>
                <c:pt idx="362">
                  <c:v>1.54</c:v>
                </c:pt>
                <c:pt idx="363">
                  <c:v>1.08</c:v>
                </c:pt>
                <c:pt idx="364">
                  <c:v>1.42</c:v>
                </c:pt>
                <c:pt idx="365">
                  <c:v>2.29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DataDay!$AK$5:$AK$370</c:f>
              <c:numCache>
                <c:formatCode>0.00</c:formatCode>
                <c:ptCount val="366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  <c:pt idx="365" formatCode="General">
                  <c:v>5.16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54848"/>
        <c:axId val="144256384"/>
      </c:lineChart>
      <c:catAx>
        <c:axId val="1442548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256384"/>
        <c:crosses val="autoZero"/>
        <c:auto val="1"/>
        <c:lblAlgn val="ctr"/>
        <c:lblOffset val="100"/>
        <c:tickMarkSkip val="16"/>
        <c:noMultiLvlLbl val="0"/>
      </c:catAx>
      <c:valAx>
        <c:axId val="144256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4254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Tmin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DataDay!$V$5:$V$370</c:f>
              <c:numCache>
                <c:formatCode>General</c:formatCode>
                <c:ptCount val="366"/>
                <c:pt idx="0">
                  <c:v>-7.8</c:v>
                </c:pt>
                <c:pt idx="1">
                  <c:v>-7.6</c:v>
                </c:pt>
                <c:pt idx="2">
                  <c:v>-5</c:v>
                </c:pt>
                <c:pt idx="3">
                  <c:v>-7.4</c:v>
                </c:pt>
                <c:pt idx="4">
                  <c:v>-8.6999999999999993</c:v>
                </c:pt>
                <c:pt idx="5">
                  <c:v>-10</c:v>
                </c:pt>
                <c:pt idx="6">
                  <c:v>-14</c:v>
                </c:pt>
                <c:pt idx="7">
                  <c:v>-15.5</c:v>
                </c:pt>
                <c:pt idx="8">
                  <c:v>-8.8000000000000007</c:v>
                </c:pt>
                <c:pt idx="9">
                  <c:v>-15.3</c:v>
                </c:pt>
                <c:pt idx="10">
                  <c:v>-34.299999999999997</c:v>
                </c:pt>
                <c:pt idx="11">
                  <c:v>-36.1</c:v>
                </c:pt>
                <c:pt idx="12">
                  <c:v>-32.4</c:v>
                </c:pt>
                <c:pt idx="13">
                  <c:v>-20.6</c:v>
                </c:pt>
                <c:pt idx="14">
                  <c:v>-21.1</c:v>
                </c:pt>
                <c:pt idx="15">
                  <c:v>-16.2</c:v>
                </c:pt>
                <c:pt idx="16">
                  <c:v>-18.7</c:v>
                </c:pt>
                <c:pt idx="17">
                  <c:v>-22</c:v>
                </c:pt>
                <c:pt idx="18">
                  <c:v>-12.6</c:v>
                </c:pt>
                <c:pt idx="19">
                  <c:v>-3.6</c:v>
                </c:pt>
                <c:pt idx="20">
                  <c:v>-3.8</c:v>
                </c:pt>
                <c:pt idx="21">
                  <c:v>-3.3</c:v>
                </c:pt>
                <c:pt idx="22">
                  <c:v>-5</c:v>
                </c:pt>
                <c:pt idx="23">
                  <c:v>-6.7</c:v>
                </c:pt>
                <c:pt idx="24">
                  <c:v>-8.6</c:v>
                </c:pt>
                <c:pt idx="25">
                  <c:v>-6.6</c:v>
                </c:pt>
                <c:pt idx="26">
                  <c:v>-3.7</c:v>
                </c:pt>
                <c:pt idx="27">
                  <c:v>-0.5</c:v>
                </c:pt>
                <c:pt idx="28">
                  <c:v>0.8</c:v>
                </c:pt>
                <c:pt idx="29">
                  <c:v>0.6</c:v>
                </c:pt>
                <c:pt idx="30">
                  <c:v>0.7</c:v>
                </c:pt>
                <c:pt idx="31">
                  <c:v>-0.1</c:v>
                </c:pt>
                <c:pt idx="32">
                  <c:v>-3.7</c:v>
                </c:pt>
                <c:pt idx="33">
                  <c:v>-5.9</c:v>
                </c:pt>
                <c:pt idx="34">
                  <c:v>-6</c:v>
                </c:pt>
                <c:pt idx="35">
                  <c:v>-5.4</c:v>
                </c:pt>
                <c:pt idx="36">
                  <c:v>-3.7</c:v>
                </c:pt>
                <c:pt idx="37">
                  <c:v>-6</c:v>
                </c:pt>
                <c:pt idx="38">
                  <c:v>-8.1999999999999993</c:v>
                </c:pt>
                <c:pt idx="39">
                  <c:v>-12.5</c:v>
                </c:pt>
                <c:pt idx="40">
                  <c:v>-11.9</c:v>
                </c:pt>
                <c:pt idx="41">
                  <c:v>-6.9</c:v>
                </c:pt>
                <c:pt idx="42">
                  <c:v>-9.5</c:v>
                </c:pt>
                <c:pt idx="43">
                  <c:v>-12.6</c:v>
                </c:pt>
                <c:pt idx="44">
                  <c:v>-16.600000000000001</c:v>
                </c:pt>
                <c:pt idx="45">
                  <c:v>-14.3</c:v>
                </c:pt>
                <c:pt idx="46">
                  <c:v>-16.7</c:v>
                </c:pt>
                <c:pt idx="47">
                  <c:v>-9.9</c:v>
                </c:pt>
                <c:pt idx="48">
                  <c:v>-6.9</c:v>
                </c:pt>
                <c:pt idx="49">
                  <c:v>-6.8</c:v>
                </c:pt>
                <c:pt idx="50">
                  <c:v>-5.8</c:v>
                </c:pt>
                <c:pt idx="51">
                  <c:v>-4.3</c:v>
                </c:pt>
                <c:pt idx="52">
                  <c:v>-6.4</c:v>
                </c:pt>
                <c:pt idx="53">
                  <c:v>-7.3</c:v>
                </c:pt>
                <c:pt idx="54">
                  <c:v>-4.0999999999999996</c:v>
                </c:pt>
                <c:pt idx="55">
                  <c:v>-9.5</c:v>
                </c:pt>
                <c:pt idx="56">
                  <c:v>-15.1</c:v>
                </c:pt>
                <c:pt idx="57">
                  <c:v>-19.600000000000001</c:v>
                </c:pt>
                <c:pt idx="58">
                  <c:v>-9</c:v>
                </c:pt>
                <c:pt idx="59">
                  <c:v>-11.1</c:v>
                </c:pt>
                <c:pt idx="60">
                  <c:v>-10</c:v>
                </c:pt>
                <c:pt idx="61">
                  <c:v>-12.7</c:v>
                </c:pt>
                <c:pt idx="62">
                  <c:v>-14.7</c:v>
                </c:pt>
                <c:pt idx="63">
                  <c:v>-13.1</c:v>
                </c:pt>
                <c:pt idx="64">
                  <c:v>-16</c:v>
                </c:pt>
                <c:pt idx="65">
                  <c:v>-15.1</c:v>
                </c:pt>
                <c:pt idx="66">
                  <c:v>-15.8</c:v>
                </c:pt>
                <c:pt idx="67">
                  <c:v>-8.6999999999999993</c:v>
                </c:pt>
                <c:pt idx="68">
                  <c:v>-6.8</c:v>
                </c:pt>
                <c:pt idx="69">
                  <c:v>-7</c:v>
                </c:pt>
                <c:pt idx="70">
                  <c:v>-6.9</c:v>
                </c:pt>
                <c:pt idx="71">
                  <c:v>-7.6</c:v>
                </c:pt>
                <c:pt idx="72">
                  <c:v>-8.3000000000000007</c:v>
                </c:pt>
                <c:pt idx="73">
                  <c:v>-8.5</c:v>
                </c:pt>
                <c:pt idx="74">
                  <c:v>-0.5</c:v>
                </c:pt>
                <c:pt idx="75">
                  <c:v>0.7</c:v>
                </c:pt>
                <c:pt idx="76">
                  <c:v>2.9</c:v>
                </c:pt>
                <c:pt idx="77">
                  <c:v>0.6</c:v>
                </c:pt>
                <c:pt idx="78">
                  <c:v>-0.6</c:v>
                </c:pt>
                <c:pt idx="79">
                  <c:v>-1.4</c:v>
                </c:pt>
                <c:pt idx="80">
                  <c:v>-2.9</c:v>
                </c:pt>
                <c:pt idx="81">
                  <c:v>-5</c:v>
                </c:pt>
                <c:pt idx="82">
                  <c:v>-4.4000000000000004</c:v>
                </c:pt>
                <c:pt idx="83">
                  <c:v>-8.4</c:v>
                </c:pt>
                <c:pt idx="84">
                  <c:v>-6.4</c:v>
                </c:pt>
                <c:pt idx="85">
                  <c:v>-6.7</c:v>
                </c:pt>
                <c:pt idx="86">
                  <c:v>-6.6</c:v>
                </c:pt>
                <c:pt idx="87">
                  <c:v>-7.4</c:v>
                </c:pt>
                <c:pt idx="88">
                  <c:v>-7.2</c:v>
                </c:pt>
                <c:pt idx="89">
                  <c:v>-9.8000000000000007</c:v>
                </c:pt>
                <c:pt idx="90">
                  <c:v>-6.8</c:v>
                </c:pt>
                <c:pt idx="91">
                  <c:v>-2.5</c:v>
                </c:pt>
                <c:pt idx="92">
                  <c:v>-0.3</c:v>
                </c:pt>
                <c:pt idx="93">
                  <c:v>-5.5</c:v>
                </c:pt>
                <c:pt idx="94">
                  <c:v>-6.6</c:v>
                </c:pt>
                <c:pt idx="95">
                  <c:v>-4.7</c:v>
                </c:pt>
                <c:pt idx="96">
                  <c:v>-5.2</c:v>
                </c:pt>
                <c:pt idx="97">
                  <c:v>-6.4</c:v>
                </c:pt>
                <c:pt idx="98">
                  <c:v>-5.6</c:v>
                </c:pt>
                <c:pt idx="99">
                  <c:v>-7.2</c:v>
                </c:pt>
                <c:pt idx="100">
                  <c:v>-8</c:v>
                </c:pt>
                <c:pt idx="101">
                  <c:v>-1.5</c:v>
                </c:pt>
                <c:pt idx="102">
                  <c:v>-2.7</c:v>
                </c:pt>
                <c:pt idx="103">
                  <c:v>-2.6</c:v>
                </c:pt>
                <c:pt idx="104">
                  <c:v>-0.9</c:v>
                </c:pt>
                <c:pt idx="105">
                  <c:v>-6</c:v>
                </c:pt>
                <c:pt idx="106">
                  <c:v>-8.5</c:v>
                </c:pt>
                <c:pt idx="107">
                  <c:v>-9.1</c:v>
                </c:pt>
                <c:pt idx="108">
                  <c:v>-9.3000000000000007</c:v>
                </c:pt>
                <c:pt idx="109">
                  <c:v>-7.3</c:v>
                </c:pt>
                <c:pt idx="110">
                  <c:v>-5.3</c:v>
                </c:pt>
                <c:pt idx="111">
                  <c:v>-6.2</c:v>
                </c:pt>
                <c:pt idx="112">
                  <c:v>-6</c:v>
                </c:pt>
                <c:pt idx="113">
                  <c:v>-2.1</c:v>
                </c:pt>
                <c:pt idx="114">
                  <c:v>-0.8</c:v>
                </c:pt>
                <c:pt idx="115">
                  <c:v>-2.4</c:v>
                </c:pt>
                <c:pt idx="116">
                  <c:v>-0.7</c:v>
                </c:pt>
                <c:pt idx="117">
                  <c:v>-1.3</c:v>
                </c:pt>
                <c:pt idx="118">
                  <c:v>-4.8</c:v>
                </c:pt>
                <c:pt idx="119">
                  <c:v>-7.9</c:v>
                </c:pt>
                <c:pt idx="120">
                  <c:v>-9.1</c:v>
                </c:pt>
                <c:pt idx="121">
                  <c:v>-6.2</c:v>
                </c:pt>
                <c:pt idx="122">
                  <c:v>-4.5999999999999996</c:v>
                </c:pt>
                <c:pt idx="123">
                  <c:v>-2.7</c:v>
                </c:pt>
                <c:pt idx="124">
                  <c:v>0.8</c:v>
                </c:pt>
                <c:pt idx="125">
                  <c:v>-0.9</c:v>
                </c:pt>
                <c:pt idx="126">
                  <c:v>-4.8</c:v>
                </c:pt>
                <c:pt idx="127">
                  <c:v>-4.5</c:v>
                </c:pt>
                <c:pt idx="128">
                  <c:v>-3.5</c:v>
                </c:pt>
                <c:pt idx="129">
                  <c:v>2.5</c:v>
                </c:pt>
                <c:pt idx="130">
                  <c:v>2.8</c:v>
                </c:pt>
                <c:pt idx="131">
                  <c:v>5.8</c:v>
                </c:pt>
                <c:pt idx="132">
                  <c:v>6</c:v>
                </c:pt>
                <c:pt idx="133">
                  <c:v>2.1</c:v>
                </c:pt>
                <c:pt idx="134">
                  <c:v>1.1000000000000001</c:v>
                </c:pt>
                <c:pt idx="135">
                  <c:v>2.2999999999999998</c:v>
                </c:pt>
                <c:pt idx="136">
                  <c:v>-1.5</c:v>
                </c:pt>
                <c:pt idx="137">
                  <c:v>-3.9</c:v>
                </c:pt>
                <c:pt idx="138">
                  <c:v>-3.9</c:v>
                </c:pt>
                <c:pt idx="139">
                  <c:v>-2</c:v>
                </c:pt>
                <c:pt idx="140">
                  <c:v>-2</c:v>
                </c:pt>
                <c:pt idx="141">
                  <c:v>-0.1</c:v>
                </c:pt>
                <c:pt idx="142">
                  <c:v>-0.9</c:v>
                </c:pt>
                <c:pt idx="143">
                  <c:v>1</c:v>
                </c:pt>
                <c:pt idx="144">
                  <c:v>-0.4</c:v>
                </c:pt>
                <c:pt idx="145">
                  <c:v>-2.4</c:v>
                </c:pt>
                <c:pt idx="146">
                  <c:v>-2.9</c:v>
                </c:pt>
                <c:pt idx="147">
                  <c:v>-0.1</c:v>
                </c:pt>
                <c:pt idx="148">
                  <c:v>-2.2999999999999998</c:v>
                </c:pt>
                <c:pt idx="149">
                  <c:v>-2.8</c:v>
                </c:pt>
                <c:pt idx="150">
                  <c:v>-3.3</c:v>
                </c:pt>
                <c:pt idx="151">
                  <c:v>-1.6</c:v>
                </c:pt>
                <c:pt idx="152">
                  <c:v>3</c:v>
                </c:pt>
                <c:pt idx="153">
                  <c:v>0.7</c:v>
                </c:pt>
                <c:pt idx="154">
                  <c:v>-1.8</c:v>
                </c:pt>
                <c:pt idx="155">
                  <c:v>-1.6</c:v>
                </c:pt>
                <c:pt idx="156">
                  <c:v>-2.4</c:v>
                </c:pt>
                <c:pt idx="157">
                  <c:v>0.8</c:v>
                </c:pt>
                <c:pt idx="158">
                  <c:v>1.5</c:v>
                </c:pt>
                <c:pt idx="159">
                  <c:v>1.6</c:v>
                </c:pt>
                <c:pt idx="160">
                  <c:v>5.4</c:v>
                </c:pt>
                <c:pt idx="161">
                  <c:v>4.2</c:v>
                </c:pt>
                <c:pt idx="162">
                  <c:v>0.8</c:v>
                </c:pt>
                <c:pt idx="163">
                  <c:v>-1.6</c:v>
                </c:pt>
                <c:pt idx="164">
                  <c:v>1.8</c:v>
                </c:pt>
                <c:pt idx="165">
                  <c:v>2.2000000000000002</c:v>
                </c:pt>
                <c:pt idx="166">
                  <c:v>-1.6</c:v>
                </c:pt>
                <c:pt idx="167">
                  <c:v>-1.8</c:v>
                </c:pt>
                <c:pt idx="168">
                  <c:v>0</c:v>
                </c:pt>
                <c:pt idx="169">
                  <c:v>0.2</c:v>
                </c:pt>
                <c:pt idx="170">
                  <c:v>-0.6</c:v>
                </c:pt>
                <c:pt idx="171">
                  <c:v>1.7</c:v>
                </c:pt>
                <c:pt idx="172">
                  <c:v>3.9</c:v>
                </c:pt>
                <c:pt idx="173">
                  <c:v>7.7</c:v>
                </c:pt>
                <c:pt idx="174">
                  <c:v>1.1000000000000001</c:v>
                </c:pt>
                <c:pt idx="175">
                  <c:v>-0.8</c:v>
                </c:pt>
                <c:pt idx="176">
                  <c:v>4.0999999999999996</c:v>
                </c:pt>
                <c:pt idx="177">
                  <c:v>4.0999999999999996</c:v>
                </c:pt>
                <c:pt idx="178">
                  <c:v>2</c:v>
                </c:pt>
                <c:pt idx="179">
                  <c:v>1.8</c:v>
                </c:pt>
                <c:pt idx="180">
                  <c:v>7.4</c:v>
                </c:pt>
                <c:pt idx="181">
                  <c:v>5.6</c:v>
                </c:pt>
                <c:pt idx="182">
                  <c:v>5.0999999999999996</c:v>
                </c:pt>
                <c:pt idx="183">
                  <c:v>5.2</c:v>
                </c:pt>
                <c:pt idx="184">
                  <c:v>4</c:v>
                </c:pt>
                <c:pt idx="185">
                  <c:v>5.2</c:v>
                </c:pt>
                <c:pt idx="186">
                  <c:v>8.3000000000000007</c:v>
                </c:pt>
                <c:pt idx="187">
                  <c:v>8.6</c:v>
                </c:pt>
                <c:pt idx="188">
                  <c:v>9.1999999999999993</c:v>
                </c:pt>
                <c:pt idx="189">
                  <c:v>11.9</c:v>
                </c:pt>
                <c:pt idx="190">
                  <c:v>13.5</c:v>
                </c:pt>
                <c:pt idx="191">
                  <c:v>11.6</c:v>
                </c:pt>
                <c:pt idx="192">
                  <c:v>11.1</c:v>
                </c:pt>
                <c:pt idx="193">
                  <c:v>11.6</c:v>
                </c:pt>
                <c:pt idx="194">
                  <c:v>10.7</c:v>
                </c:pt>
                <c:pt idx="195">
                  <c:v>10.6</c:v>
                </c:pt>
                <c:pt idx="196">
                  <c:v>10.199999999999999</c:v>
                </c:pt>
                <c:pt idx="197">
                  <c:v>11.6</c:v>
                </c:pt>
                <c:pt idx="198">
                  <c:v>14</c:v>
                </c:pt>
                <c:pt idx="199">
                  <c:v>12.5</c:v>
                </c:pt>
                <c:pt idx="200">
                  <c:v>13</c:v>
                </c:pt>
                <c:pt idx="201">
                  <c:v>12.2</c:v>
                </c:pt>
                <c:pt idx="202">
                  <c:v>18.899999999999999</c:v>
                </c:pt>
                <c:pt idx="203">
                  <c:v>8.8000000000000007</c:v>
                </c:pt>
                <c:pt idx="204">
                  <c:v>3.6</c:v>
                </c:pt>
                <c:pt idx="205">
                  <c:v>6.3</c:v>
                </c:pt>
                <c:pt idx="206">
                  <c:v>1.9</c:v>
                </c:pt>
                <c:pt idx="207">
                  <c:v>1.3</c:v>
                </c:pt>
                <c:pt idx="208">
                  <c:v>7.7</c:v>
                </c:pt>
                <c:pt idx="209">
                  <c:v>8.6999999999999993</c:v>
                </c:pt>
                <c:pt idx="210">
                  <c:v>8.1999999999999993</c:v>
                </c:pt>
                <c:pt idx="211">
                  <c:v>8.3000000000000007</c:v>
                </c:pt>
                <c:pt idx="212">
                  <c:v>7.6</c:v>
                </c:pt>
                <c:pt idx="213">
                  <c:v>10.199999999999999</c:v>
                </c:pt>
                <c:pt idx="214">
                  <c:v>14.3</c:v>
                </c:pt>
                <c:pt idx="215">
                  <c:v>15.2</c:v>
                </c:pt>
                <c:pt idx="216">
                  <c:v>14.2</c:v>
                </c:pt>
                <c:pt idx="217">
                  <c:v>11.6</c:v>
                </c:pt>
                <c:pt idx="218">
                  <c:v>8.6999999999999993</c:v>
                </c:pt>
                <c:pt idx="219">
                  <c:v>6.3</c:v>
                </c:pt>
                <c:pt idx="220">
                  <c:v>8.1</c:v>
                </c:pt>
                <c:pt idx="221">
                  <c:v>9.4</c:v>
                </c:pt>
                <c:pt idx="222">
                  <c:v>9</c:v>
                </c:pt>
                <c:pt idx="223">
                  <c:v>8.6</c:v>
                </c:pt>
                <c:pt idx="224">
                  <c:v>9.3000000000000007</c:v>
                </c:pt>
                <c:pt idx="225">
                  <c:v>8.1</c:v>
                </c:pt>
                <c:pt idx="226">
                  <c:v>7.2</c:v>
                </c:pt>
                <c:pt idx="227">
                  <c:v>9.1</c:v>
                </c:pt>
                <c:pt idx="228">
                  <c:v>6.5</c:v>
                </c:pt>
                <c:pt idx="229">
                  <c:v>6.5</c:v>
                </c:pt>
                <c:pt idx="230">
                  <c:v>8</c:v>
                </c:pt>
                <c:pt idx="231">
                  <c:v>6.1</c:v>
                </c:pt>
                <c:pt idx="232">
                  <c:v>4.4000000000000004</c:v>
                </c:pt>
                <c:pt idx="233">
                  <c:v>4.5999999999999996</c:v>
                </c:pt>
                <c:pt idx="234">
                  <c:v>5.4</c:v>
                </c:pt>
                <c:pt idx="235">
                  <c:v>5.6</c:v>
                </c:pt>
                <c:pt idx="236">
                  <c:v>3</c:v>
                </c:pt>
                <c:pt idx="237">
                  <c:v>1.5</c:v>
                </c:pt>
                <c:pt idx="238">
                  <c:v>6.4</c:v>
                </c:pt>
                <c:pt idx="239">
                  <c:v>0.1</c:v>
                </c:pt>
                <c:pt idx="240">
                  <c:v>1.7</c:v>
                </c:pt>
                <c:pt idx="241">
                  <c:v>3.8</c:v>
                </c:pt>
                <c:pt idx="242">
                  <c:v>8.1999999999999993</c:v>
                </c:pt>
                <c:pt idx="243">
                  <c:v>9.8000000000000007</c:v>
                </c:pt>
                <c:pt idx="244">
                  <c:v>11.3</c:v>
                </c:pt>
                <c:pt idx="245">
                  <c:v>10</c:v>
                </c:pt>
                <c:pt idx="246">
                  <c:v>8.6</c:v>
                </c:pt>
                <c:pt idx="247">
                  <c:v>7.4</c:v>
                </c:pt>
                <c:pt idx="248">
                  <c:v>8.6999999999999993</c:v>
                </c:pt>
                <c:pt idx="249">
                  <c:v>12.4</c:v>
                </c:pt>
                <c:pt idx="250">
                  <c:v>11.9</c:v>
                </c:pt>
                <c:pt idx="251">
                  <c:v>12.3</c:v>
                </c:pt>
                <c:pt idx="252">
                  <c:v>5.8</c:v>
                </c:pt>
                <c:pt idx="253">
                  <c:v>4.3</c:v>
                </c:pt>
                <c:pt idx="254">
                  <c:v>5</c:v>
                </c:pt>
                <c:pt idx="255">
                  <c:v>3.7</c:v>
                </c:pt>
                <c:pt idx="256">
                  <c:v>2.2000000000000002</c:v>
                </c:pt>
                <c:pt idx="257">
                  <c:v>1.9</c:v>
                </c:pt>
                <c:pt idx="258">
                  <c:v>-0.1</c:v>
                </c:pt>
                <c:pt idx="259">
                  <c:v>4.0999999999999996</c:v>
                </c:pt>
                <c:pt idx="260">
                  <c:v>6.6</c:v>
                </c:pt>
                <c:pt idx="261">
                  <c:v>4.4000000000000004</c:v>
                </c:pt>
                <c:pt idx="262">
                  <c:v>2.6</c:v>
                </c:pt>
                <c:pt idx="263">
                  <c:v>-0.8</c:v>
                </c:pt>
                <c:pt idx="264">
                  <c:v>-0.6</c:v>
                </c:pt>
                <c:pt idx="265">
                  <c:v>6.7</c:v>
                </c:pt>
                <c:pt idx="266">
                  <c:v>7</c:v>
                </c:pt>
                <c:pt idx="267">
                  <c:v>8.4</c:v>
                </c:pt>
                <c:pt idx="268">
                  <c:v>2.7</c:v>
                </c:pt>
                <c:pt idx="269">
                  <c:v>-0.3</c:v>
                </c:pt>
                <c:pt idx="270">
                  <c:v>3.4</c:v>
                </c:pt>
                <c:pt idx="271">
                  <c:v>3.6</c:v>
                </c:pt>
                <c:pt idx="272">
                  <c:v>-1.7</c:v>
                </c:pt>
                <c:pt idx="273">
                  <c:v>-4.7</c:v>
                </c:pt>
                <c:pt idx="274">
                  <c:v>-1</c:v>
                </c:pt>
                <c:pt idx="275">
                  <c:v>-2.7</c:v>
                </c:pt>
                <c:pt idx="276">
                  <c:v>-3.1</c:v>
                </c:pt>
                <c:pt idx="277">
                  <c:v>0.5</c:v>
                </c:pt>
                <c:pt idx="278">
                  <c:v>-2</c:v>
                </c:pt>
                <c:pt idx="279">
                  <c:v>2.7</c:v>
                </c:pt>
                <c:pt idx="280">
                  <c:v>2.8</c:v>
                </c:pt>
                <c:pt idx="281">
                  <c:v>6.2</c:v>
                </c:pt>
                <c:pt idx="282">
                  <c:v>-0.3</c:v>
                </c:pt>
                <c:pt idx="283">
                  <c:v>-2.4</c:v>
                </c:pt>
                <c:pt idx="284">
                  <c:v>1.5</c:v>
                </c:pt>
                <c:pt idx="285">
                  <c:v>2.5</c:v>
                </c:pt>
                <c:pt idx="286">
                  <c:v>6</c:v>
                </c:pt>
                <c:pt idx="287">
                  <c:v>5.9</c:v>
                </c:pt>
                <c:pt idx="288">
                  <c:v>3.6</c:v>
                </c:pt>
                <c:pt idx="289">
                  <c:v>-3.6</c:v>
                </c:pt>
                <c:pt idx="290">
                  <c:v>-5.9</c:v>
                </c:pt>
                <c:pt idx="291">
                  <c:v>-6.1</c:v>
                </c:pt>
                <c:pt idx="292">
                  <c:v>-1.9</c:v>
                </c:pt>
                <c:pt idx="293">
                  <c:v>2.2000000000000002</c:v>
                </c:pt>
                <c:pt idx="294">
                  <c:v>-2.2000000000000002</c:v>
                </c:pt>
                <c:pt idx="295">
                  <c:v>-4</c:v>
                </c:pt>
                <c:pt idx="296">
                  <c:v>-5.0999999999999996</c:v>
                </c:pt>
                <c:pt idx="297">
                  <c:v>-5.2</c:v>
                </c:pt>
                <c:pt idx="298">
                  <c:v>-5.0999999999999996</c:v>
                </c:pt>
                <c:pt idx="299">
                  <c:v>-1.1000000000000001</c:v>
                </c:pt>
                <c:pt idx="300">
                  <c:v>-1.6</c:v>
                </c:pt>
                <c:pt idx="301">
                  <c:v>-3</c:v>
                </c:pt>
                <c:pt idx="302">
                  <c:v>-5.7</c:v>
                </c:pt>
                <c:pt idx="303">
                  <c:v>-4.2</c:v>
                </c:pt>
                <c:pt idx="304">
                  <c:v>-6.1</c:v>
                </c:pt>
                <c:pt idx="305">
                  <c:v>-4.7</c:v>
                </c:pt>
                <c:pt idx="306">
                  <c:v>-6.2</c:v>
                </c:pt>
                <c:pt idx="307">
                  <c:v>-6</c:v>
                </c:pt>
                <c:pt idx="308">
                  <c:v>-5</c:v>
                </c:pt>
                <c:pt idx="309">
                  <c:v>-9.9</c:v>
                </c:pt>
                <c:pt idx="310">
                  <c:v>-9.9</c:v>
                </c:pt>
                <c:pt idx="311">
                  <c:v>-5.4</c:v>
                </c:pt>
                <c:pt idx="312">
                  <c:v>-3.5</c:v>
                </c:pt>
                <c:pt idx="313">
                  <c:v>-0.5</c:v>
                </c:pt>
                <c:pt idx="314">
                  <c:v>-2.2999999999999998</c:v>
                </c:pt>
                <c:pt idx="315">
                  <c:v>-3.8</c:v>
                </c:pt>
                <c:pt idx="316">
                  <c:v>-3.6</c:v>
                </c:pt>
                <c:pt idx="317">
                  <c:v>-3.2</c:v>
                </c:pt>
                <c:pt idx="318">
                  <c:v>-4.5</c:v>
                </c:pt>
                <c:pt idx="319">
                  <c:v>-9.1</c:v>
                </c:pt>
                <c:pt idx="320">
                  <c:v>-10.6</c:v>
                </c:pt>
                <c:pt idx="321">
                  <c:v>-7.2</c:v>
                </c:pt>
                <c:pt idx="322">
                  <c:v>-13.7</c:v>
                </c:pt>
                <c:pt idx="323">
                  <c:v>-13.1</c:v>
                </c:pt>
                <c:pt idx="324">
                  <c:v>-7.9</c:v>
                </c:pt>
                <c:pt idx="325">
                  <c:v>-5.7</c:v>
                </c:pt>
                <c:pt idx="326">
                  <c:v>-4.4000000000000004</c:v>
                </c:pt>
                <c:pt idx="327">
                  <c:v>-8.5</c:v>
                </c:pt>
                <c:pt idx="328">
                  <c:v>-10.1</c:v>
                </c:pt>
                <c:pt idx="329">
                  <c:v>-8</c:v>
                </c:pt>
                <c:pt idx="330">
                  <c:v>-12.7</c:v>
                </c:pt>
                <c:pt idx="331">
                  <c:v>-13</c:v>
                </c:pt>
                <c:pt idx="332">
                  <c:v>-11.6</c:v>
                </c:pt>
                <c:pt idx="333">
                  <c:v>-11.8</c:v>
                </c:pt>
                <c:pt idx="334">
                  <c:v>-6.7</c:v>
                </c:pt>
                <c:pt idx="335">
                  <c:v>-7.8</c:v>
                </c:pt>
                <c:pt idx="336">
                  <c:v>-7.2</c:v>
                </c:pt>
                <c:pt idx="337">
                  <c:v>-4.4000000000000004</c:v>
                </c:pt>
                <c:pt idx="338">
                  <c:v>-1.3</c:v>
                </c:pt>
                <c:pt idx="339">
                  <c:v>-1.7</c:v>
                </c:pt>
                <c:pt idx="340">
                  <c:v>-8.5</c:v>
                </c:pt>
                <c:pt idx="341">
                  <c:v>-5.5</c:v>
                </c:pt>
                <c:pt idx="342">
                  <c:v>-6.2</c:v>
                </c:pt>
                <c:pt idx="343">
                  <c:v>-8.6999999999999993</c:v>
                </c:pt>
                <c:pt idx="344">
                  <c:v>-8.9</c:v>
                </c:pt>
                <c:pt idx="345">
                  <c:v>-6.4</c:v>
                </c:pt>
                <c:pt idx="346">
                  <c:v>-7.6</c:v>
                </c:pt>
                <c:pt idx="347">
                  <c:v>-6.7</c:v>
                </c:pt>
                <c:pt idx="348">
                  <c:v>-7</c:v>
                </c:pt>
                <c:pt idx="349">
                  <c:v>-11</c:v>
                </c:pt>
                <c:pt idx="350">
                  <c:v>-9.3000000000000007</c:v>
                </c:pt>
                <c:pt idx="351">
                  <c:v>-9.6</c:v>
                </c:pt>
                <c:pt idx="352">
                  <c:v>-8.3000000000000007</c:v>
                </c:pt>
                <c:pt idx="353">
                  <c:v>-8.6999999999999993</c:v>
                </c:pt>
                <c:pt idx="354">
                  <c:v>-4</c:v>
                </c:pt>
                <c:pt idx="355">
                  <c:v>-4.3</c:v>
                </c:pt>
                <c:pt idx="356">
                  <c:v>-7</c:v>
                </c:pt>
                <c:pt idx="357">
                  <c:v>-4.8</c:v>
                </c:pt>
                <c:pt idx="358">
                  <c:v>-7.6</c:v>
                </c:pt>
                <c:pt idx="359">
                  <c:v>-9.5</c:v>
                </c:pt>
                <c:pt idx="360">
                  <c:v>-8.5</c:v>
                </c:pt>
                <c:pt idx="361">
                  <c:v>-10.1</c:v>
                </c:pt>
                <c:pt idx="362">
                  <c:v>-5.7</c:v>
                </c:pt>
                <c:pt idx="363">
                  <c:v>-7.4</c:v>
                </c:pt>
                <c:pt idx="364">
                  <c:v>-8</c:v>
                </c:pt>
                <c:pt idx="365">
                  <c:v>-11.6</c:v>
                </c:pt>
              </c:numCache>
            </c:numRef>
          </c:val>
          <c:smooth val="0"/>
        </c:ser>
        <c:ser>
          <c:idx val="1"/>
          <c:order val="1"/>
          <c:tx>
            <c:v>Tmax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DataDay!$U$5:$U$370</c:f>
              <c:numCache>
                <c:formatCode>General</c:formatCode>
                <c:ptCount val="366"/>
                <c:pt idx="0">
                  <c:v>-3.3</c:v>
                </c:pt>
                <c:pt idx="1">
                  <c:v>-4.0999999999999996</c:v>
                </c:pt>
                <c:pt idx="2">
                  <c:v>2.8</c:v>
                </c:pt>
                <c:pt idx="3">
                  <c:v>-2.4</c:v>
                </c:pt>
                <c:pt idx="4">
                  <c:v>-4.7</c:v>
                </c:pt>
                <c:pt idx="5">
                  <c:v>-5.3</c:v>
                </c:pt>
                <c:pt idx="6">
                  <c:v>-10.199999999999999</c:v>
                </c:pt>
                <c:pt idx="7">
                  <c:v>-7.7</c:v>
                </c:pt>
                <c:pt idx="8">
                  <c:v>-5.7</c:v>
                </c:pt>
                <c:pt idx="9">
                  <c:v>-7.6</c:v>
                </c:pt>
                <c:pt idx="10">
                  <c:v>-15.6</c:v>
                </c:pt>
                <c:pt idx="11">
                  <c:v>-22.8</c:v>
                </c:pt>
                <c:pt idx="12">
                  <c:v>-20.5</c:v>
                </c:pt>
                <c:pt idx="13">
                  <c:v>-11.4</c:v>
                </c:pt>
                <c:pt idx="14">
                  <c:v>-10.1</c:v>
                </c:pt>
                <c:pt idx="15">
                  <c:v>-9.4</c:v>
                </c:pt>
                <c:pt idx="16">
                  <c:v>-13.1</c:v>
                </c:pt>
                <c:pt idx="17">
                  <c:v>-13</c:v>
                </c:pt>
                <c:pt idx="18">
                  <c:v>-1.1000000000000001</c:v>
                </c:pt>
                <c:pt idx="19">
                  <c:v>-1.3</c:v>
                </c:pt>
                <c:pt idx="20">
                  <c:v>-2.1</c:v>
                </c:pt>
                <c:pt idx="21">
                  <c:v>-1.6</c:v>
                </c:pt>
                <c:pt idx="22">
                  <c:v>0.8</c:v>
                </c:pt>
                <c:pt idx="23">
                  <c:v>-3</c:v>
                </c:pt>
                <c:pt idx="24">
                  <c:v>-0.6</c:v>
                </c:pt>
                <c:pt idx="25">
                  <c:v>-1.9</c:v>
                </c:pt>
                <c:pt idx="26">
                  <c:v>0.2</c:v>
                </c:pt>
                <c:pt idx="27">
                  <c:v>3.7</c:v>
                </c:pt>
                <c:pt idx="28">
                  <c:v>3.4</c:v>
                </c:pt>
                <c:pt idx="29">
                  <c:v>3</c:v>
                </c:pt>
                <c:pt idx="30">
                  <c:v>2.2000000000000002</c:v>
                </c:pt>
                <c:pt idx="31">
                  <c:v>1.5</c:v>
                </c:pt>
                <c:pt idx="32">
                  <c:v>3.7</c:v>
                </c:pt>
                <c:pt idx="33">
                  <c:v>-2.9</c:v>
                </c:pt>
                <c:pt idx="34">
                  <c:v>-2.6</c:v>
                </c:pt>
                <c:pt idx="35">
                  <c:v>-2.4</c:v>
                </c:pt>
                <c:pt idx="36">
                  <c:v>-1.2</c:v>
                </c:pt>
                <c:pt idx="37">
                  <c:v>0.1</c:v>
                </c:pt>
                <c:pt idx="38">
                  <c:v>-4.7</c:v>
                </c:pt>
                <c:pt idx="39">
                  <c:v>-3.8</c:v>
                </c:pt>
                <c:pt idx="40">
                  <c:v>-3.1</c:v>
                </c:pt>
                <c:pt idx="41">
                  <c:v>-4</c:v>
                </c:pt>
                <c:pt idx="42">
                  <c:v>-2.9</c:v>
                </c:pt>
                <c:pt idx="43">
                  <c:v>-4.8</c:v>
                </c:pt>
                <c:pt idx="44">
                  <c:v>-6.5</c:v>
                </c:pt>
                <c:pt idx="45">
                  <c:v>-6.9</c:v>
                </c:pt>
                <c:pt idx="46">
                  <c:v>-4.4000000000000004</c:v>
                </c:pt>
                <c:pt idx="47">
                  <c:v>-2.5</c:v>
                </c:pt>
                <c:pt idx="48">
                  <c:v>-2.2999999999999998</c:v>
                </c:pt>
                <c:pt idx="49">
                  <c:v>-2.4</c:v>
                </c:pt>
                <c:pt idx="50">
                  <c:v>1</c:v>
                </c:pt>
                <c:pt idx="51">
                  <c:v>-0.4</c:v>
                </c:pt>
                <c:pt idx="52">
                  <c:v>0.5</c:v>
                </c:pt>
                <c:pt idx="53">
                  <c:v>1.9</c:v>
                </c:pt>
                <c:pt idx="54">
                  <c:v>-0.5</c:v>
                </c:pt>
                <c:pt idx="55">
                  <c:v>1</c:v>
                </c:pt>
                <c:pt idx="56">
                  <c:v>-6.7</c:v>
                </c:pt>
                <c:pt idx="57">
                  <c:v>-9.1</c:v>
                </c:pt>
                <c:pt idx="58">
                  <c:v>-1.7</c:v>
                </c:pt>
                <c:pt idx="59">
                  <c:v>-1.5</c:v>
                </c:pt>
                <c:pt idx="60">
                  <c:v>-5.3</c:v>
                </c:pt>
                <c:pt idx="61">
                  <c:v>-6.3</c:v>
                </c:pt>
                <c:pt idx="62">
                  <c:v>-6.4</c:v>
                </c:pt>
                <c:pt idx="63">
                  <c:v>-7.2</c:v>
                </c:pt>
                <c:pt idx="64">
                  <c:v>-6.4</c:v>
                </c:pt>
                <c:pt idx="65">
                  <c:v>-5.0999999999999996</c:v>
                </c:pt>
                <c:pt idx="66">
                  <c:v>-1.6</c:v>
                </c:pt>
                <c:pt idx="67">
                  <c:v>-2</c:v>
                </c:pt>
                <c:pt idx="68">
                  <c:v>-1</c:v>
                </c:pt>
                <c:pt idx="69">
                  <c:v>1.1000000000000001</c:v>
                </c:pt>
                <c:pt idx="70">
                  <c:v>-1.4</c:v>
                </c:pt>
                <c:pt idx="71">
                  <c:v>-0.5</c:v>
                </c:pt>
                <c:pt idx="72">
                  <c:v>1.9</c:v>
                </c:pt>
                <c:pt idx="73">
                  <c:v>6.5</c:v>
                </c:pt>
                <c:pt idx="74">
                  <c:v>10.3</c:v>
                </c:pt>
                <c:pt idx="75">
                  <c:v>13.6</c:v>
                </c:pt>
                <c:pt idx="76">
                  <c:v>13</c:v>
                </c:pt>
                <c:pt idx="77">
                  <c:v>13.2</c:v>
                </c:pt>
                <c:pt idx="78">
                  <c:v>11.5</c:v>
                </c:pt>
                <c:pt idx="79">
                  <c:v>8.5</c:v>
                </c:pt>
                <c:pt idx="80">
                  <c:v>4</c:v>
                </c:pt>
                <c:pt idx="81">
                  <c:v>0.7</c:v>
                </c:pt>
                <c:pt idx="82">
                  <c:v>0.8</c:v>
                </c:pt>
                <c:pt idx="83">
                  <c:v>4.0999999999999996</c:v>
                </c:pt>
                <c:pt idx="84">
                  <c:v>3</c:v>
                </c:pt>
                <c:pt idx="85">
                  <c:v>1.7</c:v>
                </c:pt>
                <c:pt idx="86">
                  <c:v>-2.7</c:v>
                </c:pt>
                <c:pt idx="87">
                  <c:v>-0.4</c:v>
                </c:pt>
                <c:pt idx="88">
                  <c:v>0.9</c:v>
                </c:pt>
                <c:pt idx="89">
                  <c:v>1.6</c:v>
                </c:pt>
                <c:pt idx="90">
                  <c:v>4.5</c:v>
                </c:pt>
                <c:pt idx="91">
                  <c:v>9.5</c:v>
                </c:pt>
                <c:pt idx="92">
                  <c:v>10.9</c:v>
                </c:pt>
                <c:pt idx="93">
                  <c:v>2.7</c:v>
                </c:pt>
                <c:pt idx="94">
                  <c:v>-1.4</c:v>
                </c:pt>
                <c:pt idx="95">
                  <c:v>0</c:v>
                </c:pt>
                <c:pt idx="96">
                  <c:v>2.2999999999999998</c:v>
                </c:pt>
                <c:pt idx="97">
                  <c:v>2.4</c:v>
                </c:pt>
                <c:pt idx="98">
                  <c:v>-1</c:v>
                </c:pt>
                <c:pt idx="99">
                  <c:v>2.6</c:v>
                </c:pt>
                <c:pt idx="100">
                  <c:v>6.1</c:v>
                </c:pt>
                <c:pt idx="101">
                  <c:v>4.3</c:v>
                </c:pt>
                <c:pt idx="102">
                  <c:v>7.4</c:v>
                </c:pt>
                <c:pt idx="103">
                  <c:v>11</c:v>
                </c:pt>
                <c:pt idx="104">
                  <c:v>12.7</c:v>
                </c:pt>
                <c:pt idx="105">
                  <c:v>5.4</c:v>
                </c:pt>
                <c:pt idx="106">
                  <c:v>-0.7</c:v>
                </c:pt>
                <c:pt idx="107">
                  <c:v>0.4</c:v>
                </c:pt>
                <c:pt idx="108">
                  <c:v>3.4</c:v>
                </c:pt>
                <c:pt idx="109">
                  <c:v>4.0999999999999996</c:v>
                </c:pt>
                <c:pt idx="110">
                  <c:v>6.3</c:v>
                </c:pt>
                <c:pt idx="111">
                  <c:v>2.7</c:v>
                </c:pt>
                <c:pt idx="112">
                  <c:v>5.7</c:v>
                </c:pt>
                <c:pt idx="113">
                  <c:v>8.8000000000000007</c:v>
                </c:pt>
                <c:pt idx="114">
                  <c:v>5.6</c:v>
                </c:pt>
                <c:pt idx="115">
                  <c:v>1.8</c:v>
                </c:pt>
                <c:pt idx="116">
                  <c:v>4.7</c:v>
                </c:pt>
                <c:pt idx="117">
                  <c:v>4</c:v>
                </c:pt>
                <c:pt idx="118">
                  <c:v>2.1</c:v>
                </c:pt>
                <c:pt idx="119">
                  <c:v>0.7</c:v>
                </c:pt>
                <c:pt idx="120">
                  <c:v>2.6</c:v>
                </c:pt>
                <c:pt idx="121">
                  <c:v>4.9000000000000004</c:v>
                </c:pt>
                <c:pt idx="122">
                  <c:v>7.2</c:v>
                </c:pt>
                <c:pt idx="123">
                  <c:v>6.5</c:v>
                </c:pt>
                <c:pt idx="124">
                  <c:v>7.8</c:v>
                </c:pt>
                <c:pt idx="125">
                  <c:v>11.1</c:v>
                </c:pt>
                <c:pt idx="126">
                  <c:v>4.0999999999999996</c:v>
                </c:pt>
                <c:pt idx="127">
                  <c:v>4</c:v>
                </c:pt>
                <c:pt idx="128">
                  <c:v>11</c:v>
                </c:pt>
                <c:pt idx="129">
                  <c:v>15.6</c:v>
                </c:pt>
                <c:pt idx="130">
                  <c:v>18.5</c:v>
                </c:pt>
                <c:pt idx="131">
                  <c:v>18</c:v>
                </c:pt>
                <c:pt idx="132">
                  <c:v>17.7</c:v>
                </c:pt>
                <c:pt idx="133">
                  <c:v>9.6</c:v>
                </c:pt>
                <c:pt idx="134">
                  <c:v>13.2</c:v>
                </c:pt>
                <c:pt idx="135">
                  <c:v>13</c:v>
                </c:pt>
                <c:pt idx="136">
                  <c:v>10.199999999999999</c:v>
                </c:pt>
                <c:pt idx="137">
                  <c:v>1.8</c:v>
                </c:pt>
                <c:pt idx="138">
                  <c:v>5.4</c:v>
                </c:pt>
                <c:pt idx="139">
                  <c:v>6.3</c:v>
                </c:pt>
                <c:pt idx="140">
                  <c:v>9.1</c:v>
                </c:pt>
                <c:pt idx="141">
                  <c:v>2.6</c:v>
                </c:pt>
                <c:pt idx="142">
                  <c:v>3.3</c:v>
                </c:pt>
                <c:pt idx="143">
                  <c:v>9.5</c:v>
                </c:pt>
                <c:pt idx="144">
                  <c:v>7.5</c:v>
                </c:pt>
                <c:pt idx="145">
                  <c:v>8.1</c:v>
                </c:pt>
                <c:pt idx="146">
                  <c:v>6.6</c:v>
                </c:pt>
                <c:pt idx="147">
                  <c:v>10</c:v>
                </c:pt>
                <c:pt idx="148">
                  <c:v>8.8000000000000007</c:v>
                </c:pt>
                <c:pt idx="149">
                  <c:v>6.5</c:v>
                </c:pt>
                <c:pt idx="150">
                  <c:v>6.8</c:v>
                </c:pt>
                <c:pt idx="151">
                  <c:v>13.1</c:v>
                </c:pt>
                <c:pt idx="152">
                  <c:v>10.5</c:v>
                </c:pt>
                <c:pt idx="153">
                  <c:v>7.8</c:v>
                </c:pt>
                <c:pt idx="154">
                  <c:v>6.5</c:v>
                </c:pt>
                <c:pt idx="155">
                  <c:v>9.1999999999999993</c:v>
                </c:pt>
                <c:pt idx="156">
                  <c:v>11.1</c:v>
                </c:pt>
                <c:pt idx="157">
                  <c:v>13.8</c:v>
                </c:pt>
                <c:pt idx="158">
                  <c:v>16.100000000000001</c:v>
                </c:pt>
                <c:pt idx="159">
                  <c:v>18.3</c:v>
                </c:pt>
                <c:pt idx="160">
                  <c:v>17.5</c:v>
                </c:pt>
                <c:pt idx="161">
                  <c:v>17.899999999999999</c:v>
                </c:pt>
                <c:pt idx="162">
                  <c:v>15</c:v>
                </c:pt>
                <c:pt idx="163">
                  <c:v>13.2</c:v>
                </c:pt>
                <c:pt idx="164">
                  <c:v>17.3</c:v>
                </c:pt>
                <c:pt idx="165">
                  <c:v>12.2</c:v>
                </c:pt>
                <c:pt idx="166">
                  <c:v>4.7</c:v>
                </c:pt>
                <c:pt idx="167">
                  <c:v>1.7</c:v>
                </c:pt>
                <c:pt idx="168">
                  <c:v>5.8</c:v>
                </c:pt>
                <c:pt idx="169">
                  <c:v>8.6</c:v>
                </c:pt>
                <c:pt idx="170">
                  <c:v>11.3</c:v>
                </c:pt>
                <c:pt idx="171">
                  <c:v>14.9</c:v>
                </c:pt>
                <c:pt idx="172">
                  <c:v>20.399999999999999</c:v>
                </c:pt>
                <c:pt idx="173">
                  <c:v>19.8</c:v>
                </c:pt>
                <c:pt idx="174">
                  <c:v>14.9</c:v>
                </c:pt>
                <c:pt idx="175">
                  <c:v>15.2</c:v>
                </c:pt>
                <c:pt idx="176">
                  <c:v>20</c:v>
                </c:pt>
                <c:pt idx="177">
                  <c:v>17.7</c:v>
                </c:pt>
                <c:pt idx="178">
                  <c:v>9.9</c:v>
                </c:pt>
                <c:pt idx="179">
                  <c:v>14.6</c:v>
                </c:pt>
                <c:pt idx="180">
                  <c:v>16</c:v>
                </c:pt>
                <c:pt idx="181">
                  <c:v>13.4</c:v>
                </c:pt>
                <c:pt idx="182">
                  <c:v>13.7</c:v>
                </c:pt>
                <c:pt idx="183">
                  <c:v>13.6</c:v>
                </c:pt>
                <c:pt idx="184">
                  <c:v>16.3</c:v>
                </c:pt>
                <c:pt idx="185">
                  <c:v>20.7</c:v>
                </c:pt>
                <c:pt idx="186">
                  <c:v>22.3</c:v>
                </c:pt>
                <c:pt idx="187">
                  <c:v>22.4</c:v>
                </c:pt>
                <c:pt idx="188">
                  <c:v>26.5</c:v>
                </c:pt>
                <c:pt idx="189">
                  <c:v>28.1</c:v>
                </c:pt>
                <c:pt idx="190">
                  <c:v>29.2</c:v>
                </c:pt>
                <c:pt idx="191">
                  <c:v>28.3</c:v>
                </c:pt>
                <c:pt idx="192">
                  <c:v>23.2</c:v>
                </c:pt>
                <c:pt idx="193">
                  <c:v>24.2</c:v>
                </c:pt>
                <c:pt idx="194">
                  <c:v>26.4</c:v>
                </c:pt>
                <c:pt idx="195">
                  <c:v>25.2</c:v>
                </c:pt>
                <c:pt idx="196">
                  <c:v>25.6</c:v>
                </c:pt>
                <c:pt idx="197">
                  <c:v>27.4</c:v>
                </c:pt>
                <c:pt idx="198">
                  <c:v>25.9</c:v>
                </c:pt>
                <c:pt idx="199">
                  <c:v>27.1</c:v>
                </c:pt>
                <c:pt idx="200">
                  <c:v>27.2</c:v>
                </c:pt>
                <c:pt idx="201">
                  <c:v>27.2</c:v>
                </c:pt>
                <c:pt idx="202">
                  <c:v>30.7</c:v>
                </c:pt>
                <c:pt idx="203">
                  <c:v>25.9</c:v>
                </c:pt>
                <c:pt idx="204">
                  <c:v>21.9</c:v>
                </c:pt>
                <c:pt idx="205">
                  <c:v>23.6</c:v>
                </c:pt>
                <c:pt idx="206">
                  <c:v>12.4</c:v>
                </c:pt>
                <c:pt idx="207">
                  <c:v>17.7</c:v>
                </c:pt>
                <c:pt idx="208">
                  <c:v>17.7</c:v>
                </c:pt>
                <c:pt idx="209">
                  <c:v>21.8</c:v>
                </c:pt>
                <c:pt idx="210">
                  <c:v>11.2</c:v>
                </c:pt>
                <c:pt idx="211">
                  <c:v>15.4</c:v>
                </c:pt>
                <c:pt idx="212">
                  <c:v>22.8</c:v>
                </c:pt>
                <c:pt idx="213">
                  <c:v>27.6</c:v>
                </c:pt>
                <c:pt idx="214">
                  <c:v>29</c:v>
                </c:pt>
                <c:pt idx="215">
                  <c:v>28.1</c:v>
                </c:pt>
                <c:pt idx="216">
                  <c:v>26.2</c:v>
                </c:pt>
                <c:pt idx="217">
                  <c:v>25.2</c:v>
                </c:pt>
                <c:pt idx="218">
                  <c:v>20.7</c:v>
                </c:pt>
                <c:pt idx="219">
                  <c:v>21.3</c:v>
                </c:pt>
                <c:pt idx="220">
                  <c:v>24.2</c:v>
                </c:pt>
                <c:pt idx="221">
                  <c:v>22.5</c:v>
                </c:pt>
                <c:pt idx="222">
                  <c:v>22.2</c:v>
                </c:pt>
                <c:pt idx="223">
                  <c:v>21.2</c:v>
                </c:pt>
                <c:pt idx="224">
                  <c:v>19.2</c:v>
                </c:pt>
                <c:pt idx="225">
                  <c:v>19</c:v>
                </c:pt>
                <c:pt idx="226">
                  <c:v>22.6</c:v>
                </c:pt>
                <c:pt idx="227">
                  <c:v>23.6</c:v>
                </c:pt>
                <c:pt idx="228">
                  <c:v>12.2</c:v>
                </c:pt>
                <c:pt idx="229">
                  <c:v>20.100000000000001</c:v>
                </c:pt>
                <c:pt idx="230">
                  <c:v>19.399999999999999</c:v>
                </c:pt>
                <c:pt idx="231">
                  <c:v>17.8</c:v>
                </c:pt>
                <c:pt idx="232">
                  <c:v>15.7</c:v>
                </c:pt>
                <c:pt idx="233">
                  <c:v>14.1</c:v>
                </c:pt>
                <c:pt idx="234">
                  <c:v>16.2</c:v>
                </c:pt>
                <c:pt idx="235">
                  <c:v>21</c:v>
                </c:pt>
                <c:pt idx="236">
                  <c:v>4.7</c:v>
                </c:pt>
                <c:pt idx="237">
                  <c:v>15.6</c:v>
                </c:pt>
                <c:pt idx="238">
                  <c:v>15.5</c:v>
                </c:pt>
                <c:pt idx="239">
                  <c:v>8</c:v>
                </c:pt>
                <c:pt idx="240">
                  <c:v>12.4</c:v>
                </c:pt>
                <c:pt idx="241">
                  <c:v>20.7</c:v>
                </c:pt>
                <c:pt idx="242">
                  <c:v>23.1</c:v>
                </c:pt>
                <c:pt idx="243">
                  <c:v>25.3</c:v>
                </c:pt>
                <c:pt idx="244">
                  <c:v>27.7</c:v>
                </c:pt>
                <c:pt idx="245">
                  <c:v>22.1</c:v>
                </c:pt>
                <c:pt idx="246">
                  <c:v>20.100000000000001</c:v>
                </c:pt>
                <c:pt idx="247">
                  <c:v>21.9</c:v>
                </c:pt>
                <c:pt idx="248">
                  <c:v>26.2</c:v>
                </c:pt>
                <c:pt idx="249">
                  <c:v>27.1</c:v>
                </c:pt>
                <c:pt idx="250">
                  <c:v>26.3</c:v>
                </c:pt>
                <c:pt idx="251">
                  <c:v>23.7</c:v>
                </c:pt>
                <c:pt idx="252">
                  <c:v>15.8</c:v>
                </c:pt>
                <c:pt idx="253">
                  <c:v>16.2</c:v>
                </c:pt>
                <c:pt idx="254">
                  <c:v>9.4</c:v>
                </c:pt>
                <c:pt idx="255">
                  <c:v>12.6</c:v>
                </c:pt>
                <c:pt idx="256">
                  <c:v>15.1</c:v>
                </c:pt>
                <c:pt idx="257">
                  <c:v>12.5</c:v>
                </c:pt>
                <c:pt idx="258">
                  <c:v>12.2</c:v>
                </c:pt>
                <c:pt idx="259">
                  <c:v>14.1</c:v>
                </c:pt>
                <c:pt idx="260">
                  <c:v>18.5</c:v>
                </c:pt>
                <c:pt idx="261">
                  <c:v>14.2</c:v>
                </c:pt>
                <c:pt idx="262">
                  <c:v>14.7</c:v>
                </c:pt>
                <c:pt idx="263">
                  <c:v>9.5</c:v>
                </c:pt>
                <c:pt idx="264">
                  <c:v>15.4</c:v>
                </c:pt>
                <c:pt idx="265">
                  <c:v>12.9</c:v>
                </c:pt>
                <c:pt idx="266">
                  <c:v>17.5</c:v>
                </c:pt>
                <c:pt idx="267">
                  <c:v>22</c:v>
                </c:pt>
                <c:pt idx="268">
                  <c:v>18.2</c:v>
                </c:pt>
                <c:pt idx="269">
                  <c:v>7.1</c:v>
                </c:pt>
                <c:pt idx="270">
                  <c:v>12.6</c:v>
                </c:pt>
                <c:pt idx="271">
                  <c:v>14.3</c:v>
                </c:pt>
                <c:pt idx="272">
                  <c:v>6.3</c:v>
                </c:pt>
                <c:pt idx="273">
                  <c:v>9.5</c:v>
                </c:pt>
                <c:pt idx="274">
                  <c:v>9</c:v>
                </c:pt>
                <c:pt idx="275">
                  <c:v>6.2</c:v>
                </c:pt>
                <c:pt idx="276">
                  <c:v>8.8000000000000007</c:v>
                </c:pt>
                <c:pt idx="277">
                  <c:v>7.5</c:v>
                </c:pt>
                <c:pt idx="278">
                  <c:v>11.2</c:v>
                </c:pt>
                <c:pt idx="279">
                  <c:v>15</c:v>
                </c:pt>
                <c:pt idx="280">
                  <c:v>15</c:v>
                </c:pt>
                <c:pt idx="281">
                  <c:v>15.3</c:v>
                </c:pt>
                <c:pt idx="282">
                  <c:v>8.1</c:v>
                </c:pt>
                <c:pt idx="283">
                  <c:v>8.1</c:v>
                </c:pt>
                <c:pt idx="284">
                  <c:v>11.6</c:v>
                </c:pt>
                <c:pt idx="285">
                  <c:v>15.8</c:v>
                </c:pt>
                <c:pt idx="286">
                  <c:v>18.5</c:v>
                </c:pt>
                <c:pt idx="287">
                  <c:v>16.3</c:v>
                </c:pt>
                <c:pt idx="288">
                  <c:v>8.3000000000000007</c:v>
                </c:pt>
                <c:pt idx="289">
                  <c:v>4.5</c:v>
                </c:pt>
                <c:pt idx="290">
                  <c:v>2.9</c:v>
                </c:pt>
                <c:pt idx="291">
                  <c:v>-1.2</c:v>
                </c:pt>
                <c:pt idx="292">
                  <c:v>4.5999999999999996</c:v>
                </c:pt>
                <c:pt idx="293">
                  <c:v>7.9</c:v>
                </c:pt>
                <c:pt idx="294">
                  <c:v>3.3</c:v>
                </c:pt>
                <c:pt idx="295">
                  <c:v>3.8</c:v>
                </c:pt>
                <c:pt idx="296">
                  <c:v>4.2</c:v>
                </c:pt>
                <c:pt idx="297">
                  <c:v>0.4</c:v>
                </c:pt>
                <c:pt idx="298">
                  <c:v>-0.8</c:v>
                </c:pt>
                <c:pt idx="299">
                  <c:v>3.4</c:v>
                </c:pt>
                <c:pt idx="300">
                  <c:v>3.2</c:v>
                </c:pt>
                <c:pt idx="301">
                  <c:v>-0.3</c:v>
                </c:pt>
                <c:pt idx="302">
                  <c:v>-0.1</c:v>
                </c:pt>
                <c:pt idx="303">
                  <c:v>-2.9</c:v>
                </c:pt>
                <c:pt idx="304">
                  <c:v>-1.1000000000000001</c:v>
                </c:pt>
                <c:pt idx="305">
                  <c:v>-2</c:v>
                </c:pt>
                <c:pt idx="306">
                  <c:v>-0.4</c:v>
                </c:pt>
                <c:pt idx="307">
                  <c:v>-2</c:v>
                </c:pt>
                <c:pt idx="308">
                  <c:v>-1.8</c:v>
                </c:pt>
                <c:pt idx="309">
                  <c:v>-3.7</c:v>
                </c:pt>
                <c:pt idx="310">
                  <c:v>2.5</c:v>
                </c:pt>
                <c:pt idx="311">
                  <c:v>3.9</c:v>
                </c:pt>
                <c:pt idx="312">
                  <c:v>3</c:v>
                </c:pt>
                <c:pt idx="313">
                  <c:v>1.9</c:v>
                </c:pt>
                <c:pt idx="314">
                  <c:v>-0.2</c:v>
                </c:pt>
                <c:pt idx="315">
                  <c:v>0.1</c:v>
                </c:pt>
                <c:pt idx="316">
                  <c:v>0.3</c:v>
                </c:pt>
                <c:pt idx="317">
                  <c:v>-1.9</c:v>
                </c:pt>
                <c:pt idx="318">
                  <c:v>-1.4</c:v>
                </c:pt>
                <c:pt idx="319">
                  <c:v>-2.8</c:v>
                </c:pt>
                <c:pt idx="320">
                  <c:v>-5.6</c:v>
                </c:pt>
                <c:pt idx="321">
                  <c:v>-2.5</c:v>
                </c:pt>
                <c:pt idx="322">
                  <c:v>-5.9</c:v>
                </c:pt>
                <c:pt idx="323">
                  <c:v>-7.2</c:v>
                </c:pt>
                <c:pt idx="324">
                  <c:v>-4.4000000000000004</c:v>
                </c:pt>
                <c:pt idx="325">
                  <c:v>-0.8</c:v>
                </c:pt>
                <c:pt idx="326">
                  <c:v>-0.1</c:v>
                </c:pt>
                <c:pt idx="327">
                  <c:v>-0.1</c:v>
                </c:pt>
                <c:pt idx="328">
                  <c:v>-4.4000000000000004</c:v>
                </c:pt>
                <c:pt idx="329">
                  <c:v>-1.4</c:v>
                </c:pt>
                <c:pt idx="330">
                  <c:v>-5.3</c:v>
                </c:pt>
                <c:pt idx="331">
                  <c:v>-6.3</c:v>
                </c:pt>
                <c:pt idx="332">
                  <c:v>-2.5</c:v>
                </c:pt>
                <c:pt idx="333">
                  <c:v>-4.0999999999999996</c:v>
                </c:pt>
                <c:pt idx="334">
                  <c:v>-2.7</c:v>
                </c:pt>
                <c:pt idx="335">
                  <c:v>2.4</c:v>
                </c:pt>
                <c:pt idx="336">
                  <c:v>5.2</c:v>
                </c:pt>
                <c:pt idx="337">
                  <c:v>9.3000000000000007</c:v>
                </c:pt>
                <c:pt idx="338">
                  <c:v>9</c:v>
                </c:pt>
                <c:pt idx="339">
                  <c:v>8.3000000000000007</c:v>
                </c:pt>
                <c:pt idx="340">
                  <c:v>3.4</c:v>
                </c:pt>
                <c:pt idx="341">
                  <c:v>0.9</c:v>
                </c:pt>
                <c:pt idx="342">
                  <c:v>-4.4000000000000004</c:v>
                </c:pt>
                <c:pt idx="343">
                  <c:v>-0.2</c:v>
                </c:pt>
                <c:pt idx="344">
                  <c:v>1</c:v>
                </c:pt>
                <c:pt idx="345">
                  <c:v>0.6</c:v>
                </c:pt>
                <c:pt idx="346">
                  <c:v>-1.7</c:v>
                </c:pt>
                <c:pt idx="347">
                  <c:v>-3.8</c:v>
                </c:pt>
                <c:pt idx="348">
                  <c:v>-2.2000000000000002</c:v>
                </c:pt>
                <c:pt idx="349">
                  <c:v>-4.8</c:v>
                </c:pt>
                <c:pt idx="350">
                  <c:v>-7.3</c:v>
                </c:pt>
                <c:pt idx="351">
                  <c:v>-5.4</c:v>
                </c:pt>
                <c:pt idx="352">
                  <c:v>-1.1000000000000001</c:v>
                </c:pt>
                <c:pt idx="353">
                  <c:v>-1.3</c:v>
                </c:pt>
                <c:pt idx="354">
                  <c:v>0.3</c:v>
                </c:pt>
                <c:pt idx="355">
                  <c:v>-0.3</c:v>
                </c:pt>
                <c:pt idx="356">
                  <c:v>-3.4</c:v>
                </c:pt>
                <c:pt idx="357">
                  <c:v>-0.6</c:v>
                </c:pt>
                <c:pt idx="358">
                  <c:v>-2.1</c:v>
                </c:pt>
                <c:pt idx="359">
                  <c:v>-6.4</c:v>
                </c:pt>
                <c:pt idx="360">
                  <c:v>-3.2</c:v>
                </c:pt>
                <c:pt idx="361">
                  <c:v>-0.3</c:v>
                </c:pt>
                <c:pt idx="362">
                  <c:v>-1.3</c:v>
                </c:pt>
                <c:pt idx="363">
                  <c:v>-1.6</c:v>
                </c:pt>
                <c:pt idx="364">
                  <c:v>-5.2</c:v>
                </c:pt>
                <c:pt idx="365">
                  <c:v>-3.5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90560"/>
        <c:axId val="144292096"/>
      </c:lineChart>
      <c:catAx>
        <c:axId val="144290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292096"/>
        <c:crosses val="autoZero"/>
        <c:auto val="1"/>
        <c:lblAlgn val="ctr"/>
        <c:lblOffset val="100"/>
        <c:tickMarkSkip val="16"/>
        <c:noMultiLvlLbl val="0"/>
      </c:catAx>
      <c:valAx>
        <c:axId val="144292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4290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air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DataDay!$T$5:$T$370</c:f>
              <c:numCache>
                <c:formatCode>General</c:formatCode>
                <c:ptCount val="366"/>
                <c:pt idx="0">
                  <c:v>-5.8</c:v>
                </c:pt>
                <c:pt idx="1">
                  <c:v>-5.7</c:v>
                </c:pt>
                <c:pt idx="2">
                  <c:v>-3</c:v>
                </c:pt>
                <c:pt idx="3">
                  <c:v>-5.5</c:v>
                </c:pt>
                <c:pt idx="4">
                  <c:v>-7.2</c:v>
                </c:pt>
                <c:pt idx="5">
                  <c:v>-7.3</c:v>
                </c:pt>
                <c:pt idx="6">
                  <c:v>-11.7</c:v>
                </c:pt>
                <c:pt idx="7">
                  <c:v>-11.6</c:v>
                </c:pt>
                <c:pt idx="8">
                  <c:v>-7</c:v>
                </c:pt>
                <c:pt idx="9">
                  <c:v>-12.3</c:v>
                </c:pt>
                <c:pt idx="10">
                  <c:v>-23.8</c:v>
                </c:pt>
                <c:pt idx="11">
                  <c:v>-32.299999999999997</c:v>
                </c:pt>
                <c:pt idx="12">
                  <c:v>-25.6</c:v>
                </c:pt>
                <c:pt idx="13">
                  <c:v>-18</c:v>
                </c:pt>
                <c:pt idx="14">
                  <c:v>-15.4</c:v>
                </c:pt>
                <c:pt idx="15">
                  <c:v>-13.5</c:v>
                </c:pt>
                <c:pt idx="16">
                  <c:v>-16.600000000000001</c:v>
                </c:pt>
                <c:pt idx="17">
                  <c:v>-15.8</c:v>
                </c:pt>
                <c:pt idx="18">
                  <c:v>-7.9</c:v>
                </c:pt>
                <c:pt idx="19">
                  <c:v>-2</c:v>
                </c:pt>
                <c:pt idx="20">
                  <c:v>-3.2</c:v>
                </c:pt>
                <c:pt idx="21">
                  <c:v>-2.2999999999999998</c:v>
                </c:pt>
                <c:pt idx="22">
                  <c:v>-2.2000000000000002</c:v>
                </c:pt>
                <c:pt idx="23">
                  <c:v>-4.2</c:v>
                </c:pt>
                <c:pt idx="24">
                  <c:v>-4.8</c:v>
                </c:pt>
                <c:pt idx="25">
                  <c:v>-4.3</c:v>
                </c:pt>
                <c:pt idx="26">
                  <c:v>-2</c:v>
                </c:pt>
                <c:pt idx="27">
                  <c:v>1.3</c:v>
                </c:pt>
                <c:pt idx="28">
                  <c:v>2.2000000000000002</c:v>
                </c:pt>
                <c:pt idx="29">
                  <c:v>1.6</c:v>
                </c:pt>
                <c:pt idx="30">
                  <c:v>1.1000000000000001</c:v>
                </c:pt>
                <c:pt idx="31">
                  <c:v>0.6</c:v>
                </c:pt>
                <c:pt idx="32">
                  <c:v>-0.9</c:v>
                </c:pt>
                <c:pt idx="33">
                  <c:v>-4.2</c:v>
                </c:pt>
                <c:pt idx="34">
                  <c:v>-4.4000000000000004</c:v>
                </c:pt>
                <c:pt idx="35">
                  <c:v>-4.2</c:v>
                </c:pt>
                <c:pt idx="36">
                  <c:v>-2.8</c:v>
                </c:pt>
                <c:pt idx="37">
                  <c:v>-3.6</c:v>
                </c:pt>
                <c:pt idx="38">
                  <c:v>-6.8</c:v>
                </c:pt>
                <c:pt idx="39">
                  <c:v>-9.6</c:v>
                </c:pt>
                <c:pt idx="40">
                  <c:v>-6.2</c:v>
                </c:pt>
                <c:pt idx="41">
                  <c:v>-5.5</c:v>
                </c:pt>
                <c:pt idx="42">
                  <c:v>-5.9</c:v>
                </c:pt>
                <c:pt idx="43">
                  <c:v>-9</c:v>
                </c:pt>
                <c:pt idx="44">
                  <c:v>-11.7</c:v>
                </c:pt>
                <c:pt idx="45">
                  <c:v>-11.5</c:v>
                </c:pt>
                <c:pt idx="46">
                  <c:v>-10.199999999999999</c:v>
                </c:pt>
                <c:pt idx="47">
                  <c:v>-5.8</c:v>
                </c:pt>
                <c:pt idx="48">
                  <c:v>-5.4</c:v>
                </c:pt>
                <c:pt idx="49">
                  <c:v>-4</c:v>
                </c:pt>
                <c:pt idx="50">
                  <c:v>-2.2000000000000002</c:v>
                </c:pt>
                <c:pt idx="51">
                  <c:v>-2.6</c:v>
                </c:pt>
                <c:pt idx="52">
                  <c:v>-2.4</c:v>
                </c:pt>
                <c:pt idx="53">
                  <c:v>-3</c:v>
                </c:pt>
                <c:pt idx="54">
                  <c:v>-2.6</c:v>
                </c:pt>
                <c:pt idx="55">
                  <c:v>-2.9</c:v>
                </c:pt>
                <c:pt idx="56">
                  <c:v>-10.9</c:v>
                </c:pt>
                <c:pt idx="57">
                  <c:v>-14.1</c:v>
                </c:pt>
                <c:pt idx="58">
                  <c:v>-4.3</c:v>
                </c:pt>
                <c:pt idx="59">
                  <c:v>-6.1</c:v>
                </c:pt>
                <c:pt idx="60">
                  <c:v>-7.9</c:v>
                </c:pt>
                <c:pt idx="61">
                  <c:v>-8.6</c:v>
                </c:pt>
                <c:pt idx="62">
                  <c:v>-9.9</c:v>
                </c:pt>
                <c:pt idx="63">
                  <c:v>-10.4</c:v>
                </c:pt>
                <c:pt idx="64">
                  <c:v>-11.8</c:v>
                </c:pt>
                <c:pt idx="65">
                  <c:v>-11</c:v>
                </c:pt>
                <c:pt idx="66">
                  <c:v>-8.6999999999999993</c:v>
                </c:pt>
                <c:pt idx="67">
                  <c:v>-6.1</c:v>
                </c:pt>
                <c:pt idx="68">
                  <c:v>-4.0999999999999996</c:v>
                </c:pt>
                <c:pt idx="69">
                  <c:v>-4.2</c:v>
                </c:pt>
                <c:pt idx="70">
                  <c:v>-4.2</c:v>
                </c:pt>
                <c:pt idx="71">
                  <c:v>-4.5</c:v>
                </c:pt>
                <c:pt idx="72">
                  <c:v>-4.8</c:v>
                </c:pt>
                <c:pt idx="73">
                  <c:v>-1</c:v>
                </c:pt>
                <c:pt idx="74">
                  <c:v>4.8</c:v>
                </c:pt>
                <c:pt idx="75">
                  <c:v>7.1</c:v>
                </c:pt>
                <c:pt idx="76">
                  <c:v>7.5</c:v>
                </c:pt>
                <c:pt idx="77">
                  <c:v>6.5</c:v>
                </c:pt>
                <c:pt idx="78">
                  <c:v>5.2</c:v>
                </c:pt>
                <c:pt idx="79">
                  <c:v>3</c:v>
                </c:pt>
                <c:pt idx="80">
                  <c:v>-0.9</c:v>
                </c:pt>
                <c:pt idx="81">
                  <c:v>-1.4</c:v>
                </c:pt>
                <c:pt idx="82">
                  <c:v>-1.8</c:v>
                </c:pt>
                <c:pt idx="83">
                  <c:v>-2.5</c:v>
                </c:pt>
                <c:pt idx="84">
                  <c:v>-2.4</c:v>
                </c:pt>
                <c:pt idx="85">
                  <c:v>-3.2</c:v>
                </c:pt>
                <c:pt idx="86">
                  <c:v>-4.4000000000000004</c:v>
                </c:pt>
                <c:pt idx="87">
                  <c:v>-3.8</c:v>
                </c:pt>
                <c:pt idx="88">
                  <c:v>-3.6</c:v>
                </c:pt>
                <c:pt idx="89">
                  <c:v>-3.9</c:v>
                </c:pt>
                <c:pt idx="90">
                  <c:v>-1.4</c:v>
                </c:pt>
                <c:pt idx="91">
                  <c:v>3.3</c:v>
                </c:pt>
                <c:pt idx="92">
                  <c:v>6.3</c:v>
                </c:pt>
                <c:pt idx="93">
                  <c:v>-2.2999999999999998</c:v>
                </c:pt>
                <c:pt idx="94">
                  <c:v>-3.9</c:v>
                </c:pt>
                <c:pt idx="95">
                  <c:v>-3.2</c:v>
                </c:pt>
                <c:pt idx="96">
                  <c:v>-2.6</c:v>
                </c:pt>
                <c:pt idx="97">
                  <c:v>-2.8</c:v>
                </c:pt>
                <c:pt idx="98">
                  <c:v>-2.7</c:v>
                </c:pt>
                <c:pt idx="99">
                  <c:v>-1.4</c:v>
                </c:pt>
                <c:pt idx="100">
                  <c:v>-0.6</c:v>
                </c:pt>
                <c:pt idx="101">
                  <c:v>0.6</c:v>
                </c:pt>
                <c:pt idx="102">
                  <c:v>1.1000000000000001</c:v>
                </c:pt>
                <c:pt idx="103">
                  <c:v>4.3</c:v>
                </c:pt>
                <c:pt idx="104">
                  <c:v>6.2</c:v>
                </c:pt>
                <c:pt idx="105">
                  <c:v>0.3</c:v>
                </c:pt>
                <c:pt idx="106">
                  <c:v>-5</c:v>
                </c:pt>
                <c:pt idx="107">
                  <c:v>-4.9000000000000004</c:v>
                </c:pt>
                <c:pt idx="108">
                  <c:v>-2.6</c:v>
                </c:pt>
                <c:pt idx="109">
                  <c:v>-1.3</c:v>
                </c:pt>
                <c:pt idx="110">
                  <c:v>0.6</c:v>
                </c:pt>
                <c:pt idx="111">
                  <c:v>-2.4</c:v>
                </c:pt>
                <c:pt idx="112">
                  <c:v>-0.7</c:v>
                </c:pt>
                <c:pt idx="113">
                  <c:v>2.9</c:v>
                </c:pt>
                <c:pt idx="114">
                  <c:v>1.7</c:v>
                </c:pt>
                <c:pt idx="115">
                  <c:v>0.1</c:v>
                </c:pt>
                <c:pt idx="116">
                  <c:v>1.2</c:v>
                </c:pt>
                <c:pt idx="117">
                  <c:v>0.7</c:v>
                </c:pt>
                <c:pt idx="118">
                  <c:v>-1.4</c:v>
                </c:pt>
                <c:pt idx="119">
                  <c:v>-4.0999999999999996</c:v>
                </c:pt>
                <c:pt idx="120">
                  <c:v>-2.8</c:v>
                </c:pt>
                <c:pt idx="121">
                  <c:v>-0.6</c:v>
                </c:pt>
                <c:pt idx="122">
                  <c:v>0.9</c:v>
                </c:pt>
                <c:pt idx="123">
                  <c:v>2.6</c:v>
                </c:pt>
                <c:pt idx="124">
                  <c:v>4.0999999999999996</c:v>
                </c:pt>
                <c:pt idx="125">
                  <c:v>4.0999999999999996</c:v>
                </c:pt>
                <c:pt idx="126">
                  <c:v>0</c:v>
                </c:pt>
                <c:pt idx="127">
                  <c:v>-1</c:v>
                </c:pt>
                <c:pt idx="128">
                  <c:v>3.7</c:v>
                </c:pt>
                <c:pt idx="129">
                  <c:v>8.8000000000000007</c:v>
                </c:pt>
                <c:pt idx="130">
                  <c:v>11.4</c:v>
                </c:pt>
                <c:pt idx="131">
                  <c:v>12.1</c:v>
                </c:pt>
                <c:pt idx="132">
                  <c:v>11.1</c:v>
                </c:pt>
                <c:pt idx="133">
                  <c:v>5.3</c:v>
                </c:pt>
                <c:pt idx="134">
                  <c:v>6.2</c:v>
                </c:pt>
                <c:pt idx="135">
                  <c:v>8</c:v>
                </c:pt>
                <c:pt idx="136">
                  <c:v>5.5</c:v>
                </c:pt>
                <c:pt idx="137">
                  <c:v>-1.9</c:v>
                </c:pt>
                <c:pt idx="138">
                  <c:v>-0.5</c:v>
                </c:pt>
                <c:pt idx="139">
                  <c:v>0.5</c:v>
                </c:pt>
                <c:pt idx="140">
                  <c:v>3.3</c:v>
                </c:pt>
                <c:pt idx="141">
                  <c:v>1.3</c:v>
                </c:pt>
                <c:pt idx="142">
                  <c:v>0.9</c:v>
                </c:pt>
                <c:pt idx="143">
                  <c:v>4.5</c:v>
                </c:pt>
                <c:pt idx="144">
                  <c:v>3.4</c:v>
                </c:pt>
                <c:pt idx="145">
                  <c:v>2</c:v>
                </c:pt>
                <c:pt idx="146">
                  <c:v>1.1000000000000001</c:v>
                </c:pt>
                <c:pt idx="147">
                  <c:v>6</c:v>
                </c:pt>
                <c:pt idx="148">
                  <c:v>4.9000000000000004</c:v>
                </c:pt>
                <c:pt idx="149">
                  <c:v>0.1</c:v>
                </c:pt>
                <c:pt idx="150">
                  <c:v>1.4</c:v>
                </c:pt>
                <c:pt idx="151">
                  <c:v>5.6</c:v>
                </c:pt>
                <c:pt idx="152">
                  <c:v>5.7</c:v>
                </c:pt>
                <c:pt idx="153">
                  <c:v>4.0999999999999996</c:v>
                </c:pt>
                <c:pt idx="154">
                  <c:v>2.5</c:v>
                </c:pt>
                <c:pt idx="155">
                  <c:v>1.8</c:v>
                </c:pt>
                <c:pt idx="156">
                  <c:v>4.2</c:v>
                </c:pt>
                <c:pt idx="157">
                  <c:v>8.1</c:v>
                </c:pt>
                <c:pt idx="158">
                  <c:v>8.5</c:v>
                </c:pt>
                <c:pt idx="159">
                  <c:v>10</c:v>
                </c:pt>
                <c:pt idx="160">
                  <c:v>10.3</c:v>
                </c:pt>
                <c:pt idx="161">
                  <c:v>10.5</c:v>
                </c:pt>
                <c:pt idx="162">
                  <c:v>8.8000000000000007</c:v>
                </c:pt>
                <c:pt idx="163">
                  <c:v>6.2</c:v>
                </c:pt>
                <c:pt idx="164">
                  <c:v>10.1</c:v>
                </c:pt>
                <c:pt idx="165">
                  <c:v>6.4</c:v>
                </c:pt>
                <c:pt idx="166">
                  <c:v>0.9</c:v>
                </c:pt>
                <c:pt idx="167">
                  <c:v>-0.1</c:v>
                </c:pt>
                <c:pt idx="168">
                  <c:v>1.8</c:v>
                </c:pt>
                <c:pt idx="169">
                  <c:v>3.8</c:v>
                </c:pt>
                <c:pt idx="170">
                  <c:v>5.4</c:v>
                </c:pt>
                <c:pt idx="171">
                  <c:v>8.4</c:v>
                </c:pt>
                <c:pt idx="172">
                  <c:v>12.5</c:v>
                </c:pt>
                <c:pt idx="173">
                  <c:v>12.8</c:v>
                </c:pt>
                <c:pt idx="174">
                  <c:v>8.8000000000000007</c:v>
                </c:pt>
                <c:pt idx="175">
                  <c:v>7.7</c:v>
                </c:pt>
                <c:pt idx="176">
                  <c:v>12.2</c:v>
                </c:pt>
                <c:pt idx="177">
                  <c:v>10.199999999999999</c:v>
                </c:pt>
                <c:pt idx="178">
                  <c:v>5.2</c:v>
                </c:pt>
                <c:pt idx="179">
                  <c:v>8.8000000000000007</c:v>
                </c:pt>
                <c:pt idx="180">
                  <c:v>11.3</c:v>
                </c:pt>
                <c:pt idx="181">
                  <c:v>8.1999999999999993</c:v>
                </c:pt>
                <c:pt idx="182">
                  <c:v>8.4</c:v>
                </c:pt>
                <c:pt idx="183">
                  <c:v>8.8000000000000007</c:v>
                </c:pt>
                <c:pt idx="184">
                  <c:v>9.6999999999999993</c:v>
                </c:pt>
                <c:pt idx="185">
                  <c:v>13</c:v>
                </c:pt>
                <c:pt idx="186">
                  <c:v>16</c:v>
                </c:pt>
                <c:pt idx="187">
                  <c:v>15</c:v>
                </c:pt>
                <c:pt idx="188">
                  <c:v>18.600000000000001</c:v>
                </c:pt>
                <c:pt idx="189">
                  <c:v>20.5</c:v>
                </c:pt>
                <c:pt idx="190">
                  <c:v>21.7</c:v>
                </c:pt>
                <c:pt idx="191">
                  <c:v>20.9</c:v>
                </c:pt>
                <c:pt idx="192">
                  <c:v>16.7</c:v>
                </c:pt>
                <c:pt idx="193">
                  <c:v>17.100000000000001</c:v>
                </c:pt>
                <c:pt idx="194">
                  <c:v>19</c:v>
                </c:pt>
                <c:pt idx="195">
                  <c:v>18.100000000000001</c:v>
                </c:pt>
                <c:pt idx="196">
                  <c:v>18.399999999999999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19.7</c:v>
                </c:pt>
                <c:pt idx="200">
                  <c:v>20.100000000000001</c:v>
                </c:pt>
                <c:pt idx="201">
                  <c:v>20.6</c:v>
                </c:pt>
                <c:pt idx="202">
                  <c:v>23.5</c:v>
                </c:pt>
                <c:pt idx="203">
                  <c:v>19.8</c:v>
                </c:pt>
                <c:pt idx="204">
                  <c:v>14</c:v>
                </c:pt>
                <c:pt idx="205">
                  <c:v>13.7</c:v>
                </c:pt>
                <c:pt idx="206">
                  <c:v>6.2</c:v>
                </c:pt>
                <c:pt idx="207">
                  <c:v>9.6999999999999993</c:v>
                </c:pt>
                <c:pt idx="208">
                  <c:v>12.5</c:v>
                </c:pt>
                <c:pt idx="209">
                  <c:v>14.3</c:v>
                </c:pt>
                <c:pt idx="210">
                  <c:v>9.9</c:v>
                </c:pt>
                <c:pt idx="211">
                  <c:v>11.2</c:v>
                </c:pt>
                <c:pt idx="212">
                  <c:v>15.1</c:v>
                </c:pt>
                <c:pt idx="213">
                  <c:v>19.100000000000001</c:v>
                </c:pt>
                <c:pt idx="214">
                  <c:v>21.3</c:v>
                </c:pt>
                <c:pt idx="215">
                  <c:v>21</c:v>
                </c:pt>
                <c:pt idx="216">
                  <c:v>18.899999999999999</c:v>
                </c:pt>
                <c:pt idx="217">
                  <c:v>16.8</c:v>
                </c:pt>
                <c:pt idx="218">
                  <c:v>14</c:v>
                </c:pt>
                <c:pt idx="219">
                  <c:v>13.8</c:v>
                </c:pt>
                <c:pt idx="220">
                  <c:v>16.100000000000001</c:v>
                </c:pt>
                <c:pt idx="221">
                  <c:v>14.6</c:v>
                </c:pt>
                <c:pt idx="222">
                  <c:v>15.1</c:v>
                </c:pt>
                <c:pt idx="223">
                  <c:v>14.3</c:v>
                </c:pt>
                <c:pt idx="224">
                  <c:v>13.8</c:v>
                </c:pt>
                <c:pt idx="225">
                  <c:v>12.2</c:v>
                </c:pt>
                <c:pt idx="226">
                  <c:v>14.6</c:v>
                </c:pt>
                <c:pt idx="227">
                  <c:v>15.9</c:v>
                </c:pt>
                <c:pt idx="228">
                  <c:v>9.6999999999999993</c:v>
                </c:pt>
                <c:pt idx="229">
                  <c:v>13.3</c:v>
                </c:pt>
                <c:pt idx="230">
                  <c:v>14.3</c:v>
                </c:pt>
                <c:pt idx="231">
                  <c:v>11.9</c:v>
                </c:pt>
                <c:pt idx="232">
                  <c:v>9.6999999999999993</c:v>
                </c:pt>
                <c:pt idx="233">
                  <c:v>9</c:v>
                </c:pt>
                <c:pt idx="234">
                  <c:v>11.3</c:v>
                </c:pt>
                <c:pt idx="235">
                  <c:v>12.7</c:v>
                </c:pt>
                <c:pt idx="236">
                  <c:v>3.8</c:v>
                </c:pt>
                <c:pt idx="237">
                  <c:v>7.9</c:v>
                </c:pt>
                <c:pt idx="238">
                  <c:v>10.5</c:v>
                </c:pt>
                <c:pt idx="239">
                  <c:v>4.0999999999999996</c:v>
                </c:pt>
                <c:pt idx="240">
                  <c:v>6.2</c:v>
                </c:pt>
                <c:pt idx="241">
                  <c:v>12.1</c:v>
                </c:pt>
                <c:pt idx="242">
                  <c:v>15</c:v>
                </c:pt>
                <c:pt idx="243">
                  <c:v>17</c:v>
                </c:pt>
                <c:pt idx="244">
                  <c:v>18.600000000000001</c:v>
                </c:pt>
                <c:pt idx="245">
                  <c:v>16.100000000000001</c:v>
                </c:pt>
                <c:pt idx="246">
                  <c:v>13.7</c:v>
                </c:pt>
                <c:pt idx="247">
                  <c:v>14.7</c:v>
                </c:pt>
                <c:pt idx="248">
                  <c:v>17</c:v>
                </c:pt>
                <c:pt idx="249">
                  <c:v>18.5</c:v>
                </c:pt>
                <c:pt idx="250">
                  <c:v>18.3</c:v>
                </c:pt>
                <c:pt idx="251">
                  <c:v>16.8</c:v>
                </c:pt>
                <c:pt idx="252">
                  <c:v>11.4</c:v>
                </c:pt>
                <c:pt idx="253">
                  <c:v>9.9</c:v>
                </c:pt>
                <c:pt idx="254">
                  <c:v>6.6</c:v>
                </c:pt>
                <c:pt idx="255">
                  <c:v>6.8</c:v>
                </c:pt>
                <c:pt idx="256">
                  <c:v>8.1999999999999993</c:v>
                </c:pt>
                <c:pt idx="257">
                  <c:v>5.6</c:v>
                </c:pt>
                <c:pt idx="258">
                  <c:v>6.3</c:v>
                </c:pt>
                <c:pt idx="259">
                  <c:v>8.5</c:v>
                </c:pt>
                <c:pt idx="260">
                  <c:v>11.1</c:v>
                </c:pt>
                <c:pt idx="261">
                  <c:v>8.6999999999999993</c:v>
                </c:pt>
                <c:pt idx="262">
                  <c:v>7.8</c:v>
                </c:pt>
                <c:pt idx="263">
                  <c:v>3.2</c:v>
                </c:pt>
                <c:pt idx="264">
                  <c:v>7</c:v>
                </c:pt>
                <c:pt idx="265">
                  <c:v>8.4</c:v>
                </c:pt>
                <c:pt idx="266">
                  <c:v>11.3</c:v>
                </c:pt>
                <c:pt idx="267">
                  <c:v>14.8</c:v>
                </c:pt>
                <c:pt idx="268">
                  <c:v>10.4</c:v>
                </c:pt>
                <c:pt idx="269">
                  <c:v>3.4</c:v>
                </c:pt>
                <c:pt idx="270">
                  <c:v>6.8</c:v>
                </c:pt>
                <c:pt idx="271">
                  <c:v>8.8000000000000007</c:v>
                </c:pt>
                <c:pt idx="272">
                  <c:v>1.5</c:v>
                </c:pt>
                <c:pt idx="273">
                  <c:v>2.4</c:v>
                </c:pt>
                <c:pt idx="274">
                  <c:v>4</c:v>
                </c:pt>
                <c:pt idx="275">
                  <c:v>0.9</c:v>
                </c:pt>
                <c:pt idx="276">
                  <c:v>2.7</c:v>
                </c:pt>
                <c:pt idx="277">
                  <c:v>2.6</c:v>
                </c:pt>
                <c:pt idx="278">
                  <c:v>4.4000000000000004</c:v>
                </c:pt>
                <c:pt idx="279">
                  <c:v>7</c:v>
                </c:pt>
                <c:pt idx="280">
                  <c:v>8.4</c:v>
                </c:pt>
                <c:pt idx="281">
                  <c:v>9.3000000000000007</c:v>
                </c:pt>
                <c:pt idx="282">
                  <c:v>4.2</c:v>
                </c:pt>
                <c:pt idx="283">
                  <c:v>2</c:v>
                </c:pt>
                <c:pt idx="284">
                  <c:v>4.9000000000000004</c:v>
                </c:pt>
                <c:pt idx="285">
                  <c:v>9.1</c:v>
                </c:pt>
                <c:pt idx="286">
                  <c:v>10.8</c:v>
                </c:pt>
                <c:pt idx="287">
                  <c:v>9</c:v>
                </c:pt>
                <c:pt idx="288">
                  <c:v>6.3</c:v>
                </c:pt>
                <c:pt idx="289">
                  <c:v>0.8</c:v>
                </c:pt>
                <c:pt idx="290">
                  <c:v>-2.5</c:v>
                </c:pt>
                <c:pt idx="291">
                  <c:v>-3.6</c:v>
                </c:pt>
                <c:pt idx="292">
                  <c:v>2.8</c:v>
                </c:pt>
                <c:pt idx="293">
                  <c:v>5.2</c:v>
                </c:pt>
                <c:pt idx="294">
                  <c:v>0.1</c:v>
                </c:pt>
                <c:pt idx="295">
                  <c:v>-1.3</c:v>
                </c:pt>
                <c:pt idx="296">
                  <c:v>-2.2000000000000002</c:v>
                </c:pt>
                <c:pt idx="297">
                  <c:v>-3.3</c:v>
                </c:pt>
                <c:pt idx="298">
                  <c:v>-2.6</c:v>
                </c:pt>
                <c:pt idx="299">
                  <c:v>1.7</c:v>
                </c:pt>
                <c:pt idx="300">
                  <c:v>0.7</c:v>
                </c:pt>
                <c:pt idx="301">
                  <c:v>-2</c:v>
                </c:pt>
                <c:pt idx="302">
                  <c:v>-2.8</c:v>
                </c:pt>
                <c:pt idx="303">
                  <c:v>-3.4</c:v>
                </c:pt>
                <c:pt idx="304">
                  <c:v>-3.8</c:v>
                </c:pt>
                <c:pt idx="305">
                  <c:v>-3.4</c:v>
                </c:pt>
                <c:pt idx="306">
                  <c:v>-3.1</c:v>
                </c:pt>
                <c:pt idx="307">
                  <c:v>-4</c:v>
                </c:pt>
                <c:pt idx="308">
                  <c:v>-3.8</c:v>
                </c:pt>
                <c:pt idx="309">
                  <c:v>-7</c:v>
                </c:pt>
                <c:pt idx="310">
                  <c:v>-3.4</c:v>
                </c:pt>
                <c:pt idx="311">
                  <c:v>-1</c:v>
                </c:pt>
                <c:pt idx="312">
                  <c:v>-0.9</c:v>
                </c:pt>
                <c:pt idx="313">
                  <c:v>0.4</c:v>
                </c:pt>
                <c:pt idx="314">
                  <c:v>-1.5</c:v>
                </c:pt>
                <c:pt idx="315">
                  <c:v>-1.9</c:v>
                </c:pt>
                <c:pt idx="316">
                  <c:v>-2.6</c:v>
                </c:pt>
                <c:pt idx="317">
                  <c:v>-2.7</c:v>
                </c:pt>
                <c:pt idx="318">
                  <c:v>-2.5</c:v>
                </c:pt>
                <c:pt idx="319">
                  <c:v>-5.9</c:v>
                </c:pt>
                <c:pt idx="320">
                  <c:v>-7.6</c:v>
                </c:pt>
                <c:pt idx="321">
                  <c:v>-5.4</c:v>
                </c:pt>
                <c:pt idx="322">
                  <c:v>-8.8000000000000007</c:v>
                </c:pt>
                <c:pt idx="323">
                  <c:v>-8.6999999999999993</c:v>
                </c:pt>
                <c:pt idx="324">
                  <c:v>-5.9</c:v>
                </c:pt>
                <c:pt idx="325">
                  <c:v>-4.2</c:v>
                </c:pt>
                <c:pt idx="326">
                  <c:v>-2.4</c:v>
                </c:pt>
                <c:pt idx="327">
                  <c:v>-5.3</c:v>
                </c:pt>
                <c:pt idx="328">
                  <c:v>-6.2</c:v>
                </c:pt>
                <c:pt idx="329">
                  <c:v>-4.9000000000000004</c:v>
                </c:pt>
                <c:pt idx="330">
                  <c:v>-7.5</c:v>
                </c:pt>
                <c:pt idx="331">
                  <c:v>-8.1</c:v>
                </c:pt>
                <c:pt idx="332">
                  <c:v>-8.6</c:v>
                </c:pt>
                <c:pt idx="333">
                  <c:v>-7.6</c:v>
                </c:pt>
                <c:pt idx="334">
                  <c:v>-5.0999999999999996</c:v>
                </c:pt>
                <c:pt idx="335">
                  <c:v>-4</c:v>
                </c:pt>
                <c:pt idx="336">
                  <c:v>-3</c:v>
                </c:pt>
                <c:pt idx="337">
                  <c:v>0.3</c:v>
                </c:pt>
                <c:pt idx="338">
                  <c:v>1.9</c:v>
                </c:pt>
                <c:pt idx="339">
                  <c:v>1.6</c:v>
                </c:pt>
                <c:pt idx="340">
                  <c:v>-1.2</c:v>
                </c:pt>
                <c:pt idx="341">
                  <c:v>-2.5</c:v>
                </c:pt>
                <c:pt idx="342">
                  <c:v>-5.3</c:v>
                </c:pt>
                <c:pt idx="343">
                  <c:v>-5.8</c:v>
                </c:pt>
                <c:pt idx="344">
                  <c:v>-3.6</c:v>
                </c:pt>
                <c:pt idx="345">
                  <c:v>-2.6</c:v>
                </c:pt>
                <c:pt idx="346">
                  <c:v>-5.0999999999999996</c:v>
                </c:pt>
                <c:pt idx="347">
                  <c:v>-5.8</c:v>
                </c:pt>
                <c:pt idx="348">
                  <c:v>-4.3</c:v>
                </c:pt>
                <c:pt idx="349">
                  <c:v>-7.5</c:v>
                </c:pt>
                <c:pt idx="350">
                  <c:v>-8.1999999999999993</c:v>
                </c:pt>
                <c:pt idx="351">
                  <c:v>-7.6</c:v>
                </c:pt>
                <c:pt idx="352">
                  <c:v>-3.3</c:v>
                </c:pt>
                <c:pt idx="353">
                  <c:v>-4.0999999999999996</c:v>
                </c:pt>
                <c:pt idx="354">
                  <c:v>-1.9</c:v>
                </c:pt>
                <c:pt idx="355">
                  <c:v>-2.1</c:v>
                </c:pt>
                <c:pt idx="356">
                  <c:v>-5.0999999999999996</c:v>
                </c:pt>
                <c:pt idx="357">
                  <c:v>-3.4</c:v>
                </c:pt>
                <c:pt idx="358">
                  <c:v>-4.2</c:v>
                </c:pt>
                <c:pt idx="359">
                  <c:v>-7.7</c:v>
                </c:pt>
                <c:pt idx="360">
                  <c:v>-5.3</c:v>
                </c:pt>
                <c:pt idx="361">
                  <c:v>-5.6</c:v>
                </c:pt>
                <c:pt idx="362">
                  <c:v>-4</c:v>
                </c:pt>
                <c:pt idx="363">
                  <c:v>-4.7</c:v>
                </c:pt>
                <c:pt idx="364">
                  <c:v>-6.6</c:v>
                </c:pt>
                <c:pt idx="365">
                  <c:v>-8.1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04768"/>
        <c:axId val="144376192"/>
      </c:lineChart>
      <c:catAx>
        <c:axId val="144304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376192"/>
        <c:crosses val="autoZero"/>
        <c:auto val="1"/>
        <c:lblAlgn val="ctr"/>
        <c:lblOffset val="100"/>
        <c:tickMarkSkip val="16"/>
        <c:noMultiLvlLbl val="0"/>
      </c:catAx>
      <c:valAx>
        <c:axId val="144376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4304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RHmin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DataDay!$Y$5:$Y$370</c:f>
              <c:numCache>
                <c:formatCode>General</c:formatCode>
                <c:ptCount val="366"/>
                <c:pt idx="0">
                  <c:v>97</c:v>
                </c:pt>
                <c:pt idx="1">
                  <c:v>96.9</c:v>
                </c:pt>
                <c:pt idx="2">
                  <c:v>98.7</c:v>
                </c:pt>
                <c:pt idx="3">
                  <c:v>97.2</c:v>
                </c:pt>
                <c:pt idx="4">
                  <c:v>91.3</c:v>
                </c:pt>
                <c:pt idx="5">
                  <c:v>95.6</c:v>
                </c:pt>
                <c:pt idx="6">
                  <c:v>93</c:v>
                </c:pt>
                <c:pt idx="7">
                  <c:v>92.5</c:v>
                </c:pt>
                <c:pt idx="8">
                  <c:v>95.4</c:v>
                </c:pt>
                <c:pt idx="9">
                  <c:v>92.2</c:v>
                </c:pt>
                <c:pt idx="10">
                  <c:v>80.2</c:v>
                </c:pt>
                <c:pt idx="11">
                  <c:v>78.7</c:v>
                </c:pt>
                <c:pt idx="12">
                  <c:v>80.3</c:v>
                </c:pt>
                <c:pt idx="13">
                  <c:v>88.2</c:v>
                </c:pt>
                <c:pt idx="14">
                  <c:v>83.4</c:v>
                </c:pt>
                <c:pt idx="15">
                  <c:v>81.599999999999994</c:v>
                </c:pt>
                <c:pt idx="16">
                  <c:v>89.8</c:v>
                </c:pt>
                <c:pt idx="17">
                  <c:v>86.8</c:v>
                </c:pt>
                <c:pt idx="18">
                  <c:v>90.3</c:v>
                </c:pt>
                <c:pt idx="19">
                  <c:v>99.7</c:v>
                </c:pt>
                <c:pt idx="20">
                  <c:v>98.7</c:v>
                </c:pt>
                <c:pt idx="21">
                  <c:v>99.7</c:v>
                </c:pt>
                <c:pt idx="22">
                  <c:v>99.7</c:v>
                </c:pt>
                <c:pt idx="23">
                  <c:v>98</c:v>
                </c:pt>
                <c:pt idx="24">
                  <c:v>96.9</c:v>
                </c:pt>
                <c:pt idx="25">
                  <c:v>98</c:v>
                </c:pt>
                <c:pt idx="26">
                  <c:v>99.6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87.7</c:v>
                </c:pt>
                <c:pt idx="33">
                  <c:v>94.7</c:v>
                </c:pt>
                <c:pt idx="34">
                  <c:v>97.9</c:v>
                </c:pt>
                <c:pt idx="35">
                  <c:v>98.7</c:v>
                </c:pt>
                <c:pt idx="36">
                  <c:v>99.7</c:v>
                </c:pt>
                <c:pt idx="37">
                  <c:v>98.2</c:v>
                </c:pt>
                <c:pt idx="38">
                  <c:v>92</c:v>
                </c:pt>
                <c:pt idx="39">
                  <c:v>78.7</c:v>
                </c:pt>
                <c:pt idx="40">
                  <c:v>77.8</c:v>
                </c:pt>
                <c:pt idx="41">
                  <c:v>96.3</c:v>
                </c:pt>
                <c:pt idx="42">
                  <c:v>96.2</c:v>
                </c:pt>
                <c:pt idx="43">
                  <c:v>93.6</c:v>
                </c:pt>
                <c:pt idx="44">
                  <c:v>70.8</c:v>
                </c:pt>
                <c:pt idx="45">
                  <c:v>58.2</c:v>
                </c:pt>
                <c:pt idx="46">
                  <c:v>38.4</c:v>
                </c:pt>
                <c:pt idx="47">
                  <c:v>20.100000000000001</c:v>
                </c:pt>
                <c:pt idx="48">
                  <c:v>52.6</c:v>
                </c:pt>
                <c:pt idx="49">
                  <c:v>93.8</c:v>
                </c:pt>
                <c:pt idx="50">
                  <c:v>95.2</c:v>
                </c:pt>
                <c:pt idx="51">
                  <c:v>96.3</c:v>
                </c:pt>
                <c:pt idx="52">
                  <c:v>88.1</c:v>
                </c:pt>
                <c:pt idx="53">
                  <c:v>67.099999999999994</c:v>
                </c:pt>
                <c:pt idx="54">
                  <c:v>81.3</c:v>
                </c:pt>
                <c:pt idx="55">
                  <c:v>67.3</c:v>
                </c:pt>
                <c:pt idx="56">
                  <c:v>76.5</c:v>
                </c:pt>
                <c:pt idx="57">
                  <c:v>78.400000000000006</c:v>
                </c:pt>
                <c:pt idx="58">
                  <c:v>94.1</c:v>
                </c:pt>
                <c:pt idx="59">
                  <c:v>94.5</c:v>
                </c:pt>
                <c:pt idx="60">
                  <c:v>79.599999999999994</c:v>
                </c:pt>
                <c:pt idx="61">
                  <c:v>94.2</c:v>
                </c:pt>
                <c:pt idx="62">
                  <c:v>92.5</c:v>
                </c:pt>
                <c:pt idx="63">
                  <c:v>93.4</c:v>
                </c:pt>
                <c:pt idx="64">
                  <c:v>86.5</c:v>
                </c:pt>
                <c:pt idx="65">
                  <c:v>57.9</c:v>
                </c:pt>
                <c:pt idx="66">
                  <c:v>51</c:v>
                </c:pt>
                <c:pt idx="67">
                  <c:v>78</c:v>
                </c:pt>
                <c:pt idx="68">
                  <c:v>65.3</c:v>
                </c:pt>
                <c:pt idx="69">
                  <c:v>77.099999999999994</c:v>
                </c:pt>
                <c:pt idx="70">
                  <c:v>64.8</c:v>
                </c:pt>
                <c:pt idx="71">
                  <c:v>94</c:v>
                </c:pt>
                <c:pt idx="72">
                  <c:v>57.2</c:v>
                </c:pt>
                <c:pt idx="73">
                  <c:v>45.1</c:v>
                </c:pt>
                <c:pt idx="74">
                  <c:v>45.1</c:v>
                </c:pt>
                <c:pt idx="75">
                  <c:v>22.3</c:v>
                </c:pt>
                <c:pt idx="76">
                  <c:v>32.700000000000003</c:v>
                </c:pt>
                <c:pt idx="77">
                  <c:v>31.8</c:v>
                </c:pt>
                <c:pt idx="78">
                  <c:v>29.6</c:v>
                </c:pt>
                <c:pt idx="79">
                  <c:v>46.4</c:v>
                </c:pt>
                <c:pt idx="80">
                  <c:v>64.3</c:v>
                </c:pt>
                <c:pt idx="81">
                  <c:v>74</c:v>
                </c:pt>
                <c:pt idx="82">
                  <c:v>80</c:v>
                </c:pt>
                <c:pt idx="83">
                  <c:v>28.4</c:v>
                </c:pt>
                <c:pt idx="84">
                  <c:v>57.1</c:v>
                </c:pt>
                <c:pt idx="85">
                  <c:v>65.2</c:v>
                </c:pt>
                <c:pt idx="86">
                  <c:v>88.8</c:v>
                </c:pt>
                <c:pt idx="87">
                  <c:v>95.6</c:v>
                </c:pt>
                <c:pt idx="88">
                  <c:v>79.5</c:v>
                </c:pt>
                <c:pt idx="89">
                  <c:v>50.5</c:v>
                </c:pt>
                <c:pt idx="90">
                  <c:v>50.5</c:v>
                </c:pt>
                <c:pt idx="91">
                  <c:v>40.200000000000003</c:v>
                </c:pt>
                <c:pt idx="92">
                  <c:v>48</c:v>
                </c:pt>
                <c:pt idx="93">
                  <c:v>40.6</c:v>
                </c:pt>
                <c:pt idx="94">
                  <c:v>82.3</c:v>
                </c:pt>
                <c:pt idx="95">
                  <c:v>95.9</c:v>
                </c:pt>
                <c:pt idx="96">
                  <c:v>70.099999999999994</c:v>
                </c:pt>
                <c:pt idx="97">
                  <c:v>57.8</c:v>
                </c:pt>
                <c:pt idx="98">
                  <c:v>69.7</c:v>
                </c:pt>
                <c:pt idx="99">
                  <c:v>45.6</c:v>
                </c:pt>
                <c:pt idx="100">
                  <c:v>37.1</c:v>
                </c:pt>
                <c:pt idx="101">
                  <c:v>52.1</c:v>
                </c:pt>
                <c:pt idx="102">
                  <c:v>47.6</c:v>
                </c:pt>
                <c:pt idx="103">
                  <c:v>24.7</c:v>
                </c:pt>
                <c:pt idx="104">
                  <c:v>22.3</c:v>
                </c:pt>
                <c:pt idx="105">
                  <c:v>36</c:v>
                </c:pt>
                <c:pt idx="106">
                  <c:v>60.5</c:v>
                </c:pt>
                <c:pt idx="107">
                  <c:v>49.8</c:v>
                </c:pt>
                <c:pt idx="108">
                  <c:v>27.2</c:v>
                </c:pt>
                <c:pt idx="109">
                  <c:v>31.3</c:v>
                </c:pt>
                <c:pt idx="110">
                  <c:v>33.1</c:v>
                </c:pt>
                <c:pt idx="111">
                  <c:v>48.6</c:v>
                </c:pt>
                <c:pt idx="112">
                  <c:v>37.9</c:v>
                </c:pt>
                <c:pt idx="113">
                  <c:v>31.8</c:v>
                </c:pt>
                <c:pt idx="114">
                  <c:v>55.4</c:v>
                </c:pt>
                <c:pt idx="115">
                  <c:v>79.8</c:v>
                </c:pt>
                <c:pt idx="116">
                  <c:v>82.6</c:v>
                </c:pt>
                <c:pt idx="117">
                  <c:v>79.900000000000006</c:v>
                </c:pt>
                <c:pt idx="118">
                  <c:v>66.900000000000006</c:v>
                </c:pt>
                <c:pt idx="119">
                  <c:v>62.1</c:v>
                </c:pt>
                <c:pt idx="120">
                  <c:v>43.5</c:v>
                </c:pt>
                <c:pt idx="121">
                  <c:v>42.8</c:v>
                </c:pt>
                <c:pt idx="122">
                  <c:v>46.8</c:v>
                </c:pt>
                <c:pt idx="123">
                  <c:v>52.8</c:v>
                </c:pt>
                <c:pt idx="124">
                  <c:v>44</c:v>
                </c:pt>
                <c:pt idx="125">
                  <c:v>45.7</c:v>
                </c:pt>
                <c:pt idx="126">
                  <c:v>53.1</c:v>
                </c:pt>
                <c:pt idx="127">
                  <c:v>60</c:v>
                </c:pt>
                <c:pt idx="128">
                  <c:v>32.700000000000003</c:v>
                </c:pt>
                <c:pt idx="129">
                  <c:v>28.9</c:v>
                </c:pt>
                <c:pt idx="130">
                  <c:v>22.1</c:v>
                </c:pt>
                <c:pt idx="131">
                  <c:v>26.3</c:v>
                </c:pt>
                <c:pt idx="132">
                  <c:v>31.1</c:v>
                </c:pt>
                <c:pt idx="133">
                  <c:v>56.1</c:v>
                </c:pt>
                <c:pt idx="134">
                  <c:v>50.8</c:v>
                </c:pt>
                <c:pt idx="135">
                  <c:v>57.1</c:v>
                </c:pt>
                <c:pt idx="136">
                  <c:v>48</c:v>
                </c:pt>
                <c:pt idx="137">
                  <c:v>85.8</c:v>
                </c:pt>
                <c:pt idx="138">
                  <c:v>70.099999999999994</c:v>
                </c:pt>
                <c:pt idx="139">
                  <c:v>69</c:v>
                </c:pt>
                <c:pt idx="140">
                  <c:v>50.1</c:v>
                </c:pt>
                <c:pt idx="141">
                  <c:v>69.099999999999994</c:v>
                </c:pt>
                <c:pt idx="142">
                  <c:v>98.4</c:v>
                </c:pt>
                <c:pt idx="143">
                  <c:v>69.2</c:v>
                </c:pt>
                <c:pt idx="144">
                  <c:v>65.900000000000006</c:v>
                </c:pt>
                <c:pt idx="145">
                  <c:v>66.400000000000006</c:v>
                </c:pt>
                <c:pt idx="146">
                  <c:v>73.900000000000006</c:v>
                </c:pt>
                <c:pt idx="147">
                  <c:v>62.6</c:v>
                </c:pt>
                <c:pt idx="148">
                  <c:v>72.3</c:v>
                </c:pt>
                <c:pt idx="149">
                  <c:v>58.7</c:v>
                </c:pt>
                <c:pt idx="150">
                  <c:v>60.2</c:v>
                </c:pt>
                <c:pt idx="151">
                  <c:v>37.799999999999997</c:v>
                </c:pt>
                <c:pt idx="152">
                  <c:v>64.400000000000006</c:v>
                </c:pt>
                <c:pt idx="153">
                  <c:v>76.3</c:v>
                </c:pt>
                <c:pt idx="154">
                  <c:v>65.2</c:v>
                </c:pt>
                <c:pt idx="155">
                  <c:v>73.3</c:v>
                </c:pt>
                <c:pt idx="156">
                  <c:v>43.6</c:v>
                </c:pt>
                <c:pt idx="157">
                  <c:v>30.1</c:v>
                </c:pt>
                <c:pt idx="158">
                  <c:v>32.1</c:v>
                </c:pt>
                <c:pt idx="159">
                  <c:v>27.8</c:v>
                </c:pt>
                <c:pt idx="160">
                  <c:v>31.7</c:v>
                </c:pt>
                <c:pt idx="161">
                  <c:v>38</c:v>
                </c:pt>
                <c:pt idx="162">
                  <c:v>31.1</c:v>
                </c:pt>
                <c:pt idx="163">
                  <c:v>39.799999999999997</c:v>
                </c:pt>
                <c:pt idx="164">
                  <c:v>25.9</c:v>
                </c:pt>
                <c:pt idx="165">
                  <c:v>38.1</c:v>
                </c:pt>
                <c:pt idx="166">
                  <c:v>71.7</c:v>
                </c:pt>
                <c:pt idx="167">
                  <c:v>93.4</c:v>
                </c:pt>
                <c:pt idx="168">
                  <c:v>87.3</c:v>
                </c:pt>
                <c:pt idx="169">
                  <c:v>61.4</c:v>
                </c:pt>
                <c:pt idx="170">
                  <c:v>45.5</c:v>
                </c:pt>
                <c:pt idx="171">
                  <c:v>44.4</c:v>
                </c:pt>
                <c:pt idx="172">
                  <c:v>29.2</c:v>
                </c:pt>
                <c:pt idx="173">
                  <c:v>36.299999999999997</c:v>
                </c:pt>
                <c:pt idx="174">
                  <c:v>47.6</c:v>
                </c:pt>
                <c:pt idx="175">
                  <c:v>42.3</c:v>
                </c:pt>
                <c:pt idx="176">
                  <c:v>38.200000000000003</c:v>
                </c:pt>
                <c:pt idx="177">
                  <c:v>45.2</c:v>
                </c:pt>
                <c:pt idx="178">
                  <c:v>69.3</c:v>
                </c:pt>
                <c:pt idx="179">
                  <c:v>64.3</c:v>
                </c:pt>
                <c:pt idx="180">
                  <c:v>59.6</c:v>
                </c:pt>
                <c:pt idx="181">
                  <c:v>70.7</c:v>
                </c:pt>
                <c:pt idx="182">
                  <c:v>72.400000000000006</c:v>
                </c:pt>
                <c:pt idx="183">
                  <c:v>67</c:v>
                </c:pt>
                <c:pt idx="184">
                  <c:v>47.7</c:v>
                </c:pt>
                <c:pt idx="185">
                  <c:v>36.700000000000003</c:v>
                </c:pt>
                <c:pt idx="186">
                  <c:v>34</c:v>
                </c:pt>
                <c:pt idx="187">
                  <c:v>31.9</c:v>
                </c:pt>
                <c:pt idx="188">
                  <c:v>26.4</c:v>
                </c:pt>
                <c:pt idx="189">
                  <c:v>24.5</c:v>
                </c:pt>
                <c:pt idx="190">
                  <c:v>23</c:v>
                </c:pt>
                <c:pt idx="191">
                  <c:v>19.399999999999999</c:v>
                </c:pt>
                <c:pt idx="192">
                  <c:v>26.6</c:v>
                </c:pt>
                <c:pt idx="193">
                  <c:v>32.799999999999997</c:v>
                </c:pt>
                <c:pt idx="194">
                  <c:v>23.6</c:v>
                </c:pt>
                <c:pt idx="195">
                  <c:v>33.799999999999997</c:v>
                </c:pt>
                <c:pt idx="196">
                  <c:v>25.2</c:v>
                </c:pt>
                <c:pt idx="197">
                  <c:v>22.9</c:v>
                </c:pt>
                <c:pt idx="198">
                  <c:v>28.9</c:v>
                </c:pt>
                <c:pt idx="199">
                  <c:v>30</c:v>
                </c:pt>
                <c:pt idx="200">
                  <c:v>27.3</c:v>
                </c:pt>
                <c:pt idx="201">
                  <c:v>20.2</c:v>
                </c:pt>
                <c:pt idx="202">
                  <c:v>22.6</c:v>
                </c:pt>
                <c:pt idx="203">
                  <c:v>35.299999999999997</c:v>
                </c:pt>
                <c:pt idx="204">
                  <c:v>21.2</c:v>
                </c:pt>
                <c:pt idx="205">
                  <c:v>28.2</c:v>
                </c:pt>
                <c:pt idx="206">
                  <c:v>56.4</c:v>
                </c:pt>
                <c:pt idx="207">
                  <c:v>38.4</c:v>
                </c:pt>
                <c:pt idx="208">
                  <c:v>47.4</c:v>
                </c:pt>
                <c:pt idx="209">
                  <c:v>33.9</c:v>
                </c:pt>
                <c:pt idx="210">
                  <c:v>71</c:v>
                </c:pt>
                <c:pt idx="211">
                  <c:v>68.2</c:v>
                </c:pt>
                <c:pt idx="212">
                  <c:v>43.3</c:v>
                </c:pt>
                <c:pt idx="213">
                  <c:v>26.7</c:v>
                </c:pt>
                <c:pt idx="214">
                  <c:v>25</c:v>
                </c:pt>
                <c:pt idx="215">
                  <c:v>26.9</c:v>
                </c:pt>
                <c:pt idx="216">
                  <c:v>28.3</c:v>
                </c:pt>
                <c:pt idx="217">
                  <c:v>32.9</c:v>
                </c:pt>
                <c:pt idx="218">
                  <c:v>39.6</c:v>
                </c:pt>
                <c:pt idx="219">
                  <c:v>37.4</c:v>
                </c:pt>
                <c:pt idx="220">
                  <c:v>25.3</c:v>
                </c:pt>
                <c:pt idx="221">
                  <c:v>42.9</c:v>
                </c:pt>
                <c:pt idx="222">
                  <c:v>35.299999999999997</c:v>
                </c:pt>
                <c:pt idx="223">
                  <c:v>37.6</c:v>
                </c:pt>
                <c:pt idx="224">
                  <c:v>48.9</c:v>
                </c:pt>
                <c:pt idx="225">
                  <c:v>54.5</c:v>
                </c:pt>
                <c:pt idx="226">
                  <c:v>40.200000000000003</c:v>
                </c:pt>
                <c:pt idx="227">
                  <c:v>32.4</c:v>
                </c:pt>
                <c:pt idx="228">
                  <c:v>68.400000000000006</c:v>
                </c:pt>
                <c:pt idx="229">
                  <c:v>48.1</c:v>
                </c:pt>
                <c:pt idx="230">
                  <c:v>34.299999999999997</c:v>
                </c:pt>
                <c:pt idx="231">
                  <c:v>45.2</c:v>
                </c:pt>
                <c:pt idx="232">
                  <c:v>51.4</c:v>
                </c:pt>
                <c:pt idx="233">
                  <c:v>57.7</c:v>
                </c:pt>
                <c:pt idx="234">
                  <c:v>55.5</c:v>
                </c:pt>
                <c:pt idx="235">
                  <c:v>40.700000000000003</c:v>
                </c:pt>
                <c:pt idx="236">
                  <c:v>98.1</c:v>
                </c:pt>
                <c:pt idx="237">
                  <c:v>57</c:v>
                </c:pt>
                <c:pt idx="238">
                  <c:v>61.4</c:v>
                </c:pt>
                <c:pt idx="239">
                  <c:v>60.1</c:v>
                </c:pt>
                <c:pt idx="240">
                  <c:v>59.2</c:v>
                </c:pt>
                <c:pt idx="241">
                  <c:v>42.3</c:v>
                </c:pt>
                <c:pt idx="242">
                  <c:v>34</c:v>
                </c:pt>
                <c:pt idx="243">
                  <c:v>30.8</c:v>
                </c:pt>
                <c:pt idx="244">
                  <c:v>23.2</c:v>
                </c:pt>
                <c:pt idx="245">
                  <c:v>33.200000000000003</c:v>
                </c:pt>
                <c:pt idx="246">
                  <c:v>44.2</c:v>
                </c:pt>
                <c:pt idx="247">
                  <c:v>33.200000000000003</c:v>
                </c:pt>
                <c:pt idx="248">
                  <c:v>31.3</c:v>
                </c:pt>
                <c:pt idx="249">
                  <c:v>18.8</c:v>
                </c:pt>
                <c:pt idx="250">
                  <c:v>22.5</c:v>
                </c:pt>
                <c:pt idx="251">
                  <c:v>33.299999999999997</c:v>
                </c:pt>
                <c:pt idx="252">
                  <c:v>54.3</c:v>
                </c:pt>
                <c:pt idx="253">
                  <c:v>46.9</c:v>
                </c:pt>
                <c:pt idx="254">
                  <c:v>64.5</c:v>
                </c:pt>
                <c:pt idx="255">
                  <c:v>64.900000000000006</c:v>
                </c:pt>
                <c:pt idx="256">
                  <c:v>44.8</c:v>
                </c:pt>
                <c:pt idx="257">
                  <c:v>73.900000000000006</c:v>
                </c:pt>
                <c:pt idx="258">
                  <c:v>56.4</c:v>
                </c:pt>
                <c:pt idx="259">
                  <c:v>44</c:v>
                </c:pt>
                <c:pt idx="260">
                  <c:v>44.1</c:v>
                </c:pt>
                <c:pt idx="261">
                  <c:v>56</c:v>
                </c:pt>
                <c:pt idx="262">
                  <c:v>41.4</c:v>
                </c:pt>
                <c:pt idx="263">
                  <c:v>48.6</c:v>
                </c:pt>
                <c:pt idx="264">
                  <c:v>44.4</c:v>
                </c:pt>
                <c:pt idx="265">
                  <c:v>58.7</c:v>
                </c:pt>
                <c:pt idx="266">
                  <c:v>57.2</c:v>
                </c:pt>
                <c:pt idx="267">
                  <c:v>47.1</c:v>
                </c:pt>
                <c:pt idx="268">
                  <c:v>46</c:v>
                </c:pt>
                <c:pt idx="269">
                  <c:v>55.7</c:v>
                </c:pt>
                <c:pt idx="270">
                  <c:v>45.8</c:v>
                </c:pt>
                <c:pt idx="271">
                  <c:v>47.7</c:v>
                </c:pt>
                <c:pt idx="272">
                  <c:v>52.9</c:v>
                </c:pt>
                <c:pt idx="273">
                  <c:v>47.2</c:v>
                </c:pt>
                <c:pt idx="274">
                  <c:v>52</c:v>
                </c:pt>
                <c:pt idx="275">
                  <c:v>57.3</c:v>
                </c:pt>
                <c:pt idx="276">
                  <c:v>50.4</c:v>
                </c:pt>
                <c:pt idx="277">
                  <c:v>55.1</c:v>
                </c:pt>
                <c:pt idx="278">
                  <c:v>38.799999999999997</c:v>
                </c:pt>
                <c:pt idx="279">
                  <c:v>31.1</c:v>
                </c:pt>
                <c:pt idx="280">
                  <c:v>39.200000000000003</c:v>
                </c:pt>
                <c:pt idx="281">
                  <c:v>52.1</c:v>
                </c:pt>
                <c:pt idx="282">
                  <c:v>59.4</c:v>
                </c:pt>
                <c:pt idx="283">
                  <c:v>50.5</c:v>
                </c:pt>
                <c:pt idx="284">
                  <c:v>39.1</c:v>
                </c:pt>
                <c:pt idx="285">
                  <c:v>35.200000000000003</c:v>
                </c:pt>
                <c:pt idx="286">
                  <c:v>33.700000000000003</c:v>
                </c:pt>
                <c:pt idx="287">
                  <c:v>44.9</c:v>
                </c:pt>
                <c:pt idx="288">
                  <c:v>71.900000000000006</c:v>
                </c:pt>
                <c:pt idx="289">
                  <c:v>75.8</c:v>
                </c:pt>
                <c:pt idx="290">
                  <c:v>69.599999999999994</c:v>
                </c:pt>
                <c:pt idx="291">
                  <c:v>78.900000000000006</c:v>
                </c:pt>
                <c:pt idx="292">
                  <c:v>98.1</c:v>
                </c:pt>
                <c:pt idx="293">
                  <c:v>94.4</c:v>
                </c:pt>
                <c:pt idx="294">
                  <c:v>85.9</c:v>
                </c:pt>
                <c:pt idx="295">
                  <c:v>73.2</c:v>
                </c:pt>
                <c:pt idx="296">
                  <c:v>71.7</c:v>
                </c:pt>
                <c:pt idx="297">
                  <c:v>68.8</c:v>
                </c:pt>
                <c:pt idx="298">
                  <c:v>68.8</c:v>
                </c:pt>
                <c:pt idx="299">
                  <c:v>70</c:v>
                </c:pt>
                <c:pt idx="300">
                  <c:v>93.8</c:v>
                </c:pt>
                <c:pt idx="301">
                  <c:v>93.6</c:v>
                </c:pt>
                <c:pt idx="302">
                  <c:v>73.5</c:v>
                </c:pt>
                <c:pt idx="303">
                  <c:v>91.9</c:v>
                </c:pt>
                <c:pt idx="304">
                  <c:v>97.2</c:v>
                </c:pt>
                <c:pt idx="305">
                  <c:v>97.6</c:v>
                </c:pt>
                <c:pt idx="306">
                  <c:v>97.4</c:v>
                </c:pt>
                <c:pt idx="307">
                  <c:v>95.8</c:v>
                </c:pt>
                <c:pt idx="308">
                  <c:v>96.5</c:v>
                </c:pt>
                <c:pt idx="309">
                  <c:v>90.2</c:v>
                </c:pt>
                <c:pt idx="310">
                  <c:v>74.599999999999994</c:v>
                </c:pt>
                <c:pt idx="311">
                  <c:v>78.400000000000006</c:v>
                </c:pt>
                <c:pt idx="312">
                  <c:v>77.7</c:v>
                </c:pt>
                <c:pt idx="313">
                  <c:v>85.6</c:v>
                </c:pt>
                <c:pt idx="314">
                  <c:v>97.1</c:v>
                </c:pt>
                <c:pt idx="315">
                  <c:v>98.8</c:v>
                </c:pt>
                <c:pt idx="316">
                  <c:v>92.2</c:v>
                </c:pt>
                <c:pt idx="317">
                  <c:v>99</c:v>
                </c:pt>
                <c:pt idx="318">
                  <c:v>99.1</c:v>
                </c:pt>
                <c:pt idx="319">
                  <c:v>96.1</c:v>
                </c:pt>
                <c:pt idx="320">
                  <c:v>95</c:v>
                </c:pt>
                <c:pt idx="321">
                  <c:v>96.7</c:v>
                </c:pt>
                <c:pt idx="322">
                  <c:v>93.5</c:v>
                </c:pt>
                <c:pt idx="323">
                  <c:v>93.4</c:v>
                </c:pt>
                <c:pt idx="324">
                  <c:v>96.1</c:v>
                </c:pt>
                <c:pt idx="325">
                  <c:v>96.5</c:v>
                </c:pt>
                <c:pt idx="326">
                  <c:v>98.4</c:v>
                </c:pt>
                <c:pt idx="327">
                  <c:v>96.2</c:v>
                </c:pt>
                <c:pt idx="328">
                  <c:v>94.9</c:v>
                </c:pt>
                <c:pt idx="329">
                  <c:v>96.5</c:v>
                </c:pt>
                <c:pt idx="330">
                  <c:v>94</c:v>
                </c:pt>
                <c:pt idx="331">
                  <c:v>92.9</c:v>
                </c:pt>
                <c:pt idx="332">
                  <c:v>93.9</c:v>
                </c:pt>
                <c:pt idx="333">
                  <c:v>93.9</c:v>
                </c:pt>
                <c:pt idx="334">
                  <c:v>97.2</c:v>
                </c:pt>
                <c:pt idx="335">
                  <c:v>96.5</c:v>
                </c:pt>
                <c:pt idx="336">
                  <c:v>88</c:v>
                </c:pt>
                <c:pt idx="337">
                  <c:v>61.4</c:v>
                </c:pt>
                <c:pt idx="338">
                  <c:v>58.6</c:v>
                </c:pt>
                <c:pt idx="339">
                  <c:v>51.1</c:v>
                </c:pt>
                <c:pt idx="340">
                  <c:v>63.6</c:v>
                </c:pt>
                <c:pt idx="341">
                  <c:v>84.4</c:v>
                </c:pt>
                <c:pt idx="342">
                  <c:v>83.8</c:v>
                </c:pt>
                <c:pt idx="343">
                  <c:v>66</c:v>
                </c:pt>
                <c:pt idx="344">
                  <c:v>39</c:v>
                </c:pt>
                <c:pt idx="345">
                  <c:v>56.7</c:v>
                </c:pt>
                <c:pt idx="346">
                  <c:v>70</c:v>
                </c:pt>
                <c:pt idx="347">
                  <c:v>95</c:v>
                </c:pt>
                <c:pt idx="348">
                  <c:v>95</c:v>
                </c:pt>
                <c:pt idx="349">
                  <c:v>76.3</c:v>
                </c:pt>
                <c:pt idx="350">
                  <c:v>94</c:v>
                </c:pt>
                <c:pt idx="351">
                  <c:v>94.5</c:v>
                </c:pt>
                <c:pt idx="352">
                  <c:v>90.8</c:v>
                </c:pt>
                <c:pt idx="353">
                  <c:v>74.900000000000006</c:v>
                </c:pt>
                <c:pt idx="354">
                  <c:v>98.2</c:v>
                </c:pt>
                <c:pt idx="355">
                  <c:v>91.6</c:v>
                </c:pt>
                <c:pt idx="356">
                  <c:v>96.7</c:v>
                </c:pt>
                <c:pt idx="357">
                  <c:v>97.2</c:v>
                </c:pt>
                <c:pt idx="358">
                  <c:v>96.7</c:v>
                </c:pt>
                <c:pt idx="359">
                  <c:v>95.6</c:v>
                </c:pt>
                <c:pt idx="360">
                  <c:v>96.8</c:v>
                </c:pt>
                <c:pt idx="361">
                  <c:v>95.6</c:v>
                </c:pt>
                <c:pt idx="362">
                  <c:v>97.8</c:v>
                </c:pt>
                <c:pt idx="363">
                  <c:v>97.2</c:v>
                </c:pt>
                <c:pt idx="364">
                  <c:v>96.5</c:v>
                </c:pt>
                <c:pt idx="365">
                  <c:v>95</c:v>
                </c:pt>
              </c:numCache>
            </c:numRef>
          </c:val>
          <c:smooth val="0"/>
        </c:ser>
        <c:ser>
          <c:idx val="1"/>
          <c:order val="1"/>
          <c:tx>
            <c:v>RHmax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DataDay!$X$5:$X$370</c:f>
              <c:numCache>
                <c:formatCode>General</c:formatCode>
                <c:ptCount val="366"/>
                <c:pt idx="0">
                  <c:v>99.2</c:v>
                </c:pt>
                <c:pt idx="1">
                  <c:v>98.8</c:v>
                </c:pt>
                <c:pt idx="2">
                  <c:v>100</c:v>
                </c:pt>
                <c:pt idx="3">
                  <c:v>100</c:v>
                </c:pt>
                <c:pt idx="4">
                  <c:v>97.5</c:v>
                </c:pt>
                <c:pt idx="5">
                  <c:v>98</c:v>
                </c:pt>
                <c:pt idx="6">
                  <c:v>95.5</c:v>
                </c:pt>
                <c:pt idx="7">
                  <c:v>95.4</c:v>
                </c:pt>
                <c:pt idx="8">
                  <c:v>97.7</c:v>
                </c:pt>
                <c:pt idx="9">
                  <c:v>97.1</c:v>
                </c:pt>
                <c:pt idx="10">
                  <c:v>92.1</c:v>
                </c:pt>
                <c:pt idx="11">
                  <c:v>84.7</c:v>
                </c:pt>
                <c:pt idx="12">
                  <c:v>88.4</c:v>
                </c:pt>
                <c:pt idx="13">
                  <c:v>90.8</c:v>
                </c:pt>
                <c:pt idx="14">
                  <c:v>92.5</c:v>
                </c:pt>
                <c:pt idx="15">
                  <c:v>93.1</c:v>
                </c:pt>
                <c:pt idx="16">
                  <c:v>91.6</c:v>
                </c:pt>
                <c:pt idx="17">
                  <c:v>91.7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99</c:v>
                </c:pt>
                <c:pt idx="34">
                  <c:v>99.3</c:v>
                </c:pt>
                <c:pt idx="35">
                  <c:v>99.8</c:v>
                </c:pt>
                <c:pt idx="36">
                  <c:v>100</c:v>
                </c:pt>
                <c:pt idx="37">
                  <c:v>100</c:v>
                </c:pt>
                <c:pt idx="38">
                  <c:v>97.8</c:v>
                </c:pt>
                <c:pt idx="39">
                  <c:v>96.8</c:v>
                </c:pt>
                <c:pt idx="40">
                  <c:v>96.9</c:v>
                </c:pt>
                <c:pt idx="41">
                  <c:v>99.1</c:v>
                </c:pt>
                <c:pt idx="42">
                  <c:v>99.4</c:v>
                </c:pt>
                <c:pt idx="43">
                  <c:v>96.4</c:v>
                </c:pt>
                <c:pt idx="44">
                  <c:v>94.7</c:v>
                </c:pt>
                <c:pt idx="45">
                  <c:v>87.3</c:v>
                </c:pt>
                <c:pt idx="46">
                  <c:v>80.7</c:v>
                </c:pt>
                <c:pt idx="47">
                  <c:v>53.7</c:v>
                </c:pt>
                <c:pt idx="48">
                  <c:v>93.2</c:v>
                </c:pt>
                <c:pt idx="49">
                  <c:v>98.1</c:v>
                </c:pt>
                <c:pt idx="50">
                  <c:v>100</c:v>
                </c:pt>
                <c:pt idx="51">
                  <c:v>99.8</c:v>
                </c:pt>
                <c:pt idx="52">
                  <c:v>100</c:v>
                </c:pt>
                <c:pt idx="53">
                  <c:v>98</c:v>
                </c:pt>
                <c:pt idx="54">
                  <c:v>97.5</c:v>
                </c:pt>
                <c:pt idx="55">
                  <c:v>96.4</c:v>
                </c:pt>
                <c:pt idx="56">
                  <c:v>92</c:v>
                </c:pt>
                <c:pt idx="57">
                  <c:v>93.8</c:v>
                </c:pt>
                <c:pt idx="58">
                  <c:v>99.4</c:v>
                </c:pt>
                <c:pt idx="59">
                  <c:v>99.6</c:v>
                </c:pt>
                <c:pt idx="60">
                  <c:v>95.6</c:v>
                </c:pt>
                <c:pt idx="61">
                  <c:v>96.1</c:v>
                </c:pt>
                <c:pt idx="62">
                  <c:v>95.5</c:v>
                </c:pt>
                <c:pt idx="63">
                  <c:v>95.5</c:v>
                </c:pt>
                <c:pt idx="64">
                  <c:v>93.4</c:v>
                </c:pt>
                <c:pt idx="65">
                  <c:v>92</c:v>
                </c:pt>
                <c:pt idx="66">
                  <c:v>90.4</c:v>
                </c:pt>
                <c:pt idx="67">
                  <c:v>94</c:v>
                </c:pt>
                <c:pt idx="68">
                  <c:v>95.1</c:v>
                </c:pt>
                <c:pt idx="69">
                  <c:v>97.2</c:v>
                </c:pt>
                <c:pt idx="70">
                  <c:v>97.3</c:v>
                </c:pt>
                <c:pt idx="71">
                  <c:v>98.1</c:v>
                </c:pt>
                <c:pt idx="72">
                  <c:v>93.5</c:v>
                </c:pt>
                <c:pt idx="73">
                  <c:v>91.8</c:v>
                </c:pt>
                <c:pt idx="74">
                  <c:v>72.2</c:v>
                </c:pt>
                <c:pt idx="75">
                  <c:v>65.400000000000006</c:v>
                </c:pt>
                <c:pt idx="76">
                  <c:v>67.2</c:v>
                </c:pt>
                <c:pt idx="77">
                  <c:v>78.400000000000006</c:v>
                </c:pt>
                <c:pt idx="78">
                  <c:v>73.5</c:v>
                </c:pt>
                <c:pt idx="79">
                  <c:v>79.599999999999994</c:v>
                </c:pt>
                <c:pt idx="80">
                  <c:v>95.5</c:v>
                </c:pt>
                <c:pt idx="81">
                  <c:v>98.4</c:v>
                </c:pt>
                <c:pt idx="82">
                  <c:v>98.9</c:v>
                </c:pt>
                <c:pt idx="83">
                  <c:v>80.8</c:v>
                </c:pt>
                <c:pt idx="84">
                  <c:v>95.2</c:v>
                </c:pt>
                <c:pt idx="85">
                  <c:v>97.2</c:v>
                </c:pt>
                <c:pt idx="86">
                  <c:v>97.3</c:v>
                </c:pt>
                <c:pt idx="87">
                  <c:v>98.3</c:v>
                </c:pt>
                <c:pt idx="88">
                  <c:v>97.5</c:v>
                </c:pt>
                <c:pt idx="89">
                  <c:v>94.9</c:v>
                </c:pt>
                <c:pt idx="90">
                  <c:v>94.1</c:v>
                </c:pt>
                <c:pt idx="91">
                  <c:v>83.1</c:v>
                </c:pt>
                <c:pt idx="92">
                  <c:v>85.6</c:v>
                </c:pt>
                <c:pt idx="93">
                  <c:v>81.099999999999994</c:v>
                </c:pt>
                <c:pt idx="94">
                  <c:v>95.9</c:v>
                </c:pt>
                <c:pt idx="95">
                  <c:v>97.8</c:v>
                </c:pt>
                <c:pt idx="96">
                  <c:v>97.7</c:v>
                </c:pt>
                <c:pt idx="97">
                  <c:v>92.6</c:v>
                </c:pt>
                <c:pt idx="98">
                  <c:v>96.1</c:v>
                </c:pt>
                <c:pt idx="99">
                  <c:v>93.5</c:v>
                </c:pt>
                <c:pt idx="100">
                  <c:v>91.7</c:v>
                </c:pt>
                <c:pt idx="101">
                  <c:v>92.5</c:v>
                </c:pt>
                <c:pt idx="102">
                  <c:v>94</c:v>
                </c:pt>
                <c:pt idx="103">
                  <c:v>85.5</c:v>
                </c:pt>
                <c:pt idx="104">
                  <c:v>70.3</c:v>
                </c:pt>
                <c:pt idx="105">
                  <c:v>86.8</c:v>
                </c:pt>
                <c:pt idx="106">
                  <c:v>94.2</c:v>
                </c:pt>
                <c:pt idx="107">
                  <c:v>93.8</c:v>
                </c:pt>
                <c:pt idx="108">
                  <c:v>81.5</c:v>
                </c:pt>
                <c:pt idx="109">
                  <c:v>71</c:v>
                </c:pt>
                <c:pt idx="110">
                  <c:v>94.3</c:v>
                </c:pt>
                <c:pt idx="111">
                  <c:v>94.3</c:v>
                </c:pt>
                <c:pt idx="112">
                  <c:v>89.3</c:v>
                </c:pt>
                <c:pt idx="113">
                  <c:v>68.7</c:v>
                </c:pt>
                <c:pt idx="114">
                  <c:v>91.6</c:v>
                </c:pt>
                <c:pt idx="115">
                  <c:v>97.6</c:v>
                </c:pt>
                <c:pt idx="116">
                  <c:v>99</c:v>
                </c:pt>
                <c:pt idx="117">
                  <c:v>99.3</c:v>
                </c:pt>
                <c:pt idx="118">
                  <c:v>97.6</c:v>
                </c:pt>
                <c:pt idx="119">
                  <c:v>95.1</c:v>
                </c:pt>
                <c:pt idx="120">
                  <c:v>94.6</c:v>
                </c:pt>
                <c:pt idx="121">
                  <c:v>85.7</c:v>
                </c:pt>
                <c:pt idx="122">
                  <c:v>87.7</c:v>
                </c:pt>
                <c:pt idx="123">
                  <c:v>84</c:v>
                </c:pt>
                <c:pt idx="124">
                  <c:v>84.4</c:v>
                </c:pt>
                <c:pt idx="125">
                  <c:v>95.1</c:v>
                </c:pt>
                <c:pt idx="126">
                  <c:v>93.3</c:v>
                </c:pt>
                <c:pt idx="127">
                  <c:v>92.6</c:v>
                </c:pt>
                <c:pt idx="128">
                  <c:v>85.8</c:v>
                </c:pt>
                <c:pt idx="129">
                  <c:v>54.2</c:v>
                </c:pt>
                <c:pt idx="130">
                  <c:v>60.6</c:v>
                </c:pt>
                <c:pt idx="131">
                  <c:v>57.6</c:v>
                </c:pt>
                <c:pt idx="132">
                  <c:v>62.1</c:v>
                </c:pt>
                <c:pt idx="133">
                  <c:v>96.8</c:v>
                </c:pt>
                <c:pt idx="134">
                  <c:v>97.4</c:v>
                </c:pt>
                <c:pt idx="135">
                  <c:v>82.9</c:v>
                </c:pt>
                <c:pt idx="136">
                  <c:v>77.400000000000006</c:v>
                </c:pt>
                <c:pt idx="137">
                  <c:v>96.4</c:v>
                </c:pt>
                <c:pt idx="138">
                  <c:v>97.6</c:v>
                </c:pt>
                <c:pt idx="139">
                  <c:v>98.2</c:v>
                </c:pt>
                <c:pt idx="140">
                  <c:v>94.9</c:v>
                </c:pt>
                <c:pt idx="141">
                  <c:v>99.6</c:v>
                </c:pt>
                <c:pt idx="142">
                  <c:v>100</c:v>
                </c:pt>
                <c:pt idx="143">
                  <c:v>99</c:v>
                </c:pt>
                <c:pt idx="144">
                  <c:v>96.5</c:v>
                </c:pt>
                <c:pt idx="145">
                  <c:v>95.1</c:v>
                </c:pt>
                <c:pt idx="146">
                  <c:v>95.8</c:v>
                </c:pt>
                <c:pt idx="147">
                  <c:v>97</c:v>
                </c:pt>
                <c:pt idx="148">
                  <c:v>96.2</c:v>
                </c:pt>
                <c:pt idx="149">
                  <c:v>95.6</c:v>
                </c:pt>
                <c:pt idx="150">
                  <c:v>95.9</c:v>
                </c:pt>
                <c:pt idx="151">
                  <c:v>89</c:v>
                </c:pt>
                <c:pt idx="152">
                  <c:v>92.5</c:v>
                </c:pt>
                <c:pt idx="153">
                  <c:v>99.2</c:v>
                </c:pt>
                <c:pt idx="154">
                  <c:v>99.8</c:v>
                </c:pt>
                <c:pt idx="155">
                  <c:v>97.9</c:v>
                </c:pt>
                <c:pt idx="156">
                  <c:v>86.4</c:v>
                </c:pt>
                <c:pt idx="157">
                  <c:v>82</c:v>
                </c:pt>
                <c:pt idx="158">
                  <c:v>75.7</c:v>
                </c:pt>
                <c:pt idx="159">
                  <c:v>67.400000000000006</c:v>
                </c:pt>
                <c:pt idx="160">
                  <c:v>84.6</c:v>
                </c:pt>
                <c:pt idx="161">
                  <c:v>90.7</c:v>
                </c:pt>
                <c:pt idx="162">
                  <c:v>75.2</c:v>
                </c:pt>
                <c:pt idx="163">
                  <c:v>88.7</c:v>
                </c:pt>
                <c:pt idx="164">
                  <c:v>73.5</c:v>
                </c:pt>
                <c:pt idx="165">
                  <c:v>72.7</c:v>
                </c:pt>
                <c:pt idx="166">
                  <c:v>96.2</c:v>
                </c:pt>
                <c:pt idx="167">
                  <c:v>98.3</c:v>
                </c:pt>
                <c:pt idx="168">
                  <c:v>99.2</c:v>
                </c:pt>
                <c:pt idx="169">
                  <c:v>98.8</c:v>
                </c:pt>
                <c:pt idx="170">
                  <c:v>97.6</c:v>
                </c:pt>
                <c:pt idx="171">
                  <c:v>94.8</c:v>
                </c:pt>
                <c:pt idx="172">
                  <c:v>76.7</c:v>
                </c:pt>
                <c:pt idx="173">
                  <c:v>67.900000000000006</c:v>
                </c:pt>
                <c:pt idx="174">
                  <c:v>86.3</c:v>
                </c:pt>
                <c:pt idx="175">
                  <c:v>89.2</c:v>
                </c:pt>
                <c:pt idx="176">
                  <c:v>87.9</c:v>
                </c:pt>
                <c:pt idx="177">
                  <c:v>95.6</c:v>
                </c:pt>
                <c:pt idx="178">
                  <c:v>94.7</c:v>
                </c:pt>
                <c:pt idx="179">
                  <c:v>95.6</c:v>
                </c:pt>
                <c:pt idx="180">
                  <c:v>80</c:v>
                </c:pt>
                <c:pt idx="181">
                  <c:v>97.5</c:v>
                </c:pt>
                <c:pt idx="182">
                  <c:v>96.2</c:v>
                </c:pt>
                <c:pt idx="183">
                  <c:v>96.4</c:v>
                </c:pt>
                <c:pt idx="184">
                  <c:v>96.4</c:v>
                </c:pt>
                <c:pt idx="185">
                  <c:v>87.4</c:v>
                </c:pt>
                <c:pt idx="186">
                  <c:v>72.599999999999994</c:v>
                </c:pt>
                <c:pt idx="187">
                  <c:v>75.7</c:v>
                </c:pt>
                <c:pt idx="188">
                  <c:v>60.1</c:v>
                </c:pt>
                <c:pt idx="189">
                  <c:v>46.9</c:v>
                </c:pt>
                <c:pt idx="190">
                  <c:v>51.1</c:v>
                </c:pt>
                <c:pt idx="191">
                  <c:v>34</c:v>
                </c:pt>
                <c:pt idx="192">
                  <c:v>52.2</c:v>
                </c:pt>
                <c:pt idx="193">
                  <c:v>58.5</c:v>
                </c:pt>
                <c:pt idx="194">
                  <c:v>61.1</c:v>
                </c:pt>
                <c:pt idx="195">
                  <c:v>50.4</c:v>
                </c:pt>
                <c:pt idx="196">
                  <c:v>53.2</c:v>
                </c:pt>
                <c:pt idx="197">
                  <c:v>47.9</c:v>
                </c:pt>
                <c:pt idx="198">
                  <c:v>51.2</c:v>
                </c:pt>
                <c:pt idx="199">
                  <c:v>59.9</c:v>
                </c:pt>
                <c:pt idx="200">
                  <c:v>56.8</c:v>
                </c:pt>
                <c:pt idx="201">
                  <c:v>52.9</c:v>
                </c:pt>
                <c:pt idx="202">
                  <c:v>42.2</c:v>
                </c:pt>
                <c:pt idx="203">
                  <c:v>74.400000000000006</c:v>
                </c:pt>
                <c:pt idx="204">
                  <c:v>63.2</c:v>
                </c:pt>
                <c:pt idx="205">
                  <c:v>77.3</c:v>
                </c:pt>
                <c:pt idx="206">
                  <c:v>93.8</c:v>
                </c:pt>
                <c:pt idx="207">
                  <c:v>95.5</c:v>
                </c:pt>
                <c:pt idx="208">
                  <c:v>73.5</c:v>
                </c:pt>
                <c:pt idx="209">
                  <c:v>76.2</c:v>
                </c:pt>
                <c:pt idx="210">
                  <c:v>98.9</c:v>
                </c:pt>
                <c:pt idx="211">
                  <c:v>98.6</c:v>
                </c:pt>
                <c:pt idx="212">
                  <c:v>93.2</c:v>
                </c:pt>
                <c:pt idx="213">
                  <c:v>80.7</c:v>
                </c:pt>
                <c:pt idx="214">
                  <c:v>60.3</c:v>
                </c:pt>
                <c:pt idx="215">
                  <c:v>51.9</c:v>
                </c:pt>
                <c:pt idx="216">
                  <c:v>59.9</c:v>
                </c:pt>
                <c:pt idx="217">
                  <c:v>85.4</c:v>
                </c:pt>
                <c:pt idx="218">
                  <c:v>73.3</c:v>
                </c:pt>
                <c:pt idx="219">
                  <c:v>81.3</c:v>
                </c:pt>
                <c:pt idx="220">
                  <c:v>68.099999999999994</c:v>
                </c:pt>
                <c:pt idx="221">
                  <c:v>71.400000000000006</c:v>
                </c:pt>
                <c:pt idx="222">
                  <c:v>68.099999999999994</c:v>
                </c:pt>
                <c:pt idx="223">
                  <c:v>72.599999999999994</c:v>
                </c:pt>
                <c:pt idx="224">
                  <c:v>80</c:v>
                </c:pt>
                <c:pt idx="225">
                  <c:v>90.3</c:v>
                </c:pt>
                <c:pt idx="226">
                  <c:v>90.5</c:v>
                </c:pt>
                <c:pt idx="227">
                  <c:v>71.8</c:v>
                </c:pt>
                <c:pt idx="228">
                  <c:v>98.5</c:v>
                </c:pt>
                <c:pt idx="229">
                  <c:v>99.3</c:v>
                </c:pt>
                <c:pt idx="230">
                  <c:v>79.8</c:v>
                </c:pt>
                <c:pt idx="231">
                  <c:v>76.8</c:v>
                </c:pt>
                <c:pt idx="232">
                  <c:v>93.3</c:v>
                </c:pt>
                <c:pt idx="233">
                  <c:v>93.8</c:v>
                </c:pt>
                <c:pt idx="234">
                  <c:v>93.9</c:v>
                </c:pt>
                <c:pt idx="235">
                  <c:v>98.3</c:v>
                </c:pt>
                <c:pt idx="236">
                  <c:v>99.9</c:v>
                </c:pt>
                <c:pt idx="237">
                  <c:v>99.9</c:v>
                </c:pt>
                <c:pt idx="238">
                  <c:v>81.400000000000006</c:v>
                </c:pt>
                <c:pt idx="239">
                  <c:v>98.6</c:v>
                </c:pt>
                <c:pt idx="240">
                  <c:v>98</c:v>
                </c:pt>
                <c:pt idx="241">
                  <c:v>87</c:v>
                </c:pt>
                <c:pt idx="242">
                  <c:v>73.2</c:v>
                </c:pt>
                <c:pt idx="243">
                  <c:v>71.8</c:v>
                </c:pt>
                <c:pt idx="244">
                  <c:v>57.5</c:v>
                </c:pt>
                <c:pt idx="245">
                  <c:v>72.2</c:v>
                </c:pt>
                <c:pt idx="246">
                  <c:v>83.7</c:v>
                </c:pt>
                <c:pt idx="247">
                  <c:v>73.8</c:v>
                </c:pt>
                <c:pt idx="248">
                  <c:v>65.5</c:v>
                </c:pt>
                <c:pt idx="249">
                  <c:v>48.8</c:v>
                </c:pt>
                <c:pt idx="250">
                  <c:v>52</c:v>
                </c:pt>
                <c:pt idx="251">
                  <c:v>53.4</c:v>
                </c:pt>
                <c:pt idx="252">
                  <c:v>80.400000000000006</c:v>
                </c:pt>
                <c:pt idx="253">
                  <c:v>84.8</c:v>
                </c:pt>
                <c:pt idx="254">
                  <c:v>97</c:v>
                </c:pt>
                <c:pt idx="255">
                  <c:v>98.5</c:v>
                </c:pt>
                <c:pt idx="256">
                  <c:v>95.7</c:v>
                </c:pt>
                <c:pt idx="257">
                  <c:v>97.5</c:v>
                </c:pt>
                <c:pt idx="258">
                  <c:v>90.1</c:v>
                </c:pt>
                <c:pt idx="259">
                  <c:v>84</c:v>
                </c:pt>
                <c:pt idx="260">
                  <c:v>81.8</c:v>
                </c:pt>
                <c:pt idx="261">
                  <c:v>91</c:v>
                </c:pt>
                <c:pt idx="262">
                  <c:v>93.9</c:v>
                </c:pt>
                <c:pt idx="263">
                  <c:v>90.2</c:v>
                </c:pt>
                <c:pt idx="264">
                  <c:v>86.2</c:v>
                </c:pt>
                <c:pt idx="265">
                  <c:v>93.4</c:v>
                </c:pt>
                <c:pt idx="266">
                  <c:v>95.9</c:v>
                </c:pt>
                <c:pt idx="267">
                  <c:v>83.7</c:v>
                </c:pt>
                <c:pt idx="268">
                  <c:v>96.2</c:v>
                </c:pt>
                <c:pt idx="269">
                  <c:v>95.1</c:v>
                </c:pt>
                <c:pt idx="270">
                  <c:v>82.3</c:v>
                </c:pt>
                <c:pt idx="271">
                  <c:v>78</c:v>
                </c:pt>
                <c:pt idx="272">
                  <c:v>89.3</c:v>
                </c:pt>
                <c:pt idx="273">
                  <c:v>93.7</c:v>
                </c:pt>
                <c:pt idx="274">
                  <c:v>89</c:v>
                </c:pt>
                <c:pt idx="275">
                  <c:v>88.9</c:v>
                </c:pt>
                <c:pt idx="276">
                  <c:v>85.6</c:v>
                </c:pt>
                <c:pt idx="277">
                  <c:v>82</c:v>
                </c:pt>
                <c:pt idx="278">
                  <c:v>84.3</c:v>
                </c:pt>
                <c:pt idx="279">
                  <c:v>62.9</c:v>
                </c:pt>
                <c:pt idx="280">
                  <c:v>68.8</c:v>
                </c:pt>
                <c:pt idx="281">
                  <c:v>79.5</c:v>
                </c:pt>
                <c:pt idx="282">
                  <c:v>95.3</c:v>
                </c:pt>
                <c:pt idx="283">
                  <c:v>89.4</c:v>
                </c:pt>
                <c:pt idx="284">
                  <c:v>59.2</c:v>
                </c:pt>
                <c:pt idx="285">
                  <c:v>56.3</c:v>
                </c:pt>
                <c:pt idx="286">
                  <c:v>59.4</c:v>
                </c:pt>
                <c:pt idx="287">
                  <c:v>80.8</c:v>
                </c:pt>
                <c:pt idx="288">
                  <c:v>97.8</c:v>
                </c:pt>
                <c:pt idx="289">
                  <c:v>99.1</c:v>
                </c:pt>
                <c:pt idx="290">
                  <c:v>95.9</c:v>
                </c:pt>
                <c:pt idx="291">
                  <c:v>98</c:v>
                </c:pt>
                <c:pt idx="292">
                  <c:v>100</c:v>
                </c:pt>
                <c:pt idx="293">
                  <c:v>100</c:v>
                </c:pt>
                <c:pt idx="294">
                  <c:v>98.4</c:v>
                </c:pt>
                <c:pt idx="295">
                  <c:v>98.3</c:v>
                </c:pt>
                <c:pt idx="296">
                  <c:v>96.8</c:v>
                </c:pt>
                <c:pt idx="297">
                  <c:v>90</c:v>
                </c:pt>
                <c:pt idx="298">
                  <c:v>96.7</c:v>
                </c:pt>
                <c:pt idx="299">
                  <c:v>98.6</c:v>
                </c:pt>
                <c:pt idx="300">
                  <c:v>99.8</c:v>
                </c:pt>
                <c:pt idx="301">
                  <c:v>98.3</c:v>
                </c:pt>
                <c:pt idx="302">
                  <c:v>98.2</c:v>
                </c:pt>
                <c:pt idx="303">
                  <c:v>98.2</c:v>
                </c:pt>
                <c:pt idx="304">
                  <c:v>98.6</c:v>
                </c:pt>
                <c:pt idx="305">
                  <c:v>99.3</c:v>
                </c:pt>
                <c:pt idx="306">
                  <c:v>99.3</c:v>
                </c:pt>
                <c:pt idx="307">
                  <c:v>98.5</c:v>
                </c:pt>
                <c:pt idx="308">
                  <c:v>99.1</c:v>
                </c:pt>
                <c:pt idx="309">
                  <c:v>97.6</c:v>
                </c:pt>
                <c:pt idx="310">
                  <c:v>94.4</c:v>
                </c:pt>
                <c:pt idx="311">
                  <c:v>97.2</c:v>
                </c:pt>
                <c:pt idx="312">
                  <c:v>88.6</c:v>
                </c:pt>
                <c:pt idx="313">
                  <c:v>99.4</c:v>
                </c:pt>
                <c:pt idx="314">
                  <c:v>99.6</c:v>
                </c:pt>
                <c:pt idx="315">
                  <c:v>100</c:v>
                </c:pt>
                <c:pt idx="316">
                  <c:v>99.1</c:v>
                </c:pt>
                <c:pt idx="317">
                  <c:v>99.8</c:v>
                </c:pt>
                <c:pt idx="318">
                  <c:v>99.9</c:v>
                </c:pt>
                <c:pt idx="319">
                  <c:v>98.9</c:v>
                </c:pt>
                <c:pt idx="320">
                  <c:v>97.2</c:v>
                </c:pt>
                <c:pt idx="321">
                  <c:v>98.6</c:v>
                </c:pt>
                <c:pt idx="322">
                  <c:v>97</c:v>
                </c:pt>
                <c:pt idx="323">
                  <c:v>96.1</c:v>
                </c:pt>
                <c:pt idx="324">
                  <c:v>98.2</c:v>
                </c:pt>
                <c:pt idx="325">
                  <c:v>98.4</c:v>
                </c:pt>
                <c:pt idx="326">
                  <c:v>100</c:v>
                </c:pt>
                <c:pt idx="327">
                  <c:v>99.7</c:v>
                </c:pt>
                <c:pt idx="328">
                  <c:v>98.3</c:v>
                </c:pt>
                <c:pt idx="329">
                  <c:v>100</c:v>
                </c:pt>
                <c:pt idx="330">
                  <c:v>97.5</c:v>
                </c:pt>
                <c:pt idx="331">
                  <c:v>96.9</c:v>
                </c:pt>
                <c:pt idx="332">
                  <c:v>99.2</c:v>
                </c:pt>
                <c:pt idx="333">
                  <c:v>97.7</c:v>
                </c:pt>
                <c:pt idx="334">
                  <c:v>98.6</c:v>
                </c:pt>
                <c:pt idx="335">
                  <c:v>99.8</c:v>
                </c:pt>
                <c:pt idx="336">
                  <c:v>100</c:v>
                </c:pt>
                <c:pt idx="337">
                  <c:v>96.8</c:v>
                </c:pt>
                <c:pt idx="338">
                  <c:v>97.1</c:v>
                </c:pt>
                <c:pt idx="339">
                  <c:v>97.9</c:v>
                </c:pt>
                <c:pt idx="340">
                  <c:v>91.3</c:v>
                </c:pt>
                <c:pt idx="341">
                  <c:v>97.6</c:v>
                </c:pt>
                <c:pt idx="342">
                  <c:v>96.7</c:v>
                </c:pt>
                <c:pt idx="343">
                  <c:v>96.1</c:v>
                </c:pt>
                <c:pt idx="344">
                  <c:v>83.1</c:v>
                </c:pt>
                <c:pt idx="345">
                  <c:v>89.9</c:v>
                </c:pt>
                <c:pt idx="346">
                  <c:v>95.6</c:v>
                </c:pt>
                <c:pt idx="347">
                  <c:v>96.3</c:v>
                </c:pt>
                <c:pt idx="348">
                  <c:v>97.5</c:v>
                </c:pt>
                <c:pt idx="349">
                  <c:v>96.6</c:v>
                </c:pt>
                <c:pt idx="350">
                  <c:v>95.4</c:v>
                </c:pt>
                <c:pt idx="351">
                  <c:v>96.5</c:v>
                </c:pt>
                <c:pt idx="352">
                  <c:v>99.3</c:v>
                </c:pt>
                <c:pt idx="353">
                  <c:v>99.1</c:v>
                </c:pt>
                <c:pt idx="354">
                  <c:v>100</c:v>
                </c:pt>
                <c:pt idx="355">
                  <c:v>99.5</c:v>
                </c:pt>
                <c:pt idx="356">
                  <c:v>98.7</c:v>
                </c:pt>
                <c:pt idx="357">
                  <c:v>99</c:v>
                </c:pt>
                <c:pt idx="358">
                  <c:v>99.5</c:v>
                </c:pt>
                <c:pt idx="359">
                  <c:v>97.1</c:v>
                </c:pt>
                <c:pt idx="360">
                  <c:v>98.9</c:v>
                </c:pt>
                <c:pt idx="361">
                  <c:v>99.5</c:v>
                </c:pt>
                <c:pt idx="362">
                  <c:v>99.1</c:v>
                </c:pt>
                <c:pt idx="363">
                  <c:v>98.8</c:v>
                </c:pt>
                <c:pt idx="364">
                  <c:v>97.6</c:v>
                </c:pt>
                <c:pt idx="365">
                  <c:v>96.5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7824"/>
        <c:axId val="144399360"/>
      </c:lineChart>
      <c:catAx>
        <c:axId val="144397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399360"/>
        <c:crosses val="autoZero"/>
        <c:auto val="1"/>
        <c:lblAlgn val="ctr"/>
        <c:lblOffset val="100"/>
        <c:tickMarkSkip val="16"/>
        <c:noMultiLvlLbl val="0"/>
      </c:catAx>
      <c:valAx>
        <c:axId val="144399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4397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relative humidity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RHave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DataDay!$W$5:$W$370</c:f>
              <c:numCache>
                <c:formatCode>General</c:formatCode>
                <c:ptCount val="366"/>
                <c:pt idx="0">
                  <c:v>98</c:v>
                </c:pt>
                <c:pt idx="1">
                  <c:v>98.1</c:v>
                </c:pt>
                <c:pt idx="2">
                  <c:v>99.5</c:v>
                </c:pt>
                <c:pt idx="3">
                  <c:v>98.3</c:v>
                </c:pt>
                <c:pt idx="4">
                  <c:v>95.5</c:v>
                </c:pt>
                <c:pt idx="5">
                  <c:v>97</c:v>
                </c:pt>
                <c:pt idx="6">
                  <c:v>94.4</c:v>
                </c:pt>
                <c:pt idx="7">
                  <c:v>94.1</c:v>
                </c:pt>
                <c:pt idx="8">
                  <c:v>97</c:v>
                </c:pt>
                <c:pt idx="9">
                  <c:v>94.1</c:v>
                </c:pt>
                <c:pt idx="10">
                  <c:v>87</c:v>
                </c:pt>
                <c:pt idx="11">
                  <c:v>80.7</c:v>
                </c:pt>
                <c:pt idx="12">
                  <c:v>84.5</c:v>
                </c:pt>
                <c:pt idx="13">
                  <c:v>89.3</c:v>
                </c:pt>
                <c:pt idx="14">
                  <c:v>89.2</c:v>
                </c:pt>
                <c:pt idx="15">
                  <c:v>87.2</c:v>
                </c:pt>
                <c:pt idx="16">
                  <c:v>90.6</c:v>
                </c:pt>
                <c:pt idx="17">
                  <c:v>90.1</c:v>
                </c:pt>
                <c:pt idx="18">
                  <c:v>95.7</c:v>
                </c:pt>
                <c:pt idx="19">
                  <c:v>99.9</c:v>
                </c:pt>
                <c:pt idx="20">
                  <c:v>99.6</c:v>
                </c:pt>
                <c:pt idx="21">
                  <c:v>99.9</c:v>
                </c:pt>
                <c:pt idx="22">
                  <c:v>100</c:v>
                </c:pt>
                <c:pt idx="23">
                  <c:v>99.4</c:v>
                </c:pt>
                <c:pt idx="24">
                  <c:v>98.8</c:v>
                </c:pt>
                <c:pt idx="25">
                  <c:v>99.2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96.9</c:v>
                </c:pt>
                <c:pt idx="33">
                  <c:v>97.4</c:v>
                </c:pt>
                <c:pt idx="34">
                  <c:v>98.8</c:v>
                </c:pt>
                <c:pt idx="35">
                  <c:v>99.2</c:v>
                </c:pt>
                <c:pt idx="36">
                  <c:v>100</c:v>
                </c:pt>
                <c:pt idx="37">
                  <c:v>99.5</c:v>
                </c:pt>
                <c:pt idx="38">
                  <c:v>96.6</c:v>
                </c:pt>
                <c:pt idx="39">
                  <c:v>91.6</c:v>
                </c:pt>
                <c:pt idx="40">
                  <c:v>90.3</c:v>
                </c:pt>
                <c:pt idx="41">
                  <c:v>97.7</c:v>
                </c:pt>
                <c:pt idx="42">
                  <c:v>97.6</c:v>
                </c:pt>
                <c:pt idx="43">
                  <c:v>95.3</c:v>
                </c:pt>
                <c:pt idx="44">
                  <c:v>87</c:v>
                </c:pt>
                <c:pt idx="45">
                  <c:v>74.7</c:v>
                </c:pt>
                <c:pt idx="46">
                  <c:v>54.7</c:v>
                </c:pt>
                <c:pt idx="47">
                  <c:v>37</c:v>
                </c:pt>
                <c:pt idx="48">
                  <c:v>69.5</c:v>
                </c:pt>
                <c:pt idx="49">
                  <c:v>96.3</c:v>
                </c:pt>
                <c:pt idx="50">
                  <c:v>98.3</c:v>
                </c:pt>
                <c:pt idx="51">
                  <c:v>98.5</c:v>
                </c:pt>
                <c:pt idx="52">
                  <c:v>97.1</c:v>
                </c:pt>
                <c:pt idx="53">
                  <c:v>86.3</c:v>
                </c:pt>
                <c:pt idx="54">
                  <c:v>91.2</c:v>
                </c:pt>
                <c:pt idx="55">
                  <c:v>80.8</c:v>
                </c:pt>
                <c:pt idx="56">
                  <c:v>88.2</c:v>
                </c:pt>
                <c:pt idx="57">
                  <c:v>88.7</c:v>
                </c:pt>
                <c:pt idx="58">
                  <c:v>97.3</c:v>
                </c:pt>
                <c:pt idx="59">
                  <c:v>96.8</c:v>
                </c:pt>
                <c:pt idx="60">
                  <c:v>91.7</c:v>
                </c:pt>
                <c:pt idx="61">
                  <c:v>95.4</c:v>
                </c:pt>
                <c:pt idx="62">
                  <c:v>94.5</c:v>
                </c:pt>
                <c:pt idx="63">
                  <c:v>94.2</c:v>
                </c:pt>
                <c:pt idx="64">
                  <c:v>90.9</c:v>
                </c:pt>
                <c:pt idx="65">
                  <c:v>81.2</c:v>
                </c:pt>
                <c:pt idx="66">
                  <c:v>77.5</c:v>
                </c:pt>
                <c:pt idx="67">
                  <c:v>88.9</c:v>
                </c:pt>
                <c:pt idx="68">
                  <c:v>81.3</c:v>
                </c:pt>
                <c:pt idx="69">
                  <c:v>92.1</c:v>
                </c:pt>
                <c:pt idx="70">
                  <c:v>87.6</c:v>
                </c:pt>
                <c:pt idx="71">
                  <c:v>96.9</c:v>
                </c:pt>
                <c:pt idx="72">
                  <c:v>80.400000000000006</c:v>
                </c:pt>
                <c:pt idx="73">
                  <c:v>71.2</c:v>
                </c:pt>
                <c:pt idx="74">
                  <c:v>60</c:v>
                </c:pt>
                <c:pt idx="75">
                  <c:v>42.2</c:v>
                </c:pt>
                <c:pt idx="76">
                  <c:v>51</c:v>
                </c:pt>
                <c:pt idx="77">
                  <c:v>52.5</c:v>
                </c:pt>
                <c:pt idx="78">
                  <c:v>52.8</c:v>
                </c:pt>
                <c:pt idx="79">
                  <c:v>61.8</c:v>
                </c:pt>
                <c:pt idx="80">
                  <c:v>84.9</c:v>
                </c:pt>
                <c:pt idx="81">
                  <c:v>90</c:v>
                </c:pt>
                <c:pt idx="82">
                  <c:v>93.8</c:v>
                </c:pt>
                <c:pt idx="83">
                  <c:v>54.1</c:v>
                </c:pt>
                <c:pt idx="84">
                  <c:v>75.400000000000006</c:v>
                </c:pt>
                <c:pt idx="85">
                  <c:v>83.9</c:v>
                </c:pt>
                <c:pt idx="86">
                  <c:v>94.7</c:v>
                </c:pt>
                <c:pt idx="87">
                  <c:v>97</c:v>
                </c:pt>
                <c:pt idx="88">
                  <c:v>92</c:v>
                </c:pt>
                <c:pt idx="89">
                  <c:v>75.099999999999994</c:v>
                </c:pt>
                <c:pt idx="90">
                  <c:v>72</c:v>
                </c:pt>
                <c:pt idx="91">
                  <c:v>66.3</c:v>
                </c:pt>
                <c:pt idx="92">
                  <c:v>66.599999999999994</c:v>
                </c:pt>
                <c:pt idx="93">
                  <c:v>61.3</c:v>
                </c:pt>
                <c:pt idx="94">
                  <c:v>90.9</c:v>
                </c:pt>
                <c:pt idx="95">
                  <c:v>96.6</c:v>
                </c:pt>
                <c:pt idx="96">
                  <c:v>85.8</c:v>
                </c:pt>
                <c:pt idx="97">
                  <c:v>78.599999999999994</c:v>
                </c:pt>
                <c:pt idx="98">
                  <c:v>88.5</c:v>
                </c:pt>
                <c:pt idx="99">
                  <c:v>75</c:v>
                </c:pt>
                <c:pt idx="100">
                  <c:v>62.7</c:v>
                </c:pt>
                <c:pt idx="101">
                  <c:v>71.3</c:v>
                </c:pt>
                <c:pt idx="102">
                  <c:v>74.599999999999994</c:v>
                </c:pt>
                <c:pt idx="103">
                  <c:v>56.9</c:v>
                </c:pt>
                <c:pt idx="104">
                  <c:v>38.5</c:v>
                </c:pt>
                <c:pt idx="105">
                  <c:v>55.9</c:v>
                </c:pt>
                <c:pt idx="106">
                  <c:v>84.3</c:v>
                </c:pt>
                <c:pt idx="107">
                  <c:v>77.2</c:v>
                </c:pt>
                <c:pt idx="108">
                  <c:v>52.4</c:v>
                </c:pt>
                <c:pt idx="109">
                  <c:v>47.2</c:v>
                </c:pt>
                <c:pt idx="110">
                  <c:v>49.4</c:v>
                </c:pt>
                <c:pt idx="111">
                  <c:v>72</c:v>
                </c:pt>
                <c:pt idx="112">
                  <c:v>63.7</c:v>
                </c:pt>
                <c:pt idx="113">
                  <c:v>47.8</c:v>
                </c:pt>
                <c:pt idx="114">
                  <c:v>71.2</c:v>
                </c:pt>
                <c:pt idx="115">
                  <c:v>91.3</c:v>
                </c:pt>
                <c:pt idx="116">
                  <c:v>93.9</c:v>
                </c:pt>
                <c:pt idx="117">
                  <c:v>95.9</c:v>
                </c:pt>
                <c:pt idx="118">
                  <c:v>90.9</c:v>
                </c:pt>
                <c:pt idx="119">
                  <c:v>85.4</c:v>
                </c:pt>
                <c:pt idx="120">
                  <c:v>73.599999999999994</c:v>
                </c:pt>
                <c:pt idx="121">
                  <c:v>66.900000000000006</c:v>
                </c:pt>
                <c:pt idx="122">
                  <c:v>74</c:v>
                </c:pt>
                <c:pt idx="123">
                  <c:v>70.2</c:v>
                </c:pt>
                <c:pt idx="124">
                  <c:v>59.6</c:v>
                </c:pt>
                <c:pt idx="125">
                  <c:v>70.599999999999994</c:v>
                </c:pt>
                <c:pt idx="126">
                  <c:v>74.7</c:v>
                </c:pt>
                <c:pt idx="127">
                  <c:v>80.5</c:v>
                </c:pt>
                <c:pt idx="128">
                  <c:v>55.1</c:v>
                </c:pt>
                <c:pt idx="129">
                  <c:v>43</c:v>
                </c:pt>
                <c:pt idx="130">
                  <c:v>41.4</c:v>
                </c:pt>
                <c:pt idx="131">
                  <c:v>39.799999999999997</c:v>
                </c:pt>
                <c:pt idx="132">
                  <c:v>45.9</c:v>
                </c:pt>
                <c:pt idx="133">
                  <c:v>76.7</c:v>
                </c:pt>
                <c:pt idx="134">
                  <c:v>75.099999999999994</c:v>
                </c:pt>
                <c:pt idx="135">
                  <c:v>71.099999999999994</c:v>
                </c:pt>
                <c:pt idx="136">
                  <c:v>63.6</c:v>
                </c:pt>
                <c:pt idx="137">
                  <c:v>92.8</c:v>
                </c:pt>
                <c:pt idx="138">
                  <c:v>87.6</c:v>
                </c:pt>
                <c:pt idx="139">
                  <c:v>89.7</c:v>
                </c:pt>
                <c:pt idx="140">
                  <c:v>73.2</c:v>
                </c:pt>
                <c:pt idx="141">
                  <c:v>91.5</c:v>
                </c:pt>
                <c:pt idx="142">
                  <c:v>99.3</c:v>
                </c:pt>
                <c:pt idx="143">
                  <c:v>85.8</c:v>
                </c:pt>
                <c:pt idx="144">
                  <c:v>83.4</c:v>
                </c:pt>
                <c:pt idx="145">
                  <c:v>81.5</c:v>
                </c:pt>
                <c:pt idx="146">
                  <c:v>88</c:v>
                </c:pt>
                <c:pt idx="147">
                  <c:v>79.599999999999994</c:v>
                </c:pt>
                <c:pt idx="148">
                  <c:v>82.9</c:v>
                </c:pt>
                <c:pt idx="149">
                  <c:v>80.900000000000006</c:v>
                </c:pt>
                <c:pt idx="150">
                  <c:v>80.3</c:v>
                </c:pt>
                <c:pt idx="151">
                  <c:v>62.8</c:v>
                </c:pt>
                <c:pt idx="152">
                  <c:v>78</c:v>
                </c:pt>
                <c:pt idx="153">
                  <c:v>91.4</c:v>
                </c:pt>
                <c:pt idx="154">
                  <c:v>87.7</c:v>
                </c:pt>
                <c:pt idx="155">
                  <c:v>84.8</c:v>
                </c:pt>
                <c:pt idx="156">
                  <c:v>66</c:v>
                </c:pt>
                <c:pt idx="157">
                  <c:v>47.8</c:v>
                </c:pt>
                <c:pt idx="158">
                  <c:v>47.8</c:v>
                </c:pt>
                <c:pt idx="159">
                  <c:v>44.4</c:v>
                </c:pt>
                <c:pt idx="160">
                  <c:v>59.7</c:v>
                </c:pt>
                <c:pt idx="161">
                  <c:v>63.5</c:v>
                </c:pt>
                <c:pt idx="162">
                  <c:v>55.4</c:v>
                </c:pt>
                <c:pt idx="163">
                  <c:v>60.9</c:v>
                </c:pt>
                <c:pt idx="164">
                  <c:v>47.2</c:v>
                </c:pt>
                <c:pt idx="165">
                  <c:v>56.9</c:v>
                </c:pt>
                <c:pt idx="166">
                  <c:v>85.3</c:v>
                </c:pt>
                <c:pt idx="167">
                  <c:v>96.5</c:v>
                </c:pt>
                <c:pt idx="168">
                  <c:v>96.5</c:v>
                </c:pt>
                <c:pt idx="169">
                  <c:v>87.6</c:v>
                </c:pt>
                <c:pt idx="170">
                  <c:v>76.900000000000006</c:v>
                </c:pt>
                <c:pt idx="171">
                  <c:v>68.3</c:v>
                </c:pt>
                <c:pt idx="172">
                  <c:v>51</c:v>
                </c:pt>
                <c:pt idx="173">
                  <c:v>54.1</c:v>
                </c:pt>
                <c:pt idx="174">
                  <c:v>63.6</c:v>
                </c:pt>
                <c:pt idx="175">
                  <c:v>64.3</c:v>
                </c:pt>
                <c:pt idx="176">
                  <c:v>58.4</c:v>
                </c:pt>
                <c:pt idx="177">
                  <c:v>72.900000000000006</c:v>
                </c:pt>
                <c:pt idx="178">
                  <c:v>84.4</c:v>
                </c:pt>
                <c:pt idx="179">
                  <c:v>76.099999999999994</c:v>
                </c:pt>
                <c:pt idx="180">
                  <c:v>69.099999999999994</c:v>
                </c:pt>
                <c:pt idx="181">
                  <c:v>89</c:v>
                </c:pt>
                <c:pt idx="182">
                  <c:v>88.3</c:v>
                </c:pt>
                <c:pt idx="183">
                  <c:v>84.7</c:v>
                </c:pt>
                <c:pt idx="184">
                  <c:v>72.400000000000006</c:v>
                </c:pt>
                <c:pt idx="185">
                  <c:v>60.7</c:v>
                </c:pt>
                <c:pt idx="186">
                  <c:v>47.8</c:v>
                </c:pt>
                <c:pt idx="187">
                  <c:v>50.6</c:v>
                </c:pt>
                <c:pt idx="188">
                  <c:v>38.9</c:v>
                </c:pt>
                <c:pt idx="189">
                  <c:v>35.799999999999997</c:v>
                </c:pt>
                <c:pt idx="190">
                  <c:v>35.6</c:v>
                </c:pt>
                <c:pt idx="191">
                  <c:v>26.7</c:v>
                </c:pt>
                <c:pt idx="192">
                  <c:v>39.9</c:v>
                </c:pt>
                <c:pt idx="193">
                  <c:v>44.5</c:v>
                </c:pt>
                <c:pt idx="194">
                  <c:v>40.700000000000003</c:v>
                </c:pt>
                <c:pt idx="195">
                  <c:v>40.200000000000003</c:v>
                </c:pt>
                <c:pt idx="196">
                  <c:v>35.6</c:v>
                </c:pt>
                <c:pt idx="197">
                  <c:v>35.200000000000003</c:v>
                </c:pt>
                <c:pt idx="198">
                  <c:v>38.4</c:v>
                </c:pt>
                <c:pt idx="199">
                  <c:v>42.7</c:v>
                </c:pt>
                <c:pt idx="200">
                  <c:v>42.4</c:v>
                </c:pt>
                <c:pt idx="201">
                  <c:v>34</c:v>
                </c:pt>
                <c:pt idx="202">
                  <c:v>32</c:v>
                </c:pt>
                <c:pt idx="203">
                  <c:v>47.2</c:v>
                </c:pt>
                <c:pt idx="204">
                  <c:v>37.6</c:v>
                </c:pt>
                <c:pt idx="205">
                  <c:v>49.9</c:v>
                </c:pt>
                <c:pt idx="206">
                  <c:v>78.8</c:v>
                </c:pt>
                <c:pt idx="207">
                  <c:v>67.599999999999994</c:v>
                </c:pt>
                <c:pt idx="208">
                  <c:v>59.7</c:v>
                </c:pt>
                <c:pt idx="209">
                  <c:v>57.8</c:v>
                </c:pt>
                <c:pt idx="210">
                  <c:v>89.4</c:v>
                </c:pt>
                <c:pt idx="211">
                  <c:v>86.8</c:v>
                </c:pt>
                <c:pt idx="212">
                  <c:v>68.7</c:v>
                </c:pt>
                <c:pt idx="213">
                  <c:v>51.7</c:v>
                </c:pt>
                <c:pt idx="214">
                  <c:v>40.5</c:v>
                </c:pt>
                <c:pt idx="215">
                  <c:v>39.700000000000003</c:v>
                </c:pt>
                <c:pt idx="216">
                  <c:v>46.8</c:v>
                </c:pt>
                <c:pt idx="217">
                  <c:v>59.7</c:v>
                </c:pt>
                <c:pt idx="218">
                  <c:v>56.7</c:v>
                </c:pt>
                <c:pt idx="219">
                  <c:v>55.5</c:v>
                </c:pt>
                <c:pt idx="220">
                  <c:v>46.9</c:v>
                </c:pt>
                <c:pt idx="221">
                  <c:v>56.8</c:v>
                </c:pt>
                <c:pt idx="222">
                  <c:v>52.9</c:v>
                </c:pt>
                <c:pt idx="223">
                  <c:v>58.6</c:v>
                </c:pt>
                <c:pt idx="224">
                  <c:v>63.8</c:v>
                </c:pt>
                <c:pt idx="225">
                  <c:v>77.599999999999994</c:v>
                </c:pt>
                <c:pt idx="226">
                  <c:v>64.7</c:v>
                </c:pt>
                <c:pt idx="227">
                  <c:v>53.8</c:v>
                </c:pt>
                <c:pt idx="228">
                  <c:v>91.1</c:v>
                </c:pt>
                <c:pt idx="229">
                  <c:v>75.8</c:v>
                </c:pt>
                <c:pt idx="230">
                  <c:v>56.2</c:v>
                </c:pt>
                <c:pt idx="231">
                  <c:v>55.8</c:v>
                </c:pt>
                <c:pt idx="232">
                  <c:v>73.599999999999994</c:v>
                </c:pt>
                <c:pt idx="233">
                  <c:v>80.7</c:v>
                </c:pt>
                <c:pt idx="234">
                  <c:v>71.3</c:v>
                </c:pt>
                <c:pt idx="235">
                  <c:v>69</c:v>
                </c:pt>
                <c:pt idx="236">
                  <c:v>99.2</c:v>
                </c:pt>
                <c:pt idx="237">
                  <c:v>85.5</c:v>
                </c:pt>
                <c:pt idx="238">
                  <c:v>72.5</c:v>
                </c:pt>
                <c:pt idx="239">
                  <c:v>87.2</c:v>
                </c:pt>
                <c:pt idx="240">
                  <c:v>81.8</c:v>
                </c:pt>
                <c:pt idx="241">
                  <c:v>64.7</c:v>
                </c:pt>
                <c:pt idx="242">
                  <c:v>55.4</c:v>
                </c:pt>
                <c:pt idx="243">
                  <c:v>49.4</c:v>
                </c:pt>
                <c:pt idx="244">
                  <c:v>39.299999999999997</c:v>
                </c:pt>
                <c:pt idx="245">
                  <c:v>47.5</c:v>
                </c:pt>
                <c:pt idx="246">
                  <c:v>62.9</c:v>
                </c:pt>
                <c:pt idx="247">
                  <c:v>52.3</c:v>
                </c:pt>
                <c:pt idx="248">
                  <c:v>45.6</c:v>
                </c:pt>
                <c:pt idx="249">
                  <c:v>37.1</c:v>
                </c:pt>
                <c:pt idx="250">
                  <c:v>37.1</c:v>
                </c:pt>
                <c:pt idx="251">
                  <c:v>44.1</c:v>
                </c:pt>
                <c:pt idx="252">
                  <c:v>66.099999999999994</c:v>
                </c:pt>
                <c:pt idx="253">
                  <c:v>67.099999999999994</c:v>
                </c:pt>
                <c:pt idx="254">
                  <c:v>87.4</c:v>
                </c:pt>
                <c:pt idx="255">
                  <c:v>84.3</c:v>
                </c:pt>
                <c:pt idx="256">
                  <c:v>77.099999999999994</c:v>
                </c:pt>
                <c:pt idx="257">
                  <c:v>89.5</c:v>
                </c:pt>
                <c:pt idx="258">
                  <c:v>74.099999999999994</c:v>
                </c:pt>
                <c:pt idx="259">
                  <c:v>68.5</c:v>
                </c:pt>
                <c:pt idx="260">
                  <c:v>65.2</c:v>
                </c:pt>
                <c:pt idx="261">
                  <c:v>76.7</c:v>
                </c:pt>
                <c:pt idx="262">
                  <c:v>71.900000000000006</c:v>
                </c:pt>
                <c:pt idx="263">
                  <c:v>71</c:v>
                </c:pt>
                <c:pt idx="264">
                  <c:v>64.7</c:v>
                </c:pt>
                <c:pt idx="265">
                  <c:v>79.3</c:v>
                </c:pt>
                <c:pt idx="266">
                  <c:v>78.900000000000006</c:v>
                </c:pt>
                <c:pt idx="267">
                  <c:v>65.400000000000006</c:v>
                </c:pt>
                <c:pt idx="268">
                  <c:v>76.5</c:v>
                </c:pt>
                <c:pt idx="269">
                  <c:v>75.599999999999994</c:v>
                </c:pt>
                <c:pt idx="270">
                  <c:v>68.099999999999994</c:v>
                </c:pt>
                <c:pt idx="271">
                  <c:v>61.9</c:v>
                </c:pt>
                <c:pt idx="272">
                  <c:v>72.400000000000006</c:v>
                </c:pt>
                <c:pt idx="273">
                  <c:v>67.099999999999994</c:v>
                </c:pt>
                <c:pt idx="274">
                  <c:v>67.5</c:v>
                </c:pt>
                <c:pt idx="275">
                  <c:v>76.8</c:v>
                </c:pt>
                <c:pt idx="276">
                  <c:v>65.2</c:v>
                </c:pt>
                <c:pt idx="277">
                  <c:v>65.599999999999994</c:v>
                </c:pt>
                <c:pt idx="278">
                  <c:v>61</c:v>
                </c:pt>
                <c:pt idx="279">
                  <c:v>52.6</c:v>
                </c:pt>
                <c:pt idx="280">
                  <c:v>54.2</c:v>
                </c:pt>
                <c:pt idx="281">
                  <c:v>65</c:v>
                </c:pt>
                <c:pt idx="282">
                  <c:v>81.400000000000006</c:v>
                </c:pt>
                <c:pt idx="283">
                  <c:v>68.5</c:v>
                </c:pt>
                <c:pt idx="284">
                  <c:v>51.1</c:v>
                </c:pt>
                <c:pt idx="285">
                  <c:v>46.6</c:v>
                </c:pt>
                <c:pt idx="286">
                  <c:v>46.5</c:v>
                </c:pt>
                <c:pt idx="287">
                  <c:v>61.5</c:v>
                </c:pt>
                <c:pt idx="288">
                  <c:v>85.9</c:v>
                </c:pt>
                <c:pt idx="289">
                  <c:v>90</c:v>
                </c:pt>
                <c:pt idx="290">
                  <c:v>86.7</c:v>
                </c:pt>
                <c:pt idx="291">
                  <c:v>92.3</c:v>
                </c:pt>
                <c:pt idx="292">
                  <c:v>99.5</c:v>
                </c:pt>
                <c:pt idx="293">
                  <c:v>98.7</c:v>
                </c:pt>
                <c:pt idx="294">
                  <c:v>94.7</c:v>
                </c:pt>
                <c:pt idx="295">
                  <c:v>91.3</c:v>
                </c:pt>
                <c:pt idx="296">
                  <c:v>86.2</c:v>
                </c:pt>
                <c:pt idx="297">
                  <c:v>82</c:v>
                </c:pt>
                <c:pt idx="298">
                  <c:v>80.7</c:v>
                </c:pt>
                <c:pt idx="299">
                  <c:v>87.3</c:v>
                </c:pt>
                <c:pt idx="300">
                  <c:v>97.3</c:v>
                </c:pt>
                <c:pt idx="301">
                  <c:v>95.8</c:v>
                </c:pt>
                <c:pt idx="302">
                  <c:v>87</c:v>
                </c:pt>
                <c:pt idx="303">
                  <c:v>97.1</c:v>
                </c:pt>
                <c:pt idx="304">
                  <c:v>98.1</c:v>
                </c:pt>
                <c:pt idx="305">
                  <c:v>98.4</c:v>
                </c:pt>
                <c:pt idx="306">
                  <c:v>98.8</c:v>
                </c:pt>
                <c:pt idx="307">
                  <c:v>97.5</c:v>
                </c:pt>
                <c:pt idx="308">
                  <c:v>98.2</c:v>
                </c:pt>
                <c:pt idx="309">
                  <c:v>94.8</c:v>
                </c:pt>
                <c:pt idx="310">
                  <c:v>87.5</c:v>
                </c:pt>
                <c:pt idx="311">
                  <c:v>90.5</c:v>
                </c:pt>
                <c:pt idx="312">
                  <c:v>83.1</c:v>
                </c:pt>
                <c:pt idx="313">
                  <c:v>94.3</c:v>
                </c:pt>
                <c:pt idx="314">
                  <c:v>98.7</c:v>
                </c:pt>
                <c:pt idx="315">
                  <c:v>99.6</c:v>
                </c:pt>
                <c:pt idx="316">
                  <c:v>97.8</c:v>
                </c:pt>
                <c:pt idx="317">
                  <c:v>99.2</c:v>
                </c:pt>
                <c:pt idx="318">
                  <c:v>99.6</c:v>
                </c:pt>
                <c:pt idx="319">
                  <c:v>97.5</c:v>
                </c:pt>
                <c:pt idx="320">
                  <c:v>96.4</c:v>
                </c:pt>
                <c:pt idx="321">
                  <c:v>97.6</c:v>
                </c:pt>
                <c:pt idx="322">
                  <c:v>95.8</c:v>
                </c:pt>
                <c:pt idx="323">
                  <c:v>95.6</c:v>
                </c:pt>
                <c:pt idx="324">
                  <c:v>97.3</c:v>
                </c:pt>
                <c:pt idx="325">
                  <c:v>98</c:v>
                </c:pt>
                <c:pt idx="326">
                  <c:v>99.4</c:v>
                </c:pt>
                <c:pt idx="327">
                  <c:v>97.8</c:v>
                </c:pt>
                <c:pt idx="328">
                  <c:v>97.3</c:v>
                </c:pt>
                <c:pt idx="329">
                  <c:v>98.3</c:v>
                </c:pt>
                <c:pt idx="330">
                  <c:v>96.7</c:v>
                </c:pt>
                <c:pt idx="331">
                  <c:v>95.9</c:v>
                </c:pt>
                <c:pt idx="332">
                  <c:v>96</c:v>
                </c:pt>
                <c:pt idx="333">
                  <c:v>96.3</c:v>
                </c:pt>
                <c:pt idx="334">
                  <c:v>97.9</c:v>
                </c:pt>
                <c:pt idx="335">
                  <c:v>98.2</c:v>
                </c:pt>
                <c:pt idx="336">
                  <c:v>96.6</c:v>
                </c:pt>
                <c:pt idx="337">
                  <c:v>84.8</c:v>
                </c:pt>
                <c:pt idx="338">
                  <c:v>87.4</c:v>
                </c:pt>
                <c:pt idx="339">
                  <c:v>80.5</c:v>
                </c:pt>
                <c:pt idx="340">
                  <c:v>84</c:v>
                </c:pt>
                <c:pt idx="341">
                  <c:v>91.4</c:v>
                </c:pt>
                <c:pt idx="342">
                  <c:v>93.3</c:v>
                </c:pt>
                <c:pt idx="343">
                  <c:v>86.6</c:v>
                </c:pt>
                <c:pt idx="344">
                  <c:v>59.4</c:v>
                </c:pt>
                <c:pt idx="345">
                  <c:v>73.5</c:v>
                </c:pt>
                <c:pt idx="346">
                  <c:v>84.7</c:v>
                </c:pt>
                <c:pt idx="347">
                  <c:v>95.5</c:v>
                </c:pt>
                <c:pt idx="348">
                  <c:v>96.7</c:v>
                </c:pt>
                <c:pt idx="349">
                  <c:v>88.3</c:v>
                </c:pt>
                <c:pt idx="350">
                  <c:v>94.7</c:v>
                </c:pt>
                <c:pt idx="351">
                  <c:v>95.4</c:v>
                </c:pt>
                <c:pt idx="352">
                  <c:v>96.7</c:v>
                </c:pt>
                <c:pt idx="353">
                  <c:v>93.7</c:v>
                </c:pt>
                <c:pt idx="354">
                  <c:v>99.3</c:v>
                </c:pt>
                <c:pt idx="355">
                  <c:v>97.8</c:v>
                </c:pt>
                <c:pt idx="356">
                  <c:v>97.8</c:v>
                </c:pt>
                <c:pt idx="357">
                  <c:v>98.5</c:v>
                </c:pt>
                <c:pt idx="358">
                  <c:v>98.5</c:v>
                </c:pt>
                <c:pt idx="359">
                  <c:v>96.4</c:v>
                </c:pt>
                <c:pt idx="360">
                  <c:v>97.9</c:v>
                </c:pt>
                <c:pt idx="361">
                  <c:v>97.6</c:v>
                </c:pt>
                <c:pt idx="362">
                  <c:v>98.4</c:v>
                </c:pt>
                <c:pt idx="363">
                  <c:v>98.1</c:v>
                </c:pt>
                <c:pt idx="364">
                  <c:v>96.9</c:v>
                </c:pt>
                <c:pt idx="365">
                  <c:v>95.8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16128"/>
        <c:axId val="146703488"/>
      </c:lineChart>
      <c:catAx>
        <c:axId val="1444161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6703488"/>
        <c:crosses val="autoZero"/>
        <c:auto val="1"/>
        <c:lblAlgn val="ctr"/>
        <c:lblOffset val="100"/>
        <c:tickMarkSkip val="16"/>
        <c:noMultiLvlLbl val="0"/>
      </c:catAx>
      <c:valAx>
        <c:axId val="146703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 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4416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DataDay!$AA$5:$AA$370</c:f>
              <c:numCache>
                <c:formatCode>General</c:formatCode>
                <c:ptCount val="366"/>
                <c:pt idx="0">
                  <c:v>0.48</c:v>
                </c:pt>
                <c:pt idx="1">
                  <c:v>0.15</c:v>
                </c:pt>
                <c:pt idx="2">
                  <c:v>0</c:v>
                </c:pt>
                <c:pt idx="3">
                  <c:v>0.27</c:v>
                </c:pt>
                <c:pt idx="4">
                  <c:v>0.44</c:v>
                </c:pt>
                <c:pt idx="5">
                  <c:v>0.28999999999999998</c:v>
                </c:pt>
                <c:pt idx="6">
                  <c:v>0.13</c:v>
                </c:pt>
                <c:pt idx="7">
                  <c:v>0.67</c:v>
                </c:pt>
                <c:pt idx="8">
                  <c:v>1.22</c:v>
                </c:pt>
                <c:pt idx="9">
                  <c:v>0.84</c:v>
                </c:pt>
                <c:pt idx="10">
                  <c:v>2.52</c:v>
                </c:pt>
                <c:pt idx="11">
                  <c:v>1.36</c:v>
                </c:pt>
                <c:pt idx="12">
                  <c:v>1.64</c:v>
                </c:pt>
                <c:pt idx="13">
                  <c:v>2.1</c:v>
                </c:pt>
                <c:pt idx="14">
                  <c:v>0.27</c:v>
                </c:pt>
                <c:pt idx="15">
                  <c:v>1.95</c:v>
                </c:pt>
                <c:pt idx="16">
                  <c:v>2.31</c:v>
                </c:pt>
                <c:pt idx="17">
                  <c:v>2.4500000000000002</c:v>
                </c:pt>
                <c:pt idx="18">
                  <c:v>2.41</c:v>
                </c:pt>
                <c:pt idx="19">
                  <c:v>1.0900000000000001</c:v>
                </c:pt>
                <c:pt idx="20">
                  <c:v>0.52</c:v>
                </c:pt>
                <c:pt idx="21">
                  <c:v>0.21</c:v>
                </c:pt>
                <c:pt idx="22">
                  <c:v>0.27</c:v>
                </c:pt>
                <c:pt idx="23">
                  <c:v>0.04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1.07</c:v>
                </c:pt>
                <c:pt idx="28">
                  <c:v>3</c:v>
                </c:pt>
                <c:pt idx="29">
                  <c:v>1.57</c:v>
                </c:pt>
                <c:pt idx="30">
                  <c:v>4.47</c:v>
                </c:pt>
                <c:pt idx="31">
                  <c:v>2.41</c:v>
                </c:pt>
                <c:pt idx="32">
                  <c:v>0.36</c:v>
                </c:pt>
                <c:pt idx="33">
                  <c:v>1.78</c:v>
                </c:pt>
                <c:pt idx="34">
                  <c:v>0.56999999999999995</c:v>
                </c:pt>
                <c:pt idx="35">
                  <c:v>0.25</c:v>
                </c:pt>
                <c:pt idx="36">
                  <c:v>0.04</c:v>
                </c:pt>
                <c:pt idx="37">
                  <c:v>0</c:v>
                </c:pt>
                <c:pt idx="38">
                  <c:v>0.52</c:v>
                </c:pt>
                <c:pt idx="39">
                  <c:v>0.56999999999999995</c:v>
                </c:pt>
                <c:pt idx="40">
                  <c:v>0.08</c:v>
                </c:pt>
                <c:pt idx="41">
                  <c:v>1.45</c:v>
                </c:pt>
                <c:pt idx="42">
                  <c:v>1.17</c:v>
                </c:pt>
                <c:pt idx="43">
                  <c:v>0.99</c:v>
                </c:pt>
                <c:pt idx="44">
                  <c:v>0.94</c:v>
                </c:pt>
                <c:pt idx="45">
                  <c:v>0.82</c:v>
                </c:pt>
                <c:pt idx="46">
                  <c:v>1.68</c:v>
                </c:pt>
                <c:pt idx="47">
                  <c:v>3.34</c:v>
                </c:pt>
                <c:pt idx="48">
                  <c:v>1.61</c:v>
                </c:pt>
                <c:pt idx="49">
                  <c:v>1.34</c:v>
                </c:pt>
                <c:pt idx="50">
                  <c:v>0.42</c:v>
                </c:pt>
                <c:pt idx="51">
                  <c:v>0.21</c:v>
                </c:pt>
                <c:pt idx="52">
                  <c:v>0</c:v>
                </c:pt>
                <c:pt idx="53">
                  <c:v>1.64</c:v>
                </c:pt>
                <c:pt idx="54">
                  <c:v>3.96</c:v>
                </c:pt>
                <c:pt idx="55">
                  <c:v>4.24</c:v>
                </c:pt>
                <c:pt idx="56">
                  <c:v>1.83</c:v>
                </c:pt>
                <c:pt idx="57">
                  <c:v>1.38</c:v>
                </c:pt>
                <c:pt idx="58">
                  <c:v>2.79</c:v>
                </c:pt>
                <c:pt idx="59">
                  <c:v>1.89</c:v>
                </c:pt>
                <c:pt idx="60">
                  <c:v>2.5</c:v>
                </c:pt>
                <c:pt idx="61">
                  <c:v>0.76</c:v>
                </c:pt>
                <c:pt idx="62">
                  <c:v>0.27</c:v>
                </c:pt>
                <c:pt idx="63">
                  <c:v>0.46</c:v>
                </c:pt>
                <c:pt idx="64">
                  <c:v>0.73</c:v>
                </c:pt>
                <c:pt idx="65">
                  <c:v>0.65</c:v>
                </c:pt>
                <c:pt idx="66">
                  <c:v>1.17</c:v>
                </c:pt>
                <c:pt idx="67">
                  <c:v>2.58</c:v>
                </c:pt>
                <c:pt idx="68">
                  <c:v>2.94</c:v>
                </c:pt>
                <c:pt idx="69">
                  <c:v>2.39</c:v>
                </c:pt>
                <c:pt idx="70">
                  <c:v>2.08</c:v>
                </c:pt>
                <c:pt idx="71">
                  <c:v>1.7</c:v>
                </c:pt>
                <c:pt idx="72">
                  <c:v>1.01</c:v>
                </c:pt>
                <c:pt idx="73">
                  <c:v>0.56999999999999995</c:v>
                </c:pt>
                <c:pt idx="74">
                  <c:v>2.0299999999999998</c:v>
                </c:pt>
                <c:pt idx="75">
                  <c:v>1.22</c:v>
                </c:pt>
                <c:pt idx="76">
                  <c:v>0.71</c:v>
                </c:pt>
                <c:pt idx="77">
                  <c:v>0.63</c:v>
                </c:pt>
                <c:pt idx="78">
                  <c:v>0.94</c:v>
                </c:pt>
                <c:pt idx="79">
                  <c:v>0.78</c:v>
                </c:pt>
                <c:pt idx="80">
                  <c:v>1.1299999999999999</c:v>
                </c:pt>
                <c:pt idx="81">
                  <c:v>0.67</c:v>
                </c:pt>
                <c:pt idx="82">
                  <c:v>1.53</c:v>
                </c:pt>
                <c:pt idx="83">
                  <c:v>1.28</c:v>
                </c:pt>
                <c:pt idx="84">
                  <c:v>1.64</c:v>
                </c:pt>
                <c:pt idx="85">
                  <c:v>0.88</c:v>
                </c:pt>
                <c:pt idx="86">
                  <c:v>1.7</c:v>
                </c:pt>
                <c:pt idx="87">
                  <c:v>0.61</c:v>
                </c:pt>
                <c:pt idx="88">
                  <c:v>0.34</c:v>
                </c:pt>
                <c:pt idx="89">
                  <c:v>0.33</c:v>
                </c:pt>
                <c:pt idx="90">
                  <c:v>1.34</c:v>
                </c:pt>
                <c:pt idx="91">
                  <c:v>1.34</c:v>
                </c:pt>
                <c:pt idx="92">
                  <c:v>2.91</c:v>
                </c:pt>
                <c:pt idx="93">
                  <c:v>1.93</c:v>
                </c:pt>
                <c:pt idx="94">
                  <c:v>2.6</c:v>
                </c:pt>
                <c:pt idx="95">
                  <c:v>2.4300000000000002</c:v>
                </c:pt>
                <c:pt idx="96">
                  <c:v>1.51</c:v>
                </c:pt>
                <c:pt idx="97">
                  <c:v>1.55</c:v>
                </c:pt>
                <c:pt idx="98">
                  <c:v>1.34</c:v>
                </c:pt>
                <c:pt idx="99">
                  <c:v>2.14</c:v>
                </c:pt>
                <c:pt idx="100">
                  <c:v>0.96</c:v>
                </c:pt>
                <c:pt idx="101">
                  <c:v>2.0099999999999998</c:v>
                </c:pt>
                <c:pt idx="102">
                  <c:v>1.05</c:v>
                </c:pt>
                <c:pt idx="103">
                  <c:v>1.07</c:v>
                </c:pt>
                <c:pt idx="104">
                  <c:v>1.83</c:v>
                </c:pt>
                <c:pt idx="105">
                  <c:v>3.06</c:v>
                </c:pt>
                <c:pt idx="106">
                  <c:v>1.8</c:v>
                </c:pt>
                <c:pt idx="107">
                  <c:v>1.05</c:v>
                </c:pt>
                <c:pt idx="108">
                  <c:v>1.47</c:v>
                </c:pt>
                <c:pt idx="109">
                  <c:v>1.05</c:v>
                </c:pt>
                <c:pt idx="110">
                  <c:v>3.06</c:v>
                </c:pt>
                <c:pt idx="111">
                  <c:v>3.4</c:v>
                </c:pt>
                <c:pt idx="112">
                  <c:v>1.36</c:v>
                </c:pt>
                <c:pt idx="113">
                  <c:v>1.8</c:v>
                </c:pt>
                <c:pt idx="114">
                  <c:v>0.9</c:v>
                </c:pt>
                <c:pt idx="115">
                  <c:v>0.36</c:v>
                </c:pt>
                <c:pt idx="116">
                  <c:v>0.06</c:v>
                </c:pt>
                <c:pt idx="117">
                  <c:v>0.5</c:v>
                </c:pt>
                <c:pt idx="118">
                  <c:v>0.82</c:v>
                </c:pt>
                <c:pt idx="119">
                  <c:v>1.24</c:v>
                </c:pt>
                <c:pt idx="120">
                  <c:v>0.55000000000000004</c:v>
                </c:pt>
                <c:pt idx="121">
                  <c:v>1.01</c:v>
                </c:pt>
                <c:pt idx="122">
                  <c:v>0.94</c:v>
                </c:pt>
                <c:pt idx="123">
                  <c:v>1.78</c:v>
                </c:pt>
                <c:pt idx="124">
                  <c:v>0.5</c:v>
                </c:pt>
                <c:pt idx="125">
                  <c:v>1.53</c:v>
                </c:pt>
                <c:pt idx="126">
                  <c:v>2.12</c:v>
                </c:pt>
                <c:pt idx="127">
                  <c:v>1.2</c:v>
                </c:pt>
                <c:pt idx="128">
                  <c:v>1.34</c:v>
                </c:pt>
                <c:pt idx="129">
                  <c:v>1.53</c:v>
                </c:pt>
                <c:pt idx="130">
                  <c:v>0.88</c:v>
                </c:pt>
                <c:pt idx="131">
                  <c:v>1.78</c:v>
                </c:pt>
                <c:pt idx="132">
                  <c:v>2.12</c:v>
                </c:pt>
                <c:pt idx="133">
                  <c:v>1.68</c:v>
                </c:pt>
                <c:pt idx="134">
                  <c:v>0.96</c:v>
                </c:pt>
                <c:pt idx="135">
                  <c:v>2.1</c:v>
                </c:pt>
                <c:pt idx="136">
                  <c:v>3.75</c:v>
                </c:pt>
                <c:pt idx="137">
                  <c:v>2.2400000000000002</c:v>
                </c:pt>
                <c:pt idx="138">
                  <c:v>0.71</c:v>
                </c:pt>
                <c:pt idx="139">
                  <c:v>0.92</c:v>
                </c:pt>
                <c:pt idx="140">
                  <c:v>1.22</c:v>
                </c:pt>
                <c:pt idx="141">
                  <c:v>1.22</c:v>
                </c:pt>
                <c:pt idx="142">
                  <c:v>0.59</c:v>
                </c:pt>
                <c:pt idx="143">
                  <c:v>1.2</c:v>
                </c:pt>
                <c:pt idx="144">
                  <c:v>0.75</c:v>
                </c:pt>
                <c:pt idx="145">
                  <c:v>1.47</c:v>
                </c:pt>
                <c:pt idx="146">
                  <c:v>0.67</c:v>
                </c:pt>
                <c:pt idx="147">
                  <c:v>1.17</c:v>
                </c:pt>
                <c:pt idx="148">
                  <c:v>1.62</c:v>
                </c:pt>
                <c:pt idx="149">
                  <c:v>0.96</c:v>
                </c:pt>
                <c:pt idx="150">
                  <c:v>0.55000000000000004</c:v>
                </c:pt>
                <c:pt idx="151">
                  <c:v>0.44</c:v>
                </c:pt>
                <c:pt idx="152">
                  <c:v>1.03</c:v>
                </c:pt>
                <c:pt idx="153">
                  <c:v>1.64</c:v>
                </c:pt>
                <c:pt idx="154">
                  <c:v>2.2200000000000002</c:v>
                </c:pt>
                <c:pt idx="155">
                  <c:v>2.2000000000000002</c:v>
                </c:pt>
                <c:pt idx="156">
                  <c:v>1.07</c:v>
                </c:pt>
                <c:pt idx="157">
                  <c:v>1.1499999999999999</c:v>
                </c:pt>
                <c:pt idx="158">
                  <c:v>0.98</c:v>
                </c:pt>
                <c:pt idx="159">
                  <c:v>1.05</c:v>
                </c:pt>
                <c:pt idx="160">
                  <c:v>0.82</c:v>
                </c:pt>
                <c:pt idx="161">
                  <c:v>1.07</c:v>
                </c:pt>
                <c:pt idx="162">
                  <c:v>2.58</c:v>
                </c:pt>
                <c:pt idx="163">
                  <c:v>0.99</c:v>
                </c:pt>
                <c:pt idx="164">
                  <c:v>1.2</c:v>
                </c:pt>
                <c:pt idx="165">
                  <c:v>1.82</c:v>
                </c:pt>
                <c:pt idx="166">
                  <c:v>1.74</c:v>
                </c:pt>
                <c:pt idx="167">
                  <c:v>0.55000000000000004</c:v>
                </c:pt>
                <c:pt idx="168">
                  <c:v>0.52</c:v>
                </c:pt>
                <c:pt idx="169">
                  <c:v>0.63</c:v>
                </c:pt>
                <c:pt idx="170">
                  <c:v>0.67</c:v>
                </c:pt>
                <c:pt idx="171">
                  <c:v>0.8</c:v>
                </c:pt>
                <c:pt idx="172">
                  <c:v>0.9</c:v>
                </c:pt>
                <c:pt idx="173">
                  <c:v>0.92</c:v>
                </c:pt>
                <c:pt idx="174">
                  <c:v>1.83</c:v>
                </c:pt>
                <c:pt idx="175">
                  <c:v>1.0900000000000001</c:v>
                </c:pt>
                <c:pt idx="176">
                  <c:v>1.22</c:v>
                </c:pt>
                <c:pt idx="177">
                  <c:v>1.3</c:v>
                </c:pt>
                <c:pt idx="178">
                  <c:v>1.55</c:v>
                </c:pt>
                <c:pt idx="179">
                  <c:v>1.28</c:v>
                </c:pt>
                <c:pt idx="180">
                  <c:v>0.69</c:v>
                </c:pt>
                <c:pt idx="181">
                  <c:v>1.18</c:v>
                </c:pt>
                <c:pt idx="182">
                  <c:v>0.88</c:v>
                </c:pt>
                <c:pt idx="183">
                  <c:v>0.78</c:v>
                </c:pt>
                <c:pt idx="184">
                  <c:v>1.1499999999999999</c:v>
                </c:pt>
                <c:pt idx="185">
                  <c:v>0.56000000000000005</c:v>
                </c:pt>
                <c:pt idx="186">
                  <c:v>0.92</c:v>
                </c:pt>
                <c:pt idx="187">
                  <c:v>0.94</c:v>
                </c:pt>
                <c:pt idx="188">
                  <c:v>0.86</c:v>
                </c:pt>
                <c:pt idx="189">
                  <c:v>1.0900000000000001</c:v>
                </c:pt>
                <c:pt idx="190">
                  <c:v>0.96</c:v>
                </c:pt>
                <c:pt idx="191">
                  <c:v>1.22</c:v>
                </c:pt>
                <c:pt idx="192">
                  <c:v>1.64</c:v>
                </c:pt>
                <c:pt idx="193">
                  <c:v>1.53</c:v>
                </c:pt>
                <c:pt idx="194">
                  <c:v>1.3</c:v>
                </c:pt>
                <c:pt idx="195">
                  <c:v>0.82</c:v>
                </c:pt>
                <c:pt idx="196">
                  <c:v>0.82</c:v>
                </c:pt>
                <c:pt idx="197">
                  <c:v>1.1499999999999999</c:v>
                </c:pt>
                <c:pt idx="198">
                  <c:v>1.07</c:v>
                </c:pt>
                <c:pt idx="199">
                  <c:v>0.56999999999999995</c:v>
                </c:pt>
                <c:pt idx="200">
                  <c:v>1.4</c:v>
                </c:pt>
                <c:pt idx="201">
                  <c:v>1.3</c:v>
                </c:pt>
                <c:pt idx="202">
                  <c:v>1.17</c:v>
                </c:pt>
                <c:pt idx="203">
                  <c:v>1.59</c:v>
                </c:pt>
                <c:pt idx="204">
                  <c:v>1.0900000000000001</c:v>
                </c:pt>
                <c:pt idx="205">
                  <c:v>1.91</c:v>
                </c:pt>
                <c:pt idx="206">
                  <c:v>1.61</c:v>
                </c:pt>
                <c:pt idx="207">
                  <c:v>0.67</c:v>
                </c:pt>
                <c:pt idx="208">
                  <c:v>0.67</c:v>
                </c:pt>
                <c:pt idx="209">
                  <c:v>0.82</c:v>
                </c:pt>
                <c:pt idx="210">
                  <c:v>0.73</c:v>
                </c:pt>
                <c:pt idx="211">
                  <c:v>1.36</c:v>
                </c:pt>
                <c:pt idx="212">
                  <c:v>0.94</c:v>
                </c:pt>
                <c:pt idx="213">
                  <c:v>0.94</c:v>
                </c:pt>
                <c:pt idx="214">
                  <c:v>1.07</c:v>
                </c:pt>
                <c:pt idx="215">
                  <c:v>1.2</c:v>
                </c:pt>
                <c:pt idx="216">
                  <c:v>1.55</c:v>
                </c:pt>
                <c:pt idx="217">
                  <c:v>1.18</c:v>
                </c:pt>
                <c:pt idx="218">
                  <c:v>1.93</c:v>
                </c:pt>
                <c:pt idx="219">
                  <c:v>1.18</c:v>
                </c:pt>
                <c:pt idx="220">
                  <c:v>1.05</c:v>
                </c:pt>
                <c:pt idx="221">
                  <c:v>0.99</c:v>
                </c:pt>
                <c:pt idx="222">
                  <c:v>0.84</c:v>
                </c:pt>
                <c:pt idx="223">
                  <c:v>0.9</c:v>
                </c:pt>
                <c:pt idx="224">
                  <c:v>0.86</c:v>
                </c:pt>
                <c:pt idx="225">
                  <c:v>0.71</c:v>
                </c:pt>
                <c:pt idx="226">
                  <c:v>0.8</c:v>
                </c:pt>
                <c:pt idx="227">
                  <c:v>0.8</c:v>
                </c:pt>
                <c:pt idx="228">
                  <c:v>0.21</c:v>
                </c:pt>
                <c:pt idx="229">
                  <c:v>0.59</c:v>
                </c:pt>
                <c:pt idx="230">
                  <c:v>1.74</c:v>
                </c:pt>
                <c:pt idx="231">
                  <c:v>0.75</c:v>
                </c:pt>
                <c:pt idx="232">
                  <c:v>0.52</c:v>
                </c:pt>
                <c:pt idx="233">
                  <c:v>0.44</c:v>
                </c:pt>
                <c:pt idx="234">
                  <c:v>0.46</c:v>
                </c:pt>
                <c:pt idx="235">
                  <c:v>1.1299999999999999</c:v>
                </c:pt>
                <c:pt idx="236">
                  <c:v>1.62</c:v>
                </c:pt>
                <c:pt idx="237">
                  <c:v>0.48</c:v>
                </c:pt>
                <c:pt idx="238">
                  <c:v>1.55</c:v>
                </c:pt>
                <c:pt idx="239">
                  <c:v>1.38</c:v>
                </c:pt>
                <c:pt idx="240">
                  <c:v>1.01</c:v>
                </c:pt>
                <c:pt idx="241">
                  <c:v>0.23</c:v>
                </c:pt>
                <c:pt idx="242">
                  <c:v>0.76</c:v>
                </c:pt>
                <c:pt idx="243">
                  <c:v>0.84</c:v>
                </c:pt>
                <c:pt idx="244">
                  <c:v>0.48</c:v>
                </c:pt>
                <c:pt idx="245">
                  <c:v>0.34</c:v>
                </c:pt>
                <c:pt idx="246">
                  <c:v>0.65</c:v>
                </c:pt>
                <c:pt idx="247">
                  <c:v>0.67</c:v>
                </c:pt>
                <c:pt idx="248">
                  <c:v>0.73</c:v>
                </c:pt>
                <c:pt idx="249">
                  <c:v>0.73</c:v>
                </c:pt>
                <c:pt idx="250">
                  <c:v>0.71</c:v>
                </c:pt>
                <c:pt idx="251">
                  <c:v>0.5</c:v>
                </c:pt>
                <c:pt idx="252">
                  <c:v>1.51</c:v>
                </c:pt>
                <c:pt idx="253">
                  <c:v>1.01</c:v>
                </c:pt>
                <c:pt idx="254">
                  <c:v>0.69</c:v>
                </c:pt>
                <c:pt idx="255">
                  <c:v>0.94</c:v>
                </c:pt>
                <c:pt idx="256">
                  <c:v>0.67</c:v>
                </c:pt>
                <c:pt idx="257">
                  <c:v>0.63</c:v>
                </c:pt>
                <c:pt idx="258">
                  <c:v>1.26</c:v>
                </c:pt>
                <c:pt idx="259">
                  <c:v>2.25</c:v>
                </c:pt>
                <c:pt idx="260">
                  <c:v>1.03</c:v>
                </c:pt>
                <c:pt idx="261">
                  <c:v>0.71</c:v>
                </c:pt>
                <c:pt idx="262">
                  <c:v>1.28</c:v>
                </c:pt>
                <c:pt idx="263">
                  <c:v>0.94</c:v>
                </c:pt>
                <c:pt idx="264">
                  <c:v>0.52</c:v>
                </c:pt>
                <c:pt idx="265">
                  <c:v>1.51</c:v>
                </c:pt>
                <c:pt idx="266">
                  <c:v>1.72</c:v>
                </c:pt>
                <c:pt idx="267">
                  <c:v>1.38</c:v>
                </c:pt>
                <c:pt idx="268">
                  <c:v>2.12</c:v>
                </c:pt>
                <c:pt idx="269">
                  <c:v>1.91</c:v>
                </c:pt>
                <c:pt idx="270">
                  <c:v>1.28</c:v>
                </c:pt>
                <c:pt idx="271">
                  <c:v>0.96</c:v>
                </c:pt>
                <c:pt idx="272">
                  <c:v>1.64</c:v>
                </c:pt>
                <c:pt idx="273">
                  <c:v>0.4</c:v>
                </c:pt>
                <c:pt idx="274">
                  <c:v>1.17</c:v>
                </c:pt>
                <c:pt idx="275">
                  <c:v>1.03</c:v>
                </c:pt>
                <c:pt idx="276">
                  <c:v>0.86</c:v>
                </c:pt>
                <c:pt idx="277">
                  <c:v>2.1</c:v>
                </c:pt>
                <c:pt idx="278">
                  <c:v>1.01</c:v>
                </c:pt>
                <c:pt idx="279">
                  <c:v>0.96</c:v>
                </c:pt>
                <c:pt idx="280">
                  <c:v>0.9</c:v>
                </c:pt>
                <c:pt idx="281">
                  <c:v>1.03</c:v>
                </c:pt>
                <c:pt idx="282">
                  <c:v>0.78</c:v>
                </c:pt>
                <c:pt idx="283">
                  <c:v>0.63</c:v>
                </c:pt>
                <c:pt idx="284">
                  <c:v>1.05</c:v>
                </c:pt>
                <c:pt idx="285">
                  <c:v>1.1499999999999999</c:v>
                </c:pt>
                <c:pt idx="286">
                  <c:v>0.86</c:v>
                </c:pt>
                <c:pt idx="287">
                  <c:v>0.65</c:v>
                </c:pt>
                <c:pt idx="288">
                  <c:v>0.42</c:v>
                </c:pt>
                <c:pt idx="289">
                  <c:v>1.22</c:v>
                </c:pt>
                <c:pt idx="290">
                  <c:v>0.36</c:v>
                </c:pt>
                <c:pt idx="291">
                  <c:v>1.2</c:v>
                </c:pt>
                <c:pt idx="292">
                  <c:v>0.84</c:v>
                </c:pt>
                <c:pt idx="293">
                  <c:v>2.2000000000000002</c:v>
                </c:pt>
                <c:pt idx="294">
                  <c:v>0.28999999999999998</c:v>
                </c:pt>
                <c:pt idx="295">
                  <c:v>0.06</c:v>
                </c:pt>
                <c:pt idx="296">
                  <c:v>0.96</c:v>
                </c:pt>
                <c:pt idx="297">
                  <c:v>1.1299999999999999</c:v>
                </c:pt>
                <c:pt idx="298">
                  <c:v>2.77</c:v>
                </c:pt>
                <c:pt idx="299">
                  <c:v>2.35</c:v>
                </c:pt>
                <c:pt idx="300">
                  <c:v>1.68</c:v>
                </c:pt>
                <c:pt idx="301">
                  <c:v>0.59</c:v>
                </c:pt>
                <c:pt idx="302">
                  <c:v>0.67</c:v>
                </c:pt>
                <c:pt idx="303">
                  <c:v>2.1800000000000002</c:v>
                </c:pt>
                <c:pt idx="304">
                  <c:v>0.34</c:v>
                </c:pt>
                <c:pt idx="305">
                  <c:v>1.3</c:v>
                </c:pt>
                <c:pt idx="306">
                  <c:v>0.61</c:v>
                </c:pt>
                <c:pt idx="307">
                  <c:v>0.73</c:v>
                </c:pt>
                <c:pt idx="308">
                  <c:v>1.66</c:v>
                </c:pt>
                <c:pt idx="309">
                  <c:v>1.26</c:v>
                </c:pt>
                <c:pt idx="310">
                  <c:v>0.04</c:v>
                </c:pt>
                <c:pt idx="311">
                  <c:v>1.32</c:v>
                </c:pt>
                <c:pt idx="312">
                  <c:v>1.82</c:v>
                </c:pt>
                <c:pt idx="313">
                  <c:v>0.04</c:v>
                </c:pt>
                <c:pt idx="314">
                  <c:v>0.94</c:v>
                </c:pt>
                <c:pt idx="315">
                  <c:v>1.45</c:v>
                </c:pt>
                <c:pt idx="316">
                  <c:v>0.71</c:v>
                </c:pt>
                <c:pt idx="317">
                  <c:v>2.2599999999999998</c:v>
                </c:pt>
                <c:pt idx="318">
                  <c:v>0.08</c:v>
                </c:pt>
                <c:pt idx="319">
                  <c:v>0.15</c:v>
                </c:pt>
                <c:pt idx="320">
                  <c:v>0.8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0.27</c:v>
                </c:pt>
                <c:pt idx="338">
                  <c:v>0.44</c:v>
                </c:pt>
                <c:pt idx="339">
                  <c:v>0.28999999999999998</c:v>
                </c:pt>
                <c:pt idx="340">
                  <c:v>0.94</c:v>
                </c:pt>
                <c:pt idx="341">
                  <c:v>1.72</c:v>
                </c:pt>
                <c:pt idx="342">
                  <c:v>0.65</c:v>
                </c:pt>
                <c:pt idx="343">
                  <c:v>0.59</c:v>
                </c:pt>
                <c:pt idx="344">
                  <c:v>0.21</c:v>
                </c:pt>
                <c:pt idx="345">
                  <c:v>1.01</c:v>
                </c:pt>
                <c:pt idx="346">
                  <c:v>1.49</c:v>
                </c:pt>
                <c:pt idx="347">
                  <c:v>0.99</c:v>
                </c:pt>
                <c:pt idx="348">
                  <c:v>1.45</c:v>
                </c:pt>
                <c:pt idx="349">
                  <c:v>1.1299999999999999</c:v>
                </c:pt>
                <c:pt idx="350">
                  <c:v>0.82</c:v>
                </c:pt>
                <c:pt idx="351">
                  <c:v>0.23</c:v>
                </c:pt>
                <c:pt idx="352">
                  <c:v>0.27</c:v>
                </c:pt>
                <c:pt idx="353">
                  <c:v>1.45</c:v>
                </c:pt>
                <c:pt idx="354">
                  <c:v>0.59</c:v>
                </c:pt>
                <c:pt idx="355">
                  <c:v>1.53</c:v>
                </c:pt>
                <c:pt idx="356">
                  <c:v>0.73</c:v>
                </c:pt>
                <c:pt idx="357">
                  <c:v>1.24</c:v>
                </c:pt>
                <c:pt idx="358">
                  <c:v>0.88</c:v>
                </c:pt>
                <c:pt idx="359">
                  <c:v>0.61</c:v>
                </c:pt>
                <c:pt idx="360">
                  <c:v>0.17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Umax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DataDay!$AB$5:$AB$370</c:f>
              <c:numCache>
                <c:formatCode>General</c:formatCode>
                <c:ptCount val="366"/>
                <c:pt idx="0">
                  <c:v>6.54</c:v>
                </c:pt>
                <c:pt idx="1">
                  <c:v>4.03</c:v>
                </c:pt>
                <c:pt idx="2">
                  <c:v>1.51</c:v>
                </c:pt>
                <c:pt idx="3">
                  <c:v>8.56</c:v>
                </c:pt>
                <c:pt idx="4">
                  <c:v>6.54</c:v>
                </c:pt>
                <c:pt idx="5">
                  <c:v>6.04</c:v>
                </c:pt>
                <c:pt idx="6">
                  <c:v>5.54</c:v>
                </c:pt>
                <c:pt idx="7">
                  <c:v>7.55</c:v>
                </c:pt>
                <c:pt idx="8">
                  <c:v>9.06</c:v>
                </c:pt>
                <c:pt idx="9">
                  <c:v>6.54</c:v>
                </c:pt>
                <c:pt idx="10">
                  <c:v>9.06</c:v>
                </c:pt>
                <c:pt idx="11">
                  <c:v>9.06</c:v>
                </c:pt>
                <c:pt idx="12">
                  <c:v>8.0500000000000007</c:v>
                </c:pt>
                <c:pt idx="13">
                  <c:v>9.56</c:v>
                </c:pt>
                <c:pt idx="14">
                  <c:v>6.54</c:v>
                </c:pt>
                <c:pt idx="15">
                  <c:v>8.0500000000000007</c:v>
                </c:pt>
                <c:pt idx="16">
                  <c:v>10.07</c:v>
                </c:pt>
                <c:pt idx="17">
                  <c:v>9.06</c:v>
                </c:pt>
                <c:pt idx="18">
                  <c:v>10.07</c:v>
                </c:pt>
                <c:pt idx="19">
                  <c:v>8.0500000000000007</c:v>
                </c:pt>
                <c:pt idx="20">
                  <c:v>6.04</c:v>
                </c:pt>
                <c:pt idx="21">
                  <c:v>4.53</c:v>
                </c:pt>
                <c:pt idx="22">
                  <c:v>5.54</c:v>
                </c:pt>
                <c:pt idx="23">
                  <c:v>4.53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9.06</c:v>
                </c:pt>
                <c:pt idx="28">
                  <c:v>14.59</c:v>
                </c:pt>
                <c:pt idx="29">
                  <c:v>10.57</c:v>
                </c:pt>
                <c:pt idx="30">
                  <c:v>16.100000000000001</c:v>
                </c:pt>
                <c:pt idx="31">
                  <c:v>11.58</c:v>
                </c:pt>
                <c:pt idx="32">
                  <c:v>6.54</c:v>
                </c:pt>
                <c:pt idx="33">
                  <c:v>8.56</c:v>
                </c:pt>
                <c:pt idx="34">
                  <c:v>8.0500000000000007</c:v>
                </c:pt>
                <c:pt idx="35">
                  <c:v>5.03</c:v>
                </c:pt>
                <c:pt idx="36">
                  <c:v>4.03</c:v>
                </c:pt>
                <c:pt idx="37">
                  <c:v>0.5</c:v>
                </c:pt>
                <c:pt idx="38">
                  <c:v>6.04</c:v>
                </c:pt>
                <c:pt idx="39">
                  <c:v>7.05</c:v>
                </c:pt>
                <c:pt idx="40">
                  <c:v>3.02</c:v>
                </c:pt>
                <c:pt idx="41">
                  <c:v>7.05</c:v>
                </c:pt>
                <c:pt idx="42">
                  <c:v>7.05</c:v>
                </c:pt>
                <c:pt idx="43">
                  <c:v>7.05</c:v>
                </c:pt>
                <c:pt idx="44">
                  <c:v>5.54</c:v>
                </c:pt>
                <c:pt idx="45">
                  <c:v>4.53</c:v>
                </c:pt>
                <c:pt idx="46">
                  <c:v>8.56</c:v>
                </c:pt>
                <c:pt idx="47">
                  <c:v>10.57</c:v>
                </c:pt>
                <c:pt idx="48">
                  <c:v>8.56</c:v>
                </c:pt>
                <c:pt idx="49">
                  <c:v>8.0500000000000007</c:v>
                </c:pt>
                <c:pt idx="50">
                  <c:v>4.53</c:v>
                </c:pt>
                <c:pt idx="51">
                  <c:v>4.03</c:v>
                </c:pt>
                <c:pt idx="52">
                  <c:v>3.02</c:v>
                </c:pt>
                <c:pt idx="53">
                  <c:v>12.08</c:v>
                </c:pt>
                <c:pt idx="54">
                  <c:v>12.08</c:v>
                </c:pt>
                <c:pt idx="55">
                  <c:v>17.11</c:v>
                </c:pt>
                <c:pt idx="56">
                  <c:v>9.06</c:v>
                </c:pt>
                <c:pt idx="57">
                  <c:v>8.0500000000000007</c:v>
                </c:pt>
                <c:pt idx="58">
                  <c:v>15.6</c:v>
                </c:pt>
                <c:pt idx="59">
                  <c:v>16.100000000000001</c:v>
                </c:pt>
                <c:pt idx="60">
                  <c:v>10.07</c:v>
                </c:pt>
                <c:pt idx="61">
                  <c:v>9.06</c:v>
                </c:pt>
                <c:pt idx="62">
                  <c:v>6.04</c:v>
                </c:pt>
                <c:pt idx="63">
                  <c:v>5.54</c:v>
                </c:pt>
                <c:pt idx="64">
                  <c:v>5.54</c:v>
                </c:pt>
                <c:pt idx="65">
                  <c:v>5.03</c:v>
                </c:pt>
                <c:pt idx="66">
                  <c:v>7.05</c:v>
                </c:pt>
                <c:pt idx="67">
                  <c:v>9.56</c:v>
                </c:pt>
                <c:pt idx="68">
                  <c:v>14.59</c:v>
                </c:pt>
                <c:pt idx="69">
                  <c:v>11.58</c:v>
                </c:pt>
                <c:pt idx="70">
                  <c:v>10.57</c:v>
                </c:pt>
                <c:pt idx="71">
                  <c:v>9.56</c:v>
                </c:pt>
                <c:pt idx="72">
                  <c:v>6.54</c:v>
                </c:pt>
                <c:pt idx="73">
                  <c:v>4.03</c:v>
                </c:pt>
                <c:pt idx="74">
                  <c:v>7.55</c:v>
                </c:pt>
                <c:pt idx="75">
                  <c:v>9.06</c:v>
                </c:pt>
                <c:pt idx="76">
                  <c:v>5.54</c:v>
                </c:pt>
                <c:pt idx="77">
                  <c:v>5.54</c:v>
                </c:pt>
                <c:pt idx="78">
                  <c:v>5.54</c:v>
                </c:pt>
                <c:pt idx="79">
                  <c:v>7.55</c:v>
                </c:pt>
                <c:pt idx="80">
                  <c:v>7.05</c:v>
                </c:pt>
                <c:pt idx="81">
                  <c:v>4.53</c:v>
                </c:pt>
                <c:pt idx="82">
                  <c:v>9.06</c:v>
                </c:pt>
                <c:pt idx="83">
                  <c:v>7.55</c:v>
                </c:pt>
                <c:pt idx="84">
                  <c:v>8.56</c:v>
                </c:pt>
                <c:pt idx="85">
                  <c:v>7.55</c:v>
                </c:pt>
                <c:pt idx="86">
                  <c:v>7.55</c:v>
                </c:pt>
                <c:pt idx="87">
                  <c:v>6.04</c:v>
                </c:pt>
                <c:pt idx="88">
                  <c:v>4.53</c:v>
                </c:pt>
                <c:pt idx="89">
                  <c:v>5.03</c:v>
                </c:pt>
                <c:pt idx="90">
                  <c:v>7.55</c:v>
                </c:pt>
                <c:pt idx="91">
                  <c:v>10.57</c:v>
                </c:pt>
                <c:pt idx="92">
                  <c:v>10.57</c:v>
                </c:pt>
                <c:pt idx="93">
                  <c:v>8.56</c:v>
                </c:pt>
                <c:pt idx="94">
                  <c:v>9.56</c:v>
                </c:pt>
                <c:pt idx="95">
                  <c:v>9.06</c:v>
                </c:pt>
                <c:pt idx="96">
                  <c:v>7.05</c:v>
                </c:pt>
                <c:pt idx="97">
                  <c:v>7.55</c:v>
                </c:pt>
                <c:pt idx="98">
                  <c:v>7.05</c:v>
                </c:pt>
                <c:pt idx="99">
                  <c:v>12.58</c:v>
                </c:pt>
                <c:pt idx="100">
                  <c:v>7.05</c:v>
                </c:pt>
                <c:pt idx="101">
                  <c:v>8.56</c:v>
                </c:pt>
                <c:pt idx="102">
                  <c:v>6.04</c:v>
                </c:pt>
                <c:pt idx="103">
                  <c:v>6.04</c:v>
                </c:pt>
                <c:pt idx="104">
                  <c:v>9.56</c:v>
                </c:pt>
                <c:pt idx="105">
                  <c:v>11.07</c:v>
                </c:pt>
                <c:pt idx="106">
                  <c:v>9.06</c:v>
                </c:pt>
                <c:pt idx="107">
                  <c:v>7.55</c:v>
                </c:pt>
                <c:pt idx="108">
                  <c:v>7.55</c:v>
                </c:pt>
                <c:pt idx="109">
                  <c:v>6.04</c:v>
                </c:pt>
                <c:pt idx="110">
                  <c:v>10.07</c:v>
                </c:pt>
                <c:pt idx="111">
                  <c:v>13.09</c:v>
                </c:pt>
                <c:pt idx="112">
                  <c:v>6.54</c:v>
                </c:pt>
                <c:pt idx="113">
                  <c:v>8.56</c:v>
                </c:pt>
                <c:pt idx="114">
                  <c:v>6.04</c:v>
                </c:pt>
                <c:pt idx="115">
                  <c:v>4.53</c:v>
                </c:pt>
                <c:pt idx="116">
                  <c:v>4.03</c:v>
                </c:pt>
                <c:pt idx="117">
                  <c:v>7.05</c:v>
                </c:pt>
                <c:pt idx="118">
                  <c:v>7.05</c:v>
                </c:pt>
                <c:pt idx="119">
                  <c:v>7.05</c:v>
                </c:pt>
                <c:pt idx="120">
                  <c:v>6.04</c:v>
                </c:pt>
                <c:pt idx="121">
                  <c:v>8.0500000000000007</c:v>
                </c:pt>
                <c:pt idx="122">
                  <c:v>6.04</c:v>
                </c:pt>
                <c:pt idx="123">
                  <c:v>9.56</c:v>
                </c:pt>
                <c:pt idx="124">
                  <c:v>6.04</c:v>
                </c:pt>
                <c:pt idx="125">
                  <c:v>11.07</c:v>
                </c:pt>
                <c:pt idx="126">
                  <c:v>11.07</c:v>
                </c:pt>
                <c:pt idx="127">
                  <c:v>7.55</c:v>
                </c:pt>
                <c:pt idx="128">
                  <c:v>9.06</c:v>
                </c:pt>
                <c:pt idx="129">
                  <c:v>7.05</c:v>
                </c:pt>
                <c:pt idx="130">
                  <c:v>5.54</c:v>
                </c:pt>
                <c:pt idx="131">
                  <c:v>10.07</c:v>
                </c:pt>
                <c:pt idx="132">
                  <c:v>9.56</c:v>
                </c:pt>
                <c:pt idx="133">
                  <c:v>8.0500000000000007</c:v>
                </c:pt>
                <c:pt idx="134">
                  <c:v>7.55</c:v>
                </c:pt>
                <c:pt idx="135">
                  <c:v>12.08</c:v>
                </c:pt>
                <c:pt idx="136">
                  <c:v>14.09</c:v>
                </c:pt>
                <c:pt idx="137">
                  <c:v>9.06</c:v>
                </c:pt>
                <c:pt idx="138">
                  <c:v>6.04</c:v>
                </c:pt>
                <c:pt idx="139">
                  <c:v>7.05</c:v>
                </c:pt>
                <c:pt idx="140">
                  <c:v>7.55</c:v>
                </c:pt>
                <c:pt idx="141">
                  <c:v>6.54</c:v>
                </c:pt>
                <c:pt idx="142">
                  <c:v>6.04</c:v>
                </c:pt>
                <c:pt idx="143">
                  <c:v>7.55</c:v>
                </c:pt>
                <c:pt idx="144">
                  <c:v>6.04</c:v>
                </c:pt>
                <c:pt idx="145">
                  <c:v>9.06</c:v>
                </c:pt>
                <c:pt idx="146">
                  <c:v>6.04</c:v>
                </c:pt>
                <c:pt idx="147">
                  <c:v>7.55</c:v>
                </c:pt>
                <c:pt idx="148">
                  <c:v>8.0500000000000007</c:v>
                </c:pt>
                <c:pt idx="149">
                  <c:v>9.06</c:v>
                </c:pt>
                <c:pt idx="150">
                  <c:v>6.54</c:v>
                </c:pt>
                <c:pt idx="151">
                  <c:v>9.06</c:v>
                </c:pt>
                <c:pt idx="152">
                  <c:v>7.05</c:v>
                </c:pt>
                <c:pt idx="153">
                  <c:v>10.07</c:v>
                </c:pt>
                <c:pt idx="154">
                  <c:v>12.58</c:v>
                </c:pt>
                <c:pt idx="155">
                  <c:v>12.08</c:v>
                </c:pt>
                <c:pt idx="156">
                  <c:v>7.55</c:v>
                </c:pt>
                <c:pt idx="157">
                  <c:v>7.55</c:v>
                </c:pt>
                <c:pt idx="158">
                  <c:v>8.0500000000000007</c:v>
                </c:pt>
                <c:pt idx="159">
                  <c:v>7.05</c:v>
                </c:pt>
                <c:pt idx="160">
                  <c:v>6.54</c:v>
                </c:pt>
                <c:pt idx="161">
                  <c:v>8.0500000000000007</c:v>
                </c:pt>
                <c:pt idx="162">
                  <c:v>12.58</c:v>
                </c:pt>
                <c:pt idx="163">
                  <c:v>6.04</c:v>
                </c:pt>
                <c:pt idx="164">
                  <c:v>8.0500000000000007</c:v>
                </c:pt>
                <c:pt idx="165">
                  <c:v>7.55</c:v>
                </c:pt>
                <c:pt idx="166">
                  <c:v>9.06</c:v>
                </c:pt>
                <c:pt idx="167">
                  <c:v>5.03</c:v>
                </c:pt>
                <c:pt idx="168">
                  <c:v>8.56</c:v>
                </c:pt>
                <c:pt idx="169">
                  <c:v>7.05</c:v>
                </c:pt>
                <c:pt idx="170">
                  <c:v>5.03</c:v>
                </c:pt>
                <c:pt idx="171">
                  <c:v>5.54</c:v>
                </c:pt>
                <c:pt idx="172">
                  <c:v>5.54</c:v>
                </c:pt>
                <c:pt idx="173">
                  <c:v>8.0500000000000007</c:v>
                </c:pt>
                <c:pt idx="174">
                  <c:v>8.0500000000000007</c:v>
                </c:pt>
                <c:pt idx="175">
                  <c:v>9.06</c:v>
                </c:pt>
                <c:pt idx="176">
                  <c:v>9.56</c:v>
                </c:pt>
                <c:pt idx="177">
                  <c:v>8.56</c:v>
                </c:pt>
                <c:pt idx="178">
                  <c:v>10.57</c:v>
                </c:pt>
                <c:pt idx="179">
                  <c:v>7.05</c:v>
                </c:pt>
                <c:pt idx="180">
                  <c:v>5.54</c:v>
                </c:pt>
                <c:pt idx="181">
                  <c:v>7.05</c:v>
                </c:pt>
                <c:pt idx="182">
                  <c:v>6.54</c:v>
                </c:pt>
                <c:pt idx="183">
                  <c:v>7.05</c:v>
                </c:pt>
                <c:pt idx="184">
                  <c:v>9.56</c:v>
                </c:pt>
                <c:pt idx="185">
                  <c:v>6.54</c:v>
                </c:pt>
                <c:pt idx="186">
                  <c:v>7.05</c:v>
                </c:pt>
                <c:pt idx="187">
                  <c:v>7.55</c:v>
                </c:pt>
                <c:pt idx="188">
                  <c:v>6.54</c:v>
                </c:pt>
                <c:pt idx="189">
                  <c:v>6.04</c:v>
                </c:pt>
                <c:pt idx="190">
                  <c:v>7.05</c:v>
                </c:pt>
                <c:pt idx="191">
                  <c:v>6.54</c:v>
                </c:pt>
                <c:pt idx="192">
                  <c:v>8.0500000000000007</c:v>
                </c:pt>
                <c:pt idx="193">
                  <c:v>6.54</c:v>
                </c:pt>
                <c:pt idx="194">
                  <c:v>8.0500000000000007</c:v>
                </c:pt>
                <c:pt idx="195">
                  <c:v>7.05</c:v>
                </c:pt>
                <c:pt idx="196">
                  <c:v>6.54</c:v>
                </c:pt>
                <c:pt idx="197">
                  <c:v>8.0500000000000007</c:v>
                </c:pt>
                <c:pt idx="198">
                  <c:v>7.55</c:v>
                </c:pt>
                <c:pt idx="199">
                  <c:v>4.53</c:v>
                </c:pt>
                <c:pt idx="200">
                  <c:v>8.0500000000000007</c:v>
                </c:pt>
                <c:pt idx="201">
                  <c:v>7.55</c:v>
                </c:pt>
                <c:pt idx="202">
                  <c:v>9.06</c:v>
                </c:pt>
                <c:pt idx="203">
                  <c:v>10.07</c:v>
                </c:pt>
                <c:pt idx="204">
                  <c:v>8.56</c:v>
                </c:pt>
                <c:pt idx="205">
                  <c:v>9.06</c:v>
                </c:pt>
                <c:pt idx="206">
                  <c:v>9.56</c:v>
                </c:pt>
                <c:pt idx="207">
                  <c:v>5.54</c:v>
                </c:pt>
                <c:pt idx="208">
                  <c:v>5.54</c:v>
                </c:pt>
                <c:pt idx="209">
                  <c:v>6.04</c:v>
                </c:pt>
                <c:pt idx="210">
                  <c:v>6.04</c:v>
                </c:pt>
                <c:pt idx="211">
                  <c:v>7.05</c:v>
                </c:pt>
                <c:pt idx="212">
                  <c:v>6.04</c:v>
                </c:pt>
                <c:pt idx="213">
                  <c:v>5.54</c:v>
                </c:pt>
                <c:pt idx="214">
                  <c:v>5.03</c:v>
                </c:pt>
                <c:pt idx="215">
                  <c:v>7.05</c:v>
                </c:pt>
                <c:pt idx="216">
                  <c:v>7.55</c:v>
                </c:pt>
                <c:pt idx="217">
                  <c:v>8.0500000000000007</c:v>
                </c:pt>
                <c:pt idx="218">
                  <c:v>7.55</c:v>
                </c:pt>
                <c:pt idx="219">
                  <c:v>8.0500000000000007</c:v>
                </c:pt>
                <c:pt idx="220">
                  <c:v>5.54</c:v>
                </c:pt>
                <c:pt idx="221">
                  <c:v>6.54</c:v>
                </c:pt>
                <c:pt idx="222">
                  <c:v>5.03</c:v>
                </c:pt>
                <c:pt idx="223">
                  <c:v>5.03</c:v>
                </c:pt>
                <c:pt idx="224">
                  <c:v>6.54</c:v>
                </c:pt>
                <c:pt idx="225">
                  <c:v>6.54</c:v>
                </c:pt>
                <c:pt idx="226">
                  <c:v>5.03</c:v>
                </c:pt>
                <c:pt idx="227">
                  <c:v>5.54</c:v>
                </c:pt>
                <c:pt idx="228">
                  <c:v>4.03</c:v>
                </c:pt>
                <c:pt idx="229">
                  <c:v>4.53</c:v>
                </c:pt>
                <c:pt idx="230">
                  <c:v>9.06</c:v>
                </c:pt>
                <c:pt idx="231">
                  <c:v>6.04</c:v>
                </c:pt>
                <c:pt idx="232">
                  <c:v>5.03</c:v>
                </c:pt>
                <c:pt idx="233">
                  <c:v>5.54</c:v>
                </c:pt>
                <c:pt idx="234">
                  <c:v>5.54</c:v>
                </c:pt>
                <c:pt idx="235">
                  <c:v>8.0500000000000007</c:v>
                </c:pt>
                <c:pt idx="236">
                  <c:v>8.56</c:v>
                </c:pt>
                <c:pt idx="237">
                  <c:v>5.54</c:v>
                </c:pt>
                <c:pt idx="238">
                  <c:v>7.05</c:v>
                </c:pt>
                <c:pt idx="239">
                  <c:v>10.07</c:v>
                </c:pt>
                <c:pt idx="240">
                  <c:v>9.06</c:v>
                </c:pt>
                <c:pt idx="241">
                  <c:v>5.54</c:v>
                </c:pt>
                <c:pt idx="242">
                  <c:v>6.04</c:v>
                </c:pt>
                <c:pt idx="243">
                  <c:v>5.54</c:v>
                </c:pt>
                <c:pt idx="244">
                  <c:v>5.54</c:v>
                </c:pt>
                <c:pt idx="245">
                  <c:v>8.56</c:v>
                </c:pt>
                <c:pt idx="246">
                  <c:v>5.54</c:v>
                </c:pt>
                <c:pt idx="247">
                  <c:v>5.54</c:v>
                </c:pt>
                <c:pt idx="248">
                  <c:v>5.03</c:v>
                </c:pt>
                <c:pt idx="249">
                  <c:v>5.54</c:v>
                </c:pt>
                <c:pt idx="250">
                  <c:v>4.53</c:v>
                </c:pt>
                <c:pt idx="251">
                  <c:v>7.05</c:v>
                </c:pt>
                <c:pt idx="252">
                  <c:v>7.05</c:v>
                </c:pt>
                <c:pt idx="253">
                  <c:v>5.54</c:v>
                </c:pt>
                <c:pt idx="254">
                  <c:v>6.54</c:v>
                </c:pt>
                <c:pt idx="255">
                  <c:v>7.05</c:v>
                </c:pt>
                <c:pt idx="256">
                  <c:v>6.04</c:v>
                </c:pt>
                <c:pt idx="257">
                  <c:v>7.05</c:v>
                </c:pt>
                <c:pt idx="258">
                  <c:v>7.05</c:v>
                </c:pt>
                <c:pt idx="259">
                  <c:v>8.56</c:v>
                </c:pt>
                <c:pt idx="260">
                  <c:v>6.54</c:v>
                </c:pt>
                <c:pt idx="261">
                  <c:v>6.54</c:v>
                </c:pt>
                <c:pt idx="262">
                  <c:v>9.06</c:v>
                </c:pt>
                <c:pt idx="263">
                  <c:v>8.0500000000000007</c:v>
                </c:pt>
                <c:pt idx="264">
                  <c:v>6.04</c:v>
                </c:pt>
                <c:pt idx="265">
                  <c:v>7.55</c:v>
                </c:pt>
                <c:pt idx="266">
                  <c:v>9.06</c:v>
                </c:pt>
                <c:pt idx="267">
                  <c:v>9.06</c:v>
                </c:pt>
                <c:pt idx="268">
                  <c:v>12.58</c:v>
                </c:pt>
                <c:pt idx="269">
                  <c:v>10.07</c:v>
                </c:pt>
                <c:pt idx="270">
                  <c:v>8.56</c:v>
                </c:pt>
                <c:pt idx="271">
                  <c:v>8.0500000000000007</c:v>
                </c:pt>
                <c:pt idx="272">
                  <c:v>9.56</c:v>
                </c:pt>
                <c:pt idx="273">
                  <c:v>5.03</c:v>
                </c:pt>
                <c:pt idx="274">
                  <c:v>10.57</c:v>
                </c:pt>
                <c:pt idx="275">
                  <c:v>7.55</c:v>
                </c:pt>
                <c:pt idx="276">
                  <c:v>7.55</c:v>
                </c:pt>
                <c:pt idx="277">
                  <c:v>10.57</c:v>
                </c:pt>
                <c:pt idx="278">
                  <c:v>7.05</c:v>
                </c:pt>
                <c:pt idx="279">
                  <c:v>5.03</c:v>
                </c:pt>
                <c:pt idx="280">
                  <c:v>6.54</c:v>
                </c:pt>
                <c:pt idx="281">
                  <c:v>9.06</c:v>
                </c:pt>
                <c:pt idx="282">
                  <c:v>7.05</c:v>
                </c:pt>
                <c:pt idx="283">
                  <c:v>5.54</c:v>
                </c:pt>
                <c:pt idx="284">
                  <c:v>5.54</c:v>
                </c:pt>
                <c:pt idx="285">
                  <c:v>4.53</c:v>
                </c:pt>
                <c:pt idx="286">
                  <c:v>5.54</c:v>
                </c:pt>
                <c:pt idx="287">
                  <c:v>6.04</c:v>
                </c:pt>
                <c:pt idx="288">
                  <c:v>4.53</c:v>
                </c:pt>
                <c:pt idx="289">
                  <c:v>8.56</c:v>
                </c:pt>
                <c:pt idx="290">
                  <c:v>5.54</c:v>
                </c:pt>
                <c:pt idx="291">
                  <c:v>9.06</c:v>
                </c:pt>
                <c:pt idx="292">
                  <c:v>8.0500000000000007</c:v>
                </c:pt>
                <c:pt idx="293">
                  <c:v>12.58</c:v>
                </c:pt>
                <c:pt idx="294">
                  <c:v>5.03</c:v>
                </c:pt>
                <c:pt idx="295">
                  <c:v>4.53</c:v>
                </c:pt>
                <c:pt idx="296">
                  <c:v>7.55</c:v>
                </c:pt>
                <c:pt idx="297">
                  <c:v>7.55</c:v>
                </c:pt>
                <c:pt idx="298">
                  <c:v>10.07</c:v>
                </c:pt>
                <c:pt idx="299">
                  <c:v>11.58</c:v>
                </c:pt>
                <c:pt idx="300">
                  <c:v>11.07</c:v>
                </c:pt>
                <c:pt idx="301">
                  <c:v>6.54</c:v>
                </c:pt>
                <c:pt idx="302">
                  <c:v>7.05</c:v>
                </c:pt>
                <c:pt idx="303">
                  <c:v>9.56</c:v>
                </c:pt>
                <c:pt idx="304">
                  <c:v>6.54</c:v>
                </c:pt>
                <c:pt idx="305">
                  <c:v>7.55</c:v>
                </c:pt>
                <c:pt idx="306">
                  <c:v>6.54</c:v>
                </c:pt>
                <c:pt idx="307">
                  <c:v>8.56</c:v>
                </c:pt>
                <c:pt idx="308">
                  <c:v>11.58</c:v>
                </c:pt>
                <c:pt idx="309">
                  <c:v>10.07</c:v>
                </c:pt>
                <c:pt idx="310">
                  <c:v>3.52</c:v>
                </c:pt>
                <c:pt idx="311">
                  <c:v>8.0500000000000007</c:v>
                </c:pt>
                <c:pt idx="312">
                  <c:v>8.0500000000000007</c:v>
                </c:pt>
                <c:pt idx="313">
                  <c:v>5.54</c:v>
                </c:pt>
                <c:pt idx="314">
                  <c:v>8.56</c:v>
                </c:pt>
                <c:pt idx="315">
                  <c:v>9.56</c:v>
                </c:pt>
                <c:pt idx="316">
                  <c:v>8.0500000000000007</c:v>
                </c:pt>
                <c:pt idx="317">
                  <c:v>12.58</c:v>
                </c:pt>
                <c:pt idx="318">
                  <c:v>4.03</c:v>
                </c:pt>
                <c:pt idx="319">
                  <c:v>3.52</c:v>
                </c:pt>
                <c:pt idx="320">
                  <c:v>7.05</c:v>
                </c:pt>
                <c:pt idx="321">
                  <c:v>0</c:v>
                </c:pt>
                <c:pt idx="322">
                  <c:v>0</c:v>
                </c:pt>
                <c:pt idx="323">
                  <c:v>3.52</c:v>
                </c:pt>
                <c:pt idx="324">
                  <c:v>3.52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1.01</c:v>
                </c:pt>
                <c:pt idx="337">
                  <c:v>5.03</c:v>
                </c:pt>
                <c:pt idx="338">
                  <c:v>3.52</c:v>
                </c:pt>
                <c:pt idx="339">
                  <c:v>5.54</c:v>
                </c:pt>
                <c:pt idx="340">
                  <c:v>12.58</c:v>
                </c:pt>
                <c:pt idx="341">
                  <c:v>12.58</c:v>
                </c:pt>
                <c:pt idx="342">
                  <c:v>6.54</c:v>
                </c:pt>
                <c:pt idx="343">
                  <c:v>5.54</c:v>
                </c:pt>
                <c:pt idx="344">
                  <c:v>3.52</c:v>
                </c:pt>
                <c:pt idx="345">
                  <c:v>7.55</c:v>
                </c:pt>
                <c:pt idx="346">
                  <c:v>8.0500000000000007</c:v>
                </c:pt>
                <c:pt idx="347">
                  <c:v>5.03</c:v>
                </c:pt>
                <c:pt idx="348">
                  <c:v>12.58</c:v>
                </c:pt>
                <c:pt idx="349">
                  <c:v>8.56</c:v>
                </c:pt>
                <c:pt idx="350">
                  <c:v>6.04</c:v>
                </c:pt>
                <c:pt idx="351">
                  <c:v>3.52</c:v>
                </c:pt>
                <c:pt idx="352">
                  <c:v>4.03</c:v>
                </c:pt>
                <c:pt idx="353">
                  <c:v>8.56</c:v>
                </c:pt>
                <c:pt idx="354">
                  <c:v>7.05</c:v>
                </c:pt>
                <c:pt idx="355">
                  <c:v>8.56</c:v>
                </c:pt>
                <c:pt idx="356">
                  <c:v>5.54</c:v>
                </c:pt>
                <c:pt idx="357">
                  <c:v>11.07</c:v>
                </c:pt>
                <c:pt idx="358">
                  <c:v>9.06</c:v>
                </c:pt>
                <c:pt idx="359">
                  <c:v>6.04</c:v>
                </c:pt>
                <c:pt idx="360">
                  <c:v>4.03</c:v>
                </c:pt>
                <c:pt idx="361">
                  <c:v>1.51</c:v>
                </c:pt>
                <c:pt idx="362">
                  <c:v>3.02</c:v>
                </c:pt>
                <c:pt idx="363">
                  <c:v>3.52</c:v>
                </c:pt>
                <c:pt idx="364">
                  <c:v>2.52</c:v>
                </c:pt>
                <c:pt idx="365">
                  <c:v>2.52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85280"/>
        <c:axId val="169746432"/>
      </c:lineChart>
      <c:catAx>
        <c:axId val="1475852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69746432"/>
        <c:crosses val="autoZero"/>
        <c:auto val="1"/>
        <c:lblAlgn val="ctr"/>
        <c:lblOffset val="100"/>
        <c:tickMarkSkip val="16"/>
        <c:noMultiLvlLbl val="0"/>
      </c:catAx>
      <c:valAx>
        <c:axId val="169746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7585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Soil water content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0.1 m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DataDay!$AC$5:$AC$370</c:f>
              <c:numCache>
                <c:formatCode>General</c:formatCode>
                <c:ptCount val="366"/>
                <c:pt idx="0">
                  <c:v>0.184</c:v>
                </c:pt>
                <c:pt idx="1">
                  <c:v>0.186</c:v>
                </c:pt>
                <c:pt idx="2">
                  <c:v>0.186</c:v>
                </c:pt>
                <c:pt idx="3">
                  <c:v>0.187</c:v>
                </c:pt>
                <c:pt idx="4">
                  <c:v>0.188</c:v>
                </c:pt>
                <c:pt idx="5">
                  <c:v>0.188</c:v>
                </c:pt>
                <c:pt idx="6">
                  <c:v>0.189</c:v>
                </c:pt>
                <c:pt idx="7">
                  <c:v>0.19</c:v>
                </c:pt>
                <c:pt idx="8">
                  <c:v>0.191</c:v>
                </c:pt>
                <c:pt idx="9">
                  <c:v>0.191</c:v>
                </c:pt>
                <c:pt idx="10">
                  <c:v>0.192</c:v>
                </c:pt>
                <c:pt idx="11">
                  <c:v>0.193</c:v>
                </c:pt>
                <c:pt idx="12">
                  <c:v>0.19400000000000001</c:v>
                </c:pt>
                <c:pt idx="13">
                  <c:v>0.19600000000000001</c:v>
                </c:pt>
                <c:pt idx="14">
                  <c:v>0.19600000000000001</c:v>
                </c:pt>
                <c:pt idx="15">
                  <c:v>0.19600000000000001</c:v>
                </c:pt>
                <c:pt idx="16">
                  <c:v>0.19600000000000001</c:v>
                </c:pt>
                <c:pt idx="17">
                  <c:v>0.19700000000000001</c:v>
                </c:pt>
                <c:pt idx="18">
                  <c:v>0.19700000000000001</c:v>
                </c:pt>
                <c:pt idx="19">
                  <c:v>0.19700000000000001</c:v>
                </c:pt>
                <c:pt idx="20">
                  <c:v>0.19700000000000001</c:v>
                </c:pt>
                <c:pt idx="21">
                  <c:v>0.19700000000000001</c:v>
                </c:pt>
                <c:pt idx="22">
                  <c:v>0.19700000000000001</c:v>
                </c:pt>
                <c:pt idx="23">
                  <c:v>0.19700000000000001</c:v>
                </c:pt>
                <c:pt idx="24">
                  <c:v>0.19700000000000001</c:v>
                </c:pt>
                <c:pt idx="25">
                  <c:v>0.2</c:v>
                </c:pt>
                <c:pt idx="26">
                  <c:v>0.2</c:v>
                </c:pt>
                <c:pt idx="27">
                  <c:v>0.19600000000000001</c:v>
                </c:pt>
                <c:pt idx="28">
                  <c:v>0.20100000000000001</c:v>
                </c:pt>
                <c:pt idx="29">
                  <c:v>0.20599999999999999</c:v>
                </c:pt>
                <c:pt idx="30">
                  <c:v>0.21299999999999999</c:v>
                </c:pt>
                <c:pt idx="31">
                  <c:v>0.216</c:v>
                </c:pt>
                <c:pt idx="32">
                  <c:v>0.21199999999999999</c:v>
                </c:pt>
                <c:pt idx="33">
                  <c:v>0.21299999999999999</c:v>
                </c:pt>
                <c:pt idx="34">
                  <c:v>0.21299999999999999</c:v>
                </c:pt>
                <c:pt idx="35">
                  <c:v>0.21099999999999999</c:v>
                </c:pt>
                <c:pt idx="36">
                  <c:v>0.21</c:v>
                </c:pt>
                <c:pt idx="37">
                  <c:v>0.21</c:v>
                </c:pt>
                <c:pt idx="38">
                  <c:v>0.21199999999999999</c:v>
                </c:pt>
                <c:pt idx="39">
                  <c:v>0.21199999999999999</c:v>
                </c:pt>
                <c:pt idx="40">
                  <c:v>0.21199999999999999</c:v>
                </c:pt>
                <c:pt idx="41">
                  <c:v>0.21199999999999999</c:v>
                </c:pt>
                <c:pt idx="42">
                  <c:v>0.21199999999999999</c:v>
                </c:pt>
                <c:pt idx="43">
                  <c:v>0.21299999999999999</c:v>
                </c:pt>
                <c:pt idx="44">
                  <c:v>0.21299999999999999</c:v>
                </c:pt>
                <c:pt idx="45">
                  <c:v>0.21299999999999999</c:v>
                </c:pt>
                <c:pt idx="46">
                  <c:v>0.21299999999999999</c:v>
                </c:pt>
                <c:pt idx="47">
                  <c:v>0.214</c:v>
                </c:pt>
                <c:pt idx="48">
                  <c:v>0.214</c:v>
                </c:pt>
                <c:pt idx="49">
                  <c:v>0.214</c:v>
                </c:pt>
                <c:pt idx="50">
                  <c:v>0.21299999999999999</c:v>
                </c:pt>
                <c:pt idx="51">
                  <c:v>0.21299999999999999</c:v>
                </c:pt>
                <c:pt idx="52">
                  <c:v>0.21299999999999999</c:v>
                </c:pt>
                <c:pt idx="53">
                  <c:v>0.21299999999999999</c:v>
                </c:pt>
                <c:pt idx="54">
                  <c:v>0.21299999999999999</c:v>
                </c:pt>
                <c:pt idx="55">
                  <c:v>0.21299999999999999</c:v>
                </c:pt>
                <c:pt idx="56">
                  <c:v>0.21299999999999999</c:v>
                </c:pt>
                <c:pt idx="57">
                  <c:v>0.21099999999999999</c:v>
                </c:pt>
                <c:pt idx="58">
                  <c:v>0.21099999999999999</c:v>
                </c:pt>
                <c:pt idx="59">
                  <c:v>0.21199999999999999</c:v>
                </c:pt>
                <c:pt idx="60">
                  <c:v>0.21199999999999999</c:v>
                </c:pt>
                <c:pt idx="61">
                  <c:v>0.215</c:v>
                </c:pt>
                <c:pt idx="62">
                  <c:v>0.21199999999999999</c:v>
                </c:pt>
                <c:pt idx="63">
                  <c:v>0.21199999999999999</c:v>
                </c:pt>
                <c:pt idx="64">
                  <c:v>0.21199999999999999</c:v>
                </c:pt>
                <c:pt idx="65">
                  <c:v>0.21199999999999999</c:v>
                </c:pt>
                <c:pt idx="66">
                  <c:v>0.21199999999999999</c:v>
                </c:pt>
                <c:pt idx="67">
                  <c:v>0.215</c:v>
                </c:pt>
                <c:pt idx="68">
                  <c:v>0.21299999999999999</c:v>
                </c:pt>
                <c:pt idx="69">
                  <c:v>0.21299999999999999</c:v>
                </c:pt>
                <c:pt idx="70">
                  <c:v>0.21299999999999999</c:v>
                </c:pt>
                <c:pt idx="71">
                  <c:v>0.215</c:v>
                </c:pt>
                <c:pt idx="72">
                  <c:v>0.215</c:v>
                </c:pt>
                <c:pt idx="73">
                  <c:v>0.215</c:v>
                </c:pt>
                <c:pt idx="74">
                  <c:v>0.215</c:v>
                </c:pt>
                <c:pt idx="75">
                  <c:v>0.215</c:v>
                </c:pt>
                <c:pt idx="76">
                  <c:v>0.216</c:v>
                </c:pt>
                <c:pt idx="77">
                  <c:v>0.223</c:v>
                </c:pt>
                <c:pt idx="78">
                  <c:v>0.23100000000000001</c:v>
                </c:pt>
                <c:pt idx="79">
                  <c:v>0.22700000000000001</c:v>
                </c:pt>
                <c:pt idx="80">
                  <c:v>0.22800000000000001</c:v>
                </c:pt>
                <c:pt idx="81">
                  <c:v>0.22700000000000001</c:v>
                </c:pt>
                <c:pt idx="82">
                  <c:v>0.222</c:v>
                </c:pt>
                <c:pt idx="83">
                  <c:v>0.222</c:v>
                </c:pt>
                <c:pt idx="84">
                  <c:v>0.22500000000000001</c:v>
                </c:pt>
                <c:pt idx="85">
                  <c:v>0.221</c:v>
                </c:pt>
                <c:pt idx="86">
                  <c:v>0.22</c:v>
                </c:pt>
                <c:pt idx="87">
                  <c:v>0.22</c:v>
                </c:pt>
                <c:pt idx="88">
                  <c:v>0.219</c:v>
                </c:pt>
                <c:pt idx="89">
                  <c:v>0.219</c:v>
                </c:pt>
                <c:pt idx="90">
                  <c:v>0.218</c:v>
                </c:pt>
                <c:pt idx="91">
                  <c:v>0.224</c:v>
                </c:pt>
                <c:pt idx="92">
                  <c:v>0.23499999999999999</c:v>
                </c:pt>
                <c:pt idx="93">
                  <c:v>0.23200000000000001</c:v>
                </c:pt>
                <c:pt idx="94">
                  <c:v>0.23200000000000001</c:v>
                </c:pt>
                <c:pt idx="95">
                  <c:v>0.23200000000000001</c:v>
                </c:pt>
                <c:pt idx="96">
                  <c:v>0.22700000000000001</c:v>
                </c:pt>
                <c:pt idx="97">
                  <c:v>0.22600000000000001</c:v>
                </c:pt>
                <c:pt idx="98">
                  <c:v>0.22500000000000001</c:v>
                </c:pt>
                <c:pt idx="99">
                  <c:v>0.22500000000000001</c:v>
                </c:pt>
                <c:pt idx="100">
                  <c:v>0.224</c:v>
                </c:pt>
                <c:pt idx="101">
                  <c:v>0.22600000000000001</c:v>
                </c:pt>
                <c:pt idx="102">
                  <c:v>0.22500000000000001</c:v>
                </c:pt>
                <c:pt idx="103">
                  <c:v>0.23699999999999999</c:v>
                </c:pt>
                <c:pt idx="104">
                  <c:v>0.249</c:v>
                </c:pt>
                <c:pt idx="105">
                  <c:v>0.248</c:v>
                </c:pt>
                <c:pt idx="106">
                  <c:v>0.24099999999999999</c:v>
                </c:pt>
                <c:pt idx="107">
                  <c:v>0.24099999999999999</c:v>
                </c:pt>
                <c:pt idx="108">
                  <c:v>0.24099999999999999</c:v>
                </c:pt>
                <c:pt idx="109">
                  <c:v>0.24199999999999999</c:v>
                </c:pt>
                <c:pt idx="110">
                  <c:v>0.24399999999999999</c:v>
                </c:pt>
                <c:pt idx="111">
                  <c:v>0.24099999999999999</c:v>
                </c:pt>
                <c:pt idx="112">
                  <c:v>0.24399999999999999</c:v>
                </c:pt>
                <c:pt idx="113">
                  <c:v>0.249</c:v>
                </c:pt>
                <c:pt idx="114">
                  <c:v>0.248</c:v>
                </c:pt>
                <c:pt idx="115">
                  <c:v>0.24399999999999999</c:v>
                </c:pt>
                <c:pt idx="116">
                  <c:v>0.245</c:v>
                </c:pt>
                <c:pt idx="117">
                  <c:v>0.24399999999999999</c:v>
                </c:pt>
                <c:pt idx="118">
                  <c:v>0.24399999999999999</c:v>
                </c:pt>
                <c:pt idx="119">
                  <c:v>0.24199999999999999</c:v>
                </c:pt>
                <c:pt idx="120">
                  <c:v>0.24199999999999999</c:v>
                </c:pt>
                <c:pt idx="121">
                  <c:v>0.24199999999999999</c:v>
                </c:pt>
                <c:pt idx="122">
                  <c:v>0.24199999999999999</c:v>
                </c:pt>
                <c:pt idx="123">
                  <c:v>0.247</c:v>
                </c:pt>
                <c:pt idx="124">
                  <c:v>0.245</c:v>
                </c:pt>
                <c:pt idx="125">
                  <c:v>0.25600000000000001</c:v>
                </c:pt>
                <c:pt idx="126">
                  <c:v>0.252</c:v>
                </c:pt>
                <c:pt idx="127">
                  <c:v>0.247</c:v>
                </c:pt>
                <c:pt idx="128">
                  <c:v>0.25700000000000001</c:v>
                </c:pt>
                <c:pt idx="129">
                  <c:v>0.26500000000000001</c:v>
                </c:pt>
                <c:pt idx="130">
                  <c:v>0.27100000000000002</c:v>
                </c:pt>
                <c:pt idx="131">
                  <c:v>0.27700000000000002</c:v>
                </c:pt>
                <c:pt idx="132">
                  <c:v>0.27600000000000002</c:v>
                </c:pt>
                <c:pt idx="133">
                  <c:v>0.27300000000000002</c:v>
                </c:pt>
                <c:pt idx="134">
                  <c:v>0.26400000000000001</c:v>
                </c:pt>
                <c:pt idx="135">
                  <c:v>0.26</c:v>
                </c:pt>
                <c:pt idx="136">
                  <c:v>0.25900000000000001</c:v>
                </c:pt>
                <c:pt idx="137">
                  <c:v>0.25</c:v>
                </c:pt>
                <c:pt idx="138">
                  <c:v>0.249</c:v>
                </c:pt>
                <c:pt idx="139">
                  <c:v>0.255</c:v>
                </c:pt>
                <c:pt idx="140">
                  <c:v>0.253</c:v>
                </c:pt>
                <c:pt idx="141">
                  <c:v>0.25600000000000001</c:v>
                </c:pt>
                <c:pt idx="142">
                  <c:v>0.27300000000000002</c:v>
                </c:pt>
                <c:pt idx="143">
                  <c:v>0.26800000000000002</c:v>
                </c:pt>
                <c:pt idx="144">
                  <c:v>0.255</c:v>
                </c:pt>
                <c:pt idx="145">
                  <c:v>0.253</c:v>
                </c:pt>
                <c:pt idx="146">
                  <c:v>0.249</c:v>
                </c:pt>
                <c:pt idx="147">
                  <c:v>0.249</c:v>
                </c:pt>
                <c:pt idx="148">
                  <c:v>0.245</c:v>
                </c:pt>
                <c:pt idx="149">
                  <c:v>0.246</c:v>
                </c:pt>
                <c:pt idx="150">
                  <c:v>0.247</c:v>
                </c:pt>
                <c:pt idx="151">
                  <c:v>0.247</c:v>
                </c:pt>
                <c:pt idx="152">
                  <c:v>0.245</c:v>
                </c:pt>
                <c:pt idx="153">
                  <c:v>0.25900000000000001</c:v>
                </c:pt>
                <c:pt idx="154">
                  <c:v>0.247</c:v>
                </c:pt>
                <c:pt idx="155">
                  <c:v>0.246</c:v>
                </c:pt>
                <c:pt idx="156">
                  <c:v>0.248</c:v>
                </c:pt>
                <c:pt idx="157">
                  <c:v>0.247</c:v>
                </c:pt>
                <c:pt idx="158">
                  <c:v>0.247</c:v>
                </c:pt>
                <c:pt idx="159">
                  <c:v>0.245</c:v>
                </c:pt>
                <c:pt idx="160">
                  <c:v>0.24299999999999999</c:v>
                </c:pt>
                <c:pt idx="161">
                  <c:v>0.24099999999999999</c:v>
                </c:pt>
                <c:pt idx="162">
                  <c:v>0.24</c:v>
                </c:pt>
                <c:pt idx="163">
                  <c:v>0.23899999999999999</c:v>
                </c:pt>
                <c:pt idx="164">
                  <c:v>0.23699999999999999</c:v>
                </c:pt>
                <c:pt idx="165">
                  <c:v>0.23599999999999999</c:v>
                </c:pt>
                <c:pt idx="166">
                  <c:v>0.23400000000000001</c:v>
                </c:pt>
                <c:pt idx="167">
                  <c:v>0.22800000000000001</c:v>
                </c:pt>
                <c:pt idx="168">
                  <c:v>0.24099999999999999</c:v>
                </c:pt>
                <c:pt idx="169">
                  <c:v>0.24399999999999999</c:v>
                </c:pt>
                <c:pt idx="170">
                  <c:v>0.24</c:v>
                </c:pt>
                <c:pt idx="171">
                  <c:v>0.24199999999999999</c:v>
                </c:pt>
                <c:pt idx="172">
                  <c:v>0.24399999999999999</c:v>
                </c:pt>
                <c:pt idx="173">
                  <c:v>0.24099999999999999</c:v>
                </c:pt>
                <c:pt idx="174">
                  <c:v>0.24099999999999999</c:v>
                </c:pt>
                <c:pt idx="175">
                  <c:v>0.24</c:v>
                </c:pt>
                <c:pt idx="176">
                  <c:v>0.23799999999999999</c:v>
                </c:pt>
                <c:pt idx="177">
                  <c:v>0.23100000000000001</c:v>
                </c:pt>
                <c:pt idx="178">
                  <c:v>0.23599999999999999</c:v>
                </c:pt>
                <c:pt idx="179">
                  <c:v>0.23699999999999999</c:v>
                </c:pt>
                <c:pt idx="180">
                  <c:v>0.23699999999999999</c:v>
                </c:pt>
                <c:pt idx="181">
                  <c:v>0.23300000000000001</c:v>
                </c:pt>
                <c:pt idx="182">
                  <c:v>0.23400000000000001</c:v>
                </c:pt>
                <c:pt idx="183">
                  <c:v>0.23200000000000001</c:v>
                </c:pt>
                <c:pt idx="184">
                  <c:v>0.23699999999999999</c:v>
                </c:pt>
                <c:pt idx="185">
                  <c:v>0.23599999999999999</c:v>
                </c:pt>
                <c:pt idx="186">
                  <c:v>0.23599999999999999</c:v>
                </c:pt>
                <c:pt idx="187">
                  <c:v>0.23300000000000001</c:v>
                </c:pt>
                <c:pt idx="188">
                  <c:v>0.23</c:v>
                </c:pt>
                <c:pt idx="189">
                  <c:v>0.22500000000000001</c:v>
                </c:pt>
                <c:pt idx="190">
                  <c:v>0.219</c:v>
                </c:pt>
                <c:pt idx="191">
                  <c:v>0.21199999999999999</c:v>
                </c:pt>
                <c:pt idx="192">
                  <c:v>0.20699999999999999</c:v>
                </c:pt>
                <c:pt idx="193">
                  <c:v>0.20100000000000001</c:v>
                </c:pt>
                <c:pt idx="194">
                  <c:v>0.191</c:v>
                </c:pt>
                <c:pt idx="195">
                  <c:v>0.183</c:v>
                </c:pt>
                <c:pt idx="196">
                  <c:v>0.17199999999999999</c:v>
                </c:pt>
                <c:pt idx="197">
                  <c:v>0.157</c:v>
                </c:pt>
                <c:pt idx="198">
                  <c:v>0.14299999999999999</c:v>
                </c:pt>
                <c:pt idx="199">
                  <c:v>0.128</c:v>
                </c:pt>
                <c:pt idx="200">
                  <c:v>0.107</c:v>
                </c:pt>
                <c:pt idx="201">
                  <c:v>8.6999999999999994E-2</c:v>
                </c:pt>
                <c:pt idx="202">
                  <c:v>7.2999999999999995E-2</c:v>
                </c:pt>
                <c:pt idx="203">
                  <c:v>6.5000000000000002E-2</c:v>
                </c:pt>
                <c:pt idx="204">
                  <c:v>5.8000000000000003E-2</c:v>
                </c:pt>
                <c:pt idx="205">
                  <c:v>5.2999999999999999E-2</c:v>
                </c:pt>
                <c:pt idx="206">
                  <c:v>5.0999999999999997E-2</c:v>
                </c:pt>
                <c:pt idx="207">
                  <c:v>0.05</c:v>
                </c:pt>
                <c:pt idx="208">
                  <c:v>0.05</c:v>
                </c:pt>
                <c:pt idx="209">
                  <c:v>4.7E-2</c:v>
                </c:pt>
                <c:pt idx="210">
                  <c:v>5.7000000000000002E-2</c:v>
                </c:pt>
                <c:pt idx="211">
                  <c:v>0.09</c:v>
                </c:pt>
                <c:pt idx="212">
                  <c:v>9.6000000000000002E-2</c:v>
                </c:pt>
                <c:pt idx="213">
                  <c:v>8.2000000000000003E-2</c:v>
                </c:pt>
                <c:pt idx="214">
                  <c:v>7.0000000000000007E-2</c:v>
                </c:pt>
                <c:pt idx="215">
                  <c:v>6.0999999999999999E-2</c:v>
                </c:pt>
                <c:pt idx="216">
                  <c:v>5.3999999999999999E-2</c:v>
                </c:pt>
                <c:pt idx="217">
                  <c:v>0.05</c:v>
                </c:pt>
                <c:pt idx="218">
                  <c:v>4.4999999999999998E-2</c:v>
                </c:pt>
                <c:pt idx="219">
                  <c:v>4.2999999999999997E-2</c:v>
                </c:pt>
                <c:pt idx="220">
                  <c:v>0.04</c:v>
                </c:pt>
                <c:pt idx="221">
                  <c:v>3.6999999999999998E-2</c:v>
                </c:pt>
                <c:pt idx="222">
                  <c:v>3.4000000000000002E-2</c:v>
                </c:pt>
                <c:pt idx="223">
                  <c:v>3.2000000000000001E-2</c:v>
                </c:pt>
                <c:pt idx="224">
                  <c:v>3.1E-2</c:v>
                </c:pt>
                <c:pt idx="225">
                  <c:v>3.5999999999999997E-2</c:v>
                </c:pt>
                <c:pt idx="226">
                  <c:v>3.6999999999999998E-2</c:v>
                </c:pt>
                <c:pt idx="227">
                  <c:v>3.4000000000000002E-2</c:v>
                </c:pt>
                <c:pt idx="228">
                  <c:v>0.04</c:v>
                </c:pt>
                <c:pt idx="229">
                  <c:v>4.2999999999999997E-2</c:v>
                </c:pt>
                <c:pt idx="230">
                  <c:v>4.2999999999999997E-2</c:v>
                </c:pt>
                <c:pt idx="231">
                  <c:v>4.2000000000000003E-2</c:v>
                </c:pt>
                <c:pt idx="232">
                  <c:v>4.3999999999999997E-2</c:v>
                </c:pt>
                <c:pt idx="233">
                  <c:v>4.4999999999999998E-2</c:v>
                </c:pt>
                <c:pt idx="234">
                  <c:v>4.3999999999999997E-2</c:v>
                </c:pt>
                <c:pt idx="235">
                  <c:v>4.4999999999999998E-2</c:v>
                </c:pt>
                <c:pt idx="236">
                  <c:v>0.13700000000000001</c:v>
                </c:pt>
                <c:pt idx="237">
                  <c:v>0.14000000000000001</c:v>
                </c:pt>
                <c:pt idx="238">
                  <c:v>0.13</c:v>
                </c:pt>
                <c:pt idx="239">
                  <c:v>0.128</c:v>
                </c:pt>
                <c:pt idx="240">
                  <c:v>0.16900000000000001</c:v>
                </c:pt>
                <c:pt idx="241">
                  <c:v>0.157</c:v>
                </c:pt>
                <c:pt idx="242">
                  <c:v>0.14399999999999999</c:v>
                </c:pt>
                <c:pt idx="243">
                  <c:v>0.13200000000000001</c:v>
                </c:pt>
                <c:pt idx="244">
                  <c:v>0.11799999999999999</c:v>
                </c:pt>
                <c:pt idx="245">
                  <c:v>0.108</c:v>
                </c:pt>
                <c:pt idx="246">
                  <c:v>9.8000000000000004E-2</c:v>
                </c:pt>
                <c:pt idx="247">
                  <c:v>8.5000000000000006E-2</c:v>
                </c:pt>
                <c:pt idx="248">
                  <c:v>7.3999999999999996E-2</c:v>
                </c:pt>
                <c:pt idx="249">
                  <c:v>6.3E-2</c:v>
                </c:pt>
                <c:pt idx="250">
                  <c:v>5.6000000000000001E-2</c:v>
                </c:pt>
                <c:pt idx="251">
                  <c:v>5.1999999999999998E-2</c:v>
                </c:pt>
                <c:pt idx="252">
                  <c:v>0.05</c:v>
                </c:pt>
                <c:pt idx="253">
                  <c:v>4.7E-2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5.0999999999999997E-2</c:v>
                </c:pt>
                <c:pt idx="259">
                  <c:v>5.0999999999999997E-2</c:v>
                </c:pt>
                <c:pt idx="260">
                  <c:v>5.0999999999999997E-2</c:v>
                </c:pt>
                <c:pt idx="261">
                  <c:v>0.05</c:v>
                </c:pt>
                <c:pt idx="262">
                  <c:v>4.7E-2</c:v>
                </c:pt>
                <c:pt idx="263">
                  <c:v>4.4999999999999998E-2</c:v>
                </c:pt>
                <c:pt idx="264">
                  <c:v>4.4999999999999998E-2</c:v>
                </c:pt>
                <c:pt idx="265">
                  <c:v>4.5999999999999999E-2</c:v>
                </c:pt>
                <c:pt idx="266">
                  <c:v>4.4999999999999998E-2</c:v>
                </c:pt>
                <c:pt idx="267">
                  <c:v>4.5999999999999999E-2</c:v>
                </c:pt>
                <c:pt idx="268">
                  <c:v>4.1000000000000002E-2</c:v>
                </c:pt>
                <c:pt idx="269">
                  <c:v>0.05</c:v>
                </c:pt>
                <c:pt idx="270">
                  <c:v>5.7000000000000002E-2</c:v>
                </c:pt>
                <c:pt idx="271">
                  <c:v>6.3E-2</c:v>
                </c:pt>
                <c:pt idx="272">
                  <c:v>0.06</c:v>
                </c:pt>
                <c:pt idx="273">
                  <c:v>6.3E-2</c:v>
                </c:pt>
                <c:pt idx="274">
                  <c:v>6.0999999999999999E-2</c:v>
                </c:pt>
                <c:pt idx="275">
                  <c:v>6.0999999999999999E-2</c:v>
                </c:pt>
                <c:pt idx="276">
                  <c:v>6.2E-2</c:v>
                </c:pt>
                <c:pt idx="277">
                  <c:v>0.06</c:v>
                </c:pt>
                <c:pt idx="278">
                  <c:v>6.3E-2</c:v>
                </c:pt>
                <c:pt idx="279">
                  <c:v>6.3E-2</c:v>
                </c:pt>
                <c:pt idx="280">
                  <c:v>6.3E-2</c:v>
                </c:pt>
                <c:pt idx="281">
                  <c:v>6.2E-2</c:v>
                </c:pt>
                <c:pt idx="282">
                  <c:v>5.8000000000000003E-2</c:v>
                </c:pt>
                <c:pt idx="283">
                  <c:v>5.8000000000000003E-2</c:v>
                </c:pt>
                <c:pt idx="284">
                  <c:v>5.8000000000000003E-2</c:v>
                </c:pt>
                <c:pt idx="285">
                  <c:v>5.8000000000000003E-2</c:v>
                </c:pt>
                <c:pt idx="286">
                  <c:v>5.8000000000000003E-2</c:v>
                </c:pt>
                <c:pt idx="287">
                  <c:v>5.7000000000000002E-2</c:v>
                </c:pt>
                <c:pt idx="288">
                  <c:v>5.8999999999999997E-2</c:v>
                </c:pt>
                <c:pt idx="289">
                  <c:v>5.8000000000000003E-2</c:v>
                </c:pt>
                <c:pt idx="290">
                  <c:v>6.0999999999999999E-2</c:v>
                </c:pt>
                <c:pt idx="291">
                  <c:v>6.3E-2</c:v>
                </c:pt>
                <c:pt idx="292">
                  <c:v>6.7000000000000004E-2</c:v>
                </c:pt>
                <c:pt idx="293">
                  <c:v>0.106</c:v>
                </c:pt>
                <c:pt idx="294">
                  <c:v>0.127</c:v>
                </c:pt>
                <c:pt idx="295">
                  <c:v>0.14399999999999999</c:v>
                </c:pt>
                <c:pt idx="296">
                  <c:v>0.15</c:v>
                </c:pt>
                <c:pt idx="297">
                  <c:v>0.154</c:v>
                </c:pt>
                <c:pt idx="298">
                  <c:v>0.156</c:v>
                </c:pt>
                <c:pt idx="299">
                  <c:v>0.154</c:v>
                </c:pt>
                <c:pt idx="300">
                  <c:v>0.17299999999999999</c:v>
                </c:pt>
                <c:pt idx="301">
                  <c:v>0.17699999999999999</c:v>
                </c:pt>
                <c:pt idx="302">
                  <c:v>0.18</c:v>
                </c:pt>
                <c:pt idx="303">
                  <c:v>0.18</c:v>
                </c:pt>
                <c:pt idx="304">
                  <c:v>0.18</c:v>
                </c:pt>
                <c:pt idx="305">
                  <c:v>0.17899999999999999</c:v>
                </c:pt>
                <c:pt idx="306">
                  <c:v>0.18</c:v>
                </c:pt>
                <c:pt idx="307">
                  <c:v>0.18</c:v>
                </c:pt>
                <c:pt idx="308">
                  <c:v>0.17799999999999999</c:v>
                </c:pt>
                <c:pt idx="309">
                  <c:v>0.17799999999999999</c:v>
                </c:pt>
                <c:pt idx="310">
                  <c:v>0.17799999999999999</c:v>
                </c:pt>
                <c:pt idx="311">
                  <c:v>0.17799999999999999</c:v>
                </c:pt>
                <c:pt idx="312">
                  <c:v>0.17899999999999999</c:v>
                </c:pt>
                <c:pt idx="313">
                  <c:v>0.183</c:v>
                </c:pt>
                <c:pt idx="314">
                  <c:v>0.184</c:v>
                </c:pt>
                <c:pt idx="315">
                  <c:v>0.186</c:v>
                </c:pt>
                <c:pt idx="316">
                  <c:v>0.187</c:v>
                </c:pt>
                <c:pt idx="317">
                  <c:v>0.188</c:v>
                </c:pt>
                <c:pt idx="318">
                  <c:v>0.19</c:v>
                </c:pt>
                <c:pt idx="319">
                  <c:v>0.19</c:v>
                </c:pt>
                <c:pt idx="320">
                  <c:v>0.191</c:v>
                </c:pt>
                <c:pt idx="321">
                  <c:v>0.191</c:v>
                </c:pt>
                <c:pt idx="322">
                  <c:v>0.191</c:v>
                </c:pt>
                <c:pt idx="323">
                  <c:v>0.192</c:v>
                </c:pt>
                <c:pt idx="324">
                  <c:v>0.192</c:v>
                </c:pt>
                <c:pt idx="325">
                  <c:v>0.192</c:v>
                </c:pt>
                <c:pt idx="326">
                  <c:v>0.193</c:v>
                </c:pt>
                <c:pt idx="327">
                  <c:v>0.193</c:v>
                </c:pt>
                <c:pt idx="328">
                  <c:v>0.193</c:v>
                </c:pt>
                <c:pt idx="329">
                  <c:v>0.193</c:v>
                </c:pt>
                <c:pt idx="330">
                  <c:v>0.19400000000000001</c:v>
                </c:pt>
                <c:pt idx="331">
                  <c:v>0.19500000000000001</c:v>
                </c:pt>
                <c:pt idx="332">
                  <c:v>0.19400000000000001</c:v>
                </c:pt>
                <c:pt idx="333">
                  <c:v>0.19500000000000001</c:v>
                </c:pt>
                <c:pt idx="334">
                  <c:v>0.19400000000000001</c:v>
                </c:pt>
                <c:pt idx="335">
                  <c:v>0.19500000000000001</c:v>
                </c:pt>
                <c:pt idx="336">
                  <c:v>0.19500000000000001</c:v>
                </c:pt>
                <c:pt idx="337">
                  <c:v>0.19600000000000001</c:v>
                </c:pt>
                <c:pt idx="338">
                  <c:v>0.19600000000000001</c:v>
                </c:pt>
                <c:pt idx="339">
                  <c:v>0.19800000000000001</c:v>
                </c:pt>
                <c:pt idx="340">
                  <c:v>0.19700000000000001</c:v>
                </c:pt>
                <c:pt idx="341">
                  <c:v>0.19700000000000001</c:v>
                </c:pt>
                <c:pt idx="342">
                  <c:v>0.19800000000000001</c:v>
                </c:pt>
                <c:pt idx="343">
                  <c:v>0.19700000000000001</c:v>
                </c:pt>
                <c:pt idx="344">
                  <c:v>0.19700000000000001</c:v>
                </c:pt>
                <c:pt idx="345">
                  <c:v>0.19700000000000001</c:v>
                </c:pt>
                <c:pt idx="346">
                  <c:v>0.19700000000000001</c:v>
                </c:pt>
                <c:pt idx="347">
                  <c:v>0.19600000000000001</c:v>
                </c:pt>
                <c:pt idx="348">
                  <c:v>0.19600000000000001</c:v>
                </c:pt>
                <c:pt idx="349">
                  <c:v>0.19600000000000001</c:v>
                </c:pt>
                <c:pt idx="350">
                  <c:v>0.19600000000000001</c:v>
                </c:pt>
                <c:pt idx="351">
                  <c:v>0.19600000000000001</c:v>
                </c:pt>
                <c:pt idx="352">
                  <c:v>0.19600000000000001</c:v>
                </c:pt>
                <c:pt idx="353">
                  <c:v>0.19600000000000001</c:v>
                </c:pt>
                <c:pt idx="354">
                  <c:v>0.19600000000000001</c:v>
                </c:pt>
                <c:pt idx="355">
                  <c:v>0.19600000000000001</c:v>
                </c:pt>
                <c:pt idx="356">
                  <c:v>0.19600000000000001</c:v>
                </c:pt>
                <c:pt idx="357">
                  <c:v>0.19700000000000001</c:v>
                </c:pt>
                <c:pt idx="358">
                  <c:v>0.19800000000000001</c:v>
                </c:pt>
                <c:pt idx="359">
                  <c:v>0.19900000000000001</c:v>
                </c:pt>
                <c:pt idx="360">
                  <c:v>0.19900000000000001</c:v>
                </c:pt>
                <c:pt idx="361">
                  <c:v>0.19900000000000001</c:v>
                </c:pt>
                <c:pt idx="362">
                  <c:v>0.19900000000000001</c:v>
                </c:pt>
                <c:pt idx="363">
                  <c:v>0.19900000000000001</c:v>
                </c:pt>
                <c:pt idx="364">
                  <c:v>0.19900000000000001</c:v>
                </c:pt>
                <c:pt idx="365">
                  <c:v>0.19900000000000001</c:v>
                </c:pt>
              </c:numCache>
            </c:numRef>
          </c:val>
          <c:smooth val="0"/>
        </c:ser>
        <c:ser>
          <c:idx val="1"/>
          <c:order val="1"/>
          <c:tx>
            <c:v>0.2 m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DataDay!$AD$5:$AD$370</c:f>
              <c:numCache>
                <c:formatCode>General</c:formatCode>
                <c:ptCount val="366"/>
                <c:pt idx="0">
                  <c:v>0.191</c:v>
                </c:pt>
                <c:pt idx="1">
                  <c:v>0.193</c:v>
                </c:pt>
                <c:pt idx="2">
                  <c:v>0.19600000000000001</c:v>
                </c:pt>
                <c:pt idx="3">
                  <c:v>0.19800000000000001</c:v>
                </c:pt>
                <c:pt idx="4">
                  <c:v>0.2</c:v>
                </c:pt>
                <c:pt idx="5">
                  <c:v>0.20200000000000001</c:v>
                </c:pt>
                <c:pt idx="6">
                  <c:v>0.20399999999999999</c:v>
                </c:pt>
                <c:pt idx="7">
                  <c:v>0.20599999999999999</c:v>
                </c:pt>
                <c:pt idx="8">
                  <c:v>0.20799999999999999</c:v>
                </c:pt>
                <c:pt idx="9">
                  <c:v>0.21</c:v>
                </c:pt>
                <c:pt idx="10">
                  <c:v>0.21199999999999999</c:v>
                </c:pt>
                <c:pt idx="11">
                  <c:v>0.21299999999999999</c:v>
                </c:pt>
                <c:pt idx="12">
                  <c:v>0.214</c:v>
                </c:pt>
                <c:pt idx="13">
                  <c:v>0.215</c:v>
                </c:pt>
                <c:pt idx="14">
                  <c:v>0.216</c:v>
                </c:pt>
                <c:pt idx="15">
                  <c:v>0.217</c:v>
                </c:pt>
                <c:pt idx="16">
                  <c:v>0.217</c:v>
                </c:pt>
                <c:pt idx="17">
                  <c:v>0.217</c:v>
                </c:pt>
                <c:pt idx="18">
                  <c:v>0.218</c:v>
                </c:pt>
                <c:pt idx="19">
                  <c:v>0.218</c:v>
                </c:pt>
                <c:pt idx="20">
                  <c:v>0.218</c:v>
                </c:pt>
                <c:pt idx="21">
                  <c:v>0.219</c:v>
                </c:pt>
                <c:pt idx="22">
                  <c:v>0.22</c:v>
                </c:pt>
                <c:pt idx="23">
                  <c:v>0.22</c:v>
                </c:pt>
                <c:pt idx="24">
                  <c:v>0.222</c:v>
                </c:pt>
                <c:pt idx="25">
                  <c:v>0.223</c:v>
                </c:pt>
                <c:pt idx="26">
                  <c:v>0.22500000000000001</c:v>
                </c:pt>
                <c:pt idx="27">
                  <c:v>0.22800000000000001</c:v>
                </c:pt>
                <c:pt idx="28">
                  <c:v>0.25700000000000001</c:v>
                </c:pt>
                <c:pt idx="29">
                  <c:v>0.27300000000000002</c:v>
                </c:pt>
                <c:pt idx="30">
                  <c:v>0.28100000000000003</c:v>
                </c:pt>
                <c:pt idx="31">
                  <c:v>0.28699999999999998</c:v>
                </c:pt>
                <c:pt idx="32">
                  <c:v>0.28799999999999998</c:v>
                </c:pt>
                <c:pt idx="33">
                  <c:v>0.28299999999999997</c:v>
                </c:pt>
                <c:pt idx="34">
                  <c:v>0.27800000000000002</c:v>
                </c:pt>
                <c:pt idx="35">
                  <c:v>0.27400000000000002</c:v>
                </c:pt>
                <c:pt idx="36">
                  <c:v>0.27100000000000002</c:v>
                </c:pt>
                <c:pt idx="37">
                  <c:v>0.27</c:v>
                </c:pt>
                <c:pt idx="38">
                  <c:v>0.26800000000000002</c:v>
                </c:pt>
                <c:pt idx="39">
                  <c:v>0.26700000000000002</c:v>
                </c:pt>
                <c:pt idx="40">
                  <c:v>0.26500000000000001</c:v>
                </c:pt>
                <c:pt idx="41">
                  <c:v>0.26500000000000001</c:v>
                </c:pt>
                <c:pt idx="42">
                  <c:v>0.26400000000000001</c:v>
                </c:pt>
                <c:pt idx="43">
                  <c:v>0.26300000000000001</c:v>
                </c:pt>
                <c:pt idx="44">
                  <c:v>0.26300000000000001</c:v>
                </c:pt>
                <c:pt idx="45">
                  <c:v>0.26200000000000001</c:v>
                </c:pt>
                <c:pt idx="46">
                  <c:v>0.26100000000000001</c:v>
                </c:pt>
                <c:pt idx="47">
                  <c:v>0.26</c:v>
                </c:pt>
                <c:pt idx="48">
                  <c:v>0.26</c:v>
                </c:pt>
                <c:pt idx="49">
                  <c:v>0.25900000000000001</c:v>
                </c:pt>
                <c:pt idx="50">
                  <c:v>0.25800000000000001</c:v>
                </c:pt>
                <c:pt idx="51">
                  <c:v>0.25800000000000001</c:v>
                </c:pt>
                <c:pt idx="52">
                  <c:v>0.25800000000000001</c:v>
                </c:pt>
                <c:pt idx="53">
                  <c:v>0.25800000000000001</c:v>
                </c:pt>
                <c:pt idx="54">
                  <c:v>0.25800000000000001</c:v>
                </c:pt>
                <c:pt idx="55">
                  <c:v>0.25900000000000001</c:v>
                </c:pt>
                <c:pt idx="56">
                  <c:v>0.25900000000000001</c:v>
                </c:pt>
                <c:pt idx="57">
                  <c:v>0.25800000000000001</c:v>
                </c:pt>
                <c:pt idx="58">
                  <c:v>0.25700000000000001</c:v>
                </c:pt>
                <c:pt idx="59">
                  <c:v>0.25800000000000001</c:v>
                </c:pt>
                <c:pt idx="60">
                  <c:v>0.25700000000000001</c:v>
                </c:pt>
                <c:pt idx="61">
                  <c:v>0.25700000000000001</c:v>
                </c:pt>
                <c:pt idx="62">
                  <c:v>0.25700000000000001</c:v>
                </c:pt>
                <c:pt idx="63">
                  <c:v>0.25600000000000001</c:v>
                </c:pt>
                <c:pt idx="64">
                  <c:v>0.25600000000000001</c:v>
                </c:pt>
                <c:pt idx="65">
                  <c:v>0.25600000000000001</c:v>
                </c:pt>
                <c:pt idx="66">
                  <c:v>0.25600000000000001</c:v>
                </c:pt>
                <c:pt idx="67">
                  <c:v>0.25600000000000001</c:v>
                </c:pt>
                <c:pt idx="68">
                  <c:v>0.255</c:v>
                </c:pt>
                <c:pt idx="69">
                  <c:v>0.255</c:v>
                </c:pt>
                <c:pt idx="70">
                  <c:v>0.255</c:v>
                </c:pt>
                <c:pt idx="71">
                  <c:v>0.25600000000000001</c:v>
                </c:pt>
                <c:pt idx="72">
                  <c:v>0.25600000000000001</c:v>
                </c:pt>
                <c:pt idx="73">
                  <c:v>0.25900000000000001</c:v>
                </c:pt>
                <c:pt idx="74">
                  <c:v>0.28299999999999997</c:v>
                </c:pt>
                <c:pt idx="75">
                  <c:v>0.29299999999999998</c:v>
                </c:pt>
                <c:pt idx="76">
                  <c:v>0.30299999999999999</c:v>
                </c:pt>
                <c:pt idx="77">
                  <c:v>0.313</c:v>
                </c:pt>
                <c:pt idx="78">
                  <c:v>0.31900000000000001</c:v>
                </c:pt>
                <c:pt idx="79">
                  <c:v>0.315</c:v>
                </c:pt>
                <c:pt idx="80">
                  <c:v>0.313</c:v>
                </c:pt>
                <c:pt idx="81">
                  <c:v>0.307</c:v>
                </c:pt>
                <c:pt idx="82">
                  <c:v>0.3</c:v>
                </c:pt>
                <c:pt idx="83">
                  <c:v>0.29599999999999999</c:v>
                </c:pt>
                <c:pt idx="84">
                  <c:v>0.29299999999999998</c:v>
                </c:pt>
                <c:pt idx="85">
                  <c:v>0.28899999999999998</c:v>
                </c:pt>
                <c:pt idx="86">
                  <c:v>0.28699999999999998</c:v>
                </c:pt>
                <c:pt idx="87">
                  <c:v>0.28399999999999997</c:v>
                </c:pt>
                <c:pt idx="88">
                  <c:v>0.28199999999999997</c:v>
                </c:pt>
                <c:pt idx="89">
                  <c:v>0.28100000000000003</c:v>
                </c:pt>
                <c:pt idx="90">
                  <c:v>0.27900000000000003</c:v>
                </c:pt>
                <c:pt idx="91">
                  <c:v>0.29699999999999999</c:v>
                </c:pt>
                <c:pt idx="92">
                  <c:v>0.32400000000000001</c:v>
                </c:pt>
                <c:pt idx="93">
                  <c:v>0.32100000000000001</c:v>
                </c:pt>
                <c:pt idx="94">
                  <c:v>0.318</c:v>
                </c:pt>
                <c:pt idx="95">
                  <c:v>0.312</c:v>
                </c:pt>
                <c:pt idx="96">
                  <c:v>0.30499999999999999</c:v>
                </c:pt>
                <c:pt idx="97">
                  <c:v>0.29899999999999999</c:v>
                </c:pt>
                <c:pt idx="98">
                  <c:v>0.29399999999999998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0.29099999999999998</c:v>
                </c:pt>
                <c:pt idx="102">
                  <c:v>0.29399999999999998</c:v>
                </c:pt>
                <c:pt idx="103">
                  <c:v>0.32100000000000001</c:v>
                </c:pt>
                <c:pt idx="104">
                  <c:v>0.36599999999999999</c:v>
                </c:pt>
                <c:pt idx="105">
                  <c:v>0.36599999999999999</c:v>
                </c:pt>
                <c:pt idx="106">
                  <c:v>0.34699999999999998</c:v>
                </c:pt>
                <c:pt idx="107">
                  <c:v>0.33700000000000002</c:v>
                </c:pt>
                <c:pt idx="108">
                  <c:v>0.33200000000000002</c:v>
                </c:pt>
                <c:pt idx="109">
                  <c:v>0.33400000000000002</c:v>
                </c:pt>
                <c:pt idx="110">
                  <c:v>0.34</c:v>
                </c:pt>
                <c:pt idx="111">
                  <c:v>0.33700000000000002</c:v>
                </c:pt>
                <c:pt idx="112">
                  <c:v>0.34100000000000003</c:v>
                </c:pt>
                <c:pt idx="113">
                  <c:v>0.35799999999999998</c:v>
                </c:pt>
                <c:pt idx="114">
                  <c:v>0.35599999999999998</c:v>
                </c:pt>
                <c:pt idx="115">
                  <c:v>0.34699999999999998</c:v>
                </c:pt>
                <c:pt idx="116">
                  <c:v>0.35599999999999998</c:v>
                </c:pt>
                <c:pt idx="117">
                  <c:v>0.34899999999999998</c:v>
                </c:pt>
                <c:pt idx="118">
                  <c:v>0.34100000000000003</c:v>
                </c:pt>
                <c:pt idx="119">
                  <c:v>0.32900000000000001</c:v>
                </c:pt>
                <c:pt idx="120">
                  <c:v>0.32400000000000001</c:v>
                </c:pt>
                <c:pt idx="121">
                  <c:v>0.32700000000000001</c:v>
                </c:pt>
                <c:pt idx="122">
                  <c:v>0.33300000000000002</c:v>
                </c:pt>
                <c:pt idx="123">
                  <c:v>0.34499999999999997</c:v>
                </c:pt>
                <c:pt idx="124">
                  <c:v>0.34499999999999997</c:v>
                </c:pt>
                <c:pt idx="125">
                  <c:v>0.438</c:v>
                </c:pt>
                <c:pt idx="126">
                  <c:v>0.40200000000000002</c:v>
                </c:pt>
                <c:pt idx="127">
                  <c:v>0.38100000000000001</c:v>
                </c:pt>
                <c:pt idx="128">
                  <c:v>0.441</c:v>
                </c:pt>
                <c:pt idx="129">
                  <c:v>0.46600000000000003</c:v>
                </c:pt>
                <c:pt idx="130">
                  <c:v>0.46899999999999997</c:v>
                </c:pt>
                <c:pt idx="131">
                  <c:v>0.47</c:v>
                </c:pt>
                <c:pt idx="132">
                  <c:v>0.47</c:v>
                </c:pt>
                <c:pt idx="133">
                  <c:v>0.45200000000000001</c:v>
                </c:pt>
                <c:pt idx="134">
                  <c:v>0.42499999999999999</c:v>
                </c:pt>
                <c:pt idx="135">
                  <c:v>0.39300000000000002</c:v>
                </c:pt>
                <c:pt idx="136">
                  <c:v>0.375</c:v>
                </c:pt>
                <c:pt idx="137">
                  <c:v>0.36799999999999999</c:v>
                </c:pt>
                <c:pt idx="138">
                  <c:v>0.37</c:v>
                </c:pt>
                <c:pt idx="139">
                  <c:v>0.39</c:v>
                </c:pt>
                <c:pt idx="140">
                  <c:v>0.37</c:v>
                </c:pt>
                <c:pt idx="141">
                  <c:v>0.373</c:v>
                </c:pt>
                <c:pt idx="142">
                  <c:v>0.45400000000000001</c:v>
                </c:pt>
                <c:pt idx="143">
                  <c:v>0.43</c:v>
                </c:pt>
                <c:pt idx="144">
                  <c:v>0.38200000000000001</c:v>
                </c:pt>
                <c:pt idx="145">
                  <c:v>0.35799999999999998</c:v>
                </c:pt>
                <c:pt idx="146">
                  <c:v>0.34300000000000003</c:v>
                </c:pt>
                <c:pt idx="147">
                  <c:v>0.33200000000000002</c:v>
                </c:pt>
                <c:pt idx="148">
                  <c:v>0.34499999999999997</c:v>
                </c:pt>
                <c:pt idx="149">
                  <c:v>0.32900000000000001</c:v>
                </c:pt>
                <c:pt idx="150">
                  <c:v>0.32300000000000001</c:v>
                </c:pt>
                <c:pt idx="151">
                  <c:v>0.314</c:v>
                </c:pt>
                <c:pt idx="152">
                  <c:v>0.309</c:v>
                </c:pt>
                <c:pt idx="153">
                  <c:v>0.33200000000000002</c:v>
                </c:pt>
                <c:pt idx="154">
                  <c:v>0.34799999999999998</c:v>
                </c:pt>
                <c:pt idx="155">
                  <c:v>0.34100000000000003</c:v>
                </c:pt>
                <c:pt idx="156">
                  <c:v>0.32300000000000001</c:v>
                </c:pt>
                <c:pt idx="157">
                  <c:v>0.309</c:v>
                </c:pt>
                <c:pt idx="158">
                  <c:v>0.29799999999999999</c:v>
                </c:pt>
                <c:pt idx="159">
                  <c:v>0.28999999999999998</c:v>
                </c:pt>
                <c:pt idx="160">
                  <c:v>0.28699999999999998</c:v>
                </c:pt>
                <c:pt idx="161">
                  <c:v>0.28199999999999997</c:v>
                </c:pt>
                <c:pt idx="162">
                  <c:v>0.27600000000000002</c:v>
                </c:pt>
                <c:pt idx="163">
                  <c:v>0.27300000000000002</c:v>
                </c:pt>
                <c:pt idx="164">
                  <c:v>0.26800000000000002</c:v>
                </c:pt>
                <c:pt idx="165">
                  <c:v>0.26500000000000001</c:v>
                </c:pt>
                <c:pt idx="166">
                  <c:v>0.28000000000000003</c:v>
                </c:pt>
                <c:pt idx="167">
                  <c:v>0.29199999999999998</c:v>
                </c:pt>
                <c:pt idx="168">
                  <c:v>0.32900000000000001</c:v>
                </c:pt>
                <c:pt idx="169">
                  <c:v>0.32200000000000001</c:v>
                </c:pt>
                <c:pt idx="170">
                  <c:v>0.316</c:v>
                </c:pt>
                <c:pt idx="171">
                  <c:v>0.308</c:v>
                </c:pt>
                <c:pt idx="172">
                  <c:v>0.29799999999999999</c:v>
                </c:pt>
                <c:pt idx="173">
                  <c:v>0.28899999999999998</c:v>
                </c:pt>
                <c:pt idx="174">
                  <c:v>0.28100000000000003</c:v>
                </c:pt>
                <c:pt idx="175">
                  <c:v>0.27500000000000002</c:v>
                </c:pt>
                <c:pt idx="176">
                  <c:v>0.26900000000000002</c:v>
                </c:pt>
                <c:pt idx="177">
                  <c:v>0.28899999999999998</c:v>
                </c:pt>
                <c:pt idx="178">
                  <c:v>0.28799999999999998</c:v>
                </c:pt>
                <c:pt idx="179">
                  <c:v>0.28100000000000003</c:v>
                </c:pt>
                <c:pt idx="180">
                  <c:v>0.27600000000000002</c:v>
                </c:pt>
                <c:pt idx="181">
                  <c:v>0.29099999999999998</c:v>
                </c:pt>
                <c:pt idx="182">
                  <c:v>0.28999999999999998</c:v>
                </c:pt>
                <c:pt idx="183">
                  <c:v>0.28699999999999998</c:v>
                </c:pt>
                <c:pt idx="184">
                  <c:v>0.28100000000000003</c:v>
                </c:pt>
                <c:pt idx="185">
                  <c:v>0.27400000000000002</c:v>
                </c:pt>
                <c:pt idx="186">
                  <c:v>0.26600000000000001</c:v>
                </c:pt>
                <c:pt idx="187">
                  <c:v>0.25900000000000001</c:v>
                </c:pt>
                <c:pt idx="188">
                  <c:v>0.252</c:v>
                </c:pt>
                <c:pt idx="189">
                  <c:v>0.245</c:v>
                </c:pt>
                <c:pt idx="190">
                  <c:v>0.23699999999999999</c:v>
                </c:pt>
                <c:pt idx="191">
                  <c:v>0.22700000000000001</c:v>
                </c:pt>
                <c:pt idx="192">
                  <c:v>0.22</c:v>
                </c:pt>
                <c:pt idx="193">
                  <c:v>0.214</c:v>
                </c:pt>
                <c:pt idx="194">
                  <c:v>0.20499999999999999</c:v>
                </c:pt>
                <c:pt idx="195">
                  <c:v>0.2</c:v>
                </c:pt>
                <c:pt idx="196">
                  <c:v>0.193</c:v>
                </c:pt>
                <c:pt idx="197">
                  <c:v>0.187</c:v>
                </c:pt>
                <c:pt idx="198">
                  <c:v>0.17799999999999999</c:v>
                </c:pt>
                <c:pt idx="199">
                  <c:v>0.17100000000000001</c:v>
                </c:pt>
                <c:pt idx="200">
                  <c:v>0.16400000000000001</c:v>
                </c:pt>
                <c:pt idx="201">
                  <c:v>0.159</c:v>
                </c:pt>
                <c:pt idx="202">
                  <c:v>0.153</c:v>
                </c:pt>
                <c:pt idx="203">
                  <c:v>0.15</c:v>
                </c:pt>
                <c:pt idx="204">
                  <c:v>0.14299999999999999</c:v>
                </c:pt>
                <c:pt idx="205">
                  <c:v>0.13500000000000001</c:v>
                </c:pt>
                <c:pt idx="206">
                  <c:v>0.129</c:v>
                </c:pt>
                <c:pt idx="207">
                  <c:v>0.125</c:v>
                </c:pt>
                <c:pt idx="208">
                  <c:v>0.11899999999999999</c:v>
                </c:pt>
                <c:pt idx="209">
                  <c:v>0.113</c:v>
                </c:pt>
                <c:pt idx="210">
                  <c:v>0.10299999999999999</c:v>
                </c:pt>
                <c:pt idx="211">
                  <c:v>0.10100000000000001</c:v>
                </c:pt>
                <c:pt idx="212">
                  <c:v>0.1</c:v>
                </c:pt>
                <c:pt idx="213">
                  <c:v>9.9000000000000005E-2</c:v>
                </c:pt>
                <c:pt idx="214">
                  <c:v>9.8000000000000004E-2</c:v>
                </c:pt>
                <c:pt idx="215">
                  <c:v>9.5000000000000001E-2</c:v>
                </c:pt>
                <c:pt idx="216">
                  <c:v>9.5000000000000001E-2</c:v>
                </c:pt>
                <c:pt idx="217">
                  <c:v>9.1999999999999998E-2</c:v>
                </c:pt>
                <c:pt idx="218">
                  <c:v>0.09</c:v>
                </c:pt>
                <c:pt idx="219">
                  <c:v>8.7999999999999995E-2</c:v>
                </c:pt>
                <c:pt idx="220">
                  <c:v>8.5999999999999993E-2</c:v>
                </c:pt>
                <c:pt idx="221">
                  <c:v>8.4000000000000005E-2</c:v>
                </c:pt>
                <c:pt idx="222">
                  <c:v>8.2000000000000003E-2</c:v>
                </c:pt>
                <c:pt idx="223">
                  <c:v>0.08</c:v>
                </c:pt>
                <c:pt idx="224">
                  <c:v>7.9000000000000001E-2</c:v>
                </c:pt>
                <c:pt idx="225">
                  <c:v>7.1999999999999995E-2</c:v>
                </c:pt>
                <c:pt idx="226">
                  <c:v>7.4999999999999997E-2</c:v>
                </c:pt>
                <c:pt idx="227">
                  <c:v>7.6999999999999999E-2</c:v>
                </c:pt>
                <c:pt idx="228">
                  <c:v>6.9000000000000006E-2</c:v>
                </c:pt>
                <c:pt idx="229">
                  <c:v>7.0000000000000007E-2</c:v>
                </c:pt>
                <c:pt idx="230">
                  <c:v>6.9000000000000006E-2</c:v>
                </c:pt>
                <c:pt idx="231">
                  <c:v>6.9000000000000006E-2</c:v>
                </c:pt>
                <c:pt idx="232">
                  <c:v>6.9000000000000006E-2</c:v>
                </c:pt>
                <c:pt idx="233">
                  <c:v>6.9000000000000006E-2</c:v>
                </c:pt>
                <c:pt idx="234">
                  <c:v>7.0000000000000007E-2</c:v>
                </c:pt>
                <c:pt idx="235">
                  <c:v>8.4000000000000005E-2</c:v>
                </c:pt>
                <c:pt idx="236">
                  <c:v>9.1999999999999998E-2</c:v>
                </c:pt>
                <c:pt idx="237">
                  <c:v>9.8000000000000004E-2</c:v>
                </c:pt>
                <c:pt idx="238">
                  <c:v>0.10199999999999999</c:v>
                </c:pt>
                <c:pt idx="239">
                  <c:v>0.113</c:v>
                </c:pt>
                <c:pt idx="240">
                  <c:v>0.127</c:v>
                </c:pt>
                <c:pt idx="241">
                  <c:v>0.127</c:v>
                </c:pt>
                <c:pt idx="242">
                  <c:v>0.13</c:v>
                </c:pt>
                <c:pt idx="243">
                  <c:v>0.13100000000000001</c:v>
                </c:pt>
                <c:pt idx="244">
                  <c:v>0.13100000000000001</c:v>
                </c:pt>
                <c:pt idx="245">
                  <c:v>0.129</c:v>
                </c:pt>
                <c:pt idx="246">
                  <c:v>0.127</c:v>
                </c:pt>
                <c:pt idx="247">
                  <c:v>0.124</c:v>
                </c:pt>
                <c:pt idx="248">
                  <c:v>0.11899999999999999</c:v>
                </c:pt>
                <c:pt idx="249">
                  <c:v>0.11600000000000001</c:v>
                </c:pt>
                <c:pt idx="250">
                  <c:v>0.111</c:v>
                </c:pt>
                <c:pt idx="251">
                  <c:v>0.106</c:v>
                </c:pt>
                <c:pt idx="252">
                  <c:v>9.8000000000000004E-2</c:v>
                </c:pt>
                <c:pt idx="253">
                  <c:v>9.8000000000000004E-2</c:v>
                </c:pt>
                <c:pt idx="254">
                  <c:v>8.7999999999999995E-2</c:v>
                </c:pt>
                <c:pt idx="255">
                  <c:v>8.7999999999999995E-2</c:v>
                </c:pt>
                <c:pt idx="256">
                  <c:v>8.5999999999999993E-2</c:v>
                </c:pt>
                <c:pt idx="257">
                  <c:v>8.5000000000000006E-2</c:v>
                </c:pt>
                <c:pt idx="258">
                  <c:v>8.5999999999999993E-2</c:v>
                </c:pt>
                <c:pt idx="259">
                  <c:v>8.5000000000000006E-2</c:v>
                </c:pt>
                <c:pt idx="260">
                  <c:v>8.5999999999999993E-2</c:v>
                </c:pt>
                <c:pt idx="261">
                  <c:v>8.5000000000000006E-2</c:v>
                </c:pt>
                <c:pt idx="262">
                  <c:v>8.6999999999999994E-2</c:v>
                </c:pt>
                <c:pt idx="263">
                  <c:v>8.6999999999999994E-2</c:v>
                </c:pt>
                <c:pt idx="264">
                  <c:v>8.8999999999999996E-2</c:v>
                </c:pt>
                <c:pt idx="265">
                  <c:v>8.4000000000000005E-2</c:v>
                </c:pt>
                <c:pt idx="266">
                  <c:v>8.6999999999999994E-2</c:v>
                </c:pt>
                <c:pt idx="267">
                  <c:v>8.6999999999999994E-2</c:v>
                </c:pt>
                <c:pt idx="268">
                  <c:v>8.5000000000000006E-2</c:v>
                </c:pt>
                <c:pt idx="269">
                  <c:v>7.6999999999999999E-2</c:v>
                </c:pt>
                <c:pt idx="270">
                  <c:v>7.6999999999999999E-2</c:v>
                </c:pt>
                <c:pt idx="271">
                  <c:v>7.9000000000000001E-2</c:v>
                </c:pt>
                <c:pt idx="272">
                  <c:v>7.8E-2</c:v>
                </c:pt>
                <c:pt idx="273">
                  <c:v>7.9000000000000001E-2</c:v>
                </c:pt>
                <c:pt idx="274">
                  <c:v>7.8E-2</c:v>
                </c:pt>
                <c:pt idx="275">
                  <c:v>7.6999999999999999E-2</c:v>
                </c:pt>
                <c:pt idx="276">
                  <c:v>7.6999999999999999E-2</c:v>
                </c:pt>
                <c:pt idx="277">
                  <c:v>7.6999999999999999E-2</c:v>
                </c:pt>
                <c:pt idx="278">
                  <c:v>7.9000000000000001E-2</c:v>
                </c:pt>
                <c:pt idx="279">
                  <c:v>8.1000000000000003E-2</c:v>
                </c:pt>
                <c:pt idx="280">
                  <c:v>0.08</c:v>
                </c:pt>
                <c:pt idx="281">
                  <c:v>8.1000000000000003E-2</c:v>
                </c:pt>
                <c:pt idx="282">
                  <c:v>0.08</c:v>
                </c:pt>
                <c:pt idx="283">
                  <c:v>0.08</c:v>
                </c:pt>
                <c:pt idx="284">
                  <c:v>0.08</c:v>
                </c:pt>
                <c:pt idx="285">
                  <c:v>8.2000000000000003E-2</c:v>
                </c:pt>
                <c:pt idx="286">
                  <c:v>8.3000000000000004E-2</c:v>
                </c:pt>
                <c:pt idx="287">
                  <c:v>8.3000000000000004E-2</c:v>
                </c:pt>
                <c:pt idx="288">
                  <c:v>7.9000000000000001E-2</c:v>
                </c:pt>
                <c:pt idx="289">
                  <c:v>7.5999999999999998E-2</c:v>
                </c:pt>
                <c:pt idx="290">
                  <c:v>7.3999999999999996E-2</c:v>
                </c:pt>
                <c:pt idx="291">
                  <c:v>7.3999999999999996E-2</c:v>
                </c:pt>
                <c:pt idx="292">
                  <c:v>8.2000000000000003E-2</c:v>
                </c:pt>
                <c:pt idx="293">
                  <c:v>0.10100000000000001</c:v>
                </c:pt>
                <c:pt idx="294">
                  <c:v>0.13</c:v>
                </c:pt>
                <c:pt idx="295">
                  <c:v>0.17100000000000001</c:v>
                </c:pt>
                <c:pt idx="296">
                  <c:v>0.18</c:v>
                </c:pt>
                <c:pt idx="297">
                  <c:v>0.18</c:v>
                </c:pt>
                <c:pt idx="298">
                  <c:v>0.18</c:v>
                </c:pt>
                <c:pt idx="299">
                  <c:v>0.188</c:v>
                </c:pt>
                <c:pt idx="300">
                  <c:v>0.20799999999999999</c:v>
                </c:pt>
                <c:pt idx="301">
                  <c:v>0.21199999999999999</c:v>
                </c:pt>
                <c:pt idx="302">
                  <c:v>0.21299999999999999</c:v>
                </c:pt>
                <c:pt idx="303">
                  <c:v>0.21199999999999999</c:v>
                </c:pt>
                <c:pt idx="304">
                  <c:v>0.21299999999999999</c:v>
                </c:pt>
                <c:pt idx="305">
                  <c:v>0.214</c:v>
                </c:pt>
                <c:pt idx="306">
                  <c:v>0.215</c:v>
                </c:pt>
                <c:pt idx="307">
                  <c:v>0.216</c:v>
                </c:pt>
                <c:pt idx="308">
                  <c:v>0.216</c:v>
                </c:pt>
                <c:pt idx="309">
                  <c:v>0.217</c:v>
                </c:pt>
                <c:pt idx="310">
                  <c:v>0.218</c:v>
                </c:pt>
                <c:pt idx="311">
                  <c:v>0.22</c:v>
                </c:pt>
                <c:pt idx="312">
                  <c:v>0.222</c:v>
                </c:pt>
                <c:pt idx="313">
                  <c:v>0.22500000000000001</c:v>
                </c:pt>
                <c:pt idx="314">
                  <c:v>0.22800000000000001</c:v>
                </c:pt>
                <c:pt idx="315">
                  <c:v>0.23100000000000001</c:v>
                </c:pt>
                <c:pt idx="316">
                  <c:v>0.23200000000000001</c:v>
                </c:pt>
                <c:pt idx="317">
                  <c:v>0.23300000000000001</c:v>
                </c:pt>
                <c:pt idx="318">
                  <c:v>0.23400000000000001</c:v>
                </c:pt>
                <c:pt idx="319">
                  <c:v>0.23599999999999999</c:v>
                </c:pt>
                <c:pt idx="320">
                  <c:v>0.23599999999999999</c:v>
                </c:pt>
                <c:pt idx="321">
                  <c:v>0.23699999999999999</c:v>
                </c:pt>
                <c:pt idx="322">
                  <c:v>0.23799999999999999</c:v>
                </c:pt>
                <c:pt idx="323">
                  <c:v>0.23899999999999999</c:v>
                </c:pt>
                <c:pt idx="324">
                  <c:v>0.23899999999999999</c:v>
                </c:pt>
                <c:pt idx="325">
                  <c:v>0.23899999999999999</c:v>
                </c:pt>
                <c:pt idx="326">
                  <c:v>0.24</c:v>
                </c:pt>
                <c:pt idx="327">
                  <c:v>0.24099999999999999</c:v>
                </c:pt>
                <c:pt idx="328">
                  <c:v>0.24099999999999999</c:v>
                </c:pt>
                <c:pt idx="329">
                  <c:v>0.24199999999999999</c:v>
                </c:pt>
                <c:pt idx="330">
                  <c:v>0.24199999999999999</c:v>
                </c:pt>
                <c:pt idx="331">
                  <c:v>0.24199999999999999</c:v>
                </c:pt>
                <c:pt idx="332">
                  <c:v>0.24299999999999999</c:v>
                </c:pt>
                <c:pt idx="333">
                  <c:v>0.24299999999999999</c:v>
                </c:pt>
                <c:pt idx="334">
                  <c:v>0.24199999999999999</c:v>
                </c:pt>
                <c:pt idx="335">
                  <c:v>0.24199999999999999</c:v>
                </c:pt>
                <c:pt idx="336">
                  <c:v>0.24199999999999999</c:v>
                </c:pt>
                <c:pt idx="337">
                  <c:v>0.24299999999999999</c:v>
                </c:pt>
                <c:pt idx="338">
                  <c:v>0.24399999999999999</c:v>
                </c:pt>
                <c:pt idx="339">
                  <c:v>0.245</c:v>
                </c:pt>
                <c:pt idx="340">
                  <c:v>0.245</c:v>
                </c:pt>
                <c:pt idx="341">
                  <c:v>0.245</c:v>
                </c:pt>
                <c:pt idx="342">
                  <c:v>0.245</c:v>
                </c:pt>
                <c:pt idx="343">
                  <c:v>0.245</c:v>
                </c:pt>
                <c:pt idx="344">
                  <c:v>0.24399999999999999</c:v>
                </c:pt>
                <c:pt idx="345">
                  <c:v>0.24399999999999999</c:v>
                </c:pt>
                <c:pt idx="346">
                  <c:v>0.24399999999999999</c:v>
                </c:pt>
                <c:pt idx="347">
                  <c:v>0.24399999999999999</c:v>
                </c:pt>
                <c:pt idx="348">
                  <c:v>0.24399999999999999</c:v>
                </c:pt>
                <c:pt idx="349">
                  <c:v>0.24399999999999999</c:v>
                </c:pt>
                <c:pt idx="350">
                  <c:v>0.24299999999999999</c:v>
                </c:pt>
                <c:pt idx="351">
                  <c:v>0.24299999999999999</c:v>
                </c:pt>
                <c:pt idx="352">
                  <c:v>0.24199999999999999</c:v>
                </c:pt>
                <c:pt idx="353">
                  <c:v>0.24299999999999999</c:v>
                </c:pt>
                <c:pt idx="354">
                  <c:v>0.24299999999999999</c:v>
                </c:pt>
                <c:pt idx="355">
                  <c:v>0.24299999999999999</c:v>
                </c:pt>
                <c:pt idx="356">
                  <c:v>0.24399999999999999</c:v>
                </c:pt>
                <c:pt idx="357">
                  <c:v>0.24399999999999999</c:v>
                </c:pt>
                <c:pt idx="358">
                  <c:v>0.24399999999999999</c:v>
                </c:pt>
                <c:pt idx="359">
                  <c:v>0.24399999999999999</c:v>
                </c:pt>
                <c:pt idx="360">
                  <c:v>0.24399999999999999</c:v>
                </c:pt>
                <c:pt idx="361">
                  <c:v>0.24399999999999999</c:v>
                </c:pt>
                <c:pt idx="362">
                  <c:v>0.24399999999999999</c:v>
                </c:pt>
                <c:pt idx="363">
                  <c:v>0.24399999999999999</c:v>
                </c:pt>
                <c:pt idx="364">
                  <c:v>0.24399999999999999</c:v>
                </c:pt>
                <c:pt idx="365">
                  <c:v>0.245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52096"/>
        <c:axId val="170453632"/>
      </c:lineChart>
      <c:catAx>
        <c:axId val="1704520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453632"/>
        <c:crosses val="autoZero"/>
        <c:auto val="1"/>
        <c:lblAlgn val="ctr"/>
        <c:lblOffset val="100"/>
        <c:tickMarkSkip val="16"/>
        <c:noMultiLvlLbl val="0"/>
      </c:catAx>
      <c:valAx>
        <c:axId val="170453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m3/m3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452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 at midnight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Depth</c:v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DataDay!$AE$5:$AE$370</c:f>
              <c:numCache>
                <c:formatCode>General</c:formatCode>
                <c:ptCount val="366"/>
                <c:pt idx="0">
                  <c:v>0.622</c:v>
                </c:pt>
                <c:pt idx="1">
                  <c:v>0.62</c:v>
                </c:pt>
                <c:pt idx="2">
                  <c:v>0.60199999999999998</c:v>
                </c:pt>
                <c:pt idx="3">
                  <c:v>0.60899999999999999</c:v>
                </c:pt>
                <c:pt idx="4">
                  <c:v>0.60599999999999998</c:v>
                </c:pt>
                <c:pt idx="5">
                  <c:v>0.81899999999999995</c:v>
                </c:pt>
                <c:pt idx="6">
                  <c:v>0.76900000000000002</c:v>
                </c:pt>
                <c:pt idx="7">
                  <c:v>0.83499999999999996</c:v>
                </c:pt>
                <c:pt idx="8">
                  <c:v>0.86199999999999999</c:v>
                </c:pt>
                <c:pt idx="9">
                  <c:v>0.84099999999999997</c:v>
                </c:pt>
                <c:pt idx="10">
                  <c:v>0.79300000000000004</c:v>
                </c:pt>
                <c:pt idx="11">
                  <c:v>0.79500000000000004</c:v>
                </c:pt>
                <c:pt idx="12">
                  <c:v>0.77900000000000003</c:v>
                </c:pt>
                <c:pt idx="13">
                  <c:v>0.77200000000000002</c:v>
                </c:pt>
                <c:pt idx="14">
                  <c:v>0.78400000000000003</c:v>
                </c:pt>
                <c:pt idx="15">
                  <c:v>0.76800000000000002</c:v>
                </c:pt>
                <c:pt idx="16">
                  <c:v>0.82599999999999996</c:v>
                </c:pt>
                <c:pt idx="17">
                  <c:v>0.84399999999999997</c:v>
                </c:pt>
                <c:pt idx="18">
                  <c:v>0.84899999999999998</c:v>
                </c:pt>
                <c:pt idx="19">
                  <c:v>0.88</c:v>
                </c:pt>
                <c:pt idx="20">
                  <c:v>0.88</c:v>
                </c:pt>
                <c:pt idx="21">
                  <c:v>0.88</c:v>
                </c:pt>
                <c:pt idx="22">
                  <c:v>0.88900000000000001</c:v>
                </c:pt>
                <c:pt idx="23">
                  <c:v>0.91</c:v>
                </c:pt>
                <c:pt idx="24">
                  <c:v>0.91</c:v>
                </c:pt>
                <c:pt idx="25">
                  <c:v>1.006</c:v>
                </c:pt>
                <c:pt idx="26">
                  <c:v>0.999</c:v>
                </c:pt>
                <c:pt idx="27">
                  <c:v>0.90800000000000003</c:v>
                </c:pt>
                <c:pt idx="28">
                  <c:v>0.79500000000000004</c:v>
                </c:pt>
                <c:pt idx="29">
                  <c:v>0.77500000000000002</c:v>
                </c:pt>
                <c:pt idx="30">
                  <c:v>0.71199999999999997</c:v>
                </c:pt>
                <c:pt idx="31">
                  <c:v>0.70599999999999996</c:v>
                </c:pt>
                <c:pt idx="32">
                  <c:v>0.69499999999999995</c:v>
                </c:pt>
                <c:pt idx="33">
                  <c:v>0.67700000000000005</c:v>
                </c:pt>
                <c:pt idx="34">
                  <c:v>0.68899999999999995</c:v>
                </c:pt>
                <c:pt idx="35">
                  <c:v>0.72299999999999998</c:v>
                </c:pt>
                <c:pt idx="36">
                  <c:v>0.85</c:v>
                </c:pt>
                <c:pt idx="37">
                  <c:v>0.86099999999999999</c:v>
                </c:pt>
                <c:pt idx="38">
                  <c:v>0.85599999999999998</c:v>
                </c:pt>
                <c:pt idx="39">
                  <c:v>0.85099999999999998</c:v>
                </c:pt>
                <c:pt idx="40">
                  <c:v>0.86899999999999999</c:v>
                </c:pt>
                <c:pt idx="41">
                  <c:v>0.90400000000000003</c:v>
                </c:pt>
                <c:pt idx="42">
                  <c:v>0.91500000000000004</c:v>
                </c:pt>
                <c:pt idx="43">
                  <c:v>0.89300000000000002</c:v>
                </c:pt>
                <c:pt idx="44">
                  <c:v>0.89600000000000002</c:v>
                </c:pt>
                <c:pt idx="45">
                  <c:v>0.876</c:v>
                </c:pt>
                <c:pt idx="46">
                  <c:v>0.872</c:v>
                </c:pt>
                <c:pt idx="47">
                  <c:v>0.878</c:v>
                </c:pt>
                <c:pt idx="48">
                  <c:v>0.86199999999999999</c:v>
                </c:pt>
                <c:pt idx="49">
                  <c:v>0.86199999999999999</c:v>
                </c:pt>
                <c:pt idx="50">
                  <c:v>0.85699999999999998</c:v>
                </c:pt>
                <c:pt idx="51">
                  <c:v>0.879</c:v>
                </c:pt>
                <c:pt idx="52">
                  <c:v>0.88300000000000001</c:v>
                </c:pt>
                <c:pt idx="53">
                  <c:v>0.90900000000000003</c:v>
                </c:pt>
                <c:pt idx="54">
                  <c:v>1.0529999999999999</c:v>
                </c:pt>
                <c:pt idx="55">
                  <c:v>0.90300000000000002</c:v>
                </c:pt>
                <c:pt idx="56">
                  <c:v>0.95499999999999996</c:v>
                </c:pt>
                <c:pt idx="57">
                  <c:v>0.96</c:v>
                </c:pt>
                <c:pt idx="58">
                  <c:v>0.97</c:v>
                </c:pt>
                <c:pt idx="59">
                  <c:v>0.97</c:v>
                </c:pt>
                <c:pt idx="60">
                  <c:v>0.92</c:v>
                </c:pt>
                <c:pt idx="61">
                  <c:v>0.92</c:v>
                </c:pt>
                <c:pt idx="62">
                  <c:v>0.92</c:v>
                </c:pt>
                <c:pt idx="63">
                  <c:v>0.92</c:v>
                </c:pt>
                <c:pt idx="64">
                  <c:v>1.0149999999999999</c:v>
                </c:pt>
                <c:pt idx="65">
                  <c:v>0.98699999999999999</c:v>
                </c:pt>
                <c:pt idx="66">
                  <c:v>1.002</c:v>
                </c:pt>
                <c:pt idx="67">
                  <c:v>0.97499999999999998</c:v>
                </c:pt>
                <c:pt idx="68">
                  <c:v>0.98699999999999999</c:v>
                </c:pt>
                <c:pt idx="69">
                  <c:v>0.97199999999999998</c:v>
                </c:pt>
                <c:pt idx="70">
                  <c:v>0.95799999999999996</c:v>
                </c:pt>
                <c:pt idx="71">
                  <c:v>0.96</c:v>
                </c:pt>
                <c:pt idx="72">
                  <c:v>0.97399999999999998</c:v>
                </c:pt>
                <c:pt idx="73">
                  <c:v>0.93400000000000005</c:v>
                </c:pt>
                <c:pt idx="74">
                  <c:v>0.88900000000000001</c:v>
                </c:pt>
                <c:pt idx="75">
                  <c:v>0.85299999999999998</c:v>
                </c:pt>
                <c:pt idx="76">
                  <c:v>0.81299999999999994</c:v>
                </c:pt>
                <c:pt idx="77">
                  <c:v>0.75900000000000001</c:v>
                </c:pt>
                <c:pt idx="78">
                  <c:v>0.69899999999999995</c:v>
                </c:pt>
                <c:pt idx="79">
                  <c:v>0.68600000000000005</c:v>
                </c:pt>
                <c:pt idx="80">
                  <c:v>0.68799999999999994</c:v>
                </c:pt>
                <c:pt idx="81">
                  <c:v>0.68500000000000005</c:v>
                </c:pt>
                <c:pt idx="82">
                  <c:v>0.68200000000000005</c:v>
                </c:pt>
                <c:pt idx="83">
                  <c:v>0.68400000000000005</c:v>
                </c:pt>
                <c:pt idx="84">
                  <c:v>0.67500000000000004</c:v>
                </c:pt>
                <c:pt idx="85">
                  <c:v>0.66400000000000003</c:v>
                </c:pt>
                <c:pt idx="86">
                  <c:v>0.78</c:v>
                </c:pt>
                <c:pt idx="87">
                  <c:v>0.76200000000000001</c:v>
                </c:pt>
                <c:pt idx="88">
                  <c:v>0.85</c:v>
                </c:pt>
                <c:pt idx="89">
                  <c:v>0.83399999999999996</c:v>
                </c:pt>
                <c:pt idx="90">
                  <c:v>0.79900000000000004</c:v>
                </c:pt>
                <c:pt idx="91">
                  <c:v>0.73699999999999999</c:v>
                </c:pt>
                <c:pt idx="92">
                  <c:v>0.67900000000000005</c:v>
                </c:pt>
                <c:pt idx="93">
                  <c:v>0.65900000000000003</c:v>
                </c:pt>
                <c:pt idx="94">
                  <c:v>0.70399999999999996</c:v>
                </c:pt>
                <c:pt idx="95">
                  <c:v>0.66100000000000003</c:v>
                </c:pt>
                <c:pt idx="96">
                  <c:v>0.70699999999999996</c:v>
                </c:pt>
                <c:pt idx="97">
                  <c:v>0.66400000000000003</c:v>
                </c:pt>
                <c:pt idx="98">
                  <c:v>0.70299999999999996</c:v>
                </c:pt>
                <c:pt idx="99">
                  <c:v>0.67200000000000004</c:v>
                </c:pt>
                <c:pt idx="100">
                  <c:v>0.65800000000000003</c:v>
                </c:pt>
                <c:pt idx="101">
                  <c:v>0.622</c:v>
                </c:pt>
                <c:pt idx="102">
                  <c:v>0.65500000000000003</c:v>
                </c:pt>
                <c:pt idx="103">
                  <c:v>0.60199999999999998</c:v>
                </c:pt>
                <c:pt idx="104">
                  <c:v>0.55400000000000005</c:v>
                </c:pt>
                <c:pt idx="105">
                  <c:v>0.53300000000000003</c:v>
                </c:pt>
                <c:pt idx="106">
                  <c:v>0.627</c:v>
                </c:pt>
                <c:pt idx="107">
                  <c:v>0.58099999999999996</c:v>
                </c:pt>
                <c:pt idx="108">
                  <c:v>0.56799999999999995</c:v>
                </c:pt>
                <c:pt idx="109">
                  <c:v>0.52300000000000002</c:v>
                </c:pt>
                <c:pt idx="110">
                  <c:v>0.53</c:v>
                </c:pt>
                <c:pt idx="111">
                  <c:v>0.54300000000000004</c:v>
                </c:pt>
                <c:pt idx="112">
                  <c:v>0.54</c:v>
                </c:pt>
                <c:pt idx="113">
                  <c:v>0.49199999999999999</c:v>
                </c:pt>
                <c:pt idx="114">
                  <c:v>0.47799999999999998</c:v>
                </c:pt>
                <c:pt idx="115">
                  <c:v>0.47</c:v>
                </c:pt>
                <c:pt idx="116">
                  <c:v>0.51200000000000001</c:v>
                </c:pt>
                <c:pt idx="117">
                  <c:v>0.52100000000000002</c:v>
                </c:pt>
                <c:pt idx="118">
                  <c:v>0.59499999999999997</c:v>
                </c:pt>
                <c:pt idx="119">
                  <c:v>0.52</c:v>
                </c:pt>
                <c:pt idx="120">
                  <c:v>0.50700000000000001</c:v>
                </c:pt>
                <c:pt idx="121">
                  <c:v>0.51400000000000001</c:v>
                </c:pt>
                <c:pt idx="122">
                  <c:v>0.49099999999999999</c:v>
                </c:pt>
                <c:pt idx="123">
                  <c:v>0.45600000000000002</c:v>
                </c:pt>
                <c:pt idx="124">
                  <c:v>0.45200000000000001</c:v>
                </c:pt>
                <c:pt idx="125">
                  <c:v>0.40400000000000003</c:v>
                </c:pt>
                <c:pt idx="126">
                  <c:v>0.35799999999999998</c:v>
                </c:pt>
                <c:pt idx="127">
                  <c:v>0.38300000000000001</c:v>
                </c:pt>
                <c:pt idx="128">
                  <c:v>0.32400000000000001</c:v>
                </c:pt>
                <c:pt idx="129">
                  <c:v>0.27700000000000002</c:v>
                </c:pt>
                <c:pt idx="130">
                  <c:v>0.20200000000000001</c:v>
                </c:pt>
                <c:pt idx="131">
                  <c:v>0.108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5.6000000000000001E-2</c:v>
                </c:pt>
                <c:pt idx="304">
                  <c:v>0.14299999999999999</c:v>
                </c:pt>
                <c:pt idx="305">
                  <c:v>0.152</c:v>
                </c:pt>
                <c:pt idx="306">
                  <c:v>0.17100000000000001</c:v>
                </c:pt>
                <c:pt idx="307">
                  <c:v>0.17299999999999999</c:v>
                </c:pt>
                <c:pt idx="308">
                  <c:v>0.36099999999999999</c:v>
                </c:pt>
                <c:pt idx="309">
                  <c:v>0.33700000000000002</c:v>
                </c:pt>
                <c:pt idx="310">
                  <c:v>0.30199999999999999</c:v>
                </c:pt>
                <c:pt idx="311">
                  <c:v>0.27700000000000002</c:v>
                </c:pt>
                <c:pt idx="312">
                  <c:v>0.26</c:v>
                </c:pt>
                <c:pt idx="313">
                  <c:v>0.23</c:v>
                </c:pt>
                <c:pt idx="314">
                  <c:v>0.22800000000000001</c:v>
                </c:pt>
                <c:pt idx="315">
                  <c:v>0.24199999999999999</c:v>
                </c:pt>
                <c:pt idx="316">
                  <c:v>0.27600000000000002</c:v>
                </c:pt>
                <c:pt idx="317">
                  <c:v>0.30399999999999999</c:v>
                </c:pt>
                <c:pt idx="318">
                  <c:v>0.38</c:v>
                </c:pt>
                <c:pt idx="319">
                  <c:v>0.311</c:v>
                </c:pt>
                <c:pt idx="320">
                  <c:v>0.42599999999999999</c:v>
                </c:pt>
                <c:pt idx="321">
                  <c:v>0.46200000000000002</c:v>
                </c:pt>
                <c:pt idx="322">
                  <c:v>0.45500000000000002</c:v>
                </c:pt>
                <c:pt idx="323">
                  <c:v>0.46</c:v>
                </c:pt>
                <c:pt idx="324">
                  <c:v>0.46</c:v>
                </c:pt>
                <c:pt idx="325">
                  <c:v>0.46400000000000002</c:v>
                </c:pt>
                <c:pt idx="326">
                  <c:v>0.51200000000000001</c:v>
                </c:pt>
                <c:pt idx="327">
                  <c:v>0.49</c:v>
                </c:pt>
                <c:pt idx="328">
                  <c:v>0.50600000000000001</c:v>
                </c:pt>
                <c:pt idx="329">
                  <c:v>0.56499999999999995</c:v>
                </c:pt>
                <c:pt idx="330">
                  <c:v>0.51800000000000002</c:v>
                </c:pt>
                <c:pt idx="331">
                  <c:v>0.49199999999999999</c:v>
                </c:pt>
                <c:pt idx="332">
                  <c:v>0.47799999999999998</c:v>
                </c:pt>
                <c:pt idx="333">
                  <c:v>0.496</c:v>
                </c:pt>
                <c:pt idx="334">
                  <c:v>0.50800000000000001</c:v>
                </c:pt>
                <c:pt idx="335">
                  <c:v>0.495</c:v>
                </c:pt>
                <c:pt idx="336">
                  <c:v>0.46899999999999997</c:v>
                </c:pt>
                <c:pt idx="337">
                  <c:v>0.46300000000000002</c:v>
                </c:pt>
                <c:pt idx="338">
                  <c:v>0.44900000000000001</c:v>
                </c:pt>
                <c:pt idx="339">
                  <c:v>0.44600000000000001</c:v>
                </c:pt>
                <c:pt idx="340">
                  <c:v>0.41699999999999998</c:v>
                </c:pt>
                <c:pt idx="341">
                  <c:v>0.439</c:v>
                </c:pt>
                <c:pt idx="342">
                  <c:v>0.46500000000000002</c:v>
                </c:pt>
                <c:pt idx="343">
                  <c:v>0.46</c:v>
                </c:pt>
                <c:pt idx="344">
                  <c:v>0.41199999999999998</c:v>
                </c:pt>
                <c:pt idx="345">
                  <c:v>0.46100000000000002</c:v>
                </c:pt>
                <c:pt idx="346">
                  <c:v>0.46899999999999997</c:v>
                </c:pt>
                <c:pt idx="347">
                  <c:v>0.49</c:v>
                </c:pt>
                <c:pt idx="348">
                  <c:v>0.47799999999999998</c:v>
                </c:pt>
                <c:pt idx="349">
                  <c:v>0.45300000000000001</c:v>
                </c:pt>
                <c:pt idx="350">
                  <c:v>0.53900000000000003</c:v>
                </c:pt>
                <c:pt idx="351">
                  <c:v>0.55000000000000004</c:v>
                </c:pt>
                <c:pt idx="352">
                  <c:v>0.68899999999999995</c:v>
                </c:pt>
                <c:pt idx="353">
                  <c:v>0.68700000000000006</c:v>
                </c:pt>
                <c:pt idx="354">
                  <c:v>0.65100000000000002</c:v>
                </c:pt>
                <c:pt idx="355">
                  <c:v>0.70799999999999996</c:v>
                </c:pt>
                <c:pt idx="356">
                  <c:v>0.73</c:v>
                </c:pt>
                <c:pt idx="357">
                  <c:v>0.69099999999999995</c:v>
                </c:pt>
                <c:pt idx="358">
                  <c:v>0.70499999999999996</c:v>
                </c:pt>
                <c:pt idx="359">
                  <c:v>0.74</c:v>
                </c:pt>
                <c:pt idx="360">
                  <c:v>0.74399999999999999</c:v>
                </c:pt>
                <c:pt idx="361">
                  <c:v>0.75</c:v>
                </c:pt>
                <c:pt idx="362">
                  <c:v>0.80800000000000005</c:v>
                </c:pt>
                <c:pt idx="363">
                  <c:v>0.80200000000000005</c:v>
                </c:pt>
                <c:pt idx="364">
                  <c:v>0.77900000000000003</c:v>
                </c:pt>
                <c:pt idx="365">
                  <c:v>0.745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94976"/>
        <c:axId val="170496768"/>
      </c:lineChart>
      <c:catAx>
        <c:axId val="1704949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496768"/>
        <c:crosses val="autoZero"/>
        <c:auto val="1"/>
        <c:lblAlgn val="ctr"/>
        <c:lblOffset val="100"/>
        <c:tickMarkSkip val="16"/>
        <c:noMultiLvlLbl val="0"/>
      </c:catAx>
      <c:valAx>
        <c:axId val="170496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494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Tipping bucket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9050">
              <a:solidFill>
                <a:schemeClr val="accent5">
                  <a:lumMod val="75000"/>
                </a:schemeClr>
              </a:solidFill>
            </a:ln>
          </c:spPr>
          <c:invertIfNegative val="0"/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DataDay!$Z$5:$Z$370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0.4</c:v>
                </c:pt>
                <c:pt idx="20">
                  <c:v>0.2</c:v>
                </c:pt>
                <c:pt idx="21">
                  <c:v>0</c:v>
                </c:pt>
                <c:pt idx="22">
                  <c:v>1.8</c:v>
                </c:pt>
                <c:pt idx="23">
                  <c:v>0</c:v>
                </c:pt>
                <c:pt idx="24">
                  <c:v>0.4</c:v>
                </c:pt>
                <c:pt idx="25">
                  <c:v>0.6</c:v>
                </c:pt>
                <c:pt idx="26">
                  <c:v>0</c:v>
                </c:pt>
                <c:pt idx="27">
                  <c:v>18</c:v>
                </c:pt>
                <c:pt idx="28">
                  <c:v>0.2</c:v>
                </c:pt>
                <c:pt idx="29">
                  <c:v>1.6</c:v>
                </c:pt>
                <c:pt idx="30">
                  <c:v>0.2</c:v>
                </c:pt>
                <c:pt idx="31">
                  <c:v>1.4</c:v>
                </c:pt>
                <c:pt idx="32">
                  <c:v>0</c:v>
                </c:pt>
                <c:pt idx="33">
                  <c:v>0.2</c:v>
                </c:pt>
                <c:pt idx="34">
                  <c:v>0.8</c:v>
                </c:pt>
                <c:pt idx="35">
                  <c:v>0.2</c:v>
                </c:pt>
                <c:pt idx="36">
                  <c:v>0.2</c:v>
                </c:pt>
                <c:pt idx="37">
                  <c:v>0.4</c:v>
                </c:pt>
                <c:pt idx="38">
                  <c:v>0</c:v>
                </c:pt>
                <c:pt idx="39">
                  <c:v>2.6</c:v>
                </c:pt>
                <c:pt idx="40">
                  <c:v>0.2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0.4</c:v>
                </c:pt>
                <c:pt idx="51">
                  <c:v>3</c:v>
                </c:pt>
                <c:pt idx="52">
                  <c:v>2</c:v>
                </c:pt>
                <c:pt idx="53">
                  <c:v>0.2</c:v>
                </c:pt>
                <c:pt idx="54">
                  <c:v>2</c:v>
                </c:pt>
                <c:pt idx="55">
                  <c:v>0.2</c:v>
                </c:pt>
                <c:pt idx="56">
                  <c:v>0.2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1.4</c:v>
                </c:pt>
                <c:pt idx="65">
                  <c:v>1.6</c:v>
                </c:pt>
                <c:pt idx="66">
                  <c:v>5.4</c:v>
                </c:pt>
                <c:pt idx="67">
                  <c:v>0.8</c:v>
                </c:pt>
                <c:pt idx="68">
                  <c:v>0</c:v>
                </c:pt>
                <c:pt idx="69">
                  <c:v>0.4</c:v>
                </c:pt>
                <c:pt idx="70">
                  <c:v>0</c:v>
                </c:pt>
                <c:pt idx="71">
                  <c:v>1</c:v>
                </c:pt>
                <c:pt idx="72">
                  <c:v>1.6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1.6</c:v>
                </c:pt>
                <c:pt idx="81">
                  <c:v>0.8</c:v>
                </c:pt>
                <c:pt idx="82">
                  <c:v>4</c:v>
                </c:pt>
                <c:pt idx="83">
                  <c:v>0</c:v>
                </c:pt>
                <c:pt idx="84">
                  <c:v>0</c:v>
                </c:pt>
                <c:pt idx="85">
                  <c:v>0.2</c:v>
                </c:pt>
                <c:pt idx="86">
                  <c:v>0</c:v>
                </c:pt>
                <c:pt idx="87">
                  <c:v>7.8</c:v>
                </c:pt>
                <c:pt idx="88">
                  <c:v>6.6</c:v>
                </c:pt>
                <c:pt idx="89">
                  <c:v>0.2</c:v>
                </c:pt>
                <c:pt idx="90">
                  <c:v>0.2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2.6</c:v>
                </c:pt>
                <c:pt idx="95">
                  <c:v>5.8</c:v>
                </c:pt>
                <c:pt idx="96">
                  <c:v>1.2</c:v>
                </c:pt>
                <c:pt idx="97">
                  <c:v>0</c:v>
                </c:pt>
                <c:pt idx="98">
                  <c:v>0.6</c:v>
                </c:pt>
                <c:pt idx="99">
                  <c:v>0.4</c:v>
                </c:pt>
                <c:pt idx="100">
                  <c:v>0.2</c:v>
                </c:pt>
                <c:pt idx="101">
                  <c:v>0</c:v>
                </c:pt>
                <c:pt idx="102">
                  <c:v>0.4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1.4</c:v>
                </c:pt>
                <c:pt idx="107">
                  <c:v>4.8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4.8</c:v>
                </c:pt>
                <c:pt idx="112">
                  <c:v>0</c:v>
                </c:pt>
                <c:pt idx="113">
                  <c:v>0</c:v>
                </c:pt>
                <c:pt idx="114">
                  <c:v>0.8</c:v>
                </c:pt>
                <c:pt idx="115">
                  <c:v>7.4</c:v>
                </c:pt>
                <c:pt idx="116">
                  <c:v>9.4</c:v>
                </c:pt>
                <c:pt idx="117">
                  <c:v>3.8</c:v>
                </c:pt>
                <c:pt idx="118">
                  <c:v>0</c:v>
                </c:pt>
                <c:pt idx="119">
                  <c:v>3.2</c:v>
                </c:pt>
                <c:pt idx="120">
                  <c:v>0.8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0.4</c:v>
                </c:pt>
                <c:pt idx="127">
                  <c:v>0.2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9.1999999999999993</c:v>
                </c:pt>
                <c:pt idx="138">
                  <c:v>3.6</c:v>
                </c:pt>
                <c:pt idx="139">
                  <c:v>2.8</c:v>
                </c:pt>
                <c:pt idx="140">
                  <c:v>0</c:v>
                </c:pt>
                <c:pt idx="141">
                  <c:v>7.2</c:v>
                </c:pt>
                <c:pt idx="142">
                  <c:v>35.200000000000003</c:v>
                </c:pt>
                <c:pt idx="143">
                  <c:v>4.8</c:v>
                </c:pt>
                <c:pt idx="144">
                  <c:v>0.4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6.8</c:v>
                </c:pt>
                <c:pt idx="149">
                  <c:v>0</c:v>
                </c:pt>
                <c:pt idx="150">
                  <c:v>2.4</c:v>
                </c:pt>
                <c:pt idx="151">
                  <c:v>0.2</c:v>
                </c:pt>
                <c:pt idx="152">
                  <c:v>1.2</c:v>
                </c:pt>
                <c:pt idx="153">
                  <c:v>11.4</c:v>
                </c:pt>
                <c:pt idx="154">
                  <c:v>4.4000000000000004</c:v>
                </c:pt>
                <c:pt idx="155">
                  <c:v>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5.8</c:v>
                </c:pt>
                <c:pt idx="167">
                  <c:v>8.8000000000000007</c:v>
                </c:pt>
                <c:pt idx="168">
                  <c:v>11</c:v>
                </c:pt>
                <c:pt idx="169">
                  <c:v>0.2</c:v>
                </c:pt>
                <c:pt idx="170">
                  <c:v>3.6</c:v>
                </c:pt>
                <c:pt idx="171">
                  <c:v>0.2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11.8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9.6</c:v>
                </c:pt>
                <c:pt idx="182">
                  <c:v>3.6</c:v>
                </c:pt>
                <c:pt idx="183">
                  <c:v>2.2000000000000002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0.2</c:v>
                </c:pt>
                <c:pt idx="204">
                  <c:v>0</c:v>
                </c:pt>
                <c:pt idx="205">
                  <c:v>0</c:v>
                </c:pt>
                <c:pt idx="206">
                  <c:v>0.4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10.8</c:v>
                </c:pt>
                <c:pt idx="211">
                  <c:v>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2.6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0.4</c:v>
                </c:pt>
                <c:pt idx="224">
                  <c:v>0.6</c:v>
                </c:pt>
                <c:pt idx="225">
                  <c:v>5.8</c:v>
                </c:pt>
                <c:pt idx="226">
                  <c:v>0</c:v>
                </c:pt>
                <c:pt idx="227">
                  <c:v>0</c:v>
                </c:pt>
                <c:pt idx="228">
                  <c:v>16.399999999999999</c:v>
                </c:pt>
                <c:pt idx="229">
                  <c:v>0.4</c:v>
                </c:pt>
                <c:pt idx="230">
                  <c:v>0</c:v>
                </c:pt>
                <c:pt idx="231">
                  <c:v>0</c:v>
                </c:pt>
                <c:pt idx="232">
                  <c:v>2.2000000000000002</c:v>
                </c:pt>
                <c:pt idx="233">
                  <c:v>2</c:v>
                </c:pt>
                <c:pt idx="234">
                  <c:v>0</c:v>
                </c:pt>
                <c:pt idx="235">
                  <c:v>10.199999999999999</c:v>
                </c:pt>
                <c:pt idx="236">
                  <c:v>15</c:v>
                </c:pt>
                <c:pt idx="237">
                  <c:v>0</c:v>
                </c:pt>
                <c:pt idx="238">
                  <c:v>0</c:v>
                </c:pt>
                <c:pt idx="239">
                  <c:v>2.8</c:v>
                </c:pt>
                <c:pt idx="240">
                  <c:v>10.199999999999999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4.8</c:v>
                </c:pt>
                <c:pt idx="255">
                  <c:v>0</c:v>
                </c:pt>
                <c:pt idx="256">
                  <c:v>4</c:v>
                </c:pt>
                <c:pt idx="257">
                  <c:v>3.4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1.6</c:v>
                </c:pt>
                <c:pt idx="266">
                  <c:v>0</c:v>
                </c:pt>
                <c:pt idx="267">
                  <c:v>0</c:v>
                </c:pt>
                <c:pt idx="268">
                  <c:v>14.2</c:v>
                </c:pt>
                <c:pt idx="269">
                  <c:v>0.4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1.6</c:v>
                </c:pt>
                <c:pt idx="274">
                  <c:v>0.6</c:v>
                </c:pt>
                <c:pt idx="275">
                  <c:v>0</c:v>
                </c:pt>
                <c:pt idx="276">
                  <c:v>0.6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0.4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8</c:v>
                </c:pt>
                <c:pt idx="289">
                  <c:v>5.4</c:v>
                </c:pt>
                <c:pt idx="290">
                  <c:v>1.2</c:v>
                </c:pt>
                <c:pt idx="291">
                  <c:v>0</c:v>
                </c:pt>
                <c:pt idx="292">
                  <c:v>14.4</c:v>
                </c:pt>
                <c:pt idx="293">
                  <c:v>7.2</c:v>
                </c:pt>
                <c:pt idx="294">
                  <c:v>0.2</c:v>
                </c:pt>
                <c:pt idx="295">
                  <c:v>3.8</c:v>
                </c:pt>
                <c:pt idx="296">
                  <c:v>0.2</c:v>
                </c:pt>
                <c:pt idx="297">
                  <c:v>0</c:v>
                </c:pt>
                <c:pt idx="298">
                  <c:v>0</c:v>
                </c:pt>
                <c:pt idx="299">
                  <c:v>3.4</c:v>
                </c:pt>
                <c:pt idx="300">
                  <c:v>7</c:v>
                </c:pt>
                <c:pt idx="301">
                  <c:v>1</c:v>
                </c:pt>
                <c:pt idx="302">
                  <c:v>0.4</c:v>
                </c:pt>
                <c:pt idx="303">
                  <c:v>0</c:v>
                </c:pt>
                <c:pt idx="304">
                  <c:v>0.2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0.2</c:v>
                </c:pt>
                <c:pt idx="309">
                  <c:v>1</c:v>
                </c:pt>
                <c:pt idx="310">
                  <c:v>6</c:v>
                </c:pt>
                <c:pt idx="311">
                  <c:v>2.6</c:v>
                </c:pt>
                <c:pt idx="312">
                  <c:v>0</c:v>
                </c:pt>
                <c:pt idx="313">
                  <c:v>1.2</c:v>
                </c:pt>
                <c:pt idx="314">
                  <c:v>0.2</c:v>
                </c:pt>
                <c:pt idx="315">
                  <c:v>0</c:v>
                </c:pt>
                <c:pt idx="316">
                  <c:v>5.8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0.2</c:v>
                </c:pt>
                <c:pt idx="321">
                  <c:v>0.6</c:v>
                </c:pt>
                <c:pt idx="322">
                  <c:v>0.2</c:v>
                </c:pt>
                <c:pt idx="323">
                  <c:v>0</c:v>
                </c:pt>
                <c:pt idx="324">
                  <c:v>0</c:v>
                </c:pt>
                <c:pt idx="325">
                  <c:v>0.2</c:v>
                </c:pt>
                <c:pt idx="326">
                  <c:v>0</c:v>
                </c:pt>
                <c:pt idx="327">
                  <c:v>0.2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0.2</c:v>
                </c:pt>
                <c:pt idx="336">
                  <c:v>8.6</c:v>
                </c:pt>
                <c:pt idx="337">
                  <c:v>4.4000000000000004</c:v>
                </c:pt>
                <c:pt idx="338">
                  <c:v>0.4</c:v>
                </c:pt>
                <c:pt idx="339">
                  <c:v>0.2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3.8</c:v>
                </c:pt>
                <c:pt idx="344">
                  <c:v>0</c:v>
                </c:pt>
                <c:pt idx="345">
                  <c:v>0.2</c:v>
                </c:pt>
                <c:pt idx="346">
                  <c:v>0</c:v>
                </c:pt>
                <c:pt idx="347">
                  <c:v>0</c:v>
                </c:pt>
                <c:pt idx="348">
                  <c:v>0.2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0.2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5.6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3.8</c:v>
                </c:pt>
                <c:pt idx="362">
                  <c:v>1.4</c:v>
                </c:pt>
                <c:pt idx="363">
                  <c:v>0.2</c:v>
                </c:pt>
                <c:pt idx="364">
                  <c:v>0</c:v>
                </c:pt>
                <c:pt idx="365">
                  <c:v>0.4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513920"/>
        <c:axId val="170515456"/>
      </c:barChart>
      <c:catAx>
        <c:axId val="1705139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515456"/>
        <c:crosses val="autoZero"/>
        <c:auto val="1"/>
        <c:lblAlgn val="ctr"/>
        <c:lblOffset val="100"/>
        <c:noMultiLvlLbl val="0"/>
      </c:catAx>
      <c:valAx>
        <c:axId val="1705154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513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14.581572273879967</c:v>
                </c:pt>
                <c:pt idx="1">
                  <c:v>27.852916314454777</c:v>
                </c:pt>
                <c:pt idx="2">
                  <c:v>11.834319526627219</c:v>
                </c:pt>
                <c:pt idx="3">
                  <c:v>9.5097210481825876</c:v>
                </c:pt>
                <c:pt idx="4">
                  <c:v>17.159763313609467</c:v>
                </c:pt>
                <c:pt idx="5">
                  <c:v>8.326289095519865</c:v>
                </c:pt>
                <c:pt idx="6">
                  <c:v>4.9027895181741332</c:v>
                </c:pt>
                <c:pt idx="7">
                  <c:v>5.8326289095519863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28128"/>
        <c:axId val="170538112"/>
      </c:radarChart>
      <c:catAx>
        <c:axId val="170528128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70538112"/>
        <c:crosses val="autoZero"/>
        <c:auto val="1"/>
        <c:lblAlgn val="ctr"/>
        <c:lblOffset val="100"/>
        <c:noMultiLvlLbl val="0"/>
      </c:catAx>
      <c:valAx>
        <c:axId val="170538112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705281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DataDay!$AH$5:$AH$370</c:f>
              <c:numCache>
                <c:formatCode>0.000</c:formatCode>
                <c:ptCount val="366"/>
                <c:pt idx="0">
                  <c:v>0.46400000000000002</c:v>
                </c:pt>
                <c:pt idx="1">
                  <c:v>0.437</c:v>
                </c:pt>
                <c:pt idx="2">
                  <c:v>0.73699999999999999</c:v>
                </c:pt>
                <c:pt idx="3">
                  <c:v>0.497</c:v>
                </c:pt>
                <c:pt idx="4">
                  <c:v>0.39300000000000002</c:v>
                </c:pt>
                <c:pt idx="5">
                  <c:v>0.39300000000000002</c:v>
                </c:pt>
                <c:pt idx="6">
                  <c:v>0.26100000000000001</c:v>
                </c:pt>
                <c:pt idx="7">
                  <c:v>0.316</c:v>
                </c:pt>
                <c:pt idx="8">
                  <c:v>0.38100000000000001</c:v>
                </c:pt>
                <c:pt idx="9">
                  <c:v>0.318</c:v>
                </c:pt>
                <c:pt idx="10">
                  <c:v>0.14499999999999999</c:v>
                </c:pt>
                <c:pt idx="11">
                  <c:v>7.6999999999999999E-2</c:v>
                </c:pt>
                <c:pt idx="12">
                  <c:v>9.6000000000000002E-2</c:v>
                </c:pt>
                <c:pt idx="13">
                  <c:v>0.22500000000000001</c:v>
                </c:pt>
                <c:pt idx="14">
                  <c:v>0.23599999999999999</c:v>
                </c:pt>
                <c:pt idx="15">
                  <c:v>0.24399999999999999</c:v>
                </c:pt>
                <c:pt idx="16">
                  <c:v>0.2</c:v>
                </c:pt>
                <c:pt idx="17">
                  <c:v>0.19500000000000001</c:v>
                </c:pt>
                <c:pt idx="18">
                  <c:v>0.50900000000000001</c:v>
                </c:pt>
                <c:pt idx="19">
                  <c:v>0.55300000000000005</c:v>
                </c:pt>
                <c:pt idx="20">
                  <c:v>0.51600000000000001</c:v>
                </c:pt>
                <c:pt idx="21">
                  <c:v>0.54100000000000004</c:v>
                </c:pt>
                <c:pt idx="22">
                  <c:v>0.64500000000000002</c:v>
                </c:pt>
                <c:pt idx="23">
                  <c:v>0.48</c:v>
                </c:pt>
                <c:pt idx="24">
                  <c:v>0.56599999999999995</c:v>
                </c:pt>
                <c:pt idx="25">
                  <c:v>0.52</c:v>
                </c:pt>
                <c:pt idx="26">
                  <c:v>0.61699999999999999</c:v>
                </c:pt>
                <c:pt idx="27">
                  <c:v>0.79600000000000004</c:v>
                </c:pt>
                <c:pt idx="28">
                  <c:v>0.77900000000000003</c:v>
                </c:pt>
                <c:pt idx="29">
                  <c:v>0.75700000000000001</c:v>
                </c:pt>
                <c:pt idx="30">
                  <c:v>0.71499999999999997</c:v>
                </c:pt>
                <c:pt idx="31">
                  <c:v>0.68</c:v>
                </c:pt>
                <c:pt idx="32">
                  <c:v>0.69799999999999995</c:v>
                </c:pt>
                <c:pt idx="33">
                  <c:v>0.46700000000000003</c:v>
                </c:pt>
                <c:pt idx="34">
                  <c:v>0.49399999999999999</c:v>
                </c:pt>
                <c:pt idx="35">
                  <c:v>0.505</c:v>
                </c:pt>
                <c:pt idx="36">
                  <c:v>0.55800000000000005</c:v>
                </c:pt>
                <c:pt idx="37">
                  <c:v>0.60399999999999998</c:v>
                </c:pt>
                <c:pt idx="38">
                  <c:v>0.39600000000000002</c:v>
                </c:pt>
                <c:pt idx="39">
                  <c:v>0.36299999999999999</c:v>
                </c:pt>
                <c:pt idx="40">
                  <c:v>0.378</c:v>
                </c:pt>
                <c:pt idx="41">
                  <c:v>0.437</c:v>
                </c:pt>
                <c:pt idx="42">
                  <c:v>0.47399999999999998</c:v>
                </c:pt>
                <c:pt idx="43">
                  <c:v>0.4</c:v>
                </c:pt>
                <c:pt idx="44">
                  <c:v>0.26600000000000001</c:v>
                </c:pt>
                <c:pt idx="45">
                  <c:v>0.21199999999999999</c:v>
                </c:pt>
                <c:pt idx="46">
                  <c:v>0.16900000000000001</c:v>
                </c:pt>
                <c:pt idx="47">
                  <c:v>0.10199999999999999</c:v>
                </c:pt>
                <c:pt idx="48">
                  <c:v>0.27100000000000002</c:v>
                </c:pt>
                <c:pt idx="49">
                  <c:v>0.48</c:v>
                </c:pt>
                <c:pt idx="50">
                  <c:v>0.625</c:v>
                </c:pt>
                <c:pt idx="51">
                  <c:v>0.57099999999999995</c:v>
                </c:pt>
                <c:pt idx="52">
                  <c:v>0.55800000000000005</c:v>
                </c:pt>
                <c:pt idx="53">
                  <c:v>0.47</c:v>
                </c:pt>
                <c:pt idx="54">
                  <c:v>0.47899999999999998</c:v>
                </c:pt>
                <c:pt idx="55">
                  <c:v>0.442</c:v>
                </c:pt>
                <c:pt idx="56">
                  <c:v>0.28299999999999997</c:v>
                </c:pt>
                <c:pt idx="57">
                  <c:v>0.24</c:v>
                </c:pt>
                <c:pt idx="58">
                  <c:v>0.50700000000000001</c:v>
                </c:pt>
                <c:pt idx="59">
                  <c:v>0.51700000000000002</c:v>
                </c:pt>
                <c:pt idx="60">
                  <c:v>0.32800000000000001</c:v>
                </c:pt>
                <c:pt idx="61">
                  <c:v>0.35899999999999999</c:v>
                </c:pt>
                <c:pt idx="62">
                  <c:v>0.35</c:v>
                </c:pt>
                <c:pt idx="63">
                  <c:v>0.33200000000000002</c:v>
                </c:pt>
                <c:pt idx="64">
                  <c:v>0.32700000000000001</c:v>
                </c:pt>
                <c:pt idx="65">
                  <c:v>0.24199999999999999</c:v>
                </c:pt>
                <c:pt idx="66">
                  <c:v>0.27700000000000002</c:v>
                </c:pt>
                <c:pt idx="67">
                  <c:v>0.41099999999999998</c:v>
                </c:pt>
                <c:pt idx="68">
                  <c:v>0.371</c:v>
                </c:pt>
                <c:pt idx="69">
                  <c:v>0.51</c:v>
                </c:pt>
                <c:pt idx="70">
                  <c:v>0.35699999999999998</c:v>
                </c:pt>
                <c:pt idx="71">
                  <c:v>0.55300000000000005</c:v>
                </c:pt>
                <c:pt idx="72">
                  <c:v>0.40100000000000002</c:v>
                </c:pt>
                <c:pt idx="73">
                  <c:v>0.436</c:v>
                </c:pt>
                <c:pt idx="74">
                  <c:v>0.56499999999999995</c:v>
                </c:pt>
                <c:pt idx="75">
                  <c:v>0.34699999999999998</c:v>
                </c:pt>
                <c:pt idx="76">
                  <c:v>0.49</c:v>
                </c:pt>
                <c:pt idx="77">
                  <c:v>0.48199999999999998</c:v>
                </c:pt>
                <c:pt idx="78">
                  <c:v>0.40200000000000002</c:v>
                </c:pt>
                <c:pt idx="79">
                  <c:v>0.51500000000000001</c:v>
                </c:pt>
                <c:pt idx="80">
                  <c:v>0.52300000000000002</c:v>
                </c:pt>
                <c:pt idx="81">
                  <c:v>0.47499999999999998</c:v>
                </c:pt>
                <c:pt idx="82">
                  <c:v>0.51800000000000002</c:v>
                </c:pt>
                <c:pt idx="83">
                  <c:v>0.23200000000000001</c:v>
                </c:pt>
                <c:pt idx="84">
                  <c:v>0.432</c:v>
                </c:pt>
                <c:pt idx="85">
                  <c:v>0.45</c:v>
                </c:pt>
                <c:pt idx="86">
                  <c:v>0.44400000000000001</c:v>
                </c:pt>
                <c:pt idx="87">
                  <c:v>0.56699999999999995</c:v>
                </c:pt>
                <c:pt idx="88">
                  <c:v>0.51800000000000002</c:v>
                </c:pt>
                <c:pt idx="89">
                  <c:v>0.34599999999999997</c:v>
                </c:pt>
                <c:pt idx="90">
                  <c:v>0.42499999999999999</c:v>
                </c:pt>
                <c:pt idx="91">
                  <c:v>0.47699999999999998</c:v>
                </c:pt>
                <c:pt idx="92">
                  <c:v>0.626</c:v>
                </c:pt>
                <c:pt idx="93">
                  <c:v>0.30099999999999999</c:v>
                </c:pt>
                <c:pt idx="94">
                  <c:v>0.45300000000000001</c:v>
                </c:pt>
                <c:pt idx="95">
                  <c:v>0.58499999999999996</c:v>
                </c:pt>
                <c:pt idx="96">
                  <c:v>0.505</c:v>
                </c:pt>
                <c:pt idx="97">
                  <c:v>0.41899999999999998</c:v>
                </c:pt>
                <c:pt idx="98">
                  <c:v>0.39600000000000002</c:v>
                </c:pt>
                <c:pt idx="99">
                  <c:v>0.33600000000000002</c:v>
                </c:pt>
                <c:pt idx="100">
                  <c:v>0.34899999999999998</c:v>
                </c:pt>
                <c:pt idx="101">
                  <c:v>0.433</c:v>
                </c:pt>
                <c:pt idx="102">
                  <c:v>0.49</c:v>
                </c:pt>
                <c:pt idx="103">
                  <c:v>0.32400000000000001</c:v>
                </c:pt>
                <c:pt idx="104">
                  <c:v>0.32700000000000001</c:v>
                </c:pt>
                <c:pt idx="105">
                  <c:v>0.32300000000000001</c:v>
                </c:pt>
                <c:pt idx="106">
                  <c:v>0.35099999999999998</c:v>
                </c:pt>
                <c:pt idx="107">
                  <c:v>0.313</c:v>
                </c:pt>
                <c:pt idx="108">
                  <c:v>0.21199999999999999</c:v>
                </c:pt>
                <c:pt idx="109">
                  <c:v>0.25600000000000001</c:v>
                </c:pt>
                <c:pt idx="110">
                  <c:v>0.316</c:v>
                </c:pt>
                <c:pt idx="111">
                  <c:v>0.36</c:v>
                </c:pt>
                <c:pt idx="112">
                  <c:v>0.34699999999999998</c:v>
                </c:pt>
                <c:pt idx="113">
                  <c:v>0.36</c:v>
                </c:pt>
                <c:pt idx="114">
                  <c:v>0.504</c:v>
                </c:pt>
                <c:pt idx="115">
                  <c:v>0.55500000000000005</c:v>
                </c:pt>
                <c:pt idx="116">
                  <c:v>0.70499999999999996</c:v>
                </c:pt>
                <c:pt idx="117">
                  <c:v>0.65</c:v>
                </c:pt>
                <c:pt idx="118">
                  <c:v>0.47499999999999998</c:v>
                </c:pt>
                <c:pt idx="119">
                  <c:v>0.39900000000000002</c:v>
                </c:pt>
                <c:pt idx="120">
                  <c:v>0.32</c:v>
                </c:pt>
                <c:pt idx="121">
                  <c:v>0.371</c:v>
                </c:pt>
                <c:pt idx="122">
                  <c:v>0.47499999999999998</c:v>
                </c:pt>
                <c:pt idx="123">
                  <c:v>0.51100000000000001</c:v>
                </c:pt>
                <c:pt idx="124">
                  <c:v>0.46500000000000002</c:v>
                </c:pt>
                <c:pt idx="125">
                  <c:v>0.60399999999999998</c:v>
                </c:pt>
                <c:pt idx="126">
                  <c:v>0.435</c:v>
                </c:pt>
                <c:pt idx="127">
                  <c:v>0.48799999999999999</c:v>
                </c:pt>
                <c:pt idx="128">
                  <c:v>0.42899999999999999</c:v>
                </c:pt>
                <c:pt idx="129">
                  <c:v>0.51200000000000001</c:v>
                </c:pt>
                <c:pt idx="130">
                  <c:v>0.47099999999999997</c:v>
                </c:pt>
                <c:pt idx="131">
                  <c:v>0.54300000000000004</c:v>
                </c:pt>
                <c:pt idx="132">
                  <c:v>0.63</c:v>
                </c:pt>
                <c:pt idx="133">
                  <c:v>0.67</c:v>
                </c:pt>
                <c:pt idx="134">
                  <c:v>0.77100000000000002</c:v>
                </c:pt>
                <c:pt idx="135">
                  <c:v>0.85499999999999998</c:v>
                </c:pt>
                <c:pt idx="136">
                  <c:v>0.59699999999999998</c:v>
                </c:pt>
                <c:pt idx="137">
                  <c:v>0.59699999999999998</c:v>
                </c:pt>
                <c:pt idx="138">
                  <c:v>0.629</c:v>
                </c:pt>
                <c:pt idx="139">
                  <c:v>0.65800000000000003</c:v>
                </c:pt>
                <c:pt idx="140">
                  <c:v>0.57899999999999996</c:v>
                </c:pt>
                <c:pt idx="141">
                  <c:v>0.50900000000000001</c:v>
                </c:pt>
                <c:pt idx="142">
                  <c:v>0.76100000000000001</c:v>
                </c:pt>
                <c:pt idx="143">
                  <c:v>0.82099999999999995</c:v>
                </c:pt>
                <c:pt idx="144">
                  <c:v>0.68300000000000005</c:v>
                </c:pt>
                <c:pt idx="145">
                  <c:v>0.71699999999999997</c:v>
                </c:pt>
                <c:pt idx="146">
                  <c:v>0.72</c:v>
                </c:pt>
                <c:pt idx="147">
                  <c:v>0.76800000000000002</c:v>
                </c:pt>
                <c:pt idx="148">
                  <c:v>0.81899999999999995</c:v>
                </c:pt>
                <c:pt idx="149">
                  <c:v>0.56799999999999995</c:v>
                </c:pt>
                <c:pt idx="150">
                  <c:v>0.59499999999999997</c:v>
                </c:pt>
                <c:pt idx="151">
                  <c:v>0.56999999999999995</c:v>
                </c:pt>
                <c:pt idx="152">
                  <c:v>0.81699999999999995</c:v>
                </c:pt>
                <c:pt idx="153">
                  <c:v>0.80700000000000005</c:v>
                </c:pt>
                <c:pt idx="154">
                  <c:v>0.63100000000000001</c:v>
                </c:pt>
                <c:pt idx="155">
                  <c:v>0.85299999999999998</c:v>
                </c:pt>
                <c:pt idx="156">
                  <c:v>0.57599999999999996</c:v>
                </c:pt>
                <c:pt idx="157">
                  <c:v>0.47499999999999998</c:v>
                </c:pt>
                <c:pt idx="158">
                  <c:v>0.58699999999999997</c:v>
                </c:pt>
                <c:pt idx="159">
                  <c:v>0.58499999999999996</c:v>
                </c:pt>
                <c:pt idx="160">
                  <c:v>0.63400000000000001</c:v>
                </c:pt>
                <c:pt idx="161">
                  <c:v>0.77900000000000003</c:v>
                </c:pt>
                <c:pt idx="162">
                  <c:v>0.53</c:v>
                </c:pt>
                <c:pt idx="163">
                  <c:v>0.60399999999999998</c:v>
                </c:pt>
                <c:pt idx="164">
                  <c:v>0.51100000000000001</c:v>
                </c:pt>
                <c:pt idx="165">
                  <c:v>0.54100000000000004</c:v>
                </c:pt>
                <c:pt idx="166">
                  <c:v>0.61199999999999999</c:v>
                </c:pt>
                <c:pt idx="167">
                  <c:v>0.64500000000000002</c:v>
                </c:pt>
                <c:pt idx="168">
                  <c:v>0.80500000000000005</c:v>
                </c:pt>
                <c:pt idx="169">
                  <c:v>0.68600000000000005</c:v>
                </c:pt>
                <c:pt idx="170">
                  <c:v>0.60899999999999999</c:v>
                </c:pt>
                <c:pt idx="171">
                  <c:v>0.752</c:v>
                </c:pt>
                <c:pt idx="172">
                  <c:v>0.7</c:v>
                </c:pt>
                <c:pt idx="173">
                  <c:v>0.83799999999999997</c:v>
                </c:pt>
                <c:pt idx="174">
                  <c:v>0.80600000000000005</c:v>
                </c:pt>
                <c:pt idx="175">
                  <c:v>0.73</c:v>
                </c:pt>
                <c:pt idx="176">
                  <c:v>0.89300000000000002</c:v>
                </c:pt>
                <c:pt idx="177">
                  <c:v>0.91500000000000004</c:v>
                </c:pt>
                <c:pt idx="178">
                  <c:v>0.84499999999999997</c:v>
                </c:pt>
                <c:pt idx="179">
                  <c:v>1.0680000000000001</c:v>
                </c:pt>
                <c:pt idx="180">
                  <c:v>1.083</c:v>
                </c:pt>
                <c:pt idx="181">
                  <c:v>1.087</c:v>
                </c:pt>
                <c:pt idx="182">
                  <c:v>1.135</c:v>
                </c:pt>
                <c:pt idx="183">
                  <c:v>1.0429999999999999</c:v>
                </c:pt>
                <c:pt idx="184">
                  <c:v>0.88400000000000001</c:v>
                </c:pt>
                <c:pt idx="185">
                  <c:v>0.89600000000000002</c:v>
                </c:pt>
                <c:pt idx="186">
                  <c:v>0.91500000000000004</c:v>
                </c:pt>
                <c:pt idx="187">
                  <c:v>0.86399999999999999</c:v>
                </c:pt>
                <c:pt idx="188">
                  <c:v>0.91400000000000003</c:v>
                </c:pt>
                <c:pt idx="189">
                  <c:v>0.93100000000000005</c:v>
                </c:pt>
                <c:pt idx="190">
                  <c:v>0.93200000000000005</c:v>
                </c:pt>
                <c:pt idx="191">
                  <c:v>0.746</c:v>
                </c:pt>
                <c:pt idx="192">
                  <c:v>0.75600000000000001</c:v>
                </c:pt>
                <c:pt idx="193">
                  <c:v>0.99</c:v>
                </c:pt>
                <c:pt idx="194">
                  <c:v>0.81200000000000006</c:v>
                </c:pt>
                <c:pt idx="195">
                  <c:v>1.083</c:v>
                </c:pt>
                <c:pt idx="196">
                  <c:v>0.82699999999999996</c:v>
                </c:pt>
                <c:pt idx="197">
                  <c:v>0.83599999999999997</c:v>
                </c:pt>
                <c:pt idx="198">
                  <c:v>0.96599999999999997</c:v>
                </c:pt>
                <c:pt idx="199">
                  <c:v>1.0760000000000001</c:v>
                </c:pt>
                <c:pt idx="200">
                  <c:v>0.98499999999999999</c:v>
                </c:pt>
                <c:pt idx="201">
                  <c:v>0.72899999999999998</c:v>
                </c:pt>
                <c:pt idx="202">
                  <c:v>0.998</c:v>
                </c:pt>
                <c:pt idx="203">
                  <c:v>1.179</c:v>
                </c:pt>
                <c:pt idx="204">
                  <c:v>0.55700000000000005</c:v>
                </c:pt>
                <c:pt idx="205">
                  <c:v>0.82099999999999995</c:v>
                </c:pt>
                <c:pt idx="206">
                  <c:v>0.81200000000000006</c:v>
                </c:pt>
                <c:pt idx="207">
                  <c:v>0.77800000000000002</c:v>
                </c:pt>
                <c:pt idx="208">
                  <c:v>0.96</c:v>
                </c:pt>
                <c:pt idx="209">
                  <c:v>0.88500000000000001</c:v>
                </c:pt>
                <c:pt idx="210">
                  <c:v>0.94399999999999995</c:v>
                </c:pt>
                <c:pt idx="211">
                  <c:v>1.1930000000000001</c:v>
                </c:pt>
                <c:pt idx="212">
                  <c:v>1.202</c:v>
                </c:pt>
                <c:pt idx="213">
                  <c:v>0.98599999999999999</c:v>
                </c:pt>
                <c:pt idx="214">
                  <c:v>1.0009999999999999</c:v>
                </c:pt>
                <c:pt idx="215">
                  <c:v>1.0229999999999999</c:v>
                </c:pt>
                <c:pt idx="216">
                  <c:v>0.96199999999999997</c:v>
                </c:pt>
                <c:pt idx="217">
                  <c:v>1.054</c:v>
                </c:pt>
                <c:pt idx="218">
                  <c:v>0.96699999999999997</c:v>
                </c:pt>
                <c:pt idx="219">
                  <c:v>0.94699999999999995</c:v>
                </c:pt>
                <c:pt idx="220">
                  <c:v>0.76400000000000001</c:v>
                </c:pt>
                <c:pt idx="221">
                  <c:v>1.169</c:v>
                </c:pt>
                <c:pt idx="222">
                  <c:v>0.94499999999999995</c:v>
                </c:pt>
                <c:pt idx="223">
                  <c:v>0.94599999999999995</c:v>
                </c:pt>
                <c:pt idx="224">
                  <c:v>1.0880000000000001</c:v>
                </c:pt>
                <c:pt idx="225">
                  <c:v>1.1970000000000001</c:v>
                </c:pt>
                <c:pt idx="226">
                  <c:v>1.1020000000000001</c:v>
                </c:pt>
                <c:pt idx="227">
                  <c:v>0.94399999999999995</c:v>
                </c:pt>
                <c:pt idx="228">
                  <c:v>0.97199999999999998</c:v>
                </c:pt>
                <c:pt idx="229">
                  <c:v>1.131</c:v>
                </c:pt>
                <c:pt idx="230">
                  <c:v>0.77300000000000002</c:v>
                </c:pt>
                <c:pt idx="231">
                  <c:v>0.92100000000000004</c:v>
                </c:pt>
                <c:pt idx="232">
                  <c:v>0.91700000000000004</c:v>
                </c:pt>
                <c:pt idx="233">
                  <c:v>0.92800000000000005</c:v>
                </c:pt>
                <c:pt idx="234">
                  <c:v>1.022</c:v>
                </c:pt>
                <c:pt idx="235">
                  <c:v>1.012</c:v>
                </c:pt>
                <c:pt idx="236">
                  <c:v>0.83799999999999997</c:v>
                </c:pt>
                <c:pt idx="237">
                  <c:v>1.01</c:v>
                </c:pt>
                <c:pt idx="238">
                  <c:v>1.081</c:v>
                </c:pt>
                <c:pt idx="239">
                  <c:v>0.64400000000000002</c:v>
                </c:pt>
                <c:pt idx="240">
                  <c:v>0.85199999999999998</c:v>
                </c:pt>
                <c:pt idx="241">
                  <c:v>1.0329999999999999</c:v>
                </c:pt>
                <c:pt idx="242">
                  <c:v>0.96099999999999997</c:v>
                </c:pt>
                <c:pt idx="243">
                  <c:v>0.99299999999999999</c:v>
                </c:pt>
                <c:pt idx="244">
                  <c:v>0.86199999999999999</c:v>
                </c:pt>
                <c:pt idx="245">
                  <c:v>0.88300000000000001</c:v>
                </c:pt>
                <c:pt idx="246">
                  <c:v>1.04</c:v>
                </c:pt>
                <c:pt idx="247">
                  <c:v>0.872</c:v>
                </c:pt>
                <c:pt idx="248">
                  <c:v>1.0640000000000001</c:v>
                </c:pt>
                <c:pt idx="249">
                  <c:v>0.67400000000000004</c:v>
                </c:pt>
                <c:pt idx="250">
                  <c:v>0.77</c:v>
                </c:pt>
                <c:pt idx="251">
                  <c:v>0.97599999999999998</c:v>
                </c:pt>
                <c:pt idx="252">
                  <c:v>0.97399999999999998</c:v>
                </c:pt>
                <c:pt idx="253">
                  <c:v>0.86299999999999999</c:v>
                </c:pt>
                <c:pt idx="254">
                  <c:v>0.76</c:v>
                </c:pt>
                <c:pt idx="255">
                  <c:v>0.94699999999999995</c:v>
                </c:pt>
                <c:pt idx="256">
                  <c:v>0.76900000000000002</c:v>
                </c:pt>
                <c:pt idx="257">
                  <c:v>1.071</c:v>
                </c:pt>
                <c:pt idx="258">
                  <c:v>0.80100000000000005</c:v>
                </c:pt>
                <c:pt idx="259">
                  <c:v>0.70799999999999996</c:v>
                </c:pt>
                <c:pt idx="260">
                  <c:v>0.93899999999999995</c:v>
                </c:pt>
                <c:pt idx="261">
                  <c:v>0.90700000000000003</c:v>
                </c:pt>
                <c:pt idx="262">
                  <c:v>0.69199999999999995</c:v>
                </c:pt>
                <c:pt idx="263">
                  <c:v>0.57699999999999996</c:v>
                </c:pt>
                <c:pt idx="264">
                  <c:v>0.77700000000000002</c:v>
                </c:pt>
                <c:pt idx="265">
                  <c:v>0.873</c:v>
                </c:pt>
                <c:pt idx="266">
                  <c:v>1.1439999999999999</c:v>
                </c:pt>
                <c:pt idx="267">
                  <c:v>1.2450000000000001</c:v>
                </c:pt>
                <c:pt idx="268">
                  <c:v>0.96099999999999997</c:v>
                </c:pt>
                <c:pt idx="269">
                  <c:v>0.56200000000000006</c:v>
                </c:pt>
                <c:pt idx="270">
                  <c:v>0.66800000000000004</c:v>
                </c:pt>
                <c:pt idx="271">
                  <c:v>0.77700000000000002</c:v>
                </c:pt>
                <c:pt idx="272">
                  <c:v>0.505</c:v>
                </c:pt>
                <c:pt idx="273">
                  <c:v>0.56000000000000005</c:v>
                </c:pt>
                <c:pt idx="274">
                  <c:v>0.59699999999999998</c:v>
                </c:pt>
                <c:pt idx="275">
                  <c:v>0.54300000000000004</c:v>
                </c:pt>
                <c:pt idx="276">
                  <c:v>0.57099999999999995</c:v>
                </c:pt>
                <c:pt idx="277">
                  <c:v>0.57099999999999995</c:v>
                </c:pt>
                <c:pt idx="278">
                  <c:v>0.51600000000000001</c:v>
                </c:pt>
                <c:pt idx="279">
                  <c:v>0.53</c:v>
                </c:pt>
                <c:pt idx="280">
                  <c:v>0.66800000000000004</c:v>
                </c:pt>
                <c:pt idx="281">
                  <c:v>0.90600000000000003</c:v>
                </c:pt>
                <c:pt idx="282">
                  <c:v>0.64100000000000001</c:v>
                </c:pt>
                <c:pt idx="283">
                  <c:v>0.54500000000000004</c:v>
                </c:pt>
                <c:pt idx="284">
                  <c:v>0.53400000000000003</c:v>
                </c:pt>
                <c:pt idx="285">
                  <c:v>0.63200000000000001</c:v>
                </c:pt>
                <c:pt idx="286">
                  <c:v>0.71799999999999997</c:v>
                </c:pt>
                <c:pt idx="287">
                  <c:v>0.83199999999999996</c:v>
                </c:pt>
                <c:pt idx="288">
                  <c:v>0.78700000000000003</c:v>
                </c:pt>
                <c:pt idx="289">
                  <c:v>0.63800000000000001</c:v>
                </c:pt>
                <c:pt idx="290">
                  <c:v>0.52300000000000002</c:v>
                </c:pt>
                <c:pt idx="291">
                  <c:v>0.441</c:v>
                </c:pt>
                <c:pt idx="292">
                  <c:v>0.83199999999999996</c:v>
                </c:pt>
                <c:pt idx="293">
                  <c:v>1.0049999999999999</c:v>
                </c:pt>
                <c:pt idx="294">
                  <c:v>0.66500000000000004</c:v>
                </c:pt>
                <c:pt idx="295">
                  <c:v>0.58699999999999997</c:v>
                </c:pt>
                <c:pt idx="296">
                  <c:v>0.59099999999999997</c:v>
                </c:pt>
                <c:pt idx="297">
                  <c:v>0.432</c:v>
                </c:pt>
                <c:pt idx="298">
                  <c:v>0.39600000000000002</c:v>
                </c:pt>
                <c:pt idx="299">
                  <c:v>0.54500000000000004</c:v>
                </c:pt>
                <c:pt idx="300">
                  <c:v>0.72099999999999997</c:v>
                </c:pt>
                <c:pt idx="301">
                  <c:v>0.55900000000000005</c:v>
                </c:pt>
                <c:pt idx="302">
                  <c:v>0.44500000000000001</c:v>
                </c:pt>
                <c:pt idx="303">
                  <c:v>0.45300000000000001</c:v>
                </c:pt>
                <c:pt idx="304">
                  <c:v>0.54800000000000004</c:v>
                </c:pt>
                <c:pt idx="305">
                  <c:v>0.51400000000000001</c:v>
                </c:pt>
                <c:pt idx="306">
                  <c:v>0.57799999999999996</c:v>
                </c:pt>
                <c:pt idx="307">
                  <c:v>0.505</c:v>
                </c:pt>
                <c:pt idx="308">
                  <c:v>0.51600000000000001</c:v>
                </c:pt>
                <c:pt idx="309">
                  <c:v>0.41899999999999998</c:v>
                </c:pt>
                <c:pt idx="310">
                  <c:v>0.54500000000000004</c:v>
                </c:pt>
                <c:pt idx="311">
                  <c:v>0.63300000000000001</c:v>
                </c:pt>
                <c:pt idx="312">
                  <c:v>0.58899999999999997</c:v>
                </c:pt>
                <c:pt idx="313">
                  <c:v>0.59899999999999998</c:v>
                </c:pt>
                <c:pt idx="314">
                  <c:v>0.58399999999999996</c:v>
                </c:pt>
                <c:pt idx="315">
                  <c:v>0.60799999999999998</c:v>
                </c:pt>
                <c:pt idx="316">
                  <c:v>0.57499999999999996</c:v>
                </c:pt>
                <c:pt idx="317">
                  <c:v>0.52600000000000002</c:v>
                </c:pt>
                <c:pt idx="318">
                  <c:v>0.54600000000000004</c:v>
                </c:pt>
                <c:pt idx="319">
                  <c:v>0.47699999999999998</c:v>
                </c:pt>
                <c:pt idx="320">
                  <c:v>0.38200000000000001</c:v>
                </c:pt>
                <c:pt idx="321">
                  <c:v>0.49099999999999999</c:v>
                </c:pt>
                <c:pt idx="322">
                  <c:v>0.36699999999999999</c:v>
                </c:pt>
                <c:pt idx="323">
                  <c:v>0.33200000000000002</c:v>
                </c:pt>
                <c:pt idx="324">
                  <c:v>0.42299999999999999</c:v>
                </c:pt>
                <c:pt idx="325">
                  <c:v>0.55600000000000005</c:v>
                </c:pt>
                <c:pt idx="326">
                  <c:v>0.59599999999999997</c:v>
                </c:pt>
                <c:pt idx="327">
                  <c:v>0.58299999999999996</c:v>
                </c:pt>
                <c:pt idx="328">
                  <c:v>0.41799999999999998</c:v>
                </c:pt>
                <c:pt idx="329">
                  <c:v>0.53200000000000003</c:v>
                </c:pt>
                <c:pt idx="330">
                  <c:v>0.38700000000000001</c:v>
                </c:pt>
                <c:pt idx="331">
                  <c:v>0.35399999999999998</c:v>
                </c:pt>
                <c:pt idx="332">
                  <c:v>0.47699999999999998</c:v>
                </c:pt>
                <c:pt idx="333">
                  <c:v>0.42299999999999999</c:v>
                </c:pt>
                <c:pt idx="334">
                  <c:v>0.48599999999999999</c:v>
                </c:pt>
                <c:pt idx="335">
                  <c:v>0.7</c:v>
                </c:pt>
                <c:pt idx="336">
                  <c:v>0.77800000000000002</c:v>
                </c:pt>
                <c:pt idx="337">
                  <c:v>0.71899999999999997</c:v>
                </c:pt>
                <c:pt idx="338">
                  <c:v>0.67300000000000004</c:v>
                </c:pt>
                <c:pt idx="339">
                  <c:v>0.55900000000000005</c:v>
                </c:pt>
                <c:pt idx="340">
                  <c:v>0.496</c:v>
                </c:pt>
                <c:pt idx="341">
                  <c:v>0.55000000000000004</c:v>
                </c:pt>
                <c:pt idx="342">
                  <c:v>0.36899999999999999</c:v>
                </c:pt>
                <c:pt idx="343">
                  <c:v>0.39700000000000002</c:v>
                </c:pt>
                <c:pt idx="344">
                  <c:v>0.25600000000000001</c:v>
                </c:pt>
                <c:pt idx="345">
                  <c:v>0.36199999999999999</c:v>
                </c:pt>
                <c:pt idx="346">
                  <c:v>0.377</c:v>
                </c:pt>
                <c:pt idx="347">
                  <c:v>0.438</c:v>
                </c:pt>
                <c:pt idx="348">
                  <c:v>0.49299999999999999</c:v>
                </c:pt>
                <c:pt idx="349">
                  <c:v>0.32600000000000001</c:v>
                </c:pt>
                <c:pt idx="350">
                  <c:v>0.33200000000000002</c:v>
                </c:pt>
                <c:pt idx="351">
                  <c:v>0.38600000000000001</c:v>
                </c:pt>
                <c:pt idx="352">
                  <c:v>0.51100000000000001</c:v>
                </c:pt>
                <c:pt idx="353">
                  <c:v>0.41599999999999998</c:v>
                </c:pt>
                <c:pt idx="354">
                  <c:v>0.61299999999999999</c:v>
                </c:pt>
                <c:pt idx="355">
                  <c:v>0.54700000000000004</c:v>
                </c:pt>
                <c:pt idx="356">
                  <c:v>0.45900000000000002</c:v>
                </c:pt>
                <c:pt idx="357">
                  <c:v>0.56799999999999995</c:v>
                </c:pt>
                <c:pt idx="358">
                  <c:v>0.50600000000000001</c:v>
                </c:pt>
                <c:pt idx="359">
                  <c:v>0.36199999999999999</c:v>
                </c:pt>
                <c:pt idx="360">
                  <c:v>0.46700000000000003</c:v>
                </c:pt>
                <c:pt idx="361">
                  <c:v>0.57099999999999995</c:v>
                </c:pt>
                <c:pt idx="362">
                  <c:v>0.54300000000000004</c:v>
                </c:pt>
                <c:pt idx="363">
                  <c:v>0.52800000000000002</c:v>
                </c:pt>
                <c:pt idx="364">
                  <c:v>0.4</c:v>
                </c:pt>
                <c:pt idx="365">
                  <c:v>0.44800000000000001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DataDay!$Q$5:$Q$370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DataDay!$AI$5:$AI$370</c:f>
              <c:numCache>
                <c:formatCode>0.000</c:formatCode>
                <c:ptCount val="366"/>
                <c:pt idx="0">
                  <c:v>1.4E-2</c:v>
                </c:pt>
                <c:pt idx="1">
                  <c:v>1.4E-2</c:v>
                </c:pt>
                <c:pt idx="2">
                  <c:v>0.01</c:v>
                </c:pt>
                <c:pt idx="3">
                  <c:v>1.4E-2</c:v>
                </c:pt>
                <c:pt idx="4">
                  <c:v>3.6999999999999998E-2</c:v>
                </c:pt>
                <c:pt idx="5">
                  <c:v>1.7999999999999999E-2</c:v>
                </c:pt>
                <c:pt idx="6">
                  <c:v>0.02</c:v>
                </c:pt>
                <c:pt idx="7">
                  <c:v>2.5999999999999999E-2</c:v>
                </c:pt>
                <c:pt idx="8">
                  <c:v>1.7999999999999999E-2</c:v>
                </c:pt>
                <c:pt idx="9">
                  <c:v>2.7E-2</c:v>
                </c:pt>
                <c:pt idx="10">
                  <c:v>3.5999999999999997E-2</c:v>
                </c:pt>
                <c:pt idx="11">
                  <c:v>2.1000000000000001E-2</c:v>
                </c:pt>
                <c:pt idx="12">
                  <c:v>2.4E-2</c:v>
                </c:pt>
                <c:pt idx="13">
                  <c:v>0.03</c:v>
                </c:pt>
                <c:pt idx="14">
                  <c:v>4.7E-2</c:v>
                </c:pt>
                <c:pt idx="15">
                  <c:v>5.5E-2</c:v>
                </c:pt>
                <c:pt idx="16">
                  <c:v>2.3E-2</c:v>
                </c:pt>
                <c:pt idx="17">
                  <c:v>0.03</c:v>
                </c:pt>
                <c:pt idx="18">
                  <c:v>5.5E-2</c:v>
                </c:pt>
                <c:pt idx="19">
                  <c:v>2E-3</c:v>
                </c:pt>
                <c:pt idx="20">
                  <c:v>7.0000000000000001E-3</c:v>
                </c:pt>
                <c:pt idx="21">
                  <c:v>2E-3</c:v>
                </c:pt>
                <c:pt idx="22">
                  <c:v>2E-3</c:v>
                </c:pt>
                <c:pt idx="23">
                  <c:v>0.01</c:v>
                </c:pt>
                <c:pt idx="24">
                  <c:v>1.7999999999999999E-2</c:v>
                </c:pt>
                <c:pt idx="25">
                  <c:v>1.0999999999999999E-2</c:v>
                </c:pt>
                <c:pt idx="26">
                  <c:v>2E-3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9.8000000000000004E-2</c:v>
                </c:pt>
                <c:pt idx="33">
                  <c:v>2.5999999999999999E-2</c:v>
                </c:pt>
                <c:pt idx="34">
                  <c:v>1.0999999999999999E-2</c:v>
                </c:pt>
                <c:pt idx="35">
                  <c:v>7.0000000000000001E-3</c:v>
                </c:pt>
                <c:pt idx="36">
                  <c:v>2E-3</c:v>
                </c:pt>
                <c:pt idx="37">
                  <c:v>1.0999999999999999E-2</c:v>
                </c:pt>
                <c:pt idx="38">
                  <c:v>3.4000000000000002E-2</c:v>
                </c:pt>
                <c:pt idx="39">
                  <c:v>9.8000000000000004E-2</c:v>
                </c:pt>
                <c:pt idx="40">
                  <c:v>0.108</c:v>
                </c:pt>
                <c:pt idx="41">
                  <c:v>1.7000000000000001E-2</c:v>
                </c:pt>
                <c:pt idx="42">
                  <c:v>1.9E-2</c:v>
                </c:pt>
                <c:pt idx="43">
                  <c:v>2.7E-2</c:v>
                </c:pt>
                <c:pt idx="44">
                  <c:v>0.11</c:v>
                </c:pt>
                <c:pt idx="45">
                  <c:v>0.152</c:v>
                </c:pt>
                <c:pt idx="46">
                  <c:v>0.27100000000000002</c:v>
                </c:pt>
                <c:pt idx="47">
                  <c:v>0.40500000000000003</c:v>
                </c:pt>
                <c:pt idx="48">
                  <c:v>0.24399999999999999</c:v>
                </c:pt>
                <c:pt idx="49">
                  <c:v>3.2000000000000001E-2</c:v>
                </c:pt>
                <c:pt idx="50">
                  <c:v>3.2000000000000001E-2</c:v>
                </c:pt>
                <c:pt idx="51">
                  <c:v>2.1999999999999999E-2</c:v>
                </c:pt>
                <c:pt idx="52">
                  <c:v>7.4999999999999997E-2</c:v>
                </c:pt>
                <c:pt idx="53">
                  <c:v>0.23</c:v>
                </c:pt>
                <c:pt idx="54">
                  <c:v>0.11</c:v>
                </c:pt>
                <c:pt idx="55">
                  <c:v>0.215</c:v>
                </c:pt>
                <c:pt idx="56">
                  <c:v>8.6999999999999994E-2</c:v>
                </c:pt>
                <c:pt idx="57">
                  <c:v>6.6000000000000003E-2</c:v>
                </c:pt>
                <c:pt idx="58">
                  <c:v>3.2000000000000001E-2</c:v>
                </c:pt>
                <c:pt idx="59">
                  <c:v>0.03</c:v>
                </c:pt>
                <c:pt idx="60">
                  <c:v>8.4000000000000005E-2</c:v>
                </c:pt>
                <c:pt idx="61">
                  <c:v>2.1999999999999999E-2</c:v>
                </c:pt>
                <c:pt idx="62">
                  <c:v>2.8000000000000001E-2</c:v>
                </c:pt>
                <c:pt idx="63">
                  <c:v>2.3E-2</c:v>
                </c:pt>
                <c:pt idx="64">
                  <c:v>5.0999999999999997E-2</c:v>
                </c:pt>
                <c:pt idx="65">
                  <c:v>0.17599999999999999</c:v>
                </c:pt>
                <c:pt idx="66">
                  <c:v>0.26600000000000001</c:v>
                </c:pt>
                <c:pt idx="67">
                  <c:v>0.11600000000000001</c:v>
                </c:pt>
                <c:pt idx="68">
                  <c:v>0.19700000000000001</c:v>
                </c:pt>
                <c:pt idx="69">
                  <c:v>0.151</c:v>
                </c:pt>
                <c:pt idx="70">
                  <c:v>0.19400000000000001</c:v>
                </c:pt>
                <c:pt idx="71">
                  <c:v>3.5000000000000003E-2</c:v>
                </c:pt>
                <c:pt idx="72">
                  <c:v>0.3</c:v>
                </c:pt>
                <c:pt idx="73">
                  <c:v>0.53100000000000003</c:v>
                </c:pt>
                <c:pt idx="74">
                  <c:v>0.68799999999999994</c:v>
                </c:pt>
                <c:pt idx="75">
                  <c:v>1.2090000000000001</c:v>
                </c:pt>
                <c:pt idx="76">
                  <c:v>1.008</c:v>
                </c:pt>
                <c:pt idx="77">
                  <c:v>1.034</c:v>
                </c:pt>
                <c:pt idx="78">
                  <c:v>0.95599999999999996</c:v>
                </c:pt>
                <c:pt idx="79">
                  <c:v>0.59499999999999997</c:v>
                </c:pt>
                <c:pt idx="80">
                  <c:v>0.28999999999999998</c:v>
                </c:pt>
                <c:pt idx="81">
                  <c:v>0.16700000000000001</c:v>
                </c:pt>
                <c:pt idx="82">
                  <c:v>0.13</c:v>
                </c:pt>
                <c:pt idx="83">
                  <c:v>0.58499999999999996</c:v>
                </c:pt>
                <c:pt idx="84">
                  <c:v>0.32500000000000001</c:v>
                </c:pt>
                <c:pt idx="85">
                  <c:v>0.24</c:v>
                </c:pt>
                <c:pt idx="86">
                  <c:v>5.6000000000000001E-2</c:v>
                </c:pt>
                <c:pt idx="87">
                  <c:v>2.5999999999999999E-2</c:v>
                </c:pt>
                <c:pt idx="88">
                  <c:v>0.13400000000000001</c:v>
                </c:pt>
                <c:pt idx="89">
                  <c:v>0.33900000000000002</c:v>
                </c:pt>
                <c:pt idx="90">
                  <c:v>0.41699999999999998</c:v>
                </c:pt>
                <c:pt idx="91">
                  <c:v>0.71</c:v>
                </c:pt>
                <c:pt idx="92">
                  <c:v>0.67800000000000005</c:v>
                </c:pt>
                <c:pt idx="93">
                  <c:v>0.44</c:v>
                </c:pt>
                <c:pt idx="94">
                  <c:v>9.7000000000000003E-2</c:v>
                </c:pt>
                <c:pt idx="95">
                  <c:v>2.5000000000000001E-2</c:v>
                </c:pt>
                <c:pt idx="96">
                  <c:v>0.215</c:v>
                </c:pt>
                <c:pt idx="97">
                  <c:v>0.30599999999999999</c:v>
                </c:pt>
                <c:pt idx="98">
                  <c:v>0.17199999999999999</c:v>
                </c:pt>
                <c:pt idx="99">
                  <c:v>0.40100000000000002</c:v>
                </c:pt>
                <c:pt idx="100">
                  <c:v>0.59199999999999997</c:v>
                </c:pt>
                <c:pt idx="101">
                  <c:v>0.39800000000000002</c:v>
                </c:pt>
                <c:pt idx="102">
                  <c:v>0.53900000000000003</c:v>
                </c:pt>
                <c:pt idx="103">
                  <c:v>0.98799999999999999</c:v>
                </c:pt>
                <c:pt idx="104">
                  <c:v>1.139</c:v>
                </c:pt>
                <c:pt idx="105">
                  <c:v>0.57399999999999995</c:v>
                </c:pt>
                <c:pt idx="106">
                  <c:v>0.22900000000000001</c:v>
                </c:pt>
                <c:pt idx="107">
                  <c:v>0.316</c:v>
                </c:pt>
                <c:pt idx="108">
                  <c:v>0.56699999999999995</c:v>
                </c:pt>
                <c:pt idx="109">
                  <c:v>0.56200000000000006</c:v>
                </c:pt>
                <c:pt idx="110">
                  <c:v>0.63900000000000001</c:v>
                </c:pt>
                <c:pt idx="111">
                  <c:v>0.38100000000000001</c:v>
                </c:pt>
                <c:pt idx="112">
                  <c:v>0.56899999999999995</c:v>
                </c:pt>
                <c:pt idx="113">
                  <c:v>0.77200000000000002</c:v>
                </c:pt>
                <c:pt idx="114">
                  <c:v>0.40600000000000003</c:v>
                </c:pt>
                <c:pt idx="115">
                  <c:v>0.14000000000000001</c:v>
                </c:pt>
                <c:pt idx="116">
                  <c:v>0.14899999999999999</c:v>
                </c:pt>
                <c:pt idx="117">
                  <c:v>0.16400000000000001</c:v>
                </c:pt>
                <c:pt idx="118">
                  <c:v>0.23499999999999999</c:v>
                </c:pt>
                <c:pt idx="119">
                  <c:v>0.24399999999999999</c:v>
                </c:pt>
                <c:pt idx="120">
                  <c:v>0.41599999999999998</c:v>
                </c:pt>
                <c:pt idx="121">
                  <c:v>0.496</c:v>
                </c:pt>
                <c:pt idx="122">
                  <c:v>0.54</c:v>
                </c:pt>
                <c:pt idx="123">
                  <c:v>0.45700000000000002</c:v>
                </c:pt>
                <c:pt idx="124">
                  <c:v>0.59199999999999997</c:v>
                </c:pt>
                <c:pt idx="125">
                  <c:v>0.71799999999999997</c:v>
                </c:pt>
                <c:pt idx="126">
                  <c:v>0.38400000000000001</c:v>
                </c:pt>
                <c:pt idx="127">
                  <c:v>0.32500000000000001</c:v>
                </c:pt>
                <c:pt idx="128">
                  <c:v>0.88300000000000001</c:v>
                </c:pt>
                <c:pt idx="129">
                  <c:v>1.26</c:v>
                </c:pt>
                <c:pt idx="130">
                  <c:v>1.66</c:v>
                </c:pt>
                <c:pt idx="131">
                  <c:v>1.522</c:v>
                </c:pt>
                <c:pt idx="132">
                  <c:v>1.3959999999999999</c:v>
                </c:pt>
                <c:pt idx="133">
                  <c:v>0.52400000000000002</c:v>
                </c:pt>
                <c:pt idx="134">
                  <c:v>0.747</c:v>
                </c:pt>
                <c:pt idx="135">
                  <c:v>0.64200000000000002</c:v>
                </c:pt>
                <c:pt idx="136">
                  <c:v>0.64700000000000002</c:v>
                </c:pt>
                <c:pt idx="137">
                  <c:v>9.9000000000000005E-2</c:v>
                </c:pt>
                <c:pt idx="138">
                  <c:v>0.26800000000000002</c:v>
                </c:pt>
                <c:pt idx="139">
                  <c:v>0.29599999999999999</c:v>
                </c:pt>
                <c:pt idx="140">
                  <c:v>0.57699999999999996</c:v>
                </c:pt>
                <c:pt idx="141">
                  <c:v>0.22800000000000001</c:v>
                </c:pt>
                <c:pt idx="142">
                  <c:v>1.2E-2</c:v>
                </c:pt>
                <c:pt idx="143">
                  <c:v>0.36499999999999999</c:v>
                </c:pt>
                <c:pt idx="144">
                  <c:v>0.35299999999999998</c:v>
                </c:pt>
                <c:pt idx="145">
                  <c:v>0.36299999999999999</c:v>
                </c:pt>
                <c:pt idx="146">
                  <c:v>0.254</c:v>
                </c:pt>
                <c:pt idx="147">
                  <c:v>0.45900000000000002</c:v>
                </c:pt>
                <c:pt idx="148">
                  <c:v>0.314</c:v>
                </c:pt>
                <c:pt idx="149">
                  <c:v>0.4</c:v>
                </c:pt>
                <c:pt idx="150">
                  <c:v>0.39300000000000002</c:v>
                </c:pt>
                <c:pt idx="151">
                  <c:v>0.93799999999999994</c:v>
                </c:pt>
                <c:pt idx="152">
                  <c:v>0.45200000000000001</c:v>
                </c:pt>
                <c:pt idx="153">
                  <c:v>0.251</c:v>
                </c:pt>
                <c:pt idx="154">
                  <c:v>0.33700000000000002</c:v>
                </c:pt>
                <c:pt idx="155">
                  <c:v>0.311</c:v>
                </c:pt>
                <c:pt idx="156">
                  <c:v>0.745</c:v>
                </c:pt>
                <c:pt idx="157">
                  <c:v>1.103</c:v>
                </c:pt>
                <c:pt idx="158">
                  <c:v>1.242</c:v>
                </c:pt>
                <c:pt idx="159">
                  <c:v>1.5189999999999999</c:v>
                </c:pt>
                <c:pt idx="160">
                  <c:v>1.3660000000000001</c:v>
                </c:pt>
                <c:pt idx="161">
                  <c:v>1.2709999999999999</c:v>
                </c:pt>
                <c:pt idx="162">
                  <c:v>1.1739999999999999</c:v>
                </c:pt>
                <c:pt idx="163">
                  <c:v>0.91400000000000003</c:v>
                </c:pt>
                <c:pt idx="164">
                  <c:v>1.462</c:v>
                </c:pt>
                <c:pt idx="165">
                  <c:v>0.879</c:v>
                </c:pt>
                <c:pt idx="166">
                  <c:v>0.24199999999999999</c:v>
                </c:pt>
                <c:pt idx="167">
                  <c:v>4.5999999999999999E-2</c:v>
                </c:pt>
                <c:pt idx="168">
                  <c:v>0.11700000000000001</c:v>
                </c:pt>
                <c:pt idx="169">
                  <c:v>0.43099999999999999</c:v>
                </c:pt>
                <c:pt idx="170">
                  <c:v>0.72899999999999998</c:v>
                </c:pt>
                <c:pt idx="171">
                  <c:v>0.94199999999999995</c:v>
                </c:pt>
                <c:pt idx="172">
                  <c:v>1.6970000000000001</c:v>
                </c:pt>
                <c:pt idx="173">
                  <c:v>1.4710000000000001</c:v>
                </c:pt>
                <c:pt idx="174">
                  <c:v>0.88700000000000001</c:v>
                </c:pt>
                <c:pt idx="175">
                  <c:v>0.996</c:v>
                </c:pt>
                <c:pt idx="176">
                  <c:v>1.4450000000000001</c:v>
                </c:pt>
                <c:pt idx="177">
                  <c:v>1.109</c:v>
                </c:pt>
                <c:pt idx="178">
                  <c:v>0.374</c:v>
                </c:pt>
                <c:pt idx="179">
                  <c:v>0.59299999999999997</c:v>
                </c:pt>
                <c:pt idx="180">
                  <c:v>0.73399999999999999</c:v>
                </c:pt>
                <c:pt idx="181">
                  <c:v>0.45</c:v>
                </c:pt>
                <c:pt idx="182">
                  <c:v>0.433</c:v>
                </c:pt>
                <c:pt idx="183">
                  <c:v>0.51400000000000001</c:v>
                </c:pt>
                <c:pt idx="184">
                  <c:v>0.96899999999999997</c:v>
                </c:pt>
                <c:pt idx="185">
                  <c:v>1.5449999999999999</c:v>
                </c:pt>
                <c:pt idx="186">
                  <c:v>1.776</c:v>
                </c:pt>
                <c:pt idx="187">
                  <c:v>1.8440000000000001</c:v>
                </c:pt>
                <c:pt idx="188">
                  <c:v>2.548</c:v>
                </c:pt>
                <c:pt idx="189">
                  <c:v>2.8690000000000002</c:v>
                </c:pt>
                <c:pt idx="190">
                  <c:v>3.12</c:v>
                </c:pt>
                <c:pt idx="191">
                  <c:v>3.0990000000000002</c:v>
                </c:pt>
                <c:pt idx="192">
                  <c:v>2.0859999999999999</c:v>
                </c:pt>
                <c:pt idx="193">
                  <c:v>2.028</c:v>
                </c:pt>
                <c:pt idx="194">
                  <c:v>2.629</c:v>
                </c:pt>
                <c:pt idx="195">
                  <c:v>2.121</c:v>
                </c:pt>
                <c:pt idx="196">
                  <c:v>2.4550000000000001</c:v>
                </c:pt>
                <c:pt idx="197">
                  <c:v>2.8149999999999999</c:v>
                </c:pt>
                <c:pt idx="198">
                  <c:v>2.3769999999999998</c:v>
                </c:pt>
                <c:pt idx="199">
                  <c:v>2.5110000000000001</c:v>
                </c:pt>
                <c:pt idx="200">
                  <c:v>2.6230000000000002</c:v>
                </c:pt>
                <c:pt idx="201">
                  <c:v>2.88</c:v>
                </c:pt>
                <c:pt idx="202">
                  <c:v>3.4180000000000001</c:v>
                </c:pt>
                <c:pt idx="203">
                  <c:v>2.161</c:v>
                </c:pt>
                <c:pt idx="204">
                  <c:v>2.0699999999999998</c:v>
                </c:pt>
                <c:pt idx="205">
                  <c:v>2.09</c:v>
                </c:pt>
                <c:pt idx="206">
                  <c:v>0.628</c:v>
                </c:pt>
                <c:pt idx="207">
                  <c:v>1.248</c:v>
                </c:pt>
                <c:pt idx="208">
                  <c:v>1.0649999999999999</c:v>
                </c:pt>
                <c:pt idx="209">
                  <c:v>1.726</c:v>
                </c:pt>
                <c:pt idx="210">
                  <c:v>0.38600000000000001</c:v>
                </c:pt>
                <c:pt idx="211">
                  <c:v>0.55600000000000005</c:v>
                </c:pt>
                <c:pt idx="212">
                  <c:v>1.5740000000000001</c:v>
                </c:pt>
                <c:pt idx="213">
                  <c:v>2.7069999999999999</c:v>
                </c:pt>
                <c:pt idx="214">
                  <c:v>3.0030000000000001</c:v>
                </c:pt>
                <c:pt idx="215">
                  <c:v>2.78</c:v>
                </c:pt>
                <c:pt idx="216">
                  <c:v>2.4369999999999998</c:v>
                </c:pt>
                <c:pt idx="217">
                  <c:v>2.15</c:v>
                </c:pt>
                <c:pt idx="218">
                  <c:v>1.4750000000000001</c:v>
                </c:pt>
                <c:pt idx="219">
                  <c:v>1.585</c:v>
                </c:pt>
                <c:pt idx="220">
                  <c:v>2.2559999999999998</c:v>
                </c:pt>
                <c:pt idx="221">
                  <c:v>1.556</c:v>
                </c:pt>
                <c:pt idx="222">
                  <c:v>1.732</c:v>
                </c:pt>
                <c:pt idx="223">
                  <c:v>1.57</c:v>
                </c:pt>
                <c:pt idx="224">
                  <c:v>1.137</c:v>
                </c:pt>
                <c:pt idx="225">
                  <c:v>0.999</c:v>
                </c:pt>
                <c:pt idx="226">
                  <c:v>1.639</c:v>
                </c:pt>
                <c:pt idx="227">
                  <c:v>1.97</c:v>
                </c:pt>
                <c:pt idx="228">
                  <c:v>0.44900000000000001</c:v>
                </c:pt>
                <c:pt idx="229">
                  <c:v>1.22</c:v>
                </c:pt>
                <c:pt idx="230">
                  <c:v>1.4810000000000001</c:v>
                </c:pt>
                <c:pt idx="231">
                  <c:v>1.117</c:v>
                </c:pt>
                <c:pt idx="232">
                  <c:v>0.86699999999999999</c:v>
                </c:pt>
                <c:pt idx="233">
                  <c:v>0.68</c:v>
                </c:pt>
                <c:pt idx="234">
                  <c:v>0.81899999999999995</c:v>
                </c:pt>
                <c:pt idx="235">
                  <c:v>1.474</c:v>
                </c:pt>
                <c:pt idx="236">
                  <c:v>1.6E-2</c:v>
                </c:pt>
                <c:pt idx="237">
                  <c:v>0.76200000000000001</c:v>
                </c:pt>
                <c:pt idx="238">
                  <c:v>0.68</c:v>
                </c:pt>
                <c:pt idx="239">
                  <c:v>0.42799999999999999</c:v>
                </c:pt>
                <c:pt idx="240">
                  <c:v>0.58699999999999997</c:v>
                </c:pt>
                <c:pt idx="241">
                  <c:v>1.409</c:v>
                </c:pt>
                <c:pt idx="242">
                  <c:v>1.865</c:v>
                </c:pt>
                <c:pt idx="243">
                  <c:v>2.2309999999999999</c:v>
                </c:pt>
                <c:pt idx="244">
                  <c:v>2.8540000000000001</c:v>
                </c:pt>
                <c:pt idx="245">
                  <c:v>1.7769999999999999</c:v>
                </c:pt>
                <c:pt idx="246">
                  <c:v>1.3129999999999999</c:v>
                </c:pt>
                <c:pt idx="247">
                  <c:v>1.7549999999999999</c:v>
                </c:pt>
                <c:pt idx="248">
                  <c:v>2.335</c:v>
                </c:pt>
                <c:pt idx="249">
                  <c:v>2.911</c:v>
                </c:pt>
                <c:pt idx="250">
                  <c:v>2.6520000000000001</c:v>
                </c:pt>
                <c:pt idx="251">
                  <c:v>1.9550000000000001</c:v>
                </c:pt>
                <c:pt idx="252">
                  <c:v>0.82</c:v>
                </c:pt>
                <c:pt idx="253">
                  <c:v>0.97699999999999998</c:v>
                </c:pt>
                <c:pt idx="254">
                  <c:v>0.41799999999999998</c:v>
                </c:pt>
                <c:pt idx="255">
                  <c:v>0.51200000000000001</c:v>
                </c:pt>
                <c:pt idx="256">
                  <c:v>0.94799999999999995</c:v>
                </c:pt>
                <c:pt idx="257">
                  <c:v>0.378</c:v>
                </c:pt>
                <c:pt idx="258">
                  <c:v>0.61899999999999999</c:v>
                </c:pt>
                <c:pt idx="259">
                  <c:v>0.90100000000000002</c:v>
                </c:pt>
                <c:pt idx="260">
                  <c:v>1.19</c:v>
                </c:pt>
                <c:pt idx="261">
                  <c:v>0.71299999999999997</c:v>
                </c:pt>
                <c:pt idx="262">
                  <c:v>0.97899999999999998</c:v>
                </c:pt>
                <c:pt idx="263">
                  <c:v>0.61</c:v>
                </c:pt>
                <c:pt idx="264">
                  <c:v>0.97299999999999998</c:v>
                </c:pt>
                <c:pt idx="265">
                  <c:v>0.61399999999999999</c:v>
                </c:pt>
                <c:pt idx="266">
                  <c:v>0.85599999999999998</c:v>
                </c:pt>
                <c:pt idx="267">
                  <c:v>1.3979999999999999</c:v>
                </c:pt>
                <c:pt idx="268">
                  <c:v>1.1279999999999999</c:v>
                </c:pt>
                <c:pt idx="269">
                  <c:v>0.44700000000000001</c:v>
                </c:pt>
                <c:pt idx="270">
                  <c:v>0.79100000000000004</c:v>
                </c:pt>
                <c:pt idx="271">
                  <c:v>0.85199999999999998</c:v>
                </c:pt>
                <c:pt idx="272">
                  <c:v>0.45</c:v>
                </c:pt>
                <c:pt idx="273">
                  <c:v>0.626</c:v>
                </c:pt>
                <c:pt idx="274">
                  <c:v>0.55100000000000005</c:v>
                </c:pt>
                <c:pt idx="275">
                  <c:v>0.40500000000000003</c:v>
                </c:pt>
                <c:pt idx="276">
                  <c:v>0.56200000000000006</c:v>
                </c:pt>
                <c:pt idx="277">
                  <c:v>0.46500000000000002</c:v>
                </c:pt>
                <c:pt idx="278">
                  <c:v>0.81399999999999995</c:v>
                </c:pt>
                <c:pt idx="279">
                  <c:v>1.1739999999999999</c:v>
                </c:pt>
                <c:pt idx="280">
                  <c:v>1.036</c:v>
                </c:pt>
                <c:pt idx="281">
                  <c:v>0.83299999999999996</c:v>
                </c:pt>
                <c:pt idx="282">
                  <c:v>0.438</c:v>
                </c:pt>
                <c:pt idx="283">
                  <c:v>0.53400000000000003</c:v>
                </c:pt>
                <c:pt idx="284">
                  <c:v>0.83199999999999996</c:v>
                </c:pt>
                <c:pt idx="285">
                  <c:v>1.163</c:v>
                </c:pt>
                <c:pt idx="286">
                  <c:v>1.413</c:v>
                </c:pt>
                <c:pt idx="287">
                  <c:v>1.0209999999999999</c:v>
                </c:pt>
                <c:pt idx="288">
                  <c:v>0.308</c:v>
                </c:pt>
                <c:pt idx="289">
                  <c:v>0.20399999999999999</c:v>
                </c:pt>
                <c:pt idx="290">
                  <c:v>0.22800000000000001</c:v>
                </c:pt>
                <c:pt idx="291">
                  <c:v>0.11799999999999999</c:v>
                </c:pt>
                <c:pt idx="292">
                  <c:v>1.6E-2</c:v>
                </c:pt>
                <c:pt idx="293">
                  <c:v>0.06</c:v>
                </c:pt>
                <c:pt idx="294">
                  <c:v>0.109</c:v>
                </c:pt>
                <c:pt idx="295">
                  <c:v>0.215</c:v>
                </c:pt>
                <c:pt idx="296">
                  <c:v>0.23300000000000001</c:v>
                </c:pt>
                <c:pt idx="297">
                  <c:v>0.19600000000000001</c:v>
                </c:pt>
                <c:pt idx="298">
                  <c:v>0.18</c:v>
                </c:pt>
                <c:pt idx="299">
                  <c:v>0.23400000000000001</c:v>
                </c:pt>
                <c:pt idx="300">
                  <c:v>4.8000000000000001E-2</c:v>
                </c:pt>
                <c:pt idx="301">
                  <c:v>3.7999999999999999E-2</c:v>
                </c:pt>
                <c:pt idx="302">
                  <c:v>0.16</c:v>
                </c:pt>
                <c:pt idx="303">
                  <c:v>0.04</c:v>
                </c:pt>
                <c:pt idx="304">
                  <c:v>1.6E-2</c:v>
                </c:pt>
                <c:pt idx="305">
                  <c:v>1.2999999999999999E-2</c:v>
                </c:pt>
                <c:pt idx="306">
                  <c:v>1.4999999999999999E-2</c:v>
                </c:pt>
                <c:pt idx="307">
                  <c:v>2.1999999999999999E-2</c:v>
                </c:pt>
                <c:pt idx="308">
                  <c:v>1.9E-2</c:v>
                </c:pt>
                <c:pt idx="309">
                  <c:v>4.5999999999999999E-2</c:v>
                </c:pt>
                <c:pt idx="310">
                  <c:v>0.186</c:v>
                </c:pt>
                <c:pt idx="311">
                  <c:v>0.17399999999999999</c:v>
                </c:pt>
                <c:pt idx="312">
                  <c:v>0.16900000000000001</c:v>
                </c:pt>
                <c:pt idx="313">
                  <c:v>0.10100000000000001</c:v>
                </c:pt>
                <c:pt idx="314">
                  <c:v>1.7000000000000001E-2</c:v>
                </c:pt>
                <c:pt idx="315">
                  <c:v>7.0000000000000001E-3</c:v>
                </c:pt>
                <c:pt idx="316">
                  <c:v>4.9000000000000002E-2</c:v>
                </c:pt>
                <c:pt idx="317">
                  <c:v>5.0000000000000001E-3</c:v>
                </c:pt>
                <c:pt idx="318">
                  <c:v>5.0000000000000001E-3</c:v>
                </c:pt>
                <c:pt idx="319">
                  <c:v>1.9E-2</c:v>
                </c:pt>
                <c:pt idx="320">
                  <c:v>0.02</c:v>
                </c:pt>
                <c:pt idx="321">
                  <c:v>1.7000000000000001E-2</c:v>
                </c:pt>
                <c:pt idx="322">
                  <c:v>2.5999999999999999E-2</c:v>
                </c:pt>
                <c:pt idx="323">
                  <c:v>2.3E-2</c:v>
                </c:pt>
                <c:pt idx="324">
                  <c:v>1.7000000000000001E-2</c:v>
                </c:pt>
                <c:pt idx="325">
                  <c:v>0.02</c:v>
                </c:pt>
                <c:pt idx="326">
                  <c:v>0.01</c:v>
                </c:pt>
                <c:pt idx="327">
                  <c:v>2.3E-2</c:v>
                </c:pt>
                <c:pt idx="328">
                  <c:v>2.1999999999999999E-2</c:v>
                </c:pt>
                <c:pt idx="329">
                  <c:v>1.9E-2</c:v>
                </c:pt>
                <c:pt idx="330">
                  <c:v>2.5000000000000001E-2</c:v>
                </c:pt>
                <c:pt idx="331">
                  <c:v>2.7E-2</c:v>
                </c:pt>
                <c:pt idx="332">
                  <c:v>3.1E-2</c:v>
                </c:pt>
                <c:pt idx="333">
                  <c:v>2.7E-2</c:v>
                </c:pt>
                <c:pt idx="334">
                  <c:v>1.4E-2</c:v>
                </c:pt>
                <c:pt idx="335">
                  <c:v>2.5000000000000001E-2</c:v>
                </c:pt>
                <c:pt idx="336">
                  <c:v>0.106</c:v>
                </c:pt>
                <c:pt idx="337">
                  <c:v>0.45200000000000001</c:v>
                </c:pt>
                <c:pt idx="338">
                  <c:v>0.47499999999999998</c:v>
                </c:pt>
                <c:pt idx="339">
                  <c:v>0.53500000000000003</c:v>
                </c:pt>
                <c:pt idx="340">
                  <c:v>0.28399999999999997</c:v>
                </c:pt>
                <c:pt idx="341">
                  <c:v>0.10199999999999999</c:v>
                </c:pt>
                <c:pt idx="342">
                  <c:v>7.0999999999999994E-2</c:v>
                </c:pt>
                <c:pt idx="343">
                  <c:v>0.20499999999999999</c:v>
                </c:pt>
                <c:pt idx="344">
                  <c:v>0.4</c:v>
                </c:pt>
                <c:pt idx="345">
                  <c:v>0.27600000000000002</c:v>
                </c:pt>
                <c:pt idx="346">
                  <c:v>0.16200000000000001</c:v>
                </c:pt>
                <c:pt idx="347">
                  <c:v>2.3E-2</c:v>
                </c:pt>
                <c:pt idx="348">
                  <c:v>2.5999999999999999E-2</c:v>
                </c:pt>
                <c:pt idx="349">
                  <c:v>0.10100000000000001</c:v>
                </c:pt>
                <c:pt idx="350">
                  <c:v>2.1000000000000001E-2</c:v>
                </c:pt>
                <c:pt idx="351">
                  <c:v>2.1999999999999999E-2</c:v>
                </c:pt>
                <c:pt idx="352">
                  <c:v>5.1999999999999998E-2</c:v>
                </c:pt>
                <c:pt idx="353">
                  <c:v>0.13900000000000001</c:v>
                </c:pt>
                <c:pt idx="354">
                  <c:v>1.0999999999999999E-2</c:v>
                </c:pt>
                <c:pt idx="355">
                  <c:v>0.05</c:v>
                </c:pt>
                <c:pt idx="356">
                  <c:v>1.6E-2</c:v>
                </c:pt>
                <c:pt idx="357">
                  <c:v>1.6E-2</c:v>
                </c:pt>
                <c:pt idx="358">
                  <c:v>1.7000000000000001E-2</c:v>
                </c:pt>
                <c:pt idx="359">
                  <c:v>1.7000000000000001E-2</c:v>
                </c:pt>
                <c:pt idx="360">
                  <c:v>1.4999999999999999E-2</c:v>
                </c:pt>
                <c:pt idx="361">
                  <c:v>2.5999999999999999E-2</c:v>
                </c:pt>
                <c:pt idx="362">
                  <c:v>1.2E-2</c:v>
                </c:pt>
                <c:pt idx="363">
                  <c:v>1.4999999999999999E-2</c:v>
                </c:pt>
                <c:pt idx="364">
                  <c:v>1.4999999999999999E-2</c:v>
                </c:pt>
                <c:pt idx="365">
                  <c:v>2.4E-2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54880"/>
        <c:axId val="170556416"/>
      </c:lineChart>
      <c:catAx>
        <c:axId val="1705548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556416"/>
        <c:crosses val="autoZero"/>
        <c:auto val="1"/>
        <c:lblAlgn val="ctr"/>
        <c:lblOffset val="100"/>
        <c:tickMarkSkip val="16"/>
        <c:noMultiLvlLbl val="0"/>
      </c:catAx>
      <c:valAx>
        <c:axId val="1705564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70554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Precipitation</a:t>
            </a:r>
            <a:r>
              <a:rPr lang="en-US" baseline="0"/>
              <a:t> from snow and rain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2700">
              <a:solidFill>
                <a:schemeClr val="tx2"/>
              </a:solidFill>
            </a:ln>
          </c:spPr>
          <c:invertIfNegative val="0"/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DataDay!$AG$5:$AG$369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</c:v>
                </c:pt>
                <c:pt idx="4">
                  <c:v>0</c:v>
                </c:pt>
                <c:pt idx="5">
                  <c:v>27.7</c:v>
                </c:pt>
                <c:pt idx="6">
                  <c:v>0</c:v>
                </c:pt>
                <c:pt idx="7">
                  <c:v>8.6</c:v>
                </c:pt>
                <c:pt idx="8">
                  <c:v>3.5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0</c:v>
                </c:pt>
                <c:pt idx="13">
                  <c:v>0</c:v>
                </c:pt>
                <c:pt idx="14">
                  <c:v>1.6</c:v>
                </c:pt>
                <c:pt idx="15">
                  <c:v>0</c:v>
                </c:pt>
                <c:pt idx="16">
                  <c:v>7.5</c:v>
                </c:pt>
                <c:pt idx="17">
                  <c:v>2.2999999999999998</c:v>
                </c:pt>
                <c:pt idx="18">
                  <c:v>0.7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1.2</c:v>
                </c:pt>
                <c:pt idx="23">
                  <c:v>2.7</c:v>
                </c:pt>
                <c:pt idx="24">
                  <c:v>0</c:v>
                </c:pt>
                <c:pt idx="25">
                  <c:v>12.5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1.6</c:v>
                </c:pt>
                <c:pt idx="35">
                  <c:v>4.4000000000000004</c:v>
                </c:pt>
                <c:pt idx="36">
                  <c:v>16.5</c:v>
                </c:pt>
                <c:pt idx="37">
                  <c:v>1.4</c:v>
                </c:pt>
                <c:pt idx="38">
                  <c:v>0</c:v>
                </c:pt>
                <c:pt idx="39">
                  <c:v>0</c:v>
                </c:pt>
                <c:pt idx="40">
                  <c:v>2.2999999999999998</c:v>
                </c:pt>
                <c:pt idx="41">
                  <c:v>4.5999999999999996</c:v>
                </c:pt>
                <c:pt idx="42">
                  <c:v>1.4</c:v>
                </c:pt>
                <c:pt idx="43">
                  <c:v>0</c:v>
                </c:pt>
                <c:pt idx="44">
                  <c:v>0.4</c:v>
                </c:pt>
                <c:pt idx="45">
                  <c:v>0</c:v>
                </c:pt>
                <c:pt idx="46">
                  <c:v>0</c:v>
                </c:pt>
                <c:pt idx="47">
                  <c:v>0.8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2.9</c:v>
                </c:pt>
                <c:pt idx="52">
                  <c:v>0.5</c:v>
                </c:pt>
                <c:pt idx="53">
                  <c:v>3.4</c:v>
                </c:pt>
                <c:pt idx="54">
                  <c:v>18.7</c:v>
                </c:pt>
                <c:pt idx="55">
                  <c:v>0</c:v>
                </c:pt>
                <c:pt idx="56">
                  <c:v>6.8</c:v>
                </c:pt>
                <c:pt idx="57">
                  <c:v>0.7</c:v>
                </c:pt>
                <c:pt idx="58">
                  <c:v>1.3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12.4</c:v>
                </c:pt>
                <c:pt idx="65">
                  <c:v>0</c:v>
                </c:pt>
                <c:pt idx="66">
                  <c:v>2</c:v>
                </c:pt>
                <c:pt idx="67">
                  <c:v>0</c:v>
                </c:pt>
                <c:pt idx="68">
                  <c:v>1.6</c:v>
                </c:pt>
                <c:pt idx="69">
                  <c:v>0</c:v>
                </c:pt>
                <c:pt idx="70">
                  <c:v>0</c:v>
                </c:pt>
                <c:pt idx="71">
                  <c:v>0.3</c:v>
                </c:pt>
                <c:pt idx="72">
                  <c:v>1.8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0.3</c:v>
                </c:pt>
                <c:pt idx="81">
                  <c:v>0</c:v>
                </c:pt>
                <c:pt idx="82">
                  <c:v>0</c:v>
                </c:pt>
                <c:pt idx="83">
                  <c:v>0.3</c:v>
                </c:pt>
                <c:pt idx="84">
                  <c:v>0</c:v>
                </c:pt>
                <c:pt idx="85">
                  <c:v>0</c:v>
                </c:pt>
                <c:pt idx="86">
                  <c:v>15.1</c:v>
                </c:pt>
                <c:pt idx="87">
                  <c:v>0</c:v>
                </c:pt>
                <c:pt idx="88">
                  <c:v>11.4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5.8</c:v>
                </c:pt>
                <c:pt idx="95">
                  <c:v>0</c:v>
                </c:pt>
                <c:pt idx="96">
                  <c:v>6</c:v>
                </c:pt>
                <c:pt idx="97">
                  <c:v>0</c:v>
                </c:pt>
                <c:pt idx="98">
                  <c:v>5.0999999999999996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4.3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12.2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0.9</c:v>
                </c:pt>
                <c:pt idx="111">
                  <c:v>1.7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5.5</c:v>
                </c:pt>
                <c:pt idx="117">
                  <c:v>1.2</c:v>
                </c:pt>
                <c:pt idx="118">
                  <c:v>9.6</c:v>
                </c:pt>
                <c:pt idx="119">
                  <c:v>0</c:v>
                </c:pt>
                <c:pt idx="120">
                  <c:v>0</c:v>
                </c:pt>
                <c:pt idx="121">
                  <c:v>0.9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3.3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9.1999999999999993</c:v>
                </c:pt>
                <c:pt idx="138">
                  <c:v>3.6</c:v>
                </c:pt>
                <c:pt idx="139">
                  <c:v>2.8</c:v>
                </c:pt>
                <c:pt idx="140">
                  <c:v>0</c:v>
                </c:pt>
                <c:pt idx="141">
                  <c:v>7.2</c:v>
                </c:pt>
                <c:pt idx="142">
                  <c:v>35.200000000000003</c:v>
                </c:pt>
                <c:pt idx="143">
                  <c:v>4.8</c:v>
                </c:pt>
                <c:pt idx="144">
                  <c:v>0.4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6.8</c:v>
                </c:pt>
                <c:pt idx="149">
                  <c:v>0</c:v>
                </c:pt>
                <c:pt idx="150">
                  <c:v>2.4</c:v>
                </c:pt>
                <c:pt idx="151">
                  <c:v>0.2</c:v>
                </c:pt>
                <c:pt idx="152">
                  <c:v>1.2</c:v>
                </c:pt>
                <c:pt idx="153">
                  <c:v>11.4</c:v>
                </c:pt>
                <c:pt idx="154">
                  <c:v>4.4000000000000004</c:v>
                </c:pt>
                <c:pt idx="155">
                  <c:v>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5.8</c:v>
                </c:pt>
                <c:pt idx="167">
                  <c:v>8.8000000000000007</c:v>
                </c:pt>
                <c:pt idx="168">
                  <c:v>11</c:v>
                </c:pt>
                <c:pt idx="169">
                  <c:v>0.2</c:v>
                </c:pt>
                <c:pt idx="170">
                  <c:v>3.6</c:v>
                </c:pt>
                <c:pt idx="171">
                  <c:v>0.2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11.8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9.6</c:v>
                </c:pt>
                <c:pt idx="182">
                  <c:v>3.6</c:v>
                </c:pt>
                <c:pt idx="183">
                  <c:v>2.2000000000000002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0.2</c:v>
                </c:pt>
                <c:pt idx="204">
                  <c:v>0</c:v>
                </c:pt>
                <c:pt idx="205">
                  <c:v>0</c:v>
                </c:pt>
                <c:pt idx="206">
                  <c:v>0.4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10.8</c:v>
                </c:pt>
                <c:pt idx="211">
                  <c:v>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2.6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0.4</c:v>
                </c:pt>
                <c:pt idx="224">
                  <c:v>0.6</c:v>
                </c:pt>
                <c:pt idx="225">
                  <c:v>5.8</c:v>
                </c:pt>
                <c:pt idx="226">
                  <c:v>0</c:v>
                </c:pt>
                <c:pt idx="227">
                  <c:v>0</c:v>
                </c:pt>
                <c:pt idx="228">
                  <c:v>16.399999999999999</c:v>
                </c:pt>
                <c:pt idx="229">
                  <c:v>0.4</c:v>
                </c:pt>
                <c:pt idx="230">
                  <c:v>0</c:v>
                </c:pt>
                <c:pt idx="231">
                  <c:v>0</c:v>
                </c:pt>
                <c:pt idx="232">
                  <c:v>2.2000000000000002</c:v>
                </c:pt>
                <c:pt idx="233">
                  <c:v>2</c:v>
                </c:pt>
                <c:pt idx="234">
                  <c:v>0</c:v>
                </c:pt>
                <c:pt idx="235">
                  <c:v>10.199999999999999</c:v>
                </c:pt>
                <c:pt idx="236">
                  <c:v>15</c:v>
                </c:pt>
                <c:pt idx="237">
                  <c:v>0</c:v>
                </c:pt>
                <c:pt idx="238">
                  <c:v>0</c:v>
                </c:pt>
                <c:pt idx="239">
                  <c:v>2.8</c:v>
                </c:pt>
                <c:pt idx="240">
                  <c:v>10.199999999999999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4.8</c:v>
                </c:pt>
                <c:pt idx="255">
                  <c:v>0</c:v>
                </c:pt>
                <c:pt idx="256">
                  <c:v>4</c:v>
                </c:pt>
                <c:pt idx="257">
                  <c:v>3.4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1.6</c:v>
                </c:pt>
                <c:pt idx="266">
                  <c:v>0</c:v>
                </c:pt>
                <c:pt idx="267">
                  <c:v>0</c:v>
                </c:pt>
                <c:pt idx="268">
                  <c:v>14.2</c:v>
                </c:pt>
                <c:pt idx="269">
                  <c:v>0.4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1.6</c:v>
                </c:pt>
                <c:pt idx="274">
                  <c:v>0.6</c:v>
                </c:pt>
                <c:pt idx="275">
                  <c:v>0</c:v>
                </c:pt>
                <c:pt idx="276">
                  <c:v>0.6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0.4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8</c:v>
                </c:pt>
                <c:pt idx="289">
                  <c:v>5.4</c:v>
                </c:pt>
                <c:pt idx="290">
                  <c:v>1.2</c:v>
                </c:pt>
                <c:pt idx="291">
                  <c:v>0</c:v>
                </c:pt>
                <c:pt idx="292">
                  <c:v>14.4</c:v>
                </c:pt>
                <c:pt idx="293">
                  <c:v>7.2</c:v>
                </c:pt>
                <c:pt idx="294">
                  <c:v>0.2</c:v>
                </c:pt>
                <c:pt idx="295">
                  <c:v>3.8</c:v>
                </c:pt>
                <c:pt idx="296">
                  <c:v>0.2</c:v>
                </c:pt>
                <c:pt idx="297">
                  <c:v>0</c:v>
                </c:pt>
                <c:pt idx="298">
                  <c:v>0</c:v>
                </c:pt>
                <c:pt idx="299">
                  <c:v>3.4</c:v>
                </c:pt>
                <c:pt idx="300">
                  <c:v>7</c:v>
                </c:pt>
                <c:pt idx="301">
                  <c:v>1</c:v>
                </c:pt>
                <c:pt idx="302">
                  <c:v>0.4</c:v>
                </c:pt>
                <c:pt idx="303">
                  <c:v>7.3</c:v>
                </c:pt>
                <c:pt idx="304">
                  <c:v>11.3</c:v>
                </c:pt>
                <c:pt idx="305">
                  <c:v>1.2</c:v>
                </c:pt>
                <c:pt idx="306">
                  <c:v>2.5</c:v>
                </c:pt>
                <c:pt idx="307">
                  <c:v>0.3</c:v>
                </c:pt>
                <c:pt idx="308">
                  <c:v>24.4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1.8</c:v>
                </c:pt>
                <c:pt idx="316">
                  <c:v>4.4000000000000004</c:v>
                </c:pt>
                <c:pt idx="317">
                  <c:v>3.6</c:v>
                </c:pt>
                <c:pt idx="318">
                  <c:v>9.9</c:v>
                </c:pt>
                <c:pt idx="319">
                  <c:v>0</c:v>
                </c:pt>
                <c:pt idx="320">
                  <c:v>15</c:v>
                </c:pt>
                <c:pt idx="321">
                  <c:v>4.7</c:v>
                </c:pt>
                <c:pt idx="322">
                  <c:v>0</c:v>
                </c:pt>
                <c:pt idx="323">
                  <c:v>0.7</c:v>
                </c:pt>
                <c:pt idx="324">
                  <c:v>0</c:v>
                </c:pt>
                <c:pt idx="325">
                  <c:v>0.5</c:v>
                </c:pt>
                <c:pt idx="326">
                  <c:v>6.2</c:v>
                </c:pt>
                <c:pt idx="327">
                  <c:v>0</c:v>
                </c:pt>
                <c:pt idx="328">
                  <c:v>2.1</c:v>
                </c:pt>
                <c:pt idx="329">
                  <c:v>7.7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2.2999999999999998</c:v>
                </c:pt>
                <c:pt idx="334">
                  <c:v>1.6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2.9</c:v>
                </c:pt>
                <c:pt idx="342">
                  <c:v>3.4</c:v>
                </c:pt>
                <c:pt idx="343">
                  <c:v>0</c:v>
                </c:pt>
                <c:pt idx="344">
                  <c:v>0</c:v>
                </c:pt>
                <c:pt idx="345">
                  <c:v>6.4</c:v>
                </c:pt>
                <c:pt idx="346">
                  <c:v>1</c:v>
                </c:pt>
                <c:pt idx="347">
                  <c:v>2.7</c:v>
                </c:pt>
                <c:pt idx="348">
                  <c:v>0</c:v>
                </c:pt>
                <c:pt idx="349">
                  <c:v>0</c:v>
                </c:pt>
                <c:pt idx="350">
                  <c:v>11.2</c:v>
                </c:pt>
                <c:pt idx="351">
                  <c:v>1.4</c:v>
                </c:pt>
                <c:pt idx="352">
                  <c:v>18.100000000000001</c:v>
                </c:pt>
                <c:pt idx="353">
                  <c:v>0</c:v>
                </c:pt>
                <c:pt idx="354">
                  <c:v>0</c:v>
                </c:pt>
                <c:pt idx="355">
                  <c:v>7.4</c:v>
                </c:pt>
                <c:pt idx="356">
                  <c:v>2.9</c:v>
                </c:pt>
                <c:pt idx="357">
                  <c:v>0</c:v>
                </c:pt>
                <c:pt idx="358">
                  <c:v>1.8</c:v>
                </c:pt>
                <c:pt idx="359">
                  <c:v>4.5999999999999996</c:v>
                </c:pt>
                <c:pt idx="360">
                  <c:v>0.5</c:v>
                </c:pt>
                <c:pt idx="361">
                  <c:v>0.8</c:v>
                </c:pt>
                <c:pt idx="362">
                  <c:v>7.5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573184"/>
        <c:axId val="170730624"/>
      </c:barChart>
      <c:catAx>
        <c:axId val="1705731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730624"/>
        <c:crosses val="autoZero"/>
        <c:auto val="1"/>
        <c:lblAlgn val="ctr"/>
        <c:lblOffset val="100"/>
        <c:noMultiLvlLbl val="0"/>
      </c:catAx>
      <c:valAx>
        <c:axId val="170730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573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3867</xdr:row>
      <xdr:rowOff>0</xdr:rowOff>
    </xdr:from>
    <xdr:to>
      <xdr:col>31</xdr:col>
      <xdr:colOff>1038225</xdr:colOff>
      <xdr:row>3881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219075</xdr:colOff>
      <xdr:row>18</xdr:row>
      <xdr:rowOff>95250</xdr:rowOff>
    </xdr:from>
    <xdr:to>
      <xdr:col>38</xdr:col>
      <xdr:colOff>314325</xdr:colOff>
      <xdr:row>32</xdr:row>
      <xdr:rowOff>171450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400051</xdr:colOff>
      <xdr:row>7</xdr:row>
      <xdr:rowOff>85725</xdr:rowOff>
    </xdr:from>
    <xdr:to>
      <xdr:col>51</xdr:col>
      <xdr:colOff>419100</xdr:colOff>
      <xdr:row>27</xdr:row>
      <xdr:rowOff>28574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486</xdr:row>
      <xdr:rowOff>42862</xdr:rowOff>
    </xdr:from>
    <xdr:to>
      <xdr:col>4</xdr:col>
      <xdr:colOff>466724</xdr:colOff>
      <xdr:row>501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3867</xdr:row>
      <xdr:rowOff>0</xdr:rowOff>
    </xdr:from>
    <xdr:to>
      <xdr:col>3</xdr:col>
      <xdr:colOff>1038225</xdr:colOff>
      <xdr:row>3881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71437</xdr:colOff>
      <xdr:row>2980</xdr:row>
      <xdr:rowOff>119062</xdr:rowOff>
    </xdr:from>
    <xdr:to>
      <xdr:col>3</xdr:col>
      <xdr:colOff>1109662</xdr:colOff>
      <xdr:row>2995</xdr:row>
      <xdr:rowOff>4762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2962</xdr:row>
      <xdr:rowOff>171450</xdr:rowOff>
    </xdr:from>
    <xdr:to>
      <xdr:col>3</xdr:col>
      <xdr:colOff>1219200</xdr:colOff>
      <xdr:row>2977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3003</xdr:row>
      <xdr:rowOff>171450</xdr:rowOff>
    </xdr:from>
    <xdr:to>
      <xdr:col>3</xdr:col>
      <xdr:colOff>1123950</xdr:colOff>
      <xdr:row>3018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361950</xdr:colOff>
      <xdr:row>16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361950</xdr:colOff>
      <xdr:row>16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16</xdr:row>
      <xdr:rowOff>171450</xdr:rowOff>
    </xdr:from>
    <xdr:to>
      <xdr:col>8</xdr:col>
      <xdr:colOff>371475</xdr:colOff>
      <xdr:row>33</xdr:row>
      <xdr:rowOff>142874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17</xdr:row>
      <xdr:rowOff>9525</xdr:rowOff>
    </xdr:from>
    <xdr:to>
      <xdr:col>17</xdr:col>
      <xdr:colOff>371475</xdr:colOff>
      <xdr:row>33</xdr:row>
      <xdr:rowOff>171449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34</xdr:row>
      <xdr:rowOff>38100</xdr:rowOff>
    </xdr:from>
    <xdr:to>
      <xdr:col>8</xdr:col>
      <xdr:colOff>419100</xdr:colOff>
      <xdr:row>51</xdr:row>
      <xdr:rowOff>9524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38100</xdr:colOff>
      <xdr:row>34</xdr:row>
      <xdr:rowOff>76200</xdr:rowOff>
    </xdr:from>
    <xdr:to>
      <xdr:col>17</xdr:col>
      <xdr:colOff>400050</xdr:colOff>
      <xdr:row>51</xdr:row>
      <xdr:rowOff>47624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68</xdr:row>
      <xdr:rowOff>114300</xdr:rowOff>
    </xdr:from>
    <xdr:to>
      <xdr:col>8</xdr:col>
      <xdr:colOff>400050</xdr:colOff>
      <xdr:row>85</xdr:row>
      <xdr:rowOff>85724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38100</xdr:colOff>
      <xdr:row>51</xdr:row>
      <xdr:rowOff>76200</xdr:rowOff>
    </xdr:from>
    <xdr:to>
      <xdr:col>17</xdr:col>
      <xdr:colOff>400050</xdr:colOff>
      <xdr:row>68</xdr:row>
      <xdr:rowOff>47624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19050</xdr:colOff>
      <xdr:row>51</xdr:row>
      <xdr:rowOff>66675</xdr:rowOff>
    </xdr:from>
    <xdr:to>
      <xdr:col>8</xdr:col>
      <xdr:colOff>381000</xdr:colOff>
      <xdr:row>68</xdr:row>
      <xdr:rowOff>38099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571500</xdr:colOff>
      <xdr:row>85</xdr:row>
      <xdr:rowOff>180975</xdr:rowOff>
    </xdr:from>
    <xdr:to>
      <xdr:col>17</xdr:col>
      <xdr:colOff>304799</xdr:colOff>
      <xdr:row>102</xdr:row>
      <xdr:rowOff>28575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8</xdr:col>
      <xdr:colOff>361950</xdr:colOff>
      <xdr:row>102</xdr:row>
      <xdr:rowOff>161924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69</xdr:row>
      <xdr:rowOff>0</xdr:rowOff>
    </xdr:from>
    <xdr:to>
      <xdr:col>17</xdr:col>
      <xdr:colOff>361950</xdr:colOff>
      <xdr:row>85</xdr:row>
      <xdr:rowOff>161924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996.735865972223" createdVersion="4" refreshedVersion="4" minRefreshableVersion="3" recordCount="8784">
  <cacheSource type="worksheet">
    <worksheetSource ref="A4:Y8788" sheet="DataHour"/>
  </cacheSource>
  <cacheFields count="25">
    <cacheField name="Date" numFmtId="15">
      <sharedItems containsSemiMixedTypes="0" containsNonDate="0" containsDate="1" containsString="0" minDate="2024-01-01T00:00:00" maxDate="2025-01-01T00:00:00"/>
    </cacheField>
    <cacheField name="Doy" numFmtId="0">
      <sharedItems containsSemiMixedTypes="0" containsString="0" containsNumber="1" containsInteger="1" minValue="1" maxValue="366" count="3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</sharedItems>
    </cacheField>
    <cacheField name="PST" numFmtId="0">
      <sharedItems containsSemiMixedTypes="0" containsString="0" containsNumber="1" containsInteger="1" minValue="100" maxValue="2400"/>
    </cacheField>
    <cacheField name="HoboTime" numFmtId="164">
      <sharedItems containsSemiMixedTypes="0" containsNonDate="0" containsDate="1" containsString="0" minDate="1901-05-23T01:00:00" maxDate="1902-05-25T00:00:00"/>
    </cacheField>
    <cacheField name="Depth" numFmtId="0">
      <sharedItems containsString="0" containsBlank="1" containsNumber="1" minValue="61.15" maxValue="299.47000000000003"/>
    </cacheField>
    <cacheField name="AdjSnow" numFmtId="0">
      <sharedItems containsString="0" containsBlank="1" containsNumber="1" minValue="-0.84199999999999997" maxValue="236.77500000000001"/>
    </cacheField>
    <cacheField name="Wind" numFmtId="0">
      <sharedItems containsSemiMixedTypes="0" containsString="0" containsNumber="1" minValue="0" maxValue="7.55"/>
    </cacheField>
    <cacheField name="Gust" numFmtId="0">
      <sharedItems containsSemiMixedTypes="0" containsString="0" containsNumber="1" minValue="0" maxValue="17.11"/>
    </cacheField>
    <cacheField name="WindDir" numFmtId="0">
      <sharedItems containsString="0" containsBlank="1" containsNumber="1" minValue="0" maxValue="355.19200000000001"/>
    </cacheField>
    <cacheField name="Temperature" numFmtId="0">
      <sharedItems containsSemiMixedTypes="0" containsString="0" containsNumber="1" minValue="-36.058999999999997" maxValue="30.722000000000001"/>
    </cacheField>
    <cacheField name="RH" numFmtId="0">
      <sharedItems containsSemiMixedTypes="0" containsString="0" containsNumber="1" minValue="18.8" maxValue="100"/>
    </cacheField>
    <cacheField name="vol10" numFmtId="0">
      <sharedItems containsSemiMixedTypes="0" containsString="0" containsNumber="1" minValue="3.0099999999999998E-2" maxValue="0.29809999999999998"/>
    </cacheField>
    <cacheField name="vol20" numFmtId="0">
      <sharedItems containsSemiMixedTypes="0" containsString="0" containsNumber="1" minValue="6.5699999999999995E-2" maxValue="0.47460000000000002"/>
    </cacheField>
    <cacheField name="Rain" numFmtId="0">
      <sharedItems containsSemiMixedTypes="0" containsString="0" containsNumber="1" minValue="0" maxValue="8.4"/>
    </cacheField>
    <cacheField name="Solar" numFmtId="0">
      <sharedItems containsSemiMixedTypes="0" containsString="0" containsNumber="1" minValue="0.6" maxValue="1193.0999999999999"/>
    </cacheField>
    <cacheField name="DewPt, °C (LGR S/N: 10688092, SEN S/N: 20367744)" numFmtId="0">
      <sharedItems containsNonDate="0" containsString="0" containsBlank="1"/>
    </cacheField>
    <cacheField name="Backup Batteries_10688092_V" numFmtId="0">
      <sharedItems containsNonDate="0" containsString="0" containsBlank="1"/>
    </cacheField>
    <cacheField name="Batt, V (LGR S/N: 20468345)" numFmtId="0">
      <sharedItems containsNonDate="0" containsString="0" containsBlank="1"/>
    </cacheField>
    <cacheField name="blnk" numFmtId="0">
      <sharedItems containsNonDate="0" containsString="0" containsBlank="1"/>
    </cacheField>
    <cacheField name="DyTime" numFmtId="0">
      <sharedItems containsSemiMixedTypes="0" containsString="0" containsNumber="1" containsInteger="1" minValue="10100" maxValue="3662400"/>
    </cacheField>
    <cacheField name="Kmax" numFmtId="0">
      <sharedItems containsSemiMixedTypes="0" containsString="0" containsNumber="1" minValue="0" maxValue="995.3"/>
    </cacheField>
    <cacheField name="SolAdj" numFmtId="0">
      <sharedItems containsSemiMixedTypes="0" containsString="0" containsNumber="1" minValue="0" maxValue="1193.0999999999999"/>
    </cacheField>
    <cacheField name="vol10_2400" numFmtId="0">
      <sharedItems containsMixedTypes="1" containsNumber="1" minValue="3.1E-2" maxValue="0.27700000000000002"/>
    </cacheField>
    <cacheField name="vol20_2400" numFmtId="0">
      <sharedItems containsMixedTypes="1" containsNumber="1" minValue="6.9000000000000006E-2" maxValue="0.47"/>
    </cacheField>
    <cacheField name="Snw2400" numFmtId="0">
      <sharedItems containsMixedTypes="1" containsNumber="1" minValue="-1E-3" maxValue="2.3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4">
  <r>
    <d v="2024-01-01T00:00:00"/>
    <x v="0"/>
    <n v="100"/>
    <d v="1901-05-23T01:00:00"/>
    <n v="129.24"/>
    <n v="65.240000000000009"/>
    <n v="0"/>
    <n v="0"/>
    <m/>
    <n v="-5.9160000000000004"/>
    <n v="98.2"/>
    <n v="0.18260000000000001"/>
    <n v="0.18840000000000001"/>
    <n v="0"/>
    <n v="0.6"/>
    <m/>
    <m/>
    <m/>
    <m/>
    <n v="10100"/>
    <n v="0"/>
    <n v="0"/>
    <s v=""/>
    <s v=""/>
    <s v=""/>
  </r>
  <r>
    <d v="2024-01-01T00:00:00"/>
    <x v="0"/>
    <n v="200"/>
    <d v="1901-05-23T02:00:00"/>
    <n v="129.13"/>
    <n v="65.13"/>
    <n v="0"/>
    <n v="0.5"/>
    <m/>
    <n v="-6.8659999999999997"/>
    <n v="98.3"/>
    <n v="0.18260000000000001"/>
    <n v="0.18840000000000001"/>
    <n v="0"/>
    <n v="0.6"/>
    <m/>
    <m/>
    <m/>
    <m/>
    <n v="10200"/>
    <n v="0"/>
    <n v="0"/>
    <s v=""/>
    <s v=""/>
    <s v=""/>
  </r>
  <r>
    <d v="2024-01-01T00:00:00"/>
    <x v="0"/>
    <n v="300"/>
    <d v="1901-05-23T03:00:00"/>
    <n v="129.24"/>
    <n v="65.240000000000009"/>
    <n v="0"/>
    <n v="1.51"/>
    <m/>
    <n v="-4.8339999999999996"/>
    <n v="98.5"/>
    <n v="0.18260000000000001"/>
    <n v="0.18840000000000001"/>
    <n v="0"/>
    <n v="0.6"/>
    <m/>
    <m/>
    <m/>
    <m/>
    <n v="10300"/>
    <n v="0"/>
    <n v="0"/>
    <s v=""/>
    <s v=""/>
    <s v=""/>
  </r>
  <r>
    <d v="2024-01-01T00:00:00"/>
    <x v="0"/>
    <n v="400"/>
    <d v="1901-05-23T04:00:00"/>
    <n v="129.24"/>
    <n v="65.240000000000009"/>
    <n v="0"/>
    <n v="3.02"/>
    <m/>
    <n v="-4.4390000000000001"/>
    <n v="99"/>
    <n v="0.18260000000000001"/>
    <n v="0.18840000000000001"/>
    <n v="0"/>
    <n v="0.6"/>
    <m/>
    <m/>
    <m/>
    <m/>
    <n v="10400"/>
    <n v="0"/>
    <n v="0"/>
    <s v=""/>
    <s v=""/>
    <s v=""/>
  </r>
  <r>
    <d v="2024-01-01T00:00:00"/>
    <x v="0"/>
    <n v="500"/>
    <d v="1901-05-23T05:00:00"/>
    <n v="128.77000000000001"/>
    <n v="64.77000000000001"/>
    <n v="0"/>
    <n v="3.02"/>
    <m/>
    <n v="-4.5599999999999996"/>
    <n v="99.2"/>
    <n v="0.18329999999999999"/>
    <n v="0.18840000000000001"/>
    <n v="0"/>
    <n v="0.6"/>
    <m/>
    <m/>
    <m/>
    <m/>
    <n v="10500"/>
    <n v="0"/>
    <n v="0"/>
    <s v=""/>
    <s v=""/>
    <s v=""/>
  </r>
  <r>
    <d v="2024-01-01T00:00:00"/>
    <x v="0"/>
    <n v="600"/>
    <d v="1901-05-23T06:00:00"/>
    <n v="128.77000000000001"/>
    <n v="64.77000000000001"/>
    <n v="0"/>
    <n v="2.52"/>
    <m/>
    <n v="-4.9870000000000001"/>
    <n v="99"/>
    <n v="0.18329999999999999"/>
    <n v="0.18909999999999999"/>
    <n v="0"/>
    <n v="0.6"/>
    <m/>
    <m/>
    <m/>
    <m/>
    <n v="10600"/>
    <n v="0"/>
    <n v="0"/>
    <s v=""/>
    <s v=""/>
    <s v=""/>
  </r>
  <r>
    <d v="2024-01-01T00:00:00"/>
    <x v="0"/>
    <n v="700"/>
    <d v="1901-05-23T07:00:00"/>
    <n v="128.54"/>
    <n v="64.539999999999992"/>
    <n v="0"/>
    <n v="0.5"/>
    <m/>
    <n v="-5.76"/>
    <n v="98.7"/>
    <n v="0.18329999999999999"/>
    <n v="0.18909999999999999"/>
    <n v="0"/>
    <n v="0.6"/>
    <m/>
    <m/>
    <m/>
    <m/>
    <n v="10700"/>
    <n v="0"/>
    <n v="0"/>
    <s v=""/>
    <s v=""/>
    <s v=""/>
  </r>
  <r>
    <d v="2024-01-01T00:00:00"/>
    <x v="0"/>
    <n v="800"/>
    <d v="1901-05-23T08:00:00"/>
    <n v="128.31"/>
    <n v="64.31"/>
    <n v="0"/>
    <n v="0.5"/>
    <m/>
    <n v="-5.6360000000000001"/>
    <n v="98.4"/>
    <n v="0.18329999999999999"/>
    <n v="0.18909999999999999"/>
    <n v="0"/>
    <n v="0.6"/>
    <m/>
    <m/>
    <m/>
    <m/>
    <n v="10800"/>
    <n v="0"/>
    <n v="0"/>
    <s v=""/>
    <s v=""/>
    <s v=""/>
  </r>
  <r>
    <d v="2024-01-01T00:00:00"/>
    <x v="0"/>
    <n v="900"/>
    <d v="1901-05-23T09:00:00"/>
    <n v="128.31"/>
    <n v="64.31"/>
    <n v="0"/>
    <n v="0.5"/>
    <m/>
    <n v="-5.6669999999999998"/>
    <n v="98.3"/>
    <n v="0.18329999999999999"/>
    <n v="0.18909999999999999"/>
    <n v="0"/>
    <n v="5.6"/>
    <m/>
    <m/>
    <m/>
    <m/>
    <n v="10900"/>
    <n v="55"/>
    <n v="5.6"/>
    <s v=""/>
    <s v=""/>
    <s v=""/>
  </r>
  <r>
    <d v="2024-01-01T00:00:00"/>
    <x v="0"/>
    <n v="1000"/>
    <d v="1901-05-23T10:00:00"/>
    <n v="127.96"/>
    <n v="63.959999999999994"/>
    <n v="0"/>
    <n v="0.5"/>
    <m/>
    <n v="-4.3479999999999999"/>
    <n v="98.1"/>
    <n v="0.18329999999999999"/>
    <n v="0.18909999999999999"/>
    <n v="0"/>
    <n v="78.099999999999994"/>
    <m/>
    <m/>
    <m/>
    <m/>
    <n v="11000"/>
    <n v="166.2"/>
    <n v="78.099999999999994"/>
    <s v=""/>
    <s v=""/>
    <s v=""/>
  </r>
  <r>
    <d v="2024-01-01T00:00:00"/>
    <x v="0"/>
    <n v="1100"/>
    <d v="1901-05-23T11:00:00"/>
    <n v="127.14"/>
    <n v="63.14"/>
    <n v="0"/>
    <n v="0.5"/>
    <m/>
    <n v="-4.2869999999999999"/>
    <n v="98"/>
    <n v="0.18329999999999999"/>
    <n v="0.18909999999999999"/>
    <n v="0"/>
    <n v="140.6"/>
    <m/>
    <m/>
    <m/>
    <m/>
    <n v="11100"/>
    <n v="251.7"/>
    <n v="140.6"/>
    <s v=""/>
    <s v=""/>
    <s v=""/>
  </r>
  <r>
    <d v="2024-01-01T00:00:00"/>
    <x v="0"/>
    <n v="1200"/>
    <d v="1901-05-23T12:00:00"/>
    <n v="126.43"/>
    <n v="62.430000000000007"/>
    <n v="0"/>
    <n v="0.5"/>
    <m/>
    <n v="-3.8359999999999999"/>
    <n v="98.4"/>
    <n v="0.18329999999999999"/>
    <n v="0.18909999999999999"/>
    <n v="0"/>
    <n v="100.6"/>
    <m/>
    <m/>
    <m/>
    <m/>
    <n v="11200"/>
    <n v="293.3"/>
    <n v="100.6"/>
    <s v=""/>
    <s v=""/>
    <s v=""/>
  </r>
  <r>
    <d v="2024-01-01T00:00:00"/>
    <x v="0"/>
    <n v="1300"/>
    <d v="1901-05-23T13:00:00"/>
    <n v="125.62"/>
    <n v="61.620000000000005"/>
    <n v="0"/>
    <n v="1.01"/>
    <m/>
    <n v="-3.3010000000000002"/>
    <n v="98.2"/>
    <n v="0.18329999999999999"/>
    <n v="0.18990000000000001"/>
    <n v="0"/>
    <n v="193.1"/>
    <m/>
    <m/>
    <m/>
    <m/>
    <n v="11300"/>
    <n v="285.3"/>
    <n v="193.1"/>
    <s v=""/>
    <s v=""/>
    <s v=""/>
  </r>
  <r>
    <d v="2024-01-01T00:00:00"/>
    <x v="0"/>
    <n v="1400"/>
    <d v="1901-05-23T14:00:00"/>
    <n v="127.96"/>
    <n v="63.959999999999994"/>
    <n v="0"/>
    <n v="3.02"/>
    <m/>
    <n v="-4.1059999999999999"/>
    <n v="97.6"/>
    <n v="0.18329999999999999"/>
    <n v="0.18990000000000001"/>
    <n v="0"/>
    <n v="321.89999999999998"/>
    <m/>
    <m/>
    <m/>
    <m/>
    <n v="11400"/>
    <n v="229"/>
    <n v="321.89999999999998"/>
    <s v=""/>
    <s v=""/>
    <s v=""/>
  </r>
  <r>
    <d v="2024-01-01T00:00:00"/>
    <x v="0"/>
    <n v="1500"/>
    <d v="1901-05-23T15:00:00"/>
    <n v="128.07"/>
    <n v="64.069999999999993"/>
    <n v="0"/>
    <n v="3.02"/>
    <m/>
    <n v="-5.2949999999999999"/>
    <n v="97.9"/>
    <n v="0.18329999999999999"/>
    <n v="0.18990000000000001"/>
    <n v="0"/>
    <n v="201.9"/>
    <m/>
    <m/>
    <m/>
    <m/>
    <n v="11500"/>
    <n v="132.80000000000001"/>
    <n v="201.9"/>
    <s v=""/>
    <s v=""/>
    <s v=""/>
  </r>
  <r>
    <d v="2024-01-01T00:00:00"/>
    <x v="0"/>
    <n v="1600"/>
    <d v="1901-05-23T16:00:00"/>
    <n v="127.96"/>
    <n v="63.959999999999994"/>
    <n v="0"/>
    <n v="2.52"/>
    <m/>
    <n v="-6.0730000000000004"/>
    <n v="98.1"/>
    <n v="0.18329999999999999"/>
    <n v="0.18990000000000001"/>
    <n v="0"/>
    <n v="75.599999999999994"/>
    <m/>
    <m/>
    <m/>
    <m/>
    <n v="11600"/>
    <n v="25.3"/>
    <n v="75.599999999999994"/>
    <s v=""/>
    <s v=""/>
    <s v=""/>
  </r>
  <r>
    <d v="2024-01-01T00:00:00"/>
    <x v="0"/>
    <n v="1700"/>
    <d v="1901-05-23T17:00:00"/>
    <n v="127.37"/>
    <n v="63.370000000000005"/>
    <n v="0"/>
    <n v="1.51"/>
    <m/>
    <n v="-6.8019999999999996"/>
    <n v="97.9"/>
    <n v="0.18329999999999999"/>
    <n v="0.18990000000000001"/>
    <n v="0"/>
    <n v="0.6"/>
    <m/>
    <m/>
    <m/>
    <m/>
    <n v="11700"/>
    <n v="0"/>
    <n v="0"/>
    <s v=""/>
    <s v=""/>
    <s v=""/>
  </r>
  <r>
    <d v="2024-01-01T00:00:00"/>
    <x v="0"/>
    <n v="1800"/>
    <d v="1901-05-23T18:00:00"/>
    <n v="126.55"/>
    <n v="62.55"/>
    <n v="0"/>
    <n v="3.52"/>
    <m/>
    <n v="-6.9939999999999998"/>
    <n v="97.6"/>
    <n v="0.184"/>
    <n v="0.18990000000000001"/>
    <n v="0"/>
    <n v="0.6"/>
    <m/>
    <m/>
    <m/>
    <m/>
    <n v="11800"/>
    <n v="0"/>
    <n v="0"/>
    <s v=""/>
    <s v=""/>
    <s v=""/>
  </r>
  <r>
    <d v="2024-01-01T00:00:00"/>
    <x v="0"/>
    <n v="1900"/>
    <d v="1901-05-23T19:00:00"/>
    <n v="126.79"/>
    <n v="62.790000000000006"/>
    <n v="1.01"/>
    <n v="4.53"/>
    <m/>
    <n v="-7.1870000000000003"/>
    <n v="97.4"/>
    <n v="0.184"/>
    <n v="0.18990000000000001"/>
    <n v="0"/>
    <n v="0.6"/>
    <m/>
    <m/>
    <m/>
    <m/>
    <n v="11900"/>
    <n v="0"/>
    <n v="0"/>
    <s v=""/>
    <s v=""/>
    <s v=""/>
  </r>
  <r>
    <d v="2024-01-01T00:00:00"/>
    <x v="0"/>
    <n v="2000"/>
    <d v="1901-05-23T20:00:00"/>
    <n v="126.08"/>
    <n v="62.08"/>
    <n v="2.52"/>
    <n v="6.54"/>
    <m/>
    <n v="-7.3810000000000002"/>
    <n v="97.4"/>
    <n v="0.184"/>
    <n v="0.18990000000000001"/>
    <n v="0"/>
    <n v="0.6"/>
    <m/>
    <m/>
    <m/>
    <m/>
    <n v="12000"/>
    <n v="0"/>
    <n v="0"/>
    <s v=""/>
    <s v=""/>
    <s v=""/>
  </r>
  <r>
    <d v="2024-01-01T00:00:00"/>
    <x v="0"/>
    <n v="2100"/>
    <d v="1901-05-23T21:00:00"/>
    <n v="125.38"/>
    <n v="61.379999999999995"/>
    <n v="2.52"/>
    <n v="5.54"/>
    <m/>
    <n v="-7.673"/>
    <n v="97.1"/>
    <n v="0.184"/>
    <n v="0.18990000000000001"/>
    <n v="0"/>
    <n v="0.6"/>
    <m/>
    <m/>
    <m/>
    <m/>
    <n v="12100"/>
    <n v="0"/>
    <n v="0"/>
    <s v=""/>
    <s v=""/>
    <s v=""/>
  </r>
  <r>
    <d v="2024-01-01T00:00:00"/>
    <x v="0"/>
    <n v="2200"/>
    <d v="1901-05-23T22:00:00"/>
    <n v="126.08"/>
    <n v="62.08"/>
    <n v="2.52"/>
    <n v="5.54"/>
    <m/>
    <n v="-7.7380000000000004"/>
    <n v="97"/>
    <n v="0.184"/>
    <n v="0.19059999999999999"/>
    <n v="0"/>
    <n v="0.6"/>
    <m/>
    <m/>
    <m/>
    <m/>
    <n v="12200"/>
    <n v="0"/>
    <n v="0"/>
    <s v=""/>
    <s v=""/>
    <s v=""/>
  </r>
  <r>
    <d v="2024-01-01T00:00:00"/>
    <x v="0"/>
    <n v="2300"/>
    <d v="1901-05-23T23:00:00"/>
    <n v="125.62"/>
    <n v="61.620000000000005"/>
    <n v="1.51"/>
    <n v="5.03"/>
    <m/>
    <n v="-7.673"/>
    <n v="97.1"/>
    <n v="0.184"/>
    <n v="0.19059999999999999"/>
    <n v="0"/>
    <n v="0.6"/>
    <m/>
    <m/>
    <m/>
    <m/>
    <n v="12300"/>
    <n v="0"/>
    <n v="0"/>
    <s v=""/>
    <s v=""/>
    <s v=""/>
  </r>
  <r>
    <d v="2024-01-01T00:00:00"/>
    <x v="0"/>
    <n v="2400"/>
    <d v="1901-05-24T00:00:00"/>
    <n v="126.2"/>
    <n v="62.2"/>
    <n v="1.51"/>
    <n v="4.03"/>
    <m/>
    <n v="-7.8040000000000003"/>
    <n v="97"/>
    <n v="0.184"/>
    <n v="0.19059999999999999"/>
    <n v="0"/>
    <n v="0.6"/>
    <m/>
    <m/>
    <m/>
    <m/>
    <n v="12400"/>
    <n v="0"/>
    <n v="0"/>
    <n v="0.184"/>
    <n v="0.191"/>
    <n v="0.622"/>
  </r>
  <r>
    <d v="2024-01-02T00:00:00"/>
    <x v="1"/>
    <n v="100"/>
    <d v="1901-05-24T01:00:00"/>
    <n v="126.32"/>
    <n v="62.319999999999993"/>
    <n v="1.01"/>
    <n v="4.03"/>
    <m/>
    <n v="-7.64"/>
    <n v="96.9"/>
    <n v="0.184"/>
    <n v="0.19059999999999999"/>
    <n v="0"/>
    <n v="0.6"/>
    <m/>
    <m/>
    <m/>
    <m/>
    <n v="20100"/>
    <n v="0"/>
    <n v="0"/>
    <s v=""/>
    <s v=""/>
    <s v=""/>
  </r>
  <r>
    <d v="2024-01-02T00:00:00"/>
    <x v="1"/>
    <n v="200"/>
    <d v="1901-05-24T02:00:00"/>
    <n v="125.85"/>
    <n v="61.849999999999994"/>
    <n v="0.5"/>
    <n v="3.52"/>
    <m/>
    <n v="-7.4779999999999998"/>
    <n v="97.1"/>
    <n v="0.184"/>
    <n v="0.19059999999999999"/>
    <n v="0"/>
    <n v="0.6"/>
    <m/>
    <m/>
    <m/>
    <m/>
    <n v="20200"/>
    <n v="0"/>
    <n v="0"/>
    <s v=""/>
    <s v=""/>
    <s v=""/>
  </r>
  <r>
    <d v="2024-01-02T00:00:00"/>
    <x v="1"/>
    <n v="300"/>
    <d v="1901-05-24T03:00:00"/>
    <n v="125.03"/>
    <n v="61.03"/>
    <n v="0.5"/>
    <n v="3.02"/>
    <m/>
    <n v="-7.4450000000000003"/>
    <n v="97"/>
    <n v="0.184"/>
    <n v="0.19059999999999999"/>
    <n v="0"/>
    <n v="0.6"/>
    <m/>
    <m/>
    <m/>
    <m/>
    <n v="20300"/>
    <n v="0"/>
    <n v="0"/>
    <s v=""/>
    <s v=""/>
    <s v=""/>
  </r>
  <r>
    <d v="2024-01-02T00:00:00"/>
    <x v="1"/>
    <n v="400"/>
    <d v="1901-05-24T04:00:00"/>
    <n v="125.73"/>
    <n v="61.730000000000004"/>
    <n v="0"/>
    <n v="2.0099999999999998"/>
    <m/>
    <n v="-7.3479999999999999"/>
    <n v="97.1"/>
    <n v="0.184"/>
    <n v="0.19059999999999999"/>
    <n v="0"/>
    <n v="0.6"/>
    <m/>
    <m/>
    <m/>
    <m/>
    <n v="20400"/>
    <n v="0"/>
    <n v="0"/>
    <s v=""/>
    <s v=""/>
    <s v=""/>
  </r>
  <r>
    <d v="2024-01-02T00:00:00"/>
    <x v="1"/>
    <n v="500"/>
    <d v="1901-05-24T05:00:00"/>
    <n v="125.15"/>
    <n v="61.150000000000006"/>
    <n v="0"/>
    <n v="2.0099999999999998"/>
    <m/>
    <n v="-7.2510000000000003"/>
    <n v="97.2"/>
    <n v="0.18479999999999999"/>
    <n v="0.19059999999999999"/>
    <n v="0"/>
    <n v="0.6"/>
    <m/>
    <m/>
    <m/>
    <m/>
    <n v="20500"/>
    <n v="0"/>
    <n v="0"/>
    <s v=""/>
    <s v=""/>
    <s v=""/>
  </r>
  <r>
    <d v="2024-01-02T00:00:00"/>
    <x v="1"/>
    <n v="600"/>
    <d v="1901-05-24T06:00:00"/>
    <n v="124.8"/>
    <n v="60.8"/>
    <n v="0"/>
    <n v="2.0099999999999998"/>
    <m/>
    <n v="-6.93"/>
    <n v="97.3"/>
    <n v="0.184"/>
    <n v="0.1913"/>
    <n v="0"/>
    <n v="0.6"/>
    <m/>
    <m/>
    <m/>
    <m/>
    <n v="20600"/>
    <n v="0"/>
    <n v="0"/>
    <s v=""/>
    <s v=""/>
    <s v=""/>
  </r>
  <r>
    <d v="2024-01-02T00:00:00"/>
    <x v="1"/>
    <n v="700"/>
    <d v="1901-05-24T07:00:00"/>
    <n v="124.68"/>
    <n v="60.680000000000007"/>
    <n v="0"/>
    <n v="1.51"/>
    <m/>
    <n v="-6.6740000000000004"/>
    <n v="97.5"/>
    <n v="0.18479999999999999"/>
    <n v="0.1913"/>
    <n v="0"/>
    <n v="0.6"/>
    <m/>
    <m/>
    <m/>
    <m/>
    <n v="20700"/>
    <n v="0"/>
    <n v="0"/>
    <s v=""/>
    <s v=""/>
    <s v=""/>
  </r>
  <r>
    <d v="2024-01-02T00:00:00"/>
    <x v="1"/>
    <n v="800"/>
    <d v="1901-05-24T08:00:00"/>
    <n v="123.98"/>
    <n v="59.980000000000004"/>
    <n v="0"/>
    <n v="2.0099999999999998"/>
    <m/>
    <n v="-6.452"/>
    <n v="97.6"/>
    <n v="0.18479999999999999"/>
    <n v="0.1913"/>
    <n v="0"/>
    <n v="0.6"/>
    <m/>
    <m/>
    <m/>
    <m/>
    <n v="20800"/>
    <n v="0"/>
    <n v="0"/>
    <s v=""/>
    <s v=""/>
    <s v=""/>
  </r>
  <r>
    <d v="2024-01-02T00:00:00"/>
    <x v="1"/>
    <n v="900"/>
    <d v="1901-05-24T09:00:00"/>
    <n v="123.86"/>
    <n v="59.86"/>
    <n v="0"/>
    <n v="1.51"/>
    <m/>
    <n v="-6.0419999999999998"/>
    <n v="97.7"/>
    <n v="0.18479999999999999"/>
    <n v="0.1913"/>
    <n v="0"/>
    <n v="11.9"/>
    <m/>
    <m/>
    <m/>
    <m/>
    <n v="20900"/>
    <n v="55.2"/>
    <n v="11.9"/>
    <s v=""/>
    <s v=""/>
    <s v=""/>
  </r>
  <r>
    <d v="2024-01-02T00:00:00"/>
    <x v="1"/>
    <n v="1000"/>
    <d v="1901-05-24T10:00:00"/>
    <n v="123.63"/>
    <n v="59.629999999999995"/>
    <n v="0"/>
    <n v="1.51"/>
    <m/>
    <n v="-5.8230000000000004"/>
    <n v="97.8"/>
    <n v="0.18479999999999999"/>
    <n v="0.1913"/>
    <n v="0"/>
    <n v="34.4"/>
    <m/>
    <m/>
    <m/>
    <m/>
    <n v="21000"/>
    <n v="166.8"/>
    <n v="34.4"/>
    <s v=""/>
    <s v=""/>
    <s v=""/>
  </r>
  <r>
    <d v="2024-01-02T00:00:00"/>
    <x v="1"/>
    <n v="1100"/>
    <d v="1901-05-24T11:00:00"/>
    <n v="123.16"/>
    <n v="59.16"/>
    <n v="0"/>
    <n v="2.52"/>
    <m/>
    <n v="-5.1719999999999997"/>
    <n v="98"/>
    <n v="0.18479999999999999"/>
    <n v="0.192"/>
    <n v="0"/>
    <n v="73.099999999999994"/>
    <m/>
    <m/>
    <m/>
    <m/>
    <n v="21100"/>
    <n v="252.8"/>
    <n v="73.099999999999994"/>
    <s v=""/>
    <s v=""/>
    <s v=""/>
  </r>
  <r>
    <d v="2024-01-02T00:00:00"/>
    <x v="1"/>
    <n v="1200"/>
    <d v="1901-05-24T12:00:00"/>
    <n v="125.03"/>
    <n v="61.03"/>
    <n v="0"/>
    <n v="2.52"/>
    <m/>
    <n v="-5.202"/>
    <n v="98.2"/>
    <n v="0.18479999999999999"/>
    <n v="0.192"/>
    <n v="0"/>
    <n v="64.400000000000006"/>
    <m/>
    <m/>
    <m/>
    <m/>
    <n v="21200"/>
    <n v="294.8"/>
    <n v="64.400000000000006"/>
    <s v=""/>
    <s v=""/>
    <s v=""/>
  </r>
  <r>
    <d v="2024-01-02T00:00:00"/>
    <x v="1"/>
    <n v="1300"/>
    <d v="1901-05-24T13:00:00"/>
    <n v="124.91"/>
    <n v="60.91"/>
    <n v="0"/>
    <n v="3.02"/>
    <m/>
    <n v="-4.53"/>
    <n v="98.2"/>
    <n v="0.18479999999999999"/>
    <n v="0.192"/>
    <n v="0"/>
    <n v="83.1"/>
    <m/>
    <m/>
    <m/>
    <m/>
    <n v="21300"/>
    <n v="287.3"/>
    <n v="83.1"/>
    <s v=""/>
    <s v=""/>
    <s v=""/>
  </r>
  <r>
    <d v="2024-01-02T00:00:00"/>
    <x v="1"/>
    <n v="1400"/>
    <d v="1901-05-24T14:00:00"/>
    <n v="124.33"/>
    <n v="60.33"/>
    <n v="0"/>
    <n v="3.02"/>
    <m/>
    <n v="-4.6210000000000004"/>
    <n v="98.3"/>
    <n v="0.18479999999999999"/>
    <n v="0.192"/>
    <n v="0"/>
    <n v="73.099999999999994"/>
    <m/>
    <m/>
    <m/>
    <m/>
    <n v="21400"/>
    <n v="231"/>
    <n v="73.099999999999994"/>
    <s v=""/>
    <s v=""/>
    <s v=""/>
  </r>
  <r>
    <d v="2024-01-02T00:00:00"/>
    <x v="1"/>
    <n v="1500"/>
    <d v="1901-05-24T15:00:00"/>
    <n v="125.15"/>
    <n v="61.150000000000006"/>
    <n v="0.5"/>
    <n v="3.52"/>
    <m/>
    <n v="-4.1059999999999999"/>
    <n v="98.6"/>
    <n v="0.18479999999999999"/>
    <n v="0.192"/>
    <n v="0"/>
    <n v="39.4"/>
    <m/>
    <m/>
    <m/>
    <m/>
    <n v="21500"/>
    <n v="134.80000000000001"/>
    <n v="39.4"/>
    <s v=""/>
    <s v=""/>
    <s v=""/>
  </r>
  <r>
    <d v="2024-01-02T00:00:00"/>
    <x v="1"/>
    <n v="1600"/>
    <d v="1901-05-24T16:00:00"/>
    <n v="124.56"/>
    <n v="60.56"/>
    <n v="0.5"/>
    <n v="3.02"/>
    <m/>
    <n v="-4.8040000000000003"/>
    <n v="98.8"/>
    <n v="0.18479999999999999"/>
    <n v="0.192"/>
    <n v="0"/>
    <n v="13.1"/>
    <m/>
    <m/>
    <m/>
    <m/>
    <n v="21600"/>
    <n v="27.3"/>
    <n v="13.1"/>
    <s v=""/>
    <s v=""/>
    <s v=""/>
  </r>
  <r>
    <d v="2024-01-02T00:00:00"/>
    <x v="1"/>
    <n v="1700"/>
    <d v="1901-05-24T17:00:00"/>
    <n v="124.09"/>
    <n v="60.09"/>
    <n v="0.5"/>
    <n v="3.02"/>
    <m/>
    <n v="-4.8949999999999996"/>
    <n v="98.7"/>
    <n v="0.18479999999999999"/>
    <n v="0.192"/>
    <n v="0"/>
    <n v="0.6"/>
    <m/>
    <m/>
    <m/>
    <m/>
    <n v="21700"/>
    <n v="0"/>
    <n v="0"/>
    <s v=""/>
    <s v=""/>
    <s v=""/>
  </r>
  <r>
    <d v="2024-01-02T00:00:00"/>
    <x v="1"/>
    <n v="1800"/>
    <d v="1901-05-24T18:00:00"/>
    <n v="125.85"/>
    <n v="61.849999999999994"/>
    <n v="0"/>
    <n v="2.52"/>
    <m/>
    <n v="-4.9260000000000002"/>
    <n v="98.7"/>
    <n v="0.18479999999999999"/>
    <n v="0.192"/>
    <n v="0"/>
    <n v="0.6"/>
    <m/>
    <m/>
    <m/>
    <m/>
    <n v="21800"/>
    <n v="0"/>
    <n v="0"/>
    <s v=""/>
    <s v=""/>
    <s v=""/>
  </r>
  <r>
    <d v="2024-01-02T00:00:00"/>
    <x v="1"/>
    <n v="1900"/>
    <d v="1901-05-24T19:00:00"/>
    <n v="126.08"/>
    <n v="62.08"/>
    <n v="0"/>
    <n v="2.0099999999999998"/>
    <m/>
    <n v="-4.8339999999999996"/>
    <n v="98.7"/>
    <n v="0.18479999999999999"/>
    <n v="0.192"/>
    <n v="0"/>
    <n v="0.6"/>
    <m/>
    <m/>
    <m/>
    <m/>
    <n v="21900"/>
    <n v="0"/>
    <n v="0"/>
    <s v=""/>
    <s v=""/>
    <s v=""/>
  </r>
  <r>
    <d v="2024-01-02T00:00:00"/>
    <x v="1"/>
    <n v="2000"/>
    <d v="1901-05-24T20:00:00"/>
    <n v="126.2"/>
    <n v="62.2"/>
    <n v="0"/>
    <n v="2.0099999999999998"/>
    <m/>
    <n v="-4.8040000000000003"/>
    <n v="98.7"/>
    <n v="0.18479999999999999"/>
    <n v="0.1928"/>
    <n v="0"/>
    <n v="0.6"/>
    <m/>
    <m/>
    <m/>
    <m/>
    <n v="22000"/>
    <n v="0"/>
    <n v="0"/>
    <s v=""/>
    <s v=""/>
    <s v=""/>
  </r>
  <r>
    <d v="2024-01-02T00:00:00"/>
    <x v="1"/>
    <n v="2100"/>
    <d v="1901-05-24T21:00:00"/>
    <n v="124.45"/>
    <n v="60.45"/>
    <n v="0"/>
    <n v="2.0099999999999998"/>
    <m/>
    <n v="-4.9870000000000001"/>
    <n v="98.7"/>
    <n v="0.18479999999999999"/>
    <n v="0.1928"/>
    <n v="0"/>
    <n v="0.6"/>
    <m/>
    <m/>
    <m/>
    <m/>
    <n v="22100"/>
    <n v="0"/>
    <n v="0"/>
    <s v=""/>
    <s v=""/>
    <s v=""/>
  </r>
  <r>
    <d v="2024-01-02T00:00:00"/>
    <x v="1"/>
    <n v="2200"/>
    <d v="1901-05-24T22:00:00"/>
    <n v="125.73"/>
    <n v="61.730000000000004"/>
    <n v="0"/>
    <n v="2.0099999999999998"/>
    <m/>
    <n v="-4.6509999999999998"/>
    <n v="98.8"/>
    <n v="0.1855"/>
    <n v="0.1928"/>
    <n v="0"/>
    <n v="0.6"/>
    <m/>
    <m/>
    <m/>
    <m/>
    <n v="22200"/>
    <n v="0"/>
    <n v="0"/>
    <s v=""/>
    <s v=""/>
    <s v=""/>
  </r>
  <r>
    <d v="2024-01-02T00:00:00"/>
    <x v="1"/>
    <n v="2300"/>
    <d v="1901-05-24T23:00:00"/>
    <n v="125.5"/>
    <n v="61.5"/>
    <n v="0"/>
    <n v="2.0099999999999998"/>
    <m/>
    <n v="-4.6210000000000004"/>
    <n v="98.8"/>
    <n v="0.1855"/>
    <n v="0.1928"/>
    <n v="0"/>
    <n v="0.6"/>
    <m/>
    <m/>
    <m/>
    <m/>
    <n v="22300"/>
    <n v="0"/>
    <n v="0"/>
    <s v=""/>
    <s v=""/>
    <s v=""/>
  </r>
  <r>
    <d v="2024-01-02T00:00:00"/>
    <x v="1"/>
    <n v="2400"/>
    <d v="1901-05-25T00:00:00"/>
    <n v="125.97"/>
    <n v="61.97"/>
    <n v="0"/>
    <n v="1.51"/>
    <m/>
    <n v="-4.7729999999999997"/>
    <n v="98.8"/>
    <n v="0.1855"/>
    <n v="0.1928"/>
    <n v="0"/>
    <n v="0.6"/>
    <m/>
    <m/>
    <m/>
    <m/>
    <n v="22400"/>
    <n v="0"/>
    <n v="0"/>
    <n v="0.186"/>
    <n v="0.193"/>
    <n v="0.62"/>
  </r>
  <r>
    <d v="2024-01-03T00:00:00"/>
    <x v="2"/>
    <n v="100"/>
    <d v="1901-05-25T01:00:00"/>
    <n v="126.9"/>
    <n v="62.900000000000006"/>
    <n v="0"/>
    <n v="1.51"/>
    <m/>
    <n v="-4.9260000000000002"/>
    <n v="98.7"/>
    <n v="0.1855"/>
    <n v="0.1928"/>
    <n v="0"/>
    <n v="0.6"/>
    <m/>
    <m/>
    <m/>
    <m/>
    <n v="30100"/>
    <n v="0"/>
    <n v="0"/>
    <s v=""/>
    <s v=""/>
    <s v=""/>
  </r>
  <r>
    <d v="2024-01-03T00:00:00"/>
    <x v="2"/>
    <n v="200"/>
    <d v="1901-05-25T02:00:00"/>
    <n v="127.02"/>
    <n v="63.019999999999996"/>
    <n v="0"/>
    <n v="1.51"/>
    <m/>
    <n v="-5.0490000000000004"/>
    <n v="98.7"/>
    <n v="0.1855"/>
    <n v="0.1928"/>
    <n v="0"/>
    <n v="0.6"/>
    <m/>
    <m/>
    <m/>
    <m/>
    <n v="30200"/>
    <n v="0"/>
    <n v="0"/>
    <s v=""/>
    <s v=""/>
    <s v=""/>
  </r>
  <r>
    <d v="2024-01-03T00:00:00"/>
    <x v="2"/>
    <n v="300"/>
    <d v="1901-05-25T03:00:00"/>
    <n v="127.02"/>
    <n v="63.019999999999996"/>
    <n v="0"/>
    <n v="1.51"/>
    <m/>
    <n v="-4.6820000000000004"/>
    <n v="98.7"/>
    <n v="0.1855"/>
    <n v="0.19350000000000001"/>
    <n v="0"/>
    <n v="0.6"/>
    <m/>
    <m/>
    <m/>
    <m/>
    <n v="30300"/>
    <n v="0"/>
    <n v="0"/>
    <s v=""/>
    <s v=""/>
    <s v=""/>
  </r>
  <r>
    <d v="2024-01-03T00:00:00"/>
    <x v="2"/>
    <n v="400"/>
    <d v="1901-05-25T04:00:00"/>
    <n v="126.2"/>
    <n v="62.2"/>
    <n v="0"/>
    <n v="1.01"/>
    <m/>
    <n v="-4.2270000000000003"/>
    <n v="98.8"/>
    <n v="0.1855"/>
    <n v="0.19350000000000001"/>
    <n v="0"/>
    <n v="0.6"/>
    <m/>
    <m/>
    <m/>
    <m/>
    <n v="30400"/>
    <n v="0"/>
    <n v="0"/>
    <s v=""/>
    <s v=""/>
    <s v=""/>
  </r>
  <r>
    <d v="2024-01-03T00:00:00"/>
    <x v="2"/>
    <n v="500"/>
    <d v="1901-05-25T05:00:00"/>
    <n v="128.19"/>
    <n v="64.19"/>
    <n v="0"/>
    <n v="0"/>
    <m/>
    <n v="-4.3780000000000001"/>
    <n v="99.1"/>
    <n v="0.1855"/>
    <n v="0.19350000000000001"/>
    <n v="0"/>
    <n v="0.6"/>
    <m/>
    <m/>
    <m/>
    <m/>
    <n v="30500"/>
    <n v="0"/>
    <n v="0"/>
    <s v=""/>
    <s v=""/>
    <s v=""/>
  </r>
  <r>
    <d v="2024-01-03T00:00:00"/>
    <x v="2"/>
    <n v="600"/>
    <d v="1901-05-25T06:00:00"/>
    <n v="128.19"/>
    <n v="64.19"/>
    <n v="0"/>
    <n v="0"/>
    <m/>
    <n v="-4.2270000000000003"/>
    <n v="99"/>
    <n v="0.1855"/>
    <n v="0.19350000000000001"/>
    <n v="0"/>
    <n v="0.6"/>
    <m/>
    <m/>
    <m/>
    <m/>
    <n v="30600"/>
    <n v="0"/>
    <n v="0"/>
    <s v=""/>
    <s v=""/>
    <s v=""/>
  </r>
  <r>
    <d v="2024-01-03T00:00:00"/>
    <x v="2"/>
    <n v="700"/>
    <d v="1901-05-25T07:00:00"/>
    <n v="127.84"/>
    <n v="63.84"/>
    <n v="0"/>
    <n v="0"/>
    <m/>
    <n v="-4.6210000000000004"/>
    <n v="99"/>
    <n v="0.1855"/>
    <n v="0.19350000000000001"/>
    <n v="0"/>
    <n v="0.6"/>
    <m/>
    <m/>
    <m/>
    <m/>
    <n v="30700"/>
    <n v="0"/>
    <n v="0"/>
    <s v=""/>
    <s v=""/>
    <s v=""/>
  </r>
  <r>
    <d v="2024-01-03T00:00:00"/>
    <x v="2"/>
    <n v="800"/>
    <d v="1901-05-25T08:00:00"/>
    <n v="127.84"/>
    <n v="63.84"/>
    <n v="0"/>
    <n v="0"/>
    <m/>
    <n v="-4.8650000000000002"/>
    <n v="98.9"/>
    <n v="0.1855"/>
    <n v="0.19350000000000001"/>
    <n v="0"/>
    <n v="0.6"/>
    <m/>
    <m/>
    <m/>
    <m/>
    <n v="30800"/>
    <n v="0"/>
    <n v="0"/>
    <s v=""/>
    <s v=""/>
    <s v=""/>
  </r>
  <r>
    <d v="2024-01-03T00:00:00"/>
    <x v="2"/>
    <n v="900"/>
    <d v="1901-05-25T09:00:00"/>
    <n v="127.6"/>
    <n v="63.599999999999994"/>
    <n v="0"/>
    <n v="0"/>
    <m/>
    <n v="-3.5680000000000001"/>
    <n v="98.8"/>
    <n v="0.1855"/>
    <n v="0.19350000000000001"/>
    <n v="0"/>
    <n v="5.6"/>
    <m/>
    <m/>
    <m/>
    <m/>
    <n v="30900"/>
    <n v="55.8"/>
    <n v="5.6"/>
    <s v=""/>
    <s v=""/>
    <s v=""/>
  </r>
  <r>
    <d v="2024-01-03T00:00:00"/>
    <x v="2"/>
    <n v="1000"/>
    <d v="1901-05-25T10:00:00"/>
    <n v="127.49"/>
    <n v="63.489999999999995"/>
    <n v="0"/>
    <n v="0"/>
    <m/>
    <n v="-2.4790000000000001"/>
    <n v="99.5"/>
    <n v="0.1855"/>
    <n v="0.19420000000000001"/>
    <n v="0"/>
    <n v="19.399999999999999"/>
    <m/>
    <m/>
    <m/>
    <m/>
    <n v="31000"/>
    <n v="167.5"/>
    <n v="19.399999999999999"/>
    <s v=""/>
    <s v=""/>
    <s v=""/>
  </r>
  <r>
    <d v="2024-01-03T00:00:00"/>
    <x v="2"/>
    <n v="1100"/>
    <d v="1901-05-25T11:00:00"/>
    <n v="127.25"/>
    <n v="63.25"/>
    <n v="0"/>
    <n v="0"/>
    <m/>
    <n v="-2.1019999999999999"/>
    <n v="100"/>
    <n v="0.1855"/>
    <n v="0.19420000000000001"/>
    <n v="0"/>
    <n v="29.4"/>
    <m/>
    <m/>
    <m/>
    <m/>
    <n v="31100"/>
    <n v="253.8"/>
    <n v="29.4"/>
    <s v=""/>
    <s v=""/>
    <s v=""/>
  </r>
  <r>
    <d v="2024-01-03T00:00:00"/>
    <x v="2"/>
    <n v="1200"/>
    <d v="1901-05-25T12:00:00"/>
    <n v="126.9"/>
    <n v="62.900000000000006"/>
    <n v="0"/>
    <n v="0"/>
    <m/>
    <n v="-0.42299999999999999"/>
    <n v="100"/>
    <n v="0.1855"/>
    <n v="0.19420000000000001"/>
    <n v="0"/>
    <n v="54.4"/>
    <m/>
    <m/>
    <m/>
    <m/>
    <n v="31200"/>
    <n v="296.3"/>
    <n v="54.4"/>
    <s v=""/>
    <s v=""/>
    <s v=""/>
  </r>
  <r>
    <d v="2024-01-03T00:00:00"/>
    <x v="2"/>
    <n v="1300"/>
    <d v="1901-05-25T13:00:00"/>
    <n v="126.55"/>
    <n v="62.55"/>
    <n v="0"/>
    <n v="0"/>
    <m/>
    <n v="2.823"/>
    <n v="99"/>
    <n v="0.1855"/>
    <n v="0.19420000000000001"/>
    <n v="0"/>
    <n v="153.1"/>
    <m/>
    <m/>
    <m/>
    <m/>
    <n v="31300"/>
    <n v="289.3"/>
    <n v="153.1"/>
    <s v=""/>
    <s v=""/>
    <s v=""/>
  </r>
  <r>
    <d v="2024-01-03T00:00:00"/>
    <x v="2"/>
    <n v="1400"/>
    <d v="1901-05-25T14:00:00"/>
    <n v="123.98"/>
    <n v="59.980000000000004"/>
    <n v="0"/>
    <n v="0"/>
    <m/>
    <n v="0.74199999999999999"/>
    <n v="98.7"/>
    <n v="0.18479999999999999"/>
    <n v="0.19420000000000001"/>
    <n v="0.2"/>
    <n v="113.1"/>
    <m/>
    <m/>
    <m/>
    <m/>
    <n v="31400"/>
    <n v="233.3"/>
    <n v="113.1"/>
    <s v=""/>
    <s v=""/>
    <s v=""/>
  </r>
  <r>
    <d v="2024-01-03T00:00:00"/>
    <x v="2"/>
    <n v="1500"/>
    <d v="1901-05-25T15:00:00"/>
    <n v="124.21"/>
    <n v="60.209999999999994"/>
    <n v="0"/>
    <n v="0"/>
    <m/>
    <n v="-0.59099999999999997"/>
    <n v="100"/>
    <n v="0.18479999999999999"/>
    <n v="0.19420000000000001"/>
    <n v="0"/>
    <n v="54.4"/>
    <m/>
    <m/>
    <m/>
    <m/>
    <n v="31500"/>
    <n v="137.5"/>
    <n v="54.4"/>
    <s v=""/>
    <s v=""/>
    <s v=""/>
  </r>
  <r>
    <d v="2024-01-03T00:00:00"/>
    <x v="2"/>
    <n v="1600"/>
    <d v="1901-05-25T16:00:00"/>
    <n v="123.98"/>
    <n v="59.980000000000004"/>
    <n v="0"/>
    <n v="0"/>
    <m/>
    <n v="-1.756"/>
    <n v="100"/>
    <n v="0.1855"/>
    <n v="0.19420000000000001"/>
    <n v="0"/>
    <n v="21.9"/>
    <m/>
    <m/>
    <m/>
    <m/>
    <n v="31600"/>
    <n v="28.8"/>
    <n v="21.9"/>
    <s v=""/>
    <s v=""/>
    <s v=""/>
  </r>
  <r>
    <d v="2024-01-03T00:00:00"/>
    <x v="2"/>
    <n v="1700"/>
    <d v="1901-05-25T17:00:00"/>
    <n v="123.04"/>
    <n v="59.040000000000006"/>
    <n v="0"/>
    <n v="0"/>
    <m/>
    <n v="-2.625"/>
    <n v="100"/>
    <n v="0.1855"/>
    <n v="0.19489999999999999"/>
    <n v="0"/>
    <n v="0.6"/>
    <m/>
    <m/>
    <m/>
    <m/>
    <n v="31700"/>
    <n v="0"/>
    <n v="0"/>
    <s v=""/>
    <s v=""/>
    <s v=""/>
  </r>
  <r>
    <d v="2024-01-03T00:00:00"/>
    <x v="2"/>
    <n v="1800"/>
    <d v="1901-05-25T18:00:00"/>
    <n v="123.16"/>
    <n v="59.16"/>
    <n v="0"/>
    <n v="0"/>
    <m/>
    <n v="-2.9180000000000001"/>
    <n v="100"/>
    <n v="0.1855"/>
    <n v="0.19489999999999999"/>
    <n v="0"/>
    <n v="0.6"/>
    <m/>
    <m/>
    <m/>
    <m/>
    <n v="31800"/>
    <n v="0"/>
    <n v="0"/>
    <s v=""/>
    <s v=""/>
    <s v=""/>
  </r>
  <r>
    <d v="2024-01-03T00:00:00"/>
    <x v="2"/>
    <n v="1900"/>
    <d v="1901-05-25T19:00:00"/>
    <n v="124.21"/>
    <n v="60.209999999999994"/>
    <n v="0"/>
    <n v="0"/>
    <m/>
    <n v="-3.1240000000000001"/>
    <n v="100"/>
    <n v="0.1855"/>
    <n v="0.19489999999999999"/>
    <n v="0"/>
    <n v="0.6"/>
    <m/>
    <m/>
    <m/>
    <m/>
    <n v="31900"/>
    <n v="0"/>
    <n v="0"/>
    <s v=""/>
    <s v=""/>
    <s v=""/>
  </r>
  <r>
    <d v="2024-01-03T00:00:00"/>
    <x v="2"/>
    <n v="2000"/>
    <d v="1901-05-25T20:00:00"/>
    <n v="124.68"/>
    <n v="60.680000000000007"/>
    <n v="0"/>
    <n v="0"/>
    <m/>
    <n v="-3.242"/>
    <n v="100"/>
    <n v="0.1855"/>
    <n v="0.19489999999999999"/>
    <n v="0"/>
    <n v="0.6"/>
    <m/>
    <m/>
    <m/>
    <m/>
    <n v="32000"/>
    <n v="0"/>
    <n v="0"/>
    <s v=""/>
    <s v=""/>
    <s v=""/>
  </r>
  <r>
    <d v="2024-01-03T00:00:00"/>
    <x v="2"/>
    <n v="2100"/>
    <d v="1901-05-25T21:00:00"/>
    <n v="123.04"/>
    <n v="59.040000000000006"/>
    <n v="0"/>
    <n v="0"/>
    <m/>
    <n v="-3.39"/>
    <n v="100"/>
    <n v="0.1855"/>
    <n v="0.19489999999999999"/>
    <n v="0"/>
    <n v="0.6"/>
    <m/>
    <m/>
    <m/>
    <m/>
    <n v="32100"/>
    <n v="0"/>
    <n v="0"/>
    <s v=""/>
    <s v=""/>
    <s v=""/>
  </r>
  <r>
    <d v="2024-01-03T00:00:00"/>
    <x v="2"/>
    <n v="2200"/>
    <d v="1901-05-25T22:00:00"/>
    <n v="124.21"/>
    <n v="60.209999999999994"/>
    <n v="0"/>
    <n v="0"/>
    <m/>
    <n v="-3.6269999999999998"/>
    <n v="100"/>
    <n v="0.1855"/>
    <n v="0.19489999999999999"/>
    <n v="0"/>
    <n v="0.6"/>
    <m/>
    <m/>
    <m/>
    <m/>
    <n v="32200"/>
    <n v="0"/>
    <n v="0"/>
    <s v=""/>
    <s v=""/>
    <s v=""/>
  </r>
  <r>
    <d v="2024-01-03T00:00:00"/>
    <x v="2"/>
    <n v="2300"/>
    <d v="1901-05-25T23:00:00"/>
    <n v="123.51"/>
    <n v="59.510000000000005"/>
    <n v="0"/>
    <n v="0"/>
    <m/>
    <n v="-3.7770000000000001"/>
    <n v="100"/>
    <n v="0.1855"/>
    <n v="0.19570000000000001"/>
    <n v="0"/>
    <n v="0.6"/>
    <m/>
    <m/>
    <m/>
    <m/>
    <n v="32300"/>
    <n v="0"/>
    <n v="0"/>
    <s v=""/>
    <s v=""/>
    <s v=""/>
  </r>
  <r>
    <d v="2024-01-03T00:00:00"/>
    <x v="2"/>
    <n v="2400"/>
    <d v="1901-05-26T00:00:00"/>
    <n v="124.21"/>
    <n v="60.209999999999994"/>
    <n v="0"/>
    <n v="0"/>
    <m/>
    <n v="-4.0759999999999996"/>
    <n v="100"/>
    <n v="0.1855"/>
    <n v="0.19570000000000001"/>
    <n v="0"/>
    <n v="0.6"/>
    <m/>
    <m/>
    <m/>
    <m/>
    <n v="32400"/>
    <n v="0"/>
    <n v="0"/>
    <n v="0.186"/>
    <n v="0.19600000000000001"/>
    <n v="0.60199999999999998"/>
  </r>
  <r>
    <d v="2024-01-04T00:00:00"/>
    <x v="3"/>
    <n v="100"/>
    <d v="1901-05-26T01:00:00"/>
    <n v="124.68"/>
    <n v="60.680000000000007"/>
    <n v="0"/>
    <n v="0"/>
    <m/>
    <n v="-4.8339999999999996"/>
    <n v="100"/>
    <n v="0.1855"/>
    <n v="0.19570000000000001"/>
    <n v="0"/>
    <n v="0.6"/>
    <m/>
    <m/>
    <m/>
    <m/>
    <n v="40100"/>
    <n v="0"/>
    <n v="0"/>
    <s v=""/>
    <s v=""/>
    <s v=""/>
  </r>
  <r>
    <d v="2024-01-04T00:00:00"/>
    <x v="3"/>
    <n v="200"/>
    <d v="1901-05-26T02:00:00"/>
    <n v="124.21"/>
    <n v="60.209999999999994"/>
    <n v="0"/>
    <n v="0"/>
    <m/>
    <n v="-4.1369999999999996"/>
    <n v="99.7"/>
    <n v="0.1855"/>
    <n v="0.19570000000000001"/>
    <n v="0"/>
    <n v="0.6"/>
    <m/>
    <m/>
    <m/>
    <m/>
    <n v="40200"/>
    <n v="0"/>
    <n v="0"/>
    <s v=""/>
    <s v=""/>
    <s v=""/>
  </r>
  <r>
    <d v="2024-01-04T00:00:00"/>
    <x v="3"/>
    <n v="300"/>
    <d v="1901-05-26T03:00:00"/>
    <n v="124.09"/>
    <n v="60.09"/>
    <n v="0"/>
    <n v="0"/>
    <m/>
    <n v="-4.1059999999999999"/>
    <n v="99.4"/>
    <n v="0.1862"/>
    <n v="0.19570000000000001"/>
    <n v="0"/>
    <n v="0.6"/>
    <m/>
    <m/>
    <m/>
    <m/>
    <n v="40300"/>
    <n v="0"/>
    <n v="0"/>
    <s v=""/>
    <s v=""/>
    <s v=""/>
  </r>
  <r>
    <d v="2024-01-04T00:00:00"/>
    <x v="3"/>
    <n v="400"/>
    <d v="1901-05-26T04:00:00"/>
    <n v="125.85"/>
    <n v="61.849999999999994"/>
    <n v="0"/>
    <n v="0"/>
    <m/>
    <n v="-4.4989999999999997"/>
    <n v="99.3"/>
    <n v="0.1862"/>
    <n v="0.19570000000000001"/>
    <n v="0"/>
    <n v="0.6"/>
    <m/>
    <m/>
    <m/>
    <m/>
    <n v="40400"/>
    <n v="0"/>
    <n v="0"/>
    <s v=""/>
    <s v=""/>
    <s v=""/>
  </r>
  <r>
    <d v="2024-01-04T00:00:00"/>
    <x v="3"/>
    <n v="500"/>
    <d v="1901-05-26T05:00:00"/>
    <n v="126.43"/>
    <n v="62.430000000000007"/>
    <n v="0"/>
    <n v="0.5"/>
    <m/>
    <n v="-6.1050000000000004"/>
    <n v="98.6"/>
    <n v="0.1855"/>
    <n v="0.19570000000000001"/>
    <n v="0"/>
    <n v="0.6"/>
    <m/>
    <m/>
    <m/>
    <m/>
    <n v="40500"/>
    <n v="0"/>
    <n v="0"/>
    <s v=""/>
    <s v=""/>
    <s v=""/>
  </r>
  <r>
    <d v="2024-01-04T00:00:00"/>
    <x v="3"/>
    <n v="600"/>
    <d v="1901-05-26T06:00:00"/>
    <n v="125.62"/>
    <n v="61.620000000000005"/>
    <n v="0"/>
    <n v="0"/>
    <m/>
    <n v="-7.2190000000000003"/>
    <n v="97.9"/>
    <n v="0.1862"/>
    <n v="0.19639999999999999"/>
    <n v="0"/>
    <n v="0.6"/>
    <m/>
    <m/>
    <m/>
    <m/>
    <n v="40600"/>
    <n v="0"/>
    <n v="0"/>
    <s v=""/>
    <s v=""/>
    <s v=""/>
  </r>
  <r>
    <d v="2024-01-04T00:00:00"/>
    <x v="3"/>
    <n v="700"/>
    <d v="1901-05-26T07:00:00"/>
    <n v="140.59"/>
    <n v="76.59"/>
    <n v="0"/>
    <n v="0"/>
    <m/>
    <n v="-5.3570000000000002"/>
    <n v="98.1"/>
    <n v="0.1862"/>
    <n v="0.19639999999999999"/>
    <n v="0"/>
    <n v="0.6"/>
    <m/>
    <m/>
    <m/>
    <m/>
    <n v="40700"/>
    <n v="0"/>
    <n v="0"/>
    <s v=""/>
    <s v=""/>
    <s v=""/>
  </r>
  <r>
    <d v="2024-01-04T00:00:00"/>
    <x v="3"/>
    <n v="800"/>
    <d v="1901-05-26T08:00:00"/>
    <n v="125.62"/>
    <n v="61.620000000000005"/>
    <n v="0"/>
    <n v="3.02"/>
    <m/>
    <n v="-5.8540000000000001"/>
    <n v="98.1"/>
    <n v="0.1862"/>
    <n v="0.19639999999999999"/>
    <n v="0"/>
    <n v="0.6"/>
    <m/>
    <m/>
    <m/>
    <m/>
    <n v="40800"/>
    <n v="0"/>
    <n v="0"/>
    <s v=""/>
    <s v=""/>
    <s v=""/>
  </r>
  <r>
    <d v="2024-01-04T00:00:00"/>
    <x v="3"/>
    <n v="900"/>
    <d v="1901-05-26T09:00:00"/>
    <n v="121.87"/>
    <n v="57.870000000000005"/>
    <n v="0"/>
    <n v="3.02"/>
    <m/>
    <n v="-6.452"/>
    <n v="97.9"/>
    <n v="0.1862"/>
    <n v="0.19639999999999999"/>
    <n v="0"/>
    <n v="5.6"/>
    <m/>
    <m/>
    <m/>
    <m/>
    <n v="40900"/>
    <n v="55.8"/>
    <n v="5.6"/>
    <s v=""/>
    <s v=""/>
    <s v=""/>
  </r>
  <r>
    <d v="2024-01-04T00:00:00"/>
    <x v="3"/>
    <n v="1000"/>
    <d v="1901-05-26T10:00:00"/>
    <n v="122.92"/>
    <n v="58.92"/>
    <n v="0"/>
    <n v="3.52"/>
    <m/>
    <n v="-5.6980000000000004"/>
    <n v="98.1"/>
    <n v="0.1862"/>
    <n v="0.19639999999999999"/>
    <n v="0"/>
    <n v="30.6"/>
    <m/>
    <m/>
    <m/>
    <m/>
    <n v="41000"/>
    <n v="168.5"/>
    <n v="30.6"/>
    <s v=""/>
    <s v=""/>
    <s v=""/>
  </r>
  <r>
    <d v="2024-01-04T00:00:00"/>
    <x v="3"/>
    <n v="1100"/>
    <d v="1901-05-26T11:00:00"/>
    <n v="122.57"/>
    <n v="58.569999999999993"/>
    <n v="0"/>
    <n v="2.0099999999999998"/>
    <m/>
    <n v="-5.9480000000000004"/>
    <n v="97.8"/>
    <n v="0.1862"/>
    <n v="0.19639999999999999"/>
    <n v="0"/>
    <n v="28.1"/>
    <m/>
    <m/>
    <m/>
    <m/>
    <n v="41100"/>
    <n v="255"/>
    <n v="28.1"/>
    <s v=""/>
    <s v=""/>
    <s v=""/>
  </r>
  <r>
    <d v="2024-01-04T00:00:00"/>
    <x v="3"/>
    <n v="1200"/>
    <d v="1901-05-26T12:00:00"/>
    <n v="137.55000000000001"/>
    <n v="73.550000000000011"/>
    <n v="0"/>
    <n v="1.51"/>
    <m/>
    <n v="-2.363"/>
    <n v="98"/>
    <n v="0.1862"/>
    <n v="0.19639999999999999"/>
    <n v="0"/>
    <n v="55.6"/>
    <m/>
    <m/>
    <m/>
    <m/>
    <n v="41200"/>
    <n v="298.3"/>
    <n v="55.6"/>
    <s v=""/>
    <s v=""/>
    <s v=""/>
  </r>
  <r>
    <d v="2024-01-04T00:00:00"/>
    <x v="3"/>
    <n v="1300"/>
    <d v="1901-05-26T13:00:00"/>
    <n v="122.57"/>
    <n v="58.569999999999993"/>
    <n v="0"/>
    <n v="0.5"/>
    <m/>
    <n v="-3.5979999999999999"/>
    <n v="98.7"/>
    <n v="0.1862"/>
    <n v="0.19639999999999999"/>
    <n v="0"/>
    <n v="60.6"/>
    <m/>
    <m/>
    <m/>
    <m/>
    <n v="41300"/>
    <n v="291.5"/>
    <n v="60.6"/>
    <s v=""/>
    <s v=""/>
    <s v=""/>
  </r>
  <r>
    <d v="2024-01-04T00:00:00"/>
    <x v="3"/>
    <n v="1400"/>
    <d v="1901-05-26T14:00:00"/>
    <n v="122.11"/>
    <n v="58.11"/>
    <n v="0"/>
    <n v="1.51"/>
    <m/>
    <n v="-5.0789999999999997"/>
    <n v="98.4"/>
    <n v="0.1862"/>
    <n v="0.19639999999999999"/>
    <n v="0"/>
    <n v="38.1"/>
    <m/>
    <m/>
    <m/>
    <m/>
    <n v="41400"/>
    <n v="236"/>
    <n v="38.1"/>
    <s v=""/>
    <s v=""/>
    <s v=""/>
  </r>
  <r>
    <d v="2024-01-04T00:00:00"/>
    <x v="3"/>
    <n v="1500"/>
    <d v="1901-05-26T15:00:00"/>
    <n v="123.16"/>
    <n v="59.16"/>
    <n v="0"/>
    <n v="0.5"/>
    <m/>
    <n v="-4.6210000000000004"/>
    <n v="98.4"/>
    <n v="0.1862"/>
    <n v="0.19639999999999999"/>
    <n v="0"/>
    <n v="30.6"/>
    <m/>
    <m/>
    <m/>
    <m/>
    <n v="41500"/>
    <n v="139.80000000000001"/>
    <n v="30.6"/>
    <s v=""/>
    <s v=""/>
    <s v=""/>
  </r>
  <r>
    <d v="2024-01-04T00:00:00"/>
    <x v="3"/>
    <n v="1600"/>
    <d v="1901-05-26T16:00:00"/>
    <n v="123.16"/>
    <n v="59.16"/>
    <n v="0"/>
    <n v="0"/>
    <m/>
    <n v="-4.1369999999999996"/>
    <n v="99"/>
    <n v="0.1862"/>
    <n v="0.1971"/>
    <n v="0"/>
    <n v="6.9"/>
    <m/>
    <m/>
    <m/>
    <m/>
    <n v="41600"/>
    <n v="30.2"/>
    <n v="6.9"/>
    <s v=""/>
    <s v=""/>
    <s v=""/>
  </r>
  <r>
    <d v="2024-01-04T00:00:00"/>
    <x v="3"/>
    <n v="1700"/>
    <d v="1901-05-26T17:00:00"/>
    <n v="123.51"/>
    <n v="59.510000000000005"/>
    <n v="0"/>
    <n v="1.51"/>
    <m/>
    <n v="-4.6509999999999998"/>
    <n v="99"/>
    <n v="0.1862"/>
    <n v="0.1971"/>
    <n v="0"/>
    <n v="0.6"/>
    <m/>
    <m/>
    <m/>
    <m/>
    <n v="41700"/>
    <n v="0"/>
    <n v="0"/>
    <s v=""/>
    <s v=""/>
    <s v=""/>
  </r>
  <r>
    <d v="2024-01-04T00:00:00"/>
    <x v="3"/>
    <n v="1800"/>
    <d v="1901-05-26T18:00:00"/>
    <n v="123.51"/>
    <n v="59.510000000000005"/>
    <n v="0"/>
    <n v="1.51"/>
    <m/>
    <n v="-5.2640000000000002"/>
    <n v="98.8"/>
    <n v="0.187"/>
    <n v="0.1971"/>
    <n v="0"/>
    <n v="0.6"/>
    <m/>
    <m/>
    <m/>
    <m/>
    <n v="41800"/>
    <n v="0"/>
    <n v="0"/>
    <s v=""/>
    <s v=""/>
    <s v=""/>
  </r>
  <r>
    <d v="2024-01-04T00:00:00"/>
    <x v="3"/>
    <n v="1900"/>
    <d v="1901-05-26T19:00:00"/>
    <n v="125.73"/>
    <n v="61.730000000000004"/>
    <n v="1.51"/>
    <n v="7.05"/>
    <m/>
    <n v="-6.452"/>
    <n v="98"/>
    <n v="0.187"/>
    <n v="0.1971"/>
    <n v="0"/>
    <n v="0.6"/>
    <m/>
    <m/>
    <m/>
    <m/>
    <n v="41900"/>
    <n v="0"/>
    <n v="0"/>
    <s v=""/>
    <s v=""/>
    <s v=""/>
  </r>
  <r>
    <d v="2024-01-04T00:00:00"/>
    <x v="3"/>
    <n v="2000"/>
    <d v="1901-05-26T20:00:00"/>
    <n v="126.55"/>
    <n v="62.55"/>
    <n v="2.0099999999999998"/>
    <n v="8.56"/>
    <m/>
    <n v="-6.77"/>
    <n v="97.6"/>
    <n v="0.187"/>
    <n v="0.1971"/>
    <n v="0"/>
    <n v="0.6"/>
    <m/>
    <m/>
    <m/>
    <m/>
    <n v="42000"/>
    <n v="0"/>
    <n v="0"/>
    <s v=""/>
    <s v=""/>
    <s v=""/>
  </r>
  <r>
    <d v="2024-01-04T00:00:00"/>
    <x v="3"/>
    <n v="2100"/>
    <d v="1901-05-26T21:00:00"/>
    <n v="126.32"/>
    <n v="62.319999999999993"/>
    <n v="2.0099999999999998"/>
    <n v="8.0500000000000007"/>
    <m/>
    <n v="-7.1870000000000003"/>
    <n v="97.4"/>
    <n v="0.187"/>
    <n v="0.1978"/>
    <n v="0"/>
    <n v="0.6"/>
    <m/>
    <m/>
    <m/>
    <m/>
    <n v="42100"/>
    <n v="0"/>
    <n v="0"/>
    <s v=""/>
    <s v=""/>
    <s v=""/>
  </r>
  <r>
    <d v="2024-01-04T00:00:00"/>
    <x v="3"/>
    <n v="2200"/>
    <d v="1901-05-26T22:00:00"/>
    <n v="126.55"/>
    <n v="62.55"/>
    <n v="1.01"/>
    <n v="6.04"/>
    <m/>
    <n v="-7.4130000000000003"/>
    <n v="97.3"/>
    <n v="0.187"/>
    <n v="0.1978"/>
    <n v="0"/>
    <n v="0.6"/>
    <m/>
    <m/>
    <m/>
    <m/>
    <n v="42200"/>
    <n v="0"/>
    <n v="0"/>
    <s v=""/>
    <s v=""/>
    <s v=""/>
  </r>
  <r>
    <d v="2024-01-04T00:00:00"/>
    <x v="3"/>
    <n v="2300"/>
    <d v="1901-05-26T23:00:00"/>
    <n v="125.73"/>
    <n v="61.730000000000004"/>
    <n v="0"/>
    <n v="4.03"/>
    <m/>
    <n v="-7.3810000000000002"/>
    <n v="97.3"/>
    <n v="0.187"/>
    <n v="0.1978"/>
    <n v="0"/>
    <n v="0.6"/>
    <m/>
    <m/>
    <m/>
    <m/>
    <n v="42300"/>
    <n v="0"/>
    <n v="0"/>
    <s v=""/>
    <s v=""/>
    <s v=""/>
  </r>
  <r>
    <d v="2024-01-04T00:00:00"/>
    <x v="3"/>
    <n v="2400"/>
    <d v="1901-05-27T00:00:00"/>
    <n v="124.91"/>
    <n v="60.91"/>
    <n v="0"/>
    <n v="3.52"/>
    <m/>
    <n v="-7.1550000000000002"/>
    <n v="97.2"/>
    <n v="0.187"/>
    <n v="0.1978"/>
    <n v="0"/>
    <n v="0.6"/>
    <m/>
    <m/>
    <m/>
    <m/>
    <n v="42400"/>
    <n v="0"/>
    <n v="0"/>
    <n v="0.187"/>
    <n v="0.19800000000000001"/>
    <n v="0.60899999999999999"/>
  </r>
  <r>
    <d v="2024-01-05T00:00:00"/>
    <x v="4"/>
    <n v="100"/>
    <d v="1901-05-27T01:00:00"/>
    <n v="125.03"/>
    <n v="61.03"/>
    <n v="0.5"/>
    <n v="4.53"/>
    <m/>
    <n v="-6.6740000000000004"/>
    <n v="97.5"/>
    <n v="0.187"/>
    <n v="0.1978"/>
    <n v="0"/>
    <n v="0.6"/>
    <m/>
    <m/>
    <m/>
    <m/>
    <n v="50100"/>
    <n v="0"/>
    <n v="0"/>
    <s v=""/>
    <s v=""/>
    <s v=""/>
  </r>
  <r>
    <d v="2024-01-05T00:00:00"/>
    <x v="4"/>
    <n v="200"/>
    <d v="1901-05-27T02:00:00"/>
    <n v="124.56"/>
    <n v="60.56"/>
    <n v="0"/>
    <n v="4.03"/>
    <m/>
    <n v="-7.3159999999999998"/>
    <n v="97.4"/>
    <n v="0.187"/>
    <n v="0.1978"/>
    <n v="0"/>
    <n v="0.6"/>
    <m/>
    <m/>
    <m/>
    <m/>
    <n v="50200"/>
    <n v="0"/>
    <n v="0"/>
    <s v=""/>
    <s v=""/>
    <s v=""/>
  </r>
  <r>
    <d v="2024-01-05T00:00:00"/>
    <x v="4"/>
    <n v="300"/>
    <d v="1901-05-27T03:00:00"/>
    <n v="125.03"/>
    <n v="61.03"/>
    <n v="0.5"/>
    <n v="4.03"/>
    <m/>
    <n v="-7.5430000000000001"/>
    <n v="97.2"/>
    <n v="0.187"/>
    <n v="0.1978"/>
    <n v="0"/>
    <n v="0.6"/>
    <m/>
    <m/>
    <m/>
    <m/>
    <n v="50300"/>
    <n v="0"/>
    <n v="0"/>
    <s v=""/>
    <s v=""/>
    <s v=""/>
  </r>
  <r>
    <d v="2024-01-05T00:00:00"/>
    <x v="4"/>
    <n v="400"/>
    <d v="1901-05-27T04:00:00"/>
    <n v="125.15"/>
    <n v="61.150000000000006"/>
    <n v="0"/>
    <n v="3.02"/>
    <m/>
    <n v="-8.73"/>
    <n v="96.9"/>
    <n v="0.187"/>
    <n v="0.1978"/>
    <n v="0"/>
    <n v="0.6"/>
    <m/>
    <m/>
    <m/>
    <m/>
    <n v="50400"/>
    <n v="0"/>
    <n v="0"/>
    <s v=""/>
    <s v=""/>
    <s v=""/>
  </r>
  <r>
    <d v="2024-01-05T00:00:00"/>
    <x v="4"/>
    <n v="500"/>
    <d v="1901-05-27T05:00:00"/>
    <n v="125.03"/>
    <n v="61.03"/>
    <n v="0"/>
    <n v="3.02"/>
    <m/>
    <n v="-7.673"/>
    <n v="96.8"/>
    <n v="0.187"/>
    <n v="0.1978"/>
    <n v="0"/>
    <n v="0.6"/>
    <m/>
    <m/>
    <m/>
    <m/>
    <n v="50500"/>
    <n v="0"/>
    <n v="0"/>
    <s v=""/>
    <s v=""/>
    <s v=""/>
  </r>
  <r>
    <d v="2024-01-05T00:00:00"/>
    <x v="4"/>
    <n v="600"/>
    <d v="1901-05-27T06:00:00"/>
    <n v="125.03"/>
    <n v="61.03"/>
    <n v="0"/>
    <n v="2.52"/>
    <m/>
    <n v="-7.4450000000000003"/>
    <n v="97"/>
    <n v="0.187"/>
    <n v="0.1986"/>
    <n v="0"/>
    <n v="0.6"/>
    <m/>
    <m/>
    <m/>
    <m/>
    <n v="50600"/>
    <n v="0"/>
    <n v="0"/>
    <s v=""/>
    <s v=""/>
    <s v=""/>
  </r>
  <r>
    <d v="2024-01-05T00:00:00"/>
    <x v="4"/>
    <n v="700"/>
    <d v="1901-05-27T07:00:00"/>
    <n v="124.91"/>
    <n v="60.91"/>
    <n v="0"/>
    <n v="0.5"/>
    <m/>
    <n v="-8.4629999999999992"/>
    <n v="96.7"/>
    <n v="0.187"/>
    <n v="0.1986"/>
    <n v="0"/>
    <n v="0.6"/>
    <m/>
    <m/>
    <m/>
    <m/>
    <n v="50700"/>
    <n v="0"/>
    <n v="0"/>
    <s v=""/>
    <s v=""/>
    <s v=""/>
  </r>
  <r>
    <d v="2024-01-05T00:00:00"/>
    <x v="4"/>
    <n v="800"/>
    <d v="1901-05-27T08:00:00"/>
    <n v="125.03"/>
    <n v="61.03"/>
    <n v="0"/>
    <n v="2.0099999999999998"/>
    <m/>
    <n v="-8.73"/>
    <n v="96.5"/>
    <n v="0.187"/>
    <n v="0.1986"/>
    <n v="0"/>
    <n v="0.6"/>
    <m/>
    <m/>
    <m/>
    <m/>
    <n v="50800"/>
    <n v="0"/>
    <n v="0"/>
    <s v=""/>
    <s v=""/>
    <s v=""/>
  </r>
  <r>
    <d v="2024-01-05T00:00:00"/>
    <x v="4"/>
    <n v="900"/>
    <d v="1901-05-27T09:00:00"/>
    <n v="125.03"/>
    <n v="61.03"/>
    <n v="0"/>
    <n v="3.02"/>
    <m/>
    <n v="-7.64"/>
    <n v="96.3"/>
    <n v="0.187"/>
    <n v="0.1986"/>
    <n v="0"/>
    <n v="18.100000000000001"/>
    <m/>
    <m/>
    <m/>
    <m/>
    <n v="50900"/>
    <n v="56.7"/>
    <n v="18.100000000000001"/>
    <s v=""/>
    <s v=""/>
    <s v=""/>
  </r>
  <r>
    <d v="2024-01-05T00:00:00"/>
    <x v="4"/>
    <n v="1000"/>
    <d v="1901-05-27T10:00:00"/>
    <n v="124.68"/>
    <n v="60.680000000000007"/>
    <n v="0"/>
    <n v="3.02"/>
    <m/>
    <n v="-5.2640000000000002"/>
    <n v="95.5"/>
    <n v="0.187"/>
    <n v="0.1986"/>
    <n v="0"/>
    <n v="70.599999999999994"/>
    <m/>
    <m/>
    <m/>
    <m/>
    <n v="51000"/>
    <n v="169.3"/>
    <n v="70.599999999999994"/>
    <s v=""/>
    <s v=""/>
    <s v=""/>
  </r>
  <r>
    <d v="2024-01-05T00:00:00"/>
    <x v="4"/>
    <n v="1100"/>
    <d v="1901-05-27T11:00:00"/>
    <n v="124.45"/>
    <n v="60.45"/>
    <n v="0"/>
    <n v="3.02"/>
    <m/>
    <n v="-4.7119999999999997"/>
    <n v="93.1"/>
    <n v="0.187"/>
    <n v="0.1986"/>
    <n v="0"/>
    <n v="91.9"/>
    <m/>
    <m/>
    <m/>
    <m/>
    <n v="51100"/>
    <n v="256.5"/>
    <n v="91.9"/>
    <s v=""/>
    <s v=""/>
    <s v=""/>
  </r>
  <r>
    <d v="2024-01-05T00:00:00"/>
    <x v="4"/>
    <n v="1200"/>
    <d v="1901-05-27T12:00:00"/>
    <n v="124.68"/>
    <n v="60.680000000000007"/>
    <n v="0.5"/>
    <n v="4.53"/>
    <m/>
    <n v="-5.3879999999999999"/>
    <n v="91.3"/>
    <n v="0.18770000000000001"/>
    <n v="0.1993"/>
    <n v="0"/>
    <n v="98.1"/>
    <m/>
    <m/>
    <m/>
    <m/>
    <n v="51200"/>
    <n v="300"/>
    <n v="98.1"/>
    <s v=""/>
    <s v=""/>
    <s v=""/>
  </r>
  <r>
    <d v="2024-01-05T00:00:00"/>
    <x v="4"/>
    <n v="1300"/>
    <d v="1901-05-27T13:00:00"/>
    <n v="124.68"/>
    <n v="60.680000000000007"/>
    <n v="0.5"/>
    <n v="4.53"/>
    <m/>
    <n v="-6.0730000000000004"/>
    <n v="92.1"/>
    <n v="0.18770000000000001"/>
    <n v="0.1993"/>
    <n v="0"/>
    <n v="45.6"/>
    <m/>
    <m/>
    <m/>
    <m/>
    <n v="51300"/>
    <n v="293.7"/>
    <n v="45.6"/>
    <s v=""/>
    <s v=""/>
    <s v=""/>
  </r>
  <r>
    <d v="2024-01-05T00:00:00"/>
    <x v="4"/>
    <n v="1400"/>
    <d v="1901-05-27T14:00:00"/>
    <n v="124.68"/>
    <n v="60.680000000000007"/>
    <n v="0"/>
    <n v="3.02"/>
    <m/>
    <n v="-5.9790000000000001"/>
    <n v="92.8"/>
    <n v="0.18770000000000001"/>
    <n v="0.1993"/>
    <n v="0"/>
    <n v="33.1"/>
    <m/>
    <m/>
    <m/>
    <m/>
    <n v="51400"/>
    <n v="238.5"/>
    <n v="33.1"/>
    <s v=""/>
    <s v=""/>
    <s v=""/>
  </r>
  <r>
    <d v="2024-01-05T00:00:00"/>
    <x v="4"/>
    <n v="1500"/>
    <d v="1901-05-27T15:00:00"/>
    <n v="125.03"/>
    <n v="61.03"/>
    <n v="0.5"/>
    <n v="5.03"/>
    <m/>
    <n v="-6.3879999999999999"/>
    <n v="93.1"/>
    <n v="0.18770000000000001"/>
    <n v="0.1993"/>
    <n v="0"/>
    <n v="38.1"/>
    <m/>
    <m/>
    <m/>
    <m/>
    <n v="51500"/>
    <n v="142.69999999999999"/>
    <n v="38.1"/>
    <s v=""/>
    <s v=""/>
    <s v=""/>
  </r>
  <r>
    <d v="2024-01-05T00:00:00"/>
    <x v="4"/>
    <n v="1600"/>
    <d v="1901-05-27T16:00:00"/>
    <n v="125.03"/>
    <n v="61.03"/>
    <n v="1.01"/>
    <n v="5.03"/>
    <m/>
    <n v="-6.5469999999999997"/>
    <n v="94.3"/>
    <n v="0.18770000000000001"/>
    <n v="0.1993"/>
    <n v="0"/>
    <n v="6.9"/>
    <m/>
    <m/>
    <m/>
    <m/>
    <n v="51600"/>
    <n v="31.7"/>
    <n v="6.9"/>
    <s v=""/>
    <s v=""/>
    <s v=""/>
  </r>
  <r>
    <d v="2024-01-05T00:00:00"/>
    <x v="4"/>
    <n v="1700"/>
    <d v="1901-05-27T17:00:00"/>
    <n v="125.03"/>
    <n v="61.03"/>
    <n v="1.51"/>
    <n v="6.54"/>
    <m/>
    <n v="-6.8019999999999996"/>
    <n v="93.4"/>
    <n v="0.18770000000000001"/>
    <n v="0.1993"/>
    <n v="0"/>
    <n v="0.6"/>
    <m/>
    <m/>
    <m/>
    <m/>
    <n v="51700"/>
    <n v="0"/>
    <n v="0"/>
    <s v=""/>
    <s v=""/>
    <s v=""/>
  </r>
  <r>
    <d v="2024-01-05T00:00:00"/>
    <x v="4"/>
    <n v="1800"/>
    <d v="1901-05-27T18:00:00"/>
    <n v="124.91"/>
    <n v="60.91"/>
    <n v="1.01"/>
    <n v="6.04"/>
    <m/>
    <n v="-7.2190000000000003"/>
    <n v="94.7"/>
    <n v="0.18770000000000001"/>
    <n v="0.1993"/>
    <n v="0"/>
    <n v="0.6"/>
    <m/>
    <m/>
    <m/>
    <m/>
    <n v="51800"/>
    <n v="0"/>
    <n v="0"/>
    <s v=""/>
    <s v=""/>
    <s v=""/>
  </r>
  <r>
    <d v="2024-01-05T00:00:00"/>
    <x v="4"/>
    <n v="1900"/>
    <d v="1901-05-27T19:00:00"/>
    <n v="124.68"/>
    <n v="60.680000000000007"/>
    <n v="1.01"/>
    <n v="5.54"/>
    <m/>
    <n v="-8.4969999999999999"/>
    <n v="96.3"/>
    <n v="0.18770000000000001"/>
    <n v="0.1993"/>
    <n v="0"/>
    <n v="0.6"/>
    <m/>
    <m/>
    <m/>
    <m/>
    <n v="51900"/>
    <n v="0"/>
    <n v="0"/>
    <s v=""/>
    <s v=""/>
    <s v=""/>
  </r>
  <r>
    <d v="2024-01-05T00:00:00"/>
    <x v="4"/>
    <n v="2000"/>
    <d v="1901-05-27T20:00:00"/>
    <n v="124.68"/>
    <n v="60.680000000000007"/>
    <n v="1.51"/>
    <n v="5.03"/>
    <m/>
    <n v="-8.4629999999999992"/>
    <n v="96.5"/>
    <n v="0.18770000000000001"/>
    <n v="0.2"/>
    <n v="0"/>
    <n v="0.6"/>
    <m/>
    <m/>
    <m/>
    <m/>
    <n v="52000"/>
    <n v="0"/>
    <n v="0"/>
    <s v=""/>
    <s v=""/>
    <s v=""/>
  </r>
  <r>
    <d v="2024-01-05T00:00:00"/>
    <x v="4"/>
    <n v="2100"/>
    <d v="1901-05-27T21:00:00"/>
    <n v="124.8"/>
    <n v="60.8"/>
    <n v="0.5"/>
    <n v="4.53"/>
    <m/>
    <n v="-7.9349999999999996"/>
    <n v="96.5"/>
    <n v="0.18770000000000001"/>
    <n v="0.2"/>
    <n v="0"/>
    <n v="0.6"/>
    <m/>
    <m/>
    <m/>
    <m/>
    <n v="52100"/>
    <n v="0"/>
    <n v="0"/>
    <s v=""/>
    <s v=""/>
    <s v=""/>
  </r>
  <r>
    <d v="2024-01-05T00:00:00"/>
    <x v="4"/>
    <n v="2200"/>
    <d v="1901-05-27T22:00:00"/>
    <n v="124.8"/>
    <n v="60.8"/>
    <n v="1.01"/>
    <n v="5.03"/>
    <m/>
    <n v="-7.7380000000000004"/>
    <n v="96.7"/>
    <n v="0.18770000000000001"/>
    <n v="0.2"/>
    <n v="0"/>
    <n v="0.6"/>
    <m/>
    <m/>
    <m/>
    <m/>
    <n v="52200"/>
    <n v="0"/>
    <n v="0"/>
    <s v=""/>
    <s v=""/>
    <s v=""/>
  </r>
  <r>
    <d v="2024-01-05T00:00:00"/>
    <x v="4"/>
    <n v="2300"/>
    <d v="1901-05-27T23:00:00"/>
    <n v="124.68"/>
    <n v="60.680000000000007"/>
    <n v="0.5"/>
    <n v="3.52"/>
    <m/>
    <n v="-7.7060000000000004"/>
    <n v="96.8"/>
    <n v="0.18770000000000001"/>
    <n v="0.2"/>
    <n v="0"/>
    <n v="0.6"/>
    <m/>
    <m/>
    <m/>
    <m/>
    <n v="52300"/>
    <n v="0"/>
    <n v="0"/>
    <s v=""/>
    <s v=""/>
    <s v=""/>
  </r>
  <r>
    <d v="2024-01-05T00:00:00"/>
    <x v="4"/>
    <n v="2400"/>
    <d v="1901-05-28T00:00:00"/>
    <n v="124.56"/>
    <n v="60.56"/>
    <n v="0"/>
    <n v="3.52"/>
    <m/>
    <n v="-7.2510000000000003"/>
    <n v="96.9"/>
    <n v="0.18770000000000001"/>
    <n v="0.2"/>
    <n v="0"/>
    <n v="0.6"/>
    <m/>
    <m/>
    <m/>
    <m/>
    <n v="52400"/>
    <n v="0"/>
    <n v="0"/>
    <n v="0.188"/>
    <n v="0.2"/>
    <n v="0.60599999999999998"/>
  </r>
  <r>
    <d v="2024-01-06T00:00:00"/>
    <x v="5"/>
    <n v="100"/>
    <d v="1901-05-28T01:00:00"/>
    <n v="124.21"/>
    <n v="60.209999999999994"/>
    <n v="0"/>
    <n v="3.02"/>
    <m/>
    <n v="-6.8659999999999997"/>
    <n v="97"/>
    <n v="0.18770000000000001"/>
    <n v="0.20080000000000001"/>
    <n v="0"/>
    <n v="0.6"/>
    <m/>
    <m/>
    <m/>
    <m/>
    <n v="60100"/>
    <n v="0"/>
    <n v="0"/>
    <s v=""/>
    <s v=""/>
    <s v=""/>
  </r>
  <r>
    <d v="2024-01-06T00:00:00"/>
    <x v="5"/>
    <n v="200"/>
    <d v="1901-05-28T02:00:00"/>
    <n v="125.73"/>
    <n v="61.730000000000004"/>
    <n v="0"/>
    <n v="3.02"/>
    <m/>
    <n v="-6.5789999999999997"/>
    <n v="97.3"/>
    <n v="0.18770000000000001"/>
    <n v="0.20080000000000001"/>
    <n v="0"/>
    <n v="0.6"/>
    <m/>
    <m/>
    <m/>
    <m/>
    <n v="60200"/>
    <n v="0"/>
    <n v="0"/>
    <s v=""/>
    <s v=""/>
    <s v=""/>
  </r>
  <r>
    <d v="2024-01-06T00:00:00"/>
    <x v="5"/>
    <n v="300"/>
    <d v="1901-05-28T03:00:00"/>
    <n v="125.97"/>
    <n v="61.97"/>
    <n v="0"/>
    <n v="2.0099999999999998"/>
    <m/>
    <n v="-6.2309999999999999"/>
    <n v="97.5"/>
    <n v="0.18770000000000001"/>
    <n v="0.20080000000000001"/>
    <n v="0"/>
    <n v="0.6"/>
    <m/>
    <m/>
    <m/>
    <m/>
    <n v="60300"/>
    <n v="0"/>
    <n v="0"/>
    <s v=""/>
    <s v=""/>
    <s v=""/>
  </r>
  <r>
    <d v="2024-01-06T00:00:00"/>
    <x v="5"/>
    <n v="400"/>
    <d v="1901-05-28T04:00:00"/>
    <n v="124.56"/>
    <n v="60.56"/>
    <n v="0"/>
    <n v="2.0099999999999998"/>
    <m/>
    <n v="-6.7060000000000004"/>
    <n v="97.6"/>
    <n v="0.18770000000000001"/>
    <n v="0.20080000000000001"/>
    <n v="0"/>
    <n v="0.6"/>
    <m/>
    <m/>
    <m/>
    <m/>
    <n v="60400"/>
    <n v="0"/>
    <n v="0"/>
    <s v=""/>
    <s v=""/>
    <s v=""/>
  </r>
  <r>
    <d v="2024-01-06T00:00:00"/>
    <x v="5"/>
    <n v="500"/>
    <d v="1901-05-28T05:00:00"/>
    <n v="139.54"/>
    <n v="75.539999999999992"/>
    <n v="0"/>
    <n v="2.0099999999999998"/>
    <m/>
    <n v="-6.5469999999999997"/>
    <n v="97.5"/>
    <n v="0.18770000000000001"/>
    <n v="0.20080000000000001"/>
    <n v="0"/>
    <n v="0.6"/>
    <m/>
    <m/>
    <m/>
    <m/>
    <n v="60500"/>
    <n v="0"/>
    <n v="0"/>
    <s v=""/>
    <s v=""/>
    <s v=""/>
  </r>
  <r>
    <d v="2024-01-06T00:00:00"/>
    <x v="5"/>
    <n v="600"/>
    <d v="1901-05-28T06:00:00"/>
    <n v="128.19"/>
    <n v="64.19"/>
    <n v="0"/>
    <n v="1.51"/>
    <m/>
    <n v="-5.8849999999999998"/>
    <n v="97.8"/>
    <n v="0.18770000000000001"/>
    <n v="0.20080000000000001"/>
    <n v="0"/>
    <n v="0.6"/>
    <m/>
    <m/>
    <m/>
    <m/>
    <n v="60600"/>
    <n v="0"/>
    <n v="0"/>
    <s v=""/>
    <s v=""/>
    <s v=""/>
  </r>
  <r>
    <d v="2024-01-06T00:00:00"/>
    <x v="5"/>
    <n v="700"/>
    <d v="1901-05-28T07:00:00"/>
    <n v="128.77000000000001"/>
    <n v="64.77000000000001"/>
    <n v="0"/>
    <n v="0.5"/>
    <m/>
    <n v="-5.8849999999999998"/>
    <n v="97.9"/>
    <n v="0.18840000000000001"/>
    <n v="0.20080000000000001"/>
    <n v="0"/>
    <n v="0.6"/>
    <m/>
    <m/>
    <m/>
    <m/>
    <n v="60700"/>
    <n v="0"/>
    <n v="0"/>
    <s v=""/>
    <s v=""/>
    <s v=""/>
  </r>
  <r>
    <d v="2024-01-06T00:00:00"/>
    <x v="5"/>
    <n v="800"/>
    <d v="1901-05-28T08:00:00"/>
    <n v="131.22999999999999"/>
    <n v="67.22999999999999"/>
    <n v="0"/>
    <n v="1.01"/>
    <m/>
    <n v="-5.8849999999999998"/>
    <n v="98"/>
    <n v="0.18770000000000001"/>
    <n v="0.20080000000000001"/>
    <n v="0"/>
    <n v="0.6"/>
    <m/>
    <m/>
    <m/>
    <m/>
    <n v="60800"/>
    <n v="0"/>
    <n v="0"/>
    <s v=""/>
    <s v=""/>
    <s v=""/>
  </r>
  <r>
    <d v="2024-01-06T00:00:00"/>
    <x v="5"/>
    <n v="900"/>
    <d v="1901-05-28T09:00:00"/>
    <n v="131.11000000000001"/>
    <n v="67.110000000000014"/>
    <n v="0"/>
    <n v="0"/>
    <m/>
    <n v="-5.7290000000000001"/>
    <n v="98"/>
    <n v="0.18770000000000001"/>
    <n v="0.20080000000000001"/>
    <n v="0"/>
    <n v="3.1"/>
    <m/>
    <m/>
    <m/>
    <m/>
    <n v="60900"/>
    <n v="57"/>
    <n v="3.1"/>
    <s v=""/>
    <s v=""/>
    <s v=""/>
  </r>
  <r>
    <d v="2024-01-06T00:00:00"/>
    <x v="5"/>
    <n v="1000"/>
    <d v="1901-05-28T10:00:00"/>
    <n v="131.47"/>
    <n v="67.47"/>
    <n v="0"/>
    <n v="0"/>
    <m/>
    <n v="-5.3259999999999996"/>
    <n v="97.9"/>
    <n v="0.18840000000000001"/>
    <n v="0.20080000000000001"/>
    <n v="0"/>
    <n v="13.1"/>
    <m/>
    <m/>
    <m/>
    <m/>
    <n v="61000"/>
    <n v="170.3"/>
    <n v="13.1"/>
    <s v=""/>
    <s v=""/>
    <s v=""/>
  </r>
  <r>
    <d v="2024-01-06T00:00:00"/>
    <x v="5"/>
    <n v="1100"/>
    <d v="1901-05-28T11:00:00"/>
    <n v="131.82"/>
    <n v="67.819999999999993"/>
    <n v="0"/>
    <n v="0"/>
    <m/>
    <n v="-5.3259999999999996"/>
    <n v="97.7"/>
    <n v="0.18840000000000001"/>
    <n v="0.20150000000000001"/>
    <n v="0"/>
    <n v="20.6"/>
    <m/>
    <m/>
    <m/>
    <m/>
    <n v="61100"/>
    <n v="258"/>
    <n v="20.6"/>
    <s v=""/>
    <s v=""/>
    <s v=""/>
  </r>
  <r>
    <d v="2024-01-06T00:00:00"/>
    <x v="5"/>
    <n v="1200"/>
    <d v="1901-05-28T12:00:00"/>
    <n v="132.52000000000001"/>
    <n v="68.52000000000001"/>
    <n v="0"/>
    <n v="2.0099999999999998"/>
    <m/>
    <n v="-5.8540000000000001"/>
    <n v="97.3"/>
    <n v="0.18840000000000001"/>
    <n v="0.20150000000000001"/>
    <n v="0"/>
    <n v="30.6"/>
    <m/>
    <m/>
    <m/>
    <m/>
    <n v="61200"/>
    <n v="302.2"/>
    <n v="30.6"/>
    <s v=""/>
    <s v=""/>
    <s v=""/>
  </r>
  <r>
    <d v="2024-01-06T00:00:00"/>
    <x v="5"/>
    <n v="1300"/>
    <d v="1901-05-28T13:00:00"/>
    <n v="132.16999999999999"/>
    <n v="68.169999999999987"/>
    <n v="0"/>
    <n v="3.02"/>
    <m/>
    <n v="-6.5149999999999997"/>
    <n v="97.2"/>
    <n v="0.18840000000000001"/>
    <n v="0.20150000000000001"/>
    <n v="0"/>
    <n v="29.4"/>
    <m/>
    <m/>
    <m/>
    <m/>
    <n v="61300"/>
    <n v="296.2"/>
    <n v="29.4"/>
    <s v=""/>
    <s v=""/>
    <s v=""/>
  </r>
  <r>
    <d v="2024-01-06T00:00:00"/>
    <x v="5"/>
    <n v="1400"/>
    <d v="1901-05-28T14:00:00"/>
    <n v="133.1"/>
    <n v="69.099999999999994"/>
    <n v="0"/>
    <n v="2.0099999999999998"/>
    <m/>
    <n v="-7.0259999999999998"/>
    <n v="97.1"/>
    <n v="0.18840000000000001"/>
    <n v="0.20150000000000001"/>
    <n v="0"/>
    <n v="23.1"/>
    <m/>
    <m/>
    <m/>
    <m/>
    <n v="61400"/>
    <n v="241.2"/>
    <n v="23.1"/>
    <s v=""/>
    <s v=""/>
    <s v=""/>
  </r>
  <r>
    <d v="2024-01-06T00:00:00"/>
    <x v="5"/>
    <n v="1500"/>
    <d v="1901-05-28T15:00:00"/>
    <n v="135.56"/>
    <n v="71.56"/>
    <n v="0"/>
    <n v="3.02"/>
    <m/>
    <n v="-7.64"/>
    <n v="96.9"/>
    <n v="0.18840000000000001"/>
    <n v="0.20150000000000001"/>
    <n v="0"/>
    <n v="15.6"/>
    <m/>
    <m/>
    <m/>
    <m/>
    <n v="61500"/>
    <n v="145.30000000000001"/>
    <n v="15.6"/>
    <s v=""/>
    <s v=""/>
    <s v=""/>
  </r>
  <r>
    <d v="2024-01-06T00:00:00"/>
    <x v="5"/>
    <n v="1600"/>
    <d v="1901-05-28T16:00:00"/>
    <n v="136.61000000000001"/>
    <n v="72.610000000000014"/>
    <n v="0.5"/>
    <n v="4.03"/>
    <m/>
    <n v="-7.968"/>
    <n v="96.7"/>
    <n v="0.18840000000000001"/>
    <n v="0.20150000000000001"/>
    <n v="0"/>
    <n v="6.9"/>
    <m/>
    <m/>
    <m/>
    <m/>
    <n v="61600"/>
    <n v="33.700000000000003"/>
    <n v="6.9"/>
    <s v=""/>
    <s v=""/>
    <s v=""/>
  </r>
  <r>
    <d v="2024-01-06T00:00:00"/>
    <x v="5"/>
    <n v="1700"/>
    <d v="1901-05-28T17:00:00"/>
    <n v="138.25"/>
    <n v="74.25"/>
    <n v="0.5"/>
    <n v="6.04"/>
    <m/>
    <n v="-8.43"/>
    <n v="96.7"/>
    <n v="0.18840000000000001"/>
    <n v="0.20150000000000001"/>
    <n v="0"/>
    <n v="0.6"/>
    <m/>
    <m/>
    <m/>
    <m/>
    <n v="61700"/>
    <n v="0"/>
    <n v="0"/>
    <s v=""/>
    <s v=""/>
    <s v=""/>
  </r>
  <r>
    <d v="2024-01-06T00:00:00"/>
    <x v="5"/>
    <n v="1800"/>
    <d v="1901-05-28T18:00:00"/>
    <n v="139.77000000000001"/>
    <n v="75.77000000000001"/>
    <n v="0.5"/>
    <n v="4.53"/>
    <m/>
    <n v="-8.5969999999999995"/>
    <n v="96.5"/>
    <n v="0.18840000000000001"/>
    <n v="0.20150000000000001"/>
    <n v="0"/>
    <n v="0.6"/>
    <m/>
    <m/>
    <m/>
    <m/>
    <n v="61800"/>
    <n v="0"/>
    <n v="0"/>
    <s v=""/>
    <s v=""/>
    <s v=""/>
  </r>
  <r>
    <d v="2024-01-06T00:00:00"/>
    <x v="5"/>
    <n v="1900"/>
    <d v="1901-05-28T19:00:00"/>
    <n v="140.12"/>
    <n v="76.12"/>
    <n v="1.01"/>
    <n v="5.54"/>
    <m/>
    <n v="-9.0329999999999995"/>
    <n v="96.3"/>
    <n v="0.18840000000000001"/>
    <n v="0.20219999999999999"/>
    <n v="0"/>
    <n v="0.6"/>
    <m/>
    <m/>
    <m/>
    <m/>
    <n v="61900"/>
    <n v="0"/>
    <n v="0"/>
    <s v=""/>
    <s v=""/>
    <s v=""/>
  </r>
  <r>
    <d v="2024-01-06T00:00:00"/>
    <x v="5"/>
    <n v="2000"/>
    <d v="1901-05-28T20:00:00"/>
    <n v="143.63"/>
    <n v="79.63"/>
    <n v="1.01"/>
    <n v="5.54"/>
    <m/>
    <n v="-9.2349999999999994"/>
    <n v="96.1"/>
    <n v="0.18840000000000001"/>
    <n v="0.20150000000000001"/>
    <n v="0"/>
    <n v="0.6"/>
    <m/>
    <m/>
    <m/>
    <m/>
    <n v="62000"/>
    <n v="0"/>
    <n v="0"/>
    <s v=""/>
    <s v=""/>
    <s v=""/>
  </r>
  <r>
    <d v="2024-01-06T00:00:00"/>
    <x v="5"/>
    <n v="2100"/>
    <d v="1901-05-28T21:00:00"/>
    <n v="143.97999999999999"/>
    <n v="79.97999999999999"/>
    <n v="1.01"/>
    <n v="5.03"/>
    <m/>
    <n v="-9.5419999999999998"/>
    <n v="96"/>
    <n v="0.18840000000000001"/>
    <n v="0.20219999999999999"/>
    <n v="0"/>
    <n v="0.6"/>
    <m/>
    <m/>
    <m/>
    <m/>
    <n v="62100"/>
    <n v="0"/>
    <n v="0"/>
    <s v=""/>
    <s v=""/>
    <s v=""/>
  </r>
  <r>
    <d v="2024-01-06T00:00:00"/>
    <x v="5"/>
    <n v="2200"/>
    <d v="1901-05-28T22:00:00"/>
    <n v="143.75"/>
    <n v="79.75"/>
    <n v="1.01"/>
    <n v="5.54"/>
    <m/>
    <n v="-9.6790000000000003"/>
    <n v="95.8"/>
    <n v="0.18840000000000001"/>
    <n v="0.20219999999999999"/>
    <n v="0"/>
    <n v="0.6"/>
    <m/>
    <m/>
    <m/>
    <m/>
    <n v="62200"/>
    <n v="0"/>
    <n v="0"/>
    <s v=""/>
    <s v=""/>
    <s v=""/>
  </r>
  <r>
    <d v="2024-01-06T00:00:00"/>
    <x v="5"/>
    <n v="2300"/>
    <d v="1901-05-28T23:00:00"/>
    <n v="146.09"/>
    <n v="82.09"/>
    <n v="0.5"/>
    <n v="4.03"/>
    <m/>
    <n v="-9.782"/>
    <n v="95.7"/>
    <n v="0.18840000000000001"/>
    <n v="0.20219999999999999"/>
    <n v="0"/>
    <n v="0.6"/>
    <m/>
    <m/>
    <m/>
    <m/>
    <n v="62300"/>
    <n v="0"/>
    <n v="0"/>
    <s v=""/>
    <s v=""/>
    <s v=""/>
  </r>
  <r>
    <d v="2024-01-06T00:00:00"/>
    <x v="5"/>
    <n v="2400"/>
    <d v="1901-05-29T00:00:00"/>
    <n v="145.86000000000001"/>
    <n v="81.860000000000014"/>
    <n v="1.01"/>
    <n v="5.54"/>
    <m/>
    <n v="-9.9890000000000008"/>
    <n v="95.6"/>
    <n v="0.18840000000000001"/>
    <n v="0.20219999999999999"/>
    <n v="0"/>
    <n v="0.6"/>
    <m/>
    <m/>
    <m/>
    <m/>
    <n v="62400"/>
    <n v="0"/>
    <n v="0"/>
    <n v="0.188"/>
    <n v="0.20200000000000001"/>
    <n v="0.81899999999999995"/>
  </r>
  <r>
    <d v="2024-01-07T00:00:00"/>
    <x v="6"/>
    <n v="100"/>
    <d v="1901-05-29T01:00:00"/>
    <n v="160.94999999999999"/>
    <n v="96.949999999999989"/>
    <n v="1.01"/>
    <n v="4.53"/>
    <m/>
    <n v="-10.231"/>
    <n v="95.5"/>
    <n v="0.18840000000000001"/>
    <n v="0.20219999999999999"/>
    <n v="0"/>
    <n v="0.6"/>
    <m/>
    <m/>
    <m/>
    <m/>
    <n v="70100"/>
    <n v="0"/>
    <n v="0"/>
    <s v=""/>
    <s v=""/>
    <s v=""/>
  </r>
  <r>
    <d v="2024-01-07T00:00:00"/>
    <x v="6"/>
    <n v="200"/>
    <d v="1901-05-29T02:00:00"/>
    <n v="148.55000000000001"/>
    <n v="84.550000000000011"/>
    <n v="1.01"/>
    <n v="5.54"/>
    <m/>
    <n v="-10.406000000000001"/>
    <n v="95.4"/>
    <n v="0.18840000000000001"/>
    <n v="0.20219999999999999"/>
    <n v="0"/>
    <n v="0.6"/>
    <m/>
    <m/>
    <m/>
    <m/>
    <n v="70200"/>
    <n v="0"/>
    <n v="0"/>
    <s v=""/>
    <s v=""/>
    <s v=""/>
  </r>
  <r>
    <d v="2024-01-07T00:00:00"/>
    <x v="6"/>
    <n v="300"/>
    <d v="1901-05-29T03:00:00"/>
    <n v="147.84"/>
    <n v="83.84"/>
    <n v="1.01"/>
    <n v="5.03"/>
    <m/>
    <n v="-10.581"/>
    <n v="95.2"/>
    <n v="0.18840000000000001"/>
    <n v="0.20219999999999999"/>
    <n v="0"/>
    <n v="0.6"/>
    <m/>
    <m/>
    <m/>
    <m/>
    <n v="70300"/>
    <n v="0"/>
    <n v="0"/>
    <s v=""/>
    <s v=""/>
    <s v=""/>
  </r>
  <r>
    <d v="2024-01-07T00:00:00"/>
    <x v="6"/>
    <n v="400"/>
    <d v="1901-05-29T04:00:00"/>
    <n v="147.61000000000001"/>
    <n v="83.610000000000014"/>
    <n v="0"/>
    <n v="5.03"/>
    <m/>
    <n v="-10.792"/>
    <n v="95.2"/>
    <n v="0.18840000000000001"/>
    <n v="0.2029"/>
    <n v="0"/>
    <n v="0.6"/>
    <m/>
    <m/>
    <m/>
    <m/>
    <n v="70400"/>
    <n v="0"/>
    <n v="0"/>
    <s v=""/>
    <s v=""/>
    <s v=""/>
  </r>
  <r>
    <d v="2024-01-07T00:00:00"/>
    <x v="6"/>
    <n v="500"/>
    <d v="1901-05-29T05:00:00"/>
    <n v="162.47"/>
    <n v="98.47"/>
    <n v="0"/>
    <n v="3.52"/>
    <m/>
    <n v="-10.968999999999999"/>
    <n v="95"/>
    <n v="0.18840000000000001"/>
    <n v="0.2029"/>
    <n v="0"/>
    <n v="0.6"/>
    <m/>
    <m/>
    <m/>
    <m/>
    <n v="70500"/>
    <n v="0"/>
    <n v="0"/>
    <s v=""/>
    <s v=""/>
    <s v=""/>
  </r>
  <r>
    <d v="2024-01-07T00:00:00"/>
    <x v="6"/>
    <n v="600"/>
    <d v="1901-05-29T06:00:00"/>
    <n v="149.47999999999999"/>
    <n v="85.47999999999999"/>
    <n v="0"/>
    <n v="3.52"/>
    <m/>
    <n v="-11.218"/>
    <n v="94.9"/>
    <n v="0.18840000000000001"/>
    <n v="0.2029"/>
    <n v="0"/>
    <n v="0.6"/>
    <m/>
    <m/>
    <m/>
    <m/>
    <n v="70600"/>
    <n v="0"/>
    <n v="0"/>
    <s v=""/>
    <s v=""/>
    <s v=""/>
  </r>
  <r>
    <d v="2024-01-07T00:00:00"/>
    <x v="6"/>
    <n v="700"/>
    <d v="1901-05-29T07:00:00"/>
    <n v="149.6"/>
    <n v="85.6"/>
    <n v="0"/>
    <n v="2.0099999999999998"/>
    <m/>
    <n v="-11.433"/>
    <n v="94.7"/>
    <n v="0.18909999999999999"/>
    <n v="0.2029"/>
    <n v="0"/>
    <n v="0.6"/>
    <m/>
    <m/>
    <m/>
    <m/>
    <n v="70700"/>
    <n v="0"/>
    <n v="0"/>
    <s v=""/>
    <s v=""/>
    <s v=""/>
  </r>
  <r>
    <d v="2024-01-07T00:00:00"/>
    <x v="6"/>
    <n v="800"/>
    <d v="1901-05-29T08:00:00"/>
    <n v="148.19999999999999"/>
    <n v="84.199999999999989"/>
    <n v="0"/>
    <n v="1.51"/>
    <m/>
    <n v="-11.541"/>
    <n v="94.6"/>
    <n v="0.18840000000000001"/>
    <n v="0.2029"/>
    <n v="0"/>
    <n v="0.6"/>
    <m/>
    <m/>
    <m/>
    <m/>
    <n v="70800"/>
    <n v="0"/>
    <n v="0"/>
    <s v=""/>
    <s v=""/>
    <s v=""/>
  </r>
  <r>
    <d v="2024-01-07T00:00:00"/>
    <x v="6"/>
    <n v="900"/>
    <d v="1901-05-29T09:00:00"/>
    <n v="147.26"/>
    <n v="83.259999999999991"/>
    <n v="0"/>
    <n v="2.52"/>
    <m/>
    <n v="-11.397"/>
    <n v="94.6"/>
    <n v="0.18909999999999999"/>
    <n v="0.2029"/>
    <n v="0"/>
    <n v="0.6"/>
    <m/>
    <m/>
    <m/>
    <m/>
    <n v="70900"/>
    <n v="57.8"/>
    <n v="0"/>
    <s v=""/>
    <s v=""/>
    <s v=""/>
  </r>
  <r>
    <d v="2024-01-07T00:00:00"/>
    <x v="6"/>
    <n v="1000"/>
    <d v="1901-05-29T10:00:00"/>
    <n v="147.84"/>
    <n v="83.84"/>
    <n v="0"/>
    <n v="2.52"/>
    <m/>
    <n v="-10.827"/>
    <n v="94.6"/>
    <n v="0.18840000000000001"/>
    <n v="0.2029"/>
    <n v="0"/>
    <n v="14.4"/>
    <m/>
    <m/>
    <m/>
    <m/>
    <n v="71000"/>
    <n v="171.7"/>
    <n v="14.4"/>
    <s v=""/>
    <s v=""/>
    <s v=""/>
  </r>
  <r>
    <d v="2024-01-07T00:00:00"/>
    <x v="6"/>
    <n v="1100"/>
    <d v="1901-05-29T11:00:00"/>
    <n v="147.72999999999999"/>
    <n v="83.72999999999999"/>
    <n v="0"/>
    <n v="2.0099999999999998"/>
    <m/>
    <n v="-10.863"/>
    <n v="94.7"/>
    <n v="0.18909999999999999"/>
    <n v="0.2029"/>
    <n v="0"/>
    <n v="20.6"/>
    <m/>
    <m/>
    <m/>
    <m/>
    <n v="71100"/>
    <n v="259.7"/>
    <n v="20.6"/>
    <s v=""/>
    <s v=""/>
    <s v=""/>
  </r>
  <r>
    <d v="2024-01-07T00:00:00"/>
    <x v="6"/>
    <n v="1200"/>
    <d v="1901-05-29T12:00:00"/>
    <n v="147.61000000000001"/>
    <n v="83.610000000000014"/>
    <n v="0"/>
    <n v="2.52"/>
    <m/>
    <n v="-10.545999999999999"/>
    <n v="94.6"/>
    <n v="0.18909999999999999"/>
    <n v="0.20369999999999999"/>
    <n v="0"/>
    <n v="28.1"/>
    <m/>
    <m/>
    <m/>
    <m/>
    <n v="71200"/>
    <n v="304.3"/>
    <n v="28.1"/>
    <s v=""/>
    <s v=""/>
    <s v=""/>
  </r>
  <r>
    <d v="2024-01-07T00:00:00"/>
    <x v="6"/>
    <n v="1300"/>
    <d v="1901-05-29T13:00:00"/>
    <n v="147.26"/>
    <n v="83.259999999999991"/>
    <n v="0"/>
    <n v="2.52"/>
    <m/>
    <n v="-10.162000000000001"/>
    <n v="94.9"/>
    <n v="0.18909999999999999"/>
    <n v="0.2029"/>
    <n v="0"/>
    <n v="38.1"/>
    <m/>
    <m/>
    <m/>
    <m/>
    <n v="71300"/>
    <n v="298.5"/>
    <n v="38.1"/>
    <s v=""/>
    <s v=""/>
    <s v=""/>
  </r>
  <r>
    <d v="2024-01-07T00:00:00"/>
    <x v="6"/>
    <n v="1400"/>
    <d v="1901-05-29T14:00:00"/>
    <n v="146.21"/>
    <n v="82.210000000000008"/>
    <n v="0"/>
    <n v="2.52"/>
    <m/>
    <n v="-10.792"/>
    <n v="95"/>
    <n v="0.18909999999999999"/>
    <n v="0.20369999999999999"/>
    <n v="0"/>
    <n v="31.9"/>
    <m/>
    <m/>
    <m/>
    <m/>
    <n v="71400"/>
    <n v="244"/>
    <n v="31.9"/>
    <s v=""/>
    <s v=""/>
    <s v=""/>
  </r>
  <r>
    <d v="2024-01-07T00:00:00"/>
    <x v="6"/>
    <n v="1500"/>
    <d v="1901-05-29T15:00:00"/>
    <n v="146.44"/>
    <n v="82.44"/>
    <n v="0"/>
    <n v="4.03"/>
    <m/>
    <n v="-11.218"/>
    <n v="94.8"/>
    <n v="0.18909999999999999"/>
    <n v="0.20369999999999999"/>
    <n v="0"/>
    <n v="23.1"/>
    <m/>
    <m/>
    <m/>
    <m/>
    <n v="71500"/>
    <n v="148"/>
    <n v="23.1"/>
    <s v=""/>
    <s v=""/>
    <s v=""/>
  </r>
  <r>
    <d v="2024-01-07T00:00:00"/>
    <x v="6"/>
    <n v="1600"/>
    <d v="1901-05-29T16:00:00"/>
    <n v="145.62"/>
    <n v="81.62"/>
    <n v="0"/>
    <n v="2.0099999999999998"/>
    <m/>
    <n v="-12.159000000000001"/>
    <n v="94.4"/>
    <n v="0.18909999999999999"/>
    <n v="0.20369999999999999"/>
    <n v="0"/>
    <n v="4.4000000000000004"/>
    <m/>
    <m/>
    <m/>
    <m/>
    <n v="71600"/>
    <n v="35.299999999999997"/>
    <n v="4.4000000000000004"/>
    <s v=""/>
    <s v=""/>
    <s v=""/>
  </r>
  <r>
    <d v="2024-01-07T00:00:00"/>
    <x v="6"/>
    <n v="1700"/>
    <d v="1901-05-29T17:00:00"/>
    <n v="146.79"/>
    <n v="82.789999999999992"/>
    <n v="0"/>
    <n v="1.51"/>
    <m/>
    <n v="-12.491"/>
    <n v="94.1"/>
    <n v="0.18909999999999999"/>
    <n v="0.2029"/>
    <n v="0"/>
    <n v="0.6"/>
    <m/>
    <m/>
    <m/>
    <m/>
    <n v="71700"/>
    <n v="0"/>
    <n v="0"/>
    <s v=""/>
    <s v=""/>
    <s v=""/>
  </r>
  <r>
    <d v="2024-01-07T00:00:00"/>
    <x v="6"/>
    <n v="1800"/>
    <d v="1901-05-29T18:00:00"/>
    <n v="143.63"/>
    <n v="79.63"/>
    <n v="0"/>
    <n v="3.02"/>
    <m/>
    <n v="-13.125999999999999"/>
    <n v="93.8"/>
    <n v="0.18909999999999999"/>
    <n v="0.20369999999999999"/>
    <n v="0"/>
    <n v="0.6"/>
    <m/>
    <m/>
    <m/>
    <m/>
    <n v="71800"/>
    <n v="0"/>
    <n v="0"/>
    <s v=""/>
    <s v=""/>
    <s v=""/>
  </r>
  <r>
    <d v="2024-01-07T00:00:00"/>
    <x v="6"/>
    <n v="1900"/>
    <d v="1901-05-29T19:00:00"/>
    <n v="144.80000000000001"/>
    <n v="80.800000000000011"/>
    <n v="0"/>
    <n v="2.0099999999999998"/>
    <m/>
    <n v="-13.163"/>
    <n v="93.6"/>
    <n v="0.18909999999999999"/>
    <n v="0.20369999999999999"/>
    <n v="0"/>
    <n v="0.6"/>
    <m/>
    <m/>
    <m/>
    <m/>
    <n v="71900"/>
    <n v="0"/>
    <n v="0"/>
    <s v=""/>
    <s v=""/>
    <s v=""/>
  </r>
  <r>
    <d v="2024-01-07T00:00:00"/>
    <x v="6"/>
    <n v="2000"/>
    <d v="1901-05-29T20:00:00"/>
    <n v="144.33000000000001"/>
    <n v="80.330000000000013"/>
    <n v="0"/>
    <n v="1.01"/>
    <m/>
    <n v="-13.239000000000001"/>
    <n v="93.5"/>
    <n v="0.18909999999999999"/>
    <n v="0.20369999999999999"/>
    <n v="0"/>
    <n v="0.6"/>
    <m/>
    <m/>
    <m/>
    <m/>
    <n v="72000"/>
    <n v="0"/>
    <n v="0"/>
    <s v=""/>
    <s v=""/>
    <s v=""/>
  </r>
  <r>
    <d v="2024-01-07T00:00:00"/>
    <x v="6"/>
    <n v="2100"/>
    <d v="1901-05-29T21:00:00"/>
    <n v="144.44999999999999"/>
    <n v="80.449999999999989"/>
    <n v="0"/>
    <n v="0.5"/>
    <m/>
    <n v="-13.352"/>
    <n v="93.5"/>
    <n v="0.18909999999999999"/>
    <n v="0.20369999999999999"/>
    <n v="0"/>
    <n v="0.6"/>
    <m/>
    <m/>
    <m/>
    <m/>
    <n v="72100"/>
    <n v="0"/>
    <n v="0"/>
    <s v=""/>
    <s v=""/>
    <s v=""/>
  </r>
  <r>
    <d v="2024-01-07T00:00:00"/>
    <x v="6"/>
    <n v="2200"/>
    <d v="1901-05-29T22:00:00"/>
    <n v="142.35"/>
    <n v="78.349999999999994"/>
    <n v="0"/>
    <n v="0.5"/>
    <m/>
    <n v="-13.619"/>
    <n v="93.4"/>
    <n v="0.18909999999999999"/>
    <n v="0.20369999999999999"/>
    <n v="0"/>
    <n v="0.6"/>
    <m/>
    <m/>
    <m/>
    <m/>
    <n v="72200"/>
    <n v="0"/>
    <n v="0"/>
    <s v=""/>
    <s v=""/>
    <s v=""/>
  </r>
  <r>
    <d v="2024-01-07T00:00:00"/>
    <x v="6"/>
    <n v="2300"/>
    <d v="1901-05-29T23:00:00"/>
    <n v="139.66"/>
    <n v="75.66"/>
    <n v="0"/>
    <n v="0.5"/>
    <m/>
    <n v="-13.849"/>
    <n v="93.2"/>
    <n v="0.18909999999999999"/>
    <n v="0.2044"/>
    <n v="0"/>
    <n v="0.6"/>
    <m/>
    <m/>
    <m/>
    <m/>
    <n v="72300"/>
    <n v="0"/>
    <n v="0"/>
    <s v=""/>
    <s v=""/>
    <s v=""/>
  </r>
  <r>
    <d v="2024-01-07T00:00:00"/>
    <x v="6"/>
    <n v="2400"/>
    <d v="1901-05-30T00:00:00"/>
    <n v="140.94"/>
    <n v="76.94"/>
    <n v="0"/>
    <n v="0.5"/>
    <m/>
    <n v="-14.004"/>
    <n v="93"/>
    <n v="0.18909999999999999"/>
    <n v="0.2044"/>
    <n v="0"/>
    <n v="0.6"/>
    <m/>
    <m/>
    <m/>
    <m/>
    <n v="72400"/>
    <n v="0"/>
    <n v="0"/>
    <n v="0.189"/>
    <n v="0.20399999999999999"/>
    <n v="0.76900000000000002"/>
  </r>
  <r>
    <d v="2024-01-08T00:00:00"/>
    <x v="7"/>
    <n v="100"/>
    <d v="1901-05-30T01:00:00"/>
    <n v="141.53"/>
    <n v="77.53"/>
    <n v="0"/>
    <n v="0.5"/>
    <m/>
    <n v="-14.236000000000001"/>
    <n v="93"/>
    <n v="0.18909999999999999"/>
    <n v="0.2044"/>
    <n v="0"/>
    <n v="0.6"/>
    <m/>
    <m/>
    <m/>
    <m/>
    <n v="80100"/>
    <n v="0"/>
    <n v="0"/>
    <s v=""/>
    <s v=""/>
    <s v=""/>
  </r>
  <r>
    <d v="2024-01-08T00:00:00"/>
    <x v="7"/>
    <n v="200"/>
    <d v="1901-05-30T02:00:00"/>
    <n v="142"/>
    <n v="78"/>
    <n v="0"/>
    <n v="0.5"/>
    <m/>
    <n v="-15.506"/>
    <n v="92.7"/>
    <n v="0.18909999999999999"/>
    <n v="0.2044"/>
    <n v="0"/>
    <n v="0.6"/>
    <m/>
    <m/>
    <m/>
    <m/>
    <n v="80200"/>
    <n v="0"/>
    <n v="0"/>
    <s v=""/>
    <s v=""/>
    <s v=""/>
  </r>
  <r>
    <d v="2024-01-08T00:00:00"/>
    <x v="7"/>
    <n v="300"/>
    <d v="1901-05-30T03:00:00"/>
    <n v="141.63999999999999"/>
    <n v="77.639999999999986"/>
    <n v="0"/>
    <n v="0.5"/>
    <m/>
    <n v="-14.51"/>
    <n v="92.5"/>
    <n v="0.18909999999999999"/>
    <n v="0.2044"/>
    <n v="0"/>
    <n v="0.6"/>
    <m/>
    <m/>
    <m/>
    <m/>
    <n v="80300"/>
    <n v="0"/>
    <n v="0"/>
    <s v=""/>
    <s v=""/>
    <s v=""/>
  </r>
  <r>
    <d v="2024-01-08T00:00:00"/>
    <x v="7"/>
    <n v="400"/>
    <d v="1901-05-30T04:00:00"/>
    <n v="156.74"/>
    <n v="92.740000000000009"/>
    <n v="0"/>
    <n v="0.5"/>
    <m/>
    <n v="-14.548999999999999"/>
    <n v="92.7"/>
    <n v="0.18909999999999999"/>
    <n v="0.2044"/>
    <n v="0"/>
    <n v="0.6"/>
    <m/>
    <m/>
    <m/>
    <m/>
    <n v="80400"/>
    <n v="0"/>
    <n v="0"/>
    <s v=""/>
    <s v=""/>
    <s v=""/>
  </r>
  <r>
    <d v="2024-01-08T00:00:00"/>
    <x v="7"/>
    <n v="500"/>
    <d v="1901-05-30T05:00:00"/>
    <n v="141.63999999999999"/>
    <n v="77.639999999999986"/>
    <n v="0"/>
    <n v="0"/>
    <m/>
    <n v="-14.196999999999999"/>
    <n v="92.6"/>
    <n v="0.18909999999999999"/>
    <n v="0.2044"/>
    <n v="0"/>
    <n v="0.6"/>
    <m/>
    <m/>
    <m/>
    <m/>
    <n v="80500"/>
    <n v="0"/>
    <n v="0"/>
    <s v=""/>
    <s v=""/>
    <s v=""/>
  </r>
  <r>
    <d v="2024-01-08T00:00:00"/>
    <x v="7"/>
    <n v="600"/>
    <d v="1901-05-30T06:00:00"/>
    <n v="139.88999999999999"/>
    <n v="75.889999999999986"/>
    <n v="0"/>
    <n v="0"/>
    <m/>
    <n v="-13.696"/>
    <n v="92.8"/>
    <n v="0.18909999999999999"/>
    <n v="0.2044"/>
    <n v="0"/>
    <n v="0.6"/>
    <m/>
    <m/>
    <m/>
    <m/>
    <n v="80600"/>
    <n v="0"/>
    <n v="0"/>
    <s v=""/>
    <s v=""/>
    <s v=""/>
  </r>
  <r>
    <d v="2024-01-08T00:00:00"/>
    <x v="7"/>
    <n v="700"/>
    <d v="1901-05-30T07:00:00"/>
    <n v="140.01"/>
    <n v="76.009999999999991"/>
    <n v="0"/>
    <n v="0"/>
    <m/>
    <n v="-13.276999999999999"/>
    <n v="93.2"/>
    <n v="0.18909999999999999"/>
    <n v="0.2044"/>
    <n v="0"/>
    <n v="0.6"/>
    <m/>
    <m/>
    <m/>
    <m/>
    <n v="80700"/>
    <n v="0"/>
    <n v="0"/>
    <s v=""/>
    <s v=""/>
    <s v=""/>
  </r>
  <r>
    <d v="2024-01-08T00:00:00"/>
    <x v="7"/>
    <n v="800"/>
    <d v="1901-05-30T08:00:00"/>
    <n v="138.13"/>
    <n v="74.13"/>
    <n v="0"/>
    <n v="0.5"/>
    <m/>
    <n v="-12.975"/>
    <n v="93.4"/>
    <n v="0.18909999999999999"/>
    <n v="0.2044"/>
    <n v="0"/>
    <n v="0.6"/>
    <m/>
    <m/>
    <m/>
    <m/>
    <n v="80800"/>
    <n v="0"/>
    <n v="0"/>
    <s v=""/>
    <s v=""/>
    <s v=""/>
  </r>
  <r>
    <d v="2024-01-08T00:00:00"/>
    <x v="7"/>
    <n v="900"/>
    <d v="1901-05-30T09:00:00"/>
    <n v="145.27000000000001"/>
    <n v="81.27000000000001"/>
    <n v="0"/>
    <n v="0"/>
    <m/>
    <n v="-11.94"/>
    <n v="93.7"/>
    <n v="0.18909999999999999"/>
    <n v="0.2051"/>
    <n v="0"/>
    <n v="3.1"/>
    <m/>
    <m/>
    <m/>
    <m/>
    <n v="80900"/>
    <n v="58.7"/>
    <n v="3.1"/>
    <s v=""/>
    <s v=""/>
    <s v=""/>
  </r>
  <r>
    <d v="2024-01-08T00:00:00"/>
    <x v="7"/>
    <n v="1000"/>
    <d v="1901-05-30T10:00:00"/>
    <n v="145.38999999999999"/>
    <n v="81.389999999999986"/>
    <n v="0"/>
    <n v="0"/>
    <m/>
    <n v="-10.441000000000001"/>
    <n v="94.2"/>
    <n v="0.18909999999999999"/>
    <n v="0.2051"/>
    <n v="0"/>
    <n v="16.899999999999999"/>
    <m/>
    <m/>
    <m/>
    <m/>
    <n v="81000"/>
    <n v="173"/>
    <n v="16.899999999999999"/>
    <s v=""/>
    <s v=""/>
    <s v=""/>
  </r>
  <r>
    <d v="2024-01-08T00:00:00"/>
    <x v="7"/>
    <n v="1100"/>
    <d v="1901-05-30T11:00:00"/>
    <n v="144.69"/>
    <n v="80.69"/>
    <n v="0"/>
    <n v="0"/>
    <m/>
    <n v="-8.5969999999999995"/>
    <n v="95"/>
    <n v="0.18909999999999999"/>
    <n v="0.2051"/>
    <n v="0"/>
    <n v="23.1"/>
    <m/>
    <m/>
    <m/>
    <m/>
    <n v="81100"/>
    <n v="261.7"/>
    <n v="23.1"/>
    <s v=""/>
    <s v=""/>
    <s v=""/>
  </r>
  <r>
    <d v="2024-01-08T00:00:00"/>
    <x v="7"/>
    <n v="1200"/>
    <d v="1901-05-30T12:00:00"/>
    <n v="140.24"/>
    <n v="76.240000000000009"/>
    <n v="0"/>
    <n v="0"/>
    <m/>
    <n v="-7.673"/>
    <n v="95.2"/>
    <n v="0.18990000000000001"/>
    <n v="0.2051"/>
    <n v="0"/>
    <n v="28.1"/>
    <m/>
    <m/>
    <m/>
    <m/>
    <n v="81200"/>
    <n v="306.7"/>
    <n v="28.1"/>
    <s v=""/>
    <s v=""/>
    <s v=""/>
  </r>
  <r>
    <d v="2024-01-08T00:00:00"/>
    <x v="7"/>
    <n v="1300"/>
    <d v="1901-05-30T13:00:00"/>
    <n v="144.57"/>
    <n v="80.569999999999993"/>
    <n v="0"/>
    <n v="0"/>
    <m/>
    <n v="-7.8360000000000003"/>
    <n v="95.4"/>
    <n v="0.18990000000000001"/>
    <n v="0.2051"/>
    <n v="0"/>
    <n v="36.9"/>
    <m/>
    <m/>
    <m/>
    <m/>
    <n v="81300"/>
    <n v="301.3"/>
    <n v="36.9"/>
    <s v=""/>
    <s v=""/>
    <s v=""/>
  </r>
  <r>
    <d v="2024-01-08T00:00:00"/>
    <x v="7"/>
    <n v="1400"/>
    <d v="1901-05-30T14:00:00"/>
    <n v="141.53"/>
    <n v="77.53"/>
    <n v="0"/>
    <n v="0"/>
    <m/>
    <n v="-9.0660000000000007"/>
    <n v="95.3"/>
    <n v="0.18990000000000001"/>
    <n v="0.2051"/>
    <n v="0"/>
    <n v="30.6"/>
    <m/>
    <m/>
    <m/>
    <m/>
    <n v="81400"/>
    <n v="247"/>
    <n v="30.6"/>
    <s v=""/>
    <s v=""/>
    <s v=""/>
  </r>
  <r>
    <d v="2024-01-08T00:00:00"/>
    <x v="7"/>
    <n v="1500"/>
    <d v="1901-05-30T15:00:00"/>
    <n v="143.87"/>
    <n v="79.87"/>
    <n v="0"/>
    <n v="3.02"/>
    <m/>
    <n v="-10.162000000000001"/>
    <n v="94.8"/>
    <n v="0.18990000000000001"/>
    <n v="0.2051"/>
    <n v="0"/>
    <n v="20.6"/>
    <m/>
    <m/>
    <m/>
    <m/>
    <n v="81500"/>
    <n v="151.19999999999999"/>
    <n v="20.6"/>
    <s v=""/>
    <s v=""/>
    <s v=""/>
  </r>
  <r>
    <d v="2024-01-08T00:00:00"/>
    <x v="7"/>
    <n v="1600"/>
    <d v="1901-05-30T16:00:00"/>
    <n v="145.5"/>
    <n v="81.5"/>
    <n v="0.5"/>
    <n v="3.52"/>
    <m/>
    <n v="-10.898"/>
    <n v="94.7"/>
    <n v="0.18909999999999999"/>
    <n v="0.2051"/>
    <n v="0"/>
    <n v="5.6"/>
    <m/>
    <m/>
    <m/>
    <m/>
    <n v="81600"/>
    <n v="37.299999999999997"/>
    <n v="5.6"/>
    <s v=""/>
    <s v=""/>
    <s v=""/>
  </r>
  <r>
    <d v="2024-01-08T00:00:00"/>
    <x v="7"/>
    <n v="1700"/>
    <d v="1901-05-30T17:00:00"/>
    <n v="145.86000000000001"/>
    <n v="81.860000000000014"/>
    <n v="0.5"/>
    <n v="3.52"/>
    <m/>
    <n v="-11.505000000000001"/>
    <n v="94.7"/>
    <n v="0.18990000000000001"/>
    <n v="0.20580000000000001"/>
    <n v="0"/>
    <n v="0.6"/>
    <m/>
    <m/>
    <m/>
    <m/>
    <n v="81700"/>
    <n v="0"/>
    <n v="0"/>
    <s v=""/>
    <s v=""/>
    <s v=""/>
  </r>
  <r>
    <d v="2024-01-08T00:00:00"/>
    <x v="7"/>
    <n v="1800"/>
    <d v="1901-05-30T18:00:00"/>
    <n v="146.44"/>
    <n v="82.44"/>
    <n v="1.51"/>
    <n v="5.03"/>
    <m/>
    <n v="-11.577"/>
    <n v="94.3"/>
    <n v="0.18990000000000001"/>
    <n v="0.20580000000000001"/>
    <n v="0"/>
    <n v="0.6"/>
    <m/>
    <m/>
    <m/>
    <m/>
    <n v="81800"/>
    <n v="0"/>
    <n v="0"/>
    <s v=""/>
    <s v=""/>
    <s v=""/>
  </r>
  <r>
    <d v="2024-01-08T00:00:00"/>
    <x v="7"/>
    <n v="1900"/>
    <d v="1901-05-30T19:00:00"/>
    <n v="147.26"/>
    <n v="83.259999999999991"/>
    <n v="2.0099999999999998"/>
    <n v="6.54"/>
    <m/>
    <n v="-11.577"/>
    <n v="94.5"/>
    <n v="0.18990000000000001"/>
    <n v="0.20580000000000001"/>
    <n v="0"/>
    <n v="0.6"/>
    <m/>
    <m/>
    <m/>
    <m/>
    <n v="81900"/>
    <n v="0"/>
    <n v="0"/>
    <s v=""/>
    <s v=""/>
    <s v=""/>
  </r>
  <r>
    <d v="2024-01-08T00:00:00"/>
    <x v="7"/>
    <n v="2000"/>
    <d v="1901-05-30T20:00:00"/>
    <n v="148.19999999999999"/>
    <n v="84.199999999999989"/>
    <n v="2.52"/>
    <n v="6.54"/>
    <m/>
    <n v="-11.468999999999999"/>
    <n v="94.5"/>
    <n v="0.18990000000000001"/>
    <n v="0.20580000000000001"/>
    <n v="0"/>
    <n v="0.6"/>
    <m/>
    <m/>
    <m/>
    <m/>
    <n v="82000"/>
    <n v="0"/>
    <n v="0"/>
    <s v=""/>
    <s v=""/>
    <s v=""/>
  </r>
  <r>
    <d v="2024-01-08T00:00:00"/>
    <x v="7"/>
    <n v="2100"/>
    <d v="1901-05-30T21:00:00"/>
    <n v="147.61000000000001"/>
    <n v="83.610000000000014"/>
    <n v="2.52"/>
    <n v="6.04"/>
    <m/>
    <n v="-11.722"/>
    <n v="94.4"/>
    <n v="0.18990000000000001"/>
    <n v="0.20580000000000001"/>
    <n v="0"/>
    <n v="0.6"/>
    <m/>
    <m/>
    <m/>
    <m/>
    <n v="82100"/>
    <n v="0"/>
    <n v="0"/>
    <s v=""/>
    <s v=""/>
    <s v=""/>
  </r>
  <r>
    <d v="2024-01-08T00:00:00"/>
    <x v="7"/>
    <n v="2200"/>
    <d v="1901-05-30T22:00:00"/>
    <n v="148.43"/>
    <n v="84.43"/>
    <n v="2.52"/>
    <n v="7.55"/>
    <m/>
    <n v="-11.183"/>
    <n v="94.5"/>
    <n v="0.18990000000000001"/>
    <n v="0.20660000000000001"/>
    <n v="0"/>
    <n v="0.6"/>
    <m/>
    <m/>
    <m/>
    <m/>
    <n v="82200"/>
    <n v="0"/>
    <n v="0"/>
    <s v=""/>
    <s v=""/>
    <s v=""/>
  </r>
  <r>
    <d v="2024-01-08T00:00:00"/>
    <x v="7"/>
    <n v="2300"/>
    <d v="1901-05-30T23:00:00"/>
    <n v="147.84"/>
    <n v="83.84"/>
    <n v="2.0099999999999998"/>
    <n v="7.05"/>
    <m/>
    <n v="-10.510999999999999"/>
    <n v="94.9"/>
    <n v="0.18990000000000001"/>
    <n v="0.20580000000000001"/>
    <n v="0"/>
    <n v="0.6"/>
    <m/>
    <m/>
    <m/>
    <m/>
    <n v="82300"/>
    <n v="0"/>
    <n v="0"/>
    <s v=""/>
    <s v=""/>
    <s v=""/>
  </r>
  <r>
    <d v="2024-01-08T00:00:00"/>
    <x v="7"/>
    <n v="2400"/>
    <d v="1901-05-31T00:00:00"/>
    <n v="147.49"/>
    <n v="83.490000000000009"/>
    <n v="2.0099999999999998"/>
    <n v="6.54"/>
    <m/>
    <n v="-9.4049999999999994"/>
    <n v="95.1"/>
    <n v="0.18990000000000001"/>
    <n v="0.20580000000000001"/>
    <n v="0"/>
    <n v="0.6"/>
    <m/>
    <m/>
    <m/>
    <m/>
    <n v="82400"/>
    <n v="0"/>
    <n v="0"/>
    <n v="0.19"/>
    <n v="0.20599999999999999"/>
    <n v="0.83499999999999996"/>
  </r>
  <r>
    <d v="2024-01-09T00:00:00"/>
    <x v="8"/>
    <n v="100"/>
    <d v="1901-05-31T01:00:00"/>
    <n v="162.47"/>
    <n v="98.47"/>
    <n v="1.51"/>
    <n v="5.54"/>
    <m/>
    <n v="-8.7970000000000006"/>
    <n v="95.4"/>
    <n v="0.18990000000000001"/>
    <n v="0.20580000000000001"/>
    <n v="0"/>
    <n v="0.6"/>
    <m/>
    <m/>
    <m/>
    <m/>
    <n v="90100"/>
    <n v="0"/>
    <n v="0"/>
    <s v=""/>
    <s v=""/>
    <s v=""/>
  </r>
  <r>
    <d v="2024-01-09T00:00:00"/>
    <x v="8"/>
    <n v="200"/>
    <d v="1901-05-31T02:00:00"/>
    <n v="147.61000000000001"/>
    <n v="83.610000000000014"/>
    <n v="0.5"/>
    <n v="4.53"/>
    <m/>
    <n v="-7.7380000000000004"/>
    <n v="96.4"/>
    <n v="0.18990000000000001"/>
    <n v="0.20660000000000001"/>
    <n v="0"/>
    <n v="0.6"/>
    <m/>
    <m/>
    <m/>
    <m/>
    <n v="90200"/>
    <n v="0"/>
    <n v="0"/>
    <s v=""/>
    <s v=""/>
    <s v=""/>
  </r>
  <r>
    <d v="2024-01-09T00:00:00"/>
    <x v="8"/>
    <n v="300"/>
    <d v="1901-05-31T03:00:00"/>
    <n v="147.26"/>
    <n v="83.259999999999991"/>
    <n v="0.5"/>
    <n v="4.03"/>
    <m/>
    <n v="-7.8689999999999998"/>
    <n v="96.4"/>
    <n v="0.18990000000000001"/>
    <n v="0.20660000000000001"/>
    <n v="0"/>
    <n v="0.6"/>
    <m/>
    <m/>
    <m/>
    <m/>
    <n v="90300"/>
    <n v="0"/>
    <n v="0"/>
    <s v=""/>
    <s v=""/>
    <s v=""/>
  </r>
  <r>
    <d v="2024-01-09T00:00:00"/>
    <x v="8"/>
    <n v="400"/>
    <d v="1901-05-31T04:00:00"/>
    <n v="162.35"/>
    <n v="98.35"/>
    <n v="0"/>
    <n v="2.0099999999999998"/>
    <m/>
    <n v="-8.1649999999999991"/>
    <n v="96.6"/>
    <n v="0.18990000000000001"/>
    <n v="0.20660000000000001"/>
    <n v="0"/>
    <n v="0.6"/>
    <m/>
    <m/>
    <m/>
    <m/>
    <n v="90400"/>
    <n v="0"/>
    <n v="0"/>
    <s v=""/>
    <s v=""/>
    <s v=""/>
  </r>
  <r>
    <d v="2024-01-09T00:00:00"/>
    <x v="8"/>
    <n v="500"/>
    <d v="1901-05-31T05:00:00"/>
    <n v="177.21"/>
    <n v="113.21000000000001"/>
    <n v="0"/>
    <n v="2.0099999999999998"/>
    <m/>
    <n v="-8.6300000000000008"/>
    <n v="96.6"/>
    <n v="0.18990000000000001"/>
    <n v="0.20660000000000001"/>
    <n v="0"/>
    <n v="0.6"/>
    <m/>
    <m/>
    <m/>
    <m/>
    <n v="90500"/>
    <n v="0"/>
    <n v="0"/>
    <s v=""/>
    <s v=""/>
    <s v=""/>
  </r>
  <r>
    <d v="2024-01-09T00:00:00"/>
    <x v="8"/>
    <n v="600"/>
    <d v="1901-05-31T06:00:00"/>
    <n v="192.3"/>
    <n v="128.30000000000001"/>
    <n v="0"/>
    <n v="0.5"/>
    <m/>
    <n v="-8.2639999999999993"/>
    <n v="96.5"/>
    <n v="0.18990000000000001"/>
    <n v="0.20660000000000001"/>
    <n v="0"/>
    <n v="0.6"/>
    <m/>
    <m/>
    <m/>
    <m/>
    <n v="90600"/>
    <n v="0"/>
    <n v="0"/>
    <s v=""/>
    <s v=""/>
    <s v=""/>
  </r>
  <r>
    <d v="2024-01-09T00:00:00"/>
    <x v="8"/>
    <n v="700"/>
    <d v="1901-05-31T07:00:00"/>
    <n v="207.28"/>
    <n v="143.28"/>
    <n v="0"/>
    <n v="0.5"/>
    <m/>
    <n v="-8"/>
    <n v="96.7"/>
    <n v="0.18990000000000001"/>
    <n v="0.20660000000000001"/>
    <n v="0"/>
    <n v="0.6"/>
    <m/>
    <m/>
    <m/>
    <m/>
    <n v="90700"/>
    <n v="0"/>
    <n v="0"/>
    <s v=""/>
    <s v=""/>
    <s v=""/>
  </r>
  <r>
    <d v="2024-01-09T00:00:00"/>
    <x v="8"/>
    <n v="800"/>
    <d v="1901-05-31T08:00:00"/>
    <n v="222.37"/>
    <n v="158.37"/>
    <n v="0"/>
    <n v="2.0099999999999998"/>
    <m/>
    <n v="-8.6630000000000003"/>
    <n v="96.7"/>
    <n v="0.18990000000000001"/>
    <n v="0.20660000000000001"/>
    <n v="0"/>
    <n v="0.6"/>
    <m/>
    <m/>
    <m/>
    <m/>
    <n v="90800"/>
    <n v="0.7"/>
    <n v="0"/>
    <s v=""/>
    <s v=""/>
    <s v=""/>
  </r>
  <r>
    <d v="2024-01-09T00:00:00"/>
    <x v="8"/>
    <n v="900"/>
    <d v="1901-05-31T09:00:00"/>
    <n v="207.28"/>
    <n v="143.28"/>
    <n v="0"/>
    <n v="2.52"/>
    <m/>
    <n v="-8.1319999999999997"/>
    <n v="96.6"/>
    <n v="0.18990000000000001"/>
    <n v="0.20660000000000001"/>
    <n v="0"/>
    <n v="16.899999999999999"/>
    <m/>
    <m/>
    <m/>
    <m/>
    <n v="90900"/>
    <n v="59.7"/>
    <n v="16.899999999999999"/>
    <s v=""/>
    <s v=""/>
    <s v=""/>
  </r>
  <r>
    <d v="2024-01-09T00:00:00"/>
    <x v="8"/>
    <n v="1000"/>
    <d v="1901-05-31T10:00:00"/>
    <n v="192.42"/>
    <n v="128.41999999999999"/>
    <n v="0"/>
    <n v="2.52"/>
    <m/>
    <n v="-5.7290000000000001"/>
    <n v="96.7"/>
    <n v="0.18990000000000001"/>
    <n v="0.20660000000000001"/>
    <n v="0"/>
    <n v="70.599999999999994"/>
    <m/>
    <m/>
    <m/>
    <m/>
    <n v="91000"/>
    <n v="174.8"/>
    <n v="70.599999999999994"/>
    <s v=""/>
    <s v=""/>
    <s v=""/>
  </r>
  <r>
    <d v="2024-01-09T00:00:00"/>
    <x v="8"/>
    <n v="1100"/>
    <d v="1901-05-31T11:00:00"/>
    <n v="177.33"/>
    <n v="113.33000000000001"/>
    <n v="0"/>
    <n v="2.52"/>
    <m/>
    <n v="-6.1050000000000004"/>
    <n v="96.7"/>
    <n v="0.18990000000000001"/>
    <n v="0.20730000000000001"/>
    <n v="0"/>
    <n v="149.4"/>
    <m/>
    <m/>
    <m/>
    <m/>
    <n v="91100"/>
    <n v="263.7"/>
    <n v="149.4"/>
    <s v=""/>
    <s v=""/>
    <s v=""/>
  </r>
  <r>
    <d v="2024-01-09T00:00:00"/>
    <x v="8"/>
    <n v="1200"/>
    <d v="1901-05-31T12:00:00"/>
    <n v="162.35"/>
    <n v="98.35"/>
    <n v="0.5"/>
    <n v="3.02"/>
    <m/>
    <n v="-6.0730000000000004"/>
    <n v="97.1"/>
    <n v="0.18990000000000001"/>
    <n v="0.20660000000000001"/>
    <n v="0"/>
    <n v="91.9"/>
    <m/>
    <m/>
    <m/>
    <m/>
    <n v="91200"/>
    <n v="309"/>
    <n v="91.9"/>
    <s v=""/>
    <s v=""/>
    <s v=""/>
  </r>
  <r>
    <d v="2024-01-09T00:00:00"/>
    <x v="8"/>
    <n v="1300"/>
    <d v="1901-05-31T13:00:00"/>
    <n v="147.38"/>
    <n v="83.38"/>
    <n v="0.5"/>
    <n v="4.03"/>
    <m/>
    <n v="-6.1050000000000004"/>
    <n v="97.2"/>
    <n v="0.18990000000000001"/>
    <n v="0.20730000000000001"/>
    <n v="0"/>
    <n v="94.4"/>
    <m/>
    <m/>
    <m/>
    <m/>
    <n v="91300"/>
    <n v="304.2"/>
    <n v="94.4"/>
    <s v=""/>
    <s v=""/>
    <s v=""/>
  </r>
  <r>
    <d v="2024-01-09T00:00:00"/>
    <x v="8"/>
    <n v="1400"/>
    <d v="1901-05-31T14:00:00"/>
    <n v="147.38"/>
    <n v="83.38"/>
    <n v="1.51"/>
    <n v="5.03"/>
    <m/>
    <n v="-5.7290000000000001"/>
    <n v="97.3"/>
    <n v="0.18990000000000001"/>
    <n v="0.20730000000000001"/>
    <n v="0"/>
    <n v="104.4"/>
    <m/>
    <m/>
    <m/>
    <m/>
    <n v="91400"/>
    <n v="250"/>
    <n v="104.4"/>
    <s v=""/>
    <s v=""/>
    <s v=""/>
  </r>
  <r>
    <d v="2024-01-09T00:00:00"/>
    <x v="8"/>
    <n v="1500"/>
    <d v="1901-05-31T15:00:00"/>
    <n v="149.37"/>
    <n v="85.37"/>
    <n v="1.51"/>
    <n v="5.54"/>
    <m/>
    <n v="-6.2309999999999999"/>
    <n v="97.4"/>
    <n v="0.18990000000000001"/>
    <n v="0.20730000000000001"/>
    <n v="0"/>
    <n v="50.6"/>
    <m/>
    <m/>
    <m/>
    <m/>
    <n v="91500"/>
    <n v="154.30000000000001"/>
    <n v="50.6"/>
    <s v=""/>
    <s v=""/>
    <s v=""/>
  </r>
  <r>
    <d v="2024-01-09T00:00:00"/>
    <x v="8"/>
    <n v="1600"/>
    <d v="1901-05-31T16:00:00"/>
    <n v="149.72"/>
    <n v="85.72"/>
    <n v="2.0099999999999998"/>
    <n v="6.04"/>
    <m/>
    <n v="-6.1050000000000004"/>
    <n v="97.6"/>
    <n v="0.18990000000000001"/>
    <n v="0.20730000000000001"/>
    <n v="0"/>
    <n v="16.899999999999999"/>
    <m/>
    <m/>
    <m/>
    <m/>
    <n v="91600"/>
    <n v="39.700000000000003"/>
    <n v="16.899999999999999"/>
    <s v=""/>
    <s v=""/>
    <s v=""/>
  </r>
  <r>
    <d v="2024-01-09T00:00:00"/>
    <x v="8"/>
    <n v="1700"/>
    <d v="1901-05-31T17:00:00"/>
    <n v="150.18"/>
    <n v="86.18"/>
    <n v="2.52"/>
    <n v="7.55"/>
    <m/>
    <n v="-6.1680000000000001"/>
    <n v="97.7"/>
    <n v="0.18990000000000001"/>
    <n v="0.20730000000000001"/>
    <n v="0"/>
    <n v="0.6"/>
    <m/>
    <m/>
    <m/>
    <m/>
    <n v="91700"/>
    <n v="0"/>
    <n v="0"/>
    <s v=""/>
    <s v=""/>
    <s v=""/>
  </r>
  <r>
    <d v="2024-01-09T00:00:00"/>
    <x v="8"/>
    <n v="1800"/>
    <d v="1901-05-31T18:00:00"/>
    <n v="149.72"/>
    <n v="85.72"/>
    <n v="2.0099999999999998"/>
    <n v="8.0500000000000007"/>
    <m/>
    <n v="-6.5789999999999997"/>
    <n v="97.6"/>
    <n v="0.18990000000000001"/>
    <n v="0.20730000000000001"/>
    <n v="0"/>
    <n v="0.6"/>
    <m/>
    <m/>
    <m/>
    <m/>
    <n v="91800"/>
    <n v="0"/>
    <n v="0"/>
    <s v=""/>
    <s v=""/>
    <s v=""/>
  </r>
  <r>
    <d v="2024-01-09T00:00:00"/>
    <x v="8"/>
    <n v="1900"/>
    <d v="1901-05-31T19:00:00"/>
    <n v="149.6"/>
    <n v="85.6"/>
    <n v="2.52"/>
    <n v="8.56"/>
    <m/>
    <n v="-6.3570000000000002"/>
    <n v="97.6"/>
    <n v="0.18990000000000001"/>
    <n v="0.20730000000000001"/>
    <n v="0"/>
    <n v="0.6"/>
    <m/>
    <m/>
    <m/>
    <m/>
    <n v="91900"/>
    <n v="0"/>
    <n v="0"/>
    <s v=""/>
    <s v=""/>
    <s v=""/>
  </r>
  <r>
    <d v="2024-01-09T00:00:00"/>
    <x v="8"/>
    <n v="2000"/>
    <d v="1901-05-31T20:00:00"/>
    <n v="150.18"/>
    <n v="86.18"/>
    <n v="3.02"/>
    <n v="9.06"/>
    <m/>
    <n v="-6.3879999999999999"/>
    <n v="97.6"/>
    <n v="0.18990000000000001"/>
    <n v="0.20730000000000001"/>
    <n v="0"/>
    <n v="0.6"/>
    <m/>
    <m/>
    <m/>
    <m/>
    <n v="92000"/>
    <n v="0"/>
    <n v="0"/>
    <s v=""/>
    <s v=""/>
    <s v=""/>
  </r>
  <r>
    <d v="2024-01-09T00:00:00"/>
    <x v="8"/>
    <n v="2100"/>
    <d v="1901-05-31T21:00:00"/>
    <n v="149.83000000000001"/>
    <n v="85.830000000000013"/>
    <n v="3.52"/>
    <n v="9.06"/>
    <m/>
    <n v="-6.3879999999999999"/>
    <n v="97.6"/>
    <n v="0.18990000000000001"/>
    <n v="0.20730000000000001"/>
    <n v="0"/>
    <n v="0.6"/>
    <m/>
    <m/>
    <m/>
    <m/>
    <n v="92100"/>
    <n v="0"/>
    <n v="0"/>
    <s v=""/>
    <s v=""/>
    <s v=""/>
  </r>
  <r>
    <d v="2024-01-09T00:00:00"/>
    <x v="8"/>
    <n v="2200"/>
    <d v="1901-05-31T22:00:00"/>
    <n v="149.94999999999999"/>
    <n v="85.949999999999989"/>
    <n v="3.02"/>
    <n v="7.55"/>
    <m/>
    <n v="-6.61"/>
    <n v="97.6"/>
    <n v="0.19059999999999999"/>
    <n v="0.20799999999999999"/>
    <n v="0"/>
    <n v="0.6"/>
    <m/>
    <m/>
    <m/>
    <m/>
    <n v="92200"/>
    <n v="0"/>
    <n v="0"/>
    <s v=""/>
    <s v=""/>
    <s v=""/>
  </r>
  <r>
    <d v="2024-01-09T00:00:00"/>
    <x v="8"/>
    <n v="2300"/>
    <d v="1901-05-31T23:00:00"/>
    <n v="146.79"/>
    <n v="82.789999999999992"/>
    <n v="2.52"/>
    <n v="9.06"/>
    <m/>
    <n v="-6.8659999999999997"/>
    <n v="97.5"/>
    <n v="0.18990000000000001"/>
    <n v="0.20799999999999999"/>
    <n v="0"/>
    <n v="0.6"/>
    <m/>
    <m/>
    <m/>
    <m/>
    <n v="92300"/>
    <n v="0"/>
    <n v="0"/>
    <s v=""/>
    <s v=""/>
    <s v=""/>
  </r>
  <r>
    <d v="2024-01-09T00:00:00"/>
    <x v="8"/>
    <n v="2400"/>
    <d v="1901-06-01T00:00:00"/>
    <n v="150.18"/>
    <n v="86.18"/>
    <n v="1.51"/>
    <n v="6.54"/>
    <m/>
    <n v="-7.09"/>
    <n v="97.3"/>
    <n v="0.19059999999999999"/>
    <n v="0.20799999999999999"/>
    <n v="0"/>
    <n v="0.6"/>
    <m/>
    <m/>
    <m/>
    <m/>
    <n v="92400"/>
    <n v="0"/>
    <n v="0"/>
    <n v="0.191"/>
    <n v="0.20799999999999999"/>
    <n v="0.86199999999999999"/>
  </r>
  <r>
    <d v="2024-01-10T00:00:00"/>
    <x v="9"/>
    <n v="100"/>
    <d v="1901-06-01T01:00:00"/>
    <n v="150.18"/>
    <n v="86.18"/>
    <n v="0"/>
    <n v="3.52"/>
    <m/>
    <n v="-7.64"/>
    <n v="97.1"/>
    <n v="0.19059999999999999"/>
    <n v="0.20799999999999999"/>
    <n v="0"/>
    <n v="0.6"/>
    <m/>
    <m/>
    <m/>
    <m/>
    <n v="100100"/>
    <n v="0"/>
    <n v="0"/>
    <s v=""/>
    <s v=""/>
    <s v=""/>
  </r>
  <r>
    <d v="2024-01-10T00:00:00"/>
    <x v="9"/>
    <n v="200"/>
    <d v="1901-06-01T02:00:00"/>
    <n v="149.13"/>
    <n v="85.13"/>
    <n v="0"/>
    <n v="3.02"/>
    <m/>
    <n v="-8.0660000000000007"/>
    <n v="96.9"/>
    <n v="0.19059999999999999"/>
    <n v="0.20799999999999999"/>
    <n v="0"/>
    <n v="0.6"/>
    <m/>
    <m/>
    <m/>
    <m/>
    <n v="100200"/>
    <n v="0"/>
    <n v="0"/>
    <s v=""/>
    <s v=""/>
    <s v=""/>
  </r>
  <r>
    <d v="2024-01-10T00:00:00"/>
    <x v="9"/>
    <n v="300"/>
    <d v="1901-06-01T03:00:00"/>
    <n v="149.6"/>
    <n v="85.6"/>
    <n v="0"/>
    <n v="2.0099999999999998"/>
    <m/>
    <n v="-8.5969999999999995"/>
    <n v="96.7"/>
    <n v="0.19059999999999999"/>
    <n v="0.20799999999999999"/>
    <n v="0"/>
    <n v="0.6"/>
    <m/>
    <m/>
    <m/>
    <m/>
    <n v="100300"/>
    <n v="0"/>
    <n v="0"/>
    <s v=""/>
    <s v=""/>
    <s v=""/>
  </r>
  <r>
    <d v="2024-01-10T00:00:00"/>
    <x v="9"/>
    <n v="400"/>
    <d v="1901-06-01T04:00:00"/>
    <n v="149.83000000000001"/>
    <n v="85.830000000000013"/>
    <n v="0"/>
    <n v="3.02"/>
    <m/>
    <n v="-9.5079999999999991"/>
    <n v="96.3"/>
    <n v="0.19059999999999999"/>
    <n v="0.20799999999999999"/>
    <n v="0"/>
    <n v="0.6"/>
    <m/>
    <m/>
    <m/>
    <m/>
    <n v="100400"/>
    <n v="0"/>
    <n v="0"/>
    <s v=""/>
    <s v=""/>
    <s v=""/>
  </r>
  <r>
    <d v="2024-01-10T00:00:00"/>
    <x v="9"/>
    <n v="500"/>
    <d v="1901-06-01T05:00:00"/>
    <n v="150.65"/>
    <n v="86.65"/>
    <n v="0"/>
    <n v="3.02"/>
    <m/>
    <n v="-9.8849999999999998"/>
    <n v="95.8"/>
    <n v="0.19059999999999999"/>
    <n v="0.20799999999999999"/>
    <n v="0"/>
    <n v="0.6"/>
    <m/>
    <m/>
    <m/>
    <m/>
    <n v="100500"/>
    <n v="0"/>
    <n v="0"/>
    <s v=""/>
    <s v=""/>
    <s v=""/>
  </r>
  <r>
    <d v="2024-01-10T00:00:00"/>
    <x v="9"/>
    <n v="600"/>
    <d v="1901-06-01T06:00:00"/>
    <n v="151.24"/>
    <n v="87.240000000000009"/>
    <n v="0.5"/>
    <n v="4.03"/>
    <m/>
    <n v="-10.686"/>
    <n v="95.4"/>
    <n v="0.19059999999999999"/>
    <n v="0.20799999999999999"/>
    <n v="0"/>
    <n v="0.6"/>
    <m/>
    <m/>
    <m/>
    <m/>
    <n v="100600"/>
    <n v="0"/>
    <n v="0"/>
    <s v=""/>
    <s v=""/>
    <s v=""/>
  </r>
  <r>
    <d v="2024-01-10T00:00:00"/>
    <x v="9"/>
    <n v="700"/>
    <d v="1901-06-01T07:00:00"/>
    <n v="151.59"/>
    <n v="87.59"/>
    <n v="1.51"/>
    <n v="6.54"/>
    <m/>
    <n v="-12.048999999999999"/>
    <n v="94.8"/>
    <n v="0.19059999999999999"/>
    <n v="0.2087"/>
    <n v="0"/>
    <n v="0.6"/>
    <m/>
    <m/>
    <m/>
    <m/>
    <n v="100700"/>
    <n v="0"/>
    <n v="0"/>
    <s v=""/>
    <s v=""/>
    <s v=""/>
  </r>
  <r>
    <d v="2024-01-10T00:00:00"/>
    <x v="9"/>
    <n v="800"/>
    <d v="1901-06-01T08:00:00"/>
    <n v="150.88999999999999"/>
    <n v="86.889999999999986"/>
    <n v="1.51"/>
    <n v="5.54"/>
    <m/>
    <n v="-12.417"/>
    <n v="94.2"/>
    <n v="0.19059999999999999"/>
    <n v="0.20799999999999999"/>
    <n v="0"/>
    <n v="0.6"/>
    <m/>
    <m/>
    <m/>
    <m/>
    <n v="100800"/>
    <n v="0.7"/>
    <n v="0"/>
    <s v=""/>
    <s v=""/>
    <s v=""/>
  </r>
  <r>
    <d v="2024-01-10T00:00:00"/>
    <x v="9"/>
    <n v="900"/>
    <d v="1901-06-01T09:00:00"/>
    <n v="151"/>
    <n v="87"/>
    <n v="1.01"/>
    <n v="6.54"/>
    <m/>
    <n v="-12.638999999999999"/>
    <n v="94"/>
    <n v="0.19059999999999999"/>
    <n v="0.2087"/>
    <n v="0"/>
    <n v="20.6"/>
    <m/>
    <m/>
    <m/>
    <m/>
    <n v="100900"/>
    <n v="60.5"/>
    <n v="20.6"/>
    <s v=""/>
    <s v=""/>
    <s v=""/>
  </r>
  <r>
    <d v="2024-01-10T00:00:00"/>
    <x v="9"/>
    <n v="1000"/>
    <d v="1901-06-01T10:00:00"/>
    <n v="150.88999999999999"/>
    <n v="86.889999999999986"/>
    <n v="1.51"/>
    <n v="5.54"/>
    <m/>
    <n v="-12.305999999999999"/>
    <n v="93.8"/>
    <n v="0.19059999999999999"/>
    <n v="0.2087"/>
    <n v="0"/>
    <n v="74.400000000000006"/>
    <m/>
    <m/>
    <m/>
    <m/>
    <n v="101000"/>
    <n v="176"/>
    <n v="74.400000000000006"/>
    <s v=""/>
    <s v=""/>
    <s v=""/>
  </r>
  <r>
    <d v="2024-01-10T00:00:00"/>
    <x v="9"/>
    <n v="1100"/>
    <d v="1901-06-01T11:00:00"/>
    <n v="150.54"/>
    <n v="86.539999999999992"/>
    <n v="1.51"/>
    <n v="6.04"/>
    <m/>
    <n v="-11.183"/>
    <n v="94"/>
    <n v="0.19059999999999999"/>
    <n v="0.2087"/>
    <n v="0"/>
    <n v="136.9"/>
    <m/>
    <m/>
    <m/>
    <m/>
    <n v="101100"/>
    <n v="266"/>
    <n v="136.9"/>
    <s v=""/>
    <s v=""/>
    <s v=""/>
  </r>
  <r>
    <d v="2024-01-10T00:00:00"/>
    <x v="9"/>
    <n v="1200"/>
    <d v="1901-06-01T12:00:00"/>
    <n v="150.07"/>
    <n v="86.07"/>
    <n v="2.0099999999999998"/>
    <n v="6.04"/>
    <m/>
    <n v="-10.231"/>
    <n v="94.6"/>
    <n v="0.19059999999999999"/>
    <n v="0.2087"/>
    <n v="0"/>
    <n v="254.4"/>
    <m/>
    <m/>
    <m/>
    <m/>
    <n v="101200"/>
    <n v="311.5"/>
    <n v="254.4"/>
    <s v=""/>
    <s v=""/>
    <s v=""/>
  </r>
  <r>
    <d v="2024-01-10T00:00:00"/>
    <x v="9"/>
    <n v="1300"/>
    <d v="1901-06-01T13:00:00"/>
    <n v="149.47999999999999"/>
    <n v="85.47999999999999"/>
    <n v="1.51"/>
    <n v="6.04"/>
    <m/>
    <n v="-11.867000000000001"/>
    <n v="94.5"/>
    <n v="0.19059999999999999"/>
    <n v="0.2087"/>
    <n v="0"/>
    <n v="216.9"/>
    <m/>
    <m/>
    <m/>
    <m/>
    <n v="101300"/>
    <n v="306.8"/>
    <n v="216.9"/>
    <s v=""/>
    <s v=""/>
    <s v=""/>
  </r>
  <r>
    <d v="2024-01-10T00:00:00"/>
    <x v="9"/>
    <n v="1400"/>
    <d v="1901-06-01T14:00:00"/>
    <n v="149.25"/>
    <n v="85.25"/>
    <n v="1.51"/>
    <n v="6.04"/>
    <m/>
    <n v="-11.433"/>
    <n v="94.1"/>
    <n v="0.19059999999999999"/>
    <n v="0.2087"/>
    <n v="0"/>
    <n v="198.1"/>
    <m/>
    <m/>
    <m/>
    <m/>
    <n v="101400"/>
    <n v="253"/>
    <n v="198.1"/>
    <s v=""/>
    <s v=""/>
    <s v=""/>
  </r>
  <r>
    <d v="2024-01-10T00:00:00"/>
    <x v="9"/>
    <n v="1500"/>
    <d v="1901-06-01T15:00:00"/>
    <n v="149.6"/>
    <n v="85.6"/>
    <n v="1.51"/>
    <n v="6.04"/>
    <m/>
    <n v="-13.352"/>
    <n v="94.2"/>
    <n v="0.19059999999999999"/>
    <n v="0.2087"/>
    <n v="0"/>
    <n v="150.6"/>
    <m/>
    <m/>
    <m/>
    <m/>
    <n v="101500"/>
    <n v="157.5"/>
    <n v="150.6"/>
    <s v=""/>
    <s v=""/>
    <s v=""/>
  </r>
  <r>
    <d v="2024-01-10T00:00:00"/>
    <x v="9"/>
    <n v="1600"/>
    <d v="1901-06-01T16:00:00"/>
    <n v="149.6"/>
    <n v="85.6"/>
    <n v="1.51"/>
    <n v="5.54"/>
    <m/>
    <n v="-14.004"/>
    <n v="93.4"/>
    <n v="0.19059999999999999"/>
    <n v="0.2087"/>
    <n v="0"/>
    <n v="55.6"/>
    <m/>
    <m/>
    <m/>
    <m/>
    <n v="101600"/>
    <n v="42.5"/>
    <n v="55.6"/>
    <s v=""/>
    <s v=""/>
    <s v=""/>
  </r>
  <r>
    <d v="2024-01-10T00:00:00"/>
    <x v="9"/>
    <n v="1700"/>
    <d v="1901-06-01T17:00:00"/>
    <n v="149.6"/>
    <n v="85.6"/>
    <n v="1.51"/>
    <n v="6.54"/>
    <m/>
    <n v="-14.826000000000001"/>
    <n v="92.8"/>
    <n v="0.19059999999999999"/>
    <n v="0.2087"/>
    <n v="0"/>
    <n v="1.9"/>
    <m/>
    <m/>
    <m/>
    <m/>
    <n v="101700"/>
    <n v="0"/>
    <n v="1.9"/>
    <s v=""/>
    <s v=""/>
    <s v=""/>
  </r>
  <r>
    <d v="2024-01-10T00:00:00"/>
    <x v="9"/>
    <n v="1800"/>
    <d v="1901-06-01T18:00:00"/>
    <n v="149.25"/>
    <n v="85.25"/>
    <n v="0.5"/>
    <n v="4.53"/>
    <m/>
    <n v="-15.064"/>
    <n v="92.5"/>
    <n v="0.19059999999999999"/>
    <n v="0.2087"/>
    <n v="0"/>
    <n v="0.6"/>
    <m/>
    <m/>
    <m/>
    <m/>
    <n v="101800"/>
    <n v="0"/>
    <n v="0"/>
    <s v=""/>
    <s v=""/>
    <s v=""/>
  </r>
  <r>
    <d v="2024-01-10T00:00:00"/>
    <x v="9"/>
    <n v="1900"/>
    <d v="1901-06-01T19:00:00"/>
    <n v="149.25"/>
    <n v="85.25"/>
    <n v="0.5"/>
    <n v="4.03"/>
    <m/>
    <n v="-15.103999999999999"/>
    <n v="92.2"/>
    <n v="0.19059999999999999"/>
    <n v="0.20949999999999999"/>
    <n v="0"/>
    <n v="0.6"/>
    <m/>
    <m/>
    <m/>
    <m/>
    <n v="101900"/>
    <n v="0"/>
    <n v="0"/>
    <s v=""/>
    <s v=""/>
    <s v=""/>
  </r>
  <r>
    <d v="2024-01-10T00:00:00"/>
    <x v="9"/>
    <n v="2000"/>
    <d v="1901-06-01T20:00:00"/>
    <n v="148.9"/>
    <n v="84.9"/>
    <n v="0.5"/>
    <n v="3.52"/>
    <m/>
    <n v="-14.826000000000001"/>
    <n v="92.3"/>
    <n v="0.19059999999999999"/>
    <n v="0.20949999999999999"/>
    <n v="0"/>
    <n v="0.6"/>
    <m/>
    <m/>
    <m/>
    <m/>
    <n v="102000"/>
    <n v="0"/>
    <n v="0"/>
    <s v=""/>
    <s v=""/>
    <s v=""/>
  </r>
  <r>
    <d v="2024-01-10T00:00:00"/>
    <x v="9"/>
    <n v="2100"/>
    <d v="1901-06-01T21:00:00"/>
    <n v="148.66"/>
    <n v="84.66"/>
    <n v="0.5"/>
    <n v="4.03"/>
    <m/>
    <n v="-14.786"/>
    <n v="92.3"/>
    <n v="0.19059999999999999"/>
    <n v="0.20949999999999999"/>
    <n v="0"/>
    <n v="0.6"/>
    <m/>
    <m/>
    <m/>
    <m/>
    <n v="102100"/>
    <n v="0"/>
    <n v="0"/>
    <s v=""/>
    <s v=""/>
    <s v=""/>
  </r>
  <r>
    <d v="2024-01-10T00:00:00"/>
    <x v="9"/>
    <n v="2200"/>
    <d v="1901-06-01T22:00:00"/>
    <n v="148.19999999999999"/>
    <n v="84.199999999999989"/>
    <n v="1.01"/>
    <n v="4.53"/>
    <m/>
    <n v="-14.589"/>
    <n v="92.5"/>
    <n v="0.19059999999999999"/>
    <n v="0.20949999999999999"/>
    <n v="0"/>
    <n v="0.6"/>
    <m/>
    <m/>
    <m/>
    <m/>
    <n v="102200"/>
    <n v="0"/>
    <n v="0"/>
    <s v=""/>
    <s v=""/>
    <s v=""/>
  </r>
  <r>
    <d v="2024-01-10T00:00:00"/>
    <x v="9"/>
    <n v="2300"/>
    <d v="1901-06-01T23:00:00"/>
    <n v="147.96"/>
    <n v="83.960000000000008"/>
    <n v="0"/>
    <n v="2.0099999999999998"/>
    <m/>
    <n v="-14.904999999999999"/>
    <n v="92.5"/>
    <n v="0.19059999999999999"/>
    <n v="0.20949999999999999"/>
    <n v="0"/>
    <n v="0.6"/>
    <m/>
    <m/>
    <m/>
    <m/>
    <n v="102300"/>
    <n v="0"/>
    <n v="0"/>
    <s v=""/>
    <s v=""/>
    <s v=""/>
  </r>
  <r>
    <d v="2024-01-10T00:00:00"/>
    <x v="9"/>
    <n v="2400"/>
    <d v="1901-06-02T00:00:00"/>
    <n v="148.08000000000001"/>
    <n v="84.080000000000013"/>
    <n v="0"/>
    <n v="1.51"/>
    <m/>
    <n v="-15.345000000000001"/>
    <n v="92.3"/>
    <n v="0.19059999999999999"/>
    <n v="0.20949999999999999"/>
    <n v="0"/>
    <n v="0.6"/>
    <m/>
    <m/>
    <m/>
    <m/>
    <n v="102400"/>
    <n v="0"/>
    <n v="0"/>
    <n v="0.191"/>
    <n v="0.21"/>
    <n v="0.84099999999999997"/>
  </r>
  <r>
    <d v="2024-01-11T00:00:00"/>
    <x v="10"/>
    <n v="100"/>
    <d v="1901-06-02T01:00:00"/>
    <n v="149.47999999999999"/>
    <n v="85.47999999999999"/>
    <n v="0"/>
    <n v="2.0099999999999998"/>
    <m/>
    <n v="-15.628"/>
    <n v="92.1"/>
    <n v="0.19059999999999999"/>
    <n v="0.20949999999999999"/>
    <n v="0"/>
    <n v="0.6"/>
    <m/>
    <m/>
    <m/>
    <m/>
    <n v="110100"/>
    <n v="0"/>
    <n v="0"/>
    <s v=""/>
    <s v=""/>
    <s v=""/>
  </r>
  <r>
    <d v="2024-01-11T00:00:00"/>
    <x v="10"/>
    <n v="200"/>
    <d v="1901-06-02T02:00:00"/>
    <n v="149.83000000000001"/>
    <n v="85.830000000000013"/>
    <n v="0"/>
    <n v="0"/>
    <m/>
    <n v="-15.628"/>
    <n v="91.9"/>
    <n v="0.19059999999999999"/>
    <n v="0.20949999999999999"/>
    <n v="0"/>
    <n v="0.6"/>
    <m/>
    <m/>
    <m/>
    <m/>
    <n v="110200"/>
    <n v="0"/>
    <n v="0"/>
    <s v=""/>
    <s v=""/>
    <s v=""/>
  </r>
  <r>
    <d v="2024-01-11T00:00:00"/>
    <x v="10"/>
    <n v="300"/>
    <d v="1901-06-02T03:00:00"/>
    <n v="150.07"/>
    <n v="86.07"/>
    <n v="0"/>
    <n v="0.5"/>
    <m/>
    <n v="-15.791"/>
    <n v="91.8"/>
    <n v="0.19059999999999999"/>
    <n v="0.2102"/>
    <n v="0"/>
    <n v="0.6"/>
    <m/>
    <m/>
    <m/>
    <m/>
    <n v="110300"/>
    <n v="0"/>
    <n v="0"/>
    <s v=""/>
    <s v=""/>
    <s v=""/>
  </r>
  <r>
    <d v="2024-01-11T00:00:00"/>
    <x v="10"/>
    <n v="400"/>
    <d v="1901-06-02T04:00:00"/>
    <n v="150.18"/>
    <n v="86.18"/>
    <n v="0"/>
    <n v="1.01"/>
    <m/>
    <n v="-16.036999999999999"/>
    <n v="91.9"/>
    <n v="0.19059999999999999"/>
    <n v="0.2102"/>
    <n v="0"/>
    <n v="0.6"/>
    <m/>
    <m/>
    <m/>
    <m/>
    <n v="110400"/>
    <n v="0"/>
    <n v="0"/>
    <s v=""/>
    <s v=""/>
    <s v=""/>
  </r>
  <r>
    <d v="2024-01-11T00:00:00"/>
    <x v="10"/>
    <n v="500"/>
    <d v="1901-06-02T05:00:00"/>
    <n v="150.88999999999999"/>
    <n v="86.889999999999986"/>
    <n v="0"/>
    <n v="1.51"/>
    <m/>
    <n v="-16.16"/>
    <n v="91.6"/>
    <n v="0.19059999999999999"/>
    <n v="0.2102"/>
    <n v="0"/>
    <n v="0.6"/>
    <m/>
    <m/>
    <m/>
    <m/>
    <n v="110500"/>
    <n v="0"/>
    <n v="0"/>
    <s v=""/>
    <s v=""/>
    <s v=""/>
  </r>
  <r>
    <d v="2024-01-11T00:00:00"/>
    <x v="10"/>
    <n v="600"/>
    <d v="1901-06-02T06:00:00"/>
    <n v="151.71"/>
    <n v="87.710000000000008"/>
    <n v="0"/>
    <n v="3.02"/>
    <m/>
    <n v="-16.617999999999999"/>
    <n v="91.5"/>
    <n v="0.19059999999999999"/>
    <n v="0.2102"/>
    <n v="0"/>
    <n v="0.6"/>
    <m/>
    <m/>
    <m/>
    <m/>
    <n v="110600"/>
    <n v="0"/>
    <n v="0"/>
    <s v=""/>
    <s v=""/>
    <s v=""/>
  </r>
  <r>
    <d v="2024-01-11T00:00:00"/>
    <x v="10"/>
    <n v="700"/>
    <d v="1901-06-02T07:00:00"/>
    <n v="152.16999999999999"/>
    <n v="88.169999999999987"/>
    <n v="2.0099999999999998"/>
    <n v="6.54"/>
    <m/>
    <n v="-17.553000000000001"/>
    <n v="91.2"/>
    <n v="0.19059999999999999"/>
    <n v="0.2102"/>
    <n v="0"/>
    <n v="0.6"/>
    <m/>
    <m/>
    <m/>
    <m/>
    <n v="110700"/>
    <n v="0"/>
    <n v="0"/>
    <s v=""/>
    <s v=""/>
    <s v=""/>
  </r>
  <r>
    <d v="2024-01-11T00:00:00"/>
    <x v="10"/>
    <n v="800"/>
    <d v="1901-06-02T08:00:00"/>
    <n v="151.94"/>
    <n v="87.94"/>
    <n v="3.02"/>
    <n v="7.55"/>
    <m/>
    <n v="-19.012"/>
    <n v="90.3"/>
    <n v="0.1913"/>
    <n v="0.2102"/>
    <n v="0"/>
    <n v="0.6"/>
    <m/>
    <m/>
    <m/>
    <m/>
    <n v="110800"/>
    <n v="0.7"/>
    <n v="0"/>
    <s v=""/>
    <s v=""/>
    <s v=""/>
  </r>
  <r>
    <d v="2024-01-11T00:00:00"/>
    <x v="10"/>
    <n v="900"/>
    <d v="1901-06-02T09:00:00"/>
    <n v="151.24"/>
    <n v="87.240000000000009"/>
    <n v="3.52"/>
    <n v="8.56"/>
    <m/>
    <n v="-19.7"/>
    <n v="89.7"/>
    <n v="0.1913"/>
    <n v="0.2102"/>
    <n v="0"/>
    <n v="21.9"/>
    <m/>
    <m/>
    <m/>
    <m/>
    <n v="110900"/>
    <n v="62"/>
    <n v="21.9"/>
    <s v=""/>
    <s v=""/>
    <s v=""/>
  </r>
  <r>
    <d v="2024-01-11T00:00:00"/>
    <x v="10"/>
    <n v="1000"/>
    <d v="1901-06-02T10:00:00"/>
    <n v="149.83000000000001"/>
    <n v="85.830000000000013"/>
    <n v="4.03"/>
    <n v="9.06"/>
    <m/>
    <n v="-20.786000000000001"/>
    <n v="89.1"/>
    <n v="0.19059999999999999"/>
    <n v="0.2102"/>
    <n v="0"/>
    <n v="69.400000000000006"/>
    <m/>
    <m/>
    <m/>
    <m/>
    <n v="111000"/>
    <n v="178"/>
    <n v="69.400000000000006"/>
    <s v=""/>
    <s v=""/>
    <s v=""/>
  </r>
  <r>
    <d v="2024-01-11T00:00:00"/>
    <x v="10"/>
    <n v="1100"/>
    <d v="1901-06-02T11:00:00"/>
    <n v="149.01"/>
    <n v="85.009999999999991"/>
    <n v="4.03"/>
    <n v="8.56"/>
    <m/>
    <n v="-21.077000000000002"/>
    <n v="88.4"/>
    <n v="0.1913"/>
    <n v="0.2102"/>
    <n v="0"/>
    <n v="110.6"/>
    <m/>
    <m/>
    <m/>
    <m/>
    <n v="111100"/>
    <n v="268.2"/>
    <n v="110.6"/>
    <s v=""/>
    <s v=""/>
    <s v=""/>
  </r>
  <r>
    <d v="2024-01-11T00:00:00"/>
    <x v="10"/>
    <n v="1200"/>
    <d v="1901-06-02T12:00:00"/>
    <n v="146.32"/>
    <n v="82.32"/>
    <n v="4.03"/>
    <n v="9.06"/>
    <m/>
    <n v="-22.015999999999998"/>
    <n v="88.1"/>
    <n v="0.1913"/>
    <n v="0.2109"/>
    <n v="0"/>
    <n v="179.4"/>
    <m/>
    <m/>
    <m/>
    <m/>
    <n v="111200"/>
    <n v="314.2"/>
    <n v="179.4"/>
    <s v=""/>
    <s v=""/>
    <s v=""/>
  </r>
  <r>
    <d v="2024-01-11T00:00:00"/>
    <x v="10"/>
    <n v="1300"/>
    <d v="1901-06-02T13:00:00"/>
    <n v="148.66"/>
    <n v="84.66"/>
    <n v="4.03"/>
    <n v="8.0500000000000007"/>
    <m/>
    <n v="-22.524000000000001"/>
    <n v="87.2"/>
    <n v="0.1913"/>
    <n v="0.2109"/>
    <n v="0"/>
    <n v="201.9"/>
    <m/>
    <m/>
    <m/>
    <m/>
    <n v="111300"/>
    <n v="310.3"/>
    <n v="201.9"/>
    <s v=""/>
    <s v=""/>
    <s v=""/>
  </r>
  <r>
    <d v="2024-01-11T00:00:00"/>
    <x v="10"/>
    <n v="1400"/>
    <d v="1901-06-02T14:00:00"/>
    <n v="149.01"/>
    <n v="85.009999999999991"/>
    <n v="3.52"/>
    <n v="8.0500000000000007"/>
    <m/>
    <n v="-24.433"/>
    <n v="86.8"/>
    <n v="0.1913"/>
    <n v="0.2109"/>
    <n v="0"/>
    <n v="153.1"/>
    <m/>
    <m/>
    <m/>
    <m/>
    <n v="111400"/>
    <n v="256.8"/>
    <n v="153.1"/>
    <s v=""/>
    <s v=""/>
    <s v=""/>
  </r>
  <r>
    <d v="2024-01-11T00:00:00"/>
    <x v="10"/>
    <n v="1500"/>
    <d v="1901-06-02T15:00:00"/>
    <n v="144.57"/>
    <n v="80.569999999999993"/>
    <n v="2.0099999999999998"/>
    <n v="7.05"/>
    <m/>
    <n v="-25.728000000000002"/>
    <n v="86.5"/>
    <n v="0.1913"/>
    <n v="0.2109"/>
    <n v="0"/>
    <n v="118.1"/>
    <m/>
    <m/>
    <m/>
    <m/>
    <n v="111500"/>
    <n v="160.69999999999999"/>
    <n v="118.1"/>
    <s v=""/>
    <s v=""/>
    <s v=""/>
  </r>
  <r>
    <d v="2024-01-11T00:00:00"/>
    <x v="10"/>
    <n v="1600"/>
    <d v="1901-06-02T16:00:00"/>
    <n v="148.43"/>
    <n v="84.43"/>
    <n v="3.52"/>
    <n v="8.56"/>
    <m/>
    <n v="-27.832999999999998"/>
    <n v="85"/>
    <n v="0.1913"/>
    <n v="0.2109"/>
    <n v="0"/>
    <n v="39.4"/>
    <m/>
    <m/>
    <m/>
    <m/>
    <n v="111600"/>
    <n v="44.7"/>
    <n v="39.4"/>
    <s v=""/>
    <s v=""/>
    <s v=""/>
  </r>
  <r>
    <d v="2024-01-11T00:00:00"/>
    <x v="10"/>
    <n v="1700"/>
    <d v="1901-06-02T17:00:00"/>
    <n v="148.31"/>
    <n v="84.31"/>
    <n v="3.52"/>
    <n v="8.56"/>
    <m/>
    <n v="-29.253"/>
    <n v="84"/>
    <n v="0.1913"/>
    <n v="0.2109"/>
    <n v="0"/>
    <n v="3.1"/>
    <m/>
    <m/>
    <m/>
    <m/>
    <n v="111700"/>
    <n v="0"/>
    <n v="3.1"/>
    <s v=""/>
    <s v=""/>
    <s v=""/>
  </r>
  <r>
    <d v="2024-01-11T00:00:00"/>
    <x v="10"/>
    <n v="1800"/>
    <d v="1901-06-02T18:00:00"/>
    <n v="146.09"/>
    <n v="82.09"/>
    <n v="4.03"/>
    <n v="9.06"/>
    <m/>
    <n v="-29.79"/>
    <n v="83.3"/>
    <n v="0.192"/>
    <n v="0.2109"/>
    <n v="0"/>
    <n v="0.6"/>
    <m/>
    <m/>
    <m/>
    <m/>
    <n v="111800"/>
    <n v="0"/>
    <n v="0"/>
    <s v=""/>
    <s v=""/>
    <s v=""/>
  </r>
  <r>
    <d v="2024-01-11T00:00:00"/>
    <x v="10"/>
    <n v="1900"/>
    <d v="1901-06-02T19:00:00"/>
    <n v="146.44"/>
    <n v="82.44"/>
    <n v="4.03"/>
    <n v="8.56"/>
    <m/>
    <n v="-30.831"/>
    <n v="82.7"/>
    <n v="0.192"/>
    <n v="0.21160000000000001"/>
    <n v="0"/>
    <n v="0.6"/>
    <m/>
    <m/>
    <m/>
    <m/>
    <n v="111900"/>
    <n v="0"/>
    <n v="0"/>
    <s v=""/>
    <s v=""/>
    <s v=""/>
  </r>
  <r>
    <d v="2024-01-11T00:00:00"/>
    <x v="10"/>
    <n v="2000"/>
    <d v="1901-06-02T20:00:00"/>
    <n v="144.33000000000001"/>
    <n v="80.330000000000013"/>
    <n v="3.52"/>
    <n v="8.56"/>
    <m/>
    <n v="-31.698"/>
    <n v="82.2"/>
    <n v="0.192"/>
    <n v="0.2109"/>
    <n v="0"/>
    <n v="0.6"/>
    <m/>
    <m/>
    <m/>
    <m/>
    <n v="112000"/>
    <n v="0"/>
    <n v="0"/>
    <s v=""/>
    <s v=""/>
    <s v=""/>
  </r>
  <r>
    <d v="2024-01-11T00:00:00"/>
    <x v="10"/>
    <n v="2100"/>
    <d v="1901-06-02T21:00:00"/>
    <n v="145.27000000000001"/>
    <n v="81.27000000000001"/>
    <n v="3.02"/>
    <n v="7.05"/>
    <m/>
    <n v="-32.445"/>
    <n v="81.599999999999994"/>
    <n v="0.192"/>
    <n v="0.2109"/>
    <n v="0"/>
    <n v="0.6"/>
    <m/>
    <m/>
    <m/>
    <m/>
    <n v="112100"/>
    <n v="0"/>
    <n v="0"/>
    <s v=""/>
    <s v=""/>
    <s v=""/>
  </r>
  <r>
    <d v="2024-01-11T00:00:00"/>
    <x v="10"/>
    <n v="2200"/>
    <d v="1901-06-02T22:00:00"/>
    <n v="145.38999999999999"/>
    <n v="81.389999999999986"/>
    <n v="3.52"/>
    <n v="8.0500000000000007"/>
    <m/>
    <n v="-33.061"/>
    <n v="81.2"/>
    <n v="0.192"/>
    <n v="0.2109"/>
    <n v="0"/>
    <n v="0.6"/>
    <m/>
    <m/>
    <m/>
    <m/>
    <n v="112200"/>
    <n v="0"/>
    <n v="0"/>
    <s v=""/>
    <s v=""/>
    <s v=""/>
  </r>
  <r>
    <d v="2024-01-11T00:00:00"/>
    <x v="10"/>
    <n v="2300"/>
    <d v="1901-06-02T23:00:00"/>
    <n v="142.22999999999999"/>
    <n v="78.22999999999999"/>
    <n v="3.02"/>
    <n v="9.06"/>
    <m/>
    <n v="-33.936"/>
    <n v="80.599999999999994"/>
    <n v="0.192"/>
    <n v="0.21160000000000001"/>
    <n v="0"/>
    <n v="0.6"/>
    <m/>
    <m/>
    <m/>
    <m/>
    <n v="112300"/>
    <n v="0"/>
    <n v="0"/>
    <s v=""/>
    <s v=""/>
    <s v=""/>
  </r>
  <r>
    <d v="2024-01-11T00:00:00"/>
    <x v="10"/>
    <n v="2400"/>
    <d v="1901-06-03T00:00:00"/>
    <n v="143.28"/>
    <n v="79.28"/>
    <n v="2.0099999999999998"/>
    <n v="6.04"/>
    <m/>
    <n v="-34.262"/>
    <n v="80.2"/>
    <n v="0.192"/>
    <n v="0.21160000000000001"/>
    <n v="0"/>
    <n v="0.6"/>
    <m/>
    <m/>
    <m/>
    <m/>
    <n v="112400"/>
    <n v="0"/>
    <n v="0"/>
    <n v="0.192"/>
    <n v="0.21199999999999999"/>
    <n v="0.79300000000000004"/>
  </r>
  <r>
    <d v="2024-01-12T00:00:00"/>
    <x v="11"/>
    <n v="100"/>
    <d v="1901-06-03T01:00:00"/>
    <n v="141.63999999999999"/>
    <n v="77.639999999999986"/>
    <n v="1.51"/>
    <n v="6.54"/>
    <m/>
    <n v="-34.51"/>
    <n v="79.900000000000006"/>
    <n v="0.192"/>
    <n v="0.21160000000000001"/>
    <n v="0"/>
    <n v="0.6"/>
    <m/>
    <m/>
    <m/>
    <m/>
    <n v="120100"/>
    <n v="0"/>
    <n v="0"/>
    <s v=""/>
    <s v=""/>
    <s v=""/>
  </r>
  <r>
    <d v="2024-01-12T00:00:00"/>
    <x v="11"/>
    <n v="200"/>
    <d v="1901-06-03T02:00:00"/>
    <n v="145.27000000000001"/>
    <n v="81.27000000000001"/>
    <n v="1.51"/>
    <n v="6.04"/>
    <m/>
    <n v="-34.844999999999999"/>
    <n v="79.7"/>
    <n v="0.192"/>
    <n v="0.21160000000000001"/>
    <n v="0"/>
    <n v="0.6"/>
    <m/>
    <m/>
    <m/>
    <m/>
    <n v="120200"/>
    <n v="0"/>
    <n v="0"/>
    <s v=""/>
    <s v=""/>
    <s v=""/>
  </r>
  <r>
    <d v="2024-01-12T00:00:00"/>
    <x v="11"/>
    <n v="300"/>
    <d v="1901-06-03T03:00:00"/>
    <n v="142.93"/>
    <n v="78.930000000000007"/>
    <n v="1.01"/>
    <n v="5.54"/>
    <m/>
    <n v="-35.185000000000002"/>
    <n v="79.5"/>
    <n v="0.192"/>
    <n v="0.21160000000000001"/>
    <n v="0"/>
    <n v="0.6"/>
    <m/>
    <m/>
    <m/>
    <m/>
    <n v="120300"/>
    <n v="0"/>
    <n v="0"/>
    <s v=""/>
    <s v=""/>
    <s v=""/>
  </r>
  <r>
    <d v="2024-01-12T00:00:00"/>
    <x v="11"/>
    <n v="400"/>
    <d v="1901-06-03T04:00:00"/>
    <n v="143.05000000000001"/>
    <n v="79.050000000000011"/>
    <n v="0"/>
    <n v="3.02"/>
    <m/>
    <n v="-35.618000000000002"/>
    <n v="79.3"/>
    <n v="0.192"/>
    <n v="0.21160000000000001"/>
    <n v="0"/>
    <n v="0.6"/>
    <m/>
    <m/>
    <m/>
    <m/>
    <n v="120400"/>
    <n v="0"/>
    <n v="0"/>
    <s v=""/>
    <s v=""/>
    <s v=""/>
  </r>
  <r>
    <d v="2024-01-12T00:00:00"/>
    <x v="11"/>
    <n v="500"/>
    <d v="1901-06-03T05:00:00"/>
    <n v="144.91999999999999"/>
    <n v="80.919999999999987"/>
    <n v="2.0099999999999998"/>
    <n v="6.54"/>
    <m/>
    <n v="-35.618000000000002"/>
    <n v="79"/>
    <n v="0.192"/>
    <n v="0.21160000000000001"/>
    <n v="0"/>
    <n v="0.6"/>
    <m/>
    <m/>
    <m/>
    <m/>
    <n v="120500"/>
    <n v="0"/>
    <n v="0"/>
    <s v=""/>
    <s v=""/>
    <s v=""/>
  </r>
  <r>
    <d v="2024-01-12T00:00:00"/>
    <x v="11"/>
    <n v="600"/>
    <d v="1901-06-03T06:00:00"/>
    <n v="146.66999999999999"/>
    <n v="82.669999999999987"/>
    <n v="3.52"/>
    <n v="7.55"/>
    <m/>
    <n v="-35.792999999999999"/>
    <n v="79"/>
    <n v="0.192"/>
    <n v="0.21160000000000001"/>
    <n v="0"/>
    <n v="0.6"/>
    <m/>
    <m/>
    <m/>
    <m/>
    <n v="120600"/>
    <n v="0"/>
    <n v="0"/>
    <s v=""/>
    <s v=""/>
    <s v=""/>
  </r>
  <r>
    <d v="2024-01-12T00:00:00"/>
    <x v="11"/>
    <n v="700"/>
    <d v="1901-06-03T07:00:00"/>
    <n v="144.1"/>
    <n v="80.099999999999994"/>
    <n v="3.02"/>
    <n v="7.55"/>
    <m/>
    <n v="-36.058999999999997"/>
    <n v="78.8"/>
    <n v="0.1928"/>
    <n v="0.21160000000000001"/>
    <n v="0"/>
    <n v="0.6"/>
    <m/>
    <m/>
    <m/>
    <m/>
    <n v="120700"/>
    <n v="0"/>
    <n v="0"/>
    <s v=""/>
    <s v=""/>
    <s v=""/>
  </r>
  <r>
    <d v="2024-01-12T00:00:00"/>
    <x v="11"/>
    <n v="800"/>
    <d v="1901-06-03T08:00:00"/>
    <n v="139.07"/>
    <n v="75.069999999999993"/>
    <n v="4.03"/>
    <n v="9.06"/>
    <m/>
    <n v="-35.881"/>
    <n v="78.7"/>
    <n v="0.1928"/>
    <n v="0.21240000000000001"/>
    <n v="0"/>
    <n v="0.6"/>
    <m/>
    <m/>
    <m/>
    <m/>
    <n v="120800"/>
    <n v="0.7"/>
    <n v="0"/>
    <s v=""/>
    <s v=""/>
    <s v=""/>
  </r>
  <r>
    <d v="2024-01-12T00:00:00"/>
    <x v="11"/>
    <n v="900"/>
    <d v="1901-06-03T09:00:00"/>
    <n v="143.4"/>
    <n v="79.400000000000006"/>
    <n v="3.52"/>
    <n v="7.55"/>
    <m/>
    <n v="-34.262"/>
    <n v="79"/>
    <n v="0.1928"/>
    <n v="0.21240000000000001"/>
    <n v="0"/>
    <n v="44.4"/>
    <m/>
    <m/>
    <m/>
    <m/>
    <n v="120900"/>
    <n v="62.7"/>
    <n v="44.4"/>
    <s v=""/>
    <s v=""/>
    <s v=""/>
  </r>
  <r>
    <d v="2024-01-12T00:00:00"/>
    <x v="11"/>
    <n v="1000"/>
    <d v="1901-06-03T10:00:00"/>
    <n v="143.75"/>
    <n v="79.75"/>
    <n v="3.02"/>
    <n v="7.05"/>
    <m/>
    <n v="-32.905999999999999"/>
    <n v="79.5"/>
    <n v="0.1928"/>
    <n v="0.21240000000000001"/>
    <n v="0"/>
    <n v="85.6"/>
    <m/>
    <m/>
    <m/>
    <m/>
    <n v="121000"/>
    <n v="179.8"/>
    <n v="85.6"/>
    <s v=""/>
    <s v=""/>
    <s v=""/>
  </r>
  <r>
    <d v="2024-01-12T00:00:00"/>
    <x v="11"/>
    <n v="1100"/>
    <d v="1901-06-03T11:00:00"/>
    <n v="144.57"/>
    <n v="80.569999999999993"/>
    <n v="1.01"/>
    <n v="5.54"/>
    <m/>
    <n v="-26.55"/>
    <n v="81.2"/>
    <n v="0.1928"/>
    <n v="0.21240000000000001"/>
    <n v="0"/>
    <n v="198.1"/>
    <m/>
    <m/>
    <m/>
    <m/>
    <n v="121100"/>
    <n v="270.5"/>
    <n v="198.1"/>
    <s v=""/>
    <s v=""/>
    <s v=""/>
  </r>
  <r>
    <d v="2024-01-12T00:00:00"/>
    <x v="11"/>
    <n v="1200"/>
    <d v="1901-06-03T12:00:00"/>
    <n v="144.22"/>
    <n v="80.22"/>
    <n v="1.01"/>
    <n v="5.54"/>
    <m/>
    <n v="-24.876000000000001"/>
    <n v="83.5"/>
    <n v="0.1928"/>
    <n v="0.21240000000000001"/>
    <n v="0"/>
    <n v="253.1"/>
    <m/>
    <m/>
    <m/>
    <m/>
    <n v="121200"/>
    <n v="317.2"/>
    <n v="253.1"/>
    <s v=""/>
    <s v=""/>
    <s v=""/>
  </r>
  <r>
    <d v="2024-01-12T00:00:00"/>
    <x v="11"/>
    <n v="1300"/>
    <d v="1901-06-03T13:00:00"/>
    <n v="144.44999999999999"/>
    <n v="80.449999999999989"/>
    <n v="1.51"/>
    <n v="6.04"/>
    <m/>
    <n v="-24.654"/>
    <n v="84.1"/>
    <n v="0.1928"/>
    <n v="0.21240000000000001"/>
    <n v="0"/>
    <n v="290.60000000000002"/>
    <m/>
    <m/>
    <m/>
    <m/>
    <n v="121300"/>
    <n v="313.5"/>
    <n v="290.60000000000002"/>
    <s v=""/>
    <s v=""/>
    <s v=""/>
  </r>
  <r>
    <d v="2024-01-12T00:00:00"/>
    <x v="11"/>
    <n v="1400"/>
    <d v="1901-06-03T14:00:00"/>
    <n v="143.28"/>
    <n v="79.28"/>
    <n v="1.01"/>
    <n v="5.54"/>
    <m/>
    <n v="-22.832999999999998"/>
    <n v="83.9"/>
    <n v="0.1928"/>
    <n v="0.21240000000000001"/>
    <n v="0"/>
    <n v="261.89999999999998"/>
    <m/>
    <m/>
    <m/>
    <m/>
    <n v="121400"/>
    <n v="260"/>
    <n v="261.89999999999998"/>
    <s v=""/>
    <s v=""/>
    <s v=""/>
  </r>
  <r>
    <d v="2024-01-12T00:00:00"/>
    <x v="11"/>
    <n v="1500"/>
    <d v="1901-06-03T15:00:00"/>
    <n v="141.63999999999999"/>
    <n v="77.639999999999986"/>
    <n v="0.5"/>
    <n v="4.53"/>
    <m/>
    <n v="-22.989000000000001"/>
    <n v="84.7"/>
    <n v="0.1928"/>
    <n v="0.21240000000000001"/>
    <n v="0"/>
    <n v="174.4"/>
    <m/>
    <m/>
    <m/>
    <m/>
    <n v="121500"/>
    <n v="164.3"/>
    <n v="174.4"/>
    <s v=""/>
    <s v=""/>
    <s v=""/>
  </r>
  <r>
    <d v="2024-01-12T00:00:00"/>
    <x v="11"/>
    <n v="1600"/>
    <d v="1901-06-03T16:00:00"/>
    <n v="142.58000000000001"/>
    <n v="78.580000000000013"/>
    <n v="1.01"/>
    <n v="5.54"/>
    <m/>
    <n v="-29.858000000000001"/>
    <n v="83.9"/>
    <n v="0.1928"/>
    <n v="0.21240000000000001"/>
    <n v="0"/>
    <n v="71.900000000000006"/>
    <m/>
    <m/>
    <m/>
    <m/>
    <n v="121600"/>
    <n v="47.2"/>
    <n v="71.900000000000006"/>
    <s v=""/>
    <s v=""/>
    <s v=""/>
  </r>
  <r>
    <d v="2024-01-12T00:00:00"/>
    <x v="11"/>
    <n v="1700"/>
    <d v="1901-06-03T17:00:00"/>
    <n v="142.81"/>
    <n v="78.81"/>
    <n v="2.52"/>
    <n v="6.54"/>
    <m/>
    <n v="-33.936"/>
    <n v="81.099999999999994"/>
    <n v="0.1928"/>
    <n v="0.21240000000000001"/>
    <n v="0"/>
    <n v="8.1"/>
    <m/>
    <m/>
    <m/>
    <m/>
    <n v="121700"/>
    <n v="0"/>
    <n v="8.1"/>
    <s v=""/>
    <s v=""/>
    <s v=""/>
  </r>
  <r>
    <d v="2024-01-12T00:00:00"/>
    <x v="11"/>
    <n v="1800"/>
    <d v="1901-06-03T18:00:00"/>
    <n v="142.35"/>
    <n v="78.349999999999994"/>
    <n v="1.01"/>
    <n v="6.54"/>
    <m/>
    <n v="-34.017000000000003"/>
    <n v="80.400000000000006"/>
    <n v="0.1928"/>
    <n v="0.21240000000000001"/>
    <n v="0"/>
    <n v="0.6"/>
    <m/>
    <m/>
    <m/>
    <m/>
    <n v="121800"/>
    <n v="0"/>
    <n v="0"/>
    <s v=""/>
    <s v=""/>
    <s v=""/>
  </r>
  <r>
    <d v="2024-01-12T00:00:00"/>
    <x v="11"/>
    <n v="1900"/>
    <d v="1901-06-03T19:00:00"/>
    <n v="141.18"/>
    <n v="77.180000000000007"/>
    <n v="0"/>
    <n v="3.02"/>
    <m/>
    <n v="-33.139000000000003"/>
    <n v="80.400000000000006"/>
    <n v="0.1928"/>
    <n v="0.21310000000000001"/>
    <n v="0"/>
    <n v="0.6"/>
    <m/>
    <m/>
    <m/>
    <m/>
    <n v="121900"/>
    <n v="0"/>
    <n v="0"/>
    <s v=""/>
    <s v=""/>
    <s v=""/>
  </r>
  <r>
    <d v="2024-01-12T00:00:00"/>
    <x v="11"/>
    <n v="2000"/>
    <d v="1901-06-03T20:00:00"/>
    <n v="139.88999999999999"/>
    <n v="75.889999999999986"/>
    <n v="0"/>
    <n v="1.51"/>
    <m/>
    <n v="-35.015000000000001"/>
    <n v="80.5"/>
    <n v="0.1928"/>
    <n v="0.21310000000000001"/>
    <n v="0"/>
    <n v="0.6"/>
    <m/>
    <m/>
    <m/>
    <m/>
    <n v="122000"/>
    <n v="0"/>
    <n v="0"/>
    <s v=""/>
    <s v=""/>
    <s v=""/>
  </r>
  <r>
    <d v="2024-01-12T00:00:00"/>
    <x v="11"/>
    <n v="2100"/>
    <d v="1901-06-03T21:00:00"/>
    <n v="143.28"/>
    <n v="79.28"/>
    <n v="0"/>
    <n v="2.0099999999999998"/>
    <m/>
    <n v="-34.18"/>
    <n v="80.2"/>
    <n v="0.1928"/>
    <n v="0.21310000000000001"/>
    <n v="0"/>
    <n v="0.6"/>
    <m/>
    <m/>
    <m/>
    <m/>
    <n v="122100"/>
    <n v="0"/>
    <n v="0"/>
    <s v=""/>
    <s v=""/>
    <s v=""/>
  </r>
  <r>
    <d v="2024-01-12T00:00:00"/>
    <x v="11"/>
    <n v="2200"/>
    <d v="1901-06-03T22:00:00"/>
    <n v="143.97999999999999"/>
    <n v="79.97999999999999"/>
    <n v="0"/>
    <n v="1.01"/>
    <m/>
    <n v="-34.18"/>
    <n v="79.900000000000006"/>
    <n v="0.1928"/>
    <n v="0.21310000000000001"/>
    <n v="0"/>
    <n v="0.6"/>
    <m/>
    <m/>
    <m/>
    <m/>
    <n v="122200"/>
    <n v="0"/>
    <n v="0"/>
    <s v=""/>
    <s v=""/>
    <s v=""/>
  </r>
  <r>
    <d v="2024-01-12T00:00:00"/>
    <x v="11"/>
    <n v="2300"/>
    <d v="1901-06-03T23:00:00"/>
    <n v="144.33000000000001"/>
    <n v="80.330000000000013"/>
    <n v="0"/>
    <n v="1.51"/>
    <m/>
    <n v="-33.774000000000001"/>
    <n v="79.900000000000006"/>
    <n v="0.1928"/>
    <n v="0.21310000000000001"/>
    <n v="0"/>
    <n v="0.6"/>
    <m/>
    <m/>
    <m/>
    <m/>
    <n v="122300"/>
    <n v="0"/>
    <n v="0"/>
    <s v=""/>
    <s v=""/>
    <s v=""/>
  </r>
  <r>
    <d v="2024-01-12T00:00:00"/>
    <x v="11"/>
    <n v="2400"/>
    <d v="1901-06-04T00:00:00"/>
    <n v="143.52000000000001"/>
    <n v="79.52000000000001"/>
    <n v="0"/>
    <n v="1.51"/>
    <m/>
    <n v="-33.694000000000003"/>
    <n v="80.2"/>
    <n v="0.1928"/>
    <n v="0.21310000000000001"/>
    <n v="0"/>
    <n v="0.6"/>
    <m/>
    <m/>
    <m/>
    <m/>
    <n v="122400"/>
    <n v="0"/>
    <n v="0"/>
    <n v="0.193"/>
    <n v="0.21299999999999999"/>
    <n v="0.79500000000000004"/>
  </r>
  <r>
    <d v="2024-01-13T00:00:00"/>
    <x v="12"/>
    <n v="100"/>
    <d v="1901-06-04T01:00:00"/>
    <n v="144.44999999999999"/>
    <n v="80.449999999999989"/>
    <n v="0"/>
    <n v="1.51"/>
    <m/>
    <n v="-32.445"/>
    <n v="80.3"/>
    <n v="0.1928"/>
    <n v="0.21310000000000001"/>
    <n v="0"/>
    <n v="0.6"/>
    <m/>
    <m/>
    <m/>
    <m/>
    <n v="130100"/>
    <n v="0"/>
    <n v="0"/>
    <s v=""/>
    <s v=""/>
    <s v=""/>
  </r>
  <r>
    <d v="2024-01-13T00:00:00"/>
    <x v="12"/>
    <n v="200"/>
    <d v="1901-06-04T02:00:00"/>
    <n v="144.22"/>
    <n v="80.22"/>
    <n v="0.5"/>
    <n v="3.02"/>
    <m/>
    <n v="-31.187999999999999"/>
    <n v="82.1"/>
    <n v="0.1928"/>
    <n v="0.21310000000000001"/>
    <n v="0"/>
    <n v="0.6"/>
    <m/>
    <m/>
    <m/>
    <m/>
    <n v="130200"/>
    <n v="0"/>
    <n v="0"/>
    <s v=""/>
    <s v=""/>
    <s v=""/>
  </r>
  <r>
    <d v="2024-01-13T00:00:00"/>
    <x v="12"/>
    <n v="300"/>
    <d v="1901-06-04T03:00:00"/>
    <n v="142.81"/>
    <n v="78.81"/>
    <n v="0"/>
    <n v="1.51"/>
    <m/>
    <n v="-31.045000000000002"/>
    <n v="82"/>
    <n v="0.19350000000000001"/>
    <n v="0.21310000000000001"/>
    <n v="0"/>
    <n v="0.6"/>
    <m/>
    <m/>
    <m/>
    <m/>
    <n v="130300"/>
    <n v="0"/>
    <n v="0"/>
    <s v=""/>
    <s v=""/>
    <s v=""/>
  </r>
  <r>
    <d v="2024-01-13T00:00:00"/>
    <x v="12"/>
    <n v="400"/>
    <d v="1901-06-04T04:00:00"/>
    <n v="139.77000000000001"/>
    <n v="75.77000000000001"/>
    <n v="0"/>
    <n v="2.0099999999999998"/>
    <m/>
    <n v="-30.478999999999999"/>
    <n v="82.5"/>
    <n v="0.1928"/>
    <n v="0.21310000000000001"/>
    <n v="0"/>
    <n v="0.6"/>
    <m/>
    <m/>
    <m/>
    <m/>
    <n v="130400"/>
    <n v="0"/>
    <n v="0"/>
    <s v=""/>
    <s v=""/>
    <s v=""/>
  </r>
  <r>
    <d v="2024-01-13T00:00:00"/>
    <x v="12"/>
    <n v="500"/>
    <d v="1901-06-04T05:00:00"/>
    <n v="140.01"/>
    <n v="76.009999999999991"/>
    <n v="0"/>
    <n v="1.01"/>
    <m/>
    <n v="-30.972999999999999"/>
    <n v="82.3"/>
    <n v="0.1928"/>
    <n v="0.21310000000000001"/>
    <n v="0"/>
    <n v="0.6"/>
    <m/>
    <m/>
    <m/>
    <m/>
    <n v="130500"/>
    <n v="0"/>
    <n v="0"/>
    <s v=""/>
    <s v=""/>
    <s v=""/>
  </r>
  <r>
    <d v="2024-01-13T00:00:00"/>
    <x v="12"/>
    <n v="600"/>
    <d v="1901-06-04T06:00:00"/>
    <n v="141.88"/>
    <n v="77.88"/>
    <n v="0"/>
    <n v="3.02"/>
    <m/>
    <n v="-29.52"/>
    <n v="82.5"/>
    <n v="0.19350000000000001"/>
    <n v="0.21310000000000001"/>
    <n v="0"/>
    <n v="0.6"/>
    <m/>
    <m/>
    <m/>
    <m/>
    <n v="130600"/>
    <n v="0"/>
    <n v="0"/>
    <s v=""/>
    <s v=""/>
    <s v=""/>
  </r>
  <r>
    <d v="2024-01-13T00:00:00"/>
    <x v="12"/>
    <n v="700"/>
    <d v="1901-06-04T07:00:00"/>
    <n v="140.71"/>
    <n v="76.710000000000008"/>
    <n v="2.52"/>
    <n v="5.54"/>
    <m/>
    <n v="-27.707999999999998"/>
    <n v="84.1"/>
    <n v="0.19350000000000001"/>
    <n v="0.21310000000000001"/>
    <n v="0"/>
    <n v="0.6"/>
    <m/>
    <m/>
    <m/>
    <m/>
    <n v="130700"/>
    <n v="0"/>
    <n v="0"/>
    <s v=""/>
    <s v=""/>
    <s v=""/>
  </r>
  <r>
    <d v="2024-01-13T00:00:00"/>
    <x v="12"/>
    <n v="800"/>
    <d v="1901-06-04T08:00:00"/>
    <n v="141.06"/>
    <n v="77.06"/>
    <n v="2.0099999999999998"/>
    <n v="5.54"/>
    <m/>
    <n v="-28.276"/>
    <n v="83.8"/>
    <n v="0.19350000000000001"/>
    <n v="0.21379999999999999"/>
    <n v="0"/>
    <n v="0.6"/>
    <m/>
    <m/>
    <m/>
    <m/>
    <n v="130800"/>
    <n v="0.8"/>
    <n v="0"/>
    <s v=""/>
    <s v=""/>
    <s v=""/>
  </r>
  <r>
    <d v="2024-01-13T00:00:00"/>
    <x v="12"/>
    <n v="900"/>
    <d v="1901-06-04T09:00:00"/>
    <n v="142.69999999999999"/>
    <n v="78.699999999999989"/>
    <n v="2.52"/>
    <n v="5.54"/>
    <m/>
    <n v="-26.253"/>
    <n v="84"/>
    <n v="0.19350000000000001"/>
    <n v="0.21379999999999999"/>
    <n v="0"/>
    <n v="54.4"/>
    <m/>
    <m/>
    <m/>
    <m/>
    <n v="130900"/>
    <n v="64.3"/>
    <n v="54.4"/>
    <s v=""/>
    <s v=""/>
    <s v=""/>
  </r>
  <r>
    <d v="2024-01-13T00:00:00"/>
    <x v="12"/>
    <n v="1000"/>
    <d v="1901-06-04T10:00:00"/>
    <n v="143.97999999999999"/>
    <n v="79.97999999999999"/>
    <n v="3.02"/>
    <n v="7.05"/>
    <m/>
    <n v="-25.902000000000001"/>
    <n v="83.3"/>
    <n v="0.19350000000000001"/>
    <n v="0.21379999999999999"/>
    <n v="0"/>
    <n v="198.1"/>
    <m/>
    <m/>
    <m/>
    <m/>
    <n v="131000"/>
    <n v="181.8"/>
    <n v="198.1"/>
    <s v=""/>
    <s v=""/>
    <s v=""/>
  </r>
  <r>
    <d v="2024-01-13T00:00:00"/>
    <x v="12"/>
    <n v="1100"/>
    <d v="1901-06-04T11:00:00"/>
    <n v="143.4"/>
    <n v="79.400000000000006"/>
    <n v="3.02"/>
    <n v="7.05"/>
    <m/>
    <n v="-25.27"/>
    <n v="83.4"/>
    <n v="0.19350000000000001"/>
    <n v="0.21379999999999999"/>
    <n v="0"/>
    <n v="246.9"/>
    <m/>
    <m/>
    <m/>
    <m/>
    <n v="131100"/>
    <n v="272.7"/>
    <n v="246.9"/>
    <s v=""/>
    <s v=""/>
    <s v=""/>
  </r>
  <r>
    <d v="2024-01-13T00:00:00"/>
    <x v="12"/>
    <n v="1200"/>
    <d v="1901-06-04T12:00:00"/>
    <n v="143.16999999999999"/>
    <n v="79.169999999999987"/>
    <n v="2.0099999999999998"/>
    <n v="6.04"/>
    <m/>
    <n v="-20.882999999999999"/>
    <n v="84.2"/>
    <n v="0.19350000000000001"/>
    <n v="0.21379999999999999"/>
    <n v="0"/>
    <n v="319.39999999999998"/>
    <m/>
    <m/>
    <m/>
    <m/>
    <n v="131200"/>
    <n v="320"/>
    <n v="319.39999999999998"/>
    <s v=""/>
    <s v=""/>
    <s v=""/>
  </r>
  <r>
    <d v="2024-01-13T00:00:00"/>
    <x v="12"/>
    <n v="1300"/>
    <d v="1901-06-04T13:00:00"/>
    <n v="143.16999999999999"/>
    <n v="79.169999999999987"/>
    <n v="2.52"/>
    <n v="6.04"/>
    <m/>
    <n v="-20.835000000000001"/>
    <n v="84.5"/>
    <n v="0.19350000000000001"/>
    <n v="0.21379999999999999"/>
    <n v="0"/>
    <n v="344.4"/>
    <m/>
    <m/>
    <m/>
    <m/>
    <n v="131300"/>
    <n v="316.5"/>
    <n v="344.4"/>
    <s v=""/>
    <s v=""/>
    <s v=""/>
  </r>
  <r>
    <d v="2024-01-13T00:00:00"/>
    <x v="12"/>
    <n v="1400"/>
    <d v="1901-06-04T14:00:00"/>
    <n v="143.05000000000001"/>
    <n v="79.050000000000011"/>
    <n v="3.02"/>
    <n v="6.54"/>
    <m/>
    <n v="-22.32"/>
    <n v="84.3"/>
    <n v="0.19350000000000001"/>
    <n v="0.21379999999999999"/>
    <n v="0"/>
    <n v="304.39999999999998"/>
    <m/>
    <m/>
    <m/>
    <m/>
    <n v="131400"/>
    <n v="263.7"/>
    <n v="304.39999999999998"/>
    <s v=""/>
    <s v=""/>
    <s v=""/>
  </r>
  <r>
    <d v="2024-01-13T00:00:00"/>
    <x v="12"/>
    <n v="1500"/>
    <d v="1901-06-04T15:00:00"/>
    <n v="142.46"/>
    <n v="78.460000000000008"/>
    <n v="3.02"/>
    <n v="7.05"/>
    <m/>
    <n v="-22.268999999999998"/>
    <n v="84.4"/>
    <n v="0.19350000000000001"/>
    <n v="0.21379999999999999"/>
    <n v="0"/>
    <n v="223.1"/>
    <m/>
    <m/>
    <m/>
    <m/>
    <n v="131500"/>
    <n v="167.7"/>
    <n v="223.1"/>
    <s v=""/>
    <s v=""/>
    <s v=""/>
  </r>
  <r>
    <d v="2024-01-13T00:00:00"/>
    <x v="12"/>
    <n v="1600"/>
    <d v="1901-06-04T16:00:00"/>
    <n v="142"/>
    <n v="78"/>
    <n v="3.52"/>
    <n v="7.05"/>
    <m/>
    <n v="-24.765000000000001"/>
    <n v="84.6"/>
    <n v="0.19350000000000001"/>
    <n v="0.21379999999999999"/>
    <n v="0"/>
    <n v="94.4"/>
    <m/>
    <m/>
    <m/>
    <m/>
    <n v="131600"/>
    <n v="49.8"/>
    <n v="94.4"/>
    <s v=""/>
    <s v=""/>
    <s v=""/>
  </r>
  <r>
    <d v="2024-01-13T00:00:00"/>
    <x v="12"/>
    <n v="1700"/>
    <d v="1901-06-04T17:00:00"/>
    <n v="142.93"/>
    <n v="78.930000000000007"/>
    <n v="3.02"/>
    <n v="7.05"/>
    <m/>
    <n v="-25.96"/>
    <n v="85.4"/>
    <n v="0.19350000000000001"/>
    <n v="0.21379999999999999"/>
    <n v="0"/>
    <n v="1.9"/>
    <m/>
    <m/>
    <m/>
    <m/>
    <n v="131700"/>
    <n v="0"/>
    <n v="1.9"/>
    <s v=""/>
    <s v=""/>
    <s v=""/>
  </r>
  <r>
    <d v="2024-01-13T00:00:00"/>
    <x v="12"/>
    <n v="1800"/>
    <d v="1901-06-04T18:00:00"/>
    <n v="142.69999999999999"/>
    <n v="78.699999999999989"/>
    <n v="3.52"/>
    <n v="7.05"/>
    <m/>
    <n v="-25.045000000000002"/>
    <n v="85.4"/>
    <n v="0.19420000000000001"/>
    <n v="0.21379999999999999"/>
    <n v="0"/>
    <n v="0.6"/>
    <m/>
    <m/>
    <m/>
    <m/>
    <n v="131800"/>
    <n v="0"/>
    <n v="0"/>
    <s v=""/>
    <s v=""/>
    <s v=""/>
  </r>
  <r>
    <d v="2024-01-13T00:00:00"/>
    <x v="12"/>
    <n v="1900"/>
    <d v="1901-06-04T19:00:00"/>
    <n v="142.11000000000001"/>
    <n v="78.110000000000014"/>
    <n v="3.02"/>
    <n v="8.0500000000000007"/>
    <m/>
    <n v="-24.433"/>
    <n v="85.7"/>
    <n v="0.19420000000000001"/>
    <n v="0.21379999999999999"/>
    <n v="0"/>
    <n v="0.6"/>
    <m/>
    <m/>
    <m/>
    <m/>
    <n v="131900"/>
    <n v="0"/>
    <n v="0"/>
    <s v=""/>
    <s v=""/>
    <s v=""/>
  </r>
  <r>
    <d v="2024-01-13T00:00:00"/>
    <x v="12"/>
    <n v="2000"/>
    <d v="1901-06-04T20:00:00"/>
    <n v="143.4"/>
    <n v="79.400000000000006"/>
    <n v="1.51"/>
    <n v="5.03"/>
    <m/>
    <n v="-23.408999999999999"/>
    <n v="86.3"/>
    <n v="0.19420000000000001"/>
    <n v="0.21379999999999999"/>
    <n v="0"/>
    <n v="0.6"/>
    <m/>
    <m/>
    <m/>
    <m/>
    <n v="132000"/>
    <n v="0"/>
    <n v="0"/>
    <s v=""/>
    <s v=""/>
    <s v=""/>
  </r>
  <r>
    <d v="2024-01-13T00:00:00"/>
    <x v="12"/>
    <n v="2100"/>
    <d v="1901-06-04T21:00:00"/>
    <n v="140.36000000000001"/>
    <n v="76.360000000000014"/>
    <n v="0.5"/>
    <n v="2.0099999999999998"/>
    <m/>
    <n v="-21.815999999999999"/>
    <n v="87.6"/>
    <n v="0.19420000000000001"/>
    <n v="0.21379999999999999"/>
    <n v="0"/>
    <n v="0.6"/>
    <m/>
    <m/>
    <m/>
    <m/>
    <n v="132100"/>
    <n v="0"/>
    <n v="0"/>
    <s v=""/>
    <s v=""/>
    <s v=""/>
  </r>
  <r>
    <d v="2024-01-13T00:00:00"/>
    <x v="12"/>
    <n v="2200"/>
    <d v="1901-06-04T22:00:00"/>
    <n v="145.27000000000001"/>
    <n v="81.27000000000001"/>
    <n v="0"/>
    <n v="2.0099999999999998"/>
    <m/>
    <n v="-21.866"/>
    <n v="87.9"/>
    <n v="0.19420000000000001"/>
    <n v="0.21460000000000001"/>
    <n v="0"/>
    <n v="0.6"/>
    <m/>
    <m/>
    <m/>
    <m/>
    <n v="132200"/>
    <n v="0"/>
    <n v="0"/>
    <s v=""/>
    <s v=""/>
    <s v=""/>
  </r>
  <r>
    <d v="2024-01-13T00:00:00"/>
    <x v="12"/>
    <n v="2300"/>
    <d v="1901-06-04T23:00:00"/>
    <n v="142.93"/>
    <n v="78.930000000000007"/>
    <n v="0"/>
    <n v="1.51"/>
    <m/>
    <n v="-22.422000000000001"/>
    <n v="87.8"/>
    <n v="0.19420000000000001"/>
    <n v="0.21460000000000001"/>
    <n v="0"/>
    <n v="0.6"/>
    <m/>
    <m/>
    <m/>
    <m/>
    <n v="132300"/>
    <n v="0"/>
    <n v="0"/>
    <s v=""/>
    <s v=""/>
    <s v=""/>
  </r>
  <r>
    <d v="2024-01-13T00:00:00"/>
    <x v="12"/>
    <n v="2400"/>
    <d v="1901-06-05T00:00:00"/>
    <n v="141.88"/>
    <n v="77.88"/>
    <n v="0"/>
    <n v="1.51"/>
    <m/>
    <n v="-20.451000000000001"/>
    <n v="88.4"/>
    <n v="0.19420000000000001"/>
    <n v="0.21379999999999999"/>
    <n v="0"/>
    <n v="0.6"/>
    <m/>
    <m/>
    <m/>
    <m/>
    <n v="132400"/>
    <n v="0"/>
    <n v="0"/>
    <n v="0.19400000000000001"/>
    <n v="0.214"/>
    <n v="0.77900000000000003"/>
  </r>
  <r>
    <d v="2024-01-14T00:00:00"/>
    <x v="13"/>
    <n v="100"/>
    <d v="1901-06-05T01:00:00"/>
    <n v="145.15"/>
    <n v="81.150000000000006"/>
    <n v="0"/>
    <n v="1.51"/>
    <m/>
    <n v="-19.515000000000001"/>
    <n v="89.2"/>
    <n v="0.19420000000000001"/>
    <n v="0.21460000000000001"/>
    <n v="0"/>
    <n v="0.6"/>
    <m/>
    <m/>
    <m/>
    <m/>
    <n v="140100"/>
    <n v="0"/>
    <n v="0"/>
    <s v=""/>
    <s v=""/>
    <s v=""/>
  </r>
  <r>
    <d v="2024-01-14T00:00:00"/>
    <x v="13"/>
    <n v="200"/>
    <d v="1901-06-05T02:00:00"/>
    <n v="144.69"/>
    <n v="80.69"/>
    <n v="0"/>
    <n v="2.52"/>
    <m/>
    <n v="-19.239999999999998"/>
    <n v="89.2"/>
    <n v="0.19420000000000001"/>
    <n v="0.21460000000000001"/>
    <n v="0"/>
    <n v="0.6"/>
    <m/>
    <m/>
    <m/>
    <m/>
    <n v="140200"/>
    <n v="0"/>
    <n v="0"/>
    <s v=""/>
    <s v=""/>
    <s v=""/>
  </r>
  <r>
    <d v="2024-01-14T00:00:00"/>
    <x v="13"/>
    <n v="300"/>
    <d v="1901-06-05T03:00:00"/>
    <n v="145.04"/>
    <n v="81.039999999999992"/>
    <n v="0"/>
    <n v="2.0099999999999998"/>
    <m/>
    <n v="-16.87"/>
    <n v="89.9"/>
    <n v="0.19420000000000001"/>
    <n v="0.21460000000000001"/>
    <n v="0"/>
    <n v="0.6"/>
    <m/>
    <m/>
    <m/>
    <m/>
    <n v="140300"/>
    <n v="0"/>
    <n v="0"/>
    <s v=""/>
    <s v=""/>
    <s v=""/>
  </r>
  <r>
    <d v="2024-01-14T00:00:00"/>
    <x v="13"/>
    <n v="400"/>
    <d v="1901-06-05T04:00:00"/>
    <n v="144.69"/>
    <n v="80.69"/>
    <n v="0"/>
    <n v="2.52"/>
    <m/>
    <n v="-17.901"/>
    <n v="90.3"/>
    <n v="0.19420000000000001"/>
    <n v="0.21460000000000001"/>
    <n v="0"/>
    <n v="0.6"/>
    <m/>
    <m/>
    <m/>
    <m/>
    <n v="140400"/>
    <n v="0"/>
    <n v="0"/>
    <s v=""/>
    <s v=""/>
    <s v=""/>
  </r>
  <r>
    <d v="2024-01-14T00:00:00"/>
    <x v="13"/>
    <n v="500"/>
    <d v="1901-06-05T05:00:00"/>
    <n v="144.22"/>
    <n v="80.22"/>
    <n v="0.5"/>
    <n v="3.52"/>
    <m/>
    <n v="-16.451000000000001"/>
    <n v="90.7"/>
    <n v="0.19420000000000001"/>
    <n v="0.21460000000000001"/>
    <n v="0"/>
    <n v="0.6"/>
    <m/>
    <m/>
    <m/>
    <m/>
    <n v="140500"/>
    <n v="0"/>
    <n v="0"/>
    <s v=""/>
    <s v=""/>
    <s v=""/>
  </r>
  <r>
    <d v="2024-01-14T00:00:00"/>
    <x v="13"/>
    <n v="600"/>
    <d v="1901-06-05T06:00:00"/>
    <n v="144.33000000000001"/>
    <n v="80.330000000000013"/>
    <n v="1.01"/>
    <n v="3.52"/>
    <m/>
    <n v="-16.617999999999999"/>
    <n v="90.8"/>
    <n v="0.19420000000000001"/>
    <n v="0.21460000000000001"/>
    <n v="0"/>
    <n v="0.6"/>
    <m/>
    <m/>
    <m/>
    <m/>
    <n v="140600"/>
    <n v="0"/>
    <n v="0"/>
    <s v=""/>
    <s v=""/>
    <s v=""/>
  </r>
  <r>
    <d v="2024-01-14T00:00:00"/>
    <x v="13"/>
    <n v="700"/>
    <d v="1901-06-05T07:00:00"/>
    <n v="143.97999999999999"/>
    <n v="79.97999999999999"/>
    <n v="0.5"/>
    <n v="4.03"/>
    <m/>
    <n v="-17.77"/>
    <n v="90.5"/>
    <n v="0.19420000000000001"/>
    <n v="0.21460000000000001"/>
    <n v="0"/>
    <n v="0.6"/>
    <m/>
    <m/>
    <m/>
    <m/>
    <n v="140700"/>
    <n v="0"/>
    <n v="0"/>
    <s v=""/>
    <s v=""/>
    <s v=""/>
  </r>
  <r>
    <d v="2024-01-14T00:00:00"/>
    <x v="13"/>
    <n v="800"/>
    <d v="1901-06-05T08:00:00"/>
    <n v="143.4"/>
    <n v="79.400000000000006"/>
    <n v="1.01"/>
    <n v="3.52"/>
    <m/>
    <n v="-18.385000000000002"/>
    <n v="89.8"/>
    <n v="0.19420000000000001"/>
    <n v="0.21460000000000001"/>
    <n v="0"/>
    <n v="0.6"/>
    <m/>
    <m/>
    <m/>
    <m/>
    <n v="140800"/>
    <n v="0.8"/>
    <n v="0"/>
    <s v=""/>
    <s v=""/>
    <s v=""/>
  </r>
  <r>
    <d v="2024-01-14T00:00:00"/>
    <x v="13"/>
    <n v="900"/>
    <d v="1901-06-05T09:00:00"/>
    <n v="143.28"/>
    <n v="79.28"/>
    <n v="1.51"/>
    <n v="4.53"/>
    <m/>
    <n v="-18.876999999999999"/>
    <n v="89.5"/>
    <n v="0.19420000000000001"/>
    <n v="0.21460000000000001"/>
    <n v="0"/>
    <n v="21.9"/>
    <m/>
    <m/>
    <m/>
    <m/>
    <n v="140900"/>
    <n v="65.7"/>
    <n v="21.9"/>
    <s v=""/>
    <s v=""/>
    <s v=""/>
  </r>
  <r>
    <d v="2024-01-14T00:00:00"/>
    <x v="13"/>
    <n v="1000"/>
    <d v="1901-06-05T10:00:00"/>
    <n v="143.28"/>
    <n v="79.28"/>
    <n v="2.0099999999999998"/>
    <n v="6.04"/>
    <m/>
    <n v="-18.518000000000001"/>
    <n v="89.1"/>
    <n v="0.19489999999999999"/>
    <n v="0.21529999999999999"/>
    <n v="0"/>
    <n v="71.900000000000006"/>
    <m/>
    <m/>
    <m/>
    <m/>
    <n v="141000"/>
    <n v="184"/>
    <n v="71.900000000000006"/>
    <s v=""/>
    <s v=""/>
    <s v=""/>
  </r>
  <r>
    <d v="2024-01-14T00:00:00"/>
    <x v="13"/>
    <n v="1100"/>
    <d v="1901-06-05T11:00:00"/>
    <n v="143.05000000000001"/>
    <n v="79.050000000000011"/>
    <n v="2.0099999999999998"/>
    <n v="6.04"/>
    <m/>
    <n v="-17.856999999999999"/>
    <n v="89.4"/>
    <n v="0.19489999999999999"/>
    <n v="0.21460000000000001"/>
    <n v="0"/>
    <n v="159.4"/>
    <m/>
    <m/>
    <m/>
    <m/>
    <n v="141100"/>
    <n v="275.5"/>
    <n v="159.4"/>
    <s v=""/>
    <s v=""/>
    <s v=""/>
  </r>
  <r>
    <d v="2024-01-14T00:00:00"/>
    <x v="13"/>
    <n v="1200"/>
    <d v="1901-06-05T12:00:00"/>
    <n v="142.69999999999999"/>
    <n v="78.699999999999989"/>
    <n v="1.01"/>
    <n v="4.53"/>
    <m/>
    <n v="-11.361000000000001"/>
    <n v="89.7"/>
    <n v="0.19420000000000001"/>
    <n v="0.21529999999999999"/>
    <n v="0"/>
    <n v="281.89999999999998"/>
    <m/>
    <m/>
    <m/>
    <m/>
    <n v="141200"/>
    <n v="323"/>
    <n v="281.89999999999998"/>
    <s v=""/>
    <s v=""/>
    <s v=""/>
  </r>
  <r>
    <d v="2024-01-14T00:00:00"/>
    <x v="13"/>
    <n v="1300"/>
    <d v="1901-06-05T13:00:00"/>
    <n v="142.11000000000001"/>
    <n v="78.110000000000014"/>
    <n v="2.52"/>
    <n v="6.54"/>
    <m/>
    <n v="-13.352"/>
    <n v="89.6"/>
    <n v="0.19420000000000001"/>
    <n v="0.21529999999999999"/>
    <n v="0"/>
    <n v="364.4"/>
    <m/>
    <m/>
    <m/>
    <m/>
    <n v="141300"/>
    <n v="320.2"/>
    <n v="364.4"/>
    <s v=""/>
    <s v=""/>
    <s v=""/>
  </r>
  <r>
    <d v="2024-01-14T00:00:00"/>
    <x v="13"/>
    <n v="1400"/>
    <d v="1901-06-05T14:00:00"/>
    <n v="142.46"/>
    <n v="78.460000000000008"/>
    <n v="3.02"/>
    <n v="7.55"/>
    <m/>
    <n v="-15.547000000000001"/>
    <n v="88.8"/>
    <n v="0.19489999999999999"/>
    <n v="0.21529999999999999"/>
    <n v="0"/>
    <n v="283.10000000000002"/>
    <m/>
    <m/>
    <m/>
    <m/>
    <n v="141400"/>
    <n v="267"/>
    <n v="283.10000000000002"/>
    <s v=""/>
    <s v=""/>
    <s v=""/>
  </r>
  <r>
    <d v="2024-01-14T00:00:00"/>
    <x v="13"/>
    <n v="1500"/>
    <d v="1901-06-05T15:00:00"/>
    <n v="141.76"/>
    <n v="77.759999999999991"/>
    <n v="3.02"/>
    <n v="7.05"/>
    <m/>
    <n v="-16.576000000000001"/>
    <n v="88.5"/>
    <n v="0.19489999999999999"/>
    <n v="0.21529999999999999"/>
    <n v="0"/>
    <n v="235.6"/>
    <m/>
    <m/>
    <m/>
    <m/>
    <n v="141500"/>
    <n v="171.3"/>
    <n v="235.6"/>
    <s v=""/>
    <s v=""/>
    <s v=""/>
  </r>
  <r>
    <d v="2024-01-14T00:00:00"/>
    <x v="13"/>
    <n v="1600"/>
    <d v="1901-06-05T16:00:00"/>
    <n v="141.76"/>
    <n v="77.759999999999991"/>
    <n v="3.02"/>
    <n v="7.05"/>
    <m/>
    <n v="-17.77"/>
    <n v="88.6"/>
    <n v="0.19489999999999999"/>
    <n v="0.21529999999999999"/>
    <n v="0"/>
    <n v="104.4"/>
    <m/>
    <m/>
    <m/>
    <m/>
    <n v="141600"/>
    <n v="52.8"/>
    <n v="104.4"/>
    <s v=""/>
    <s v=""/>
    <s v=""/>
  </r>
  <r>
    <d v="2024-01-14T00:00:00"/>
    <x v="13"/>
    <n v="1700"/>
    <d v="1901-06-05T17:00:00"/>
    <n v="143.87"/>
    <n v="79.87"/>
    <n v="3.52"/>
    <n v="9.56"/>
    <m/>
    <n v="-19.792999999999999"/>
    <n v="88.7"/>
    <n v="0.19489999999999999"/>
    <n v="0.21529999999999999"/>
    <n v="0"/>
    <n v="5.6"/>
    <m/>
    <m/>
    <m/>
    <m/>
    <n v="141700"/>
    <n v="0"/>
    <n v="5.6"/>
    <s v=""/>
    <s v=""/>
    <s v=""/>
  </r>
  <r>
    <d v="2024-01-14T00:00:00"/>
    <x v="13"/>
    <n v="1800"/>
    <d v="1901-06-05T18:00:00"/>
    <n v="142.35"/>
    <n v="78.349999999999994"/>
    <n v="3.52"/>
    <n v="8.0500000000000007"/>
    <m/>
    <n v="-19.331"/>
    <n v="89.1"/>
    <n v="0.19489999999999999"/>
    <n v="0.21529999999999999"/>
    <n v="0"/>
    <n v="0.6"/>
    <m/>
    <m/>
    <m/>
    <m/>
    <n v="141800"/>
    <n v="0"/>
    <n v="0"/>
    <s v=""/>
    <s v=""/>
    <s v=""/>
  </r>
  <r>
    <d v="2024-01-14T00:00:00"/>
    <x v="13"/>
    <n v="1900"/>
    <d v="1901-06-05T19:00:00"/>
    <n v="142.22999999999999"/>
    <n v="78.22999999999999"/>
    <n v="3.52"/>
    <n v="8.0500000000000007"/>
    <m/>
    <n v="-20.451000000000001"/>
    <n v="88.7"/>
    <n v="0.19489999999999999"/>
    <n v="0.21529999999999999"/>
    <n v="0"/>
    <n v="0.6"/>
    <m/>
    <m/>
    <m/>
    <m/>
    <n v="141900"/>
    <n v="0"/>
    <n v="0"/>
    <s v=""/>
    <s v=""/>
    <s v=""/>
  </r>
  <r>
    <d v="2024-01-14T00:00:00"/>
    <x v="13"/>
    <n v="2000"/>
    <d v="1901-06-05T20:00:00"/>
    <n v="141.41"/>
    <n v="77.41"/>
    <n v="4.03"/>
    <n v="8.0500000000000007"/>
    <m/>
    <n v="-20.641999999999999"/>
    <n v="88.4"/>
    <n v="0.19489999999999999"/>
    <n v="0.21529999999999999"/>
    <n v="0"/>
    <n v="0.6"/>
    <m/>
    <m/>
    <m/>
    <m/>
    <n v="142000"/>
    <n v="0"/>
    <n v="0"/>
    <s v=""/>
    <s v=""/>
    <s v=""/>
  </r>
  <r>
    <d v="2024-01-14T00:00:00"/>
    <x v="13"/>
    <n v="2100"/>
    <d v="1901-06-05T21:00:00"/>
    <n v="141.29"/>
    <n v="77.289999999999992"/>
    <n v="4.03"/>
    <n v="8.0500000000000007"/>
    <m/>
    <n v="-20.262"/>
    <n v="88.5"/>
    <n v="0.19489999999999999"/>
    <n v="0.21529999999999999"/>
    <n v="0"/>
    <n v="0.6"/>
    <m/>
    <m/>
    <m/>
    <m/>
    <n v="142100"/>
    <n v="0"/>
    <n v="0"/>
    <s v=""/>
    <s v=""/>
    <s v=""/>
  </r>
  <r>
    <d v="2024-01-14T00:00:00"/>
    <x v="13"/>
    <n v="2200"/>
    <d v="1901-06-05T22:00:00"/>
    <n v="140.24"/>
    <n v="76.240000000000009"/>
    <n v="3.52"/>
    <n v="7.55"/>
    <m/>
    <n v="-20.404"/>
    <n v="88.2"/>
    <n v="0.19489999999999999"/>
    <n v="0.21529999999999999"/>
    <n v="0"/>
    <n v="0.6"/>
    <m/>
    <m/>
    <m/>
    <m/>
    <n v="142200"/>
    <n v="0"/>
    <n v="0"/>
    <s v=""/>
    <s v=""/>
    <s v=""/>
  </r>
  <r>
    <d v="2024-01-14T00:00:00"/>
    <x v="13"/>
    <n v="2300"/>
    <d v="1901-06-05T23:00:00"/>
    <n v="141.29"/>
    <n v="77.289999999999992"/>
    <n v="3.52"/>
    <n v="6.54"/>
    <m/>
    <n v="-19.561"/>
    <n v="88.5"/>
    <n v="0.19570000000000001"/>
    <n v="0.21529999999999999"/>
    <n v="0"/>
    <n v="0.6"/>
    <m/>
    <m/>
    <m/>
    <m/>
    <n v="142300"/>
    <n v="0"/>
    <n v="0"/>
    <s v=""/>
    <s v=""/>
    <s v=""/>
  </r>
  <r>
    <d v="2024-01-14T00:00:00"/>
    <x v="13"/>
    <n v="2400"/>
    <d v="1901-06-06T00:00:00"/>
    <n v="141.18"/>
    <n v="77.180000000000007"/>
    <n v="3.52"/>
    <n v="7.05"/>
    <m/>
    <n v="-18.696999999999999"/>
    <n v="88.9"/>
    <n v="0.19570000000000001"/>
    <n v="0.21529999999999999"/>
    <n v="0"/>
    <n v="0.6"/>
    <m/>
    <m/>
    <m/>
    <m/>
    <n v="142400"/>
    <n v="0"/>
    <n v="0"/>
    <n v="0.19600000000000001"/>
    <n v="0.215"/>
    <n v="0.77200000000000002"/>
  </r>
  <r>
    <d v="2024-01-15T00:00:00"/>
    <x v="14"/>
    <n v="100"/>
    <d v="1901-06-06T01:00:00"/>
    <n v="142.22999999999999"/>
    <n v="78.22999999999999"/>
    <n v="3.02"/>
    <n v="6.54"/>
    <m/>
    <n v="-18.518000000000001"/>
    <n v="89.2"/>
    <n v="0.19570000000000001"/>
    <n v="0.21529999999999999"/>
    <n v="0"/>
    <n v="0.6"/>
    <m/>
    <m/>
    <m/>
    <m/>
    <n v="150100"/>
    <n v="0"/>
    <n v="0"/>
    <s v=""/>
    <s v=""/>
    <s v=""/>
  </r>
  <r>
    <d v="2024-01-15T00:00:00"/>
    <x v="14"/>
    <n v="200"/>
    <d v="1901-06-06T02:00:00"/>
    <n v="142.46"/>
    <n v="78.460000000000008"/>
    <n v="2.0099999999999998"/>
    <n v="5.03"/>
    <m/>
    <n v="-18.164000000000001"/>
    <n v="89.5"/>
    <n v="0.19570000000000001"/>
    <n v="0.21529999999999999"/>
    <n v="0"/>
    <n v="0.6"/>
    <m/>
    <m/>
    <m/>
    <m/>
    <n v="150200"/>
    <n v="0"/>
    <n v="0"/>
    <s v=""/>
    <s v=""/>
    <s v=""/>
  </r>
  <r>
    <d v="2024-01-15T00:00:00"/>
    <x v="14"/>
    <n v="300"/>
    <d v="1901-06-06T03:00:00"/>
    <n v="141.76"/>
    <n v="77.759999999999991"/>
    <n v="0.5"/>
    <n v="3.02"/>
    <m/>
    <n v="-20.882999999999999"/>
    <n v="88.9"/>
    <n v="0.19570000000000001"/>
    <n v="0.21529999999999999"/>
    <n v="0"/>
    <n v="0.6"/>
    <m/>
    <m/>
    <m/>
    <m/>
    <n v="150300"/>
    <n v="0"/>
    <n v="0"/>
    <s v=""/>
    <s v=""/>
    <s v=""/>
  </r>
  <r>
    <d v="2024-01-15T00:00:00"/>
    <x v="14"/>
    <n v="400"/>
    <d v="1901-06-06T04:00:00"/>
    <n v="141.63999999999999"/>
    <n v="77.639999999999986"/>
    <n v="0"/>
    <n v="2.0099999999999998"/>
    <m/>
    <n v="-20.451000000000001"/>
    <n v="88.4"/>
    <n v="0.19570000000000001"/>
    <n v="0.21529999999999999"/>
    <n v="0"/>
    <n v="0.6"/>
    <m/>
    <m/>
    <m/>
    <m/>
    <n v="150400"/>
    <n v="0"/>
    <n v="0"/>
    <s v=""/>
    <s v=""/>
    <s v=""/>
  </r>
  <r>
    <d v="2024-01-15T00:00:00"/>
    <x v="14"/>
    <n v="500"/>
    <d v="1901-06-06T05:00:00"/>
    <n v="142.81"/>
    <n v="78.81"/>
    <n v="0"/>
    <n v="2.0099999999999998"/>
    <m/>
    <n v="-21.077000000000002"/>
    <n v="88.4"/>
    <n v="0.19570000000000001"/>
    <n v="0.216"/>
    <n v="0"/>
    <n v="0.6"/>
    <m/>
    <m/>
    <m/>
    <m/>
    <n v="150500"/>
    <n v="0"/>
    <n v="0"/>
    <s v=""/>
    <s v=""/>
    <s v=""/>
  </r>
  <r>
    <d v="2024-01-15T00:00:00"/>
    <x v="14"/>
    <n v="600"/>
    <d v="1901-06-06T06:00:00"/>
    <n v="142.46"/>
    <n v="78.460000000000008"/>
    <n v="0.5"/>
    <n v="2.0099999999999998"/>
    <m/>
    <n v="-20.498999999999999"/>
    <n v="88.5"/>
    <n v="0.19570000000000001"/>
    <n v="0.21529999999999999"/>
    <n v="0"/>
    <n v="0.6"/>
    <m/>
    <m/>
    <m/>
    <m/>
    <n v="150600"/>
    <n v="0"/>
    <n v="0"/>
    <s v=""/>
    <s v=""/>
    <s v=""/>
  </r>
  <r>
    <d v="2024-01-15T00:00:00"/>
    <x v="14"/>
    <n v="700"/>
    <d v="1901-06-06T07:00:00"/>
    <n v="142"/>
    <n v="78"/>
    <n v="0.5"/>
    <n v="2.0099999999999998"/>
    <m/>
    <n v="-20.073"/>
    <n v="88.8"/>
    <n v="0.19570000000000001"/>
    <n v="0.216"/>
    <n v="0"/>
    <n v="0.6"/>
    <m/>
    <m/>
    <m/>
    <m/>
    <n v="150700"/>
    <n v="0"/>
    <n v="0"/>
    <s v=""/>
    <s v=""/>
    <s v=""/>
  </r>
  <r>
    <d v="2024-01-15T00:00:00"/>
    <x v="14"/>
    <n v="800"/>
    <d v="1901-06-06T08:00:00"/>
    <n v="141.76"/>
    <n v="77.759999999999991"/>
    <n v="0"/>
    <n v="2.0099999999999998"/>
    <m/>
    <n v="-19.792999999999999"/>
    <n v="88.9"/>
    <n v="0.19570000000000001"/>
    <n v="0.21529999999999999"/>
    <n v="0"/>
    <n v="1.9"/>
    <m/>
    <m/>
    <m/>
    <m/>
    <n v="150800"/>
    <n v="1"/>
    <n v="1.9"/>
    <s v=""/>
    <s v=""/>
    <s v=""/>
  </r>
  <r>
    <d v="2024-01-15T00:00:00"/>
    <x v="14"/>
    <n v="900"/>
    <d v="1901-06-06T09:00:00"/>
    <n v="142.35"/>
    <n v="78.349999999999994"/>
    <n v="0"/>
    <n v="1.51"/>
    <m/>
    <n v="-16.911999999999999"/>
    <n v="89.1"/>
    <n v="0.19570000000000001"/>
    <n v="0.216"/>
    <n v="0"/>
    <n v="40.6"/>
    <m/>
    <m/>
    <m/>
    <m/>
    <n v="150900"/>
    <n v="67.3"/>
    <n v="40.6"/>
    <s v=""/>
    <s v=""/>
    <s v=""/>
  </r>
  <r>
    <d v="2024-01-15T00:00:00"/>
    <x v="14"/>
    <n v="1000"/>
    <d v="1901-06-06T10:00:00"/>
    <n v="141.18"/>
    <n v="77.180000000000007"/>
    <n v="0"/>
    <n v="0.5"/>
    <m/>
    <n v="-13.013"/>
    <n v="89.6"/>
    <n v="0.19570000000000001"/>
    <n v="0.21529999999999999"/>
    <n v="0"/>
    <n v="186.9"/>
    <m/>
    <m/>
    <m/>
    <m/>
    <n v="151000"/>
    <n v="186.2"/>
    <n v="186.9"/>
    <s v=""/>
    <s v=""/>
    <s v=""/>
  </r>
  <r>
    <d v="2024-01-15T00:00:00"/>
    <x v="14"/>
    <n v="1100"/>
    <d v="1901-06-06T11:00:00"/>
    <n v="141.53"/>
    <n v="77.53"/>
    <n v="0"/>
    <n v="1.01"/>
    <m/>
    <n v="-10.092000000000001"/>
    <n v="90.2"/>
    <n v="0.19570000000000001"/>
    <n v="0.216"/>
    <n v="0"/>
    <n v="201.9"/>
    <m/>
    <m/>
    <m/>
    <m/>
    <n v="151100"/>
    <n v="278.3"/>
    <n v="201.9"/>
    <s v=""/>
    <s v=""/>
    <s v=""/>
  </r>
  <r>
    <d v="2024-01-15T00:00:00"/>
    <x v="14"/>
    <n v="1200"/>
    <d v="1901-06-06T12:00:00"/>
    <n v="141.18"/>
    <n v="77.180000000000007"/>
    <n v="0"/>
    <n v="1.01"/>
    <m/>
    <n v="-12.233000000000001"/>
    <n v="89.1"/>
    <n v="0.19570000000000001"/>
    <n v="0.21529999999999999"/>
    <n v="0"/>
    <n v="301.89999999999998"/>
    <m/>
    <m/>
    <m/>
    <m/>
    <n v="151200"/>
    <n v="326.3"/>
    <n v="301.89999999999998"/>
    <s v=""/>
    <s v=""/>
    <s v=""/>
  </r>
  <r>
    <d v="2024-01-15T00:00:00"/>
    <x v="14"/>
    <n v="1300"/>
    <d v="1901-06-06T13:00:00"/>
    <n v="140.83000000000001"/>
    <n v="76.830000000000013"/>
    <n v="0"/>
    <n v="1.01"/>
    <m/>
    <n v="-12.528"/>
    <n v="87.7"/>
    <n v="0.19570000000000001"/>
    <n v="0.21529999999999999"/>
    <n v="0"/>
    <n v="223.1"/>
    <m/>
    <m/>
    <m/>
    <m/>
    <n v="151300"/>
    <n v="323.7"/>
    <n v="223.1"/>
    <s v=""/>
    <s v=""/>
    <s v=""/>
  </r>
  <r>
    <d v="2024-01-15T00:00:00"/>
    <x v="14"/>
    <n v="1400"/>
    <d v="1901-06-06T14:00:00"/>
    <n v="141.18"/>
    <n v="77.180000000000007"/>
    <n v="0"/>
    <n v="0.5"/>
    <m/>
    <n v="-12.417"/>
    <n v="85.4"/>
    <n v="0.19570000000000001"/>
    <n v="0.216"/>
    <n v="0"/>
    <n v="216.9"/>
    <m/>
    <m/>
    <m/>
    <m/>
    <n v="151400"/>
    <n v="271"/>
    <n v="216.9"/>
    <s v=""/>
    <s v=""/>
    <s v=""/>
  </r>
  <r>
    <d v="2024-01-15T00:00:00"/>
    <x v="14"/>
    <n v="1500"/>
    <d v="1901-06-06T15:00:00"/>
    <n v="141.41"/>
    <n v="77.41"/>
    <n v="0"/>
    <n v="0.5"/>
    <m/>
    <n v="-12.638999999999999"/>
    <n v="83.4"/>
    <n v="0.19570000000000001"/>
    <n v="0.21529999999999999"/>
    <n v="0"/>
    <n v="121.9"/>
    <m/>
    <m/>
    <m/>
    <m/>
    <n v="151500"/>
    <n v="175.3"/>
    <n v="121.9"/>
    <s v=""/>
    <s v=""/>
    <s v=""/>
  </r>
  <r>
    <d v="2024-01-15T00:00:00"/>
    <x v="14"/>
    <n v="1600"/>
    <d v="1901-06-06T16:00:00"/>
    <n v="142.81"/>
    <n v="78.81"/>
    <n v="0"/>
    <n v="1.01"/>
    <m/>
    <n v="-13.811"/>
    <n v="84.4"/>
    <n v="0.19570000000000001"/>
    <n v="0.21529999999999999"/>
    <n v="0"/>
    <n v="56.9"/>
    <m/>
    <m/>
    <m/>
    <m/>
    <n v="151600"/>
    <n v="56"/>
    <n v="56.9"/>
    <s v=""/>
    <s v=""/>
    <s v=""/>
  </r>
  <r>
    <d v="2024-01-15T00:00:00"/>
    <x v="14"/>
    <n v="1700"/>
    <d v="1901-06-06T17:00:00"/>
    <n v="142.11000000000001"/>
    <n v="78.110000000000014"/>
    <n v="0"/>
    <n v="0.5"/>
    <m/>
    <n v="-14.826000000000001"/>
    <n v="88.9"/>
    <n v="0.19570000000000001"/>
    <n v="0.21529999999999999"/>
    <n v="0"/>
    <n v="3.1"/>
    <m/>
    <m/>
    <m/>
    <m/>
    <n v="151700"/>
    <n v="0"/>
    <n v="3.1"/>
    <s v=""/>
    <s v=""/>
    <s v=""/>
  </r>
  <r>
    <d v="2024-01-15T00:00:00"/>
    <x v="14"/>
    <n v="1800"/>
    <d v="1901-06-06T18:00:00"/>
    <n v="141.29"/>
    <n v="77.289999999999992"/>
    <n v="0"/>
    <n v="1.01"/>
    <m/>
    <n v="-14.51"/>
    <n v="90.5"/>
    <n v="0.19570000000000001"/>
    <n v="0.216"/>
    <n v="0"/>
    <n v="0.6"/>
    <m/>
    <m/>
    <m/>
    <m/>
    <n v="151800"/>
    <n v="0"/>
    <n v="0"/>
    <s v=""/>
    <s v=""/>
    <s v=""/>
  </r>
  <r>
    <d v="2024-01-15T00:00:00"/>
    <x v="14"/>
    <n v="1900"/>
    <d v="1901-06-06T19:00:00"/>
    <n v="142"/>
    <n v="78"/>
    <n v="0"/>
    <n v="1.01"/>
    <m/>
    <n v="-14.432"/>
    <n v="91.3"/>
    <n v="0.19570000000000001"/>
    <n v="0.216"/>
    <n v="0"/>
    <n v="0.6"/>
    <m/>
    <m/>
    <m/>
    <m/>
    <n v="151900"/>
    <n v="0"/>
    <n v="0"/>
    <s v=""/>
    <s v=""/>
    <s v=""/>
  </r>
  <r>
    <d v="2024-01-15T00:00:00"/>
    <x v="14"/>
    <n v="2000"/>
    <d v="1901-06-06T20:00:00"/>
    <n v="141.53"/>
    <n v="77.53"/>
    <n v="0"/>
    <n v="1.51"/>
    <m/>
    <n v="-14.12"/>
    <n v="91.5"/>
    <n v="0.19570000000000001"/>
    <n v="0.216"/>
    <n v="0"/>
    <n v="0.6"/>
    <m/>
    <m/>
    <m/>
    <m/>
    <n v="152000"/>
    <n v="0"/>
    <n v="0"/>
    <s v=""/>
    <s v=""/>
    <s v=""/>
  </r>
  <r>
    <d v="2024-01-15T00:00:00"/>
    <x v="14"/>
    <n v="2100"/>
    <d v="1901-06-06T21:00:00"/>
    <n v="142.58000000000001"/>
    <n v="78.580000000000013"/>
    <n v="0"/>
    <n v="1.01"/>
    <m/>
    <n v="-13.201000000000001"/>
    <n v="91.7"/>
    <n v="0.19570000000000001"/>
    <n v="0.216"/>
    <n v="0"/>
    <n v="0.6"/>
    <m/>
    <m/>
    <m/>
    <m/>
    <n v="152100"/>
    <n v="0"/>
    <n v="0"/>
    <s v=""/>
    <s v=""/>
    <s v=""/>
  </r>
  <r>
    <d v="2024-01-15T00:00:00"/>
    <x v="14"/>
    <n v="2200"/>
    <d v="1901-06-06T22:00:00"/>
    <n v="142.58000000000001"/>
    <n v="78.580000000000013"/>
    <n v="0"/>
    <n v="1.51"/>
    <m/>
    <n v="-12.196"/>
    <n v="92"/>
    <n v="0.19570000000000001"/>
    <n v="0.216"/>
    <n v="0"/>
    <n v="0.6"/>
    <m/>
    <m/>
    <m/>
    <m/>
    <n v="152200"/>
    <n v="0"/>
    <n v="0"/>
    <s v=""/>
    <s v=""/>
    <s v=""/>
  </r>
  <r>
    <d v="2024-01-15T00:00:00"/>
    <x v="14"/>
    <n v="2300"/>
    <d v="1901-06-06T23:00:00"/>
    <n v="142.69999999999999"/>
    <n v="78.699999999999989"/>
    <n v="0"/>
    <n v="1.51"/>
    <m/>
    <n v="-11.794"/>
    <n v="92"/>
    <n v="0.19570000000000001"/>
    <n v="0.216"/>
    <n v="0"/>
    <n v="0.6"/>
    <m/>
    <m/>
    <m/>
    <m/>
    <n v="152300"/>
    <n v="0"/>
    <n v="0"/>
    <s v=""/>
    <s v=""/>
    <s v=""/>
  </r>
  <r>
    <d v="2024-01-15T00:00:00"/>
    <x v="14"/>
    <n v="2400"/>
    <d v="1901-06-07T00:00:00"/>
    <n v="142.35"/>
    <n v="78.349999999999994"/>
    <n v="0"/>
    <n v="1.51"/>
    <m/>
    <n v="-11.722"/>
    <n v="92.5"/>
    <n v="0.19639999999999999"/>
    <n v="0.216"/>
    <n v="0"/>
    <n v="0.6"/>
    <m/>
    <m/>
    <m/>
    <m/>
    <n v="152400"/>
    <n v="0"/>
    <n v="0"/>
    <n v="0.19600000000000001"/>
    <n v="0.216"/>
    <n v="0.78400000000000003"/>
  </r>
  <r>
    <d v="2024-01-16T00:00:00"/>
    <x v="15"/>
    <n v="100"/>
    <d v="1901-06-07T01:00:00"/>
    <n v="142.46"/>
    <n v="78.460000000000008"/>
    <n v="0"/>
    <n v="1.51"/>
    <m/>
    <n v="-12.343"/>
    <n v="92.5"/>
    <n v="0.19570000000000001"/>
    <n v="0.216"/>
    <n v="0"/>
    <n v="0.6"/>
    <m/>
    <m/>
    <m/>
    <m/>
    <n v="160100"/>
    <n v="0"/>
    <n v="0"/>
    <s v=""/>
    <s v=""/>
    <s v=""/>
  </r>
  <r>
    <d v="2024-01-16T00:00:00"/>
    <x v="15"/>
    <n v="200"/>
    <d v="1901-06-07T02:00:00"/>
    <n v="142.11000000000001"/>
    <n v="78.110000000000014"/>
    <n v="0.5"/>
    <n v="2.0099999999999998"/>
    <m/>
    <n v="-12.638999999999999"/>
    <n v="92.7"/>
    <n v="0.19570000000000001"/>
    <n v="0.216"/>
    <n v="0"/>
    <n v="0.6"/>
    <m/>
    <m/>
    <m/>
    <m/>
    <n v="160200"/>
    <n v="0"/>
    <n v="0"/>
    <s v=""/>
    <s v=""/>
    <s v=""/>
  </r>
  <r>
    <d v="2024-01-16T00:00:00"/>
    <x v="15"/>
    <n v="300"/>
    <d v="1901-06-07T03:00:00"/>
    <n v="142.35"/>
    <n v="78.349999999999994"/>
    <n v="0.5"/>
    <n v="1.51"/>
    <m/>
    <n v="-11.65"/>
    <n v="93.1"/>
    <n v="0.19639999999999999"/>
    <n v="0.216"/>
    <n v="0"/>
    <n v="0.6"/>
    <m/>
    <m/>
    <m/>
    <m/>
    <n v="160300"/>
    <n v="0"/>
    <n v="0"/>
    <s v=""/>
    <s v=""/>
    <s v=""/>
  </r>
  <r>
    <d v="2024-01-16T00:00:00"/>
    <x v="15"/>
    <n v="400"/>
    <d v="1901-06-07T04:00:00"/>
    <n v="142.35"/>
    <n v="78.349999999999994"/>
    <n v="1.01"/>
    <n v="3.52"/>
    <m/>
    <n v="-10.757"/>
    <n v="90.5"/>
    <n v="0.19570000000000001"/>
    <n v="0.216"/>
    <n v="0"/>
    <n v="0.6"/>
    <m/>
    <m/>
    <m/>
    <m/>
    <n v="160400"/>
    <n v="0"/>
    <n v="0"/>
    <s v=""/>
    <s v=""/>
    <s v=""/>
  </r>
  <r>
    <d v="2024-01-16T00:00:00"/>
    <x v="15"/>
    <n v="500"/>
    <d v="1901-06-07T05:00:00"/>
    <n v="142.11000000000001"/>
    <n v="78.110000000000014"/>
    <n v="1.51"/>
    <n v="5.03"/>
    <m/>
    <n v="-11.433"/>
    <n v="89.5"/>
    <n v="0.19639999999999999"/>
    <n v="0.216"/>
    <n v="0"/>
    <n v="0.6"/>
    <m/>
    <m/>
    <m/>
    <m/>
    <n v="160500"/>
    <n v="0"/>
    <n v="0"/>
    <s v=""/>
    <s v=""/>
    <s v=""/>
  </r>
  <r>
    <d v="2024-01-16T00:00:00"/>
    <x v="15"/>
    <n v="600"/>
    <d v="1901-06-07T06:00:00"/>
    <n v="142.11000000000001"/>
    <n v="78.110000000000014"/>
    <n v="3.02"/>
    <n v="5.54"/>
    <m/>
    <n v="-9.8849999999999998"/>
    <n v="86.4"/>
    <n v="0.19570000000000001"/>
    <n v="0.216"/>
    <n v="0"/>
    <n v="0.6"/>
    <m/>
    <m/>
    <m/>
    <m/>
    <n v="160600"/>
    <n v="0"/>
    <n v="0"/>
    <s v=""/>
    <s v=""/>
    <s v=""/>
  </r>
  <r>
    <d v="2024-01-16T00:00:00"/>
    <x v="15"/>
    <n v="700"/>
    <d v="1901-06-07T07:00:00"/>
    <n v="142.22999999999999"/>
    <n v="78.22999999999999"/>
    <n v="0.5"/>
    <n v="4.53"/>
    <m/>
    <n v="-9.3710000000000004"/>
    <n v="89.9"/>
    <n v="0.19639999999999999"/>
    <n v="0.216"/>
    <n v="0"/>
    <n v="0.6"/>
    <m/>
    <m/>
    <m/>
    <m/>
    <n v="160700"/>
    <n v="0"/>
    <n v="0"/>
    <s v=""/>
    <s v=""/>
    <s v=""/>
  </r>
  <r>
    <d v="2024-01-16T00:00:00"/>
    <x v="15"/>
    <n v="800"/>
    <d v="1901-06-07T08:00:00"/>
    <n v="141.29"/>
    <n v="77.289999999999992"/>
    <n v="0.5"/>
    <n v="4.53"/>
    <m/>
    <n v="-14.548999999999999"/>
    <n v="91.2"/>
    <n v="0.19570000000000001"/>
    <n v="0.216"/>
    <n v="0"/>
    <n v="0.6"/>
    <m/>
    <m/>
    <m/>
    <m/>
    <n v="160800"/>
    <n v="1"/>
    <n v="0"/>
    <s v=""/>
    <s v=""/>
    <s v=""/>
  </r>
  <r>
    <d v="2024-01-16T00:00:00"/>
    <x v="15"/>
    <n v="900"/>
    <d v="1901-06-07T09:00:00"/>
    <n v="141.53"/>
    <n v="77.53"/>
    <n v="2.0099999999999998"/>
    <n v="4.53"/>
    <m/>
    <n v="-14.196999999999999"/>
    <n v="89.6"/>
    <n v="0.19639999999999999"/>
    <n v="0.216"/>
    <n v="0"/>
    <n v="55.6"/>
    <m/>
    <m/>
    <m/>
    <m/>
    <n v="160900"/>
    <n v="69"/>
    <n v="55.6"/>
    <s v=""/>
    <s v=""/>
    <s v=""/>
  </r>
  <r>
    <d v="2024-01-16T00:00:00"/>
    <x v="15"/>
    <n v="1000"/>
    <d v="1901-06-07T10:00:00"/>
    <n v="142.11000000000001"/>
    <n v="78.110000000000014"/>
    <n v="2.52"/>
    <n v="6.04"/>
    <m/>
    <n v="-13.926"/>
    <n v="86.8"/>
    <n v="0.19570000000000001"/>
    <n v="0.216"/>
    <n v="0"/>
    <n v="135.6"/>
    <m/>
    <m/>
    <m/>
    <m/>
    <n v="161000"/>
    <n v="188.3"/>
    <n v="135.6"/>
    <s v=""/>
    <s v=""/>
    <s v=""/>
  </r>
  <r>
    <d v="2024-01-16T00:00:00"/>
    <x v="15"/>
    <n v="1100"/>
    <d v="1901-06-07T11:00:00"/>
    <n v="141.41"/>
    <n v="77.41"/>
    <n v="3.02"/>
    <n v="6.04"/>
    <m/>
    <n v="-16.16"/>
    <n v="85.9"/>
    <n v="0.19639999999999999"/>
    <n v="0.216"/>
    <n v="0"/>
    <n v="139.4"/>
    <m/>
    <m/>
    <m/>
    <m/>
    <n v="161100"/>
    <n v="281.2"/>
    <n v="139.4"/>
    <s v=""/>
    <s v=""/>
    <s v=""/>
  </r>
  <r>
    <d v="2024-01-16T00:00:00"/>
    <x v="15"/>
    <n v="1200"/>
    <d v="1901-06-07T12:00:00"/>
    <n v="140.94"/>
    <n v="76.94"/>
    <n v="2.0099999999999998"/>
    <n v="6.04"/>
    <m/>
    <n v="-13.163"/>
    <n v="86"/>
    <n v="0.19639999999999999"/>
    <n v="0.216"/>
    <n v="0"/>
    <n v="180.6"/>
    <m/>
    <m/>
    <m/>
    <m/>
    <n v="161200"/>
    <n v="329.5"/>
    <n v="180.6"/>
    <s v=""/>
    <s v=""/>
    <s v=""/>
  </r>
  <r>
    <d v="2024-01-16T00:00:00"/>
    <x v="15"/>
    <n v="1300"/>
    <d v="1901-06-07T13:00:00"/>
    <n v="141.41"/>
    <n v="77.41"/>
    <n v="0.5"/>
    <n v="4.03"/>
    <m/>
    <n v="-13.352"/>
    <n v="85.7"/>
    <n v="0.19639999999999999"/>
    <n v="0.216"/>
    <n v="0"/>
    <n v="183.1"/>
    <m/>
    <m/>
    <m/>
    <m/>
    <n v="161300"/>
    <n v="327.5"/>
    <n v="183.1"/>
    <s v=""/>
    <s v=""/>
    <s v=""/>
  </r>
  <r>
    <d v="2024-01-16T00:00:00"/>
    <x v="15"/>
    <n v="1400"/>
    <d v="1901-06-07T14:00:00"/>
    <n v="141.88"/>
    <n v="77.88"/>
    <n v="0"/>
    <n v="1.51"/>
    <m/>
    <n v="-9.8849999999999998"/>
    <n v="85.2"/>
    <n v="0.19639999999999999"/>
    <n v="0.216"/>
    <n v="0"/>
    <n v="149.4"/>
    <m/>
    <m/>
    <m/>
    <m/>
    <n v="161400"/>
    <n v="274.8"/>
    <n v="149.4"/>
    <s v=""/>
    <s v=""/>
    <s v=""/>
  </r>
  <r>
    <d v="2024-01-16T00:00:00"/>
    <x v="15"/>
    <n v="1500"/>
    <d v="1901-06-07T15:00:00"/>
    <n v="140.47"/>
    <n v="76.47"/>
    <n v="0"/>
    <n v="4.53"/>
    <m/>
    <n v="-14.196999999999999"/>
    <n v="85.8"/>
    <n v="0.19639999999999999"/>
    <n v="0.216"/>
    <n v="0"/>
    <n v="84.4"/>
    <m/>
    <m/>
    <m/>
    <m/>
    <n v="161500"/>
    <n v="179.3"/>
    <n v="84.4"/>
    <s v=""/>
    <s v=""/>
    <s v=""/>
  </r>
  <r>
    <d v="2024-01-16T00:00:00"/>
    <x v="15"/>
    <n v="1600"/>
    <d v="1901-06-07T16:00:00"/>
    <n v="141.41"/>
    <n v="77.41"/>
    <n v="1.51"/>
    <n v="5.54"/>
    <m/>
    <n v="-14.786"/>
    <n v="88.5"/>
    <n v="0.19639999999999999"/>
    <n v="0.216"/>
    <n v="0"/>
    <n v="34.4"/>
    <m/>
    <m/>
    <m/>
    <m/>
    <n v="161600"/>
    <n v="59"/>
    <n v="34.4"/>
    <s v=""/>
    <s v=""/>
    <s v=""/>
  </r>
  <r>
    <d v="2024-01-16T00:00:00"/>
    <x v="15"/>
    <n v="1700"/>
    <d v="1901-06-07T17:00:00"/>
    <n v="141.41"/>
    <n v="77.41"/>
    <n v="3.02"/>
    <n v="7.05"/>
    <m/>
    <n v="-14.081"/>
    <n v="86.4"/>
    <n v="0.19639999999999999"/>
    <n v="0.216"/>
    <n v="0"/>
    <n v="1.9"/>
    <m/>
    <m/>
    <m/>
    <m/>
    <n v="161700"/>
    <n v="0"/>
    <n v="1.9"/>
    <s v=""/>
    <s v=""/>
    <s v=""/>
  </r>
  <r>
    <d v="2024-01-16T00:00:00"/>
    <x v="15"/>
    <n v="1800"/>
    <d v="1901-06-07T18:00:00"/>
    <n v="141.18"/>
    <n v="77.180000000000007"/>
    <n v="3.02"/>
    <n v="7.05"/>
    <m/>
    <n v="-15.305"/>
    <n v="83.9"/>
    <n v="0.19639999999999999"/>
    <n v="0.216"/>
    <n v="0"/>
    <n v="0.6"/>
    <m/>
    <m/>
    <m/>
    <m/>
    <n v="161800"/>
    <n v="0"/>
    <n v="0"/>
    <s v=""/>
    <s v=""/>
    <s v=""/>
  </r>
  <r>
    <d v="2024-01-16T00:00:00"/>
    <x v="15"/>
    <n v="1900"/>
    <d v="1901-06-07T19:00:00"/>
    <n v="141.29"/>
    <n v="77.289999999999992"/>
    <n v="4.03"/>
    <n v="7.55"/>
    <m/>
    <n v="-15.465999999999999"/>
    <n v="81.599999999999994"/>
    <n v="0.19639999999999999"/>
    <n v="0.216"/>
    <n v="0"/>
    <n v="0.6"/>
    <m/>
    <m/>
    <m/>
    <m/>
    <n v="161900"/>
    <n v="0"/>
    <n v="0"/>
    <s v=""/>
    <s v=""/>
    <s v=""/>
  </r>
  <r>
    <d v="2024-01-16T00:00:00"/>
    <x v="15"/>
    <n v="2000"/>
    <d v="1901-06-07T20:00:00"/>
    <n v="140.83000000000001"/>
    <n v="76.830000000000013"/>
    <n v="3.02"/>
    <n v="6.54"/>
    <m/>
    <n v="-15.75"/>
    <n v="82.7"/>
    <n v="0.19639999999999999"/>
    <n v="0.2167"/>
    <n v="0"/>
    <n v="0.6"/>
    <m/>
    <m/>
    <m/>
    <m/>
    <n v="162000"/>
    <n v="0"/>
    <n v="0"/>
    <s v=""/>
    <s v=""/>
    <s v=""/>
  </r>
  <r>
    <d v="2024-01-16T00:00:00"/>
    <x v="15"/>
    <n v="2100"/>
    <d v="1901-06-07T21:00:00"/>
    <n v="140.83000000000001"/>
    <n v="76.830000000000013"/>
    <n v="4.03"/>
    <n v="8.0500000000000007"/>
    <m/>
    <n v="-15.547000000000001"/>
    <n v="83.4"/>
    <n v="0.19639999999999999"/>
    <n v="0.216"/>
    <n v="0"/>
    <n v="0.6"/>
    <m/>
    <m/>
    <m/>
    <m/>
    <n v="162100"/>
    <n v="0"/>
    <n v="0"/>
    <s v=""/>
    <s v=""/>
    <s v=""/>
  </r>
  <r>
    <d v="2024-01-16T00:00:00"/>
    <x v="15"/>
    <n v="2200"/>
    <d v="1901-06-07T22:00:00"/>
    <n v="140.71"/>
    <n v="76.710000000000008"/>
    <n v="3.52"/>
    <n v="8.0500000000000007"/>
    <m/>
    <n v="-15.064"/>
    <n v="84.2"/>
    <n v="0.19639999999999999"/>
    <n v="0.2167"/>
    <n v="0"/>
    <n v="0.6"/>
    <m/>
    <m/>
    <m/>
    <m/>
    <n v="162200"/>
    <n v="0"/>
    <n v="0"/>
    <s v=""/>
    <s v=""/>
    <s v=""/>
  </r>
  <r>
    <d v="2024-01-16T00:00:00"/>
    <x v="15"/>
    <n v="2300"/>
    <d v="1901-06-07T23:00:00"/>
    <n v="140.59"/>
    <n v="76.59"/>
    <n v="3.52"/>
    <n v="7.55"/>
    <m/>
    <n v="-15.465999999999999"/>
    <n v="84.3"/>
    <n v="0.19639999999999999"/>
    <n v="0.2167"/>
    <n v="0"/>
    <n v="0.6"/>
    <m/>
    <m/>
    <m/>
    <m/>
    <n v="162300"/>
    <n v="0"/>
    <n v="0"/>
    <s v=""/>
    <s v=""/>
    <s v=""/>
  </r>
  <r>
    <d v="2024-01-16T00:00:00"/>
    <x v="15"/>
    <n v="2400"/>
    <d v="1901-06-08T00:00:00"/>
    <n v="140.83000000000001"/>
    <n v="76.830000000000013"/>
    <n v="3.52"/>
    <n v="6.54"/>
    <m/>
    <n v="-15.183999999999999"/>
    <n v="87.3"/>
    <n v="0.19639999999999999"/>
    <n v="0.2167"/>
    <n v="0"/>
    <n v="0.6"/>
    <m/>
    <m/>
    <m/>
    <m/>
    <n v="162400"/>
    <n v="0"/>
    <n v="0"/>
    <n v="0.19600000000000001"/>
    <n v="0.217"/>
    <n v="0.76800000000000002"/>
  </r>
  <r>
    <d v="2024-01-17T00:00:00"/>
    <x v="16"/>
    <n v="100"/>
    <d v="1901-06-08T01:00:00"/>
    <n v="139.19"/>
    <n v="75.19"/>
    <n v="3.02"/>
    <n v="7.05"/>
    <m/>
    <n v="-15.791"/>
    <n v="90"/>
    <n v="0.19639999999999999"/>
    <n v="0.216"/>
    <n v="0"/>
    <n v="0.6"/>
    <m/>
    <m/>
    <m/>
    <m/>
    <n v="170100"/>
    <n v="0"/>
    <n v="0"/>
    <s v=""/>
    <s v=""/>
    <s v=""/>
  </r>
  <r>
    <d v="2024-01-17T00:00:00"/>
    <x v="16"/>
    <n v="200"/>
    <d v="1901-06-08T02:00:00"/>
    <n v="140.01"/>
    <n v="76.009999999999991"/>
    <n v="3.02"/>
    <n v="7.55"/>
    <m/>
    <n v="-13.734"/>
    <n v="90.9"/>
    <n v="0.19639999999999999"/>
    <n v="0.216"/>
    <n v="0"/>
    <n v="0.6"/>
    <m/>
    <m/>
    <m/>
    <m/>
    <n v="170200"/>
    <n v="0"/>
    <n v="0"/>
    <s v=""/>
    <s v=""/>
    <s v=""/>
  </r>
  <r>
    <d v="2024-01-17T00:00:00"/>
    <x v="16"/>
    <n v="300"/>
    <d v="1901-06-08T03:00:00"/>
    <n v="139.77000000000001"/>
    <n v="75.77000000000001"/>
    <n v="2.52"/>
    <n v="6.04"/>
    <m/>
    <n v="-15.144"/>
    <n v="91.5"/>
    <n v="0.19639999999999999"/>
    <n v="0.216"/>
    <n v="0"/>
    <n v="0.6"/>
    <m/>
    <m/>
    <m/>
    <m/>
    <n v="170300"/>
    <n v="0"/>
    <n v="0"/>
    <s v=""/>
    <s v=""/>
    <s v=""/>
  </r>
  <r>
    <d v="2024-01-17T00:00:00"/>
    <x v="16"/>
    <n v="400"/>
    <d v="1901-06-08T04:00:00"/>
    <n v="142.22999999999999"/>
    <n v="78.22999999999999"/>
    <n v="3.02"/>
    <n v="7.05"/>
    <m/>
    <n v="-13.087999999999999"/>
    <n v="91.6"/>
    <n v="0.19639999999999999"/>
    <n v="0.2167"/>
    <n v="0"/>
    <n v="0.6"/>
    <m/>
    <m/>
    <m/>
    <m/>
    <n v="170400"/>
    <n v="0"/>
    <n v="0"/>
    <s v=""/>
    <s v=""/>
    <s v=""/>
  </r>
  <r>
    <d v="2024-01-17T00:00:00"/>
    <x v="16"/>
    <n v="500"/>
    <d v="1901-06-08T05:00:00"/>
    <n v="139.88999999999999"/>
    <n v="75.889999999999986"/>
    <n v="3.02"/>
    <n v="7.05"/>
    <m/>
    <n v="-15.345000000000001"/>
    <n v="91.5"/>
    <n v="0.19639999999999999"/>
    <n v="0.216"/>
    <n v="0"/>
    <n v="0.6"/>
    <m/>
    <m/>
    <m/>
    <m/>
    <n v="170500"/>
    <n v="0"/>
    <n v="0"/>
    <s v=""/>
    <s v=""/>
    <s v=""/>
  </r>
  <r>
    <d v="2024-01-17T00:00:00"/>
    <x v="16"/>
    <n v="600"/>
    <d v="1901-06-08T06:00:00"/>
    <n v="142"/>
    <n v="78"/>
    <n v="4.53"/>
    <n v="8.0500000000000007"/>
    <m/>
    <n v="-15.791"/>
    <n v="91.2"/>
    <n v="0.19639999999999999"/>
    <n v="0.2167"/>
    <n v="0"/>
    <n v="0.6"/>
    <m/>
    <m/>
    <m/>
    <m/>
    <n v="170600"/>
    <n v="0"/>
    <n v="0"/>
    <s v=""/>
    <s v=""/>
    <s v=""/>
  </r>
  <r>
    <d v="2024-01-17T00:00:00"/>
    <x v="16"/>
    <n v="700"/>
    <d v="1901-06-08T07:00:00"/>
    <n v="141.41"/>
    <n v="77.41"/>
    <n v="4.03"/>
    <n v="10.07"/>
    <m/>
    <n v="-15.913"/>
    <n v="91"/>
    <n v="0.19639999999999999"/>
    <n v="0.2167"/>
    <n v="0"/>
    <n v="0.6"/>
    <m/>
    <m/>
    <m/>
    <m/>
    <n v="170700"/>
    <n v="0"/>
    <n v="0"/>
    <s v=""/>
    <s v=""/>
    <s v=""/>
  </r>
  <r>
    <d v="2024-01-17T00:00:00"/>
    <x v="16"/>
    <n v="800"/>
    <d v="1901-06-08T08:00:00"/>
    <n v="143.75"/>
    <n v="79.75"/>
    <n v="4.03"/>
    <n v="7.55"/>
    <m/>
    <n v="-16.036999999999999"/>
    <n v="91"/>
    <n v="0.19639999999999999"/>
    <n v="0.2167"/>
    <n v="0"/>
    <n v="0.6"/>
    <m/>
    <m/>
    <m/>
    <m/>
    <n v="170800"/>
    <n v="1"/>
    <n v="0"/>
    <s v=""/>
    <s v=""/>
    <s v=""/>
  </r>
  <r>
    <d v="2024-01-17T00:00:00"/>
    <x v="16"/>
    <n v="900"/>
    <d v="1901-06-08T09:00:00"/>
    <n v="144.91999999999999"/>
    <n v="80.919999999999987"/>
    <n v="3.52"/>
    <n v="8.0500000000000007"/>
    <m/>
    <n v="-16.533999999999999"/>
    <n v="90.9"/>
    <n v="0.1971"/>
    <n v="0.2167"/>
    <n v="0"/>
    <n v="14.4"/>
    <m/>
    <m/>
    <m/>
    <m/>
    <n v="170900"/>
    <n v="70.5"/>
    <n v="14.4"/>
    <s v=""/>
    <s v=""/>
    <s v=""/>
  </r>
  <r>
    <d v="2024-01-17T00:00:00"/>
    <x v="16"/>
    <n v="1000"/>
    <d v="1901-06-08T10:00:00"/>
    <n v="146.09"/>
    <n v="82.09"/>
    <n v="3.02"/>
    <n v="8.56"/>
    <m/>
    <n v="-16.036999999999999"/>
    <n v="90.9"/>
    <n v="0.19639999999999999"/>
    <n v="0.2167"/>
    <n v="0"/>
    <n v="36.9"/>
    <m/>
    <m/>
    <m/>
    <m/>
    <n v="171000"/>
    <n v="190.8"/>
    <n v="36.9"/>
    <s v=""/>
    <s v=""/>
    <s v=""/>
  </r>
  <r>
    <d v="2024-01-17T00:00:00"/>
    <x v="16"/>
    <n v="1100"/>
    <d v="1901-06-08T11:00:00"/>
    <n v="148.55000000000001"/>
    <n v="84.550000000000011"/>
    <n v="3.02"/>
    <n v="7.05"/>
    <m/>
    <n v="-15.587"/>
    <n v="91.1"/>
    <n v="0.19639999999999999"/>
    <n v="0.2167"/>
    <n v="0"/>
    <n v="78.099999999999994"/>
    <m/>
    <m/>
    <m/>
    <m/>
    <n v="171100"/>
    <n v="284.2"/>
    <n v="78.099999999999994"/>
    <s v=""/>
    <s v=""/>
    <s v=""/>
  </r>
  <r>
    <d v="2024-01-17T00:00:00"/>
    <x v="16"/>
    <n v="1200"/>
    <d v="1901-06-08T12:00:00"/>
    <n v="134.86000000000001"/>
    <n v="70.860000000000014"/>
    <n v="2.0099999999999998"/>
    <n v="7.05"/>
    <m/>
    <n v="-15.263999999999999"/>
    <n v="91.2"/>
    <n v="0.1971"/>
    <n v="0.2167"/>
    <n v="0"/>
    <n v="71.900000000000006"/>
    <m/>
    <m/>
    <m/>
    <m/>
    <n v="171200"/>
    <n v="333.2"/>
    <n v="71.900000000000006"/>
    <s v=""/>
    <s v=""/>
    <s v=""/>
  </r>
  <r>
    <d v="2024-01-17T00:00:00"/>
    <x v="16"/>
    <n v="1300"/>
    <d v="1901-06-08T13:00:00"/>
    <n v="149.94999999999999"/>
    <n v="85.949999999999989"/>
    <n v="1.01"/>
    <n v="4.53"/>
    <m/>
    <n v="-14.826000000000001"/>
    <n v="91.5"/>
    <n v="0.19639999999999999"/>
    <n v="0.2167"/>
    <n v="0"/>
    <n v="81.900000000000006"/>
    <m/>
    <m/>
    <m/>
    <m/>
    <n v="171300"/>
    <n v="331.2"/>
    <n v="81.900000000000006"/>
    <s v=""/>
    <s v=""/>
    <s v=""/>
  </r>
  <r>
    <d v="2024-01-17T00:00:00"/>
    <x v="16"/>
    <n v="1400"/>
    <d v="1901-06-08T14:00:00"/>
    <n v="150.54"/>
    <n v="86.539999999999992"/>
    <n v="0.5"/>
    <n v="4.03"/>
    <m/>
    <n v="-15.954000000000001"/>
    <n v="91.3"/>
    <n v="0.1971"/>
    <n v="0.2167"/>
    <n v="0"/>
    <n v="111.9"/>
    <m/>
    <m/>
    <m/>
    <m/>
    <n v="171400"/>
    <n v="278.8"/>
    <n v="111.9"/>
    <s v=""/>
    <s v=""/>
    <s v=""/>
  </r>
  <r>
    <d v="2024-01-17T00:00:00"/>
    <x v="16"/>
    <n v="1500"/>
    <d v="1901-06-08T15:00:00"/>
    <n v="149.37"/>
    <n v="85.37"/>
    <n v="2.0099999999999998"/>
    <n v="5.54"/>
    <m/>
    <n v="-16.997"/>
    <n v="90.7"/>
    <n v="0.19639999999999999"/>
    <n v="0.2167"/>
    <n v="0"/>
    <n v="73.099999999999994"/>
    <m/>
    <m/>
    <m/>
    <m/>
    <n v="171500"/>
    <n v="183.3"/>
    <n v="73.099999999999994"/>
    <s v=""/>
    <s v=""/>
    <s v=""/>
  </r>
  <r>
    <d v="2024-01-17T00:00:00"/>
    <x v="16"/>
    <n v="1600"/>
    <d v="1901-06-08T16:00:00"/>
    <n v="147.84"/>
    <n v="83.84"/>
    <n v="2.0099999999999998"/>
    <n v="6.04"/>
    <m/>
    <n v="-17.856999999999999"/>
    <n v="90.2"/>
    <n v="0.19639999999999999"/>
    <n v="0.2167"/>
    <n v="0"/>
    <n v="55.6"/>
    <m/>
    <m/>
    <m/>
    <m/>
    <n v="171600"/>
    <n v="62.5"/>
    <n v="55.6"/>
    <s v=""/>
    <s v=""/>
    <s v=""/>
  </r>
  <r>
    <d v="2024-01-17T00:00:00"/>
    <x v="16"/>
    <n v="1700"/>
    <d v="1901-06-08T17:00:00"/>
    <n v="149.01"/>
    <n v="85.009999999999991"/>
    <n v="1.01"/>
    <n v="5.54"/>
    <m/>
    <n v="-18.295999999999999"/>
    <n v="89.9"/>
    <n v="0.19639999999999999"/>
    <n v="0.2167"/>
    <n v="0"/>
    <n v="3.1"/>
    <m/>
    <m/>
    <m/>
    <m/>
    <n v="171700"/>
    <n v="0.7"/>
    <n v="3.1"/>
    <s v=""/>
    <s v=""/>
    <s v=""/>
  </r>
  <r>
    <d v="2024-01-17T00:00:00"/>
    <x v="16"/>
    <n v="1800"/>
    <d v="1901-06-08T18:00:00"/>
    <n v="148.55000000000001"/>
    <n v="84.550000000000011"/>
    <n v="2.0099999999999998"/>
    <n v="6.04"/>
    <m/>
    <n v="-18.562999999999999"/>
    <n v="89.8"/>
    <n v="0.19639999999999999"/>
    <n v="0.2167"/>
    <n v="0"/>
    <n v="0.6"/>
    <m/>
    <m/>
    <m/>
    <m/>
    <n v="171800"/>
    <n v="0"/>
    <n v="0"/>
    <s v=""/>
    <s v=""/>
    <s v=""/>
  </r>
  <r>
    <d v="2024-01-17T00:00:00"/>
    <x v="16"/>
    <n v="1900"/>
    <d v="1901-06-08T19:00:00"/>
    <n v="148.66"/>
    <n v="84.66"/>
    <n v="1.51"/>
    <n v="5.54"/>
    <m/>
    <n v="-18.474"/>
    <n v="89.8"/>
    <n v="0.19639999999999999"/>
    <n v="0.2167"/>
    <n v="0"/>
    <n v="0.6"/>
    <m/>
    <m/>
    <m/>
    <m/>
    <n v="171900"/>
    <n v="0"/>
    <n v="0"/>
    <s v=""/>
    <s v=""/>
    <s v=""/>
  </r>
  <r>
    <d v="2024-01-17T00:00:00"/>
    <x v="16"/>
    <n v="2000"/>
    <d v="1901-06-08T20:00:00"/>
    <n v="147.96"/>
    <n v="83.960000000000008"/>
    <n v="2.0099999999999998"/>
    <n v="5.54"/>
    <m/>
    <n v="-18.606999999999999"/>
    <n v="89.8"/>
    <n v="0.19639999999999999"/>
    <n v="0.2167"/>
    <n v="0"/>
    <n v="0.6"/>
    <m/>
    <m/>
    <m/>
    <m/>
    <n v="172000"/>
    <n v="0"/>
    <n v="0"/>
    <s v=""/>
    <s v=""/>
    <s v=""/>
  </r>
  <r>
    <d v="2024-01-17T00:00:00"/>
    <x v="16"/>
    <n v="2100"/>
    <d v="1901-06-08T21:00:00"/>
    <n v="148.19999999999999"/>
    <n v="84.199999999999989"/>
    <n v="2.0099999999999998"/>
    <n v="5.54"/>
    <m/>
    <n v="-18.518000000000001"/>
    <n v="89.8"/>
    <n v="0.19639999999999999"/>
    <n v="0.2167"/>
    <n v="0"/>
    <n v="0.6"/>
    <m/>
    <m/>
    <m/>
    <m/>
    <n v="172100"/>
    <n v="0"/>
    <n v="0"/>
    <s v=""/>
    <s v=""/>
    <s v=""/>
  </r>
  <r>
    <d v="2024-01-17T00:00:00"/>
    <x v="16"/>
    <n v="2200"/>
    <d v="1901-06-08T22:00:00"/>
    <n v="147.26"/>
    <n v="83.259999999999991"/>
    <n v="1.51"/>
    <n v="5.54"/>
    <m/>
    <n v="-18.606999999999999"/>
    <n v="89.8"/>
    <n v="0.19639999999999999"/>
    <n v="0.2167"/>
    <n v="0"/>
    <n v="0.6"/>
    <m/>
    <m/>
    <m/>
    <m/>
    <n v="172200"/>
    <n v="0"/>
    <n v="0"/>
    <s v=""/>
    <s v=""/>
    <s v=""/>
  </r>
  <r>
    <d v="2024-01-17T00:00:00"/>
    <x v="16"/>
    <n v="2300"/>
    <d v="1901-06-08T23:00:00"/>
    <n v="146.79"/>
    <n v="82.789999999999992"/>
    <n v="0.5"/>
    <n v="4.03"/>
    <m/>
    <n v="-18.428999999999998"/>
    <n v="89.8"/>
    <n v="0.1971"/>
    <n v="0.2167"/>
    <n v="0"/>
    <n v="0.6"/>
    <m/>
    <m/>
    <m/>
    <m/>
    <n v="172300"/>
    <n v="0"/>
    <n v="0"/>
    <s v=""/>
    <s v=""/>
    <s v=""/>
  </r>
  <r>
    <d v="2024-01-17T00:00:00"/>
    <x v="16"/>
    <n v="2400"/>
    <d v="1901-06-09T00:00:00"/>
    <n v="146.56"/>
    <n v="82.56"/>
    <n v="0.5"/>
    <n v="4.03"/>
    <m/>
    <n v="-18.652000000000001"/>
    <n v="89.8"/>
    <n v="0.19639999999999999"/>
    <n v="0.2167"/>
    <n v="0"/>
    <n v="0.6"/>
    <m/>
    <m/>
    <m/>
    <m/>
    <n v="172400"/>
    <n v="0"/>
    <n v="0"/>
    <n v="0.19600000000000001"/>
    <n v="0.217"/>
    <n v="0.82599999999999996"/>
  </r>
  <r>
    <d v="2024-01-18T00:00:00"/>
    <x v="17"/>
    <n v="100"/>
    <d v="1901-06-09T01:00:00"/>
    <n v="147.26"/>
    <n v="83.259999999999991"/>
    <n v="0"/>
    <n v="4.03"/>
    <m/>
    <n v="-18.606999999999999"/>
    <n v="89.7"/>
    <n v="0.1971"/>
    <n v="0.2167"/>
    <n v="0"/>
    <n v="0.6"/>
    <m/>
    <m/>
    <m/>
    <m/>
    <n v="180100"/>
    <n v="0"/>
    <n v="0"/>
    <s v=""/>
    <s v=""/>
    <s v=""/>
  </r>
  <r>
    <d v="2024-01-18T00:00:00"/>
    <x v="17"/>
    <n v="200"/>
    <d v="1901-06-09T02:00:00"/>
    <n v="146.09"/>
    <n v="82.09"/>
    <n v="0"/>
    <n v="3.52"/>
    <m/>
    <n v="-19.193999999999999"/>
    <n v="89.5"/>
    <n v="0.19639999999999999"/>
    <n v="0.2167"/>
    <n v="0"/>
    <n v="0.6"/>
    <m/>
    <m/>
    <m/>
    <m/>
    <n v="180200"/>
    <n v="0"/>
    <n v="0"/>
    <s v=""/>
    <s v=""/>
    <s v=""/>
  </r>
  <r>
    <d v="2024-01-18T00:00:00"/>
    <x v="17"/>
    <n v="300"/>
    <d v="1901-06-09T03:00:00"/>
    <n v="147.38"/>
    <n v="83.38"/>
    <n v="0.5"/>
    <n v="3.02"/>
    <m/>
    <n v="-18.966999999999999"/>
    <n v="89.4"/>
    <n v="0.1971"/>
    <n v="0.2167"/>
    <n v="0"/>
    <n v="0.6"/>
    <m/>
    <m/>
    <m/>
    <m/>
    <n v="180300"/>
    <n v="0"/>
    <n v="0"/>
    <s v=""/>
    <s v=""/>
    <s v=""/>
  </r>
  <r>
    <d v="2024-01-18T00:00:00"/>
    <x v="17"/>
    <n v="400"/>
    <d v="1901-06-09T04:00:00"/>
    <n v="146.56"/>
    <n v="82.56"/>
    <n v="0"/>
    <n v="2.0099999999999998"/>
    <m/>
    <n v="-22.015999999999998"/>
    <n v="88.7"/>
    <n v="0.19639999999999999"/>
    <n v="0.2167"/>
    <n v="0"/>
    <n v="0.6"/>
    <m/>
    <m/>
    <m/>
    <m/>
    <n v="180400"/>
    <n v="0"/>
    <n v="0"/>
    <s v=""/>
    <s v=""/>
    <s v=""/>
  </r>
  <r>
    <d v="2024-01-18T00:00:00"/>
    <x v="17"/>
    <n v="500"/>
    <d v="1901-06-09T05:00:00"/>
    <n v="147.61000000000001"/>
    <n v="83.610000000000014"/>
    <n v="0"/>
    <n v="1.51"/>
    <m/>
    <n v="-20.641999999999999"/>
    <n v="88.3"/>
    <n v="0.19639999999999999"/>
    <n v="0.2167"/>
    <n v="0"/>
    <n v="0.6"/>
    <m/>
    <m/>
    <m/>
    <m/>
    <n v="180500"/>
    <n v="0"/>
    <n v="0"/>
    <s v=""/>
    <s v=""/>
    <s v=""/>
  </r>
  <r>
    <d v="2024-01-18T00:00:00"/>
    <x v="17"/>
    <n v="600"/>
    <d v="1901-06-09T06:00:00"/>
    <n v="149.37"/>
    <n v="85.37"/>
    <n v="0"/>
    <n v="1.51"/>
    <m/>
    <n v="-20.356000000000002"/>
    <n v="89"/>
    <n v="0.19639999999999999"/>
    <n v="0.2167"/>
    <n v="0"/>
    <n v="0.6"/>
    <m/>
    <m/>
    <m/>
    <m/>
    <n v="180600"/>
    <n v="0"/>
    <n v="0"/>
    <s v=""/>
    <s v=""/>
    <s v=""/>
  </r>
  <r>
    <d v="2024-01-18T00:00:00"/>
    <x v="17"/>
    <n v="700"/>
    <d v="1901-06-09T07:00:00"/>
    <n v="149.6"/>
    <n v="85.6"/>
    <n v="0"/>
    <n v="2.0099999999999998"/>
    <m/>
    <n v="-16.997"/>
    <n v="89.4"/>
    <n v="0.1971"/>
    <n v="0.2167"/>
    <n v="0"/>
    <n v="0.6"/>
    <m/>
    <m/>
    <m/>
    <m/>
    <n v="180700"/>
    <n v="0"/>
    <n v="0"/>
    <s v=""/>
    <s v=""/>
    <s v=""/>
  </r>
  <r>
    <d v="2024-01-18T00:00:00"/>
    <x v="17"/>
    <n v="800"/>
    <d v="1901-06-09T08:00:00"/>
    <n v="147.96"/>
    <n v="83.960000000000008"/>
    <n v="0.5"/>
    <n v="1.51"/>
    <m/>
    <n v="-16.911999999999999"/>
    <n v="90.2"/>
    <n v="0.19639999999999999"/>
    <n v="0.2167"/>
    <n v="0"/>
    <n v="0.6"/>
    <m/>
    <m/>
    <m/>
    <m/>
    <n v="180800"/>
    <n v="1.2"/>
    <n v="0"/>
    <s v=""/>
    <s v=""/>
    <s v=""/>
  </r>
  <r>
    <d v="2024-01-18T00:00:00"/>
    <x v="17"/>
    <n v="900"/>
    <d v="1901-06-09T09:00:00"/>
    <n v="147.84"/>
    <n v="83.84"/>
    <n v="1.01"/>
    <n v="4.03"/>
    <m/>
    <n v="-16.408999999999999"/>
    <n v="90.5"/>
    <n v="0.1971"/>
    <n v="0.2167"/>
    <n v="0"/>
    <n v="36.9"/>
    <m/>
    <m/>
    <m/>
    <m/>
    <n v="180900"/>
    <n v="72.5"/>
    <n v="36.9"/>
    <s v=""/>
    <s v=""/>
    <s v=""/>
  </r>
  <r>
    <d v="2024-01-18T00:00:00"/>
    <x v="17"/>
    <n v="1000"/>
    <d v="1901-06-09T10:00:00"/>
    <n v="147.38"/>
    <n v="83.38"/>
    <n v="2.52"/>
    <n v="5.03"/>
    <m/>
    <n v="-14.746"/>
    <n v="90.7"/>
    <n v="0.1971"/>
    <n v="0.2167"/>
    <n v="0"/>
    <n v="123.1"/>
    <m/>
    <m/>
    <m/>
    <m/>
    <n v="181000"/>
    <n v="193.7"/>
    <n v="123.1"/>
    <s v=""/>
    <s v=""/>
    <s v=""/>
  </r>
  <r>
    <d v="2024-01-18T00:00:00"/>
    <x v="17"/>
    <n v="1100"/>
    <d v="1901-06-09T11:00:00"/>
    <n v="147.72999999999999"/>
    <n v="83.72999999999999"/>
    <n v="3.02"/>
    <n v="6.04"/>
    <m/>
    <n v="-14.12"/>
    <n v="90.9"/>
    <n v="0.1971"/>
    <n v="0.2167"/>
    <n v="0"/>
    <n v="181.9"/>
    <m/>
    <m/>
    <m/>
    <m/>
    <n v="181100"/>
    <n v="287.3"/>
    <n v="181.9"/>
    <s v=""/>
    <s v=""/>
    <s v=""/>
  </r>
  <r>
    <d v="2024-01-18T00:00:00"/>
    <x v="17"/>
    <n v="1200"/>
    <d v="1901-06-09T12:00:00"/>
    <n v="145.97"/>
    <n v="81.97"/>
    <n v="3.52"/>
    <n v="9.06"/>
    <m/>
    <n v="-13.849"/>
    <n v="91.4"/>
    <n v="0.19639999999999999"/>
    <n v="0.2167"/>
    <n v="0"/>
    <n v="188.1"/>
    <m/>
    <m/>
    <m/>
    <m/>
    <n v="181200"/>
    <n v="336.7"/>
    <n v="188.1"/>
    <s v=""/>
    <s v=""/>
    <s v=""/>
  </r>
  <r>
    <d v="2024-01-18T00:00:00"/>
    <x v="17"/>
    <n v="1300"/>
    <d v="1901-06-09T13:00:00"/>
    <n v="148.78"/>
    <n v="84.78"/>
    <n v="4.03"/>
    <n v="8.56"/>
    <m/>
    <n v="-14.196999999999999"/>
    <n v="91.3"/>
    <n v="0.1971"/>
    <n v="0.2167"/>
    <n v="0"/>
    <n v="201.9"/>
    <m/>
    <m/>
    <m/>
    <m/>
    <n v="181300"/>
    <n v="335"/>
    <n v="201.9"/>
    <s v=""/>
    <s v=""/>
    <s v=""/>
  </r>
  <r>
    <d v="2024-01-18T00:00:00"/>
    <x v="17"/>
    <n v="1400"/>
    <d v="1901-06-09T14:00:00"/>
    <n v="145.86000000000001"/>
    <n v="81.860000000000014"/>
    <n v="4.03"/>
    <n v="7.55"/>
    <m/>
    <n v="-14.353"/>
    <n v="91.1"/>
    <n v="0.1971"/>
    <n v="0.2167"/>
    <n v="0"/>
    <n v="159.4"/>
    <m/>
    <m/>
    <m/>
    <m/>
    <n v="181400"/>
    <n v="283.5"/>
    <n v="159.4"/>
    <s v=""/>
    <s v=""/>
    <s v=""/>
  </r>
  <r>
    <d v="2024-01-18T00:00:00"/>
    <x v="17"/>
    <n v="1500"/>
    <d v="1901-06-09T15:00:00"/>
    <n v="146.56"/>
    <n v="82.56"/>
    <n v="3.52"/>
    <n v="8.0500000000000007"/>
    <m/>
    <n v="-14.196999999999999"/>
    <n v="91.3"/>
    <n v="0.19639999999999999"/>
    <n v="0.2167"/>
    <n v="0"/>
    <n v="99.4"/>
    <m/>
    <m/>
    <m/>
    <m/>
    <n v="181500"/>
    <n v="187.3"/>
    <n v="99.4"/>
    <s v=""/>
    <s v=""/>
    <s v=""/>
  </r>
  <r>
    <d v="2024-01-18T00:00:00"/>
    <x v="17"/>
    <n v="1600"/>
    <d v="1901-06-09T16:00:00"/>
    <n v="145.86000000000001"/>
    <n v="81.860000000000014"/>
    <n v="3.52"/>
    <n v="7.05"/>
    <m/>
    <n v="-14.275"/>
    <n v="91.4"/>
    <n v="0.1971"/>
    <n v="0.2167"/>
    <n v="0"/>
    <n v="41.9"/>
    <m/>
    <m/>
    <m/>
    <m/>
    <n v="181600"/>
    <n v="65.7"/>
    <n v="41.9"/>
    <s v=""/>
    <s v=""/>
    <s v=""/>
  </r>
  <r>
    <d v="2024-01-18T00:00:00"/>
    <x v="17"/>
    <n v="1700"/>
    <d v="1901-06-09T17:00:00"/>
    <n v="145.86000000000001"/>
    <n v="81.860000000000014"/>
    <n v="4.03"/>
    <n v="7.55"/>
    <m/>
    <n v="-14.432"/>
    <n v="91.6"/>
    <n v="0.1971"/>
    <n v="0.2167"/>
    <n v="0"/>
    <n v="4.4000000000000004"/>
    <m/>
    <m/>
    <m/>
    <m/>
    <n v="181700"/>
    <n v="0.8"/>
    <n v="4.4000000000000004"/>
    <s v=""/>
    <s v=""/>
    <s v=""/>
  </r>
  <r>
    <d v="2024-01-18T00:00:00"/>
    <x v="17"/>
    <n v="1800"/>
    <d v="1901-06-09T18:00:00"/>
    <n v="146.56"/>
    <n v="82.56"/>
    <n v="3.52"/>
    <n v="7.05"/>
    <m/>
    <n v="-14.589"/>
    <n v="91.6"/>
    <n v="0.1971"/>
    <n v="0.2167"/>
    <n v="0"/>
    <n v="0.6"/>
    <m/>
    <m/>
    <m/>
    <m/>
    <n v="181800"/>
    <n v="0"/>
    <n v="0"/>
    <s v=""/>
    <s v=""/>
    <s v=""/>
  </r>
  <r>
    <d v="2024-01-18T00:00:00"/>
    <x v="17"/>
    <n v="1900"/>
    <d v="1901-06-09T19:00:00"/>
    <n v="148.55000000000001"/>
    <n v="84.550000000000011"/>
    <n v="4.03"/>
    <n v="7.55"/>
    <m/>
    <n v="-14.159000000000001"/>
    <n v="91.7"/>
    <n v="0.19639999999999999"/>
    <n v="0.2167"/>
    <n v="0"/>
    <n v="0.6"/>
    <m/>
    <m/>
    <m/>
    <m/>
    <n v="181900"/>
    <n v="0"/>
    <n v="0"/>
    <s v=""/>
    <s v=""/>
    <s v=""/>
  </r>
  <r>
    <d v="2024-01-18T00:00:00"/>
    <x v="17"/>
    <n v="2000"/>
    <d v="1901-06-09T20:00:00"/>
    <n v="147.03"/>
    <n v="83.03"/>
    <n v="4.03"/>
    <n v="8.0500000000000007"/>
    <m/>
    <n v="-13.772"/>
    <n v="91.5"/>
    <n v="0.1971"/>
    <n v="0.2167"/>
    <n v="0"/>
    <n v="0.6"/>
    <m/>
    <m/>
    <m/>
    <m/>
    <n v="182000"/>
    <n v="0"/>
    <n v="0"/>
    <s v=""/>
    <s v=""/>
    <s v=""/>
  </r>
  <r>
    <d v="2024-01-18T00:00:00"/>
    <x v="17"/>
    <n v="2100"/>
    <d v="1901-06-09T21:00:00"/>
    <n v="148.9"/>
    <n v="84.9"/>
    <n v="4.03"/>
    <n v="8.0500000000000007"/>
    <m/>
    <n v="-13.315"/>
    <n v="90.7"/>
    <n v="0.1971"/>
    <n v="0.2167"/>
    <n v="0"/>
    <n v="0.6"/>
    <m/>
    <m/>
    <m/>
    <m/>
    <n v="182100"/>
    <n v="0"/>
    <n v="0"/>
    <s v=""/>
    <s v=""/>
    <s v=""/>
  </r>
  <r>
    <d v="2024-01-18T00:00:00"/>
    <x v="17"/>
    <n v="2200"/>
    <d v="1901-06-09T22:00:00"/>
    <n v="147.72999999999999"/>
    <n v="83.72999999999999"/>
    <n v="4.03"/>
    <n v="8.0500000000000007"/>
    <m/>
    <n v="-13.087999999999999"/>
    <n v="89"/>
    <n v="0.1971"/>
    <n v="0.2167"/>
    <n v="0"/>
    <n v="0.6"/>
    <m/>
    <m/>
    <m/>
    <m/>
    <n v="182200"/>
    <n v="0"/>
    <n v="0"/>
    <s v=""/>
    <s v=""/>
    <s v=""/>
  </r>
  <r>
    <d v="2024-01-18T00:00:00"/>
    <x v="17"/>
    <n v="2300"/>
    <d v="1901-06-09T23:00:00"/>
    <n v="149.25"/>
    <n v="85.25"/>
    <n v="4.53"/>
    <n v="8.0500000000000007"/>
    <m/>
    <n v="-13.239000000000001"/>
    <n v="86.8"/>
    <n v="0.1971"/>
    <n v="0.2175"/>
    <n v="0"/>
    <n v="0.6"/>
    <m/>
    <m/>
    <m/>
    <m/>
    <n v="182300"/>
    <n v="0"/>
    <n v="0"/>
    <s v=""/>
    <s v=""/>
    <s v=""/>
  </r>
  <r>
    <d v="2024-01-18T00:00:00"/>
    <x v="17"/>
    <n v="2400"/>
    <d v="1901-06-10T00:00:00"/>
    <n v="148.43"/>
    <n v="84.43"/>
    <n v="4.53"/>
    <n v="8.56"/>
    <m/>
    <n v="-12.975"/>
    <n v="87.7"/>
    <n v="0.1971"/>
    <n v="0.2167"/>
    <n v="0"/>
    <n v="0.6"/>
    <m/>
    <m/>
    <m/>
    <m/>
    <n v="182400"/>
    <n v="0"/>
    <n v="0"/>
    <n v="0.19700000000000001"/>
    <n v="0.217"/>
    <n v="0.84399999999999997"/>
  </r>
  <r>
    <d v="2024-01-19T00:00:00"/>
    <x v="18"/>
    <n v="100"/>
    <d v="1901-06-10T01:00:00"/>
    <n v="148.43"/>
    <n v="84.43"/>
    <n v="4.53"/>
    <n v="9.06"/>
    <m/>
    <n v="-12.602"/>
    <n v="90.3"/>
    <n v="0.19639999999999999"/>
    <n v="0.2167"/>
    <n v="0"/>
    <n v="0.6"/>
    <m/>
    <m/>
    <m/>
    <m/>
    <n v="190100"/>
    <n v="0"/>
    <n v="0"/>
    <s v=""/>
    <s v=""/>
    <s v=""/>
  </r>
  <r>
    <d v="2024-01-19T00:00:00"/>
    <x v="18"/>
    <n v="200"/>
    <d v="1901-06-10T02:00:00"/>
    <n v="148.08000000000001"/>
    <n v="84.080000000000013"/>
    <n v="4.03"/>
    <n v="10.07"/>
    <m/>
    <n v="-11.831"/>
    <n v="92.4"/>
    <n v="0.1971"/>
    <n v="0.2167"/>
    <n v="0"/>
    <n v="0.6"/>
    <m/>
    <m/>
    <m/>
    <m/>
    <n v="190200"/>
    <n v="0"/>
    <n v="0"/>
    <s v=""/>
    <s v=""/>
    <s v=""/>
  </r>
  <r>
    <d v="2024-01-19T00:00:00"/>
    <x v="18"/>
    <n v="300"/>
    <d v="1901-06-10T03:00:00"/>
    <n v="142.46"/>
    <n v="78.460000000000008"/>
    <n v="4.53"/>
    <n v="8.0500000000000007"/>
    <m/>
    <n v="-12.013"/>
    <n v="93.1"/>
    <n v="0.1971"/>
    <n v="0.2167"/>
    <n v="0"/>
    <n v="0.6"/>
    <m/>
    <m/>
    <m/>
    <m/>
    <n v="190300"/>
    <n v="0"/>
    <n v="0"/>
    <s v=""/>
    <s v=""/>
    <s v=""/>
  </r>
  <r>
    <d v="2024-01-19T00:00:00"/>
    <x v="18"/>
    <n v="400"/>
    <d v="1901-06-10T04:00:00"/>
    <n v="149.01"/>
    <n v="85.009999999999991"/>
    <n v="3.52"/>
    <n v="9.06"/>
    <m/>
    <n v="-11.468999999999999"/>
    <n v="93.7"/>
    <n v="0.1971"/>
    <n v="0.2167"/>
    <n v="0"/>
    <n v="0.6"/>
    <m/>
    <m/>
    <m/>
    <m/>
    <n v="190400"/>
    <n v="0"/>
    <n v="0"/>
    <s v=""/>
    <s v=""/>
    <s v=""/>
  </r>
  <r>
    <d v="2024-01-19T00:00:00"/>
    <x v="18"/>
    <n v="500"/>
    <d v="1901-06-10T05:00:00"/>
    <n v="147.03"/>
    <n v="83.03"/>
    <n v="3.52"/>
    <n v="8.0500000000000007"/>
    <m/>
    <n v="-11.65"/>
    <n v="93.7"/>
    <n v="0.1971"/>
    <n v="0.2175"/>
    <n v="0"/>
    <n v="0.6"/>
    <m/>
    <m/>
    <m/>
    <m/>
    <n v="190500"/>
    <n v="0"/>
    <n v="0"/>
    <s v=""/>
    <s v=""/>
    <s v=""/>
  </r>
  <r>
    <d v="2024-01-19T00:00:00"/>
    <x v="18"/>
    <n v="600"/>
    <d v="1901-06-10T06:00:00"/>
    <n v="146.32"/>
    <n v="82.32"/>
    <n v="3.02"/>
    <n v="7.05"/>
    <m/>
    <n v="-11.254"/>
    <n v="93.8"/>
    <n v="0.1971"/>
    <n v="0.2167"/>
    <n v="0"/>
    <n v="0.6"/>
    <m/>
    <m/>
    <m/>
    <m/>
    <n v="190600"/>
    <n v="0"/>
    <n v="0"/>
    <s v=""/>
    <s v=""/>
    <s v=""/>
  </r>
  <r>
    <d v="2024-01-19T00:00:00"/>
    <x v="18"/>
    <n v="700"/>
    <d v="1901-06-10T07:00:00"/>
    <n v="148.31"/>
    <n v="84.31"/>
    <n v="3.52"/>
    <n v="7.55"/>
    <m/>
    <n v="-11.254"/>
    <n v="94"/>
    <n v="0.1971"/>
    <n v="0.2167"/>
    <n v="0"/>
    <n v="0.6"/>
    <m/>
    <m/>
    <m/>
    <m/>
    <n v="190700"/>
    <n v="0"/>
    <n v="0"/>
    <s v=""/>
    <s v=""/>
    <s v=""/>
  </r>
  <r>
    <d v="2024-01-19T00:00:00"/>
    <x v="18"/>
    <n v="800"/>
    <d v="1901-06-10T08:00:00"/>
    <n v="149.72"/>
    <n v="85.72"/>
    <n v="3.52"/>
    <n v="7.05"/>
    <m/>
    <n v="-10.968999999999999"/>
    <n v="94.1"/>
    <n v="0.1971"/>
    <n v="0.2175"/>
    <n v="0"/>
    <n v="0.6"/>
    <m/>
    <m/>
    <m/>
    <m/>
    <n v="190800"/>
    <n v="1.3"/>
    <n v="0"/>
    <s v=""/>
    <s v=""/>
    <s v=""/>
  </r>
  <r>
    <d v="2024-01-19T00:00:00"/>
    <x v="18"/>
    <n v="900"/>
    <d v="1901-06-10T09:00:00"/>
    <n v="148.78"/>
    <n v="84.78"/>
    <n v="3.02"/>
    <n v="7.05"/>
    <m/>
    <n v="-10.581"/>
    <n v="94.3"/>
    <n v="0.1971"/>
    <n v="0.2175"/>
    <n v="0"/>
    <n v="16.899999999999999"/>
    <m/>
    <m/>
    <m/>
    <m/>
    <n v="190900"/>
    <n v="74.5"/>
    <n v="16.899999999999999"/>
    <s v=""/>
    <s v=""/>
    <s v=""/>
  </r>
  <r>
    <d v="2024-01-19T00:00:00"/>
    <x v="18"/>
    <n v="1000"/>
    <d v="1901-06-10T10:00:00"/>
    <n v="147.13999999999999"/>
    <n v="83.139999999999986"/>
    <n v="3.52"/>
    <n v="6.54"/>
    <m/>
    <n v="-10.301"/>
    <n v="94.4"/>
    <n v="0.1971"/>
    <n v="0.2167"/>
    <n v="0"/>
    <n v="73.099999999999994"/>
    <m/>
    <m/>
    <m/>
    <m/>
    <n v="191000"/>
    <n v="196.3"/>
    <n v="73.099999999999994"/>
    <s v=""/>
    <s v=""/>
    <s v=""/>
  </r>
  <r>
    <d v="2024-01-19T00:00:00"/>
    <x v="18"/>
    <n v="1100"/>
    <d v="1901-06-10T11:00:00"/>
    <n v="149.72"/>
    <n v="85.72"/>
    <n v="3.52"/>
    <n v="7.55"/>
    <m/>
    <n v="-9.9890000000000008"/>
    <n v="94.4"/>
    <n v="0.1971"/>
    <n v="0.2175"/>
    <n v="0"/>
    <n v="94.4"/>
    <m/>
    <m/>
    <m/>
    <m/>
    <n v="191100"/>
    <n v="290.3"/>
    <n v="94.4"/>
    <s v=""/>
    <s v=""/>
    <s v=""/>
  </r>
  <r>
    <d v="2024-01-19T00:00:00"/>
    <x v="18"/>
    <n v="1200"/>
    <d v="1901-06-10T12:00:00"/>
    <n v="147.96"/>
    <n v="83.960000000000008"/>
    <n v="3.52"/>
    <n v="7.55"/>
    <m/>
    <n v="-8.5969999999999995"/>
    <n v="94.6"/>
    <n v="0.1971"/>
    <n v="0.2175"/>
    <n v="0"/>
    <n v="149.4"/>
    <m/>
    <m/>
    <m/>
    <m/>
    <n v="191200"/>
    <n v="340"/>
    <n v="149.4"/>
    <s v=""/>
    <s v=""/>
    <s v=""/>
  </r>
  <r>
    <d v="2024-01-19T00:00:00"/>
    <x v="18"/>
    <n v="1300"/>
    <d v="1901-06-10T13:00:00"/>
    <n v="148.78"/>
    <n v="84.78"/>
    <n v="3.02"/>
    <n v="7.05"/>
    <m/>
    <n v="-9.0660000000000007"/>
    <n v="94.8"/>
    <n v="0.1971"/>
    <n v="0.2175"/>
    <n v="0"/>
    <n v="160.6"/>
    <m/>
    <m/>
    <m/>
    <m/>
    <n v="191300"/>
    <n v="339.2"/>
    <n v="160.6"/>
    <s v=""/>
    <s v=""/>
    <s v=""/>
  </r>
  <r>
    <d v="2024-01-19T00:00:00"/>
    <x v="18"/>
    <n v="1400"/>
    <d v="1901-06-10T14:00:00"/>
    <n v="147.03"/>
    <n v="83.03"/>
    <n v="2.52"/>
    <n v="6.54"/>
    <m/>
    <n v="-7.2510000000000003"/>
    <n v="95.4"/>
    <n v="0.1971"/>
    <n v="0.2175"/>
    <n v="0"/>
    <n v="86.9"/>
    <m/>
    <m/>
    <m/>
    <m/>
    <n v="191400"/>
    <n v="287.5"/>
    <n v="86.9"/>
    <s v=""/>
    <s v=""/>
    <s v=""/>
  </r>
  <r>
    <d v="2024-01-19T00:00:00"/>
    <x v="18"/>
    <n v="1500"/>
    <d v="1901-06-10T15:00:00"/>
    <n v="150.07"/>
    <n v="86.07"/>
    <n v="2.52"/>
    <n v="6.04"/>
    <m/>
    <n v="-6.1989999999999998"/>
    <n v="95.8"/>
    <n v="0.1971"/>
    <n v="0.2175"/>
    <n v="0"/>
    <n v="45.6"/>
    <m/>
    <m/>
    <m/>
    <m/>
    <n v="191500"/>
    <n v="191.3"/>
    <n v="45.6"/>
    <s v=""/>
    <s v=""/>
    <s v=""/>
  </r>
  <r>
    <d v="2024-01-19T00:00:00"/>
    <x v="18"/>
    <n v="1600"/>
    <d v="1901-06-10T16:00:00"/>
    <n v="148.08000000000001"/>
    <n v="84.080000000000013"/>
    <n v="1.01"/>
    <n v="4.53"/>
    <m/>
    <n v="-5.0179999999999998"/>
    <n v="97"/>
    <n v="0.1971"/>
    <n v="0.2175"/>
    <n v="0"/>
    <n v="18.100000000000001"/>
    <m/>
    <m/>
    <m/>
    <m/>
    <n v="191600"/>
    <n v="69.2"/>
    <n v="18.100000000000001"/>
    <s v=""/>
    <s v=""/>
    <s v=""/>
  </r>
  <r>
    <d v="2024-01-19T00:00:00"/>
    <x v="18"/>
    <n v="1700"/>
    <d v="1901-06-10T17:00:00"/>
    <n v="149.6"/>
    <n v="85.6"/>
    <n v="1.01"/>
    <n v="5.54"/>
    <m/>
    <n v="-5.9480000000000004"/>
    <n v="97.7"/>
    <n v="0.1971"/>
    <n v="0.2175"/>
    <n v="0"/>
    <n v="1.9"/>
    <m/>
    <m/>
    <m/>
    <m/>
    <n v="191700"/>
    <n v="1"/>
    <n v="1.9"/>
    <s v=""/>
    <s v=""/>
    <s v=""/>
  </r>
  <r>
    <d v="2024-01-19T00:00:00"/>
    <x v="18"/>
    <n v="1800"/>
    <d v="1901-06-10T18:00:00"/>
    <n v="150.07"/>
    <n v="86.07"/>
    <n v="1.51"/>
    <n v="6.04"/>
    <m/>
    <n v="-6.4829999999999997"/>
    <n v="97.7"/>
    <n v="0.1971"/>
    <n v="0.2175"/>
    <n v="0"/>
    <n v="0.6"/>
    <m/>
    <m/>
    <m/>
    <m/>
    <n v="191800"/>
    <n v="0"/>
    <n v="0"/>
    <s v=""/>
    <s v=""/>
    <s v=""/>
  </r>
  <r>
    <d v="2024-01-19T00:00:00"/>
    <x v="18"/>
    <n v="1900"/>
    <d v="1901-06-10T19:00:00"/>
    <n v="145.86000000000001"/>
    <n v="81.860000000000014"/>
    <n v="1.01"/>
    <n v="5.03"/>
    <m/>
    <n v="-4.8650000000000002"/>
    <n v="97.8"/>
    <n v="0.1971"/>
    <n v="0.2175"/>
    <n v="0"/>
    <n v="0.6"/>
    <m/>
    <m/>
    <m/>
    <m/>
    <n v="191900"/>
    <n v="0"/>
    <n v="0"/>
    <s v=""/>
    <s v=""/>
    <s v=""/>
  </r>
  <r>
    <d v="2024-01-19T00:00:00"/>
    <x v="18"/>
    <n v="2000"/>
    <d v="1901-06-10T20:00:00"/>
    <n v="160.94999999999999"/>
    <n v="96.949999999999989"/>
    <n v="1.01"/>
    <n v="5.03"/>
    <m/>
    <n v="-4.4690000000000003"/>
    <n v="98.4"/>
    <n v="0.1971"/>
    <n v="0.2167"/>
    <n v="0"/>
    <n v="0.6"/>
    <m/>
    <m/>
    <m/>
    <m/>
    <n v="192000"/>
    <n v="0"/>
    <n v="0"/>
    <s v=""/>
    <s v=""/>
    <s v=""/>
  </r>
  <r>
    <d v="2024-01-19T00:00:00"/>
    <x v="18"/>
    <n v="2100"/>
    <d v="1901-06-10T21:00:00"/>
    <n v="149.01"/>
    <n v="85.009999999999991"/>
    <n v="0.5"/>
    <n v="5.03"/>
    <m/>
    <n v="-1.986"/>
    <n v="98.8"/>
    <n v="0.1971"/>
    <n v="0.2167"/>
    <n v="0"/>
    <n v="0.6"/>
    <m/>
    <m/>
    <m/>
    <m/>
    <n v="192100"/>
    <n v="0"/>
    <n v="0"/>
    <s v=""/>
    <s v=""/>
    <s v=""/>
  </r>
  <r>
    <d v="2024-01-19T00:00:00"/>
    <x v="18"/>
    <n v="2200"/>
    <d v="1901-06-10T22:00:00"/>
    <n v="149.6"/>
    <n v="85.6"/>
    <n v="0"/>
    <n v="0.5"/>
    <m/>
    <n v="-1.1000000000000001"/>
    <n v="99.8"/>
    <n v="0.1971"/>
    <n v="0.2175"/>
    <n v="0"/>
    <n v="0.6"/>
    <m/>
    <m/>
    <m/>
    <m/>
    <n v="192200"/>
    <n v="0"/>
    <n v="0"/>
    <s v=""/>
    <s v=""/>
    <s v=""/>
  </r>
  <r>
    <d v="2024-01-19T00:00:00"/>
    <x v="18"/>
    <n v="2300"/>
    <d v="1901-06-10T23:00:00"/>
    <n v="149.37"/>
    <n v="85.37"/>
    <n v="0"/>
    <n v="3.02"/>
    <m/>
    <n v="-1.8420000000000001"/>
    <n v="99.9"/>
    <n v="0.1971"/>
    <n v="0.2175"/>
    <n v="0"/>
    <n v="0.6"/>
    <m/>
    <m/>
    <m/>
    <m/>
    <n v="192300"/>
    <n v="0"/>
    <n v="0"/>
    <s v=""/>
    <s v=""/>
    <s v=""/>
  </r>
  <r>
    <d v="2024-01-19T00:00:00"/>
    <x v="18"/>
    <n v="2400"/>
    <d v="1901-06-11T00:00:00"/>
    <n v="148.9"/>
    <n v="84.9"/>
    <n v="0"/>
    <n v="2.0099999999999998"/>
    <m/>
    <n v="-1.756"/>
    <n v="100"/>
    <n v="0.1971"/>
    <n v="0.2175"/>
    <n v="0"/>
    <n v="0.6"/>
    <m/>
    <m/>
    <m/>
    <m/>
    <n v="192400"/>
    <n v="0"/>
    <n v="0"/>
    <n v="0.19700000000000001"/>
    <n v="0.218"/>
    <n v="0.84899999999999998"/>
  </r>
  <r>
    <d v="2024-01-20T00:00:00"/>
    <x v="19"/>
    <n v="100"/>
    <d v="1901-06-11T01:00:00"/>
    <n v="148.31"/>
    <n v="84.31"/>
    <n v="0.5"/>
    <n v="5.03"/>
    <m/>
    <n v="-1.756"/>
    <n v="100"/>
    <n v="0.1971"/>
    <n v="0.2175"/>
    <n v="0"/>
    <n v="0.6"/>
    <m/>
    <m/>
    <m/>
    <m/>
    <n v="200100"/>
    <n v="0"/>
    <n v="0"/>
    <s v=""/>
    <s v=""/>
    <s v=""/>
  </r>
  <r>
    <d v="2024-01-20T00:00:00"/>
    <x v="19"/>
    <n v="200"/>
    <d v="1901-06-11T02:00:00"/>
    <n v="149.25"/>
    <n v="85.25"/>
    <n v="0.5"/>
    <n v="5.03"/>
    <m/>
    <n v="-1.498"/>
    <n v="99.7"/>
    <n v="0.1971"/>
    <n v="0.2175"/>
    <n v="0"/>
    <n v="0.6"/>
    <m/>
    <m/>
    <m/>
    <m/>
    <n v="200200"/>
    <n v="0"/>
    <n v="0"/>
    <s v=""/>
    <s v=""/>
    <s v=""/>
  </r>
  <r>
    <d v="2024-01-20T00:00:00"/>
    <x v="19"/>
    <n v="300"/>
    <d v="1901-06-11T03:00:00"/>
    <n v="148.66"/>
    <n v="84.66"/>
    <n v="0.5"/>
    <n v="3.52"/>
    <m/>
    <n v="-3.4790000000000001"/>
    <n v="99.8"/>
    <n v="0.1971"/>
    <n v="0.2175"/>
    <n v="0"/>
    <n v="0.6"/>
    <m/>
    <m/>
    <m/>
    <m/>
    <n v="200300"/>
    <n v="0"/>
    <n v="0"/>
    <s v=""/>
    <s v=""/>
    <s v=""/>
  </r>
  <r>
    <d v="2024-01-20T00:00:00"/>
    <x v="19"/>
    <n v="400"/>
    <d v="1901-06-11T04:00:00"/>
    <n v="149.13"/>
    <n v="85.13"/>
    <n v="0.5"/>
    <n v="4.53"/>
    <m/>
    <n v="-1.958"/>
    <n v="99.9"/>
    <n v="0.1971"/>
    <n v="0.2175"/>
    <n v="0"/>
    <n v="0.6"/>
    <m/>
    <m/>
    <m/>
    <m/>
    <n v="200400"/>
    <n v="0"/>
    <n v="0"/>
    <s v=""/>
    <s v=""/>
    <s v=""/>
  </r>
  <r>
    <d v="2024-01-20T00:00:00"/>
    <x v="19"/>
    <n v="500"/>
    <d v="1901-06-11T05:00:00"/>
    <n v="148.55000000000001"/>
    <n v="84.550000000000011"/>
    <n v="0"/>
    <n v="2.52"/>
    <m/>
    <n v="-3.5979999999999999"/>
    <n v="99.7"/>
    <n v="0.1971"/>
    <n v="0.2175"/>
    <n v="0"/>
    <n v="0.6"/>
    <m/>
    <m/>
    <m/>
    <m/>
    <n v="200500"/>
    <n v="0"/>
    <n v="0"/>
    <s v=""/>
    <s v=""/>
    <s v=""/>
  </r>
  <r>
    <d v="2024-01-20T00:00:00"/>
    <x v="19"/>
    <n v="600"/>
    <d v="1901-06-11T06:00:00"/>
    <n v="148.55000000000001"/>
    <n v="84.550000000000011"/>
    <n v="0"/>
    <n v="2.52"/>
    <m/>
    <n v="-1.929"/>
    <n v="99.9"/>
    <n v="0.1971"/>
    <n v="0.2175"/>
    <n v="0"/>
    <n v="0.6"/>
    <m/>
    <m/>
    <m/>
    <m/>
    <n v="200600"/>
    <n v="0"/>
    <n v="0"/>
    <s v=""/>
    <s v=""/>
    <s v=""/>
  </r>
  <r>
    <d v="2024-01-20T00:00:00"/>
    <x v="19"/>
    <n v="700"/>
    <d v="1901-06-11T07:00:00"/>
    <n v="148.78"/>
    <n v="84.78"/>
    <n v="0"/>
    <n v="1.51"/>
    <m/>
    <n v="-1.327"/>
    <n v="100"/>
    <n v="0.1971"/>
    <n v="0.2175"/>
    <n v="0"/>
    <n v="0.6"/>
    <m/>
    <m/>
    <m/>
    <m/>
    <n v="200700"/>
    <n v="0"/>
    <n v="0"/>
    <s v=""/>
    <s v=""/>
    <s v=""/>
  </r>
  <r>
    <d v="2024-01-20T00:00:00"/>
    <x v="19"/>
    <n v="800"/>
    <d v="1901-06-11T08:00:00"/>
    <n v="148.43"/>
    <n v="84.43"/>
    <n v="0"/>
    <n v="2.52"/>
    <m/>
    <n v="-1.756"/>
    <n v="100"/>
    <n v="0.1971"/>
    <n v="0.2175"/>
    <n v="0"/>
    <n v="0.6"/>
    <m/>
    <m/>
    <m/>
    <m/>
    <n v="200800"/>
    <n v="1.3"/>
    <n v="0"/>
    <s v=""/>
    <s v=""/>
    <s v=""/>
  </r>
  <r>
    <d v="2024-01-20T00:00:00"/>
    <x v="19"/>
    <n v="900"/>
    <d v="1901-06-11T09:00:00"/>
    <n v="148.66"/>
    <n v="84.66"/>
    <n v="1.51"/>
    <n v="6.54"/>
    <m/>
    <n v="-2.625"/>
    <n v="99.9"/>
    <n v="0.1971"/>
    <n v="0.2175"/>
    <n v="0"/>
    <n v="15.6"/>
    <m/>
    <m/>
    <m/>
    <m/>
    <n v="200900"/>
    <n v="76.7"/>
    <n v="15.6"/>
    <s v=""/>
    <s v=""/>
    <s v=""/>
  </r>
  <r>
    <d v="2024-01-20T00:00:00"/>
    <x v="19"/>
    <n v="1000"/>
    <d v="1901-06-11T10:00:00"/>
    <n v="148.19999999999999"/>
    <n v="84.199999999999989"/>
    <n v="2.0099999999999998"/>
    <n v="5.03"/>
    <m/>
    <n v="-1.2989999999999999"/>
    <n v="99.9"/>
    <n v="0.1971"/>
    <n v="0.2175"/>
    <n v="0"/>
    <n v="81.900000000000006"/>
    <m/>
    <m/>
    <m/>
    <m/>
    <n v="201000"/>
    <n v="199.3"/>
    <n v="81.900000000000006"/>
    <s v=""/>
    <s v=""/>
    <s v=""/>
  </r>
  <r>
    <d v="2024-01-20T00:00:00"/>
    <x v="19"/>
    <n v="1100"/>
    <d v="1901-06-11T11:00:00"/>
    <n v="146.21"/>
    <n v="82.210000000000008"/>
    <n v="1.01"/>
    <n v="5.03"/>
    <m/>
    <n v="-1.613"/>
    <n v="99.7"/>
    <n v="0.1971"/>
    <n v="0.2175"/>
    <n v="0.2"/>
    <n v="163.1"/>
    <m/>
    <m/>
    <m/>
    <m/>
    <n v="201100"/>
    <n v="294"/>
    <n v="163.1"/>
    <s v=""/>
    <s v=""/>
    <s v=""/>
  </r>
  <r>
    <d v="2024-01-20T00:00:00"/>
    <x v="19"/>
    <n v="1200"/>
    <d v="1901-06-11T12:00:00"/>
    <n v="144.57"/>
    <n v="80.569999999999993"/>
    <n v="1.01"/>
    <n v="4.03"/>
    <m/>
    <n v="-1.9"/>
    <n v="99.9"/>
    <n v="0.1971"/>
    <n v="0.2175"/>
    <n v="0"/>
    <n v="136.9"/>
    <m/>
    <m/>
    <m/>
    <m/>
    <n v="201200"/>
    <n v="344"/>
    <n v="136.9"/>
    <s v=""/>
    <s v=""/>
    <s v=""/>
  </r>
  <r>
    <d v="2024-01-20T00:00:00"/>
    <x v="19"/>
    <n v="1300"/>
    <d v="1901-06-11T13:00:00"/>
    <n v="144.80000000000001"/>
    <n v="80.800000000000011"/>
    <n v="2.52"/>
    <n v="6.54"/>
    <m/>
    <n v="-2.976"/>
    <n v="99.8"/>
    <n v="0.1971"/>
    <n v="0.2175"/>
    <n v="0.2"/>
    <n v="143.1"/>
    <m/>
    <m/>
    <m/>
    <m/>
    <n v="201300"/>
    <n v="343.5"/>
    <n v="143.1"/>
    <s v=""/>
    <s v=""/>
    <s v=""/>
  </r>
  <r>
    <d v="2024-01-20T00:00:00"/>
    <x v="19"/>
    <n v="1400"/>
    <d v="1901-06-11T14:00:00"/>
    <n v="144.80000000000001"/>
    <n v="80.800000000000011"/>
    <n v="3.02"/>
    <n v="6.54"/>
    <m/>
    <n v="-2.6539999999999999"/>
    <n v="99.7"/>
    <n v="0.1971"/>
    <n v="0.2175"/>
    <n v="0"/>
    <n v="114.4"/>
    <m/>
    <m/>
    <m/>
    <m/>
    <n v="201400"/>
    <n v="291.7"/>
    <n v="114.4"/>
    <s v=""/>
    <s v=""/>
    <s v=""/>
  </r>
  <r>
    <d v="2024-01-20T00:00:00"/>
    <x v="19"/>
    <n v="1500"/>
    <d v="1901-06-11T15:00:00"/>
    <n v="147.38"/>
    <n v="83.38"/>
    <n v="2.0099999999999998"/>
    <n v="8.0500000000000007"/>
    <m/>
    <n v="-1.7849999999999999"/>
    <n v="99.9"/>
    <n v="0.1971"/>
    <n v="0.2175"/>
    <n v="0"/>
    <n v="93.1"/>
    <m/>
    <m/>
    <m/>
    <m/>
    <n v="201500"/>
    <n v="195.7"/>
    <n v="93.1"/>
    <s v=""/>
    <s v=""/>
    <s v=""/>
  </r>
  <r>
    <d v="2024-01-20T00:00:00"/>
    <x v="19"/>
    <n v="1600"/>
    <d v="1901-06-11T16:00:00"/>
    <n v="149.37"/>
    <n v="85.37"/>
    <n v="1.01"/>
    <n v="5.03"/>
    <m/>
    <n v="-1.327"/>
    <n v="100"/>
    <n v="0.1971"/>
    <n v="0.2175"/>
    <n v="0"/>
    <n v="14.4"/>
    <m/>
    <m/>
    <m/>
    <m/>
    <n v="201600"/>
    <n v="73"/>
    <n v="14.4"/>
    <s v=""/>
    <s v=""/>
    <s v=""/>
  </r>
  <r>
    <d v="2024-01-20T00:00:00"/>
    <x v="19"/>
    <n v="1700"/>
    <d v="1901-06-11T17:00:00"/>
    <n v="151.24"/>
    <n v="87.240000000000009"/>
    <n v="1.51"/>
    <n v="5.54"/>
    <m/>
    <n v="-2.6539999999999999"/>
    <n v="100"/>
    <n v="0.1971"/>
    <n v="0.2175"/>
    <n v="0"/>
    <n v="0.6"/>
    <m/>
    <m/>
    <m/>
    <m/>
    <n v="201700"/>
    <n v="1.2"/>
    <n v="0"/>
    <s v=""/>
    <s v=""/>
    <s v=""/>
  </r>
  <r>
    <d v="2024-01-20T00:00:00"/>
    <x v="19"/>
    <n v="1800"/>
    <d v="1901-06-11T18:00:00"/>
    <n v="166.33"/>
    <n v="102.33000000000001"/>
    <n v="1.51"/>
    <n v="5.54"/>
    <m/>
    <n v="-1.613"/>
    <n v="100"/>
    <n v="0.1971"/>
    <n v="0.2175"/>
    <n v="0"/>
    <n v="0.6"/>
    <m/>
    <m/>
    <m/>
    <m/>
    <n v="201800"/>
    <n v="0"/>
    <n v="0"/>
    <s v=""/>
    <s v=""/>
    <s v=""/>
  </r>
  <r>
    <d v="2024-01-20T00:00:00"/>
    <x v="19"/>
    <n v="1900"/>
    <d v="1901-06-11T19:00:00"/>
    <n v="151.82"/>
    <n v="87.82"/>
    <n v="1.01"/>
    <n v="5.03"/>
    <m/>
    <n v="-1.7849999999999999"/>
    <n v="100"/>
    <n v="0.1971"/>
    <n v="0.21820000000000001"/>
    <n v="0"/>
    <n v="0.6"/>
    <m/>
    <m/>
    <m/>
    <m/>
    <n v="201900"/>
    <n v="0"/>
    <n v="0"/>
    <s v=""/>
    <s v=""/>
    <s v=""/>
  </r>
  <r>
    <d v="2024-01-20T00:00:00"/>
    <x v="19"/>
    <n v="2000"/>
    <d v="1901-06-11T20:00:00"/>
    <n v="166.8"/>
    <n v="102.80000000000001"/>
    <n v="1.01"/>
    <n v="5.03"/>
    <m/>
    <n v="-1.67"/>
    <n v="100"/>
    <n v="0.1971"/>
    <n v="0.2175"/>
    <n v="0"/>
    <n v="0.6"/>
    <m/>
    <m/>
    <m/>
    <m/>
    <n v="202000"/>
    <n v="0"/>
    <n v="0"/>
    <s v=""/>
    <s v=""/>
    <s v=""/>
  </r>
  <r>
    <d v="2024-01-20T00:00:00"/>
    <x v="19"/>
    <n v="2100"/>
    <d v="1901-06-11T21:00:00"/>
    <n v="181.77"/>
    <n v="117.77000000000001"/>
    <n v="1.01"/>
    <n v="6.04"/>
    <m/>
    <n v="-1.7849999999999999"/>
    <n v="100"/>
    <n v="0.1971"/>
    <n v="0.2175"/>
    <n v="0"/>
    <n v="0.6"/>
    <m/>
    <m/>
    <m/>
    <m/>
    <n v="202100"/>
    <n v="0"/>
    <n v="0"/>
    <s v=""/>
    <s v=""/>
    <s v=""/>
  </r>
  <r>
    <d v="2024-01-20T00:00:00"/>
    <x v="19"/>
    <n v="2200"/>
    <d v="1901-06-11T22:00:00"/>
    <n v="196.87"/>
    <n v="132.87"/>
    <n v="1.01"/>
    <n v="6.04"/>
    <m/>
    <n v="-1.5840000000000001"/>
    <n v="100"/>
    <n v="0.1971"/>
    <n v="0.2175"/>
    <n v="0"/>
    <n v="0.6"/>
    <m/>
    <m/>
    <m/>
    <m/>
    <n v="202200"/>
    <n v="0"/>
    <n v="0"/>
    <s v=""/>
    <s v=""/>
    <s v=""/>
  </r>
  <r>
    <d v="2024-01-20T00:00:00"/>
    <x v="19"/>
    <n v="2300"/>
    <d v="1901-06-11T23:00:00"/>
    <n v="211.96"/>
    <n v="147.96"/>
    <n v="1.51"/>
    <n v="6.04"/>
    <m/>
    <n v="-2.1309999999999998"/>
    <n v="100"/>
    <n v="0.1971"/>
    <n v="0.2175"/>
    <n v="0"/>
    <n v="0.6"/>
    <m/>
    <m/>
    <m/>
    <m/>
    <n v="202300"/>
    <n v="0"/>
    <n v="0"/>
    <s v=""/>
    <s v=""/>
    <s v=""/>
  </r>
  <r>
    <d v="2024-01-20T00:00:00"/>
    <x v="19"/>
    <n v="2400"/>
    <d v="1901-06-12T00:00:00"/>
    <n v="226.93"/>
    <n v="162.93"/>
    <n v="1.51"/>
    <n v="4.53"/>
    <m/>
    <n v="-2.073"/>
    <n v="100"/>
    <n v="0.1971"/>
    <n v="0.2175"/>
    <n v="0"/>
    <n v="0.6"/>
    <m/>
    <m/>
    <m/>
    <m/>
    <n v="202400"/>
    <n v="0"/>
    <n v="0"/>
    <n v="0.19700000000000001"/>
    <n v="0.218"/>
    <n v="1.629"/>
  </r>
  <r>
    <d v="2024-01-21T00:00:00"/>
    <x v="20"/>
    <n v="100"/>
    <d v="1901-06-12T01:00:00"/>
    <n v="211.96"/>
    <n v="147.96"/>
    <n v="0.5"/>
    <n v="4.03"/>
    <m/>
    <n v="-2.4500000000000002"/>
    <n v="100"/>
    <n v="0.1971"/>
    <n v="0.2175"/>
    <n v="0"/>
    <n v="0.6"/>
    <m/>
    <m/>
    <m/>
    <m/>
    <n v="210100"/>
    <n v="0"/>
    <n v="0"/>
    <s v=""/>
    <s v=""/>
    <s v=""/>
  </r>
  <r>
    <d v="2024-01-21T00:00:00"/>
    <x v="20"/>
    <n v="200"/>
    <d v="1901-06-12T02:00:00"/>
    <n v="196.87"/>
    <n v="132.87"/>
    <n v="1.01"/>
    <n v="6.04"/>
    <m/>
    <n v="-2.2469999999999999"/>
    <n v="100"/>
    <n v="0.1971"/>
    <n v="0.2175"/>
    <n v="0"/>
    <n v="0.6"/>
    <m/>
    <m/>
    <m/>
    <m/>
    <n v="210200"/>
    <n v="0"/>
    <n v="0"/>
    <s v=""/>
    <s v=""/>
    <s v=""/>
  </r>
  <r>
    <d v="2024-01-21T00:00:00"/>
    <x v="20"/>
    <n v="300"/>
    <d v="1901-06-12T03:00:00"/>
    <n v="181.77"/>
    <n v="117.77000000000001"/>
    <n v="1.01"/>
    <n v="4.53"/>
    <m/>
    <n v="-3.1240000000000001"/>
    <n v="100"/>
    <n v="0.1971"/>
    <n v="0.2175"/>
    <n v="0"/>
    <n v="0.6"/>
    <m/>
    <m/>
    <m/>
    <m/>
    <n v="210300"/>
    <n v="0"/>
    <n v="0"/>
    <s v=""/>
    <s v=""/>
    <s v=""/>
  </r>
  <r>
    <d v="2024-01-21T00:00:00"/>
    <x v="20"/>
    <n v="400"/>
    <d v="1901-06-12T04:00:00"/>
    <n v="196.87"/>
    <n v="132.87"/>
    <n v="0.5"/>
    <n v="4.53"/>
    <m/>
    <n v="-3.0350000000000001"/>
    <n v="100"/>
    <n v="0.1971"/>
    <n v="0.21820000000000001"/>
    <n v="0"/>
    <n v="0.6"/>
    <m/>
    <m/>
    <m/>
    <m/>
    <n v="210400"/>
    <n v="0"/>
    <n v="0"/>
    <s v=""/>
    <s v=""/>
    <s v=""/>
  </r>
  <r>
    <d v="2024-01-21T00:00:00"/>
    <x v="20"/>
    <n v="500"/>
    <d v="1901-06-12T05:00:00"/>
    <n v="211.96"/>
    <n v="147.96"/>
    <n v="0.5"/>
    <n v="4.03"/>
    <m/>
    <n v="-3.2120000000000002"/>
    <n v="100"/>
    <n v="0.1971"/>
    <n v="0.2175"/>
    <n v="0"/>
    <n v="0.6"/>
    <m/>
    <m/>
    <m/>
    <m/>
    <n v="210500"/>
    <n v="0"/>
    <n v="0"/>
    <s v=""/>
    <s v=""/>
    <s v=""/>
  </r>
  <r>
    <d v="2024-01-21T00:00:00"/>
    <x v="20"/>
    <n v="600"/>
    <d v="1901-06-12T06:00:00"/>
    <n v="226.82"/>
    <n v="162.82"/>
    <n v="0"/>
    <n v="3.02"/>
    <m/>
    <n v="-2.976"/>
    <n v="99.8"/>
    <n v="0.1971"/>
    <n v="0.21820000000000001"/>
    <n v="0"/>
    <n v="0.6"/>
    <m/>
    <m/>
    <m/>
    <m/>
    <n v="210600"/>
    <n v="0"/>
    <n v="0"/>
    <s v=""/>
    <s v=""/>
    <s v=""/>
  </r>
  <r>
    <d v="2024-01-21T00:00:00"/>
    <x v="20"/>
    <n v="700"/>
    <d v="1901-06-12T07:00:00"/>
    <n v="241.91"/>
    <n v="177.91"/>
    <n v="0"/>
    <n v="2.52"/>
    <m/>
    <n v="-3.4790000000000001"/>
    <n v="99.8"/>
    <n v="0.1971"/>
    <n v="0.2175"/>
    <n v="0"/>
    <n v="0.6"/>
    <m/>
    <m/>
    <m/>
    <m/>
    <n v="210700"/>
    <n v="0"/>
    <n v="0"/>
    <s v=""/>
    <s v=""/>
    <s v=""/>
  </r>
  <r>
    <d v="2024-01-21T00:00:00"/>
    <x v="20"/>
    <n v="800"/>
    <d v="1901-06-12T08:00:00"/>
    <n v="256.88"/>
    <n v="192.88"/>
    <n v="0"/>
    <n v="0"/>
    <m/>
    <n v="-3.2709999999999999"/>
    <n v="99.7"/>
    <n v="0.1971"/>
    <n v="0.2175"/>
    <n v="0"/>
    <n v="1.9"/>
    <m/>
    <m/>
    <m/>
    <m/>
    <n v="210800"/>
    <n v="1.5"/>
    <n v="1.9"/>
    <s v=""/>
    <s v=""/>
    <s v=""/>
  </r>
  <r>
    <d v="2024-01-21T00:00:00"/>
    <x v="20"/>
    <n v="900"/>
    <d v="1901-06-12T09:00:00"/>
    <n v="271.86"/>
    <n v="207.86"/>
    <n v="0.5"/>
    <n v="5.03"/>
    <m/>
    <n v="-3.7770000000000001"/>
    <n v="99.6"/>
    <n v="0.1971"/>
    <n v="0.2175"/>
    <n v="0"/>
    <n v="29.4"/>
    <m/>
    <m/>
    <m/>
    <m/>
    <n v="210900"/>
    <n v="79"/>
    <n v="29.4"/>
    <s v=""/>
    <s v=""/>
    <s v=""/>
  </r>
  <r>
    <d v="2024-01-21T00:00:00"/>
    <x v="20"/>
    <n v="1000"/>
    <d v="1901-06-12T10:00:00"/>
    <n v="286.95"/>
    <n v="222.95"/>
    <n v="0.5"/>
    <n v="3.02"/>
    <m/>
    <n v="-3.39"/>
    <n v="99.4"/>
    <n v="0.1971"/>
    <n v="0.2175"/>
    <n v="0"/>
    <n v="71.900000000000006"/>
    <m/>
    <m/>
    <m/>
    <m/>
    <n v="211000"/>
    <n v="202.2"/>
    <n v="71.900000000000006"/>
    <s v=""/>
    <s v=""/>
    <s v=""/>
  </r>
  <r>
    <d v="2024-01-21T00:00:00"/>
    <x v="20"/>
    <n v="1100"/>
    <d v="1901-06-12T11:00:00"/>
    <n v="299.35000000000002"/>
    <n v="235.35000000000002"/>
    <n v="0.5"/>
    <n v="3.52"/>
    <m/>
    <n v="-3.0059999999999998"/>
    <n v="99.4"/>
    <n v="0.1971"/>
    <n v="0.21820000000000001"/>
    <n v="0"/>
    <n v="136.9"/>
    <m/>
    <m/>
    <m/>
    <m/>
    <n v="211100"/>
    <n v="297.2"/>
    <n v="136.9"/>
    <s v=""/>
    <s v=""/>
    <s v=""/>
  </r>
  <r>
    <d v="2024-01-21T00:00:00"/>
    <x v="20"/>
    <n v="1200"/>
    <d v="1901-06-12T12:00:00"/>
    <n v="299.35000000000002"/>
    <n v="235.35000000000002"/>
    <n v="1.01"/>
    <n v="3.02"/>
    <m/>
    <n v="-3.2709999999999999"/>
    <n v="99.3"/>
    <n v="0.1971"/>
    <n v="0.2175"/>
    <n v="0"/>
    <n v="164.4"/>
    <m/>
    <m/>
    <m/>
    <m/>
    <n v="211200"/>
    <n v="348"/>
    <n v="164.4"/>
    <s v=""/>
    <s v=""/>
    <s v=""/>
  </r>
  <r>
    <d v="2024-01-21T00:00:00"/>
    <x v="20"/>
    <n v="1300"/>
    <d v="1901-06-12T13:00:00"/>
    <n v="299.47000000000003"/>
    <n v="235.47000000000003"/>
    <n v="1.01"/>
    <n v="3.52"/>
    <m/>
    <n v="-3.0059999999999998"/>
    <n v="99.2"/>
    <n v="0.1971"/>
    <n v="0.21820000000000001"/>
    <n v="0"/>
    <n v="141.9"/>
    <m/>
    <m/>
    <m/>
    <m/>
    <n v="211300"/>
    <n v="347.5"/>
    <n v="141.9"/>
    <s v=""/>
    <s v=""/>
    <s v=""/>
  </r>
  <r>
    <d v="2024-01-21T00:00:00"/>
    <x v="20"/>
    <n v="1400"/>
    <d v="1901-06-12T14:00:00"/>
    <n v="299.47000000000003"/>
    <n v="235.47000000000003"/>
    <n v="1.51"/>
    <n v="4.53"/>
    <m/>
    <n v="-2.1309999999999998"/>
    <n v="98.7"/>
    <n v="0.1971"/>
    <n v="0.2175"/>
    <n v="0.2"/>
    <n v="305.60000000000002"/>
    <m/>
    <m/>
    <m/>
    <m/>
    <n v="211400"/>
    <n v="296.3"/>
    <n v="305.60000000000002"/>
    <s v=""/>
    <s v=""/>
    <s v=""/>
  </r>
  <r>
    <d v="2024-01-21T00:00:00"/>
    <x v="20"/>
    <n v="1500"/>
    <d v="1901-06-12T15:00:00"/>
    <n v="284.38"/>
    <n v="220.38"/>
    <n v="1.01"/>
    <n v="3.52"/>
    <m/>
    <n v="-3.1240000000000001"/>
    <n v="99.2"/>
    <n v="0.1971"/>
    <n v="0.21820000000000001"/>
    <n v="0"/>
    <n v="91.9"/>
    <m/>
    <m/>
    <m/>
    <m/>
    <n v="211500"/>
    <n v="200.2"/>
    <n v="91.9"/>
    <s v=""/>
    <s v=""/>
    <s v=""/>
  </r>
  <r>
    <d v="2024-01-21T00:00:00"/>
    <x v="20"/>
    <n v="1600"/>
    <d v="1901-06-12T16:00:00"/>
    <n v="299.47000000000003"/>
    <n v="235.47000000000003"/>
    <n v="1.01"/>
    <n v="4.53"/>
    <m/>
    <n v="-3.39"/>
    <n v="99.4"/>
    <n v="0.1971"/>
    <n v="0.21820000000000001"/>
    <n v="0"/>
    <n v="45.6"/>
    <m/>
    <m/>
    <m/>
    <m/>
    <n v="211600"/>
    <n v="76.8"/>
    <n v="45.6"/>
    <s v=""/>
    <s v=""/>
    <s v=""/>
  </r>
  <r>
    <d v="2024-01-21T00:00:00"/>
    <x v="20"/>
    <n v="1700"/>
    <d v="1901-06-12T17:00:00"/>
    <n v="284.26"/>
    <n v="220.26"/>
    <n v="0.5"/>
    <n v="3.52"/>
    <m/>
    <n v="-3.5379999999999998"/>
    <n v="99.5"/>
    <n v="0.1971"/>
    <n v="0.2175"/>
    <n v="0"/>
    <n v="3.1"/>
    <m/>
    <m/>
    <m/>
    <m/>
    <n v="211700"/>
    <n v="1.3"/>
    <n v="3.1"/>
    <s v=""/>
    <s v=""/>
    <s v=""/>
  </r>
  <r>
    <d v="2024-01-21T00:00:00"/>
    <x v="20"/>
    <n v="1800"/>
    <d v="1901-06-12T18:00:00"/>
    <n v="299.35000000000002"/>
    <n v="235.35000000000002"/>
    <n v="0.5"/>
    <n v="4.53"/>
    <m/>
    <n v="-3.4489999999999998"/>
    <n v="99.5"/>
    <n v="0.1971"/>
    <n v="0.21820000000000001"/>
    <n v="0"/>
    <n v="0.6"/>
    <m/>
    <m/>
    <m/>
    <m/>
    <n v="211800"/>
    <n v="0"/>
    <n v="0"/>
    <s v=""/>
    <s v=""/>
    <s v=""/>
  </r>
  <r>
    <d v="2024-01-21T00:00:00"/>
    <x v="20"/>
    <n v="1900"/>
    <d v="1901-06-12T19:00:00"/>
    <n v="284.26"/>
    <n v="220.26"/>
    <n v="0.5"/>
    <n v="4.03"/>
    <m/>
    <n v="-3.33"/>
    <n v="99.6"/>
    <n v="0.1971"/>
    <n v="0.21820000000000001"/>
    <n v="0"/>
    <n v="0.6"/>
    <m/>
    <m/>
    <m/>
    <m/>
    <n v="211900"/>
    <n v="0"/>
    <n v="0"/>
    <s v=""/>
    <s v=""/>
    <s v=""/>
  </r>
  <r>
    <d v="2024-01-21T00:00:00"/>
    <x v="20"/>
    <n v="2000"/>
    <d v="1901-06-12T20:00:00"/>
    <n v="269.17"/>
    <n v="205.17000000000002"/>
    <n v="0.5"/>
    <n v="4.03"/>
    <m/>
    <n v="-3.36"/>
    <n v="99.6"/>
    <n v="0.1971"/>
    <n v="0.21820000000000001"/>
    <n v="0"/>
    <n v="0.6"/>
    <m/>
    <m/>
    <m/>
    <m/>
    <n v="212000"/>
    <n v="0"/>
    <n v="0"/>
    <s v=""/>
    <s v=""/>
    <s v=""/>
  </r>
  <r>
    <d v="2024-01-21T00:00:00"/>
    <x v="20"/>
    <n v="2100"/>
    <d v="1901-06-12T21:00:00"/>
    <n v="254.19"/>
    <n v="190.19"/>
    <n v="0"/>
    <n v="3.52"/>
    <m/>
    <n v="-3.1829999999999998"/>
    <n v="99.7"/>
    <n v="0.1971"/>
    <n v="0.21820000000000001"/>
    <n v="0"/>
    <n v="0.6"/>
    <m/>
    <m/>
    <m/>
    <m/>
    <n v="212100"/>
    <n v="0"/>
    <n v="0"/>
    <s v=""/>
    <s v=""/>
    <s v=""/>
  </r>
  <r>
    <d v="2024-01-21T00:00:00"/>
    <x v="20"/>
    <n v="2200"/>
    <d v="1901-06-12T22:00:00"/>
    <n v="269.17"/>
    <n v="205.17000000000002"/>
    <n v="0"/>
    <n v="3.02"/>
    <m/>
    <n v="-3.5379999999999998"/>
    <n v="99.6"/>
    <n v="0.1971"/>
    <n v="0.21820000000000001"/>
    <n v="0"/>
    <n v="0.6"/>
    <m/>
    <m/>
    <m/>
    <m/>
    <n v="212200"/>
    <n v="0"/>
    <n v="0"/>
    <s v=""/>
    <s v=""/>
    <s v=""/>
  </r>
  <r>
    <d v="2024-01-21T00:00:00"/>
    <x v="20"/>
    <n v="2300"/>
    <d v="1901-06-12T23:00:00"/>
    <n v="284.26"/>
    <n v="220.26"/>
    <n v="0"/>
    <n v="2.52"/>
    <m/>
    <n v="-3.7469999999999999"/>
    <n v="99.5"/>
    <n v="0.1971"/>
    <n v="0.21820000000000001"/>
    <n v="0"/>
    <n v="0.6"/>
    <m/>
    <m/>
    <m/>
    <m/>
    <n v="212300"/>
    <n v="0"/>
    <n v="0"/>
    <s v=""/>
    <s v=""/>
    <s v=""/>
  </r>
  <r>
    <d v="2024-01-21T00:00:00"/>
    <x v="20"/>
    <n v="2400"/>
    <d v="1901-06-13T00:00:00"/>
    <n v="299.47000000000003"/>
    <n v="235.47000000000003"/>
    <n v="0"/>
    <n v="4.03"/>
    <m/>
    <n v="-3.153"/>
    <n v="99.7"/>
    <n v="0.1971"/>
    <n v="0.21820000000000001"/>
    <n v="0"/>
    <n v="0.6"/>
    <m/>
    <m/>
    <m/>
    <m/>
    <n v="212400"/>
    <n v="0"/>
    <n v="0"/>
    <n v="0.19700000000000001"/>
    <n v="0.218"/>
    <n v="2.355"/>
  </r>
  <r>
    <d v="2024-01-22T00:00:00"/>
    <x v="21"/>
    <n v="100"/>
    <d v="1901-06-13T01:00:00"/>
    <n v="284.26"/>
    <n v="220.26"/>
    <n v="0.5"/>
    <n v="4.03"/>
    <m/>
    <n v="-2.976"/>
    <n v="99.7"/>
    <n v="0.1971"/>
    <n v="0.21820000000000001"/>
    <n v="0"/>
    <n v="0.6"/>
    <m/>
    <m/>
    <m/>
    <m/>
    <n v="220100"/>
    <n v="0"/>
    <n v="0"/>
    <s v=""/>
    <s v=""/>
    <s v=""/>
  </r>
  <r>
    <d v="2024-01-22T00:00:00"/>
    <x v="21"/>
    <n v="200"/>
    <d v="1901-06-13T02:00:00"/>
    <n v="299.35000000000002"/>
    <n v="235.35000000000002"/>
    <n v="0.5"/>
    <n v="3.02"/>
    <m/>
    <n v="-3.33"/>
    <n v="99.7"/>
    <n v="0.1971"/>
    <n v="0.21820000000000001"/>
    <n v="0"/>
    <n v="0.6"/>
    <m/>
    <m/>
    <m/>
    <m/>
    <n v="220200"/>
    <n v="0"/>
    <n v="0"/>
    <s v=""/>
    <s v=""/>
    <s v=""/>
  </r>
  <r>
    <d v="2024-01-22T00:00:00"/>
    <x v="21"/>
    <n v="300"/>
    <d v="1901-06-13T03:00:00"/>
    <n v="284.26"/>
    <n v="220.26"/>
    <n v="0.5"/>
    <n v="3.52"/>
    <m/>
    <n v="-3.153"/>
    <n v="99.7"/>
    <n v="0.1971"/>
    <n v="0.21820000000000001"/>
    <n v="0"/>
    <n v="0.6"/>
    <m/>
    <m/>
    <m/>
    <m/>
    <n v="220300"/>
    <n v="0"/>
    <n v="0"/>
    <s v=""/>
    <s v=""/>
    <s v=""/>
  </r>
  <r>
    <d v="2024-01-22T00:00:00"/>
    <x v="21"/>
    <n v="400"/>
    <d v="1901-06-13T04:00:00"/>
    <n v="269.17"/>
    <n v="205.17000000000002"/>
    <n v="0.5"/>
    <n v="3.02"/>
    <m/>
    <n v="-3.0649999999999999"/>
    <n v="99.7"/>
    <n v="0.1971"/>
    <n v="0.21820000000000001"/>
    <n v="0"/>
    <n v="0.6"/>
    <m/>
    <m/>
    <m/>
    <m/>
    <n v="220400"/>
    <n v="0"/>
    <n v="0"/>
    <s v=""/>
    <s v=""/>
    <s v=""/>
  </r>
  <r>
    <d v="2024-01-22T00:00:00"/>
    <x v="21"/>
    <n v="500"/>
    <d v="1901-06-13T05:00:00"/>
    <n v="284.26"/>
    <n v="220.26"/>
    <n v="0"/>
    <n v="3.52"/>
    <m/>
    <n v="-2.9470000000000001"/>
    <n v="99.9"/>
    <n v="0.1971"/>
    <n v="0.21820000000000001"/>
    <n v="0"/>
    <n v="0.6"/>
    <m/>
    <m/>
    <m/>
    <m/>
    <n v="220500"/>
    <n v="0"/>
    <n v="0"/>
    <s v=""/>
    <s v=""/>
    <s v=""/>
  </r>
  <r>
    <d v="2024-01-22T00:00:00"/>
    <x v="21"/>
    <n v="600"/>
    <d v="1901-06-13T06:00:00"/>
    <n v="299.35000000000002"/>
    <n v="235.35000000000002"/>
    <n v="0"/>
    <n v="2.52"/>
    <m/>
    <n v="-2.7120000000000002"/>
    <n v="100"/>
    <n v="0.1971"/>
    <n v="0.21820000000000001"/>
    <n v="0"/>
    <n v="0.6"/>
    <m/>
    <m/>
    <m/>
    <m/>
    <n v="220600"/>
    <n v="0"/>
    <n v="0"/>
    <s v=""/>
    <s v=""/>
    <s v=""/>
  </r>
  <r>
    <d v="2024-01-22T00:00:00"/>
    <x v="21"/>
    <n v="700"/>
    <d v="1901-06-13T07:00:00"/>
    <n v="299.47000000000003"/>
    <n v="235.47000000000003"/>
    <n v="0"/>
    <n v="3.02"/>
    <m/>
    <n v="-2.6539999999999999"/>
    <n v="100"/>
    <n v="0.1971"/>
    <n v="0.21820000000000001"/>
    <n v="0"/>
    <n v="0.6"/>
    <m/>
    <m/>
    <m/>
    <m/>
    <n v="220700"/>
    <n v="0"/>
    <n v="0"/>
    <s v=""/>
    <s v=""/>
    <s v=""/>
  </r>
  <r>
    <d v="2024-01-22T00:00:00"/>
    <x v="21"/>
    <n v="800"/>
    <d v="1901-06-13T08:00:00"/>
    <n v="284.26"/>
    <n v="220.26"/>
    <n v="0.5"/>
    <n v="4.53"/>
    <m/>
    <n v="-2.508"/>
    <n v="100"/>
    <n v="0.1971"/>
    <n v="0.21820000000000001"/>
    <n v="0"/>
    <n v="0.6"/>
    <m/>
    <m/>
    <m/>
    <m/>
    <n v="220800"/>
    <n v="1.7"/>
    <n v="0"/>
    <s v=""/>
    <s v=""/>
    <s v=""/>
  </r>
  <r>
    <d v="2024-01-22T00:00:00"/>
    <x v="21"/>
    <n v="900"/>
    <d v="1901-06-13T09:00:00"/>
    <n v="269.17"/>
    <n v="205.17000000000002"/>
    <n v="0.5"/>
    <n v="4.53"/>
    <m/>
    <n v="-2.3050000000000002"/>
    <n v="100"/>
    <n v="0.1971"/>
    <n v="0.21820000000000001"/>
    <n v="0"/>
    <n v="21.9"/>
    <m/>
    <m/>
    <m/>
    <m/>
    <n v="220900"/>
    <n v="81.3"/>
    <n v="21.9"/>
    <s v=""/>
    <s v=""/>
    <s v=""/>
  </r>
  <r>
    <d v="2024-01-22T00:00:00"/>
    <x v="21"/>
    <n v="1000"/>
    <d v="1901-06-13T10:00:00"/>
    <n v="254.19"/>
    <n v="190.19"/>
    <n v="0.5"/>
    <n v="3.52"/>
    <m/>
    <n v="-2.1309999999999998"/>
    <n v="100"/>
    <n v="0.1971"/>
    <n v="0.21820000000000001"/>
    <n v="0"/>
    <n v="66.900000000000006"/>
    <m/>
    <m/>
    <m/>
    <m/>
    <n v="221000"/>
    <n v="205.2"/>
    <n v="66.900000000000006"/>
    <s v=""/>
    <s v=""/>
    <s v=""/>
  </r>
  <r>
    <d v="2024-01-22T00:00:00"/>
    <x v="21"/>
    <n v="1100"/>
    <d v="1901-06-13T11:00:00"/>
    <n v="269.17"/>
    <n v="205.17000000000002"/>
    <n v="0.5"/>
    <n v="3.52"/>
    <m/>
    <n v="-2.1890000000000001"/>
    <n v="100"/>
    <n v="0.1971"/>
    <n v="0.21820000000000001"/>
    <n v="0"/>
    <n v="60.6"/>
    <m/>
    <m/>
    <m/>
    <m/>
    <n v="221100"/>
    <n v="301"/>
    <n v="60.6"/>
    <s v=""/>
    <s v=""/>
    <s v=""/>
  </r>
  <r>
    <d v="2024-01-22T00:00:00"/>
    <x v="21"/>
    <n v="1200"/>
    <d v="1901-06-13T12:00:00"/>
    <n v="284.38"/>
    <n v="220.38"/>
    <n v="0.5"/>
    <n v="3.02"/>
    <m/>
    <n v="-1.958"/>
    <n v="100"/>
    <n v="0.1971"/>
    <n v="0.21890000000000001"/>
    <n v="0"/>
    <n v="105.6"/>
    <m/>
    <m/>
    <m/>
    <m/>
    <n v="221200"/>
    <n v="352"/>
    <n v="105.6"/>
    <s v=""/>
    <s v=""/>
    <s v=""/>
  </r>
  <r>
    <d v="2024-01-22T00:00:00"/>
    <x v="21"/>
    <n v="1300"/>
    <d v="1901-06-13T13:00:00"/>
    <n v="269.17"/>
    <n v="205.17000000000002"/>
    <n v="0.5"/>
    <n v="3.52"/>
    <m/>
    <n v="-1.929"/>
    <n v="100"/>
    <n v="0.1971"/>
    <n v="0.21820000000000001"/>
    <n v="0"/>
    <n v="93.1"/>
    <m/>
    <m/>
    <m/>
    <m/>
    <n v="221300"/>
    <n v="352"/>
    <n v="93.1"/>
    <s v=""/>
    <s v=""/>
    <s v=""/>
  </r>
  <r>
    <d v="2024-01-22T00:00:00"/>
    <x v="21"/>
    <n v="1400"/>
    <d v="1901-06-13T14:00:00"/>
    <n v="254.19"/>
    <n v="190.19"/>
    <n v="0"/>
    <n v="2.0099999999999998"/>
    <m/>
    <n v="-1.5840000000000001"/>
    <n v="100"/>
    <n v="0.1971"/>
    <n v="0.21820000000000001"/>
    <n v="0"/>
    <n v="101.9"/>
    <m/>
    <m/>
    <m/>
    <m/>
    <n v="221400"/>
    <n v="300.7"/>
    <n v="101.9"/>
    <s v=""/>
    <s v=""/>
    <s v=""/>
  </r>
  <r>
    <d v="2024-01-22T00:00:00"/>
    <x v="21"/>
    <n v="1500"/>
    <d v="1901-06-13T15:00:00"/>
    <n v="269.17"/>
    <n v="205.17000000000002"/>
    <n v="0"/>
    <n v="1.51"/>
    <m/>
    <n v="-1.958"/>
    <n v="100"/>
    <n v="0.1971"/>
    <n v="0.21890000000000001"/>
    <n v="0"/>
    <n v="58.1"/>
    <m/>
    <m/>
    <m/>
    <m/>
    <n v="221500"/>
    <n v="204.7"/>
    <n v="58.1"/>
    <s v=""/>
    <s v=""/>
    <s v=""/>
  </r>
  <r>
    <d v="2024-01-22T00:00:00"/>
    <x v="21"/>
    <n v="1600"/>
    <d v="1901-06-13T16:00:00"/>
    <n v="284.26"/>
    <n v="220.26"/>
    <n v="0"/>
    <n v="1.51"/>
    <m/>
    <n v="-2.044"/>
    <n v="100"/>
    <n v="0.1971"/>
    <n v="0.21890000000000001"/>
    <n v="0"/>
    <n v="20.6"/>
    <m/>
    <m/>
    <m/>
    <m/>
    <n v="221600"/>
    <n v="81"/>
    <n v="20.6"/>
    <s v=""/>
    <s v=""/>
    <s v=""/>
  </r>
  <r>
    <d v="2024-01-22T00:00:00"/>
    <x v="21"/>
    <n v="1700"/>
    <d v="1901-06-13T17:00:00"/>
    <n v="299.35000000000002"/>
    <n v="235.35000000000002"/>
    <n v="0"/>
    <n v="0"/>
    <m/>
    <n v="-1.958"/>
    <n v="100"/>
    <n v="0.1971"/>
    <n v="0.21820000000000001"/>
    <n v="0"/>
    <n v="1.9"/>
    <m/>
    <m/>
    <m/>
    <m/>
    <n v="221700"/>
    <n v="1.7"/>
    <n v="1.9"/>
    <s v=""/>
    <s v=""/>
    <s v=""/>
  </r>
  <r>
    <d v="2024-01-22T00:00:00"/>
    <x v="21"/>
    <n v="1800"/>
    <d v="1901-06-13T18:00:00"/>
    <n v="299.47000000000003"/>
    <n v="235.47000000000003"/>
    <n v="0"/>
    <n v="0"/>
    <m/>
    <n v="-1.871"/>
    <n v="100"/>
    <n v="0.1971"/>
    <n v="0.21820000000000001"/>
    <n v="0"/>
    <n v="0.6"/>
    <m/>
    <m/>
    <m/>
    <m/>
    <n v="221800"/>
    <n v="0"/>
    <n v="0"/>
    <s v=""/>
    <s v=""/>
    <s v=""/>
  </r>
  <r>
    <d v="2024-01-22T00:00:00"/>
    <x v="21"/>
    <n v="1900"/>
    <d v="1901-06-13T19:00:00"/>
    <n v="284.38"/>
    <n v="220.38"/>
    <n v="0"/>
    <n v="0"/>
    <m/>
    <n v="-2.0150000000000001"/>
    <n v="100"/>
    <n v="0.1971"/>
    <n v="0.21820000000000001"/>
    <n v="0"/>
    <n v="0.6"/>
    <m/>
    <m/>
    <m/>
    <m/>
    <n v="221900"/>
    <n v="0"/>
    <n v="0"/>
    <s v=""/>
    <s v=""/>
    <s v=""/>
  </r>
  <r>
    <d v="2024-01-22T00:00:00"/>
    <x v="21"/>
    <n v="2000"/>
    <d v="1901-06-13T20:00:00"/>
    <n v="269.17"/>
    <n v="205.17000000000002"/>
    <n v="0"/>
    <n v="0"/>
    <m/>
    <n v="-1.986"/>
    <n v="100"/>
    <n v="0.1971"/>
    <n v="0.21890000000000001"/>
    <n v="0"/>
    <n v="0.6"/>
    <m/>
    <m/>
    <m/>
    <m/>
    <n v="222000"/>
    <n v="0"/>
    <n v="0"/>
    <s v=""/>
    <s v=""/>
    <s v=""/>
  </r>
  <r>
    <d v="2024-01-22T00:00:00"/>
    <x v="21"/>
    <n v="2100"/>
    <d v="1901-06-13T21:00:00"/>
    <n v="284.38"/>
    <n v="220.38"/>
    <n v="0"/>
    <n v="0"/>
    <m/>
    <n v="-1.8420000000000001"/>
    <n v="100"/>
    <n v="0.1971"/>
    <n v="0.21890000000000001"/>
    <n v="0"/>
    <n v="0.6"/>
    <m/>
    <m/>
    <m/>
    <m/>
    <n v="222100"/>
    <n v="0"/>
    <n v="0"/>
    <s v=""/>
    <s v=""/>
    <s v=""/>
  </r>
  <r>
    <d v="2024-01-22T00:00:00"/>
    <x v="21"/>
    <n v="2200"/>
    <d v="1901-06-13T22:00:00"/>
    <n v="299.47000000000003"/>
    <n v="235.47000000000003"/>
    <n v="0"/>
    <n v="0"/>
    <m/>
    <n v="-2.0150000000000001"/>
    <n v="100"/>
    <n v="0.1971"/>
    <n v="0.21890000000000001"/>
    <n v="0"/>
    <n v="0.6"/>
    <m/>
    <m/>
    <m/>
    <m/>
    <n v="222200"/>
    <n v="0"/>
    <n v="0"/>
    <s v=""/>
    <s v=""/>
    <s v=""/>
  </r>
  <r>
    <d v="2024-01-22T00:00:00"/>
    <x v="21"/>
    <n v="2300"/>
    <d v="1901-06-13T23:00:00"/>
    <n v="284.26"/>
    <n v="220.26"/>
    <n v="0"/>
    <n v="0"/>
    <m/>
    <n v="-2.3340000000000001"/>
    <n v="100"/>
    <n v="0.1971"/>
    <n v="0.21890000000000001"/>
    <n v="0"/>
    <n v="0.6"/>
    <m/>
    <m/>
    <m/>
    <m/>
    <n v="222300"/>
    <n v="0"/>
    <n v="0"/>
    <s v=""/>
    <s v=""/>
    <s v=""/>
  </r>
  <r>
    <d v="2024-01-22T00:00:00"/>
    <x v="21"/>
    <n v="2400"/>
    <d v="1901-06-14T00:00:00"/>
    <n v="269.17"/>
    <n v="205.17000000000002"/>
    <n v="0"/>
    <n v="0"/>
    <m/>
    <n v="-2.7120000000000002"/>
    <n v="100"/>
    <n v="0.1971"/>
    <n v="0.21890000000000001"/>
    <n v="0"/>
    <n v="0.6"/>
    <m/>
    <m/>
    <m/>
    <m/>
    <n v="222400"/>
    <n v="0"/>
    <n v="0"/>
    <n v="0.19700000000000001"/>
    <n v="0.219"/>
    <n v="2.052"/>
  </r>
  <r>
    <d v="2024-01-23T00:00:00"/>
    <x v="22"/>
    <n v="100"/>
    <d v="1901-06-14T01:00:00"/>
    <n v="254.19"/>
    <n v="190.19"/>
    <n v="0"/>
    <n v="0"/>
    <m/>
    <n v="-2.7709999999999999"/>
    <n v="100"/>
    <n v="0.1971"/>
    <n v="0.21890000000000001"/>
    <n v="0"/>
    <n v="0.6"/>
    <m/>
    <m/>
    <m/>
    <m/>
    <n v="230100"/>
    <n v="0"/>
    <n v="0"/>
    <s v=""/>
    <s v=""/>
    <s v=""/>
  </r>
  <r>
    <d v="2024-01-23T00:00:00"/>
    <x v="22"/>
    <n v="200"/>
    <d v="1901-06-14T02:00:00"/>
    <n v="239.22"/>
    <n v="175.22"/>
    <n v="0"/>
    <n v="0"/>
    <m/>
    <n v="-3.0939999999999999"/>
    <n v="100"/>
    <n v="0.1971"/>
    <n v="0.21890000000000001"/>
    <n v="0"/>
    <n v="0.6"/>
    <m/>
    <m/>
    <m/>
    <m/>
    <n v="230200"/>
    <n v="0"/>
    <n v="0"/>
    <s v=""/>
    <s v=""/>
    <s v=""/>
  </r>
  <r>
    <d v="2024-01-23T00:00:00"/>
    <x v="22"/>
    <n v="300"/>
    <d v="1901-06-14T03:00:00"/>
    <n v="224.36"/>
    <n v="160.36000000000001"/>
    <n v="0"/>
    <n v="0"/>
    <m/>
    <n v="-4.1970000000000001"/>
    <n v="100"/>
    <n v="0.1971"/>
    <n v="0.21890000000000001"/>
    <n v="0"/>
    <n v="0.6"/>
    <m/>
    <m/>
    <m/>
    <m/>
    <n v="230300"/>
    <n v="0"/>
    <n v="0"/>
    <s v=""/>
    <s v=""/>
    <s v=""/>
  </r>
  <r>
    <d v="2024-01-23T00:00:00"/>
    <x v="22"/>
    <n v="400"/>
    <d v="1901-06-14T04:00:00"/>
    <n v="209.15"/>
    <n v="145.15"/>
    <n v="0"/>
    <n v="0"/>
    <m/>
    <n v="-4.53"/>
    <n v="99.7"/>
    <n v="0.1971"/>
    <n v="0.21890000000000001"/>
    <n v="0"/>
    <n v="0.6"/>
    <m/>
    <m/>
    <m/>
    <m/>
    <n v="230400"/>
    <n v="0"/>
    <n v="0"/>
    <s v=""/>
    <s v=""/>
    <s v=""/>
  </r>
  <r>
    <d v="2024-01-23T00:00:00"/>
    <x v="22"/>
    <n v="500"/>
    <d v="1901-06-14T05:00:00"/>
    <n v="194.17"/>
    <n v="130.16999999999999"/>
    <n v="0"/>
    <n v="0"/>
    <m/>
    <n v="-3.4790000000000001"/>
    <n v="99.8"/>
    <n v="0.1971"/>
    <n v="0.21890000000000001"/>
    <n v="0"/>
    <n v="0.6"/>
    <m/>
    <m/>
    <m/>
    <m/>
    <n v="230500"/>
    <n v="0"/>
    <n v="0"/>
    <s v=""/>
    <s v=""/>
    <s v=""/>
  </r>
  <r>
    <d v="2024-01-23T00:00:00"/>
    <x v="22"/>
    <n v="600"/>
    <d v="1901-06-14T06:00:00"/>
    <n v="179.08"/>
    <n v="115.08000000000001"/>
    <n v="0"/>
    <n v="0"/>
    <m/>
    <n v="-2.5659999999999998"/>
    <n v="100"/>
    <n v="0.1971"/>
    <n v="0.21890000000000001"/>
    <n v="0"/>
    <n v="0.6"/>
    <m/>
    <m/>
    <m/>
    <m/>
    <n v="230600"/>
    <n v="0"/>
    <n v="0"/>
    <s v=""/>
    <s v=""/>
    <s v=""/>
  </r>
  <r>
    <d v="2024-01-23T00:00:00"/>
    <x v="22"/>
    <n v="700"/>
    <d v="1901-06-14T07:00:00"/>
    <n v="194.17"/>
    <n v="130.16999999999999"/>
    <n v="0"/>
    <n v="0"/>
    <m/>
    <n v="-2.1890000000000001"/>
    <n v="100"/>
    <n v="0.1971"/>
    <n v="0.21890000000000001"/>
    <n v="0"/>
    <n v="0.6"/>
    <m/>
    <m/>
    <m/>
    <m/>
    <n v="230700"/>
    <n v="0"/>
    <n v="0"/>
    <s v=""/>
    <s v=""/>
    <s v=""/>
  </r>
  <r>
    <d v="2024-01-23T00:00:00"/>
    <x v="22"/>
    <n v="800"/>
    <d v="1901-06-14T08:00:00"/>
    <n v="209.15"/>
    <n v="145.15"/>
    <n v="0"/>
    <n v="0"/>
    <m/>
    <n v="-2.044"/>
    <n v="100"/>
    <n v="0.1971"/>
    <n v="0.21890000000000001"/>
    <n v="0"/>
    <n v="0.6"/>
    <m/>
    <m/>
    <m/>
    <m/>
    <n v="230800"/>
    <n v="1.8"/>
    <n v="0"/>
    <s v=""/>
    <s v=""/>
    <s v=""/>
  </r>
  <r>
    <d v="2024-01-23T00:00:00"/>
    <x v="22"/>
    <n v="900"/>
    <d v="1901-06-14T09:00:00"/>
    <n v="224.36"/>
    <n v="160.36000000000001"/>
    <n v="0"/>
    <n v="0"/>
    <m/>
    <n v="-1.6990000000000001"/>
    <n v="100"/>
    <n v="0.1971"/>
    <n v="0.21890000000000001"/>
    <n v="0"/>
    <n v="8.1"/>
    <m/>
    <m/>
    <m/>
    <m/>
    <n v="230900"/>
    <n v="83.8"/>
    <n v="8.1"/>
    <s v=""/>
    <s v=""/>
    <s v=""/>
  </r>
  <r>
    <d v="2024-01-23T00:00:00"/>
    <x v="22"/>
    <n v="1000"/>
    <d v="1901-06-14T10:00:00"/>
    <n v="209.15"/>
    <n v="145.15"/>
    <n v="0"/>
    <n v="0"/>
    <m/>
    <n v="-1.1850000000000001"/>
    <n v="100"/>
    <n v="0.1971"/>
    <n v="0.21890000000000001"/>
    <n v="0"/>
    <n v="21.9"/>
    <m/>
    <m/>
    <m/>
    <m/>
    <n v="231000"/>
    <n v="208.3"/>
    <n v="21.9"/>
    <s v=""/>
    <s v=""/>
    <s v=""/>
  </r>
  <r>
    <d v="2024-01-23T00:00:00"/>
    <x v="22"/>
    <n v="1100"/>
    <d v="1901-06-14T11:00:00"/>
    <n v="224.36"/>
    <n v="160.36000000000001"/>
    <n v="0"/>
    <n v="0"/>
    <m/>
    <n v="-0.93"/>
    <n v="100"/>
    <n v="0.1971"/>
    <n v="0.21890000000000001"/>
    <n v="0"/>
    <n v="34.4"/>
    <m/>
    <m/>
    <m/>
    <m/>
    <n v="231100"/>
    <n v="304.7"/>
    <n v="34.4"/>
    <s v=""/>
    <s v=""/>
    <s v=""/>
  </r>
  <r>
    <d v="2024-01-23T00:00:00"/>
    <x v="22"/>
    <n v="1200"/>
    <d v="1901-06-14T12:00:00"/>
    <n v="239.33"/>
    <n v="175.33"/>
    <n v="0"/>
    <n v="0"/>
    <m/>
    <n v="-0.14299999999999999"/>
    <n v="100"/>
    <n v="0.1971"/>
    <n v="0.21890000000000001"/>
    <n v="0.2"/>
    <n v="78.099999999999994"/>
    <m/>
    <m/>
    <m/>
    <m/>
    <n v="231200"/>
    <n v="356.2"/>
    <n v="78.099999999999994"/>
    <s v=""/>
    <s v=""/>
    <s v=""/>
  </r>
  <r>
    <d v="2024-01-23T00:00:00"/>
    <x v="22"/>
    <n v="1300"/>
    <d v="1901-06-14T13:00:00"/>
    <n v="224.48"/>
    <n v="160.47999999999999"/>
    <n v="0"/>
    <n v="2.0099999999999998"/>
    <m/>
    <n v="0.79700000000000004"/>
    <n v="99.9"/>
    <n v="0.1971"/>
    <n v="0.21890000000000001"/>
    <n v="0"/>
    <n v="271.89999999999998"/>
    <m/>
    <m/>
    <m/>
    <m/>
    <n v="231300"/>
    <n v="356.2"/>
    <n v="271.89999999999998"/>
    <s v=""/>
    <s v=""/>
    <s v=""/>
  </r>
  <r>
    <d v="2024-01-23T00:00:00"/>
    <x v="22"/>
    <n v="1400"/>
    <d v="1901-06-14T14:00:00"/>
    <n v="209.27"/>
    <n v="145.27000000000001"/>
    <n v="0.5"/>
    <n v="4.53"/>
    <m/>
    <n v="0.60499999999999998"/>
    <n v="100"/>
    <n v="0.1971"/>
    <n v="0.21890000000000001"/>
    <n v="0.6"/>
    <n v="199.4"/>
    <m/>
    <m/>
    <m/>
    <m/>
    <n v="231400"/>
    <n v="305.5"/>
    <n v="199.4"/>
    <s v=""/>
    <s v=""/>
    <s v=""/>
  </r>
  <r>
    <d v="2024-01-23T00:00:00"/>
    <x v="22"/>
    <n v="1500"/>
    <d v="1901-06-14T15:00:00"/>
    <n v="194.17"/>
    <n v="130.16999999999999"/>
    <n v="0.5"/>
    <n v="4.03"/>
    <m/>
    <n v="0.16300000000000001"/>
    <n v="100"/>
    <n v="0.1971"/>
    <n v="0.21890000000000001"/>
    <n v="0.6"/>
    <n v="156.9"/>
    <m/>
    <m/>
    <m/>
    <m/>
    <n v="231500"/>
    <n v="209.3"/>
    <n v="156.9"/>
    <s v=""/>
    <s v=""/>
    <s v=""/>
  </r>
  <r>
    <d v="2024-01-23T00:00:00"/>
    <x v="22"/>
    <n v="1600"/>
    <d v="1901-06-14T16:00:00"/>
    <n v="179.08"/>
    <n v="115.08000000000001"/>
    <n v="0"/>
    <n v="2.52"/>
    <m/>
    <n v="-1.1279999999999999"/>
    <n v="100"/>
    <n v="0.1971"/>
    <n v="0.21890000000000001"/>
    <n v="0.4"/>
    <n v="35.6"/>
    <m/>
    <m/>
    <m/>
    <m/>
    <n v="231600"/>
    <n v="84.8"/>
    <n v="35.6"/>
    <s v=""/>
    <s v=""/>
    <s v=""/>
  </r>
  <r>
    <d v="2024-01-23T00:00:00"/>
    <x v="22"/>
    <n v="1700"/>
    <d v="1901-06-14T17:00:00"/>
    <n v="164.11"/>
    <n v="100.11000000000001"/>
    <n v="0"/>
    <n v="1.01"/>
    <m/>
    <n v="-1.7849999999999999"/>
    <n v="100"/>
    <n v="0.1971"/>
    <n v="0.21959999999999999"/>
    <n v="0"/>
    <n v="8.1"/>
    <m/>
    <m/>
    <m/>
    <m/>
    <n v="231700"/>
    <n v="2.5"/>
    <n v="8.1"/>
    <s v=""/>
    <s v=""/>
    <s v=""/>
  </r>
  <r>
    <d v="2024-01-23T00:00:00"/>
    <x v="22"/>
    <n v="1800"/>
    <d v="1901-06-14T18:00:00"/>
    <n v="156.15"/>
    <n v="92.15"/>
    <n v="0"/>
    <n v="1.01"/>
    <m/>
    <n v="-2.6539999999999999"/>
    <n v="100"/>
    <n v="0.1971"/>
    <n v="0.21890000000000001"/>
    <n v="0"/>
    <n v="0.6"/>
    <m/>
    <m/>
    <m/>
    <m/>
    <n v="231800"/>
    <n v="0"/>
    <n v="0"/>
    <s v=""/>
    <s v=""/>
    <s v=""/>
  </r>
  <r>
    <d v="2024-01-23T00:00:00"/>
    <x v="22"/>
    <n v="1900"/>
    <d v="1901-06-14T19:00:00"/>
    <n v="155.68"/>
    <n v="91.68"/>
    <n v="0"/>
    <n v="1.01"/>
    <m/>
    <n v="-3.0939999999999999"/>
    <n v="100"/>
    <n v="0.1971"/>
    <n v="0.21959999999999999"/>
    <n v="0"/>
    <n v="0.6"/>
    <m/>
    <m/>
    <m/>
    <m/>
    <n v="231900"/>
    <n v="0"/>
    <n v="0"/>
    <s v=""/>
    <s v=""/>
    <s v=""/>
  </r>
  <r>
    <d v="2024-01-23T00:00:00"/>
    <x v="22"/>
    <n v="2000"/>
    <d v="1901-06-14T20:00:00"/>
    <n v="155.68"/>
    <n v="91.68"/>
    <n v="0"/>
    <n v="1.01"/>
    <m/>
    <n v="-4.9569999999999999"/>
    <n v="100"/>
    <n v="0.1971"/>
    <n v="0.21959999999999999"/>
    <n v="0"/>
    <n v="0.6"/>
    <m/>
    <m/>
    <m/>
    <m/>
    <n v="232000"/>
    <n v="0"/>
    <n v="0"/>
    <s v=""/>
    <s v=""/>
    <s v=""/>
  </r>
  <r>
    <d v="2024-01-23T00:00:00"/>
    <x v="22"/>
    <n v="2100"/>
    <d v="1901-06-14T21:00:00"/>
    <n v="155.80000000000001"/>
    <n v="91.800000000000011"/>
    <n v="0"/>
    <n v="1.01"/>
    <m/>
    <n v="-2.8879999999999999"/>
    <n v="100"/>
    <n v="0.1971"/>
    <n v="0.21959999999999999"/>
    <n v="0"/>
    <n v="0.6"/>
    <m/>
    <m/>
    <m/>
    <m/>
    <n v="232100"/>
    <n v="0"/>
    <n v="0"/>
    <s v=""/>
    <s v=""/>
    <s v=""/>
  </r>
  <r>
    <d v="2024-01-23T00:00:00"/>
    <x v="22"/>
    <n v="2200"/>
    <d v="1901-06-14T22:00:00"/>
    <n v="153.22999999999999"/>
    <n v="89.22999999999999"/>
    <n v="1.01"/>
    <n v="4.53"/>
    <m/>
    <n v="-3.5379999999999998"/>
    <n v="100"/>
    <n v="0.1971"/>
    <n v="0.21959999999999999"/>
    <n v="0"/>
    <n v="0.6"/>
    <m/>
    <m/>
    <m/>
    <m/>
    <n v="232200"/>
    <n v="0"/>
    <n v="0"/>
    <s v=""/>
    <s v=""/>
    <s v=""/>
  </r>
  <r>
    <d v="2024-01-23T00:00:00"/>
    <x v="22"/>
    <n v="2300"/>
    <d v="1901-06-14T23:00:00"/>
    <n v="151.47"/>
    <n v="87.47"/>
    <n v="2.52"/>
    <n v="5.54"/>
    <m/>
    <n v="-3.153"/>
    <n v="100"/>
    <n v="0.1971"/>
    <n v="0.21959999999999999"/>
    <n v="0"/>
    <n v="0.6"/>
    <m/>
    <m/>
    <m/>
    <m/>
    <n v="232300"/>
    <n v="0"/>
    <n v="0"/>
    <s v=""/>
    <s v=""/>
    <s v=""/>
  </r>
  <r>
    <d v="2024-01-23T00:00:00"/>
    <x v="22"/>
    <n v="2400"/>
    <d v="1901-06-15T00:00:00"/>
    <n v="152.88"/>
    <n v="88.88"/>
    <n v="2.0099999999999998"/>
    <n v="4.53"/>
    <m/>
    <n v="-3.4489999999999998"/>
    <n v="100"/>
    <n v="0.1971"/>
    <n v="0.21959999999999999"/>
    <n v="0"/>
    <n v="0.6"/>
    <m/>
    <m/>
    <m/>
    <m/>
    <n v="232400"/>
    <n v="0"/>
    <n v="0"/>
    <n v="0.19700000000000001"/>
    <n v="0.22"/>
    <n v="0.88900000000000001"/>
  </r>
  <r>
    <d v="2024-01-24T00:00:00"/>
    <x v="23"/>
    <n v="100"/>
    <d v="1901-06-15T01:00:00"/>
    <n v="154.05000000000001"/>
    <n v="90.050000000000011"/>
    <n v="1.01"/>
    <n v="4.53"/>
    <m/>
    <n v="-3.5979999999999999"/>
    <n v="99.8"/>
    <n v="0.1971"/>
    <n v="0.21959999999999999"/>
    <n v="0"/>
    <n v="0.6"/>
    <m/>
    <m/>
    <m/>
    <m/>
    <n v="240100"/>
    <n v="0"/>
    <n v="0"/>
    <s v=""/>
    <s v=""/>
    <s v=""/>
  </r>
  <r>
    <d v="2024-01-24T00:00:00"/>
    <x v="23"/>
    <n v="200"/>
    <d v="1901-06-15T02:00:00"/>
    <n v="154.97999999999999"/>
    <n v="90.97999999999999"/>
    <n v="0"/>
    <n v="0"/>
    <m/>
    <n v="-4.1059999999999999"/>
    <n v="99.7"/>
    <n v="0.1971"/>
    <n v="0.21959999999999999"/>
    <n v="0"/>
    <n v="0.6"/>
    <m/>
    <m/>
    <m/>
    <m/>
    <n v="240200"/>
    <n v="0"/>
    <n v="0"/>
    <s v=""/>
    <s v=""/>
    <s v=""/>
  </r>
  <r>
    <d v="2024-01-24T00:00:00"/>
    <x v="23"/>
    <n v="300"/>
    <d v="1901-06-15T03:00:00"/>
    <n v="153.46"/>
    <n v="89.460000000000008"/>
    <n v="0"/>
    <n v="0"/>
    <m/>
    <n v="-4.0759999999999996"/>
    <n v="99.5"/>
    <n v="0.1971"/>
    <n v="0.21959999999999999"/>
    <n v="0"/>
    <n v="0.6"/>
    <m/>
    <m/>
    <m/>
    <m/>
    <n v="240300"/>
    <n v="0"/>
    <n v="0"/>
    <s v=""/>
    <s v=""/>
    <s v=""/>
  </r>
  <r>
    <d v="2024-01-24T00:00:00"/>
    <x v="23"/>
    <n v="400"/>
    <d v="1901-06-15T04:00:00"/>
    <n v="152.06"/>
    <n v="88.06"/>
    <n v="0"/>
    <n v="0"/>
    <m/>
    <n v="-4.6210000000000004"/>
    <n v="99.3"/>
    <n v="0.1971"/>
    <n v="0.21959999999999999"/>
    <n v="0"/>
    <n v="0.6"/>
    <m/>
    <m/>
    <m/>
    <m/>
    <n v="240400"/>
    <n v="0"/>
    <n v="0"/>
    <s v=""/>
    <s v=""/>
    <s v=""/>
  </r>
  <r>
    <d v="2024-01-24T00:00:00"/>
    <x v="23"/>
    <n v="500"/>
    <d v="1901-06-15T05:00:00"/>
    <n v="155.33000000000001"/>
    <n v="91.330000000000013"/>
    <n v="0"/>
    <n v="0"/>
    <m/>
    <n v="-4.53"/>
    <n v="99.2"/>
    <n v="0.1971"/>
    <n v="0.21959999999999999"/>
    <n v="0"/>
    <n v="0.6"/>
    <m/>
    <m/>
    <m/>
    <m/>
    <n v="240500"/>
    <n v="0"/>
    <n v="0"/>
    <s v=""/>
    <s v=""/>
    <s v=""/>
  </r>
  <r>
    <d v="2024-01-24T00:00:00"/>
    <x v="23"/>
    <n v="600"/>
    <d v="1901-06-15T06:00:00"/>
    <n v="170.19"/>
    <n v="106.19"/>
    <n v="0"/>
    <n v="0"/>
    <m/>
    <n v="-3.9260000000000002"/>
    <n v="99.3"/>
    <n v="0.1971"/>
    <n v="0.21959999999999999"/>
    <n v="0"/>
    <n v="0.6"/>
    <m/>
    <m/>
    <m/>
    <m/>
    <n v="240600"/>
    <n v="0"/>
    <n v="0"/>
    <s v=""/>
    <s v=""/>
    <s v=""/>
  </r>
  <r>
    <d v="2024-01-24T00:00:00"/>
    <x v="23"/>
    <n v="700"/>
    <d v="1901-06-15T07:00:00"/>
    <n v="155.33000000000001"/>
    <n v="91.330000000000013"/>
    <n v="0"/>
    <n v="0"/>
    <m/>
    <n v="-3.9260000000000002"/>
    <n v="99.5"/>
    <n v="0.1971"/>
    <n v="0.21959999999999999"/>
    <n v="0"/>
    <n v="0.6"/>
    <m/>
    <m/>
    <m/>
    <m/>
    <n v="240700"/>
    <n v="0"/>
    <n v="0"/>
    <s v=""/>
    <s v=""/>
    <s v=""/>
  </r>
  <r>
    <d v="2024-01-24T00:00:00"/>
    <x v="23"/>
    <n v="800"/>
    <d v="1901-06-15T08:00:00"/>
    <n v="170.19"/>
    <n v="106.19"/>
    <n v="0"/>
    <n v="0"/>
    <m/>
    <n v="-4.0460000000000003"/>
    <n v="99.5"/>
    <n v="0.1971"/>
    <n v="0.21959999999999999"/>
    <n v="0"/>
    <n v="0.6"/>
    <m/>
    <m/>
    <m/>
    <m/>
    <n v="240800"/>
    <n v="2.7"/>
    <n v="0"/>
    <s v=""/>
    <s v=""/>
    <s v=""/>
  </r>
  <r>
    <d v="2024-01-24T00:00:00"/>
    <x v="23"/>
    <n v="900"/>
    <d v="1901-06-15T09:00:00"/>
    <n v="185.28"/>
    <n v="121.28"/>
    <n v="0"/>
    <n v="0"/>
    <m/>
    <n v="-3.8959999999999999"/>
    <n v="99.4"/>
    <n v="0.1971"/>
    <n v="0.21959999999999999"/>
    <n v="0"/>
    <n v="11.9"/>
    <m/>
    <m/>
    <m/>
    <m/>
    <n v="240900"/>
    <n v="86.3"/>
    <n v="11.9"/>
    <s v=""/>
    <s v=""/>
    <s v=""/>
  </r>
  <r>
    <d v="2024-01-24T00:00:00"/>
    <x v="23"/>
    <n v="1000"/>
    <d v="1901-06-15T10:00:00"/>
    <n v="200.38"/>
    <n v="136.38"/>
    <n v="0"/>
    <n v="0"/>
    <m/>
    <n v="-3.6269999999999998"/>
    <n v="99.6"/>
    <n v="0.1971"/>
    <n v="0.21959999999999999"/>
    <n v="0"/>
    <n v="34.4"/>
    <m/>
    <m/>
    <m/>
    <m/>
    <n v="241000"/>
    <n v="211.5"/>
    <n v="34.4"/>
    <s v=""/>
    <s v=""/>
    <s v=""/>
  </r>
  <r>
    <d v="2024-01-24T00:00:00"/>
    <x v="23"/>
    <n v="1100"/>
    <d v="1901-06-15T11:00:00"/>
    <n v="215.47"/>
    <n v="151.47"/>
    <n v="0"/>
    <n v="0"/>
    <m/>
    <n v="-3.2709999999999999"/>
    <n v="99.7"/>
    <n v="0.1971"/>
    <n v="0.21959999999999999"/>
    <n v="0"/>
    <n v="80.599999999999994"/>
    <m/>
    <m/>
    <m/>
    <m/>
    <n v="241100"/>
    <n v="308.7"/>
    <n v="80.599999999999994"/>
    <s v=""/>
    <s v=""/>
    <s v=""/>
  </r>
  <r>
    <d v="2024-01-24T00:00:00"/>
    <x v="23"/>
    <n v="1200"/>
    <d v="1901-06-15T12:00:00"/>
    <n v="230.44"/>
    <n v="166.44"/>
    <n v="0"/>
    <n v="0"/>
    <m/>
    <n v="-3.1240000000000001"/>
    <n v="99.7"/>
    <n v="0.1971"/>
    <n v="0.21959999999999999"/>
    <n v="0"/>
    <n v="86.9"/>
    <m/>
    <m/>
    <m/>
    <m/>
    <n v="241200"/>
    <n v="360.5"/>
    <n v="86.9"/>
    <s v=""/>
    <s v=""/>
    <s v=""/>
  </r>
  <r>
    <d v="2024-01-24T00:00:00"/>
    <x v="23"/>
    <n v="1300"/>
    <d v="1901-06-15T13:00:00"/>
    <n v="245.42"/>
    <n v="181.42"/>
    <n v="0"/>
    <n v="0"/>
    <m/>
    <n v="-3.1240000000000001"/>
    <n v="99.8"/>
    <n v="0.1971"/>
    <n v="0.21959999999999999"/>
    <n v="0"/>
    <n v="84.4"/>
    <m/>
    <m/>
    <m/>
    <m/>
    <n v="241300"/>
    <n v="361"/>
    <n v="84.4"/>
    <s v=""/>
    <s v=""/>
    <s v=""/>
  </r>
  <r>
    <d v="2024-01-24T00:00:00"/>
    <x v="23"/>
    <n v="1400"/>
    <d v="1901-06-15T14:00:00"/>
    <n v="260.39"/>
    <n v="196.39"/>
    <n v="0"/>
    <n v="0"/>
    <m/>
    <n v="-2.976"/>
    <n v="100"/>
    <n v="0.1971"/>
    <n v="0.22040000000000001"/>
    <n v="0"/>
    <n v="59.4"/>
    <m/>
    <m/>
    <m/>
    <m/>
    <n v="241400"/>
    <n v="310.2"/>
    <n v="59.4"/>
    <s v=""/>
    <s v=""/>
    <s v=""/>
  </r>
  <r>
    <d v="2024-01-24T00:00:00"/>
    <x v="23"/>
    <n v="1500"/>
    <d v="1901-06-15T15:00:00"/>
    <n v="275.37"/>
    <n v="211.37"/>
    <n v="0"/>
    <n v="0"/>
    <m/>
    <n v="-3.153"/>
    <n v="100"/>
    <n v="0.1971"/>
    <n v="0.22040000000000001"/>
    <n v="0"/>
    <n v="31.9"/>
    <m/>
    <m/>
    <m/>
    <m/>
    <n v="241500"/>
    <n v="214"/>
    <n v="31.9"/>
    <s v=""/>
    <s v=""/>
    <s v=""/>
  </r>
  <r>
    <d v="2024-01-24T00:00:00"/>
    <x v="23"/>
    <n v="1600"/>
    <d v="1901-06-15T16:00:00"/>
    <n v="290.58"/>
    <n v="226.57999999999998"/>
    <n v="0"/>
    <n v="0"/>
    <m/>
    <n v="-3.1240000000000001"/>
    <n v="100"/>
    <n v="0.1971"/>
    <n v="0.22040000000000001"/>
    <n v="0"/>
    <n v="13.1"/>
    <m/>
    <m/>
    <m/>
    <m/>
    <n v="241600"/>
    <n v="89"/>
    <n v="13.1"/>
    <s v=""/>
    <s v=""/>
    <s v=""/>
  </r>
  <r>
    <d v="2024-01-24T00:00:00"/>
    <x v="23"/>
    <n v="1700"/>
    <d v="1901-06-15T17:00:00"/>
    <n v="299.35000000000002"/>
    <n v="235.35000000000002"/>
    <n v="0"/>
    <n v="0"/>
    <m/>
    <n v="-3.39"/>
    <n v="99.9"/>
    <n v="0.1971"/>
    <n v="0.22040000000000001"/>
    <n v="0"/>
    <n v="1.9"/>
    <m/>
    <m/>
    <m/>
    <m/>
    <n v="241700"/>
    <n v="3.2"/>
    <n v="1.9"/>
    <s v=""/>
    <s v=""/>
    <s v=""/>
  </r>
  <r>
    <d v="2024-01-24T00:00:00"/>
    <x v="23"/>
    <n v="1800"/>
    <d v="1901-06-15T18:00:00"/>
    <n v="299.35000000000002"/>
    <n v="235.35000000000002"/>
    <n v="0"/>
    <n v="0"/>
    <m/>
    <n v="-3.5680000000000001"/>
    <n v="99.8"/>
    <n v="0.1971"/>
    <n v="0.22040000000000001"/>
    <n v="0"/>
    <n v="0.6"/>
    <m/>
    <m/>
    <m/>
    <m/>
    <n v="241800"/>
    <n v="0"/>
    <n v="0"/>
    <s v=""/>
    <s v=""/>
    <s v=""/>
  </r>
  <r>
    <d v="2024-01-24T00:00:00"/>
    <x v="23"/>
    <n v="1900"/>
    <d v="1901-06-15T19:00:00"/>
    <n v="299.35000000000002"/>
    <n v="235.35000000000002"/>
    <n v="0"/>
    <n v="0"/>
    <m/>
    <n v="-3.7170000000000001"/>
    <n v="99.6"/>
    <n v="0.1971"/>
    <n v="0.22040000000000001"/>
    <n v="0"/>
    <n v="0.6"/>
    <m/>
    <m/>
    <m/>
    <m/>
    <n v="241900"/>
    <n v="0"/>
    <n v="0"/>
    <s v=""/>
    <s v=""/>
    <s v=""/>
  </r>
  <r>
    <d v="2024-01-24T00:00:00"/>
    <x v="23"/>
    <n v="2000"/>
    <d v="1901-06-15T20:00:00"/>
    <n v="299.35000000000002"/>
    <n v="235.35000000000002"/>
    <n v="0"/>
    <n v="0"/>
    <m/>
    <n v="-5.3570000000000002"/>
    <n v="99.2"/>
    <n v="0.1971"/>
    <n v="0.22040000000000001"/>
    <n v="0"/>
    <n v="0.6"/>
    <m/>
    <m/>
    <m/>
    <m/>
    <n v="242000"/>
    <n v="0"/>
    <n v="0"/>
    <s v=""/>
    <s v=""/>
    <s v=""/>
  </r>
  <r>
    <d v="2024-01-24T00:00:00"/>
    <x v="23"/>
    <n v="2100"/>
    <d v="1901-06-15T21:00:00"/>
    <n v="299.35000000000002"/>
    <n v="235.35000000000002"/>
    <n v="0"/>
    <n v="0"/>
    <m/>
    <n v="-5.3570000000000002"/>
    <n v="98.7"/>
    <n v="0.1978"/>
    <n v="0.22040000000000001"/>
    <n v="0"/>
    <n v="0.6"/>
    <m/>
    <m/>
    <m/>
    <m/>
    <n v="242100"/>
    <n v="0"/>
    <n v="0"/>
    <s v=""/>
    <s v=""/>
    <s v=""/>
  </r>
  <r>
    <d v="2024-01-24T00:00:00"/>
    <x v="23"/>
    <n v="2200"/>
    <d v="1901-06-15T22:00:00"/>
    <n v="299.35000000000002"/>
    <n v="235.35000000000002"/>
    <n v="0"/>
    <n v="0"/>
    <m/>
    <n v="-6.3570000000000002"/>
    <n v="98.5"/>
    <n v="0.1971"/>
    <n v="0.22040000000000001"/>
    <n v="0"/>
    <n v="0.6"/>
    <m/>
    <m/>
    <m/>
    <m/>
    <n v="242200"/>
    <n v="0"/>
    <n v="0"/>
    <s v=""/>
    <s v=""/>
    <s v=""/>
  </r>
  <r>
    <d v="2024-01-24T00:00:00"/>
    <x v="23"/>
    <n v="2300"/>
    <d v="1901-06-15T23:00:00"/>
    <n v="299.35000000000002"/>
    <n v="235.35000000000002"/>
    <n v="0"/>
    <n v="0"/>
    <m/>
    <n v="-6.6740000000000004"/>
    <n v="98.3"/>
    <n v="0.1971"/>
    <n v="0.22040000000000001"/>
    <n v="0"/>
    <n v="0.6"/>
    <m/>
    <m/>
    <m/>
    <m/>
    <n v="242300"/>
    <n v="0"/>
    <n v="0"/>
    <s v=""/>
    <s v=""/>
    <s v=""/>
  </r>
  <r>
    <d v="2024-01-24T00:00:00"/>
    <x v="23"/>
    <n v="2400"/>
    <d v="1901-06-16T00:00:00"/>
    <n v="299.35000000000002"/>
    <n v="235.35000000000002"/>
    <n v="0"/>
    <n v="0"/>
    <m/>
    <n v="-6.5469999999999997"/>
    <n v="98"/>
    <n v="0.1971"/>
    <n v="0.22040000000000001"/>
    <n v="0"/>
    <n v="0.6"/>
    <m/>
    <m/>
    <m/>
    <m/>
    <n v="242400"/>
    <n v="0"/>
    <n v="0"/>
    <n v="0.19700000000000001"/>
    <n v="0.22"/>
    <n v="2.3540000000000001"/>
  </r>
  <r>
    <d v="2024-01-25T00:00:00"/>
    <x v="24"/>
    <n v="100"/>
    <d v="1901-06-16T01:00:00"/>
    <n v="299.35000000000002"/>
    <n v="235.35000000000002"/>
    <n v="0"/>
    <n v="0"/>
    <m/>
    <n v="-6.3250000000000002"/>
    <n v="98.1"/>
    <n v="0.1971"/>
    <n v="0.22109999999999999"/>
    <n v="0"/>
    <n v="0.6"/>
    <m/>
    <m/>
    <m/>
    <m/>
    <n v="250100"/>
    <n v="0"/>
    <n v="0"/>
    <s v=""/>
    <s v=""/>
    <s v=""/>
  </r>
  <r>
    <d v="2024-01-25T00:00:00"/>
    <x v="24"/>
    <n v="200"/>
    <d v="1901-06-16T02:00:00"/>
    <n v="299.35000000000002"/>
    <n v="235.35000000000002"/>
    <n v="0"/>
    <n v="0"/>
    <m/>
    <n v="-7.1219999999999999"/>
    <n v="98.1"/>
    <n v="0.1978"/>
    <n v="0.22040000000000001"/>
    <n v="0"/>
    <n v="0.6"/>
    <m/>
    <m/>
    <m/>
    <m/>
    <n v="250200"/>
    <n v="0"/>
    <n v="0"/>
    <s v=""/>
    <s v=""/>
    <s v=""/>
  </r>
  <r>
    <d v="2024-01-25T00:00:00"/>
    <x v="24"/>
    <n v="300"/>
    <d v="1901-06-16T03:00:00"/>
    <n v="299.35000000000002"/>
    <n v="235.35000000000002"/>
    <n v="0"/>
    <n v="0"/>
    <m/>
    <n v="-6.0730000000000004"/>
    <n v="98"/>
    <n v="0.1971"/>
    <n v="0.22040000000000001"/>
    <n v="0"/>
    <n v="0.6"/>
    <m/>
    <m/>
    <m/>
    <m/>
    <n v="250300"/>
    <n v="0"/>
    <n v="0"/>
    <s v=""/>
    <s v=""/>
    <s v=""/>
  </r>
  <r>
    <d v="2024-01-25T00:00:00"/>
    <x v="24"/>
    <n v="400"/>
    <d v="1901-06-16T04:00:00"/>
    <n v="299.35000000000002"/>
    <n v="235.35000000000002"/>
    <n v="0"/>
    <n v="0"/>
    <m/>
    <n v="-7.5750000000000002"/>
    <n v="97.9"/>
    <n v="0.1971"/>
    <n v="0.22109999999999999"/>
    <n v="0"/>
    <n v="0.6"/>
    <m/>
    <m/>
    <m/>
    <m/>
    <n v="250400"/>
    <n v="0"/>
    <n v="0"/>
    <s v=""/>
    <s v=""/>
    <s v=""/>
  </r>
  <r>
    <d v="2024-01-25T00:00:00"/>
    <x v="24"/>
    <n v="500"/>
    <d v="1901-06-16T05:00:00"/>
    <n v="299.35000000000002"/>
    <n v="235.35000000000002"/>
    <n v="0"/>
    <n v="0"/>
    <m/>
    <n v="-8.2639999999999993"/>
    <n v="97.4"/>
    <n v="0.1971"/>
    <n v="0.22109999999999999"/>
    <n v="0"/>
    <n v="0.6"/>
    <m/>
    <m/>
    <m/>
    <m/>
    <n v="250500"/>
    <n v="0"/>
    <n v="0"/>
    <s v=""/>
    <s v=""/>
    <s v=""/>
  </r>
  <r>
    <d v="2024-01-25T00:00:00"/>
    <x v="24"/>
    <n v="600"/>
    <d v="1901-06-16T06:00:00"/>
    <n v="299.35000000000002"/>
    <n v="235.35000000000002"/>
    <n v="0"/>
    <n v="0"/>
    <m/>
    <n v="-7.6079999999999997"/>
    <n v="97.6"/>
    <n v="0.1978"/>
    <n v="0.22109999999999999"/>
    <n v="0"/>
    <n v="0.6"/>
    <m/>
    <m/>
    <m/>
    <m/>
    <n v="250600"/>
    <n v="0"/>
    <n v="0"/>
    <s v=""/>
    <s v=""/>
    <s v=""/>
  </r>
  <r>
    <d v="2024-01-25T00:00:00"/>
    <x v="24"/>
    <n v="700"/>
    <d v="1901-06-16T07:00:00"/>
    <n v="284.26"/>
    <n v="220.26"/>
    <n v="0"/>
    <n v="0"/>
    <m/>
    <n v="-8.6300000000000008"/>
    <n v="97.4"/>
    <n v="0.1971"/>
    <n v="0.22040000000000001"/>
    <n v="0"/>
    <n v="0.6"/>
    <m/>
    <m/>
    <m/>
    <m/>
    <n v="250700"/>
    <n v="0"/>
    <n v="0"/>
    <s v=""/>
    <s v=""/>
    <s v=""/>
  </r>
  <r>
    <d v="2024-01-25T00:00:00"/>
    <x v="24"/>
    <n v="800"/>
    <d v="1901-06-16T08:00:00"/>
    <n v="299.35000000000002"/>
    <n v="235.35000000000002"/>
    <n v="0"/>
    <n v="0"/>
    <m/>
    <n v="-8.3970000000000002"/>
    <n v="96.9"/>
    <n v="0.1971"/>
    <n v="0.22109999999999999"/>
    <n v="0"/>
    <n v="1.9"/>
    <m/>
    <m/>
    <m/>
    <m/>
    <n v="250800"/>
    <n v="3"/>
    <n v="1.9"/>
    <s v=""/>
    <s v=""/>
    <s v=""/>
  </r>
  <r>
    <d v="2024-01-25T00:00:00"/>
    <x v="24"/>
    <n v="900"/>
    <d v="1901-06-16T09:00:00"/>
    <n v="284.26"/>
    <n v="220.26"/>
    <n v="0"/>
    <n v="0"/>
    <m/>
    <n v="-5.6050000000000004"/>
    <n v="97.4"/>
    <n v="0.1971"/>
    <n v="0.22109999999999999"/>
    <n v="0"/>
    <n v="21.9"/>
    <m/>
    <m/>
    <m/>
    <m/>
    <n v="250900"/>
    <n v="89.2"/>
    <n v="21.9"/>
    <s v=""/>
    <s v=""/>
    <s v=""/>
  </r>
  <r>
    <d v="2024-01-25T00:00:00"/>
    <x v="24"/>
    <n v="1000"/>
    <d v="1901-06-16T10:00:00"/>
    <n v="299.35000000000002"/>
    <n v="235.35000000000002"/>
    <n v="0"/>
    <n v="0"/>
    <m/>
    <n v="-4.1369999999999996"/>
    <n v="98.5"/>
    <n v="0.1978"/>
    <n v="0.22109999999999999"/>
    <n v="0"/>
    <n v="48.1"/>
    <m/>
    <m/>
    <m/>
    <m/>
    <n v="251000"/>
    <n v="215.2"/>
    <n v="48.1"/>
    <s v=""/>
    <s v=""/>
    <s v=""/>
  </r>
  <r>
    <d v="2024-01-25T00:00:00"/>
    <x v="24"/>
    <n v="1100"/>
    <d v="1901-06-16T11:00:00"/>
    <n v="299.47000000000003"/>
    <n v="235.47000000000003"/>
    <n v="0"/>
    <n v="0"/>
    <m/>
    <n v="-3.1829999999999998"/>
    <n v="99.4"/>
    <n v="0.1971"/>
    <n v="0.22109999999999999"/>
    <n v="0"/>
    <n v="83.1"/>
    <m/>
    <m/>
    <m/>
    <m/>
    <n v="251100"/>
    <n v="312.5"/>
    <n v="83.1"/>
    <s v=""/>
    <s v=""/>
    <s v=""/>
  </r>
  <r>
    <d v="2024-01-25T00:00:00"/>
    <x v="24"/>
    <n v="1200"/>
    <d v="1901-06-16T12:00:00"/>
    <n v="284.38"/>
    <n v="220.38"/>
    <n v="0"/>
    <n v="0"/>
    <m/>
    <n v="-2.83"/>
    <n v="99.7"/>
    <n v="0.1978"/>
    <n v="0.22109999999999999"/>
    <n v="0"/>
    <n v="84.4"/>
    <m/>
    <m/>
    <m/>
    <m/>
    <n v="251200"/>
    <n v="365"/>
    <n v="84.4"/>
    <s v=""/>
    <s v=""/>
    <s v=""/>
  </r>
  <r>
    <d v="2024-01-25T00:00:00"/>
    <x v="24"/>
    <n v="1300"/>
    <d v="1901-06-16T13:00:00"/>
    <n v="299.35000000000002"/>
    <n v="235.35000000000002"/>
    <n v="0"/>
    <n v="0"/>
    <m/>
    <n v="-2.2469999999999999"/>
    <n v="99.7"/>
    <n v="0.1971"/>
    <n v="0.22109999999999999"/>
    <n v="0"/>
    <n v="74.400000000000006"/>
    <m/>
    <m/>
    <m/>
    <m/>
    <n v="251300"/>
    <n v="365.8"/>
    <n v="74.400000000000006"/>
    <s v=""/>
    <s v=""/>
    <s v=""/>
  </r>
  <r>
    <d v="2024-01-25T00:00:00"/>
    <x v="24"/>
    <n v="1400"/>
    <d v="1901-06-16T14:00:00"/>
    <n v="299.47000000000003"/>
    <n v="235.47000000000003"/>
    <n v="0"/>
    <n v="0"/>
    <m/>
    <n v="-0.56299999999999994"/>
    <n v="100"/>
    <n v="0.1971"/>
    <n v="0.22109999999999999"/>
    <n v="0"/>
    <n v="84.4"/>
    <m/>
    <m/>
    <m/>
    <m/>
    <n v="251400"/>
    <n v="315.2"/>
    <n v="84.4"/>
    <s v=""/>
    <s v=""/>
    <s v=""/>
  </r>
  <r>
    <d v="2024-01-25T00:00:00"/>
    <x v="24"/>
    <n v="1500"/>
    <d v="1901-06-16T15:00:00"/>
    <n v="299.47000000000003"/>
    <n v="235.47000000000003"/>
    <n v="0"/>
    <n v="0"/>
    <m/>
    <n v="-2.1309999999999998"/>
    <n v="100"/>
    <n v="0.1978"/>
    <n v="0.2218"/>
    <n v="0.4"/>
    <n v="95.6"/>
    <m/>
    <m/>
    <m/>
    <m/>
    <n v="251500"/>
    <n v="218.7"/>
    <n v="95.6"/>
    <s v=""/>
    <s v=""/>
    <s v=""/>
  </r>
  <r>
    <d v="2024-01-25T00:00:00"/>
    <x v="24"/>
    <n v="1600"/>
    <d v="1901-06-16T16:00:00"/>
    <n v="299.47000000000003"/>
    <n v="235.47000000000003"/>
    <n v="0"/>
    <n v="0"/>
    <m/>
    <n v="-3.4790000000000001"/>
    <n v="99.8"/>
    <n v="0.1971"/>
    <n v="0.2218"/>
    <n v="0"/>
    <n v="84.4"/>
    <m/>
    <m/>
    <m/>
    <m/>
    <n v="251600"/>
    <n v="93.2"/>
    <n v="84.4"/>
    <s v=""/>
    <s v=""/>
    <s v=""/>
  </r>
  <r>
    <d v="2024-01-25T00:00:00"/>
    <x v="24"/>
    <n v="1700"/>
    <d v="1901-06-16T17:00:00"/>
    <n v="299.35000000000002"/>
    <n v="235.35000000000002"/>
    <n v="0"/>
    <n v="0"/>
    <m/>
    <n v="-4.1669999999999998"/>
    <n v="99.5"/>
    <n v="0.1978"/>
    <n v="0.22109999999999999"/>
    <n v="0"/>
    <n v="6.9"/>
    <m/>
    <m/>
    <m/>
    <m/>
    <n v="251700"/>
    <n v="3.8"/>
    <n v="6.9"/>
    <s v=""/>
    <s v=""/>
    <s v=""/>
  </r>
  <r>
    <d v="2024-01-25T00:00:00"/>
    <x v="24"/>
    <n v="1800"/>
    <d v="1901-06-16T18:00:00"/>
    <n v="299.35000000000002"/>
    <n v="235.35000000000002"/>
    <n v="0"/>
    <n v="0"/>
    <m/>
    <n v="-4.6509999999999998"/>
    <n v="99.3"/>
    <n v="0.1971"/>
    <n v="0.2218"/>
    <n v="0"/>
    <n v="0.6"/>
    <m/>
    <m/>
    <m/>
    <m/>
    <n v="251800"/>
    <n v="0"/>
    <n v="0"/>
    <s v=""/>
    <s v=""/>
    <s v=""/>
  </r>
  <r>
    <d v="2024-01-25T00:00:00"/>
    <x v="24"/>
    <n v="1900"/>
    <d v="1901-06-16T19:00:00"/>
    <n v="299.35000000000002"/>
    <n v="235.35000000000002"/>
    <n v="0"/>
    <n v="0"/>
    <m/>
    <n v="-4.8339999999999996"/>
    <n v="99.1"/>
    <n v="0.1971"/>
    <n v="0.2218"/>
    <n v="0"/>
    <n v="0.6"/>
    <m/>
    <m/>
    <m/>
    <m/>
    <n v="251900"/>
    <n v="0"/>
    <n v="0"/>
    <s v=""/>
    <s v=""/>
    <s v=""/>
  </r>
  <r>
    <d v="2024-01-25T00:00:00"/>
    <x v="24"/>
    <n v="2000"/>
    <d v="1901-06-16T20:00:00"/>
    <n v="299.35000000000002"/>
    <n v="235.35000000000002"/>
    <n v="0"/>
    <n v="0"/>
    <m/>
    <n v="-3.8660000000000001"/>
    <n v="99.2"/>
    <n v="0.1971"/>
    <n v="0.2218"/>
    <n v="0"/>
    <n v="0.6"/>
    <m/>
    <m/>
    <m/>
    <m/>
    <n v="252000"/>
    <n v="0"/>
    <n v="0"/>
    <s v=""/>
    <s v=""/>
    <s v=""/>
  </r>
  <r>
    <d v="2024-01-25T00:00:00"/>
    <x v="24"/>
    <n v="2100"/>
    <d v="1901-06-16T21:00:00"/>
    <n v="299.35000000000002"/>
    <n v="235.35000000000002"/>
    <n v="0"/>
    <n v="0"/>
    <m/>
    <n v="-3.5979999999999999"/>
    <n v="99.5"/>
    <n v="0.1978"/>
    <n v="0.2218"/>
    <n v="0"/>
    <n v="0.6"/>
    <m/>
    <m/>
    <m/>
    <m/>
    <n v="252100"/>
    <n v="0"/>
    <n v="0"/>
    <s v=""/>
    <s v=""/>
    <s v=""/>
  </r>
  <r>
    <d v="2024-01-25T00:00:00"/>
    <x v="24"/>
    <n v="2200"/>
    <d v="1901-06-16T22:00:00"/>
    <n v="299.47000000000003"/>
    <n v="235.47000000000003"/>
    <n v="0"/>
    <n v="0"/>
    <m/>
    <n v="-3.7770000000000001"/>
    <n v="99.6"/>
    <n v="0.1971"/>
    <n v="0.2218"/>
    <n v="0"/>
    <n v="0.6"/>
    <m/>
    <m/>
    <m/>
    <m/>
    <n v="252200"/>
    <n v="0"/>
    <n v="0"/>
    <s v=""/>
    <s v=""/>
    <s v=""/>
  </r>
  <r>
    <d v="2024-01-25T00:00:00"/>
    <x v="24"/>
    <n v="2300"/>
    <d v="1901-06-16T23:00:00"/>
    <n v="299.35000000000002"/>
    <n v="235.35000000000002"/>
    <n v="0"/>
    <n v="0"/>
    <m/>
    <n v="-3.5379999999999998"/>
    <n v="99.7"/>
    <n v="0.1971"/>
    <n v="0.2218"/>
    <n v="0"/>
    <n v="0.6"/>
    <m/>
    <m/>
    <m/>
    <m/>
    <n v="252300"/>
    <n v="0"/>
    <n v="0"/>
    <s v=""/>
    <s v=""/>
    <s v=""/>
  </r>
  <r>
    <d v="2024-01-25T00:00:00"/>
    <x v="24"/>
    <n v="2400"/>
    <d v="1901-06-17T00:00:00"/>
    <n v="299.35000000000002"/>
    <n v="235.35000000000002"/>
    <n v="0"/>
    <n v="0"/>
    <m/>
    <n v="-3.3010000000000002"/>
    <n v="99.7"/>
    <n v="0.1971"/>
    <n v="0.2218"/>
    <n v="0"/>
    <n v="0.6"/>
    <m/>
    <m/>
    <m/>
    <m/>
    <n v="252400"/>
    <n v="0"/>
    <n v="0"/>
    <n v="0.19700000000000001"/>
    <n v="0.222"/>
    <n v="2.3540000000000001"/>
  </r>
  <r>
    <d v="2024-01-26T00:00:00"/>
    <x v="25"/>
    <n v="100"/>
    <d v="1901-06-17T01:00:00"/>
    <n v="299.35000000000002"/>
    <n v="235.35000000000002"/>
    <n v="0"/>
    <n v="0"/>
    <m/>
    <n v="-4.7119999999999997"/>
    <n v="99.7"/>
    <n v="0.1978"/>
    <n v="0.2218"/>
    <n v="0"/>
    <n v="0.6"/>
    <m/>
    <m/>
    <m/>
    <m/>
    <n v="260100"/>
    <n v="0"/>
    <n v="0"/>
    <s v=""/>
    <s v=""/>
    <s v=""/>
  </r>
  <r>
    <d v="2024-01-26T00:00:00"/>
    <x v="25"/>
    <n v="200"/>
    <d v="1901-06-17T02:00:00"/>
    <n v="299.35000000000002"/>
    <n v="235.35000000000002"/>
    <n v="0"/>
    <n v="0"/>
    <m/>
    <n v="-6.1989999999999998"/>
    <n v="99.1"/>
    <n v="0.1978"/>
    <n v="0.2218"/>
    <n v="0"/>
    <n v="0.6"/>
    <m/>
    <m/>
    <m/>
    <m/>
    <n v="260200"/>
    <n v="0"/>
    <n v="0"/>
    <s v=""/>
    <s v=""/>
    <s v=""/>
  </r>
  <r>
    <d v="2024-01-26T00:00:00"/>
    <x v="25"/>
    <n v="300"/>
    <d v="1901-06-17T03:00:00"/>
    <n v="299.35000000000002"/>
    <n v="235.35000000000002"/>
    <n v="0"/>
    <n v="0"/>
    <m/>
    <n v="-6.6420000000000003"/>
    <n v="98.3"/>
    <n v="0.1978"/>
    <n v="0.2218"/>
    <n v="0"/>
    <n v="0.6"/>
    <m/>
    <m/>
    <m/>
    <m/>
    <n v="260300"/>
    <n v="0"/>
    <n v="0"/>
    <s v=""/>
    <s v=""/>
    <s v=""/>
  </r>
  <r>
    <d v="2024-01-26T00:00:00"/>
    <x v="25"/>
    <n v="400"/>
    <d v="1901-06-17T04:00:00"/>
    <n v="299.35000000000002"/>
    <n v="235.35000000000002"/>
    <n v="0"/>
    <n v="0"/>
    <m/>
    <n v="-6.6420000000000003"/>
    <n v="98"/>
    <n v="0.1978"/>
    <n v="0.2225"/>
    <n v="0"/>
    <n v="0.6"/>
    <m/>
    <m/>
    <m/>
    <m/>
    <n v="260400"/>
    <n v="0"/>
    <n v="0"/>
    <s v=""/>
    <s v=""/>
    <s v=""/>
  </r>
  <r>
    <d v="2024-01-26T00:00:00"/>
    <x v="25"/>
    <n v="500"/>
    <d v="1901-06-17T05:00:00"/>
    <n v="299.35000000000002"/>
    <n v="235.35000000000002"/>
    <n v="0"/>
    <n v="0"/>
    <m/>
    <n v="-6.1989999999999998"/>
    <n v="98.3"/>
    <n v="0.1971"/>
    <n v="0.2218"/>
    <n v="0"/>
    <n v="0.6"/>
    <m/>
    <m/>
    <m/>
    <m/>
    <n v="260500"/>
    <n v="0"/>
    <n v="0"/>
    <s v=""/>
    <s v=""/>
    <s v=""/>
  </r>
  <r>
    <d v="2024-01-26T00:00:00"/>
    <x v="25"/>
    <n v="600"/>
    <d v="1901-06-17T06:00:00"/>
    <n v="299.35000000000002"/>
    <n v="235.35000000000002"/>
    <n v="0"/>
    <n v="0"/>
    <m/>
    <n v="-5.7290000000000001"/>
    <n v="98.3"/>
    <n v="0.1971"/>
    <n v="0.2225"/>
    <n v="0"/>
    <n v="0.6"/>
    <m/>
    <m/>
    <m/>
    <m/>
    <n v="260600"/>
    <n v="0"/>
    <n v="0"/>
    <s v=""/>
    <s v=""/>
    <s v=""/>
  </r>
  <r>
    <d v="2024-01-26T00:00:00"/>
    <x v="25"/>
    <n v="700"/>
    <d v="1901-06-17T07:00:00"/>
    <n v="299.35000000000002"/>
    <n v="235.35000000000002"/>
    <n v="0"/>
    <n v="0"/>
    <m/>
    <n v="-5.48"/>
    <n v="98.4"/>
    <n v="0.1971"/>
    <n v="0.2218"/>
    <n v="0"/>
    <n v="0.6"/>
    <m/>
    <m/>
    <m/>
    <m/>
    <n v="260700"/>
    <n v="0"/>
    <n v="0"/>
    <s v=""/>
    <s v=""/>
    <s v=""/>
  </r>
  <r>
    <d v="2024-01-26T00:00:00"/>
    <x v="25"/>
    <n v="800"/>
    <d v="1901-06-17T08:00:00"/>
    <n v="284.26"/>
    <n v="220.26"/>
    <n v="0"/>
    <n v="0"/>
    <m/>
    <n v="-5.6360000000000001"/>
    <n v="98.4"/>
    <n v="0.1978"/>
    <n v="0.2225"/>
    <n v="0"/>
    <n v="0.6"/>
    <m/>
    <m/>
    <m/>
    <m/>
    <n v="260800"/>
    <n v="3.3"/>
    <n v="0"/>
    <s v=""/>
    <s v=""/>
    <s v=""/>
  </r>
  <r>
    <d v="2024-01-26T00:00:00"/>
    <x v="25"/>
    <n v="900"/>
    <d v="1901-06-17T09:00:00"/>
    <n v="269.17"/>
    <n v="205.17000000000002"/>
    <n v="0"/>
    <n v="0"/>
    <m/>
    <n v="-5.3570000000000002"/>
    <n v="98.5"/>
    <n v="0.2"/>
    <n v="0.2225"/>
    <n v="0"/>
    <n v="16.899999999999999"/>
    <m/>
    <m/>
    <m/>
    <m/>
    <n v="260900"/>
    <n v="92"/>
    <n v="16.899999999999999"/>
    <s v=""/>
    <s v=""/>
    <s v=""/>
  </r>
  <r>
    <d v="2024-01-26T00:00:00"/>
    <x v="25"/>
    <n v="1000"/>
    <d v="1901-06-17T10:00:00"/>
    <n v="254.19"/>
    <n v="190.19"/>
    <n v="0"/>
    <n v="0"/>
    <m/>
    <n v="-4.6509999999999998"/>
    <n v="98.6"/>
    <n v="0.2"/>
    <n v="0.2225"/>
    <n v="0.2"/>
    <n v="34.4"/>
    <m/>
    <m/>
    <m/>
    <m/>
    <n v="261000"/>
    <n v="218.7"/>
    <n v="34.4"/>
    <s v=""/>
    <s v=""/>
    <s v=""/>
  </r>
  <r>
    <d v="2024-01-26T00:00:00"/>
    <x v="25"/>
    <n v="1100"/>
    <d v="1901-06-17T11:00:00"/>
    <n v="239.22"/>
    <n v="175.22"/>
    <n v="0"/>
    <n v="0"/>
    <m/>
    <n v="-3.4790000000000001"/>
    <n v="99.1"/>
    <n v="0.2"/>
    <n v="0.2225"/>
    <n v="0"/>
    <n v="83.1"/>
    <m/>
    <m/>
    <m/>
    <m/>
    <n v="261100"/>
    <n v="316.7"/>
    <n v="83.1"/>
    <s v=""/>
    <s v=""/>
    <s v=""/>
  </r>
  <r>
    <d v="2024-01-26T00:00:00"/>
    <x v="25"/>
    <n v="1200"/>
    <d v="1901-06-17T12:00:00"/>
    <n v="224.36"/>
    <n v="160.36000000000001"/>
    <n v="0"/>
    <n v="0"/>
    <m/>
    <n v="-2.4500000000000002"/>
    <n v="99.6"/>
    <n v="0.2"/>
    <n v="0.2225"/>
    <n v="0"/>
    <n v="91.9"/>
    <m/>
    <m/>
    <m/>
    <m/>
    <n v="261200"/>
    <n v="369.3"/>
    <n v="91.9"/>
    <s v=""/>
    <s v=""/>
    <s v=""/>
  </r>
  <r>
    <d v="2024-01-26T00:00:00"/>
    <x v="25"/>
    <n v="1300"/>
    <d v="1901-06-17T13:00:00"/>
    <n v="209.15"/>
    <n v="145.15"/>
    <n v="0"/>
    <n v="0"/>
    <m/>
    <n v="-2.16"/>
    <n v="100"/>
    <n v="0.2"/>
    <n v="0.2225"/>
    <n v="0"/>
    <n v="130.6"/>
    <m/>
    <m/>
    <m/>
    <m/>
    <n v="261300"/>
    <n v="370.5"/>
    <n v="130.6"/>
    <s v=""/>
    <s v=""/>
    <s v=""/>
  </r>
  <r>
    <d v="2024-01-26T00:00:00"/>
    <x v="25"/>
    <n v="1400"/>
    <d v="1901-06-17T14:00:00"/>
    <n v="194.17"/>
    <n v="130.16999999999999"/>
    <n v="0"/>
    <n v="0"/>
    <m/>
    <n v="-1.9"/>
    <n v="100"/>
    <n v="0.2"/>
    <n v="0.2225"/>
    <n v="0"/>
    <n v="114.4"/>
    <m/>
    <m/>
    <m/>
    <m/>
    <n v="261400"/>
    <n v="319.8"/>
    <n v="114.4"/>
    <s v=""/>
    <s v=""/>
    <s v=""/>
  </r>
  <r>
    <d v="2024-01-26T00:00:00"/>
    <x v="25"/>
    <n v="1500"/>
    <d v="1901-06-17T15:00:00"/>
    <n v="179.08"/>
    <n v="115.08000000000001"/>
    <n v="0"/>
    <n v="0"/>
    <m/>
    <n v="-3.0059999999999998"/>
    <n v="100"/>
    <n v="0.2"/>
    <n v="0.2225"/>
    <n v="0.4"/>
    <n v="73.099999999999994"/>
    <m/>
    <m/>
    <m/>
    <m/>
    <n v="261500"/>
    <n v="223.7"/>
    <n v="73.099999999999994"/>
    <s v=""/>
    <s v=""/>
    <s v=""/>
  </r>
  <r>
    <d v="2024-01-26T00:00:00"/>
    <x v="25"/>
    <n v="1600"/>
    <d v="1901-06-17T16:00:00"/>
    <n v="164.11"/>
    <n v="100.11000000000001"/>
    <n v="0"/>
    <n v="0"/>
    <m/>
    <n v="-3.242"/>
    <n v="100"/>
    <n v="0.2"/>
    <n v="0.2225"/>
    <n v="0"/>
    <n v="16.899999999999999"/>
    <m/>
    <m/>
    <m/>
    <m/>
    <n v="261600"/>
    <n v="97.8"/>
    <n v="16.899999999999999"/>
    <s v=""/>
    <s v=""/>
    <s v=""/>
  </r>
  <r>
    <d v="2024-01-26T00:00:00"/>
    <x v="25"/>
    <n v="1700"/>
    <d v="1901-06-17T17:00:00"/>
    <n v="159.43"/>
    <n v="95.43"/>
    <n v="0"/>
    <n v="0"/>
    <m/>
    <n v="-3.4790000000000001"/>
    <n v="99.9"/>
    <n v="0.2"/>
    <n v="0.2233"/>
    <n v="0"/>
    <n v="3.1"/>
    <m/>
    <m/>
    <m/>
    <m/>
    <n v="261700"/>
    <n v="4.5"/>
    <n v="3.1"/>
    <s v=""/>
    <s v=""/>
    <s v=""/>
  </r>
  <r>
    <d v="2024-01-26T00:00:00"/>
    <x v="25"/>
    <n v="1800"/>
    <d v="1901-06-17T18:00:00"/>
    <n v="158.96"/>
    <n v="94.960000000000008"/>
    <n v="0"/>
    <n v="0"/>
    <m/>
    <n v="-3.508"/>
    <n v="99.8"/>
    <n v="0.2"/>
    <n v="0.2225"/>
    <n v="0"/>
    <n v="0.6"/>
    <m/>
    <m/>
    <m/>
    <m/>
    <n v="261800"/>
    <n v="0"/>
    <n v="0"/>
    <s v=""/>
    <s v=""/>
    <s v=""/>
  </r>
  <r>
    <d v="2024-01-26T00:00:00"/>
    <x v="25"/>
    <n v="1900"/>
    <d v="1901-06-17T19:00:00"/>
    <n v="159.08000000000001"/>
    <n v="95.080000000000013"/>
    <n v="0"/>
    <n v="0"/>
    <m/>
    <n v="-3.5979999999999999"/>
    <n v="99.8"/>
    <n v="0.2"/>
    <n v="0.2233"/>
    <n v="0"/>
    <n v="0.6"/>
    <m/>
    <m/>
    <m/>
    <m/>
    <n v="261900"/>
    <n v="0"/>
    <n v="0"/>
    <s v=""/>
    <s v=""/>
    <s v=""/>
  </r>
  <r>
    <d v="2024-01-26T00:00:00"/>
    <x v="25"/>
    <n v="2000"/>
    <d v="1901-06-17T20:00:00"/>
    <n v="158.96"/>
    <n v="94.960000000000008"/>
    <n v="0"/>
    <n v="0"/>
    <m/>
    <n v="-3.657"/>
    <n v="99.7"/>
    <n v="0.2"/>
    <n v="0.2233"/>
    <n v="0"/>
    <n v="0.6"/>
    <m/>
    <m/>
    <m/>
    <m/>
    <n v="262000"/>
    <n v="0"/>
    <n v="0"/>
    <s v=""/>
    <s v=""/>
    <s v=""/>
  </r>
  <r>
    <d v="2024-01-26T00:00:00"/>
    <x v="25"/>
    <n v="2100"/>
    <d v="1901-06-17T21:00:00"/>
    <n v="158.72999999999999"/>
    <n v="94.72999999999999"/>
    <n v="0"/>
    <n v="0"/>
    <m/>
    <n v="-3.8069999999999999"/>
    <n v="99.6"/>
    <n v="0.2"/>
    <n v="0.2233"/>
    <n v="0"/>
    <n v="0.6"/>
    <m/>
    <m/>
    <m/>
    <m/>
    <n v="262100"/>
    <n v="0"/>
    <n v="0"/>
    <s v=""/>
    <s v=""/>
    <s v=""/>
  </r>
  <r>
    <d v="2024-01-26T00:00:00"/>
    <x v="25"/>
    <n v="2200"/>
    <d v="1901-06-17T22:00:00"/>
    <n v="173.7"/>
    <n v="109.69999999999999"/>
    <n v="0"/>
    <n v="0"/>
    <m/>
    <n v="-3.8069999999999999"/>
    <n v="99.5"/>
    <n v="0.2"/>
    <n v="0.2233"/>
    <n v="0"/>
    <n v="0.6"/>
    <m/>
    <m/>
    <m/>
    <m/>
    <n v="262200"/>
    <n v="0"/>
    <n v="0"/>
    <s v=""/>
    <s v=""/>
    <s v=""/>
  </r>
  <r>
    <d v="2024-01-26T00:00:00"/>
    <x v="25"/>
    <n v="2300"/>
    <d v="1901-06-17T23:00:00"/>
    <n v="161.07"/>
    <n v="97.07"/>
    <n v="0"/>
    <n v="0"/>
    <m/>
    <n v="-3.8660000000000001"/>
    <n v="99.5"/>
    <n v="0.2"/>
    <n v="0.2233"/>
    <n v="0"/>
    <n v="0.6"/>
    <m/>
    <m/>
    <m/>
    <m/>
    <n v="262300"/>
    <n v="0"/>
    <n v="0"/>
    <s v=""/>
    <s v=""/>
    <s v=""/>
  </r>
  <r>
    <d v="2024-01-26T00:00:00"/>
    <x v="25"/>
    <n v="2400"/>
    <d v="1901-06-18T00:00:00"/>
    <n v="164.58"/>
    <n v="100.58000000000001"/>
    <n v="0"/>
    <n v="0"/>
    <m/>
    <n v="-3.153"/>
    <n v="99.6"/>
    <n v="0.2"/>
    <n v="0.2233"/>
    <n v="0"/>
    <n v="0.6"/>
    <m/>
    <m/>
    <m/>
    <m/>
    <n v="262400"/>
    <n v="0"/>
    <n v="0"/>
    <n v="0.2"/>
    <n v="0.223"/>
    <n v="1.006"/>
  </r>
  <r>
    <d v="2024-01-27T00:00:00"/>
    <x v="26"/>
    <n v="100"/>
    <d v="1901-06-18T01:00:00"/>
    <n v="164.93"/>
    <n v="100.93"/>
    <n v="0"/>
    <n v="0"/>
    <m/>
    <n v="-3.419"/>
    <n v="100"/>
    <n v="0.2"/>
    <n v="0.2233"/>
    <n v="0"/>
    <n v="0.6"/>
    <m/>
    <m/>
    <m/>
    <m/>
    <n v="270100"/>
    <n v="0"/>
    <n v="0"/>
    <s v=""/>
    <s v=""/>
    <s v=""/>
  </r>
  <r>
    <d v="2024-01-27T00:00:00"/>
    <x v="26"/>
    <n v="200"/>
    <d v="1901-06-18T02:00:00"/>
    <n v="179.9"/>
    <n v="115.9"/>
    <n v="0"/>
    <n v="0"/>
    <m/>
    <n v="-3.7170000000000001"/>
    <n v="99.7"/>
    <n v="0.2"/>
    <n v="0.2233"/>
    <n v="0"/>
    <n v="0.6"/>
    <m/>
    <m/>
    <m/>
    <m/>
    <n v="270200"/>
    <n v="0"/>
    <n v="0"/>
    <s v=""/>
    <s v=""/>
    <s v=""/>
  </r>
  <r>
    <d v="2024-01-27T00:00:00"/>
    <x v="26"/>
    <n v="300"/>
    <d v="1901-06-18T03:00:00"/>
    <n v="194.99"/>
    <n v="130.99"/>
    <n v="0"/>
    <n v="0"/>
    <m/>
    <n v="-3.657"/>
    <n v="99.6"/>
    <n v="0.2"/>
    <n v="0.2233"/>
    <n v="0"/>
    <n v="0.6"/>
    <m/>
    <m/>
    <m/>
    <m/>
    <n v="270300"/>
    <n v="0"/>
    <n v="0"/>
    <s v=""/>
    <s v=""/>
    <s v=""/>
  </r>
  <r>
    <d v="2024-01-27T00:00:00"/>
    <x v="26"/>
    <n v="400"/>
    <d v="1901-06-18T04:00:00"/>
    <n v="210.09"/>
    <n v="146.09"/>
    <n v="0"/>
    <n v="0"/>
    <m/>
    <n v="-3.36"/>
    <n v="99.7"/>
    <n v="0.2"/>
    <n v="0.2233"/>
    <n v="0"/>
    <n v="0.6"/>
    <m/>
    <m/>
    <m/>
    <m/>
    <n v="270400"/>
    <n v="0"/>
    <n v="0"/>
    <s v=""/>
    <s v=""/>
    <s v=""/>
  </r>
  <r>
    <d v="2024-01-27T00:00:00"/>
    <x v="26"/>
    <n v="500"/>
    <d v="1901-06-18T05:00:00"/>
    <n v="225.18"/>
    <n v="161.18"/>
    <n v="0"/>
    <n v="0"/>
    <m/>
    <n v="-3.153"/>
    <n v="99.9"/>
    <n v="0.2"/>
    <n v="0.2233"/>
    <n v="0"/>
    <n v="0.6"/>
    <m/>
    <m/>
    <m/>
    <m/>
    <n v="270500"/>
    <n v="0"/>
    <n v="0"/>
    <s v=""/>
    <s v=""/>
    <s v=""/>
  </r>
  <r>
    <d v="2024-01-27T00:00:00"/>
    <x v="26"/>
    <n v="600"/>
    <d v="1901-06-18T06:00:00"/>
    <n v="240.15"/>
    <n v="176.15"/>
    <n v="0"/>
    <n v="0"/>
    <m/>
    <n v="-2.9470000000000001"/>
    <n v="100"/>
    <n v="0.2"/>
    <n v="0.2233"/>
    <n v="0"/>
    <n v="0.6"/>
    <m/>
    <m/>
    <m/>
    <m/>
    <n v="270600"/>
    <n v="0"/>
    <n v="0"/>
    <s v=""/>
    <s v=""/>
    <s v=""/>
  </r>
  <r>
    <d v="2024-01-27T00:00:00"/>
    <x v="26"/>
    <n v="700"/>
    <d v="1901-06-18T07:00:00"/>
    <n v="255.13"/>
    <n v="191.13"/>
    <n v="0"/>
    <n v="0"/>
    <m/>
    <n v="-2.9470000000000001"/>
    <n v="100"/>
    <n v="0.2"/>
    <n v="0.2233"/>
    <n v="0"/>
    <n v="0.6"/>
    <m/>
    <m/>
    <m/>
    <m/>
    <n v="270700"/>
    <n v="0"/>
    <n v="0"/>
    <s v=""/>
    <s v=""/>
    <s v=""/>
  </r>
  <r>
    <d v="2024-01-27T00:00:00"/>
    <x v="26"/>
    <n v="800"/>
    <d v="1901-06-18T08:00:00"/>
    <n v="270.10000000000002"/>
    <n v="206.10000000000002"/>
    <n v="0"/>
    <n v="0"/>
    <m/>
    <n v="-2.4500000000000002"/>
    <n v="100"/>
    <n v="0.2"/>
    <n v="0.2233"/>
    <n v="0"/>
    <n v="3.1"/>
    <m/>
    <m/>
    <m/>
    <m/>
    <n v="270800"/>
    <n v="3.8"/>
    <n v="3.1"/>
    <s v=""/>
    <s v=""/>
    <s v=""/>
  </r>
  <r>
    <d v="2024-01-27T00:00:00"/>
    <x v="26"/>
    <n v="900"/>
    <d v="1901-06-18T09:00:00"/>
    <n v="285.2"/>
    <n v="221.2"/>
    <n v="0"/>
    <n v="0"/>
    <m/>
    <n v="-2.5659999999999998"/>
    <n v="100"/>
    <n v="0.2"/>
    <n v="0.2233"/>
    <n v="0"/>
    <n v="31.9"/>
    <m/>
    <m/>
    <m/>
    <m/>
    <n v="270900"/>
    <n v="94.8"/>
    <n v="31.9"/>
    <s v=""/>
    <s v=""/>
    <s v=""/>
  </r>
  <r>
    <d v="2024-01-27T00:00:00"/>
    <x v="26"/>
    <n v="1000"/>
    <d v="1901-06-18T10:00:00"/>
    <n v="299.47000000000003"/>
    <n v="235.47000000000003"/>
    <n v="0"/>
    <n v="0"/>
    <m/>
    <n v="-1.871"/>
    <n v="100"/>
    <n v="0.2"/>
    <n v="0.224"/>
    <n v="0"/>
    <n v="55.6"/>
    <m/>
    <m/>
    <m/>
    <m/>
    <n v="271000"/>
    <n v="222.3"/>
    <n v="55.6"/>
    <s v=""/>
    <s v=""/>
    <s v=""/>
  </r>
  <r>
    <d v="2024-01-27T00:00:00"/>
    <x v="26"/>
    <n v="1100"/>
    <d v="1901-06-18T11:00:00"/>
    <n v="299.47000000000003"/>
    <n v="235.47000000000003"/>
    <n v="0"/>
    <n v="0"/>
    <m/>
    <n v="-1.871"/>
    <n v="100"/>
    <n v="0.2"/>
    <n v="0.224"/>
    <n v="0"/>
    <n v="51.9"/>
    <m/>
    <m/>
    <m/>
    <m/>
    <n v="271100"/>
    <n v="320.8"/>
    <n v="51.9"/>
    <s v=""/>
    <s v=""/>
    <s v=""/>
  </r>
  <r>
    <d v="2024-01-27T00:00:00"/>
    <x v="26"/>
    <n v="1200"/>
    <d v="1901-06-18T12:00:00"/>
    <n v="284.38"/>
    <n v="220.38"/>
    <n v="0"/>
    <n v="0"/>
    <m/>
    <n v="-1.756"/>
    <n v="100"/>
    <n v="0.2"/>
    <n v="0.224"/>
    <n v="0"/>
    <n v="70.599999999999994"/>
    <m/>
    <m/>
    <m/>
    <m/>
    <n v="271200"/>
    <n v="373.8"/>
    <n v="70.599999999999994"/>
    <s v=""/>
    <s v=""/>
    <s v=""/>
  </r>
  <r>
    <d v="2024-01-27T00:00:00"/>
    <x v="26"/>
    <n v="1300"/>
    <d v="1901-06-18T13:00:00"/>
    <n v="269.17"/>
    <n v="205.17000000000002"/>
    <n v="0"/>
    <n v="0"/>
    <m/>
    <n v="-1.641"/>
    <n v="100"/>
    <n v="0.2"/>
    <n v="0.224"/>
    <n v="0"/>
    <n v="54.4"/>
    <m/>
    <m/>
    <m/>
    <m/>
    <n v="271300"/>
    <n v="375.3"/>
    <n v="54.4"/>
    <s v=""/>
    <s v=""/>
    <s v=""/>
  </r>
  <r>
    <d v="2024-01-27T00:00:00"/>
    <x v="26"/>
    <n v="1400"/>
    <d v="1901-06-18T14:00:00"/>
    <n v="254.19"/>
    <n v="190.19"/>
    <n v="0"/>
    <n v="0"/>
    <m/>
    <n v="-1.071"/>
    <n v="100"/>
    <n v="0.2"/>
    <n v="0.224"/>
    <n v="0"/>
    <n v="55.6"/>
    <m/>
    <m/>
    <m/>
    <m/>
    <n v="271400"/>
    <n v="325"/>
    <n v="55.6"/>
    <s v=""/>
    <s v=""/>
    <s v=""/>
  </r>
  <r>
    <d v="2024-01-27T00:00:00"/>
    <x v="26"/>
    <n v="1500"/>
    <d v="1901-06-18T15:00:00"/>
    <n v="239.33"/>
    <n v="175.33"/>
    <n v="0"/>
    <n v="0"/>
    <m/>
    <n v="-1.756"/>
    <n v="100"/>
    <n v="0.2"/>
    <n v="0.224"/>
    <n v="0"/>
    <n v="26.9"/>
    <m/>
    <m/>
    <m/>
    <m/>
    <n v="271500"/>
    <n v="228.7"/>
    <n v="26.9"/>
    <s v=""/>
    <s v=""/>
    <s v=""/>
  </r>
  <r>
    <d v="2024-01-27T00:00:00"/>
    <x v="26"/>
    <n v="1600"/>
    <d v="1901-06-18T16:00:00"/>
    <n v="224.36"/>
    <n v="160.36000000000001"/>
    <n v="0"/>
    <n v="0"/>
    <m/>
    <n v="-1.871"/>
    <n v="100"/>
    <n v="0.2"/>
    <n v="0.224"/>
    <n v="0"/>
    <n v="13.1"/>
    <m/>
    <m/>
    <m/>
    <m/>
    <n v="271600"/>
    <n v="102.2"/>
    <n v="13.1"/>
    <s v=""/>
    <s v=""/>
    <s v=""/>
  </r>
  <r>
    <d v="2024-01-27T00:00:00"/>
    <x v="26"/>
    <n v="1700"/>
    <d v="1901-06-18T17:00:00"/>
    <n v="209.15"/>
    <n v="145.15"/>
    <n v="0"/>
    <n v="0"/>
    <m/>
    <n v="-1.556"/>
    <n v="100"/>
    <n v="0.2"/>
    <n v="0.224"/>
    <n v="0"/>
    <n v="4.4000000000000004"/>
    <m/>
    <m/>
    <m/>
    <m/>
    <n v="271700"/>
    <n v="5.3"/>
    <n v="4.4000000000000004"/>
    <s v=""/>
    <s v=""/>
    <s v=""/>
  </r>
  <r>
    <d v="2024-01-27T00:00:00"/>
    <x v="26"/>
    <n v="1800"/>
    <d v="1901-06-18T18:00:00"/>
    <n v="194.17"/>
    <n v="130.16999999999999"/>
    <n v="0"/>
    <n v="0"/>
    <m/>
    <n v="-1.958"/>
    <n v="100"/>
    <n v="0.2"/>
    <n v="0.224"/>
    <n v="0"/>
    <n v="0.6"/>
    <m/>
    <m/>
    <m/>
    <m/>
    <n v="271800"/>
    <n v="0"/>
    <n v="0"/>
    <s v=""/>
    <s v=""/>
    <s v=""/>
  </r>
  <r>
    <d v="2024-01-27T00:00:00"/>
    <x v="26"/>
    <n v="1900"/>
    <d v="1901-06-18T19:00:00"/>
    <n v="179.08"/>
    <n v="115.08000000000001"/>
    <n v="0"/>
    <n v="0"/>
    <m/>
    <n v="-1.958"/>
    <n v="100"/>
    <n v="0.2"/>
    <n v="0.224"/>
    <n v="0"/>
    <n v="0.6"/>
    <m/>
    <m/>
    <m/>
    <m/>
    <n v="271900"/>
    <n v="0"/>
    <n v="0"/>
    <s v=""/>
    <s v=""/>
    <s v=""/>
  </r>
  <r>
    <d v="2024-01-27T00:00:00"/>
    <x v="26"/>
    <n v="2000"/>
    <d v="1901-06-18T20:00:00"/>
    <n v="164.81"/>
    <n v="100.81"/>
    <n v="0"/>
    <n v="0"/>
    <m/>
    <n v="-1.6990000000000001"/>
    <n v="100"/>
    <n v="0.2"/>
    <n v="0.22470000000000001"/>
    <n v="0"/>
    <n v="0.6"/>
    <m/>
    <m/>
    <m/>
    <m/>
    <n v="272000"/>
    <n v="0"/>
    <n v="0"/>
    <s v=""/>
    <s v=""/>
    <s v=""/>
  </r>
  <r>
    <d v="2024-01-27T00:00:00"/>
    <x v="26"/>
    <n v="2100"/>
    <d v="1901-06-18T21:00:00"/>
    <n v="164.93"/>
    <n v="100.93"/>
    <n v="0"/>
    <n v="0"/>
    <m/>
    <n v="-1.0429999999999999"/>
    <n v="100"/>
    <n v="0.2"/>
    <n v="0.22470000000000001"/>
    <n v="0"/>
    <n v="0.6"/>
    <m/>
    <m/>
    <m/>
    <m/>
    <n v="272100"/>
    <n v="0"/>
    <n v="0"/>
    <s v=""/>
    <s v=""/>
    <s v=""/>
  </r>
  <r>
    <d v="2024-01-27T00:00:00"/>
    <x v="26"/>
    <n v="2200"/>
    <d v="1901-06-18T22:00:00"/>
    <n v="165.04"/>
    <n v="101.03999999999999"/>
    <n v="0"/>
    <n v="0"/>
    <m/>
    <n v="-3.2000000000000001E-2"/>
    <n v="100"/>
    <n v="0.2"/>
    <n v="0.22470000000000001"/>
    <n v="0"/>
    <n v="0.6"/>
    <m/>
    <m/>
    <m/>
    <m/>
    <n v="272200"/>
    <n v="0"/>
    <n v="0"/>
    <s v=""/>
    <s v=""/>
    <s v=""/>
  </r>
  <r>
    <d v="2024-01-27T00:00:00"/>
    <x v="26"/>
    <n v="2300"/>
    <d v="1901-06-18T23:00:00"/>
    <n v="165.16"/>
    <n v="101.16"/>
    <n v="0"/>
    <n v="0"/>
    <m/>
    <n v="-4.0000000000000001E-3"/>
    <n v="100"/>
    <n v="0.2"/>
    <n v="0.22470000000000001"/>
    <n v="0"/>
    <n v="0.6"/>
    <m/>
    <m/>
    <m/>
    <m/>
    <n v="272300"/>
    <n v="0"/>
    <n v="0"/>
    <s v=""/>
    <s v=""/>
    <s v=""/>
  </r>
  <r>
    <d v="2024-01-27T00:00:00"/>
    <x v="26"/>
    <n v="2400"/>
    <d v="1901-06-19T00:00:00"/>
    <n v="163.87"/>
    <n v="99.87"/>
    <n v="0"/>
    <n v="0"/>
    <m/>
    <n v="0.16300000000000001"/>
    <n v="100"/>
    <n v="0.2"/>
    <n v="0.22470000000000001"/>
    <n v="0"/>
    <n v="0.6"/>
    <m/>
    <m/>
    <m/>
    <m/>
    <n v="272400"/>
    <n v="0"/>
    <n v="0"/>
    <n v="0.2"/>
    <n v="0.22500000000000001"/>
    <n v="0.999"/>
  </r>
  <r>
    <d v="2024-01-28T00:00:00"/>
    <x v="27"/>
    <n v="100"/>
    <d v="1901-06-19T01:00:00"/>
    <n v="162.69999999999999"/>
    <n v="98.699999999999989"/>
    <n v="0"/>
    <n v="0"/>
    <m/>
    <n v="-0.45100000000000001"/>
    <n v="100"/>
    <n v="0.2"/>
    <n v="0.22470000000000001"/>
    <n v="0"/>
    <n v="0.6"/>
    <m/>
    <m/>
    <m/>
    <m/>
    <n v="280100"/>
    <n v="0"/>
    <n v="0"/>
    <s v=""/>
    <s v=""/>
    <s v=""/>
  </r>
  <r>
    <d v="2024-01-28T00:00:00"/>
    <x v="27"/>
    <n v="200"/>
    <d v="1901-06-19T02:00:00"/>
    <n v="163.87"/>
    <n v="99.87"/>
    <n v="0"/>
    <n v="0"/>
    <m/>
    <n v="0.27300000000000002"/>
    <n v="100"/>
    <n v="0.2"/>
    <n v="0.22470000000000001"/>
    <n v="0"/>
    <n v="0.6"/>
    <m/>
    <m/>
    <m/>
    <m/>
    <n v="280200"/>
    <n v="0"/>
    <n v="0"/>
    <s v=""/>
    <s v=""/>
    <s v=""/>
  </r>
  <r>
    <d v="2024-01-28T00:00:00"/>
    <x v="27"/>
    <n v="300"/>
    <d v="1901-06-19T03:00:00"/>
    <n v="162.47"/>
    <n v="98.47"/>
    <n v="0"/>
    <n v="3.52"/>
    <m/>
    <n v="0.30099999999999999"/>
    <n v="100"/>
    <n v="0.2"/>
    <n v="0.22470000000000001"/>
    <n v="0"/>
    <n v="0.6"/>
    <m/>
    <m/>
    <m/>
    <m/>
    <n v="280300"/>
    <n v="0"/>
    <n v="0"/>
    <s v=""/>
    <s v=""/>
    <s v=""/>
  </r>
  <r>
    <d v="2024-01-28T00:00:00"/>
    <x v="27"/>
    <n v="400"/>
    <d v="1901-06-19T04:00:00"/>
    <n v="163.29"/>
    <n v="99.289999999999992"/>
    <n v="1.51"/>
    <n v="6.04"/>
    <m/>
    <n v="1.208"/>
    <n v="100"/>
    <n v="0.2"/>
    <n v="0.22470000000000001"/>
    <n v="0"/>
    <n v="0.6"/>
    <m/>
    <m/>
    <m/>
    <m/>
    <n v="280400"/>
    <n v="0"/>
    <n v="0"/>
    <s v=""/>
    <s v=""/>
    <s v=""/>
  </r>
  <r>
    <d v="2024-01-28T00:00:00"/>
    <x v="27"/>
    <n v="500"/>
    <d v="1901-06-19T05:00:00"/>
    <n v="162.47"/>
    <n v="98.47"/>
    <n v="1.51"/>
    <n v="5.54"/>
    <m/>
    <n v="1.4530000000000001"/>
    <n v="100"/>
    <n v="0.2"/>
    <n v="0.22470000000000001"/>
    <n v="0.4"/>
    <n v="0.6"/>
    <m/>
    <m/>
    <m/>
    <m/>
    <n v="280500"/>
    <n v="0"/>
    <n v="0"/>
    <s v=""/>
    <s v=""/>
    <s v=""/>
  </r>
  <r>
    <d v="2024-01-28T00:00:00"/>
    <x v="27"/>
    <n v="600"/>
    <d v="1901-06-19T06:00:00"/>
    <n v="162.35"/>
    <n v="98.35"/>
    <n v="1.01"/>
    <n v="4.53"/>
    <m/>
    <n v="1.3169999999999999"/>
    <n v="100"/>
    <n v="0.2"/>
    <n v="0.22470000000000001"/>
    <n v="0.6"/>
    <n v="0.6"/>
    <m/>
    <m/>
    <m/>
    <m/>
    <n v="280600"/>
    <n v="0"/>
    <n v="0"/>
    <s v=""/>
    <s v=""/>
    <s v=""/>
  </r>
  <r>
    <d v="2024-01-28T00:00:00"/>
    <x v="27"/>
    <n v="700"/>
    <d v="1901-06-19T07:00:00"/>
    <n v="162.69999999999999"/>
    <n v="98.699999999999989"/>
    <n v="1.01"/>
    <n v="5.03"/>
    <m/>
    <n v="1.425"/>
    <n v="100"/>
    <n v="0.2"/>
    <n v="0.22470000000000001"/>
    <n v="0.6"/>
    <n v="0.6"/>
    <m/>
    <m/>
    <m/>
    <m/>
    <n v="280700"/>
    <n v="0"/>
    <n v="0"/>
    <s v=""/>
    <s v=""/>
    <s v=""/>
  </r>
  <r>
    <d v="2024-01-28T00:00:00"/>
    <x v="27"/>
    <n v="800"/>
    <d v="1901-06-19T08:00:00"/>
    <n v="161.65"/>
    <n v="97.65"/>
    <n v="1.01"/>
    <n v="4.03"/>
    <m/>
    <n v="1.2889999999999999"/>
    <n v="100"/>
    <n v="0.2"/>
    <n v="0.22470000000000001"/>
    <n v="1.2"/>
    <n v="0.6"/>
    <m/>
    <m/>
    <m/>
    <m/>
    <n v="280800"/>
    <n v="4.3"/>
    <n v="0"/>
    <s v=""/>
    <s v=""/>
    <s v=""/>
  </r>
  <r>
    <d v="2024-01-28T00:00:00"/>
    <x v="27"/>
    <n v="900"/>
    <d v="1901-06-19T09:00:00"/>
    <n v="160.13"/>
    <n v="96.13"/>
    <n v="0"/>
    <n v="2.52"/>
    <m/>
    <n v="1.3440000000000001"/>
    <n v="100"/>
    <n v="0.2"/>
    <n v="0.22470000000000001"/>
    <n v="0.8"/>
    <n v="11.9"/>
    <m/>
    <m/>
    <m/>
    <m/>
    <n v="280900"/>
    <n v="98"/>
    <n v="11.9"/>
    <s v=""/>
    <s v=""/>
    <s v=""/>
  </r>
  <r>
    <d v="2024-01-28T00:00:00"/>
    <x v="27"/>
    <n v="1000"/>
    <d v="1901-06-19T10:00:00"/>
    <n v="160.36000000000001"/>
    <n v="96.360000000000014"/>
    <n v="0"/>
    <n v="1.01"/>
    <m/>
    <n v="1.8320000000000001"/>
    <n v="100"/>
    <n v="0.1993"/>
    <n v="0.22539999999999999"/>
    <n v="1.6"/>
    <n v="55.6"/>
    <m/>
    <m/>
    <m/>
    <m/>
    <n v="281000"/>
    <n v="226"/>
    <n v="55.6"/>
    <s v=""/>
    <s v=""/>
    <s v=""/>
  </r>
  <r>
    <d v="2024-01-28T00:00:00"/>
    <x v="27"/>
    <n v="1100"/>
    <d v="1901-06-19T11:00:00"/>
    <n v="158.02000000000001"/>
    <n v="94.02000000000001"/>
    <n v="0"/>
    <n v="2.0099999999999998"/>
    <m/>
    <n v="2.1819999999999999"/>
    <n v="100"/>
    <n v="0.1993"/>
    <n v="0.22539999999999999"/>
    <n v="2.4"/>
    <n v="136.9"/>
    <m/>
    <m/>
    <m/>
    <m/>
    <n v="281100"/>
    <n v="325.2"/>
    <n v="136.9"/>
    <s v=""/>
    <s v=""/>
    <s v=""/>
  </r>
  <r>
    <d v="2024-01-28T00:00:00"/>
    <x v="27"/>
    <n v="1200"/>
    <d v="1901-06-19T12:00:00"/>
    <n v="158.37"/>
    <n v="94.37"/>
    <n v="0"/>
    <n v="2.0099999999999998"/>
    <m/>
    <n v="3.38"/>
    <n v="100"/>
    <n v="0.1986"/>
    <n v="0.22539999999999999"/>
    <n v="2.8"/>
    <n v="199.4"/>
    <m/>
    <m/>
    <m/>
    <m/>
    <n v="281200"/>
    <n v="378.7"/>
    <n v="199.4"/>
    <s v=""/>
    <s v=""/>
    <s v=""/>
  </r>
  <r>
    <d v="2024-01-28T00:00:00"/>
    <x v="27"/>
    <n v="1300"/>
    <d v="1901-06-19T13:00:00"/>
    <n v="157.19999999999999"/>
    <n v="93.199999999999989"/>
    <n v="0"/>
    <n v="3.02"/>
    <m/>
    <n v="3.7490000000000001"/>
    <n v="100"/>
    <n v="0.1978"/>
    <n v="0.22620000000000001"/>
    <n v="1.8"/>
    <n v="223.1"/>
    <m/>
    <m/>
    <m/>
    <m/>
    <n v="281300"/>
    <n v="380.3"/>
    <n v="223.1"/>
    <s v=""/>
    <s v=""/>
    <s v=""/>
  </r>
  <r>
    <d v="2024-01-28T00:00:00"/>
    <x v="27"/>
    <n v="1400"/>
    <d v="1901-06-19T14:00:00"/>
    <n v="154.05000000000001"/>
    <n v="90.050000000000011"/>
    <n v="0"/>
    <n v="1.51"/>
    <m/>
    <n v="2.956"/>
    <n v="100"/>
    <n v="0.1978"/>
    <n v="0.22620000000000001"/>
    <n v="2.8"/>
    <n v="173.1"/>
    <m/>
    <m/>
    <m/>
    <m/>
    <n v="281400"/>
    <n v="330.2"/>
    <n v="173.1"/>
    <s v=""/>
    <s v=""/>
    <s v=""/>
  </r>
  <r>
    <d v="2024-01-28T00:00:00"/>
    <x v="27"/>
    <n v="1500"/>
    <d v="1901-06-19T15:00:00"/>
    <n v="155.80000000000001"/>
    <n v="91.800000000000011"/>
    <n v="0.5"/>
    <n v="4.53"/>
    <m/>
    <n v="1.778"/>
    <n v="100"/>
    <n v="0.1978"/>
    <n v="0.22620000000000001"/>
    <n v="2.4"/>
    <n v="126.9"/>
    <m/>
    <m/>
    <m/>
    <m/>
    <n v="281500"/>
    <n v="233.8"/>
    <n v="126.9"/>
    <s v=""/>
    <s v=""/>
    <s v=""/>
  </r>
  <r>
    <d v="2024-01-28T00:00:00"/>
    <x v="27"/>
    <n v="1600"/>
    <d v="1901-06-19T16:00:00"/>
    <n v="154.97999999999999"/>
    <n v="90.97999999999999"/>
    <n v="0.5"/>
    <n v="4.03"/>
    <m/>
    <n v="1.3979999999999999"/>
    <n v="100"/>
    <n v="0.1978"/>
    <n v="0.22689999999999999"/>
    <n v="0.6"/>
    <n v="48.1"/>
    <m/>
    <m/>
    <m/>
    <m/>
    <n v="281600"/>
    <n v="106.8"/>
    <n v="48.1"/>
    <s v=""/>
    <s v=""/>
    <s v=""/>
  </r>
  <r>
    <d v="2024-01-28T00:00:00"/>
    <x v="27"/>
    <n v="1700"/>
    <d v="1901-06-19T17:00:00"/>
    <n v="154.75"/>
    <n v="90.75"/>
    <n v="1.01"/>
    <n v="5.03"/>
    <m/>
    <n v="0.35599999999999998"/>
    <n v="100"/>
    <n v="0.1978"/>
    <n v="0.22689999999999999"/>
    <n v="0"/>
    <n v="8.1"/>
    <m/>
    <m/>
    <m/>
    <m/>
    <n v="281700"/>
    <n v="6.2"/>
    <n v="8.1"/>
    <s v=""/>
    <s v=""/>
    <s v=""/>
  </r>
  <r>
    <d v="2024-01-28T00:00:00"/>
    <x v="27"/>
    <n v="1800"/>
    <d v="1901-06-19T18:00:00"/>
    <n v="153.34"/>
    <n v="89.34"/>
    <n v="3.02"/>
    <n v="6.04"/>
    <m/>
    <n v="0.66"/>
    <n v="100"/>
    <n v="0.1978"/>
    <n v="0.2276"/>
    <n v="0"/>
    <n v="0.6"/>
    <m/>
    <m/>
    <m/>
    <m/>
    <n v="281800"/>
    <n v="0"/>
    <n v="0"/>
    <s v=""/>
    <s v=""/>
    <s v=""/>
  </r>
  <r>
    <d v="2024-01-28T00:00:00"/>
    <x v="27"/>
    <n v="1900"/>
    <d v="1901-06-19T19:00:00"/>
    <n v="155.1"/>
    <n v="91.1"/>
    <n v="2.52"/>
    <n v="6.04"/>
    <m/>
    <n v="0.38400000000000001"/>
    <n v="100"/>
    <n v="0.1978"/>
    <n v="0.2276"/>
    <n v="0"/>
    <n v="0.6"/>
    <m/>
    <m/>
    <m/>
    <m/>
    <n v="281900"/>
    <n v="0"/>
    <n v="0"/>
    <s v=""/>
    <s v=""/>
    <s v=""/>
  </r>
  <r>
    <d v="2024-01-28T00:00:00"/>
    <x v="27"/>
    <n v="2000"/>
    <d v="1901-06-19T20:00:00"/>
    <n v="155.44999999999999"/>
    <n v="91.449999999999989"/>
    <n v="3.02"/>
    <n v="7.05"/>
    <m/>
    <n v="0.35599999999999998"/>
    <n v="100"/>
    <n v="0.1978"/>
    <n v="0.2276"/>
    <n v="0"/>
    <n v="0.6"/>
    <m/>
    <m/>
    <m/>
    <m/>
    <n v="282000"/>
    <n v="0"/>
    <n v="0"/>
    <s v=""/>
    <s v=""/>
    <s v=""/>
  </r>
  <r>
    <d v="2024-01-28T00:00:00"/>
    <x v="27"/>
    <n v="2100"/>
    <d v="1901-06-19T21:00:00"/>
    <n v="155.68"/>
    <n v="91.68"/>
    <n v="2.52"/>
    <n v="7.05"/>
    <m/>
    <n v="0.63200000000000001"/>
    <n v="100"/>
    <n v="0.1978"/>
    <n v="0.22839999999999999"/>
    <n v="0"/>
    <n v="0.6"/>
    <m/>
    <m/>
    <m/>
    <m/>
    <n v="282100"/>
    <n v="0"/>
    <n v="0"/>
    <s v=""/>
    <s v=""/>
    <s v=""/>
  </r>
  <r>
    <d v="2024-01-28T00:00:00"/>
    <x v="27"/>
    <n v="2200"/>
    <d v="1901-06-19T22:00:00"/>
    <n v="155.1"/>
    <n v="91.1"/>
    <n v="2.52"/>
    <n v="9.06"/>
    <m/>
    <n v="0.495"/>
    <n v="100"/>
    <n v="0.1978"/>
    <n v="0.22839999999999999"/>
    <n v="0"/>
    <n v="0.6"/>
    <m/>
    <m/>
    <m/>
    <m/>
    <n v="282200"/>
    <n v="0"/>
    <n v="0"/>
    <s v=""/>
    <s v=""/>
    <s v=""/>
  </r>
  <r>
    <d v="2024-01-28T00:00:00"/>
    <x v="27"/>
    <n v="2300"/>
    <d v="1901-06-19T23:00:00"/>
    <n v="154.63"/>
    <n v="90.63"/>
    <n v="2.0099999999999998"/>
    <n v="7.55"/>
    <m/>
    <n v="2.1280000000000001"/>
    <n v="100"/>
    <n v="0.19639999999999999"/>
    <n v="0.22839999999999999"/>
    <n v="0"/>
    <n v="0.6"/>
    <m/>
    <m/>
    <m/>
    <m/>
    <n v="282300"/>
    <n v="0"/>
    <n v="0"/>
    <s v=""/>
    <s v=""/>
    <s v=""/>
  </r>
  <r>
    <d v="2024-01-28T00:00:00"/>
    <x v="27"/>
    <n v="2400"/>
    <d v="1901-06-20T00:00:00"/>
    <n v="154.75"/>
    <n v="90.75"/>
    <n v="2.0099999999999998"/>
    <n v="6.04"/>
    <m/>
    <n v="1.643"/>
    <n v="100"/>
    <n v="0.19570000000000001"/>
    <n v="0.22839999999999999"/>
    <n v="0"/>
    <n v="0.6"/>
    <m/>
    <m/>
    <m/>
    <m/>
    <n v="282400"/>
    <n v="0"/>
    <n v="0"/>
    <n v="0.19600000000000001"/>
    <n v="0.22800000000000001"/>
    <n v="0.90800000000000003"/>
  </r>
  <r>
    <d v="2024-01-29T00:00:00"/>
    <x v="28"/>
    <n v="100"/>
    <d v="1901-06-20T01:00:00"/>
    <n v="153.22999999999999"/>
    <n v="89.22999999999999"/>
    <n v="2.52"/>
    <n v="7.55"/>
    <m/>
    <n v="2.77"/>
    <n v="100"/>
    <n v="0.19420000000000001"/>
    <n v="0.22839999999999999"/>
    <n v="0"/>
    <n v="0.6"/>
    <m/>
    <m/>
    <m/>
    <m/>
    <n v="290100"/>
    <n v="0"/>
    <n v="0"/>
    <s v=""/>
    <s v=""/>
    <s v=""/>
  </r>
  <r>
    <d v="2024-01-29T00:00:00"/>
    <x v="28"/>
    <n v="200"/>
    <d v="1901-06-20T02:00:00"/>
    <n v="152.16999999999999"/>
    <n v="88.169999999999987"/>
    <n v="2.52"/>
    <n v="8.0500000000000007"/>
    <m/>
    <n v="1.7509999999999999"/>
    <n v="100"/>
    <n v="0.19350000000000001"/>
    <n v="0.22839999999999999"/>
    <n v="0"/>
    <n v="0.6"/>
    <m/>
    <m/>
    <m/>
    <m/>
    <n v="290200"/>
    <n v="0"/>
    <n v="0"/>
    <s v=""/>
    <s v=""/>
    <s v=""/>
  </r>
  <r>
    <d v="2024-01-29T00:00:00"/>
    <x v="28"/>
    <n v="300"/>
    <d v="1901-06-20T03:00:00"/>
    <n v="151.24"/>
    <n v="87.240000000000009"/>
    <n v="2.52"/>
    <n v="7.05"/>
    <m/>
    <n v="2.2890000000000001"/>
    <n v="100"/>
    <n v="0.19420000000000001"/>
    <n v="0.22839999999999999"/>
    <n v="0"/>
    <n v="0.6"/>
    <m/>
    <m/>
    <m/>
    <m/>
    <n v="290300"/>
    <n v="0"/>
    <n v="0"/>
    <s v=""/>
    <s v=""/>
    <s v=""/>
  </r>
  <r>
    <d v="2024-01-29T00:00:00"/>
    <x v="28"/>
    <n v="400"/>
    <d v="1901-06-20T04:00:00"/>
    <n v="151.24"/>
    <n v="87.240000000000009"/>
    <n v="2.0099999999999998"/>
    <n v="8.0500000000000007"/>
    <m/>
    <n v="0.79700000000000004"/>
    <n v="100"/>
    <n v="0.19350000000000001"/>
    <n v="0.22839999999999999"/>
    <n v="0"/>
    <n v="0.6"/>
    <m/>
    <m/>
    <m/>
    <m/>
    <n v="290400"/>
    <n v="0"/>
    <n v="0"/>
    <s v=""/>
    <s v=""/>
    <s v=""/>
  </r>
  <r>
    <d v="2024-01-29T00:00:00"/>
    <x v="28"/>
    <n v="500"/>
    <d v="1901-06-20T05:00:00"/>
    <n v="151.71"/>
    <n v="87.710000000000008"/>
    <n v="3.02"/>
    <n v="8.0500000000000007"/>
    <m/>
    <n v="1.778"/>
    <n v="100"/>
    <n v="0.19420000000000001"/>
    <n v="0.22839999999999999"/>
    <n v="0"/>
    <n v="0.6"/>
    <m/>
    <m/>
    <m/>
    <m/>
    <n v="290500"/>
    <n v="0"/>
    <n v="0"/>
    <s v=""/>
    <s v=""/>
    <s v=""/>
  </r>
  <r>
    <d v="2024-01-29T00:00:00"/>
    <x v="28"/>
    <n v="600"/>
    <d v="1901-06-20T06:00:00"/>
    <n v="149.83000000000001"/>
    <n v="85.830000000000013"/>
    <n v="2.52"/>
    <n v="8.0500000000000007"/>
    <m/>
    <n v="1.94"/>
    <n v="100"/>
    <n v="0.19350000000000001"/>
    <n v="0.2291"/>
    <n v="0.2"/>
    <n v="0.6"/>
    <m/>
    <m/>
    <m/>
    <m/>
    <n v="290600"/>
    <n v="0"/>
    <n v="0"/>
    <s v=""/>
    <s v=""/>
    <s v=""/>
  </r>
  <r>
    <d v="2024-01-29T00:00:00"/>
    <x v="28"/>
    <n v="700"/>
    <d v="1901-06-20T07:00:00"/>
    <n v="149.37"/>
    <n v="85.37"/>
    <n v="3.02"/>
    <n v="8.0500000000000007"/>
    <m/>
    <n v="2.343"/>
    <n v="100"/>
    <n v="0.19350000000000001"/>
    <n v="0.2291"/>
    <n v="0"/>
    <n v="0.6"/>
    <m/>
    <m/>
    <m/>
    <m/>
    <n v="290700"/>
    <n v="0"/>
    <n v="0"/>
    <s v=""/>
    <s v=""/>
    <s v=""/>
  </r>
  <r>
    <d v="2024-01-29T00:00:00"/>
    <x v="28"/>
    <n v="800"/>
    <d v="1901-06-20T08:00:00"/>
    <n v="150.41999999999999"/>
    <n v="86.419999999999987"/>
    <n v="3.02"/>
    <n v="8.0500000000000007"/>
    <m/>
    <n v="2.0739999999999998"/>
    <n v="100"/>
    <n v="0.19350000000000001"/>
    <n v="0.2298"/>
    <n v="0"/>
    <n v="0.6"/>
    <m/>
    <m/>
    <m/>
    <m/>
    <n v="290800"/>
    <n v="4.8"/>
    <n v="0"/>
    <s v=""/>
    <s v=""/>
    <s v=""/>
  </r>
  <r>
    <d v="2024-01-29T00:00:00"/>
    <x v="28"/>
    <n v="900"/>
    <d v="1901-06-20T09:00:00"/>
    <n v="148.78"/>
    <n v="84.78"/>
    <n v="2.52"/>
    <n v="7.05"/>
    <m/>
    <n v="2.262"/>
    <n v="100"/>
    <n v="0.19350000000000001"/>
    <n v="0.23050000000000001"/>
    <n v="0"/>
    <n v="11.9"/>
    <m/>
    <m/>
    <m/>
    <m/>
    <n v="290900"/>
    <n v="101.2"/>
    <n v="11.9"/>
    <s v=""/>
    <s v=""/>
    <s v=""/>
  </r>
  <r>
    <d v="2024-01-29T00:00:00"/>
    <x v="28"/>
    <n v="1000"/>
    <d v="1901-06-20T10:00:00"/>
    <n v="149.83000000000001"/>
    <n v="85.830000000000013"/>
    <n v="2.52"/>
    <n v="7.05"/>
    <m/>
    <n v="1.615"/>
    <n v="100"/>
    <n v="0.1928"/>
    <n v="0.23130000000000001"/>
    <n v="0"/>
    <n v="44.4"/>
    <m/>
    <m/>
    <m/>
    <m/>
    <n v="291000"/>
    <n v="230"/>
    <n v="44.4"/>
    <s v=""/>
    <s v=""/>
    <s v=""/>
  </r>
  <r>
    <d v="2024-01-29T00:00:00"/>
    <x v="28"/>
    <n v="1100"/>
    <d v="1901-06-20T11:00:00"/>
    <n v="149.13"/>
    <n v="85.13"/>
    <n v="3.02"/>
    <n v="8.0500000000000007"/>
    <m/>
    <n v="2.69"/>
    <n v="100"/>
    <n v="0.19350000000000001"/>
    <n v="0.23200000000000001"/>
    <n v="0"/>
    <n v="116.9"/>
    <m/>
    <m/>
    <m/>
    <m/>
    <n v="291100"/>
    <n v="329.7"/>
    <n v="116.9"/>
    <s v=""/>
    <s v=""/>
    <s v=""/>
  </r>
  <r>
    <d v="2024-01-29T00:00:00"/>
    <x v="28"/>
    <n v="1200"/>
    <d v="1901-06-20T12:00:00"/>
    <n v="148.55000000000001"/>
    <n v="84.550000000000011"/>
    <n v="3.02"/>
    <n v="7.05"/>
    <m/>
    <n v="2.4500000000000002"/>
    <n v="100"/>
    <n v="0.19420000000000001"/>
    <n v="0.23269999999999999"/>
    <n v="0"/>
    <n v="193.1"/>
    <m/>
    <m/>
    <m/>
    <m/>
    <n v="291200"/>
    <n v="383.5"/>
    <n v="193.1"/>
    <s v=""/>
    <s v=""/>
    <s v=""/>
  </r>
  <r>
    <d v="2024-01-29T00:00:00"/>
    <x v="28"/>
    <n v="1300"/>
    <d v="1901-06-20T13:00:00"/>
    <n v="146.79"/>
    <n v="82.789999999999992"/>
    <n v="3.02"/>
    <n v="7.05"/>
    <m/>
    <n v="2.1549999999999998"/>
    <n v="100"/>
    <n v="0.19350000000000001"/>
    <n v="0.23419999999999999"/>
    <n v="0"/>
    <n v="189.4"/>
    <m/>
    <m/>
    <m/>
    <m/>
    <n v="291300"/>
    <n v="385.3"/>
    <n v="189.4"/>
    <s v=""/>
    <s v=""/>
    <s v=""/>
  </r>
  <r>
    <d v="2024-01-29T00:00:00"/>
    <x v="28"/>
    <n v="1400"/>
    <d v="1901-06-20T14:00:00"/>
    <n v="145.97"/>
    <n v="81.97"/>
    <n v="3.02"/>
    <n v="7.05"/>
    <m/>
    <n v="2.101"/>
    <n v="100"/>
    <n v="0.19489999999999999"/>
    <n v="0.2356"/>
    <n v="0"/>
    <n v="224.4"/>
    <m/>
    <m/>
    <m/>
    <m/>
    <n v="291400"/>
    <n v="335.3"/>
    <n v="224.4"/>
    <s v=""/>
    <s v=""/>
    <s v=""/>
  </r>
  <r>
    <d v="2024-01-29T00:00:00"/>
    <x v="28"/>
    <n v="1500"/>
    <d v="1901-06-20T15:00:00"/>
    <n v="145.04"/>
    <n v="81.039999999999992"/>
    <n v="3.02"/>
    <n v="7.05"/>
    <m/>
    <n v="1.994"/>
    <n v="100"/>
    <n v="0.19489999999999999"/>
    <n v="0.23849999999999999"/>
    <n v="0"/>
    <n v="123.1"/>
    <m/>
    <m/>
    <m/>
    <m/>
    <n v="291500"/>
    <n v="238.8"/>
    <n v="123.1"/>
    <s v=""/>
    <s v=""/>
    <s v=""/>
  </r>
  <r>
    <d v="2024-01-29T00:00:00"/>
    <x v="28"/>
    <n v="1600"/>
    <d v="1901-06-20T16:00:00"/>
    <n v="147.03"/>
    <n v="83.03"/>
    <n v="3.02"/>
    <n v="7.55"/>
    <m/>
    <n v="1.8320000000000001"/>
    <n v="100"/>
    <n v="0.19489999999999999"/>
    <n v="0.2407"/>
    <n v="0"/>
    <n v="61.9"/>
    <m/>
    <m/>
    <m/>
    <m/>
    <n v="291600"/>
    <n v="111.3"/>
    <n v="61.9"/>
    <s v=""/>
    <s v=""/>
    <s v=""/>
  </r>
  <r>
    <d v="2024-01-29T00:00:00"/>
    <x v="28"/>
    <n v="1700"/>
    <d v="1901-06-20T17:00:00"/>
    <n v="145.97"/>
    <n v="81.97"/>
    <n v="3.02"/>
    <n v="7.55"/>
    <m/>
    <n v="1.994"/>
    <n v="100"/>
    <n v="0.19570000000000001"/>
    <n v="0.24429999999999999"/>
    <n v="0"/>
    <n v="10.6"/>
    <m/>
    <m/>
    <m/>
    <m/>
    <n v="291700"/>
    <n v="8"/>
    <n v="10.6"/>
    <s v=""/>
    <s v=""/>
    <s v=""/>
  </r>
  <r>
    <d v="2024-01-29T00:00:00"/>
    <x v="28"/>
    <n v="1800"/>
    <d v="1901-06-20T18:00:00"/>
    <n v="146.32"/>
    <n v="82.32"/>
    <n v="2.52"/>
    <n v="7.05"/>
    <m/>
    <n v="2.2090000000000001"/>
    <n v="100"/>
    <n v="0.19639999999999999"/>
    <n v="0.2465"/>
    <n v="0"/>
    <n v="0.6"/>
    <m/>
    <m/>
    <m/>
    <m/>
    <n v="291800"/>
    <n v="0"/>
    <n v="0"/>
    <s v=""/>
    <s v=""/>
    <s v=""/>
  </r>
  <r>
    <d v="2024-01-29T00:00:00"/>
    <x v="28"/>
    <n v="1900"/>
    <d v="1901-06-20T19:00:00"/>
    <n v="145.15"/>
    <n v="81.150000000000006"/>
    <n v="2.52"/>
    <n v="9.06"/>
    <m/>
    <n v="1.8859999999999999"/>
    <n v="100"/>
    <n v="0.1971"/>
    <n v="0.24940000000000001"/>
    <n v="0"/>
    <n v="0.6"/>
    <m/>
    <m/>
    <m/>
    <m/>
    <n v="291900"/>
    <n v="0"/>
    <n v="0"/>
    <s v=""/>
    <s v=""/>
    <s v=""/>
  </r>
  <r>
    <d v="2024-01-29T00:00:00"/>
    <x v="28"/>
    <n v="2000"/>
    <d v="1901-06-20T20:00:00"/>
    <n v="143.97999999999999"/>
    <n v="79.97999999999999"/>
    <n v="2.52"/>
    <n v="8.56"/>
    <m/>
    <n v="2.1549999999999998"/>
    <n v="100"/>
    <n v="0.1971"/>
    <n v="0.25090000000000001"/>
    <n v="0"/>
    <n v="0.6"/>
    <m/>
    <m/>
    <m/>
    <m/>
    <n v="292000"/>
    <n v="0"/>
    <n v="0"/>
    <s v=""/>
    <s v=""/>
    <s v=""/>
  </r>
  <r>
    <d v="2024-01-29T00:00:00"/>
    <x v="28"/>
    <n v="2100"/>
    <d v="1901-06-20T21:00:00"/>
    <n v="145.27000000000001"/>
    <n v="81.27000000000001"/>
    <n v="3.02"/>
    <n v="9.56"/>
    <m/>
    <n v="2.0470000000000002"/>
    <n v="100"/>
    <n v="0.1986"/>
    <n v="0.253"/>
    <n v="0"/>
    <n v="0.6"/>
    <m/>
    <m/>
    <m/>
    <m/>
    <n v="292100"/>
    <n v="0"/>
    <n v="0"/>
    <s v=""/>
    <s v=""/>
    <s v=""/>
  </r>
  <r>
    <d v="2024-01-29T00:00:00"/>
    <x v="28"/>
    <n v="2200"/>
    <d v="1901-06-20T22:00:00"/>
    <n v="145.15"/>
    <n v="81.150000000000006"/>
    <n v="4.03"/>
    <n v="11.07"/>
    <m/>
    <n v="2.262"/>
    <n v="100"/>
    <n v="0.1986"/>
    <n v="0.2545"/>
    <n v="0"/>
    <n v="0.6"/>
    <m/>
    <m/>
    <m/>
    <m/>
    <n v="292200"/>
    <n v="0"/>
    <n v="0"/>
    <s v=""/>
    <s v=""/>
    <s v=""/>
  </r>
  <r>
    <d v="2024-01-29T00:00:00"/>
    <x v="28"/>
    <n v="2300"/>
    <d v="1901-06-20T23:00:00"/>
    <n v="143.63"/>
    <n v="79.63"/>
    <n v="4.53"/>
    <n v="11.58"/>
    <m/>
    <n v="3.4060000000000001"/>
    <n v="100"/>
    <n v="0.1993"/>
    <n v="0.25519999999999998"/>
    <n v="0"/>
    <n v="0.6"/>
    <m/>
    <m/>
    <m/>
    <m/>
    <n v="292300"/>
    <n v="0"/>
    <n v="0"/>
    <s v=""/>
    <s v=""/>
    <s v=""/>
  </r>
  <r>
    <d v="2024-01-29T00:00:00"/>
    <x v="28"/>
    <n v="2400"/>
    <d v="1901-06-21T00:00:00"/>
    <n v="143.52000000000001"/>
    <n v="79.52000000000001"/>
    <n v="5.54"/>
    <n v="14.59"/>
    <m/>
    <n v="3.327"/>
    <n v="100"/>
    <n v="0.20080000000000001"/>
    <n v="0.25669999999999998"/>
    <n v="0"/>
    <n v="0.6"/>
    <m/>
    <m/>
    <m/>
    <m/>
    <n v="292400"/>
    <n v="0"/>
    <n v="0"/>
    <n v="0.20100000000000001"/>
    <n v="0.25700000000000001"/>
    <n v="0.79500000000000004"/>
  </r>
  <r>
    <d v="2024-01-30T00:00:00"/>
    <x v="29"/>
    <n v="100"/>
    <d v="1901-06-21T01:00:00"/>
    <n v="144.69"/>
    <n v="80.69"/>
    <n v="3.52"/>
    <n v="10.57"/>
    <m/>
    <n v="2.85"/>
    <n v="100"/>
    <n v="0.2"/>
    <n v="0.25740000000000002"/>
    <n v="0"/>
    <n v="0.6"/>
    <m/>
    <m/>
    <m/>
    <m/>
    <n v="300100"/>
    <n v="0"/>
    <n v="0"/>
    <s v=""/>
    <s v=""/>
    <s v=""/>
  </r>
  <r>
    <d v="2024-01-30T00:00:00"/>
    <x v="29"/>
    <n v="200"/>
    <d v="1901-06-21T02:00:00"/>
    <n v="144.1"/>
    <n v="80.099999999999994"/>
    <n v="3.02"/>
    <n v="9.56"/>
    <m/>
    <n v="2.3159999999999998"/>
    <n v="100"/>
    <n v="0.20080000000000001"/>
    <n v="0.2581"/>
    <n v="0"/>
    <n v="0.6"/>
    <m/>
    <m/>
    <m/>
    <m/>
    <n v="300200"/>
    <n v="0"/>
    <n v="0"/>
    <s v=""/>
    <s v=""/>
    <s v=""/>
  </r>
  <r>
    <d v="2024-01-30T00:00:00"/>
    <x v="29"/>
    <n v="300"/>
    <d v="1901-06-21T03:00:00"/>
    <n v="143.75"/>
    <n v="79.75"/>
    <n v="1.51"/>
    <n v="6.04"/>
    <m/>
    <n v="1.8859999999999999"/>
    <n v="100"/>
    <n v="0.20080000000000001"/>
    <n v="0.2596"/>
    <n v="0"/>
    <n v="0.6"/>
    <m/>
    <m/>
    <m/>
    <m/>
    <n v="300300"/>
    <n v="0"/>
    <n v="0"/>
    <s v=""/>
    <s v=""/>
    <s v=""/>
  </r>
  <r>
    <d v="2024-01-30T00:00:00"/>
    <x v="29"/>
    <n v="400"/>
    <d v="1901-06-21T04:00:00"/>
    <n v="143.87"/>
    <n v="79.87"/>
    <n v="0.5"/>
    <n v="4.03"/>
    <m/>
    <n v="2.0739999999999998"/>
    <n v="100"/>
    <n v="0.20080000000000001"/>
    <n v="0.26029999999999998"/>
    <n v="0"/>
    <n v="0.6"/>
    <m/>
    <m/>
    <m/>
    <m/>
    <n v="300400"/>
    <n v="0"/>
    <n v="0"/>
    <s v=""/>
    <s v=""/>
    <s v=""/>
  </r>
  <r>
    <d v="2024-01-30T00:00:00"/>
    <x v="29"/>
    <n v="500"/>
    <d v="1901-06-21T05:00:00"/>
    <n v="143.75"/>
    <n v="79.75"/>
    <n v="0.5"/>
    <n v="6.04"/>
    <m/>
    <n v="2.1819999999999999"/>
    <n v="100"/>
    <n v="0.20150000000000001"/>
    <n v="0.26179999999999998"/>
    <n v="0"/>
    <n v="0.6"/>
    <m/>
    <m/>
    <m/>
    <m/>
    <n v="300500"/>
    <n v="0"/>
    <n v="0"/>
    <s v=""/>
    <s v=""/>
    <s v=""/>
  </r>
  <r>
    <d v="2024-01-30T00:00:00"/>
    <x v="29"/>
    <n v="600"/>
    <d v="1901-06-21T06:00:00"/>
    <n v="143.75"/>
    <n v="79.75"/>
    <n v="1.01"/>
    <n v="4.53"/>
    <m/>
    <n v="2.0739999999999998"/>
    <n v="100"/>
    <n v="0.20219999999999999"/>
    <n v="0.26250000000000001"/>
    <n v="0"/>
    <n v="0.6"/>
    <m/>
    <m/>
    <m/>
    <m/>
    <n v="300600"/>
    <n v="0"/>
    <n v="0"/>
    <s v=""/>
    <s v=""/>
    <s v=""/>
  </r>
  <r>
    <d v="2024-01-30T00:00:00"/>
    <x v="29"/>
    <n v="700"/>
    <d v="1901-06-21T07:00:00"/>
    <n v="143.4"/>
    <n v="79.400000000000006"/>
    <n v="0.5"/>
    <n v="4.53"/>
    <m/>
    <n v="1.6970000000000001"/>
    <n v="100"/>
    <n v="0.20150000000000001"/>
    <n v="0.26319999999999999"/>
    <n v="0"/>
    <n v="0.6"/>
    <m/>
    <m/>
    <m/>
    <m/>
    <n v="300700"/>
    <n v="0"/>
    <n v="0"/>
    <s v=""/>
    <s v=""/>
    <s v=""/>
  </r>
  <r>
    <d v="2024-01-30T00:00:00"/>
    <x v="29"/>
    <n v="800"/>
    <d v="1901-06-21T08:00:00"/>
    <n v="143.52000000000001"/>
    <n v="79.52000000000001"/>
    <n v="0.5"/>
    <n v="3.52"/>
    <m/>
    <n v="2.4500000000000002"/>
    <n v="100"/>
    <n v="0.20219999999999999"/>
    <n v="0.26390000000000002"/>
    <n v="0"/>
    <n v="3.1"/>
    <m/>
    <m/>
    <m/>
    <m/>
    <n v="300800"/>
    <n v="5.5"/>
    <n v="3.1"/>
    <s v=""/>
    <s v=""/>
    <s v=""/>
  </r>
  <r>
    <d v="2024-01-30T00:00:00"/>
    <x v="29"/>
    <n v="900"/>
    <d v="1901-06-21T09:00:00"/>
    <n v="143.05000000000001"/>
    <n v="79.050000000000011"/>
    <n v="0"/>
    <n v="2.52"/>
    <m/>
    <n v="3.0089999999999999"/>
    <n v="100"/>
    <n v="0.20150000000000001"/>
    <n v="0.26469999999999999"/>
    <n v="0"/>
    <n v="68.099999999999994"/>
    <m/>
    <m/>
    <m/>
    <m/>
    <n v="300900"/>
    <n v="104.5"/>
    <n v="68.099999999999994"/>
    <s v=""/>
    <s v=""/>
    <s v=""/>
  </r>
  <r>
    <d v="2024-01-30T00:00:00"/>
    <x v="29"/>
    <n v="1000"/>
    <d v="1901-06-21T10:00:00"/>
    <n v="143.28"/>
    <n v="79.28"/>
    <n v="1.51"/>
    <n v="5.03"/>
    <m/>
    <n v="1.8049999999999999"/>
    <n v="100"/>
    <n v="0.20219999999999999"/>
    <n v="0.26540000000000002"/>
    <n v="0"/>
    <n v="133.1"/>
    <m/>
    <m/>
    <m/>
    <m/>
    <n v="301000"/>
    <n v="233.8"/>
    <n v="133.1"/>
    <s v=""/>
    <s v=""/>
    <s v=""/>
  </r>
  <r>
    <d v="2024-01-30T00:00:00"/>
    <x v="29"/>
    <n v="1100"/>
    <d v="1901-06-21T11:00:00"/>
    <n v="143.16999999999999"/>
    <n v="79.169999999999987"/>
    <n v="2.0099999999999998"/>
    <n v="4.53"/>
    <m/>
    <n v="1.9670000000000001"/>
    <n v="100"/>
    <n v="0.20219999999999999"/>
    <n v="0.2661"/>
    <n v="0"/>
    <n v="174.4"/>
    <m/>
    <m/>
    <m/>
    <m/>
    <n v="301100"/>
    <n v="334"/>
    <n v="174.4"/>
    <s v=""/>
    <s v=""/>
    <s v=""/>
  </r>
  <r>
    <d v="2024-01-30T00:00:00"/>
    <x v="29"/>
    <n v="1200"/>
    <d v="1901-06-21T12:00:00"/>
    <n v="143.28"/>
    <n v="79.28"/>
    <n v="3.02"/>
    <n v="5.54"/>
    <m/>
    <n v="1.534"/>
    <n v="100"/>
    <n v="0.20219999999999999"/>
    <n v="0.26679999999999998"/>
    <n v="0"/>
    <n v="120.6"/>
    <m/>
    <m/>
    <m/>
    <m/>
    <n v="301200"/>
    <n v="388.5"/>
    <n v="120.6"/>
    <s v=""/>
    <s v=""/>
    <s v=""/>
  </r>
  <r>
    <d v="2024-01-30T00:00:00"/>
    <x v="29"/>
    <n v="1300"/>
    <d v="1901-06-21T13:00:00"/>
    <n v="142.81"/>
    <n v="78.81"/>
    <n v="2.52"/>
    <n v="6.04"/>
    <m/>
    <n v="1.3440000000000001"/>
    <n v="100"/>
    <n v="0.2029"/>
    <n v="0.2676"/>
    <n v="0"/>
    <n v="65.599999999999994"/>
    <m/>
    <m/>
    <m/>
    <m/>
    <n v="301300"/>
    <n v="390.7"/>
    <n v="65.599999999999994"/>
    <s v=""/>
    <s v=""/>
    <s v=""/>
  </r>
  <r>
    <d v="2024-01-30T00:00:00"/>
    <x v="29"/>
    <n v="1400"/>
    <d v="1901-06-21T14:00:00"/>
    <n v="142.81"/>
    <n v="78.81"/>
    <n v="1.51"/>
    <n v="5.54"/>
    <m/>
    <n v="1.5609999999999999"/>
    <n v="100"/>
    <n v="0.2029"/>
    <n v="0.2676"/>
    <n v="0"/>
    <n v="44.4"/>
    <m/>
    <m/>
    <m/>
    <m/>
    <n v="301400"/>
    <n v="340.8"/>
    <n v="44.4"/>
    <s v=""/>
    <s v=""/>
    <s v=""/>
  </r>
  <r>
    <d v="2024-01-30T00:00:00"/>
    <x v="29"/>
    <n v="1500"/>
    <d v="1901-06-21T15:00:00"/>
    <n v="142.69999999999999"/>
    <n v="78.699999999999989"/>
    <n v="1.51"/>
    <n v="6.04"/>
    <m/>
    <n v="1.3440000000000001"/>
    <n v="100"/>
    <n v="0.20369999999999999"/>
    <n v="0.26829999999999998"/>
    <n v="0.2"/>
    <n v="33.1"/>
    <m/>
    <m/>
    <m/>
    <m/>
    <n v="301500"/>
    <n v="244.2"/>
    <n v="33.1"/>
    <s v=""/>
    <s v=""/>
    <s v=""/>
  </r>
  <r>
    <d v="2024-01-30T00:00:00"/>
    <x v="29"/>
    <n v="1600"/>
    <d v="1901-06-21T16:00:00"/>
    <n v="142.35"/>
    <n v="78.349999999999994"/>
    <n v="1.01"/>
    <n v="7.55"/>
    <m/>
    <n v="0.93400000000000005"/>
    <n v="100"/>
    <n v="0.2044"/>
    <n v="0.26829999999999998"/>
    <n v="0.8"/>
    <n v="14.4"/>
    <m/>
    <m/>
    <m/>
    <m/>
    <n v="301600"/>
    <n v="115.8"/>
    <n v="14.4"/>
    <s v=""/>
    <s v=""/>
    <s v=""/>
  </r>
  <r>
    <d v="2024-01-30T00:00:00"/>
    <x v="29"/>
    <n v="1700"/>
    <d v="1901-06-21T17:00:00"/>
    <n v="142.58000000000001"/>
    <n v="78.580000000000013"/>
    <n v="1.01"/>
    <n v="5.54"/>
    <m/>
    <n v="1.153"/>
    <n v="100"/>
    <n v="0.20369999999999999"/>
    <n v="0.26900000000000002"/>
    <n v="0.4"/>
    <n v="6.9"/>
    <m/>
    <m/>
    <m/>
    <m/>
    <n v="301700"/>
    <n v="9.3000000000000007"/>
    <n v="6.9"/>
    <s v=""/>
    <s v=""/>
    <s v=""/>
  </r>
  <r>
    <d v="2024-01-30T00:00:00"/>
    <x v="29"/>
    <n v="1800"/>
    <d v="1901-06-21T18:00:00"/>
    <n v="142.58000000000001"/>
    <n v="78.580000000000013"/>
    <n v="1.01"/>
    <n v="5.03"/>
    <m/>
    <n v="1.262"/>
    <n v="100"/>
    <n v="0.20369999999999999"/>
    <n v="0.26979999999999998"/>
    <n v="0.2"/>
    <n v="0.6"/>
    <m/>
    <m/>
    <m/>
    <m/>
    <n v="301800"/>
    <n v="0"/>
    <n v="0"/>
    <s v=""/>
    <s v=""/>
    <s v=""/>
  </r>
  <r>
    <d v="2024-01-30T00:00:00"/>
    <x v="29"/>
    <n v="1900"/>
    <d v="1901-06-21T19:00:00"/>
    <n v="142.11000000000001"/>
    <n v="78.110000000000014"/>
    <n v="1.01"/>
    <n v="5.03"/>
    <m/>
    <n v="1.425"/>
    <n v="100"/>
    <n v="0.2051"/>
    <n v="0.26979999999999998"/>
    <n v="0"/>
    <n v="0.6"/>
    <m/>
    <m/>
    <m/>
    <m/>
    <n v="301900"/>
    <n v="0"/>
    <n v="0"/>
    <s v=""/>
    <s v=""/>
    <s v=""/>
  </r>
  <r>
    <d v="2024-01-30T00:00:00"/>
    <x v="29"/>
    <n v="2000"/>
    <d v="1901-06-21T20:00:00"/>
    <n v="141.63999999999999"/>
    <n v="77.639999999999986"/>
    <n v="1.51"/>
    <n v="8.0500000000000007"/>
    <m/>
    <n v="1.0169999999999999"/>
    <n v="100"/>
    <n v="0.2051"/>
    <n v="0.27050000000000002"/>
    <n v="0"/>
    <n v="0.6"/>
    <m/>
    <m/>
    <m/>
    <m/>
    <n v="302000"/>
    <n v="0"/>
    <n v="0"/>
    <s v=""/>
    <s v=""/>
    <s v=""/>
  </r>
  <r>
    <d v="2024-01-30T00:00:00"/>
    <x v="29"/>
    <n v="2100"/>
    <d v="1901-06-21T21:00:00"/>
    <n v="141.53"/>
    <n v="77.53"/>
    <n v="3.02"/>
    <n v="7.05"/>
    <m/>
    <n v="0.63200000000000001"/>
    <n v="100"/>
    <n v="0.2051"/>
    <n v="0.2712"/>
    <n v="0"/>
    <n v="0.6"/>
    <m/>
    <m/>
    <m/>
    <m/>
    <n v="302100"/>
    <n v="0"/>
    <n v="0"/>
    <s v=""/>
    <s v=""/>
    <s v=""/>
  </r>
  <r>
    <d v="2024-01-30T00:00:00"/>
    <x v="29"/>
    <n v="2200"/>
    <d v="1901-06-21T22:00:00"/>
    <n v="141.63999999999999"/>
    <n v="77.639999999999986"/>
    <n v="2.52"/>
    <n v="7.55"/>
    <m/>
    <n v="1.071"/>
    <n v="100"/>
    <n v="0.2051"/>
    <n v="0.27189999999999998"/>
    <n v="0"/>
    <n v="0.6"/>
    <m/>
    <m/>
    <m/>
    <m/>
    <n v="302200"/>
    <n v="0"/>
    <n v="0"/>
    <s v=""/>
    <s v=""/>
    <s v=""/>
  </r>
  <r>
    <d v="2024-01-30T00:00:00"/>
    <x v="29"/>
    <n v="2300"/>
    <d v="1901-06-21T23:00:00"/>
    <n v="141.63999999999999"/>
    <n v="77.639999999999986"/>
    <n v="2.0099999999999998"/>
    <n v="7.05"/>
    <m/>
    <n v="0.88"/>
    <n v="100"/>
    <n v="0.20580000000000001"/>
    <n v="0.27189999999999998"/>
    <n v="0"/>
    <n v="0.6"/>
    <m/>
    <m/>
    <m/>
    <m/>
    <n v="302300"/>
    <n v="0"/>
    <n v="0"/>
    <s v=""/>
    <s v=""/>
    <s v=""/>
  </r>
  <r>
    <d v="2024-01-30T00:00:00"/>
    <x v="29"/>
    <n v="2400"/>
    <d v="1901-06-22T00:00:00"/>
    <n v="141.53"/>
    <n v="77.53"/>
    <n v="1.51"/>
    <n v="9.06"/>
    <m/>
    <n v="0.85199999999999998"/>
    <n v="100"/>
    <n v="0.20580000000000001"/>
    <n v="0.2727"/>
    <n v="0"/>
    <n v="0.6"/>
    <m/>
    <m/>
    <m/>
    <m/>
    <n v="302400"/>
    <n v="0"/>
    <n v="0"/>
    <n v="0.20599999999999999"/>
    <n v="0.27300000000000002"/>
    <n v="0.77500000000000002"/>
  </r>
  <r>
    <d v="2024-01-31T00:00:00"/>
    <x v="30"/>
    <n v="100"/>
    <d v="1901-06-22T01:00:00"/>
    <n v="140.94"/>
    <n v="76.94"/>
    <n v="2.52"/>
    <n v="10.57"/>
    <m/>
    <n v="0.82499999999999996"/>
    <n v="100"/>
    <n v="0.20580000000000001"/>
    <n v="0.27339999999999998"/>
    <n v="0"/>
    <n v="0.6"/>
    <m/>
    <m/>
    <m/>
    <m/>
    <n v="310100"/>
    <n v="0"/>
    <n v="0"/>
    <s v=""/>
    <s v=""/>
    <s v=""/>
  </r>
  <r>
    <d v="2024-01-31T00:00:00"/>
    <x v="30"/>
    <n v="200"/>
    <d v="1901-06-22T02:00:00"/>
    <n v="140.12"/>
    <n v="76.12"/>
    <n v="3.52"/>
    <n v="9.56"/>
    <m/>
    <n v="1.208"/>
    <n v="100"/>
    <n v="0.20660000000000001"/>
    <n v="0.27339999999999998"/>
    <n v="0"/>
    <n v="0.6"/>
    <m/>
    <m/>
    <m/>
    <m/>
    <n v="310200"/>
    <n v="0"/>
    <n v="0"/>
    <s v=""/>
    <s v=""/>
    <s v=""/>
  </r>
  <r>
    <d v="2024-01-31T00:00:00"/>
    <x v="30"/>
    <n v="300"/>
    <d v="1901-06-22T03:00:00"/>
    <n v="140.36000000000001"/>
    <n v="76.360000000000014"/>
    <n v="4.53"/>
    <n v="11.07"/>
    <m/>
    <n v="1.153"/>
    <n v="100"/>
    <n v="0.20730000000000001"/>
    <n v="0.27410000000000001"/>
    <n v="0"/>
    <n v="0.6"/>
    <m/>
    <m/>
    <m/>
    <m/>
    <n v="310300"/>
    <n v="0"/>
    <n v="0"/>
    <s v=""/>
    <s v=""/>
    <s v=""/>
  </r>
  <r>
    <d v="2024-01-31T00:00:00"/>
    <x v="30"/>
    <n v="400"/>
    <d v="1901-06-22T04:00:00"/>
    <n v="140.59"/>
    <n v="76.59"/>
    <n v="4.53"/>
    <n v="11.58"/>
    <m/>
    <n v="1.18"/>
    <n v="100"/>
    <n v="0.20660000000000001"/>
    <n v="0.27410000000000001"/>
    <n v="0"/>
    <n v="0.6"/>
    <m/>
    <m/>
    <m/>
    <m/>
    <n v="310400"/>
    <n v="0"/>
    <n v="0"/>
    <s v=""/>
    <s v=""/>
    <s v=""/>
  </r>
  <r>
    <d v="2024-01-31T00:00:00"/>
    <x v="30"/>
    <n v="500"/>
    <d v="1901-06-22T05:00:00"/>
    <n v="140.47"/>
    <n v="76.47"/>
    <n v="5.03"/>
    <n v="12.08"/>
    <m/>
    <n v="1.1259999999999999"/>
    <n v="100"/>
    <n v="0.20799999999999999"/>
    <n v="0.27479999999999999"/>
    <n v="0"/>
    <n v="0.6"/>
    <m/>
    <m/>
    <m/>
    <m/>
    <n v="310500"/>
    <n v="0"/>
    <n v="0"/>
    <s v=""/>
    <s v=""/>
    <s v=""/>
  </r>
  <r>
    <d v="2024-01-31T00:00:00"/>
    <x v="30"/>
    <n v="600"/>
    <d v="1901-06-22T06:00:00"/>
    <n v="140.12"/>
    <n v="76.12"/>
    <n v="4.53"/>
    <n v="11.07"/>
    <m/>
    <n v="1.2350000000000001"/>
    <n v="100"/>
    <n v="0.20799999999999999"/>
    <n v="0.27479999999999999"/>
    <n v="0"/>
    <n v="0.6"/>
    <m/>
    <m/>
    <m/>
    <m/>
    <n v="310600"/>
    <n v="0"/>
    <n v="0"/>
    <s v=""/>
    <s v=""/>
    <s v=""/>
  </r>
  <r>
    <d v="2024-01-31T00:00:00"/>
    <x v="30"/>
    <n v="700"/>
    <d v="1901-06-22T07:00:00"/>
    <n v="140.12"/>
    <n v="76.12"/>
    <n v="5.03"/>
    <n v="12.08"/>
    <m/>
    <n v="1.425"/>
    <n v="100"/>
    <n v="0.2087"/>
    <n v="0.27560000000000001"/>
    <n v="0"/>
    <n v="0.6"/>
    <m/>
    <m/>
    <m/>
    <m/>
    <n v="310700"/>
    <n v="0"/>
    <n v="0"/>
    <s v=""/>
    <s v=""/>
    <s v=""/>
  </r>
  <r>
    <d v="2024-01-31T00:00:00"/>
    <x v="30"/>
    <n v="800"/>
    <d v="1901-06-22T08:00:00"/>
    <n v="140.12"/>
    <n v="76.12"/>
    <n v="6.04"/>
    <n v="11.58"/>
    <m/>
    <n v="1.3979999999999999"/>
    <n v="100"/>
    <n v="0.20949999999999999"/>
    <n v="0.27560000000000001"/>
    <n v="0"/>
    <n v="1.9"/>
    <m/>
    <m/>
    <m/>
    <m/>
    <n v="310800"/>
    <n v="6"/>
    <n v="1.9"/>
    <s v=""/>
    <s v=""/>
    <s v=""/>
  </r>
  <r>
    <d v="2024-01-31T00:00:00"/>
    <x v="30"/>
    <n v="900"/>
    <d v="1901-06-22T09:00:00"/>
    <n v="139.77000000000001"/>
    <n v="75.77000000000001"/>
    <n v="6.04"/>
    <n v="11.07"/>
    <m/>
    <n v="2.2090000000000001"/>
    <n v="100"/>
    <n v="0.20949999999999999"/>
    <n v="0.27629999999999999"/>
    <n v="0.2"/>
    <n v="21.9"/>
    <m/>
    <m/>
    <m/>
    <m/>
    <n v="310900"/>
    <n v="108"/>
    <n v="21.9"/>
    <s v=""/>
    <s v=""/>
    <s v=""/>
  </r>
  <r>
    <d v="2024-01-31T00:00:00"/>
    <x v="30"/>
    <n v="1000"/>
    <d v="1901-06-22T10:00:00"/>
    <n v="139.30000000000001"/>
    <n v="75.300000000000011"/>
    <n v="5.03"/>
    <n v="10.57"/>
    <m/>
    <n v="1.913"/>
    <n v="100"/>
    <n v="0.20949999999999999"/>
    <n v="0.27700000000000002"/>
    <n v="0"/>
    <n v="63.1"/>
    <m/>
    <m/>
    <m/>
    <m/>
    <n v="311000"/>
    <n v="238"/>
    <n v="63.1"/>
    <s v=""/>
    <s v=""/>
    <s v=""/>
  </r>
  <r>
    <d v="2024-01-31T00:00:00"/>
    <x v="30"/>
    <n v="1100"/>
    <d v="1901-06-22T11:00:00"/>
    <n v="137.55000000000001"/>
    <n v="73.550000000000011"/>
    <n v="4.53"/>
    <n v="10.07"/>
    <m/>
    <n v="0.82499999999999996"/>
    <n v="100"/>
    <n v="0.2102"/>
    <n v="0.27700000000000002"/>
    <n v="0"/>
    <n v="104.4"/>
    <m/>
    <m/>
    <m/>
    <m/>
    <n v="311100"/>
    <n v="338.8"/>
    <n v="104.4"/>
    <s v=""/>
    <s v=""/>
    <s v=""/>
  </r>
  <r>
    <d v="2024-01-31T00:00:00"/>
    <x v="30"/>
    <n v="1200"/>
    <d v="1901-06-22T12:00:00"/>
    <n v="137.43"/>
    <n v="73.430000000000007"/>
    <n v="3.02"/>
    <n v="9.06"/>
    <m/>
    <n v="0.82499999999999996"/>
    <n v="100"/>
    <n v="0.20949999999999999"/>
    <n v="0.2777"/>
    <n v="0"/>
    <n v="65.599999999999994"/>
    <m/>
    <m/>
    <m/>
    <m/>
    <n v="311200"/>
    <n v="393.5"/>
    <n v="65.599999999999994"/>
    <s v=""/>
    <s v=""/>
    <s v=""/>
  </r>
  <r>
    <d v="2024-01-31T00:00:00"/>
    <x v="30"/>
    <n v="1300"/>
    <d v="1901-06-22T13:00:00"/>
    <n v="138.13"/>
    <n v="74.13"/>
    <n v="3.02"/>
    <n v="8.0500000000000007"/>
    <m/>
    <n v="1.044"/>
    <n v="100"/>
    <n v="0.2102"/>
    <n v="0.2777"/>
    <n v="0"/>
    <n v="75.599999999999994"/>
    <m/>
    <m/>
    <m/>
    <m/>
    <n v="311300"/>
    <n v="395.7"/>
    <n v="75.599999999999994"/>
    <s v=""/>
    <s v=""/>
    <s v=""/>
  </r>
  <r>
    <d v="2024-01-31T00:00:00"/>
    <x v="30"/>
    <n v="1400"/>
    <d v="1901-06-22T14:00:00"/>
    <n v="137.66999999999999"/>
    <n v="73.669999999999987"/>
    <n v="3.52"/>
    <n v="8.0500000000000007"/>
    <m/>
    <n v="0.77"/>
    <n v="100"/>
    <n v="0.2109"/>
    <n v="0.27850000000000003"/>
    <n v="0"/>
    <n v="60.6"/>
    <m/>
    <m/>
    <m/>
    <m/>
    <n v="311400"/>
    <n v="346.2"/>
    <n v="60.6"/>
    <s v=""/>
    <s v=""/>
    <s v=""/>
  </r>
  <r>
    <d v="2024-01-31T00:00:00"/>
    <x v="30"/>
    <n v="1500"/>
    <d v="1901-06-22T15:00:00"/>
    <n v="136.72999999999999"/>
    <n v="72.72999999999999"/>
    <n v="3.52"/>
    <n v="8.0500000000000007"/>
    <m/>
    <n v="0.74199999999999999"/>
    <n v="100"/>
    <n v="0.2109"/>
    <n v="0.27850000000000003"/>
    <n v="0"/>
    <n v="50.6"/>
    <m/>
    <m/>
    <m/>
    <m/>
    <n v="311500"/>
    <n v="249.5"/>
    <n v="50.6"/>
    <s v=""/>
    <s v=""/>
    <s v=""/>
  </r>
  <r>
    <d v="2024-01-31T00:00:00"/>
    <x v="30"/>
    <n v="1600"/>
    <d v="1901-06-22T16:00:00"/>
    <n v="136.38"/>
    <n v="72.38"/>
    <n v="3.52"/>
    <n v="8.56"/>
    <m/>
    <n v="0.68700000000000006"/>
    <n v="100"/>
    <n v="0.2109"/>
    <n v="0.2792"/>
    <n v="0"/>
    <n v="20.6"/>
    <m/>
    <m/>
    <m/>
    <m/>
    <n v="311600"/>
    <n v="120.7"/>
    <n v="20.6"/>
    <s v=""/>
    <s v=""/>
    <s v=""/>
  </r>
  <r>
    <d v="2024-01-31T00:00:00"/>
    <x v="30"/>
    <n v="1700"/>
    <d v="1901-06-22T17:00:00"/>
    <n v="136.5"/>
    <n v="72.5"/>
    <n v="3.52"/>
    <n v="8.0500000000000007"/>
    <m/>
    <n v="0.74199999999999999"/>
    <n v="100"/>
    <n v="0.21160000000000001"/>
    <n v="0.2792"/>
    <n v="0"/>
    <n v="5.6"/>
    <m/>
    <m/>
    <m/>
    <m/>
    <n v="311700"/>
    <n v="10.8"/>
    <n v="5.6"/>
    <s v=""/>
    <s v=""/>
    <s v=""/>
  </r>
  <r>
    <d v="2024-01-31T00:00:00"/>
    <x v="30"/>
    <n v="1800"/>
    <d v="1901-06-22T18:00:00"/>
    <n v="136.26"/>
    <n v="72.259999999999991"/>
    <n v="4.53"/>
    <n v="10.57"/>
    <m/>
    <n v="0.82499999999999996"/>
    <n v="100"/>
    <n v="0.2109"/>
    <n v="0.2792"/>
    <n v="0"/>
    <n v="0.6"/>
    <m/>
    <m/>
    <m/>
    <m/>
    <n v="311800"/>
    <n v="0"/>
    <n v="0"/>
    <s v=""/>
    <s v=""/>
    <s v=""/>
  </r>
  <r>
    <d v="2024-01-31T00:00:00"/>
    <x v="30"/>
    <n v="1900"/>
    <d v="1901-06-22T19:00:00"/>
    <n v="135.33000000000001"/>
    <n v="71.330000000000013"/>
    <n v="4.53"/>
    <n v="10.57"/>
    <m/>
    <n v="0.90700000000000003"/>
    <n v="100"/>
    <n v="0.21160000000000001"/>
    <n v="0.27989999999999998"/>
    <n v="0"/>
    <n v="0.6"/>
    <m/>
    <m/>
    <m/>
    <m/>
    <n v="311900"/>
    <n v="0"/>
    <n v="0"/>
    <s v=""/>
    <s v=""/>
    <s v=""/>
  </r>
  <r>
    <d v="2024-01-31T00:00:00"/>
    <x v="30"/>
    <n v="2000"/>
    <d v="1901-06-22T20:00:00"/>
    <n v="136.26"/>
    <n v="72.259999999999991"/>
    <n v="4.53"/>
    <n v="10.07"/>
    <m/>
    <n v="0.85199999999999998"/>
    <n v="100"/>
    <n v="0.21240000000000001"/>
    <n v="0.28060000000000002"/>
    <n v="0"/>
    <n v="0.6"/>
    <m/>
    <m/>
    <m/>
    <m/>
    <n v="312000"/>
    <n v="0"/>
    <n v="0"/>
    <s v=""/>
    <s v=""/>
    <s v=""/>
  </r>
  <r>
    <d v="2024-01-31T00:00:00"/>
    <x v="30"/>
    <n v="2100"/>
    <d v="1901-06-22T21:00:00"/>
    <n v="136.26"/>
    <n v="72.259999999999991"/>
    <n v="5.54"/>
    <n v="11.58"/>
    <m/>
    <n v="0.96199999999999997"/>
    <n v="100"/>
    <n v="0.21240000000000001"/>
    <n v="0.28060000000000002"/>
    <n v="0"/>
    <n v="0.6"/>
    <m/>
    <m/>
    <m/>
    <m/>
    <n v="312100"/>
    <n v="0"/>
    <n v="0"/>
    <s v=""/>
    <s v=""/>
    <s v=""/>
  </r>
  <r>
    <d v="2024-01-31T00:00:00"/>
    <x v="30"/>
    <n v="2200"/>
    <d v="1901-06-22T22:00:00"/>
    <n v="136.15"/>
    <n v="72.150000000000006"/>
    <n v="6.54"/>
    <n v="16.100000000000001"/>
    <m/>
    <n v="0.90700000000000003"/>
    <n v="100"/>
    <n v="0.21240000000000001"/>
    <n v="0.28060000000000002"/>
    <n v="0"/>
    <n v="0.6"/>
    <m/>
    <m/>
    <m/>
    <m/>
    <n v="312200"/>
    <n v="0"/>
    <n v="0"/>
    <s v=""/>
    <s v=""/>
    <s v=""/>
  </r>
  <r>
    <d v="2024-01-31T00:00:00"/>
    <x v="30"/>
    <n v="2300"/>
    <d v="1901-06-22T23:00:00"/>
    <n v="135.44"/>
    <n v="71.44"/>
    <n v="5.03"/>
    <n v="12.08"/>
    <m/>
    <n v="0.98899999999999999"/>
    <n v="100"/>
    <n v="0.21240000000000001"/>
    <n v="0.28139999999999998"/>
    <n v="0"/>
    <n v="0.6"/>
    <m/>
    <m/>
    <m/>
    <m/>
    <n v="312300"/>
    <n v="0"/>
    <n v="0"/>
    <s v=""/>
    <s v=""/>
    <s v=""/>
  </r>
  <r>
    <d v="2024-01-31T00:00:00"/>
    <x v="30"/>
    <n v="2400"/>
    <d v="1901-06-23T00:00:00"/>
    <n v="135.21"/>
    <n v="71.210000000000008"/>
    <n v="5.03"/>
    <n v="11.07"/>
    <m/>
    <n v="1.2350000000000001"/>
    <n v="100"/>
    <n v="0.21310000000000001"/>
    <n v="0.28139999999999998"/>
    <n v="0"/>
    <n v="0.6"/>
    <m/>
    <m/>
    <m/>
    <m/>
    <n v="312400"/>
    <n v="0"/>
    <n v="0"/>
    <n v="0.21299999999999999"/>
    <n v="0.28100000000000003"/>
    <n v="0.71199999999999997"/>
  </r>
  <r>
    <d v="2024-02-01T00:00:00"/>
    <x v="31"/>
    <n v="100"/>
    <d v="1901-06-23T01:00:00"/>
    <n v="135.09"/>
    <n v="71.09"/>
    <n v="4.03"/>
    <n v="9.56"/>
    <m/>
    <n v="1.534"/>
    <n v="100"/>
    <n v="0.21310000000000001"/>
    <n v="0.28139999999999998"/>
    <n v="0"/>
    <n v="0.6"/>
    <m/>
    <m/>
    <m/>
    <m/>
    <n v="320100"/>
    <n v="0"/>
    <n v="0"/>
    <s v=""/>
    <s v=""/>
    <s v=""/>
  </r>
  <r>
    <d v="2024-02-01T00:00:00"/>
    <x v="31"/>
    <n v="200"/>
    <d v="1901-06-23T02:00:00"/>
    <n v="135.79"/>
    <n v="71.789999999999992"/>
    <n v="3.52"/>
    <n v="11.58"/>
    <m/>
    <n v="0.93400000000000005"/>
    <n v="100"/>
    <n v="0.21379999999999999"/>
    <n v="0.28210000000000002"/>
    <n v="0"/>
    <n v="0.6"/>
    <m/>
    <m/>
    <m/>
    <m/>
    <n v="320200"/>
    <n v="0"/>
    <n v="0"/>
    <s v=""/>
    <s v=""/>
    <s v=""/>
  </r>
  <r>
    <d v="2024-02-01T00:00:00"/>
    <x v="31"/>
    <n v="300"/>
    <d v="1901-06-23T03:00:00"/>
    <n v="135.91"/>
    <n v="71.91"/>
    <n v="4.03"/>
    <n v="9.56"/>
    <m/>
    <n v="0.88"/>
    <n v="100"/>
    <n v="0.21379999999999999"/>
    <n v="0.2828"/>
    <n v="0.2"/>
    <n v="0.6"/>
    <m/>
    <m/>
    <m/>
    <m/>
    <n v="320300"/>
    <n v="0"/>
    <n v="0"/>
    <s v=""/>
    <s v=""/>
    <s v=""/>
  </r>
  <r>
    <d v="2024-02-01T00:00:00"/>
    <x v="31"/>
    <n v="400"/>
    <d v="1901-06-23T04:00:00"/>
    <n v="136.03"/>
    <n v="72.03"/>
    <n v="4.03"/>
    <n v="9.06"/>
    <m/>
    <n v="0.60499999999999998"/>
    <n v="100"/>
    <n v="0.21460000000000001"/>
    <n v="0.2828"/>
    <n v="0"/>
    <n v="0.6"/>
    <m/>
    <m/>
    <m/>
    <m/>
    <n v="320400"/>
    <n v="0"/>
    <n v="0"/>
    <s v=""/>
    <s v=""/>
    <s v=""/>
  </r>
  <r>
    <d v="2024-02-01T00:00:00"/>
    <x v="31"/>
    <n v="500"/>
    <d v="1901-06-23T05:00:00"/>
    <n v="135.91"/>
    <n v="71.91"/>
    <n v="4.03"/>
    <n v="8.0500000000000007"/>
    <m/>
    <n v="0.52200000000000002"/>
    <n v="100"/>
    <n v="0.21379999999999999"/>
    <n v="0.2828"/>
    <n v="0.2"/>
    <n v="0.6"/>
    <m/>
    <m/>
    <m/>
    <m/>
    <n v="320500"/>
    <n v="0"/>
    <n v="0"/>
    <s v=""/>
    <s v=""/>
    <s v=""/>
  </r>
  <r>
    <d v="2024-02-01T00:00:00"/>
    <x v="31"/>
    <n v="600"/>
    <d v="1901-06-23T06:00:00"/>
    <n v="135.79"/>
    <n v="71.789999999999992"/>
    <n v="4.03"/>
    <n v="9.56"/>
    <m/>
    <n v="0.60499999999999998"/>
    <n v="100"/>
    <n v="0.21379999999999999"/>
    <n v="0.2828"/>
    <n v="0"/>
    <n v="0.6"/>
    <m/>
    <m/>
    <m/>
    <m/>
    <n v="320600"/>
    <n v="0"/>
    <n v="0"/>
    <s v=""/>
    <s v=""/>
    <s v=""/>
  </r>
  <r>
    <d v="2024-02-01T00:00:00"/>
    <x v="31"/>
    <n v="700"/>
    <d v="1901-06-23T07:00:00"/>
    <n v="135.79"/>
    <n v="71.789999999999992"/>
    <n v="3.52"/>
    <n v="9.06"/>
    <m/>
    <n v="0.38400000000000001"/>
    <n v="100"/>
    <n v="0.21460000000000001"/>
    <n v="0.28360000000000002"/>
    <n v="0.2"/>
    <n v="0.6"/>
    <m/>
    <m/>
    <m/>
    <m/>
    <n v="320700"/>
    <n v="0"/>
    <n v="0"/>
    <s v=""/>
    <s v=""/>
    <s v=""/>
  </r>
  <r>
    <d v="2024-02-01T00:00:00"/>
    <x v="31"/>
    <n v="800"/>
    <d v="1901-06-23T08:00:00"/>
    <n v="135.68"/>
    <n v="71.680000000000007"/>
    <n v="3.52"/>
    <n v="8.56"/>
    <m/>
    <n v="0.63200000000000001"/>
    <n v="100"/>
    <n v="0.21379999999999999"/>
    <n v="0.28360000000000002"/>
    <n v="0.2"/>
    <n v="1.9"/>
    <m/>
    <m/>
    <m/>
    <m/>
    <n v="320800"/>
    <n v="6.8"/>
    <n v="1.9"/>
    <s v=""/>
    <s v=""/>
    <s v=""/>
  </r>
  <r>
    <d v="2024-02-01T00:00:00"/>
    <x v="31"/>
    <n v="900"/>
    <d v="1901-06-23T09:00:00"/>
    <n v="135.56"/>
    <n v="71.56"/>
    <n v="3.02"/>
    <n v="8.0500000000000007"/>
    <m/>
    <n v="0.46700000000000003"/>
    <n v="100"/>
    <n v="0.21529999999999999"/>
    <n v="0.2843"/>
    <n v="0.2"/>
    <n v="35.6"/>
    <m/>
    <m/>
    <m/>
    <m/>
    <n v="320900"/>
    <n v="111"/>
    <n v="35.6"/>
    <s v=""/>
    <s v=""/>
    <s v=""/>
  </r>
  <r>
    <d v="2024-02-01T00:00:00"/>
    <x v="31"/>
    <n v="1000"/>
    <d v="1901-06-23T10:00:00"/>
    <n v="135.44"/>
    <n v="71.44"/>
    <n v="3.52"/>
    <n v="8.0500000000000007"/>
    <m/>
    <n v="0.55000000000000004"/>
    <n v="100"/>
    <n v="0.21460000000000001"/>
    <n v="0.2843"/>
    <n v="0"/>
    <n v="54.4"/>
    <m/>
    <m/>
    <m/>
    <m/>
    <n v="321000"/>
    <n v="242.7"/>
    <n v="54.4"/>
    <s v=""/>
    <s v=""/>
    <s v=""/>
  </r>
  <r>
    <d v="2024-02-01T00:00:00"/>
    <x v="31"/>
    <n v="1100"/>
    <d v="1901-06-23T11:00:00"/>
    <n v="135.44"/>
    <n v="71.44"/>
    <n v="3.02"/>
    <n v="7.55"/>
    <m/>
    <n v="0.57699999999999996"/>
    <n v="100"/>
    <n v="0.21460000000000001"/>
    <n v="0.2843"/>
    <n v="0"/>
    <n v="54.4"/>
    <m/>
    <m/>
    <m/>
    <m/>
    <n v="321100"/>
    <n v="343.7"/>
    <n v="54.4"/>
    <s v=""/>
    <s v=""/>
    <s v=""/>
  </r>
  <r>
    <d v="2024-02-01T00:00:00"/>
    <x v="31"/>
    <n v="1200"/>
    <d v="1901-06-23T12:00:00"/>
    <n v="134.86000000000001"/>
    <n v="70.860000000000014"/>
    <n v="2.52"/>
    <n v="8.0500000000000007"/>
    <m/>
    <n v="0.77"/>
    <n v="100"/>
    <n v="0.21529999999999999"/>
    <n v="0.28499999999999998"/>
    <n v="0.2"/>
    <n v="71.900000000000006"/>
    <m/>
    <m/>
    <m/>
    <m/>
    <n v="321200"/>
    <n v="398.5"/>
    <n v="71.900000000000006"/>
    <s v=""/>
    <s v=""/>
    <s v=""/>
  </r>
  <r>
    <d v="2024-02-01T00:00:00"/>
    <x v="31"/>
    <n v="1300"/>
    <d v="1901-06-23T13:00:00"/>
    <n v="135.09"/>
    <n v="71.09"/>
    <n v="3.02"/>
    <n v="9.06"/>
    <m/>
    <n v="0.77"/>
    <n v="100"/>
    <n v="0.21529999999999999"/>
    <n v="0.28499999999999998"/>
    <n v="0"/>
    <n v="85.6"/>
    <m/>
    <m/>
    <m/>
    <m/>
    <n v="321300"/>
    <n v="401.3"/>
    <n v="85.6"/>
    <s v=""/>
    <s v=""/>
    <s v=""/>
  </r>
  <r>
    <d v="2024-02-01T00:00:00"/>
    <x v="31"/>
    <n v="1400"/>
    <d v="1901-06-23T14:00:00"/>
    <n v="134.97999999999999"/>
    <n v="70.97999999999999"/>
    <n v="2.52"/>
    <n v="6.04"/>
    <m/>
    <n v="0.85199999999999998"/>
    <n v="100"/>
    <n v="0.216"/>
    <n v="0.28570000000000001"/>
    <n v="0"/>
    <n v="106.9"/>
    <m/>
    <m/>
    <m/>
    <m/>
    <n v="321400"/>
    <n v="351.8"/>
    <n v="106.9"/>
    <s v=""/>
    <s v=""/>
    <s v=""/>
  </r>
  <r>
    <d v="2024-02-01T00:00:00"/>
    <x v="31"/>
    <n v="1500"/>
    <d v="1901-06-23T15:00:00"/>
    <n v="133.69"/>
    <n v="69.69"/>
    <n v="2.0099999999999998"/>
    <n v="7.05"/>
    <m/>
    <n v="0.90700000000000003"/>
    <n v="100"/>
    <n v="0.216"/>
    <n v="0.28570000000000001"/>
    <n v="0"/>
    <n v="88.1"/>
    <m/>
    <m/>
    <m/>
    <m/>
    <n v="321500"/>
    <n v="255.2"/>
    <n v="88.1"/>
    <s v=""/>
    <s v=""/>
    <s v=""/>
  </r>
  <r>
    <d v="2024-02-01T00:00:00"/>
    <x v="31"/>
    <n v="1600"/>
    <d v="1901-06-23T16:00:00"/>
    <n v="134.62"/>
    <n v="70.62"/>
    <n v="2.52"/>
    <n v="7.55"/>
    <m/>
    <n v="0.85199999999999998"/>
    <n v="100"/>
    <n v="0.216"/>
    <n v="0.28570000000000001"/>
    <n v="0"/>
    <n v="48.1"/>
    <m/>
    <m/>
    <m/>
    <m/>
    <n v="321600"/>
    <n v="125.7"/>
    <n v="48.1"/>
    <s v=""/>
    <s v=""/>
    <s v=""/>
  </r>
  <r>
    <d v="2024-02-01T00:00:00"/>
    <x v="31"/>
    <n v="1700"/>
    <d v="1901-06-23T17:00:00"/>
    <n v="134.62"/>
    <n v="70.62"/>
    <n v="2.0099999999999998"/>
    <n v="7.05"/>
    <m/>
    <n v="0.66"/>
    <n v="100"/>
    <n v="0.2167"/>
    <n v="0.28570000000000001"/>
    <n v="0"/>
    <n v="6.9"/>
    <m/>
    <m/>
    <m/>
    <m/>
    <n v="321700"/>
    <n v="12.7"/>
    <n v="6.9"/>
    <s v=""/>
    <s v=""/>
    <s v=""/>
  </r>
  <r>
    <d v="2024-02-01T00:00:00"/>
    <x v="31"/>
    <n v="1800"/>
    <d v="1901-06-23T18:00:00"/>
    <n v="134.62"/>
    <n v="70.62"/>
    <n v="1.01"/>
    <n v="5.03"/>
    <m/>
    <n v="0.32900000000000001"/>
    <n v="100"/>
    <n v="0.216"/>
    <n v="0.28570000000000001"/>
    <n v="0"/>
    <n v="0.6"/>
    <m/>
    <m/>
    <m/>
    <m/>
    <n v="321800"/>
    <n v="0"/>
    <n v="0"/>
    <s v=""/>
    <s v=""/>
    <s v=""/>
  </r>
  <r>
    <d v="2024-02-01T00:00:00"/>
    <x v="31"/>
    <n v="1900"/>
    <d v="1901-06-23T19:00:00"/>
    <n v="134.74"/>
    <n v="70.740000000000009"/>
    <n v="0.5"/>
    <n v="4.53"/>
    <m/>
    <n v="0.16300000000000001"/>
    <n v="100"/>
    <n v="0.2167"/>
    <n v="0.28570000000000001"/>
    <n v="0"/>
    <n v="0.6"/>
    <m/>
    <m/>
    <m/>
    <m/>
    <n v="321900"/>
    <n v="0"/>
    <n v="0"/>
    <s v=""/>
    <s v=""/>
    <s v=""/>
  </r>
  <r>
    <d v="2024-02-01T00:00:00"/>
    <x v="31"/>
    <n v="2000"/>
    <d v="1901-06-23T20:00:00"/>
    <n v="134.62"/>
    <n v="70.62"/>
    <n v="0.5"/>
    <n v="4.03"/>
    <m/>
    <n v="0.246"/>
    <n v="100"/>
    <n v="0.2167"/>
    <n v="0.28649999999999998"/>
    <n v="0"/>
    <n v="0.6"/>
    <m/>
    <m/>
    <m/>
    <m/>
    <n v="322000"/>
    <n v="0"/>
    <n v="0"/>
    <s v=""/>
    <s v=""/>
    <s v=""/>
  </r>
  <r>
    <d v="2024-02-01T00:00:00"/>
    <x v="31"/>
    <n v="2100"/>
    <d v="1901-06-23T21:00:00"/>
    <n v="134.62"/>
    <n v="70.62"/>
    <n v="0.5"/>
    <n v="3.52"/>
    <m/>
    <n v="0.32900000000000001"/>
    <n v="100"/>
    <n v="0.2167"/>
    <n v="0.28649999999999998"/>
    <n v="0.2"/>
    <n v="0.6"/>
    <m/>
    <m/>
    <m/>
    <m/>
    <n v="322100"/>
    <n v="0"/>
    <n v="0"/>
    <s v=""/>
    <s v=""/>
    <s v=""/>
  </r>
  <r>
    <d v="2024-02-01T00:00:00"/>
    <x v="31"/>
    <n v="2200"/>
    <d v="1901-06-23T22:00:00"/>
    <n v="134.51"/>
    <n v="70.509999999999991"/>
    <n v="0"/>
    <n v="3.02"/>
    <m/>
    <n v="-4.0000000000000001E-3"/>
    <n v="100"/>
    <n v="0.216"/>
    <n v="0.28649999999999998"/>
    <n v="0"/>
    <n v="0.6"/>
    <m/>
    <m/>
    <m/>
    <m/>
    <n v="322200"/>
    <n v="0"/>
    <n v="0"/>
    <s v=""/>
    <s v=""/>
    <s v=""/>
  </r>
  <r>
    <d v="2024-02-01T00:00:00"/>
    <x v="31"/>
    <n v="2300"/>
    <d v="1901-06-23T23:00:00"/>
    <n v="134.62"/>
    <n v="70.62"/>
    <n v="0.5"/>
    <n v="3.02"/>
    <m/>
    <n v="-0.11600000000000001"/>
    <n v="100"/>
    <n v="0.2167"/>
    <n v="0.28720000000000001"/>
    <n v="0"/>
    <n v="0.6"/>
    <m/>
    <m/>
    <m/>
    <m/>
    <n v="322300"/>
    <n v="0"/>
    <n v="0"/>
    <s v=""/>
    <s v=""/>
    <s v=""/>
  </r>
  <r>
    <d v="2024-02-01T00:00:00"/>
    <x v="31"/>
    <n v="2400"/>
    <d v="1901-06-24T00:00:00"/>
    <n v="134.62"/>
    <n v="70.62"/>
    <n v="0"/>
    <n v="3.02"/>
    <m/>
    <n v="-0.11600000000000001"/>
    <n v="100"/>
    <n v="0.216"/>
    <n v="0.28720000000000001"/>
    <n v="0"/>
    <n v="0.6"/>
    <m/>
    <m/>
    <m/>
    <m/>
    <n v="322400"/>
    <n v="0"/>
    <n v="0"/>
    <n v="0.216"/>
    <n v="0.28699999999999998"/>
    <n v="0.70599999999999996"/>
  </r>
  <r>
    <d v="2024-02-02T00:00:00"/>
    <x v="32"/>
    <n v="100"/>
    <d v="1901-06-24T01:00:00"/>
    <n v="134.38999999999999"/>
    <n v="70.389999999999986"/>
    <n v="0"/>
    <n v="0"/>
    <m/>
    <n v="-0.19900000000000001"/>
    <n v="100"/>
    <n v="0.216"/>
    <n v="0.28789999999999999"/>
    <n v="0"/>
    <n v="0.6"/>
    <m/>
    <m/>
    <m/>
    <m/>
    <n v="330100"/>
    <n v="0"/>
    <n v="0"/>
    <s v=""/>
    <s v=""/>
    <s v=""/>
  </r>
  <r>
    <d v="2024-02-02T00:00:00"/>
    <x v="32"/>
    <n v="200"/>
    <d v="1901-06-24T02:00:00"/>
    <n v="134.38999999999999"/>
    <n v="70.389999999999986"/>
    <n v="0"/>
    <n v="0"/>
    <m/>
    <n v="-0.45100000000000001"/>
    <n v="100"/>
    <n v="0.21529999999999999"/>
    <n v="0.28789999999999999"/>
    <n v="0"/>
    <n v="0.6"/>
    <m/>
    <m/>
    <m/>
    <m/>
    <n v="330200"/>
    <n v="0"/>
    <n v="0"/>
    <s v=""/>
    <s v=""/>
    <s v=""/>
  </r>
  <r>
    <d v="2024-02-02T00:00:00"/>
    <x v="32"/>
    <n v="300"/>
    <d v="1901-06-24T03:00:00"/>
    <n v="134.27000000000001"/>
    <n v="70.27000000000001"/>
    <n v="0"/>
    <n v="0"/>
    <m/>
    <n v="-0.67600000000000005"/>
    <n v="100"/>
    <n v="0.21529999999999999"/>
    <n v="0.28789999999999999"/>
    <n v="0"/>
    <n v="0.6"/>
    <m/>
    <m/>
    <m/>
    <m/>
    <n v="330300"/>
    <n v="0"/>
    <n v="0"/>
    <s v=""/>
    <s v=""/>
    <s v=""/>
  </r>
  <r>
    <d v="2024-02-02T00:00:00"/>
    <x v="32"/>
    <n v="400"/>
    <d v="1901-06-24T04:00:00"/>
    <n v="134.38999999999999"/>
    <n v="70.389999999999986"/>
    <n v="0"/>
    <n v="0"/>
    <m/>
    <n v="-1.986"/>
    <n v="100"/>
    <n v="0.21529999999999999"/>
    <n v="0.28789999999999999"/>
    <n v="0"/>
    <n v="0.6"/>
    <m/>
    <m/>
    <m/>
    <m/>
    <n v="330400"/>
    <n v="0"/>
    <n v="0"/>
    <s v=""/>
    <s v=""/>
    <s v=""/>
  </r>
  <r>
    <d v="2024-02-02T00:00:00"/>
    <x v="32"/>
    <n v="500"/>
    <d v="1901-06-24T05:00:00"/>
    <n v="134.38999999999999"/>
    <n v="70.389999999999986"/>
    <n v="0"/>
    <n v="0"/>
    <m/>
    <n v="-2.0150000000000001"/>
    <n v="100"/>
    <n v="0.21460000000000001"/>
    <n v="0.28860000000000002"/>
    <n v="0"/>
    <n v="0.6"/>
    <m/>
    <m/>
    <m/>
    <m/>
    <n v="330500"/>
    <n v="0"/>
    <n v="0"/>
    <s v=""/>
    <s v=""/>
    <s v=""/>
  </r>
  <r>
    <d v="2024-02-02T00:00:00"/>
    <x v="32"/>
    <n v="600"/>
    <d v="1901-06-24T06:00:00"/>
    <n v="134.38999999999999"/>
    <n v="70.389999999999986"/>
    <n v="0"/>
    <n v="0"/>
    <m/>
    <n v="-2.1890000000000001"/>
    <n v="100"/>
    <n v="0.21379999999999999"/>
    <n v="0.28789999999999999"/>
    <n v="0"/>
    <n v="0.6"/>
    <m/>
    <m/>
    <m/>
    <m/>
    <n v="330600"/>
    <n v="0"/>
    <n v="0"/>
    <s v=""/>
    <s v=""/>
    <s v=""/>
  </r>
  <r>
    <d v="2024-02-02T00:00:00"/>
    <x v="32"/>
    <n v="700"/>
    <d v="1901-06-24T07:00:00"/>
    <n v="134.16"/>
    <n v="70.16"/>
    <n v="0"/>
    <n v="0"/>
    <m/>
    <n v="-2.3340000000000001"/>
    <n v="100"/>
    <n v="0.21310000000000001"/>
    <n v="0.28860000000000002"/>
    <n v="0"/>
    <n v="0.6"/>
    <m/>
    <m/>
    <m/>
    <m/>
    <n v="330700"/>
    <n v="0"/>
    <n v="0"/>
    <s v=""/>
    <s v=""/>
    <s v=""/>
  </r>
  <r>
    <d v="2024-02-02T00:00:00"/>
    <x v="32"/>
    <n v="800"/>
    <d v="1901-06-24T08:00:00"/>
    <n v="134.04"/>
    <n v="70.039999999999992"/>
    <n v="0"/>
    <n v="0"/>
    <m/>
    <n v="-2.16"/>
    <n v="100"/>
    <n v="0.21160000000000001"/>
    <n v="0.28860000000000002"/>
    <n v="0"/>
    <n v="3.1"/>
    <m/>
    <m/>
    <m/>
    <m/>
    <n v="330800"/>
    <n v="8.3000000000000007"/>
    <n v="3.1"/>
    <s v=""/>
    <s v=""/>
    <s v=""/>
  </r>
  <r>
    <d v="2024-02-02T00:00:00"/>
    <x v="32"/>
    <n v="900"/>
    <d v="1901-06-24T09:00:00"/>
    <n v="134.16"/>
    <n v="70.16"/>
    <n v="0"/>
    <n v="0"/>
    <m/>
    <n v="-1.47"/>
    <n v="100"/>
    <n v="0.21160000000000001"/>
    <n v="0.28860000000000002"/>
    <n v="0"/>
    <n v="45.6"/>
    <m/>
    <m/>
    <m/>
    <m/>
    <n v="330900"/>
    <n v="114.7"/>
    <n v="45.6"/>
    <s v=""/>
    <s v=""/>
    <s v=""/>
  </r>
  <r>
    <d v="2024-02-02T00:00:00"/>
    <x v="32"/>
    <n v="1000"/>
    <d v="1901-06-24T10:00:00"/>
    <n v="133.81"/>
    <n v="69.81"/>
    <n v="0"/>
    <n v="1.51"/>
    <m/>
    <n v="-0.78900000000000003"/>
    <n v="100"/>
    <n v="0.21160000000000001"/>
    <n v="0.28860000000000002"/>
    <n v="0"/>
    <n v="120.6"/>
    <m/>
    <m/>
    <m/>
    <m/>
    <n v="331000"/>
    <n v="247"/>
    <n v="120.6"/>
    <s v=""/>
    <s v=""/>
    <s v=""/>
  </r>
  <r>
    <d v="2024-02-02T00:00:00"/>
    <x v="32"/>
    <n v="1100"/>
    <d v="1901-06-24T11:00:00"/>
    <n v="133.91999999999999"/>
    <n v="69.919999999999987"/>
    <n v="0"/>
    <n v="2.0099999999999998"/>
    <m/>
    <n v="0.30099999999999999"/>
    <n v="99.9"/>
    <n v="0.21160000000000001"/>
    <n v="0.28860000000000002"/>
    <n v="0"/>
    <n v="206.9"/>
    <m/>
    <m/>
    <m/>
    <m/>
    <n v="331100"/>
    <n v="348.5"/>
    <n v="206.9"/>
    <s v=""/>
    <s v=""/>
    <s v=""/>
  </r>
  <r>
    <d v="2024-02-02T00:00:00"/>
    <x v="32"/>
    <n v="1200"/>
    <d v="1901-06-24T12:00:00"/>
    <n v="133.81"/>
    <n v="69.81"/>
    <n v="0.5"/>
    <n v="2.52"/>
    <m/>
    <n v="1.208"/>
    <n v="97.9"/>
    <n v="0.21160000000000001"/>
    <n v="0.28860000000000002"/>
    <n v="0"/>
    <n v="280.60000000000002"/>
    <m/>
    <m/>
    <m/>
    <m/>
    <n v="331200"/>
    <n v="403.8"/>
    <n v="280.60000000000002"/>
    <s v=""/>
    <s v=""/>
    <s v=""/>
  </r>
  <r>
    <d v="2024-02-02T00:00:00"/>
    <x v="32"/>
    <n v="1300"/>
    <d v="1901-06-24T13:00:00"/>
    <n v="133.44999999999999"/>
    <n v="69.449999999999989"/>
    <n v="0.5"/>
    <n v="3.52"/>
    <m/>
    <n v="3.67"/>
    <n v="93.3"/>
    <n v="0.21240000000000001"/>
    <n v="0.28860000000000002"/>
    <n v="0"/>
    <n v="389.4"/>
    <m/>
    <m/>
    <m/>
    <m/>
    <n v="331300"/>
    <n v="406.8"/>
    <n v="389.4"/>
    <s v=""/>
    <s v=""/>
    <s v=""/>
  </r>
  <r>
    <d v="2024-02-02T00:00:00"/>
    <x v="32"/>
    <n v="1400"/>
    <d v="1901-06-24T14:00:00"/>
    <n v="133.57"/>
    <n v="69.569999999999993"/>
    <n v="0.5"/>
    <n v="3.02"/>
    <m/>
    <n v="3.327"/>
    <n v="89.6"/>
    <n v="0.21310000000000001"/>
    <n v="0.28860000000000002"/>
    <n v="0"/>
    <n v="303.10000000000002"/>
    <m/>
    <m/>
    <m/>
    <m/>
    <n v="331400"/>
    <n v="357.3"/>
    <n v="303.10000000000002"/>
    <s v=""/>
    <s v=""/>
    <s v=""/>
  </r>
  <r>
    <d v="2024-02-02T00:00:00"/>
    <x v="32"/>
    <n v="1500"/>
    <d v="1901-06-24T15:00:00"/>
    <n v="133.44999999999999"/>
    <n v="69.449999999999989"/>
    <n v="0.5"/>
    <n v="4.03"/>
    <m/>
    <n v="2.4500000000000002"/>
    <n v="87.7"/>
    <n v="0.21310000000000001"/>
    <n v="0.28860000000000002"/>
    <n v="0"/>
    <n v="284.39999999999998"/>
    <m/>
    <m/>
    <m/>
    <m/>
    <n v="331500"/>
    <n v="260.7"/>
    <n v="284.39999999999998"/>
    <s v=""/>
    <s v=""/>
    <s v=""/>
  </r>
  <r>
    <d v="2024-02-02T00:00:00"/>
    <x v="32"/>
    <n v="1600"/>
    <d v="1901-06-24T16:00:00"/>
    <n v="133.44999999999999"/>
    <n v="69.449999999999989"/>
    <n v="0.5"/>
    <n v="3.02"/>
    <m/>
    <n v="1.153"/>
    <n v="89.3"/>
    <n v="0.21310000000000001"/>
    <n v="0.28860000000000002"/>
    <n v="0"/>
    <n v="200.6"/>
    <m/>
    <m/>
    <m/>
    <m/>
    <n v="331600"/>
    <n v="130.5"/>
    <n v="200.6"/>
    <s v=""/>
    <s v=""/>
    <s v=""/>
  </r>
  <r>
    <d v="2024-02-02T00:00:00"/>
    <x v="32"/>
    <n v="1700"/>
    <d v="1901-06-24T17:00:00"/>
    <n v="133.81"/>
    <n v="69.81"/>
    <n v="1.01"/>
    <n v="4.53"/>
    <m/>
    <n v="-1.242"/>
    <n v="95.2"/>
    <n v="0.21160000000000001"/>
    <n v="0.28860000000000002"/>
    <n v="0"/>
    <n v="18.100000000000001"/>
    <m/>
    <m/>
    <m/>
    <m/>
    <n v="331700"/>
    <n v="14.5"/>
    <n v="18.100000000000001"/>
    <s v=""/>
    <s v=""/>
    <s v=""/>
  </r>
  <r>
    <d v="2024-02-02T00:00:00"/>
    <x v="32"/>
    <n v="1800"/>
    <d v="1901-06-24T18:00:00"/>
    <n v="133.69"/>
    <n v="69.69"/>
    <n v="0.5"/>
    <n v="4.03"/>
    <m/>
    <n v="-1.7849999999999999"/>
    <n v="97.4"/>
    <n v="0.2109"/>
    <n v="0.28860000000000002"/>
    <n v="0"/>
    <n v="0.6"/>
    <m/>
    <m/>
    <m/>
    <m/>
    <n v="331800"/>
    <n v="0"/>
    <n v="0"/>
    <s v=""/>
    <s v=""/>
    <s v=""/>
  </r>
  <r>
    <d v="2024-02-02T00:00:00"/>
    <x v="32"/>
    <n v="1900"/>
    <d v="1901-06-24T19:00:00"/>
    <n v="133.81"/>
    <n v="69.81"/>
    <n v="0.5"/>
    <n v="3.02"/>
    <m/>
    <n v="-1.929"/>
    <n v="97.8"/>
    <n v="0.21160000000000001"/>
    <n v="0.28860000000000002"/>
    <n v="0"/>
    <n v="0.6"/>
    <m/>
    <m/>
    <m/>
    <m/>
    <n v="331900"/>
    <n v="0"/>
    <n v="0"/>
    <s v=""/>
    <s v=""/>
    <s v=""/>
  </r>
  <r>
    <d v="2024-02-02T00:00:00"/>
    <x v="32"/>
    <n v="2000"/>
    <d v="1901-06-24T20:00:00"/>
    <n v="133.57"/>
    <n v="69.569999999999993"/>
    <n v="0.5"/>
    <n v="3.52"/>
    <m/>
    <n v="-2.0150000000000001"/>
    <n v="98.1"/>
    <n v="0.21160000000000001"/>
    <n v="0.28789999999999999"/>
    <n v="0"/>
    <n v="0.6"/>
    <m/>
    <m/>
    <m/>
    <m/>
    <n v="332000"/>
    <n v="0"/>
    <n v="0"/>
    <s v=""/>
    <s v=""/>
    <s v=""/>
  </r>
  <r>
    <d v="2024-02-02T00:00:00"/>
    <x v="32"/>
    <n v="2100"/>
    <d v="1901-06-24T21:00:00"/>
    <n v="133.69"/>
    <n v="69.69"/>
    <n v="0.5"/>
    <n v="4.53"/>
    <m/>
    <n v="-2.3919999999999999"/>
    <n v="96.6"/>
    <n v="0.21160000000000001"/>
    <n v="0.28789999999999999"/>
    <n v="0"/>
    <n v="0.6"/>
    <m/>
    <m/>
    <m/>
    <m/>
    <n v="332100"/>
    <n v="0"/>
    <n v="0"/>
    <s v=""/>
    <s v=""/>
    <s v=""/>
  </r>
  <r>
    <d v="2024-02-02T00:00:00"/>
    <x v="32"/>
    <n v="2200"/>
    <d v="1901-06-24T22:00:00"/>
    <n v="133.69"/>
    <n v="69.69"/>
    <n v="0.5"/>
    <n v="4.03"/>
    <m/>
    <n v="-2.7120000000000002"/>
    <n v="94.9"/>
    <n v="0.21160000000000001"/>
    <n v="0.28789999999999999"/>
    <n v="0"/>
    <n v="0.6"/>
    <m/>
    <m/>
    <m/>
    <m/>
    <n v="332200"/>
    <n v="0"/>
    <n v="0"/>
    <s v=""/>
    <s v=""/>
    <s v=""/>
  </r>
  <r>
    <d v="2024-02-02T00:00:00"/>
    <x v="32"/>
    <n v="2300"/>
    <d v="1901-06-24T23:00:00"/>
    <n v="133.44999999999999"/>
    <n v="69.449999999999989"/>
    <n v="1.01"/>
    <n v="5.03"/>
    <m/>
    <n v="-3.2709999999999999"/>
    <n v="94.3"/>
    <n v="0.21160000000000001"/>
    <n v="0.28789999999999999"/>
    <n v="0"/>
    <n v="0.6"/>
    <m/>
    <m/>
    <m/>
    <m/>
    <n v="332300"/>
    <n v="0"/>
    <n v="0"/>
    <s v=""/>
    <s v=""/>
    <s v=""/>
  </r>
  <r>
    <d v="2024-02-02T00:00:00"/>
    <x v="32"/>
    <n v="2400"/>
    <d v="1901-06-25T00:00:00"/>
    <n v="133.44999999999999"/>
    <n v="69.449999999999989"/>
    <n v="1.51"/>
    <n v="6.54"/>
    <m/>
    <n v="-3.657"/>
    <n v="94.3"/>
    <n v="0.21160000000000001"/>
    <n v="0.28789999999999999"/>
    <n v="0"/>
    <n v="0.6"/>
    <m/>
    <m/>
    <m/>
    <m/>
    <n v="332400"/>
    <n v="0"/>
    <n v="0"/>
    <n v="0.21199999999999999"/>
    <n v="0.28799999999999998"/>
    <n v="0.69499999999999995"/>
  </r>
  <r>
    <d v="2024-02-03T00:00:00"/>
    <x v="33"/>
    <n v="100"/>
    <d v="1901-06-25T01:00:00"/>
    <n v="133.69"/>
    <n v="69.69"/>
    <n v="1.51"/>
    <n v="5.03"/>
    <m/>
    <n v="-4.1369999999999996"/>
    <n v="94.7"/>
    <n v="0.21240000000000001"/>
    <n v="0.28789999999999999"/>
    <n v="0"/>
    <n v="0.6"/>
    <m/>
    <m/>
    <m/>
    <m/>
    <n v="340100"/>
    <n v="0"/>
    <n v="0"/>
    <s v=""/>
    <s v=""/>
    <s v=""/>
  </r>
  <r>
    <d v="2024-02-03T00:00:00"/>
    <x v="33"/>
    <n v="200"/>
    <d v="1901-06-25T02:00:00"/>
    <n v="133.57"/>
    <n v="69.569999999999993"/>
    <n v="1.01"/>
    <n v="4.53"/>
    <m/>
    <n v="-3.9260000000000002"/>
    <n v="96"/>
    <n v="0.21240000000000001"/>
    <n v="0.28789999999999999"/>
    <n v="0"/>
    <n v="0.6"/>
    <m/>
    <m/>
    <m/>
    <m/>
    <n v="340200"/>
    <n v="0"/>
    <n v="0"/>
    <s v=""/>
    <s v=""/>
    <s v=""/>
  </r>
  <r>
    <d v="2024-02-03T00:00:00"/>
    <x v="33"/>
    <n v="300"/>
    <d v="1901-06-25T03:00:00"/>
    <n v="133.57"/>
    <n v="69.569999999999993"/>
    <n v="1.01"/>
    <n v="4.03"/>
    <m/>
    <n v="-4.3479999999999999"/>
    <n v="95.5"/>
    <n v="0.21240000000000001"/>
    <n v="0.28720000000000001"/>
    <n v="0"/>
    <n v="0.6"/>
    <m/>
    <m/>
    <m/>
    <m/>
    <n v="340300"/>
    <n v="0"/>
    <n v="0"/>
    <s v=""/>
    <s v=""/>
    <s v=""/>
  </r>
  <r>
    <d v="2024-02-03T00:00:00"/>
    <x v="33"/>
    <n v="400"/>
    <d v="1901-06-25T04:00:00"/>
    <n v="133.22"/>
    <n v="69.22"/>
    <n v="0.5"/>
    <n v="4.53"/>
    <m/>
    <n v="-4.9569999999999999"/>
    <n v="95.4"/>
    <n v="0.21240000000000001"/>
    <n v="0.28720000000000001"/>
    <n v="0"/>
    <n v="0.6"/>
    <m/>
    <m/>
    <m/>
    <m/>
    <n v="340400"/>
    <n v="0"/>
    <n v="0"/>
    <s v=""/>
    <s v=""/>
    <s v=""/>
  </r>
  <r>
    <d v="2024-02-03T00:00:00"/>
    <x v="33"/>
    <n v="500"/>
    <d v="1901-06-25T05:00:00"/>
    <n v="133.22"/>
    <n v="69.22"/>
    <n v="0.5"/>
    <n v="3.52"/>
    <m/>
    <n v="-5.2329999999999997"/>
    <n v="96.3"/>
    <n v="0.21240000000000001"/>
    <n v="0.28720000000000001"/>
    <n v="0"/>
    <n v="0.6"/>
    <m/>
    <m/>
    <m/>
    <m/>
    <n v="340500"/>
    <n v="0"/>
    <n v="0"/>
    <s v=""/>
    <s v=""/>
    <s v=""/>
  </r>
  <r>
    <d v="2024-02-03T00:00:00"/>
    <x v="33"/>
    <n v="600"/>
    <d v="1901-06-25T06:00:00"/>
    <n v="133.34"/>
    <n v="69.34"/>
    <n v="0"/>
    <n v="2.52"/>
    <m/>
    <n v="-5.8230000000000004"/>
    <n v="97.7"/>
    <n v="0.21240000000000001"/>
    <n v="0.28649999999999998"/>
    <n v="0"/>
    <n v="0.6"/>
    <m/>
    <m/>
    <m/>
    <m/>
    <n v="340600"/>
    <n v="0"/>
    <n v="0"/>
    <s v=""/>
    <s v=""/>
    <s v=""/>
  </r>
  <r>
    <d v="2024-02-03T00:00:00"/>
    <x v="33"/>
    <n v="700"/>
    <d v="1901-06-25T07:00:00"/>
    <n v="133.34"/>
    <n v="69.34"/>
    <n v="0.5"/>
    <n v="3.02"/>
    <m/>
    <n v="-4.6820000000000004"/>
    <n v="98.3"/>
    <n v="0.21240000000000001"/>
    <n v="0.28649999999999998"/>
    <n v="0"/>
    <n v="0.6"/>
    <m/>
    <m/>
    <m/>
    <m/>
    <n v="340700"/>
    <n v="0"/>
    <n v="0"/>
    <s v=""/>
    <s v=""/>
    <s v=""/>
  </r>
  <r>
    <d v="2024-02-03T00:00:00"/>
    <x v="33"/>
    <n v="800"/>
    <d v="1901-06-25T08:00:00"/>
    <n v="133.22"/>
    <n v="69.22"/>
    <n v="0.5"/>
    <n v="4.03"/>
    <m/>
    <n v="-4.2869999999999999"/>
    <n v="97.7"/>
    <n v="0.21240000000000001"/>
    <n v="0.28649999999999998"/>
    <n v="0"/>
    <n v="1.9"/>
    <m/>
    <m/>
    <m/>
    <m/>
    <n v="340800"/>
    <n v="9.3000000000000007"/>
    <n v="1.9"/>
    <s v=""/>
    <s v=""/>
    <s v=""/>
  </r>
  <r>
    <d v="2024-02-03T00:00:00"/>
    <x v="33"/>
    <n v="900"/>
    <d v="1901-06-25T09:00:00"/>
    <n v="133.22"/>
    <n v="69.22"/>
    <n v="0.5"/>
    <n v="3.52"/>
    <m/>
    <n v="-3.7170000000000001"/>
    <n v="96.9"/>
    <n v="0.21240000000000001"/>
    <n v="0.28570000000000001"/>
    <n v="0"/>
    <n v="34.4"/>
    <m/>
    <m/>
    <m/>
    <m/>
    <n v="340900"/>
    <n v="118.3"/>
    <n v="34.4"/>
    <s v=""/>
    <s v=""/>
    <s v=""/>
  </r>
  <r>
    <d v="2024-02-03T00:00:00"/>
    <x v="33"/>
    <n v="1000"/>
    <d v="1901-06-25T10:00:00"/>
    <n v="133.22"/>
    <n v="69.22"/>
    <n v="1.01"/>
    <n v="5.54"/>
    <m/>
    <n v="-3.153"/>
    <n v="96.2"/>
    <n v="0.21240000000000001"/>
    <n v="0.28570000000000001"/>
    <n v="0"/>
    <n v="90.6"/>
    <m/>
    <m/>
    <m/>
    <m/>
    <n v="341000"/>
    <n v="251.3"/>
    <n v="90.6"/>
    <s v=""/>
    <s v=""/>
    <s v=""/>
  </r>
  <r>
    <d v="2024-02-03T00:00:00"/>
    <x v="33"/>
    <n v="1100"/>
    <d v="1901-06-25T11:00:00"/>
    <n v="133.22"/>
    <n v="69.22"/>
    <n v="2.0099999999999998"/>
    <n v="7.05"/>
    <m/>
    <n v="-2.9470000000000001"/>
    <n v="95.7"/>
    <n v="0.21240000000000001"/>
    <n v="0.28570000000000001"/>
    <n v="0"/>
    <n v="129.4"/>
    <m/>
    <m/>
    <m/>
    <m/>
    <n v="341100"/>
    <n v="353.7"/>
    <n v="129.4"/>
    <s v=""/>
    <s v=""/>
    <s v=""/>
  </r>
  <r>
    <d v="2024-02-03T00:00:00"/>
    <x v="33"/>
    <n v="1200"/>
    <d v="1901-06-25T12:00:00"/>
    <n v="133.22"/>
    <n v="69.22"/>
    <n v="1.51"/>
    <n v="6.04"/>
    <m/>
    <n v="-3.2120000000000002"/>
    <n v="95.9"/>
    <n v="0.21240000000000001"/>
    <n v="0.28499999999999998"/>
    <n v="0"/>
    <n v="116.9"/>
    <m/>
    <m/>
    <m/>
    <m/>
    <n v="341200"/>
    <n v="409.2"/>
    <n v="116.9"/>
    <s v=""/>
    <s v=""/>
    <s v=""/>
  </r>
  <r>
    <d v="2024-02-03T00:00:00"/>
    <x v="33"/>
    <n v="1300"/>
    <d v="1901-06-25T13:00:00"/>
    <n v="133.22"/>
    <n v="69.22"/>
    <n v="1.51"/>
    <n v="5.03"/>
    <m/>
    <n v="-3.153"/>
    <n v="97.5"/>
    <n v="0.21240000000000001"/>
    <n v="0.28499999999999998"/>
    <n v="0"/>
    <n v="98.1"/>
    <m/>
    <m/>
    <m/>
    <m/>
    <n v="341300"/>
    <n v="412.3"/>
    <n v="98.1"/>
    <s v=""/>
    <s v=""/>
    <s v=""/>
  </r>
  <r>
    <d v="2024-02-03T00:00:00"/>
    <x v="33"/>
    <n v="1400"/>
    <d v="1901-06-25T14:00:00"/>
    <n v="133.1"/>
    <n v="69.099999999999994"/>
    <n v="1.51"/>
    <n v="6.04"/>
    <m/>
    <n v="-2.9180000000000001"/>
    <n v="98.3"/>
    <n v="0.21310000000000001"/>
    <n v="0.28499999999999998"/>
    <n v="0"/>
    <n v="130.6"/>
    <m/>
    <m/>
    <m/>
    <m/>
    <n v="341400"/>
    <n v="363.2"/>
    <n v="130.6"/>
    <s v=""/>
    <s v=""/>
    <s v=""/>
  </r>
  <r>
    <d v="2024-02-03T00:00:00"/>
    <x v="33"/>
    <n v="1500"/>
    <d v="1901-06-25T15:00:00"/>
    <n v="132.99"/>
    <n v="68.990000000000009"/>
    <n v="2.52"/>
    <n v="8.0500000000000007"/>
    <m/>
    <n v="-3.0350000000000001"/>
    <n v="98.6"/>
    <n v="0.21310000000000001"/>
    <n v="0.2843"/>
    <n v="0"/>
    <n v="84.4"/>
    <m/>
    <m/>
    <m/>
    <m/>
    <n v="341500"/>
    <n v="266.2"/>
    <n v="84.4"/>
    <s v=""/>
    <s v=""/>
    <s v=""/>
  </r>
  <r>
    <d v="2024-02-03T00:00:00"/>
    <x v="33"/>
    <n v="1600"/>
    <d v="1901-06-25T16:00:00"/>
    <n v="132.87"/>
    <n v="68.87"/>
    <n v="2.0099999999999998"/>
    <n v="7.05"/>
    <m/>
    <n v="-3.242"/>
    <n v="98.8"/>
    <n v="0.21310000000000001"/>
    <n v="0.2843"/>
    <n v="0"/>
    <n v="44.4"/>
    <m/>
    <m/>
    <m/>
    <m/>
    <n v="341600"/>
    <n v="135.69999999999999"/>
    <n v="44.4"/>
    <s v=""/>
    <s v=""/>
    <s v=""/>
  </r>
  <r>
    <d v="2024-02-03T00:00:00"/>
    <x v="33"/>
    <n v="1700"/>
    <d v="1901-06-25T17:00:00"/>
    <n v="132.99"/>
    <n v="68.990000000000009"/>
    <n v="2.0099999999999998"/>
    <n v="6.54"/>
    <m/>
    <n v="-3.5680000000000001"/>
    <n v="98.8"/>
    <n v="0.21310000000000001"/>
    <n v="0.2843"/>
    <n v="0"/>
    <n v="11.9"/>
    <m/>
    <m/>
    <m/>
    <m/>
    <n v="341700"/>
    <n v="16.3"/>
    <n v="11.9"/>
    <s v=""/>
    <s v=""/>
    <s v=""/>
  </r>
  <r>
    <d v="2024-02-03T00:00:00"/>
    <x v="33"/>
    <n v="1800"/>
    <d v="1901-06-25T18:00:00"/>
    <n v="133.1"/>
    <n v="69.099999999999994"/>
    <n v="2.52"/>
    <n v="7.05"/>
    <m/>
    <n v="-3.8069999999999999"/>
    <n v="99"/>
    <n v="0.21310000000000001"/>
    <n v="0.2843"/>
    <n v="0"/>
    <n v="0.6"/>
    <m/>
    <m/>
    <m/>
    <m/>
    <n v="341800"/>
    <n v="0"/>
    <n v="0"/>
    <s v=""/>
    <s v=""/>
    <s v=""/>
  </r>
  <r>
    <d v="2024-02-03T00:00:00"/>
    <x v="33"/>
    <n v="1900"/>
    <d v="1901-06-25T19:00:00"/>
    <n v="133.34"/>
    <n v="69.34"/>
    <n v="3.02"/>
    <n v="7.55"/>
    <m/>
    <n v="-4.2270000000000003"/>
    <n v="99"/>
    <n v="0.21310000000000001"/>
    <n v="0.28360000000000002"/>
    <n v="0.2"/>
    <n v="0.6"/>
    <m/>
    <m/>
    <m/>
    <m/>
    <n v="341900"/>
    <n v="0"/>
    <n v="0"/>
    <s v=""/>
    <s v=""/>
    <s v=""/>
  </r>
  <r>
    <d v="2024-02-03T00:00:00"/>
    <x v="33"/>
    <n v="2000"/>
    <d v="1901-06-25T20:00:00"/>
    <n v="133.34"/>
    <n v="69.34"/>
    <n v="3.02"/>
    <n v="7.55"/>
    <m/>
    <n v="-4.5599999999999996"/>
    <n v="98.8"/>
    <n v="0.21310000000000001"/>
    <n v="0.28360000000000002"/>
    <n v="0"/>
    <n v="0.6"/>
    <m/>
    <m/>
    <m/>
    <m/>
    <n v="342000"/>
    <n v="0"/>
    <n v="0"/>
    <s v=""/>
    <s v=""/>
    <s v=""/>
  </r>
  <r>
    <d v="2024-02-03T00:00:00"/>
    <x v="33"/>
    <n v="2100"/>
    <d v="1901-06-25T21:00:00"/>
    <n v="133.69"/>
    <n v="69.69"/>
    <n v="3.02"/>
    <n v="7.55"/>
    <m/>
    <n v="-4.9870000000000001"/>
    <n v="98.7"/>
    <n v="0.21310000000000001"/>
    <n v="0.28360000000000002"/>
    <n v="0"/>
    <n v="0.6"/>
    <m/>
    <m/>
    <m/>
    <m/>
    <n v="342100"/>
    <n v="0"/>
    <n v="0"/>
    <s v=""/>
    <s v=""/>
    <s v=""/>
  </r>
  <r>
    <d v="2024-02-03T00:00:00"/>
    <x v="33"/>
    <n v="2200"/>
    <d v="1901-06-25T22:00:00"/>
    <n v="133.91999999999999"/>
    <n v="69.919999999999987"/>
    <n v="3.52"/>
    <n v="8.0500000000000007"/>
    <m/>
    <n v="-5.5110000000000001"/>
    <n v="98.5"/>
    <n v="0.21310000000000001"/>
    <n v="0.28360000000000002"/>
    <n v="0"/>
    <n v="0.6"/>
    <m/>
    <m/>
    <m/>
    <m/>
    <n v="342200"/>
    <n v="0"/>
    <n v="0"/>
    <s v=""/>
    <s v=""/>
    <s v=""/>
  </r>
  <r>
    <d v="2024-02-03T00:00:00"/>
    <x v="33"/>
    <n v="2300"/>
    <d v="1901-06-25T23:00:00"/>
    <n v="132.75"/>
    <n v="68.75"/>
    <n v="3.52"/>
    <n v="8.56"/>
    <m/>
    <n v="-5.6980000000000004"/>
    <n v="98.3"/>
    <n v="0.21310000000000001"/>
    <n v="0.2828"/>
    <n v="0"/>
    <n v="0.6"/>
    <m/>
    <m/>
    <m/>
    <m/>
    <n v="342300"/>
    <n v="0"/>
    <n v="0"/>
    <s v=""/>
    <s v=""/>
    <s v=""/>
  </r>
  <r>
    <d v="2024-02-03T00:00:00"/>
    <x v="33"/>
    <n v="2400"/>
    <d v="1901-06-26T00:00:00"/>
    <n v="131.69999999999999"/>
    <n v="67.699999999999989"/>
    <n v="4.03"/>
    <n v="8.0500000000000007"/>
    <m/>
    <n v="-5.8540000000000001"/>
    <n v="98.1"/>
    <n v="0.21310000000000001"/>
    <n v="0.2828"/>
    <n v="0"/>
    <n v="0.6"/>
    <m/>
    <m/>
    <m/>
    <m/>
    <n v="342400"/>
    <n v="0"/>
    <n v="0"/>
    <n v="0.21299999999999999"/>
    <n v="0.28299999999999997"/>
    <n v="0.67700000000000005"/>
  </r>
  <r>
    <d v="2024-02-04T00:00:00"/>
    <x v="34"/>
    <n v="100"/>
    <d v="1901-06-26T01:00:00"/>
    <n v="132.87"/>
    <n v="68.87"/>
    <n v="3.52"/>
    <n v="8.0500000000000007"/>
    <m/>
    <n v="-5.9480000000000004"/>
    <n v="97.9"/>
    <n v="0.21310000000000001"/>
    <n v="0.2828"/>
    <n v="0"/>
    <n v="0.6"/>
    <m/>
    <m/>
    <m/>
    <m/>
    <n v="350100"/>
    <n v="0"/>
    <n v="0"/>
    <s v=""/>
    <s v=""/>
    <s v=""/>
  </r>
  <r>
    <d v="2024-02-04T00:00:00"/>
    <x v="34"/>
    <n v="200"/>
    <d v="1901-06-26T02:00:00"/>
    <n v="132.4"/>
    <n v="68.400000000000006"/>
    <n v="1.51"/>
    <n v="6.04"/>
    <m/>
    <n v="-5.8849999999999998"/>
    <n v="98"/>
    <n v="0.2109"/>
    <n v="0.28210000000000002"/>
    <n v="0"/>
    <n v="0.6"/>
    <m/>
    <m/>
    <m/>
    <m/>
    <n v="350200"/>
    <n v="0"/>
    <n v="0"/>
    <s v=""/>
    <s v=""/>
    <s v=""/>
  </r>
  <r>
    <d v="2024-02-04T00:00:00"/>
    <x v="34"/>
    <n v="300"/>
    <d v="1901-06-26T03:00:00"/>
    <n v="131.35"/>
    <n v="67.349999999999994"/>
    <n v="1.01"/>
    <n v="5.54"/>
    <m/>
    <n v="-5.9790000000000001"/>
    <n v="97.9"/>
    <n v="0.21160000000000001"/>
    <n v="0.28210000000000002"/>
    <n v="0"/>
    <n v="0.6"/>
    <m/>
    <m/>
    <m/>
    <m/>
    <n v="350300"/>
    <n v="0"/>
    <n v="0"/>
    <s v=""/>
    <s v=""/>
    <s v=""/>
  </r>
  <r>
    <d v="2024-02-04T00:00:00"/>
    <x v="34"/>
    <n v="400"/>
    <d v="1901-06-26T04:00:00"/>
    <n v="132.63999999999999"/>
    <n v="68.639999999999986"/>
    <n v="1.51"/>
    <n v="5.03"/>
    <m/>
    <n v="-5.6669999999999998"/>
    <n v="98"/>
    <n v="0.21310000000000001"/>
    <n v="0.28210000000000002"/>
    <n v="0"/>
    <n v="0.6"/>
    <m/>
    <m/>
    <m/>
    <m/>
    <n v="350400"/>
    <n v="0"/>
    <n v="0"/>
    <s v=""/>
    <s v=""/>
    <s v=""/>
  </r>
  <r>
    <d v="2024-02-04T00:00:00"/>
    <x v="34"/>
    <n v="500"/>
    <d v="1901-06-26T05:00:00"/>
    <n v="129.24"/>
    <n v="65.240000000000009"/>
    <n v="1.01"/>
    <n v="5.03"/>
    <m/>
    <n v="-5.3259999999999996"/>
    <n v="98.1"/>
    <n v="0.21310000000000001"/>
    <n v="0.28210000000000002"/>
    <n v="0"/>
    <n v="0.6"/>
    <m/>
    <m/>
    <m/>
    <m/>
    <n v="350500"/>
    <n v="0"/>
    <n v="0"/>
    <s v=""/>
    <s v=""/>
    <s v=""/>
  </r>
  <r>
    <d v="2024-02-04T00:00:00"/>
    <x v="34"/>
    <n v="600"/>
    <d v="1901-06-26T06:00:00"/>
    <n v="144.22"/>
    <n v="80.22"/>
    <n v="0"/>
    <n v="1.51"/>
    <m/>
    <n v="-5.6669999999999998"/>
    <n v="98.4"/>
    <n v="0.21310000000000001"/>
    <n v="0.28139999999999998"/>
    <n v="0"/>
    <n v="0.6"/>
    <m/>
    <m/>
    <m/>
    <m/>
    <n v="350600"/>
    <n v="0"/>
    <n v="0"/>
    <s v=""/>
    <s v=""/>
    <s v=""/>
  </r>
  <r>
    <d v="2024-02-04T00:00:00"/>
    <x v="34"/>
    <n v="700"/>
    <d v="1901-06-26T07:00:00"/>
    <n v="132.75"/>
    <n v="68.75"/>
    <n v="0"/>
    <n v="0"/>
    <m/>
    <n v="-4.7729999999999997"/>
    <n v="98.5"/>
    <n v="0.21160000000000001"/>
    <n v="0.28060000000000002"/>
    <n v="0"/>
    <n v="0.6"/>
    <m/>
    <m/>
    <m/>
    <m/>
    <n v="350700"/>
    <n v="0"/>
    <n v="0"/>
    <s v=""/>
    <s v=""/>
    <s v=""/>
  </r>
  <r>
    <d v="2024-02-04T00:00:00"/>
    <x v="34"/>
    <n v="800"/>
    <d v="1901-06-26T08:00:00"/>
    <n v="129.83000000000001"/>
    <n v="65.830000000000013"/>
    <n v="0"/>
    <n v="1.51"/>
    <m/>
    <n v="-3.8069999999999999"/>
    <n v="99"/>
    <n v="0.21160000000000001"/>
    <n v="0.28060000000000002"/>
    <n v="0"/>
    <n v="3.1"/>
    <m/>
    <m/>
    <m/>
    <m/>
    <n v="350800"/>
    <n v="10.5"/>
    <n v="3.1"/>
    <s v=""/>
    <s v=""/>
    <s v=""/>
  </r>
  <r>
    <d v="2024-02-04T00:00:00"/>
    <x v="34"/>
    <n v="900"/>
    <d v="1901-06-26T09:00:00"/>
    <n v="132.28"/>
    <n v="68.28"/>
    <n v="0"/>
    <n v="1.01"/>
    <m/>
    <n v="-3.0649999999999999"/>
    <n v="99.2"/>
    <n v="0.21310000000000001"/>
    <n v="0.28060000000000002"/>
    <n v="0"/>
    <n v="35.6"/>
    <m/>
    <m/>
    <m/>
    <m/>
    <n v="350900"/>
    <n v="122.2"/>
    <n v="35.6"/>
    <s v=""/>
    <s v=""/>
    <s v=""/>
  </r>
  <r>
    <d v="2024-02-04T00:00:00"/>
    <x v="34"/>
    <n v="1000"/>
    <d v="1901-06-26T10:00:00"/>
    <n v="147.38"/>
    <n v="83.38"/>
    <n v="0"/>
    <n v="2.52"/>
    <m/>
    <n v="-3.0350000000000001"/>
    <n v="99.3"/>
    <n v="0.21310000000000001"/>
    <n v="0.28060000000000002"/>
    <n v="0"/>
    <n v="68.099999999999994"/>
    <m/>
    <m/>
    <m/>
    <m/>
    <n v="351000"/>
    <n v="256.2"/>
    <n v="68.099999999999994"/>
    <s v=""/>
    <s v=""/>
    <s v=""/>
  </r>
  <r>
    <d v="2024-02-04T00:00:00"/>
    <x v="34"/>
    <n v="1100"/>
    <d v="1901-06-26T11:00:00"/>
    <n v="162.35"/>
    <n v="98.35"/>
    <n v="0"/>
    <n v="3.52"/>
    <m/>
    <n v="-3.0350000000000001"/>
    <n v="99.1"/>
    <n v="0.21160000000000001"/>
    <n v="0.27989999999999998"/>
    <n v="0"/>
    <n v="99.4"/>
    <m/>
    <m/>
    <m/>
    <m/>
    <n v="351100"/>
    <n v="358.7"/>
    <n v="99.4"/>
    <s v=""/>
    <s v=""/>
    <s v=""/>
  </r>
  <r>
    <d v="2024-02-04T00:00:00"/>
    <x v="34"/>
    <n v="1200"/>
    <d v="1901-06-26T12:00:00"/>
    <n v="147.38"/>
    <n v="83.38"/>
    <n v="0.5"/>
    <n v="3.52"/>
    <m/>
    <n v="-2.625"/>
    <n v="98.8"/>
    <n v="0.2109"/>
    <n v="0.27989999999999998"/>
    <n v="0.8"/>
    <n v="183.1"/>
    <m/>
    <m/>
    <m/>
    <m/>
    <n v="351200"/>
    <n v="414.8"/>
    <n v="183.1"/>
    <s v=""/>
    <s v=""/>
    <s v=""/>
  </r>
  <r>
    <d v="2024-02-04T00:00:00"/>
    <x v="34"/>
    <n v="1300"/>
    <d v="1901-06-26T13:00:00"/>
    <n v="132.52000000000001"/>
    <n v="68.52000000000001"/>
    <n v="0.5"/>
    <n v="3.52"/>
    <m/>
    <n v="-2.625"/>
    <n v="98.5"/>
    <n v="0.2109"/>
    <n v="0.2792"/>
    <n v="0"/>
    <n v="234.4"/>
    <m/>
    <m/>
    <m/>
    <m/>
    <n v="351300"/>
    <n v="418.2"/>
    <n v="234.4"/>
    <s v=""/>
    <s v=""/>
    <s v=""/>
  </r>
  <r>
    <d v="2024-02-04T00:00:00"/>
    <x v="34"/>
    <n v="1400"/>
    <d v="1901-06-26T14:00:00"/>
    <n v="132.16999999999999"/>
    <n v="68.169999999999987"/>
    <n v="0.5"/>
    <n v="3.52"/>
    <m/>
    <n v="-3.0059999999999998"/>
    <n v="98.6"/>
    <n v="0.2109"/>
    <n v="0.2792"/>
    <n v="0"/>
    <n v="206.9"/>
    <m/>
    <m/>
    <m/>
    <m/>
    <n v="351400"/>
    <n v="368.8"/>
    <n v="206.9"/>
    <s v=""/>
    <s v=""/>
    <s v=""/>
  </r>
  <r>
    <d v="2024-02-04T00:00:00"/>
    <x v="34"/>
    <n v="1500"/>
    <d v="1901-06-26T15:00:00"/>
    <n v="133.44999999999999"/>
    <n v="69.449999999999989"/>
    <n v="1.01"/>
    <n v="3.52"/>
    <m/>
    <n v="-3.5979999999999999"/>
    <n v="99"/>
    <n v="0.2109"/>
    <n v="0.2792"/>
    <n v="0"/>
    <n v="123.1"/>
    <m/>
    <m/>
    <m/>
    <m/>
    <n v="351500"/>
    <n v="271.8"/>
    <n v="123.1"/>
    <s v=""/>
    <s v=""/>
    <s v=""/>
  </r>
  <r>
    <d v="2024-02-04T00:00:00"/>
    <x v="34"/>
    <n v="1600"/>
    <d v="1901-06-26T16:00:00"/>
    <n v="133.81"/>
    <n v="69.81"/>
    <n v="0.5"/>
    <n v="3.52"/>
    <m/>
    <n v="-3.8359999999999999"/>
    <n v="99.1"/>
    <n v="0.2109"/>
    <n v="0.2792"/>
    <n v="0"/>
    <n v="113.1"/>
    <m/>
    <m/>
    <m/>
    <m/>
    <n v="351600"/>
    <n v="140.69999999999999"/>
    <n v="113.1"/>
    <s v=""/>
    <s v=""/>
    <s v=""/>
  </r>
  <r>
    <d v="2024-02-04T00:00:00"/>
    <x v="34"/>
    <n v="1700"/>
    <d v="1901-06-26T17:00:00"/>
    <n v="131.69999999999999"/>
    <n v="67.699999999999989"/>
    <n v="0"/>
    <n v="2.52"/>
    <m/>
    <n v="-4.1669999999999998"/>
    <n v="99.3"/>
    <n v="0.2109"/>
    <n v="0.2792"/>
    <n v="0"/>
    <n v="10.6"/>
    <m/>
    <m/>
    <m/>
    <m/>
    <n v="351700"/>
    <n v="18.7"/>
    <n v="10.6"/>
    <s v=""/>
    <s v=""/>
    <s v=""/>
  </r>
  <r>
    <d v="2024-02-04T00:00:00"/>
    <x v="34"/>
    <n v="1800"/>
    <d v="1901-06-26T18:00:00"/>
    <n v="133.22"/>
    <n v="69.22"/>
    <n v="0"/>
    <n v="3.02"/>
    <m/>
    <n v="-4.53"/>
    <n v="99.2"/>
    <n v="0.2109"/>
    <n v="0.27850000000000003"/>
    <n v="0"/>
    <n v="0.6"/>
    <m/>
    <m/>
    <m/>
    <m/>
    <n v="351800"/>
    <n v="0"/>
    <n v="0"/>
    <s v=""/>
    <s v=""/>
    <s v=""/>
  </r>
  <r>
    <d v="2024-02-04T00:00:00"/>
    <x v="34"/>
    <n v="1900"/>
    <d v="1901-06-26T19:00:00"/>
    <n v="132.52000000000001"/>
    <n v="68.52000000000001"/>
    <n v="0"/>
    <n v="2.0099999999999998"/>
    <m/>
    <n v="-4.5599999999999996"/>
    <n v="99.2"/>
    <n v="0.2109"/>
    <n v="0.27850000000000003"/>
    <n v="0"/>
    <n v="0.6"/>
    <m/>
    <m/>
    <m/>
    <m/>
    <n v="351900"/>
    <n v="0"/>
    <n v="0"/>
    <s v=""/>
    <s v=""/>
    <s v=""/>
  </r>
  <r>
    <d v="2024-02-04T00:00:00"/>
    <x v="34"/>
    <n v="2000"/>
    <d v="1901-06-26T20:00:00"/>
    <n v="131.69999999999999"/>
    <n v="67.699999999999989"/>
    <n v="0"/>
    <n v="3.02"/>
    <m/>
    <n v="-4.53"/>
    <n v="99.2"/>
    <n v="0.2109"/>
    <n v="0.27850000000000003"/>
    <n v="0"/>
    <n v="0.6"/>
    <m/>
    <m/>
    <m/>
    <m/>
    <n v="352000"/>
    <n v="0"/>
    <n v="0"/>
    <s v=""/>
    <s v=""/>
    <s v=""/>
  </r>
  <r>
    <d v="2024-02-04T00:00:00"/>
    <x v="34"/>
    <n v="2100"/>
    <d v="1901-06-26T21:00:00"/>
    <n v="131"/>
    <n v="67"/>
    <n v="0.5"/>
    <n v="4.03"/>
    <m/>
    <n v="-4.5599999999999996"/>
    <n v="99.2"/>
    <n v="0.2109"/>
    <n v="0.27850000000000003"/>
    <n v="0"/>
    <n v="0.6"/>
    <m/>
    <m/>
    <m/>
    <m/>
    <n v="352100"/>
    <n v="0"/>
    <n v="0"/>
    <s v=""/>
    <s v=""/>
    <s v=""/>
  </r>
  <r>
    <d v="2024-02-04T00:00:00"/>
    <x v="34"/>
    <n v="2200"/>
    <d v="1901-06-26T22:00:00"/>
    <n v="145.97"/>
    <n v="81.97"/>
    <n v="0.5"/>
    <n v="3.52"/>
    <m/>
    <n v="-4.7729999999999997"/>
    <n v="99.1"/>
    <n v="0.21310000000000001"/>
    <n v="0.27850000000000003"/>
    <n v="0"/>
    <n v="0.6"/>
    <m/>
    <m/>
    <m/>
    <m/>
    <n v="352200"/>
    <n v="0"/>
    <n v="0"/>
    <s v=""/>
    <s v=""/>
    <s v=""/>
  </r>
  <r>
    <d v="2024-02-04T00:00:00"/>
    <x v="34"/>
    <n v="2300"/>
    <d v="1901-06-26T23:00:00"/>
    <n v="131.82"/>
    <n v="67.819999999999993"/>
    <n v="1.01"/>
    <n v="4.53"/>
    <m/>
    <n v="-4.9870000000000001"/>
    <n v="99"/>
    <n v="0.21310000000000001"/>
    <n v="0.2777"/>
    <n v="0"/>
    <n v="0.6"/>
    <m/>
    <m/>
    <m/>
    <m/>
    <n v="352300"/>
    <n v="0"/>
    <n v="0"/>
    <s v=""/>
    <s v=""/>
    <s v=""/>
  </r>
  <r>
    <d v="2024-02-04T00:00:00"/>
    <x v="34"/>
    <n v="2400"/>
    <d v="1901-06-27T00:00:00"/>
    <n v="132.87"/>
    <n v="68.87"/>
    <n v="0"/>
    <n v="3.02"/>
    <m/>
    <n v="-5.0179999999999998"/>
    <n v="98.9"/>
    <n v="0.21310000000000001"/>
    <n v="0.2777"/>
    <n v="0"/>
    <n v="0.6"/>
    <m/>
    <m/>
    <m/>
    <m/>
    <n v="352400"/>
    <n v="0"/>
    <n v="0"/>
    <n v="0.21299999999999999"/>
    <n v="0.27800000000000002"/>
    <n v="0.68899999999999995"/>
  </r>
  <r>
    <d v="2024-02-05T00:00:00"/>
    <x v="35"/>
    <n v="100"/>
    <d v="1901-06-27T01:00:00"/>
    <n v="133.81"/>
    <n v="69.81"/>
    <n v="0"/>
    <n v="3.02"/>
    <m/>
    <n v="-5.4180000000000001"/>
    <n v="98.8"/>
    <n v="0.21310000000000001"/>
    <n v="0.2777"/>
    <n v="0"/>
    <n v="0.6"/>
    <m/>
    <m/>
    <m/>
    <m/>
    <n v="360100"/>
    <n v="0"/>
    <n v="0"/>
    <s v=""/>
    <s v=""/>
    <s v=""/>
  </r>
  <r>
    <d v="2024-02-05T00:00:00"/>
    <x v="35"/>
    <n v="200"/>
    <d v="1901-06-27T02:00:00"/>
    <n v="134.27000000000001"/>
    <n v="70.27000000000001"/>
    <n v="0"/>
    <n v="2.52"/>
    <m/>
    <n v="-5.202"/>
    <n v="98.8"/>
    <n v="0.21310000000000001"/>
    <n v="0.2777"/>
    <n v="0"/>
    <n v="0.6"/>
    <m/>
    <m/>
    <m/>
    <m/>
    <n v="360200"/>
    <n v="0"/>
    <n v="0"/>
    <s v=""/>
    <s v=""/>
    <s v=""/>
  </r>
  <r>
    <d v="2024-02-05T00:00:00"/>
    <x v="35"/>
    <n v="300"/>
    <d v="1901-06-27T03:00:00"/>
    <n v="134.16"/>
    <n v="70.16"/>
    <n v="0"/>
    <n v="2.0099999999999998"/>
    <m/>
    <n v="-5.3259999999999996"/>
    <n v="98.9"/>
    <n v="0.21310000000000001"/>
    <n v="0.2777"/>
    <n v="0"/>
    <n v="0.6"/>
    <m/>
    <m/>
    <m/>
    <m/>
    <n v="360300"/>
    <n v="0"/>
    <n v="0"/>
    <s v=""/>
    <s v=""/>
    <s v=""/>
  </r>
  <r>
    <d v="2024-02-05T00:00:00"/>
    <x v="35"/>
    <n v="400"/>
    <d v="1901-06-27T04:00:00"/>
    <n v="134.04"/>
    <n v="70.039999999999992"/>
    <n v="0"/>
    <n v="2.0099999999999998"/>
    <m/>
    <n v="-5.4180000000000001"/>
    <n v="98.7"/>
    <n v="0.21310000000000001"/>
    <n v="0.27700000000000002"/>
    <n v="0"/>
    <n v="0.6"/>
    <m/>
    <m/>
    <m/>
    <m/>
    <n v="360400"/>
    <n v="0"/>
    <n v="0"/>
    <s v=""/>
    <s v=""/>
    <s v=""/>
  </r>
  <r>
    <d v="2024-02-05T00:00:00"/>
    <x v="35"/>
    <n v="500"/>
    <d v="1901-06-27T05:00:00"/>
    <n v="134.16"/>
    <n v="70.16"/>
    <n v="0"/>
    <n v="2.0099999999999998"/>
    <m/>
    <n v="-5.3570000000000002"/>
    <n v="98.7"/>
    <n v="0.21240000000000001"/>
    <n v="0.27700000000000002"/>
    <n v="0"/>
    <n v="0.6"/>
    <m/>
    <m/>
    <m/>
    <m/>
    <n v="360500"/>
    <n v="0"/>
    <n v="0"/>
    <s v=""/>
    <s v=""/>
    <s v=""/>
  </r>
  <r>
    <d v="2024-02-05T00:00:00"/>
    <x v="35"/>
    <n v="600"/>
    <d v="1901-06-27T06:00:00"/>
    <n v="149.13"/>
    <n v="85.13"/>
    <n v="0"/>
    <n v="1.01"/>
    <m/>
    <n v="-5.3259999999999996"/>
    <n v="98.8"/>
    <n v="0.2109"/>
    <n v="0.27629999999999999"/>
    <n v="0"/>
    <n v="0.6"/>
    <m/>
    <m/>
    <m/>
    <m/>
    <n v="360600"/>
    <n v="0"/>
    <n v="0"/>
    <s v=""/>
    <s v=""/>
    <s v=""/>
  </r>
  <r>
    <d v="2024-02-05T00:00:00"/>
    <x v="35"/>
    <n v="700"/>
    <d v="1901-06-27T07:00:00"/>
    <n v="134.16"/>
    <n v="70.16"/>
    <n v="0"/>
    <n v="2.0099999999999998"/>
    <m/>
    <n v="-5.2949999999999999"/>
    <n v="98.8"/>
    <n v="0.2109"/>
    <n v="0.27629999999999999"/>
    <n v="0"/>
    <n v="0.6"/>
    <m/>
    <m/>
    <m/>
    <m/>
    <n v="360700"/>
    <n v="0"/>
    <n v="0"/>
    <s v=""/>
    <s v=""/>
    <s v=""/>
  </r>
  <r>
    <d v="2024-02-05T00:00:00"/>
    <x v="35"/>
    <n v="800"/>
    <d v="1901-06-27T08:00:00"/>
    <n v="149.13"/>
    <n v="85.13"/>
    <n v="0"/>
    <n v="2.52"/>
    <m/>
    <n v="-5.141"/>
    <n v="98.8"/>
    <n v="0.2109"/>
    <n v="0.27629999999999999"/>
    <n v="0"/>
    <n v="3.1"/>
    <m/>
    <m/>
    <m/>
    <m/>
    <n v="360800"/>
    <n v="11.8"/>
    <n v="3.1"/>
    <s v=""/>
    <s v=""/>
    <s v=""/>
  </r>
  <r>
    <d v="2024-02-05T00:00:00"/>
    <x v="35"/>
    <n v="900"/>
    <d v="1901-06-27T09:00:00"/>
    <n v="136.15"/>
    <n v="72.150000000000006"/>
    <n v="0"/>
    <n v="2.0099999999999998"/>
    <m/>
    <n v="-4.8339999999999996"/>
    <n v="98.7"/>
    <n v="0.2109"/>
    <n v="0.27629999999999999"/>
    <n v="0"/>
    <n v="34.4"/>
    <m/>
    <m/>
    <m/>
    <m/>
    <n v="360900"/>
    <n v="126.3"/>
    <n v="34.4"/>
    <s v=""/>
    <s v=""/>
    <s v=""/>
  </r>
  <r>
    <d v="2024-02-05T00:00:00"/>
    <x v="35"/>
    <n v="1000"/>
    <d v="1901-06-27T10:00:00"/>
    <n v="139.66"/>
    <n v="75.66"/>
    <n v="0"/>
    <n v="2.0099999999999998"/>
    <m/>
    <n v="-4.3479999999999999"/>
    <n v="98.8"/>
    <n v="0.2109"/>
    <n v="0.27629999999999999"/>
    <n v="0"/>
    <n v="79.400000000000006"/>
    <m/>
    <m/>
    <m/>
    <m/>
    <n v="361000"/>
    <n v="260.7"/>
    <n v="79.400000000000006"/>
    <s v=""/>
    <s v=""/>
    <s v=""/>
  </r>
  <r>
    <d v="2024-02-05T00:00:00"/>
    <x v="35"/>
    <n v="1100"/>
    <d v="1901-06-27T11:00:00"/>
    <n v="140.01"/>
    <n v="76.009999999999991"/>
    <n v="0"/>
    <n v="3.02"/>
    <m/>
    <n v="-3.5680000000000001"/>
    <n v="98.8"/>
    <n v="0.2109"/>
    <n v="0.27560000000000001"/>
    <n v="0"/>
    <n v="143.1"/>
    <m/>
    <m/>
    <m/>
    <m/>
    <n v="361100"/>
    <n v="363.8"/>
    <n v="143.1"/>
    <s v=""/>
    <s v=""/>
    <s v=""/>
  </r>
  <r>
    <d v="2024-02-05T00:00:00"/>
    <x v="35"/>
    <n v="1200"/>
    <d v="1901-06-27T12:00:00"/>
    <n v="133.44999999999999"/>
    <n v="69.449999999999989"/>
    <n v="0"/>
    <n v="3.02"/>
    <m/>
    <n v="-2.4209999999999998"/>
    <n v="99"/>
    <n v="0.2109"/>
    <n v="0.27560000000000001"/>
    <n v="0"/>
    <n v="196.9"/>
    <m/>
    <m/>
    <m/>
    <m/>
    <n v="361200"/>
    <n v="420.3"/>
    <n v="196.9"/>
    <s v=""/>
    <s v=""/>
    <s v=""/>
  </r>
  <r>
    <d v="2024-02-05T00:00:00"/>
    <x v="35"/>
    <n v="1300"/>
    <d v="1901-06-27T13:00:00"/>
    <n v="137.43"/>
    <n v="73.430000000000007"/>
    <n v="0.5"/>
    <n v="4.03"/>
    <m/>
    <n v="-3.36"/>
    <n v="99.1"/>
    <n v="0.21160000000000001"/>
    <n v="0.27560000000000001"/>
    <n v="0"/>
    <n v="159.4"/>
    <m/>
    <m/>
    <m/>
    <m/>
    <n v="361300"/>
    <n v="424"/>
    <n v="159.4"/>
    <s v=""/>
    <s v=""/>
    <s v=""/>
  </r>
  <r>
    <d v="2024-02-05T00:00:00"/>
    <x v="35"/>
    <n v="1400"/>
    <d v="1901-06-27T14:00:00"/>
    <n v="137.66999999999999"/>
    <n v="73.669999999999987"/>
    <n v="1.01"/>
    <n v="4.53"/>
    <m/>
    <n v="-3.1829999999999998"/>
    <n v="99.1"/>
    <n v="0.2109"/>
    <n v="0.27560000000000001"/>
    <n v="0.2"/>
    <n v="151.9"/>
    <m/>
    <m/>
    <m/>
    <m/>
    <n v="361400"/>
    <n v="374.8"/>
    <n v="151.9"/>
    <s v=""/>
    <s v=""/>
    <s v=""/>
  </r>
  <r>
    <d v="2024-02-05T00:00:00"/>
    <x v="35"/>
    <n v="1500"/>
    <d v="1901-06-27T15:00:00"/>
    <n v="138.25"/>
    <n v="74.25"/>
    <n v="1.01"/>
    <n v="4.03"/>
    <m/>
    <n v="-3.3010000000000002"/>
    <n v="99.3"/>
    <n v="0.21310000000000001"/>
    <n v="0.27560000000000001"/>
    <n v="0"/>
    <n v="124.4"/>
    <m/>
    <m/>
    <m/>
    <m/>
    <n v="361500"/>
    <n v="277.7"/>
    <n v="124.4"/>
    <s v=""/>
    <s v=""/>
    <s v=""/>
  </r>
  <r>
    <d v="2024-02-05T00:00:00"/>
    <x v="35"/>
    <n v="1600"/>
    <d v="1901-06-27T16:00:00"/>
    <n v="137.9"/>
    <n v="73.900000000000006"/>
    <n v="0.5"/>
    <n v="5.03"/>
    <m/>
    <n v="-3.5979999999999999"/>
    <n v="99.4"/>
    <n v="0.21160000000000001"/>
    <n v="0.27560000000000001"/>
    <n v="0"/>
    <n v="73.099999999999994"/>
    <m/>
    <m/>
    <m/>
    <m/>
    <n v="361600"/>
    <n v="145.80000000000001"/>
    <n v="73.099999999999994"/>
    <s v=""/>
    <s v=""/>
    <s v=""/>
  </r>
  <r>
    <d v="2024-02-05T00:00:00"/>
    <x v="35"/>
    <n v="1700"/>
    <d v="1901-06-27T17:00:00"/>
    <n v="136.15"/>
    <n v="72.150000000000006"/>
    <n v="0.5"/>
    <n v="4.53"/>
    <m/>
    <n v="-3.8069999999999999"/>
    <n v="99.6"/>
    <n v="0.2109"/>
    <n v="0.27479999999999999"/>
    <n v="0"/>
    <n v="15.6"/>
    <m/>
    <m/>
    <m/>
    <m/>
    <n v="361700"/>
    <n v="21"/>
    <n v="15.6"/>
    <s v=""/>
    <s v=""/>
    <s v=""/>
  </r>
  <r>
    <d v="2024-02-05T00:00:00"/>
    <x v="35"/>
    <n v="1800"/>
    <d v="1901-06-27T18:00:00"/>
    <n v="151.12"/>
    <n v="87.12"/>
    <n v="1.01"/>
    <n v="4.53"/>
    <m/>
    <n v="-3.7770000000000001"/>
    <n v="99.5"/>
    <n v="0.2102"/>
    <n v="0.27479999999999999"/>
    <n v="0"/>
    <n v="0.6"/>
    <m/>
    <m/>
    <m/>
    <m/>
    <n v="361800"/>
    <n v="0"/>
    <n v="0"/>
    <s v=""/>
    <s v=""/>
    <s v=""/>
  </r>
  <r>
    <d v="2024-02-05T00:00:00"/>
    <x v="35"/>
    <n v="1900"/>
    <d v="1901-06-27T19:00:00"/>
    <n v="139.88999999999999"/>
    <n v="75.889999999999986"/>
    <n v="0"/>
    <n v="3.52"/>
    <m/>
    <n v="-3.7469999999999999"/>
    <n v="99.6"/>
    <n v="0.2102"/>
    <n v="0.27479999999999999"/>
    <n v="0"/>
    <n v="0.6"/>
    <m/>
    <m/>
    <m/>
    <m/>
    <n v="361900"/>
    <n v="0"/>
    <n v="0"/>
    <s v=""/>
    <s v=""/>
    <s v=""/>
  </r>
  <r>
    <d v="2024-02-05T00:00:00"/>
    <x v="35"/>
    <n v="2000"/>
    <d v="1901-06-27T20:00:00"/>
    <n v="140.94"/>
    <n v="76.94"/>
    <n v="0"/>
    <n v="3.02"/>
    <m/>
    <n v="-3.8069999999999999"/>
    <n v="99.6"/>
    <n v="0.2102"/>
    <n v="0.27479999999999999"/>
    <n v="0"/>
    <n v="0.6"/>
    <m/>
    <m/>
    <m/>
    <m/>
    <n v="362000"/>
    <n v="0"/>
    <n v="0"/>
    <s v=""/>
    <s v=""/>
    <s v=""/>
  </r>
  <r>
    <d v="2024-02-05T00:00:00"/>
    <x v="35"/>
    <n v="2100"/>
    <d v="1901-06-27T21:00:00"/>
    <n v="142"/>
    <n v="78"/>
    <n v="0.5"/>
    <n v="4.53"/>
    <m/>
    <n v="-3.6869999999999998"/>
    <n v="99.7"/>
    <n v="0.2109"/>
    <n v="0.27479999999999999"/>
    <n v="0"/>
    <n v="0.6"/>
    <m/>
    <m/>
    <m/>
    <m/>
    <n v="362100"/>
    <n v="0"/>
    <n v="0"/>
    <s v=""/>
    <s v=""/>
    <s v=""/>
  </r>
  <r>
    <d v="2024-02-05T00:00:00"/>
    <x v="35"/>
    <n v="2200"/>
    <d v="1901-06-27T22:00:00"/>
    <n v="140.94"/>
    <n v="76.94"/>
    <n v="0.5"/>
    <n v="4.03"/>
    <m/>
    <n v="-3.6869999999999998"/>
    <n v="99.7"/>
    <n v="0.2102"/>
    <n v="0.27410000000000001"/>
    <n v="0"/>
    <n v="0.6"/>
    <m/>
    <m/>
    <m/>
    <m/>
    <n v="362200"/>
    <n v="0"/>
    <n v="0"/>
    <s v=""/>
    <s v=""/>
    <s v=""/>
  </r>
  <r>
    <d v="2024-02-05T00:00:00"/>
    <x v="35"/>
    <n v="2300"/>
    <d v="1901-06-27T23:00:00"/>
    <n v="140.94"/>
    <n v="76.94"/>
    <n v="0"/>
    <n v="3.52"/>
    <m/>
    <n v="-3.6869999999999998"/>
    <n v="99.8"/>
    <n v="0.2102"/>
    <n v="0.27410000000000001"/>
    <n v="0"/>
    <n v="0.6"/>
    <m/>
    <m/>
    <m/>
    <m/>
    <n v="362300"/>
    <n v="0"/>
    <n v="0"/>
    <s v=""/>
    <s v=""/>
    <s v=""/>
  </r>
  <r>
    <d v="2024-02-05T00:00:00"/>
    <x v="35"/>
    <n v="2400"/>
    <d v="1901-06-28T00:00:00"/>
    <n v="136.26"/>
    <n v="72.259999999999991"/>
    <n v="0.5"/>
    <n v="4.03"/>
    <m/>
    <n v="-3.657"/>
    <n v="99.8"/>
    <n v="0.2109"/>
    <n v="0.27410000000000001"/>
    <n v="0"/>
    <n v="0.6"/>
    <m/>
    <m/>
    <m/>
    <m/>
    <n v="362400"/>
    <n v="0"/>
    <n v="0"/>
    <n v="0.21099999999999999"/>
    <n v="0.27400000000000002"/>
    <n v="0.72299999999999998"/>
  </r>
  <r>
    <d v="2024-02-06T00:00:00"/>
    <x v="36"/>
    <n v="100"/>
    <d v="1901-06-28T01:00:00"/>
    <n v="151.35"/>
    <n v="87.35"/>
    <n v="0.5"/>
    <n v="3.02"/>
    <m/>
    <n v="-3.7469999999999999"/>
    <n v="99.8"/>
    <n v="0.2102"/>
    <n v="0.27410000000000001"/>
    <n v="0"/>
    <n v="0.6"/>
    <m/>
    <m/>
    <m/>
    <m/>
    <n v="370100"/>
    <n v="0"/>
    <n v="0"/>
    <s v=""/>
    <s v=""/>
    <s v=""/>
  </r>
  <r>
    <d v="2024-02-06T00:00:00"/>
    <x v="36"/>
    <n v="200"/>
    <d v="1901-06-28T02:00:00"/>
    <n v="166.45"/>
    <n v="102.44999999999999"/>
    <n v="0.5"/>
    <n v="4.03"/>
    <m/>
    <n v="-3.7469999999999999"/>
    <n v="99.8"/>
    <n v="0.2102"/>
    <n v="0.27339999999999998"/>
    <n v="0"/>
    <n v="0.6"/>
    <m/>
    <m/>
    <m/>
    <m/>
    <n v="370200"/>
    <n v="0"/>
    <n v="0"/>
    <s v=""/>
    <s v=""/>
    <s v=""/>
  </r>
  <r>
    <d v="2024-02-06T00:00:00"/>
    <x v="36"/>
    <n v="300"/>
    <d v="1901-06-28T03:00:00"/>
    <n v="151.35"/>
    <n v="87.35"/>
    <n v="0"/>
    <n v="2.0099999999999998"/>
    <m/>
    <n v="-3.6869999999999998"/>
    <n v="99.7"/>
    <n v="0.2102"/>
    <n v="0.27339999999999998"/>
    <n v="0"/>
    <n v="0.6"/>
    <m/>
    <m/>
    <m/>
    <m/>
    <n v="370300"/>
    <n v="0"/>
    <n v="0"/>
    <s v=""/>
    <s v=""/>
    <s v=""/>
  </r>
  <r>
    <d v="2024-02-06T00:00:00"/>
    <x v="36"/>
    <n v="400"/>
    <d v="1901-06-28T04:00:00"/>
    <n v="141.88"/>
    <n v="77.88"/>
    <n v="0"/>
    <n v="2.52"/>
    <m/>
    <n v="-3.242"/>
    <n v="99.8"/>
    <n v="0.2102"/>
    <n v="0.27339999999999998"/>
    <n v="0"/>
    <n v="0.6"/>
    <m/>
    <m/>
    <m/>
    <m/>
    <n v="370400"/>
    <n v="0"/>
    <n v="0"/>
    <s v=""/>
    <s v=""/>
    <s v=""/>
  </r>
  <r>
    <d v="2024-02-06T00:00:00"/>
    <x v="36"/>
    <n v="500"/>
    <d v="1901-06-28T05:00:00"/>
    <n v="143.97999999999999"/>
    <n v="79.97999999999999"/>
    <n v="0"/>
    <n v="2.52"/>
    <m/>
    <n v="-3.0939999999999999"/>
    <n v="100"/>
    <n v="0.2102"/>
    <n v="0.27339999999999998"/>
    <n v="0"/>
    <n v="0.6"/>
    <m/>
    <m/>
    <m/>
    <m/>
    <n v="370500"/>
    <n v="0"/>
    <n v="0"/>
    <s v=""/>
    <s v=""/>
    <s v=""/>
  </r>
  <r>
    <d v="2024-02-06T00:00:00"/>
    <x v="36"/>
    <n v="600"/>
    <d v="1901-06-28T06:00:00"/>
    <n v="147.26"/>
    <n v="83.259999999999991"/>
    <n v="0"/>
    <n v="1.01"/>
    <m/>
    <n v="-3.0649999999999999"/>
    <n v="100"/>
    <n v="0.2109"/>
    <n v="0.27339999999999998"/>
    <n v="0"/>
    <n v="0.6"/>
    <m/>
    <m/>
    <m/>
    <m/>
    <n v="370600"/>
    <n v="0"/>
    <n v="0"/>
    <s v=""/>
    <s v=""/>
    <s v=""/>
  </r>
  <r>
    <d v="2024-02-06T00:00:00"/>
    <x v="36"/>
    <n v="700"/>
    <d v="1901-06-28T07:00:00"/>
    <n v="144.80000000000001"/>
    <n v="80.800000000000011"/>
    <n v="0"/>
    <n v="1.01"/>
    <m/>
    <n v="-2.976"/>
    <n v="100"/>
    <n v="0.2102"/>
    <n v="0.27339999999999998"/>
    <n v="0"/>
    <n v="0.6"/>
    <m/>
    <m/>
    <m/>
    <m/>
    <n v="370700"/>
    <n v="0"/>
    <n v="0"/>
    <s v=""/>
    <s v=""/>
    <s v=""/>
  </r>
  <r>
    <d v="2024-02-06T00:00:00"/>
    <x v="36"/>
    <n v="800"/>
    <d v="1901-06-28T08:00:00"/>
    <n v="148.08000000000001"/>
    <n v="84.080000000000013"/>
    <n v="0"/>
    <n v="1.51"/>
    <m/>
    <n v="-2.7709999999999999"/>
    <n v="100"/>
    <n v="0.2109"/>
    <n v="0.2727"/>
    <n v="0"/>
    <n v="1.9"/>
    <m/>
    <m/>
    <m/>
    <m/>
    <n v="370800"/>
    <n v="13.2"/>
    <n v="1.9"/>
    <s v=""/>
    <s v=""/>
    <s v=""/>
  </r>
  <r>
    <d v="2024-02-06T00:00:00"/>
    <x v="36"/>
    <n v="900"/>
    <d v="1901-06-28T09:00:00"/>
    <n v="148.31"/>
    <n v="84.31"/>
    <n v="0"/>
    <n v="1.51"/>
    <m/>
    <n v="-2.1019999999999999"/>
    <n v="100"/>
    <n v="0.2102"/>
    <n v="0.2727"/>
    <n v="0"/>
    <n v="20.6"/>
    <m/>
    <m/>
    <m/>
    <m/>
    <n v="370900"/>
    <n v="130.19999999999999"/>
    <n v="20.6"/>
    <s v=""/>
    <s v=""/>
    <s v=""/>
  </r>
  <r>
    <d v="2024-02-06T00:00:00"/>
    <x v="36"/>
    <n v="1000"/>
    <d v="1901-06-28T10:00:00"/>
    <n v="148.78"/>
    <n v="84.78"/>
    <n v="0"/>
    <n v="1.01"/>
    <m/>
    <n v="-1.67"/>
    <n v="100"/>
    <n v="0.2102"/>
    <n v="0.2727"/>
    <n v="0"/>
    <n v="36.9"/>
    <m/>
    <m/>
    <m/>
    <m/>
    <n v="371000"/>
    <n v="265.7"/>
    <n v="36.9"/>
    <s v=""/>
    <s v=""/>
    <s v=""/>
  </r>
  <r>
    <d v="2024-02-06T00:00:00"/>
    <x v="36"/>
    <n v="1100"/>
    <d v="1901-06-28T11:00:00"/>
    <n v="150.41999999999999"/>
    <n v="86.419999999999987"/>
    <n v="0"/>
    <n v="1.51"/>
    <m/>
    <n v="-1.6990000000000001"/>
    <n v="100"/>
    <n v="0.2109"/>
    <n v="0.2727"/>
    <n v="0"/>
    <n v="35.6"/>
    <m/>
    <m/>
    <m/>
    <m/>
    <n v="371100"/>
    <n v="369.2"/>
    <n v="35.6"/>
    <s v=""/>
    <s v=""/>
    <s v=""/>
  </r>
  <r>
    <d v="2024-02-06T00:00:00"/>
    <x v="36"/>
    <n v="1200"/>
    <d v="1901-06-28T12:00:00"/>
    <n v="148.19999999999999"/>
    <n v="84.199999999999989"/>
    <n v="0"/>
    <n v="3.02"/>
    <m/>
    <n v="-1.498"/>
    <n v="100"/>
    <n v="0.2102"/>
    <n v="0.2727"/>
    <n v="0"/>
    <n v="50.6"/>
    <m/>
    <m/>
    <m/>
    <m/>
    <n v="371200"/>
    <n v="425.8"/>
    <n v="50.6"/>
    <s v=""/>
    <s v=""/>
    <s v=""/>
  </r>
  <r>
    <d v="2024-02-06T00:00:00"/>
    <x v="36"/>
    <n v="1300"/>
    <d v="1901-06-28T13:00:00"/>
    <n v="145.74"/>
    <n v="81.740000000000009"/>
    <n v="0"/>
    <n v="3.02"/>
    <m/>
    <n v="-1.242"/>
    <n v="100"/>
    <n v="0.2102"/>
    <n v="0.2727"/>
    <n v="0.2"/>
    <n v="59.4"/>
    <m/>
    <m/>
    <m/>
    <m/>
    <n v="371300"/>
    <n v="430"/>
    <n v="59.4"/>
    <s v=""/>
    <s v=""/>
    <s v=""/>
  </r>
  <r>
    <d v="2024-02-06T00:00:00"/>
    <x v="36"/>
    <n v="1400"/>
    <d v="1901-06-28T14:00:00"/>
    <n v="150.18"/>
    <n v="86.18"/>
    <n v="0"/>
    <n v="2.0099999999999998"/>
    <m/>
    <n v="-1.327"/>
    <n v="100"/>
    <n v="0.2102"/>
    <n v="0.2727"/>
    <n v="0"/>
    <n v="46.9"/>
    <m/>
    <m/>
    <m/>
    <m/>
    <n v="371400"/>
    <n v="380.8"/>
    <n v="46.9"/>
    <s v=""/>
    <s v=""/>
    <s v=""/>
  </r>
  <r>
    <d v="2024-02-06T00:00:00"/>
    <x v="36"/>
    <n v="1500"/>
    <d v="1901-06-28T15:00:00"/>
    <n v="150.54"/>
    <n v="86.539999999999992"/>
    <n v="0"/>
    <n v="3.02"/>
    <m/>
    <n v="-1.756"/>
    <n v="100"/>
    <n v="0.2102"/>
    <n v="0.2727"/>
    <n v="0"/>
    <n v="44.4"/>
    <m/>
    <m/>
    <m/>
    <m/>
    <n v="371500"/>
    <n v="283.7"/>
    <n v="44.4"/>
    <s v=""/>
    <s v=""/>
    <s v=""/>
  </r>
  <r>
    <d v="2024-02-06T00:00:00"/>
    <x v="36"/>
    <n v="1600"/>
    <d v="1901-06-28T16:00:00"/>
    <n v="149.37"/>
    <n v="85.37"/>
    <n v="0"/>
    <n v="2.52"/>
    <m/>
    <n v="-2.5369999999999999"/>
    <n v="100"/>
    <n v="0.2102"/>
    <n v="0.27189999999999998"/>
    <n v="0"/>
    <n v="25.6"/>
    <m/>
    <m/>
    <m/>
    <m/>
    <n v="371600"/>
    <n v="151"/>
    <n v="25.6"/>
    <s v=""/>
    <s v=""/>
    <s v=""/>
  </r>
  <r>
    <d v="2024-02-06T00:00:00"/>
    <x v="36"/>
    <n v="1700"/>
    <d v="1901-06-28T17:00:00"/>
    <n v="149.13"/>
    <n v="85.13"/>
    <n v="0"/>
    <n v="1.01"/>
    <m/>
    <n v="-2.7709999999999999"/>
    <n v="100"/>
    <n v="0.2102"/>
    <n v="0.2727"/>
    <n v="0"/>
    <n v="5.6"/>
    <m/>
    <m/>
    <m/>
    <m/>
    <n v="371700"/>
    <n v="23.7"/>
    <n v="5.6"/>
    <s v=""/>
    <s v=""/>
    <s v=""/>
  </r>
  <r>
    <d v="2024-02-06T00:00:00"/>
    <x v="36"/>
    <n v="1800"/>
    <d v="1901-06-28T18:00:00"/>
    <n v="147.72999999999999"/>
    <n v="83.72999999999999"/>
    <n v="0"/>
    <n v="0.5"/>
    <m/>
    <n v="-3.3010000000000002"/>
    <n v="100"/>
    <n v="0.2102"/>
    <n v="0.27189999999999998"/>
    <n v="0"/>
    <n v="0.6"/>
    <m/>
    <m/>
    <m/>
    <m/>
    <n v="371800"/>
    <n v="0"/>
    <n v="0"/>
    <s v=""/>
    <s v=""/>
    <s v=""/>
  </r>
  <r>
    <d v="2024-02-06T00:00:00"/>
    <x v="36"/>
    <n v="1900"/>
    <d v="1901-06-28T19:00:00"/>
    <n v="152.06"/>
    <n v="88.06"/>
    <n v="0"/>
    <n v="0"/>
    <m/>
    <n v="-3.419"/>
    <n v="100"/>
    <n v="0.2102"/>
    <n v="0.27189999999999998"/>
    <n v="0"/>
    <n v="0.6"/>
    <m/>
    <m/>
    <m/>
    <m/>
    <n v="371900"/>
    <n v="0"/>
    <n v="0"/>
    <s v=""/>
    <s v=""/>
    <s v=""/>
  </r>
  <r>
    <d v="2024-02-06T00:00:00"/>
    <x v="36"/>
    <n v="2000"/>
    <d v="1901-06-28T20:00:00"/>
    <n v="167.03"/>
    <n v="103.03"/>
    <n v="0"/>
    <n v="0"/>
    <m/>
    <n v="-3.419"/>
    <n v="100"/>
    <n v="0.2102"/>
    <n v="0.27189999999999998"/>
    <n v="0"/>
    <n v="0.6"/>
    <m/>
    <m/>
    <m/>
    <m/>
    <n v="372000"/>
    <n v="0"/>
    <n v="0"/>
    <s v=""/>
    <s v=""/>
    <s v=""/>
  </r>
  <r>
    <d v="2024-02-06T00:00:00"/>
    <x v="36"/>
    <n v="2100"/>
    <d v="1901-06-28T21:00:00"/>
    <n v="182.01"/>
    <n v="118.00999999999999"/>
    <n v="0"/>
    <n v="0"/>
    <m/>
    <n v="-3.508"/>
    <n v="100"/>
    <n v="0.2102"/>
    <n v="0.27189999999999998"/>
    <n v="0"/>
    <n v="0.6"/>
    <m/>
    <m/>
    <m/>
    <m/>
    <n v="372100"/>
    <n v="0"/>
    <n v="0"/>
    <s v=""/>
    <s v=""/>
    <s v=""/>
  </r>
  <r>
    <d v="2024-02-06T00:00:00"/>
    <x v="36"/>
    <n v="2200"/>
    <d v="1901-06-28T22:00:00"/>
    <n v="197.1"/>
    <n v="133.1"/>
    <n v="0"/>
    <n v="0"/>
    <m/>
    <n v="-3.5680000000000001"/>
    <n v="100"/>
    <n v="0.2102"/>
    <n v="0.27189999999999998"/>
    <n v="0"/>
    <n v="0.6"/>
    <m/>
    <m/>
    <m/>
    <m/>
    <n v="372200"/>
    <n v="0"/>
    <n v="0"/>
    <s v=""/>
    <s v=""/>
    <s v=""/>
  </r>
  <r>
    <d v="2024-02-06T00:00:00"/>
    <x v="36"/>
    <n v="2300"/>
    <d v="1901-06-28T23:00:00"/>
    <n v="212.19"/>
    <n v="148.19"/>
    <n v="0"/>
    <n v="0"/>
    <m/>
    <n v="-3.657"/>
    <n v="99.9"/>
    <n v="0.2102"/>
    <n v="0.2712"/>
    <n v="0"/>
    <n v="0.6"/>
    <m/>
    <m/>
    <m/>
    <m/>
    <n v="372300"/>
    <n v="0"/>
    <n v="0"/>
    <s v=""/>
    <s v=""/>
    <s v=""/>
  </r>
  <r>
    <d v="2024-02-06T00:00:00"/>
    <x v="36"/>
    <n v="2400"/>
    <d v="1901-06-29T00:00:00"/>
    <n v="197.1"/>
    <n v="133.1"/>
    <n v="0"/>
    <n v="0"/>
    <m/>
    <n v="-3.7170000000000001"/>
    <n v="99.8"/>
    <n v="0.2102"/>
    <n v="0.2712"/>
    <n v="0"/>
    <n v="0.6"/>
    <m/>
    <m/>
    <m/>
    <m/>
    <n v="372400"/>
    <n v="0"/>
    <n v="0"/>
    <n v="0.21"/>
    <n v="0.27100000000000002"/>
    <n v="1.331"/>
  </r>
  <r>
    <d v="2024-02-07T00:00:00"/>
    <x v="37"/>
    <n v="100"/>
    <d v="1901-06-29T01:00:00"/>
    <n v="182.01"/>
    <n v="118.00999999999999"/>
    <n v="0"/>
    <n v="0"/>
    <m/>
    <n v="-3.8069999999999999"/>
    <n v="99.8"/>
    <n v="0.2102"/>
    <n v="0.2712"/>
    <n v="0"/>
    <n v="0.6"/>
    <m/>
    <m/>
    <m/>
    <m/>
    <n v="380100"/>
    <n v="0"/>
    <n v="0"/>
    <s v=""/>
    <s v=""/>
    <s v=""/>
  </r>
  <r>
    <d v="2024-02-07T00:00:00"/>
    <x v="37"/>
    <n v="200"/>
    <d v="1901-06-29T02:00:00"/>
    <n v="167.03"/>
    <n v="103.03"/>
    <n v="0"/>
    <n v="0"/>
    <m/>
    <n v="-4.53"/>
    <n v="99.7"/>
    <n v="0.2102"/>
    <n v="0.2712"/>
    <n v="0"/>
    <n v="0.6"/>
    <m/>
    <m/>
    <m/>
    <m/>
    <n v="380200"/>
    <n v="0"/>
    <n v="0"/>
    <s v=""/>
    <s v=""/>
    <s v=""/>
  </r>
  <r>
    <d v="2024-02-07T00:00:00"/>
    <x v="37"/>
    <n v="300"/>
    <d v="1901-06-29T03:00:00"/>
    <n v="152.06"/>
    <n v="88.06"/>
    <n v="0"/>
    <n v="0"/>
    <m/>
    <n v="-4.016"/>
    <n v="99.7"/>
    <n v="0.2102"/>
    <n v="0.2712"/>
    <n v="0"/>
    <n v="0.6"/>
    <m/>
    <m/>
    <m/>
    <m/>
    <n v="380300"/>
    <n v="0"/>
    <n v="0"/>
    <s v=""/>
    <s v=""/>
    <s v=""/>
  </r>
  <r>
    <d v="2024-02-07T00:00:00"/>
    <x v="37"/>
    <n v="400"/>
    <d v="1901-06-29T04:00:00"/>
    <n v="150.88999999999999"/>
    <n v="86.889999999999986"/>
    <n v="0"/>
    <n v="0"/>
    <m/>
    <n v="-3.7770000000000001"/>
    <n v="99.8"/>
    <n v="0.2102"/>
    <n v="0.2712"/>
    <n v="0"/>
    <n v="0.6"/>
    <m/>
    <m/>
    <m/>
    <m/>
    <n v="380400"/>
    <n v="0"/>
    <n v="0"/>
    <s v=""/>
    <s v=""/>
    <s v=""/>
  </r>
  <r>
    <d v="2024-02-07T00:00:00"/>
    <x v="37"/>
    <n v="500"/>
    <d v="1901-06-29T05:00:00"/>
    <n v="165.98"/>
    <n v="101.97999999999999"/>
    <n v="0"/>
    <n v="0"/>
    <m/>
    <n v="-3.7469999999999999"/>
    <n v="99.8"/>
    <n v="0.2102"/>
    <n v="0.2712"/>
    <n v="0"/>
    <n v="0.6"/>
    <m/>
    <m/>
    <m/>
    <m/>
    <n v="380500"/>
    <n v="0"/>
    <n v="0"/>
    <s v=""/>
    <s v=""/>
    <s v=""/>
  </r>
  <r>
    <d v="2024-02-07T00:00:00"/>
    <x v="37"/>
    <n v="600"/>
    <d v="1901-06-29T06:00:00"/>
    <n v="151"/>
    <n v="87"/>
    <n v="0"/>
    <n v="0"/>
    <m/>
    <n v="-3.7170000000000001"/>
    <n v="99.8"/>
    <n v="0.2102"/>
    <n v="0.2712"/>
    <n v="0"/>
    <n v="0.6"/>
    <m/>
    <m/>
    <m/>
    <m/>
    <n v="380600"/>
    <n v="0"/>
    <n v="0"/>
    <s v=""/>
    <s v=""/>
    <s v=""/>
  </r>
  <r>
    <d v="2024-02-07T00:00:00"/>
    <x v="37"/>
    <n v="700"/>
    <d v="1901-06-29T07:00:00"/>
    <n v="165.86"/>
    <n v="101.86000000000001"/>
    <n v="0"/>
    <n v="0"/>
    <m/>
    <n v="-4.7729999999999997"/>
    <n v="99.5"/>
    <n v="0.2102"/>
    <n v="0.2712"/>
    <n v="0"/>
    <n v="0.6"/>
    <m/>
    <m/>
    <m/>
    <m/>
    <n v="380700"/>
    <n v="0"/>
    <n v="0"/>
    <s v=""/>
    <s v=""/>
    <s v=""/>
  </r>
  <r>
    <d v="2024-02-07T00:00:00"/>
    <x v="37"/>
    <n v="800"/>
    <d v="1901-06-29T08:00:00"/>
    <n v="181.07"/>
    <n v="117.07"/>
    <n v="0"/>
    <n v="0"/>
    <m/>
    <n v="-4.59"/>
    <n v="99.2"/>
    <n v="0.2102"/>
    <n v="0.27050000000000002"/>
    <n v="0"/>
    <n v="1.9"/>
    <m/>
    <m/>
    <m/>
    <m/>
    <n v="380800"/>
    <n v="14.7"/>
    <n v="1.9"/>
    <s v=""/>
    <s v=""/>
    <s v=""/>
  </r>
  <r>
    <d v="2024-02-07T00:00:00"/>
    <x v="37"/>
    <n v="900"/>
    <d v="1901-06-29T09:00:00"/>
    <n v="196.05"/>
    <n v="132.05000000000001"/>
    <n v="0"/>
    <n v="0"/>
    <m/>
    <n v="-4.1669999999999998"/>
    <n v="99.2"/>
    <n v="0.2102"/>
    <n v="0.27050000000000002"/>
    <n v="0"/>
    <n v="11.9"/>
    <m/>
    <m/>
    <m/>
    <m/>
    <n v="380900"/>
    <n v="134.5"/>
    <n v="11.9"/>
    <s v=""/>
    <s v=""/>
    <s v=""/>
  </r>
  <r>
    <d v="2024-02-07T00:00:00"/>
    <x v="37"/>
    <n v="1000"/>
    <d v="1901-06-29T10:00:00"/>
    <n v="211.14"/>
    <n v="147.13999999999999"/>
    <n v="0"/>
    <n v="0"/>
    <m/>
    <n v="-1.871"/>
    <n v="99.2"/>
    <n v="0.2102"/>
    <n v="0.2712"/>
    <n v="0"/>
    <n v="30.6"/>
    <m/>
    <m/>
    <m/>
    <m/>
    <n v="381000"/>
    <n v="270.8"/>
    <n v="30.6"/>
    <s v=""/>
    <s v=""/>
    <s v=""/>
  </r>
  <r>
    <d v="2024-02-07T00:00:00"/>
    <x v="37"/>
    <n v="1100"/>
    <d v="1901-06-29T11:00:00"/>
    <n v="226.11"/>
    <n v="162.11000000000001"/>
    <n v="0"/>
    <n v="0"/>
    <m/>
    <n v="-1.1279999999999999"/>
    <n v="99.8"/>
    <n v="0.2102"/>
    <n v="0.27050000000000002"/>
    <n v="0"/>
    <n v="55.6"/>
    <m/>
    <m/>
    <m/>
    <m/>
    <n v="381100"/>
    <n v="374.8"/>
    <n v="55.6"/>
    <s v=""/>
    <s v=""/>
    <s v=""/>
  </r>
  <r>
    <d v="2024-02-07T00:00:00"/>
    <x v="37"/>
    <n v="1200"/>
    <d v="1901-06-29T12:00:00"/>
    <n v="211.26"/>
    <n v="147.26"/>
    <n v="0"/>
    <n v="0"/>
    <m/>
    <n v="5.0999999999999997E-2"/>
    <n v="99.9"/>
    <n v="0.2102"/>
    <n v="0.27050000000000002"/>
    <n v="0.4"/>
    <n v="73.099999999999994"/>
    <m/>
    <m/>
    <m/>
    <m/>
    <n v="381200"/>
    <n v="431.5"/>
    <n v="73.099999999999994"/>
    <s v=""/>
    <s v=""/>
    <s v=""/>
  </r>
  <r>
    <d v="2024-02-07T00:00:00"/>
    <x v="37"/>
    <n v="1300"/>
    <d v="1901-06-29T13:00:00"/>
    <n v="196.16"/>
    <n v="132.16"/>
    <n v="0"/>
    <n v="0.5"/>
    <m/>
    <n v="-0.84499999999999997"/>
    <n v="100"/>
    <n v="0.20799999999999999"/>
    <n v="0.27050000000000002"/>
    <n v="0"/>
    <n v="175.6"/>
    <m/>
    <m/>
    <m/>
    <m/>
    <n v="381300"/>
    <n v="436"/>
    <n v="175.6"/>
    <s v=""/>
    <s v=""/>
    <s v=""/>
  </r>
  <r>
    <d v="2024-02-07T00:00:00"/>
    <x v="37"/>
    <n v="1400"/>
    <d v="1901-06-29T14:00:00"/>
    <n v="181.07"/>
    <n v="117.07"/>
    <n v="0"/>
    <n v="0"/>
    <m/>
    <n v="-1.641"/>
    <n v="100"/>
    <n v="0.20799999999999999"/>
    <n v="0.27050000000000002"/>
    <n v="0"/>
    <n v="151.9"/>
    <m/>
    <m/>
    <m/>
    <m/>
    <n v="381400"/>
    <n v="386.7"/>
    <n v="151.9"/>
    <s v=""/>
    <s v=""/>
    <s v=""/>
  </r>
  <r>
    <d v="2024-02-07T00:00:00"/>
    <x v="37"/>
    <n v="1500"/>
    <d v="1901-06-29T15:00:00"/>
    <n v="165.98"/>
    <n v="101.97999999999999"/>
    <n v="0"/>
    <n v="0"/>
    <m/>
    <n v="-1.5840000000000001"/>
    <n v="100"/>
    <n v="0.20799999999999999"/>
    <n v="0.27050000000000002"/>
    <n v="0"/>
    <n v="106.9"/>
    <m/>
    <m/>
    <m/>
    <m/>
    <n v="381500"/>
    <n v="289.3"/>
    <n v="106.9"/>
    <s v=""/>
    <s v=""/>
    <s v=""/>
  </r>
  <r>
    <d v="2024-02-07T00:00:00"/>
    <x v="37"/>
    <n v="1600"/>
    <d v="1901-06-29T16:00:00"/>
    <n v="151"/>
    <n v="87"/>
    <n v="0"/>
    <n v="0"/>
    <m/>
    <n v="-3.1240000000000001"/>
    <n v="99.9"/>
    <n v="0.2087"/>
    <n v="0.27050000000000002"/>
    <n v="0"/>
    <n v="60.6"/>
    <m/>
    <m/>
    <m/>
    <m/>
    <n v="381600"/>
    <n v="156.80000000000001"/>
    <n v="60.6"/>
    <s v=""/>
    <s v=""/>
    <s v=""/>
  </r>
  <r>
    <d v="2024-02-07T00:00:00"/>
    <x v="37"/>
    <n v="1700"/>
    <d v="1901-06-29T17:00:00"/>
    <n v="150.07"/>
    <n v="86.07"/>
    <n v="0"/>
    <n v="0"/>
    <m/>
    <n v="-4.0759999999999996"/>
    <n v="99.7"/>
    <n v="0.2087"/>
    <n v="0.27050000000000002"/>
    <n v="0"/>
    <n v="16.899999999999999"/>
    <m/>
    <m/>
    <m/>
    <m/>
    <n v="381700"/>
    <n v="26.2"/>
    <n v="16.899999999999999"/>
    <s v=""/>
    <s v=""/>
    <s v=""/>
  </r>
  <r>
    <d v="2024-02-07T00:00:00"/>
    <x v="37"/>
    <n v="1800"/>
    <d v="1901-06-29T18:00:00"/>
    <n v="149.94999999999999"/>
    <n v="85.949999999999989"/>
    <n v="0"/>
    <n v="0"/>
    <m/>
    <n v="-4.1669999999999998"/>
    <n v="99.6"/>
    <n v="0.2087"/>
    <n v="0.26979999999999998"/>
    <n v="0"/>
    <n v="0.6"/>
    <m/>
    <m/>
    <m/>
    <m/>
    <n v="381800"/>
    <n v="0"/>
    <n v="0"/>
    <s v=""/>
    <s v=""/>
    <s v=""/>
  </r>
  <r>
    <d v="2024-02-07T00:00:00"/>
    <x v="37"/>
    <n v="1900"/>
    <d v="1901-06-29T19:00:00"/>
    <n v="149.72"/>
    <n v="85.72"/>
    <n v="0"/>
    <n v="0"/>
    <m/>
    <n v="-4.6509999999999998"/>
    <n v="99.5"/>
    <n v="0.20949999999999999"/>
    <n v="0.26979999999999998"/>
    <n v="0"/>
    <n v="0.6"/>
    <m/>
    <m/>
    <m/>
    <m/>
    <n v="381900"/>
    <n v="0"/>
    <n v="0"/>
    <s v=""/>
    <s v=""/>
    <s v=""/>
  </r>
  <r>
    <d v="2024-02-07T00:00:00"/>
    <x v="37"/>
    <n v="2000"/>
    <d v="1901-06-29T20:00:00"/>
    <n v="149.47999999999999"/>
    <n v="85.47999999999999"/>
    <n v="0"/>
    <n v="0"/>
    <m/>
    <n v="-4.7119999999999997"/>
    <n v="99.3"/>
    <n v="0.20949999999999999"/>
    <n v="0.26979999999999998"/>
    <n v="0"/>
    <n v="0.6"/>
    <m/>
    <m/>
    <m/>
    <m/>
    <n v="382000"/>
    <n v="0"/>
    <n v="0"/>
    <s v=""/>
    <s v=""/>
    <s v=""/>
  </r>
  <r>
    <d v="2024-02-07T00:00:00"/>
    <x v="37"/>
    <n v="2100"/>
    <d v="1901-06-29T21:00:00"/>
    <n v="149.94999999999999"/>
    <n v="85.949999999999989"/>
    <n v="0"/>
    <n v="0"/>
    <m/>
    <n v="-4.7119999999999997"/>
    <n v="99.3"/>
    <n v="0.20949999999999999"/>
    <n v="0.26979999999999998"/>
    <n v="0"/>
    <n v="0.6"/>
    <m/>
    <m/>
    <m/>
    <m/>
    <n v="382100"/>
    <n v="0"/>
    <n v="0"/>
    <s v=""/>
    <s v=""/>
    <s v=""/>
  </r>
  <r>
    <d v="2024-02-07T00:00:00"/>
    <x v="37"/>
    <n v="2200"/>
    <d v="1901-06-29T22:00:00"/>
    <n v="150.07"/>
    <n v="86.07"/>
    <n v="0"/>
    <n v="0"/>
    <m/>
    <n v="-5.5419999999999998"/>
    <n v="99"/>
    <n v="0.20949999999999999"/>
    <n v="0.26979999999999998"/>
    <n v="0"/>
    <n v="0.6"/>
    <m/>
    <m/>
    <m/>
    <m/>
    <n v="382200"/>
    <n v="0"/>
    <n v="0"/>
    <s v=""/>
    <s v=""/>
    <s v=""/>
  </r>
  <r>
    <d v="2024-02-07T00:00:00"/>
    <x v="37"/>
    <n v="2300"/>
    <d v="1901-06-29T23:00:00"/>
    <n v="150.30000000000001"/>
    <n v="86.300000000000011"/>
    <n v="0"/>
    <n v="0"/>
    <m/>
    <n v="-5.6669999999999998"/>
    <n v="98.7"/>
    <n v="0.20949999999999999"/>
    <n v="0.26979999999999998"/>
    <n v="0"/>
    <n v="0.6"/>
    <m/>
    <m/>
    <m/>
    <m/>
    <n v="382300"/>
    <n v="0"/>
    <n v="0"/>
    <s v=""/>
    <s v=""/>
    <s v=""/>
  </r>
  <r>
    <d v="2024-02-07T00:00:00"/>
    <x v="37"/>
    <n v="2400"/>
    <d v="1901-06-30T00:00:00"/>
    <n v="150.07"/>
    <n v="86.07"/>
    <n v="0"/>
    <n v="0"/>
    <m/>
    <n v="-6.01"/>
    <n v="98.2"/>
    <n v="0.20949999999999999"/>
    <n v="0.26979999999999998"/>
    <n v="0"/>
    <n v="0.6"/>
    <m/>
    <m/>
    <m/>
    <m/>
    <n v="382400"/>
    <n v="0"/>
    <n v="0"/>
    <n v="0.21"/>
    <n v="0.27"/>
    <n v="0.86099999999999999"/>
  </r>
  <r>
    <d v="2024-02-08T00:00:00"/>
    <x v="38"/>
    <n v="100"/>
    <d v="1901-06-30T01:00:00"/>
    <n v="150.18"/>
    <n v="86.18"/>
    <n v="0"/>
    <n v="3.52"/>
    <m/>
    <n v="-6.2309999999999999"/>
    <n v="97.8"/>
    <n v="0.20949999999999999"/>
    <n v="0.26979999999999998"/>
    <n v="0"/>
    <n v="0.6"/>
    <m/>
    <m/>
    <m/>
    <m/>
    <n v="390100"/>
    <n v="0"/>
    <n v="0"/>
    <s v=""/>
    <s v=""/>
    <s v=""/>
  </r>
  <r>
    <d v="2024-02-08T00:00:00"/>
    <x v="38"/>
    <n v="200"/>
    <d v="1901-06-30T02:00:00"/>
    <n v="150.07"/>
    <n v="86.07"/>
    <n v="1.01"/>
    <n v="5.54"/>
    <m/>
    <n v="-6.5149999999999997"/>
    <n v="97.7"/>
    <n v="0.20949999999999999"/>
    <n v="0.26979999999999998"/>
    <n v="0"/>
    <n v="0.6"/>
    <m/>
    <m/>
    <m/>
    <m/>
    <n v="390200"/>
    <n v="0"/>
    <n v="0"/>
    <s v=""/>
    <s v=""/>
    <s v=""/>
  </r>
  <r>
    <d v="2024-02-08T00:00:00"/>
    <x v="38"/>
    <n v="300"/>
    <d v="1901-06-30T03:00:00"/>
    <n v="150.07"/>
    <n v="86.07"/>
    <n v="2.0099999999999998"/>
    <n v="5.03"/>
    <m/>
    <n v="-6.6740000000000004"/>
    <n v="97.6"/>
    <n v="0.20949999999999999"/>
    <n v="0.26900000000000002"/>
    <n v="0"/>
    <n v="0.6"/>
    <m/>
    <m/>
    <m/>
    <m/>
    <n v="390300"/>
    <n v="0"/>
    <n v="0"/>
    <s v=""/>
    <s v=""/>
    <s v=""/>
  </r>
  <r>
    <d v="2024-02-08T00:00:00"/>
    <x v="38"/>
    <n v="400"/>
    <d v="1901-06-30T04:00:00"/>
    <n v="149.94999999999999"/>
    <n v="85.949999999999989"/>
    <n v="2.0099999999999998"/>
    <n v="5.03"/>
    <m/>
    <n v="-6.8979999999999997"/>
    <n v="97.6"/>
    <n v="0.20949999999999999"/>
    <n v="0.26900000000000002"/>
    <n v="0"/>
    <n v="0.6"/>
    <m/>
    <m/>
    <m/>
    <m/>
    <n v="390400"/>
    <n v="0"/>
    <n v="0"/>
    <s v=""/>
    <s v=""/>
    <s v=""/>
  </r>
  <r>
    <d v="2024-02-08T00:00:00"/>
    <x v="38"/>
    <n v="500"/>
    <d v="1901-06-30T05:00:00"/>
    <n v="149.94999999999999"/>
    <n v="85.949999999999989"/>
    <n v="1.01"/>
    <n v="4.53"/>
    <m/>
    <n v="-7.0579999999999998"/>
    <n v="97.6"/>
    <n v="0.20949999999999999"/>
    <n v="0.26900000000000002"/>
    <n v="0"/>
    <n v="0.6"/>
    <m/>
    <m/>
    <m/>
    <m/>
    <n v="390500"/>
    <n v="0"/>
    <n v="0"/>
    <s v=""/>
    <s v=""/>
    <s v=""/>
  </r>
  <r>
    <d v="2024-02-08T00:00:00"/>
    <x v="38"/>
    <n v="600"/>
    <d v="1901-06-30T06:00:00"/>
    <n v="149.72"/>
    <n v="85.72"/>
    <n v="1.51"/>
    <n v="5.54"/>
    <m/>
    <n v="-7.673"/>
    <n v="97.7"/>
    <n v="0.2102"/>
    <n v="0.26900000000000002"/>
    <n v="0"/>
    <n v="0.6"/>
    <m/>
    <m/>
    <m/>
    <m/>
    <n v="390600"/>
    <n v="0"/>
    <n v="0"/>
    <s v=""/>
    <s v=""/>
    <s v=""/>
  </r>
  <r>
    <d v="2024-02-08T00:00:00"/>
    <x v="38"/>
    <n v="700"/>
    <d v="1901-06-30T07:00:00"/>
    <n v="149.72"/>
    <n v="85.72"/>
    <n v="1.01"/>
    <n v="6.04"/>
    <m/>
    <n v="-7.51"/>
    <n v="97.4"/>
    <n v="0.20949999999999999"/>
    <n v="0.26979999999999998"/>
    <n v="0"/>
    <n v="0.6"/>
    <m/>
    <m/>
    <m/>
    <m/>
    <n v="390700"/>
    <n v="0"/>
    <n v="0"/>
    <s v=""/>
    <s v=""/>
    <s v=""/>
  </r>
  <r>
    <d v="2024-02-08T00:00:00"/>
    <x v="38"/>
    <n v="800"/>
    <d v="1901-06-30T08:00:00"/>
    <n v="149.6"/>
    <n v="85.6"/>
    <n v="0"/>
    <n v="3.52"/>
    <m/>
    <n v="-7.1550000000000002"/>
    <n v="97.6"/>
    <n v="0.20949999999999999"/>
    <n v="0.26900000000000002"/>
    <n v="0"/>
    <n v="13.1"/>
    <m/>
    <m/>
    <m/>
    <m/>
    <n v="390800"/>
    <n v="16"/>
    <n v="13.1"/>
    <s v=""/>
    <s v=""/>
    <s v=""/>
  </r>
  <r>
    <d v="2024-02-08T00:00:00"/>
    <x v="38"/>
    <n v="900"/>
    <d v="1901-06-30T09:00:00"/>
    <n v="149.47999999999999"/>
    <n v="85.47999999999999"/>
    <n v="0"/>
    <n v="2.0099999999999998"/>
    <m/>
    <n v="-6.8019999999999996"/>
    <n v="97.5"/>
    <n v="0.2102"/>
    <n v="0.26900000000000002"/>
    <n v="0"/>
    <n v="51.9"/>
    <m/>
    <m/>
    <m/>
    <m/>
    <n v="390900"/>
    <n v="138.5"/>
    <n v="51.9"/>
    <s v=""/>
    <s v=""/>
    <s v=""/>
  </r>
  <r>
    <d v="2024-02-08T00:00:00"/>
    <x v="38"/>
    <n v="1000"/>
    <d v="1901-06-30T10:00:00"/>
    <n v="149.01"/>
    <n v="85.009999999999991"/>
    <n v="0"/>
    <n v="3.02"/>
    <m/>
    <n v="-5.7910000000000004"/>
    <n v="97.5"/>
    <n v="0.20949999999999999"/>
    <n v="0.26900000000000002"/>
    <n v="0"/>
    <n v="88.1"/>
    <m/>
    <m/>
    <m/>
    <m/>
    <n v="391000"/>
    <n v="275.7"/>
    <n v="88.1"/>
    <s v=""/>
    <s v=""/>
    <s v=""/>
  </r>
  <r>
    <d v="2024-02-08T00:00:00"/>
    <x v="38"/>
    <n v="1100"/>
    <d v="1901-06-30T11:00:00"/>
    <n v="146.91"/>
    <n v="82.91"/>
    <n v="0"/>
    <n v="3.02"/>
    <m/>
    <n v="-5.4489999999999998"/>
    <n v="97.2"/>
    <n v="0.21160000000000001"/>
    <n v="0.26900000000000002"/>
    <n v="0"/>
    <n v="130.6"/>
    <m/>
    <m/>
    <m/>
    <m/>
    <n v="391100"/>
    <n v="380.2"/>
    <n v="130.6"/>
    <s v=""/>
    <s v=""/>
    <s v=""/>
  </r>
  <r>
    <d v="2024-02-08T00:00:00"/>
    <x v="38"/>
    <n v="1200"/>
    <d v="1901-06-30T12:00:00"/>
    <n v="150.41999999999999"/>
    <n v="86.419999999999987"/>
    <n v="0.5"/>
    <n v="4.03"/>
    <m/>
    <n v="-5.2329999999999997"/>
    <n v="96.2"/>
    <n v="0.2102"/>
    <n v="0.26900000000000002"/>
    <n v="0"/>
    <n v="228.1"/>
    <m/>
    <m/>
    <m/>
    <m/>
    <n v="391200"/>
    <n v="437.5"/>
    <n v="228.1"/>
    <s v=""/>
    <s v=""/>
    <s v=""/>
  </r>
  <r>
    <d v="2024-02-08T00:00:00"/>
    <x v="38"/>
    <n v="1300"/>
    <d v="1901-06-30T13:00:00"/>
    <n v="150.30000000000001"/>
    <n v="86.300000000000011"/>
    <n v="1.51"/>
    <n v="4.53"/>
    <m/>
    <n v="-4.6509999999999998"/>
    <n v="94.7"/>
    <n v="0.2109"/>
    <n v="0.26900000000000002"/>
    <n v="0"/>
    <n v="293.10000000000002"/>
    <m/>
    <m/>
    <m/>
    <m/>
    <n v="391300"/>
    <n v="442"/>
    <n v="293.10000000000002"/>
    <s v=""/>
    <s v=""/>
    <s v=""/>
  </r>
  <r>
    <d v="2024-02-08T00:00:00"/>
    <x v="38"/>
    <n v="1400"/>
    <d v="1901-06-30T14:00:00"/>
    <n v="149.25"/>
    <n v="85.25"/>
    <n v="1.01"/>
    <n v="5.54"/>
    <m/>
    <n v="-5.1719999999999997"/>
    <n v="92"/>
    <n v="0.21160000000000001"/>
    <n v="0.26900000000000002"/>
    <n v="0"/>
    <n v="310.60000000000002"/>
    <m/>
    <m/>
    <m/>
    <m/>
    <n v="391400"/>
    <n v="392.8"/>
    <n v="310.60000000000002"/>
    <s v=""/>
    <s v=""/>
    <s v=""/>
  </r>
  <r>
    <d v="2024-02-08T00:00:00"/>
    <x v="38"/>
    <n v="1500"/>
    <d v="1901-06-30T15:00:00"/>
    <n v="149.25"/>
    <n v="85.25"/>
    <n v="0.5"/>
    <n v="3.52"/>
    <m/>
    <n v="-5.9790000000000001"/>
    <n v="92.7"/>
    <n v="0.2102"/>
    <n v="0.26829999999999998"/>
    <n v="0"/>
    <n v="156.9"/>
    <m/>
    <m/>
    <m/>
    <m/>
    <n v="391500"/>
    <n v="295.5"/>
    <n v="156.9"/>
    <s v=""/>
    <s v=""/>
    <s v=""/>
  </r>
  <r>
    <d v="2024-02-08T00:00:00"/>
    <x v="38"/>
    <n v="1600"/>
    <d v="1901-06-30T16:00:00"/>
    <n v="148.66"/>
    <n v="84.66"/>
    <n v="0"/>
    <n v="3.02"/>
    <m/>
    <n v="-6.4829999999999997"/>
    <n v="93.7"/>
    <n v="0.2109"/>
    <n v="0.26900000000000002"/>
    <n v="0"/>
    <n v="86.9"/>
    <m/>
    <m/>
    <m/>
    <m/>
    <n v="391600"/>
    <n v="162"/>
    <n v="86.9"/>
    <s v=""/>
    <s v=""/>
    <s v=""/>
  </r>
  <r>
    <d v="2024-02-08T00:00:00"/>
    <x v="38"/>
    <n v="1700"/>
    <d v="1901-06-30T17:00:00"/>
    <n v="148.55000000000001"/>
    <n v="84.550000000000011"/>
    <n v="0"/>
    <n v="3.52"/>
    <m/>
    <n v="-7.2190000000000003"/>
    <n v="96.1"/>
    <n v="0.21240000000000001"/>
    <n v="0.26829999999999998"/>
    <n v="0"/>
    <n v="9.4"/>
    <m/>
    <m/>
    <m/>
    <m/>
    <n v="391700"/>
    <n v="28.8"/>
    <n v="9.4"/>
    <s v=""/>
    <s v=""/>
    <s v=""/>
  </r>
  <r>
    <d v="2024-02-08T00:00:00"/>
    <x v="38"/>
    <n v="1800"/>
    <d v="1901-06-30T18:00:00"/>
    <n v="148.66"/>
    <n v="84.66"/>
    <n v="0.5"/>
    <n v="4.03"/>
    <m/>
    <n v="-7.1219999999999999"/>
    <n v="96.5"/>
    <n v="0.21240000000000001"/>
    <n v="0.26900000000000002"/>
    <n v="0"/>
    <n v="0.6"/>
    <m/>
    <m/>
    <m/>
    <m/>
    <n v="391800"/>
    <n v="0"/>
    <n v="0"/>
    <s v=""/>
    <s v=""/>
    <s v=""/>
  </r>
  <r>
    <d v="2024-02-08T00:00:00"/>
    <x v="38"/>
    <n v="1900"/>
    <d v="1901-06-30T19:00:00"/>
    <n v="147.72999999999999"/>
    <n v="83.72999999999999"/>
    <n v="0"/>
    <n v="3.52"/>
    <m/>
    <n v="-7.3479999999999999"/>
    <n v="97.2"/>
    <n v="0.2109"/>
    <n v="0.26829999999999998"/>
    <n v="0"/>
    <n v="0.6"/>
    <m/>
    <m/>
    <m/>
    <m/>
    <n v="391900"/>
    <n v="0"/>
    <n v="0"/>
    <s v=""/>
    <s v=""/>
    <s v=""/>
  </r>
  <r>
    <d v="2024-02-08T00:00:00"/>
    <x v="38"/>
    <n v="2000"/>
    <d v="1901-06-30T20:00:00"/>
    <n v="148.08000000000001"/>
    <n v="84.080000000000013"/>
    <n v="0"/>
    <n v="3.02"/>
    <m/>
    <n v="-7.4779999999999998"/>
    <n v="97.4"/>
    <n v="0.21240000000000001"/>
    <n v="0.26829999999999998"/>
    <n v="0"/>
    <n v="0.6"/>
    <m/>
    <m/>
    <m/>
    <m/>
    <n v="392000"/>
    <n v="0"/>
    <n v="0"/>
    <s v=""/>
    <s v=""/>
    <s v=""/>
  </r>
  <r>
    <d v="2024-02-08T00:00:00"/>
    <x v="38"/>
    <n v="2100"/>
    <d v="1901-06-30T21:00:00"/>
    <n v="148.66"/>
    <n v="84.66"/>
    <n v="0"/>
    <n v="3.52"/>
    <m/>
    <n v="-7.5750000000000002"/>
    <n v="97.4"/>
    <n v="0.2109"/>
    <n v="0.26829999999999998"/>
    <n v="0"/>
    <n v="0.6"/>
    <m/>
    <m/>
    <m/>
    <m/>
    <n v="392100"/>
    <n v="0"/>
    <n v="0"/>
    <s v=""/>
    <s v=""/>
    <s v=""/>
  </r>
  <r>
    <d v="2024-02-08T00:00:00"/>
    <x v="38"/>
    <n v="2200"/>
    <d v="1901-06-30T22:00:00"/>
    <n v="150.30000000000001"/>
    <n v="86.300000000000011"/>
    <n v="0"/>
    <n v="3.02"/>
    <m/>
    <n v="-7.7060000000000004"/>
    <n v="97.3"/>
    <n v="0.21240000000000001"/>
    <n v="0.26829999999999998"/>
    <n v="0"/>
    <n v="0.6"/>
    <m/>
    <m/>
    <m/>
    <m/>
    <n v="392200"/>
    <n v="0"/>
    <n v="0"/>
    <s v=""/>
    <s v=""/>
    <s v=""/>
  </r>
  <r>
    <d v="2024-02-08T00:00:00"/>
    <x v="38"/>
    <n v="2300"/>
    <d v="1901-06-30T23:00:00"/>
    <n v="145.62"/>
    <n v="81.62"/>
    <n v="0"/>
    <n v="2.52"/>
    <m/>
    <n v="-8.1319999999999997"/>
    <n v="97"/>
    <n v="0.2102"/>
    <n v="0.26829999999999998"/>
    <n v="0"/>
    <n v="0.6"/>
    <m/>
    <m/>
    <m/>
    <m/>
    <n v="392300"/>
    <n v="0"/>
    <n v="0"/>
    <s v=""/>
    <s v=""/>
    <s v=""/>
  </r>
  <r>
    <d v="2024-02-08T00:00:00"/>
    <x v="38"/>
    <n v="2400"/>
    <d v="1901-07-01T00:00:00"/>
    <n v="149.6"/>
    <n v="85.6"/>
    <n v="0"/>
    <n v="2.52"/>
    <m/>
    <n v="-8.2309999999999999"/>
    <n v="97"/>
    <n v="0.21240000000000001"/>
    <n v="0.26829999999999998"/>
    <n v="0"/>
    <n v="0.6"/>
    <m/>
    <m/>
    <m/>
    <m/>
    <n v="392400"/>
    <n v="0"/>
    <n v="0"/>
    <n v="0.21199999999999999"/>
    <n v="0.26800000000000002"/>
    <n v="0.85599999999999998"/>
  </r>
  <r>
    <d v="2024-02-09T00:00:00"/>
    <x v="39"/>
    <n v="100"/>
    <d v="1901-07-01T01:00:00"/>
    <n v="145.38999999999999"/>
    <n v="81.389999999999986"/>
    <n v="0"/>
    <n v="3.52"/>
    <m/>
    <n v="-8.4969999999999999"/>
    <n v="96.8"/>
    <n v="0.21240000000000001"/>
    <n v="0.26829999999999998"/>
    <n v="0"/>
    <n v="0.6"/>
    <m/>
    <m/>
    <m/>
    <m/>
    <n v="400100"/>
    <n v="0"/>
    <n v="0"/>
    <s v=""/>
    <s v=""/>
    <s v=""/>
  </r>
  <r>
    <d v="2024-02-09T00:00:00"/>
    <x v="39"/>
    <n v="200"/>
    <d v="1901-07-01T02:00:00"/>
    <n v="145.04"/>
    <n v="81.039999999999992"/>
    <n v="0"/>
    <n v="4.03"/>
    <m/>
    <n v="-8.9649999999999999"/>
    <n v="96.7"/>
    <n v="0.21240000000000001"/>
    <n v="0.26829999999999998"/>
    <n v="0"/>
    <n v="0.6"/>
    <m/>
    <m/>
    <m/>
    <m/>
    <n v="400200"/>
    <n v="0"/>
    <n v="0"/>
    <s v=""/>
    <s v=""/>
    <s v=""/>
  </r>
  <r>
    <d v="2024-02-09T00:00:00"/>
    <x v="39"/>
    <n v="300"/>
    <d v="1901-07-01T03:00:00"/>
    <n v="160.13"/>
    <n v="96.13"/>
    <n v="0"/>
    <n v="3.52"/>
    <m/>
    <n v="-9.5419999999999998"/>
    <n v="96.6"/>
    <n v="0.2102"/>
    <n v="0.2676"/>
    <n v="0"/>
    <n v="0.6"/>
    <m/>
    <m/>
    <m/>
    <m/>
    <n v="400300"/>
    <n v="0"/>
    <n v="0"/>
    <s v=""/>
    <s v=""/>
    <s v=""/>
  </r>
  <r>
    <d v="2024-02-09T00:00:00"/>
    <x v="39"/>
    <n v="400"/>
    <d v="1901-07-01T04:00:00"/>
    <n v="175.1"/>
    <n v="111.1"/>
    <n v="0.5"/>
    <n v="4.03"/>
    <m/>
    <n v="-9.8510000000000009"/>
    <n v="96.1"/>
    <n v="0.2102"/>
    <n v="0.2676"/>
    <n v="0"/>
    <n v="0.6"/>
    <m/>
    <m/>
    <m/>
    <m/>
    <n v="400400"/>
    <n v="0"/>
    <n v="0"/>
    <s v=""/>
    <s v=""/>
    <s v=""/>
  </r>
  <r>
    <d v="2024-02-09T00:00:00"/>
    <x v="39"/>
    <n v="500"/>
    <d v="1901-07-01T05:00:00"/>
    <n v="160.13"/>
    <n v="96.13"/>
    <n v="1.01"/>
    <n v="4.03"/>
    <m/>
    <n v="-10.301"/>
    <n v="95.9"/>
    <n v="0.2102"/>
    <n v="0.2676"/>
    <n v="0"/>
    <n v="0.6"/>
    <m/>
    <m/>
    <m/>
    <m/>
    <n v="400500"/>
    <n v="0"/>
    <n v="0"/>
    <s v=""/>
    <s v=""/>
    <s v=""/>
  </r>
  <r>
    <d v="2024-02-09T00:00:00"/>
    <x v="39"/>
    <n v="600"/>
    <d v="1901-07-01T06:00:00"/>
    <n v="150.07"/>
    <n v="86.07"/>
    <n v="1.51"/>
    <n v="7.05"/>
    <m/>
    <n v="-11.577"/>
    <n v="95.6"/>
    <n v="0.20949999999999999"/>
    <n v="0.2676"/>
    <n v="0"/>
    <n v="0.6"/>
    <m/>
    <m/>
    <m/>
    <m/>
    <n v="400600"/>
    <n v="0"/>
    <n v="0"/>
    <s v=""/>
    <s v=""/>
    <s v=""/>
  </r>
  <r>
    <d v="2024-02-09T00:00:00"/>
    <x v="39"/>
    <n v="700"/>
    <d v="1901-07-01T07:00:00"/>
    <n v="149.94999999999999"/>
    <n v="85.949999999999989"/>
    <n v="1.51"/>
    <n v="6.04"/>
    <m/>
    <n v="-12.013"/>
    <n v="94.9"/>
    <n v="0.2102"/>
    <n v="0.2676"/>
    <n v="0"/>
    <n v="0.6"/>
    <m/>
    <m/>
    <m/>
    <m/>
    <n v="400700"/>
    <n v="0"/>
    <n v="0"/>
    <s v=""/>
    <s v=""/>
    <s v=""/>
  </r>
  <r>
    <d v="2024-02-09T00:00:00"/>
    <x v="39"/>
    <n v="800"/>
    <d v="1901-07-01T08:00:00"/>
    <n v="148.78"/>
    <n v="84.78"/>
    <n v="0.5"/>
    <n v="4.03"/>
    <m/>
    <n v="-11.94"/>
    <n v="94.6"/>
    <n v="0.2102"/>
    <n v="0.2676"/>
    <n v="0"/>
    <n v="3.1"/>
    <m/>
    <m/>
    <m/>
    <m/>
    <n v="400800"/>
    <n v="18.2"/>
    <n v="3.1"/>
    <s v=""/>
    <s v=""/>
    <s v=""/>
  </r>
  <r>
    <d v="2024-02-09T00:00:00"/>
    <x v="39"/>
    <n v="900"/>
    <d v="1901-07-01T09:00:00"/>
    <n v="150.07"/>
    <n v="86.07"/>
    <n v="0"/>
    <n v="3.02"/>
    <m/>
    <n v="-11.468999999999999"/>
    <n v="94.7"/>
    <n v="0.2102"/>
    <n v="0.2676"/>
    <n v="0"/>
    <n v="29.4"/>
    <m/>
    <m/>
    <m/>
    <m/>
    <n v="400900"/>
    <n v="143"/>
    <n v="29.4"/>
    <s v=""/>
    <s v=""/>
    <s v=""/>
  </r>
  <r>
    <d v="2024-02-09T00:00:00"/>
    <x v="39"/>
    <n v="1000"/>
    <d v="1901-07-01T10:00:00"/>
    <n v="150.07"/>
    <n v="86.07"/>
    <n v="0"/>
    <n v="3.02"/>
    <m/>
    <n v="-10.827"/>
    <n v="94.7"/>
    <n v="0.2102"/>
    <n v="0.2676"/>
    <n v="0"/>
    <n v="65.599999999999994"/>
    <m/>
    <m/>
    <m/>
    <m/>
    <n v="401000"/>
    <n v="280.8"/>
    <n v="65.599999999999994"/>
    <s v=""/>
    <s v=""/>
    <s v=""/>
  </r>
  <r>
    <d v="2024-02-09T00:00:00"/>
    <x v="39"/>
    <n v="1100"/>
    <d v="1901-07-01T11:00:00"/>
    <n v="149.25"/>
    <n v="85.25"/>
    <n v="0"/>
    <n v="4.53"/>
    <m/>
    <n v="-6.1989999999999998"/>
    <n v="93.9"/>
    <n v="0.21240000000000001"/>
    <n v="0.2676"/>
    <n v="0.2"/>
    <n v="361.9"/>
    <m/>
    <m/>
    <m/>
    <m/>
    <n v="401100"/>
    <n v="385.7"/>
    <n v="361.9"/>
    <s v=""/>
    <s v=""/>
    <s v=""/>
  </r>
  <r>
    <d v="2024-02-09T00:00:00"/>
    <x v="39"/>
    <n v="1200"/>
    <d v="1901-07-01T12:00:00"/>
    <n v="149.72"/>
    <n v="85.72"/>
    <n v="1.51"/>
    <n v="5.03"/>
    <m/>
    <n v="-7.09"/>
    <n v="93"/>
    <n v="0.21310000000000001"/>
    <n v="0.2676"/>
    <n v="0.8"/>
    <n v="468.1"/>
    <m/>
    <m/>
    <m/>
    <m/>
    <n v="401200"/>
    <n v="443.5"/>
    <n v="468.1"/>
    <s v=""/>
    <s v=""/>
    <s v=""/>
  </r>
  <r>
    <d v="2024-02-09T00:00:00"/>
    <x v="39"/>
    <n v="1300"/>
    <d v="1901-07-01T13:00:00"/>
    <n v="149.01"/>
    <n v="85.009999999999991"/>
    <n v="1.51"/>
    <n v="5.54"/>
    <m/>
    <n v="-5.0789999999999997"/>
    <n v="89.7"/>
    <n v="0.21240000000000001"/>
    <n v="0.2676"/>
    <n v="1"/>
    <n v="469.4"/>
    <m/>
    <m/>
    <m/>
    <m/>
    <n v="401300"/>
    <n v="448"/>
    <n v="469.4"/>
    <s v=""/>
    <s v=""/>
    <s v=""/>
  </r>
  <r>
    <d v="2024-02-09T00:00:00"/>
    <x v="39"/>
    <n v="1400"/>
    <d v="1901-07-01T14:00:00"/>
    <n v="148.55000000000001"/>
    <n v="84.550000000000011"/>
    <n v="0.5"/>
    <n v="4.53"/>
    <m/>
    <n v="-4.7119999999999997"/>
    <n v="82.8"/>
    <n v="0.21240000000000001"/>
    <n v="0.2676"/>
    <n v="0.4"/>
    <n v="428.1"/>
    <m/>
    <m/>
    <m/>
    <m/>
    <n v="401400"/>
    <n v="399"/>
    <n v="428.1"/>
    <s v=""/>
    <s v=""/>
    <s v=""/>
  </r>
  <r>
    <d v="2024-02-09T00:00:00"/>
    <x v="39"/>
    <n v="1500"/>
    <d v="1901-07-01T15:00:00"/>
    <n v="148.66"/>
    <n v="84.66"/>
    <n v="1.01"/>
    <n v="3.52"/>
    <m/>
    <n v="-3.7770000000000001"/>
    <n v="81.8"/>
    <n v="0.21240000000000001"/>
    <n v="0.2676"/>
    <n v="0.2"/>
    <n v="340.6"/>
    <m/>
    <m/>
    <m/>
    <m/>
    <n v="401500"/>
    <n v="301.5"/>
    <n v="340.6"/>
    <s v=""/>
    <s v=""/>
    <s v=""/>
  </r>
  <r>
    <d v="2024-02-09T00:00:00"/>
    <x v="39"/>
    <n v="1600"/>
    <d v="1901-07-01T16:00:00"/>
    <n v="149.13"/>
    <n v="85.13"/>
    <n v="0.5"/>
    <n v="3.52"/>
    <m/>
    <n v="-6.1680000000000001"/>
    <n v="78.7"/>
    <n v="0.21240000000000001"/>
    <n v="0.2676"/>
    <n v="0"/>
    <n v="213.1"/>
    <m/>
    <m/>
    <m/>
    <m/>
    <n v="401600"/>
    <n v="167.5"/>
    <n v="213.1"/>
    <s v=""/>
    <s v=""/>
    <s v=""/>
  </r>
  <r>
    <d v="2024-02-09T00:00:00"/>
    <x v="39"/>
    <n v="1700"/>
    <d v="1901-07-01T17:00:00"/>
    <n v="150.65"/>
    <n v="86.65"/>
    <n v="0"/>
    <n v="2.52"/>
    <m/>
    <n v="-9.782"/>
    <n v="81.099999999999994"/>
    <n v="0.2102"/>
    <n v="0.26679999999999998"/>
    <n v="0"/>
    <n v="58.1"/>
    <m/>
    <m/>
    <m/>
    <m/>
    <n v="401700"/>
    <n v="32.299999999999997"/>
    <n v="58.1"/>
    <s v=""/>
    <s v=""/>
    <s v=""/>
  </r>
  <r>
    <d v="2024-02-09T00:00:00"/>
    <x v="39"/>
    <n v="1800"/>
    <d v="1901-07-01T18:00:00"/>
    <n v="151.12"/>
    <n v="87.12"/>
    <n v="0"/>
    <n v="3.02"/>
    <m/>
    <n v="-10.336"/>
    <n v="86.9"/>
    <n v="0.21240000000000001"/>
    <n v="0.26679999999999998"/>
    <n v="0"/>
    <n v="0.6"/>
    <m/>
    <m/>
    <m/>
    <m/>
    <n v="401800"/>
    <n v="0"/>
    <n v="0"/>
    <s v=""/>
    <s v=""/>
    <s v=""/>
  </r>
  <r>
    <d v="2024-02-09T00:00:00"/>
    <x v="39"/>
    <n v="1900"/>
    <d v="1901-07-01T19:00:00"/>
    <n v="148.43"/>
    <n v="84.43"/>
    <n v="0"/>
    <n v="2.0099999999999998"/>
    <m/>
    <n v="-11.111000000000001"/>
    <n v="91.1"/>
    <n v="0.21240000000000001"/>
    <n v="0.26679999999999998"/>
    <n v="0"/>
    <n v="0.6"/>
    <m/>
    <m/>
    <m/>
    <m/>
    <n v="401900"/>
    <n v="0"/>
    <n v="0"/>
    <s v=""/>
    <s v=""/>
    <s v=""/>
  </r>
  <r>
    <d v="2024-02-09T00:00:00"/>
    <x v="39"/>
    <n v="2000"/>
    <d v="1901-07-01T20:00:00"/>
    <n v="147.49"/>
    <n v="83.490000000000009"/>
    <n v="0"/>
    <n v="2.52"/>
    <m/>
    <n v="-11.468999999999999"/>
    <n v="91.8"/>
    <n v="0.21240000000000001"/>
    <n v="0.26679999999999998"/>
    <n v="0"/>
    <n v="0.6"/>
    <m/>
    <m/>
    <m/>
    <m/>
    <n v="402000"/>
    <n v="0"/>
    <n v="0"/>
    <s v=""/>
    <s v=""/>
    <s v=""/>
  </r>
  <r>
    <d v="2024-02-09T00:00:00"/>
    <x v="39"/>
    <n v="2100"/>
    <d v="1901-07-01T21:00:00"/>
    <n v="146.91"/>
    <n v="82.91"/>
    <n v="1.01"/>
    <n v="2.0099999999999998"/>
    <m/>
    <n v="-12.454000000000001"/>
    <n v="91.9"/>
    <n v="0.21240000000000001"/>
    <n v="0.26679999999999998"/>
    <n v="0"/>
    <n v="0.6"/>
    <m/>
    <m/>
    <m/>
    <m/>
    <n v="402100"/>
    <n v="0"/>
    <n v="0"/>
    <s v=""/>
    <s v=""/>
    <s v=""/>
  </r>
  <r>
    <d v="2024-02-09T00:00:00"/>
    <x v="39"/>
    <n v="2200"/>
    <d v="1901-07-01T22:00:00"/>
    <n v="149.94999999999999"/>
    <n v="85.949999999999989"/>
    <n v="0.5"/>
    <n v="2.0099999999999998"/>
    <m/>
    <n v="-12.122999999999999"/>
    <n v="91.9"/>
    <n v="0.21240000000000001"/>
    <n v="0.26679999999999998"/>
    <n v="0"/>
    <n v="0.6"/>
    <m/>
    <m/>
    <m/>
    <m/>
    <n v="402200"/>
    <n v="0"/>
    <n v="0"/>
    <s v=""/>
    <s v=""/>
    <s v=""/>
  </r>
  <r>
    <d v="2024-02-09T00:00:00"/>
    <x v="39"/>
    <n v="2300"/>
    <d v="1901-07-01T23:00:00"/>
    <n v="149.01"/>
    <n v="85.009999999999991"/>
    <n v="1.01"/>
    <n v="2.0099999999999998"/>
    <m/>
    <n v="-12.417"/>
    <n v="93.3"/>
    <n v="0.21240000000000001"/>
    <n v="0.26679999999999998"/>
    <n v="0"/>
    <n v="0.6"/>
    <m/>
    <m/>
    <m/>
    <m/>
    <n v="402300"/>
    <n v="0"/>
    <n v="0"/>
    <s v=""/>
    <s v=""/>
    <s v=""/>
  </r>
  <r>
    <d v="2024-02-09T00:00:00"/>
    <x v="39"/>
    <n v="2400"/>
    <d v="1901-07-02T00:00:00"/>
    <n v="149.13"/>
    <n v="85.13"/>
    <n v="1.01"/>
    <n v="2.52"/>
    <m/>
    <n v="-12.159000000000001"/>
    <n v="93.3"/>
    <n v="0.21240000000000001"/>
    <n v="0.26679999999999998"/>
    <n v="0"/>
    <n v="0.6"/>
    <m/>
    <m/>
    <m/>
    <m/>
    <n v="402400"/>
    <n v="0"/>
    <n v="0"/>
    <n v="0.21199999999999999"/>
    <n v="0.26700000000000002"/>
    <n v="0.85099999999999998"/>
  </r>
  <r>
    <d v="2024-02-10T00:00:00"/>
    <x v="40"/>
    <n v="100"/>
    <d v="1901-07-02T01:00:00"/>
    <n v="149.25"/>
    <n v="85.25"/>
    <n v="1.01"/>
    <n v="2.52"/>
    <m/>
    <n v="-11.867000000000001"/>
    <n v="93.1"/>
    <n v="0.21240000000000001"/>
    <n v="0.26679999999999998"/>
    <n v="0"/>
    <n v="0.6"/>
    <m/>
    <m/>
    <m/>
    <m/>
    <n v="410100"/>
    <n v="0"/>
    <n v="0"/>
    <s v=""/>
    <s v=""/>
    <s v=""/>
  </r>
  <r>
    <d v="2024-02-10T00:00:00"/>
    <x v="40"/>
    <n v="200"/>
    <d v="1901-07-02T02:00:00"/>
    <n v="149.13"/>
    <n v="85.13"/>
    <n v="0.5"/>
    <n v="2.0099999999999998"/>
    <m/>
    <n v="-11.326000000000001"/>
    <n v="92.9"/>
    <n v="0.21240000000000001"/>
    <n v="0.26679999999999998"/>
    <n v="0"/>
    <n v="0.6"/>
    <m/>
    <m/>
    <m/>
    <m/>
    <n v="410200"/>
    <n v="0"/>
    <n v="0"/>
    <s v=""/>
    <s v=""/>
    <s v=""/>
  </r>
  <r>
    <d v="2024-02-10T00:00:00"/>
    <x v="40"/>
    <n v="300"/>
    <d v="1901-07-02T03:00:00"/>
    <n v="148.78"/>
    <n v="84.78"/>
    <n v="0"/>
    <n v="1.51"/>
    <m/>
    <n v="-10.371"/>
    <n v="92"/>
    <n v="0.21240000000000001"/>
    <n v="0.26679999999999998"/>
    <n v="0"/>
    <n v="0.6"/>
    <m/>
    <m/>
    <m/>
    <m/>
    <n v="410300"/>
    <n v="0"/>
    <n v="0"/>
    <s v=""/>
    <s v=""/>
    <s v=""/>
  </r>
  <r>
    <d v="2024-02-10T00:00:00"/>
    <x v="40"/>
    <n v="400"/>
    <d v="1901-07-02T04:00:00"/>
    <n v="148.19999999999999"/>
    <n v="84.199999999999989"/>
    <n v="0.5"/>
    <n v="3.02"/>
    <m/>
    <n v="-9.3369999999999997"/>
    <n v="91.3"/>
    <n v="0.21240000000000001"/>
    <n v="0.26679999999999998"/>
    <n v="0"/>
    <n v="0.6"/>
    <m/>
    <m/>
    <m/>
    <m/>
    <n v="410400"/>
    <n v="0"/>
    <n v="0"/>
    <s v=""/>
    <s v=""/>
    <s v=""/>
  </r>
  <r>
    <d v="2024-02-10T00:00:00"/>
    <x v="40"/>
    <n v="500"/>
    <d v="1901-07-02T05:00:00"/>
    <n v="147.96"/>
    <n v="83.960000000000008"/>
    <n v="0"/>
    <n v="3.02"/>
    <m/>
    <n v="-9.0660000000000007"/>
    <n v="90.4"/>
    <n v="0.21240000000000001"/>
    <n v="0.26679999999999998"/>
    <n v="0"/>
    <n v="0.6"/>
    <m/>
    <m/>
    <m/>
    <m/>
    <n v="410500"/>
    <n v="0"/>
    <n v="0"/>
    <s v=""/>
    <s v=""/>
    <s v=""/>
  </r>
  <r>
    <d v="2024-02-10T00:00:00"/>
    <x v="40"/>
    <n v="600"/>
    <d v="1901-07-02T06:00:00"/>
    <n v="148.78"/>
    <n v="84.78"/>
    <n v="0"/>
    <n v="1.51"/>
    <m/>
    <n v="-8.6630000000000003"/>
    <n v="88.3"/>
    <n v="0.21240000000000001"/>
    <n v="0.2661"/>
    <n v="0"/>
    <n v="0.6"/>
    <m/>
    <m/>
    <m/>
    <m/>
    <n v="410600"/>
    <n v="0"/>
    <n v="0"/>
    <s v=""/>
    <s v=""/>
    <s v=""/>
  </r>
  <r>
    <d v="2024-02-10T00:00:00"/>
    <x v="40"/>
    <n v="700"/>
    <d v="1901-07-02T07:00:00"/>
    <n v="149.01"/>
    <n v="85.009999999999991"/>
    <n v="0"/>
    <n v="1.51"/>
    <m/>
    <n v="-8.9320000000000004"/>
    <n v="88.2"/>
    <n v="0.21240000000000001"/>
    <n v="0.2661"/>
    <n v="0"/>
    <n v="0.6"/>
    <m/>
    <m/>
    <m/>
    <m/>
    <n v="410700"/>
    <n v="0"/>
    <n v="0"/>
    <s v=""/>
    <s v=""/>
    <s v=""/>
  </r>
  <r>
    <d v="2024-02-10T00:00:00"/>
    <x v="40"/>
    <n v="800"/>
    <d v="1901-07-02T08:00:00"/>
    <n v="149.13"/>
    <n v="85.13"/>
    <n v="0"/>
    <n v="1.51"/>
    <m/>
    <n v="-8.43"/>
    <n v="89"/>
    <n v="0.21240000000000001"/>
    <n v="0.2661"/>
    <n v="0"/>
    <n v="9.4"/>
    <m/>
    <m/>
    <m/>
    <m/>
    <n v="410800"/>
    <n v="20"/>
    <n v="9.4"/>
    <s v=""/>
    <s v=""/>
    <s v=""/>
  </r>
  <r>
    <d v="2024-02-10T00:00:00"/>
    <x v="40"/>
    <n v="900"/>
    <d v="1901-07-02T09:00:00"/>
    <n v="149.01"/>
    <n v="85.009999999999991"/>
    <n v="0"/>
    <n v="1.01"/>
    <m/>
    <n v="-4.8650000000000002"/>
    <n v="87.8"/>
    <n v="0.21240000000000001"/>
    <n v="0.2661"/>
    <n v="0"/>
    <n v="94.4"/>
    <m/>
    <m/>
    <m/>
    <m/>
    <n v="410900"/>
    <n v="147.69999999999999"/>
    <n v="94.4"/>
    <s v=""/>
    <s v=""/>
    <s v=""/>
  </r>
  <r>
    <d v="2024-02-10T00:00:00"/>
    <x v="40"/>
    <n v="1000"/>
    <d v="1901-07-02T10:00:00"/>
    <n v="149.13"/>
    <n v="85.13"/>
    <n v="0"/>
    <n v="1.01"/>
    <m/>
    <n v="-4.59"/>
    <n v="83.3"/>
    <n v="0.21240000000000001"/>
    <n v="0.2661"/>
    <n v="0"/>
    <n v="176.9"/>
    <m/>
    <m/>
    <m/>
    <m/>
    <n v="411000"/>
    <n v="286.2"/>
    <n v="176.9"/>
    <s v=""/>
    <s v=""/>
    <s v=""/>
  </r>
  <r>
    <d v="2024-02-10T00:00:00"/>
    <x v="40"/>
    <n v="1100"/>
    <d v="1901-07-02T11:00:00"/>
    <n v="148.08000000000001"/>
    <n v="84.080000000000013"/>
    <n v="0"/>
    <n v="0.5"/>
    <m/>
    <n v="-3.2120000000000002"/>
    <n v="77.8"/>
    <n v="0.21310000000000001"/>
    <n v="0.2661"/>
    <n v="0.2"/>
    <n v="275.60000000000002"/>
    <m/>
    <m/>
    <m/>
    <m/>
    <n v="411100"/>
    <n v="391.5"/>
    <n v="275.60000000000002"/>
    <s v=""/>
    <s v=""/>
    <s v=""/>
  </r>
  <r>
    <d v="2024-02-10T00:00:00"/>
    <x v="40"/>
    <n v="1200"/>
    <d v="1901-07-02T12:00:00"/>
    <n v="148.66"/>
    <n v="84.66"/>
    <n v="0"/>
    <n v="1.51"/>
    <m/>
    <n v="-4.6820000000000004"/>
    <n v="81.3"/>
    <n v="0.21240000000000001"/>
    <n v="0.2661"/>
    <n v="0"/>
    <n v="203.1"/>
    <m/>
    <m/>
    <m/>
    <m/>
    <n v="411200"/>
    <n v="449.5"/>
    <n v="203.1"/>
    <s v=""/>
    <s v=""/>
    <s v=""/>
  </r>
  <r>
    <d v="2024-02-10T00:00:00"/>
    <x v="40"/>
    <n v="1300"/>
    <d v="1901-07-02T13:00:00"/>
    <n v="148.08000000000001"/>
    <n v="84.080000000000013"/>
    <n v="0"/>
    <n v="2.0099999999999998"/>
    <m/>
    <n v="-3.1829999999999998"/>
    <n v="84.9"/>
    <n v="0.21240000000000001"/>
    <n v="0.2661"/>
    <n v="0"/>
    <n v="236.9"/>
    <m/>
    <m/>
    <m/>
    <m/>
    <n v="411300"/>
    <n v="454"/>
    <n v="236.9"/>
    <s v=""/>
    <s v=""/>
    <s v=""/>
  </r>
  <r>
    <d v="2024-02-10T00:00:00"/>
    <x v="40"/>
    <n v="1400"/>
    <d v="1901-07-02T14:00:00"/>
    <n v="147.61000000000001"/>
    <n v="83.610000000000014"/>
    <n v="0"/>
    <n v="2.52"/>
    <m/>
    <n v="-4.0460000000000003"/>
    <n v="87.8"/>
    <n v="0.21240000000000001"/>
    <n v="0.2661"/>
    <n v="0"/>
    <n v="191.9"/>
    <m/>
    <m/>
    <m/>
    <m/>
    <n v="411400"/>
    <n v="405.2"/>
    <n v="191.9"/>
    <s v=""/>
    <s v=""/>
    <s v=""/>
  </r>
  <r>
    <d v="2024-02-10T00:00:00"/>
    <x v="40"/>
    <n v="1500"/>
    <d v="1901-07-02T15:00:00"/>
    <n v="147.96"/>
    <n v="83.960000000000008"/>
    <n v="0"/>
    <n v="1.01"/>
    <m/>
    <n v="-3.0649999999999999"/>
    <n v="90.7"/>
    <n v="0.21240000000000001"/>
    <n v="0.2661"/>
    <n v="0"/>
    <n v="140.6"/>
    <m/>
    <m/>
    <m/>
    <m/>
    <n v="411500"/>
    <n v="307.5"/>
    <n v="140.6"/>
    <s v=""/>
    <s v=""/>
    <s v=""/>
  </r>
  <r>
    <d v="2024-02-10T00:00:00"/>
    <x v="40"/>
    <n v="1600"/>
    <d v="1901-07-02T16:00:00"/>
    <n v="147.26"/>
    <n v="83.259999999999991"/>
    <n v="0"/>
    <n v="1.01"/>
    <m/>
    <n v="-4.6210000000000004"/>
    <n v="92.6"/>
    <n v="0.21240000000000001"/>
    <n v="0.2661"/>
    <n v="0"/>
    <n v="86.9"/>
    <m/>
    <m/>
    <m/>
    <m/>
    <n v="411600"/>
    <n v="173"/>
    <n v="86.9"/>
    <s v=""/>
    <s v=""/>
    <s v=""/>
  </r>
  <r>
    <d v="2024-02-10T00:00:00"/>
    <x v="40"/>
    <n v="1700"/>
    <d v="1901-07-02T17:00:00"/>
    <n v="147.03"/>
    <n v="83.03"/>
    <n v="0"/>
    <n v="0.5"/>
    <m/>
    <n v="-4.5599999999999996"/>
    <n v="91.6"/>
    <n v="0.21240000000000001"/>
    <n v="0.26540000000000002"/>
    <n v="0"/>
    <n v="18.100000000000001"/>
    <m/>
    <m/>
    <m/>
    <m/>
    <n v="411700"/>
    <n v="35.200000000000003"/>
    <n v="18.100000000000001"/>
    <s v=""/>
    <s v=""/>
    <s v=""/>
  </r>
  <r>
    <d v="2024-02-10T00:00:00"/>
    <x v="40"/>
    <n v="1800"/>
    <d v="1901-07-02T18:00:00"/>
    <n v="148.08000000000001"/>
    <n v="84.080000000000013"/>
    <n v="0"/>
    <n v="1.01"/>
    <m/>
    <n v="-4.5599999999999996"/>
    <n v="93.1"/>
    <n v="0.21240000000000001"/>
    <n v="0.2661"/>
    <n v="0"/>
    <n v="0.6"/>
    <m/>
    <m/>
    <m/>
    <m/>
    <n v="411800"/>
    <n v="0"/>
    <n v="0"/>
    <s v=""/>
    <s v=""/>
    <s v=""/>
  </r>
  <r>
    <d v="2024-02-10T00:00:00"/>
    <x v="40"/>
    <n v="1900"/>
    <d v="1901-07-02T19:00:00"/>
    <n v="147.26"/>
    <n v="83.259999999999991"/>
    <n v="0"/>
    <n v="1.01"/>
    <m/>
    <n v="-4.4080000000000004"/>
    <n v="93.6"/>
    <n v="0.21240000000000001"/>
    <n v="0.2661"/>
    <n v="0"/>
    <n v="0.6"/>
    <m/>
    <m/>
    <m/>
    <m/>
    <n v="411900"/>
    <n v="0"/>
    <n v="0"/>
    <s v=""/>
    <s v=""/>
    <s v=""/>
  </r>
  <r>
    <d v="2024-02-10T00:00:00"/>
    <x v="40"/>
    <n v="2000"/>
    <d v="1901-07-02T20:00:00"/>
    <n v="144.22"/>
    <n v="80.22"/>
    <n v="0"/>
    <n v="1.51"/>
    <m/>
    <n v="-4.4989999999999997"/>
    <n v="94.3"/>
    <n v="0.21240000000000001"/>
    <n v="0.26540000000000002"/>
    <n v="0"/>
    <n v="0.6"/>
    <m/>
    <m/>
    <m/>
    <m/>
    <n v="412000"/>
    <n v="0"/>
    <n v="0"/>
    <s v=""/>
    <s v=""/>
    <s v=""/>
  </r>
  <r>
    <d v="2024-02-10T00:00:00"/>
    <x v="40"/>
    <n v="2100"/>
    <d v="1901-07-02T21:00:00"/>
    <n v="148.78"/>
    <n v="84.78"/>
    <n v="0"/>
    <n v="0.5"/>
    <m/>
    <n v="-4.59"/>
    <n v="95.3"/>
    <n v="0.21240000000000001"/>
    <n v="0.26540000000000002"/>
    <n v="0"/>
    <n v="0.6"/>
    <m/>
    <m/>
    <m/>
    <m/>
    <n v="412100"/>
    <n v="0"/>
    <n v="0"/>
    <s v=""/>
    <s v=""/>
    <s v=""/>
  </r>
  <r>
    <d v="2024-02-10T00:00:00"/>
    <x v="40"/>
    <n v="2200"/>
    <d v="1901-07-02T22:00:00"/>
    <n v="150.18"/>
    <n v="86.18"/>
    <n v="0"/>
    <n v="0.5"/>
    <m/>
    <n v="-5.4180000000000001"/>
    <n v="96"/>
    <n v="0.21240000000000001"/>
    <n v="0.26540000000000002"/>
    <n v="0"/>
    <n v="0.6"/>
    <m/>
    <m/>
    <m/>
    <m/>
    <n v="412200"/>
    <n v="0"/>
    <n v="0"/>
    <s v=""/>
    <s v=""/>
    <s v=""/>
  </r>
  <r>
    <d v="2024-02-10T00:00:00"/>
    <x v="40"/>
    <n v="2300"/>
    <d v="1901-07-02T23:00:00"/>
    <n v="150.65"/>
    <n v="86.65"/>
    <n v="0"/>
    <n v="1.51"/>
    <m/>
    <n v="-5.1100000000000003"/>
    <n v="96.1"/>
    <n v="0.21240000000000001"/>
    <n v="0.26540000000000002"/>
    <n v="0"/>
    <n v="0.6"/>
    <m/>
    <m/>
    <m/>
    <m/>
    <n v="412300"/>
    <n v="0"/>
    <n v="0"/>
    <s v=""/>
    <s v=""/>
    <s v=""/>
  </r>
  <r>
    <d v="2024-02-10T00:00:00"/>
    <x v="40"/>
    <n v="2400"/>
    <d v="1901-07-03T00:00:00"/>
    <n v="150.88999999999999"/>
    <n v="86.889999999999986"/>
    <n v="0"/>
    <n v="1.51"/>
    <m/>
    <n v="-4.6210000000000004"/>
    <n v="96.9"/>
    <n v="0.21240000000000001"/>
    <n v="0.26540000000000002"/>
    <n v="0"/>
    <n v="0.6"/>
    <m/>
    <m/>
    <m/>
    <m/>
    <n v="412400"/>
    <n v="0"/>
    <n v="0"/>
    <n v="0.21199999999999999"/>
    <n v="0.26500000000000001"/>
    <n v="0.86899999999999999"/>
  </r>
  <r>
    <d v="2024-02-11T00:00:00"/>
    <x v="41"/>
    <n v="100"/>
    <d v="1901-07-03T01:00:00"/>
    <n v="150.54"/>
    <n v="86.539999999999992"/>
    <n v="0"/>
    <n v="1.51"/>
    <m/>
    <n v="-4.5599999999999996"/>
    <n v="97.5"/>
    <n v="0.21240000000000001"/>
    <n v="0.26540000000000002"/>
    <n v="0"/>
    <n v="0.6"/>
    <m/>
    <m/>
    <m/>
    <m/>
    <n v="420100"/>
    <n v="0"/>
    <n v="0"/>
    <s v=""/>
    <s v=""/>
    <s v=""/>
  </r>
  <r>
    <d v="2024-02-11T00:00:00"/>
    <x v="41"/>
    <n v="200"/>
    <d v="1901-07-03T02:00:00"/>
    <n v="150.77000000000001"/>
    <n v="86.77000000000001"/>
    <n v="0"/>
    <n v="1.51"/>
    <m/>
    <n v="-3.9860000000000002"/>
    <n v="97.9"/>
    <n v="0.21240000000000001"/>
    <n v="0.26540000000000002"/>
    <n v="0"/>
    <n v="0.6"/>
    <m/>
    <m/>
    <m/>
    <m/>
    <n v="420200"/>
    <n v="0"/>
    <n v="0"/>
    <s v=""/>
    <s v=""/>
    <s v=""/>
  </r>
  <r>
    <d v="2024-02-11T00:00:00"/>
    <x v="41"/>
    <n v="300"/>
    <d v="1901-07-03T03:00:00"/>
    <n v="151.12"/>
    <n v="87.12"/>
    <n v="0"/>
    <n v="2.0099999999999998"/>
    <m/>
    <n v="-5.7290000000000001"/>
    <n v="97"/>
    <n v="0.21240000000000001"/>
    <n v="0.26540000000000002"/>
    <n v="0"/>
    <n v="0.6"/>
    <m/>
    <m/>
    <m/>
    <m/>
    <n v="420300"/>
    <n v="0"/>
    <n v="0"/>
    <s v=""/>
    <s v=""/>
    <s v=""/>
  </r>
  <r>
    <d v="2024-02-11T00:00:00"/>
    <x v="41"/>
    <n v="400"/>
    <d v="1901-07-03T04:00:00"/>
    <n v="150.07"/>
    <n v="86.07"/>
    <n v="1.51"/>
    <n v="5.54"/>
    <m/>
    <n v="-6.3250000000000002"/>
    <n v="96.3"/>
    <n v="0.21240000000000001"/>
    <n v="0.26540000000000002"/>
    <n v="0"/>
    <n v="0.6"/>
    <m/>
    <m/>
    <m/>
    <m/>
    <n v="420400"/>
    <n v="0"/>
    <n v="0"/>
    <s v=""/>
    <s v=""/>
    <s v=""/>
  </r>
  <r>
    <d v="2024-02-11T00:00:00"/>
    <x v="41"/>
    <n v="500"/>
    <d v="1901-07-03T05:00:00"/>
    <n v="150.65"/>
    <n v="86.65"/>
    <n v="2.52"/>
    <n v="5.54"/>
    <m/>
    <n v="-6.8019999999999996"/>
    <n v="96.7"/>
    <n v="0.21240000000000001"/>
    <n v="0.26540000000000002"/>
    <n v="0"/>
    <n v="0.6"/>
    <m/>
    <m/>
    <m/>
    <m/>
    <n v="420500"/>
    <n v="0"/>
    <n v="0"/>
    <s v=""/>
    <s v=""/>
    <s v=""/>
  </r>
  <r>
    <d v="2024-02-11T00:00:00"/>
    <x v="41"/>
    <n v="600"/>
    <d v="1901-07-03T06:00:00"/>
    <n v="150.88999999999999"/>
    <n v="86.889999999999986"/>
    <n v="3.52"/>
    <n v="7.05"/>
    <m/>
    <n v="-6.8979999999999997"/>
    <n v="96.9"/>
    <n v="0.2102"/>
    <n v="0.26540000000000002"/>
    <n v="0"/>
    <n v="0.6"/>
    <m/>
    <m/>
    <m/>
    <m/>
    <n v="420600"/>
    <n v="0"/>
    <n v="0"/>
    <s v=""/>
    <s v=""/>
    <s v=""/>
  </r>
  <r>
    <d v="2024-02-11T00:00:00"/>
    <x v="41"/>
    <n v="700"/>
    <d v="1901-07-03T07:00:00"/>
    <n v="150.41999999999999"/>
    <n v="86.419999999999987"/>
    <n v="3.52"/>
    <n v="7.05"/>
    <m/>
    <n v="-6.8979999999999997"/>
    <n v="97.1"/>
    <n v="0.2102"/>
    <n v="0.26540000000000002"/>
    <n v="0"/>
    <n v="0.6"/>
    <m/>
    <m/>
    <m/>
    <m/>
    <n v="420700"/>
    <n v="0"/>
    <n v="0"/>
    <s v=""/>
    <s v=""/>
    <s v=""/>
  </r>
  <r>
    <d v="2024-02-11T00:00:00"/>
    <x v="41"/>
    <n v="800"/>
    <d v="1901-07-03T08:00:00"/>
    <n v="150.41999999999999"/>
    <n v="86.419999999999987"/>
    <n v="3.52"/>
    <n v="6.04"/>
    <m/>
    <n v="-6.8659999999999997"/>
    <n v="97.1"/>
    <n v="0.2109"/>
    <n v="0.26540000000000002"/>
    <n v="0"/>
    <n v="6.9"/>
    <m/>
    <m/>
    <m/>
    <m/>
    <n v="420800"/>
    <n v="22.2"/>
    <n v="6.9"/>
    <s v=""/>
    <s v=""/>
    <s v=""/>
  </r>
  <r>
    <d v="2024-02-11T00:00:00"/>
    <x v="41"/>
    <n v="900"/>
    <d v="1901-07-03T09:00:00"/>
    <n v="149.94999999999999"/>
    <n v="85.949999999999989"/>
    <n v="3.02"/>
    <n v="6.04"/>
    <m/>
    <n v="-6.5469999999999997"/>
    <n v="97.1"/>
    <n v="0.2109"/>
    <n v="0.26540000000000002"/>
    <n v="0"/>
    <n v="39.4"/>
    <m/>
    <m/>
    <m/>
    <m/>
    <n v="420900"/>
    <n v="152.19999999999999"/>
    <n v="39.4"/>
    <s v=""/>
    <s v=""/>
    <s v=""/>
  </r>
  <r>
    <d v="2024-02-11T00:00:00"/>
    <x v="41"/>
    <n v="1000"/>
    <d v="1901-07-03T10:00:00"/>
    <n v="151.35"/>
    <n v="87.35"/>
    <n v="2.52"/>
    <n v="6.04"/>
    <m/>
    <n v="-6.61"/>
    <n v="97.1"/>
    <n v="0.21240000000000001"/>
    <n v="0.26540000000000002"/>
    <n v="0"/>
    <n v="59.4"/>
    <m/>
    <m/>
    <m/>
    <m/>
    <n v="421000"/>
    <n v="291.2"/>
    <n v="59.4"/>
    <s v=""/>
    <s v=""/>
    <s v=""/>
  </r>
  <r>
    <d v="2024-02-11T00:00:00"/>
    <x v="41"/>
    <n v="1100"/>
    <d v="1901-07-03T11:00:00"/>
    <n v="154.51"/>
    <n v="90.509999999999991"/>
    <n v="2.52"/>
    <n v="5.03"/>
    <m/>
    <n v="-6.1989999999999998"/>
    <n v="97"/>
    <n v="0.21310000000000001"/>
    <n v="0.26540000000000002"/>
    <n v="0"/>
    <n v="78.099999999999994"/>
    <m/>
    <m/>
    <m/>
    <m/>
    <n v="421100"/>
    <n v="397.3"/>
    <n v="78.099999999999994"/>
    <s v=""/>
    <s v=""/>
    <s v=""/>
  </r>
  <r>
    <d v="2024-02-11T00:00:00"/>
    <x v="41"/>
    <n v="1200"/>
    <d v="1901-07-03T12:00:00"/>
    <n v="153.11000000000001"/>
    <n v="89.110000000000014"/>
    <n v="2.0099999999999998"/>
    <n v="5.03"/>
    <m/>
    <n v="-6.01"/>
    <n v="97"/>
    <n v="0.21310000000000001"/>
    <n v="0.26540000000000002"/>
    <n v="0"/>
    <n v="138.1"/>
    <m/>
    <m/>
    <m/>
    <m/>
    <n v="421200"/>
    <n v="455.3"/>
    <n v="138.1"/>
    <s v=""/>
    <s v=""/>
    <s v=""/>
  </r>
  <r>
    <d v="2024-02-11T00:00:00"/>
    <x v="41"/>
    <n v="1300"/>
    <d v="1901-07-03T13:00:00"/>
    <n v="168.08"/>
    <n v="104.08000000000001"/>
    <n v="2.0099999999999998"/>
    <n v="5.03"/>
    <m/>
    <n v="-5.3570000000000002"/>
    <n v="96.8"/>
    <n v="0.21310000000000001"/>
    <n v="0.26540000000000002"/>
    <n v="0"/>
    <n v="221.9"/>
    <m/>
    <m/>
    <m/>
    <m/>
    <n v="421300"/>
    <n v="460.2"/>
    <n v="221.9"/>
    <s v=""/>
    <s v=""/>
    <s v=""/>
  </r>
  <r>
    <d v="2024-02-11T00:00:00"/>
    <x v="41"/>
    <n v="1400"/>
    <d v="1901-07-03T14:00:00"/>
    <n v="183.06"/>
    <n v="119.06"/>
    <n v="2.52"/>
    <n v="5.54"/>
    <m/>
    <n v="-5.2949999999999999"/>
    <n v="97.3"/>
    <n v="0.21240000000000001"/>
    <n v="0.26540000000000002"/>
    <n v="0"/>
    <n v="205.6"/>
    <m/>
    <m/>
    <m/>
    <m/>
    <n v="421400"/>
    <n v="411.5"/>
    <n v="205.6"/>
    <s v=""/>
    <s v=""/>
    <s v=""/>
  </r>
  <r>
    <d v="2024-02-11T00:00:00"/>
    <x v="41"/>
    <n v="1500"/>
    <d v="1901-07-03T15:00:00"/>
    <n v="168.08"/>
    <n v="104.08000000000001"/>
    <n v="2.0099999999999998"/>
    <n v="5.03"/>
    <m/>
    <n v="-5.4489999999999998"/>
    <n v="97.7"/>
    <n v="0.21240000000000001"/>
    <n v="0.26540000000000002"/>
    <n v="0"/>
    <n v="110.6"/>
    <m/>
    <m/>
    <m/>
    <m/>
    <n v="421500"/>
    <n v="313.7"/>
    <n v="110.6"/>
    <s v=""/>
    <s v=""/>
    <s v=""/>
  </r>
  <r>
    <d v="2024-02-11T00:00:00"/>
    <x v="41"/>
    <n v="1600"/>
    <d v="1901-07-03T16:00:00"/>
    <n v="153.11000000000001"/>
    <n v="89.110000000000014"/>
    <n v="2.0099999999999998"/>
    <n v="4.53"/>
    <m/>
    <n v="-5.0789999999999997"/>
    <n v="97.8"/>
    <n v="0.21240000000000001"/>
    <n v="0.26540000000000002"/>
    <n v="0"/>
    <n v="115.6"/>
    <m/>
    <m/>
    <m/>
    <m/>
    <n v="421600"/>
    <n v="178.8"/>
    <n v="115.6"/>
    <s v=""/>
    <s v=""/>
    <s v=""/>
  </r>
  <r>
    <d v="2024-02-11T00:00:00"/>
    <x v="41"/>
    <n v="1700"/>
    <d v="1901-07-03T17:00:00"/>
    <n v="150.41999999999999"/>
    <n v="86.419999999999987"/>
    <n v="1.51"/>
    <n v="4.03"/>
    <m/>
    <n v="-5.6050000000000004"/>
    <n v="97.9"/>
    <n v="0.21310000000000001"/>
    <n v="0.26540000000000002"/>
    <n v="0"/>
    <n v="31.9"/>
    <m/>
    <m/>
    <m/>
    <m/>
    <n v="421700"/>
    <n v="38.5"/>
    <n v="31.9"/>
    <s v=""/>
    <s v=""/>
    <s v=""/>
  </r>
  <r>
    <d v="2024-02-11T00:00:00"/>
    <x v="41"/>
    <n v="1800"/>
    <d v="1901-07-03T18:00:00"/>
    <n v="151.94"/>
    <n v="87.94"/>
    <n v="0"/>
    <n v="2.52"/>
    <m/>
    <n v="-5.1719999999999997"/>
    <n v="98.2"/>
    <n v="0.21240000000000001"/>
    <n v="0.26469999999999999"/>
    <n v="0"/>
    <n v="0.6"/>
    <m/>
    <m/>
    <m/>
    <m/>
    <n v="421800"/>
    <n v="0"/>
    <n v="0"/>
    <s v=""/>
    <s v=""/>
    <s v=""/>
  </r>
  <r>
    <d v="2024-02-11T00:00:00"/>
    <x v="41"/>
    <n v="1900"/>
    <d v="1901-07-03T19:00:00"/>
    <n v="154.16"/>
    <n v="90.16"/>
    <n v="0"/>
    <n v="0.5"/>
    <m/>
    <n v="-4.0759999999999996"/>
    <n v="98.7"/>
    <n v="0.21310000000000001"/>
    <n v="0.26540000000000002"/>
    <n v="0"/>
    <n v="0.6"/>
    <m/>
    <m/>
    <m/>
    <m/>
    <n v="421900"/>
    <n v="0"/>
    <n v="0"/>
    <s v=""/>
    <s v=""/>
    <s v=""/>
  </r>
  <r>
    <d v="2024-02-11T00:00:00"/>
    <x v="41"/>
    <n v="2000"/>
    <d v="1901-07-03T20:00:00"/>
    <n v="156.5"/>
    <n v="92.5"/>
    <n v="0"/>
    <n v="1.51"/>
    <m/>
    <n v="-4.2869999999999999"/>
    <n v="98.9"/>
    <n v="0.21310000000000001"/>
    <n v="0.26540000000000002"/>
    <n v="0"/>
    <n v="0.6"/>
    <m/>
    <m/>
    <m/>
    <m/>
    <n v="422000"/>
    <n v="0"/>
    <n v="0"/>
    <s v=""/>
    <s v=""/>
    <s v=""/>
  </r>
  <r>
    <d v="2024-02-11T00:00:00"/>
    <x v="41"/>
    <n v="2100"/>
    <d v="1901-07-03T21:00:00"/>
    <n v="156.74"/>
    <n v="92.740000000000009"/>
    <n v="0"/>
    <n v="1.51"/>
    <m/>
    <n v="-4.4080000000000004"/>
    <n v="98.9"/>
    <n v="0.21310000000000001"/>
    <n v="0.26469999999999999"/>
    <n v="0"/>
    <n v="0.6"/>
    <m/>
    <m/>
    <m/>
    <m/>
    <n v="422100"/>
    <n v="0"/>
    <n v="0"/>
    <s v=""/>
    <s v=""/>
    <s v=""/>
  </r>
  <r>
    <d v="2024-02-11T00:00:00"/>
    <x v="41"/>
    <n v="2200"/>
    <d v="1901-07-03T22:00:00"/>
    <n v="154.4"/>
    <n v="90.4"/>
    <n v="0"/>
    <n v="1.01"/>
    <m/>
    <n v="-4.2270000000000003"/>
    <n v="99"/>
    <n v="0.21240000000000001"/>
    <n v="0.26469999999999999"/>
    <n v="0"/>
    <n v="0.6"/>
    <m/>
    <m/>
    <m/>
    <m/>
    <n v="422200"/>
    <n v="0"/>
    <n v="0"/>
    <s v=""/>
    <s v=""/>
    <s v=""/>
  </r>
  <r>
    <d v="2024-02-11T00:00:00"/>
    <x v="41"/>
    <n v="2300"/>
    <d v="1901-07-03T23:00:00"/>
    <n v="154.28"/>
    <n v="90.28"/>
    <n v="0"/>
    <n v="0.5"/>
    <m/>
    <n v="-4.2270000000000003"/>
    <n v="99.1"/>
    <n v="0.21240000000000001"/>
    <n v="0.26469999999999999"/>
    <n v="0"/>
    <n v="0.6"/>
    <m/>
    <m/>
    <m/>
    <m/>
    <n v="422300"/>
    <n v="0"/>
    <n v="0"/>
    <s v=""/>
    <s v=""/>
    <s v=""/>
  </r>
  <r>
    <d v="2024-02-11T00:00:00"/>
    <x v="41"/>
    <n v="2400"/>
    <d v="1901-07-04T00:00:00"/>
    <n v="154.4"/>
    <n v="90.4"/>
    <n v="0"/>
    <n v="0.5"/>
    <m/>
    <n v="-4.2569999999999997"/>
    <n v="99.1"/>
    <n v="0.21240000000000001"/>
    <n v="0.26469999999999999"/>
    <n v="0"/>
    <n v="0.6"/>
    <m/>
    <m/>
    <m/>
    <m/>
    <n v="422400"/>
    <n v="0"/>
    <n v="0"/>
    <n v="0.21199999999999999"/>
    <n v="0.26500000000000001"/>
    <n v="0.90400000000000003"/>
  </r>
  <r>
    <d v="2024-02-12T00:00:00"/>
    <x v="42"/>
    <n v="100"/>
    <d v="1901-07-04T01:00:00"/>
    <n v="154.16"/>
    <n v="90.16"/>
    <n v="0"/>
    <n v="0.5"/>
    <m/>
    <n v="-4.3179999999999996"/>
    <n v="99"/>
    <n v="0.2102"/>
    <n v="0.26469999999999999"/>
    <n v="0"/>
    <n v="0.6"/>
    <m/>
    <m/>
    <m/>
    <m/>
    <n v="430100"/>
    <n v="0"/>
    <n v="0"/>
    <s v=""/>
    <s v=""/>
    <s v=""/>
  </r>
  <r>
    <d v="2024-02-12T00:00:00"/>
    <x v="42"/>
    <n v="200"/>
    <d v="1901-07-04T02:00:00"/>
    <n v="169.14"/>
    <n v="105.13999999999999"/>
    <n v="0"/>
    <n v="1.51"/>
    <m/>
    <n v="-4.1669999999999998"/>
    <n v="99.1"/>
    <n v="0.2102"/>
    <n v="0.26469999999999999"/>
    <n v="0"/>
    <n v="0.6"/>
    <m/>
    <m/>
    <m/>
    <m/>
    <n v="430200"/>
    <n v="0"/>
    <n v="0"/>
    <s v=""/>
    <s v=""/>
    <s v=""/>
  </r>
  <r>
    <d v="2024-02-12T00:00:00"/>
    <x v="42"/>
    <n v="300"/>
    <d v="1901-07-04T03:00:00"/>
    <n v="184.11"/>
    <n v="120.11000000000001"/>
    <n v="0"/>
    <n v="2.0099999999999998"/>
    <m/>
    <n v="-3.8959999999999999"/>
    <n v="99.2"/>
    <n v="0.21310000000000001"/>
    <n v="0.26469999999999999"/>
    <n v="0"/>
    <n v="0.6"/>
    <m/>
    <m/>
    <m/>
    <m/>
    <n v="430300"/>
    <n v="0"/>
    <n v="0"/>
    <s v=""/>
    <s v=""/>
    <s v=""/>
  </r>
  <r>
    <d v="2024-02-12T00:00:00"/>
    <x v="42"/>
    <n v="400"/>
    <d v="1901-07-04T04:00:00"/>
    <n v="169.14"/>
    <n v="105.13999999999999"/>
    <n v="0"/>
    <n v="1.51"/>
    <m/>
    <n v="-3.5379999999999998"/>
    <n v="99.4"/>
    <n v="0.21240000000000001"/>
    <n v="0.26469999999999999"/>
    <n v="0"/>
    <n v="0.6"/>
    <m/>
    <m/>
    <m/>
    <m/>
    <n v="430400"/>
    <n v="0"/>
    <n v="0"/>
    <s v=""/>
    <s v=""/>
    <s v=""/>
  </r>
  <r>
    <d v="2024-02-12T00:00:00"/>
    <x v="42"/>
    <n v="500"/>
    <d v="1901-07-04T05:00:00"/>
    <n v="184.11"/>
    <n v="120.11000000000001"/>
    <n v="1.01"/>
    <n v="4.53"/>
    <m/>
    <n v="-5.5739999999999998"/>
    <n v="98.9"/>
    <n v="0.21240000000000001"/>
    <n v="0.26469999999999999"/>
    <n v="0"/>
    <n v="0.6"/>
    <m/>
    <m/>
    <m/>
    <m/>
    <n v="430500"/>
    <n v="0"/>
    <n v="0"/>
    <s v=""/>
    <s v=""/>
    <s v=""/>
  </r>
  <r>
    <d v="2024-02-12T00:00:00"/>
    <x v="42"/>
    <n v="600"/>
    <d v="1901-07-04T06:00:00"/>
    <n v="169.14"/>
    <n v="105.13999999999999"/>
    <n v="0.5"/>
    <n v="3.52"/>
    <m/>
    <n v="-5.2640000000000002"/>
    <n v="98.6"/>
    <n v="0.21240000000000001"/>
    <n v="0.26469999999999999"/>
    <n v="0"/>
    <n v="0.6"/>
    <m/>
    <m/>
    <m/>
    <m/>
    <n v="430600"/>
    <n v="0"/>
    <n v="0"/>
    <s v=""/>
    <s v=""/>
    <s v=""/>
  </r>
  <r>
    <d v="2024-02-12T00:00:00"/>
    <x v="42"/>
    <n v="700"/>
    <d v="1901-07-04T07:00:00"/>
    <n v="158.37"/>
    <n v="94.37"/>
    <n v="1.01"/>
    <n v="4.53"/>
    <m/>
    <n v="-5.6050000000000004"/>
    <n v="98.5"/>
    <n v="0.21240000000000001"/>
    <n v="0.26469999999999999"/>
    <n v="0"/>
    <n v="0.6"/>
    <m/>
    <m/>
    <m/>
    <m/>
    <n v="430700"/>
    <n v="0"/>
    <n v="0"/>
    <s v=""/>
    <s v=""/>
    <s v=""/>
  </r>
  <r>
    <d v="2024-02-12T00:00:00"/>
    <x v="42"/>
    <n v="800"/>
    <d v="1901-07-04T08:00:00"/>
    <n v="154.51"/>
    <n v="90.509999999999991"/>
    <n v="1.51"/>
    <n v="5.54"/>
    <m/>
    <n v="-5.9480000000000004"/>
    <n v="98.2"/>
    <n v="0.21240000000000001"/>
    <n v="0.26469999999999999"/>
    <n v="0"/>
    <n v="16.899999999999999"/>
    <m/>
    <m/>
    <m/>
    <m/>
    <n v="430800"/>
    <n v="24.3"/>
    <n v="16.899999999999999"/>
    <s v=""/>
    <s v=""/>
    <s v=""/>
  </r>
  <r>
    <d v="2024-02-12T00:00:00"/>
    <x v="42"/>
    <n v="900"/>
    <d v="1901-07-04T09:00:00"/>
    <n v="156.27000000000001"/>
    <n v="92.27000000000001"/>
    <n v="1.51"/>
    <n v="5.03"/>
    <m/>
    <n v="-5.5419999999999998"/>
    <n v="97.9"/>
    <n v="0.21310000000000001"/>
    <n v="0.26469999999999999"/>
    <n v="0"/>
    <n v="105.6"/>
    <m/>
    <m/>
    <m/>
    <m/>
    <n v="430900"/>
    <n v="157"/>
    <n v="105.6"/>
    <s v=""/>
    <s v=""/>
    <s v=""/>
  </r>
  <r>
    <d v="2024-02-12T00:00:00"/>
    <x v="42"/>
    <n v="1000"/>
    <d v="1901-07-04T10:00:00"/>
    <n v="157.44"/>
    <n v="93.44"/>
    <n v="1.01"/>
    <n v="5.03"/>
    <m/>
    <n v="-5.4180000000000001"/>
    <n v="97.8"/>
    <n v="0.21310000000000001"/>
    <n v="0.26469999999999999"/>
    <n v="0"/>
    <n v="99.4"/>
    <m/>
    <m/>
    <m/>
    <m/>
    <n v="431000"/>
    <n v="297.2"/>
    <n v="99.4"/>
    <s v=""/>
    <s v=""/>
    <s v=""/>
  </r>
  <r>
    <d v="2024-02-12T00:00:00"/>
    <x v="42"/>
    <n v="1100"/>
    <d v="1901-07-04T11:00:00"/>
    <n v="156.62"/>
    <n v="92.62"/>
    <n v="1.01"/>
    <n v="5.54"/>
    <m/>
    <n v="-5.48"/>
    <n v="97.7"/>
    <n v="0.21240000000000001"/>
    <n v="0.26390000000000002"/>
    <n v="0"/>
    <n v="146.9"/>
    <m/>
    <m/>
    <m/>
    <m/>
    <n v="431100"/>
    <n v="403.2"/>
    <n v="146.9"/>
    <s v=""/>
    <s v=""/>
    <s v=""/>
  </r>
  <r>
    <d v="2024-02-12T00:00:00"/>
    <x v="42"/>
    <n v="1200"/>
    <d v="1901-07-04T12:00:00"/>
    <n v="157.19999999999999"/>
    <n v="93.199999999999989"/>
    <n v="1.51"/>
    <n v="6.54"/>
    <m/>
    <n v="-4.8339999999999996"/>
    <n v="97.5"/>
    <n v="0.21310000000000001"/>
    <n v="0.26469999999999999"/>
    <n v="0"/>
    <n v="228.1"/>
    <m/>
    <m/>
    <m/>
    <m/>
    <n v="431200"/>
    <n v="461.7"/>
    <n v="228.1"/>
    <s v=""/>
    <s v=""/>
    <s v=""/>
  </r>
  <r>
    <d v="2024-02-12T00:00:00"/>
    <x v="42"/>
    <n v="1300"/>
    <d v="1901-07-04T13:00:00"/>
    <n v="157.09"/>
    <n v="93.09"/>
    <n v="2.0099999999999998"/>
    <n v="6.54"/>
    <m/>
    <n v="-2.8879999999999999"/>
    <n v="97"/>
    <n v="0.21310000000000001"/>
    <n v="0.26390000000000002"/>
    <n v="0"/>
    <n v="385.6"/>
    <m/>
    <m/>
    <m/>
    <m/>
    <n v="431300"/>
    <n v="466.8"/>
    <n v="385.6"/>
    <s v=""/>
    <s v=""/>
    <s v=""/>
  </r>
  <r>
    <d v="2024-02-12T00:00:00"/>
    <x v="42"/>
    <n v="1400"/>
    <d v="1901-07-04T14:00:00"/>
    <n v="156.74"/>
    <n v="92.740000000000009"/>
    <n v="2.0099999999999998"/>
    <n v="6.54"/>
    <m/>
    <n v="-3.508"/>
    <n v="96.6"/>
    <n v="0.21240000000000001"/>
    <n v="0.26469999999999999"/>
    <n v="0"/>
    <n v="431.9"/>
    <m/>
    <m/>
    <m/>
    <m/>
    <n v="431400"/>
    <n v="417.8"/>
    <n v="431.9"/>
    <s v=""/>
    <s v=""/>
    <s v=""/>
  </r>
  <r>
    <d v="2024-02-12T00:00:00"/>
    <x v="42"/>
    <n v="1500"/>
    <d v="1901-07-04T15:00:00"/>
    <n v="171.71"/>
    <n v="107.71000000000001"/>
    <n v="2.0099999999999998"/>
    <n v="7.05"/>
    <m/>
    <n v="-3.1240000000000001"/>
    <n v="96.3"/>
    <n v="0.21240000000000001"/>
    <n v="0.26390000000000002"/>
    <n v="0"/>
    <n v="346.9"/>
    <m/>
    <m/>
    <m/>
    <m/>
    <n v="431500"/>
    <n v="319.7"/>
    <n v="346.9"/>
    <s v=""/>
    <s v=""/>
    <s v=""/>
  </r>
  <r>
    <d v="2024-02-12T00:00:00"/>
    <x v="42"/>
    <n v="1600"/>
    <d v="1901-07-04T16:00:00"/>
    <n v="186.8"/>
    <n v="122.80000000000001"/>
    <n v="1.51"/>
    <n v="5.03"/>
    <m/>
    <n v="-4.7430000000000003"/>
    <n v="96.2"/>
    <n v="0.21240000000000001"/>
    <n v="0.26390000000000002"/>
    <n v="0"/>
    <n v="221.9"/>
    <m/>
    <m/>
    <m/>
    <m/>
    <n v="431600"/>
    <n v="184.7"/>
    <n v="221.9"/>
    <s v=""/>
    <s v=""/>
    <s v=""/>
  </r>
  <r>
    <d v="2024-02-12T00:00:00"/>
    <x v="42"/>
    <n v="1700"/>
    <d v="1901-07-04T17:00:00"/>
    <n v="171.71"/>
    <n v="107.71000000000001"/>
    <n v="1.01"/>
    <n v="5.03"/>
    <m/>
    <n v="-6.452"/>
    <n v="96.6"/>
    <n v="0.21240000000000001"/>
    <n v="0.26390000000000002"/>
    <n v="0"/>
    <n v="69.400000000000006"/>
    <m/>
    <m/>
    <m/>
    <m/>
    <n v="431700"/>
    <n v="42.5"/>
    <n v="69.400000000000006"/>
    <s v=""/>
    <s v=""/>
    <s v=""/>
  </r>
  <r>
    <d v="2024-02-12T00:00:00"/>
    <x v="42"/>
    <n v="1800"/>
    <d v="1901-07-04T18:00:00"/>
    <n v="157.09"/>
    <n v="93.09"/>
    <n v="1.01"/>
    <n v="4.53"/>
    <m/>
    <n v="-8.43"/>
    <n v="97.1"/>
    <n v="0.21310000000000001"/>
    <n v="0.26390000000000002"/>
    <n v="0"/>
    <n v="1.9"/>
    <m/>
    <m/>
    <m/>
    <m/>
    <n v="431800"/>
    <n v="0"/>
    <n v="1.9"/>
    <s v=""/>
    <s v=""/>
    <s v=""/>
  </r>
  <r>
    <d v="2024-02-12T00:00:00"/>
    <x v="42"/>
    <n v="1900"/>
    <d v="1901-07-04T19:00:00"/>
    <n v="156.62"/>
    <n v="92.62"/>
    <n v="2.0099999999999998"/>
    <n v="6.04"/>
    <m/>
    <n v="-8.6300000000000008"/>
    <n v="96.9"/>
    <n v="0.21240000000000001"/>
    <n v="0.26390000000000002"/>
    <n v="0"/>
    <n v="0.6"/>
    <m/>
    <m/>
    <m/>
    <m/>
    <n v="431900"/>
    <n v="0"/>
    <n v="0"/>
    <s v=""/>
    <s v=""/>
    <s v=""/>
  </r>
  <r>
    <d v="2024-02-12T00:00:00"/>
    <x v="42"/>
    <n v="2000"/>
    <d v="1901-07-04T20:00:00"/>
    <n v="156.5"/>
    <n v="92.5"/>
    <n v="2.52"/>
    <n v="6.04"/>
    <m/>
    <n v="-8.8309999999999995"/>
    <n v="96.7"/>
    <n v="0.21310000000000001"/>
    <n v="0.26390000000000002"/>
    <n v="0"/>
    <n v="0.6"/>
    <m/>
    <m/>
    <m/>
    <m/>
    <n v="432000"/>
    <n v="0"/>
    <n v="0"/>
    <s v=""/>
    <s v=""/>
    <s v=""/>
  </r>
  <r>
    <d v="2024-02-12T00:00:00"/>
    <x v="42"/>
    <n v="2100"/>
    <d v="1901-07-04T21:00:00"/>
    <n v="156.15"/>
    <n v="92.15"/>
    <n v="1.51"/>
    <n v="5.03"/>
    <m/>
    <n v="-8.9990000000000006"/>
    <n v="96.5"/>
    <n v="0.21240000000000001"/>
    <n v="0.26390000000000002"/>
    <n v="0"/>
    <n v="0.6"/>
    <m/>
    <m/>
    <m/>
    <m/>
    <n v="432100"/>
    <n v="0"/>
    <n v="0"/>
    <s v=""/>
    <s v=""/>
    <s v=""/>
  </r>
  <r>
    <d v="2024-02-12T00:00:00"/>
    <x v="42"/>
    <n v="2200"/>
    <d v="1901-07-04T22:00:00"/>
    <n v="155.57"/>
    <n v="91.57"/>
    <n v="2.0099999999999998"/>
    <n v="5.03"/>
    <m/>
    <n v="-8.8640000000000008"/>
    <n v="96.6"/>
    <n v="0.21310000000000001"/>
    <n v="0.26390000000000002"/>
    <n v="0"/>
    <n v="0.6"/>
    <m/>
    <m/>
    <m/>
    <m/>
    <n v="432200"/>
    <n v="0"/>
    <n v="0"/>
    <s v=""/>
    <s v=""/>
    <s v=""/>
  </r>
  <r>
    <d v="2024-02-12T00:00:00"/>
    <x v="42"/>
    <n v="2300"/>
    <d v="1901-07-04T23:00:00"/>
    <n v="155.57"/>
    <n v="91.57"/>
    <n v="1.01"/>
    <n v="4.03"/>
    <m/>
    <n v="-8.7970000000000006"/>
    <n v="96.6"/>
    <n v="0.21310000000000001"/>
    <n v="0.26390000000000002"/>
    <n v="0"/>
    <n v="0.6"/>
    <m/>
    <m/>
    <m/>
    <m/>
    <n v="432300"/>
    <n v="0"/>
    <n v="0"/>
    <s v=""/>
    <s v=""/>
    <s v=""/>
  </r>
  <r>
    <d v="2024-02-12T00:00:00"/>
    <x v="42"/>
    <n v="2400"/>
    <d v="1901-07-05T00:00:00"/>
    <n v="155.44999999999999"/>
    <n v="91.449999999999989"/>
    <n v="0.5"/>
    <n v="4.03"/>
    <m/>
    <n v="-9.4730000000000008"/>
    <n v="96.4"/>
    <n v="0.21240000000000001"/>
    <n v="0.26390000000000002"/>
    <n v="0"/>
    <n v="0.6"/>
    <m/>
    <m/>
    <m/>
    <m/>
    <n v="432400"/>
    <n v="0"/>
    <n v="0"/>
    <n v="0.21199999999999999"/>
    <n v="0.26400000000000001"/>
    <n v="0.91500000000000004"/>
  </r>
  <r>
    <d v="2024-02-13T00:00:00"/>
    <x v="43"/>
    <n v="100"/>
    <d v="1901-07-05T01:00:00"/>
    <n v="154.75"/>
    <n v="90.75"/>
    <n v="0.5"/>
    <n v="4.53"/>
    <m/>
    <n v="-10.127000000000001"/>
    <n v="96.4"/>
    <n v="0.21310000000000001"/>
    <n v="0.26390000000000002"/>
    <n v="0"/>
    <n v="0.6"/>
    <m/>
    <m/>
    <m/>
    <m/>
    <n v="440100"/>
    <n v="0"/>
    <n v="0"/>
    <s v=""/>
    <s v=""/>
    <s v=""/>
  </r>
  <r>
    <d v="2024-02-13T00:00:00"/>
    <x v="43"/>
    <n v="200"/>
    <d v="1901-07-05T02:00:00"/>
    <n v="154.63"/>
    <n v="90.63"/>
    <n v="0.5"/>
    <n v="4.03"/>
    <m/>
    <n v="-9.8510000000000009"/>
    <n v="96.2"/>
    <n v="0.21310000000000001"/>
    <n v="0.26390000000000002"/>
    <n v="0"/>
    <n v="0.6"/>
    <m/>
    <m/>
    <m/>
    <m/>
    <n v="440200"/>
    <n v="0"/>
    <n v="0"/>
    <s v=""/>
    <s v=""/>
    <s v=""/>
  </r>
  <r>
    <d v="2024-02-13T00:00:00"/>
    <x v="43"/>
    <n v="300"/>
    <d v="1901-07-05T03:00:00"/>
    <n v="156.15"/>
    <n v="92.15"/>
    <n v="0.5"/>
    <n v="4.03"/>
    <m/>
    <n v="-8.73"/>
    <n v="96.2"/>
    <n v="0.21310000000000001"/>
    <n v="0.26390000000000002"/>
    <n v="0"/>
    <n v="0.6"/>
    <m/>
    <m/>
    <m/>
    <m/>
    <n v="440300"/>
    <n v="0"/>
    <n v="0"/>
    <s v=""/>
    <s v=""/>
    <s v=""/>
  </r>
  <r>
    <d v="2024-02-13T00:00:00"/>
    <x v="43"/>
    <n v="400"/>
    <d v="1901-07-05T04:00:00"/>
    <n v="156.5"/>
    <n v="92.5"/>
    <n v="1.01"/>
    <n v="5.03"/>
    <m/>
    <n v="-8.5299999999999994"/>
    <n v="96.3"/>
    <n v="0.21310000000000001"/>
    <n v="0.26390000000000002"/>
    <n v="0"/>
    <n v="0.6"/>
    <m/>
    <m/>
    <m/>
    <m/>
    <n v="440400"/>
    <n v="0"/>
    <n v="0"/>
    <s v=""/>
    <s v=""/>
    <s v=""/>
  </r>
  <r>
    <d v="2024-02-13T00:00:00"/>
    <x v="43"/>
    <n v="500"/>
    <d v="1901-07-05T05:00:00"/>
    <n v="156.03"/>
    <n v="92.03"/>
    <n v="1.01"/>
    <n v="5.03"/>
    <m/>
    <n v="-8.5969999999999995"/>
    <n v="96.4"/>
    <n v="0.21310000000000001"/>
    <n v="0.26390000000000002"/>
    <n v="0"/>
    <n v="0.6"/>
    <m/>
    <m/>
    <m/>
    <m/>
    <n v="440500"/>
    <n v="0"/>
    <n v="0"/>
    <s v=""/>
    <s v=""/>
    <s v=""/>
  </r>
  <r>
    <d v="2024-02-13T00:00:00"/>
    <x v="43"/>
    <n v="600"/>
    <d v="1901-07-05T06:00:00"/>
    <n v="155.91999999999999"/>
    <n v="91.919999999999987"/>
    <n v="1.01"/>
    <n v="6.54"/>
    <m/>
    <n v="-9.202"/>
    <n v="96.3"/>
    <n v="0.21310000000000001"/>
    <n v="0.26390000000000002"/>
    <n v="0"/>
    <n v="0.6"/>
    <m/>
    <m/>
    <m/>
    <m/>
    <n v="440600"/>
    <n v="0"/>
    <n v="0"/>
    <s v=""/>
    <s v=""/>
    <s v=""/>
  </r>
  <r>
    <d v="2024-02-13T00:00:00"/>
    <x v="43"/>
    <n v="700"/>
    <d v="1901-07-05T07:00:00"/>
    <n v="155.68"/>
    <n v="91.68"/>
    <n v="2.0099999999999998"/>
    <n v="7.05"/>
    <m/>
    <n v="-9.9540000000000006"/>
    <n v="96.1"/>
    <n v="0.21310000000000001"/>
    <n v="0.26390000000000002"/>
    <n v="0"/>
    <n v="0.6"/>
    <m/>
    <m/>
    <m/>
    <m/>
    <n v="440700"/>
    <n v="0"/>
    <n v="0"/>
    <s v=""/>
    <s v=""/>
    <s v=""/>
  </r>
  <r>
    <d v="2024-02-13T00:00:00"/>
    <x v="43"/>
    <n v="800"/>
    <d v="1901-07-05T08:00:00"/>
    <n v="155.57"/>
    <n v="91.57"/>
    <n v="1.01"/>
    <n v="5.03"/>
    <m/>
    <n v="-9.8849999999999998"/>
    <n v="95.7"/>
    <n v="0.21240000000000001"/>
    <n v="0.26390000000000002"/>
    <n v="0"/>
    <n v="40.6"/>
    <m/>
    <m/>
    <m/>
    <m/>
    <n v="440800"/>
    <n v="26.7"/>
    <n v="40.6"/>
    <s v=""/>
    <s v=""/>
    <s v=""/>
  </r>
  <r>
    <d v="2024-02-13T00:00:00"/>
    <x v="43"/>
    <n v="900"/>
    <d v="1901-07-05T09:00:00"/>
    <n v="155.33000000000001"/>
    <n v="91.330000000000013"/>
    <n v="1.01"/>
    <n v="5.03"/>
    <m/>
    <n v="-9.2349999999999994"/>
    <n v="95.4"/>
    <n v="0.21310000000000001"/>
    <n v="0.26390000000000002"/>
    <n v="0"/>
    <n v="103.1"/>
    <m/>
    <m/>
    <m/>
    <m/>
    <n v="440900"/>
    <n v="161.80000000000001"/>
    <n v="103.1"/>
    <s v=""/>
    <s v=""/>
    <s v=""/>
  </r>
  <r>
    <d v="2024-02-13T00:00:00"/>
    <x v="43"/>
    <n v="1000"/>
    <d v="1901-07-05T10:00:00"/>
    <n v="155.22"/>
    <n v="91.22"/>
    <n v="0.5"/>
    <n v="3.52"/>
    <m/>
    <n v="-7.51"/>
    <n v="95.2"/>
    <n v="0.21310000000000001"/>
    <n v="0.26319999999999999"/>
    <n v="0"/>
    <n v="241.9"/>
    <m/>
    <m/>
    <m/>
    <m/>
    <n v="441000"/>
    <n v="302.5"/>
    <n v="241.9"/>
    <s v=""/>
    <s v=""/>
    <s v=""/>
  </r>
  <r>
    <d v="2024-02-13T00:00:00"/>
    <x v="43"/>
    <n v="1100"/>
    <d v="1901-07-05T11:00:00"/>
    <n v="155.1"/>
    <n v="91.1"/>
    <n v="1.01"/>
    <n v="5.03"/>
    <m/>
    <n v="-7.5430000000000001"/>
    <n v="94.8"/>
    <n v="0.21310000000000001"/>
    <n v="0.26390000000000002"/>
    <n v="0"/>
    <n v="401.9"/>
    <m/>
    <m/>
    <m/>
    <m/>
    <n v="441100"/>
    <n v="409.2"/>
    <n v="401.9"/>
    <s v=""/>
    <s v=""/>
    <s v=""/>
  </r>
  <r>
    <d v="2024-02-13T00:00:00"/>
    <x v="43"/>
    <n v="1200"/>
    <d v="1901-07-05T12:00:00"/>
    <n v="155.1"/>
    <n v="91.1"/>
    <n v="2.52"/>
    <n v="7.05"/>
    <m/>
    <n v="-5.5419999999999998"/>
    <n v="94.6"/>
    <n v="0.21310000000000001"/>
    <n v="0.26319999999999999"/>
    <n v="0"/>
    <n v="501.9"/>
    <m/>
    <m/>
    <m/>
    <m/>
    <n v="441200"/>
    <n v="467.7"/>
    <n v="501.9"/>
    <s v=""/>
    <s v=""/>
    <s v=""/>
  </r>
  <r>
    <d v="2024-02-13T00:00:00"/>
    <x v="43"/>
    <n v="1300"/>
    <d v="1901-07-05T13:00:00"/>
    <n v="154.86000000000001"/>
    <n v="90.860000000000014"/>
    <n v="2.0099999999999998"/>
    <n v="7.05"/>
    <m/>
    <n v="-4.8949999999999996"/>
    <n v="94"/>
    <n v="0.21310000000000001"/>
    <n v="0.26390000000000002"/>
    <n v="0"/>
    <n v="546.9"/>
    <m/>
    <m/>
    <m/>
    <m/>
    <n v="441300"/>
    <n v="473"/>
    <n v="546.9"/>
    <s v=""/>
    <s v=""/>
    <s v=""/>
  </r>
  <r>
    <d v="2024-02-13T00:00:00"/>
    <x v="43"/>
    <n v="1400"/>
    <d v="1901-07-05T14:00:00"/>
    <n v="154.16"/>
    <n v="90.16"/>
    <n v="2.0099999999999998"/>
    <n v="7.05"/>
    <m/>
    <n v="-4.8339999999999996"/>
    <n v="93.6"/>
    <n v="0.21310000000000001"/>
    <n v="0.26390000000000002"/>
    <n v="0"/>
    <n v="483.1"/>
    <m/>
    <m/>
    <m/>
    <m/>
    <n v="441400"/>
    <n v="424.2"/>
    <n v="483.1"/>
    <s v=""/>
    <s v=""/>
    <s v=""/>
  </r>
  <r>
    <d v="2024-02-13T00:00:00"/>
    <x v="43"/>
    <n v="1500"/>
    <d v="1901-07-05T15:00:00"/>
    <n v="154.51"/>
    <n v="90.509999999999991"/>
    <n v="2.0099999999999998"/>
    <n v="6.04"/>
    <m/>
    <n v="-7.7380000000000004"/>
    <n v="94.2"/>
    <n v="0.21310000000000001"/>
    <n v="0.26319999999999999"/>
    <n v="0"/>
    <n v="309.39999999999998"/>
    <m/>
    <m/>
    <m/>
    <m/>
    <n v="441500"/>
    <n v="326.2"/>
    <n v="309.39999999999998"/>
    <s v=""/>
    <s v=""/>
    <s v=""/>
  </r>
  <r>
    <d v="2024-02-13T00:00:00"/>
    <x v="43"/>
    <n v="1600"/>
    <d v="1901-07-05T16:00:00"/>
    <n v="154.4"/>
    <n v="90.4"/>
    <n v="1.51"/>
    <n v="6.04"/>
    <m/>
    <n v="-6.8979999999999997"/>
    <n v="94.4"/>
    <n v="0.21310000000000001"/>
    <n v="0.26319999999999999"/>
    <n v="0"/>
    <n v="175.6"/>
    <m/>
    <m/>
    <m/>
    <m/>
    <n v="441600"/>
    <n v="190.3"/>
    <n v="175.6"/>
    <s v=""/>
    <s v=""/>
    <s v=""/>
  </r>
  <r>
    <d v="2024-02-13T00:00:00"/>
    <x v="43"/>
    <n v="1700"/>
    <d v="1901-07-05T17:00:00"/>
    <n v="154.51"/>
    <n v="90.509999999999991"/>
    <n v="1.01"/>
    <n v="4.53"/>
    <m/>
    <n v="-9.3369999999999997"/>
    <n v="94.2"/>
    <n v="0.21240000000000001"/>
    <n v="0.26319999999999999"/>
    <n v="0"/>
    <n v="84.4"/>
    <m/>
    <m/>
    <m/>
    <m/>
    <n v="441700"/>
    <n v="45.7"/>
    <n v="84.4"/>
    <s v=""/>
    <s v=""/>
    <s v=""/>
  </r>
  <r>
    <d v="2024-02-13T00:00:00"/>
    <x v="43"/>
    <n v="1800"/>
    <d v="1901-07-05T18:00:00"/>
    <n v="154.75"/>
    <n v="90.75"/>
    <n v="0.5"/>
    <n v="5.03"/>
    <m/>
    <n v="-10.686"/>
    <n v="95.3"/>
    <n v="0.21310000000000001"/>
    <n v="0.26319999999999999"/>
    <n v="0"/>
    <n v="1.9"/>
    <m/>
    <m/>
    <m/>
    <m/>
    <n v="441800"/>
    <n v="0"/>
    <n v="1.9"/>
    <s v=""/>
    <s v=""/>
    <s v=""/>
  </r>
  <r>
    <d v="2024-02-13T00:00:00"/>
    <x v="43"/>
    <n v="1900"/>
    <d v="1901-07-05T19:00:00"/>
    <n v="153.46"/>
    <n v="89.460000000000008"/>
    <n v="1.01"/>
    <n v="5.03"/>
    <m/>
    <n v="-10.968999999999999"/>
    <n v="95.1"/>
    <n v="0.21310000000000001"/>
    <n v="0.26319999999999999"/>
    <n v="0"/>
    <n v="0.6"/>
    <m/>
    <m/>
    <m/>
    <m/>
    <n v="441900"/>
    <n v="0"/>
    <n v="0"/>
    <s v=""/>
    <s v=""/>
    <s v=""/>
  </r>
  <r>
    <d v="2024-02-13T00:00:00"/>
    <x v="43"/>
    <n v="2000"/>
    <d v="1901-07-05T20:00:00"/>
    <n v="153.93"/>
    <n v="89.93"/>
    <n v="0"/>
    <n v="3.02"/>
    <m/>
    <n v="-10.581"/>
    <n v="95.3"/>
    <n v="0.21310000000000001"/>
    <n v="0.26319999999999999"/>
    <n v="0"/>
    <n v="0.6"/>
    <m/>
    <m/>
    <m/>
    <m/>
    <n v="442000"/>
    <n v="0"/>
    <n v="0"/>
    <s v=""/>
    <s v=""/>
    <s v=""/>
  </r>
  <r>
    <d v="2024-02-13T00:00:00"/>
    <x v="43"/>
    <n v="2100"/>
    <d v="1901-07-05T21:00:00"/>
    <n v="154.05000000000001"/>
    <n v="90.050000000000011"/>
    <n v="0.5"/>
    <n v="5.03"/>
    <m/>
    <n v="-10.476000000000001"/>
    <n v="95.4"/>
    <n v="0.21310000000000001"/>
    <n v="0.26319999999999999"/>
    <n v="0"/>
    <n v="0.6"/>
    <m/>
    <m/>
    <m/>
    <m/>
    <n v="442100"/>
    <n v="0"/>
    <n v="0"/>
    <s v=""/>
    <s v=""/>
    <s v=""/>
  </r>
  <r>
    <d v="2024-02-13T00:00:00"/>
    <x v="43"/>
    <n v="2200"/>
    <d v="1901-07-05T22:00:00"/>
    <n v="152.76"/>
    <n v="88.759999999999991"/>
    <n v="0"/>
    <n v="3.02"/>
    <m/>
    <n v="-11.794"/>
    <n v="95.3"/>
    <n v="0.21310000000000001"/>
    <n v="0.26319999999999999"/>
    <n v="0"/>
    <n v="0.6"/>
    <m/>
    <m/>
    <m/>
    <m/>
    <n v="442200"/>
    <n v="0"/>
    <n v="0"/>
    <s v=""/>
    <s v=""/>
    <s v=""/>
  </r>
  <r>
    <d v="2024-02-13T00:00:00"/>
    <x v="43"/>
    <n v="2300"/>
    <d v="1901-07-05T23:00:00"/>
    <n v="153.46"/>
    <n v="89.460000000000008"/>
    <n v="0"/>
    <n v="1.51"/>
    <m/>
    <n v="-12.565"/>
    <n v="94.9"/>
    <n v="0.21310000000000001"/>
    <n v="0.26319999999999999"/>
    <n v="0"/>
    <n v="0.6"/>
    <m/>
    <m/>
    <m/>
    <m/>
    <n v="442300"/>
    <n v="0"/>
    <n v="0"/>
    <s v=""/>
    <s v=""/>
    <s v=""/>
  </r>
  <r>
    <d v="2024-02-13T00:00:00"/>
    <x v="43"/>
    <n v="2400"/>
    <d v="1901-07-06T00:00:00"/>
    <n v="153.34"/>
    <n v="89.34"/>
    <n v="0.5"/>
    <n v="4.03"/>
    <m/>
    <n v="-11.326000000000001"/>
    <n v="94.9"/>
    <n v="0.21310000000000001"/>
    <n v="0.26319999999999999"/>
    <n v="0"/>
    <n v="0.6"/>
    <m/>
    <m/>
    <m/>
    <m/>
    <n v="442400"/>
    <n v="0"/>
    <n v="0"/>
    <n v="0.21299999999999999"/>
    <n v="0.26300000000000001"/>
    <n v="0.89300000000000002"/>
  </r>
  <r>
    <d v="2024-02-14T00:00:00"/>
    <x v="44"/>
    <n v="100"/>
    <d v="1901-07-06T01:00:00"/>
    <n v="153.11000000000001"/>
    <n v="89.110000000000014"/>
    <n v="0.5"/>
    <n v="3.52"/>
    <m/>
    <n v="-12.269"/>
    <n v="94.7"/>
    <n v="0.21310000000000001"/>
    <n v="0.26319999999999999"/>
    <n v="0"/>
    <n v="0.6"/>
    <m/>
    <m/>
    <m/>
    <m/>
    <n v="450100"/>
    <n v="0"/>
    <n v="0"/>
    <s v=""/>
    <s v=""/>
    <s v=""/>
  </r>
  <r>
    <d v="2024-02-14T00:00:00"/>
    <x v="44"/>
    <n v="200"/>
    <d v="1901-07-06T02:00:00"/>
    <n v="152.63999999999999"/>
    <n v="88.639999999999986"/>
    <n v="0.5"/>
    <n v="4.03"/>
    <m/>
    <n v="-13.013"/>
    <n v="94.5"/>
    <n v="0.21310000000000001"/>
    <n v="0.26319999999999999"/>
    <n v="0"/>
    <n v="0.6"/>
    <m/>
    <m/>
    <m/>
    <m/>
    <n v="450200"/>
    <n v="0"/>
    <n v="0"/>
    <s v=""/>
    <s v=""/>
    <s v=""/>
  </r>
  <r>
    <d v="2024-02-14T00:00:00"/>
    <x v="44"/>
    <n v="300"/>
    <d v="1901-07-06T03:00:00"/>
    <n v="152.63999999999999"/>
    <n v="88.639999999999986"/>
    <n v="1.51"/>
    <n v="5.03"/>
    <m/>
    <n v="-12.38"/>
    <n v="94.1"/>
    <n v="0.21310000000000001"/>
    <n v="0.26319999999999999"/>
    <n v="0"/>
    <n v="0.6"/>
    <m/>
    <m/>
    <m/>
    <m/>
    <n v="450300"/>
    <n v="0"/>
    <n v="0"/>
    <s v=""/>
    <s v=""/>
    <s v=""/>
  </r>
  <r>
    <d v="2024-02-14T00:00:00"/>
    <x v="44"/>
    <n v="400"/>
    <d v="1901-07-06T04:00:00"/>
    <n v="152.06"/>
    <n v="88.06"/>
    <n v="2.0099999999999998"/>
    <n v="5.54"/>
    <m/>
    <n v="-12.863"/>
    <n v="94.2"/>
    <n v="0.21310000000000001"/>
    <n v="0.26250000000000001"/>
    <n v="0"/>
    <n v="0.6"/>
    <m/>
    <m/>
    <m/>
    <m/>
    <n v="450400"/>
    <n v="0"/>
    <n v="0"/>
    <s v=""/>
    <s v=""/>
    <s v=""/>
  </r>
  <r>
    <d v="2024-02-14T00:00:00"/>
    <x v="44"/>
    <n v="500"/>
    <d v="1901-07-06T05:00:00"/>
    <n v="152.41"/>
    <n v="88.41"/>
    <n v="2.0099999999999998"/>
    <n v="5.03"/>
    <m/>
    <n v="-13.505000000000001"/>
    <n v="93.6"/>
    <n v="0.21310000000000001"/>
    <n v="0.26319999999999999"/>
    <n v="0"/>
    <n v="0.6"/>
    <m/>
    <m/>
    <m/>
    <m/>
    <n v="450500"/>
    <n v="0"/>
    <n v="0"/>
    <s v=""/>
    <s v=""/>
    <s v=""/>
  </r>
  <r>
    <d v="2024-02-14T00:00:00"/>
    <x v="44"/>
    <n v="600"/>
    <d v="1901-07-06T06:00:00"/>
    <n v="152.76"/>
    <n v="88.759999999999991"/>
    <n v="1.01"/>
    <n v="3.52"/>
    <m/>
    <n v="-16.576000000000001"/>
    <n v="92.9"/>
    <n v="0.21310000000000001"/>
    <n v="0.26319999999999999"/>
    <n v="0"/>
    <n v="0.6"/>
    <m/>
    <m/>
    <m/>
    <m/>
    <n v="450600"/>
    <n v="0"/>
    <n v="0"/>
    <s v=""/>
    <s v=""/>
    <s v=""/>
  </r>
  <r>
    <d v="2024-02-14T00:00:00"/>
    <x v="44"/>
    <n v="700"/>
    <d v="1901-07-06T07:00:00"/>
    <n v="153.46"/>
    <n v="89.460000000000008"/>
    <n v="0.5"/>
    <n v="2.0099999999999998"/>
    <m/>
    <n v="-16.202000000000002"/>
    <n v="92.1"/>
    <n v="0.21310000000000001"/>
    <n v="0.26319999999999999"/>
    <n v="0"/>
    <n v="0.6"/>
    <m/>
    <m/>
    <m/>
    <m/>
    <n v="450700"/>
    <n v="0"/>
    <n v="0"/>
    <s v=""/>
    <s v=""/>
    <s v=""/>
  </r>
  <r>
    <d v="2024-02-14T00:00:00"/>
    <x v="44"/>
    <n v="800"/>
    <d v="1901-07-06T08:00:00"/>
    <n v="151.47"/>
    <n v="87.47"/>
    <n v="0.5"/>
    <n v="2.0099999999999998"/>
    <m/>
    <n v="-13.811"/>
    <n v="92.2"/>
    <n v="0.21310000000000001"/>
    <n v="0.26319999999999999"/>
    <n v="0"/>
    <n v="23.1"/>
    <m/>
    <m/>
    <m/>
    <m/>
    <n v="450800"/>
    <n v="28.8"/>
    <n v="23.1"/>
    <s v=""/>
    <s v=""/>
    <s v=""/>
  </r>
  <r>
    <d v="2024-02-14T00:00:00"/>
    <x v="44"/>
    <n v="900"/>
    <d v="1901-07-06T09:00:00"/>
    <n v="152.16999999999999"/>
    <n v="88.169999999999987"/>
    <n v="1.01"/>
    <n v="2.52"/>
    <m/>
    <n v="-11.397"/>
    <n v="92.7"/>
    <n v="0.21310000000000001"/>
    <n v="0.26319999999999999"/>
    <n v="0"/>
    <n v="119.4"/>
    <m/>
    <m/>
    <m/>
    <m/>
    <n v="450900"/>
    <n v="166.8"/>
    <n v="119.4"/>
    <s v=""/>
    <s v=""/>
    <s v=""/>
  </r>
  <r>
    <d v="2024-02-14T00:00:00"/>
    <x v="44"/>
    <n v="1000"/>
    <d v="1901-07-06T10:00:00"/>
    <n v="152.06"/>
    <n v="88.06"/>
    <n v="0.5"/>
    <n v="3.02"/>
    <m/>
    <n v="-8.1649999999999991"/>
    <n v="92.5"/>
    <n v="0.21310000000000001"/>
    <n v="0.26319999999999999"/>
    <n v="0"/>
    <n v="228.1"/>
    <m/>
    <m/>
    <m/>
    <m/>
    <n v="451000"/>
    <n v="308.2"/>
    <n v="228.1"/>
    <s v=""/>
    <s v=""/>
    <s v=""/>
  </r>
  <r>
    <d v="2024-02-14T00:00:00"/>
    <x v="44"/>
    <n v="1100"/>
    <d v="1901-07-06T11:00:00"/>
    <n v="152.99"/>
    <n v="88.990000000000009"/>
    <n v="0.5"/>
    <n v="3.52"/>
    <m/>
    <n v="-8.1980000000000004"/>
    <n v="90.3"/>
    <n v="0.21310000000000001"/>
    <n v="0.26250000000000001"/>
    <n v="0"/>
    <n v="408.1"/>
    <m/>
    <m/>
    <m/>
    <m/>
    <n v="451100"/>
    <n v="415.2"/>
    <n v="408.1"/>
    <s v=""/>
    <s v=""/>
    <s v=""/>
  </r>
  <r>
    <d v="2024-02-14T00:00:00"/>
    <x v="44"/>
    <n v="1200"/>
    <d v="1901-07-06T12:00:00"/>
    <n v="152.88"/>
    <n v="88.88"/>
    <n v="0.5"/>
    <n v="3.52"/>
    <m/>
    <n v="-8.1319999999999997"/>
    <n v="83.5"/>
    <n v="0.21310000000000001"/>
    <n v="0.26250000000000001"/>
    <n v="0"/>
    <n v="431.9"/>
    <m/>
    <m/>
    <m/>
    <m/>
    <n v="451200"/>
    <n v="474"/>
    <n v="431.9"/>
    <s v=""/>
    <s v=""/>
    <s v=""/>
  </r>
  <r>
    <d v="2024-02-14T00:00:00"/>
    <x v="44"/>
    <n v="1300"/>
    <d v="1901-07-06T13:00:00"/>
    <n v="152.99"/>
    <n v="88.990000000000009"/>
    <n v="1.01"/>
    <n v="4.53"/>
    <m/>
    <n v="-7.4450000000000003"/>
    <n v="78.5"/>
    <n v="0.21310000000000001"/>
    <n v="0.26250000000000001"/>
    <n v="0"/>
    <n v="408.1"/>
    <m/>
    <m/>
    <m/>
    <m/>
    <n v="451300"/>
    <n v="479.2"/>
    <n v="408.1"/>
    <s v=""/>
    <s v=""/>
    <s v=""/>
  </r>
  <r>
    <d v="2024-02-14T00:00:00"/>
    <x v="44"/>
    <n v="1400"/>
    <d v="1901-07-06T14:00:00"/>
    <n v="152.88"/>
    <n v="88.88"/>
    <n v="1.01"/>
    <n v="5.54"/>
    <m/>
    <n v="-6.5149999999999997"/>
    <n v="72.400000000000006"/>
    <n v="0.21310000000000001"/>
    <n v="0.26250000000000001"/>
    <n v="0"/>
    <n v="489.4"/>
    <m/>
    <m/>
    <m/>
    <m/>
    <n v="451400"/>
    <n v="430.5"/>
    <n v="489.4"/>
    <s v=""/>
    <s v=""/>
    <s v=""/>
  </r>
  <r>
    <d v="2024-02-14T00:00:00"/>
    <x v="44"/>
    <n v="1500"/>
    <d v="1901-07-06T15:00:00"/>
    <n v="151.94"/>
    <n v="87.94"/>
    <n v="0.5"/>
    <n v="4.53"/>
    <m/>
    <n v="-8.8640000000000008"/>
    <n v="70.8"/>
    <n v="0.21310000000000001"/>
    <n v="0.26319999999999999"/>
    <n v="0"/>
    <n v="394.4"/>
    <m/>
    <m/>
    <m/>
    <m/>
    <n v="451500"/>
    <n v="332.7"/>
    <n v="394.4"/>
    <s v=""/>
    <s v=""/>
    <s v=""/>
  </r>
  <r>
    <d v="2024-02-14T00:00:00"/>
    <x v="44"/>
    <n v="1600"/>
    <d v="1901-07-06T16:00:00"/>
    <n v="153.11000000000001"/>
    <n v="89.110000000000014"/>
    <n v="0.5"/>
    <n v="4.53"/>
    <m/>
    <n v="-9.8510000000000009"/>
    <n v="80.2"/>
    <n v="0.21310000000000001"/>
    <n v="0.26250000000000001"/>
    <n v="0"/>
    <n v="79.400000000000006"/>
    <m/>
    <m/>
    <m/>
    <m/>
    <n v="451600"/>
    <n v="196.2"/>
    <n v="79.400000000000006"/>
    <s v=""/>
    <s v=""/>
    <s v=""/>
  </r>
  <r>
    <d v="2024-02-14T00:00:00"/>
    <x v="44"/>
    <n v="1700"/>
    <d v="1901-07-06T17:00:00"/>
    <n v="151.94"/>
    <n v="87.94"/>
    <n v="0.5"/>
    <n v="3.02"/>
    <m/>
    <n v="-11.183"/>
    <n v="83.9"/>
    <n v="0.21310000000000001"/>
    <n v="0.26319999999999999"/>
    <n v="0"/>
    <n v="25.6"/>
    <m/>
    <m/>
    <m/>
    <m/>
    <n v="451700"/>
    <n v="49.5"/>
    <n v="25.6"/>
    <s v=""/>
    <s v=""/>
    <s v=""/>
  </r>
  <r>
    <d v="2024-02-14T00:00:00"/>
    <x v="44"/>
    <n v="1800"/>
    <d v="1901-07-06T18:00:00"/>
    <n v="152.16999999999999"/>
    <n v="88.169999999999987"/>
    <n v="0.5"/>
    <n v="3.52"/>
    <m/>
    <n v="-11.903"/>
    <n v="86.3"/>
    <n v="0.21310000000000001"/>
    <n v="0.26250000000000001"/>
    <n v="0"/>
    <n v="0.6"/>
    <m/>
    <m/>
    <m/>
    <m/>
    <n v="451800"/>
    <n v="0"/>
    <n v="0"/>
    <s v=""/>
    <s v=""/>
    <s v=""/>
  </r>
  <r>
    <d v="2024-02-14T00:00:00"/>
    <x v="44"/>
    <n v="1900"/>
    <d v="1901-07-06T19:00:00"/>
    <n v="152.41"/>
    <n v="88.41"/>
    <n v="1.01"/>
    <n v="3.52"/>
    <m/>
    <n v="-12.938000000000001"/>
    <n v="86.9"/>
    <n v="0.21310000000000001"/>
    <n v="0.26250000000000001"/>
    <n v="0"/>
    <n v="0.6"/>
    <m/>
    <m/>
    <m/>
    <m/>
    <n v="451900"/>
    <n v="0"/>
    <n v="0"/>
    <s v=""/>
    <s v=""/>
    <s v=""/>
  </r>
  <r>
    <d v="2024-02-14T00:00:00"/>
    <x v="44"/>
    <n v="2000"/>
    <d v="1901-07-06T20:00:00"/>
    <n v="152.41"/>
    <n v="88.41"/>
    <n v="1.01"/>
    <n v="3.02"/>
    <m/>
    <n v="-12.750999999999999"/>
    <n v="87.1"/>
    <n v="0.21310000000000001"/>
    <n v="0.26250000000000001"/>
    <n v="0"/>
    <n v="0.6"/>
    <m/>
    <m/>
    <m/>
    <m/>
    <n v="452000"/>
    <n v="0"/>
    <n v="0"/>
    <s v=""/>
    <s v=""/>
    <s v=""/>
  </r>
  <r>
    <d v="2024-02-14T00:00:00"/>
    <x v="44"/>
    <n v="2100"/>
    <d v="1901-07-06T21:00:00"/>
    <n v="152.52000000000001"/>
    <n v="88.52000000000001"/>
    <n v="1.51"/>
    <n v="3.52"/>
    <m/>
    <n v="-13.05"/>
    <n v="85.9"/>
    <n v="0.21310000000000001"/>
    <n v="0.26250000000000001"/>
    <n v="0"/>
    <n v="0.6"/>
    <m/>
    <m/>
    <m/>
    <m/>
    <n v="452100"/>
    <n v="0"/>
    <n v="0"/>
    <s v=""/>
    <s v=""/>
    <s v=""/>
  </r>
  <r>
    <d v="2024-02-14T00:00:00"/>
    <x v="44"/>
    <n v="2200"/>
    <d v="1901-07-06T22:00:00"/>
    <n v="152.99"/>
    <n v="88.990000000000009"/>
    <n v="1.51"/>
    <n v="4.53"/>
    <m/>
    <n v="-13.013"/>
    <n v="84.8"/>
    <n v="0.21310000000000001"/>
    <n v="0.26250000000000001"/>
    <n v="0"/>
    <n v="0.6"/>
    <m/>
    <m/>
    <m/>
    <m/>
    <n v="452200"/>
    <n v="0"/>
    <n v="0"/>
    <s v=""/>
    <s v=""/>
    <s v=""/>
  </r>
  <r>
    <d v="2024-02-14T00:00:00"/>
    <x v="44"/>
    <n v="2300"/>
    <d v="1901-07-06T23:00:00"/>
    <n v="152.99"/>
    <n v="88.990000000000009"/>
    <n v="1.51"/>
    <n v="4.03"/>
    <m/>
    <n v="-13.239000000000001"/>
    <n v="82.3"/>
    <n v="0.21310000000000001"/>
    <n v="0.26250000000000001"/>
    <n v="0"/>
    <n v="0.6"/>
    <m/>
    <m/>
    <m/>
    <m/>
    <n v="452300"/>
    <n v="0"/>
    <n v="0"/>
    <s v=""/>
    <s v=""/>
    <s v=""/>
  </r>
  <r>
    <d v="2024-02-14T00:00:00"/>
    <x v="44"/>
    <n v="2400"/>
    <d v="1901-07-07T00:00:00"/>
    <n v="153.58000000000001"/>
    <n v="89.580000000000013"/>
    <n v="1.01"/>
    <n v="3.52"/>
    <m/>
    <n v="-14.391999999999999"/>
    <n v="81.7"/>
    <n v="0.21310000000000001"/>
    <n v="0.26250000000000001"/>
    <n v="0"/>
    <n v="0.6"/>
    <m/>
    <m/>
    <m/>
    <m/>
    <n v="452400"/>
    <n v="0"/>
    <n v="0"/>
    <n v="0.21299999999999999"/>
    <n v="0.26300000000000001"/>
    <n v="0.89600000000000002"/>
  </r>
  <r>
    <d v="2024-02-15T00:00:00"/>
    <x v="45"/>
    <n v="100"/>
    <d v="1901-07-07T01:00:00"/>
    <n v="152.52000000000001"/>
    <n v="88.52000000000001"/>
    <n v="1.01"/>
    <n v="3.02"/>
    <m/>
    <n v="-14.081"/>
    <n v="87.3"/>
    <n v="0.21310000000000001"/>
    <n v="0.26250000000000001"/>
    <n v="0"/>
    <n v="0.6"/>
    <m/>
    <m/>
    <m/>
    <m/>
    <n v="460100"/>
    <n v="0"/>
    <n v="0"/>
    <s v=""/>
    <s v=""/>
    <s v=""/>
  </r>
  <r>
    <d v="2024-02-15T00:00:00"/>
    <x v="45"/>
    <n v="200"/>
    <d v="1901-07-07T02:00:00"/>
    <n v="153.58000000000001"/>
    <n v="89.580000000000013"/>
    <n v="2.0099999999999998"/>
    <n v="4.03"/>
    <m/>
    <n v="-13.465999999999999"/>
    <n v="81.2"/>
    <n v="0.21310000000000001"/>
    <n v="0.26250000000000001"/>
    <n v="0"/>
    <n v="0.6"/>
    <m/>
    <m/>
    <m/>
    <m/>
    <n v="460200"/>
    <n v="0"/>
    <n v="0"/>
    <s v=""/>
    <s v=""/>
    <s v=""/>
  </r>
  <r>
    <d v="2024-02-15T00:00:00"/>
    <x v="45"/>
    <n v="300"/>
    <d v="1901-07-07T03:00:00"/>
    <n v="153.22999999999999"/>
    <n v="89.22999999999999"/>
    <n v="1.51"/>
    <n v="3.52"/>
    <m/>
    <n v="-12.602"/>
    <n v="79.400000000000006"/>
    <n v="0.21310000000000001"/>
    <n v="0.26250000000000001"/>
    <n v="0"/>
    <n v="0.6"/>
    <m/>
    <m/>
    <m/>
    <m/>
    <n v="460300"/>
    <n v="0"/>
    <n v="0"/>
    <s v=""/>
    <s v=""/>
    <s v=""/>
  </r>
  <r>
    <d v="2024-02-15T00:00:00"/>
    <x v="45"/>
    <n v="400"/>
    <d v="1901-07-07T04:00:00"/>
    <n v="152.88"/>
    <n v="88.88"/>
    <n v="0.5"/>
    <n v="3.52"/>
    <m/>
    <n v="-12.343"/>
    <n v="77.8"/>
    <n v="0.21310000000000001"/>
    <n v="0.26250000000000001"/>
    <n v="0"/>
    <n v="0.6"/>
    <m/>
    <m/>
    <m/>
    <m/>
    <n v="460400"/>
    <n v="0"/>
    <n v="0"/>
    <s v=""/>
    <s v=""/>
    <s v=""/>
  </r>
  <r>
    <d v="2024-02-15T00:00:00"/>
    <x v="45"/>
    <n v="500"/>
    <d v="1901-07-07T05:00:00"/>
    <n v="153.22999999999999"/>
    <n v="89.22999999999999"/>
    <n v="0"/>
    <n v="2.0099999999999998"/>
    <m/>
    <n v="-13.013"/>
    <n v="78.099999999999994"/>
    <n v="0.21310000000000001"/>
    <n v="0.26250000000000001"/>
    <n v="0"/>
    <n v="0.6"/>
    <m/>
    <m/>
    <m/>
    <m/>
    <n v="460500"/>
    <n v="0"/>
    <n v="0"/>
    <s v=""/>
    <s v=""/>
    <s v=""/>
  </r>
  <r>
    <d v="2024-02-15T00:00:00"/>
    <x v="45"/>
    <n v="600"/>
    <d v="1901-07-07T06:00:00"/>
    <n v="153.22999999999999"/>
    <n v="89.22999999999999"/>
    <n v="1.01"/>
    <n v="3.52"/>
    <m/>
    <n v="-12.159000000000001"/>
    <n v="76"/>
    <n v="0.21310000000000001"/>
    <n v="0.26250000000000001"/>
    <n v="0"/>
    <n v="0.6"/>
    <m/>
    <m/>
    <m/>
    <m/>
    <n v="460600"/>
    <n v="0"/>
    <n v="0"/>
    <s v=""/>
    <s v=""/>
    <s v=""/>
  </r>
  <r>
    <d v="2024-02-15T00:00:00"/>
    <x v="45"/>
    <n v="700"/>
    <d v="1901-07-07T07:00:00"/>
    <n v="152.63999999999999"/>
    <n v="88.639999999999986"/>
    <n v="0.5"/>
    <n v="2.52"/>
    <m/>
    <n v="-14.12"/>
    <n v="76.599999999999994"/>
    <n v="0.21310000000000001"/>
    <n v="0.26250000000000001"/>
    <n v="0"/>
    <n v="0.6"/>
    <m/>
    <m/>
    <m/>
    <m/>
    <n v="460700"/>
    <n v="0"/>
    <n v="0"/>
    <s v=""/>
    <s v=""/>
    <s v=""/>
  </r>
  <r>
    <d v="2024-02-15T00:00:00"/>
    <x v="45"/>
    <n v="800"/>
    <d v="1901-07-07T08:00:00"/>
    <n v="153.34"/>
    <n v="89.34"/>
    <n v="0.5"/>
    <n v="3.02"/>
    <m/>
    <n v="-12.938000000000001"/>
    <n v="76.599999999999994"/>
    <n v="0.21310000000000001"/>
    <n v="0.26179999999999998"/>
    <n v="0"/>
    <n v="18.100000000000001"/>
    <m/>
    <m/>
    <m/>
    <m/>
    <n v="460800"/>
    <n v="31.3"/>
    <n v="18.100000000000001"/>
    <s v=""/>
    <s v=""/>
    <s v=""/>
  </r>
  <r>
    <d v="2024-02-15T00:00:00"/>
    <x v="45"/>
    <n v="900"/>
    <d v="1901-07-07T09:00:00"/>
    <n v="153.11000000000001"/>
    <n v="89.110000000000014"/>
    <n v="0"/>
    <n v="2.0099999999999998"/>
    <m/>
    <n v="-8.4629999999999992"/>
    <n v="73.5"/>
    <n v="0.21310000000000001"/>
    <n v="0.26250000000000001"/>
    <n v="0"/>
    <n v="185.6"/>
    <m/>
    <m/>
    <m/>
    <m/>
    <n v="460900"/>
    <n v="171.8"/>
    <n v="185.6"/>
    <s v=""/>
    <s v=""/>
    <s v=""/>
  </r>
  <r>
    <d v="2024-02-15T00:00:00"/>
    <x v="45"/>
    <n v="1000"/>
    <d v="1901-07-07T10:00:00"/>
    <n v="153.11000000000001"/>
    <n v="89.110000000000014"/>
    <n v="0"/>
    <n v="2.52"/>
    <m/>
    <n v="-10.162000000000001"/>
    <n v="62.3"/>
    <n v="0.21310000000000001"/>
    <n v="0.26250000000000001"/>
    <n v="0"/>
    <n v="295.60000000000002"/>
    <m/>
    <m/>
    <m/>
    <m/>
    <n v="461000"/>
    <n v="314"/>
    <n v="295.60000000000002"/>
    <s v=""/>
    <s v=""/>
    <s v=""/>
  </r>
  <r>
    <d v="2024-02-15T00:00:00"/>
    <x v="45"/>
    <n v="1100"/>
    <d v="1901-07-07T11:00:00"/>
    <n v="153.11000000000001"/>
    <n v="89.110000000000014"/>
    <n v="0"/>
    <n v="3.02"/>
    <m/>
    <n v="-7.6079999999999997"/>
    <n v="66.7"/>
    <n v="0.21310000000000001"/>
    <n v="0.26179999999999998"/>
    <n v="0"/>
    <n v="225.6"/>
    <m/>
    <m/>
    <m/>
    <m/>
    <n v="461100"/>
    <n v="421.2"/>
    <n v="225.6"/>
    <s v=""/>
    <s v=""/>
    <s v=""/>
  </r>
  <r>
    <d v="2024-02-15T00:00:00"/>
    <x v="45"/>
    <n v="1200"/>
    <d v="1901-07-07T12:00:00"/>
    <n v="152.76"/>
    <n v="88.759999999999991"/>
    <n v="0"/>
    <n v="3.02"/>
    <m/>
    <n v="-6.8659999999999997"/>
    <n v="58.2"/>
    <n v="0.21310000000000001"/>
    <n v="0.26250000000000001"/>
    <n v="0"/>
    <n v="451.9"/>
    <m/>
    <m/>
    <m/>
    <m/>
    <n v="461200"/>
    <n v="480.5"/>
    <n v="451.9"/>
    <s v=""/>
    <s v=""/>
    <s v=""/>
  </r>
  <r>
    <d v="2024-02-15T00:00:00"/>
    <x v="45"/>
    <n v="1300"/>
    <d v="1901-07-07T13:00:00"/>
    <n v="152.52000000000001"/>
    <n v="88.52000000000001"/>
    <n v="0.5"/>
    <n v="3.02"/>
    <m/>
    <n v="-7.968"/>
    <n v="59.9"/>
    <n v="0.21160000000000001"/>
    <n v="0.26250000000000001"/>
    <n v="0"/>
    <n v="404.4"/>
    <m/>
    <m/>
    <m/>
    <m/>
    <n v="461300"/>
    <n v="486"/>
    <n v="404.4"/>
    <s v=""/>
    <s v=""/>
    <s v=""/>
  </r>
  <r>
    <d v="2024-02-15T00:00:00"/>
    <x v="45"/>
    <n v="1400"/>
    <d v="1901-07-07T14:00:00"/>
    <n v="152.52000000000001"/>
    <n v="88.52000000000001"/>
    <n v="0.5"/>
    <n v="3.02"/>
    <m/>
    <n v="-7.7709999999999999"/>
    <n v="63.4"/>
    <n v="0.21310000000000001"/>
    <n v="0.26250000000000001"/>
    <n v="0"/>
    <n v="271.89999999999998"/>
    <m/>
    <m/>
    <m/>
    <m/>
    <n v="461400"/>
    <n v="437.2"/>
    <n v="271.89999999999998"/>
    <s v=""/>
    <s v=""/>
    <s v=""/>
  </r>
  <r>
    <d v="2024-02-15T00:00:00"/>
    <x v="45"/>
    <n v="1500"/>
    <d v="1901-07-07T15:00:00"/>
    <n v="152.99"/>
    <n v="88.990000000000009"/>
    <n v="0.5"/>
    <n v="3.02"/>
    <m/>
    <n v="-9.9540000000000006"/>
    <n v="74.400000000000006"/>
    <n v="0.21310000000000001"/>
    <n v="0.26179999999999998"/>
    <n v="0"/>
    <n v="174.4"/>
    <m/>
    <m/>
    <m/>
    <m/>
    <n v="461500"/>
    <n v="338.7"/>
    <n v="174.4"/>
    <s v=""/>
    <s v=""/>
    <s v=""/>
  </r>
  <r>
    <d v="2024-02-15T00:00:00"/>
    <x v="45"/>
    <n v="1600"/>
    <d v="1901-07-07T16:00:00"/>
    <n v="152.88"/>
    <n v="88.88"/>
    <n v="0"/>
    <n v="2.0099999999999998"/>
    <m/>
    <n v="-11.218"/>
    <n v="75.8"/>
    <n v="0.21310000000000001"/>
    <n v="0.26179999999999998"/>
    <n v="0"/>
    <n v="71.900000000000006"/>
    <m/>
    <m/>
    <m/>
    <m/>
    <n v="461600"/>
    <n v="202.2"/>
    <n v="71.900000000000006"/>
    <s v=""/>
    <s v=""/>
    <s v=""/>
  </r>
  <r>
    <d v="2024-02-15T00:00:00"/>
    <x v="45"/>
    <n v="1700"/>
    <d v="1901-07-07T17:00:00"/>
    <n v="151.59"/>
    <n v="87.59"/>
    <n v="1.01"/>
    <n v="3.52"/>
    <m/>
    <n v="-11.757999999999999"/>
    <n v="81.099999999999994"/>
    <n v="0.21310000000000001"/>
    <n v="0.26179999999999998"/>
    <n v="0"/>
    <n v="33.1"/>
    <m/>
    <m/>
    <m/>
    <m/>
    <n v="461700"/>
    <n v="54"/>
    <n v="33.1"/>
    <s v=""/>
    <s v=""/>
    <s v=""/>
  </r>
  <r>
    <d v="2024-02-15T00:00:00"/>
    <x v="45"/>
    <n v="1800"/>
    <d v="1901-07-07T18:00:00"/>
    <n v="151.82"/>
    <n v="87.82"/>
    <n v="1.51"/>
    <n v="3.52"/>
    <m/>
    <n v="-12.750999999999999"/>
    <n v="84.6"/>
    <n v="0.21310000000000001"/>
    <n v="0.26179999999999998"/>
    <n v="0"/>
    <n v="1.9"/>
    <m/>
    <m/>
    <m/>
    <m/>
    <n v="461800"/>
    <n v="0"/>
    <n v="1.9"/>
    <s v=""/>
    <s v=""/>
    <s v=""/>
  </r>
  <r>
    <d v="2024-02-15T00:00:00"/>
    <x v="45"/>
    <n v="1900"/>
    <d v="1901-07-07T19:00:00"/>
    <n v="152.63999999999999"/>
    <n v="88.639999999999986"/>
    <n v="1.51"/>
    <n v="4.53"/>
    <m/>
    <n v="-12.122999999999999"/>
    <n v="84.6"/>
    <n v="0.21310000000000001"/>
    <n v="0.26179999999999998"/>
    <n v="0"/>
    <n v="0.6"/>
    <m/>
    <m/>
    <m/>
    <m/>
    <n v="461900"/>
    <n v="0"/>
    <n v="0"/>
    <s v=""/>
    <s v=""/>
    <s v=""/>
  </r>
  <r>
    <d v="2024-02-15T00:00:00"/>
    <x v="45"/>
    <n v="2000"/>
    <d v="1901-07-07T20:00:00"/>
    <n v="152.41"/>
    <n v="88.41"/>
    <n v="2.0099999999999998"/>
    <n v="4.53"/>
    <m/>
    <n v="-12.417"/>
    <n v="79.3"/>
    <n v="0.21310000000000001"/>
    <n v="0.26179999999999998"/>
    <n v="0"/>
    <n v="0.6"/>
    <m/>
    <m/>
    <m/>
    <m/>
    <n v="462000"/>
    <n v="0"/>
    <n v="0"/>
    <s v=""/>
    <s v=""/>
    <s v=""/>
  </r>
  <r>
    <d v="2024-02-15T00:00:00"/>
    <x v="45"/>
    <n v="2100"/>
    <d v="1901-07-07T21:00:00"/>
    <n v="151.71"/>
    <n v="87.710000000000008"/>
    <n v="1.51"/>
    <n v="4.53"/>
    <m/>
    <n v="-12.343"/>
    <n v="76.099999999999994"/>
    <n v="0.21310000000000001"/>
    <n v="0.26179999999999998"/>
    <n v="0"/>
    <n v="0.6"/>
    <m/>
    <m/>
    <m/>
    <m/>
    <n v="462100"/>
    <n v="0"/>
    <n v="0"/>
    <s v=""/>
    <s v=""/>
    <s v=""/>
  </r>
  <r>
    <d v="2024-02-15T00:00:00"/>
    <x v="45"/>
    <n v="2200"/>
    <d v="1901-07-07T22:00:00"/>
    <n v="152.52000000000001"/>
    <n v="88.52000000000001"/>
    <n v="1.51"/>
    <n v="4.53"/>
    <m/>
    <n v="-12.196"/>
    <n v="74.2"/>
    <n v="0.21310000000000001"/>
    <n v="0.26179999999999998"/>
    <n v="0"/>
    <n v="0.6"/>
    <m/>
    <m/>
    <m/>
    <m/>
    <n v="462200"/>
    <n v="0"/>
    <n v="0"/>
    <s v=""/>
    <s v=""/>
    <s v=""/>
  </r>
  <r>
    <d v="2024-02-15T00:00:00"/>
    <x v="45"/>
    <n v="2300"/>
    <d v="1901-07-07T23:00:00"/>
    <n v="151.94"/>
    <n v="87.94"/>
    <n v="1.01"/>
    <n v="4.53"/>
    <m/>
    <n v="-13.013"/>
    <n v="72.599999999999994"/>
    <n v="0.21310000000000001"/>
    <n v="0.26179999999999998"/>
    <n v="0"/>
    <n v="0.6"/>
    <m/>
    <m/>
    <m/>
    <m/>
    <n v="462300"/>
    <n v="0"/>
    <n v="0"/>
    <s v=""/>
    <s v=""/>
    <s v=""/>
  </r>
  <r>
    <d v="2024-02-15T00:00:00"/>
    <x v="45"/>
    <n v="2400"/>
    <d v="1901-07-08T00:00:00"/>
    <n v="151.59"/>
    <n v="87.59"/>
    <n v="1.01"/>
    <n v="3.52"/>
    <m/>
    <n v="-14.314"/>
    <n v="73"/>
    <n v="0.21310000000000001"/>
    <n v="0.26179999999999998"/>
    <n v="0"/>
    <n v="0.6"/>
    <m/>
    <m/>
    <m/>
    <m/>
    <n v="462400"/>
    <n v="0"/>
    <n v="0"/>
    <n v="0.21299999999999999"/>
    <n v="0.26200000000000001"/>
    <n v="0.876"/>
  </r>
  <r>
    <d v="2024-02-16T00:00:00"/>
    <x v="46"/>
    <n v="100"/>
    <d v="1901-07-08T01:00:00"/>
    <n v="152.06"/>
    <n v="88.06"/>
    <n v="1.51"/>
    <n v="3.02"/>
    <m/>
    <n v="-15.832000000000001"/>
    <n v="80.2"/>
    <n v="0.21310000000000001"/>
    <n v="0.26179999999999998"/>
    <n v="0"/>
    <n v="0.6"/>
    <m/>
    <m/>
    <m/>
    <m/>
    <n v="470100"/>
    <n v="0"/>
    <n v="0"/>
    <s v=""/>
    <s v=""/>
    <s v=""/>
  </r>
  <r>
    <d v="2024-02-16T00:00:00"/>
    <x v="46"/>
    <n v="200"/>
    <d v="1901-07-08T02:00:00"/>
    <n v="152.16999999999999"/>
    <n v="88.169999999999987"/>
    <n v="1.51"/>
    <n v="2.52"/>
    <m/>
    <n v="-16.744"/>
    <n v="80.7"/>
    <n v="0.21310000000000001"/>
    <n v="0.26179999999999998"/>
    <n v="0"/>
    <n v="0.6"/>
    <m/>
    <m/>
    <m/>
    <m/>
    <n v="470200"/>
    <n v="0"/>
    <n v="0"/>
    <s v=""/>
    <s v=""/>
    <s v=""/>
  </r>
  <r>
    <d v="2024-02-16T00:00:00"/>
    <x v="46"/>
    <n v="300"/>
    <d v="1901-07-08T03:00:00"/>
    <n v="151.94"/>
    <n v="87.94"/>
    <n v="1.51"/>
    <n v="3.52"/>
    <m/>
    <n v="-13.163"/>
    <n v="74.2"/>
    <n v="0.21310000000000001"/>
    <n v="0.26179999999999998"/>
    <n v="0"/>
    <n v="0.6"/>
    <m/>
    <m/>
    <m/>
    <m/>
    <n v="470300"/>
    <n v="0"/>
    <n v="0"/>
    <s v=""/>
    <s v=""/>
    <s v=""/>
  </r>
  <r>
    <d v="2024-02-16T00:00:00"/>
    <x v="46"/>
    <n v="400"/>
    <d v="1901-07-08T04:00:00"/>
    <n v="151.82"/>
    <n v="87.82"/>
    <n v="2.0099999999999998"/>
    <n v="5.03"/>
    <m/>
    <n v="-12.676"/>
    <n v="66.400000000000006"/>
    <n v="0.21310000000000001"/>
    <n v="0.26179999999999998"/>
    <n v="0"/>
    <n v="0.6"/>
    <m/>
    <m/>
    <m/>
    <m/>
    <n v="470400"/>
    <n v="0"/>
    <n v="0"/>
    <s v=""/>
    <s v=""/>
    <s v=""/>
  </r>
  <r>
    <d v="2024-02-16T00:00:00"/>
    <x v="46"/>
    <n v="500"/>
    <d v="1901-07-08T05:00:00"/>
    <n v="151.59"/>
    <n v="87.59"/>
    <n v="1.51"/>
    <n v="4.03"/>
    <m/>
    <n v="-16.283999999999999"/>
    <n v="65.099999999999994"/>
    <n v="0.21310000000000001"/>
    <n v="0.26179999999999998"/>
    <n v="0"/>
    <n v="0.6"/>
    <m/>
    <m/>
    <m/>
    <m/>
    <n v="470500"/>
    <n v="0"/>
    <n v="0"/>
    <s v=""/>
    <s v=""/>
    <s v=""/>
  </r>
  <r>
    <d v="2024-02-16T00:00:00"/>
    <x v="46"/>
    <n v="600"/>
    <d v="1901-07-08T06:00:00"/>
    <n v="151.47"/>
    <n v="87.47"/>
    <n v="1.51"/>
    <n v="4.03"/>
    <m/>
    <n v="-13.926"/>
    <n v="79.599999999999994"/>
    <n v="0.21310000000000001"/>
    <n v="0.26100000000000001"/>
    <n v="0"/>
    <n v="0.6"/>
    <m/>
    <m/>
    <m/>
    <m/>
    <n v="470600"/>
    <n v="0"/>
    <n v="0"/>
    <s v=""/>
    <s v=""/>
    <s v=""/>
  </r>
  <r>
    <d v="2024-02-16T00:00:00"/>
    <x v="46"/>
    <n v="700"/>
    <d v="1901-07-08T07:00:00"/>
    <n v="151.94"/>
    <n v="87.94"/>
    <n v="1.01"/>
    <n v="3.52"/>
    <m/>
    <n v="-14.004"/>
    <n v="74.400000000000006"/>
    <n v="0.21310000000000001"/>
    <n v="0.26179999999999998"/>
    <n v="0"/>
    <n v="0.6"/>
    <m/>
    <m/>
    <m/>
    <m/>
    <n v="470700"/>
    <n v="0"/>
    <n v="0"/>
    <s v=""/>
    <s v=""/>
    <s v=""/>
  </r>
  <r>
    <d v="2024-02-16T00:00:00"/>
    <x v="46"/>
    <n v="800"/>
    <d v="1901-07-08T08:00:00"/>
    <n v="152.06"/>
    <n v="88.06"/>
    <n v="0.5"/>
    <n v="3.02"/>
    <m/>
    <n v="-13.087999999999999"/>
    <n v="69.599999999999994"/>
    <n v="0.21310000000000001"/>
    <n v="0.26179999999999998"/>
    <n v="0"/>
    <n v="19.399999999999999"/>
    <m/>
    <m/>
    <m/>
    <m/>
    <n v="470800"/>
    <n v="34.700000000000003"/>
    <n v="19.399999999999999"/>
    <s v=""/>
    <s v=""/>
    <s v=""/>
  </r>
  <r>
    <d v="2024-02-16T00:00:00"/>
    <x v="46"/>
    <n v="900"/>
    <d v="1901-07-08T09:00:00"/>
    <n v="151.24"/>
    <n v="87.240000000000009"/>
    <n v="1.01"/>
    <n v="5.54"/>
    <m/>
    <n v="-8.3970000000000002"/>
    <n v="56.5"/>
    <n v="0.21310000000000001"/>
    <n v="0.26179999999999998"/>
    <n v="0"/>
    <n v="194.4"/>
    <m/>
    <m/>
    <m/>
    <m/>
    <n v="470900"/>
    <n v="177"/>
    <n v="194.4"/>
    <s v=""/>
    <s v=""/>
    <s v=""/>
  </r>
  <r>
    <d v="2024-02-16T00:00:00"/>
    <x v="46"/>
    <n v="1000"/>
    <d v="1901-07-08T10:00:00"/>
    <n v="151.24"/>
    <n v="87.240000000000009"/>
    <n v="1.01"/>
    <n v="5.54"/>
    <m/>
    <n v="-7.8360000000000003"/>
    <n v="46.1"/>
    <n v="0.21310000000000001"/>
    <n v="0.26100000000000001"/>
    <n v="0"/>
    <n v="328.1"/>
    <m/>
    <m/>
    <m/>
    <m/>
    <n v="471000"/>
    <n v="319.7"/>
    <n v="328.1"/>
    <s v=""/>
    <s v=""/>
    <s v=""/>
  </r>
  <r>
    <d v="2024-02-16T00:00:00"/>
    <x v="46"/>
    <n v="1100"/>
    <d v="1901-07-08T11:00:00"/>
    <n v="151.35"/>
    <n v="87.35"/>
    <n v="2.0099999999999998"/>
    <n v="5.03"/>
    <m/>
    <n v="-6.8339999999999996"/>
    <n v="44.6"/>
    <n v="0.21379999999999999"/>
    <n v="0.26179999999999998"/>
    <n v="0"/>
    <n v="433.1"/>
    <m/>
    <m/>
    <m/>
    <m/>
    <n v="471100"/>
    <n v="427.2"/>
    <n v="433.1"/>
    <s v=""/>
    <s v=""/>
    <s v=""/>
  </r>
  <r>
    <d v="2024-02-16T00:00:00"/>
    <x v="46"/>
    <n v="1200"/>
    <d v="1901-07-08T12:00:00"/>
    <n v="151.12"/>
    <n v="87.12"/>
    <n v="1.01"/>
    <n v="5.54"/>
    <m/>
    <n v="-5.3879999999999999"/>
    <n v="41.9"/>
    <n v="0.21310000000000001"/>
    <n v="0.26179999999999998"/>
    <n v="0"/>
    <n v="496.9"/>
    <m/>
    <m/>
    <m/>
    <m/>
    <n v="471200"/>
    <n v="486.7"/>
    <n v="496.9"/>
    <s v=""/>
    <s v=""/>
    <s v=""/>
  </r>
  <r>
    <d v="2024-02-16T00:00:00"/>
    <x v="46"/>
    <n v="1300"/>
    <d v="1901-07-08T13:00:00"/>
    <n v="150.54"/>
    <n v="86.539999999999992"/>
    <n v="1.01"/>
    <n v="6.54"/>
    <m/>
    <n v="-4.3780000000000001"/>
    <n v="40.4"/>
    <n v="0.21379999999999999"/>
    <n v="0.26179999999999998"/>
    <n v="0"/>
    <n v="509.4"/>
    <m/>
    <m/>
    <m/>
    <m/>
    <n v="471300"/>
    <n v="492.3"/>
    <n v="509.4"/>
    <s v=""/>
    <s v=""/>
    <s v=""/>
  </r>
  <r>
    <d v="2024-02-16T00:00:00"/>
    <x v="46"/>
    <n v="1400"/>
    <d v="1901-07-08T14:00:00"/>
    <n v="150.65"/>
    <n v="86.65"/>
    <n v="1.51"/>
    <n v="6.04"/>
    <m/>
    <n v="-5.2329999999999997"/>
    <n v="42"/>
    <n v="0.21379999999999999"/>
    <n v="0.26100000000000001"/>
    <n v="0"/>
    <n v="466.9"/>
    <m/>
    <m/>
    <m/>
    <m/>
    <n v="471400"/>
    <n v="443.5"/>
    <n v="466.9"/>
    <s v=""/>
    <s v=""/>
    <s v=""/>
  </r>
  <r>
    <d v="2024-02-16T00:00:00"/>
    <x v="46"/>
    <n v="1500"/>
    <d v="1901-07-08T15:00:00"/>
    <n v="149.94999999999999"/>
    <n v="85.949999999999989"/>
    <n v="2.0099999999999998"/>
    <n v="7.55"/>
    <m/>
    <n v="-5.9480000000000004"/>
    <n v="38.4"/>
    <n v="0.21310000000000001"/>
    <n v="0.26179999999999998"/>
    <n v="0"/>
    <n v="376.9"/>
    <m/>
    <m/>
    <m/>
    <m/>
    <n v="471500"/>
    <n v="345.3"/>
    <n v="376.9"/>
    <s v=""/>
    <s v=""/>
    <s v=""/>
  </r>
  <r>
    <d v="2024-02-16T00:00:00"/>
    <x v="46"/>
    <n v="1600"/>
    <d v="1901-07-08T16:00:00"/>
    <n v="150.18"/>
    <n v="86.18"/>
    <n v="2.0099999999999998"/>
    <n v="8.56"/>
    <m/>
    <n v="-6.1989999999999998"/>
    <n v="40.299999999999997"/>
    <n v="0.21310000000000001"/>
    <n v="0.26100000000000001"/>
    <n v="0"/>
    <n v="245.6"/>
    <m/>
    <m/>
    <m/>
    <m/>
    <n v="471600"/>
    <n v="208"/>
    <n v="245.6"/>
    <s v=""/>
    <s v=""/>
    <s v=""/>
  </r>
  <r>
    <d v="2024-02-16T00:00:00"/>
    <x v="46"/>
    <n v="1700"/>
    <d v="1901-07-08T17:00:00"/>
    <n v="150.30000000000001"/>
    <n v="86.300000000000011"/>
    <n v="0.5"/>
    <n v="4.53"/>
    <m/>
    <n v="-8.2639999999999993"/>
    <n v="41.7"/>
    <n v="0.21310000000000001"/>
    <n v="0.26100000000000001"/>
    <n v="0"/>
    <n v="86.9"/>
    <m/>
    <m/>
    <m/>
    <m/>
    <n v="471700"/>
    <n v="58.3"/>
    <n v="86.9"/>
    <s v=""/>
    <s v=""/>
    <s v=""/>
  </r>
  <r>
    <d v="2024-02-16T00:00:00"/>
    <x v="46"/>
    <n v="1800"/>
    <d v="1901-07-08T18:00:00"/>
    <n v="151.59"/>
    <n v="87.59"/>
    <n v="0.5"/>
    <n v="3.52"/>
    <m/>
    <n v="-10.863"/>
    <n v="48.7"/>
    <n v="0.21310000000000001"/>
    <n v="0.26100000000000001"/>
    <n v="0"/>
    <n v="1.9"/>
    <m/>
    <m/>
    <m/>
    <m/>
    <n v="471800"/>
    <n v="0"/>
    <n v="1.9"/>
    <s v=""/>
    <s v=""/>
    <s v=""/>
  </r>
  <r>
    <d v="2024-02-16T00:00:00"/>
    <x v="46"/>
    <n v="1900"/>
    <d v="1901-07-08T19:00:00"/>
    <n v="151.82"/>
    <n v="87.82"/>
    <n v="1.01"/>
    <n v="6.04"/>
    <m/>
    <n v="-9.4730000000000008"/>
    <n v="45.8"/>
    <n v="0.21310000000000001"/>
    <n v="0.26100000000000001"/>
    <n v="0"/>
    <n v="0.6"/>
    <m/>
    <m/>
    <m/>
    <m/>
    <n v="471900"/>
    <n v="0"/>
    <n v="0"/>
    <s v=""/>
    <s v=""/>
    <s v=""/>
  </r>
  <r>
    <d v="2024-02-16T00:00:00"/>
    <x v="46"/>
    <n v="2000"/>
    <d v="1901-07-08T20:00:00"/>
    <n v="152.41"/>
    <n v="88.41"/>
    <n v="2.0099999999999998"/>
    <n v="7.05"/>
    <m/>
    <n v="-9.61"/>
    <n v="40.5"/>
    <n v="0.21310000000000001"/>
    <n v="0.26100000000000001"/>
    <n v="0"/>
    <n v="0.6"/>
    <m/>
    <m/>
    <m/>
    <m/>
    <n v="472000"/>
    <n v="0"/>
    <n v="0"/>
    <s v=""/>
    <s v=""/>
    <s v=""/>
  </r>
  <r>
    <d v="2024-02-16T00:00:00"/>
    <x v="46"/>
    <n v="2100"/>
    <d v="1901-07-08T21:00:00"/>
    <n v="151"/>
    <n v="87"/>
    <n v="3.02"/>
    <n v="8.0500000000000007"/>
    <m/>
    <n v="-10.196999999999999"/>
    <n v="46.1"/>
    <n v="0.21310000000000001"/>
    <n v="0.26100000000000001"/>
    <n v="0"/>
    <n v="0.6"/>
    <m/>
    <m/>
    <m/>
    <m/>
    <n v="472100"/>
    <n v="0"/>
    <n v="0"/>
    <s v=""/>
    <s v=""/>
    <s v=""/>
  </r>
  <r>
    <d v="2024-02-16T00:00:00"/>
    <x v="46"/>
    <n v="2200"/>
    <d v="1901-07-08T22:00:00"/>
    <n v="151.47"/>
    <n v="87.47"/>
    <n v="4.03"/>
    <n v="8.0500000000000007"/>
    <m/>
    <n v="-9.9190000000000005"/>
    <n v="51.2"/>
    <n v="0.21310000000000001"/>
    <n v="0.26100000000000001"/>
    <n v="0"/>
    <n v="0.6"/>
    <m/>
    <m/>
    <m/>
    <m/>
    <n v="472200"/>
    <n v="0"/>
    <n v="0"/>
    <s v=""/>
    <s v=""/>
    <s v=""/>
  </r>
  <r>
    <d v="2024-02-16T00:00:00"/>
    <x v="46"/>
    <n v="2300"/>
    <d v="1901-07-08T23:00:00"/>
    <n v="150.65"/>
    <n v="86.65"/>
    <n v="3.02"/>
    <n v="7.55"/>
    <m/>
    <n v="-10.266"/>
    <n v="49.3"/>
    <n v="0.21310000000000001"/>
    <n v="0.26100000000000001"/>
    <n v="0"/>
    <n v="0.6"/>
    <m/>
    <m/>
    <m/>
    <m/>
    <n v="472300"/>
    <n v="0"/>
    <n v="0"/>
    <s v=""/>
    <s v=""/>
    <s v=""/>
  </r>
  <r>
    <d v="2024-02-16T00:00:00"/>
    <x v="46"/>
    <n v="2400"/>
    <d v="1901-07-09T00:00:00"/>
    <n v="151.24"/>
    <n v="87.240000000000009"/>
    <n v="3.52"/>
    <n v="8.56"/>
    <m/>
    <n v="-10.336"/>
    <n v="49.8"/>
    <n v="0.21310000000000001"/>
    <n v="0.26100000000000001"/>
    <n v="0"/>
    <n v="0.6"/>
    <m/>
    <m/>
    <m/>
    <m/>
    <n v="472400"/>
    <n v="0"/>
    <n v="0"/>
    <n v="0.21299999999999999"/>
    <n v="0.26100000000000001"/>
    <n v="0.872"/>
  </r>
  <r>
    <d v="2024-02-17T00:00:00"/>
    <x v="47"/>
    <n v="100"/>
    <d v="1901-07-09T01:00:00"/>
    <n v="151"/>
    <n v="87"/>
    <n v="4.53"/>
    <n v="10.07"/>
    <m/>
    <n v="-9.8849999999999998"/>
    <n v="52.8"/>
    <n v="0.21310000000000001"/>
    <n v="0.26100000000000001"/>
    <n v="0"/>
    <n v="0.6"/>
    <m/>
    <m/>
    <m/>
    <m/>
    <n v="480100"/>
    <n v="0"/>
    <n v="0"/>
    <s v=""/>
    <s v=""/>
    <s v=""/>
  </r>
  <r>
    <d v="2024-02-17T00:00:00"/>
    <x v="47"/>
    <n v="200"/>
    <d v="1901-07-09T02:00:00"/>
    <n v="151.94"/>
    <n v="87.94"/>
    <n v="4.53"/>
    <n v="9.56"/>
    <m/>
    <n v="-9.4049999999999994"/>
    <n v="51.7"/>
    <n v="0.21379999999999999"/>
    <n v="0.26100000000000001"/>
    <n v="0"/>
    <n v="0.6"/>
    <m/>
    <m/>
    <m/>
    <m/>
    <n v="480200"/>
    <n v="0"/>
    <n v="0"/>
    <s v=""/>
    <s v=""/>
    <s v=""/>
  </r>
  <r>
    <d v="2024-02-17T00:00:00"/>
    <x v="47"/>
    <n v="300"/>
    <d v="1901-07-09T03:00:00"/>
    <n v="151.12"/>
    <n v="87.12"/>
    <n v="4.03"/>
    <n v="9.06"/>
    <m/>
    <n v="-9.5760000000000005"/>
    <n v="49"/>
    <n v="0.21379999999999999"/>
    <n v="0.26100000000000001"/>
    <n v="0"/>
    <n v="0.6"/>
    <m/>
    <m/>
    <m/>
    <m/>
    <n v="480300"/>
    <n v="0"/>
    <n v="0"/>
    <s v=""/>
    <s v=""/>
    <s v=""/>
  </r>
  <r>
    <d v="2024-02-17T00:00:00"/>
    <x v="47"/>
    <n v="400"/>
    <d v="1901-07-09T04:00:00"/>
    <n v="151.24"/>
    <n v="87.240000000000009"/>
    <n v="4.03"/>
    <n v="9.56"/>
    <m/>
    <n v="-9.0329999999999995"/>
    <n v="48.9"/>
    <n v="0.21379999999999999"/>
    <n v="0.26100000000000001"/>
    <n v="0"/>
    <n v="0.6"/>
    <m/>
    <m/>
    <m/>
    <m/>
    <n v="480400"/>
    <n v="0"/>
    <n v="0"/>
    <s v=""/>
    <s v=""/>
    <s v=""/>
  </r>
  <r>
    <d v="2024-02-17T00:00:00"/>
    <x v="47"/>
    <n v="500"/>
    <d v="1901-07-09T05:00:00"/>
    <n v="151.94"/>
    <n v="87.94"/>
    <n v="4.03"/>
    <n v="9.06"/>
    <m/>
    <n v="-8.8640000000000008"/>
    <n v="43.4"/>
    <n v="0.21379999999999999"/>
    <n v="0.26100000000000001"/>
    <n v="0"/>
    <n v="0.6"/>
    <m/>
    <m/>
    <m/>
    <m/>
    <n v="480500"/>
    <n v="0"/>
    <n v="0"/>
    <s v=""/>
    <s v=""/>
    <s v=""/>
  </r>
  <r>
    <d v="2024-02-17T00:00:00"/>
    <x v="47"/>
    <n v="600"/>
    <d v="1901-07-09T06:00:00"/>
    <n v="151.12"/>
    <n v="87.12"/>
    <n v="4.03"/>
    <n v="9.06"/>
    <m/>
    <n v="-7.7709999999999999"/>
    <n v="35.6"/>
    <n v="0.21379999999999999"/>
    <n v="0.26100000000000001"/>
    <n v="0"/>
    <n v="0.6"/>
    <m/>
    <m/>
    <m/>
    <m/>
    <n v="480600"/>
    <n v="0"/>
    <n v="0"/>
    <s v=""/>
    <s v=""/>
    <s v=""/>
  </r>
  <r>
    <d v="2024-02-17T00:00:00"/>
    <x v="47"/>
    <n v="700"/>
    <d v="1901-07-09T07:00:00"/>
    <n v="151.24"/>
    <n v="87.240000000000009"/>
    <n v="4.53"/>
    <n v="8.0500000000000007"/>
    <m/>
    <n v="-4.3479999999999999"/>
    <n v="28.3"/>
    <n v="0.21379999999999999"/>
    <n v="0.26100000000000001"/>
    <n v="0"/>
    <n v="0.6"/>
    <m/>
    <m/>
    <m/>
    <m/>
    <n v="480700"/>
    <n v="0"/>
    <n v="0"/>
    <s v=""/>
    <s v=""/>
    <s v=""/>
  </r>
  <r>
    <d v="2024-02-17T00:00:00"/>
    <x v="47"/>
    <n v="800"/>
    <d v="1901-07-09T08:00:00"/>
    <n v="152.06"/>
    <n v="88.06"/>
    <n v="4.03"/>
    <n v="8.56"/>
    <m/>
    <n v="-3.4489999999999998"/>
    <n v="20.100000000000001"/>
    <n v="0.21379999999999999"/>
    <n v="0.26100000000000001"/>
    <n v="0"/>
    <n v="21.9"/>
    <m/>
    <m/>
    <m/>
    <m/>
    <n v="480800"/>
    <n v="37.5"/>
    <n v="21.9"/>
    <s v=""/>
    <s v=""/>
    <s v=""/>
  </r>
  <r>
    <d v="2024-02-17T00:00:00"/>
    <x v="47"/>
    <n v="900"/>
    <d v="1901-07-09T09:00:00"/>
    <n v="151.71"/>
    <n v="87.710000000000008"/>
    <n v="4.53"/>
    <n v="9.06"/>
    <m/>
    <n v="-5.1719999999999997"/>
    <n v="20.2"/>
    <n v="0.21379999999999999"/>
    <n v="0.26100000000000001"/>
    <n v="0"/>
    <n v="203.1"/>
    <m/>
    <m/>
    <m/>
    <m/>
    <n v="480900"/>
    <n v="182.5"/>
    <n v="203.1"/>
    <s v=""/>
    <s v=""/>
    <s v=""/>
  </r>
  <r>
    <d v="2024-02-17T00:00:00"/>
    <x v="47"/>
    <n v="1000"/>
    <d v="1901-07-09T10:00:00"/>
    <n v="151.82"/>
    <n v="87.82"/>
    <n v="3.02"/>
    <n v="8.56"/>
    <m/>
    <n v="-4.2869999999999999"/>
    <n v="24.8"/>
    <n v="0.21379999999999999"/>
    <n v="0.26100000000000001"/>
    <n v="0"/>
    <n v="343.1"/>
    <m/>
    <m/>
    <m/>
    <m/>
    <n v="481000"/>
    <n v="325.7"/>
    <n v="343.1"/>
    <s v=""/>
    <s v=""/>
    <s v=""/>
  </r>
  <r>
    <d v="2024-02-17T00:00:00"/>
    <x v="47"/>
    <n v="1100"/>
    <d v="1901-07-09T11:00:00"/>
    <n v="151.71"/>
    <n v="87.710000000000008"/>
    <n v="3.02"/>
    <n v="8.56"/>
    <m/>
    <n v="-3.657"/>
    <n v="27.7"/>
    <n v="0.21379999999999999"/>
    <n v="0.26100000000000001"/>
    <n v="0"/>
    <n v="431.9"/>
    <m/>
    <m/>
    <m/>
    <m/>
    <n v="481100"/>
    <n v="433.5"/>
    <n v="431.9"/>
    <s v=""/>
    <s v=""/>
    <s v=""/>
  </r>
  <r>
    <d v="2024-02-17T00:00:00"/>
    <x v="47"/>
    <n v="1200"/>
    <d v="1901-07-09T12:00:00"/>
    <n v="151.35"/>
    <n v="87.35"/>
    <n v="3.02"/>
    <n v="7.05"/>
    <m/>
    <n v="-3.9260000000000002"/>
    <n v="30.5"/>
    <n v="0.21310000000000001"/>
    <n v="0.26100000000000001"/>
    <n v="0"/>
    <n v="505.6"/>
    <m/>
    <m/>
    <m/>
    <m/>
    <n v="481200"/>
    <n v="493.2"/>
    <n v="505.6"/>
    <s v=""/>
    <s v=""/>
    <s v=""/>
  </r>
  <r>
    <d v="2024-02-17T00:00:00"/>
    <x v="47"/>
    <n v="1300"/>
    <d v="1901-07-09T13:00:00"/>
    <n v="151.35"/>
    <n v="87.35"/>
    <n v="2.0099999999999998"/>
    <n v="6.04"/>
    <m/>
    <n v="-2.5369999999999999"/>
    <n v="31.7"/>
    <n v="0.21310000000000001"/>
    <n v="0.26100000000000001"/>
    <n v="0"/>
    <n v="501.9"/>
    <m/>
    <m/>
    <m/>
    <m/>
    <n v="481300"/>
    <n v="499"/>
    <n v="501.9"/>
    <s v=""/>
    <s v=""/>
    <s v=""/>
  </r>
  <r>
    <d v="2024-02-17T00:00:00"/>
    <x v="47"/>
    <n v="1400"/>
    <d v="1901-07-09T14:00:00"/>
    <n v="151.12"/>
    <n v="87.12"/>
    <n v="1.01"/>
    <n v="6.04"/>
    <m/>
    <n v="-2.5659999999999998"/>
    <n v="27.9"/>
    <n v="0.21379999999999999"/>
    <n v="0.26100000000000001"/>
    <n v="0"/>
    <n v="484.4"/>
    <m/>
    <m/>
    <m/>
    <m/>
    <n v="481400"/>
    <n v="450.2"/>
    <n v="484.4"/>
    <s v=""/>
    <s v=""/>
    <s v=""/>
  </r>
  <r>
    <d v="2024-02-17T00:00:00"/>
    <x v="47"/>
    <n v="1500"/>
    <d v="1901-07-09T15:00:00"/>
    <n v="151.35"/>
    <n v="87.35"/>
    <n v="2.0099999999999998"/>
    <n v="8.0500000000000007"/>
    <m/>
    <n v="-3.508"/>
    <n v="28.6"/>
    <n v="0.21310000000000001"/>
    <n v="0.26029999999999998"/>
    <n v="0"/>
    <n v="384.4"/>
    <m/>
    <m/>
    <m/>
    <m/>
    <n v="481500"/>
    <n v="351.5"/>
    <n v="384.4"/>
    <s v=""/>
    <s v=""/>
    <s v=""/>
  </r>
  <r>
    <d v="2024-02-17T00:00:00"/>
    <x v="47"/>
    <n v="1600"/>
    <d v="1901-07-09T16:00:00"/>
    <n v="151.24"/>
    <n v="87.240000000000009"/>
    <n v="1.51"/>
    <n v="6.54"/>
    <m/>
    <n v="-4.9569999999999999"/>
    <n v="32.1"/>
    <n v="0.21310000000000001"/>
    <n v="0.26029999999999998"/>
    <n v="0"/>
    <n v="156.9"/>
    <m/>
    <m/>
    <m/>
    <m/>
    <n v="481600"/>
    <n v="213.8"/>
    <n v="156.9"/>
    <s v=""/>
    <s v=""/>
    <s v=""/>
  </r>
  <r>
    <d v="2024-02-17T00:00:00"/>
    <x v="47"/>
    <n v="1700"/>
    <d v="1901-07-09T17:00:00"/>
    <n v="150.30000000000001"/>
    <n v="86.300000000000011"/>
    <n v="1.01"/>
    <n v="4.53"/>
    <m/>
    <n v="-6.0419999999999998"/>
    <n v="34"/>
    <n v="0.21310000000000001"/>
    <n v="0.26100000000000001"/>
    <n v="0"/>
    <n v="73.099999999999994"/>
    <m/>
    <m/>
    <m/>
    <m/>
    <n v="481700"/>
    <n v="62.8"/>
    <n v="73.099999999999994"/>
    <s v=""/>
    <s v=""/>
    <s v=""/>
  </r>
  <r>
    <d v="2024-02-17T00:00:00"/>
    <x v="47"/>
    <n v="1800"/>
    <d v="1901-07-09T18:00:00"/>
    <n v="150.88999999999999"/>
    <n v="86.889999999999986"/>
    <n v="1.51"/>
    <n v="6.04"/>
    <m/>
    <n v="-6.5149999999999997"/>
    <n v="36.9"/>
    <n v="0.21379999999999999"/>
    <n v="0.26029999999999998"/>
    <n v="0"/>
    <n v="1.9"/>
    <m/>
    <m/>
    <m/>
    <m/>
    <n v="481800"/>
    <n v="0"/>
    <n v="1.9"/>
    <s v=""/>
    <s v=""/>
    <s v=""/>
  </r>
  <r>
    <d v="2024-02-17T00:00:00"/>
    <x v="47"/>
    <n v="1900"/>
    <d v="1901-07-09T19:00:00"/>
    <n v="151.59"/>
    <n v="87.59"/>
    <n v="3.52"/>
    <n v="9.56"/>
    <m/>
    <n v="-6.1050000000000004"/>
    <n v="38.200000000000003"/>
    <n v="0.21379999999999999"/>
    <n v="0.26029999999999998"/>
    <n v="0"/>
    <n v="0.6"/>
    <m/>
    <m/>
    <m/>
    <m/>
    <n v="481900"/>
    <n v="0"/>
    <n v="0"/>
    <s v=""/>
    <s v=""/>
    <s v=""/>
  </r>
  <r>
    <d v="2024-02-17T00:00:00"/>
    <x v="47"/>
    <n v="2000"/>
    <d v="1901-07-09T20:00:00"/>
    <n v="151.82"/>
    <n v="87.82"/>
    <n v="5.03"/>
    <n v="10.07"/>
    <m/>
    <n v="-6.1050000000000004"/>
    <n v="39.5"/>
    <n v="0.21379999999999999"/>
    <n v="0.26029999999999998"/>
    <n v="0"/>
    <n v="0.6"/>
    <m/>
    <m/>
    <m/>
    <m/>
    <n v="482000"/>
    <n v="0"/>
    <n v="0"/>
    <s v=""/>
    <s v=""/>
    <s v=""/>
  </r>
  <r>
    <d v="2024-02-17T00:00:00"/>
    <x v="47"/>
    <n v="2100"/>
    <d v="1901-07-09T21:00:00"/>
    <n v="152.16999999999999"/>
    <n v="88.169999999999987"/>
    <n v="4.53"/>
    <n v="10.57"/>
    <m/>
    <n v="-5.2949999999999999"/>
    <n v="43.2"/>
    <n v="0.21379999999999999"/>
    <n v="0.26029999999999998"/>
    <n v="0"/>
    <n v="0.6"/>
    <m/>
    <m/>
    <m/>
    <m/>
    <n v="482100"/>
    <n v="0"/>
    <n v="0"/>
    <s v=""/>
    <s v=""/>
    <s v=""/>
  </r>
  <r>
    <d v="2024-02-17T00:00:00"/>
    <x v="47"/>
    <n v="2200"/>
    <d v="1901-07-09T22:00:00"/>
    <n v="151.94"/>
    <n v="87.94"/>
    <n v="4.03"/>
    <n v="10.07"/>
    <m/>
    <n v="-5.9480000000000004"/>
    <n v="44.3"/>
    <n v="0.21379999999999999"/>
    <n v="0.26029999999999998"/>
    <n v="0"/>
    <n v="0.6"/>
    <m/>
    <m/>
    <m/>
    <m/>
    <n v="482200"/>
    <n v="0"/>
    <n v="0"/>
    <s v=""/>
    <s v=""/>
    <s v=""/>
  </r>
  <r>
    <d v="2024-02-17T00:00:00"/>
    <x v="47"/>
    <n v="2300"/>
    <d v="1901-07-09T23:00:00"/>
    <n v="151.24"/>
    <n v="87.240000000000009"/>
    <n v="4.03"/>
    <n v="9.56"/>
    <m/>
    <n v="-4.5599999999999996"/>
    <n v="46"/>
    <n v="0.21379999999999999"/>
    <n v="0.26029999999999998"/>
    <n v="0"/>
    <n v="0.6"/>
    <m/>
    <m/>
    <m/>
    <m/>
    <n v="482300"/>
    <n v="0"/>
    <n v="0"/>
    <s v=""/>
    <s v=""/>
    <s v=""/>
  </r>
  <r>
    <d v="2024-02-17T00:00:00"/>
    <x v="47"/>
    <n v="2400"/>
    <d v="1901-07-10T00:00:00"/>
    <n v="151.82"/>
    <n v="87.82"/>
    <n v="2.52"/>
    <n v="8.0500000000000007"/>
    <m/>
    <n v="-6.42"/>
    <n v="53.7"/>
    <n v="0.21379999999999999"/>
    <n v="0.26029999999999998"/>
    <n v="0"/>
    <n v="0.6"/>
    <m/>
    <m/>
    <m/>
    <m/>
    <n v="482400"/>
    <n v="0"/>
    <n v="0"/>
    <n v="0.214"/>
    <n v="0.26"/>
    <n v="0.878"/>
  </r>
  <r>
    <d v="2024-02-18T00:00:00"/>
    <x v="48"/>
    <n v="100"/>
    <d v="1901-07-10T01:00:00"/>
    <n v="151.71"/>
    <n v="87.710000000000008"/>
    <n v="2.0099999999999998"/>
    <n v="7.55"/>
    <m/>
    <n v="-5.9790000000000001"/>
    <n v="52.6"/>
    <n v="0.21379999999999999"/>
    <n v="0.26029999999999998"/>
    <n v="0"/>
    <n v="0.6"/>
    <m/>
    <m/>
    <m/>
    <m/>
    <n v="490100"/>
    <n v="0"/>
    <n v="0"/>
    <s v=""/>
    <s v=""/>
    <s v=""/>
  </r>
  <r>
    <d v="2024-02-18T00:00:00"/>
    <x v="48"/>
    <n v="200"/>
    <d v="1901-07-10T02:00:00"/>
    <n v="151.59"/>
    <n v="87.59"/>
    <n v="3.52"/>
    <n v="8.56"/>
    <m/>
    <n v="-5.48"/>
    <n v="53.4"/>
    <n v="0.21379999999999999"/>
    <n v="0.26029999999999998"/>
    <n v="0"/>
    <n v="0.6"/>
    <m/>
    <m/>
    <m/>
    <m/>
    <n v="490200"/>
    <n v="0"/>
    <n v="0"/>
    <s v=""/>
    <s v=""/>
    <s v=""/>
  </r>
  <r>
    <d v="2024-02-18T00:00:00"/>
    <x v="48"/>
    <n v="300"/>
    <d v="1901-07-10T03:00:00"/>
    <n v="151.71"/>
    <n v="87.710000000000008"/>
    <n v="3.02"/>
    <n v="7.05"/>
    <m/>
    <n v="-6.01"/>
    <n v="55.7"/>
    <n v="0.21379999999999999"/>
    <n v="0.26029999999999998"/>
    <n v="0"/>
    <n v="0.6"/>
    <m/>
    <m/>
    <m/>
    <m/>
    <n v="490300"/>
    <n v="0"/>
    <n v="0"/>
    <s v=""/>
    <s v=""/>
    <s v=""/>
  </r>
  <r>
    <d v="2024-02-18T00:00:00"/>
    <x v="48"/>
    <n v="400"/>
    <d v="1901-07-10T04:00:00"/>
    <n v="151.47"/>
    <n v="87.47"/>
    <n v="2.0099999999999998"/>
    <n v="4.53"/>
    <m/>
    <n v="-6.0419999999999998"/>
    <n v="60.1"/>
    <n v="0.21379999999999999"/>
    <n v="0.26029999999999998"/>
    <n v="0"/>
    <n v="0.6"/>
    <m/>
    <m/>
    <m/>
    <m/>
    <n v="490400"/>
    <n v="0"/>
    <n v="0"/>
    <s v=""/>
    <s v=""/>
    <s v=""/>
  </r>
  <r>
    <d v="2024-02-18T00:00:00"/>
    <x v="48"/>
    <n v="500"/>
    <d v="1901-07-10T05:00:00"/>
    <n v="151.35"/>
    <n v="87.35"/>
    <n v="1.01"/>
    <n v="4.53"/>
    <m/>
    <n v="-6.0419999999999998"/>
    <n v="65.3"/>
    <n v="0.21379999999999999"/>
    <n v="0.26029999999999998"/>
    <n v="0"/>
    <n v="0.6"/>
    <m/>
    <m/>
    <m/>
    <m/>
    <n v="490500"/>
    <n v="0"/>
    <n v="0"/>
    <s v=""/>
    <s v=""/>
    <s v=""/>
  </r>
  <r>
    <d v="2024-02-18T00:00:00"/>
    <x v="48"/>
    <n v="600"/>
    <d v="1901-07-10T06:00:00"/>
    <n v="151.35"/>
    <n v="87.35"/>
    <n v="2.52"/>
    <n v="5.03"/>
    <m/>
    <n v="-6.6740000000000004"/>
    <n v="64.5"/>
    <n v="0.21379999999999999"/>
    <n v="0.26029999999999998"/>
    <n v="0"/>
    <n v="0.6"/>
    <m/>
    <m/>
    <m/>
    <m/>
    <n v="490600"/>
    <n v="0"/>
    <n v="0"/>
    <s v=""/>
    <s v=""/>
    <s v=""/>
  </r>
  <r>
    <d v="2024-02-18T00:00:00"/>
    <x v="48"/>
    <n v="700"/>
    <d v="1901-07-10T07:00:00"/>
    <n v="151.35"/>
    <n v="87.35"/>
    <n v="2.0099999999999998"/>
    <n v="5.03"/>
    <m/>
    <n v="-6.7060000000000004"/>
    <n v="63.9"/>
    <n v="0.21379999999999999"/>
    <n v="0.26029999999999998"/>
    <n v="0"/>
    <n v="0.6"/>
    <m/>
    <m/>
    <m/>
    <m/>
    <n v="490700"/>
    <n v="0"/>
    <n v="0"/>
    <s v=""/>
    <s v=""/>
    <s v=""/>
  </r>
  <r>
    <d v="2024-02-18T00:00:00"/>
    <x v="48"/>
    <n v="800"/>
    <d v="1901-07-10T08:00:00"/>
    <n v="150.77000000000001"/>
    <n v="86.77000000000001"/>
    <n v="2.0099999999999998"/>
    <n v="5.03"/>
    <m/>
    <n v="-6.2309999999999999"/>
    <n v="66.7"/>
    <n v="0.21379999999999999"/>
    <n v="0.26029999999999998"/>
    <n v="0"/>
    <n v="20.6"/>
    <m/>
    <m/>
    <m/>
    <m/>
    <n v="490800"/>
    <n v="40.799999999999997"/>
    <n v="20.6"/>
    <s v=""/>
    <s v=""/>
    <s v=""/>
  </r>
  <r>
    <d v="2024-02-18T00:00:00"/>
    <x v="48"/>
    <n v="900"/>
    <d v="1901-07-10T09:00:00"/>
    <n v="150.77000000000001"/>
    <n v="86.77000000000001"/>
    <n v="1.51"/>
    <n v="4.03"/>
    <m/>
    <n v="-5.8849999999999998"/>
    <n v="70.8"/>
    <n v="0.21379999999999999"/>
    <n v="0.2596"/>
    <n v="0"/>
    <n v="75.599999999999994"/>
    <m/>
    <m/>
    <m/>
    <m/>
    <n v="490900"/>
    <n v="187.8"/>
    <n v="75.599999999999994"/>
    <s v=""/>
    <s v=""/>
    <s v=""/>
  </r>
  <r>
    <d v="2024-02-18T00:00:00"/>
    <x v="48"/>
    <n v="1000"/>
    <d v="1901-07-10T10:00:00"/>
    <n v="150.54"/>
    <n v="86.539999999999992"/>
    <n v="0.5"/>
    <n v="3.52"/>
    <m/>
    <n v="-5.0789999999999997"/>
    <n v="70.2"/>
    <n v="0.21379999999999999"/>
    <n v="0.26029999999999998"/>
    <n v="0"/>
    <n v="135.6"/>
    <m/>
    <m/>
    <m/>
    <m/>
    <n v="491000"/>
    <n v="331.7"/>
    <n v="135.6"/>
    <s v=""/>
    <s v=""/>
    <s v=""/>
  </r>
  <r>
    <d v="2024-02-18T00:00:00"/>
    <x v="48"/>
    <n v="1100"/>
    <d v="1901-07-10T11:00:00"/>
    <n v="150.54"/>
    <n v="86.539999999999992"/>
    <n v="0.5"/>
    <n v="3.02"/>
    <m/>
    <n v="-4.6210000000000004"/>
    <n v="67.5"/>
    <n v="0.21379999999999999"/>
    <n v="0.2596"/>
    <n v="0"/>
    <n v="188.1"/>
    <m/>
    <m/>
    <m/>
    <m/>
    <n v="491100"/>
    <n v="440"/>
    <n v="188.1"/>
    <s v=""/>
    <s v=""/>
    <s v=""/>
  </r>
  <r>
    <d v="2024-02-18T00:00:00"/>
    <x v="48"/>
    <n v="1200"/>
    <d v="1901-07-10T12:00:00"/>
    <n v="150.18"/>
    <n v="86.18"/>
    <n v="0"/>
    <n v="3.52"/>
    <m/>
    <n v="-3.33"/>
    <n v="66.3"/>
    <n v="0.21379999999999999"/>
    <n v="0.2596"/>
    <n v="0"/>
    <n v="241.9"/>
    <m/>
    <m/>
    <m/>
    <m/>
    <n v="491200"/>
    <n v="499.8"/>
    <n v="241.9"/>
    <s v=""/>
    <s v=""/>
    <s v=""/>
  </r>
  <r>
    <d v="2024-02-18T00:00:00"/>
    <x v="48"/>
    <n v="1300"/>
    <d v="1901-07-10T13:00:00"/>
    <n v="149.72"/>
    <n v="85.72"/>
    <n v="0"/>
    <n v="1.51"/>
    <m/>
    <n v="-3.1240000000000001"/>
    <n v="63.9"/>
    <n v="0.21379999999999999"/>
    <n v="0.26029999999999998"/>
    <n v="0"/>
    <n v="285.60000000000002"/>
    <m/>
    <m/>
    <m/>
    <m/>
    <n v="491300"/>
    <n v="505.7"/>
    <n v="285.60000000000002"/>
    <s v=""/>
    <s v=""/>
    <s v=""/>
  </r>
  <r>
    <d v="2024-02-18T00:00:00"/>
    <x v="48"/>
    <n v="1400"/>
    <d v="1901-07-10T14:00:00"/>
    <n v="149.72"/>
    <n v="85.72"/>
    <n v="0"/>
    <n v="2.0099999999999998"/>
    <m/>
    <n v="-2.3340000000000001"/>
    <n v="64.400000000000006"/>
    <n v="0.21379999999999999"/>
    <n v="0.2596"/>
    <n v="0"/>
    <n v="261.89999999999998"/>
    <m/>
    <m/>
    <m/>
    <m/>
    <n v="491400"/>
    <n v="456.8"/>
    <n v="261.89999999999998"/>
    <s v=""/>
    <s v=""/>
    <s v=""/>
  </r>
  <r>
    <d v="2024-02-18T00:00:00"/>
    <x v="48"/>
    <n v="1500"/>
    <d v="1901-07-10T15:00:00"/>
    <n v="150.30000000000001"/>
    <n v="86.300000000000011"/>
    <n v="0"/>
    <n v="1.51"/>
    <m/>
    <n v="-2.625"/>
    <n v="64.2"/>
    <n v="0.21310000000000001"/>
    <n v="0.2596"/>
    <n v="0"/>
    <n v="208.1"/>
    <m/>
    <m/>
    <m/>
    <m/>
    <n v="491500"/>
    <n v="358.3"/>
    <n v="208.1"/>
    <s v=""/>
    <s v=""/>
    <s v=""/>
  </r>
  <r>
    <d v="2024-02-18T00:00:00"/>
    <x v="48"/>
    <n v="1600"/>
    <d v="1901-07-10T16:00:00"/>
    <n v="150.18"/>
    <n v="86.18"/>
    <n v="0.5"/>
    <n v="3.52"/>
    <m/>
    <n v="-4.8040000000000003"/>
    <n v="69.099999999999994"/>
    <n v="0.21379999999999999"/>
    <n v="0.2596"/>
    <n v="0"/>
    <n v="84.4"/>
    <m/>
    <m/>
    <m/>
    <m/>
    <n v="491600"/>
    <n v="220.2"/>
    <n v="84.4"/>
    <s v=""/>
    <s v=""/>
    <s v=""/>
  </r>
  <r>
    <d v="2024-02-18T00:00:00"/>
    <x v="48"/>
    <n v="1700"/>
    <d v="1901-07-10T17:00:00"/>
    <n v="150.54"/>
    <n v="86.539999999999992"/>
    <n v="1.51"/>
    <n v="4.03"/>
    <m/>
    <n v="-5.3259999999999996"/>
    <n v="74.3"/>
    <n v="0.21379999999999999"/>
    <n v="0.2596"/>
    <n v="0"/>
    <n v="18.100000000000001"/>
    <m/>
    <m/>
    <m/>
    <m/>
    <n v="491700"/>
    <n v="67.3"/>
    <n v="18.100000000000001"/>
    <s v=""/>
    <s v=""/>
    <s v=""/>
  </r>
  <r>
    <d v="2024-02-18T00:00:00"/>
    <x v="48"/>
    <n v="1800"/>
    <d v="1901-07-10T18:00:00"/>
    <n v="150.30000000000001"/>
    <n v="86.300000000000011"/>
    <n v="2.0099999999999998"/>
    <n v="5.03"/>
    <m/>
    <n v="-5.8230000000000004"/>
    <n v="76.599999999999994"/>
    <n v="0.21379999999999999"/>
    <n v="0.2596"/>
    <n v="0"/>
    <n v="0.6"/>
    <m/>
    <m/>
    <m/>
    <m/>
    <n v="491800"/>
    <n v="0"/>
    <n v="0"/>
    <s v=""/>
    <s v=""/>
    <s v=""/>
  </r>
  <r>
    <d v="2024-02-18T00:00:00"/>
    <x v="48"/>
    <n v="1900"/>
    <d v="1901-07-10T19:00:00"/>
    <n v="150.54"/>
    <n v="86.539999999999992"/>
    <n v="2.0099999999999998"/>
    <n v="5.03"/>
    <m/>
    <n v="-5.8849999999999998"/>
    <n v="78.7"/>
    <n v="0.21310000000000001"/>
    <n v="0.2596"/>
    <n v="0"/>
    <n v="0.6"/>
    <m/>
    <m/>
    <m/>
    <m/>
    <n v="491900"/>
    <n v="0"/>
    <n v="0"/>
    <s v=""/>
    <s v=""/>
    <s v=""/>
  </r>
  <r>
    <d v="2024-02-18T00:00:00"/>
    <x v="48"/>
    <n v="2000"/>
    <d v="1901-07-10T20:00:00"/>
    <n v="150.41999999999999"/>
    <n v="86.419999999999987"/>
    <n v="1.51"/>
    <n v="4.03"/>
    <m/>
    <n v="-5.6360000000000001"/>
    <n v="79.3"/>
    <n v="0.21379999999999999"/>
    <n v="0.2596"/>
    <n v="0"/>
    <n v="0.6"/>
    <m/>
    <m/>
    <m/>
    <m/>
    <n v="492000"/>
    <n v="0"/>
    <n v="0"/>
    <s v=""/>
    <s v=""/>
    <s v=""/>
  </r>
  <r>
    <d v="2024-02-18T00:00:00"/>
    <x v="48"/>
    <n v="2100"/>
    <d v="1901-07-10T21:00:00"/>
    <n v="150.30000000000001"/>
    <n v="86.300000000000011"/>
    <n v="1.51"/>
    <n v="4.53"/>
    <m/>
    <n v="-5.3259999999999996"/>
    <n v="79.400000000000006"/>
    <n v="0.21379999999999999"/>
    <n v="0.2596"/>
    <n v="0"/>
    <n v="0.6"/>
    <m/>
    <m/>
    <m/>
    <m/>
    <n v="492100"/>
    <n v="0"/>
    <n v="0"/>
    <s v=""/>
    <s v=""/>
    <s v=""/>
  </r>
  <r>
    <d v="2024-02-18T00:00:00"/>
    <x v="48"/>
    <n v="2200"/>
    <d v="1901-07-10T22:00:00"/>
    <n v="150.07"/>
    <n v="86.07"/>
    <n v="2.52"/>
    <n v="5.03"/>
    <m/>
    <n v="-6.8979999999999997"/>
    <n v="81.400000000000006"/>
    <n v="0.21379999999999999"/>
    <n v="0.2596"/>
    <n v="0"/>
    <n v="0.6"/>
    <m/>
    <m/>
    <m/>
    <m/>
    <n v="492200"/>
    <n v="0"/>
    <n v="0"/>
    <s v=""/>
    <s v=""/>
    <s v=""/>
  </r>
  <r>
    <d v="2024-02-18T00:00:00"/>
    <x v="48"/>
    <n v="2300"/>
    <d v="1901-07-10T23:00:00"/>
    <n v="150.41999999999999"/>
    <n v="86.419999999999987"/>
    <n v="3.52"/>
    <n v="6.04"/>
    <m/>
    <n v="-6.7380000000000004"/>
    <n v="87.2"/>
    <n v="0.21379999999999999"/>
    <n v="0.2596"/>
    <n v="0"/>
    <n v="0.6"/>
    <m/>
    <m/>
    <m/>
    <m/>
    <n v="492300"/>
    <n v="0"/>
    <n v="0"/>
    <s v=""/>
    <s v=""/>
    <s v=""/>
  </r>
  <r>
    <d v="2024-02-18T00:00:00"/>
    <x v="48"/>
    <n v="2400"/>
    <d v="1901-07-11T00:00:00"/>
    <n v="150.18"/>
    <n v="86.18"/>
    <n v="3.02"/>
    <n v="7.05"/>
    <m/>
    <n v="-6.61"/>
    <n v="93.2"/>
    <n v="0.21379999999999999"/>
    <n v="0.2596"/>
    <n v="0"/>
    <n v="0.6"/>
    <m/>
    <m/>
    <m/>
    <m/>
    <n v="492400"/>
    <n v="0"/>
    <n v="0"/>
    <n v="0.214"/>
    <n v="0.26"/>
    <n v="0.86199999999999999"/>
  </r>
  <r>
    <d v="2024-02-19T00:00:00"/>
    <x v="49"/>
    <n v="100"/>
    <d v="1901-07-11T01:00:00"/>
    <n v="149.94999999999999"/>
    <n v="85.949999999999989"/>
    <n v="3.02"/>
    <n v="8.0500000000000007"/>
    <m/>
    <n v="-6.8339999999999996"/>
    <n v="93.8"/>
    <n v="0.21379999999999999"/>
    <n v="0.2596"/>
    <n v="0"/>
    <n v="0.6"/>
    <m/>
    <m/>
    <m/>
    <m/>
    <n v="500100"/>
    <n v="0"/>
    <n v="0"/>
    <s v=""/>
    <s v=""/>
    <s v=""/>
  </r>
  <r>
    <d v="2024-02-19T00:00:00"/>
    <x v="49"/>
    <n v="200"/>
    <d v="1901-07-11T02:00:00"/>
    <n v="149.83000000000001"/>
    <n v="85.830000000000013"/>
    <n v="4.03"/>
    <n v="8.0500000000000007"/>
    <m/>
    <n v="-6.1050000000000004"/>
    <n v="95.5"/>
    <n v="0.21379999999999999"/>
    <n v="0.2596"/>
    <n v="0"/>
    <n v="0.6"/>
    <m/>
    <m/>
    <m/>
    <m/>
    <n v="500200"/>
    <n v="0"/>
    <n v="0"/>
    <s v=""/>
    <s v=""/>
    <s v=""/>
  </r>
  <r>
    <d v="2024-02-19T00:00:00"/>
    <x v="49"/>
    <n v="300"/>
    <d v="1901-07-11T03:00:00"/>
    <n v="149.94999999999999"/>
    <n v="85.949999999999989"/>
    <n v="3.02"/>
    <n v="6.04"/>
    <m/>
    <n v="-6.1050000000000004"/>
    <n v="95.3"/>
    <n v="0.21379999999999999"/>
    <n v="0.2596"/>
    <n v="0"/>
    <n v="0.6"/>
    <m/>
    <m/>
    <m/>
    <m/>
    <n v="500300"/>
    <n v="0"/>
    <n v="0"/>
    <s v=""/>
    <s v=""/>
    <s v=""/>
  </r>
  <r>
    <d v="2024-02-19T00:00:00"/>
    <x v="49"/>
    <n v="400"/>
    <d v="1901-07-11T04:00:00"/>
    <n v="149.94999999999999"/>
    <n v="85.949999999999989"/>
    <n v="2.52"/>
    <n v="5.03"/>
    <m/>
    <n v="-5.5419999999999998"/>
    <n v="95.2"/>
    <n v="0.21379999999999999"/>
    <n v="0.2596"/>
    <n v="0"/>
    <n v="0.6"/>
    <m/>
    <m/>
    <m/>
    <m/>
    <n v="500400"/>
    <n v="0"/>
    <n v="0"/>
    <s v=""/>
    <s v=""/>
    <s v=""/>
  </r>
  <r>
    <d v="2024-02-19T00:00:00"/>
    <x v="49"/>
    <n v="500"/>
    <d v="1901-07-11T05:00:00"/>
    <n v="149.94999999999999"/>
    <n v="85.949999999999989"/>
    <n v="2.0099999999999998"/>
    <n v="6.54"/>
    <m/>
    <n v="-5.4489999999999998"/>
    <n v="95.4"/>
    <n v="0.21310000000000001"/>
    <n v="0.2596"/>
    <n v="0"/>
    <n v="0.6"/>
    <m/>
    <m/>
    <m/>
    <m/>
    <n v="500500"/>
    <n v="0"/>
    <n v="0"/>
    <s v=""/>
    <s v=""/>
    <s v=""/>
  </r>
  <r>
    <d v="2024-02-19T00:00:00"/>
    <x v="49"/>
    <n v="600"/>
    <d v="1901-07-11T06:00:00"/>
    <n v="149.72"/>
    <n v="85.72"/>
    <n v="1.01"/>
    <n v="6.04"/>
    <m/>
    <n v="-5.3570000000000002"/>
    <n v="95.5"/>
    <n v="0.21379999999999999"/>
    <n v="0.25890000000000002"/>
    <n v="0"/>
    <n v="0.6"/>
    <m/>
    <m/>
    <m/>
    <m/>
    <n v="500600"/>
    <n v="0"/>
    <n v="0"/>
    <s v=""/>
    <s v=""/>
    <s v=""/>
  </r>
  <r>
    <d v="2024-02-19T00:00:00"/>
    <x v="49"/>
    <n v="700"/>
    <d v="1901-07-11T07:00:00"/>
    <n v="149.72"/>
    <n v="85.72"/>
    <n v="1.01"/>
    <n v="4.53"/>
    <m/>
    <n v="-5.202"/>
    <n v="95.7"/>
    <n v="0.21379999999999999"/>
    <n v="0.2596"/>
    <n v="0"/>
    <n v="0.6"/>
    <m/>
    <m/>
    <m/>
    <m/>
    <n v="500700"/>
    <n v="0"/>
    <n v="0"/>
    <s v=""/>
    <s v=""/>
    <s v=""/>
  </r>
  <r>
    <d v="2024-02-19T00:00:00"/>
    <x v="49"/>
    <n v="800"/>
    <d v="1901-07-11T08:00:00"/>
    <n v="149.72"/>
    <n v="85.72"/>
    <n v="1.01"/>
    <n v="5.03"/>
    <m/>
    <n v="-5.0490000000000004"/>
    <n v="95.8"/>
    <n v="0.21379999999999999"/>
    <n v="0.2596"/>
    <n v="0"/>
    <n v="23.1"/>
    <m/>
    <m/>
    <m/>
    <m/>
    <n v="500800"/>
    <n v="44.2"/>
    <n v="23.1"/>
    <s v=""/>
    <s v=""/>
    <s v=""/>
  </r>
  <r>
    <d v="2024-02-19T00:00:00"/>
    <x v="49"/>
    <n v="900"/>
    <d v="1901-07-11T09:00:00"/>
    <n v="149.83000000000001"/>
    <n v="85.830000000000013"/>
    <n v="1.01"/>
    <n v="4.03"/>
    <m/>
    <n v="-4.7729999999999997"/>
    <n v="95.7"/>
    <n v="0.21379999999999999"/>
    <n v="0.25890000000000002"/>
    <n v="0"/>
    <n v="69.400000000000006"/>
    <m/>
    <m/>
    <m/>
    <m/>
    <n v="500900"/>
    <n v="193.2"/>
    <n v="69.400000000000006"/>
    <s v=""/>
    <s v=""/>
    <s v=""/>
  </r>
  <r>
    <d v="2024-02-19T00:00:00"/>
    <x v="49"/>
    <n v="1000"/>
    <d v="1901-07-11T10:00:00"/>
    <n v="149.47999999999999"/>
    <n v="85.47999999999999"/>
    <n v="1.01"/>
    <n v="3.52"/>
    <m/>
    <n v="-3.956"/>
    <n v="95.6"/>
    <n v="0.21379999999999999"/>
    <n v="0.25890000000000002"/>
    <n v="0"/>
    <n v="131.9"/>
    <m/>
    <m/>
    <m/>
    <m/>
    <n v="501000"/>
    <n v="337.7"/>
    <n v="131.9"/>
    <s v=""/>
    <s v=""/>
    <s v=""/>
  </r>
  <r>
    <d v="2024-02-19T00:00:00"/>
    <x v="49"/>
    <n v="1100"/>
    <d v="1901-07-11T11:00:00"/>
    <n v="149.37"/>
    <n v="85.37"/>
    <n v="0"/>
    <n v="3.02"/>
    <m/>
    <n v="-2.625"/>
    <n v="95.5"/>
    <n v="0.21379999999999999"/>
    <n v="0.25890000000000002"/>
    <n v="0"/>
    <n v="279.39999999999998"/>
    <m/>
    <m/>
    <m/>
    <m/>
    <n v="501100"/>
    <n v="446.2"/>
    <n v="279.39999999999998"/>
    <s v=""/>
    <s v=""/>
    <s v=""/>
  </r>
  <r>
    <d v="2024-02-19T00:00:00"/>
    <x v="49"/>
    <n v="1200"/>
    <d v="1901-07-11T12:00:00"/>
    <n v="149.6"/>
    <n v="85.6"/>
    <n v="1.01"/>
    <n v="4.03"/>
    <m/>
    <n v="-3.0649999999999999"/>
    <n v="95"/>
    <n v="0.21379999999999999"/>
    <n v="0.25890000000000002"/>
    <n v="0"/>
    <n v="314.39999999999998"/>
    <m/>
    <m/>
    <m/>
    <m/>
    <n v="501200"/>
    <n v="506.3"/>
    <n v="314.39999999999998"/>
    <s v=""/>
    <s v=""/>
    <s v=""/>
  </r>
  <r>
    <d v="2024-02-19T00:00:00"/>
    <x v="49"/>
    <n v="1300"/>
    <d v="1901-07-11T13:00:00"/>
    <n v="149.6"/>
    <n v="85.6"/>
    <n v="1.51"/>
    <n v="5.54"/>
    <m/>
    <n v="-2.7709999999999999"/>
    <n v="96"/>
    <n v="0.21379999999999999"/>
    <n v="0.25890000000000002"/>
    <n v="0"/>
    <n v="173.1"/>
    <m/>
    <m/>
    <m/>
    <m/>
    <n v="501300"/>
    <n v="512.29999999999995"/>
    <n v="173.1"/>
    <s v=""/>
    <s v=""/>
    <s v=""/>
  </r>
  <r>
    <d v="2024-02-19T00:00:00"/>
    <x v="49"/>
    <n v="1400"/>
    <d v="1901-07-11T14:00:00"/>
    <n v="149.6"/>
    <n v="85.6"/>
    <n v="1.51"/>
    <n v="5.54"/>
    <m/>
    <n v="-2.742"/>
    <n v="96.1"/>
    <n v="0.21379999999999999"/>
    <n v="0.25890000000000002"/>
    <n v="0"/>
    <n v="179.4"/>
    <m/>
    <m/>
    <m/>
    <m/>
    <n v="501400"/>
    <n v="463.5"/>
    <n v="179.4"/>
    <s v=""/>
    <s v=""/>
    <s v=""/>
  </r>
  <r>
    <d v="2024-02-19T00:00:00"/>
    <x v="49"/>
    <n v="1500"/>
    <d v="1901-07-11T15:00:00"/>
    <n v="149.47999999999999"/>
    <n v="85.47999999999999"/>
    <n v="1.01"/>
    <n v="5.54"/>
    <m/>
    <n v="-2.508"/>
    <n v="96.3"/>
    <n v="0.21379999999999999"/>
    <n v="0.25890000000000002"/>
    <n v="0"/>
    <n v="150.6"/>
    <m/>
    <m/>
    <m/>
    <m/>
    <n v="501500"/>
    <n v="364.5"/>
    <n v="150.6"/>
    <s v=""/>
    <s v=""/>
    <s v=""/>
  </r>
  <r>
    <d v="2024-02-19T00:00:00"/>
    <x v="49"/>
    <n v="1600"/>
    <d v="1901-07-11T16:00:00"/>
    <n v="149.47999999999999"/>
    <n v="85.47999999999999"/>
    <n v="0.5"/>
    <n v="3.52"/>
    <m/>
    <n v="-2.3919999999999999"/>
    <n v="96.4"/>
    <n v="0.21379999999999999"/>
    <n v="0.25890000000000002"/>
    <n v="0"/>
    <n v="119.4"/>
    <m/>
    <m/>
    <m/>
    <m/>
    <n v="501600"/>
    <n v="226.3"/>
    <n v="119.4"/>
    <s v=""/>
    <s v=""/>
    <s v=""/>
  </r>
  <r>
    <d v="2024-02-19T00:00:00"/>
    <x v="49"/>
    <n v="1700"/>
    <d v="1901-07-11T17:00:00"/>
    <n v="149.6"/>
    <n v="85.6"/>
    <n v="0.5"/>
    <n v="3.52"/>
    <m/>
    <n v="-3.0939999999999999"/>
    <n v="96.8"/>
    <n v="0.21379999999999999"/>
    <n v="0.25890000000000002"/>
    <n v="0"/>
    <n v="30.6"/>
    <m/>
    <m/>
    <m/>
    <m/>
    <n v="501700"/>
    <n v="71.8"/>
    <n v="30.6"/>
    <s v=""/>
    <s v=""/>
    <s v=""/>
  </r>
  <r>
    <d v="2024-02-19T00:00:00"/>
    <x v="49"/>
    <n v="1800"/>
    <d v="1901-07-11T18:00:00"/>
    <n v="149.13"/>
    <n v="85.13"/>
    <n v="1.01"/>
    <n v="5.54"/>
    <m/>
    <n v="-3.153"/>
    <n v="97.4"/>
    <n v="0.21379999999999999"/>
    <n v="0.25890000000000002"/>
    <n v="0"/>
    <n v="0.6"/>
    <m/>
    <m/>
    <m/>
    <m/>
    <n v="501800"/>
    <n v="0"/>
    <n v="0"/>
    <s v=""/>
    <s v=""/>
    <s v=""/>
  </r>
  <r>
    <d v="2024-02-19T00:00:00"/>
    <x v="49"/>
    <n v="1900"/>
    <d v="1901-07-11T19:00:00"/>
    <n v="148.55000000000001"/>
    <n v="84.550000000000011"/>
    <n v="0.5"/>
    <n v="5.54"/>
    <m/>
    <n v="-3.242"/>
    <n v="97.7"/>
    <n v="0.21379999999999999"/>
    <n v="0.25890000000000002"/>
    <n v="0"/>
    <n v="0.6"/>
    <m/>
    <m/>
    <m/>
    <m/>
    <n v="501900"/>
    <n v="0"/>
    <n v="0"/>
    <s v=""/>
    <s v=""/>
    <s v=""/>
  </r>
  <r>
    <d v="2024-02-19T00:00:00"/>
    <x v="49"/>
    <n v="2000"/>
    <d v="1901-07-11T20:00:00"/>
    <n v="148.78"/>
    <n v="84.78"/>
    <n v="1.51"/>
    <n v="5.54"/>
    <m/>
    <n v="-3.1240000000000001"/>
    <n v="98"/>
    <n v="0.21379999999999999"/>
    <n v="0.25890000000000002"/>
    <n v="0"/>
    <n v="0.6"/>
    <m/>
    <m/>
    <m/>
    <m/>
    <n v="502000"/>
    <n v="0"/>
    <n v="0"/>
    <s v=""/>
    <s v=""/>
    <s v=""/>
  </r>
  <r>
    <d v="2024-02-19T00:00:00"/>
    <x v="49"/>
    <n v="2100"/>
    <d v="1901-07-11T21:00:00"/>
    <n v="150.30000000000001"/>
    <n v="86.300000000000011"/>
    <n v="1.01"/>
    <n v="5.03"/>
    <m/>
    <n v="-3.242"/>
    <n v="98.1"/>
    <n v="0.21379999999999999"/>
    <n v="0.25890000000000002"/>
    <n v="0"/>
    <n v="0.6"/>
    <m/>
    <m/>
    <m/>
    <m/>
    <n v="502100"/>
    <n v="0"/>
    <n v="0"/>
    <s v=""/>
    <s v=""/>
    <s v=""/>
  </r>
  <r>
    <d v="2024-02-19T00:00:00"/>
    <x v="49"/>
    <n v="2200"/>
    <d v="1901-07-11T22:00:00"/>
    <n v="150.41999999999999"/>
    <n v="86.419999999999987"/>
    <n v="1.51"/>
    <n v="4.03"/>
    <m/>
    <n v="-3.5379999999999998"/>
    <n v="98.1"/>
    <n v="0.21379999999999999"/>
    <n v="0.25890000000000002"/>
    <n v="0"/>
    <n v="0.6"/>
    <m/>
    <m/>
    <m/>
    <m/>
    <n v="502200"/>
    <n v="0"/>
    <n v="0"/>
    <s v=""/>
    <s v=""/>
    <s v=""/>
  </r>
  <r>
    <d v="2024-02-19T00:00:00"/>
    <x v="49"/>
    <n v="2300"/>
    <d v="1901-07-11T23:00:00"/>
    <n v="149.37"/>
    <n v="85.37"/>
    <n v="0.5"/>
    <n v="3.52"/>
    <m/>
    <n v="-3.5979999999999999"/>
    <n v="98.1"/>
    <n v="0.21379999999999999"/>
    <n v="0.25890000000000002"/>
    <n v="0"/>
    <n v="0.6"/>
    <m/>
    <m/>
    <m/>
    <m/>
    <n v="502300"/>
    <n v="0"/>
    <n v="0"/>
    <s v=""/>
    <s v=""/>
    <s v=""/>
  </r>
  <r>
    <d v="2024-02-19T00:00:00"/>
    <x v="49"/>
    <n v="2400"/>
    <d v="1901-07-12T00:00:00"/>
    <n v="150.18"/>
    <n v="86.18"/>
    <n v="0.5"/>
    <n v="4.03"/>
    <m/>
    <n v="-3.6269999999999998"/>
    <n v="98"/>
    <n v="0.21379999999999999"/>
    <n v="0.25890000000000002"/>
    <n v="0"/>
    <n v="0.6"/>
    <m/>
    <m/>
    <m/>
    <m/>
    <n v="502400"/>
    <n v="0"/>
    <n v="0"/>
    <n v="0.214"/>
    <n v="0.25900000000000001"/>
    <n v="0.86199999999999999"/>
  </r>
  <r>
    <d v="2024-02-20T00:00:00"/>
    <x v="50"/>
    <n v="100"/>
    <d v="1901-07-12T01:00:00"/>
    <n v="165.16"/>
    <n v="101.16"/>
    <n v="0.5"/>
    <n v="3.02"/>
    <m/>
    <n v="-3.7770000000000001"/>
    <n v="97.9"/>
    <n v="0.21379999999999999"/>
    <n v="0.25890000000000002"/>
    <n v="0"/>
    <n v="0.6"/>
    <m/>
    <m/>
    <m/>
    <m/>
    <n v="510100"/>
    <n v="0"/>
    <n v="0"/>
    <s v=""/>
    <s v=""/>
    <s v=""/>
  </r>
  <r>
    <d v="2024-02-20T00:00:00"/>
    <x v="50"/>
    <n v="200"/>
    <d v="1901-07-12T02:00:00"/>
    <n v="150.18"/>
    <n v="86.18"/>
    <n v="0.5"/>
    <n v="3.02"/>
    <m/>
    <n v="-3.9260000000000002"/>
    <n v="97.9"/>
    <n v="0.21379999999999999"/>
    <n v="0.25890000000000002"/>
    <n v="0"/>
    <n v="0.6"/>
    <m/>
    <m/>
    <m/>
    <m/>
    <n v="510200"/>
    <n v="0"/>
    <n v="0"/>
    <s v=""/>
    <s v=""/>
    <s v=""/>
  </r>
  <r>
    <d v="2024-02-20T00:00:00"/>
    <x v="50"/>
    <n v="300"/>
    <d v="1901-07-12T03:00:00"/>
    <n v="148.31"/>
    <n v="84.31"/>
    <n v="0.5"/>
    <n v="3.02"/>
    <m/>
    <n v="-4.3479999999999999"/>
    <n v="97.9"/>
    <n v="0.21379999999999999"/>
    <n v="0.25890000000000002"/>
    <n v="0"/>
    <n v="0.6"/>
    <m/>
    <m/>
    <m/>
    <m/>
    <n v="510300"/>
    <n v="0"/>
    <n v="0"/>
    <s v=""/>
    <s v=""/>
    <s v=""/>
  </r>
  <r>
    <d v="2024-02-20T00:00:00"/>
    <x v="50"/>
    <n v="400"/>
    <d v="1901-07-12T04:00:00"/>
    <n v="163.29"/>
    <n v="99.289999999999992"/>
    <n v="1.01"/>
    <n v="4.53"/>
    <m/>
    <n v="-4.7119999999999997"/>
    <n v="97.7"/>
    <n v="0.21379999999999999"/>
    <n v="0.25890000000000002"/>
    <n v="0"/>
    <n v="0.6"/>
    <m/>
    <m/>
    <m/>
    <m/>
    <n v="510400"/>
    <n v="0"/>
    <n v="0"/>
    <s v=""/>
    <s v=""/>
    <s v=""/>
  </r>
  <r>
    <d v="2024-02-20T00:00:00"/>
    <x v="50"/>
    <n v="500"/>
    <d v="1901-07-12T05:00:00"/>
    <n v="178.26"/>
    <n v="114.25999999999999"/>
    <n v="0.5"/>
    <n v="2.52"/>
    <m/>
    <n v="-5.7910000000000004"/>
    <n v="97.7"/>
    <n v="0.21379999999999999"/>
    <n v="0.25890000000000002"/>
    <n v="0"/>
    <n v="0.6"/>
    <m/>
    <m/>
    <m/>
    <m/>
    <n v="510500"/>
    <n v="0"/>
    <n v="0"/>
    <s v=""/>
    <s v=""/>
    <s v=""/>
  </r>
  <r>
    <d v="2024-02-20T00:00:00"/>
    <x v="50"/>
    <n v="600"/>
    <d v="1901-07-12T06:00:00"/>
    <n v="193.36"/>
    <n v="129.36000000000001"/>
    <n v="0"/>
    <n v="2.52"/>
    <m/>
    <n v="-3.956"/>
    <n v="97.8"/>
    <n v="0.21379999999999999"/>
    <n v="0.25890000000000002"/>
    <n v="0"/>
    <n v="0.6"/>
    <m/>
    <m/>
    <m/>
    <m/>
    <n v="510600"/>
    <n v="0"/>
    <n v="0"/>
    <s v=""/>
    <s v=""/>
    <s v=""/>
  </r>
  <r>
    <d v="2024-02-20T00:00:00"/>
    <x v="50"/>
    <n v="700"/>
    <d v="1901-07-12T07:00:00"/>
    <n v="208.45"/>
    <n v="144.44999999999999"/>
    <n v="0"/>
    <n v="2.0099999999999998"/>
    <m/>
    <n v="-3.508"/>
    <n v="98.1"/>
    <n v="0.21379999999999999"/>
    <n v="0.25890000000000002"/>
    <n v="0"/>
    <n v="0.6"/>
    <m/>
    <m/>
    <m/>
    <m/>
    <n v="510700"/>
    <n v="0"/>
    <n v="0"/>
    <s v=""/>
    <s v=""/>
    <s v=""/>
  </r>
  <r>
    <d v="2024-02-20T00:00:00"/>
    <x v="50"/>
    <n v="800"/>
    <d v="1901-07-12T08:00:00"/>
    <n v="223.54"/>
    <n v="159.54"/>
    <n v="0"/>
    <n v="1.51"/>
    <m/>
    <n v="-2.3919999999999999"/>
    <n v="98.3"/>
    <n v="0.21379999999999999"/>
    <n v="0.25890000000000002"/>
    <n v="0"/>
    <n v="24.4"/>
    <m/>
    <m/>
    <m/>
    <m/>
    <n v="510800"/>
    <n v="47.3"/>
    <n v="24.4"/>
    <s v=""/>
    <s v=""/>
    <s v=""/>
  </r>
  <r>
    <d v="2024-02-20T00:00:00"/>
    <x v="50"/>
    <n v="900"/>
    <d v="1901-07-12T09:00:00"/>
    <n v="238.4"/>
    <n v="174.4"/>
    <n v="0"/>
    <n v="1.01"/>
    <m/>
    <n v="-1.756"/>
    <n v="98.5"/>
    <n v="0.21379999999999999"/>
    <n v="0.25890000000000002"/>
    <n v="0"/>
    <n v="79.400000000000006"/>
    <m/>
    <m/>
    <m/>
    <m/>
    <n v="510900"/>
    <n v="198.5"/>
    <n v="79.400000000000006"/>
    <s v=""/>
    <s v=""/>
    <s v=""/>
  </r>
  <r>
    <d v="2024-02-20T00:00:00"/>
    <x v="50"/>
    <n v="1000"/>
    <d v="1901-07-12T10:00:00"/>
    <n v="253.49"/>
    <n v="189.49"/>
    <n v="0"/>
    <n v="1.01"/>
    <m/>
    <n v="-1.3839999999999999"/>
    <n v="98.1"/>
    <n v="0.21310000000000001"/>
    <n v="0.25890000000000002"/>
    <n v="0"/>
    <n v="189.4"/>
    <m/>
    <m/>
    <m/>
    <m/>
    <n v="511000"/>
    <n v="343.8"/>
    <n v="189.4"/>
    <s v=""/>
    <s v=""/>
    <s v=""/>
  </r>
  <r>
    <d v="2024-02-20T00:00:00"/>
    <x v="50"/>
    <n v="1100"/>
    <d v="1901-07-12T11:00:00"/>
    <n v="238.52"/>
    <n v="174.52"/>
    <n v="0.5"/>
    <n v="4.03"/>
    <m/>
    <n v="-0.95799999999999996"/>
    <n v="97.3"/>
    <n v="0.21379999999999999"/>
    <n v="0.25890000000000002"/>
    <n v="0"/>
    <n v="320.60000000000002"/>
    <m/>
    <m/>
    <m/>
    <m/>
    <n v="511100"/>
    <n v="452.7"/>
    <n v="320.60000000000002"/>
    <s v=""/>
    <s v=""/>
    <s v=""/>
  </r>
  <r>
    <d v="2024-02-20T00:00:00"/>
    <x v="50"/>
    <n v="1200"/>
    <d v="1901-07-12T12:00:00"/>
    <n v="223.54"/>
    <n v="159.54"/>
    <n v="1.51"/>
    <n v="4.03"/>
    <m/>
    <n v="0.16300000000000001"/>
    <n v="96.9"/>
    <n v="0.21379999999999999"/>
    <n v="0.25890000000000002"/>
    <n v="0.2"/>
    <n v="366.9"/>
    <m/>
    <m/>
    <m/>
    <m/>
    <n v="511200"/>
    <n v="512.79999999999995"/>
    <n v="366.9"/>
    <s v=""/>
    <s v=""/>
    <s v=""/>
  </r>
  <r>
    <d v="2024-02-20T00:00:00"/>
    <x v="50"/>
    <n v="1300"/>
    <d v="1901-07-12T13:00:00"/>
    <n v="208.45"/>
    <n v="144.44999999999999"/>
    <n v="1.01"/>
    <n v="3.52"/>
    <m/>
    <n v="0.27300000000000002"/>
    <n v="97.4"/>
    <n v="0.21240000000000001"/>
    <n v="0.2581"/>
    <n v="0"/>
    <n v="233.1"/>
    <m/>
    <m/>
    <m/>
    <m/>
    <n v="511300"/>
    <n v="518.79999999999995"/>
    <n v="233.1"/>
    <s v=""/>
    <s v=""/>
    <s v=""/>
  </r>
  <r>
    <d v="2024-02-20T00:00:00"/>
    <x v="50"/>
    <n v="1400"/>
    <d v="1901-07-12T14:00:00"/>
    <n v="193.47"/>
    <n v="129.47"/>
    <n v="0"/>
    <n v="3.02"/>
    <m/>
    <n v="0.35599999999999998"/>
    <n v="97.9"/>
    <n v="0.21240000000000001"/>
    <n v="0.25890000000000002"/>
    <n v="0"/>
    <n v="254.4"/>
    <m/>
    <m/>
    <m/>
    <m/>
    <n v="511400"/>
    <n v="470.2"/>
    <n v="254.4"/>
    <s v=""/>
    <s v=""/>
    <s v=""/>
  </r>
  <r>
    <d v="2024-02-20T00:00:00"/>
    <x v="50"/>
    <n v="1500"/>
    <d v="1901-07-12T15:00:00"/>
    <n v="178.38"/>
    <n v="114.38"/>
    <n v="0.5"/>
    <n v="3.02"/>
    <m/>
    <n v="0.98899999999999999"/>
    <n v="95.2"/>
    <n v="0.21240000000000001"/>
    <n v="0.25890000000000002"/>
    <n v="0.2"/>
    <n v="366.9"/>
    <m/>
    <m/>
    <m/>
    <m/>
    <n v="511500"/>
    <n v="371.2"/>
    <n v="366.9"/>
    <s v=""/>
    <s v=""/>
    <s v=""/>
  </r>
  <r>
    <d v="2024-02-20T00:00:00"/>
    <x v="50"/>
    <n v="1600"/>
    <d v="1901-07-12T16:00:00"/>
    <n v="163.41"/>
    <n v="99.41"/>
    <n v="1.51"/>
    <n v="3.52"/>
    <m/>
    <n v="-1.1279999999999999"/>
    <n v="97.8"/>
    <n v="0.21310000000000001"/>
    <n v="0.2581"/>
    <n v="0"/>
    <n v="123.1"/>
    <m/>
    <m/>
    <m/>
    <m/>
    <n v="511600"/>
    <n v="232.3"/>
    <n v="123.1"/>
    <s v=""/>
    <s v=""/>
    <s v=""/>
  </r>
  <r>
    <d v="2024-02-20T00:00:00"/>
    <x v="50"/>
    <n v="1700"/>
    <d v="1901-07-12T17:00:00"/>
    <n v="148.43"/>
    <n v="84.43"/>
    <n v="1.01"/>
    <n v="3.52"/>
    <m/>
    <n v="-1.413"/>
    <n v="98.8"/>
    <n v="0.21310000000000001"/>
    <n v="0.25890000000000002"/>
    <n v="0"/>
    <n v="45.6"/>
    <m/>
    <m/>
    <m/>
    <m/>
    <n v="511700"/>
    <n v="77"/>
    <n v="45.6"/>
    <s v=""/>
    <s v=""/>
    <s v=""/>
  </r>
  <r>
    <d v="2024-02-20T00:00:00"/>
    <x v="50"/>
    <n v="1800"/>
    <d v="1901-07-12T18:00:00"/>
    <n v="149.25"/>
    <n v="85.25"/>
    <n v="0"/>
    <n v="1.01"/>
    <m/>
    <n v="-1.556"/>
    <n v="99.1"/>
    <n v="0.21310000000000001"/>
    <n v="0.25890000000000002"/>
    <n v="0"/>
    <n v="1.9"/>
    <m/>
    <m/>
    <m/>
    <m/>
    <n v="511800"/>
    <n v="0.7"/>
    <n v="1.9"/>
    <s v=""/>
    <s v=""/>
    <s v=""/>
  </r>
  <r>
    <d v="2024-02-20T00:00:00"/>
    <x v="50"/>
    <n v="1900"/>
    <d v="1901-07-12T19:00:00"/>
    <n v="148.43"/>
    <n v="84.43"/>
    <n v="0"/>
    <n v="2.52"/>
    <m/>
    <n v="-1.756"/>
    <n v="99.7"/>
    <n v="0.21310000000000001"/>
    <n v="0.2581"/>
    <n v="0"/>
    <n v="0.6"/>
    <m/>
    <m/>
    <m/>
    <m/>
    <n v="511900"/>
    <n v="0"/>
    <n v="0"/>
    <s v=""/>
    <s v=""/>
    <s v=""/>
  </r>
  <r>
    <d v="2024-02-20T00:00:00"/>
    <x v="50"/>
    <n v="2000"/>
    <d v="1901-07-12T20:00:00"/>
    <n v="148.43"/>
    <n v="84.43"/>
    <n v="0"/>
    <n v="2.0099999999999998"/>
    <m/>
    <n v="-1.958"/>
    <n v="100"/>
    <n v="0.21310000000000001"/>
    <n v="0.25890000000000002"/>
    <n v="0"/>
    <n v="0.6"/>
    <m/>
    <m/>
    <m/>
    <m/>
    <n v="512000"/>
    <n v="0"/>
    <n v="0"/>
    <s v=""/>
    <s v=""/>
    <s v=""/>
  </r>
  <r>
    <d v="2024-02-20T00:00:00"/>
    <x v="50"/>
    <n v="2100"/>
    <d v="1901-07-12T21:00:00"/>
    <n v="163.41"/>
    <n v="99.41"/>
    <n v="0"/>
    <n v="2.52"/>
    <m/>
    <n v="-2.3340000000000001"/>
    <n v="100"/>
    <n v="0.21310000000000001"/>
    <n v="0.2581"/>
    <n v="0"/>
    <n v="0.6"/>
    <m/>
    <m/>
    <m/>
    <m/>
    <n v="512100"/>
    <n v="0"/>
    <n v="0"/>
    <s v=""/>
    <s v=""/>
    <s v=""/>
  </r>
  <r>
    <d v="2024-02-20T00:00:00"/>
    <x v="50"/>
    <n v="2200"/>
    <d v="1901-07-12T22:00:00"/>
    <n v="148.43"/>
    <n v="84.43"/>
    <n v="1.01"/>
    <n v="3.52"/>
    <m/>
    <n v="-2.5659999999999998"/>
    <n v="99.6"/>
    <n v="0.21310000000000001"/>
    <n v="0.2581"/>
    <n v="0"/>
    <n v="0.6"/>
    <m/>
    <m/>
    <m/>
    <m/>
    <n v="512200"/>
    <n v="0"/>
    <n v="0"/>
    <s v=""/>
    <s v=""/>
    <s v=""/>
  </r>
  <r>
    <d v="2024-02-20T00:00:00"/>
    <x v="50"/>
    <n v="2300"/>
    <d v="1901-07-12T23:00:00"/>
    <n v="149.01"/>
    <n v="85.009999999999991"/>
    <n v="0"/>
    <n v="3.52"/>
    <m/>
    <n v="-2.8879999999999999"/>
    <n v="99.3"/>
    <n v="0.21310000000000001"/>
    <n v="0.2581"/>
    <n v="0"/>
    <n v="0.6"/>
    <m/>
    <m/>
    <m/>
    <m/>
    <n v="512300"/>
    <n v="0"/>
    <n v="0"/>
    <s v=""/>
    <s v=""/>
    <s v=""/>
  </r>
  <r>
    <d v="2024-02-20T00:00:00"/>
    <x v="50"/>
    <n v="2400"/>
    <d v="1901-07-13T00:00:00"/>
    <n v="149.72"/>
    <n v="85.72"/>
    <n v="0"/>
    <n v="0"/>
    <m/>
    <n v="-3.3010000000000002"/>
    <n v="99.2"/>
    <n v="0.21310000000000001"/>
    <n v="0.2581"/>
    <n v="0"/>
    <n v="0.6"/>
    <m/>
    <m/>
    <m/>
    <m/>
    <n v="512400"/>
    <n v="0"/>
    <n v="0"/>
    <n v="0.21299999999999999"/>
    <n v="0.25800000000000001"/>
    <n v="0.85699999999999998"/>
  </r>
  <r>
    <d v="2024-02-21T00:00:00"/>
    <x v="51"/>
    <n v="100"/>
    <d v="1901-07-13T01:00:00"/>
    <n v="150.07"/>
    <n v="86.07"/>
    <n v="0"/>
    <n v="0"/>
    <m/>
    <n v="-3.36"/>
    <n v="99"/>
    <n v="0.21310000000000001"/>
    <n v="0.2581"/>
    <n v="0"/>
    <n v="0.6"/>
    <m/>
    <m/>
    <m/>
    <m/>
    <n v="520100"/>
    <n v="0"/>
    <n v="0"/>
    <s v=""/>
    <s v=""/>
    <s v=""/>
  </r>
  <r>
    <d v="2024-02-21T00:00:00"/>
    <x v="51"/>
    <n v="200"/>
    <d v="1901-07-13T02:00:00"/>
    <n v="150.18"/>
    <n v="86.18"/>
    <n v="0"/>
    <n v="0"/>
    <m/>
    <n v="-3.36"/>
    <n v="98.9"/>
    <n v="0.21310000000000001"/>
    <n v="0.2581"/>
    <n v="0"/>
    <n v="0.6"/>
    <m/>
    <m/>
    <m/>
    <m/>
    <n v="520200"/>
    <n v="0"/>
    <n v="0"/>
    <s v=""/>
    <s v=""/>
    <s v=""/>
  </r>
  <r>
    <d v="2024-02-21T00:00:00"/>
    <x v="51"/>
    <n v="300"/>
    <d v="1901-07-13T03:00:00"/>
    <n v="149.72"/>
    <n v="85.72"/>
    <n v="0"/>
    <n v="0"/>
    <m/>
    <n v="-3.7770000000000001"/>
    <n v="98.9"/>
    <n v="0.21310000000000001"/>
    <n v="0.2581"/>
    <n v="0"/>
    <n v="0.6"/>
    <m/>
    <m/>
    <m/>
    <m/>
    <n v="520300"/>
    <n v="0"/>
    <n v="0"/>
    <s v=""/>
    <s v=""/>
    <s v=""/>
  </r>
  <r>
    <d v="2024-02-21T00:00:00"/>
    <x v="51"/>
    <n v="400"/>
    <d v="1901-07-13T04:00:00"/>
    <n v="149.94999999999999"/>
    <n v="85.949999999999989"/>
    <n v="0"/>
    <n v="0"/>
    <m/>
    <n v="-3.8359999999999999"/>
    <n v="98.9"/>
    <n v="0.21310000000000001"/>
    <n v="0.2581"/>
    <n v="0"/>
    <n v="0.6"/>
    <m/>
    <m/>
    <m/>
    <m/>
    <n v="520400"/>
    <n v="0"/>
    <n v="0"/>
    <s v=""/>
    <s v=""/>
    <s v=""/>
  </r>
  <r>
    <d v="2024-02-21T00:00:00"/>
    <x v="51"/>
    <n v="500"/>
    <d v="1901-07-13T05:00:00"/>
    <n v="150.18"/>
    <n v="86.18"/>
    <n v="0"/>
    <n v="0"/>
    <m/>
    <n v="-3.8959999999999999"/>
    <n v="98.8"/>
    <n v="0.21310000000000001"/>
    <n v="0.2581"/>
    <n v="0"/>
    <n v="0.6"/>
    <m/>
    <m/>
    <m/>
    <m/>
    <n v="520500"/>
    <n v="0"/>
    <n v="0"/>
    <s v=""/>
    <s v=""/>
    <s v=""/>
  </r>
  <r>
    <d v="2024-02-21T00:00:00"/>
    <x v="51"/>
    <n v="600"/>
    <d v="1901-07-13T06:00:00"/>
    <n v="149.83000000000001"/>
    <n v="85.830000000000013"/>
    <n v="0"/>
    <n v="0"/>
    <m/>
    <n v="-4.1059999999999999"/>
    <n v="98.7"/>
    <n v="0.21310000000000001"/>
    <n v="0.2581"/>
    <n v="0"/>
    <n v="0.6"/>
    <m/>
    <m/>
    <m/>
    <m/>
    <n v="520600"/>
    <n v="0"/>
    <n v="0"/>
    <s v=""/>
    <s v=""/>
    <s v=""/>
  </r>
  <r>
    <d v="2024-02-21T00:00:00"/>
    <x v="51"/>
    <n v="700"/>
    <d v="1901-07-13T07:00:00"/>
    <n v="151.24"/>
    <n v="87.240000000000009"/>
    <n v="0"/>
    <n v="0"/>
    <m/>
    <n v="-4.2869999999999999"/>
    <n v="98.7"/>
    <n v="0.21310000000000001"/>
    <n v="0.2581"/>
    <n v="0"/>
    <n v="0.6"/>
    <m/>
    <m/>
    <m/>
    <m/>
    <n v="520700"/>
    <n v="0"/>
    <n v="0"/>
    <s v=""/>
    <s v=""/>
    <s v=""/>
  </r>
  <r>
    <d v="2024-02-21T00:00:00"/>
    <x v="51"/>
    <n v="800"/>
    <d v="1901-07-13T08:00:00"/>
    <n v="151"/>
    <n v="87"/>
    <n v="0"/>
    <n v="0"/>
    <m/>
    <n v="-3.39"/>
    <n v="98.7"/>
    <n v="0.21310000000000001"/>
    <n v="0.2581"/>
    <n v="0"/>
    <n v="19.399999999999999"/>
    <m/>
    <m/>
    <m/>
    <m/>
    <n v="520800"/>
    <n v="51"/>
    <n v="19.399999999999999"/>
    <s v=""/>
    <s v=""/>
    <s v=""/>
  </r>
  <r>
    <d v="2024-02-21T00:00:00"/>
    <x v="51"/>
    <n v="900"/>
    <d v="1901-07-13T09:00:00"/>
    <n v="150.88999999999999"/>
    <n v="86.889999999999986"/>
    <n v="0"/>
    <n v="1.51"/>
    <m/>
    <n v="-0.39500000000000002"/>
    <n v="98.4"/>
    <n v="0.21310000000000001"/>
    <n v="0.2581"/>
    <n v="0"/>
    <n v="116.9"/>
    <m/>
    <m/>
    <m/>
    <m/>
    <n v="520900"/>
    <n v="204.3"/>
    <n v="116.9"/>
    <s v=""/>
    <s v=""/>
    <s v=""/>
  </r>
  <r>
    <d v="2024-02-21T00:00:00"/>
    <x v="51"/>
    <n v="1000"/>
    <d v="1901-07-13T10:00:00"/>
    <n v="149.72"/>
    <n v="85.72"/>
    <n v="0.5"/>
    <n v="4.03"/>
    <m/>
    <n v="-1.8140000000000001"/>
    <n v="97"/>
    <n v="0.21310000000000001"/>
    <n v="0.2581"/>
    <n v="2.2000000000000002"/>
    <n v="261.89999999999998"/>
    <m/>
    <m/>
    <m/>
    <m/>
    <n v="521000"/>
    <n v="350.2"/>
    <n v="261.89999999999998"/>
    <s v=""/>
    <s v=""/>
    <s v=""/>
  </r>
  <r>
    <d v="2024-02-21T00:00:00"/>
    <x v="51"/>
    <n v="1100"/>
    <d v="1901-07-13T11:00:00"/>
    <n v="150.88999999999999"/>
    <n v="86.889999999999986"/>
    <n v="0.5"/>
    <n v="3.52"/>
    <m/>
    <n v="-0.93"/>
    <n v="96.3"/>
    <n v="0.21310000000000001"/>
    <n v="0.2581"/>
    <n v="0.2"/>
    <n v="308.10000000000002"/>
    <m/>
    <m/>
    <m/>
    <m/>
    <n v="521100"/>
    <n v="459.2"/>
    <n v="308.10000000000002"/>
    <s v=""/>
    <s v=""/>
    <s v=""/>
  </r>
  <r>
    <d v="2024-02-21T00:00:00"/>
    <x v="51"/>
    <n v="1200"/>
    <d v="1901-07-13T12:00:00"/>
    <n v="151.82"/>
    <n v="87.82"/>
    <n v="1.51"/>
    <n v="4.03"/>
    <m/>
    <n v="-1.5269999999999999"/>
    <n v="97"/>
    <n v="0.21310000000000001"/>
    <n v="0.2581"/>
    <n v="0"/>
    <n v="174.4"/>
    <m/>
    <m/>
    <m/>
    <m/>
    <n v="521200"/>
    <n v="519.70000000000005"/>
    <n v="174.4"/>
    <s v=""/>
    <s v=""/>
    <s v=""/>
  </r>
  <r>
    <d v="2024-02-21T00:00:00"/>
    <x v="51"/>
    <n v="1300"/>
    <d v="1901-07-13T13:00:00"/>
    <n v="166.8"/>
    <n v="102.80000000000001"/>
    <n v="1.01"/>
    <n v="4.03"/>
    <m/>
    <n v="-0.873"/>
    <n v="96.5"/>
    <n v="0.21310000000000001"/>
    <n v="0.2581"/>
    <n v="0"/>
    <n v="255.6"/>
    <m/>
    <m/>
    <m/>
    <m/>
    <n v="521300"/>
    <n v="525.79999999999995"/>
    <n v="255.6"/>
    <s v=""/>
    <s v=""/>
    <s v=""/>
  </r>
  <r>
    <d v="2024-02-21T00:00:00"/>
    <x v="51"/>
    <n v="1400"/>
    <d v="1901-07-13T14:00:00"/>
    <n v="151.82"/>
    <n v="87.82"/>
    <n v="1.01"/>
    <n v="3.52"/>
    <m/>
    <n v="-1.1850000000000001"/>
    <n v="96.5"/>
    <n v="0.21310000000000001"/>
    <n v="0.2581"/>
    <n v="0.6"/>
    <n v="215.6"/>
    <m/>
    <m/>
    <m/>
    <m/>
    <n v="521400"/>
    <n v="477"/>
    <n v="215.6"/>
    <s v=""/>
    <s v=""/>
    <s v=""/>
  </r>
  <r>
    <d v="2024-02-21T00:00:00"/>
    <x v="51"/>
    <n v="1500"/>
    <d v="1901-07-13T15:00:00"/>
    <n v="151.59"/>
    <n v="87.59"/>
    <n v="0.5"/>
    <n v="3.02"/>
    <m/>
    <n v="-0.90200000000000002"/>
    <n v="97.3"/>
    <n v="0.21310000000000001"/>
    <n v="0.2581"/>
    <n v="0"/>
    <n v="146.9"/>
    <m/>
    <m/>
    <m/>
    <m/>
    <n v="521500"/>
    <n v="377.8"/>
    <n v="146.9"/>
    <s v=""/>
    <s v=""/>
    <s v=""/>
  </r>
  <r>
    <d v="2024-02-21T00:00:00"/>
    <x v="51"/>
    <n v="1600"/>
    <d v="1901-07-13T16:00:00"/>
    <n v="153.69"/>
    <n v="89.69"/>
    <n v="0"/>
    <n v="2.52"/>
    <m/>
    <n v="-1.8420000000000001"/>
    <n v="98.1"/>
    <n v="0.21310000000000001"/>
    <n v="0.2581"/>
    <n v="0"/>
    <n v="64.400000000000006"/>
    <m/>
    <m/>
    <m/>
    <m/>
    <n v="521600"/>
    <n v="238.7"/>
    <n v="64.400000000000006"/>
    <s v=""/>
    <s v=""/>
    <s v=""/>
  </r>
  <r>
    <d v="2024-02-21T00:00:00"/>
    <x v="51"/>
    <n v="1700"/>
    <d v="1901-07-13T17:00:00"/>
    <n v="154.4"/>
    <n v="90.4"/>
    <n v="0"/>
    <n v="0.5"/>
    <m/>
    <n v="-2.3340000000000001"/>
    <n v="99"/>
    <n v="0.21310000000000001"/>
    <n v="0.2581"/>
    <n v="0"/>
    <n v="21.9"/>
    <m/>
    <m/>
    <m/>
    <m/>
    <n v="521700"/>
    <n v="81.8"/>
    <n v="21.9"/>
    <s v=""/>
    <s v=""/>
    <s v=""/>
  </r>
  <r>
    <d v="2024-02-21T00:00:00"/>
    <x v="51"/>
    <n v="1800"/>
    <d v="1901-07-13T18:00:00"/>
    <n v="154.16"/>
    <n v="90.16"/>
    <n v="0"/>
    <n v="2.52"/>
    <m/>
    <n v="-2.218"/>
    <n v="99.3"/>
    <n v="0.21310000000000001"/>
    <n v="0.2581"/>
    <n v="0"/>
    <n v="1.9"/>
    <m/>
    <m/>
    <m/>
    <m/>
    <n v="521800"/>
    <n v="0.8"/>
    <n v="1.9"/>
    <s v=""/>
    <s v=""/>
    <s v=""/>
  </r>
  <r>
    <d v="2024-02-21T00:00:00"/>
    <x v="51"/>
    <n v="1900"/>
    <d v="1901-07-13T19:00:00"/>
    <n v="151.94"/>
    <n v="87.94"/>
    <n v="0"/>
    <n v="2.52"/>
    <m/>
    <n v="-2.363"/>
    <n v="99.4"/>
    <n v="0.21310000000000001"/>
    <n v="0.2581"/>
    <n v="0"/>
    <n v="0.6"/>
    <m/>
    <m/>
    <m/>
    <m/>
    <n v="521900"/>
    <n v="0"/>
    <n v="0"/>
    <s v=""/>
    <s v=""/>
    <s v=""/>
  </r>
  <r>
    <d v="2024-02-21T00:00:00"/>
    <x v="51"/>
    <n v="2000"/>
    <d v="1901-07-13T20:00:00"/>
    <n v="167.03"/>
    <n v="103.03"/>
    <n v="0"/>
    <n v="1.01"/>
    <m/>
    <n v="-2.742"/>
    <n v="99.7"/>
    <n v="0.21310000000000001"/>
    <n v="0.2581"/>
    <n v="0"/>
    <n v="0.6"/>
    <m/>
    <m/>
    <m/>
    <m/>
    <n v="522000"/>
    <n v="0"/>
    <n v="0"/>
    <s v=""/>
    <s v=""/>
    <s v=""/>
  </r>
  <r>
    <d v="2024-02-21T00:00:00"/>
    <x v="51"/>
    <n v="2100"/>
    <d v="1901-07-13T21:00:00"/>
    <n v="181.89"/>
    <n v="117.88999999999999"/>
    <n v="0"/>
    <n v="1.01"/>
    <m/>
    <n v="-2.9180000000000001"/>
    <n v="99.8"/>
    <n v="0.21310000000000001"/>
    <n v="0.2581"/>
    <n v="0"/>
    <n v="0.6"/>
    <m/>
    <m/>
    <m/>
    <m/>
    <n v="522100"/>
    <n v="0"/>
    <n v="0"/>
    <s v=""/>
    <s v=""/>
    <s v=""/>
  </r>
  <r>
    <d v="2024-02-21T00:00:00"/>
    <x v="51"/>
    <n v="2200"/>
    <d v="1901-07-13T22:00:00"/>
    <n v="166.92"/>
    <n v="102.91999999999999"/>
    <n v="0"/>
    <n v="0.5"/>
    <m/>
    <n v="-3.153"/>
    <n v="99.7"/>
    <n v="0.21310000000000001"/>
    <n v="0.2581"/>
    <n v="0"/>
    <n v="0.6"/>
    <m/>
    <m/>
    <m/>
    <m/>
    <n v="522200"/>
    <n v="0"/>
    <n v="0"/>
    <s v=""/>
    <s v=""/>
    <s v=""/>
  </r>
  <r>
    <d v="2024-02-21T00:00:00"/>
    <x v="51"/>
    <n v="2300"/>
    <d v="1901-07-13T23:00:00"/>
    <n v="151.94"/>
    <n v="87.94"/>
    <n v="0"/>
    <n v="0"/>
    <m/>
    <n v="-3.0649999999999999"/>
    <n v="99.7"/>
    <n v="0.21310000000000001"/>
    <n v="0.2581"/>
    <n v="0"/>
    <n v="0.6"/>
    <m/>
    <m/>
    <m/>
    <m/>
    <n v="522300"/>
    <n v="0"/>
    <n v="0"/>
    <s v=""/>
    <s v=""/>
    <s v=""/>
  </r>
  <r>
    <d v="2024-02-21T00:00:00"/>
    <x v="51"/>
    <n v="2400"/>
    <d v="1901-07-14T00:00:00"/>
    <n v="151.94"/>
    <n v="87.94"/>
    <n v="0"/>
    <n v="0"/>
    <m/>
    <n v="-3.1829999999999998"/>
    <n v="99.6"/>
    <n v="0.21310000000000001"/>
    <n v="0.2581"/>
    <n v="0"/>
    <n v="0.6"/>
    <m/>
    <m/>
    <m/>
    <m/>
    <n v="522400"/>
    <n v="0"/>
    <n v="0"/>
    <n v="0.21299999999999999"/>
    <n v="0.25800000000000001"/>
    <n v="0.879"/>
  </r>
  <r>
    <d v="2024-02-22T00:00:00"/>
    <x v="52"/>
    <n v="100"/>
    <d v="1901-07-14T01:00:00"/>
    <n v="152.63999999999999"/>
    <n v="88.639999999999986"/>
    <n v="0"/>
    <n v="0"/>
    <m/>
    <n v="-3.2709999999999999"/>
    <n v="99.5"/>
    <n v="0.21310000000000001"/>
    <n v="0.2581"/>
    <n v="0"/>
    <n v="0.6"/>
    <m/>
    <m/>
    <m/>
    <m/>
    <n v="530100"/>
    <n v="0"/>
    <n v="0"/>
    <s v=""/>
    <s v=""/>
    <s v=""/>
  </r>
  <r>
    <d v="2024-02-22T00:00:00"/>
    <x v="52"/>
    <n v="200"/>
    <d v="1901-07-14T02:00:00"/>
    <n v="151.94"/>
    <n v="87.94"/>
    <n v="0"/>
    <n v="0"/>
    <m/>
    <n v="-3.36"/>
    <n v="99.4"/>
    <n v="0.21310000000000001"/>
    <n v="0.25740000000000002"/>
    <n v="0"/>
    <n v="0.6"/>
    <m/>
    <m/>
    <m/>
    <m/>
    <n v="530200"/>
    <n v="0"/>
    <n v="0"/>
    <s v=""/>
    <s v=""/>
    <s v=""/>
  </r>
  <r>
    <d v="2024-02-22T00:00:00"/>
    <x v="52"/>
    <n v="300"/>
    <d v="1901-07-14T03:00:00"/>
    <n v="151.12"/>
    <n v="87.12"/>
    <n v="0"/>
    <n v="0"/>
    <m/>
    <n v="-3.508"/>
    <n v="99.3"/>
    <n v="0.21310000000000001"/>
    <n v="0.2581"/>
    <n v="0"/>
    <n v="0.6"/>
    <m/>
    <m/>
    <m/>
    <m/>
    <n v="530300"/>
    <n v="0"/>
    <n v="0"/>
    <s v=""/>
    <s v=""/>
    <s v=""/>
  </r>
  <r>
    <d v="2024-02-22T00:00:00"/>
    <x v="52"/>
    <n v="400"/>
    <d v="1901-07-14T04:00:00"/>
    <n v="151.12"/>
    <n v="87.12"/>
    <n v="0"/>
    <n v="0"/>
    <m/>
    <n v="-3.4790000000000001"/>
    <n v="99.3"/>
    <n v="0.21310000000000001"/>
    <n v="0.2581"/>
    <n v="0"/>
    <n v="0.6"/>
    <m/>
    <m/>
    <m/>
    <m/>
    <n v="530400"/>
    <n v="0"/>
    <n v="0"/>
    <s v=""/>
    <s v=""/>
    <s v=""/>
  </r>
  <r>
    <d v="2024-02-22T00:00:00"/>
    <x v="52"/>
    <n v="500"/>
    <d v="1901-07-14T05:00:00"/>
    <n v="152.41"/>
    <n v="88.41"/>
    <n v="0"/>
    <n v="0"/>
    <m/>
    <n v="-3.1240000000000001"/>
    <n v="99.3"/>
    <n v="0.21310000000000001"/>
    <n v="0.2581"/>
    <n v="0"/>
    <n v="0.6"/>
    <m/>
    <m/>
    <m/>
    <m/>
    <n v="530500"/>
    <n v="0"/>
    <n v="0"/>
    <s v=""/>
    <s v=""/>
    <s v=""/>
  </r>
  <r>
    <d v="2024-02-22T00:00:00"/>
    <x v="52"/>
    <n v="600"/>
    <d v="1901-07-14T06:00:00"/>
    <n v="152.06"/>
    <n v="88.06"/>
    <n v="0"/>
    <n v="0"/>
    <m/>
    <n v="-2.9180000000000001"/>
    <n v="99.4"/>
    <n v="0.21310000000000001"/>
    <n v="0.25740000000000002"/>
    <n v="0"/>
    <n v="0.6"/>
    <m/>
    <m/>
    <m/>
    <m/>
    <n v="530600"/>
    <n v="0"/>
    <n v="0"/>
    <s v=""/>
    <s v=""/>
    <s v=""/>
  </r>
  <r>
    <d v="2024-02-22T00:00:00"/>
    <x v="52"/>
    <n v="700"/>
    <d v="1901-07-14T07:00:00"/>
    <n v="151.82"/>
    <n v="87.82"/>
    <n v="0"/>
    <n v="0"/>
    <m/>
    <n v="-3.1240000000000001"/>
    <n v="99.5"/>
    <n v="0.21310000000000001"/>
    <n v="0.2581"/>
    <n v="0"/>
    <n v="0.6"/>
    <m/>
    <m/>
    <m/>
    <m/>
    <n v="530700"/>
    <n v="0"/>
    <n v="0"/>
    <s v=""/>
    <s v=""/>
    <s v=""/>
  </r>
  <r>
    <d v="2024-02-22T00:00:00"/>
    <x v="52"/>
    <n v="800"/>
    <d v="1901-07-14T08:00:00"/>
    <n v="151.94"/>
    <n v="87.94"/>
    <n v="0"/>
    <n v="0"/>
    <m/>
    <n v="-2.508"/>
    <n v="99.5"/>
    <n v="0.21310000000000001"/>
    <n v="0.2581"/>
    <n v="0"/>
    <n v="10.6"/>
    <m/>
    <m/>
    <m/>
    <m/>
    <n v="530800"/>
    <n v="55.5"/>
    <n v="10.6"/>
    <s v=""/>
    <s v=""/>
    <s v=""/>
  </r>
  <r>
    <d v="2024-02-22T00:00:00"/>
    <x v="52"/>
    <n v="900"/>
    <d v="1901-07-14T09:00:00"/>
    <n v="151.94"/>
    <n v="87.94"/>
    <n v="0"/>
    <n v="0"/>
    <m/>
    <n v="-1.986"/>
    <n v="99.6"/>
    <n v="0.21310000000000001"/>
    <n v="0.25740000000000002"/>
    <n v="0"/>
    <n v="36.9"/>
    <m/>
    <m/>
    <m/>
    <m/>
    <n v="530900"/>
    <n v="210"/>
    <n v="36.9"/>
    <s v=""/>
    <s v=""/>
    <s v=""/>
  </r>
  <r>
    <d v="2024-02-22T00:00:00"/>
    <x v="52"/>
    <n v="1000"/>
    <d v="1901-07-14T10:00:00"/>
    <n v="152.06"/>
    <n v="88.06"/>
    <n v="0"/>
    <n v="0"/>
    <m/>
    <n v="-1.413"/>
    <n v="99.8"/>
    <n v="0.21310000000000001"/>
    <n v="0.25740000000000002"/>
    <n v="0"/>
    <n v="58.1"/>
    <m/>
    <m/>
    <m/>
    <m/>
    <n v="531000"/>
    <n v="356.3"/>
    <n v="58.1"/>
    <s v=""/>
    <s v=""/>
    <s v=""/>
  </r>
  <r>
    <d v="2024-02-22T00:00:00"/>
    <x v="52"/>
    <n v="1100"/>
    <d v="1901-07-14T11:00:00"/>
    <n v="152.29"/>
    <n v="88.289999999999992"/>
    <n v="0"/>
    <n v="0"/>
    <m/>
    <n v="-1.1000000000000001"/>
    <n v="100"/>
    <n v="0.21310000000000001"/>
    <n v="0.2581"/>
    <n v="0.6"/>
    <n v="119.4"/>
    <m/>
    <m/>
    <m/>
    <m/>
    <n v="531100"/>
    <n v="465.7"/>
    <n v="119.4"/>
    <s v=""/>
    <s v=""/>
    <s v=""/>
  </r>
  <r>
    <d v="2024-02-22T00:00:00"/>
    <x v="52"/>
    <n v="1200"/>
    <d v="1901-07-14T12:00:00"/>
    <n v="152.88"/>
    <n v="88.88"/>
    <n v="0"/>
    <n v="2.0099999999999998"/>
    <m/>
    <n v="7.9000000000000001E-2"/>
    <n v="99.6"/>
    <n v="0.21310000000000001"/>
    <n v="0.25740000000000002"/>
    <n v="1.4"/>
    <n v="239.4"/>
    <m/>
    <m/>
    <m/>
    <m/>
    <n v="531200"/>
    <n v="526.20000000000005"/>
    <n v="239.4"/>
    <s v=""/>
    <s v=""/>
    <s v=""/>
  </r>
  <r>
    <d v="2024-02-22T00:00:00"/>
    <x v="52"/>
    <n v="1300"/>
    <d v="1901-07-14T13:00:00"/>
    <n v="151.71"/>
    <n v="87.710000000000008"/>
    <n v="0"/>
    <n v="3.02"/>
    <m/>
    <n v="0.38400000000000001"/>
    <n v="97.5"/>
    <n v="0.21310000000000001"/>
    <n v="0.2581"/>
    <n v="0"/>
    <n v="319.39999999999998"/>
    <m/>
    <m/>
    <m/>
    <m/>
    <n v="531300"/>
    <n v="532.5"/>
    <n v="319.39999999999998"/>
    <s v=""/>
    <s v=""/>
    <s v=""/>
  </r>
  <r>
    <d v="2024-02-22T00:00:00"/>
    <x v="52"/>
    <n v="1400"/>
    <d v="1901-07-14T14:00:00"/>
    <n v="151.94"/>
    <n v="87.94"/>
    <n v="0"/>
    <n v="2.52"/>
    <m/>
    <n v="0.52200000000000002"/>
    <n v="92.8"/>
    <n v="0.21310000000000001"/>
    <n v="0.2581"/>
    <n v="0"/>
    <n v="245.6"/>
    <m/>
    <m/>
    <m/>
    <m/>
    <n v="531400"/>
    <n v="483.7"/>
    <n v="245.6"/>
    <s v=""/>
    <s v=""/>
    <s v=""/>
  </r>
  <r>
    <d v="2024-02-22T00:00:00"/>
    <x v="52"/>
    <n v="1500"/>
    <d v="1901-07-14T15:00:00"/>
    <n v="152.63999999999999"/>
    <n v="88.639999999999986"/>
    <n v="0"/>
    <n v="2.0099999999999998"/>
    <m/>
    <n v="-0.36699999999999999"/>
    <n v="88.1"/>
    <n v="0.21310000000000001"/>
    <n v="0.2581"/>
    <n v="0"/>
    <n v="176.9"/>
    <m/>
    <m/>
    <m/>
    <m/>
    <n v="531500"/>
    <n v="384.3"/>
    <n v="176.9"/>
    <s v=""/>
    <s v=""/>
    <s v=""/>
  </r>
  <r>
    <d v="2024-02-22T00:00:00"/>
    <x v="52"/>
    <n v="1600"/>
    <d v="1901-07-14T16:00:00"/>
    <n v="152.76"/>
    <n v="88.759999999999991"/>
    <n v="0"/>
    <n v="1.01"/>
    <m/>
    <n v="0.107"/>
    <n v="88.4"/>
    <n v="0.21240000000000001"/>
    <n v="0.2581"/>
    <n v="0"/>
    <n v="101.9"/>
    <m/>
    <m/>
    <m/>
    <m/>
    <n v="531600"/>
    <n v="244.8"/>
    <n v="101.9"/>
    <s v=""/>
    <s v=""/>
    <s v=""/>
  </r>
  <r>
    <d v="2024-02-22T00:00:00"/>
    <x v="52"/>
    <n v="1700"/>
    <d v="1901-07-14T17:00:00"/>
    <n v="152.88"/>
    <n v="88.88"/>
    <n v="0"/>
    <n v="1.01"/>
    <m/>
    <n v="-1.3839999999999999"/>
    <n v="91.6"/>
    <n v="0.21310000000000001"/>
    <n v="0.2581"/>
    <n v="0"/>
    <n v="50.6"/>
    <m/>
    <m/>
    <m/>
    <m/>
    <n v="531700"/>
    <n v="87.2"/>
    <n v="50.6"/>
    <s v=""/>
    <s v=""/>
    <s v=""/>
  </r>
  <r>
    <d v="2024-02-22T00:00:00"/>
    <x v="52"/>
    <n v="1800"/>
    <d v="1901-07-14T18:00:00"/>
    <n v="152.88"/>
    <n v="88.88"/>
    <n v="0"/>
    <n v="2.0099999999999998"/>
    <m/>
    <n v="-1.8140000000000001"/>
    <n v="95"/>
    <n v="0.21310000000000001"/>
    <n v="0.2581"/>
    <n v="0"/>
    <n v="1.9"/>
    <m/>
    <m/>
    <m/>
    <m/>
    <n v="531800"/>
    <n v="1.2"/>
    <n v="1.9"/>
    <s v=""/>
    <s v=""/>
    <s v=""/>
  </r>
  <r>
    <d v="2024-02-22T00:00:00"/>
    <x v="52"/>
    <n v="1900"/>
    <d v="1901-07-14T19:00:00"/>
    <n v="152.88"/>
    <n v="88.88"/>
    <n v="0"/>
    <n v="3.02"/>
    <m/>
    <n v="-1.756"/>
    <n v="95.1"/>
    <n v="0.21310000000000001"/>
    <n v="0.2581"/>
    <n v="0"/>
    <n v="0.6"/>
    <m/>
    <m/>
    <m/>
    <m/>
    <n v="531900"/>
    <n v="0"/>
    <n v="0"/>
    <s v=""/>
    <s v=""/>
    <s v=""/>
  </r>
  <r>
    <d v="2024-02-22T00:00:00"/>
    <x v="52"/>
    <n v="2000"/>
    <d v="1901-07-14T20:00:00"/>
    <n v="152.88"/>
    <n v="88.88"/>
    <n v="0"/>
    <n v="1.51"/>
    <m/>
    <n v="-2.7120000000000002"/>
    <n v="95.7"/>
    <n v="0.21310000000000001"/>
    <n v="0.2581"/>
    <n v="0"/>
    <n v="0.6"/>
    <m/>
    <m/>
    <m/>
    <m/>
    <n v="532000"/>
    <n v="0"/>
    <n v="0"/>
    <s v=""/>
    <s v=""/>
    <s v=""/>
  </r>
  <r>
    <d v="2024-02-22T00:00:00"/>
    <x v="52"/>
    <n v="2100"/>
    <d v="1901-07-14T21:00:00"/>
    <n v="152.52000000000001"/>
    <n v="88.52000000000001"/>
    <n v="0"/>
    <n v="0.5"/>
    <m/>
    <n v="-4.1970000000000001"/>
    <n v="97.2"/>
    <n v="0.21310000000000001"/>
    <n v="0.2581"/>
    <n v="0"/>
    <n v="0.6"/>
    <m/>
    <m/>
    <m/>
    <m/>
    <n v="532100"/>
    <n v="0"/>
    <n v="0"/>
    <s v=""/>
    <s v=""/>
    <s v=""/>
  </r>
  <r>
    <d v="2024-02-22T00:00:00"/>
    <x v="52"/>
    <n v="2200"/>
    <d v="1901-07-14T22:00:00"/>
    <n v="152.63999999999999"/>
    <n v="88.639999999999986"/>
    <n v="0"/>
    <n v="0"/>
    <m/>
    <n v="-5.1100000000000003"/>
    <n v="98.2"/>
    <n v="0.21310000000000001"/>
    <n v="0.2581"/>
    <n v="0"/>
    <n v="0.6"/>
    <m/>
    <m/>
    <m/>
    <m/>
    <n v="532200"/>
    <n v="0"/>
    <n v="0"/>
    <s v=""/>
    <s v=""/>
    <s v=""/>
  </r>
  <r>
    <d v="2024-02-22T00:00:00"/>
    <x v="52"/>
    <n v="2300"/>
    <d v="1901-07-14T23:00:00"/>
    <n v="152.88"/>
    <n v="88.88"/>
    <n v="0"/>
    <n v="1.01"/>
    <m/>
    <n v="-5.9790000000000001"/>
    <n v="97.9"/>
    <n v="0.21310000000000001"/>
    <n v="0.2581"/>
    <n v="0"/>
    <n v="0.6"/>
    <m/>
    <m/>
    <m/>
    <m/>
    <n v="532300"/>
    <n v="0"/>
    <n v="0"/>
    <s v=""/>
    <s v=""/>
    <s v=""/>
  </r>
  <r>
    <d v="2024-02-22T00:00:00"/>
    <x v="52"/>
    <n v="2400"/>
    <d v="1901-07-15T00:00:00"/>
    <n v="152.29"/>
    <n v="88.289999999999992"/>
    <n v="0"/>
    <n v="1.01"/>
    <m/>
    <n v="-6.3879999999999999"/>
    <n v="97.9"/>
    <n v="0.21310000000000001"/>
    <n v="0.2581"/>
    <n v="0"/>
    <n v="0.6"/>
    <m/>
    <m/>
    <m/>
    <m/>
    <n v="532400"/>
    <n v="0"/>
    <n v="0"/>
    <n v="0.21299999999999999"/>
    <n v="0.25800000000000001"/>
    <n v="0.88300000000000001"/>
  </r>
  <r>
    <d v="2024-02-23T00:00:00"/>
    <x v="53"/>
    <n v="100"/>
    <d v="1901-07-15T01:00:00"/>
    <n v="152.63999999999999"/>
    <n v="88.639999999999986"/>
    <n v="0"/>
    <n v="1.01"/>
    <m/>
    <n v="-6.5149999999999997"/>
    <n v="97.9"/>
    <n v="0.21310000000000001"/>
    <n v="0.2581"/>
    <n v="0"/>
    <n v="0.6"/>
    <m/>
    <m/>
    <m/>
    <m/>
    <n v="540100"/>
    <n v="0"/>
    <n v="0"/>
    <s v=""/>
    <s v=""/>
    <s v=""/>
  </r>
  <r>
    <d v="2024-02-23T00:00:00"/>
    <x v="53"/>
    <n v="200"/>
    <d v="1901-07-15T02:00:00"/>
    <n v="151.35"/>
    <n v="87.35"/>
    <n v="0"/>
    <n v="1.51"/>
    <m/>
    <n v="-6.42"/>
    <n v="98"/>
    <n v="0.21310000000000001"/>
    <n v="0.2581"/>
    <n v="0"/>
    <n v="0.6"/>
    <m/>
    <m/>
    <m/>
    <m/>
    <n v="540200"/>
    <n v="0"/>
    <n v="0"/>
    <s v=""/>
    <s v=""/>
    <s v=""/>
  </r>
  <r>
    <d v="2024-02-23T00:00:00"/>
    <x v="53"/>
    <n v="300"/>
    <d v="1901-07-15T03:00:00"/>
    <n v="152.41"/>
    <n v="88.41"/>
    <n v="0"/>
    <n v="1.01"/>
    <m/>
    <n v="-6.7060000000000004"/>
    <n v="97.9"/>
    <n v="0.21310000000000001"/>
    <n v="0.2581"/>
    <n v="0"/>
    <n v="0.6"/>
    <m/>
    <m/>
    <m/>
    <m/>
    <n v="540300"/>
    <n v="0"/>
    <n v="0"/>
    <s v=""/>
    <s v=""/>
    <s v=""/>
  </r>
  <r>
    <d v="2024-02-23T00:00:00"/>
    <x v="53"/>
    <n v="400"/>
    <d v="1901-07-15T04:00:00"/>
    <n v="152.29"/>
    <n v="88.289999999999992"/>
    <n v="0"/>
    <n v="0.5"/>
    <m/>
    <n v="-6.8339999999999996"/>
    <n v="97.7"/>
    <n v="0.21310000000000001"/>
    <n v="0.2581"/>
    <n v="0"/>
    <n v="0.6"/>
    <m/>
    <m/>
    <m/>
    <m/>
    <n v="540400"/>
    <n v="0"/>
    <n v="0"/>
    <s v=""/>
    <s v=""/>
    <s v=""/>
  </r>
  <r>
    <d v="2024-02-23T00:00:00"/>
    <x v="53"/>
    <n v="500"/>
    <d v="1901-07-15T05:00:00"/>
    <n v="152.06"/>
    <n v="88.06"/>
    <n v="0"/>
    <n v="1.51"/>
    <m/>
    <n v="-7.2510000000000003"/>
    <n v="97.7"/>
    <n v="0.21310000000000001"/>
    <n v="0.2581"/>
    <n v="0"/>
    <n v="0.6"/>
    <m/>
    <m/>
    <m/>
    <m/>
    <n v="540500"/>
    <n v="0"/>
    <n v="0"/>
    <s v=""/>
    <s v=""/>
    <s v=""/>
  </r>
  <r>
    <d v="2024-02-23T00:00:00"/>
    <x v="53"/>
    <n v="600"/>
    <d v="1901-07-15T06:00:00"/>
    <n v="152.63999999999999"/>
    <n v="88.639999999999986"/>
    <n v="0"/>
    <n v="1.01"/>
    <m/>
    <n v="-7.1550000000000002"/>
    <n v="97.7"/>
    <n v="0.21310000000000001"/>
    <n v="0.2581"/>
    <n v="0"/>
    <n v="0.6"/>
    <m/>
    <m/>
    <m/>
    <m/>
    <n v="540600"/>
    <n v="0"/>
    <n v="0"/>
    <s v=""/>
    <s v=""/>
    <s v=""/>
  </r>
  <r>
    <d v="2024-02-23T00:00:00"/>
    <x v="53"/>
    <n v="700"/>
    <d v="1901-07-15T07:00:00"/>
    <n v="151.71"/>
    <n v="87.710000000000008"/>
    <n v="0"/>
    <n v="1.01"/>
    <m/>
    <n v="-7.0579999999999998"/>
    <n v="97.5"/>
    <n v="0.21310000000000001"/>
    <n v="0.2581"/>
    <n v="0"/>
    <n v="0.6"/>
    <m/>
    <m/>
    <m/>
    <m/>
    <n v="540700"/>
    <n v="0"/>
    <n v="0"/>
    <s v=""/>
    <s v=""/>
    <s v=""/>
  </r>
  <r>
    <d v="2024-02-23T00:00:00"/>
    <x v="53"/>
    <n v="800"/>
    <d v="1901-07-15T08:00:00"/>
    <n v="152.41"/>
    <n v="88.41"/>
    <n v="0"/>
    <n v="1.51"/>
    <m/>
    <n v="-5.0490000000000004"/>
    <n v="97.6"/>
    <n v="0.21310000000000001"/>
    <n v="0.2581"/>
    <n v="0"/>
    <n v="39.4"/>
    <m/>
    <m/>
    <m/>
    <m/>
    <n v="540800"/>
    <n v="59.7"/>
    <n v="39.4"/>
    <s v=""/>
    <s v=""/>
    <s v=""/>
  </r>
  <r>
    <d v="2024-02-23T00:00:00"/>
    <x v="53"/>
    <n v="900"/>
    <d v="1901-07-15T09:00:00"/>
    <n v="152.16999999999999"/>
    <n v="88.169999999999987"/>
    <n v="0"/>
    <n v="1.51"/>
    <m/>
    <n v="-1.929"/>
    <n v="93.6"/>
    <n v="0.21310000000000001"/>
    <n v="0.2581"/>
    <n v="0.2"/>
    <n v="241.9"/>
    <m/>
    <m/>
    <m/>
    <m/>
    <n v="540900"/>
    <n v="215.8"/>
    <n v="241.9"/>
    <s v=""/>
    <s v=""/>
    <s v=""/>
  </r>
  <r>
    <d v="2024-02-23T00:00:00"/>
    <x v="53"/>
    <n v="1000"/>
    <d v="1901-07-15T10:00:00"/>
    <n v="152.63999999999999"/>
    <n v="88.639999999999986"/>
    <n v="0.5"/>
    <n v="3.52"/>
    <m/>
    <n v="-1.1000000000000001"/>
    <n v="86.4"/>
    <n v="0.21310000000000001"/>
    <n v="0.2581"/>
    <n v="0"/>
    <n v="383.1"/>
    <m/>
    <m/>
    <m/>
    <m/>
    <n v="541000"/>
    <n v="362.5"/>
    <n v="383.1"/>
    <s v=""/>
    <s v=""/>
    <s v=""/>
  </r>
  <r>
    <d v="2024-02-23T00:00:00"/>
    <x v="53"/>
    <n v="1100"/>
    <d v="1901-07-15T11:00:00"/>
    <n v="152.16999999999999"/>
    <n v="88.169999999999987"/>
    <n v="1.01"/>
    <n v="5.03"/>
    <m/>
    <n v="-0.39500000000000002"/>
    <n v="82.4"/>
    <n v="0.21310000000000001"/>
    <n v="0.2581"/>
    <n v="0"/>
    <n v="470.6"/>
    <m/>
    <m/>
    <m/>
    <m/>
    <n v="541100"/>
    <n v="472.2"/>
    <n v="470.6"/>
    <s v=""/>
    <s v=""/>
    <s v=""/>
  </r>
  <r>
    <d v="2024-02-23T00:00:00"/>
    <x v="53"/>
    <n v="1200"/>
    <d v="1901-07-15T12:00:00"/>
    <n v="152.29"/>
    <n v="88.289999999999992"/>
    <n v="1.51"/>
    <n v="5.03"/>
    <m/>
    <n v="0.93400000000000005"/>
    <n v="79.8"/>
    <n v="0.21310000000000001"/>
    <n v="0.2581"/>
    <n v="0"/>
    <n v="531.9"/>
    <m/>
    <m/>
    <m/>
    <m/>
    <n v="541200"/>
    <n v="533"/>
    <n v="531.9"/>
    <s v=""/>
    <s v=""/>
    <s v=""/>
  </r>
  <r>
    <d v="2024-02-23T00:00:00"/>
    <x v="53"/>
    <n v="1300"/>
    <d v="1901-07-15T13:00:00"/>
    <n v="152.29"/>
    <n v="88.289999999999992"/>
    <n v="2.0099999999999998"/>
    <n v="6.04"/>
    <m/>
    <n v="1.2889999999999999"/>
    <n v="75.900000000000006"/>
    <n v="0.21310000000000001"/>
    <n v="0.2581"/>
    <n v="0"/>
    <n v="543.1"/>
    <m/>
    <m/>
    <m/>
    <m/>
    <n v="541300"/>
    <n v="539.20000000000005"/>
    <n v="543.1"/>
    <s v=""/>
    <s v=""/>
    <s v=""/>
  </r>
  <r>
    <d v="2024-02-23T00:00:00"/>
    <x v="53"/>
    <n v="1400"/>
    <d v="1901-07-15T14:00:00"/>
    <n v="151.71"/>
    <n v="87.710000000000008"/>
    <n v="2.52"/>
    <n v="6.54"/>
    <m/>
    <n v="1.859"/>
    <n v="69.099999999999994"/>
    <n v="0.21310000000000001"/>
    <n v="0.2581"/>
    <n v="0"/>
    <n v="495.6"/>
    <m/>
    <m/>
    <m/>
    <m/>
    <n v="541400"/>
    <n v="490.5"/>
    <n v="495.6"/>
    <s v=""/>
    <s v=""/>
    <s v=""/>
  </r>
  <r>
    <d v="2024-02-23T00:00:00"/>
    <x v="53"/>
    <n v="1500"/>
    <d v="1901-07-15T15:00:00"/>
    <n v="151.71"/>
    <n v="87.710000000000008"/>
    <n v="2.52"/>
    <n v="6.54"/>
    <m/>
    <n v="1.67"/>
    <n v="67.099999999999994"/>
    <n v="0.21310000000000001"/>
    <n v="0.2581"/>
    <n v="0"/>
    <n v="401.9"/>
    <m/>
    <m/>
    <m/>
    <m/>
    <n v="541500"/>
    <n v="391"/>
    <n v="401.9"/>
    <s v=""/>
    <s v=""/>
    <s v=""/>
  </r>
  <r>
    <d v="2024-02-23T00:00:00"/>
    <x v="53"/>
    <n v="1600"/>
    <d v="1901-07-15T16:00:00"/>
    <n v="151.71"/>
    <n v="87.710000000000008"/>
    <n v="1.51"/>
    <n v="5.54"/>
    <m/>
    <n v="1.2350000000000001"/>
    <n v="68.599999999999994"/>
    <n v="0.21310000000000001"/>
    <n v="0.2581"/>
    <n v="0"/>
    <n v="249.4"/>
    <m/>
    <m/>
    <m/>
    <m/>
    <n v="541600"/>
    <n v="250.8"/>
    <n v="249.4"/>
    <s v=""/>
    <s v=""/>
    <s v=""/>
  </r>
  <r>
    <d v="2024-02-23T00:00:00"/>
    <x v="53"/>
    <n v="1700"/>
    <d v="1901-07-15T17:00:00"/>
    <n v="151.47"/>
    <n v="87.47"/>
    <n v="2.0099999999999998"/>
    <n v="5.03"/>
    <m/>
    <n v="-1.3560000000000001"/>
    <n v="72.900000000000006"/>
    <n v="0.21310000000000001"/>
    <n v="0.2581"/>
    <n v="0"/>
    <n v="103.1"/>
    <m/>
    <m/>
    <m/>
    <m/>
    <n v="541700"/>
    <n v="92.2"/>
    <n v="103.1"/>
    <s v=""/>
    <s v=""/>
    <s v=""/>
  </r>
  <r>
    <d v="2024-02-23T00:00:00"/>
    <x v="53"/>
    <n v="1800"/>
    <d v="1901-07-15T18:00:00"/>
    <n v="151.82"/>
    <n v="87.82"/>
    <n v="1.51"/>
    <n v="6.04"/>
    <m/>
    <n v="-2.2469999999999999"/>
    <n v="78.8"/>
    <n v="0.21310000000000001"/>
    <n v="0.2581"/>
    <n v="0"/>
    <n v="6.9"/>
    <m/>
    <m/>
    <m/>
    <m/>
    <n v="541800"/>
    <n v="1.5"/>
    <n v="6.9"/>
    <s v=""/>
    <s v=""/>
    <s v=""/>
  </r>
  <r>
    <d v="2024-02-23T00:00:00"/>
    <x v="53"/>
    <n v="1900"/>
    <d v="1901-07-15T19:00:00"/>
    <n v="151.71"/>
    <n v="87.710000000000008"/>
    <n v="3.02"/>
    <n v="10.57"/>
    <m/>
    <n v="-2.1019999999999999"/>
    <n v="76.400000000000006"/>
    <n v="0.21310000000000001"/>
    <n v="0.2581"/>
    <n v="0"/>
    <n v="0.6"/>
    <m/>
    <m/>
    <m/>
    <m/>
    <n v="541900"/>
    <n v="0"/>
    <n v="0"/>
    <s v=""/>
    <s v=""/>
    <s v=""/>
  </r>
  <r>
    <d v="2024-02-23T00:00:00"/>
    <x v="53"/>
    <n v="2000"/>
    <d v="1901-07-15T20:00:00"/>
    <n v="151.59"/>
    <n v="87.59"/>
    <n v="3.52"/>
    <n v="8.56"/>
    <m/>
    <n v="-2.3340000000000001"/>
    <n v="76.5"/>
    <n v="0.21310000000000001"/>
    <n v="0.2581"/>
    <n v="0"/>
    <n v="0.6"/>
    <m/>
    <m/>
    <m/>
    <m/>
    <n v="542000"/>
    <n v="0"/>
    <n v="0"/>
    <s v=""/>
    <s v=""/>
    <s v=""/>
  </r>
  <r>
    <d v="2024-02-23T00:00:00"/>
    <x v="53"/>
    <n v="2100"/>
    <d v="1901-07-15T21:00:00"/>
    <n v="151.71"/>
    <n v="87.710000000000008"/>
    <n v="3.02"/>
    <n v="7.05"/>
    <m/>
    <n v="-2.7120000000000002"/>
    <n v="78.2"/>
    <n v="0.21310000000000001"/>
    <n v="0.2581"/>
    <n v="0"/>
    <n v="0.6"/>
    <m/>
    <m/>
    <m/>
    <m/>
    <n v="542100"/>
    <n v="0"/>
    <n v="0"/>
    <s v=""/>
    <s v=""/>
    <s v=""/>
  </r>
  <r>
    <d v="2024-02-23T00:00:00"/>
    <x v="53"/>
    <n v="2200"/>
    <d v="1901-07-15T22:00:00"/>
    <n v="152.99"/>
    <n v="88.990000000000009"/>
    <n v="4.53"/>
    <n v="9.06"/>
    <m/>
    <n v="-3.657"/>
    <n v="91.2"/>
    <n v="0.21310000000000001"/>
    <n v="0.2581"/>
    <n v="0"/>
    <n v="0.6"/>
    <m/>
    <m/>
    <m/>
    <m/>
    <n v="542200"/>
    <n v="0"/>
    <n v="0"/>
    <s v=""/>
    <s v=""/>
    <s v=""/>
  </r>
  <r>
    <d v="2024-02-23T00:00:00"/>
    <x v="53"/>
    <n v="2300"/>
    <d v="1901-07-15T23:00:00"/>
    <n v="152.99"/>
    <n v="88.990000000000009"/>
    <n v="5.03"/>
    <n v="11.58"/>
    <m/>
    <n v="-3.8069999999999999"/>
    <n v="95.7"/>
    <n v="0.21310000000000001"/>
    <n v="0.2581"/>
    <n v="0"/>
    <n v="0.6"/>
    <m/>
    <m/>
    <m/>
    <m/>
    <n v="542300"/>
    <n v="0"/>
    <n v="0"/>
    <s v=""/>
    <s v=""/>
    <s v=""/>
  </r>
  <r>
    <d v="2024-02-23T00:00:00"/>
    <x v="53"/>
    <n v="2400"/>
    <d v="1901-07-16T00:00:00"/>
    <n v="154.86000000000001"/>
    <n v="90.860000000000014"/>
    <n v="5.03"/>
    <n v="12.08"/>
    <m/>
    <n v="-3.4790000000000001"/>
    <n v="96.6"/>
    <n v="0.21310000000000001"/>
    <n v="0.2581"/>
    <n v="0"/>
    <n v="0.6"/>
    <m/>
    <m/>
    <m/>
    <m/>
    <n v="542400"/>
    <n v="0"/>
    <n v="0"/>
    <n v="0.21299999999999999"/>
    <n v="0.25800000000000001"/>
    <n v="0.90900000000000003"/>
  </r>
  <r>
    <d v="2024-02-24T00:00:00"/>
    <x v="54"/>
    <n v="100"/>
    <d v="1901-07-16T01:00:00"/>
    <n v="155.1"/>
    <n v="91.1"/>
    <n v="4.53"/>
    <n v="12.08"/>
    <m/>
    <n v="-3.657"/>
    <n v="97"/>
    <n v="0.21310000000000001"/>
    <n v="0.2581"/>
    <n v="0"/>
    <n v="0.6"/>
    <m/>
    <m/>
    <m/>
    <m/>
    <n v="550100"/>
    <n v="0"/>
    <n v="0"/>
    <s v=""/>
    <s v=""/>
    <s v=""/>
  </r>
  <r>
    <d v="2024-02-24T00:00:00"/>
    <x v="54"/>
    <n v="200"/>
    <d v="1901-07-16T02:00:00"/>
    <n v="155.1"/>
    <n v="91.1"/>
    <n v="4.03"/>
    <n v="10.07"/>
    <m/>
    <n v="-4.0759999999999996"/>
    <n v="97.2"/>
    <n v="0.21310000000000001"/>
    <n v="0.2581"/>
    <n v="0"/>
    <n v="0.6"/>
    <m/>
    <m/>
    <m/>
    <m/>
    <n v="550200"/>
    <n v="0"/>
    <n v="0"/>
    <s v=""/>
    <s v=""/>
    <s v=""/>
  </r>
  <r>
    <d v="2024-02-24T00:00:00"/>
    <x v="54"/>
    <n v="300"/>
    <d v="1901-07-16T03:00:00"/>
    <n v="155.22"/>
    <n v="91.22"/>
    <n v="3.52"/>
    <n v="10.57"/>
    <m/>
    <n v="-3.8359999999999999"/>
    <n v="97.3"/>
    <n v="0.21310000000000001"/>
    <n v="0.2581"/>
    <n v="0"/>
    <n v="0.6"/>
    <m/>
    <m/>
    <m/>
    <m/>
    <n v="550300"/>
    <n v="0"/>
    <n v="0"/>
    <s v=""/>
    <s v=""/>
    <s v=""/>
  </r>
  <r>
    <d v="2024-02-24T00:00:00"/>
    <x v="54"/>
    <n v="400"/>
    <d v="1901-07-16T04:00:00"/>
    <n v="155.1"/>
    <n v="91.1"/>
    <n v="4.03"/>
    <n v="10.07"/>
    <m/>
    <n v="-3.7770000000000001"/>
    <n v="97.1"/>
    <n v="0.21310000000000001"/>
    <n v="0.2581"/>
    <n v="0"/>
    <n v="0.6"/>
    <m/>
    <m/>
    <m/>
    <m/>
    <n v="550400"/>
    <n v="0"/>
    <n v="0"/>
    <s v=""/>
    <s v=""/>
    <s v=""/>
  </r>
  <r>
    <d v="2024-02-24T00:00:00"/>
    <x v="54"/>
    <n v="500"/>
    <d v="1901-07-16T05:00:00"/>
    <n v="155.1"/>
    <n v="91.1"/>
    <n v="3.52"/>
    <n v="9.06"/>
    <m/>
    <n v="-3.8959999999999999"/>
    <n v="97.2"/>
    <n v="0.21310000000000001"/>
    <n v="0.2581"/>
    <n v="0"/>
    <n v="0.6"/>
    <m/>
    <m/>
    <m/>
    <m/>
    <n v="550500"/>
    <n v="0"/>
    <n v="0"/>
    <s v=""/>
    <s v=""/>
    <s v=""/>
  </r>
  <r>
    <d v="2024-02-24T00:00:00"/>
    <x v="54"/>
    <n v="600"/>
    <d v="1901-07-16T06:00:00"/>
    <n v="155.22"/>
    <n v="91.22"/>
    <n v="2.52"/>
    <n v="8.56"/>
    <m/>
    <n v="-4.0460000000000003"/>
    <n v="97.3"/>
    <n v="0.21310000000000001"/>
    <n v="0.2581"/>
    <n v="0"/>
    <n v="0.6"/>
    <m/>
    <m/>
    <m/>
    <m/>
    <n v="550600"/>
    <n v="0"/>
    <n v="0"/>
    <s v=""/>
    <s v=""/>
    <s v=""/>
  </r>
  <r>
    <d v="2024-02-24T00:00:00"/>
    <x v="54"/>
    <n v="700"/>
    <d v="1901-07-16T07:00:00"/>
    <n v="155.1"/>
    <n v="91.1"/>
    <n v="2.0099999999999998"/>
    <n v="6.54"/>
    <m/>
    <n v="-4.0460000000000003"/>
    <n v="97.5"/>
    <n v="0.21310000000000001"/>
    <n v="0.2581"/>
    <n v="0"/>
    <n v="0.6"/>
    <m/>
    <m/>
    <m/>
    <m/>
    <n v="550700"/>
    <n v="0"/>
    <n v="0"/>
    <s v=""/>
    <s v=""/>
    <s v=""/>
  </r>
  <r>
    <d v="2024-02-24T00:00:00"/>
    <x v="54"/>
    <n v="800"/>
    <d v="1901-07-16T08:00:00"/>
    <n v="155.1"/>
    <n v="91.1"/>
    <n v="2.52"/>
    <n v="7.55"/>
    <m/>
    <n v="-3.7170000000000001"/>
    <n v="97.3"/>
    <n v="0.21310000000000001"/>
    <n v="0.2581"/>
    <n v="0"/>
    <n v="29.4"/>
    <m/>
    <m/>
    <m/>
    <m/>
    <n v="550800"/>
    <n v="64"/>
    <n v="29.4"/>
    <s v=""/>
    <s v=""/>
    <s v=""/>
  </r>
  <r>
    <d v="2024-02-24T00:00:00"/>
    <x v="54"/>
    <n v="900"/>
    <d v="1901-07-16T09:00:00"/>
    <n v="155.22"/>
    <n v="91.22"/>
    <n v="4.03"/>
    <n v="10.07"/>
    <m/>
    <n v="-2.8879999999999999"/>
    <n v="96.9"/>
    <n v="0.21310000000000001"/>
    <n v="0.2581"/>
    <n v="0"/>
    <n v="129.4"/>
    <m/>
    <m/>
    <m/>
    <m/>
    <n v="550900"/>
    <n v="222"/>
    <n v="129.4"/>
    <s v=""/>
    <s v=""/>
    <s v=""/>
  </r>
  <r>
    <d v="2024-02-24T00:00:00"/>
    <x v="54"/>
    <n v="1000"/>
    <d v="1901-07-16T10:00:00"/>
    <n v="155.22"/>
    <n v="91.22"/>
    <n v="4.53"/>
    <n v="10.07"/>
    <m/>
    <n v="-2.1019999999999999"/>
    <n v="96"/>
    <n v="0.21310000000000001"/>
    <n v="0.2581"/>
    <n v="0.6"/>
    <n v="270.60000000000002"/>
    <m/>
    <m/>
    <m/>
    <m/>
    <n v="551000"/>
    <n v="368.8"/>
    <n v="270.60000000000002"/>
    <s v=""/>
    <s v=""/>
    <s v=""/>
  </r>
  <r>
    <d v="2024-02-24T00:00:00"/>
    <x v="54"/>
    <n v="1100"/>
    <d v="1901-07-16T11:00:00"/>
    <n v="155.1"/>
    <n v="91.1"/>
    <n v="4.53"/>
    <n v="11.07"/>
    <m/>
    <n v="-1.7270000000000001"/>
    <n v="95.1"/>
    <n v="0.21310000000000001"/>
    <n v="0.2581"/>
    <n v="0.8"/>
    <n v="298.10000000000002"/>
    <m/>
    <m/>
    <m/>
    <m/>
    <n v="551100"/>
    <n v="479"/>
    <n v="298.10000000000002"/>
    <s v=""/>
    <s v=""/>
    <s v=""/>
  </r>
  <r>
    <d v="2024-02-24T00:00:00"/>
    <x v="54"/>
    <n v="1200"/>
    <d v="1901-07-16T12:00:00"/>
    <n v="154.63"/>
    <n v="90.63"/>
    <n v="5.03"/>
    <n v="11.58"/>
    <m/>
    <n v="-0.50700000000000001"/>
    <n v="86.9"/>
    <n v="0.21310000000000001"/>
    <n v="0.2581"/>
    <n v="0.4"/>
    <n v="411.9"/>
    <m/>
    <m/>
    <m/>
    <m/>
    <n v="551200"/>
    <n v="540"/>
    <n v="411.9"/>
    <s v=""/>
    <s v=""/>
    <s v=""/>
  </r>
  <r>
    <d v="2024-02-24T00:00:00"/>
    <x v="54"/>
    <n v="1300"/>
    <d v="1901-07-16T13:00:00"/>
    <n v="154.4"/>
    <n v="90.4"/>
    <n v="5.03"/>
    <n v="11.07"/>
    <m/>
    <n v="-0.93"/>
    <n v="81.3"/>
    <n v="0.21310000000000001"/>
    <n v="0.2581"/>
    <n v="0.2"/>
    <n v="346.9"/>
    <m/>
    <m/>
    <m/>
    <m/>
    <n v="551300"/>
    <n v="546.20000000000005"/>
    <n v="346.9"/>
    <s v=""/>
    <s v=""/>
    <s v=""/>
  </r>
  <r>
    <d v="2024-02-24T00:00:00"/>
    <x v="54"/>
    <n v="1400"/>
    <d v="1901-07-16T14:00:00"/>
    <n v="154.63"/>
    <n v="90.63"/>
    <n v="4.03"/>
    <n v="10.07"/>
    <m/>
    <n v="-0.53500000000000003"/>
    <n v="81.400000000000006"/>
    <n v="0.21310000000000001"/>
    <n v="0.2581"/>
    <n v="0"/>
    <n v="293.10000000000002"/>
    <m/>
    <m/>
    <m/>
    <m/>
    <n v="551400"/>
    <n v="497.2"/>
    <n v="293.10000000000002"/>
    <s v=""/>
    <s v=""/>
    <s v=""/>
  </r>
  <r>
    <d v="2024-02-24T00:00:00"/>
    <x v="54"/>
    <n v="1500"/>
    <d v="1901-07-16T15:00:00"/>
    <n v="154.86000000000001"/>
    <n v="90.860000000000014"/>
    <n v="4.53"/>
    <n v="11.07"/>
    <m/>
    <n v="-1.2130000000000001"/>
    <n v="83.8"/>
    <n v="0.21310000000000001"/>
    <n v="0.2581"/>
    <n v="0"/>
    <n v="160.6"/>
    <m/>
    <m/>
    <m/>
    <m/>
    <n v="551500"/>
    <n v="397.7"/>
    <n v="160.6"/>
    <s v=""/>
    <s v=""/>
    <s v=""/>
  </r>
  <r>
    <d v="2024-02-24T00:00:00"/>
    <x v="54"/>
    <n v="1600"/>
    <d v="1901-07-16T16:00:00"/>
    <n v="154.63"/>
    <n v="90.63"/>
    <n v="3.52"/>
    <n v="9.06"/>
    <m/>
    <n v="-1.556"/>
    <n v="85.3"/>
    <n v="0.21310000000000001"/>
    <n v="0.2581"/>
    <n v="0"/>
    <n v="78.099999999999994"/>
    <m/>
    <m/>
    <m/>
    <m/>
    <n v="551600"/>
    <n v="257.5"/>
    <n v="78.099999999999994"/>
    <s v=""/>
    <s v=""/>
    <s v=""/>
  </r>
  <r>
    <d v="2024-02-24T00:00:00"/>
    <x v="54"/>
    <n v="1700"/>
    <d v="1901-07-16T17:00:00"/>
    <n v="154.86000000000001"/>
    <n v="90.860000000000014"/>
    <n v="4.53"/>
    <n v="11.07"/>
    <m/>
    <n v="-1.756"/>
    <n v="85.1"/>
    <n v="0.21310000000000001"/>
    <n v="0.2581"/>
    <n v="0"/>
    <n v="31.9"/>
    <m/>
    <m/>
    <m/>
    <m/>
    <n v="551700"/>
    <n v="97.5"/>
    <n v="31.9"/>
    <s v=""/>
    <s v=""/>
    <s v=""/>
  </r>
  <r>
    <d v="2024-02-24T00:00:00"/>
    <x v="54"/>
    <n v="1800"/>
    <d v="1901-07-16T18:00:00"/>
    <n v="154.75"/>
    <n v="90.75"/>
    <n v="3.52"/>
    <n v="10.57"/>
    <m/>
    <n v="-2.0150000000000001"/>
    <n v="85.4"/>
    <n v="0.21310000000000001"/>
    <n v="0.2581"/>
    <n v="0"/>
    <n v="1.9"/>
    <m/>
    <m/>
    <m/>
    <m/>
    <n v="551800"/>
    <n v="1.8"/>
    <n v="1.9"/>
    <s v=""/>
    <s v=""/>
    <s v=""/>
  </r>
  <r>
    <d v="2024-02-24T00:00:00"/>
    <x v="54"/>
    <n v="1900"/>
    <d v="1901-07-16T19:00:00"/>
    <n v="154.75"/>
    <n v="90.75"/>
    <n v="4.53"/>
    <n v="10.07"/>
    <m/>
    <n v="-2.4790000000000001"/>
    <n v="86.1"/>
    <n v="0.21310000000000001"/>
    <n v="0.2581"/>
    <n v="0"/>
    <n v="0.6"/>
    <m/>
    <m/>
    <m/>
    <m/>
    <n v="551900"/>
    <n v="0"/>
    <n v="0"/>
    <s v=""/>
    <s v=""/>
    <s v=""/>
  </r>
  <r>
    <d v="2024-02-24T00:00:00"/>
    <x v="54"/>
    <n v="2000"/>
    <d v="1901-07-16T20:00:00"/>
    <n v="154.63"/>
    <n v="90.63"/>
    <n v="4.53"/>
    <n v="10.07"/>
    <m/>
    <n v="-2.6829999999999998"/>
    <n v="86.4"/>
    <n v="0.21310000000000001"/>
    <n v="0.2581"/>
    <n v="0"/>
    <n v="0.6"/>
    <m/>
    <m/>
    <m/>
    <m/>
    <n v="552000"/>
    <n v="0"/>
    <n v="0"/>
    <s v=""/>
    <s v=""/>
    <s v=""/>
  </r>
  <r>
    <d v="2024-02-24T00:00:00"/>
    <x v="54"/>
    <n v="2100"/>
    <d v="1901-07-16T21:00:00"/>
    <n v="154.75"/>
    <n v="90.75"/>
    <n v="4.53"/>
    <n v="10.57"/>
    <m/>
    <n v="-2.7709999999999999"/>
    <n v="86.9"/>
    <n v="0.21310000000000001"/>
    <n v="0.2581"/>
    <n v="0"/>
    <n v="0.6"/>
    <m/>
    <m/>
    <m/>
    <m/>
    <n v="552100"/>
    <n v="0"/>
    <n v="0"/>
    <s v=""/>
    <s v=""/>
    <s v=""/>
  </r>
  <r>
    <d v="2024-02-24T00:00:00"/>
    <x v="54"/>
    <n v="2200"/>
    <d v="1901-07-16T22:00:00"/>
    <n v="154.51"/>
    <n v="90.509999999999991"/>
    <n v="4.03"/>
    <n v="10.07"/>
    <m/>
    <n v="-2.5659999999999998"/>
    <n v="88.1"/>
    <n v="0.21310000000000001"/>
    <n v="0.2581"/>
    <n v="0"/>
    <n v="0.6"/>
    <m/>
    <m/>
    <m/>
    <m/>
    <n v="552200"/>
    <n v="0"/>
    <n v="0"/>
    <s v=""/>
    <s v=""/>
    <s v=""/>
  </r>
  <r>
    <d v="2024-02-24T00:00:00"/>
    <x v="54"/>
    <n v="2300"/>
    <d v="1901-07-16T23:00:00"/>
    <n v="154.28"/>
    <n v="90.28"/>
    <n v="4.03"/>
    <n v="9.56"/>
    <m/>
    <n v="-2.8879999999999999"/>
    <n v="88.8"/>
    <n v="0.21310000000000001"/>
    <n v="0.2581"/>
    <n v="0"/>
    <n v="0.6"/>
    <m/>
    <m/>
    <m/>
    <m/>
    <n v="552300"/>
    <n v="0"/>
    <n v="0"/>
    <s v=""/>
    <s v=""/>
    <s v=""/>
  </r>
  <r>
    <d v="2024-02-24T00:00:00"/>
    <x v="54"/>
    <n v="2400"/>
    <d v="1901-07-17T00:00:00"/>
    <n v="169.25"/>
    <n v="105.25"/>
    <n v="3.52"/>
    <n v="11.07"/>
    <m/>
    <n v="-2.742"/>
    <n v="96.2"/>
    <n v="0.21310000000000001"/>
    <n v="0.2581"/>
    <n v="0"/>
    <n v="0.6"/>
    <m/>
    <m/>
    <m/>
    <m/>
    <n v="552400"/>
    <n v="0"/>
    <n v="0"/>
    <n v="0.21299999999999999"/>
    <n v="0.25800000000000001"/>
    <n v="1.0529999999999999"/>
  </r>
  <r>
    <d v="2024-02-25T00:00:00"/>
    <x v="55"/>
    <n v="100"/>
    <d v="1901-07-17T01:00:00"/>
    <n v="184.23"/>
    <n v="120.22999999999999"/>
    <n v="3.52"/>
    <n v="9.56"/>
    <m/>
    <n v="-2.8"/>
    <n v="96.4"/>
    <n v="0.21310000000000001"/>
    <n v="0.2581"/>
    <n v="0"/>
    <n v="0.6"/>
    <m/>
    <m/>
    <m/>
    <m/>
    <n v="560100"/>
    <n v="0"/>
    <n v="0"/>
    <s v=""/>
    <s v=""/>
    <s v=""/>
  </r>
  <r>
    <d v="2024-02-25T00:00:00"/>
    <x v="55"/>
    <n v="200"/>
    <d v="1901-07-17T02:00:00"/>
    <n v="199.21"/>
    <n v="135.21"/>
    <n v="3.52"/>
    <n v="8.56"/>
    <m/>
    <n v="-2.6829999999999998"/>
    <n v="94.5"/>
    <n v="0.21310000000000001"/>
    <n v="0.25890000000000002"/>
    <n v="0"/>
    <n v="0.6"/>
    <m/>
    <m/>
    <m/>
    <m/>
    <n v="560200"/>
    <n v="0"/>
    <n v="0"/>
    <s v=""/>
    <s v=""/>
    <s v=""/>
  </r>
  <r>
    <d v="2024-02-25T00:00:00"/>
    <x v="55"/>
    <n v="300"/>
    <d v="1901-07-17T03:00:00"/>
    <n v="214.3"/>
    <n v="150.30000000000001"/>
    <n v="3.02"/>
    <n v="8.0500000000000007"/>
    <m/>
    <n v="-2.5369999999999999"/>
    <n v="90.6"/>
    <n v="0.21310000000000001"/>
    <n v="0.2581"/>
    <n v="0"/>
    <n v="0.6"/>
    <m/>
    <m/>
    <m/>
    <m/>
    <n v="560300"/>
    <n v="0"/>
    <n v="0"/>
    <s v=""/>
    <s v=""/>
    <s v=""/>
  </r>
  <r>
    <d v="2024-02-25T00:00:00"/>
    <x v="55"/>
    <n v="400"/>
    <d v="1901-07-17T04:00:00"/>
    <n v="229.39"/>
    <n v="165.39"/>
    <n v="2.52"/>
    <n v="8.56"/>
    <m/>
    <n v="-2.742"/>
    <n v="89.2"/>
    <n v="0.21310000000000001"/>
    <n v="0.2581"/>
    <n v="0"/>
    <n v="0.6"/>
    <m/>
    <m/>
    <m/>
    <m/>
    <n v="560400"/>
    <n v="0"/>
    <n v="0"/>
    <s v=""/>
    <s v=""/>
    <s v=""/>
  </r>
  <r>
    <d v="2024-02-25T00:00:00"/>
    <x v="55"/>
    <n v="500"/>
    <d v="1901-07-17T05:00:00"/>
    <n v="244.37"/>
    <n v="180.37"/>
    <n v="3.02"/>
    <n v="7.55"/>
    <m/>
    <n v="-2.6829999999999998"/>
    <n v="89.1"/>
    <n v="0.21310000000000001"/>
    <n v="0.2581"/>
    <n v="0"/>
    <n v="0.6"/>
    <m/>
    <m/>
    <m/>
    <m/>
    <n v="560500"/>
    <n v="0"/>
    <n v="0"/>
    <s v=""/>
    <s v=""/>
    <s v=""/>
  </r>
  <r>
    <d v="2024-02-25T00:00:00"/>
    <x v="55"/>
    <n v="600"/>
    <d v="1901-07-17T06:00:00"/>
    <n v="259.33999999999997"/>
    <n v="195.33999999999997"/>
    <n v="3.52"/>
    <n v="8.0500000000000007"/>
    <m/>
    <n v="-2.7709999999999999"/>
    <n v="89.2"/>
    <n v="0.21310000000000001"/>
    <n v="0.25890000000000002"/>
    <n v="0"/>
    <n v="0.6"/>
    <m/>
    <m/>
    <m/>
    <m/>
    <n v="560600"/>
    <n v="0"/>
    <n v="0"/>
    <s v=""/>
    <s v=""/>
    <s v=""/>
  </r>
  <r>
    <d v="2024-02-25T00:00:00"/>
    <x v="55"/>
    <n v="700"/>
    <d v="1901-07-17T07:00:00"/>
    <n v="274.32"/>
    <n v="210.32"/>
    <n v="3.52"/>
    <n v="9.06"/>
    <m/>
    <n v="-2.7709999999999999"/>
    <n v="89.5"/>
    <n v="0.21310000000000001"/>
    <n v="0.2581"/>
    <n v="0"/>
    <n v="0.6"/>
    <m/>
    <m/>
    <m/>
    <m/>
    <n v="560700"/>
    <n v="0"/>
    <n v="0"/>
    <s v=""/>
    <s v=""/>
    <s v=""/>
  </r>
  <r>
    <d v="2024-02-25T00:00:00"/>
    <x v="55"/>
    <n v="800"/>
    <d v="1901-07-17T08:00:00"/>
    <n v="289.52999999999997"/>
    <n v="225.52999999999997"/>
    <n v="3.02"/>
    <n v="8.0500000000000007"/>
    <m/>
    <n v="-2.218"/>
    <n v="87.1"/>
    <n v="0.21310000000000001"/>
    <n v="0.2581"/>
    <n v="0"/>
    <n v="20.6"/>
    <m/>
    <m/>
    <m/>
    <m/>
    <n v="560800"/>
    <n v="68.3"/>
    <n v="20.6"/>
    <s v=""/>
    <s v=""/>
    <s v=""/>
  </r>
  <r>
    <d v="2024-02-25T00:00:00"/>
    <x v="55"/>
    <n v="900"/>
    <d v="1901-07-17T09:00:00"/>
    <n v="274.43"/>
    <n v="210.43"/>
    <n v="3.02"/>
    <n v="8.56"/>
    <m/>
    <n v="-1.327"/>
    <n v="83.8"/>
    <n v="0.21310000000000001"/>
    <n v="0.2581"/>
    <n v="0"/>
    <n v="96.9"/>
    <m/>
    <m/>
    <m/>
    <m/>
    <n v="560900"/>
    <n v="227.8"/>
    <n v="96.9"/>
    <s v=""/>
    <s v=""/>
    <s v=""/>
  </r>
  <r>
    <d v="2024-02-25T00:00:00"/>
    <x v="55"/>
    <n v="1000"/>
    <d v="1901-07-17T10:00:00"/>
    <n v="259.33999999999997"/>
    <n v="195.33999999999997"/>
    <n v="4.03"/>
    <n v="9.56"/>
    <m/>
    <n v="-0.70399999999999996"/>
    <n v="80.599999999999994"/>
    <n v="0.21310000000000001"/>
    <n v="0.2581"/>
    <n v="0"/>
    <n v="169.4"/>
    <m/>
    <m/>
    <m/>
    <m/>
    <n v="561000"/>
    <n v="375.7"/>
    <n v="169.4"/>
    <s v=""/>
    <s v=""/>
    <s v=""/>
  </r>
  <r>
    <d v="2024-02-25T00:00:00"/>
    <x v="55"/>
    <n v="1100"/>
    <d v="1901-07-17T11:00:00"/>
    <n v="244.48"/>
    <n v="180.48"/>
    <n v="4.53"/>
    <n v="11.58"/>
    <m/>
    <n v="-0.59099999999999997"/>
    <n v="78.900000000000006"/>
    <n v="0.21310000000000001"/>
    <n v="0.25890000000000002"/>
    <n v="0.2"/>
    <n v="281.89999999999998"/>
    <m/>
    <m/>
    <m/>
    <m/>
    <n v="561100"/>
    <n v="485.7"/>
    <n v="281.89999999999998"/>
    <s v=""/>
    <s v=""/>
    <s v=""/>
  </r>
  <r>
    <d v="2024-02-25T00:00:00"/>
    <x v="55"/>
    <n v="1200"/>
    <d v="1901-07-17T12:00:00"/>
    <n v="259.45999999999998"/>
    <n v="195.45999999999998"/>
    <n v="4.53"/>
    <n v="10.57"/>
    <m/>
    <n v="-0.53500000000000003"/>
    <n v="78.5"/>
    <n v="0.21310000000000001"/>
    <n v="0.25890000000000002"/>
    <n v="0"/>
    <n v="259.39999999999998"/>
    <m/>
    <m/>
    <m/>
    <m/>
    <n v="561200"/>
    <n v="546.79999999999995"/>
    <n v="259.39999999999998"/>
    <s v=""/>
    <s v=""/>
    <s v=""/>
  </r>
  <r>
    <d v="2024-02-25T00:00:00"/>
    <x v="55"/>
    <n v="1300"/>
    <d v="1901-07-17T13:00:00"/>
    <n v="274.43"/>
    <n v="210.43"/>
    <n v="6.04"/>
    <n v="14.09"/>
    <m/>
    <n v="0.98899999999999999"/>
    <n v="71.099999999999994"/>
    <n v="0.21310000000000001"/>
    <n v="0.2581"/>
    <n v="0"/>
    <n v="371.9"/>
    <m/>
    <m/>
    <m/>
    <m/>
    <n v="561300"/>
    <n v="552.79999999999995"/>
    <n v="371.9"/>
    <s v=""/>
    <s v=""/>
    <s v=""/>
  </r>
  <r>
    <d v="2024-02-25T00:00:00"/>
    <x v="55"/>
    <n v="1400"/>
    <d v="1901-07-17T14:00:00"/>
    <n v="259.45999999999998"/>
    <n v="195.45999999999998"/>
    <n v="6.04"/>
    <n v="14.09"/>
    <m/>
    <n v="0.35599999999999998"/>
    <n v="70.8"/>
    <n v="0.21310000000000001"/>
    <n v="0.25890000000000002"/>
    <n v="0"/>
    <n v="191.9"/>
    <m/>
    <m/>
    <m/>
    <m/>
    <n v="561400"/>
    <n v="504"/>
    <n v="191.9"/>
    <s v=""/>
    <s v=""/>
    <s v=""/>
  </r>
  <r>
    <d v="2024-02-25T00:00:00"/>
    <x v="55"/>
    <n v="1500"/>
    <d v="1901-07-17T15:00:00"/>
    <n v="244.37"/>
    <n v="180.37"/>
    <n v="5.03"/>
    <n v="16.100000000000001"/>
    <m/>
    <n v="0.79700000000000004"/>
    <n v="71.3"/>
    <n v="0.21310000000000001"/>
    <n v="0.2581"/>
    <n v="0"/>
    <n v="168.1"/>
    <m/>
    <m/>
    <m/>
    <m/>
    <n v="561500"/>
    <n v="404"/>
    <n v="168.1"/>
    <s v=""/>
    <s v=""/>
    <s v=""/>
  </r>
  <r>
    <d v="2024-02-25T00:00:00"/>
    <x v="55"/>
    <n v="1600"/>
    <d v="1901-07-17T16:00:00"/>
    <n v="229.39"/>
    <n v="165.39"/>
    <n v="6.54"/>
    <n v="17.11"/>
    <m/>
    <n v="-0.19900000000000001"/>
    <n v="67.3"/>
    <n v="0.21310000000000001"/>
    <n v="0.25890000000000002"/>
    <n v="0"/>
    <n v="141.9"/>
    <m/>
    <m/>
    <m/>
    <m/>
    <n v="561600"/>
    <n v="263.5"/>
    <n v="141.9"/>
    <s v=""/>
    <s v=""/>
    <s v=""/>
  </r>
  <r>
    <d v="2024-02-25T00:00:00"/>
    <x v="55"/>
    <n v="1700"/>
    <d v="1901-07-17T17:00:00"/>
    <n v="214.3"/>
    <n v="150.30000000000001"/>
    <n v="6.04"/>
    <n v="15.1"/>
    <m/>
    <n v="-1.5840000000000001"/>
    <n v="71.5"/>
    <n v="0.21310000000000001"/>
    <n v="0.25890000000000002"/>
    <n v="0"/>
    <n v="49.4"/>
    <m/>
    <m/>
    <m/>
    <m/>
    <n v="561700"/>
    <n v="103"/>
    <n v="49.4"/>
    <s v=""/>
    <s v=""/>
    <s v=""/>
  </r>
  <r>
    <d v="2024-02-25T00:00:00"/>
    <x v="55"/>
    <n v="1800"/>
    <d v="1901-07-17T18:00:00"/>
    <n v="199.32"/>
    <n v="135.32"/>
    <n v="5.54"/>
    <n v="13.59"/>
    <m/>
    <n v="-2.625"/>
    <n v="77.5"/>
    <n v="0.21310000000000001"/>
    <n v="0.25890000000000002"/>
    <n v="0"/>
    <n v="3.1"/>
    <m/>
    <m/>
    <m/>
    <m/>
    <n v="561800"/>
    <n v="3"/>
    <n v="3.1"/>
    <s v=""/>
    <s v=""/>
    <s v=""/>
  </r>
  <r>
    <d v="2024-02-25T00:00:00"/>
    <x v="55"/>
    <n v="1900"/>
    <d v="1901-07-17T19:00:00"/>
    <n v="184.23"/>
    <n v="120.22999999999999"/>
    <n v="6.04"/>
    <n v="13.59"/>
    <m/>
    <n v="-3.8660000000000001"/>
    <n v="76.7"/>
    <n v="0.21310000000000001"/>
    <n v="0.25890000000000002"/>
    <n v="0"/>
    <n v="0.6"/>
    <m/>
    <m/>
    <m/>
    <m/>
    <n v="561900"/>
    <n v="0"/>
    <n v="0"/>
    <s v=""/>
    <s v=""/>
    <s v=""/>
  </r>
  <r>
    <d v="2024-02-25T00:00:00"/>
    <x v="55"/>
    <n v="2000"/>
    <d v="1901-07-17T20:00:00"/>
    <n v="169.14"/>
    <n v="105.13999999999999"/>
    <n v="5.03"/>
    <n v="13.09"/>
    <m/>
    <n v="-5.9160000000000004"/>
    <n v="83.2"/>
    <n v="0.21310000000000001"/>
    <n v="0.25890000000000002"/>
    <n v="0"/>
    <n v="0.6"/>
    <m/>
    <m/>
    <m/>
    <m/>
    <n v="562000"/>
    <n v="0"/>
    <n v="0"/>
    <s v=""/>
    <s v=""/>
    <s v=""/>
  </r>
  <r>
    <d v="2024-02-25T00:00:00"/>
    <x v="55"/>
    <n v="2100"/>
    <d v="1901-07-17T21:00:00"/>
    <n v="154.63"/>
    <n v="90.63"/>
    <n v="4.53"/>
    <n v="11.07"/>
    <m/>
    <n v="-7.0259999999999998"/>
    <n v="80.3"/>
    <n v="0.21310000000000001"/>
    <n v="0.25890000000000002"/>
    <n v="0"/>
    <n v="0.6"/>
    <m/>
    <m/>
    <m/>
    <m/>
    <n v="562100"/>
    <n v="0"/>
    <n v="0"/>
    <s v=""/>
    <s v=""/>
    <s v=""/>
  </r>
  <r>
    <d v="2024-02-25T00:00:00"/>
    <x v="55"/>
    <n v="2200"/>
    <d v="1901-07-17T22:00:00"/>
    <n v="154.75"/>
    <n v="90.75"/>
    <n v="4.03"/>
    <n v="9.56"/>
    <m/>
    <n v="-7.968"/>
    <n v="75.099999999999994"/>
    <n v="0.21310000000000001"/>
    <n v="0.25890000000000002"/>
    <n v="0"/>
    <n v="0.6"/>
    <m/>
    <m/>
    <m/>
    <m/>
    <n v="562200"/>
    <n v="0"/>
    <n v="0"/>
    <s v=""/>
    <s v=""/>
    <s v=""/>
  </r>
  <r>
    <d v="2024-02-25T00:00:00"/>
    <x v="55"/>
    <n v="2300"/>
    <d v="1901-07-17T23:00:00"/>
    <n v="154.16"/>
    <n v="90.16"/>
    <n v="2.52"/>
    <n v="8.56"/>
    <m/>
    <n v="-9.2349999999999994"/>
    <n v="72.099999999999994"/>
    <n v="0.21310000000000001"/>
    <n v="0.25890000000000002"/>
    <n v="0"/>
    <n v="0.6"/>
    <m/>
    <m/>
    <m/>
    <m/>
    <n v="562300"/>
    <n v="0"/>
    <n v="0"/>
    <s v=""/>
    <s v=""/>
    <s v=""/>
  </r>
  <r>
    <d v="2024-02-25T00:00:00"/>
    <x v="55"/>
    <n v="2400"/>
    <d v="1901-07-18T00:00:00"/>
    <n v="154.28"/>
    <n v="90.28"/>
    <n v="2.52"/>
    <n v="6.54"/>
    <m/>
    <n v="-9.5079999999999991"/>
    <n v="74.099999999999994"/>
    <n v="0.21310000000000001"/>
    <n v="0.25890000000000002"/>
    <n v="0"/>
    <n v="0.6"/>
    <m/>
    <m/>
    <m/>
    <m/>
    <n v="562400"/>
    <n v="0"/>
    <n v="0"/>
    <n v="0.21299999999999999"/>
    <n v="0.25900000000000001"/>
    <n v="0.90300000000000002"/>
  </r>
  <r>
    <d v="2024-02-26T00:00:00"/>
    <x v="56"/>
    <n v="100"/>
    <d v="1901-07-18T01:00:00"/>
    <n v="152.63999999999999"/>
    <n v="88.639999999999986"/>
    <n v="2.0099999999999998"/>
    <n v="7.05"/>
    <m/>
    <n v="-9.8849999999999998"/>
    <n v="84.7"/>
    <n v="0.21310000000000001"/>
    <n v="0.25890000000000002"/>
    <n v="0"/>
    <n v="0.6"/>
    <m/>
    <m/>
    <m/>
    <m/>
    <n v="570100"/>
    <n v="0"/>
    <n v="0"/>
    <s v=""/>
    <s v=""/>
    <s v=""/>
  </r>
  <r>
    <d v="2024-02-26T00:00:00"/>
    <x v="56"/>
    <n v="200"/>
    <d v="1901-07-18T02:00:00"/>
    <n v="152.52000000000001"/>
    <n v="88.52000000000001"/>
    <n v="2.0099999999999998"/>
    <n v="7.05"/>
    <m/>
    <n v="-10.196999999999999"/>
    <n v="91.5"/>
    <n v="0.21310000000000001"/>
    <n v="0.2581"/>
    <n v="0"/>
    <n v="0.6"/>
    <m/>
    <m/>
    <m/>
    <m/>
    <n v="570200"/>
    <n v="0"/>
    <n v="0"/>
    <s v=""/>
    <s v=""/>
    <s v=""/>
  </r>
  <r>
    <d v="2024-02-26T00:00:00"/>
    <x v="56"/>
    <n v="300"/>
    <d v="1901-07-18T03:00:00"/>
    <n v="152.06"/>
    <n v="88.06"/>
    <n v="2.0099999999999998"/>
    <n v="6.54"/>
    <m/>
    <n v="-10.545999999999999"/>
    <n v="92"/>
    <n v="0.21310000000000001"/>
    <n v="0.25890000000000002"/>
    <n v="0"/>
    <n v="0.6"/>
    <m/>
    <m/>
    <m/>
    <m/>
    <n v="570300"/>
    <n v="0"/>
    <n v="0"/>
    <s v=""/>
    <s v=""/>
    <s v=""/>
  </r>
  <r>
    <d v="2024-02-26T00:00:00"/>
    <x v="56"/>
    <n v="400"/>
    <d v="1901-07-18T04:00:00"/>
    <n v="153.11000000000001"/>
    <n v="89.110000000000014"/>
    <n v="2.52"/>
    <n v="8.56"/>
    <m/>
    <n v="-10.968999999999999"/>
    <n v="92"/>
    <n v="0.21310000000000001"/>
    <n v="0.25890000000000002"/>
    <n v="0"/>
    <n v="0.6"/>
    <m/>
    <m/>
    <m/>
    <m/>
    <n v="570400"/>
    <n v="0"/>
    <n v="0"/>
    <s v=""/>
    <s v=""/>
    <s v=""/>
  </r>
  <r>
    <d v="2024-02-26T00:00:00"/>
    <x v="56"/>
    <n v="500"/>
    <d v="1901-07-18T05:00:00"/>
    <n v="149.72"/>
    <n v="85.72"/>
    <n v="2.0099999999999998"/>
    <n v="7.05"/>
    <m/>
    <n v="-11.326000000000001"/>
    <n v="91.9"/>
    <n v="0.21310000000000001"/>
    <n v="0.2581"/>
    <n v="0"/>
    <n v="0.6"/>
    <m/>
    <m/>
    <m/>
    <m/>
    <n v="570500"/>
    <n v="0"/>
    <n v="0"/>
    <s v=""/>
    <s v=""/>
    <s v=""/>
  </r>
  <r>
    <d v="2024-02-26T00:00:00"/>
    <x v="56"/>
    <n v="600"/>
    <d v="1901-07-18T06:00:00"/>
    <n v="152.52000000000001"/>
    <n v="88.52000000000001"/>
    <n v="1.51"/>
    <n v="6.04"/>
    <m/>
    <n v="-11.577"/>
    <n v="91.9"/>
    <n v="0.21310000000000001"/>
    <n v="0.25890000000000002"/>
    <n v="0"/>
    <n v="0.6"/>
    <m/>
    <m/>
    <m/>
    <m/>
    <n v="570600"/>
    <n v="0"/>
    <n v="0"/>
    <s v=""/>
    <s v=""/>
    <s v=""/>
  </r>
  <r>
    <d v="2024-02-26T00:00:00"/>
    <x v="56"/>
    <n v="700"/>
    <d v="1901-07-18T07:00:00"/>
    <n v="151.82"/>
    <n v="87.82"/>
    <n v="1.51"/>
    <n v="5.54"/>
    <m/>
    <n v="-11.397"/>
    <n v="91.9"/>
    <n v="0.21310000000000001"/>
    <n v="0.25890000000000002"/>
    <n v="0"/>
    <n v="5.6"/>
    <m/>
    <m/>
    <m/>
    <m/>
    <n v="570700"/>
    <n v="0"/>
    <n v="5.6"/>
    <s v=""/>
    <s v=""/>
    <s v=""/>
  </r>
  <r>
    <d v="2024-02-26T00:00:00"/>
    <x v="56"/>
    <n v="800"/>
    <d v="1901-07-18T08:00:00"/>
    <n v="154.16"/>
    <n v="90.16"/>
    <n v="1.51"/>
    <n v="6.54"/>
    <m/>
    <n v="-10.757"/>
    <n v="91.9"/>
    <n v="0.21310000000000001"/>
    <n v="0.25890000000000002"/>
    <n v="0"/>
    <n v="105.6"/>
    <m/>
    <m/>
    <m/>
    <m/>
    <n v="570800"/>
    <n v="72.8"/>
    <n v="105.6"/>
    <s v=""/>
    <s v=""/>
    <s v=""/>
  </r>
  <r>
    <d v="2024-02-26T00:00:00"/>
    <x v="56"/>
    <n v="900"/>
    <d v="1901-07-18T09:00:00"/>
    <n v="169.14"/>
    <n v="105.13999999999999"/>
    <n v="1.01"/>
    <n v="4.53"/>
    <m/>
    <n v="-10.127000000000001"/>
    <n v="92"/>
    <n v="0.21310000000000001"/>
    <n v="0.25890000000000002"/>
    <n v="0"/>
    <n v="128.1"/>
    <m/>
    <m/>
    <m/>
    <m/>
    <n v="570900"/>
    <n v="233.8"/>
    <n v="128.1"/>
    <s v=""/>
    <s v=""/>
    <s v=""/>
  </r>
  <r>
    <d v="2024-02-26T00:00:00"/>
    <x v="56"/>
    <n v="1000"/>
    <d v="1901-07-18T10:00:00"/>
    <n v="184.23"/>
    <n v="120.22999999999999"/>
    <n v="1.01"/>
    <n v="5.03"/>
    <m/>
    <n v="-9.3710000000000004"/>
    <n v="91.8"/>
    <n v="0.21310000000000001"/>
    <n v="0.25890000000000002"/>
    <n v="0"/>
    <n v="224.4"/>
    <m/>
    <m/>
    <m/>
    <m/>
    <n v="571000"/>
    <n v="381.8"/>
    <n v="224.4"/>
    <s v=""/>
    <s v=""/>
    <s v=""/>
  </r>
  <r>
    <d v="2024-02-26T00:00:00"/>
    <x v="56"/>
    <n v="1100"/>
    <d v="1901-07-18T11:00:00"/>
    <n v="199.21"/>
    <n v="135.21"/>
    <n v="1.01"/>
    <n v="4.53"/>
    <m/>
    <n v="-9.4390000000000001"/>
    <n v="91.4"/>
    <n v="0.21310000000000001"/>
    <n v="0.25890000000000002"/>
    <n v="0"/>
    <n v="206.9"/>
    <m/>
    <m/>
    <m/>
    <m/>
    <n v="571100"/>
    <n v="492.7"/>
    <n v="206.9"/>
    <s v=""/>
    <s v=""/>
    <s v=""/>
  </r>
  <r>
    <d v="2024-02-26T00:00:00"/>
    <x v="56"/>
    <n v="1200"/>
    <d v="1901-07-18T12:00:00"/>
    <n v="184.23"/>
    <n v="120.22999999999999"/>
    <n v="1.51"/>
    <n v="5.54"/>
    <m/>
    <n v="-6.7380000000000004"/>
    <n v="90.7"/>
    <n v="0.21310000000000001"/>
    <n v="0.25890000000000002"/>
    <n v="0"/>
    <n v="275.60000000000002"/>
    <m/>
    <m/>
    <m/>
    <m/>
    <n v="571200"/>
    <n v="553.5"/>
    <n v="275.60000000000002"/>
    <s v=""/>
    <s v=""/>
    <s v=""/>
  </r>
  <r>
    <d v="2024-02-26T00:00:00"/>
    <x v="56"/>
    <n v="1300"/>
    <d v="1901-07-18T13:00:00"/>
    <n v="199.21"/>
    <n v="135.21"/>
    <n v="1.01"/>
    <n v="4.53"/>
    <m/>
    <n v="-9.4730000000000008"/>
    <n v="89.6"/>
    <n v="0.21310000000000001"/>
    <n v="0.25890000000000002"/>
    <n v="0.2"/>
    <n v="136.9"/>
    <m/>
    <m/>
    <m/>
    <m/>
    <n v="571300"/>
    <n v="559.79999999999995"/>
    <n v="136.9"/>
    <s v=""/>
    <s v=""/>
    <s v=""/>
  </r>
  <r>
    <d v="2024-02-26T00:00:00"/>
    <x v="56"/>
    <n v="1400"/>
    <d v="1901-07-18T14:00:00"/>
    <n v="214.18"/>
    <n v="150.18"/>
    <n v="1.01"/>
    <n v="5.03"/>
    <m/>
    <n v="-9.9890000000000008"/>
    <n v="88.9"/>
    <n v="0.21310000000000001"/>
    <n v="0.25890000000000002"/>
    <n v="0"/>
    <n v="160.6"/>
    <m/>
    <m/>
    <m/>
    <m/>
    <n v="571400"/>
    <n v="510.8"/>
    <n v="160.6"/>
    <s v=""/>
    <s v=""/>
    <s v=""/>
  </r>
  <r>
    <d v="2024-02-26T00:00:00"/>
    <x v="56"/>
    <n v="1500"/>
    <d v="1901-07-18T15:00:00"/>
    <n v="229.27"/>
    <n v="165.27"/>
    <n v="1.01"/>
    <n v="5.03"/>
    <m/>
    <n v="-8.3309999999999995"/>
    <n v="87.5"/>
    <n v="0.21310000000000001"/>
    <n v="0.2581"/>
    <n v="0"/>
    <n v="158.1"/>
    <m/>
    <m/>
    <m/>
    <m/>
    <n v="571500"/>
    <n v="411"/>
    <n v="158.1"/>
    <s v=""/>
    <s v=""/>
    <s v=""/>
  </r>
  <r>
    <d v="2024-02-26T00:00:00"/>
    <x v="56"/>
    <n v="1600"/>
    <d v="1901-07-18T16:00:00"/>
    <n v="214.3"/>
    <n v="150.30000000000001"/>
    <n v="2.0099999999999998"/>
    <n v="6.04"/>
    <m/>
    <n v="-10.023"/>
    <n v="81.7"/>
    <n v="0.21310000000000001"/>
    <n v="0.25890000000000002"/>
    <n v="0"/>
    <n v="94.4"/>
    <m/>
    <m/>
    <m/>
    <m/>
    <n v="571600"/>
    <n v="270"/>
    <n v="94.4"/>
    <s v=""/>
    <s v=""/>
    <s v=""/>
  </r>
  <r>
    <d v="2024-02-26T00:00:00"/>
    <x v="56"/>
    <n v="1700"/>
    <d v="1901-07-18T17:00:00"/>
    <n v="199.21"/>
    <n v="135.21"/>
    <n v="3.02"/>
    <n v="9.06"/>
    <m/>
    <n v="-10.545999999999999"/>
    <n v="76.599999999999994"/>
    <n v="0.21310000000000001"/>
    <n v="0.25890000000000002"/>
    <n v="0"/>
    <n v="39.4"/>
    <m/>
    <m/>
    <m/>
    <m/>
    <n v="571700"/>
    <n v="108.3"/>
    <n v="39.4"/>
    <s v=""/>
    <s v=""/>
    <s v=""/>
  </r>
  <r>
    <d v="2024-02-26T00:00:00"/>
    <x v="56"/>
    <n v="1800"/>
    <d v="1901-07-18T18:00:00"/>
    <n v="184.11"/>
    <n v="120.11000000000001"/>
    <n v="3.02"/>
    <n v="9.06"/>
    <m/>
    <n v="-11.397"/>
    <n v="76.5"/>
    <n v="0.21310000000000001"/>
    <n v="0.25890000000000002"/>
    <n v="0"/>
    <n v="6.9"/>
    <m/>
    <m/>
    <m/>
    <m/>
    <n v="571800"/>
    <n v="3.7"/>
    <n v="6.9"/>
    <s v=""/>
    <s v=""/>
    <s v=""/>
  </r>
  <r>
    <d v="2024-02-26T00:00:00"/>
    <x v="56"/>
    <n v="1900"/>
    <d v="1901-07-18T19:00:00"/>
    <n v="169.02"/>
    <n v="105.02000000000001"/>
    <n v="2.52"/>
    <n v="7.05"/>
    <m/>
    <n v="-12.196"/>
    <n v="79.900000000000006"/>
    <n v="0.21379999999999999"/>
    <n v="0.25890000000000002"/>
    <n v="0"/>
    <n v="0.6"/>
    <m/>
    <m/>
    <m/>
    <m/>
    <n v="571900"/>
    <n v="0"/>
    <n v="0"/>
    <s v=""/>
    <s v=""/>
    <s v=""/>
  </r>
  <r>
    <d v="2024-02-26T00:00:00"/>
    <x v="56"/>
    <n v="2000"/>
    <d v="1901-07-18T20:00:00"/>
    <n v="154.16"/>
    <n v="90.16"/>
    <n v="2.52"/>
    <n v="6.54"/>
    <m/>
    <n v="-12.196"/>
    <n v="82.2"/>
    <n v="0.21310000000000001"/>
    <n v="0.25890000000000002"/>
    <n v="0"/>
    <n v="0.6"/>
    <m/>
    <m/>
    <m/>
    <m/>
    <n v="572000"/>
    <n v="0"/>
    <n v="0"/>
    <s v=""/>
    <s v=""/>
    <s v=""/>
  </r>
  <r>
    <d v="2024-02-26T00:00:00"/>
    <x v="56"/>
    <n v="2100"/>
    <d v="1901-07-18T21:00:00"/>
    <n v="152.41"/>
    <n v="88.41"/>
    <n v="2.0099999999999998"/>
    <n v="5.54"/>
    <m/>
    <n v="-12.086"/>
    <n v="87.8"/>
    <n v="0.21310000000000001"/>
    <n v="0.25890000000000002"/>
    <n v="0"/>
    <n v="0.6"/>
    <m/>
    <m/>
    <m/>
    <m/>
    <n v="572100"/>
    <n v="0"/>
    <n v="0"/>
    <s v=""/>
    <s v=""/>
    <s v=""/>
  </r>
  <r>
    <d v="2024-02-26T00:00:00"/>
    <x v="56"/>
    <n v="2200"/>
    <d v="1901-07-18T22:00:00"/>
    <n v="153.46"/>
    <n v="89.460000000000008"/>
    <n v="1.51"/>
    <n v="5.03"/>
    <m/>
    <n v="-12.9"/>
    <n v="90.8"/>
    <n v="0.21310000000000001"/>
    <n v="0.25890000000000002"/>
    <n v="0"/>
    <n v="0.6"/>
    <m/>
    <m/>
    <m/>
    <m/>
    <n v="572200"/>
    <n v="0"/>
    <n v="0"/>
    <s v=""/>
    <s v=""/>
    <s v=""/>
  </r>
  <r>
    <d v="2024-02-26T00:00:00"/>
    <x v="56"/>
    <n v="2300"/>
    <d v="1901-07-18T23:00:00"/>
    <n v="168.44"/>
    <n v="104.44"/>
    <n v="2.0099999999999998"/>
    <n v="6.54"/>
    <m/>
    <n v="-13.965"/>
    <n v="90.7"/>
    <n v="0.21310000000000001"/>
    <n v="0.25890000000000002"/>
    <n v="0"/>
    <n v="0.6"/>
    <m/>
    <m/>
    <m/>
    <m/>
    <n v="572300"/>
    <n v="0"/>
    <n v="0"/>
    <s v=""/>
    <s v=""/>
    <s v=""/>
  </r>
  <r>
    <d v="2024-02-26T00:00:00"/>
    <x v="56"/>
    <n v="2400"/>
    <d v="1901-07-19T00:00:00"/>
    <n v="159.54"/>
    <n v="95.539999999999992"/>
    <n v="2.52"/>
    <n v="7.05"/>
    <m/>
    <n v="-15.144"/>
    <n v="90.3"/>
    <n v="0.21310000000000001"/>
    <n v="0.25890000000000002"/>
    <n v="0"/>
    <n v="0.6"/>
    <m/>
    <m/>
    <m/>
    <m/>
    <n v="572400"/>
    <n v="0"/>
    <n v="0"/>
    <n v="0.21299999999999999"/>
    <n v="0.25900000000000001"/>
    <n v="0.95499999999999996"/>
  </r>
  <r>
    <d v="2024-02-27T00:00:00"/>
    <x v="57"/>
    <n v="100"/>
    <d v="1901-07-19T01:00:00"/>
    <n v="158.84"/>
    <n v="94.84"/>
    <n v="2.52"/>
    <n v="6.04"/>
    <m/>
    <n v="-15.506"/>
    <n v="90"/>
    <n v="0.21310000000000001"/>
    <n v="0.25890000000000002"/>
    <n v="0"/>
    <n v="0.6"/>
    <m/>
    <m/>
    <m/>
    <m/>
    <n v="580100"/>
    <n v="0"/>
    <n v="0"/>
    <s v=""/>
    <s v=""/>
    <s v=""/>
  </r>
  <r>
    <d v="2024-02-27T00:00:00"/>
    <x v="57"/>
    <n v="200"/>
    <d v="1901-07-19T02:00:00"/>
    <n v="173.82"/>
    <n v="109.82"/>
    <n v="3.02"/>
    <n v="8.0500000000000007"/>
    <m/>
    <n v="-17.167000000000002"/>
    <n v="89.5"/>
    <n v="0.21379999999999999"/>
    <n v="0.25890000000000002"/>
    <n v="0"/>
    <n v="0.6"/>
    <m/>
    <m/>
    <m/>
    <m/>
    <n v="580200"/>
    <n v="0"/>
    <n v="0"/>
    <s v=""/>
    <s v=""/>
    <s v=""/>
  </r>
  <r>
    <d v="2024-02-27T00:00:00"/>
    <x v="57"/>
    <n v="300"/>
    <d v="1901-07-19T03:00:00"/>
    <n v="158.84"/>
    <n v="94.84"/>
    <n v="2.52"/>
    <n v="6.54"/>
    <m/>
    <n v="-18.518000000000001"/>
    <n v="88.6"/>
    <n v="0.21240000000000001"/>
    <n v="0.25890000000000002"/>
    <n v="0"/>
    <n v="0.6"/>
    <m/>
    <m/>
    <m/>
    <m/>
    <n v="580300"/>
    <n v="0"/>
    <n v="0"/>
    <s v=""/>
    <s v=""/>
    <s v=""/>
  </r>
  <r>
    <d v="2024-02-27T00:00:00"/>
    <x v="57"/>
    <n v="400"/>
    <d v="1901-07-19T04:00:00"/>
    <n v="157.79"/>
    <n v="93.789999999999992"/>
    <n v="2.0099999999999998"/>
    <n v="7.55"/>
    <m/>
    <n v="-19.103000000000002"/>
    <n v="88.2"/>
    <n v="0.21379999999999999"/>
    <n v="0.25890000000000002"/>
    <n v="0"/>
    <n v="0.6"/>
    <m/>
    <m/>
    <m/>
    <m/>
    <n v="580400"/>
    <n v="0"/>
    <n v="0"/>
    <s v=""/>
    <s v=""/>
    <s v=""/>
  </r>
  <r>
    <d v="2024-02-27T00:00:00"/>
    <x v="57"/>
    <n v="500"/>
    <d v="1901-07-19T05:00:00"/>
    <n v="157.79"/>
    <n v="93.789999999999992"/>
    <n v="1.51"/>
    <n v="5.03"/>
    <m/>
    <n v="-19.561"/>
    <n v="87.9"/>
    <n v="0.21310000000000001"/>
    <n v="0.2581"/>
    <n v="0"/>
    <n v="0.6"/>
    <m/>
    <m/>
    <m/>
    <m/>
    <n v="580500"/>
    <n v="0"/>
    <n v="0"/>
    <s v=""/>
    <s v=""/>
    <s v=""/>
  </r>
  <r>
    <d v="2024-02-27T00:00:00"/>
    <x v="57"/>
    <n v="600"/>
    <d v="1901-07-19T06:00:00"/>
    <n v="157.66999999999999"/>
    <n v="93.669999999999987"/>
    <n v="2.0099999999999998"/>
    <n v="5.03"/>
    <m/>
    <n v="-19.285"/>
    <n v="87.8"/>
    <n v="0.21240000000000001"/>
    <n v="0.2581"/>
    <n v="0"/>
    <n v="0.6"/>
    <m/>
    <m/>
    <m/>
    <m/>
    <n v="580600"/>
    <n v="0"/>
    <n v="0"/>
    <s v=""/>
    <s v=""/>
    <s v=""/>
  </r>
  <r>
    <d v="2024-02-27T00:00:00"/>
    <x v="57"/>
    <n v="700"/>
    <d v="1901-07-19T07:00:00"/>
    <n v="157.44"/>
    <n v="93.44"/>
    <n v="1.51"/>
    <n v="4.53"/>
    <m/>
    <n v="-19.239999999999998"/>
    <n v="87.8"/>
    <n v="0.21240000000000001"/>
    <n v="0.2581"/>
    <n v="0"/>
    <n v="3.1"/>
    <m/>
    <m/>
    <m/>
    <m/>
    <n v="580700"/>
    <n v="0.7"/>
    <n v="3.1"/>
    <s v=""/>
    <s v=""/>
    <s v=""/>
  </r>
  <r>
    <d v="2024-02-27T00:00:00"/>
    <x v="57"/>
    <n v="800"/>
    <d v="1901-07-19T08:00:00"/>
    <n v="157.44"/>
    <n v="93.44"/>
    <n v="1.51"/>
    <n v="5.03"/>
    <m/>
    <n v="-17.553000000000001"/>
    <n v="88.1"/>
    <n v="0.21240000000000001"/>
    <n v="0.2581"/>
    <n v="0"/>
    <n v="45.6"/>
    <m/>
    <m/>
    <m/>
    <m/>
    <n v="580800"/>
    <n v="77.7"/>
    <n v="45.6"/>
    <s v=""/>
    <s v=""/>
    <s v=""/>
  </r>
  <r>
    <d v="2024-02-27T00:00:00"/>
    <x v="57"/>
    <n v="900"/>
    <d v="1901-07-19T09:00:00"/>
    <n v="156.97"/>
    <n v="92.97"/>
    <n v="0"/>
    <n v="2.52"/>
    <m/>
    <n v="-15.913"/>
    <n v="88.5"/>
    <n v="0.21160000000000001"/>
    <n v="0.2581"/>
    <n v="0"/>
    <n v="139.4"/>
    <m/>
    <m/>
    <m/>
    <m/>
    <n v="580900"/>
    <n v="240.2"/>
    <n v="139.4"/>
    <s v=""/>
    <s v=""/>
    <s v=""/>
  </r>
  <r>
    <d v="2024-02-27T00:00:00"/>
    <x v="57"/>
    <n v="1000"/>
    <d v="1901-07-19T10:00:00"/>
    <n v="157.32"/>
    <n v="93.32"/>
    <n v="0"/>
    <n v="2.52"/>
    <m/>
    <n v="-14.548999999999999"/>
    <n v="89.3"/>
    <n v="0.21240000000000001"/>
    <n v="0.2581"/>
    <n v="0"/>
    <n v="219.4"/>
    <m/>
    <m/>
    <m/>
    <m/>
    <n v="581000"/>
    <n v="388.7"/>
    <n v="219.4"/>
    <s v=""/>
    <s v=""/>
    <s v=""/>
  </r>
  <r>
    <d v="2024-02-27T00:00:00"/>
    <x v="57"/>
    <n v="1100"/>
    <d v="1901-07-19T11:00:00"/>
    <n v="156.38999999999999"/>
    <n v="92.389999999999986"/>
    <n v="0"/>
    <n v="2.0099999999999998"/>
    <m/>
    <n v="-12.676"/>
    <n v="89.4"/>
    <n v="0.21240000000000001"/>
    <n v="0.2581"/>
    <n v="0"/>
    <n v="296.89999999999998"/>
    <m/>
    <m/>
    <m/>
    <m/>
    <n v="581100"/>
    <n v="499"/>
    <n v="296.89999999999998"/>
    <s v=""/>
    <s v=""/>
    <s v=""/>
  </r>
  <r>
    <d v="2024-02-27T00:00:00"/>
    <x v="57"/>
    <n v="1200"/>
    <d v="1901-07-19T12:00:00"/>
    <n v="157.19999999999999"/>
    <n v="93.199999999999989"/>
    <n v="0"/>
    <n v="2.52"/>
    <m/>
    <n v="-12.196"/>
    <n v="89.3"/>
    <n v="0.21160000000000001"/>
    <n v="0.2581"/>
    <n v="0"/>
    <n v="298.10000000000002"/>
    <m/>
    <m/>
    <m/>
    <m/>
    <n v="581200"/>
    <n v="560.20000000000005"/>
    <n v="298.10000000000002"/>
    <s v=""/>
    <s v=""/>
    <s v=""/>
  </r>
  <r>
    <d v="2024-02-27T00:00:00"/>
    <x v="57"/>
    <n v="1300"/>
    <d v="1901-07-19T13:00:00"/>
    <n v="157.32"/>
    <n v="93.32"/>
    <n v="1.01"/>
    <n v="5.03"/>
    <m/>
    <n v="-11.867000000000001"/>
    <n v="87.6"/>
    <n v="0.21160000000000001"/>
    <n v="0.2581"/>
    <n v="0"/>
    <n v="301.89999999999998"/>
    <m/>
    <m/>
    <m/>
    <m/>
    <n v="581300"/>
    <n v="566.79999999999995"/>
    <n v="301.89999999999998"/>
    <s v=""/>
    <s v=""/>
    <s v=""/>
  </r>
  <r>
    <d v="2024-02-27T00:00:00"/>
    <x v="57"/>
    <n v="1400"/>
    <d v="1901-07-19T14:00:00"/>
    <n v="157.66999999999999"/>
    <n v="93.669999999999987"/>
    <n v="2.0099999999999998"/>
    <n v="5.54"/>
    <m/>
    <n v="-11.361000000000001"/>
    <n v="81.099999999999994"/>
    <n v="0.21160000000000001"/>
    <n v="0.2581"/>
    <n v="0"/>
    <n v="283.10000000000002"/>
    <m/>
    <m/>
    <m/>
    <m/>
    <n v="581400"/>
    <n v="517.70000000000005"/>
    <n v="283.10000000000002"/>
    <s v=""/>
    <s v=""/>
    <s v=""/>
  </r>
  <r>
    <d v="2024-02-27T00:00:00"/>
    <x v="57"/>
    <n v="1500"/>
    <d v="1901-07-19T15:00:00"/>
    <n v="157.66999999999999"/>
    <n v="93.669999999999987"/>
    <n v="1.51"/>
    <n v="4.53"/>
    <m/>
    <n v="-11.183"/>
    <n v="78.400000000000006"/>
    <n v="0.21160000000000001"/>
    <n v="0.2581"/>
    <n v="0"/>
    <n v="238.1"/>
    <m/>
    <m/>
    <m/>
    <m/>
    <n v="581500"/>
    <n v="417.5"/>
    <n v="238.1"/>
    <s v=""/>
    <s v=""/>
    <s v=""/>
  </r>
  <r>
    <d v="2024-02-27T00:00:00"/>
    <x v="57"/>
    <n v="1600"/>
    <d v="1901-07-19T16:00:00"/>
    <n v="154.63"/>
    <n v="90.63"/>
    <n v="2.0099999999999998"/>
    <n v="5.54"/>
    <m/>
    <n v="-11.94"/>
    <n v="81.8"/>
    <n v="0.2109"/>
    <n v="0.2581"/>
    <n v="0"/>
    <n v="150.6"/>
    <m/>
    <m/>
    <m/>
    <m/>
    <n v="581600"/>
    <n v="276.3"/>
    <n v="150.6"/>
    <s v=""/>
    <s v=""/>
    <s v=""/>
  </r>
  <r>
    <d v="2024-02-27T00:00:00"/>
    <x v="57"/>
    <n v="1700"/>
    <d v="1901-07-19T17:00:00"/>
    <n v="157.32"/>
    <n v="93.32"/>
    <n v="0"/>
    <n v="1.51"/>
    <m/>
    <n v="-12.417"/>
    <n v="89.7"/>
    <n v="0.2109"/>
    <n v="0.2581"/>
    <n v="0"/>
    <n v="44.4"/>
    <m/>
    <m/>
    <m/>
    <m/>
    <n v="581700"/>
    <n v="113.7"/>
    <n v="44.4"/>
    <s v=""/>
    <s v=""/>
    <s v=""/>
  </r>
  <r>
    <d v="2024-02-27T00:00:00"/>
    <x v="57"/>
    <n v="1800"/>
    <d v="1901-07-19T18:00:00"/>
    <n v="159.19"/>
    <n v="95.19"/>
    <n v="0"/>
    <n v="4.03"/>
    <m/>
    <n v="-11.976000000000001"/>
    <n v="90.7"/>
    <n v="0.2109"/>
    <n v="0.2581"/>
    <n v="0"/>
    <n v="1.9"/>
    <m/>
    <m/>
    <m/>
    <m/>
    <n v="581800"/>
    <n v="4.5"/>
    <n v="1.9"/>
    <s v=""/>
    <s v=""/>
    <s v=""/>
  </r>
  <r>
    <d v="2024-02-27T00:00:00"/>
    <x v="57"/>
    <n v="1900"/>
    <d v="1901-07-19T19:00:00"/>
    <n v="174.05"/>
    <n v="110.05000000000001"/>
    <n v="1.01"/>
    <n v="6.04"/>
    <m/>
    <n v="-12.38"/>
    <n v="91.4"/>
    <n v="0.2109"/>
    <n v="0.2581"/>
    <n v="0"/>
    <n v="0.6"/>
    <m/>
    <m/>
    <m/>
    <m/>
    <n v="581900"/>
    <n v="0"/>
    <n v="0"/>
    <s v=""/>
    <s v=""/>
    <s v=""/>
  </r>
  <r>
    <d v="2024-02-27T00:00:00"/>
    <x v="57"/>
    <n v="2000"/>
    <d v="1901-07-19T20:00:00"/>
    <n v="189.14"/>
    <n v="125.13999999999999"/>
    <n v="2.0099999999999998"/>
    <n v="5.03"/>
    <m/>
    <n v="-12.013"/>
    <n v="91.7"/>
    <n v="0.2109"/>
    <n v="0.2581"/>
    <n v="0"/>
    <n v="0.6"/>
    <m/>
    <m/>
    <m/>
    <m/>
    <n v="582000"/>
    <n v="0"/>
    <n v="0"/>
    <s v=""/>
    <s v=""/>
    <s v=""/>
  </r>
  <r>
    <d v="2024-02-27T00:00:00"/>
    <x v="57"/>
    <n v="2100"/>
    <d v="1901-07-19T21:00:00"/>
    <n v="174.17"/>
    <n v="110.16999999999999"/>
    <n v="2.0099999999999998"/>
    <n v="5.54"/>
    <m/>
    <n v="-12.048999999999999"/>
    <n v="92"/>
    <n v="0.2109"/>
    <n v="0.2581"/>
    <n v="0"/>
    <n v="0.6"/>
    <m/>
    <m/>
    <m/>
    <m/>
    <n v="582100"/>
    <n v="0"/>
    <n v="0"/>
    <s v=""/>
    <s v=""/>
    <s v=""/>
  </r>
  <r>
    <d v="2024-02-27T00:00:00"/>
    <x v="57"/>
    <n v="2200"/>
    <d v="1901-07-19T22:00:00"/>
    <n v="161.77000000000001"/>
    <n v="97.77000000000001"/>
    <n v="2.0099999999999998"/>
    <n v="6.04"/>
    <m/>
    <n v="-11.076000000000001"/>
    <n v="92.4"/>
    <n v="0.2109"/>
    <n v="0.2581"/>
    <n v="0"/>
    <n v="0.6"/>
    <m/>
    <m/>
    <m/>
    <m/>
    <n v="582200"/>
    <n v="0"/>
    <n v="0"/>
    <s v=""/>
    <s v=""/>
    <s v=""/>
  </r>
  <r>
    <d v="2024-02-27T00:00:00"/>
    <x v="57"/>
    <n v="2300"/>
    <d v="1901-07-19T23:00:00"/>
    <n v="161.41999999999999"/>
    <n v="97.419999999999987"/>
    <n v="1.51"/>
    <n v="6.04"/>
    <m/>
    <n v="-10.058"/>
    <n v="93"/>
    <n v="0.2109"/>
    <n v="0.2581"/>
    <n v="0"/>
    <n v="0.6"/>
    <m/>
    <m/>
    <m/>
    <m/>
    <n v="582300"/>
    <n v="0"/>
    <n v="0"/>
    <s v=""/>
    <s v=""/>
    <s v=""/>
  </r>
  <r>
    <d v="2024-02-27T00:00:00"/>
    <x v="57"/>
    <n v="2400"/>
    <d v="1901-07-20T00:00:00"/>
    <n v="176.39"/>
    <n v="112.38999999999999"/>
    <n v="1.51"/>
    <n v="7.05"/>
    <m/>
    <n v="-9.1"/>
    <n v="93.8"/>
    <n v="0.2109"/>
    <n v="0.2581"/>
    <n v="0"/>
    <n v="0.6"/>
    <m/>
    <m/>
    <m/>
    <m/>
    <n v="582400"/>
    <n v="0"/>
    <n v="0"/>
    <n v="0.21099999999999999"/>
    <n v="0.25800000000000001"/>
    <n v="1.1240000000000001"/>
  </r>
  <r>
    <d v="2024-02-28T00:00:00"/>
    <x v="58"/>
    <n v="100"/>
    <d v="1901-07-20T01:00:00"/>
    <n v="161.41999999999999"/>
    <n v="97.419999999999987"/>
    <n v="2.0099999999999998"/>
    <n v="6.54"/>
    <m/>
    <n v="-8.4969999999999999"/>
    <n v="94.1"/>
    <n v="0.2109"/>
    <n v="0.2581"/>
    <n v="0"/>
    <n v="0.6"/>
    <m/>
    <m/>
    <m/>
    <m/>
    <n v="590100"/>
    <n v="0"/>
    <n v="0"/>
    <s v=""/>
    <s v=""/>
    <s v=""/>
  </r>
  <r>
    <d v="2024-02-28T00:00:00"/>
    <x v="58"/>
    <n v="200"/>
    <d v="1901-07-20T02:00:00"/>
    <n v="160.36000000000001"/>
    <n v="96.360000000000014"/>
    <n v="1.51"/>
    <n v="5.54"/>
    <m/>
    <n v="-8.0990000000000002"/>
    <n v="94.7"/>
    <n v="0.2109"/>
    <n v="0.2581"/>
    <n v="0"/>
    <n v="0.6"/>
    <m/>
    <m/>
    <m/>
    <m/>
    <n v="590200"/>
    <n v="0"/>
    <n v="0"/>
    <s v=""/>
    <s v=""/>
    <s v=""/>
  </r>
  <r>
    <d v="2024-02-28T00:00:00"/>
    <x v="58"/>
    <n v="300"/>
    <d v="1901-07-20T03:00:00"/>
    <n v="160.25"/>
    <n v="96.25"/>
    <n v="1.51"/>
    <n v="5.03"/>
    <m/>
    <n v="-8.9990000000000006"/>
    <n v="94.4"/>
    <n v="0.2109"/>
    <n v="0.2581"/>
    <n v="0"/>
    <n v="0.6"/>
    <m/>
    <m/>
    <m/>
    <m/>
    <n v="590300"/>
    <n v="0"/>
    <n v="0"/>
    <s v=""/>
    <s v=""/>
    <s v=""/>
  </r>
  <r>
    <d v="2024-02-28T00:00:00"/>
    <x v="58"/>
    <n v="400"/>
    <d v="1901-07-20T04:00:00"/>
    <n v="160.13"/>
    <n v="96.13"/>
    <n v="1.51"/>
    <n v="4.53"/>
    <m/>
    <n v="-7.8689999999999998"/>
    <n v="94.5"/>
    <n v="0.2109"/>
    <n v="0.2581"/>
    <n v="0"/>
    <n v="0.6"/>
    <m/>
    <m/>
    <m/>
    <m/>
    <n v="590400"/>
    <n v="0"/>
    <n v="0"/>
    <s v=""/>
    <s v=""/>
    <s v=""/>
  </r>
  <r>
    <d v="2024-02-28T00:00:00"/>
    <x v="58"/>
    <n v="500"/>
    <d v="1901-07-20T05:00:00"/>
    <n v="160.25"/>
    <n v="96.25"/>
    <n v="1.51"/>
    <n v="6.54"/>
    <m/>
    <n v="-7.3479999999999999"/>
    <n v="95.2"/>
    <n v="0.2109"/>
    <n v="0.2581"/>
    <n v="0"/>
    <n v="0.6"/>
    <m/>
    <m/>
    <m/>
    <m/>
    <n v="590500"/>
    <n v="0"/>
    <n v="0"/>
    <s v=""/>
    <s v=""/>
    <s v=""/>
  </r>
  <r>
    <d v="2024-02-28T00:00:00"/>
    <x v="58"/>
    <n v="600"/>
    <d v="1901-07-20T06:00:00"/>
    <n v="159.19"/>
    <n v="95.19"/>
    <n v="1.51"/>
    <n v="5.54"/>
    <m/>
    <n v="-7.1219999999999999"/>
    <n v="95.6"/>
    <n v="0.2109"/>
    <n v="0.2581"/>
    <n v="0"/>
    <n v="0.6"/>
    <m/>
    <m/>
    <m/>
    <m/>
    <n v="590600"/>
    <n v="0"/>
    <n v="0"/>
    <s v=""/>
    <s v=""/>
    <s v=""/>
  </r>
  <r>
    <d v="2024-02-28T00:00:00"/>
    <x v="58"/>
    <n v="700"/>
    <d v="1901-07-20T07:00:00"/>
    <n v="161.30000000000001"/>
    <n v="97.300000000000011"/>
    <n v="1.01"/>
    <n v="6.04"/>
    <m/>
    <n v="-7.0259999999999998"/>
    <n v="95.5"/>
    <n v="0.2109"/>
    <n v="0.2581"/>
    <n v="0"/>
    <n v="0.6"/>
    <m/>
    <m/>
    <m/>
    <m/>
    <n v="590700"/>
    <n v="0.8"/>
    <n v="0"/>
    <s v=""/>
    <s v=""/>
    <s v=""/>
  </r>
  <r>
    <d v="2024-02-28T00:00:00"/>
    <x v="58"/>
    <n v="800"/>
    <d v="1901-07-20T08:00:00"/>
    <n v="160.47999999999999"/>
    <n v="96.47999999999999"/>
    <n v="1.01"/>
    <n v="4.03"/>
    <m/>
    <n v="-7.1870000000000003"/>
    <n v="95.5"/>
    <n v="0.2109"/>
    <n v="0.2581"/>
    <n v="0"/>
    <n v="8.1"/>
    <m/>
    <m/>
    <m/>
    <m/>
    <n v="590800"/>
    <n v="82.7"/>
    <n v="8.1"/>
    <s v=""/>
    <s v=""/>
    <s v=""/>
  </r>
  <r>
    <d v="2024-02-28T00:00:00"/>
    <x v="58"/>
    <n v="900"/>
    <d v="1901-07-20T09:00:00"/>
    <n v="160.83000000000001"/>
    <n v="96.830000000000013"/>
    <n v="1.01"/>
    <n v="4.53"/>
    <m/>
    <n v="-6.1360000000000001"/>
    <n v="95.8"/>
    <n v="0.2109"/>
    <n v="0.25890000000000002"/>
    <n v="0"/>
    <n v="41.9"/>
    <m/>
    <m/>
    <m/>
    <m/>
    <n v="590900"/>
    <n v="246.3"/>
    <n v="41.9"/>
    <s v=""/>
    <s v=""/>
    <s v=""/>
  </r>
  <r>
    <d v="2024-02-28T00:00:00"/>
    <x v="58"/>
    <n v="1000"/>
    <d v="1901-07-20T10:00:00"/>
    <n v="159.78"/>
    <n v="95.78"/>
    <n v="0.5"/>
    <n v="3.02"/>
    <m/>
    <n v="-5.8230000000000004"/>
    <n v="96.1"/>
    <n v="0.2109"/>
    <n v="0.2581"/>
    <n v="0"/>
    <n v="64.400000000000006"/>
    <m/>
    <m/>
    <m/>
    <m/>
    <n v="591000"/>
    <n v="395.3"/>
    <n v="64.400000000000006"/>
    <s v=""/>
    <s v=""/>
    <s v=""/>
  </r>
  <r>
    <d v="2024-02-28T00:00:00"/>
    <x v="58"/>
    <n v="1100"/>
    <d v="1901-07-20T11:00:00"/>
    <n v="161.18"/>
    <n v="97.18"/>
    <n v="0.5"/>
    <n v="3.52"/>
    <m/>
    <n v="-3.8660000000000001"/>
    <n v="96.7"/>
    <n v="0.2109"/>
    <n v="0.2581"/>
    <n v="0"/>
    <n v="96.9"/>
    <m/>
    <m/>
    <m/>
    <m/>
    <n v="591100"/>
    <n v="506"/>
    <n v="96.9"/>
    <s v=""/>
    <s v=""/>
    <s v=""/>
  </r>
  <r>
    <d v="2024-02-28T00:00:00"/>
    <x v="58"/>
    <n v="1200"/>
    <d v="1901-07-20T12:00:00"/>
    <n v="161.18"/>
    <n v="97.18"/>
    <n v="1.01"/>
    <n v="3.52"/>
    <m/>
    <n v="-3.0059999999999998"/>
    <n v="97.8"/>
    <n v="0.2109"/>
    <n v="0.2581"/>
    <n v="0"/>
    <n v="149.4"/>
    <m/>
    <m/>
    <m/>
    <m/>
    <n v="591200"/>
    <n v="567.20000000000005"/>
    <n v="149.4"/>
    <s v=""/>
    <s v=""/>
    <s v=""/>
  </r>
  <r>
    <d v="2024-02-28T00:00:00"/>
    <x v="58"/>
    <n v="1300"/>
    <d v="1901-07-20T13:00:00"/>
    <n v="160.6"/>
    <n v="96.6"/>
    <n v="1.01"/>
    <n v="4.53"/>
    <m/>
    <n v="-2.073"/>
    <n v="98.1"/>
    <n v="0.2109"/>
    <n v="0.2581"/>
    <n v="0"/>
    <n v="209.4"/>
    <m/>
    <m/>
    <m/>
    <m/>
    <n v="591300"/>
    <n v="573.79999999999995"/>
    <n v="209.4"/>
    <s v=""/>
    <s v=""/>
    <s v=""/>
  </r>
  <r>
    <d v="2024-02-28T00:00:00"/>
    <x v="58"/>
    <n v="1400"/>
    <d v="1901-07-20T14:00:00"/>
    <n v="160.01"/>
    <n v="96.009999999999991"/>
    <n v="2.0099999999999998"/>
    <n v="7.55"/>
    <m/>
    <n v="-1.8420000000000001"/>
    <n v="98.3"/>
    <n v="0.2109"/>
    <n v="0.2581"/>
    <n v="0"/>
    <n v="248.1"/>
    <m/>
    <m/>
    <m/>
    <m/>
    <n v="591400"/>
    <n v="524.70000000000005"/>
    <n v="248.1"/>
    <s v=""/>
    <s v=""/>
    <s v=""/>
  </r>
  <r>
    <d v="2024-02-28T00:00:00"/>
    <x v="58"/>
    <n v="1500"/>
    <d v="1901-07-20T15:00:00"/>
    <n v="161.07"/>
    <n v="97.07"/>
    <n v="3.02"/>
    <n v="7.55"/>
    <m/>
    <n v="-2.3340000000000001"/>
    <n v="98.6"/>
    <n v="0.2109"/>
    <n v="0.2581"/>
    <n v="0"/>
    <n v="119.4"/>
    <m/>
    <m/>
    <m/>
    <m/>
    <n v="591500"/>
    <n v="424.5"/>
    <n v="119.4"/>
    <s v=""/>
    <s v=""/>
    <s v=""/>
  </r>
  <r>
    <d v="2024-02-28T00:00:00"/>
    <x v="58"/>
    <n v="1600"/>
    <d v="1901-07-20T16:00:00"/>
    <n v="160.13"/>
    <n v="96.13"/>
    <n v="2.52"/>
    <n v="7.05"/>
    <m/>
    <n v="-2.2469999999999999"/>
    <n v="98.8"/>
    <n v="0.2109"/>
    <n v="0.2581"/>
    <n v="0"/>
    <n v="41.9"/>
    <m/>
    <m/>
    <m/>
    <m/>
    <n v="591600"/>
    <n v="282.5"/>
    <n v="41.9"/>
    <s v=""/>
    <s v=""/>
    <s v=""/>
  </r>
  <r>
    <d v="2024-02-28T00:00:00"/>
    <x v="58"/>
    <n v="1700"/>
    <d v="1901-07-20T17:00:00"/>
    <n v="159.19"/>
    <n v="95.19"/>
    <n v="4.53"/>
    <n v="10.07"/>
    <m/>
    <n v="-1.871"/>
    <n v="99"/>
    <n v="0.2109"/>
    <n v="0.2581"/>
    <n v="0"/>
    <n v="19.399999999999999"/>
    <m/>
    <m/>
    <m/>
    <m/>
    <n v="591700"/>
    <n v="119.5"/>
    <n v="19.399999999999999"/>
    <s v=""/>
    <s v=""/>
    <s v=""/>
  </r>
  <r>
    <d v="2024-02-28T00:00:00"/>
    <x v="58"/>
    <n v="1800"/>
    <d v="1901-07-20T18:00:00"/>
    <n v="157.19999999999999"/>
    <n v="93.199999999999989"/>
    <n v="5.54"/>
    <n v="13.09"/>
    <m/>
    <n v="-1.8420000000000001"/>
    <n v="99.2"/>
    <n v="0.2109"/>
    <n v="0.2581"/>
    <n v="0"/>
    <n v="1.9"/>
    <m/>
    <m/>
    <m/>
    <m/>
    <n v="591800"/>
    <n v="5.5"/>
    <n v="1.9"/>
    <s v=""/>
    <s v=""/>
    <s v=""/>
  </r>
  <r>
    <d v="2024-02-28T00:00:00"/>
    <x v="58"/>
    <n v="1900"/>
    <d v="1901-07-20T19:00:00"/>
    <n v="172.18"/>
    <n v="108.18"/>
    <n v="5.03"/>
    <n v="12.08"/>
    <m/>
    <n v="-1.871"/>
    <n v="99.3"/>
    <n v="0.2109"/>
    <n v="0.2581"/>
    <n v="0"/>
    <n v="0.6"/>
    <m/>
    <m/>
    <m/>
    <m/>
    <n v="591900"/>
    <n v="0"/>
    <n v="0"/>
    <s v=""/>
    <s v=""/>
    <s v=""/>
  </r>
  <r>
    <d v="2024-02-28T00:00:00"/>
    <x v="58"/>
    <n v="2000"/>
    <d v="1901-07-20T20:00:00"/>
    <n v="187.27"/>
    <n v="123.27000000000001"/>
    <n v="5.03"/>
    <n v="11.07"/>
    <m/>
    <n v="-2.3340000000000001"/>
    <n v="99.3"/>
    <n v="0.2109"/>
    <n v="0.2581"/>
    <n v="0"/>
    <n v="0.6"/>
    <m/>
    <m/>
    <m/>
    <m/>
    <n v="592000"/>
    <n v="0"/>
    <n v="0"/>
    <s v=""/>
    <s v=""/>
    <s v=""/>
  </r>
  <r>
    <d v="2024-02-28T00:00:00"/>
    <x v="58"/>
    <n v="2100"/>
    <d v="1901-07-20T21:00:00"/>
    <n v="202.13"/>
    <n v="138.13"/>
    <n v="5.03"/>
    <n v="11.58"/>
    <m/>
    <n v="-1.6990000000000001"/>
    <n v="99.3"/>
    <n v="0.2109"/>
    <n v="0.2581"/>
    <n v="0"/>
    <n v="0.6"/>
    <m/>
    <m/>
    <m/>
    <m/>
    <n v="592100"/>
    <n v="0"/>
    <n v="0"/>
    <s v=""/>
    <s v=""/>
    <s v=""/>
  </r>
  <r>
    <d v="2024-02-28T00:00:00"/>
    <x v="58"/>
    <n v="2200"/>
    <d v="1901-07-20T22:00:00"/>
    <n v="217.34"/>
    <n v="153.34"/>
    <n v="5.54"/>
    <n v="12.08"/>
    <m/>
    <n v="-1.6990000000000001"/>
    <n v="99.4"/>
    <n v="0.2109"/>
    <n v="0.25740000000000002"/>
    <n v="0"/>
    <n v="0.6"/>
    <m/>
    <m/>
    <m/>
    <m/>
    <n v="592200"/>
    <n v="0"/>
    <n v="0"/>
    <s v=""/>
    <s v=""/>
    <s v=""/>
  </r>
  <r>
    <d v="2024-02-28T00:00:00"/>
    <x v="58"/>
    <n v="2300"/>
    <d v="1901-07-20T23:00:00"/>
    <n v="232.2"/>
    <n v="168.2"/>
    <n v="6.54"/>
    <n v="15.6"/>
    <m/>
    <n v="-1.756"/>
    <n v="99.4"/>
    <n v="0.2109"/>
    <n v="0.2581"/>
    <n v="0"/>
    <n v="0.6"/>
    <m/>
    <m/>
    <m/>
    <m/>
    <n v="592300"/>
    <n v="0"/>
    <n v="0"/>
    <s v=""/>
    <s v=""/>
    <s v=""/>
  </r>
  <r>
    <d v="2024-02-28T00:00:00"/>
    <x v="58"/>
    <n v="2400"/>
    <d v="1901-07-21T00:00:00"/>
    <n v="247.17"/>
    <n v="183.17"/>
    <n v="6.54"/>
    <n v="14.09"/>
    <m/>
    <n v="-1.6990000000000001"/>
    <n v="99.4"/>
    <n v="0.2109"/>
    <n v="0.25740000000000002"/>
    <n v="0"/>
    <n v="0.6"/>
    <m/>
    <m/>
    <m/>
    <m/>
    <n v="592400"/>
    <n v="0"/>
    <n v="0"/>
    <n v="0.21099999999999999"/>
    <n v="0.25700000000000001"/>
    <n v="1.8320000000000001"/>
  </r>
  <r>
    <d v="2024-02-29T00:00:00"/>
    <x v="59"/>
    <n v="100"/>
    <d v="1901-07-21T01:00:00"/>
    <n v="262.27"/>
    <n v="198.26999999999998"/>
    <n v="6.54"/>
    <n v="14.59"/>
    <m/>
    <n v="-1.613"/>
    <n v="99.4"/>
    <n v="0.2109"/>
    <n v="0.2581"/>
    <n v="0"/>
    <n v="0.6"/>
    <m/>
    <m/>
    <m/>
    <m/>
    <n v="600100"/>
    <n v="0"/>
    <n v="0"/>
    <s v=""/>
    <s v=""/>
    <s v=""/>
  </r>
  <r>
    <d v="2024-02-29T00:00:00"/>
    <x v="59"/>
    <n v="200"/>
    <d v="1901-07-21T02:00:00"/>
    <n v="247.17"/>
    <n v="183.17"/>
    <n v="7.55"/>
    <n v="16.100000000000001"/>
    <m/>
    <n v="-1.47"/>
    <n v="99.4"/>
    <n v="0.2109"/>
    <n v="0.25740000000000002"/>
    <n v="0"/>
    <n v="0.6"/>
    <m/>
    <m/>
    <m/>
    <m/>
    <n v="600200"/>
    <n v="0"/>
    <n v="0"/>
    <s v=""/>
    <s v=""/>
    <s v=""/>
  </r>
  <r>
    <d v="2024-02-29T00:00:00"/>
    <x v="59"/>
    <n v="300"/>
    <d v="1901-07-21T03:00:00"/>
    <n v="232.32"/>
    <n v="168.32"/>
    <n v="6.04"/>
    <n v="13.09"/>
    <m/>
    <n v="-1.47"/>
    <n v="99.5"/>
    <n v="0.21160000000000001"/>
    <n v="0.2581"/>
    <n v="0"/>
    <n v="0.6"/>
    <m/>
    <m/>
    <m/>
    <m/>
    <n v="600300"/>
    <n v="0"/>
    <n v="0"/>
    <s v=""/>
    <s v=""/>
    <s v=""/>
  </r>
  <r>
    <d v="2024-02-29T00:00:00"/>
    <x v="59"/>
    <n v="400"/>
    <d v="1901-07-21T04:00:00"/>
    <n v="217.34"/>
    <n v="153.34"/>
    <n v="4.03"/>
    <n v="15.1"/>
    <m/>
    <n v="-3.36"/>
    <n v="99.6"/>
    <n v="0.21160000000000001"/>
    <n v="0.2581"/>
    <n v="0"/>
    <n v="0.6"/>
    <m/>
    <m/>
    <m/>
    <m/>
    <n v="600400"/>
    <n v="0"/>
    <n v="0"/>
    <s v=""/>
    <s v=""/>
    <s v=""/>
  </r>
  <r>
    <d v="2024-02-29T00:00:00"/>
    <x v="59"/>
    <n v="500"/>
    <d v="1901-07-21T05:00:00"/>
    <n v="232.2"/>
    <n v="168.2"/>
    <n v="1.51"/>
    <n v="7.05"/>
    <m/>
    <n v="-5.48"/>
    <n v="98.1"/>
    <n v="0.21160000000000001"/>
    <n v="0.2581"/>
    <n v="0"/>
    <n v="0.6"/>
    <m/>
    <m/>
    <m/>
    <m/>
    <n v="600500"/>
    <n v="0"/>
    <n v="0"/>
    <s v=""/>
    <s v=""/>
    <s v=""/>
  </r>
  <r>
    <d v="2024-02-29T00:00:00"/>
    <x v="59"/>
    <n v="600"/>
    <d v="1901-07-21T06:00:00"/>
    <n v="247.17"/>
    <n v="183.17"/>
    <n v="1.01"/>
    <n v="4.53"/>
    <m/>
    <n v="-5.2949999999999999"/>
    <n v="97.7"/>
    <n v="0.21160000000000001"/>
    <n v="0.2581"/>
    <n v="0"/>
    <n v="0.6"/>
    <m/>
    <m/>
    <m/>
    <m/>
    <n v="600600"/>
    <n v="0"/>
    <n v="0"/>
    <s v=""/>
    <s v=""/>
    <s v=""/>
  </r>
  <r>
    <d v="2024-02-29T00:00:00"/>
    <x v="59"/>
    <n v="700"/>
    <d v="1901-07-21T07:00:00"/>
    <n v="262.14999999999998"/>
    <n v="198.14999999999998"/>
    <n v="0"/>
    <n v="2.52"/>
    <m/>
    <n v="-5.202"/>
    <n v="97.8"/>
    <n v="0.21160000000000001"/>
    <n v="0.2581"/>
    <n v="0"/>
    <n v="0.6"/>
    <m/>
    <m/>
    <m/>
    <m/>
    <n v="600700"/>
    <n v="1"/>
    <n v="0"/>
    <s v=""/>
    <s v=""/>
    <s v=""/>
  </r>
  <r>
    <d v="2024-02-29T00:00:00"/>
    <x v="59"/>
    <n v="800"/>
    <d v="1901-07-21T08:00:00"/>
    <n v="277.24"/>
    <n v="213.24"/>
    <n v="0"/>
    <n v="1.51"/>
    <m/>
    <n v="-4.4080000000000004"/>
    <n v="97.9"/>
    <n v="0.21160000000000001"/>
    <n v="0.2581"/>
    <n v="0"/>
    <n v="29.4"/>
    <m/>
    <m/>
    <m/>
    <m/>
    <n v="600800"/>
    <n v="88"/>
    <n v="29.4"/>
    <s v=""/>
    <s v=""/>
    <s v=""/>
  </r>
  <r>
    <d v="2024-02-29T00:00:00"/>
    <x v="59"/>
    <n v="900"/>
    <d v="1901-07-21T09:00:00"/>
    <n v="262.14999999999998"/>
    <n v="198.14999999999998"/>
    <n v="1.01"/>
    <n v="4.53"/>
    <m/>
    <n v="-4.1669999999999998"/>
    <n v="98.3"/>
    <n v="0.21160000000000001"/>
    <n v="0.2581"/>
    <n v="0"/>
    <n v="75.599999999999994"/>
    <m/>
    <m/>
    <m/>
    <m/>
    <n v="600900"/>
    <n v="252.8"/>
    <n v="75.599999999999994"/>
    <s v=""/>
    <s v=""/>
    <s v=""/>
  </r>
  <r>
    <d v="2024-02-29T00:00:00"/>
    <x v="59"/>
    <n v="1000"/>
    <d v="1901-07-21T10:00:00"/>
    <n v="247.17"/>
    <n v="183.17"/>
    <n v="2.0099999999999998"/>
    <n v="6.04"/>
    <m/>
    <n v="-4.6509999999999998"/>
    <n v="97.6"/>
    <n v="0.2109"/>
    <n v="0.25740000000000002"/>
    <n v="0"/>
    <n v="108.1"/>
    <m/>
    <m/>
    <m/>
    <m/>
    <n v="601000"/>
    <n v="401.7"/>
    <n v="108.1"/>
    <s v=""/>
    <s v=""/>
    <s v=""/>
  </r>
  <r>
    <d v="2024-02-29T00:00:00"/>
    <x v="59"/>
    <n v="1100"/>
    <d v="1901-07-21T11:00:00"/>
    <n v="232.2"/>
    <n v="168.2"/>
    <n v="1.01"/>
    <n v="5.03"/>
    <m/>
    <n v="-4.3179999999999996"/>
    <n v="97.6"/>
    <n v="0.2109"/>
    <n v="0.25740000000000002"/>
    <n v="0"/>
    <n v="180.6"/>
    <m/>
    <m/>
    <m/>
    <m/>
    <n v="601100"/>
    <n v="512.70000000000005"/>
    <n v="180.6"/>
    <s v=""/>
    <s v=""/>
    <s v=""/>
  </r>
  <r>
    <d v="2024-02-29T00:00:00"/>
    <x v="59"/>
    <n v="1200"/>
    <d v="1901-07-21T12:00:00"/>
    <n v="217.34"/>
    <n v="153.34"/>
    <n v="1.01"/>
    <n v="5.03"/>
    <m/>
    <n v="-5.2640000000000002"/>
    <n v="97.1"/>
    <n v="0.2109"/>
    <n v="0.25740000000000002"/>
    <n v="0"/>
    <n v="270.60000000000002"/>
    <m/>
    <m/>
    <m/>
    <m/>
    <n v="601200"/>
    <n v="574"/>
    <n v="270.60000000000002"/>
    <s v=""/>
    <s v=""/>
    <s v=""/>
  </r>
  <r>
    <d v="2024-02-29T00:00:00"/>
    <x v="59"/>
    <n v="1300"/>
    <d v="1901-07-21T13:00:00"/>
    <n v="202.13"/>
    <n v="138.13"/>
    <n v="1.01"/>
    <n v="4.03"/>
    <m/>
    <n v="-5.8230000000000004"/>
    <n v="96.6"/>
    <n v="0.21160000000000001"/>
    <n v="0.25740000000000002"/>
    <n v="0"/>
    <n v="245.6"/>
    <m/>
    <m/>
    <m/>
    <m/>
    <n v="601300"/>
    <n v="580.70000000000005"/>
    <n v="245.6"/>
    <s v=""/>
    <s v=""/>
    <s v=""/>
  </r>
  <r>
    <d v="2024-02-29T00:00:00"/>
    <x v="59"/>
    <n v="1400"/>
    <d v="1901-07-21T14:00:00"/>
    <n v="217.22"/>
    <n v="153.22"/>
    <n v="1.01"/>
    <n v="4.03"/>
    <m/>
    <n v="-7.4450000000000003"/>
    <n v="96.3"/>
    <n v="0.21160000000000001"/>
    <n v="0.25740000000000002"/>
    <n v="0"/>
    <n v="70.599999999999994"/>
    <m/>
    <m/>
    <m/>
    <m/>
    <n v="601400"/>
    <n v="531.5"/>
    <n v="70.599999999999994"/>
    <s v=""/>
    <s v=""/>
    <s v=""/>
  </r>
  <r>
    <d v="2024-02-29T00:00:00"/>
    <x v="59"/>
    <n v="1500"/>
    <d v="1901-07-21T15:00:00"/>
    <n v="232.2"/>
    <n v="168.2"/>
    <n v="1.51"/>
    <n v="5.03"/>
    <m/>
    <n v="-7.5750000000000002"/>
    <n v="96.2"/>
    <n v="0.21310000000000001"/>
    <n v="0.2581"/>
    <n v="0"/>
    <n v="39.4"/>
    <m/>
    <m/>
    <m/>
    <m/>
    <n v="601500"/>
    <n v="430.8"/>
    <n v="39.4"/>
    <s v=""/>
    <s v=""/>
    <s v=""/>
  </r>
  <r>
    <d v="2024-02-29T00:00:00"/>
    <x v="59"/>
    <n v="1600"/>
    <d v="1901-07-21T16:00:00"/>
    <n v="247.17"/>
    <n v="183.17"/>
    <n v="2.0099999999999998"/>
    <n v="5.54"/>
    <m/>
    <n v="-7.0259999999999998"/>
    <n v="95.7"/>
    <n v="0.21240000000000001"/>
    <n v="0.2581"/>
    <n v="0"/>
    <n v="95.6"/>
    <m/>
    <m/>
    <m/>
    <m/>
    <n v="601600"/>
    <n v="289.2"/>
    <n v="95.6"/>
    <s v=""/>
    <s v=""/>
    <s v=""/>
  </r>
  <r>
    <d v="2024-02-29T00:00:00"/>
    <x v="59"/>
    <n v="1700"/>
    <d v="1901-07-21T17:00:00"/>
    <n v="262.14999999999998"/>
    <n v="198.14999999999998"/>
    <n v="1.51"/>
    <n v="6.04"/>
    <m/>
    <n v="-5.6669999999999998"/>
    <n v="94.6"/>
    <n v="0.21379999999999999"/>
    <n v="0.2581"/>
    <n v="0"/>
    <n v="168.1"/>
    <m/>
    <m/>
    <m/>
    <m/>
    <n v="601700"/>
    <n v="124.8"/>
    <n v="168.1"/>
    <s v=""/>
    <s v=""/>
    <s v=""/>
  </r>
  <r>
    <d v="2024-02-29T00:00:00"/>
    <x v="59"/>
    <n v="1800"/>
    <d v="1901-07-21T18:00:00"/>
    <n v="247.17"/>
    <n v="183.17"/>
    <n v="0.5"/>
    <n v="4.03"/>
    <m/>
    <n v="-10.023"/>
    <n v="94.7"/>
    <n v="0.21379999999999999"/>
    <n v="0.2581"/>
    <n v="0"/>
    <n v="21.9"/>
    <m/>
    <m/>
    <m/>
    <m/>
    <n v="601800"/>
    <n v="6.7"/>
    <n v="21.9"/>
    <s v=""/>
    <s v=""/>
    <s v=""/>
  </r>
  <r>
    <d v="2024-02-29T00:00:00"/>
    <x v="59"/>
    <n v="1900"/>
    <d v="1901-07-21T19:00:00"/>
    <n v="232.08"/>
    <n v="168.08"/>
    <n v="0"/>
    <n v="2.52"/>
    <m/>
    <n v="-11.147"/>
    <n v="94.6"/>
    <n v="0.21379999999999999"/>
    <n v="0.2581"/>
    <n v="0"/>
    <n v="0.6"/>
    <m/>
    <m/>
    <m/>
    <m/>
    <n v="601900"/>
    <n v="0"/>
    <n v="0"/>
    <s v=""/>
    <s v=""/>
    <s v=""/>
  </r>
  <r>
    <d v="2024-02-29T00:00:00"/>
    <x v="59"/>
    <n v="2000"/>
    <d v="1901-07-21T20:00:00"/>
    <n v="217.22"/>
    <n v="153.22"/>
    <n v="0.5"/>
    <n v="3.52"/>
    <m/>
    <n v="-9.4390000000000001"/>
    <n v="94.5"/>
    <n v="0.21379999999999999"/>
    <n v="0.2581"/>
    <n v="0"/>
    <n v="0.6"/>
    <m/>
    <m/>
    <m/>
    <m/>
    <n v="602000"/>
    <n v="0"/>
    <n v="0"/>
    <s v=""/>
    <s v=""/>
    <s v=""/>
  </r>
  <r>
    <d v="2024-02-29T00:00:00"/>
    <x v="59"/>
    <n v="2100"/>
    <d v="1901-07-21T21:00:00"/>
    <n v="232.08"/>
    <n v="168.08"/>
    <n v="1.51"/>
    <n v="5.03"/>
    <m/>
    <n v="-9.0329999999999995"/>
    <n v="94.8"/>
    <n v="0.21379999999999999"/>
    <n v="0.2581"/>
    <n v="0"/>
    <n v="0.6"/>
    <m/>
    <m/>
    <m/>
    <m/>
    <n v="602100"/>
    <n v="0"/>
    <n v="0"/>
    <s v=""/>
    <s v=""/>
    <s v=""/>
  </r>
  <r>
    <d v="2024-02-29T00:00:00"/>
    <x v="59"/>
    <n v="2200"/>
    <d v="1901-07-21T22:00:00"/>
    <n v="247.06"/>
    <n v="183.06"/>
    <n v="1.51"/>
    <n v="5.03"/>
    <m/>
    <n v="-8.8640000000000008"/>
    <n v="94.7"/>
    <n v="0.21160000000000001"/>
    <n v="0.25740000000000002"/>
    <n v="0"/>
    <n v="0.6"/>
    <m/>
    <m/>
    <m/>
    <m/>
    <n v="602200"/>
    <n v="0"/>
    <n v="0"/>
    <s v=""/>
    <s v=""/>
    <s v=""/>
  </r>
  <r>
    <d v="2024-02-29T00:00:00"/>
    <x v="59"/>
    <n v="2300"/>
    <d v="1901-07-21T23:00:00"/>
    <n v="262.14999999999998"/>
    <n v="198.14999999999998"/>
    <n v="1.51"/>
    <n v="7.05"/>
    <m/>
    <n v="-8.4969999999999999"/>
    <n v="94.8"/>
    <n v="0.21160000000000001"/>
    <n v="0.2581"/>
    <n v="0"/>
    <n v="0.6"/>
    <m/>
    <m/>
    <m/>
    <m/>
    <n v="602300"/>
    <n v="0"/>
    <n v="0"/>
    <s v=""/>
    <s v=""/>
    <s v=""/>
  </r>
  <r>
    <d v="2024-02-29T00:00:00"/>
    <x v="59"/>
    <n v="2400"/>
    <d v="1901-07-22T00:00:00"/>
    <n v="277.12"/>
    <n v="213.12"/>
    <n v="1.01"/>
    <n v="4.53"/>
    <m/>
    <n v="-9.9540000000000006"/>
    <n v="94.5"/>
    <n v="0.21160000000000001"/>
    <n v="0.2581"/>
    <n v="0"/>
    <n v="0.6"/>
    <m/>
    <m/>
    <m/>
    <m/>
    <n v="602400"/>
    <n v="0"/>
    <n v="0"/>
    <n v="0.21199999999999999"/>
    <n v="0.25800000000000001"/>
    <n v="2.1309999999999998"/>
  </r>
  <r>
    <d v="2024-03-01T00:00:00"/>
    <x v="60"/>
    <n v="100"/>
    <d v="1901-07-22T01:00:00"/>
    <n v="292.33"/>
    <n v="228.32999999999998"/>
    <n v="2.52"/>
    <n v="7.05"/>
    <m/>
    <n v="-9.3710000000000004"/>
    <n v="94.6"/>
    <n v="0.21160000000000001"/>
    <n v="0.2581"/>
    <n v="0"/>
    <n v="0.6"/>
    <m/>
    <m/>
    <m/>
    <m/>
    <n v="610100"/>
    <n v="0"/>
    <n v="0"/>
    <s v=""/>
    <s v=""/>
    <s v=""/>
  </r>
  <r>
    <d v="2024-03-01T00:00:00"/>
    <x v="60"/>
    <n v="200"/>
    <d v="1901-07-22T02:00:00"/>
    <n v="299.24"/>
    <n v="235.24"/>
    <n v="2.0099999999999998"/>
    <n v="6.04"/>
    <m/>
    <n v="-9.1679999999999993"/>
    <n v="94.2"/>
    <n v="0.21160000000000001"/>
    <n v="0.25740000000000002"/>
    <n v="0"/>
    <n v="0.6"/>
    <m/>
    <m/>
    <m/>
    <m/>
    <n v="610200"/>
    <n v="0"/>
    <n v="0"/>
    <s v=""/>
    <s v=""/>
    <s v=""/>
  </r>
  <r>
    <d v="2024-03-01T00:00:00"/>
    <x v="60"/>
    <n v="300"/>
    <d v="1901-07-22T03:00:00"/>
    <n v="299.24"/>
    <n v="235.24"/>
    <n v="2.0099999999999998"/>
    <n v="5.54"/>
    <m/>
    <n v="-8.9320000000000004"/>
    <n v="95.3"/>
    <n v="0.21160000000000001"/>
    <n v="0.2581"/>
    <n v="0"/>
    <n v="0.6"/>
    <m/>
    <m/>
    <m/>
    <m/>
    <n v="610300"/>
    <n v="0"/>
    <n v="0"/>
    <s v=""/>
    <s v=""/>
    <s v=""/>
  </r>
  <r>
    <d v="2024-03-01T00:00:00"/>
    <x v="60"/>
    <n v="400"/>
    <d v="1901-07-22T04:00:00"/>
    <n v="299.24"/>
    <n v="235.24"/>
    <n v="3.02"/>
    <n v="9.06"/>
    <m/>
    <n v="-8.5630000000000006"/>
    <n v="95.6"/>
    <n v="0.21160000000000001"/>
    <n v="0.2581"/>
    <n v="0"/>
    <n v="0.6"/>
    <m/>
    <m/>
    <m/>
    <m/>
    <n v="610400"/>
    <n v="0"/>
    <n v="0"/>
    <s v=""/>
    <s v=""/>
    <s v=""/>
  </r>
  <r>
    <d v="2024-03-01T00:00:00"/>
    <x v="60"/>
    <n v="500"/>
    <d v="1901-07-22T05:00:00"/>
    <n v="284.14"/>
    <n v="220.14"/>
    <n v="2.52"/>
    <n v="7.05"/>
    <m/>
    <n v="-8.8640000000000008"/>
    <n v="95.2"/>
    <n v="0.21160000000000001"/>
    <n v="0.2581"/>
    <n v="0"/>
    <n v="0.6"/>
    <m/>
    <m/>
    <m/>
    <m/>
    <n v="610500"/>
    <n v="0"/>
    <n v="0"/>
    <s v=""/>
    <s v=""/>
    <s v=""/>
  </r>
  <r>
    <d v="2024-03-01T00:00:00"/>
    <x v="60"/>
    <n v="600"/>
    <d v="1901-07-22T06:00:00"/>
    <n v="299.24"/>
    <n v="235.24"/>
    <n v="2.52"/>
    <n v="6.54"/>
    <m/>
    <n v="-8.9990000000000006"/>
    <n v="95.1"/>
    <n v="0.21160000000000001"/>
    <n v="0.25740000000000002"/>
    <n v="0"/>
    <n v="0.6"/>
    <m/>
    <m/>
    <m/>
    <m/>
    <n v="610600"/>
    <n v="0"/>
    <n v="0"/>
    <s v=""/>
    <s v=""/>
    <s v=""/>
  </r>
  <r>
    <d v="2024-03-01T00:00:00"/>
    <x v="60"/>
    <n v="700"/>
    <d v="1901-07-22T07:00:00"/>
    <n v="299.24"/>
    <n v="235.24"/>
    <n v="2.0099999999999998"/>
    <n v="6.04"/>
    <m/>
    <n v="-10.023"/>
    <n v="94.9"/>
    <n v="0.21160000000000001"/>
    <n v="0.25740000000000002"/>
    <n v="0"/>
    <n v="3.1"/>
    <m/>
    <m/>
    <m/>
    <m/>
    <n v="610700"/>
    <n v="1.3"/>
    <n v="3.1"/>
    <s v=""/>
    <s v=""/>
    <s v=""/>
  </r>
  <r>
    <d v="2024-03-01T00:00:00"/>
    <x v="60"/>
    <n v="800"/>
    <d v="1901-07-22T08:00:00"/>
    <n v="284.14"/>
    <n v="220.14"/>
    <n v="2.52"/>
    <n v="7.05"/>
    <m/>
    <n v="-8.6300000000000008"/>
    <n v="95"/>
    <n v="0.21160000000000001"/>
    <n v="0.25740000000000002"/>
    <n v="0"/>
    <n v="33.1"/>
    <m/>
    <m/>
    <m/>
    <m/>
    <n v="610800"/>
    <n v="93.3"/>
    <n v="33.1"/>
    <s v=""/>
    <s v=""/>
    <s v=""/>
  </r>
  <r>
    <d v="2024-03-01T00:00:00"/>
    <x v="60"/>
    <n v="900"/>
    <d v="1901-07-22T09:00:00"/>
    <n v="269.05"/>
    <n v="205.05"/>
    <n v="3.02"/>
    <n v="7.55"/>
    <m/>
    <n v="-7.4130000000000003"/>
    <n v="93.9"/>
    <n v="0.21160000000000001"/>
    <n v="0.25740000000000002"/>
    <n v="0"/>
    <n v="161.9"/>
    <m/>
    <m/>
    <m/>
    <m/>
    <n v="610900"/>
    <n v="258.8"/>
    <n v="161.9"/>
    <s v=""/>
    <s v=""/>
    <s v=""/>
  </r>
  <r>
    <d v="2024-03-01T00:00:00"/>
    <x v="60"/>
    <n v="1000"/>
    <d v="1901-07-22T10:00:00"/>
    <n v="254.08"/>
    <n v="190.08"/>
    <n v="3.52"/>
    <n v="8.0500000000000007"/>
    <m/>
    <n v="-7.2190000000000003"/>
    <n v="89.7"/>
    <n v="0.21160000000000001"/>
    <n v="0.25740000000000002"/>
    <n v="0"/>
    <n v="284.39999999999998"/>
    <m/>
    <m/>
    <m/>
    <m/>
    <n v="611000"/>
    <n v="408.5"/>
    <n v="284.39999999999998"/>
    <s v=""/>
    <s v=""/>
    <s v=""/>
  </r>
  <r>
    <d v="2024-03-01T00:00:00"/>
    <x v="60"/>
    <n v="1100"/>
    <d v="1901-07-22T11:00:00"/>
    <n v="269.17"/>
    <n v="205.17000000000002"/>
    <n v="3.02"/>
    <n v="8.0500000000000007"/>
    <m/>
    <n v="-5.8540000000000001"/>
    <n v="87.1"/>
    <n v="0.21160000000000001"/>
    <n v="0.25740000000000002"/>
    <n v="0"/>
    <n v="304.39999999999998"/>
    <m/>
    <m/>
    <m/>
    <m/>
    <n v="611100"/>
    <n v="519.70000000000005"/>
    <n v="304.39999999999998"/>
    <s v=""/>
    <s v=""/>
    <s v=""/>
  </r>
  <r>
    <d v="2024-03-01T00:00:00"/>
    <x v="60"/>
    <n v="1200"/>
    <d v="1901-07-22T12:00:00"/>
    <n v="284.26"/>
    <n v="220.26"/>
    <n v="3.02"/>
    <n v="7.55"/>
    <m/>
    <n v="-5.2640000000000002"/>
    <n v="86.6"/>
    <n v="0.21160000000000001"/>
    <n v="0.25740000000000002"/>
    <n v="0"/>
    <n v="371.9"/>
    <m/>
    <m/>
    <m/>
    <m/>
    <n v="611200"/>
    <n v="581"/>
    <n v="371.9"/>
    <s v=""/>
    <s v=""/>
    <s v=""/>
  </r>
  <r>
    <d v="2024-03-01T00:00:00"/>
    <x v="60"/>
    <n v="1300"/>
    <d v="1901-07-22T13:00:00"/>
    <n v="269.17"/>
    <n v="205.17000000000002"/>
    <n v="4.03"/>
    <n v="10.07"/>
    <m/>
    <n v="-6.1989999999999998"/>
    <n v="81.099999999999994"/>
    <n v="0.21160000000000001"/>
    <n v="0.25740000000000002"/>
    <n v="0"/>
    <n v="508.1"/>
    <m/>
    <m/>
    <m/>
    <m/>
    <n v="611300"/>
    <n v="587.5"/>
    <n v="508.1"/>
    <s v=""/>
    <s v=""/>
    <s v=""/>
  </r>
  <r>
    <d v="2024-03-01T00:00:00"/>
    <x v="60"/>
    <n v="1400"/>
    <d v="1901-07-22T14:00:00"/>
    <n v="254.19"/>
    <n v="190.19"/>
    <n v="4.03"/>
    <n v="9.06"/>
    <m/>
    <n v="-5.3879999999999999"/>
    <n v="79.900000000000006"/>
    <n v="0.21160000000000001"/>
    <n v="0.25740000000000002"/>
    <n v="0"/>
    <n v="491.9"/>
    <m/>
    <m/>
    <m/>
    <m/>
    <n v="611400"/>
    <n v="538.5"/>
    <n v="491.9"/>
    <s v=""/>
    <s v=""/>
    <s v=""/>
  </r>
  <r>
    <d v="2024-03-01T00:00:00"/>
    <x v="60"/>
    <n v="1500"/>
    <d v="1901-07-22T15:00:00"/>
    <n v="239.1"/>
    <n v="175.1"/>
    <n v="4.03"/>
    <n v="9.56"/>
    <m/>
    <n v="-6.6740000000000004"/>
    <n v="79.599999999999994"/>
    <n v="0.21160000000000001"/>
    <n v="0.25740000000000002"/>
    <n v="0"/>
    <n v="168.1"/>
    <m/>
    <m/>
    <m/>
    <m/>
    <n v="611500"/>
    <n v="437.7"/>
    <n v="168.1"/>
    <s v=""/>
    <s v=""/>
    <s v=""/>
  </r>
  <r>
    <d v="2024-03-01T00:00:00"/>
    <x v="60"/>
    <n v="1600"/>
    <d v="1901-07-22T16:00:00"/>
    <n v="224.24"/>
    <n v="160.24"/>
    <n v="3.52"/>
    <n v="8.56"/>
    <m/>
    <n v="-6.9939999999999998"/>
    <n v="87.6"/>
    <n v="0.21160000000000001"/>
    <n v="0.25740000000000002"/>
    <n v="0"/>
    <n v="123.1"/>
    <m/>
    <m/>
    <m/>
    <m/>
    <n v="611600"/>
    <n v="295.3"/>
    <n v="123.1"/>
    <s v=""/>
    <s v=""/>
    <s v=""/>
  </r>
  <r>
    <d v="2024-03-01T00:00:00"/>
    <x v="60"/>
    <n v="1700"/>
    <d v="1901-07-22T17:00:00"/>
    <n v="239.1"/>
    <n v="175.1"/>
    <n v="3.52"/>
    <n v="9.06"/>
    <m/>
    <n v="-7.9020000000000001"/>
    <n v="90.3"/>
    <n v="0.21160000000000001"/>
    <n v="0.25740000000000002"/>
    <n v="0"/>
    <n v="49.4"/>
    <m/>
    <m/>
    <m/>
    <m/>
    <n v="611700"/>
    <n v="130.69999999999999"/>
    <n v="49.4"/>
    <s v=""/>
    <s v=""/>
    <s v=""/>
  </r>
  <r>
    <d v="2024-03-01T00:00:00"/>
    <x v="60"/>
    <n v="1800"/>
    <d v="1901-07-22T18:00:00"/>
    <n v="224.24"/>
    <n v="160.24"/>
    <n v="3.02"/>
    <n v="8.56"/>
    <m/>
    <n v="-8.3640000000000008"/>
    <n v="94.1"/>
    <n v="0.21160000000000001"/>
    <n v="0.25740000000000002"/>
    <n v="0"/>
    <n v="6.9"/>
    <m/>
    <m/>
    <m/>
    <m/>
    <n v="611800"/>
    <n v="8"/>
    <n v="6.9"/>
    <s v=""/>
    <s v=""/>
    <s v=""/>
  </r>
  <r>
    <d v="2024-03-01T00:00:00"/>
    <x v="60"/>
    <n v="1900"/>
    <d v="1901-07-22T19:00:00"/>
    <n v="239.1"/>
    <n v="175.1"/>
    <n v="2.0099999999999998"/>
    <n v="6.54"/>
    <m/>
    <n v="-8.1649999999999991"/>
    <n v="94.9"/>
    <n v="0.21160000000000001"/>
    <n v="0.25740000000000002"/>
    <n v="0"/>
    <n v="0.6"/>
    <m/>
    <m/>
    <m/>
    <m/>
    <n v="611900"/>
    <n v="0"/>
    <n v="0"/>
    <s v=""/>
    <s v=""/>
    <s v=""/>
  </r>
  <r>
    <d v="2024-03-01T00:00:00"/>
    <x v="60"/>
    <n v="2000"/>
    <d v="1901-07-22T20:00:00"/>
    <n v="224.24"/>
    <n v="160.24"/>
    <n v="1.01"/>
    <n v="5.54"/>
    <m/>
    <n v="-8.1980000000000004"/>
    <n v="95"/>
    <n v="0.21160000000000001"/>
    <n v="0.25740000000000002"/>
    <n v="0"/>
    <n v="0.6"/>
    <m/>
    <m/>
    <m/>
    <m/>
    <n v="612000"/>
    <n v="0"/>
    <n v="0"/>
    <s v=""/>
    <s v=""/>
    <s v=""/>
  </r>
  <r>
    <d v="2024-03-01T00:00:00"/>
    <x v="60"/>
    <n v="2100"/>
    <d v="1901-07-22T21:00:00"/>
    <n v="209.03"/>
    <n v="145.03"/>
    <n v="1.51"/>
    <n v="6.04"/>
    <m/>
    <n v="-8.2309999999999999"/>
    <n v="95.2"/>
    <n v="0.21379999999999999"/>
    <n v="0.25740000000000002"/>
    <n v="0"/>
    <n v="0.6"/>
    <m/>
    <m/>
    <m/>
    <m/>
    <n v="612100"/>
    <n v="0"/>
    <n v="0"/>
    <s v=""/>
    <s v=""/>
    <s v=""/>
  </r>
  <r>
    <d v="2024-03-01T00:00:00"/>
    <x v="60"/>
    <n v="2200"/>
    <d v="1901-07-22T22:00:00"/>
    <n v="224.24"/>
    <n v="160.24"/>
    <n v="0.5"/>
    <n v="4.03"/>
    <m/>
    <n v="-8.0329999999999995"/>
    <n v="95.3"/>
    <n v="0.21379999999999999"/>
    <n v="0.25740000000000002"/>
    <n v="0"/>
    <n v="0.6"/>
    <m/>
    <m/>
    <m/>
    <m/>
    <n v="612200"/>
    <n v="0"/>
    <n v="0"/>
    <s v=""/>
    <s v=""/>
    <s v=""/>
  </r>
  <r>
    <d v="2024-03-01T00:00:00"/>
    <x v="60"/>
    <n v="2300"/>
    <d v="1901-07-22T23:00:00"/>
    <n v="209.03"/>
    <n v="145.03"/>
    <n v="1.01"/>
    <n v="5.03"/>
    <m/>
    <n v="-8.0329999999999995"/>
    <n v="95.4"/>
    <n v="0.21240000000000001"/>
    <n v="0.25740000000000002"/>
    <n v="0"/>
    <n v="0.6"/>
    <m/>
    <m/>
    <m/>
    <m/>
    <n v="612300"/>
    <n v="0"/>
    <n v="0"/>
    <s v=""/>
    <s v=""/>
    <s v=""/>
  </r>
  <r>
    <d v="2024-03-01T00:00:00"/>
    <x v="60"/>
    <n v="2400"/>
    <d v="1901-07-23T00:00:00"/>
    <n v="194.06"/>
    <n v="130.06"/>
    <n v="0"/>
    <n v="4.03"/>
    <m/>
    <n v="-7.9349999999999996"/>
    <n v="95.6"/>
    <n v="0.21240000000000001"/>
    <n v="0.25740000000000002"/>
    <n v="0"/>
    <n v="0.6"/>
    <m/>
    <m/>
    <m/>
    <m/>
    <n v="612400"/>
    <n v="0"/>
    <n v="0"/>
    <n v="0.21199999999999999"/>
    <n v="0.25700000000000001"/>
    <n v="1.3009999999999999"/>
  </r>
  <r>
    <d v="2024-03-02T00:00:00"/>
    <x v="61"/>
    <n v="100"/>
    <d v="1901-07-23T01:00:00"/>
    <n v="178.97"/>
    <n v="114.97"/>
    <n v="0.5"/>
    <n v="5.03"/>
    <m/>
    <n v="-8.0329999999999995"/>
    <n v="95.6"/>
    <n v="0.21240000000000001"/>
    <n v="0.25740000000000002"/>
    <n v="0"/>
    <n v="0.6"/>
    <m/>
    <m/>
    <m/>
    <m/>
    <n v="620100"/>
    <n v="0"/>
    <n v="0"/>
    <s v=""/>
    <s v=""/>
    <s v=""/>
  </r>
  <r>
    <d v="2024-03-02T00:00:00"/>
    <x v="61"/>
    <n v="200"/>
    <d v="1901-07-23T02:00:00"/>
    <n v="163.99"/>
    <n v="99.990000000000009"/>
    <n v="2.52"/>
    <n v="9.06"/>
    <m/>
    <n v="-8.1319999999999997"/>
    <n v="95.6"/>
    <n v="0.21310000000000001"/>
    <n v="0.25740000000000002"/>
    <n v="0"/>
    <n v="0.6"/>
    <m/>
    <m/>
    <m/>
    <m/>
    <n v="620200"/>
    <n v="0"/>
    <n v="0"/>
    <s v=""/>
    <s v=""/>
    <s v=""/>
  </r>
  <r>
    <d v="2024-03-02T00:00:00"/>
    <x v="61"/>
    <n v="300"/>
    <d v="1901-07-23T03:00:00"/>
    <n v="155.57"/>
    <n v="91.57"/>
    <n v="2.52"/>
    <n v="6.04"/>
    <m/>
    <n v="-8.2970000000000006"/>
    <n v="95.5"/>
    <n v="0.21379999999999999"/>
    <n v="0.25740000000000002"/>
    <n v="0"/>
    <n v="0.6"/>
    <m/>
    <m/>
    <m/>
    <m/>
    <n v="620300"/>
    <n v="0"/>
    <n v="0"/>
    <s v=""/>
    <s v=""/>
    <s v=""/>
  </r>
  <r>
    <d v="2024-03-02T00:00:00"/>
    <x v="61"/>
    <n v="400"/>
    <d v="1901-07-23T04:00:00"/>
    <n v="155.22"/>
    <n v="91.22"/>
    <n v="2.0099999999999998"/>
    <n v="5.54"/>
    <m/>
    <n v="-8.3640000000000008"/>
    <n v="95.7"/>
    <n v="0.21460000000000001"/>
    <n v="0.25740000000000002"/>
    <n v="0"/>
    <n v="0.6"/>
    <m/>
    <m/>
    <m/>
    <m/>
    <n v="620400"/>
    <n v="0"/>
    <n v="0"/>
    <s v=""/>
    <s v=""/>
    <s v=""/>
  </r>
  <r>
    <d v="2024-03-02T00:00:00"/>
    <x v="61"/>
    <n v="500"/>
    <d v="1901-07-23T05:00:00"/>
    <n v="156.74"/>
    <n v="92.740000000000009"/>
    <n v="1.01"/>
    <n v="6.04"/>
    <m/>
    <n v="-8.6969999999999992"/>
    <n v="95.4"/>
    <n v="0.21379999999999999"/>
    <n v="0.25740000000000002"/>
    <n v="0"/>
    <n v="0.6"/>
    <m/>
    <m/>
    <m/>
    <m/>
    <n v="620500"/>
    <n v="0"/>
    <n v="0"/>
    <s v=""/>
    <s v=""/>
    <s v=""/>
  </r>
  <r>
    <d v="2024-03-02T00:00:00"/>
    <x v="61"/>
    <n v="600"/>
    <d v="1901-07-23T06:00:00"/>
    <n v="155.80000000000001"/>
    <n v="91.800000000000011"/>
    <n v="0"/>
    <n v="3.02"/>
    <m/>
    <n v="-8.4629999999999992"/>
    <n v="95.4"/>
    <n v="0.21460000000000001"/>
    <n v="0.25740000000000002"/>
    <n v="0"/>
    <n v="0.6"/>
    <m/>
    <m/>
    <m/>
    <m/>
    <n v="620600"/>
    <n v="0"/>
    <n v="0"/>
    <s v=""/>
    <s v=""/>
    <s v=""/>
  </r>
  <r>
    <d v="2024-03-02T00:00:00"/>
    <x v="61"/>
    <n v="700"/>
    <d v="1901-07-23T07:00:00"/>
    <n v="155.68"/>
    <n v="91.68"/>
    <n v="0"/>
    <n v="2.52"/>
    <m/>
    <n v="-8.5630000000000006"/>
    <n v="95.5"/>
    <n v="0.21460000000000001"/>
    <n v="0.25740000000000002"/>
    <n v="0"/>
    <n v="0.6"/>
    <m/>
    <m/>
    <m/>
    <m/>
    <n v="620700"/>
    <n v="1.7"/>
    <n v="0"/>
    <s v=""/>
    <s v=""/>
    <s v=""/>
  </r>
  <r>
    <d v="2024-03-02T00:00:00"/>
    <x v="61"/>
    <n v="800"/>
    <d v="1901-07-23T08:00:00"/>
    <n v="148.43"/>
    <n v="84.43"/>
    <n v="0.5"/>
    <n v="3.02"/>
    <m/>
    <n v="-8.2639999999999993"/>
    <n v="95.4"/>
    <n v="0.21460000000000001"/>
    <n v="0.25740000000000002"/>
    <n v="0"/>
    <n v="54.4"/>
    <m/>
    <m/>
    <m/>
    <m/>
    <n v="620800"/>
    <n v="98.5"/>
    <n v="54.4"/>
    <s v=""/>
    <s v=""/>
    <s v=""/>
  </r>
  <r>
    <d v="2024-03-02T00:00:00"/>
    <x v="61"/>
    <n v="900"/>
    <d v="1901-07-23T09:00:00"/>
    <n v="155.44999999999999"/>
    <n v="91.449999999999989"/>
    <n v="0"/>
    <n v="2.0099999999999998"/>
    <m/>
    <n v="-8.0329999999999995"/>
    <n v="95.4"/>
    <n v="0.21460000000000001"/>
    <n v="0.25740000000000002"/>
    <n v="0"/>
    <n v="70.599999999999994"/>
    <m/>
    <m/>
    <m/>
    <m/>
    <n v="620900"/>
    <n v="265.3"/>
    <n v="70.599999999999994"/>
    <s v=""/>
    <s v=""/>
    <s v=""/>
  </r>
  <r>
    <d v="2024-03-02T00:00:00"/>
    <x v="61"/>
    <n v="1000"/>
    <d v="1901-07-23T10:00:00"/>
    <n v="153.81"/>
    <n v="89.81"/>
    <n v="0"/>
    <n v="2.52"/>
    <m/>
    <n v="-7.1219999999999999"/>
    <n v="95.4"/>
    <n v="0.21460000000000001"/>
    <n v="0.25740000000000002"/>
    <n v="0"/>
    <n v="78.099999999999994"/>
    <m/>
    <m/>
    <m/>
    <m/>
    <n v="621000"/>
    <n v="415.3"/>
    <n v="78.099999999999994"/>
    <s v=""/>
    <s v=""/>
    <s v=""/>
  </r>
  <r>
    <d v="2024-03-02T00:00:00"/>
    <x v="61"/>
    <n v="1100"/>
    <d v="1901-07-23T11:00:00"/>
    <n v="168.79"/>
    <n v="104.78999999999999"/>
    <n v="0"/>
    <n v="0.5"/>
    <m/>
    <n v="-6.2619999999999996"/>
    <n v="95.6"/>
    <n v="0.21379999999999999"/>
    <n v="0.25740000000000002"/>
    <n v="0"/>
    <n v="108.1"/>
    <m/>
    <m/>
    <m/>
    <m/>
    <n v="621100"/>
    <n v="526.70000000000005"/>
    <n v="108.1"/>
    <s v=""/>
    <s v=""/>
    <s v=""/>
  </r>
  <r>
    <d v="2024-03-02T00:00:00"/>
    <x v="61"/>
    <n v="1200"/>
    <d v="1901-07-23T12:00:00"/>
    <n v="183.76"/>
    <n v="119.75999999999999"/>
    <n v="0"/>
    <n v="2.0099999999999998"/>
    <m/>
    <n v="-6.9939999999999998"/>
    <n v="96"/>
    <n v="0.21460000000000001"/>
    <n v="0.25740000000000002"/>
    <n v="0"/>
    <n v="101.9"/>
    <m/>
    <m/>
    <m/>
    <m/>
    <n v="621200"/>
    <n v="588"/>
    <n v="101.9"/>
    <s v=""/>
    <s v=""/>
    <s v=""/>
  </r>
  <r>
    <d v="2024-03-02T00:00:00"/>
    <x v="61"/>
    <n v="1300"/>
    <d v="1901-07-23T13:00:00"/>
    <n v="168.79"/>
    <n v="104.78999999999999"/>
    <n v="0"/>
    <n v="2.0099999999999998"/>
    <m/>
    <n v="-6.5469999999999997"/>
    <n v="96.1"/>
    <n v="0.21460000000000001"/>
    <n v="0.25740000000000002"/>
    <n v="0"/>
    <n v="75.599999999999994"/>
    <m/>
    <m/>
    <m/>
    <m/>
    <n v="621300"/>
    <n v="594.29999999999995"/>
    <n v="75.599999999999994"/>
    <s v=""/>
    <s v=""/>
    <s v=""/>
  </r>
  <r>
    <d v="2024-03-02T00:00:00"/>
    <x v="61"/>
    <n v="1400"/>
    <d v="1901-07-23T14:00:00"/>
    <n v="183.76"/>
    <n v="119.75999999999999"/>
    <n v="0"/>
    <n v="1.51"/>
    <m/>
    <n v="-6.93"/>
    <n v="96"/>
    <n v="0.21460000000000001"/>
    <n v="0.25740000000000002"/>
    <n v="0"/>
    <n v="71.900000000000006"/>
    <m/>
    <m/>
    <m/>
    <m/>
    <n v="621400"/>
    <n v="545"/>
    <n v="71.900000000000006"/>
    <s v=""/>
    <s v=""/>
    <s v=""/>
  </r>
  <r>
    <d v="2024-03-02T00:00:00"/>
    <x v="61"/>
    <n v="1500"/>
    <d v="1901-07-23T15:00:00"/>
    <n v="198.85"/>
    <n v="134.85"/>
    <n v="1.01"/>
    <n v="5.54"/>
    <m/>
    <n v="-8.2639999999999993"/>
    <n v="95.6"/>
    <n v="0.21460000000000001"/>
    <n v="0.25740000000000002"/>
    <n v="0"/>
    <n v="51.9"/>
    <m/>
    <m/>
    <m/>
    <m/>
    <n v="621500"/>
    <n v="444.3"/>
    <n v="51.9"/>
    <s v=""/>
    <s v=""/>
    <s v=""/>
  </r>
  <r>
    <d v="2024-03-02T00:00:00"/>
    <x v="61"/>
    <n v="1600"/>
    <d v="1901-07-23T16:00:00"/>
    <n v="213.83"/>
    <n v="149.83000000000001"/>
    <n v="1.51"/>
    <n v="4.53"/>
    <m/>
    <n v="-8.2970000000000006"/>
    <n v="95.4"/>
    <n v="0.21460000000000001"/>
    <n v="0.25740000000000002"/>
    <n v="0"/>
    <n v="51.9"/>
    <m/>
    <m/>
    <m/>
    <m/>
    <n v="621600"/>
    <n v="301.7"/>
    <n v="51.9"/>
    <s v=""/>
    <s v=""/>
    <s v=""/>
  </r>
  <r>
    <d v="2024-03-02T00:00:00"/>
    <x v="61"/>
    <n v="1700"/>
    <d v="1901-07-23T17:00:00"/>
    <n v="198.85"/>
    <n v="134.85"/>
    <n v="1.51"/>
    <n v="4.03"/>
    <m/>
    <n v="-8.4629999999999992"/>
    <n v="95.6"/>
    <n v="0.21460000000000001"/>
    <n v="0.25740000000000002"/>
    <n v="0"/>
    <n v="21.9"/>
    <m/>
    <m/>
    <m/>
    <m/>
    <n v="621700"/>
    <n v="136"/>
    <n v="21.9"/>
    <s v=""/>
    <s v=""/>
    <s v=""/>
  </r>
  <r>
    <d v="2024-03-02T00:00:00"/>
    <x v="61"/>
    <n v="1800"/>
    <d v="1901-07-23T18:00:00"/>
    <n v="183.76"/>
    <n v="119.75999999999999"/>
    <n v="1.51"/>
    <n v="5.03"/>
    <m/>
    <n v="-8.7639999999999993"/>
    <n v="95.5"/>
    <n v="0.21460000000000001"/>
    <n v="0.25740000000000002"/>
    <n v="0"/>
    <n v="1.9"/>
    <m/>
    <m/>
    <m/>
    <m/>
    <n v="621800"/>
    <n v="10.199999999999999"/>
    <n v="1.9"/>
    <s v=""/>
    <s v=""/>
    <s v=""/>
  </r>
  <r>
    <d v="2024-03-02T00:00:00"/>
    <x v="61"/>
    <n v="1900"/>
    <d v="1901-07-23T19:00:00"/>
    <n v="198.85"/>
    <n v="134.85"/>
    <n v="1.01"/>
    <n v="5.03"/>
    <m/>
    <n v="-8.8309999999999995"/>
    <n v="95.5"/>
    <n v="0.21460000000000001"/>
    <n v="0.25740000000000002"/>
    <n v="0"/>
    <n v="0.6"/>
    <m/>
    <m/>
    <m/>
    <m/>
    <n v="621900"/>
    <n v="0"/>
    <n v="0"/>
    <s v=""/>
    <s v=""/>
    <s v=""/>
  </r>
  <r>
    <d v="2024-03-02T00:00:00"/>
    <x v="61"/>
    <n v="2000"/>
    <d v="1901-07-23T20:00:00"/>
    <n v="213.83"/>
    <n v="149.83000000000001"/>
    <n v="2.0099999999999998"/>
    <n v="6.04"/>
    <m/>
    <n v="-9.8849999999999998"/>
    <n v="95"/>
    <n v="0.21460000000000001"/>
    <n v="0.25740000000000002"/>
    <n v="0"/>
    <n v="0.6"/>
    <m/>
    <m/>
    <m/>
    <m/>
    <n v="622000"/>
    <n v="0"/>
    <n v="0"/>
    <s v=""/>
    <s v=""/>
    <s v=""/>
  </r>
  <r>
    <d v="2024-03-02T00:00:00"/>
    <x v="61"/>
    <n v="2100"/>
    <d v="1901-07-23T21:00:00"/>
    <n v="228.81"/>
    <n v="164.81"/>
    <n v="0.5"/>
    <n v="3.52"/>
    <m/>
    <n v="-10.792"/>
    <n v="94.8"/>
    <n v="0.21379999999999999"/>
    <n v="0.25740000000000002"/>
    <n v="0"/>
    <n v="0.6"/>
    <m/>
    <m/>
    <m/>
    <m/>
    <n v="622100"/>
    <n v="0"/>
    <n v="0"/>
    <s v=""/>
    <s v=""/>
    <s v=""/>
  </r>
  <r>
    <d v="2024-03-02T00:00:00"/>
    <x v="61"/>
    <n v="2200"/>
    <d v="1901-07-23T22:00:00"/>
    <n v="243.9"/>
    <n v="179.9"/>
    <n v="0"/>
    <n v="2.0099999999999998"/>
    <m/>
    <n v="-11.433"/>
    <n v="94.5"/>
    <n v="0.21379999999999999"/>
    <n v="0.25740000000000002"/>
    <n v="0"/>
    <n v="0.6"/>
    <m/>
    <m/>
    <m/>
    <m/>
    <n v="622200"/>
    <n v="0"/>
    <n v="0"/>
    <s v=""/>
    <s v=""/>
    <s v=""/>
  </r>
  <r>
    <d v="2024-03-02T00:00:00"/>
    <x v="61"/>
    <n v="2300"/>
    <d v="1901-07-23T23:00:00"/>
    <n v="258.87"/>
    <n v="194.87"/>
    <n v="0"/>
    <n v="3.02"/>
    <m/>
    <n v="-10.162000000000001"/>
    <n v="94.8"/>
    <n v="0.21460000000000001"/>
    <n v="0.25740000000000002"/>
    <n v="0"/>
    <n v="0.6"/>
    <m/>
    <m/>
    <m/>
    <m/>
    <n v="622300"/>
    <n v="0"/>
    <n v="0"/>
    <s v=""/>
    <s v=""/>
    <s v=""/>
  </r>
  <r>
    <d v="2024-03-02T00:00:00"/>
    <x v="61"/>
    <n v="2400"/>
    <d v="1901-07-24T00:00:00"/>
    <n v="273.85000000000002"/>
    <n v="209.85000000000002"/>
    <n v="0"/>
    <n v="2.0099999999999998"/>
    <m/>
    <n v="-12.676"/>
    <n v="94.2"/>
    <n v="0.21460000000000001"/>
    <n v="0.25740000000000002"/>
    <n v="0"/>
    <n v="0.6"/>
    <m/>
    <m/>
    <m/>
    <m/>
    <n v="622400"/>
    <n v="0"/>
    <n v="0"/>
    <n v="0.215"/>
    <n v="0.25700000000000001"/>
    <n v="2.0990000000000002"/>
  </r>
  <r>
    <d v="2024-03-03T00:00:00"/>
    <x v="62"/>
    <n v="100"/>
    <d v="1901-07-24T01:00:00"/>
    <n v="288.82"/>
    <n v="224.82"/>
    <n v="0"/>
    <n v="1.51"/>
    <m/>
    <n v="-14.51"/>
    <n v="93.5"/>
    <n v="0.21460000000000001"/>
    <n v="0.25740000000000002"/>
    <n v="0"/>
    <n v="0.6"/>
    <m/>
    <m/>
    <m/>
    <m/>
    <n v="630100"/>
    <n v="0"/>
    <n v="0"/>
    <s v=""/>
    <s v=""/>
    <s v=""/>
  </r>
  <r>
    <d v="2024-03-03T00:00:00"/>
    <x v="62"/>
    <n v="200"/>
    <d v="1901-07-24T02:00:00"/>
    <n v="299.12"/>
    <n v="235.12"/>
    <n v="0"/>
    <n v="1.01"/>
    <m/>
    <n v="-14.746"/>
    <n v="92.5"/>
    <n v="0.21460000000000001"/>
    <n v="0.25740000000000002"/>
    <n v="0"/>
    <n v="0.6"/>
    <m/>
    <m/>
    <m/>
    <m/>
    <n v="630200"/>
    <n v="0"/>
    <n v="0"/>
    <s v=""/>
    <s v=""/>
    <s v=""/>
  </r>
  <r>
    <d v="2024-03-03T00:00:00"/>
    <x v="62"/>
    <n v="300"/>
    <d v="1901-07-24T03:00:00"/>
    <n v="299.12"/>
    <n v="235.12"/>
    <n v="0"/>
    <n v="1.01"/>
    <m/>
    <n v="-13.849"/>
    <n v="92.7"/>
    <n v="0.21460000000000001"/>
    <n v="0.25740000000000002"/>
    <n v="0"/>
    <n v="0.6"/>
    <m/>
    <m/>
    <m/>
    <m/>
    <n v="630300"/>
    <n v="0"/>
    <n v="0"/>
    <s v=""/>
    <s v=""/>
    <s v=""/>
  </r>
  <r>
    <d v="2024-03-03T00:00:00"/>
    <x v="62"/>
    <n v="400"/>
    <d v="1901-07-24T04:00:00"/>
    <n v="299.12"/>
    <n v="235.12"/>
    <n v="0"/>
    <n v="1.01"/>
    <m/>
    <n v="-14.275"/>
    <n v="92.8"/>
    <n v="0.21460000000000001"/>
    <n v="0.25740000000000002"/>
    <n v="0"/>
    <n v="0.6"/>
    <m/>
    <m/>
    <m/>
    <m/>
    <n v="630400"/>
    <n v="0"/>
    <n v="0"/>
    <s v=""/>
    <s v=""/>
    <s v=""/>
  </r>
  <r>
    <d v="2024-03-03T00:00:00"/>
    <x v="62"/>
    <n v="500"/>
    <d v="1901-07-24T05:00:00"/>
    <n v="299.12"/>
    <n v="235.12"/>
    <n v="0"/>
    <n v="1.51"/>
    <m/>
    <n v="-12.602"/>
    <n v="92.8"/>
    <n v="0.21460000000000001"/>
    <n v="0.25740000000000002"/>
    <n v="0"/>
    <n v="0.6"/>
    <m/>
    <m/>
    <m/>
    <m/>
    <n v="630500"/>
    <n v="0"/>
    <n v="0"/>
    <s v=""/>
    <s v=""/>
    <s v=""/>
  </r>
  <r>
    <d v="2024-03-03T00:00:00"/>
    <x v="62"/>
    <n v="600"/>
    <d v="1901-07-24T06:00:00"/>
    <n v="284.14"/>
    <n v="220.14"/>
    <n v="0"/>
    <n v="0.5"/>
    <m/>
    <n v="-11.076000000000001"/>
    <n v="93.7"/>
    <n v="0.21460000000000001"/>
    <n v="0.25740000000000002"/>
    <n v="0"/>
    <n v="0.6"/>
    <m/>
    <m/>
    <m/>
    <m/>
    <n v="630600"/>
    <n v="0"/>
    <n v="0"/>
    <s v=""/>
    <s v=""/>
    <s v=""/>
  </r>
  <r>
    <d v="2024-03-03T00:00:00"/>
    <x v="62"/>
    <n v="700"/>
    <d v="1901-07-24T07:00:00"/>
    <n v="299.24"/>
    <n v="235.24"/>
    <n v="0"/>
    <n v="1.01"/>
    <m/>
    <n v="-10.792"/>
    <n v="94.3"/>
    <n v="0.21460000000000001"/>
    <n v="0.25740000000000002"/>
    <n v="0"/>
    <n v="0.6"/>
    <m/>
    <m/>
    <m/>
    <m/>
    <n v="630700"/>
    <n v="2.2000000000000002"/>
    <n v="0"/>
    <s v=""/>
    <s v=""/>
    <s v=""/>
  </r>
  <r>
    <d v="2024-03-03T00:00:00"/>
    <x v="62"/>
    <n v="800"/>
    <d v="1901-07-24T08:00:00"/>
    <n v="284.14"/>
    <n v="220.14"/>
    <n v="0.5"/>
    <n v="3.02"/>
    <m/>
    <n v="-10.581"/>
    <n v="94.4"/>
    <n v="0.21460000000000001"/>
    <n v="0.25740000000000002"/>
    <n v="0"/>
    <n v="15.6"/>
    <m/>
    <m/>
    <m/>
    <m/>
    <n v="630800"/>
    <n v="104.3"/>
    <n v="15.6"/>
    <s v=""/>
    <s v=""/>
    <s v=""/>
  </r>
  <r>
    <d v="2024-03-03T00:00:00"/>
    <x v="62"/>
    <n v="900"/>
    <d v="1901-07-24T09:00:00"/>
    <n v="269.05"/>
    <n v="205.05"/>
    <n v="0"/>
    <n v="3.02"/>
    <m/>
    <n v="-8.9320000000000004"/>
    <n v="94.2"/>
    <n v="0.21460000000000001"/>
    <n v="0.25740000000000002"/>
    <n v="0"/>
    <n v="68.099999999999994"/>
    <m/>
    <m/>
    <m/>
    <m/>
    <n v="630900"/>
    <n v="271.7"/>
    <n v="68.099999999999994"/>
    <s v=""/>
    <s v=""/>
    <s v=""/>
  </r>
  <r>
    <d v="2024-03-03T00:00:00"/>
    <x v="62"/>
    <n v="1000"/>
    <d v="1901-07-24T10:00:00"/>
    <n v="284.14"/>
    <n v="220.14"/>
    <n v="0"/>
    <n v="3.02"/>
    <m/>
    <n v="-8.3970000000000002"/>
    <n v="94.1"/>
    <n v="0.21460000000000001"/>
    <n v="0.25740000000000002"/>
    <n v="0"/>
    <n v="135.6"/>
    <m/>
    <m/>
    <m/>
    <m/>
    <n v="631000"/>
    <n v="422.2"/>
    <n v="135.6"/>
    <s v=""/>
    <s v=""/>
    <s v=""/>
  </r>
  <r>
    <d v="2024-03-03T00:00:00"/>
    <x v="62"/>
    <n v="1100"/>
    <d v="1901-07-24T11:00:00"/>
    <n v="269.05"/>
    <n v="205.05"/>
    <n v="0"/>
    <n v="3.02"/>
    <m/>
    <n v="-7.9349999999999996"/>
    <n v="94.2"/>
    <n v="0.21460000000000001"/>
    <n v="0.25669999999999998"/>
    <n v="0"/>
    <n v="133.1"/>
    <m/>
    <m/>
    <m/>
    <m/>
    <n v="631100"/>
    <n v="533.5"/>
    <n v="133.1"/>
    <s v=""/>
    <s v=""/>
    <s v=""/>
  </r>
  <r>
    <d v="2024-03-03T00:00:00"/>
    <x v="62"/>
    <n v="1200"/>
    <d v="1901-07-24T12:00:00"/>
    <n v="254.08"/>
    <n v="190.08"/>
    <n v="0.5"/>
    <n v="4.53"/>
    <m/>
    <n v="-8.6630000000000003"/>
    <n v="94.3"/>
    <n v="0.21460000000000001"/>
    <n v="0.25740000000000002"/>
    <n v="0"/>
    <n v="148.1"/>
    <m/>
    <m/>
    <m/>
    <m/>
    <n v="631200"/>
    <n v="595"/>
    <n v="148.1"/>
    <s v=""/>
    <s v=""/>
    <s v=""/>
  </r>
  <r>
    <d v="2024-03-03T00:00:00"/>
    <x v="62"/>
    <n v="1300"/>
    <d v="1901-07-24T13:00:00"/>
    <n v="269.05"/>
    <n v="205.05"/>
    <n v="0.5"/>
    <n v="3.52"/>
    <m/>
    <n v="-6.42"/>
    <n v="94.7"/>
    <n v="0.21460000000000001"/>
    <n v="0.25740000000000002"/>
    <n v="0"/>
    <n v="143.1"/>
    <m/>
    <m/>
    <m/>
    <m/>
    <n v="631300"/>
    <n v="601.29999999999995"/>
    <n v="143.1"/>
    <s v=""/>
    <s v=""/>
    <s v=""/>
  </r>
  <r>
    <d v="2024-03-03T00:00:00"/>
    <x v="62"/>
    <n v="1400"/>
    <d v="1901-07-24T14:00:00"/>
    <n v="254.19"/>
    <n v="190.19"/>
    <n v="0.5"/>
    <n v="3.52"/>
    <m/>
    <n v="-7.09"/>
    <n v="94.7"/>
    <n v="0.21460000000000001"/>
    <n v="0.25740000000000002"/>
    <n v="0"/>
    <n v="193.1"/>
    <m/>
    <m/>
    <m/>
    <m/>
    <n v="631400"/>
    <n v="551.70000000000005"/>
    <n v="193.1"/>
    <s v=""/>
    <s v=""/>
    <s v=""/>
  </r>
  <r>
    <d v="2024-03-03T00:00:00"/>
    <x v="62"/>
    <n v="1500"/>
    <d v="1901-07-24T15:00:00"/>
    <n v="269.05"/>
    <n v="205.05"/>
    <n v="1.01"/>
    <n v="5.54"/>
    <m/>
    <n v="-6.9619999999999997"/>
    <n v="95.3"/>
    <n v="0.21460000000000001"/>
    <n v="0.25740000000000002"/>
    <n v="0"/>
    <n v="198.1"/>
    <m/>
    <m/>
    <m/>
    <m/>
    <n v="631500"/>
    <n v="450.8"/>
    <n v="198.1"/>
    <s v=""/>
    <s v=""/>
    <s v=""/>
  </r>
  <r>
    <d v="2024-03-03T00:00:00"/>
    <x v="62"/>
    <n v="1600"/>
    <d v="1901-07-24T16:00:00"/>
    <n v="284.14"/>
    <n v="220.14"/>
    <n v="1.51"/>
    <n v="6.04"/>
    <m/>
    <n v="-8.1649999999999991"/>
    <n v="95.5"/>
    <n v="0.21529999999999999"/>
    <n v="0.25740000000000002"/>
    <n v="0"/>
    <n v="118.1"/>
    <m/>
    <m/>
    <m/>
    <m/>
    <n v="631600"/>
    <n v="308"/>
    <n v="118.1"/>
    <s v=""/>
    <s v=""/>
    <s v=""/>
  </r>
  <r>
    <d v="2024-03-03T00:00:00"/>
    <x v="62"/>
    <n v="1700"/>
    <d v="1901-07-24T17:00:00"/>
    <n v="299.24"/>
    <n v="235.24"/>
    <n v="1.01"/>
    <n v="4.53"/>
    <m/>
    <n v="-8.73"/>
    <n v="95.5"/>
    <n v="0.21460000000000001"/>
    <n v="0.25740000000000002"/>
    <n v="0"/>
    <n v="40.6"/>
    <m/>
    <m/>
    <m/>
    <m/>
    <n v="631700"/>
    <n v="141.69999999999999"/>
    <n v="40.6"/>
    <s v=""/>
    <s v=""/>
    <s v=""/>
  </r>
  <r>
    <d v="2024-03-03T00:00:00"/>
    <x v="62"/>
    <n v="1800"/>
    <d v="1901-07-24T18:00:00"/>
    <n v="284.14"/>
    <n v="220.14"/>
    <n v="0.5"/>
    <n v="4.53"/>
    <m/>
    <n v="-9.0329999999999995"/>
    <n v="95.3"/>
    <n v="0.21529999999999999"/>
    <n v="0.25740000000000002"/>
    <n v="0"/>
    <n v="11.9"/>
    <m/>
    <m/>
    <m/>
    <m/>
    <n v="631800"/>
    <n v="12.2"/>
    <n v="11.9"/>
    <s v=""/>
    <s v=""/>
    <s v=""/>
  </r>
  <r>
    <d v="2024-03-03T00:00:00"/>
    <x v="62"/>
    <n v="1900"/>
    <d v="1901-07-24T19:00:00"/>
    <n v="299.24"/>
    <n v="235.24"/>
    <n v="0.5"/>
    <n v="3.52"/>
    <m/>
    <n v="-9.1679999999999993"/>
    <n v="95.3"/>
    <n v="0.21240000000000001"/>
    <n v="0.25669999999999998"/>
    <n v="0"/>
    <n v="0.6"/>
    <m/>
    <m/>
    <m/>
    <m/>
    <n v="631900"/>
    <n v="0"/>
    <n v="0"/>
    <s v=""/>
    <s v=""/>
    <s v=""/>
  </r>
  <r>
    <d v="2024-03-03T00:00:00"/>
    <x v="62"/>
    <n v="2000"/>
    <d v="1901-07-24T20:00:00"/>
    <n v="299.24"/>
    <n v="235.24"/>
    <n v="0"/>
    <n v="3.52"/>
    <m/>
    <n v="-9.1679999999999993"/>
    <n v="95.3"/>
    <n v="0.21310000000000001"/>
    <n v="0.25669999999999998"/>
    <n v="0"/>
    <n v="0.6"/>
    <m/>
    <m/>
    <m/>
    <m/>
    <n v="632000"/>
    <n v="0"/>
    <n v="0"/>
    <s v=""/>
    <s v=""/>
    <s v=""/>
  </r>
  <r>
    <d v="2024-03-03T00:00:00"/>
    <x v="62"/>
    <n v="2100"/>
    <d v="1901-07-24T21:00:00"/>
    <n v="299.24"/>
    <n v="235.24"/>
    <n v="0"/>
    <n v="2.0099999999999998"/>
    <m/>
    <n v="-8.9990000000000006"/>
    <n v="95.4"/>
    <n v="0.21379999999999999"/>
    <n v="0.25669999999999998"/>
    <n v="0"/>
    <n v="0.6"/>
    <m/>
    <m/>
    <m/>
    <m/>
    <n v="632100"/>
    <n v="0"/>
    <n v="0"/>
    <s v=""/>
    <s v=""/>
    <s v=""/>
  </r>
  <r>
    <d v="2024-03-03T00:00:00"/>
    <x v="62"/>
    <n v="2200"/>
    <d v="1901-07-24T22:00:00"/>
    <n v="299.24"/>
    <n v="235.24"/>
    <n v="0"/>
    <n v="3.02"/>
    <m/>
    <n v="-8.8979999999999997"/>
    <n v="95.5"/>
    <n v="0.21240000000000001"/>
    <n v="0.25669999999999998"/>
    <n v="0"/>
    <n v="0.6"/>
    <m/>
    <m/>
    <m/>
    <m/>
    <n v="632200"/>
    <n v="0"/>
    <n v="0"/>
    <s v=""/>
    <s v=""/>
    <s v=""/>
  </r>
  <r>
    <d v="2024-03-03T00:00:00"/>
    <x v="62"/>
    <n v="2300"/>
    <d v="1901-07-24T23:00:00"/>
    <n v="299.24"/>
    <n v="235.24"/>
    <n v="0"/>
    <n v="3.02"/>
    <m/>
    <n v="-9.0660000000000007"/>
    <n v="95.5"/>
    <n v="0.21240000000000001"/>
    <n v="0.25669999999999998"/>
    <n v="0"/>
    <n v="0.6"/>
    <m/>
    <m/>
    <m/>
    <m/>
    <n v="632300"/>
    <n v="0"/>
    <n v="0"/>
    <s v=""/>
    <s v=""/>
    <s v=""/>
  </r>
  <r>
    <d v="2024-03-03T00:00:00"/>
    <x v="62"/>
    <n v="2400"/>
    <d v="1901-07-25T00:00:00"/>
    <n v="284.14"/>
    <n v="220.14"/>
    <n v="0"/>
    <n v="0.5"/>
    <m/>
    <n v="-9.0329999999999995"/>
    <n v="95.4"/>
    <n v="0.21240000000000001"/>
    <n v="0.25669999999999998"/>
    <n v="0"/>
    <n v="0.6"/>
    <m/>
    <m/>
    <m/>
    <m/>
    <n v="632400"/>
    <n v="0"/>
    <n v="0"/>
    <n v="0.21199999999999999"/>
    <n v="0.25700000000000001"/>
    <n v="2.2010000000000001"/>
  </r>
  <r>
    <d v="2024-03-04T00:00:00"/>
    <x v="63"/>
    <n v="100"/>
    <d v="1901-07-25T01:00:00"/>
    <n v="299.24"/>
    <n v="235.24"/>
    <n v="0"/>
    <n v="0.5"/>
    <m/>
    <n v="-8.9649999999999999"/>
    <n v="95.5"/>
    <n v="0.21240000000000001"/>
    <n v="0.25669999999999998"/>
    <n v="0"/>
    <n v="0.6"/>
    <m/>
    <m/>
    <m/>
    <m/>
    <n v="640100"/>
    <n v="0"/>
    <n v="0"/>
    <s v=""/>
    <s v=""/>
    <s v=""/>
  </r>
  <r>
    <d v="2024-03-04T00:00:00"/>
    <x v="63"/>
    <n v="200"/>
    <d v="1901-07-25T02:00:00"/>
    <n v="299.24"/>
    <n v="235.24"/>
    <n v="0"/>
    <n v="1.01"/>
    <m/>
    <n v="-10.301"/>
    <n v="95.2"/>
    <n v="0.21240000000000001"/>
    <n v="0.25669999999999998"/>
    <n v="0"/>
    <n v="0.6"/>
    <m/>
    <m/>
    <m/>
    <m/>
    <n v="640200"/>
    <n v="0"/>
    <n v="0"/>
    <s v=""/>
    <s v=""/>
    <s v=""/>
  </r>
  <r>
    <d v="2024-03-04T00:00:00"/>
    <x v="63"/>
    <n v="300"/>
    <d v="1901-07-25T03:00:00"/>
    <n v="299.24"/>
    <n v="235.24"/>
    <n v="0"/>
    <n v="1.01"/>
    <m/>
    <n v="-11.361000000000001"/>
    <n v="94.6"/>
    <n v="0.21240000000000001"/>
    <n v="0.25669999999999998"/>
    <n v="0"/>
    <n v="0.6"/>
    <m/>
    <m/>
    <m/>
    <m/>
    <n v="640300"/>
    <n v="0"/>
    <n v="0"/>
    <s v=""/>
    <s v=""/>
    <s v=""/>
  </r>
  <r>
    <d v="2024-03-04T00:00:00"/>
    <x v="63"/>
    <n v="400"/>
    <d v="1901-07-25T04:00:00"/>
    <n v="299.24"/>
    <n v="235.24"/>
    <n v="0"/>
    <n v="2.52"/>
    <m/>
    <n v="-10.722"/>
    <n v="94.2"/>
    <n v="0.21240000000000001"/>
    <n v="0.25669999999999998"/>
    <n v="0"/>
    <n v="0.6"/>
    <m/>
    <m/>
    <m/>
    <m/>
    <n v="640400"/>
    <n v="0"/>
    <n v="0"/>
    <s v=""/>
    <s v=""/>
    <s v=""/>
  </r>
  <r>
    <d v="2024-03-04T00:00:00"/>
    <x v="63"/>
    <n v="500"/>
    <d v="1901-07-25T05:00:00"/>
    <n v="299.24"/>
    <n v="235.24"/>
    <n v="0"/>
    <n v="2.0099999999999998"/>
    <m/>
    <n v="-10.406000000000001"/>
    <n v="94.6"/>
    <n v="0.21240000000000001"/>
    <n v="0.25669999999999998"/>
    <n v="0"/>
    <n v="0.6"/>
    <m/>
    <m/>
    <m/>
    <m/>
    <n v="640500"/>
    <n v="0"/>
    <n v="0"/>
    <s v=""/>
    <s v=""/>
    <s v=""/>
  </r>
  <r>
    <d v="2024-03-04T00:00:00"/>
    <x v="63"/>
    <n v="600"/>
    <d v="1901-07-25T06:00:00"/>
    <n v="299.24"/>
    <n v="235.24"/>
    <n v="0"/>
    <n v="1.01"/>
    <m/>
    <n v="-12.196"/>
    <n v="94.1"/>
    <n v="0.21240000000000001"/>
    <n v="0.25669999999999998"/>
    <n v="0"/>
    <n v="0.6"/>
    <m/>
    <m/>
    <m/>
    <m/>
    <n v="640600"/>
    <n v="0"/>
    <n v="0"/>
    <s v=""/>
    <s v=""/>
    <s v=""/>
  </r>
  <r>
    <d v="2024-03-04T00:00:00"/>
    <x v="63"/>
    <n v="700"/>
    <d v="1901-07-25T07:00:00"/>
    <n v="299.24"/>
    <n v="235.24"/>
    <n v="0"/>
    <n v="0.5"/>
    <m/>
    <n v="-10.581"/>
    <n v="94.3"/>
    <n v="0.21240000000000001"/>
    <n v="0.25669999999999998"/>
    <n v="0"/>
    <n v="3.1"/>
    <m/>
    <m/>
    <m/>
    <m/>
    <n v="640700"/>
    <n v="3.5"/>
    <n v="3.1"/>
    <s v=""/>
    <s v=""/>
    <s v=""/>
  </r>
  <r>
    <d v="2024-03-04T00:00:00"/>
    <x v="63"/>
    <n v="800"/>
    <d v="1901-07-25T08:00:00"/>
    <n v="299.24"/>
    <n v="235.24"/>
    <n v="0"/>
    <n v="0"/>
    <m/>
    <n v="-9.1"/>
    <n v="94.7"/>
    <n v="0.21240000000000001"/>
    <n v="0.25669999999999998"/>
    <n v="0"/>
    <n v="31.9"/>
    <m/>
    <m/>
    <m/>
    <m/>
    <n v="640800"/>
    <n v="110"/>
    <n v="31.9"/>
    <s v=""/>
    <s v=""/>
    <s v=""/>
  </r>
  <r>
    <d v="2024-03-04T00:00:00"/>
    <x v="63"/>
    <n v="900"/>
    <d v="1901-07-25T09:00:00"/>
    <n v="284.26"/>
    <n v="220.26"/>
    <n v="0"/>
    <n v="1.01"/>
    <m/>
    <n v="-8.73"/>
    <n v="94.9"/>
    <n v="0.21240000000000001"/>
    <n v="0.25669999999999998"/>
    <n v="0"/>
    <n v="70.599999999999994"/>
    <m/>
    <m/>
    <m/>
    <m/>
    <n v="640900"/>
    <n v="278.3"/>
    <n v="70.599999999999994"/>
    <s v=""/>
    <s v=""/>
    <s v=""/>
  </r>
  <r>
    <d v="2024-03-04T00:00:00"/>
    <x v="63"/>
    <n v="1000"/>
    <d v="1901-07-25T10:00:00"/>
    <n v="269.05"/>
    <n v="205.05"/>
    <n v="0"/>
    <n v="2.0099999999999998"/>
    <m/>
    <n v="-8.1980000000000004"/>
    <n v="95"/>
    <n v="0.21310000000000001"/>
    <n v="0.25669999999999998"/>
    <n v="0"/>
    <n v="68.099999999999994"/>
    <m/>
    <m/>
    <m/>
    <m/>
    <n v="641000"/>
    <n v="428.8"/>
    <n v="68.099999999999994"/>
    <s v=""/>
    <s v=""/>
    <s v=""/>
  </r>
  <r>
    <d v="2024-03-04T00:00:00"/>
    <x v="63"/>
    <n v="1100"/>
    <d v="1901-07-25T11:00:00"/>
    <n v="284.14"/>
    <n v="220.14"/>
    <n v="0.5"/>
    <n v="5.03"/>
    <m/>
    <n v="-7.8040000000000003"/>
    <n v="94.7"/>
    <n v="0.21240000000000001"/>
    <n v="0.25669999999999998"/>
    <n v="0"/>
    <n v="89.4"/>
    <m/>
    <m/>
    <m/>
    <m/>
    <n v="641100"/>
    <n v="540.5"/>
    <n v="89.4"/>
    <s v=""/>
    <s v=""/>
    <s v=""/>
  </r>
  <r>
    <d v="2024-03-04T00:00:00"/>
    <x v="63"/>
    <n v="1200"/>
    <d v="1901-07-25T12:00:00"/>
    <n v="299.35000000000002"/>
    <n v="235.35000000000002"/>
    <n v="1.51"/>
    <n v="5.03"/>
    <m/>
    <n v="-8.0660000000000007"/>
    <n v="94.7"/>
    <n v="0.21240000000000001"/>
    <n v="0.25669999999999998"/>
    <n v="0"/>
    <n v="126.9"/>
    <m/>
    <m/>
    <m/>
    <m/>
    <n v="641200"/>
    <n v="602"/>
    <n v="126.9"/>
    <s v=""/>
    <s v=""/>
    <s v=""/>
  </r>
  <r>
    <d v="2024-03-04T00:00:00"/>
    <x v="63"/>
    <n v="1300"/>
    <d v="1901-07-25T13:00:00"/>
    <n v="299.35000000000002"/>
    <n v="235.35000000000002"/>
    <n v="1.01"/>
    <n v="4.53"/>
    <m/>
    <n v="-9.202"/>
    <n v="94.4"/>
    <n v="0.21240000000000001"/>
    <n v="0.25669999999999998"/>
    <n v="0"/>
    <n v="100.6"/>
    <m/>
    <m/>
    <m/>
    <m/>
    <n v="641300"/>
    <n v="608"/>
    <n v="100.6"/>
    <s v=""/>
    <s v=""/>
    <s v=""/>
  </r>
  <r>
    <d v="2024-03-04T00:00:00"/>
    <x v="63"/>
    <n v="1400"/>
    <d v="1901-07-25T14:00:00"/>
    <n v="299.35000000000002"/>
    <n v="235.35000000000002"/>
    <n v="1.01"/>
    <n v="5.03"/>
    <m/>
    <n v="-7.2190000000000003"/>
    <n v="94.1"/>
    <n v="0.21240000000000001"/>
    <n v="0.25669999999999998"/>
    <n v="0"/>
    <n v="164.4"/>
    <m/>
    <m/>
    <m/>
    <m/>
    <n v="641400"/>
    <n v="558.5"/>
    <n v="164.4"/>
    <s v=""/>
    <s v=""/>
    <s v=""/>
  </r>
  <r>
    <d v="2024-03-04T00:00:00"/>
    <x v="63"/>
    <n v="1500"/>
    <d v="1901-07-25T15:00:00"/>
    <n v="299.35000000000002"/>
    <n v="235.35000000000002"/>
    <n v="1.01"/>
    <n v="5.54"/>
    <m/>
    <n v="-8.73"/>
    <n v="93.9"/>
    <n v="0.21310000000000001"/>
    <n v="0.25669999999999998"/>
    <n v="0"/>
    <n v="133.1"/>
    <m/>
    <m/>
    <m/>
    <m/>
    <n v="641500"/>
    <n v="457.7"/>
    <n v="133.1"/>
    <s v=""/>
    <s v=""/>
    <s v=""/>
  </r>
  <r>
    <d v="2024-03-04T00:00:00"/>
    <x v="63"/>
    <n v="1600"/>
    <d v="1901-07-25T16:00:00"/>
    <n v="284.14"/>
    <n v="220.14"/>
    <n v="1.01"/>
    <n v="4.53"/>
    <m/>
    <n v="-10.023"/>
    <n v="93.9"/>
    <n v="0.21240000000000001"/>
    <n v="0.25669999999999998"/>
    <n v="0"/>
    <n v="84.4"/>
    <m/>
    <m/>
    <m/>
    <m/>
    <n v="641600"/>
    <n v="314.7"/>
    <n v="84.4"/>
    <s v=""/>
    <s v=""/>
    <s v=""/>
  </r>
  <r>
    <d v="2024-03-04T00:00:00"/>
    <x v="63"/>
    <n v="1700"/>
    <d v="1901-07-25T17:00:00"/>
    <n v="269.05"/>
    <n v="205.05"/>
    <n v="1.01"/>
    <n v="4.53"/>
    <m/>
    <n v="-10.792"/>
    <n v="94"/>
    <n v="0.21240000000000001"/>
    <n v="0.25669999999999998"/>
    <n v="0"/>
    <n v="39.4"/>
    <m/>
    <m/>
    <m/>
    <m/>
    <n v="641700"/>
    <n v="147.19999999999999"/>
    <n v="39.4"/>
    <s v=""/>
    <s v=""/>
    <s v=""/>
  </r>
  <r>
    <d v="2024-03-04T00:00:00"/>
    <x v="63"/>
    <n v="1800"/>
    <d v="1901-07-25T18:00:00"/>
    <n v="284.14"/>
    <n v="220.14"/>
    <n v="0.5"/>
    <n v="4.53"/>
    <m/>
    <n v="-11.541"/>
    <n v="93.9"/>
    <n v="0.21240000000000001"/>
    <n v="0.25669999999999998"/>
    <n v="0"/>
    <n v="9.4"/>
    <m/>
    <m/>
    <m/>
    <m/>
    <n v="641800"/>
    <n v="14"/>
    <n v="9.4"/>
    <s v=""/>
    <s v=""/>
    <s v=""/>
  </r>
  <r>
    <d v="2024-03-04T00:00:00"/>
    <x v="63"/>
    <n v="1900"/>
    <d v="1901-07-25T19:00:00"/>
    <n v="268.93"/>
    <n v="204.93"/>
    <n v="0.5"/>
    <n v="3.52"/>
    <m/>
    <n v="-12.305999999999999"/>
    <n v="93.6"/>
    <n v="0.21240000000000001"/>
    <n v="0.25600000000000001"/>
    <n v="0"/>
    <n v="0.6"/>
    <m/>
    <m/>
    <m/>
    <m/>
    <n v="641900"/>
    <n v="0"/>
    <n v="0"/>
    <s v=""/>
    <s v=""/>
    <s v=""/>
  </r>
  <r>
    <d v="2024-03-04T00:00:00"/>
    <x v="63"/>
    <n v="2000"/>
    <d v="1901-07-25T20:00:00"/>
    <n v="253.96"/>
    <n v="189.96"/>
    <n v="1.01"/>
    <n v="5.03"/>
    <m/>
    <n v="-12.38"/>
    <n v="93.6"/>
    <n v="0.21240000000000001"/>
    <n v="0.25600000000000001"/>
    <n v="0"/>
    <n v="0.6"/>
    <m/>
    <m/>
    <m/>
    <m/>
    <n v="642000"/>
    <n v="0"/>
    <n v="0"/>
    <s v=""/>
    <s v=""/>
    <s v=""/>
  </r>
  <r>
    <d v="2024-03-04T00:00:00"/>
    <x v="63"/>
    <n v="2100"/>
    <d v="1901-07-25T21:00:00"/>
    <n v="238.98"/>
    <n v="174.98"/>
    <n v="0.5"/>
    <n v="4.03"/>
    <m/>
    <n v="-12.305999999999999"/>
    <n v="93.5"/>
    <n v="0.21240000000000001"/>
    <n v="0.25600000000000001"/>
    <n v="0"/>
    <n v="0.6"/>
    <m/>
    <m/>
    <m/>
    <m/>
    <n v="642100"/>
    <n v="0"/>
    <n v="0"/>
    <s v=""/>
    <s v=""/>
    <s v=""/>
  </r>
  <r>
    <d v="2024-03-04T00:00:00"/>
    <x v="63"/>
    <n v="2200"/>
    <d v="1901-07-25T22:00:00"/>
    <n v="253.96"/>
    <n v="189.96"/>
    <n v="0.5"/>
    <n v="4.03"/>
    <m/>
    <n v="-13.013"/>
    <n v="93.4"/>
    <n v="0.21240000000000001"/>
    <n v="0.25669999999999998"/>
    <n v="0"/>
    <n v="0.6"/>
    <m/>
    <m/>
    <m/>
    <m/>
    <n v="642200"/>
    <n v="0"/>
    <n v="0"/>
    <s v=""/>
    <s v=""/>
    <s v=""/>
  </r>
  <r>
    <d v="2024-03-04T00:00:00"/>
    <x v="63"/>
    <n v="2300"/>
    <d v="1901-07-25T23:00:00"/>
    <n v="268.93"/>
    <n v="204.93"/>
    <n v="0.5"/>
    <n v="3.52"/>
    <m/>
    <n v="-13.05"/>
    <n v="93.4"/>
    <n v="0.21240000000000001"/>
    <n v="0.25669999999999998"/>
    <n v="0"/>
    <n v="0.6"/>
    <m/>
    <m/>
    <m/>
    <m/>
    <n v="642300"/>
    <n v="0"/>
    <n v="0"/>
    <s v=""/>
    <s v=""/>
    <s v=""/>
  </r>
  <r>
    <d v="2024-03-04T00:00:00"/>
    <x v="63"/>
    <n v="2400"/>
    <d v="1901-07-26T00:00:00"/>
    <n v="254.08"/>
    <n v="190.08"/>
    <n v="0.5"/>
    <n v="3.52"/>
    <m/>
    <n v="-12.38"/>
    <n v="93.4"/>
    <n v="0.21240000000000001"/>
    <n v="0.25600000000000001"/>
    <n v="0"/>
    <n v="0.6"/>
    <m/>
    <m/>
    <m/>
    <m/>
    <n v="642400"/>
    <n v="0"/>
    <n v="0"/>
    <n v="0.21199999999999999"/>
    <n v="0.25600000000000001"/>
    <n v="1.901"/>
  </r>
  <r>
    <d v="2024-03-05T00:00:00"/>
    <x v="64"/>
    <n v="100"/>
    <d v="1901-07-26T01:00:00"/>
    <n v="239.1"/>
    <n v="175.1"/>
    <n v="0"/>
    <n v="3.02"/>
    <m/>
    <n v="-12.714"/>
    <n v="93.4"/>
    <n v="0.21240000000000001"/>
    <n v="0.25600000000000001"/>
    <n v="0"/>
    <n v="0.6"/>
    <m/>
    <m/>
    <m/>
    <m/>
    <n v="650100"/>
    <n v="0"/>
    <n v="0"/>
    <s v=""/>
    <s v=""/>
    <s v=""/>
  </r>
  <r>
    <d v="2024-03-05T00:00:00"/>
    <x v="64"/>
    <n v="200"/>
    <d v="1901-07-26T02:00:00"/>
    <n v="224.13"/>
    <n v="160.13"/>
    <n v="0"/>
    <n v="2.52"/>
    <m/>
    <n v="-12.750999999999999"/>
    <n v="93.3"/>
    <n v="0.21240000000000001"/>
    <n v="0.25600000000000001"/>
    <n v="0"/>
    <n v="0.6"/>
    <m/>
    <m/>
    <m/>
    <m/>
    <n v="650200"/>
    <n v="0"/>
    <n v="0"/>
    <s v=""/>
    <s v=""/>
    <s v=""/>
  </r>
  <r>
    <d v="2024-03-05T00:00:00"/>
    <x v="64"/>
    <n v="300"/>
    <d v="1901-07-26T03:00:00"/>
    <n v="209.03"/>
    <n v="145.03"/>
    <n v="0"/>
    <n v="2.0099999999999998"/>
    <m/>
    <n v="-12.824999999999999"/>
    <n v="93.3"/>
    <n v="0.21240000000000001"/>
    <n v="0.25600000000000001"/>
    <n v="0"/>
    <n v="0.6"/>
    <m/>
    <m/>
    <m/>
    <m/>
    <n v="650300"/>
    <n v="0"/>
    <n v="0"/>
    <s v=""/>
    <s v=""/>
    <s v=""/>
  </r>
  <r>
    <d v="2024-03-05T00:00:00"/>
    <x v="64"/>
    <n v="400"/>
    <d v="1901-07-26T04:00:00"/>
    <n v="193.94"/>
    <n v="129.94"/>
    <n v="0.5"/>
    <n v="3.02"/>
    <m/>
    <n v="-12.676"/>
    <n v="93.3"/>
    <n v="0.21240000000000001"/>
    <n v="0.25669999999999998"/>
    <n v="0"/>
    <n v="0.6"/>
    <m/>
    <m/>
    <m/>
    <m/>
    <n v="650400"/>
    <n v="0"/>
    <n v="0"/>
    <s v=""/>
    <s v=""/>
    <s v=""/>
  </r>
  <r>
    <d v="2024-03-05T00:00:00"/>
    <x v="64"/>
    <n v="500"/>
    <d v="1901-07-26T05:00:00"/>
    <n v="178.85"/>
    <n v="114.85"/>
    <n v="0"/>
    <n v="3.02"/>
    <m/>
    <n v="-13.013"/>
    <n v="93.1"/>
    <n v="0.21240000000000001"/>
    <n v="0.25600000000000001"/>
    <n v="0"/>
    <n v="0.6"/>
    <m/>
    <m/>
    <m/>
    <m/>
    <n v="650500"/>
    <n v="0"/>
    <n v="0"/>
    <s v=""/>
    <s v=""/>
    <s v=""/>
  </r>
  <r>
    <d v="2024-03-05T00:00:00"/>
    <x v="64"/>
    <n v="600"/>
    <d v="1901-07-26T06:00:00"/>
    <n v="164.69"/>
    <n v="100.69"/>
    <n v="0"/>
    <n v="2.0099999999999998"/>
    <m/>
    <n v="-13.428000000000001"/>
    <n v="92.9"/>
    <n v="0.21240000000000001"/>
    <n v="0.25600000000000001"/>
    <n v="0"/>
    <n v="0.6"/>
    <m/>
    <m/>
    <m/>
    <m/>
    <n v="650600"/>
    <n v="0"/>
    <n v="0"/>
    <s v=""/>
    <s v=""/>
    <s v=""/>
  </r>
  <r>
    <d v="2024-03-05T00:00:00"/>
    <x v="64"/>
    <n v="700"/>
    <d v="1901-07-26T07:00:00"/>
    <n v="163.76"/>
    <n v="99.759999999999991"/>
    <n v="0"/>
    <n v="2.52"/>
    <m/>
    <n v="-13.465999999999999"/>
    <n v="92.7"/>
    <n v="0.21240000000000001"/>
    <n v="0.25600000000000001"/>
    <n v="0"/>
    <n v="1.9"/>
    <m/>
    <m/>
    <m/>
    <m/>
    <n v="650700"/>
    <n v="4.3"/>
    <n v="1.9"/>
    <s v=""/>
    <s v=""/>
    <s v=""/>
  </r>
  <r>
    <d v="2024-03-05T00:00:00"/>
    <x v="64"/>
    <n v="800"/>
    <d v="1901-07-26T08:00:00"/>
    <n v="163.16999999999999"/>
    <n v="99.169999999999987"/>
    <n v="0"/>
    <n v="2.0099999999999998"/>
    <m/>
    <n v="-12.491"/>
    <n v="92.5"/>
    <n v="0.21240000000000001"/>
    <n v="0.25600000000000001"/>
    <n v="0"/>
    <n v="40.6"/>
    <m/>
    <m/>
    <m/>
    <m/>
    <n v="650800"/>
    <n v="115.8"/>
    <n v="40.6"/>
    <s v=""/>
    <s v=""/>
    <s v=""/>
  </r>
  <r>
    <d v="2024-03-05T00:00:00"/>
    <x v="64"/>
    <n v="900"/>
    <d v="1901-07-26T09:00:00"/>
    <n v="164.69"/>
    <n v="100.69"/>
    <n v="0"/>
    <n v="2.52"/>
    <m/>
    <n v="-10.863"/>
    <n v="92.4"/>
    <n v="0.21240000000000001"/>
    <n v="0.25600000000000001"/>
    <n v="0"/>
    <n v="109.4"/>
    <m/>
    <m/>
    <m/>
    <m/>
    <n v="650900"/>
    <n v="284.8"/>
    <n v="109.4"/>
    <s v=""/>
    <s v=""/>
    <s v=""/>
  </r>
  <r>
    <d v="2024-03-05T00:00:00"/>
    <x v="64"/>
    <n v="1000"/>
    <d v="1901-07-26T10:00:00"/>
    <n v="179.78"/>
    <n v="115.78"/>
    <n v="0"/>
    <n v="2.52"/>
    <m/>
    <n v="-7.2839999999999998"/>
    <n v="91.9"/>
    <n v="0.21240000000000001"/>
    <n v="0.25600000000000001"/>
    <n v="0"/>
    <n v="233.1"/>
    <m/>
    <m/>
    <m/>
    <m/>
    <n v="651000"/>
    <n v="435.7"/>
    <n v="233.1"/>
    <s v=""/>
    <s v=""/>
    <s v=""/>
  </r>
  <r>
    <d v="2024-03-05T00:00:00"/>
    <x v="64"/>
    <n v="1100"/>
    <d v="1901-07-26T11:00:00"/>
    <n v="194.88"/>
    <n v="130.88"/>
    <n v="0.5"/>
    <n v="3.52"/>
    <m/>
    <n v="-8.3970000000000002"/>
    <n v="91.3"/>
    <n v="0.21240000000000001"/>
    <n v="0.25600000000000001"/>
    <n v="0"/>
    <n v="259.39999999999998"/>
    <m/>
    <m/>
    <m/>
    <m/>
    <n v="651100"/>
    <n v="547.5"/>
    <n v="259.39999999999998"/>
    <s v=""/>
    <s v=""/>
    <s v=""/>
  </r>
  <r>
    <d v="2024-03-05T00:00:00"/>
    <x v="64"/>
    <n v="1200"/>
    <d v="1901-07-26T12:00:00"/>
    <n v="179.78"/>
    <n v="115.78"/>
    <n v="1.01"/>
    <n v="4.53"/>
    <m/>
    <n v="-6.9619999999999997"/>
    <n v="91.3"/>
    <n v="0.21240000000000001"/>
    <n v="0.25600000000000001"/>
    <n v="0"/>
    <n v="451.9"/>
    <m/>
    <m/>
    <m/>
    <m/>
    <n v="651200"/>
    <n v="609"/>
    <n v="451.9"/>
    <s v=""/>
    <s v=""/>
    <s v=""/>
  </r>
  <r>
    <d v="2024-03-05T00:00:00"/>
    <x v="64"/>
    <n v="1300"/>
    <d v="1901-07-26T13:00:00"/>
    <n v="165.28"/>
    <n v="101.28"/>
    <n v="1.01"/>
    <n v="4.03"/>
    <m/>
    <n v="-7.9020000000000001"/>
    <n v="91.1"/>
    <n v="0.21240000000000001"/>
    <n v="0.25669999999999998"/>
    <n v="0"/>
    <n v="376.9"/>
    <m/>
    <m/>
    <m/>
    <m/>
    <n v="651300"/>
    <n v="615"/>
    <n v="376.9"/>
    <s v=""/>
    <s v=""/>
    <s v=""/>
  </r>
  <r>
    <d v="2024-03-05T00:00:00"/>
    <x v="64"/>
    <n v="1400"/>
    <d v="1901-07-26T14:00:00"/>
    <n v="166.1"/>
    <n v="102.1"/>
    <n v="1.51"/>
    <n v="4.53"/>
    <m/>
    <n v="-6.42"/>
    <n v="90"/>
    <n v="0.21240000000000001"/>
    <n v="0.25600000000000001"/>
    <n v="0.6"/>
    <n v="471.9"/>
    <m/>
    <m/>
    <m/>
    <m/>
    <n v="651400"/>
    <n v="565.5"/>
    <n v="471.9"/>
    <s v=""/>
    <s v=""/>
    <s v=""/>
  </r>
  <r>
    <d v="2024-03-05T00:00:00"/>
    <x v="64"/>
    <n v="1500"/>
    <d v="1901-07-26T15:00:00"/>
    <n v="164.93"/>
    <n v="100.93"/>
    <n v="1.51"/>
    <n v="5.54"/>
    <m/>
    <n v="-7.673"/>
    <n v="89"/>
    <n v="0.21240000000000001"/>
    <n v="0.25600000000000001"/>
    <n v="0.6"/>
    <n v="370.6"/>
    <m/>
    <m/>
    <m/>
    <m/>
    <n v="651500"/>
    <n v="464.5"/>
    <n v="370.6"/>
    <s v=""/>
    <s v=""/>
    <s v=""/>
  </r>
  <r>
    <d v="2024-03-05T00:00:00"/>
    <x v="64"/>
    <n v="1600"/>
    <d v="1901-07-26T16:00:00"/>
    <n v="164.58"/>
    <n v="100.58000000000001"/>
    <n v="1.01"/>
    <n v="4.53"/>
    <m/>
    <n v="-10.023"/>
    <n v="88.7"/>
    <n v="0.21240000000000001"/>
    <n v="0.25669999999999998"/>
    <n v="0.2"/>
    <n v="241.9"/>
    <m/>
    <m/>
    <m/>
    <m/>
    <n v="651600"/>
    <n v="320.8"/>
    <n v="241.9"/>
    <s v=""/>
    <s v=""/>
    <s v=""/>
  </r>
  <r>
    <d v="2024-03-05T00:00:00"/>
    <x v="64"/>
    <n v="1700"/>
    <d v="1901-07-26T17:00:00"/>
    <n v="163.63999999999999"/>
    <n v="99.639999999999986"/>
    <n v="1.01"/>
    <n v="4.03"/>
    <m/>
    <n v="-9.8849999999999998"/>
    <n v="86.7"/>
    <n v="0.21240000000000001"/>
    <n v="0.25600000000000001"/>
    <n v="0"/>
    <n v="155.6"/>
    <m/>
    <m/>
    <m/>
    <m/>
    <n v="651700"/>
    <n v="153.19999999999999"/>
    <n v="155.6"/>
    <s v=""/>
    <s v=""/>
    <s v=""/>
  </r>
  <r>
    <d v="2024-03-05T00:00:00"/>
    <x v="64"/>
    <n v="1800"/>
    <d v="1901-07-26T18:00:00"/>
    <n v="164.81"/>
    <n v="100.81"/>
    <n v="1.51"/>
    <n v="4.53"/>
    <m/>
    <n v="-14.275"/>
    <n v="86.5"/>
    <n v="0.21240000000000001"/>
    <n v="0.25600000000000001"/>
    <n v="0"/>
    <n v="23.1"/>
    <m/>
    <m/>
    <m/>
    <m/>
    <n v="651800"/>
    <n v="15.7"/>
    <n v="23.1"/>
    <s v=""/>
    <s v=""/>
    <s v=""/>
  </r>
  <r>
    <d v="2024-03-05T00:00:00"/>
    <x v="64"/>
    <n v="1900"/>
    <d v="1901-07-26T19:00:00"/>
    <n v="165.98"/>
    <n v="101.97999999999999"/>
    <n v="2.0099999999999998"/>
    <n v="5.03"/>
    <m/>
    <n v="-14.589"/>
    <n v="89.5"/>
    <n v="0.21240000000000001"/>
    <n v="0.25600000000000001"/>
    <n v="0"/>
    <n v="0.6"/>
    <m/>
    <m/>
    <m/>
    <m/>
    <n v="651900"/>
    <n v="0"/>
    <n v="0"/>
    <s v=""/>
    <s v=""/>
    <s v=""/>
  </r>
  <r>
    <d v="2024-03-05T00:00:00"/>
    <x v="64"/>
    <n v="2000"/>
    <d v="1901-07-26T20:00:00"/>
    <n v="164.69"/>
    <n v="100.69"/>
    <n v="2.0099999999999998"/>
    <n v="5.03"/>
    <m/>
    <n v="-14.667"/>
    <n v="89.5"/>
    <n v="0.21240000000000001"/>
    <n v="0.25669999999999998"/>
    <n v="0"/>
    <n v="0.6"/>
    <m/>
    <m/>
    <m/>
    <m/>
    <n v="652000"/>
    <n v="0"/>
    <n v="0"/>
    <s v=""/>
    <s v=""/>
    <s v=""/>
  </r>
  <r>
    <d v="2024-03-05T00:00:00"/>
    <x v="64"/>
    <n v="2100"/>
    <d v="1901-07-26T21:00:00"/>
    <n v="165.04"/>
    <n v="101.03999999999999"/>
    <n v="1.51"/>
    <n v="4.03"/>
    <m/>
    <n v="-15.023999999999999"/>
    <n v="89.8"/>
    <n v="0.21240000000000001"/>
    <n v="0.25600000000000001"/>
    <n v="0"/>
    <n v="0.6"/>
    <m/>
    <m/>
    <m/>
    <m/>
    <n v="652100"/>
    <n v="0"/>
    <n v="0"/>
    <s v=""/>
    <s v=""/>
    <s v=""/>
  </r>
  <r>
    <d v="2024-03-05T00:00:00"/>
    <x v="64"/>
    <n v="2200"/>
    <d v="1901-07-26T22:00:00"/>
    <n v="165.98"/>
    <n v="101.97999999999999"/>
    <n v="1.51"/>
    <n v="4.53"/>
    <m/>
    <n v="-15.064"/>
    <n v="89.7"/>
    <n v="0.21240000000000001"/>
    <n v="0.25600000000000001"/>
    <n v="0"/>
    <n v="0.6"/>
    <m/>
    <m/>
    <m/>
    <m/>
    <n v="652200"/>
    <n v="0"/>
    <n v="0"/>
    <s v=""/>
    <s v=""/>
    <s v=""/>
  </r>
  <r>
    <d v="2024-03-05T00:00:00"/>
    <x v="64"/>
    <n v="2300"/>
    <d v="1901-07-26T23:00:00"/>
    <n v="165.51"/>
    <n v="101.50999999999999"/>
    <n v="0"/>
    <n v="3.02"/>
    <m/>
    <n v="-15.954000000000001"/>
    <n v="90"/>
    <n v="0.21240000000000001"/>
    <n v="0.25600000000000001"/>
    <n v="0"/>
    <n v="0.6"/>
    <m/>
    <m/>
    <m/>
    <m/>
    <n v="652300"/>
    <n v="0"/>
    <n v="0"/>
    <s v=""/>
    <s v=""/>
    <s v=""/>
  </r>
  <r>
    <d v="2024-03-05T00:00:00"/>
    <x v="64"/>
    <n v="2400"/>
    <d v="1901-07-27T00:00:00"/>
    <n v="165.51"/>
    <n v="101.50999999999999"/>
    <n v="1.01"/>
    <n v="4.03"/>
    <m/>
    <n v="-14.904999999999999"/>
    <n v="90.4"/>
    <n v="0.21240000000000001"/>
    <n v="0.25600000000000001"/>
    <n v="0"/>
    <n v="0.6"/>
    <m/>
    <m/>
    <m/>
    <m/>
    <n v="652400"/>
    <n v="0"/>
    <n v="0"/>
    <n v="0.21199999999999999"/>
    <n v="0.25600000000000001"/>
    <n v="1.0149999999999999"/>
  </r>
  <r>
    <d v="2024-03-06T00:00:00"/>
    <x v="65"/>
    <n v="100"/>
    <d v="1901-07-27T01:00:00"/>
    <n v="165.39"/>
    <n v="101.38999999999999"/>
    <n v="2.0099999999999998"/>
    <n v="5.03"/>
    <m/>
    <n v="-14.314"/>
    <n v="91.1"/>
    <n v="0.21240000000000001"/>
    <n v="0.25600000000000001"/>
    <n v="0"/>
    <n v="0.6"/>
    <m/>
    <m/>
    <m/>
    <m/>
    <n v="660100"/>
    <n v="0"/>
    <n v="0"/>
    <s v=""/>
    <s v=""/>
    <s v=""/>
  </r>
  <r>
    <d v="2024-03-06T00:00:00"/>
    <x v="65"/>
    <n v="200"/>
    <d v="1901-07-27T02:00:00"/>
    <n v="165.51"/>
    <n v="101.50999999999999"/>
    <n v="1.51"/>
    <n v="4.53"/>
    <m/>
    <n v="-15.064"/>
    <n v="92"/>
    <n v="0.21240000000000001"/>
    <n v="0.25600000000000001"/>
    <n v="0"/>
    <n v="0.6"/>
    <m/>
    <m/>
    <m/>
    <m/>
    <n v="660200"/>
    <n v="0"/>
    <n v="0"/>
    <s v=""/>
    <s v=""/>
    <s v=""/>
  </r>
  <r>
    <d v="2024-03-06T00:00:00"/>
    <x v="65"/>
    <n v="300"/>
    <d v="1901-07-27T03:00:00"/>
    <n v="165.16"/>
    <n v="101.16"/>
    <n v="1.01"/>
    <n v="3.02"/>
    <m/>
    <n v="-14.667"/>
    <n v="91.9"/>
    <n v="0.21240000000000001"/>
    <n v="0.25600000000000001"/>
    <n v="0"/>
    <n v="0.6"/>
    <m/>
    <m/>
    <m/>
    <m/>
    <n v="660300"/>
    <n v="0"/>
    <n v="0"/>
    <s v=""/>
    <s v=""/>
    <s v=""/>
  </r>
  <r>
    <d v="2024-03-06T00:00:00"/>
    <x v="65"/>
    <n v="400"/>
    <d v="1901-07-27T04:00:00"/>
    <n v="165.28"/>
    <n v="101.28"/>
    <n v="1.01"/>
    <n v="4.03"/>
    <m/>
    <n v="-14.667"/>
    <n v="91.9"/>
    <n v="0.21310000000000001"/>
    <n v="0.25600000000000001"/>
    <n v="0"/>
    <n v="0.6"/>
    <m/>
    <m/>
    <m/>
    <m/>
    <n v="660400"/>
    <n v="0"/>
    <n v="0"/>
    <s v=""/>
    <s v=""/>
    <s v=""/>
  </r>
  <r>
    <d v="2024-03-06T00:00:00"/>
    <x v="65"/>
    <n v="500"/>
    <d v="1901-07-27T05:00:00"/>
    <n v="165.16"/>
    <n v="101.16"/>
    <n v="1.01"/>
    <n v="4.03"/>
    <m/>
    <n v="-14.548999999999999"/>
    <n v="92"/>
    <n v="0.21240000000000001"/>
    <n v="0.25600000000000001"/>
    <n v="0"/>
    <n v="0.6"/>
    <m/>
    <m/>
    <m/>
    <m/>
    <n v="660500"/>
    <n v="0"/>
    <n v="0"/>
    <s v=""/>
    <s v=""/>
    <s v=""/>
  </r>
  <r>
    <d v="2024-03-06T00:00:00"/>
    <x v="65"/>
    <n v="600"/>
    <d v="1901-07-27T06:00:00"/>
    <n v="165.39"/>
    <n v="101.38999999999999"/>
    <n v="0.5"/>
    <n v="3.02"/>
    <m/>
    <n v="-14.786"/>
    <n v="91.9"/>
    <n v="0.21240000000000001"/>
    <n v="0.25600000000000001"/>
    <n v="0"/>
    <n v="0.6"/>
    <m/>
    <m/>
    <m/>
    <m/>
    <n v="660600"/>
    <n v="0"/>
    <n v="0"/>
    <s v=""/>
    <s v=""/>
    <s v=""/>
  </r>
  <r>
    <d v="2024-03-06T00:00:00"/>
    <x v="65"/>
    <n v="700"/>
    <d v="1901-07-27T07:00:00"/>
    <n v="165.28"/>
    <n v="101.28"/>
    <n v="0"/>
    <n v="2.0099999999999998"/>
    <m/>
    <n v="-14.628"/>
    <n v="91.9"/>
    <n v="0.21240000000000001"/>
    <n v="0.25600000000000001"/>
    <n v="0"/>
    <n v="4.4000000000000004"/>
    <m/>
    <m/>
    <m/>
    <m/>
    <n v="660700"/>
    <n v="5.5"/>
    <n v="4.4000000000000004"/>
    <s v=""/>
    <s v=""/>
    <s v=""/>
  </r>
  <r>
    <d v="2024-03-06T00:00:00"/>
    <x v="65"/>
    <n v="800"/>
    <d v="1901-07-27T08:00:00"/>
    <n v="164.11"/>
    <n v="100.11000000000001"/>
    <n v="0"/>
    <n v="1.51"/>
    <m/>
    <n v="-10.792"/>
    <n v="91.5"/>
    <n v="0.21310000000000001"/>
    <n v="0.25600000000000001"/>
    <n v="0"/>
    <n v="99.4"/>
    <m/>
    <m/>
    <m/>
    <m/>
    <n v="660800"/>
    <n v="121.3"/>
    <n v="99.4"/>
    <s v=""/>
    <s v=""/>
    <s v=""/>
  </r>
  <r>
    <d v="2024-03-06T00:00:00"/>
    <x v="65"/>
    <n v="900"/>
    <d v="1901-07-27T09:00:00"/>
    <n v="164.46"/>
    <n v="100.46000000000001"/>
    <n v="0"/>
    <n v="2.52"/>
    <m/>
    <n v="-8.1980000000000004"/>
    <n v="86.3"/>
    <n v="0.21310000000000001"/>
    <n v="0.25600000000000001"/>
    <n v="0"/>
    <n v="286.89999999999998"/>
    <m/>
    <m/>
    <m/>
    <m/>
    <n v="660900"/>
    <n v="291.3"/>
    <n v="286.89999999999998"/>
    <s v=""/>
    <s v=""/>
    <s v=""/>
  </r>
  <r>
    <d v="2024-03-06T00:00:00"/>
    <x v="65"/>
    <n v="1000"/>
    <d v="1901-07-27T10:00:00"/>
    <n v="164.34"/>
    <n v="100.34"/>
    <n v="0"/>
    <n v="4.03"/>
    <m/>
    <n v="-6.42"/>
    <n v="78.3"/>
    <n v="0.21240000000000001"/>
    <n v="0.25600000000000001"/>
    <n v="0"/>
    <n v="469.4"/>
    <m/>
    <m/>
    <m/>
    <m/>
    <n v="661000"/>
    <n v="442.5"/>
    <n v="469.4"/>
    <s v=""/>
    <s v=""/>
    <s v=""/>
  </r>
  <r>
    <d v="2024-03-06T00:00:00"/>
    <x v="65"/>
    <n v="1100"/>
    <d v="1901-07-27T11:00:00"/>
    <n v="164.11"/>
    <n v="100.11000000000001"/>
    <n v="0.5"/>
    <n v="3.02"/>
    <m/>
    <n v="-7.5430000000000001"/>
    <n v="71.400000000000006"/>
    <n v="0.21240000000000001"/>
    <n v="0.25600000000000001"/>
    <n v="0.2"/>
    <n v="548.1"/>
    <m/>
    <m/>
    <m/>
    <m/>
    <n v="661100"/>
    <n v="554.29999999999995"/>
    <n v="548.1"/>
    <s v=""/>
    <s v=""/>
    <s v=""/>
  </r>
  <r>
    <d v="2024-03-06T00:00:00"/>
    <x v="65"/>
    <n v="1200"/>
    <d v="1901-07-27T12:00:00"/>
    <n v="164.58"/>
    <n v="100.58000000000001"/>
    <n v="0.5"/>
    <n v="3.02"/>
    <m/>
    <n v="-6.3250000000000002"/>
    <n v="68.3"/>
    <n v="0.21310000000000001"/>
    <n v="0.25600000000000001"/>
    <n v="0.4"/>
    <n v="619.4"/>
    <m/>
    <m/>
    <m/>
    <m/>
    <n v="661200"/>
    <n v="616"/>
    <n v="619.4"/>
    <s v=""/>
    <s v=""/>
    <s v=""/>
  </r>
  <r>
    <d v="2024-03-06T00:00:00"/>
    <x v="65"/>
    <n v="1300"/>
    <d v="1901-07-27T13:00:00"/>
    <n v="164.81"/>
    <n v="100.81"/>
    <n v="1.01"/>
    <n v="4.03"/>
    <m/>
    <n v="-5.7290000000000001"/>
    <n v="65.8"/>
    <n v="0.21240000000000001"/>
    <n v="0.25600000000000001"/>
    <n v="0.4"/>
    <n v="625.6"/>
    <m/>
    <m/>
    <m/>
    <m/>
    <n v="661300"/>
    <n v="622"/>
    <n v="625.6"/>
    <s v=""/>
    <s v=""/>
    <s v=""/>
  </r>
  <r>
    <d v="2024-03-06T00:00:00"/>
    <x v="65"/>
    <n v="1400"/>
    <d v="1901-07-27T14:00:00"/>
    <n v="164.11"/>
    <n v="100.11000000000001"/>
    <n v="1.01"/>
    <n v="4.53"/>
    <m/>
    <n v="-6.1360000000000001"/>
    <n v="60.6"/>
    <n v="0.21310000000000001"/>
    <n v="0.25600000000000001"/>
    <n v="0.2"/>
    <n v="581.9"/>
    <m/>
    <m/>
    <m/>
    <m/>
    <n v="661400"/>
    <n v="572.5"/>
    <n v="581.9"/>
    <s v=""/>
    <s v=""/>
    <s v=""/>
  </r>
  <r>
    <d v="2024-03-06T00:00:00"/>
    <x v="65"/>
    <n v="1500"/>
    <d v="1901-07-27T15:00:00"/>
    <n v="163.29"/>
    <n v="99.289999999999992"/>
    <n v="1.51"/>
    <n v="4.03"/>
    <m/>
    <n v="-5.141"/>
    <n v="57.9"/>
    <n v="0.21240000000000001"/>
    <n v="0.25600000000000001"/>
    <n v="0.2"/>
    <n v="490.6"/>
    <m/>
    <m/>
    <m/>
    <m/>
    <n v="661500"/>
    <n v="471"/>
    <n v="490.6"/>
    <s v=""/>
    <s v=""/>
    <s v=""/>
  </r>
  <r>
    <d v="2024-03-06T00:00:00"/>
    <x v="65"/>
    <n v="1600"/>
    <d v="1901-07-27T16:00:00"/>
    <n v="163.29"/>
    <n v="99.289999999999992"/>
    <n v="1.01"/>
    <n v="3.52"/>
    <m/>
    <n v="-5.3259999999999996"/>
    <n v="60.9"/>
    <n v="0.21240000000000001"/>
    <n v="0.25600000000000001"/>
    <n v="0"/>
    <n v="353.1"/>
    <m/>
    <m/>
    <m/>
    <m/>
    <n v="661600"/>
    <n v="327.3"/>
    <n v="353.1"/>
    <s v=""/>
    <s v=""/>
    <s v=""/>
  </r>
  <r>
    <d v="2024-03-06T00:00:00"/>
    <x v="65"/>
    <n v="1700"/>
    <d v="1901-07-27T17:00:00"/>
    <n v="162.94"/>
    <n v="98.94"/>
    <n v="0.5"/>
    <n v="4.03"/>
    <m/>
    <n v="-6.9939999999999998"/>
    <n v="63.3"/>
    <n v="0.21240000000000001"/>
    <n v="0.25600000000000001"/>
    <n v="0"/>
    <n v="179.4"/>
    <m/>
    <m/>
    <m/>
    <m/>
    <n v="661700"/>
    <n v="158.80000000000001"/>
    <n v="179.4"/>
    <s v=""/>
    <s v=""/>
    <s v=""/>
  </r>
  <r>
    <d v="2024-03-06T00:00:00"/>
    <x v="65"/>
    <n v="1800"/>
    <d v="1901-07-27T18:00:00"/>
    <n v="163.63999999999999"/>
    <n v="99.639999999999986"/>
    <n v="0.5"/>
    <n v="2.52"/>
    <m/>
    <n v="-11.397"/>
    <n v="74.099999999999994"/>
    <n v="0.21310000000000001"/>
    <n v="0.25600000000000001"/>
    <n v="0.2"/>
    <n v="23.1"/>
    <m/>
    <m/>
    <m/>
    <m/>
    <n v="661800"/>
    <n v="17.8"/>
    <n v="23.1"/>
    <s v=""/>
    <s v=""/>
    <s v=""/>
  </r>
  <r>
    <d v="2024-03-06T00:00:00"/>
    <x v="65"/>
    <n v="1900"/>
    <d v="1901-07-27T19:00:00"/>
    <n v="163.16999999999999"/>
    <n v="99.169999999999987"/>
    <n v="0"/>
    <n v="2.52"/>
    <m/>
    <n v="-12.863"/>
    <n v="83.2"/>
    <n v="0.21240000000000001"/>
    <n v="0.25600000000000001"/>
    <n v="0"/>
    <n v="0.6"/>
    <m/>
    <m/>
    <m/>
    <m/>
    <n v="661900"/>
    <n v="0"/>
    <n v="0"/>
    <s v=""/>
    <s v=""/>
    <s v=""/>
  </r>
  <r>
    <d v="2024-03-06T00:00:00"/>
    <x v="65"/>
    <n v="2000"/>
    <d v="1901-07-27T20:00:00"/>
    <n v="163.52000000000001"/>
    <n v="99.52000000000001"/>
    <n v="0"/>
    <n v="1.51"/>
    <m/>
    <n v="-13.581"/>
    <n v="86.2"/>
    <n v="0.21310000000000001"/>
    <n v="0.25600000000000001"/>
    <n v="0"/>
    <n v="0.6"/>
    <m/>
    <m/>
    <m/>
    <m/>
    <n v="662000"/>
    <n v="0"/>
    <n v="0"/>
    <s v=""/>
    <s v=""/>
    <s v=""/>
  </r>
  <r>
    <d v="2024-03-06T00:00:00"/>
    <x v="65"/>
    <n v="2100"/>
    <d v="1901-07-27T21:00:00"/>
    <n v="163.52000000000001"/>
    <n v="99.52000000000001"/>
    <n v="0"/>
    <n v="2.0099999999999998"/>
    <m/>
    <n v="-13.888"/>
    <n v="88"/>
    <n v="0.21240000000000001"/>
    <n v="0.25600000000000001"/>
    <n v="0"/>
    <n v="0.6"/>
    <m/>
    <m/>
    <m/>
    <m/>
    <n v="662100"/>
    <n v="0"/>
    <n v="0"/>
    <s v=""/>
    <s v=""/>
    <s v=""/>
  </r>
  <r>
    <d v="2024-03-06T00:00:00"/>
    <x v="65"/>
    <n v="2200"/>
    <d v="1901-07-27T22:00:00"/>
    <n v="162.94"/>
    <n v="98.94"/>
    <n v="0.5"/>
    <n v="3.02"/>
    <m/>
    <n v="-13.163"/>
    <n v="89.3"/>
    <n v="0.21240000000000001"/>
    <n v="0.25600000000000001"/>
    <n v="0"/>
    <n v="0.6"/>
    <m/>
    <m/>
    <m/>
    <m/>
    <n v="662200"/>
    <n v="0"/>
    <n v="0"/>
    <s v=""/>
    <s v=""/>
    <s v=""/>
  </r>
  <r>
    <d v="2024-03-06T00:00:00"/>
    <x v="65"/>
    <n v="2300"/>
    <d v="1901-07-27T23:00:00"/>
    <n v="163.41"/>
    <n v="99.41"/>
    <n v="0.5"/>
    <n v="2.0099999999999998"/>
    <m/>
    <n v="-13.734"/>
    <n v="89.9"/>
    <n v="0.21310000000000001"/>
    <n v="0.25600000000000001"/>
    <n v="0"/>
    <n v="0.6"/>
    <m/>
    <m/>
    <m/>
    <m/>
    <n v="662300"/>
    <n v="0"/>
    <n v="0"/>
    <s v=""/>
    <s v=""/>
    <s v=""/>
  </r>
  <r>
    <d v="2024-03-06T00:00:00"/>
    <x v="65"/>
    <n v="2400"/>
    <d v="1901-07-28T00:00:00"/>
    <n v="162.69999999999999"/>
    <n v="98.699999999999989"/>
    <n v="1.01"/>
    <n v="3.02"/>
    <m/>
    <n v="-13.05"/>
    <n v="90.3"/>
    <n v="0.21240000000000001"/>
    <n v="0.25600000000000001"/>
    <n v="0"/>
    <n v="0.6"/>
    <m/>
    <m/>
    <m/>
    <m/>
    <n v="662400"/>
    <n v="0"/>
    <n v="0"/>
    <n v="0.21199999999999999"/>
    <n v="0.25600000000000001"/>
    <n v="0.98699999999999999"/>
  </r>
  <r>
    <d v="2024-03-07T00:00:00"/>
    <x v="66"/>
    <n v="100"/>
    <d v="1901-07-28T01:00:00"/>
    <n v="162"/>
    <n v="98"/>
    <n v="1.01"/>
    <n v="3.52"/>
    <m/>
    <n v="-12.938000000000001"/>
    <n v="89.8"/>
    <n v="0.21240000000000001"/>
    <n v="0.25600000000000001"/>
    <n v="0"/>
    <n v="0.6"/>
    <m/>
    <m/>
    <m/>
    <m/>
    <n v="670100"/>
    <n v="0"/>
    <n v="0"/>
    <s v=""/>
    <s v=""/>
    <s v=""/>
  </r>
  <r>
    <d v="2024-03-07T00:00:00"/>
    <x v="66"/>
    <n v="200"/>
    <d v="1901-07-28T02:00:00"/>
    <n v="162"/>
    <n v="98"/>
    <n v="1.01"/>
    <n v="3.02"/>
    <m/>
    <n v="-13.39"/>
    <n v="89.8"/>
    <n v="0.21240000000000001"/>
    <n v="0.25600000000000001"/>
    <n v="0"/>
    <n v="0.6"/>
    <m/>
    <m/>
    <m/>
    <m/>
    <n v="670200"/>
    <n v="0"/>
    <n v="0"/>
    <s v=""/>
    <s v=""/>
    <s v=""/>
  </r>
  <r>
    <d v="2024-03-07T00:00:00"/>
    <x v="66"/>
    <n v="300"/>
    <d v="1901-07-28T03:00:00"/>
    <n v="162.69999999999999"/>
    <n v="98.699999999999989"/>
    <n v="0"/>
    <n v="2.0099999999999998"/>
    <m/>
    <n v="-15.791"/>
    <n v="90.2"/>
    <n v="0.21310000000000001"/>
    <n v="0.25600000000000001"/>
    <n v="0"/>
    <n v="0.6"/>
    <m/>
    <m/>
    <m/>
    <m/>
    <n v="670300"/>
    <n v="0"/>
    <n v="0"/>
    <s v=""/>
    <s v=""/>
    <s v=""/>
  </r>
  <r>
    <d v="2024-03-07T00:00:00"/>
    <x v="66"/>
    <n v="400"/>
    <d v="1901-07-28T04:00:00"/>
    <n v="162.82"/>
    <n v="98.82"/>
    <n v="0.5"/>
    <n v="3.02"/>
    <m/>
    <n v="-13.849"/>
    <n v="90.3"/>
    <n v="0.21310000000000001"/>
    <n v="0.25600000000000001"/>
    <n v="0"/>
    <n v="0.6"/>
    <m/>
    <m/>
    <m/>
    <m/>
    <n v="670400"/>
    <n v="0"/>
    <n v="0"/>
    <s v=""/>
    <s v=""/>
    <s v=""/>
  </r>
  <r>
    <d v="2024-03-07T00:00:00"/>
    <x v="66"/>
    <n v="500"/>
    <d v="1901-07-28T05:00:00"/>
    <n v="162.35"/>
    <n v="98.35"/>
    <n v="0.5"/>
    <n v="3.02"/>
    <m/>
    <n v="-15.832000000000001"/>
    <n v="89.8"/>
    <n v="0.21310000000000001"/>
    <n v="0.25600000000000001"/>
    <n v="0"/>
    <n v="0.6"/>
    <m/>
    <m/>
    <m/>
    <m/>
    <n v="670500"/>
    <n v="0"/>
    <n v="0"/>
    <s v=""/>
    <s v=""/>
    <s v=""/>
  </r>
  <r>
    <d v="2024-03-07T00:00:00"/>
    <x v="66"/>
    <n v="600"/>
    <d v="1901-07-28T06:00:00"/>
    <n v="162.82"/>
    <n v="98.82"/>
    <n v="1.01"/>
    <n v="4.03"/>
    <m/>
    <n v="-14.314"/>
    <n v="90.4"/>
    <n v="0.21240000000000001"/>
    <n v="0.25600000000000001"/>
    <n v="0"/>
    <n v="0.6"/>
    <m/>
    <m/>
    <m/>
    <m/>
    <n v="670600"/>
    <n v="0"/>
    <n v="0"/>
    <s v=""/>
    <s v=""/>
    <s v=""/>
  </r>
  <r>
    <d v="2024-03-07T00:00:00"/>
    <x v="66"/>
    <n v="700"/>
    <d v="1901-07-28T07:00:00"/>
    <n v="162.24"/>
    <n v="98.240000000000009"/>
    <n v="0.5"/>
    <n v="3.02"/>
    <m/>
    <n v="-15.144"/>
    <n v="90"/>
    <n v="0.21310000000000001"/>
    <n v="0.25600000000000001"/>
    <n v="0"/>
    <n v="5.6"/>
    <m/>
    <m/>
    <m/>
    <m/>
    <n v="670700"/>
    <n v="6.7"/>
    <n v="5.6"/>
    <s v=""/>
    <s v=""/>
    <s v=""/>
  </r>
  <r>
    <d v="2024-03-07T00:00:00"/>
    <x v="66"/>
    <n v="800"/>
    <d v="1901-07-28T08:00:00"/>
    <n v="162.35"/>
    <n v="98.35"/>
    <n v="0"/>
    <n v="1.51"/>
    <m/>
    <n v="-11.326000000000001"/>
    <n v="88.6"/>
    <n v="0.21310000000000001"/>
    <n v="0.25600000000000001"/>
    <n v="0"/>
    <n v="99.4"/>
    <m/>
    <m/>
    <m/>
    <m/>
    <n v="670800"/>
    <n v="127.3"/>
    <n v="99.4"/>
    <s v=""/>
    <s v=""/>
    <s v=""/>
  </r>
  <r>
    <d v="2024-03-07T00:00:00"/>
    <x v="66"/>
    <n v="900"/>
    <d v="1901-07-28T09:00:00"/>
    <n v="163.05000000000001"/>
    <n v="99.050000000000011"/>
    <n v="0"/>
    <n v="1.51"/>
    <m/>
    <n v="-7.9349999999999996"/>
    <n v="80.099999999999994"/>
    <n v="0.21240000000000001"/>
    <n v="0.25600000000000001"/>
    <n v="0"/>
    <n v="266.89999999999998"/>
    <m/>
    <m/>
    <m/>
    <m/>
    <n v="670900"/>
    <n v="298.2"/>
    <n v="266.89999999999998"/>
    <s v=""/>
    <s v=""/>
    <s v=""/>
  </r>
  <r>
    <d v="2024-03-07T00:00:00"/>
    <x v="66"/>
    <n v="1000"/>
    <d v="1901-07-28T10:00:00"/>
    <n v="162.12"/>
    <n v="98.12"/>
    <n v="0"/>
    <n v="2.52"/>
    <m/>
    <n v="-6.3879999999999999"/>
    <n v="74.900000000000006"/>
    <n v="0.21310000000000001"/>
    <n v="0.25600000000000001"/>
    <n v="0"/>
    <n v="414.4"/>
    <m/>
    <m/>
    <m/>
    <m/>
    <n v="671000"/>
    <n v="449.3"/>
    <n v="414.4"/>
    <s v=""/>
    <s v=""/>
    <s v=""/>
  </r>
  <r>
    <d v="2024-03-07T00:00:00"/>
    <x v="66"/>
    <n v="1100"/>
    <d v="1901-07-28T11:00:00"/>
    <n v="162.82"/>
    <n v="98.82"/>
    <n v="0.5"/>
    <n v="3.02"/>
    <m/>
    <n v="-4.7729999999999997"/>
    <n v="68.8"/>
    <n v="0.21310000000000001"/>
    <n v="0.25600000000000001"/>
    <n v="0"/>
    <n v="534.4"/>
    <m/>
    <m/>
    <m/>
    <m/>
    <n v="671100"/>
    <n v="561.29999999999995"/>
    <n v="534.4"/>
    <s v=""/>
    <s v=""/>
    <s v=""/>
  </r>
  <r>
    <d v="2024-03-07T00:00:00"/>
    <x v="66"/>
    <n v="1200"/>
    <d v="1901-07-28T12:00:00"/>
    <n v="162"/>
    <n v="98"/>
    <n v="0.5"/>
    <n v="4.03"/>
    <m/>
    <n v="-3.419"/>
    <n v="61.9"/>
    <n v="0.21310000000000001"/>
    <n v="0.25600000000000001"/>
    <n v="0.6"/>
    <n v="609.4"/>
    <m/>
    <m/>
    <m/>
    <m/>
    <n v="671200"/>
    <n v="623"/>
    <n v="609.4"/>
    <s v=""/>
    <s v=""/>
    <s v=""/>
  </r>
  <r>
    <d v="2024-03-07T00:00:00"/>
    <x v="66"/>
    <n v="1300"/>
    <d v="1901-07-28T13:00:00"/>
    <n v="162.35"/>
    <n v="98.35"/>
    <n v="1.01"/>
    <n v="3.52"/>
    <m/>
    <n v="-2.508"/>
    <n v="57.6"/>
    <n v="0.21310000000000001"/>
    <n v="0.25600000000000001"/>
    <n v="0.8"/>
    <n v="605.6"/>
    <m/>
    <m/>
    <m/>
    <m/>
    <n v="671300"/>
    <n v="629"/>
    <n v="605.6"/>
    <s v=""/>
    <s v=""/>
    <s v=""/>
  </r>
  <r>
    <d v="2024-03-07T00:00:00"/>
    <x v="66"/>
    <n v="1400"/>
    <d v="1901-07-28T14:00:00"/>
    <n v="160.25"/>
    <n v="96.25"/>
    <n v="0.5"/>
    <n v="3.52"/>
    <m/>
    <n v="-1.7270000000000001"/>
    <n v="58.1"/>
    <n v="0.21310000000000001"/>
    <n v="0.25600000000000001"/>
    <n v="2.2000000000000002"/>
    <n v="553.1"/>
    <m/>
    <m/>
    <m/>
    <m/>
    <n v="671400"/>
    <n v="579.29999999999995"/>
    <n v="553.1"/>
    <s v=""/>
    <s v=""/>
    <s v=""/>
  </r>
  <r>
    <d v="2024-03-07T00:00:00"/>
    <x v="66"/>
    <n v="1500"/>
    <d v="1901-07-28T15:00:00"/>
    <n v="163.05000000000001"/>
    <n v="99.050000000000011"/>
    <n v="0.5"/>
    <n v="7.05"/>
    <m/>
    <n v="-1.5840000000000001"/>
    <n v="55.6"/>
    <n v="0.21310000000000001"/>
    <n v="0.25600000000000001"/>
    <n v="1.2"/>
    <n v="471.9"/>
    <m/>
    <m/>
    <m/>
    <m/>
    <n v="671500"/>
    <n v="477.8"/>
    <n v="471.9"/>
    <s v=""/>
    <s v=""/>
    <s v=""/>
  </r>
  <r>
    <d v="2024-03-07T00:00:00"/>
    <x v="66"/>
    <n v="1600"/>
    <d v="1901-07-28T16:00:00"/>
    <n v="163.16999999999999"/>
    <n v="99.169999999999987"/>
    <n v="1.01"/>
    <n v="4.03"/>
    <m/>
    <n v="-3.7770000000000001"/>
    <n v="51"/>
    <n v="0.21310000000000001"/>
    <n v="0.25600000000000001"/>
    <n v="0.6"/>
    <n v="333.1"/>
    <m/>
    <m/>
    <m/>
    <m/>
    <n v="671600"/>
    <n v="333.5"/>
    <n v="333.1"/>
    <s v=""/>
    <s v=""/>
    <s v=""/>
  </r>
  <r>
    <d v="2024-03-07T00:00:00"/>
    <x v="66"/>
    <n v="1700"/>
    <d v="1901-07-28T17:00:00"/>
    <n v="164.11"/>
    <n v="100.11000000000001"/>
    <n v="1.51"/>
    <n v="4.53"/>
    <m/>
    <n v="-6.2619999999999996"/>
    <n v="72.5"/>
    <n v="0.21240000000000001"/>
    <n v="0.25600000000000001"/>
    <n v="0"/>
    <n v="124.4"/>
    <m/>
    <m/>
    <m/>
    <m/>
    <n v="671700"/>
    <n v="164.5"/>
    <n v="124.4"/>
    <s v=""/>
    <s v=""/>
    <s v=""/>
  </r>
  <r>
    <d v="2024-03-07T00:00:00"/>
    <x v="66"/>
    <n v="1800"/>
    <d v="1901-07-28T18:00:00"/>
    <n v="163.99"/>
    <n v="99.990000000000009"/>
    <n v="2.52"/>
    <n v="5.54"/>
    <m/>
    <n v="-7.2839999999999998"/>
    <n v="78.5"/>
    <n v="0.21240000000000001"/>
    <n v="0.25600000000000001"/>
    <n v="0"/>
    <n v="19.399999999999999"/>
    <m/>
    <m/>
    <m/>
    <m/>
    <n v="671800"/>
    <n v="20.8"/>
    <n v="19.399999999999999"/>
    <s v=""/>
    <s v=""/>
    <s v=""/>
  </r>
  <r>
    <d v="2024-03-07T00:00:00"/>
    <x v="66"/>
    <n v="1900"/>
    <d v="1901-07-28T19:00:00"/>
    <n v="163.99"/>
    <n v="99.990000000000009"/>
    <n v="2.0099999999999998"/>
    <n v="4.53"/>
    <m/>
    <n v="-8.0990000000000002"/>
    <n v="79.3"/>
    <n v="0.21310000000000001"/>
    <n v="0.25600000000000001"/>
    <n v="0"/>
    <n v="0.6"/>
    <m/>
    <m/>
    <m/>
    <m/>
    <n v="671900"/>
    <n v="0"/>
    <n v="0"/>
    <s v=""/>
    <s v=""/>
    <s v=""/>
  </r>
  <r>
    <d v="2024-03-07T00:00:00"/>
    <x v="66"/>
    <n v="2000"/>
    <d v="1901-07-28T20:00:00"/>
    <n v="164.11"/>
    <n v="100.11000000000001"/>
    <n v="2.0099999999999998"/>
    <n v="4.53"/>
    <m/>
    <n v="-7.8040000000000003"/>
    <n v="82.3"/>
    <n v="0.21310000000000001"/>
    <n v="0.25600000000000001"/>
    <n v="0"/>
    <n v="0.6"/>
    <m/>
    <m/>
    <m/>
    <m/>
    <n v="672000"/>
    <n v="0"/>
    <n v="0"/>
    <s v=""/>
    <s v=""/>
    <s v=""/>
  </r>
  <r>
    <d v="2024-03-07T00:00:00"/>
    <x v="66"/>
    <n v="2100"/>
    <d v="1901-07-28T21:00:00"/>
    <n v="164.11"/>
    <n v="100.11000000000001"/>
    <n v="3.02"/>
    <n v="5.54"/>
    <m/>
    <n v="-8.0660000000000007"/>
    <n v="79"/>
    <n v="0.21310000000000001"/>
    <n v="0.25600000000000001"/>
    <n v="0"/>
    <n v="0.6"/>
    <m/>
    <m/>
    <m/>
    <m/>
    <n v="672100"/>
    <n v="0"/>
    <n v="0"/>
    <s v=""/>
    <s v=""/>
    <s v=""/>
  </r>
  <r>
    <d v="2024-03-07T00:00:00"/>
    <x v="66"/>
    <n v="2200"/>
    <d v="1901-07-28T22:00:00"/>
    <n v="164.11"/>
    <n v="100.11000000000001"/>
    <n v="3.02"/>
    <n v="6.54"/>
    <m/>
    <n v="-8.4629999999999992"/>
    <n v="77.900000000000006"/>
    <n v="0.21240000000000001"/>
    <n v="0.25600000000000001"/>
    <n v="0"/>
    <n v="0.6"/>
    <m/>
    <m/>
    <m/>
    <m/>
    <n v="672200"/>
    <n v="0"/>
    <n v="0"/>
    <s v=""/>
    <s v=""/>
    <s v=""/>
  </r>
  <r>
    <d v="2024-03-07T00:00:00"/>
    <x v="66"/>
    <n v="2300"/>
    <d v="1901-07-28T23:00:00"/>
    <n v="164.11"/>
    <n v="100.11000000000001"/>
    <n v="2.52"/>
    <n v="5.03"/>
    <m/>
    <n v="-8.73"/>
    <n v="81.099999999999994"/>
    <n v="0.21310000000000001"/>
    <n v="0.25600000000000001"/>
    <n v="0"/>
    <n v="0.6"/>
    <m/>
    <m/>
    <m/>
    <m/>
    <n v="672300"/>
    <n v="0"/>
    <n v="0"/>
    <s v=""/>
    <s v=""/>
    <s v=""/>
  </r>
  <r>
    <d v="2024-03-07T00:00:00"/>
    <x v="66"/>
    <n v="2400"/>
    <d v="1901-07-29T00:00:00"/>
    <n v="164.22"/>
    <n v="100.22"/>
    <n v="3.02"/>
    <n v="5.54"/>
    <m/>
    <n v="-8.8309999999999995"/>
    <n v="83.2"/>
    <n v="0.21240000000000001"/>
    <n v="0.25600000000000001"/>
    <n v="0"/>
    <n v="0.6"/>
    <m/>
    <m/>
    <m/>
    <m/>
    <n v="672400"/>
    <n v="0"/>
    <n v="0"/>
    <n v="0.21199999999999999"/>
    <n v="0.25600000000000001"/>
    <n v="1.002"/>
  </r>
  <r>
    <d v="2024-03-08T00:00:00"/>
    <x v="67"/>
    <n v="100"/>
    <d v="1901-07-29T01:00:00"/>
    <n v="164.22"/>
    <n v="100.22"/>
    <n v="2.52"/>
    <n v="5.03"/>
    <m/>
    <n v="-8.6300000000000008"/>
    <n v="85.7"/>
    <n v="0.21240000000000001"/>
    <n v="0.25600000000000001"/>
    <n v="0"/>
    <n v="0.6"/>
    <m/>
    <m/>
    <m/>
    <m/>
    <n v="680100"/>
    <n v="0"/>
    <n v="0"/>
    <s v=""/>
    <s v=""/>
    <s v=""/>
  </r>
  <r>
    <d v="2024-03-08T00:00:00"/>
    <x v="67"/>
    <n v="200"/>
    <d v="1901-07-29T02:00:00"/>
    <n v="164.11"/>
    <n v="100.11000000000001"/>
    <n v="2.0099999999999998"/>
    <n v="4.53"/>
    <m/>
    <n v="-8.6630000000000003"/>
    <n v="86.7"/>
    <n v="0.21310000000000001"/>
    <n v="0.25600000000000001"/>
    <n v="0"/>
    <n v="0.6"/>
    <m/>
    <m/>
    <m/>
    <m/>
    <n v="680200"/>
    <n v="0"/>
    <n v="0"/>
    <s v=""/>
    <s v=""/>
    <s v=""/>
  </r>
  <r>
    <d v="2024-03-08T00:00:00"/>
    <x v="67"/>
    <n v="300"/>
    <d v="1901-07-29T03:00:00"/>
    <n v="164.11"/>
    <n v="100.11000000000001"/>
    <n v="1.51"/>
    <n v="4.03"/>
    <m/>
    <n v="-8.5969999999999995"/>
    <n v="87.9"/>
    <n v="0.21310000000000001"/>
    <n v="0.25600000000000001"/>
    <n v="0"/>
    <n v="0.6"/>
    <m/>
    <m/>
    <m/>
    <m/>
    <n v="680300"/>
    <n v="0"/>
    <n v="0"/>
    <s v=""/>
    <s v=""/>
    <s v=""/>
  </r>
  <r>
    <d v="2024-03-08T00:00:00"/>
    <x v="67"/>
    <n v="400"/>
    <d v="1901-07-29T04:00:00"/>
    <n v="163.99"/>
    <n v="99.990000000000009"/>
    <n v="2.0099999999999998"/>
    <n v="4.53"/>
    <m/>
    <n v="-8.2639999999999993"/>
    <n v="91.3"/>
    <n v="0.21310000000000001"/>
    <n v="0.25600000000000001"/>
    <n v="0"/>
    <n v="0.6"/>
    <m/>
    <m/>
    <m/>
    <m/>
    <n v="680400"/>
    <n v="0"/>
    <n v="0"/>
    <s v=""/>
    <s v=""/>
    <s v=""/>
  </r>
  <r>
    <d v="2024-03-08T00:00:00"/>
    <x v="67"/>
    <n v="500"/>
    <d v="1901-07-29T05:00:00"/>
    <n v="164.11"/>
    <n v="100.11000000000001"/>
    <n v="1.01"/>
    <n v="4.53"/>
    <m/>
    <n v="-7.8689999999999998"/>
    <n v="93.1"/>
    <n v="0.21310000000000001"/>
    <n v="0.25600000000000001"/>
    <n v="0"/>
    <n v="0.6"/>
    <m/>
    <m/>
    <m/>
    <m/>
    <n v="680500"/>
    <n v="0"/>
    <n v="0"/>
    <s v=""/>
    <s v=""/>
    <s v=""/>
  </r>
  <r>
    <d v="2024-03-08T00:00:00"/>
    <x v="67"/>
    <n v="600"/>
    <d v="1901-07-29T06:00:00"/>
    <n v="163.41"/>
    <n v="99.41"/>
    <n v="1.01"/>
    <n v="4.53"/>
    <m/>
    <n v="-8.73"/>
    <n v="93.6"/>
    <n v="0.21310000000000001"/>
    <n v="0.25600000000000001"/>
    <n v="0"/>
    <n v="0.6"/>
    <m/>
    <m/>
    <m/>
    <m/>
    <n v="680600"/>
    <n v="0"/>
    <n v="0"/>
    <s v=""/>
    <s v=""/>
    <s v=""/>
  </r>
  <r>
    <d v="2024-03-08T00:00:00"/>
    <x v="67"/>
    <n v="700"/>
    <d v="1901-07-29T07:00:00"/>
    <n v="163.52000000000001"/>
    <n v="99.52000000000001"/>
    <n v="2.52"/>
    <n v="5.54"/>
    <m/>
    <n v="-8.4629999999999992"/>
    <n v="93.9"/>
    <n v="0.21310000000000001"/>
    <n v="0.25600000000000001"/>
    <n v="0"/>
    <n v="6.9"/>
    <m/>
    <m/>
    <m/>
    <m/>
    <n v="680700"/>
    <n v="8.1999999999999993"/>
    <n v="6.9"/>
    <s v=""/>
    <s v=""/>
    <s v=""/>
  </r>
  <r>
    <d v="2024-03-08T00:00:00"/>
    <x v="67"/>
    <n v="800"/>
    <d v="1901-07-29T08:00:00"/>
    <n v="162.94"/>
    <n v="98.94"/>
    <n v="2.0099999999999998"/>
    <n v="4.53"/>
    <m/>
    <n v="-8.1319999999999997"/>
    <n v="94"/>
    <n v="0.21310000000000001"/>
    <n v="0.25600000000000001"/>
    <n v="0"/>
    <n v="50.6"/>
    <m/>
    <m/>
    <m/>
    <m/>
    <n v="680800"/>
    <n v="133.30000000000001"/>
    <n v="50.6"/>
    <s v=""/>
    <s v=""/>
    <s v=""/>
  </r>
  <r>
    <d v="2024-03-08T00:00:00"/>
    <x v="67"/>
    <n v="900"/>
    <d v="1901-07-29T09:00:00"/>
    <n v="162.82"/>
    <n v="98.82"/>
    <n v="2.52"/>
    <n v="5.54"/>
    <m/>
    <n v="-7.9349999999999996"/>
    <n v="94"/>
    <n v="0.21240000000000001"/>
    <n v="0.25600000000000001"/>
    <n v="0"/>
    <n v="103.1"/>
    <m/>
    <m/>
    <m/>
    <m/>
    <n v="680900"/>
    <n v="304.7"/>
    <n v="103.1"/>
    <s v=""/>
    <s v=""/>
    <s v=""/>
  </r>
  <r>
    <d v="2024-03-08T00:00:00"/>
    <x v="67"/>
    <n v="1000"/>
    <d v="1901-07-29T10:00:00"/>
    <n v="161.65"/>
    <n v="97.65"/>
    <n v="3.02"/>
    <n v="6.04"/>
    <m/>
    <n v="-7.4779999999999998"/>
    <n v="93.8"/>
    <n v="0.21310000000000001"/>
    <n v="0.25600000000000001"/>
    <n v="0"/>
    <n v="188.1"/>
    <m/>
    <m/>
    <m/>
    <m/>
    <n v="681000"/>
    <n v="456.3"/>
    <n v="188.1"/>
    <s v=""/>
    <s v=""/>
    <s v=""/>
  </r>
  <r>
    <d v="2024-03-08T00:00:00"/>
    <x v="67"/>
    <n v="1100"/>
    <d v="1901-07-29T11:00:00"/>
    <n v="161.30000000000001"/>
    <n v="97.300000000000011"/>
    <n v="3.02"/>
    <n v="5.54"/>
    <m/>
    <n v="-6.2309999999999999"/>
    <n v="93.8"/>
    <n v="0.21240000000000001"/>
    <n v="0.25600000000000001"/>
    <n v="0"/>
    <n v="300.60000000000002"/>
    <m/>
    <m/>
    <m/>
    <m/>
    <n v="681100"/>
    <n v="568.20000000000005"/>
    <n v="300.60000000000002"/>
    <s v=""/>
    <s v=""/>
    <s v=""/>
  </r>
  <r>
    <d v="2024-03-08T00:00:00"/>
    <x v="67"/>
    <n v="1200"/>
    <d v="1901-07-29T12:00:00"/>
    <n v="158.26"/>
    <n v="94.259999999999991"/>
    <n v="3.02"/>
    <n v="5.54"/>
    <m/>
    <n v="-4.7119999999999997"/>
    <n v="93.1"/>
    <n v="0.21240000000000001"/>
    <n v="0.25600000000000001"/>
    <n v="0"/>
    <n v="509.4"/>
    <m/>
    <m/>
    <m/>
    <m/>
    <n v="681200"/>
    <n v="629.79999999999995"/>
    <n v="509.4"/>
    <s v=""/>
    <s v=""/>
    <s v=""/>
  </r>
  <r>
    <d v="2024-03-08T00:00:00"/>
    <x v="67"/>
    <n v="1300"/>
    <d v="1901-07-29T13:00:00"/>
    <n v="161.53"/>
    <n v="97.53"/>
    <n v="3.02"/>
    <n v="6.54"/>
    <m/>
    <n v="-3.508"/>
    <n v="92.6"/>
    <n v="0.21310000000000001"/>
    <n v="0.25600000000000001"/>
    <n v="0.2"/>
    <n v="508.1"/>
    <m/>
    <m/>
    <m/>
    <m/>
    <n v="681300"/>
    <n v="636"/>
    <n v="508.1"/>
    <s v=""/>
    <s v=""/>
    <s v=""/>
  </r>
  <r>
    <d v="2024-03-08T00:00:00"/>
    <x v="67"/>
    <n v="1400"/>
    <d v="1901-07-29T14:00:00"/>
    <n v="159.66"/>
    <n v="95.66"/>
    <n v="2.52"/>
    <n v="6.04"/>
    <m/>
    <n v="-2.5659999999999998"/>
    <n v="87.8"/>
    <n v="0.21240000000000001"/>
    <n v="0.25600000000000001"/>
    <n v="0.6"/>
    <n v="560.6"/>
    <m/>
    <m/>
    <m/>
    <m/>
    <n v="681400"/>
    <n v="585.79999999999995"/>
    <n v="560.6"/>
    <s v=""/>
    <s v=""/>
    <s v=""/>
  </r>
  <r>
    <d v="2024-03-08T00:00:00"/>
    <x v="67"/>
    <n v="1500"/>
    <d v="1901-07-29T15:00:00"/>
    <n v="161.30000000000001"/>
    <n v="97.300000000000011"/>
    <n v="2.52"/>
    <n v="7.05"/>
    <m/>
    <n v="-1.986"/>
    <n v="81.2"/>
    <n v="0.21310000000000001"/>
    <n v="0.25600000000000001"/>
    <n v="0"/>
    <n v="419.4"/>
    <m/>
    <m/>
    <m/>
    <m/>
    <n v="681500"/>
    <n v="484"/>
    <n v="419.4"/>
    <s v=""/>
    <s v=""/>
    <s v=""/>
  </r>
  <r>
    <d v="2024-03-08T00:00:00"/>
    <x v="67"/>
    <n v="1600"/>
    <d v="1901-07-29T16:00:00"/>
    <n v="161.07"/>
    <n v="97.07"/>
    <n v="2.0099999999999998"/>
    <n v="6.04"/>
    <m/>
    <n v="-2.3340000000000001"/>
    <n v="78"/>
    <n v="0.21240000000000001"/>
    <n v="0.25600000000000001"/>
    <n v="0"/>
    <n v="331.9"/>
    <m/>
    <m/>
    <m/>
    <m/>
    <n v="681600"/>
    <n v="340.3"/>
    <n v="331.9"/>
    <s v=""/>
    <s v=""/>
    <s v=""/>
  </r>
  <r>
    <d v="2024-03-08T00:00:00"/>
    <x v="67"/>
    <n v="1700"/>
    <d v="1901-07-29T17:00:00"/>
    <n v="161.53"/>
    <n v="97.53"/>
    <n v="2.0099999999999998"/>
    <n v="6.04"/>
    <m/>
    <n v="-3.508"/>
    <n v="79.7"/>
    <n v="0.21310000000000001"/>
    <n v="0.25600000000000001"/>
    <n v="0"/>
    <n v="159.4"/>
    <m/>
    <m/>
    <m/>
    <m/>
    <n v="681700"/>
    <n v="170"/>
    <n v="159.4"/>
    <s v=""/>
    <s v=""/>
    <s v=""/>
  </r>
  <r>
    <d v="2024-03-08T00:00:00"/>
    <x v="67"/>
    <n v="1800"/>
    <d v="1901-07-29T18:00:00"/>
    <n v="161.88"/>
    <n v="97.88"/>
    <n v="3.02"/>
    <n v="9.56"/>
    <m/>
    <n v="-4.9569999999999999"/>
    <n v="83.7"/>
    <n v="0.21310000000000001"/>
    <n v="0.25600000000000001"/>
    <n v="0"/>
    <n v="19.399999999999999"/>
    <m/>
    <m/>
    <m/>
    <m/>
    <n v="681800"/>
    <n v="23.2"/>
    <n v="19.399999999999999"/>
    <s v=""/>
    <s v=""/>
    <s v=""/>
  </r>
  <r>
    <d v="2024-03-08T00:00:00"/>
    <x v="67"/>
    <n v="1900"/>
    <d v="1901-07-29T19:00:00"/>
    <n v="161.30000000000001"/>
    <n v="97.300000000000011"/>
    <n v="4.03"/>
    <n v="9.56"/>
    <m/>
    <n v="-5.0179999999999998"/>
    <n v="84.9"/>
    <n v="0.21310000000000001"/>
    <n v="0.25600000000000001"/>
    <n v="0"/>
    <n v="0.6"/>
    <m/>
    <m/>
    <m/>
    <m/>
    <n v="681900"/>
    <n v="0"/>
    <n v="0"/>
    <s v=""/>
    <s v=""/>
    <s v=""/>
  </r>
  <r>
    <d v="2024-03-08T00:00:00"/>
    <x v="67"/>
    <n v="2000"/>
    <d v="1901-07-29T20:00:00"/>
    <n v="161.77000000000001"/>
    <n v="97.77000000000001"/>
    <n v="3.02"/>
    <n v="7.05"/>
    <m/>
    <n v="-5.1100000000000003"/>
    <n v="86.7"/>
    <n v="0.21310000000000001"/>
    <n v="0.25600000000000001"/>
    <n v="0"/>
    <n v="0.6"/>
    <m/>
    <m/>
    <m/>
    <m/>
    <n v="682000"/>
    <n v="0"/>
    <n v="0"/>
    <s v=""/>
    <s v=""/>
    <s v=""/>
  </r>
  <r>
    <d v="2024-03-08T00:00:00"/>
    <x v="67"/>
    <n v="2100"/>
    <d v="1901-07-29T21:00:00"/>
    <n v="161.30000000000001"/>
    <n v="97.300000000000011"/>
    <n v="3.02"/>
    <n v="7.55"/>
    <m/>
    <n v="-5.6669999999999998"/>
    <n v="88.4"/>
    <n v="0.21460000000000001"/>
    <n v="0.25600000000000001"/>
    <n v="0"/>
    <n v="0.6"/>
    <m/>
    <m/>
    <m/>
    <m/>
    <n v="682100"/>
    <n v="0"/>
    <n v="0"/>
    <s v=""/>
    <s v=""/>
    <s v=""/>
  </r>
  <r>
    <d v="2024-03-08T00:00:00"/>
    <x v="67"/>
    <n v="2200"/>
    <d v="1901-07-29T22:00:00"/>
    <n v="161.30000000000001"/>
    <n v="97.300000000000011"/>
    <n v="3.52"/>
    <n v="7.55"/>
    <m/>
    <n v="-5.9790000000000001"/>
    <n v="89.8"/>
    <n v="0.21460000000000001"/>
    <n v="0.25600000000000001"/>
    <n v="0"/>
    <n v="0.6"/>
    <m/>
    <m/>
    <m/>
    <m/>
    <n v="682200"/>
    <n v="0"/>
    <n v="0"/>
    <s v=""/>
    <s v=""/>
    <s v=""/>
  </r>
  <r>
    <d v="2024-03-08T00:00:00"/>
    <x v="67"/>
    <n v="2300"/>
    <d v="1901-07-29T23:00:00"/>
    <n v="161.18"/>
    <n v="97.18"/>
    <n v="3.52"/>
    <n v="8.0500000000000007"/>
    <m/>
    <n v="-6.42"/>
    <n v="90.3"/>
    <n v="0.21379999999999999"/>
    <n v="0.25600000000000001"/>
    <n v="0"/>
    <n v="0.6"/>
    <m/>
    <m/>
    <m/>
    <m/>
    <n v="682300"/>
    <n v="0"/>
    <n v="0"/>
    <s v=""/>
    <s v=""/>
    <s v=""/>
  </r>
  <r>
    <d v="2024-03-08T00:00:00"/>
    <x v="67"/>
    <n v="2400"/>
    <d v="1901-07-30T00:00:00"/>
    <n v="161.53"/>
    <n v="97.53"/>
    <n v="3.52"/>
    <n v="8.0500000000000007"/>
    <m/>
    <n v="-6.6420000000000003"/>
    <n v="90.5"/>
    <n v="0.21460000000000001"/>
    <n v="0.25600000000000001"/>
    <n v="0"/>
    <n v="0.6"/>
    <m/>
    <m/>
    <m/>
    <m/>
    <n v="682400"/>
    <n v="0"/>
    <n v="0"/>
    <n v="0.215"/>
    <n v="0.25600000000000001"/>
    <n v="0.97499999999999998"/>
  </r>
  <r>
    <d v="2024-03-09T00:00:00"/>
    <x v="68"/>
    <n v="100"/>
    <d v="1901-07-30T01:00:00"/>
    <n v="161.30000000000001"/>
    <n v="97.300000000000011"/>
    <n v="3.02"/>
    <n v="7.05"/>
    <m/>
    <n v="-6.3879999999999999"/>
    <n v="90"/>
    <n v="0.21460000000000001"/>
    <n v="0.25600000000000001"/>
    <n v="0"/>
    <n v="0.6"/>
    <m/>
    <m/>
    <m/>
    <m/>
    <n v="690100"/>
    <n v="0"/>
    <n v="0"/>
    <s v=""/>
    <s v=""/>
    <s v=""/>
  </r>
  <r>
    <d v="2024-03-09T00:00:00"/>
    <x v="68"/>
    <n v="200"/>
    <d v="1901-07-30T02:00:00"/>
    <n v="160.94999999999999"/>
    <n v="96.949999999999989"/>
    <n v="3.02"/>
    <n v="8.0500000000000007"/>
    <m/>
    <n v="-5.7910000000000004"/>
    <n v="87.9"/>
    <n v="0.21310000000000001"/>
    <n v="0.25600000000000001"/>
    <n v="0"/>
    <n v="0.6"/>
    <m/>
    <m/>
    <m/>
    <m/>
    <n v="690200"/>
    <n v="0"/>
    <n v="0"/>
    <s v=""/>
    <s v=""/>
    <s v=""/>
  </r>
  <r>
    <d v="2024-03-09T00:00:00"/>
    <x v="68"/>
    <n v="300"/>
    <d v="1901-07-30T03:00:00"/>
    <n v="161.18"/>
    <n v="97.18"/>
    <n v="2.52"/>
    <n v="7.05"/>
    <m/>
    <n v="-5.5110000000000001"/>
    <n v="79.7"/>
    <n v="0.21310000000000001"/>
    <n v="0.25600000000000001"/>
    <n v="0"/>
    <n v="0.6"/>
    <m/>
    <m/>
    <m/>
    <m/>
    <n v="690300"/>
    <n v="0"/>
    <n v="0"/>
    <s v=""/>
    <s v=""/>
    <s v=""/>
  </r>
  <r>
    <d v="2024-03-09T00:00:00"/>
    <x v="68"/>
    <n v="400"/>
    <d v="1901-07-30T04:00:00"/>
    <n v="160.47999999999999"/>
    <n v="96.47999999999999"/>
    <n v="3.02"/>
    <n v="8.56"/>
    <m/>
    <n v="-3.7469999999999999"/>
    <n v="75.5"/>
    <n v="0.21379999999999999"/>
    <n v="0.25600000000000001"/>
    <n v="0"/>
    <n v="0.6"/>
    <m/>
    <m/>
    <m/>
    <m/>
    <n v="690400"/>
    <n v="0"/>
    <n v="0"/>
    <s v=""/>
    <s v=""/>
    <s v=""/>
  </r>
  <r>
    <d v="2024-03-09T00:00:00"/>
    <x v="68"/>
    <n v="500"/>
    <d v="1901-07-30T05:00:00"/>
    <n v="160.71"/>
    <n v="96.710000000000008"/>
    <n v="2.52"/>
    <n v="9.06"/>
    <m/>
    <n v="-3.5979999999999999"/>
    <n v="71.7"/>
    <n v="0.21460000000000001"/>
    <n v="0.25600000000000001"/>
    <n v="0"/>
    <n v="0.6"/>
    <m/>
    <m/>
    <m/>
    <m/>
    <n v="690500"/>
    <n v="0"/>
    <n v="0"/>
    <s v=""/>
    <s v=""/>
    <s v=""/>
  </r>
  <r>
    <d v="2024-03-09T00:00:00"/>
    <x v="68"/>
    <n v="600"/>
    <d v="1901-07-30T06:00:00"/>
    <n v="159.54"/>
    <n v="95.539999999999992"/>
    <n v="2.52"/>
    <n v="7.55"/>
    <m/>
    <n v="-3.7170000000000001"/>
    <n v="68.599999999999994"/>
    <n v="0.21460000000000001"/>
    <n v="0.25600000000000001"/>
    <n v="0"/>
    <n v="0.6"/>
    <m/>
    <m/>
    <m/>
    <m/>
    <n v="690600"/>
    <n v="0"/>
    <n v="0"/>
    <s v=""/>
    <s v=""/>
    <s v=""/>
  </r>
  <r>
    <d v="2024-03-09T00:00:00"/>
    <x v="68"/>
    <n v="700"/>
    <d v="1901-07-30T07:00:00"/>
    <n v="160.83000000000001"/>
    <n v="96.830000000000013"/>
    <n v="2.52"/>
    <n v="7.55"/>
    <m/>
    <n v="-4.53"/>
    <n v="72.8"/>
    <n v="0.21460000000000001"/>
    <n v="0.25669999999999998"/>
    <n v="0"/>
    <n v="11.9"/>
    <m/>
    <m/>
    <m/>
    <m/>
    <n v="690700"/>
    <n v="10.3"/>
    <n v="11.9"/>
    <s v=""/>
    <s v=""/>
    <s v=""/>
  </r>
  <r>
    <d v="2024-03-09T00:00:00"/>
    <x v="68"/>
    <n v="800"/>
    <d v="1901-07-30T08:00:00"/>
    <n v="160.36000000000001"/>
    <n v="96.360000000000014"/>
    <n v="2.0099999999999998"/>
    <n v="7.55"/>
    <m/>
    <n v="-4.2270000000000003"/>
    <n v="75.3"/>
    <n v="0.21460000000000001"/>
    <n v="0.25600000000000001"/>
    <n v="0"/>
    <n v="89.4"/>
    <m/>
    <m/>
    <m/>
    <m/>
    <n v="690800"/>
    <n v="139.30000000000001"/>
    <n v="89.4"/>
    <s v=""/>
    <s v=""/>
    <s v=""/>
  </r>
  <r>
    <d v="2024-03-09T00:00:00"/>
    <x v="68"/>
    <n v="900"/>
    <d v="1901-07-30T09:00:00"/>
    <n v="159.9"/>
    <n v="95.9"/>
    <n v="2.52"/>
    <n v="7.55"/>
    <m/>
    <n v="-4.0759999999999996"/>
    <n v="76.2"/>
    <n v="0.21460000000000001"/>
    <n v="0.25600000000000001"/>
    <n v="0"/>
    <n v="150.6"/>
    <m/>
    <m/>
    <m/>
    <m/>
    <n v="690900"/>
    <n v="311.3"/>
    <n v="150.6"/>
    <s v=""/>
    <s v=""/>
    <s v=""/>
  </r>
  <r>
    <d v="2024-03-09T00:00:00"/>
    <x v="68"/>
    <n v="1000"/>
    <d v="1901-07-30T10:00:00"/>
    <n v="160.36000000000001"/>
    <n v="96.360000000000014"/>
    <n v="4.03"/>
    <n v="9.06"/>
    <m/>
    <n v="-2.5659999999999998"/>
    <n v="74.8"/>
    <n v="0.21460000000000001"/>
    <n v="0.25600000000000001"/>
    <n v="0"/>
    <n v="306.89999999999998"/>
    <m/>
    <m/>
    <m/>
    <m/>
    <n v="691000"/>
    <n v="463.2"/>
    <n v="306.89999999999998"/>
    <s v=""/>
    <s v=""/>
    <s v=""/>
  </r>
  <r>
    <d v="2024-03-09T00:00:00"/>
    <x v="68"/>
    <n v="1100"/>
    <d v="1901-07-30T11:00:00"/>
    <n v="159.54"/>
    <n v="95.539999999999992"/>
    <n v="4.03"/>
    <n v="10.07"/>
    <m/>
    <n v="-1.27"/>
    <n v="69.5"/>
    <n v="0.21460000000000001"/>
    <n v="0.25600000000000001"/>
    <n v="0"/>
    <n v="526.9"/>
    <m/>
    <m/>
    <m/>
    <m/>
    <n v="691100"/>
    <n v="575.29999999999995"/>
    <n v="526.9"/>
    <s v=""/>
    <s v=""/>
    <s v=""/>
  </r>
  <r>
    <d v="2024-03-09T00:00:00"/>
    <x v="68"/>
    <n v="1200"/>
    <d v="1901-07-30T12:00:00"/>
    <n v="163.05000000000001"/>
    <n v="99.050000000000011"/>
    <n v="4.03"/>
    <n v="14.59"/>
    <m/>
    <n v="-0.98599999999999999"/>
    <n v="65.3"/>
    <n v="0.21460000000000001"/>
    <n v="0.25600000000000001"/>
    <n v="0"/>
    <n v="551.9"/>
    <m/>
    <m/>
    <m/>
    <m/>
    <n v="691200"/>
    <n v="636.79999999999995"/>
    <n v="551.9"/>
    <s v=""/>
    <s v=""/>
    <s v=""/>
  </r>
  <r>
    <d v="2024-03-09T00:00:00"/>
    <x v="68"/>
    <n v="1300"/>
    <d v="1901-07-30T13:00:00"/>
    <n v="163.05000000000001"/>
    <n v="99.050000000000011"/>
    <n v="6.04"/>
    <n v="11.58"/>
    <m/>
    <n v="-2.1890000000000001"/>
    <n v="70.3"/>
    <n v="0.21460000000000001"/>
    <n v="0.25600000000000001"/>
    <n v="0"/>
    <n v="155.6"/>
    <m/>
    <m/>
    <m/>
    <m/>
    <n v="691300"/>
    <n v="642.79999999999995"/>
    <n v="155.6"/>
    <s v=""/>
    <s v=""/>
    <s v=""/>
  </r>
  <r>
    <d v="2024-03-09T00:00:00"/>
    <x v="68"/>
    <n v="1400"/>
    <d v="1901-07-30T14:00:00"/>
    <n v="163.16999999999999"/>
    <n v="99.169999999999987"/>
    <n v="5.03"/>
    <n v="10.57"/>
    <m/>
    <n v="-2.859"/>
    <n v="81.8"/>
    <n v="0.21460000000000001"/>
    <n v="0.25600000000000001"/>
    <n v="0"/>
    <n v="193.1"/>
    <m/>
    <m/>
    <m/>
    <m/>
    <n v="691400"/>
    <n v="592.70000000000005"/>
    <n v="193.1"/>
    <s v=""/>
    <s v=""/>
    <s v=""/>
  </r>
  <r>
    <d v="2024-03-09T00:00:00"/>
    <x v="68"/>
    <n v="1500"/>
    <d v="1901-07-30T15:00:00"/>
    <n v="162.94"/>
    <n v="98.94"/>
    <n v="5.03"/>
    <n v="11.58"/>
    <m/>
    <n v="-2.218"/>
    <n v="83.3"/>
    <n v="0.21460000000000001"/>
    <n v="0.25600000000000001"/>
    <n v="0"/>
    <n v="225.6"/>
    <m/>
    <m/>
    <m/>
    <m/>
    <n v="691500"/>
    <n v="491"/>
    <n v="225.6"/>
    <s v=""/>
    <s v=""/>
    <s v=""/>
  </r>
  <r>
    <d v="2024-03-09T00:00:00"/>
    <x v="68"/>
    <n v="1600"/>
    <d v="1901-07-30T16:00:00"/>
    <n v="163.05000000000001"/>
    <n v="99.050000000000011"/>
    <n v="4.03"/>
    <n v="10.07"/>
    <m/>
    <n v="-3.6269999999999998"/>
    <n v="85.1"/>
    <n v="0.21460000000000001"/>
    <n v="0.25600000000000001"/>
    <n v="0"/>
    <n v="123.1"/>
    <m/>
    <m/>
    <m/>
    <m/>
    <n v="691600"/>
    <n v="346.3"/>
    <n v="123.1"/>
    <s v=""/>
    <s v=""/>
    <s v=""/>
  </r>
  <r>
    <d v="2024-03-09T00:00:00"/>
    <x v="68"/>
    <n v="1700"/>
    <d v="1901-07-30T17:00:00"/>
    <n v="163.05000000000001"/>
    <n v="99.050000000000011"/>
    <n v="3.52"/>
    <n v="10.07"/>
    <m/>
    <n v="-3.9860000000000002"/>
    <n v="88.9"/>
    <n v="0.21460000000000001"/>
    <n v="0.25600000000000001"/>
    <n v="0"/>
    <n v="29.4"/>
    <m/>
    <m/>
    <m/>
    <m/>
    <n v="691700"/>
    <n v="175.8"/>
    <n v="29.4"/>
    <s v=""/>
    <s v=""/>
    <s v=""/>
  </r>
  <r>
    <d v="2024-03-09T00:00:00"/>
    <x v="68"/>
    <n v="1800"/>
    <d v="1901-07-30T18:00:00"/>
    <n v="163.16999999999999"/>
    <n v="99.169999999999987"/>
    <n v="3.52"/>
    <n v="8.0500000000000007"/>
    <m/>
    <n v="-4.0460000000000003"/>
    <n v="89.7"/>
    <n v="0.21310000000000001"/>
    <n v="0.25600000000000001"/>
    <n v="0"/>
    <n v="5.6"/>
    <m/>
    <m/>
    <m/>
    <m/>
    <n v="691800"/>
    <n v="26"/>
    <n v="5.6"/>
    <s v=""/>
    <s v=""/>
    <s v=""/>
  </r>
  <r>
    <d v="2024-03-09T00:00:00"/>
    <x v="68"/>
    <n v="1900"/>
    <d v="1901-07-30T19:00:00"/>
    <n v="162.82"/>
    <n v="98.82"/>
    <n v="3.52"/>
    <n v="8.56"/>
    <m/>
    <n v="-4.4080000000000004"/>
    <n v="90.6"/>
    <n v="0.21310000000000001"/>
    <n v="0.25519999999999998"/>
    <n v="0"/>
    <n v="0.6"/>
    <m/>
    <m/>
    <m/>
    <m/>
    <n v="691900"/>
    <n v="0"/>
    <n v="0"/>
    <s v=""/>
    <s v=""/>
    <s v=""/>
  </r>
  <r>
    <d v="2024-03-09T00:00:00"/>
    <x v="68"/>
    <n v="2000"/>
    <d v="1901-07-30T20:00:00"/>
    <n v="162.82"/>
    <n v="98.82"/>
    <n v="1.51"/>
    <n v="5.54"/>
    <m/>
    <n v="-4.6509999999999998"/>
    <n v="92.6"/>
    <n v="0.21310000000000001"/>
    <n v="0.25600000000000001"/>
    <n v="0"/>
    <n v="0.6"/>
    <m/>
    <m/>
    <m/>
    <m/>
    <n v="692000"/>
    <n v="0"/>
    <n v="0"/>
    <s v=""/>
    <s v=""/>
    <s v=""/>
  </r>
  <r>
    <d v="2024-03-09T00:00:00"/>
    <x v="68"/>
    <n v="2100"/>
    <d v="1901-07-30T21:00:00"/>
    <n v="162.82"/>
    <n v="98.82"/>
    <n v="0"/>
    <n v="2.52"/>
    <m/>
    <n v="-6.8339999999999996"/>
    <n v="95.1"/>
    <n v="0.21310000000000001"/>
    <n v="0.25600000000000001"/>
    <n v="0"/>
    <n v="0.6"/>
    <m/>
    <m/>
    <m/>
    <m/>
    <n v="692100"/>
    <n v="0"/>
    <n v="0"/>
    <s v=""/>
    <s v=""/>
    <s v=""/>
  </r>
  <r>
    <d v="2024-03-09T00:00:00"/>
    <x v="68"/>
    <n v="2200"/>
    <d v="1901-07-30T22:00:00"/>
    <n v="162.82"/>
    <n v="98.82"/>
    <n v="0.5"/>
    <n v="4.53"/>
    <m/>
    <n v="-5.8849999999999998"/>
    <n v="91.3"/>
    <n v="0.21310000000000001"/>
    <n v="0.25600000000000001"/>
    <n v="0"/>
    <n v="0.6"/>
    <m/>
    <m/>
    <m/>
    <m/>
    <n v="692200"/>
    <n v="0"/>
    <n v="0"/>
    <s v=""/>
    <s v=""/>
    <s v=""/>
  </r>
  <r>
    <d v="2024-03-09T00:00:00"/>
    <x v="68"/>
    <n v="2300"/>
    <d v="1901-07-30T23:00:00"/>
    <n v="162.82"/>
    <n v="98.82"/>
    <n v="0.5"/>
    <n v="4.53"/>
    <m/>
    <n v="-6.5789999999999997"/>
    <n v="88.5"/>
    <n v="0.21310000000000001"/>
    <n v="0.25519999999999998"/>
    <n v="0"/>
    <n v="0.6"/>
    <m/>
    <m/>
    <m/>
    <m/>
    <n v="692300"/>
    <n v="0"/>
    <n v="0"/>
    <s v=""/>
    <s v=""/>
    <s v=""/>
  </r>
  <r>
    <d v="2024-03-09T00:00:00"/>
    <x v="68"/>
    <n v="2400"/>
    <d v="1901-07-31T00:00:00"/>
    <n v="162.69999999999999"/>
    <n v="98.699999999999989"/>
    <n v="1.51"/>
    <n v="5.54"/>
    <m/>
    <n v="-5.6050000000000004"/>
    <n v="87.8"/>
    <n v="0.21310000000000001"/>
    <n v="0.25519999999999998"/>
    <n v="0"/>
    <n v="0.6"/>
    <m/>
    <m/>
    <m/>
    <m/>
    <n v="692400"/>
    <n v="0"/>
    <n v="0"/>
    <n v="0.21299999999999999"/>
    <n v="0.255"/>
    <n v="0.98699999999999999"/>
  </r>
  <r>
    <d v="2024-03-10T00:00:00"/>
    <x v="69"/>
    <n v="100"/>
    <d v="1901-07-31T01:00:00"/>
    <n v="162.82"/>
    <n v="98.82"/>
    <n v="2.52"/>
    <n v="7.55"/>
    <m/>
    <n v="-6.1989999999999998"/>
    <n v="83.5"/>
    <n v="0.21310000000000001"/>
    <n v="0.25600000000000001"/>
    <n v="0"/>
    <n v="0.6"/>
    <m/>
    <m/>
    <m/>
    <m/>
    <n v="700100"/>
    <n v="0"/>
    <n v="0"/>
    <s v=""/>
    <s v=""/>
    <s v=""/>
  </r>
  <r>
    <d v="2024-03-10T00:00:00"/>
    <x v="69"/>
    <n v="200"/>
    <d v="1901-07-31T02:00:00"/>
    <n v="162.82"/>
    <n v="98.82"/>
    <n v="2.52"/>
    <n v="7.05"/>
    <m/>
    <n v="-6.9619999999999997"/>
    <n v="91.3"/>
    <n v="0.21310000000000001"/>
    <n v="0.25600000000000001"/>
    <n v="0"/>
    <n v="0.6"/>
    <m/>
    <m/>
    <m/>
    <m/>
    <n v="700200"/>
    <n v="0"/>
    <n v="0"/>
    <s v=""/>
    <s v=""/>
    <s v=""/>
  </r>
  <r>
    <d v="2024-03-10T00:00:00"/>
    <x v="69"/>
    <n v="300"/>
    <d v="1901-07-31T03:00:00"/>
    <n v="162.59"/>
    <n v="98.59"/>
    <n v="2.52"/>
    <n v="7.55"/>
    <m/>
    <n v="-6.1050000000000004"/>
    <n v="92.3"/>
    <n v="0.21240000000000001"/>
    <n v="0.25519999999999998"/>
    <n v="0"/>
    <n v="0.6"/>
    <m/>
    <m/>
    <m/>
    <m/>
    <n v="700300"/>
    <n v="0"/>
    <n v="0"/>
    <s v=""/>
    <s v=""/>
    <s v=""/>
  </r>
  <r>
    <d v="2024-03-10T00:00:00"/>
    <x v="69"/>
    <n v="400"/>
    <d v="1901-07-31T04:00:00"/>
    <n v="162.69999999999999"/>
    <n v="98.699999999999989"/>
    <n v="2.0099999999999998"/>
    <n v="7.05"/>
    <m/>
    <n v="-6.3250000000000002"/>
    <n v="95.3"/>
    <n v="0.21310000000000001"/>
    <n v="0.25519999999999998"/>
    <n v="0"/>
    <n v="0.6"/>
    <m/>
    <m/>
    <m/>
    <m/>
    <n v="700400"/>
    <n v="0"/>
    <n v="0"/>
    <s v=""/>
    <s v=""/>
    <s v=""/>
  </r>
  <r>
    <d v="2024-03-10T00:00:00"/>
    <x v="69"/>
    <n v="500"/>
    <d v="1901-07-31T05:00:00"/>
    <n v="162.94"/>
    <n v="98.94"/>
    <n v="2.52"/>
    <n v="8.0500000000000007"/>
    <m/>
    <n v="-5.6050000000000004"/>
    <n v="96.2"/>
    <n v="0.21310000000000001"/>
    <n v="0.25600000000000001"/>
    <n v="0"/>
    <n v="0.6"/>
    <m/>
    <m/>
    <m/>
    <m/>
    <n v="700500"/>
    <n v="0"/>
    <n v="0"/>
    <s v=""/>
    <s v=""/>
    <s v=""/>
  </r>
  <r>
    <d v="2024-03-10T00:00:00"/>
    <x v="69"/>
    <n v="600"/>
    <d v="1901-07-31T06:00:00"/>
    <n v="162.47"/>
    <n v="98.47"/>
    <n v="2.52"/>
    <n v="6.54"/>
    <m/>
    <n v="-6.0730000000000004"/>
    <n v="96"/>
    <n v="0.21310000000000001"/>
    <n v="0.25600000000000001"/>
    <n v="0"/>
    <n v="0.6"/>
    <m/>
    <m/>
    <m/>
    <m/>
    <n v="700600"/>
    <n v="0"/>
    <n v="0"/>
    <s v=""/>
    <s v=""/>
    <s v=""/>
  </r>
  <r>
    <d v="2024-03-10T00:00:00"/>
    <x v="69"/>
    <n v="700"/>
    <d v="1901-07-31T07:00:00"/>
    <n v="162.59"/>
    <n v="98.59"/>
    <n v="3.02"/>
    <n v="7.05"/>
    <m/>
    <n v="-6.0419999999999998"/>
    <n v="96"/>
    <n v="0.21240000000000001"/>
    <n v="0.25519999999999998"/>
    <n v="0"/>
    <n v="3.1"/>
    <m/>
    <m/>
    <m/>
    <m/>
    <n v="700700"/>
    <n v="12.3"/>
    <n v="3.1"/>
    <s v=""/>
    <s v=""/>
    <s v=""/>
  </r>
  <r>
    <d v="2024-03-10T00:00:00"/>
    <x v="69"/>
    <n v="800"/>
    <d v="1901-07-31T08:00:00"/>
    <n v="162.59"/>
    <n v="98.59"/>
    <n v="3.02"/>
    <n v="8.0500000000000007"/>
    <m/>
    <n v="-6.01"/>
    <n v="96"/>
    <n v="0.21310000000000001"/>
    <n v="0.25519999999999998"/>
    <n v="0"/>
    <n v="30.6"/>
    <m/>
    <m/>
    <m/>
    <m/>
    <n v="700800"/>
    <n v="145.19999999999999"/>
    <n v="30.6"/>
    <s v=""/>
    <s v=""/>
    <s v=""/>
  </r>
  <r>
    <d v="2024-03-10T00:00:00"/>
    <x v="69"/>
    <n v="900"/>
    <d v="1901-07-31T09:00:00"/>
    <n v="162.47"/>
    <n v="98.47"/>
    <n v="3.02"/>
    <n v="9.06"/>
    <m/>
    <n v="-5.5739999999999998"/>
    <n v="96.2"/>
    <n v="0.21310000000000001"/>
    <n v="0.25519999999999998"/>
    <n v="0"/>
    <n v="111.9"/>
    <m/>
    <m/>
    <m/>
    <m/>
    <n v="700900"/>
    <n v="318"/>
    <n v="111.9"/>
    <s v=""/>
    <s v=""/>
    <s v=""/>
  </r>
  <r>
    <d v="2024-03-10T00:00:00"/>
    <x v="69"/>
    <n v="1000"/>
    <d v="1901-07-31T10:00:00"/>
    <n v="162.82"/>
    <n v="98.82"/>
    <n v="4.53"/>
    <n v="10.57"/>
    <m/>
    <n v="-4.1369999999999996"/>
    <n v="96.8"/>
    <n v="0.21240000000000001"/>
    <n v="0.25600000000000001"/>
    <n v="0"/>
    <n v="84.4"/>
    <m/>
    <m/>
    <m/>
    <m/>
    <n v="701000"/>
    <n v="470"/>
    <n v="84.4"/>
    <s v=""/>
    <s v=""/>
    <s v=""/>
  </r>
  <r>
    <d v="2024-03-10T00:00:00"/>
    <x v="69"/>
    <n v="1100"/>
    <d v="1901-07-31T11:00:00"/>
    <n v="162.82"/>
    <n v="98.82"/>
    <n v="4.03"/>
    <n v="10.57"/>
    <m/>
    <n v="-3.508"/>
    <n v="97.1"/>
    <n v="0.21240000000000001"/>
    <n v="0.25600000000000001"/>
    <n v="0"/>
    <n v="109.4"/>
    <m/>
    <m/>
    <m/>
    <m/>
    <n v="701100"/>
    <n v="582"/>
    <n v="109.4"/>
    <s v=""/>
    <s v=""/>
    <s v=""/>
  </r>
  <r>
    <d v="2024-03-10T00:00:00"/>
    <x v="69"/>
    <n v="1200"/>
    <d v="1901-07-31T12:00:00"/>
    <n v="162.69999999999999"/>
    <n v="98.699999999999989"/>
    <n v="5.54"/>
    <n v="10.57"/>
    <m/>
    <n v="-3.0649999999999999"/>
    <n v="97.2"/>
    <n v="0.21310000000000001"/>
    <n v="0.25600000000000001"/>
    <n v="0"/>
    <n v="161.9"/>
    <m/>
    <m/>
    <m/>
    <m/>
    <n v="701200"/>
    <n v="643.79999999999995"/>
    <n v="161.9"/>
    <s v=""/>
    <s v=""/>
    <s v=""/>
  </r>
  <r>
    <d v="2024-03-10T00:00:00"/>
    <x v="69"/>
    <n v="1300"/>
    <d v="1901-07-31T13:00:00"/>
    <n v="162.59"/>
    <n v="98.59"/>
    <n v="5.03"/>
    <n v="11.58"/>
    <m/>
    <n v="-1.242"/>
    <n v="96"/>
    <n v="0.21310000000000001"/>
    <n v="0.25519999999999998"/>
    <n v="0"/>
    <n v="248.1"/>
    <m/>
    <m/>
    <m/>
    <m/>
    <n v="701300"/>
    <n v="649.79999999999995"/>
    <n v="248.1"/>
    <s v=""/>
    <s v=""/>
    <s v=""/>
  </r>
  <r>
    <d v="2024-03-10T00:00:00"/>
    <x v="69"/>
    <n v="1400"/>
    <d v="1901-07-31T14:00:00"/>
    <n v="162.47"/>
    <n v="98.47"/>
    <n v="4.03"/>
    <n v="9.06"/>
    <m/>
    <n v="-0.33900000000000002"/>
    <n v="85.9"/>
    <n v="0.21460000000000001"/>
    <n v="0.25600000000000001"/>
    <n v="0.4"/>
    <n v="429.4"/>
    <m/>
    <m/>
    <m/>
    <m/>
    <n v="701400"/>
    <n v="599.5"/>
    <n v="429.4"/>
    <s v=""/>
    <s v=""/>
    <s v=""/>
  </r>
  <r>
    <d v="2024-03-10T00:00:00"/>
    <x v="69"/>
    <n v="1500"/>
    <d v="1901-07-31T15:00:00"/>
    <n v="161.53"/>
    <n v="97.53"/>
    <n v="3.02"/>
    <n v="7.05"/>
    <m/>
    <n v="1.1259999999999999"/>
    <n v="77.099999999999994"/>
    <n v="0.21310000000000001"/>
    <n v="0.25519999999999998"/>
    <n v="0"/>
    <n v="496.9"/>
    <m/>
    <m/>
    <m/>
    <m/>
    <n v="701500"/>
    <n v="497.7"/>
    <n v="496.9"/>
    <s v=""/>
    <s v=""/>
    <s v=""/>
  </r>
  <r>
    <d v="2024-03-10T00:00:00"/>
    <x v="69"/>
    <n v="1600"/>
    <d v="1901-07-31T16:00:00"/>
    <n v="161.41999999999999"/>
    <n v="97.419999999999987"/>
    <n v="2.0099999999999998"/>
    <n v="5.03"/>
    <m/>
    <n v="-1.67"/>
    <n v="78.099999999999994"/>
    <n v="0.21240000000000001"/>
    <n v="0.25519999999999998"/>
    <n v="0"/>
    <n v="209.4"/>
    <m/>
    <m/>
    <m/>
    <m/>
    <n v="701600"/>
    <n v="352.8"/>
    <n v="209.4"/>
    <s v=""/>
    <s v=""/>
    <s v=""/>
  </r>
  <r>
    <d v="2024-03-10T00:00:00"/>
    <x v="69"/>
    <n v="1700"/>
    <d v="1901-07-31T17:00:00"/>
    <n v="161.41999999999999"/>
    <n v="97.419999999999987"/>
    <n v="2.0099999999999998"/>
    <n v="5.54"/>
    <m/>
    <n v="-2.3340000000000001"/>
    <n v="80.099999999999994"/>
    <n v="0.21310000000000001"/>
    <n v="0.25519999999999998"/>
    <n v="0"/>
    <n v="168.1"/>
    <m/>
    <m/>
    <m/>
    <m/>
    <n v="701700"/>
    <n v="181.7"/>
    <n v="168.1"/>
    <s v=""/>
    <s v=""/>
    <s v=""/>
  </r>
  <r>
    <d v="2024-03-10T00:00:00"/>
    <x v="69"/>
    <n v="1800"/>
    <d v="1901-07-31T18:00:00"/>
    <n v="161.53"/>
    <n v="97.53"/>
    <n v="1.01"/>
    <n v="4.03"/>
    <m/>
    <n v="-3.36"/>
    <n v="88.9"/>
    <n v="0.21310000000000001"/>
    <n v="0.25519999999999998"/>
    <n v="0"/>
    <n v="6.9"/>
    <m/>
    <m/>
    <m/>
    <m/>
    <n v="701800"/>
    <n v="28.3"/>
    <n v="6.9"/>
    <s v=""/>
    <s v=""/>
    <s v=""/>
  </r>
  <r>
    <d v="2024-03-10T00:00:00"/>
    <x v="69"/>
    <n v="1900"/>
    <d v="1901-07-31T19:00:00"/>
    <n v="161.53"/>
    <n v="97.53"/>
    <n v="1.01"/>
    <n v="5.54"/>
    <m/>
    <n v="-3.956"/>
    <n v="92.6"/>
    <n v="0.21240000000000001"/>
    <n v="0.25519999999999998"/>
    <n v="0"/>
    <n v="0.6"/>
    <m/>
    <m/>
    <m/>
    <m/>
    <n v="701900"/>
    <n v="0"/>
    <n v="0"/>
    <s v=""/>
    <s v=""/>
    <s v=""/>
  </r>
  <r>
    <d v="2024-03-10T00:00:00"/>
    <x v="69"/>
    <n v="2000"/>
    <d v="1901-07-31T20:00:00"/>
    <n v="161.53"/>
    <n v="97.53"/>
    <n v="0.5"/>
    <n v="3.52"/>
    <m/>
    <n v="-3.9860000000000002"/>
    <n v="94"/>
    <n v="0.21310000000000001"/>
    <n v="0.25519999999999998"/>
    <n v="0"/>
    <n v="0.6"/>
    <m/>
    <m/>
    <m/>
    <m/>
    <n v="702000"/>
    <n v="0"/>
    <n v="0"/>
    <s v=""/>
    <s v=""/>
    <s v=""/>
  </r>
  <r>
    <d v="2024-03-10T00:00:00"/>
    <x v="69"/>
    <n v="2100"/>
    <d v="1901-07-31T21:00:00"/>
    <n v="161.18"/>
    <n v="97.18"/>
    <n v="0.5"/>
    <n v="4.03"/>
    <m/>
    <n v="-4.7119999999999997"/>
    <n v="95.5"/>
    <n v="0.21240000000000001"/>
    <n v="0.25519999999999998"/>
    <n v="0"/>
    <n v="0.6"/>
    <m/>
    <m/>
    <m/>
    <m/>
    <n v="702100"/>
    <n v="0"/>
    <n v="0"/>
    <s v=""/>
    <s v=""/>
    <s v=""/>
  </r>
  <r>
    <d v="2024-03-10T00:00:00"/>
    <x v="69"/>
    <n v="2200"/>
    <d v="1901-07-31T22:00:00"/>
    <n v="161.41999999999999"/>
    <n v="97.419999999999987"/>
    <n v="0.5"/>
    <n v="3.02"/>
    <m/>
    <n v="-4.0759999999999996"/>
    <n v="95.6"/>
    <n v="0.21310000000000001"/>
    <n v="0.25600000000000001"/>
    <n v="0"/>
    <n v="0.6"/>
    <m/>
    <m/>
    <m/>
    <m/>
    <n v="702200"/>
    <n v="0"/>
    <n v="0"/>
    <s v=""/>
    <s v=""/>
    <s v=""/>
  </r>
  <r>
    <d v="2024-03-10T00:00:00"/>
    <x v="69"/>
    <n v="2300"/>
    <d v="1901-07-31T23:00:00"/>
    <n v="161.30000000000001"/>
    <n v="97.300000000000011"/>
    <n v="0"/>
    <n v="3.52"/>
    <m/>
    <n v="-5.4180000000000001"/>
    <n v="96.5"/>
    <n v="0.21379999999999999"/>
    <n v="0.25600000000000001"/>
    <n v="0"/>
    <n v="0.6"/>
    <m/>
    <m/>
    <m/>
    <m/>
    <n v="702300"/>
    <n v="0"/>
    <n v="0"/>
    <s v=""/>
    <s v=""/>
    <s v=""/>
  </r>
  <r>
    <d v="2024-03-10T00:00:00"/>
    <x v="69"/>
    <n v="2400"/>
    <d v="1901-08-01T00:00:00"/>
    <n v="161.18"/>
    <n v="97.18"/>
    <n v="0"/>
    <n v="3.52"/>
    <m/>
    <n v="-5.1100000000000003"/>
    <n v="97.1"/>
    <n v="0.21310000000000001"/>
    <n v="0.25519999999999998"/>
    <n v="0"/>
    <n v="0.6"/>
    <m/>
    <m/>
    <m/>
    <m/>
    <n v="702400"/>
    <n v="0"/>
    <n v="0"/>
    <n v="0.21299999999999999"/>
    <n v="0.255"/>
    <n v="0.97199999999999998"/>
  </r>
  <r>
    <d v="2024-03-11T00:00:00"/>
    <x v="70"/>
    <n v="100"/>
    <d v="1901-08-01T01:00:00"/>
    <n v="161.18"/>
    <n v="97.18"/>
    <n v="0"/>
    <n v="4.53"/>
    <m/>
    <n v="-5.6360000000000001"/>
    <n v="94.4"/>
    <n v="0.21310000000000001"/>
    <n v="0.25519999999999998"/>
    <n v="0"/>
    <n v="0.6"/>
    <m/>
    <m/>
    <m/>
    <m/>
    <n v="710100"/>
    <n v="0"/>
    <n v="0"/>
    <s v=""/>
    <s v=""/>
    <s v=""/>
  </r>
  <r>
    <d v="2024-03-11T00:00:00"/>
    <x v="70"/>
    <n v="200"/>
    <d v="1901-08-01T02:00:00"/>
    <n v="160.83000000000001"/>
    <n v="96.830000000000013"/>
    <n v="0"/>
    <n v="2.0099999999999998"/>
    <m/>
    <n v="-6.4829999999999997"/>
    <n v="91.7"/>
    <n v="0.21240000000000001"/>
    <n v="0.25519999999999998"/>
    <n v="0"/>
    <n v="0.6"/>
    <m/>
    <m/>
    <m/>
    <m/>
    <n v="710200"/>
    <n v="0"/>
    <n v="0"/>
    <s v=""/>
    <s v=""/>
    <s v=""/>
  </r>
  <r>
    <d v="2024-03-11T00:00:00"/>
    <x v="70"/>
    <n v="300"/>
    <d v="1901-08-01T03:00:00"/>
    <n v="160.83000000000001"/>
    <n v="96.830000000000013"/>
    <n v="0.5"/>
    <n v="4.03"/>
    <m/>
    <n v="-6.0419999999999998"/>
    <n v="89.9"/>
    <n v="0.21310000000000001"/>
    <n v="0.25519999999999998"/>
    <n v="0"/>
    <n v="0.6"/>
    <m/>
    <m/>
    <m/>
    <m/>
    <n v="710300"/>
    <n v="0"/>
    <n v="0"/>
    <s v=""/>
    <s v=""/>
    <s v=""/>
  </r>
  <r>
    <d v="2024-03-11T00:00:00"/>
    <x v="70"/>
    <n v="400"/>
    <d v="1901-08-01T04:00:00"/>
    <n v="160.83000000000001"/>
    <n v="96.830000000000013"/>
    <n v="1.01"/>
    <n v="5.03"/>
    <m/>
    <n v="-5.8540000000000001"/>
    <n v="96.3"/>
    <n v="0.21310000000000001"/>
    <n v="0.25519999999999998"/>
    <n v="0"/>
    <n v="0.6"/>
    <m/>
    <m/>
    <m/>
    <m/>
    <n v="710400"/>
    <n v="0"/>
    <n v="0"/>
    <s v=""/>
    <s v=""/>
    <s v=""/>
  </r>
  <r>
    <d v="2024-03-11T00:00:00"/>
    <x v="70"/>
    <n v="500"/>
    <d v="1901-08-01T05:00:00"/>
    <n v="160.83000000000001"/>
    <n v="96.830000000000013"/>
    <n v="0"/>
    <n v="2.52"/>
    <m/>
    <n v="-6.8659999999999997"/>
    <n v="95.7"/>
    <n v="0.21310000000000001"/>
    <n v="0.25519999999999998"/>
    <n v="0"/>
    <n v="0.6"/>
    <m/>
    <m/>
    <m/>
    <m/>
    <n v="710500"/>
    <n v="0"/>
    <n v="0"/>
    <s v=""/>
    <s v=""/>
    <s v=""/>
  </r>
  <r>
    <d v="2024-03-11T00:00:00"/>
    <x v="70"/>
    <n v="600"/>
    <d v="1901-08-01T06:00:00"/>
    <n v="160.6"/>
    <n v="96.6"/>
    <n v="1.01"/>
    <n v="4.53"/>
    <m/>
    <n v="-6.3879999999999999"/>
    <n v="96.2"/>
    <n v="0.21310000000000001"/>
    <n v="0.25519999999999998"/>
    <n v="0"/>
    <n v="0.6"/>
    <m/>
    <m/>
    <m/>
    <m/>
    <n v="710600"/>
    <n v="0"/>
    <n v="0"/>
    <s v=""/>
    <s v=""/>
    <s v=""/>
  </r>
  <r>
    <d v="2024-03-11T00:00:00"/>
    <x v="70"/>
    <n v="700"/>
    <d v="1901-08-01T07:00:00"/>
    <n v="160.36000000000001"/>
    <n v="96.360000000000014"/>
    <n v="0"/>
    <n v="2.52"/>
    <m/>
    <n v="-6.2619999999999996"/>
    <n v="96.1"/>
    <n v="0.21310000000000001"/>
    <n v="0.25519999999999998"/>
    <n v="0"/>
    <n v="15.6"/>
    <m/>
    <m/>
    <m/>
    <m/>
    <n v="710700"/>
    <n v="14.5"/>
    <n v="15.6"/>
    <s v=""/>
    <s v=""/>
    <s v=""/>
  </r>
  <r>
    <d v="2024-03-11T00:00:00"/>
    <x v="70"/>
    <n v="800"/>
    <d v="1901-08-01T08:00:00"/>
    <n v="160.36000000000001"/>
    <n v="96.360000000000014"/>
    <n v="0"/>
    <n v="3.02"/>
    <m/>
    <n v="-5.0179999999999998"/>
    <n v="95.8"/>
    <n v="0.21310000000000001"/>
    <n v="0.25519999999999998"/>
    <n v="0"/>
    <n v="110.6"/>
    <m/>
    <m/>
    <m/>
    <m/>
    <n v="710800"/>
    <n v="151.19999999999999"/>
    <n v="110.6"/>
    <s v=""/>
    <s v=""/>
    <s v=""/>
  </r>
  <r>
    <d v="2024-03-11T00:00:00"/>
    <x v="70"/>
    <n v="900"/>
    <d v="1901-08-01T09:00:00"/>
    <n v="160.25"/>
    <n v="96.25"/>
    <n v="0.5"/>
    <n v="4.03"/>
    <m/>
    <n v="-2.976"/>
    <n v="93.5"/>
    <n v="0.21310000000000001"/>
    <n v="0.25600000000000001"/>
    <n v="0"/>
    <n v="275.60000000000002"/>
    <m/>
    <m/>
    <m/>
    <m/>
    <n v="710900"/>
    <n v="325"/>
    <n v="275.60000000000002"/>
    <s v=""/>
    <s v=""/>
    <s v=""/>
  </r>
  <r>
    <d v="2024-03-11T00:00:00"/>
    <x v="70"/>
    <n v="1000"/>
    <d v="1901-08-01T10:00:00"/>
    <n v="160.13"/>
    <n v="96.13"/>
    <n v="2.52"/>
    <n v="7.55"/>
    <m/>
    <n v="-2.1019999999999999"/>
    <n v="83.5"/>
    <n v="0.21310000000000001"/>
    <n v="0.25600000000000001"/>
    <n v="0"/>
    <n v="460.6"/>
    <m/>
    <m/>
    <m/>
    <m/>
    <n v="711000"/>
    <n v="477"/>
    <n v="460.6"/>
    <s v=""/>
    <s v=""/>
    <s v=""/>
  </r>
  <r>
    <d v="2024-03-11T00:00:00"/>
    <x v="70"/>
    <n v="1100"/>
    <d v="1901-08-01T11:00:00"/>
    <n v="160.25"/>
    <n v="96.25"/>
    <n v="3.02"/>
    <n v="8.0500000000000007"/>
    <m/>
    <n v="-2.363"/>
    <n v="74.5"/>
    <n v="0.21310000000000001"/>
    <n v="0.25519999999999998"/>
    <n v="0"/>
    <n v="271.89999999999998"/>
    <m/>
    <m/>
    <m/>
    <m/>
    <n v="711100"/>
    <n v="589"/>
    <n v="271.89999999999998"/>
    <s v=""/>
    <s v=""/>
    <s v=""/>
  </r>
  <r>
    <d v="2024-03-11T00:00:00"/>
    <x v="70"/>
    <n v="1200"/>
    <d v="1901-08-01T12:00:00"/>
    <n v="160.01"/>
    <n v="96.009999999999991"/>
    <n v="3.02"/>
    <n v="8.0500000000000007"/>
    <m/>
    <n v="-2.1309999999999998"/>
    <n v="70.2"/>
    <n v="0.21310000000000001"/>
    <n v="0.25519999999999998"/>
    <n v="0"/>
    <n v="308.10000000000002"/>
    <m/>
    <m/>
    <m/>
    <m/>
    <n v="711200"/>
    <n v="650.29999999999995"/>
    <n v="308.10000000000002"/>
    <s v=""/>
    <s v=""/>
    <s v=""/>
  </r>
  <r>
    <d v="2024-03-11T00:00:00"/>
    <x v="70"/>
    <n v="1300"/>
    <d v="1901-08-01T13:00:00"/>
    <n v="160.13"/>
    <n v="96.13"/>
    <n v="3.52"/>
    <n v="8.0500000000000007"/>
    <m/>
    <n v="-1.413"/>
    <n v="68.8"/>
    <n v="0.21310000000000001"/>
    <n v="0.25519999999999998"/>
    <n v="0"/>
    <n v="336.9"/>
    <m/>
    <m/>
    <m/>
    <m/>
    <n v="711300"/>
    <n v="656.3"/>
    <n v="336.9"/>
    <s v=""/>
    <s v=""/>
    <s v=""/>
  </r>
  <r>
    <d v="2024-03-11T00:00:00"/>
    <x v="70"/>
    <n v="1400"/>
    <d v="1901-08-01T14:00:00"/>
    <n v="160.13"/>
    <n v="96.13"/>
    <n v="4.03"/>
    <n v="8.56"/>
    <m/>
    <n v="-2.2759999999999998"/>
    <n v="64.8"/>
    <n v="0.21310000000000001"/>
    <n v="0.25600000000000001"/>
    <n v="0"/>
    <n v="278.10000000000002"/>
    <m/>
    <m/>
    <m/>
    <m/>
    <n v="711400"/>
    <n v="606.29999999999995"/>
    <n v="278.10000000000002"/>
    <s v=""/>
    <s v=""/>
    <s v=""/>
  </r>
  <r>
    <d v="2024-03-11T00:00:00"/>
    <x v="70"/>
    <n v="1500"/>
    <d v="1901-08-01T15:00:00"/>
    <n v="160.13"/>
    <n v="96.13"/>
    <n v="3.02"/>
    <n v="7.05"/>
    <m/>
    <n v="-2.976"/>
    <n v="67.400000000000006"/>
    <n v="0.21310000000000001"/>
    <n v="0.25519999999999998"/>
    <n v="0"/>
    <n v="181.9"/>
    <m/>
    <m/>
    <m/>
    <m/>
    <n v="711500"/>
    <n v="504"/>
    <n v="181.9"/>
    <s v=""/>
    <s v=""/>
    <s v=""/>
  </r>
  <r>
    <d v="2024-03-11T00:00:00"/>
    <x v="70"/>
    <n v="1600"/>
    <d v="1901-08-01T16:00:00"/>
    <n v="160.01"/>
    <n v="96.009999999999991"/>
    <n v="3.52"/>
    <n v="7.05"/>
    <m/>
    <n v="-3.6269999999999998"/>
    <n v="77.900000000000006"/>
    <n v="0.21460000000000001"/>
    <n v="0.25600000000000001"/>
    <n v="0"/>
    <n v="110.6"/>
    <m/>
    <m/>
    <m/>
    <m/>
    <n v="711600"/>
    <n v="359.2"/>
    <n v="110.6"/>
    <s v=""/>
    <s v=""/>
    <s v=""/>
  </r>
  <r>
    <d v="2024-03-11T00:00:00"/>
    <x v="70"/>
    <n v="1700"/>
    <d v="1901-08-01T17:00:00"/>
    <n v="159.9"/>
    <n v="95.9"/>
    <n v="2.52"/>
    <n v="7.55"/>
    <m/>
    <n v="-3.7170000000000001"/>
    <n v="82.9"/>
    <n v="0.21310000000000001"/>
    <n v="0.25519999999999998"/>
    <n v="0"/>
    <n v="78.099999999999994"/>
    <m/>
    <m/>
    <m/>
    <m/>
    <n v="711700"/>
    <n v="187.5"/>
    <n v="78.099999999999994"/>
    <s v=""/>
    <s v=""/>
    <s v=""/>
  </r>
  <r>
    <d v="2024-03-11T00:00:00"/>
    <x v="70"/>
    <n v="1800"/>
    <d v="1901-08-01T18:00:00"/>
    <n v="159.78"/>
    <n v="95.78"/>
    <n v="3.02"/>
    <n v="7.55"/>
    <m/>
    <n v="-4.53"/>
    <n v="85"/>
    <n v="0.21310000000000001"/>
    <n v="0.25519999999999998"/>
    <n v="0"/>
    <n v="11.9"/>
    <m/>
    <m/>
    <m/>
    <m/>
    <n v="711800"/>
    <n v="31.3"/>
    <n v="11.9"/>
    <s v=""/>
    <s v=""/>
    <s v=""/>
  </r>
  <r>
    <d v="2024-03-11T00:00:00"/>
    <x v="70"/>
    <n v="1900"/>
    <d v="1901-08-01T19:00:00"/>
    <n v="158.96"/>
    <n v="94.960000000000008"/>
    <n v="1.01"/>
    <n v="5.54"/>
    <m/>
    <n v="-4.4390000000000001"/>
    <n v="94.6"/>
    <n v="0.21310000000000001"/>
    <n v="0.25519999999999998"/>
    <n v="0"/>
    <n v="0.6"/>
    <m/>
    <m/>
    <m/>
    <m/>
    <n v="711900"/>
    <n v="0"/>
    <n v="0"/>
    <s v=""/>
    <s v=""/>
    <s v=""/>
  </r>
  <r>
    <d v="2024-03-11T00:00:00"/>
    <x v="70"/>
    <n v="2000"/>
    <d v="1901-08-01T20:00:00"/>
    <n v="157.66999999999999"/>
    <n v="93.669999999999987"/>
    <n v="2.52"/>
    <n v="8.56"/>
    <m/>
    <n v="-4.4989999999999997"/>
    <n v="95.9"/>
    <n v="0.21310000000000001"/>
    <n v="0.25519999999999998"/>
    <n v="0"/>
    <n v="0.6"/>
    <m/>
    <m/>
    <m/>
    <m/>
    <n v="712000"/>
    <n v="0"/>
    <n v="0"/>
    <s v=""/>
    <s v=""/>
    <s v=""/>
  </r>
  <r>
    <d v="2024-03-11T00:00:00"/>
    <x v="70"/>
    <n v="2100"/>
    <d v="1901-08-01T21:00:00"/>
    <n v="158.96"/>
    <n v="94.960000000000008"/>
    <n v="3.02"/>
    <n v="8.56"/>
    <m/>
    <n v="-4.2270000000000003"/>
    <n v="96.5"/>
    <n v="0.21310000000000001"/>
    <n v="0.25519999999999998"/>
    <n v="0"/>
    <n v="0.6"/>
    <m/>
    <m/>
    <m/>
    <m/>
    <n v="712100"/>
    <n v="0"/>
    <n v="0"/>
    <s v=""/>
    <s v=""/>
    <s v=""/>
  </r>
  <r>
    <d v="2024-03-11T00:00:00"/>
    <x v="70"/>
    <n v="2200"/>
    <d v="1901-08-01T22:00:00"/>
    <n v="158.49"/>
    <n v="94.490000000000009"/>
    <n v="3.52"/>
    <n v="9.06"/>
    <m/>
    <n v="-4.1369999999999996"/>
    <n v="96.8"/>
    <n v="0.21310000000000001"/>
    <n v="0.25519999999999998"/>
    <n v="0"/>
    <n v="0.6"/>
    <m/>
    <m/>
    <m/>
    <m/>
    <n v="712200"/>
    <n v="0"/>
    <n v="0"/>
    <s v=""/>
    <s v=""/>
    <s v=""/>
  </r>
  <r>
    <d v="2024-03-11T00:00:00"/>
    <x v="70"/>
    <n v="2300"/>
    <d v="1901-08-01T23:00:00"/>
    <n v="159.19"/>
    <n v="95.19"/>
    <n v="4.53"/>
    <n v="10.07"/>
    <m/>
    <n v="-3.8660000000000001"/>
    <n v="97.1"/>
    <n v="0.21310000000000001"/>
    <n v="0.25519999999999998"/>
    <n v="0"/>
    <n v="0.6"/>
    <m/>
    <m/>
    <m/>
    <m/>
    <n v="712300"/>
    <n v="0"/>
    <n v="0"/>
    <s v=""/>
    <s v=""/>
    <s v=""/>
  </r>
  <r>
    <d v="2024-03-11T00:00:00"/>
    <x v="70"/>
    <n v="2400"/>
    <d v="1901-08-02T00:00:00"/>
    <n v="159.78"/>
    <n v="95.78"/>
    <n v="4.03"/>
    <n v="10.57"/>
    <m/>
    <n v="-3.8359999999999999"/>
    <n v="97.3"/>
    <n v="0.21310000000000001"/>
    <n v="0.25519999999999998"/>
    <n v="0"/>
    <n v="0.6"/>
    <m/>
    <m/>
    <m/>
    <m/>
    <n v="712400"/>
    <n v="0"/>
    <n v="0"/>
    <n v="0.21299999999999999"/>
    <n v="0.255"/>
    <n v="0.95799999999999996"/>
  </r>
  <r>
    <d v="2024-03-12T00:00:00"/>
    <x v="71"/>
    <n v="100"/>
    <d v="1901-08-02T01:00:00"/>
    <n v="160.13"/>
    <n v="96.13"/>
    <n v="3.52"/>
    <n v="9.06"/>
    <m/>
    <n v="-4.016"/>
    <n v="97.4"/>
    <n v="0.21310000000000001"/>
    <n v="0.25600000000000001"/>
    <n v="0"/>
    <n v="0.6"/>
    <m/>
    <m/>
    <m/>
    <m/>
    <n v="720100"/>
    <n v="0"/>
    <n v="0"/>
    <s v=""/>
    <s v=""/>
    <s v=""/>
  </r>
  <r>
    <d v="2024-03-12T00:00:00"/>
    <x v="71"/>
    <n v="200"/>
    <d v="1901-08-02T02:00:00"/>
    <n v="160.36000000000001"/>
    <n v="96.360000000000014"/>
    <n v="2.52"/>
    <n v="9.06"/>
    <m/>
    <n v="-4.1669999999999998"/>
    <n v="97.4"/>
    <n v="0.21310000000000001"/>
    <n v="0.25519999999999998"/>
    <n v="0"/>
    <n v="0.6"/>
    <m/>
    <m/>
    <m/>
    <m/>
    <n v="720200"/>
    <n v="0"/>
    <n v="0"/>
    <s v=""/>
    <s v=""/>
    <s v=""/>
  </r>
  <r>
    <d v="2024-03-12T00:00:00"/>
    <x v="71"/>
    <n v="300"/>
    <d v="1901-08-02T03:00:00"/>
    <n v="160.01"/>
    <n v="96.009999999999991"/>
    <n v="2.52"/>
    <n v="6.54"/>
    <m/>
    <n v="-4.4690000000000003"/>
    <n v="97.4"/>
    <n v="0.21460000000000001"/>
    <n v="0.25600000000000001"/>
    <n v="0"/>
    <n v="0.6"/>
    <m/>
    <m/>
    <m/>
    <m/>
    <n v="720300"/>
    <n v="0"/>
    <n v="0"/>
    <s v=""/>
    <s v=""/>
    <s v=""/>
  </r>
  <r>
    <d v="2024-03-12T00:00:00"/>
    <x v="71"/>
    <n v="400"/>
    <d v="1901-08-02T04:00:00"/>
    <n v="159.9"/>
    <n v="95.9"/>
    <n v="1.01"/>
    <n v="4.53"/>
    <m/>
    <n v="-4.6210000000000004"/>
    <n v="97.3"/>
    <n v="0.21460000000000001"/>
    <n v="0.25519999999999998"/>
    <n v="0"/>
    <n v="0.6"/>
    <m/>
    <m/>
    <m/>
    <m/>
    <n v="720400"/>
    <n v="0"/>
    <n v="0"/>
    <s v=""/>
    <s v=""/>
    <s v=""/>
  </r>
  <r>
    <d v="2024-03-12T00:00:00"/>
    <x v="71"/>
    <n v="500"/>
    <d v="1901-08-02T05:00:00"/>
    <n v="159.9"/>
    <n v="95.9"/>
    <n v="1.01"/>
    <n v="4.53"/>
    <m/>
    <n v="-4.8040000000000003"/>
    <n v="97.3"/>
    <n v="0.21460000000000001"/>
    <n v="0.25600000000000001"/>
    <n v="0"/>
    <n v="0.6"/>
    <m/>
    <m/>
    <m/>
    <m/>
    <n v="720500"/>
    <n v="0"/>
    <n v="0"/>
    <s v=""/>
    <s v=""/>
    <s v=""/>
  </r>
  <r>
    <d v="2024-03-12T00:00:00"/>
    <x v="71"/>
    <n v="600"/>
    <d v="1901-08-02T06:00:00"/>
    <n v="159.78"/>
    <n v="95.78"/>
    <n v="1.51"/>
    <n v="5.03"/>
    <m/>
    <n v="-4.53"/>
    <n v="97.4"/>
    <n v="0.21460000000000001"/>
    <n v="0.25600000000000001"/>
    <n v="0"/>
    <n v="0.6"/>
    <m/>
    <m/>
    <m/>
    <m/>
    <n v="720600"/>
    <n v="0"/>
    <n v="0"/>
    <s v=""/>
    <s v=""/>
    <s v=""/>
  </r>
  <r>
    <d v="2024-03-12T00:00:00"/>
    <x v="71"/>
    <n v="700"/>
    <d v="1901-08-02T07:00:00"/>
    <n v="159.66"/>
    <n v="95.66"/>
    <n v="0.5"/>
    <n v="5.03"/>
    <m/>
    <n v="-4.4989999999999997"/>
    <n v="97.4"/>
    <n v="0.21460000000000001"/>
    <n v="0.25600000000000001"/>
    <n v="0"/>
    <n v="11.9"/>
    <m/>
    <m/>
    <m/>
    <m/>
    <n v="720700"/>
    <n v="16.5"/>
    <n v="11.9"/>
    <s v=""/>
    <s v=""/>
    <s v=""/>
  </r>
  <r>
    <d v="2024-03-12T00:00:00"/>
    <x v="71"/>
    <n v="800"/>
    <d v="1901-08-02T08:00:00"/>
    <n v="159.78"/>
    <n v="95.78"/>
    <n v="0.5"/>
    <n v="4.03"/>
    <m/>
    <n v="-4.1669999999999998"/>
    <n v="97.5"/>
    <n v="0.21310000000000001"/>
    <n v="0.25519999999999998"/>
    <n v="0"/>
    <n v="55.6"/>
    <m/>
    <m/>
    <m/>
    <m/>
    <n v="720800"/>
    <n v="157.19999999999999"/>
    <n v="55.6"/>
    <s v=""/>
    <s v=""/>
    <s v=""/>
  </r>
  <r>
    <d v="2024-03-12T00:00:00"/>
    <x v="71"/>
    <n v="900"/>
    <d v="1901-08-02T09:00:00"/>
    <n v="159.54"/>
    <n v="95.539999999999992"/>
    <n v="1.01"/>
    <n v="6.04"/>
    <m/>
    <n v="-2.859"/>
    <n v="97.6"/>
    <n v="0.21310000000000001"/>
    <n v="0.25519999999999998"/>
    <n v="0"/>
    <n v="149.4"/>
    <m/>
    <m/>
    <m/>
    <m/>
    <n v="720900"/>
    <n v="331.8"/>
    <n v="149.4"/>
    <s v=""/>
    <s v=""/>
    <s v=""/>
  </r>
  <r>
    <d v="2024-03-12T00:00:00"/>
    <x v="71"/>
    <n v="1000"/>
    <d v="1901-08-02T10:00:00"/>
    <n v="159.43"/>
    <n v="95.43"/>
    <n v="1.01"/>
    <n v="4.53"/>
    <m/>
    <n v="-2.9470000000000001"/>
    <n v="97.8"/>
    <n v="0.21310000000000001"/>
    <n v="0.25600000000000001"/>
    <n v="0.4"/>
    <n v="174.4"/>
    <m/>
    <m/>
    <m/>
    <m/>
    <n v="721000"/>
    <n v="484"/>
    <n v="174.4"/>
    <s v=""/>
    <s v=""/>
    <s v=""/>
  </r>
  <r>
    <d v="2024-03-12T00:00:00"/>
    <x v="71"/>
    <n v="1100"/>
    <d v="1901-08-02T11:00:00"/>
    <n v="159.19"/>
    <n v="95.19"/>
    <n v="1.51"/>
    <n v="6.04"/>
    <m/>
    <n v="-1.1850000000000001"/>
    <n v="98"/>
    <n v="0.21310000000000001"/>
    <n v="0.25519999999999998"/>
    <n v="0.2"/>
    <n v="281.89999999999998"/>
    <m/>
    <m/>
    <m/>
    <m/>
    <n v="721100"/>
    <n v="595.70000000000005"/>
    <n v="281.89999999999998"/>
    <s v=""/>
    <s v=""/>
    <s v=""/>
  </r>
  <r>
    <d v="2024-03-12T00:00:00"/>
    <x v="71"/>
    <n v="1200"/>
    <d v="1901-08-02T12:00:00"/>
    <n v="158.96"/>
    <n v="94.960000000000008"/>
    <n v="1.51"/>
    <n v="6.54"/>
    <m/>
    <n v="-1.929"/>
    <n v="98.1"/>
    <n v="0.21460000000000001"/>
    <n v="0.25600000000000001"/>
    <n v="0.4"/>
    <n v="261.89999999999998"/>
    <m/>
    <m/>
    <m/>
    <m/>
    <n v="721200"/>
    <n v="657.3"/>
    <n v="261.89999999999998"/>
    <s v=""/>
    <s v=""/>
    <s v=""/>
  </r>
  <r>
    <d v="2024-03-12T00:00:00"/>
    <x v="71"/>
    <n v="1300"/>
    <d v="1901-08-02T13:00:00"/>
    <n v="158.96"/>
    <n v="94.960000000000008"/>
    <n v="2.0099999999999998"/>
    <n v="6.04"/>
    <m/>
    <n v="-0.47899999999999998"/>
    <n v="96.3"/>
    <n v="0.21379999999999999"/>
    <n v="0.25600000000000001"/>
    <n v="0"/>
    <n v="559.4"/>
    <m/>
    <m/>
    <m/>
    <m/>
    <n v="721300"/>
    <n v="663"/>
    <n v="559.4"/>
    <s v=""/>
    <s v=""/>
    <s v=""/>
  </r>
  <r>
    <d v="2024-03-12T00:00:00"/>
    <x v="71"/>
    <n v="1400"/>
    <d v="1901-08-02T14:00:00"/>
    <n v="158.49"/>
    <n v="94.490000000000009"/>
    <n v="3.02"/>
    <n v="9.56"/>
    <m/>
    <n v="-3.153"/>
    <n v="97.9"/>
    <n v="0.21379999999999999"/>
    <n v="0.25600000000000001"/>
    <n v="0"/>
    <n v="143.1"/>
    <m/>
    <m/>
    <m/>
    <m/>
    <n v="721400"/>
    <n v="612.79999999999995"/>
    <n v="143.1"/>
    <s v=""/>
    <s v=""/>
    <s v=""/>
  </r>
  <r>
    <d v="2024-03-12T00:00:00"/>
    <x v="71"/>
    <n v="1500"/>
    <d v="1901-08-02T15:00:00"/>
    <n v="159.54"/>
    <n v="95.539999999999992"/>
    <n v="3.02"/>
    <n v="7.55"/>
    <m/>
    <n v="-4.1970000000000001"/>
    <n v="97.5"/>
    <n v="0.21460000000000001"/>
    <n v="0.25600000000000001"/>
    <n v="0"/>
    <n v="113.1"/>
    <m/>
    <m/>
    <m/>
    <m/>
    <n v="721500"/>
    <n v="510.5"/>
    <n v="113.1"/>
    <s v=""/>
    <s v=""/>
    <s v=""/>
  </r>
  <r>
    <d v="2024-03-12T00:00:00"/>
    <x v="71"/>
    <n v="1600"/>
    <d v="1901-08-02T16:00:00"/>
    <n v="174.52"/>
    <n v="110.52000000000001"/>
    <n v="2.0099999999999998"/>
    <n v="6.04"/>
    <m/>
    <n v="-3.5680000000000001"/>
    <n v="97.6"/>
    <n v="0.21460000000000001"/>
    <n v="0.25600000000000001"/>
    <n v="0"/>
    <n v="113.1"/>
    <m/>
    <m/>
    <m/>
    <m/>
    <n v="721600"/>
    <n v="365.3"/>
    <n v="113.1"/>
    <s v=""/>
    <s v=""/>
    <s v=""/>
  </r>
  <r>
    <d v="2024-03-12T00:00:00"/>
    <x v="71"/>
    <n v="1700"/>
    <d v="1901-08-02T17:00:00"/>
    <n v="189.61"/>
    <n v="125.61000000000001"/>
    <n v="2.0099999999999998"/>
    <n v="6.04"/>
    <m/>
    <n v="-3.8959999999999999"/>
    <n v="97.4"/>
    <n v="0.21460000000000001"/>
    <n v="0.25600000000000001"/>
    <n v="0"/>
    <n v="185.6"/>
    <m/>
    <m/>
    <m/>
    <m/>
    <n v="721700"/>
    <n v="193.2"/>
    <n v="185.6"/>
    <s v=""/>
    <s v=""/>
    <s v=""/>
  </r>
  <r>
    <d v="2024-03-12T00:00:00"/>
    <x v="71"/>
    <n v="1800"/>
    <d v="1901-08-02T18:00:00"/>
    <n v="204.59"/>
    <n v="140.59"/>
    <n v="2.0099999999999998"/>
    <n v="6.04"/>
    <m/>
    <n v="-4.9870000000000001"/>
    <n v="96.8"/>
    <n v="0.21460000000000001"/>
    <n v="0.25600000000000001"/>
    <n v="0"/>
    <n v="29.4"/>
    <m/>
    <m/>
    <m/>
    <m/>
    <n v="721800"/>
    <n v="34.200000000000003"/>
    <n v="29.4"/>
    <s v=""/>
    <s v=""/>
    <s v=""/>
  </r>
  <r>
    <d v="2024-03-12T00:00:00"/>
    <x v="71"/>
    <n v="1900"/>
    <d v="1901-08-02T19:00:00"/>
    <n v="219.68"/>
    <n v="155.68"/>
    <n v="2.0099999999999998"/>
    <n v="7.05"/>
    <m/>
    <n v="-6.0419999999999998"/>
    <n v="96.4"/>
    <n v="0.21379999999999999"/>
    <n v="0.25519999999999998"/>
    <n v="0"/>
    <n v="0.6"/>
    <m/>
    <m/>
    <m/>
    <m/>
    <n v="721900"/>
    <n v="0"/>
    <n v="0"/>
    <s v=""/>
    <s v=""/>
    <s v=""/>
  </r>
  <r>
    <d v="2024-03-12T00:00:00"/>
    <x v="71"/>
    <n v="2000"/>
    <d v="1901-08-02T20:00:00"/>
    <n v="234.66"/>
    <n v="170.66"/>
    <n v="3.02"/>
    <n v="9.06"/>
    <m/>
    <n v="-6.8979999999999997"/>
    <n v="95.5"/>
    <n v="0.21460000000000001"/>
    <n v="0.25600000000000001"/>
    <n v="0"/>
    <n v="0.6"/>
    <m/>
    <m/>
    <m/>
    <m/>
    <n v="722000"/>
    <n v="0"/>
    <n v="0"/>
    <s v=""/>
    <s v=""/>
    <s v=""/>
  </r>
  <r>
    <d v="2024-03-12T00:00:00"/>
    <x v="71"/>
    <n v="2100"/>
    <d v="1901-08-02T21:00:00"/>
    <n v="219.68"/>
    <n v="155.68"/>
    <n v="2.0099999999999998"/>
    <n v="7.05"/>
    <m/>
    <n v="-7.51"/>
    <n v="95.2"/>
    <n v="0.21460000000000001"/>
    <n v="0.25600000000000001"/>
    <n v="0"/>
    <n v="0.6"/>
    <m/>
    <m/>
    <m/>
    <m/>
    <n v="722100"/>
    <n v="0"/>
    <n v="0"/>
    <s v=""/>
    <s v=""/>
    <s v=""/>
  </r>
  <r>
    <d v="2024-03-12T00:00:00"/>
    <x v="71"/>
    <n v="2200"/>
    <d v="1901-08-02T22:00:00"/>
    <n v="234.66"/>
    <n v="170.66"/>
    <n v="0.5"/>
    <n v="4.03"/>
    <m/>
    <n v="-7.5750000000000002"/>
    <n v="95.1"/>
    <n v="0.21460000000000001"/>
    <n v="0.25600000000000001"/>
    <n v="0"/>
    <n v="0.6"/>
    <m/>
    <m/>
    <m/>
    <m/>
    <n v="722200"/>
    <n v="0"/>
    <n v="0"/>
    <s v=""/>
    <s v=""/>
    <s v=""/>
  </r>
  <r>
    <d v="2024-03-12T00:00:00"/>
    <x v="71"/>
    <n v="2300"/>
    <d v="1901-08-02T23:00:00"/>
    <n v="249.63"/>
    <n v="185.63"/>
    <n v="0.5"/>
    <n v="4.03"/>
    <m/>
    <n v="-7.5750000000000002"/>
    <n v="94.2"/>
    <n v="0.21379999999999999"/>
    <n v="0.25519999999999998"/>
    <n v="0"/>
    <n v="0.6"/>
    <m/>
    <m/>
    <m/>
    <m/>
    <n v="722300"/>
    <n v="0"/>
    <n v="0"/>
    <s v=""/>
    <s v=""/>
    <s v=""/>
  </r>
  <r>
    <d v="2024-03-12T00:00:00"/>
    <x v="71"/>
    <n v="2400"/>
    <d v="1901-08-03T00:00:00"/>
    <n v="264.49"/>
    <n v="200.49"/>
    <n v="0.5"/>
    <n v="3.52"/>
    <m/>
    <n v="-7.6079999999999997"/>
    <n v="94"/>
    <n v="0.21460000000000001"/>
    <n v="0.25600000000000001"/>
    <n v="0"/>
    <n v="0.6"/>
    <m/>
    <m/>
    <m/>
    <m/>
    <n v="722400"/>
    <n v="0"/>
    <n v="0"/>
    <n v="0.215"/>
    <n v="0.25600000000000001"/>
    <n v="2.0049999999999999"/>
  </r>
  <r>
    <d v="2024-03-13T00:00:00"/>
    <x v="72"/>
    <n v="100"/>
    <d v="1901-08-03T01:00:00"/>
    <n v="279.58"/>
    <n v="215.57999999999998"/>
    <n v="0.5"/>
    <n v="4.03"/>
    <m/>
    <n v="-6.8659999999999997"/>
    <n v="93.5"/>
    <n v="0.21460000000000001"/>
    <n v="0.25600000000000001"/>
    <n v="0"/>
    <n v="0.6"/>
    <m/>
    <m/>
    <m/>
    <m/>
    <n v="730100"/>
    <n v="0"/>
    <n v="0"/>
    <s v=""/>
    <s v=""/>
    <s v=""/>
  </r>
  <r>
    <d v="2024-03-13T00:00:00"/>
    <x v="72"/>
    <n v="200"/>
    <d v="1901-08-03T02:00:00"/>
    <n v="294.67"/>
    <n v="230.67000000000002"/>
    <n v="0"/>
    <n v="3.02"/>
    <m/>
    <n v="-7.5430000000000001"/>
    <n v="92.8"/>
    <n v="0.21460000000000001"/>
    <n v="0.25600000000000001"/>
    <n v="0"/>
    <n v="0.6"/>
    <m/>
    <m/>
    <m/>
    <m/>
    <n v="730200"/>
    <n v="0"/>
    <n v="0"/>
    <s v=""/>
    <s v=""/>
    <s v=""/>
  </r>
  <r>
    <d v="2024-03-13T00:00:00"/>
    <x v="72"/>
    <n v="300"/>
    <d v="1901-08-03T03:00:00"/>
    <n v="279.58"/>
    <n v="215.57999999999998"/>
    <n v="0"/>
    <n v="4.03"/>
    <m/>
    <n v="-7.5430000000000001"/>
    <n v="92.4"/>
    <n v="0.21460000000000001"/>
    <n v="0.25519999999999998"/>
    <n v="0"/>
    <n v="0.6"/>
    <m/>
    <m/>
    <m/>
    <m/>
    <n v="730300"/>
    <n v="0"/>
    <n v="0"/>
    <s v=""/>
    <s v=""/>
    <s v=""/>
  </r>
  <r>
    <d v="2024-03-13T00:00:00"/>
    <x v="72"/>
    <n v="400"/>
    <d v="1901-08-03T04:00:00"/>
    <n v="294.67"/>
    <n v="230.67000000000002"/>
    <n v="1.01"/>
    <n v="4.03"/>
    <m/>
    <n v="-8.0329999999999995"/>
    <n v="91.8"/>
    <n v="0.21460000000000001"/>
    <n v="0.25600000000000001"/>
    <n v="0"/>
    <n v="0.6"/>
    <m/>
    <m/>
    <m/>
    <m/>
    <n v="730400"/>
    <n v="0"/>
    <n v="0"/>
    <s v=""/>
    <s v=""/>
    <s v=""/>
  </r>
  <r>
    <d v="2024-03-13T00:00:00"/>
    <x v="72"/>
    <n v="500"/>
    <d v="1901-08-03T05:00:00"/>
    <n v="279.58"/>
    <n v="215.57999999999998"/>
    <n v="1.01"/>
    <n v="4.03"/>
    <m/>
    <n v="-8.2970000000000006"/>
    <n v="92.1"/>
    <n v="0.21460000000000001"/>
    <n v="0.25600000000000001"/>
    <n v="0"/>
    <n v="0.6"/>
    <m/>
    <m/>
    <m/>
    <m/>
    <n v="730500"/>
    <n v="0"/>
    <n v="0"/>
    <s v=""/>
    <s v=""/>
    <s v=""/>
  </r>
  <r>
    <d v="2024-03-13T00:00:00"/>
    <x v="72"/>
    <n v="600"/>
    <d v="1901-08-03T06:00:00"/>
    <n v="294.79000000000002"/>
    <n v="230.79000000000002"/>
    <n v="1.51"/>
    <n v="5.03"/>
    <m/>
    <n v="-7.64"/>
    <n v="92"/>
    <n v="0.21460000000000001"/>
    <n v="0.25600000000000001"/>
    <n v="0"/>
    <n v="0.6"/>
    <m/>
    <m/>
    <m/>
    <m/>
    <n v="730600"/>
    <n v="0"/>
    <n v="0"/>
    <s v=""/>
    <s v=""/>
    <s v=""/>
  </r>
  <r>
    <d v="2024-03-13T00:00:00"/>
    <x v="72"/>
    <n v="700"/>
    <d v="1901-08-03T07:00:00"/>
    <n v="299.24"/>
    <n v="235.24"/>
    <n v="2.0099999999999998"/>
    <n v="5.54"/>
    <m/>
    <n v="-7.1870000000000003"/>
    <n v="91.7"/>
    <n v="0.21460000000000001"/>
    <n v="0.25600000000000001"/>
    <n v="0"/>
    <n v="13.1"/>
    <m/>
    <m/>
    <m/>
    <m/>
    <n v="730700"/>
    <n v="18.8"/>
    <n v="13.1"/>
    <s v=""/>
    <s v=""/>
    <s v=""/>
  </r>
  <r>
    <d v="2024-03-13T00:00:00"/>
    <x v="72"/>
    <n v="800"/>
    <d v="1901-08-03T08:00:00"/>
    <n v="299.35000000000002"/>
    <n v="235.35000000000002"/>
    <n v="2.0099999999999998"/>
    <n v="6.54"/>
    <m/>
    <n v="-4.9870000000000001"/>
    <n v="89"/>
    <n v="0.21460000000000001"/>
    <n v="0.25600000000000001"/>
    <n v="0"/>
    <n v="163.1"/>
    <m/>
    <m/>
    <m/>
    <m/>
    <n v="730800"/>
    <n v="163.69999999999999"/>
    <n v="163.1"/>
    <s v=""/>
    <s v=""/>
    <s v=""/>
  </r>
  <r>
    <d v="2024-03-13T00:00:00"/>
    <x v="72"/>
    <n v="900"/>
    <d v="1901-08-03T09:00:00"/>
    <n v="284.26"/>
    <n v="220.26"/>
    <n v="2.0099999999999998"/>
    <n v="6.04"/>
    <m/>
    <n v="-3.1240000000000001"/>
    <n v="82.3"/>
    <n v="0.21460000000000001"/>
    <n v="0.25600000000000001"/>
    <n v="0"/>
    <n v="356.9"/>
    <m/>
    <m/>
    <m/>
    <m/>
    <n v="730900"/>
    <n v="338.3"/>
    <n v="356.9"/>
    <s v=""/>
    <s v=""/>
    <s v=""/>
  </r>
  <r>
    <d v="2024-03-13T00:00:00"/>
    <x v="72"/>
    <n v="1000"/>
    <d v="1901-08-03T10:00:00"/>
    <n v="299.47000000000003"/>
    <n v="235.47000000000003"/>
    <n v="2.0099999999999998"/>
    <n v="6.04"/>
    <m/>
    <n v="-0.98599999999999999"/>
    <n v="76.599999999999994"/>
    <n v="0.21460000000000001"/>
    <n v="0.25600000000000001"/>
    <n v="1.6"/>
    <n v="474.4"/>
    <m/>
    <m/>
    <m/>
    <m/>
    <n v="731000"/>
    <n v="491"/>
    <n v="474.4"/>
    <s v=""/>
    <s v=""/>
    <s v=""/>
  </r>
  <r>
    <d v="2024-03-13T00:00:00"/>
    <x v="72"/>
    <n v="1100"/>
    <d v="1901-08-03T11:00:00"/>
    <n v="299.47000000000003"/>
    <n v="235.47000000000003"/>
    <n v="1.51"/>
    <n v="5.54"/>
    <m/>
    <n v="-1.929"/>
    <n v="71.900000000000006"/>
    <n v="0.21460000000000001"/>
    <n v="0.25600000000000001"/>
    <n v="0"/>
    <n v="479.4"/>
    <m/>
    <m/>
    <m/>
    <m/>
    <n v="731100"/>
    <n v="602.70000000000005"/>
    <n v="479.4"/>
    <s v=""/>
    <s v=""/>
    <s v=""/>
  </r>
  <r>
    <d v="2024-03-13T00:00:00"/>
    <x v="72"/>
    <n v="1200"/>
    <d v="1901-08-03T12:00:00"/>
    <n v="284.38"/>
    <n v="220.38"/>
    <n v="1.51"/>
    <n v="6.04"/>
    <m/>
    <n v="-0.22700000000000001"/>
    <n v="69.2"/>
    <n v="0.21460000000000001"/>
    <n v="0.25600000000000001"/>
    <n v="0"/>
    <n v="503.1"/>
    <m/>
    <m/>
    <m/>
    <m/>
    <n v="731200"/>
    <n v="664"/>
    <n v="503.1"/>
    <s v=""/>
    <s v=""/>
    <s v=""/>
  </r>
  <r>
    <d v="2024-03-13T00:00:00"/>
    <x v="72"/>
    <n v="1300"/>
    <d v="1901-08-03T13:00:00"/>
    <n v="269.17"/>
    <n v="205.17000000000002"/>
    <n v="1.51"/>
    <n v="5.54"/>
    <m/>
    <n v="0.63200000000000001"/>
    <n v="64.2"/>
    <n v="0.21460000000000001"/>
    <n v="0.25519999999999998"/>
    <n v="0"/>
    <n v="546.9"/>
    <m/>
    <m/>
    <m/>
    <m/>
    <n v="731300"/>
    <n v="670"/>
    <n v="546.9"/>
    <s v=""/>
    <s v=""/>
    <s v=""/>
  </r>
  <r>
    <d v="2024-03-13T00:00:00"/>
    <x v="72"/>
    <n v="1400"/>
    <d v="1901-08-03T14:00:00"/>
    <n v="254.19"/>
    <n v="190.19"/>
    <n v="1.01"/>
    <n v="4.53"/>
    <m/>
    <n v="-0.64800000000000002"/>
    <n v="63"/>
    <n v="0.21460000000000001"/>
    <n v="0.25519999999999998"/>
    <n v="0"/>
    <n v="376.9"/>
    <m/>
    <m/>
    <m/>
    <m/>
    <n v="731400"/>
    <n v="619.29999999999995"/>
    <n v="376.9"/>
    <s v=""/>
    <s v=""/>
    <s v=""/>
  </r>
  <r>
    <d v="2024-03-13T00:00:00"/>
    <x v="72"/>
    <n v="1500"/>
    <d v="1901-08-03T15:00:00"/>
    <n v="239.33"/>
    <n v="175.33"/>
    <n v="0.5"/>
    <n v="4.53"/>
    <m/>
    <n v="1.913"/>
    <n v="57.2"/>
    <n v="0.21460000000000001"/>
    <n v="0.25600000000000001"/>
    <n v="0"/>
    <n v="461.9"/>
    <m/>
    <m/>
    <m/>
    <m/>
    <n v="731500"/>
    <n v="517.20000000000005"/>
    <n v="461.9"/>
    <s v=""/>
    <s v=""/>
    <s v=""/>
  </r>
  <r>
    <d v="2024-03-13T00:00:00"/>
    <x v="72"/>
    <n v="1600"/>
    <d v="1901-08-03T16:00:00"/>
    <n v="224.36"/>
    <n v="160.36000000000001"/>
    <n v="1.01"/>
    <n v="4.03"/>
    <m/>
    <n v="-1.7270000000000001"/>
    <n v="60.9"/>
    <n v="0.21460000000000001"/>
    <n v="0.25600000000000001"/>
    <n v="0"/>
    <n v="185.6"/>
    <m/>
    <m/>
    <m/>
    <m/>
    <n v="731600"/>
    <n v="371.7"/>
    <n v="185.6"/>
    <s v=""/>
    <s v=""/>
    <s v=""/>
  </r>
  <r>
    <d v="2024-03-13T00:00:00"/>
    <x v="72"/>
    <n v="1700"/>
    <d v="1901-08-03T17:00:00"/>
    <n v="209.15"/>
    <n v="145.15"/>
    <n v="0"/>
    <n v="2.0099999999999998"/>
    <m/>
    <n v="-1.8140000000000001"/>
    <n v="63.5"/>
    <n v="0.21379999999999999"/>
    <n v="0.25600000000000001"/>
    <n v="0"/>
    <n v="94.4"/>
    <m/>
    <m/>
    <m/>
    <m/>
    <n v="731700"/>
    <n v="199.2"/>
    <n v="94.4"/>
    <s v=""/>
    <s v=""/>
    <s v=""/>
  </r>
  <r>
    <d v="2024-03-13T00:00:00"/>
    <x v="72"/>
    <n v="1800"/>
    <d v="1901-08-03T18:00:00"/>
    <n v="194.06"/>
    <n v="130.06"/>
    <n v="0"/>
    <n v="2.0099999999999998"/>
    <m/>
    <n v="-4.53"/>
    <n v="68.900000000000006"/>
    <n v="0.21460000000000001"/>
    <n v="0.25600000000000001"/>
    <n v="0"/>
    <n v="26.9"/>
    <m/>
    <m/>
    <m/>
    <m/>
    <n v="731800"/>
    <n v="37.799999999999997"/>
    <n v="26.9"/>
    <s v=""/>
    <s v=""/>
    <s v=""/>
  </r>
  <r>
    <d v="2024-03-13T00:00:00"/>
    <x v="72"/>
    <n v="1900"/>
    <d v="1901-08-03T19:00:00"/>
    <n v="178.97"/>
    <n v="114.97"/>
    <n v="0"/>
    <n v="2.52"/>
    <m/>
    <n v="-6.2619999999999996"/>
    <n v="76.599999999999994"/>
    <n v="0.21460000000000001"/>
    <n v="0.25600000000000001"/>
    <n v="0"/>
    <n v="0.6"/>
    <m/>
    <m/>
    <m/>
    <m/>
    <n v="731900"/>
    <n v="0"/>
    <n v="0"/>
    <s v=""/>
    <s v=""/>
    <s v=""/>
  </r>
  <r>
    <d v="2024-03-13T00:00:00"/>
    <x v="72"/>
    <n v="2000"/>
    <d v="1901-08-03T20:00:00"/>
    <n v="163.99"/>
    <n v="99.990000000000009"/>
    <n v="0.5"/>
    <n v="2.0099999999999998"/>
    <m/>
    <n v="-6.4829999999999997"/>
    <n v="82.8"/>
    <n v="0.21460000000000001"/>
    <n v="0.25600000000000001"/>
    <n v="0"/>
    <n v="0.6"/>
    <m/>
    <m/>
    <m/>
    <m/>
    <n v="732000"/>
    <n v="0"/>
    <n v="0"/>
    <s v=""/>
    <s v=""/>
    <s v=""/>
  </r>
  <r>
    <d v="2024-03-13T00:00:00"/>
    <x v="72"/>
    <n v="2100"/>
    <d v="1901-08-03T21:00:00"/>
    <n v="159.9"/>
    <n v="95.9"/>
    <n v="1.01"/>
    <n v="2.0099999999999998"/>
    <m/>
    <n v="-7.9020000000000001"/>
    <n v="87.1"/>
    <n v="0.21460000000000001"/>
    <n v="0.25600000000000001"/>
    <n v="0"/>
    <n v="0.6"/>
    <m/>
    <m/>
    <m/>
    <m/>
    <n v="732100"/>
    <n v="0"/>
    <n v="0"/>
    <s v=""/>
    <s v=""/>
    <s v=""/>
  </r>
  <r>
    <d v="2024-03-13T00:00:00"/>
    <x v="72"/>
    <n v="2200"/>
    <d v="1901-08-03T22:00:00"/>
    <n v="160.25"/>
    <n v="96.25"/>
    <n v="1.01"/>
    <n v="2.52"/>
    <m/>
    <n v="-7.5750000000000002"/>
    <n v="88.9"/>
    <n v="0.21460000000000001"/>
    <n v="0.25600000000000001"/>
    <n v="0"/>
    <n v="0.6"/>
    <m/>
    <m/>
    <m/>
    <m/>
    <n v="732200"/>
    <n v="0"/>
    <n v="0"/>
    <s v=""/>
    <s v=""/>
    <s v=""/>
  </r>
  <r>
    <d v="2024-03-13T00:00:00"/>
    <x v="72"/>
    <n v="2300"/>
    <d v="1901-08-03T23:00:00"/>
    <n v="160.36000000000001"/>
    <n v="96.360000000000014"/>
    <n v="1.51"/>
    <n v="2.52"/>
    <m/>
    <n v="-7.673"/>
    <n v="89.8"/>
    <n v="0.21460000000000001"/>
    <n v="0.25600000000000001"/>
    <n v="0"/>
    <n v="0.6"/>
    <m/>
    <m/>
    <m/>
    <m/>
    <n v="732300"/>
    <n v="0"/>
    <n v="0"/>
    <s v=""/>
    <s v=""/>
    <s v=""/>
  </r>
  <r>
    <d v="2024-03-13T00:00:00"/>
    <x v="72"/>
    <n v="2400"/>
    <d v="1901-08-04T00:00:00"/>
    <n v="161.41999999999999"/>
    <n v="97.419999999999987"/>
    <n v="1.01"/>
    <n v="2.0099999999999998"/>
    <m/>
    <n v="-7.8689999999999998"/>
    <n v="90.3"/>
    <n v="0.21460000000000001"/>
    <n v="0.25600000000000001"/>
    <n v="0"/>
    <n v="0.6"/>
    <m/>
    <m/>
    <m/>
    <m/>
    <n v="732400"/>
    <n v="0"/>
    <n v="0"/>
    <n v="0.215"/>
    <n v="0.25600000000000001"/>
    <n v="0.97399999999999998"/>
  </r>
  <r>
    <d v="2024-03-14T00:00:00"/>
    <x v="73"/>
    <n v="100"/>
    <d v="1901-08-04T01:00:00"/>
    <n v="158.96"/>
    <n v="94.960000000000008"/>
    <n v="1.01"/>
    <n v="2.0099999999999998"/>
    <m/>
    <n v="-8"/>
    <n v="90.3"/>
    <n v="0.21460000000000001"/>
    <n v="0.25600000000000001"/>
    <n v="0"/>
    <n v="0.6"/>
    <m/>
    <m/>
    <m/>
    <m/>
    <n v="740100"/>
    <n v="0"/>
    <n v="0"/>
    <s v=""/>
    <s v=""/>
    <s v=""/>
  </r>
  <r>
    <d v="2024-03-14T00:00:00"/>
    <x v="73"/>
    <n v="200"/>
    <d v="1901-08-04T02:00:00"/>
    <n v="159.66"/>
    <n v="95.66"/>
    <n v="1.51"/>
    <n v="2.0099999999999998"/>
    <m/>
    <n v="-8.2309999999999999"/>
    <n v="90.8"/>
    <n v="0.21460000000000001"/>
    <n v="0.25600000000000001"/>
    <n v="0"/>
    <n v="0.6"/>
    <m/>
    <m/>
    <m/>
    <m/>
    <n v="740200"/>
    <n v="0"/>
    <n v="0"/>
    <s v=""/>
    <s v=""/>
    <s v=""/>
  </r>
  <r>
    <d v="2024-03-14T00:00:00"/>
    <x v="73"/>
    <n v="300"/>
    <d v="1901-08-04T03:00:00"/>
    <n v="157.56"/>
    <n v="93.56"/>
    <n v="1.51"/>
    <n v="2.52"/>
    <m/>
    <n v="-8.1980000000000004"/>
    <n v="91.3"/>
    <n v="0.21460000000000001"/>
    <n v="0.25600000000000001"/>
    <n v="0"/>
    <n v="0.6"/>
    <m/>
    <m/>
    <m/>
    <m/>
    <n v="740300"/>
    <n v="0"/>
    <n v="0"/>
    <s v=""/>
    <s v=""/>
    <s v=""/>
  </r>
  <r>
    <d v="2024-03-14T00:00:00"/>
    <x v="73"/>
    <n v="400"/>
    <d v="1901-08-04T04:00:00"/>
    <n v="160.25"/>
    <n v="96.25"/>
    <n v="1.51"/>
    <n v="2.52"/>
    <m/>
    <n v="-8.2639999999999993"/>
    <n v="91.8"/>
    <n v="0.21460000000000001"/>
    <n v="0.25600000000000001"/>
    <n v="0"/>
    <n v="0.6"/>
    <m/>
    <m/>
    <m/>
    <m/>
    <n v="740400"/>
    <n v="0"/>
    <n v="0"/>
    <s v=""/>
    <s v=""/>
    <s v=""/>
  </r>
  <r>
    <d v="2024-03-14T00:00:00"/>
    <x v="73"/>
    <n v="500"/>
    <d v="1901-08-04T05:00:00"/>
    <n v="160.36000000000001"/>
    <n v="96.360000000000014"/>
    <n v="1.51"/>
    <n v="2.52"/>
    <m/>
    <n v="-7.968"/>
    <n v="91.5"/>
    <n v="0.21460000000000001"/>
    <n v="0.25600000000000001"/>
    <n v="0"/>
    <n v="0.6"/>
    <m/>
    <m/>
    <m/>
    <m/>
    <n v="740500"/>
    <n v="0"/>
    <n v="0"/>
    <s v=""/>
    <s v=""/>
    <s v=""/>
  </r>
  <r>
    <d v="2024-03-14T00:00:00"/>
    <x v="73"/>
    <n v="600"/>
    <d v="1901-08-04T06:00:00"/>
    <n v="160.36000000000001"/>
    <n v="96.360000000000014"/>
    <n v="1.51"/>
    <n v="2.0099999999999998"/>
    <m/>
    <n v="-8.4629999999999992"/>
    <n v="91.5"/>
    <n v="0.21460000000000001"/>
    <n v="0.25600000000000001"/>
    <n v="0"/>
    <n v="0.6"/>
    <m/>
    <m/>
    <m/>
    <m/>
    <n v="740600"/>
    <n v="0"/>
    <n v="0"/>
    <s v=""/>
    <s v=""/>
    <s v=""/>
  </r>
  <r>
    <d v="2024-03-14T00:00:00"/>
    <x v="73"/>
    <n v="700"/>
    <d v="1901-08-04T07:00:00"/>
    <n v="160.6"/>
    <n v="96.6"/>
    <n v="1.01"/>
    <n v="2.0099999999999998"/>
    <m/>
    <n v="-8"/>
    <n v="91.6"/>
    <n v="0.21460000000000001"/>
    <n v="0.25600000000000001"/>
    <n v="0"/>
    <n v="9.4"/>
    <m/>
    <m/>
    <m/>
    <m/>
    <n v="740700"/>
    <n v="21.8"/>
    <n v="9.4"/>
    <s v=""/>
    <s v=""/>
    <s v=""/>
  </r>
  <r>
    <d v="2024-03-14T00:00:00"/>
    <x v="73"/>
    <n v="800"/>
    <d v="1901-08-04T08:00:00"/>
    <n v="161.07"/>
    <n v="97.07"/>
    <n v="0"/>
    <n v="1.01"/>
    <m/>
    <n v="-2.363"/>
    <n v="86.3"/>
    <n v="0.21460000000000001"/>
    <n v="0.25600000000000001"/>
    <n v="0"/>
    <n v="161.9"/>
    <m/>
    <m/>
    <m/>
    <m/>
    <n v="740800"/>
    <n v="169.5"/>
    <n v="161.9"/>
    <s v=""/>
    <s v=""/>
    <s v=""/>
  </r>
  <r>
    <d v="2024-03-14T00:00:00"/>
    <x v="73"/>
    <n v="900"/>
    <d v="1901-08-04T09:00:00"/>
    <n v="160.83000000000001"/>
    <n v="96.830000000000013"/>
    <n v="0"/>
    <n v="1.51"/>
    <m/>
    <n v="0.98899999999999999"/>
    <n v="66.8"/>
    <n v="0.21460000000000001"/>
    <n v="0.25600000000000001"/>
    <n v="0"/>
    <n v="350.6"/>
    <m/>
    <m/>
    <m/>
    <m/>
    <n v="740900"/>
    <n v="345.2"/>
    <n v="350.6"/>
    <s v=""/>
    <s v=""/>
    <s v=""/>
  </r>
  <r>
    <d v="2024-03-14T00:00:00"/>
    <x v="73"/>
    <n v="1000"/>
    <d v="1901-08-04T10:00:00"/>
    <n v="160.6"/>
    <n v="96.6"/>
    <n v="0"/>
    <n v="4.03"/>
    <m/>
    <n v="2.7970000000000002"/>
    <n v="55.3"/>
    <n v="0.21460000000000001"/>
    <n v="0.25600000000000001"/>
    <n v="0"/>
    <n v="484.4"/>
    <m/>
    <m/>
    <m/>
    <m/>
    <n v="741000"/>
    <n v="498"/>
    <n v="484.4"/>
    <s v=""/>
    <s v=""/>
    <s v=""/>
  </r>
  <r>
    <d v="2024-03-14T00:00:00"/>
    <x v="73"/>
    <n v="1100"/>
    <d v="1901-08-04T11:00:00"/>
    <n v="160.36000000000001"/>
    <n v="96.360000000000014"/>
    <n v="1.01"/>
    <n v="3.52"/>
    <m/>
    <n v="2.9830000000000001"/>
    <n v="53.8"/>
    <n v="0.21460000000000001"/>
    <n v="0.25600000000000001"/>
    <n v="0"/>
    <n v="583.1"/>
    <m/>
    <m/>
    <m/>
    <m/>
    <n v="741100"/>
    <n v="609.70000000000005"/>
    <n v="583.1"/>
    <s v=""/>
    <s v=""/>
    <s v=""/>
  </r>
  <r>
    <d v="2024-03-14T00:00:00"/>
    <x v="73"/>
    <n v="1200"/>
    <d v="1901-08-04T12:00:00"/>
    <n v="159.31"/>
    <n v="95.31"/>
    <n v="0.5"/>
    <n v="3.52"/>
    <m/>
    <n v="5.5389999999999997"/>
    <n v="51.5"/>
    <n v="0.21460000000000001"/>
    <n v="0.25600000000000001"/>
    <n v="0"/>
    <n v="641.9"/>
    <m/>
    <m/>
    <m/>
    <m/>
    <n v="741200"/>
    <n v="671"/>
    <n v="641.9"/>
    <s v=""/>
    <s v=""/>
    <s v=""/>
  </r>
  <r>
    <d v="2024-03-14T00:00:00"/>
    <x v="73"/>
    <n v="1300"/>
    <d v="1901-08-04T13:00:00"/>
    <n v="157.19999999999999"/>
    <n v="93.199999999999989"/>
    <n v="0.5"/>
    <n v="4.03"/>
    <m/>
    <n v="5.6680000000000001"/>
    <n v="46"/>
    <n v="0.21460000000000001"/>
    <n v="0.25600000000000001"/>
    <n v="0"/>
    <n v="631.9"/>
    <m/>
    <m/>
    <m/>
    <m/>
    <n v="741300"/>
    <n v="677"/>
    <n v="631.9"/>
    <s v=""/>
    <s v=""/>
    <s v=""/>
  </r>
  <r>
    <d v="2024-03-14T00:00:00"/>
    <x v="73"/>
    <n v="1400"/>
    <d v="1901-08-04T14:00:00"/>
    <n v="158.49"/>
    <n v="94.490000000000009"/>
    <n v="0.5"/>
    <n v="3.52"/>
    <m/>
    <n v="6.4580000000000002"/>
    <n v="45.4"/>
    <n v="0.21460000000000001"/>
    <n v="0.25600000000000001"/>
    <n v="0"/>
    <n v="561.9"/>
    <m/>
    <m/>
    <m/>
    <m/>
    <n v="741400"/>
    <n v="626.20000000000005"/>
    <n v="561.9"/>
    <s v=""/>
    <s v=""/>
    <s v=""/>
  </r>
  <r>
    <d v="2024-03-14T00:00:00"/>
    <x v="73"/>
    <n v="1500"/>
    <d v="1901-08-04T15:00:00"/>
    <n v="158.61000000000001"/>
    <n v="94.610000000000014"/>
    <n v="0.5"/>
    <n v="4.03"/>
    <m/>
    <n v="5.77"/>
    <n v="45.1"/>
    <n v="0.21379999999999999"/>
    <n v="0.25669999999999998"/>
    <n v="0"/>
    <n v="481.9"/>
    <m/>
    <m/>
    <m/>
    <m/>
    <n v="741500"/>
    <n v="523.70000000000005"/>
    <n v="481.9"/>
    <s v=""/>
    <s v=""/>
    <s v=""/>
  </r>
  <r>
    <d v="2024-03-14T00:00:00"/>
    <x v="73"/>
    <n v="1600"/>
    <d v="1901-08-04T16:00:00"/>
    <n v="158.02000000000001"/>
    <n v="94.02000000000001"/>
    <n v="0.5"/>
    <n v="3.52"/>
    <m/>
    <n v="6.1790000000000003"/>
    <n v="47.8"/>
    <n v="0.21379999999999999"/>
    <n v="0.25600000000000001"/>
    <n v="0"/>
    <n v="303.10000000000002"/>
    <m/>
    <m/>
    <m/>
    <m/>
    <n v="741600"/>
    <n v="378.2"/>
    <n v="303.10000000000002"/>
    <s v=""/>
    <s v=""/>
    <s v=""/>
  </r>
  <r>
    <d v="2024-03-14T00:00:00"/>
    <x v="73"/>
    <n v="1700"/>
    <d v="1901-08-04T17:00:00"/>
    <n v="157.91"/>
    <n v="93.91"/>
    <n v="0"/>
    <n v="2.0099999999999998"/>
    <m/>
    <n v="4.6100000000000003"/>
    <n v="49.5"/>
    <n v="0.21379999999999999"/>
    <n v="0.25669999999999998"/>
    <n v="0"/>
    <n v="178.1"/>
    <m/>
    <m/>
    <m/>
    <m/>
    <n v="741700"/>
    <n v="205"/>
    <n v="178.1"/>
    <s v=""/>
    <s v=""/>
    <s v=""/>
  </r>
  <r>
    <d v="2024-03-14T00:00:00"/>
    <x v="73"/>
    <n v="1800"/>
    <d v="1901-08-04T18:00:00"/>
    <n v="157.79"/>
    <n v="93.789999999999992"/>
    <n v="0"/>
    <n v="1.51"/>
    <m/>
    <n v="-0.311"/>
    <n v="64.5"/>
    <n v="0.21379999999999999"/>
    <n v="0.25740000000000002"/>
    <n v="0"/>
    <n v="36.9"/>
    <m/>
    <m/>
    <m/>
    <m/>
    <n v="741800"/>
    <n v="41.7"/>
    <n v="36.9"/>
    <s v=""/>
    <s v=""/>
    <s v=""/>
  </r>
  <r>
    <d v="2024-03-14T00:00:00"/>
    <x v="73"/>
    <n v="1900"/>
    <d v="1901-08-04T19:00:00"/>
    <n v="157.91"/>
    <n v="93.91"/>
    <n v="0"/>
    <n v="1.51"/>
    <m/>
    <n v="7.9000000000000001E-2"/>
    <n v="76.2"/>
    <n v="0.21379999999999999"/>
    <n v="0.2581"/>
    <n v="0"/>
    <n v="0.6"/>
    <m/>
    <m/>
    <m/>
    <m/>
    <n v="741900"/>
    <n v="0"/>
    <n v="0"/>
    <s v=""/>
    <s v=""/>
    <s v=""/>
  </r>
  <r>
    <d v="2024-03-14T00:00:00"/>
    <x v="73"/>
    <n v="2000"/>
    <d v="1901-08-04T20:00:00"/>
    <n v="157.79"/>
    <n v="93.789999999999992"/>
    <n v="0"/>
    <n v="1.51"/>
    <m/>
    <n v="-1.1850000000000001"/>
    <n v="77.2"/>
    <n v="0.21379999999999999"/>
    <n v="0.2581"/>
    <n v="0"/>
    <n v="0.6"/>
    <m/>
    <m/>
    <m/>
    <m/>
    <n v="742000"/>
    <n v="0"/>
    <n v="0"/>
    <s v=""/>
    <s v=""/>
    <s v=""/>
  </r>
  <r>
    <d v="2024-03-14T00:00:00"/>
    <x v="73"/>
    <n v="2100"/>
    <d v="1901-08-04T21:00:00"/>
    <n v="157.66999999999999"/>
    <n v="93.669999999999987"/>
    <n v="0.5"/>
    <n v="2.0099999999999998"/>
    <m/>
    <n v="-0.73199999999999998"/>
    <n v="79.2"/>
    <n v="0.21460000000000001"/>
    <n v="0.25890000000000002"/>
    <n v="0"/>
    <n v="0.6"/>
    <m/>
    <m/>
    <m/>
    <m/>
    <n v="742100"/>
    <n v="0"/>
    <n v="0"/>
    <s v=""/>
    <s v=""/>
    <s v=""/>
  </r>
  <r>
    <d v="2024-03-14T00:00:00"/>
    <x v="73"/>
    <n v="2200"/>
    <d v="1901-08-04T22:00:00"/>
    <n v="157.66999999999999"/>
    <n v="93.669999999999987"/>
    <n v="0"/>
    <n v="2.0099999999999998"/>
    <m/>
    <n v="-1.5269999999999999"/>
    <n v="76.7"/>
    <n v="0.21460000000000001"/>
    <n v="0.25890000000000002"/>
    <n v="0"/>
    <n v="0.6"/>
    <m/>
    <m/>
    <m/>
    <m/>
    <n v="742200"/>
    <n v="0"/>
    <n v="0"/>
    <s v=""/>
    <s v=""/>
    <s v=""/>
  </r>
  <r>
    <d v="2024-03-14T00:00:00"/>
    <x v="73"/>
    <n v="2300"/>
    <d v="1901-08-04T23:00:00"/>
    <n v="157.56"/>
    <n v="93.56"/>
    <n v="0"/>
    <n v="2.0099999999999998"/>
    <m/>
    <n v="-1.5269999999999999"/>
    <n v="75.7"/>
    <n v="0.21460000000000001"/>
    <n v="0.2596"/>
    <n v="0"/>
    <n v="0.6"/>
    <m/>
    <m/>
    <m/>
    <m/>
    <n v="742300"/>
    <n v="0"/>
    <n v="0"/>
    <s v=""/>
    <s v=""/>
    <s v=""/>
  </r>
  <r>
    <d v="2024-03-14T00:00:00"/>
    <x v="73"/>
    <n v="2400"/>
    <d v="1901-08-05T00:00:00"/>
    <n v="157.44"/>
    <n v="93.44"/>
    <n v="0"/>
    <n v="2.52"/>
    <m/>
    <n v="-0.67600000000000005"/>
    <n v="71.8"/>
    <n v="0.21460000000000001"/>
    <n v="0.25890000000000002"/>
    <n v="0"/>
    <n v="0.6"/>
    <m/>
    <m/>
    <m/>
    <m/>
    <n v="742400"/>
    <n v="0"/>
    <n v="0"/>
    <n v="0.215"/>
    <n v="0.25900000000000001"/>
    <n v="0.93400000000000005"/>
  </r>
  <r>
    <d v="2024-03-15T00:00:00"/>
    <x v="74"/>
    <n v="100"/>
    <d v="1901-08-05T01:00:00"/>
    <n v="157.44"/>
    <n v="93.44"/>
    <n v="0"/>
    <n v="2.0099999999999998"/>
    <m/>
    <n v="-0.47899999999999998"/>
    <n v="71.7"/>
    <n v="0.21460000000000001"/>
    <n v="0.25890000000000002"/>
    <n v="0"/>
    <n v="0.6"/>
    <m/>
    <m/>
    <m/>
    <m/>
    <n v="750100"/>
    <n v="0"/>
    <n v="0"/>
    <s v=""/>
    <s v=""/>
    <s v=""/>
  </r>
  <r>
    <d v="2024-03-15T00:00:00"/>
    <x v="74"/>
    <n v="200"/>
    <d v="1901-08-05T02:00:00"/>
    <n v="157.44"/>
    <n v="93.44"/>
    <n v="0.5"/>
    <n v="3.52"/>
    <m/>
    <n v="-4.0000000000000001E-3"/>
    <n v="65.3"/>
    <n v="0.21460000000000001"/>
    <n v="0.2596"/>
    <n v="0"/>
    <n v="0.6"/>
    <m/>
    <m/>
    <m/>
    <m/>
    <n v="750200"/>
    <n v="0"/>
    <n v="0"/>
    <s v=""/>
    <s v=""/>
    <s v=""/>
  </r>
  <r>
    <d v="2024-03-15T00:00:00"/>
    <x v="74"/>
    <n v="300"/>
    <d v="1901-08-05T03:00:00"/>
    <n v="157.56"/>
    <n v="93.56"/>
    <n v="1.01"/>
    <n v="4.03"/>
    <m/>
    <n v="1.1259999999999999"/>
    <n v="64.8"/>
    <n v="0.21460000000000001"/>
    <n v="0.2596"/>
    <n v="0"/>
    <n v="0.6"/>
    <m/>
    <m/>
    <m/>
    <m/>
    <n v="750300"/>
    <n v="0"/>
    <n v="0"/>
    <s v=""/>
    <s v=""/>
    <s v=""/>
  </r>
  <r>
    <d v="2024-03-15T00:00:00"/>
    <x v="74"/>
    <n v="400"/>
    <d v="1901-08-05T04:00:00"/>
    <n v="157.19999999999999"/>
    <n v="93.199999999999989"/>
    <n v="1.01"/>
    <n v="4.03"/>
    <m/>
    <n v="0.68700000000000006"/>
    <n v="67.599999999999994"/>
    <n v="0.21460000000000001"/>
    <n v="0.2596"/>
    <n v="0"/>
    <n v="0.6"/>
    <m/>
    <m/>
    <m/>
    <m/>
    <n v="750400"/>
    <n v="0"/>
    <n v="0"/>
    <s v=""/>
    <s v=""/>
    <s v=""/>
  </r>
  <r>
    <d v="2024-03-15T00:00:00"/>
    <x v="74"/>
    <n v="500"/>
    <d v="1901-08-05T05:00:00"/>
    <n v="157.44"/>
    <n v="93.44"/>
    <n v="1.51"/>
    <n v="4.53"/>
    <m/>
    <n v="0.82499999999999996"/>
    <n v="68.8"/>
    <n v="0.21460000000000001"/>
    <n v="0.25890000000000002"/>
    <n v="0"/>
    <n v="0.6"/>
    <m/>
    <m/>
    <m/>
    <m/>
    <n v="750500"/>
    <n v="0"/>
    <n v="0"/>
    <s v=""/>
    <s v=""/>
    <s v=""/>
  </r>
  <r>
    <d v="2024-03-15T00:00:00"/>
    <x v="74"/>
    <n v="600"/>
    <d v="1901-08-05T06:00:00"/>
    <n v="157.09"/>
    <n v="93.09"/>
    <n v="2.0099999999999998"/>
    <n v="5.03"/>
    <m/>
    <n v="0.85199999999999998"/>
    <n v="70.7"/>
    <n v="0.21460000000000001"/>
    <n v="0.2596"/>
    <n v="0"/>
    <n v="0.6"/>
    <m/>
    <m/>
    <m/>
    <m/>
    <n v="750600"/>
    <n v="0"/>
    <n v="0"/>
    <s v=""/>
    <s v=""/>
    <s v=""/>
  </r>
  <r>
    <d v="2024-03-15T00:00:00"/>
    <x v="74"/>
    <n v="700"/>
    <d v="1901-08-05T07:00:00"/>
    <n v="157.09"/>
    <n v="93.09"/>
    <n v="2.52"/>
    <n v="5.03"/>
    <m/>
    <n v="1.3979999999999999"/>
    <n v="70.099999999999994"/>
    <n v="0.21460000000000001"/>
    <n v="0.2596"/>
    <n v="0"/>
    <n v="13.1"/>
    <m/>
    <m/>
    <m/>
    <m/>
    <n v="750700"/>
    <n v="25"/>
    <n v="13.1"/>
    <s v=""/>
    <s v=""/>
    <s v=""/>
  </r>
  <r>
    <d v="2024-03-15T00:00:00"/>
    <x v="74"/>
    <n v="800"/>
    <d v="1901-08-05T08:00:00"/>
    <n v="157.09"/>
    <n v="93.09"/>
    <n v="2.0099999999999998"/>
    <n v="5.03"/>
    <m/>
    <n v="5.5910000000000002"/>
    <n v="64"/>
    <n v="0.21460000000000001"/>
    <n v="0.2596"/>
    <n v="0"/>
    <n v="185.6"/>
    <m/>
    <m/>
    <m/>
    <m/>
    <n v="750800"/>
    <n v="176.2"/>
    <n v="185.6"/>
    <s v=""/>
    <s v=""/>
    <s v=""/>
  </r>
  <r>
    <d v="2024-03-15T00:00:00"/>
    <x v="74"/>
    <n v="900"/>
    <d v="1901-08-05T09:00:00"/>
    <n v="156.74"/>
    <n v="92.740000000000009"/>
    <n v="1.51"/>
    <n v="4.53"/>
    <m/>
    <n v="7.1420000000000003"/>
    <n v="55"/>
    <n v="0.21460000000000001"/>
    <n v="0.25890000000000002"/>
    <n v="0"/>
    <n v="335.6"/>
    <m/>
    <m/>
    <m/>
    <m/>
    <n v="750900"/>
    <n v="352.2"/>
    <n v="335.6"/>
    <s v=""/>
    <s v=""/>
    <s v=""/>
  </r>
  <r>
    <d v="2024-03-15T00:00:00"/>
    <x v="74"/>
    <n v="1000"/>
    <d v="1901-08-05T10:00:00"/>
    <n v="157.44"/>
    <n v="93.44"/>
    <n v="1.51"/>
    <n v="6.04"/>
    <m/>
    <n v="9.3859999999999992"/>
    <n v="48.2"/>
    <n v="0.21460000000000001"/>
    <n v="0.25890000000000002"/>
    <n v="0"/>
    <n v="498.1"/>
    <m/>
    <m/>
    <m/>
    <m/>
    <n v="751000"/>
    <n v="504.8"/>
    <n v="498.1"/>
    <s v=""/>
    <s v=""/>
    <s v=""/>
  </r>
  <r>
    <d v="2024-03-15T00:00:00"/>
    <x v="74"/>
    <n v="1100"/>
    <d v="1901-08-05T11:00:00"/>
    <n v="158.02000000000001"/>
    <n v="94.02000000000001"/>
    <n v="2.0099999999999998"/>
    <n v="6.54"/>
    <m/>
    <n v="8.7669999999999995"/>
    <n v="45.6"/>
    <n v="0.21460000000000001"/>
    <n v="0.2596"/>
    <n v="0"/>
    <n v="576.9"/>
    <m/>
    <m/>
    <m/>
    <m/>
    <n v="751100"/>
    <n v="616.70000000000005"/>
    <n v="576.9"/>
    <s v=""/>
    <s v=""/>
    <s v=""/>
  </r>
  <r>
    <d v="2024-03-15T00:00:00"/>
    <x v="74"/>
    <n v="1200"/>
    <d v="1901-08-05T12:00:00"/>
    <n v="156.97"/>
    <n v="92.97"/>
    <n v="2.52"/>
    <n v="5.54"/>
    <m/>
    <n v="9.9280000000000008"/>
    <n v="45.5"/>
    <n v="0.21460000000000001"/>
    <n v="0.2596"/>
    <n v="0"/>
    <n v="643.1"/>
    <m/>
    <m/>
    <m/>
    <m/>
    <n v="751200"/>
    <n v="678"/>
    <n v="643.1"/>
    <s v=""/>
    <s v=""/>
    <s v=""/>
  </r>
  <r>
    <d v="2024-03-15T00:00:00"/>
    <x v="74"/>
    <n v="1300"/>
    <d v="1901-08-05T13:00:00"/>
    <n v="156.15"/>
    <n v="92.15"/>
    <n v="3.02"/>
    <n v="6.04"/>
    <m/>
    <n v="10.247"/>
    <n v="45.2"/>
    <n v="0.21379999999999999"/>
    <n v="0.2596"/>
    <n v="0"/>
    <n v="625.6"/>
    <m/>
    <m/>
    <m/>
    <m/>
    <n v="751300"/>
    <n v="683.5"/>
    <n v="625.6"/>
    <s v=""/>
    <s v=""/>
    <s v=""/>
  </r>
  <r>
    <d v="2024-03-15T00:00:00"/>
    <x v="74"/>
    <n v="1400"/>
    <d v="1901-08-05T14:00:00"/>
    <n v="152.76"/>
    <n v="88.759999999999991"/>
    <n v="3.02"/>
    <n v="7.05"/>
    <m/>
    <n v="10.271000000000001"/>
    <n v="45.1"/>
    <n v="0.21310000000000001"/>
    <n v="0.26179999999999998"/>
    <n v="0"/>
    <n v="591.9"/>
    <m/>
    <m/>
    <m/>
    <m/>
    <n v="751400"/>
    <n v="632.79999999999995"/>
    <n v="591.9"/>
    <s v=""/>
    <s v=""/>
    <s v=""/>
  </r>
  <r>
    <d v="2024-03-15T00:00:00"/>
    <x v="74"/>
    <n v="1500"/>
    <d v="1901-08-05T15:00:00"/>
    <n v="153.11000000000001"/>
    <n v="89.110000000000014"/>
    <n v="2.52"/>
    <n v="6.04"/>
    <m/>
    <n v="9.3360000000000003"/>
    <n v="46"/>
    <n v="0.21310000000000001"/>
    <n v="0.2676"/>
    <n v="0"/>
    <n v="516.9"/>
    <m/>
    <m/>
    <m/>
    <m/>
    <n v="751500"/>
    <n v="530"/>
    <n v="516.9"/>
    <s v=""/>
    <s v=""/>
    <s v=""/>
  </r>
  <r>
    <d v="2024-03-15T00:00:00"/>
    <x v="74"/>
    <n v="1600"/>
    <d v="1901-08-05T16:00:00"/>
    <n v="153.11000000000001"/>
    <n v="89.110000000000014"/>
    <n v="2.52"/>
    <n v="7.55"/>
    <m/>
    <n v="7.7949999999999999"/>
    <n v="49.6"/>
    <n v="0.21379999999999999"/>
    <n v="0.27410000000000001"/>
    <n v="0"/>
    <n v="334.4"/>
    <m/>
    <m/>
    <m/>
    <m/>
    <n v="751600"/>
    <n v="384.3"/>
    <n v="334.4"/>
    <s v=""/>
    <s v=""/>
    <s v=""/>
  </r>
  <r>
    <d v="2024-03-15T00:00:00"/>
    <x v="74"/>
    <n v="1700"/>
    <d v="1901-08-05T17:00:00"/>
    <n v="153.22999999999999"/>
    <n v="89.22999999999999"/>
    <n v="3.02"/>
    <n v="6.54"/>
    <m/>
    <n v="7.3680000000000003"/>
    <n v="51.6"/>
    <n v="0.21460000000000001"/>
    <n v="0.27989999999999998"/>
    <n v="0"/>
    <n v="193.1"/>
    <m/>
    <m/>
    <m/>
    <m/>
    <n v="751700"/>
    <n v="211"/>
    <n v="193.1"/>
    <s v=""/>
    <s v=""/>
    <s v=""/>
  </r>
  <r>
    <d v="2024-03-15T00:00:00"/>
    <x v="74"/>
    <n v="1800"/>
    <d v="1901-08-05T18:00:00"/>
    <n v="153.11000000000001"/>
    <n v="89.110000000000014"/>
    <n v="3.02"/>
    <n v="6.54"/>
    <m/>
    <n v="4.9470000000000001"/>
    <n v="57.6"/>
    <n v="0.21460000000000001"/>
    <n v="0.2828"/>
    <n v="0"/>
    <n v="53.1"/>
    <m/>
    <m/>
    <m/>
    <m/>
    <n v="751800"/>
    <n v="45"/>
    <n v="53.1"/>
    <s v=""/>
    <s v=""/>
    <s v=""/>
  </r>
  <r>
    <d v="2024-03-15T00:00:00"/>
    <x v="74"/>
    <n v="1900"/>
    <d v="1901-08-05T19:00:00"/>
    <n v="152.99"/>
    <n v="88.990000000000009"/>
    <n v="2.52"/>
    <n v="5.54"/>
    <m/>
    <n v="3.9319999999999999"/>
    <n v="62.4"/>
    <n v="0.21460000000000001"/>
    <n v="0.28360000000000002"/>
    <n v="0"/>
    <n v="0.6"/>
    <m/>
    <m/>
    <m/>
    <m/>
    <n v="751900"/>
    <n v="0"/>
    <n v="0"/>
    <s v=""/>
    <s v=""/>
    <s v=""/>
  </r>
  <r>
    <d v="2024-03-15T00:00:00"/>
    <x v="74"/>
    <n v="2000"/>
    <d v="1901-08-05T20:00:00"/>
    <n v="153.11000000000001"/>
    <n v="89.110000000000014"/>
    <n v="2.0099999999999998"/>
    <n v="4.53"/>
    <m/>
    <n v="2.343"/>
    <n v="67.099999999999994"/>
    <n v="0.21529999999999999"/>
    <n v="0.28360000000000002"/>
    <n v="0"/>
    <n v="0.6"/>
    <m/>
    <m/>
    <m/>
    <m/>
    <n v="752000"/>
    <n v="0"/>
    <n v="0"/>
    <s v=""/>
    <s v=""/>
    <s v=""/>
  </r>
  <r>
    <d v="2024-03-15T00:00:00"/>
    <x v="74"/>
    <n v="2100"/>
    <d v="1901-08-05T21:00:00"/>
    <n v="152.99"/>
    <n v="88.990000000000009"/>
    <n v="1.51"/>
    <n v="4.03"/>
    <m/>
    <n v="2.0739999999999998"/>
    <n v="72.2"/>
    <n v="0.21529999999999999"/>
    <n v="0.2828"/>
    <n v="0"/>
    <n v="0.6"/>
    <m/>
    <m/>
    <m/>
    <m/>
    <n v="752100"/>
    <n v="0"/>
    <n v="0"/>
    <s v=""/>
    <s v=""/>
    <s v=""/>
  </r>
  <r>
    <d v="2024-03-15T00:00:00"/>
    <x v="74"/>
    <n v="2200"/>
    <d v="1901-08-05T22:00:00"/>
    <n v="152.99"/>
    <n v="88.990000000000009"/>
    <n v="2.52"/>
    <n v="6.04"/>
    <m/>
    <n v="3.9849999999999999"/>
    <n v="71.099999999999994"/>
    <n v="0.21460000000000001"/>
    <n v="0.28210000000000002"/>
    <n v="0"/>
    <n v="0.6"/>
    <m/>
    <m/>
    <m/>
    <m/>
    <n v="752200"/>
    <n v="0"/>
    <n v="0"/>
    <s v=""/>
    <s v=""/>
    <s v=""/>
  </r>
  <r>
    <d v="2024-03-15T00:00:00"/>
    <x v="74"/>
    <n v="2300"/>
    <d v="1901-08-05T23:00:00"/>
    <n v="153.34"/>
    <n v="89.34"/>
    <n v="3.02"/>
    <n v="6.04"/>
    <m/>
    <n v="4.141"/>
    <n v="69.3"/>
    <n v="0.21460000000000001"/>
    <n v="0.28210000000000002"/>
    <n v="0"/>
    <n v="0.6"/>
    <m/>
    <m/>
    <m/>
    <m/>
    <n v="752300"/>
    <n v="0"/>
    <n v="0"/>
    <s v=""/>
    <s v=""/>
    <s v=""/>
  </r>
  <r>
    <d v="2024-03-15T00:00:00"/>
    <x v="74"/>
    <n v="2400"/>
    <d v="1901-08-06T00:00:00"/>
    <n v="152.88"/>
    <n v="88.88"/>
    <n v="2.0099999999999998"/>
    <n v="5.03"/>
    <m/>
    <n v="3.38"/>
    <n v="65.5"/>
    <n v="0.21529999999999999"/>
    <n v="0.2828"/>
    <n v="0"/>
    <n v="0.6"/>
    <m/>
    <m/>
    <m/>
    <m/>
    <n v="752400"/>
    <n v="0"/>
    <n v="0"/>
    <n v="0.215"/>
    <n v="0.28299999999999997"/>
    <n v="0.88900000000000001"/>
  </r>
  <r>
    <d v="2024-03-16T00:00:00"/>
    <x v="75"/>
    <n v="100"/>
    <d v="1901-08-06T01:00:00"/>
    <n v="152.88"/>
    <n v="88.88"/>
    <n v="1.51"/>
    <n v="6.04"/>
    <m/>
    <n v="0.71499999999999997"/>
    <n v="65.400000000000006"/>
    <n v="0.21529999999999999"/>
    <n v="0.2828"/>
    <n v="0"/>
    <n v="0.6"/>
    <m/>
    <m/>
    <m/>
    <m/>
    <n v="760100"/>
    <n v="0"/>
    <n v="0"/>
    <s v=""/>
    <s v=""/>
    <s v=""/>
  </r>
  <r>
    <d v="2024-03-16T00:00:00"/>
    <x v="75"/>
    <n v="200"/>
    <d v="1901-08-06T02:00:00"/>
    <n v="152.88"/>
    <n v="88.88"/>
    <n v="2.0099999999999998"/>
    <n v="6.04"/>
    <m/>
    <n v="3.9849999999999999"/>
    <n v="53.8"/>
    <n v="0.21529999999999999"/>
    <n v="0.2828"/>
    <n v="0"/>
    <n v="0.6"/>
    <m/>
    <m/>
    <m/>
    <m/>
    <n v="760200"/>
    <n v="0"/>
    <n v="0"/>
    <s v=""/>
    <s v=""/>
    <s v=""/>
  </r>
  <r>
    <d v="2024-03-16T00:00:00"/>
    <x v="75"/>
    <n v="300"/>
    <d v="1901-08-06T03:00:00"/>
    <n v="152.88"/>
    <n v="88.88"/>
    <n v="3.52"/>
    <n v="7.05"/>
    <m/>
    <n v="3.1949999999999998"/>
    <n v="64.3"/>
    <n v="0.21529999999999999"/>
    <n v="0.28360000000000002"/>
    <n v="0"/>
    <n v="0.6"/>
    <m/>
    <m/>
    <m/>
    <m/>
    <n v="760300"/>
    <n v="0"/>
    <n v="0"/>
    <s v=""/>
    <s v=""/>
    <s v=""/>
  </r>
  <r>
    <d v="2024-03-16T00:00:00"/>
    <x v="75"/>
    <n v="400"/>
    <d v="1901-08-06T04:00:00"/>
    <n v="153.34"/>
    <n v="89.34"/>
    <n v="3.52"/>
    <n v="7.55"/>
    <m/>
    <n v="5.05"/>
    <n v="60.6"/>
    <n v="0.21529999999999999"/>
    <n v="0.28360000000000002"/>
    <n v="0"/>
    <n v="0.6"/>
    <m/>
    <m/>
    <m/>
    <m/>
    <n v="760400"/>
    <n v="0"/>
    <n v="0"/>
    <s v=""/>
    <s v=""/>
    <s v=""/>
  </r>
  <r>
    <d v="2024-03-16T00:00:00"/>
    <x v="75"/>
    <n v="500"/>
    <d v="1901-08-06T05:00:00"/>
    <n v="153.34"/>
    <n v="89.34"/>
    <n v="2.0099999999999998"/>
    <n v="9.06"/>
    <m/>
    <n v="4.4800000000000004"/>
    <n v="33.200000000000003"/>
    <n v="0.21529999999999999"/>
    <n v="0.2843"/>
    <n v="0"/>
    <n v="0.6"/>
    <m/>
    <m/>
    <m/>
    <m/>
    <n v="760500"/>
    <n v="0"/>
    <n v="0"/>
    <s v=""/>
    <s v=""/>
    <s v=""/>
  </r>
  <r>
    <d v="2024-03-16T00:00:00"/>
    <x v="75"/>
    <n v="600"/>
    <d v="1901-08-06T06:00:00"/>
    <n v="152.76"/>
    <n v="88.759999999999991"/>
    <n v="1.51"/>
    <n v="5.54"/>
    <m/>
    <n v="3.722"/>
    <n v="35.6"/>
    <n v="0.21529999999999999"/>
    <n v="0.2843"/>
    <n v="0"/>
    <n v="0.6"/>
    <m/>
    <m/>
    <m/>
    <m/>
    <n v="760600"/>
    <n v="0"/>
    <n v="0"/>
    <s v=""/>
    <s v=""/>
    <s v=""/>
  </r>
  <r>
    <d v="2024-03-16T00:00:00"/>
    <x v="75"/>
    <n v="700"/>
    <d v="1901-08-06T07:00:00"/>
    <n v="152.76"/>
    <n v="88.759999999999991"/>
    <n v="1.01"/>
    <n v="3.02"/>
    <m/>
    <n v="1.3440000000000001"/>
    <n v="44.4"/>
    <n v="0.21529999999999999"/>
    <n v="0.2843"/>
    <n v="0"/>
    <n v="15.6"/>
    <m/>
    <m/>
    <m/>
    <m/>
    <n v="760700"/>
    <n v="27.8"/>
    <n v="15.6"/>
    <s v=""/>
    <s v=""/>
    <s v=""/>
  </r>
  <r>
    <d v="2024-03-16T00:00:00"/>
    <x v="75"/>
    <n v="800"/>
    <d v="1901-08-06T08:00:00"/>
    <n v="153.11000000000001"/>
    <n v="89.110000000000014"/>
    <n v="0.5"/>
    <n v="2.52"/>
    <m/>
    <n v="8.3689999999999998"/>
    <n v="38.5"/>
    <n v="0.21529999999999999"/>
    <n v="0.28499999999999998"/>
    <n v="0"/>
    <n v="169.4"/>
    <m/>
    <m/>
    <m/>
    <m/>
    <n v="760800"/>
    <n v="182.5"/>
    <n v="169.4"/>
    <s v=""/>
    <s v=""/>
    <s v=""/>
  </r>
  <r>
    <d v="2024-03-16T00:00:00"/>
    <x v="75"/>
    <n v="900"/>
    <d v="1901-08-06T09:00:00"/>
    <n v="152.63999999999999"/>
    <n v="88.639999999999986"/>
    <n v="1.01"/>
    <n v="4.03"/>
    <m/>
    <n v="11.029"/>
    <n v="23"/>
    <n v="0.21529999999999999"/>
    <n v="0.28499999999999998"/>
    <n v="0"/>
    <n v="359.4"/>
    <m/>
    <m/>
    <m/>
    <m/>
    <n v="760900"/>
    <n v="359"/>
    <n v="359.4"/>
    <s v=""/>
    <s v=""/>
    <s v=""/>
  </r>
  <r>
    <d v="2024-03-16T00:00:00"/>
    <x v="75"/>
    <n v="1000"/>
    <d v="1901-08-06T10:00:00"/>
    <n v="152.41"/>
    <n v="88.41"/>
    <n v="0.5"/>
    <n v="2.52"/>
    <m/>
    <n v="12.170999999999999"/>
    <n v="22.3"/>
    <n v="0.21529999999999999"/>
    <n v="0.28499999999999998"/>
    <n v="0"/>
    <n v="500.6"/>
    <m/>
    <m/>
    <m/>
    <m/>
    <n v="761000"/>
    <n v="511.7"/>
    <n v="500.6"/>
    <s v=""/>
    <s v=""/>
    <s v=""/>
  </r>
  <r>
    <d v="2024-03-16T00:00:00"/>
    <x v="75"/>
    <n v="1100"/>
    <d v="1901-08-06T11:00:00"/>
    <n v="152.06"/>
    <n v="88.06"/>
    <n v="0.5"/>
    <n v="3.52"/>
    <m/>
    <n v="12.534000000000001"/>
    <n v="24.9"/>
    <n v="0.21529999999999999"/>
    <n v="0.28499999999999998"/>
    <n v="0"/>
    <n v="599.4"/>
    <m/>
    <m/>
    <m/>
    <m/>
    <n v="761100"/>
    <n v="623.70000000000005"/>
    <n v="599.4"/>
    <s v=""/>
    <s v=""/>
    <s v=""/>
  </r>
  <r>
    <d v="2024-03-16T00:00:00"/>
    <x v="75"/>
    <n v="1200"/>
    <d v="1901-08-06T12:00:00"/>
    <n v="151.71"/>
    <n v="87.710000000000008"/>
    <n v="1.01"/>
    <n v="3.52"/>
    <m/>
    <n v="12.170999999999999"/>
    <n v="26.2"/>
    <n v="0.21460000000000001"/>
    <n v="0.28499999999999998"/>
    <n v="0"/>
    <n v="660.6"/>
    <m/>
    <m/>
    <m/>
    <m/>
    <n v="761200"/>
    <n v="684.8"/>
    <n v="660.6"/>
    <s v=""/>
    <s v=""/>
    <s v=""/>
  </r>
  <r>
    <d v="2024-03-16T00:00:00"/>
    <x v="75"/>
    <n v="1300"/>
    <d v="1901-08-06T13:00:00"/>
    <n v="149.72"/>
    <n v="85.72"/>
    <n v="1.51"/>
    <n v="4.53"/>
    <m/>
    <n v="12.461"/>
    <n v="27.1"/>
    <n v="0.21379999999999999"/>
    <n v="0.28499999999999998"/>
    <n v="0"/>
    <n v="663.1"/>
    <m/>
    <m/>
    <m/>
    <m/>
    <n v="761300"/>
    <n v="690"/>
    <n v="663.1"/>
    <s v=""/>
    <s v=""/>
    <s v=""/>
  </r>
  <r>
    <d v="2024-03-16T00:00:00"/>
    <x v="75"/>
    <n v="1400"/>
    <d v="1901-08-06T14:00:00"/>
    <n v="150.65"/>
    <n v="86.65"/>
    <n v="1.01"/>
    <n v="4.03"/>
    <m/>
    <n v="13.449"/>
    <n v="27.7"/>
    <n v="0.21379999999999999"/>
    <n v="0.28570000000000001"/>
    <n v="0"/>
    <n v="615.6"/>
    <m/>
    <m/>
    <m/>
    <m/>
    <n v="761400"/>
    <n v="639.20000000000005"/>
    <n v="615.6"/>
    <s v=""/>
    <s v=""/>
    <s v=""/>
  </r>
  <r>
    <d v="2024-03-16T00:00:00"/>
    <x v="75"/>
    <n v="1500"/>
    <d v="1901-08-06T15:00:00"/>
    <n v="150.41999999999999"/>
    <n v="86.419999999999987"/>
    <n v="0.5"/>
    <n v="3.02"/>
    <m/>
    <n v="13.618"/>
    <n v="29.1"/>
    <n v="0.21310000000000001"/>
    <n v="0.28789999999999999"/>
    <n v="0"/>
    <n v="521.9"/>
    <m/>
    <m/>
    <m/>
    <m/>
    <n v="761500"/>
    <n v="536.70000000000005"/>
    <n v="521.9"/>
    <s v=""/>
    <s v=""/>
    <s v=""/>
  </r>
  <r>
    <d v="2024-03-16T00:00:00"/>
    <x v="75"/>
    <n v="1600"/>
    <d v="1901-08-06T16:00:00"/>
    <n v="148.9"/>
    <n v="84.9"/>
    <n v="1.01"/>
    <n v="3.52"/>
    <m/>
    <n v="12.823"/>
    <n v="29.3"/>
    <n v="0.21379999999999999"/>
    <n v="0.28939999999999999"/>
    <n v="0"/>
    <n v="388.1"/>
    <m/>
    <m/>
    <m/>
    <m/>
    <n v="761600"/>
    <n v="390.5"/>
    <n v="388.1"/>
    <s v=""/>
    <s v=""/>
    <s v=""/>
  </r>
  <r>
    <d v="2024-03-16T00:00:00"/>
    <x v="75"/>
    <n v="1700"/>
    <d v="1901-08-06T17:00:00"/>
    <n v="149.01"/>
    <n v="85.009999999999991"/>
    <n v="0.5"/>
    <n v="2.52"/>
    <m/>
    <n v="10.614000000000001"/>
    <n v="33.9"/>
    <n v="0.21379999999999999"/>
    <n v="0.2908"/>
    <n v="0"/>
    <n v="206.9"/>
    <m/>
    <m/>
    <m/>
    <m/>
    <n v="761700"/>
    <n v="216.8"/>
    <n v="206.9"/>
    <s v=""/>
    <s v=""/>
    <s v=""/>
  </r>
  <r>
    <d v="2024-03-16T00:00:00"/>
    <x v="75"/>
    <n v="1800"/>
    <d v="1901-08-06T18:00:00"/>
    <n v="149.25"/>
    <n v="85.25"/>
    <n v="0"/>
    <n v="2.0099999999999998"/>
    <m/>
    <n v="3.67"/>
    <n v="44.7"/>
    <n v="0.21379999999999999"/>
    <n v="0.29149999999999998"/>
    <n v="0"/>
    <n v="50.6"/>
    <m/>
    <m/>
    <m/>
    <m/>
    <n v="761800"/>
    <n v="48.7"/>
    <n v="50.6"/>
    <s v=""/>
    <s v=""/>
    <s v=""/>
  </r>
  <r>
    <d v="2024-03-16T00:00:00"/>
    <x v="75"/>
    <n v="1900"/>
    <d v="1901-08-06T19:00:00"/>
    <n v="149.37"/>
    <n v="85.37"/>
    <n v="1.51"/>
    <n v="2.52"/>
    <m/>
    <n v="2.2360000000000002"/>
    <n v="58.8"/>
    <n v="0.21379999999999999"/>
    <n v="0.2923"/>
    <n v="0"/>
    <n v="0.6"/>
    <m/>
    <m/>
    <m/>
    <m/>
    <n v="761900"/>
    <n v="0"/>
    <n v="0"/>
    <s v=""/>
    <s v=""/>
    <s v=""/>
  </r>
  <r>
    <d v="2024-03-16T00:00:00"/>
    <x v="75"/>
    <n v="2000"/>
    <d v="1901-08-06T20:00:00"/>
    <n v="149.01"/>
    <n v="85.009999999999991"/>
    <n v="1.51"/>
    <n v="2.52"/>
    <m/>
    <n v="3.274"/>
    <n v="60"/>
    <n v="0.21460000000000001"/>
    <n v="0.2923"/>
    <n v="0"/>
    <n v="0.6"/>
    <m/>
    <m/>
    <m/>
    <m/>
    <n v="762000"/>
    <n v="0"/>
    <n v="0"/>
    <s v=""/>
    <s v=""/>
    <s v=""/>
  </r>
  <r>
    <d v="2024-03-16T00:00:00"/>
    <x v="75"/>
    <n v="2100"/>
    <d v="1901-08-06T21:00:00"/>
    <n v="148.78"/>
    <n v="84.78"/>
    <n v="1.01"/>
    <n v="3.52"/>
    <m/>
    <n v="4.6100000000000003"/>
    <n v="51.4"/>
    <n v="0.21460000000000001"/>
    <n v="0.2923"/>
    <n v="0"/>
    <n v="0.6"/>
    <m/>
    <m/>
    <m/>
    <m/>
    <n v="762100"/>
    <n v="0"/>
    <n v="0"/>
    <s v=""/>
    <s v=""/>
    <s v=""/>
  </r>
  <r>
    <d v="2024-03-16T00:00:00"/>
    <x v="75"/>
    <n v="2200"/>
    <d v="1901-08-06T22:00:00"/>
    <n v="149.37"/>
    <n v="85.37"/>
    <n v="1.01"/>
    <n v="3.02"/>
    <m/>
    <n v="6.585"/>
    <n v="50.7"/>
    <n v="0.21460000000000001"/>
    <n v="0.29299999999999998"/>
    <n v="0"/>
    <n v="0.6"/>
    <m/>
    <m/>
    <m/>
    <m/>
    <n v="762200"/>
    <n v="0"/>
    <n v="0"/>
    <s v=""/>
    <s v=""/>
    <s v=""/>
  </r>
  <r>
    <d v="2024-03-16T00:00:00"/>
    <x v="75"/>
    <n v="2300"/>
    <d v="1901-08-06T23:00:00"/>
    <n v="148.66"/>
    <n v="84.66"/>
    <n v="0.5"/>
    <n v="3.52"/>
    <m/>
    <n v="3.1160000000000001"/>
    <n v="52.4"/>
    <n v="0.21460000000000001"/>
    <n v="0.29299999999999998"/>
    <n v="0"/>
    <n v="0.6"/>
    <m/>
    <m/>
    <m/>
    <m/>
    <n v="762300"/>
    <n v="0"/>
    <n v="0"/>
    <s v=""/>
    <s v=""/>
    <s v=""/>
  </r>
  <r>
    <d v="2024-03-16T00:00:00"/>
    <x v="75"/>
    <n v="2400"/>
    <d v="1901-08-07T00:00:00"/>
    <n v="149.25"/>
    <n v="85.25"/>
    <n v="0.5"/>
    <n v="3.52"/>
    <m/>
    <n v="4.5579999999999998"/>
    <n v="56.3"/>
    <n v="0.21460000000000001"/>
    <n v="0.29299999999999998"/>
    <n v="0"/>
    <n v="0.6"/>
    <m/>
    <m/>
    <m/>
    <m/>
    <n v="762400"/>
    <n v="0"/>
    <n v="0"/>
    <n v="0.215"/>
    <n v="0.29299999999999998"/>
    <n v="0.85299999999999998"/>
  </r>
  <r>
    <d v="2024-03-17T00:00:00"/>
    <x v="76"/>
    <n v="100"/>
    <d v="1901-08-07T01:00:00"/>
    <n v="149.01"/>
    <n v="85.009999999999991"/>
    <n v="0.5"/>
    <n v="3.52"/>
    <m/>
    <n v="4.4279999999999999"/>
    <n v="54.8"/>
    <n v="0.21460000000000001"/>
    <n v="0.29299999999999998"/>
    <n v="0"/>
    <n v="0.6"/>
    <m/>
    <m/>
    <m/>
    <m/>
    <n v="770100"/>
    <n v="0"/>
    <n v="0"/>
    <s v=""/>
    <s v=""/>
    <s v=""/>
  </r>
  <r>
    <d v="2024-03-17T00:00:00"/>
    <x v="76"/>
    <n v="200"/>
    <d v="1901-08-07T02:00:00"/>
    <n v="149.01"/>
    <n v="85.009999999999991"/>
    <n v="0.5"/>
    <n v="3.02"/>
    <m/>
    <n v="4.74"/>
    <n v="56.9"/>
    <n v="0.21460000000000001"/>
    <n v="0.29299999999999998"/>
    <n v="0"/>
    <n v="0.6"/>
    <m/>
    <m/>
    <m/>
    <m/>
    <n v="770200"/>
    <n v="0"/>
    <n v="0"/>
    <s v=""/>
    <s v=""/>
    <s v=""/>
  </r>
  <r>
    <d v="2024-03-17T00:00:00"/>
    <x v="76"/>
    <n v="300"/>
    <d v="1901-08-07T03:00:00"/>
    <n v="148.31"/>
    <n v="84.31"/>
    <n v="0"/>
    <n v="4.03"/>
    <m/>
    <n v="3.8540000000000001"/>
    <n v="59"/>
    <n v="0.21460000000000001"/>
    <n v="0.29299999999999998"/>
    <n v="0"/>
    <n v="0.6"/>
    <m/>
    <m/>
    <m/>
    <m/>
    <n v="770300"/>
    <n v="0"/>
    <n v="0"/>
    <s v=""/>
    <s v=""/>
    <s v=""/>
  </r>
  <r>
    <d v="2024-03-17T00:00:00"/>
    <x v="76"/>
    <n v="400"/>
    <d v="1901-08-07T04:00:00"/>
    <n v="149.01"/>
    <n v="85.009999999999991"/>
    <n v="0.5"/>
    <n v="4.53"/>
    <m/>
    <n v="5.5910000000000002"/>
    <n v="56.3"/>
    <n v="0.21460000000000001"/>
    <n v="0.29299999999999998"/>
    <n v="0"/>
    <n v="0.6"/>
    <m/>
    <m/>
    <m/>
    <m/>
    <n v="770400"/>
    <n v="0"/>
    <n v="0"/>
    <s v=""/>
    <s v=""/>
    <s v=""/>
  </r>
  <r>
    <d v="2024-03-17T00:00:00"/>
    <x v="76"/>
    <n v="500"/>
    <d v="1901-08-07T05:00:00"/>
    <n v="148.66"/>
    <n v="84.66"/>
    <n v="0.5"/>
    <n v="4.03"/>
    <m/>
    <n v="5.0759999999999996"/>
    <n v="56.7"/>
    <n v="0.21460000000000001"/>
    <n v="0.29299999999999998"/>
    <n v="0"/>
    <n v="0.6"/>
    <m/>
    <m/>
    <m/>
    <m/>
    <n v="770500"/>
    <n v="0"/>
    <n v="0"/>
    <s v=""/>
    <s v=""/>
    <s v=""/>
  </r>
  <r>
    <d v="2024-03-17T00:00:00"/>
    <x v="76"/>
    <n v="600"/>
    <d v="1901-08-07T06:00:00"/>
    <n v="149.01"/>
    <n v="85.009999999999991"/>
    <n v="0.5"/>
    <n v="4.53"/>
    <m/>
    <n v="5.1790000000000003"/>
    <n v="56.2"/>
    <n v="0.21460000000000001"/>
    <n v="0.29299999999999998"/>
    <n v="0"/>
    <n v="0.6"/>
    <m/>
    <m/>
    <m/>
    <m/>
    <n v="770600"/>
    <n v="0"/>
    <n v="0"/>
    <s v=""/>
    <s v=""/>
    <s v=""/>
  </r>
  <r>
    <d v="2024-03-17T00:00:00"/>
    <x v="76"/>
    <n v="700"/>
    <d v="1901-08-07T07:00:00"/>
    <n v="148.66"/>
    <n v="84.66"/>
    <n v="1.01"/>
    <n v="4.53"/>
    <m/>
    <n v="6.4329999999999998"/>
    <n v="57.6"/>
    <n v="0.21460000000000001"/>
    <n v="0.29299999999999998"/>
    <n v="0"/>
    <n v="10.6"/>
    <m/>
    <m/>
    <m/>
    <m/>
    <n v="770700"/>
    <n v="30.8"/>
    <n v="10.6"/>
    <s v=""/>
    <s v=""/>
    <s v=""/>
  </r>
  <r>
    <d v="2024-03-17T00:00:00"/>
    <x v="76"/>
    <n v="800"/>
    <d v="1901-08-07T08:00:00"/>
    <n v="148.55000000000001"/>
    <n v="84.550000000000011"/>
    <n v="1.01"/>
    <n v="4.53"/>
    <m/>
    <n v="8.9410000000000007"/>
    <n v="49.8"/>
    <n v="0.21460000000000001"/>
    <n v="0.29299999999999998"/>
    <n v="0"/>
    <n v="199.4"/>
    <m/>
    <m/>
    <m/>
    <m/>
    <n v="770800"/>
    <n v="188.7"/>
    <n v="199.4"/>
    <s v=""/>
    <s v=""/>
    <s v=""/>
  </r>
  <r>
    <d v="2024-03-17T00:00:00"/>
    <x v="76"/>
    <n v="900"/>
    <d v="1901-08-07T09:00:00"/>
    <n v="148.55000000000001"/>
    <n v="84.550000000000011"/>
    <n v="0.5"/>
    <n v="4.03"/>
    <m/>
    <n v="9.7799999999999994"/>
    <n v="46.1"/>
    <n v="0.21460000000000001"/>
    <n v="0.29299999999999998"/>
    <n v="0"/>
    <n v="371.9"/>
    <m/>
    <m/>
    <m/>
    <m/>
    <n v="770900"/>
    <n v="365.8"/>
    <n v="371.9"/>
    <s v=""/>
    <s v=""/>
    <s v=""/>
  </r>
  <r>
    <d v="2024-03-17T00:00:00"/>
    <x v="76"/>
    <n v="1000"/>
    <d v="1901-08-07T10:00:00"/>
    <n v="148.66"/>
    <n v="84.66"/>
    <n v="2.0099999999999998"/>
    <n v="5.54"/>
    <m/>
    <n v="10.638"/>
    <n v="40.200000000000003"/>
    <n v="0.21460000000000001"/>
    <n v="0.29299999999999998"/>
    <n v="0"/>
    <n v="510.6"/>
    <m/>
    <m/>
    <m/>
    <m/>
    <n v="771000"/>
    <n v="518.70000000000005"/>
    <n v="510.6"/>
    <s v=""/>
    <s v=""/>
    <s v=""/>
  </r>
  <r>
    <d v="2024-03-17T00:00:00"/>
    <x v="76"/>
    <n v="1100"/>
    <d v="1901-08-07T11:00:00"/>
    <n v="148.08000000000001"/>
    <n v="84.080000000000013"/>
    <n v="1.51"/>
    <n v="5.54"/>
    <m/>
    <n v="11.929"/>
    <n v="40"/>
    <n v="0.21379999999999999"/>
    <n v="0.29299999999999998"/>
    <n v="0"/>
    <n v="611.9"/>
    <m/>
    <m/>
    <m/>
    <m/>
    <n v="771100"/>
    <n v="630.5"/>
    <n v="611.9"/>
    <s v=""/>
    <s v=""/>
    <s v=""/>
  </r>
  <r>
    <d v="2024-03-17T00:00:00"/>
    <x v="76"/>
    <n v="1200"/>
    <d v="1901-08-07T12:00:00"/>
    <n v="147.96"/>
    <n v="83.960000000000008"/>
    <n v="1.01"/>
    <n v="4.03"/>
    <m/>
    <n v="12.92"/>
    <n v="38.6"/>
    <n v="0.21379999999999999"/>
    <n v="0.29299999999999998"/>
    <n v="0"/>
    <n v="668.1"/>
    <m/>
    <m/>
    <m/>
    <m/>
    <n v="771200"/>
    <n v="691.5"/>
    <n v="668.1"/>
    <s v=""/>
    <s v=""/>
    <s v=""/>
  </r>
  <r>
    <d v="2024-03-17T00:00:00"/>
    <x v="76"/>
    <n v="1300"/>
    <d v="1901-08-07T13:00:00"/>
    <n v="147.96"/>
    <n v="83.960000000000008"/>
    <n v="1.01"/>
    <n v="4.53"/>
    <m/>
    <n v="12.847"/>
    <n v="37.799999999999997"/>
    <n v="0.21379999999999999"/>
    <n v="0.29370000000000002"/>
    <n v="0"/>
    <n v="671.9"/>
    <m/>
    <m/>
    <m/>
    <m/>
    <n v="771300"/>
    <n v="696.8"/>
    <n v="671.9"/>
    <s v=""/>
    <s v=""/>
    <s v=""/>
  </r>
  <r>
    <d v="2024-03-17T00:00:00"/>
    <x v="76"/>
    <n v="1400"/>
    <d v="1901-08-07T14:00:00"/>
    <n v="146.09"/>
    <n v="82.09"/>
    <n v="1.51"/>
    <n v="5.03"/>
    <m/>
    <n v="12.727"/>
    <n v="33.299999999999997"/>
    <n v="0.21460000000000001"/>
    <n v="0.2944"/>
    <n v="0"/>
    <n v="630.6"/>
    <m/>
    <m/>
    <m/>
    <m/>
    <n v="771400"/>
    <n v="645.79999999999995"/>
    <n v="630.6"/>
    <s v=""/>
    <s v=""/>
    <s v=""/>
  </r>
  <r>
    <d v="2024-03-17T00:00:00"/>
    <x v="76"/>
    <n v="1500"/>
    <d v="1901-08-07T15:00:00"/>
    <n v="144.69"/>
    <n v="80.69"/>
    <n v="1.01"/>
    <n v="4.03"/>
    <m/>
    <n v="12.968"/>
    <n v="32.700000000000003"/>
    <n v="0.21529999999999999"/>
    <n v="0.29520000000000002"/>
    <n v="0"/>
    <n v="538.1"/>
    <m/>
    <m/>
    <m/>
    <m/>
    <n v="771500"/>
    <n v="543"/>
    <n v="538.1"/>
    <s v=""/>
    <s v=""/>
    <s v=""/>
  </r>
  <r>
    <d v="2024-03-17T00:00:00"/>
    <x v="76"/>
    <n v="1600"/>
    <d v="1901-08-07T16:00:00"/>
    <n v="144.80000000000001"/>
    <n v="80.800000000000011"/>
    <n v="1.01"/>
    <n v="4.03"/>
    <m/>
    <n v="12.534000000000001"/>
    <n v="33.6"/>
    <n v="0.216"/>
    <n v="0.29659999999999997"/>
    <n v="0"/>
    <n v="395.6"/>
    <m/>
    <m/>
    <m/>
    <m/>
    <n v="771600"/>
    <n v="396.8"/>
    <n v="395.6"/>
    <s v=""/>
    <s v=""/>
    <s v=""/>
  </r>
  <r>
    <d v="2024-03-17T00:00:00"/>
    <x v="76"/>
    <n v="1700"/>
    <d v="1901-08-07T17:00:00"/>
    <n v="145.15"/>
    <n v="81.150000000000006"/>
    <n v="1.01"/>
    <n v="3.52"/>
    <m/>
    <n v="11.346"/>
    <n v="35.200000000000003"/>
    <n v="0.2167"/>
    <n v="0.29949999999999999"/>
    <n v="0"/>
    <n v="231.9"/>
    <m/>
    <m/>
    <m/>
    <m/>
    <n v="771700"/>
    <n v="222.7"/>
    <n v="231.9"/>
    <s v=""/>
    <s v=""/>
    <s v=""/>
  </r>
  <r>
    <d v="2024-03-17T00:00:00"/>
    <x v="76"/>
    <n v="1800"/>
    <d v="1901-08-07T18:00:00"/>
    <n v="145.15"/>
    <n v="81.150000000000006"/>
    <n v="0"/>
    <n v="2.0099999999999998"/>
    <m/>
    <n v="4.4539999999999997"/>
    <n v="46"/>
    <n v="0.216"/>
    <n v="0.30099999999999999"/>
    <n v="0"/>
    <n v="59.4"/>
    <m/>
    <m/>
    <m/>
    <m/>
    <n v="771800"/>
    <n v="52.5"/>
    <n v="59.4"/>
    <s v=""/>
    <s v=""/>
    <s v=""/>
  </r>
  <r>
    <d v="2024-03-17T00:00:00"/>
    <x v="76"/>
    <n v="1900"/>
    <d v="1901-08-07T19:00:00"/>
    <n v="145.5"/>
    <n v="81.5"/>
    <n v="1.01"/>
    <n v="2.0099999999999998"/>
    <m/>
    <n v="2.903"/>
    <n v="65.3"/>
    <n v="0.2167"/>
    <n v="0.30320000000000003"/>
    <n v="0"/>
    <n v="0.6"/>
    <m/>
    <m/>
    <m/>
    <m/>
    <n v="771900"/>
    <n v="0"/>
    <n v="0"/>
    <s v=""/>
    <s v=""/>
    <s v=""/>
  </r>
  <r>
    <d v="2024-03-17T00:00:00"/>
    <x v="76"/>
    <n v="2000"/>
    <d v="1901-08-07T20:00:00"/>
    <n v="144.57"/>
    <n v="80.569999999999993"/>
    <n v="0.5"/>
    <n v="2.0099999999999998"/>
    <m/>
    <n v="3.1419999999999999"/>
    <n v="67.2"/>
    <n v="0.2167"/>
    <n v="0.30320000000000003"/>
    <n v="0"/>
    <n v="0.6"/>
    <m/>
    <m/>
    <m/>
    <m/>
    <n v="772000"/>
    <n v="0"/>
    <n v="0"/>
    <s v=""/>
    <s v=""/>
    <s v=""/>
  </r>
  <r>
    <d v="2024-03-17T00:00:00"/>
    <x v="76"/>
    <n v="2100"/>
    <d v="1901-08-07T21:00:00"/>
    <n v="145.62"/>
    <n v="81.62"/>
    <n v="0"/>
    <n v="1.51"/>
    <m/>
    <n v="3.617"/>
    <n v="66.099999999999994"/>
    <n v="0.216"/>
    <n v="0.3039"/>
    <n v="0"/>
    <n v="0.6"/>
    <m/>
    <m/>
    <m/>
    <m/>
    <n v="772100"/>
    <n v="0"/>
    <n v="0"/>
    <s v=""/>
    <s v=""/>
    <s v=""/>
  </r>
  <r>
    <d v="2024-03-17T00:00:00"/>
    <x v="76"/>
    <n v="2200"/>
    <d v="1901-08-07T22:00:00"/>
    <n v="145.38999999999999"/>
    <n v="81.389999999999986"/>
    <n v="0"/>
    <n v="2.0099999999999998"/>
    <m/>
    <n v="3.38"/>
    <n v="62.5"/>
    <n v="0.216"/>
    <n v="0.3039"/>
    <n v="0"/>
    <n v="0.6"/>
    <m/>
    <m/>
    <m/>
    <m/>
    <n v="772200"/>
    <n v="0"/>
    <n v="0"/>
    <s v=""/>
    <s v=""/>
    <s v=""/>
  </r>
  <r>
    <d v="2024-03-17T00:00:00"/>
    <x v="76"/>
    <n v="2300"/>
    <d v="1901-08-07T23:00:00"/>
    <n v="145.86000000000001"/>
    <n v="81.860000000000014"/>
    <n v="0"/>
    <n v="3.02"/>
    <m/>
    <n v="5.5140000000000002"/>
    <n v="67.2"/>
    <n v="0.2167"/>
    <n v="0.3039"/>
    <n v="0"/>
    <n v="0.6"/>
    <m/>
    <m/>
    <m/>
    <m/>
    <n v="772300"/>
    <n v="0"/>
    <n v="0"/>
    <s v=""/>
    <s v=""/>
    <s v=""/>
  </r>
  <r>
    <d v="2024-03-17T00:00:00"/>
    <x v="76"/>
    <n v="2400"/>
    <d v="1901-08-08T00:00:00"/>
    <n v="145.27000000000001"/>
    <n v="81.27000000000001"/>
    <n v="0.5"/>
    <n v="3.52"/>
    <m/>
    <n v="4.9729999999999999"/>
    <n v="64.5"/>
    <n v="0.216"/>
    <n v="0.30320000000000003"/>
    <n v="0"/>
    <n v="0.6"/>
    <m/>
    <m/>
    <m/>
    <m/>
    <n v="772400"/>
    <n v="0"/>
    <n v="0"/>
    <n v="0.216"/>
    <n v="0.30299999999999999"/>
    <n v="0.81299999999999994"/>
  </r>
  <r>
    <d v="2024-03-18T00:00:00"/>
    <x v="77"/>
    <n v="100"/>
    <d v="1901-08-08T01:00:00"/>
    <n v="144.91999999999999"/>
    <n v="80.919999999999987"/>
    <n v="0.5"/>
    <n v="4.03"/>
    <m/>
    <n v="3.9319999999999999"/>
    <n v="60.6"/>
    <n v="0.216"/>
    <n v="0.3039"/>
    <n v="0"/>
    <n v="0.6"/>
    <m/>
    <m/>
    <m/>
    <m/>
    <n v="780100"/>
    <n v="0"/>
    <n v="0"/>
    <s v=""/>
    <s v=""/>
    <s v=""/>
  </r>
  <r>
    <d v="2024-03-18T00:00:00"/>
    <x v="77"/>
    <n v="200"/>
    <d v="1901-08-08T02:00:00"/>
    <n v="144.91999999999999"/>
    <n v="80.919999999999987"/>
    <n v="1.51"/>
    <n v="5.54"/>
    <m/>
    <n v="5.9749999999999996"/>
    <n v="55.6"/>
    <n v="0.216"/>
    <n v="0.30320000000000003"/>
    <n v="0"/>
    <n v="0.6"/>
    <m/>
    <m/>
    <m/>
    <m/>
    <n v="780200"/>
    <n v="0"/>
    <n v="0"/>
    <s v=""/>
    <s v=""/>
    <s v=""/>
  </r>
  <r>
    <d v="2024-03-18T00:00:00"/>
    <x v="77"/>
    <n v="300"/>
    <d v="1901-08-08T03:00:00"/>
    <n v="144.44999999999999"/>
    <n v="80.449999999999989"/>
    <n v="1.01"/>
    <n v="4.53"/>
    <m/>
    <n v="3.4590000000000001"/>
    <n v="52.7"/>
    <n v="0.216"/>
    <n v="0.30320000000000003"/>
    <n v="0"/>
    <n v="0.6"/>
    <m/>
    <m/>
    <m/>
    <m/>
    <n v="780300"/>
    <n v="0"/>
    <n v="0"/>
    <s v=""/>
    <s v=""/>
    <s v=""/>
  </r>
  <r>
    <d v="2024-03-18T00:00:00"/>
    <x v="77"/>
    <n v="400"/>
    <d v="1901-08-08T04:00:00"/>
    <n v="144.80000000000001"/>
    <n v="80.800000000000011"/>
    <n v="0.5"/>
    <n v="2.52"/>
    <m/>
    <n v="3.0630000000000002"/>
    <n v="57.9"/>
    <n v="0.21529999999999999"/>
    <n v="0.30320000000000003"/>
    <n v="0"/>
    <n v="0.6"/>
    <m/>
    <m/>
    <m/>
    <m/>
    <n v="780400"/>
    <n v="0"/>
    <n v="0"/>
    <s v=""/>
    <s v=""/>
    <s v=""/>
  </r>
  <r>
    <d v="2024-03-18T00:00:00"/>
    <x v="77"/>
    <n v="500"/>
    <d v="1901-08-08T05:00:00"/>
    <n v="144.57"/>
    <n v="80.569999999999993"/>
    <n v="0.5"/>
    <n v="2.52"/>
    <m/>
    <n v="2.823"/>
    <n v="62.5"/>
    <n v="0.21529999999999999"/>
    <n v="0.3024"/>
    <n v="0"/>
    <n v="0.6"/>
    <m/>
    <m/>
    <m/>
    <m/>
    <n v="780500"/>
    <n v="0"/>
    <n v="0"/>
    <s v=""/>
    <s v=""/>
    <s v=""/>
  </r>
  <r>
    <d v="2024-03-18T00:00:00"/>
    <x v="77"/>
    <n v="600"/>
    <d v="1901-08-08T06:00:00"/>
    <n v="144.57"/>
    <n v="80.569999999999993"/>
    <n v="0"/>
    <n v="2.52"/>
    <m/>
    <n v="1.994"/>
    <n v="59.7"/>
    <n v="0.21529999999999999"/>
    <n v="0.3024"/>
    <n v="0"/>
    <n v="0.6"/>
    <m/>
    <m/>
    <m/>
    <m/>
    <n v="780600"/>
    <n v="0"/>
    <n v="0"/>
    <s v=""/>
    <s v=""/>
    <s v=""/>
  </r>
  <r>
    <d v="2024-03-18T00:00:00"/>
    <x v="77"/>
    <n v="700"/>
    <d v="1901-08-08T07:00:00"/>
    <n v="144.69"/>
    <n v="80.69"/>
    <n v="0"/>
    <n v="2.52"/>
    <m/>
    <n v="2.7440000000000002"/>
    <n v="59.8"/>
    <n v="0.21529999999999999"/>
    <n v="0.30170000000000002"/>
    <n v="0"/>
    <n v="13.1"/>
    <m/>
    <m/>
    <m/>
    <m/>
    <n v="780700"/>
    <n v="34.200000000000003"/>
    <n v="13.1"/>
    <s v=""/>
    <s v=""/>
    <s v=""/>
  </r>
  <r>
    <d v="2024-03-18T00:00:00"/>
    <x v="77"/>
    <n v="800"/>
    <d v="1901-08-08T08:00:00"/>
    <n v="144.91999999999999"/>
    <n v="80.919999999999987"/>
    <n v="0"/>
    <n v="3.02"/>
    <m/>
    <n v="8.3439999999999994"/>
    <n v="50.2"/>
    <n v="0.21529999999999999"/>
    <n v="0.30170000000000002"/>
    <n v="0"/>
    <n v="210.6"/>
    <m/>
    <m/>
    <m/>
    <m/>
    <n v="780800"/>
    <n v="195.3"/>
    <n v="210.6"/>
    <s v=""/>
    <s v=""/>
    <s v=""/>
  </r>
  <r>
    <d v="2024-03-18T00:00:00"/>
    <x v="77"/>
    <n v="900"/>
    <d v="1901-08-08T09:00:00"/>
    <n v="145.04"/>
    <n v="81.039999999999992"/>
    <n v="0.5"/>
    <n v="2.52"/>
    <m/>
    <n v="9.7059999999999995"/>
    <n v="41.8"/>
    <n v="0.21460000000000001"/>
    <n v="0.30170000000000002"/>
    <n v="0"/>
    <n v="384.4"/>
    <m/>
    <m/>
    <m/>
    <m/>
    <n v="780900"/>
    <n v="372.8"/>
    <n v="384.4"/>
    <s v=""/>
    <s v=""/>
    <s v=""/>
  </r>
  <r>
    <d v="2024-03-18T00:00:00"/>
    <x v="77"/>
    <n v="1000"/>
    <d v="1901-08-08T10:00:00"/>
    <n v="144.44999999999999"/>
    <n v="80.449999999999989"/>
    <n v="0.5"/>
    <n v="4.03"/>
    <m/>
    <n v="11.37"/>
    <n v="36.5"/>
    <n v="0.21460000000000001"/>
    <n v="0.30170000000000002"/>
    <n v="0"/>
    <n v="526.9"/>
    <m/>
    <m/>
    <m/>
    <m/>
    <n v="781000"/>
    <n v="525.29999999999995"/>
    <n v="526.9"/>
    <s v=""/>
    <s v=""/>
    <s v=""/>
  </r>
  <r>
    <d v="2024-03-18T00:00:00"/>
    <x v="77"/>
    <n v="1100"/>
    <d v="1901-08-08T11:00:00"/>
    <n v="143.63"/>
    <n v="79.63"/>
    <n v="1.01"/>
    <n v="5.54"/>
    <m/>
    <n v="12.292"/>
    <n v="33.6"/>
    <n v="0.21529999999999999"/>
    <n v="0.30099999999999999"/>
    <n v="0"/>
    <n v="629.4"/>
    <m/>
    <m/>
    <m/>
    <m/>
    <n v="781100"/>
    <n v="637.29999999999995"/>
    <n v="629.4"/>
    <s v=""/>
    <s v=""/>
    <s v=""/>
  </r>
  <r>
    <d v="2024-03-18T00:00:00"/>
    <x v="77"/>
    <n v="1200"/>
    <d v="1901-08-08T12:00:00"/>
    <n v="141.88"/>
    <n v="77.88"/>
    <n v="1.01"/>
    <n v="4.03"/>
    <m/>
    <n v="12.944000000000001"/>
    <n v="31.9"/>
    <n v="0.216"/>
    <n v="0.30099999999999999"/>
    <n v="0"/>
    <n v="685.6"/>
    <m/>
    <m/>
    <m/>
    <m/>
    <n v="781200"/>
    <n v="698.3"/>
    <n v="685.6"/>
    <s v=""/>
    <s v=""/>
    <s v=""/>
  </r>
  <r>
    <d v="2024-03-18T00:00:00"/>
    <x v="77"/>
    <n v="1300"/>
    <d v="1901-08-08T13:00:00"/>
    <n v="142.46"/>
    <n v="78.460000000000008"/>
    <n v="1.01"/>
    <n v="4.53"/>
    <m/>
    <n v="12.871"/>
    <n v="32.5"/>
    <n v="0.216"/>
    <n v="0.30099999999999999"/>
    <n v="0"/>
    <n v="690.6"/>
    <m/>
    <m/>
    <m/>
    <m/>
    <n v="781300"/>
    <n v="703.5"/>
    <n v="690.6"/>
    <s v=""/>
    <s v=""/>
    <s v=""/>
  </r>
  <r>
    <d v="2024-03-18T00:00:00"/>
    <x v="77"/>
    <n v="1400"/>
    <d v="1901-08-08T14:00:00"/>
    <n v="142.11000000000001"/>
    <n v="78.110000000000014"/>
    <n v="1.51"/>
    <n v="5.03"/>
    <m/>
    <n v="12.534000000000001"/>
    <n v="32.700000000000003"/>
    <n v="0.2167"/>
    <n v="0.30099999999999999"/>
    <n v="0"/>
    <n v="644.4"/>
    <m/>
    <m/>
    <m/>
    <m/>
    <n v="781400"/>
    <n v="652.29999999999995"/>
    <n v="644.4"/>
    <s v=""/>
    <s v=""/>
    <s v=""/>
  </r>
  <r>
    <d v="2024-03-18T00:00:00"/>
    <x v="77"/>
    <n v="1500"/>
    <d v="1901-08-08T15:00:00"/>
    <n v="142"/>
    <n v="78"/>
    <n v="1.01"/>
    <n v="4.53"/>
    <m/>
    <n v="13.185"/>
    <n v="31.8"/>
    <n v="0.21820000000000001"/>
    <n v="0.30170000000000002"/>
    <n v="0"/>
    <n v="550.6"/>
    <m/>
    <m/>
    <m/>
    <m/>
    <n v="781500"/>
    <n v="549.20000000000005"/>
    <n v="550.6"/>
    <s v=""/>
    <s v=""/>
    <s v=""/>
  </r>
  <r>
    <d v="2024-03-18T00:00:00"/>
    <x v="77"/>
    <n v="1600"/>
    <d v="1901-08-08T16:00:00"/>
    <n v="139.77000000000001"/>
    <n v="75.77000000000001"/>
    <n v="1.01"/>
    <n v="4.03"/>
    <m/>
    <n v="12.243"/>
    <n v="34.6"/>
    <n v="0.22040000000000001"/>
    <n v="0.3024"/>
    <n v="0"/>
    <n v="408.1"/>
    <m/>
    <m/>
    <m/>
    <m/>
    <n v="781600"/>
    <n v="403"/>
    <n v="408.1"/>
    <s v=""/>
    <s v=""/>
    <s v=""/>
  </r>
  <r>
    <d v="2024-03-18T00:00:00"/>
    <x v="77"/>
    <n v="1700"/>
    <d v="1901-08-08T17:00:00"/>
    <n v="140.12"/>
    <n v="76.12"/>
    <n v="1.01"/>
    <n v="3.52"/>
    <m/>
    <n v="10.834"/>
    <n v="38.799999999999997"/>
    <n v="0.22109999999999999"/>
    <n v="0.3039"/>
    <n v="0"/>
    <n v="235.6"/>
    <m/>
    <m/>
    <m/>
    <m/>
    <n v="781700"/>
    <n v="228.5"/>
    <n v="235.6"/>
    <s v=""/>
    <s v=""/>
    <s v=""/>
  </r>
  <r>
    <d v="2024-03-18T00:00:00"/>
    <x v="77"/>
    <n v="1800"/>
    <d v="1901-08-08T18:00:00"/>
    <n v="140.94"/>
    <n v="76.94"/>
    <n v="0"/>
    <n v="2.52"/>
    <m/>
    <n v="3.9319999999999999"/>
    <n v="48"/>
    <n v="0.2218"/>
    <n v="0.30609999999999998"/>
    <n v="0"/>
    <n v="63.1"/>
    <m/>
    <m/>
    <m/>
    <m/>
    <n v="781800"/>
    <n v="57"/>
    <n v="63.1"/>
    <s v=""/>
    <s v=""/>
    <s v=""/>
  </r>
  <r>
    <d v="2024-03-18T00:00:00"/>
    <x v="77"/>
    <n v="1900"/>
    <d v="1901-08-08T19:00:00"/>
    <n v="141.06"/>
    <n v="77.06"/>
    <n v="0.5"/>
    <n v="2.0099999999999998"/>
    <m/>
    <n v="3.2210000000000001"/>
    <n v="65.400000000000006"/>
    <n v="0.2225"/>
    <n v="0.30819999999999997"/>
    <n v="0"/>
    <n v="0.6"/>
    <m/>
    <m/>
    <m/>
    <m/>
    <n v="781900"/>
    <n v="0"/>
    <n v="0"/>
    <s v=""/>
    <s v=""/>
    <s v=""/>
  </r>
  <r>
    <d v="2024-03-18T00:00:00"/>
    <x v="77"/>
    <n v="2000"/>
    <d v="1901-08-08T20:00:00"/>
    <n v="140.71"/>
    <n v="76.710000000000008"/>
    <n v="0.5"/>
    <n v="2.0099999999999998"/>
    <m/>
    <n v="2.6640000000000001"/>
    <n v="69.3"/>
    <n v="0.2225"/>
    <n v="0.30969999999999998"/>
    <n v="0"/>
    <n v="0.6"/>
    <m/>
    <m/>
    <m/>
    <m/>
    <n v="782000"/>
    <n v="0"/>
    <n v="0"/>
    <s v=""/>
    <s v=""/>
    <s v=""/>
  </r>
  <r>
    <d v="2024-03-18T00:00:00"/>
    <x v="77"/>
    <n v="2100"/>
    <d v="1901-08-08T21:00:00"/>
    <n v="140.59"/>
    <n v="76.59"/>
    <n v="1.01"/>
    <n v="2.0099999999999998"/>
    <m/>
    <n v="2.3959999999999999"/>
    <n v="73.3"/>
    <n v="0.2225"/>
    <n v="0.31119999999999998"/>
    <n v="0"/>
    <n v="0.6"/>
    <m/>
    <m/>
    <m/>
    <m/>
    <n v="782100"/>
    <n v="0"/>
    <n v="0"/>
    <s v=""/>
    <s v=""/>
    <s v=""/>
  </r>
  <r>
    <d v="2024-03-18T00:00:00"/>
    <x v="77"/>
    <n v="2200"/>
    <d v="1901-08-08T22:00:00"/>
    <n v="140.12"/>
    <n v="76.12"/>
    <n v="0"/>
    <n v="1.51"/>
    <m/>
    <n v="1.913"/>
    <n v="74.099999999999994"/>
    <n v="0.2233"/>
    <n v="0.31190000000000001"/>
    <n v="0"/>
    <n v="0.6"/>
    <m/>
    <m/>
    <m/>
    <m/>
    <n v="782200"/>
    <n v="0"/>
    <n v="0"/>
    <s v=""/>
    <s v=""/>
    <s v=""/>
  </r>
  <r>
    <d v="2024-03-18T00:00:00"/>
    <x v="77"/>
    <n v="2300"/>
    <d v="1901-08-08T23:00:00"/>
    <n v="140.01"/>
    <n v="76.009999999999991"/>
    <n v="0"/>
    <n v="1.51"/>
    <m/>
    <n v="1.67"/>
    <n v="78.3"/>
    <n v="0.2225"/>
    <n v="0.31259999999999999"/>
    <n v="0"/>
    <n v="0.6"/>
    <m/>
    <m/>
    <m/>
    <m/>
    <n v="782300"/>
    <n v="0"/>
    <n v="0"/>
    <s v=""/>
    <s v=""/>
    <s v=""/>
  </r>
  <r>
    <d v="2024-03-18T00:00:00"/>
    <x v="77"/>
    <n v="2400"/>
    <d v="1901-08-09T00:00:00"/>
    <n v="139.88999999999999"/>
    <n v="75.889999999999986"/>
    <n v="0.5"/>
    <n v="2.0099999999999998"/>
    <m/>
    <n v="0.57699999999999996"/>
    <n v="78.400000000000006"/>
    <n v="0.2233"/>
    <n v="0.31259999999999999"/>
    <n v="0"/>
    <n v="0.6"/>
    <m/>
    <m/>
    <m/>
    <m/>
    <n v="782400"/>
    <n v="0"/>
    <n v="0"/>
    <n v="0.223"/>
    <n v="0.313"/>
    <n v="0.75900000000000001"/>
  </r>
  <r>
    <d v="2024-03-19T00:00:00"/>
    <x v="78"/>
    <n v="100"/>
    <d v="1901-08-09T01:00:00"/>
    <n v="139.77000000000001"/>
    <n v="75.77000000000001"/>
    <n v="0.5"/>
    <n v="2.0099999999999998"/>
    <m/>
    <n v="1.262"/>
    <n v="67.400000000000006"/>
    <n v="0.2225"/>
    <n v="0.31259999999999999"/>
    <n v="0"/>
    <n v="0.6"/>
    <m/>
    <m/>
    <m/>
    <m/>
    <n v="790100"/>
    <n v="0"/>
    <n v="0"/>
    <s v=""/>
    <s v=""/>
    <s v=""/>
  </r>
  <r>
    <d v="2024-03-19T00:00:00"/>
    <x v="78"/>
    <n v="200"/>
    <d v="1901-08-09T02:00:00"/>
    <n v="139.19"/>
    <n v="75.19"/>
    <n v="0.5"/>
    <n v="2.0099999999999998"/>
    <m/>
    <n v="0.90700000000000003"/>
    <n v="63.5"/>
    <n v="0.2225"/>
    <n v="0.31259999999999999"/>
    <n v="0"/>
    <n v="0.6"/>
    <m/>
    <m/>
    <m/>
    <m/>
    <n v="790200"/>
    <n v="0"/>
    <n v="0"/>
    <s v=""/>
    <s v=""/>
    <s v=""/>
  </r>
  <r>
    <d v="2024-03-19T00:00:00"/>
    <x v="78"/>
    <n v="300"/>
    <d v="1901-08-09T03:00:00"/>
    <n v="139.19"/>
    <n v="75.19"/>
    <n v="0.5"/>
    <n v="2.52"/>
    <m/>
    <n v="1.1259999999999999"/>
    <n v="62.2"/>
    <n v="0.2218"/>
    <n v="0.31259999999999999"/>
    <n v="0"/>
    <n v="0.6"/>
    <m/>
    <m/>
    <m/>
    <m/>
    <n v="790300"/>
    <n v="0"/>
    <n v="0"/>
    <s v=""/>
    <s v=""/>
    <s v=""/>
  </r>
  <r>
    <d v="2024-03-19T00:00:00"/>
    <x v="78"/>
    <n v="400"/>
    <d v="1901-08-09T04:00:00"/>
    <n v="139.41999999999999"/>
    <n v="75.419999999999987"/>
    <n v="0.5"/>
    <n v="2.0099999999999998"/>
    <m/>
    <n v="-0.17100000000000001"/>
    <n v="64.599999999999994"/>
    <n v="0.2218"/>
    <n v="0.31190000000000001"/>
    <n v="0"/>
    <n v="0.6"/>
    <m/>
    <m/>
    <m/>
    <m/>
    <n v="790400"/>
    <n v="0"/>
    <n v="0"/>
    <s v=""/>
    <s v=""/>
    <s v=""/>
  </r>
  <r>
    <d v="2024-03-19T00:00:00"/>
    <x v="78"/>
    <n v="500"/>
    <d v="1901-08-09T05:00:00"/>
    <n v="139.54"/>
    <n v="75.539999999999992"/>
    <n v="1.51"/>
    <n v="2.52"/>
    <m/>
    <n v="-0.53500000000000003"/>
    <n v="71"/>
    <n v="0.22109999999999999"/>
    <n v="0.31190000000000001"/>
    <n v="0"/>
    <n v="0.6"/>
    <m/>
    <m/>
    <m/>
    <m/>
    <n v="790500"/>
    <n v="0"/>
    <n v="0"/>
    <s v=""/>
    <s v=""/>
    <s v=""/>
  </r>
  <r>
    <d v="2024-03-19T00:00:00"/>
    <x v="78"/>
    <n v="600"/>
    <d v="1901-08-09T06:00:00"/>
    <n v="139.07"/>
    <n v="75.069999999999993"/>
    <n v="1.51"/>
    <n v="2.52"/>
    <m/>
    <n v="-0.64800000000000002"/>
    <n v="73.5"/>
    <n v="0.22109999999999999"/>
    <n v="0.31119999999999998"/>
    <n v="0"/>
    <n v="0.6"/>
    <m/>
    <m/>
    <m/>
    <m/>
    <n v="790600"/>
    <n v="0"/>
    <n v="0"/>
    <s v=""/>
    <s v=""/>
    <s v=""/>
  </r>
  <r>
    <d v="2024-03-19T00:00:00"/>
    <x v="78"/>
    <n v="700"/>
    <d v="1901-08-09T07:00:00"/>
    <n v="139.07"/>
    <n v="75.069999999999993"/>
    <n v="1.51"/>
    <n v="2.52"/>
    <m/>
    <n v="7.9000000000000001E-2"/>
    <n v="71.7"/>
    <n v="0.22040000000000001"/>
    <n v="0.31119999999999998"/>
    <n v="0"/>
    <n v="11.9"/>
    <m/>
    <m/>
    <m/>
    <m/>
    <n v="790700"/>
    <n v="38.200000000000003"/>
    <n v="11.9"/>
    <s v=""/>
    <s v=""/>
    <s v=""/>
  </r>
  <r>
    <d v="2024-03-19T00:00:00"/>
    <x v="78"/>
    <n v="800"/>
    <d v="1901-08-09T08:00:00"/>
    <n v="138.02000000000001"/>
    <n v="74.02000000000001"/>
    <n v="0"/>
    <n v="1.51"/>
    <m/>
    <n v="6.8639999999999999"/>
    <n v="61.1"/>
    <n v="0.22040000000000001"/>
    <n v="0.31040000000000001"/>
    <n v="0"/>
    <n v="223.1"/>
    <m/>
    <m/>
    <m/>
    <m/>
    <n v="790800"/>
    <n v="201.8"/>
    <n v="223.1"/>
    <s v=""/>
    <s v=""/>
    <s v=""/>
  </r>
  <r>
    <d v="2024-03-19T00:00:00"/>
    <x v="78"/>
    <n v="900"/>
    <d v="1901-08-09T09:00:00"/>
    <n v="138.6"/>
    <n v="74.599999999999994"/>
    <n v="0"/>
    <n v="2.0099999999999998"/>
    <m/>
    <n v="9.2379999999999995"/>
    <n v="44.9"/>
    <n v="0.21959999999999999"/>
    <n v="0.31040000000000001"/>
    <n v="0"/>
    <n v="399.4"/>
    <m/>
    <m/>
    <m/>
    <m/>
    <n v="790900"/>
    <n v="379.5"/>
    <n v="399.4"/>
    <s v=""/>
    <s v=""/>
    <s v=""/>
  </r>
  <r>
    <d v="2024-03-19T00:00:00"/>
    <x v="78"/>
    <n v="1000"/>
    <d v="1901-08-09T10:00:00"/>
    <n v="138.02000000000001"/>
    <n v="74.02000000000001"/>
    <n v="0.5"/>
    <n v="3.52"/>
    <m/>
    <n v="9.8539999999999992"/>
    <n v="38.1"/>
    <n v="0.22040000000000001"/>
    <n v="0.30969999999999998"/>
    <n v="0"/>
    <n v="536.9"/>
    <m/>
    <m/>
    <m/>
    <m/>
    <n v="791000"/>
    <n v="532.20000000000005"/>
    <n v="536.9"/>
    <s v=""/>
    <s v=""/>
    <s v=""/>
  </r>
  <r>
    <d v="2024-03-19T00:00:00"/>
    <x v="78"/>
    <n v="1100"/>
    <d v="1901-08-09T11:00:00"/>
    <n v="139.19"/>
    <n v="75.19"/>
    <n v="1.01"/>
    <n v="4.03"/>
    <m/>
    <n v="10.736000000000001"/>
    <n v="37.700000000000003"/>
    <n v="0.22040000000000001"/>
    <n v="0.309"/>
    <n v="0"/>
    <n v="638.1"/>
    <m/>
    <m/>
    <m/>
    <m/>
    <n v="791100"/>
    <n v="643.79999999999995"/>
    <n v="638.1"/>
    <s v=""/>
    <s v=""/>
    <s v=""/>
  </r>
  <r>
    <d v="2024-03-19T00:00:00"/>
    <x v="78"/>
    <n v="1200"/>
    <d v="1901-08-09T12:00:00"/>
    <n v="136.72999999999999"/>
    <n v="72.72999999999999"/>
    <n v="1.01"/>
    <n v="5.03"/>
    <m/>
    <n v="11.467000000000001"/>
    <n v="36.1"/>
    <n v="0.22040000000000001"/>
    <n v="0.309"/>
    <n v="0"/>
    <n v="696.9"/>
    <m/>
    <m/>
    <m/>
    <m/>
    <n v="791200"/>
    <n v="704.8"/>
    <n v="696.9"/>
    <s v=""/>
    <s v=""/>
    <s v=""/>
  </r>
  <r>
    <d v="2024-03-19T00:00:00"/>
    <x v="78"/>
    <n v="1300"/>
    <d v="1901-08-09T13:00:00"/>
    <n v="135.44"/>
    <n v="71.44"/>
    <n v="1.01"/>
    <n v="4.53"/>
    <m/>
    <n v="11.247999999999999"/>
    <n v="37.6"/>
    <n v="0.22109999999999999"/>
    <n v="0.30819999999999997"/>
    <n v="0"/>
    <n v="694.4"/>
    <m/>
    <m/>
    <m/>
    <m/>
    <n v="791300"/>
    <n v="710"/>
    <n v="694.4"/>
    <s v=""/>
    <s v=""/>
    <s v=""/>
  </r>
  <r>
    <d v="2024-03-19T00:00:00"/>
    <x v="78"/>
    <n v="1400"/>
    <d v="1901-08-09T14:00:00"/>
    <n v="137.32"/>
    <n v="73.319999999999993"/>
    <n v="1.51"/>
    <n v="5.03"/>
    <m/>
    <n v="11.005000000000001"/>
    <n v="32.5"/>
    <n v="0.2218"/>
    <n v="0.30819999999999997"/>
    <n v="0"/>
    <n v="656.9"/>
    <m/>
    <m/>
    <m/>
    <m/>
    <n v="791400"/>
    <n v="658.8"/>
    <n v="656.9"/>
    <s v=""/>
    <s v=""/>
    <s v=""/>
  </r>
  <r>
    <d v="2024-03-19T00:00:00"/>
    <x v="78"/>
    <n v="1500"/>
    <d v="1901-08-09T15:00:00"/>
    <n v="135.44"/>
    <n v="71.44"/>
    <n v="1.51"/>
    <n v="5.03"/>
    <m/>
    <n v="11.247999999999999"/>
    <n v="29.6"/>
    <n v="0.224"/>
    <n v="0.3075"/>
    <n v="0"/>
    <n v="564.4"/>
    <m/>
    <m/>
    <m/>
    <m/>
    <n v="791500"/>
    <n v="555.79999999999995"/>
    <n v="564.4"/>
    <s v=""/>
    <s v=""/>
    <s v=""/>
  </r>
  <r>
    <d v="2024-03-19T00:00:00"/>
    <x v="78"/>
    <n v="1600"/>
    <d v="1901-08-09T16:00:00"/>
    <n v="135.68"/>
    <n v="71.680000000000007"/>
    <n v="2.0099999999999998"/>
    <n v="5.03"/>
    <m/>
    <n v="10.394"/>
    <n v="31.1"/>
    <n v="0.22620000000000001"/>
    <n v="0.3075"/>
    <n v="0"/>
    <n v="420.6"/>
    <m/>
    <m/>
    <m/>
    <m/>
    <n v="791600"/>
    <n v="409.3"/>
    <n v="420.6"/>
    <s v=""/>
    <s v=""/>
    <s v=""/>
  </r>
  <r>
    <d v="2024-03-19T00:00:00"/>
    <x v="78"/>
    <n v="1700"/>
    <d v="1901-08-09T17:00:00"/>
    <n v="135.44"/>
    <n v="71.44"/>
    <n v="1.51"/>
    <n v="5.54"/>
    <m/>
    <n v="9.7059999999999995"/>
    <n v="34.799999999999997"/>
    <n v="0.22689999999999999"/>
    <n v="0.309"/>
    <n v="0"/>
    <n v="245.6"/>
    <m/>
    <m/>
    <m/>
    <m/>
    <n v="791700"/>
    <n v="234.3"/>
    <n v="245.6"/>
    <s v=""/>
    <s v=""/>
    <s v=""/>
  </r>
  <r>
    <d v="2024-03-19T00:00:00"/>
    <x v="78"/>
    <n v="1800"/>
    <d v="1901-08-09T18:00:00"/>
    <n v="134.86000000000001"/>
    <n v="70.860000000000014"/>
    <n v="0.5"/>
    <n v="4.03"/>
    <m/>
    <n v="4.0890000000000004"/>
    <n v="43.1"/>
    <n v="0.2298"/>
    <n v="0.31119999999999998"/>
    <n v="0"/>
    <n v="68.099999999999994"/>
    <m/>
    <m/>
    <m/>
    <m/>
    <n v="791800"/>
    <n v="61.2"/>
    <n v="68.099999999999994"/>
    <s v=""/>
    <s v=""/>
    <s v=""/>
  </r>
  <r>
    <d v="2024-03-19T00:00:00"/>
    <x v="78"/>
    <n v="1900"/>
    <d v="1901-08-09T19:00:00"/>
    <n v="135.79"/>
    <n v="71.789999999999992"/>
    <n v="0"/>
    <n v="3.02"/>
    <m/>
    <n v="4.0110000000000001"/>
    <n v="58.2"/>
    <n v="0.23130000000000001"/>
    <n v="0.31330000000000002"/>
    <n v="0"/>
    <n v="0.6"/>
    <m/>
    <m/>
    <m/>
    <m/>
    <n v="791900"/>
    <n v="0"/>
    <n v="0"/>
    <s v=""/>
    <s v=""/>
    <s v=""/>
  </r>
  <r>
    <d v="2024-03-19T00:00:00"/>
    <x v="78"/>
    <n v="2000"/>
    <d v="1901-08-09T20:00:00"/>
    <n v="134.74"/>
    <n v="70.740000000000009"/>
    <n v="0.5"/>
    <n v="3.02"/>
    <m/>
    <n v="3.0089999999999999"/>
    <n v="67.3"/>
    <n v="0.23200000000000001"/>
    <n v="0.3155"/>
    <n v="0"/>
    <n v="0.6"/>
    <m/>
    <m/>
    <m/>
    <m/>
    <n v="792000"/>
    <n v="0"/>
    <n v="0"/>
    <s v=""/>
    <s v=""/>
    <s v=""/>
  </r>
  <r>
    <d v="2024-03-19T00:00:00"/>
    <x v="78"/>
    <n v="2100"/>
    <d v="1901-08-09T21:00:00"/>
    <n v="134.16"/>
    <n v="70.16"/>
    <n v="1.01"/>
    <n v="5.03"/>
    <m/>
    <n v="3.38"/>
    <n v="61"/>
    <n v="0.23269999999999999"/>
    <n v="0.317"/>
    <n v="0"/>
    <n v="0.6"/>
    <m/>
    <m/>
    <m/>
    <m/>
    <n v="792100"/>
    <n v="0"/>
    <n v="0"/>
    <s v=""/>
    <s v=""/>
    <s v=""/>
  </r>
  <r>
    <d v="2024-03-19T00:00:00"/>
    <x v="78"/>
    <n v="2200"/>
    <d v="1901-08-09T22:00:00"/>
    <n v="134.51"/>
    <n v="70.509999999999991"/>
    <n v="1.51"/>
    <n v="4.53"/>
    <m/>
    <n v="2.4769999999999999"/>
    <n v="59.5"/>
    <n v="0.23200000000000001"/>
    <n v="0.31840000000000002"/>
    <n v="0"/>
    <n v="0.6"/>
    <m/>
    <m/>
    <m/>
    <m/>
    <n v="792200"/>
    <n v="0"/>
    <n v="0"/>
    <s v=""/>
    <s v=""/>
    <s v=""/>
  </r>
  <r>
    <d v="2024-03-19T00:00:00"/>
    <x v="78"/>
    <n v="2300"/>
    <d v="1901-08-09T23:00:00"/>
    <n v="134.16"/>
    <n v="70.16"/>
    <n v="1.01"/>
    <n v="4.53"/>
    <m/>
    <n v="2.61"/>
    <n v="61.3"/>
    <n v="0.23130000000000001"/>
    <n v="0.31840000000000002"/>
    <n v="0"/>
    <n v="0.6"/>
    <m/>
    <m/>
    <m/>
    <m/>
    <n v="792300"/>
    <n v="0"/>
    <n v="0"/>
    <s v=""/>
    <s v=""/>
    <s v=""/>
  </r>
  <r>
    <d v="2024-03-19T00:00:00"/>
    <x v="78"/>
    <n v="2400"/>
    <d v="1901-08-10T00:00:00"/>
    <n v="133.91999999999999"/>
    <n v="69.919999999999987"/>
    <n v="1.51"/>
    <n v="5.03"/>
    <m/>
    <n v="2.5299999999999998"/>
    <n v="59.4"/>
    <n v="0.23050000000000001"/>
    <n v="0.31909999999999999"/>
    <n v="0"/>
    <n v="0.6"/>
    <m/>
    <m/>
    <m/>
    <m/>
    <n v="792400"/>
    <n v="0"/>
    <n v="0"/>
    <n v="0.23100000000000001"/>
    <n v="0.31900000000000001"/>
    <n v="0.69899999999999995"/>
  </r>
  <r>
    <d v="2024-03-20T00:00:00"/>
    <x v="79"/>
    <n v="100"/>
    <d v="1901-08-10T01:00:00"/>
    <n v="134.62"/>
    <n v="70.62"/>
    <n v="1.51"/>
    <n v="7.55"/>
    <m/>
    <n v="2.37"/>
    <n v="61.2"/>
    <n v="0.23050000000000001"/>
    <n v="0.31909999999999999"/>
    <n v="0"/>
    <n v="0.6"/>
    <m/>
    <m/>
    <m/>
    <m/>
    <n v="800100"/>
    <n v="0"/>
    <n v="0"/>
    <s v=""/>
    <s v=""/>
    <s v=""/>
  </r>
  <r>
    <d v="2024-03-20T00:00:00"/>
    <x v="79"/>
    <n v="200"/>
    <d v="1901-08-10T02:00:00"/>
    <n v="133.44999999999999"/>
    <n v="69.449999999999989"/>
    <n v="2.0099999999999998"/>
    <n v="6.04"/>
    <m/>
    <n v="1.5609999999999999"/>
    <n v="63"/>
    <n v="0.2291"/>
    <n v="0.31909999999999999"/>
    <n v="0"/>
    <n v="0.6"/>
    <m/>
    <m/>
    <m/>
    <m/>
    <n v="800200"/>
    <n v="0"/>
    <n v="0"/>
    <s v=""/>
    <s v=""/>
    <s v=""/>
  </r>
  <r>
    <d v="2024-03-20T00:00:00"/>
    <x v="79"/>
    <n v="300"/>
    <d v="1901-08-10T03:00:00"/>
    <n v="133.22"/>
    <n v="69.22"/>
    <n v="2.0099999999999998"/>
    <n v="6.04"/>
    <m/>
    <n v="1.724"/>
    <n v="68.8"/>
    <n v="0.22839999999999999"/>
    <n v="0.31990000000000002"/>
    <n v="0"/>
    <n v="0.6"/>
    <m/>
    <m/>
    <m/>
    <m/>
    <n v="800300"/>
    <n v="0"/>
    <n v="0"/>
    <s v=""/>
    <s v=""/>
    <s v=""/>
  </r>
  <r>
    <d v="2024-03-20T00:00:00"/>
    <x v="79"/>
    <n v="400"/>
    <d v="1901-08-10T04:00:00"/>
    <n v="134.04"/>
    <n v="70.039999999999992"/>
    <n v="2.52"/>
    <n v="6.54"/>
    <m/>
    <n v="1.099"/>
    <n v="67.3"/>
    <n v="0.22839999999999999"/>
    <n v="0.31909999999999999"/>
    <n v="0"/>
    <n v="0.6"/>
    <m/>
    <m/>
    <m/>
    <m/>
    <n v="800400"/>
    <n v="0"/>
    <n v="0"/>
    <s v=""/>
    <s v=""/>
    <s v=""/>
  </r>
  <r>
    <d v="2024-03-20T00:00:00"/>
    <x v="79"/>
    <n v="500"/>
    <d v="1901-08-10T05:00:00"/>
    <n v="134.62"/>
    <n v="70.62"/>
    <n v="1.51"/>
    <n v="6.54"/>
    <m/>
    <n v="0.35599999999999998"/>
    <n v="64.8"/>
    <n v="0.22839999999999999"/>
    <n v="0.31840000000000002"/>
    <n v="0"/>
    <n v="0.6"/>
    <m/>
    <m/>
    <m/>
    <m/>
    <n v="800500"/>
    <n v="0"/>
    <n v="0"/>
    <s v=""/>
    <s v=""/>
    <s v=""/>
  </r>
  <r>
    <d v="2024-03-20T00:00:00"/>
    <x v="79"/>
    <n v="600"/>
    <d v="1901-08-10T06:00:00"/>
    <n v="133.44999999999999"/>
    <n v="69.449999999999989"/>
    <n v="0"/>
    <n v="2.0099999999999998"/>
    <m/>
    <n v="-1.4410000000000001"/>
    <n v="70.3"/>
    <n v="0.2276"/>
    <n v="0.31840000000000002"/>
    <n v="0"/>
    <n v="0.6"/>
    <m/>
    <m/>
    <m/>
    <m/>
    <n v="800600"/>
    <n v="0"/>
    <n v="0"/>
    <s v=""/>
    <s v=""/>
    <s v=""/>
  </r>
  <r>
    <d v="2024-03-20T00:00:00"/>
    <x v="79"/>
    <n v="700"/>
    <d v="1901-08-10T07:00:00"/>
    <n v="133.91999999999999"/>
    <n v="69.919999999999987"/>
    <n v="0"/>
    <n v="2.0099999999999998"/>
    <m/>
    <n v="-0.33900000000000002"/>
    <n v="75.400000000000006"/>
    <n v="0.2276"/>
    <n v="0.31769999999999998"/>
    <n v="0"/>
    <n v="24.4"/>
    <m/>
    <m/>
    <m/>
    <m/>
    <n v="800700"/>
    <n v="42.3"/>
    <n v="24.4"/>
    <s v=""/>
    <s v=""/>
    <s v=""/>
  </r>
  <r>
    <d v="2024-03-20T00:00:00"/>
    <x v="79"/>
    <n v="800"/>
    <d v="1901-08-10T08:00:00"/>
    <n v="133.57"/>
    <n v="69.569999999999993"/>
    <n v="0"/>
    <n v="2.0099999999999998"/>
    <m/>
    <n v="0.74199999999999999"/>
    <n v="74.3"/>
    <n v="0.22689999999999999"/>
    <n v="0.317"/>
    <n v="0"/>
    <n v="81.900000000000006"/>
    <m/>
    <m/>
    <m/>
    <m/>
    <n v="800800"/>
    <n v="208.3"/>
    <n v="81.900000000000006"/>
    <s v=""/>
    <s v=""/>
    <s v=""/>
  </r>
  <r>
    <d v="2024-03-20T00:00:00"/>
    <x v="79"/>
    <n v="900"/>
    <d v="1901-08-10T09:00:00"/>
    <n v="133.22"/>
    <n v="69.22"/>
    <n v="0"/>
    <n v="2.0099999999999998"/>
    <m/>
    <n v="4.4020000000000001"/>
    <n v="69.2"/>
    <n v="0.22689999999999999"/>
    <n v="0.317"/>
    <n v="0"/>
    <n v="224.4"/>
    <m/>
    <m/>
    <m/>
    <m/>
    <n v="800900"/>
    <n v="386.3"/>
    <n v="224.4"/>
    <s v=""/>
    <s v=""/>
    <s v=""/>
  </r>
  <r>
    <d v="2024-03-20T00:00:00"/>
    <x v="79"/>
    <n v="1000"/>
    <d v="1901-08-10T10:00:00"/>
    <n v="133.22"/>
    <n v="69.22"/>
    <n v="0.5"/>
    <n v="3.02"/>
    <m/>
    <n v="6.4080000000000004"/>
    <n v="58.1"/>
    <n v="0.22689999999999999"/>
    <n v="0.31619999999999998"/>
    <n v="0"/>
    <n v="438.1"/>
    <m/>
    <m/>
    <m/>
    <m/>
    <n v="801000"/>
    <n v="539"/>
    <n v="438.1"/>
    <s v=""/>
    <s v=""/>
    <s v=""/>
  </r>
  <r>
    <d v="2024-03-20T00:00:00"/>
    <x v="79"/>
    <n v="1100"/>
    <d v="1901-08-10T11:00:00"/>
    <n v="133.57"/>
    <n v="69.569999999999993"/>
    <n v="0.5"/>
    <n v="3.52"/>
    <m/>
    <n v="7.3179999999999996"/>
    <n v="51.9"/>
    <n v="0.22689999999999999"/>
    <n v="0.3155"/>
    <n v="0"/>
    <n v="548.1"/>
    <m/>
    <m/>
    <m/>
    <m/>
    <n v="801100"/>
    <n v="650.70000000000005"/>
    <n v="548.1"/>
    <s v=""/>
    <s v=""/>
    <s v=""/>
  </r>
  <r>
    <d v="2024-03-20T00:00:00"/>
    <x v="79"/>
    <n v="1200"/>
    <d v="1901-08-10T12:00:00"/>
    <n v="133.1"/>
    <n v="69.099999999999994"/>
    <n v="1.01"/>
    <n v="4.03"/>
    <m/>
    <n v="7.3680000000000003"/>
    <n v="52.1"/>
    <n v="0.22689999999999999"/>
    <n v="0.31480000000000002"/>
    <n v="0"/>
    <n v="584.4"/>
    <m/>
    <m/>
    <m/>
    <m/>
    <n v="801200"/>
    <n v="711.5"/>
    <n v="584.4"/>
    <s v=""/>
    <s v=""/>
    <s v=""/>
  </r>
  <r>
    <d v="2024-03-20T00:00:00"/>
    <x v="79"/>
    <n v="1300"/>
    <d v="1901-08-10T13:00:00"/>
    <n v="131.93"/>
    <n v="67.930000000000007"/>
    <n v="0.5"/>
    <n v="4.03"/>
    <m/>
    <n v="8.4939999999999998"/>
    <n v="51.5"/>
    <n v="0.22689999999999999"/>
    <n v="0.31480000000000002"/>
    <n v="0"/>
    <n v="525.6"/>
    <m/>
    <m/>
    <m/>
    <m/>
    <n v="801300"/>
    <n v="716.7"/>
    <n v="525.6"/>
    <s v=""/>
    <s v=""/>
    <s v=""/>
  </r>
  <r>
    <d v="2024-03-20T00:00:00"/>
    <x v="79"/>
    <n v="1400"/>
    <d v="1901-08-10T14:00:00"/>
    <n v="130.88"/>
    <n v="66.88"/>
    <n v="1.01"/>
    <n v="4.03"/>
    <m/>
    <n v="6.6360000000000001"/>
    <n v="48.7"/>
    <n v="0.22689999999999999"/>
    <n v="0.31409999999999999"/>
    <n v="0"/>
    <n v="534.4"/>
    <m/>
    <m/>
    <m/>
    <m/>
    <n v="801400"/>
    <n v="665.3"/>
    <n v="534.4"/>
    <s v=""/>
    <s v=""/>
    <s v=""/>
  </r>
  <r>
    <d v="2024-03-20T00:00:00"/>
    <x v="79"/>
    <n v="1500"/>
    <d v="1901-08-10T15:00:00"/>
    <n v="131.58000000000001"/>
    <n v="67.580000000000013"/>
    <n v="0.5"/>
    <n v="3.52"/>
    <m/>
    <n v="6.8890000000000002"/>
    <n v="48.5"/>
    <n v="0.22620000000000001"/>
    <n v="0.31409999999999999"/>
    <n v="0"/>
    <n v="374.4"/>
    <m/>
    <m/>
    <m/>
    <m/>
    <n v="801500"/>
    <n v="562"/>
    <n v="374.4"/>
    <s v=""/>
    <s v=""/>
    <s v=""/>
  </r>
  <r>
    <d v="2024-03-20T00:00:00"/>
    <x v="79"/>
    <n v="1600"/>
    <d v="1901-08-10T16:00:00"/>
    <n v="131.93"/>
    <n v="67.930000000000007"/>
    <n v="1.01"/>
    <n v="4.03"/>
    <m/>
    <n v="5.6680000000000001"/>
    <n v="46.4"/>
    <n v="0.22620000000000001"/>
    <n v="0.31330000000000002"/>
    <n v="0"/>
    <n v="255.6"/>
    <m/>
    <m/>
    <m/>
    <m/>
    <n v="801600"/>
    <n v="415.7"/>
    <n v="255.6"/>
    <s v=""/>
    <s v=""/>
    <s v=""/>
  </r>
  <r>
    <d v="2024-03-20T00:00:00"/>
    <x v="79"/>
    <n v="1700"/>
    <d v="1901-08-10T17:00:00"/>
    <n v="132.63999999999999"/>
    <n v="68.639999999999986"/>
    <n v="0"/>
    <n v="3.52"/>
    <m/>
    <n v="5.2050000000000001"/>
    <n v="47.6"/>
    <n v="0.22689999999999999"/>
    <n v="0.31259999999999999"/>
    <n v="0"/>
    <n v="185.6"/>
    <m/>
    <m/>
    <m/>
    <m/>
    <n v="801700"/>
    <n v="240.2"/>
    <n v="185.6"/>
    <s v=""/>
    <s v=""/>
    <s v=""/>
  </r>
  <r>
    <d v="2024-03-20T00:00:00"/>
    <x v="79"/>
    <n v="1800"/>
    <d v="1901-08-10T18:00:00"/>
    <n v="132.75"/>
    <n v="68.75"/>
    <n v="0"/>
    <n v="1.51"/>
    <m/>
    <n v="1.8320000000000001"/>
    <n v="53.8"/>
    <n v="0.2276"/>
    <n v="0.31259999999999999"/>
    <n v="0"/>
    <n v="46.9"/>
    <m/>
    <m/>
    <m/>
    <m/>
    <n v="801800"/>
    <n v="65.8"/>
    <n v="46.9"/>
    <s v=""/>
    <s v=""/>
    <s v=""/>
  </r>
  <r>
    <d v="2024-03-20T00:00:00"/>
    <x v="79"/>
    <n v="1900"/>
    <d v="1901-08-10T19:00:00"/>
    <n v="132.99"/>
    <n v="68.990000000000009"/>
    <n v="0"/>
    <n v="1.01"/>
    <m/>
    <n v="0.63200000000000001"/>
    <n v="62.6"/>
    <n v="0.2276"/>
    <n v="0.31330000000000002"/>
    <n v="0"/>
    <n v="0.6"/>
    <m/>
    <m/>
    <m/>
    <m/>
    <n v="801900"/>
    <n v="0"/>
    <n v="0"/>
    <s v=""/>
    <s v=""/>
    <s v=""/>
  </r>
  <r>
    <d v="2024-03-20T00:00:00"/>
    <x v="79"/>
    <n v="2000"/>
    <d v="1901-08-10T20:00:00"/>
    <n v="132.87"/>
    <n v="68.87"/>
    <n v="0"/>
    <n v="1.51"/>
    <m/>
    <n v="0.90700000000000003"/>
    <n v="65"/>
    <n v="0.2276"/>
    <n v="0.31409999999999999"/>
    <n v="0"/>
    <n v="0.6"/>
    <m/>
    <m/>
    <m/>
    <m/>
    <n v="802000"/>
    <n v="0"/>
    <n v="0"/>
    <s v=""/>
    <s v=""/>
    <s v=""/>
  </r>
  <r>
    <d v="2024-03-20T00:00:00"/>
    <x v="79"/>
    <n v="2100"/>
    <d v="1901-08-10T21:00:00"/>
    <n v="133.34"/>
    <n v="69.34"/>
    <n v="0"/>
    <n v="1.51"/>
    <m/>
    <n v="1.2889999999999999"/>
    <n v="64.3"/>
    <n v="0.2276"/>
    <n v="0.31409999999999999"/>
    <n v="0"/>
    <n v="0.6"/>
    <m/>
    <m/>
    <m/>
    <m/>
    <n v="802100"/>
    <n v="0"/>
    <n v="0"/>
    <s v=""/>
    <s v=""/>
    <s v=""/>
  </r>
  <r>
    <d v="2024-03-20T00:00:00"/>
    <x v="79"/>
    <n v="2200"/>
    <d v="1901-08-10T22:00:00"/>
    <n v="132.28"/>
    <n v="68.28"/>
    <n v="0"/>
    <n v="2.52"/>
    <m/>
    <n v="1.994"/>
    <n v="66.099999999999994"/>
    <n v="0.22689999999999999"/>
    <n v="0.31480000000000002"/>
    <n v="0"/>
    <n v="0.6"/>
    <m/>
    <m/>
    <m/>
    <m/>
    <n v="802200"/>
    <n v="0"/>
    <n v="0"/>
    <s v=""/>
    <s v=""/>
    <s v=""/>
  </r>
  <r>
    <d v="2024-03-20T00:00:00"/>
    <x v="79"/>
    <n v="2300"/>
    <d v="1901-08-10T23:00:00"/>
    <n v="132.52000000000001"/>
    <n v="68.52000000000001"/>
    <n v="2.0099999999999998"/>
    <n v="5.03"/>
    <m/>
    <n v="0.60499999999999998"/>
    <n v="72.2"/>
    <n v="0.22689999999999999"/>
    <n v="0.31480000000000002"/>
    <n v="0"/>
    <n v="0.6"/>
    <m/>
    <m/>
    <m/>
    <m/>
    <n v="802300"/>
    <n v="0"/>
    <n v="0"/>
    <s v=""/>
    <s v=""/>
    <s v=""/>
  </r>
  <r>
    <d v="2024-03-20T00:00:00"/>
    <x v="79"/>
    <n v="2400"/>
    <d v="1901-08-11T00:00:00"/>
    <n v="132.63999999999999"/>
    <n v="68.639999999999986"/>
    <n v="2.0099999999999998"/>
    <n v="5.03"/>
    <m/>
    <n v="-0.255"/>
    <n v="79.599999999999994"/>
    <n v="0.22689999999999999"/>
    <n v="0.31480000000000002"/>
    <n v="0"/>
    <n v="0.6"/>
    <m/>
    <m/>
    <m/>
    <m/>
    <n v="802400"/>
    <n v="0"/>
    <n v="0"/>
    <n v="0.22700000000000001"/>
    <n v="0.315"/>
    <n v="0.68600000000000005"/>
  </r>
  <r>
    <d v="2024-03-21T00:00:00"/>
    <x v="80"/>
    <n v="100"/>
    <d v="1901-08-11T01:00:00"/>
    <n v="132.63999999999999"/>
    <n v="68.639999999999986"/>
    <n v="2.0099999999999998"/>
    <n v="6.04"/>
    <m/>
    <n v="-1.0149999999999999"/>
    <n v="82.9"/>
    <n v="0.22689999999999999"/>
    <n v="0.31480000000000002"/>
    <n v="0"/>
    <n v="0.6"/>
    <m/>
    <m/>
    <m/>
    <m/>
    <n v="810100"/>
    <n v="0"/>
    <n v="0"/>
    <s v=""/>
    <s v=""/>
    <s v=""/>
  </r>
  <r>
    <d v="2024-03-21T00:00:00"/>
    <x v="80"/>
    <n v="200"/>
    <d v="1901-08-11T02:00:00"/>
    <n v="132.63999999999999"/>
    <n v="68.639999999999986"/>
    <n v="1.51"/>
    <n v="5.54"/>
    <m/>
    <n v="-1.5840000000000001"/>
    <n v="85.3"/>
    <n v="0.22620000000000001"/>
    <n v="0.31480000000000002"/>
    <n v="0"/>
    <n v="0.6"/>
    <m/>
    <m/>
    <m/>
    <m/>
    <n v="810200"/>
    <n v="0"/>
    <n v="0"/>
    <s v=""/>
    <s v=""/>
    <s v=""/>
  </r>
  <r>
    <d v="2024-03-21T00:00:00"/>
    <x v="80"/>
    <n v="300"/>
    <d v="1901-08-11T03:00:00"/>
    <n v="132.52000000000001"/>
    <n v="68.52000000000001"/>
    <n v="1.51"/>
    <n v="5.03"/>
    <m/>
    <n v="-1.871"/>
    <n v="89.1"/>
    <n v="0.22689999999999999"/>
    <n v="0.31480000000000002"/>
    <n v="0"/>
    <n v="0.6"/>
    <m/>
    <m/>
    <m/>
    <m/>
    <n v="810300"/>
    <n v="0"/>
    <n v="0"/>
    <s v=""/>
    <s v=""/>
    <s v=""/>
  </r>
  <r>
    <d v="2024-03-21T00:00:00"/>
    <x v="80"/>
    <n v="400"/>
    <d v="1901-08-11T04:00:00"/>
    <n v="132.52000000000001"/>
    <n v="68.52000000000001"/>
    <n v="1.51"/>
    <n v="5.03"/>
    <m/>
    <n v="-2.1890000000000001"/>
    <n v="90"/>
    <n v="0.22689999999999999"/>
    <n v="0.31480000000000002"/>
    <n v="0"/>
    <n v="0.6"/>
    <m/>
    <m/>
    <m/>
    <m/>
    <n v="810400"/>
    <n v="0"/>
    <n v="0"/>
    <s v=""/>
    <s v=""/>
    <s v=""/>
  </r>
  <r>
    <d v="2024-03-21T00:00:00"/>
    <x v="80"/>
    <n v="500"/>
    <d v="1901-08-11T05:00:00"/>
    <n v="132.52000000000001"/>
    <n v="68.52000000000001"/>
    <n v="1.01"/>
    <n v="4.53"/>
    <m/>
    <n v="-2.5960000000000001"/>
    <n v="90.3"/>
    <n v="0.22620000000000001"/>
    <n v="0.31409999999999999"/>
    <n v="0"/>
    <n v="0.6"/>
    <m/>
    <m/>
    <m/>
    <m/>
    <n v="810500"/>
    <n v="0"/>
    <n v="0"/>
    <s v=""/>
    <s v=""/>
    <s v=""/>
  </r>
  <r>
    <d v="2024-03-21T00:00:00"/>
    <x v="80"/>
    <n v="600"/>
    <d v="1901-08-11T06:00:00"/>
    <n v="132.4"/>
    <n v="68.400000000000006"/>
    <n v="1.51"/>
    <n v="7.05"/>
    <m/>
    <n v="-2.8879999999999999"/>
    <n v="93.8"/>
    <n v="0.22620000000000001"/>
    <n v="0.31409999999999999"/>
    <n v="0"/>
    <n v="0.6"/>
    <m/>
    <m/>
    <m/>
    <m/>
    <n v="810600"/>
    <n v="0"/>
    <n v="0"/>
    <s v=""/>
    <s v=""/>
    <s v=""/>
  </r>
  <r>
    <d v="2024-03-21T00:00:00"/>
    <x v="80"/>
    <n v="700"/>
    <d v="1901-08-11T07:00:00"/>
    <n v="131.47"/>
    <n v="67.47"/>
    <n v="1.51"/>
    <n v="5.54"/>
    <m/>
    <n v="-2.742"/>
    <n v="95.1"/>
    <n v="0.22539999999999999"/>
    <n v="0.31409999999999999"/>
    <n v="0"/>
    <n v="21.9"/>
    <m/>
    <m/>
    <m/>
    <m/>
    <n v="810700"/>
    <n v="46.3"/>
    <n v="21.9"/>
    <s v=""/>
    <s v=""/>
    <s v=""/>
  </r>
  <r>
    <d v="2024-03-21T00:00:00"/>
    <x v="80"/>
    <n v="800"/>
    <d v="1901-08-11T08:00:00"/>
    <n v="130.65"/>
    <n v="66.650000000000006"/>
    <n v="1.51"/>
    <n v="5.03"/>
    <m/>
    <n v="-2.2759999999999998"/>
    <n v="95.2"/>
    <n v="0.22620000000000001"/>
    <n v="0.31409999999999999"/>
    <n v="0"/>
    <n v="75.599999999999994"/>
    <m/>
    <m/>
    <m/>
    <m/>
    <n v="810800"/>
    <n v="214.7"/>
    <n v="75.599999999999994"/>
    <s v=""/>
    <s v=""/>
    <s v=""/>
  </r>
  <r>
    <d v="2024-03-21T00:00:00"/>
    <x v="80"/>
    <n v="900"/>
    <d v="1901-08-11T09:00:00"/>
    <n v="128.19"/>
    <n v="64.19"/>
    <n v="1.01"/>
    <n v="5.03"/>
    <m/>
    <n v="-1.242"/>
    <n v="95.5"/>
    <n v="0.22539999999999999"/>
    <n v="0.31330000000000002"/>
    <n v="0"/>
    <n v="179.4"/>
    <m/>
    <m/>
    <m/>
    <m/>
    <n v="810900"/>
    <n v="393"/>
    <n v="179.4"/>
    <s v=""/>
    <s v=""/>
    <s v=""/>
  </r>
  <r>
    <d v="2024-03-21T00:00:00"/>
    <x v="80"/>
    <n v="1000"/>
    <d v="1901-08-11T10:00:00"/>
    <n v="130.88"/>
    <n v="66.88"/>
    <n v="1.51"/>
    <n v="5.03"/>
    <m/>
    <n v="-1.5840000000000001"/>
    <n v="95.3"/>
    <n v="0.22539999999999999"/>
    <n v="0.31330000000000002"/>
    <n v="0.2"/>
    <n v="199.4"/>
    <m/>
    <m/>
    <m/>
    <m/>
    <n v="811000"/>
    <n v="546"/>
    <n v="199.4"/>
    <s v=""/>
    <s v=""/>
    <s v=""/>
  </r>
  <r>
    <d v="2024-03-21T00:00:00"/>
    <x v="80"/>
    <n v="1100"/>
    <d v="1901-08-11T11:00:00"/>
    <n v="130.53"/>
    <n v="66.53"/>
    <n v="1.51"/>
    <n v="6.54"/>
    <m/>
    <n v="-0.67600000000000005"/>
    <n v="93.6"/>
    <n v="0.22539999999999999"/>
    <n v="0.31330000000000002"/>
    <n v="1.4"/>
    <n v="301.89999999999998"/>
    <m/>
    <m/>
    <m/>
    <m/>
    <n v="811100"/>
    <n v="657.7"/>
    <n v="301.89999999999998"/>
    <s v=""/>
    <s v=""/>
    <s v=""/>
  </r>
  <r>
    <d v="2024-03-21T00:00:00"/>
    <x v="80"/>
    <n v="1200"/>
    <d v="1901-08-11T12:00:00"/>
    <n v="130.76"/>
    <n v="66.759999999999991"/>
    <n v="2.0099999999999998"/>
    <n v="5.54"/>
    <m/>
    <n v="0.32900000000000001"/>
    <n v="85.9"/>
    <n v="0.22539999999999999"/>
    <n v="0.31330000000000002"/>
    <n v="0"/>
    <n v="369.4"/>
    <m/>
    <m/>
    <m/>
    <m/>
    <n v="811200"/>
    <n v="718"/>
    <n v="369.4"/>
    <s v=""/>
    <s v=""/>
    <s v=""/>
  </r>
  <r>
    <d v="2024-03-21T00:00:00"/>
    <x v="80"/>
    <n v="1300"/>
    <d v="1901-08-11T13:00:00"/>
    <n v="129.47999999999999"/>
    <n v="65.47999999999999"/>
    <n v="2.0099999999999998"/>
    <n v="6.04"/>
    <m/>
    <n v="4.0110000000000001"/>
    <n v="77.400000000000006"/>
    <n v="0.2276"/>
    <n v="0.31480000000000002"/>
    <n v="0"/>
    <n v="576.9"/>
    <m/>
    <m/>
    <m/>
    <m/>
    <n v="811300"/>
    <n v="723.2"/>
    <n v="576.9"/>
    <s v=""/>
    <s v=""/>
    <s v=""/>
  </r>
  <r>
    <d v="2024-03-21T00:00:00"/>
    <x v="80"/>
    <n v="1400"/>
    <d v="1901-08-11T14:00:00"/>
    <n v="132.28"/>
    <n v="68.28"/>
    <n v="2.0099999999999998"/>
    <n v="6.04"/>
    <m/>
    <n v="3.8540000000000001"/>
    <n v="70.400000000000006"/>
    <n v="0.2276"/>
    <n v="0.31409999999999999"/>
    <n v="0"/>
    <n v="529.4"/>
    <m/>
    <m/>
    <m/>
    <m/>
    <n v="811400"/>
    <n v="671.7"/>
    <n v="529.4"/>
    <s v=""/>
    <s v=""/>
    <s v=""/>
  </r>
  <r>
    <d v="2024-03-21T00:00:00"/>
    <x v="80"/>
    <n v="1500"/>
    <d v="1901-08-11T15:00:00"/>
    <n v="128.66"/>
    <n v="64.66"/>
    <n v="2.0099999999999998"/>
    <n v="5.54"/>
    <m/>
    <n v="1.262"/>
    <n v="64.3"/>
    <n v="0.2276"/>
    <n v="0.31409999999999999"/>
    <n v="0"/>
    <n v="565.6"/>
    <m/>
    <m/>
    <m/>
    <m/>
    <n v="811500"/>
    <n v="568"/>
    <n v="565.6"/>
    <s v=""/>
    <s v=""/>
    <s v=""/>
  </r>
  <r>
    <d v="2024-03-21T00:00:00"/>
    <x v="80"/>
    <n v="1600"/>
    <d v="1901-08-11T16:00:00"/>
    <n v="132.28"/>
    <n v="68.28"/>
    <n v="1.51"/>
    <n v="5.03"/>
    <m/>
    <n v="0.63200000000000001"/>
    <n v="71.8"/>
    <n v="0.2276"/>
    <n v="0.31409999999999999"/>
    <n v="0"/>
    <n v="178.1"/>
    <m/>
    <m/>
    <m/>
    <m/>
    <n v="811600"/>
    <n v="421.7"/>
    <n v="178.1"/>
    <s v=""/>
    <s v=""/>
    <s v=""/>
  </r>
  <r>
    <d v="2024-03-21T00:00:00"/>
    <x v="80"/>
    <n v="1700"/>
    <d v="1901-08-11T17:00:00"/>
    <n v="133.34"/>
    <n v="69.34"/>
    <n v="1.01"/>
    <n v="3.52"/>
    <m/>
    <n v="-0.33900000000000002"/>
    <n v="72.5"/>
    <n v="0.22689999999999999"/>
    <n v="0.31409999999999999"/>
    <n v="0"/>
    <n v="128.1"/>
    <m/>
    <m/>
    <m/>
    <m/>
    <n v="811700"/>
    <n v="246"/>
    <n v="128.1"/>
    <s v=""/>
    <s v=""/>
    <s v=""/>
  </r>
  <r>
    <d v="2024-03-21T00:00:00"/>
    <x v="80"/>
    <n v="1800"/>
    <d v="1901-08-11T18:00:00"/>
    <n v="132.52000000000001"/>
    <n v="68.52000000000001"/>
    <n v="0.5"/>
    <n v="3.02"/>
    <m/>
    <n v="-0.90200000000000002"/>
    <n v="76.8"/>
    <n v="0.2276"/>
    <n v="0.31409999999999999"/>
    <n v="0"/>
    <n v="13.1"/>
    <m/>
    <m/>
    <m/>
    <m/>
    <n v="811800"/>
    <n v="69.8"/>
    <n v="13.1"/>
    <s v=""/>
    <s v=""/>
    <s v=""/>
  </r>
  <r>
    <d v="2024-03-21T00:00:00"/>
    <x v="80"/>
    <n v="1900"/>
    <d v="1901-08-11T19:00:00"/>
    <n v="131.69999999999999"/>
    <n v="67.699999999999989"/>
    <n v="0"/>
    <n v="2.0099999999999998"/>
    <m/>
    <n v="-1.756"/>
    <n v="82.3"/>
    <n v="0.22689999999999999"/>
    <n v="0.31330000000000002"/>
    <n v="0"/>
    <n v="0.6"/>
    <m/>
    <m/>
    <m/>
    <m/>
    <n v="811900"/>
    <n v="0"/>
    <n v="0"/>
    <s v=""/>
    <s v=""/>
    <s v=""/>
  </r>
  <r>
    <d v="2024-03-21T00:00:00"/>
    <x v="80"/>
    <n v="2000"/>
    <d v="1901-08-11T20:00:00"/>
    <n v="132.16999999999999"/>
    <n v="68.169999999999987"/>
    <n v="0"/>
    <n v="1.01"/>
    <m/>
    <n v="-1.413"/>
    <n v="84.9"/>
    <n v="0.2276"/>
    <n v="0.31330000000000002"/>
    <n v="0"/>
    <n v="0.6"/>
    <m/>
    <m/>
    <m/>
    <m/>
    <n v="812000"/>
    <n v="0"/>
    <n v="0"/>
    <s v=""/>
    <s v=""/>
    <s v=""/>
  </r>
  <r>
    <d v="2024-03-21T00:00:00"/>
    <x v="80"/>
    <n v="2100"/>
    <d v="1901-08-11T21:00:00"/>
    <n v="133.22"/>
    <n v="69.22"/>
    <n v="0"/>
    <n v="3.02"/>
    <m/>
    <n v="-1.27"/>
    <n v="83.9"/>
    <n v="0.22839999999999999"/>
    <n v="0.31330000000000002"/>
    <n v="0"/>
    <n v="0.6"/>
    <m/>
    <m/>
    <m/>
    <m/>
    <n v="812100"/>
    <n v="0"/>
    <n v="0"/>
    <s v=""/>
    <s v=""/>
    <s v=""/>
  </r>
  <r>
    <d v="2024-03-21T00:00:00"/>
    <x v="80"/>
    <n v="2200"/>
    <d v="1901-08-11T22:00:00"/>
    <n v="132.28"/>
    <n v="68.28"/>
    <n v="0"/>
    <n v="2.52"/>
    <m/>
    <n v="-1.7849999999999999"/>
    <n v="85.9"/>
    <n v="0.2276"/>
    <n v="0.31330000000000002"/>
    <n v="0"/>
    <n v="0.6"/>
    <m/>
    <m/>
    <m/>
    <m/>
    <n v="812200"/>
    <n v="0"/>
    <n v="0"/>
    <s v=""/>
    <s v=""/>
    <s v=""/>
  </r>
  <r>
    <d v="2024-03-21T00:00:00"/>
    <x v="80"/>
    <n v="2300"/>
    <d v="1901-08-11T23:00:00"/>
    <n v="132.63999999999999"/>
    <n v="68.639999999999986"/>
    <n v="0"/>
    <n v="1.01"/>
    <m/>
    <n v="-1.986"/>
    <n v="87.6"/>
    <n v="0.2276"/>
    <n v="0.31259999999999999"/>
    <n v="0"/>
    <n v="0.6"/>
    <m/>
    <m/>
    <m/>
    <m/>
    <n v="812300"/>
    <n v="0"/>
    <n v="0"/>
    <s v=""/>
    <s v=""/>
    <s v=""/>
  </r>
  <r>
    <d v="2024-03-21T00:00:00"/>
    <x v="80"/>
    <n v="2400"/>
    <d v="1901-08-12T00:00:00"/>
    <n v="132.75"/>
    <n v="68.75"/>
    <n v="0"/>
    <n v="2.52"/>
    <m/>
    <n v="-1.871"/>
    <n v="87.5"/>
    <n v="0.22839999999999999"/>
    <n v="0.31259999999999999"/>
    <n v="0"/>
    <n v="0.6"/>
    <m/>
    <m/>
    <m/>
    <m/>
    <n v="812400"/>
    <n v="0"/>
    <n v="0"/>
    <n v="0.22800000000000001"/>
    <n v="0.313"/>
    <n v="0.68799999999999994"/>
  </r>
  <r>
    <d v="2024-03-22T00:00:00"/>
    <x v="81"/>
    <n v="100"/>
    <d v="1901-08-12T01:00:00"/>
    <n v="132.63999999999999"/>
    <n v="68.639999999999986"/>
    <n v="0"/>
    <n v="1.51"/>
    <m/>
    <n v="-2.1890000000000001"/>
    <n v="86.8"/>
    <n v="0.2276"/>
    <n v="0.31259999999999999"/>
    <n v="0"/>
    <n v="0.6"/>
    <m/>
    <m/>
    <m/>
    <m/>
    <n v="820100"/>
    <n v="0"/>
    <n v="0"/>
    <s v=""/>
    <s v=""/>
    <s v=""/>
  </r>
  <r>
    <d v="2024-03-22T00:00:00"/>
    <x v="81"/>
    <n v="200"/>
    <d v="1901-08-12T02:00:00"/>
    <n v="132.87"/>
    <n v="68.87"/>
    <n v="0"/>
    <n v="2.0099999999999998"/>
    <m/>
    <n v="-3.153"/>
    <n v="87.5"/>
    <n v="0.2276"/>
    <n v="0.31259999999999999"/>
    <n v="0"/>
    <n v="0.6"/>
    <m/>
    <m/>
    <m/>
    <m/>
    <n v="820200"/>
    <n v="0"/>
    <n v="0"/>
    <s v=""/>
    <s v=""/>
    <s v=""/>
  </r>
  <r>
    <d v="2024-03-22T00:00:00"/>
    <x v="81"/>
    <n v="300"/>
    <d v="1901-08-12T03:00:00"/>
    <n v="131"/>
    <n v="67"/>
    <n v="0"/>
    <n v="2.52"/>
    <m/>
    <n v="-3.508"/>
    <n v="87.9"/>
    <n v="0.22470000000000001"/>
    <n v="0.31119999999999998"/>
    <n v="0"/>
    <n v="0.6"/>
    <m/>
    <m/>
    <m/>
    <m/>
    <n v="820300"/>
    <n v="0"/>
    <n v="0"/>
    <s v=""/>
    <s v=""/>
    <s v=""/>
  </r>
  <r>
    <d v="2024-03-22T00:00:00"/>
    <x v="81"/>
    <n v="400"/>
    <d v="1901-08-12T04:00:00"/>
    <n v="130.41"/>
    <n v="66.41"/>
    <n v="0"/>
    <n v="1.51"/>
    <m/>
    <n v="-4.7430000000000003"/>
    <n v="90.5"/>
    <n v="0.22470000000000001"/>
    <n v="0.31119999999999998"/>
    <n v="0"/>
    <n v="0.6"/>
    <m/>
    <m/>
    <m/>
    <m/>
    <n v="820400"/>
    <n v="0"/>
    <n v="0"/>
    <s v=""/>
    <s v=""/>
    <s v=""/>
  </r>
  <r>
    <d v="2024-03-22T00:00:00"/>
    <x v="81"/>
    <n v="500"/>
    <d v="1901-08-12T05:00:00"/>
    <n v="131.47"/>
    <n v="67.47"/>
    <n v="0.5"/>
    <n v="2.0099999999999998"/>
    <m/>
    <n v="-4.7430000000000003"/>
    <n v="91.4"/>
    <n v="0.224"/>
    <n v="0.31040000000000001"/>
    <n v="0"/>
    <n v="0.6"/>
    <m/>
    <m/>
    <m/>
    <m/>
    <n v="820500"/>
    <n v="0"/>
    <n v="0"/>
    <s v=""/>
    <s v=""/>
    <s v=""/>
  </r>
  <r>
    <d v="2024-03-22T00:00:00"/>
    <x v="81"/>
    <n v="600"/>
    <d v="1901-08-12T06:00:00"/>
    <n v="131.93"/>
    <n v="67.930000000000007"/>
    <n v="0.5"/>
    <n v="1.51"/>
    <m/>
    <n v="-4.9870000000000001"/>
    <n v="92.6"/>
    <n v="0.22470000000000001"/>
    <n v="0.31040000000000001"/>
    <n v="0"/>
    <n v="1.9"/>
    <m/>
    <m/>
    <m/>
    <m/>
    <n v="820600"/>
    <n v="0"/>
    <n v="1.9"/>
    <s v=""/>
    <s v=""/>
    <s v=""/>
  </r>
  <r>
    <d v="2024-03-22T00:00:00"/>
    <x v="81"/>
    <n v="700"/>
    <d v="1901-08-12T07:00:00"/>
    <n v="132.28"/>
    <n v="68.28"/>
    <n v="0.5"/>
    <n v="2.0099999999999998"/>
    <m/>
    <n v="-2.2759999999999998"/>
    <n v="91.2"/>
    <n v="0.22620000000000001"/>
    <n v="0.31040000000000001"/>
    <n v="0"/>
    <n v="41.9"/>
    <m/>
    <m/>
    <m/>
    <m/>
    <n v="820700"/>
    <n v="50.3"/>
    <n v="41.9"/>
    <s v=""/>
    <s v=""/>
    <s v=""/>
  </r>
  <r>
    <d v="2024-03-22T00:00:00"/>
    <x v="81"/>
    <n v="800"/>
    <d v="1901-08-12T08:00:00"/>
    <n v="131.47"/>
    <n v="67.47"/>
    <n v="0.5"/>
    <n v="2.52"/>
    <m/>
    <n v="-0.93"/>
    <n v="85.3"/>
    <n v="0.2276"/>
    <n v="0.31119999999999998"/>
    <n v="0"/>
    <n v="129.4"/>
    <m/>
    <m/>
    <m/>
    <m/>
    <n v="820800"/>
    <n v="221.3"/>
    <n v="129.4"/>
    <s v=""/>
    <s v=""/>
    <s v=""/>
  </r>
  <r>
    <d v="2024-03-22T00:00:00"/>
    <x v="81"/>
    <n v="900"/>
    <d v="1901-08-12T09:00:00"/>
    <n v="131.35"/>
    <n v="67.349999999999994"/>
    <n v="1.01"/>
    <n v="3.02"/>
    <m/>
    <n v="0.63200000000000001"/>
    <n v="78.900000000000006"/>
    <n v="0.2276"/>
    <n v="0.31119999999999998"/>
    <n v="0"/>
    <n v="221.9"/>
    <m/>
    <m/>
    <m/>
    <m/>
    <n v="820900"/>
    <n v="399.8"/>
    <n v="221.9"/>
    <s v=""/>
    <s v=""/>
    <s v=""/>
  </r>
  <r>
    <d v="2024-03-22T00:00:00"/>
    <x v="81"/>
    <n v="1000"/>
    <d v="1901-08-12T10:00:00"/>
    <n v="129.13"/>
    <n v="65.13"/>
    <n v="1.01"/>
    <n v="3.52"/>
    <m/>
    <n v="0.71499999999999997"/>
    <n v="74"/>
    <n v="0.2276"/>
    <n v="0.31040000000000001"/>
    <n v="0"/>
    <n v="326.89999999999998"/>
    <m/>
    <m/>
    <m/>
    <m/>
    <n v="821000"/>
    <n v="552.79999999999995"/>
    <n v="326.89999999999998"/>
    <s v=""/>
    <s v=""/>
    <s v=""/>
  </r>
  <r>
    <d v="2024-03-22T00:00:00"/>
    <x v="81"/>
    <n v="1100"/>
    <d v="1901-08-12T11:00:00"/>
    <n v="128.41999999999999"/>
    <n v="64.419999999999987"/>
    <n v="1.01"/>
    <n v="4.03"/>
    <m/>
    <n v="0.60499999999999998"/>
    <n v="78.2"/>
    <n v="0.2276"/>
    <n v="0.31040000000000001"/>
    <n v="0"/>
    <n v="313.10000000000002"/>
    <m/>
    <m/>
    <m/>
    <m/>
    <n v="821100"/>
    <n v="664"/>
    <n v="313.10000000000002"/>
    <s v=""/>
    <s v=""/>
    <s v=""/>
  </r>
  <r>
    <d v="2024-03-22T00:00:00"/>
    <x v="81"/>
    <n v="1200"/>
    <d v="1901-08-12T12:00:00"/>
    <n v="130.41"/>
    <n v="66.41"/>
    <n v="1.01"/>
    <n v="4.03"/>
    <m/>
    <n v="0.13500000000000001"/>
    <n v="80.2"/>
    <n v="0.2276"/>
    <n v="0.31040000000000001"/>
    <n v="0"/>
    <n v="258.10000000000002"/>
    <m/>
    <m/>
    <m/>
    <m/>
    <n v="821200"/>
    <n v="724.7"/>
    <n v="258.10000000000002"/>
    <s v=""/>
    <s v=""/>
    <s v=""/>
  </r>
  <r>
    <d v="2024-03-22T00:00:00"/>
    <x v="81"/>
    <n v="1300"/>
    <d v="1901-08-12T13:00:00"/>
    <n v="128.07"/>
    <n v="64.069999999999993"/>
    <n v="0.5"/>
    <n v="4.03"/>
    <m/>
    <n v="0.68700000000000006"/>
    <n v="84.1"/>
    <n v="0.22689999999999999"/>
    <n v="0.31040000000000001"/>
    <n v="0"/>
    <n v="261.89999999999998"/>
    <m/>
    <m/>
    <m/>
    <m/>
    <n v="821300"/>
    <n v="729.5"/>
    <n v="261.89999999999998"/>
    <s v=""/>
    <s v=""/>
    <s v=""/>
  </r>
  <r>
    <d v="2024-03-22T00:00:00"/>
    <x v="81"/>
    <n v="1400"/>
    <d v="1901-08-12T14:00:00"/>
    <n v="130.88"/>
    <n v="66.88"/>
    <n v="0.5"/>
    <n v="3.52"/>
    <m/>
    <n v="0.439"/>
    <n v="88.6"/>
    <n v="0.22620000000000001"/>
    <n v="0.30969999999999998"/>
    <n v="0.4"/>
    <n v="229.4"/>
    <m/>
    <m/>
    <m/>
    <m/>
    <n v="821400"/>
    <n v="677.8"/>
    <n v="229.4"/>
    <s v=""/>
    <s v=""/>
    <s v=""/>
  </r>
  <r>
    <d v="2024-03-22T00:00:00"/>
    <x v="81"/>
    <n v="1500"/>
    <d v="1901-08-12T15:00:00"/>
    <n v="129.36000000000001"/>
    <n v="65.360000000000014"/>
    <n v="1.01"/>
    <n v="4.53"/>
    <m/>
    <n v="5.0999999999999997E-2"/>
    <n v="89.1"/>
    <n v="0.22620000000000001"/>
    <n v="0.30969999999999998"/>
    <n v="0"/>
    <n v="149.4"/>
    <m/>
    <m/>
    <m/>
    <m/>
    <n v="821500"/>
    <n v="574.5"/>
    <n v="149.4"/>
    <s v=""/>
    <s v=""/>
    <s v=""/>
  </r>
  <r>
    <d v="2024-03-22T00:00:00"/>
    <x v="81"/>
    <n v="1600"/>
    <d v="1901-08-12T16:00:00"/>
    <n v="129.71"/>
    <n v="65.710000000000008"/>
    <n v="1.01"/>
    <n v="3.52"/>
    <m/>
    <n v="-0.53500000000000003"/>
    <n v="92.6"/>
    <n v="0.22620000000000001"/>
    <n v="0.309"/>
    <n v="0.2"/>
    <n v="121.9"/>
    <m/>
    <m/>
    <m/>
    <m/>
    <n v="821600"/>
    <n v="427.7"/>
    <n v="121.9"/>
    <s v=""/>
    <s v=""/>
    <s v=""/>
  </r>
  <r>
    <d v="2024-03-22T00:00:00"/>
    <x v="81"/>
    <n v="1700"/>
    <d v="1901-08-12T17:00:00"/>
    <n v="129.24"/>
    <n v="65.240000000000009"/>
    <n v="1.01"/>
    <n v="3.52"/>
    <m/>
    <n v="-0.70399999999999996"/>
    <n v="95.9"/>
    <n v="0.22689999999999999"/>
    <n v="0.309"/>
    <n v="0.2"/>
    <n v="73.099999999999994"/>
    <m/>
    <m/>
    <m/>
    <m/>
    <n v="821700"/>
    <n v="251.8"/>
    <n v="73.099999999999994"/>
    <s v=""/>
    <s v=""/>
    <s v=""/>
  </r>
  <r>
    <d v="2024-03-22T00:00:00"/>
    <x v="81"/>
    <n v="1800"/>
    <d v="1901-08-12T18:00:00"/>
    <n v="128.41999999999999"/>
    <n v="64.419999999999987"/>
    <n v="0.5"/>
    <n v="3.02"/>
    <m/>
    <n v="-1.1000000000000001"/>
    <n v="97"/>
    <n v="0.22689999999999999"/>
    <n v="0.30819999999999997"/>
    <n v="0"/>
    <n v="19.399999999999999"/>
    <m/>
    <m/>
    <m/>
    <m/>
    <n v="821800"/>
    <n v="74.3"/>
    <n v="19.399999999999999"/>
    <s v=""/>
    <s v=""/>
    <s v=""/>
  </r>
  <r>
    <d v="2024-03-22T00:00:00"/>
    <x v="81"/>
    <n v="1900"/>
    <d v="1901-08-12T19:00:00"/>
    <n v="134.04"/>
    <n v="70.039999999999992"/>
    <n v="0.5"/>
    <n v="2.52"/>
    <m/>
    <n v="-1.2130000000000001"/>
    <n v="97.7"/>
    <n v="0.22689999999999999"/>
    <n v="0.30819999999999997"/>
    <n v="0"/>
    <n v="0.6"/>
    <m/>
    <m/>
    <m/>
    <m/>
    <n v="821900"/>
    <n v="0"/>
    <n v="0"/>
    <s v=""/>
    <s v=""/>
    <s v=""/>
  </r>
  <r>
    <d v="2024-03-22T00:00:00"/>
    <x v="81"/>
    <n v="2000"/>
    <d v="1901-08-12T20:00:00"/>
    <n v="149.13"/>
    <n v="85.13"/>
    <n v="1.01"/>
    <n v="3.02"/>
    <m/>
    <n v="-1.2989999999999999"/>
    <n v="98"/>
    <n v="0.22689999999999999"/>
    <n v="0.30819999999999997"/>
    <n v="0"/>
    <n v="0.6"/>
    <m/>
    <m/>
    <m/>
    <m/>
    <n v="822000"/>
    <n v="0"/>
    <n v="0"/>
    <s v=""/>
    <s v=""/>
    <s v=""/>
  </r>
  <r>
    <d v="2024-03-22T00:00:00"/>
    <x v="81"/>
    <n v="2100"/>
    <d v="1901-08-12T21:00:00"/>
    <n v="134.04"/>
    <n v="70.039999999999992"/>
    <n v="1.01"/>
    <n v="3.52"/>
    <m/>
    <n v="-1.2989999999999999"/>
    <n v="98.2"/>
    <n v="0.22689999999999999"/>
    <n v="0.30819999999999997"/>
    <n v="0"/>
    <n v="0.6"/>
    <m/>
    <m/>
    <m/>
    <m/>
    <n v="822100"/>
    <n v="0"/>
    <n v="0"/>
    <s v=""/>
    <s v=""/>
    <s v=""/>
  </r>
  <r>
    <d v="2024-03-22T00:00:00"/>
    <x v="81"/>
    <n v="2200"/>
    <d v="1901-08-12T22:00:00"/>
    <n v="132.63999999999999"/>
    <n v="68.639999999999986"/>
    <n v="1.01"/>
    <n v="3.52"/>
    <m/>
    <n v="-1.3560000000000001"/>
    <n v="98.3"/>
    <n v="0.22689999999999999"/>
    <n v="0.3075"/>
    <n v="0"/>
    <n v="0.6"/>
    <m/>
    <m/>
    <m/>
    <m/>
    <n v="822200"/>
    <n v="0"/>
    <n v="0"/>
    <s v=""/>
    <s v=""/>
    <s v=""/>
  </r>
  <r>
    <d v="2024-03-22T00:00:00"/>
    <x v="81"/>
    <n v="2300"/>
    <d v="1901-08-12T23:00:00"/>
    <n v="132.63999999999999"/>
    <n v="68.639999999999986"/>
    <n v="1.01"/>
    <n v="4.03"/>
    <m/>
    <n v="-1.327"/>
    <n v="98.3"/>
    <n v="0.22689999999999999"/>
    <n v="0.3075"/>
    <n v="0"/>
    <n v="0.6"/>
    <m/>
    <m/>
    <m/>
    <m/>
    <n v="822300"/>
    <n v="0"/>
    <n v="0"/>
    <s v=""/>
    <s v=""/>
    <s v=""/>
  </r>
  <r>
    <d v="2024-03-22T00:00:00"/>
    <x v="81"/>
    <n v="2400"/>
    <d v="1901-08-13T00:00:00"/>
    <n v="132.52000000000001"/>
    <n v="68.52000000000001"/>
    <n v="1.01"/>
    <n v="4.53"/>
    <m/>
    <n v="-1.157"/>
    <n v="98.4"/>
    <n v="0.22689999999999999"/>
    <n v="0.30680000000000002"/>
    <n v="0"/>
    <n v="0.6"/>
    <m/>
    <m/>
    <m/>
    <m/>
    <n v="822400"/>
    <n v="0"/>
    <n v="0"/>
    <n v="0.22700000000000001"/>
    <n v="0.307"/>
    <n v="0.68500000000000005"/>
  </r>
  <r>
    <d v="2024-03-23T00:00:00"/>
    <x v="82"/>
    <n v="100"/>
    <d v="1901-08-13T01:00:00"/>
    <n v="132.52000000000001"/>
    <n v="68.52000000000001"/>
    <n v="1.51"/>
    <n v="3.52"/>
    <m/>
    <n v="-1.157"/>
    <n v="98.5"/>
    <n v="0.22689999999999999"/>
    <n v="0.30680000000000002"/>
    <n v="0"/>
    <n v="0.6"/>
    <m/>
    <m/>
    <m/>
    <m/>
    <n v="830100"/>
    <n v="0"/>
    <n v="0"/>
    <s v=""/>
    <s v=""/>
    <s v=""/>
  </r>
  <r>
    <d v="2024-03-23T00:00:00"/>
    <x v="82"/>
    <n v="200"/>
    <d v="1901-08-13T02:00:00"/>
    <n v="132.28"/>
    <n v="68.28"/>
    <n v="1.01"/>
    <n v="4.03"/>
    <m/>
    <n v="-1.27"/>
    <n v="98.6"/>
    <n v="0.22689999999999999"/>
    <n v="0.30680000000000002"/>
    <n v="0"/>
    <n v="0.6"/>
    <m/>
    <m/>
    <m/>
    <m/>
    <n v="830200"/>
    <n v="0"/>
    <n v="0"/>
    <s v=""/>
    <s v=""/>
    <s v=""/>
  </r>
  <r>
    <d v="2024-03-23T00:00:00"/>
    <x v="82"/>
    <n v="300"/>
    <d v="1901-08-13T03:00:00"/>
    <n v="132.4"/>
    <n v="68.400000000000006"/>
    <n v="0.5"/>
    <n v="3.52"/>
    <m/>
    <n v="-1.242"/>
    <n v="98.7"/>
    <n v="0.22689999999999999"/>
    <n v="0.30680000000000002"/>
    <n v="0"/>
    <n v="0.6"/>
    <m/>
    <m/>
    <m/>
    <m/>
    <n v="830300"/>
    <n v="0"/>
    <n v="0"/>
    <s v=""/>
    <s v=""/>
    <s v=""/>
  </r>
  <r>
    <d v="2024-03-23T00:00:00"/>
    <x v="82"/>
    <n v="400"/>
    <d v="1901-08-13T04:00:00"/>
    <n v="132.16999999999999"/>
    <n v="68.169999999999987"/>
    <n v="0"/>
    <n v="2.52"/>
    <m/>
    <n v="-1.27"/>
    <n v="98.9"/>
    <n v="0.22689999999999999"/>
    <n v="0.30609999999999998"/>
    <n v="0"/>
    <n v="0.6"/>
    <m/>
    <m/>
    <m/>
    <m/>
    <n v="830400"/>
    <n v="0"/>
    <n v="0"/>
    <s v=""/>
    <s v=""/>
    <s v=""/>
  </r>
  <r>
    <d v="2024-03-23T00:00:00"/>
    <x v="82"/>
    <n v="500"/>
    <d v="1901-08-13T05:00:00"/>
    <n v="132.52000000000001"/>
    <n v="68.52000000000001"/>
    <n v="1.01"/>
    <n v="5.03"/>
    <m/>
    <n v="-1.756"/>
    <n v="98.7"/>
    <n v="0.22620000000000001"/>
    <n v="0.30609999999999998"/>
    <n v="0"/>
    <n v="0.6"/>
    <m/>
    <m/>
    <m/>
    <m/>
    <n v="830500"/>
    <n v="0"/>
    <n v="0"/>
    <s v=""/>
    <s v=""/>
    <s v=""/>
  </r>
  <r>
    <d v="2024-03-23T00:00:00"/>
    <x v="82"/>
    <n v="600"/>
    <d v="1901-08-13T06:00:00"/>
    <n v="132.75"/>
    <n v="68.75"/>
    <n v="1.51"/>
    <n v="4.53"/>
    <m/>
    <n v="-2.073"/>
    <n v="98.5"/>
    <n v="0.22689999999999999"/>
    <n v="0.30530000000000002"/>
    <n v="0"/>
    <n v="0.6"/>
    <m/>
    <m/>
    <m/>
    <m/>
    <n v="830600"/>
    <n v="0"/>
    <n v="0"/>
    <s v=""/>
    <s v=""/>
    <s v=""/>
  </r>
  <r>
    <d v="2024-03-23T00:00:00"/>
    <x v="82"/>
    <n v="700"/>
    <d v="1901-08-13T07:00:00"/>
    <n v="132.52000000000001"/>
    <n v="68.52000000000001"/>
    <n v="2.0099999999999998"/>
    <n v="6.04"/>
    <m/>
    <n v="-2.218"/>
    <n v="98.4"/>
    <n v="0.22689999999999999"/>
    <n v="0.30530000000000002"/>
    <n v="0"/>
    <n v="11.9"/>
    <m/>
    <m/>
    <m/>
    <m/>
    <n v="830700"/>
    <n v="54.7"/>
    <n v="11.9"/>
    <s v=""/>
    <s v=""/>
    <s v=""/>
  </r>
  <r>
    <d v="2024-03-23T00:00:00"/>
    <x v="82"/>
    <n v="800"/>
    <d v="1901-08-13T08:00:00"/>
    <n v="147.49"/>
    <n v="83.490000000000009"/>
    <n v="2.0099999999999998"/>
    <n v="5.54"/>
    <m/>
    <n v="-2.363"/>
    <n v="98.1"/>
    <n v="0.22689999999999999"/>
    <n v="0.30530000000000002"/>
    <n v="0"/>
    <n v="39.4"/>
    <m/>
    <m/>
    <m/>
    <m/>
    <n v="830800"/>
    <n v="227.7"/>
    <n v="39.4"/>
    <s v=""/>
    <s v=""/>
    <s v=""/>
  </r>
  <r>
    <d v="2024-03-23T00:00:00"/>
    <x v="82"/>
    <n v="900"/>
    <d v="1901-08-13T09:00:00"/>
    <n v="135.21"/>
    <n v="71.210000000000008"/>
    <n v="1.51"/>
    <n v="5.03"/>
    <m/>
    <n v="-1.9"/>
    <n v="97.9"/>
    <n v="0.22689999999999999"/>
    <n v="0.30530000000000002"/>
    <n v="0"/>
    <n v="50.6"/>
    <m/>
    <m/>
    <m/>
    <m/>
    <n v="830900"/>
    <n v="406.8"/>
    <n v="50.6"/>
    <s v=""/>
    <s v=""/>
    <s v=""/>
  </r>
  <r>
    <d v="2024-03-23T00:00:00"/>
    <x v="82"/>
    <n v="1000"/>
    <d v="1901-08-13T10:00:00"/>
    <n v="135.56"/>
    <n v="71.56"/>
    <n v="1.51"/>
    <n v="4.53"/>
    <m/>
    <n v="-1.5840000000000001"/>
    <n v="97.8"/>
    <n v="0.22689999999999999"/>
    <n v="0.30530000000000002"/>
    <n v="0"/>
    <n v="71.900000000000006"/>
    <m/>
    <m/>
    <m/>
    <m/>
    <n v="831000"/>
    <n v="559.29999999999995"/>
    <n v="71.900000000000006"/>
    <s v=""/>
    <s v=""/>
    <s v=""/>
  </r>
  <r>
    <d v="2024-03-23T00:00:00"/>
    <x v="82"/>
    <n v="1100"/>
    <d v="1901-08-13T11:00:00"/>
    <n v="136.03"/>
    <n v="72.03"/>
    <n v="1.51"/>
    <n v="5.54"/>
    <m/>
    <n v="-0.62"/>
    <n v="97.3"/>
    <n v="0.22689999999999999"/>
    <n v="0.30459999999999998"/>
    <n v="0"/>
    <n v="130.6"/>
    <m/>
    <m/>
    <m/>
    <m/>
    <n v="831100"/>
    <n v="670.7"/>
    <n v="130.6"/>
    <s v=""/>
    <s v=""/>
    <s v=""/>
  </r>
  <r>
    <d v="2024-03-23T00:00:00"/>
    <x v="82"/>
    <n v="1200"/>
    <d v="1901-08-13T12:00:00"/>
    <n v="132.28"/>
    <n v="68.28"/>
    <n v="2.52"/>
    <n v="5.54"/>
    <m/>
    <n v="0.55000000000000004"/>
    <n v="96.2"/>
    <n v="0.22620000000000001"/>
    <n v="0.30459999999999998"/>
    <n v="2.2000000000000002"/>
    <n v="403.1"/>
    <m/>
    <m/>
    <m/>
    <m/>
    <n v="831200"/>
    <n v="731.3"/>
    <n v="403.1"/>
    <s v=""/>
    <s v=""/>
    <s v=""/>
  </r>
  <r>
    <d v="2024-03-23T00:00:00"/>
    <x v="82"/>
    <n v="1300"/>
    <d v="1901-08-13T13:00:00"/>
    <n v="132.28"/>
    <n v="68.28"/>
    <n v="2.52"/>
    <n v="6.04"/>
    <m/>
    <n v="0.60499999999999998"/>
    <n v="96.5"/>
    <n v="0.22620000000000001"/>
    <n v="0.3039"/>
    <n v="1.8"/>
    <n v="358.1"/>
    <m/>
    <m/>
    <m/>
    <m/>
    <n v="831300"/>
    <n v="735.7"/>
    <n v="358.1"/>
    <s v=""/>
    <s v=""/>
    <s v=""/>
  </r>
  <r>
    <d v="2024-03-23T00:00:00"/>
    <x v="82"/>
    <n v="1400"/>
    <d v="1901-08-13T14:00:00"/>
    <n v="131.58000000000001"/>
    <n v="67.580000000000013"/>
    <n v="1.51"/>
    <n v="5.54"/>
    <m/>
    <n v="0.79700000000000004"/>
    <n v="96.3"/>
    <n v="0.22620000000000001"/>
    <n v="0.3039"/>
    <n v="0"/>
    <n v="330.6"/>
    <m/>
    <m/>
    <m/>
    <m/>
    <n v="831400"/>
    <n v="684.3"/>
    <n v="330.6"/>
    <s v=""/>
    <s v=""/>
    <s v=""/>
  </r>
  <r>
    <d v="2024-03-23T00:00:00"/>
    <x v="82"/>
    <n v="1500"/>
    <d v="1901-08-13T15:00:00"/>
    <n v="132.16999999999999"/>
    <n v="68.169999999999987"/>
    <n v="1.01"/>
    <n v="5.03"/>
    <m/>
    <n v="-0.22700000000000001"/>
    <n v="96.3"/>
    <n v="0.22620000000000001"/>
    <n v="0.3039"/>
    <n v="0"/>
    <n v="218.1"/>
    <m/>
    <m/>
    <m/>
    <m/>
    <n v="831500"/>
    <n v="580.79999999999995"/>
    <n v="218.1"/>
    <s v=""/>
    <s v=""/>
    <s v=""/>
  </r>
  <r>
    <d v="2024-03-23T00:00:00"/>
    <x v="82"/>
    <n v="1600"/>
    <d v="1901-08-13T16:00:00"/>
    <n v="132.28"/>
    <n v="68.28"/>
    <n v="2.0099999999999998"/>
    <n v="6.04"/>
    <m/>
    <n v="-1.9"/>
    <n v="96"/>
    <n v="0.22620000000000001"/>
    <n v="0.30320000000000003"/>
    <n v="0"/>
    <n v="111.9"/>
    <m/>
    <m/>
    <m/>
    <m/>
    <n v="831600"/>
    <n v="433.8"/>
    <n v="111.9"/>
    <s v=""/>
    <s v=""/>
    <s v=""/>
  </r>
  <r>
    <d v="2024-03-23T00:00:00"/>
    <x v="82"/>
    <n v="1700"/>
    <d v="1901-08-13T17:00:00"/>
    <n v="131"/>
    <n v="67"/>
    <n v="2.0099999999999998"/>
    <n v="6.04"/>
    <m/>
    <n v="-2.2469999999999999"/>
    <n v="95.2"/>
    <n v="0.22620000000000001"/>
    <n v="0.30320000000000003"/>
    <n v="0"/>
    <n v="60.6"/>
    <m/>
    <m/>
    <m/>
    <m/>
    <n v="831700"/>
    <n v="257.5"/>
    <n v="60.6"/>
    <s v=""/>
    <s v=""/>
    <s v=""/>
  </r>
  <r>
    <d v="2024-03-23T00:00:00"/>
    <x v="82"/>
    <n v="1800"/>
    <d v="1901-08-13T18:00:00"/>
    <n v="132.87"/>
    <n v="68.87"/>
    <n v="1.51"/>
    <n v="6.04"/>
    <m/>
    <n v="-2.363"/>
    <n v="95.9"/>
    <n v="0.2225"/>
    <n v="0.3024"/>
    <n v="0"/>
    <n v="15.6"/>
    <m/>
    <m/>
    <m/>
    <m/>
    <n v="831800"/>
    <n v="79"/>
    <n v="15.6"/>
    <s v=""/>
    <s v=""/>
    <s v=""/>
  </r>
  <r>
    <d v="2024-03-23T00:00:00"/>
    <x v="82"/>
    <n v="1900"/>
    <d v="1901-08-13T19:00:00"/>
    <n v="132.87"/>
    <n v="68.87"/>
    <n v="0.5"/>
    <n v="5.54"/>
    <m/>
    <n v="-2.625"/>
    <n v="86.9"/>
    <n v="0.2225"/>
    <n v="0.30170000000000002"/>
    <n v="0"/>
    <n v="0.6"/>
    <m/>
    <m/>
    <m/>
    <m/>
    <n v="831900"/>
    <n v="0"/>
    <n v="0"/>
    <s v=""/>
    <s v=""/>
    <s v=""/>
  </r>
  <r>
    <d v="2024-03-23T00:00:00"/>
    <x v="82"/>
    <n v="2000"/>
    <d v="1901-08-13T20:00:00"/>
    <n v="131.82"/>
    <n v="67.819999999999993"/>
    <n v="0.5"/>
    <n v="4.03"/>
    <m/>
    <n v="-2.976"/>
    <n v="82.5"/>
    <n v="0.2225"/>
    <n v="0.30170000000000002"/>
    <n v="0"/>
    <n v="0.6"/>
    <m/>
    <m/>
    <m/>
    <m/>
    <n v="832000"/>
    <n v="0"/>
    <n v="0"/>
    <s v=""/>
    <s v=""/>
    <s v=""/>
  </r>
  <r>
    <d v="2024-03-23T00:00:00"/>
    <x v="82"/>
    <n v="2100"/>
    <d v="1901-08-13T21:00:00"/>
    <n v="132.4"/>
    <n v="68.400000000000006"/>
    <n v="1.01"/>
    <n v="4.53"/>
    <m/>
    <n v="-3.0350000000000001"/>
    <n v="82.6"/>
    <n v="0.22539999999999999"/>
    <n v="0.3024"/>
    <n v="0"/>
    <n v="0.6"/>
    <m/>
    <m/>
    <m/>
    <m/>
    <n v="832100"/>
    <n v="0"/>
    <n v="0"/>
    <s v=""/>
    <s v=""/>
    <s v=""/>
  </r>
  <r>
    <d v="2024-03-23T00:00:00"/>
    <x v="82"/>
    <n v="2200"/>
    <d v="1901-08-13T22:00:00"/>
    <n v="131.93"/>
    <n v="67.930000000000007"/>
    <n v="1.51"/>
    <n v="6.04"/>
    <m/>
    <n v="-3.242"/>
    <n v="82.6"/>
    <n v="0.2225"/>
    <n v="0.30099999999999999"/>
    <n v="0"/>
    <n v="0.6"/>
    <m/>
    <m/>
    <m/>
    <m/>
    <n v="832200"/>
    <n v="0"/>
    <n v="0"/>
    <s v=""/>
    <s v=""/>
    <s v=""/>
  </r>
  <r>
    <d v="2024-03-23T00:00:00"/>
    <x v="82"/>
    <n v="2300"/>
    <d v="1901-08-13T23:00:00"/>
    <n v="132.16999999999999"/>
    <n v="68.169999999999987"/>
    <n v="2.52"/>
    <n v="7.55"/>
    <m/>
    <n v="-3.7469999999999999"/>
    <n v="81.900000000000006"/>
    <n v="0.2218"/>
    <n v="0.30099999999999999"/>
    <n v="0"/>
    <n v="0.6"/>
    <m/>
    <m/>
    <m/>
    <m/>
    <n v="832300"/>
    <n v="0"/>
    <n v="0"/>
    <s v=""/>
    <s v=""/>
    <s v=""/>
  </r>
  <r>
    <d v="2024-03-23T00:00:00"/>
    <x v="82"/>
    <n v="2400"/>
    <d v="1901-08-14T00:00:00"/>
    <n v="132.16999999999999"/>
    <n v="68.169999999999987"/>
    <n v="3.52"/>
    <n v="9.06"/>
    <m/>
    <n v="-4.4080000000000004"/>
    <n v="80"/>
    <n v="0.2218"/>
    <n v="0.30030000000000001"/>
    <n v="0"/>
    <n v="0.6"/>
    <m/>
    <m/>
    <m/>
    <m/>
    <n v="832400"/>
    <n v="0"/>
    <n v="0"/>
    <n v="0.222"/>
    <n v="0.3"/>
    <n v="0.68200000000000005"/>
  </r>
  <r>
    <d v="2024-03-24T00:00:00"/>
    <x v="83"/>
    <n v="100"/>
    <d v="1901-08-14T01:00:00"/>
    <n v="132.28"/>
    <n v="68.28"/>
    <n v="3.02"/>
    <n v="7.55"/>
    <m/>
    <n v="-5.0179999999999998"/>
    <n v="79.599999999999994"/>
    <n v="0.2218"/>
    <n v="0.30030000000000001"/>
    <n v="0"/>
    <n v="0.6"/>
    <m/>
    <m/>
    <m/>
    <m/>
    <n v="840100"/>
    <n v="0"/>
    <n v="0"/>
    <s v=""/>
    <s v=""/>
    <s v=""/>
  </r>
  <r>
    <d v="2024-03-24T00:00:00"/>
    <x v="83"/>
    <n v="200"/>
    <d v="1901-08-14T02:00:00"/>
    <n v="131"/>
    <n v="67"/>
    <n v="2.52"/>
    <n v="6.54"/>
    <m/>
    <n v="-5.7910000000000004"/>
    <n v="80.7"/>
    <n v="0.2218"/>
    <n v="0.30030000000000001"/>
    <n v="0"/>
    <n v="0.6"/>
    <m/>
    <m/>
    <m/>
    <m/>
    <n v="840200"/>
    <n v="0"/>
    <n v="0"/>
    <s v=""/>
    <s v=""/>
    <s v=""/>
  </r>
  <r>
    <d v="2024-03-24T00:00:00"/>
    <x v="83"/>
    <n v="300"/>
    <d v="1901-08-14T03:00:00"/>
    <n v="134.97999999999999"/>
    <n v="70.97999999999999"/>
    <n v="2.0099999999999998"/>
    <n v="6.04"/>
    <m/>
    <n v="-6.42"/>
    <n v="78.2"/>
    <n v="0.2218"/>
    <n v="0.30030000000000001"/>
    <n v="0"/>
    <n v="0.6"/>
    <m/>
    <m/>
    <m/>
    <m/>
    <n v="840300"/>
    <n v="0"/>
    <n v="0"/>
    <s v=""/>
    <s v=""/>
    <s v=""/>
  </r>
  <r>
    <d v="2024-03-24T00:00:00"/>
    <x v="83"/>
    <n v="400"/>
    <d v="1901-08-14T04:00:00"/>
    <n v="134.62"/>
    <n v="70.62"/>
    <n v="2.0099999999999998"/>
    <n v="7.55"/>
    <m/>
    <n v="-6.42"/>
    <n v="80.3"/>
    <n v="0.2218"/>
    <n v="0.29949999999999999"/>
    <n v="0"/>
    <n v="0.6"/>
    <m/>
    <m/>
    <m/>
    <m/>
    <n v="840400"/>
    <n v="0"/>
    <n v="0"/>
    <s v=""/>
    <s v=""/>
    <s v=""/>
  </r>
  <r>
    <d v="2024-03-24T00:00:00"/>
    <x v="83"/>
    <n v="500"/>
    <d v="1901-08-14T05:00:00"/>
    <n v="134.51"/>
    <n v="70.509999999999991"/>
    <n v="2.52"/>
    <n v="5.54"/>
    <m/>
    <n v="-6.9939999999999998"/>
    <n v="79.3"/>
    <n v="0.2218"/>
    <n v="0.29949999999999999"/>
    <n v="0"/>
    <n v="0.6"/>
    <m/>
    <m/>
    <m/>
    <m/>
    <n v="840500"/>
    <n v="0"/>
    <n v="0"/>
    <s v=""/>
    <s v=""/>
    <s v=""/>
  </r>
  <r>
    <d v="2024-03-24T00:00:00"/>
    <x v="83"/>
    <n v="600"/>
    <d v="1901-08-14T06:00:00"/>
    <n v="133.44999999999999"/>
    <n v="69.449999999999989"/>
    <n v="1.51"/>
    <n v="4.53"/>
    <m/>
    <n v="-8.3970000000000002"/>
    <n v="79.3"/>
    <n v="0.2218"/>
    <n v="0.29880000000000001"/>
    <n v="0"/>
    <n v="1.9"/>
    <m/>
    <m/>
    <m/>
    <m/>
    <n v="840600"/>
    <n v="0"/>
    <n v="1.9"/>
    <s v=""/>
    <s v=""/>
    <s v=""/>
  </r>
  <r>
    <d v="2024-03-24T00:00:00"/>
    <x v="83"/>
    <n v="700"/>
    <d v="1901-08-14T07:00:00"/>
    <n v="134.16"/>
    <n v="70.16"/>
    <n v="0"/>
    <n v="2.52"/>
    <m/>
    <n v="-7.0579999999999998"/>
    <n v="80.8"/>
    <n v="0.2218"/>
    <n v="0.29880000000000001"/>
    <n v="0"/>
    <n v="29.4"/>
    <m/>
    <m/>
    <m/>
    <m/>
    <n v="840700"/>
    <n v="59.8"/>
    <n v="29.4"/>
    <s v=""/>
    <s v=""/>
    <s v=""/>
  </r>
  <r>
    <d v="2024-03-24T00:00:00"/>
    <x v="83"/>
    <n v="800"/>
    <d v="1901-08-14T08:00:00"/>
    <n v="131.11000000000001"/>
    <n v="67.110000000000014"/>
    <n v="0.5"/>
    <n v="3.52"/>
    <m/>
    <n v="-4.1059999999999999"/>
    <n v="72.2"/>
    <n v="0.2218"/>
    <n v="0.29880000000000001"/>
    <n v="0"/>
    <n v="254.4"/>
    <m/>
    <m/>
    <m/>
    <m/>
    <n v="840800"/>
    <n v="234.3"/>
    <n v="254.4"/>
    <s v=""/>
    <s v=""/>
    <s v=""/>
  </r>
  <r>
    <d v="2024-03-24T00:00:00"/>
    <x v="83"/>
    <n v="900"/>
    <d v="1901-08-14T09:00:00"/>
    <n v="131.35"/>
    <n v="67.349999999999994"/>
    <n v="1.01"/>
    <n v="4.03"/>
    <m/>
    <n v="-2.4209999999999998"/>
    <n v="61.9"/>
    <n v="0.2218"/>
    <n v="0.29880000000000001"/>
    <n v="0"/>
    <n v="424.4"/>
    <m/>
    <m/>
    <m/>
    <m/>
    <n v="840900"/>
    <n v="413.5"/>
    <n v="424.4"/>
    <s v=""/>
    <s v=""/>
    <s v=""/>
  </r>
  <r>
    <d v="2024-03-24T00:00:00"/>
    <x v="83"/>
    <n v="1000"/>
    <d v="1901-08-14T10:00:00"/>
    <n v="131.47"/>
    <n v="67.47"/>
    <n v="2.0099999999999998"/>
    <n v="6.04"/>
    <m/>
    <n v="-1.071"/>
    <n v="56.2"/>
    <n v="0.2218"/>
    <n v="0.29809999999999998"/>
    <n v="0"/>
    <n v="568.1"/>
    <m/>
    <m/>
    <m/>
    <m/>
    <n v="841000"/>
    <n v="566.20000000000005"/>
    <n v="568.1"/>
    <s v=""/>
    <s v=""/>
    <s v=""/>
  </r>
  <r>
    <d v="2024-03-24T00:00:00"/>
    <x v="83"/>
    <n v="1100"/>
    <d v="1901-08-14T11:00:00"/>
    <n v="132.05000000000001"/>
    <n v="68.050000000000011"/>
    <n v="2.52"/>
    <n v="6.54"/>
    <m/>
    <n v="-0.19900000000000001"/>
    <n v="50.9"/>
    <n v="0.2218"/>
    <n v="0.29809999999999998"/>
    <n v="0"/>
    <n v="675.6"/>
    <m/>
    <m/>
    <m/>
    <m/>
    <n v="841100"/>
    <n v="677.5"/>
    <n v="675.6"/>
    <s v=""/>
    <s v=""/>
    <s v=""/>
  </r>
  <r>
    <d v="2024-03-24T00:00:00"/>
    <x v="83"/>
    <n v="1200"/>
    <d v="1901-08-14T12:00:00"/>
    <n v="131.35"/>
    <n v="67.349999999999994"/>
    <n v="2.0099999999999998"/>
    <n v="6.04"/>
    <m/>
    <n v="1.208"/>
    <n v="42.8"/>
    <n v="0.2218"/>
    <n v="0.29809999999999998"/>
    <n v="0"/>
    <n v="736.9"/>
    <m/>
    <m/>
    <m/>
    <m/>
    <n v="841200"/>
    <n v="737.5"/>
    <n v="736.9"/>
    <s v=""/>
    <s v=""/>
    <s v=""/>
  </r>
  <r>
    <d v="2024-03-24T00:00:00"/>
    <x v="83"/>
    <n v="1300"/>
    <d v="1901-08-14T13:00:00"/>
    <n v="132.99"/>
    <n v="68.990000000000009"/>
    <n v="1.51"/>
    <n v="5.54"/>
    <m/>
    <n v="3.089"/>
    <n v="35.4"/>
    <n v="0.2218"/>
    <n v="0.2974"/>
    <n v="0"/>
    <n v="741.9"/>
    <m/>
    <m/>
    <m/>
    <m/>
    <n v="841300"/>
    <n v="742.3"/>
    <n v="741.9"/>
    <s v=""/>
    <s v=""/>
    <s v=""/>
  </r>
  <r>
    <d v="2024-03-24T00:00:00"/>
    <x v="83"/>
    <n v="1400"/>
    <d v="1901-08-14T14:00:00"/>
    <n v="130.65"/>
    <n v="66.650000000000006"/>
    <n v="1.51"/>
    <n v="5.03"/>
    <m/>
    <n v="2.7170000000000001"/>
    <n v="31.3"/>
    <n v="0.2218"/>
    <n v="0.2974"/>
    <n v="0"/>
    <n v="696.9"/>
    <m/>
    <m/>
    <m/>
    <m/>
    <n v="841400"/>
    <n v="690.5"/>
    <n v="696.9"/>
    <s v=""/>
    <s v=""/>
    <s v=""/>
  </r>
  <r>
    <d v="2024-03-24T00:00:00"/>
    <x v="83"/>
    <n v="1500"/>
    <d v="1901-08-14T15:00:00"/>
    <n v="131.35"/>
    <n v="67.349999999999994"/>
    <n v="1.51"/>
    <n v="6.54"/>
    <m/>
    <n v="4.1150000000000002"/>
    <n v="30.2"/>
    <n v="0.2218"/>
    <n v="0.2974"/>
    <n v="0"/>
    <n v="599.4"/>
    <m/>
    <m/>
    <m/>
    <m/>
    <n v="841500"/>
    <n v="586.79999999999995"/>
    <n v="599.4"/>
    <s v=""/>
    <s v=""/>
    <s v=""/>
  </r>
  <r>
    <d v="2024-03-24T00:00:00"/>
    <x v="83"/>
    <n v="1600"/>
    <d v="1901-08-14T16:00:00"/>
    <n v="131.35"/>
    <n v="67.349999999999994"/>
    <n v="1.51"/>
    <n v="5.54"/>
    <m/>
    <n v="2.956"/>
    <n v="28.4"/>
    <n v="0.2218"/>
    <n v="0.29659999999999997"/>
    <n v="0"/>
    <n v="453.1"/>
    <m/>
    <m/>
    <m/>
    <m/>
    <n v="841600"/>
    <n v="439.8"/>
    <n v="453.1"/>
    <s v=""/>
    <s v=""/>
    <s v=""/>
  </r>
  <r>
    <d v="2024-03-24T00:00:00"/>
    <x v="83"/>
    <n v="1700"/>
    <d v="1901-08-14T17:00:00"/>
    <n v="131.82"/>
    <n v="67.819999999999993"/>
    <n v="1.01"/>
    <n v="5.54"/>
    <m/>
    <n v="2.69"/>
    <n v="29.7"/>
    <n v="0.2218"/>
    <n v="0.29659999999999997"/>
    <n v="0"/>
    <n v="276.89999999999998"/>
    <m/>
    <m/>
    <m/>
    <m/>
    <n v="841700"/>
    <n v="263.3"/>
    <n v="276.89999999999998"/>
    <s v=""/>
    <s v=""/>
    <s v=""/>
  </r>
  <r>
    <d v="2024-03-24T00:00:00"/>
    <x v="83"/>
    <n v="1800"/>
    <d v="1901-08-14T18:00:00"/>
    <n v="131.69999999999999"/>
    <n v="67.699999999999989"/>
    <n v="0.5"/>
    <n v="4.53"/>
    <m/>
    <n v="-1.1850000000000001"/>
    <n v="32"/>
    <n v="0.22109999999999999"/>
    <n v="0.29659999999999997"/>
    <n v="0"/>
    <n v="93.1"/>
    <m/>
    <m/>
    <m/>
    <m/>
    <n v="841800"/>
    <n v="83.7"/>
    <n v="93.1"/>
    <s v=""/>
    <s v=""/>
    <s v=""/>
  </r>
  <r>
    <d v="2024-03-24T00:00:00"/>
    <x v="83"/>
    <n v="1900"/>
    <d v="1901-08-14T19:00:00"/>
    <n v="131.69999999999999"/>
    <n v="67.699999999999989"/>
    <n v="0"/>
    <n v="3.02"/>
    <m/>
    <n v="-3.5379999999999998"/>
    <n v="39.5"/>
    <n v="0.2218"/>
    <n v="0.2959"/>
    <n v="0"/>
    <n v="1.9"/>
    <m/>
    <m/>
    <m/>
    <m/>
    <n v="841900"/>
    <n v="0.7"/>
    <n v="1.9"/>
    <s v=""/>
    <s v=""/>
    <s v=""/>
  </r>
  <r>
    <d v="2024-03-24T00:00:00"/>
    <x v="83"/>
    <n v="2000"/>
    <d v="1901-08-14T20:00:00"/>
    <n v="132.87"/>
    <n v="68.87"/>
    <n v="0"/>
    <n v="2.52"/>
    <m/>
    <n v="-3.9860000000000002"/>
    <n v="48.4"/>
    <n v="0.22109999999999999"/>
    <n v="0.2959"/>
    <n v="0"/>
    <n v="0.6"/>
    <m/>
    <m/>
    <m/>
    <m/>
    <n v="842000"/>
    <n v="0"/>
    <n v="0"/>
    <s v=""/>
    <s v=""/>
    <s v=""/>
  </r>
  <r>
    <d v="2024-03-24T00:00:00"/>
    <x v="83"/>
    <n v="2100"/>
    <d v="1901-08-14T21:00:00"/>
    <n v="131.82"/>
    <n v="67.819999999999993"/>
    <n v="0.5"/>
    <n v="3.02"/>
    <m/>
    <n v="-3.39"/>
    <n v="43.4"/>
    <n v="0.2218"/>
    <n v="0.29659999999999997"/>
    <n v="0"/>
    <n v="0.6"/>
    <m/>
    <m/>
    <m/>
    <m/>
    <n v="842100"/>
    <n v="0"/>
    <n v="0"/>
    <s v=""/>
    <s v=""/>
    <s v=""/>
  </r>
  <r>
    <d v="2024-03-24T00:00:00"/>
    <x v="83"/>
    <n v="2200"/>
    <d v="1901-08-14T22:00:00"/>
    <n v="131.82"/>
    <n v="67.819999999999993"/>
    <n v="0.5"/>
    <n v="3.02"/>
    <m/>
    <n v="-3.0649999999999999"/>
    <n v="44.9"/>
    <n v="0.2218"/>
    <n v="0.29659999999999997"/>
    <n v="0"/>
    <n v="0.6"/>
    <m/>
    <m/>
    <m/>
    <m/>
    <n v="842200"/>
    <n v="0"/>
    <n v="0"/>
    <s v=""/>
    <s v=""/>
    <s v=""/>
  </r>
  <r>
    <d v="2024-03-24T00:00:00"/>
    <x v="83"/>
    <n v="2300"/>
    <d v="1901-08-14T23:00:00"/>
    <n v="131.47"/>
    <n v="67.47"/>
    <n v="0.5"/>
    <n v="4.53"/>
    <m/>
    <n v="-2.83"/>
    <n v="44.1"/>
    <n v="0.2218"/>
    <n v="0.2959"/>
    <n v="0"/>
    <n v="0.6"/>
    <m/>
    <m/>
    <m/>
    <m/>
    <n v="842300"/>
    <n v="0"/>
    <n v="0"/>
    <s v=""/>
    <s v=""/>
    <s v=""/>
  </r>
  <r>
    <d v="2024-03-24T00:00:00"/>
    <x v="83"/>
    <n v="2400"/>
    <d v="1901-08-15T00:00:00"/>
    <n v="132.4"/>
    <n v="68.400000000000006"/>
    <n v="0"/>
    <n v="3.02"/>
    <m/>
    <n v="-5.48"/>
    <n v="48.8"/>
    <n v="0.2218"/>
    <n v="0.2959"/>
    <n v="0"/>
    <n v="0.6"/>
    <m/>
    <m/>
    <m/>
    <m/>
    <n v="842400"/>
    <n v="0"/>
    <n v="0"/>
    <n v="0.222"/>
    <n v="0.29599999999999999"/>
    <n v="0.68400000000000005"/>
  </r>
  <r>
    <d v="2024-03-25T00:00:00"/>
    <x v="84"/>
    <n v="100"/>
    <d v="1901-08-15T01:00:00"/>
    <n v="132.87"/>
    <n v="68.87"/>
    <n v="0"/>
    <n v="2.0099999999999998"/>
    <m/>
    <n v="-6.3879999999999999"/>
    <n v="58.2"/>
    <n v="0.2218"/>
    <n v="0.2959"/>
    <n v="0"/>
    <n v="0.6"/>
    <m/>
    <m/>
    <m/>
    <m/>
    <n v="850100"/>
    <n v="0"/>
    <n v="0"/>
    <s v=""/>
    <s v=""/>
    <s v=""/>
  </r>
  <r>
    <d v="2024-03-25T00:00:00"/>
    <x v="84"/>
    <n v="200"/>
    <d v="1901-08-15T02:00:00"/>
    <n v="132.28"/>
    <n v="68.28"/>
    <n v="0"/>
    <n v="3.52"/>
    <m/>
    <n v="-5.76"/>
    <n v="62.6"/>
    <n v="0.2218"/>
    <n v="0.2959"/>
    <n v="0"/>
    <n v="0.6"/>
    <m/>
    <m/>
    <m/>
    <m/>
    <n v="850200"/>
    <n v="0"/>
    <n v="0"/>
    <s v=""/>
    <s v=""/>
    <s v=""/>
  </r>
  <r>
    <d v="2024-03-25T00:00:00"/>
    <x v="84"/>
    <n v="300"/>
    <d v="1901-08-15T03:00:00"/>
    <n v="132.63999999999999"/>
    <n v="68.639999999999986"/>
    <n v="1.01"/>
    <n v="5.03"/>
    <m/>
    <n v="-5.6669999999999998"/>
    <n v="66.7"/>
    <n v="0.2218"/>
    <n v="0.2959"/>
    <n v="0"/>
    <n v="0.6"/>
    <m/>
    <m/>
    <m/>
    <m/>
    <n v="850300"/>
    <n v="0"/>
    <n v="0"/>
    <s v=""/>
    <s v=""/>
    <s v=""/>
  </r>
  <r>
    <d v="2024-03-25T00:00:00"/>
    <x v="84"/>
    <n v="400"/>
    <d v="1901-08-15T04:00:00"/>
    <n v="133.1"/>
    <n v="69.099999999999994"/>
    <n v="2.0099999999999998"/>
    <n v="5.54"/>
    <m/>
    <n v="-3.9860000000000002"/>
    <n v="76.900000000000006"/>
    <n v="0.2218"/>
    <n v="0.2959"/>
    <n v="0"/>
    <n v="0.6"/>
    <m/>
    <m/>
    <m/>
    <m/>
    <n v="850400"/>
    <n v="0"/>
    <n v="0"/>
    <s v=""/>
    <s v=""/>
    <s v=""/>
  </r>
  <r>
    <d v="2024-03-25T00:00:00"/>
    <x v="84"/>
    <n v="500"/>
    <d v="1901-08-15T05:00:00"/>
    <n v="132.99"/>
    <n v="68.990000000000009"/>
    <n v="2.0099999999999998"/>
    <n v="7.05"/>
    <m/>
    <n v="-4.6820000000000004"/>
    <n v="80"/>
    <n v="0.2218"/>
    <n v="0.2959"/>
    <n v="0"/>
    <n v="0.6"/>
    <m/>
    <m/>
    <m/>
    <m/>
    <n v="850500"/>
    <n v="0"/>
    <n v="0"/>
    <s v=""/>
    <s v=""/>
    <s v=""/>
  </r>
  <r>
    <d v="2024-03-25T00:00:00"/>
    <x v="84"/>
    <n v="600"/>
    <d v="1901-08-15T06:00:00"/>
    <n v="133.22"/>
    <n v="69.22"/>
    <n v="2.0099999999999998"/>
    <n v="6.04"/>
    <m/>
    <n v="-3.6269999999999998"/>
    <n v="82.2"/>
    <n v="0.2218"/>
    <n v="0.2959"/>
    <n v="0"/>
    <n v="1.9"/>
    <m/>
    <m/>
    <m/>
    <m/>
    <n v="850600"/>
    <n v="0"/>
    <n v="1.9"/>
    <s v=""/>
    <s v=""/>
    <s v=""/>
  </r>
  <r>
    <d v="2024-03-25T00:00:00"/>
    <x v="84"/>
    <n v="700"/>
    <d v="1901-08-15T07:00:00"/>
    <n v="133.1"/>
    <n v="69.099999999999994"/>
    <n v="2.52"/>
    <n v="7.05"/>
    <m/>
    <n v="-2.508"/>
    <n v="80.900000000000006"/>
    <n v="0.2218"/>
    <n v="0.29520000000000002"/>
    <n v="0"/>
    <n v="75.599999999999994"/>
    <m/>
    <m/>
    <m/>
    <m/>
    <n v="850700"/>
    <n v="65"/>
    <n v="75.599999999999994"/>
    <s v=""/>
    <s v=""/>
    <s v=""/>
  </r>
  <r>
    <d v="2024-03-25T00:00:00"/>
    <x v="84"/>
    <n v="800"/>
    <d v="1901-08-15T08:00:00"/>
    <n v="132.99"/>
    <n v="68.990000000000009"/>
    <n v="3.02"/>
    <n v="8.56"/>
    <m/>
    <n v="-1.958"/>
    <n v="76.8"/>
    <n v="0.2218"/>
    <n v="0.29520000000000002"/>
    <n v="0"/>
    <n v="259.39999999999998"/>
    <m/>
    <m/>
    <m/>
    <m/>
    <n v="850800"/>
    <n v="240.8"/>
    <n v="259.39999999999998"/>
    <s v=""/>
    <s v=""/>
    <s v=""/>
  </r>
  <r>
    <d v="2024-03-25T00:00:00"/>
    <x v="84"/>
    <n v="900"/>
    <d v="1901-08-15T09:00:00"/>
    <n v="132.87"/>
    <n v="68.87"/>
    <n v="2.52"/>
    <n v="7.55"/>
    <m/>
    <n v="-2.073"/>
    <n v="76"/>
    <n v="0.2218"/>
    <n v="0.29520000000000002"/>
    <n v="0"/>
    <n v="246.9"/>
    <m/>
    <m/>
    <m/>
    <m/>
    <n v="850900"/>
    <n v="420"/>
    <n v="246.9"/>
    <s v=""/>
    <s v=""/>
    <s v=""/>
  </r>
  <r>
    <d v="2024-03-25T00:00:00"/>
    <x v="84"/>
    <n v="1000"/>
    <d v="1901-08-15T10:00:00"/>
    <n v="132.99"/>
    <n v="68.990000000000009"/>
    <n v="2.0099999999999998"/>
    <n v="5.03"/>
    <m/>
    <n v="-0.70399999999999996"/>
    <n v="76.400000000000006"/>
    <n v="0.22109999999999999"/>
    <n v="0.29520000000000002"/>
    <n v="0"/>
    <n v="214.4"/>
    <m/>
    <m/>
    <m/>
    <m/>
    <n v="851000"/>
    <n v="573"/>
    <n v="214.4"/>
    <s v=""/>
    <s v=""/>
    <s v=""/>
  </r>
  <r>
    <d v="2024-03-25T00:00:00"/>
    <x v="84"/>
    <n v="1100"/>
    <d v="1901-08-15T11:00:00"/>
    <n v="132.75"/>
    <n v="68.75"/>
    <n v="2.52"/>
    <n v="7.05"/>
    <m/>
    <n v="1.615"/>
    <n v="73.599999999999994"/>
    <n v="0.2218"/>
    <n v="0.29520000000000002"/>
    <n v="0"/>
    <n v="401.9"/>
    <m/>
    <m/>
    <m/>
    <m/>
    <n v="851100"/>
    <n v="684"/>
    <n v="401.9"/>
    <s v=""/>
    <s v=""/>
    <s v=""/>
  </r>
  <r>
    <d v="2024-03-25T00:00:00"/>
    <x v="84"/>
    <n v="1200"/>
    <d v="1901-08-15T12:00:00"/>
    <n v="132.75"/>
    <n v="68.75"/>
    <n v="2.52"/>
    <n v="8.0500000000000007"/>
    <m/>
    <n v="1.208"/>
    <n v="67.3"/>
    <n v="0.2218"/>
    <n v="0.2944"/>
    <n v="0"/>
    <n v="311.89999999999998"/>
    <m/>
    <m/>
    <m/>
    <m/>
    <n v="851200"/>
    <n v="744.2"/>
    <n v="311.89999999999998"/>
    <s v=""/>
    <s v=""/>
    <s v=""/>
  </r>
  <r>
    <d v="2024-03-25T00:00:00"/>
    <x v="84"/>
    <n v="1300"/>
    <d v="1901-08-15T13:00:00"/>
    <n v="132.75"/>
    <n v="68.75"/>
    <n v="2.0099999999999998"/>
    <n v="5.54"/>
    <m/>
    <n v="0.60499999999999998"/>
    <n v="64.2"/>
    <n v="0.2218"/>
    <n v="0.2944"/>
    <n v="0"/>
    <n v="346.9"/>
    <m/>
    <m/>
    <m/>
    <m/>
    <n v="851300"/>
    <n v="748.7"/>
    <n v="346.9"/>
    <s v=""/>
    <s v=""/>
    <s v=""/>
  </r>
  <r>
    <d v="2024-03-25T00:00:00"/>
    <x v="84"/>
    <n v="1400"/>
    <d v="1901-08-15T14:00:00"/>
    <n v="132.4"/>
    <n v="68.400000000000006"/>
    <n v="2.0099999999999998"/>
    <n v="6.04"/>
    <m/>
    <n v="1.724"/>
    <n v="67.7"/>
    <n v="0.2218"/>
    <n v="0.2944"/>
    <n v="0"/>
    <n v="289.39999999999998"/>
    <m/>
    <m/>
    <m/>
    <m/>
    <n v="851400"/>
    <n v="696.5"/>
    <n v="289.39999999999998"/>
    <s v=""/>
    <s v=""/>
    <s v=""/>
  </r>
  <r>
    <d v="2024-03-25T00:00:00"/>
    <x v="84"/>
    <n v="1500"/>
    <d v="1901-08-15T15:00:00"/>
    <n v="131.58000000000001"/>
    <n v="67.580000000000013"/>
    <n v="3.02"/>
    <n v="6.04"/>
    <m/>
    <n v="2.9830000000000001"/>
    <n v="57.1"/>
    <n v="0.2218"/>
    <n v="0.2944"/>
    <n v="0"/>
    <n v="534.4"/>
    <m/>
    <m/>
    <m/>
    <m/>
    <n v="851500"/>
    <n v="592.79999999999995"/>
    <n v="534.4"/>
    <s v=""/>
    <s v=""/>
    <s v=""/>
  </r>
  <r>
    <d v="2024-03-25T00:00:00"/>
    <x v="84"/>
    <n v="1600"/>
    <d v="1901-08-15T16:00:00"/>
    <n v="129.83000000000001"/>
    <n v="65.830000000000013"/>
    <n v="2.52"/>
    <n v="7.05"/>
    <m/>
    <n v="-0.39500000000000002"/>
    <n v="62.7"/>
    <n v="0.2218"/>
    <n v="0.2944"/>
    <n v="0"/>
    <n v="331.9"/>
    <m/>
    <m/>
    <m/>
    <m/>
    <n v="851600"/>
    <n v="445.8"/>
    <n v="331.9"/>
    <s v=""/>
    <s v=""/>
    <s v=""/>
  </r>
  <r>
    <d v="2024-03-25T00:00:00"/>
    <x v="84"/>
    <n v="1700"/>
    <d v="1901-08-15T17:00:00"/>
    <n v="129.71"/>
    <n v="65.710000000000008"/>
    <n v="2.0099999999999998"/>
    <n v="4.53"/>
    <m/>
    <n v="-1.641"/>
    <n v="74"/>
    <n v="0.2218"/>
    <n v="0.29370000000000002"/>
    <n v="0"/>
    <n v="70.599999999999994"/>
    <m/>
    <m/>
    <m/>
    <m/>
    <n v="851700"/>
    <n v="269.3"/>
    <n v="70.599999999999994"/>
    <s v=""/>
    <s v=""/>
    <s v=""/>
  </r>
  <r>
    <d v="2024-03-25T00:00:00"/>
    <x v="84"/>
    <n v="1800"/>
    <d v="1901-08-15T18:00:00"/>
    <n v="131.47"/>
    <n v="67.47"/>
    <n v="1.51"/>
    <n v="4.53"/>
    <m/>
    <n v="-2.1309999999999998"/>
    <n v="81"/>
    <n v="0.2218"/>
    <n v="0.29370000000000002"/>
    <n v="0"/>
    <n v="30.6"/>
    <m/>
    <m/>
    <m/>
    <m/>
    <n v="851800"/>
    <n v="88.8"/>
    <n v="30.6"/>
    <s v=""/>
    <s v=""/>
    <s v=""/>
  </r>
  <r>
    <d v="2024-03-25T00:00:00"/>
    <x v="84"/>
    <n v="1900"/>
    <d v="1901-08-15T19:00:00"/>
    <n v="131.22999999999999"/>
    <n v="67.22999999999999"/>
    <n v="0.5"/>
    <n v="3.02"/>
    <m/>
    <n v="-3.33"/>
    <n v="82.4"/>
    <n v="0.2218"/>
    <n v="0.29370000000000002"/>
    <n v="0"/>
    <n v="1.9"/>
    <m/>
    <m/>
    <m/>
    <m/>
    <n v="851900"/>
    <n v="0.8"/>
    <n v="1.9"/>
    <s v=""/>
    <s v=""/>
    <s v=""/>
  </r>
  <r>
    <d v="2024-03-25T00:00:00"/>
    <x v="84"/>
    <n v="2000"/>
    <d v="1901-08-15T20:00:00"/>
    <n v="131.58000000000001"/>
    <n v="67.580000000000013"/>
    <n v="0.5"/>
    <n v="3.02"/>
    <m/>
    <n v="-4.4390000000000001"/>
    <n v="86.2"/>
    <n v="0.2218"/>
    <n v="0.29370000000000002"/>
    <n v="0"/>
    <n v="0.6"/>
    <m/>
    <m/>
    <m/>
    <m/>
    <n v="852000"/>
    <n v="0"/>
    <n v="0"/>
    <s v=""/>
    <s v=""/>
    <s v=""/>
  </r>
  <r>
    <d v="2024-03-25T00:00:00"/>
    <x v="84"/>
    <n v="2100"/>
    <d v="1901-08-15T21:00:00"/>
    <n v="128.88999999999999"/>
    <n v="64.889999999999986"/>
    <n v="1.01"/>
    <n v="4.03"/>
    <m/>
    <n v="-4.016"/>
    <n v="81.7"/>
    <n v="0.2218"/>
    <n v="0.29299999999999998"/>
    <n v="0"/>
    <n v="0.6"/>
    <m/>
    <m/>
    <m/>
    <m/>
    <n v="852100"/>
    <n v="0"/>
    <n v="0"/>
    <s v=""/>
    <s v=""/>
    <s v=""/>
  </r>
  <r>
    <d v="2024-03-25T00:00:00"/>
    <x v="84"/>
    <n v="2200"/>
    <d v="1901-08-15T22:00:00"/>
    <n v="127.49"/>
    <n v="63.489999999999995"/>
    <n v="1.01"/>
    <n v="4.03"/>
    <m/>
    <n v="-4.7119999999999997"/>
    <n v="86.4"/>
    <n v="0.2218"/>
    <n v="0.29299999999999998"/>
    <n v="0"/>
    <n v="0.6"/>
    <m/>
    <m/>
    <m/>
    <m/>
    <n v="852200"/>
    <n v="0"/>
    <n v="0"/>
    <s v=""/>
    <s v=""/>
    <s v=""/>
  </r>
  <r>
    <d v="2024-03-25T00:00:00"/>
    <x v="84"/>
    <n v="2300"/>
    <d v="1901-08-15T23:00:00"/>
    <n v="127.96"/>
    <n v="63.959999999999994"/>
    <n v="0.5"/>
    <n v="3.02"/>
    <m/>
    <n v="-4.3179999999999996"/>
    <n v="93.1"/>
    <n v="0.2218"/>
    <n v="0.29299999999999998"/>
    <n v="0"/>
    <n v="0.6"/>
    <m/>
    <m/>
    <m/>
    <m/>
    <n v="852300"/>
    <n v="0"/>
    <n v="0"/>
    <s v=""/>
    <s v=""/>
    <s v=""/>
  </r>
  <r>
    <d v="2024-03-25T00:00:00"/>
    <x v="84"/>
    <n v="2400"/>
    <d v="1901-08-16T00:00:00"/>
    <n v="131.47"/>
    <n v="67.47"/>
    <n v="0.5"/>
    <n v="3.02"/>
    <m/>
    <n v="-3.956"/>
    <n v="95.2"/>
    <n v="0.22539999999999999"/>
    <n v="0.29299999999999998"/>
    <n v="0"/>
    <n v="0.6"/>
    <m/>
    <m/>
    <m/>
    <m/>
    <n v="852400"/>
    <n v="0"/>
    <n v="0"/>
    <n v="0.22500000000000001"/>
    <n v="0.29299999999999998"/>
    <n v="0.67500000000000004"/>
  </r>
  <r>
    <d v="2024-03-26T00:00:00"/>
    <x v="85"/>
    <n v="100"/>
    <d v="1901-08-16T01:00:00"/>
    <n v="131.22999999999999"/>
    <n v="67.22999999999999"/>
    <n v="0.5"/>
    <n v="3.02"/>
    <m/>
    <n v="-3.956"/>
    <n v="96.7"/>
    <n v="0.22539999999999999"/>
    <n v="0.29299999999999998"/>
    <n v="0"/>
    <n v="0.6"/>
    <m/>
    <m/>
    <m/>
    <m/>
    <n v="860100"/>
    <n v="0"/>
    <n v="0"/>
    <s v=""/>
    <s v=""/>
    <s v=""/>
  </r>
  <r>
    <d v="2024-03-26T00:00:00"/>
    <x v="85"/>
    <n v="200"/>
    <d v="1901-08-16T02:00:00"/>
    <n v="130.88"/>
    <n v="66.88"/>
    <n v="0"/>
    <n v="2.0099999999999998"/>
    <m/>
    <n v="-4.4989999999999997"/>
    <n v="97.2"/>
    <n v="0.22539999999999999"/>
    <n v="0.29299999999999998"/>
    <n v="0"/>
    <n v="0.6"/>
    <m/>
    <m/>
    <m/>
    <m/>
    <n v="860200"/>
    <n v="0"/>
    <n v="0"/>
    <s v=""/>
    <s v=""/>
    <s v=""/>
  </r>
  <r>
    <d v="2024-03-26T00:00:00"/>
    <x v="85"/>
    <n v="300"/>
    <d v="1901-08-16T03:00:00"/>
    <n v="132.4"/>
    <n v="68.400000000000006"/>
    <n v="0"/>
    <n v="1.51"/>
    <m/>
    <n v="-4.8650000000000002"/>
    <n v="97"/>
    <n v="0.22539999999999999"/>
    <n v="0.29299999999999998"/>
    <n v="0"/>
    <n v="0.6"/>
    <m/>
    <m/>
    <m/>
    <m/>
    <n v="860300"/>
    <n v="0"/>
    <n v="0"/>
    <s v=""/>
    <s v=""/>
    <s v=""/>
  </r>
  <r>
    <d v="2024-03-26T00:00:00"/>
    <x v="85"/>
    <n v="400"/>
    <d v="1901-08-16T04:00:00"/>
    <n v="132.87"/>
    <n v="68.87"/>
    <n v="0"/>
    <n v="1.01"/>
    <m/>
    <n v="-6.5149999999999997"/>
    <n v="96.7"/>
    <n v="0.2218"/>
    <n v="0.2923"/>
    <n v="0"/>
    <n v="0.6"/>
    <m/>
    <m/>
    <m/>
    <m/>
    <n v="860400"/>
    <n v="0"/>
    <n v="0"/>
    <s v=""/>
    <s v=""/>
    <s v=""/>
  </r>
  <r>
    <d v="2024-03-26T00:00:00"/>
    <x v="85"/>
    <n v="500"/>
    <d v="1901-08-16T05:00:00"/>
    <n v="132.4"/>
    <n v="68.400000000000006"/>
    <n v="0"/>
    <n v="2.0099999999999998"/>
    <m/>
    <n v="-6.1989999999999998"/>
    <n v="95.8"/>
    <n v="0.2233"/>
    <n v="0.2923"/>
    <n v="0"/>
    <n v="0.6"/>
    <m/>
    <m/>
    <m/>
    <m/>
    <n v="860500"/>
    <n v="0"/>
    <n v="0"/>
    <s v=""/>
    <s v=""/>
    <s v=""/>
  </r>
  <r>
    <d v="2024-03-26T00:00:00"/>
    <x v="85"/>
    <n v="600"/>
    <d v="1901-08-16T06:00:00"/>
    <n v="131.69999999999999"/>
    <n v="67.699999999999989"/>
    <n v="0"/>
    <n v="2.52"/>
    <m/>
    <n v="-6.6420000000000003"/>
    <n v="94.7"/>
    <n v="0.22109999999999999"/>
    <n v="0.29149999999999998"/>
    <n v="0"/>
    <n v="3.1"/>
    <m/>
    <m/>
    <m/>
    <m/>
    <n v="860600"/>
    <n v="0"/>
    <n v="3.1"/>
    <s v=""/>
    <s v=""/>
    <s v=""/>
  </r>
  <r>
    <d v="2024-03-26T00:00:00"/>
    <x v="85"/>
    <n v="700"/>
    <d v="1901-08-16T07:00:00"/>
    <n v="132.28"/>
    <n v="68.28"/>
    <n v="0.5"/>
    <n v="3.02"/>
    <m/>
    <n v="-4.7119999999999997"/>
    <n v="94.4"/>
    <n v="0.2218"/>
    <n v="0.29149999999999998"/>
    <n v="0"/>
    <n v="61.9"/>
    <m/>
    <m/>
    <m/>
    <m/>
    <n v="860700"/>
    <n v="69.8"/>
    <n v="61.9"/>
    <s v=""/>
    <s v=""/>
    <s v=""/>
  </r>
  <r>
    <d v="2024-03-26T00:00:00"/>
    <x v="85"/>
    <n v="800"/>
    <d v="1901-08-16T08:00:00"/>
    <n v="130.88"/>
    <n v="66.88"/>
    <n v="1.01"/>
    <n v="4.03"/>
    <m/>
    <n v="-3.153"/>
    <n v="89.9"/>
    <n v="0.22109999999999999"/>
    <n v="0.29149999999999998"/>
    <n v="0"/>
    <n v="268.10000000000002"/>
    <m/>
    <m/>
    <m/>
    <m/>
    <n v="860800"/>
    <n v="247.5"/>
    <n v="268.10000000000002"/>
    <s v=""/>
    <s v=""/>
    <s v=""/>
  </r>
  <r>
    <d v="2024-03-26T00:00:00"/>
    <x v="85"/>
    <n v="900"/>
    <d v="1901-08-16T09:00:00"/>
    <n v="131.58000000000001"/>
    <n v="67.580000000000013"/>
    <n v="1.51"/>
    <n v="4.03"/>
    <m/>
    <n v="-2.5659999999999998"/>
    <n v="85.5"/>
    <n v="0.22109999999999999"/>
    <n v="0.2908"/>
    <n v="0"/>
    <n v="266.89999999999998"/>
    <m/>
    <m/>
    <m/>
    <m/>
    <n v="860900"/>
    <n v="427"/>
    <n v="266.89999999999998"/>
    <s v=""/>
    <s v=""/>
    <s v=""/>
  </r>
  <r>
    <d v="2024-03-26T00:00:00"/>
    <x v="85"/>
    <n v="1000"/>
    <d v="1901-08-16T10:00:00"/>
    <n v="130.30000000000001"/>
    <n v="66.300000000000011"/>
    <n v="1.51"/>
    <n v="4.03"/>
    <m/>
    <n v="-1.929"/>
    <n v="83.3"/>
    <n v="0.22109999999999999"/>
    <n v="0.2908"/>
    <n v="0"/>
    <n v="221.9"/>
    <m/>
    <m/>
    <m/>
    <m/>
    <n v="861000"/>
    <n v="579.29999999999995"/>
    <n v="221.9"/>
    <s v=""/>
    <s v=""/>
    <s v=""/>
  </r>
  <r>
    <d v="2024-03-26T00:00:00"/>
    <x v="85"/>
    <n v="1100"/>
    <d v="1901-08-16T11:00:00"/>
    <n v="132.28"/>
    <n v="68.28"/>
    <n v="1.01"/>
    <n v="4.03"/>
    <m/>
    <n v="-1.4410000000000001"/>
    <n v="79.3"/>
    <n v="0.2218"/>
    <n v="0.2908"/>
    <n v="0"/>
    <n v="240.6"/>
    <m/>
    <m/>
    <m/>
    <m/>
    <n v="861100"/>
    <n v="690.5"/>
    <n v="240.6"/>
    <s v=""/>
    <s v=""/>
    <s v=""/>
  </r>
  <r>
    <d v="2024-03-26T00:00:00"/>
    <x v="85"/>
    <n v="1200"/>
    <d v="1901-08-16T12:00:00"/>
    <n v="132.28"/>
    <n v="68.28"/>
    <n v="1.01"/>
    <n v="5.54"/>
    <m/>
    <n v="-8.7999999999999995E-2"/>
    <n v="73.8"/>
    <n v="0.2218"/>
    <n v="0.2908"/>
    <n v="0"/>
    <n v="269.39999999999998"/>
    <m/>
    <m/>
    <m/>
    <m/>
    <n v="861200"/>
    <n v="750.5"/>
    <n v="269.39999999999998"/>
    <s v=""/>
    <s v=""/>
    <s v=""/>
  </r>
  <r>
    <d v="2024-03-26T00:00:00"/>
    <x v="85"/>
    <n v="1300"/>
    <d v="1901-08-16T13:00:00"/>
    <n v="132.87"/>
    <n v="68.87"/>
    <n v="1.51"/>
    <n v="5.03"/>
    <m/>
    <n v="2.4E-2"/>
    <n v="68.3"/>
    <n v="0.22109999999999999"/>
    <n v="0.2908"/>
    <n v="0"/>
    <n v="291.89999999999998"/>
    <m/>
    <m/>
    <m/>
    <m/>
    <n v="861300"/>
    <n v="754.7"/>
    <n v="291.89999999999998"/>
    <s v=""/>
    <s v=""/>
    <s v=""/>
  </r>
  <r>
    <d v="2024-03-26T00:00:00"/>
    <x v="85"/>
    <n v="1400"/>
    <d v="1901-08-16T14:00:00"/>
    <n v="127.14"/>
    <n v="63.14"/>
    <n v="1.01"/>
    <n v="4.53"/>
    <m/>
    <n v="1.615"/>
    <n v="65.2"/>
    <n v="0.22109999999999999"/>
    <n v="0.2908"/>
    <n v="0"/>
    <n v="341.9"/>
    <m/>
    <m/>
    <m/>
    <m/>
    <n v="861400"/>
    <n v="702.7"/>
    <n v="341.9"/>
    <s v=""/>
    <s v=""/>
    <s v=""/>
  </r>
  <r>
    <d v="2024-03-26T00:00:00"/>
    <x v="85"/>
    <n v="1500"/>
    <d v="1901-08-16T15:00:00"/>
    <n v="128.41999999999999"/>
    <n v="64.419999999999987"/>
    <n v="1.01"/>
    <n v="4.03"/>
    <m/>
    <n v="0.46700000000000003"/>
    <n v="76.900000000000006"/>
    <n v="0.22109999999999999"/>
    <n v="0.29010000000000002"/>
    <n v="0"/>
    <n v="148.1"/>
    <m/>
    <m/>
    <m/>
    <m/>
    <n v="861500"/>
    <n v="598.79999999999995"/>
    <n v="148.1"/>
    <s v=""/>
    <s v=""/>
    <s v=""/>
  </r>
  <r>
    <d v="2024-03-26T00:00:00"/>
    <x v="85"/>
    <n v="1600"/>
    <d v="1901-08-16T16:00:00"/>
    <n v="132.63999999999999"/>
    <n v="68.639999999999986"/>
    <n v="2.52"/>
    <n v="7.55"/>
    <m/>
    <n v="1.6970000000000001"/>
    <n v="70.7"/>
    <n v="0.22109999999999999"/>
    <n v="0.29010000000000002"/>
    <n v="0.2"/>
    <n v="448.1"/>
    <m/>
    <m/>
    <m/>
    <m/>
    <n v="861600"/>
    <n v="451.7"/>
    <n v="448.1"/>
    <s v=""/>
    <s v=""/>
    <s v=""/>
  </r>
  <r>
    <d v="2024-03-26T00:00:00"/>
    <x v="85"/>
    <n v="1700"/>
    <d v="1901-08-16T17:00:00"/>
    <n v="132.63999999999999"/>
    <n v="68.639999999999986"/>
    <n v="2.0099999999999998"/>
    <n v="6.54"/>
    <m/>
    <n v="0.66"/>
    <n v="70"/>
    <n v="0.22109999999999999"/>
    <n v="0.29010000000000002"/>
    <n v="0"/>
    <n v="259.39999999999998"/>
    <m/>
    <m/>
    <m/>
    <m/>
    <n v="861700"/>
    <n v="275.2"/>
    <n v="259.39999999999998"/>
    <s v=""/>
    <s v=""/>
    <s v=""/>
  </r>
  <r>
    <d v="2024-03-26T00:00:00"/>
    <x v="85"/>
    <n v="1800"/>
    <d v="1901-08-16T18:00:00"/>
    <n v="132.75"/>
    <n v="68.75"/>
    <n v="2.0099999999999998"/>
    <n v="6.04"/>
    <m/>
    <n v="-2.218"/>
    <n v="70.599999999999994"/>
    <n v="0.22109999999999999"/>
    <n v="0.29010000000000002"/>
    <n v="0"/>
    <n v="96.9"/>
    <m/>
    <m/>
    <m/>
    <m/>
    <n v="861800"/>
    <n v="93.5"/>
    <n v="96.9"/>
    <s v=""/>
    <s v=""/>
    <s v=""/>
  </r>
  <r>
    <d v="2024-03-26T00:00:00"/>
    <x v="85"/>
    <n v="1900"/>
    <d v="1901-08-16T19:00:00"/>
    <n v="133.1"/>
    <n v="69.099999999999994"/>
    <n v="1.51"/>
    <n v="5.54"/>
    <m/>
    <n v="-3.1829999999999998"/>
    <n v="78"/>
    <n v="0.22109999999999999"/>
    <n v="0.29010000000000002"/>
    <n v="0"/>
    <n v="3.1"/>
    <m/>
    <m/>
    <m/>
    <m/>
    <n v="861900"/>
    <n v="1.2"/>
    <n v="3.1"/>
    <s v=""/>
    <s v=""/>
    <s v=""/>
  </r>
  <r>
    <d v="2024-03-26T00:00:00"/>
    <x v="85"/>
    <n v="2000"/>
    <d v="1901-08-16T20:00:00"/>
    <n v="131.11000000000001"/>
    <n v="67.110000000000014"/>
    <n v="1.51"/>
    <n v="7.55"/>
    <m/>
    <n v="-4.1059999999999999"/>
    <n v="77.099999999999994"/>
    <n v="0.22109999999999999"/>
    <n v="0.28939999999999999"/>
    <n v="0"/>
    <n v="0.6"/>
    <m/>
    <m/>
    <m/>
    <m/>
    <n v="862000"/>
    <n v="0"/>
    <n v="0"/>
    <s v=""/>
    <s v=""/>
    <s v=""/>
  </r>
  <r>
    <d v="2024-03-26T00:00:00"/>
    <x v="85"/>
    <n v="2100"/>
    <d v="1901-08-16T21:00:00"/>
    <n v="132.75"/>
    <n v="68.75"/>
    <n v="0.5"/>
    <n v="4.03"/>
    <m/>
    <n v="-5.3570000000000002"/>
    <n v="82.4"/>
    <n v="0.22109999999999999"/>
    <n v="0.28939999999999999"/>
    <n v="0"/>
    <n v="0.6"/>
    <m/>
    <m/>
    <m/>
    <m/>
    <n v="862100"/>
    <n v="0"/>
    <n v="0"/>
    <s v=""/>
    <s v=""/>
    <s v=""/>
  </r>
  <r>
    <d v="2024-03-26T00:00:00"/>
    <x v="85"/>
    <n v="2200"/>
    <d v="1901-08-16T22:00:00"/>
    <n v="130.88"/>
    <n v="66.88"/>
    <n v="0.5"/>
    <n v="3.52"/>
    <m/>
    <n v="-6.61"/>
    <n v="87.8"/>
    <n v="0.22109999999999999"/>
    <n v="0.28939999999999999"/>
    <n v="0"/>
    <n v="0.6"/>
    <m/>
    <m/>
    <m/>
    <m/>
    <n v="862200"/>
    <n v="0"/>
    <n v="0"/>
    <s v=""/>
    <s v=""/>
    <s v=""/>
  </r>
  <r>
    <d v="2024-03-26T00:00:00"/>
    <x v="85"/>
    <n v="2300"/>
    <d v="1901-08-16T23:00:00"/>
    <n v="131"/>
    <n v="67"/>
    <n v="0"/>
    <n v="1.51"/>
    <m/>
    <n v="-6.6740000000000004"/>
    <n v="91"/>
    <n v="0.2218"/>
    <n v="0.28939999999999999"/>
    <n v="0"/>
    <n v="0.6"/>
    <m/>
    <m/>
    <m/>
    <m/>
    <n v="862300"/>
    <n v="0"/>
    <n v="0"/>
    <s v=""/>
    <s v=""/>
    <s v=""/>
  </r>
  <r>
    <d v="2024-03-26T00:00:00"/>
    <x v="85"/>
    <n v="2400"/>
    <d v="1901-08-17T00:00:00"/>
    <n v="130.41"/>
    <n v="66.41"/>
    <n v="0"/>
    <n v="1.51"/>
    <m/>
    <n v="-6.1989999999999998"/>
    <n v="92.4"/>
    <n v="0.22109999999999999"/>
    <n v="0.28939999999999999"/>
    <n v="0"/>
    <n v="0.6"/>
    <m/>
    <m/>
    <m/>
    <m/>
    <n v="862400"/>
    <n v="0"/>
    <n v="0"/>
    <n v="0.221"/>
    <n v="0.28899999999999998"/>
    <n v="0.66400000000000003"/>
  </r>
  <r>
    <d v="2024-03-27T00:00:00"/>
    <x v="86"/>
    <n v="100"/>
    <d v="1901-08-17T01:00:00"/>
    <n v="130.53"/>
    <n v="66.53"/>
    <n v="0"/>
    <n v="1.51"/>
    <m/>
    <n v="-6.0419999999999998"/>
    <n v="93"/>
    <n v="0.22109999999999999"/>
    <n v="0.28860000000000002"/>
    <n v="0"/>
    <n v="0.6"/>
    <m/>
    <m/>
    <m/>
    <m/>
    <n v="870100"/>
    <n v="0"/>
    <n v="0"/>
    <s v=""/>
    <s v=""/>
    <s v=""/>
  </r>
  <r>
    <d v="2024-03-27T00:00:00"/>
    <x v="86"/>
    <n v="200"/>
    <d v="1901-08-17T02:00:00"/>
    <n v="130.06"/>
    <n v="66.06"/>
    <n v="1.01"/>
    <n v="5.03"/>
    <m/>
    <n v="-5.7910000000000004"/>
    <n v="89.3"/>
    <n v="0.22109999999999999"/>
    <n v="0.28939999999999999"/>
    <n v="0"/>
    <n v="0.6"/>
    <m/>
    <m/>
    <m/>
    <m/>
    <n v="870200"/>
    <n v="0"/>
    <n v="0"/>
    <s v=""/>
    <s v=""/>
    <s v=""/>
  </r>
  <r>
    <d v="2024-03-27T00:00:00"/>
    <x v="86"/>
    <n v="300"/>
    <d v="1901-08-17T03:00:00"/>
    <n v="129.94"/>
    <n v="65.94"/>
    <n v="1.01"/>
    <n v="6.04"/>
    <m/>
    <n v="-4.59"/>
    <n v="88.8"/>
    <n v="0.22109999999999999"/>
    <n v="0.28860000000000002"/>
    <n v="0"/>
    <n v="0.6"/>
    <m/>
    <m/>
    <m/>
    <m/>
    <n v="870300"/>
    <n v="0"/>
    <n v="0"/>
    <s v=""/>
    <s v=""/>
    <s v=""/>
  </r>
  <r>
    <d v="2024-03-27T00:00:00"/>
    <x v="86"/>
    <n v="400"/>
    <d v="1901-08-17T04:00:00"/>
    <n v="130.53"/>
    <n v="66.53"/>
    <n v="3.02"/>
    <n v="7.05"/>
    <m/>
    <n v="-4.0759999999999996"/>
    <n v="88.9"/>
    <n v="0.22109999999999999"/>
    <n v="0.28860000000000002"/>
    <n v="0"/>
    <n v="0.6"/>
    <m/>
    <m/>
    <m/>
    <m/>
    <n v="870400"/>
    <n v="0"/>
    <n v="0"/>
    <s v=""/>
    <s v=""/>
    <s v=""/>
  </r>
  <r>
    <d v="2024-03-27T00:00:00"/>
    <x v="86"/>
    <n v="500"/>
    <d v="1901-08-17T05:00:00"/>
    <n v="129.94"/>
    <n v="65.94"/>
    <n v="3.52"/>
    <n v="7.55"/>
    <m/>
    <n v="-5.0490000000000004"/>
    <n v="89.2"/>
    <n v="0.2218"/>
    <n v="0.28860000000000002"/>
    <n v="0"/>
    <n v="0.6"/>
    <m/>
    <m/>
    <m/>
    <m/>
    <n v="870500"/>
    <n v="0"/>
    <n v="0"/>
    <s v=""/>
    <s v=""/>
    <s v=""/>
  </r>
  <r>
    <d v="2024-03-27T00:00:00"/>
    <x v="86"/>
    <n v="600"/>
    <d v="1901-08-17T06:00:00"/>
    <n v="130.06"/>
    <n v="66.06"/>
    <n v="2.52"/>
    <n v="5.54"/>
    <m/>
    <n v="-4.8949999999999996"/>
    <n v="93.4"/>
    <n v="0.22109999999999999"/>
    <n v="0.28860000000000002"/>
    <n v="0"/>
    <n v="5.6"/>
    <m/>
    <m/>
    <m/>
    <m/>
    <n v="870600"/>
    <n v="0"/>
    <n v="5.6"/>
    <s v=""/>
    <s v=""/>
    <s v=""/>
  </r>
  <r>
    <d v="2024-03-27T00:00:00"/>
    <x v="86"/>
    <n v="700"/>
    <d v="1901-08-17T07:00:00"/>
    <n v="129.94"/>
    <n v="65.94"/>
    <n v="2.52"/>
    <n v="6.04"/>
    <m/>
    <n v="-5.3259999999999996"/>
    <n v="94"/>
    <n v="0.22109999999999999"/>
    <n v="0.28860000000000002"/>
    <n v="0"/>
    <n v="38.1"/>
    <m/>
    <m/>
    <m/>
    <m/>
    <n v="870700"/>
    <n v="74.7"/>
    <n v="38.1"/>
    <s v=""/>
    <s v=""/>
    <s v=""/>
  </r>
  <r>
    <d v="2024-03-27T00:00:00"/>
    <x v="86"/>
    <n v="800"/>
    <d v="1901-08-17T08:00:00"/>
    <n v="130.30000000000001"/>
    <n v="66.300000000000011"/>
    <n v="2.52"/>
    <n v="6.04"/>
    <m/>
    <n v="-5.3259999999999996"/>
    <n v="94.8"/>
    <n v="0.22109999999999999"/>
    <n v="0.28789999999999999"/>
    <n v="0"/>
    <n v="99.4"/>
    <m/>
    <m/>
    <m/>
    <m/>
    <n v="870800"/>
    <n v="253.8"/>
    <n v="99.4"/>
    <s v=""/>
    <s v=""/>
    <s v=""/>
  </r>
  <r>
    <d v="2024-03-27T00:00:00"/>
    <x v="86"/>
    <n v="900"/>
    <d v="1901-08-17T09:00:00"/>
    <n v="130.88"/>
    <n v="66.88"/>
    <n v="2.52"/>
    <n v="6.04"/>
    <m/>
    <n v="-4.7729999999999997"/>
    <n v="94.3"/>
    <n v="0.2218"/>
    <n v="0.28789999999999999"/>
    <n v="0"/>
    <n v="156.9"/>
    <m/>
    <m/>
    <m/>
    <m/>
    <n v="870900"/>
    <n v="433.5"/>
    <n v="156.9"/>
    <s v=""/>
    <s v=""/>
    <s v=""/>
  </r>
  <r>
    <d v="2024-03-27T00:00:00"/>
    <x v="86"/>
    <n v="1000"/>
    <d v="1901-08-17T10:00:00"/>
    <n v="128.88999999999999"/>
    <n v="64.889999999999986"/>
    <n v="2.52"/>
    <n v="6.54"/>
    <m/>
    <n v="-4.8650000000000002"/>
    <n v="95.2"/>
    <n v="0.22109999999999999"/>
    <n v="0.28789999999999999"/>
    <n v="0"/>
    <n v="144.4"/>
    <m/>
    <m/>
    <m/>
    <m/>
    <n v="871000"/>
    <n v="586"/>
    <n v="144.4"/>
    <s v=""/>
    <s v=""/>
    <s v=""/>
  </r>
  <r>
    <d v="2024-03-27T00:00:00"/>
    <x v="86"/>
    <n v="1100"/>
    <d v="1901-08-17T11:00:00"/>
    <n v="143.87"/>
    <n v="79.87"/>
    <n v="2.52"/>
    <n v="6.04"/>
    <m/>
    <n v="-4.2569999999999997"/>
    <n v="95.3"/>
    <n v="0.22040000000000001"/>
    <n v="0.28789999999999999"/>
    <n v="0"/>
    <n v="174.4"/>
    <m/>
    <m/>
    <m/>
    <m/>
    <n v="871100"/>
    <n v="697.2"/>
    <n v="174.4"/>
    <s v=""/>
    <s v=""/>
    <s v=""/>
  </r>
  <r>
    <d v="2024-03-27T00:00:00"/>
    <x v="86"/>
    <n v="1200"/>
    <d v="1901-08-17T12:00:00"/>
    <n v="136.61000000000001"/>
    <n v="72.610000000000014"/>
    <n v="2.52"/>
    <n v="6.04"/>
    <m/>
    <n v="-3.8069999999999999"/>
    <n v="95.4"/>
    <n v="0.22040000000000001"/>
    <n v="0.28789999999999999"/>
    <n v="0"/>
    <n v="216.9"/>
    <m/>
    <m/>
    <m/>
    <m/>
    <n v="871200"/>
    <n v="756.8"/>
    <n v="216.9"/>
    <s v=""/>
    <s v=""/>
    <s v=""/>
  </r>
  <r>
    <d v="2024-03-27T00:00:00"/>
    <x v="86"/>
    <n v="1300"/>
    <d v="1901-08-17T13:00:00"/>
    <n v="151.82"/>
    <n v="87.82"/>
    <n v="3.02"/>
    <n v="5.54"/>
    <m/>
    <n v="-3.39"/>
    <n v="95.9"/>
    <n v="0.22040000000000001"/>
    <n v="0.28789999999999999"/>
    <n v="0"/>
    <n v="191.9"/>
    <m/>
    <m/>
    <m/>
    <m/>
    <n v="871300"/>
    <n v="760.7"/>
    <n v="191.9"/>
    <s v=""/>
    <s v=""/>
    <s v=""/>
  </r>
  <r>
    <d v="2024-03-27T00:00:00"/>
    <x v="86"/>
    <n v="1400"/>
    <d v="1901-08-17T14:00:00"/>
    <n v="142.93"/>
    <n v="78.930000000000007"/>
    <n v="2.52"/>
    <n v="6.04"/>
    <m/>
    <n v="-3.3010000000000002"/>
    <n v="96.4"/>
    <n v="0.22040000000000001"/>
    <n v="0.28789999999999999"/>
    <n v="0"/>
    <n v="150.6"/>
    <m/>
    <m/>
    <m/>
    <m/>
    <n v="871400"/>
    <n v="708.5"/>
    <n v="150.6"/>
    <s v=""/>
    <s v=""/>
    <s v=""/>
  </r>
  <r>
    <d v="2024-03-27T00:00:00"/>
    <x v="86"/>
    <n v="1500"/>
    <d v="1901-08-17T15:00:00"/>
    <n v="157.91"/>
    <n v="93.91"/>
    <n v="2.0099999999999998"/>
    <n v="4.53"/>
    <m/>
    <n v="-3.0059999999999998"/>
    <n v="96.7"/>
    <n v="0.22040000000000001"/>
    <n v="0.28789999999999999"/>
    <n v="0"/>
    <n v="126.9"/>
    <m/>
    <m/>
    <m/>
    <m/>
    <n v="871500"/>
    <n v="604.79999999999995"/>
    <n v="126.9"/>
    <s v=""/>
    <s v=""/>
    <s v=""/>
  </r>
  <r>
    <d v="2024-03-27T00:00:00"/>
    <x v="86"/>
    <n v="1600"/>
    <d v="1901-08-17T16:00:00"/>
    <n v="172.88"/>
    <n v="108.88"/>
    <n v="1.51"/>
    <n v="5.54"/>
    <m/>
    <n v="-2.7120000000000002"/>
    <n v="96.9"/>
    <n v="0.22040000000000001"/>
    <n v="0.28720000000000001"/>
    <n v="0"/>
    <n v="115.6"/>
    <m/>
    <m/>
    <m/>
    <m/>
    <n v="871600"/>
    <n v="457.5"/>
    <n v="115.6"/>
    <s v=""/>
    <s v=""/>
    <s v=""/>
  </r>
  <r>
    <d v="2024-03-27T00:00:00"/>
    <x v="86"/>
    <n v="1700"/>
    <d v="1901-08-17T17:00:00"/>
    <n v="187.97"/>
    <n v="123.97"/>
    <n v="1.51"/>
    <n v="4.03"/>
    <m/>
    <n v="-3.3010000000000002"/>
    <n v="97"/>
    <n v="0.22040000000000001"/>
    <n v="0.28720000000000001"/>
    <n v="0"/>
    <n v="53.1"/>
    <m/>
    <m/>
    <m/>
    <m/>
    <n v="871700"/>
    <n v="280.7"/>
    <n v="53.1"/>
    <s v=""/>
    <s v=""/>
    <s v=""/>
  </r>
  <r>
    <d v="2024-03-27T00:00:00"/>
    <x v="86"/>
    <n v="1800"/>
    <d v="1901-08-17T18:00:00"/>
    <n v="202.95"/>
    <n v="138.94999999999999"/>
    <n v="1.51"/>
    <n v="4.53"/>
    <m/>
    <n v="-3.508"/>
    <n v="97.1"/>
    <n v="0.21959999999999999"/>
    <n v="0.28720000000000001"/>
    <n v="0"/>
    <n v="21.9"/>
    <m/>
    <m/>
    <m/>
    <m/>
    <n v="871800"/>
    <n v="98.5"/>
    <n v="21.9"/>
    <s v=""/>
    <s v=""/>
    <s v=""/>
  </r>
  <r>
    <d v="2024-03-27T00:00:00"/>
    <x v="86"/>
    <n v="1900"/>
    <d v="1901-08-17T19:00:00"/>
    <n v="218.04"/>
    <n v="154.04"/>
    <n v="1.01"/>
    <n v="3.52"/>
    <m/>
    <n v="-3.6269999999999998"/>
    <n v="97.1"/>
    <n v="0.22040000000000001"/>
    <n v="0.28720000000000001"/>
    <n v="0"/>
    <n v="0.6"/>
    <m/>
    <m/>
    <m/>
    <m/>
    <n v="871900"/>
    <n v="1.5"/>
    <n v="0"/>
    <s v=""/>
    <s v=""/>
    <s v=""/>
  </r>
  <r>
    <d v="2024-03-27T00:00:00"/>
    <x v="86"/>
    <n v="2000"/>
    <d v="1901-08-17T20:00:00"/>
    <n v="202.95"/>
    <n v="138.94999999999999"/>
    <n v="1.01"/>
    <n v="3.52"/>
    <m/>
    <n v="-3.8359999999999999"/>
    <n v="97.2"/>
    <n v="0.22040000000000001"/>
    <n v="0.28720000000000001"/>
    <n v="0"/>
    <n v="0.6"/>
    <m/>
    <m/>
    <m/>
    <m/>
    <n v="872000"/>
    <n v="0"/>
    <n v="0"/>
    <s v=""/>
    <s v=""/>
    <s v=""/>
  </r>
  <r>
    <d v="2024-03-27T00:00:00"/>
    <x v="86"/>
    <n v="2100"/>
    <d v="1901-08-17T21:00:00"/>
    <n v="187.97"/>
    <n v="123.97"/>
    <n v="0.5"/>
    <n v="2.52"/>
    <m/>
    <n v="-4.2569999999999997"/>
    <n v="97.3"/>
    <n v="0.22040000000000001"/>
    <n v="0.28649999999999998"/>
    <n v="0"/>
    <n v="0.6"/>
    <m/>
    <m/>
    <m/>
    <m/>
    <n v="872100"/>
    <n v="0"/>
    <n v="0"/>
    <s v=""/>
    <s v=""/>
    <s v=""/>
  </r>
  <r>
    <d v="2024-03-27T00:00:00"/>
    <x v="86"/>
    <n v="2200"/>
    <d v="1901-08-17T22:00:00"/>
    <n v="172.88"/>
    <n v="108.88"/>
    <n v="0"/>
    <n v="2.52"/>
    <m/>
    <n v="-4.6509999999999998"/>
    <n v="97.1"/>
    <n v="0.22040000000000001"/>
    <n v="0.28649999999999998"/>
    <n v="0"/>
    <n v="0.6"/>
    <m/>
    <m/>
    <m/>
    <m/>
    <n v="872200"/>
    <n v="0"/>
    <n v="0"/>
    <s v=""/>
    <s v=""/>
    <s v=""/>
  </r>
  <r>
    <d v="2024-03-27T00:00:00"/>
    <x v="86"/>
    <n v="2300"/>
    <d v="1901-08-17T23:00:00"/>
    <n v="157.91"/>
    <n v="93.91"/>
    <n v="0"/>
    <n v="3.02"/>
    <m/>
    <n v="-4.6210000000000004"/>
    <n v="96.9"/>
    <n v="0.22040000000000001"/>
    <n v="0.28649999999999998"/>
    <n v="0"/>
    <n v="0.6"/>
    <m/>
    <m/>
    <m/>
    <m/>
    <n v="872300"/>
    <n v="0"/>
    <n v="0"/>
    <s v=""/>
    <s v=""/>
    <s v=""/>
  </r>
  <r>
    <d v="2024-03-27T00:00:00"/>
    <x v="86"/>
    <n v="2400"/>
    <d v="1901-08-18T00:00:00"/>
    <n v="172.88"/>
    <n v="108.88"/>
    <n v="0"/>
    <n v="2.52"/>
    <m/>
    <n v="-6.61"/>
    <n v="96.6"/>
    <n v="0.22040000000000001"/>
    <n v="0.28649999999999998"/>
    <n v="0"/>
    <n v="0.6"/>
    <m/>
    <m/>
    <m/>
    <m/>
    <n v="872400"/>
    <n v="0"/>
    <n v="0"/>
    <n v="0.22"/>
    <n v="0.28699999999999998"/>
    <n v="1.089"/>
  </r>
  <r>
    <d v="2024-03-28T00:00:00"/>
    <x v="87"/>
    <n v="100"/>
    <d v="1901-08-18T01:00:00"/>
    <n v="187.86"/>
    <n v="123.86000000000001"/>
    <n v="0"/>
    <n v="1.01"/>
    <m/>
    <n v="-6.8339999999999996"/>
    <n v="96.1"/>
    <n v="0.21959999999999999"/>
    <n v="0.28649999999999998"/>
    <n v="0"/>
    <n v="0.6"/>
    <m/>
    <m/>
    <m/>
    <m/>
    <n v="880100"/>
    <n v="0"/>
    <n v="0"/>
    <s v=""/>
    <s v=""/>
    <s v=""/>
  </r>
  <r>
    <d v="2024-03-28T00:00:00"/>
    <x v="87"/>
    <n v="200"/>
    <d v="1901-08-18T02:00:00"/>
    <n v="202.83"/>
    <n v="138.83000000000001"/>
    <n v="0"/>
    <n v="1.51"/>
    <m/>
    <n v="-7.3810000000000002"/>
    <n v="96"/>
    <n v="0.21959999999999999"/>
    <n v="0.28649999999999998"/>
    <n v="0"/>
    <n v="0.6"/>
    <m/>
    <m/>
    <m/>
    <m/>
    <n v="880200"/>
    <n v="0"/>
    <n v="0"/>
    <s v=""/>
    <s v=""/>
    <s v=""/>
  </r>
  <r>
    <d v="2024-03-28T00:00:00"/>
    <x v="87"/>
    <n v="300"/>
    <d v="1901-08-18T03:00:00"/>
    <n v="217.92"/>
    <n v="153.91999999999999"/>
    <n v="0.5"/>
    <n v="4.03"/>
    <m/>
    <n v="-6.8659999999999997"/>
    <n v="95.6"/>
    <n v="0.21959999999999999"/>
    <n v="0.28570000000000001"/>
    <n v="0"/>
    <n v="0.6"/>
    <m/>
    <m/>
    <m/>
    <m/>
    <n v="880300"/>
    <n v="0"/>
    <n v="0"/>
    <s v=""/>
    <s v=""/>
    <s v=""/>
  </r>
  <r>
    <d v="2024-03-28T00:00:00"/>
    <x v="87"/>
    <n v="400"/>
    <d v="1901-08-18T04:00:00"/>
    <n v="232.9"/>
    <n v="168.9"/>
    <n v="1.51"/>
    <n v="4.03"/>
    <m/>
    <n v="-5.9790000000000001"/>
    <n v="96.2"/>
    <n v="0.21959999999999999"/>
    <n v="0.28570000000000001"/>
    <n v="0"/>
    <n v="0.6"/>
    <m/>
    <m/>
    <m/>
    <m/>
    <n v="880400"/>
    <n v="0"/>
    <n v="0"/>
    <s v=""/>
    <s v=""/>
    <s v=""/>
  </r>
  <r>
    <d v="2024-03-28T00:00:00"/>
    <x v="87"/>
    <n v="500"/>
    <d v="1901-08-18T05:00:00"/>
    <n v="247.88"/>
    <n v="183.88"/>
    <n v="1.51"/>
    <n v="3.52"/>
    <m/>
    <n v="-5.0789999999999997"/>
    <n v="96.6"/>
    <n v="0.21959999999999999"/>
    <n v="0.28570000000000001"/>
    <n v="0"/>
    <n v="0.6"/>
    <m/>
    <m/>
    <m/>
    <m/>
    <n v="880500"/>
    <n v="0"/>
    <n v="0"/>
    <s v=""/>
    <s v=""/>
    <s v=""/>
  </r>
  <r>
    <d v="2024-03-28T00:00:00"/>
    <x v="87"/>
    <n v="600"/>
    <d v="1901-08-18T06:00:00"/>
    <n v="262.97000000000003"/>
    <n v="198.97000000000003"/>
    <n v="1.01"/>
    <n v="4.03"/>
    <m/>
    <n v="-5.0490000000000004"/>
    <n v="96.7"/>
    <n v="0.21959999999999999"/>
    <n v="0.28570000000000001"/>
    <n v="0"/>
    <n v="1.9"/>
    <m/>
    <m/>
    <m/>
    <m/>
    <n v="880600"/>
    <n v="0"/>
    <n v="1.9"/>
    <s v=""/>
    <s v=""/>
    <s v=""/>
  </r>
  <r>
    <d v="2024-03-28T00:00:00"/>
    <x v="87"/>
    <n v="700"/>
    <d v="1901-08-18T07:00:00"/>
    <n v="278.06"/>
    <n v="214.06"/>
    <n v="1.01"/>
    <n v="3.02"/>
    <m/>
    <n v="-4.8339999999999996"/>
    <n v="96.6"/>
    <n v="0.22040000000000001"/>
    <n v="0.28570000000000001"/>
    <n v="0"/>
    <n v="41.9"/>
    <m/>
    <m/>
    <m/>
    <m/>
    <n v="880700"/>
    <n v="80"/>
    <n v="41.9"/>
    <s v=""/>
    <s v=""/>
    <s v=""/>
  </r>
  <r>
    <d v="2024-03-28T00:00:00"/>
    <x v="87"/>
    <n v="800"/>
    <d v="1901-08-18T08:00:00"/>
    <n v="262.97000000000003"/>
    <n v="198.97000000000003"/>
    <n v="1.01"/>
    <n v="3.02"/>
    <m/>
    <n v="-4.1669999999999998"/>
    <n v="96.7"/>
    <n v="0.21959999999999999"/>
    <n v="0.28499999999999998"/>
    <n v="0"/>
    <n v="71.900000000000006"/>
    <m/>
    <m/>
    <m/>
    <m/>
    <n v="880800"/>
    <n v="260.3"/>
    <n v="71.900000000000006"/>
    <s v=""/>
    <s v=""/>
    <s v=""/>
  </r>
  <r>
    <d v="2024-03-28T00:00:00"/>
    <x v="87"/>
    <n v="900"/>
    <d v="1901-08-18T09:00:00"/>
    <n v="247.99"/>
    <n v="183.99"/>
    <n v="0"/>
    <n v="2.52"/>
    <m/>
    <n v="-4.1059999999999999"/>
    <n v="96.7"/>
    <n v="0.21959999999999999"/>
    <n v="0.28499999999999998"/>
    <n v="0"/>
    <n v="78.099999999999994"/>
    <m/>
    <m/>
    <m/>
    <m/>
    <n v="880900"/>
    <n v="440"/>
    <n v="78.099999999999994"/>
    <s v=""/>
    <s v=""/>
    <s v=""/>
  </r>
  <r>
    <d v="2024-03-28T00:00:00"/>
    <x v="87"/>
    <n v="1000"/>
    <d v="1901-08-18T10:00:00"/>
    <n v="233.02"/>
    <n v="169.02"/>
    <n v="0"/>
    <n v="1.51"/>
    <m/>
    <n v="-0.81699999999999995"/>
    <n v="96.8"/>
    <n v="0.21959999999999999"/>
    <n v="0.28499999999999998"/>
    <n v="0.2"/>
    <n v="284.39999999999998"/>
    <m/>
    <m/>
    <m/>
    <m/>
    <n v="881000"/>
    <n v="592.5"/>
    <n v="284.39999999999998"/>
    <s v=""/>
    <s v=""/>
    <s v=""/>
  </r>
  <r>
    <d v="2024-03-28T00:00:00"/>
    <x v="87"/>
    <n v="1100"/>
    <d v="1901-08-18T11:00:00"/>
    <n v="218.04"/>
    <n v="154.04"/>
    <n v="0.5"/>
    <n v="4.03"/>
    <m/>
    <n v="-0.95799999999999996"/>
    <n v="97"/>
    <n v="0.21959999999999999"/>
    <n v="0.28499999999999998"/>
    <n v="0"/>
    <n v="283.10000000000002"/>
    <m/>
    <m/>
    <m/>
    <m/>
    <n v="881100"/>
    <n v="703.2"/>
    <n v="283.10000000000002"/>
    <s v=""/>
    <s v=""/>
    <s v=""/>
  </r>
  <r>
    <d v="2024-03-28T00:00:00"/>
    <x v="87"/>
    <n v="1200"/>
    <d v="1901-08-18T12:00:00"/>
    <n v="202.95"/>
    <n v="138.94999999999999"/>
    <n v="1.51"/>
    <n v="6.04"/>
    <m/>
    <n v="-0.36699999999999999"/>
    <n v="97.3"/>
    <n v="0.21959999999999999"/>
    <n v="0.28499999999999998"/>
    <n v="3.4"/>
    <n v="629.4"/>
    <m/>
    <m/>
    <m/>
    <m/>
    <n v="881200"/>
    <n v="763"/>
    <n v="629.4"/>
    <s v=""/>
    <s v=""/>
    <s v=""/>
  </r>
  <r>
    <d v="2024-03-28T00:00:00"/>
    <x v="87"/>
    <n v="1300"/>
    <d v="1901-08-18T13:00:00"/>
    <n v="187.97"/>
    <n v="123.97"/>
    <n v="1.51"/>
    <n v="4.53"/>
    <m/>
    <n v="-0.59099999999999997"/>
    <n v="97.7"/>
    <n v="0.21959999999999999"/>
    <n v="0.28499999999999998"/>
    <n v="4.2"/>
    <n v="505.6"/>
    <m/>
    <m/>
    <m/>
    <m/>
    <n v="881300"/>
    <n v="767"/>
    <n v="505.6"/>
    <s v=""/>
    <s v=""/>
    <s v=""/>
  </r>
  <r>
    <d v="2024-03-28T00:00:00"/>
    <x v="87"/>
    <n v="1400"/>
    <d v="1901-08-18T14:00:00"/>
    <n v="173"/>
    <n v="109"/>
    <n v="1.01"/>
    <n v="4.53"/>
    <m/>
    <n v="-1.27"/>
    <n v="97.9"/>
    <n v="0.21959999999999999"/>
    <n v="0.28499999999999998"/>
    <n v="0"/>
    <n v="421.9"/>
    <m/>
    <m/>
    <m/>
    <m/>
    <n v="881400"/>
    <n v="714.7"/>
    <n v="421.9"/>
    <s v=""/>
    <s v=""/>
    <s v=""/>
  </r>
  <r>
    <d v="2024-03-28T00:00:00"/>
    <x v="87"/>
    <n v="1500"/>
    <d v="1901-08-18T15:00:00"/>
    <n v="158.02000000000001"/>
    <n v="94.02000000000001"/>
    <n v="0.5"/>
    <n v="4.03"/>
    <m/>
    <n v="-1.7270000000000001"/>
    <n v="98.3"/>
    <n v="0.21959999999999999"/>
    <n v="0.28499999999999998"/>
    <n v="0"/>
    <n v="159.4"/>
    <m/>
    <m/>
    <m/>
    <m/>
    <n v="881500"/>
    <n v="610.79999999999995"/>
    <n v="159.4"/>
    <s v=""/>
    <s v=""/>
    <s v=""/>
  </r>
  <r>
    <d v="2024-03-28T00:00:00"/>
    <x v="87"/>
    <n v="1600"/>
    <d v="1901-08-18T16:00:00"/>
    <n v="143.16999999999999"/>
    <n v="79.169999999999987"/>
    <n v="1.01"/>
    <n v="4.53"/>
    <m/>
    <n v="-2.16"/>
    <n v="98.2"/>
    <n v="0.21959999999999999"/>
    <n v="0.2843"/>
    <n v="0"/>
    <n v="141.9"/>
    <m/>
    <m/>
    <m/>
    <m/>
    <n v="881600"/>
    <n v="463.3"/>
    <n v="141.9"/>
    <s v=""/>
    <s v=""/>
    <s v=""/>
  </r>
  <r>
    <d v="2024-03-28T00:00:00"/>
    <x v="87"/>
    <n v="1700"/>
    <d v="1901-08-18T17:00:00"/>
    <n v="143.52000000000001"/>
    <n v="79.52000000000001"/>
    <n v="1.51"/>
    <n v="4.53"/>
    <m/>
    <n v="-2.044"/>
    <n v="97.8"/>
    <n v="0.21959999999999999"/>
    <n v="0.2843"/>
    <n v="0"/>
    <n v="120.6"/>
    <m/>
    <m/>
    <m/>
    <m/>
    <n v="881700"/>
    <n v="286.2"/>
    <n v="120.6"/>
    <s v=""/>
    <s v=""/>
    <s v=""/>
  </r>
  <r>
    <d v="2024-03-28T00:00:00"/>
    <x v="87"/>
    <n v="1800"/>
    <d v="1901-08-18T18:00:00"/>
    <n v="143.75"/>
    <n v="79.75"/>
    <n v="0.5"/>
    <n v="4.03"/>
    <m/>
    <n v="-4.016"/>
    <n v="97.6"/>
    <n v="0.21959999999999999"/>
    <n v="0.2843"/>
    <n v="0"/>
    <n v="30.6"/>
    <m/>
    <m/>
    <m/>
    <m/>
    <n v="881800"/>
    <n v="103.7"/>
    <n v="30.6"/>
    <s v=""/>
    <s v=""/>
    <s v=""/>
  </r>
  <r>
    <d v="2024-03-28T00:00:00"/>
    <x v="87"/>
    <n v="1900"/>
    <d v="1901-08-18T19:00:00"/>
    <n v="144.33000000000001"/>
    <n v="80.330000000000013"/>
    <n v="0"/>
    <n v="2.52"/>
    <m/>
    <n v="-4.8040000000000003"/>
    <n v="97.2"/>
    <n v="0.21959999999999999"/>
    <n v="0.2843"/>
    <n v="0"/>
    <n v="1.9"/>
    <m/>
    <m/>
    <m/>
    <m/>
    <n v="881900"/>
    <n v="1.8"/>
    <n v="1.9"/>
    <s v=""/>
    <s v=""/>
    <s v=""/>
  </r>
  <r>
    <d v="2024-03-28T00:00:00"/>
    <x v="87"/>
    <n v="2000"/>
    <d v="1901-08-18T20:00:00"/>
    <n v="143.4"/>
    <n v="79.400000000000006"/>
    <n v="0"/>
    <n v="3.52"/>
    <m/>
    <n v="-4.59"/>
    <n v="96.7"/>
    <n v="0.21959999999999999"/>
    <n v="0.2843"/>
    <n v="0"/>
    <n v="0.6"/>
    <m/>
    <m/>
    <m/>
    <m/>
    <n v="882000"/>
    <n v="0"/>
    <n v="0"/>
    <s v=""/>
    <s v=""/>
    <s v=""/>
  </r>
  <r>
    <d v="2024-03-28T00:00:00"/>
    <x v="87"/>
    <n v="2100"/>
    <d v="1901-08-18T21:00:00"/>
    <n v="143.52000000000001"/>
    <n v="79.52000000000001"/>
    <n v="0"/>
    <n v="3.02"/>
    <m/>
    <n v="-4.9569999999999999"/>
    <n v="96.7"/>
    <n v="0.21890000000000001"/>
    <n v="0.2843"/>
    <n v="0"/>
    <n v="0.6"/>
    <m/>
    <m/>
    <m/>
    <m/>
    <n v="882100"/>
    <n v="0"/>
    <n v="0"/>
    <s v=""/>
    <s v=""/>
    <s v=""/>
  </r>
  <r>
    <d v="2024-03-28T00:00:00"/>
    <x v="87"/>
    <n v="2200"/>
    <d v="1901-08-18T22:00:00"/>
    <n v="144.1"/>
    <n v="80.099999999999994"/>
    <n v="0"/>
    <n v="5.03"/>
    <m/>
    <n v="-4.1669999999999998"/>
    <n v="96.9"/>
    <n v="0.21890000000000001"/>
    <n v="0.2843"/>
    <n v="0"/>
    <n v="0.6"/>
    <m/>
    <m/>
    <m/>
    <m/>
    <n v="882200"/>
    <n v="0"/>
    <n v="0"/>
    <s v=""/>
    <s v=""/>
    <s v=""/>
  </r>
  <r>
    <d v="2024-03-28T00:00:00"/>
    <x v="87"/>
    <n v="2300"/>
    <d v="1901-08-18T23:00:00"/>
    <n v="144.44999999999999"/>
    <n v="80.449999999999989"/>
    <n v="0"/>
    <n v="3.52"/>
    <m/>
    <n v="-4.4690000000000003"/>
    <n v="97.1"/>
    <n v="0.21959999999999999"/>
    <n v="0.28360000000000002"/>
    <n v="0"/>
    <n v="0.6"/>
    <m/>
    <m/>
    <m/>
    <m/>
    <n v="882300"/>
    <n v="0"/>
    <n v="0"/>
    <s v=""/>
    <s v=""/>
    <s v=""/>
  </r>
  <r>
    <d v="2024-03-28T00:00:00"/>
    <x v="87"/>
    <n v="2400"/>
    <d v="1901-08-19T00:00:00"/>
    <n v="140.24"/>
    <n v="76.240000000000009"/>
    <n v="0"/>
    <n v="3.02"/>
    <m/>
    <n v="-4.2869999999999999"/>
    <n v="97.3"/>
    <n v="0.21959999999999999"/>
    <n v="0.28360000000000002"/>
    <n v="0"/>
    <n v="0.6"/>
    <m/>
    <m/>
    <m/>
    <m/>
    <n v="882400"/>
    <n v="0"/>
    <n v="0"/>
    <n v="0.22"/>
    <n v="0.28399999999999997"/>
    <n v="0.76200000000000001"/>
  </r>
  <r>
    <d v="2024-03-29T00:00:00"/>
    <x v="88"/>
    <n v="100"/>
    <d v="1901-08-19T01:00:00"/>
    <n v="150.54"/>
    <n v="86.539999999999992"/>
    <n v="0"/>
    <n v="0.5"/>
    <m/>
    <n v="-4.3179999999999996"/>
    <n v="97.5"/>
    <n v="0.21959999999999999"/>
    <n v="0.28360000000000002"/>
    <n v="0"/>
    <n v="0.6"/>
    <m/>
    <m/>
    <m/>
    <m/>
    <n v="890100"/>
    <n v="0"/>
    <n v="0"/>
    <s v=""/>
    <s v=""/>
    <s v=""/>
  </r>
  <r>
    <d v="2024-03-29T00:00:00"/>
    <x v="88"/>
    <n v="200"/>
    <d v="1901-08-19T02:00:00"/>
    <n v="149.72"/>
    <n v="85.72"/>
    <n v="0"/>
    <n v="2.52"/>
    <m/>
    <n v="-5.0179999999999998"/>
    <n v="97.3"/>
    <n v="0.21959999999999999"/>
    <n v="0.28360000000000002"/>
    <n v="0"/>
    <n v="0.6"/>
    <m/>
    <m/>
    <m/>
    <m/>
    <n v="890200"/>
    <n v="0"/>
    <n v="0"/>
    <s v=""/>
    <s v=""/>
    <s v=""/>
  </r>
  <r>
    <d v="2024-03-29T00:00:00"/>
    <x v="88"/>
    <n v="300"/>
    <d v="1901-08-19T03:00:00"/>
    <n v="150.18"/>
    <n v="86.18"/>
    <n v="0"/>
    <n v="1.51"/>
    <m/>
    <n v="-5.6669999999999998"/>
    <n v="96.7"/>
    <n v="0.21959999999999999"/>
    <n v="0.28360000000000002"/>
    <n v="0"/>
    <n v="0.6"/>
    <m/>
    <m/>
    <m/>
    <m/>
    <n v="890300"/>
    <n v="0"/>
    <n v="0"/>
    <s v=""/>
    <s v=""/>
    <s v=""/>
  </r>
  <r>
    <d v="2024-03-29T00:00:00"/>
    <x v="88"/>
    <n v="400"/>
    <d v="1901-08-19T04:00:00"/>
    <n v="150.07"/>
    <n v="86.07"/>
    <n v="0"/>
    <n v="2.52"/>
    <m/>
    <n v="-5.5110000000000001"/>
    <n v="96.9"/>
    <n v="0.21890000000000001"/>
    <n v="0.28360000000000002"/>
    <n v="0"/>
    <n v="0.6"/>
    <m/>
    <m/>
    <m/>
    <m/>
    <n v="890400"/>
    <n v="0"/>
    <n v="0"/>
    <s v=""/>
    <s v=""/>
    <s v=""/>
  </r>
  <r>
    <d v="2024-03-29T00:00:00"/>
    <x v="88"/>
    <n v="500"/>
    <d v="1901-08-19T05:00:00"/>
    <n v="149.47999999999999"/>
    <n v="85.47999999999999"/>
    <n v="0"/>
    <n v="1.51"/>
    <m/>
    <n v="-6.7060000000000004"/>
    <n v="96.7"/>
    <n v="0.21890000000000001"/>
    <n v="0.28360000000000002"/>
    <n v="0"/>
    <n v="0.6"/>
    <m/>
    <m/>
    <m/>
    <m/>
    <n v="890500"/>
    <n v="0"/>
    <n v="0"/>
    <s v=""/>
    <s v=""/>
    <s v=""/>
  </r>
  <r>
    <d v="2024-03-29T00:00:00"/>
    <x v="88"/>
    <n v="600"/>
    <d v="1901-08-19T06:00:00"/>
    <n v="148.43"/>
    <n v="84.43"/>
    <n v="0"/>
    <n v="1.01"/>
    <m/>
    <n v="-7.2190000000000003"/>
    <n v="96.4"/>
    <n v="0.21959999999999999"/>
    <n v="0.2828"/>
    <n v="0"/>
    <n v="1.9"/>
    <m/>
    <m/>
    <m/>
    <m/>
    <n v="890600"/>
    <n v="0.8"/>
    <n v="1.9"/>
    <s v=""/>
    <s v=""/>
    <s v=""/>
  </r>
  <r>
    <d v="2024-03-29T00:00:00"/>
    <x v="88"/>
    <n v="700"/>
    <d v="1901-08-19T07:00:00"/>
    <n v="149.25"/>
    <n v="85.25"/>
    <n v="0"/>
    <n v="2.0099999999999998"/>
    <m/>
    <n v="-4.4390000000000001"/>
    <n v="96.7"/>
    <n v="0.21959999999999999"/>
    <n v="0.28360000000000002"/>
    <n v="0"/>
    <n v="36.9"/>
    <m/>
    <m/>
    <m/>
    <m/>
    <n v="890700"/>
    <n v="85.5"/>
    <n v="36.9"/>
    <s v=""/>
    <s v=""/>
    <s v=""/>
  </r>
  <r>
    <d v="2024-03-29T00:00:00"/>
    <x v="88"/>
    <n v="800"/>
    <d v="1901-08-19T08:00:00"/>
    <n v="149.6"/>
    <n v="85.6"/>
    <n v="0"/>
    <n v="1.51"/>
    <m/>
    <n v="-3.1240000000000001"/>
    <n v="96.8"/>
    <n v="0.21890000000000001"/>
    <n v="0.2828"/>
    <n v="0"/>
    <n v="78.099999999999994"/>
    <m/>
    <m/>
    <m/>
    <m/>
    <n v="890800"/>
    <n v="267"/>
    <n v="78.099999999999994"/>
    <s v=""/>
    <s v=""/>
    <s v=""/>
  </r>
  <r>
    <d v="2024-03-29T00:00:00"/>
    <x v="88"/>
    <n v="900"/>
    <d v="1901-08-19T09:00:00"/>
    <n v="149.83000000000001"/>
    <n v="85.830000000000013"/>
    <n v="0"/>
    <n v="3.02"/>
    <m/>
    <n v="-3.2000000000000001E-2"/>
    <n v="94.7"/>
    <n v="0.21890000000000001"/>
    <n v="0.2828"/>
    <n v="0"/>
    <n v="280.60000000000002"/>
    <m/>
    <m/>
    <m/>
    <m/>
    <n v="890900"/>
    <n v="446.8"/>
    <n v="280.60000000000002"/>
    <s v=""/>
    <s v=""/>
    <s v=""/>
  </r>
  <r>
    <d v="2024-03-29T00:00:00"/>
    <x v="88"/>
    <n v="1000"/>
    <d v="1901-08-19T10:00:00"/>
    <n v="146.91"/>
    <n v="82.91"/>
    <n v="0.5"/>
    <n v="3.02"/>
    <m/>
    <n v="-1.2989999999999999"/>
    <n v="92"/>
    <n v="0.21890000000000001"/>
    <n v="0.2828"/>
    <n v="0"/>
    <n v="283.10000000000002"/>
    <m/>
    <m/>
    <m/>
    <m/>
    <n v="891000"/>
    <n v="599.29999999999995"/>
    <n v="283.10000000000002"/>
    <s v=""/>
    <s v=""/>
    <s v=""/>
  </r>
  <r>
    <d v="2024-03-29T00:00:00"/>
    <x v="88"/>
    <n v="1100"/>
    <d v="1901-08-19T11:00:00"/>
    <n v="149.13"/>
    <n v="85.13"/>
    <n v="1.01"/>
    <n v="4.03"/>
    <m/>
    <n v="-0.45100000000000001"/>
    <n v="87.2"/>
    <n v="0.21890000000000001"/>
    <n v="0.2828"/>
    <n v="5"/>
    <n v="469.4"/>
    <m/>
    <m/>
    <m/>
    <m/>
    <n v="891100"/>
    <n v="709.7"/>
    <n v="469.4"/>
    <s v=""/>
    <s v=""/>
    <s v=""/>
  </r>
  <r>
    <d v="2024-03-29T00:00:00"/>
    <x v="88"/>
    <n v="1200"/>
    <d v="1901-08-19T12:00:00"/>
    <n v="150.54"/>
    <n v="86.539999999999992"/>
    <n v="1.01"/>
    <n v="4.53"/>
    <m/>
    <n v="0.90700000000000003"/>
    <n v="80.5"/>
    <n v="0.21890000000000001"/>
    <n v="0.2828"/>
    <n v="0.4"/>
    <n v="519.4"/>
    <m/>
    <m/>
    <m/>
    <m/>
    <n v="891200"/>
    <n v="769.3"/>
    <n v="519.4"/>
    <s v=""/>
    <s v=""/>
    <s v=""/>
  </r>
  <r>
    <d v="2024-03-29T00:00:00"/>
    <x v="88"/>
    <n v="1300"/>
    <d v="1901-08-19T13:00:00"/>
    <n v="148.55000000000001"/>
    <n v="84.550000000000011"/>
    <n v="1.01"/>
    <n v="4.53"/>
    <m/>
    <n v="-1.327"/>
    <n v="83.8"/>
    <n v="0.21890000000000001"/>
    <n v="0.2828"/>
    <n v="0.2"/>
    <n v="433.1"/>
    <m/>
    <m/>
    <m/>
    <m/>
    <n v="891300"/>
    <n v="773"/>
    <n v="433.1"/>
    <s v=""/>
    <s v=""/>
    <s v=""/>
  </r>
  <r>
    <d v="2024-03-29T00:00:00"/>
    <x v="88"/>
    <n v="1400"/>
    <d v="1901-08-19T14:00:00"/>
    <n v="148.43"/>
    <n v="84.43"/>
    <n v="1.01"/>
    <n v="4.53"/>
    <m/>
    <n v="-1.4410000000000001"/>
    <n v="88.8"/>
    <n v="0.21890000000000001"/>
    <n v="0.2828"/>
    <n v="1"/>
    <n v="276.89999999999998"/>
    <m/>
    <m/>
    <m/>
    <m/>
    <n v="891400"/>
    <n v="720.5"/>
    <n v="276.89999999999998"/>
    <s v=""/>
    <s v=""/>
    <s v=""/>
  </r>
  <r>
    <d v="2024-03-29T00:00:00"/>
    <x v="88"/>
    <n v="1500"/>
    <d v="1901-08-19T15:00:00"/>
    <n v="163.41"/>
    <n v="99.41"/>
    <n v="0.5"/>
    <n v="3.02"/>
    <m/>
    <n v="-1.2989999999999999"/>
    <n v="84.1"/>
    <n v="0.21890000000000001"/>
    <n v="0.2828"/>
    <n v="0"/>
    <n v="270.60000000000002"/>
    <m/>
    <m/>
    <m/>
    <m/>
    <n v="891500"/>
    <n v="616.70000000000005"/>
    <n v="270.60000000000002"/>
    <s v=""/>
    <s v=""/>
    <s v=""/>
  </r>
  <r>
    <d v="2024-03-29T00:00:00"/>
    <x v="88"/>
    <n v="1600"/>
    <d v="1901-08-19T16:00:00"/>
    <n v="149.83000000000001"/>
    <n v="85.830000000000013"/>
    <n v="1.01"/>
    <n v="3.52"/>
    <m/>
    <n v="-0.62"/>
    <n v="79.5"/>
    <n v="0.21890000000000001"/>
    <n v="0.2828"/>
    <n v="0"/>
    <n v="351.9"/>
    <m/>
    <m/>
    <m/>
    <m/>
    <n v="891600"/>
    <n v="469.3"/>
    <n v="351.9"/>
    <s v=""/>
    <s v=""/>
    <s v=""/>
  </r>
  <r>
    <d v="2024-03-29T00:00:00"/>
    <x v="88"/>
    <n v="1700"/>
    <d v="1901-08-19T17:00:00"/>
    <n v="147.61000000000001"/>
    <n v="83.610000000000014"/>
    <n v="1.01"/>
    <n v="4.03"/>
    <m/>
    <n v="-3.2709999999999999"/>
    <n v="86.6"/>
    <n v="0.21890000000000001"/>
    <n v="0.2828"/>
    <n v="0"/>
    <n v="119.4"/>
    <m/>
    <m/>
    <m/>
    <m/>
    <n v="891700"/>
    <n v="292"/>
    <n v="119.4"/>
    <s v=""/>
    <s v=""/>
    <s v=""/>
  </r>
  <r>
    <d v="2024-03-29T00:00:00"/>
    <x v="88"/>
    <n v="1800"/>
    <d v="1901-08-19T18:00:00"/>
    <n v="147.84"/>
    <n v="83.84"/>
    <n v="0"/>
    <n v="3.02"/>
    <m/>
    <n v="-4.4989999999999997"/>
    <n v="90.7"/>
    <n v="0.21890000000000001"/>
    <n v="0.28210000000000002"/>
    <n v="0"/>
    <n v="21.9"/>
    <m/>
    <m/>
    <m/>
    <m/>
    <n v="891800"/>
    <n v="108.7"/>
    <n v="21.9"/>
    <s v=""/>
    <s v=""/>
    <s v=""/>
  </r>
  <r>
    <d v="2024-03-29T00:00:00"/>
    <x v="88"/>
    <n v="1900"/>
    <d v="1901-08-19T19:00:00"/>
    <n v="145.74"/>
    <n v="81.740000000000009"/>
    <n v="0"/>
    <n v="3.02"/>
    <m/>
    <n v="-6.42"/>
    <n v="92.5"/>
    <n v="0.21890000000000001"/>
    <n v="0.28210000000000002"/>
    <n v="0"/>
    <n v="3.1"/>
    <m/>
    <m/>
    <m/>
    <m/>
    <n v="891900"/>
    <n v="2.2000000000000002"/>
    <n v="3.1"/>
    <s v=""/>
    <s v=""/>
    <s v=""/>
  </r>
  <r>
    <d v="2024-03-29T00:00:00"/>
    <x v="88"/>
    <n v="2000"/>
    <d v="1901-08-19T20:00:00"/>
    <n v="147.96"/>
    <n v="83.960000000000008"/>
    <n v="0"/>
    <n v="2.0099999999999998"/>
    <m/>
    <n v="-4.9569999999999999"/>
    <n v="94.2"/>
    <n v="0.21890000000000001"/>
    <n v="0.28210000000000002"/>
    <n v="0"/>
    <n v="0.6"/>
    <m/>
    <m/>
    <m/>
    <m/>
    <n v="892000"/>
    <n v="0"/>
    <n v="0"/>
    <s v=""/>
    <s v=""/>
    <s v=""/>
  </r>
  <r>
    <d v="2024-03-29T00:00:00"/>
    <x v="88"/>
    <n v="2100"/>
    <d v="1901-08-19T21:00:00"/>
    <n v="149.6"/>
    <n v="85.6"/>
    <n v="0"/>
    <n v="1.51"/>
    <m/>
    <n v="-5.0490000000000004"/>
    <n v="94.3"/>
    <n v="0.21890000000000001"/>
    <n v="0.28210000000000002"/>
    <n v="0"/>
    <n v="0.6"/>
    <m/>
    <m/>
    <m/>
    <m/>
    <n v="892100"/>
    <n v="0"/>
    <n v="0"/>
    <s v=""/>
    <s v=""/>
    <s v=""/>
  </r>
  <r>
    <d v="2024-03-29T00:00:00"/>
    <x v="88"/>
    <n v="2200"/>
    <d v="1901-08-19T22:00:00"/>
    <n v="148.9"/>
    <n v="84.9"/>
    <n v="0"/>
    <n v="2.52"/>
    <m/>
    <n v="-4.2869999999999999"/>
    <n v="94.5"/>
    <n v="0.21890000000000001"/>
    <n v="0.28139999999999998"/>
    <n v="0"/>
    <n v="0.6"/>
    <m/>
    <m/>
    <m/>
    <m/>
    <n v="892200"/>
    <n v="0"/>
    <n v="0"/>
    <s v=""/>
    <s v=""/>
    <s v=""/>
  </r>
  <r>
    <d v="2024-03-29T00:00:00"/>
    <x v="88"/>
    <n v="2300"/>
    <d v="1901-08-19T23:00:00"/>
    <n v="149.01"/>
    <n v="85.009999999999991"/>
    <n v="0"/>
    <n v="3.02"/>
    <m/>
    <n v="-4.9260000000000002"/>
    <n v="95.7"/>
    <n v="0.21890000000000001"/>
    <n v="0.28139999999999998"/>
    <n v="0"/>
    <n v="0.6"/>
    <m/>
    <m/>
    <m/>
    <m/>
    <n v="892300"/>
    <n v="0"/>
    <n v="0"/>
    <s v=""/>
    <s v=""/>
    <s v=""/>
  </r>
  <r>
    <d v="2024-03-29T00:00:00"/>
    <x v="88"/>
    <n v="2400"/>
    <d v="1901-08-20T00:00:00"/>
    <n v="149.01"/>
    <n v="85.009999999999991"/>
    <n v="1.01"/>
    <n v="4.03"/>
    <m/>
    <n v="-6.1360000000000001"/>
    <n v="94.9"/>
    <n v="0.21890000000000001"/>
    <n v="0.28210000000000002"/>
    <n v="0"/>
    <n v="0.6"/>
    <m/>
    <m/>
    <m/>
    <m/>
    <n v="892400"/>
    <n v="0"/>
    <n v="0"/>
    <n v="0.219"/>
    <n v="0.28199999999999997"/>
    <n v="0.85"/>
  </r>
  <r>
    <d v="2024-03-30T00:00:00"/>
    <x v="89"/>
    <n v="100"/>
    <d v="1901-08-20T01:00:00"/>
    <n v="148.9"/>
    <n v="84.9"/>
    <n v="0.5"/>
    <n v="4.03"/>
    <m/>
    <n v="-7.0579999999999998"/>
    <n v="94.6"/>
    <n v="0.21890000000000001"/>
    <n v="0.28139999999999998"/>
    <n v="0"/>
    <n v="0.6"/>
    <m/>
    <m/>
    <m/>
    <m/>
    <n v="900100"/>
    <n v="0"/>
    <n v="0"/>
    <s v=""/>
    <s v=""/>
    <s v=""/>
  </r>
  <r>
    <d v="2024-03-30T00:00:00"/>
    <x v="89"/>
    <n v="200"/>
    <d v="1901-08-20T02:00:00"/>
    <n v="145.74"/>
    <n v="81.740000000000009"/>
    <n v="0.5"/>
    <n v="4.53"/>
    <m/>
    <n v="-6.7380000000000004"/>
    <n v="94.7"/>
    <n v="0.21890000000000001"/>
    <n v="0.28139999999999998"/>
    <n v="0"/>
    <n v="0.6"/>
    <m/>
    <m/>
    <m/>
    <m/>
    <n v="900200"/>
    <n v="0"/>
    <n v="0"/>
    <s v=""/>
    <s v=""/>
    <s v=""/>
  </r>
  <r>
    <d v="2024-03-30T00:00:00"/>
    <x v="89"/>
    <n v="300"/>
    <d v="1901-08-20T03:00:00"/>
    <n v="144.22"/>
    <n v="80.22"/>
    <n v="0.5"/>
    <n v="4.53"/>
    <m/>
    <n v="-7.3479999999999999"/>
    <n v="94.9"/>
    <n v="0.21890000000000001"/>
    <n v="0.28139999999999998"/>
    <n v="0"/>
    <n v="0.6"/>
    <m/>
    <m/>
    <m/>
    <m/>
    <n v="900300"/>
    <n v="0"/>
    <n v="0"/>
    <s v=""/>
    <s v=""/>
    <s v=""/>
  </r>
  <r>
    <d v="2024-03-30T00:00:00"/>
    <x v="89"/>
    <n v="400"/>
    <d v="1901-08-20T04:00:00"/>
    <n v="144.33000000000001"/>
    <n v="80.330000000000013"/>
    <n v="1.51"/>
    <n v="5.03"/>
    <m/>
    <n v="-8.3309999999999995"/>
    <n v="93"/>
    <n v="0.21890000000000001"/>
    <n v="0.28139999999999998"/>
    <n v="0"/>
    <n v="0.6"/>
    <m/>
    <m/>
    <m/>
    <m/>
    <n v="900400"/>
    <n v="0"/>
    <n v="0"/>
    <s v=""/>
    <s v=""/>
    <s v=""/>
  </r>
  <r>
    <d v="2024-03-30T00:00:00"/>
    <x v="89"/>
    <n v="500"/>
    <d v="1901-08-20T05:00:00"/>
    <n v="146.91"/>
    <n v="82.91"/>
    <n v="0"/>
    <n v="3.52"/>
    <m/>
    <n v="-9.8160000000000007"/>
    <n v="91.6"/>
    <n v="0.21890000000000001"/>
    <n v="0.28139999999999998"/>
    <n v="0"/>
    <n v="0.6"/>
    <m/>
    <m/>
    <m/>
    <m/>
    <n v="900500"/>
    <n v="0"/>
    <n v="0"/>
    <s v=""/>
    <s v=""/>
    <s v=""/>
  </r>
  <r>
    <d v="2024-03-30T00:00:00"/>
    <x v="89"/>
    <n v="600"/>
    <d v="1901-08-20T06:00:00"/>
    <n v="147.84"/>
    <n v="83.84"/>
    <n v="0"/>
    <n v="2.0099999999999998"/>
    <m/>
    <n v="-9.6440000000000001"/>
    <n v="92.9"/>
    <n v="0.21890000000000001"/>
    <n v="0.28139999999999998"/>
    <n v="0"/>
    <n v="3.1"/>
    <m/>
    <m/>
    <m/>
    <m/>
    <n v="900600"/>
    <n v="1"/>
    <n v="3.1"/>
    <s v=""/>
    <s v=""/>
    <s v=""/>
  </r>
  <r>
    <d v="2024-03-30T00:00:00"/>
    <x v="89"/>
    <n v="700"/>
    <d v="1901-08-20T07:00:00"/>
    <n v="146.32"/>
    <n v="82.32"/>
    <n v="0"/>
    <n v="3.52"/>
    <m/>
    <n v="-6.8659999999999997"/>
    <n v="90.8"/>
    <n v="0.21890000000000001"/>
    <n v="0.28139999999999998"/>
    <n v="0"/>
    <n v="68.099999999999994"/>
    <m/>
    <m/>
    <m/>
    <m/>
    <n v="900700"/>
    <n v="91.3"/>
    <n v="68.099999999999994"/>
    <s v=""/>
    <s v=""/>
    <s v=""/>
  </r>
  <r>
    <d v="2024-03-30T00:00:00"/>
    <x v="89"/>
    <n v="800"/>
    <d v="1901-08-20T08:00:00"/>
    <n v="148.9"/>
    <n v="84.9"/>
    <n v="0.5"/>
    <n v="3.02"/>
    <m/>
    <n v="-3.7770000000000001"/>
    <n v="82.1"/>
    <n v="0.21890000000000001"/>
    <n v="0.28139999999999998"/>
    <n v="0"/>
    <n v="271.89999999999998"/>
    <m/>
    <m/>
    <m/>
    <m/>
    <n v="900800"/>
    <n v="273.2"/>
    <n v="271.89999999999998"/>
    <s v=""/>
    <s v=""/>
    <s v=""/>
  </r>
  <r>
    <d v="2024-03-30T00:00:00"/>
    <x v="89"/>
    <n v="900"/>
    <d v="1901-08-20T09:00:00"/>
    <n v="147.84"/>
    <n v="83.84"/>
    <n v="0.5"/>
    <n v="3.52"/>
    <m/>
    <n v="-2.508"/>
    <n v="75.2"/>
    <n v="0.21890000000000001"/>
    <n v="0.28139999999999998"/>
    <n v="0.2"/>
    <n v="435.6"/>
    <m/>
    <m/>
    <m/>
    <m/>
    <n v="900900"/>
    <n v="453"/>
    <n v="435.6"/>
    <s v=""/>
    <s v=""/>
    <s v=""/>
  </r>
  <r>
    <d v="2024-03-30T00:00:00"/>
    <x v="89"/>
    <n v="1000"/>
    <d v="1901-08-20T10:00:00"/>
    <n v="147.61000000000001"/>
    <n v="83.610000000000014"/>
    <n v="0.5"/>
    <n v="3.52"/>
    <m/>
    <n v="-0.84499999999999997"/>
    <n v="68.7"/>
    <n v="0.21890000000000001"/>
    <n v="0.28060000000000002"/>
    <n v="0"/>
    <n v="599.4"/>
    <m/>
    <m/>
    <m/>
    <m/>
    <n v="901000"/>
    <n v="605.29999999999995"/>
    <n v="599.4"/>
    <s v=""/>
    <s v=""/>
    <s v=""/>
  </r>
  <r>
    <d v="2024-03-30T00:00:00"/>
    <x v="89"/>
    <n v="1100"/>
    <d v="1901-08-20T11:00:00"/>
    <n v="146.56"/>
    <n v="82.56"/>
    <n v="0.5"/>
    <n v="3.52"/>
    <m/>
    <n v="0.71499999999999997"/>
    <n v="60.3"/>
    <n v="0.21890000000000001"/>
    <n v="0.28139999999999998"/>
    <n v="0"/>
    <n v="703.1"/>
    <m/>
    <m/>
    <m/>
    <m/>
    <n v="901100"/>
    <n v="716"/>
    <n v="703.1"/>
    <s v=""/>
    <s v=""/>
    <s v=""/>
  </r>
  <r>
    <d v="2024-03-30T00:00:00"/>
    <x v="89"/>
    <n v="1200"/>
    <d v="1901-08-20T12:00:00"/>
    <n v="147.61000000000001"/>
    <n v="83.610000000000014"/>
    <n v="0.5"/>
    <n v="4.03"/>
    <m/>
    <n v="1.5609999999999999"/>
    <n v="56.4"/>
    <n v="0.21890000000000001"/>
    <n v="0.28060000000000002"/>
    <n v="0"/>
    <n v="666.9"/>
    <m/>
    <m/>
    <m/>
    <m/>
    <n v="901200"/>
    <n v="775.3"/>
    <n v="666.9"/>
    <s v=""/>
    <s v=""/>
    <s v=""/>
  </r>
  <r>
    <d v="2024-03-30T00:00:00"/>
    <x v="89"/>
    <n v="1300"/>
    <d v="1901-08-20T13:00:00"/>
    <n v="147.26"/>
    <n v="83.259999999999991"/>
    <n v="1.01"/>
    <n v="5.03"/>
    <m/>
    <n v="0.30099999999999999"/>
    <n v="51.7"/>
    <n v="0.21890000000000001"/>
    <n v="0.28060000000000002"/>
    <n v="0"/>
    <n v="625.6"/>
    <m/>
    <m/>
    <m/>
    <m/>
    <n v="901300"/>
    <n v="779"/>
    <n v="625.6"/>
    <s v=""/>
    <s v=""/>
    <s v=""/>
  </r>
  <r>
    <d v="2024-03-30T00:00:00"/>
    <x v="89"/>
    <n v="1400"/>
    <d v="1901-08-20T14:00:00"/>
    <n v="145.5"/>
    <n v="81.5"/>
    <n v="0"/>
    <n v="3.02"/>
    <m/>
    <n v="0.27300000000000002"/>
    <n v="50.5"/>
    <n v="0.21890000000000001"/>
    <n v="0.28060000000000002"/>
    <n v="0"/>
    <n v="405.6"/>
    <m/>
    <m/>
    <m/>
    <m/>
    <n v="901400"/>
    <n v="726.5"/>
    <n v="405.6"/>
    <s v=""/>
    <s v=""/>
    <s v=""/>
  </r>
  <r>
    <d v="2024-03-30T00:00:00"/>
    <x v="89"/>
    <n v="1500"/>
    <d v="1901-08-20T15:00:00"/>
    <n v="147.96"/>
    <n v="83.960000000000008"/>
    <n v="0.5"/>
    <n v="3.52"/>
    <m/>
    <n v="-0.84499999999999997"/>
    <n v="54.6"/>
    <n v="0.21820000000000001"/>
    <n v="0.28060000000000002"/>
    <n v="0"/>
    <n v="284.39999999999998"/>
    <m/>
    <m/>
    <m/>
    <m/>
    <n v="901500"/>
    <n v="622.5"/>
    <n v="284.39999999999998"/>
    <s v=""/>
    <s v=""/>
    <s v=""/>
  </r>
  <r>
    <d v="2024-03-30T00:00:00"/>
    <x v="89"/>
    <n v="1600"/>
    <d v="1901-08-20T16:00:00"/>
    <n v="147.72999999999999"/>
    <n v="83.72999999999999"/>
    <n v="0.5"/>
    <n v="3.52"/>
    <m/>
    <n v="-0.255"/>
    <n v="58.2"/>
    <n v="0.21890000000000001"/>
    <n v="0.28060000000000002"/>
    <n v="0"/>
    <n v="214.4"/>
    <m/>
    <m/>
    <m/>
    <m/>
    <n v="901600"/>
    <n v="475.2"/>
    <n v="214.4"/>
    <s v=""/>
    <s v=""/>
    <s v=""/>
  </r>
  <r>
    <d v="2024-03-30T00:00:00"/>
    <x v="89"/>
    <n v="1700"/>
    <d v="1901-08-20T17:00:00"/>
    <n v="146.21"/>
    <n v="82.210000000000008"/>
    <n v="0.5"/>
    <n v="3.52"/>
    <m/>
    <n v="-0.59099999999999997"/>
    <n v="55.9"/>
    <n v="0.21890000000000001"/>
    <n v="0.28060000000000002"/>
    <n v="0"/>
    <n v="209.4"/>
    <m/>
    <m/>
    <m/>
    <m/>
    <n v="901700"/>
    <n v="298"/>
    <n v="209.4"/>
    <s v=""/>
    <s v=""/>
    <s v=""/>
  </r>
  <r>
    <d v="2024-03-30T00:00:00"/>
    <x v="89"/>
    <n v="1800"/>
    <d v="1901-08-20T18:00:00"/>
    <n v="146.32"/>
    <n v="82.32"/>
    <n v="0"/>
    <n v="3.02"/>
    <m/>
    <n v="-3.1240000000000001"/>
    <n v="57.8"/>
    <n v="0.21890000000000001"/>
    <n v="0.28060000000000002"/>
    <n v="0"/>
    <n v="55.6"/>
    <m/>
    <m/>
    <m/>
    <m/>
    <n v="901800"/>
    <n v="113.8"/>
    <n v="55.6"/>
    <s v=""/>
    <s v=""/>
    <s v=""/>
  </r>
  <r>
    <d v="2024-03-30T00:00:00"/>
    <x v="89"/>
    <n v="1900"/>
    <d v="1901-08-20T19:00:00"/>
    <n v="146.79"/>
    <n v="82.789999999999992"/>
    <n v="0"/>
    <n v="2.52"/>
    <m/>
    <n v="-4.6820000000000004"/>
    <n v="70.099999999999994"/>
    <n v="0.21890000000000001"/>
    <n v="0.28060000000000002"/>
    <n v="0"/>
    <n v="3.1"/>
    <m/>
    <m/>
    <m/>
    <m/>
    <n v="901900"/>
    <n v="3.5"/>
    <n v="3.1"/>
    <s v=""/>
    <s v=""/>
    <s v=""/>
  </r>
  <r>
    <d v="2024-03-30T00:00:00"/>
    <x v="89"/>
    <n v="2000"/>
    <d v="1901-08-20T20:00:00"/>
    <n v="147.13999999999999"/>
    <n v="83.139999999999986"/>
    <n v="0"/>
    <n v="2.52"/>
    <m/>
    <n v="-3.7170000000000001"/>
    <n v="71.8"/>
    <n v="0.21890000000000001"/>
    <n v="0.28060000000000002"/>
    <n v="0"/>
    <n v="0.6"/>
    <m/>
    <m/>
    <m/>
    <m/>
    <n v="902000"/>
    <n v="0"/>
    <n v="0"/>
    <s v=""/>
    <s v=""/>
    <s v=""/>
  </r>
  <r>
    <d v="2024-03-30T00:00:00"/>
    <x v="89"/>
    <n v="2100"/>
    <d v="1901-08-20T21:00:00"/>
    <n v="146.79"/>
    <n v="82.789999999999992"/>
    <n v="0"/>
    <n v="2.52"/>
    <m/>
    <n v="-4.5599999999999996"/>
    <n v="72.3"/>
    <n v="0.21890000000000001"/>
    <n v="0.27989999999999998"/>
    <n v="0"/>
    <n v="0.6"/>
    <m/>
    <m/>
    <m/>
    <m/>
    <n v="902100"/>
    <n v="0"/>
    <n v="0"/>
    <s v=""/>
    <s v=""/>
    <s v=""/>
  </r>
  <r>
    <d v="2024-03-30T00:00:00"/>
    <x v="89"/>
    <n v="2200"/>
    <d v="1901-08-20T22:00:00"/>
    <n v="147.72999999999999"/>
    <n v="83.72999999999999"/>
    <n v="0"/>
    <n v="3.52"/>
    <m/>
    <n v="-4.7729999999999997"/>
    <n v="87.6"/>
    <n v="0.21890000000000001"/>
    <n v="0.27989999999999998"/>
    <n v="0"/>
    <n v="0.6"/>
    <m/>
    <m/>
    <m/>
    <m/>
    <n v="902200"/>
    <n v="0"/>
    <n v="0"/>
    <s v=""/>
    <s v=""/>
    <s v=""/>
  </r>
  <r>
    <d v="2024-03-30T00:00:00"/>
    <x v="89"/>
    <n v="2300"/>
    <d v="1901-08-20T23:00:00"/>
    <n v="147.84"/>
    <n v="83.84"/>
    <n v="0"/>
    <n v="2.52"/>
    <m/>
    <n v="-5.6360000000000001"/>
    <n v="87.8"/>
    <n v="0.21890000000000001"/>
    <n v="0.27989999999999998"/>
    <n v="0"/>
    <n v="0.6"/>
    <m/>
    <m/>
    <m/>
    <m/>
    <n v="902300"/>
    <n v="0"/>
    <n v="0"/>
    <s v=""/>
    <s v=""/>
    <s v=""/>
  </r>
  <r>
    <d v="2024-03-30T00:00:00"/>
    <x v="89"/>
    <n v="2400"/>
    <d v="1901-08-21T00:00:00"/>
    <n v="147.38"/>
    <n v="83.38"/>
    <n v="0"/>
    <n v="4.03"/>
    <m/>
    <n v="-6.1050000000000004"/>
    <n v="88.6"/>
    <n v="0.21890000000000001"/>
    <n v="0.28060000000000002"/>
    <n v="0"/>
    <n v="0.6"/>
    <m/>
    <m/>
    <m/>
    <m/>
    <n v="902400"/>
    <n v="0"/>
    <n v="0"/>
    <n v="0.219"/>
    <n v="0.28100000000000003"/>
    <n v="0.83399999999999996"/>
  </r>
  <r>
    <d v="2024-03-31T00:00:00"/>
    <x v="90"/>
    <n v="100"/>
    <d v="1901-08-21T01:00:00"/>
    <n v="146.21"/>
    <n v="82.210000000000008"/>
    <n v="1.01"/>
    <n v="5.54"/>
    <m/>
    <n v="-6.1989999999999998"/>
    <n v="90.3"/>
    <n v="0.21890000000000001"/>
    <n v="0.27989999999999998"/>
    <n v="0"/>
    <n v="0.6"/>
    <m/>
    <m/>
    <m/>
    <m/>
    <n v="910100"/>
    <n v="0"/>
    <n v="0"/>
    <s v=""/>
    <s v=""/>
    <s v=""/>
  </r>
  <r>
    <d v="2024-03-31T00:00:00"/>
    <x v="90"/>
    <n v="200"/>
    <d v="1901-08-21T02:00:00"/>
    <n v="145.27000000000001"/>
    <n v="81.27000000000001"/>
    <n v="0.5"/>
    <n v="4.53"/>
    <m/>
    <n v="-6.1680000000000001"/>
    <n v="92.5"/>
    <n v="0.21890000000000001"/>
    <n v="0.27989999999999998"/>
    <n v="0"/>
    <n v="0.6"/>
    <m/>
    <m/>
    <m/>
    <m/>
    <n v="910200"/>
    <n v="0"/>
    <n v="0"/>
    <s v=""/>
    <s v=""/>
    <s v=""/>
  </r>
  <r>
    <d v="2024-03-31T00:00:00"/>
    <x v="90"/>
    <n v="300"/>
    <d v="1901-08-21T03:00:00"/>
    <n v="146.44"/>
    <n v="82.44"/>
    <n v="0.5"/>
    <n v="5.54"/>
    <m/>
    <n v="-6.2939999999999996"/>
    <n v="92.3"/>
    <n v="0.21890000000000001"/>
    <n v="0.27989999999999998"/>
    <n v="0"/>
    <n v="0.6"/>
    <m/>
    <m/>
    <m/>
    <m/>
    <n v="910300"/>
    <n v="0"/>
    <n v="0"/>
    <s v=""/>
    <s v=""/>
    <s v=""/>
  </r>
  <r>
    <d v="2024-03-31T00:00:00"/>
    <x v="90"/>
    <n v="400"/>
    <d v="1901-08-21T04:00:00"/>
    <n v="146.09"/>
    <n v="82.09"/>
    <n v="1.01"/>
    <n v="5.54"/>
    <m/>
    <n v="-6.5469999999999997"/>
    <n v="92"/>
    <n v="0.21890000000000001"/>
    <n v="0.27989999999999998"/>
    <n v="0"/>
    <n v="0.6"/>
    <m/>
    <m/>
    <m/>
    <m/>
    <n v="910400"/>
    <n v="0"/>
    <n v="0"/>
    <s v=""/>
    <s v=""/>
    <s v=""/>
  </r>
  <r>
    <d v="2024-03-31T00:00:00"/>
    <x v="90"/>
    <n v="500"/>
    <d v="1901-08-21T05:00:00"/>
    <n v="144.91999999999999"/>
    <n v="80.919999999999987"/>
    <n v="1.51"/>
    <n v="5.03"/>
    <m/>
    <n v="-6.7380000000000004"/>
    <n v="92.9"/>
    <n v="0.21890000000000001"/>
    <n v="0.27989999999999998"/>
    <n v="0"/>
    <n v="0.6"/>
    <m/>
    <m/>
    <m/>
    <m/>
    <n v="910500"/>
    <n v="0"/>
    <n v="0"/>
    <s v=""/>
    <s v=""/>
    <s v=""/>
  </r>
  <r>
    <d v="2024-03-31T00:00:00"/>
    <x v="90"/>
    <n v="600"/>
    <d v="1901-08-21T06:00:00"/>
    <n v="144.91999999999999"/>
    <n v="80.919999999999987"/>
    <n v="0.5"/>
    <n v="5.03"/>
    <m/>
    <n v="-6.77"/>
    <n v="94.1"/>
    <n v="0.21890000000000001"/>
    <n v="0.27989999999999998"/>
    <n v="0"/>
    <n v="6.9"/>
    <m/>
    <m/>
    <m/>
    <m/>
    <n v="910600"/>
    <n v="1.3"/>
    <n v="6.9"/>
    <s v=""/>
    <s v=""/>
    <s v=""/>
  </r>
  <r>
    <d v="2024-03-31T00:00:00"/>
    <x v="90"/>
    <n v="700"/>
    <d v="1901-08-21T07:00:00"/>
    <n v="144.44999999999999"/>
    <n v="80.449999999999989"/>
    <n v="1.01"/>
    <n v="6.04"/>
    <m/>
    <n v="-5.202"/>
    <n v="91.7"/>
    <n v="0.21890000000000001"/>
    <n v="0.27989999999999998"/>
    <n v="0"/>
    <n v="84.4"/>
    <m/>
    <m/>
    <m/>
    <m/>
    <n v="910700"/>
    <n v="96.8"/>
    <n v="84.4"/>
    <s v=""/>
    <s v=""/>
    <s v=""/>
  </r>
  <r>
    <d v="2024-03-31T00:00:00"/>
    <x v="90"/>
    <n v="800"/>
    <d v="1901-08-21T08:00:00"/>
    <n v="143.97999999999999"/>
    <n v="79.97999999999999"/>
    <n v="1.51"/>
    <n v="5.03"/>
    <m/>
    <n v="-3.39"/>
    <n v="85.3"/>
    <n v="0.21890000000000001"/>
    <n v="0.27989999999999998"/>
    <n v="0"/>
    <n v="230.6"/>
    <m/>
    <m/>
    <m/>
    <m/>
    <n v="910800"/>
    <n v="279.8"/>
    <n v="230.6"/>
    <s v=""/>
    <s v=""/>
    <s v=""/>
  </r>
  <r>
    <d v="2024-03-31T00:00:00"/>
    <x v="90"/>
    <n v="900"/>
    <d v="1901-08-21T09:00:00"/>
    <n v="147.84"/>
    <n v="83.84"/>
    <n v="2.52"/>
    <n v="7.05"/>
    <m/>
    <n v="-2.4790000000000001"/>
    <n v="79.2"/>
    <n v="0.21890000000000001"/>
    <n v="0.2792"/>
    <n v="0.2"/>
    <n v="474.4"/>
    <m/>
    <m/>
    <m/>
    <m/>
    <n v="910900"/>
    <n v="459.8"/>
    <n v="474.4"/>
    <s v=""/>
    <s v=""/>
    <s v=""/>
  </r>
  <r>
    <d v="2024-03-31T00:00:00"/>
    <x v="90"/>
    <n v="1000"/>
    <d v="1901-08-21T10:00:00"/>
    <n v="147.49"/>
    <n v="83.490000000000009"/>
    <n v="2.52"/>
    <n v="7.05"/>
    <m/>
    <n v="-0.93"/>
    <n v="70.5"/>
    <n v="0.21890000000000001"/>
    <n v="0.2792"/>
    <n v="0"/>
    <n v="603.1"/>
    <m/>
    <m/>
    <m/>
    <m/>
    <n v="911000"/>
    <n v="611.79999999999995"/>
    <n v="603.1"/>
    <s v=""/>
    <s v=""/>
    <s v=""/>
  </r>
  <r>
    <d v="2024-03-31T00:00:00"/>
    <x v="90"/>
    <n v="1100"/>
    <d v="1901-08-21T11:00:00"/>
    <n v="144.1"/>
    <n v="80.099999999999994"/>
    <n v="2.52"/>
    <n v="7.55"/>
    <m/>
    <n v="1.371"/>
    <n v="61.3"/>
    <n v="0.21890000000000001"/>
    <n v="0.2792"/>
    <n v="0"/>
    <n v="700.6"/>
    <m/>
    <m/>
    <m/>
    <m/>
    <n v="911100"/>
    <n v="722.2"/>
    <n v="700.6"/>
    <s v=""/>
    <s v=""/>
    <s v=""/>
  </r>
  <r>
    <d v="2024-03-31T00:00:00"/>
    <x v="90"/>
    <n v="1200"/>
    <d v="1901-08-21T12:00:00"/>
    <n v="145.62"/>
    <n v="81.62"/>
    <n v="2.0099999999999998"/>
    <n v="6.04"/>
    <m/>
    <n v="1.5069999999999999"/>
    <n v="53.8"/>
    <n v="0.21820000000000001"/>
    <n v="0.2792"/>
    <n v="0"/>
    <n v="754.4"/>
    <m/>
    <m/>
    <m/>
    <m/>
    <n v="911200"/>
    <n v="781.3"/>
    <n v="754.4"/>
    <s v=""/>
    <s v=""/>
    <s v=""/>
  </r>
  <r>
    <d v="2024-03-31T00:00:00"/>
    <x v="90"/>
    <n v="1300"/>
    <d v="1901-08-21T13:00:00"/>
    <n v="143.75"/>
    <n v="79.75"/>
    <n v="1.51"/>
    <n v="5.03"/>
    <m/>
    <n v="2.69"/>
    <n v="52.5"/>
    <n v="0.21820000000000001"/>
    <n v="0.2792"/>
    <n v="0"/>
    <n v="755.6"/>
    <m/>
    <m/>
    <m/>
    <m/>
    <n v="911300"/>
    <n v="785"/>
    <n v="755.6"/>
    <s v=""/>
    <s v=""/>
    <s v=""/>
  </r>
  <r>
    <d v="2024-03-31T00:00:00"/>
    <x v="90"/>
    <n v="1400"/>
    <d v="1901-08-21T14:00:00"/>
    <n v="142.58000000000001"/>
    <n v="78.580000000000013"/>
    <n v="1.51"/>
    <n v="5.03"/>
    <m/>
    <n v="4.4539999999999997"/>
    <n v="50.7"/>
    <n v="0.21820000000000001"/>
    <n v="0.2792"/>
    <n v="0"/>
    <n v="720.6"/>
    <m/>
    <m/>
    <m/>
    <m/>
    <n v="911400"/>
    <n v="732.5"/>
    <n v="720.6"/>
    <s v=""/>
    <s v=""/>
    <s v=""/>
  </r>
  <r>
    <d v="2024-03-31T00:00:00"/>
    <x v="90"/>
    <n v="1500"/>
    <d v="1901-08-21T15:00:00"/>
    <n v="145.15"/>
    <n v="81.150000000000006"/>
    <n v="1.51"/>
    <n v="7.05"/>
    <m/>
    <n v="3.1419999999999999"/>
    <n v="52.2"/>
    <n v="0.21820000000000001"/>
    <n v="0.2792"/>
    <n v="0"/>
    <n v="469.4"/>
    <m/>
    <m/>
    <m/>
    <m/>
    <n v="911500"/>
    <n v="628.20000000000005"/>
    <n v="469.4"/>
    <s v=""/>
    <s v=""/>
    <s v=""/>
  </r>
  <r>
    <d v="2024-03-31T00:00:00"/>
    <x v="90"/>
    <n v="1600"/>
    <d v="1901-08-21T16:00:00"/>
    <n v="144.57"/>
    <n v="80.569999999999993"/>
    <n v="2.0099999999999998"/>
    <n v="6.54"/>
    <m/>
    <n v="2.3159999999999998"/>
    <n v="50.5"/>
    <n v="0.21820000000000001"/>
    <n v="0.2792"/>
    <n v="0"/>
    <n v="388.1"/>
    <m/>
    <m/>
    <m/>
    <m/>
    <n v="911600"/>
    <n v="480.7"/>
    <n v="388.1"/>
    <s v=""/>
    <s v=""/>
    <s v=""/>
  </r>
  <r>
    <d v="2024-03-31T00:00:00"/>
    <x v="90"/>
    <n v="1700"/>
    <d v="1901-08-21T17:00:00"/>
    <n v="144.33000000000001"/>
    <n v="80.330000000000013"/>
    <n v="1.51"/>
    <n v="4.53"/>
    <m/>
    <n v="1.425"/>
    <n v="56.9"/>
    <n v="0.21820000000000001"/>
    <n v="0.2792"/>
    <n v="0"/>
    <n v="186.9"/>
    <m/>
    <m/>
    <m/>
    <m/>
    <n v="911700"/>
    <n v="303.3"/>
    <n v="186.9"/>
    <s v=""/>
    <s v=""/>
    <s v=""/>
  </r>
  <r>
    <d v="2024-03-31T00:00:00"/>
    <x v="90"/>
    <n v="1800"/>
    <d v="1901-08-21T18:00:00"/>
    <n v="143.97999999999999"/>
    <n v="79.97999999999999"/>
    <n v="1.01"/>
    <n v="3.52"/>
    <m/>
    <n v="-0.311"/>
    <n v="61.1"/>
    <n v="0.21820000000000001"/>
    <n v="0.2792"/>
    <n v="0"/>
    <n v="64.400000000000006"/>
    <m/>
    <m/>
    <m/>
    <m/>
    <n v="911800"/>
    <n v="119.3"/>
    <n v="64.400000000000006"/>
    <s v=""/>
    <s v=""/>
    <s v=""/>
  </r>
  <r>
    <d v="2024-03-31T00:00:00"/>
    <x v="90"/>
    <n v="1900"/>
    <d v="1901-08-21T19:00:00"/>
    <n v="143.87"/>
    <n v="79.87"/>
    <n v="0.5"/>
    <n v="3.52"/>
    <m/>
    <n v="-0.64800000000000002"/>
    <n v="65.7"/>
    <n v="0.21820000000000001"/>
    <n v="0.27850000000000003"/>
    <n v="0"/>
    <n v="3.1"/>
    <m/>
    <m/>
    <m/>
    <m/>
    <n v="911900"/>
    <n v="4.3"/>
    <n v="3.1"/>
    <s v=""/>
    <s v=""/>
    <s v=""/>
  </r>
  <r>
    <d v="2024-03-31T00:00:00"/>
    <x v="90"/>
    <n v="2000"/>
    <d v="1901-08-21T20:00:00"/>
    <n v="143.52000000000001"/>
    <n v="79.52000000000001"/>
    <n v="0.5"/>
    <n v="3.52"/>
    <m/>
    <n v="-0.17100000000000001"/>
    <n v="66.599999999999994"/>
    <n v="0.21820000000000001"/>
    <n v="0.2792"/>
    <n v="0"/>
    <n v="0.6"/>
    <m/>
    <m/>
    <m/>
    <m/>
    <n v="912000"/>
    <n v="0"/>
    <n v="0"/>
    <s v=""/>
    <s v=""/>
    <s v=""/>
  </r>
  <r>
    <d v="2024-03-31T00:00:00"/>
    <x v="90"/>
    <n v="2100"/>
    <d v="1901-08-21T21:00:00"/>
    <n v="143.75"/>
    <n v="79.75"/>
    <n v="1.01"/>
    <n v="4.53"/>
    <m/>
    <n v="1.3169999999999999"/>
    <n v="68.599999999999994"/>
    <n v="0.21820000000000001"/>
    <n v="0.2792"/>
    <n v="0"/>
    <n v="0.6"/>
    <m/>
    <m/>
    <m/>
    <m/>
    <n v="912100"/>
    <n v="0"/>
    <n v="0"/>
    <s v=""/>
    <s v=""/>
    <s v=""/>
  </r>
  <r>
    <d v="2024-03-31T00:00:00"/>
    <x v="90"/>
    <n v="2200"/>
    <d v="1901-08-21T22:00:00"/>
    <n v="143.52000000000001"/>
    <n v="79.52000000000001"/>
    <n v="1.01"/>
    <n v="4.53"/>
    <m/>
    <n v="0.52200000000000002"/>
    <n v="68.900000000000006"/>
    <n v="0.21820000000000001"/>
    <n v="0.2792"/>
    <n v="0"/>
    <n v="0.6"/>
    <m/>
    <m/>
    <m/>
    <m/>
    <n v="912200"/>
    <n v="0"/>
    <n v="0"/>
    <s v=""/>
    <s v=""/>
    <s v=""/>
  </r>
  <r>
    <d v="2024-03-31T00:00:00"/>
    <x v="90"/>
    <n v="2300"/>
    <d v="1901-08-21T23:00:00"/>
    <n v="143.63"/>
    <n v="79.63"/>
    <n v="1.51"/>
    <n v="4.53"/>
    <m/>
    <n v="0.30099999999999999"/>
    <n v="68.900000000000006"/>
    <n v="0.21820000000000001"/>
    <n v="0.2792"/>
    <n v="0"/>
    <n v="0.6"/>
    <m/>
    <m/>
    <m/>
    <m/>
    <n v="912300"/>
    <n v="0"/>
    <n v="0"/>
    <s v=""/>
    <s v=""/>
    <s v=""/>
  </r>
  <r>
    <d v="2024-03-31T00:00:00"/>
    <x v="90"/>
    <n v="2400"/>
    <d v="1901-08-22T00:00:00"/>
    <n v="143.87"/>
    <n v="79.87"/>
    <n v="1.51"/>
    <n v="5.54"/>
    <m/>
    <n v="0.30099999999999999"/>
    <n v="69.400000000000006"/>
    <n v="0.21820000000000001"/>
    <n v="0.2792"/>
    <n v="0"/>
    <n v="0.6"/>
    <m/>
    <m/>
    <m/>
    <m/>
    <n v="912400"/>
    <n v="0"/>
    <n v="0"/>
    <n v="0.218"/>
    <n v="0.27900000000000003"/>
    <n v="0.79900000000000004"/>
  </r>
  <r>
    <d v="2024-04-01T00:00:00"/>
    <x v="91"/>
    <n v="100"/>
    <d v="1901-08-22T01:00:00"/>
    <n v="143.97999999999999"/>
    <n v="79.97999999999999"/>
    <n v="0.5"/>
    <n v="5.03"/>
    <m/>
    <n v="-0.78900000000000003"/>
    <n v="71.8"/>
    <n v="0.21820000000000001"/>
    <n v="0.2792"/>
    <n v="0"/>
    <n v="0.6"/>
    <m/>
    <m/>
    <m/>
    <m/>
    <n v="920100"/>
    <n v="0"/>
    <n v="0"/>
    <s v=""/>
    <s v=""/>
    <s v=""/>
  </r>
  <r>
    <d v="2024-04-01T00:00:00"/>
    <x v="91"/>
    <n v="200"/>
    <d v="1901-08-22T02:00:00"/>
    <n v="143.87"/>
    <n v="79.87"/>
    <n v="0"/>
    <n v="2.52"/>
    <m/>
    <n v="-2.4790000000000001"/>
    <n v="77.599999999999994"/>
    <n v="0.21820000000000001"/>
    <n v="0.2792"/>
    <n v="0"/>
    <n v="0.6"/>
    <m/>
    <m/>
    <m/>
    <m/>
    <n v="920200"/>
    <n v="0"/>
    <n v="0"/>
    <s v=""/>
    <s v=""/>
    <s v=""/>
  </r>
  <r>
    <d v="2024-04-01T00:00:00"/>
    <x v="91"/>
    <n v="300"/>
    <d v="1901-08-22T03:00:00"/>
    <n v="143.97999999999999"/>
    <n v="79.97999999999999"/>
    <n v="0"/>
    <n v="4.03"/>
    <m/>
    <n v="-1.8140000000000001"/>
    <n v="81.2"/>
    <n v="0.21890000000000001"/>
    <n v="0.2792"/>
    <n v="0"/>
    <n v="0.6"/>
    <m/>
    <m/>
    <m/>
    <m/>
    <n v="920300"/>
    <n v="0"/>
    <n v="0"/>
    <s v=""/>
    <s v=""/>
    <s v=""/>
  </r>
  <r>
    <d v="2024-04-01T00:00:00"/>
    <x v="91"/>
    <n v="400"/>
    <d v="1901-08-22T04:00:00"/>
    <n v="143.87"/>
    <n v="79.87"/>
    <n v="0"/>
    <n v="3.02"/>
    <m/>
    <n v="-2.0150000000000001"/>
    <n v="81.7"/>
    <n v="0.21820000000000001"/>
    <n v="0.2792"/>
    <n v="0"/>
    <n v="0.6"/>
    <m/>
    <m/>
    <m/>
    <m/>
    <n v="920400"/>
    <n v="0"/>
    <n v="0"/>
    <s v=""/>
    <s v=""/>
    <s v=""/>
  </r>
  <r>
    <d v="2024-04-01T00:00:00"/>
    <x v="91"/>
    <n v="500"/>
    <d v="1901-08-22T05:00:00"/>
    <n v="144.1"/>
    <n v="80.099999999999994"/>
    <n v="0"/>
    <n v="2.52"/>
    <m/>
    <n v="-2.16"/>
    <n v="82"/>
    <n v="0.21820000000000001"/>
    <n v="0.2792"/>
    <n v="0"/>
    <n v="0.6"/>
    <m/>
    <m/>
    <m/>
    <m/>
    <n v="920500"/>
    <n v="0"/>
    <n v="0"/>
    <s v=""/>
    <s v=""/>
    <s v=""/>
  </r>
  <r>
    <d v="2024-04-01T00:00:00"/>
    <x v="91"/>
    <n v="600"/>
    <d v="1901-08-22T06:00:00"/>
    <n v="143.87"/>
    <n v="79.87"/>
    <n v="0.5"/>
    <n v="4.03"/>
    <m/>
    <n v="-2.1019999999999999"/>
    <n v="83.1"/>
    <n v="0.21820000000000001"/>
    <n v="0.2792"/>
    <n v="0"/>
    <n v="4.4000000000000004"/>
    <m/>
    <m/>
    <m/>
    <m/>
    <n v="920600"/>
    <n v="1.7"/>
    <n v="4.4000000000000004"/>
    <s v=""/>
    <s v=""/>
    <s v=""/>
  </r>
  <r>
    <d v="2024-04-01T00:00:00"/>
    <x v="91"/>
    <n v="700"/>
    <d v="1901-08-22T07:00:00"/>
    <n v="144.1"/>
    <n v="80.099999999999994"/>
    <n v="1.01"/>
    <n v="6.54"/>
    <m/>
    <n v="-0.67600000000000005"/>
    <n v="81.2"/>
    <n v="0.21820000000000001"/>
    <n v="0.2792"/>
    <n v="0"/>
    <n v="56.9"/>
    <m/>
    <m/>
    <m/>
    <m/>
    <n v="920700"/>
    <n v="102.3"/>
    <n v="56.9"/>
    <s v=""/>
    <s v=""/>
    <s v=""/>
  </r>
  <r>
    <d v="2024-04-01T00:00:00"/>
    <x v="91"/>
    <n v="800"/>
    <d v="1901-08-22T08:00:00"/>
    <n v="143.87"/>
    <n v="79.87"/>
    <n v="1.01"/>
    <n v="4.53"/>
    <m/>
    <n v="1.371"/>
    <n v="72.099999999999994"/>
    <n v="0.21820000000000001"/>
    <n v="0.27850000000000003"/>
    <n v="0"/>
    <n v="216.9"/>
    <m/>
    <m/>
    <m/>
    <m/>
    <n v="920800"/>
    <n v="286.2"/>
    <n v="216.9"/>
    <s v=""/>
    <s v=""/>
    <s v=""/>
  </r>
  <r>
    <d v="2024-04-01T00:00:00"/>
    <x v="91"/>
    <n v="900"/>
    <d v="1901-08-22T09:00:00"/>
    <n v="143.75"/>
    <n v="79.75"/>
    <n v="1.51"/>
    <n v="5.54"/>
    <m/>
    <n v="3.617"/>
    <n v="61.1"/>
    <n v="0.21820000000000001"/>
    <n v="0.2792"/>
    <n v="0"/>
    <n v="460.6"/>
    <m/>
    <m/>
    <m/>
    <m/>
    <n v="920900"/>
    <n v="466"/>
    <n v="460.6"/>
    <s v=""/>
    <s v=""/>
    <s v=""/>
  </r>
  <r>
    <d v="2024-04-01T00:00:00"/>
    <x v="91"/>
    <n v="1000"/>
    <d v="1901-08-22T10:00:00"/>
    <n v="143.52000000000001"/>
    <n v="79.52000000000001"/>
    <n v="2.0099999999999998"/>
    <n v="6.04"/>
    <m/>
    <n v="5.024"/>
    <n v="48.5"/>
    <n v="0.21820000000000001"/>
    <n v="0.27850000000000003"/>
    <n v="0"/>
    <n v="600.6"/>
    <m/>
    <m/>
    <m/>
    <m/>
    <n v="921000"/>
    <n v="618.20000000000005"/>
    <n v="600.6"/>
    <s v=""/>
    <s v=""/>
    <s v=""/>
  </r>
  <r>
    <d v="2024-04-01T00:00:00"/>
    <x v="91"/>
    <n v="1100"/>
    <d v="1901-08-22T11:00:00"/>
    <n v="142.58000000000001"/>
    <n v="78.580000000000013"/>
    <n v="1.51"/>
    <n v="6.04"/>
    <m/>
    <n v="6.3570000000000002"/>
    <n v="40.200000000000003"/>
    <n v="0.21820000000000001"/>
    <n v="0.27850000000000003"/>
    <n v="0"/>
    <n v="694.4"/>
    <m/>
    <m/>
    <m/>
    <m/>
    <n v="921100"/>
    <n v="728"/>
    <n v="694.4"/>
    <s v=""/>
    <s v=""/>
    <s v=""/>
  </r>
  <r>
    <d v="2024-04-01T00:00:00"/>
    <x v="91"/>
    <n v="1200"/>
    <d v="1901-08-22T12:00:00"/>
    <n v="142.35"/>
    <n v="78.349999999999994"/>
    <n v="1.51"/>
    <n v="5.03"/>
    <m/>
    <n v="7.82"/>
    <n v="41.2"/>
    <n v="0.21820000000000001"/>
    <n v="0.27850000000000003"/>
    <n v="0"/>
    <n v="744.4"/>
    <m/>
    <m/>
    <m/>
    <m/>
    <n v="921200"/>
    <n v="787.3"/>
    <n v="744.4"/>
    <s v=""/>
    <s v=""/>
    <s v=""/>
  </r>
  <r>
    <d v="2024-04-01T00:00:00"/>
    <x v="91"/>
    <n v="1300"/>
    <d v="1901-08-22T13:00:00"/>
    <n v="140.94"/>
    <n v="76.94"/>
    <n v="1.51"/>
    <n v="5.03"/>
    <m/>
    <n v="9.4849999999999994"/>
    <n v="41.2"/>
    <n v="0.21820000000000001"/>
    <n v="0.27850000000000003"/>
    <n v="0"/>
    <n v="746.9"/>
    <m/>
    <m/>
    <m/>
    <m/>
    <n v="921300"/>
    <n v="790.7"/>
    <n v="746.9"/>
    <s v=""/>
    <s v=""/>
    <s v=""/>
  </r>
  <r>
    <d v="2024-04-01T00:00:00"/>
    <x v="91"/>
    <n v="1400"/>
    <d v="1901-08-22T14:00:00"/>
    <n v="140.36000000000001"/>
    <n v="76.360000000000014"/>
    <n v="1.51"/>
    <n v="6.04"/>
    <m/>
    <n v="9.41"/>
    <n v="42.7"/>
    <n v="0.2175"/>
    <n v="0.27850000000000003"/>
    <n v="0"/>
    <n v="700.6"/>
    <m/>
    <m/>
    <m/>
    <m/>
    <n v="921400"/>
    <n v="738.3"/>
    <n v="700.6"/>
    <s v=""/>
    <s v=""/>
    <s v=""/>
  </r>
  <r>
    <d v="2024-04-01T00:00:00"/>
    <x v="91"/>
    <n v="1500"/>
    <d v="1901-08-22T15:00:00"/>
    <n v="138.02000000000001"/>
    <n v="74.02000000000001"/>
    <n v="2.52"/>
    <n v="6.54"/>
    <m/>
    <n v="8.99"/>
    <n v="48.2"/>
    <n v="0.2175"/>
    <n v="0.27850000000000003"/>
    <n v="0"/>
    <n v="603.1"/>
    <m/>
    <m/>
    <m/>
    <m/>
    <n v="921500"/>
    <n v="633.79999999999995"/>
    <n v="603.1"/>
    <s v=""/>
    <s v=""/>
    <s v=""/>
  </r>
  <r>
    <d v="2024-04-01T00:00:00"/>
    <x v="91"/>
    <n v="1600"/>
    <d v="1901-08-22T16:00:00"/>
    <n v="136.72999999999999"/>
    <n v="72.72999999999999"/>
    <n v="2.52"/>
    <n v="7.05"/>
    <m/>
    <n v="8.7170000000000005"/>
    <n v="48.5"/>
    <n v="0.2175"/>
    <n v="0.27989999999999998"/>
    <n v="0"/>
    <n v="481.9"/>
    <m/>
    <m/>
    <m/>
    <m/>
    <n v="921600"/>
    <n v="486.3"/>
    <n v="481.9"/>
    <s v=""/>
    <s v=""/>
    <s v=""/>
  </r>
  <r>
    <d v="2024-04-01T00:00:00"/>
    <x v="91"/>
    <n v="1700"/>
    <d v="1901-08-22T17:00:00"/>
    <n v="138.13"/>
    <n v="74.13"/>
    <n v="3.02"/>
    <n v="7.05"/>
    <m/>
    <n v="5.7450000000000001"/>
    <n v="56.6"/>
    <n v="0.21820000000000001"/>
    <n v="0.28060000000000002"/>
    <n v="0"/>
    <n v="199.4"/>
    <m/>
    <m/>
    <m/>
    <m/>
    <n v="921700"/>
    <n v="309"/>
    <n v="199.4"/>
    <s v=""/>
    <s v=""/>
    <s v=""/>
  </r>
  <r>
    <d v="2024-04-01T00:00:00"/>
    <x v="91"/>
    <n v="1800"/>
    <d v="1901-08-22T18:00:00"/>
    <n v="137.43"/>
    <n v="73.430000000000007"/>
    <n v="2.0099999999999998"/>
    <n v="6.04"/>
    <m/>
    <n v="4.9470000000000001"/>
    <n v="62.8"/>
    <n v="0.21959999999999999"/>
    <n v="0.28210000000000002"/>
    <n v="0"/>
    <n v="75.599999999999994"/>
    <m/>
    <m/>
    <m/>
    <m/>
    <n v="921800"/>
    <n v="124"/>
    <n v="75.599999999999994"/>
    <s v=""/>
    <s v=""/>
    <s v=""/>
  </r>
  <r>
    <d v="2024-04-01T00:00:00"/>
    <x v="91"/>
    <n v="1900"/>
    <d v="1901-08-22T19:00:00"/>
    <n v="138.02000000000001"/>
    <n v="74.02000000000001"/>
    <n v="2.52"/>
    <n v="7.55"/>
    <m/>
    <n v="3.9580000000000002"/>
    <n v="70.900000000000006"/>
    <n v="0.22040000000000001"/>
    <n v="0.2843"/>
    <n v="0"/>
    <n v="3.1"/>
    <m/>
    <m/>
    <m/>
    <m/>
    <n v="921900"/>
    <n v="5.2"/>
    <n v="3.1"/>
    <s v=""/>
    <s v=""/>
    <s v=""/>
  </r>
  <r>
    <d v="2024-04-01T00:00:00"/>
    <x v="91"/>
    <n v="2000"/>
    <d v="1901-08-22T20:00:00"/>
    <n v="138.02000000000001"/>
    <n v="74.02000000000001"/>
    <n v="1.01"/>
    <n v="4.53"/>
    <m/>
    <n v="3.827"/>
    <n v="77.099999999999994"/>
    <n v="0.22109999999999999"/>
    <n v="0.28720000000000001"/>
    <n v="0"/>
    <n v="0.6"/>
    <m/>
    <m/>
    <m/>
    <m/>
    <n v="922000"/>
    <n v="0"/>
    <n v="0"/>
    <s v=""/>
    <s v=""/>
    <s v=""/>
  </r>
  <r>
    <d v="2024-04-01T00:00:00"/>
    <x v="91"/>
    <n v="2100"/>
    <d v="1901-08-22T21:00:00"/>
    <n v="138.02000000000001"/>
    <n v="74.02000000000001"/>
    <n v="1.01"/>
    <n v="5.03"/>
    <m/>
    <n v="3.274"/>
    <n v="77.400000000000006"/>
    <n v="0.2218"/>
    <n v="0.29010000000000002"/>
    <n v="0"/>
    <n v="0.6"/>
    <m/>
    <m/>
    <m/>
    <m/>
    <n v="922100"/>
    <n v="0"/>
    <n v="0"/>
    <s v=""/>
    <s v=""/>
    <s v=""/>
  </r>
  <r>
    <d v="2024-04-01T00:00:00"/>
    <x v="91"/>
    <n v="2200"/>
    <d v="1901-08-22T22:00:00"/>
    <n v="138.49"/>
    <n v="74.490000000000009"/>
    <n v="0.5"/>
    <n v="4.53"/>
    <m/>
    <n v="2.5030000000000001"/>
    <n v="79.7"/>
    <n v="0.2233"/>
    <n v="0.29299999999999998"/>
    <n v="0"/>
    <n v="0.6"/>
    <m/>
    <m/>
    <m/>
    <m/>
    <n v="922200"/>
    <n v="0"/>
    <n v="0"/>
    <s v=""/>
    <s v=""/>
    <s v=""/>
  </r>
  <r>
    <d v="2024-04-01T00:00:00"/>
    <x v="91"/>
    <n v="2300"/>
    <d v="1901-08-22T23:00:00"/>
    <n v="137.9"/>
    <n v="73.900000000000006"/>
    <n v="1.51"/>
    <n v="6.54"/>
    <m/>
    <n v="3.3540000000000001"/>
    <n v="83"/>
    <n v="0.224"/>
    <n v="0.2959"/>
    <n v="0"/>
    <n v="0.6"/>
    <m/>
    <m/>
    <m/>
    <m/>
    <n v="922300"/>
    <n v="0"/>
    <n v="0"/>
    <s v=""/>
    <s v=""/>
    <s v=""/>
  </r>
  <r>
    <d v="2024-04-01T00:00:00"/>
    <x v="91"/>
    <n v="2400"/>
    <d v="1901-08-23T00:00:00"/>
    <n v="137.66999999999999"/>
    <n v="73.669999999999987"/>
    <n v="3.02"/>
    <n v="10.57"/>
    <m/>
    <n v="3.8540000000000001"/>
    <n v="80.599999999999994"/>
    <n v="0.224"/>
    <n v="0.2974"/>
    <n v="0"/>
    <n v="0.6"/>
    <m/>
    <m/>
    <m/>
    <m/>
    <n v="922400"/>
    <n v="0"/>
    <n v="0"/>
    <n v="0.224"/>
    <n v="0.29699999999999999"/>
    <n v="0.73699999999999999"/>
  </r>
  <r>
    <d v="2024-04-02T00:00:00"/>
    <x v="92"/>
    <n v="100"/>
    <d v="1901-08-23T01:00:00"/>
    <n v="137.55000000000001"/>
    <n v="73.550000000000011"/>
    <n v="3.02"/>
    <n v="8.56"/>
    <m/>
    <n v="4.0369999999999999"/>
    <n v="82.9"/>
    <n v="0.22539999999999999"/>
    <n v="0.29880000000000001"/>
    <n v="0"/>
    <n v="0.6"/>
    <m/>
    <m/>
    <m/>
    <m/>
    <n v="930100"/>
    <n v="0"/>
    <n v="0"/>
    <s v=""/>
    <s v=""/>
    <s v=""/>
  </r>
  <r>
    <d v="2024-04-02T00:00:00"/>
    <x v="92"/>
    <n v="200"/>
    <d v="1901-08-23T02:00:00"/>
    <n v="138.13"/>
    <n v="74.13"/>
    <n v="3.02"/>
    <n v="7.05"/>
    <m/>
    <n v="3.9580000000000002"/>
    <n v="80.599999999999994"/>
    <n v="0.22470000000000001"/>
    <n v="0.30030000000000001"/>
    <n v="0"/>
    <n v="0.6"/>
    <m/>
    <m/>
    <m/>
    <m/>
    <n v="930200"/>
    <n v="0"/>
    <n v="0"/>
    <s v=""/>
    <s v=""/>
    <s v=""/>
  </r>
  <r>
    <d v="2024-04-02T00:00:00"/>
    <x v="92"/>
    <n v="300"/>
    <d v="1901-08-23T03:00:00"/>
    <n v="138.13"/>
    <n v="74.13"/>
    <n v="2.52"/>
    <n v="8.0500000000000007"/>
    <m/>
    <n v="4.0890000000000004"/>
    <n v="80.8"/>
    <n v="0.22539999999999999"/>
    <n v="0.30099999999999999"/>
    <n v="0"/>
    <n v="0.6"/>
    <m/>
    <m/>
    <m/>
    <m/>
    <n v="930300"/>
    <n v="0"/>
    <n v="0"/>
    <s v=""/>
    <s v=""/>
    <s v=""/>
  </r>
  <r>
    <d v="2024-04-02T00:00:00"/>
    <x v="92"/>
    <n v="400"/>
    <d v="1901-08-23T04:00:00"/>
    <n v="138.25"/>
    <n v="74.25"/>
    <n v="0.5"/>
    <n v="4.03"/>
    <m/>
    <n v="2.69"/>
    <n v="83.9"/>
    <n v="0.22539999999999999"/>
    <n v="0.30170000000000002"/>
    <n v="0"/>
    <n v="0.6"/>
    <m/>
    <m/>
    <m/>
    <m/>
    <n v="930400"/>
    <n v="0"/>
    <n v="0"/>
    <s v=""/>
    <s v=""/>
    <s v=""/>
  </r>
  <r>
    <d v="2024-04-02T00:00:00"/>
    <x v="92"/>
    <n v="500"/>
    <d v="1901-08-23T05:00:00"/>
    <n v="138.6"/>
    <n v="74.599999999999994"/>
    <n v="0"/>
    <n v="3.02"/>
    <m/>
    <n v="4.141"/>
    <n v="85.6"/>
    <n v="0.22470000000000001"/>
    <n v="0.3024"/>
    <n v="0"/>
    <n v="0.6"/>
    <m/>
    <m/>
    <m/>
    <m/>
    <n v="930500"/>
    <n v="0"/>
    <n v="0"/>
    <s v=""/>
    <s v=""/>
    <s v=""/>
  </r>
  <r>
    <d v="2024-04-02T00:00:00"/>
    <x v="92"/>
    <n v="600"/>
    <d v="1901-08-23T06:00:00"/>
    <n v="138.49"/>
    <n v="74.490000000000009"/>
    <n v="1.01"/>
    <n v="4.03"/>
    <m/>
    <n v="4.1680000000000001"/>
    <n v="82.5"/>
    <n v="0.22470000000000001"/>
    <n v="0.30320000000000003"/>
    <n v="0"/>
    <n v="3.1"/>
    <m/>
    <m/>
    <m/>
    <m/>
    <n v="930600"/>
    <n v="2.2000000000000002"/>
    <n v="3.1"/>
    <s v=""/>
    <s v=""/>
    <s v=""/>
  </r>
  <r>
    <d v="2024-04-02T00:00:00"/>
    <x v="92"/>
    <n v="700"/>
    <d v="1901-08-23T07:00:00"/>
    <n v="138.49"/>
    <n v="74.490000000000009"/>
    <n v="1.01"/>
    <n v="4.53"/>
    <m/>
    <n v="4.6100000000000003"/>
    <n v="80.2"/>
    <n v="0.22539999999999999"/>
    <n v="0.30320000000000003"/>
    <n v="0"/>
    <n v="44.4"/>
    <m/>
    <m/>
    <m/>
    <m/>
    <n v="930700"/>
    <n v="108"/>
    <n v="44.4"/>
    <s v=""/>
    <s v=""/>
    <s v=""/>
  </r>
  <r>
    <d v="2024-04-02T00:00:00"/>
    <x v="92"/>
    <n v="800"/>
    <d v="1901-08-23T08:00:00"/>
    <n v="138.6"/>
    <n v="74.599999999999994"/>
    <n v="1.51"/>
    <n v="4.03"/>
    <m/>
    <n v="5.1790000000000003"/>
    <n v="76.5"/>
    <n v="0.22470000000000001"/>
    <n v="0.3039"/>
    <n v="0"/>
    <n v="105.6"/>
    <m/>
    <m/>
    <m/>
    <m/>
    <n v="930800"/>
    <n v="292.3"/>
    <n v="105.6"/>
    <s v=""/>
    <s v=""/>
    <s v=""/>
  </r>
  <r>
    <d v="2024-04-02T00:00:00"/>
    <x v="92"/>
    <n v="900"/>
    <d v="1901-08-23T09:00:00"/>
    <n v="138.72"/>
    <n v="74.72"/>
    <n v="1.51"/>
    <n v="5.54"/>
    <m/>
    <n v="6.1280000000000001"/>
    <n v="73.3"/>
    <n v="0.22539999999999999"/>
    <n v="0.3039"/>
    <n v="0"/>
    <n v="174.4"/>
    <m/>
    <m/>
    <m/>
    <m/>
    <n v="930900"/>
    <n v="472.3"/>
    <n v="174.4"/>
    <s v=""/>
    <s v=""/>
    <s v=""/>
  </r>
  <r>
    <d v="2024-04-02T00:00:00"/>
    <x v="92"/>
    <n v="1000"/>
    <d v="1901-08-23T10:00:00"/>
    <n v="138.72"/>
    <n v="74.72"/>
    <n v="2.52"/>
    <n v="6.04"/>
    <m/>
    <n v="7.7450000000000001"/>
    <n v="67.8"/>
    <n v="0.22539999999999999"/>
    <n v="0.3039"/>
    <n v="0"/>
    <n v="289.39999999999998"/>
    <m/>
    <m/>
    <m/>
    <m/>
    <n v="931000"/>
    <n v="624.29999999999995"/>
    <n v="289.39999999999998"/>
    <s v=""/>
    <s v=""/>
    <s v=""/>
  </r>
  <r>
    <d v="2024-04-02T00:00:00"/>
    <x v="92"/>
    <n v="1100"/>
    <d v="1901-08-23T11:00:00"/>
    <n v="138.13"/>
    <n v="74.13"/>
    <n v="3.52"/>
    <n v="8.56"/>
    <m/>
    <n v="9.8539999999999992"/>
    <n v="59.6"/>
    <n v="0.224"/>
    <n v="0.3039"/>
    <n v="0"/>
    <n v="473.1"/>
    <m/>
    <m/>
    <m/>
    <m/>
    <n v="931100"/>
    <n v="734"/>
    <n v="473.1"/>
    <s v=""/>
    <s v=""/>
    <s v=""/>
  </r>
  <r>
    <d v="2024-04-02T00:00:00"/>
    <x v="92"/>
    <n v="1200"/>
    <d v="1901-08-23T12:00:00"/>
    <n v="137.55000000000001"/>
    <n v="73.550000000000011"/>
    <n v="3.02"/>
    <n v="8.0500000000000007"/>
    <m/>
    <n v="10.907"/>
    <n v="53"/>
    <n v="0.224"/>
    <n v="0.30459999999999998"/>
    <n v="0"/>
    <n v="584.4"/>
    <m/>
    <m/>
    <m/>
    <m/>
    <n v="931200"/>
    <n v="793"/>
    <n v="584.4"/>
    <s v=""/>
    <s v=""/>
    <s v=""/>
  </r>
  <r>
    <d v="2024-04-02T00:00:00"/>
    <x v="92"/>
    <n v="1300"/>
    <d v="1901-08-23T13:00:00"/>
    <n v="136.03"/>
    <n v="72.03"/>
    <n v="3.52"/>
    <n v="8.56"/>
    <m/>
    <n v="10.173"/>
    <n v="49"/>
    <n v="0.224"/>
    <n v="0.30459999999999998"/>
    <n v="0"/>
    <n v="603.1"/>
    <m/>
    <m/>
    <m/>
    <m/>
    <n v="931300"/>
    <n v="796.2"/>
    <n v="603.1"/>
    <s v=""/>
    <s v=""/>
    <s v=""/>
  </r>
  <r>
    <d v="2024-04-02T00:00:00"/>
    <x v="92"/>
    <n v="1400"/>
    <d v="1901-08-23T14:00:00"/>
    <n v="133.81"/>
    <n v="69.81"/>
    <n v="4.03"/>
    <n v="8.56"/>
    <m/>
    <n v="10.541"/>
    <n v="51.9"/>
    <n v="0.22470000000000001"/>
    <n v="0.3039"/>
    <n v="0"/>
    <n v="575.6"/>
    <m/>
    <m/>
    <m/>
    <m/>
    <n v="931400"/>
    <n v="743.5"/>
    <n v="575.6"/>
    <s v=""/>
    <s v=""/>
    <s v=""/>
  </r>
  <r>
    <d v="2024-04-02T00:00:00"/>
    <x v="92"/>
    <n v="1500"/>
    <d v="1901-08-23T15:00:00"/>
    <n v="132.4"/>
    <n v="68.400000000000006"/>
    <n v="3.52"/>
    <n v="8.56"/>
    <m/>
    <n v="10.467000000000001"/>
    <n v="56.4"/>
    <n v="0.22539999999999999"/>
    <n v="0.30320000000000003"/>
    <n v="0"/>
    <n v="496.9"/>
    <m/>
    <m/>
    <m/>
    <m/>
    <n v="931500"/>
    <n v="639.5"/>
    <n v="496.9"/>
    <s v=""/>
    <s v=""/>
    <s v=""/>
  </r>
  <r>
    <d v="2024-04-02T00:00:00"/>
    <x v="92"/>
    <n v="1600"/>
    <d v="1901-08-23T16:00:00"/>
    <n v="132.52000000000001"/>
    <n v="68.52000000000001"/>
    <n v="3.52"/>
    <n v="8.0500000000000007"/>
    <m/>
    <n v="8.6929999999999996"/>
    <n v="59.9"/>
    <n v="0.22689999999999999"/>
    <n v="0.3039"/>
    <n v="0"/>
    <n v="211.9"/>
    <m/>
    <m/>
    <m/>
    <m/>
    <n v="931600"/>
    <n v="492"/>
    <n v="211.9"/>
    <s v=""/>
    <s v=""/>
    <s v=""/>
  </r>
  <r>
    <d v="2024-04-02T00:00:00"/>
    <x v="92"/>
    <n v="1700"/>
    <d v="1901-08-23T17:00:00"/>
    <n v="131.93"/>
    <n v="67.930000000000007"/>
    <n v="3.52"/>
    <n v="8.56"/>
    <m/>
    <n v="7.9950000000000001"/>
    <n v="59.6"/>
    <n v="0.2298"/>
    <n v="0.30609999999999998"/>
    <n v="0"/>
    <n v="89.4"/>
    <m/>
    <m/>
    <m/>
    <m/>
    <n v="931700"/>
    <n v="314.3"/>
    <n v="89.4"/>
    <s v=""/>
    <s v=""/>
    <s v=""/>
  </r>
  <r>
    <d v="2024-04-02T00:00:00"/>
    <x v="92"/>
    <n v="1800"/>
    <d v="1901-08-23T18:00:00"/>
    <n v="132.63999999999999"/>
    <n v="68.639999999999986"/>
    <n v="3.52"/>
    <n v="8.56"/>
    <m/>
    <n v="7.72"/>
    <n v="64.3"/>
    <n v="0.23050000000000001"/>
    <n v="0.309"/>
    <n v="0"/>
    <n v="41.9"/>
    <m/>
    <m/>
    <m/>
    <m/>
    <n v="931800"/>
    <n v="129"/>
    <n v="41.9"/>
    <s v=""/>
    <s v=""/>
    <s v=""/>
  </r>
  <r>
    <d v="2024-04-02T00:00:00"/>
    <x v="92"/>
    <n v="1900"/>
    <d v="1901-08-23T19:00:00"/>
    <n v="130.88"/>
    <n v="66.88"/>
    <n v="3.52"/>
    <n v="8.56"/>
    <m/>
    <n v="6.7370000000000001"/>
    <n v="64.8"/>
    <n v="0.23269999999999999"/>
    <n v="0.31190000000000001"/>
    <n v="0"/>
    <n v="6.9"/>
    <m/>
    <m/>
    <m/>
    <m/>
    <n v="931900"/>
    <n v="6.2"/>
    <n v="6.9"/>
    <s v=""/>
    <s v=""/>
    <s v=""/>
  </r>
  <r>
    <d v="2024-04-02T00:00:00"/>
    <x v="92"/>
    <n v="2000"/>
    <d v="1901-08-23T20:00:00"/>
    <n v="131.69999999999999"/>
    <n v="67.699999999999989"/>
    <n v="4.53"/>
    <n v="9.56"/>
    <m/>
    <n v="6.4329999999999998"/>
    <n v="69"/>
    <n v="0.2349"/>
    <n v="0.31480000000000002"/>
    <n v="0"/>
    <n v="0.6"/>
    <m/>
    <m/>
    <m/>
    <m/>
    <n v="932000"/>
    <n v="0"/>
    <n v="0"/>
    <s v=""/>
    <s v=""/>
    <s v=""/>
  </r>
  <r>
    <d v="2024-04-02T00:00:00"/>
    <x v="92"/>
    <n v="2100"/>
    <d v="1901-08-23T21:00:00"/>
    <n v="131.69999999999999"/>
    <n v="67.699999999999989"/>
    <n v="5.03"/>
    <n v="10.57"/>
    <m/>
    <n v="5.6929999999999996"/>
    <n v="55.7"/>
    <n v="0.2349"/>
    <n v="0.31769999999999998"/>
    <n v="0"/>
    <n v="0.6"/>
    <m/>
    <m/>
    <m/>
    <m/>
    <n v="932100"/>
    <n v="0"/>
    <n v="0"/>
    <s v=""/>
    <s v=""/>
    <s v=""/>
  </r>
  <r>
    <d v="2024-04-02T00:00:00"/>
    <x v="92"/>
    <n v="2200"/>
    <d v="1901-08-23T22:00:00"/>
    <n v="131.69999999999999"/>
    <n v="67.699999999999989"/>
    <n v="4.53"/>
    <n v="10.07"/>
    <m/>
    <n v="5.3849999999999998"/>
    <n v="48"/>
    <n v="0.2349"/>
    <n v="0.31909999999999999"/>
    <n v="0"/>
    <n v="0.6"/>
    <m/>
    <m/>
    <m/>
    <m/>
    <n v="932200"/>
    <n v="0"/>
    <n v="0"/>
    <s v=""/>
    <s v=""/>
    <s v=""/>
  </r>
  <r>
    <d v="2024-04-02T00:00:00"/>
    <x v="92"/>
    <n v="2300"/>
    <d v="1901-08-23T23:00:00"/>
    <n v="131.47"/>
    <n v="67.47"/>
    <n v="4.53"/>
    <n v="9.56"/>
    <m/>
    <n v="4.6619999999999999"/>
    <n v="48.4"/>
    <n v="0.2349"/>
    <n v="0.32129999999999997"/>
    <n v="0"/>
    <n v="0.6"/>
    <m/>
    <m/>
    <m/>
    <m/>
    <n v="932300"/>
    <n v="0"/>
    <n v="0"/>
    <s v=""/>
    <s v=""/>
    <s v=""/>
  </r>
  <r>
    <d v="2024-04-02T00:00:00"/>
    <x v="92"/>
    <n v="2400"/>
    <d v="1901-08-24T00:00:00"/>
    <n v="131.93"/>
    <n v="67.930000000000007"/>
    <n v="3.02"/>
    <n v="9.06"/>
    <m/>
    <n v="-0.311"/>
    <n v="63.6"/>
    <n v="0.2349"/>
    <n v="0.32350000000000001"/>
    <n v="0"/>
    <n v="0.6"/>
    <m/>
    <m/>
    <m/>
    <m/>
    <n v="932400"/>
    <n v="0"/>
    <n v="0"/>
    <n v="0.23499999999999999"/>
    <n v="0.32400000000000001"/>
    <n v="0.67900000000000005"/>
  </r>
  <r>
    <d v="2024-04-03T00:00:00"/>
    <x v="93"/>
    <n v="100"/>
    <d v="1901-08-24T01:00:00"/>
    <n v="131.47"/>
    <n v="67.47"/>
    <n v="2.0099999999999998"/>
    <n v="8.56"/>
    <m/>
    <n v="-1.327"/>
    <n v="81.099999999999994"/>
    <n v="0.2349"/>
    <n v="0.32419999999999999"/>
    <n v="0"/>
    <n v="0.6"/>
    <m/>
    <m/>
    <m/>
    <m/>
    <n v="940100"/>
    <n v="0"/>
    <n v="0"/>
    <s v=""/>
    <s v=""/>
    <s v=""/>
  </r>
  <r>
    <d v="2024-04-03T00:00:00"/>
    <x v="93"/>
    <n v="200"/>
    <d v="1901-08-24T02:00:00"/>
    <n v="131.47"/>
    <n v="67.47"/>
    <n v="1.51"/>
    <n v="6.04"/>
    <m/>
    <n v="-2.2469999999999999"/>
    <n v="80"/>
    <n v="0.23419999999999999"/>
    <n v="0.32500000000000001"/>
    <n v="0"/>
    <n v="0.6"/>
    <m/>
    <m/>
    <m/>
    <m/>
    <n v="940200"/>
    <n v="0"/>
    <n v="0"/>
    <s v=""/>
    <s v=""/>
    <s v=""/>
  </r>
  <r>
    <d v="2024-04-03T00:00:00"/>
    <x v="93"/>
    <n v="300"/>
    <d v="1901-08-24T03:00:00"/>
    <n v="131.69999999999999"/>
    <n v="67.699999999999989"/>
    <n v="1.51"/>
    <n v="6.04"/>
    <m/>
    <n v="-3.39"/>
    <n v="80.8"/>
    <n v="0.23419999999999999"/>
    <n v="0.32569999999999999"/>
    <n v="0"/>
    <n v="0.6"/>
    <m/>
    <m/>
    <m/>
    <m/>
    <n v="940300"/>
    <n v="0"/>
    <n v="0"/>
    <s v=""/>
    <s v=""/>
    <s v=""/>
  </r>
  <r>
    <d v="2024-04-03T00:00:00"/>
    <x v="93"/>
    <n v="400"/>
    <d v="1901-08-24T04:00:00"/>
    <n v="131.69999999999999"/>
    <n v="67.699999999999989"/>
    <n v="1.51"/>
    <n v="6.54"/>
    <m/>
    <n v="-4.1369999999999996"/>
    <n v="80.599999999999994"/>
    <n v="0.23419999999999999"/>
    <n v="0.32569999999999999"/>
    <n v="0"/>
    <n v="0.6"/>
    <m/>
    <m/>
    <m/>
    <m/>
    <n v="940400"/>
    <n v="0"/>
    <n v="0"/>
    <s v=""/>
    <s v=""/>
    <s v=""/>
  </r>
  <r>
    <d v="2024-04-03T00:00:00"/>
    <x v="93"/>
    <n v="500"/>
    <d v="1901-08-24T05:00:00"/>
    <n v="131.69999999999999"/>
    <n v="67.699999999999989"/>
    <n v="1.51"/>
    <n v="5.03"/>
    <m/>
    <n v="-4.8339999999999996"/>
    <n v="80"/>
    <n v="0.2334"/>
    <n v="0.32569999999999999"/>
    <n v="0"/>
    <n v="0.6"/>
    <m/>
    <m/>
    <m/>
    <m/>
    <n v="940500"/>
    <n v="0"/>
    <n v="0"/>
    <s v=""/>
    <s v=""/>
    <s v=""/>
  </r>
  <r>
    <d v="2024-04-03T00:00:00"/>
    <x v="93"/>
    <n v="600"/>
    <d v="1901-08-24T06:00:00"/>
    <n v="131.47"/>
    <n v="67.47"/>
    <n v="1.51"/>
    <n v="6.04"/>
    <m/>
    <n v="-5.4180000000000001"/>
    <n v="77"/>
    <n v="0.2334"/>
    <n v="0.32569999999999999"/>
    <n v="0"/>
    <n v="5.6"/>
    <m/>
    <m/>
    <m/>
    <m/>
    <n v="940600"/>
    <n v="3.7"/>
    <n v="5.6"/>
    <s v=""/>
    <s v=""/>
    <s v=""/>
  </r>
  <r>
    <d v="2024-04-03T00:00:00"/>
    <x v="93"/>
    <n v="700"/>
    <d v="1901-08-24T07:00:00"/>
    <n v="131.47"/>
    <n v="67.47"/>
    <n v="2.0099999999999998"/>
    <n v="7.05"/>
    <m/>
    <n v="-5.48"/>
    <n v="72.400000000000006"/>
    <n v="0.2334"/>
    <n v="0.32569999999999999"/>
    <n v="0"/>
    <n v="65.599999999999994"/>
    <m/>
    <m/>
    <m/>
    <m/>
    <n v="940700"/>
    <n v="114"/>
    <n v="65.599999999999994"/>
    <s v=""/>
    <s v=""/>
    <s v=""/>
  </r>
  <r>
    <d v="2024-04-03T00:00:00"/>
    <x v="93"/>
    <n v="800"/>
    <d v="1901-08-24T08:00:00"/>
    <n v="131.35"/>
    <n v="67.349999999999994"/>
    <n v="2.0099999999999998"/>
    <n v="6.04"/>
    <m/>
    <n v="-4.3780000000000001"/>
    <n v="65.2"/>
    <n v="0.2334"/>
    <n v="0.32500000000000001"/>
    <n v="0"/>
    <n v="163.1"/>
    <m/>
    <m/>
    <m/>
    <m/>
    <n v="940800"/>
    <n v="298.8"/>
    <n v="163.1"/>
    <s v=""/>
    <s v=""/>
    <s v=""/>
  </r>
  <r>
    <d v="2024-04-03T00:00:00"/>
    <x v="93"/>
    <n v="900"/>
    <d v="1901-08-24T09:00:00"/>
    <n v="131.11000000000001"/>
    <n v="67.110000000000014"/>
    <n v="2.52"/>
    <n v="6.54"/>
    <m/>
    <n v="-3.419"/>
    <n v="61.6"/>
    <n v="0.2334"/>
    <n v="0.32419999999999999"/>
    <n v="0"/>
    <n v="326.89999999999998"/>
    <m/>
    <m/>
    <m/>
    <m/>
    <n v="940900"/>
    <n v="478.8"/>
    <n v="326.89999999999998"/>
    <s v=""/>
    <s v=""/>
    <s v=""/>
  </r>
  <r>
    <d v="2024-04-03T00:00:00"/>
    <x v="93"/>
    <n v="1000"/>
    <d v="1901-08-24T10:00:00"/>
    <n v="131.58000000000001"/>
    <n v="67.580000000000013"/>
    <n v="2.52"/>
    <n v="7.55"/>
    <m/>
    <n v="-2.0150000000000001"/>
    <n v="59.3"/>
    <n v="0.23269999999999999"/>
    <n v="0.32350000000000001"/>
    <n v="0"/>
    <n v="498.1"/>
    <m/>
    <m/>
    <m/>
    <m/>
    <n v="941000"/>
    <n v="630.5"/>
    <n v="498.1"/>
    <s v=""/>
    <s v=""/>
    <s v=""/>
  </r>
  <r>
    <d v="2024-04-03T00:00:00"/>
    <x v="93"/>
    <n v="1100"/>
    <d v="1901-08-24T11:00:00"/>
    <n v="131.35"/>
    <n v="67.349999999999994"/>
    <n v="3.02"/>
    <n v="7.55"/>
    <m/>
    <n v="-0.70399999999999996"/>
    <n v="54.9"/>
    <n v="0.23200000000000001"/>
    <n v="0.32279999999999998"/>
    <n v="0"/>
    <n v="655.6"/>
    <m/>
    <m/>
    <m/>
    <m/>
    <n v="941100"/>
    <n v="740"/>
    <n v="655.6"/>
    <s v=""/>
    <s v=""/>
    <s v=""/>
  </r>
  <r>
    <d v="2024-04-03T00:00:00"/>
    <x v="93"/>
    <n v="1200"/>
    <d v="1901-08-24T12:00:00"/>
    <n v="130.88"/>
    <n v="66.88"/>
    <n v="2.0099999999999998"/>
    <n v="6.04"/>
    <m/>
    <n v="1.48"/>
    <n v="50.1"/>
    <n v="0.23200000000000001"/>
    <n v="0.32200000000000001"/>
    <n v="0"/>
    <n v="765.6"/>
    <m/>
    <m/>
    <m/>
    <m/>
    <n v="941200"/>
    <n v="798.5"/>
    <n v="765.6"/>
    <s v=""/>
    <s v=""/>
    <s v=""/>
  </r>
  <r>
    <d v="2024-04-03T00:00:00"/>
    <x v="93"/>
    <n v="1300"/>
    <d v="1901-08-24T13:00:00"/>
    <n v="130.76"/>
    <n v="66.759999999999991"/>
    <n v="2.52"/>
    <n v="6.54"/>
    <m/>
    <n v="1.071"/>
    <n v="46.1"/>
    <n v="0.23200000000000001"/>
    <n v="0.32200000000000001"/>
    <n v="0"/>
    <n v="780.6"/>
    <m/>
    <m/>
    <m/>
    <m/>
    <n v="941300"/>
    <n v="802"/>
    <n v="780.6"/>
    <s v=""/>
    <s v=""/>
    <s v=""/>
  </r>
  <r>
    <d v="2024-04-03T00:00:00"/>
    <x v="93"/>
    <n v="1400"/>
    <d v="1901-08-24T14:00:00"/>
    <n v="131"/>
    <n v="67"/>
    <n v="1.51"/>
    <n v="5.03"/>
    <m/>
    <n v="2.6640000000000001"/>
    <n v="41.8"/>
    <n v="0.23200000000000001"/>
    <n v="0.32129999999999997"/>
    <n v="0"/>
    <n v="756.9"/>
    <m/>
    <m/>
    <m/>
    <m/>
    <n v="941400"/>
    <n v="749.5"/>
    <n v="756.9"/>
    <s v=""/>
    <s v=""/>
    <s v=""/>
  </r>
  <r>
    <d v="2024-04-03T00:00:00"/>
    <x v="93"/>
    <n v="1500"/>
    <d v="1901-08-24T15:00:00"/>
    <n v="130.76"/>
    <n v="66.759999999999991"/>
    <n v="1.51"/>
    <n v="5.54"/>
    <m/>
    <n v="1.913"/>
    <n v="40.6"/>
    <n v="0.23200000000000001"/>
    <n v="0.32129999999999997"/>
    <n v="0"/>
    <n v="719.4"/>
    <m/>
    <m/>
    <m/>
    <m/>
    <n v="941500"/>
    <n v="644.79999999999995"/>
    <n v="719.4"/>
    <s v=""/>
    <s v=""/>
    <s v=""/>
  </r>
  <r>
    <d v="2024-04-03T00:00:00"/>
    <x v="93"/>
    <n v="1600"/>
    <d v="1901-08-24T16:00:00"/>
    <n v="129.94"/>
    <n v="65.94"/>
    <n v="1.51"/>
    <n v="5.03"/>
    <m/>
    <n v="2.343"/>
    <n v="41.1"/>
    <n v="0.23200000000000001"/>
    <n v="0.3206"/>
    <n v="0"/>
    <n v="524.4"/>
    <m/>
    <m/>
    <m/>
    <m/>
    <n v="941600"/>
    <n v="497.5"/>
    <n v="524.4"/>
    <s v=""/>
    <s v=""/>
    <s v=""/>
  </r>
  <r>
    <d v="2024-04-03T00:00:00"/>
    <x v="93"/>
    <n v="1700"/>
    <d v="1901-08-24T17:00:00"/>
    <n v="130.41"/>
    <n v="66.41"/>
    <n v="1.51"/>
    <n v="5.54"/>
    <m/>
    <n v="-0.59099999999999997"/>
    <n v="43.5"/>
    <n v="0.23130000000000001"/>
    <n v="0.3206"/>
    <n v="0"/>
    <n v="330.6"/>
    <m/>
    <m/>
    <m/>
    <m/>
    <n v="941700"/>
    <n v="319.8"/>
    <n v="330.6"/>
    <s v=""/>
    <s v=""/>
    <s v=""/>
  </r>
  <r>
    <d v="2024-04-03T00:00:00"/>
    <x v="93"/>
    <n v="1800"/>
    <d v="1901-08-24T18:00:00"/>
    <n v="130.53"/>
    <n v="66.53"/>
    <n v="2.0099999999999998"/>
    <n v="5.03"/>
    <m/>
    <n v="-1.641"/>
    <n v="49.2"/>
    <n v="0.23130000000000001"/>
    <n v="0.3206"/>
    <n v="0"/>
    <n v="105.6"/>
    <m/>
    <m/>
    <m/>
    <m/>
    <n v="941800"/>
    <n v="134.30000000000001"/>
    <n v="105.6"/>
    <s v=""/>
    <s v=""/>
    <s v=""/>
  </r>
  <r>
    <d v="2024-04-03T00:00:00"/>
    <x v="93"/>
    <n v="1900"/>
    <d v="1901-08-24T19:00:00"/>
    <n v="130.53"/>
    <n v="66.53"/>
    <n v="1.51"/>
    <n v="4.53"/>
    <m/>
    <n v="-3.0939999999999999"/>
    <n v="52.1"/>
    <n v="0.23130000000000001"/>
    <n v="0.3206"/>
    <n v="0"/>
    <n v="11.9"/>
    <m/>
    <m/>
    <m/>
    <m/>
    <n v="941900"/>
    <n v="7.3"/>
    <n v="11.9"/>
    <s v=""/>
    <s v=""/>
    <s v=""/>
  </r>
  <r>
    <d v="2024-04-03T00:00:00"/>
    <x v="93"/>
    <n v="2000"/>
    <d v="1901-08-24T20:00:00"/>
    <n v="130.53"/>
    <n v="66.53"/>
    <n v="1.01"/>
    <n v="3.52"/>
    <m/>
    <n v="-3.1829999999999998"/>
    <n v="53.3"/>
    <n v="0.23200000000000001"/>
    <n v="0.3206"/>
    <n v="0"/>
    <n v="0.6"/>
    <m/>
    <m/>
    <m/>
    <m/>
    <n v="942000"/>
    <n v="0"/>
    <n v="0"/>
    <s v=""/>
    <s v=""/>
    <s v=""/>
  </r>
  <r>
    <d v="2024-04-03T00:00:00"/>
    <x v="93"/>
    <n v="2100"/>
    <d v="1901-08-24T21:00:00"/>
    <n v="130.18"/>
    <n v="66.180000000000007"/>
    <n v="2.0099999999999998"/>
    <n v="6.04"/>
    <m/>
    <n v="-3.7469999999999999"/>
    <n v="53.6"/>
    <n v="0.23200000000000001"/>
    <n v="0.3206"/>
    <n v="0"/>
    <n v="0.6"/>
    <m/>
    <m/>
    <m/>
    <m/>
    <n v="942100"/>
    <n v="0"/>
    <n v="0"/>
    <s v=""/>
    <s v=""/>
    <s v=""/>
  </r>
  <r>
    <d v="2024-04-03T00:00:00"/>
    <x v="93"/>
    <n v="2200"/>
    <d v="1901-08-24T22:00:00"/>
    <n v="129.94"/>
    <n v="65.94"/>
    <n v="2.52"/>
    <n v="6.54"/>
    <m/>
    <n v="-4.2569999999999997"/>
    <n v="60.8"/>
    <n v="0.23200000000000001"/>
    <n v="0.3206"/>
    <n v="0"/>
    <n v="0.6"/>
    <m/>
    <m/>
    <m/>
    <m/>
    <n v="942200"/>
    <n v="0"/>
    <n v="0"/>
    <s v=""/>
    <s v=""/>
    <s v=""/>
  </r>
  <r>
    <d v="2024-04-03T00:00:00"/>
    <x v="93"/>
    <n v="2300"/>
    <d v="1901-08-24T23:00:00"/>
    <n v="130.18"/>
    <n v="66.180000000000007"/>
    <n v="2.52"/>
    <n v="6.54"/>
    <m/>
    <n v="-4.6509999999999998"/>
    <n v="69.5"/>
    <n v="0.23200000000000001"/>
    <n v="0.3206"/>
    <n v="0"/>
    <n v="0.6"/>
    <m/>
    <m/>
    <m/>
    <m/>
    <n v="942300"/>
    <n v="0"/>
    <n v="0"/>
    <s v=""/>
    <s v=""/>
    <s v=""/>
  </r>
  <r>
    <d v="2024-04-03T00:00:00"/>
    <x v="93"/>
    <n v="2400"/>
    <d v="1901-08-25T00:00:00"/>
    <n v="129.94"/>
    <n v="65.94"/>
    <n v="2.52"/>
    <n v="6.04"/>
    <m/>
    <n v="-5.202"/>
    <n v="77.5"/>
    <n v="0.23200000000000001"/>
    <n v="0.3206"/>
    <n v="0"/>
    <n v="0.6"/>
    <m/>
    <m/>
    <m/>
    <m/>
    <n v="942400"/>
    <n v="0"/>
    <n v="0"/>
    <n v="0.23200000000000001"/>
    <n v="0.32100000000000001"/>
    <n v="0.65900000000000003"/>
  </r>
  <r>
    <d v="2024-04-04T00:00:00"/>
    <x v="94"/>
    <n v="100"/>
    <d v="1901-08-25T01:00:00"/>
    <n v="129.94"/>
    <n v="65.94"/>
    <n v="3.52"/>
    <n v="7.55"/>
    <m/>
    <n v="-5.1719999999999997"/>
    <n v="82.3"/>
    <n v="0.23200000000000001"/>
    <n v="0.3206"/>
    <n v="0"/>
    <n v="0.6"/>
    <m/>
    <m/>
    <m/>
    <m/>
    <n v="950100"/>
    <n v="0"/>
    <n v="0"/>
    <s v=""/>
    <s v=""/>
    <s v=""/>
  </r>
  <r>
    <d v="2024-04-04T00:00:00"/>
    <x v="94"/>
    <n v="200"/>
    <d v="1901-08-25T02:00:00"/>
    <n v="129.94"/>
    <n v="65.94"/>
    <n v="3.52"/>
    <n v="7.05"/>
    <m/>
    <n v="-5.3879999999999999"/>
    <n v="84.1"/>
    <n v="0.23200000000000001"/>
    <n v="0.3206"/>
    <n v="0"/>
    <n v="0.6"/>
    <m/>
    <m/>
    <m/>
    <m/>
    <n v="950200"/>
    <n v="0"/>
    <n v="0"/>
    <s v=""/>
    <s v=""/>
    <s v=""/>
  </r>
  <r>
    <d v="2024-04-04T00:00:00"/>
    <x v="94"/>
    <n v="300"/>
    <d v="1901-08-25T03:00:00"/>
    <n v="129.83000000000001"/>
    <n v="65.830000000000013"/>
    <n v="3.52"/>
    <n v="8.0500000000000007"/>
    <m/>
    <n v="-5.6360000000000001"/>
    <n v="85.8"/>
    <n v="0.23200000000000001"/>
    <n v="0.3206"/>
    <n v="0"/>
    <n v="0.6"/>
    <m/>
    <m/>
    <m/>
    <m/>
    <n v="950300"/>
    <n v="0"/>
    <n v="0"/>
    <s v=""/>
    <s v=""/>
    <s v=""/>
  </r>
  <r>
    <d v="2024-04-04T00:00:00"/>
    <x v="94"/>
    <n v="400"/>
    <d v="1901-08-25T04:00:00"/>
    <n v="129.94"/>
    <n v="65.94"/>
    <n v="3.52"/>
    <n v="9.56"/>
    <m/>
    <n v="-6.01"/>
    <n v="87.6"/>
    <n v="0.23200000000000001"/>
    <n v="0.31990000000000002"/>
    <n v="0"/>
    <n v="0.6"/>
    <m/>
    <m/>
    <m/>
    <m/>
    <n v="950400"/>
    <n v="0"/>
    <n v="0"/>
    <s v=""/>
    <s v=""/>
    <s v=""/>
  </r>
  <r>
    <d v="2024-04-04T00:00:00"/>
    <x v="94"/>
    <n v="500"/>
    <d v="1901-08-25T05:00:00"/>
    <n v="130.06"/>
    <n v="66.06"/>
    <n v="3.52"/>
    <n v="8.0500000000000007"/>
    <m/>
    <n v="-6.6420000000000003"/>
    <n v="89.4"/>
    <n v="0.23200000000000001"/>
    <n v="0.31990000000000002"/>
    <n v="0"/>
    <n v="0.6"/>
    <m/>
    <m/>
    <m/>
    <m/>
    <n v="950500"/>
    <n v="0"/>
    <n v="0"/>
    <s v=""/>
    <s v=""/>
    <s v=""/>
  </r>
  <r>
    <d v="2024-04-04T00:00:00"/>
    <x v="94"/>
    <n v="600"/>
    <d v="1901-08-25T06:00:00"/>
    <n v="129.94"/>
    <n v="65.94"/>
    <n v="3.52"/>
    <n v="8.0500000000000007"/>
    <m/>
    <n v="-6.452"/>
    <n v="90.7"/>
    <n v="0.23200000000000001"/>
    <n v="0.3206"/>
    <n v="0"/>
    <n v="6.9"/>
    <m/>
    <m/>
    <m/>
    <m/>
    <n v="950600"/>
    <n v="4.5"/>
    <n v="6.9"/>
    <s v=""/>
    <s v=""/>
    <s v=""/>
  </r>
  <r>
    <d v="2024-04-04T00:00:00"/>
    <x v="94"/>
    <n v="700"/>
    <d v="1901-08-25T07:00:00"/>
    <n v="129.94"/>
    <n v="65.94"/>
    <n v="4.03"/>
    <n v="8.0500000000000007"/>
    <m/>
    <n v="-6.01"/>
    <n v="90.5"/>
    <n v="0.23269999999999999"/>
    <n v="0.31990000000000002"/>
    <n v="0"/>
    <n v="40.6"/>
    <m/>
    <m/>
    <m/>
    <m/>
    <n v="950700"/>
    <n v="120.2"/>
    <n v="40.6"/>
    <s v=""/>
    <s v=""/>
    <s v=""/>
  </r>
  <r>
    <d v="2024-04-04T00:00:00"/>
    <x v="94"/>
    <n v="800"/>
    <d v="1901-08-25T08:00:00"/>
    <n v="130.06"/>
    <n v="66.06"/>
    <n v="4.03"/>
    <n v="8.0500000000000007"/>
    <m/>
    <n v="-5.2949999999999999"/>
    <n v="89.1"/>
    <n v="0.23269999999999999"/>
    <n v="0.31990000000000002"/>
    <n v="0"/>
    <n v="148.1"/>
    <m/>
    <m/>
    <m/>
    <m/>
    <n v="950800"/>
    <n v="305"/>
    <n v="148.1"/>
    <s v=""/>
    <s v=""/>
    <s v=""/>
  </r>
  <r>
    <d v="2024-04-04T00:00:00"/>
    <x v="94"/>
    <n v="900"/>
    <d v="1901-08-25T09:00:00"/>
    <n v="130.06"/>
    <n v="66.06"/>
    <n v="3.52"/>
    <n v="8.0500000000000007"/>
    <m/>
    <n v="-4.4080000000000004"/>
    <n v="88"/>
    <n v="0.23269999999999999"/>
    <n v="0.31990000000000002"/>
    <n v="0"/>
    <n v="214.4"/>
    <m/>
    <m/>
    <m/>
    <m/>
    <n v="950900"/>
    <n v="484.8"/>
    <n v="214.4"/>
    <s v=""/>
    <s v=""/>
    <s v=""/>
  </r>
  <r>
    <d v="2024-04-04T00:00:00"/>
    <x v="94"/>
    <n v="1000"/>
    <d v="1901-08-25T10:00:00"/>
    <n v="129.01"/>
    <n v="65.009999999999991"/>
    <n v="3.02"/>
    <n v="7.55"/>
    <m/>
    <n v="-3.657"/>
    <n v="87.5"/>
    <n v="0.23269999999999999"/>
    <n v="0.31990000000000002"/>
    <n v="0"/>
    <n v="351.9"/>
    <m/>
    <m/>
    <m/>
    <m/>
    <n v="951000"/>
    <n v="636.5"/>
    <n v="351.9"/>
    <s v=""/>
    <s v=""/>
    <s v=""/>
  </r>
  <r>
    <d v="2024-04-04T00:00:00"/>
    <x v="94"/>
    <n v="1100"/>
    <d v="1901-08-25T11:00:00"/>
    <n v="128.54"/>
    <n v="64.539999999999992"/>
    <n v="2.52"/>
    <n v="6.04"/>
    <m/>
    <n v="-2.8879999999999999"/>
    <n v="87.5"/>
    <n v="0.23269999999999999"/>
    <n v="0.31990000000000002"/>
    <n v="0"/>
    <n v="343.1"/>
    <m/>
    <m/>
    <m/>
    <m/>
    <n v="951100"/>
    <n v="746"/>
    <n v="343.1"/>
    <s v=""/>
    <s v=""/>
    <s v=""/>
  </r>
  <r>
    <d v="2024-04-04T00:00:00"/>
    <x v="94"/>
    <n v="1200"/>
    <d v="1901-08-25T12:00:00"/>
    <n v="130.41"/>
    <n v="66.41"/>
    <n v="2.0099999999999998"/>
    <n v="6.04"/>
    <m/>
    <n v="-1.3839999999999999"/>
    <n v="88.6"/>
    <n v="0.23200000000000001"/>
    <n v="0.31990000000000002"/>
    <n v="0.2"/>
    <n v="364.4"/>
    <m/>
    <m/>
    <m/>
    <m/>
    <n v="951200"/>
    <n v="804.5"/>
    <n v="364.4"/>
    <s v=""/>
    <s v=""/>
    <s v=""/>
  </r>
  <r>
    <d v="2024-04-04T00:00:00"/>
    <x v="94"/>
    <n v="1300"/>
    <d v="1901-08-25T13:00:00"/>
    <n v="130.30000000000001"/>
    <n v="66.300000000000011"/>
    <n v="2.52"/>
    <n v="7.05"/>
    <m/>
    <n v="-3.36"/>
    <n v="90.2"/>
    <n v="0.23269999999999999"/>
    <n v="0.31990000000000002"/>
    <n v="0.4"/>
    <n v="321.89999999999998"/>
    <m/>
    <m/>
    <m/>
    <m/>
    <n v="951300"/>
    <n v="807.7"/>
    <n v="321.89999999999998"/>
    <s v=""/>
    <s v=""/>
    <s v=""/>
  </r>
  <r>
    <d v="2024-04-04T00:00:00"/>
    <x v="94"/>
    <n v="1400"/>
    <d v="1901-08-25T14:00:00"/>
    <n v="132.87"/>
    <n v="68.87"/>
    <n v="2.52"/>
    <n v="7.05"/>
    <m/>
    <n v="-2.363"/>
    <n v="93.8"/>
    <n v="0.23200000000000001"/>
    <n v="0.31990000000000002"/>
    <n v="0"/>
    <n v="266.89999999999998"/>
    <m/>
    <m/>
    <m/>
    <m/>
    <n v="951400"/>
    <n v="754.7"/>
    <n v="266.89999999999998"/>
    <s v=""/>
    <s v=""/>
    <s v=""/>
  </r>
  <r>
    <d v="2024-04-04T00:00:00"/>
    <x v="94"/>
    <n v="1500"/>
    <d v="1901-08-25T15:00:00"/>
    <n v="133.69"/>
    <n v="69.69"/>
    <n v="1.51"/>
    <n v="5.54"/>
    <m/>
    <n v="-1.958"/>
    <n v="94.1"/>
    <n v="0.23200000000000001"/>
    <n v="0.31990000000000002"/>
    <n v="0.6"/>
    <n v="281.89999999999998"/>
    <m/>
    <m/>
    <m/>
    <m/>
    <n v="951500"/>
    <n v="650.70000000000005"/>
    <n v="281.89999999999998"/>
    <s v=""/>
    <s v=""/>
    <s v=""/>
  </r>
  <r>
    <d v="2024-04-04T00:00:00"/>
    <x v="94"/>
    <n v="1600"/>
    <d v="1901-08-25T16:00:00"/>
    <n v="129.71"/>
    <n v="65.710000000000008"/>
    <n v="1.51"/>
    <n v="6.04"/>
    <m/>
    <n v="-1.7849999999999999"/>
    <n v="93.9"/>
    <n v="0.23200000000000001"/>
    <n v="0.31990000000000002"/>
    <n v="1.2"/>
    <n v="235.6"/>
    <m/>
    <m/>
    <m/>
    <m/>
    <n v="951600"/>
    <n v="503.2"/>
    <n v="235.6"/>
    <s v=""/>
    <s v=""/>
    <s v=""/>
  </r>
  <r>
    <d v="2024-04-04T00:00:00"/>
    <x v="94"/>
    <n v="1700"/>
    <d v="1901-08-25T17:00:00"/>
    <n v="134.62"/>
    <n v="70.62"/>
    <n v="1.01"/>
    <n v="4.53"/>
    <m/>
    <n v="-1.8140000000000001"/>
    <n v="94"/>
    <n v="0.23200000000000001"/>
    <n v="0.31909999999999999"/>
    <n v="0.2"/>
    <n v="108.1"/>
    <m/>
    <m/>
    <m/>
    <m/>
    <n v="951700"/>
    <n v="325.5"/>
    <n v="108.1"/>
    <s v=""/>
    <s v=""/>
    <s v=""/>
  </r>
  <r>
    <d v="2024-04-04T00:00:00"/>
    <x v="94"/>
    <n v="1800"/>
    <d v="1901-08-25T18:00:00"/>
    <n v="134.27000000000001"/>
    <n v="70.27000000000001"/>
    <n v="0.5"/>
    <n v="3.02"/>
    <m/>
    <n v="-2.4500000000000002"/>
    <n v="94"/>
    <n v="0.23130000000000001"/>
    <n v="0.31909999999999999"/>
    <n v="0"/>
    <n v="41.9"/>
    <m/>
    <m/>
    <m/>
    <m/>
    <n v="951800"/>
    <n v="138.80000000000001"/>
    <n v="41.9"/>
    <s v=""/>
    <s v=""/>
    <s v=""/>
  </r>
  <r>
    <d v="2024-04-04T00:00:00"/>
    <x v="94"/>
    <n v="1900"/>
    <d v="1901-08-25T19:00:00"/>
    <n v="134.38999999999999"/>
    <n v="70.389999999999986"/>
    <n v="1.01"/>
    <n v="3.02"/>
    <m/>
    <n v="-2.8"/>
    <n v="94.7"/>
    <n v="0.23200000000000001"/>
    <n v="0.31909999999999999"/>
    <n v="0"/>
    <n v="3.1"/>
    <m/>
    <m/>
    <m/>
    <m/>
    <n v="951900"/>
    <n v="9.1999999999999993"/>
    <n v="3.1"/>
    <s v=""/>
    <s v=""/>
    <s v=""/>
  </r>
  <r>
    <d v="2024-04-04T00:00:00"/>
    <x v="94"/>
    <n v="2000"/>
    <d v="1901-08-25T20:00:00"/>
    <n v="134.27000000000001"/>
    <n v="70.27000000000001"/>
    <n v="1.51"/>
    <n v="4.03"/>
    <m/>
    <n v="-3.419"/>
    <n v="95.1"/>
    <n v="0.23200000000000001"/>
    <n v="0.31909999999999999"/>
    <n v="0"/>
    <n v="0.6"/>
    <m/>
    <m/>
    <m/>
    <m/>
    <n v="952000"/>
    <n v="0"/>
    <n v="0"/>
    <s v=""/>
    <s v=""/>
    <s v=""/>
  </r>
  <r>
    <d v="2024-04-04T00:00:00"/>
    <x v="94"/>
    <n v="2100"/>
    <d v="1901-08-25T21:00:00"/>
    <n v="133.81"/>
    <n v="69.81"/>
    <n v="2.0099999999999998"/>
    <n v="5.03"/>
    <m/>
    <n v="-3.0649999999999999"/>
    <n v="95.2"/>
    <n v="0.23200000000000001"/>
    <n v="0.31840000000000002"/>
    <n v="0"/>
    <n v="0.6"/>
    <m/>
    <m/>
    <m/>
    <m/>
    <n v="952100"/>
    <n v="0"/>
    <n v="0"/>
    <s v=""/>
    <s v=""/>
    <s v=""/>
  </r>
  <r>
    <d v="2024-04-04T00:00:00"/>
    <x v="94"/>
    <n v="2200"/>
    <d v="1901-08-25T22:00:00"/>
    <n v="133.81"/>
    <n v="69.81"/>
    <n v="2.52"/>
    <n v="5.54"/>
    <m/>
    <n v="-3.3010000000000002"/>
    <n v="95"/>
    <n v="0.23200000000000001"/>
    <n v="0.31840000000000002"/>
    <n v="0"/>
    <n v="0.6"/>
    <m/>
    <m/>
    <m/>
    <m/>
    <n v="952200"/>
    <n v="0"/>
    <n v="0"/>
    <s v=""/>
    <s v=""/>
    <s v=""/>
  </r>
  <r>
    <d v="2024-04-04T00:00:00"/>
    <x v="94"/>
    <n v="2300"/>
    <d v="1901-08-25T23:00:00"/>
    <n v="134.51"/>
    <n v="70.509999999999991"/>
    <n v="2.52"/>
    <n v="5.54"/>
    <m/>
    <n v="-3.6869999999999998"/>
    <n v="94.9"/>
    <n v="0.23130000000000001"/>
    <n v="0.31840000000000002"/>
    <n v="0"/>
    <n v="0.6"/>
    <m/>
    <m/>
    <m/>
    <m/>
    <n v="952300"/>
    <n v="0"/>
    <n v="0"/>
    <s v=""/>
    <s v=""/>
    <s v=""/>
  </r>
  <r>
    <d v="2024-04-04T00:00:00"/>
    <x v="94"/>
    <n v="2400"/>
    <d v="1901-08-26T00:00:00"/>
    <n v="134.38999999999999"/>
    <n v="70.389999999999986"/>
    <n v="3.02"/>
    <n v="6.04"/>
    <m/>
    <n v="-3.8359999999999999"/>
    <n v="95.9"/>
    <n v="0.23200000000000001"/>
    <n v="0.31840000000000002"/>
    <n v="0"/>
    <n v="0.6"/>
    <m/>
    <m/>
    <m/>
    <m/>
    <n v="952400"/>
    <n v="0"/>
    <n v="0"/>
    <n v="0.23200000000000001"/>
    <n v="0.318"/>
    <n v="0.70399999999999996"/>
  </r>
  <r>
    <d v="2024-04-05T00:00:00"/>
    <x v="95"/>
    <n v="100"/>
    <d v="1901-08-26T01:00:00"/>
    <n v="134.16"/>
    <n v="70.16"/>
    <n v="2.52"/>
    <n v="7.05"/>
    <m/>
    <n v="-3.8959999999999999"/>
    <n v="96.2"/>
    <n v="0.23200000000000001"/>
    <n v="0.31840000000000002"/>
    <n v="0"/>
    <n v="0.6"/>
    <m/>
    <m/>
    <m/>
    <m/>
    <n v="960100"/>
    <n v="0"/>
    <n v="0"/>
    <s v=""/>
    <s v=""/>
    <s v=""/>
  </r>
  <r>
    <d v="2024-04-05T00:00:00"/>
    <x v="95"/>
    <n v="200"/>
    <d v="1901-08-26T02:00:00"/>
    <n v="135.79"/>
    <n v="71.789999999999992"/>
    <n v="3.52"/>
    <n v="7.55"/>
    <m/>
    <n v="-4.0460000000000003"/>
    <n v="96.2"/>
    <n v="0.23269999999999999"/>
    <n v="0.31840000000000002"/>
    <n v="0"/>
    <n v="0.6"/>
    <m/>
    <m/>
    <m/>
    <m/>
    <n v="960200"/>
    <n v="0"/>
    <n v="0"/>
    <s v=""/>
    <s v=""/>
    <s v=""/>
  </r>
  <r>
    <d v="2024-04-05T00:00:00"/>
    <x v="95"/>
    <n v="300"/>
    <d v="1901-08-26T03:00:00"/>
    <n v="133.57"/>
    <n v="69.569999999999993"/>
    <n v="3.52"/>
    <n v="7.55"/>
    <m/>
    <n v="-4.1059999999999999"/>
    <n v="96.3"/>
    <n v="0.23050000000000001"/>
    <n v="0.31769999999999998"/>
    <n v="0"/>
    <n v="0.6"/>
    <m/>
    <m/>
    <m/>
    <m/>
    <n v="960300"/>
    <n v="0"/>
    <n v="0"/>
    <s v=""/>
    <s v=""/>
    <s v=""/>
  </r>
  <r>
    <d v="2024-04-05T00:00:00"/>
    <x v="95"/>
    <n v="400"/>
    <d v="1901-08-26T04:00:00"/>
    <n v="133.22"/>
    <n v="69.22"/>
    <n v="4.03"/>
    <n v="8.56"/>
    <m/>
    <n v="-4.4390000000000001"/>
    <n v="96.3"/>
    <n v="0.2334"/>
    <n v="0.31769999999999998"/>
    <n v="0"/>
    <n v="0.6"/>
    <m/>
    <m/>
    <m/>
    <m/>
    <n v="960400"/>
    <n v="0"/>
    <n v="0"/>
    <s v=""/>
    <s v=""/>
    <s v=""/>
  </r>
  <r>
    <d v="2024-04-05T00:00:00"/>
    <x v="95"/>
    <n v="500"/>
    <d v="1901-08-26T05:00:00"/>
    <n v="133.69"/>
    <n v="69.69"/>
    <n v="4.53"/>
    <n v="9.06"/>
    <m/>
    <n v="-4.6509999999999998"/>
    <n v="96.2"/>
    <n v="0.23130000000000001"/>
    <n v="0.317"/>
    <n v="0"/>
    <n v="0.6"/>
    <m/>
    <m/>
    <m/>
    <m/>
    <n v="960500"/>
    <n v="0"/>
    <n v="0"/>
    <s v=""/>
    <s v=""/>
    <s v=""/>
  </r>
  <r>
    <d v="2024-04-05T00:00:00"/>
    <x v="95"/>
    <n v="600"/>
    <d v="1901-08-26T06:00:00"/>
    <n v="134.38999999999999"/>
    <n v="70.389999999999986"/>
    <n v="4.03"/>
    <n v="8.56"/>
    <m/>
    <n v="-4.7430000000000003"/>
    <n v="96.2"/>
    <n v="0.2298"/>
    <n v="0.317"/>
    <n v="0"/>
    <n v="8.1"/>
    <m/>
    <m/>
    <m/>
    <m/>
    <n v="960600"/>
    <n v="5.7"/>
    <n v="8.1"/>
    <s v=""/>
    <s v=""/>
    <s v=""/>
  </r>
  <r>
    <d v="2024-04-05T00:00:00"/>
    <x v="95"/>
    <n v="700"/>
    <d v="1901-08-26T07:00:00"/>
    <n v="134.51"/>
    <n v="70.509999999999991"/>
    <n v="3.02"/>
    <n v="8.56"/>
    <m/>
    <n v="-4.7119999999999997"/>
    <n v="96.2"/>
    <n v="0.23269999999999999"/>
    <n v="0.317"/>
    <n v="0"/>
    <n v="59.4"/>
    <m/>
    <m/>
    <m/>
    <m/>
    <n v="960700"/>
    <n v="125.7"/>
    <n v="59.4"/>
    <s v=""/>
    <s v=""/>
    <s v=""/>
  </r>
  <r>
    <d v="2024-04-05T00:00:00"/>
    <x v="95"/>
    <n v="800"/>
    <d v="1901-08-26T08:00:00"/>
    <n v="136.72999999999999"/>
    <n v="72.72999999999999"/>
    <n v="3.02"/>
    <n v="7.55"/>
    <m/>
    <n v="-4.7119999999999997"/>
    <n v="96"/>
    <n v="0.23269999999999999"/>
    <n v="0.317"/>
    <n v="0"/>
    <n v="105.6"/>
    <m/>
    <m/>
    <m/>
    <m/>
    <n v="960800"/>
    <n v="311.2"/>
    <n v="105.6"/>
    <s v=""/>
    <s v=""/>
    <s v=""/>
  </r>
  <r>
    <d v="2024-04-05T00:00:00"/>
    <x v="95"/>
    <n v="900"/>
    <d v="1901-08-26T09:00:00"/>
    <n v="137.66999999999999"/>
    <n v="73.669999999999987"/>
    <n v="3.52"/>
    <n v="8.0500000000000007"/>
    <m/>
    <n v="-4.6210000000000004"/>
    <n v="95.9"/>
    <n v="0.23269999999999999"/>
    <n v="0.317"/>
    <n v="0"/>
    <n v="173.1"/>
    <m/>
    <m/>
    <m/>
    <m/>
    <n v="960900"/>
    <n v="491.2"/>
    <n v="173.1"/>
    <s v=""/>
    <s v=""/>
    <s v=""/>
  </r>
  <r>
    <d v="2024-04-05T00:00:00"/>
    <x v="95"/>
    <n v="1000"/>
    <d v="1901-08-26T10:00:00"/>
    <n v="135.33000000000001"/>
    <n v="71.330000000000013"/>
    <n v="3.02"/>
    <n v="7.55"/>
    <m/>
    <n v="-4.1369999999999996"/>
    <n v="95.9"/>
    <n v="0.23200000000000001"/>
    <n v="0.31619999999999998"/>
    <n v="0"/>
    <n v="160.6"/>
    <m/>
    <m/>
    <m/>
    <m/>
    <n v="961000"/>
    <n v="642.5"/>
    <n v="160.6"/>
    <s v=""/>
    <s v=""/>
    <s v=""/>
  </r>
  <r>
    <d v="2024-04-05T00:00:00"/>
    <x v="95"/>
    <n v="1100"/>
    <d v="1901-08-26T11:00:00"/>
    <n v="137.19999999999999"/>
    <n v="73.199999999999989"/>
    <n v="3.02"/>
    <n v="6.54"/>
    <m/>
    <n v="-3.4790000000000001"/>
    <n v="96.2"/>
    <n v="0.23130000000000001"/>
    <n v="0.3155"/>
    <n v="0"/>
    <n v="161.9"/>
    <m/>
    <m/>
    <m/>
    <m/>
    <n v="961100"/>
    <n v="752"/>
    <n v="161.9"/>
    <s v=""/>
    <s v=""/>
    <s v=""/>
  </r>
  <r>
    <d v="2024-04-05T00:00:00"/>
    <x v="95"/>
    <n v="1200"/>
    <d v="1901-08-26T12:00:00"/>
    <n v="139.19"/>
    <n v="75.19"/>
    <n v="3.02"/>
    <n v="6.54"/>
    <m/>
    <n v="-3.0649999999999999"/>
    <n v="96.4"/>
    <n v="0.2298"/>
    <n v="0.31480000000000002"/>
    <n v="0"/>
    <n v="260.60000000000002"/>
    <m/>
    <m/>
    <m/>
    <m/>
    <n v="961200"/>
    <n v="810.2"/>
    <n v="260.60000000000002"/>
    <s v=""/>
    <s v=""/>
    <s v=""/>
  </r>
  <r>
    <d v="2024-04-05T00:00:00"/>
    <x v="95"/>
    <n v="1300"/>
    <d v="1901-08-26T13:00:00"/>
    <n v="139.19"/>
    <n v="75.19"/>
    <n v="2.52"/>
    <n v="7.05"/>
    <m/>
    <n v="2.4E-2"/>
    <n v="96.2"/>
    <n v="0.2291"/>
    <n v="0.31480000000000002"/>
    <n v="0.2"/>
    <n v="484.4"/>
    <m/>
    <m/>
    <m/>
    <m/>
    <n v="961300"/>
    <n v="813"/>
    <n v="484.4"/>
    <s v=""/>
    <s v=""/>
    <s v=""/>
  </r>
  <r>
    <d v="2024-04-05T00:00:00"/>
    <x v="95"/>
    <n v="1400"/>
    <d v="1901-08-26T14:00:00"/>
    <n v="136.38"/>
    <n v="72.38"/>
    <n v="2.0099999999999998"/>
    <n v="5.54"/>
    <m/>
    <n v="-0.70399999999999996"/>
    <n v="96.5"/>
    <n v="0.23050000000000001"/>
    <n v="0.31480000000000002"/>
    <n v="2.6"/>
    <n v="399.4"/>
    <m/>
    <m/>
    <m/>
    <m/>
    <n v="961400"/>
    <n v="760.5"/>
    <n v="399.4"/>
    <s v=""/>
    <s v=""/>
    <s v=""/>
  </r>
  <r>
    <d v="2024-04-05T00:00:00"/>
    <x v="95"/>
    <n v="1500"/>
    <d v="1901-08-26T15:00:00"/>
    <n v="137.55000000000001"/>
    <n v="73.550000000000011"/>
    <n v="2.0099999999999998"/>
    <n v="5.54"/>
    <m/>
    <n v="-0.93"/>
    <n v="96"/>
    <n v="0.22839999999999999"/>
    <n v="0.31409999999999999"/>
    <n v="3"/>
    <n v="455.6"/>
    <m/>
    <m/>
    <m/>
    <m/>
    <n v="961500"/>
    <n v="656"/>
    <n v="455.6"/>
    <s v=""/>
    <s v=""/>
    <s v=""/>
  </r>
  <r>
    <d v="2024-04-05T00:00:00"/>
    <x v="95"/>
    <n v="1600"/>
    <d v="1901-08-26T16:00:00"/>
    <n v="135.91"/>
    <n v="71.91"/>
    <n v="1.51"/>
    <n v="5.54"/>
    <m/>
    <n v="-0.59099999999999997"/>
    <n v="96.2"/>
    <n v="0.2291"/>
    <n v="0.31330000000000002"/>
    <n v="0"/>
    <n v="349.4"/>
    <m/>
    <m/>
    <m/>
    <m/>
    <n v="961600"/>
    <n v="508.3"/>
    <n v="349.4"/>
    <s v=""/>
    <s v=""/>
    <s v=""/>
  </r>
  <r>
    <d v="2024-04-05T00:00:00"/>
    <x v="95"/>
    <n v="1700"/>
    <d v="1901-08-26T17:00:00"/>
    <n v="134.16"/>
    <n v="70.16"/>
    <n v="1.51"/>
    <n v="4.03"/>
    <m/>
    <n v="-2.6829999999999998"/>
    <n v="97.1"/>
    <n v="0.22839999999999999"/>
    <n v="0.31330000000000002"/>
    <n v="0"/>
    <n v="161.9"/>
    <m/>
    <m/>
    <m/>
    <m/>
    <n v="961700"/>
    <n v="330.8"/>
    <n v="161.9"/>
    <s v=""/>
    <s v=""/>
    <s v=""/>
  </r>
  <r>
    <d v="2024-04-05T00:00:00"/>
    <x v="95"/>
    <n v="1800"/>
    <d v="1901-08-26T18:00:00"/>
    <n v="135.21"/>
    <n v="71.210000000000008"/>
    <n v="2.0099999999999998"/>
    <n v="5.03"/>
    <m/>
    <n v="-2.83"/>
    <n v="97.3"/>
    <n v="0.23130000000000001"/>
    <n v="0.31409999999999999"/>
    <n v="0"/>
    <n v="68.099999999999994"/>
    <m/>
    <m/>
    <m/>
    <m/>
    <n v="961800"/>
    <n v="144.19999999999999"/>
    <n v="68.099999999999994"/>
    <s v=""/>
    <s v=""/>
    <s v=""/>
  </r>
  <r>
    <d v="2024-04-05T00:00:00"/>
    <x v="95"/>
    <n v="1900"/>
    <d v="1901-08-26T19:00:00"/>
    <n v="136.38"/>
    <n v="72.38"/>
    <n v="1.51"/>
    <n v="4.53"/>
    <m/>
    <n v="-2.9180000000000001"/>
    <n v="97.4"/>
    <n v="0.22839999999999999"/>
    <n v="0.31259999999999999"/>
    <n v="0"/>
    <n v="3.1"/>
    <m/>
    <m/>
    <m/>
    <m/>
    <n v="961900"/>
    <n v="11"/>
    <n v="3.1"/>
    <s v=""/>
    <s v=""/>
    <s v=""/>
  </r>
  <r>
    <d v="2024-04-05T00:00:00"/>
    <x v="95"/>
    <n v="2000"/>
    <d v="1901-08-26T20:00:00"/>
    <n v="151.47"/>
    <n v="87.47"/>
    <n v="2.0099999999999998"/>
    <n v="5.03"/>
    <m/>
    <n v="-3.0939999999999999"/>
    <n v="97.5"/>
    <n v="0.23130000000000001"/>
    <n v="0.31330000000000002"/>
    <n v="0"/>
    <n v="0.6"/>
    <m/>
    <m/>
    <m/>
    <m/>
    <n v="962000"/>
    <n v="0"/>
    <n v="0"/>
    <s v=""/>
    <s v=""/>
    <s v=""/>
  </r>
  <r>
    <d v="2024-04-05T00:00:00"/>
    <x v="95"/>
    <n v="2100"/>
    <d v="1901-08-26T21:00:00"/>
    <n v="136.38"/>
    <n v="72.38"/>
    <n v="1.51"/>
    <n v="5.03"/>
    <m/>
    <n v="-2.83"/>
    <n v="97.7"/>
    <n v="0.23200000000000001"/>
    <n v="0.31259999999999999"/>
    <n v="0"/>
    <n v="0.6"/>
    <m/>
    <m/>
    <m/>
    <m/>
    <n v="962100"/>
    <n v="0"/>
    <n v="0"/>
    <s v=""/>
    <s v=""/>
    <s v=""/>
  </r>
  <r>
    <d v="2024-04-05T00:00:00"/>
    <x v="95"/>
    <n v="2200"/>
    <d v="1901-08-26T22:00:00"/>
    <n v="136.15"/>
    <n v="72.150000000000006"/>
    <n v="0.5"/>
    <n v="4.03"/>
    <m/>
    <n v="-2.859"/>
    <n v="97.8"/>
    <n v="0.23200000000000001"/>
    <n v="0.31259999999999999"/>
    <n v="0"/>
    <n v="0.6"/>
    <m/>
    <m/>
    <m/>
    <m/>
    <n v="962200"/>
    <n v="0"/>
    <n v="0"/>
    <s v=""/>
    <s v=""/>
    <s v=""/>
  </r>
  <r>
    <d v="2024-04-05T00:00:00"/>
    <x v="95"/>
    <n v="2300"/>
    <d v="1901-08-26T23:00:00"/>
    <n v="136.15"/>
    <n v="72.150000000000006"/>
    <n v="0.5"/>
    <n v="3.52"/>
    <m/>
    <n v="-3.0939999999999999"/>
    <n v="97.8"/>
    <n v="0.23130000000000001"/>
    <n v="0.31190000000000001"/>
    <n v="0"/>
    <n v="0.6"/>
    <m/>
    <m/>
    <m/>
    <m/>
    <n v="962300"/>
    <n v="0"/>
    <n v="0"/>
    <s v=""/>
    <s v=""/>
    <s v=""/>
  </r>
  <r>
    <d v="2024-04-05T00:00:00"/>
    <x v="95"/>
    <n v="2400"/>
    <d v="1901-08-27T00:00:00"/>
    <n v="130.06"/>
    <n v="66.06"/>
    <n v="0"/>
    <n v="2.52"/>
    <m/>
    <n v="-3.36"/>
    <n v="97.8"/>
    <n v="0.23200000000000001"/>
    <n v="0.31190000000000001"/>
    <n v="0"/>
    <n v="0.6"/>
    <m/>
    <m/>
    <m/>
    <m/>
    <n v="962400"/>
    <n v="0"/>
    <n v="0"/>
    <n v="0.23200000000000001"/>
    <n v="0.312"/>
    <n v="0.66100000000000003"/>
  </r>
  <r>
    <d v="2024-04-06T00:00:00"/>
    <x v="96"/>
    <n v="100"/>
    <d v="1901-08-27T01:00:00"/>
    <n v="131.35"/>
    <n v="67.349999999999994"/>
    <n v="0.5"/>
    <n v="3.02"/>
    <m/>
    <n v="-3.508"/>
    <n v="97.7"/>
    <n v="0.23130000000000001"/>
    <n v="0.31119999999999998"/>
    <n v="0"/>
    <n v="0.6"/>
    <m/>
    <m/>
    <m/>
    <m/>
    <n v="970100"/>
    <n v="0"/>
    <n v="0"/>
    <s v=""/>
    <s v=""/>
    <s v=""/>
  </r>
  <r>
    <d v="2024-04-06T00:00:00"/>
    <x v="96"/>
    <n v="200"/>
    <d v="1901-08-27T02:00:00"/>
    <n v="138.6"/>
    <n v="74.599999999999994"/>
    <n v="1.01"/>
    <n v="4.03"/>
    <m/>
    <n v="-3.6869999999999998"/>
    <n v="97.4"/>
    <n v="0.23200000000000001"/>
    <n v="0.31119999999999998"/>
    <n v="0"/>
    <n v="0.6"/>
    <m/>
    <m/>
    <m/>
    <m/>
    <n v="970200"/>
    <n v="0"/>
    <n v="0"/>
    <s v=""/>
    <s v=""/>
    <s v=""/>
  </r>
  <r>
    <d v="2024-04-06T00:00:00"/>
    <x v="96"/>
    <n v="300"/>
    <d v="1901-08-27T03:00:00"/>
    <n v="153.69"/>
    <n v="89.69"/>
    <n v="1.01"/>
    <n v="4.03"/>
    <m/>
    <n v="-3.8069999999999999"/>
    <n v="97.2"/>
    <n v="0.23130000000000001"/>
    <n v="0.31119999999999998"/>
    <n v="0"/>
    <n v="0.6"/>
    <m/>
    <m/>
    <m/>
    <m/>
    <n v="970300"/>
    <n v="0"/>
    <n v="0"/>
    <s v=""/>
    <s v=""/>
    <s v=""/>
  </r>
  <r>
    <d v="2024-04-06T00:00:00"/>
    <x v="96"/>
    <n v="400"/>
    <d v="1901-08-27T04:00:00"/>
    <n v="138.6"/>
    <n v="74.599999999999994"/>
    <n v="0.5"/>
    <n v="3.02"/>
    <m/>
    <n v="-4.1369999999999996"/>
    <n v="97.3"/>
    <n v="0.2291"/>
    <n v="0.30969999999999998"/>
    <n v="0"/>
    <n v="0.6"/>
    <m/>
    <m/>
    <m/>
    <m/>
    <n v="970400"/>
    <n v="0"/>
    <n v="0"/>
    <s v=""/>
    <s v=""/>
    <s v=""/>
  </r>
  <r>
    <d v="2024-04-06T00:00:00"/>
    <x v="96"/>
    <n v="500"/>
    <d v="1901-08-27T05:00:00"/>
    <n v="137.78"/>
    <n v="73.78"/>
    <n v="0.5"/>
    <n v="2.52"/>
    <m/>
    <n v="-4.8040000000000003"/>
    <n v="97.5"/>
    <n v="0.2276"/>
    <n v="0.309"/>
    <n v="0"/>
    <n v="0.6"/>
    <m/>
    <m/>
    <m/>
    <m/>
    <n v="970500"/>
    <n v="0"/>
    <n v="0"/>
    <s v=""/>
    <s v=""/>
    <s v=""/>
  </r>
  <r>
    <d v="2024-04-06T00:00:00"/>
    <x v="96"/>
    <n v="600"/>
    <d v="1901-08-27T06:00:00"/>
    <n v="138.25"/>
    <n v="74.25"/>
    <n v="0.5"/>
    <n v="2.0099999999999998"/>
    <m/>
    <n v="-5.202"/>
    <n v="97.1"/>
    <n v="0.2276"/>
    <n v="0.30819999999999997"/>
    <n v="0"/>
    <n v="1.9"/>
    <m/>
    <m/>
    <m/>
    <m/>
    <n v="970600"/>
    <n v="6.8"/>
    <n v="1.9"/>
    <s v=""/>
    <s v=""/>
    <s v=""/>
  </r>
  <r>
    <d v="2024-04-06T00:00:00"/>
    <x v="96"/>
    <n v="700"/>
    <d v="1901-08-27T07:00:00"/>
    <n v="139.30000000000001"/>
    <n v="75.300000000000011"/>
    <n v="0.5"/>
    <n v="2.52"/>
    <m/>
    <n v="-4.6509999999999998"/>
    <n v="96.9"/>
    <n v="0.2276"/>
    <n v="0.30819999999999997"/>
    <n v="0"/>
    <n v="40.6"/>
    <m/>
    <m/>
    <m/>
    <m/>
    <n v="970700"/>
    <n v="131.30000000000001"/>
    <n v="40.6"/>
    <s v=""/>
    <s v=""/>
    <s v=""/>
  </r>
  <r>
    <d v="2024-04-06T00:00:00"/>
    <x v="96"/>
    <n v="800"/>
    <d v="1901-08-27T08:00:00"/>
    <n v="139.30000000000001"/>
    <n v="75.300000000000011"/>
    <n v="1.51"/>
    <n v="4.03"/>
    <m/>
    <n v="-3.39"/>
    <n v="96.6"/>
    <n v="0.23130000000000001"/>
    <n v="0.309"/>
    <n v="0"/>
    <n v="124.4"/>
    <m/>
    <m/>
    <m/>
    <m/>
    <n v="970800"/>
    <n v="317.5"/>
    <n v="124.4"/>
    <s v=""/>
    <s v=""/>
    <s v=""/>
  </r>
  <r>
    <d v="2024-04-06T00:00:00"/>
    <x v="96"/>
    <n v="900"/>
    <d v="1901-08-27T09:00:00"/>
    <n v="133.69"/>
    <n v="69.69"/>
    <n v="2.0099999999999998"/>
    <n v="5.03"/>
    <m/>
    <n v="-2.16"/>
    <n v="94.7"/>
    <n v="0.23050000000000001"/>
    <n v="0.30819999999999997"/>
    <n v="0.2"/>
    <n v="196.9"/>
    <m/>
    <m/>
    <m/>
    <m/>
    <n v="970900"/>
    <n v="497.2"/>
    <n v="196.9"/>
    <s v=""/>
    <s v=""/>
    <s v=""/>
  </r>
  <r>
    <d v="2024-04-06T00:00:00"/>
    <x v="96"/>
    <n v="1000"/>
    <d v="1901-08-27T10:00:00"/>
    <n v="136.26"/>
    <n v="72.259999999999991"/>
    <n v="2.0099999999999998"/>
    <n v="5.54"/>
    <m/>
    <n v="-0.14299999999999999"/>
    <n v="87"/>
    <n v="0.22839999999999999"/>
    <n v="0.3075"/>
    <n v="1"/>
    <n v="448.1"/>
    <m/>
    <m/>
    <m/>
    <m/>
    <n v="971000"/>
    <n v="648.29999999999995"/>
    <n v="448.1"/>
    <s v=""/>
    <s v=""/>
    <s v=""/>
  </r>
  <r>
    <d v="2024-04-06T00:00:00"/>
    <x v="96"/>
    <n v="1100"/>
    <d v="1901-08-27T11:00:00"/>
    <n v="135.79"/>
    <n v="71.789999999999992"/>
    <n v="2.52"/>
    <n v="6.04"/>
    <m/>
    <n v="2.2890000000000001"/>
    <n v="75.5"/>
    <n v="0.22689999999999999"/>
    <n v="0.3075"/>
    <n v="0"/>
    <n v="785.6"/>
    <m/>
    <m/>
    <m/>
    <m/>
    <n v="971100"/>
    <n v="757.7"/>
    <n v="785.6"/>
    <s v=""/>
    <s v=""/>
    <s v=""/>
  </r>
  <r>
    <d v="2024-04-06T00:00:00"/>
    <x v="96"/>
    <n v="1200"/>
    <d v="1901-08-27T12:00:00"/>
    <n v="135.09"/>
    <n v="71.09"/>
    <n v="2.52"/>
    <n v="6.04"/>
    <m/>
    <n v="0.439"/>
    <n v="72.7"/>
    <n v="0.22620000000000001"/>
    <n v="0.30680000000000002"/>
    <n v="0"/>
    <n v="700.6"/>
    <m/>
    <m/>
    <m/>
    <m/>
    <n v="971200"/>
    <n v="815.7"/>
    <n v="700.6"/>
    <s v=""/>
    <s v=""/>
    <s v=""/>
  </r>
  <r>
    <d v="2024-04-06T00:00:00"/>
    <x v="96"/>
    <n v="1300"/>
    <d v="1901-08-27T13:00:00"/>
    <n v="136.15"/>
    <n v="72.150000000000006"/>
    <n v="2.0099999999999998"/>
    <n v="6.04"/>
    <m/>
    <n v="0.55000000000000004"/>
    <n v="72.099999999999994"/>
    <n v="0.22620000000000001"/>
    <n v="0.30609999999999998"/>
    <n v="0"/>
    <n v="569.4"/>
    <m/>
    <m/>
    <m/>
    <m/>
    <n v="971300"/>
    <n v="818.5"/>
    <n v="569.4"/>
    <s v=""/>
    <s v=""/>
    <s v=""/>
  </r>
  <r>
    <d v="2024-04-06T00:00:00"/>
    <x v="96"/>
    <n v="1400"/>
    <d v="1901-08-27T14:00:00"/>
    <n v="134.97999999999999"/>
    <n v="70.97999999999999"/>
    <n v="2.52"/>
    <n v="6.04"/>
    <m/>
    <n v="-1.071"/>
    <n v="70.099999999999994"/>
    <n v="0.22620000000000001"/>
    <n v="0.30609999999999998"/>
    <n v="0"/>
    <n v="505.6"/>
    <m/>
    <m/>
    <m/>
    <m/>
    <n v="971400"/>
    <n v="765.7"/>
    <n v="505.6"/>
    <s v=""/>
    <s v=""/>
    <s v=""/>
  </r>
  <r>
    <d v="2024-04-06T00:00:00"/>
    <x v="96"/>
    <n v="1500"/>
    <d v="1901-08-27T15:00:00"/>
    <n v="135.33000000000001"/>
    <n v="71.330000000000013"/>
    <n v="2.52"/>
    <n v="7.05"/>
    <m/>
    <n v="1.071"/>
    <n v="71.7"/>
    <n v="0.22620000000000001"/>
    <n v="0.30609999999999998"/>
    <n v="0"/>
    <n v="525.6"/>
    <m/>
    <m/>
    <m/>
    <m/>
    <n v="971500"/>
    <n v="661.5"/>
    <n v="525.6"/>
    <s v=""/>
    <s v=""/>
    <s v=""/>
  </r>
  <r>
    <d v="2024-04-06T00:00:00"/>
    <x v="96"/>
    <n v="1600"/>
    <d v="1901-08-27T16:00:00"/>
    <n v="133.57"/>
    <n v="69.569999999999993"/>
    <n v="2.0099999999999998"/>
    <n v="6.04"/>
    <m/>
    <n v="-0.62"/>
    <n v="72.099999999999994"/>
    <n v="0.22539999999999999"/>
    <n v="0.30609999999999998"/>
    <n v="0"/>
    <n v="269.39999999999998"/>
    <m/>
    <m/>
    <m/>
    <m/>
    <n v="971600"/>
    <n v="514.20000000000005"/>
    <n v="269.39999999999998"/>
    <s v=""/>
    <s v=""/>
    <s v=""/>
  </r>
  <r>
    <d v="2024-04-06T00:00:00"/>
    <x v="96"/>
    <n v="1700"/>
    <d v="1901-08-27T17:00:00"/>
    <n v="135.21"/>
    <n v="71.210000000000008"/>
    <n v="1.51"/>
    <n v="5.03"/>
    <m/>
    <n v="-1.9"/>
    <n v="75.900000000000006"/>
    <n v="0.22620000000000001"/>
    <n v="0.30530000000000002"/>
    <n v="0"/>
    <n v="88.1"/>
    <m/>
    <m/>
    <m/>
    <m/>
    <n v="971700"/>
    <n v="336.3"/>
    <n v="88.1"/>
    <s v=""/>
    <s v=""/>
    <s v=""/>
  </r>
  <r>
    <d v="2024-04-06T00:00:00"/>
    <x v="96"/>
    <n v="1800"/>
    <d v="1901-08-27T18:00:00"/>
    <n v="135.09"/>
    <n v="71.09"/>
    <n v="0.5"/>
    <n v="3.52"/>
    <m/>
    <n v="-2.625"/>
    <n v="78.400000000000006"/>
    <n v="0.22620000000000001"/>
    <n v="0.30530000000000002"/>
    <n v="0"/>
    <n v="36.9"/>
    <m/>
    <m/>
    <m/>
    <m/>
    <n v="971800"/>
    <n v="149"/>
    <n v="36.9"/>
    <s v=""/>
    <s v=""/>
    <s v=""/>
  </r>
  <r>
    <d v="2024-04-06T00:00:00"/>
    <x v="96"/>
    <n v="1900"/>
    <d v="1901-08-27T19:00:00"/>
    <n v="135.09"/>
    <n v="71.09"/>
    <n v="1.01"/>
    <n v="3.52"/>
    <m/>
    <n v="-2.976"/>
    <n v="80.400000000000006"/>
    <n v="0.22620000000000001"/>
    <n v="0.30530000000000002"/>
    <n v="0"/>
    <n v="3.1"/>
    <m/>
    <m/>
    <m/>
    <m/>
    <n v="971900"/>
    <n v="12.8"/>
    <n v="3.1"/>
    <s v=""/>
    <s v=""/>
    <s v=""/>
  </r>
  <r>
    <d v="2024-04-06T00:00:00"/>
    <x v="96"/>
    <n v="2000"/>
    <d v="1901-08-27T20:00:00"/>
    <n v="134.86000000000001"/>
    <n v="70.860000000000014"/>
    <n v="0.5"/>
    <n v="3.52"/>
    <m/>
    <n v="-3.7170000000000001"/>
    <n v="81.400000000000006"/>
    <n v="0.22620000000000001"/>
    <n v="0.30530000000000002"/>
    <n v="0"/>
    <n v="0.6"/>
    <m/>
    <m/>
    <m/>
    <m/>
    <n v="972000"/>
    <n v="0"/>
    <n v="0"/>
    <s v=""/>
    <s v=""/>
    <s v=""/>
  </r>
  <r>
    <d v="2024-04-06T00:00:00"/>
    <x v="96"/>
    <n v="2100"/>
    <d v="1901-08-27T21:00:00"/>
    <n v="135.09"/>
    <n v="71.09"/>
    <n v="1.51"/>
    <n v="5.03"/>
    <m/>
    <n v="-4.7729999999999997"/>
    <n v="85.7"/>
    <n v="0.22620000000000001"/>
    <n v="0.30459999999999998"/>
    <n v="0"/>
    <n v="0.6"/>
    <m/>
    <m/>
    <m/>
    <m/>
    <n v="972100"/>
    <n v="0"/>
    <n v="0"/>
    <s v=""/>
    <s v=""/>
    <s v=""/>
  </r>
  <r>
    <d v="2024-04-06T00:00:00"/>
    <x v="96"/>
    <n v="2200"/>
    <d v="1901-08-27T22:00:00"/>
    <n v="134.86000000000001"/>
    <n v="70.860000000000014"/>
    <n v="2.0099999999999998"/>
    <n v="6.54"/>
    <m/>
    <n v="-4.3179999999999996"/>
    <n v="86.4"/>
    <n v="0.22689999999999999"/>
    <n v="0.30459999999999998"/>
    <n v="0"/>
    <n v="0.6"/>
    <m/>
    <m/>
    <m/>
    <m/>
    <n v="972200"/>
    <n v="0"/>
    <n v="0"/>
    <s v=""/>
    <s v=""/>
    <s v=""/>
  </r>
  <r>
    <d v="2024-04-06T00:00:00"/>
    <x v="96"/>
    <n v="2300"/>
    <d v="1901-08-27T23:00:00"/>
    <n v="134.74"/>
    <n v="70.740000000000009"/>
    <n v="3.02"/>
    <n v="7.05"/>
    <m/>
    <n v="-4.7430000000000003"/>
    <n v="88.1"/>
    <n v="0.22689999999999999"/>
    <n v="0.30459999999999998"/>
    <n v="0"/>
    <n v="0.6"/>
    <m/>
    <m/>
    <m/>
    <m/>
    <n v="972300"/>
    <n v="0"/>
    <n v="0"/>
    <s v=""/>
    <s v=""/>
    <s v=""/>
  </r>
  <r>
    <d v="2024-04-06T00:00:00"/>
    <x v="96"/>
    <n v="2400"/>
    <d v="1901-08-28T00:00:00"/>
    <n v="134.74"/>
    <n v="70.740000000000009"/>
    <n v="2.0099999999999998"/>
    <n v="6.04"/>
    <m/>
    <n v="-4.8949999999999996"/>
    <n v="89.2"/>
    <n v="0.22689999999999999"/>
    <n v="0.30459999999999998"/>
    <n v="0"/>
    <n v="0.6"/>
    <m/>
    <m/>
    <m/>
    <m/>
    <n v="972400"/>
    <n v="0"/>
    <n v="0"/>
    <n v="0.22700000000000001"/>
    <n v="0.30499999999999999"/>
    <n v="0.70699999999999996"/>
  </r>
  <r>
    <d v="2024-04-07T00:00:00"/>
    <x v="97"/>
    <n v="100"/>
    <d v="1901-08-28T01:00:00"/>
    <n v="134.86000000000001"/>
    <n v="70.860000000000014"/>
    <n v="2.52"/>
    <n v="7.55"/>
    <m/>
    <n v="-5.76"/>
    <n v="89.6"/>
    <n v="0.22689999999999999"/>
    <n v="0.30459999999999998"/>
    <n v="0"/>
    <n v="0.6"/>
    <m/>
    <m/>
    <m/>
    <m/>
    <n v="980100"/>
    <n v="0"/>
    <n v="0"/>
    <s v=""/>
    <s v=""/>
    <s v=""/>
  </r>
  <r>
    <d v="2024-04-07T00:00:00"/>
    <x v="97"/>
    <n v="200"/>
    <d v="1901-08-28T02:00:00"/>
    <n v="135.09"/>
    <n v="71.09"/>
    <n v="2.52"/>
    <n v="7.55"/>
    <m/>
    <n v="-5.6980000000000004"/>
    <n v="90.4"/>
    <n v="0.2276"/>
    <n v="0.30459999999999998"/>
    <n v="0"/>
    <n v="0.6"/>
    <m/>
    <m/>
    <m/>
    <m/>
    <n v="980200"/>
    <n v="0"/>
    <n v="0"/>
    <s v=""/>
    <s v=""/>
    <s v=""/>
  </r>
  <r>
    <d v="2024-04-07T00:00:00"/>
    <x v="97"/>
    <n v="300"/>
    <d v="1901-08-28T03:00:00"/>
    <n v="134.97999999999999"/>
    <n v="70.97999999999999"/>
    <n v="2.52"/>
    <n v="7.05"/>
    <m/>
    <n v="-5.6050000000000004"/>
    <n v="89.8"/>
    <n v="0.2291"/>
    <n v="0.30459999999999998"/>
    <n v="0"/>
    <n v="0.6"/>
    <m/>
    <m/>
    <m/>
    <m/>
    <n v="980300"/>
    <n v="0"/>
    <n v="0"/>
    <s v=""/>
    <s v=""/>
    <s v=""/>
  </r>
  <r>
    <d v="2024-04-07T00:00:00"/>
    <x v="97"/>
    <n v="400"/>
    <d v="1901-08-28T04:00:00"/>
    <n v="135.09"/>
    <n v="71.09"/>
    <n v="2.0099999999999998"/>
    <n v="5.54"/>
    <m/>
    <n v="-6.01"/>
    <n v="89.7"/>
    <n v="0.22620000000000001"/>
    <n v="0.3039"/>
    <n v="0"/>
    <n v="0.6"/>
    <m/>
    <m/>
    <m/>
    <m/>
    <n v="980400"/>
    <n v="0"/>
    <n v="0"/>
    <s v=""/>
    <s v=""/>
    <s v=""/>
  </r>
  <r>
    <d v="2024-04-07T00:00:00"/>
    <x v="97"/>
    <n v="500"/>
    <d v="1901-08-28T05:00:00"/>
    <n v="135.09"/>
    <n v="71.09"/>
    <n v="0"/>
    <n v="2.52"/>
    <m/>
    <n v="-6.2309999999999999"/>
    <n v="91.1"/>
    <n v="0.22620000000000001"/>
    <n v="0.3039"/>
    <n v="0"/>
    <n v="0.6"/>
    <m/>
    <m/>
    <m/>
    <m/>
    <n v="980500"/>
    <n v="0"/>
    <n v="0"/>
    <s v=""/>
    <s v=""/>
    <s v=""/>
  </r>
  <r>
    <d v="2024-04-07T00:00:00"/>
    <x v="97"/>
    <n v="600"/>
    <d v="1901-08-28T06:00:00"/>
    <n v="135.09"/>
    <n v="71.09"/>
    <n v="0.5"/>
    <n v="4.53"/>
    <m/>
    <n v="-6.42"/>
    <n v="92.1"/>
    <n v="0.22620000000000001"/>
    <n v="0.30320000000000003"/>
    <n v="0"/>
    <n v="10.6"/>
    <m/>
    <m/>
    <m/>
    <m/>
    <n v="980600"/>
    <n v="8.1999999999999993"/>
    <n v="10.6"/>
    <s v=""/>
    <s v=""/>
    <s v=""/>
  </r>
  <r>
    <d v="2024-04-07T00:00:00"/>
    <x v="97"/>
    <n v="700"/>
    <d v="1901-08-28T07:00:00"/>
    <n v="134.97999999999999"/>
    <n v="70.97999999999999"/>
    <n v="1.51"/>
    <n v="5.03"/>
    <m/>
    <n v="-3.5979999999999999"/>
    <n v="87.2"/>
    <n v="0.22689999999999999"/>
    <n v="0.30320000000000003"/>
    <n v="0"/>
    <n v="121.9"/>
    <m/>
    <m/>
    <m/>
    <m/>
    <n v="980700"/>
    <n v="136.69999999999999"/>
    <n v="121.9"/>
    <s v=""/>
    <s v=""/>
    <s v=""/>
  </r>
  <r>
    <d v="2024-04-07T00:00:00"/>
    <x v="97"/>
    <n v="800"/>
    <d v="1901-08-28T08:00:00"/>
    <n v="134.97999999999999"/>
    <n v="70.97999999999999"/>
    <n v="2.0099999999999998"/>
    <n v="6.54"/>
    <m/>
    <n v="-1.756"/>
    <n v="77.2"/>
    <n v="0.22620000000000001"/>
    <n v="0.3024"/>
    <n v="0"/>
    <n v="345.6"/>
    <m/>
    <m/>
    <m/>
    <m/>
    <n v="980800"/>
    <n v="323.8"/>
    <n v="345.6"/>
    <s v=""/>
    <s v=""/>
    <s v=""/>
  </r>
  <r>
    <d v="2024-04-07T00:00:00"/>
    <x v="97"/>
    <n v="900"/>
    <d v="1901-08-28T09:00:00"/>
    <n v="134.86000000000001"/>
    <n v="70.860000000000014"/>
    <n v="2.52"/>
    <n v="6.54"/>
    <m/>
    <n v="-2.073"/>
    <n v="72.5"/>
    <n v="0.22620000000000001"/>
    <n v="0.3024"/>
    <n v="0"/>
    <n v="378.1"/>
    <m/>
    <m/>
    <m/>
    <m/>
    <n v="980900"/>
    <n v="503.3"/>
    <n v="378.1"/>
    <s v=""/>
    <s v=""/>
    <s v=""/>
  </r>
  <r>
    <d v="2024-04-07T00:00:00"/>
    <x v="97"/>
    <n v="1000"/>
    <d v="1901-08-28T10:00:00"/>
    <n v="134.27000000000001"/>
    <n v="70.27000000000001"/>
    <n v="2.52"/>
    <n v="6.54"/>
    <m/>
    <n v="1.071"/>
    <n v="69.3"/>
    <n v="0.22620000000000001"/>
    <n v="0.30170000000000002"/>
    <n v="0"/>
    <n v="556.9"/>
    <m/>
    <m/>
    <m/>
    <m/>
    <n v="981000"/>
    <n v="654.29999999999995"/>
    <n v="556.9"/>
    <s v=""/>
    <s v=""/>
    <s v=""/>
  </r>
  <r>
    <d v="2024-04-07T00:00:00"/>
    <x v="97"/>
    <n v="1100"/>
    <d v="1901-08-28T11:00:00"/>
    <n v="131.93"/>
    <n v="67.930000000000007"/>
    <n v="2.0099999999999998"/>
    <n v="6.54"/>
    <m/>
    <n v="2.37"/>
    <n v="61.6"/>
    <n v="0.22620000000000001"/>
    <n v="0.3024"/>
    <n v="0"/>
    <n v="676.9"/>
    <m/>
    <m/>
    <m/>
    <m/>
    <n v="981100"/>
    <n v="763.2"/>
    <n v="676.9"/>
    <s v=""/>
    <s v=""/>
    <s v=""/>
  </r>
  <r>
    <d v="2024-04-07T00:00:00"/>
    <x v="97"/>
    <n v="1200"/>
    <d v="1901-08-28T12:00:00"/>
    <n v="134.04"/>
    <n v="70.039999999999992"/>
    <n v="2.52"/>
    <n v="6.54"/>
    <m/>
    <n v="-0.78900000000000003"/>
    <n v="62.3"/>
    <n v="0.22620000000000001"/>
    <n v="0.30170000000000002"/>
    <n v="0"/>
    <n v="426.9"/>
    <m/>
    <m/>
    <m/>
    <m/>
    <n v="981200"/>
    <n v="821.2"/>
    <n v="426.9"/>
    <s v=""/>
    <s v=""/>
    <s v=""/>
  </r>
  <r>
    <d v="2024-04-07T00:00:00"/>
    <x v="97"/>
    <n v="1300"/>
    <d v="1901-08-28T13:00:00"/>
    <n v="134.51"/>
    <n v="70.509999999999991"/>
    <n v="2.0099999999999998"/>
    <n v="5.54"/>
    <m/>
    <n v="0.107"/>
    <n v="65"/>
    <n v="0.22620000000000001"/>
    <n v="0.30099999999999999"/>
    <n v="0"/>
    <n v="359.4"/>
    <m/>
    <m/>
    <m/>
    <m/>
    <n v="981300"/>
    <n v="824"/>
    <n v="359.4"/>
    <s v=""/>
    <s v=""/>
    <s v=""/>
  </r>
  <r>
    <d v="2024-04-07T00:00:00"/>
    <x v="97"/>
    <n v="1400"/>
    <d v="1901-08-28T14:00:00"/>
    <n v="133.81"/>
    <n v="69.81"/>
    <n v="1.51"/>
    <n v="6.04"/>
    <m/>
    <n v="0.90700000000000003"/>
    <n v="59.4"/>
    <n v="0.22620000000000001"/>
    <n v="0.30099999999999999"/>
    <n v="0"/>
    <n v="493.1"/>
    <m/>
    <m/>
    <m/>
    <m/>
    <n v="981400"/>
    <n v="771.2"/>
    <n v="493.1"/>
    <s v=""/>
    <s v=""/>
    <s v=""/>
  </r>
  <r>
    <d v="2024-04-07T00:00:00"/>
    <x v="97"/>
    <n v="1500"/>
    <d v="1901-08-28T15:00:00"/>
    <n v="133.44999999999999"/>
    <n v="69.449999999999989"/>
    <n v="1.51"/>
    <n v="6.04"/>
    <m/>
    <n v="0.79700000000000004"/>
    <n v="57.8"/>
    <n v="0.22620000000000001"/>
    <n v="0.30099999999999999"/>
    <n v="0"/>
    <n v="279.39999999999998"/>
    <m/>
    <m/>
    <m/>
    <m/>
    <n v="981500"/>
    <n v="666.8"/>
    <n v="279.39999999999998"/>
    <s v=""/>
    <s v=""/>
    <s v=""/>
  </r>
  <r>
    <d v="2024-04-07T00:00:00"/>
    <x v="97"/>
    <n v="1600"/>
    <d v="1901-08-28T16:00:00"/>
    <n v="133.69"/>
    <n v="69.69"/>
    <n v="2.0099999999999998"/>
    <n v="5.03"/>
    <m/>
    <n v="-0.81699999999999995"/>
    <n v="62.9"/>
    <n v="0.22620000000000001"/>
    <n v="0.30099999999999999"/>
    <n v="0"/>
    <n v="258.10000000000002"/>
    <m/>
    <m/>
    <m/>
    <m/>
    <n v="981600"/>
    <n v="519.29999999999995"/>
    <n v="258.10000000000002"/>
    <s v=""/>
    <s v=""/>
    <s v=""/>
  </r>
  <r>
    <d v="2024-04-07T00:00:00"/>
    <x v="97"/>
    <n v="1700"/>
    <d v="1901-08-28T17:00:00"/>
    <n v="133.69"/>
    <n v="69.69"/>
    <n v="1.01"/>
    <n v="3.52"/>
    <m/>
    <n v="-1.1850000000000001"/>
    <n v="74.599999999999994"/>
    <n v="0.22620000000000001"/>
    <n v="0.30030000000000001"/>
    <n v="0"/>
    <n v="90.6"/>
    <m/>
    <m/>
    <m/>
    <m/>
    <n v="981700"/>
    <n v="341.8"/>
    <n v="90.6"/>
    <s v=""/>
    <s v=""/>
    <s v=""/>
  </r>
  <r>
    <d v="2024-04-07T00:00:00"/>
    <x v="97"/>
    <n v="1800"/>
    <d v="1901-08-28T18:00:00"/>
    <n v="131.93"/>
    <n v="67.930000000000007"/>
    <n v="1.01"/>
    <n v="4.03"/>
    <m/>
    <n v="-1.8420000000000001"/>
    <n v="76.5"/>
    <n v="0.22620000000000001"/>
    <n v="0.30030000000000001"/>
    <n v="0"/>
    <n v="70.599999999999994"/>
    <m/>
    <m/>
    <m/>
    <m/>
    <n v="981800"/>
    <n v="154.19999999999999"/>
    <n v="70.599999999999994"/>
    <s v=""/>
    <s v=""/>
    <s v=""/>
  </r>
  <r>
    <d v="2024-04-07T00:00:00"/>
    <x v="97"/>
    <n v="1900"/>
    <d v="1901-08-28T19:00:00"/>
    <n v="130.18"/>
    <n v="66.180000000000007"/>
    <n v="1.01"/>
    <n v="4.03"/>
    <m/>
    <n v="-2.5960000000000001"/>
    <n v="81.5"/>
    <n v="0.22620000000000001"/>
    <n v="0.29949999999999999"/>
    <n v="0"/>
    <n v="3.1"/>
    <m/>
    <m/>
    <m/>
    <m/>
    <n v="981900"/>
    <n v="14.5"/>
    <n v="3.1"/>
    <s v=""/>
    <s v=""/>
    <s v=""/>
  </r>
  <r>
    <d v="2024-04-07T00:00:00"/>
    <x v="97"/>
    <n v="2000"/>
    <d v="1901-08-28T20:00:00"/>
    <n v="132.75"/>
    <n v="68.75"/>
    <n v="1.01"/>
    <n v="3.52"/>
    <m/>
    <n v="-3.0350000000000001"/>
    <n v="84.9"/>
    <n v="0.22620000000000001"/>
    <n v="0.29949999999999999"/>
    <n v="0"/>
    <n v="0.6"/>
    <m/>
    <m/>
    <m/>
    <m/>
    <n v="982000"/>
    <n v="0"/>
    <n v="0"/>
    <s v=""/>
    <s v=""/>
    <s v=""/>
  </r>
  <r>
    <d v="2024-04-07T00:00:00"/>
    <x v="97"/>
    <n v="2100"/>
    <d v="1901-08-28T21:00:00"/>
    <n v="132.99"/>
    <n v="68.990000000000009"/>
    <n v="1.51"/>
    <n v="5.03"/>
    <m/>
    <n v="-3.39"/>
    <n v="85.5"/>
    <n v="0.22620000000000001"/>
    <n v="0.29949999999999999"/>
    <n v="0"/>
    <n v="0.6"/>
    <m/>
    <m/>
    <m/>
    <m/>
    <n v="982100"/>
    <n v="0"/>
    <n v="0"/>
    <s v=""/>
    <s v=""/>
    <s v=""/>
  </r>
  <r>
    <d v="2024-04-07T00:00:00"/>
    <x v="97"/>
    <n v="2200"/>
    <d v="1901-08-28T22:00:00"/>
    <n v="131"/>
    <n v="67"/>
    <n v="0.5"/>
    <n v="3.02"/>
    <m/>
    <n v="-5.5739999999999998"/>
    <n v="85.4"/>
    <n v="0.22620000000000001"/>
    <n v="0.29949999999999999"/>
    <n v="0"/>
    <n v="0.6"/>
    <m/>
    <m/>
    <m/>
    <m/>
    <n v="982200"/>
    <n v="0"/>
    <n v="0"/>
    <s v=""/>
    <s v=""/>
    <s v=""/>
  </r>
  <r>
    <d v="2024-04-07T00:00:00"/>
    <x v="97"/>
    <n v="2300"/>
    <d v="1901-08-28T23:00:00"/>
    <n v="133.44999999999999"/>
    <n v="69.449999999999989"/>
    <n v="0.5"/>
    <n v="3.52"/>
    <m/>
    <n v="-4.9870000000000001"/>
    <n v="88.6"/>
    <n v="0.22539999999999999"/>
    <n v="0.29880000000000001"/>
    <n v="0"/>
    <n v="0.6"/>
    <m/>
    <m/>
    <m/>
    <m/>
    <n v="982300"/>
    <n v="0"/>
    <n v="0"/>
    <s v=""/>
    <s v=""/>
    <s v=""/>
  </r>
  <r>
    <d v="2024-04-07T00:00:00"/>
    <x v="97"/>
    <n v="2400"/>
    <d v="1901-08-29T00:00:00"/>
    <n v="130.41"/>
    <n v="66.41"/>
    <n v="0.5"/>
    <n v="3.02"/>
    <m/>
    <n v="-5.9160000000000004"/>
    <n v="92.6"/>
    <n v="0.22620000000000001"/>
    <n v="0.29880000000000001"/>
    <n v="0"/>
    <n v="0.6"/>
    <m/>
    <m/>
    <m/>
    <m/>
    <n v="982400"/>
    <n v="0"/>
    <n v="0"/>
    <n v="0.22600000000000001"/>
    <n v="0.29899999999999999"/>
    <n v="0.66400000000000003"/>
  </r>
  <r>
    <d v="2024-04-08T00:00:00"/>
    <x v="98"/>
    <n v="100"/>
    <d v="1901-08-29T01:00:00"/>
    <n v="129.13"/>
    <n v="65.13"/>
    <n v="0.5"/>
    <n v="2.52"/>
    <m/>
    <n v="-5.5739999999999998"/>
    <n v="91.7"/>
    <n v="0.22620000000000001"/>
    <n v="0.29880000000000001"/>
    <n v="0"/>
    <n v="0.6"/>
    <m/>
    <m/>
    <m/>
    <m/>
    <n v="990100"/>
    <n v="0"/>
    <n v="0"/>
    <s v=""/>
    <s v=""/>
    <s v=""/>
  </r>
  <r>
    <d v="2024-04-08T00:00:00"/>
    <x v="98"/>
    <n v="200"/>
    <d v="1901-08-29T02:00:00"/>
    <n v="127.49"/>
    <n v="63.489999999999995"/>
    <n v="0.5"/>
    <n v="4.03"/>
    <m/>
    <n v="-4.1669999999999998"/>
    <n v="87.4"/>
    <n v="0.22539999999999999"/>
    <n v="0.29809999999999998"/>
    <n v="0"/>
    <n v="0.6"/>
    <m/>
    <m/>
    <m/>
    <m/>
    <n v="990200"/>
    <n v="0"/>
    <n v="0"/>
    <s v=""/>
    <s v=""/>
    <s v=""/>
  </r>
  <r>
    <d v="2024-04-08T00:00:00"/>
    <x v="98"/>
    <n v="300"/>
    <d v="1901-08-29T03:00:00"/>
    <n v="128.31"/>
    <n v="64.31"/>
    <n v="1.51"/>
    <n v="4.53"/>
    <m/>
    <n v="-3.8069999999999999"/>
    <n v="84.1"/>
    <n v="0.22620000000000001"/>
    <n v="0.29809999999999998"/>
    <n v="0"/>
    <n v="0.6"/>
    <m/>
    <m/>
    <m/>
    <m/>
    <n v="990300"/>
    <n v="0"/>
    <n v="0"/>
    <s v=""/>
    <s v=""/>
    <s v=""/>
  </r>
  <r>
    <d v="2024-04-08T00:00:00"/>
    <x v="98"/>
    <n v="400"/>
    <d v="1901-08-29T04:00:00"/>
    <n v="128.77000000000001"/>
    <n v="64.77000000000001"/>
    <n v="1.01"/>
    <n v="5.03"/>
    <m/>
    <n v="-5.5739999999999998"/>
    <n v="84.6"/>
    <n v="0.22620000000000001"/>
    <n v="0.29809999999999998"/>
    <n v="0"/>
    <n v="0.6"/>
    <m/>
    <m/>
    <m/>
    <m/>
    <n v="990400"/>
    <n v="0"/>
    <n v="0"/>
    <s v=""/>
    <s v=""/>
    <s v=""/>
  </r>
  <r>
    <d v="2024-04-08T00:00:00"/>
    <x v="98"/>
    <n v="500"/>
    <d v="1901-08-29T05:00:00"/>
    <n v="129.83000000000001"/>
    <n v="65.830000000000013"/>
    <n v="0"/>
    <n v="2.52"/>
    <m/>
    <n v="-5.3570000000000002"/>
    <n v="87.4"/>
    <n v="0.22620000000000001"/>
    <n v="0.29809999999999998"/>
    <n v="0"/>
    <n v="0.6"/>
    <m/>
    <m/>
    <m/>
    <m/>
    <n v="990500"/>
    <n v="0"/>
    <n v="0"/>
    <s v=""/>
    <s v=""/>
    <s v=""/>
  </r>
  <r>
    <d v="2024-04-08T00:00:00"/>
    <x v="98"/>
    <n v="600"/>
    <d v="1901-08-29T06:00:00"/>
    <n v="131.11000000000001"/>
    <n v="67.110000000000014"/>
    <n v="0"/>
    <n v="1.51"/>
    <m/>
    <n v="-5.0490000000000004"/>
    <n v="86.6"/>
    <n v="0.22539999999999999"/>
    <n v="0.2974"/>
    <n v="0"/>
    <n v="20.6"/>
    <m/>
    <m/>
    <m/>
    <m/>
    <n v="990600"/>
    <n v="10.5"/>
    <n v="20.6"/>
    <s v=""/>
    <s v=""/>
    <s v=""/>
  </r>
  <r>
    <d v="2024-04-08T00:00:00"/>
    <x v="98"/>
    <n v="700"/>
    <d v="1901-08-29T07:00:00"/>
    <n v="127.72"/>
    <n v="63.72"/>
    <n v="0.5"/>
    <n v="3.02"/>
    <m/>
    <n v="-3.7469999999999999"/>
    <n v="81.099999999999994"/>
    <n v="0.22539999999999999"/>
    <n v="0.2974"/>
    <n v="0"/>
    <n v="106.9"/>
    <m/>
    <m/>
    <m/>
    <m/>
    <n v="990700"/>
    <n v="142.30000000000001"/>
    <n v="106.9"/>
    <s v=""/>
    <s v=""/>
    <s v=""/>
  </r>
  <r>
    <d v="2024-04-08T00:00:00"/>
    <x v="98"/>
    <n v="800"/>
    <d v="1901-08-29T08:00:00"/>
    <n v="129.13"/>
    <n v="65.13"/>
    <n v="1.51"/>
    <n v="4.53"/>
    <m/>
    <n v="-0.95799999999999996"/>
    <n v="75.7"/>
    <n v="0.22539999999999999"/>
    <n v="0.2974"/>
    <n v="0"/>
    <n v="253.1"/>
    <m/>
    <m/>
    <m/>
    <m/>
    <n v="990800"/>
    <n v="329.8"/>
    <n v="253.1"/>
    <s v=""/>
    <s v=""/>
    <s v=""/>
  </r>
  <r>
    <d v="2024-04-08T00:00:00"/>
    <x v="98"/>
    <n v="900"/>
    <d v="1901-08-29T09:00:00"/>
    <n v="128.31"/>
    <n v="64.31"/>
    <n v="2.0099999999999998"/>
    <n v="6.04"/>
    <m/>
    <n v="-1.8140000000000001"/>
    <n v="69.7"/>
    <n v="0.22539999999999999"/>
    <n v="0.29659999999999997"/>
    <n v="0.2"/>
    <n v="265.60000000000002"/>
    <m/>
    <m/>
    <m/>
    <m/>
    <n v="990900"/>
    <n v="509.2"/>
    <n v="265.60000000000002"/>
    <s v=""/>
    <s v=""/>
    <s v=""/>
  </r>
  <r>
    <d v="2024-04-08T00:00:00"/>
    <x v="98"/>
    <n v="1000"/>
    <d v="1901-08-29T10:00:00"/>
    <n v="130.30000000000001"/>
    <n v="66.300000000000011"/>
    <n v="2.52"/>
    <n v="6.04"/>
    <m/>
    <n v="-2.218"/>
    <n v="72.099999999999994"/>
    <n v="0.22539999999999999"/>
    <n v="0.29659999999999997"/>
    <n v="0"/>
    <n v="156.9"/>
    <m/>
    <m/>
    <m/>
    <m/>
    <n v="991000"/>
    <n v="660"/>
    <n v="156.9"/>
    <s v=""/>
    <s v=""/>
    <s v=""/>
  </r>
  <r>
    <d v="2024-04-08T00:00:00"/>
    <x v="98"/>
    <n v="1100"/>
    <d v="1901-08-29T11:00:00"/>
    <n v="128.77000000000001"/>
    <n v="64.77000000000001"/>
    <n v="1.51"/>
    <n v="5.54"/>
    <m/>
    <n v="-3.1829999999999998"/>
    <n v="88.6"/>
    <n v="0.22539999999999999"/>
    <n v="0.29659999999999997"/>
    <n v="0"/>
    <n v="111.9"/>
    <m/>
    <m/>
    <m/>
    <m/>
    <n v="991100"/>
    <n v="768.8"/>
    <n v="111.9"/>
    <s v=""/>
    <s v=""/>
    <s v=""/>
  </r>
  <r>
    <d v="2024-04-08T00:00:00"/>
    <x v="98"/>
    <n v="1200"/>
    <d v="1901-08-29T12:00:00"/>
    <n v="134.27000000000001"/>
    <n v="70.27000000000001"/>
    <n v="1.01"/>
    <n v="3.52"/>
    <m/>
    <n v="-2.3340000000000001"/>
    <n v="93.5"/>
    <n v="0.22539999999999999"/>
    <n v="0.29659999999999997"/>
    <n v="0"/>
    <n v="156.9"/>
    <m/>
    <m/>
    <m/>
    <m/>
    <n v="991200"/>
    <n v="826.5"/>
    <n v="156.9"/>
    <s v=""/>
    <s v=""/>
    <s v=""/>
  </r>
  <r>
    <d v="2024-04-08T00:00:00"/>
    <x v="98"/>
    <n v="1300"/>
    <d v="1901-08-29T13:00:00"/>
    <n v="134.27000000000001"/>
    <n v="70.27000000000001"/>
    <n v="1.51"/>
    <n v="5.03"/>
    <m/>
    <n v="-2.4790000000000001"/>
    <n v="94.7"/>
    <n v="0.22539999999999999"/>
    <n v="0.2959"/>
    <n v="0.4"/>
    <n v="208.1"/>
    <m/>
    <m/>
    <m/>
    <m/>
    <n v="991300"/>
    <n v="829"/>
    <n v="208.1"/>
    <s v=""/>
    <s v=""/>
    <s v=""/>
  </r>
  <r>
    <d v="2024-04-08T00:00:00"/>
    <x v="98"/>
    <n v="1400"/>
    <d v="1901-08-29T14:00:00"/>
    <n v="134.27000000000001"/>
    <n v="70.27000000000001"/>
    <n v="2.0099999999999998"/>
    <n v="6.04"/>
    <m/>
    <n v="-2.1309999999999998"/>
    <n v="95.5"/>
    <n v="0.22539999999999999"/>
    <n v="0.2959"/>
    <n v="0"/>
    <n v="206.9"/>
    <m/>
    <m/>
    <m/>
    <m/>
    <n v="991400"/>
    <n v="776.5"/>
    <n v="206.9"/>
    <s v=""/>
    <s v=""/>
    <s v=""/>
  </r>
  <r>
    <d v="2024-04-08T00:00:00"/>
    <x v="98"/>
    <n v="1500"/>
    <d v="1901-08-29T15:00:00"/>
    <n v="136.15"/>
    <n v="72.150000000000006"/>
    <n v="2.0099999999999998"/>
    <n v="4.53"/>
    <m/>
    <n v="-2.16"/>
    <n v="96.1"/>
    <n v="0.22539999999999999"/>
    <n v="0.2959"/>
    <n v="0"/>
    <n v="161.9"/>
    <m/>
    <m/>
    <m/>
    <m/>
    <n v="991500"/>
    <n v="671.8"/>
    <n v="161.9"/>
    <s v=""/>
    <s v=""/>
    <s v=""/>
  </r>
  <r>
    <d v="2024-04-08T00:00:00"/>
    <x v="98"/>
    <n v="1600"/>
    <d v="1901-08-29T16:00:00"/>
    <n v="136.72999999999999"/>
    <n v="72.72999999999999"/>
    <n v="2.0099999999999998"/>
    <n v="5.54"/>
    <m/>
    <n v="-0.95799999999999996"/>
    <n v="95.9"/>
    <n v="0.22539999999999999"/>
    <n v="0.2959"/>
    <n v="0"/>
    <n v="173.1"/>
    <m/>
    <m/>
    <m/>
    <m/>
    <n v="991600"/>
    <n v="524.70000000000005"/>
    <n v="173.1"/>
    <s v=""/>
    <s v=""/>
    <s v=""/>
  </r>
  <r>
    <d v="2024-04-08T00:00:00"/>
    <x v="98"/>
    <n v="1700"/>
    <d v="1901-08-29T17:00:00"/>
    <n v="136.03"/>
    <n v="72.03"/>
    <n v="3.02"/>
    <n v="7.05"/>
    <m/>
    <n v="-1.2130000000000001"/>
    <n v="90.2"/>
    <n v="0.22539999999999999"/>
    <n v="0.29520000000000002"/>
    <n v="0"/>
    <n v="138.1"/>
    <m/>
    <m/>
    <m/>
    <m/>
    <n v="991700"/>
    <n v="347"/>
    <n v="138.1"/>
    <s v=""/>
    <s v=""/>
    <s v=""/>
  </r>
  <r>
    <d v="2024-04-08T00:00:00"/>
    <x v="98"/>
    <n v="1800"/>
    <d v="1901-08-29T18:00:00"/>
    <n v="136.26"/>
    <n v="72.259999999999991"/>
    <n v="2.52"/>
    <n v="6.04"/>
    <m/>
    <n v="-1.641"/>
    <n v="87"/>
    <n v="0.22539999999999999"/>
    <n v="0.29520000000000002"/>
    <n v="0"/>
    <n v="31.9"/>
    <m/>
    <m/>
    <m/>
    <m/>
    <n v="991800"/>
    <n v="159.19999999999999"/>
    <n v="31.9"/>
    <s v=""/>
    <s v=""/>
    <s v=""/>
  </r>
  <r>
    <d v="2024-04-08T00:00:00"/>
    <x v="98"/>
    <n v="1900"/>
    <d v="1901-08-29T19:00:00"/>
    <n v="136.38"/>
    <n v="72.38"/>
    <n v="1.51"/>
    <n v="6.54"/>
    <m/>
    <n v="-1.8420000000000001"/>
    <n v="91.4"/>
    <n v="0.22539999999999999"/>
    <n v="0.29520000000000002"/>
    <n v="0"/>
    <n v="1.9"/>
    <m/>
    <m/>
    <m/>
    <m/>
    <n v="991900"/>
    <n v="16.2"/>
    <n v="1.9"/>
    <s v=""/>
    <s v=""/>
    <s v=""/>
  </r>
  <r>
    <d v="2024-04-08T00:00:00"/>
    <x v="98"/>
    <n v="2000"/>
    <d v="1901-08-29T20:00:00"/>
    <n v="136.38"/>
    <n v="72.38"/>
    <n v="1.51"/>
    <n v="4.53"/>
    <m/>
    <n v="-1.641"/>
    <n v="92.4"/>
    <n v="0.22539999999999999"/>
    <n v="0.29520000000000002"/>
    <n v="0"/>
    <n v="0.6"/>
    <m/>
    <m/>
    <m/>
    <m/>
    <n v="992000"/>
    <n v="0"/>
    <n v="0"/>
    <s v=""/>
    <s v=""/>
    <s v=""/>
  </r>
  <r>
    <d v="2024-04-08T00:00:00"/>
    <x v="98"/>
    <n v="2100"/>
    <d v="1901-08-29T21:00:00"/>
    <n v="134.51"/>
    <n v="70.509999999999991"/>
    <n v="1.01"/>
    <n v="4.03"/>
    <m/>
    <n v="-1.67"/>
    <n v="92.6"/>
    <n v="0.2291"/>
    <n v="0.29520000000000002"/>
    <n v="0"/>
    <n v="0.6"/>
    <m/>
    <m/>
    <m/>
    <m/>
    <n v="992100"/>
    <n v="0"/>
    <n v="0"/>
    <s v=""/>
    <s v=""/>
    <s v=""/>
  </r>
  <r>
    <d v="2024-04-08T00:00:00"/>
    <x v="98"/>
    <n v="2200"/>
    <d v="1901-08-29T22:00:00"/>
    <n v="134.38999999999999"/>
    <n v="70.389999999999986"/>
    <n v="1.01"/>
    <n v="4.53"/>
    <m/>
    <n v="-1.556"/>
    <n v="94.1"/>
    <n v="0.22539999999999999"/>
    <n v="0.2944"/>
    <n v="0"/>
    <n v="0.6"/>
    <m/>
    <m/>
    <m/>
    <m/>
    <n v="992200"/>
    <n v="0"/>
    <n v="0"/>
    <s v=""/>
    <s v=""/>
    <s v=""/>
  </r>
  <r>
    <d v="2024-04-08T00:00:00"/>
    <x v="98"/>
    <n v="2300"/>
    <d v="1901-08-29T23:00:00"/>
    <n v="134.38999999999999"/>
    <n v="70.389999999999986"/>
    <n v="1.01"/>
    <n v="3.52"/>
    <m/>
    <n v="-2.0150000000000001"/>
    <n v="95.6"/>
    <n v="0.22539999999999999"/>
    <n v="0.2944"/>
    <n v="0"/>
    <n v="0.6"/>
    <m/>
    <m/>
    <m/>
    <m/>
    <n v="992300"/>
    <n v="0"/>
    <n v="0"/>
    <s v=""/>
    <s v=""/>
    <s v=""/>
  </r>
  <r>
    <d v="2024-04-08T00:00:00"/>
    <x v="98"/>
    <n v="2400"/>
    <d v="1901-08-30T00:00:00"/>
    <n v="134.27000000000001"/>
    <n v="70.27000000000001"/>
    <n v="0.5"/>
    <n v="3.52"/>
    <m/>
    <n v="-1.3560000000000001"/>
    <n v="95.4"/>
    <n v="0.22539999999999999"/>
    <n v="0.2944"/>
    <n v="0"/>
    <n v="0.6"/>
    <m/>
    <m/>
    <m/>
    <m/>
    <n v="992400"/>
    <n v="0"/>
    <n v="0"/>
    <n v="0.22500000000000001"/>
    <n v="0.29399999999999998"/>
    <n v="0.70299999999999996"/>
  </r>
  <r>
    <d v="2024-04-09T00:00:00"/>
    <x v="99"/>
    <n v="100"/>
    <d v="1901-08-30T01:00:00"/>
    <n v="134.27000000000001"/>
    <n v="70.27000000000001"/>
    <n v="0"/>
    <n v="2.52"/>
    <m/>
    <n v="-1.1000000000000001"/>
    <n v="93.5"/>
    <n v="0.22539999999999999"/>
    <n v="0.29370000000000002"/>
    <n v="0"/>
    <n v="0.6"/>
    <m/>
    <m/>
    <m/>
    <m/>
    <n v="1000100"/>
    <n v="0"/>
    <n v="0"/>
    <s v=""/>
    <s v=""/>
    <s v=""/>
  </r>
  <r>
    <d v="2024-04-09T00:00:00"/>
    <x v="99"/>
    <n v="200"/>
    <d v="1901-08-30T02:00:00"/>
    <n v="135.09"/>
    <n v="71.09"/>
    <n v="0.5"/>
    <n v="5.54"/>
    <m/>
    <n v="-1.2989999999999999"/>
    <n v="91.3"/>
    <n v="0.22470000000000001"/>
    <n v="0.29370000000000002"/>
    <n v="0"/>
    <n v="0.6"/>
    <m/>
    <m/>
    <m/>
    <m/>
    <n v="1000200"/>
    <n v="0"/>
    <n v="0"/>
    <s v=""/>
    <s v=""/>
    <s v=""/>
  </r>
  <r>
    <d v="2024-04-09T00:00:00"/>
    <x v="99"/>
    <n v="300"/>
    <d v="1901-08-30T03:00:00"/>
    <n v="135.79"/>
    <n v="71.789999999999992"/>
    <n v="2.0099999999999998"/>
    <n v="8.0500000000000007"/>
    <m/>
    <n v="-1.0149999999999999"/>
    <n v="90.3"/>
    <n v="0.22539999999999999"/>
    <n v="0.29370000000000002"/>
    <n v="0"/>
    <n v="0.6"/>
    <m/>
    <m/>
    <m/>
    <m/>
    <n v="1000300"/>
    <n v="0"/>
    <n v="0"/>
    <s v=""/>
    <s v=""/>
    <s v=""/>
  </r>
  <r>
    <d v="2024-04-09T00:00:00"/>
    <x v="99"/>
    <n v="400"/>
    <d v="1901-08-30T04:00:00"/>
    <n v="135.68"/>
    <n v="71.680000000000007"/>
    <n v="3.02"/>
    <n v="11.07"/>
    <m/>
    <n v="-1.2989999999999999"/>
    <n v="86"/>
    <n v="0.22470000000000001"/>
    <n v="0.29370000000000002"/>
    <n v="0"/>
    <n v="0.6"/>
    <m/>
    <m/>
    <m/>
    <m/>
    <n v="1000400"/>
    <n v="0"/>
    <n v="0"/>
    <s v=""/>
    <s v=""/>
    <s v=""/>
  </r>
  <r>
    <d v="2024-04-09T00:00:00"/>
    <x v="99"/>
    <n v="500"/>
    <d v="1901-08-30T05:00:00"/>
    <n v="135.44"/>
    <n v="71.44"/>
    <n v="2.52"/>
    <n v="7.05"/>
    <m/>
    <n v="-1.9"/>
    <n v="85.3"/>
    <n v="0.22470000000000001"/>
    <n v="0.29299999999999998"/>
    <n v="0"/>
    <n v="0.6"/>
    <m/>
    <m/>
    <m/>
    <m/>
    <n v="1000500"/>
    <n v="0"/>
    <n v="0"/>
    <s v=""/>
    <s v=""/>
    <s v=""/>
  </r>
  <r>
    <d v="2024-04-09T00:00:00"/>
    <x v="99"/>
    <n v="600"/>
    <d v="1901-08-30T06:00:00"/>
    <n v="136.03"/>
    <n v="72.03"/>
    <n v="2.0099999999999998"/>
    <n v="6.04"/>
    <m/>
    <n v="-2.16"/>
    <n v="86.8"/>
    <n v="0.22470000000000001"/>
    <n v="0.29299999999999998"/>
    <n v="0"/>
    <n v="14.4"/>
    <m/>
    <m/>
    <m/>
    <m/>
    <n v="1000600"/>
    <n v="12.5"/>
    <n v="14.4"/>
    <s v=""/>
    <s v=""/>
    <s v=""/>
  </r>
  <r>
    <d v="2024-04-09T00:00:00"/>
    <x v="99"/>
    <n v="700"/>
    <d v="1901-08-30T07:00:00"/>
    <n v="136.15"/>
    <n v="72.150000000000006"/>
    <n v="2.0099999999999998"/>
    <n v="5.54"/>
    <m/>
    <n v="-0.78900000000000003"/>
    <n v="86.2"/>
    <n v="0.22470000000000001"/>
    <n v="0.29299999999999998"/>
    <n v="0.2"/>
    <n v="156.9"/>
    <m/>
    <m/>
    <m/>
    <m/>
    <n v="1000700"/>
    <n v="148"/>
    <n v="156.9"/>
    <s v=""/>
    <s v=""/>
    <s v=""/>
  </r>
  <r>
    <d v="2024-04-09T00:00:00"/>
    <x v="99"/>
    <n v="800"/>
    <d v="1901-08-30T08:00:00"/>
    <n v="136.61000000000001"/>
    <n v="72.610000000000014"/>
    <n v="2.52"/>
    <n v="7.55"/>
    <m/>
    <n v="0.98899999999999999"/>
    <n v="78.3"/>
    <n v="0.22470000000000001"/>
    <n v="0.29299999999999998"/>
    <n v="0"/>
    <n v="331.9"/>
    <m/>
    <m/>
    <m/>
    <m/>
    <n v="1000800"/>
    <n v="335.8"/>
    <n v="331.9"/>
    <s v=""/>
    <s v=""/>
    <s v=""/>
  </r>
  <r>
    <d v="2024-04-09T00:00:00"/>
    <x v="99"/>
    <n v="900"/>
    <d v="1901-08-30T09:00:00"/>
    <n v="136.15"/>
    <n v="72.150000000000006"/>
    <n v="3.02"/>
    <n v="8.0500000000000007"/>
    <m/>
    <n v="-0.45100000000000001"/>
    <n v="60.8"/>
    <n v="0.22470000000000001"/>
    <n v="0.29299999999999998"/>
    <n v="0"/>
    <n v="494.4"/>
    <m/>
    <m/>
    <m/>
    <m/>
    <n v="1000900"/>
    <n v="515.20000000000005"/>
    <n v="494.4"/>
    <s v=""/>
    <s v=""/>
    <s v=""/>
  </r>
  <r>
    <d v="2024-04-09T00:00:00"/>
    <x v="99"/>
    <n v="1000"/>
    <d v="1901-08-30T10:00:00"/>
    <n v="136.03"/>
    <n v="72.03"/>
    <n v="4.03"/>
    <n v="8.56"/>
    <m/>
    <n v="1.5880000000000001"/>
    <n v="56.1"/>
    <n v="0.22470000000000001"/>
    <n v="0.2923"/>
    <n v="0"/>
    <n v="663.1"/>
    <m/>
    <m/>
    <m/>
    <m/>
    <n v="1001000"/>
    <n v="665.5"/>
    <n v="663.1"/>
    <s v=""/>
    <s v=""/>
    <s v=""/>
  </r>
  <r>
    <d v="2024-04-09T00:00:00"/>
    <x v="99"/>
    <n v="1100"/>
    <d v="1901-08-30T11:00:00"/>
    <n v="133.91999999999999"/>
    <n v="69.919999999999987"/>
    <n v="4.53"/>
    <n v="11.07"/>
    <m/>
    <n v="2.637"/>
    <n v="50.3"/>
    <n v="0.22470000000000001"/>
    <n v="0.2923"/>
    <n v="0.2"/>
    <n v="770.6"/>
    <m/>
    <m/>
    <m/>
    <m/>
    <n v="1001100"/>
    <n v="774.3"/>
    <n v="770.6"/>
    <s v=""/>
    <s v=""/>
    <s v=""/>
  </r>
  <r>
    <d v="2024-04-09T00:00:00"/>
    <x v="99"/>
    <n v="1200"/>
    <d v="1901-08-30T12:00:00"/>
    <n v="131.22999999999999"/>
    <n v="67.22999999999999"/>
    <n v="5.03"/>
    <n v="12.58"/>
    <m/>
    <n v="2.3159999999999998"/>
    <n v="45.6"/>
    <n v="0.22470000000000001"/>
    <n v="0.29149999999999998"/>
    <n v="0"/>
    <n v="885.6"/>
    <m/>
    <m/>
    <m/>
    <m/>
    <n v="1001200"/>
    <n v="832.2"/>
    <n v="885.6"/>
    <s v=""/>
    <s v=""/>
    <s v=""/>
  </r>
  <r>
    <d v="2024-04-09T00:00:00"/>
    <x v="99"/>
    <n v="1300"/>
    <d v="1901-08-30T13:00:00"/>
    <n v="131.93"/>
    <n v="67.930000000000007"/>
    <n v="4.03"/>
    <n v="9.06"/>
    <m/>
    <n v="0.82499999999999996"/>
    <n v="48.9"/>
    <n v="0.22470000000000001"/>
    <n v="0.29149999999999998"/>
    <n v="0"/>
    <n v="493.1"/>
    <m/>
    <m/>
    <m/>
    <m/>
    <n v="1001300"/>
    <n v="834.3"/>
    <n v="493.1"/>
    <s v=""/>
    <s v=""/>
    <s v=""/>
  </r>
  <r>
    <d v="2024-04-09T00:00:00"/>
    <x v="99"/>
    <n v="1400"/>
    <d v="1901-08-30T14:00:00"/>
    <n v="132.63999999999999"/>
    <n v="68.639999999999986"/>
    <n v="3.52"/>
    <n v="9.06"/>
    <m/>
    <n v="1.859"/>
    <n v="47.3"/>
    <n v="0.22470000000000001"/>
    <n v="0.29149999999999998"/>
    <n v="0"/>
    <n v="648.1"/>
    <m/>
    <m/>
    <m/>
    <m/>
    <n v="1001400"/>
    <n v="781.5"/>
    <n v="648.1"/>
    <s v=""/>
    <s v=""/>
    <s v=""/>
  </r>
  <r>
    <d v="2024-04-09T00:00:00"/>
    <x v="99"/>
    <n v="1500"/>
    <d v="1901-08-30T15:00:00"/>
    <n v="131.69999999999999"/>
    <n v="67.699999999999989"/>
    <n v="4.03"/>
    <n v="10.57"/>
    <m/>
    <n v="0.38400000000000001"/>
    <n v="48.3"/>
    <n v="0.22470000000000001"/>
    <n v="0.29149999999999998"/>
    <n v="0"/>
    <n v="641.9"/>
    <m/>
    <m/>
    <m/>
    <m/>
    <n v="1001500"/>
    <n v="677.2"/>
    <n v="641.9"/>
    <s v=""/>
    <s v=""/>
    <s v=""/>
  </r>
  <r>
    <d v="2024-04-09T00:00:00"/>
    <x v="99"/>
    <n v="1600"/>
    <d v="1901-08-30T16:00:00"/>
    <n v="132.4"/>
    <n v="68.400000000000006"/>
    <n v="2.52"/>
    <n v="8.56"/>
    <m/>
    <n v="-0.56299999999999994"/>
    <n v="62"/>
    <n v="0.22470000000000001"/>
    <n v="0.29149999999999998"/>
    <n v="0"/>
    <n v="199.4"/>
    <m/>
    <m/>
    <m/>
    <m/>
    <n v="1001600"/>
    <n v="530"/>
    <n v="199.4"/>
    <s v=""/>
    <s v=""/>
    <s v=""/>
  </r>
  <r>
    <d v="2024-04-09T00:00:00"/>
    <x v="99"/>
    <n v="1700"/>
    <d v="1901-08-30T17:00:00"/>
    <n v="132.63999999999999"/>
    <n v="68.639999999999986"/>
    <n v="1.51"/>
    <n v="8.0500000000000007"/>
    <m/>
    <n v="-1.4410000000000001"/>
    <n v="70.8"/>
    <n v="0.22470000000000001"/>
    <n v="0.2908"/>
    <n v="0"/>
    <n v="103.1"/>
    <m/>
    <m/>
    <m/>
    <m/>
    <n v="1001700"/>
    <n v="352.3"/>
    <n v="103.1"/>
    <s v=""/>
    <s v=""/>
    <s v=""/>
  </r>
  <r>
    <d v="2024-04-09T00:00:00"/>
    <x v="99"/>
    <n v="1800"/>
    <d v="1901-08-30T18:00:00"/>
    <n v="132.63999999999999"/>
    <n v="68.639999999999986"/>
    <n v="1.51"/>
    <n v="4.53"/>
    <m/>
    <n v="-2.5369999999999999"/>
    <n v="80.5"/>
    <n v="0.22470000000000001"/>
    <n v="0.2908"/>
    <n v="0"/>
    <n v="54.4"/>
    <m/>
    <m/>
    <m/>
    <m/>
    <n v="1001800"/>
    <n v="164.3"/>
    <n v="54.4"/>
    <s v=""/>
    <s v=""/>
    <s v=""/>
  </r>
  <r>
    <d v="2024-04-09T00:00:00"/>
    <x v="99"/>
    <n v="1900"/>
    <d v="1901-08-30T19:00:00"/>
    <n v="132.75"/>
    <n v="68.75"/>
    <n v="1.01"/>
    <n v="3.52"/>
    <m/>
    <n v="-3.2120000000000002"/>
    <n v="85.7"/>
    <n v="0.22470000000000001"/>
    <n v="0.2908"/>
    <n v="0"/>
    <n v="9.4"/>
    <m/>
    <m/>
    <m/>
    <m/>
    <n v="1001900"/>
    <n v="18"/>
    <n v="9.4"/>
    <s v=""/>
    <s v=""/>
    <s v=""/>
  </r>
  <r>
    <d v="2024-04-09T00:00:00"/>
    <x v="99"/>
    <n v="2000"/>
    <d v="1901-08-30T20:00:00"/>
    <n v="131.69999999999999"/>
    <n v="67.699999999999989"/>
    <n v="0.5"/>
    <n v="3.52"/>
    <m/>
    <n v="-4.3479999999999999"/>
    <n v="89.7"/>
    <n v="0.22470000000000001"/>
    <n v="0.29010000000000002"/>
    <n v="0"/>
    <n v="0.6"/>
    <m/>
    <m/>
    <m/>
    <m/>
    <n v="1002000"/>
    <n v="0"/>
    <n v="0"/>
    <s v=""/>
    <s v=""/>
    <s v=""/>
  </r>
  <r>
    <d v="2024-04-09T00:00:00"/>
    <x v="99"/>
    <n v="2100"/>
    <d v="1901-08-30T21:00:00"/>
    <n v="132.4"/>
    <n v="68.400000000000006"/>
    <n v="0.5"/>
    <n v="3.52"/>
    <m/>
    <n v="-4.2569999999999997"/>
    <n v="88.9"/>
    <n v="0.22470000000000001"/>
    <n v="0.2908"/>
    <n v="0"/>
    <n v="0.6"/>
    <m/>
    <m/>
    <m/>
    <m/>
    <n v="1002100"/>
    <n v="0"/>
    <n v="0"/>
    <s v=""/>
    <s v=""/>
    <s v=""/>
  </r>
  <r>
    <d v="2024-04-09T00:00:00"/>
    <x v="99"/>
    <n v="2200"/>
    <d v="1901-08-30T22:00:00"/>
    <n v="131.47"/>
    <n v="67.47"/>
    <n v="0.5"/>
    <n v="4.03"/>
    <m/>
    <n v="-5.6980000000000004"/>
    <n v="89.3"/>
    <n v="0.22539999999999999"/>
    <n v="0.29010000000000002"/>
    <n v="0"/>
    <n v="0.6"/>
    <m/>
    <m/>
    <m/>
    <m/>
    <n v="1002200"/>
    <n v="0"/>
    <n v="0"/>
    <s v=""/>
    <s v=""/>
    <s v=""/>
  </r>
  <r>
    <d v="2024-04-09T00:00:00"/>
    <x v="99"/>
    <n v="2300"/>
    <d v="1901-08-30T23:00:00"/>
    <n v="131.58000000000001"/>
    <n v="67.580000000000013"/>
    <n v="0.5"/>
    <n v="2.52"/>
    <m/>
    <n v="-6.01"/>
    <n v="88.7"/>
    <n v="0.22839999999999999"/>
    <n v="0.2908"/>
    <n v="0"/>
    <n v="0.6"/>
    <m/>
    <m/>
    <m/>
    <m/>
    <n v="1002300"/>
    <n v="0"/>
    <n v="0"/>
    <s v=""/>
    <s v=""/>
    <s v=""/>
  </r>
  <r>
    <d v="2024-04-09T00:00:00"/>
    <x v="99"/>
    <n v="2400"/>
    <d v="1901-08-31T00:00:00"/>
    <n v="131.22999999999999"/>
    <n v="67.22999999999999"/>
    <n v="0"/>
    <n v="1.51"/>
    <m/>
    <n v="-7.1550000000000002"/>
    <n v="89.6"/>
    <n v="0.22470000000000001"/>
    <n v="0.29010000000000002"/>
    <n v="0"/>
    <n v="0.6"/>
    <m/>
    <m/>
    <m/>
    <m/>
    <n v="1002400"/>
    <n v="0"/>
    <n v="0"/>
    <n v="0.22500000000000001"/>
    <n v="0.28999999999999998"/>
    <n v="0.67200000000000004"/>
  </r>
  <r>
    <d v="2024-04-10T00:00:00"/>
    <x v="100"/>
    <n v="100"/>
    <d v="1901-08-31T01:00:00"/>
    <n v="130.65"/>
    <n v="66.650000000000006"/>
    <n v="0.5"/>
    <n v="2.0099999999999998"/>
    <m/>
    <n v="-7.51"/>
    <n v="90.9"/>
    <n v="0.22470000000000001"/>
    <n v="0.29010000000000002"/>
    <n v="0"/>
    <n v="0.6"/>
    <m/>
    <m/>
    <m/>
    <m/>
    <n v="1010100"/>
    <n v="0"/>
    <n v="0"/>
    <s v=""/>
    <s v=""/>
    <s v=""/>
  </r>
  <r>
    <d v="2024-04-10T00:00:00"/>
    <x v="100"/>
    <n v="200"/>
    <d v="1901-08-31T02:00:00"/>
    <n v="130.65"/>
    <n v="66.650000000000006"/>
    <n v="1.01"/>
    <n v="2.0099999999999998"/>
    <m/>
    <n v="-7.2190000000000003"/>
    <n v="91"/>
    <n v="0.22470000000000001"/>
    <n v="0.29010000000000002"/>
    <n v="0"/>
    <n v="0.6"/>
    <m/>
    <m/>
    <m/>
    <m/>
    <n v="1010200"/>
    <n v="0"/>
    <n v="0"/>
    <s v=""/>
    <s v=""/>
    <s v=""/>
  </r>
  <r>
    <d v="2024-04-10T00:00:00"/>
    <x v="100"/>
    <n v="300"/>
    <d v="1901-08-31T03:00:00"/>
    <n v="130.41"/>
    <n v="66.41"/>
    <n v="0.5"/>
    <n v="2.0099999999999998"/>
    <m/>
    <n v="-7.7380000000000004"/>
    <n v="90.5"/>
    <n v="0.22539999999999999"/>
    <n v="0.29010000000000002"/>
    <n v="0"/>
    <n v="0.6"/>
    <m/>
    <m/>
    <m/>
    <m/>
    <n v="1010300"/>
    <n v="0"/>
    <n v="0"/>
    <s v=""/>
    <s v=""/>
    <s v=""/>
  </r>
  <r>
    <d v="2024-04-10T00:00:00"/>
    <x v="100"/>
    <n v="400"/>
    <d v="1901-08-31T04:00:00"/>
    <n v="130.41"/>
    <n v="66.41"/>
    <n v="1.01"/>
    <n v="2.52"/>
    <m/>
    <n v="-8"/>
    <n v="91.6"/>
    <n v="0.22470000000000001"/>
    <n v="0.28939999999999999"/>
    <n v="0"/>
    <n v="0.6"/>
    <m/>
    <m/>
    <m/>
    <m/>
    <n v="1010400"/>
    <n v="0"/>
    <n v="0"/>
    <s v=""/>
    <s v=""/>
    <s v=""/>
  </r>
  <r>
    <d v="2024-04-10T00:00:00"/>
    <x v="100"/>
    <n v="500"/>
    <d v="1901-08-31T05:00:00"/>
    <n v="131.47"/>
    <n v="67.47"/>
    <n v="1.01"/>
    <n v="2.52"/>
    <m/>
    <n v="-8.0329999999999995"/>
    <n v="91.7"/>
    <n v="0.22470000000000001"/>
    <n v="0.28939999999999999"/>
    <n v="0"/>
    <n v="0.6"/>
    <m/>
    <m/>
    <m/>
    <m/>
    <n v="1010500"/>
    <n v="0"/>
    <n v="0"/>
    <s v=""/>
    <s v=""/>
    <s v=""/>
  </r>
  <r>
    <d v="2024-04-10T00:00:00"/>
    <x v="100"/>
    <n v="600"/>
    <d v="1901-08-31T06:00:00"/>
    <n v="131.93"/>
    <n v="67.930000000000007"/>
    <n v="1.51"/>
    <n v="2.52"/>
    <m/>
    <n v="-7.2510000000000003"/>
    <n v="90.3"/>
    <n v="0.22470000000000001"/>
    <n v="0.28939999999999999"/>
    <n v="0"/>
    <n v="11.9"/>
    <m/>
    <m/>
    <m/>
    <m/>
    <n v="1010600"/>
    <n v="14.5"/>
    <n v="11.9"/>
    <s v=""/>
    <s v=""/>
    <s v=""/>
  </r>
  <r>
    <d v="2024-04-10T00:00:00"/>
    <x v="100"/>
    <n v="700"/>
    <d v="1901-08-31T07:00:00"/>
    <n v="131.35"/>
    <n v="67.349999999999994"/>
    <n v="1.01"/>
    <n v="2.0099999999999998"/>
    <m/>
    <n v="-3.8069999999999999"/>
    <n v="84.3"/>
    <n v="0.22470000000000001"/>
    <n v="0.28939999999999999"/>
    <n v="0"/>
    <n v="155.6"/>
    <m/>
    <m/>
    <m/>
    <m/>
    <n v="1010700"/>
    <n v="153.69999999999999"/>
    <n v="155.6"/>
    <s v=""/>
    <s v=""/>
    <s v=""/>
  </r>
  <r>
    <d v="2024-04-10T00:00:00"/>
    <x v="100"/>
    <n v="800"/>
    <d v="1901-08-31T08:00:00"/>
    <n v="131.93"/>
    <n v="67.930000000000007"/>
    <n v="0"/>
    <n v="2.52"/>
    <m/>
    <n v="-4.0000000000000001E-3"/>
    <n v="67.599999999999994"/>
    <n v="0.22470000000000001"/>
    <n v="0.28939999999999999"/>
    <n v="0"/>
    <n v="319.39999999999998"/>
    <m/>
    <m/>
    <m/>
    <m/>
    <n v="1010800"/>
    <n v="341.7"/>
    <n v="319.39999999999998"/>
    <s v=""/>
    <s v=""/>
    <s v=""/>
  </r>
  <r>
    <d v="2024-04-10T00:00:00"/>
    <x v="100"/>
    <n v="900"/>
    <d v="1901-08-31T09:00:00"/>
    <n v="131.69999999999999"/>
    <n v="67.699999999999989"/>
    <n v="1.01"/>
    <n v="3.52"/>
    <m/>
    <n v="0.63200000000000001"/>
    <n v="59.8"/>
    <n v="0.22470000000000001"/>
    <n v="0.28860000000000002"/>
    <n v="0"/>
    <n v="455.6"/>
    <m/>
    <m/>
    <m/>
    <m/>
    <n v="1010900"/>
    <n v="520.79999999999995"/>
    <n v="455.6"/>
    <s v=""/>
    <s v=""/>
    <s v=""/>
  </r>
  <r>
    <d v="2024-04-10T00:00:00"/>
    <x v="100"/>
    <n v="1000"/>
    <d v="1901-08-31T10:00:00"/>
    <n v="130.30000000000001"/>
    <n v="66.300000000000011"/>
    <n v="2.0099999999999998"/>
    <n v="7.05"/>
    <m/>
    <n v="1.67"/>
    <n v="54"/>
    <n v="0.22470000000000001"/>
    <n v="0.28860000000000002"/>
    <n v="0.2"/>
    <n v="590.6"/>
    <m/>
    <m/>
    <m/>
    <m/>
    <n v="1011000"/>
    <n v="671.5"/>
    <n v="590.6"/>
    <s v=""/>
    <s v=""/>
    <s v=""/>
  </r>
  <r>
    <d v="2024-04-10T00:00:00"/>
    <x v="100"/>
    <n v="1100"/>
    <d v="1901-08-31T11:00:00"/>
    <n v="130.30000000000001"/>
    <n v="66.300000000000011"/>
    <n v="2.0099999999999998"/>
    <n v="7.05"/>
    <m/>
    <n v="3.1419999999999999"/>
    <n v="47.2"/>
    <n v="0.22470000000000001"/>
    <n v="0.28860000000000002"/>
    <n v="0"/>
    <n v="756.9"/>
    <m/>
    <m/>
    <m/>
    <m/>
    <n v="1011100"/>
    <n v="779.5"/>
    <n v="756.9"/>
    <s v=""/>
    <s v=""/>
    <s v=""/>
  </r>
  <r>
    <d v="2024-04-10T00:00:00"/>
    <x v="100"/>
    <n v="1200"/>
    <d v="1901-08-31T12:00:00"/>
    <n v="130.06"/>
    <n v="66.06"/>
    <n v="2.0099999999999998"/>
    <n v="6.04"/>
    <m/>
    <n v="4.74"/>
    <n v="44.3"/>
    <n v="0.224"/>
    <n v="0.28860000000000002"/>
    <n v="0"/>
    <n v="815.6"/>
    <m/>
    <m/>
    <m/>
    <m/>
    <n v="1011200"/>
    <n v="837.2"/>
    <n v="815.6"/>
    <s v=""/>
    <s v=""/>
    <s v=""/>
  </r>
  <r>
    <d v="2024-04-10T00:00:00"/>
    <x v="100"/>
    <n v="1300"/>
    <d v="1901-08-31T13:00:00"/>
    <n v="133.44999999999999"/>
    <n v="69.449999999999989"/>
    <n v="1.51"/>
    <n v="7.05"/>
    <m/>
    <n v="5.9240000000000004"/>
    <n v="42.5"/>
    <n v="0.22040000000000001"/>
    <n v="0.28789999999999999"/>
    <n v="0"/>
    <n v="828.1"/>
    <m/>
    <m/>
    <m/>
    <m/>
    <n v="1011300"/>
    <n v="839.5"/>
    <n v="828.1"/>
    <s v=""/>
    <s v=""/>
    <s v=""/>
  </r>
  <r>
    <d v="2024-04-10T00:00:00"/>
    <x v="100"/>
    <n v="1400"/>
    <d v="1901-08-31T14:00:00"/>
    <n v="132.99"/>
    <n v="68.990000000000009"/>
    <n v="2.0099999999999998"/>
    <n v="7.05"/>
    <m/>
    <n v="5.6420000000000003"/>
    <n v="38.299999999999997"/>
    <n v="0.2225"/>
    <n v="0.28860000000000002"/>
    <n v="0"/>
    <n v="749.4"/>
    <m/>
    <m/>
    <m/>
    <m/>
    <n v="1011400"/>
    <n v="786.5"/>
    <n v="749.4"/>
    <s v=""/>
    <s v=""/>
    <s v=""/>
  </r>
  <r>
    <d v="2024-04-10T00:00:00"/>
    <x v="100"/>
    <n v="1500"/>
    <d v="1901-08-31T15:00:00"/>
    <n v="133.22"/>
    <n v="69.22"/>
    <n v="2.0099999999999998"/>
    <n v="5.03"/>
    <m/>
    <n v="4.2720000000000002"/>
    <n v="37.1"/>
    <n v="0.2218"/>
    <n v="0.28860000000000002"/>
    <n v="0"/>
    <n v="456.9"/>
    <m/>
    <m/>
    <m/>
    <m/>
    <n v="1011500"/>
    <n v="682.5"/>
    <n v="456.9"/>
    <s v=""/>
    <s v=""/>
    <s v=""/>
  </r>
  <r>
    <d v="2024-04-10T00:00:00"/>
    <x v="100"/>
    <n v="1600"/>
    <d v="1901-08-31T16:00:00"/>
    <n v="131.82"/>
    <n v="67.819999999999993"/>
    <n v="1.01"/>
    <n v="3.52"/>
    <m/>
    <n v="6.077"/>
    <n v="40.200000000000003"/>
    <n v="0.22109999999999999"/>
    <n v="0.28860000000000002"/>
    <n v="0"/>
    <n v="350.6"/>
    <m/>
    <m/>
    <m/>
    <m/>
    <n v="1011600"/>
    <n v="535"/>
    <n v="350.6"/>
    <s v=""/>
    <s v=""/>
    <s v=""/>
  </r>
  <r>
    <d v="2024-04-10T00:00:00"/>
    <x v="100"/>
    <n v="1700"/>
    <d v="1901-08-31T17:00:00"/>
    <n v="129.83000000000001"/>
    <n v="65.830000000000013"/>
    <n v="1.51"/>
    <n v="5.03"/>
    <m/>
    <n v="5.2569999999999997"/>
    <n v="38.700000000000003"/>
    <n v="0.2218"/>
    <n v="0.28860000000000002"/>
    <n v="0"/>
    <n v="361.9"/>
    <m/>
    <m/>
    <m/>
    <m/>
    <n v="1011700"/>
    <n v="357.7"/>
    <n v="361.9"/>
    <s v=""/>
    <s v=""/>
    <s v=""/>
  </r>
  <r>
    <d v="2024-04-10T00:00:00"/>
    <x v="100"/>
    <n v="1800"/>
    <d v="1901-08-31T18:00:00"/>
    <n v="128.77000000000001"/>
    <n v="64.77000000000001"/>
    <n v="0.5"/>
    <n v="3.02"/>
    <m/>
    <n v="2.1280000000000001"/>
    <n v="42.6"/>
    <n v="0.2218"/>
    <n v="0.28860000000000002"/>
    <n v="0"/>
    <n v="139.4"/>
    <m/>
    <m/>
    <m/>
    <m/>
    <n v="1011800"/>
    <n v="169.3"/>
    <n v="139.4"/>
    <s v=""/>
    <s v=""/>
    <s v=""/>
  </r>
  <r>
    <d v="2024-04-10T00:00:00"/>
    <x v="100"/>
    <n v="1900"/>
    <d v="1901-08-31T19:00:00"/>
    <n v="129.94"/>
    <n v="65.94"/>
    <n v="0"/>
    <n v="2.0099999999999998"/>
    <m/>
    <n v="5.0999999999999997E-2"/>
    <n v="54.3"/>
    <n v="0.2218"/>
    <n v="0.28860000000000002"/>
    <n v="0"/>
    <n v="13.1"/>
    <m/>
    <m/>
    <m/>
    <m/>
    <n v="1011900"/>
    <n v="20.7"/>
    <n v="13.1"/>
    <s v=""/>
    <s v=""/>
    <s v=""/>
  </r>
  <r>
    <d v="2024-04-10T00:00:00"/>
    <x v="100"/>
    <n v="2000"/>
    <d v="1901-08-31T20:00:00"/>
    <n v="128.77000000000001"/>
    <n v="64.77000000000001"/>
    <n v="0"/>
    <n v="2.0099999999999998"/>
    <m/>
    <n v="0.55000000000000004"/>
    <n v="55.3"/>
    <n v="0.2225"/>
    <n v="0.28860000000000002"/>
    <n v="0"/>
    <n v="0.6"/>
    <m/>
    <m/>
    <m/>
    <m/>
    <n v="1012000"/>
    <n v="0"/>
    <n v="0"/>
    <s v=""/>
    <s v=""/>
    <s v=""/>
  </r>
  <r>
    <d v="2024-04-10T00:00:00"/>
    <x v="100"/>
    <n v="2100"/>
    <d v="1901-08-31T21:00:00"/>
    <n v="130.18"/>
    <n v="66.180000000000007"/>
    <n v="0"/>
    <n v="1.51"/>
    <m/>
    <n v="-0.22700000000000001"/>
    <n v="59.5"/>
    <n v="0.2218"/>
    <n v="0.28860000000000002"/>
    <n v="0"/>
    <n v="0.6"/>
    <m/>
    <m/>
    <m/>
    <m/>
    <n v="1012100"/>
    <n v="0"/>
    <n v="0"/>
    <s v=""/>
    <s v=""/>
    <s v=""/>
  </r>
  <r>
    <d v="2024-04-10T00:00:00"/>
    <x v="100"/>
    <n v="2200"/>
    <d v="1901-08-31T22:00:00"/>
    <n v="128.88999999999999"/>
    <n v="64.889999999999986"/>
    <n v="0"/>
    <n v="1.51"/>
    <m/>
    <n v="-0.73199999999999998"/>
    <n v="60.7"/>
    <n v="0.2225"/>
    <n v="0.28939999999999999"/>
    <n v="0"/>
    <n v="0.6"/>
    <m/>
    <m/>
    <m/>
    <m/>
    <n v="1012200"/>
    <n v="0"/>
    <n v="0"/>
    <s v=""/>
    <s v=""/>
    <s v=""/>
  </r>
  <r>
    <d v="2024-04-10T00:00:00"/>
    <x v="100"/>
    <n v="2300"/>
    <d v="1901-08-31T23:00:00"/>
    <n v="130.41"/>
    <n v="66.41"/>
    <n v="0.5"/>
    <n v="2.0099999999999998"/>
    <m/>
    <n v="-2.044"/>
    <n v="64.900000000000006"/>
    <n v="0.224"/>
    <n v="0.28939999999999999"/>
    <n v="0"/>
    <n v="0.6"/>
    <m/>
    <m/>
    <m/>
    <m/>
    <n v="1012300"/>
    <n v="0"/>
    <n v="0"/>
    <s v=""/>
    <s v=""/>
    <s v=""/>
  </r>
  <r>
    <d v="2024-04-10T00:00:00"/>
    <x v="100"/>
    <n v="2400"/>
    <d v="1901-09-01T00:00:00"/>
    <n v="129.83000000000001"/>
    <n v="65.830000000000013"/>
    <n v="0.5"/>
    <n v="1.51"/>
    <m/>
    <n v="-2.363"/>
    <n v="67.8"/>
    <n v="0.224"/>
    <n v="0.29010000000000002"/>
    <n v="0"/>
    <n v="0.6"/>
    <m/>
    <m/>
    <m/>
    <m/>
    <n v="1012400"/>
    <n v="0"/>
    <n v="0"/>
    <n v="0.224"/>
    <n v="0.28999999999999998"/>
    <n v="0.65800000000000003"/>
  </r>
  <r>
    <d v="2024-04-11T00:00:00"/>
    <x v="101"/>
    <n v="100"/>
    <d v="1901-09-01T01:00:00"/>
    <n v="128.77000000000001"/>
    <n v="64.77000000000001"/>
    <n v="0.5"/>
    <n v="1.51"/>
    <m/>
    <n v="-1.4410000000000001"/>
    <n v="68.3"/>
    <n v="0.224"/>
    <n v="0.29010000000000002"/>
    <n v="0"/>
    <n v="0.6"/>
    <m/>
    <m/>
    <m/>
    <m/>
    <n v="1020100"/>
    <n v="0"/>
    <n v="0"/>
    <s v=""/>
    <s v=""/>
    <s v=""/>
  </r>
  <r>
    <d v="2024-04-11T00:00:00"/>
    <x v="101"/>
    <n v="200"/>
    <d v="1901-09-01T02:00:00"/>
    <n v="128.66"/>
    <n v="64.66"/>
    <n v="1.01"/>
    <n v="3.02"/>
    <m/>
    <n v="-1.498"/>
    <n v="65"/>
    <n v="0.224"/>
    <n v="0.2908"/>
    <n v="0"/>
    <n v="0.6"/>
    <m/>
    <m/>
    <m/>
    <m/>
    <n v="1020200"/>
    <n v="0"/>
    <n v="0"/>
    <s v=""/>
    <s v=""/>
    <s v=""/>
  </r>
  <r>
    <d v="2024-04-11T00:00:00"/>
    <x v="101"/>
    <n v="300"/>
    <d v="1901-09-01T03:00:00"/>
    <n v="129.13"/>
    <n v="65.13"/>
    <n v="0.5"/>
    <n v="2.52"/>
    <m/>
    <n v="-0.53500000000000003"/>
    <n v="64.599999999999994"/>
    <n v="0.224"/>
    <n v="0.2908"/>
    <n v="0"/>
    <n v="0.6"/>
    <m/>
    <m/>
    <m/>
    <m/>
    <n v="1020300"/>
    <n v="0"/>
    <n v="0"/>
    <s v=""/>
    <s v=""/>
    <s v=""/>
  </r>
  <r>
    <d v="2024-04-11T00:00:00"/>
    <x v="101"/>
    <n v="400"/>
    <d v="1901-09-01T04:00:00"/>
    <n v="128.54"/>
    <n v="64.539999999999992"/>
    <n v="1.01"/>
    <n v="4.03"/>
    <m/>
    <n v="-1.5269999999999999"/>
    <n v="63.5"/>
    <n v="0.224"/>
    <n v="0.2908"/>
    <n v="0"/>
    <n v="0.6"/>
    <m/>
    <m/>
    <m/>
    <m/>
    <n v="1020400"/>
    <n v="0"/>
    <n v="0"/>
    <s v=""/>
    <s v=""/>
    <s v=""/>
  </r>
  <r>
    <d v="2024-04-11T00:00:00"/>
    <x v="101"/>
    <n v="500"/>
    <d v="1901-09-01T05:00:00"/>
    <n v="129.47999999999999"/>
    <n v="65.47999999999999"/>
    <n v="1.01"/>
    <n v="3.52"/>
    <m/>
    <n v="-1.413"/>
    <n v="68.7"/>
    <n v="0.224"/>
    <n v="0.29149999999999998"/>
    <n v="0"/>
    <n v="0.6"/>
    <m/>
    <m/>
    <m/>
    <m/>
    <n v="1020500"/>
    <n v="0"/>
    <n v="0"/>
    <s v=""/>
    <s v=""/>
    <s v=""/>
  </r>
  <r>
    <d v="2024-04-11T00:00:00"/>
    <x v="101"/>
    <n v="600"/>
    <d v="1901-09-01T06:00:00"/>
    <n v="128.31"/>
    <n v="64.31"/>
    <n v="1.01"/>
    <n v="4.53"/>
    <m/>
    <n v="-0.36699999999999999"/>
    <n v="67.7"/>
    <n v="0.22470000000000001"/>
    <n v="0.29149999999999998"/>
    <n v="0"/>
    <n v="20.6"/>
    <m/>
    <m/>
    <m/>
    <m/>
    <n v="1020600"/>
    <n v="16.3"/>
    <n v="20.6"/>
    <s v=""/>
    <s v=""/>
    <s v=""/>
  </r>
  <r>
    <d v="2024-04-11T00:00:00"/>
    <x v="101"/>
    <n v="700"/>
    <d v="1901-09-01T07:00:00"/>
    <n v="127.72"/>
    <n v="63.72"/>
    <n v="1.51"/>
    <n v="4.03"/>
    <m/>
    <n v="-0.81699999999999995"/>
    <n v="68.099999999999994"/>
    <n v="0.22470000000000001"/>
    <n v="0.29149999999999998"/>
    <n v="0"/>
    <n v="79.400000000000006"/>
    <m/>
    <m/>
    <m/>
    <m/>
    <n v="1020700"/>
    <n v="159.5"/>
    <n v="79.400000000000006"/>
    <s v=""/>
    <s v=""/>
    <s v=""/>
  </r>
  <r>
    <d v="2024-04-11T00:00:00"/>
    <x v="101"/>
    <n v="800"/>
    <d v="1901-09-01T08:00:00"/>
    <n v="129.59"/>
    <n v="65.59"/>
    <n v="1.51"/>
    <n v="4.03"/>
    <m/>
    <n v="0.35599999999999998"/>
    <n v="68.3"/>
    <n v="0.22470000000000001"/>
    <n v="0.29149999999999998"/>
    <n v="0"/>
    <n v="166.9"/>
    <m/>
    <m/>
    <m/>
    <m/>
    <n v="1020800"/>
    <n v="347.7"/>
    <n v="166.9"/>
    <s v=""/>
    <s v=""/>
    <s v=""/>
  </r>
  <r>
    <d v="2024-04-11T00:00:00"/>
    <x v="101"/>
    <n v="900"/>
    <d v="1901-09-01T09:00:00"/>
    <n v="129.36000000000001"/>
    <n v="65.360000000000014"/>
    <n v="2.52"/>
    <n v="6.54"/>
    <m/>
    <n v="0.63200000000000001"/>
    <n v="67.3"/>
    <n v="0.22470000000000001"/>
    <n v="0.29149999999999998"/>
    <n v="0"/>
    <n v="216.9"/>
    <m/>
    <m/>
    <m/>
    <m/>
    <n v="1020900"/>
    <n v="526.79999999999995"/>
    <n v="216.9"/>
    <s v=""/>
    <s v=""/>
    <s v=""/>
  </r>
  <r>
    <d v="2024-04-11T00:00:00"/>
    <x v="101"/>
    <n v="1000"/>
    <d v="1901-09-01T10:00:00"/>
    <n v="128.41999999999999"/>
    <n v="64.419999999999987"/>
    <n v="2.52"/>
    <n v="6.54"/>
    <m/>
    <n v="2.5030000000000001"/>
    <n v="65.400000000000006"/>
    <n v="0.22470000000000001"/>
    <n v="0.29149999999999998"/>
    <n v="0"/>
    <n v="313.10000000000002"/>
    <m/>
    <m/>
    <m/>
    <m/>
    <n v="1021000"/>
    <n v="676.7"/>
    <n v="313.10000000000002"/>
    <s v=""/>
    <s v=""/>
    <s v=""/>
  </r>
  <r>
    <d v="2024-04-11T00:00:00"/>
    <x v="101"/>
    <n v="1100"/>
    <d v="1901-09-01T11:00:00"/>
    <n v="128.31"/>
    <n v="64.31"/>
    <n v="3.02"/>
    <n v="8.56"/>
    <m/>
    <n v="3.5910000000000002"/>
    <n v="58"/>
    <n v="0.224"/>
    <n v="0.2923"/>
    <n v="0"/>
    <n v="521.9"/>
    <m/>
    <m/>
    <m/>
    <m/>
    <n v="1021100"/>
    <n v="785"/>
    <n v="521.9"/>
    <s v=""/>
    <s v=""/>
    <s v=""/>
  </r>
  <r>
    <d v="2024-04-11T00:00:00"/>
    <x v="101"/>
    <n v="1200"/>
    <d v="1901-09-01T12:00:00"/>
    <n v="128.41999999999999"/>
    <n v="64.419999999999987"/>
    <n v="3.02"/>
    <n v="8.0500000000000007"/>
    <m/>
    <n v="4.2720000000000002"/>
    <n v="54.5"/>
    <n v="0.224"/>
    <n v="0.29149999999999998"/>
    <n v="0"/>
    <n v="565.6"/>
    <m/>
    <m/>
    <m/>
    <m/>
    <n v="1021200"/>
    <n v="842.2"/>
    <n v="565.6"/>
    <s v=""/>
    <s v=""/>
    <s v=""/>
  </r>
  <r>
    <d v="2024-04-11T00:00:00"/>
    <x v="101"/>
    <n v="1300"/>
    <d v="1901-09-01T13:00:00"/>
    <n v="130.06"/>
    <n v="66.06"/>
    <n v="3.52"/>
    <n v="7.55"/>
    <m/>
    <n v="3.7490000000000001"/>
    <n v="52.1"/>
    <n v="0.224"/>
    <n v="0.2923"/>
    <n v="0"/>
    <n v="421.9"/>
    <m/>
    <m/>
    <m/>
    <m/>
    <n v="1021300"/>
    <n v="844.7"/>
    <n v="421.9"/>
    <s v=""/>
    <s v=""/>
    <s v=""/>
  </r>
  <r>
    <d v="2024-04-11T00:00:00"/>
    <x v="101"/>
    <n v="1400"/>
    <d v="1901-09-01T14:00:00"/>
    <n v="129.83000000000001"/>
    <n v="65.830000000000013"/>
    <n v="3.52"/>
    <n v="7.55"/>
    <m/>
    <n v="2.2090000000000001"/>
    <n v="57.3"/>
    <n v="0.224"/>
    <n v="0.2923"/>
    <n v="0"/>
    <n v="220.6"/>
    <m/>
    <m/>
    <m/>
    <m/>
    <n v="1021400"/>
    <n v="791.5"/>
    <n v="220.6"/>
    <s v=""/>
    <s v=""/>
    <s v=""/>
  </r>
  <r>
    <d v="2024-04-11T00:00:00"/>
    <x v="101"/>
    <n v="1500"/>
    <d v="1901-09-01T15:00:00"/>
    <n v="129.83000000000001"/>
    <n v="65.830000000000013"/>
    <n v="3.52"/>
    <n v="7.55"/>
    <m/>
    <n v="2.1819999999999999"/>
    <n v="64.3"/>
    <n v="0.224"/>
    <n v="0.2923"/>
    <n v="0"/>
    <n v="225.6"/>
    <m/>
    <m/>
    <m/>
    <m/>
    <n v="1021500"/>
    <n v="687.5"/>
    <n v="225.6"/>
    <s v=""/>
    <s v=""/>
    <s v=""/>
  </r>
  <r>
    <d v="2024-04-11T00:00:00"/>
    <x v="101"/>
    <n v="1600"/>
    <d v="1901-09-01T16:00:00"/>
    <n v="130.06"/>
    <n v="66.06"/>
    <n v="3.02"/>
    <n v="6.54"/>
    <m/>
    <n v="1.7509999999999999"/>
    <n v="70.400000000000006"/>
    <n v="0.22470000000000001"/>
    <n v="0.2923"/>
    <n v="0"/>
    <n v="129.4"/>
    <m/>
    <m/>
    <m/>
    <m/>
    <n v="1021600"/>
    <n v="540.29999999999995"/>
    <n v="129.4"/>
    <s v=""/>
    <s v=""/>
    <s v=""/>
  </r>
  <r>
    <d v="2024-04-11T00:00:00"/>
    <x v="101"/>
    <n v="1700"/>
    <d v="1901-09-01T17:00:00"/>
    <n v="129.94"/>
    <n v="65.94"/>
    <n v="2.52"/>
    <n v="7.05"/>
    <m/>
    <n v="1.153"/>
    <n v="73.5"/>
    <n v="0.22470000000000001"/>
    <n v="0.2923"/>
    <n v="0"/>
    <n v="64.400000000000006"/>
    <m/>
    <m/>
    <m/>
    <m/>
    <n v="1021700"/>
    <n v="362.8"/>
    <n v="64.400000000000006"/>
    <s v=""/>
    <s v=""/>
    <s v=""/>
  </r>
  <r>
    <d v="2024-04-11T00:00:00"/>
    <x v="101"/>
    <n v="1800"/>
    <d v="1901-09-01T18:00:00"/>
    <n v="130.06"/>
    <n v="66.06"/>
    <n v="3.52"/>
    <n v="8.56"/>
    <m/>
    <n v="1.153"/>
    <n v="77.900000000000006"/>
    <n v="0.22539999999999999"/>
    <n v="0.29149999999999998"/>
    <n v="0"/>
    <n v="35.6"/>
    <m/>
    <m/>
    <m/>
    <m/>
    <n v="1021800"/>
    <n v="174"/>
    <n v="35.6"/>
    <s v=""/>
    <s v=""/>
    <s v=""/>
  </r>
  <r>
    <d v="2024-04-11T00:00:00"/>
    <x v="101"/>
    <n v="1900"/>
    <d v="1901-09-01T19:00:00"/>
    <n v="129.13"/>
    <n v="65.13"/>
    <n v="3.52"/>
    <n v="7.55"/>
    <m/>
    <n v="-0.17100000000000001"/>
    <n v="84.3"/>
    <n v="0.22620000000000001"/>
    <n v="0.29149999999999998"/>
    <n v="0"/>
    <n v="3.1"/>
    <m/>
    <m/>
    <m/>
    <m/>
    <n v="1021900"/>
    <n v="23"/>
    <n v="3.1"/>
    <s v=""/>
    <s v=""/>
    <s v=""/>
  </r>
  <r>
    <d v="2024-04-11T00:00:00"/>
    <x v="101"/>
    <n v="2000"/>
    <d v="1901-09-01T20:00:00"/>
    <n v="126.67"/>
    <n v="62.67"/>
    <n v="1.51"/>
    <n v="4.53"/>
    <m/>
    <n v="-0.59099999999999997"/>
    <n v="92.5"/>
    <n v="0.22620000000000001"/>
    <n v="0.29149999999999998"/>
    <n v="0"/>
    <n v="0.6"/>
    <m/>
    <m/>
    <m/>
    <m/>
    <n v="1022000"/>
    <n v="0"/>
    <n v="0"/>
    <s v=""/>
    <s v=""/>
    <s v=""/>
  </r>
  <r>
    <d v="2024-04-11T00:00:00"/>
    <x v="101"/>
    <n v="2100"/>
    <d v="1901-09-01T21:00:00"/>
    <n v="127.49"/>
    <n v="63.489999999999995"/>
    <n v="1.51"/>
    <n v="4.53"/>
    <m/>
    <n v="-0.17100000000000001"/>
    <n v="90.5"/>
    <n v="0.22620000000000001"/>
    <n v="0.29149999999999998"/>
    <n v="0"/>
    <n v="0.6"/>
    <m/>
    <m/>
    <m/>
    <m/>
    <n v="1022100"/>
    <n v="0"/>
    <n v="0"/>
    <s v=""/>
    <s v=""/>
    <s v=""/>
  </r>
  <r>
    <d v="2024-04-11T00:00:00"/>
    <x v="101"/>
    <n v="2200"/>
    <d v="1901-09-01T22:00:00"/>
    <n v="127.25"/>
    <n v="63.25"/>
    <n v="1.51"/>
    <n v="4.53"/>
    <m/>
    <n v="-0.14299999999999999"/>
    <n v="88.6"/>
    <n v="0.22539999999999999"/>
    <n v="0.29149999999999998"/>
    <n v="0"/>
    <n v="0.6"/>
    <m/>
    <m/>
    <m/>
    <m/>
    <n v="1022200"/>
    <n v="0"/>
    <n v="0"/>
    <s v=""/>
    <s v=""/>
    <s v=""/>
  </r>
  <r>
    <d v="2024-04-11T00:00:00"/>
    <x v="101"/>
    <n v="2300"/>
    <d v="1901-09-01T23:00:00"/>
    <n v="127.72"/>
    <n v="63.72"/>
    <n v="1.01"/>
    <n v="4.03"/>
    <m/>
    <n v="-0.56299999999999994"/>
    <n v="89.9"/>
    <n v="0.22620000000000001"/>
    <n v="0.29149999999999998"/>
    <n v="0"/>
    <n v="0.6"/>
    <m/>
    <m/>
    <m/>
    <m/>
    <n v="1022300"/>
    <n v="0"/>
    <n v="0"/>
    <s v=""/>
    <s v=""/>
    <s v=""/>
  </r>
  <r>
    <d v="2024-04-11T00:00:00"/>
    <x v="101"/>
    <n v="2400"/>
    <d v="1901-09-02T00:00:00"/>
    <n v="126.2"/>
    <n v="62.2"/>
    <n v="0.5"/>
    <n v="2.52"/>
    <m/>
    <n v="-0.53500000000000003"/>
    <n v="91.4"/>
    <n v="0.22620000000000001"/>
    <n v="0.2908"/>
    <n v="0"/>
    <n v="0.6"/>
    <m/>
    <m/>
    <m/>
    <m/>
    <n v="1022400"/>
    <n v="0"/>
    <n v="0"/>
    <n v="0.22600000000000001"/>
    <n v="0.29099999999999998"/>
    <n v="0.622"/>
  </r>
  <r>
    <d v="2024-04-12T00:00:00"/>
    <x v="102"/>
    <n v="100"/>
    <d v="1901-09-02T01:00:00"/>
    <n v="131.35"/>
    <n v="67.349999999999994"/>
    <n v="1.01"/>
    <n v="5.03"/>
    <m/>
    <n v="-1.498"/>
    <n v="94"/>
    <n v="0.22620000000000001"/>
    <n v="0.2908"/>
    <n v="0"/>
    <n v="0.6"/>
    <m/>
    <m/>
    <m/>
    <m/>
    <n v="1030100"/>
    <n v="0"/>
    <n v="0"/>
    <s v=""/>
    <s v=""/>
    <s v=""/>
  </r>
  <r>
    <d v="2024-04-12T00:00:00"/>
    <x v="102"/>
    <n v="200"/>
    <d v="1901-09-02T02:00:00"/>
    <n v="129.36000000000001"/>
    <n v="65.360000000000014"/>
    <n v="0.5"/>
    <n v="4.03"/>
    <m/>
    <n v="-1.6990000000000001"/>
    <n v="93.5"/>
    <n v="0.22539999999999999"/>
    <n v="0.2908"/>
    <n v="0"/>
    <n v="0.6"/>
    <m/>
    <m/>
    <m/>
    <m/>
    <n v="1030200"/>
    <n v="0"/>
    <n v="0"/>
    <s v=""/>
    <s v=""/>
    <s v=""/>
  </r>
  <r>
    <d v="2024-04-12T00:00:00"/>
    <x v="102"/>
    <n v="300"/>
    <d v="1901-09-02T03:00:00"/>
    <n v="127.96"/>
    <n v="63.959999999999994"/>
    <n v="1.01"/>
    <n v="4.03"/>
    <m/>
    <n v="-1.6990000000000001"/>
    <n v="91.8"/>
    <n v="0.22539999999999999"/>
    <n v="0.2908"/>
    <n v="0"/>
    <n v="0.6"/>
    <m/>
    <m/>
    <m/>
    <m/>
    <n v="1030300"/>
    <n v="0"/>
    <n v="0"/>
    <s v=""/>
    <s v=""/>
    <s v=""/>
  </r>
  <r>
    <d v="2024-04-12T00:00:00"/>
    <x v="102"/>
    <n v="400"/>
    <d v="1901-09-02T04:00:00"/>
    <n v="126.67"/>
    <n v="62.67"/>
    <n v="1.51"/>
    <n v="5.03"/>
    <m/>
    <n v="-2.218"/>
    <n v="92.9"/>
    <n v="0.22539999999999999"/>
    <n v="0.2908"/>
    <n v="0"/>
    <n v="0.6"/>
    <m/>
    <m/>
    <m/>
    <m/>
    <n v="1030400"/>
    <n v="0"/>
    <n v="0"/>
    <s v=""/>
    <s v=""/>
    <s v=""/>
  </r>
  <r>
    <d v="2024-04-12T00:00:00"/>
    <x v="102"/>
    <n v="500"/>
    <d v="1901-09-02T05:00:00"/>
    <n v="128.19"/>
    <n v="64.19"/>
    <n v="2.52"/>
    <n v="5.03"/>
    <m/>
    <n v="-2.6539999999999999"/>
    <n v="92.9"/>
    <n v="0.22620000000000001"/>
    <n v="0.2908"/>
    <n v="0"/>
    <n v="0.6"/>
    <m/>
    <m/>
    <m/>
    <m/>
    <n v="1030500"/>
    <n v="0"/>
    <n v="0"/>
    <s v=""/>
    <s v=""/>
    <s v=""/>
  </r>
  <r>
    <d v="2024-04-12T00:00:00"/>
    <x v="102"/>
    <n v="600"/>
    <d v="1901-09-02T06:00:00"/>
    <n v="126.43"/>
    <n v="62.430000000000007"/>
    <n v="1.01"/>
    <n v="4.53"/>
    <m/>
    <n v="-2.5659999999999998"/>
    <n v="93.5"/>
    <n v="0.22539999999999999"/>
    <n v="0.2908"/>
    <n v="0"/>
    <n v="15.6"/>
    <m/>
    <m/>
    <m/>
    <m/>
    <n v="1030600"/>
    <n v="18.5"/>
    <n v="15.6"/>
    <s v=""/>
    <s v=""/>
    <s v=""/>
  </r>
  <r>
    <d v="2024-04-12T00:00:00"/>
    <x v="102"/>
    <n v="700"/>
    <d v="1901-09-02T07:00:00"/>
    <n v="125.5"/>
    <n v="61.5"/>
    <n v="1.51"/>
    <n v="5.03"/>
    <m/>
    <n v="-1.498"/>
    <n v="88.8"/>
    <n v="0.22620000000000001"/>
    <n v="0.29010000000000002"/>
    <n v="0"/>
    <n v="119.4"/>
    <m/>
    <m/>
    <m/>
    <m/>
    <n v="1030700"/>
    <n v="164.7"/>
    <n v="119.4"/>
    <s v=""/>
    <s v=""/>
    <s v=""/>
  </r>
  <r>
    <d v="2024-04-12T00:00:00"/>
    <x v="102"/>
    <n v="800"/>
    <d v="1901-09-02T08:00:00"/>
    <n v="127.96"/>
    <n v="63.959999999999994"/>
    <n v="1.01"/>
    <n v="4.03"/>
    <m/>
    <n v="1.8049999999999999"/>
    <n v="82.2"/>
    <n v="0.22539999999999999"/>
    <n v="0.29010000000000002"/>
    <n v="0.4"/>
    <n v="336.9"/>
    <m/>
    <m/>
    <m/>
    <m/>
    <n v="1030800"/>
    <n v="353.2"/>
    <n v="336.9"/>
    <s v=""/>
    <s v=""/>
    <s v=""/>
  </r>
  <r>
    <d v="2024-04-12T00:00:00"/>
    <x v="102"/>
    <n v="900"/>
    <d v="1901-09-02T09:00:00"/>
    <n v="129.47999999999999"/>
    <n v="65.47999999999999"/>
    <n v="0.5"/>
    <n v="3.02"/>
    <m/>
    <n v="1.262"/>
    <n v="71.900000000000006"/>
    <n v="0.224"/>
    <n v="0.29010000000000002"/>
    <n v="0"/>
    <n v="455.6"/>
    <m/>
    <m/>
    <m/>
    <m/>
    <n v="1030900"/>
    <n v="532.20000000000005"/>
    <n v="455.6"/>
    <s v=""/>
    <s v=""/>
    <s v=""/>
  </r>
  <r>
    <d v="2024-04-12T00:00:00"/>
    <x v="102"/>
    <n v="1000"/>
    <d v="1901-09-02T10:00:00"/>
    <n v="130.18"/>
    <n v="66.180000000000007"/>
    <n v="0.5"/>
    <n v="3.02"/>
    <m/>
    <n v="2.343"/>
    <n v="72.2"/>
    <n v="0.2233"/>
    <n v="0.29010000000000002"/>
    <n v="0"/>
    <n v="348.1"/>
    <m/>
    <m/>
    <m/>
    <m/>
    <n v="1031000"/>
    <n v="682.3"/>
    <n v="348.1"/>
    <s v=""/>
    <s v=""/>
    <s v=""/>
  </r>
  <r>
    <d v="2024-04-12T00:00:00"/>
    <x v="102"/>
    <n v="1100"/>
    <d v="1901-09-02T11:00:00"/>
    <n v="130.41"/>
    <n v="66.41"/>
    <n v="0.5"/>
    <n v="3.02"/>
    <m/>
    <n v="3.38"/>
    <n v="68.2"/>
    <n v="0.2233"/>
    <n v="0.29010000000000002"/>
    <n v="0"/>
    <n v="349.4"/>
    <m/>
    <m/>
    <m/>
    <m/>
    <n v="1031100"/>
    <n v="790.3"/>
    <n v="349.4"/>
    <s v=""/>
    <s v=""/>
    <s v=""/>
  </r>
  <r>
    <d v="2024-04-12T00:00:00"/>
    <x v="102"/>
    <n v="1200"/>
    <d v="1901-09-02T12:00:00"/>
    <n v="131.22999999999999"/>
    <n v="67.22999999999999"/>
    <n v="0.5"/>
    <n v="4.03"/>
    <m/>
    <n v="3.8540000000000001"/>
    <n v="67"/>
    <n v="0.224"/>
    <n v="0.29010000000000002"/>
    <n v="0"/>
    <n v="398.1"/>
    <m/>
    <m/>
    <m/>
    <m/>
    <n v="1031200"/>
    <n v="847.2"/>
    <n v="398.1"/>
    <s v=""/>
    <s v=""/>
    <s v=""/>
  </r>
  <r>
    <d v="2024-04-12T00:00:00"/>
    <x v="102"/>
    <n v="1300"/>
    <d v="1901-09-02T13:00:00"/>
    <n v="129.83000000000001"/>
    <n v="65.830000000000013"/>
    <n v="1.01"/>
    <n v="4.53"/>
    <m/>
    <n v="4.1680000000000001"/>
    <n v="65.5"/>
    <n v="0.224"/>
    <n v="0.29010000000000002"/>
    <n v="0"/>
    <n v="414.4"/>
    <m/>
    <m/>
    <m/>
    <m/>
    <n v="1031300"/>
    <n v="849.7"/>
    <n v="414.4"/>
    <s v=""/>
    <s v=""/>
    <s v=""/>
  </r>
  <r>
    <d v="2024-04-12T00:00:00"/>
    <x v="102"/>
    <n v="1400"/>
    <d v="1901-09-02T14:00:00"/>
    <n v="130.88"/>
    <n v="66.88"/>
    <n v="1.51"/>
    <n v="6.04"/>
    <m/>
    <n v="5.6420000000000003"/>
    <n v="55"/>
    <n v="0.224"/>
    <n v="0.28939999999999999"/>
    <n v="0"/>
    <n v="509.4"/>
    <m/>
    <m/>
    <m/>
    <m/>
    <n v="1031400"/>
    <n v="796.5"/>
    <n v="509.4"/>
    <s v=""/>
    <s v=""/>
    <s v=""/>
  </r>
  <r>
    <d v="2024-04-12T00:00:00"/>
    <x v="102"/>
    <n v="1500"/>
    <d v="1901-09-02T15:00:00"/>
    <n v="129.71"/>
    <n v="65.710000000000008"/>
    <n v="1.01"/>
    <n v="5.03"/>
    <m/>
    <n v="7.3680000000000003"/>
    <n v="49.3"/>
    <n v="0.224"/>
    <n v="0.28939999999999999"/>
    <n v="0"/>
    <n v="553.1"/>
    <m/>
    <m/>
    <m/>
    <m/>
    <n v="1031500"/>
    <n v="692.3"/>
    <n v="553.1"/>
    <s v=""/>
    <s v=""/>
    <s v=""/>
  </r>
  <r>
    <d v="2024-04-12T00:00:00"/>
    <x v="102"/>
    <n v="1600"/>
    <d v="1901-09-02T16:00:00"/>
    <n v="129.47999999999999"/>
    <n v="65.47999999999999"/>
    <n v="1.51"/>
    <n v="5.03"/>
    <m/>
    <n v="6.4329999999999998"/>
    <n v="47.6"/>
    <n v="0.22470000000000001"/>
    <n v="0.28939999999999999"/>
    <n v="0"/>
    <n v="481.9"/>
    <m/>
    <m/>
    <m/>
    <m/>
    <n v="1031600"/>
    <n v="545.29999999999995"/>
    <n v="481.9"/>
    <s v=""/>
    <s v=""/>
    <s v=""/>
  </r>
  <r>
    <d v="2024-04-12T00:00:00"/>
    <x v="102"/>
    <n v="1700"/>
    <d v="1901-09-02T17:00:00"/>
    <n v="129.47999999999999"/>
    <n v="65.47999999999999"/>
    <n v="1.51"/>
    <n v="5.03"/>
    <m/>
    <n v="6.94"/>
    <n v="47.9"/>
    <n v="0.224"/>
    <n v="0.28860000000000002"/>
    <n v="0"/>
    <n v="379.4"/>
    <m/>
    <m/>
    <m/>
    <m/>
    <n v="1031700"/>
    <n v="367.8"/>
    <n v="379.4"/>
    <s v=""/>
    <s v=""/>
    <s v=""/>
  </r>
  <r>
    <d v="2024-04-12T00:00:00"/>
    <x v="102"/>
    <n v="1800"/>
    <d v="1901-09-02T18:00:00"/>
    <n v="129.01"/>
    <n v="65.009999999999991"/>
    <n v="1.01"/>
    <n v="4.03"/>
    <m/>
    <n v="4.766"/>
    <n v="52.1"/>
    <n v="0.224"/>
    <n v="0.28789999999999999"/>
    <n v="0"/>
    <n v="175.6"/>
    <m/>
    <m/>
    <m/>
    <m/>
    <n v="1031800"/>
    <n v="179"/>
    <n v="175.6"/>
    <s v=""/>
    <s v=""/>
    <s v=""/>
  </r>
  <r>
    <d v="2024-04-12T00:00:00"/>
    <x v="102"/>
    <n v="1900"/>
    <d v="1901-09-02T19:00:00"/>
    <n v="129.24"/>
    <n v="65.240000000000009"/>
    <n v="0.5"/>
    <n v="1.51"/>
    <m/>
    <n v="-0.17100000000000001"/>
    <n v="63.1"/>
    <n v="0.224"/>
    <n v="0.28789999999999999"/>
    <n v="0"/>
    <n v="21.9"/>
    <m/>
    <m/>
    <m/>
    <m/>
    <n v="1031900"/>
    <n v="25.3"/>
    <n v="21.9"/>
    <s v=""/>
    <s v=""/>
    <s v=""/>
  </r>
  <r>
    <d v="2024-04-12T00:00:00"/>
    <x v="102"/>
    <n v="2000"/>
    <d v="1901-09-02T20:00:00"/>
    <n v="129.59"/>
    <n v="65.59"/>
    <n v="1.01"/>
    <n v="2.0099999999999998"/>
    <m/>
    <n v="-1.0429999999999999"/>
    <n v="76.2"/>
    <n v="0.224"/>
    <n v="0.28789999999999999"/>
    <n v="0"/>
    <n v="0.6"/>
    <m/>
    <m/>
    <m/>
    <m/>
    <n v="1032000"/>
    <n v="0"/>
    <n v="0"/>
    <s v=""/>
    <s v=""/>
    <s v=""/>
  </r>
  <r>
    <d v="2024-04-12T00:00:00"/>
    <x v="102"/>
    <n v="2100"/>
    <d v="1901-09-02T21:00:00"/>
    <n v="129.47999999999999"/>
    <n v="65.47999999999999"/>
    <n v="1.01"/>
    <n v="2.0099999999999998"/>
    <m/>
    <n v="-1.2130000000000001"/>
    <n v="79.099999999999994"/>
    <n v="0.224"/>
    <n v="0.28939999999999999"/>
    <n v="0"/>
    <n v="0.6"/>
    <m/>
    <m/>
    <m/>
    <m/>
    <n v="1032100"/>
    <n v="0"/>
    <n v="0"/>
    <s v=""/>
    <s v=""/>
    <s v=""/>
  </r>
  <r>
    <d v="2024-04-12T00:00:00"/>
    <x v="102"/>
    <n v="2200"/>
    <d v="1901-09-02T22:00:00"/>
    <n v="129.59"/>
    <n v="65.59"/>
    <n v="1.01"/>
    <n v="2.0099999999999998"/>
    <m/>
    <n v="-1.327"/>
    <n v="80"/>
    <n v="0.22470000000000001"/>
    <n v="0.2908"/>
    <n v="0"/>
    <n v="0.6"/>
    <m/>
    <m/>
    <m/>
    <m/>
    <n v="1032200"/>
    <n v="0"/>
    <n v="0"/>
    <s v=""/>
    <s v=""/>
    <s v=""/>
  </r>
  <r>
    <d v="2024-04-12T00:00:00"/>
    <x v="102"/>
    <n v="2300"/>
    <d v="1901-09-02T23:00:00"/>
    <n v="129.71"/>
    <n v="65.710000000000008"/>
    <n v="1.01"/>
    <n v="2.0099999999999998"/>
    <m/>
    <n v="-1.613"/>
    <n v="82.2"/>
    <n v="0.22470000000000001"/>
    <n v="0.2923"/>
    <n v="0"/>
    <n v="0.6"/>
    <m/>
    <m/>
    <m/>
    <m/>
    <n v="1032300"/>
    <n v="0"/>
    <n v="0"/>
    <s v=""/>
    <s v=""/>
    <s v=""/>
  </r>
  <r>
    <d v="2024-04-12T00:00:00"/>
    <x v="102"/>
    <n v="2400"/>
    <d v="1901-09-03T00:00:00"/>
    <n v="129.47999999999999"/>
    <n v="65.47999999999999"/>
    <n v="1.01"/>
    <n v="2.0099999999999998"/>
    <m/>
    <n v="-2.1890000000000001"/>
    <n v="83.2"/>
    <n v="0.22539999999999999"/>
    <n v="0.29370000000000002"/>
    <n v="0"/>
    <n v="0.6"/>
    <m/>
    <m/>
    <m/>
    <m/>
    <n v="1032400"/>
    <n v="0"/>
    <n v="0"/>
    <n v="0.22500000000000001"/>
    <n v="0.29399999999999998"/>
    <n v="0.65500000000000003"/>
  </r>
  <r>
    <d v="2024-04-13T00:00:00"/>
    <x v="103"/>
    <n v="100"/>
    <d v="1901-09-03T01:00:00"/>
    <n v="129.47999999999999"/>
    <n v="65.47999999999999"/>
    <n v="1.51"/>
    <n v="2.52"/>
    <m/>
    <n v="-2.5659999999999998"/>
    <n v="84.3"/>
    <n v="0.22539999999999999"/>
    <n v="0.2959"/>
    <n v="0"/>
    <n v="0.6"/>
    <m/>
    <m/>
    <m/>
    <m/>
    <n v="1040100"/>
    <n v="0"/>
    <n v="0"/>
    <s v=""/>
    <s v=""/>
    <s v=""/>
  </r>
  <r>
    <d v="2024-04-13T00:00:00"/>
    <x v="103"/>
    <n v="200"/>
    <d v="1901-09-03T02:00:00"/>
    <n v="129.47999999999999"/>
    <n v="65.47999999999999"/>
    <n v="1.01"/>
    <n v="2.0099999999999998"/>
    <m/>
    <n v="-1.986"/>
    <n v="83.9"/>
    <n v="0.22620000000000001"/>
    <n v="0.2974"/>
    <n v="0"/>
    <n v="0.6"/>
    <m/>
    <m/>
    <m/>
    <m/>
    <n v="1040200"/>
    <n v="0"/>
    <n v="0"/>
    <s v=""/>
    <s v=""/>
    <s v=""/>
  </r>
  <r>
    <d v="2024-04-13T00:00:00"/>
    <x v="103"/>
    <n v="300"/>
    <d v="1901-09-03T03:00:00"/>
    <n v="129.36000000000001"/>
    <n v="65.360000000000014"/>
    <n v="0.5"/>
    <n v="2.0099999999999998"/>
    <m/>
    <n v="-1.641"/>
    <n v="81.3"/>
    <n v="0.22620000000000001"/>
    <n v="0.29880000000000001"/>
    <n v="0"/>
    <n v="0.6"/>
    <m/>
    <m/>
    <m/>
    <m/>
    <n v="1040300"/>
    <n v="0"/>
    <n v="0"/>
    <s v=""/>
    <s v=""/>
    <s v=""/>
  </r>
  <r>
    <d v="2024-04-13T00:00:00"/>
    <x v="103"/>
    <n v="400"/>
    <d v="1901-09-03T04:00:00"/>
    <n v="129.36000000000001"/>
    <n v="65.360000000000014"/>
    <n v="0.5"/>
    <n v="2.0099999999999998"/>
    <m/>
    <n v="-2.044"/>
    <n v="82.5"/>
    <n v="0.22620000000000001"/>
    <n v="0.29949999999999999"/>
    <n v="0"/>
    <n v="0.6"/>
    <m/>
    <m/>
    <m/>
    <m/>
    <n v="1040400"/>
    <n v="0"/>
    <n v="0"/>
    <s v=""/>
    <s v=""/>
    <s v=""/>
  </r>
  <r>
    <d v="2024-04-13T00:00:00"/>
    <x v="103"/>
    <n v="500"/>
    <d v="1901-09-03T05:00:00"/>
    <n v="129.47999999999999"/>
    <n v="65.47999999999999"/>
    <n v="0.5"/>
    <n v="2.0099999999999998"/>
    <m/>
    <n v="-2.5960000000000001"/>
    <n v="84.1"/>
    <n v="0.22689999999999999"/>
    <n v="0.30030000000000001"/>
    <n v="0"/>
    <n v="0.6"/>
    <m/>
    <m/>
    <m/>
    <m/>
    <n v="1040500"/>
    <n v="0"/>
    <n v="0"/>
    <s v=""/>
    <s v=""/>
    <s v=""/>
  </r>
  <r>
    <d v="2024-04-13T00:00:00"/>
    <x v="103"/>
    <n v="600"/>
    <d v="1901-09-03T06:00:00"/>
    <n v="129.47999999999999"/>
    <n v="65.47999999999999"/>
    <n v="0.5"/>
    <n v="1.51"/>
    <m/>
    <n v="-2.16"/>
    <n v="85.5"/>
    <n v="0.22689999999999999"/>
    <n v="0.30099999999999999"/>
    <n v="0"/>
    <n v="18.100000000000001"/>
    <m/>
    <m/>
    <m/>
    <m/>
    <n v="1040600"/>
    <n v="21.5"/>
    <n v="18.100000000000001"/>
    <s v=""/>
    <s v=""/>
    <s v=""/>
  </r>
  <r>
    <d v="2024-04-13T00:00:00"/>
    <x v="103"/>
    <n v="700"/>
    <d v="1901-09-03T07:00:00"/>
    <n v="128.88999999999999"/>
    <n v="64.889999999999986"/>
    <n v="0"/>
    <n v="2.0099999999999998"/>
    <m/>
    <n v="2.343"/>
    <n v="77.400000000000006"/>
    <n v="0.22689999999999999"/>
    <n v="0.30099999999999999"/>
    <n v="0"/>
    <n v="195.6"/>
    <m/>
    <m/>
    <m/>
    <m/>
    <n v="1040700"/>
    <n v="170.3"/>
    <n v="195.6"/>
    <s v=""/>
    <s v=""/>
    <s v=""/>
  </r>
  <r>
    <d v="2024-04-13T00:00:00"/>
    <x v="103"/>
    <n v="800"/>
    <d v="1901-09-03T08:00:00"/>
    <n v="128.77000000000001"/>
    <n v="64.77000000000001"/>
    <n v="0"/>
    <n v="2.52"/>
    <m/>
    <n v="6.1020000000000003"/>
    <n v="60.8"/>
    <n v="0.22689999999999999"/>
    <n v="0.30099999999999999"/>
    <n v="0"/>
    <n v="375.6"/>
    <m/>
    <m/>
    <m/>
    <m/>
    <n v="1040800"/>
    <n v="359"/>
    <n v="375.6"/>
    <s v=""/>
    <s v=""/>
    <s v=""/>
  </r>
  <r>
    <d v="2024-04-13T00:00:00"/>
    <x v="103"/>
    <n v="900"/>
    <d v="1901-09-03T09:00:00"/>
    <n v="128.41999999999999"/>
    <n v="64.419999999999987"/>
    <n v="0.5"/>
    <n v="3.02"/>
    <m/>
    <n v="7.3179999999999996"/>
    <n v="45"/>
    <n v="0.22689999999999999"/>
    <n v="0.30170000000000002"/>
    <n v="0"/>
    <n v="546.9"/>
    <m/>
    <m/>
    <m/>
    <m/>
    <n v="1040900"/>
    <n v="538"/>
    <n v="546.9"/>
    <s v=""/>
    <s v=""/>
    <s v=""/>
  </r>
  <r>
    <d v="2024-04-13T00:00:00"/>
    <x v="103"/>
    <n v="1000"/>
    <d v="1901-09-03T10:00:00"/>
    <n v="128.41999999999999"/>
    <n v="64.419999999999987"/>
    <n v="1.01"/>
    <n v="4.03"/>
    <m/>
    <n v="7.4690000000000003"/>
    <n v="45.2"/>
    <n v="0.22689999999999999"/>
    <n v="0.30170000000000002"/>
    <n v="0"/>
    <n v="680.6"/>
    <m/>
    <m/>
    <m/>
    <m/>
    <n v="1041000"/>
    <n v="687.5"/>
    <n v="680.6"/>
    <s v=""/>
    <s v=""/>
    <s v=""/>
  </r>
  <r>
    <d v="2024-04-13T00:00:00"/>
    <x v="103"/>
    <n v="1100"/>
    <d v="1901-09-03T11:00:00"/>
    <n v="128.66"/>
    <n v="64.66"/>
    <n v="1.51"/>
    <n v="5.03"/>
    <m/>
    <n v="9.1140000000000008"/>
    <n v="36.700000000000003"/>
    <n v="0.22689999999999999"/>
    <n v="0.30099999999999999"/>
    <n v="0"/>
    <n v="785.6"/>
    <m/>
    <m/>
    <m/>
    <m/>
    <n v="1041100"/>
    <n v="795.3"/>
    <n v="785.6"/>
    <s v=""/>
    <s v=""/>
    <s v=""/>
  </r>
  <r>
    <d v="2024-04-13T00:00:00"/>
    <x v="103"/>
    <n v="1200"/>
    <d v="1901-09-03T12:00:00"/>
    <n v="129.01"/>
    <n v="65.009999999999991"/>
    <n v="1.51"/>
    <n v="6.04"/>
    <m/>
    <n v="9.7309999999999999"/>
    <n v="30.6"/>
    <n v="0.22689999999999999"/>
    <n v="0.30099999999999999"/>
    <n v="0"/>
    <n v="841.9"/>
    <m/>
    <m/>
    <m/>
    <m/>
    <n v="1041200"/>
    <n v="852.2"/>
    <n v="841.9"/>
    <s v=""/>
    <s v=""/>
    <s v=""/>
  </r>
  <r>
    <d v="2024-04-13T00:00:00"/>
    <x v="103"/>
    <n v="1300"/>
    <d v="1901-09-03T13:00:00"/>
    <n v="128.41999999999999"/>
    <n v="64.419999999999987"/>
    <n v="2.0099999999999998"/>
    <n v="5.54"/>
    <m/>
    <n v="10.443"/>
    <n v="26.7"/>
    <n v="0.22620000000000001"/>
    <n v="0.30030000000000001"/>
    <n v="0"/>
    <n v="846.9"/>
    <m/>
    <m/>
    <m/>
    <m/>
    <n v="1041300"/>
    <n v="854.5"/>
    <n v="846.9"/>
    <s v=""/>
    <s v=""/>
    <s v=""/>
  </r>
  <r>
    <d v="2024-04-13T00:00:00"/>
    <x v="103"/>
    <n v="1400"/>
    <d v="1901-09-03T14:00:00"/>
    <n v="126.43"/>
    <n v="62.430000000000007"/>
    <n v="2.0099999999999998"/>
    <n v="5.54"/>
    <m/>
    <n v="10.492000000000001"/>
    <n v="24.7"/>
    <n v="0.22689999999999999"/>
    <n v="0.29880000000000001"/>
    <n v="0"/>
    <n v="794.4"/>
    <m/>
    <m/>
    <m/>
    <m/>
    <n v="1041400"/>
    <n v="801.5"/>
    <n v="794.4"/>
    <s v=""/>
    <s v=""/>
    <s v=""/>
  </r>
  <r>
    <d v="2024-04-13T00:00:00"/>
    <x v="103"/>
    <n v="1500"/>
    <d v="1901-09-03T15:00:00"/>
    <n v="124.91"/>
    <n v="60.91"/>
    <n v="2.0099999999999998"/>
    <n v="5.54"/>
    <m/>
    <n v="10.882999999999999"/>
    <n v="27.1"/>
    <n v="0.22839999999999999"/>
    <n v="0.30030000000000001"/>
    <n v="0"/>
    <n v="686.9"/>
    <m/>
    <m/>
    <m/>
    <m/>
    <n v="1041500"/>
    <n v="697.3"/>
    <n v="686.9"/>
    <s v=""/>
    <s v=""/>
    <s v=""/>
  </r>
  <r>
    <d v="2024-04-13T00:00:00"/>
    <x v="103"/>
    <n v="1600"/>
    <d v="1901-09-03T16:00:00"/>
    <n v="124.8"/>
    <n v="60.8"/>
    <n v="2.0099999999999998"/>
    <n v="6.04"/>
    <m/>
    <n v="10.956"/>
    <n v="31.3"/>
    <n v="0.23200000000000001"/>
    <n v="0.30530000000000002"/>
    <n v="0"/>
    <n v="531.9"/>
    <m/>
    <m/>
    <m/>
    <m/>
    <n v="1041600"/>
    <n v="550.5"/>
    <n v="531.9"/>
    <s v=""/>
    <s v=""/>
    <s v=""/>
  </r>
  <r>
    <d v="2024-04-13T00:00:00"/>
    <x v="103"/>
    <n v="1700"/>
    <d v="1901-09-03T17:00:00"/>
    <n v="123.28"/>
    <n v="59.28"/>
    <n v="1.51"/>
    <n v="5.54"/>
    <m/>
    <n v="9.657"/>
    <n v="33.9"/>
    <n v="0.2349"/>
    <n v="0.31119999999999998"/>
    <n v="0"/>
    <n v="361.9"/>
    <m/>
    <m/>
    <m/>
    <m/>
    <n v="1041700"/>
    <n v="373"/>
    <n v="361.9"/>
    <s v=""/>
    <s v=""/>
    <s v=""/>
  </r>
  <r>
    <d v="2024-04-13T00:00:00"/>
    <x v="103"/>
    <n v="1800"/>
    <d v="1901-09-03T18:00:00"/>
    <n v="123.63"/>
    <n v="59.629999999999995"/>
    <n v="1.01"/>
    <n v="4.03"/>
    <m/>
    <n v="8.4939999999999998"/>
    <n v="38.200000000000003"/>
    <n v="0.23710000000000001"/>
    <n v="0.31480000000000002"/>
    <n v="0"/>
    <n v="166.9"/>
    <m/>
    <m/>
    <m/>
    <m/>
    <n v="1041800"/>
    <n v="184.3"/>
    <n v="166.9"/>
    <s v=""/>
    <s v=""/>
    <s v=""/>
  </r>
  <r>
    <d v="2024-04-13T00:00:00"/>
    <x v="103"/>
    <n v="1900"/>
    <d v="1901-09-03T19:00:00"/>
    <n v="123.74"/>
    <n v="59.739999999999995"/>
    <n v="0.5"/>
    <n v="2.0099999999999998"/>
    <m/>
    <n v="2.37"/>
    <n v="53.9"/>
    <n v="0.23849999999999999"/>
    <n v="0.317"/>
    <n v="0"/>
    <n v="25.6"/>
    <m/>
    <m/>
    <m/>
    <m/>
    <n v="1041900"/>
    <n v="27.8"/>
    <n v="25.6"/>
    <s v=""/>
    <s v=""/>
    <s v=""/>
  </r>
  <r>
    <d v="2024-04-13T00:00:00"/>
    <x v="103"/>
    <n v="2000"/>
    <d v="1901-09-03T20:00:00"/>
    <n v="123.74"/>
    <n v="59.739999999999995"/>
    <n v="1.51"/>
    <n v="2.52"/>
    <m/>
    <n v="1.778"/>
    <n v="64.900000000000006"/>
    <n v="0.23849999999999999"/>
    <n v="0.31840000000000002"/>
    <n v="0"/>
    <n v="0.6"/>
    <m/>
    <m/>
    <m/>
    <m/>
    <n v="1042000"/>
    <n v="0"/>
    <n v="0"/>
    <s v=""/>
    <s v=""/>
    <s v=""/>
  </r>
  <r>
    <d v="2024-04-13T00:00:00"/>
    <x v="103"/>
    <n v="2100"/>
    <d v="1901-09-03T21:00:00"/>
    <n v="124.45"/>
    <n v="60.45"/>
    <n v="1.01"/>
    <n v="2.0099999999999998"/>
    <m/>
    <n v="1.8859999999999999"/>
    <n v="67.099999999999994"/>
    <n v="0.23849999999999999"/>
    <n v="0.31990000000000002"/>
    <n v="0"/>
    <n v="0.6"/>
    <m/>
    <m/>
    <m/>
    <m/>
    <n v="1042100"/>
    <n v="0"/>
    <n v="0"/>
    <s v=""/>
    <s v=""/>
    <s v=""/>
  </r>
  <r>
    <d v="2024-04-13T00:00:00"/>
    <x v="103"/>
    <n v="2200"/>
    <d v="1901-09-03T22:00:00"/>
    <n v="123.98"/>
    <n v="59.980000000000004"/>
    <n v="1.01"/>
    <n v="2.0099999999999998"/>
    <m/>
    <n v="1.67"/>
    <n v="71.5"/>
    <n v="0.23849999999999999"/>
    <n v="0.3206"/>
    <n v="0"/>
    <n v="0.6"/>
    <m/>
    <m/>
    <m/>
    <m/>
    <n v="1042200"/>
    <n v="0"/>
    <n v="0"/>
    <s v=""/>
    <s v=""/>
    <s v=""/>
  </r>
  <r>
    <d v="2024-04-13T00:00:00"/>
    <x v="103"/>
    <n v="2300"/>
    <d v="1901-09-03T23:00:00"/>
    <n v="123.39"/>
    <n v="59.39"/>
    <n v="1.01"/>
    <n v="3.02"/>
    <m/>
    <n v="2.5030000000000001"/>
    <n v="69.8"/>
    <n v="0.23780000000000001"/>
    <n v="0.3206"/>
    <n v="0"/>
    <n v="0.6"/>
    <m/>
    <m/>
    <m/>
    <m/>
    <n v="1042300"/>
    <n v="0"/>
    <n v="0"/>
    <s v=""/>
    <s v=""/>
    <s v=""/>
  </r>
  <r>
    <d v="2024-04-13T00:00:00"/>
    <x v="103"/>
    <n v="2400"/>
    <d v="1901-09-04T00:00:00"/>
    <n v="124.21"/>
    <n v="60.209999999999994"/>
    <n v="1.01"/>
    <n v="3.02"/>
    <m/>
    <n v="2.2090000000000001"/>
    <n v="58.4"/>
    <n v="0.23710000000000001"/>
    <n v="0.32129999999999997"/>
    <n v="0"/>
    <n v="0.6"/>
    <m/>
    <m/>
    <m/>
    <m/>
    <n v="1042400"/>
    <n v="0"/>
    <n v="0"/>
    <n v="0.23699999999999999"/>
    <n v="0.32100000000000001"/>
    <n v="0.60199999999999998"/>
  </r>
  <r>
    <d v="2024-04-14T00:00:00"/>
    <x v="104"/>
    <n v="100"/>
    <d v="1901-09-04T01:00:00"/>
    <n v="123.16"/>
    <n v="59.16"/>
    <n v="1.01"/>
    <n v="3.02"/>
    <m/>
    <n v="2.3159999999999998"/>
    <n v="60.8"/>
    <n v="0.23710000000000001"/>
    <n v="0.32129999999999997"/>
    <n v="0"/>
    <n v="0.6"/>
    <m/>
    <m/>
    <m/>
    <m/>
    <n v="1050100"/>
    <n v="0"/>
    <n v="0"/>
    <s v=""/>
    <s v=""/>
    <s v=""/>
  </r>
  <r>
    <d v="2024-04-14T00:00:00"/>
    <x v="104"/>
    <n v="200"/>
    <d v="1901-09-04T02:00:00"/>
    <n v="123.74"/>
    <n v="59.739999999999995"/>
    <n v="1.01"/>
    <n v="3.52"/>
    <m/>
    <n v="2.9830000000000001"/>
    <n v="68.099999999999994"/>
    <n v="0.23630000000000001"/>
    <n v="0.32129999999999997"/>
    <n v="0"/>
    <n v="0.6"/>
    <m/>
    <m/>
    <m/>
    <m/>
    <n v="1050200"/>
    <n v="0"/>
    <n v="0"/>
    <s v=""/>
    <s v=""/>
    <s v=""/>
  </r>
  <r>
    <d v="2024-04-14T00:00:00"/>
    <x v="104"/>
    <n v="300"/>
    <d v="1901-09-04T03:00:00"/>
    <n v="123.86"/>
    <n v="59.86"/>
    <n v="1.51"/>
    <n v="4.53"/>
    <m/>
    <n v="2.903"/>
    <n v="66.400000000000006"/>
    <n v="0.2356"/>
    <n v="0.32129999999999997"/>
    <n v="0"/>
    <n v="0.6"/>
    <m/>
    <m/>
    <m/>
    <m/>
    <n v="1050300"/>
    <n v="0"/>
    <n v="0"/>
    <s v=""/>
    <s v=""/>
    <s v=""/>
  </r>
  <r>
    <d v="2024-04-14T00:00:00"/>
    <x v="104"/>
    <n v="400"/>
    <d v="1901-09-04T04:00:00"/>
    <n v="123.74"/>
    <n v="59.739999999999995"/>
    <n v="1.51"/>
    <n v="4.53"/>
    <m/>
    <n v="2.343"/>
    <n v="63.1"/>
    <n v="0.2356"/>
    <n v="0.32129999999999997"/>
    <n v="0"/>
    <n v="0.6"/>
    <m/>
    <m/>
    <m/>
    <m/>
    <n v="1050400"/>
    <n v="0"/>
    <n v="0"/>
    <s v=""/>
    <s v=""/>
    <s v=""/>
  </r>
  <r>
    <d v="2024-04-14T00:00:00"/>
    <x v="104"/>
    <n v="500"/>
    <d v="1901-09-04T05:00:00"/>
    <n v="123.74"/>
    <n v="59.739999999999995"/>
    <n v="0.5"/>
    <n v="3.02"/>
    <m/>
    <n v="-0.90200000000000002"/>
    <n v="70.3"/>
    <n v="0.2349"/>
    <n v="0.32129999999999997"/>
    <n v="0"/>
    <n v="0.6"/>
    <m/>
    <m/>
    <m/>
    <m/>
    <n v="1050500"/>
    <n v="0"/>
    <n v="0"/>
    <s v=""/>
    <s v=""/>
    <s v=""/>
  </r>
  <r>
    <d v="2024-04-14T00:00:00"/>
    <x v="104"/>
    <n v="600"/>
    <d v="1901-09-04T06:00:00"/>
    <n v="124.33"/>
    <n v="60.33"/>
    <n v="0.5"/>
    <n v="3.52"/>
    <m/>
    <n v="1.67"/>
    <n v="69.7"/>
    <n v="0.23419999999999999"/>
    <n v="0.3206"/>
    <n v="0"/>
    <n v="16.899999999999999"/>
    <m/>
    <m/>
    <m/>
    <m/>
    <n v="1050600"/>
    <n v="24.2"/>
    <n v="16.899999999999999"/>
    <s v=""/>
    <s v=""/>
    <s v=""/>
  </r>
  <r>
    <d v="2024-04-14T00:00:00"/>
    <x v="104"/>
    <n v="700"/>
    <d v="1901-09-04T07:00:00"/>
    <n v="123.74"/>
    <n v="59.739999999999995"/>
    <n v="1.01"/>
    <n v="4.03"/>
    <m/>
    <n v="5.0759999999999996"/>
    <n v="50.8"/>
    <n v="0.23419999999999999"/>
    <n v="0.3206"/>
    <n v="0"/>
    <n v="204.4"/>
    <m/>
    <m/>
    <m/>
    <m/>
    <n v="1050700"/>
    <n v="175.7"/>
    <n v="204.4"/>
    <s v=""/>
    <s v=""/>
    <s v=""/>
  </r>
  <r>
    <d v="2024-04-14T00:00:00"/>
    <x v="104"/>
    <n v="800"/>
    <d v="1901-09-04T08:00:00"/>
    <n v="123.74"/>
    <n v="59.739999999999995"/>
    <n v="1.01"/>
    <n v="3.52"/>
    <m/>
    <n v="7.3929999999999998"/>
    <n v="36.299999999999997"/>
    <n v="0.23419999999999999"/>
    <n v="0.3206"/>
    <n v="0"/>
    <n v="381.9"/>
    <m/>
    <m/>
    <m/>
    <m/>
    <n v="1050800"/>
    <n v="364.8"/>
    <n v="381.9"/>
    <s v=""/>
    <s v=""/>
    <s v=""/>
  </r>
  <r>
    <d v="2024-04-14T00:00:00"/>
    <x v="104"/>
    <n v="900"/>
    <d v="1901-09-04T09:00:00"/>
    <n v="123.16"/>
    <n v="59.16"/>
    <n v="1.01"/>
    <n v="3.52"/>
    <m/>
    <n v="8.4689999999999994"/>
    <n v="32.1"/>
    <n v="0.23419999999999999"/>
    <n v="0.31990000000000002"/>
    <n v="0"/>
    <n v="546.9"/>
    <m/>
    <m/>
    <m/>
    <m/>
    <n v="1050900"/>
    <n v="543.5"/>
    <n v="546.9"/>
    <s v=""/>
    <s v=""/>
    <s v=""/>
  </r>
  <r>
    <d v="2024-04-14T00:00:00"/>
    <x v="104"/>
    <n v="1000"/>
    <d v="1901-09-04T10:00:00"/>
    <n v="123.16"/>
    <n v="59.16"/>
    <n v="1.01"/>
    <n v="4.03"/>
    <m/>
    <n v="10.858000000000001"/>
    <n v="28.4"/>
    <n v="0.23419999999999999"/>
    <n v="0.3206"/>
    <n v="0"/>
    <n v="685.6"/>
    <m/>
    <m/>
    <m/>
    <m/>
    <n v="1051000"/>
    <n v="693"/>
    <n v="685.6"/>
    <s v=""/>
    <s v=""/>
    <s v=""/>
  </r>
  <r>
    <d v="2024-04-14T00:00:00"/>
    <x v="104"/>
    <n v="1100"/>
    <d v="1901-09-04T11:00:00"/>
    <n v="122.46"/>
    <n v="58.459999999999994"/>
    <n v="1.01"/>
    <n v="4.03"/>
    <m/>
    <n v="10.858000000000001"/>
    <n v="25.9"/>
    <n v="0.23419999999999999"/>
    <n v="0.31990000000000002"/>
    <n v="0"/>
    <n v="770.6"/>
    <m/>
    <m/>
    <m/>
    <m/>
    <n v="1051100"/>
    <n v="800.3"/>
    <n v="770.6"/>
    <s v=""/>
    <s v=""/>
    <s v=""/>
  </r>
  <r>
    <d v="2024-04-14T00:00:00"/>
    <x v="104"/>
    <n v="1200"/>
    <d v="1901-09-04T12:00:00"/>
    <n v="121.29"/>
    <n v="57.290000000000006"/>
    <n v="1.01"/>
    <n v="5.54"/>
    <m/>
    <n v="12.702999999999999"/>
    <n v="28.1"/>
    <n v="0.23419999999999999"/>
    <n v="0.31909999999999999"/>
    <n v="0"/>
    <n v="833.1"/>
    <m/>
    <m/>
    <m/>
    <m/>
    <n v="1051200"/>
    <n v="857.2"/>
    <n v="833.1"/>
    <s v=""/>
    <s v=""/>
    <s v=""/>
  </r>
  <r>
    <d v="2024-04-14T00:00:00"/>
    <x v="104"/>
    <n v="1300"/>
    <d v="1901-09-04T13:00:00"/>
    <n v="122.11"/>
    <n v="58.11"/>
    <n v="1.51"/>
    <n v="4.53"/>
    <m/>
    <n v="12.243"/>
    <n v="25.2"/>
    <n v="0.2349"/>
    <n v="0.31769999999999998"/>
    <n v="0"/>
    <n v="844.4"/>
    <m/>
    <m/>
    <m/>
    <m/>
    <n v="1051300"/>
    <n v="859.2"/>
    <n v="844.4"/>
    <s v=""/>
    <s v=""/>
    <s v=""/>
  </r>
  <r>
    <d v="2024-04-14T00:00:00"/>
    <x v="104"/>
    <n v="1400"/>
    <d v="1901-09-04T14:00:00"/>
    <n v="121.05"/>
    <n v="57.05"/>
    <n v="2.0099999999999998"/>
    <n v="5.54"/>
    <m/>
    <n v="12.413"/>
    <n v="22.3"/>
    <n v="0.23780000000000001"/>
    <n v="0.31909999999999999"/>
    <n v="0"/>
    <n v="764.4"/>
    <m/>
    <m/>
    <m/>
    <m/>
    <n v="1051400"/>
    <n v="806.3"/>
    <n v="764.4"/>
    <s v=""/>
    <s v=""/>
    <s v=""/>
  </r>
  <r>
    <d v="2024-04-14T00:00:00"/>
    <x v="104"/>
    <n v="1500"/>
    <d v="1901-09-04T15:00:00"/>
    <n v="121.05"/>
    <n v="57.05"/>
    <n v="2.0099999999999998"/>
    <n v="6.04"/>
    <m/>
    <n v="10.638"/>
    <n v="24.1"/>
    <n v="0.2429"/>
    <n v="0.32350000000000001"/>
    <n v="0"/>
    <n v="546.9"/>
    <m/>
    <m/>
    <m/>
    <m/>
    <n v="1051500"/>
    <n v="702"/>
    <n v="546.9"/>
    <s v=""/>
    <s v=""/>
    <s v=""/>
  </r>
  <r>
    <d v="2024-04-14T00:00:00"/>
    <x v="104"/>
    <n v="1600"/>
    <d v="1901-09-04T16:00:00"/>
    <n v="119.3"/>
    <n v="55.3"/>
    <n v="2.52"/>
    <n v="6.04"/>
    <m/>
    <n v="10.663"/>
    <n v="26.2"/>
    <n v="0.24940000000000001"/>
    <n v="0.33150000000000002"/>
    <n v="0"/>
    <n v="466.9"/>
    <m/>
    <m/>
    <m/>
    <m/>
    <n v="1051600"/>
    <n v="555.20000000000005"/>
    <n v="466.9"/>
    <s v=""/>
    <s v=""/>
    <s v=""/>
  </r>
  <r>
    <d v="2024-04-14T00:00:00"/>
    <x v="104"/>
    <n v="1700"/>
    <d v="1901-09-04T17:00:00"/>
    <n v="120.58"/>
    <n v="56.58"/>
    <n v="2.0099999999999998"/>
    <n v="6.04"/>
    <m/>
    <n v="10.1"/>
    <n v="26.9"/>
    <n v="0.25230000000000002"/>
    <n v="0.34310000000000002"/>
    <n v="0"/>
    <n v="343.1"/>
    <m/>
    <m/>
    <m/>
    <m/>
    <n v="1051700"/>
    <n v="378.2"/>
    <n v="343.1"/>
    <s v=""/>
    <s v=""/>
    <s v=""/>
  </r>
  <r>
    <d v="2024-04-14T00:00:00"/>
    <x v="104"/>
    <n v="1800"/>
    <d v="1901-09-04T18:00:00"/>
    <n v="120.47"/>
    <n v="56.47"/>
    <n v="2.52"/>
    <n v="7.05"/>
    <m/>
    <n v="6.1020000000000003"/>
    <n v="25.1"/>
    <n v="0.253"/>
    <n v="0.35110000000000002"/>
    <n v="0"/>
    <n v="118.1"/>
    <m/>
    <m/>
    <m/>
    <m/>
    <n v="1051800"/>
    <n v="189.2"/>
    <n v="118.1"/>
    <s v=""/>
    <s v=""/>
    <s v=""/>
  </r>
  <r>
    <d v="2024-04-14T00:00:00"/>
    <x v="104"/>
    <n v="1900"/>
    <d v="1901-09-04T19:00:00"/>
    <n v="120.23"/>
    <n v="56.230000000000004"/>
    <n v="2.52"/>
    <n v="7.05"/>
    <m/>
    <n v="4.4800000000000004"/>
    <n v="25.1"/>
    <n v="0.25380000000000003"/>
    <n v="0.35620000000000002"/>
    <n v="0"/>
    <n v="15.6"/>
    <m/>
    <m/>
    <m/>
    <m/>
    <n v="1051900"/>
    <n v="30.2"/>
    <n v="15.6"/>
    <s v=""/>
    <s v=""/>
    <s v=""/>
  </r>
  <r>
    <d v="2024-04-14T00:00:00"/>
    <x v="104"/>
    <n v="2000"/>
    <d v="1901-09-04T20:00:00"/>
    <n v="119.88"/>
    <n v="55.879999999999995"/>
    <n v="3.52"/>
    <n v="8.0500000000000007"/>
    <m/>
    <n v="4.0629999999999997"/>
    <n v="28.4"/>
    <n v="0.25230000000000002"/>
    <n v="0.36049999999999999"/>
    <n v="0"/>
    <n v="0.6"/>
    <m/>
    <m/>
    <m/>
    <m/>
    <n v="1052000"/>
    <n v="0"/>
    <n v="0"/>
    <s v=""/>
    <s v=""/>
    <s v=""/>
  </r>
  <r>
    <d v="2024-04-14T00:00:00"/>
    <x v="104"/>
    <n v="2100"/>
    <d v="1901-09-04T21:00:00"/>
    <n v="120.12"/>
    <n v="56.120000000000005"/>
    <n v="4.03"/>
    <n v="9.56"/>
    <m/>
    <n v="3.8010000000000002"/>
    <n v="30.1"/>
    <n v="0.25230000000000002"/>
    <n v="0.36349999999999999"/>
    <n v="0"/>
    <n v="0.6"/>
    <m/>
    <m/>
    <m/>
    <m/>
    <n v="1052100"/>
    <n v="0"/>
    <n v="0"/>
    <s v=""/>
    <s v=""/>
    <s v=""/>
  </r>
  <r>
    <d v="2024-04-14T00:00:00"/>
    <x v="104"/>
    <n v="2200"/>
    <d v="1901-09-04T22:00:00"/>
    <n v="119.88"/>
    <n v="55.879999999999995"/>
    <n v="3.52"/>
    <n v="8.56"/>
    <m/>
    <n v="3.1160000000000001"/>
    <n v="29.4"/>
    <n v="0.25090000000000001"/>
    <n v="0.36559999999999998"/>
    <n v="0"/>
    <n v="0.6"/>
    <m/>
    <m/>
    <m/>
    <m/>
    <n v="1052200"/>
    <n v="0"/>
    <n v="0"/>
    <s v=""/>
    <s v=""/>
    <s v=""/>
  </r>
  <r>
    <d v="2024-04-14T00:00:00"/>
    <x v="104"/>
    <n v="2300"/>
    <d v="1901-09-04T23:00:00"/>
    <n v="119.88"/>
    <n v="55.879999999999995"/>
    <n v="3.02"/>
    <n v="7.05"/>
    <m/>
    <n v="2.7970000000000002"/>
    <n v="29.9"/>
    <n v="0.24940000000000001"/>
    <n v="0.3664"/>
    <n v="0"/>
    <n v="0.6"/>
    <m/>
    <m/>
    <m/>
    <m/>
    <n v="1052300"/>
    <n v="0"/>
    <n v="0"/>
    <s v=""/>
    <s v=""/>
    <s v=""/>
  </r>
  <r>
    <d v="2024-04-14T00:00:00"/>
    <x v="104"/>
    <n v="2400"/>
    <d v="1901-09-05T00:00:00"/>
    <n v="119.42"/>
    <n v="55.42"/>
    <n v="2.52"/>
    <n v="7.55"/>
    <m/>
    <n v="2.5030000000000001"/>
    <n v="31.6"/>
    <n v="0.24940000000000001"/>
    <n v="0.3664"/>
    <n v="0"/>
    <n v="0.6"/>
    <m/>
    <m/>
    <m/>
    <m/>
    <n v="1052400"/>
    <n v="0"/>
    <n v="0"/>
    <n v="0.249"/>
    <n v="0.36599999999999999"/>
    <n v="0.55400000000000005"/>
  </r>
  <r>
    <d v="2024-04-15T00:00:00"/>
    <x v="105"/>
    <n v="100"/>
    <d v="1901-09-05T01:00:00"/>
    <n v="120.12"/>
    <n v="56.120000000000005"/>
    <n v="3.52"/>
    <n v="9.56"/>
    <m/>
    <n v="1.7509999999999999"/>
    <n v="36"/>
    <n v="0.248"/>
    <n v="0.3664"/>
    <n v="0"/>
    <n v="0.6"/>
    <m/>
    <m/>
    <m/>
    <m/>
    <n v="1060100"/>
    <n v="0"/>
    <n v="0"/>
    <s v=""/>
    <s v=""/>
    <s v=""/>
  </r>
  <r>
    <d v="2024-04-15T00:00:00"/>
    <x v="105"/>
    <n v="200"/>
    <d v="1901-09-05T02:00:00"/>
    <n v="120.23"/>
    <n v="56.230000000000004"/>
    <n v="2.52"/>
    <n v="8.0500000000000007"/>
    <m/>
    <n v="0.63200000000000001"/>
    <n v="48.7"/>
    <n v="0.2472"/>
    <n v="0.3649"/>
    <n v="0"/>
    <n v="0.6"/>
    <m/>
    <m/>
    <m/>
    <m/>
    <n v="1060200"/>
    <n v="0"/>
    <n v="0"/>
    <s v=""/>
    <s v=""/>
    <s v=""/>
  </r>
  <r>
    <d v="2024-04-15T00:00:00"/>
    <x v="105"/>
    <n v="300"/>
    <d v="1901-09-05T03:00:00"/>
    <n v="120.35"/>
    <n v="56.349999999999994"/>
    <n v="3.02"/>
    <n v="7.05"/>
    <m/>
    <n v="0.57699999999999996"/>
    <n v="54.5"/>
    <n v="0.2465"/>
    <n v="0.36420000000000002"/>
    <n v="0"/>
    <n v="0.6"/>
    <m/>
    <m/>
    <m/>
    <m/>
    <n v="1060300"/>
    <n v="0"/>
    <n v="0"/>
    <s v=""/>
    <s v=""/>
    <s v=""/>
  </r>
  <r>
    <d v="2024-04-15T00:00:00"/>
    <x v="105"/>
    <n v="400"/>
    <d v="1901-09-05T04:00:00"/>
    <n v="120.12"/>
    <n v="56.120000000000005"/>
    <n v="3.02"/>
    <n v="7.55"/>
    <m/>
    <n v="5.0999999999999997E-2"/>
    <n v="58.6"/>
    <n v="0.24510000000000001"/>
    <n v="0.36270000000000002"/>
    <n v="0"/>
    <n v="0.6"/>
    <m/>
    <m/>
    <m/>
    <m/>
    <n v="1060400"/>
    <n v="0"/>
    <n v="0"/>
    <s v=""/>
    <s v=""/>
    <s v=""/>
  </r>
  <r>
    <d v="2024-04-15T00:00:00"/>
    <x v="105"/>
    <n v="500"/>
    <d v="1901-09-05T05:00:00"/>
    <n v="120.47"/>
    <n v="56.47"/>
    <n v="2.52"/>
    <n v="9.56"/>
    <m/>
    <n v="-0.70399999999999996"/>
    <n v="62.5"/>
    <n v="0.24429999999999999"/>
    <n v="0.36049999999999999"/>
    <n v="0"/>
    <n v="0.6"/>
    <m/>
    <m/>
    <m/>
    <m/>
    <n v="1060500"/>
    <n v="0"/>
    <n v="0"/>
    <s v=""/>
    <s v=""/>
    <s v=""/>
  </r>
  <r>
    <d v="2024-04-15T00:00:00"/>
    <x v="105"/>
    <n v="600"/>
    <d v="1901-09-05T06:00:00"/>
    <n v="120.58"/>
    <n v="56.58"/>
    <n v="2.0099999999999998"/>
    <n v="7.05"/>
    <m/>
    <n v="-1.498"/>
    <n v="60.6"/>
    <n v="0.24429999999999999"/>
    <n v="0.35980000000000001"/>
    <n v="0"/>
    <n v="24.4"/>
    <m/>
    <m/>
    <m/>
    <m/>
    <n v="1060600"/>
    <n v="26.5"/>
    <n v="24.4"/>
    <s v=""/>
    <s v=""/>
    <s v=""/>
  </r>
  <r>
    <d v="2024-04-15T00:00:00"/>
    <x v="105"/>
    <n v="700"/>
    <d v="1901-09-05T07:00:00"/>
    <n v="120.23"/>
    <n v="56.230000000000004"/>
    <n v="1.51"/>
    <n v="5.03"/>
    <m/>
    <n v="0.218"/>
    <n v="64.5"/>
    <n v="0.24360000000000001"/>
    <n v="0.3584"/>
    <n v="0"/>
    <n v="206.9"/>
    <m/>
    <m/>
    <m/>
    <m/>
    <n v="1060700"/>
    <n v="181.2"/>
    <n v="206.9"/>
    <s v=""/>
    <s v=""/>
    <s v=""/>
  </r>
  <r>
    <d v="2024-04-15T00:00:00"/>
    <x v="105"/>
    <n v="800"/>
    <d v="1901-09-05T08:00:00"/>
    <n v="120.35"/>
    <n v="56.349999999999994"/>
    <n v="2.0099999999999998"/>
    <n v="5.54"/>
    <m/>
    <n v="1.0169999999999999"/>
    <n v="63.1"/>
    <n v="0.2429"/>
    <n v="0.35620000000000002"/>
    <n v="0"/>
    <n v="335.6"/>
    <m/>
    <m/>
    <m/>
    <m/>
    <n v="1060800"/>
    <n v="370.2"/>
    <n v="335.6"/>
    <s v=""/>
    <s v=""/>
    <s v=""/>
  </r>
  <r>
    <d v="2024-04-15T00:00:00"/>
    <x v="105"/>
    <n v="900"/>
    <d v="1901-09-05T09:00:00"/>
    <n v="120.12"/>
    <n v="56.120000000000005"/>
    <n v="1.51"/>
    <n v="5.54"/>
    <m/>
    <n v="2.3959999999999999"/>
    <n v="60.2"/>
    <n v="0.24360000000000001"/>
    <n v="0.35620000000000002"/>
    <n v="0"/>
    <n v="414.4"/>
    <m/>
    <m/>
    <m/>
    <m/>
    <n v="1060900"/>
    <n v="548.79999999999995"/>
    <n v="414.4"/>
    <s v=""/>
    <s v=""/>
    <s v=""/>
  </r>
  <r>
    <d v="2024-04-15T00:00:00"/>
    <x v="105"/>
    <n v="1000"/>
    <d v="1901-09-05T10:00:00"/>
    <n v="120.23"/>
    <n v="56.230000000000004"/>
    <n v="3.02"/>
    <n v="7.55"/>
    <m/>
    <n v="3.2480000000000002"/>
    <n v="53.1"/>
    <n v="0.2422"/>
    <n v="0.35399999999999998"/>
    <n v="0"/>
    <n v="611.9"/>
    <m/>
    <m/>
    <m/>
    <m/>
    <n v="1061000"/>
    <n v="698"/>
    <n v="611.9"/>
    <s v=""/>
    <s v=""/>
    <s v=""/>
  </r>
  <r>
    <d v="2024-04-15T00:00:00"/>
    <x v="105"/>
    <n v="1100"/>
    <d v="1901-09-05T11:00:00"/>
    <n v="119.88"/>
    <n v="55.879999999999995"/>
    <n v="3.02"/>
    <n v="7.55"/>
    <m/>
    <n v="4.141"/>
    <n v="48.5"/>
    <n v="0.2422"/>
    <n v="0.3533"/>
    <n v="0"/>
    <n v="778.1"/>
    <m/>
    <m/>
    <m/>
    <m/>
    <n v="1061100"/>
    <n v="805.3"/>
    <n v="778.1"/>
    <s v=""/>
    <s v=""/>
    <s v=""/>
  </r>
  <r>
    <d v="2024-04-15T00:00:00"/>
    <x v="105"/>
    <n v="1200"/>
    <d v="1901-09-05T12:00:00"/>
    <n v="120.23"/>
    <n v="56.230000000000004"/>
    <n v="3.02"/>
    <n v="8.0500000000000007"/>
    <m/>
    <n v="4.194"/>
    <n v="43.8"/>
    <n v="0.24360000000000001"/>
    <n v="0.3533"/>
    <n v="0"/>
    <n v="840.6"/>
    <m/>
    <m/>
    <m/>
    <m/>
    <n v="1061200"/>
    <n v="862.2"/>
    <n v="840.6"/>
    <s v=""/>
    <s v=""/>
    <s v=""/>
  </r>
  <r>
    <d v="2024-04-15T00:00:00"/>
    <x v="105"/>
    <n v="1300"/>
    <d v="1901-09-05T13:00:00"/>
    <n v="118.71"/>
    <n v="54.709999999999994"/>
    <n v="3.52"/>
    <n v="9.06"/>
    <m/>
    <n v="4.2720000000000002"/>
    <n v="41.7"/>
    <n v="0.2429"/>
    <n v="0.35260000000000002"/>
    <n v="0"/>
    <n v="853.1"/>
    <m/>
    <m/>
    <m/>
    <m/>
    <n v="1061300"/>
    <n v="864"/>
    <n v="853.1"/>
    <s v=""/>
    <s v=""/>
    <s v=""/>
  </r>
  <r>
    <d v="2024-04-15T00:00:00"/>
    <x v="105"/>
    <n v="1400"/>
    <d v="1901-09-05T14:00:00"/>
    <n v="118.36"/>
    <n v="54.36"/>
    <n v="3.02"/>
    <n v="8.56"/>
    <m/>
    <n v="5.3849999999999998"/>
    <n v="41.6"/>
    <n v="0.2422"/>
    <n v="0.34960000000000002"/>
    <n v="0"/>
    <n v="725.6"/>
    <m/>
    <m/>
    <m/>
    <m/>
    <n v="1061400"/>
    <n v="810.8"/>
    <n v="725.6"/>
    <s v=""/>
    <s v=""/>
    <s v=""/>
  </r>
  <r>
    <d v="2024-04-15T00:00:00"/>
    <x v="105"/>
    <n v="1500"/>
    <d v="1901-09-05T15:00:00"/>
    <n v="118.48"/>
    <n v="54.480000000000004"/>
    <n v="3.52"/>
    <n v="9.56"/>
    <m/>
    <n v="4.6619999999999999"/>
    <n v="39.299999999999997"/>
    <n v="0.24360000000000001"/>
    <n v="0.34960000000000002"/>
    <n v="0"/>
    <n v="746.9"/>
    <m/>
    <m/>
    <m/>
    <m/>
    <n v="1061500"/>
    <n v="707"/>
    <n v="746.9"/>
    <s v=""/>
    <s v=""/>
    <s v=""/>
  </r>
  <r>
    <d v="2024-04-15T00:00:00"/>
    <x v="105"/>
    <n v="1600"/>
    <d v="1901-09-05T16:00:00"/>
    <n v="118.25"/>
    <n v="54.25"/>
    <n v="3.52"/>
    <n v="8.56"/>
    <m/>
    <n v="3.1949999999999998"/>
    <n v="37.9"/>
    <n v="0.24579999999999999"/>
    <n v="0.35260000000000002"/>
    <n v="0"/>
    <n v="561.9"/>
    <m/>
    <m/>
    <m/>
    <m/>
    <n v="1061600"/>
    <n v="560.29999999999995"/>
    <n v="561.9"/>
    <s v=""/>
    <s v=""/>
    <s v=""/>
  </r>
  <r>
    <d v="2024-04-15T00:00:00"/>
    <x v="105"/>
    <n v="1700"/>
    <d v="1901-09-05T17:00:00"/>
    <n v="118.6"/>
    <n v="54.599999999999994"/>
    <n v="3.02"/>
    <n v="9.06"/>
    <m/>
    <n v="3.3010000000000002"/>
    <n v="43"/>
    <n v="0.248"/>
    <n v="0.3584"/>
    <n v="0"/>
    <n v="303.10000000000002"/>
    <m/>
    <m/>
    <m/>
    <m/>
    <n v="1061700"/>
    <n v="383.3"/>
    <n v="303.10000000000002"/>
    <s v=""/>
    <s v=""/>
    <s v=""/>
  </r>
  <r>
    <d v="2024-04-15T00:00:00"/>
    <x v="105"/>
    <n v="1800"/>
    <d v="1901-09-05T18:00:00"/>
    <n v="118.6"/>
    <n v="54.599999999999994"/>
    <n v="3.52"/>
    <n v="8.56"/>
    <m/>
    <n v="-0.93"/>
    <n v="50.3"/>
    <n v="0.2487"/>
    <n v="0.36270000000000002"/>
    <n v="0"/>
    <n v="208.1"/>
    <m/>
    <m/>
    <m/>
    <m/>
    <n v="1061800"/>
    <n v="194.2"/>
    <n v="208.1"/>
    <s v=""/>
    <s v=""/>
    <s v=""/>
  </r>
  <r>
    <d v="2024-04-15T00:00:00"/>
    <x v="105"/>
    <n v="1900"/>
    <d v="1901-09-05T19:00:00"/>
    <n v="119.18"/>
    <n v="55.180000000000007"/>
    <n v="4.53"/>
    <n v="10.07"/>
    <m/>
    <n v="-3.508"/>
    <n v="63.9"/>
    <n v="0.2487"/>
    <n v="0.3649"/>
    <n v="0"/>
    <n v="29.4"/>
    <m/>
    <m/>
    <m/>
    <m/>
    <n v="1061900"/>
    <n v="32.799999999999997"/>
    <n v="29.4"/>
    <s v=""/>
    <s v=""/>
    <s v=""/>
  </r>
  <r>
    <d v="2024-04-15T00:00:00"/>
    <x v="105"/>
    <n v="2000"/>
    <d v="1901-09-05T20:00:00"/>
    <n v="117.08"/>
    <n v="53.08"/>
    <n v="5.03"/>
    <n v="11.07"/>
    <m/>
    <n v="-4.2869999999999999"/>
    <n v="65.7"/>
    <n v="0.2487"/>
    <n v="0.36420000000000002"/>
    <n v="0"/>
    <n v="0.6"/>
    <m/>
    <m/>
    <m/>
    <m/>
    <n v="1062000"/>
    <n v="0"/>
    <n v="0"/>
    <s v=""/>
    <s v=""/>
    <s v=""/>
  </r>
  <r>
    <d v="2024-04-15T00:00:00"/>
    <x v="105"/>
    <n v="2100"/>
    <d v="1901-09-05T21:00:00"/>
    <n v="117.89"/>
    <n v="53.89"/>
    <n v="3.52"/>
    <n v="10.07"/>
    <m/>
    <n v="-4.6210000000000004"/>
    <n v="68.8"/>
    <n v="0.2487"/>
    <n v="0.3649"/>
    <n v="0"/>
    <n v="0.6"/>
    <m/>
    <m/>
    <m/>
    <m/>
    <n v="1062100"/>
    <n v="0"/>
    <n v="0"/>
    <s v=""/>
    <s v=""/>
    <s v=""/>
  </r>
  <r>
    <d v="2024-04-15T00:00:00"/>
    <x v="105"/>
    <n v="2200"/>
    <d v="1901-09-05T22:00:00"/>
    <n v="117.31"/>
    <n v="53.31"/>
    <n v="3.02"/>
    <n v="9.56"/>
    <m/>
    <n v="-4.9569999999999999"/>
    <n v="71.599999999999994"/>
    <n v="0.2487"/>
    <n v="0.3664"/>
    <n v="0"/>
    <n v="0.6"/>
    <m/>
    <m/>
    <m/>
    <m/>
    <n v="1062200"/>
    <n v="0"/>
    <n v="0"/>
    <s v=""/>
    <s v=""/>
    <s v=""/>
  </r>
  <r>
    <d v="2024-04-15T00:00:00"/>
    <x v="105"/>
    <n v="2300"/>
    <d v="1901-09-05T23:00:00"/>
    <n v="117.08"/>
    <n v="53.08"/>
    <n v="3.52"/>
    <n v="9.06"/>
    <m/>
    <n v="-5.3259999999999996"/>
    <n v="76"/>
    <n v="0.248"/>
    <n v="0.36559999999999998"/>
    <n v="0"/>
    <n v="0.6"/>
    <m/>
    <m/>
    <m/>
    <m/>
    <n v="1062300"/>
    <n v="0"/>
    <n v="0"/>
    <s v=""/>
    <s v=""/>
    <s v=""/>
  </r>
  <r>
    <d v="2024-04-15T00:00:00"/>
    <x v="105"/>
    <n v="2400"/>
    <d v="1901-09-06T00:00:00"/>
    <n v="117.31"/>
    <n v="53.31"/>
    <n v="3.02"/>
    <n v="7.55"/>
    <m/>
    <n v="-6.0419999999999998"/>
    <n v="86.8"/>
    <n v="0.248"/>
    <n v="0.3664"/>
    <n v="0"/>
    <n v="0.6"/>
    <m/>
    <m/>
    <m/>
    <m/>
    <n v="1062400"/>
    <n v="0"/>
    <n v="0"/>
    <n v="0.248"/>
    <n v="0.36599999999999999"/>
    <n v="0.53300000000000003"/>
  </r>
  <r>
    <d v="2024-04-16T00:00:00"/>
    <x v="106"/>
    <n v="100"/>
    <d v="1901-09-06T01:00:00"/>
    <n v="118.6"/>
    <n v="54.599999999999994"/>
    <n v="3.02"/>
    <n v="9.06"/>
    <m/>
    <n v="-6.5149999999999997"/>
    <n v="91.8"/>
    <n v="0.2472"/>
    <n v="0.36559999999999998"/>
    <n v="0"/>
    <n v="0.6"/>
    <m/>
    <m/>
    <m/>
    <m/>
    <n v="1070100"/>
    <n v="0"/>
    <n v="0"/>
    <s v=""/>
    <s v=""/>
    <s v=""/>
  </r>
  <r>
    <d v="2024-04-16T00:00:00"/>
    <x v="106"/>
    <n v="200"/>
    <d v="1901-09-06T02:00:00"/>
    <n v="121.75"/>
    <n v="57.75"/>
    <n v="1.51"/>
    <n v="6.54"/>
    <m/>
    <n v="-7.1550000000000002"/>
    <n v="92.2"/>
    <n v="0.248"/>
    <n v="0.36559999999999998"/>
    <n v="0"/>
    <n v="0.6"/>
    <m/>
    <m/>
    <m/>
    <m/>
    <n v="1070200"/>
    <n v="0"/>
    <n v="0"/>
    <s v=""/>
    <s v=""/>
    <s v=""/>
  </r>
  <r>
    <d v="2024-04-16T00:00:00"/>
    <x v="106"/>
    <n v="300"/>
    <d v="1901-09-06T03:00:00"/>
    <n v="120"/>
    <n v="56"/>
    <n v="1.01"/>
    <n v="6.04"/>
    <m/>
    <n v="-7.3159999999999998"/>
    <n v="92.5"/>
    <n v="0.248"/>
    <n v="0.36420000000000002"/>
    <n v="0"/>
    <n v="0.6"/>
    <m/>
    <m/>
    <m/>
    <m/>
    <n v="1070300"/>
    <n v="0"/>
    <n v="0"/>
    <s v=""/>
    <s v=""/>
    <s v=""/>
  </r>
  <r>
    <d v="2024-04-16T00:00:00"/>
    <x v="106"/>
    <n v="400"/>
    <d v="1901-09-06T04:00:00"/>
    <n v="121.29"/>
    <n v="57.290000000000006"/>
    <n v="1.01"/>
    <n v="4.53"/>
    <m/>
    <n v="-8.3640000000000008"/>
    <n v="92.5"/>
    <n v="0.2472"/>
    <n v="0.36349999999999999"/>
    <n v="0"/>
    <n v="0.6"/>
    <m/>
    <m/>
    <m/>
    <m/>
    <n v="1070400"/>
    <n v="0"/>
    <n v="0"/>
    <s v=""/>
    <s v=""/>
    <s v=""/>
  </r>
  <r>
    <d v="2024-04-16T00:00:00"/>
    <x v="106"/>
    <n v="500"/>
    <d v="1901-09-06T05:00:00"/>
    <n v="121.52"/>
    <n v="57.519999999999996"/>
    <n v="1.01"/>
    <n v="4.53"/>
    <m/>
    <n v="-8.5299999999999994"/>
    <n v="92.3"/>
    <n v="0.2472"/>
    <n v="0.36199999999999999"/>
    <n v="0"/>
    <n v="0.6"/>
    <m/>
    <m/>
    <m/>
    <m/>
    <n v="1070500"/>
    <n v="0"/>
    <n v="0"/>
    <s v=""/>
    <s v=""/>
    <s v=""/>
  </r>
  <r>
    <d v="2024-04-16T00:00:00"/>
    <x v="106"/>
    <n v="600"/>
    <d v="1901-09-06T06:00:00"/>
    <n v="120.12"/>
    <n v="56.120000000000005"/>
    <n v="1.51"/>
    <n v="5.54"/>
    <m/>
    <n v="-7.1219999999999999"/>
    <n v="92.4"/>
    <n v="0.2472"/>
    <n v="0.36130000000000001"/>
    <n v="0"/>
    <n v="84.4"/>
    <m/>
    <m/>
    <m/>
    <m/>
    <n v="1070600"/>
    <n v="29.2"/>
    <n v="84.4"/>
    <s v=""/>
    <s v=""/>
    <s v=""/>
  </r>
  <r>
    <d v="2024-04-16T00:00:00"/>
    <x v="106"/>
    <n v="700"/>
    <d v="1901-09-06T07:00:00"/>
    <n v="121.87"/>
    <n v="57.870000000000005"/>
    <n v="2.0099999999999998"/>
    <n v="6.54"/>
    <m/>
    <n v="-6.5789999999999997"/>
    <n v="91.8"/>
    <n v="0.2465"/>
    <n v="0.35980000000000001"/>
    <n v="0"/>
    <n v="243.1"/>
    <m/>
    <m/>
    <m/>
    <m/>
    <n v="1070700"/>
    <n v="186.5"/>
    <n v="243.1"/>
    <s v=""/>
    <s v=""/>
    <s v=""/>
  </r>
  <r>
    <d v="2024-04-16T00:00:00"/>
    <x v="106"/>
    <n v="800"/>
    <d v="1901-09-06T08:00:00"/>
    <n v="121.75"/>
    <n v="57.75"/>
    <n v="2.0099999999999998"/>
    <n v="5.54"/>
    <m/>
    <n v="-4.8339999999999996"/>
    <n v="91.4"/>
    <n v="0.24579999999999999"/>
    <n v="0.3584"/>
    <n v="0"/>
    <n v="385.6"/>
    <m/>
    <m/>
    <m/>
    <m/>
    <n v="1070800"/>
    <n v="376"/>
    <n v="385.6"/>
    <s v=""/>
    <s v=""/>
    <s v=""/>
  </r>
  <r>
    <d v="2024-04-16T00:00:00"/>
    <x v="106"/>
    <n v="900"/>
    <d v="1901-09-06T09:00:00"/>
    <n v="121.64"/>
    <n v="57.64"/>
    <n v="2.0099999999999998"/>
    <n v="5.54"/>
    <m/>
    <n v="-3.2120000000000002"/>
    <n v="89.1"/>
    <n v="0.24510000000000001"/>
    <n v="0.35759999999999997"/>
    <n v="1.2"/>
    <n v="609.4"/>
    <m/>
    <m/>
    <m/>
    <m/>
    <n v="1070900"/>
    <n v="554"/>
    <n v="609.4"/>
    <s v=""/>
    <s v=""/>
    <s v=""/>
  </r>
  <r>
    <d v="2024-04-16T00:00:00"/>
    <x v="106"/>
    <n v="1000"/>
    <d v="1901-09-06T10:00:00"/>
    <n v="121.05"/>
    <n v="57.05"/>
    <n v="2.52"/>
    <n v="7.05"/>
    <m/>
    <n v="-3.1240000000000001"/>
    <n v="69.900000000000006"/>
    <n v="0.24510000000000001"/>
    <n v="0.35620000000000002"/>
    <n v="0.2"/>
    <n v="695.6"/>
    <m/>
    <m/>
    <m/>
    <m/>
    <n v="1071000"/>
    <n v="703.2"/>
    <n v="695.6"/>
    <s v=""/>
    <s v=""/>
    <s v=""/>
  </r>
  <r>
    <d v="2024-04-16T00:00:00"/>
    <x v="106"/>
    <n v="1100"/>
    <d v="1901-09-06T11:00:00"/>
    <n v="115.09"/>
    <n v="51.09"/>
    <n v="3.02"/>
    <n v="7.55"/>
    <m/>
    <n v="-2.4500000000000002"/>
    <n v="61.2"/>
    <n v="0.24510000000000001"/>
    <n v="0.35470000000000002"/>
    <n v="0"/>
    <n v="804.4"/>
    <m/>
    <m/>
    <m/>
    <m/>
    <n v="1071100"/>
    <n v="810"/>
    <n v="804.4"/>
    <s v=""/>
    <s v=""/>
    <s v=""/>
  </r>
  <r>
    <d v="2024-04-16T00:00:00"/>
    <x v="106"/>
    <n v="1200"/>
    <d v="1901-09-06T12:00:00"/>
    <n v="114.15"/>
    <n v="50.150000000000006"/>
    <n v="2.52"/>
    <n v="7.05"/>
    <m/>
    <n v="-1.1279999999999999"/>
    <n v="64.5"/>
    <n v="0.24510000000000001"/>
    <n v="0.35399999999999998"/>
    <n v="0"/>
    <n v="674.4"/>
    <m/>
    <m/>
    <m/>
    <m/>
    <n v="1071200"/>
    <n v="866.7"/>
    <n v="674.4"/>
    <s v=""/>
    <s v=""/>
    <s v=""/>
  </r>
  <r>
    <d v="2024-04-16T00:00:00"/>
    <x v="106"/>
    <n v="1300"/>
    <d v="1901-09-06T13:00:00"/>
    <n v="116.61"/>
    <n v="52.61"/>
    <n v="2.52"/>
    <n v="6.04"/>
    <m/>
    <n v="-0.73199999999999998"/>
    <n v="60.6"/>
    <n v="0.24429999999999999"/>
    <n v="0.3533"/>
    <n v="0"/>
    <n v="639.4"/>
    <m/>
    <m/>
    <m/>
    <m/>
    <n v="1071300"/>
    <n v="868.8"/>
    <n v="639.4"/>
    <s v=""/>
    <s v=""/>
    <s v=""/>
  </r>
  <r>
    <d v="2024-04-16T00:00:00"/>
    <x v="106"/>
    <n v="1400"/>
    <d v="1901-09-06T14:00:00"/>
    <n v="115.67"/>
    <n v="51.67"/>
    <n v="2.0099999999999998"/>
    <n v="6.54"/>
    <m/>
    <n v="-1.327"/>
    <n v="60.5"/>
    <n v="0.24429999999999999"/>
    <n v="0.35260000000000002"/>
    <n v="0"/>
    <n v="689.4"/>
    <m/>
    <m/>
    <m/>
    <m/>
    <n v="1071400"/>
    <n v="815.5"/>
    <n v="689.4"/>
    <s v=""/>
    <s v=""/>
    <s v=""/>
  </r>
  <r>
    <d v="2024-04-16T00:00:00"/>
    <x v="106"/>
    <n v="1500"/>
    <d v="1901-09-06T15:00:00"/>
    <n v="116.96"/>
    <n v="52.959999999999994"/>
    <n v="2.0099999999999998"/>
    <n v="6.04"/>
    <m/>
    <n v="-2.0150000000000001"/>
    <n v="64.5"/>
    <n v="0.24429999999999999"/>
    <n v="0.3518"/>
    <n v="0"/>
    <n v="589.4"/>
    <m/>
    <m/>
    <m/>
    <m/>
    <n v="1071500"/>
    <n v="711.8"/>
    <n v="589.4"/>
    <s v=""/>
    <s v=""/>
    <s v=""/>
  </r>
  <r>
    <d v="2024-04-16T00:00:00"/>
    <x v="106"/>
    <n v="1600"/>
    <d v="1901-09-06T16:00:00"/>
    <n v="113.1"/>
    <n v="49.099999999999994"/>
    <n v="1.51"/>
    <n v="6.04"/>
    <m/>
    <n v="-2.625"/>
    <n v="74.5"/>
    <n v="0.24429999999999999"/>
    <n v="0.35110000000000002"/>
    <n v="0"/>
    <n v="320.60000000000002"/>
    <m/>
    <m/>
    <m/>
    <m/>
    <n v="1071600"/>
    <n v="565.20000000000005"/>
    <n v="320.60000000000002"/>
    <s v=""/>
    <s v=""/>
    <s v=""/>
  </r>
  <r>
    <d v="2024-04-16T00:00:00"/>
    <x v="106"/>
    <n v="1700"/>
    <d v="1901-09-06T17:00:00"/>
    <n v="113.8"/>
    <n v="49.8"/>
    <n v="1.51"/>
    <n v="6.04"/>
    <m/>
    <n v="-4.8040000000000003"/>
    <n v="86.1"/>
    <n v="0.24429999999999999"/>
    <n v="0.35039999999999999"/>
    <n v="0"/>
    <n v="91.9"/>
    <m/>
    <m/>
    <m/>
    <m/>
    <n v="1071700"/>
    <n v="388.3"/>
    <n v="91.9"/>
    <s v=""/>
    <s v=""/>
    <s v=""/>
  </r>
  <r>
    <d v="2024-04-16T00:00:00"/>
    <x v="106"/>
    <n v="1800"/>
    <d v="1901-09-06T18:00:00"/>
    <n v="121.75"/>
    <n v="57.75"/>
    <n v="1.01"/>
    <n v="6.04"/>
    <m/>
    <n v="-5.3879999999999999"/>
    <n v="92.3"/>
    <n v="0.24429999999999999"/>
    <n v="0.34960000000000002"/>
    <n v="0"/>
    <n v="49.4"/>
    <m/>
    <m/>
    <m/>
    <m/>
    <n v="1071800"/>
    <n v="199.2"/>
    <n v="49.4"/>
    <s v=""/>
    <s v=""/>
    <s v=""/>
  </r>
  <r>
    <d v="2024-04-16T00:00:00"/>
    <x v="106"/>
    <n v="1900"/>
    <d v="1901-09-06T19:00:00"/>
    <n v="126.2"/>
    <n v="62.2"/>
    <n v="1.01"/>
    <n v="6.54"/>
    <m/>
    <n v="-5.5110000000000001"/>
    <n v="93.4"/>
    <n v="0.24360000000000001"/>
    <n v="0.34960000000000002"/>
    <n v="0"/>
    <n v="8.1"/>
    <m/>
    <m/>
    <m/>
    <m/>
    <n v="1071900"/>
    <n v="36.200000000000003"/>
    <n v="8.1"/>
    <s v=""/>
    <s v=""/>
    <s v=""/>
  </r>
  <r>
    <d v="2024-04-16T00:00:00"/>
    <x v="106"/>
    <n v="2000"/>
    <d v="1901-09-06T20:00:00"/>
    <n v="128.19"/>
    <n v="64.19"/>
    <n v="1.01"/>
    <n v="6.04"/>
    <m/>
    <n v="-5.76"/>
    <n v="93.8"/>
    <n v="0.2429"/>
    <n v="0.34889999999999999"/>
    <n v="0"/>
    <n v="0.6"/>
    <m/>
    <m/>
    <m/>
    <m/>
    <n v="1072000"/>
    <n v="0"/>
    <n v="0"/>
    <s v=""/>
    <s v=""/>
    <s v=""/>
  </r>
  <r>
    <d v="2024-04-16T00:00:00"/>
    <x v="106"/>
    <n v="2100"/>
    <d v="1901-09-06T21:00:00"/>
    <n v="122.11"/>
    <n v="58.11"/>
    <n v="1.01"/>
    <n v="4.53"/>
    <m/>
    <n v="-5.9160000000000004"/>
    <n v="94.1"/>
    <n v="0.2414"/>
    <n v="0.34820000000000001"/>
    <n v="0"/>
    <n v="0.6"/>
    <m/>
    <m/>
    <m/>
    <m/>
    <n v="1072100"/>
    <n v="0"/>
    <n v="0"/>
    <s v=""/>
    <s v=""/>
    <s v=""/>
  </r>
  <r>
    <d v="2024-04-16T00:00:00"/>
    <x v="106"/>
    <n v="2200"/>
    <d v="1901-09-06T22:00:00"/>
    <n v="126.67"/>
    <n v="62.67"/>
    <n v="1.51"/>
    <n v="6.54"/>
    <m/>
    <n v="-6.1989999999999998"/>
    <n v="94.2"/>
    <n v="0.2414"/>
    <n v="0.34749999999999998"/>
    <n v="0"/>
    <n v="0.6"/>
    <m/>
    <m/>
    <m/>
    <m/>
    <n v="1072200"/>
    <n v="0"/>
    <n v="0"/>
    <s v=""/>
    <s v=""/>
    <s v=""/>
  </r>
  <r>
    <d v="2024-04-16T00:00:00"/>
    <x v="106"/>
    <n v="2300"/>
    <d v="1901-09-06T23:00:00"/>
    <n v="124.91"/>
    <n v="60.91"/>
    <n v="2.0099999999999998"/>
    <n v="6.54"/>
    <m/>
    <n v="-6.3879999999999999"/>
    <n v="94.2"/>
    <n v="0.2414"/>
    <n v="0.34749999999999998"/>
    <n v="0"/>
    <n v="0.6"/>
    <m/>
    <m/>
    <m/>
    <m/>
    <n v="1072300"/>
    <n v="0"/>
    <n v="0"/>
    <s v=""/>
    <s v=""/>
    <s v=""/>
  </r>
  <r>
    <d v="2024-04-16T00:00:00"/>
    <x v="106"/>
    <n v="2400"/>
    <d v="1901-09-07T00:00:00"/>
    <n v="126.67"/>
    <n v="62.67"/>
    <n v="3.02"/>
    <n v="8.0500000000000007"/>
    <m/>
    <n v="-7.0259999999999998"/>
    <n v="94.1"/>
    <n v="0.2414"/>
    <n v="0.34670000000000001"/>
    <n v="0"/>
    <n v="0.6"/>
    <m/>
    <m/>
    <m/>
    <m/>
    <n v="1072400"/>
    <n v="0"/>
    <n v="0"/>
    <n v="0.24099999999999999"/>
    <n v="0.34699999999999998"/>
    <n v="0.627"/>
  </r>
  <r>
    <d v="2024-04-17T00:00:00"/>
    <x v="107"/>
    <n v="100"/>
    <d v="1901-09-07T01:00:00"/>
    <n v="141.63999999999999"/>
    <n v="77.639999999999986"/>
    <n v="2.0099999999999998"/>
    <n v="7.55"/>
    <m/>
    <n v="-7.7709999999999999"/>
    <n v="93.8"/>
    <n v="0.2414"/>
    <n v="0.34670000000000001"/>
    <n v="0"/>
    <n v="0.6"/>
    <m/>
    <m/>
    <m/>
    <m/>
    <n v="1080100"/>
    <n v="0"/>
    <n v="0"/>
    <s v=""/>
    <s v=""/>
    <s v=""/>
  </r>
  <r>
    <d v="2024-04-17T00:00:00"/>
    <x v="107"/>
    <n v="200"/>
    <d v="1901-09-07T02:00:00"/>
    <n v="126.55"/>
    <n v="62.55"/>
    <n v="1.51"/>
    <n v="5.03"/>
    <m/>
    <n v="-7.8360000000000003"/>
    <n v="93.7"/>
    <n v="0.2407"/>
    <n v="0.34599999999999997"/>
    <n v="0"/>
    <n v="0.6"/>
    <m/>
    <m/>
    <m/>
    <m/>
    <n v="1080200"/>
    <n v="0"/>
    <n v="0"/>
    <s v=""/>
    <s v=""/>
    <s v=""/>
  </r>
  <r>
    <d v="2024-04-17T00:00:00"/>
    <x v="107"/>
    <n v="300"/>
    <d v="1901-09-07T03:00:00"/>
    <n v="126.55"/>
    <n v="62.55"/>
    <n v="1.01"/>
    <n v="4.53"/>
    <m/>
    <n v="-8.0329999999999995"/>
    <n v="93.7"/>
    <n v="0.2407"/>
    <n v="0.34599999999999997"/>
    <n v="0"/>
    <n v="0.6"/>
    <m/>
    <m/>
    <m/>
    <m/>
    <n v="1080300"/>
    <n v="0"/>
    <n v="0"/>
    <s v=""/>
    <s v=""/>
    <s v=""/>
  </r>
  <r>
    <d v="2024-04-17T00:00:00"/>
    <x v="107"/>
    <n v="400"/>
    <d v="1901-09-07T04:00:00"/>
    <n v="126.67"/>
    <n v="62.67"/>
    <n v="1.01"/>
    <n v="4.03"/>
    <m/>
    <n v="-7.8360000000000003"/>
    <n v="93.7"/>
    <n v="0.2407"/>
    <n v="0.3453"/>
    <n v="0"/>
    <n v="0.6"/>
    <m/>
    <m/>
    <m/>
    <m/>
    <n v="1080400"/>
    <n v="0"/>
    <n v="0"/>
    <s v=""/>
    <s v=""/>
    <s v=""/>
  </r>
  <r>
    <d v="2024-04-17T00:00:00"/>
    <x v="107"/>
    <n v="500"/>
    <d v="1901-09-07T05:00:00"/>
    <n v="125.97"/>
    <n v="61.97"/>
    <n v="0.5"/>
    <n v="3.52"/>
    <m/>
    <n v="-7.8689999999999998"/>
    <n v="93.7"/>
    <n v="0.2407"/>
    <n v="0.3453"/>
    <n v="0"/>
    <n v="0.6"/>
    <m/>
    <m/>
    <m/>
    <m/>
    <n v="1080500"/>
    <n v="0"/>
    <n v="0"/>
    <s v=""/>
    <s v=""/>
    <s v=""/>
  </r>
  <r>
    <d v="2024-04-17T00:00:00"/>
    <x v="107"/>
    <n v="600"/>
    <d v="1901-09-07T06:00:00"/>
    <n v="126.43"/>
    <n v="62.430000000000007"/>
    <n v="0"/>
    <n v="3.02"/>
    <m/>
    <n v="-8.3970000000000002"/>
    <n v="93.6"/>
    <n v="0.2407"/>
    <n v="0.34460000000000002"/>
    <n v="0"/>
    <n v="26.9"/>
    <m/>
    <m/>
    <m/>
    <m/>
    <n v="1080600"/>
    <n v="32.200000000000003"/>
    <n v="26.9"/>
    <s v=""/>
    <s v=""/>
    <s v=""/>
  </r>
  <r>
    <d v="2024-04-17T00:00:00"/>
    <x v="107"/>
    <n v="700"/>
    <d v="1901-09-07T07:00:00"/>
    <n v="125.73"/>
    <n v="61.730000000000004"/>
    <n v="0"/>
    <n v="2.52"/>
    <m/>
    <n v="-6.9619999999999997"/>
    <n v="93.5"/>
    <n v="0.2407"/>
    <n v="0.34460000000000002"/>
    <n v="0"/>
    <n v="106.9"/>
    <m/>
    <m/>
    <m/>
    <m/>
    <n v="1080700"/>
    <n v="192"/>
    <n v="106.9"/>
    <s v=""/>
    <s v=""/>
    <s v=""/>
  </r>
  <r>
    <d v="2024-04-17T00:00:00"/>
    <x v="107"/>
    <n v="800"/>
    <d v="1901-09-07T08:00:00"/>
    <n v="126.67"/>
    <n v="62.67"/>
    <n v="0.5"/>
    <n v="3.52"/>
    <m/>
    <n v="-4.8339999999999996"/>
    <n v="93.6"/>
    <n v="0.2407"/>
    <n v="0.34379999999999999"/>
    <n v="0"/>
    <n v="284.39999999999998"/>
    <m/>
    <m/>
    <m/>
    <m/>
    <n v="1080800"/>
    <n v="381.3"/>
    <n v="284.39999999999998"/>
    <s v=""/>
    <s v=""/>
    <s v=""/>
  </r>
  <r>
    <d v="2024-04-17T00:00:00"/>
    <x v="107"/>
    <n v="900"/>
    <d v="1901-09-07T09:00:00"/>
    <n v="126.2"/>
    <n v="62.2"/>
    <n v="2.0099999999999998"/>
    <n v="6.04"/>
    <m/>
    <n v="-2.859"/>
    <n v="92.7"/>
    <n v="0.2407"/>
    <n v="0.34310000000000002"/>
    <n v="0"/>
    <n v="555.6"/>
    <m/>
    <m/>
    <m/>
    <m/>
    <n v="1080900"/>
    <n v="559.5"/>
    <n v="555.6"/>
    <s v=""/>
    <s v=""/>
    <s v=""/>
  </r>
  <r>
    <d v="2024-04-17T00:00:00"/>
    <x v="107"/>
    <n v="1000"/>
    <d v="1901-09-07T10:00:00"/>
    <n v="126.55"/>
    <n v="62.55"/>
    <n v="1.51"/>
    <n v="5.54"/>
    <m/>
    <n v="-1.986"/>
    <n v="91.4"/>
    <n v="0.2407"/>
    <n v="0.34310000000000002"/>
    <n v="3.4"/>
    <n v="603.1"/>
    <m/>
    <m/>
    <m/>
    <m/>
    <n v="1081000"/>
    <n v="708.2"/>
    <n v="603.1"/>
    <s v=""/>
    <s v=""/>
    <s v=""/>
  </r>
  <r>
    <d v="2024-04-17T00:00:00"/>
    <x v="107"/>
    <n v="1100"/>
    <d v="1901-09-07T11:00:00"/>
    <n v="122.69"/>
    <n v="58.69"/>
    <n v="2.0099999999999998"/>
    <n v="6.04"/>
    <m/>
    <n v="-0.873"/>
    <n v="76.900000000000006"/>
    <n v="0.23849999999999999"/>
    <n v="0.34239999999999998"/>
    <n v="1.4"/>
    <n v="871.9"/>
    <m/>
    <m/>
    <m/>
    <m/>
    <n v="1081100"/>
    <n v="815"/>
    <n v="871.9"/>
    <s v=""/>
    <s v=""/>
    <s v=""/>
  </r>
  <r>
    <d v="2024-04-17T00:00:00"/>
    <x v="107"/>
    <n v="1200"/>
    <d v="1901-09-07T12:00:00"/>
    <n v="123.16"/>
    <n v="59.16"/>
    <n v="1.51"/>
    <n v="5.03"/>
    <m/>
    <n v="-0.873"/>
    <n v="61.8"/>
    <n v="0.23849999999999999"/>
    <n v="0.34089999999999998"/>
    <n v="0"/>
    <n v="806.9"/>
    <m/>
    <m/>
    <m/>
    <m/>
    <n v="1081200"/>
    <n v="871.5"/>
    <n v="806.9"/>
    <s v=""/>
    <s v=""/>
    <s v=""/>
  </r>
  <r>
    <d v="2024-04-17T00:00:00"/>
    <x v="107"/>
    <n v="1300"/>
    <d v="1901-09-07T13:00:00"/>
    <n v="124.68"/>
    <n v="60.680000000000007"/>
    <n v="1.01"/>
    <n v="5.03"/>
    <m/>
    <n v="-0.11600000000000001"/>
    <n v="60.8"/>
    <n v="0.23849999999999999"/>
    <n v="0.3402"/>
    <n v="0"/>
    <n v="513.1"/>
    <m/>
    <m/>
    <m/>
    <m/>
    <n v="1081300"/>
    <n v="873.2"/>
    <n v="513.1"/>
    <s v=""/>
    <s v=""/>
    <s v=""/>
  </r>
  <r>
    <d v="2024-04-17T00:00:00"/>
    <x v="107"/>
    <n v="1400"/>
    <d v="1901-09-07T14:00:00"/>
    <n v="121.64"/>
    <n v="57.64"/>
    <n v="1.01"/>
    <n v="5.54"/>
    <m/>
    <n v="-1.756"/>
    <n v="63.3"/>
    <n v="0.23780000000000001"/>
    <n v="0.34089999999999998"/>
    <n v="0"/>
    <n v="305.60000000000002"/>
    <m/>
    <m/>
    <m/>
    <m/>
    <n v="1081400"/>
    <n v="820.5"/>
    <n v="305.60000000000002"/>
    <s v=""/>
    <s v=""/>
    <s v=""/>
  </r>
  <r>
    <d v="2024-04-17T00:00:00"/>
    <x v="107"/>
    <n v="1500"/>
    <d v="1901-09-07T15:00:00"/>
    <n v="120.82"/>
    <n v="56.819999999999993"/>
    <n v="0.5"/>
    <n v="4.53"/>
    <m/>
    <n v="-1.67"/>
    <n v="61"/>
    <n v="0.23849999999999999"/>
    <n v="0.3402"/>
    <n v="0"/>
    <n v="299.39999999999998"/>
    <m/>
    <m/>
    <m/>
    <m/>
    <n v="1081500"/>
    <n v="716.5"/>
    <n v="299.39999999999998"/>
    <s v=""/>
    <s v=""/>
    <s v=""/>
  </r>
  <r>
    <d v="2024-04-17T00:00:00"/>
    <x v="107"/>
    <n v="1600"/>
    <d v="1901-09-07T16:00:00"/>
    <n v="120.7"/>
    <n v="56.7"/>
    <n v="1.01"/>
    <n v="4.53"/>
    <m/>
    <n v="-0.67600000000000005"/>
    <n v="54.9"/>
    <n v="0.23849999999999999"/>
    <n v="0.3402"/>
    <n v="0"/>
    <n v="441.9"/>
    <m/>
    <m/>
    <m/>
    <m/>
    <n v="1081600"/>
    <n v="570"/>
    <n v="441.9"/>
    <s v=""/>
    <s v=""/>
    <s v=""/>
  </r>
  <r>
    <d v="2024-04-17T00:00:00"/>
    <x v="107"/>
    <n v="1700"/>
    <d v="1901-09-07T17:00:00"/>
    <n v="121.05"/>
    <n v="57.05"/>
    <n v="1.01"/>
    <n v="5.54"/>
    <m/>
    <n v="0.439"/>
    <n v="51.2"/>
    <n v="0.24"/>
    <n v="0.33950000000000002"/>
    <n v="0"/>
    <n v="365.6"/>
    <m/>
    <m/>
    <m/>
    <m/>
    <n v="1081700"/>
    <n v="393.3"/>
    <n v="365.6"/>
    <s v=""/>
    <s v=""/>
    <s v=""/>
  </r>
  <r>
    <d v="2024-04-17T00:00:00"/>
    <x v="107"/>
    <n v="1800"/>
    <d v="1901-09-07T18:00:00"/>
    <n v="121.52"/>
    <n v="57.519999999999996"/>
    <n v="1.01"/>
    <n v="4.53"/>
    <m/>
    <n v="-1.4410000000000001"/>
    <n v="49.8"/>
    <n v="0.24"/>
    <n v="0.33950000000000002"/>
    <n v="0"/>
    <n v="214.4"/>
    <m/>
    <m/>
    <m/>
    <m/>
    <n v="1081800"/>
    <n v="204.2"/>
    <n v="214.4"/>
    <s v=""/>
    <s v=""/>
    <s v=""/>
  </r>
  <r>
    <d v="2024-04-17T00:00:00"/>
    <x v="107"/>
    <n v="1900"/>
    <d v="1901-09-07T19:00:00"/>
    <n v="121.75"/>
    <n v="57.75"/>
    <n v="0.5"/>
    <n v="4.03"/>
    <m/>
    <n v="-4.53"/>
    <n v="55"/>
    <n v="0.24"/>
    <n v="0.33879999999999999"/>
    <n v="0"/>
    <n v="26.9"/>
    <m/>
    <m/>
    <m/>
    <m/>
    <n v="1081900"/>
    <n v="39.299999999999997"/>
    <n v="26.9"/>
    <s v=""/>
    <s v=""/>
    <s v=""/>
  </r>
  <r>
    <d v="2024-04-17T00:00:00"/>
    <x v="107"/>
    <n v="2000"/>
    <d v="1901-09-07T20:00:00"/>
    <n v="121.52"/>
    <n v="57.519999999999996"/>
    <n v="0.5"/>
    <n v="2.0099999999999998"/>
    <m/>
    <n v="-7.1219999999999999"/>
    <n v="70"/>
    <n v="0.2407"/>
    <n v="0.33879999999999999"/>
    <n v="0"/>
    <n v="0.6"/>
    <m/>
    <m/>
    <m/>
    <m/>
    <n v="1082000"/>
    <n v="0"/>
    <n v="0"/>
    <s v=""/>
    <s v=""/>
    <s v=""/>
  </r>
  <r>
    <d v="2024-04-17T00:00:00"/>
    <x v="107"/>
    <n v="2100"/>
    <d v="1901-09-07T21:00:00"/>
    <n v="121.64"/>
    <n v="57.64"/>
    <n v="1.01"/>
    <n v="2.52"/>
    <m/>
    <n v="-8.3640000000000008"/>
    <n v="76.400000000000006"/>
    <n v="0.2407"/>
    <n v="0.33800000000000002"/>
    <n v="0"/>
    <n v="0.6"/>
    <m/>
    <m/>
    <m/>
    <m/>
    <n v="1082100"/>
    <n v="0"/>
    <n v="0"/>
    <s v=""/>
    <s v=""/>
    <s v=""/>
  </r>
  <r>
    <d v="2024-04-17T00:00:00"/>
    <x v="107"/>
    <n v="2200"/>
    <d v="1901-09-07T22:00:00"/>
    <n v="122.11"/>
    <n v="58.11"/>
    <n v="1.01"/>
    <n v="2.0099999999999998"/>
    <m/>
    <n v="-8.7639999999999993"/>
    <n v="78.5"/>
    <n v="0.2407"/>
    <n v="0.33800000000000002"/>
    <n v="0"/>
    <n v="0.6"/>
    <m/>
    <m/>
    <m/>
    <m/>
    <n v="1082200"/>
    <n v="0"/>
    <n v="0"/>
    <s v=""/>
    <s v=""/>
    <s v=""/>
  </r>
  <r>
    <d v="2024-04-17T00:00:00"/>
    <x v="107"/>
    <n v="2300"/>
    <d v="1901-09-07T23:00:00"/>
    <n v="121.75"/>
    <n v="57.75"/>
    <n v="1.51"/>
    <n v="2.52"/>
    <m/>
    <n v="-8.8979999999999997"/>
    <n v="79.3"/>
    <n v="0.2407"/>
    <n v="0.33729999999999999"/>
    <n v="0"/>
    <n v="0.6"/>
    <m/>
    <m/>
    <m/>
    <m/>
    <n v="1082300"/>
    <n v="0"/>
    <n v="0"/>
    <s v=""/>
    <s v=""/>
    <s v=""/>
  </r>
  <r>
    <d v="2024-04-17T00:00:00"/>
    <x v="107"/>
    <n v="2400"/>
    <d v="1901-09-08T00:00:00"/>
    <n v="122.11"/>
    <n v="58.11"/>
    <n v="1.51"/>
    <n v="3.02"/>
    <m/>
    <n v="-9.1340000000000003"/>
    <n v="80.8"/>
    <n v="0.2407"/>
    <n v="0.33729999999999999"/>
    <n v="0"/>
    <n v="0.6"/>
    <m/>
    <m/>
    <m/>
    <m/>
    <n v="1082400"/>
    <n v="0"/>
    <n v="0"/>
    <n v="0.24099999999999999"/>
    <n v="0.33700000000000002"/>
    <n v="0.58099999999999996"/>
  </r>
  <r>
    <d v="2024-04-18T00:00:00"/>
    <x v="108"/>
    <n v="100"/>
    <d v="1901-09-08T01:00:00"/>
    <n v="121.64"/>
    <n v="57.64"/>
    <n v="2.0099999999999998"/>
    <n v="3.02"/>
    <m/>
    <n v="-9.2690000000000001"/>
    <n v="81.5"/>
    <n v="0.2407"/>
    <n v="0.33660000000000001"/>
    <n v="0"/>
    <n v="0.6"/>
    <m/>
    <m/>
    <m/>
    <m/>
    <n v="1090100"/>
    <n v="0"/>
    <n v="0"/>
    <s v=""/>
    <s v=""/>
    <s v=""/>
  </r>
  <r>
    <d v="2024-04-18T00:00:00"/>
    <x v="108"/>
    <n v="200"/>
    <d v="1901-09-08T02:00:00"/>
    <n v="121.87"/>
    <n v="57.870000000000005"/>
    <n v="2.0099999999999998"/>
    <n v="2.52"/>
    <m/>
    <n v="-9.3369999999999997"/>
    <n v="80.900000000000006"/>
    <n v="0.24"/>
    <n v="0.33579999999999999"/>
    <n v="0"/>
    <n v="0.6"/>
    <m/>
    <m/>
    <m/>
    <m/>
    <n v="1090200"/>
    <n v="0"/>
    <n v="0"/>
    <s v=""/>
    <s v=""/>
    <s v=""/>
  </r>
  <r>
    <d v="2024-04-18T00:00:00"/>
    <x v="108"/>
    <n v="300"/>
    <d v="1901-09-08T03:00:00"/>
    <n v="121.64"/>
    <n v="57.64"/>
    <n v="1.51"/>
    <n v="3.02"/>
    <m/>
    <n v="-8.8640000000000008"/>
    <n v="80.599999999999994"/>
    <n v="0.24"/>
    <n v="0.33579999999999999"/>
    <n v="0"/>
    <n v="0.6"/>
    <m/>
    <m/>
    <m/>
    <m/>
    <n v="1090300"/>
    <n v="0"/>
    <n v="0"/>
    <s v=""/>
    <s v=""/>
    <s v=""/>
  </r>
  <r>
    <d v="2024-04-18T00:00:00"/>
    <x v="108"/>
    <n v="400"/>
    <d v="1901-09-08T04:00:00"/>
    <n v="122.22"/>
    <n v="58.22"/>
    <n v="1.51"/>
    <n v="3.02"/>
    <m/>
    <n v="-8.6969999999999992"/>
    <n v="80.8"/>
    <n v="0.2407"/>
    <n v="0.33510000000000001"/>
    <n v="0"/>
    <n v="0.6"/>
    <m/>
    <m/>
    <m/>
    <m/>
    <n v="1090400"/>
    <n v="0"/>
    <n v="0"/>
    <s v=""/>
    <s v=""/>
    <s v=""/>
  </r>
  <r>
    <d v="2024-04-18T00:00:00"/>
    <x v="108"/>
    <n v="500"/>
    <d v="1901-09-08T05:00:00"/>
    <n v="121.87"/>
    <n v="57.870000000000005"/>
    <n v="1.51"/>
    <n v="3.52"/>
    <m/>
    <n v="-8.1980000000000004"/>
    <n v="80.2"/>
    <n v="0.24"/>
    <n v="0.33439999999999998"/>
    <n v="0"/>
    <n v="0.6"/>
    <m/>
    <m/>
    <m/>
    <m/>
    <n v="1090500"/>
    <n v="0"/>
    <n v="0"/>
    <s v=""/>
    <s v=""/>
    <s v=""/>
  </r>
  <r>
    <d v="2024-04-18T00:00:00"/>
    <x v="108"/>
    <n v="600"/>
    <d v="1901-09-08T06:00:00"/>
    <n v="121.52"/>
    <n v="57.519999999999996"/>
    <n v="1.51"/>
    <n v="3.52"/>
    <m/>
    <n v="-5.5419999999999998"/>
    <n v="77.8"/>
    <n v="0.24"/>
    <n v="0.33439999999999998"/>
    <n v="0"/>
    <n v="35.6"/>
    <m/>
    <m/>
    <m/>
    <m/>
    <n v="1090600"/>
    <n v="35.5"/>
    <n v="35.6"/>
    <s v=""/>
    <s v=""/>
    <s v=""/>
  </r>
  <r>
    <d v="2024-04-18T00:00:00"/>
    <x v="108"/>
    <n v="700"/>
    <d v="1901-09-08T07:00:00"/>
    <n v="121.17"/>
    <n v="57.17"/>
    <n v="1.51"/>
    <n v="3.52"/>
    <m/>
    <n v="-3.1829999999999998"/>
    <n v="70.099999999999994"/>
    <n v="0.24"/>
    <n v="0.3337"/>
    <n v="0"/>
    <n v="223.1"/>
    <m/>
    <m/>
    <m/>
    <m/>
    <n v="1090700"/>
    <n v="197.2"/>
    <n v="223.1"/>
    <s v=""/>
    <s v=""/>
    <s v=""/>
  </r>
  <r>
    <d v="2024-04-18T00:00:00"/>
    <x v="108"/>
    <n v="800"/>
    <d v="1901-09-08T08:00:00"/>
    <n v="120.94"/>
    <n v="56.94"/>
    <n v="1.51"/>
    <n v="4.03"/>
    <m/>
    <n v="-1.3839999999999999"/>
    <n v="61.3"/>
    <n v="0.24"/>
    <n v="0.33289999999999997"/>
    <n v="0"/>
    <n v="404.4"/>
    <m/>
    <m/>
    <m/>
    <m/>
    <n v="1090800"/>
    <n v="386.7"/>
    <n v="404.4"/>
    <s v=""/>
    <s v=""/>
    <s v=""/>
  </r>
  <r>
    <d v="2024-04-18T00:00:00"/>
    <x v="108"/>
    <n v="900"/>
    <d v="1901-09-08T09:00:00"/>
    <n v="121.64"/>
    <n v="57.64"/>
    <n v="1.01"/>
    <n v="4.53"/>
    <m/>
    <n v="0.16300000000000001"/>
    <n v="55.2"/>
    <n v="0.24"/>
    <n v="0.33289999999999997"/>
    <n v="0"/>
    <n v="580.6"/>
    <m/>
    <m/>
    <m/>
    <m/>
    <n v="1090900"/>
    <n v="564.5"/>
    <n v="580.6"/>
    <s v=""/>
    <s v=""/>
    <s v=""/>
  </r>
  <r>
    <d v="2024-04-18T00:00:00"/>
    <x v="108"/>
    <n v="1000"/>
    <d v="1901-09-08T10:00:00"/>
    <n v="121.52"/>
    <n v="57.519999999999996"/>
    <n v="2.0099999999999998"/>
    <n v="5.54"/>
    <m/>
    <n v="1.0169999999999999"/>
    <n v="47.1"/>
    <n v="0.2392"/>
    <n v="0.3322"/>
    <n v="0"/>
    <n v="730.6"/>
    <m/>
    <m/>
    <m/>
    <m/>
    <n v="1091000"/>
    <n v="713"/>
    <n v="730.6"/>
    <s v=""/>
    <s v=""/>
    <s v=""/>
  </r>
  <r>
    <d v="2024-04-18T00:00:00"/>
    <x v="108"/>
    <n v="1100"/>
    <d v="1901-09-08T11:00:00"/>
    <n v="122.92"/>
    <n v="58.92"/>
    <n v="2.0099999999999998"/>
    <n v="7.55"/>
    <m/>
    <n v="1.425"/>
    <n v="39.1"/>
    <n v="0.24"/>
    <n v="0.3322"/>
    <n v="0"/>
    <n v="848.1"/>
    <m/>
    <m/>
    <m/>
    <m/>
    <n v="1091100"/>
    <n v="819.7"/>
    <n v="848.1"/>
    <s v=""/>
    <s v=""/>
    <s v=""/>
  </r>
  <r>
    <d v="2024-04-18T00:00:00"/>
    <x v="108"/>
    <n v="1200"/>
    <d v="1901-09-08T12:00:00"/>
    <n v="122.92"/>
    <n v="58.92"/>
    <n v="2.0099999999999998"/>
    <n v="7.05"/>
    <m/>
    <n v="2.3959999999999999"/>
    <n v="37.6"/>
    <n v="0.2407"/>
    <n v="0.33150000000000002"/>
    <n v="0"/>
    <n v="856.9"/>
    <m/>
    <m/>
    <m/>
    <m/>
    <n v="1091200"/>
    <n v="876"/>
    <n v="856.9"/>
    <s v=""/>
    <s v=""/>
    <s v=""/>
  </r>
  <r>
    <d v="2024-04-18T00:00:00"/>
    <x v="108"/>
    <n v="1300"/>
    <d v="1901-09-08T13:00:00"/>
    <n v="121.99"/>
    <n v="57.989999999999995"/>
    <n v="1.51"/>
    <n v="6.54"/>
    <m/>
    <n v="2.343"/>
    <n v="38.299999999999997"/>
    <n v="0.2414"/>
    <n v="0.33150000000000002"/>
    <n v="0"/>
    <n v="743.1"/>
    <m/>
    <m/>
    <m/>
    <m/>
    <n v="1091300"/>
    <n v="877.7"/>
    <n v="743.1"/>
    <s v=""/>
    <s v=""/>
    <s v=""/>
  </r>
  <r>
    <d v="2024-04-18T00:00:00"/>
    <x v="108"/>
    <n v="1400"/>
    <d v="1901-09-08T14:00:00"/>
    <n v="119.18"/>
    <n v="55.180000000000007"/>
    <n v="1.51"/>
    <n v="7.05"/>
    <m/>
    <n v="2.5030000000000001"/>
    <n v="33.700000000000003"/>
    <n v="0.2414"/>
    <n v="0.33079999999999998"/>
    <n v="0"/>
    <n v="830.6"/>
    <m/>
    <m/>
    <m/>
    <m/>
    <n v="1091400"/>
    <n v="824.5"/>
    <n v="830.6"/>
    <s v=""/>
    <s v=""/>
    <s v=""/>
  </r>
  <r>
    <d v="2024-04-18T00:00:00"/>
    <x v="108"/>
    <n v="1500"/>
    <d v="1901-09-08T15:00:00"/>
    <n v="121.17"/>
    <n v="57.17"/>
    <n v="1.51"/>
    <n v="5.54"/>
    <m/>
    <n v="2.77"/>
    <n v="32"/>
    <n v="0.2414"/>
    <n v="0.33"/>
    <n v="0"/>
    <n v="726.9"/>
    <m/>
    <m/>
    <m/>
    <m/>
    <n v="1091500"/>
    <n v="721"/>
    <n v="726.9"/>
    <s v=""/>
    <s v=""/>
    <s v=""/>
  </r>
  <r>
    <d v="2024-04-18T00:00:00"/>
    <x v="108"/>
    <n v="1600"/>
    <d v="1901-09-08T16:00:00"/>
    <n v="119.88"/>
    <n v="55.879999999999995"/>
    <n v="1.51"/>
    <n v="5.54"/>
    <m/>
    <n v="3.4060000000000001"/>
    <n v="28"/>
    <n v="0.2414"/>
    <n v="0.33"/>
    <n v="0"/>
    <n v="576.9"/>
    <m/>
    <m/>
    <m/>
    <m/>
    <n v="1091600"/>
    <n v="574.79999999999995"/>
    <n v="576.9"/>
    <s v=""/>
    <s v=""/>
    <s v=""/>
  </r>
  <r>
    <d v="2024-04-18T00:00:00"/>
    <x v="108"/>
    <n v="1700"/>
    <d v="1901-09-08T17:00:00"/>
    <n v="120.94"/>
    <n v="56.94"/>
    <n v="1.51"/>
    <n v="5.54"/>
    <m/>
    <n v="1.859"/>
    <n v="27.2"/>
    <n v="0.2414"/>
    <n v="0.33"/>
    <n v="0"/>
    <n v="391.9"/>
    <m/>
    <m/>
    <m/>
    <m/>
    <n v="1091700"/>
    <n v="398"/>
    <n v="391.9"/>
    <s v=""/>
    <s v=""/>
    <s v=""/>
  </r>
  <r>
    <d v="2024-04-18T00:00:00"/>
    <x v="108"/>
    <n v="1800"/>
    <d v="1901-09-08T18:00:00"/>
    <n v="120.35"/>
    <n v="56.349999999999994"/>
    <n v="1.51"/>
    <n v="5.03"/>
    <m/>
    <n v="0.16300000000000001"/>
    <n v="31.3"/>
    <n v="0.2414"/>
    <n v="0.33"/>
    <n v="0"/>
    <n v="198.1"/>
    <m/>
    <m/>
    <m/>
    <m/>
    <n v="1091800"/>
    <n v="208.7"/>
    <n v="198.1"/>
    <s v=""/>
    <s v=""/>
    <s v=""/>
  </r>
  <r>
    <d v="2024-04-18T00:00:00"/>
    <x v="108"/>
    <n v="1900"/>
    <d v="1901-09-08T19:00:00"/>
    <n v="121.52"/>
    <n v="57.519999999999996"/>
    <n v="0.5"/>
    <n v="3.02"/>
    <m/>
    <n v="-2.976"/>
    <n v="36.200000000000003"/>
    <n v="0.23849999999999999"/>
    <n v="0.32929999999999998"/>
    <n v="0"/>
    <n v="34.4"/>
    <m/>
    <m/>
    <m/>
    <m/>
    <n v="1091900"/>
    <n v="42.7"/>
    <n v="34.4"/>
    <s v=""/>
    <s v=""/>
    <s v=""/>
  </r>
  <r>
    <d v="2024-04-18T00:00:00"/>
    <x v="108"/>
    <n v="2000"/>
    <d v="1901-09-08T20:00:00"/>
    <n v="120.94"/>
    <n v="56.94"/>
    <n v="0.5"/>
    <n v="2.52"/>
    <m/>
    <n v="-3.7770000000000001"/>
    <n v="42"/>
    <n v="0.23849999999999999"/>
    <n v="0.33"/>
    <n v="0"/>
    <n v="0.6"/>
    <m/>
    <m/>
    <m/>
    <m/>
    <n v="1092000"/>
    <n v="0"/>
    <n v="0"/>
    <s v=""/>
    <s v=""/>
    <s v=""/>
  </r>
  <r>
    <d v="2024-04-18T00:00:00"/>
    <x v="108"/>
    <n v="2100"/>
    <d v="1901-09-08T21:00:00"/>
    <n v="120.7"/>
    <n v="56.7"/>
    <n v="1.51"/>
    <n v="3.52"/>
    <m/>
    <n v="-4.0759999999999996"/>
    <n v="46.3"/>
    <n v="0.2392"/>
    <n v="0.33079999999999998"/>
    <n v="0"/>
    <n v="0.6"/>
    <m/>
    <m/>
    <m/>
    <m/>
    <n v="1092100"/>
    <n v="0"/>
    <n v="0"/>
    <s v=""/>
    <s v=""/>
    <s v=""/>
  </r>
  <r>
    <d v="2024-04-18T00:00:00"/>
    <x v="108"/>
    <n v="2200"/>
    <d v="1901-09-08T22:00:00"/>
    <n v="120.82"/>
    <n v="56.819999999999993"/>
    <n v="1.51"/>
    <n v="3.52"/>
    <m/>
    <n v="-5.1100000000000003"/>
    <n v="50.6"/>
    <n v="0.2414"/>
    <n v="0.3322"/>
    <n v="0"/>
    <n v="0.6"/>
    <m/>
    <m/>
    <m/>
    <m/>
    <n v="1092200"/>
    <n v="0"/>
    <n v="0"/>
    <s v=""/>
    <s v=""/>
    <s v=""/>
  </r>
  <r>
    <d v="2024-04-18T00:00:00"/>
    <x v="108"/>
    <n v="2300"/>
    <d v="1901-09-08T23:00:00"/>
    <n v="121.4"/>
    <n v="57.400000000000006"/>
    <n v="1.01"/>
    <n v="3.52"/>
    <m/>
    <n v="-5.1100000000000003"/>
    <n v="50.2"/>
    <n v="0.2414"/>
    <n v="0.3322"/>
    <n v="0"/>
    <n v="0.6"/>
    <m/>
    <m/>
    <m/>
    <m/>
    <n v="1092300"/>
    <n v="0"/>
    <n v="0"/>
    <s v=""/>
    <s v=""/>
    <s v=""/>
  </r>
  <r>
    <d v="2024-04-18T00:00:00"/>
    <x v="108"/>
    <n v="2400"/>
    <d v="1901-09-09T00:00:00"/>
    <n v="120.82"/>
    <n v="56.819999999999993"/>
    <n v="1.01"/>
    <n v="3.02"/>
    <m/>
    <n v="-4.8040000000000003"/>
    <n v="49.4"/>
    <n v="0.2414"/>
    <n v="0.3322"/>
    <n v="0"/>
    <n v="0.6"/>
    <m/>
    <m/>
    <m/>
    <m/>
    <n v="1092400"/>
    <n v="0"/>
    <n v="0"/>
    <n v="0.24099999999999999"/>
    <n v="0.33200000000000002"/>
    <n v="0.56799999999999995"/>
  </r>
  <r>
    <d v="2024-04-19T00:00:00"/>
    <x v="109"/>
    <n v="100"/>
    <d v="1901-09-09T01:00:00"/>
    <n v="120.94"/>
    <n v="56.94"/>
    <n v="1.01"/>
    <n v="3.52"/>
    <m/>
    <n v="-5.3570000000000002"/>
    <n v="53.2"/>
    <n v="0.2414"/>
    <n v="0.3322"/>
    <n v="0"/>
    <n v="0.6"/>
    <m/>
    <m/>
    <m/>
    <m/>
    <n v="1100100"/>
    <n v="0"/>
    <n v="0"/>
    <s v=""/>
    <s v=""/>
    <s v=""/>
  </r>
  <r>
    <d v="2024-04-19T00:00:00"/>
    <x v="109"/>
    <n v="200"/>
    <d v="1901-09-09T02:00:00"/>
    <n v="121.17"/>
    <n v="57.17"/>
    <n v="1.01"/>
    <n v="3.02"/>
    <m/>
    <n v="-6.8979999999999997"/>
    <n v="56.8"/>
    <n v="0.2422"/>
    <n v="0.33150000000000002"/>
    <n v="0"/>
    <n v="0.6"/>
    <m/>
    <m/>
    <m/>
    <m/>
    <n v="1100200"/>
    <n v="0"/>
    <n v="0"/>
    <s v=""/>
    <s v=""/>
    <s v=""/>
  </r>
  <r>
    <d v="2024-04-19T00:00:00"/>
    <x v="109"/>
    <n v="300"/>
    <d v="1901-09-09T03:00:00"/>
    <n v="121.05"/>
    <n v="57.05"/>
    <n v="1.01"/>
    <n v="3.02"/>
    <m/>
    <n v="-7.2839999999999998"/>
    <n v="63.8"/>
    <n v="0.2414"/>
    <n v="0.33150000000000002"/>
    <n v="0"/>
    <n v="0.6"/>
    <m/>
    <m/>
    <m/>
    <m/>
    <n v="1100300"/>
    <n v="0"/>
    <n v="0"/>
    <s v=""/>
    <s v=""/>
    <s v=""/>
  </r>
  <r>
    <d v="2024-04-19T00:00:00"/>
    <x v="109"/>
    <n v="400"/>
    <d v="1901-09-09T04:00:00"/>
    <n v="120.82"/>
    <n v="56.819999999999993"/>
    <n v="1.01"/>
    <n v="2.52"/>
    <m/>
    <n v="-6.6740000000000004"/>
    <n v="68.099999999999994"/>
    <n v="0.2414"/>
    <n v="0.33079999999999998"/>
    <n v="0"/>
    <n v="0.6"/>
    <m/>
    <m/>
    <m/>
    <m/>
    <n v="1100400"/>
    <n v="0"/>
    <n v="0"/>
    <s v=""/>
    <s v=""/>
    <s v=""/>
  </r>
  <r>
    <d v="2024-04-19T00:00:00"/>
    <x v="109"/>
    <n v="500"/>
    <d v="1901-09-09T05:00:00"/>
    <n v="120.94"/>
    <n v="56.94"/>
    <n v="1.01"/>
    <n v="3.02"/>
    <m/>
    <n v="-6.3879999999999999"/>
    <n v="71"/>
    <n v="0.2414"/>
    <n v="0.33"/>
    <n v="0"/>
    <n v="0.6"/>
    <m/>
    <m/>
    <m/>
    <m/>
    <n v="1100500"/>
    <n v="0"/>
    <n v="0"/>
    <s v=""/>
    <s v=""/>
    <s v=""/>
  </r>
  <r>
    <d v="2024-04-19T00:00:00"/>
    <x v="109"/>
    <n v="600"/>
    <d v="1901-09-09T06:00:00"/>
    <n v="121.29"/>
    <n v="57.290000000000006"/>
    <n v="1.51"/>
    <n v="3.52"/>
    <m/>
    <n v="-4.9569999999999999"/>
    <n v="67"/>
    <n v="0.2414"/>
    <n v="0.33"/>
    <n v="0"/>
    <n v="35.6"/>
    <m/>
    <m/>
    <m/>
    <m/>
    <n v="1100600"/>
    <n v="38.700000000000003"/>
    <n v="35.6"/>
    <s v=""/>
    <s v=""/>
    <s v=""/>
  </r>
  <r>
    <d v="2024-04-19T00:00:00"/>
    <x v="109"/>
    <n v="700"/>
    <d v="1901-09-09T07:00:00"/>
    <n v="120.94"/>
    <n v="56.94"/>
    <n v="1.51"/>
    <n v="4.03"/>
    <m/>
    <n v="-3.6269999999999998"/>
    <n v="60.7"/>
    <n v="0.2407"/>
    <n v="0.32929999999999998"/>
    <n v="0"/>
    <n v="166.9"/>
    <m/>
    <m/>
    <m/>
    <m/>
    <n v="1100700"/>
    <n v="202.2"/>
    <n v="166.9"/>
    <s v=""/>
    <s v=""/>
    <s v=""/>
  </r>
  <r>
    <d v="2024-04-19T00:00:00"/>
    <x v="109"/>
    <n v="800"/>
    <d v="1901-09-09T08:00:00"/>
    <n v="120.58"/>
    <n v="56.58"/>
    <n v="1.51"/>
    <n v="4.03"/>
    <m/>
    <n v="-1.47"/>
    <n v="55.9"/>
    <n v="0.2414"/>
    <n v="0.3286"/>
    <n v="0"/>
    <n v="371.9"/>
    <m/>
    <m/>
    <m/>
    <m/>
    <n v="1100800"/>
    <n v="391.8"/>
    <n v="371.9"/>
    <s v=""/>
    <s v=""/>
    <s v=""/>
  </r>
  <r>
    <d v="2024-04-19T00:00:00"/>
    <x v="109"/>
    <n v="900"/>
    <d v="1901-09-09T09:00:00"/>
    <n v="120.35"/>
    <n v="56.349999999999994"/>
    <n v="1.01"/>
    <n v="4.03"/>
    <m/>
    <n v="0.495"/>
    <n v="48"/>
    <n v="0.2414"/>
    <n v="0.3286"/>
    <n v="0"/>
    <n v="541.9"/>
    <m/>
    <m/>
    <m/>
    <m/>
    <n v="1100900"/>
    <n v="569.29999999999995"/>
    <n v="541.9"/>
    <s v=""/>
    <s v=""/>
    <s v=""/>
  </r>
  <r>
    <d v="2024-04-19T00:00:00"/>
    <x v="109"/>
    <n v="1000"/>
    <d v="1901-09-09T10:00:00"/>
    <n v="120.7"/>
    <n v="56.7"/>
    <n v="1.01"/>
    <n v="4.53"/>
    <m/>
    <n v="-0.42299999999999999"/>
    <n v="41.9"/>
    <n v="0.2414"/>
    <n v="0.3286"/>
    <n v="0"/>
    <n v="670.6"/>
    <m/>
    <m/>
    <m/>
    <m/>
    <n v="1101000"/>
    <n v="718"/>
    <n v="670.6"/>
    <s v=""/>
    <s v=""/>
    <s v=""/>
  </r>
  <r>
    <d v="2024-04-19T00:00:00"/>
    <x v="109"/>
    <n v="1100"/>
    <d v="1901-09-09T11:00:00"/>
    <n v="120.35"/>
    <n v="56.349999999999994"/>
    <n v="1.51"/>
    <n v="5.03"/>
    <m/>
    <n v="2.7970000000000002"/>
    <n v="39.700000000000003"/>
    <n v="0.2414"/>
    <n v="0.32790000000000002"/>
    <n v="0"/>
    <n v="781.9"/>
    <m/>
    <m/>
    <m/>
    <m/>
    <n v="1101100"/>
    <n v="824.2"/>
    <n v="781.9"/>
    <s v=""/>
    <s v=""/>
    <s v=""/>
  </r>
  <r>
    <d v="2024-04-19T00:00:00"/>
    <x v="109"/>
    <n v="1200"/>
    <d v="1901-09-09T12:00:00"/>
    <n v="120.23"/>
    <n v="56.230000000000004"/>
    <n v="1.51"/>
    <n v="5.03"/>
    <m/>
    <n v="2.1549999999999998"/>
    <n v="36.299999999999997"/>
    <n v="0.2414"/>
    <n v="0.32790000000000002"/>
    <n v="0"/>
    <n v="863.1"/>
    <m/>
    <m/>
    <m/>
    <m/>
    <n v="1101200"/>
    <n v="880.5"/>
    <n v="863.1"/>
    <s v=""/>
    <s v=""/>
    <s v=""/>
  </r>
  <r>
    <d v="2024-04-19T00:00:00"/>
    <x v="109"/>
    <n v="1300"/>
    <d v="1901-09-09T13:00:00"/>
    <n v="120.12"/>
    <n v="56.120000000000005"/>
    <n v="1.51"/>
    <n v="6.04"/>
    <m/>
    <n v="4.0629999999999997"/>
    <n v="34"/>
    <n v="0.2414"/>
    <n v="0.32790000000000002"/>
    <n v="0"/>
    <n v="890.6"/>
    <m/>
    <m/>
    <m/>
    <m/>
    <n v="1101300"/>
    <n v="882"/>
    <n v="890.6"/>
    <s v=""/>
    <s v=""/>
    <s v=""/>
  </r>
  <r>
    <d v="2024-04-19T00:00:00"/>
    <x v="109"/>
    <n v="1400"/>
    <d v="1901-09-09T14:00:00"/>
    <n v="116.61"/>
    <n v="52.61"/>
    <n v="1.51"/>
    <n v="5.03"/>
    <m/>
    <n v="4.141"/>
    <n v="33.1"/>
    <n v="0.2414"/>
    <n v="0.3271"/>
    <n v="0"/>
    <n v="743.1"/>
    <m/>
    <m/>
    <m/>
    <m/>
    <n v="1101400"/>
    <n v="829.2"/>
    <n v="743.1"/>
    <s v=""/>
    <s v=""/>
    <s v=""/>
  </r>
  <r>
    <d v="2024-04-19T00:00:00"/>
    <x v="109"/>
    <n v="1500"/>
    <d v="1901-09-09T15:00:00"/>
    <n v="118.01"/>
    <n v="54.010000000000005"/>
    <n v="1.51"/>
    <n v="5.03"/>
    <m/>
    <n v="4.0369999999999999"/>
    <n v="31.8"/>
    <n v="0.2407"/>
    <n v="0.32640000000000002"/>
    <n v="0"/>
    <n v="643.1"/>
    <m/>
    <m/>
    <m/>
    <m/>
    <n v="1101500"/>
    <n v="725.5"/>
    <n v="643.1"/>
    <s v=""/>
    <s v=""/>
    <s v=""/>
  </r>
  <r>
    <d v="2024-04-19T00:00:00"/>
    <x v="109"/>
    <n v="1600"/>
    <d v="1901-09-09T16:00:00"/>
    <n v="115.79"/>
    <n v="51.790000000000006"/>
    <n v="1.51"/>
    <n v="4.03"/>
    <m/>
    <n v="3.7749999999999999"/>
    <n v="31.3"/>
    <n v="0.2414"/>
    <n v="0.32640000000000002"/>
    <n v="0"/>
    <n v="515.6"/>
    <m/>
    <m/>
    <m/>
    <m/>
    <n v="1101600"/>
    <n v="579.5"/>
    <n v="515.6"/>
    <s v=""/>
    <s v=""/>
    <s v=""/>
  </r>
  <r>
    <d v="2024-04-19T00:00:00"/>
    <x v="109"/>
    <n v="1700"/>
    <d v="1901-09-09T17:00:00"/>
    <n v="116.02"/>
    <n v="52.019999999999996"/>
    <n v="1.01"/>
    <n v="4.53"/>
    <m/>
    <n v="3.5379999999999998"/>
    <n v="31.9"/>
    <n v="0.2407"/>
    <n v="0.32640000000000002"/>
    <n v="0"/>
    <n v="366.9"/>
    <m/>
    <m/>
    <m/>
    <m/>
    <n v="1101700"/>
    <n v="402.8"/>
    <n v="366.9"/>
    <s v=""/>
    <s v=""/>
    <s v=""/>
  </r>
  <r>
    <d v="2024-04-19T00:00:00"/>
    <x v="109"/>
    <n v="1800"/>
    <d v="1901-09-09T18:00:00"/>
    <n v="116.02"/>
    <n v="52.019999999999996"/>
    <n v="0.5"/>
    <n v="4.03"/>
    <m/>
    <n v="2.5569999999999999"/>
    <n v="34.4"/>
    <n v="0.2414"/>
    <n v="0.3271"/>
    <n v="0"/>
    <n v="205.6"/>
    <m/>
    <m/>
    <m/>
    <m/>
    <n v="1101800"/>
    <n v="213.7"/>
    <n v="205.6"/>
    <s v=""/>
    <s v=""/>
    <s v=""/>
  </r>
  <r>
    <d v="2024-04-19T00:00:00"/>
    <x v="109"/>
    <n v="1900"/>
    <d v="1901-09-09T19:00:00"/>
    <n v="116.49"/>
    <n v="52.489999999999995"/>
    <n v="0"/>
    <n v="1.51"/>
    <m/>
    <n v="-1.929"/>
    <n v="40.700000000000003"/>
    <n v="0.2414"/>
    <n v="0.3286"/>
    <n v="0"/>
    <n v="43.1"/>
    <m/>
    <m/>
    <m/>
    <m/>
    <n v="1101900"/>
    <n v="45.5"/>
    <n v="43.1"/>
    <s v=""/>
    <s v=""/>
    <s v=""/>
  </r>
  <r>
    <d v="2024-04-19T00:00:00"/>
    <x v="109"/>
    <n v="2000"/>
    <d v="1901-09-09T20:00:00"/>
    <n v="115.67"/>
    <n v="51.67"/>
    <n v="0.5"/>
    <n v="3.52"/>
    <m/>
    <n v="-1.613"/>
    <n v="45.8"/>
    <n v="0.2414"/>
    <n v="0.33"/>
    <n v="0"/>
    <n v="0.6"/>
    <m/>
    <m/>
    <m/>
    <m/>
    <n v="1102000"/>
    <n v="0"/>
    <n v="0"/>
    <s v=""/>
    <s v=""/>
    <s v=""/>
  </r>
  <r>
    <d v="2024-04-19T00:00:00"/>
    <x v="109"/>
    <n v="2100"/>
    <d v="1901-09-09T21:00:00"/>
    <n v="116.37"/>
    <n v="52.370000000000005"/>
    <n v="0.5"/>
    <n v="4.53"/>
    <m/>
    <n v="-2.1019999999999999"/>
    <n v="46"/>
    <n v="0.2414"/>
    <n v="0.33150000000000002"/>
    <n v="0"/>
    <n v="0.6"/>
    <m/>
    <m/>
    <m/>
    <m/>
    <n v="1102100"/>
    <n v="0"/>
    <n v="0"/>
    <s v=""/>
    <s v=""/>
    <s v=""/>
  </r>
  <r>
    <d v="2024-04-19T00:00:00"/>
    <x v="109"/>
    <n v="2200"/>
    <d v="1901-09-09T22:00:00"/>
    <n v="115.55"/>
    <n v="51.55"/>
    <n v="0"/>
    <n v="3.02"/>
    <m/>
    <n v="-2.6829999999999998"/>
    <n v="46.1"/>
    <n v="0.2414"/>
    <n v="0.3322"/>
    <n v="0"/>
    <n v="0.6"/>
    <m/>
    <m/>
    <m/>
    <m/>
    <n v="1102200"/>
    <n v="0"/>
    <n v="0"/>
    <s v=""/>
    <s v=""/>
    <s v=""/>
  </r>
  <r>
    <d v="2024-04-19T00:00:00"/>
    <x v="109"/>
    <n v="2300"/>
    <d v="1901-09-09T23:00:00"/>
    <n v="116.96"/>
    <n v="52.959999999999994"/>
    <n v="0.5"/>
    <n v="3.52"/>
    <m/>
    <n v="-3.36"/>
    <n v="49.6"/>
    <n v="0.2422"/>
    <n v="0.33289999999999997"/>
    <n v="0"/>
    <n v="0.6"/>
    <m/>
    <m/>
    <m/>
    <m/>
    <n v="1102300"/>
    <n v="0"/>
    <n v="0"/>
    <s v=""/>
    <s v=""/>
    <s v=""/>
  </r>
  <r>
    <d v="2024-04-19T00:00:00"/>
    <x v="109"/>
    <n v="2400"/>
    <d v="1901-09-10T00:00:00"/>
    <n v="116.26"/>
    <n v="52.260000000000005"/>
    <n v="1.51"/>
    <n v="4.03"/>
    <m/>
    <n v="-3.2709999999999999"/>
    <n v="46.4"/>
    <n v="0.2422"/>
    <n v="0.3337"/>
    <n v="0"/>
    <n v="0.6"/>
    <m/>
    <m/>
    <m/>
    <m/>
    <n v="1102400"/>
    <n v="0"/>
    <n v="0"/>
    <n v="0.24199999999999999"/>
    <n v="0.33400000000000002"/>
    <n v="0.52300000000000002"/>
  </r>
  <r>
    <d v="2024-04-20T00:00:00"/>
    <x v="110"/>
    <n v="100"/>
    <d v="1901-09-10T01:00:00"/>
    <n v="116.37"/>
    <n v="52.370000000000005"/>
    <n v="0.5"/>
    <n v="4.03"/>
    <m/>
    <n v="-3.7770000000000001"/>
    <n v="48"/>
    <n v="0.2422"/>
    <n v="0.3337"/>
    <n v="0"/>
    <n v="0.6"/>
    <m/>
    <m/>
    <m/>
    <m/>
    <n v="1110100"/>
    <n v="0"/>
    <n v="0"/>
    <s v=""/>
    <s v=""/>
    <s v=""/>
  </r>
  <r>
    <d v="2024-04-20T00:00:00"/>
    <x v="110"/>
    <n v="200"/>
    <d v="1901-09-10T02:00:00"/>
    <n v="118.25"/>
    <n v="54.25"/>
    <n v="1.01"/>
    <n v="3.52"/>
    <m/>
    <n v="-3.9260000000000002"/>
    <n v="48.8"/>
    <n v="0.2422"/>
    <n v="0.3337"/>
    <n v="0"/>
    <n v="0.6"/>
    <m/>
    <m/>
    <m/>
    <m/>
    <n v="1110200"/>
    <n v="0"/>
    <n v="0"/>
    <s v=""/>
    <s v=""/>
    <s v=""/>
  </r>
  <r>
    <d v="2024-04-20T00:00:00"/>
    <x v="110"/>
    <n v="300"/>
    <d v="1901-09-10T03:00:00"/>
    <n v="117.31"/>
    <n v="53.31"/>
    <n v="1.51"/>
    <n v="3.52"/>
    <m/>
    <n v="-4.4080000000000004"/>
    <n v="49.6"/>
    <n v="0.2422"/>
    <n v="0.33289999999999997"/>
    <n v="0"/>
    <n v="0.6"/>
    <m/>
    <m/>
    <m/>
    <m/>
    <n v="1110300"/>
    <n v="0"/>
    <n v="0"/>
    <s v=""/>
    <s v=""/>
    <s v=""/>
  </r>
  <r>
    <d v="2024-04-20T00:00:00"/>
    <x v="110"/>
    <n v="400"/>
    <d v="1901-09-10T04:00:00"/>
    <n v="118.6"/>
    <n v="54.599999999999994"/>
    <n v="1.01"/>
    <n v="3.52"/>
    <m/>
    <n v="-5.2949999999999999"/>
    <n v="51.7"/>
    <n v="0.2422"/>
    <n v="0.33289999999999997"/>
    <n v="0"/>
    <n v="0.6"/>
    <m/>
    <m/>
    <m/>
    <m/>
    <n v="1110400"/>
    <n v="0"/>
    <n v="0"/>
    <s v=""/>
    <s v=""/>
    <s v=""/>
  </r>
  <r>
    <d v="2024-04-20T00:00:00"/>
    <x v="110"/>
    <n v="500"/>
    <d v="1901-09-10T05:00:00"/>
    <n v="118.36"/>
    <n v="54.36"/>
    <n v="0.5"/>
    <n v="3.02"/>
    <m/>
    <n v="-5.0179999999999998"/>
    <n v="53.9"/>
    <n v="0.2422"/>
    <n v="0.33289999999999997"/>
    <n v="0"/>
    <n v="0.6"/>
    <m/>
    <m/>
    <m/>
    <m/>
    <n v="1110500"/>
    <n v="0"/>
    <n v="0"/>
    <s v=""/>
    <s v=""/>
    <s v=""/>
  </r>
  <r>
    <d v="2024-04-20T00:00:00"/>
    <x v="110"/>
    <n v="600"/>
    <d v="1901-09-10T06:00:00"/>
    <n v="117.89"/>
    <n v="53.89"/>
    <n v="1.51"/>
    <n v="6.04"/>
    <m/>
    <n v="-3.39"/>
    <n v="51.8"/>
    <n v="0.2414"/>
    <n v="0.3322"/>
    <n v="0"/>
    <n v="44.4"/>
    <m/>
    <m/>
    <m/>
    <m/>
    <n v="1110600"/>
    <n v="42"/>
    <n v="44.4"/>
    <s v=""/>
    <s v=""/>
    <s v=""/>
  </r>
  <r>
    <d v="2024-04-20T00:00:00"/>
    <x v="110"/>
    <n v="700"/>
    <d v="1901-09-10T07:00:00"/>
    <n v="118.01"/>
    <n v="54.010000000000005"/>
    <n v="2.52"/>
    <n v="7.05"/>
    <m/>
    <n v="-2.2759999999999998"/>
    <n v="47.6"/>
    <n v="0.2414"/>
    <n v="0.33150000000000002"/>
    <n v="0"/>
    <n v="240.6"/>
    <m/>
    <m/>
    <m/>
    <m/>
    <n v="1110700"/>
    <n v="207.3"/>
    <n v="240.6"/>
    <s v=""/>
    <s v=""/>
    <s v=""/>
  </r>
  <r>
    <d v="2024-04-20T00:00:00"/>
    <x v="110"/>
    <n v="800"/>
    <d v="1901-09-10T08:00:00"/>
    <n v="116.49"/>
    <n v="52.489999999999995"/>
    <n v="3.52"/>
    <n v="8.56"/>
    <m/>
    <n v="-1.0429999999999999"/>
    <n v="44.4"/>
    <n v="0.2414"/>
    <n v="0.33079999999999998"/>
    <n v="0"/>
    <n v="423.1"/>
    <m/>
    <m/>
    <m/>
    <m/>
    <n v="1110800"/>
    <n v="396.8"/>
    <n v="423.1"/>
    <s v=""/>
    <s v=""/>
    <s v=""/>
  </r>
  <r>
    <d v="2024-04-20T00:00:00"/>
    <x v="110"/>
    <n v="900"/>
    <d v="1901-09-10T09:00:00"/>
    <n v="118.01"/>
    <n v="54.010000000000005"/>
    <n v="4.03"/>
    <n v="9.06"/>
    <m/>
    <n v="0.13500000000000001"/>
    <n v="41.7"/>
    <n v="0.2414"/>
    <n v="0.33079999999999998"/>
    <n v="0"/>
    <n v="594.4"/>
    <m/>
    <m/>
    <m/>
    <m/>
    <n v="1110900"/>
    <n v="574.70000000000005"/>
    <n v="594.4"/>
    <s v=""/>
    <s v=""/>
    <s v=""/>
  </r>
  <r>
    <d v="2024-04-20T00:00:00"/>
    <x v="110"/>
    <n v="1000"/>
    <d v="1901-09-10T10:00:00"/>
    <n v="118.71"/>
    <n v="54.709999999999994"/>
    <n v="4.53"/>
    <n v="9.06"/>
    <m/>
    <n v="1.913"/>
    <n v="38.4"/>
    <n v="0.2414"/>
    <n v="0.33"/>
    <n v="0"/>
    <n v="733.1"/>
    <m/>
    <m/>
    <m/>
    <m/>
    <n v="1111000"/>
    <n v="722.5"/>
    <n v="733.1"/>
    <s v=""/>
    <s v=""/>
    <s v=""/>
  </r>
  <r>
    <d v="2024-04-20T00:00:00"/>
    <x v="110"/>
    <n v="1100"/>
    <d v="1901-09-10T11:00:00"/>
    <n v="116.14"/>
    <n v="52.14"/>
    <n v="4.03"/>
    <n v="9.56"/>
    <m/>
    <n v="3.1680000000000001"/>
    <n v="34.5"/>
    <n v="0.2422"/>
    <n v="0.33"/>
    <n v="0"/>
    <n v="833.1"/>
    <m/>
    <m/>
    <m/>
    <m/>
    <n v="1111100"/>
    <n v="829"/>
    <n v="833.1"/>
    <s v=""/>
    <s v=""/>
    <s v=""/>
  </r>
  <r>
    <d v="2024-04-20T00:00:00"/>
    <x v="110"/>
    <n v="1200"/>
    <d v="1901-09-10T12:00:00"/>
    <n v="116.14"/>
    <n v="52.14"/>
    <n v="3.52"/>
    <n v="8.56"/>
    <m/>
    <n v="4.6360000000000001"/>
    <n v="33.1"/>
    <n v="0.2422"/>
    <n v="0.32929999999999998"/>
    <n v="0"/>
    <n v="885.6"/>
    <m/>
    <m/>
    <m/>
    <m/>
    <n v="1111200"/>
    <n v="884.7"/>
    <n v="885.6"/>
    <s v=""/>
    <s v=""/>
    <s v=""/>
  </r>
  <r>
    <d v="2024-04-20T00:00:00"/>
    <x v="110"/>
    <n v="1300"/>
    <d v="1901-09-10T13:00:00"/>
    <n v="116.49"/>
    <n v="52.489999999999995"/>
    <n v="3.52"/>
    <n v="8.56"/>
    <m/>
    <n v="5.5910000000000002"/>
    <n v="34"/>
    <n v="0.2414"/>
    <n v="0.3286"/>
    <n v="0"/>
    <n v="881.9"/>
    <m/>
    <m/>
    <m/>
    <m/>
    <n v="1111300"/>
    <n v="886.3"/>
    <n v="881.9"/>
    <s v=""/>
    <s v=""/>
    <s v=""/>
  </r>
  <r>
    <d v="2024-04-20T00:00:00"/>
    <x v="110"/>
    <n v="1400"/>
    <d v="1901-09-10T14:00:00"/>
    <n v="114.85"/>
    <n v="50.849999999999994"/>
    <n v="4.03"/>
    <n v="9.56"/>
    <m/>
    <n v="5.9749999999999996"/>
    <n v="33.4"/>
    <n v="0.2414"/>
    <n v="0.32790000000000002"/>
    <n v="0"/>
    <n v="825.6"/>
    <m/>
    <m/>
    <m/>
    <m/>
    <n v="1111400"/>
    <n v="833.5"/>
    <n v="825.6"/>
    <s v=""/>
    <s v=""/>
    <s v=""/>
  </r>
  <r>
    <d v="2024-04-20T00:00:00"/>
    <x v="110"/>
    <n v="1500"/>
    <d v="1901-09-10T15:00:00"/>
    <n v="114.38"/>
    <n v="50.379999999999995"/>
    <n v="3.52"/>
    <n v="10.07"/>
    <m/>
    <n v="6.2809999999999997"/>
    <n v="33.9"/>
    <n v="0.2407"/>
    <n v="0.32790000000000002"/>
    <n v="0"/>
    <n v="724.4"/>
    <m/>
    <m/>
    <m/>
    <m/>
    <n v="1111500"/>
    <n v="730"/>
    <n v="724.4"/>
    <s v=""/>
    <s v=""/>
    <s v=""/>
  </r>
  <r>
    <d v="2024-04-20T00:00:00"/>
    <x v="110"/>
    <n v="1600"/>
    <d v="1901-09-10T16:00:00"/>
    <n v="116.84"/>
    <n v="52.84"/>
    <n v="4.03"/>
    <n v="10.07"/>
    <m/>
    <n v="6.1280000000000001"/>
    <n v="35.1"/>
    <n v="0.24"/>
    <n v="0.3271"/>
    <n v="0"/>
    <n v="560.6"/>
    <m/>
    <m/>
    <m/>
    <m/>
    <n v="1111600"/>
    <n v="584.20000000000005"/>
    <n v="560.6"/>
    <s v=""/>
    <s v=""/>
    <s v=""/>
  </r>
  <r>
    <d v="2024-04-20T00:00:00"/>
    <x v="110"/>
    <n v="1700"/>
    <d v="1901-09-10T17:00:00"/>
    <n v="116.37"/>
    <n v="52.370000000000005"/>
    <n v="4.03"/>
    <n v="8.56"/>
    <m/>
    <n v="5.3849999999999998"/>
    <n v="35.700000000000003"/>
    <n v="0.2407"/>
    <n v="0.33"/>
    <n v="0"/>
    <n v="384.4"/>
    <m/>
    <m/>
    <m/>
    <m/>
    <n v="1111700"/>
    <n v="407.8"/>
    <n v="384.4"/>
    <s v=""/>
    <s v=""/>
    <s v=""/>
  </r>
  <r>
    <d v="2024-04-20T00:00:00"/>
    <x v="110"/>
    <n v="1800"/>
    <d v="1901-09-10T18:00:00"/>
    <n v="115.67"/>
    <n v="51.67"/>
    <n v="3.52"/>
    <n v="7.55"/>
    <m/>
    <n v="3.0089999999999999"/>
    <n v="46.7"/>
    <n v="0.2422"/>
    <n v="0.3337"/>
    <n v="0"/>
    <n v="66.900000000000006"/>
    <m/>
    <m/>
    <m/>
    <m/>
    <n v="1111800"/>
    <n v="218.7"/>
    <n v="66.900000000000006"/>
    <s v=""/>
    <s v=""/>
    <s v=""/>
  </r>
  <r>
    <d v="2024-04-20T00:00:00"/>
    <x v="110"/>
    <n v="1900"/>
    <d v="1901-09-10T19:00:00"/>
    <n v="115.09"/>
    <n v="51.09"/>
    <n v="4.53"/>
    <n v="10.07"/>
    <m/>
    <n v="2.5569999999999999"/>
    <n v="52.7"/>
    <n v="0.2429"/>
    <n v="0.33579999999999999"/>
    <n v="0"/>
    <n v="8.1"/>
    <m/>
    <m/>
    <m/>
    <m/>
    <n v="1111900"/>
    <n v="48.7"/>
    <n v="8.1"/>
    <s v=""/>
    <s v=""/>
    <s v=""/>
  </r>
  <r>
    <d v="2024-04-20T00:00:00"/>
    <x v="110"/>
    <n v="2000"/>
    <d v="1901-09-10T20:00:00"/>
    <n v="114.27"/>
    <n v="50.269999999999996"/>
    <n v="5.03"/>
    <n v="10.07"/>
    <m/>
    <n v="2.637"/>
    <n v="53.1"/>
    <n v="0.24360000000000001"/>
    <n v="0.33800000000000002"/>
    <n v="0"/>
    <n v="0.6"/>
    <m/>
    <m/>
    <m/>
    <m/>
    <n v="1112000"/>
    <n v="0"/>
    <n v="0"/>
    <s v=""/>
    <s v=""/>
    <s v=""/>
  </r>
  <r>
    <d v="2024-04-20T00:00:00"/>
    <x v="110"/>
    <n v="2100"/>
    <d v="1901-09-10T21:00:00"/>
    <n v="114.27"/>
    <n v="50.269999999999996"/>
    <n v="3.52"/>
    <n v="8.0500000000000007"/>
    <m/>
    <n v="1.724"/>
    <n v="59.7"/>
    <n v="0.24360000000000001"/>
    <n v="0.33879999999999999"/>
    <n v="0"/>
    <n v="0.6"/>
    <m/>
    <m/>
    <m/>
    <m/>
    <n v="1112100"/>
    <n v="0"/>
    <n v="0"/>
    <s v=""/>
    <s v=""/>
    <s v=""/>
  </r>
  <r>
    <d v="2024-04-20T00:00:00"/>
    <x v="110"/>
    <n v="2200"/>
    <d v="1901-09-10T22:00:00"/>
    <n v="114.5"/>
    <n v="50.5"/>
    <n v="3.52"/>
    <n v="8.0500000000000007"/>
    <m/>
    <n v="0.46700000000000003"/>
    <n v="73.2"/>
    <n v="0.24429999999999999"/>
    <n v="0.33950000000000002"/>
    <n v="0"/>
    <n v="0.6"/>
    <m/>
    <m/>
    <m/>
    <m/>
    <n v="1112200"/>
    <n v="0"/>
    <n v="0"/>
    <s v=""/>
    <s v=""/>
    <s v=""/>
  </r>
  <r>
    <d v="2024-04-20T00:00:00"/>
    <x v="110"/>
    <n v="2300"/>
    <d v="1901-09-10T23:00:00"/>
    <n v="129.47999999999999"/>
    <n v="65.47999999999999"/>
    <n v="2.52"/>
    <n v="7.55"/>
    <m/>
    <n v="-1.958"/>
    <n v="89.6"/>
    <n v="0.24360000000000001"/>
    <n v="0.3402"/>
    <n v="0"/>
    <n v="0.6"/>
    <m/>
    <m/>
    <m/>
    <m/>
    <n v="1112300"/>
    <n v="0"/>
    <n v="0"/>
    <s v=""/>
    <s v=""/>
    <s v=""/>
  </r>
  <r>
    <d v="2024-04-20T00:00:00"/>
    <x v="110"/>
    <n v="2400"/>
    <d v="1901-09-11T00:00:00"/>
    <n v="144.44999999999999"/>
    <n v="80.449999999999989"/>
    <n v="3.52"/>
    <n v="9.06"/>
    <m/>
    <n v="-3.4790000000000001"/>
    <n v="94.3"/>
    <n v="0.24360000000000001"/>
    <n v="0.3402"/>
    <n v="0"/>
    <n v="0.6"/>
    <m/>
    <m/>
    <m/>
    <m/>
    <n v="1112400"/>
    <n v="0"/>
    <n v="0"/>
    <n v="0.24399999999999999"/>
    <n v="0.34"/>
    <n v="0.80500000000000005"/>
  </r>
  <r>
    <d v="2024-04-21T00:00:00"/>
    <x v="111"/>
    <n v="100"/>
    <d v="1901-09-11T01:00:00"/>
    <n v="129.47999999999999"/>
    <n v="65.47999999999999"/>
    <n v="4.53"/>
    <n v="9.56"/>
    <m/>
    <n v="-4.7729999999999997"/>
    <n v="94.3"/>
    <n v="0.2429"/>
    <n v="0.3402"/>
    <n v="0"/>
    <n v="0.6"/>
    <m/>
    <m/>
    <m/>
    <m/>
    <n v="1120100"/>
    <n v="0"/>
    <n v="0"/>
    <s v=""/>
    <s v=""/>
    <s v=""/>
  </r>
  <r>
    <d v="2024-04-21T00:00:00"/>
    <x v="111"/>
    <n v="200"/>
    <d v="1901-09-11T02:00:00"/>
    <n v="129.24"/>
    <n v="65.240000000000009"/>
    <n v="4.53"/>
    <n v="11.07"/>
    <m/>
    <n v="-5.7910000000000004"/>
    <n v="94.3"/>
    <n v="0.2429"/>
    <n v="0.3402"/>
    <n v="0"/>
    <n v="0.6"/>
    <m/>
    <m/>
    <m/>
    <m/>
    <n v="1120200"/>
    <n v="0"/>
    <n v="0"/>
    <s v=""/>
    <s v=""/>
    <s v=""/>
  </r>
  <r>
    <d v="2024-04-21T00:00:00"/>
    <x v="111"/>
    <n v="300"/>
    <d v="1901-09-11T03:00:00"/>
    <n v="129.01"/>
    <n v="65.009999999999991"/>
    <n v="6.04"/>
    <n v="13.09"/>
    <m/>
    <n v="-6.1989999999999998"/>
    <n v="93"/>
    <n v="0.2429"/>
    <n v="0.3402"/>
    <n v="0"/>
    <n v="0.6"/>
    <m/>
    <m/>
    <m/>
    <m/>
    <n v="1120300"/>
    <n v="0"/>
    <n v="0"/>
    <s v=""/>
    <s v=""/>
    <s v=""/>
  </r>
  <r>
    <d v="2024-04-21T00:00:00"/>
    <x v="111"/>
    <n v="400"/>
    <d v="1901-09-11T04:00:00"/>
    <n v="128.54"/>
    <n v="64.539999999999992"/>
    <n v="5.03"/>
    <n v="11.58"/>
    <m/>
    <n v="-5.9160000000000004"/>
    <n v="89.1"/>
    <n v="0.2429"/>
    <n v="0.33950000000000002"/>
    <n v="0"/>
    <n v="0.6"/>
    <m/>
    <m/>
    <m/>
    <m/>
    <n v="1120400"/>
    <n v="0"/>
    <n v="0"/>
    <s v=""/>
    <s v=""/>
    <s v=""/>
  </r>
  <r>
    <d v="2024-04-21T00:00:00"/>
    <x v="111"/>
    <n v="500"/>
    <d v="1901-09-11T05:00:00"/>
    <n v="128.19"/>
    <n v="64.19"/>
    <n v="5.03"/>
    <n v="11.07"/>
    <m/>
    <n v="-5.6980000000000004"/>
    <n v="85.1"/>
    <n v="0.2422"/>
    <n v="0.33950000000000002"/>
    <n v="0"/>
    <n v="1.9"/>
    <m/>
    <m/>
    <m/>
    <m/>
    <n v="1120500"/>
    <n v="0"/>
    <n v="1.9"/>
    <s v=""/>
    <s v=""/>
    <s v=""/>
  </r>
  <r>
    <d v="2024-04-21T00:00:00"/>
    <x v="111"/>
    <n v="600"/>
    <d v="1901-09-11T06:00:00"/>
    <n v="128.31"/>
    <n v="64.31"/>
    <n v="4.53"/>
    <n v="11.58"/>
    <m/>
    <n v="-4.8650000000000002"/>
    <n v="82.2"/>
    <n v="0.2422"/>
    <n v="0.33950000000000002"/>
    <n v="0"/>
    <n v="49.4"/>
    <m/>
    <m/>
    <m/>
    <m/>
    <n v="1120600"/>
    <n v="45.3"/>
    <n v="49.4"/>
    <s v=""/>
    <s v=""/>
    <s v=""/>
  </r>
  <r>
    <d v="2024-04-21T00:00:00"/>
    <x v="111"/>
    <n v="700"/>
    <d v="1901-09-11T07:00:00"/>
    <n v="127.84"/>
    <n v="63.84"/>
    <n v="4.03"/>
    <n v="9.56"/>
    <m/>
    <n v="-3.5979999999999999"/>
    <n v="78.5"/>
    <n v="0.2422"/>
    <n v="0.33950000000000002"/>
    <n v="0"/>
    <n v="245.6"/>
    <m/>
    <m/>
    <m/>
    <m/>
    <n v="1120700"/>
    <n v="212.7"/>
    <n v="245.6"/>
    <s v=""/>
    <s v=""/>
    <s v=""/>
  </r>
  <r>
    <d v="2024-04-21T00:00:00"/>
    <x v="111"/>
    <n v="800"/>
    <d v="1901-09-11T08:00:00"/>
    <n v="127.6"/>
    <n v="63.599999999999994"/>
    <n v="3.02"/>
    <n v="7.55"/>
    <m/>
    <n v="-3.5379999999999998"/>
    <n v="72.8"/>
    <n v="0.2422"/>
    <n v="0.33879999999999999"/>
    <n v="0"/>
    <n v="346.9"/>
    <m/>
    <m/>
    <m/>
    <m/>
    <n v="1120800"/>
    <n v="402.2"/>
    <n v="346.9"/>
    <s v=""/>
    <s v=""/>
    <s v=""/>
  </r>
  <r>
    <d v="2024-04-21T00:00:00"/>
    <x v="111"/>
    <n v="900"/>
    <d v="1901-09-11T09:00:00"/>
    <n v="126.79"/>
    <n v="62.790000000000006"/>
    <n v="3.02"/>
    <n v="8.0500000000000007"/>
    <m/>
    <n v="-0.70399999999999996"/>
    <n v="70.400000000000006"/>
    <n v="0.2414"/>
    <n v="0.33879999999999999"/>
    <n v="0.2"/>
    <n v="628.1"/>
    <m/>
    <m/>
    <m/>
    <m/>
    <n v="1120900"/>
    <n v="579.29999999999995"/>
    <n v="628.1"/>
    <s v=""/>
    <s v=""/>
    <s v=""/>
  </r>
  <r>
    <d v="2024-04-21T00:00:00"/>
    <x v="111"/>
    <n v="1000"/>
    <d v="1901-09-11T10:00:00"/>
    <n v="125.85"/>
    <n v="61.849999999999994"/>
    <n v="3.02"/>
    <n v="10.07"/>
    <m/>
    <n v="-1.327"/>
    <n v="66.099999999999994"/>
    <n v="0.2407"/>
    <n v="0.33800000000000002"/>
    <n v="4.2"/>
    <n v="643.1"/>
    <m/>
    <m/>
    <m/>
    <m/>
    <n v="1121000"/>
    <n v="727.2"/>
    <n v="643.1"/>
    <s v=""/>
    <s v=""/>
    <s v=""/>
  </r>
  <r>
    <d v="2024-04-21T00:00:00"/>
    <x v="111"/>
    <n v="1100"/>
    <d v="1901-09-11T11:00:00"/>
    <n v="124.56"/>
    <n v="60.56"/>
    <n v="3.52"/>
    <n v="9.06"/>
    <m/>
    <n v="0.77"/>
    <n v="61.5"/>
    <n v="0.24"/>
    <n v="0.33800000000000002"/>
    <n v="0.4"/>
    <n v="804.4"/>
    <m/>
    <m/>
    <m/>
    <m/>
    <n v="1121100"/>
    <n v="833.2"/>
    <n v="804.4"/>
    <s v=""/>
    <s v=""/>
    <s v=""/>
  </r>
  <r>
    <d v="2024-04-21T00:00:00"/>
    <x v="111"/>
    <n v="1200"/>
    <d v="1901-09-11T12:00:00"/>
    <n v="123.28"/>
    <n v="59.28"/>
    <n v="4.03"/>
    <n v="9.56"/>
    <m/>
    <n v="1.94"/>
    <n v="57.4"/>
    <n v="0.2392"/>
    <n v="0.33660000000000001"/>
    <n v="0"/>
    <n v="866.9"/>
    <m/>
    <m/>
    <m/>
    <m/>
    <n v="1121200"/>
    <n v="889.2"/>
    <n v="866.9"/>
    <s v=""/>
    <s v=""/>
    <s v=""/>
  </r>
  <r>
    <d v="2024-04-21T00:00:00"/>
    <x v="111"/>
    <n v="1300"/>
    <d v="1901-09-11T13:00:00"/>
    <n v="120.47"/>
    <n v="56.47"/>
    <n v="3.52"/>
    <n v="9.06"/>
    <m/>
    <n v="2.6640000000000001"/>
    <n v="54.3"/>
    <n v="0.24360000000000001"/>
    <n v="0.33510000000000001"/>
    <n v="0"/>
    <n v="886.9"/>
    <m/>
    <m/>
    <m/>
    <m/>
    <n v="1121300"/>
    <n v="890.7"/>
    <n v="886.9"/>
    <s v=""/>
    <s v=""/>
    <s v=""/>
  </r>
  <r>
    <d v="2024-04-21T00:00:00"/>
    <x v="111"/>
    <n v="1400"/>
    <d v="1901-09-11T14:00:00"/>
    <n v="118.36"/>
    <n v="54.36"/>
    <n v="4.03"/>
    <n v="8.56"/>
    <m/>
    <n v="2.2890000000000001"/>
    <n v="50.3"/>
    <n v="0.24"/>
    <n v="0.33579999999999999"/>
    <n v="0"/>
    <n v="769.4"/>
    <m/>
    <m/>
    <m/>
    <m/>
    <n v="1121400"/>
    <n v="837.5"/>
    <n v="769.4"/>
    <s v=""/>
    <s v=""/>
    <s v=""/>
  </r>
  <r>
    <d v="2024-04-21T00:00:00"/>
    <x v="111"/>
    <n v="1500"/>
    <d v="1901-09-11T15:00:00"/>
    <n v="118.95"/>
    <n v="54.95"/>
    <n v="3.02"/>
    <n v="7.05"/>
    <m/>
    <n v="1.5069999999999999"/>
    <n v="52.7"/>
    <n v="0.23849999999999999"/>
    <n v="0.33660000000000001"/>
    <n v="0"/>
    <n v="346.9"/>
    <m/>
    <m/>
    <m/>
    <m/>
    <n v="1121500"/>
    <n v="734.5"/>
    <n v="346.9"/>
    <s v=""/>
    <s v=""/>
    <s v=""/>
  </r>
  <r>
    <d v="2024-04-21T00:00:00"/>
    <x v="111"/>
    <n v="1600"/>
    <d v="1901-09-11T16:00:00"/>
    <n v="118.6"/>
    <n v="54.599999999999994"/>
    <n v="3.52"/>
    <n v="9.06"/>
    <m/>
    <n v="0.57699999999999996"/>
    <n v="48.6"/>
    <n v="0.24"/>
    <n v="0.33660000000000001"/>
    <n v="0"/>
    <n v="426.9"/>
    <m/>
    <m/>
    <m/>
    <m/>
    <n v="1121600"/>
    <n v="588.70000000000005"/>
    <n v="426.9"/>
    <s v=""/>
    <s v=""/>
    <s v=""/>
  </r>
  <r>
    <d v="2024-04-21T00:00:00"/>
    <x v="111"/>
    <n v="1700"/>
    <d v="1901-09-11T17:00:00"/>
    <n v="118.13"/>
    <n v="54.129999999999995"/>
    <n v="3.52"/>
    <n v="11.07"/>
    <m/>
    <n v="0.38400000000000001"/>
    <n v="52.8"/>
    <n v="0.24"/>
    <n v="0.33660000000000001"/>
    <n v="0"/>
    <n v="370.6"/>
    <m/>
    <m/>
    <m/>
    <m/>
    <n v="1121700"/>
    <n v="412.8"/>
    <n v="370.6"/>
    <s v=""/>
    <s v=""/>
    <s v=""/>
  </r>
  <r>
    <d v="2024-04-21T00:00:00"/>
    <x v="111"/>
    <n v="1800"/>
    <d v="1901-09-11T18:00:00"/>
    <n v="118.36"/>
    <n v="54.36"/>
    <n v="3.02"/>
    <n v="8.56"/>
    <m/>
    <n v="-1.242"/>
    <n v="61.8"/>
    <n v="0.2407"/>
    <n v="0.33729999999999999"/>
    <n v="0"/>
    <n v="143.1"/>
    <m/>
    <m/>
    <m/>
    <m/>
    <n v="1121800"/>
    <n v="223"/>
    <n v="143.1"/>
    <s v=""/>
    <s v=""/>
    <s v=""/>
  </r>
  <r>
    <d v="2024-04-21T00:00:00"/>
    <x v="111"/>
    <n v="1900"/>
    <d v="1901-09-11T19:00:00"/>
    <n v="118.48"/>
    <n v="54.480000000000004"/>
    <n v="2.52"/>
    <n v="6.54"/>
    <m/>
    <n v="-3.1829999999999998"/>
    <n v="66.900000000000006"/>
    <n v="0.2407"/>
    <n v="0.33729999999999999"/>
    <n v="0"/>
    <n v="36.9"/>
    <m/>
    <m/>
    <m/>
    <m/>
    <n v="1121900"/>
    <n v="52"/>
    <n v="36.9"/>
    <s v=""/>
    <s v=""/>
    <s v=""/>
  </r>
  <r>
    <d v="2024-04-21T00:00:00"/>
    <x v="111"/>
    <n v="2000"/>
    <d v="1901-09-11T20:00:00"/>
    <n v="119.06"/>
    <n v="55.06"/>
    <n v="2.0099999999999998"/>
    <n v="6.04"/>
    <m/>
    <n v="-4.016"/>
    <n v="72.8"/>
    <n v="0.2407"/>
    <n v="0.33729999999999999"/>
    <n v="0"/>
    <n v="0.6"/>
    <m/>
    <m/>
    <m/>
    <m/>
    <n v="1122000"/>
    <n v="0"/>
    <n v="0"/>
    <s v=""/>
    <s v=""/>
    <s v=""/>
  </r>
  <r>
    <d v="2024-04-21T00:00:00"/>
    <x v="111"/>
    <n v="2100"/>
    <d v="1901-09-11T21:00:00"/>
    <n v="119.06"/>
    <n v="55.06"/>
    <n v="1.51"/>
    <n v="5.54"/>
    <m/>
    <n v="-3.8359999999999999"/>
    <n v="75.599999999999994"/>
    <n v="0.2407"/>
    <n v="0.33729999999999999"/>
    <n v="0"/>
    <n v="0.6"/>
    <m/>
    <m/>
    <m/>
    <m/>
    <n v="1122100"/>
    <n v="0"/>
    <n v="0"/>
    <s v=""/>
    <s v=""/>
    <s v=""/>
  </r>
  <r>
    <d v="2024-04-21T00:00:00"/>
    <x v="111"/>
    <n v="2200"/>
    <d v="1901-09-11T22:00:00"/>
    <n v="117.89"/>
    <n v="53.89"/>
    <n v="1.01"/>
    <n v="4.53"/>
    <m/>
    <n v="-4.1970000000000001"/>
    <n v="79.7"/>
    <n v="0.2407"/>
    <n v="0.33729999999999999"/>
    <n v="0"/>
    <n v="0.6"/>
    <m/>
    <m/>
    <m/>
    <m/>
    <n v="1122200"/>
    <n v="0"/>
    <n v="0"/>
    <s v=""/>
    <s v=""/>
    <s v=""/>
  </r>
  <r>
    <d v="2024-04-21T00:00:00"/>
    <x v="111"/>
    <n v="2300"/>
    <d v="1901-09-11T23:00:00"/>
    <n v="118.83"/>
    <n v="54.83"/>
    <n v="1.51"/>
    <n v="5.03"/>
    <m/>
    <n v="-4.7430000000000003"/>
    <n v="84.1"/>
    <n v="0.2407"/>
    <n v="0.33729999999999999"/>
    <n v="0"/>
    <n v="0.6"/>
    <m/>
    <m/>
    <m/>
    <m/>
    <n v="1122300"/>
    <n v="0"/>
    <n v="0"/>
    <s v=""/>
    <s v=""/>
    <s v=""/>
  </r>
  <r>
    <d v="2024-04-21T00:00:00"/>
    <x v="111"/>
    <n v="2400"/>
    <d v="1901-09-12T00:00:00"/>
    <n v="118.25"/>
    <n v="54.25"/>
    <n v="2.0099999999999998"/>
    <n v="5.54"/>
    <m/>
    <n v="-5.202"/>
    <n v="84.8"/>
    <n v="0.2407"/>
    <n v="0.33729999999999999"/>
    <n v="0"/>
    <n v="0.6"/>
    <m/>
    <m/>
    <m/>
    <m/>
    <n v="1122400"/>
    <n v="0"/>
    <n v="0"/>
    <n v="0.24099999999999999"/>
    <n v="0.33700000000000002"/>
    <n v="0.54300000000000004"/>
  </r>
  <r>
    <d v="2024-04-22T00:00:00"/>
    <x v="112"/>
    <n v="100"/>
    <d v="1901-09-12T01:00:00"/>
    <n v="118.36"/>
    <n v="54.36"/>
    <n v="1.01"/>
    <n v="4.03"/>
    <m/>
    <n v="-6.0419999999999998"/>
    <n v="86.6"/>
    <n v="0.2407"/>
    <n v="0.33660000000000001"/>
    <n v="0"/>
    <n v="0.6"/>
    <m/>
    <m/>
    <m/>
    <m/>
    <n v="1130100"/>
    <n v="0"/>
    <n v="0"/>
    <s v=""/>
    <s v=""/>
    <s v=""/>
  </r>
  <r>
    <d v="2024-04-22T00:00:00"/>
    <x v="112"/>
    <n v="200"/>
    <d v="1901-09-12T02:00:00"/>
    <n v="118.13"/>
    <n v="54.129999999999995"/>
    <n v="1.01"/>
    <n v="4.03"/>
    <m/>
    <n v="-5.6669999999999998"/>
    <n v="87.8"/>
    <n v="0.2407"/>
    <n v="0.33660000000000001"/>
    <n v="0"/>
    <n v="0.6"/>
    <m/>
    <m/>
    <m/>
    <m/>
    <n v="1130200"/>
    <n v="0"/>
    <n v="0"/>
    <s v=""/>
    <s v=""/>
    <s v=""/>
  </r>
  <r>
    <d v="2024-04-22T00:00:00"/>
    <x v="112"/>
    <n v="300"/>
    <d v="1901-09-12T03:00:00"/>
    <n v="118.25"/>
    <n v="54.25"/>
    <n v="2.0099999999999998"/>
    <n v="5.03"/>
    <m/>
    <n v="-5.48"/>
    <n v="89.3"/>
    <n v="0.2407"/>
    <n v="0.33579999999999999"/>
    <n v="0"/>
    <n v="0.6"/>
    <m/>
    <m/>
    <m/>
    <m/>
    <n v="1130300"/>
    <n v="0"/>
    <n v="0"/>
    <s v=""/>
    <s v=""/>
    <s v=""/>
  </r>
  <r>
    <d v="2024-04-22T00:00:00"/>
    <x v="112"/>
    <n v="400"/>
    <d v="1901-09-12T04:00:00"/>
    <n v="117.89"/>
    <n v="53.89"/>
    <n v="1.51"/>
    <n v="5.03"/>
    <m/>
    <n v="-5.8849999999999998"/>
    <n v="88.8"/>
    <n v="0.2407"/>
    <n v="0.33579999999999999"/>
    <n v="0"/>
    <n v="0.6"/>
    <m/>
    <m/>
    <m/>
    <m/>
    <n v="1130400"/>
    <n v="0"/>
    <n v="0"/>
    <s v=""/>
    <s v=""/>
    <s v=""/>
  </r>
  <r>
    <d v="2024-04-22T00:00:00"/>
    <x v="112"/>
    <n v="500"/>
    <d v="1901-09-12T05:00:00"/>
    <n v="117.78"/>
    <n v="53.78"/>
    <n v="1.51"/>
    <n v="4.03"/>
    <m/>
    <n v="-5.9480000000000004"/>
    <n v="88.3"/>
    <n v="0.2407"/>
    <n v="0.33510000000000001"/>
    <n v="0"/>
    <n v="1.9"/>
    <m/>
    <m/>
    <m/>
    <m/>
    <n v="1130500"/>
    <n v="0"/>
    <n v="1.9"/>
    <s v=""/>
    <s v=""/>
    <s v=""/>
  </r>
  <r>
    <d v="2024-04-22T00:00:00"/>
    <x v="112"/>
    <n v="600"/>
    <d v="1901-09-12T06:00:00"/>
    <n v="117.43"/>
    <n v="53.430000000000007"/>
    <n v="1.01"/>
    <n v="3.52"/>
    <m/>
    <n v="-4.7729999999999997"/>
    <n v="86.1"/>
    <n v="0.2407"/>
    <n v="0.33439999999999998"/>
    <n v="0"/>
    <n v="36.9"/>
    <m/>
    <m/>
    <m/>
    <m/>
    <n v="1130600"/>
    <n v="48.5"/>
    <n v="36.9"/>
    <s v=""/>
    <s v=""/>
    <s v=""/>
  </r>
  <r>
    <d v="2024-04-22T00:00:00"/>
    <x v="112"/>
    <n v="700"/>
    <d v="1901-09-12T07:00:00"/>
    <n v="117.08"/>
    <n v="53.08"/>
    <n v="1.01"/>
    <n v="4.03"/>
    <m/>
    <n v="-2.3919999999999999"/>
    <n v="78.2"/>
    <n v="0.2407"/>
    <n v="0.3337"/>
    <n v="0"/>
    <n v="243.1"/>
    <m/>
    <m/>
    <m/>
    <m/>
    <n v="1130700"/>
    <n v="217.7"/>
    <n v="243.1"/>
    <s v=""/>
    <s v=""/>
    <s v=""/>
  </r>
  <r>
    <d v="2024-04-22T00:00:00"/>
    <x v="112"/>
    <n v="800"/>
    <d v="1901-09-12T08:00:00"/>
    <n v="116.72"/>
    <n v="52.72"/>
    <n v="1.01"/>
    <n v="5.03"/>
    <m/>
    <n v="-0.73199999999999998"/>
    <n v="68.7"/>
    <n v="0.24"/>
    <n v="0.3337"/>
    <n v="0"/>
    <n v="433.1"/>
    <m/>
    <m/>
    <m/>
    <m/>
    <n v="1130800"/>
    <n v="407.2"/>
    <n v="433.1"/>
    <s v=""/>
    <s v=""/>
    <s v=""/>
  </r>
  <r>
    <d v="2024-04-22T00:00:00"/>
    <x v="112"/>
    <n v="900"/>
    <d v="1901-09-12T09:00:00"/>
    <n v="116.84"/>
    <n v="52.84"/>
    <n v="1.51"/>
    <n v="5.03"/>
    <m/>
    <n v="0.38400000000000001"/>
    <n v="59.9"/>
    <n v="0.2407"/>
    <n v="0.33289999999999997"/>
    <n v="0"/>
    <n v="611.9"/>
    <m/>
    <m/>
    <m/>
    <m/>
    <n v="1130900"/>
    <n v="584.29999999999995"/>
    <n v="611.9"/>
    <s v=""/>
    <s v=""/>
    <s v=""/>
  </r>
  <r>
    <d v="2024-04-22T00:00:00"/>
    <x v="112"/>
    <n v="1000"/>
    <d v="1901-09-12T10:00:00"/>
    <n v="117.43"/>
    <n v="53.430000000000007"/>
    <n v="1.51"/>
    <n v="5.54"/>
    <m/>
    <n v="3.0089999999999999"/>
    <n v="54.3"/>
    <n v="0.24"/>
    <n v="0.3322"/>
    <n v="0"/>
    <n v="656.9"/>
    <m/>
    <m/>
    <m/>
    <m/>
    <n v="1131000"/>
    <n v="731.7"/>
    <n v="656.9"/>
    <s v=""/>
    <s v=""/>
    <s v=""/>
  </r>
  <r>
    <d v="2024-04-22T00:00:00"/>
    <x v="112"/>
    <n v="1100"/>
    <d v="1901-09-12T11:00:00"/>
    <n v="117.78"/>
    <n v="53.78"/>
    <n v="1.51"/>
    <n v="6.04"/>
    <m/>
    <n v="1.9670000000000001"/>
    <n v="46.7"/>
    <n v="0.2407"/>
    <n v="0.3322"/>
    <n v="0"/>
    <n v="773.1"/>
    <m/>
    <m/>
    <m/>
    <m/>
    <n v="1131100"/>
    <n v="837.3"/>
    <n v="773.1"/>
    <s v=""/>
    <s v=""/>
    <s v=""/>
  </r>
  <r>
    <d v="2024-04-22T00:00:00"/>
    <x v="112"/>
    <n v="1200"/>
    <d v="1901-09-12T12:00:00"/>
    <n v="116.84"/>
    <n v="52.84"/>
    <n v="1.51"/>
    <n v="6.54"/>
    <m/>
    <n v="3.9849999999999999"/>
    <n v="43.7"/>
    <n v="0.2407"/>
    <n v="0.33150000000000002"/>
    <n v="0"/>
    <n v="895.6"/>
    <m/>
    <m/>
    <m/>
    <m/>
    <n v="1131200"/>
    <n v="893.5"/>
    <n v="895.6"/>
    <s v=""/>
    <s v=""/>
    <s v=""/>
  </r>
  <r>
    <d v="2024-04-22T00:00:00"/>
    <x v="112"/>
    <n v="1300"/>
    <d v="1901-09-12T13:00:00"/>
    <n v="116.37"/>
    <n v="52.370000000000005"/>
    <n v="1.51"/>
    <n v="6.04"/>
    <m/>
    <n v="4.1680000000000001"/>
    <n v="41.4"/>
    <n v="0.2414"/>
    <n v="0.33150000000000002"/>
    <n v="0"/>
    <n v="761.9"/>
    <m/>
    <m/>
    <m/>
    <m/>
    <n v="1131300"/>
    <n v="894.8"/>
    <n v="761.9"/>
    <s v=""/>
    <s v=""/>
    <s v=""/>
  </r>
  <r>
    <d v="2024-04-22T00:00:00"/>
    <x v="112"/>
    <n v="1400"/>
    <d v="1901-09-12T14:00:00"/>
    <n v="117.08"/>
    <n v="53.08"/>
    <n v="1.01"/>
    <n v="5.03"/>
    <m/>
    <n v="5.282"/>
    <n v="37.9"/>
    <n v="0.2414"/>
    <n v="0.33079999999999998"/>
    <n v="0"/>
    <n v="823.1"/>
    <m/>
    <m/>
    <m/>
    <m/>
    <n v="1131400"/>
    <n v="841.8"/>
    <n v="823.1"/>
    <s v=""/>
    <s v=""/>
    <s v=""/>
  </r>
  <r>
    <d v="2024-04-22T00:00:00"/>
    <x v="112"/>
    <n v="1500"/>
    <d v="1901-09-12T15:00:00"/>
    <n v="117.78"/>
    <n v="53.78"/>
    <n v="1.51"/>
    <n v="5.03"/>
    <m/>
    <n v="4.0110000000000001"/>
    <n v="38.1"/>
    <n v="0.2414"/>
    <n v="0.33079999999999998"/>
    <n v="0"/>
    <n v="735.6"/>
    <m/>
    <m/>
    <m/>
    <m/>
    <n v="1131500"/>
    <n v="738.8"/>
    <n v="735.6"/>
    <s v=""/>
    <s v=""/>
    <s v=""/>
  </r>
  <r>
    <d v="2024-04-22T00:00:00"/>
    <x v="112"/>
    <n v="1600"/>
    <d v="1901-09-12T16:00:00"/>
    <n v="117.31"/>
    <n v="53.31"/>
    <n v="1.01"/>
    <n v="5.03"/>
    <m/>
    <n v="5.7450000000000001"/>
    <n v="39"/>
    <n v="0.2407"/>
    <n v="0.33079999999999998"/>
    <n v="0"/>
    <n v="578.1"/>
    <m/>
    <m/>
    <m/>
    <m/>
    <n v="1131600"/>
    <n v="593.29999999999995"/>
    <n v="578.1"/>
    <s v=""/>
    <s v=""/>
    <s v=""/>
  </r>
  <r>
    <d v="2024-04-22T00:00:00"/>
    <x v="112"/>
    <n v="1700"/>
    <d v="1901-09-12T17:00:00"/>
    <n v="117.54"/>
    <n v="53.540000000000006"/>
    <n v="1.01"/>
    <n v="5.03"/>
    <m/>
    <n v="4.9989999999999997"/>
    <n v="40.9"/>
    <n v="0.2407"/>
    <n v="0.3322"/>
    <n v="0"/>
    <n v="405.6"/>
    <m/>
    <m/>
    <m/>
    <m/>
    <n v="1131700"/>
    <n v="417.2"/>
    <n v="405.6"/>
    <s v=""/>
    <s v=""/>
    <s v=""/>
  </r>
  <r>
    <d v="2024-04-22T00:00:00"/>
    <x v="112"/>
    <n v="1800"/>
    <d v="1901-09-12T18:00:00"/>
    <n v="117.78"/>
    <n v="53.78"/>
    <n v="1.51"/>
    <n v="4.53"/>
    <m/>
    <n v="2.5840000000000001"/>
    <n v="46.5"/>
    <n v="0.2414"/>
    <n v="0.33510000000000001"/>
    <n v="0"/>
    <n v="208.1"/>
    <m/>
    <m/>
    <m/>
    <m/>
    <n v="1131800"/>
    <n v="227.8"/>
    <n v="208.1"/>
    <s v=""/>
    <s v=""/>
    <s v=""/>
  </r>
  <r>
    <d v="2024-04-22T00:00:00"/>
    <x v="112"/>
    <n v="1900"/>
    <d v="1901-09-12T19:00:00"/>
    <n v="117.89"/>
    <n v="53.89"/>
    <n v="1.51"/>
    <n v="4.53"/>
    <m/>
    <n v="-0.14299999999999999"/>
    <n v="55.9"/>
    <n v="0.2422"/>
    <n v="0.33729999999999999"/>
    <n v="0"/>
    <n v="41.9"/>
    <m/>
    <m/>
    <m/>
    <m/>
    <n v="1131900"/>
    <n v="56"/>
    <n v="41.9"/>
    <s v=""/>
    <s v=""/>
    <s v=""/>
  </r>
  <r>
    <d v="2024-04-22T00:00:00"/>
    <x v="112"/>
    <n v="2000"/>
    <d v="1901-09-12T20:00:00"/>
    <n v="117.89"/>
    <n v="53.89"/>
    <n v="2.0099999999999998"/>
    <n v="4.03"/>
    <m/>
    <n v="-0.84499999999999997"/>
    <n v="63.4"/>
    <n v="0.2422"/>
    <n v="0.33879999999999999"/>
    <n v="0"/>
    <n v="0.6"/>
    <m/>
    <m/>
    <m/>
    <m/>
    <n v="1132000"/>
    <n v="0"/>
    <n v="0"/>
    <s v=""/>
    <s v=""/>
    <s v=""/>
  </r>
  <r>
    <d v="2024-04-22T00:00:00"/>
    <x v="112"/>
    <n v="2100"/>
    <d v="1901-09-12T21:00:00"/>
    <n v="118.01"/>
    <n v="54.010000000000005"/>
    <n v="1.51"/>
    <n v="3.02"/>
    <m/>
    <n v="-3.242"/>
    <n v="68.8"/>
    <n v="0.2429"/>
    <n v="0.33950000000000002"/>
    <n v="0"/>
    <n v="0.6"/>
    <m/>
    <m/>
    <m/>
    <m/>
    <n v="1132100"/>
    <n v="0"/>
    <n v="0"/>
    <s v=""/>
    <s v=""/>
    <s v=""/>
  </r>
  <r>
    <d v="2024-04-22T00:00:00"/>
    <x v="112"/>
    <n v="2200"/>
    <d v="1901-09-12T22:00:00"/>
    <n v="118.25"/>
    <n v="54.25"/>
    <n v="1.01"/>
    <n v="2.0099999999999998"/>
    <m/>
    <n v="-3.9860000000000002"/>
    <n v="72"/>
    <n v="0.24360000000000001"/>
    <n v="0.3402"/>
    <n v="0"/>
    <n v="0.6"/>
    <m/>
    <m/>
    <m/>
    <m/>
    <n v="1132200"/>
    <n v="0"/>
    <n v="0"/>
    <s v=""/>
    <s v=""/>
    <s v=""/>
  </r>
  <r>
    <d v="2024-04-22T00:00:00"/>
    <x v="112"/>
    <n v="2300"/>
    <d v="1901-09-12T23:00:00"/>
    <n v="118.01"/>
    <n v="54.010000000000005"/>
    <n v="1.51"/>
    <n v="2.52"/>
    <m/>
    <n v="-4.2270000000000003"/>
    <n v="73.400000000000006"/>
    <n v="0.24360000000000001"/>
    <n v="0.34089999999999998"/>
    <n v="0"/>
    <n v="0.6"/>
    <m/>
    <m/>
    <m/>
    <m/>
    <n v="1132300"/>
    <n v="0"/>
    <n v="0"/>
    <s v=""/>
    <s v=""/>
    <s v=""/>
  </r>
  <r>
    <d v="2024-04-22T00:00:00"/>
    <x v="112"/>
    <n v="2400"/>
    <d v="1901-09-13T00:00:00"/>
    <n v="118.01"/>
    <n v="54.010000000000005"/>
    <n v="1.51"/>
    <n v="2.52"/>
    <m/>
    <n v="-3.8069999999999999"/>
    <n v="73.599999999999994"/>
    <n v="0.24360000000000001"/>
    <n v="0.34089999999999998"/>
    <n v="0"/>
    <n v="0.6"/>
    <m/>
    <m/>
    <m/>
    <m/>
    <n v="1132400"/>
    <n v="0"/>
    <n v="0"/>
    <n v="0.24399999999999999"/>
    <n v="0.34100000000000003"/>
    <n v="0.54"/>
  </r>
  <r>
    <d v="2024-04-23T00:00:00"/>
    <x v="113"/>
    <n v="100"/>
    <d v="1901-09-13T01:00:00"/>
    <n v="118.36"/>
    <n v="54.36"/>
    <n v="1.51"/>
    <n v="3.52"/>
    <m/>
    <n v="-2.044"/>
    <n v="68.7"/>
    <n v="0.24360000000000001"/>
    <n v="0.34089999999999998"/>
    <n v="0"/>
    <n v="0.6"/>
    <m/>
    <m/>
    <m/>
    <m/>
    <n v="1140100"/>
    <n v="0"/>
    <n v="0"/>
    <s v=""/>
    <s v=""/>
    <s v=""/>
  </r>
  <r>
    <d v="2024-04-23T00:00:00"/>
    <x v="113"/>
    <n v="200"/>
    <d v="1901-09-13T02:00:00"/>
    <n v="118.36"/>
    <n v="54.36"/>
    <n v="1.51"/>
    <n v="3.52"/>
    <m/>
    <n v="-2.1019999999999999"/>
    <n v="67.5"/>
    <n v="0.24360000000000001"/>
    <n v="0.34089999999999998"/>
    <n v="0"/>
    <n v="0.6"/>
    <m/>
    <m/>
    <m/>
    <m/>
    <n v="1140200"/>
    <n v="0"/>
    <n v="0"/>
    <s v=""/>
    <s v=""/>
    <s v=""/>
  </r>
  <r>
    <d v="2024-04-23T00:00:00"/>
    <x v="113"/>
    <n v="300"/>
    <d v="1901-09-13T03:00:00"/>
    <n v="118.48"/>
    <n v="54.480000000000004"/>
    <n v="1.51"/>
    <n v="4.03"/>
    <m/>
    <n v="-1.3560000000000001"/>
    <n v="62.7"/>
    <n v="0.24360000000000001"/>
    <n v="0.3402"/>
    <n v="0"/>
    <n v="0.6"/>
    <m/>
    <m/>
    <m/>
    <m/>
    <n v="1140300"/>
    <n v="0"/>
    <n v="0"/>
    <s v=""/>
    <s v=""/>
    <s v=""/>
  </r>
  <r>
    <d v="2024-04-23T00:00:00"/>
    <x v="113"/>
    <n v="400"/>
    <d v="1901-09-13T04:00:00"/>
    <n v="118.13"/>
    <n v="54.129999999999995"/>
    <n v="2.0099999999999998"/>
    <n v="5.54"/>
    <m/>
    <n v="-1.4410000000000001"/>
    <n v="59.9"/>
    <n v="0.24360000000000001"/>
    <n v="0.3402"/>
    <n v="0"/>
    <n v="0.6"/>
    <m/>
    <m/>
    <m/>
    <m/>
    <n v="1140400"/>
    <n v="0"/>
    <n v="0"/>
    <s v=""/>
    <s v=""/>
    <s v=""/>
  </r>
  <r>
    <d v="2024-04-23T00:00:00"/>
    <x v="113"/>
    <n v="500"/>
    <d v="1901-09-13T05:00:00"/>
    <n v="118.13"/>
    <n v="54.129999999999995"/>
    <n v="2.52"/>
    <n v="5.54"/>
    <m/>
    <n v="-0.98599999999999999"/>
    <n v="55.7"/>
    <n v="0.24360000000000001"/>
    <n v="0.3402"/>
    <n v="0"/>
    <n v="1.9"/>
    <m/>
    <m/>
    <m/>
    <m/>
    <n v="1140500"/>
    <n v="0"/>
    <n v="1.9"/>
    <s v=""/>
    <s v=""/>
    <s v=""/>
  </r>
  <r>
    <d v="2024-04-23T00:00:00"/>
    <x v="113"/>
    <n v="600"/>
    <d v="1901-09-13T06:00:00"/>
    <n v="118.25"/>
    <n v="54.25"/>
    <n v="2.52"/>
    <n v="5.03"/>
    <m/>
    <n v="2.4E-2"/>
    <n v="55.5"/>
    <n v="0.24360000000000001"/>
    <n v="0.3402"/>
    <n v="0"/>
    <n v="55.6"/>
    <m/>
    <m/>
    <m/>
    <m/>
    <n v="1140600"/>
    <n v="52.2"/>
    <n v="55.6"/>
    <s v=""/>
    <s v=""/>
    <s v=""/>
  </r>
  <r>
    <d v="2024-04-23T00:00:00"/>
    <x v="113"/>
    <n v="700"/>
    <d v="1901-09-13T07:00:00"/>
    <n v="118.01"/>
    <n v="54.010000000000005"/>
    <n v="2.0099999999999998"/>
    <n v="5.54"/>
    <m/>
    <n v="1.5609999999999999"/>
    <n v="52.7"/>
    <n v="0.24360000000000001"/>
    <n v="0.33950000000000002"/>
    <n v="0"/>
    <n v="249.4"/>
    <m/>
    <m/>
    <m/>
    <m/>
    <n v="1140700"/>
    <n v="222.7"/>
    <n v="249.4"/>
    <s v=""/>
    <s v=""/>
    <s v=""/>
  </r>
  <r>
    <d v="2024-04-23T00:00:00"/>
    <x v="113"/>
    <n v="800"/>
    <d v="1901-09-13T08:00:00"/>
    <n v="118.01"/>
    <n v="54.010000000000005"/>
    <n v="3.52"/>
    <n v="8.0500000000000007"/>
    <m/>
    <n v="3.089"/>
    <n v="47.7"/>
    <n v="0.24360000000000001"/>
    <n v="0.33950000000000002"/>
    <n v="0"/>
    <n v="428.1"/>
    <m/>
    <m/>
    <m/>
    <m/>
    <n v="1140800"/>
    <n v="412"/>
    <n v="428.1"/>
    <s v=""/>
    <s v=""/>
    <s v=""/>
  </r>
  <r>
    <d v="2024-04-23T00:00:00"/>
    <x v="113"/>
    <n v="900"/>
    <d v="1901-09-13T09:00:00"/>
    <n v="116.96"/>
    <n v="52.959999999999994"/>
    <n v="3.02"/>
    <n v="8.56"/>
    <m/>
    <n v="3.827"/>
    <n v="45.5"/>
    <n v="0.24360000000000001"/>
    <n v="0.33950000000000002"/>
    <n v="0"/>
    <n v="590.6"/>
    <m/>
    <m/>
    <m/>
    <m/>
    <n v="1140900"/>
    <n v="588.79999999999995"/>
    <n v="590.6"/>
    <s v=""/>
    <s v=""/>
    <s v=""/>
  </r>
  <r>
    <d v="2024-04-23T00:00:00"/>
    <x v="113"/>
    <n v="1000"/>
    <d v="1901-09-13T10:00:00"/>
    <n v="114.27"/>
    <n v="50.269999999999996"/>
    <n v="2.52"/>
    <n v="7.55"/>
    <m/>
    <n v="6.5090000000000003"/>
    <n v="41.8"/>
    <n v="0.24360000000000001"/>
    <n v="0.33950000000000002"/>
    <n v="0"/>
    <n v="721.9"/>
    <m/>
    <m/>
    <m/>
    <m/>
    <n v="1141000"/>
    <n v="736.3"/>
    <n v="721.9"/>
    <s v=""/>
    <s v=""/>
    <s v=""/>
  </r>
  <r>
    <d v="2024-04-23T00:00:00"/>
    <x v="113"/>
    <n v="1100"/>
    <d v="1901-09-13T11:00:00"/>
    <n v="115.55"/>
    <n v="51.55"/>
    <n v="2.0099999999999998"/>
    <n v="7.05"/>
    <m/>
    <n v="6.6870000000000003"/>
    <n v="37.4"/>
    <n v="0.24360000000000001"/>
    <n v="0.33879999999999999"/>
    <n v="0"/>
    <n v="796.9"/>
    <m/>
    <m/>
    <m/>
    <m/>
    <n v="1141100"/>
    <n v="841.7"/>
    <n v="796.9"/>
    <s v=""/>
    <s v=""/>
    <s v=""/>
  </r>
  <r>
    <d v="2024-04-23T00:00:00"/>
    <x v="113"/>
    <n v="1200"/>
    <d v="1901-09-13T12:00:00"/>
    <n v="117.43"/>
    <n v="53.430000000000007"/>
    <n v="2.52"/>
    <n v="8.56"/>
    <m/>
    <n v="7.1920000000000002"/>
    <n v="36.799999999999997"/>
    <n v="0.2429"/>
    <n v="0.33879999999999999"/>
    <n v="0"/>
    <n v="858.1"/>
    <m/>
    <m/>
    <m/>
    <m/>
    <n v="1141200"/>
    <n v="897.5"/>
    <n v="858.1"/>
    <s v=""/>
    <s v=""/>
    <s v=""/>
  </r>
  <r>
    <d v="2024-04-23T00:00:00"/>
    <x v="113"/>
    <n v="1300"/>
    <d v="1901-09-13T13:00:00"/>
    <n v="113.33"/>
    <n v="49.33"/>
    <n v="2.52"/>
    <n v="7.05"/>
    <m/>
    <n v="8.7669999999999995"/>
    <n v="35"/>
    <n v="0.2422"/>
    <n v="0.33800000000000002"/>
    <n v="0"/>
    <n v="856.9"/>
    <m/>
    <m/>
    <m/>
    <m/>
    <n v="1141300"/>
    <n v="898.8"/>
    <n v="856.9"/>
    <s v=""/>
    <s v=""/>
    <s v=""/>
  </r>
  <r>
    <d v="2024-04-23T00:00:00"/>
    <x v="113"/>
    <n v="1400"/>
    <d v="1901-09-13T14:00:00"/>
    <n v="113.57"/>
    <n v="49.569999999999993"/>
    <n v="3.02"/>
    <n v="7.55"/>
    <m/>
    <n v="8.3940000000000001"/>
    <n v="32.200000000000003"/>
    <n v="0.2414"/>
    <n v="0.33660000000000001"/>
    <n v="0"/>
    <n v="736.9"/>
    <m/>
    <m/>
    <m/>
    <m/>
    <n v="1141400"/>
    <n v="846.2"/>
    <n v="736.9"/>
    <s v=""/>
    <s v=""/>
    <s v=""/>
  </r>
  <r>
    <d v="2024-04-23T00:00:00"/>
    <x v="113"/>
    <n v="1500"/>
    <d v="1901-09-13T15:00:00"/>
    <n v="113.45"/>
    <n v="49.45"/>
    <n v="2.52"/>
    <n v="6.54"/>
    <m/>
    <n v="7.9950000000000001"/>
    <n v="31.8"/>
    <n v="0.24360000000000001"/>
    <n v="0.33950000000000002"/>
    <n v="0"/>
    <n v="625.6"/>
    <m/>
    <m/>
    <m/>
    <m/>
    <n v="1141500"/>
    <n v="742.8"/>
    <n v="625.6"/>
    <s v=""/>
    <s v=""/>
    <s v=""/>
  </r>
  <r>
    <d v="2024-04-23T00:00:00"/>
    <x v="113"/>
    <n v="1600"/>
    <d v="1901-09-13T16:00:00"/>
    <n v="113.1"/>
    <n v="49.099999999999994"/>
    <n v="2.52"/>
    <n v="7.05"/>
    <m/>
    <n v="7.242"/>
    <n v="34.5"/>
    <n v="0.248"/>
    <n v="0.34460000000000002"/>
    <n v="0"/>
    <n v="413.1"/>
    <m/>
    <m/>
    <m/>
    <m/>
    <n v="1141600"/>
    <n v="597.5"/>
    <n v="413.1"/>
    <s v=""/>
    <s v=""/>
    <s v=""/>
  </r>
  <r>
    <d v="2024-04-23T00:00:00"/>
    <x v="113"/>
    <n v="1700"/>
    <d v="1901-09-13T17:00:00"/>
    <n v="113.21"/>
    <n v="49.209999999999994"/>
    <n v="1.51"/>
    <n v="5.03"/>
    <m/>
    <n v="6.2039999999999997"/>
    <n v="38.5"/>
    <n v="0.25009999999999999"/>
    <n v="0.34889999999999999"/>
    <n v="0"/>
    <n v="225.6"/>
    <m/>
    <m/>
    <m/>
    <m/>
    <n v="1141700"/>
    <n v="422.2"/>
    <n v="225.6"/>
    <s v=""/>
    <s v=""/>
    <s v=""/>
  </r>
  <r>
    <d v="2024-04-23T00:00:00"/>
    <x v="113"/>
    <n v="1800"/>
    <d v="1901-09-13T18:00:00"/>
    <n v="113.21"/>
    <n v="49.209999999999994"/>
    <n v="1.01"/>
    <n v="4.03"/>
    <m/>
    <n v="5.5910000000000002"/>
    <n v="41.3"/>
    <n v="0.25090000000000001"/>
    <n v="0.35260000000000002"/>
    <n v="0"/>
    <n v="120.6"/>
    <m/>
    <m/>
    <m/>
    <m/>
    <n v="1141800"/>
    <n v="232.7"/>
    <n v="120.6"/>
    <s v=""/>
    <s v=""/>
    <s v=""/>
  </r>
  <r>
    <d v="2024-04-23T00:00:00"/>
    <x v="113"/>
    <n v="1900"/>
    <d v="1901-09-13T19:00:00"/>
    <n v="112.86"/>
    <n v="48.86"/>
    <n v="0.5"/>
    <n v="3.02"/>
    <m/>
    <n v="1.778"/>
    <n v="44.8"/>
    <n v="0.25009999999999999"/>
    <n v="0.35470000000000002"/>
    <n v="0"/>
    <n v="50.6"/>
    <m/>
    <m/>
    <m/>
    <m/>
    <n v="1141900"/>
    <n v="59.7"/>
    <n v="50.6"/>
    <s v=""/>
    <s v=""/>
    <s v=""/>
  </r>
  <r>
    <d v="2024-04-23T00:00:00"/>
    <x v="113"/>
    <n v="2000"/>
    <d v="1901-09-13T20:00:00"/>
    <n v="113.21"/>
    <n v="49.209999999999994"/>
    <n v="0.5"/>
    <n v="2.0099999999999998"/>
    <m/>
    <n v="0.57699999999999996"/>
    <n v="50.8"/>
    <n v="0.24940000000000001"/>
    <n v="0.35620000000000002"/>
    <n v="0"/>
    <n v="0.6"/>
    <m/>
    <m/>
    <m/>
    <m/>
    <n v="1142000"/>
    <n v="0"/>
    <n v="0"/>
    <s v=""/>
    <s v=""/>
    <s v=""/>
  </r>
  <r>
    <d v="2024-04-23T00:00:00"/>
    <x v="113"/>
    <n v="2100"/>
    <d v="1901-09-13T21:00:00"/>
    <n v="113.33"/>
    <n v="49.33"/>
    <n v="0.5"/>
    <n v="2.0099999999999998"/>
    <m/>
    <n v="0.35599999999999998"/>
    <n v="51.2"/>
    <n v="0.24940000000000001"/>
    <n v="0.3569"/>
    <n v="0"/>
    <n v="0.6"/>
    <m/>
    <m/>
    <m/>
    <m/>
    <n v="1142100"/>
    <n v="0"/>
    <n v="0"/>
    <s v=""/>
    <s v=""/>
    <s v=""/>
  </r>
  <r>
    <d v="2024-04-23T00:00:00"/>
    <x v="113"/>
    <n v="2200"/>
    <d v="1901-09-13T22:00:00"/>
    <n v="113.1"/>
    <n v="49.099999999999994"/>
    <n v="0.5"/>
    <n v="2.0099999999999998"/>
    <m/>
    <n v="0.38400000000000001"/>
    <n v="53.4"/>
    <n v="0.24940000000000001"/>
    <n v="0.35759999999999997"/>
    <n v="0"/>
    <n v="0.6"/>
    <m/>
    <m/>
    <m/>
    <m/>
    <n v="1142200"/>
    <n v="0"/>
    <n v="0"/>
    <s v=""/>
    <s v=""/>
    <s v=""/>
  </r>
  <r>
    <d v="2024-04-23T00:00:00"/>
    <x v="113"/>
    <n v="2300"/>
    <d v="1901-09-13T23:00:00"/>
    <n v="113.33"/>
    <n v="49.33"/>
    <n v="0.5"/>
    <n v="2.52"/>
    <m/>
    <n v="1.044"/>
    <n v="49.9"/>
    <n v="0.24940000000000001"/>
    <n v="0.35759999999999997"/>
    <n v="0"/>
    <n v="0.6"/>
    <m/>
    <m/>
    <m/>
    <m/>
    <n v="1142300"/>
    <n v="0"/>
    <n v="0"/>
    <s v=""/>
    <s v=""/>
    <s v=""/>
  </r>
  <r>
    <d v="2024-04-23T00:00:00"/>
    <x v="113"/>
    <n v="2400"/>
    <d v="1901-09-14T00:00:00"/>
    <n v="113.21"/>
    <n v="49.209999999999994"/>
    <n v="0.5"/>
    <n v="2.0099999999999998"/>
    <m/>
    <n v="0.68700000000000006"/>
    <n v="51.5"/>
    <n v="0.2487"/>
    <n v="0.35759999999999997"/>
    <n v="0"/>
    <n v="0.6"/>
    <m/>
    <m/>
    <m/>
    <m/>
    <n v="1142400"/>
    <n v="0"/>
    <n v="0"/>
    <n v="0.249"/>
    <n v="0.35799999999999998"/>
    <n v="0.49199999999999999"/>
  </r>
  <r>
    <d v="2024-04-24T00:00:00"/>
    <x v="114"/>
    <n v="100"/>
    <d v="1901-09-14T01:00:00"/>
    <n v="113.45"/>
    <n v="49.45"/>
    <n v="0.5"/>
    <n v="2.52"/>
    <m/>
    <n v="0.218"/>
    <n v="55.4"/>
    <n v="0.2487"/>
    <n v="0.35759999999999997"/>
    <n v="0"/>
    <n v="0.6"/>
    <m/>
    <m/>
    <m/>
    <m/>
    <n v="1150100"/>
    <n v="0"/>
    <n v="0"/>
    <s v=""/>
    <s v=""/>
    <s v=""/>
  </r>
  <r>
    <d v="2024-04-24T00:00:00"/>
    <x v="114"/>
    <n v="200"/>
    <d v="1901-09-14T02:00:00"/>
    <n v="113.33"/>
    <n v="49.33"/>
    <n v="0.5"/>
    <n v="1.51"/>
    <m/>
    <n v="0.57699999999999996"/>
    <n v="59.4"/>
    <n v="0.2487"/>
    <n v="0.3569"/>
    <n v="0"/>
    <n v="0.6"/>
    <m/>
    <m/>
    <m/>
    <m/>
    <n v="1150200"/>
    <n v="0"/>
    <n v="0"/>
    <s v=""/>
    <s v=""/>
    <s v=""/>
  </r>
  <r>
    <d v="2024-04-24T00:00:00"/>
    <x v="114"/>
    <n v="300"/>
    <d v="1901-09-14T03:00:00"/>
    <n v="113.21"/>
    <n v="49.209999999999994"/>
    <n v="0"/>
    <n v="1.51"/>
    <m/>
    <n v="0.96199999999999997"/>
    <n v="58"/>
    <n v="0.248"/>
    <n v="0.3569"/>
    <n v="0"/>
    <n v="0.6"/>
    <m/>
    <m/>
    <m/>
    <m/>
    <n v="1150300"/>
    <n v="0"/>
    <n v="0"/>
    <s v=""/>
    <s v=""/>
    <s v=""/>
  </r>
  <r>
    <d v="2024-04-24T00:00:00"/>
    <x v="114"/>
    <n v="400"/>
    <d v="1901-09-14T04:00:00"/>
    <n v="113.21"/>
    <n v="49.209999999999994"/>
    <n v="0"/>
    <n v="1.51"/>
    <m/>
    <n v="1.099"/>
    <n v="59"/>
    <n v="0.2472"/>
    <n v="0.35620000000000002"/>
    <n v="0"/>
    <n v="0.6"/>
    <m/>
    <m/>
    <m/>
    <m/>
    <n v="1150400"/>
    <n v="0"/>
    <n v="0"/>
    <s v=""/>
    <s v=""/>
    <s v=""/>
  </r>
  <r>
    <d v="2024-04-24T00:00:00"/>
    <x v="114"/>
    <n v="500"/>
    <d v="1901-09-14T05:00:00"/>
    <n v="113.1"/>
    <n v="49.099999999999994"/>
    <n v="0"/>
    <n v="2.0099999999999998"/>
    <m/>
    <n v="0.98899999999999999"/>
    <n v="58.8"/>
    <n v="0.2472"/>
    <n v="0.35620000000000002"/>
    <n v="0"/>
    <n v="0.6"/>
    <m/>
    <m/>
    <m/>
    <m/>
    <n v="1150500"/>
    <n v="0"/>
    <n v="0"/>
    <s v=""/>
    <s v=""/>
    <s v=""/>
  </r>
  <r>
    <d v="2024-04-24T00:00:00"/>
    <x v="114"/>
    <n v="600"/>
    <d v="1901-09-14T06:00:00"/>
    <n v="113.21"/>
    <n v="49.209999999999994"/>
    <n v="0.5"/>
    <n v="3.02"/>
    <m/>
    <n v="1.643"/>
    <n v="59.1"/>
    <n v="0.2472"/>
    <n v="0.35549999999999998"/>
    <n v="0"/>
    <n v="23.1"/>
    <m/>
    <m/>
    <m/>
    <m/>
    <n v="1150600"/>
    <n v="56"/>
    <n v="23.1"/>
    <s v=""/>
    <s v=""/>
    <s v=""/>
  </r>
  <r>
    <d v="2024-04-24T00:00:00"/>
    <x v="114"/>
    <n v="700"/>
    <d v="1901-09-14T07:00:00"/>
    <n v="112.98"/>
    <n v="48.980000000000004"/>
    <n v="1.51"/>
    <n v="6.04"/>
    <m/>
    <n v="-4.0000000000000001E-3"/>
    <n v="64.8"/>
    <n v="0.2472"/>
    <n v="0.35470000000000002"/>
    <n v="0"/>
    <n v="73.099999999999994"/>
    <m/>
    <m/>
    <m/>
    <m/>
    <n v="1150700"/>
    <n v="227.7"/>
    <n v="73.099999999999994"/>
    <s v=""/>
    <s v=""/>
    <s v=""/>
  </r>
  <r>
    <d v="2024-04-24T00:00:00"/>
    <x v="114"/>
    <n v="800"/>
    <d v="1901-09-14T08:00:00"/>
    <n v="111.11"/>
    <n v="47.11"/>
    <n v="1.01"/>
    <n v="5.03"/>
    <m/>
    <n v="-0.22700000000000001"/>
    <n v="89.6"/>
    <n v="0.2465"/>
    <n v="0.35399999999999998"/>
    <n v="0"/>
    <n v="98.1"/>
    <m/>
    <m/>
    <m/>
    <m/>
    <n v="1150800"/>
    <n v="416.8"/>
    <n v="98.1"/>
    <s v=""/>
    <s v=""/>
    <s v=""/>
  </r>
  <r>
    <d v="2024-04-24T00:00:00"/>
    <x v="114"/>
    <n v="900"/>
    <d v="1901-09-14T09:00:00"/>
    <n v="113.1"/>
    <n v="49.099999999999994"/>
    <n v="0.5"/>
    <n v="2.0099999999999998"/>
    <m/>
    <n v="1.3169999999999999"/>
    <n v="91.6"/>
    <n v="0.2465"/>
    <n v="0.35260000000000002"/>
    <n v="0.8"/>
    <n v="203.1"/>
    <m/>
    <m/>
    <m/>
    <m/>
    <n v="1150900"/>
    <n v="593.70000000000005"/>
    <n v="203.1"/>
    <s v=""/>
    <s v=""/>
    <s v=""/>
  </r>
  <r>
    <d v="2024-04-24T00:00:00"/>
    <x v="114"/>
    <n v="1000"/>
    <d v="1901-09-14T10:00:00"/>
    <n v="112.75"/>
    <n v="48.75"/>
    <n v="1.01"/>
    <n v="3.02"/>
    <m/>
    <n v="3.274"/>
    <n v="81.099999999999994"/>
    <n v="0.24579999999999999"/>
    <n v="0.3518"/>
    <n v="0"/>
    <n v="433.1"/>
    <m/>
    <m/>
    <m/>
    <m/>
    <n v="1151000"/>
    <n v="740.5"/>
    <n v="433.1"/>
    <s v=""/>
    <s v=""/>
    <s v=""/>
  </r>
  <r>
    <d v="2024-04-24T00:00:00"/>
    <x v="114"/>
    <n v="1100"/>
    <d v="1901-09-14T11:00:00"/>
    <n v="114.38"/>
    <n v="50.379999999999995"/>
    <n v="1.51"/>
    <n v="6.04"/>
    <m/>
    <n v="5.05"/>
    <n v="66.3"/>
    <n v="0.24510000000000001"/>
    <n v="0.35110000000000002"/>
    <n v="0"/>
    <n v="719.4"/>
    <m/>
    <m/>
    <m/>
    <m/>
    <n v="1151100"/>
    <n v="846.2"/>
    <n v="719.4"/>
    <s v=""/>
    <s v=""/>
    <s v=""/>
  </r>
  <r>
    <d v="2024-04-24T00:00:00"/>
    <x v="114"/>
    <n v="1200"/>
    <d v="1901-09-14T12:00:00"/>
    <n v="112.28"/>
    <n v="48.28"/>
    <n v="2.0099999999999998"/>
    <n v="5.54"/>
    <m/>
    <n v="4.0629999999999997"/>
    <n v="57.1"/>
    <n v="0.24510000000000001"/>
    <n v="0.35039999999999999"/>
    <n v="0"/>
    <n v="529.4"/>
    <m/>
    <m/>
    <m/>
    <m/>
    <n v="1151200"/>
    <n v="901.5"/>
    <n v="529.4"/>
    <s v=""/>
    <s v=""/>
    <s v=""/>
  </r>
  <r>
    <d v="2024-04-24T00:00:00"/>
    <x v="114"/>
    <n v="1300"/>
    <d v="1901-09-14T13:00:00"/>
    <n v="113.45"/>
    <n v="49.45"/>
    <n v="1.51"/>
    <n v="5.03"/>
    <m/>
    <n v="4.2720000000000002"/>
    <n v="60.2"/>
    <n v="0.24510000000000001"/>
    <n v="0.34960000000000002"/>
    <n v="0"/>
    <n v="196.9"/>
    <m/>
    <m/>
    <m/>
    <m/>
    <n v="1151300"/>
    <n v="903"/>
    <n v="196.9"/>
    <s v=""/>
    <s v=""/>
    <s v=""/>
  </r>
  <r>
    <d v="2024-04-24T00:00:00"/>
    <x v="114"/>
    <n v="1400"/>
    <d v="1901-09-14T14:00:00"/>
    <n v="111.34"/>
    <n v="47.34"/>
    <n v="2.0099999999999998"/>
    <n v="6.04"/>
    <m/>
    <n v="5.4619999999999997"/>
    <n v="56.4"/>
    <n v="0.24429999999999999"/>
    <n v="0.34820000000000001"/>
    <n v="0"/>
    <n v="419.4"/>
    <m/>
    <m/>
    <m/>
    <m/>
    <n v="1151400"/>
    <n v="850.2"/>
    <n v="419.4"/>
    <s v=""/>
    <s v=""/>
    <s v=""/>
  </r>
  <r>
    <d v="2024-04-24T00:00:00"/>
    <x v="114"/>
    <n v="1500"/>
    <d v="1901-09-14T15:00:00"/>
    <n v="111.58"/>
    <n v="47.58"/>
    <n v="2.0099999999999998"/>
    <n v="6.04"/>
    <m/>
    <n v="5.5650000000000004"/>
    <n v="55.5"/>
    <n v="0.24429999999999999"/>
    <n v="0.34670000000000001"/>
    <n v="0"/>
    <n v="515.6"/>
    <m/>
    <m/>
    <m/>
    <m/>
    <n v="1151500"/>
    <n v="747.2"/>
    <n v="515.6"/>
    <s v=""/>
    <s v=""/>
    <s v=""/>
  </r>
  <r>
    <d v="2024-04-24T00:00:00"/>
    <x v="114"/>
    <n v="1600"/>
    <d v="1901-09-14T16:00:00"/>
    <n v="111.46"/>
    <n v="47.459999999999994"/>
    <n v="1.51"/>
    <n v="5.54"/>
    <m/>
    <n v="3.327"/>
    <n v="62.6"/>
    <n v="0.24510000000000001"/>
    <n v="0.34599999999999997"/>
    <n v="0"/>
    <n v="299.39999999999998"/>
    <m/>
    <m/>
    <m/>
    <m/>
    <n v="1151600"/>
    <n v="602.20000000000005"/>
    <n v="299.39999999999998"/>
    <s v=""/>
    <s v=""/>
    <s v=""/>
  </r>
  <r>
    <d v="2024-04-24T00:00:00"/>
    <x v="114"/>
    <n v="1700"/>
    <d v="1901-09-14T17:00:00"/>
    <n v="112.28"/>
    <n v="48.28"/>
    <n v="1.01"/>
    <n v="4.03"/>
    <m/>
    <n v="2.8769999999999998"/>
    <n v="73.599999999999994"/>
    <n v="0.2472"/>
    <n v="0.34749999999999998"/>
    <n v="0"/>
    <n v="178.1"/>
    <m/>
    <m/>
    <m/>
    <m/>
    <n v="1151700"/>
    <n v="426.7"/>
    <n v="178.1"/>
    <s v=""/>
    <s v=""/>
    <s v=""/>
  </r>
  <r>
    <d v="2024-04-24T00:00:00"/>
    <x v="114"/>
    <n v="1800"/>
    <d v="1901-09-14T18:00:00"/>
    <n v="112.28"/>
    <n v="48.28"/>
    <n v="0.5"/>
    <n v="3.52"/>
    <m/>
    <n v="2.0470000000000002"/>
    <n v="76.3"/>
    <n v="0.2472"/>
    <n v="0.35039999999999999"/>
    <n v="0"/>
    <n v="96.9"/>
    <m/>
    <m/>
    <m/>
    <m/>
    <n v="1151800"/>
    <n v="237.5"/>
    <n v="96.9"/>
    <s v=""/>
    <s v=""/>
    <s v=""/>
  </r>
  <r>
    <d v="2024-04-24T00:00:00"/>
    <x v="114"/>
    <n v="1900"/>
    <d v="1901-09-14T19:00:00"/>
    <n v="111.93"/>
    <n v="47.930000000000007"/>
    <n v="1.51"/>
    <n v="4.03"/>
    <m/>
    <n v="0.55000000000000004"/>
    <n v="81.400000000000006"/>
    <n v="0.2487"/>
    <n v="0.35260000000000002"/>
    <n v="0"/>
    <n v="26.9"/>
    <m/>
    <m/>
    <m/>
    <m/>
    <n v="1151900"/>
    <n v="63.5"/>
    <n v="26.9"/>
    <s v=""/>
    <s v=""/>
    <s v=""/>
  </r>
  <r>
    <d v="2024-04-24T00:00:00"/>
    <x v="114"/>
    <n v="2000"/>
    <d v="1901-09-14T20:00:00"/>
    <n v="111.81"/>
    <n v="47.81"/>
    <n v="1.01"/>
    <n v="3.52"/>
    <m/>
    <n v="0.16300000000000001"/>
    <n v="88.5"/>
    <n v="0.2487"/>
    <n v="0.35399999999999998"/>
    <n v="0"/>
    <n v="0.6"/>
    <m/>
    <m/>
    <m/>
    <m/>
    <n v="1152000"/>
    <n v="0"/>
    <n v="0"/>
    <s v=""/>
    <s v=""/>
    <s v=""/>
  </r>
  <r>
    <d v="2024-04-24T00:00:00"/>
    <x v="114"/>
    <n v="2100"/>
    <d v="1901-09-14T21:00:00"/>
    <n v="111.58"/>
    <n v="47.58"/>
    <n v="1.01"/>
    <n v="4.03"/>
    <m/>
    <n v="0.13500000000000001"/>
    <n v="88.9"/>
    <n v="0.248"/>
    <n v="0.35470000000000002"/>
    <n v="0"/>
    <n v="0.6"/>
    <m/>
    <m/>
    <m/>
    <m/>
    <n v="1152100"/>
    <n v="0"/>
    <n v="0"/>
    <s v=""/>
    <s v=""/>
    <s v=""/>
  </r>
  <r>
    <d v="2024-04-24T00:00:00"/>
    <x v="114"/>
    <n v="2200"/>
    <d v="1901-09-14T22:00:00"/>
    <n v="111.58"/>
    <n v="47.58"/>
    <n v="0.5"/>
    <n v="3.02"/>
    <m/>
    <n v="-0.22700000000000001"/>
    <n v="88.3"/>
    <n v="0.248"/>
    <n v="0.35549999999999998"/>
    <n v="0"/>
    <n v="0.6"/>
    <m/>
    <m/>
    <m/>
    <m/>
    <n v="1152200"/>
    <n v="0"/>
    <n v="0"/>
    <s v=""/>
    <s v=""/>
    <s v=""/>
  </r>
  <r>
    <d v="2024-04-24T00:00:00"/>
    <x v="114"/>
    <n v="2300"/>
    <d v="1901-09-14T23:00:00"/>
    <n v="111.81"/>
    <n v="47.81"/>
    <n v="0"/>
    <n v="1.51"/>
    <m/>
    <n v="-0.81699999999999995"/>
    <n v="88.7"/>
    <n v="0.2472"/>
    <n v="0.35549999999999998"/>
    <n v="0"/>
    <n v="0.6"/>
    <m/>
    <m/>
    <m/>
    <m/>
    <n v="1152300"/>
    <n v="0"/>
    <n v="0"/>
    <s v=""/>
    <s v=""/>
    <s v=""/>
  </r>
  <r>
    <d v="2024-04-24T00:00:00"/>
    <x v="114"/>
    <n v="2400"/>
    <d v="1901-09-15T00:00:00"/>
    <n v="111.81"/>
    <n v="47.81"/>
    <n v="0"/>
    <n v="2.52"/>
    <m/>
    <n v="-0.42299999999999999"/>
    <n v="88.8"/>
    <n v="0.248"/>
    <n v="0.35549999999999998"/>
    <n v="0"/>
    <n v="0.6"/>
    <m/>
    <m/>
    <m/>
    <m/>
    <n v="1152400"/>
    <n v="0"/>
    <n v="0"/>
    <n v="0.248"/>
    <n v="0.35599999999999998"/>
    <n v="0.47799999999999998"/>
  </r>
  <r>
    <d v="2024-04-25T00:00:00"/>
    <x v="115"/>
    <n v="100"/>
    <d v="1901-09-15T01:00:00"/>
    <n v="111.81"/>
    <n v="47.81"/>
    <n v="1.01"/>
    <n v="4.53"/>
    <m/>
    <n v="-0.19900000000000001"/>
    <n v="85.2"/>
    <n v="0.2472"/>
    <n v="0.35549999999999998"/>
    <n v="0"/>
    <n v="0.6"/>
    <m/>
    <m/>
    <m/>
    <m/>
    <n v="1160100"/>
    <n v="0"/>
    <n v="0"/>
    <s v=""/>
    <s v=""/>
    <s v=""/>
  </r>
  <r>
    <d v="2024-04-25T00:00:00"/>
    <x v="115"/>
    <n v="200"/>
    <d v="1901-09-15T02:00:00"/>
    <n v="111.93"/>
    <n v="47.930000000000007"/>
    <n v="1.51"/>
    <n v="4.53"/>
    <m/>
    <n v="-0.42299999999999999"/>
    <n v="83.5"/>
    <n v="0.248"/>
    <n v="0.35620000000000002"/>
    <n v="0"/>
    <n v="0.6"/>
    <m/>
    <m/>
    <m/>
    <m/>
    <n v="1160200"/>
    <n v="0"/>
    <n v="0"/>
    <s v=""/>
    <s v=""/>
    <s v=""/>
  </r>
  <r>
    <d v="2024-04-25T00:00:00"/>
    <x v="115"/>
    <n v="300"/>
    <d v="1901-09-15T03:00:00"/>
    <n v="112.04"/>
    <n v="48.040000000000006"/>
    <n v="0.5"/>
    <n v="3.52"/>
    <m/>
    <n v="-1.871"/>
    <n v="85.9"/>
    <n v="0.2472"/>
    <n v="0.35549999999999998"/>
    <n v="0"/>
    <n v="0.6"/>
    <m/>
    <m/>
    <m/>
    <m/>
    <n v="1160300"/>
    <n v="0"/>
    <n v="0"/>
    <s v=""/>
    <s v=""/>
    <s v=""/>
  </r>
  <r>
    <d v="2024-04-25T00:00:00"/>
    <x v="115"/>
    <n v="400"/>
    <d v="1901-09-15T04:00:00"/>
    <n v="112.04"/>
    <n v="48.040000000000006"/>
    <n v="0"/>
    <n v="2.0099999999999998"/>
    <m/>
    <n v="-2.363"/>
    <n v="88.2"/>
    <n v="0.2472"/>
    <n v="0.35549999999999998"/>
    <n v="0"/>
    <n v="0.6"/>
    <m/>
    <m/>
    <m/>
    <m/>
    <n v="1160400"/>
    <n v="0"/>
    <n v="0"/>
    <s v=""/>
    <s v=""/>
    <s v=""/>
  </r>
  <r>
    <d v="2024-04-25T00:00:00"/>
    <x v="115"/>
    <n v="500"/>
    <d v="1901-09-15T05:00:00"/>
    <n v="111.93"/>
    <n v="47.930000000000007"/>
    <n v="0.5"/>
    <n v="2.0099999999999998"/>
    <m/>
    <n v="-1.67"/>
    <n v="90.3"/>
    <n v="0.2472"/>
    <n v="0.35470000000000002"/>
    <n v="0"/>
    <n v="1.9"/>
    <m/>
    <m/>
    <m/>
    <m/>
    <n v="1160500"/>
    <n v="0"/>
    <n v="1.9"/>
    <s v=""/>
    <s v=""/>
    <s v=""/>
  </r>
  <r>
    <d v="2024-04-25T00:00:00"/>
    <x v="115"/>
    <n v="600"/>
    <d v="1901-09-15T06:00:00"/>
    <n v="111.93"/>
    <n v="47.930000000000007"/>
    <n v="0"/>
    <n v="2.52"/>
    <m/>
    <n v="-0.50700000000000001"/>
    <n v="88.6"/>
    <n v="0.2465"/>
    <n v="0.35470000000000002"/>
    <n v="0"/>
    <n v="46.9"/>
    <m/>
    <m/>
    <m/>
    <m/>
    <n v="1160600"/>
    <n v="59.8"/>
    <n v="46.9"/>
    <s v=""/>
    <s v=""/>
    <s v=""/>
  </r>
  <r>
    <d v="2024-04-25T00:00:00"/>
    <x v="115"/>
    <n v="700"/>
    <d v="1901-09-15T07:00:00"/>
    <n v="111.93"/>
    <n v="47.930000000000007"/>
    <n v="0"/>
    <n v="2.52"/>
    <m/>
    <n v="0.13500000000000001"/>
    <n v="85.3"/>
    <n v="0.2465"/>
    <n v="0.35399999999999998"/>
    <n v="0"/>
    <n v="80.599999999999994"/>
    <m/>
    <m/>
    <m/>
    <m/>
    <n v="1160700"/>
    <n v="232.2"/>
    <n v="80.599999999999994"/>
    <s v=""/>
    <s v=""/>
    <s v=""/>
  </r>
  <r>
    <d v="2024-04-25T00:00:00"/>
    <x v="115"/>
    <n v="800"/>
    <d v="1901-09-15T08:00:00"/>
    <n v="111.46"/>
    <n v="47.459999999999994"/>
    <n v="0.5"/>
    <n v="3.02"/>
    <m/>
    <n v="1.67"/>
    <n v="82.1"/>
    <n v="0.2465"/>
    <n v="0.3533"/>
    <n v="0"/>
    <n v="199.4"/>
    <m/>
    <m/>
    <m/>
    <m/>
    <n v="1160800"/>
    <n v="421.7"/>
    <n v="199.4"/>
    <s v=""/>
    <s v=""/>
    <s v=""/>
  </r>
  <r>
    <d v="2024-04-25T00:00:00"/>
    <x v="115"/>
    <n v="900"/>
    <d v="1901-09-15T09:00:00"/>
    <n v="110.52"/>
    <n v="46.519999999999996"/>
    <n v="1.01"/>
    <n v="4.53"/>
    <m/>
    <n v="1.778"/>
    <n v="79.8"/>
    <n v="0.24579999999999999"/>
    <n v="0.35260000000000002"/>
    <n v="0"/>
    <n v="301.89999999999998"/>
    <m/>
    <m/>
    <m/>
    <m/>
    <n v="1160900"/>
    <n v="597.79999999999995"/>
    <n v="301.89999999999998"/>
    <s v=""/>
    <s v=""/>
    <s v=""/>
  </r>
  <r>
    <d v="2024-04-25T00:00:00"/>
    <x v="115"/>
    <n v="1000"/>
    <d v="1901-09-15T10:00:00"/>
    <n v="109.59"/>
    <n v="45.59"/>
    <n v="0.5"/>
    <n v="2.52"/>
    <m/>
    <n v="0.93400000000000005"/>
    <n v="87.5"/>
    <n v="0.24579999999999999"/>
    <n v="0.35110000000000002"/>
    <n v="0"/>
    <n v="260.60000000000002"/>
    <m/>
    <m/>
    <m/>
    <m/>
    <n v="1161000"/>
    <n v="744.7"/>
    <n v="260.60000000000002"/>
    <s v=""/>
    <s v=""/>
    <s v=""/>
  </r>
  <r>
    <d v="2024-04-25T00:00:00"/>
    <x v="115"/>
    <n v="1100"/>
    <d v="1901-09-15T11:00:00"/>
    <n v="113.45"/>
    <n v="49.45"/>
    <n v="0.5"/>
    <n v="3.02"/>
    <m/>
    <n v="0.74199999999999999"/>
    <n v="90.2"/>
    <n v="0.24510000000000001"/>
    <n v="0.35039999999999999"/>
    <n v="0.2"/>
    <n v="285.60000000000002"/>
    <m/>
    <m/>
    <m/>
    <m/>
    <n v="1161100"/>
    <n v="850"/>
    <n v="285.60000000000002"/>
    <s v=""/>
    <s v=""/>
    <s v=""/>
  </r>
  <r>
    <d v="2024-04-25T00:00:00"/>
    <x v="115"/>
    <n v="1200"/>
    <d v="1901-09-15T12:00:00"/>
    <n v="111.58"/>
    <n v="47.58"/>
    <n v="0.5"/>
    <n v="4.03"/>
    <m/>
    <n v="0.90700000000000003"/>
    <n v="93.3"/>
    <n v="0.24510000000000001"/>
    <n v="0.34889999999999999"/>
    <n v="0.6"/>
    <n v="231.9"/>
    <m/>
    <m/>
    <m/>
    <m/>
    <n v="1161200"/>
    <n v="905.5"/>
    <n v="231.9"/>
    <s v=""/>
    <s v=""/>
    <s v=""/>
  </r>
  <r>
    <d v="2024-04-25T00:00:00"/>
    <x v="115"/>
    <n v="1300"/>
    <d v="1901-09-15T13:00:00"/>
    <n v="112.16"/>
    <n v="48.16"/>
    <n v="1.01"/>
    <n v="4.53"/>
    <m/>
    <n v="0.90700000000000003"/>
    <n v="94"/>
    <n v="0.24510000000000001"/>
    <n v="0.34599999999999997"/>
    <n v="1.2"/>
    <n v="204.4"/>
    <m/>
    <m/>
    <m/>
    <m/>
    <n v="1161300"/>
    <n v="906.8"/>
    <n v="204.4"/>
    <s v=""/>
    <s v=""/>
    <s v=""/>
  </r>
  <r>
    <d v="2024-04-25T00:00:00"/>
    <x v="115"/>
    <n v="1400"/>
    <d v="1901-09-15T14:00:00"/>
    <n v="111.81"/>
    <n v="47.81"/>
    <n v="0.5"/>
    <n v="3.52"/>
    <m/>
    <n v="0.82499999999999996"/>
    <n v="94.7"/>
    <n v="0.24510000000000001"/>
    <n v="0.3453"/>
    <n v="1.2"/>
    <n v="156.9"/>
    <m/>
    <m/>
    <m/>
    <m/>
    <n v="1161400"/>
    <n v="854.2"/>
    <n v="156.9"/>
    <s v=""/>
    <s v=""/>
    <s v=""/>
  </r>
  <r>
    <d v="2024-04-25T00:00:00"/>
    <x v="115"/>
    <n v="1500"/>
    <d v="1901-09-15T15:00:00"/>
    <n v="113.45"/>
    <n v="49.45"/>
    <n v="0.5"/>
    <n v="3.02"/>
    <m/>
    <n v="1.044"/>
    <n v="94.6"/>
    <n v="0.24429999999999999"/>
    <n v="0.3453"/>
    <n v="1.6"/>
    <n v="213.1"/>
    <m/>
    <m/>
    <m/>
    <m/>
    <n v="1161500"/>
    <n v="751.2"/>
    <n v="213.1"/>
    <s v=""/>
    <s v=""/>
    <s v=""/>
  </r>
  <r>
    <d v="2024-04-25T00:00:00"/>
    <x v="115"/>
    <n v="1600"/>
    <d v="1901-09-15T16:00:00"/>
    <n v="111.46"/>
    <n v="47.459999999999994"/>
    <n v="0"/>
    <n v="2.52"/>
    <m/>
    <n v="0.88"/>
    <n v="95"/>
    <n v="0.24429999999999999"/>
    <n v="0.34460000000000002"/>
    <n v="1"/>
    <n v="149.4"/>
    <m/>
    <m/>
    <m/>
    <m/>
    <n v="1161600"/>
    <n v="606.29999999999995"/>
    <n v="149.4"/>
    <s v=""/>
    <s v=""/>
    <s v=""/>
  </r>
  <r>
    <d v="2024-04-25T00:00:00"/>
    <x v="115"/>
    <n v="1700"/>
    <d v="1901-09-15T17:00:00"/>
    <n v="112.04"/>
    <n v="48.040000000000006"/>
    <n v="0"/>
    <n v="1.01"/>
    <m/>
    <n v="0.495"/>
    <n v="95.6"/>
    <n v="0.24429999999999999"/>
    <n v="0.3453"/>
    <n v="1.2"/>
    <n v="110.6"/>
    <m/>
    <m/>
    <m/>
    <m/>
    <n v="1161700"/>
    <n v="431.2"/>
    <n v="110.6"/>
    <s v=""/>
    <s v=""/>
    <s v=""/>
  </r>
  <r>
    <d v="2024-04-25T00:00:00"/>
    <x v="115"/>
    <n v="1800"/>
    <d v="1901-09-15T18:00:00"/>
    <n v="115.67"/>
    <n v="51.67"/>
    <n v="0"/>
    <n v="0"/>
    <m/>
    <n v="0.32900000000000001"/>
    <n v="95.7"/>
    <n v="0.24360000000000001"/>
    <n v="0.34599999999999997"/>
    <n v="0.4"/>
    <n v="44.4"/>
    <m/>
    <m/>
    <m/>
    <m/>
    <n v="1161800"/>
    <n v="241.8"/>
    <n v="44.4"/>
    <s v=""/>
    <s v=""/>
    <s v=""/>
  </r>
  <r>
    <d v="2024-04-25T00:00:00"/>
    <x v="115"/>
    <n v="1900"/>
    <d v="1901-09-15T19:00:00"/>
    <n v="130.65"/>
    <n v="66.650000000000006"/>
    <n v="0"/>
    <n v="0"/>
    <m/>
    <n v="0.107"/>
    <n v="96.1"/>
    <n v="0.24360000000000001"/>
    <n v="0.34670000000000001"/>
    <n v="0"/>
    <n v="6.9"/>
    <m/>
    <m/>
    <m/>
    <m/>
    <n v="1161900"/>
    <n v="67.2"/>
    <n v="6.9"/>
    <s v=""/>
    <s v=""/>
    <s v=""/>
  </r>
  <r>
    <d v="2024-04-25T00:00:00"/>
    <x v="115"/>
    <n v="2000"/>
    <d v="1901-09-15T20:00:00"/>
    <n v="115.67"/>
    <n v="51.67"/>
    <n v="0"/>
    <n v="1.51"/>
    <m/>
    <n v="5.0999999999999997E-2"/>
    <n v="96.9"/>
    <n v="0.24360000000000001"/>
    <n v="0.34670000000000001"/>
    <n v="0"/>
    <n v="0.6"/>
    <m/>
    <m/>
    <m/>
    <m/>
    <n v="1162000"/>
    <n v="0"/>
    <n v="0"/>
    <s v=""/>
    <s v=""/>
    <s v=""/>
  </r>
  <r>
    <d v="2024-04-25T00:00:00"/>
    <x v="115"/>
    <n v="2100"/>
    <d v="1901-09-15T21:00:00"/>
    <n v="116.02"/>
    <n v="52.019999999999996"/>
    <n v="0"/>
    <n v="1.01"/>
    <m/>
    <n v="-0.11600000000000001"/>
    <n v="97.2"/>
    <n v="0.24360000000000001"/>
    <n v="0.34670000000000001"/>
    <n v="0"/>
    <n v="0.6"/>
    <m/>
    <m/>
    <m/>
    <m/>
    <n v="1162100"/>
    <n v="0"/>
    <n v="0"/>
    <s v=""/>
    <s v=""/>
    <s v=""/>
  </r>
  <r>
    <d v="2024-04-25T00:00:00"/>
    <x v="115"/>
    <n v="2200"/>
    <d v="1901-09-15T22:00:00"/>
    <n v="116.14"/>
    <n v="52.14"/>
    <n v="0"/>
    <n v="0"/>
    <m/>
    <n v="-0.14299999999999999"/>
    <n v="97.2"/>
    <n v="0.24360000000000001"/>
    <n v="0.34670000000000001"/>
    <n v="0"/>
    <n v="0.6"/>
    <m/>
    <m/>
    <m/>
    <m/>
    <n v="1162200"/>
    <n v="0"/>
    <n v="0"/>
    <s v=""/>
    <s v=""/>
    <s v=""/>
  </r>
  <r>
    <d v="2024-04-25T00:00:00"/>
    <x v="115"/>
    <n v="2300"/>
    <d v="1901-09-15T23:00:00"/>
    <n v="115.2"/>
    <n v="51.2"/>
    <n v="0"/>
    <n v="0"/>
    <m/>
    <n v="-0.14299999999999999"/>
    <n v="97.4"/>
    <n v="0.24360000000000001"/>
    <n v="0.34670000000000001"/>
    <n v="0"/>
    <n v="0.6"/>
    <m/>
    <m/>
    <m/>
    <m/>
    <n v="1162300"/>
    <n v="0"/>
    <n v="0"/>
    <s v=""/>
    <s v=""/>
    <s v=""/>
  </r>
  <r>
    <d v="2024-04-25T00:00:00"/>
    <x v="115"/>
    <n v="2400"/>
    <d v="1901-09-16T00:00:00"/>
    <n v="110.99"/>
    <n v="46.989999999999995"/>
    <n v="0"/>
    <n v="0"/>
    <m/>
    <n v="-0.06"/>
    <n v="97.6"/>
    <n v="0.24360000000000001"/>
    <n v="0.34670000000000001"/>
    <n v="0"/>
    <n v="0.6"/>
    <m/>
    <m/>
    <m/>
    <m/>
    <n v="1162400"/>
    <n v="0"/>
    <n v="0"/>
    <n v="0.24399999999999999"/>
    <n v="0.34699999999999998"/>
    <n v="0.47"/>
  </r>
  <r>
    <d v="2024-04-26T00:00:00"/>
    <x v="116"/>
    <n v="100"/>
    <d v="1901-09-16T01:00:00"/>
    <n v="120.47"/>
    <n v="56.47"/>
    <n v="0"/>
    <n v="0"/>
    <m/>
    <n v="-0.45100000000000001"/>
    <n v="97.9"/>
    <n v="0.24360000000000001"/>
    <n v="0.34599999999999997"/>
    <n v="0"/>
    <n v="0.6"/>
    <m/>
    <m/>
    <m/>
    <m/>
    <n v="1170100"/>
    <n v="0"/>
    <n v="0"/>
    <s v=""/>
    <s v=""/>
    <s v=""/>
  </r>
  <r>
    <d v="2024-04-26T00:00:00"/>
    <x v="116"/>
    <n v="200"/>
    <d v="1901-09-16T02:00:00"/>
    <n v="117.78"/>
    <n v="53.78"/>
    <n v="0"/>
    <n v="0"/>
    <m/>
    <n v="-0.70399999999999996"/>
    <n v="98.2"/>
    <n v="0.24360000000000001"/>
    <n v="0.34599999999999997"/>
    <n v="0"/>
    <n v="0.6"/>
    <m/>
    <m/>
    <m/>
    <m/>
    <n v="1170200"/>
    <n v="0"/>
    <n v="0"/>
    <s v=""/>
    <s v=""/>
    <s v=""/>
  </r>
  <r>
    <d v="2024-04-26T00:00:00"/>
    <x v="116"/>
    <n v="300"/>
    <d v="1901-09-16T03:00:00"/>
    <n v="117.19"/>
    <n v="53.19"/>
    <n v="0"/>
    <n v="0.5"/>
    <m/>
    <n v="-0.39500000000000002"/>
    <n v="98.5"/>
    <n v="0.24360000000000001"/>
    <n v="0.34599999999999997"/>
    <n v="0"/>
    <n v="0.6"/>
    <m/>
    <m/>
    <m/>
    <m/>
    <n v="1170300"/>
    <n v="0"/>
    <n v="0"/>
    <s v=""/>
    <s v=""/>
    <s v=""/>
  </r>
  <r>
    <d v="2024-04-26T00:00:00"/>
    <x v="116"/>
    <n v="400"/>
    <d v="1901-09-16T04:00:00"/>
    <n v="117.31"/>
    <n v="53.31"/>
    <n v="0"/>
    <n v="1.01"/>
    <m/>
    <n v="-0.50700000000000001"/>
    <n v="98.7"/>
    <n v="0.24360000000000001"/>
    <n v="0.3453"/>
    <n v="0"/>
    <n v="0.6"/>
    <m/>
    <m/>
    <m/>
    <m/>
    <n v="1170400"/>
    <n v="0"/>
    <n v="0"/>
    <s v=""/>
    <s v=""/>
    <s v=""/>
  </r>
  <r>
    <d v="2024-04-26T00:00:00"/>
    <x v="116"/>
    <n v="500"/>
    <d v="1901-09-16T05:00:00"/>
    <n v="118.36"/>
    <n v="54.36"/>
    <n v="0"/>
    <n v="0.5"/>
    <m/>
    <n v="-0.64800000000000002"/>
    <n v="98.8"/>
    <n v="0.24360000000000001"/>
    <n v="0.3453"/>
    <n v="0"/>
    <n v="0.6"/>
    <m/>
    <m/>
    <m/>
    <m/>
    <n v="1170500"/>
    <n v="0"/>
    <n v="0"/>
    <s v=""/>
    <s v=""/>
    <s v=""/>
  </r>
  <r>
    <d v="2024-04-26T00:00:00"/>
    <x v="116"/>
    <n v="600"/>
    <d v="1901-09-16T06:00:00"/>
    <n v="133.34"/>
    <n v="69.34"/>
    <n v="0"/>
    <n v="0"/>
    <m/>
    <n v="-0.11600000000000001"/>
    <n v="99"/>
    <n v="0.2429"/>
    <n v="0.3453"/>
    <n v="0"/>
    <n v="15.6"/>
    <m/>
    <m/>
    <m/>
    <m/>
    <n v="1170600"/>
    <n v="63.8"/>
    <n v="15.6"/>
    <s v=""/>
    <s v=""/>
    <s v=""/>
  </r>
  <r>
    <d v="2024-04-26T00:00:00"/>
    <x v="116"/>
    <n v="700"/>
    <d v="1901-09-16T07:00:00"/>
    <n v="148.43"/>
    <n v="84.43"/>
    <n v="0"/>
    <n v="0"/>
    <m/>
    <n v="0.55000000000000004"/>
    <n v="98.4"/>
    <n v="0.24360000000000001"/>
    <n v="0.34460000000000002"/>
    <n v="0"/>
    <n v="51.9"/>
    <m/>
    <m/>
    <m/>
    <m/>
    <n v="1170700"/>
    <n v="237"/>
    <n v="51.9"/>
    <s v=""/>
    <s v=""/>
    <s v=""/>
  </r>
  <r>
    <d v="2024-04-26T00:00:00"/>
    <x v="116"/>
    <n v="800"/>
    <d v="1901-09-16T08:00:00"/>
    <n v="133.44999999999999"/>
    <n v="69.449999999999989"/>
    <n v="0"/>
    <n v="0"/>
    <m/>
    <n v="1.18"/>
    <n v="96.3"/>
    <n v="0.24360000000000001"/>
    <n v="0.34379999999999999"/>
    <n v="0"/>
    <n v="226.9"/>
    <m/>
    <m/>
    <m/>
    <m/>
    <n v="1170800"/>
    <n v="426.2"/>
    <n v="226.9"/>
    <s v=""/>
    <s v=""/>
    <s v=""/>
  </r>
  <r>
    <d v="2024-04-26T00:00:00"/>
    <x v="116"/>
    <n v="900"/>
    <d v="1901-09-16T09:00:00"/>
    <n v="119.65"/>
    <n v="55.650000000000006"/>
    <n v="0"/>
    <n v="2.0099999999999998"/>
    <m/>
    <n v="1.7509999999999999"/>
    <n v="94.3"/>
    <n v="0.2429"/>
    <n v="0.34310000000000002"/>
    <n v="6"/>
    <n v="359.4"/>
    <m/>
    <m/>
    <m/>
    <m/>
    <n v="1170900"/>
    <n v="602.5"/>
    <n v="359.4"/>
    <s v=""/>
    <s v=""/>
    <s v=""/>
  </r>
  <r>
    <d v="2024-04-26T00:00:00"/>
    <x v="116"/>
    <n v="1000"/>
    <d v="1901-09-16T10:00:00"/>
    <n v="119.53"/>
    <n v="55.53"/>
    <n v="0"/>
    <n v="2.0099999999999998"/>
    <m/>
    <n v="1.3440000000000001"/>
    <n v="94.5"/>
    <n v="0.2429"/>
    <n v="0.34089999999999998"/>
    <n v="2.4"/>
    <n v="211.9"/>
    <m/>
    <m/>
    <m/>
    <m/>
    <n v="1171000"/>
    <n v="748.8"/>
    <n v="211.9"/>
    <s v=""/>
    <s v=""/>
    <s v=""/>
  </r>
  <r>
    <d v="2024-04-26T00:00:00"/>
    <x v="116"/>
    <n v="1100"/>
    <d v="1901-09-16T11:00:00"/>
    <n v="119.88"/>
    <n v="55.879999999999995"/>
    <n v="0.5"/>
    <n v="4.03"/>
    <m/>
    <n v="3.722"/>
    <n v="92.4"/>
    <n v="0.2429"/>
    <n v="0.3417"/>
    <n v="1"/>
    <n v="403.1"/>
    <m/>
    <m/>
    <m/>
    <m/>
    <n v="1171100"/>
    <n v="854"/>
    <n v="403.1"/>
    <s v=""/>
    <s v=""/>
    <s v=""/>
  </r>
  <r>
    <d v="2024-04-26T00:00:00"/>
    <x v="116"/>
    <n v="1200"/>
    <d v="1901-09-16T12:00:00"/>
    <n v="118.48"/>
    <n v="54.480000000000004"/>
    <n v="0.5"/>
    <n v="3.52"/>
    <m/>
    <n v="3.6429999999999998"/>
    <n v="87.7"/>
    <n v="0.2422"/>
    <n v="0.3417"/>
    <n v="0"/>
    <n v="509.4"/>
    <m/>
    <m/>
    <m/>
    <m/>
    <n v="1171200"/>
    <n v="909.3"/>
    <n v="509.4"/>
    <s v=""/>
    <s v=""/>
    <s v=""/>
  </r>
  <r>
    <d v="2024-04-26T00:00:00"/>
    <x v="116"/>
    <n v="1300"/>
    <d v="1901-09-16T13:00:00"/>
    <n v="112.75"/>
    <n v="48.75"/>
    <n v="0"/>
    <n v="2.52"/>
    <m/>
    <n v="3.5640000000000001"/>
    <n v="84.1"/>
    <n v="0.2422"/>
    <n v="0.34089999999999998"/>
    <n v="0"/>
    <n v="536.9"/>
    <m/>
    <m/>
    <m/>
    <m/>
    <n v="1171300"/>
    <n v="910.5"/>
    <n v="536.9"/>
    <s v=""/>
    <s v=""/>
    <s v=""/>
  </r>
  <r>
    <d v="2024-04-26T00:00:00"/>
    <x v="116"/>
    <n v="1400"/>
    <d v="1901-09-16T14:00:00"/>
    <n v="113.68"/>
    <n v="49.680000000000007"/>
    <n v="0.5"/>
    <n v="3.52"/>
    <m/>
    <n v="3.4849999999999999"/>
    <n v="88.9"/>
    <n v="0.2422"/>
    <n v="0.34239999999999998"/>
    <n v="0"/>
    <n v="289.39999999999998"/>
    <m/>
    <m/>
    <m/>
    <m/>
    <n v="1171400"/>
    <n v="857.8"/>
    <n v="289.39999999999998"/>
    <s v=""/>
    <s v=""/>
    <s v=""/>
  </r>
  <r>
    <d v="2024-04-26T00:00:00"/>
    <x v="116"/>
    <n v="1500"/>
    <d v="1901-09-16T15:00:00"/>
    <n v="115.67"/>
    <n v="51.67"/>
    <n v="0"/>
    <n v="3.02"/>
    <m/>
    <n v="4.6619999999999999"/>
    <n v="82.6"/>
    <n v="0.2422"/>
    <n v="0.34379999999999999"/>
    <n v="0"/>
    <n v="395.6"/>
    <m/>
    <m/>
    <m/>
    <m/>
    <n v="1171500"/>
    <n v="755.2"/>
    <n v="395.6"/>
    <s v=""/>
    <s v=""/>
    <s v=""/>
  </r>
  <r>
    <d v="2024-04-26T00:00:00"/>
    <x v="116"/>
    <n v="1600"/>
    <d v="1901-09-16T16:00:00"/>
    <n v="114.15"/>
    <n v="50.150000000000006"/>
    <n v="0"/>
    <n v="2.52"/>
    <m/>
    <n v="2.903"/>
    <n v="84.6"/>
    <n v="0.2422"/>
    <n v="0.34599999999999997"/>
    <n v="0"/>
    <n v="163.1"/>
    <m/>
    <m/>
    <m/>
    <m/>
    <n v="1171600"/>
    <n v="610.70000000000005"/>
    <n v="163.1"/>
    <s v=""/>
    <s v=""/>
    <s v=""/>
  </r>
  <r>
    <d v="2024-04-26T00:00:00"/>
    <x v="116"/>
    <n v="1700"/>
    <d v="1901-09-16T17:00:00"/>
    <n v="114.15"/>
    <n v="50.150000000000006"/>
    <n v="0"/>
    <n v="3.02"/>
    <m/>
    <n v="2.1280000000000001"/>
    <n v="90.8"/>
    <n v="0.24360000000000001"/>
    <n v="0.34889999999999999"/>
    <n v="0"/>
    <n v="135.6"/>
    <m/>
    <m/>
    <m/>
    <m/>
    <n v="1171700"/>
    <n v="435.7"/>
    <n v="135.6"/>
    <s v=""/>
    <s v=""/>
    <s v=""/>
  </r>
  <r>
    <d v="2024-04-26T00:00:00"/>
    <x v="116"/>
    <n v="1800"/>
    <d v="1901-09-16T18:00:00"/>
    <n v="113.68"/>
    <n v="49.680000000000007"/>
    <n v="0"/>
    <n v="3.02"/>
    <m/>
    <n v="3.5910000000000002"/>
    <n v="92.4"/>
    <n v="0.24360000000000001"/>
    <n v="0.35110000000000002"/>
    <n v="0"/>
    <n v="101.9"/>
    <m/>
    <m/>
    <m/>
    <m/>
    <n v="1171800"/>
    <n v="246.7"/>
    <n v="101.9"/>
    <s v=""/>
    <s v=""/>
    <s v=""/>
  </r>
  <r>
    <d v="2024-04-26T00:00:00"/>
    <x v="116"/>
    <n v="1900"/>
    <d v="1901-09-16T19:00:00"/>
    <n v="114.97"/>
    <n v="50.97"/>
    <n v="0"/>
    <n v="2.0099999999999998"/>
    <m/>
    <n v="0.107"/>
    <n v="90.4"/>
    <n v="0.24429999999999999"/>
    <n v="0.3533"/>
    <n v="0"/>
    <n v="50.6"/>
    <m/>
    <m/>
    <m/>
    <m/>
    <n v="1171900"/>
    <n v="70.8"/>
    <n v="50.6"/>
    <s v=""/>
    <s v=""/>
    <s v=""/>
  </r>
  <r>
    <d v="2024-04-26T00:00:00"/>
    <x v="116"/>
    <n v="2000"/>
    <d v="1901-09-16T20:00:00"/>
    <n v="115.67"/>
    <n v="51.67"/>
    <n v="0"/>
    <n v="1.51"/>
    <m/>
    <n v="-0.39500000000000002"/>
    <n v="94.9"/>
    <n v="0.24429999999999999"/>
    <n v="0.35399999999999998"/>
    <n v="0"/>
    <n v="0.6"/>
    <m/>
    <m/>
    <m/>
    <m/>
    <n v="1172000"/>
    <n v="0"/>
    <n v="0"/>
    <s v=""/>
    <s v=""/>
    <s v=""/>
  </r>
  <r>
    <d v="2024-04-26T00:00:00"/>
    <x v="116"/>
    <n v="2100"/>
    <d v="1901-09-16T21:00:00"/>
    <n v="115.32"/>
    <n v="51.319999999999993"/>
    <n v="0"/>
    <n v="0.5"/>
    <m/>
    <n v="-3.2000000000000001E-2"/>
    <n v="96.5"/>
    <n v="0.24510000000000001"/>
    <n v="0.35470000000000002"/>
    <n v="0"/>
    <n v="0.6"/>
    <m/>
    <m/>
    <m/>
    <m/>
    <n v="1172100"/>
    <n v="0"/>
    <n v="0"/>
    <s v=""/>
    <s v=""/>
    <s v=""/>
  </r>
  <r>
    <d v="2024-04-26T00:00:00"/>
    <x v="116"/>
    <n v="2200"/>
    <d v="1901-09-16T22:00:00"/>
    <n v="115.2"/>
    <n v="51.2"/>
    <n v="0"/>
    <n v="0"/>
    <m/>
    <n v="-0.53500000000000003"/>
    <n v="97.4"/>
    <n v="0.24510000000000001"/>
    <n v="0.35470000000000002"/>
    <n v="0"/>
    <n v="0.6"/>
    <m/>
    <m/>
    <m/>
    <m/>
    <n v="1172200"/>
    <n v="0"/>
    <n v="0"/>
    <s v=""/>
    <s v=""/>
    <s v=""/>
  </r>
  <r>
    <d v="2024-04-26T00:00:00"/>
    <x v="116"/>
    <n v="2300"/>
    <d v="1901-09-16T23:00:00"/>
    <n v="114.62"/>
    <n v="50.620000000000005"/>
    <n v="0"/>
    <n v="0.5"/>
    <m/>
    <n v="-0.62"/>
    <n v="97.8"/>
    <n v="0.24510000000000001"/>
    <n v="0.35549999999999998"/>
    <n v="0"/>
    <n v="0.6"/>
    <m/>
    <m/>
    <m/>
    <m/>
    <n v="1172300"/>
    <n v="0"/>
    <n v="0"/>
    <s v=""/>
    <s v=""/>
    <s v=""/>
  </r>
  <r>
    <d v="2024-04-26T00:00:00"/>
    <x v="116"/>
    <n v="2400"/>
    <d v="1901-09-17T00:00:00"/>
    <n v="115.2"/>
    <n v="51.2"/>
    <n v="0"/>
    <n v="0"/>
    <m/>
    <n v="2.4E-2"/>
    <n v="98"/>
    <n v="0.24510000000000001"/>
    <n v="0.35549999999999998"/>
    <n v="0"/>
    <n v="0.6"/>
    <m/>
    <m/>
    <m/>
    <m/>
    <n v="1172400"/>
    <n v="0"/>
    <n v="0"/>
    <n v="0.245"/>
    <n v="0.35599999999999998"/>
    <n v="0.51200000000000001"/>
  </r>
  <r>
    <d v="2024-04-27T00:00:00"/>
    <x v="117"/>
    <n v="100"/>
    <d v="1901-09-17T01:00:00"/>
    <n v="114.85"/>
    <n v="50.849999999999994"/>
    <n v="0"/>
    <n v="0.5"/>
    <m/>
    <n v="-0.14299999999999999"/>
    <n v="98.1"/>
    <n v="0.24510000000000001"/>
    <n v="0.35549999999999998"/>
    <n v="0"/>
    <n v="0.6"/>
    <m/>
    <m/>
    <m/>
    <m/>
    <n v="1180100"/>
    <n v="0"/>
    <n v="0"/>
    <s v=""/>
    <s v=""/>
    <s v=""/>
  </r>
  <r>
    <d v="2024-04-27T00:00:00"/>
    <x v="117"/>
    <n v="200"/>
    <d v="1901-09-17T02:00:00"/>
    <n v="114.38"/>
    <n v="50.379999999999995"/>
    <n v="0"/>
    <n v="0.5"/>
    <m/>
    <n v="2.4E-2"/>
    <n v="97.8"/>
    <n v="0.24510000000000001"/>
    <n v="0.35549999999999998"/>
    <n v="0"/>
    <n v="0.6"/>
    <m/>
    <m/>
    <m/>
    <m/>
    <n v="1180200"/>
    <n v="0"/>
    <n v="0"/>
    <s v=""/>
    <s v=""/>
    <s v=""/>
  </r>
  <r>
    <d v="2024-04-27T00:00:00"/>
    <x v="117"/>
    <n v="300"/>
    <d v="1901-09-17T03:00:00"/>
    <n v="112.51"/>
    <n v="48.510000000000005"/>
    <n v="0"/>
    <n v="1.51"/>
    <m/>
    <n v="0.246"/>
    <n v="97.6"/>
    <n v="0.24510000000000001"/>
    <n v="0.35549999999999998"/>
    <n v="0"/>
    <n v="0.6"/>
    <m/>
    <m/>
    <m/>
    <m/>
    <n v="1180300"/>
    <n v="0"/>
    <n v="0"/>
    <s v=""/>
    <s v=""/>
    <s v=""/>
  </r>
  <r>
    <d v="2024-04-27T00:00:00"/>
    <x v="117"/>
    <n v="400"/>
    <d v="1901-09-17T04:00:00"/>
    <n v="111.11"/>
    <n v="47.11"/>
    <n v="0"/>
    <n v="1.01"/>
    <m/>
    <n v="0.107"/>
    <n v="97.7"/>
    <n v="0.24510000000000001"/>
    <n v="0.35470000000000002"/>
    <n v="0"/>
    <n v="0.6"/>
    <m/>
    <m/>
    <m/>
    <m/>
    <n v="1180400"/>
    <n v="0"/>
    <n v="0"/>
    <s v=""/>
    <s v=""/>
    <s v=""/>
  </r>
  <r>
    <d v="2024-04-27T00:00:00"/>
    <x v="117"/>
    <n v="500"/>
    <d v="1901-09-17T05:00:00"/>
    <n v="111.69"/>
    <n v="47.69"/>
    <n v="0"/>
    <n v="1.51"/>
    <m/>
    <n v="0.218"/>
    <n v="98.3"/>
    <n v="0.24579999999999999"/>
    <n v="0.35399999999999998"/>
    <n v="0"/>
    <n v="0.6"/>
    <m/>
    <m/>
    <m/>
    <m/>
    <n v="1180500"/>
    <n v="0"/>
    <n v="0"/>
    <s v=""/>
    <s v=""/>
    <s v=""/>
  </r>
  <r>
    <d v="2024-04-27T00:00:00"/>
    <x v="117"/>
    <n v="600"/>
    <d v="1901-09-17T06:00:00"/>
    <n v="112.98"/>
    <n v="48.980000000000004"/>
    <n v="0"/>
    <n v="4.53"/>
    <m/>
    <n v="0.77"/>
    <n v="98.7"/>
    <n v="0.24510000000000001"/>
    <n v="0.3533"/>
    <n v="0.2"/>
    <n v="34.4"/>
    <m/>
    <m/>
    <m/>
    <m/>
    <n v="1180600"/>
    <n v="67.3"/>
    <n v="34.4"/>
    <s v=""/>
    <s v=""/>
    <s v=""/>
  </r>
  <r>
    <d v="2024-04-27T00:00:00"/>
    <x v="117"/>
    <n v="700"/>
    <d v="1901-09-17T07:00:00"/>
    <n v="115.09"/>
    <n v="51.09"/>
    <n v="1.01"/>
    <n v="5.03"/>
    <m/>
    <n v="1.615"/>
    <n v="97.1"/>
    <n v="0.24510000000000001"/>
    <n v="0.3533"/>
    <n v="0"/>
    <n v="149.4"/>
    <m/>
    <m/>
    <m/>
    <m/>
    <n v="1180700"/>
    <n v="241.7"/>
    <n v="149.4"/>
    <s v=""/>
    <s v=""/>
    <s v=""/>
  </r>
  <r>
    <d v="2024-04-27T00:00:00"/>
    <x v="117"/>
    <n v="800"/>
    <d v="1901-09-17T08:00:00"/>
    <n v="113.33"/>
    <n v="49.33"/>
    <n v="0.5"/>
    <n v="4.03"/>
    <m/>
    <n v="2.1280000000000001"/>
    <n v="96.1"/>
    <n v="0.24429999999999999"/>
    <n v="0.35260000000000002"/>
    <n v="0"/>
    <n v="165.6"/>
    <m/>
    <m/>
    <m/>
    <m/>
    <n v="1180800"/>
    <n v="430.7"/>
    <n v="165.6"/>
    <s v=""/>
    <s v=""/>
    <s v=""/>
  </r>
  <r>
    <d v="2024-04-27T00:00:00"/>
    <x v="117"/>
    <n v="900"/>
    <d v="1901-09-17T09:00:00"/>
    <n v="114.03"/>
    <n v="50.03"/>
    <n v="0.5"/>
    <n v="3.52"/>
    <m/>
    <n v="1.8049999999999999"/>
    <n v="94.3"/>
    <n v="0.24429999999999999"/>
    <n v="0.3518"/>
    <n v="0"/>
    <n v="173.1"/>
    <m/>
    <m/>
    <m/>
    <m/>
    <n v="1180900"/>
    <n v="606.5"/>
    <n v="173.1"/>
    <s v=""/>
    <s v=""/>
    <s v=""/>
  </r>
  <r>
    <d v="2024-04-27T00:00:00"/>
    <x v="117"/>
    <n v="1000"/>
    <d v="1901-09-17T10:00:00"/>
    <n v="114.74"/>
    <n v="50.739999999999995"/>
    <n v="1.51"/>
    <n v="5.54"/>
    <m/>
    <n v="2.8769999999999998"/>
    <n v="94.2"/>
    <n v="0.24429999999999999"/>
    <n v="0.35110000000000002"/>
    <n v="0"/>
    <n v="221.9"/>
    <m/>
    <m/>
    <m/>
    <m/>
    <n v="1181000"/>
    <n v="752.8"/>
    <n v="221.9"/>
    <s v=""/>
    <s v=""/>
    <s v=""/>
  </r>
  <r>
    <d v="2024-04-27T00:00:00"/>
    <x v="117"/>
    <n v="1100"/>
    <d v="1901-09-17T11:00:00"/>
    <n v="113.68"/>
    <n v="49.680000000000007"/>
    <n v="1.51"/>
    <n v="5.54"/>
    <m/>
    <n v="4.0369999999999999"/>
    <n v="86.5"/>
    <n v="0.24429999999999999"/>
    <n v="0.34960000000000002"/>
    <n v="0"/>
    <n v="369.4"/>
    <m/>
    <m/>
    <m/>
    <m/>
    <n v="1181100"/>
    <n v="857.7"/>
    <n v="369.4"/>
    <s v=""/>
    <s v=""/>
    <s v=""/>
  </r>
  <r>
    <d v="2024-04-27T00:00:00"/>
    <x v="117"/>
    <n v="1200"/>
    <d v="1901-09-17T12:00:00"/>
    <n v="113.8"/>
    <n v="49.8"/>
    <n v="2.52"/>
    <n v="7.05"/>
    <m/>
    <n v="2.0739999999999998"/>
    <n v="79.900000000000006"/>
    <n v="0.24360000000000001"/>
    <n v="0.34960000000000002"/>
    <n v="0"/>
    <n v="403.1"/>
    <m/>
    <m/>
    <m/>
    <m/>
    <n v="1181200"/>
    <n v="912.7"/>
    <n v="403.1"/>
    <s v=""/>
    <s v=""/>
    <s v=""/>
  </r>
  <r>
    <d v="2024-04-27T00:00:00"/>
    <x v="117"/>
    <n v="1300"/>
    <d v="1901-09-17T13:00:00"/>
    <n v="111.93"/>
    <n v="47.930000000000007"/>
    <n v="1.51"/>
    <n v="7.05"/>
    <m/>
    <n v="0.30099999999999999"/>
    <n v="94.8"/>
    <n v="0.24360000000000001"/>
    <n v="0.34749999999999998"/>
    <n v="0.2"/>
    <n v="160.6"/>
    <m/>
    <m/>
    <m/>
    <m/>
    <n v="1181300"/>
    <n v="914"/>
    <n v="160.6"/>
    <s v=""/>
    <s v=""/>
    <s v=""/>
  </r>
  <r>
    <d v="2024-04-27T00:00:00"/>
    <x v="117"/>
    <n v="1400"/>
    <d v="1901-09-17T14:00:00"/>
    <n v="112.51"/>
    <n v="48.510000000000005"/>
    <n v="0.5"/>
    <n v="4.03"/>
    <m/>
    <n v="0.79700000000000004"/>
    <n v="97.5"/>
    <n v="0.24510000000000001"/>
    <n v="0.3453"/>
    <n v="1.8"/>
    <n v="205.6"/>
    <m/>
    <m/>
    <m/>
    <m/>
    <n v="1181400"/>
    <n v="861.7"/>
    <n v="205.6"/>
    <s v=""/>
    <s v=""/>
    <s v=""/>
  </r>
  <r>
    <d v="2024-04-27T00:00:00"/>
    <x v="117"/>
    <n v="1500"/>
    <d v="1901-09-17T15:00:00"/>
    <n v="114.85"/>
    <n v="50.849999999999994"/>
    <n v="0"/>
    <n v="2.52"/>
    <m/>
    <n v="0.41199999999999998"/>
    <n v="97.6"/>
    <n v="0.24429999999999999"/>
    <n v="0.34599999999999997"/>
    <n v="0.8"/>
    <n v="183.1"/>
    <m/>
    <m/>
    <m/>
    <m/>
    <n v="1181500"/>
    <n v="759.2"/>
    <n v="183.1"/>
    <s v=""/>
    <s v=""/>
    <s v=""/>
  </r>
  <r>
    <d v="2024-04-27T00:00:00"/>
    <x v="117"/>
    <n v="1600"/>
    <d v="1901-09-17T16:00:00"/>
    <n v="113.33"/>
    <n v="49.33"/>
    <n v="0.5"/>
    <n v="4.03"/>
    <m/>
    <n v="1.8049999999999999"/>
    <n v="97.3"/>
    <n v="0.24510000000000001"/>
    <n v="0.34670000000000001"/>
    <n v="0.8"/>
    <n v="184.4"/>
    <m/>
    <m/>
    <m/>
    <m/>
    <n v="1181600"/>
    <n v="615.20000000000005"/>
    <n v="184.4"/>
    <s v=""/>
    <s v=""/>
    <s v=""/>
  </r>
  <r>
    <d v="2024-04-27T00:00:00"/>
    <x v="117"/>
    <n v="1700"/>
    <d v="1901-09-17T17:00:00"/>
    <n v="115.79"/>
    <n v="51.790000000000006"/>
    <n v="0.5"/>
    <n v="3.02"/>
    <m/>
    <n v="0.93400000000000005"/>
    <n v="94.4"/>
    <n v="0.24429999999999999"/>
    <n v="0.34749999999999998"/>
    <n v="0"/>
    <n v="204.4"/>
    <m/>
    <m/>
    <m/>
    <m/>
    <n v="1181700"/>
    <n v="440.2"/>
    <n v="204.4"/>
    <s v=""/>
    <s v=""/>
    <s v=""/>
  </r>
  <r>
    <d v="2024-04-27T00:00:00"/>
    <x v="117"/>
    <n v="1800"/>
    <d v="1901-09-17T18:00:00"/>
    <n v="115.32"/>
    <n v="51.319999999999993"/>
    <n v="0"/>
    <n v="2.52"/>
    <m/>
    <n v="7.9000000000000001E-2"/>
    <n v="96.4"/>
    <n v="0.24429999999999999"/>
    <n v="0.34820000000000001"/>
    <n v="0"/>
    <n v="89.4"/>
    <m/>
    <m/>
    <m/>
    <m/>
    <n v="1181800"/>
    <n v="251.5"/>
    <n v="89.4"/>
    <s v=""/>
    <s v=""/>
    <s v=""/>
  </r>
  <r>
    <d v="2024-04-27T00:00:00"/>
    <x v="117"/>
    <n v="1900"/>
    <d v="1901-09-17T19:00:00"/>
    <n v="115.79"/>
    <n v="51.790000000000006"/>
    <n v="0"/>
    <n v="3.02"/>
    <m/>
    <n v="-0.22700000000000001"/>
    <n v="98.4"/>
    <n v="0.24360000000000001"/>
    <n v="0.34820000000000001"/>
    <n v="0"/>
    <n v="26.9"/>
    <m/>
    <m/>
    <m/>
    <m/>
    <n v="1181900"/>
    <n v="74.8"/>
    <n v="26.9"/>
    <s v=""/>
    <s v=""/>
    <s v=""/>
  </r>
  <r>
    <d v="2024-04-27T00:00:00"/>
    <x v="117"/>
    <n v="2000"/>
    <d v="1901-09-17T20:00:00"/>
    <n v="115.91"/>
    <n v="51.91"/>
    <n v="0"/>
    <n v="2.0099999999999998"/>
    <m/>
    <n v="-0.62"/>
    <n v="99.1"/>
    <n v="0.24360000000000001"/>
    <n v="0.34889999999999999"/>
    <n v="0"/>
    <n v="0.6"/>
    <m/>
    <m/>
    <m/>
    <m/>
    <n v="1182000"/>
    <n v="0"/>
    <n v="0"/>
    <s v=""/>
    <s v=""/>
    <s v=""/>
  </r>
  <r>
    <d v="2024-04-27T00:00:00"/>
    <x v="117"/>
    <n v="2100"/>
    <d v="1901-09-17T21:00:00"/>
    <n v="116.49"/>
    <n v="52.489999999999995"/>
    <n v="0.5"/>
    <n v="3.52"/>
    <m/>
    <n v="-0.311"/>
    <n v="99.3"/>
    <n v="0.2429"/>
    <n v="0.34889999999999999"/>
    <n v="0"/>
    <n v="0.6"/>
    <m/>
    <m/>
    <m/>
    <m/>
    <n v="1182100"/>
    <n v="0"/>
    <n v="0"/>
    <s v=""/>
    <s v=""/>
    <s v=""/>
  </r>
  <r>
    <d v="2024-04-27T00:00:00"/>
    <x v="117"/>
    <n v="2200"/>
    <d v="1901-09-17T22:00:00"/>
    <n v="116.37"/>
    <n v="52.370000000000005"/>
    <n v="0.5"/>
    <n v="4.03"/>
    <m/>
    <n v="-0.873"/>
    <n v="99.3"/>
    <n v="0.24360000000000001"/>
    <n v="0.34889999999999999"/>
    <n v="0"/>
    <n v="0.6"/>
    <m/>
    <m/>
    <m/>
    <m/>
    <n v="1182200"/>
    <n v="0"/>
    <n v="0"/>
    <s v=""/>
    <s v=""/>
    <s v=""/>
  </r>
  <r>
    <d v="2024-04-27T00:00:00"/>
    <x v="117"/>
    <n v="2300"/>
    <d v="1901-09-17T23:00:00"/>
    <n v="115.55"/>
    <n v="51.55"/>
    <n v="0.5"/>
    <n v="4.53"/>
    <m/>
    <n v="-1.1000000000000001"/>
    <n v="96"/>
    <n v="0.24360000000000001"/>
    <n v="0.34889999999999999"/>
    <n v="0"/>
    <n v="0.6"/>
    <m/>
    <m/>
    <m/>
    <m/>
    <n v="1182300"/>
    <n v="0"/>
    <n v="0"/>
    <s v=""/>
    <s v=""/>
    <s v=""/>
  </r>
  <r>
    <d v="2024-04-27T00:00:00"/>
    <x v="117"/>
    <n v="2400"/>
    <d v="1901-09-18T00:00:00"/>
    <n v="116.14"/>
    <n v="52.14"/>
    <n v="0"/>
    <n v="3.02"/>
    <m/>
    <n v="-1.2989999999999999"/>
    <n v="96"/>
    <n v="0.24360000000000001"/>
    <n v="0.34889999999999999"/>
    <n v="0"/>
    <n v="0.6"/>
    <m/>
    <m/>
    <m/>
    <m/>
    <n v="1182400"/>
    <n v="0"/>
    <n v="0"/>
    <n v="0.24399999999999999"/>
    <n v="0.34899999999999998"/>
    <n v="0.52100000000000002"/>
  </r>
  <r>
    <d v="2024-04-28T00:00:00"/>
    <x v="118"/>
    <n v="100"/>
    <d v="1901-09-18T01:00:00"/>
    <n v="115.67"/>
    <n v="51.67"/>
    <n v="0"/>
    <n v="3.52"/>
    <m/>
    <n v="-2.044"/>
    <n v="95.5"/>
    <n v="0.24360000000000001"/>
    <n v="0.34889999999999999"/>
    <n v="0"/>
    <n v="0.6"/>
    <m/>
    <m/>
    <m/>
    <m/>
    <n v="1190100"/>
    <n v="0"/>
    <n v="0"/>
    <s v=""/>
    <s v=""/>
    <s v=""/>
  </r>
  <r>
    <d v="2024-04-28T00:00:00"/>
    <x v="118"/>
    <n v="200"/>
    <d v="1901-09-18T02:00:00"/>
    <n v="115.44"/>
    <n v="51.44"/>
    <n v="0"/>
    <n v="4.53"/>
    <m/>
    <n v="-1.47"/>
    <n v="93.8"/>
    <n v="0.24360000000000001"/>
    <n v="0.34820000000000001"/>
    <n v="0"/>
    <n v="0.6"/>
    <m/>
    <m/>
    <m/>
    <m/>
    <n v="1190200"/>
    <n v="0"/>
    <n v="0"/>
    <s v=""/>
    <s v=""/>
    <s v=""/>
  </r>
  <r>
    <d v="2024-04-28T00:00:00"/>
    <x v="118"/>
    <n v="300"/>
    <d v="1901-09-18T03:00:00"/>
    <n v="115.55"/>
    <n v="51.55"/>
    <n v="0"/>
    <n v="2.52"/>
    <m/>
    <n v="-1.327"/>
    <n v="93.8"/>
    <n v="0.24360000000000001"/>
    <n v="0.34820000000000001"/>
    <n v="0"/>
    <n v="0.6"/>
    <m/>
    <m/>
    <m/>
    <m/>
    <n v="1190300"/>
    <n v="0"/>
    <n v="0"/>
    <s v=""/>
    <s v=""/>
    <s v=""/>
  </r>
  <r>
    <d v="2024-04-28T00:00:00"/>
    <x v="118"/>
    <n v="400"/>
    <d v="1901-09-18T04:00:00"/>
    <n v="116.37"/>
    <n v="52.370000000000005"/>
    <n v="0"/>
    <n v="2.0099999999999998"/>
    <m/>
    <n v="-1.6990000000000001"/>
    <n v="93.6"/>
    <n v="0.24360000000000001"/>
    <n v="0.34749999999999998"/>
    <n v="0"/>
    <n v="0.6"/>
    <m/>
    <m/>
    <m/>
    <m/>
    <n v="1190400"/>
    <n v="0"/>
    <n v="0"/>
    <s v=""/>
    <s v=""/>
    <s v=""/>
  </r>
  <r>
    <d v="2024-04-28T00:00:00"/>
    <x v="118"/>
    <n v="500"/>
    <d v="1901-09-18T05:00:00"/>
    <n v="112.4"/>
    <n v="48.400000000000006"/>
    <n v="0"/>
    <n v="3.02"/>
    <m/>
    <n v="-1.613"/>
    <n v="94.8"/>
    <n v="0.24360000000000001"/>
    <n v="0.34749999999999998"/>
    <n v="0"/>
    <n v="1.9"/>
    <m/>
    <m/>
    <m/>
    <m/>
    <n v="1190500"/>
    <n v="0"/>
    <n v="1.9"/>
    <s v=""/>
    <s v=""/>
    <s v=""/>
  </r>
  <r>
    <d v="2024-04-28T00:00:00"/>
    <x v="118"/>
    <n v="600"/>
    <d v="1901-09-18T06:00:00"/>
    <n v="111.11"/>
    <n v="47.11"/>
    <n v="0"/>
    <n v="2.0099999999999998"/>
    <m/>
    <n v="-1.756"/>
    <n v="93.4"/>
    <n v="0.24360000000000001"/>
    <n v="0.34670000000000001"/>
    <n v="0"/>
    <n v="20.6"/>
    <m/>
    <m/>
    <m/>
    <m/>
    <n v="1190600"/>
    <n v="70.8"/>
    <n v="20.6"/>
    <s v=""/>
    <s v=""/>
    <s v=""/>
  </r>
  <r>
    <d v="2024-04-28T00:00:00"/>
    <x v="118"/>
    <n v="700"/>
    <d v="1901-09-18T07:00:00"/>
    <n v="110.99"/>
    <n v="46.989999999999995"/>
    <n v="0"/>
    <n v="2.0099999999999998"/>
    <m/>
    <n v="-1.47"/>
    <n v="94.2"/>
    <n v="0.24360000000000001"/>
    <n v="0.34670000000000001"/>
    <n v="0"/>
    <n v="36.9"/>
    <m/>
    <m/>
    <m/>
    <m/>
    <n v="1190700"/>
    <n v="246.2"/>
    <n v="36.9"/>
    <s v=""/>
    <s v=""/>
    <s v=""/>
  </r>
  <r>
    <d v="2024-04-28T00:00:00"/>
    <x v="118"/>
    <n v="800"/>
    <d v="1901-09-18T08:00:00"/>
    <n v="111.46"/>
    <n v="47.459999999999994"/>
    <n v="0"/>
    <n v="2.52"/>
    <m/>
    <n v="-0.95799999999999996"/>
    <n v="93.9"/>
    <n v="0.24360000000000001"/>
    <n v="0.34670000000000001"/>
    <n v="0"/>
    <n v="79.400000000000006"/>
    <m/>
    <m/>
    <m/>
    <m/>
    <n v="1190800"/>
    <n v="435.2"/>
    <n v="79.400000000000006"/>
    <s v=""/>
    <s v=""/>
    <s v=""/>
  </r>
  <r>
    <d v="2024-04-28T00:00:00"/>
    <x v="118"/>
    <n v="900"/>
    <d v="1901-09-18T09:00:00"/>
    <n v="114.27"/>
    <n v="50.269999999999996"/>
    <n v="0.5"/>
    <n v="3.52"/>
    <m/>
    <n v="-0.53500000000000003"/>
    <n v="93.6"/>
    <n v="0.24360000000000001"/>
    <n v="0.34599999999999997"/>
    <n v="0"/>
    <n v="146.9"/>
    <m/>
    <m/>
    <m/>
    <m/>
    <n v="1190900"/>
    <n v="610.70000000000005"/>
    <n v="146.9"/>
    <s v=""/>
    <s v=""/>
    <s v=""/>
  </r>
  <r>
    <d v="2024-04-28T00:00:00"/>
    <x v="118"/>
    <n v="1000"/>
    <d v="1901-09-18T10:00:00"/>
    <n v="114.62"/>
    <n v="50.620000000000005"/>
    <n v="0.5"/>
    <n v="4.03"/>
    <m/>
    <n v="-0.50700000000000001"/>
    <n v="93.3"/>
    <n v="0.24360000000000001"/>
    <n v="0.3453"/>
    <n v="0"/>
    <n v="183.1"/>
    <m/>
    <m/>
    <m/>
    <m/>
    <n v="1191000"/>
    <n v="756.8"/>
    <n v="183.1"/>
    <s v=""/>
    <s v=""/>
    <s v=""/>
  </r>
  <r>
    <d v="2024-04-28T00:00:00"/>
    <x v="118"/>
    <n v="1100"/>
    <d v="1901-09-18T11:00:00"/>
    <n v="113.68"/>
    <n v="49.680000000000007"/>
    <n v="2.0099999999999998"/>
    <n v="6.04"/>
    <m/>
    <n v="0.57699999999999996"/>
    <n v="87.9"/>
    <n v="0.24360000000000001"/>
    <n v="0.3453"/>
    <n v="0"/>
    <n v="299.39999999999998"/>
    <m/>
    <m/>
    <m/>
    <m/>
    <n v="1191100"/>
    <n v="861.5"/>
    <n v="299.39999999999998"/>
    <s v=""/>
    <s v=""/>
    <s v=""/>
  </r>
  <r>
    <d v="2024-04-28T00:00:00"/>
    <x v="118"/>
    <n v="1200"/>
    <d v="1901-09-18T12:00:00"/>
    <n v="111.34"/>
    <n v="47.34"/>
    <n v="2.52"/>
    <n v="6.54"/>
    <m/>
    <n v="2.101"/>
    <n v="80.400000000000006"/>
    <n v="0.24360000000000001"/>
    <n v="0.3453"/>
    <n v="0"/>
    <n v="469.4"/>
    <m/>
    <m/>
    <m/>
    <m/>
    <n v="1191200"/>
    <n v="916.5"/>
    <n v="469.4"/>
    <s v=""/>
    <s v=""/>
    <s v=""/>
  </r>
  <r>
    <d v="2024-04-28T00:00:00"/>
    <x v="118"/>
    <n v="1300"/>
    <d v="1901-09-18T13:00:00"/>
    <n v="112.16"/>
    <n v="48.16"/>
    <n v="2.0099999999999998"/>
    <n v="6.04"/>
    <m/>
    <n v="2.0470000000000002"/>
    <n v="72"/>
    <n v="0.24360000000000001"/>
    <n v="0.3453"/>
    <n v="0"/>
    <n v="410.6"/>
    <m/>
    <m/>
    <m/>
    <m/>
    <n v="1191300"/>
    <n v="918"/>
    <n v="410.6"/>
    <s v=""/>
    <s v=""/>
    <s v=""/>
  </r>
  <r>
    <d v="2024-04-28T00:00:00"/>
    <x v="118"/>
    <n v="1400"/>
    <d v="1901-09-18T14:00:00"/>
    <n v="113.21"/>
    <n v="49.209999999999994"/>
    <n v="2.0099999999999998"/>
    <n v="7.05"/>
    <m/>
    <n v="1.994"/>
    <n v="66.900000000000006"/>
    <n v="0.24360000000000001"/>
    <n v="0.34460000000000002"/>
    <n v="0"/>
    <n v="364.4"/>
    <m/>
    <m/>
    <m/>
    <m/>
    <n v="1191400"/>
    <n v="865.5"/>
    <n v="364.4"/>
    <s v=""/>
    <s v=""/>
    <s v=""/>
  </r>
  <r>
    <d v="2024-04-28T00:00:00"/>
    <x v="118"/>
    <n v="1500"/>
    <d v="1901-09-18T15:00:00"/>
    <n v="111.58"/>
    <n v="47.58"/>
    <n v="2.0099999999999998"/>
    <n v="6.54"/>
    <m/>
    <n v="0.32900000000000001"/>
    <n v="74.5"/>
    <n v="0.24429999999999999"/>
    <n v="0.34379999999999999"/>
    <n v="0"/>
    <n v="259.39999999999998"/>
    <m/>
    <m/>
    <m/>
    <m/>
    <n v="1191500"/>
    <n v="763"/>
    <n v="259.39999999999998"/>
    <s v=""/>
    <s v=""/>
    <s v=""/>
  </r>
  <r>
    <d v="2024-04-28T00:00:00"/>
    <x v="118"/>
    <n v="1600"/>
    <d v="1901-09-18T16:00:00"/>
    <n v="112.16"/>
    <n v="48.16"/>
    <n v="0.5"/>
    <n v="5.03"/>
    <m/>
    <n v="-0.311"/>
    <n v="92.5"/>
    <n v="0.24360000000000001"/>
    <n v="0.34379999999999999"/>
    <n v="0"/>
    <n v="134.4"/>
    <m/>
    <m/>
    <m/>
    <m/>
    <n v="1191600"/>
    <n v="619.20000000000005"/>
    <n v="134.4"/>
    <s v=""/>
    <s v=""/>
    <s v=""/>
  </r>
  <r>
    <d v="2024-04-28T00:00:00"/>
    <x v="118"/>
    <n v="1700"/>
    <d v="1901-09-18T17:00:00"/>
    <n v="127.14"/>
    <n v="63.14"/>
    <n v="1.51"/>
    <n v="4.53"/>
    <m/>
    <n v="-1.413"/>
    <n v="96.8"/>
    <n v="0.24360000000000001"/>
    <n v="0.34310000000000002"/>
    <n v="0"/>
    <n v="130.6"/>
    <m/>
    <m/>
    <m/>
    <m/>
    <n v="1191700"/>
    <n v="444.7"/>
    <n v="130.6"/>
    <s v=""/>
    <s v=""/>
    <s v=""/>
  </r>
  <r>
    <d v="2024-04-28T00:00:00"/>
    <x v="118"/>
    <n v="1800"/>
    <d v="1901-09-18T18:00:00"/>
    <n v="121.4"/>
    <n v="57.400000000000006"/>
    <n v="0.5"/>
    <n v="4.03"/>
    <m/>
    <n v="-1.242"/>
    <n v="97.2"/>
    <n v="0.24360000000000001"/>
    <n v="0.34310000000000002"/>
    <n v="0"/>
    <n v="144.4"/>
    <m/>
    <m/>
    <m/>
    <m/>
    <n v="1191800"/>
    <n v="255.7"/>
    <n v="144.4"/>
    <s v=""/>
    <s v=""/>
    <s v=""/>
  </r>
  <r>
    <d v="2024-04-28T00:00:00"/>
    <x v="118"/>
    <n v="1900"/>
    <d v="1901-09-18T19:00:00"/>
    <n v="121.52"/>
    <n v="57.519999999999996"/>
    <n v="1.01"/>
    <n v="5.54"/>
    <m/>
    <n v="-2.8"/>
    <n v="97.6"/>
    <n v="0.24360000000000001"/>
    <n v="0.34239999999999998"/>
    <n v="0"/>
    <n v="41.9"/>
    <m/>
    <m/>
    <m/>
    <m/>
    <n v="1191900"/>
    <n v="78.7"/>
    <n v="41.9"/>
    <s v=""/>
    <s v=""/>
    <s v=""/>
  </r>
  <r>
    <d v="2024-04-28T00:00:00"/>
    <x v="118"/>
    <n v="2000"/>
    <d v="1901-09-18T20:00:00"/>
    <n v="121.05"/>
    <n v="57.05"/>
    <n v="1.51"/>
    <n v="4.53"/>
    <m/>
    <n v="-3.6869999999999998"/>
    <n v="97.2"/>
    <n v="0.24360000000000001"/>
    <n v="0.34239999999999998"/>
    <n v="0"/>
    <n v="0.6"/>
    <m/>
    <m/>
    <m/>
    <m/>
    <n v="1192000"/>
    <n v="0.7"/>
    <n v="0"/>
    <s v=""/>
    <s v=""/>
    <s v=""/>
  </r>
  <r>
    <d v="2024-04-28T00:00:00"/>
    <x v="118"/>
    <n v="2100"/>
    <d v="1901-09-18T21:00:00"/>
    <n v="136.03"/>
    <n v="72.03"/>
    <n v="1.01"/>
    <n v="6.54"/>
    <m/>
    <n v="-4.2869999999999999"/>
    <n v="96.5"/>
    <n v="0.24360000000000001"/>
    <n v="0.3417"/>
    <n v="0"/>
    <n v="0.6"/>
    <m/>
    <m/>
    <m/>
    <m/>
    <n v="1192100"/>
    <n v="0"/>
    <n v="0"/>
    <s v=""/>
    <s v=""/>
    <s v=""/>
  </r>
  <r>
    <d v="2024-04-28T00:00:00"/>
    <x v="118"/>
    <n v="2200"/>
    <d v="1901-09-18T22:00:00"/>
    <n v="124.09"/>
    <n v="60.09"/>
    <n v="1.01"/>
    <n v="6.04"/>
    <m/>
    <n v="-4.53"/>
    <n v="95.8"/>
    <n v="0.24360000000000001"/>
    <n v="0.3417"/>
    <n v="0"/>
    <n v="0.6"/>
    <m/>
    <m/>
    <m/>
    <m/>
    <n v="1192200"/>
    <n v="0"/>
    <n v="0"/>
    <s v=""/>
    <s v=""/>
    <s v=""/>
  </r>
  <r>
    <d v="2024-04-28T00:00:00"/>
    <x v="118"/>
    <n v="2300"/>
    <d v="1901-09-18T23:00:00"/>
    <n v="123.86"/>
    <n v="59.86"/>
    <n v="0.5"/>
    <n v="6.54"/>
    <m/>
    <n v="-4.8339999999999996"/>
    <n v="93.9"/>
    <n v="0.24360000000000001"/>
    <n v="0.34089999999999998"/>
    <n v="0"/>
    <n v="0.6"/>
    <m/>
    <m/>
    <m/>
    <m/>
    <n v="1192300"/>
    <n v="0"/>
    <n v="0"/>
    <s v=""/>
    <s v=""/>
    <s v=""/>
  </r>
  <r>
    <d v="2024-04-28T00:00:00"/>
    <x v="118"/>
    <n v="2400"/>
    <d v="1901-09-19T00:00:00"/>
    <n v="123.51"/>
    <n v="59.510000000000005"/>
    <n v="0.5"/>
    <n v="4.03"/>
    <m/>
    <n v="-4.7430000000000003"/>
    <n v="91.9"/>
    <n v="0.24360000000000001"/>
    <n v="0.34089999999999998"/>
    <n v="0"/>
    <n v="0.6"/>
    <m/>
    <m/>
    <m/>
    <m/>
    <n v="1192400"/>
    <n v="0"/>
    <n v="0"/>
    <n v="0.24399999999999999"/>
    <n v="0.34100000000000003"/>
    <n v="0.59499999999999997"/>
  </r>
  <r>
    <d v="2024-04-29T00:00:00"/>
    <x v="119"/>
    <n v="100"/>
    <d v="1901-09-19T01:00:00"/>
    <n v="123.51"/>
    <n v="59.510000000000005"/>
    <n v="0.5"/>
    <n v="3.52"/>
    <m/>
    <n v="-4.9870000000000001"/>
    <n v="90.6"/>
    <n v="0.24360000000000001"/>
    <n v="0.3402"/>
    <n v="0"/>
    <n v="0.6"/>
    <m/>
    <m/>
    <m/>
    <m/>
    <n v="1200100"/>
    <n v="0"/>
    <n v="0"/>
    <s v=""/>
    <s v=""/>
    <s v=""/>
  </r>
  <r>
    <d v="2024-04-29T00:00:00"/>
    <x v="119"/>
    <n v="200"/>
    <d v="1901-09-19T02:00:00"/>
    <n v="123.04"/>
    <n v="59.040000000000006"/>
    <n v="1.51"/>
    <n v="5.03"/>
    <m/>
    <n v="-5.3259999999999996"/>
    <n v="89.7"/>
    <n v="0.24360000000000001"/>
    <n v="0.33950000000000002"/>
    <n v="0"/>
    <n v="0.6"/>
    <m/>
    <m/>
    <m/>
    <m/>
    <n v="1200200"/>
    <n v="0"/>
    <n v="0"/>
    <s v=""/>
    <s v=""/>
    <s v=""/>
  </r>
  <r>
    <d v="2024-04-29T00:00:00"/>
    <x v="119"/>
    <n v="300"/>
    <d v="1901-09-19T03:00:00"/>
    <n v="120.82"/>
    <n v="56.819999999999993"/>
    <n v="1.01"/>
    <n v="4.53"/>
    <m/>
    <n v="-5.9480000000000004"/>
    <n v="94.1"/>
    <n v="0.24360000000000001"/>
    <n v="0.33950000000000002"/>
    <n v="0"/>
    <n v="0.6"/>
    <m/>
    <m/>
    <m/>
    <m/>
    <n v="1200300"/>
    <n v="0"/>
    <n v="0"/>
    <s v=""/>
    <s v=""/>
    <s v=""/>
  </r>
  <r>
    <d v="2024-04-29T00:00:00"/>
    <x v="119"/>
    <n v="400"/>
    <d v="1901-09-19T04:00:00"/>
    <n v="123.39"/>
    <n v="59.39"/>
    <n v="1.01"/>
    <n v="5.54"/>
    <m/>
    <n v="-6.1989999999999998"/>
    <n v="95.1"/>
    <n v="0.24360000000000001"/>
    <n v="0.33879999999999999"/>
    <n v="0"/>
    <n v="0.6"/>
    <m/>
    <m/>
    <m/>
    <m/>
    <n v="1200400"/>
    <n v="0"/>
    <n v="0"/>
    <s v=""/>
    <s v=""/>
    <s v=""/>
  </r>
  <r>
    <d v="2024-04-29T00:00:00"/>
    <x v="119"/>
    <n v="500"/>
    <d v="1901-09-19T05:00:00"/>
    <n v="121.52"/>
    <n v="57.519999999999996"/>
    <n v="1.51"/>
    <n v="5.54"/>
    <m/>
    <n v="-6.8339999999999996"/>
    <n v="95"/>
    <n v="0.2429"/>
    <n v="0.33800000000000002"/>
    <n v="0"/>
    <n v="3.1"/>
    <m/>
    <m/>
    <m/>
    <m/>
    <n v="1200500"/>
    <n v="0"/>
    <n v="3.1"/>
    <s v=""/>
    <s v=""/>
    <s v=""/>
  </r>
  <r>
    <d v="2024-04-29T00:00:00"/>
    <x v="119"/>
    <n v="600"/>
    <d v="1901-09-19T06:00:00"/>
    <n v="121.52"/>
    <n v="57.519999999999996"/>
    <n v="0.5"/>
    <n v="4.53"/>
    <m/>
    <n v="-6.452"/>
    <n v="93.5"/>
    <n v="0.24360000000000001"/>
    <n v="0.33800000000000002"/>
    <n v="0"/>
    <n v="54.4"/>
    <m/>
    <m/>
    <m/>
    <m/>
    <n v="1200600"/>
    <n v="75"/>
    <n v="54.4"/>
    <s v=""/>
    <s v=""/>
    <s v=""/>
  </r>
  <r>
    <d v="2024-04-29T00:00:00"/>
    <x v="119"/>
    <n v="700"/>
    <d v="1901-09-19T07:00:00"/>
    <n v="121.75"/>
    <n v="57.75"/>
    <n v="0.5"/>
    <n v="4.03"/>
    <m/>
    <n v="-4.1669999999999998"/>
    <n v="89"/>
    <n v="0.24360000000000001"/>
    <n v="0.33729999999999999"/>
    <n v="0.2"/>
    <n v="264.39999999999998"/>
    <m/>
    <m/>
    <m/>
    <m/>
    <n v="1200700"/>
    <n v="250.7"/>
    <n v="264.39999999999998"/>
    <s v=""/>
    <s v=""/>
    <s v=""/>
  </r>
  <r>
    <d v="2024-04-29T00:00:00"/>
    <x v="119"/>
    <n v="800"/>
    <d v="1901-09-19T08:00:00"/>
    <n v="121.75"/>
    <n v="57.75"/>
    <n v="1.01"/>
    <n v="3.52"/>
    <m/>
    <n v="-4.2270000000000003"/>
    <n v="86.1"/>
    <n v="0.24360000000000001"/>
    <n v="0.33660000000000001"/>
    <n v="0"/>
    <n v="208.1"/>
    <m/>
    <m/>
    <m/>
    <m/>
    <n v="1200800"/>
    <n v="439.7"/>
    <n v="208.1"/>
    <s v=""/>
    <s v=""/>
    <s v=""/>
  </r>
  <r>
    <d v="2024-04-29T00:00:00"/>
    <x v="119"/>
    <n v="900"/>
    <d v="1901-09-19T09:00:00"/>
    <n v="119.77"/>
    <n v="55.769999999999996"/>
    <n v="0.5"/>
    <n v="3.02"/>
    <m/>
    <n v="-3.0350000000000001"/>
    <n v="83.5"/>
    <n v="0.2429"/>
    <n v="0.33660000000000001"/>
    <n v="0.4"/>
    <n v="266.89999999999998"/>
    <m/>
    <m/>
    <m/>
    <m/>
    <n v="1200900"/>
    <n v="614.79999999999995"/>
    <n v="266.89999999999998"/>
    <s v=""/>
    <s v=""/>
    <s v=""/>
  </r>
  <r>
    <d v="2024-04-29T00:00:00"/>
    <x v="119"/>
    <n v="1000"/>
    <d v="1901-09-19T10:00:00"/>
    <n v="120.23"/>
    <n v="56.230000000000004"/>
    <n v="1.01"/>
    <n v="4.53"/>
    <m/>
    <n v="-2.4790000000000001"/>
    <n v="79.099999999999994"/>
    <n v="0.2429"/>
    <n v="0.33579999999999999"/>
    <n v="0"/>
    <n v="388.1"/>
    <m/>
    <m/>
    <m/>
    <m/>
    <n v="1201000"/>
    <n v="760.8"/>
    <n v="388.1"/>
    <s v=""/>
    <s v=""/>
    <s v=""/>
  </r>
  <r>
    <d v="2024-04-29T00:00:00"/>
    <x v="119"/>
    <n v="1100"/>
    <d v="1901-09-19T11:00:00"/>
    <n v="119.77"/>
    <n v="55.769999999999996"/>
    <n v="1.01"/>
    <n v="5.03"/>
    <m/>
    <n v="0.71499999999999997"/>
    <n v="72.900000000000006"/>
    <n v="0.2429"/>
    <n v="0.33439999999999998"/>
    <n v="2.6"/>
    <n v="610.6"/>
    <m/>
    <m/>
    <m/>
    <m/>
    <n v="1201100"/>
    <n v="865"/>
    <n v="610.6"/>
    <s v=""/>
    <s v=""/>
    <s v=""/>
  </r>
  <r>
    <d v="2024-04-29T00:00:00"/>
    <x v="119"/>
    <n v="1200"/>
    <d v="1901-09-19T12:00:00"/>
    <n v="118.36"/>
    <n v="54.36"/>
    <n v="2.0099999999999998"/>
    <n v="5.54"/>
    <m/>
    <n v="2.4E-2"/>
    <n v="67.7"/>
    <n v="0.2429"/>
    <n v="0.33439999999999998"/>
    <n v="0"/>
    <n v="575.6"/>
    <m/>
    <m/>
    <m/>
    <m/>
    <n v="1201200"/>
    <n v="920.2"/>
    <n v="575.6"/>
    <s v=""/>
    <s v=""/>
    <s v=""/>
  </r>
  <r>
    <d v="2024-04-29T00:00:00"/>
    <x v="119"/>
    <n v="1300"/>
    <d v="1901-09-19T13:00:00"/>
    <n v="116.72"/>
    <n v="52.72"/>
    <n v="2.0099999999999998"/>
    <n v="7.05"/>
    <m/>
    <n v="-0.39500000000000002"/>
    <n v="65.8"/>
    <n v="0.2429"/>
    <n v="0.3337"/>
    <n v="0"/>
    <n v="549.4"/>
    <m/>
    <m/>
    <m/>
    <m/>
    <n v="1201300"/>
    <n v="921.5"/>
    <n v="549.4"/>
    <s v=""/>
    <s v=""/>
    <s v=""/>
  </r>
  <r>
    <d v="2024-04-29T00:00:00"/>
    <x v="119"/>
    <n v="1400"/>
    <d v="1901-09-19T14:00:00"/>
    <n v="116.14"/>
    <n v="52.14"/>
    <n v="2.0099999999999998"/>
    <n v="7.05"/>
    <m/>
    <n v="-0.90200000000000002"/>
    <n v="62.1"/>
    <n v="0.2429"/>
    <n v="0.33289999999999997"/>
    <n v="0"/>
    <n v="553.1"/>
    <m/>
    <m/>
    <m/>
    <m/>
    <n v="1201400"/>
    <n v="869"/>
    <n v="553.1"/>
    <s v=""/>
    <s v=""/>
    <s v=""/>
  </r>
  <r>
    <d v="2024-04-29T00:00:00"/>
    <x v="119"/>
    <n v="1500"/>
    <d v="1901-09-19T15:00:00"/>
    <n v="116.96"/>
    <n v="52.959999999999994"/>
    <n v="2.0099999999999998"/>
    <n v="6.04"/>
    <m/>
    <n v="-0.50700000000000001"/>
    <n v="73.7"/>
    <n v="0.2429"/>
    <n v="0.33289999999999997"/>
    <n v="0"/>
    <n v="361.9"/>
    <m/>
    <m/>
    <m/>
    <m/>
    <n v="1201500"/>
    <n v="767"/>
    <n v="361.9"/>
    <s v=""/>
    <s v=""/>
    <s v=""/>
  </r>
  <r>
    <d v="2024-04-29T00:00:00"/>
    <x v="119"/>
    <n v="1600"/>
    <d v="1901-09-19T16:00:00"/>
    <n v="115.55"/>
    <n v="51.55"/>
    <n v="1.51"/>
    <n v="6.54"/>
    <m/>
    <n v="-1.67"/>
    <n v="85.8"/>
    <n v="0.2429"/>
    <n v="0.33289999999999997"/>
    <n v="0"/>
    <n v="333.1"/>
    <m/>
    <m/>
    <m/>
    <m/>
    <n v="1201600"/>
    <n v="623.20000000000005"/>
    <n v="333.1"/>
    <s v=""/>
    <s v=""/>
    <s v=""/>
  </r>
  <r>
    <d v="2024-04-29T00:00:00"/>
    <x v="119"/>
    <n v="1700"/>
    <d v="1901-09-19T17:00:00"/>
    <n v="115.67"/>
    <n v="51.67"/>
    <n v="2.0099999999999998"/>
    <n v="7.05"/>
    <m/>
    <n v="-2.5369999999999999"/>
    <n v="75.2"/>
    <n v="0.2429"/>
    <n v="0.3322"/>
    <n v="0"/>
    <n v="175.6"/>
    <m/>
    <m/>
    <m/>
    <m/>
    <n v="1201700"/>
    <n v="448.8"/>
    <n v="175.6"/>
    <s v=""/>
    <s v=""/>
    <s v=""/>
  </r>
  <r>
    <d v="2024-04-29T00:00:00"/>
    <x v="119"/>
    <n v="1800"/>
    <d v="1901-09-19T18:00:00"/>
    <n v="116.14"/>
    <n v="52.14"/>
    <n v="2.0099999999999998"/>
    <n v="6.04"/>
    <m/>
    <n v="-4.1970000000000001"/>
    <n v="85.7"/>
    <n v="0.2429"/>
    <n v="0.33150000000000002"/>
    <n v="0"/>
    <n v="76.900000000000006"/>
    <m/>
    <m/>
    <m/>
    <m/>
    <n v="1201800"/>
    <n v="260.5"/>
    <n v="76.900000000000006"/>
    <s v=""/>
    <s v=""/>
    <s v=""/>
  </r>
  <r>
    <d v="2024-04-29T00:00:00"/>
    <x v="119"/>
    <n v="1900"/>
    <d v="1901-09-19T19:00:00"/>
    <n v="115.2"/>
    <n v="51.2"/>
    <n v="2.52"/>
    <n v="7.05"/>
    <m/>
    <n v="-5.0490000000000004"/>
    <n v="92.6"/>
    <n v="0.2422"/>
    <n v="0.33150000000000002"/>
    <n v="0"/>
    <n v="10.6"/>
    <m/>
    <m/>
    <m/>
    <m/>
    <n v="1201900"/>
    <n v="82.8"/>
    <n v="10.6"/>
    <s v=""/>
    <s v=""/>
    <s v=""/>
  </r>
  <r>
    <d v="2024-04-29T00:00:00"/>
    <x v="119"/>
    <n v="2000"/>
    <d v="1901-09-19T20:00:00"/>
    <n v="116.61"/>
    <n v="52.61"/>
    <n v="1.51"/>
    <n v="6.54"/>
    <m/>
    <n v="-5.5739999999999998"/>
    <n v="94.6"/>
    <n v="0.2429"/>
    <n v="0.33079999999999998"/>
    <n v="0"/>
    <n v="0.6"/>
    <m/>
    <m/>
    <m/>
    <m/>
    <n v="1202000"/>
    <n v="0.8"/>
    <n v="0"/>
    <s v=""/>
    <s v=""/>
    <s v=""/>
  </r>
  <r>
    <d v="2024-04-29T00:00:00"/>
    <x v="119"/>
    <n v="2100"/>
    <d v="1901-09-19T21:00:00"/>
    <n v="114.85"/>
    <n v="50.849999999999994"/>
    <n v="0.5"/>
    <n v="5.54"/>
    <m/>
    <n v="-5.9480000000000004"/>
    <n v="94.7"/>
    <n v="0.2429"/>
    <n v="0.33"/>
    <n v="0"/>
    <n v="0.6"/>
    <m/>
    <m/>
    <m/>
    <m/>
    <n v="1202100"/>
    <n v="0"/>
    <n v="0"/>
    <s v=""/>
    <s v=""/>
    <s v=""/>
  </r>
  <r>
    <d v="2024-04-29T00:00:00"/>
    <x v="119"/>
    <n v="2200"/>
    <d v="1901-09-19T22:00:00"/>
    <n v="115.2"/>
    <n v="51.2"/>
    <n v="0"/>
    <n v="3.02"/>
    <m/>
    <n v="-7.51"/>
    <n v="94.7"/>
    <n v="0.2422"/>
    <n v="0.33"/>
    <n v="0"/>
    <n v="0.6"/>
    <m/>
    <m/>
    <m/>
    <m/>
    <n v="1202200"/>
    <n v="0"/>
    <n v="0"/>
    <s v=""/>
    <s v=""/>
    <s v=""/>
  </r>
  <r>
    <d v="2024-04-29T00:00:00"/>
    <x v="119"/>
    <n v="2300"/>
    <d v="1901-09-19T23:00:00"/>
    <n v="115.2"/>
    <n v="51.2"/>
    <n v="1.01"/>
    <n v="4.03"/>
    <m/>
    <n v="-7.2510000000000003"/>
    <n v="94.4"/>
    <n v="0.2429"/>
    <n v="0.32929999999999998"/>
    <n v="0"/>
    <n v="0.6"/>
    <m/>
    <m/>
    <m/>
    <m/>
    <n v="1202300"/>
    <n v="0"/>
    <n v="0"/>
    <s v=""/>
    <s v=""/>
    <s v=""/>
  </r>
  <r>
    <d v="2024-04-29T00:00:00"/>
    <x v="119"/>
    <n v="2400"/>
    <d v="1901-09-20T00:00:00"/>
    <n v="116.02"/>
    <n v="52.019999999999996"/>
    <n v="0.5"/>
    <n v="4.53"/>
    <m/>
    <n v="-7.8689999999999998"/>
    <n v="94.1"/>
    <n v="0.2422"/>
    <n v="0.3286"/>
    <n v="0"/>
    <n v="0.6"/>
    <m/>
    <m/>
    <m/>
    <m/>
    <n v="1202400"/>
    <n v="0"/>
    <n v="0"/>
    <n v="0.24199999999999999"/>
    <n v="0.32900000000000001"/>
    <n v="0.52"/>
  </r>
  <r>
    <d v="2024-04-30T00:00:00"/>
    <x v="120"/>
    <n v="100"/>
    <d v="1901-09-20T01:00:00"/>
    <n v="115.79"/>
    <n v="51.790000000000006"/>
    <n v="0"/>
    <n v="1.01"/>
    <m/>
    <n v="-9.0660000000000007"/>
    <n v="94.1"/>
    <n v="0.2429"/>
    <n v="0.3286"/>
    <n v="0"/>
    <n v="0.6"/>
    <m/>
    <m/>
    <m/>
    <m/>
    <n v="1210100"/>
    <n v="0"/>
    <n v="0"/>
    <s v=""/>
    <s v=""/>
    <s v=""/>
  </r>
  <r>
    <d v="2024-04-30T00:00:00"/>
    <x v="120"/>
    <n v="200"/>
    <d v="1901-09-20T02:00:00"/>
    <n v="115.09"/>
    <n v="51.09"/>
    <n v="0.5"/>
    <n v="2.0099999999999998"/>
    <m/>
    <n v="-7.8360000000000003"/>
    <n v="94.1"/>
    <n v="0.2422"/>
    <n v="0.3286"/>
    <n v="0"/>
    <n v="0.6"/>
    <m/>
    <m/>
    <m/>
    <m/>
    <n v="1210200"/>
    <n v="0"/>
    <n v="0"/>
    <s v=""/>
    <s v=""/>
    <s v=""/>
  </r>
  <r>
    <d v="2024-04-30T00:00:00"/>
    <x v="120"/>
    <n v="300"/>
    <d v="1901-09-20T03:00:00"/>
    <n v="117.66"/>
    <n v="53.66"/>
    <n v="0.5"/>
    <n v="3.02"/>
    <m/>
    <n v="-7.7060000000000004"/>
    <n v="94.4"/>
    <n v="0.2422"/>
    <n v="0.32790000000000002"/>
    <n v="0"/>
    <n v="0.6"/>
    <m/>
    <m/>
    <m/>
    <m/>
    <n v="1210300"/>
    <n v="0"/>
    <n v="0"/>
    <s v=""/>
    <s v=""/>
    <s v=""/>
  </r>
  <r>
    <d v="2024-04-30T00:00:00"/>
    <x v="120"/>
    <n v="400"/>
    <d v="1901-09-20T04:00:00"/>
    <n v="117.89"/>
    <n v="53.89"/>
    <n v="0.5"/>
    <n v="3.02"/>
    <m/>
    <n v="-7.6079999999999997"/>
    <n v="94.5"/>
    <n v="0.2422"/>
    <n v="0.32790000000000002"/>
    <n v="0"/>
    <n v="0.6"/>
    <m/>
    <m/>
    <m/>
    <m/>
    <n v="1210400"/>
    <n v="0"/>
    <n v="0"/>
    <s v=""/>
    <s v=""/>
    <s v=""/>
  </r>
  <r>
    <d v="2024-04-30T00:00:00"/>
    <x v="120"/>
    <n v="500"/>
    <d v="1901-09-20T05:00:00"/>
    <n v="119.42"/>
    <n v="55.42"/>
    <n v="0.5"/>
    <n v="2.52"/>
    <m/>
    <n v="-7.968"/>
    <n v="94.5"/>
    <n v="0.2422"/>
    <n v="0.3271"/>
    <n v="0"/>
    <n v="1.9"/>
    <m/>
    <m/>
    <m/>
    <m/>
    <n v="1210500"/>
    <n v="0.7"/>
    <n v="1.9"/>
    <s v=""/>
    <s v=""/>
    <s v=""/>
  </r>
  <r>
    <d v="2024-04-30T00:00:00"/>
    <x v="120"/>
    <n v="600"/>
    <d v="1901-09-20T06:00:00"/>
    <n v="117.78"/>
    <n v="53.78"/>
    <n v="0"/>
    <n v="2.0099999999999998"/>
    <m/>
    <n v="-7.1870000000000003"/>
    <n v="94.6"/>
    <n v="0.2422"/>
    <n v="0.3271"/>
    <n v="0"/>
    <n v="24.4"/>
    <m/>
    <m/>
    <m/>
    <m/>
    <n v="1210600"/>
    <n v="78.8"/>
    <n v="24.4"/>
    <s v=""/>
    <s v=""/>
    <s v=""/>
  </r>
  <r>
    <d v="2024-04-30T00:00:00"/>
    <x v="120"/>
    <n v="700"/>
    <d v="1901-09-20T07:00:00"/>
    <n v="117.08"/>
    <n v="53.08"/>
    <n v="0"/>
    <n v="1.51"/>
    <m/>
    <n v="-4.8339999999999996"/>
    <n v="93.9"/>
    <n v="0.2422"/>
    <n v="0.32640000000000002"/>
    <n v="0"/>
    <n v="144.4"/>
    <m/>
    <m/>
    <m/>
    <m/>
    <n v="1210700"/>
    <n v="255"/>
    <n v="144.4"/>
    <s v=""/>
    <s v=""/>
    <s v=""/>
  </r>
  <r>
    <d v="2024-04-30T00:00:00"/>
    <x v="120"/>
    <n v="800"/>
    <d v="1901-09-20T08:00:00"/>
    <n v="116.96"/>
    <n v="52.959999999999994"/>
    <n v="0"/>
    <n v="3.52"/>
    <m/>
    <n v="-1.556"/>
    <n v="85.8"/>
    <n v="0.2422"/>
    <n v="0.32569999999999999"/>
    <n v="0.6"/>
    <n v="388.1"/>
    <m/>
    <m/>
    <m/>
    <m/>
    <n v="1210800"/>
    <n v="443.7"/>
    <n v="388.1"/>
    <s v=""/>
    <s v=""/>
    <s v=""/>
  </r>
  <r>
    <d v="2024-04-30T00:00:00"/>
    <x v="120"/>
    <n v="900"/>
    <d v="1901-09-20T09:00:00"/>
    <n v="116.49"/>
    <n v="52.489999999999995"/>
    <n v="1.01"/>
    <n v="4.03"/>
    <m/>
    <n v="1.1259999999999999"/>
    <n v="71.900000000000006"/>
    <n v="0.2422"/>
    <n v="0.32569999999999999"/>
    <n v="0"/>
    <n v="550.6"/>
    <m/>
    <m/>
    <m/>
    <m/>
    <n v="1210900"/>
    <n v="618.70000000000005"/>
    <n v="550.6"/>
    <s v=""/>
    <s v=""/>
    <s v=""/>
  </r>
  <r>
    <d v="2024-04-30T00:00:00"/>
    <x v="120"/>
    <n v="1000"/>
    <d v="1901-09-20T10:00:00"/>
    <n v="116.61"/>
    <n v="52.61"/>
    <n v="0.5"/>
    <n v="3.52"/>
    <m/>
    <n v="0.55000000000000004"/>
    <n v="59.6"/>
    <n v="0.2422"/>
    <n v="0.32569999999999999"/>
    <n v="0.2"/>
    <n v="631.9"/>
    <m/>
    <m/>
    <m/>
    <m/>
    <n v="1211000"/>
    <n v="764.2"/>
    <n v="631.9"/>
    <s v=""/>
    <s v=""/>
    <s v=""/>
  </r>
  <r>
    <d v="2024-04-30T00:00:00"/>
    <x v="120"/>
    <n v="1100"/>
    <d v="1901-09-20T11:00:00"/>
    <n v="116.37"/>
    <n v="52.370000000000005"/>
    <n v="1.01"/>
    <n v="4.53"/>
    <m/>
    <n v="1.8320000000000001"/>
    <n v="59.4"/>
    <n v="0.2422"/>
    <n v="0.32569999999999999"/>
    <n v="0"/>
    <n v="363.1"/>
    <m/>
    <m/>
    <m/>
    <m/>
    <n v="1211100"/>
    <n v="868.7"/>
    <n v="363.1"/>
    <s v=""/>
    <s v=""/>
    <s v=""/>
  </r>
  <r>
    <d v="2024-04-30T00:00:00"/>
    <x v="120"/>
    <n v="1200"/>
    <d v="1901-09-20T12:00:00"/>
    <n v="115.44"/>
    <n v="51.44"/>
    <n v="1.01"/>
    <n v="5.54"/>
    <m/>
    <n v="2.1819999999999999"/>
    <n v="52.3"/>
    <n v="0.2422"/>
    <n v="0.32500000000000001"/>
    <n v="0"/>
    <n v="728.1"/>
    <m/>
    <m/>
    <m/>
    <m/>
    <n v="1211200"/>
    <n v="923.5"/>
    <n v="728.1"/>
    <s v=""/>
    <s v=""/>
    <s v=""/>
  </r>
  <r>
    <d v="2024-04-30T00:00:00"/>
    <x v="120"/>
    <n v="1300"/>
    <d v="1901-09-20T13:00:00"/>
    <n v="114.74"/>
    <n v="50.739999999999995"/>
    <n v="1.51"/>
    <n v="5.54"/>
    <m/>
    <n v="2.5569999999999999"/>
    <n v="53"/>
    <n v="0.2422"/>
    <n v="0.32500000000000001"/>
    <n v="0"/>
    <n v="744.4"/>
    <m/>
    <m/>
    <m/>
    <m/>
    <n v="1211300"/>
    <n v="925"/>
    <n v="744.4"/>
    <s v=""/>
    <s v=""/>
    <s v=""/>
  </r>
  <r>
    <d v="2024-04-30T00:00:00"/>
    <x v="120"/>
    <n v="1400"/>
    <d v="1901-09-20T14:00:00"/>
    <n v="114.97"/>
    <n v="50.97"/>
    <n v="1.51"/>
    <n v="6.04"/>
    <m/>
    <n v="1.8320000000000001"/>
    <n v="51.4"/>
    <n v="0.2422"/>
    <n v="0.32419999999999999"/>
    <n v="0"/>
    <n v="713.1"/>
    <m/>
    <m/>
    <m/>
    <m/>
    <n v="1211400"/>
    <n v="872.8"/>
    <n v="713.1"/>
    <s v=""/>
    <s v=""/>
    <s v=""/>
  </r>
  <r>
    <d v="2024-04-30T00:00:00"/>
    <x v="120"/>
    <n v="1500"/>
    <d v="1901-09-20T15:00:00"/>
    <n v="116.14"/>
    <n v="52.14"/>
    <n v="1.51"/>
    <n v="5.54"/>
    <m/>
    <n v="2.5840000000000001"/>
    <n v="49.4"/>
    <n v="0.2414"/>
    <n v="0.32419999999999999"/>
    <n v="0"/>
    <n v="678.1"/>
    <m/>
    <m/>
    <m/>
    <m/>
    <n v="1211500"/>
    <n v="770.8"/>
    <n v="678.1"/>
    <s v=""/>
    <s v=""/>
    <s v=""/>
  </r>
  <r>
    <d v="2024-04-30T00:00:00"/>
    <x v="120"/>
    <n v="1600"/>
    <d v="1901-09-20T16:00:00"/>
    <n v="114.62"/>
    <n v="50.620000000000005"/>
    <n v="1.01"/>
    <n v="4.53"/>
    <m/>
    <n v="2.101"/>
    <n v="43.5"/>
    <n v="0.2414"/>
    <n v="0.32350000000000001"/>
    <n v="0"/>
    <n v="476.9"/>
    <m/>
    <m/>
    <m/>
    <m/>
    <n v="1211600"/>
    <n v="627.20000000000005"/>
    <n v="476.9"/>
    <s v=""/>
    <s v=""/>
    <s v=""/>
  </r>
  <r>
    <d v="2024-04-30T00:00:00"/>
    <x v="120"/>
    <n v="1700"/>
    <d v="1901-09-20T17:00:00"/>
    <n v="114.03"/>
    <n v="50.03"/>
    <n v="1.01"/>
    <n v="6.04"/>
    <m/>
    <n v="-0.22700000000000001"/>
    <n v="45.5"/>
    <n v="0.2414"/>
    <n v="0.32350000000000001"/>
    <n v="0"/>
    <n v="270.60000000000002"/>
    <m/>
    <m/>
    <m/>
    <m/>
    <n v="1211700"/>
    <n v="453"/>
    <n v="270.60000000000002"/>
    <s v=""/>
    <s v=""/>
    <s v=""/>
  </r>
  <r>
    <d v="2024-04-30T00:00:00"/>
    <x v="120"/>
    <n v="1800"/>
    <d v="1901-09-20T18:00:00"/>
    <n v="114.5"/>
    <n v="50.5"/>
    <n v="1.01"/>
    <n v="5.54"/>
    <m/>
    <n v="0.19"/>
    <n v="63"/>
    <n v="0.2414"/>
    <n v="0.32350000000000001"/>
    <n v="0"/>
    <n v="173.1"/>
    <m/>
    <m/>
    <m/>
    <m/>
    <n v="1211800"/>
    <n v="264.7"/>
    <n v="173.1"/>
    <s v=""/>
    <s v=""/>
    <s v=""/>
  </r>
  <r>
    <d v="2024-04-30T00:00:00"/>
    <x v="120"/>
    <n v="1900"/>
    <d v="1901-09-20T19:00:00"/>
    <n v="114.85"/>
    <n v="50.849999999999994"/>
    <n v="0"/>
    <n v="3.02"/>
    <m/>
    <n v="-3.0350000000000001"/>
    <n v="64.7"/>
    <n v="0.2414"/>
    <n v="0.32279999999999998"/>
    <n v="0"/>
    <n v="44.4"/>
    <m/>
    <m/>
    <m/>
    <m/>
    <n v="1211900"/>
    <n v="87"/>
    <n v="44.4"/>
    <s v=""/>
    <s v=""/>
    <s v=""/>
  </r>
  <r>
    <d v="2024-04-30T00:00:00"/>
    <x v="120"/>
    <n v="2000"/>
    <d v="1901-09-20T20:00:00"/>
    <n v="114.97"/>
    <n v="50.97"/>
    <n v="0"/>
    <n v="2.0099999999999998"/>
    <m/>
    <n v="-4.3780000000000001"/>
    <n v="77.099999999999994"/>
    <n v="0.2414"/>
    <n v="0.32350000000000001"/>
    <n v="0"/>
    <n v="1.9"/>
    <m/>
    <m/>
    <m/>
    <m/>
    <n v="1212000"/>
    <n v="1.2"/>
    <n v="1.9"/>
    <s v=""/>
    <s v=""/>
    <s v=""/>
  </r>
  <r>
    <d v="2024-04-30T00:00:00"/>
    <x v="120"/>
    <n v="2100"/>
    <d v="1901-09-20T21:00:00"/>
    <n v="114.97"/>
    <n v="50.97"/>
    <n v="0"/>
    <n v="2.52"/>
    <m/>
    <n v="-4.8650000000000002"/>
    <n v="80.3"/>
    <n v="0.2414"/>
    <n v="0.32350000000000001"/>
    <n v="0"/>
    <n v="0.6"/>
    <m/>
    <m/>
    <m/>
    <m/>
    <n v="1212100"/>
    <n v="0"/>
    <n v="0"/>
    <s v=""/>
    <s v=""/>
    <s v=""/>
  </r>
  <r>
    <d v="2024-04-30T00:00:00"/>
    <x v="120"/>
    <n v="2200"/>
    <d v="1901-09-20T22:00:00"/>
    <n v="114.97"/>
    <n v="50.97"/>
    <n v="0"/>
    <n v="2.0099999999999998"/>
    <m/>
    <n v="-5.2949999999999999"/>
    <n v="83.5"/>
    <n v="0.2414"/>
    <n v="0.32350000000000001"/>
    <n v="0"/>
    <n v="0.6"/>
    <m/>
    <m/>
    <m/>
    <m/>
    <n v="1212200"/>
    <n v="0"/>
    <n v="0"/>
    <s v=""/>
    <s v=""/>
    <s v=""/>
  </r>
  <r>
    <d v="2024-04-30T00:00:00"/>
    <x v="120"/>
    <n v="2300"/>
    <d v="1901-09-20T23:00:00"/>
    <n v="115.09"/>
    <n v="51.09"/>
    <n v="0"/>
    <n v="2.52"/>
    <m/>
    <n v="-5.4180000000000001"/>
    <n v="82.2"/>
    <n v="0.23849999999999999"/>
    <n v="0.32200000000000001"/>
    <n v="0"/>
    <n v="0.6"/>
    <m/>
    <m/>
    <m/>
    <m/>
    <n v="1212300"/>
    <n v="0"/>
    <n v="0"/>
    <s v=""/>
    <s v=""/>
    <s v=""/>
  </r>
  <r>
    <d v="2024-04-30T00:00:00"/>
    <x v="120"/>
    <n v="2400"/>
    <d v="1901-09-21T00:00:00"/>
    <n v="114.74"/>
    <n v="50.739999999999995"/>
    <n v="0"/>
    <n v="2.0099999999999998"/>
    <m/>
    <n v="-6.0419999999999998"/>
    <n v="83.4"/>
    <n v="0.2422"/>
    <n v="0.32419999999999999"/>
    <n v="0"/>
    <n v="0.6"/>
    <m/>
    <m/>
    <m/>
    <m/>
    <n v="1212400"/>
    <n v="0"/>
    <n v="0"/>
    <n v="0.24199999999999999"/>
    <n v="0.32400000000000001"/>
    <n v="0.50700000000000001"/>
  </r>
  <r>
    <d v="2024-05-01T00:00:00"/>
    <x v="121"/>
    <n v="100"/>
    <d v="1901-09-21T01:00:00"/>
    <n v="115.44"/>
    <n v="51.44"/>
    <n v="0"/>
    <n v="2.0099999999999998"/>
    <m/>
    <n v="-6.01"/>
    <n v="85.3"/>
    <n v="0.2422"/>
    <n v="0.32419999999999999"/>
    <n v="0"/>
    <n v="0.6"/>
    <m/>
    <m/>
    <m/>
    <m/>
    <n v="1220100"/>
    <n v="0"/>
    <n v="0"/>
    <s v=""/>
    <s v=""/>
    <s v=""/>
  </r>
  <r>
    <d v="2024-05-01T00:00:00"/>
    <x v="121"/>
    <n v="200"/>
    <d v="1901-09-21T02:00:00"/>
    <n v="115.32"/>
    <n v="51.319999999999993"/>
    <n v="0"/>
    <n v="2.52"/>
    <m/>
    <n v="-6.1989999999999998"/>
    <n v="85.7"/>
    <n v="0.2422"/>
    <n v="0.32419999999999999"/>
    <n v="0"/>
    <n v="0.6"/>
    <m/>
    <m/>
    <m/>
    <m/>
    <n v="1220200"/>
    <n v="0"/>
    <n v="0"/>
    <s v=""/>
    <s v=""/>
    <s v=""/>
  </r>
  <r>
    <d v="2024-05-01T00:00:00"/>
    <x v="121"/>
    <n v="300"/>
    <d v="1901-09-21T03:00:00"/>
    <n v="115.2"/>
    <n v="51.2"/>
    <n v="0"/>
    <n v="2.52"/>
    <m/>
    <n v="-5.9480000000000004"/>
    <n v="85.6"/>
    <n v="0.2422"/>
    <n v="0.32419999999999999"/>
    <n v="0"/>
    <n v="0.6"/>
    <m/>
    <m/>
    <m/>
    <m/>
    <n v="1220300"/>
    <n v="0"/>
    <n v="0"/>
    <s v=""/>
    <s v=""/>
    <s v=""/>
  </r>
  <r>
    <d v="2024-05-01T00:00:00"/>
    <x v="121"/>
    <n v="400"/>
    <d v="1901-09-21T04:00:00"/>
    <n v="115.09"/>
    <n v="51.09"/>
    <n v="0.5"/>
    <n v="3.02"/>
    <m/>
    <n v="-4.9260000000000002"/>
    <n v="84.5"/>
    <n v="0.2422"/>
    <n v="0.32419999999999999"/>
    <n v="0"/>
    <n v="0.6"/>
    <m/>
    <m/>
    <m/>
    <m/>
    <n v="1220400"/>
    <n v="0"/>
    <n v="0"/>
    <s v=""/>
    <s v=""/>
    <s v=""/>
  </r>
  <r>
    <d v="2024-05-01T00:00:00"/>
    <x v="121"/>
    <n v="500"/>
    <d v="1901-09-21T05:00:00"/>
    <n v="115.2"/>
    <n v="51.2"/>
    <n v="1.01"/>
    <n v="5.54"/>
    <m/>
    <n v="-4.9870000000000001"/>
    <n v="82.6"/>
    <n v="0.2422"/>
    <n v="0.32350000000000001"/>
    <n v="0"/>
    <n v="8.1"/>
    <m/>
    <m/>
    <m/>
    <m/>
    <n v="1220500"/>
    <n v="1"/>
    <n v="8.1"/>
    <s v=""/>
    <s v=""/>
    <s v=""/>
  </r>
  <r>
    <d v="2024-05-01T00:00:00"/>
    <x v="121"/>
    <n v="600"/>
    <d v="1901-09-21T06:00:00"/>
    <n v="114.74"/>
    <n v="50.739999999999995"/>
    <n v="0.5"/>
    <n v="4.03"/>
    <m/>
    <n v="-3.1829999999999998"/>
    <n v="80.099999999999994"/>
    <n v="0.2422"/>
    <n v="0.32350000000000001"/>
    <n v="0"/>
    <n v="113.1"/>
    <m/>
    <m/>
    <m/>
    <m/>
    <n v="1220600"/>
    <n v="82.7"/>
    <n v="113.1"/>
    <s v=""/>
    <s v=""/>
    <s v=""/>
  </r>
  <r>
    <d v="2024-05-01T00:00:00"/>
    <x v="121"/>
    <n v="700"/>
    <d v="1901-09-21T07:00:00"/>
    <n v="115.2"/>
    <n v="51.2"/>
    <n v="1.51"/>
    <n v="4.53"/>
    <m/>
    <n v="-2.3050000000000002"/>
    <n v="74.7"/>
    <n v="0.2422"/>
    <n v="0.32279999999999998"/>
    <n v="0"/>
    <n v="233.1"/>
    <m/>
    <m/>
    <m/>
    <m/>
    <n v="1220700"/>
    <n v="259.3"/>
    <n v="233.1"/>
    <s v=""/>
    <s v=""/>
    <s v=""/>
  </r>
  <r>
    <d v="2024-05-01T00:00:00"/>
    <x v="121"/>
    <n v="800"/>
    <d v="1901-09-21T08:00:00"/>
    <n v="114.5"/>
    <n v="50.5"/>
    <n v="1.51"/>
    <n v="6.04"/>
    <m/>
    <n v="-3.2000000000000001E-2"/>
    <n v="67.900000000000006"/>
    <n v="0.2422"/>
    <n v="0.32279999999999998"/>
    <n v="0"/>
    <n v="466.9"/>
    <m/>
    <m/>
    <m/>
    <m/>
    <n v="1220800"/>
    <n v="447.7"/>
    <n v="466.9"/>
    <s v=""/>
    <s v=""/>
    <s v=""/>
  </r>
  <r>
    <d v="2024-05-01T00:00:00"/>
    <x v="121"/>
    <n v="900"/>
    <d v="1901-09-21T09:00:00"/>
    <n v="113.8"/>
    <n v="49.8"/>
    <n v="1.51"/>
    <n v="5.54"/>
    <m/>
    <n v="2.5569999999999999"/>
    <n v="60.3"/>
    <n v="0.2422"/>
    <n v="0.32279999999999998"/>
    <n v="0"/>
    <n v="644.4"/>
    <m/>
    <m/>
    <m/>
    <m/>
    <n v="1220900"/>
    <n v="622.29999999999995"/>
    <n v="644.4"/>
    <s v=""/>
    <s v=""/>
    <s v=""/>
  </r>
  <r>
    <d v="2024-05-01T00:00:00"/>
    <x v="121"/>
    <n v="1000"/>
    <d v="1901-09-21T10:00:00"/>
    <n v="113.57"/>
    <n v="49.569999999999993"/>
    <n v="2.0099999999999998"/>
    <n v="8.0500000000000007"/>
    <m/>
    <n v="2.37"/>
    <n v="54.2"/>
    <n v="0.2422"/>
    <n v="0.32279999999999998"/>
    <n v="0"/>
    <n v="719.4"/>
    <m/>
    <m/>
    <m/>
    <m/>
    <n v="1221000"/>
    <n v="768"/>
    <n v="719.4"/>
    <s v=""/>
    <s v=""/>
    <s v=""/>
  </r>
  <r>
    <d v="2024-05-01T00:00:00"/>
    <x v="121"/>
    <n v="1100"/>
    <d v="1901-09-21T11:00:00"/>
    <n v="113.1"/>
    <n v="49.099999999999994"/>
    <n v="2.0099999999999998"/>
    <n v="7.05"/>
    <m/>
    <n v="3.512"/>
    <n v="50.1"/>
    <n v="0.2422"/>
    <n v="0.32279999999999998"/>
    <n v="0"/>
    <n v="698.1"/>
    <m/>
    <m/>
    <m/>
    <m/>
    <n v="1221100"/>
    <n v="871.7"/>
    <n v="698.1"/>
    <s v=""/>
    <s v=""/>
    <s v=""/>
  </r>
  <r>
    <d v="2024-05-01T00:00:00"/>
    <x v="121"/>
    <n v="1200"/>
    <d v="1901-09-21T12:00:00"/>
    <n v="114.85"/>
    <n v="50.849999999999994"/>
    <n v="2.0099999999999998"/>
    <n v="6.54"/>
    <m/>
    <n v="3.9060000000000001"/>
    <n v="46.8"/>
    <n v="0.2414"/>
    <n v="0.32200000000000001"/>
    <n v="0"/>
    <n v="628.1"/>
    <m/>
    <m/>
    <m/>
    <m/>
    <n v="1221200"/>
    <n v="926.5"/>
    <n v="628.1"/>
    <s v=""/>
    <s v=""/>
    <s v=""/>
  </r>
  <r>
    <d v="2024-05-01T00:00:00"/>
    <x v="121"/>
    <n v="1300"/>
    <d v="1901-09-21T13:00:00"/>
    <n v="113.8"/>
    <n v="49.8"/>
    <n v="2.0099999999999998"/>
    <n v="7.05"/>
    <m/>
    <n v="4.3239999999999998"/>
    <n v="44.2"/>
    <n v="0.2414"/>
    <n v="0.32129999999999997"/>
    <n v="0"/>
    <n v="651.9"/>
    <m/>
    <m/>
    <m/>
    <m/>
    <n v="1221300"/>
    <n v="928"/>
    <n v="651.9"/>
    <s v=""/>
    <s v=""/>
    <s v=""/>
  </r>
  <r>
    <d v="2024-05-01T00:00:00"/>
    <x v="121"/>
    <n v="1400"/>
    <d v="1901-09-21T14:00:00"/>
    <n v="112.4"/>
    <n v="48.400000000000006"/>
    <n v="2.0099999999999998"/>
    <n v="6.54"/>
    <m/>
    <n v="3.327"/>
    <n v="42.8"/>
    <n v="0.2414"/>
    <n v="0.32129999999999997"/>
    <n v="0"/>
    <n v="581.9"/>
    <m/>
    <m/>
    <m/>
    <m/>
    <n v="1221400"/>
    <n v="875.8"/>
    <n v="581.9"/>
    <s v=""/>
    <s v=""/>
    <s v=""/>
  </r>
  <r>
    <d v="2024-05-01T00:00:00"/>
    <x v="121"/>
    <n v="1500"/>
    <d v="1901-09-21T15:00:00"/>
    <n v="112.51"/>
    <n v="48.510000000000005"/>
    <n v="1.51"/>
    <n v="6.54"/>
    <m/>
    <n v="3.512"/>
    <n v="45.9"/>
    <n v="0.2407"/>
    <n v="0.3206"/>
    <n v="0"/>
    <n v="418.1"/>
    <m/>
    <m/>
    <m/>
    <m/>
    <n v="1221500"/>
    <n v="774.3"/>
    <n v="418.1"/>
    <s v=""/>
    <s v=""/>
    <s v=""/>
  </r>
  <r>
    <d v="2024-05-01T00:00:00"/>
    <x v="121"/>
    <n v="1600"/>
    <d v="1901-09-21T16:00:00"/>
    <n v="113.57"/>
    <n v="49.569999999999993"/>
    <n v="1.51"/>
    <n v="7.05"/>
    <m/>
    <n v="4.8689999999999998"/>
    <n v="47.7"/>
    <n v="0.24"/>
    <n v="0.3206"/>
    <n v="0"/>
    <n v="399.4"/>
    <m/>
    <m/>
    <m/>
    <m/>
    <n v="1221600"/>
    <n v="630.79999999999995"/>
    <n v="399.4"/>
    <s v=""/>
    <s v=""/>
    <s v=""/>
  </r>
  <r>
    <d v="2024-05-01T00:00:00"/>
    <x v="121"/>
    <n v="1700"/>
    <d v="1901-09-21T17:00:00"/>
    <n v="114.27"/>
    <n v="50.269999999999996"/>
    <n v="1.51"/>
    <n v="6.04"/>
    <m/>
    <n v="2.69"/>
    <n v="48.3"/>
    <n v="0.24"/>
    <n v="0.3206"/>
    <n v="0"/>
    <n v="233.1"/>
    <m/>
    <m/>
    <m/>
    <m/>
    <n v="1221700"/>
    <n v="457.2"/>
    <n v="233.1"/>
    <s v=""/>
    <s v=""/>
    <s v=""/>
  </r>
  <r>
    <d v="2024-05-01T00:00:00"/>
    <x v="121"/>
    <n v="1800"/>
    <d v="1901-09-21T18:00:00"/>
    <n v="114.38"/>
    <n v="50.379999999999995"/>
    <n v="2.0099999999999998"/>
    <n v="5.54"/>
    <m/>
    <n v="0.66"/>
    <n v="59.9"/>
    <n v="0.2407"/>
    <n v="0.32129999999999997"/>
    <n v="0"/>
    <n v="211.9"/>
    <m/>
    <m/>
    <m/>
    <m/>
    <n v="1221800"/>
    <n v="269"/>
    <n v="211.9"/>
    <s v=""/>
    <s v=""/>
    <s v=""/>
  </r>
  <r>
    <d v="2024-05-01T00:00:00"/>
    <x v="121"/>
    <n v="1900"/>
    <d v="1901-09-21T19:00:00"/>
    <n v="114.97"/>
    <n v="50.97"/>
    <n v="0.5"/>
    <n v="4.53"/>
    <m/>
    <n v="-0.84499999999999997"/>
    <n v="70.400000000000006"/>
    <n v="0.2407"/>
    <n v="0.32200000000000001"/>
    <n v="0"/>
    <n v="41.9"/>
    <m/>
    <m/>
    <m/>
    <m/>
    <n v="1221900"/>
    <n v="90.8"/>
    <n v="41.9"/>
    <s v=""/>
    <s v=""/>
    <s v=""/>
  </r>
  <r>
    <d v="2024-05-01T00:00:00"/>
    <x v="121"/>
    <n v="2000"/>
    <d v="1901-09-21T20:00:00"/>
    <n v="114.62"/>
    <n v="50.620000000000005"/>
    <n v="0"/>
    <n v="3.02"/>
    <m/>
    <n v="-1.2130000000000001"/>
    <n v="73.7"/>
    <n v="0.2407"/>
    <n v="0.32279999999999998"/>
    <n v="0"/>
    <n v="0.6"/>
    <m/>
    <m/>
    <m/>
    <m/>
    <n v="1222000"/>
    <n v="1.3"/>
    <n v="0"/>
    <s v=""/>
    <s v=""/>
    <s v=""/>
  </r>
  <r>
    <d v="2024-05-01T00:00:00"/>
    <x v="121"/>
    <n v="2100"/>
    <d v="1901-09-21T21:00:00"/>
    <n v="114.85"/>
    <n v="50.849999999999994"/>
    <n v="0"/>
    <n v="3.02"/>
    <m/>
    <n v="-2.073"/>
    <n v="75.2"/>
    <n v="0.2414"/>
    <n v="0.32419999999999999"/>
    <n v="0"/>
    <n v="0.6"/>
    <m/>
    <m/>
    <m/>
    <m/>
    <n v="1222100"/>
    <n v="0"/>
    <n v="0"/>
    <s v=""/>
    <s v=""/>
    <s v=""/>
  </r>
  <r>
    <d v="2024-05-01T00:00:00"/>
    <x v="121"/>
    <n v="2200"/>
    <d v="1901-09-21T22:00:00"/>
    <n v="115.2"/>
    <n v="51.2"/>
    <n v="0"/>
    <n v="2.52"/>
    <m/>
    <n v="-2.859"/>
    <n v="77.099999999999994"/>
    <n v="0.2422"/>
    <n v="0.32569999999999999"/>
    <n v="0"/>
    <n v="0.6"/>
    <m/>
    <m/>
    <m/>
    <m/>
    <n v="1222200"/>
    <n v="0"/>
    <n v="0"/>
    <s v=""/>
    <s v=""/>
    <s v=""/>
  </r>
  <r>
    <d v="2024-05-01T00:00:00"/>
    <x v="121"/>
    <n v="2300"/>
    <d v="1901-09-21T23:00:00"/>
    <n v="114.38"/>
    <n v="50.379999999999995"/>
    <n v="0"/>
    <n v="1.51"/>
    <m/>
    <n v="-3.153"/>
    <n v="79.599999999999994"/>
    <n v="0.2422"/>
    <n v="0.32640000000000002"/>
    <n v="0"/>
    <n v="0.6"/>
    <m/>
    <m/>
    <m/>
    <m/>
    <n v="1222300"/>
    <n v="0"/>
    <n v="0"/>
    <s v=""/>
    <s v=""/>
    <s v=""/>
  </r>
  <r>
    <d v="2024-05-01T00:00:00"/>
    <x v="121"/>
    <n v="2400"/>
    <d v="1901-09-22T00:00:00"/>
    <n v="115.44"/>
    <n v="51.44"/>
    <n v="0.5"/>
    <n v="2.0099999999999998"/>
    <m/>
    <n v="-2.6539999999999999"/>
    <n v="81.8"/>
    <n v="0.2422"/>
    <n v="0.3271"/>
    <n v="0"/>
    <n v="0.6"/>
    <m/>
    <m/>
    <m/>
    <m/>
    <n v="1222400"/>
    <n v="0"/>
    <n v="0"/>
    <n v="0.24199999999999999"/>
    <n v="0.32700000000000001"/>
    <n v="0.51400000000000001"/>
  </r>
  <r>
    <d v="2024-05-02T00:00:00"/>
    <x v="122"/>
    <n v="100"/>
    <d v="1901-09-22T01:00:00"/>
    <n v="115.55"/>
    <n v="51.55"/>
    <n v="0.5"/>
    <n v="2.52"/>
    <m/>
    <n v="-2.2469999999999999"/>
    <n v="81.3"/>
    <n v="0.2422"/>
    <n v="0.3271"/>
    <n v="0"/>
    <n v="0.6"/>
    <m/>
    <m/>
    <m/>
    <m/>
    <n v="1230100"/>
    <n v="0"/>
    <n v="0"/>
    <s v=""/>
    <s v=""/>
    <s v=""/>
  </r>
  <r>
    <d v="2024-05-02T00:00:00"/>
    <x v="122"/>
    <n v="200"/>
    <d v="1901-09-22T02:00:00"/>
    <n v="115.32"/>
    <n v="51.319999999999993"/>
    <n v="0"/>
    <n v="2.52"/>
    <m/>
    <n v="-2.83"/>
    <n v="82.6"/>
    <n v="0.2422"/>
    <n v="0.3271"/>
    <n v="0"/>
    <n v="0.6"/>
    <m/>
    <m/>
    <m/>
    <m/>
    <n v="1230200"/>
    <n v="0"/>
    <n v="0"/>
    <s v=""/>
    <s v=""/>
    <s v=""/>
  </r>
  <r>
    <d v="2024-05-02T00:00:00"/>
    <x v="122"/>
    <n v="300"/>
    <d v="1901-09-22T03:00:00"/>
    <n v="115.32"/>
    <n v="51.319999999999993"/>
    <n v="0.5"/>
    <n v="2.52"/>
    <m/>
    <n v="-4.59"/>
    <n v="86.2"/>
    <n v="0.2422"/>
    <n v="0.3271"/>
    <n v="0"/>
    <n v="0.6"/>
    <m/>
    <m/>
    <m/>
    <m/>
    <n v="1230300"/>
    <n v="0"/>
    <n v="0"/>
    <s v=""/>
    <s v=""/>
    <s v=""/>
  </r>
  <r>
    <d v="2024-05-02T00:00:00"/>
    <x v="122"/>
    <n v="400"/>
    <d v="1901-09-22T04:00:00"/>
    <n v="115.44"/>
    <n v="51.44"/>
    <n v="1.01"/>
    <n v="3.02"/>
    <m/>
    <n v="-4.1369999999999996"/>
    <n v="87.6"/>
    <n v="0.2422"/>
    <n v="0.32640000000000002"/>
    <n v="0"/>
    <n v="0.6"/>
    <m/>
    <m/>
    <m/>
    <m/>
    <n v="1230400"/>
    <n v="0"/>
    <n v="0"/>
    <s v=""/>
    <s v=""/>
    <s v=""/>
  </r>
  <r>
    <d v="2024-05-02T00:00:00"/>
    <x v="122"/>
    <n v="500"/>
    <d v="1901-09-22T05:00:00"/>
    <n v="115.44"/>
    <n v="51.44"/>
    <n v="1.01"/>
    <n v="3.52"/>
    <m/>
    <n v="-2.976"/>
    <n v="87.7"/>
    <n v="0.2422"/>
    <n v="0.32640000000000002"/>
    <n v="0"/>
    <n v="3.1"/>
    <m/>
    <m/>
    <m/>
    <m/>
    <n v="1230500"/>
    <n v="1.2"/>
    <n v="3.1"/>
    <s v=""/>
    <s v=""/>
    <s v=""/>
  </r>
  <r>
    <d v="2024-05-02T00:00:00"/>
    <x v="122"/>
    <n v="600"/>
    <d v="1901-09-22T06:00:00"/>
    <n v="115.44"/>
    <n v="51.44"/>
    <n v="1.01"/>
    <n v="3.52"/>
    <m/>
    <n v="-1.6990000000000001"/>
    <n v="86.3"/>
    <n v="0.2422"/>
    <n v="0.32569999999999999"/>
    <n v="0"/>
    <n v="58.1"/>
    <m/>
    <m/>
    <m/>
    <m/>
    <n v="1230600"/>
    <n v="86.5"/>
    <n v="58.1"/>
    <s v=""/>
    <s v=""/>
    <s v=""/>
  </r>
  <r>
    <d v="2024-05-02T00:00:00"/>
    <x v="122"/>
    <n v="700"/>
    <d v="1901-09-22T07:00:00"/>
    <n v="114.74"/>
    <n v="50.739999999999995"/>
    <n v="0.5"/>
    <n v="3.52"/>
    <m/>
    <n v="1.425"/>
    <n v="83.3"/>
    <n v="0.2422"/>
    <n v="0.32500000000000001"/>
    <n v="0"/>
    <n v="195.6"/>
    <m/>
    <m/>
    <m/>
    <m/>
    <n v="1230700"/>
    <n v="263.2"/>
    <n v="195.6"/>
    <s v=""/>
    <s v=""/>
    <s v=""/>
  </r>
  <r>
    <d v="2024-05-02T00:00:00"/>
    <x v="122"/>
    <n v="800"/>
    <d v="1901-09-22T08:00:00"/>
    <n v="114.85"/>
    <n v="50.849999999999994"/>
    <n v="1.51"/>
    <n v="5.03"/>
    <m/>
    <n v="2.4500000000000002"/>
    <n v="74.099999999999994"/>
    <n v="0.2422"/>
    <n v="0.32500000000000001"/>
    <n v="0"/>
    <n v="418.1"/>
    <m/>
    <m/>
    <m/>
    <m/>
    <n v="1230800"/>
    <n v="451.7"/>
    <n v="418.1"/>
    <s v=""/>
    <s v=""/>
    <s v=""/>
  </r>
  <r>
    <d v="2024-05-02T00:00:00"/>
    <x v="122"/>
    <n v="900"/>
    <d v="1901-09-22T09:00:00"/>
    <n v="114.38"/>
    <n v="50.379999999999995"/>
    <n v="2.0099999999999998"/>
    <n v="5.03"/>
    <m/>
    <n v="4.0110000000000001"/>
    <n v="66.900000000000006"/>
    <n v="0.2429"/>
    <n v="0.32500000000000001"/>
    <n v="0"/>
    <n v="663.1"/>
    <m/>
    <m/>
    <m/>
    <m/>
    <n v="1230900"/>
    <n v="626.20000000000005"/>
    <n v="663.1"/>
    <s v=""/>
    <s v=""/>
    <s v=""/>
  </r>
  <r>
    <d v="2024-05-02T00:00:00"/>
    <x v="122"/>
    <n v="1000"/>
    <d v="1901-09-22T10:00:00"/>
    <n v="114.62"/>
    <n v="50.620000000000005"/>
    <n v="1.51"/>
    <n v="4.53"/>
    <m/>
    <n v="3.1680000000000001"/>
    <n v="60.2"/>
    <n v="0.2414"/>
    <n v="0.32419999999999999"/>
    <n v="0"/>
    <n v="716.9"/>
    <m/>
    <m/>
    <m/>
    <m/>
    <n v="1231000"/>
    <n v="771.2"/>
    <n v="716.9"/>
    <s v=""/>
    <s v=""/>
    <s v=""/>
  </r>
  <r>
    <d v="2024-05-02T00:00:00"/>
    <x v="122"/>
    <n v="1100"/>
    <d v="1901-09-22T11:00:00"/>
    <n v="114.5"/>
    <n v="50.5"/>
    <n v="1.01"/>
    <n v="4.53"/>
    <m/>
    <n v="3.4060000000000001"/>
    <n v="58"/>
    <n v="0.2414"/>
    <n v="0.32350000000000001"/>
    <n v="0"/>
    <n v="505.6"/>
    <m/>
    <m/>
    <m/>
    <m/>
    <n v="1231100"/>
    <n v="874.8"/>
    <n v="505.6"/>
    <s v=""/>
    <s v=""/>
    <s v=""/>
  </r>
  <r>
    <d v="2024-05-02T00:00:00"/>
    <x v="122"/>
    <n v="1200"/>
    <d v="1901-09-22T12:00:00"/>
    <n v="114.27"/>
    <n v="50.269999999999996"/>
    <n v="1.01"/>
    <n v="4.53"/>
    <m/>
    <n v="4.6619999999999999"/>
    <n v="64.900000000000006"/>
    <n v="0.2407"/>
    <n v="0.32279999999999998"/>
    <n v="0"/>
    <n v="341.9"/>
    <m/>
    <m/>
    <m/>
    <m/>
    <n v="1231200"/>
    <n v="929.5"/>
    <n v="341.9"/>
    <s v=""/>
    <s v=""/>
    <s v=""/>
  </r>
  <r>
    <d v="2024-05-02T00:00:00"/>
    <x v="122"/>
    <n v="1300"/>
    <d v="1901-09-22T13:00:00"/>
    <n v="111.11"/>
    <n v="47.11"/>
    <n v="1.01"/>
    <n v="4.03"/>
    <m/>
    <n v="5.7960000000000003"/>
    <n v="59.6"/>
    <n v="0.2407"/>
    <n v="0.32279999999999998"/>
    <n v="0"/>
    <n v="513.1"/>
    <m/>
    <m/>
    <m/>
    <m/>
    <n v="1231300"/>
    <n v="931"/>
    <n v="513.1"/>
    <s v=""/>
    <s v=""/>
    <s v=""/>
  </r>
  <r>
    <d v="2024-05-02T00:00:00"/>
    <x v="122"/>
    <n v="1400"/>
    <d v="1901-09-22T14:00:00"/>
    <n v="113.8"/>
    <n v="49.8"/>
    <n v="1.01"/>
    <n v="5.03"/>
    <m/>
    <n v="3.0630000000000002"/>
    <n v="60.8"/>
    <n v="0.24"/>
    <n v="0.32200000000000001"/>
    <n v="0"/>
    <n v="240.6"/>
    <m/>
    <m/>
    <m/>
    <m/>
    <n v="1231400"/>
    <n v="879.2"/>
    <n v="240.6"/>
    <s v=""/>
    <s v=""/>
    <s v=""/>
  </r>
  <r>
    <d v="2024-05-02T00:00:00"/>
    <x v="122"/>
    <n v="1500"/>
    <d v="1901-09-22T15:00:00"/>
    <n v="113.45"/>
    <n v="49.45"/>
    <n v="2.0099999999999998"/>
    <n v="5.54"/>
    <m/>
    <n v="3.9060000000000001"/>
    <n v="77.7"/>
    <n v="0.2392"/>
    <n v="0.32129999999999997"/>
    <n v="0"/>
    <n v="264.39999999999998"/>
    <m/>
    <m/>
    <m/>
    <m/>
    <n v="1231500"/>
    <n v="777.7"/>
    <n v="264.39999999999998"/>
    <s v=""/>
    <s v=""/>
    <s v=""/>
  </r>
  <r>
    <d v="2024-05-02T00:00:00"/>
    <x v="122"/>
    <n v="1600"/>
    <d v="1901-09-22T16:00:00"/>
    <n v="113.33"/>
    <n v="49.33"/>
    <n v="0.5"/>
    <n v="3.02"/>
    <m/>
    <n v="7.2169999999999996"/>
    <n v="65.400000000000006"/>
    <n v="0.23849999999999999"/>
    <n v="0.32129999999999997"/>
    <n v="0"/>
    <n v="585.6"/>
    <m/>
    <m/>
    <m/>
    <m/>
    <n v="1231600"/>
    <n v="634.5"/>
    <n v="585.6"/>
    <s v=""/>
    <s v=""/>
    <s v=""/>
  </r>
  <r>
    <d v="2024-05-02T00:00:00"/>
    <x v="122"/>
    <n v="1700"/>
    <d v="1901-09-22T17:00:00"/>
    <n v="112.98"/>
    <n v="48.980000000000004"/>
    <n v="1.01"/>
    <n v="6.04"/>
    <m/>
    <n v="4.5839999999999996"/>
    <n v="46.8"/>
    <n v="0.23849999999999999"/>
    <n v="0.32129999999999997"/>
    <n v="0"/>
    <n v="346.9"/>
    <m/>
    <m/>
    <m/>
    <m/>
    <n v="1231700"/>
    <n v="461"/>
    <n v="346.9"/>
    <s v=""/>
    <s v=""/>
    <s v=""/>
  </r>
  <r>
    <d v="2024-05-02T00:00:00"/>
    <x v="122"/>
    <n v="1800"/>
    <d v="1901-09-22T18:00:00"/>
    <n v="112.75"/>
    <n v="48.75"/>
    <n v="1.01"/>
    <n v="3.52"/>
    <m/>
    <n v="2.8769999999999998"/>
    <n v="72.8"/>
    <n v="0.2392"/>
    <n v="0.32200000000000001"/>
    <n v="0"/>
    <n v="160.6"/>
    <m/>
    <m/>
    <m/>
    <m/>
    <n v="1231800"/>
    <n v="273.3"/>
    <n v="160.6"/>
    <s v=""/>
    <s v=""/>
    <s v=""/>
  </r>
  <r>
    <d v="2024-05-02T00:00:00"/>
    <x v="122"/>
    <n v="1900"/>
    <d v="1901-09-22T19:00:00"/>
    <n v="112.4"/>
    <n v="48.400000000000006"/>
    <n v="0"/>
    <n v="3.52"/>
    <m/>
    <n v="1.153"/>
    <n v="67.400000000000006"/>
    <n v="0.24"/>
    <n v="0.32500000000000001"/>
    <n v="0"/>
    <n v="85.6"/>
    <m/>
    <m/>
    <m/>
    <m/>
    <n v="1231900"/>
    <n v="94.8"/>
    <n v="85.6"/>
    <s v=""/>
    <s v=""/>
    <s v=""/>
  </r>
  <r>
    <d v="2024-05-02T00:00:00"/>
    <x v="122"/>
    <n v="2000"/>
    <d v="1901-09-22T20:00:00"/>
    <n v="113.21"/>
    <n v="49.209999999999994"/>
    <n v="0.5"/>
    <n v="1.51"/>
    <m/>
    <n v="-0.90200000000000002"/>
    <n v="77"/>
    <n v="0.2407"/>
    <n v="0.32790000000000002"/>
    <n v="0"/>
    <n v="1.9"/>
    <m/>
    <m/>
    <m/>
    <m/>
    <n v="1232000"/>
    <n v="1.7"/>
    <n v="1.9"/>
    <s v=""/>
    <s v=""/>
    <s v=""/>
  </r>
  <r>
    <d v="2024-05-02T00:00:00"/>
    <x v="122"/>
    <n v="2100"/>
    <d v="1901-09-22T21:00:00"/>
    <n v="113.33"/>
    <n v="49.33"/>
    <n v="1.01"/>
    <n v="2.0099999999999998"/>
    <m/>
    <n v="-1.2130000000000001"/>
    <n v="81.2"/>
    <n v="0.2414"/>
    <n v="0.33"/>
    <n v="0"/>
    <n v="0.6"/>
    <m/>
    <m/>
    <m/>
    <m/>
    <n v="1232100"/>
    <n v="0"/>
    <n v="0"/>
    <s v=""/>
    <s v=""/>
    <s v=""/>
  </r>
  <r>
    <d v="2024-05-02T00:00:00"/>
    <x v="122"/>
    <n v="2200"/>
    <d v="1901-09-22T22:00:00"/>
    <n v="113.21"/>
    <n v="49.209999999999994"/>
    <n v="1.01"/>
    <n v="2.0099999999999998"/>
    <m/>
    <n v="-1.613"/>
    <n v="82.5"/>
    <n v="0.2422"/>
    <n v="0.33150000000000002"/>
    <n v="0"/>
    <n v="0.6"/>
    <m/>
    <m/>
    <m/>
    <m/>
    <n v="1232200"/>
    <n v="0"/>
    <n v="0"/>
    <s v=""/>
    <s v=""/>
    <s v=""/>
  </r>
  <r>
    <d v="2024-05-02T00:00:00"/>
    <x v="122"/>
    <n v="2300"/>
    <d v="1901-09-22T23:00:00"/>
    <n v="113.33"/>
    <n v="49.33"/>
    <n v="1.01"/>
    <n v="2.52"/>
    <m/>
    <n v="-1.871"/>
    <n v="82.7"/>
    <n v="0.2414"/>
    <n v="0.3322"/>
    <n v="0"/>
    <n v="0.6"/>
    <m/>
    <m/>
    <m/>
    <m/>
    <n v="1232300"/>
    <n v="0"/>
    <n v="0"/>
    <s v=""/>
    <s v=""/>
    <s v=""/>
  </r>
  <r>
    <d v="2024-05-02T00:00:00"/>
    <x v="122"/>
    <n v="2400"/>
    <d v="1901-09-23T00:00:00"/>
    <n v="113.1"/>
    <n v="49.099999999999994"/>
    <n v="1.01"/>
    <n v="2.52"/>
    <m/>
    <n v="-1.929"/>
    <n v="82.3"/>
    <n v="0.2422"/>
    <n v="0.33289999999999997"/>
    <n v="0"/>
    <n v="0.6"/>
    <m/>
    <m/>
    <m/>
    <m/>
    <n v="1232400"/>
    <n v="0"/>
    <n v="0"/>
    <n v="0.24199999999999999"/>
    <n v="0.33300000000000002"/>
    <n v="0.49099999999999999"/>
  </r>
  <r>
    <d v="2024-05-03T00:00:00"/>
    <x v="123"/>
    <n v="100"/>
    <d v="1901-09-23T01:00:00"/>
    <n v="113.45"/>
    <n v="49.45"/>
    <n v="1.01"/>
    <n v="2.52"/>
    <m/>
    <n v="-1.613"/>
    <n v="82.5"/>
    <n v="0.2422"/>
    <n v="0.3337"/>
    <n v="0"/>
    <n v="0.6"/>
    <m/>
    <m/>
    <m/>
    <m/>
    <n v="1240100"/>
    <n v="0"/>
    <n v="0"/>
    <s v=""/>
    <s v=""/>
    <s v=""/>
  </r>
  <r>
    <d v="2024-05-03T00:00:00"/>
    <x v="123"/>
    <n v="200"/>
    <d v="1901-09-23T02:00:00"/>
    <n v="113.45"/>
    <n v="49.45"/>
    <n v="1.51"/>
    <n v="2.52"/>
    <m/>
    <n v="-2.3340000000000001"/>
    <n v="83.4"/>
    <n v="0.2429"/>
    <n v="0.3337"/>
    <n v="0"/>
    <n v="0.6"/>
    <m/>
    <m/>
    <m/>
    <m/>
    <n v="1240200"/>
    <n v="0"/>
    <n v="0"/>
    <s v=""/>
    <s v=""/>
    <s v=""/>
  </r>
  <r>
    <d v="2024-05-03T00:00:00"/>
    <x v="123"/>
    <n v="300"/>
    <d v="1901-09-23T03:00:00"/>
    <n v="112.86"/>
    <n v="48.86"/>
    <n v="1.51"/>
    <n v="2.0099999999999998"/>
    <m/>
    <n v="-2.508"/>
    <n v="84"/>
    <n v="0.2422"/>
    <n v="0.3337"/>
    <n v="0"/>
    <n v="0.6"/>
    <m/>
    <m/>
    <m/>
    <m/>
    <n v="1240300"/>
    <n v="0"/>
    <n v="0"/>
    <s v=""/>
    <s v=""/>
    <s v=""/>
  </r>
  <r>
    <d v="2024-05-03T00:00:00"/>
    <x v="123"/>
    <n v="400"/>
    <d v="1901-09-23T04:00:00"/>
    <n v="112.98"/>
    <n v="48.980000000000004"/>
    <n v="1.01"/>
    <n v="2.0099999999999998"/>
    <m/>
    <n v="-2.7120000000000002"/>
    <n v="83.6"/>
    <n v="0.2429"/>
    <n v="0.3337"/>
    <n v="0"/>
    <n v="0.6"/>
    <m/>
    <m/>
    <m/>
    <m/>
    <n v="1240400"/>
    <n v="0"/>
    <n v="0"/>
    <s v=""/>
    <s v=""/>
    <s v=""/>
  </r>
  <r>
    <d v="2024-05-03T00:00:00"/>
    <x v="123"/>
    <n v="500"/>
    <d v="1901-09-23T05:00:00"/>
    <n v="113.57"/>
    <n v="49.569999999999993"/>
    <n v="1.01"/>
    <n v="2.0099999999999998"/>
    <m/>
    <n v="-2.4500000000000002"/>
    <n v="82.7"/>
    <n v="0.2429"/>
    <n v="0.3337"/>
    <n v="0"/>
    <n v="5.6"/>
    <m/>
    <m/>
    <m/>
    <m/>
    <n v="1240500"/>
    <n v="1.3"/>
    <n v="5.6"/>
    <s v=""/>
    <s v=""/>
    <s v=""/>
  </r>
  <r>
    <d v="2024-05-03T00:00:00"/>
    <x v="123"/>
    <n v="600"/>
    <d v="1901-09-23T06:00:00"/>
    <n v="113.92"/>
    <n v="49.92"/>
    <n v="0.5"/>
    <n v="2.0099999999999998"/>
    <m/>
    <n v="1.071"/>
    <n v="78.900000000000006"/>
    <n v="0.2429"/>
    <n v="0.3337"/>
    <n v="0"/>
    <n v="90.6"/>
    <m/>
    <m/>
    <m/>
    <m/>
    <n v="1240600"/>
    <n v="90.3"/>
    <n v="90.6"/>
    <s v=""/>
    <s v=""/>
    <s v=""/>
  </r>
  <r>
    <d v="2024-05-03T00:00:00"/>
    <x v="123"/>
    <n v="700"/>
    <d v="1901-09-23T07:00:00"/>
    <n v="113.33"/>
    <n v="49.33"/>
    <n v="1.01"/>
    <n v="3.52"/>
    <m/>
    <n v="3.9060000000000001"/>
    <n v="64.2"/>
    <n v="0.2429"/>
    <n v="0.3337"/>
    <n v="0"/>
    <n v="293.10000000000002"/>
    <m/>
    <m/>
    <m/>
    <m/>
    <n v="1240700"/>
    <n v="267.2"/>
    <n v="293.10000000000002"/>
    <s v=""/>
    <s v=""/>
    <s v=""/>
  </r>
  <r>
    <d v="2024-05-03T00:00:00"/>
    <x v="123"/>
    <n v="800"/>
    <d v="1901-09-23T08:00:00"/>
    <n v="113.1"/>
    <n v="49.099999999999994"/>
    <n v="1.01"/>
    <n v="4.53"/>
    <m/>
    <n v="5.5140000000000002"/>
    <n v="61.4"/>
    <n v="0.2429"/>
    <n v="0.33289999999999997"/>
    <n v="0"/>
    <n v="441.9"/>
    <m/>
    <m/>
    <m/>
    <m/>
    <n v="1240800"/>
    <n v="455.3"/>
    <n v="441.9"/>
    <s v=""/>
    <s v=""/>
    <s v=""/>
  </r>
  <r>
    <d v="2024-05-03T00:00:00"/>
    <x v="123"/>
    <n v="900"/>
    <d v="1901-09-23T09:00:00"/>
    <n v="113.1"/>
    <n v="49.099999999999994"/>
    <n v="1.51"/>
    <n v="5.03"/>
    <m/>
    <n v="6.5090000000000003"/>
    <n v="59.2"/>
    <n v="0.2422"/>
    <n v="0.3322"/>
    <n v="0"/>
    <n v="661.9"/>
    <m/>
    <m/>
    <m/>
    <m/>
    <n v="1240900"/>
    <n v="629.5"/>
    <n v="661.9"/>
    <s v=""/>
    <s v=""/>
    <s v=""/>
  </r>
  <r>
    <d v="2024-05-03T00:00:00"/>
    <x v="123"/>
    <n v="1000"/>
    <d v="1901-09-23T10:00:00"/>
    <n v="111.34"/>
    <n v="47.34"/>
    <n v="2.0099999999999998"/>
    <n v="7.05"/>
    <m/>
    <n v="5.9749999999999996"/>
    <n v="52.8"/>
    <n v="0.2407"/>
    <n v="0.33079999999999998"/>
    <n v="0"/>
    <n v="800.6"/>
    <m/>
    <m/>
    <m/>
    <m/>
    <n v="1241000"/>
    <n v="774.2"/>
    <n v="800.6"/>
    <s v=""/>
    <s v=""/>
    <s v=""/>
  </r>
  <r>
    <d v="2024-05-03T00:00:00"/>
    <x v="123"/>
    <n v="1100"/>
    <d v="1901-09-23T11:00:00"/>
    <n v="110.87"/>
    <n v="46.870000000000005"/>
    <n v="2.0099999999999998"/>
    <n v="6.54"/>
    <m/>
    <n v="4.3499999999999996"/>
    <n v="55"/>
    <n v="0.24"/>
    <n v="0.33"/>
    <n v="0"/>
    <n v="489.4"/>
    <m/>
    <m/>
    <m/>
    <m/>
    <n v="1241100"/>
    <n v="878.2"/>
    <n v="489.4"/>
    <s v=""/>
    <s v=""/>
    <s v=""/>
  </r>
  <r>
    <d v="2024-05-03T00:00:00"/>
    <x v="123"/>
    <n v="1200"/>
    <d v="1901-09-23T12:00:00"/>
    <n v="108.42"/>
    <n v="44.42"/>
    <n v="2.52"/>
    <n v="6.04"/>
    <m/>
    <n v="5.2050000000000001"/>
    <n v="62.9"/>
    <n v="0.24"/>
    <n v="0.32929999999999998"/>
    <n v="0"/>
    <n v="334.4"/>
    <m/>
    <m/>
    <m/>
    <m/>
    <n v="1241200"/>
    <n v="932.5"/>
    <n v="334.4"/>
    <s v=""/>
    <s v=""/>
    <s v=""/>
  </r>
  <r>
    <d v="2024-05-03T00:00:00"/>
    <x v="123"/>
    <n v="1300"/>
    <d v="1901-09-23T13:00:00"/>
    <n v="111.11"/>
    <n v="47.11"/>
    <n v="2.52"/>
    <n v="7.55"/>
    <m/>
    <n v="4.2720000000000002"/>
    <n v="53.9"/>
    <n v="0.2407"/>
    <n v="0.3286"/>
    <n v="0"/>
    <n v="550.6"/>
    <m/>
    <m/>
    <m/>
    <m/>
    <n v="1241300"/>
    <n v="934"/>
    <n v="550.6"/>
    <s v=""/>
    <s v=""/>
    <s v=""/>
  </r>
  <r>
    <d v="2024-05-03T00:00:00"/>
    <x v="123"/>
    <n v="1400"/>
    <d v="1901-09-23T14:00:00"/>
    <n v="111.34"/>
    <n v="47.34"/>
    <n v="2.0099999999999998"/>
    <n v="9.56"/>
    <m/>
    <n v="5.7450000000000001"/>
    <n v="63"/>
    <n v="0.2422"/>
    <n v="0.3286"/>
    <n v="0"/>
    <n v="440.6"/>
    <m/>
    <m/>
    <m/>
    <m/>
    <n v="1241400"/>
    <n v="882.3"/>
    <n v="440.6"/>
    <s v=""/>
    <s v=""/>
    <s v=""/>
  </r>
  <r>
    <d v="2024-05-03T00:00:00"/>
    <x v="123"/>
    <n v="1500"/>
    <d v="1901-09-23T15:00:00"/>
    <n v="109.59"/>
    <n v="45.59"/>
    <n v="3.02"/>
    <n v="9.06"/>
    <m/>
    <n v="5.8470000000000004"/>
    <n v="66.8"/>
    <n v="0.24429999999999999"/>
    <n v="0.32929999999999998"/>
    <n v="0"/>
    <n v="425.6"/>
    <m/>
    <m/>
    <m/>
    <m/>
    <n v="1241500"/>
    <n v="781"/>
    <n v="425.6"/>
    <s v=""/>
    <s v=""/>
    <s v=""/>
  </r>
  <r>
    <d v="2024-05-03T00:00:00"/>
    <x v="123"/>
    <n v="1600"/>
    <d v="1901-09-23T16:00:00"/>
    <n v="110.06"/>
    <n v="46.06"/>
    <n v="2.0099999999999998"/>
    <n v="7.55"/>
    <m/>
    <n v="4.9989999999999997"/>
    <n v="63.6"/>
    <n v="0.2465"/>
    <n v="0.33079999999999998"/>
    <n v="0"/>
    <n v="456.9"/>
    <m/>
    <m/>
    <m/>
    <m/>
    <n v="1241600"/>
    <n v="638.29999999999995"/>
    <n v="456.9"/>
    <s v=""/>
    <s v=""/>
    <s v=""/>
  </r>
  <r>
    <d v="2024-05-03T00:00:00"/>
    <x v="123"/>
    <n v="1700"/>
    <d v="1901-09-23T17:00:00"/>
    <n v="109.24"/>
    <n v="45.239999999999995"/>
    <n v="3.02"/>
    <n v="8.56"/>
    <m/>
    <n v="4.1680000000000001"/>
    <n v="69.3"/>
    <n v="0.24940000000000001"/>
    <n v="0.33439999999999998"/>
    <n v="0"/>
    <n v="201.9"/>
    <m/>
    <m/>
    <m/>
    <m/>
    <n v="1241700"/>
    <n v="465.2"/>
    <n v="201.9"/>
    <s v=""/>
    <s v=""/>
    <s v=""/>
  </r>
  <r>
    <d v="2024-05-03T00:00:00"/>
    <x v="123"/>
    <n v="1800"/>
    <d v="1901-09-23T18:00:00"/>
    <n v="110.52"/>
    <n v="46.519999999999996"/>
    <n v="2.52"/>
    <n v="7.05"/>
    <m/>
    <n v="3.327"/>
    <n v="67.099999999999994"/>
    <n v="0.25009999999999999"/>
    <n v="0.33800000000000002"/>
    <n v="0"/>
    <n v="213.1"/>
    <m/>
    <m/>
    <m/>
    <m/>
    <n v="1241800"/>
    <n v="277.3"/>
    <n v="213.1"/>
    <s v=""/>
    <s v=""/>
    <s v=""/>
  </r>
  <r>
    <d v="2024-05-03T00:00:00"/>
    <x v="123"/>
    <n v="1900"/>
    <d v="1901-09-23T19:00:00"/>
    <n v="110.41"/>
    <n v="46.41"/>
    <n v="2.52"/>
    <n v="6.54"/>
    <m/>
    <n v="2.5569999999999999"/>
    <n v="73.599999999999994"/>
    <n v="0.25009999999999999"/>
    <n v="0.34089999999999998"/>
    <n v="0"/>
    <n v="38.1"/>
    <m/>
    <m/>
    <m/>
    <m/>
    <n v="1241900"/>
    <n v="99"/>
    <n v="38.1"/>
    <s v=""/>
    <s v=""/>
    <s v=""/>
  </r>
  <r>
    <d v="2024-05-03T00:00:00"/>
    <x v="123"/>
    <n v="2000"/>
    <d v="1901-09-23T20:00:00"/>
    <n v="109.94"/>
    <n v="45.94"/>
    <n v="1.01"/>
    <n v="4.53"/>
    <m/>
    <n v="2.1549999999999998"/>
    <n v="78.400000000000006"/>
    <n v="0.24940000000000001"/>
    <n v="0.34310000000000002"/>
    <n v="0"/>
    <n v="0.6"/>
    <m/>
    <m/>
    <m/>
    <m/>
    <n v="1242000"/>
    <n v="2"/>
    <n v="0"/>
    <s v=""/>
    <s v=""/>
    <s v=""/>
  </r>
  <r>
    <d v="2024-05-03T00:00:00"/>
    <x v="123"/>
    <n v="2100"/>
    <d v="1901-09-23T21:00:00"/>
    <n v="109.59"/>
    <n v="45.59"/>
    <n v="2.0099999999999998"/>
    <n v="5.54"/>
    <m/>
    <n v="1.859"/>
    <n v="78.8"/>
    <n v="0.2487"/>
    <n v="0.34379999999999999"/>
    <n v="0"/>
    <n v="0.6"/>
    <m/>
    <m/>
    <m/>
    <m/>
    <n v="1242100"/>
    <n v="0"/>
    <n v="0"/>
    <s v=""/>
    <s v=""/>
    <s v=""/>
  </r>
  <r>
    <d v="2024-05-03T00:00:00"/>
    <x v="123"/>
    <n v="2200"/>
    <d v="1901-09-23T22:00:00"/>
    <n v="110.17"/>
    <n v="46.17"/>
    <n v="2.52"/>
    <n v="6.04"/>
    <m/>
    <n v="2.0739999999999998"/>
    <n v="75.400000000000006"/>
    <n v="0.248"/>
    <n v="0.34460000000000002"/>
    <n v="0"/>
    <n v="0.6"/>
    <m/>
    <m/>
    <m/>
    <m/>
    <n v="1242200"/>
    <n v="0"/>
    <n v="0"/>
    <s v=""/>
    <s v=""/>
    <s v=""/>
  </r>
  <r>
    <d v="2024-05-03T00:00:00"/>
    <x v="123"/>
    <n v="2300"/>
    <d v="1901-09-23T23:00:00"/>
    <n v="109.82"/>
    <n v="45.819999999999993"/>
    <n v="2.0099999999999998"/>
    <n v="6.04"/>
    <m/>
    <n v="2.101"/>
    <n v="73.400000000000006"/>
    <n v="0.2472"/>
    <n v="0.34460000000000002"/>
    <n v="0"/>
    <n v="0.6"/>
    <m/>
    <m/>
    <m/>
    <m/>
    <n v="1242300"/>
    <n v="0"/>
    <n v="0"/>
    <s v=""/>
    <s v=""/>
    <s v=""/>
  </r>
  <r>
    <d v="2024-05-03T00:00:00"/>
    <x v="123"/>
    <n v="2400"/>
    <d v="1901-09-24T00:00:00"/>
    <n v="109.59"/>
    <n v="45.59"/>
    <n v="1.01"/>
    <n v="6.54"/>
    <m/>
    <n v="1.8859999999999999"/>
    <n v="70.5"/>
    <n v="0.2472"/>
    <n v="0.3453"/>
    <n v="0"/>
    <n v="0.6"/>
    <m/>
    <m/>
    <m/>
    <m/>
    <n v="1242400"/>
    <n v="0"/>
    <n v="0"/>
    <n v="0.247"/>
    <n v="0.34499999999999997"/>
    <n v="0.45600000000000002"/>
  </r>
  <r>
    <d v="2024-05-04T00:00:00"/>
    <x v="124"/>
    <n v="100"/>
    <d v="1901-09-24T01:00:00"/>
    <n v="110.06"/>
    <n v="46.06"/>
    <n v="1.01"/>
    <n v="5.03"/>
    <m/>
    <n v="2.1280000000000001"/>
    <n v="68.400000000000006"/>
    <n v="0.2465"/>
    <n v="0.3453"/>
    <n v="0"/>
    <n v="0.6"/>
    <m/>
    <m/>
    <m/>
    <m/>
    <n v="1250100"/>
    <n v="0"/>
    <n v="0"/>
    <s v=""/>
    <s v=""/>
    <s v=""/>
  </r>
  <r>
    <d v="2024-05-04T00:00:00"/>
    <x v="124"/>
    <n v="200"/>
    <d v="1901-09-24T02:00:00"/>
    <n v="109.59"/>
    <n v="45.59"/>
    <n v="1.01"/>
    <n v="5.03"/>
    <m/>
    <n v="1.8049999999999999"/>
    <n v="67.5"/>
    <n v="0.24579999999999999"/>
    <n v="0.3453"/>
    <n v="0"/>
    <n v="0.6"/>
    <m/>
    <m/>
    <m/>
    <m/>
    <n v="1250200"/>
    <n v="0"/>
    <n v="0"/>
    <s v=""/>
    <s v=""/>
    <s v=""/>
  </r>
  <r>
    <d v="2024-05-04T00:00:00"/>
    <x v="124"/>
    <n v="300"/>
    <d v="1901-09-24T03:00:00"/>
    <n v="109.82"/>
    <n v="45.819999999999993"/>
    <n v="0.5"/>
    <n v="4.53"/>
    <m/>
    <n v="1.6970000000000001"/>
    <n v="67.099999999999994"/>
    <n v="0.24579999999999999"/>
    <n v="0.3453"/>
    <n v="0"/>
    <n v="0.6"/>
    <m/>
    <m/>
    <m/>
    <m/>
    <n v="1250300"/>
    <n v="0"/>
    <n v="0"/>
    <s v=""/>
    <s v=""/>
    <s v=""/>
  </r>
  <r>
    <d v="2024-05-04T00:00:00"/>
    <x v="124"/>
    <n v="400"/>
    <d v="1901-09-24T04:00:00"/>
    <n v="109.94"/>
    <n v="45.94"/>
    <n v="0"/>
    <n v="2.52"/>
    <m/>
    <n v="1.3169999999999999"/>
    <n v="67.5"/>
    <n v="0.24510000000000001"/>
    <n v="0.34460000000000002"/>
    <n v="0"/>
    <n v="0.6"/>
    <m/>
    <m/>
    <m/>
    <m/>
    <n v="1250400"/>
    <n v="0"/>
    <n v="0"/>
    <s v=""/>
    <s v=""/>
    <s v=""/>
  </r>
  <r>
    <d v="2024-05-04T00:00:00"/>
    <x v="124"/>
    <n v="500"/>
    <d v="1901-09-24T05:00:00"/>
    <n v="109.7"/>
    <n v="45.7"/>
    <n v="0"/>
    <n v="3.02"/>
    <m/>
    <n v="1.425"/>
    <n v="66.599999999999994"/>
    <n v="0.24510000000000001"/>
    <n v="0.34460000000000002"/>
    <n v="0"/>
    <n v="5.6"/>
    <m/>
    <m/>
    <m/>
    <m/>
    <n v="1250500"/>
    <n v="1.7"/>
    <n v="5.6"/>
    <s v=""/>
    <s v=""/>
    <s v=""/>
  </r>
  <r>
    <d v="2024-05-04T00:00:00"/>
    <x v="124"/>
    <n v="600"/>
    <d v="1901-09-24T06:00:00"/>
    <n v="110.06"/>
    <n v="46.06"/>
    <n v="0.5"/>
    <n v="4.53"/>
    <m/>
    <n v="2.5569999999999999"/>
    <n v="62.5"/>
    <n v="0.24510000000000001"/>
    <n v="0.34379999999999999"/>
    <n v="0"/>
    <n v="80.599999999999994"/>
    <m/>
    <m/>
    <m/>
    <m/>
    <n v="1250600"/>
    <n v="93.8"/>
    <n v="80.599999999999994"/>
    <s v=""/>
    <s v=""/>
    <s v=""/>
  </r>
  <r>
    <d v="2024-05-04T00:00:00"/>
    <x v="124"/>
    <n v="700"/>
    <d v="1901-09-24T07:00:00"/>
    <n v="110.17"/>
    <n v="46.17"/>
    <n v="0.5"/>
    <n v="4.53"/>
    <m/>
    <n v="3.036"/>
    <n v="56.6"/>
    <n v="0.24510000000000001"/>
    <n v="0.34379999999999999"/>
    <n v="0"/>
    <n v="180.6"/>
    <m/>
    <m/>
    <m/>
    <m/>
    <n v="1250700"/>
    <n v="271.2"/>
    <n v="180.6"/>
    <s v=""/>
    <s v=""/>
    <s v=""/>
  </r>
  <r>
    <d v="2024-05-04T00:00:00"/>
    <x v="124"/>
    <n v="800"/>
    <d v="1901-09-24T08:00:00"/>
    <n v="110.29"/>
    <n v="46.290000000000006"/>
    <n v="0.5"/>
    <n v="4.53"/>
    <m/>
    <n v="4.4020000000000001"/>
    <n v="55.6"/>
    <n v="0.24510000000000001"/>
    <n v="0.34310000000000002"/>
    <n v="0"/>
    <n v="209.4"/>
    <m/>
    <m/>
    <m/>
    <m/>
    <n v="1250800"/>
    <n v="459"/>
    <n v="209.4"/>
    <s v=""/>
    <s v=""/>
    <s v=""/>
  </r>
  <r>
    <d v="2024-05-04T00:00:00"/>
    <x v="124"/>
    <n v="900"/>
    <d v="1901-09-24T09:00:00"/>
    <n v="109.94"/>
    <n v="45.94"/>
    <n v="0.5"/>
    <n v="6.04"/>
    <m/>
    <n v="5.1020000000000003"/>
    <n v="53"/>
    <n v="0.24510000000000001"/>
    <n v="0.34310000000000002"/>
    <n v="0"/>
    <n v="278.10000000000002"/>
    <m/>
    <m/>
    <m/>
    <m/>
    <n v="1250900"/>
    <n v="633.20000000000005"/>
    <n v="278.10000000000002"/>
    <s v=""/>
    <s v=""/>
    <s v=""/>
  </r>
  <r>
    <d v="2024-05-04T00:00:00"/>
    <x v="124"/>
    <n v="1000"/>
    <d v="1901-09-24T10:00:00"/>
    <n v="109.94"/>
    <n v="45.94"/>
    <n v="1.51"/>
    <n v="6.04"/>
    <m/>
    <n v="6.0259999999999998"/>
    <n v="49.1"/>
    <n v="0.24429999999999999"/>
    <n v="0.3417"/>
    <n v="0"/>
    <n v="388.1"/>
    <m/>
    <m/>
    <m/>
    <m/>
    <n v="1251000"/>
    <n v="777.7"/>
    <n v="388.1"/>
    <s v=""/>
    <s v=""/>
    <s v=""/>
  </r>
  <r>
    <d v="2024-05-04T00:00:00"/>
    <x v="124"/>
    <n v="1100"/>
    <d v="1901-09-24T11:00:00"/>
    <n v="110.06"/>
    <n v="46.06"/>
    <n v="1.01"/>
    <n v="4.53"/>
    <m/>
    <n v="6.5350000000000001"/>
    <n v="45.4"/>
    <n v="0.24360000000000001"/>
    <n v="0.3417"/>
    <n v="0"/>
    <n v="386.9"/>
    <m/>
    <m/>
    <m/>
    <m/>
    <n v="1251100"/>
    <n v="881"/>
    <n v="386.9"/>
    <s v=""/>
    <s v=""/>
    <s v=""/>
  </r>
  <r>
    <d v="2024-05-04T00:00:00"/>
    <x v="124"/>
    <n v="1200"/>
    <d v="1901-09-24T12:00:00"/>
    <n v="110.06"/>
    <n v="46.06"/>
    <n v="1.01"/>
    <n v="4.53"/>
    <m/>
    <n v="6.8639999999999999"/>
    <n v="45.2"/>
    <n v="0.24360000000000001"/>
    <n v="0.34089999999999998"/>
    <n v="0"/>
    <n v="385.6"/>
    <m/>
    <m/>
    <m/>
    <m/>
    <n v="1251200"/>
    <n v="935.5"/>
    <n v="385.6"/>
    <s v=""/>
    <s v=""/>
    <s v=""/>
  </r>
  <r>
    <d v="2024-05-04T00:00:00"/>
    <x v="124"/>
    <n v="1300"/>
    <d v="1901-09-24T13:00:00"/>
    <n v="109.12"/>
    <n v="45.120000000000005"/>
    <n v="1.01"/>
    <n v="6.04"/>
    <m/>
    <n v="7.82"/>
    <n v="44.3"/>
    <n v="0.2429"/>
    <n v="0.3402"/>
    <n v="0"/>
    <n v="399.4"/>
    <m/>
    <m/>
    <m/>
    <m/>
    <n v="1251300"/>
    <n v="937"/>
    <n v="399.4"/>
    <s v=""/>
    <s v=""/>
    <s v=""/>
  </r>
  <r>
    <d v="2024-05-04T00:00:00"/>
    <x v="124"/>
    <n v="1400"/>
    <d v="1901-09-24T14:00:00"/>
    <n v="109"/>
    <n v="45"/>
    <n v="0.5"/>
    <n v="4.53"/>
    <m/>
    <n v="7.5439999999999996"/>
    <n v="44"/>
    <n v="0.2429"/>
    <n v="0.33729999999999999"/>
    <n v="0"/>
    <n v="334.4"/>
    <m/>
    <m/>
    <m/>
    <m/>
    <n v="1251400"/>
    <n v="885.3"/>
    <n v="334.4"/>
    <s v=""/>
    <s v=""/>
    <s v=""/>
  </r>
  <r>
    <d v="2024-05-04T00:00:00"/>
    <x v="124"/>
    <n v="1500"/>
    <d v="1901-09-24T15:00:00"/>
    <n v="108.07"/>
    <n v="44.069999999999993"/>
    <n v="1.01"/>
    <n v="5.03"/>
    <m/>
    <n v="7.0659999999999998"/>
    <n v="46.7"/>
    <n v="0.24360000000000001"/>
    <n v="0.33729999999999999"/>
    <n v="0"/>
    <n v="250.6"/>
    <m/>
    <m/>
    <m/>
    <m/>
    <n v="1251500"/>
    <n v="784.5"/>
    <n v="250.6"/>
    <s v=""/>
    <s v=""/>
    <s v=""/>
  </r>
  <r>
    <d v="2024-05-04T00:00:00"/>
    <x v="124"/>
    <n v="1600"/>
    <d v="1901-09-24T16:00:00"/>
    <n v="108.18"/>
    <n v="44.180000000000007"/>
    <n v="0.5"/>
    <n v="4.03"/>
    <m/>
    <n v="6.1790000000000003"/>
    <n v="48.2"/>
    <n v="0.24510000000000001"/>
    <n v="0.33729999999999999"/>
    <n v="0"/>
    <n v="169.4"/>
    <m/>
    <m/>
    <m/>
    <m/>
    <n v="1251600"/>
    <n v="641.79999999999995"/>
    <n v="169.4"/>
    <s v=""/>
    <s v=""/>
    <s v=""/>
  </r>
  <r>
    <d v="2024-05-04T00:00:00"/>
    <x v="124"/>
    <n v="1700"/>
    <d v="1901-09-24T17:00:00"/>
    <n v="108.89"/>
    <n v="44.89"/>
    <n v="0"/>
    <n v="3.02"/>
    <m/>
    <n v="6.94"/>
    <n v="49.9"/>
    <n v="0.24579999999999999"/>
    <n v="0.33950000000000002"/>
    <n v="0"/>
    <n v="131.9"/>
    <m/>
    <m/>
    <m/>
    <m/>
    <n v="1251700"/>
    <n v="469.2"/>
    <n v="131.9"/>
    <s v=""/>
    <s v=""/>
    <s v=""/>
  </r>
  <r>
    <d v="2024-05-04T00:00:00"/>
    <x v="124"/>
    <n v="1800"/>
    <d v="1901-09-24T18:00:00"/>
    <n v="108.89"/>
    <n v="44.89"/>
    <n v="0"/>
    <n v="2.0099999999999998"/>
    <m/>
    <n v="5.5140000000000002"/>
    <n v="51"/>
    <n v="0.2465"/>
    <n v="0.34089999999999998"/>
    <n v="0"/>
    <n v="71.900000000000006"/>
    <m/>
    <m/>
    <m/>
    <m/>
    <n v="1251800"/>
    <n v="281.7"/>
    <n v="71.900000000000006"/>
    <s v=""/>
    <s v=""/>
    <s v=""/>
  </r>
  <r>
    <d v="2024-05-04T00:00:00"/>
    <x v="124"/>
    <n v="1900"/>
    <d v="1901-09-24T19:00:00"/>
    <n v="109"/>
    <n v="45"/>
    <n v="0.5"/>
    <n v="3.02"/>
    <m/>
    <n v="4.1150000000000002"/>
    <n v="55.8"/>
    <n v="0.2465"/>
    <n v="0.34239999999999998"/>
    <n v="0"/>
    <n v="16.899999999999999"/>
    <m/>
    <m/>
    <m/>
    <m/>
    <n v="1251900"/>
    <n v="102.7"/>
    <n v="16.899999999999999"/>
    <s v=""/>
    <s v=""/>
    <s v=""/>
  </r>
  <r>
    <d v="2024-05-04T00:00:00"/>
    <x v="124"/>
    <n v="2000"/>
    <d v="1901-09-24T20:00:00"/>
    <n v="109.35"/>
    <n v="45.349999999999994"/>
    <n v="0.5"/>
    <n v="4.03"/>
    <m/>
    <n v="3.6429999999999998"/>
    <n v="64.599999999999994"/>
    <n v="0.2465"/>
    <n v="0.34310000000000002"/>
    <n v="0"/>
    <n v="0.6"/>
    <m/>
    <m/>
    <m/>
    <m/>
    <n v="1252000"/>
    <n v="3"/>
    <n v="0"/>
    <s v=""/>
    <s v=""/>
    <s v=""/>
  </r>
  <r>
    <d v="2024-05-04T00:00:00"/>
    <x v="124"/>
    <n v="2100"/>
    <d v="1901-09-24T21:00:00"/>
    <n v="109"/>
    <n v="45"/>
    <n v="0"/>
    <n v="1.51"/>
    <m/>
    <n v="2.262"/>
    <n v="73.599999999999994"/>
    <n v="0.2465"/>
    <n v="0.34379999999999999"/>
    <n v="0"/>
    <n v="0.6"/>
    <m/>
    <m/>
    <m/>
    <m/>
    <n v="1252100"/>
    <n v="0"/>
    <n v="0"/>
    <s v=""/>
    <s v=""/>
    <s v=""/>
  </r>
  <r>
    <d v="2024-05-04T00:00:00"/>
    <x v="124"/>
    <n v="2200"/>
    <d v="1901-09-24T22:00:00"/>
    <n v="109"/>
    <n v="45"/>
    <n v="0"/>
    <n v="0.5"/>
    <m/>
    <n v="1.099"/>
    <n v="80"/>
    <n v="0.24579999999999999"/>
    <n v="0.34460000000000002"/>
    <n v="0"/>
    <n v="0.6"/>
    <m/>
    <m/>
    <m/>
    <m/>
    <n v="1252200"/>
    <n v="0"/>
    <n v="0"/>
    <s v=""/>
    <s v=""/>
    <s v=""/>
  </r>
  <r>
    <d v="2024-05-04T00:00:00"/>
    <x v="124"/>
    <n v="2300"/>
    <d v="1901-09-24T23:00:00"/>
    <n v="108.89"/>
    <n v="44.89"/>
    <n v="0"/>
    <n v="0.5"/>
    <m/>
    <n v="0.79700000000000004"/>
    <n v="82.5"/>
    <n v="0.24579999999999999"/>
    <n v="0.34460000000000002"/>
    <n v="0"/>
    <n v="0.6"/>
    <m/>
    <m/>
    <m/>
    <m/>
    <n v="1252300"/>
    <n v="0"/>
    <n v="0"/>
    <s v=""/>
    <s v=""/>
    <s v=""/>
  </r>
  <r>
    <d v="2024-05-04T00:00:00"/>
    <x v="124"/>
    <n v="2400"/>
    <d v="1901-09-25T00:00:00"/>
    <n v="109.24"/>
    <n v="45.239999999999995"/>
    <n v="0"/>
    <n v="1.51"/>
    <m/>
    <n v="1.3979999999999999"/>
    <n v="84.4"/>
    <n v="0.24510000000000001"/>
    <n v="0.34460000000000002"/>
    <n v="0"/>
    <n v="0.6"/>
    <m/>
    <m/>
    <m/>
    <m/>
    <n v="1252400"/>
    <n v="0"/>
    <n v="0"/>
    <n v="0.245"/>
    <n v="0.34499999999999997"/>
    <n v="0.45200000000000001"/>
  </r>
  <r>
    <d v="2024-05-05T00:00:00"/>
    <x v="125"/>
    <n v="100"/>
    <d v="1901-09-25T01:00:00"/>
    <n v="109.24"/>
    <n v="45.239999999999995"/>
    <n v="0"/>
    <n v="2.0099999999999998"/>
    <m/>
    <n v="2.262"/>
    <n v="82.7"/>
    <n v="0.24510000000000001"/>
    <n v="0.34460000000000002"/>
    <n v="0"/>
    <n v="0.6"/>
    <m/>
    <m/>
    <m/>
    <m/>
    <n v="1260100"/>
    <n v="0"/>
    <n v="0"/>
    <s v=""/>
    <s v=""/>
    <s v=""/>
  </r>
  <r>
    <d v="2024-05-05T00:00:00"/>
    <x v="125"/>
    <n v="200"/>
    <d v="1901-09-25T02:00:00"/>
    <n v="109.47"/>
    <n v="45.47"/>
    <n v="0.5"/>
    <n v="2.52"/>
    <m/>
    <n v="3.1160000000000001"/>
    <n v="77.099999999999994"/>
    <n v="0.24429999999999999"/>
    <n v="0.34460000000000002"/>
    <n v="0"/>
    <n v="0.6"/>
    <m/>
    <m/>
    <m/>
    <m/>
    <n v="1260200"/>
    <n v="0"/>
    <n v="0"/>
    <s v=""/>
    <s v=""/>
    <s v=""/>
  </r>
  <r>
    <d v="2024-05-05T00:00:00"/>
    <x v="125"/>
    <n v="300"/>
    <d v="1901-09-25T03:00:00"/>
    <n v="108.77"/>
    <n v="44.769999999999996"/>
    <n v="0.5"/>
    <n v="3.02"/>
    <m/>
    <n v="2.4769999999999999"/>
    <n v="74.3"/>
    <n v="0.24429999999999999"/>
    <n v="0.34460000000000002"/>
    <n v="0"/>
    <n v="0.6"/>
    <m/>
    <m/>
    <m/>
    <m/>
    <n v="1260300"/>
    <n v="0"/>
    <n v="0"/>
    <s v=""/>
    <s v=""/>
    <s v=""/>
  </r>
  <r>
    <d v="2024-05-05T00:00:00"/>
    <x v="125"/>
    <n v="400"/>
    <d v="1901-09-25T04:00:00"/>
    <n v="109.24"/>
    <n v="45.239999999999995"/>
    <n v="1.51"/>
    <n v="4.53"/>
    <m/>
    <n v="2.0470000000000002"/>
    <n v="75.7"/>
    <n v="0.24429999999999999"/>
    <n v="0.34379999999999999"/>
    <n v="0"/>
    <n v="0.6"/>
    <m/>
    <m/>
    <m/>
    <m/>
    <n v="1260400"/>
    <n v="0"/>
    <n v="0"/>
    <s v=""/>
    <s v=""/>
    <s v=""/>
  </r>
  <r>
    <d v="2024-05-05T00:00:00"/>
    <x v="125"/>
    <n v="500"/>
    <d v="1901-09-25T05:00:00"/>
    <n v="109"/>
    <n v="45"/>
    <n v="1.51"/>
    <n v="5.03"/>
    <m/>
    <n v="2.637"/>
    <n v="77.3"/>
    <n v="0.24360000000000001"/>
    <n v="0.34310000000000002"/>
    <n v="0"/>
    <n v="9.4"/>
    <m/>
    <m/>
    <m/>
    <m/>
    <n v="1260500"/>
    <n v="1.8"/>
    <n v="9.4"/>
    <s v=""/>
    <s v=""/>
    <s v=""/>
  </r>
  <r>
    <d v="2024-05-05T00:00:00"/>
    <x v="125"/>
    <n v="600"/>
    <d v="1901-09-25T06:00:00"/>
    <n v="109"/>
    <n v="45"/>
    <n v="1.01"/>
    <n v="5.03"/>
    <m/>
    <n v="3.5910000000000002"/>
    <n v="70.099999999999994"/>
    <n v="0.2429"/>
    <n v="0.34310000000000002"/>
    <n v="0"/>
    <n v="68.099999999999994"/>
    <m/>
    <m/>
    <m/>
    <m/>
    <n v="1260600"/>
    <n v="97.3"/>
    <n v="68.099999999999994"/>
    <s v=""/>
    <s v=""/>
    <s v=""/>
  </r>
  <r>
    <d v="2024-05-05T00:00:00"/>
    <x v="125"/>
    <n v="700"/>
    <d v="1901-09-25T07:00:00"/>
    <n v="109"/>
    <n v="45"/>
    <n v="1.01"/>
    <n v="4.03"/>
    <m/>
    <n v="4.6879999999999997"/>
    <n v="64.099999999999994"/>
    <n v="0.2429"/>
    <n v="0.34310000000000002"/>
    <n v="0"/>
    <n v="121.9"/>
    <m/>
    <m/>
    <m/>
    <m/>
    <n v="1260700"/>
    <n v="275.2"/>
    <n v="121.9"/>
    <s v=""/>
    <s v=""/>
    <s v=""/>
  </r>
  <r>
    <d v="2024-05-05T00:00:00"/>
    <x v="125"/>
    <n v="800"/>
    <d v="1901-09-25T08:00:00"/>
    <n v="108.89"/>
    <n v="44.89"/>
    <n v="0.5"/>
    <n v="2.52"/>
    <m/>
    <n v="5.1020000000000003"/>
    <n v="59.2"/>
    <n v="0.24429999999999999"/>
    <n v="0.34379999999999999"/>
    <n v="0"/>
    <n v="194.4"/>
    <m/>
    <m/>
    <m/>
    <m/>
    <n v="1260800"/>
    <n v="462.8"/>
    <n v="194.4"/>
    <s v=""/>
    <s v=""/>
    <s v=""/>
  </r>
  <r>
    <d v="2024-05-05T00:00:00"/>
    <x v="125"/>
    <n v="900"/>
    <d v="1901-09-25T09:00:00"/>
    <n v="108.07"/>
    <n v="44.069999999999993"/>
    <n v="0.5"/>
    <n v="3.52"/>
    <m/>
    <n v="7.77"/>
    <n v="60.7"/>
    <n v="0.24429999999999999"/>
    <n v="0.34310000000000002"/>
    <n v="0"/>
    <n v="335.6"/>
    <m/>
    <m/>
    <m/>
    <m/>
    <n v="1260900"/>
    <n v="636.29999999999995"/>
    <n v="335.6"/>
    <s v=""/>
    <s v=""/>
    <s v=""/>
  </r>
  <r>
    <d v="2024-05-05T00:00:00"/>
    <x v="125"/>
    <n v="1000"/>
    <d v="1901-09-25T10:00:00"/>
    <n v="106.9"/>
    <n v="42.900000000000006"/>
    <n v="1.01"/>
    <n v="4.03"/>
    <m/>
    <n v="8.7420000000000009"/>
    <n v="49.9"/>
    <n v="0.24360000000000001"/>
    <n v="0.34239999999999998"/>
    <n v="0"/>
    <n v="605.6"/>
    <m/>
    <m/>
    <m/>
    <m/>
    <n v="1261000"/>
    <n v="780.8"/>
    <n v="605.6"/>
    <s v=""/>
    <s v=""/>
    <s v=""/>
  </r>
  <r>
    <d v="2024-05-05T00:00:00"/>
    <x v="125"/>
    <n v="1100"/>
    <d v="1901-09-25T11:00:00"/>
    <n v="106.55"/>
    <n v="42.55"/>
    <n v="1.51"/>
    <n v="5.54"/>
    <m/>
    <n v="11.053000000000001"/>
    <n v="45.7"/>
    <n v="0.24360000000000001"/>
    <n v="0.33950000000000002"/>
    <n v="0"/>
    <n v="850.6"/>
    <m/>
    <m/>
    <m/>
    <m/>
    <n v="1261100"/>
    <n v="883.7"/>
    <n v="850.6"/>
    <s v=""/>
    <s v=""/>
    <s v=""/>
  </r>
  <r>
    <d v="2024-05-05T00:00:00"/>
    <x v="125"/>
    <n v="1200"/>
    <d v="1901-09-25T12:00:00"/>
    <n v="106.08"/>
    <n v="42.08"/>
    <n v="1.51"/>
    <n v="5.03"/>
    <m/>
    <n v="9.3119999999999994"/>
    <n v="46.3"/>
    <n v="0.2487"/>
    <n v="0.33879999999999999"/>
    <n v="0"/>
    <n v="771.9"/>
    <m/>
    <m/>
    <m/>
    <m/>
    <n v="1261200"/>
    <n v="938.5"/>
    <n v="771.9"/>
    <s v=""/>
    <s v=""/>
    <s v=""/>
  </r>
  <r>
    <d v="2024-05-05T00:00:00"/>
    <x v="125"/>
    <n v="1300"/>
    <d v="1901-09-25T13:00:00"/>
    <n v="105.49"/>
    <n v="41.489999999999995"/>
    <n v="2.0099999999999998"/>
    <n v="5.03"/>
    <m/>
    <n v="8.3190000000000008"/>
    <n v="51.1"/>
    <n v="0.25600000000000001"/>
    <n v="0.34749999999999998"/>
    <n v="0"/>
    <n v="689.4"/>
    <m/>
    <m/>
    <m/>
    <m/>
    <n v="1261300"/>
    <n v="940"/>
    <n v="689.4"/>
    <s v=""/>
    <s v=""/>
    <s v=""/>
  </r>
  <r>
    <d v="2024-05-05T00:00:00"/>
    <x v="125"/>
    <n v="1400"/>
    <d v="1901-09-25T14:00:00"/>
    <n v="104.79"/>
    <n v="40.790000000000006"/>
    <n v="2.0099999999999998"/>
    <n v="6.04"/>
    <m/>
    <n v="6.2809999999999997"/>
    <n v="61"/>
    <n v="0.26179999999999998"/>
    <n v="0.3664"/>
    <n v="0"/>
    <n v="270.60000000000002"/>
    <m/>
    <m/>
    <m/>
    <m/>
    <n v="1261400"/>
    <n v="888.5"/>
    <n v="270.60000000000002"/>
    <s v=""/>
    <s v=""/>
    <s v=""/>
  </r>
  <r>
    <d v="2024-05-05T00:00:00"/>
    <x v="125"/>
    <n v="1500"/>
    <d v="1901-09-25T15:00:00"/>
    <n v="105.49"/>
    <n v="41.489999999999995"/>
    <n v="1.51"/>
    <n v="6.54"/>
    <m/>
    <n v="5.2569999999999997"/>
    <n v="71.099999999999994"/>
    <n v="0.26469999999999999"/>
    <n v="0.3831"/>
    <n v="0"/>
    <n v="153.1"/>
    <m/>
    <m/>
    <m/>
    <m/>
    <n v="1261500"/>
    <n v="787.7"/>
    <n v="153.1"/>
    <s v=""/>
    <s v=""/>
    <s v=""/>
  </r>
  <r>
    <d v="2024-05-05T00:00:00"/>
    <x v="125"/>
    <n v="1600"/>
    <d v="1901-09-25T16:00:00"/>
    <n v="104.32"/>
    <n v="40.319999999999993"/>
    <n v="1.01"/>
    <n v="5.54"/>
    <m/>
    <n v="4.8179999999999996"/>
    <n v="71.900000000000006"/>
    <n v="0.26390000000000002"/>
    <n v="0.39400000000000002"/>
    <n v="0"/>
    <n v="141.9"/>
    <m/>
    <m/>
    <m/>
    <m/>
    <n v="1261600"/>
    <n v="645.70000000000005"/>
    <n v="141.9"/>
    <s v=""/>
    <s v=""/>
    <s v=""/>
  </r>
  <r>
    <d v="2024-05-05T00:00:00"/>
    <x v="125"/>
    <n v="1700"/>
    <d v="1901-09-25T17:00:00"/>
    <n v="104.21"/>
    <n v="40.209999999999994"/>
    <n v="1.51"/>
    <n v="5.54"/>
    <m/>
    <n v="4.22"/>
    <n v="71.900000000000006"/>
    <n v="0.26250000000000001"/>
    <n v="0.4078"/>
    <n v="0"/>
    <n v="89.4"/>
    <m/>
    <m/>
    <m/>
    <m/>
    <n v="1261700"/>
    <n v="473"/>
    <n v="89.4"/>
    <s v=""/>
    <s v=""/>
    <s v=""/>
  </r>
  <r>
    <d v="2024-05-05T00:00:00"/>
    <x v="125"/>
    <n v="1800"/>
    <d v="1901-09-25T18:00:00"/>
    <n v="104.44"/>
    <n v="40.44"/>
    <n v="2.0099999999999998"/>
    <n v="6.54"/>
    <m/>
    <n v="3.8010000000000002"/>
    <n v="71.5"/>
    <n v="0.26100000000000001"/>
    <n v="0.43830000000000002"/>
    <n v="0"/>
    <n v="51.9"/>
    <m/>
    <m/>
    <m/>
    <m/>
    <n v="1261800"/>
    <n v="286"/>
    <n v="51.9"/>
    <s v=""/>
    <s v=""/>
    <s v=""/>
  </r>
  <r>
    <d v="2024-05-05T00:00:00"/>
    <x v="125"/>
    <n v="1900"/>
    <d v="1901-09-25T19:00:00"/>
    <n v="104.44"/>
    <n v="40.44"/>
    <n v="3.02"/>
    <n v="8.56"/>
    <m/>
    <n v="2.1819999999999999"/>
    <n v="77.5"/>
    <n v="0.26179999999999998"/>
    <n v="0.45500000000000002"/>
    <n v="0"/>
    <n v="30.6"/>
    <m/>
    <m/>
    <m/>
    <m/>
    <n v="1261900"/>
    <n v="106.7"/>
    <n v="30.6"/>
    <s v=""/>
    <s v=""/>
    <s v=""/>
  </r>
  <r>
    <d v="2024-05-05T00:00:00"/>
    <x v="125"/>
    <n v="2000"/>
    <d v="1901-09-25T20:00:00"/>
    <n v="104.56"/>
    <n v="40.56"/>
    <n v="2.52"/>
    <n v="8.56"/>
    <m/>
    <n v="1.3979999999999999"/>
    <n v="79.8"/>
    <n v="0.26100000000000001"/>
    <n v="0.45710000000000001"/>
    <n v="0"/>
    <n v="0.6"/>
    <m/>
    <m/>
    <m/>
    <m/>
    <n v="1262000"/>
    <n v="3.7"/>
    <n v="0"/>
    <s v=""/>
    <s v=""/>
    <s v=""/>
  </r>
  <r>
    <d v="2024-05-05T00:00:00"/>
    <x v="125"/>
    <n v="2100"/>
    <d v="1901-09-25T21:00:00"/>
    <n v="104.67"/>
    <n v="40.67"/>
    <n v="3.02"/>
    <n v="11.07"/>
    <m/>
    <n v="1.3169999999999999"/>
    <n v="79.900000000000006"/>
    <n v="0.2596"/>
    <n v="0.44840000000000002"/>
    <n v="0"/>
    <n v="0.6"/>
    <m/>
    <m/>
    <m/>
    <m/>
    <n v="1262100"/>
    <n v="0"/>
    <n v="0"/>
    <s v=""/>
    <s v=""/>
    <s v=""/>
  </r>
  <r>
    <d v="2024-05-05T00:00:00"/>
    <x v="125"/>
    <n v="2200"/>
    <d v="1901-09-25T22:00:00"/>
    <n v="104.32"/>
    <n v="40.319999999999993"/>
    <n v="2.52"/>
    <n v="8.0500000000000007"/>
    <m/>
    <n v="-0.14299999999999999"/>
    <n v="85.5"/>
    <n v="0.25890000000000002"/>
    <n v="0.44409999999999999"/>
    <n v="0"/>
    <n v="0.6"/>
    <m/>
    <m/>
    <m/>
    <m/>
    <n v="1262200"/>
    <n v="0"/>
    <n v="0"/>
    <s v=""/>
    <s v=""/>
    <s v=""/>
  </r>
  <r>
    <d v="2024-05-05T00:00:00"/>
    <x v="125"/>
    <n v="2300"/>
    <d v="1901-09-25T23:00:00"/>
    <n v="104.32"/>
    <n v="40.319999999999993"/>
    <n v="2.0099999999999998"/>
    <n v="6.54"/>
    <m/>
    <n v="-0.50700000000000001"/>
    <n v="94.5"/>
    <n v="0.2581"/>
    <n v="0.43969999999999998"/>
    <n v="0"/>
    <n v="0.6"/>
    <m/>
    <m/>
    <m/>
    <m/>
    <n v="1262300"/>
    <n v="0"/>
    <n v="0"/>
    <s v=""/>
    <s v=""/>
    <s v=""/>
  </r>
  <r>
    <d v="2024-05-05T00:00:00"/>
    <x v="125"/>
    <n v="2400"/>
    <d v="1901-09-26T00:00:00"/>
    <n v="104.44"/>
    <n v="40.44"/>
    <n v="2.52"/>
    <n v="6.54"/>
    <m/>
    <n v="-0.90200000000000002"/>
    <n v="95.1"/>
    <n v="0.25600000000000001"/>
    <n v="0.4375"/>
    <n v="0"/>
    <n v="0.6"/>
    <m/>
    <m/>
    <m/>
    <m/>
    <n v="1262400"/>
    <n v="0"/>
    <n v="0"/>
    <n v="0.25600000000000001"/>
    <n v="0.438"/>
    <n v="0.40400000000000003"/>
  </r>
  <r>
    <d v="2024-05-06T00:00:00"/>
    <x v="126"/>
    <n v="100"/>
    <d v="1901-09-26T01:00:00"/>
    <n v="104.09"/>
    <n v="40.090000000000003"/>
    <n v="4.03"/>
    <n v="11.07"/>
    <m/>
    <n v="-0.98599999999999999"/>
    <n v="89.4"/>
    <n v="0.25519999999999998"/>
    <n v="0.42880000000000001"/>
    <n v="0"/>
    <n v="0.6"/>
    <m/>
    <m/>
    <m/>
    <m/>
    <n v="1270100"/>
    <n v="0"/>
    <n v="0"/>
    <s v=""/>
    <s v=""/>
    <s v=""/>
  </r>
  <r>
    <d v="2024-05-06T00:00:00"/>
    <x v="126"/>
    <n v="200"/>
    <d v="1901-09-26T02:00:00"/>
    <n v="104.21"/>
    <n v="40.209999999999994"/>
    <n v="4.03"/>
    <n v="9.56"/>
    <m/>
    <n v="-1.242"/>
    <n v="85.5"/>
    <n v="0.25380000000000003"/>
    <n v="0.4259"/>
    <n v="0"/>
    <n v="0.6"/>
    <m/>
    <m/>
    <m/>
    <m/>
    <n v="1270200"/>
    <n v="0"/>
    <n v="0"/>
    <s v=""/>
    <s v=""/>
    <s v=""/>
  </r>
  <r>
    <d v="2024-05-06T00:00:00"/>
    <x v="126"/>
    <n v="300"/>
    <d v="1901-09-26T03:00:00"/>
    <n v="104.32"/>
    <n v="40.319999999999993"/>
    <n v="3.02"/>
    <n v="8.56"/>
    <m/>
    <n v="-1.5269999999999999"/>
    <n v="82"/>
    <n v="0.253"/>
    <n v="0.42299999999999999"/>
    <n v="0"/>
    <n v="0.6"/>
    <m/>
    <m/>
    <m/>
    <m/>
    <n v="1270300"/>
    <n v="0"/>
    <n v="0"/>
    <s v=""/>
    <s v=""/>
    <s v=""/>
  </r>
  <r>
    <d v="2024-05-06T00:00:00"/>
    <x v="126"/>
    <n v="400"/>
    <d v="1901-09-26T04:00:00"/>
    <n v="104.21"/>
    <n v="40.209999999999994"/>
    <n v="3.02"/>
    <n v="8.56"/>
    <m/>
    <n v="-1.8140000000000001"/>
    <n v="82.1"/>
    <n v="0.25090000000000001"/>
    <n v="0.4143"/>
    <n v="0"/>
    <n v="0.6"/>
    <m/>
    <m/>
    <m/>
    <m/>
    <n v="1270400"/>
    <n v="0"/>
    <n v="0"/>
    <s v=""/>
    <s v=""/>
    <s v=""/>
  </r>
  <r>
    <d v="2024-05-06T00:00:00"/>
    <x v="126"/>
    <n v="500"/>
    <d v="1901-09-26T05:00:00"/>
    <n v="103.62"/>
    <n v="39.620000000000005"/>
    <n v="3.52"/>
    <n v="8.56"/>
    <m/>
    <n v="-2.044"/>
    <n v="80.400000000000006"/>
    <n v="0.25090000000000001"/>
    <n v="0.4128"/>
    <n v="0"/>
    <n v="4.4000000000000004"/>
    <m/>
    <m/>
    <m/>
    <m/>
    <n v="1270500"/>
    <n v="2.8"/>
    <n v="4.4000000000000004"/>
    <s v=""/>
    <s v=""/>
    <s v=""/>
  </r>
  <r>
    <d v="2024-05-06T00:00:00"/>
    <x v="126"/>
    <n v="600"/>
    <d v="1901-09-26T06:00:00"/>
    <n v="103.62"/>
    <n v="39.620000000000005"/>
    <n v="2.52"/>
    <n v="8.0500000000000007"/>
    <m/>
    <n v="-0.67600000000000005"/>
    <n v="81.599999999999994"/>
    <n v="0.24940000000000001"/>
    <n v="0.40989999999999999"/>
    <n v="0"/>
    <n v="71.900000000000006"/>
    <m/>
    <m/>
    <m/>
    <m/>
    <n v="1270600"/>
    <n v="101"/>
    <n v="71.900000000000006"/>
    <s v=""/>
    <s v=""/>
    <s v=""/>
  </r>
  <r>
    <d v="2024-05-06T00:00:00"/>
    <x v="126"/>
    <n v="700"/>
    <d v="1901-09-26T07:00:00"/>
    <n v="104.32"/>
    <n v="40.319999999999993"/>
    <n v="1.51"/>
    <n v="5.54"/>
    <m/>
    <n v="1.48"/>
    <n v="75.400000000000006"/>
    <n v="0.24940000000000001"/>
    <n v="0.4078"/>
    <n v="0"/>
    <n v="266.89999999999998"/>
    <m/>
    <m/>
    <m/>
    <m/>
    <n v="1270700"/>
    <n v="278.8"/>
    <n v="266.89999999999998"/>
    <s v=""/>
    <s v=""/>
    <s v=""/>
  </r>
  <r>
    <d v="2024-05-06T00:00:00"/>
    <x v="126"/>
    <n v="800"/>
    <d v="1901-09-26T08:00:00"/>
    <n v="104.44"/>
    <n v="40.44"/>
    <n v="2.0099999999999998"/>
    <n v="6.54"/>
    <m/>
    <n v="2.1819999999999999"/>
    <n v="67.900000000000006"/>
    <n v="0.2487"/>
    <n v="0.40629999999999999"/>
    <n v="0"/>
    <n v="350.6"/>
    <m/>
    <m/>
    <m/>
    <m/>
    <n v="1270800"/>
    <n v="466"/>
    <n v="350.6"/>
    <s v=""/>
    <s v=""/>
    <s v=""/>
  </r>
  <r>
    <d v="2024-05-06T00:00:00"/>
    <x v="126"/>
    <n v="900"/>
    <d v="1901-09-26T09:00:00"/>
    <n v="104.44"/>
    <n v="40.44"/>
    <n v="3.02"/>
    <n v="8.0500000000000007"/>
    <m/>
    <n v="3.1160000000000001"/>
    <n v="62.7"/>
    <n v="0.2487"/>
    <n v="0.40339999999999998"/>
    <n v="0"/>
    <n v="519.4"/>
    <m/>
    <m/>
    <m/>
    <m/>
    <n v="1270900"/>
    <n v="639.29999999999995"/>
    <n v="519.4"/>
    <s v=""/>
    <s v=""/>
    <s v=""/>
  </r>
  <r>
    <d v="2024-05-06T00:00:00"/>
    <x v="126"/>
    <n v="1000"/>
    <d v="1901-09-26T10:00:00"/>
    <n v="103.39"/>
    <n v="39.39"/>
    <n v="2.52"/>
    <n v="6.54"/>
    <m/>
    <n v="3.4849999999999999"/>
    <n v="58.6"/>
    <n v="0.2487"/>
    <n v="0.39539999999999997"/>
    <n v="0"/>
    <n v="596.9"/>
    <m/>
    <m/>
    <m/>
    <m/>
    <n v="1271000"/>
    <n v="783.7"/>
    <n v="596.9"/>
    <s v=""/>
    <s v=""/>
    <s v=""/>
  </r>
  <r>
    <d v="2024-05-06T00:00:00"/>
    <x v="126"/>
    <n v="1100"/>
    <d v="1901-09-26T11:00:00"/>
    <n v="102.92"/>
    <n v="38.92"/>
    <n v="2.52"/>
    <n v="6.04"/>
    <m/>
    <n v="4.1150000000000002"/>
    <n v="53.1"/>
    <n v="0.248"/>
    <n v="0.39250000000000002"/>
    <n v="0"/>
    <n v="845.6"/>
    <m/>
    <m/>
    <m/>
    <m/>
    <n v="1271100"/>
    <n v="886.7"/>
    <n v="845.6"/>
    <s v=""/>
    <s v=""/>
    <s v=""/>
  </r>
  <r>
    <d v="2024-05-06T00:00:00"/>
    <x v="126"/>
    <n v="1200"/>
    <d v="1901-09-26T12:00:00"/>
    <n v="102.22"/>
    <n v="38.22"/>
    <n v="1.01"/>
    <n v="5.03"/>
    <m/>
    <n v="3.9580000000000002"/>
    <n v="55.7"/>
    <n v="0.25090000000000001"/>
    <n v="0.3896"/>
    <n v="0"/>
    <n v="414.4"/>
    <m/>
    <m/>
    <m/>
    <m/>
    <n v="1271200"/>
    <n v="941.5"/>
    <n v="414.4"/>
    <s v=""/>
    <s v=""/>
    <s v=""/>
  </r>
  <r>
    <d v="2024-05-06T00:00:00"/>
    <x v="126"/>
    <n v="1300"/>
    <d v="1901-09-26T13:00:00"/>
    <n v="103.74"/>
    <n v="39.739999999999995"/>
    <n v="1.01"/>
    <n v="4.03"/>
    <m/>
    <n v="3.617"/>
    <n v="58.4"/>
    <n v="0.25230000000000002"/>
    <n v="0.3896"/>
    <n v="0"/>
    <n v="336.9"/>
    <m/>
    <m/>
    <m/>
    <m/>
    <n v="1271300"/>
    <n v="943"/>
    <n v="336.9"/>
    <s v=""/>
    <s v=""/>
    <s v=""/>
  </r>
  <r>
    <d v="2024-05-06T00:00:00"/>
    <x v="126"/>
    <n v="1400"/>
    <d v="1901-09-26T14:00:00"/>
    <n v="102.1"/>
    <n v="38.099999999999994"/>
    <n v="1.51"/>
    <n v="5.03"/>
    <m/>
    <n v="2.93"/>
    <n v="53.2"/>
    <n v="0.253"/>
    <n v="0.3911"/>
    <n v="0"/>
    <n v="506.9"/>
    <m/>
    <m/>
    <m/>
    <m/>
    <n v="1271400"/>
    <n v="891.5"/>
    <n v="506.9"/>
    <s v=""/>
    <s v=""/>
    <s v=""/>
  </r>
  <r>
    <d v="2024-05-06T00:00:00"/>
    <x v="126"/>
    <n v="1500"/>
    <d v="1901-09-26T15:00:00"/>
    <n v="101.28"/>
    <n v="37.28"/>
    <n v="2.0099999999999998"/>
    <n v="6.54"/>
    <m/>
    <n v="3.9849999999999999"/>
    <n v="64.900000000000006"/>
    <n v="0.2545"/>
    <n v="0.39179999999999998"/>
    <n v="0"/>
    <n v="416.9"/>
    <m/>
    <m/>
    <m/>
    <m/>
    <n v="1271500"/>
    <n v="791"/>
    <n v="416.9"/>
    <s v=""/>
    <s v=""/>
    <s v=""/>
  </r>
  <r>
    <d v="2024-05-06T00:00:00"/>
    <x v="126"/>
    <n v="1600"/>
    <d v="1901-09-26T16:00:00"/>
    <n v="101.63"/>
    <n v="37.629999999999995"/>
    <n v="2.52"/>
    <n v="6.54"/>
    <m/>
    <n v="-0.28299999999999997"/>
    <n v="72.599999999999994"/>
    <n v="0.25600000000000001"/>
    <n v="0.39319999999999999"/>
    <n v="0"/>
    <n v="354.4"/>
    <m/>
    <m/>
    <m/>
    <m/>
    <n v="1271600"/>
    <n v="649.20000000000005"/>
    <n v="354.4"/>
    <s v=""/>
    <s v=""/>
    <s v=""/>
  </r>
  <r>
    <d v="2024-05-06T00:00:00"/>
    <x v="126"/>
    <n v="1700"/>
    <d v="1901-09-26T17:00:00"/>
    <n v="98.47"/>
    <n v="34.47"/>
    <n v="1.51"/>
    <n v="6.04"/>
    <m/>
    <n v="-0.50700000000000001"/>
    <n v="93.3"/>
    <n v="0.2581"/>
    <n v="0.39760000000000001"/>
    <n v="0"/>
    <n v="84.4"/>
    <m/>
    <m/>
    <m/>
    <m/>
    <n v="1271700"/>
    <n v="476.8"/>
    <n v="84.4"/>
    <s v=""/>
    <s v=""/>
    <s v=""/>
  </r>
  <r>
    <d v="2024-05-06T00:00:00"/>
    <x v="126"/>
    <n v="1800"/>
    <d v="1901-09-26T18:00:00"/>
    <n v="103.5"/>
    <n v="39.5"/>
    <n v="1.51"/>
    <n v="5.03"/>
    <m/>
    <n v="2.4E-2"/>
    <n v="91.5"/>
    <n v="0.25740000000000002"/>
    <n v="0.4012"/>
    <n v="0.4"/>
    <n v="178.1"/>
    <m/>
    <m/>
    <m/>
    <m/>
    <n v="1271800"/>
    <n v="290.2"/>
    <n v="178.1"/>
    <s v=""/>
    <s v=""/>
    <s v=""/>
  </r>
  <r>
    <d v="2024-05-06T00:00:00"/>
    <x v="126"/>
    <n v="1900"/>
    <d v="1901-09-26T19:00:00"/>
    <n v="102.45"/>
    <n v="38.450000000000003"/>
    <n v="2.0099999999999998"/>
    <n v="5.54"/>
    <m/>
    <n v="-1.498"/>
    <n v="80.2"/>
    <n v="0.25669999999999998"/>
    <n v="0.40339999999999998"/>
    <n v="0"/>
    <n v="70.599999999999994"/>
    <m/>
    <m/>
    <m/>
    <m/>
    <n v="1271900"/>
    <n v="110.8"/>
    <n v="70.599999999999994"/>
    <s v=""/>
    <s v=""/>
    <s v=""/>
  </r>
  <r>
    <d v="2024-05-06T00:00:00"/>
    <x v="126"/>
    <n v="2000"/>
    <d v="1901-09-26T20:00:00"/>
    <n v="100.58"/>
    <n v="36.58"/>
    <n v="1.51"/>
    <n v="5.54"/>
    <m/>
    <n v="-2.4500000000000002"/>
    <n v="77.7"/>
    <n v="0.25519999999999998"/>
    <n v="0.40410000000000001"/>
    <n v="0"/>
    <n v="3.1"/>
    <m/>
    <m/>
    <m/>
    <m/>
    <n v="1272000"/>
    <n v="4.3"/>
    <n v="3.1"/>
    <s v=""/>
    <s v=""/>
    <s v=""/>
  </r>
  <r>
    <d v="2024-05-06T00:00:00"/>
    <x v="126"/>
    <n v="2100"/>
    <d v="1901-09-26T21:00:00"/>
    <n v="99.53"/>
    <n v="35.53"/>
    <n v="1.51"/>
    <n v="6.04"/>
    <m/>
    <n v="-3.0939999999999999"/>
    <n v="77.7"/>
    <n v="0.2545"/>
    <n v="0.40489999999999998"/>
    <n v="0"/>
    <n v="0.6"/>
    <m/>
    <m/>
    <m/>
    <m/>
    <n v="1272100"/>
    <n v="0"/>
    <n v="0"/>
    <s v=""/>
    <s v=""/>
    <s v=""/>
  </r>
  <r>
    <d v="2024-05-06T00:00:00"/>
    <x v="126"/>
    <n v="2200"/>
    <d v="1901-09-26T22:00:00"/>
    <n v="101.98"/>
    <n v="37.980000000000004"/>
    <n v="1.51"/>
    <n v="5.54"/>
    <m/>
    <n v="-3.8660000000000001"/>
    <n v="80.3"/>
    <n v="0.253"/>
    <n v="0.40489999999999998"/>
    <n v="0"/>
    <n v="0.6"/>
    <m/>
    <m/>
    <m/>
    <m/>
    <n v="1272200"/>
    <n v="0"/>
    <n v="0"/>
    <s v=""/>
    <s v=""/>
    <s v=""/>
  </r>
  <r>
    <d v="2024-05-06T00:00:00"/>
    <x v="126"/>
    <n v="2300"/>
    <d v="1901-09-26T23:00:00"/>
    <n v="101.16"/>
    <n v="37.159999999999997"/>
    <n v="1.01"/>
    <n v="4.53"/>
    <m/>
    <n v="-4.8040000000000003"/>
    <n v="83.8"/>
    <n v="0.25230000000000002"/>
    <n v="0.40339999999999998"/>
    <n v="0"/>
    <n v="0.6"/>
    <m/>
    <m/>
    <m/>
    <m/>
    <n v="1272300"/>
    <n v="0"/>
    <n v="0"/>
    <s v=""/>
    <s v=""/>
    <s v=""/>
  </r>
  <r>
    <d v="2024-05-06T00:00:00"/>
    <x v="126"/>
    <n v="2400"/>
    <d v="1901-09-27T00:00:00"/>
    <n v="99.76"/>
    <n v="35.760000000000005"/>
    <n v="0.5"/>
    <n v="5.03"/>
    <m/>
    <n v="-4.2869999999999999"/>
    <n v="85.9"/>
    <n v="0.25159999999999999"/>
    <n v="0.40189999999999998"/>
    <n v="0"/>
    <n v="0.6"/>
    <m/>
    <m/>
    <m/>
    <m/>
    <n v="1272400"/>
    <n v="0"/>
    <n v="0"/>
    <n v="0.252"/>
    <n v="0.40200000000000002"/>
    <n v="0.35799999999999998"/>
  </r>
  <r>
    <d v="2024-05-07T00:00:00"/>
    <x v="127"/>
    <n v="100"/>
    <d v="1901-09-27T01:00:00"/>
    <n v="102.68"/>
    <n v="38.680000000000007"/>
    <n v="1.01"/>
    <n v="5.54"/>
    <m/>
    <n v="-4.1669999999999998"/>
    <n v="84.6"/>
    <n v="0.25090000000000001"/>
    <n v="0.4012"/>
    <n v="0"/>
    <n v="0.6"/>
    <m/>
    <m/>
    <m/>
    <m/>
    <n v="1280100"/>
    <n v="0"/>
    <n v="0"/>
    <s v=""/>
    <s v=""/>
    <s v=""/>
  </r>
  <r>
    <d v="2024-05-07T00:00:00"/>
    <x v="127"/>
    <n v="200"/>
    <d v="1901-09-27T02:00:00"/>
    <n v="102.68"/>
    <n v="38.680000000000007"/>
    <n v="1.01"/>
    <n v="5.03"/>
    <m/>
    <n v="-4.3479999999999999"/>
    <n v="86"/>
    <n v="0.25009999999999999"/>
    <n v="0.40050000000000002"/>
    <n v="0"/>
    <n v="0.6"/>
    <m/>
    <m/>
    <m/>
    <m/>
    <n v="1280200"/>
    <n v="0"/>
    <n v="0"/>
    <s v=""/>
    <s v=""/>
    <s v=""/>
  </r>
  <r>
    <d v="2024-05-07T00:00:00"/>
    <x v="127"/>
    <n v="300"/>
    <d v="1901-09-27T03:00:00"/>
    <n v="101.51"/>
    <n v="37.510000000000005"/>
    <n v="0.5"/>
    <n v="3.52"/>
    <m/>
    <n v="-4.53"/>
    <n v="86.2"/>
    <n v="0.25009999999999999"/>
    <n v="0.39900000000000002"/>
    <n v="0"/>
    <n v="0.6"/>
    <m/>
    <m/>
    <m/>
    <m/>
    <n v="1280300"/>
    <n v="0"/>
    <n v="0"/>
    <s v=""/>
    <s v=""/>
    <s v=""/>
  </r>
  <r>
    <d v="2024-05-07T00:00:00"/>
    <x v="127"/>
    <n v="400"/>
    <d v="1901-09-27T04:00:00"/>
    <n v="103.39"/>
    <n v="39.39"/>
    <n v="0.5"/>
    <n v="4.03"/>
    <m/>
    <n v="-3.7770000000000001"/>
    <n v="89.8"/>
    <n v="0.24940000000000001"/>
    <n v="0.39760000000000001"/>
    <n v="0"/>
    <n v="0.6"/>
    <m/>
    <m/>
    <m/>
    <m/>
    <n v="1280400"/>
    <n v="0"/>
    <n v="0"/>
    <s v=""/>
    <s v=""/>
    <s v=""/>
  </r>
  <r>
    <d v="2024-05-07T00:00:00"/>
    <x v="127"/>
    <n v="500"/>
    <d v="1901-09-27T05:00:00"/>
    <n v="102.8"/>
    <n v="38.799999999999997"/>
    <n v="1.01"/>
    <n v="5.54"/>
    <m/>
    <n v="-3.7469999999999999"/>
    <n v="88.9"/>
    <n v="0.2487"/>
    <n v="0.39610000000000001"/>
    <n v="0"/>
    <n v="3.1"/>
    <m/>
    <m/>
    <m/>
    <m/>
    <n v="1280500"/>
    <n v="3.5"/>
    <n v="3.1"/>
    <s v=""/>
    <s v=""/>
    <s v=""/>
  </r>
  <r>
    <d v="2024-05-07T00:00:00"/>
    <x v="127"/>
    <n v="600"/>
    <d v="1901-09-27T06:00:00"/>
    <n v="102.22"/>
    <n v="38.22"/>
    <n v="1.01"/>
    <n v="5.03"/>
    <m/>
    <n v="-3.657"/>
    <n v="89.7"/>
    <n v="0.2487"/>
    <n v="0.3947"/>
    <n v="0"/>
    <n v="41.9"/>
    <m/>
    <m/>
    <m/>
    <m/>
    <n v="1280600"/>
    <n v="104.3"/>
    <n v="41.9"/>
    <s v=""/>
    <s v=""/>
    <s v=""/>
  </r>
  <r>
    <d v="2024-05-07T00:00:00"/>
    <x v="127"/>
    <n v="700"/>
    <d v="1901-09-27T07:00:00"/>
    <n v="101.98"/>
    <n v="37.980000000000004"/>
    <n v="1.01"/>
    <n v="6.54"/>
    <m/>
    <n v="-3.33"/>
    <n v="92.6"/>
    <n v="0.248"/>
    <n v="0.39250000000000002"/>
    <n v="0"/>
    <n v="84.4"/>
    <m/>
    <m/>
    <m/>
    <m/>
    <n v="1280700"/>
    <n v="282.3"/>
    <n v="84.4"/>
    <s v=""/>
    <s v=""/>
    <s v=""/>
  </r>
  <r>
    <d v="2024-05-07T00:00:00"/>
    <x v="127"/>
    <n v="800"/>
    <d v="1901-09-27T08:00:00"/>
    <n v="101.75"/>
    <n v="37.75"/>
    <n v="1.51"/>
    <n v="5.54"/>
    <m/>
    <n v="-2.8"/>
    <n v="92.3"/>
    <n v="0.248"/>
    <n v="0.39029999999999998"/>
    <n v="0"/>
    <n v="136.9"/>
    <m/>
    <m/>
    <m/>
    <m/>
    <n v="1280800"/>
    <n v="469.7"/>
    <n v="136.9"/>
    <s v=""/>
    <s v=""/>
    <s v=""/>
  </r>
  <r>
    <d v="2024-05-07T00:00:00"/>
    <x v="127"/>
    <n v="900"/>
    <d v="1901-09-27T09:00:00"/>
    <n v="102.45"/>
    <n v="38.450000000000003"/>
    <n v="1.51"/>
    <n v="6.54"/>
    <m/>
    <n v="-1.871"/>
    <n v="89.3"/>
    <n v="0.2472"/>
    <n v="0.38890000000000002"/>
    <n v="0.2"/>
    <n v="218.1"/>
    <m/>
    <m/>
    <m/>
    <m/>
    <n v="1280900"/>
    <n v="642.5"/>
    <n v="218.1"/>
    <s v=""/>
    <s v=""/>
    <s v=""/>
  </r>
  <r>
    <d v="2024-05-07T00:00:00"/>
    <x v="127"/>
    <n v="1000"/>
    <d v="1901-09-27T10:00:00"/>
    <n v="102.33"/>
    <n v="38.33"/>
    <n v="1.51"/>
    <n v="7.05"/>
    <m/>
    <n v="-1.3560000000000001"/>
    <n v="88"/>
    <n v="0.2465"/>
    <n v="0.38740000000000002"/>
    <n v="0"/>
    <n v="225.6"/>
    <m/>
    <m/>
    <m/>
    <m/>
    <n v="1281000"/>
    <n v="786.7"/>
    <n v="225.6"/>
    <s v=""/>
    <s v=""/>
    <s v=""/>
  </r>
  <r>
    <d v="2024-05-07T00:00:00"/>
    <x v="127"/>
    <n v="1100"/>
    <d v="1901-09-27T11:00:00"/>
    <n v="98"/>
    <n v="34"/>
    <n v="1.01"/>
    <n v="6.54"/>
    <m/>
    <n v="2.0209999999999999"/>
    <n v="86.1"/>
    <n v="0.2465"/>
    <n v="0.38669999999999999"/>
    <n v="0"/>
    <n v="314.39999999999998"/>
    <m/>
    <m/>
    <m/>
    <m/>
    <n v="1281100"/>
    <n v="889.7"/>
    <n v="314.39999999999998"/>
    <s v=""/>
    <s v=""/>
    <s v=""/>
  </r>
  <r>
    <d v="2024-05-07T00:00:00"/>
    <x v="127"/>
    <n v="1200"/>
    <d v="1901-09-27T12:00:00"/>
    <n v="101.98"/>
    <n v="37.980000000000004"/>
    <n v="2.0099999999999998"/>
    <n v="7.05"/>
    <m/>
    <n v="0.98899999999999999"/>
    <n v="78.5"/>
    <n v="0.24579999999999999"/>
    <n v="0.38519999999999999"/>
    <n v="0"/>
    <n v="348.1"/>
    <m/>
    <m/>
    <m/>
    <m/>
    <n v="1281200"/>
    <n v="943.8"/>
    <n v="348.1"/>
    <s v=""/>
    <s v=""/>
    <s v=""/>
  </r>
  <r>
    <d v="2024-05-07T00:00:00"/>
    <x v="127"/>
    <n v="1300"/>
    <d v="1901-09-27T13:00:00"/>
    <n v="102.68"/>
    <n v="38.680000000000007"/>
    <n v="2.0099999999999998"/>
    <n v="7.55"/>
    <m/>
    <n v="3.9580000000000002"/>
    <n v="72.5"/>
    <n v="0.24579999999999999"/>
    <n v="0.38379999999999997"/>
    <n v="0"/>
    <n v="654.4"/>
    <m/>
    <m/>
    <m/>
    <m/>
    <n v="1281300"/>
    <n v="945.7"/>
    <n v="654.4"/>
    <s v=""/>
    <s v=""/>
    <s v=""/>
  </r>
  <r>
    <d v="2024-05-07T00:00:00"/>
    <x v="127"/>
    <n v="1400"/>
    <d v="1901-09-27T14:00:00"/>
    <n v="101.75"/>
    <n v="37.75"/>
    <n v="2.52"/>
    <n v="7.55"/>
    <m/>
    <n v="3.3010000000000002"/>
    <n v="65"/>
    <n v="0.24579999999999999"/>
    <n v="0.3831"/>
    <n v="0"/>
    <n v="608.1"/>
    <m/>
    <m/>
    <m/>
    <m/>
    <n v="1281400"/>
    <n v="894.2"/>
    <n v="608.1"/>
    <s v=""/>
    <s v=""/>
    <s v=""/>
  </r>
  <r>
    <d v="2024-05-07T00:00:00"/>
    <x v="127"/>
    <n v="1500"/>
    <d v="1901-09-27T15:00:00"/>
    <n v="102.1"/>
    <n v="38.099999999999994"/>
    <n v="2.52"/>
    <n v="7.55"/>
    <m/>
    <n v="2.85"/>
    <n v="63.6"/>
    <n v="0.24510000000000001"/>
    <n v="0.38090000000000002"/>
    <n v="0"/>
    <n v="393.1"/>
    <m/>
    <m/>
    <m/>
    <m/>
    <n v="1281500"/>
    <n v="794"/>
    <n v="393.1"/>
    <s v=""/>
    <s v=""/>
    <s v=""/>
  </r>
  <r>
    <d v="2024-05-07T00:00:00"/>
    <x v="127"/>
    <n v="1600"/>
    <d v="1901-09-27T16:00:00"/>
    <n v="102.45"/>
    <n v="38.450000000000003"/>
    <n v="1.51"/>
    <n v="7.05"/>
    <m/>
    <n v="2.1280000000000001"/>
    <n v="60.4"/>
    <n v="0.24579999999999999"/>
    <n v="0.38019999999999998"/>
    <n v="0"/>
    <n v="209.4"/>
    <m/>
    <m/>
    <m/>
    <m/>
    <n v="1281600"/>
    <n v="652.5"/>
    <n v="209.4"/>
    <s v=""/>
    <s v=""/>
    <s v=""/>
  </r>
  <r>
    <d v="2024-05-07T00:00:00"/>
    <x v="127"/>
    <n v="1700"/>
    <d v="1901-09-27T17:00:00"/>
    <n v="102.33"/>
    <n v="38.33"/>
    <n v="1.51"/>
    <n v="7.05"/>
    <m/>
    <n v="1.8049999999999999"/>
    <n v="60"/>
    <n v="0.2465"/>
    <n v="0.38090000000000002"/>
    <n v="0"/>
    <n v="216.9"/>
    <m/>
    <m/>
    <m/>
    <m/>
    <n v="1281700"/>
    <n v="480.8"/>
    <n v="216.9"/>
    <s v=""/>
    <s v=""/>
    <s v=""/>
  </r>
  <r>
    <d v="2024-05-07T00:00:00"/>
    <x v="127"/>
    <n v="1800"/>
    <d v="1901-09-27T18:00:00"/>
    <n v="102.45"/>
    <n v="38.450000000000003"/>
    <n v="0.5"/>
    <n v="6.04"/>
    <m/>
    <n v="1.2889999999999999"/>
    <n v="64.900000000000006"/>
    <n v="0.2472"/>
    <n v="0.38229999999999997"/>
    <n v="0"/>
    <n v="100.6"/>
    <m/>
    <m/>
    <m/>
    <m/>
    <n v="1281800"/>
    <n v="294"/>
    <n v="100.6"/>
    <s v=""/>
    <s v=""/>
    <s v=""/>
  </r>
  <r>
    <d v="2024-05-07T00:00:00"/>
    <x v="127"/>
    <n v="1900"/>
    <d v="1901-09-27T19:00:00"/>
    <n v="102.45"/>
    <n v="38.450000000000003"/>
    <n v="1.01"/>
    <n v="5.54"/>
    <m/>
    <n v="0.74199999999999999"/>
    <n v="68.8"/>
    <n v="0.2472"/>
    <n v="0.38229999999999997"/>
    <n v="0"/>
    <n v="44.4"/>
    <m/>
    <m/>
    <m/>
    <m/>
    <n v="1281900"/>
    <n v="114.8"/>
    <n v="44.4"/>
    <s v=""/>
    <s v=""/>
    <s v=""/>
  </r>
  <r>
    <d v="2024-05-07T00:00:00"/>
    <x v="127"/>
    <n v="2000"/>
    <d v="1901-09-27T20:00:00"/>
    <n v="102.57"/>
    <n v="38.569999999999993"/>
    <n v="0.5"/>
    <n v="4.53"/>
    <m/>
    <n v="-0.78900000000000003"/>
    <n v="80.400000000000006"/>
    <n v="0.2472"/>
    <n v="0.38229999999999997"/>
    <n v="0"/>
    <n v="0.6"/>
    <m/>
    <m/>
    <m/>
    <m/>
    <n v="1282000"/>
    <n v="5.2"/>
    <n v="0"/>
    <s v=""/>
    <s v=""/>
    <s v=""/>
  </r>
  <r>
    <d v="2024-05-07T00:00:00"/>
    <x v="127"/>
    <n v="2100"/>
    <d v="1901-09-27T21:00:00"/>
    <n v="102.45"/>
    <n v="38.450000000000003"/>
    <n v="0"/>
    <n v="4.53"/>
    <m/>
    <n v="-1.2130000000000001"/>
    <n v="85.1"/>
    <n v="0.2472"/>
    <n v="0.38159999999999999"/>
    <n v="0"/>
    <n v="0.6"/>
    <m/>
    <m/>
    <m/>
    <m/>
    <n v="1282100"/>
    <n v="0"/>
    <n v="0"/>
    <s v=""/>
    <s v=""/>
    <s v=""/>
  </r>
  <r>
    <d v="2024-05-07T00:00:00"/>
    <x v="127"/>
    <n v="2200"/>
    <d v="1901-09-27T22:00:00"/>
    <n v="102.45"/>
    <n v="38.450000000000003"/>
    <n v="0.5"/>
    <n v="4.03"/>
    <m/>
    <n v="-2.0150000000000001"/>
    <n v="85"/>
    <n v="0.2472"/>
    <n v="0.38159999999999999"/>
    <n v="0"/>
    <n v="0.6"/>
    <m/>
    <m/>
    <m/>
    <m/>
    <n v="1282200"/>
    <n v="0"/>
    <n v="0"/>
    <s v=""/>
    <s v=""/>
    <s v=""/>
  </r>
  <r>
    <d v="2024-05-07T00:00:00"/>
    <x v="127"/>
    <n v="2300"/>
    <d v="1901-09-27T23:00:00"/>
    <n v="102.33"/>
    <n v="38.33"/>
    <n v="1.51"/>
    <n v="5.54"/>
    <m/>
    <n v="-2.6829999999999998"/>
    <n v="86.5"/>
    <n v="0.2472"/>
    <n v="0.38090000000000002"/>
    <n v="0"/>
    <n v="0.6"/>
    <m/>
    <m/>
    <m/>
    <m/>
    <n v="1282300"/>
    <n v="0"/>
    <n v="0"/>
    <s v=""/>
    <s v=""/>
    <s v=""/>
  </r>
  <r>
    <d v="2024-05-07T00:00:00"/>
    <x v="127"/>
    <n v="2400"/>
    <d v="1901-09-28T00:00:00"/>
    <n v="102.33"/>
    <n v="38.33"/>
    <n v="1.01"/>
    <n v="6.04"/>
    <m/>
    <n v="-3.0059999999999998"/>
    <n v="87"/>
    <n v="0.2472"/>
    <n v="0.38090000000000002"/>
    <n v="0"/>
    <n v="0.6"/>
    <m/>
    <m/>
    <m/>
    <m/>
    <n v="1282400"/>
    <n v="0"/>
    <n v="0"/>
    <n v="0.247"/>
    <n v="0.38100000000000001"/>
    <n v="0.38300000000000001"/>
  </r>
  <r>
    <d v="2024-05-08T00:00:00"/>
    <x v="128"/>
    <n v="100"/>
    <d v="1901-09-28T01:00:00"/>
    <n v="102.33"/>
    <n v="38.33"/>
    <n v="1.01"/>
    <n v="5.03"/>
    <m/>
    <n v="-3.0059999999999998"/>
    <n v="85.8"/>
    <n v="0.2472"/>
    <n v="0.38019999999999998"/>
    <n v="0"/>
    <n v="0.6"/>
    <m/>
    <m/>
    <m/>
    <m/>
    <n v="1290100"/>
    <n v="0"/>
    <n v="0"/>
    <s v=""/>
    <s v=""/>
    <s v=""/>
  </r>
  <r>
    <d v="2024-05-08T00:00:00"/>
    <x v="128"/>
    <n v="200"/>
    <d v="1901-09-28T02:00:00"/>
    <n v="101.87"/>
    <n v="37.870000000000005"/>
    <n v="1.01"/>
    <n v="6.04"/>
    <m/>
    <n v="-3.1829999999999998"/>
    <n v="84.8"/>
    <n v="0.2472"/>
    <n v="0.37940000000000002"/>
    <n v="0"/>
    <n v="0.6"/>
    <m/>
    <m/>
    <m/>
    <m/>
    <n v="1290200"/>
    <n v="0"/>
    <n v="0"/>
    <s v=""/>
    <s v=""/>
    <s v=""/>
  </r>
  <r>
    <d v="2024-05-08T00:00:00"/>
    <x v="128"/>
    <n v="300"/>
    <d v="1901-09-28T03:00:00"/>
    <n v="102.1"/>
    <n v="38.099999999999994"/>
    <n v="1.51"/>
    <n v="7.05"/>
    <m/>
    <n v="-3.2709999999999999"/>
    <n v="83"/>
    <n v="0.2472"/>
    <n v="0.37869999999999998"/>
    <n v="0"/>
    <n v="0.6"/>
    <m/>
    <m/>
    <m/>
    <m/>
    <n v="1290300"/>
    <n v="0"/>
    <n v="0"/>
    <s v=""/>
    <s v=""/>
    <s v=""/>
  </r>
  <r>
    <d v="2024-05-08T00:00:00"/>
    <x v="128"/>
    <n v="400"/>
    <d v="1901-09-28T04:00:00"/>
    <n v="102.1"/>
    <n v="38.099999999999994"/>
    <n v="2.0099999999999998"/>
    <n v="7.55"/>
    <m/>
    <n v="-3.508"/>
    <n v="83.7"/>
    <n v="0.2472"/>
    <n v="0.37869999999999998"/>
    <n v="0"/>
    <n v="0.6"/>
    <m/>
    <m/>
    <m/>
    <m/>
    <n v="1290400"/>
    <n v="0"/>
    <n v="0"/>
    <s v=""/>
    <s v=""/>
    <s v=""/>
  </r>
  <r>
    <d v="2024-05-08T00:00:00"/>
    <x v="128"/>
    <n v="500"/>
    <d v="1901-09-28T05:00:00"/>
    <n v="102.1"/>
    <n v="38.099999999999994"/>
    <n v="1.01"/>
    <n v="5.54"/>
    <m/>
    <n v="-3.508"/>
    <n v="83.7"/>
    <n v="0.2472"/>
    <n v="0.378"/>
    <n v="0"/>
    <n v="9.4"/>
    <m/>
    <m/>
    <m/>
    <m/>
    <n v="1290500"/>
    <n v="4"/>
    <n v="9.4"/>
    <s v=""/>
    <s v=""/>
    <s v=""/>
  </r>
  <r>
    <d v="2024-05-08T00:00:00"/>
    <x v="128"/>
    <n v="600"/>
    <d v="1901-09-28T06:00:00"/>
    <n v="100.93"/>
    <n v="36.930000000000007"/>
    <n v="1.51"/>
    <n v="6.04"/>
    <m/>
    <n v="-1.929"/>
    <n v="80.3"/>
    <n v="0.2472"/>
    <n v="0.37730000000000002"/>
    <n v="0"/>
    <n v="96.9"/>
    <m/>
    <m/>
    <m/>
    <m/>
    <n v="1290600"/>
    <n v="108"/>
    <n v="96.9"/>
    <s v=""/>
    <s v=""/>
    <s v=""/>
  </r>
  <r>
    <d v="2024-05-08T00:00:00"/>
    <x v="128"/>
    <n v="700"/>
    <d v="1901-09-28T07:00:00"/>
    <n v="100.93"/>
    <n v="36.930000000000007"/>
    <n v="1.51"/>
    <n v="7.05"/>
    <m/>
    <n v="0.57699999999999996"/>
    <n v="70.3"/>
    <n v="0.2472"/>
    <n v="0.37730000000000002"/>
    <n v="0"/>
    <n v="278.10000000000002"/>
    <m/>
    <m/>
    <m/>
    <m/>
    <n v="1290700"/>
    <n v="286"/>
    <n v="278.10000000000002"/>
    <s v=""/>
    <s v=""/>
    <s v=""/>
  </r>
  <r>
    <d v="2024-05-08T00:00:00"/>
    <x v="128"/>
    <n v="800"/>
    <d v="1901-09-28T08:00:00"/>
    <n v="100.81"/>
    <n v="36.81"/>
    <n v="2.0099999999999998"/>
    <n v="9.06"/>
    <m/>
    <n v="2.6640000000000001"/>
    <n v="55.9"/>
    <n v="0.2472"/>
    <n v="0.3765"/>
    <n v="0"/>
    <n v="343.1"/>
    <m/>
    <m/>
    <m/>
    <m/>
    <n v="1290800"/>
    <n v="472.8"/>
    <n v="343.1"/>
    <s v=""/>
    <s v=""/>
    <s v=""/>
  </r>
  <r>
    <d v="2024-05-08T00:00:00"/>
    <x v="128"/>
    <n v="900"/>
    <d v="1901-09-28T09:00:00"/>
    <n v="102.22"/>
    <n v="38.22"/>
    <n v="2.52"/>
    <n v="9.06"/>
    <m/>
    <n v="4.2460000000000004"/>
    <n v="47.4"/>
    <n v="0.2465"/>
    <n v="0.37580000000000002"/>
    <n v="0"/>
    <n v="660.6"/>
    <m/>
    <m/>
    <m/>
    <m/>
    <n v="1290900"/>
    <n v="645.5"/>
    <n v="660.6"/>
    <s v=""/>
    <s v=""/>
    <s v=""/>
  </r>
  <r>
    <d v="2024-05-08T00:00:00"/>
    <x v="128"/>
    <n v="1000"/>
    <d v="1901-09-28T10:00:00"/>
    <n v="102.22"/>
    <n v="38.22"/>
    <n v="2.52"/>
    <n v="8.0500000000000007"/>
    <m/>
    <n v="5.05"/>
    <n v="42.6"/>
    <n v="0.2465"/>
    <n v="0.37430000000000002"/>
    <n v="0"/>
    <n v="794.4"/>
    <m/>
    <m/>
    <m/>
    <m/>
    <n v="1291000"/>
    <n v="789"/>
    <n v="794.4"/>
    <s v=""/>
    <s v=""/>
    <s v=""/>
  </r>
  <r>
    <d v="2024-05-08T00:00:00"/>
    <x v="128"/>
    <n v="1100"/>
    <d v="1901-09-28T11:00:00"/>
    <n v="102.68"/>
    <n v="38.680000000000007"/>
    <n v="2.0099999999999998"/>
    <n v="8.0500000000000007"/>
    <m/>
    <n v="6.6609999999999996"/>
    <n v="38.299999999999997"/>
    <n v="0.24510000000000001"/>
    <n v="0.37359999999999999"/>
    <n v="0"/>
    <n v="889.4"/>
    <m/>
    <m/>
    <m/>
    <m/>
    <n v="1291100"/>
    <n v="892.3"/>
    <n v="889.4"/>
    <s v=""/>
    <s v=""/>
    <s v=""/>
  </r>
  <r>
    <d v="2024-05-08T00:00:00"/>
    <x v="128"/>
    <n v="1200"/>
    <d v="1901-09-28T12:00:00"/>
    <n v="102.92"/>
    <n v="38.92"/>
    <n v="2.0099999999999998"/>
    <n v="8.56"/>
    <m/>
    <n v="7.2930000000000001"/>
    <n v="32.700000000000003"/>
    <n v="0.24579999999999999"/>
    <n v="0.37069999999999997"/>
    <n v="0"/>
    <n v="940.6"/>
    <m/>
    <m/>
    <m/>
    <m/>
    <n v="1291200"/>
    <n v="946.5"/>
    <n v="940.6"/>
    <s v=""/>
    <s v=""/>
    <s v=""/>
  </r>
  <r>
    <d v="2024-05-08T00:00:00"/>
    <x v="128"/>
    <n v="1300"/>
    <d v="1901-09-28T13:00:00"/>
    <n v="100.81"/>
    <n v="36.81"/>
    <n v="1.51"/>
    <n v="7.05"/>
    <m/>
    <n v="8.8170000000000002"/>
    <n v="32.799999999999997"/>
    <n v="0.24940000000000001"/>
    <n v="0.37"/>
    <n v="0"/>
    <n v="936.9"/>
    <m/>
    <m/>
    <m/>
    <m/>
    <n v="1291300"/>
    <n v="948"/>
    <n v="936.9"/>
    <s v=""/>
    <s v=""/>
    <s v=""/>
  </r>
  <r>
    <d v="2024-05-08T00:00:00"/>
    <x v="128"/>
    <n v="1400"/>
    <d v="1901-09-28T14:00:00"/>
    <n v="99.64"/>
    <n v="35.64"/>
    <n v="1.51"/>
    <n v="6.04"/>
    <m/>
    <n v="9.9770000000000003"/>
    <n v="35.299999999999997"/>
    <n v="0.2545"/>
    <n v="0.37580000000000002"/>
    <n v="0"/>
    <n v="875.6"/>
    <m/>
    <m/>
    <m/>
    <m/>
    <n v="1291400"/>
    <n v="897.2"/>
    <n v="875.6"/>
    <s v=""/>
    <s v=""/>
    <s v=""/>
  </r>
  <r>
    <d v="2024-05-08T00:00:00"/>
    <x v="128"/>
    <n v="1500"/>
    <d v="1901-09-28T15:00:00"/>
    <n v="97.19"/>
    <n v="33.19"/>
    <n v="1.51"/>
    <n v="5.54"/>
    <m/>
    <n v="11.029"/>
    <n v="34.799999999999997"/>
    <n v="0.26179999999999998"/>
    <n v="0.39539999999999997"/>
    <n v="0"/>
    <n v="768.1"/>
    <m/>
    <m/>
    <m/>
    <m/>
    <n v="1291500"/>
    <n v="797"/>
    <n v="768.1"/>
    <s v=""/>
    <s v=""/>
    <s v=""/>
  </r>
  <r>
    <d v="2024-05-08T00:00:00"/>
    <x v="128"/>
    <n v="1600"/>
    <d v="1901-09-28T16:00:00"/>
    <n v="96.95"/>
    <n v="32.950000000000003"/>
    <n v="1.51"/>
    <n v="5.54"/>
    <m/>
    <n v="10.712"/>
    <n v="34.1"/>
    <n v="0.2661"/>
    <n v="0.42080000000000001"/>
    <n v="0"/>
    <n v="624.4"/>
    <m/>
    <m/>
    <m/>
    <m/>
    <n v="1291600"/>
    <n v="655.8"/>
    <n v="624.4"/>
    <s v=""/>
    <s v=""/>
    <s v=""/>
  </r>
  <r>
    <d v="2024-05-08T00:00:00"/>
    <x v="128"/>
    <n v="1700"/>
    <d v="1901-09-28T17:00:00"/>
    <n v="97.89"/>
    <n v="33.89"/>
    <n v="1.01"/>
    <n v="5.54"/>
    <m/>
    <n v="10.173"/>
    <n v="35.200000000000003"/>
    <n v="0.26829999999999998"/>
    <n v="0.45639999999999997"/>
    <n v="0"/>
    <n v="448.1"/>
    <m/>
    <m/>
    <m/>
    <m/>
    <n v="1291700"/>
    <n v="484.5"/>
    <n v="448.1"/>
    <s v=""/>
    <s v=""/>
    <s v=""/>
  </r>
  <r>
    <d v="2024-05-08T00:00:00"/>
    <x v="128"/>
    <n v="1800"/>
    <d v="1901-09-28T18:00:00"/>
    <n v="96.48"/>
    <n v="32.480000000000004"/>
    <n v="1.51"/>
    <n v="4.53"/>
    <m/>
    <n v="8.6929999999999996"/>
    <n v="38"/>
    <n v="0.26679999999999998"/>
    <n v="0.46439999999999998"/>
    <n v="0"/>
    <n v="258.10000000000002"/>
    <m/>
    <m/>
    <m/>
    <m/>
    <n v="1291800"/>
    <n v="298.2"/>
    <n v="258.10000000000002"/>
    <s v=""/>
    <s v=""/>
    <s v=""/>
  </r>
  <r>
    <d v="2024-05-08T00:00:00"/>
    <x v="128"/>
    <n v="1900"/>
    <d v="1901-09-28T19:00:00"/>
    <n v="94.5"/>
    <n v="30.5"/>
    <n v="0.5"/>
    <n v="4.03"/>
    <m/>
    <n v="4.4539999999999997"/>
    <n v="43.4"/>
    <n v="0.26679999999999998"/>
    <n v="0.46589999999999998"/>
    <n v="0"/>
    <n v="74.400000000000006"/>
    <m/>
    <m/>
    <m/>
    <m/>
    <n v="1291900"/>
    <n v="118.5"/>
    <n v="74.400000000000006"/>
    <s v=""/>
    <s v=""/>
    <s v=""/>
  </r>
  <r>
    <d v="2024-05-08T00:00:00"/>
    <x v="128"/>
    <n v="2000"/>
    <d v="1901-09-28T20:00:00"/>
    <n v="97.19"/>
    <n v="33.19"/>
    <n v="0.5"/>
    <n v="3.52"/>
    <m/>
    <n v="4.74"/>
    <n v="49.3"/>
    <n v="0.26540000000000002"/>
    <n v="0.46660000000000001"/>
    <n v="0"/>
    <n v="3.1"/>
    <m/>
    <m/>
    <m/>
    <m/>
    <n v="1292000"/>
    <n v="5.8"/>
    <n v="3.1"/>
    <s v=""/>
    <s v=""/>
    <s v=""/>
  </r>
  <r>
    <d v="2024-05-08T00:00:00"/>
    <x v="128"/>
    <n v="2100"/>
    <d v="1901-09-28T21:00:00"/>
    <n v="92.86"/>
    <n v="28.86"/>
    <n v="0"/>
    <n v="5.03"/>
    <m/>
    <n v="3.5379999999999998"/>
    <n v="52.8"/>
    <n v="0.26250000000000001"/>
    <n v="0.46660000000000001"/>
    <n v="0"/>
    <n v="0.6"/>
    <m/>
    <m/>
    <m/>
    <m/>
    <n v="1292100"/>
    <n v="0"/>
    <n v="0"/>
    <s v=""/>
    <s v=""/>
    <s v=""/>
  </r>
  <r>
    <d v="2024-05-08T00:00:00"/>
    <x v="128"/>
    <n v="2200"/>
    <d v="1901-09-28T22:00:00"/>
    <n v="95.43"/>
    <n v="31.430000000000007"/>
    <n v="0.5"/>
    <n v="2.0099999999999998"/>
    <m/>
    <n v="1.48"/>
    <n v="61.4"/>
    <n v="0.26100000000000001"/>
    <n v="0.46589999999999998"/>
    <n v="0"/>
    <n v="0.6"/>
    <m/>
    <m/>
    <m/>
    <m/>
    <n v="1292200"/>
    <n v="0"/>
    <n v="0"/>
    <s v=""/>
    <s v=""/>
    <s v=""/>
  </r>
  <r>
    <d v="2024-05-08T00:00:00"/>
    <x v="128"/>
    <n v="2300"/>
    <d v="1901-09-28T23:00:00"/>
    <n v="97.54"/>
    <n v="33.540000000000006"/>
    <n v="0.5"/>
    <n v="3.02"/>
    <m/>
    <n v="3.0630000000000002"/>
    <n v="62.9"/>
    <n v="0.25890000000000002"/>
    <n v="0.44769999999999999"/>
    <n v="0"/>
    <n v="0.6"/>
    <m/>
    <m/>
    <m/>
    <m/>
    <n v="1292300"/>
    <n v="0"/>
    <n v="0"/>
    <s v=""/>
    <s v=""/>
    <s v=""/>
  </r>
  <r>
    <d v="2024-05-08T00:00:00"/>
    <x v="128"/>
    <n v="2400"/>
    <d v="1901-09-29T00:00:00"/>
    <n v="96.37"/>
    <n v="32.370000000000005"/>
    <n v="1.01"/>
    <n v="5.03"/>
    <m/>
    <n v="4.3239999999999998"/>
    <n v="53.4"/>
    <n v="0.25740000000000002"/>
    <n v="0.44119999999999998"/>
    <n v="0"/>
    <n v="0.6"/>
    <m/>
    <m/>
    <m/>
    <m/>
    <n v="1292400"/>
    <n v="0"/>
    <n v="0"/>
    <n v="0.25700000000000001"/>
    <n v="0.441"/>
    <n v="0.32400000000000001"/>
  </r>
  <r>
    <d v="2024-05-09T00:00:00"/>
    <x v="129"/>
    <n v="100"/>
    <d v="1901-09-29T01:00:00"/>
    <n v="96.83"/>
    <n v="32.83"/>
    <n v="1.01"/>
    <n v="4.53"/>
    <m/>
    <n v="3.827"/>
    <n v="52.4"/>
    <n v="0.25669999999999998"/>
    <n v="0.43680000000000002"/>
    <n v="0"/>
    <n v="0.6"/>
    <m/>
    <m/>
    <m/>
    <m/>
    <n v="1300100"/>
    <n v="0"/>
    <n v="0"/>
    <s v=""/>
    <s v=""/>
    <s v=""/>
  </r>
  <r>
    <d v="2024-05-09T00:00:00"/>
    <x v="129"/>
    <n v="200"/>
    <d v="1901-09-29T02:00:00"/>
    <n v="96.25"/>
    <n v="32.25"/>
    <n v="0"/>
    <n v="4.03"/>
    <m/>
    <n v="3.88"/>
    <n v="53.5"/>
    <n v="0.25519999999999998"/>
    <n v="0.43319999999999997"/>
    <n v="0"/>
    <n v="0.6"/>
    <m/>
    <m/>
    <m/>
    <m/>
    <n v="1300200"/>
    <n v="0"/>
    <n v="0"/>
    <s v=""/>
    <s v=""/>
    <s v=""/>
  </r>
  <r>
    <d v="2024-05-09T00:00:00"/>
    <x v="129"/>
    <n v="300"/>
    <d v="1901-09-29T03:00:00"/>
    <n v="94.5"/>
    <n v="30.5"/>
    <n v="1.51"/>
    <n v="7.05"/>
    <m/>
    <n v="4.1150000000000002"/>
    <n v="52.4"/>
    <n v="0.25380000000000003"/>
    <n v="0.42880000000000001"/>
    <n v="0"/>
    <n v="0.6"/>
    <m/>
    <m/>
    <m/>
    <m/>
    <n v="1300300"/>
    <n v="0"/>
    <n v="0"/>
    <s v=""/>
    <s v=""/>
    <s v=""/>
  </r>
  <r>
    <d v="2024-05-09T00:00:00"/>
    <x v="129"/>
    <n v="400"/>
    <d v="1901-09-29T04:00:00"/>
    <n v="97.42"/>
    <n v="33.42"/>
    <n v="0.5"/>
    <n v="6.54"/>
    <m/>
    <n v="2.5030000000000001"/>
    <n v="53.8"/>
    <n v="0.253"/>
    <n v="0.4259"/>
    <n v="0"/>
    <n v="0.6"/>
    <m/>
    <m/>
    <m/>
    <m/>
    <n v="1300400"/>
    <n v="0"/>
    <n v="0"/>
    <s v=""/>
    <s v=""/>
    <s v=""/>
  </r>
  <r>
    <d v="2024-05-09T00:00:00"/>
    <x v="129"/>
    <n v="500"/>
    <d v="1901-09-29T05:00:00"/>
    <n v="96.02"/>
    <n v="32.019999999999996"/>
    <n v="0.5"/>
    <n v="6.54"/>
    <m/>
    <n v="3.8010000000000002"/>
    <n v="54.2"/>
    <n v="0.25230000000000002"/>
    <n v="0.42370000000000002"/>
    <n v="0"/>
    <n v="11.9"/>
    <m/>
    <m/>
    <m/>
    <m/>
    <n v="1300500"/>
    <n v="4.7"/>
    <n v="11.9"/>
    <s v=""/>
    <s v=""/>
    <s v=""/>
  </r>
  <r>
    <d v="2024-05-09T00:00:00"/>
    <x v="129"/>
    <n v="600"/>
    <d v="1901-09-29T06:00:00"/>
    <n v="95.67"/>
    <n v="31.67"/>
    <n v="1.51"/>
    <n v="5.03"/>
    <m/>
    <n v="5.3079999999999998"/>
    <n v="52.3"/>
    <n v="0.25159999999999999"/>
    <n v="0.42230000000000001"/>
    <n v="0"/>
    <n v="99.4"/>
    <m/>
    <m/>
    <m/>
    <m/>
    <n v="1300600"/>
    <n v="111.3"/>
    <n v="99.4"/>
    <s v=""/>
    <s v=""/>
    <s v=""/>
  </r>
  <r>
    <d v="2024-05-09T00:00:00"/>
    <x v="129"/>
    <n v="700"/>
    <d v="1901-09-29T07:00:00"/>
    <n v="94.96"/>
    <n v="30.959999999999994"/>
    <n v="1.01"/>
    <n v="6.54"/>
    <m/>
    <n v="7.0410000000000004"/>
    <n v="49.5"/>
    <n v="0.25159999999999999"/>
    <n v="0.42009999999999997"/>
    <n v="0"/>
    <n v="254.4"/>
    <m/>
    <m/>
    <m/>
    <m/>
    <n v="1300700"/>
    <n v="289.2"/>
    <n v="254.4"/>
    <s v=""/>
    <s v=""/>
    <s v=""/>
  </r>
  <r>
    <d v="2024-05-09T00:00:00"/>
    <x v="129"/>
    <n v="800"/>
    <d v="1901-09-29T08:00:00"/>
    <n v="97.77"/>
    <n v="33.769999999999996"/>
    <n v="3.02"/>
    <n v="7.05"/>
    <m/>
    <n v="8.4440000000000008"/>
    <n v="46.7"/>
    <n v="0.25090000000000001"/>
    <n v="0.4194"/>
    <n v="0"/>
    <n v="338.1"/>
    <m/>
    <m/>
    <m/>
    <m/>
    <n v="1300800"/>
    <n v="476"/>
    <n v="338.1"/>
    <s v=""/>
    <s v=""/>
    <s v=""/>
  </r>
  <r>
    <d v="2024-05-09T00:00:00"/>
    <x v="129"/>
    <n v="900"/>
    <d v="1901-09-29T09:00:00"/>
    <n v="96.25"/>
    <n v="32.25"/>
    <n v="2.0099999999999998"/>
    <n v="7.05"/>
    <m/>
    <n v="10.074999999999999"/>
    <n v="42.8"/>
    <n v="0.25090000000000001"/>
    <n v="0.41720000000000002"/>
    <n v="0"/>
    <n v="654.4"/>
    <m/>
    <m/>
    <m/>
    <m/>
    <n v="1300900"/>
    <n v="648.5"/>
    <n v="654.4"/>
    <s v=""/>
    <s v=""/>
    <s v=""/>
  </r>
  <r>
    <d v="2024-05-09T00:00:00"/>
    <x v="129"/>
    <n v="1000"/>
    <d v="1901-09-29T10:00:00"/>
    <n v="96.95"/>
    <n v="32.950000000000003"/>
    <n v="1.51"/>
    <n v="7.05"/>
    <m/>
    <n v="11.273"/>
    <n v="40.700000000000003"/>
    <n v="0.25230000000000002"/>
    <n v="0.41360000000000002"/>
    <n v="0"/>
    <n v="803.1"/>
    <m/>
    <m/>
    <m/>
    <m/>
    <n v="1301000"/>
    <n v="792"/>
    <n v="803.1"/>
    <s v=""/>
    <s v=""/>
    <s v=""/>
  </r>
  <r>
    <d v="2024-05-09T00:00:00"/>
    <x v="129"/>
    <n v="1100"/>
    <d v="1901-09-29T11:00:00"/>
    <n v="96.95"/>
    <n v="32.950000000000003"/>
    <n v="2.0099999999999998"/>
    <n v="6.04"/>
    <m/>
    <n v="12.364000000000001"/>
    <n v="39.5"/>
    <n v="0.25740000000000002"/>
    <n v="0.41139999999999999"/>
    <n v="0"/>
    <n v="883.1"/>
    <m/>
    <m/>
    <m/>
    <m/>
    <n v="1301100"/>
    <n v="894.7"/>
    <n v="883.1"/>
    <s v=""/>
    <s v=""/>
    <s v=""/>
  </r>
  <r>
    <d v="2024-05-09T00:00:00"/>
    <x v="129"/>
    <n v="1200"/>
    <d v="1901-09-29T12:00:00"/>
    <n v="95.9"/>
    <n v="31.900000000000006"/>
    <n v="2.0099999999999998"/>
    <n v="6.54"/>
    <m/>
    <n v="12.847"/>
    <n v="37.700000000000003"/>
    <n v="0.26469999999999999"/>
    <n v="0.42230000000000001"/>
    <n v="0"/>
    <n v="938.1"/>
    <m/>
    <m/>
    <m/>
    <m/>
    <n v="1301200"/>
    <n v="949"/>
    <n v="938.1"/>
    <s v=""/>
    <s v=""/>
    <s v=""/>
  </r>
  <r>
    <d v="2024-05-09T00:00:00"/>
    <x v="129"/>
    <n v="1300"/>
    <d v="1901-09-29T13:00:00"/>
    <n v="93.44"/>
    <n v="29.439999999999998"/>
    <n v="1.51"/>
    <n v="5.54"/>
    <m/>
    <n v="14.026"/>
    <n v="35.700000000000003"/>
    <n v="0.26979999999999998"/>
    <n v="0.46439999999999998"/>
    <n v="0"/>
    <n v="939.4"/>
    <m/>
    <m/>
    <m/>
    <m/>
    <n v="1301300"/>
    <n v="950.8"/>
    <n v="939.4"/>
    <s v=""/>
    <s v=""/>
    <s v=""/>
  </r>
  <r>
    <d v="2024-05-09T00:00:00"/>
    <x v="129"/>
    <n v="1400"/>
    <d v="1901-09-29T14:00:00"/>
    <n v="93.33"/>
    <n v="29.33"/>
    <n v="1.51"/>
    <n v="6.04"/>
    <m/>
    <n v="14.553000000000001"/>
    <n v="34.299999999999997"/>
    <n v="0.27560000000000001"/>
    <n v="0.46510000000000001"/>
    <n v="0"/>
    <n v="878.1"/>
    <m/>
    <m/>
    <m/>
    <m/>
    <n v="1301400"/>
    <n v="899.7"/>
    <n v="878.1"/>
    <s v=""/>
    <s v=""/>
    <s v=""/>
  </r>
  <r>
    <d v="2024-05-09T00:00:00"/>
    <x v="129"/>
    <n v="1500"/>
    <d v="1901-09-29T15:00:00"/>
    <n v="92.97"/>
    <n v="28.97"/>
    <n v="1.51"/>
    <n v="6.04"/>
    <m/>
    <n v="15.581"/>
    <n v="32.299999999999997"/>
    <n v="0.27989999999999998"/>
    <n v="0.46589999999999998"/>
    <n v="0"/>
    <n v="771.9"/>
    <m/>
    <m/>
    <m/>
    <m/>
    <n v="1301500"/>
    <n v="800.2"/>
    <n v="771.9"/>
    <s v=""/>
    <s v=""/>
    <s v=""/>
  </r>
  <r>
    <d v="2024-05-09T00:00:00"/>
    <x v="129"/>
    <n v="1600"/>
    <d v="1901-09-29T16:00:00"/>
    <n v="92.97"/>
    <n v="28.97"/>
    <n v="1.51"/>
    <n v="5.54"/>
    <m/>
    <n v="14.553000000000001"/>
    <n v="29.1"/>
    <n v="0.2828"/>
    <n v="0.46589999999999998"/>
    <n v="0"/>
    <n v="626.9"/>
    <m/>
    <m/>
    <m/>
    <m/>
    <n v="1301600"/>
    <n v="659.3"/>
    <n v="626.9"/>
    <s v=""/>
    <s v=""/>
    <s v=""/>
  </r>
  <r>
    <d v="2024-05-09T00:00:00"/>
    <x v="129"/>
    <n v="1700"/>
    <d v="1901-09-29T17:00:00"/>
    <n v="91.22"/>
    <n v="27.22"/>
    <n v="1.51"/>
    <n v="5.03"/>
    <m/>
    <n v="14.625"/>
    <n v="28.9"/>
    <n v="0.2828"/>
    <n v="0.46660000000000001"/>
    <n v="0"/>
    <n v="451.9"/>
    <m/>
    <m/>
    <m/>
    <m/>
    <n v="1301700"/>
    <n v="488.3"/>
    <n v="451.9"/>
    <s v=""/>
    <s v=""/>
    <s v=""/>
  </r>
  <r>
    <d v="2024-05-09T00:00:00"/>
    <x v="129"/>
    <n v="1800"/>
    <d v="1901-09-29T18:00:00"/>
    <n v="90.99"/>
    <n v="26.989999999999995"/>
    <n v="1.51"/>
    <n v="4.53"/>
    <m/>
    <n v="13.305"/>
    <n v="30.5"/>
    <n v="0.28060000000000002"/>
    <n v="0.46589999999999998"/>
    <n v="0"/>
    <n v="263.10000000000002"/>
    <m/>
    <m/>
    <m/>
    <m/>
    <n v="1301800"/>
    <n v="301.8"/>
    <n v="263.10000000000002"/>
    <s v=""/>
    <s v=""/>
    <s v=""/>
  </r>
  <r>
    <d v="2024-05-09T00:00:00"/>
    <x v="129"/>
    <n v="1900"/>
    <d v="1901-09-29T19:00:00"/>
    <n v="91.1"/>
    <n v="27.099999999999994"/>
    <n v="1.51"/>
    <n v="3.52"/>
    <m/>
    <n v="8.7170000000000005"/>
    <n v="35.9"/>
    <n v="0.2777"/>
    <n v="0.46589999999999998"/>
    <n v="0"/>
    <n v="79.400000000000006"/>
    <m/>
    <m/>
    <m/>
    <m/>
    <n v="1301900"/>
    <n v="122.2"/>
    <n v="79.400000000000006"/>
    <s v=""/>
    <s v=""/>
    <s v=""/>
  </r>
  <r>
    <d v="2024-05-09T00:00:00"/>
    <x v="129"/>
    <n v="2000"/>
    <d v="1901-09-29T20:00:00"/>
    <n v="91.45"/>
    <n v="27.450000000000003"/>
    <n v="2.0099999999999998"/>
    <n v="4.53"/>
    <m/>
    <n v="7.7450000000000001"/>
    <n v="44.1"/>
    <n v="0.27479999999999999"/>
    <n v="0.46660000000000001"/>
    <n v="0"/>
    <n v="3.1"/>
    <m/>
    <m/>
    <m/>
    <m/>
    <n v="1302000"/>
    <n v="6.7"/>
    <n v="3.1"/>
    <s v=""/>
    <s v=""/>
    <s v=""/>
  </r>
  <r>
    <d v="2024-05-09T00:00:00"/>
    <x v="129"/>
    <n v="2100"/>
    <d v="1901-09-29T21:00:00"/>
    <n v="91.57"/>
    <n v="27.569999999999993"/>
    <n v="2.0099999999999998"/>
    <n v="4.53"/>
    <m/>
    <n v="6.6609999999999996"/>
    <n v="43.8"/>
    <n v="0.27050000000000002"/>
    <n v="0.46660000000000001"/>
    <n v="0"/>
    <n v="0.6"/>
    <m/>
    <m/>
    <m/>
    <m/>
    <n v="1302100"/>
    <n v="0"/>
    <n v="0"/>
    <s v=""/>
    <s v=""/>
    <s v=""/>
  </r>
  <r>
    <d v="2024-05-09T00:00:00"/>
    <x v="129"/>
    <n v="2200"/>
    <d v="1901-09-29T22:00:00"/>
    <n v="91.1"/>
    <n v="27.099999999999994"/>
    <n v="2.0099999999999998"/>
    <n v="5.03"/>
    <m/>
    <n v="6.2549999999999999"/>
    <n v="44.5"/>
    <n v="0.26829999999999998"/>
    <n v="0.46660000000000001"/>
    <n v="0"/>
    <n v="0.6"/>
    <m/>
    <m/>
    <m/>
    <m/>
    <n v="1302200"/>
    <n v="0"/>
    <n v="0"/>
    <s v=""/>
    <s v=""/>
    <s v=""/>
  </r>
  <r>
    <d v="2024-05-09T00:00:00"/>
    <x v="129"/>
    <n v="2300"/>
    <d v="1901-09-29T23:00:00"/>
    <n v="91.22"/>
    <n v="27.22"/>
    <n v="2.0099999999999998"/>
    <n v="4.53"/>
    <m/>
    <n v="5.1280000000000001"/>
    <n v="46.6"/>
    <n v="0.2661"/>
    <n v="0.46510000000000001"/>
    <n v="0"/>
    <n v="0.6"/>
    <m/>
    <m/>
    <m/>
    <m/>
    <n v="1302300"/>
    <n v="0"/>
    <n v="0"/>
    <s v=""/>
    <s v=""/>
    <s v=""/>
  </r>
  <r>
    <d v="2024-05-09T00:00:00"/>
    <x v="129"/>
    <n v="2400"/>
    <d v="1901-09-30T00:00:00"/>
    <n v="91.69"/>
    <n v="27.689999999999998"/>
    <n v="1.51"/>
    <n v="4.03"/>
    <m/>
    <n v="3.617"/>
    <n v="51.3"/>
    <n v="0.26469999999999999"/>
    <n v="0.46589999999999998"/>
    <n v="0"/>
    <n v="0.6"/>
    <m/>
    <m/>
    <m/>
    <m/>
    <n v="1302400"/>
    <n v="0"/>
    <n v="0"/>
    <n v="0.26500000000000001"/>
    <n v="0.46600000000000003"/>
    <n v="0.27700000000000002"/>
  </r>
  <r>
    <d v="2024-05-10T00:00:00"/>
    <x v="130"/>
    <n v="100"/>
    <d v="1901-09-30T01:00:00"/>
    <n v="91.69"/>
    <n v="27.689999999999998"/>
    <n v="1.51"/>
    <n v="2.52"/>
    <m/>
    <n v="3.722"/>
    <n v="57.2"/>
    <n v="0.26319999999999999"/>
    <n v="0.45569999999999999"/>
    <n v="0"/>
    <n v="0.6"/>
    <m/>
    <m/>
    <m/>
    <m/>
    <n v="1310100"/>
    <n v="0"/>
    <n v="0"/>
    <s v=""/>
    <s v=""/>
    <s v=""/>
  </r>
  <r>
    <d v="2024-05-10T00:00:00"/>
    <x v="130"/>
    <n v="200"/>
    <d v="1901-09-30T02:00:00"/>
    <n v="91.34"/>
    <n v="27.340000000000003"/>
    <n v="1.51"/>
    <n v="2.0099999999999998"/>
    <m/>
    <n v="3.2210000000000001"/>
    <n v="57.1"/>
    <n v="0.26250000000000001"/>
    <n v="0.44629999999999997"/>
    <n v="0"/>
    <n v="0.6"/>
    <m/>
    <m/>
    <m/>
    <m/>
    <n v="1310200"/>
    <n v="0"/>
    <n v="0"/>
    <s v=""/>
    <s v=""/>
    <s v=""/>
  </r>
  <r>
    <d v="2024-05-10T00:00:00"/>
    <x v="130"/>
    <n v="300"/>
    <d v="1901-09-30T03:00:00"/>
    <n v="91.45"/>
    <n v="27.450000000000003"/>
    <n v="1.01"/>
    <n v="2.52"/>
    <m/>
    <n v="2.7970000000000002"/>
    <n v="60.1"/>
    <n v="0.26100000000000001"/>
    <n v="0.44190000000000002"/>
    <n v="0"/>
    <n v="0.6"/>
    <m/>
    <m/>
    <m/>
    <m/>
    <n v="1310300"/>
    <n v="0"/>
    <n v="0"/>
    <s v=""/>
    <s v=""/>
    <s v=""/>
  </r>
  <r>
    <d v="2024-05-10T00:00:00"/>
    <x v="130"/>
    <n v="400"/>
    <d v="1901-09-30T04:00:00"/>
    <n v="91.69"/>
    <n v="27.689999999999998"/>
    <n v="1.01"/>
    <n v="2.52"/>
    <m/>
    <n v="3.67"/>
    <n v="60.5"/>
    <n v="0.26029999999999998"/>
    <n v="0.439"/>
    <n v="0"/>
    <n v="0.6"/>
    <m/>
    <m/>
    <m/>
    <m/>
    <n v="1310400"/>
    <n v="0"/>
    <n v="0"/>
    <s v=""/>
    <s v=""/>
    <s v=""/>
  </r>
  <r>
    <d v="2024-05-10T00:00:00"/>
    <x v="130"/>
    <n v="500"/>
    <d v="1901-09-30T05:00:00"/>
    <n v="91.69"/>
    <n v="27.689999999999998"/>
    <n v="1.01"/>
    <n v="2.0099999999999998"/>
    <m/>
    <n v="3.7490000000000001"/>
    <n v="60.6"/>
    <n v="0.25890000000000002"/>
    <n v="0.43609999999999999"/>
    <n v="0"/>
    <n v="6.9"/>
    <m/>
    <m/>
    <m/>
    <m/>
    <n v="1310500"/>
    <n v="5.2"/>
    <n v="6.9"/>
    <s v=""/>
    <s v=""/>
    <s v=""/>
  </r>
  <r>
    <d v="2024-05-10T00:00:00"/>
    <x v="130"/>
    <n v="600"/>
    <d v="1901-09-30T06:00:00"/>
    <n v="91.22"/>
    <n v="27.22"/>
    <n v="1.01"/>
    <n v="2.0099999999999998"/>
    <m/>
    <n v="5.9489999999999998"/>
    <n v="57.7"/>
    <n v="0.2581"/>
    <n v="0.43319999999999997"/>
    <n v="0"/>
    <n v="114.4"/>
    <m/>
    <m/>
    <m/>
    <m/>
    <n v="1310600"/>
    <n v="114.7"/>
    <n v="114.4"/>
    <s v=""/>
    <s v=""/>
    <s v=""/>
  </r>
  <r>
    <d v="2024-05-10T00:00:00"/>
    <x v="130"/>
    <n v="700"/>
    <d v="1901-09-30T07:00:00"/>
    <n v="91.34"/>
    <n v="27.340000000000003"/>
    <n v="0"/>
    <n v="1.51"/>
    <m/>
    <n v="11.102"/>
    <n v="46.9"/>
    <n v="0.25740000000000002"/>
    <n v="0.43099999999999999"/>
    <n v="0"/>
    <n v="328.1"/>
    <m/>
    <m/>
    <m/>
    <m/>
    <n v="1310700"/>
    <n v="292.8"/>
    <n v="328.1"/>
    <s v=""/>
    <s v=""/>
    <s v=""/>
  </r>
  <r>
    <d v="2024-05-10T00:00:00"/>
    <x v="130"/>
    <n v="800"/>
    <d v="1901-09-30T08:00:00"/>
    <n v="89.23"/>
    <n v="25.230000000000004"/>
    <n v="0"/>
    <n v="1.51"/>
    <m/>
    <n v="14.864000000000001"/>
    <n v="34"/>
    <n v="0.25740000000000002"/>
    <n v="0.43030000000000002"/>
    <n v="0"/>
    <n v="356.9"/>
    <m/>
    <m/>
    <m/>
    <m/>
    <n v="1310800"/>
    <n v="479"/>
    <n v="356.9"/>
    <s v=""/>
    <s v=""/>
    <s v=""/>
  </r>
  <r>
    <d v="2024-05-10T00:00:00"/>
    <x v="130"/>
    <n v="900"/>
    <d v="1901-09-30T09:00:00"/>
    <n v="91.45"/>
    <n v="27.450000000000003"/>
    <n v="0.5"/>
    <n v="3.02"/>
    <m/>
    <n v="15.438000000000001"/>
    <n v="29.9"/>
    <n v="0.2581"/>
    <n v="0.4274"/>
    <n v="0"/>
    <n v="669.4"/>
    <m/>
    <m/>
    <m/>
    <m/>
    <n v="1310900"/>
    <n v="651.5"/>
    <n v="669.4"/>
    <s v=""/>
    <s v=""/>
    <s v=""/>
  </r>
  <r>
    <d v="2024-05-10T00:00:00"/>
    <x v="130"/>
    <n v="1000"/>
    <d v="1901-09-30T10:00:00"/>
    <n v="89.58"/>
    <n v="25.58"/>
    <n v="1.51"/>
    <n v="4.03"/>
    <m/>
    <n v="15.891"/>
    <n v="28.9"/>
    <n v="0.26029999999999998"/>
    <n v="0.42370000000000002"/>
    <n v="0"/>
    <n v="796.9"/>
    <m/>
    <m/>
    <m/>
    <m/>
    <n v="1311000"/>
    <n v="794.7"/>
    <n v="796.9"/>
    <s v=""/>
    <s v=""/>
    <s v=""/>
  </r>
  <r>
    <d v="2024-05-10T00:00:00"/>
    <x v="130"/>
    <n v="1100"/>
    <d v="1901-09-30T11:00:00"/>
    <n v="89.11"/>
    <n v="25.11"/>
    <n v="1.01"/>
    <n v="4.53"/>
    <m/>
    <n v="16.867999999999999"/>
    <n v="27.4"/>
    <n v="0.26469999999999999"/>
    <n v="0.43680000000000002"/>
    <n v="0"/>
    <n v="890.6"/>
    <m/>
    <m/>
    <m/>
    <m/>
    <n v="1311100"/>
    <n v="897.3"/>
    <n v="890.6"/>
    <s v=""/>
    <s v=""/>
    <s v=""/>
  </r>
  <r>
    <d v="2024-05-10T00:00:00"/>
    <x v="130"/>
    <n v="1200"/>
    <d v="1901-09-30T12:00:00"/>
    <n v="89.7"/>
    <n v="25.700000000000003"/>
    <n v="1.01"/>
    <n v="5.03"/>
    <m/>
    <n v="17.771999999999998"/>
    <n v="27.6"/>
    <n v="0.2712"/>
    <n v="0.46800000000000003"/>
    <n v="0"/>
    <n v="940.6"/>
    <m/>
    <m/>
    <m/>
    <m/>
    <n v="1311200"/>
    <n v="951.5"/>
    <n v="940.6"/>
    <s v=""/>
    <s v=""/>
    <s v=""/>
  </r>
  <r>
    <d v="2024-05-10T00:00:00"/>
    <x v="130"/>
    <n v="1300"/>
    <d v="1901-09-30T13:00:00"/>
    <n v="88.29"/>
    <n v="24.290000000000006"/>
    <n v="1.01"/>
    <n v="4.53"/>
    <m/>
    <n v="18.295000000000002"/>
    <n v="26.5"/>
    <n v="0.27989999999999998"/>
    <n v="0.46729999999999999"/>
    <n v="0"/>
    <n v="920.6"/>
    <m/>
    <m/>
    <m/>
    <m/>
    <n v="1311300"/>
    <n v="953.2"/>
    <n v="920.6"/>
    <s v=""/>
    <s v=""/>
    <s v=""/>
  </r>
  <r>
    <d v="2024-05-10T00:00:00"/>
    <x v="130"/>
    <n v="1400"/>
    <d v="1901-09-30T14:00:00"/>
    <n v="86.66"/>
    <n v="22.659999999999997"/>
    <n v="1.51"/>
    <n v="5.54"/>
    <m/>
    <n v="18.484999999999999"/>
    <n v="23.1"/>
    <n v="0.28499999999999998"/>
    <n v="0.46729999999999999"/>
    <n v="0"/>
    <n v="873.1"/>
    <m/>
    <m/>
    <m/>
    <m/>
    <n v="1311400"/>
    <n v="902.7"/>
    <n v="873.1"/>
    <s v=""/>
    <s v=""/>
    <s v=""/>
  </r>
  <r>
    <d v="2024-05-10T00:00:00"/>
    <x v="130"/>
    <n v="1500"/>
    <d v="1901-09-30T15:00:00"/>
    <n v="86.54"/>
    <n v="22.540000000000006"/>
    <n v="1.01"/>
    <n v="4.53"/>
    <m/>
    <n v="18.484999999999999"/>
    <n v="22.1"/>
    <n v="0.28649999999999998"/>
    <n v="0.46729999999999999"/>
    <n v="0"/>
    <n v="711.9"/>
    <m/>
    <m/>
    <m/>
    <m/>
    <n v="1311500"/>
    <n v="803.2"/>
    <n v="711.9"/>
    <s v=""/>
    <s v=""/>
    <s v=""/>
  </r>
  <r>
    <d v="2024-05-10T00:00:00"/>
    <x v="130"/>
    <n v="1600"/>
    <d v="1901-09-30T16:00:00"/>
    <n v="82.91"/>
    <n v="18.909999999999997"/>
    <n v="1.51"/>
    <n v="5.03"/>
    <m/>
    <n v="18.533000000000001"/>
    <n v="25.4"/>
    <n v="0.28720000000000001"/>
    <n v="0.46729999999999999"/>
    <n v="0"/>
    <n v="615.6"/>
    <m/>
    <m/>
    <m/>
    <m/>
    <n v="1311600"/>
    <n v="662.3"/>
    <n v="615.6"/>
    <s v=""/>
    <s v=""/>
    <s v=""/>
  </r>
  <r>
    <d v="2024-05-10T00:00:00"/>
    <x v="130"/>
    <n v="1700"/>
    <d v="1901-09-30T17:00:00"/>
    <n v="83.5"/>
    <n v="19.5"/>
    <n v="1.01"/>
    <n v="5.03"/>
    <m/>
    <n v="18.437999999999999"/>
    <n v="25.5"/>
    <n v="0.28789999999999999"/>
    <n v="0.46800000000000003"/>
    <n v="0"/>
    <n v="470.6"/>
    <m/>
    <m/>
    <m/>
    <m/>
    <n v="1311700"/>
    <n v="491.7"/>
    <n v="470.6"/>
    <s v=""/>
    <s v=""/>
    <s v=""/>
  </r>
  <r>
    <d v="2024-05-10T00:00:00"/>
    <x v="130"/>
    <n v="1800"/>
    <d v="1901-09-30T18:00:00"/>
    <n v="83.73"/>
    <n v="19.730000000000004"/>
    <n v="1.01"/>
    <n v="4.03"/>
    <m/>
    <n v="16.177"/>
    <n v="29"/>
    <n v="0.28570000000000001"/>
    <n v="0.46729999999999999"/>
    <n v="0"/>
    <n v="261.89999999999998"/>
    <m/>
    <m/>
    <m/>
    <m/>
    <n v="1311800"/>
    <n v="305.8"/>
    <n v="261.89999999999998"/>
    <s v=""/>
    <s v=""/>
    <s v=""/>
  </r>
  <r>
    <d v="2024-05-10T00:00:00"/>
    <x v="130"/>
    <n v="1900"/>
    <d v="1901-09-30T19:00:00"/>
    <n v="83.38"/>
    <n v="19.379999999999995"/>
    <n v="0"/>
    <n v="3.02"/>
    <m/>
    <n v="9.3859999999999992"/>
    <n v="36.9"/>
    <n v="0.2828"/>
    <n v="0.46729999999999999"/>
    <n v="0"/>
    <n v="84.4"/>
    <m/>
    <m/>
    <m/>
    <m/>
    <n v="1311900"/>
    <n v="126"/>
    <n v="84.4"/>
    <s v=""/>
    <s v=""/>
    <s v=""/>
  </r>
  <r>
    <d v="2024-05-10T00:00:00"/>
    <x v="130"/>
    <n v="2000"/>
    <d v="1901-09-30T20:00:00"/>
    <n v="81.510000000000005"/>
    <n v="17.510000000000005"/>
    <n v="0.5"/>
    <n v="3.02"/>
    <m/>
    <n v="7.82"/>
    <n v="50.4"/>
    <n v="0.28060000000000002"/>
    <n v="0.46729999999999999"/>
    <n v="0"/>
    <n v="4.4000000000000004"/>
    <m/>
    <m/>
    <m/>
    <m/>
    <n v="1312000"/>
    <n v="8.3000000000000007"/>
    <n v="4.4000000000000004"/>
    <s v=""/>
    <s v=""/>
    <s v=""/>
  </r>
  <r>
    <d v="2024-05-10T00:00:00"/>
    <x v="130"/>
    <n v="2100"/>
    <d v="1901-09-30T21:00:00"/>
    <n v="83.38"/>
    <n v="19.379999999999995"/>
    <n v="0.5"/>
    <n v="4.03"/>
    <m/>
    <n v="9.0640000000000001"/>
    <n v="49"/>
    <n v="0.27850000000000003"/>
    <n v="0.46800000000000003"/>
    <n v="0"/>
    <n v="0.6"/>
    <m/>
    <m/>
    <m/>
    <m/>
    <n v="1312100"/>
    <n v="0"/>
    <n v="0"/>
    <s v=""/>
    <s v=""/>
    <s v=""/>
  </r>
  <r>
    <d v="2024-05-10T00:00:00"/>
    <x v="130"/>
    <n v="2200"/>
    <d v="1901-09-30T22:00:00"/>
    <n v="83.73"/>
    <n v="19.730000000000004"/>
    <n v="1.01"/>
    <n v="3.52"/>
    <m/>
    <n v="8.593"/>
    <n v="50.5"/>
    <n v="0.27560000000000001"/>
    <n v="0.46800000000000003"/>
    <n v="0"/>
    <n v="0.6"/>
    <m/>
    <m/>
    <m/>
    <m/>
    <n v="1312200"/>
    <n v="0"/>
    <n v="0"/>
    <s v=""/>
    <s v=""/>
    <s v=""/>
  </r>
  <r>
    <d v="2024-05-10T00:00:00"/>
    <x v="130"/>
    <n v="2300"/>
    <d v="1901-09-30T23:00:00"/>
    <n v="83.26"/>
    <n v="19.260000000000005"/>
    <n v="0.5"/>
    <n v="3.02"/>
    <m/>
    <n v="8.07"/>
    <n v="53.4"/>
    <n v="0.27339999999999998"/>
    <n v="0.46879999999999999"/>
    <n v="0"/>
    <n v="0.6"/>
    <m/>
    <m/>
    <m/>
    <m/>
    <n v="1312300"/>
    <n v="0"/>
    <n v="0"/>
    <s v=""/>
    <s v=""/>
    <s v=""/>
  </r>
  <r>
    <d v="2024-05-10T00:00:00"/>
    <x v="130"/>
    <n v="2400"/>
    <d v="1901-10-01T00:00:00"/>
    <n v="84.2"/>
    <n v="20.200000000000003"/>
    <n v="0.5"/>
    <n v="3.52"/>
    <m/>
    <n v="7.343"/>
    <n v="54.6"/>
    <n v="0.27050000000000002"/>
    <n v="0.46879999999999999"/>
    <n v="0"/>
    <n v="0.6"/>
    <m/>
    <m/>
    <m/>
    <m/>
    <n v="1312400"/>
    <n v="0"/>
    <n v="0"/>
    <n v="0.27100000000000002"/>
    <n v="0.46899999999999997"/>
    <n v="0.20200000000000001"/>
  </r>
  <r>
    <d v="2024-05-11T00:00:00"/>
    <x v="131"/>
    <n v="100"/>
    <d v="1901-10-01T01:00:00"/>
    <n v="81.27"/>
    <n v="17.269999999999996"/>
    <n v="1.01"/>
    <n v="4.53"/>
    <m/>
    <n v="8.6180000000000003"/>
    <n v="50.9"/>
    <n v="0.26979999999999998"/>
    <n v="0.46879999999999999"/>
    <n v="0"/>
    <n v="0.6"/>
    <m/>
    <m/>
    <m/>
    <m/>
    <n v="1320100"/>
    <n v="0"/>
    <n v="0"/>
    <s v=""/>
    <s v=""/>
    <s v=""/>
  </r>
  <r>
    <d v="2024-05-11T00:00:00"/>
    <x v="131"/>
    <n v="200"/>
    <d v="1901-10-01T02:00:00"/>
    <n v="83.85"/>
    <n v="19.849999999999994"/>
    <n v="1.01"/>
    <n v="5.54"/>
    <m/>
    <n v="8.7919999999999998"/>
    <n v="45"/>
    <n v="0.26829999999999998"/>
    <n v="0.46660000000000001"/>
    <n v="0"/>
    <n v="0.6"/>
    <m/>
    <m/>
    <m/>
    <m/>
    <n v="1320200"/>
    <n v="0"/>
    <n v="0"/>
    <s v=""/>
    <s v=""/>
    <s v=""/>
  </r>
  <r>
    <d v="2024-05-11T00:00:00"/>
    <x v="131"/>
    <n v="300"/>
    <d v="1901-10-01T03:00:00"/>
    <n v="82.44"/>
    <n v="18.439999999999998"/>
    <n v="1.01"/>
    <n v="5.03"/>
    <m/>
    <n v="6.7370000000000001"/>
    <n v="46"/>
    <n v="0.26679999999999998"/>
    <n v="0.45419999999999999"/>
    <n v="0"/>
    <n v="0.6"/>
    <m/>
    <m/>
    <m/>
    <m/>
    <n v="1320300"/>
    <n v="0"/>
    <n v="0"/>
    <s v=""/>
    <s v=""/>
    <s v=""/>
  </r>
  <r>
    <d v="2024-05-11T00:00:00"/>
    <x v="131"/>
    <n v="400"/>
    <d v="1901-10-01T04:00:00"/>
    <n v="83.15"/>
    <n v="19.150000000000006"/>
    <n v="0.5"/>
    <n v="5.03"/>
    <m/>
    <n v="5.8209999999999997"/>
    <n v="51.9"/>
    <n v="0.26540000000000002"/>
    <n v="0.44629999999999997"/>
    <n v="0"/>
    <n v="0.6"/>
    <m/>
    <m/>
    <m/>
    <m/>
    <n v="1320400"/>
    <n v="0"/>
    <n v="0"/>
    <s v=""/>
    <s v=""/>
    <s v=""/>
  </r>
  <r>
    <d v="2024-05-11T00:00:00"/>
    <x v="131"/>
    <n v="500"/>
    <d v="1901-10-01T05:00:00"/>
    <n v="84.32"/>
    <n v="20.319999999999993"/>
    <n v="0"/>
    <n v="2.0099999999999998"/>
    <m/>
    <n v="6"/>
    <n v="56.6"/>
    <n v="0.26469999999999999"/>
    <n v="0.44190000000000002"/>
    <n v="0"/>
    <n v="6.9"/>
    <m/>
    <m/>
    <m/>
    <m/>
    <n v="1320500"/>
    <n v="5.8"/>
    <n v="6.9"/>
    <s v=""/>
    <s v=""/>
    <s v=""/>
  </r>
  <r>
    <d v="2024-05-11T00:00:00"/>
    <x v="131"/>
    <n v="600"/>
    <d v="1901-10-01T06:00:00"/>
    <n v="83.38"/>
    <n v="19.379999999999995"/>
    <n v="0"/>
    <n v="2.0099999999999998"/>
    <m/>
    <n v="8.7669999999999995"/>
    <n v="57.6"/>
    <n v="0.26319999999999999"/>
    <n v="0.439"/>
    <n v="0"/>
    <n v="125.6"/>
    <m/>
    <m/>
    <m/>
    <m/>
    <n v="1320600"/>
    <n v="117.8"/>
    <n v="125.6"/>
    <s v=""/>
    <s v=""/>
    <s v=""/>
  </r>
  <r>
    <d v="2024-05-11T00:00:00"/>
    <x v="131"/>
    <n v="700"/>
    <d v="1901-10-01T07:00:00"/>
    <n v="83.03"/>
    <n v="19.03"/>
    <n v="0"/>
    <n v="2.52"/>
    <m/>
    <n v="12.147"/>
    <n v="49.5"/>
    <n v="0.26319999999999999"/>
    <n v="0.43680000000000002"/>
    <n v="0"/>
    <n v="384.4"/>
    <m/>
    <m/>
    <m/>
    <m/>
    <n v="1320700"/>
    <n v="295.8"/>
    <n v="384.4"/>
    <s v=""/>
    <s v=""/>
    <s v=""/>
  </r>
  <r>
    <d v="2024-05-11T00:00:00"/>
    <x v="131"/>
    <n v="800"/>
    <d v="1901-10-01T08:00:00"/>
    <n v="83.38"/>
    <n v="19.379999999999995"/>
    <n v="1.01"/>
    <n v="3.02"/>
    <m/>
    <n v="13.112"/>
    <n v="44.5"/>
    <n v="0.26250000000000001"/>
    <n v="0.43390000000000001"/>
    <n v="0"/>
    <n v="350.6"/>
    <m/>
    <m/>
    <m/>
    <m/>
    <n v="1320800"/>
    <n v="482.2"/>
    <n v="350.6"/>
    <s v=""/>
    <s v=""/>
    <s v=""/>
  </r>
  <r>
    <d v="2024-05-11T00:00:00"/>
    <x v="131"/>
    <n v="900"/>
    <d v="1901-10-01T09:00:00"/>
    <n v="79.05"/>
    <n v="15.049999999999997"/>
    <n v="1.01"/>
    <n v="3.52"/>
    <m/>
    <n v="13.161"/>
    <n v="40.4"/>
    <n v="0.26390000000000002"/>
    <n v="0.43030000000000002"/>
    <n v="0"/>
    <n v="609.4"/>
    <m/>
    <m/>
    <m/>
    <m/>
    <n v="1320900"/>
    <n v="654"/>
    <n v="609.4"/>
    <s v=""/>
    <s v=""/>
    <s v=""/>
  </r>
  <r>
    <d v="2024-05-11T00:00:00"/>
    <x v="131"/>
    <n v="1000"/>
    <d v="1901-10-01T10:00:00"/>
    <n v="82.33"/>
    <n v="18.329999999999998"/>
    <n v="1.01"/>
    <n v="4.03"/>
    <m/>
    <n v="15.629"/>
    <n v="37.4"/>
    <n v="0.26679999999999998"/>
    <n v="0.43680000000000002"/>
    <n v="0"/>
    <n v="794.4"/>
    <m/>
    <m/>
    <m/>
    <m/>
    <n v="1321000"/>
    <n v="797"/>
    <n v="794.4"/>
    <s v=""/>
    <s v=""/>
    <s v=""/>
  </r>
  <r>
    <d v="2024-05-11T00:00:00"/>
    <x v="131"/>
    <n v="1100"/>
    <d v="1901-10-01T11:00:00"/>
    <n v="82.33"/>
    <n v="18.329999999999998"/>
    <n v="2.0099999999999998"/>
    <n v="5.03"/>
    <m/>
    <n v="16.391999999999999"/>
    <n v="34.200000000000003"/>
    <n v="0.27339999999999998"/>
    <n v="0.46879999999999999"/>
    <n v="0"/>
    <n v="899.4"/>
    <m/>
    <m/>
    <m/>
    <m/>
    <n v="1321100"/>
    <n v="899.5"/>
    <n v="899.4"/>
    <s v=""/>
    <s v=""/>
    <s v=""/>
  </r>
  <r>
    <d v="2024-05-11T00:00:00"/>
    <x v="131"/>
    <n v="1200"/>
    <d v="1901-10-01T12:00:00"/>
    <n v="80.459999999999994"/>
    <n v="16.459999999999994"/>
    <n v="2.0099999999999998"/>
    <n v="6.04"/>
    <m/>
    <n v="17.652999999999999"/>
    <n v="33.700000000000003"/>
    <n v="0.28210000000000002"/>
    <n v="0.46879999999999999"/>
    <n v="0"/>
    <n v="934.4"/>
    <m/>
    <m/>
    <m/>
    <m/>
    <n v="1321200"/>
    <n v="953.5"/>
    <n v="934.4"/>
    <s v=""/>
    <s v=""/>
    <s v=""/>
  </r>
  <r>
    <d v="2024-05-11T00:00:00"/>
    <x v="131"/>
    <n v="1300"/>
    <d v="1901-10-01T13:00:00"/>
    <n v="79.52"/>
    <n v="15.519999999999996"/>
    <n v="2.0099999999999998"/>
    <n v="7.55"/>
    <m/>
    <n v="17.652999999999999"/>
    <n v="31.3"/>
    <n v="0.28860000000000002"/>
    <n v="0.46949999999999997"/>
    <n v="0"/>
    <n v="933.1"/>
    <m/>
    <m/>
    <m/>
    <m/>
    <n v="1321300"/>
    <n v="955.8"/>
    <n v="933.1"/>
    <s v=""/>
    <s v=""/>
    <s v=""/>
  </r>
  <r>
    <d v="2024-05-11T00:00:00"/>
    <x v="131"/>
    <n v="1400"/>
    <d v="1901-10-01T14:00:00"/>
    <n v="78"/>
    <n v="14"/>
    <n v="2.52"/>
    <n v="7.55"/>
    <m/>
    <n v="17.677"/>
    <n v="29.2"/>
    <n v="0.2923"/>
    <n v="0.46949999999999997"/>
    <n v="0"/>
    <n v="876.9"/>
    <m/>
    <m/>
    <m/>
    <m/>
    <n v="1321400"/>
    <n v="905.3"/>
    <n v="876.9"/>
    <s v=""/>
    <s v=""/>
    <s v=""/>
  </r>
  <r>
    <d v="2024-05-11T00:00:00"/>
    <x v="131"/>
    <n v="1500"/>
    <d v="1901-10-01T15:00:00"/>
    <n v="75.540000000000006"/>
    <n v="11.540000000000006"/>
    <n v="3.02"/>
    <n v="7.05"/>
    <m/>
    <n v="17.986000000000001"/>
    <n v="26.8"/>
    <n v="0.29809999999999998"/>
    <n v="0.47020000000000001"/>
    <n v="0"/>
    <n v="784.4"/>
    <m/>
    <m/>
    <m/>
    <m/>
    <n v="1321500"/>
    <n v="806"/>
    <n v="784.4"/>
    <s v=""/>
    <s v=""/>
    <s v=""/>
  </r>
  <r>
    <d v="2024-05-11T00:00:00"/>
    <x v="131"/>
    <n v="1600"/>
    <d v="1901-10-01T16:00:00"/>
    <n v="76.36"/>
    <n v="12.36"/>
    <n v="3.02"/>
    <n v="8.0500000000000007"/>
    <m/>
    <n v="17.271999999999998"/>
    <n v="26.3"/>
    <n v="0.29809999999999998"/>
    <n v="0.47020000000000001"/>
    <n v="0"/>
    <n v="636.9"/>
    <m/>
    <m/>
    <m/>
    <m/>
    <n v="1321600"/>
    <n v="665.5"/>
    <n v="636.9"/>
    <s v=""/>
    <s v=""/>
    <s v=""/>
  </r>
  <r>
    <d v="2024-05-11T00:00:00"/>
    <x v="131"/>
    <n v="1700"/>
    <d v="1901-10-01T17:00:00"/>
    <n v="75.19"/>
    <n v="11.189999999999998"/>
    <n v="2.52"/>
    <n v="6.04"/>
    <m/>
    <n v="14.625"/>
    <n v="26.5"/>
    <n v="0.29659999999999997"/>
    <n v="0.47020000000000001"/>
    <n v="0"/>
    <n v="260.60000000000002"/>
    <m/>
    <m/>
    <m/>
    <m/>
    <n v="1321700"/>
    <n v="495.3"/>
    <n v="260.60000000000002"/>
    <s v=""/>
    <s v=""/>
    <s v=""/>
  </r>
  <r>
    <d v="2024-05-11T00:00:00"/>
    <x v="131"/>
    <n v="1800"/>
    <d v="1901-10-01T18:00:00"/>
    <n v="74.61"/>
    <n v="10.61"/>
    <n v="2.0099999999999998"/>
    <n v="6.04"/>
    <m/>
    <n v="12.702999999999999"/>
    <n v="31.4"/>
    <n v="0.2923"/>
    <n v="0.46949999999999997"/>
    <n v="0"/>
    <n v="150.6"/>
    <m/>
    <m/>
    <m/>
    <m/>
    <n v="1321800"/>
    <n v="309.5"/>
    <n v="150.6"/>
    <s v=""/>
    <s v=""/>
    <s v=""/>
  </r>
  <r>
    <d v="2024-05-11T00:00:00"/>
    <x v="131"/>
    <n v="1900"/>
    <d v="1901-10-01T19:00:00"/>
    <n v="74.959999999999994"/>
    <n v="10.959999999999994"/>
    <n v="2.0099999999999998"/>
    <n v="5.54"/>
    <m/>
    <n v="11.613"/>
    <n v="33.9"/>
    <n v="0.2908"/>
    <n v="0.46949999999999997"/>
    <n v="0"/>
    <n v="76.900000000000006"/>
    <m/>
    <m/>
    <m/>
    <m/>
    <n v="1321900"/>
    <n v="129.69999999999999"/>
    <n v="76.900000000000006"/>
    <s v=""/>
    <s v=""/>
    <s v=""/>
  </r>
  <r>
    <d v="2024-05-11T00:00:00"/>
    <x v="131"/>
    <n v="2000"/>
    <d v="1901-10-01T20:00:00"/>
    <n v="75.069999999999993"/>
    <n v="11.069999999999993"/>
    <n v="2.52"/>
    <n v="6.54"/>
    <m/>
    <n v="10.345000000000001"/>
    <n v="38.1"/>
    <n v="0.28789999999999999"/>
    <n v="0.46949999999999997"/>
    <n v="0"/>
    <n v="5.6"/>
    <m/>
    <m/>
    <m/>
    <m/>
    <n v="1322000"/>
    <n v="9.5"/>
    <n v="5.6"/>
    <s v=""/>
    <s v=""/>
    <s v=""/>
  </r>
  <r>
    <d v="2024-05-11T00:00:00"/>
    <x v="131"/>
    <n v="2100"/>
    <d v="1901-10-01T21:00:00"/>
    <n v="75.069999999999993"/>
    <n v="11.069999999999993"/>
    <n v="3.02"/>
    <n v="8.0500000000000007"/>
    <m/>
    <n v="10.32"/>
    <n v="40.299999999999997"/>
    <n v="0.2843"/>
    <n v="0.46949999999999997"/>
    <n v="0"/>
    <n v="0.6"/>
    <m/>
    <m/>
    <m/>
    <m/>
    <n v="1322100"/>
    <n v="0"/>
    <n v="0"/>
    <s v=""/>
    <s v=""/>
    <s v=""/>
  </r>
  <r>
    <d v="2024-05-11T00:00:00"/>
    <x v="131"/>
    <n v="2200"/>
    <d v="1901-10-01T22:00:00"/>
    <n v="75.19"/>
    <n v="11.189999999999998"/>
    <n v="2.52"/>
    <n v="9.06"/>
    <m/>
    <n v="9.5830000000000002"/>
    <n v="40.200000000000003"/>
    <n v="0.2828"/>
    <n v="0.47020000000000001"/>
    <n v="0"/>
    <n v="0.6"/>
    <m/>
    <m/>
    <m/>
    <m/>
    <n v="1322200"/>
    <n v="0"/>
    <n v="0"/>
    <s v=""/>
    <s v=""/>
    <s v=""/>
  </r>
  <r>
    <d v="2024-05-11T00:00:00"/>
    <x v="131"/>
    <n v="2300"/>
    <d v="1901-10-01T23:00:00"/>
    <n v="75.069999999999993"/>
    <n v="11.069999999999993"/>
    <n v="3.52"/>
    <n v="8.56"/>
    <m/>
    <n v="8.7919999999999998"/>
    <n v="39.9"/>
    <n v="0.27989999999999998"/>
    <n v="0.47020000000000001"/>
    <n v="0"/>
    <n v="0.6"/>
    <m/>
    <m/>
    <m/>
    <m/>
    <n v="1322300"/>
    <n v="0"/>
    <n v="0"/>
    <s v=""/>
    <s v=""/>
    <s v=""/>
  </r>
  <r>
    <d v="2024-05-11T00:00:00"/>
    <x v="131"/>
    <n v="2400"/>
    <d v="1901-10-02T00:00:00"/>
    <n v="74.84"/>
    <n v="10.840000000000003"/>
    <n v="3.52"/>
    <n v="10.07"/>
    <m/>
    <n v="8.6929999999999996"/>
    <n v="43.5"/>
    <n v="0.27700000000000002"/>
    <n v="0.47020000000000001"/>
    <n v="0"/>
    <n v="0.6"/>
    <m/>
    <m/>
    <m/>
    <m/>
    <n v="1322400"/>
    <n v="0"/>
    <n v="0"/>
    <n v="0.27700000000000002"/>
    <n v="0.47"/>
    <n v="0.108"/>
  </r>
  <r>
    <d v="2024-05-12T00:00:00"/>
    <x v="132"/>
    <n v="100"/>
    <d v="1901-10-02T01:00:00"/>
    <n v="75.069999999999993"/>
    <n v="11.069999999999993"/>
    <n v="3.52"/>
    <n v="8.56"/>
    <m/>
    <n v="8.3190000000000008"/>
    <n v="44.6"/>
    <n v="0.27479999999999999"/>
    <n v="0.47089999999999999"/>
    <n v="0"/>
    <n v="0.6"/>
    <m/>
    <m/>
    <m/>
    <m/>
    <n v="1330100"/>
    <n v="0"/>
    <n v="0"/>
    <s v=""/>
    <s v=""/>
    <s v=""/>
  </r>
  <r>
    <d v="2024-05-12T00:00:00"/>
    <x v="132"/>
    <n v="200"/>
    <d v="1901-10-02T02:00:00"/>
    <n v="74.84"/>
    <n v="10.840000000000003"/>
    <n v="3.52"/>
    <n v="8.56"/>
    <m/>
    <n v="7.7949999999999999"/>
    <n v="47.8"/>
    <n v="0.27339999999999998"/>
    <n v="0.46949999999999997"/>
    <n v="0"/>
    <n v="0.6"/>
    <m/>
    <m/>
    <m/>
    <m/>
    <n v="1330200"/>
    <n v="0"/>
    <n v="0"/>
    <s v=""/>
    <s v=""/>
    <s v=""/>
  </r>
  <r>
    <d v="2024-05-12T00:00:00"/>
    <x v="132"/>
    <n v="300"/>
    <d v="1901-10-02T03:00:00"/>
    <n v="74.72"/>
    <n v="10.719999999999999"/>
    <n v="2.0099999999999998"/>
    <n v="7.55"/>
    <m/>
    <n v="6.99"/>
    <n v="54.8"/>
    <n v="0.27189999999999998"/>
    <n v="0.45860000000000001"/>
    <n v="0"/>
    <n v="0.6"/>
    <m/>
    <m/>
    <m/>
    <m/>
    <n v="1330300"/>
    <n v="0"/>
    <n v="0"/>
    <s v=""/>
    <s v=""/>
    <s v=""/>
  </r>
  <r>
    <d v="2024-05-12T00:00:00"/>
    <x v="132"/>
    <n v="400"/>
    <d v="1901-10-02T04:00:00"/>
    <n v="74.84"/>
    <n v="10.840000000000003"/>
    <n v="2.0099999999999998"/>
    <n v="5.54"/>
    <m/>
    <n v="7.2169999999999996"/>
    <n v="58.4"/>
    <n v="0.2712"/>
    <n v="0.4506"/>
    <n v="0"/>
    <n v="0.6"/>
    <m/>
    <m/>
    <m/>
    <m/>
    <n v="1330400"/>
    <n v="0"/>
    <n v="0"/>
    <s v=""/>
    <s v=""/>
    <s v=""/>
  </r>
  <r>
    <d v="2024-05-12T00:00:00"/>
    <x v="132"/>
    <n v="500"/>
    <d v="1901-10-02T05:00:00"/>
    <n v="74.84"/>
    <n v="10.840000000000003"/>
    <n v="1.51"/>
    <n v="5.54"/>
    <m/>
    <n v="6.8129999999999997"/>
    <n v="61.1"/>
    <n v="0.26979999999999998"/>
    <n v="0.44629999999999997"/>
    <n v="0"/>
    <n v="8.1"/>
    <m/>
    <m/>
    <m/>
    <m/>
    <n v="1330500"/>
    <n v="6.7"/>
    <n v="8.1"/>
    <s v=""/>
    <s v=""/>
    <s v=""/>
  </r>
  <r>
    <d v="2024-05-12T00:00:00"/>
    <x v="132"/>
    <n v="600"/>
    <d v="1901-10-02T06:00:00"/>
    <n v="73.67"/>
    <n v="9.6700000000000017"/>
    <n v="1.51"/>
    <n v="5.54"/>
    <m/>
    <n v="8.7669999999999995"/>
    <n v="59.5"/>
    <n v="0.26900000000000002"/>
    <n v="0.44259999999999999"/>
    <n v="0"/>
    <n v="120.6"/>
    <m/>
    <m/>
    <m/>
    <m/>
    <n v="1330600"/>
    <n v="120.8"/>
    <n v="120.6"/>
    <s v=""/>
    <s v=""/>
    <s v=""/>
  </r>
  <r>
    <d v="2024-05-12T00:00:00"/>
    <x v="132"/>
    <n v="700"/>
    <d v="1901-10-02T07:00:00"/>
    <n v="73.44"/>
    <n v="9.4399999999999977"/>
    <n v="1.01"/>
    <n v="4.03"/>
    <m/>
    <n v="10.565"/>
    <n v="56.6"/>
    <n v="0.26829999999999998"/>
    <n v="0.43969999999999998"/>
    <n v="0"/>
    <n v="324.39999999999998"/>
    <m/>
    <m/>
    <m/>
    <m/>
    <n v="1330700"/>
    <n v="298.8"/>
    <n v="324.39999999999998"/>
    <s v=""/>
    <s v=""/>
    <s v=""/>
  </r>
  <r>
    <d v="2024-05-12T00:00:00"/>
    <x v="132"/>
    <n v="800"/>
    <d v="1901-10-02T08:00:00"/>
    <n v="73.900000000000006"/>
    <n v="9.9000000000000057"/>
    <n v="2.0099999999999998"/>
    <n v="5.54"/>
    <m/>
    <n v="12.218999999999999"/>
    <n v="47.8"/>
    <n v="0.26829999999999998"/>
    <n v="0.43540000000000001"/>
    <n v="0"/>
    <n v="351.9"/>
    <m/>
    <m/>
    <m/>
    <m/>
    <n v="1330800"/>
    <n v="485.2"/>
    <n v="351.9"/>
    <s v=""/>
    <s v=""/>
    <s v=""/>
  </r>
  <r>
    <d v="2024-05-12T00:00:00"/>
    <x v="132"/>
    <n v="900"/>
    <d v="1901-10-02T09:00:00"/>
    <n v="72.849999999999994"/>
    <n v="8.8499999999999943"/>
    <n v="1.51"/>
    <n v="5.54"/>
    <m/>
    <n v="13.353"/>
    <n v="42.9"/>
    <n v="0.27050000000000002"/>
    <n v="0.43609999999999999"/>
    <n v="0"/>
    <n v="665.6"/>
    <m/>
    <m/>
    <m/>
    <m/>
    <n v="1330900"/>
    <n v="656.8"/>
    <n v="665.6"/>
    <s v=""/>
    <s v=""/>
    <s v=""/>
  </r>
  <r>
    <d v="2024-05-12T00:00:00"/>
    <x v="132"/>
    <n v="1000"/>
    <d v="1901-10-02T10:00:00"/>
    <n v="71.45"/>
    <n v="7.4500000000000028"/>
    <n v="2.0099999999999998"/>
    <n v="6.04"/>
    <m/>
    <n v="15.484999999999999"/>
    <n v="39.700000000000003"/>
    <n v="0.27479999999999999"/>
    <n v="0.46439999999999998"/>
    <n v="0"/>
    <n v="794.4"/>
    <m/>
    <m/>
    <m/>
    <m/>
    <n v="1331000"/>
    <n v="799.5"/>
    <n v="794.4"/>
    <s v=""/>
    <s v=""/>
    <s v=""/>
  </r>
  <r>
    <d v="2024-05-12T00:00:00"/>
    <x v="132"/>
    <n v="1100"/>
    <d v="1901-10-02T11:00:00"/>
    <n v="72.5"/>
    <n v="8.5"/>
    <n v="2.0099999999999998"/>
    <n v="6.54"/>
    <m/>
    <n v="16.295999999999999"/>
    <n v="35.700000000000003"/>
    <n v="0.2792"/>
    <n v="0.47089999999999999"/>
    <n v="0"/>
    <n v="888.1"/>
    <m/>
    <m/>
    <m/>
    <m/>
    <n v="1331100"/>
    <n v="901.7"/>
    <n v="888.1"/>
    <s v=""/>
    <s v=""/>
    <s v=""/>
  </r>
  <r>
    <d v="2024-05-12T00:00:00"/>
    <x v="132"/>
    <n v="1200"/>
    <d v="1901-10-02T12:00:00"/>
    <n v="68.989999999999995"/>
    <n v="4.9899999999999949"/>
    <n v="2.52"/>
    <n v="7.55"/>
    <m/>
    <n v="16.677"/>
    <n v="32.9"/>
    <n v="0.28939999999999999"/>
    <n v="0.47020000000000001"/>
    <n v="0"/>
    <n v="949.4"/>
    <m/>
    <m/>
    <m/>
    <m/>
    <n v="1331200"/>
    <n v="956"/>
    <n v="949.4"/>
    <s v=""/>
    <s v=""/>
    <s v=""/>
  </r>
  <r>
    <d v="2024-05-12T00:00:00"/>
    <x v="132"/>
    <n v="1300"/>
    <d v="1901-10-02T13:00:00"/>
    <n v="64.19"/>
    <n v="0.18999999999999773"/>
    <n v="2.0099999999999998"/>
    <n v="6.54"/>
    <m/>
    <n v="17.177"/>
    <n v="34.1"/>
    <n v="0.29370000000000002"/>
    <n v="0.47020000000000001"/>
    <n v="0"/>
    <n v="909.4"/>
    <m/>
    <m/>
    <m/>
    <m/>
    <n v="1331300"/>
    <n v="958"/>
    <n v="909.4"/>
    <s v=""/>
    <s v=""/>
    <s v=""/>
  </r>
  <r>
    <d v="2024-05-12T00:00:00"/>
    <x v="132"/>
    <n v="1400"/>
    <d v="1901-10-02T14:00:00"/>
    <n v="68.17"/>
    <n v="4.1700000000000017"/>
    <n v="2.0099999999999998"/>
    <n v="7.55"/>
    <m/>
    <n v="17.748000000000001"/>
    <n v="34.9"/>
    <n v="0.2944"/>
    <n v="0.46949999999999997"/>
    <n v="0"/>
    <n v="588.1"/>
    <m/>
    <m/>
    <m/>
    <m/>
    <n v="1331400"/>
    <n v="907.7"/>
    <n v="588.1"/>
    <s v=""/>
    <s v=""/>
    <s v=""/>
  </r>
  <r>
    <d v="2024-05-12T00:00:00"/>
    <x v="132"/>
    <n v="1500"/>
    <d v="1901-10-02T15:00:00"/>
    <n v="63.96"/>
    <n v="0"/>
    <n v="2.52"/>
    <n v="6.54"/>
    <m/>
    <n v="17.177"/>
    <n v="32.5"/>
    <n v="0.2959"/>
    <n v="0.47020000000000001"/>
    <n v="0"/>
    <n v="720.6"/>
    <m/>
    <m/>
    <m/>
    <m/>
    <n v="1331500"/>
    <n v="808.5"/>
    <n v="720.6"/>
    <s v=""/>
    <s v=""/>
    <s v=""/>
  </r>
  <r>
    <d v="2024-05-12T00:00:00"/>
    <x v="132"/>
    <n v="1600"/>
    <d v="1901-10-02T16:00:00"/>
    <n v="63.49"/>
    <n v="0"/>
    <n v="2.52"/>
    <n v="7.55"/>
    <m/>
    <n v="15.819000000000001"/>
    <n v="31.1"/>
    <n v="0.29520000000000002"/>
    <n v="0.47020000000000001"/>
    <n v="0"/>
    <n v="574.4"/>
    <m/>
    <m/>
    <m/>
    <m/>
    <n v="1331600"/>
    <n v="668.8"/>
    <n v="574.4"/>
    <s v=""/>
    <s v=""/>
    <s v=""/>
  </r>
  <r>
    <d v="2024-05-12T00:00:00"/>
    <x v="132"/>
    <n v="1700"/>
    <d v="1901-10-02T17:00:00"/>
    <n v="63.14"/>
    <n v="0"/>
    <n v="2.52"/>
    <n v="6.54"/>
    <m/>
    <n v="13.305"/>
    <n v="34.4"/>
    <n v="0.29299999999999998"/>
    <n v="0.46949999999999997"/>
    <n v="0"/>
    <n v="259.39999999999998"/>
    <m/>
    <m/>
    <m/>
    <m/>
    <n v="1331700"/>
    <n v="498.7"/>
    <n v="259.39999999999998"/>
    <s v=""/>
    <s v=""/>
    <s v=""/>
  </r>
  <r>
    <d v="2024-05-12T00:00:00"/>
    <x v="132"/>
    <n v="1800"/>
    <d v="1901-10-02T18:00:00"/>
    <n v="62.67"/>
    <n v="0"/>
    <n v="1.51"/>
    <n v="6.04"/>
    <m/>
    <n v="11.2"/>
    <n v="38.6"/>
    <n v="0.2908"/>
    <n v="0.46949999999999997"/>
    <n v="0"/>
    <n v="66.900000000000006"/>
    <m/>
    <m/>
    <m/>
    <m/>
    <n v="1331800"/>
    <n v="313.2"/>
    <n v="66.900000000000006"/>
    <s v=""/>
    <s v=""/>
    <s v=""/>
  </r>
  <r>
    <d v="2024-05-12T00:00:00"/>
    <x v="132"/>
    <n v="1900"/>
    <d v="1901-10-02T19:00:00"/>
    <n v="62.91"/>
    <n v="0"/>
    <n v="1.51"/>
    <n v="6.04"/>
    <m/>
    <n v="9.2620000000000005"/>
    <n v="43.3"/>
    <n v="0.28720000000000001"/>
    <n v="0.47020000000000001"/>
    <n v="0"/>
    <n v="20.6"/>
    <m/>
    <m/>
    <m/>
    <m/>
    <n v="1331900"/>
    <n v="133.5"/>
    <n v="20.6"/>
    <s v=""/>
    <s v=""/>
    <s v=""/>
  </r>
  <r>
    <d v="2024-05-12T00:00:00"/>
    <x v="132"/>
    <n v="2000"/>
    <d v="1901-10-02T20:00:00"/>
    <n v="62.91"/>
    <n v="0"/>
    <n v="1.51"/>
    <n v="5.03"/>
    <m/>
    <n v="8.17"/>
    <n v="48.3"/>
    <n v="0.28499999999999998"/>
    <n v="0.47020000000000001"/>
    <n v="0"/>
    <n v="1.9"/>
    <m/>
    <m/>
    <m/>
    <m/>
    <n v="1332000"/>
    <n v="10.8"/>
    <n v="1.9"/>
    <s v=""/>
    <s v=""/>
    <s v=""/>
  </r>
  <r>
    <d v="2024-05-12T00:00:00"/>
    <x v="132"/>
    <n v="2100"/>
    <d v="1901-10-02T21:00:00"/>
    <n v="63.14"/>
    <n v="0"/>
    <n v="2.0099999999999998"/>
    <n v="6.54"/>
    <m/>
    <n v="7.6950000000000003"/>
    <n v="50.3"/>
    <n v="0.28210000000000002"/>
    <n v="0.47089999999999999"/>
    <n v="0"/>
    <n v="0.6"/>
    <m/>
    <m/>
    <m/>
    <m/>
    <n v="1332100"/>
    <n v="0"/>
    <n v="0"/>
    <s v=""/>
    <s v=""/>
    <s v=""/>
  </r>
  <r>
    <d v="2024-05-12T00:00:00"/>
    <x v="132"/>
    <n v="2200"/>
    <d v="1901-10-02T22:00:00"/>
    <n v="63.14"/>
    <n v="0"/>
    <n v="2.52"/>
    <n v="9.56"/>
    <m/>
    <n v="7.0410000000000004"/>
    <n v="51.9"/>
    <n v="0.27989999999999998"/>
    <n v="0.47089999999999999"/>
    <n v="0"/>
    <n v="0.6"/>
    <m/>
    <m/>
    <m/>
    <m/>
    <n v="1332200"/>
    <n v="0"/>
    <n v="0"/>
    <s v=""/>
    <s v=""/>
    <s v=""/>
  </r>
  <r>
    <d v="2024-05-12T00:00:00"/>
    <x v="132"/>
    <n v="2300"/>
    <d v="1901-10-02T23:00:00"/>
    <n v="63.02"/>
    <n v="0"/>
    <n v="2.0099999999999998"/>
    <n v="7.05"/>
    <m/>
    <n v="6.5090000000000003"/>
    <n v="57.5"/>
    <n v="0.27700000000000002"/>
    <n v="0.47089999999999999"/>
    <n v="0"/>
    <n v="0.6"/>
    <m/>
    <m/>
    <m/>
    <m/>
    <n v="1332300"/>
    <n v="0"/>
    <n v="0"/>
    <s v=""/>
    <s v=""/>
    <s v=""/>
  </r>
  <r>
    <d v="2024-05-12T00:00:00"/>
    <x v="132"/>
    <n v="2400"/>
    <d v="1901-10-03T00:00:00"/>
    <n v="63.02"/>
    <n v="0"/>
    <n v="3.02"/>
    <n v="9.06"/>
    <m/>
    <n v="5.9749999999999996"/>
    <n v="62.1"/>
    <n v="0.27560000000000001"/>
    <n v="0.46949999999999997"/>
    <n v="0"/>
    <n v="0.6"/>
    <m/>
    <m/>
    <m/>
    <m/>
    <n v="1332400"/>
    <n v="0"/>
    <n v="0"/>
    <n v="0.27600000000000002"/>
    <n v="0.47"/>
    <n v="0"/>
  </r>
  <r>
    <d v="2024-05-13T00:00:00"/>
    <x v="133"/>
    <n v="100"/>
    <d v="1901-10-03T01:00:00"/>
    <n v="63.26"/>
    <n v="0"/>
    <n v="3.02"/>
    <n v="8.0500000000000007"/>
    <m/>
    <n v="4.5579999999999998"/>
    <n v="69.7"/>
    <n v="0.27479999999999999"/>
    <n v="0.45710000000000001"/>
    <n v="0"/>
    <n v="0.6"/>
    <m/>
    <m/>
    <m/>
    <m/>
    <n v="1340100"/>
    <n v="0"/>
    <n v="0"/>
    <s v=""/>
    <s v=""/>
    <s v=""/>
  </r>
  <r>
    <d v="2024-05-13T00:00:00"/>
    <x v="133"/>
    <n v="200"/>
    <d v="1901-10-03T02:00:00"/>
    <n v="63.37"/>
    <n v="0"/>
    <n v="2.52"/>
    <n v="7.05"/>
    <m/>
    <n v="3.512"/>
    <n v="83.9"/>
    <n v="0.27560000000000001"/>
    <n v="0.45500000000000002"/>
    <n v="0.4"/>
    <n v="0.6"/>
    <m/>
    <m/>
    <m/>
    <m/>
    <n v="1340200"/>
    <n v="0"/>
    <n v="0"/>
    <s v=""/>
    <s v=""/>
    <s v=""/>
  </r>
  <r>
    <d v="2024-05-13T00:00:00"/>
    <x v="133"/>
    <n v="300"/>
    <d v="1901-10-03T03:00:00"/>
    <n v="63.14"/>
    <n v="0"/>
    <n v="2.52"/>
    <n v="6.54"/>
    <m/>
    <n v="3.1419999999999999"/>
    <n v="83"/>
    <n v="0.27410000000000001"/>
    <n v="0.44919999999999999"/>
    <n v="0"/>
    <n v="0.6"/>
    <m/>
    <m/>
    <m/>
    <m/>
    <n v="1340300"/>
    <n v="0"/>
    <n v="0"/>
    <s v=""/>
    <s v=""/>
    <s v=""/>
  </r>
  <r>
    <d v="2024-05-13T00:00:00"/>
    <x v="133"/>
    <n v="400"/>
    <d v="1901-10-03T04:00:00"/>
    <n v="63.37"/>
    <n v="0"/>
    <n v="1.01"/>
    <n v="5.03"/>
    <m/>
    <n v="2.85"/>
    <n v="84.8"/>
    <n v="0.27189999999999998"/>
    <n v="0.44550000000000001"/>
    <n v="0"/>
    <n v="0.6"/>
    <m/>
    <m/>
    <m/>
    <m/>
    <n v="1340400"/>
    <n v="0"/>
    <n v="0"/>
    <s v=""/>
    <s v=""/>
    <s v=""/>
  </r>
  <r>
    <d v="2024-05-13T00:00:00"/>
    <x v="133"/>
    <n v="500"/>
    <d v="1901-10-03T05:00:00"/>
    <n v="63.26"/>
    <n v="0"/>
    <n v="0.5"/>
    <n v="4.53"/>
    <m/>
    <n v="3.512"/>
    <n v="85.9"/>
    <n v="0.27050000000000002"/>
    <n v="0.44259999999999999"/>
    <n v="0"/>
    <n v="15.6"/>
    <m/>
    <m/>
    <m/>
    <m/>
    <n v="1340500"/>
    <n v="8"/>
    <n v="15.6"/>
    <s v=""/>
    <s v=""/>
    <s v=""/>
  </r>
  <r>
    <d v="2024-05-13T00:00:00"/>
    <x v="133"/>
    <n v="600"/>
    <d v="1901-10-03T06:00:00"/>
    <n v="63.96"/>
    <n v="0"/>
    <n v="1.51"/>
    <n v="6.04"/>
    <m/>
    <n v="4.0110000000000001"/>
    <n v="83.1"/>
    <n v="0.27050000000000002"/>
    <n v="0.44040000000000001"/>
    <n v="0"/>
    <n v="103.1"/>
    <m/>
    <m/>
    <m/>
    <m/>
    <n v="1340600"/>
    <n v="123.8"/>
    <n v="103.1"/>
    <s v=""/>
    <s v=""/>
    <s v=""/>
  </r>
  <r>
    <d v="2024-05-13T00:00:00"/>
    <x v="133"/>
    <n v="700"/>
    <d v="1901-10-03T07:00:00"/>
    <n v="63.96"/>
    <n v="0"/>
    <n v="2.0099999999999998"/>
    <n v="6.54"/>
    <m/>
    <n v="4.1680000000000001"/>
    <n v="81"/>
    <n v="0.26900000000000002"/>
    <n v="0.4375"/>
    <n v="0"/>
    <n v="166.9"/>
    <m/>
    <m/>
    <m/>
    <m/>
    <n v="1340700"/>
    <n v="301.8"/>
    <n v="166.9"/>
    <s v=""/>
    <s v=""/>
    <s v=""/>
  </r>
  <r>
    <d v="2024-05-13T00:00:00"/>
    <x v="133"/>
    <n v="800"/>
    <d v="1901-10-03T08:00:00"/>
    <n v="64.31"/>
    <n v="0.31000000000000227"/>
    <n v="2.0099999999999998"/>
    <n v="6.54"/>
    <m/>
    <n v="6.8890000000000002"/>
    <n v="76.7"/>
    <n v="0.26900000000000002"/>
    <n v="0.43609999999999999"/>
    <n v="0"/>
    <n v="275.60000000000002"/>
    <m/>
    <m/>
    <m/>
    <m/>
    <n v="1340800"/>
    <n v="487.5"/>
    <n v="275.60000000000002"/>
    <s v=""/>
    <s v=""/>
    <s v=""/>
  </r>
  <r>
    <d v="2024-05-13T00:00:00"/>
    <x v="133"/>
    <n v="900"/>
    <d v="1901-10-03T09:00:00"/>
    <n v="63.73"/>
    <n v="0"/>
    <n v="2.0099999999999998"/>
    <n v="6.04"/>
    <m/>
    <n v="7.6449999999999996"/>
    <n v="69.7"/>
    <n v="0.26900000000000002"/>
    <n v="0.43609999999999999"/>
    <n v="0"/>
    <n v="456.9"/>
    <m/>
    <m/>
    <m/>
    <m/>
    <n v="1340900"/>
    <n v="659.2"/>
    <n v="456.9"/>
    <s v=""/>
    <s v=""/>
    <s v=""/>
  </r>
  <r>
    <d v="2024-05-13T00:00:00"/>
    <x v="133"/>
    <n v="1000"/>
    <d v="1901-10-03T10:00:00"/>
    <n v="64.08"/>
    <n v="7.9999999999998295E-2"/>
    <n v="2.52"/>
    <n v="6.04"/>
    <m/>
    <n v="8.8659999999999997"/>
    <n v="64.7"/>
    <n v="0.26979999999999998"/>
    <n v="0.43969999999999998"/>
    <n v="0"/>
    <n v="680.6"/>
    <m/>
    <m/>
    <m/>
    <m/>
    <n v="1341000"/>
    <n v="801.8"/>
    <n v="680.6"/>
    <s v=""/>
    <s v=""/>
    <s v=""/>
  </r>
  <r>
    <d v="2024-05-13T00:00:00"/>
    <x v="133"/>
    <n v="1100"/>
    <d v="1901-10-03T11:00:00"/>
    <n v="63.96"/>
    <n v="0"/>
    <n v="2.52"/>
    <n v="6.54"/>
    <m/>
    <n v="9.1140000000000008"/>
    <n v="63.8"/>
    <n v="0.27050000000000002"/>
    <n v="0.44629999999999997"/>
    <n v="0"/>
    <n v="661.9"/>
    <m/>
    <m/>
    <m/>
    <m/>
    <n v="1341100"/>
    <n v="903.8"/>
    <n v="661.9"/>
    <s v=""/>
    <s v=""/>
    <s v=""/>
  </r>
  <r>
    <d v="2024-05-13T00:00:00"/>
    <x v="133"/>
    <n v="1200"/>
    <d v="1901-10-03T12:00:00"/>
    <n v="63.49"/>
    <n v="0"/>
    <n v="2.52"/>
    <n v="6.54"/>
    <m/>
    <n v="9.5830000000000002"/>
    <n v="60.8"/>
    <n v="0.2712"/>
    <n v="0.45860000000000001"/>
    <n v="0"/>
    <n v="644.4"/>
    <m/>
    <m/>
    <m/>
    <m/>
    <n v="1341200"/>
    <n v="958.3"/>
    <n v="644.4"/>
    <s v=""/>
    <s v=""/>
    <s v=""/>
  </r>
  <r>
    <d v="2024-05-13T00:00:00"/>
    <x v="133"/>
    <n v="1300"/>
    <d v="1901-10-03T13:00:00"/>
    <n v="63.73"/>
    <n v="0"/>
    <n v="2.52"/>
    <n v="7.55"/>
    <m/>
    <n v="9.3360000000000003"/>
    <n v="56.1"/>
    <n v="0.27410000000000001"/>
    <n v="0.47460000000000002"/>
    <n v="0"/>
    <n v="564.4"/>
    <m/>
    <m/>
    <m/>
    <m/>
    <n v="1341300"/>
    <n v="960.3"/>
    <n v="564.4"/>
    <s v=""/>
    <s v=""/>
    <s v=""/>
  </r>
  <r>
    <d v="2024-05-13T00:00:00"/>
    <x v="133"/>
    <n v="1400"/>
    <d v="1901-10-03T14:00:00"/>
    <n v="63.49"/>
    <n v="0"/>
    <n v="2.52"/>
    <n v="7.05"/>
    <m/>
    <n v="7.77"/>
    <n v="60.3"/>
    <n v="0.27410000000000001"/>
    <n v="0.47460000000000002"/>
    <n v="0"/>
    <n v="356.9"/>
    <m/>
    <m/>
    <m/>
    <m/>
    <n v="1341400"/>
    <n v="910.2"/>
    <n v="356.9"/>
    <s v=""/>
    <s v=""/>
    <s v=""/>
  </r>
  <r>
    <d v="2024-05-13T00:00:00"/>
    <x v="133"/>
    <n v="1500"/>
    <d v="1901-10-03T15:00:00"/>
    <n v="63.73"/>
    <n v="0"/>
    <n v="2.0099999999999998"/>
    <n v="6.54"/>
    <m/>
    <n v="6.484"/>
    <n v="64.5"/>
    <n v="0.27410000000000001"/>
    <n v="0.47460000000000002"/>
    <n v="0"/>
    <n v="255.6"/>
    <m/>
    <m/>
    <m/>
    <m/>
    <n v="1341500"/>
    <n v="811.5"/>
    <n v="255.6"/>
    <s v=""/>
    <s v=""/>
    <s v=""/>
  </r>
  <r>
    <d v="2024-05-13T00:00:00"/>
    <x v="133"/>
    <n v="1600"/>
    <d v="1901-10-03T16:00:00"/>
    <n v="63.73"/>
    <n v="0"/>
    <n v="2.0099999999999998"/>
    <n v="7.05"/>
    <m/>
    <n v="6.8639999999999999"/>
    <n v="62.7"/>
    <n v="0.27479999999999999"/>
    <n v="0.47389999999999999"/>
    <n v="0"/>
    <n v="360.6"/>
    <m/>
    <m/>
    <m/>
    <m/>
    <n v="1341600"/>
    <n v="671.8"/>
    <n v="360.6"/>
    <s v=""/>
    <s v=""/>
    <s v=""/>
  </r>
  <r>
    <d v="2024-05-13T00:00:00"/>
    <x v="133"/>
    <n v="1700"/>
    <d v="1901-10-03T17:00:00"/>
    <n v="63.61"/>
    <n v="0"/>
    <n v="1.51"/>
    <n v="5.54"/>
    <m/>
    <n v="5.9489999999999998"/>
    <n v="65.599999999999994"/>
    <n v="0.27339999999999998"/>
    <n v="0.47389999999999999"/>
    <n v="0"/>
    <n v="229.4"/>
    <m/>
    <m/>
    <m/>
    <m/>
    <n v="1341700"/>
    <n v="502.2"/>
    <n v="229.4"/>
    <s v=""/>
    <s v=""/>
    <s v=""/>
  </r>
  <r>
    <d v="2024-05-13T00:00:00"/>
    <x v="133"/>
    <n v="1800"/>
    <d v="1901-10-03T18:00:00"/>
    <n v="63.61"/>
    <n v="0"/>
    <n v="1.51"/>
    <n v="5.54"/>
    <m/>
    <n v="6.3310000000000004"/>
    <n v="69.400000000000006"/>
    <n v="0.2727"/>
    <n v="0.47170000000000001"/>
    <n v="0"/>
    <n v="230.6"/>
    <m/>
    <m/>
    <m/>
    <m/>
    <n v="1341800"/>
    <n v="316.8"/>
    <n v="230.6"/>
    <s v=""/>
    <s v=""/>
    <s v=""/>
  </r>
  <r>
    <d v="2024-05-13T00:00:00"/>
    <x v="133"/>
    <n v="1900"/>
    <d v="1901-10-03T19:00:00"/>
    <n v="63.61"/>
    <n v="0"/>
    <n v="1.01"/>
    <n v="5.54"/>
    <m/>
    <n v="3.4329999999999998"/>
    <n v="79.5"/>
    <n v="0.2727"/>
    <n v="0.45929999999999999"/>
    <n v="0"/>
    <n v="39.4"/>
    <m/>
    <m/>
    <m/>
    <m/>
    <n v="1341900"/>
    <n v="136.80000000000001"/>
    <n v="39.4"/>
    <s v=""/>
    <s v=""/>
    <s v=""/>
  </r>
  <r>
    <d v="2024-05-13T00:00:00"/>
    <x v="133"/>
    <n v="2000"/>
    <d v="1901-10-03T20:00:00"/>
    <n v="63.84"/>
    <n v="0"/>
    <n v="0.5"/>
    <n v="5.54"/>
    <m/>
    <n v="2.93"/>
    <n v="91.6"/>
    <n v="0.27560000000000001"/>
    <n v="0.46510000000000001"/>
    <n v="1.6"/>
    <n v="1.9"/>
    <m/>
    <m/>
    <m/>
    <m/>
    <n v="1342000"/>
    <n v="12"/>
    <n v="1.9"/>
    <s v=""/>
    <s v=""/>
    <s v=""/>
  </r>
  <r>
    <d v="2024-05-13T00:00:00"/>
    <x v="133"/>
    <n v="2100"/>
    <d v="1901-10-03T21:00:00"/>
    <n v="63.61"/>
    <n v="0"/>
    <n v="0.5"/>
    <n v="5.54"/>
    <m/>
    <n v="2.7440000000000002"/>
    <n v="95.4"/>
    <n v="0.27700000000000002"/>
    <n v="0.47089999999999999"/>
    <n v="0.8"/>
    <n v="0.6"/>
    <m/>
    <m/>
    <m/>
    <m/>
    <n v="1342100"/>
    <n v="0"/>
    <n v="0"/>
    <s v=""/>
    <s v=""/>
    <s v=""/>
  </r>
  <r>
    <d v="2024-05-13T00:00:00"/>
    <x v="133"/>
    <n v="2200"/>
    <d v="1901-10-03T22:00:00"/>
    <n v="63.73"/>
    <n v="0"/>
    <n v="0.5"/>
    <n v="5.54"/>
    <m/>
    <n v="2.423"/>
    <n v="95.3"/>
    <n v="0.27560000000000001"/>
    <n v="0.47089999999999999"/>
    <n v="0"/>
    <n v="0.6"/>
    <m/>
    <m/>
    <m/>
    <m/>
    <n v="1342200"/>
    <n v="0"/>
    <n v="0"/>
    <s v=""/>
    <s v=""/>
    <s v=""/>
  </r>
  <r>
    <d v="2024-05-13T00:00:00"/>
    <x v="133"/>
    <n v="2300"/>
    <d v="1901-10-03T23:00:00"/>
    <n v="63.73"/>
    <n v="0"/>
    <n v="1.01"/>
    <n v="5.03"/>
    <m/>
    <n v="2.262"/>
    <n v="96"/>
    <n v="0.27479999999999999"/>
    <n v="0.46800000000000003"/>
    <n v="0"/>
    <n v="0.6"/>
    <m/>
    <m/>
    <m/>
    <m/>
    <n v="1342300"/>
    <n v="0"/>
    <n v="0"/>
    <s v=""/>
    <s v=""/>
    <s v=""/>
  </r>
  <r>
    <d v="2024-05-13T00:00:00"/>
    <x v="133"/>
    <n v="2400"/>
    <d v="1901-10-04T00:00:00"/>
    <n v="63.73"/>
    <n v="0"/>
    <n v="0"/>
    <n v="3.52"/>
    <m/>
    <n v="2.101"/>
    <n v="96.8"/>
    <n v="0.27339999999999998"/>
    <n v="0.4521"/>
    <n v="0.2"/>
    <n v="0.6"/>
    <m/>
    <m/>
    <m/>
    <m/>
    <n v="1342400"/>
    <n v="0"/>
    <n v="0"/>
    <n v="0.27300000000000002"/>
    <n v="0.45200000000000001"/>
    <n v="0"/>
  </r>
  <r>
    <d v="2024-05-14T00:00:00"/>
    <x v="134"/>
    <n v="100"/>
    <d v="1901-10-04T01:00:00"/>
    <n v="63.73"/>
    <n v="0"/>
    <n v="0.5"/>
    <n v="4.53"/>
    <m/>
    <n v="2.0739999999999998"/>
    <n v="97.1"/>
    <n v="0.2727"/>
    <n v="0.44700000000000001"/>
    <n v="0"/>
    <n v="0.6"/>
    <m/>
    <m/>
    <m/>
    <m/>
    <n v="1350100"/>
    <n v="0"/>
    <n v="0"/>
    <s v=""/>
    <s v=""/>
    <s v=""/>
  </r>
  <r>
    <d v="2024-05-14T00:00:00"/>
    <x v="134"/>
    <n v="200"/>
    <d v="1901-10-04T02:00:00"/>
    <n v="63.73"/>
    <n v="0"/>
    <n v="0.5"/>
    <n v="4.03"/>
    <m/>
    <n v="1.8320000000000001"/>
    <n v="97"/>
    <n v="0.27189999999999998"/>
    <n v="0.44259999999999999"/>
    <n v="0"/>
    <n v="0.6"/>
    <m/>
    <m/>
    <m/>
    <m/>
    <n v="1350200"/>
    <n v="0"/>
    <n v="0"/>
    <s v=""/>
    <s v=""/>
    <s v=""/>
  </r>
  <r>
    <d v="2024-05-14T00:00:00"/>
    <x v="134"/>
    <n v="300"/>
    <d v="1901-10-04T03:00:00"/>
    <n v="63.61"/>
    <n v="0"/>
    <n v="0"/>
    <n v="4.53"/>
    <m/>
    <n v="1.7509999999999999"/>
    <n v="97.4"/>
    <n v="0.26979999999999998"/>
    <n v="0.43830000000000002"/>
    <n v="0"/>
    <n v="0.6"/>
    <m/>
    <m/>
    <m/>
    <m/>
    <n v="1350300"/>
    <n v="0"/>
    <n v="0"/>
    <s v=""/>
    <s v=""/>
    <s v=""/>
  </r>
  <r>
    <d v="2024-05-14T00:00:00"/>
    <x v="134"/>
    <n v="400"/>
    <d v="1901-10-04T04:00:00"/>
    <n v="63.49"/>
    <n v="0"/>
    <n v="0"/>
    <n v="3.02"/>
    <m/>
    <n v="1.371"/>
    <n v="97.1"/>
    <n v="0.26829999999999998"/>
    <n v="0.43459999999999999"/>
    <n v="0"/>
    <n v="0.6"/>
    <m/>
    <m/>
    <m/>
    <m/>
    <n v="1350400"/>
    <n v="0"/>
    <n v="0"/>
    <s v=""/>
    <s v=""/>
    <s v=""/>
  </r>
  <r>
    <d v="2024-05-14T00:00:00"/>
    <x v="134"/>
    <n v="500"/>
    <d v="1901-10-04T05:00:00"/>
    <n v="63.61"/>
    <n v="0"/>
    <n v="0"/>
    <n v="4.03"/>
    <m/>
    <n v="1.099"/>
    <n v="97"/>
    <n v="0.2676"/>
    <n v="0.4325"/>
    <n v="0"/>
    <n v="15.6"/>
    <m/>
    <m/>
    <m/>
    <m/>
    <n v="1350500"/>
    <n v="8.8000000000000007"/>
    <n v="15.6"/>
    <s v=""/>
    <s v=""/>
    <s v=""/>
  </r>
  <r>
    <d v="2024-05-14T00:00:00"/>
    <x v="134"/>
    <n v="600"/>
    <d v="1901-10-04T06:00:00"/>
    <n v="63.73"/>
    <n v="0"/>
    <n v="0.5"/>
    <n v="5.54"/>
    <m/>
    <n v="3.0089999999999999"/>
    <n v="96.1"/>
    <n v="0.2661"/>
    <n v="0.43030000000000002"/>
    <n v="0"/>
    <n v="105.6"/>
    <m/>
    <m/>
    <m/>
    <m/>
    <n v="1350600"/>
    <n v="126.7"/>
    <n v="105.6"/>
    <s v=""/>
    <s v=""/>
    <s v=""/>
  </r>
  <r>
    <d v="2024-05-14T00:00:00"/>
    <x v="134"/>
    <n v="700"/>
    <d v="1901-10-04T07:00:00"/>
    <n v="63.61"/>
    <n v="0"/>
    <n v="1.51"/>
    <n v="7.05"/>
    <m/>
    <n v="4.141"/>
    <n v="90.6"/>
    <n v="0.26469999999999999"/>
    <n v="0.42880000000000001"/>
    <n v="0"/>
    <n v="338.1"/>
    <m/>
    <m/>
    <m/>
    <m/>
    <n v="1350700"/>
    <n v="304.8"/>
    <n v="338.1"/>
    <s v=""/>
    <s v=""/>
    <s v=""/>
  </r>
  <r>
    <d v="2024-05-14T00:00:00"/>
    <x v="134"/>
    <n v="800"/>
    <d v="1901-10-04T08:00:00"/>
    <n v="64.08"/>
    <n v="7.9999999999998295E-2"/>
    <n v="3.02"/>
    <n v="7.55"/>
    <m/>
    <n v="5.3849999999999998"/>
    <n v="84.4"/>
    <n v="0.26390000000000002"/>
    <n v="0.42809999999999998"/>
    <n v="0"/>
    <n v="355.6"/>
    <m/>
    <m/>
    <m/>
    <m/>
    <n v="1350800"/>
    <n v="490.3"/>
    <n v="355.6"/>
    <s v=""/>
    <s v=""/>
    <s v=""/>
  </r>
  <r>
    <d v="2024-05-14T00:00:00"/>
    <x v="134"/>
    <n v="900"/>
    <d v="1901-10-04T09:00:00"/>
    <n v="63.84"/>
    <n v="0"/>
    <n v="2.0099999999999998"/>
    <n v="6.54"/>
    <m/>
    <n v="6.9139999999999997"/>
    <n v="73.3"/>
    <n v="0.26390000000000002"/>
    <n v="0.42809999999999998"/>
    <n v="0"/>
    <n v="668.1"/>
    <m/>
    <m/>
    <m/>
    <m/>
    <n v="1350900"/>
    <n v="661.7"/>
    <n v="668.1"/>
    <s v=""/>
    <s v=""/>
    <s v=""/>
  </r>
  <r>
    <d v="2024-05-14T00:00:00"/>
    <x v="134"/>
    <n v="1000"/>
    <d v="1901-10-04T10:00:00"/>
    <n v="63.73"/>
    <n v="0"/>
    <n v="2.0099999999999998"/>
    <n v="6.54"/>
    <m/>
    <n v="8.891"/>
    <n v="68"/>
    <n v="0.26469999999999999"/>
    <n v="0.42880000000000001"/>
    <n v="0"/>
    <n v="775.6"/>
    <m/>
    <m/>
    <m/>
    <m/>
    <n v="1351000"/>
    <n v="803.8"/>
    <n v="775.6"/>
    <s v=""/>
    <s v=""/>
    <s v=""/>
  </r>
  <r>
    <d v="2024-05-14T00:00:00"/>
    <x v="134"/>
    <n v="1100"/>
    <d v="1901-10-04T11:00:00"/>
    <n v="62.91"/>
    <n v="0"/>
    <n v="1.01"/>
    <n v="7.05"/>
    <m/>
    <n v="10.074999999999999"/>
    <n v="64.7"/>
    <n v="0.26469999999999999"/>
    <n v="0.42949999999999999"/>
    <n v="0"/>
    <n v="878.1"/>
    <m/>
    <m/>
    <m/>
    <m/>
    <n v="1351100"/>
    <n v="906"/>
    <n v="878.1"/>
    <s v=""/>
    <s v=""/>
    <s v=""/>
  </r>
  <r>
    <d v="2024-05-14T00:00:00"/>
    <x v="134"/>
    <n v="1200"/>
    <d v="1901-10-04T12:00:00"/>
    <n v="63.14"/>
    <n v="0"/>
    <n v="1.51"/>
    <n v="5.03"/>
    <m/>
    <n v="11.247999999999999"/>
    <n v="60.9"/>
    <n v="0.26540000000000002"/>
    <n v="0.43030000000000002"/>
    <n v="0"/>
    <n v="866.9"/>
    <m/>
    <m/>
    <m/>
    <m/>
    <n v="1351200"/>
    <n v="960.5"/>
    <n v="866.9"/>
    <s v=""/>
    <s v=""/>
    <s v=""/>
  </r>
  <r>
    <d v="2024-05-14T00:00:00"/>
    <x v="134"/>
    <n v="1300"/>
    <d v="1901-10-04T13:00:00"/>
    <n v="64.31"/>
    <n v="0.31000000000000227"/>
    <n v="1.51"/>
    <n v="6.04"/>
    <m/>
    <n v="12.582000000000001"/>
    <n v="52.5"/>
    <n v="0.2661"/>
    <n v="0.43099999999999999"/>
    <n v="0"/>
    <n v="869.4"/>
    <m/>
    <m/>
    <m/>
    <m/>
    <n v="1351300"/>
    <n v="962.3"/>
    <n v="869.4"/>
    <s v=""/>
    <s v=""/>
    <s v=""/>
  </r>
  <r>
    <d v="2024-05-14T00:00:00"/>
    <x v="134"/>
    <n v="1400"/>
    <d v="1901-10-04T14:00:00"/>
    <n v="63.73"/>
    <n v="0"/>
    <n v="2.0099999999999998"/>
    <n v="7.05"/>
    <m/>
    <n v="13.233000000000001"/>
    <n v="50.8"/>
    <n v="0.2676"/>
    <n v="0.4325"/>
    <n v="0"/>
    <n v="863.1"/>
    <m/>
    <m/>
    <m/>
    <m/>
    <n v="1351400"/>
    <n v="912.5"/>
    <n v="863.1"/>
    <s v=""/>
    <s v=""/>
    <s v=""/>
  </r>
  <r>
    <d v="2024-05-14T00:00:00"/>
    <x v="134"/>
    <n v="1500"/>
    <d v="1901-10-04T15:00:00"/>
    <n v="63.61"/>
    <n v="0"/>
    <n v="1.51"/>
    <n v="5.54"/>
    <m/>
    <n v="10.663"/>
    <n v="53"/>
    <n v="0.26829999999999998"/>
    <n v="0.43459999999999999"/>
    <n v="0"/>
    <n v="425.6"/>
    <m/>
    <m/>
    <m/>
    <m/>
    <n v="1351500"/>
    <n v="814.2"/>
    <n v="425.6"/>
    <s v=""/>
    <s v=""/>
    <s v=""/>
  </r>
  <r>
    <d v="2024-05-14T00:00:00"/>
    <x v="134"/>
    <n v="1600"/>
    <d v="1901-10-04T16:00:00"/>
    <n v="63.37"/>
    <n v="0"/>
    <n v="1.01"/>
    <n v="5.54"/>
    <m/>
    <n v="11.613"/>
    <n v="53.3"/>
    <n v="0.26829999999999998"/>
    <n v="0.43680000000000002"/>
    <n v="0"/>
    <n v="388.1"/>
    <m/>
    <m/>
    <m/>
    <m/>
    <n v="1351600"/>
    <n v="674.8"/>
    <n v="388.1"/>
    <s v=""/>
    <s v=""/>
    <s v=""/>
  </r>
  <r>
    <d v="2024-05-14T00:00:00"/>
    <x v="134"/>
    <n v="1700"/>
    <d v="1901-10-04T17:00:00"/>
    <n v="63.26"/>
    <n v="0"/>
    <n v="1.01"/>
    <n v="4.03"/>
    <m/>
    <n v="9.8049999999999997"/>
    <n v="54.5"/>
    <n v="0.26829999999999998"/>
    <n v="0.43609999999999999"/>
    <n v="0"/>
    <n v="281.89999999999998"/>
    <m/>
    <m/>
    <m/>
    <m/>
    <n v="1351700"/>
    <n v="505.7"/>
    <n v="281.89999999999998"/>
    <s v=""/>
    <s v=""/>
    <s v=""/>
  </r>
  <r>
    <d v="2024-05-14T00:00:00"/>
    <x v="134"/>
    <n v="1800"/>
    <d v="1901-10-04T18:00:00"/>
    <n v="63.02"/>
    <n v="0"/>
    <n v="0.5"/>
    <n v="5.03"/>
    <m/>
    <n v="10.81"/>
    <n v="53.5"/>
    <n v="0.26829999999999998"/>
    <n v="0.43459999999999999"/>
    <n v="0"/>
    <n v="245.6"/>
    <m/>
    <m/>
    <m/>
    <m/>
    <n v="1351800"/>
    <n v="320.7"/>
    <n v="245.6"/>
    <s v=""/>
    <s v=""/>
    <s v=""/>
  </r>
  <r>
    <d v="2024-05-14T00:00:00"/>
    <x v="134"/>
    <n v="1900"/>
    <d v="1901-10-04T19:00:00"/>
    <n v="62.56"/>
    <n v="0"/>
    <n v="0.5"/>
    <n v="3.52"/>
    <m/>
    <n v="5.9749999999999996"/>
    <n v="59.3"/>
    <n v="0.2676"/>
    <n v="0.43319999999999997"/>
    <n v="0"/>
    <n v="93.1"/>
    <m/>
    <m/>
    <m/>
    <m/>
    <n v="1351900"/>
    <n v="140.5"/>
    <n v="93.1"/>
    <s v=""/>
    <s v=""/>
    <s v=""/>
  </r>
  <r>
    <d v="2024-05-14T00:00:00"/>
    <x v="134"/>
    <n v="2000"/>
    <d v="1901-10-04T20:00:00"/>
    <n v="63.26"/>
    <n v="0"/>
    <n v="1.01"/>
    <n v="2.52"/>
    <m/>
    <n v="3.2210000000000001"/>
    <n v="77.2"/>
    <n v="0.26679999999999998"/>
    <n v="0.43169999999999997"/>
    <n v="0"/>
    <n v="4.4000000000000004"/>
    <m/>
    <m/>
    <m/>
    <m/>
    <n v="1352000"/>
    <n v="13.5"/>
    <n v="4.4000000000000004"/>
    <s v=""/>
    <s v=""/>
    <s v=""/>
  </r>
  <r>
    <d v="2024-05-14T00:00:00"/>
    <x v="134"/>
    <n v="2100"/>
    <d v="1901-10-04T21:00:00"/>
    <n v="63.26"/>
    <n v="0"/>
    <n v="1.01"/>
    <n v="2.52"/>
    <m/>
    <n v="3.3010000000000002"/>
    <n v="82.1"/>
    <n v="0.2661"/>
    <n v="0.43030000000000002"/>
    <n v="0"/>
    <n v="0.6"/>
    <m/>
    <m/>
    <m/>
    <m/>
    <n v="1352100"/>
    <n v="0"/>
    <n v="0"/>
    <s v=""/>
    <s v=""/>
    <s v=""/>
  </r>
  <r>
    <d v="2024-05-14T00:00:00"/>
    <x v="134"/>
    <n v="2200"/>
    <d v="1901-10-04T22:00:00"/>
    <n v="63.49"/>
    <n v="0"/>
    <n v="0"/>
    <n v="2.52"/>
    <m/>
    <n v="3.5379999999999998"/>
    <n v="80.7"/>
    <n v="0.26540000000000002"/>
    <n v="0.42880000000000001"/>
    <n v="0"/>
    <n v="0.6"/>
    <m/>
    <m/>
    <m/>
    <m/>
    <n v="1352200"/>
    <n v="0"/>
    <n v="0"/>
    <s v=""/>
    <s v=""/>
    <s v=""/>
  </r>
  <r>
    <d v="2024-05-14T00:00:00"/>
    <x v="134"/>
    <n v="2300"/>
    <d v="1901-10-04T23:00:00"/>
    <n v="63.26"/>
    <n v="0"/>
    <n v="0.5"/>
    <n v="4.03"/>
    <m/>
    <n v="4.141"/>
    <n v="80.599999999999994"/>
    <n v="0.26469999999999999"/>
    <n v="0.4274"/>
    <n v="0"/>
    <n v="0.6"/>
    <m/>
    <m/>
    <m/>
    <m/>
    <n v="1352300"/>
    <n v="0"/>
    <n v="0"/>
    <s v=""/>
    <s v=""/>
    <s v=""/>
  </r>
  <r>
    <d v="2024-05-14T00:00:00"/>
    <x v="134"/>
    <n v="2400"/>
    <d v="1901-10-05T00:00:00"/>
    <n v="63.84"/>
    <n v="0"/>
    <n v="0"/>
    <n v="2.52"/>
    <m/>
    <n v="3.2480000000000002"/>
    <n v="82.4"/>
    <n v="0.26390000000000002"/>
    <n v="0.42520000000000002"/>
    <n v="0"/>
    <n v="0.6"/>
    <m/>
    <m/>
    <m/>
    <m/>
    <n v="1352400"/>
    <n v="0"/>
    <n v="0"/>
    <n v="0.26400000000000001"/>
    <n v="0.42499999999999999"/>
    <n v="0"/>
  </r>
  <r>
    <d v="2024-05-15T00:00:00"/>
    <x v="135"/>
    <n v="100"/>
    <d v="1901-10-05T01:00:00"/>
    <n v="63.37"/>
    <n v="0"/>
    <n v="0.5"/>
    <n v="4.03"/>
    <m/>
    <n v="4.298"/>
    <n v="79.900000000000006"/>
    <n v="0.26250000000000001"/>
    <n v="0.42449999999999999"/>
    <n v="0"/>
    <n v="0.6"/>
    <m/>
    <m/>
    <m/>
    <m/>
    <n v="1360100"/>
    <n v="0"/>
    <n v="0"/>
    <s v=""/>
    <s v=""/>
    <s v=""/>
  </r>
  <r>
    <d v="2024-05-15T00:00:00"/>
    <x v="135"/>
    <n v="200"/>
    <d v="1901-10-05T02:00:00"/>
    <n v="63.37"/>
    <n v="0"/>
    <n v="0"/>
    <n v="3.52"/>
    <m/>
    <n v="3.38"/>
    <n v="81.599999999999994"/>
    <n v="0.26179999999999998"/>
    <n v="0.4143"/>
    <n v="0"/>
    <n v="0.6"/>
    <m/>
    <m/>
    <m/>
    <m/>
    <n v="1360200"/>
    <n v="0"/>
    <n v="0"/>
    <s v=""/>
    <s v=""/>
    <s v=""/>
  </r>
  <r>
    <d v="2024-05-15T00:00:00"/>
    <x v="135"/>
    <n v="300"/>
    <d v="1901-10-05T03:00:00"/>
    <n v="63.14"/>
    <n v="0"/>
    <n v="0"/>
    <n v="4.03"/>
    <m/>
    <n v="2.262"/>
    <n v="81"/>
    <n v="0.26179999999999998"/>
    <n v="0.4128"/>
    <n v="0"/>
    <n v="0.6"/>
    <m/>
    <m/>
    <m/>
    <m/>
    <n v="1360300"/>
    <n v="0"/>
    <n v="0"/>
    <s v=""/>
    <s v=""/>
    <s v=""/>
  </r>
  <r>
    <d v="2024-05-15T00:00:00"/>
    <x v="135"/>
    <n v="400"/>
    <d v="1901-10-05T04:00:00"/>
    <n v="63.26"/>
    <n v="0"/>
    <n v="0"/>
    <n v="3.02"/>
    <m/>
    <n v="4.194"/>
    <n v="81"/>
    <n v="0.26100000000000001"/>
    <n v="0.40920000000000001"/>
    <n v="0"/>
    <n v="0.6"/>
    <m/>
    <m/>
    <m/>
    <m/>
    <n v="1360400"/>
    <n v="0"/>
    <n v="0"/>
    <s v=""/>
    <s v=""/>
    <s v=""/>
  </r>
  <r>
    <d v="2024-05-15T00:00:00"/>
    <x v="135"/>
    <n v="500"/>
    <d v="1901-10-05T05:00:00"/>
    <n v="63.37"/>
    <n v="0"/>
    <n v="0.5"/>
    <n v="4.53"/>
    <m/>
    <n v="4.7140000000000004"/>
    <n v="78.3"/>
    <n v="0.26029999999999998"/>
    <n v="0.40699999999999997"/>
    <n v="0"/>
    <n v="20.6"/>
    <m/>
    <m/>
    <m/>
    <m/>
    <n v="1360500"/>
    <n v="9.8000000000000007"/>
    <n v="20.6"/>
    <s v=""/>
    <s v=""/>
    <s v=""/>
  </r>
  <r>
    <d v="2024-05-15T00:00:00"/>
    <x v="135"/>
    <n v="600"/>
    <d v="1901-10-05T06:00:00"/>
    <n v="63.49"/>
    <n v="0"/>
    <n v="0.5"/>
    <n v="5.03"/>
    <m/>
    <n v="4.6879999999999997"/>
    <n v="80.7"/>
    <n v="0.2596"/>
    <n v="0.40560000000000002"/>
    <n v="0"/>
    <n v="99.4"/>
    <m/>
    <m/>
    <m/>
    <m/>
    <n v="1360600"/>
    <n v="129.5"/>
    <n v="99.4"/>
    <s v=""/>
    <s v=""/>
    <s v=""/>
  </r>
  <r>
    <d v="2024-05-15T00:00:00"/>
    <x v="135"/>
    <n v="700"/>
    <d v="1901-10-05T07:00:00"/>
    <n v="63.61"/>
    <n v="0"/>
    <n v="0.5"/>
    <n v="3.02"/>
    <m/>
    <n v="5.6420000000000003"/>
    <n v="82.9"/>
    <n v="0.2596"/>
    <n v="0.40410000000000001"/>
    <n v="0"/>
    <n v="183.1"/>
    <m/>
    <m/>
    <m/>
    <m/>
    <n v="1360700"/>
    <n v="307.7"/>
    <n v="183.1"/>
    <s v=""/>
    <s v=""/>
    <s v=""/>
  </r>
  <r>
    <d v="2024-05-15T00:00:00"/>
    <x v="135"/>
    <n v="800"/>
    <d v="1901-10-05T08:00:00"/>
    <n v="63.73"/>
    <n v="0"/>
    <n v="1.01"/>
    <n v="4.03"/>
    <m/>
    <n v="7.242"/>
    <n v="78.099999999999994"/>
    <n v="0.25890000000000002"/>
    <n v="0.4027"/>
    <n v="0"/>
    <n v="286.89999999999998"/>
    <m/>
    <m/>
    <m/>
    <m/>
    <n v="1360800"/>
    <n v="493"/>
    <n v="286.89999999999998"/>
    <s v=""/>
    <s v=""/>
    <s v=""/>
  </r>
  <r>
    <d v="2024-05-15T00:00:00"/>
    <x v="135"/>
    <n v="900"/>
    <d v="1901-10-05T09:00:00"/>
    <n v="63.61"/>
    <n v="0"/>
    <n v="1.51"/>
    <n v="4.03"/>
    <m/>
    <n v="9.6319999999999997"/>
    <n v="71.900000000000006"/>
    <n v="0.2596"/>
    <n v="0.40189999999999998"/>
    <n v="0"/>
    <n v="518.1"/>
    <m/>
    <m/>
    <m/>
    <m/>
    <n v="1360900"/>
    <n v="663.8"/>
    <n v="518.1"/>
    <s v=""/>
    <s v=""/>
    <s v=""/>
  </r>
  <r>
    <d v="2024-05-15T00:00:00"/>
    <x v="135"/>
    <n v="1000"/>
    <d v="1901-10-05T10:00:00"/>
    <n v="63.37"/>
    <n v="0"/>
    <n v="1.01"/>
    <n v="4.53"/>
    <m/>
    <n v="11.759"/>
    <n v="67.099999999999994"/>
    <n v="0.2596"/>
    <n v="0.4012"/>
    <n v="0"/>
    <n v="654.4"/>
    <m/>
    <m/>
    <m/>
    <m/>
    <n v="1361000"/>
    <n v="806.2"/>
    <n v="654.4"/>
    <s v=""/>
    <s v=""/>
    <s v=""/>
  </r>
  <r>
    <d v="2024-05-15T00:00:00"/>
    <x v="135"/>
    <n v="1100"/>
    <d v="1901-10-05T11:00:00"/>
    <n v="63.84"/>
    <n v="0"/>
    <n v="1.51"/>
    <n v="4.53"/>
    <m/>
    <n v="10.565"/>
    <n v="63.4"/>
    <n v="0.2596"/>
    <n v="0.39979999999999999"/>
    <n v="0"/>
    <n v="556.9"/>
    <m/>
    <m/>
    <m/>
    <m/>
    <n v="1361100"/>
    <n v="908.2"/>
    <n v="556.9"/>
    <s v=""/>
    <s v=""/>
    <s v=""/>
  </r>
  <r>
    <d v="2024-05-15T00:00:00"/>
    <x v="135"/>
    <n v="1200"/>
    <d v="1901-10-05T12:00:00"/>
    <n v="63.84"/>
    <n v="0"/>
    <n v="2.0099999999999998"/>
    <n v="5.54"/>
    <m/>
    <n v="11.005000000000001"/>
    <n v="61.5"/>
    <n v="0.26029999999999998"/>
    <n v="0.39900000000000002"/>
    <n v="0"/>
    <n v="635.6"/>
    <m/>
    <m/>
    <m/>
    <m/>
    <n v="1361200"/>
    <n v="962.5"/>
    <n v="635.6"/>
    <s v=""/>
    <s v=""/>
    <s v=""/>
  </r>
  <r>
    <d v="2024-05-15T00:00:00"/>
    <x v="135"/>
    <n v="1300"/>
    <d v="1901-10-05T13:00:00"/>
    <n v="63.84"/>
    <n v="0"/>
    <n v="2.52"/>
    <n v="6.04"/>
    <m/>
    <n v="12.654"/>
    <n v="61.3"/>
    <n v="0.2596"/>
    <n v="0.39760000000000001"/>
    <n v="0"/>
    <n v="609.4"/>
    <m/>
    <m/>
    <m/>
    <m/>
    <n v="1361300"/>
    <n v="964.5"/>
    <n v="609.4"/>
    <s v=""/>
    <s v=""/>
    <s v=""/>
  </r>
  <r>
    <d v="2024-05-15T00:00:00"/>
    <x v="135"/>
    <n v="1400"/>
    <d v="1901-10-05T14:00:00"/>
    <n v="63.73"/>
    <n v="0"/>
    <n v="2.52"/>
    <n v="8.56"/>
    <m/>
    <n v="12.509"/>
    <n v="59"/>
    <n v="0.26029999999999998"/>
    <n v="0.39689999999999998"/>
    <n v="0"/>
    <n v="641.9"/>
    <m/>
    <m/>
    <m/>
    <m/>
    <n v="1361400"/>
    <n v="914.8"/>
    <n v="641.9"/>
    <s v=""/>
    <s v=""/>
    <s v=""/>
  </r>
  <r>
    <d v="2024-05-15T00:00:00"/>
    <x v="135"/>
    <n v="1500"/>
    <d v="1901-10-05T15:00:00"/>
    <n v="64.19"/>
    <n v="0.18999999999999773"/>
    <n v="2.52"/>
    <n v="7.55"/>
    <m/>
    <n v="12.316000000000001"/>
    <n v="58.6"/>
    <n v="0.26029999999999998"/>
    <n v="0.39610000000000001"/>
    <n v="0"/>
    <n v="520.6"/>
    <m/>
    <m/>
    <m/>
    <m/>
    <n v="1361500"/>
    <n v="816.7"/>
    <n v="520.6"/>
    <s v=""/>
    <s v=""/>
    <s v=""/>
  </r>
  <r>
    <d v="2024-05-15T00:00:00"/>
    <x v="135"/>
    <n v="1600"/>
    <d v="1901-10-05T16:00:00"/>
    <n v="63.73"/>
    <n v="0"/>
    <n v="3.02"/>
    <n v="8.0500000000000007"/>
    <m/>
    <n v="12.992000000000001"/>
    <n v="57.1"/>
    <n v="0.26029999999999998"/>
    <n v="0.39539999999999997"/>
    <n v="0"/>
    <n v="495.6"/>
    <m/>
    <m/>
    <m/>
    <m/>
    <n v="1361600"/>
    <n v="677.7"/>
    <n v="495.6"/>
    <s v=""/>
    <s v=""/>
    <s v=""/>
  </r>
  <r>
    <d v="2024-05-15T00:00:00"/>
    <x v="135"/>
    <n v="1700"/>
    <d v="1901-10-05T17:00:00"/>
    <n v="63.61"/>
    <n v="0"/>
    <n v="3.52"/>
    <n v="8.56"/>
    <m/>
    <n v="10.394"/>
    <n v="59.5"/>
    <n v="0.26029999999999998"/>
    <n v="0.3947"/>
    <n v="0"/>
    <n v="249.4"/>
    <m/>
    <m/>
    <m/>
    <m/>
    <n v="1361700"/>
    <n v="508.7"/>
    <n v="249.4"/>
    <s v=""/>
    <s v=""/>
    <s v=""/>
  </r>
  <r>
    <d v="2024-05-15T00:00:00"/>
    <x v="135"/>
    <n v="1800"/>
    <d v="1901-10-05T18:00:00"/>
    <n v="63.61"/>
    <n v="0"/>
    <n v="3.02"/>
    <n v="8.56"/>
    <m/>
    <n v="9.0150000000000006"/>
    <n v="64"/>
    <n v="0.26100000000000001"/>
    <n v="0.3947"/>
    <n v="0"/>
    <n v="111.9"/>
    <m/>
    <m/>
    <m/>
    <m/>
    <n v="1361800"/>
    <n v="324"/>
    <n v="111.9"/>
    <s v=""/>
    <s v=""/>
    <s v=""/>
  </r>
  <r>
    <d v="2024-05-15T00:00:00"/>
    <x v="135"/>
    <n v="1900"/>
    <d v="1901-10-05T19:00:00"/>
    <n v="63.61"/>
    <n v="0"/>
    <n v="3.02"/>
    <n v="9.56"/>
    <m/>
    <n v="7.92"/>
    <n v="68.400000000000006"/>
    <n v="0.26029999999999998"/>
    <n v="0.3947"/>
    <n v="0"/>
    <n v="36.9"/>
    <m/>
    <m/>
    <m/>
    <m/>
    <n v="1361900"/>
    <n v="144"/>
    <n v="36.9"/>
    <s v=""/>
    <s v=""/>
    <s v=""/>
  </r>
  <r>
    <d v="2024-05-15T00:00:00"/>
    <x v="135"/>
    <n v="2000"/>
    <d v="1901-10-05T20:00:00"/>
    <n v="63.49"/>
    <n v="0"/>
    <n v="4.03"/>
    <n v="9.56"/>
    <m/>
    <n v="7.0410000000000004"/>
    <n v="72.3"/>
    <n v="0.26029999999999998"/>
    <n v="0.39400000000000002"/>
    <n v="0"/>
    <n v="1.9"/>
    <m/>
    <m/>
    <m/>
    <m/>
    <n v="1362000"/>
    <n v="14.8"/>
    <n v="1.9"/>
    <s v=""/>
    <s v=""/>
    <s v=""/>
  </r>
  <r>
    <d v="2024-05-15T00:00:00"/>
    <x v="135"/>
    <n v="2100"/>
    <d v="1901-10-05T21:00:00"/>
    <n v="63.49"/>
    <n v="0"/>
    <n v="4.53"/>
    <n v="10.07"/>
    <m/>
    <n v="7.0659999999999998"/>
    <n v="74.400000000000006"/>
    <n v="0.26029999999999998"/>
    <n v="0.39400000000000002"/>
    <n v="0"/>
    <n v="0.6"/>
    <m/>
    <m/>
    <m/>
    <m/>
    <n v="1362100"/>
    <n v="0"/>
    <n v="0"/>
    <s v=""/>
    <s v=""/>
    <s v=""/>
  </r>
  <r>
    <d v="2024-05-15T00:00:00"/>
    <x v="135"/>
    <n v="2200"/>
    <d v="1901-10-05T22:00:00"/>
    <n v="63.61"/>
    <n v="0"/>
    <n v="4.03"/>
    <n v="12.08"/>
    <m/>
    <n v="6.99"/>
    <n v="75.3"/>
    <n v="0.2596"/>
    <n v="0.39400000000000002"/>
    <n v="0"/>
    <n v="0.6"/>
    <m/>
    <m/>
    <m/>
    <m/>
    <n v="1362200"/>
    <n v="0"/>
    <n v="0"/>
    <s v=""/>
    <s v=""/>
    <s v=""/>
  </r>
  <r>
    <d v="2024-05-15T00:00:00"/>
    <x v="135"/>
    <n v="2300"/>
    <d v="1901-10-05T23:00:00"/>
    <n v="63.37"/>
    <n v="0"/>
    <n v="4.53"/>
    <n v="11.07"/>
    <m/>
    <n v="6.4329999999999998"/>
    <n v="74.7"/>
    <n v="0.2596"/>
    <n v="0.39319999999999999"/>
    <n v="0"/>
    <n v="0.6"/>
    <m/>
    <m/>
    <m/>
    <m/>
    <n v="1362300"/>
    <n v="0"/>
    <n v="0"/>
    <s v=""/>
    <s v=""/>
    <s v=""/>
  </r>
  <r>
    <d v="2024-05-15T00:00:00"/>
    <x v="135"/>
    <n v="2400"/>
    <d v="1901-10-06T00:00:00"/>
    <n v="63.61"/>
    <n v="0"/>
    <n v="4.03"/>
    <n v="11.07"/>
    <m/>
    <n v="6.5350000000000001"/>
    <n v="74.900000000000006"/>
    <n v="0.2596"/>
    <n v="0.39319999999999999"/>
    <n v="0"/>
    <n v="0.6"/>
    <m/>
    <m/>
    <m/>
    <m/>
    <n v="1362400"/>
    <n v="0"/>
    <n v="0"/>
    <n v="0.26"/>
    <n v="0.39300000000000002"/>
    <n v="0"/>
  </r>
  <r>
    <d v="2024-05-16T00:00:00"/>
    <x v="136"/>
    <n v="100"/>
    <d v="1901-10-06T01:00:00"/>
    <n v="63.49"/>
    <n v="0"/>
    <n v="3.02"/>
    <n v="8.0500000000000007"/>
    <m/>
    <n v="6"/>
    <n v="77.400000000000006"/>
    <n v="0.2596"/>
    <n v="0.39250000000000002"/>
    <n v="0"/>
    <n v="0.6"/>
    <m/>
    <m/>
    <m/>
    <m/>
    <n v="1370100"/>
    <n v="0"/>
    <n v="0"/>
    <s v=""/>
    <s v=""/>
    <s v=""/>
  </r>
  <r>
    <d v="2024-05-16T00:00:00"/>
    <x v="136"/>
    <n v="200"/>
    <d v="1901-10-06T02:00:00"/>
    <n v="63.37"/>
    <n v="0"/>
    <n v="2.0099999999999998"/>
    <n v="6.04"/>
    <m/>
    <n v="5.4880000000000004"/>
    <n v="74.900000000000006"/>
    <n v="0.25890000000000002"/>
    <n v="0.39179999999999998"/>
    <n v="0"/>
    <n v="0.6"/>
    <m/>
    <m/>
    <m/>
    <m/>
    <n v="1370200"/>
    <n v="0"/>
    <n v="0"/>
    <s v=""/>
    <s v=""/>
    <s v=""/>
  </r>
  <r>
    <d v="2024-05-16T00:00:00"/>
    <x v="136"/>
    <n v="300"/>
    <d v="1901-10-06T03:00:00"/>
    <n v="63.49"/>
    <n v="0"/>
    <n v="2.0099999999999998"/>
    <n v="6.54"/>
    <m/>
    <n v="5.6680000000000001"/>
    <n v="72.400000000000006"/>
    <n v="0.25890000000000002"/>
    <n v="0.39179999999999998"/>
    <n v="0"/>
    <n v="0.6"/>
    <m/>
    <m/>
    <m/>
    <m/>
    <n v="1370300"/>
    <n v="0"/>
    <n v="0"/>
    <s v=""/>
    <s v=""/>
    <s v=""/>
  </r>
  <r>
    <d v="2024-05-16T00:00:00"/>
    <x v="136"/>
    <n v="400"/>
    <d v="1901-10-06T04:00:00"/>
    <n v="63.37"/>
    <n v="0"/>
    <n v="4.03"/>
    <n v="9.56"/>
    <m/>
    <n v="5.5650000000000004"/>
    <n v="67.599999999999994"/>
    <n v="0.25890000000000002"/>
    <n v="0.3911"/>
    <n v="0"/>
    <n v="0.6"/>
    <m/>
    <m/>
    <m/>
    <m/>
    <n v="1370400"/>
    <n v="0"/>
    <n v="0"/>
    <s v=""/>
    <s v=""/>
    <s v=""/>
  </r>
  <r>
    <d v="2024-05-16T00:00:00"/>
    <x v="136"/>
    <n v="500"/>
    <d v="1901-10-06T05:00:00"/>
    <n v="63.49"/>
    <n v="0"/>
    <n v="3.02"/>
    <n v="7.05"/>
    <m/>
    <n v="4.9729999999999999"/>
    <n v="68.3"/>
    <n v="0.2581"/>
    <n v="0.39029999999999998"/>
    <n v="0"/>
    <n v="8.1"/>
    <m/>
    <m/>
    <m/>
    <m/>
    <n v="1370500"/>
    <n v="10.8"/>
    <n v="8.1"/>
    <s v=""/>
    <s v=""/>
    <s v=""/>
  </r>
  <r>
    <d v="2024-05-16T00:00:00"/>
    <x v="136"/>
    <n v="600"/>
    <d v="1901-10-06T06:00:00"/>
    <n v="63.49"/>
    <n v="0"/>
    <n v="3.02"/>
    <n v="9.06"/>
    <m/>
    <n v="5.3079999999999998"/>
    <n v="69.099999999999994"/>
    <n v="0.2581"/>
    <n v="0.3896"/>
    <n v="0"/>
    <n v="60.6"/>
    <m/>
    <m/>
    <m/>
    <m/>
    <n v="1370600"/>
    <n v="132.19999999999999"/>
    <n v="60.6"/>
    <s v=""/>
    <s v=""/>
    <s v=""/>
  </r>
  <r>
    <d v="2024-05-16T00:00:00"/>
    <x v="136"/>
    <n v="700"/>
    <d v="1901-10-06T07:00:00"/>
    <n v="63.61"/>
    <n v="0"/>
    <n v="2.52"/>
    <n v="7.55"/>
    <m/>
    <n v="5.7960000000000003"/>
    <n v="70.3"/>
    <n v="0.2581"/>
    <n v="0.38890000000000002"/>
    <n v="0"/>
    <n v="123.1"/>
    <m/>
    <m/>
    <m/>
    <m/>
    <n v="1370700"/>
    <n v="310.5"/>
    <n v="123.1"/>
    <s v=""/>
    <s v=""/>
    <s v=""/>
  </r>
  <r>
    <d v="2024-05-16T00:00:00"/>
    <x v="136"/>
    <n v="800"/>
    <d v="1901-10-06T08:00:00"/>
    <n v="63.61"/>
    <n v="0"/>
    <n v="3.02"/>
    <n v="8.56"/>
    <m/>
    <n v="6.1280000000000001"/>
    <n v="69.599999999999994"/>
    <n v="0.25740000000000002"/>
    <n v="0.3881"/>
    <n v="0"/>
    <n v="228.1"/>
    <m/>
    <m/>
    <m/>
    <m/>
    <n v="1370800"/>
    <n v="495.3"/>
    <n v="228.1"/>
    <s v=""/>
    <s v=""/>
    <s v=""/>
  </r>
  <r>
    <d v="2024-05-16T00:00:00"/>
    <x v="136"/>
    <n v="900"/>
    <d v="1901-10-06T09:00:00"/>
    <n v="63.61"/>
    <n v="0"/>
    <n v="4.03"/>
    <n v="11.07"/>
    <m/>
    <n v="6.3819999999999997"/>
    <n v="70.8"/>
    <n v="0.25740000000000002"/>
    <n v="0.38740000000000002"/>
    <n v="0"/>
    <n v="250.6"/>
    <m/>
    <m/>
    <m/>
    <m/>
    <n v="1370900"/>
    <n v="666.2"/>
    <n v="250.6"/>
    <s v=""/>
    <s v=""/>
    <s v=""/>
  </r>
  <r>
    <d v="2024-05-16T00:00:00"/>
    <x v="136"/>
    <n v="1000"/>
    <d v="1901-10-06T10:00:00"/>
    <n v="64.31"/>
    <n v="0.31000000000000227"/>
    <n v="5.03"/>
    <n v="11.58"/>
    <m/>
    <n v="8.9160000000000004"/>
    <n v="68.3"/>
    <n v="0.25740000000000002"/>
    <n v="0.38669999999999999"/>
    <n v="0"/>
    <n v="499.4"/>
    <m/>
    <m/>
    <m/>
    <m/>
    <n v="1371000"/>
    <n v="808"/>
    <n v="499.4"/>
    <s v=""/>
    <s v=""/>
    <s v=""/>
  </r>
  <r>
    <d v="2024-05-16T00:00:00"/>
    <x v="136"/>
    <n v="1100"/>
    <d v="1901-10-06T11:00:00"/>
    <n v="63.73"/>
    <n v="0"/>
    <n v="6.04"/>
    <n v="14.09"/>
    <m/>
    <n v="9.1880000000000006"/>
    <n v="62.1"/>
    <n v="0.2581"/>
    <n v="0.38600000000000001"/>
    <n v="0"/>
    <n v="631.9"/>
    <m/>
    <m/>
    <m/>
    <m/>
    <n v="1371100"/>
    <n v="910"/>
    <n v="631.9"/>
    <s v=""/>
    <s v=""/>
    <s v=""/>
  </r>
  <r>
    <d v="2024-05-16T00:00:00"/>
    <x v="136"/>
    <n v="1200"/>
    <d v="1901-10-06T12:00:00"/>
    <n v="63.49"/>
    <n v="0"/>
    <n v="6.54"/>
    <n v="13.09"/>
    <m/>
    <n v="9.6080000000000005"/>
    <n v="57"/>
    <n v="0.25890000000000002"/>
    <n v="0.38600000000000001"/>
    <n v="0"/>
    <n v="913.1"/>
    <m/>
    <m/>
    <m/>
    <m/>
    <n v="1371200"/>
    <n v="964.2"/>
    <n v="913.1"/>
    <s v=""/>
    <s v=""/>
    <s v=""/>
  </r>
  <r>
    <d v="2024-05-16T00:00:00"/>
    <x v="136"/>
    <n v="1300"/>
    <d v="1901-10-06T13:00:00"/>
    <n v="63.26"/>
    <n v="0"/>
    <n v="5.54"/>
    <n v="11.07"/>
    <m/>
    <n v="9.9280000000000008"/>
    <n v="53.5"/>
    <n v="0.2596"/>
    <n v="0.38519999999999999"/>
    <n v="0"/>
    <n v="945.6"/>
    <m/>
    <m/>
    <m/>
    <m/>
    <n v="1371300"/>
    <n v="966.5"/>
    <n v="945.6"/>
    <s v=""/>
    <s v=""/>
    <s v=""/>
  </r>
  <r>
    <d v="2024-05-16T00:00:00"/>
    <x v="136"/>
    <n v="1400"/>
    <d v="1901-10-06T14:00:00"/>
    <n v="63.73"/>
    <n v="0"/>
    <n v="5.03"/>
    <n v="13.59"/>
    <m/>
    <n v="10.222"/>
    <n v="52.3"/>
    <n v="0.26029999999999998"/>
    <n v="0.38450000000000001"/>
    <n v="0"/>
    <n v="815.6"/>
    <m/>
    <m/>
    <m/>
    <m/>
    <n v="1371400"/>
    <n v="917.2"/>
    <n v="815.6"/>
    <s v=""/>
    <s v=""/>
    <s v=""/>
  </r>
  <r>
    <d v="2024-05-16T00:00:00"/>
    <x v="136"/>
    <n v="1500"/>
    <d v="1901-10-06T15:00:00"/>
    <n v="63.73"/>
    <n v="0"/>
    <n v="5.03"/>
    <n v="11.58"/>
    <m/>
    <n v="8.9160000000000004"/>
    <n v="48"/>
    <n v="0.26100000000000001"/>
    <n v="0.38379999999999997"/>
    <n v="0"/>
    <n v="763.1"/>
    <m/>
    <m/>
    <m/>
    <m/>
    <n v="1371500"/>
    <n v="819.3"/>
    <n v="763.1"/>
    <s v=""/>
    <s v=""/>
    <s v=""/>
  </r>
  <r>
    <d v="2024-05-16T00:00:00"/>
    <x v="136"/>
    <n v="1600"/>
    <d v="1901-10-06T16:00:00"/>
    <n v="63.84"/>
    <n v="0"/>
    <n v="4.53"/>
    <n v="11.58"/>
    <m/>
    <n v="9.0399999999999991"/>
    <n v="51.7"/>
    <n v="0.26100000000000001"/>
    <n v="0.3831"/>
    <n v="0"/>
    <n v="563.1"/>
    <m/>
    <m/>
    <m/>
    <m/>
    <n v="1371600"/>
    <n v="680.7"/>
    <n v="563.1"/>
    <s v=""/>
    <s v=""/>
    <s v=""/>
  </r>
  <r>
    <d v="2024-05-16T00:00:00"/>
    <x v="136"/>
    <n v="1700"/>
    <d v="1901-10-06T17:00:00"/>
    <n v="63.73"/>
    <n v="0"/>
    <n v="4.53"/>
    <n v="12.58"/>
    <m/>
    <n v="7.2169999999999996"/>
    <n v="54.7"/>
    <n v="0.26100000000000001"/>
    <n v="0.38159999999999999"/>
    <n v="0"/>
    <n v="465.6"/>
    <m/>
    <m/>
    <m/>
    <m/>
    <n v="1371700"/>
    <n v="511.8"/>
    <n v="465.6"/>
    <s v=""/>
    <s v=""/>
    <s v=""/>
  </r>
  <r>
    <d v="2024-05-16T00:00:00"/>
    <x v="136"/>
    <n v="1800"/>
    <d v="1901-10-06T18:00:00"/>
    <n v="63.61"/>
    <n v="0"/>
    <n v="4.03"/>
    <n v="9.06"/>
    <m/>
    <n v="4.3239999999999998"/>
    <n v="58.9"/>
    <n v="0.26100000000000001"/>
    <n v="0.38090000000000002"/>
    <n v="0"/>
    <n v="206.9"/>
    <m/>
    <m/>
    <m/>
    <m/>
    <n v="1371800"/>
    <n v="327.5"/>
    <n v="206.9"/>
    <s v=""/>
    <s v=""/>
    <s v=""/>
  </r>
  <r>
    <d v="2024-05-16T00:00:00"/>
    <x v="136"/>
    <n v="1900"/>
    <d v="1901-10-06T19:00:00"/>
    <n v="63.49"/>
    <n v="0"/>
    <n v="2.52"/>
    <n v="8.56"/>
    <m/>
    <n v="3.0089999999999999"/>
    <n v="61"/>
    <n v="0.26100000000000001"/>
    <n v="0.38019999999999998"/>
    <n v="0"/>
    <n v="34.4"/>
    <m/>
    <m/>
    <m/>
    <m/>
    <n v="1371900"/>
    <n v="147.30000000000001"/>
    <n v="34.4"/>
    <s v=""/>
    <s v=""/>
    <s v=""/>
  </r>
  <r>
    <d v="2024-05-16T00:00:00"/>
    <x v="136"/>
    <n v="2000"/>
    <d v="1901-10-06T20:00:00"/>
    <n v="63.49"/>
    <n v="0"/>
    <n v="2.0099999999999998"/>
    <n v="6.54"/>
    <m/>
    <n v="2.0470000000000002"/>
    <n v="61.4"/>
    <n v="0.26029999999999998"/>
    <n v="0.37869999999999998"/>
    <n v="0"/>
    <n v="4.4000000000000004"/>
    <m/>
    <m/>
    <m/>
    <m/>
    <n v="1372000"/>
    <n v="16"/>
    <n v="4.4000000000000004"/>
    <s v=""/>
    <s v=""/>
    <s v=""/>
  </r>
  <r>
    <d v="2024-05-16T00:00:00"/>
    <x v="136"/>
    <n v="2100"/>
    <d v="1901-10-06T21:00:00"/>
    <n v="63.49"/>
    <n v="0"/>
    <n v="3.02"/>
    <n v="8.0500000000000007"/>
    <m/>
    <n v="0.79700000000000004"/>
    <n v="64.7"/>
    <n v="0.26029999999999998"/>
    <n v="0.378"/>
    <n v="0"/>
    <n v="0.6"/>
    <m/>
    <m/>
    <m/>
    <m/>
    <n v="1372100"/>
    <n v="0"/>
    <n v="0"/>
    <s v=""/>
    <s v=""/>
    <s v=""/>
  </r>
  <r>
    <d v="2024-05-16T00:00:00"/>
    <x v="136"/>
    <n v="2200"/>
    <d v="1901-10-06T22:00:00"/>
    <n v="63.49"/>
    <n v="0"/>
    <n v="3.52"/>
    <n v="12.08"/>
    <m/>
    <n v="0.27300000000000002"/>
    <n v="61"/>
    <n v="0.26029999999999998"/>
    <n v="0.37730000000000002"/>
    <n v="0"/>
    <n v="0.6"/>
    <m/>
    <m/>
    <m/>
    <m/>
    <n v="1372200"/>
    <n v="0"/>
    <n v="0"/>
    <s v=""/>
    <s v=""/>
    <s v=""/>
  </r>
  <r>
    <d v="2024-05-16T00:00:00"/>
    <x v="136"/>
    <n v="2300"/>
    <d v="1901-10-06T23:00:00"/>
    <n v="63.49"/>
    <n v="0"/>
    <n v="3.02"/>
    <n v="11.58"/>
    <m/>
    <n v="-0.42299999999999999"/>
    <n v="60.9"/>
    <n v="0.26029999999999998"/>
    <n v="0.3765"/>
    <n v="0"/>
    <n v="0.6"/>
    <m/>
    <m/>
    <m/>
    <m/>
    <n v="1372300"/>
    <n v="0"/>
    <n v="0"/>
    <s v=""/>
    <s v=""/>
    <s v=""/>
  </r>
  <r>
    <d v="2024-05-16T00:00:00"/>
    <x v="136"/>
    <n v="2400"/>
    <d v="1901-10-07T00:00:00"/>
    <n v="63.37"/>
    <n v="0"/>
    <n v="3.02"/>
    <n v="9.06"/>
    <m/>
    <n v="-1.47"/>
    <n v="71.400000000000006"/>
    <n v="0.25890000000000002"/>
    <n v="0.37509999999999999"/>
    <n v="0"/>
    <n v="0.6"/>
    <m/>
    <m/>
    <m/>
    <m/>
    <n v="1372400"/>
    <n v="0"/>
    <n v="0"/>
    <n v="0.25900000000000001"/>
    <n v="0.375"/>
    <n v="0"/>
  </r>
  <r>
    <d v="2024-05-17T00:00:00"/>
    <x v="137"/>
    <n v="100"/>
    <d v="1901-10-07T01:00:00"/>
    <n v="63.14"/>
    <n v="0"/>
    <n v="3.02"/>
    <n v="8.56"/>
    <m/>
    <n v="-2.16"/>
    <n v="91"/>
    <n v="0.25740000000000002"/>
    <n v="0.37509999999999999"/>
    <n v="0"/>
    <n v="0.6"/>
    <m/>
    <m/>
    <m/>
    <m/>
    <n v="1380100"/>
    <n v="0"/>
    <n v="0"/>
    <s v=""/>
    <s v=""/>
    <s v=""/>
  </r>
  <r>
    <d v="2024-05-17T00:00:00"/>
    <x v="137"/>
    <n v="200"/>
    <d v="1901-10-07T02:00:00"/>
    <n v="66.069999999999993"/>
    <n v="2.0699999999999932"/>
    <n v="3.52"/>
    <n v="8.0500000000000007"/>
    <m/>
    <n v="-2.83"/>
    <n v="94.3"/>
    <n v="0.25600000000000001"/>
    <n v="0.37430000000000002"/>
    <n v="0"/>
    <n v="0.6"/>
    <m/>
    <m/>
    <m/>
    <m/>
    <n v="1380200"/>
    <n v="0"/>
    <n v="0"/>
    <s v=""/>
    <s v=""/>
    <s v=""/>
  </r>
  <r>
    <d v="2024-05-17T00:00:00"/>
    <x v="137"/>
    <n v="300"/>
    <d v="1901-10-07T03:00:00"/>
    <n v="64.19"/>
    <n v="0.18999999999999773"/>
    <n v="3.02"/>
    <n v="9.06"/>
    <m/>
    <n v="-3.3010000000000002"/>
    <n v="95"/>
    <n v="0.2545"/>
    <n v="0.37359999999999999"/>
    <n v="0"/>
    <n v="0.6"/>
    <m/>
    <m/>
    <m/>
    <m/>
    <n v="1380300"/>
    <n v="0"/>
    <n v="0"/>
    <s v=""/>
    <s v=""/>
    <s v=""/>
  </r>
  <r>
    <d v="2024-05-17T00:00:00"/>
    <x v="137"/>
    <n v="400"/>
    <d v="1901-10-07T04:00:00"/>
    <n v="69.459999999999994"/>
    <n v="5.4599999999999937"/>
    <n v="3.02"/>
    <n v="8.56"/>
    <m/>
    <n v="-3.5979999999999999"/>
    <n v="95.3"/>
    <n v="0.253"/>
    <n v="0.37290000000000001"/>
    <n v="0"/>
    <n v="0.6"/>
    <m/>
    <m/>
    <m/>
    <m/>
    <n v="1380400"/>
    <n v="0"/>
    <n v="0"/>
    <s v=""/>
    <s v=""/>
    <s v=""/>
  </r>
  <r>
    <d v="2024-05-17T00:00:00"/>
    <x v="137"/>
    <n v="500"/>
    <d v="1901-10-07T05:00:00"/>
    <n v="72.03"/>
    <n v="8.0300000000000011"/>
    <n v="3.02"/>
    <n v="8.56"/>
    <m/>
    <n v="-3.7469999999999999"/>
    <n v="95.4"/>
    <n v="0.253"/>
    <n v="0.37219999999999998"/>
    <n v="0"/>
    <n v="8.1"/>
    <m/>
    <m/>
    <m/>
    <m/>
    <n v="1380500"/>
    <n v="11.8"/>
    <n v="8.1"/>
    <s v=""/>
    <s v=""/>
    <s v=""/>
  </r>
  <r>
    <d v="2024-05-17T00:00:00"/>
    <x v="137"/>
    <n v="600"/>
    <d v="1901-10-07T06:00:00"/>
    <n v="74.84"/>
    <n v="10.840000000000003"/>
    <n v="2.52"/>
    <n v="8.0500000000000007"/>
    <m/>
    <n v="-3.8959999999999999"/>
    <n v="95.4"/>
    <n v="0.25230000000000002"/>
    <n v="0.37219999999999998"/>
    <n v="0"/>
    <n v="33.1"/>
    <m/>
    <m/>
    <m/>
    <m/>
    <n v="1380600"/>
    <n v="134.69999999999999"/>
    <n v="33.1"/>
    <s v=""/>
    <s v=""/>
    <s v=""/>
  </r>
  <r>
    <d v="2024-05-17T00:00:00"/>
    <x v="137"/>
    <n v="700"/>
    <d v="1901-10-07T07:00:00"/>
    <n v="74.14"/>
    <n v="10.14"/>
    <n v="2.52"/>
    <n v="8.56"/>
    <m/>
    <n v="-3.7170000000000001"/>
    <n v="95.5"/>
    <n v="0.25159999999999999"/>
    <n v="0.37140000000000001"/>
    <n v="0"/>
    <n v="74.400000000000006"/>
    <m/>
    <m/>
    <m/>
    <m/>
    <n v="1380700"/>
    <n v="313"/>
    <n v="74.400000000000006"/>
    <s v=""/>
    <s v=""/>
    <s v=""/>
  </r>
  <r>
    <d v="2024-05-17T00:00:00"/>
    <x v="137"/>
    <n v="800"/>
    <d v="1901-10-07T08:00:00"/>
    <n v="73.67"/>
    <n v="9.6700000000000017"/>
    <n v="3.02"/>
    <n v="8.0500000000000007"/>
    <m/>
    <n v="-3.5379999999999998"/>
    <n v="95.7"/>
    <n v="0.25159999999999999"/>
    <n v="0.37069999999999997"/>
    <n v="0"/>
    <n v="95.6"/>
    <m/>
    <m/>
    <m/>
    <m/>
    <n v="1380800"/>
    <n v="497.7"/>
    <n v="95.6"/>
    <s v=""/>
    <s v=""/>
    <s v=""/>
  </r>
  <r>
    <d v="2024-05-17T00:00:00"/>
    <x v="137"/>
    <n v="900"/>
    <d v="1901-10-07T09:00:00"/>
    <n v="73.2"/>
    <n v="9.2000000000000028"/>
    <n v="3.02"/>
    <n v="7.55"/>
    <m/>
    <n v="-2.83"/>
    <n v="95.9"/>
    <n v="0.25159999999999999"/>
    <n v="0.37"/>
    <n v="0"/>
    <n v="139.4"/>
    <m/>
    <m/>
    <m/>
    <m/>
    <n v="1380900"/>
    <n v="668.2"/>
    <n v="139.4"/>
    <s v=""/>
    <s v=""/>
    <s v=""/>
  </r>
  <r>
    <d v="2024-05-17T00:00:00"/>
    <x v="137"/>
    <n v="1000"/>
    <d v="1901-10-07T10:00:00"/>
    <n v="72.97"/>
    <n v="8.9699999999999989"/>
    <n v="2.0099999999999998"/>
    <n v="7.05"/>
    <m/>
    <n v="-1.641"/>
    <n v="96.3"/>
    <n v="0.2465"/>
    <n v="0.36930000000000002"/>
    <n v="0"/>
    <n v="236.9"/>
    <m/>
    <m/>
    <m/>
    <m/>
    <n v="1381000"/>
    <n v="810"/>
    <n v="236.9"/>
    <s v=""/>
    <s v=""/>
    <s v=""/>
  </r>
  <r>
    <d v="2024-05-17T00:00:00"/>
    <x v="137"/>
    <n v="1100"/>
    <d v="1901-10-07T11:00:00"/>
    <n v="72.5"/>
    <n v="8.5"/>
    <n v="2.52"/>
    <n v="7.55"/>
    <m/>
    <n v="-1.3560000000000001"/>
    <n v="96.4"/>
    <n v="0.2465"/>
    <n v="0.36930000000000002"/>
    <n v="0"/>
    <n v="281.89999999999998"/>
    <m/>
    <m/>
    <m/>
    <m/>
    <n v="1381100"/>
    <n v="911.7"/>
    <n v="281.89999999999998"/>
    <s v=""/>
    <s v=""/>
    <s v=""/>
  </r>
  <r>
    <d v="2024-05-17T00:00:00"/>
    <x v="137"/>
    <n v="1200"/>
    <d v="1901-10-07T12:00:00"/>
    <n v="72.150000000000006"/>
    <n v="8.1500000000000057"/>
    <n v="2.0099999999999998"/>
    <n v="6.04"/>
    <m/>
    <n v="-0.50700000000000001"/>
    <n v="95.9"/>
    <n v="0.248"/>
    <n v="0.36849999999999999"/>
    <n v="0"/>
    <n v="236.9"/>
    <m/>
    <m/>
    <m/>
    <m/>
    <n v="1381200"/>
    <n v="966.2"/>
    <n v="236.9"/>
    <s v=""/>
    <s v=""/>
    <s v=""/>
  </r>
  <r>
    <d v="2024-05-17T00:00:00"/>
    <x v="137"/>
    <n v="1300"/>
    <d v="1901-10-07T13:00:00"/>
    <n v="70.98"/>
    <n v="6.980000000000004"/>
    <n v="2.52"/>
    <n v="7.05"/>
    <m/>
    <n v="1.1259999999999999"/>
    <n v="93.7"/>
    <n v="0.2472"/>
    <n v="0.36849999999999999"/>
    <n v="0"/>
    <n v="421.9"/>
    <m/>
    <m/>
    <m/>
    <m/>
    <n v="1381300"/>
    <n v="968.7"/>
    <n v="421.9"/>
    <s v=""/>
    <s v=""/>
    <s v=""/>
  </r>
  <r>
    <d v="2024-05-17T00:00:00"/>
    <x v="137"/>
    <n v="1400"/>
    <d v="1901-10-07T14:00:00"/>
    <n v="68.290000000000006"/>
    <n v="4.2900000000000063"/>
    <n v="2.52"/>
    <n v="6.54"/>
    <m/>
    <n v="-8.7999999999999995E-2"/>
    <n v="85.8"/>
    <n v="0.2487"/>
    <n v="0.36849999999999999"/>
    <n v="5.8"/>
    <n v="430.6"/>
    <m/>
    <m/>
    <m/>
    <m/>
    <n v="1381400"/>
    <n v="919.2"/>
    <n v="430.6"/>
    <s v=""/>
    <s v=""/>
    <s v=""/>
  </r>
  <r>
    <d v="2024-05-17T00:00:00"/>
    <x v="137"/>
    <n v="1500"/>
    <d v="1901-10-07T15:00:00"/>
    <n v="66.88"/>
    <n v="2.8799999999999955"/>
    <n v="2.0099999999999998"/>
    <n v="7.55"/>
    <m/>
    <n v="-0.59099999999999997"/>
    <n v="91.7"/>
    <n v="0.2487"/>
    <n v="0.36780000000000002"/>
    <n v="0"/>
    <n v="103.1"/>
    <m/>
    <m/>
    <m/>
    <m/>
    <n v="1381500"/>
    <n v="821.7"/>
    <n v="103.1"/>
    <s v=""/>
    <s v=""/>
    <s v=""/>
  </r>
  <r>
    <d v="2024-05-17T00:00:00"/>
    <x v="137"/>
    <n v="1600"/>
    <d v="1901-10-07T16:00:00"/>
    <n v="73.319999999999993"/>
    <n v="9.3199999999999932"/>
    <n v="1.51"/>
    <n v="4.53"/>
    <m/>
    <n v="-0.90200000000000002"/>
    <n v="94.3"/>
    <n v="0.2487"/>
    <n v="0.36849999999999999"/>
    <n v="0"/>
    <n v="63.1"/>
    <m/>
    <m/>
    <m/>
    <m/>
    <n v="1381600"/>
    <n v="683.5"/>
    <n v="63.1"/>
    <s v=""/>
    <s v=""/>
    <s v=""/>
  </r>
  <r>
    <d v="2024-05-17T00:00:00"/>
    <x v="137"/>
    <n v="1700"/>
    <d v="1901-10-07T17:00:00"/>
    <n v="88.06"/>
    <n v="24.060000000000002"/>
    <n v="3.02"/>
    <n v="7.55"/>
    <m/>
    <n v="1.778"/>
    <n v="90.6"/>
    <n v="0.248"/>
    <n v="0.36780000000000002"/>
    <n v="1.8"/>
    <n v="384.4"/>
    <m/>
    <m/>
    <m/>
    <m/>
    <n v="1381700"/>
    <n v="515.20000000000005"/>
    <n v="384.4"/>
    <s v=""/>
    <s v=""/>
    <s v=""/>
  </r>
  <r>
    <d v="2024-05-17T00:00:00"/>
    <x v="137"/>
    <n v="1800"/>
    <d v="1901-10-07T18:00:00"/>
    <n v="73.319999999999993"/>
    <n v="9.3199999999999932"/>
    <n v="2.52"/>
    <n v="8.0500000000000007"/>
    <m/>
    <n v="-0.95799999999999996"/>
    <n v="89.5"/>
    <n v="0.24940000000000001"/>
    <n v="0.36780000000000002"/>
    <n v="1.4"/>
    <n v="103.1"/>
    <m/>
    <m/>
    <m/>
    <m/>
    <n v="1381800"/>
    <n v="331"/>
    <n v="103.1"/>
    <s v=""/>
    <s v=""/>
    <s v=""/>
  </r>
  <r>
    <d v="2024-05-17T00:00:00"/>
    <x v="137"/>
    <n v="1900"/>
    <d v="1901-10-07T19:00:00"/>
    <n v="72.03"/>
    <n v="8.0300000000000011"/>
    <n v="2.0099999999999998"/>
    <n v="7.05"/>
    <m/>
    <n v="-1.157"/>
    <n v="88.7"/>
    <n v="0.25009999999999999"/>
    <n v="0.36849999999999999"/>
    <n v="0.2"/>
    <n v="61.9"/>
    <m/>
    <m/>
    <m/>
    <m/>
    <n v="1381900"/>
    <n v="150.80000000000001"/>
    <n v="61.9"/>
    <s v=""/>
    <s v=""/>
    <s v=""/>
  </r>
  <r>
    <d v="2024-05-17T00:00:00"/>
    <x v="137"/>
    <n v="2000"/>
    <d v="1901-10-07T20:00:00"/>
    <n v="72.150000000000006"/>
    <n v="8.1500000000000057"/>
    <n v="1.51"/>
    <n v="5.54"/>
    <m/>
    <n v="-2.363"/>
    <n v="90.6"/>
    <n v="0.25009999999999999"/>
    <n v="0.36849999999999999"/>
    <n v="0"/>
    <n v="5.6"/>
    <m/>
    <m/>
    <m/>
    <m/>
    <n v="1382000"/>
    <n v="18.2"/>
    <n v="5.6"/>
    <s v=""/>
    <s v=""/>
    <s v=""/>
  </r>
  <r>
    <d v="2024-05-17T00:00:00"/>
    <x v="137"/>
    <n v="2100"/>
    <d v="1901-10-07T21:00:00"/>
    <n v="72.38"/>
    <n v="8.3799999999999955"/>
    <n v="0.5"/>
    <n v="4.03"/>
    <m/>
    <n v="-2.8"/>
    <n v="90.3"/>
    <n v="0.25009999999999999"/>
    <n v="0.36849999999999999"/>
    <n v="0"/>
    <n v="0.6"/>
    <m/>
    <m/>
    <m/>
    <m/>
    <n v="1382100"/>
    <n v="0"/>
    <n v="0"/>
    <s v=""/>
    <s v=""/>
    <s v=""/>
  </r>
  <r>
    <d v="2024-05-17T00:00:00"/>
    <x v="137"/>
    <n v="2200"/>
    <d v="1901-10-07T22:00:00"/>
    <n v="72.150000000000006"/>
    <n v="8.1500000000000057"/>
    <n v="1.01"/>
    <n v="4.03"/>
    <m/>
    <n v="-2.1890000000000001"/>
    <n v="89.5"/>
    <n v="0.25009999999999999"/>
    <n v="0.36780000000000002"/>
    <n v="0"/>
    <n v="0.6"/>
    <m/>
    <m/>
    <m/>
    <m/>
    <n v="1382200"/>
    <n v="0"/>
    <n v="0"/>
    <s v=""/>
    <s v=""/>
    <s v=""/>
  </r>
  <r>
    <d v="2024-05-17T00:00:00"/>
    <x v="137"/>
    <n v="2300"/>
    <d v="1901-10-07T23:00:00"/>
    <n v="71.45"/>
    <n v="7.4500000000000028"/>
    <n v="0.5"/>
    <n v="3.02"/>
    <m/>
    <n v="-2.5369999999999999"/>
    <n v="89.8"/>
    <n v="0.25009999999999999"/>
    <n v="0.36780000000000002"/>
    <n v="0"/>
    <n v="0.6"/>
    <m/>
    <m/>
    <m/>
    <m/>
    <n v="1382300"/>
    <n v="0"/>
    <n v="0"/>
    <s v=""/>
    <s v=""/>
    <s v=""/>
  </r>
  <r>
    <d v="2024-05-17T00:00:00"/>
    <x v="137"/>
    <n v="2400"/>
    <d v="1901-10-08T00:00:00"/>
    <n v="72.03"/>
    <n v="8.0300000000000011"/>
    <n v="1.01"/>
    <n v="5.54"/>
    <m/>
    <n v="-2.859"/>
    <n v="90.6"/>
    <n v="0.25009999999999999"/>
    <n v="0.36780000000000002"/>
    <n v="0"/>
    <n v="0.6"/>
    <m/>
    <m/>
    <m/>
    <m/>
    <n v="1382400"/>
    <n v="0"/>
    <n v="0"/>
    <n v="0.25"/>
    <n v="0.36799999999999999"/>
    <n v="0.08"/>
  </r>
  <r>
    <d v="2024-05-18T00:00:00"/>
    <x v="138"/>
    <n v="100"/>
    <d v="1901-10-08T01:00:00"/>
    <n v="72.27"/>
    <n v="8.269999999999996"/>
    <n v="1.01"/>
    <n v="4.53"/>
    <m/>
    <n v="-3.0059999999999998"/>
    <n v="90.8"/>
    <n v="0.25009999999999999"/>
    <n v="0.36780000000000002"/>
    <n v="0"/>
    <n v="0.6"/>
    <m/>
    <m/>
    <m/>
    <m/>
    <n v="1390100"/>
    <n v="0"/>
    <n v="0"/>
    <s v=""/>
    <s v=""/>
    <s v=""/>
  </r>
  <r>
    <d v="2024-05-18T00:00:00"/>
    <x v="138"/>
    <n v="200"/>
    <d v="1901-10-08T02:00:00"/>
    <n v="70.86"/>
    <n v="6.8599999999999994"/>
    <n v="1.01"/>
    <n v="5.03"/>
    <m/>
    <n v="-3.419"/>
    <n v="88.8"/>
    <n v="0.25009999999999999"/>
    <n v="0.36709999999999998"/>
    <n v="0"/>
    <n v="0.6"/>
    <m/>
    <m/>
    <m/>
    <m/>
    <n v="1390200"/>
    <n v="0"/>
    <n v="0"/>
    <s v=""/>
    <s v=""/>
    <s v=""/>
  </r>
  <r>
    <d v="2024-05-18T00:00:00"/>
    <x v="138"/>
    <n v="300"/>
    <d v="1901-10-08T03:00:00"/>
    <n v="70.510000000000005"/>
    <n v="6.5100000000000051"/>
    <n v="0.5"/>
    <n v="4.03"/>
    <m/>
    <n v="-3.7170000000000001"/>
    <n v="90"/>
    <n v="0.25009999999999999"/>
    <n v="0.36709999999999998"/>
    <n v="0"/>
    <n v="0.6"/>
    <m/>
    <m/>
    <m/>
    <m/>
    <n v="1390300"/>
    <n v="0"/>
    <n v="0"/>
    <s v=""/>
    <s v=""/>
    <s v=""/>
  </r>
  <r>
    <d v="2024-05-18T00:00:00"/>
    <x v="138"/>
    <n v="400"/>
    <d v="1901-10-08T04:00:00"/>
    <n v="71.680000000000007"/>
    <n v="7.6800000000000068"/>
    <n v="0.5"/>
    <n v="4.53"/>
    <m/>
    <n v="-3.8660000000000001"/>
    <n v="90.1"/>
    <n v="0.25009999999999999"/>
    <n v="0.3664"/>
    <n v="0"/>
    <n v="0.6"/>
    <m/>
    <m/>
    <m/>
    <m/>
    <n v="1390400"/>
    <n v="0"/>
    <n v="0"/>
    <s v=""/>
    <s v=""/>
    <s v=""/>
  </r>
  <r>
    <d v="2024-05-18T00:00:00"/>
    <x v="138"/>
    <n v="500"/>
    <d v="1901-10-08T05:00:00"/>
    <n v="70.28"/>
    <n v="6.2800000000000011"/>
    <n v="0"/>
    <n v="2.0099999999999998"/>
    <m/>
    <n v="-3.4489999999999998"/>
    <n v="91.9"/>
    <n v="0.25009999999999999"/>
    <n v="0.3664"/>
    <n v="0"/>
    <n v="18.100000000000001"/>
    <m/>
    <m/>
    <m/>
    <m/>
    <n v="1390500"/>
    <n v="13"/>
    <n v="18.100000000000001"/>
    <s v=""/>
    <s v=""/>
    <s v=""/>
  </r>
  <r>
    <d v="2024-05-18T00:00:00"/>
    <x v="138"/>
    <n v="600"/>
    <d v="1901-10-08T06:00:00"/>
    <n v="71.33"/>
    <n v="7.3299999999999983"/>
    <n v="0"/>
    <n v="1.01"/>
    <m/>
    <n v="-1.8140000000000001"/>
    <n v="90.3"/>
    <n v="0.25009999999999999"/>
    <n v="0.36559999999999998"/>
    <n v="0"/>
    <n v="88.1"/>
    <m/>
    <m/>
    <m/>
    <m/>
    <n v="1390600"/>
    <n v="137.30000000000001"/>
    <n v="88.1"/>
    <s v=""/>
    <s v=""/>
    <s v=""/>
  </r>
  <r>
    <d v="2024-05-18T00:00:00"/>
    <x v="138"/>
    <n v="700"/>
    <d v="1901-10-08T07:00:00"/>
    <n v="69.22"/>
    <n v="5.2199999999999989"/>
    <n v="0"/>
    <n v="2.0099999999999998"/>
    <m/>
    <n v="-0.93"/>
    <n v="88"/>
    <n v="0.24940000000000001"/>
    <n v="0.3649"/>
    <n v="0"/>
    <n v="146.9"/>
    <m/>
    <m/>
    <m/>
    <m/>
    <n v="1390700"/>
    <n v="315.5"/>
    <n v="146.9"/>
    <s v=""/>
    <s v=""/>
    <s v=""/>
  </r>
  <r>
    <d v="2024-05-18T00:00:00"/>
    <x v="138"/>
    <n v="800"/>
    <d v="1901-10-08T08:00:00"/>
    <n v="70.28"/>
    <n v="6.2800000000000011"/>
    <n v="0.5"/>
    <n v="3.02"/>
    <m/>
    <n v="0.495"/>
    <n v="85.2"/>
    <n v="0.24940000000000001"/>
    <n v="0.3649"/>
    <n v="0"/>
    <n v="270.60000000000002"/>
    <m/>
    <m/>
    <m/>
    <m/>
    <n v="1390800"/>
    <n v="499.8"/>
    <n v="270.60000000000002"/>
    <s v=""/>
    <s v=""/>
    <s v=""/>
  </r>
  <r>
    <d v="2024-05-18T00:00:00"/>
    <x v="138"/>
    <n v="900"/>
    <d v="1901-10-08T09:00:00"/>
    <n v="70.28"/>
    <n v="6.2800000000000011"/>
    <n v="0.5"/>
    <n v="3.02"/>
    <m/>
    <n v="0.63200000000000001"/>
    <n v="81.8"/>
    <n v="0.24940000000000001"/>
    <n v="0.36420000000000002"/>
    <n v="1.8"/>
    <n v="261.89999999999998"/>
    <m/>
    <m/>
    <m/>
    <m/>
    <n v="1390900"/>
    <n v="670.2"/>
    <n v="261.89999999999998"/>
    <s v=""/>
    <s v=""/>
    <s v=""/>
  </r>
  <r>
    <d v="2024-05-18T00:00:00"/>
    <x v="138"/>
    <n v="1000"/>
    <d v="1901-10-08T10:00:00"/>
    <n v="70.63"/>
    <n v="6.6299999999999955"/>
    <n v="0.5"/>
    <n v="3.52"/>
    <m/>
    <n v="2.343"/>
    <n v="85.1"/>
    <n v="0.24940000000000001"/>
    <n v="0.36420000000000002"/>
    <n v="0.8"/>
    <n v="223.1"/>
    <m/>
    <m/>
    <m/>
    <m/>
    <n v="1391000"/>
    <n v="811.8"/>
    <n v="223.1"/>
    <s v=""/>
    <s v=""/>
    <s v=""/>
  </r>
  <r>
    <d v="2024-05-18T00:00:00"/>
    <x v="138"/>
    <n v="1100"/>
    <d v="1901-10-08T11:00:00"/>
    <n v="70.040000000000006"/>
    <n v="6.0400000000000063"/>
    <n v="0.5"/>
    <n v="3.52"/>
    <m/>
    <n v="1.8320000000000001"/>
    <n v="81.099999999999994"/>
    <n v="0.24940000000000001"/>
    <n v="0.36349999999999999"/>
    <n v="1"/>
    <n v="326.89999999999998"/>
    <m/>
    <m/>
    <m/>
    <m/>
    <n v="1391100"/>
    <n v="913.5"/>
    <n v="326.89999999999998"/>
    <s v=""/>
    <s v=""/>
    <s v=""/>
  </r>
  <r>
    <d v="2024-05-18T00:00:00"/>
    <x v="138"/>
    <n v="1200"/>
    <d v="1901-10-08T12:00:00"/>
    <n v="68.760000000000005"/>
    <n v="4.7600000000000051"/>
    <n v="1.51"/>
    <n v="5.03"/>
    <m/>
    <n v="0.82499999999999996"/>
    <n v="79.5"/>
    <n v="0.25009999999999999"/>
    <n v="0.36349999999999999"/>
    <n v="0"/>
    <n v="495.6"/>
    <m/>
    <m/>
    <m/>
    <m/>
    <n v="1391200"/>
    <n v="967.7"/>
    <n v="495.6"/>
    <s v=""/>
    <s v=""/>
    <s v=""/>
  </r>
  <r>
    <d v="2024-05-18T00:00:00"/>
    <x v="138"/>
    <n v="1300"/>
    <d v="1901-10-08T13:00:00"/>
    <n v="68.41"/>
    <n v="4.4099999999999966"/>
    <n v="1.01"/>
    <n v="4.53"/>
    <m/>
    <n v="5.4370000000000003"/>
    <n v="76.3"/>
    <n v="0.24940000000000001"/>
    <n v="0.36349999999999999"/>
    <n v="0"/>
    <n v="671.9"/>
    <m/>
    <m/>
    <m/>
    <m/>
    <n v="1391300"/>
    <n v="970.3"/>
    <n v="671.9"/>
    <s v=""/>
    <s v=""/>
    <s v=""/>
  </r>
  <r>
    <d v="2024-05-18T00:00:00"/>
    <x v="138"/>
    <n v="1400"/>
    <d v="1901-10-08T14:00:00"/>
    <n v="67.7"/>
    <n v="3.7000000000000028"/>
    <n v="1.51"/>
    <n v="6.04"/>
    <m/>
    <n v="4.7140000000000004"/>
    <n v="76"/>
    <n v="0.2487"/>
    <n v="0.36349999999999999"/>
    <n v="0"/>
    <n v="604.4"/>
    <m/>
    <m/>
    <m/>
    <m/>
    <n v="1391400"/>
    <n v="921.2"/>
    <n v="604.4"/>
    <s v=""/>
    <s v=""/>
    <s v=""/>
  </r>
  <r>
    <d v="2024-05-18T00:00:00"/>
    <x v="138"/>
    <n v="1500"/>
    <d v="1901-10-08T15:00:00"/>
    <n v="66.53"/>
    <n v="2.5300000000000011"/>
    <n v="1.51"/>
    <n v="5.03"/>
    <m/>
    <n v="1.534"/>
    <n v="70.099999999999994"/>
    <n v="0.248"/>
    <n v="0.36270000000000002"/>
    <n v="0"/>
    <n v="578.1"/>
    <m/>
    <m/>
    <m/>
    <m/>
    <n v="1391500"/>
    <n v="824.2"/>
    <n v="578.1"/>
    <s v=""/>
    <s v=""/>
    <s v=""/>
  </r>
  <r>
    <d v="2024-05-18T00:00:00"/>
    <x v="138"/>
    <n v="1600"/>
    <d v="1901-10-08T16:00:00"/>
    <n v="67.12"/>
    <n v="3.1200000000000045"/>
    <n v="1.01"/>
    <n v="4.03"/>
    <m/>
    <n v="0.52200000000000002"/>
    <n v="84.7"/>
    <n v="0.248"/>
    <n v="0.3664"/>
    <n v="0"/>
    <n v="135.6"/>
    <m/>
    <m/>
    <m/>
    <m/>
    <n v="1391600"/>
    <n v="686"/>
    <n v="135.6"/>
    <s v=""/>
    <s v=""/>
    <s v=""/>
  </r>
  <r>
    <d v="2024-05-18T00:00:00"/>
    <x v="138"/>
    <n v="1700"/>
    <d v="1901-10-08T17:00:00"/>
    <n v="66.77"/>
    <n v="2.769999999999996"/>
    <n v="1.01"/>
    <n v="4.03"/>
    <m/>
    <n v="1.2350000000000001"/>
    <n v="86.9"/>
    <n v="0.2472"/>
    <n v="0.37"/>
    <n v="0"/>
    <n v="140.6"/>
    <m/>
    <m/>
    <m/>
    <m/>
    <n v="1391700"/>
    <n v="518.20000000000005"/>
    <n v="140.6"/>
    <s v=""/>
    <s v=""/>
    <s v=""/>
  </r>
  <r>
    <d v="2024-05-18T00:00:00"/>
    <x v="138"/>
    <n v="1800"/>
    <d v="1901-10-08T18:00:00"/>
    <n v="66.42"/>
    <n v="2.4200000000000017"/>
    <n v="1.01"/>
    <n v="4.03"/>
    <m/>
    <n v="-0.73199999999999998"/>
    <n v="86.4"/>
    <n v="0.2487"/>
    <n v="0.37140000000000001"/>
    <n v="0"/>
    <n v="110.6"/>
    <m/>
    <m/>
    <m/>
    <m/>
    <n v="1391800"/>
    <n v="334.5"/>
    <n v="110.6"/>
    <s v=""/>
    <s v=""/>
    <s v=""/>
  </r>
  <r>
    <d v="2024-05-18T00:00:00"/>
    <x v="138"/>
    <n v="1900"/>
    <d v="1901-10-08T19:00:00"/>
    <n v="66.42"/>
    <n v="2.4200000000000017"/>
    <n v="0.5"/>
    <n v="3.52"/>
    <m/>
    <n v="-1.1279999999999999"/>
    <n v="94"/>
    <n v="0.2487"/>
    <n v="0.37140000000000001"/>
    <n v="0"/>
    <n v="16.899999999999999"/>
    <m/>
    <m/>
    <m/>
    <m/>
    <n v="1391900"/>
    <n v="154"/>
    <n v="16.899999999999999"/>
    <s v=""/>
    <s v=""/>
    <s v=""/>
  </r>
  <r>
    <d v="2024-05-18T00:00:00"/>
    <x v="138"/>
    <n v="2000"/>
    <d v="1901-10-08T20:00:00"/>
    <n v="66.3"/>
    <n v="2.2999999999999972"/>
    <n v="0.5"/>
    <n v="2.52"/>
    <m/>
    <n v="-1.413"/>
    <n v="95.9"/>
    <n v="0.2487"/>
    <n v="0.37069999999999997"/>
    <n v="0"/>
    <n v="1.9"/>
    <m/>
    <m/>
    <m/>
    <m/>
    <n v="1392000"/>
    <n v="19.7"/>
    <n v="1.9"/>
    <s v=""/>
    <s v=""/>
    <s v=""/>
  </r>
  <r>
    <d v="2024-05-18T00:00:00"/>
    <x v="138"/>
    <n v="2100"/>
    <d v="1901-10-08T21:00:00"/>
    <n v="65.83"/>
    <n v="1.8299999999999983"/>
    <n v="0.5"/>
    <n v="4.03"/>
    <m/>
    <n v="-1.7270000000000001"/>
    <n v="96.6"/>
    <n v="0.248"/>
    <n v="0.37069999999999997"/>
    <n v="0"/>
    <n v="0.6"/>
    <m/>
    <m/>
    <m/>
    <m/>
    <n v="1392100"/>
    <n v="0"/>
    <n v="0"/>
    <s v=""/>
    <s v=""/>
    <s v=""/>
  </r>
  <r>
    <d v="2024-05-18T00:00:00"/>
    <x v="138"/>
    <n v="2200"/>
    <d v="1901-10-08T22:00:00"/>
    <n v="65.709999999999994"/>
    <n v="1.7099999999999937"/>
    <n v="1.01"/>
    <n v="4.03"/>
    <m/>
    <n v="-1.7270000000000001"/>
    <n v="96.9"/>
    <n v="0.2487"/>
    <n v="0.37069999999999997"/>
    <n v="0"/>
    <n v="0.6"/>
    <m/>
    <m/>
    <m/>
    <m/>
    <n v="1392200"/>
    <n v="0"/>
    <n v="0"/>
    <s v=""/>
    <s v=""/>
    <s v=""/>
  </r>
  <r>
    <d v="2024-05-18T00:00:00"/>
    <x v="138"/>
    <n v="2300"/>
    <d v="1901-10-08T23:00:00"/>
    <n v="65.36"/>
    <n v="1.3599999999999994"/>
    <n v="0.5"/>
    <n v="4.03"/>
    <m/>
    <n v="-1.7849999999999999"/>
    <n v="97.5"/>
    <n v="0.2487"/>
    <n v="0.37069999999999997"/>
    <n v="0"/>
    <n v="0.6"/>
    <m/>
    <m/>
    <m/>
    <m/>
    <n v="1392300"/>
    <n v="0"/>
    <n v="0"/>
    <s v=""/>
    <s v=""/>
    <s v=""/>
  </r>
  <r>
    <d v="2024-05-18T00:00:00"/>
    <x v="138"/>
    <n v="2400"/>
    <d v="1901-10-09T00:00:00"/>
    <n v="65.48"/>
    <n v="1.480000000000004"/>
    <n v="0.5"/>
    <n v="3.52"/>
    <m/>
    <n v="-1.7849999999999999"/>
    <n v="97.6"/>
    <n v="0.2487"/>
    <n v="0.37"/>
    <n v="0"/>
    <n v="0.6"/>
    <m/>
    <m/>
    <m/>
    <m/>
    <n v="1392400"/>
    <n v="0"/>
    <n v="0"/>
    <n v="0.249"/>
    <n v="0.37"/>
    <n v="1.4999999999999999E-2"/>
  </r>
  <r>
    <d v="2024-05-19T00:00:00"/>
    <x v="139"/>
    <n v="100"/>
    <d v="1901-10-09T01:00:00"/>
    <n v="65.48"/>
    <n v="1.480000000000004"/>
    <n v="0.5"/>
    <n v="3.02"/>
    <m/>
    <n v="-1.8420000000000001"/>
    <n v="97.8"/>
    <n v="0.2487"/>
    <n v="0.37"/>
    <n v="0"/>
    <n v="0.6"/>
    <m/>
    <m/>
    <m/>
    <m/>
    <n v="1400100"/>
    <n v="0"/>
    <n v="0"/>
    <s v=""/>
    <s v=""/>
    <s v=""/>
  </r>
  <r>
    <d v="2024-05-19T00:00:00"/>
    <x v="139"/>
    <n v="200"/>
    <d v="1901-10-09T02:00:00"/>
    <n v="65.25"/>
    <n v="1.25"/>
    <n v="0.5"/>
    <n v="2.52"/>
    <m/>
    <n v="-1.929"/>
    <n v="97.8"/>
    <n v="0.2487"/>
    <n v="0.36930000000000002"/>
    <n v="0"/>
    <n v="0.6"/>
    <m/>
    <m/>
    <m/>
    <m/>
    <n v="1400200"/>
    <n v="0"/>
    <n v="0"/>
    <s v=""/>
    <s v=""/>
    <s v=""/>
  </r>
  <r>
    <d v="2024-05-19T00:00:00"/>
    <x v="139"/>
    <n v="300"/>
    <d v="1901-10-09T03:00:00"/>
    <n v="65.25"/>
    <n v="1.25"/>
    <n v="0.5"/>
    <n v="3.02"/>
    <m/>
    <n v="-1.986"/>
    <n v="97.9"/>
    <n v="0.2487"/>
    <n v="0.36930000000000002"/>
    <n v="0"/>
    <n v="0.6"/>
    <m/>
    <m/>
    <m/>
    <m/>
    <n v="1400300"/>
    <n v="0"/>
    <n v="0"/>
    <s v=""/>
    <s v=""/>
    <s v=""/>
  </r>
  <r>
    <d v="2024-05-19T00:00:00"/>
    <x v="139"/>
    <n v="400"/>
    <d v="1901-10-09T04:00:00"/>
    <n v="65.13"/>
    <n v="1.1299999999999955"/>
    <n v="0.5"/>
    <n v="3.52"/>
    <m/>
    <n v="-1.958"/>
    <n v="98"/>
    <n v="0.2487"/>
    <n v="0.36849999999999999"/>
    <n v="0"/>
    <n v="0.6"/>
    <m/>
    <m/>
    <m/>
    <m/>
    <n v="1400400"/>
    <n v="0"/>
    <n v="0"/>
    <s v=""/>
    <s v=""/>
    <s v=""/>
  </r>
  <r>
    <d v="2024-05-19T00:00:00"/>
    <x v="139"/>
    <n v="500"/>
    <d v="1901-10-09T05:00:00"/>
    <n v="66.069999999999993"/>
    <n v="2.0699999999999932"/>
    <n v="0.5"/>
    <n v="3.02"/>
    <m/>
    <n v="-1.8420000000000001"/>
    <n v="98.1"/>
    <n v="0.2487"/>
    <n v="0.36780000000000002"/>
    <n v="0"/>
    <n v="3.1"/>
    <m/>
    <m/>
    <m/>
    <m/>
    <n v="1400500"/>
    <n v="13.8"/>
    <n v="3.1"/>
    <s v=""/>
    <s v=""/>
    <s v=""/>
  </r>
  <r>
    <d v="2024-05-19T00:00:00"/>
    <x v="139"/>
    <n v="600"/>
    <d v="1901-10-09T06:00:00"/>
    <n v="66.650000000000006"/>
    <n v="2.6500000000000057"/>
    <n v="0.5"/>
    <n v="3.02"/>
    <m/>
    <n v="-1.641"/>
    <n v="98.1"/>
    <n v="0.2487"/>
    <n v="0.36709999999999998"/>
    <n v="0"/>
    <n v="20.6"/>
    <m/>
    <m/>
    <m/>
    <m/>
    <n v="1400600"/>
    <n v="139.69999999999999"/>
    <n v="20.6"/>
    <s v=""/>
    <s v=""/>
    <s v=""/>
  </r>
  <r>
    <d v="2024-05-19T00:00:00"/>
    <x v="139"/>
    <n v="700"/>
    <d v="1901-10-09T07:00:00"/>
    <n v="67.349999999999994"/>
    <n v="3.3499999999999943"/>
    <n v="0"/>
    <n v="3.02"/>
    <m/>
    <n v="-1.413"/>
    <n v="98.2"/>
    <n v="0.2487"/>
    <n v="0.3664"/>
    <n v="0"/>
    <n v="36.9"/>
    <m/>
    <m/>
    <m/>
    <m/>
    <n v="1400700"/>
    <n v="317.7"/>
    <n v="36.9"/>
    <s v=""/>
    <s v=""/>
    <s v=""/>
  </r>
  <r>
    <d v="2024-05-19T00:00:00"/>
    <x v="139"/>
    <n v="800"/>
    <d v="1901-10-09T08:00:00"/>
    <n v="67.819999999999993"/>
    <n v="3.8199999999999932"/>
    <n v="0.5"/>
    <n v="4.03"/>
    <m/>
    <n v="-1.0429999999999999"/>
    <n v="98.1"/>
    <n v="0.2487"/>
    <n v="0.36559999999999998"/>
    <n v="0"/>
    <n v="61.9"/>
    <m/>
    <m/>
    <m/>
    <m/>
    <n v="1400800"/>
    <n v="502"/>
    <n v="61.9"/>
    <s v=""/>
    <s v=""/>
    <s v=""/>
  </r>
  <r>
    <d v="2024-05-19T00:00:00"/>
    <x v="139"/>
    <n v="900"/>
    <d v="1901-10-09T09:00:00"/>
    <n v="66.3"/>
    <n v="2.2999999999999972"/>
    <n v="0.5"/>
    <n v="5.03"/>
    <m/>
    <n v="-0.14299999999999999"/>
    <n v="97.8"/>
    <n v="0.248"/>
    <n v="0.3649"/>
    <n v="0"/>
    <n v="173.1"/>
    <m/>
    <m/>
    <m/>
    <m/>
    <n v="1400900"/>
    <n v="672.2"/>
    <n v="173.1"/>
    <s v=""/>
    <s v=""/>
    <s v=""/>
  </r>
  <r>
    <d v="2024-05-19T00:00:00"/>
    <x v="139"/>
    <n v="1000"/>
    <d v="1901-10-09T10:00:00"/>
    <n v="66.42"/>
    <n v="2.4200000000000017"/>
    <n v="1.01"/>
    <n v="4.53"/>
    <m/>
    <n v="2.5030000000000001"/>
    <n v="95.6"/>
    <n v="0.2487"/>
    <n v="0.3649"/>
    <n v="2"/>
    <n v="353.1"/>
    <m/>
    <m/>
    <m/>
    <m/>
    <n v="1401000"/>
    <n v="813.5"/>
    <n v="353.1"/>
    <s v=""/>
    <s v=""/>
    <s v=""/>
  </r>
  <r>
    <d v="2024-05-19T00:00:00"/>
    <x v="139"/>
    <n v="1100"/>
    <d v="1901-10-09T11:00:00"/>
    <n v="63.37"/>
    <n v="0"/>
    <n v="1.01"/>
    <n v="7.05"/>
    <m/>
    <n v="0.13500000000000001"/>
    <n v="91.6"/>
    <n v="0.248"/>
    <n v="0.36420000000000002"/>
    <n v="0"/>
    <n v="361.9"/>
    <m/>
    <m/>
    <m/>
    <m/>
    <n v="1401100"/>
    <n v="915.2"/>
    <n v="361.9"/>
    <s v=""/>
    <s v=""/>
    <s v=""/>
  </r>
  <r>
    <d v="2024-05-19T00:00:00"/>
    <x v="139"/>
    <n v="1200"/>
    <d v="1901-10-09T12:00:00"/>
    <n v="65.599999999999994"/>
    <n v="1.5999999999999943"/>
    <n v="1.01"/>
    <n v="6.04"/>
    <m/>
    <n v="3.8010000000000002"/>
    <n v="90.9"/>
    <n v="0.248"/>
    <n v="0.36349999999999999"/>
    <n v="0.8"/>
    <n v="715.6"/>
    <m/>
    <m/>
    <m/>
    <m/>
    <n v="1401200"/>
    <n v="969.5"/>
    <n v="715.6"/>
    <s v=""/>
    <s v=""/>
    <s v=""/>
  </r>
  <r>
    <d v="2024-05-19T00:00:00"/>
    <x v="139"/>
    <n v="1300"/>
    <d v="1901-10-09T13:00:00"/>
    <n v="63.02"/>
    <n v="0"/>
    <n v="1.51"/>
    <n v="6.04"/>
    <m/>
    <n v="4.8689999999999998"/>
    <n v="77.2"/>
    <n v="0.25159999999999999"/>
    <n v="0.36849999999999999"/>
    <n v="0"/>
    <n v="860.6"/>
    <m/>
    <m/>
    <m/>
    <m/>
    <n v="1401300"/>
    <n v="972.3"/>
    <n v="860.6"/>
    <s v=""/>
    <s v=""/>
    <s v=""/>
  </r>
  <r>
    <d v="2024-05-19T00:00:00"/>
    <x v="139"/>
    <n v="1400"/>
    <d v="1901-10-09T14:00:00"/>
    <n v="63.84"/>
    <n v="0"/>
    <n v="1.51"/>
    <n v="5.54"/>
    <m/>
    <n v="6.306"/>
    <n v="81.2"/>
    <n v="0.25600000000000001"/>
    <n v="0.37430000000000002"/>
    <n v="0"/>
    <n v="519.4"/>
    <m/>
    <m/>
    <m/>
    <m/>
    <n v="1401400"/>
    <n v="923.2"/>
    <n v="519.4"/>
    <s v=""/>
    <s v=""/>
    <s v=""/>
  </r>
  <r>
    <d v="2024-05-19T00:00:00"/>
    <x v="139"/>
    <n v="1500"/>
    <d v="1901-10-09T15:00:00"/>
    <n v="63.49"/>
    <n v="0"/>
    <n v="2.0099999999999998"/>
    <n v="7.05"/>
    <m/>
    <n v="4.2460000000000004"/>
    <n v="71.5"/>
    <n v="0.26179999999999998"/>
    <n v="0.3831"/>
    <n v="0"/>
    <n v="561.9"/>
    <m/>
    <m/>
    <m/>
    <m/>
    <n v="1401500"/>
    <n v="826.5"/>
    <n v="561.9"/>
    <s v=""/>
    <s v=""/>
    <s v=""/>
  </r>
  <r>
    <d v="2024-05-19T00:00:00"/>
    <x v="139"/>
    <n v="1600"/>
    <d v="1901-10-09T16:00:00"/>
    <n v="63.61"/>
    <n v="0"/>
    <n v="2.0099999999999998"/>
    <n v="7.05"/>
    <m/>
    <n v="5.1280000000000001"/>
    <n v="70.2"/>
    <n v="0.26179999999999998"/>
    <n v="0.39250000000000002"/>
    <n v="0"/>
    <n v="580.6"/>
    <m/>
    <m/>
    <m/>
    <m/>
    <n v="1401600"/>
    <n v="688.8"/>
    <n v="580.6"/>
    <s v=""/>
    <s v=""/>
    <s v=""/>
  </r>
  <r>
    <d v="2024-05-19T00:00:00"/>
    <x v="139"/>
    <n v="1700"/>
    <d v="1901-10-09T17:00:00"/>
    <n v="63.49"/>
    <n v="0"/>
    <n v="1.51"/>
    <n v="5.54"/>
    <m/>
    <n v="2.956"/>
    <n v="69"/>
    <n v="0.26100000000000001"/>
    <n v="0.39539999999999997"/>
    <n v="0"/>
    <n v="319.39999999999998"/>
    <m/>
    <m/>
    <m/>
    <m/>
    <n v="1401700"/>
    <n v="521.29999999999995"/>
    <n v="319.39999999999998"/>
    <s v=""/>
    <s v=""/>
    <s v=""/>
  </r>
  <r>
    <d v="2024-05-19T00:00:00"/>
    <x v="139"/>
    <n v="1800"/>
    <d v="1901-10-09T18:00:00"/>
    <n v="63.61"/>
    <n v="0"/>
    <n v="1.51"/>
    <n v="6.04"/>
    <m/>
    <n v="0.66"/>
    <n v="83.2"/>
    <n v="0.25890000000000002"/>
    <n v="0.3947"/>
    <n v="0"/>
    <n v="103.1"/>
    <m/>
    <m/>
    <m/>
    <m/>
    <n v="1401800"/>
    <n v="337.5"/>
    <n v="103.1"/>
    <s v=""/>
    <s v=""/>
    <s v=""/>
  </r>
  <r>
    <d v="2024-05-19T00:00:00"/>
    <x v="139"/>
    <n v="1900"/>
    <d v="1901-10-09T19:00:00"/>
    <n v="63.61"/>
    <n v="0"/>
    <n v="0.5"/>
    <n v="3.52"/>
    <m/>
    <n v="0.63200000000000001"/>
    <n v="83.7"/>
    <n v="0.25740000000000002"/>
    <n v="0.39319999999999999"/>
    <n v="0"/>
    <n v="36.9"/>
    <m/>
    <m/>
    <m/>
    <m/>
    <n v="1401900"/>
    <n v="157.30000000000001"/>
    <n v="36.9"/>
    <s v=""/>
    <s v=""/>
    <s v=""/>
  </r>
  <r>
    <d v="2024-05-19T00:00:00"/>
    <x v="139"/>
    <n v="2000"/>
    <d v="1901-10-09T20:00:00"/>
    <n v="63.61"/>
    <n v="0"/>
    <n v="0.5"/>
    <n v="4.53"/>
    <m/>
    <n v="-0.14299999999999999"/>
    <n v="85.9"/>
    <n v="0.25669999999999998"/>
    <n v="0.39250000000000002"/>
    <n v="0"/>
    <n v="3.1"/>
    <m/>
    <m/>
    <m/>
    <m/>
    <n v="1402000"/>
    <n v="21.2"/>
    <n v="3.1"/>
    <s v=""/>
    <s v=""/>
    <s v=""/>
  </r>
  <r>
    <d v="2024-05-19T00:00:00"/>
    <x v="139"/>
    <n v="2100"/>
    <d v="1901-10-09T21:00:00"/>
    <n v="63.73"/>
    <n v="0"/>
    <n v="0.5"/>
    <n v="4.03"/>
    <m/>
    <n v="-0.90200000000000002"/>
    <n v="91"/>
    <n v="0.25600000000000001"/>
    <n v="0.39179999999999998"/>
    <n v="0"/>
    <n v="0.6"/>
    <m/>
    <m/>
    <m/>
    <m/>
    <n v="1402100"/>
    <n v="0"/>
    <n v="0"/>
    <s v=""/>
    <s v=""/>
    <s v=""/>
  </r>
  <r>
    <d v="2024-05-19T00:00:00"/>
    <x v="139"/>
    <n v="2200"/>
    <d v="1901-10-09T22:00:00"/>
    <n v="63.73"/>
    <n v="0"/>
    <n v="1.51"/>
    <n v="5.54"/>
    <m/>
    <n v="-1.071"/>
    <n v="93.2"/>
    <n v="0.2545"/>
    <n v="0.3911"/>
    <n v="0"/>
    <n v="0.6"/>
    <m/>
    <m/>
    <m/>
    <m/>
    <n v="1402200"/>
    <n v="0"/>
    <n v="0"/>
    <s v=""/>
    <s v=""/>
    <s v=""/>
  </r>
  <r>
    <d v="2024-05-19T00:00:00"/>
    <x v="139"/>
    <n v="2300"/>
    <d v="1901-10-09T23:00:00"/>
    <n v="63.73"/>
    <n v="0"/>
    <n v="1.01"/>
    <n v="4.03"/>
    <m/>
    <n v="-1.327"/>
    <n v="93"/>
    <n v="0.25380000000000003"/>
    <n v="0.3911"/>
    <n v="0"/>
    <n v="0.6"/>
    <m/>
    <m/>
    <m/>
    <m/>
    <n v="1402300"/>
    <n v="0"/>
    <n v="0"/>
    <s v=""/>
    <s v=""/>
    <s v=""/>
  </r>
  <r>
    <d v="2024-05-19T00:00:00"/>
    <x v="139"/>
    <n v="2400"/>
    <d v="1901-10-10T00:00:00"/>
    <n v="63.84"/>
    <n v="0"/>
    <n v="1.01"/>
    <n v="4.03"/>
    <m/>
    <n v="-1.5269999999999999"/>
    <n v="93.7"/>
    <n v="0.2545"/>
    <n v="0.3896"/>
    <n v="0"/>
    <n v="0.6"/>
    <m/>
    <m/>
    <m/>
    <m/>
    <n v="1402400"/>
    <n v="0"/>
    <n v="0"/>
    <n v="0.255"/>
    <n v="0.39"/>
    <n v="0"/>
  </r>
  <r>
    <d v="2024-05-20T00:00:00"/>
    <x v="140"/>
    <n v="100"/>
    <d v="1901-10-10T01:00:00"/>
    <n v="63.73"/>
    <n v="0"/>
    <n v="0.5"/>
    <n v="3.52"/>
    <m/>
    <n v="-1.5269999999999999"/>
    <n v="93.9"/>
    <n v="0.25380000000000003"/>
    <n v="0.38740000000000002"/>
    <n v="0"/>
    <n v="0.6"/>
    <m/>
    <m/>
    <m/>
    <m/>
    <n v="1410100"/>
    <n v="0"/>
    <n v="0"/>
    <s v=""/>
    <s v=""/>
    <s v=""/>
  </r>
  <r>
    <d v="2024-05-20T00:00:00"/>
    <x v="140"/>
    <n v="200"/>
    <d v="1901-10-10T02:00:00"/>
    <n v="63.49"/>
    <n v="0"/>
    <n v="0.5"/>
    <n v="2.52"/>
    <m/>
    <n v="-1.986"/>
    <n v="93.9"/>
    <n v="0.2545"/>
    <n v="0.38600000000000001"/>
    <n v="0"/>
    <n v="0.6"/>
    <m/>
    <m/>
    <m/>
    <m/>
    <n v="1410200"/>
    <n v="0"/>
    <n v="0"/>
    <s v=""/>
    <s v=""/>
    <s v=""/>
  </r>
  <r>
    <d v="2024-05-20T00:00:00"/>
    <x v="140"/>
    <n v="300"/>
    <d v="1901-10-10T03:00:00"/>
    <n v="63.61"/>
    <n v="0"/>
    <n v="0.5"/>
    <n v="3.52"/>
    <m/>
    <n v="-1.7849999999999999"/>
    <n v="94.9"/>
    <n v="0.2545"/>
    <n v="0.38450000000000001"/>
    <n v="0"/>
    <n v="0.6"/>
    <m/>
    <m/>
    <m/>
    <m/>
    <n v="1410300"/>
    <n v="0"/>
    <n v="0"/>
    <s v=""/>
    <s v=""/>
    <s v=""/>
  </r>
  <r>
    <d v="2024-05-20T00:00:00"/>
    <x v="140"/>
    <n v="400"/>
    <d v="1901-10-10T04:00:00"/>
    <n v="63.61"/>
    <n v="0"/>
    <n v="1.01"/>
    <n v="4.03"/>
    <m/>
    <n v="-1.556"/>
    <n v="94.8"/>
    <n v="0.25519999999999998"/>
    <n v="0.38379999999999997"/>
    <n v="0"/>
    <n v="0.6"/>
    <m/>
    <m/>
    <m/>
    <m/>
    <n v="1410400"/>
    <n v="0"/>
    <n v="0"/>
    <s v=""/>
    <s v=""/>
    <s v=""/>
  </r>
  <r>
    <d v="2024-05-20T00:00:00"/>
    <x v="140"/>
    <n v="500"/>
    <d v="1901-10-10T05:00:00"/>
    <n v="63.73"/>
    <n v="0"/>
    <n v="1.01"/>
    <n v="5.03"/>
    <m/>
    <n v="-1.242"/>
    <n v="94.4"/>
    <n v="0.25519999999999998"/>
    <n v="0.3831"/>
    <n v="0"/>
    <n v="10.6"/>
    <m/>
    <m/>
    <m/>
    <m/>
    <n v="1410500"/>
    <n v="14.7"/>
    <n v="10.6"/>
    <s v=""/>
    <s v=""/>
    <s v=""/>
  </r>
  <r>
    <d v="2024-05-20T00:00:00"/>
    <x v="140"/>
    <n v="600"/>
    <d v="1901-10-10T06:00:00"/>
    <n v="63.73"/>
    <n v="0"/>
    <n v="0.5"/>
    <n v="5.03"/>
    <m/>
    <n v="-4.0000000000000001E-3"/>
    <n v="93.1"/>
    <n v="0.25519999999999998"/>
    <n v="0.38229999999999997"/>
    <n v="0"/>
    <n v="106.9"/>
    <m/>
    <m/>
    <m/>
    <m/>
    <n v="1410600"/>
    <n v="142"/>
    <n v="106.9"/>
    <s v=""/>
    <s v=""/>
    <s v=""/>
  </r>
  <r>
    <d v="2024-05-20T00:00:00"/>
    <x v="140"/>
    <n v="700"/>
    <d v="1901-10-10T07:00:00"/>
    <n v="63.49"/>
    <n v="0"/>
    <n v="1.01"/>
    <n v="4.03"/>
    <m/>
    <n v="2.0739999999999998"/>
    <n v="86.4"/>
    <n v="0.2545"/>
    <n v="0.38090000000000002"/>
    <n v="0"/>
    <n v="326.89999999999998"/>
    <m/>
    <m/>
    <m/>
    <m/>
    <n v="1410700"/>
    <n v="320.2"/>
    <n v="326.89999999999998"/>
    <s v=""/>
    <s v=""/>
    <s v=""/>
  </r>
  <r>
    <d v="2024-05-20T00:00:00"/>
    <x v="140"/>
    <n v="800"/>
    <d v="1901-10-10T08:00:00"/>
    <n v="63.26"/>
    <n v="0"/>
    <n v="1.01"/>
    <n v="4.53"/>
    <m/>
    <n v="2.6640000000000001"/>
    <n v="79.5"/>
    <n v="0.25230000000000002"/>
    <n v="0.37730000000000002"/>
    <n v="0"/>
    <n v="356.9"/>
    <m/>
    <m/>
    <m/>
    <m/>
    <n v="1410800"/>
    <n v="504"/>
    <n v="356.9"/>
    <s v=""/>
    <s v=""/>
    <s v=""/>
  </r>
  <r>
    <d v="2024-05-20T00:00:00"/>
    <x v="140"/>
    <n v="900"/>
    <d v="1901-10-10T09:00:00"/>
    <n v="63.96"/>
    <n v="0"/>
    <n v="1.01"/>
    <n v="5.03"/>
    <m/>
    <n v="4.9729999999999999"/>
    <n v="78.599999999999994"/>
    <n v="0.25159999999999999"/>
    <n v="0.37580000000000002"/>
    <n v="0"/>
    <n v="444.4"/>
    <m/>
    <m/>
    <m/>
    <m/>
    <n v="1410900"/>
    <n v="674"/>
    <n v="444.4"/>
    <s v=""/>
    <s v=""/>
    <s v=""/>
  </r>
  <r>
    <d v="2024-05-20T00:00:00"/>
    <x v="140"/>
    <n v="1000"/>
    <d v="1901-10-10T10:00:00"/>
    <n v="63.61"/>
    <n v="0"/>
    <n v="1.51"/>
    <n v="6.04"/>
    <m/>
    <n v="5.1280000000000001"/>
    <n v="72"/>
    <n v="0.25090000000000001"/>
    <n v="0.3765"/>
    <n v="0"/>
    <n v="598.1"/>
    <m/>
    <m/>
    <m/>
    <m/>
    <n v="1411000"/>
    <n v="815"/>
    <n v="598.1"/>
    <s v=""/>
    <s v=""/>
    <s v=""/>
  </r>
  <r>
    <d v="2024-05-20T00:00:00"/>
    <x v="140"/>
    <n v="1100"/>
    <d v="1901-10-10T11:00:00"/>
    <n v="64.31"/>
    <n v="0.31000000000000227"/>
    <n v="1.51"/>
    <n v="7.55"/>
    <m/>
    <n v="6.7629999999999999"/>
    <n v="68.900000000000006"/>
    <n v="0.25159999999999999"/>
    <n v="0.3765"/>
    <n v="0"/>
    <n v="550.6"/>
    <m/>
    <m/>
    <m/>
    <m/>
    <n v="1411100"/>
    <n v="916.7"/>
    <n v="550.6"/>
    <s v=""/>
    <s v=""/>
    <s v=""/>
  </r>
  <r>
    <d v="2024-05-20T00:00:00"/>
    <x v="140"/>
    <n v="1200"/>
    <d v="1901-10-10T12:00:00"/>
    <n v="63.61"/>
    <n v="0"/>
    <n v="1.51"/>
    <n v="6.04"/>
    <m/>
    <n v="5.8470000000000004"/>
    <n v="62.6"/>
    <n v="0.25230000000000002"/>
    <n v="0.3765"/>
    <n v="0"/>
    <n v="496.9"/>
    <m/>
    <m/>
    <m/>
    <m/>
    <n v="1411200"/>
    <n v="971.2"/>
    <n v="496.9"/>
    <s v=""/>
    <s v=""/>
    <s v=""/>
  </r>
  <r>
    <d v="2024-05-20T00:00:00"/>
    <x v="140"/>
    <n v="1300"/>
    <d v="1901-10-10T13:00:00"/>
    <n v="64.31"/>
    <n v="0.31000000000000227"/>
    <n v="1.51"/>
    <n v="5.54"/>
    <m/>
    <n v="8.5429999999999993"/>
    <n v="54.2"/>
    <n v="0.253"/>
    <n v="0.3765"/>
    <n v="0"/>
    <n v="725.6"/>
    <m/>
    <m/>
    <m/>
    <m/>
    <n v="1411300"/>
    <n v="974"/>
    <n v="725.6"/>
    <s v=""/>
    <s v=""/>
    <s v=""/>
  </r>
  <r>
    <d v="2024-05-20T00:00:00"/>
    <x v="140"/>
    <n v="1400"/>
    <d v="1901-10-10T14:00:00"/>
    <n v="62.91"/>
    <n v="0"/>
    <n v="2.0099999999999998"/>
    <n v="6.04"/>
    <m/>
    <n v="9.0640000000000001"/>
    <n v="50.1"/>
    <n v="0.253"/>
    <n v="0.3765"/>
    <n v="0"/>
    <n v="713.1"/>
    <m/>
    <m/>
    <m/>
    <m/>
    <n v="1411400"/>
    <n v="925.2"/>
    <n v="713.1"/>
    <s v=""/>
    <s v=""/>
    <s v=""/>
  </r>
  <r>
    <d v="2024-05-20T00:00:00"/>
    <x v="140"/>
    <n v="1500"/>
    <d v="1901-10-10T15:00:00"/>
    <n v="63.49"/>
    <n v="0"/>
    <n v="2.0099999999999998"/>
    <n v="6.54"/>
    <m/>
    <n v="7.3680000000000003"/>
    <n v="61.6"/>
    <n v="0.25380000000000003"/>
    <n v="0.3765"/>
    <n v="0"/>
    <n v="391.9"/>
    <m/>
    <m/>
    <m/>
    <m/>
    <n v="1411500"/>
    <n v="828.5"/>
    <n v="391.9"/>
    <s v=""/>
    <s v=""/>
    <s v=""/>
  </r>
  <r>
    <d v="2024-05-20T00:00:00"/>
    <x v="140"/>
    <n v="1600"/>
    <d v="1901-10-10T16:00:00"/>
    <n v="64.540000000000006"/>
    <n v="0.54000000000000625"/>
    <n v="2.0099999999999998"/>
    <n v="6.54"/>
    <m/>
    <n v="7.97"/>
    <n v="63"/>
    <n v="0.25380000000000003"/>
    <n v="0.37580000000000002"/>
    <n v="0"/>
    <n v="249.4"/>
    <m/>
    <m/>
    <m/>
    <m/>
    <n v="1411600"/>
    <n v="691.3"/>
    <n v="249.4"/>
    <s v=""/>
    <s v=""/>
    <s v=""/>
  </r>
  <r>
    <d v="2024-05-20T00:00:00"/>
    <x v="140"/>
    <n v="1700"/>
    <d v="1901-10-10T17:00:00"/>
    <n v="63.73"/>
    <n v="0"/>
    <n v="2.0099999999999998"/>
    <n v="5.54"/>
    <m/>
    <n v="8.3190000000000008"/>
    <n v="53.8"/>
    <n v="0.25380000000000003"/>
    <n v="0.37509999999999999"/>
    <n v="0"/>
    <n v="488.1"/>
    <m/>
    <m/>
    <m/>
    <m/>
    <n v="1411700"/>
    <n v="524.20000000000005"/>
    <n v="488.1"/>
    <s v=""/>
    <s v=""/>
    <s v=""/>
  </r>
  <r>
    <d v="2024-05-20T00:00:00"/>
    <x v="140"/>
    <n v="1800"/>
    <d v="1901-10-10T18:00:00"/>
    <n v="63.49"/>
    <n v="0"/>
    <n v="2.0099999999999998"/>
    <n v="5.54"/>
    <m/>
    <n v="6.9139999999999997"/>
    <n v="54.3"/>
    <n v="0.2545"/>
    <n v="0.37509999999999999"/>
    <n v="0"/>
    <n v="255.6"/>
    <m/>
    <m/>
    <m/>
    <m/>
    <n v="1411800"/>
    <n v="340.5"/>
    <n v="255.6"/>
    <s v=""/>
    <s v=""/>
    <s v=""/>
  </r>
  <r>
    <d v="2024-05-20T00:00:00"/>
    <x v="140"/>
    <n v="1900"/>
    <d v="1901-10-10T19:00:00"/>
    <n v="63.26"/>
    <n v="0"/>
    <n v="2.0099999999999998"/>
    <n v="6.04"/>
    <m/>
    <n v="4.0890000000000004"/>
    <n v="58.4"/>
    <n v="0.2545"/>
    <n v="0.37430000000000002"/>
    <n v="0"/>
    <n v="106.9"/>
    <m/>
    <m/>
    <m/>
    <m/>
    <n v="1411900"/>
    <n v="160.80000000000001"/>
    <n v="106.9"/>
    <s v=""/>
    <s v=""/>
    <s v=""/>
  </r>
  <r>
    <d v="2024-05-20T00:00:00"/>
    <x v="140"/>
    <n v="2000"/>
    <d v="1901-10-10T20:00:00"/>
    <n v="63.37"/>
    <n v="0"/>
    <n v="1.01"/>
    <n v="3.52"/>
    <m/>
    <n v="2.7170000000000001"/>
    <n v="66"/>
    <n v="0.25380000000000003"/>
    <n v="0.37290000000000001"/>
    <n v="0"/>
    <n v="8.1"/>
    <m/>
    <m/>
    <m/>
    <m/>
    <n v="1412000"/>
    <n v="22.8"/>
    <n v="8.1"/>
    <s v=""/>
    <s v=""/>
    <s v=""/>
  </r>
  <r>
    <d v="2024-05-20T00:00:00"/>
    <x v="140"/>
    <n v="2100"/>
    <d v="1901-10-10T21:00:00"/>
    <n v="63.49"/>
    <n v="0"/>
    <n v="1.01"/>
    <n v="3.52"/>
    <m/>
    <n v="1.6970000000000001"/>
    <n v="71"/>
    <n v="0.25380000000000003"/>
    <n v="0.37219999999999998"/>
    <n v="0"/>
    <n v="0.6"/>
    <m/>
    <m/>
    <m/>
    <m/>
    <n v="1412100"/>
    <n v="0"/>
    <n v="0"/>
    <s v=""/>
    <s v=""/>
    <s v=""/>
  </r>
  <r>
    <d v="2024-05-20T00:00:00"/>
    <x v="140"/>
    <n v="2200"/>
    <d v="1901-10-10T22:00:00"/>
    <n v="63.14"/>
    <n v="0"/>
    <n v="0.5"/>
    <n v="4.53"/>
    <m/>
    <n v="0.439"/>
    <n v="69.3"/>
    <n v="0.25380000000000003"/>
    <n v="0.37140000000000001"/>
    <n v="0"/>
    <n v="0.6"/>
    <m/>
    <m/>
    <m/>
    <m/>
    <n v="1412200"/>
    <n v="0"/>
    <n v="0"/>
    <s v=""/>
    <s v=""/>
    <s v=""/>
  </r>
  <r>
    <d v="2024-05-20T00:00:00"/>
    <x v="140"/>
    <n v="2300"/>
    <d v="1901-10-10T23:00:00"/>
    <n v="63.37"/>
    <n v="0"/>
    <n v="0.5"/>
    <n v="3.02"/>
    <m/>
    <n v="0.41199999999999998"/>
    <n v="70.400000000000006"/>
    <n v="0.253"/>
    <n v="0.37069999999999997"/>
    <n v="0"/>
    <n v="0.6"/>
    <m/>
    <m/>
    <m/>
    <m/>
    <n v="1412300"/>
    <n v="0"/>
    <n v="0"/>
    <s v=""/>
    <s v=""/>
    <s v=""/>
  </r>
  <r>
    <d v="2024-05-20T00:00:00"/>
    <x v="140"/>
    <n v="2400"/>
    <d v="1901-10-11T00:00:00"/>
    <n v="63.49"/>
    <n v="0"/>
    <n v="1.01"/>
    <n v="4.53"/>
    <m/>
    <n v="1.371"/>
    <n v="70.7"/>
    <n v="0.253"/>
    <n v="0.37"/>
    <n v="0"/>
    <n v="0.6"/>
    <m/>
    <m/>
    <m/>
    <m/>
    <n v="1412400"/>
    <n v="0"/>
    <n v="0"/>
    <n v="0.253"/>
    <n v="0.37"/>
    <n v="0"/>
  </r>
  <r>
    <d v="2024-05-21T00:00:00"/>
    <x v="141"/>
    <n v="100"/>
    <d v="1901-10-11T01:00:00"/>
    <n v="63.37"/>
    <n v="0"/>
    <n v="1.01"/>
    <n v="4.53"/>
    <m/>
    <n v="1.534"/>
    <n v="69.099999999999994"/>
    <n v="0.253"/>
    <n v="0.36930000000000002"/>
    <n v="0"/>
    <n v="0.6"/>
    <m/>
    <m/>
    <m/>
    <m/>
    <n v="1420100"/>
    <n v="0"/>
    <n v="0"/>
    <s v=""/>
    <s v=""/>
    <s v=""/>
  </r>
  <r>
    <d v="2024-05-21T00:00:00"/>
    <x v="141"/>
    <n v="200"/>
    <d v="1901-10-11T02:00:00"/>
    <n v="63.49"/>
    <n v="0"/>
    <n v="1.01"/>
    <n v="3.52"/>
    <m/>
    <n v="0.57699999999999996"/>
    <n v="71.7"/>
    <n v="0.25230000000000002"/>
    <n v="0.36849999999999999"/>
    <n v="0"/>
    <n v="0.6"/>
    <m/>
    <m/>
    <m/>
    <m/>
    <n v="1420200"/>
    <n v="0"/>
    <n v="0"/>
    <s v=""/>
    <s v=""/>
    <s v=""/>
  </r>
  <r>
    <d v="2024-05-21T00:00:00"/>
    <x v="141"/>
    <n v="300"/>
    <d v="1901-10-11T03:00:00"/>
    <n v="63.73"/>
    <n v="0"/>
    <n v="1.01"/>
    <n v="4.03"/>
    <m/>
    <n v="0.41199999999999998"/>
    <n v="77.900000000000006"/>
    <n v="0.25230000000000002"/>
    <n v="0.36780000000000002"/>
    <n v="0"/>
    <n v="0.6"/>
    <m/>
    <m/>
    <m/>
    <m/>
    <n v="1420300"/>
    <n v="0"/>
    <n v="0"/>
    <s v=""/>
    <s v=""/>
    <s v=""/>
  </r>
  <r>
    <d v="2024-05-21T00:00:00"/>
    <x v="141"/>
    <n v="400"/>
    <d v="1901-10-11T04:00:00"/>
    <n v="63.49"/>
    <n v="0"/>
    <n v="1.01"/>
    <n v="4.53"/>
    <m/>
    <n v="0.13500000000000001"/>
    <n v="82.5"/>
    <n v="0.253"/>
    <n v="0.36709999999999998"/>
    <n v="0"/>
    <n v="0.6"/>
    <m/>
    <m/>
    <m/>
    <m/>
    <n v="1420400"/>
    <n v="0"/>
    <n v="0"/>
    <s v=""/>
    <s v=""/>
    <s v=""/>
  </r>
  <r>
    <d v="2024-05-21T00:00:00"/>
    <x v="141"/>
    <n v="500"/>
    <d v="1901-10-11T05:00:00"/>
    <n v="63.73"/>
    <n v="0"/>
    <n v="1.51"/>
    <n v="5.54"/>
    <m/>
    <n v="0.27300000000000002"/>
    <n v="82.8"/>
    <n v="0.253"/>
    <n v="0.3664"/>
    <n v="0"/>
    <n v="23.1"/>
    <m/>
    <m/>
    <m/>
    <m/>
    <n v="1420500"/>
    <n v="15.5"/>
    <n v="23.1"/>
    <s v=""/>
    <s v=""/>
    <s v=""/>
  </r>
  <r>
    <d v="2024-05-21T00:00:00"/>
    <x v="141"/>
    <n v="600"/>
    <d v="1901-10-11T06:00:00"/>
    <n v="63.61"/>
    <n v="0"/>
    <n v="1.51"/>
    <n v="6.04"/>
    <m/>
    <n v="2.37"/>
    <n v="81.7"/>
    <n v="0.25230000000000002"/>
    <n v="0.3649"/>
    <n v="0"/>
    <n v="135.6"/>
    <m/>
    <m/>
    <m/>
    <m/>
    <n v="1420600"/>
    <n v="144.19999999999999"/>
    <n v="135.6"/>
    <s v=""/>
    <s v=""/>
    <s v=""/>
  </r>
  <r>
    <d v="2024-05-21T00:00:00"/>
    <x v="141"/>
    <n v="700"/>
    <d v="1901-10-11T07:00:00"/>
    <n v="63.73"/>
    <n v="0"/>
    <n v="2.0099999999999998"/>
    <n v="6.54"/>
    <m/>
    <n v="2.2090000000000001"/>
    <n v="81"/>
    <n v="0.25090000000000001"/>
    <n v="0.36349999999999999"/>
    <n v="0"/>
    <n v="166.9"/>
    <m/>
    <m/>
    <m/>
    <m/>
    <n v="1420700"/>
    <n v="322.5"/>
    <n v="166.9"/>
    <s v=""/>
    <s v=""/>
    <s v=""/>
  </r>
  <r>
    <d v="2024-05-21T00:00:00"/>
    <x v="141"/>
    <n v="800"/>
    <d v="1901-10-11T08:00:00"/>
    <n v="63.73"/>
    <n v="0"/>
    <n v="1.51"/>
    <n v="4.03"/>
    <m/>
    <n v="1.371"/>
    <n v="83.5"/>
    <n v="0.25009999999999999"/>
    <n v="0.36270000000000002"/>
    <n v="0"/>
    <n v="196.9"/>
    <m/>
    <m/>
    <m/>
    <m/>
    <n v="1420800"/>
    <n v="505.7"/>
    <n v="196.9"/>
    <s v=""/>
    <s v=""/>
    <s v=""/>
  </r>
  <r>
    <d v="2024-05-21T00:00:00"/>
    <x v="141"/>
    <n v="900"/>
    <d v="1901-10-11T09:00:00"/>
    <n v="63.84"/>
    <n v="0"/>
    <n v="1.51"/>
    <n v="4.53"/>
    <m/>
    <n v="0.98899999999999999"/>
    <n v="93.2"/>
    <n v="0.2487"/>
    <n v="0.36130000000000001"/>
    <n v="0.2"/>
    <n v="174.4"/>
    <m/>
    <m/>
    <m/>
    <m/>
    <n v="1420900"/>
    <n v="675.5"/>
    <n v="174.4"/>
    <s v=""/>
    <s v=""/>
    <s v=""/>
  </r>
  <r>
    <d v="2024-05-21T00:00:00"/>
    <x v="141"/>
    <n v="1000"/>
    <d v="1901-10-11T10:00:00"/>
    <n v="63.96"/>
    <n v="0"/>
    <n v="1.01"/>
    <n v="3.52"/>
    <m/>
    <n v="1.262"/>
    <n v="95.9"/>
    <n v="0.2487"/>
    <n v="0.35980000000000001"/>
    <n v="0.6"/>
    <n v="166.9"/>
    <m/>
    <m/>
    <m/>
    <m/>
    <n v="1421000"/>
    <n v="816.7"/>
    <n v="166.9"/>
    <s v=""/>
    <s v=""/>
    <s v=""/>
  </r>
  <r>
    <d v="2024-05-21T00:00:00"/>
    <x v="141"/>
    <n v="1100"/>
    <d v="1901-10-11T11:00:00"/>
    <n v="63.84"/>
    <n v="0"/>
    <n v="1.01"/>
    <n v="3.52"/>
    <m/>
    <n v="1.044"/>
    <n v="96.3"/>
    <n v="0.25009999999999999"/>
    <n v="0.35909999999999997"/>
    <n v="0.8"/>
    <n v="186.9"/>
    <m/>
    <m/>
    <m/>
    <m/>
    <n v="1421100"/>
    <n v="918.2"/>
    <n v="186.9"/>
    <s v=""/>
    <s v=""/>
    <s v=""/>
  </r>
  <r>
    <d v="2024-05-21T00:00:00"/>
    <x v="141"/>
    <n v="1200"/>
    <d v="1901-10-11T12:00:00"/>
    <n v="63.84"/>
    <n v="0"/>
    <n v="1.51"/>
    <n v="4.53"/>
    <m/>
    <n v="1.18"/>
    <n v="97"/>
    <n v="0.25380000000000003"/>
    <n v="0.36049999999999999"/>
    <n v="1"/>
    <n v="208.1"/>
    <m/>
    <m/>
    <m/>
    <m/>
    <n v="1421200"/>
    <n v="972.5"/>
    <n v="208.1"/>
    <s v=""/>
    <s v=""/>
    <s v=""/>
  </r>
  <r>
    <d v="2024-05-21T00:00:00"/>
    <x v="141"/>
    <n v="1300"/>
    <d v="1901-10-11T13:00:00"/>
    <n v="64.08"/>
    <n v="7.9999999999998295E-2"/>
    <n v="2.0099999999999998"/>
    <n v="5.03"/>
    <m/>
    <n v="0.38400000000000001"/>
    <n v="97.7"/>
    <n v="0.2581"/>
    <n v="0.36199999999999999"/>
    <n v="1.4"/>
    <n v="158.1"/>
    <m/>
    <m/>
    <m/>
    <m/>
    <n v="1421300"/>
    <n v="975.7"/>
    <n v="158.1"/>
    <s v=""/>
    <s v=""/>
    <s v=""/>
  </r>
  <r>
    <d v="2024-05-21T00:00:00"/>
    <x v="141"/>
    <n v="1400"/>
    <d v="1901-10-11T14:00:00"/>
    <n v="63.96"/>
    <n v="0"/>
    <n v="1.51"/>
    <n v="5.03"/>
    <m/>
    <n v="1.534"/>
    <n v="98"/>
    <n v="0.2581"/>
    <n v="0.36559999999999998"/>
    <n v="1"/>
    <n v="219.4"/>
    <m/>
    <m/>
    <m/>
    <m/>
    <n v="1421400"/>
    <n v="927.2"/>
    <n v="219.4"/>
    <s v=""/>
    <s v=""/>
    <s v=""/>
  </r>
  <r>
    <d v="2024-05-21T00:00:00"/>
    <x v="141"/>
    <n v="1500"/>
    <d v="1901-10-11T15:00:00"/>
    <n v="64.08"/>
    <n v="7.9999999999998295E-2"/>
    <n v="1.51"/>
    <n v="4.53"/>
    <m/>
    <n v="2.262"/>
    <n v="97.9"/>
    <n v="0.25890000000000002"/>
    <n v="0.36849999999999999"/>
    <n v="0.2"/>
    <n v="270.60000000000002"/>
    <m/>
    <m/>
    <m/>
    <m/>
    <n v="1421500"/>
    <n v="830.8"/>
    <n v="270.60000000000002"/>
    <s v=""/>
    <s v=""/>
    <s v=""/>
  </r>
  <r>
    <d v="2024-05-21T00:00:00"/>
    <x v="141"/>
    <n v="1600"/>
    <d v="1901-10-11T16:00:00"/>
    <n v="63.96"/>
    <n v="0"/>
    <n v="1.51"/>
    <n v="5.54"/>
    <m/>
    <n v="2.5030000000000001"/>
    <n v="98"/>
    <n v="0.25669999999999998"/>
    <n v="0.37069999999999997"/>
    <n v="0"/>
    <n v="228.1"/>
    <m/>
    <m/>
    <m/>
    <m/>
    <n v="1421600"/>
    <n v="693.8"/>
    <n v="228.1"/>
    <s v=""/>
    <s v=""/>
    <s v=""/>
  </r>
  <r>
    <d v="2024-05-21T00:00:00"/>
    <x v="141"/>
    <n v="1700"/>
    <d v="1901-10-11T17:00:00"/>
    <n v="63.96"/>
    <n v="0"/>
    <n v="1.51"/>
    <n v="5.03"/>
    <m/>
    <n v="2.5569999999999999"/>
    <n v="98.2"/>
    <n v="0.25600000000000001"/>
    <n v="0.37069999999999997"/>
    <n v="0"/>
    <n v="145.6"/>
    <m/>
    <m/>
    <m/>
    <m/>
    <n v="1421700"/>
    <n v="527"/>
    <n v="145.6"/>
    <s v=""/>
    <s v=""/>
    <s v=""/>
  </r>
  <r>
    <d v="2024-05-21T00:00:00"/>
    <x v="141"/>
    <n v="1800"/>
    <d v="1901-10-11T18:00:00"/>
    <n v="63.96"/>
    <n v="0"/>
    <n v="1.51"/>
    <n v="5.03"/>
    <m/>
    <n v="1.8859999999999999"/>
    <n v="98.4"/>
    <n v="0.25669999999999998"/>
    <n v="0.37069999999999997"/>
    <n v="0.4"/>
    <n v="78.099999999999994"/>
    <m/>
    <m/>
    <m/>
    <m/>
    <n v="1421800"/>
    <n v="343.7"/>
    <n v="78.099999999999994"/>
    <s v=""/>
    <s v=""/>
    <s v=""/>
  </r>
  <r>
    <d v="2024-05-21T00:00:00"/>
    <x v="141"/>
    <n v="1900"/>
    <d v="1901-10-11T19:00:00"/>
    <n v="63.84"/>
    <n v="0"/>
    <n v="1.01"/>
    <n v="4.03"/>
    <m/>
    <n v="1.859"/>
    <n v="98.8"/>
    <n v="0.25600000000000001"/>
    <n v="0.37069999999999997"/>
    <n v="0.2"/>
    <n v="23.1"/>
    <m/>
    <m/>
    <m/>
    <m/>
    <n v="1421900"/>
    <n v="163.69999999999999"/>
    <n v="23.1"/>
    <s v=""/>
    <s v=""/>
    <s v=""/>
  </r>
  <r>
    <d v="2024-05-21T00:00:00"/>
    <x v="141"/>
    <n v="2000"/>
    <d v="1901-10-11T20:00:00"/>
    <n v="63.84"/>
    <n v="0"/>
    <n v="1.01"/>
    <n v="5.03"/>
    <m/>
    <n v="1.778"/>
    <n v="99"/>
    <n v="0.25669999999999998"/>
    <n v="0.37069999999999997"/>
    <n v="0.4"/>
    <n v="0.6"/>
    <m/>
    <m/>
    <m/>
    <m/>
    <n v="1422000"/>
    <n v="24.5"/>
    <n v="0"/>
    <s v=""/>
    <s v=""/>
    <s v=""/>
  </r>
  <r>
    <d v="2024-05-21T00:00:00"/>
    <x v="141"/>
    <n v="2100"/>
    <d v="1901-10-11T21:00:00"/>
    <n v="63.84"/>
    <n v="0"/>
    <n v="1.01"/>
    <n v="5.03"/>
    <m/>
    <n v="1.3169999999999999"/>
    <n v="99.2"/>
    <n v="0.2581"/>
    <n v="0.37069999999999997"/>
    <n v="0.6"/>
    <n v="0.6"/>
    <m/>
    <m/>
    <m/>
    <m/>
    <n v="1422100"/>
    <n v="0"/>
    <n v="0"/>
    <s v=""/>
    <s v=""/>
    <s v=""/>
  </r>
  <r>
    <d v="2024-05-21T00:00:00"/>
    <x v="141"/>
    <n v="2200"/>
    <d v="1901-10-11T22:00:00"/>
    <n v="63.84"/>
    <n v="0"/>
    <n v="1.01"/>
    <n v="4.53"/>
    <m/>
    <n v="1.099"/>
    <n v="99.3"/>
    <n v="0.25740000000000002"/>
    <n v="0.37219999999999998"/>
    <n v="0.2"/>
    <n v="0.6"/>
    <m/>
    <m/>
    <m/>
    <m/>
    <n v="1422200"/>
    <n v="0"/>
    <n v="0"/>
    <s v=""/>
    <s v=""/>
    <s v=""/>
  </r>
  <r>
    <d v="2024-05-21T00:00:00"/>
    <x v="141"/>
    <n v="2300"/>
    <d v="1901-10-11T23:00:00"/>
    <n v="63.84"/>
    <n v="0"/>
    <n v="0"/>
    <n v="3.02"/>
    <m/>
    <n v="0.82499999999999996"/>
    <n v="99.5"/>
    <n v="0.25600000000000001"/>
    <n v="0.37290000000000001"/>
    <n v="0.2"/>
    <n v="0.6"/>
    <m/>
    <m/>
    <m/>
    <m/>
    <n v="1422300"/>
    <n v="0"/>
    <n v="0"/>
    <s v=""/>
    <s v=""/>
    <s v=""/>
  </r>
  <r>
    <d v="2024-05-21T00:00:00"/>
    <x v="141"/>
    <n v="2400"/>
    <d v="1901-10-12T00:00:00"/>
    <n v="63.37"/>
    <n v="0"/>
    <n v="0"/>
    <n v="2.0099999999999998"/>
    <m/>
    <n v="-0.06"/>
    <n v="99.6"/>
    <n v="0.25600000000000001"/>
    <n v="0.37290000000000001"/>
    <n v="0"/>
    <n v="0.6"/>
    <m/>
    <m/>
    <m/>
    <m/>
    <n v="1422400"/>
    <n v="0"/>
    <n v="0"/>
    <n v="0.25600000000000001"/>
    <n v="0.373"/>
    <n v="0"/>
  </r>
  <r>
    <d v="2024-05-22T00:00:00"/>
    <x v="142"/>
    <n v="100"/>
    <d v="1901-10-12T01:00:00"/>
    <n v="63.14"/>
    <n v="0"/>
    <n v="0"/>
    <n v="0.5"/>
    <m/>
    <n v="-4.0000000000000001E-3"/>
    <n v="99.6"/>
    <n v="0.25519999999999998"/>
    <n v="0.37290000000000001"/>
    <n v="0"/>
    <n v="0.6"/>
    <m/>
    <m/>
    <m/>
    <m/>
    <n v="1430100"/>
    <n v="0"/>
    <n v="0"/>
    <s v=""/>
    <s v=""/>
    <s v=""/>
  </r>
  <r>
    <d v="2024-05-22T00:00:00"/>
    <x v="142"/>
    <n v="200"/>
    <d v="1901-10-12T02:00:00"/>
    <n v="62.09"/>
    <n v="0"/>
    <n v="0"/>
    <n v="0"/>
    <m/>
    <n v="-4.0000000000000001E-3"/>
    <n v="99.6"/>
    <n v="0.2545"/>
    <n v="0.37219999999999998"/>
    <n v="0"/>
    <n v="0.6"/>
    <m/>
    <m/>
    <m/>
    <m/>
    <n v="1430200"/>
    <n v="0"/>
    <n v="0"/>
    <s v=""/>
    <s v=""/>
    <s v=""/>
  </r>
  <r>
    <d v="2024-05-22T00:00:00"/>
    <x v="142"/>
    <n v="300"/>
    <d v="1901-10-12T03:00:00"/>
    <n v="63.73"/>
    <n v="0"/>
    <n v="0"/>
    <n v="0"/>
    <m/>
    <n v="-0.14299999999999999"/>
    <n v="99.7"/>
    <n v="0.2545"/>
    <n v="0.37219999999999998"/>
    <n v="0"/>
    <n v="0.6"/>
    <m/>
    <m/>
    <m/>
    <m/>
    <n v="1430300"/>
    <n v="0"/>
    <n v="0"/>
    <s v=""/>
    <s v=""/>
    <s v=""/>
  </r>
  <r>
    <d v="2024-05-22T00:00:00"/>
    <x v="142"/>
    <n v="400"/>
    <d v="1901-10-12T04:00:00"/>
    <n v="67.47"/>
    <n v="3.4699999999999989"/>
    <n v="0"/>
    <n v="0"/>
    <m/>
    <n v="-0.255"/>
    <n v="99.7"/>
    <n v="0.25380000000000003"/>
    <n v="0.37219999999999998"/>
    <n v="0"/>
    <n v="0.6"/>
    <m/>
    <m/>
    <m/>
    <m/>
    <n v="1430400"/>
    <n v="0"/>
    <n v="0"/>
    <s v=""/>
    <s v=""/>
    <s v=""/>
  </r>
  <r>
    <d v="2024-05-22T00:00:00"/>
    <x v="142"/>
    <n v="500"/>
    <d v="1901-10-12T05:00:00"/>
    <n v="68.41"/>
    <n v="4.4099999999999966"/>
    <n v="0"/>
    <n v="0.5"/>
    <m/>
    <n v="-0.70399999999999996"/>
    <n v="99.6"/>
    <n v="0.25230000000000002"/>
    <n v="0.37219999999999998"/>
    <n v="0"/>
    <n v="3.1"/>
    <m/>
    <m/>
    <m/>
    <m/>
    <n v="1430500"/>
    <n v="17.2"/>
    <n v="3.1"/>
    <s v=""/>
    <s v=""/>
    <s v=""/>
  </r>
  <r>
    <d v="2024-05-22T00:00:00"/>
    <x v="142"/>
    <n v="600"/>
    <d v="1901-10-12T06:00:00"/>
    <n v="71.45"/>
    <n v="7.4500000000000028"/>
    <n v="0"/>
    <n v="5.03"/>
    <m/>
    <n v="-0.90200000000000002"/>
    <n v="99.3"/>
    <n v="0.25230000000000002"/>
    <n v="0.37140000000000001"/>
    <n v="0"/>
    <n v="14.4"/>
    <m/>
    <m/>
    <m/>
    <m/>
    <n v="1430600"/>
    <n v="146.30000000000001"/>
    <n v="14.4"/>
    <s v=""/>
    <s v=""/>
    <s v=""/>
  </r>
  <r>
    <d v="2024-05-22T00:00:00"/>
    <x v="142"/>
    <n v="700"/>
    <d v="1901-10-12T07:00:00"/>
    <n v="70.28"/>
    <n v="6.2800000000000011"/>
    <n v="1.01"/>
    <n v="5.03"/>
    <m/>
    <n v="-0.33900000000000002"/>
    <n v="99.3"/>
    <n v="0.253"/>
    <n v="0.37069999999999997"/>
    <n v="0"/>
    <n v="26.9"/>
    <m/>
    <m/>
    <m/>
    <m/>
    <n v="1430700"/>
    <n v="324.5"/>
    <n v="26.9"/>
    <s v=""/>
    <s v=""/>
    <s v=""/>
  </r>
  <r>
    <d v="2024-05-22T00:00:00"/>
    <x v="142"/>
    <n v="800"/>
    <d v="1901-10-12T08:00:00"/>
    <n v="72.03"/>
    <n v="8.0300000000000011"/>
    <n v="0"/>
    <n v="4.53"/>
    <m/>
    <n v="2.4E-2"/>
    <n v="99.2"/>
    <n v="0.2545"/>
    <n v="0.37069999999999997"/>
    <n v="0"/>
    <n v="30.6"/>
    <m/>
    <m/>
    <m/>
    <m/>
    <n v="1430800"/>
    <n v="507.7"/>
    <n v="30.6"/>
    <s v=""/>
    <s v=""/>
    <s v=""/>
  </r>
  <r>
    <d v="2024-05-22T00:00:00"/>
    <x v="142"/>
    <n v="900"/>
    <d v="1901-10-12T09:00:00"/>
    <n v="71.45"/>
    <n v="7.4500000000000028"/>
    <n v="1.01"/>
    <n v="5.54"/>
    <m/>
    <n v="0.98899999999999999"/>
    <n v="98.9"/>
    <n v="0.25380000000000003"/>
    <n v="0.37"/>
    <n v="0"/>
    <n v="89.4"/>
    <m/>
    <m/>
    <m/>
    <m/>
    <n v="1430900"/>
    <n v="677"/>
    <n v="89.4"/>
    <s v=""/>
    <s v=""/>
    <s v=""/>
  </r>
  <r>
    <d v="2024-05-22T00:00:00"/>
    <x v="142"/>
    <n v="1000"/>
    <d v="1901-10-12T10:00:00"/>
    <n v="70.98"/>
    <n v="6.980000000000004"/>
    <n v="1.51"/>
    <n v="5.54"/>
    <m/>
    <n v="1.071"/>
    <n v="99.1"/>
    <n v="0.25380000000000003"/>
    <n v="0.36930000000000002"/>
    <n v="0"/>
    <n v="236.9"/>
    <m/>
    <m/>
    <m/>
    <m/>
    <n v="1431000"/>
    <n v="818.2"/>
    <n v="236.9"/>
    <s v=""/>
    <s v=""/>
    <s v=""/>
  </r>
  <r>
    <d v="2024-05-22T00:00:00"/>
    <x v="142"/>
    <n v="1100"/>
    <d v="1901-10-12T11:00:00"/>
    <n v="69.58"/>
    <n v="5.5799999999999983"/>
    <n v="1.51"/>
    <n v="5.03"/>
    <m/>
    <n v="1.262"/>
    <n v="99.1"/>
    <n v="0.25380000000000003"/>
    <n v="0.36930000000000002"/>
    <n v="1.2"/>
    <n v="293.10000000000002"/>
    <m/>
    <m/>
    <m/>
    <m/>
    <n v="1431100"/>
    <n v="919.7"/>
    <n v="293.10000000000002"/>
    <s v=""/>
    <s v=""/>
    <s v=""/>
  </r>
  <r>
    <d v="2024-05-22T00:00:00"/>
    <x v="142"/>
    <n v="1200"/>
    <d v="1901-10-12T12:00:00"/>
    <n v="68.760000000000005"/>
    <n v="4.7600000000000051"/>
    <n v="0.5"/>
    <n v="3.52"/>
    <m/>
    <n v="0.79700000000000004"/>
    <n v="99.7"/>
    <n v="0.25519999999999998"/>
    <n v="0.36930000000000002"/>
    <n v="5"/>
    <n v="106.9"/>
    <m/>
    <m/>
    <m/>
    <m/>
    <n v="1431200"/>
    <n v="973.8"/>
    <n v="106.9"/>
    <s v=""/>
    <s v=""/>
    <s v=""/>
  </r>
  <r>
    <d v="2024-05-22T00:00:00"/>
    <x v="142"/>
    <n v="1300"/>
    <d v="1901-10-12T13:00:00"/>
    <n v="68.52"/>
    <n v="4.519999999999996"/>
    <n v="0"/>
    <n v="1.51"/>
    <m/>
    <n v="0.63200000000000001"/>
    <n v="100"/>
    <n v="0.25740000000000002"/>
    <n v="0.36930000000000002"/>
    <n v="0.4"/>
    <n v="21.9"/>
    <m/>
    <m/>
    <m/>
    <m/>
    <n v="1431300"/>
    <n v="977"/>
    <n v="21.9"/>
    <s v=""/>
    <s v=""/>
    <s v=""/>
  </r>
  <r>
    <d v="2024-05-22T00:00:00"/>
    <x v="142"/>
    <n v="1400"/>
    <d v="1901-10-12T14:00:00"/>
    <n v="69.34"/>
    <n v="5.3400000000000034"/>
    <n v="0"/>
    <n v="2.0099999999999998"/>
    <m/>
    <n v="0.55000000000000004"/>
    <n v="100"/>
    <n v="0.26100000000000001"/>
    <n v="0.36930000000000002"/>
    <n v="0"/>
    <n v="41.9"/>
    <m/>
    <m/>
    <m/>
    <m/>
    <n v="1431400"/>
    <n v="929"/>
    <n v="41.9"/>
    <s v=""/>
    <s v=""/>
    <s v=""/>
  </r>
  <r>
    <d v="2024-05-22T00:00:00"/>
    <x v="142"/>
    <n v="1500"/>
    <d v="1901-10-12T15:00:00"/>
    <n v="68.17"/>
    <n v="4.1700000000000017"/>
    <n v="0.5"/>
    <n v="6.04"/>
    <m/>
    <n v="3.327"/>
    <n v="99.6"/>
    <n v="0.26679999999999998"/>
    <n v="0.38450000000000001"/>
    <n v="8.4"/>
    <n v="289.39999999999998"/>
    <m/>
    <m/>
    <m/>
    <m/>
    <n v="1431500"/>
    <n v="833"/>
    <n v="289.39999999999998"/>
    <s v=""/>
    <s v=""/>
    <s v=""/>
  </r>
  <r>
    <d v="2024-05-22T00:00:00"/>
    <x v="142"/>
    <n v="1600"/>
    <d v="1901-10-12T16:00:00"/>
    <n v="68.290000000000006"/>
    <n v="4.2900000000000063"/>
    <n v="1.51"/>
    <n v="6.04"/>
    <m/>
    <n v="0.88"/>
    <n v="99.2"/>
    <n v="0.27189999999999998"/>
    <n v="0.41139999999999999"/>
    <n v="8.1999999999999993"/>
    <n v="168.1"/>
    <m/>
    <m/>
    <m/>
    <m/>
    <n v="1431600"/>
    <n v="696.3"/>
    <n v="168.1"/>
    <s v=""/>
    <s v=""/>
    <s v=""/>
  </r>
  <r>
    <d v="2024-05-22T00:00:00"/>
    <x v="142"/>
    <n v="1700"/>
    <d v="1901-10-12T17:00:00"/>
    <n v="67.7"/>
    <n v="3.7000000000000028"/>
    <n v="1.01"/>
    <n v="6.04"/>
    <m/>
    <n v="2.85"/>
    <n v="99.4"/>
    <n v="0.27479999999999999"/>
    <n v="0.46729999999999999"/>
    <n v="4.8"/>
    <n v="194.4"/>
    <m/>
    <m/>
    <m/>
    <m/>
    <n v="1431700"/>
    <n v="529.5"/>
    <n v="194.4"/>
    <s v=""/>
    <s v=""/>
    <s v=""/>
  </r>
  <r>
    <d v="2024-05-22T00:00:00"/>
    <x v="142"/>
    <n v="1800"/>
    <d v="1901-10-12T18:00:00"/>
    <n v="67.59"/>
    <n v="3.5900000000000034"/>
    <n v="1.01"/>
    <n v="5.54"/>
    <m/>
    <n v="2.6640000000000001"/>
    <n v="99"/>
    <n v="0.2777"/>
    <n v="0.46729999999999999"/>
    <n v="2.2000000000000002"/>
    <n v="83.1"/>
    <m/>
    <m/>
    <m/>
    <m/>
    <n v="1431800"/>
    <n v="346.8"/>
    <n v="83.1"/>
    <s v=""/>
    <s v=""/>
    <s v=""/>
  </r>
  <r>
    <d v="2024-05-22T00:00:00"/>
    <x v="142"/>
    <n v="1900"/>
    <d v="1901-10-12T19:00:00"/>
    <n v="67.59"/>
    <n v="3.5900000000000034"/>
    <n v="1.01"/>
    <n v="5.03"/>
    <m/>
    <n v="1.5609999999999999"/>
    <n v="98.8"/>
    <n v="0.27850000000000003"/>
    <n v="0.46729999999999999"/>
    <n v="2"/>
    <n v="21.9"/>
    <m/>
    <m/>
    <m/>
    <m/>
    <n v="1431900"/>
    <n v="166.8"/>
    <n v="21.9"/>
    <s v=""/>
    <s v=""/>
    <s v=""/>
  </r>
  <r>
    <d v="2024-05-22T00:00:00"/>
    <x v="142"/>
    <n v="2000"/>
    <d v="1901-10-12T20:00:00"/>
    <n v="67.47"/>
    <n v="3.4699999999999989"/>
    <n v="1.01"/>
    <n v="5.03"/>
    <m/>
    <n v="1.1259999999999999"/>
    <n v="99.5"/>
    <n v="0.2792"/>
    <n v="0.46729999999999999"/>
    <n v="1.6"/>
    <n v="0.6"/>
    <m/>
    <m/>
    <m/>
    <m/>
    <n v="1432000"/>
    <n v="26.3"/>
    <n v="0"/>
    <s v=""/>
    <s v=""/>
    <s v=""/>
  </r>
  <r>
    <d v="2024-05-22T00:00:00"/>
    <x v="142"/>
    <n v="2100"/>
    <d v="1901-10-12T21:00:00"/>
    <n v="67.59"/>
    <n v="3.5900000000000034"/>
    <n v="1.01"/>
    <n v="4.53"/>
    <m/>
    <n v="1.913"/>
    <n v="99.3"/>
    <n v="0.27850000000000003"/>
    <n v="0.46729999999999999"/>
    <n v="1"/>
    <n v="0.6"/>
    <m/>
    <m/>
    <m/>
    <m/>
    <n v="1432100"/>
    <n v="0"/>
    <n v="0"/>
    <s v=""/>
    <s v=""/>
    <s v=""/>
  </r>
  <r>
    <d v="2024-05-22T00:00:00"/>
    <x v="142"/>
    <n v="2200"/>
    <d v="1901-10-12T22:00:00"/>
    <n v="67.349999999999994"/>
    <n v="3.3499999999999943"/>
    <n v="0"/>
    <n v="4.03"/>
    <m/>
    <n v="1.534"/>
    <n v="98.5"/>
    <n v="0.27629999999999999"/>
    <n v="0.46660000000000001"/>
    <n v="0.2"/>
    <n v="0.6"/>
    <m/>
    <m/>
    <m/>
    <m/>
    <n v="1432200"/>
    <n v="0"/>
    <n v="0"/>
    <s v=""/>
    <s v=""/>
    <s v=""/>
  </r>
  <r>
    <d v="2024-05-22T00:00:00"/>
    <x v="142"/>
    <n v="2300"/>
    <d v="1901-10-12T23:00:00"/>
    <n v="67.59"/>
    <n v="3.5900000000000034"/>
    <n v="0.5"/>
    <n v="3.02"/>
    <m/>
    <n v="1.3440000000000001"/>
    <n v="98.9"/>
    <n v="0.27560000000000001"/>
    <n v="0.46660000000000001"/>
    <n v="0.2"/>
    <n v="0.6"/>
    <m/>
    <m/>
    <m/>
    <m/>
    <n v="1432300"/>
    <n v="0"/>
    <n v="0"/>
    <s v=""/>
    <s v=""/>
    <s v=""/>
  </r>
  <r>
    <d v="2024-05-22T00:00:00"/>
    <x v="142"/>
    <n v="2400"/>
    <d v="1901-10-13T00:00:00"/>
    <n v="67.47"/>
    <n v="3.4699999999999989"/>
    <n v="1.01"/>
    <n v="3.52"/>
    <m/>
    <n v="1.9670000000000001"/>
    <n v="98.4"/>
    <n v="0.27339999999999998"/>
    <n v="0.45350000000000001"/>
    <n v="0"/>
    <n v="0.6"/>
    <m/>
    <m/>
    <m/>
    <m/>
    <n v="1432400"/>
    <n v="0"/>
    <n v="0"/>
    <n v="0.27300000000000002"/>
    <n v="0.45400000000000001"/>
    <n v="3.5000000000000003E-2"/>
  </r>
  <r>
    <d v="2024-05-23T00:00:00"/>
    <x v="143"/>
    <n v="100"/>
    <d v="1901-10-13T01:00:00"/>
    <n v="67.349999999999994"/>
    <n v="3.3499999999999943"/>
    <n v="1.01"/>
    <n v="4.53"/>
    <m/>
    <n v="1.4530000000000001"/>
    <n v="98.4"/>
    <n v="0.2727"/>
    <n v="0.44190000000000002"/>
    <n v="0"/>
    <n v="0.6"/>
    <m/>
    <m/>
    <m/>
    <m/>
    <n v="1440100"/>
    <n v="0"/>
    <n v="0"/>
    <s v=""/>
    <s v=""/>
    <s v=""/>
  </r>
  <r>
    <d v="2024-05-23T00:00:00"/>
    <x v="143"/>
    <n v="200"/>
    <d v="1901-10-13T02:00:00"/>
    <n v="67.12"/>
    <n v="3.1200000000000045"/>
    <n v="1.51"/>
    <n v="4.53"/>
    <m/>
    <n v="1.994"/>
    <n v="98.7"/>
    <n v="0.2712"/>
    <n v="0.43680000000000002"/>
    <n v="0"/>
    <n v="0.6"/>
    <m/>
    <m/>
    <m/>
    <m/>
    <n v="1440200"/>
    <n v="0"/>
    <n v="0"/>
    <s v=""/>
    <s v=""/>
    <s v=""/>
  </r>
  <r>
    <d v="2024-05-23T00:00:00"/>
    <x v="143"/>
    <n v="300"/>
    <d v="1901-10-13T03:00:00"/>
    <n v="67.12"/>
    <n v="3.1200000000000045"/>
    <n v="1.01"/>
    <n v="4.03"/>
    <m/>
    <n v="1.913"/>
    <n v="98.7"/>
    <n v="0.26979999999999998"/>
    <n v="0.43169999999999997"/>
    <n v="0.2"/>
    <n v="0.6"/>
    <m/>
    <m/>
    <m/>
    <m/>
    <n v="1440300"/>
    <n v="0"/>
    <n v="0"/>
    <s v=""/>
    <s v=""/>
    <s v=""/>
  </r>
  <r>
    <d v="2024-05-23T00:00:00"/>
    <x v="143"/>
    <n v="400"/>
    <d v="1901-10-13T04:00:00"/>
    <n v="67.12"/>
    <n v="3.1200000000000045"/>
    <n v="1.51"/>
    <n v="4.53"/>
    <m/>
    <n v="2.0209999999999999"/>
    <n v="98.8"/>
    <n v="0.2676"/>
    <n v="0.4274"/>
    <n v="0"/>
    <n v="0.6"/>
    <m/>
    <m/>
    <m/>
    <m/>
    <n v="1440400"/>
    <n v="0"/>
    <n v="0"/>
    <s v=""/>
    <s v=""/>
    <s v=""/>
  </r>
  <r>
    <d v="2024-05-23T00:00:00"/>
    <x v="143"/>
    <n v="500"/>
    <d v="1901-10-13T05:00:00"/>
    <n v="67.12"/>
    <n v="3.1200000000000045"/>
    <n v="1.01"/>
    <n v="4.53"/>
    <m/>
    <n v="2.423"/>
    <n v="99"/>
    <n v="0.26679999999999998"/>
    <n v="0.42520000000000002"/>
    <n v="0"/>
    <n v="21.9"/>
    <m/>
    <m/>
    <m/>
    <m/>
    <n v="1440500"/>
    <n v="18"/>
    <n v="21.9"/>
    <s v=""/>
    <s v=""/>
    <s v=""/>
  </r>
  <r>
    <d v="2024-05-23T00:00:00"/>
    <x v="143"/>
    <n v="600"/>
    <d v="1901-10-13T06:00:00"/>
    <n v="66.88"/>
    <n v="2.8799999999999955"/>
    <n v="1.01"/>
    <n v="4.03"/>
    <m/>
    <n v="3.089"/>
    <n v="98.5"/>
    <n v="0.2661"/>
    <n v="0.42299999999999999"/>
    <n v="0"/>
    <n v="84.4"/>
    <m/>
    <m/>
    <m/>
    <m/>
    <n v="1440600"/>
    <n v="148.30000000000001"/>
    <n v="84.4"/>
    <s v=""/>
    <s v=""/>
    <s v=""/>
  </r>
  <r>
    <d v="2024-05-23T00:00:00"/>
    <x v="143"/>
    <n v="700"/>
    <d v="1901-10-13T07:00:00"/>
    <n v="66.42"/>
    <n v="2.4200000000000017"/>
    <n v="0.5"/>
    <n v="3.52"/>
    <m/>
    <n v="3.88"/>
    <n v="97.6"/>
    <n v="0.26469999999999999"/>
    <n v="0.42159999999999997"/>
    <n v="0"/>
    <n v="148.1"/>
    <m/>
    <m/>
    <m/>
    <m/>
    <n v="1440700"/>
    <n v="326.2"/>
    <n v="148.1"/>
    <s v=""/>
    <s v=""/>
    <s v=""/>
  </r>
  <r>
    <d v="2024-05-23T00:00:00"/>
    <x v="143"/>
    <n v="800"/>
    <d v="1901-10-13T08:00:00"/>
    <n v="66.53"/>
    <n v="2.5300000000000011"/>
    <n v="0.5"/>
    <n v="3.52"/>
    <m/>
    <n v="6.3819999999999997"/>
    <n v="95.4"/>
    <n v="0.26319999999999999"/>
    <n v="0.4194"/>
    <n v="0"/>
    <n v="261.89999999999998"/>
    <m/>
    <m/>
    <m/>
    <m/>
    <n v="1440800"/>
    <n v="509.5"/>
    <n v="261.89999999999998"/>
    <s v=""/>
    <s v=""/>
    <s v=""/>
  </r>
  <r>
    <d v="2024-05-23T00:00:00"/>
    <x v="143"/>
    <n v="900"/>
    <d v="1901-10-13T09:00:00"/>
    <n v="64.66"/>
    <n v="0.65999999999999659"/>
    <n v="0.5"/>
    <n v="4.03"/>
    <m/>
    <n v="8.4440000000000008"/>
    <n v="88.8"/>
    <n v="0.26390000000000002"/>
    <n v="0.41789999999999999"/>
    <n v="0"/>
    <n v="600.6"/>
    <m/>
    <m/>
    <m/>
    <m/>
    <n v="1440900"/>
    <n v="678.8"/>
    <n v="600.6"/>
    <s v=""/>
    <s v=""/>
    <s v=""/>
  </r>
  <r>
    <d v="2024-05-23T00:00:00"/>
    <x v="143"/>
    <n v="1000"/>
    <d v="1901-10-13T10:00:00"/>
    <n v="63.84"/>
    <n v="0"/>
    <n v="0.5"/>
    <n v="3.52"/>
    <m/>
    <n v="8.7420000000000009"/>
    <n v="77.900000000000006"/>
    <n v="0.26679999999999998"/>
    <n v="0.42230000000000001"/>
    <n v="0"/>
    <n v="563.1"/>
    <m/>
    <m/>
    <m/>
    <m/>
    <n v="1441000"/>
    <n v="819.5"/>
    <n v="563.1"/>
    <s v=""/>
    <s v=""/>
    <s v=""/>
  </r>
  <r>
    <d v="2024-05-23T00:00:00"/>
    <x v="143"/>
    <n v="1100"/>
    <d v="1901-10-13T11:00:00"/>
    <n v="63.49"/>
    <n v="0"/>
    <n v="1.01"/>
    <n v="4.03"/>
    <m/>
    <n v="9.1389999999999993"/>
    <n v="72.8"/>
    <n v="0.2712"/>
    <n v="0.43459999999999999"/>
    <n v="0"/>
    <n v="593.1"/>
    <m/>
    <m/>
    <m/>
    <m/>
    <n v="1441100"/>
    <n v="921"/>
    <n v="593.1"/>
    <s v=""/>
    <s v=""/>
    <s v=""/>
  </r>
  <r>
    <d v="2024-05-23T00:00:00"/>
    <x v="143"/>
    <n v="1200"/>
    <d v="1901-10-13T12:00:00"/>
    <n v="63.49"/>
    <n v="0"/>
    <n v="1.51"/>
    <n v="4.53"/>
    <m/>
    <n v="9.5340000000000007"/>
    <n v="69.2"/>
    <n v="0.2777"/>
    <n v="0.46660000000000001"/>
    <n v="0"/>
    <n v="710.6"/>
    <m/>
    <m/>
    <m/>
    <m/>
    <n v="1441200"/>
    <n v="975.5"/>
    <n v="710.6"/>
    <s v=""/>
    <s v=""/>
    <s v=""/>
  </r>
  <r>
    <d v="2024-05-23T00:00:00"/>
    <x v="143"/>
    <n v="1300"/>
    <d v="1901-10-13T13:00:00"/>
    <n v="63.61"/>
    <n v="0"/>
    <n v="2.0099999999999998"/>
    <n v="6.04"/>
    <m/>
    <n v="3.7490000000000001"/>
    <n v="73.7"/>
    <n v="0.28570000000000001"/>
    <n v="0.46729999999999999"/>
    <n v="0.8"/>
    <n v="438.1"/>
    <m/>
    <m/>
    <m/>
    <m/>
    <n v="1441300"/>
    <n v="979"/>
    <n v="438.1"/>
    <s v=""/>
    <s v=""/>
    <s v=""/>
  </r>
  <r>
    <d v="2024-05-23T00:00:00"/>
    <x v="143"/>
    <n v="1400"/>
    <d v="1901-10-13T14:00:00"/>
    <n v="63.96"/>
    <n v="0"/>
    <n v="1.01"/>
    <n v="5.03"/>
    <m/>
    <n v="4.194"/>
    <n v="89.9"/>
    <n v="0.2944"/>
    <n v="0.46729999999999999"/>
    <n v="3.4"/>
    <n v="88.1"/>
    <m/>
    <m/>
    <m/>
    <m/>
    <n v="1441400"/>
    <n v="930.7"/>
    <n v="88.1"/>
    <s v=""/>
    <s v=""/>
    <s v=""/>
  </r>
  <r>
    <d v="2024-05-23T00:00:00"/>
    <x v="143"/>
    <n v="1500"/>
    <d v="1901-10-13T15:00:00"/>
    <n v="63.61"/>
    <n v="0"/>
    <n v="1.01"/>
    <n v="4.03"/>
    <m/>
    <n v="4.6360000000000001"/>
    <n v="90.3"/>
    <n v="0.29149999999999998"/>
    <n v="0.46660000000000001"/>
    <n v="0.4"/>
    <n v="328.1"/>
    <m/>
    <m/>
    <m/>
    <m/>
    <n v="1441500"/>
    <n v="835"/>
    <n v="328.1"/>
    <s v=""/>
    <s v=""/>
    <s v=""/>
  </r>
  <r>
    <d v="2024-05-23T00:00:00"/>
    <x v="143"/>
    <n v="1600"/>
    <d v="1901-10-13T16:00:00"/>
    <n v="63.61"/>
    <n v="0"/>
    <n v="1.01"/>
    <n v="6.04"/>
    <m/>
    <n v="7.9950000000000001"/>
    <n v="86.6"/>
    <n v="0.28939999999999999"/>
    <n v="0.46660000000000001"/>
    <n v="0"/>
    <n v="413.1"/>
    <m/>
    <m/>
    <m/>
    <m/>
    <n v="1441600"/>
    <n v="698.7"/>
    <n v="413.1"/>
    <s v=""/>
    <s v=""/>
    <s v=""/>
  </r>
  <r>
    <d v="2024-05-23T00:00:00"/>
    <x v="143"/>
    <n v="1700"/>
    <d v="1901-10-13T17:00:00"/>
    <n v="63.61"/>
    <n v="0"/>
    <n v="2.52"/>
    <n v="6.54"/>
    <m/>
    <n v="7.0149999999999997"/>
    <n v="76.3"/>
    <n v="0.28499999999999998"/>
    <n v="0.46660000000000001"/>
    <n v="0"/>
    <n v="308.10000000000002"/>
    <m/>
    <m/>
    <m/>
    <m/>
    <n v="1441700"/>
    <n v="532.29999999999995"/>
    <n v="308.10000000000002"/>
    <s v=""/>
    <s v=""/>
    <s v=""/>
  </r>
  <r>
    <d v="2024-05-23T00:00:00"/>
    <x v="143"/>
    <n v="1800"/>
    <d v="1901-10-13T18:00:00"/>
    <n v="63.49"/>
    <n v="0"/>
    <n v="2.52"/>
    <n v="7.55"/>
    <m/>
    <n v="5.8470000000000004"/>
    <n v="70.400000000000006"/>
    <n v="0.28139999999999998"/>
    <n v="0.46660000000000001"/>
    <n v="0"/>
    <n v="295.60000000000002"/>
    <m/>
    <m/>
    <m/>
    <m/>
    <n v="1441800"/>
    <n v="349.8"/>
    <n v="295.60000000000002"/>
    <s v=""/>
    <s v=""/>
    <s v=""/>
  </r>
  <r>
    <d v="2024-05-23T00:00:00"/>
    <x v="143"/>
    <n v="1900"/>
    <d v="1901-10-13T19:00:00"/>
    <n v="63.61"/>
    <n v="0"/>
    <n v="2.0099999999999998"/>
    <n v="6.04"/>
    <m/>
    <n v="4.4020000000000001"/>
    <n v="73.099999999999994"/>
    <n v="0.2792"/>
    <n v="0.46660000000000001"/>
    <n v="0"/>
    <n v="54.4"/>
    <m/>
    <m/>
    <m/>
    <m/>
    <n v="1441900"/>
    <n v="170"/>
    <n v="54.4"/>
    <s v=""/>
    <s v=""/>
    <s v=""/>
  </r>
  <r>
    <d v="2024-05-23T00:00:00"/>
    <x v="143"/>
    <n v="2000"/>
    <d v="1901-10-13T20:00:00"/>
    <n v="63.61"/>
    <n v="0"/>
    <n v="1.01"/>
    <n v="5.03"/>
    <m/>
    <n v="3.4060000000000001"/>
    <n v="77.400000000000006"/>
    <n v="0.27700000000000002"/>
    <n v="0.46439999999999998"/>
    <n v="0"/>
    <n v="5.6"/>
    <m/>
    <m/>
    <m/>
    <m/>
    <n v="1442000"/>
    <n v="27.8"/>
    <n v="5.6"/>
    <s v=""/>
    <s v=""/>
    <s v=""/>
  </r>
  <r>
    <d v="2024-05-23T00:00:00"/>
    <x v="143"/>
    <n v="2100"/>
    <d v="1901-10-13T21:00:00"/>
    <n v="63.84"/>
    <n v="0"/>
    <n v="0.5"/>
    <n v="4.53"/>
    <m/>
    <n v="2.93"/>
    <n v="75.7"/>
    <n v="0.27339999999999998"/>
    <n v="0.44629999999999997"/>
    <n v="0"/>
    <n v="0.6"/>
    <m/>
    <m/>
    <m/>
    <m/>
    <n v="1442100"/>
    <n v="0"/>
    <n v="0"/>
    <s v=""/>
    <s v=""/>
    <s v=""/>
  </r>
  <r>
    <d v="2024-05-23T00:00:00"/>
    <x v="143"/>
    <n v="2200"/>
    <d v="1901-10-13T22:00:00"/>
    <n v="63.61"/>
    <n v="0"/>
    <n v="1.01"/>
    <n v="5.03"/>
    <m/>
    <n v="2.2090000000000001"/>
    <n v="82.2"/>
    <n v="0.2727"/>
    <n v="0.43969999999999998"/>
    <n v="0"/>
    <n v="0.6"/>
    <m/>
    <m/>
    <m/>
    <m/>
    <n v="1442200"/>
    <n v="0"/>
    <n v="0"/>
    <s v=""/>
    <s v=""/>
    <s v=""/>
  </r>
  <r>
    <d v="2024-05-23T00:00:00"/>
    <x v="143"/>
    <n v="2300"/>
    <d v="1901-10-13T23:00:00"/>
    <n v="63.49"/>
    <n v="0"/>
    <n v="1.51"/>
    <n v="5.03"/>
    <m/>
    <n v="1.724"/>
    <n v="84.4"/>
    <n v="0.26979999999999998"/>
    <n v="0.43540000000000001"/>
    <n v="0"/>
    <n v="0.6"/>
    <m/>
    <m/>
    <m/>
    <m/>
    <n v="1442300"/>
    <n v="0"/>
    <n v="0"/>
    <s v=""/>
    <s v=""/>
    <s v=""/>
  </r>
  <r>
    <d v="2024-05-23T00:00:00"/>
    <x v="143"/>
    <n v="2400"/>
    <d v="1901-10-14T00:00:00"/>
    <n v="63.61"/>
    <n v="0"/>
    <n v="1.01"/>
    <n v="5.54"/>
    <m/>
    <n v="0.96199999999999997"/>
    <n v="86.1"/>
    <n v="0.26829999999999998"/>
    <n v="0.42949999999999999"/>
    <n v="0"/>
    <n v="0.6"/>
    <m/>
    <m/>
    <m/>
    <m/>
    <n v="1442400"/>
    <n v="0"/>
    <n v="0"/>
    <n v="0.26800000000000002"/>
    <n v="0.43"/>
    <n v="0"/>
  </r>
  <r>
    <d v="2024-05-24T00:00:00"/>
    <x v="144"/>
    <n v="100"/>
    <d v="1901-10-14T01:00:00"/>
    <n v="63.84"/>
    <n v="0"/>
    <n v="0.5"/>
    <n v="3.02"/>
    <m/>
    <n v="-0.11600000000000001"/>
    <n v="89"/>
    <n v="0.26679999999999998"/>
    <n v="0.4274"/>
    <n v="0"/>
    <n v="0.6"/>
    <m/>
    <m/>
    <m/>
    <m/>
    <n v="1450100"/>
    <n v="0"/>
    <n v="0"/>
    <s v=""/>
    <s v=""/>
    <s v=""/>
  </r>
  <r>
    <d v="2024-05-24T00:00:00"/>
    <x v="144"/>
    <n v="200"/>
    <d v="1901-10-14T02:00:00"/>
    <n v="63.61"/>
    <n v="0"/>
    <n v="0.5"/>
    <n v="5.54"/>
    <m/>
    <n v="0.46700000000000003"/>
    <n v="89.7"/>
    <n v="0.26540000000000002"/>
    <n v="0.42449999999999999"/>
    <n v="0"/>
    <n v="0.6"/>
    <m/>
    <m/>
    <m/>
    <m/>
    <n v="1450200"/>
    <n v="0"/>
    <n v="0"/>
    <s v=""/>
    <s v=""/>
    <s v=""/>
  </r>
  <r>
    <d v="2024-05-24T00:00:00"/>
    <x v="144"/>
    <n v="300"/>
    <d v="1901-10-14T03:00:00"/>
    <n v="63.96"/>
    <n v="0"/>
    <n v="0.5"/>
    <n v="4.53"/>
    <m/>
    <n v="-0.14299999999999999"/>
    <n v="89.5"/>
    <n v="0.26390000000000002"/>
    <n v="0.42299999999999999"/>
    <n v="0"/>
    <n v="0.6"/>
    <m/>
    <m/>
    <m/>
    <m/>
    <n v="1450300"/>
    <n v="0"/>
    <n v="0"/>
    <s v=""/>
    <s v=""/>
    <s v=""/>
  </r>
  <r>
    <d v="2024-05-24T00:00:00"/>
    <x v="144"/>
    <n v="400"/>
    <d v="1901-10-14T04:00:00"/>
    <n v="63.73"/>
    <n v="0"/>
    <n v="0.5"/>
    <n v="3.52"/>
    <m/>
    <n v="-0.39500000000000002"/>
    <n v="90.1"/>
    <n v="0.26250000000000001"/>
    <n v="0.42159999999999997"/>
    <n v="0"/>
    <n v="0.6"/>
    <m/>
    <m/>
    <m/>
    <m/>
    <n v="1450400"/>
    <n v="0"/>
    <n v="0"/>
    <s v=""/>
    <s v=""/>
    <s v=""/>
  </r>
  <r>
    <d v="2024-05-24T00:00:00"/>
    <x v="144"/>
    <n v="500"/>
    <d v="1901-10-14T05:00:00"/>
    <n v="63.73"/>
    <n v="0"/>
    <n v="0.5"/>
    <n v="3.52"/>
    <m/>
    <n v="0.218"/>
    <n v="92"/>
    <n v="0.26179999999999998"/>
    <n v="0.42080000000000001"/>
    <n v="0"/>
    <n v="16.899999999999999"/>
    <m/>
    <m/>
    <m/>
    <m/>
    <n v="1450500"/>
    <n v="19.2"/>
    <n v="16.899999999999999"/>
    <s v=""/>
    <s v=""/>
    <s v=""/>
  </r>
  <r>
    <d v="2024-05-24T00:00:00"/>
    <x v="144"/>
    <n v="600"/>
    <d v="1901-10-14T06:00:00"/>
    <n v="63.49"/>
    <n v="0"/>
    <n v="0"/>
    <n v="3.52"/>
    <m/>
    <n v="2.2090000000000001"/>
    <n v="90.1"/>
    <n v="0.26100000000000001"/>
    <n v="0.4194"/>
    <n v="0"/>
    <n v="155.6"/>
    <m/>
    <m/>
    <m/>
    <m/>
    <n v="1450600"/>
    <n v="150.30000000000001"/>
    <n v="155.6"/>
    <s v=""/>
    <s v=""/>
    <s v=""/>
  </r>
  <r>
    <d v="2024-05-24T00:00:00"/>
    <x v="144"/>
    <n v="700"/>
    <d v="1901-10-14T07:00:00"/>
    <n v="63.49"/>
    <n v="0"/>
    <n v="0.5"/>
    <n v="3.02"/>
    <m/>
    <n v="4.4800000000000004"/>
    <n v="82"/>
    <n v="0.26100000000000001"/>
    <n v="0.4027"/>
    <n v="0"/>
    <n v="374.4"/>
    <m/>
    <m/>
    <m/>
    <m/>
    <n v="1450700"/>
    <n v="328"/>
    <n v="374.4"/>
    <s v=""/>
    <s v=""/>
    <s v=""/>
  </r>
  <r>
    <d v="2024-05-24T00:00:00"/>
    <x v="144"/>
    <n v="800"/>
    <d v="1901-10-14T08:00:00"/>
    <n v="63.84"/>
    <n v="0"/>
    <n v="0.5"/>
    <n v="3.02"/>
    <m/>
    <n v="5.5140000000000002"/>
    <n v="75.3"/>
    <n v="0.26100000000000001"/>
    <n v="0.4012"/>
    <n v="0"/>
    <n v="356.9"/>
    <m/>
    <m/>
    <m/>
    <m/>
    <n v="1450800"/>
    <n v="511.2"/>
    <n v="356.9"/>
    <s v=""/>
    <s v=""/>
    <s v=""/>
  </r>
  <r>
    <d v="2024-05-24T00:00:00"/>
    <x v="144"/>
    <n v="900"/>
    <d v="1901-10-14T09:00:00"/>
    <n v="63.73"/>
    <n v="0"/>
    <n v="1.01"/>
    <n v="4.03"/>
    <m/>
    <n v="6.1280000000000001"/>
    <n v="73.7"/>
    <n v="0.26100000000000001"/>
    <n v="0.40050000000000002"/>
    <n v="0"/>
    <n v="449.4"/>
    <m/>
    <m/>
    <m/>
    <m/>
    <n v="1450900"/>
    <n v="680"/>
    <n v="449.4"/>
    <s v=""/>
    <s v=""/>
    <s v=""/>
  </r>
  <r>
    <d v="2024-05-24T00:00:00"/>
    <x v="144"/>
    <n v="1000"/>
    <d v="1901-10-14T10:00:00"/>
    <n v="63.96"/>
    <n v="0"/>
    <n v="1.51"/>
    <n v="4.53"/>
    <m/>
    <n v="5.7190000000000003"/>
    <n v="71.8"/>
    <n v="0.2596"/>
    <n v="0.39900000000000002"/>
    <n v="0"/>
    <n v="440.6"/>
    <m/>
    <m/>
    <m/>
    <m/>
    <n v="1451000"/>
    <n v="820.8"/>
    <n v="440.6"/>
    <s v=""/>
    <s v=""/>
    <s v=""/>
  </r>
  <r>
    <d v="2024-05-24T00:00:00"/>
    <x v="144"/>
    <n v="1100"/>
    <d v="1901-10-14T11:00:00"/>
    <n v="64.540000000000006"/>
    <n v="0.54000000000000625"/>
    <n v="2.0099999999999998"/>
    <n v="6.04"/>
    <m/>
    <n v="7.5190000000000001"/>
    <n v="67.8"/>
    <n v="0.2596"/>
    <n v="0.39689999999999998"/>
    <n v="0"/>
    <n v="635.6"/>
    <m/>
    <m/>
    <m/>
    <m/>
    <n v="1451100"/>
    <n v="922.2"/>
    <n v="635.6"/>
    <s v=""/>
    <s v=""/>
    <s v=""/>
  </r>
  <r>
    <d v="2024-05-24T00:00:00"/>
    <x v="144"/>
    <n v="1200"/>
    <d v="1901-10-14T12:00:00"/>
    <n v="63.61"/>
    <n v="0"/>
    <n v="2.0099999999999998"/>
    <n v="5.54"/>
    <m/>
    <n v="7.242"/>
    <n v="65.900000000000006"/>
    <n v="0.2596"/>
    <n v="0.39539999999999997"/>
    <n v="0"/>
    <n v="443.1"/>
    <m/>
    <m/>
    <m/>
    <m/>
    <n v="1451200"/>
    <n v="976.8"/>
    <n v="443.1"/>
    <s v=""/>
    <s v=""/>
    <s v=""/>
  </r>
  <r>
    <d v="2024-05-24T00:00:00"/>
    <x v="144"/>
    <n v="1300"/>
    <d v="1901-10-14T13:00:00"/>
    <n v="63.61"/>
    <n v="0"/>
    <n v="1.51"/>
    <n v="5.03"/>
    <m/>
    <n v="5.7190000000000003"/>
    <n v="66.599999999999994"/>
    <n v="0.25890000000000002"/>
    <n v="0.3947"/>
    <n v="0"/>
    <n v="275.60000000000002"/>
    <m/>
    <m/>
    <m/>
    <m/>
    <n v="1451300"/>
    <n v="980"/>
    <n v="275.60000000000002"/>
    <s v=""/>
    <s v=""/>
    <s v=""/>
  </r>
  <r>
    <d v="2024-05-24T00:00:00"/>
    <x v="144"/>
    <n v="1400"/>
    <d v="1901-10-14T14:00:00"/>
    <n v="63.96"/>
    <n v="0"/>
    <n v="1.51"/>
    <n v="4.53"/>
    <m/>
    <n v="5.3849999999999998"/>
    <n v="72.900000000000006"/>
    <n v="0.25890000000000002"/>
    <n v="0.39250000000000002"/>
    <n v="0"/>
    <n v="165.6"/>
    <m/>
    <m/>
    <m/>
    <m/>
    <n v="1451400"/>
    <n v="932.3"/>
    <n v="165.6"/>
    <s v=""/>
    <s v=""/>
    <s v=""/>
  </r>
  <r>
    <d v="2024-05-24T00:00:00"/>
    <x v="144"/>
    <n v="1500"/>
    <d v="1901-10-14T15:00:00"/>
    <n v="63.61"/>
    <n v="0"/>
    <n v="2.0099999999999998"/>
    <n v="6.04"/>
    <m/>
    <n v="5.7960000000000003"/>
    <n v="75.8"/>
    <n v="0.2581"/>
    <n v="0.39179999999999998"/>
    <n v="0"/>
    <n v="373.1"/>
    <m/>
    <m/>
    <m/>
    <m/>
    <n v="1451500"/>
    <n v="837"/>
    <n v="373.1"/>
    <s v=""/>
    <s v=""/>
    <s v=""/>
  </r>
  <r>
    <d v="2024-05-24T00:00:00"/>
    <x v="144"/>
    <n v="1600"/>
    <d v="1901-10-14T16:00:00"/>
    <n v="63.14"/>
    <n v="0"/>
    <n v="1.51"/>
    <n v="5.54"/>
    <m/>
    <n v="6.1020000000000003"/>
    <n v="77.900000000000006"/>
    <n v="0.2581"/>
    <n v="0.39029999999999998"/>
    <n v="0"/>
    <n v="400.6"/>
    <m/>
    <m/>
    <m/>
    <m/>
    <n v="1451600"/>
    <n v="701"/>
    <n v="400.6"/>
    <s v=""/>
    <s v=""/>
    <s v=""/>
  </r>
  <r>
    <d v="2024-05-24T00:00:00"/>
    <x v="144"/>
    <n v="1700"/>
    <d v="1901-10-14T17:00:00"/>
    <n v="63.49"/>
    <n v="0"/>
    <n v="1.01"/>
    <n v="4.53"/>
    <m/>
    <n v="5.0759999999999996"/>
    <n v="75"/>
    <n v="0.2581"/>
    <n v="0.3896"/>
    <n v="0"/>
    <n v="280.60000000000002"/>
    <m/>
    <m/>
    <m/>
    <m/>
    <n v="1451700"/>
    <n v="535.20000000000005"/>
    <n v="280.60000000000002"/>
    <s v=""/>
    <s v=""/>
    <s v=""/>
  </r>
  <r>
    <d v="2024-05-24T00:00:00"/>
    <x v="144"/>
    <n v="1800"/>
    <d v="1901-10-14T18:00:00"/>
    <n v="63.96"/>
    <n v="0"/>
    <n v="0.5"/>
    <n v="3.52"/>
    <m/>
    <n v="3.9319999999999999"/>
    <n v="89.3"/>
    <n v="0.25740000000000002"/>
    <n v="0.38740000000000002"/>
    <n v="0.4"/>
    <n v="64.400000000000006"/>
    <m/>
    <m/>
    <m/>
    <m/>
    <n v="1451800"/>
    <n v="352.8"/>
    <n v="64.400000000000006"/>
    <s v=""/>
    <s v=""/>
    <s v=""/>
  </r>
  <r>
    <d v="2024-05-24T00:00:00"/>
    <x v="144"/>
    <n v="1900"/>
    <d v="1901-10-14T19:00:00"/>
    <n v="63.73"/>
    <n v="0"/>
    <n v="0"/>
    <n v="3.02"/>
    <m/>
    <n v="3.4060000000000001"/>
    <n v="90"/>
    <n v="0.25740000000000002"/>
    <n v="0.38669999999999999"/>
    <n v="0"/>
    <n v="39.4"/>
    <m/>
    <m/>
    <m/>
    <m/>
    <n v="1451900"/>
    <n v="173.2"/>
    <n v="39.4"/>
    <s v=""/>
    <s v=""/>
    <s v=""/>
  </r>
  <r>
    <d v="2024-05-24T00:00:00"/>
    <x v="144"/>
    <n v="2000"/>
    <d v="1901-10-14T20:00:00"/>
    <n v="63.84"/>
    <n v="0"/>
    <n v="0"/>
    <n v="1.51"/>
    <m/>
    <n v="2.7170000000000001"/>
    <n v="92.8"/>
    <n v="0.25669999999999998"/>
    <n v="0.38600000000000001"/>
    <n v="0"/>
    <n v="9.4"/>
    <m/>
    <m/>
    <m/>
    <m/>
    <n v="1452000"/>
    <n v="30"/>
    <n v="9.4"/>
    <s v=""/>
    <s v=""/>
    <s v=""/>
  </r>
  <r>
    <d v="2024-05-24T00:00:00"/>
    <x v="144"/>
    <n v="2100"/>
    <d v="1901-10-14T21:00:00"/>
    <n v="63.49"/>
    <n v="0"/>
    <n v="0"/>
    <n v="2.52"/>
    <m/>
    <n v="1.3979999999999999"/>
    <n v="96.3"/>
    <n v="0.25669999999999998"/>
    <n v="0.38450000000000001"/>
    <n v="0"/>
    <n v="0.6"/>
    <m/>
    <m/>
    <m/>
    <m/>
    <n v="1452100"/>
    <n v="0"/>
    <n v="0"/>
    <s v=""/>
    <s v=""/>
    <s v=""/>
  </r>
  <r>
    <d v="2024-05-24T00:00:00"/>
    <x v="144"/>
    <n v="2200"/>
    <d v="1901-10-14T22:00:00"/>
    <n v="63.84"/>
    <n v="0"/>
    <n v="0"/>
    <n v="1.01"/>
    <m/>
    <n v="1.1259999999999999"/>
    <n v="96.5"/>
    <n v="0.25600000000000001"/>
    <n v="0.38379999999999997"/>
    <n v="0"/>
    <n v="0.6"/>
    <m/>
    <m/>
    <m/>
    <m/>
    <n v="1452200"/>
    <n v="0"/>
    <n v="0"/>
    <s v=""/>
    <s v=""/>
    <s v=""/>
  </r>
  <r>
    <d v="2024-05-24T00:00:00"/>
    <x v="144"/>
    <n v="2300"/>
    <d v="1901-10-14T23:00:00"/>
    <n v="63.84"/>
    <n v="0"/>
    <n v="0"/>
    <n v="1.01"/>
    <m/>
    <n v="1.425"/>
    <n v="96.2"/>
    <n v="0.25519999999999998"/>
    <n v="0.38229999999999997"/>
    <n v="0"/>
    <n v="0.6"/>
    <m/>
    <m/>
    <m/>
    <m/>
    <n v="1452300"/>
    <n v="0"/>
    <n v="0"/>
    <s v=""/>
    <s v=""/>
    <s v=""/>
  </r>
  <r>
    <d v="2024-05-24T00:00:00"/>
    <x v="144"/>
    <n v="2400"/>
    <d v="1901-10-15T00:00:00"/>
    <n v="63.84"/>
    <n v="0"/>
    <n v="0"/>
    <n v="2.0099999999999998"/>
    <m/>
    <n v="0.90700000000000003"/>
    <n v="95.9"/>
    <n v="0.25519999999999998"/>
    <n v="0.38159999999999999"/>
    <n v="0"/>
    <n v="0.6"/>
    <m/>
    <m/>
    <m/>
    <m/>
    <n v="1452400"/>
    <n v="0"/>
    <n v="0"/>
    <n v="0.255"/>
    <n v="0.38200000000000001"/>
    <n v="0"/>
  </r>
  <r>
    <d v="2024-05-25T00:00:00"/>
    <x v="145"/>
    <n v="100"/>
    <d v="1901-10-15T01:00:00"/>
    <n v="63.73"/>
    <n v="0"/>
    <n v="0.5"/>
    <n v="3.02"/>
    <m/>
    <n v="1.044"/>
    <n v="94.5"/>
    <n v="0.25519999999999998"/>
    <n v="0.38090000000000002"/>
    <n v="0"/>
    <n v="0.6"/>
    <m/>
    <m/>
    <m/>
    <m/>
    <n v="1460100"/>
    <n v="0"/>
    <n v="0"/>
    <s v=""/>
    <s v=""/>
    <s v=""/>
  </r>
  <r>
    <d v="2024-05-25T00:00:00"/>
    <x v="145"/>
    <n v="200"/>
    <d v="1901-10-15T02:00:00"/>
    <n v="63.61"/>
    <n v="0"/>
    <n v="0"/>
    <n v="2.52"/>
    <m/>
    <n v="0.27300000000000002"/>
    <n v="94.2"/>
    <n v="0.2545"/>
    <n v="0.37940000000000002"/>
    <n v="0"/>
    <n v="0.6"/>
    <m/>
    <m/>
    <m/>
    <m/>
    <n v="1460200"/>
    <n v="0"/>
    <n v="0"/>
    <s v=""/>
    <s v=""/>
    <s v=""/>
  </r>
  <r>
    <d v="2024-05-25T00:00:00"/>
    <x v="145"/>
    <n v="300"/>
    <d v="1901-10-15T03:00:00"/>
    <n v="63.61"/>
    <n v="0"/>
    <n v="0"/>
    <n v="2.52"/>
    <m/>
    <n v="-0.45100000000000001"/>
    <n v="95.1"/>
    <n v="0.2545"/>
    <n v="0.37869999999999998"/>
    <n v="0"/>
    <n v="0.6"/>
    <m/>
    <m/>
    <m/>
    <m/>
    <n v="1460300"/>
    <n v="0"/>
    <n v="0"/>
    <s v=""/>
    <s v=""/>
    <s v=""/>
  </r>
  <r>
    <d v="2024-05-25T00:00:00"/>
    <x v="145"/>
    <n v="400"/>
    <d v="1901-10-15T04:00:00"/>
    <n v="63.73"/>
    <n v="0"/>
    <n v="1.01"/>
    <n v="6.54"/>
    <m/>
    <n v="-1.242"/>
    <n v="94.5"/>
    <n v="0.2545"/>
    <n v="0.378"/>
    <n v="0"/>
    <n v="0.6"/>
    <m/>
    <m/>
    <m/>
    <m/>
    <n v="1460400"/>
    <n v="0"/>
    <n v="0"/>
    <s v=""/>
    <s v=""/>
    <s v=""/>
  </r>
  <r>
    <d v="2024-05-25T00:00:00"/>
    <x v="145"/>
    <n v="500"/>
    <d v="1901-10-15T05:00:00"/>
    <n v="63.73"/>
    <n v="0"/>
    <n v="0.5"/>
    <n v="4.03"/>
    <m/>
    <n v="-1.27"/>
    <n v="93.9"/>
    <n v="0.25380000000000003"/>
    <n v="0.37730000000000002"/>
    <n v="0"/>
    <n v="9.4"/>
    <m/>
    <m/>
    <m/>
    <m/>
    <n v="1460500"/>
    <n v="20"/>
    <n v="9.4"/>
    <s v=""/>
    <s v=""/>
    <s v=""/>
  </r>
  <r>
    <d v="2024-05-25T00:00:00"/>
    <x v="145"/>
    <n v="600"/>
    <d v="1901-10-15T06:00:00"/>
    <n v="63.49"/>
    <n v="0"/>
    <n v="0.5"/>
    <n v="5.03"/>
    <m/>
    <n v="1.2889999999999999"/>
    <n v="88.9"/>
    <n v="0.2545"/>
    <n v="0.37580000000000002"/>
    <n v="0"/>
    <n v="161.9"/>
    <m/>
    <m/>
    <m/>
    <m/>
    <n v="1460600"/>
    <n v="152.30000000000001"/>
    <n v="161.9"/>
    <s v=""/>
    <s v=""/>
    <s v=""/>
  </r>
  <r>
    <d v="2024-05-25T00:00:00"/>
    <x v="145"/>
    <n v="700"/>
    <d v="1901-10-15T07:00:00"/>
    <n v="63.84"/>
    <n v="0"/>
    <n v="1.51"/>
    <n v="5.54"/>
    <m/>
    <n v="3.0089999999999999"/>
    <n v="78.8"/>
    <n v="0.25380000000000003"/>
    <n v="0.37430000000000002"/>
    <n v="0"/>
    <n v="363.1"/>
    <m/>
    <m/>
    <m/>
    <m/>
    <n v="1460700"/>
    <n v="329.8"/>
    <n v="363.1"/>
    <s v=""/>
    <s v=""/>
    <s v=""/>
  </r>
  <r>
    <d v="2024-05-25T00:00:00"/>
    <x v="145"/>
    <n v="800"/>
    <d v="1901-10-15T08:00:00"/>
    <n v="63.73"/>
    <n v="0"/>
    <n v="1.51"/>
    <n v="6.04"/>
    <m/>
    <n v="4.8689999999999998"/>
    <n v="74.5"/>
    <n v="0.253"/>
    <n v="0.37359999999999999"/>
    <n v="0"/>
    <n v="309.39999999999998"/>
    <m/>
    <m/>
    <m/>
    <m/>
    <n v="1460800"/>
    <n v="512.70000000000005"/>
    <n v="309.39999999999998"/>
    <s v=""/>
    <s v=""/>
    <s v=""/>
  </r>
  <r>
    <d v="2024-05-25T00:00:00"/>
    <x v="145"/>
    <n v="900"/>
    <d v="1901-10-15T09:00:00"/>
    <n v="63.84"/>
    <n v="0"/>
    <n v="2.52"/>
    <n v="6.54"/>
    <m/>
    <n v="3.38"/>
    <n v="72.400000000000006"/>
    <n v="0.253"/>
    <n v="0.37290000000000001"/>
    <n v="0"/>
    <n v="555.6"/>
    <m/>
    <m/>
    <m/>
    <m/>
    <n v="1460900"/>
    <n v="681.3"/>
    <n v="555.6"/>
    <s v=""/>
    <s v=""/>
    <s v=""/>
  </r>
  <r>
    <d v="2024-05-25T00:00:00"/>
    <x v="145"/>
    <n v="1000"/>
    <d v="1901-10-15T10:00:00"/>
    <n v="63.49"/>
    <n v="0"/>
    <n v="2.0099999999999998"/>
    <n v="6.54"/>
    <m/>
    <n v="5.2050000000000001"/>
    <n v="72.8"/>
    <n v="0.253"/>
    <n v="0.37140000000000001"/>
    <n v="0"/>
    <n v="461.9"/>
    <m/>
    <m/>
    <m/>
    <m/>
    <n v="1461000"/>
    <n v="822"/>
    <n v="461.9"/>
    <s v=""/>
    <s v=""/>
    <s v=""/>
  </r>
  <r>
    <d v="2024-05-25T00:00:00"/>
    <x v="145"/>
    <n v="1100"/>
    <d v="1901-10-15T11:00:00"/>
    <n v="62.91"/>
    <n v="0"/>
    <n v="2.52"/>
    <n v="6.54"/>
    <m/>
    <n v="8.0950000000000006"/>
    <n v="70.8"/>
    <n v="0.25380000000000003"/>
    <n v="0.37069999999999997"/>
    <n v="0"/>
    <n v="619.4"/>
    <m/>
    <m/>
    <m/>
    <m/>
    <n v="1461100"/>
    <n v="923.5"/>
    <n v="619.4"/>
    <s v=""/>
    <s v=""/>
    <s v=""/>
  </r>
  <r>
    <d v="2024-05-25T00:00:00"/>
    <x v="145"/>
    <n v="1200"/>
    <d v="1901-10-15T12:00:00"/>
    <n v="64.66"/>
    <n v="0.65999999999999659"/>
    <n v="2.52"/>
    <n v="6.54"/>
    <m/>
    <n v="3.827"/>
    <n v="83.1"/>
    <n v="0.253"/>
    <n v="0.36930000000000002"/>
    <n v="0"/>
    <n v="471.9"/>
    <m/>
    <m/>
    <m/>
    <m/>
    <n v="1461200"/>
    <n v="977.8"/>
    <n v="471.9"/>
    <s v=""/>
    <s v=""/>
    <s v=""/>
  </r>
  <r>
    <d v="2024-05-25T00:00:00"/>
    <x v="145"/>
    <n v="1300"/>
    <d v="1901-10-15T13:00:00"/>
    <n v="64.08"/>
    <n v="7.9999999999998295E-2"/>
    <n v="3.02"/>
    <n v="8.0500000000000007"/>
    <m/>
    <n v="8.07"/>
    <n v="81.599999999999994"/>
    <n v="0.25380000000000003"/>
    <n v="0.36930000000000002"/>
    <n v="0"/>
    <n v="751.9"/>
    <m/>
    <m/>
    <m/>
    <m/>
    <n v="1461300"/>
    <n v="981.5"/>
    <n v="751.9"/>
    <s v=""/>
    <s v=""/>
    <s v=""/>
  </r>
  <r>
    <d v="2024-05-25T00:00:00"/>
    <x v="145"/>
    <n v="1400"/>
    <d v="1901-10-15T14:00:00"/>
    <n v="64.31"/>
    <n v="0.31000000000000227"/>
    <n v="2.52"/>
    <n v="7.55"/>
    <m/>
    <n v="6.7629999999999999"/>
    <n v="70.099999999999994"/>
    <n v="0.2545"/>
    <n v="0.36849999999999999"/>
    <n v="0"/>
    <n v="584.4"/>
    <m/>
    <m/>
    <m/>
    <m/>
    <n v="1461400"/>
    <n v="934.2"/>
    <n v="584.4"/>
    <s v=""/>
    <s v=""/>
    <s v=""/>
  </r>
  <r>
    <d v="2024-05-25T00:00:00"/>
    <x v="145"/>
    <n v="1500"/>
    <d v="1901-10-15T15:00:00"/>
    <n v="63.73"/>
    <n v="0"/>
    <n v="2.0099999999999998"/>
    <n v="7.05"/>
    <m/>
    <n v="1.859"/>
    <n v="84.7"/>
    <n v="0.25380000000000003"/>
    <n v="0.36709999999999998"/>
    <n v="0"/>
    <n v="334.4"/>
    <m/>
    <m/>
    <m/>
    <m/>
    <n v="1461500"/>
    <n v="838.8"/>
    <n v="334.4"/>
    <s v=""/>
    <s v=""/>
    <s v=""/>
  </r>
  <r>
    <d v="2024-05-25T00:00:00"/>
    <x v="145"/>
    <n v="1600"/>
    <d v="1901-10-15T16:00:00"/>
    <n v="63.49"/>
    <n v="0"/>
    <n v="2.0099999999999998"/>
    <n v="6.04"/>
    <m/>
    <n v="5.6929999999999996"/>
    <n v="82.9"/>
    <n v="0.25380000000000003"/>
    <n v="0.36559999999999998"/>
    <n v="0"/>
    <n v="351.9"/>
    <m/>
    <m/>
    <m/>
    <m/>
    <n v="1461600"/>
    <n v="703.2"/>
    <n v="351.9"/>
    <s v=""/>
    <s v=""/>
    <s v=""/>
  </r>
  <r>
    <d v="2024-05-25T00:00:00"/>
    <x v="145"/>
    <n v="1700"/>
    <d v="1901-10-15T17:00:00"/>
    <n v="63.84"/>
    <n v="0"/>
    <n v="2.52"/>
    <n v="6.54"/>
    <m/>
    <n v="2.903"/>
    <n v="68.8"/>
    <n v="0.2545"/>
    <n v="0.3649"/>
    <n v="0"/>
    <n v="324.39999999999998"/>
    <m/>
    <m/>
    <m/>
    <m/>
    <n v="1461700"/>
    <n v="537.5"/>
    <n v="324.39999999999998"/>
    <s v=""/>
    <s v=""/>
    <s v=""/>
  </r>
  <r>
    <d v="2024-05-25T00:00:00"/>
    <x v="145"/>
    <n v="1800"/>
    <d v="1901-10-15T18:00:00"/>
    <n v="63.37"/>
    <n v="0"/>
    <n v="3.02"/>
    <n v="9.06"/>
    <m/>
    <n v="3.1160000000000001"/>
    <n v="66.400000000000006"/>
    <n v="0.2545"/>
    <n v="0.36420000000000002"/>
    <n v="0"/>
    <n v="195.6"/>
    <m/>
    <m/>
    <m/>
    <m/>
    <n v="1461800"/>
    <n v="355.7"/>
    <n v="195.6"/>
    <s v=""/>
    <s v=""/>
    <s v=""/>
  </r>
  <r>
    <d v="2024-05-25T00:00:00"/>
    <x v="145"/>
    <n v="1900"/>
    <d v="1901-10-15T19:00:00"/>
    <n v="63.37"/>
    <n v="0"/>
    <n v="2.0099999999999998"/>
    <n v="7.05"/>
    <m/>
    <n v="0.79700000000000004"/>
    <n v="67.900000000000006"/>
    <n v="0.25380000000000003"/>
    <n v="0.36270000000000002"/>
    <n v="0"/>
    <n v="134.4"/>
    <m/>
    <m/>
    <m/>
    <m/>
    <n v="1461900"/>
    <n v="175.8"/>
    <n v="134.4"/>
    <s v=""/>
    <s v=""/>
    <s v=""/>
  </r>
  <r>
    <d v="2024-05-25T00:00:00"/>
    <x v="145"/>
    <n v="2000"/>
    <d v="1901-10-15T20:00:00"/>
    <n v="63.49"/>
    <n v="0"/>
    <n v="1.51"/>
    <n v="5.54"/>
    <m/>
    <n v="-1.1850000000000001"/>
    <n v="77.900000000000006"/>
    <n v="0.253"/>
    <n v="0.36130000000000001"/>
    <n v="0"/>
    <n v="6.9"/>
    <m/>
    <m/>
    <m/>
    <m/>
    <n v="1462000"/>
    <n v="31.7"/>
    <n v="6.9"/>
    <s v=""/>
    <s v=""/>
    <s v=""/>
  </r>
  <r>
    <d v="2024-05-25T00:00:00"/>
    <x v="145"/>
    <n v="2100"/>
    <d v="1901-10-15T21:00:00"/>
    <n v="63.73"/>
    <n v="0"/>
    <n v="0"/>
    <n v="3.52"/>
    <m/>
    <n v="-1.8420000000000001"/>
    <n v="80.900000000000006"/>
    <n v="0.253"/>
    <n v="0.36049999999999999"/>
    <n v="0"/>
    <n v="0.6"/>
    <m/>
    <m/>
    <m/>
    <m/>
    <n v="1462100"/>
    <n v="0"/>
    <n v="0"/>
    <s v=""/>
    <s v=""/>
    <s v=""/>
  </r>
  <r>
    <d v="2024-05-25T00:00:00"/>
    <x v="145"/>
    <n v="2200"/>
    <d v="1901-10-15T22:00:00"/>
    <n v="63.73"/>
    <n v="0"/>
    <n v="0.5"/>
    <n v="4.53"/>
    <m/>
    <n v="-2.4209999999999998"/>
    <n v="84.9"/>
    <n v="0.253"/>
    <n v="0.35980000000000001"/>
    <n v="0"/>
    <n v="0.6"/>
    <m/>
    <m/>
    <m/>
    <m/>
    <n v="1462200"/>
    <n v="0"/>
    <n v="0"/>
    <s v=""/>
    <s v=""/>
    <s v=""/>
  </r>
  <r>
    <d v="2024-05-25T00:00:00"/>
    <x v="145"/>
    <n v="2300"/>
    <d v="1901-10-15T23:00:00"/>
    <n v="63.73"/>
    <n v="0"/>
    <n v="0.5"/>
    <n v="5.03"/>
    <m/>
    <n v="-2.2759999999999998"/>
    <n v="87"/>
    <n v="0.253"/>
    <n v="0.3584"/>
    <n v="0"/>
    <n v="0.6"/>
    <m/>
    <m/>
    <m/>
    <m/>
    <n v="1462300"/>
    <n v="0"/>
    <n v="0"/>
    <s v=""/>
    <s v=""/>
    <s v=""/>
  </r>
  <r>
    <d v="2024-05-25T00:00:00"/>
    <x v="145"/>
    <n v="2400"/>
    <d v="1901-10-16T00:00:00"/>
    <n v="63.73"/>
    <n v="0"/>
    <n v="0.5"/>
    <n v="3.52"/>
    <m/>
    <n v="-2.2469999999999999"/>
    <n v="89.2"/>
    <n v="0.253"/>
    <n v="0.35759999999999997"/>
    <n v="0"/>
    <n v="0.6"/>
    <m/>
    <m/>
    <m/>
    <m/>
    <n v="1462400"/>
    <n v="0"/>
    <n v="0"/>
    <n v="0.253"/>
    <n v="0.35799999999999998"/>
    <n v="0"/>
  </r>
  <r>
    <d v="2024-05-26T00:00:00"/>
    <x v="146"/>
    <n v="100"/>
    <d v="1901-10-16T01:00:00"/>
    <n v="63.61"/>
    <n v="0"/>
    <n v="0.5"/>
    <n v="3.02"/>
    <m/>
    <n v="-2.1309999999999998"/>
    <n v="89.6"/>
    <n v="0.25230000000000002"/>
    <n v="0.3569"/>
    <n v="0"/>
    <n v="0.6"/>
    <m/>
    <m/>
    <m/>
    <m/>
    <n v="1470100"/>
    <n v="0"/>
    <n v="0"/>
    <s v=""/>
    <s v=""/>
    <s v=""/>
  </r>
  <r>
    <d v="2024-05-26T00:00:00"/>
    <x v="146"/>
    <n v="200"/>
    <d v="1901-10-16T02:00:00"/>
    <n v="63.61"/>
    <n v="0"/>
    <n v="0"/>
    <n v="3.02"/>
    <m/>
    <n v="-2.9180000000000001"/>
    <n v="89"/>
    <n v="0.253"/>
    <n v="0.35549999999999998"/>
    <n v="0"/>
    <n v="0.6"/>
    <m/>
    <m/>
    <m/>
    <m/>
    <n v="1470200"/>
    <n v="0"/>
    <n v="0"/>
    <s v=""/>
    <s v=""/>
    <s v=""/>
  </r>
  <r>
    <d v="2024-05-26T00:00:00"/>
    <x v="146"/>
    <n v="300"/>
    <d v="1901-10-16T03:00:00"/>
    <n v="63.73"/>
    <n v="0"/>
    <n v="0"/>
    <n v="4.03"/>
    <m/>
    <n v="-2.6829999999999998"/>
    <n v="89.4"/>
    <n v="0.25380000000000003"/>
    <n v="0.35549999999999998"/>
    <n v="0"/>
    <n v="0.6"/>
    <m/>
    <m/>
    <m/>
    <m/>
    <n v="1470300"/>
    <n v="0"/>
    <n v="0"/>
    <s v=""/>
    <s v=""/>
    <s v=""/>
  </r>
  <r>
    <d v="2024-05-26T00:00:00"/>
    <x v="146"/>
    <n v="400"/>
    <d v="1901-10-16T04:00:00"/>
    <n v="64.19"/>
    <n v="0.18999999999999773"/>
    <n v="0"/>
    <n v="4.03"/>
    <m/>
    <n v="-2.218"/>
    <n v="86.4"/>
    <n v="0.2545"/>
    <n v="0.35470000000000002"/>
    <n v="0"/>
    <n v="0.6"/>
    <m/>
    <m/>
    <m/>
    <m/>
    <n v="1470400"/>
    <n v="0"/>
    <n v="0"/>
    <s v=""/>
    <s v=""/>
    <s v=""/>
  </r>
  <r>
    <d v="2024-05-26T00:00:00"/>
    <x v="146"/>
    <n v="500"/>
    <d v="1901-10-16T05:00:00"/>
    <n v="63.73"/>
    <n v="0"/>
    <n v="0"/>
    <n v="3.02"/>
    <m/>
    <n v="-2.5659999999999998"/>
    <n v="83.2"/>
    <n v="0.25380000000000003"/>
    <n v="0.35399999999999998"/>
    <n v="0"/>
    <n v="20.6"/>
    <m/>
    <m/>
    <m/>
    <m/>
    <n v="1470500"/>
    <n v="20.8"/>
    <n v="20.6"/>
    <s v=""/>
    <s v=""/>
    <s v=""/>
  </r>
  <r>
    <d v="2024-05-26T00:00:00"/>
    <x v="146"/>
    <n v="600"/>
    <d v="1901-10-16T06:00:00"/>
    <n v="63.61"/>
    <n v="0"/>
    <n v="0"/>
    <n v="3.02"/>
    <m/>
    <n v="-0.70399999999999996"/>
    <n v="83.4"/>
    <n v="0.25380000000000003"/>
    <n v="0.35260000000000002"/>
    <n v="0"/>
    <n v="144.4"/>
    <m/>
    <m/>
    <m/>
    <m/>
    <n v="1470600"/>
    <n v="154.19999999999999"/>
    <n v="144.4"/>
    <s v=""/>
    <s v=""/>
    <s v=""/>
  </r>
  <r>
    <d v="2024-05-26T00:00:00"/>
    <x v="146"/>
    <n v="700"/>
    <d v="1901-10-16T07:00:00"/>
    <n v="63.84"/>
    <n v="0"/>
    <n v="1.51"/>
    <n v="5.03"/>
    <m/>
    <n v="0.90700000000000003"/>
    <n v="78.7"/>
    <n v="0.25230000000000002"/>
    <n v="0.3518"/>
    <n v="0"/>
    <n v="295.60000000000002"/>
    <m/>
    <m/>
    <m/>
    <m/>
    <n v="1470700"/>
    <n v="331.5"/>
    <n v="295.60000000000002"/>
    <s v=""/>
    <s v=""/>
    <s v=""/>
  </r>
  <r>
    <d v="2024-05-26T00:00:00"/>
    <x v="146"/>
    <n v="800"/>
    <d v="1901-10-16T08:00:00"/>
    <n v="64.19"/>
    <n v="0.18999999999999773"/>
    <n v="2.0099999999999998"/>
    <n v="5.54"/>
    <m/>
    <n v="2.956"/>
    <n v="73.900000000000006"/>
    <n v="0.25009999999999999"/>
    <n v="0.34960000000000002"/>
    <n v="0"/>
    <n v="304.39999999999998"/>
    <m/>
    <m/>
    <m/>
    <m/>
    <n v="1470800"/>
    <n v="514.20000000000005"/>
    <n v="304.39999999999998"/>
    <s v=""/>
    <s v=""/>
    <s v=""/>
  </r>
  <r>
    <d v="2024-05-26T00:00:00"/>
    <x v="146"/>
    <n v="900"/>
    <d v="1901-10-16T09:00:00"/>
    <n v="63.26"/>
    <n v="0"/>
    <n v="2.0099999999999998"/>
    <n v="6.04"/>
    <m/>
    <n v="0.74199999999999999"/>
    <n v="76.3"/>
    <n v="0.24940000000000001"/>
    <n v="0.34889999999999999"/>
    <n v="0"/>
    <n v="304.39999999999998"/>
    <m/>
    <m/>
    <m/>
    <m/>
    <n v="1470900"/>
    <n v="682.8"/>
    <n v="304.39999999999998"/>
    <s v=""/>
    <s v=""/>
    <s v=""/>
  </r>
  <r>
    <d v="2024-05-26T00:00:00"/>
    <x v="146"/>
    <n v="1000"/>
    <d v="1901-10-16T10:00:00"/>
    <n v="63.61"/>
    <n v="0"/>
    <n v="1.01"/>
    <n v="3.52"/>
    <m/>
    <n v="0.66"/>
    <n v="91.8"/>
    <n v="0.2472"/>
    <n v="0.34749999999999998"/>
    <n v="0.2"/>
    <n v="231.9"/>
    <m/>
    <m/>
    <m/>
    <m/>
    <n v="1471000"/>
    <n v="823"/>
    <n v="231.9"/>
    <s v=""/>
    <s v=""/>
    <s v=""/>
  </r>
  <r>
    <d v="2024-05-26T00:00:00"/>
    <x v="146"/>
    <n v="1100"/>
    <d v="1901-10-16T11:00:00"/>
    <n v="63.84"/>
    <n v="0"/>
    <n v="1.01"/>
    <n v="3.52"/>
    <m/>
    <n v="0.71499999999999997"/>
    <n v="95.1"/>
    <n v="0.2465"/>
    <n v="0.34670000000000001"/>
    <n v="0.4"/>
    <n v="244.4"/>
    <m/>
    <m/>
    <m/>
    <m/>
    <n v="1471100"/>
    <n v="924.5"/>
    <n v="244.4"/>
    <s v=""/>
    <s v=""/>
    <s v=""/>
  </r>
  <r>
    <d v="2024-05-26T00:00:00"/>
    <x v="146"/>
    <n v="1200"/>
    <d v="1901-10-16T12:00:00"/>
    <n v="64.08"/>
    <n v="7.9999999999998295E-2"/>
    <n v="1.01"/>
    <n v="3.52"/>
    <m/>
    <n v="1.994"/>
    <n v="94.9"/>
    <n v="0.2465"/>
    <n v="0.34670000000000001"/>
    <n v="0.2"/>
    <n v="343.1"/>
    <m/>
    <m/>
    <m/>
    <m/>
    <n v="1471200"/>
    <n v="979"/>
    <n v="343.1"/>
    <s v=""/>
    <s v=""/>
    <s v=""/>
  </r>
  <r>
    <d v="2024-05-26T00:00:00"/>
    <x v="146"/>
    <n v="1300"/>
    <d v="1901-10-16T13:00:00"/>
    <n v="63.84"/>
    <n v="0"/>
    <n v="0.5"/>
    <n v="3.52"/>
    <m/>
    <n v="3.3540000000000001"/>
    <n v="93.6"/>
    <n v="0.2465"/>
    <n v="0.34749999999999998"/>
    <n v="0.2"/>
    <n v="345.6"/>
    <m/>
    <m/>
    <m/>
    <m/>
    <n v="1471300"/>
    <n v="983"/>
    <n v="345.6"/>
    <s v=""/>
    <s v=""/>
    <s v=""/>
  </r>
  <r>
    <d v="2024-05-26T00:00:00"/>
    <x v="146"/>
    <n v="1400"/>
    <d v="1901-10-16T14:00:00"/>
    <n v="64.08"/>
    <n v="7.9999999999998295E-2"/>
    <n v="1.01"/>
    <n v="3.52"/>
    <m/>
    <n v="5.4880000000000004"/>
    <n v="90.1"/>
    <n v="0.248"/>
    <n v="0.34749999999999998"/>
    <n v="0"/>
    <n v="356.9"/>
    <m/>
    <m/>
    <m/>
    <m/>
    <n v="1471400"/>
    <n v="935.3"/>
    <n v="356.9"/>
    <s v=""/>
    <s v=""/>
    <s v=""/>
  </r>
  <r>
    <d v="2024-05-26T00:00:00"/>
    <x v="146"/>
    <n v="1500"/>
    <d v="1901-10-16T15:00:00"/>
    <n v="63.96"/>
    <n v="0"/>
    <n v="1.01"/>
    <n v="4.53"/>
    <m/>
    <n v="4.6100000000000003"/>
    <n v="83"/>
    <n v="0.2487"/>
    <n v="0.34820000000000001"/>
    <n v="0"/>
    <n v="410.6"/>
    <m/>
    <m/>
    <m/>
    <m/>
    <n v="1471500"/>
    <n v="840.7"/>
    <n v="410.6"/>
    <s v=""/>
    <s v=""/>
    <s v=""/>
  </r>
  <r>
    <d v="2024-05-26T00:00:00"/>
    <x v="146"/>
    <n v="1600"/>
    <d v="1901-10-16T16:00:00"/>
    <n v="64.08"/>
    <n v="7.9999999999998295E-2"/>
    <n v="1.01"/>
    <n v="4.53"/>
    <m/>
    <n v="6.585"/>
    <n v="82.5"/>
    <n v="0.24940000000000001"/>
    <n v="0.34749999999999998"/>
    <n v="0"/>
    <n v="216.9"/>
    <m/>
    <m/>
    <m/>
    <m/>
    <n v="1471600"/>
    <n v="705.5"/>
    <n v="216.9"/>
    <s v=""/>
    <s v=""/>
    <s v=""/>
  </r>
  <r>
    <d v="2024-05-26T00:00:00"/>
    <x v="146"/>
    <n v="1700"/>
    <d v="1901-10-16T17:00:00"/>
    <n v="63.73"/>
    <n v="0"/>
    <n v="1.51"/>
    <n v="5.03"/>
    <m/>
    <n v="3.9060000000000001"/>
    <n v="77.8"/>
    <n v="0.25009999999999999"/>
    <n v="0.34749999999999998"/>
    <n v="0"/>
    <n v="240.6"/>
    <m/>
    <m/>
    <m/>
    <m/>
    <n v="1471700"/>
    <n v="540"/>
    <n v="240.6"/>
    <s v=""/>
    <s v=""/>
    <s v=""/>
  </r>
  <r>
    <d v="2024-05-26T00:00:00"/>
    <x v="146"/>
    <n v="1800"/>
    <d v="1901-10-16T18:00:00"/>
    <n v="63.73"/>
    <n v="0"/>
    <n v="1.51"/>
    <n v="5.03"/>
    <m/>
    <n v="2.77"/>
    <n v="85.5"/>
    <n v="0.25009999999999999"/>
    <n v="0.34670000000000001"/>
    <n v="0"/>
    <n v="84.4"/>
    <m/>
    <m/>
    <m/>
    <m/>
    <n v="1471800"/>
    <n v="358.5"/>
    <n v="84.4"/>
    <s v=""/>
    <s v=""/>
    <s v=""/>
  </r>
  <r>
    <d v="2024-05-26T00:00:00"/>
    <x v="146"/>
    <n v="1900"/>
    <d v="1901-10-16T19:00:00"/>
    <n v="63.84"/>
    <n v="0"/>
    <n v="0.5"/>
    <n v="4.53"/>
    <m/>
    <n v="2.2360000000000002"/>
    <n v="91.8"/>
    <n v="0.24940000000000001"/>
    <n v="0.34599999999999997"/>
    <n v="0"/>
    <n v="45.6"/>
    <m/>
    <m/>
    <m/>
    <m/>
    <n v="1471900"/>
    <n v="178.5"/>
    <n v="45.6"/>
    <s v=""/>
    <s v=""/>
    <s v=""/>
  </r>
  <r>
    <d v="2024-05-26T00:00:00"/>
    <x v="146"/>
    <n v="2000"/>
    <d v="1901-10-16T20:00:00"/>
    <n v="63.61"/>
    <n v="0"/>
    <n v="0"/>
    <n v="2.0099999999999998"/>
    <m/>
    <n v="0.85199999999999998"/>
    <n v="93.7"/>
    <n v="0.24940000000000001"/>
    <n v="0.34599999999999997"/>
    <n v="0"/>
    <n v="5.6"/>
    <m/>
    <m/>
    <m/>
    <m/>
    <n v="1472000"/>
    <n v="33.5"/>
    <n v="5.6"/>
    <s v=""/>
    <s v=""/>
    <s v=""/>
  </r>
  <r>
    <d v="2024-05-26T00:00:00"/>
    <x v="146"/>
    <n v="2100"/>
    <d v="1901-10-16T21:00:00"/>
    <n v="63.26"/>
    <n v="0"/>
    <n v="0"/>
    <n v="2.0099999999999998"/>
    <m/>
    <n v="0.98899999999999999"/>
    <n v="95.1"/>
    <n v="0.24940000000000001"/>
    <n v="0.3453"/>
    <n v="0"/>
    <n v="0.6"/>
    <m/>
    <m/>
    <m/>
    <m/>
    <n v="1472100"/>
    <n v="0"/>
    <n v="0"/>
    <s v=""/>
    <s v=""/>
    <s v=""/>
  </r>
  <r>
    <d v="2024-05-26T00:00:00"/>
    <x v="146"/>
    <n v="2200"/>
    <d v="1901-10-16T22:00:00"/>
    <n v="63.73"/>
    <n v="0"/>
    <n v="0"/>
    <n v="1.51"/>
    <m/>
    <n v="0.79700000000000004"/>
    <n v="95.5"/>
    <n v="0.24940000000000001"/>
    <n v="0.34460000000000002"/>
    <n v="0"/>
    <n v="0.6"/>
    <m/>
    <m/>
    <m/>
    <m/>
    <n v="1472200"/>
    <n v="0"/>
    <n v="0"/>
    <s v=""/>
    <s v=""/>
    <s v=""/>
  </r>
  <r>
    <d v="2024-05-26T00:00:00"/>
    <x v="146"/>
    <n v="2300"/>
    <d v="1901-10-16T23:00:00"/>
    <n v="63.84"/>
    <n v="0"/>
    <n v="0"/>
    <n v="2.52"/>
    <m/>
    <n v="0.60499999999999998"/>
    <n v="95.1"/>
    <n v="0.24940000000000001"/>
    <n v="0.34379999999999999"/>
    <n v="0"/>
    <n v="0.6"/>
    <m/>
    <m/>
    <m/>
    <m/>
    <n v="1472300"/>
    <n v="0"/>
    <n v="0"/>
    <s v=""/>
    <s v=""/>
    <s v=""/>
  </r>
  <r>
    <d v="2024-05-26T00:00:00"/>
    <x v="146"/>
    <n v="2400"/>
    <d v="1901-10-17T00:00:00"/>
    <n v="63.61"/>
    <n v="0"/>
    <n v="0"/>
    <n v="1.51"/>
    <m/>
    <n v="-0.11600000000000001"/>
    <n v="95.8"/>
    <n v="0.2487"/>
    <n v="0.34310000000000002"/>
    <n v="0"/>
    <n v="0.6"/>
    <m/>
    <m/>
    <m/>
    <m/>
    <n v="1472400"/>
    <n v="0"/>
    <n v="0"/>
    <n v="0.249"/>
    <n v="0.34300000000000003"/>
    <n v="0"/>
  </r>
  <r>
    <d v="2024-05-27T00:00:00"/>
    <x v="147"/>
    <n v="100"/>
    <d v="1901-10-17T01:00:00"/>
    <n v="63.37"/>
    <n v="0"/>
    <n v="0"/>
    <n v="1.01"/>
    <m/>
    <n v="0.107"/>
    <n v="96.4"/>
    <n v="0.2487"/>
    <n v="0.34310000000000002"/>
    <n v="0"/>
    <n v="0.6"/>
    <m/>
    <m/>
    <m/>
    <m/>
    <n v="1480100"/>
    <n v="0"/>
    <n v="0"/>
    <s v=""/>
    <s v=""/>
    <s v=""/>
  </r>
  <r>
    <d v="2024-05-27T00:00:00"/>
    <x v="147"/>
    <n v="200"/>
    <d v="1901-10-17T02:00:00"/>
    <n v="63.73"/>
    <n v="0"/>
    <n v="0"/>
    <n v="1.01"/>
    <m/>
    <n v="-0.11600000000000001"/>
    <n v="96.8"/>
    <n v="0.2487"/>
    <n v="0.34239999999999998"/>
    <n v="0"/>
    <n v="0.6"/>
    <m/>
    <m/>
    <m/>
    <m/>
    <n v="1480200"/>
    <n v="0"/>
    <n v="0"/>
    <s v=""/>
    <s v=""/>
    <s v=""/>
  </r>
  <r>
    <d v="2024-05-27T00:00:00"/>
    <x v="147"/>
    <n v="300"/>
    <d v="1901-10-17T03:00:00"/>
    <n v="63.84"/>
    <n v="0"/>
    <n v="0"/>
    <n v="1.51"/>
    <m/>
    <n v="1.153"/>
    <n v="97"/>
    <n v="0.2487"/>
    <n v="0.3417"/>
    <n v="0"/>
    <n v="0.6"/>
    <m/>
    <m/>
    <m/>
    <m/>
    <n v="1480300"/>
    <n v="0"/>
    <n v="0"/>
    <s v=""/>
    <s v=""/>
    <s v=""/>
  </r>
  <r>
    <d v="2024-05-27T00:00:00"/>
    <x v="147"/>
    <n v="400"/>
    <d v="1901-10-17T04:00:00"/>
    <n v="63.49"/>
    <n v="0"/>
    <n v="0"/>
    <n v="1.01"/>
    <m/>
    <n v="0.66"/>
    <n v="95.7"/>
    <n v="0.248"/>
    <n v="0.3417"/>
    <n v="0"/>
    <n v="0.6"/>
    <m/>
    <m/>
    <m/>
    <m/>
    <n v="1480400"/>
    <n v="0"/>
    <n v="0"/>
    <s v=""/>
    <s v=""/>
    <s v=""/>
  </r>
  <r>
    <d v="2024-05-27T00:00:00"/>
    <x v="147"/>
    <n v="500"/>
    <d v="1901-10-17T05:00:00"/>
    <n v="63.61"/>
    <n v="0"/>
    <n v="0"/>
    <n v="1.51"/>
    <m/>
    <n v="0.79700000000000004"/>
    <n v="95.4"/>
    <n v="0.248"/>
    <n v="0.34089999999999998"/>
    <n v="0"/>
    <n v="23.1"/>
    <m/>
    <m/>
    <m/>
    <m/>
    <n v="1480500"/>
    <n v="21.8"/>
    <n v="23.1"/>
    <s v=""/>
    <s v=""/>
    <s v=""/>
  </r>
  <r>
    <d v="2024-05-27T00:00:00"/>
    <x v="147"/>
    <n v="600"/>
    <d v="1901-10-17T06:00:00"/>
    <n v="63.61"/>
    <n v="0"/>
    <n v="0.5"/>
    <n v="4.03"/>
    <m/>
    <n v="2.77"/>
    <n v="93.4"/>
    <n v="0.248"/>
    <n v="0.3402"/>
    <n v="0"/>
    <n v="96.9"/>
    <m/>
    <m/>
    <m/>
    <m/>
    <n v="1480600"/>
    <n v="155.69999999999999"/>
    <n v="96.9"/>
    <s v=""/>
    <s v=""/>
    <s v=""/>
  </r>
  <r>
    <d v="2024-05-27T00:00:00"/>
    <x v="147"/>
    <n v="700"/>
    <d v="1901-10-17T07:00:00"/>
    <n v="63.49"/>
    <n v="0"/>
    <n v="1.01"/>
    <n v="4.03"/>
    <m/>
    <n v="3.274"/>
    <n v="91.6"/>
    <n v="0.248"/>
    <n v="0.3402"/>
    <n v="0"/>
    <n v="170.6"/>
    <m/>
    <m/>
    <m/>
    <m/>
    <n v="1480700"/>
    <n v="333.2"/>
    <n v="170.6"/>
    <s v=""/>
    <s v=""/>
    <s v=""/>
  </r>
  <r>
    <d v="2024-05-27T00:00:00"/>
    <x v="147"/>
    <n v="800"/>
    <d v="1901-10-17T08:00:00"/>
    <n v="63.73"/>
    <n v="0"/>
    <n v="1.01"/>
    <n v="4.03"/>
    <m/>
    <n v="3.9580000000000002"/>
    <n v="90.2"/>
    <n v="0.248"/>
    <n v="0.33950000000000002"/>
    <n v="0"/>
    <n v="254.4"/>
    <m/>
    <m/>
    <m/>
    <m/>
    <n v="1480800"/>
    <n v="515.5"/>
    <n v="254.4"/>
    <s v=""/>
    <s v=""/>
    <s v=""/>
  </r>
  <r>
    <d v="2024-05-27T00:00:00"/>
    <x v="147"/>
    <n v="900"/>
    <d v="1901-10-17T09:00:00"/>
    <n v="63.61"/>
    <n v="0"/>
    <n v="1.01"/>
    <n v="4.53"/>
    <m/>
    <n v="6.1790000000000003"/>
    <n v="88.3"/>
    <n v="0.248"/>
    <n v="0.33879999999999999"/>
    <n v="0"/>
    <n v="313.10000000000002"/>
    <m/>
    <m/>
    <m/>
    <m/>
    <n v="1480900"/>
    <n v="683.8"/>
    <n v="313.10000000000002"/>
    <s v=""/>
    <s v=""/>
    <s v=""/>
  </r>
  <r>
    <d v="2024-05-27T00:00:00"/>
    <x v="147"/>
    <n v="1000"/>
    <d v="1901-10-17T10:00:00"/>
    <n v="63.73"/>
    <n v="0"/>
    <n v="1.51"/>
    <n v="5.03"/>
    <m/>
    <n v="8.0449999999999999"/>
    <n v="79.8"/>
    <n v="0.248"/>
    <n v="0.33879999999999999"/>
    <n v="0"/>
    <n v="404.4"/>
    <m/>
    <m/>
    <m/>
    <m/>
    <n v="1481000"/>
    <n v="824.2"/>
    <n v="404.4"/>
    <s v=""/>
    <s v=""/>
    <s v=""/>
  </r>
  <r>
    <d v="2024-05-27T00:00:00"/>
    <x v="147"/>
    <n v="1100"/>
    <d v="1901-10-17T11:00:00"/>
    <n v="63.61"/>
    <n v="0"/>
    <n v="2.52"/>
    <n v="6.04"/>
    <m/>
    <n v="8.0950000000000006"/>
    <n v="76.099999999999994"/>
    <n v="0.2487"/>
    <n v="0.33879999999999999"/>
    <n v="0"/>
    <n v="539.4"/>
    <m/>
    <m/>
    <m/>
    <m/>
    <n v="1481100"/>
    <n v="925.5"/>
    <n v="539.4"/>
    <s v=""/>
    <s v=""/>
    <s v=""/>
  </r>
  <r>
    <d v="2024-05-27T00:00:00"/>
    <x v="147"/>
    <n v="1200"/>
    <d v="1901-10-17T12:00:00"/>
    <n v="64.19"/>
    <n v="0.18999999999999773"/>
    <n v="3.02"/>
    <n v="7.05"/>
    <m/>
    <n v="9.0399999999999991"/>
    <n v="70.8"/>
    <n v="0.24940000000000001"/>
    <n v="0.33800000000000002"/>
    <n v="0"/>
    <n v="561.9"/>
    <m/>
    <m/>
    <m/>
    <m/>
    <n v="1481200"/>
    <n v="980.2"/>
    <n v="561.9"/>
    <s v=""/>
    <s v=""/>
    <s v=""/>
  </r>
  <r>
    <d v="2024-05-27T00:00:00"/>
    <x v="147"/>
    <n v="1300"/>
    <d v="1901-10-17T13:00:00"/>
    <n v="63.61"/>
    <n v="0"/>
    <n v="3.02"/>
    <n v="7.55"/>
    <m/>
    <n v="9.4600000000000009"/>
    <n v="65.5"/>
    <n v="0.24940000000000001"/>
    <n v="0.33800000000000002"/>
    <n v="0"/>
    <n v="446.9"/>
    <m/>
    <m/>
    <m/>
    <m/>
    <n v="1481300"/>
    <n v="984.2"/>
    <n v="446.9"/>
    <s v=""/>
    <s v=""/>
    <s v=""/>
  </r>
  <r>
    <d v="2024-05-27T00:00:00"/>
    <x v="147"/>
    <n v="1400"/>
    <d v="1901-10-17T14:00:00"/>
    <n v="63.61"/>
    <n v="0"/>
    <n v="2.52"/>
    <n v="6.04"/>
    <m/>
    <n v="9.1140000000000008"/>
    <n v="63.5"/>
    <n v="0.25009999999999999"/>
    <n v="0.33729999999999999"/>
    <n v="0"/>
    <n v="395.6"/>
    <m/>
    <m/>
    <m/>
    <m/>
    <n v="1481400"/>
    <n v="937.2"/>
    <n v="395.6"/>
    <s v=""/>
    <s v=""/>
    <s v=""/>
  </r>
  <r>
    <d v="2024-05-27T00:00:00"/>
    <x v="147"/>
    <n v="1500"/>
    <d v="1901-10-17T15:00:00"/>
    <n v="63.49"/>
    <n v="0"/>
    <n v="2.52"/>
    <n v="6.04"/>
    <m/>
    <n v="10.000999999999999"/>
    <n v="62.6"/>
    <n v="0.25009999999999999"/>
    <n v="0.33660000000000001"/>
    <n v="0"/>
    <n v="493.1"/>
    <m/>
    <m/>
    <m/>
    <m/>
    <n v="1481500"/>
    <n v="842.5"/>
    <n v="493.1"/>
    <s v=""/>
    <s v=""/>
    <s v=""/>
  </r>
  <r>
    <d v="2024-05-27T00:00:00"/>
    <x v="147"/>
    <n v="1600"/>
    <d v="1901-10-17T16:00:00"/>
    <n v="63.61"/>
    <n v="0"/>
    <n v="2.0099999999999998"/>
    <n v="6.04"/>
    <m/>
    <n v="8.8659999999999997"/>
    <n v="63.3"/>
    <n v="0.25009999999999999"/>
    <n v="0.33579999999999999"/>
    <n v="0"/>
    <n v="310.60000000000002"/>
    <m/>
    <m/>
    <m/>
    <m/>
    <n v="1481600"/>
    <n v="707.7"/>
    <n v="310.60000000000002"/>
    <s v=""/>
    <s v=""/>
    <s v=""/>
  </r>
  <r>
    <d v="2024-05-27T00:00:00"/>
    <x v="147"/>
    <n v="1700"/>
    <d v="1901-10-17T17:00:00"/>
    <n v="63.73"/>
    <n v="0"/>
    <n v="0.5"/>
    <n v="4.03"/>
    <m/>
    <n v="8.99"/>
    <n v="72.7"/>
    <n v="0.24940000000000001"/>
    <n v="0.33510000000000001"/>
    <n v="0"/>
    <n v="285.60000000000002"/>
    <m/>
    <m/>
    <m/>
    <m/>
    <n v="1481700"/>
    <n v="542.79999999999995"/>
    <n v="285.60000000000002"/>
    <s v=""/>
    <s v=""/>
    <s v=""/>
  </r>
  <r>
    <d v="2024-05-27T00:00:00"/>
    <x v="147"/>
    <n v="1800"/>
    <d v="1901-10-17T18:00:00"/>
    <n v="63.61"/>
    <n v="0"/>
    <n v="1.51"/>
    <n v="4.03"/>
    <m/>
    <n v="10.000999999999999"/>
    <n v="71.099999999999994"/>
    <n v="0.25009999999999999"/>
    <n v="0.33510000000000001"/>
    <n v="0"/>
    <n v="259.39999999999998"/>
    <m/>
    <m/>
    <m/>
    <m/>
    <n v="1481800"/>
    <n v="361.3"/>
    <n v="259.39999999999998"/>
    <s v=""/>
    <s v=""/>
    <s v=""/>
  </r>
  <r>
    <d v="2024-05-27T00:00:00"/>
    <x v="147"/>
    <n v="1900"/>
    <d v="1901-10-17T19:00:00"/>
    <n v="63.49"/>
    <n v="0"/>
    <n v="1.51"/>
    <n v="4.03"/>
    <m/>
    <n v="8.2449999999999992"/>
    <n v="68.3"/>
    <n v="0.25009999999999999"/>
    <n v="0.33439999999999998"/>
    <n v="0"/>
    <n v="178.1"/>
    <m/>
    <m/>
    <m/>
    <m/>
    <n v="1481900"/>
    <n v="181.5"/>
    <n v="178.1"/>
    <s v=""/>
    <s v=""/>
    <s v=""/>
  </r>
  <r>
    <d v="2024-05-27T00:00:00"/>
    <x v="147"/>
    <n v="2000"/>
    <d v="1901-10-17T20:00:00"/>
    <n v="63.61"/>
    <n v="0"/>
    <n v="0.5"/>
    <n v="3.02"/>
    <m/>
    <n v="7.343"/>
    <n v="77"/>
    <n v="0.25009999999999999"/>
    <n v="0.3337"/>
    <n v="0"/>
    <n v="16.899999999999999"/>
    <m/>
    <m/>
    <m/>
    <m/>
    <n v="1482000"/>
    <n v="35.200000000000003"/>
    <n v="16.899999999999999"/>
    <s v=""/>
    <s v=""/>
    <s v=""/>
  </r>
  <r>
    <d v="2024-05-27T00:00:00"/>
    <x v="147"/>
    <n v="2100"/>
    <d v="1901-10-17T21:00:00"/>
    <n v="63.37"/>
    <n v="0"/>
    <n v="0.5"/>
    <n v="3.02"/>
    <m/>
    <n v="6.9139999999999997"/>
    <n v="74.7"/>
    <n v="0.25009999999999999"/>
    <n v="0.33289999999999997"/>
    <n v="0"/>
    <n v="0.6"/>
    <m/>
    <m/>
    <m/>
    <m/>
    <n v="1482100"/>
    <n v="0"/>
    <n v="0"/>
    <s v=""/>
    <s v=""/>
    <s v=""/>
  </r>
  <r>
    <d v="2024-05-27T00:00:00"/>
    <x v="147"/>
    <n v="2200"/>
    <d v="1901-10-17T22:00:00"/>
    <n v="63.61"/>
    <n v="0"/>
    <n v="0.5"/>
    <n v="3.52"/>
    <m/>
    <n v="6.9139999999999997"/>
    <n v="74.099999999999994"/>
    <n v="0.25009999999999999"/>
    <n v="0.3322"/>
    <n v="0"/>
    <n v="0.6"/>
    <m/>
    <m/>
    <m/>
    <m/>
    <n v="1482200"/>
    <n v="0"/>
    <n v="0"/>
    <s v=""/>
    <s v=""/>
    <s v=""/>
  </r>
  <r>
    <d v="2024-05-27T00:00:00"/>
    <x v="147"/>
    <n v="2300"/>
    <d v="1901-10-17T23:00:00"/>
    <n v="63.49"/>
    <n v="0"/>
    <n v="1.51"/>
    <n v="4.03"/>
    <m/>
    <n v="7.0659999999999998"/>
    <n v="72.900000000000006"/>
    <n v="0.25009999999999999"/>
    <n v="0.3322"/>
    <n v="0"/>
    <n v="0.6"/>
    <m/>
    <m/>
    <m/>
    <m/>
    <n v="1482300"/>
    <n v="0"/>
    <n v="0"/>
    <s v=""/>
    <s v=""/>
    <s v=""/>
  </r>
  <r>
    <d v="2024-05-27T00:00:00"/>
    <x v="147"/>
    <n v="2400"/>
    <d v="1901-10-18T00:00:00"/>
    <n v="63.49"/>
    <n v="0"/>
    <n v="1.01"/>
    <n v="3.52"/>
    <m/>
    <n v="7.0659999999999998"/>
    <n v="73.400000000000006"/>
    <n v="0.24940000000000001"/>
    <n v="0.33150000000000002"/>
    <n v="0"/>
    <n v="0.6"/>
    <m/>
    <m/>
    <m/>
    <m/>
    <n v="1482400"/>
    <n v="0"/>
    <n v="0"/>
    <n v="0.249"/>
    <n v="0.33200000000000002"/>
    <n v="0"/>
  </r>
  <r>
    <d v="2024-05-28T00:00:00"/>
    <x v="148"/>
    <n v="100"/>
    <d v="1901-10-18T01:00:00"/>
    <n v="63.49"/>
    <n v="0"/>
    <n v="0.5"/>
    <n v="3.52"/>
    <m/>
    <n v="6.5090000000000003"/>
    <n v="74.900000000000006"/>
    <n v="0.24940000000000001"/>
    <n v="0.33079999999999998"/>
    <n v="0"/>
    <n v="0.6"/>
    <m/>
    <m/>
    <m/>
    <m/>
    <n v="1490100"/>
    <n v="0"/>
    <n v="0"/>
    <s v=""/>
    <s v=""/>
    <s v=""/>
  </r>
  <r>
    <d v="2024-05-28T00:00:00"/>
    <x v="148"/>
    <n v="200"/>
    <d v="1901-10-18T02:00:00"/>
    <n v="63.49"/>
    <n v="0"/>
    <n v="1.01"/>
    <n v="4.03"/>
    <m/>
    <n v="6.5090000000000003"/>
    <n v="75.2"/>
    <n v="0.24940000000000001"/>
    <n v="0.33"/>
    <n v="0"/>
    <n v="0.6"/>
    <m/>
    <m/>
    <m/>
    <m/>
    <n v="1490200"/>
    <n v="0"/>
    <n v="0"/>
    <s v=""/>
    <s v=""/>
    <s v=""/>
  </r>
  <r>
    <d v="2024-05-28T00:00:00"/>
    <x v="148"/>
    <n v="300"/>
    <d v="1901-10-18T03:00:00"/>
    <n v="63.73"/>
    <n v="0"/>
    <n v="1.01"/>
    <n v="4.03"/>
    <m/>
    <n v="6.1529999999999996"/>
    <n v="74.599999999999994"/>
    <n v="0.2487"/>
    <n v="0.33"/>
    <n v="0"/>
    <n v="0.6"/>
    <m/>
    <m/>
    <m/>
    <m/>
    <n v="1490300"/>
    <n v="0"/>
    <n v="0"/>
    <s v=""/>
    <s v=""/>
    <s v=""/>
  </r>
  <r>
    <d v="2024-05-28T00:00:00"/>
    <x v="148"/>
    <n v="400"/>
    <d v="1901-10-18T04:00:00"/>
    <n v="63.49"/>
    <n v="0"/>
    <n v="1.51"/>
    <n v="4.53"/>
    <m/>
    <n v="6.7119999999999997"/>
    <n v="72.7"/>
    <n v="0.2487"/>
    <n v="0.32929999999999998"/>
    <n v="0"/>
    <n v="0.6"/>
    <m/>
    <m/>
    <m/>
    <m/>
    <n v="1490400"/>
    <n v="0"/>
    <n v="0"/>
    <s v=""/>
    <s v=""/>
    <s v=""/>
  </r>
  <r>
    <d v="2024-05-28T00:00:00"/>
    <x v="148"/>
    <n v="500"/>
    <d v="1901-10-18T05:00:00"/>
    <n v="63.37"/>
    <n v="0"/>
    <n v="1.01"/>
    <n v="4.53"/>
    <m/>
    <n v="6.6870000000000003"/>
    <n v="72.3"/>
    <n v="0.2487"/>
    <n v="0.32929999999999998"/>
    <n v="0"/>
    <n v="24.4"/>
    <m/>
    <m/>
    <m/>
    <m/>
    <n v="1490500"/>
    <n v="22.7"/>
    <n v="24.4"/>
    <s v=""/>
    <s v=""/>
    <s v=""/>
  </r>
  <r>
    <d v="2024-05-28T00:00:00"/>
    <x v="148"/>
    <n v="600"/>
    <d v="1901-10-18T06:00:00"/>
    <n v="63.49"/>
    <n v="0"/>
    <n v="1.01"/>
    <n v="4.53"/>
    <m/>
    <n v="6.56"/>
    <n v="73.599999999999994"/>
    <n v="0.2487"/>
    <n v="0.3286"/>
    <n v="0"/>
    <n v="84.4"/>
    <m/>
    <m/>
    <m/>
    <m/>
    <n v="1490600"/>
    <n v="157.30000000000001"/>
    <n v="84.4"/>
    <s v=""/>
    <s v=""/>
    <s v=""/>
  </r>
  <r>
    <d v="2024-05-28T00:00:00"/>
    <x v="148"/>
    <n v="700"/>
    <d v="1901-10-18T07:00:00"/>
    <n v="63.61"/>
    <n v="0"/>
    <n v="1.01"/>
    <n v="5.54"/>
    <m/>
    <n v="7.343"/>
    <n v="76"/>
    <n v="0.248"/>
    <n v="0.3286"/>
    <n v="0"/>
    <n v="111.9"/>
    <m/>
    <m/>
    <m/>
    <m/>
    <n v="1490700"/>
    <n v="334.5"/>
    <n v="111.9"/>
    <s v=""/>
    <s v=""/>
    <s v=""/>
  </r>
  <r>
    <d v="2024-05-28T00:00:00"/>
    <x v="148"/>
    <n v="800"/>
    <d v="1901-10-18T08:00:00"/>
    <n v="63.49"/>
    <n v="0"/>
    <n v="1.51"/>
    <n v="6.54"/>
    <m/>
    <n v="7.3179999999999996"/>
    <n v="77.400000000000006"/>
    <n v="0.248"/>
    <n v="0.32790000000000002"/>
    <n v="0"/>
    <n v="141.9"/>
    <m/>
    <m/>
    <m/>
    <m/>
    <n v="1490800"/>
    <n v="516.5"/>
    <n v="141.9"/>
    <s v=""/>
    <s v=""/>
    <s v=""/>
  </r>
  <r>
    <d v="2024-05-28T00:00:00"/>
    <x v="148"/>
    <n v="900"/>
    <d v="1901-10-18T09:00:00"/>
    <n v="63.84"/>
    <n v="0"/>
    <n v="1.51"/>
    <n v="5.03"/>
    <m/>
    <n v="8.6180000000000003"/>
    <n v="76.900000000000006"/>
    <n v="0.248"/>
    <n v="0.3271"/>
    <n v="0"/>
    <n v="176.9"/>
    <m/>
    <m/>
    <m/>
    <m/>
    <n v="1490900"/>
    <n v="684.8"/>
    <n v="176.9"/>
    <s v=""/>
    <s v=""/>
    <s v=""/>
  </r>
  <r>
    <d v="2024-05-28T00:00:00"/>
    <x v="148"/>
    <n v="1000"/>
    <d v="1901-10-18T10:00:00"/>
    <n v="63.73"/>
    <n v="0"/>
    <n v="2.52"/>
    <n v="7.55"/>
    <m/>
    <n v="8.8409999999999993"/>
    <n v="73.2"/>
    <n v="0.248"/>
    <n v="0.3271"/>
    <n v="0"/>
    <n v="334.4"/>
    <m/>
    <m/>
    <m/>
    <m/>
    <n v="1491000"/>
    <n v="825"/>
    <n v="334.4"/>
    <s v=""/>
    <s v=""/>
    <s v=""/>
  </r>
  <r>
    <d v="2024-05-28T00:00:00"/>
    <x v="148"/>
    <n v="1100"/>
    <d v="1901-10-18T11:00:00"/>
    <n v="63.73"/>
    <n v="0"/>
    <n v="3.02"/>
    <n v="7.55"/>
    <m/>
    <n v="8.6679999999999993"/>
    <n v="76.099999999999994"/>
    <n v="0.248"/>
    <n v="0.32640000000000002"/>
    <n v="0"/>
    <n v="331.9"/>
    <m/>
    <m/>
    <m/>
    <m/>
    <n v="1491100"/>
    <n v="926.5"/>
    <n v="331.9"/>
    <s v=""/>
    <s v=""/>
    <s v=""/>
  </r>
  <r>
    <d v="2024-05-28T00:00:00"/>
    <x v="148"/>
    <n v="1200"/>
    <d v="1901-10-18T12:00:00"/>
    <n v="63.61"/>
    <n v="0"/>
    <n v="3.02"/>
    <n v="8.0500000000000007"/>
    <m/>
    <n v="8.3689999999999998"/>
    <n v="75.2"/>
    <n v="0.248"/>
    <n v="0.32640000000000002"/>
    <n v="0"/>
    <n v="223.1"/>
    <m/>
    <m/>
    <m/>
    <m/>
    <n v="1491200"/>
    <n v="981.2"/>
    <n v="223.1"/>
    <s v=""/>
    <s v=""/>
    <s v=""/>
  </r>
  <r>
    <d v="2024-05-28T00:00:00"/>
    <x v="148"/>
    <n v="1300"/>
    <d v="1901-10-18T13:00:00"/>
    <n v="63.96"/>
    <n v="0"/>
    <n v="2.52"/>
    <n v="8.0500000000000007"/>
    <m/>
    <n v="7.0149999999999997"/>
    <n v="89.3"/>
    <n v="0.2429"/>
    <n v="0.32569999999999999"/>
    <n v="0.2"/>
    <n v="270.60000000000002"/>
    <m/>
    <m/>
    <m/>
    <m/>
    <n v="1491300"/>
    <n v="985.3"/>
    <n v="270.60000000000002"/>
    <s v=""/>
    <s v=""/>
    <s v=""/>
  </r>
  <r>
    <d v="2024-05-28T00:00:00"/>
    <x v="148"/>
    <n v="1400"/>
    <d v="1901-10-18T14:00:00"/>
    <n v="63.84"/>
    <n v="0"/>
    <n v="2.52"/>
    <n v="7.05"/>
    <m/>
    <n v="5.8719999999999999"/>
    <n v="91.1"/>
    <n v="0.2422"/>
    <n v="0.32500000000000001"/>
    <n v="0.2"/>
    <n v="286.89999999999998"/>
    <m/>
    <m/>
    <m/>
    <m/>
    <n v="1491400"/>
    <n v="938.5"/>
    <n v="286.89999999999998"/>
    <s v=""/>
    <s v=""/>
    <s v=""/>
  </r>
  <r>
    <d v="2024-05-28T00:00:00"/>
    <x v="148"/>
    <n v="1500"/>
    <d v="1901-10-18T15:00:00"/>
    <n v="64.08"/>
    <n v="7.9999999999998295E-2"/>
    <n v="1.51"/>
    <n v="7.55"/>
    <m/>
    <n v="3.9319999999999999"/>
    <n v="94.4"/>
    <n v="0.2472"/>
    <n v="0.31840000000000002"/>
    <n v="3.8"/>
    <n v="65.599999999999994"/>
    <m/>
    <m/>
    <m/>
    <m/>
    <n v="1491500"/>
    <n v="844.3"/>
    <n v="65.599999999999994"/>
    <s v=""/>
    <s v=""/>
    <s v=""/>
  </r>
  <r>
    <d v="2024-05-28T00:00:00"/>
    <x v="148"/>
    <n v="1600"/>
    <d v="1901-10-18T16:00:00"/>
    <n v="63.84"/>
    <n v="0"/>
    <n v="1.01"/>
    <n v="4.53"/>
    <m/>
    <n v="4.1150000000000002"/>
    <n v="96"/>
    <n v="0.25009999999999999"/>
    <n v="0.32279999999999998"/>
    <n v="2"/>
    <n v="139.4"/>
    <m/>
    <m/>
    <m/>
    <m/>
    <n v="1491600"/>
    <n v="709.5"/>
    <n v="139.4"/>
    <s v=""/>
    <s v=""/>
    <s v=""/>
  </r>
  <r>
    <d v="2024-05-28T00:00:00"/>
    <x v="148"/>
    <n v="1700"/>
    <d v="1901-10-18T17:00:00"/>
    <n v="63.84"/>
    <n v="0"/>
    <n v="0.5"/>
    <n v="3.52"/>
    <m/>
    <n v="4.3239999999999998"/>
    <n v="96.2"/>
    <n v="0.25009999999999999"/>
    <n v="0.33"/>
    <n v="0.4"/>
    <n v="170.6"/>
    <m/>
    <m/>
    <m/>
    <m/>
    <n v="1491700"/>
    <n v="544.79999999999995"/>
    <n v="170.6"/>
    <s v=""/>
    <s v=""/>
    <s v=""/>
  </r>
  <r>
    <d v="2024-05-28T00:00:00"/>
    <x v="148"/>
    <n v="1800"/>
    <d v="1901-10-18T18:00:00"/>
    <n v="63.73"/>
    <n v="0"/>
    <n v="2.0099999999999998"/>
    <n v="6.04"/>
    <m/>
    <n v="3.617"/>
    <n v="93.4"/>
    <n v="0.2487"/>
    <n v="0.33579999999999999"/>
    <n v="0.2"/>
    <n v="139.4"/>
    <m/>
    <m/>
    <m/>
    <m/>
    <n v="1491800"/>
    <n v="364"/>
    <n v="139.4"/>
    <s v=""/>
    <s v=""/>
    <s v=""/>
  </r>
  <r>
    <d v="2024-05-28T00:00:00"/>
    <x v="148"/>
    <n v="1900"/>
    <d v="1901-10-18T19:00:00"/>
    <n v="63.73"/>
    <n v="0"/>
    <n v="1.51"/>
    <n v="5.54"/>
    <m/>
    <n v="3.1419999999999999"/>
    <n v="93.8"/>
    <n v="0.2487"/>
    <n v="0.3402"/>
    <n v="0"/>
    <n v="51.9"/>
    <m/>
    <m/>
    <m/>
    <m/>
    <n v="1491900"/>
    <n v="184.3"/>
    <n v="51.9"/>
    <s v=""/>
    <s v=""/>
    <s v=""/>
  </r>
  <r>
    <d v="2024-05-28T00:00:00"/>
    <x v="148"/>
    <n v="2000"/>
    <d v="1901-10-18T20:00:00"/>
    <n v="63.61"/>
    <n v="0"/>
    <n v="2.0099999999999998"/>
    <n v="7.55"/>
    <m/>
    <n v="1.8859999999999999"/>
    <n v="93.5"/>
    <n v="0.2487"/>
    <n v="0.34310000000000002"/>
    <n v="0"/>
    <n v="8.1"/>
    <m/>
    <m/>
    <m/>
    <m/>
    <n v="1492000"/>
    <n v="37"/>
    <n v="8.1"/>
    <s v=""/>
    <s v=""/>
    <s v=""/>
  </r>
  <r>
    <d v="2024-05-28T00:00:00"/>
    <x v="148"/>
    <n v="2100"/>
    <d v="1901-10-18T21:00:00"/>
    <n v="63.61"/>
    <n v="0"/>
    <n v="3.02"/>
    <n v="8.0500000000000007"/>
    <m/>
    <n v="-0.33900000000000002"/>
    <n v="89.8"/>
    <n v="0.248"/>
    <n v="0.34379999999999999"/>
    <n v="0"/>
    <n v="0.6"/>
    <m/>
    <m/>
    <m/>
    <m/>
    <n v="1492100"/>
    <n v="0"/>
    <n v="0"/>
    <s v=""/>
    <s v=""/>
    <s v=""/>
  </r>
  <r>
    <d v="2024-05-28T00:00:00"/>
    <x v="148"/>
    <n v="2200"/>
    <d v="1901-10-18T22:00:00"/>
    <n v="63.61"/>
    <n v="0"/>
    <n v="2.52"/>
    <n v="7.55"/>
    <m/>
    <n v="-1.27"/>
    <n v="86.5"/>
    <n v="0.24510000000000001"/>
    <n v="0.34460000000000002"/>
    <n v="0"/>
    <n v="0.6"/>
    <m/>
    <m/>
    <m/>
    <m/>
    <n v="1492200"/>
    <n v="0"/>
    <n v="0"/>
    <s v=""/>
    <s v=""/>
    <s v=""/>
  </r>
  <r>
    <d v="2024-05-28T00:00:00"/>
    <x v="148"/>
    <n v="2300"/>
    <d v="1901-10-18T23:00:00"/>
    <n v="63.73"/>
    <n v="0"/>
    <n v="1.01"/>
    <n v="8.0500000000000007"/>
    <m/>
    <n v="-1.756"/>
    <n v="83.7"/>
    <n v="0.24429999999999999"/>
    <n v="0.34460000000000002"/>
    <n v="0"/>
    <n v="0.6"/>
    <m/>
    <m/>
    <m/>
    <m/>
    <n v="1492300"/>
    <n v="0"/>
    <n v="0"/>
    <s v=""/>
    <s v=""/>
    <s v=""/>
  </r>
  <r>
    <d v="2024-05-28T00:00:00"/>
    <x v="148"/>
    <n v="2400"/>
    <d v="1901-10-19T00:00:00"/>
    <n v="63.61"/>
    <n v="0"/>
    <n v="0"/>
    <n v="0"/>
    <m/>
    <n v="-2.3050000000000002"/>
    <n v="83.4"/>
    <n v="0.24510000000000001"/>
    <n v="0.3453"/>
    <n v="0"/>
    <n v="0.6"/>
    <m/>
    <m/>
    <m/>
    <m/>
    <n v="1492400"/>
    <n v="0"/>
    <n v="0"/>
    <n v="0.245"/>
    <n v="0.34499999999999997"/>
    <n v="0"/>
  </r>
  <r>
    <d v="2024-05-29T00:00:00"/>
    <x v="149"/>
    <n v="100"/>
    <d v="1901-10-19T01:00:00"/>
    <n v="63.61"/>
    <n v="0"/>
    <n v="0"/>
    <n v="0"/>
    <m/>
    <n v="-2.2759999999999998"/>
    <n v="83.9"/>
    <n v="0.24510000000000001"/>
    <n v="0.3453"/>
    <n v="0"/>
    <n v="0.6"/>
    <m/>
    <m/>
    <m/>
    <m/>
    <n v="1500100"/>
    <n v="0"/>
    <n v="0"/>
    <s v=""/>
    <s v=""/>
    <s v=""/>
  </r>
  <r>
    <d v="2024-05-29T00:00:00"/>
    <x v="149"/>
    <n v="200"/>
    <d v="1901-10-19T02:00:00"/>
    <n v="63.73"/>
    <n v="0"/>
    <n v="0"/>
    <n v="0"/>
    <m/>
    <n v="-2.1019999999999999"/>
    <n v="84.6"/>
    <n v="0.24579999999999999"/>
    <n v="0.34460000000000002"/>
    <n v="0"/>
    <n v="0.6"/>
    <m/>
    <m/>
    <m/>
    <m/>
    <n v="1500200"/>
    <n v="0"/>
    <n v="0"/>
    <s v=""/>
    <s v=""/>
    <s v=""/>
  </r>
  <r>
    <d v="2024-05-29T00:00:00"/>
    <x v="149"/>
    <n v="300"/>
    <d v="1901-10-19T03:00:00"/>
    <n v="63.73"/>
    <n v="0"/>
    <n v="0"/>
    <n v="0"/>
    <m/>
    <n v="-2.4790000000000001"/>
    <n v="86.7"/>
    <n v="0.2465"/>
    <n v="0.34310000000000002"/>
    <n v="0"/>
    <n v="0.6"/>
    <m/>
    <m/>
    <m/>
    <m/>
    <n v="1500300"/>
    <n v="0"/>
    <n v="0"/>
    <s v=""/>
    <s v=""/>
    <s v=""/>
  </r>
  <r>
    <d v="2024-05-29T00:00:00"/>
    <x v="149"/>
    <n v="400"/>
    <d v="1901-10-19T04:00:00"/>
    <n v="63.73"/>
    <n v="0"/>
    <n v="0"/>
    <n v="0"/>
    <m/>
    <n v="-2.7709999999999999"/>
    <n v="88.3"/>
    <n v="0.2472"/>
    <n v="0.34310000000000002"/>
    <n v="0"/>
    <n v="0.6"/>
    <m/>
    <m/>
    <m/>
    <m/>
    <n v="1500400"/>
    <n v="0"/>
    <n v="0"/>
    <s v=""/>
    <s v=""/>
    <s v=""/>
  </r>
  <r>
    <d v="2024-05-29T00:00:00"/>
    <x v="149"/>
    <n v="500"/>
    <d v="1901-10-19T05:00:00"/>
    <n v="63.61"/>
    <n v="0"/>
    <n v="0"/>
    <n v="0"/>
    <m/>
    <n v="-2.742"/>
    <n v="86.7"/>
    <n v="0.248"/>
    <n v="0.34239999999999998"/>
    <n v="0"/>
    <n v="15.6"/>
    <m/>
    <m/>
    <m/>
    <m/>
    <n v="1500500"/>
    <n v="23.7"/>
    <n v="15.6"/>
    <s v=""/>
    <s v=""/>
    <s v=""/>
  </r>
  <r>
    <d v="2024-05-29T00:00:00"/>
    <x v="149"/>
    <n v="600"/>
    <d v="1901-10-19T06:00:00"/>
    <n v="63.61"/>
    <n v="0"/>
    <n v="0"/>
    <n v="0"/>
    <m/>
    <n v="-1.1850000000000001"/>
    <n v="83.6"/>
    <n v="0.2472"/>
    <n v="0.34089999999999998"/>
    <n v="0"/>
    <n v="216.9"/>
    <m/>
    <m/>
    <m/>
    <m/>
    <n v="1500600"/>
    <n v="158.80000000000001"/>
    <n v="216.9"/>
    <s v=""/>
    <s v=""/>
    <s v=""/>
  </r>
  <r>
    <d v="2024-05-29T00:00:00"/>
    <x v="149"/>
    <n v="700"/>
    <d v="1901-10-19T07:00:00"/>
    <n v="63.84"/>
    <n v="0"/>
    <n v="0"/>
    <n v="5.03"/>
    <m/>
    <n v="-1.242"/>
    <n v="81.099999999999994"/>
    <n v="0.24510000000000001"/>
    <n v="0.33950000000000002"/>
    <n v="0"/>
    <n v="249.4"/>
    <m/>
    <m/>
    <m/>
    <m/>
    <n v="1500700"/>
    <n v="335.7"/>
    <n v="249.4"/>
    <s v=""/>
    <s v=""/>
    <s v=""/>
  </r>
  <r>
    <d v="2024-05-29T00:00:00"/>
    <x v="149"/>
    <n v="800"/>
    <d v="1901-10-19T08:00:00"/>
    <n v="63.49"/>
    <n v="0"/>
    <n v="0"/>
    <n v="3.52"/>
    <m/>
    <n v="-0.19900000000000001"/>
    <n v="80.099999999999994"/>
    <n v="0.24429999999999999"/>
    <n v="0.33660000000000001"/>
    <n v="0"/>
    <n v="228.1"/>
    <m/>
    <m/>
    <m/>
    <m/>
    <n v="1500800"/>
    <n v="517.5"/>
    <n v="228.1"/>
    <s v=""/>
    <s v=""/>
    <s v=""/>
  </r>
  <r>
    <d v="2024-05-29T00:00:00"/>
    <x v="149"/>
    <n v="900"/>
    <d v="1901-10-19T09:00:00"/>
    <n v="63.61"/>
    <n v="0"/>
    <n v="1.01"/>
    <n v="5.54"/>
    <m/>
    <n v="-0.14299999999999999"/>
    <n v="78.099999999999994"/>
    <n v="0.24360000000000001"/>
    <n v="0.33510000000000001"/>
    <n v="0"/>
    <n v="200.6"/>
    <m/>
    <m/>
    <m/>
    <m/>
    <n v="1500900"/>
    <n v="685.8"/>
    <n v="200.6"/>
    <s v=""/>
    <s v=""/>
    <s v=""/>
  </r>
  <r>
    <d v="2024-05-29T00:00:00"/>
    <x v="149"/>
    <n v="1000"/>
    <d v="1901-10-19T10:00:00"/>
    <n v="63.49"/>
    <n v="0"/>
    <n v="2.0099999999999998"/>
    <n v="6.04"/>
    <m/>
    <n v="2.3159999999999998"/>
    <n v="76.400000000000006"/>
    <n v="0.24360000000000001"/>
    <n v="0.33439999999999998"/>
    <n v="0"/>
    <n v="475.6"/>
    <m/>
    <m/>
    <m/>
    <m/>
    <n v="1501000"/>
    <n v="826"/>
    <n v="475.6"/>
    <s v=""/>
    <s v=""/>
    <s v=""/>
  </r>
  <r>
    <d v="2024-05-29T00:00:00"/>
    <x v="149"/>
    <n v="1100"/>
    <d v="1901-10-19T11:00:00"/>
    <n v="63.49"/>
    <n v="0"/>
    <n v="2.0099999999999998"/>
    <n v="7.05"/>
    <m/>
    <n v="1.099"/>
    <n v="70.900000000000006"/>
    <n v="0.24360000000000001"/>
    <n v="0.33510000000000001"/>
    <n v="0"/>
    <n v="388.1"/>
    <m/>
    <m/>
    <m/>
    <m/>
    <n v="1501100"/>
    <n v="927.2"/>
    <n v="388.1"/>
    <s v=""/>
    <s v=""/>
    <s v=""/>
  </r>
  <r>
    <d v="2024-05-29T00:00:00"/>
    <x v="149"/>
    <n v="1200"/>
    <d v="1901-10-19T12:00:00"/>
    <n v="63.73"/>
    <n v="0"/>
    <n v="2.0099999999999998"/>
    <n v="7.05"/>
    <m/>
    <n v="5.2309999999999999"/>
    <n v="66.5"/>
    <n v="0.24510000000000001"/>
    <n v="0.33579999999999999"/>
    <n v="0"/>
    <n v="799.4"/>
    <m/>
    <m/>
    <m/>
    <m/>
    <n v="1501200"/>
    <n v="982.2"/>
    <n v="799.4"/>
    <s v=""/>
    <s v=""/>
    <s v=""/>
  </r>
  <r>
    <d v="2024-05-29T00:00:00"/>
    <x v="149"/>
    <n v="1300"/>
    <d v="1901-10-19T13:00:00"/>
    <n v="64.08"/>
    <n v="7.9999999999998295E-2"/>
    <n v="3.02"/>
    <n v="9.06"/>
    <m/>
    <n v="4.2720000000000002"/>
    <n v="58.7"/>
    <n v="0.24579999999999999"/>
    <n v="0.33579999999999999"/>
    <n v="0"/>
    <n v="715.6"/>
    <m/>
    <m/>
    <m/>
    <m/>
    <n v="1501300"/>
    <n v="986.5"/>
    <n v="715.6"/>
    <s v=""/>
    <s v=""/>
    <s v=""/>
  </r>
  <r>
    <d v="2024-05-29T00:00:00"/>
    <x v="149"/>
    <n v="1400"/>
    <d v="1901-10-19T14:00:00"/>
    <n v="64.430000000000007"/>
    <n v="0.43000000000000682"/>
    <n v="3.52"/>
    <n v="8.56"/>
    <m/>
    <n v="5.5140000000000002"/>
    <n v="61.8"/>
    <n v="0.2465"/>
    <n v="0.33579999999999999"/>
    <n v="0"/>
    <n v="670.6"/>
    <m/>
    <m/>
    <m/>
    <m/>
    <n v="1501400"/>
    <n v="940"/>
    <n v="670.6"/>
    <s v=""/>
    <s v=""/>
    <s v=""/>
  </r>
  <r>
    <d v="2024-05-29T00:00:00"/>
    <x v="149"/>
    <n v="1500"/>
    <d v="1901-10-19T15:00:00"/>
    <n v="63.37"/>
    <n v="0"/>
    <n v="3.02"/>
    <n v="7.55"/>
    <m/>
    <n v="6.5090000000000003"/>
    <n v="63.5"/>
    <n v="0.2472"/>
    <n v="0.33510000000000001"/>
    <n v="0"/>
    <n v="776.9"/>
    <m/>
    <m/>
    <m/>
    <m/>
    <n v="1501500"/>
    <n v="845.8"/>
    <n v="776.9"/>
    <s v=""/>
    <s v=""/>
    <s v=""/>
  </r>
  <r>
    <d v="2024-05-29T00:00:00"/>
    <x v="149"/>
    <n v="1600"/>
    <d v="1901-10-19T16:00:00"/>
    <n v="63.37"/>
    <n v="0"/>
    <n v="2.52"/>
    <n v="6.04"/>
    <m/>
    <n v="5.77"/>
    <n v="59.6"/>
    <n v="0.248"/>
    <n v="0.33510000000000001"/>
    <n v="0"/>
    <n v="574.4"/>
    <m/>
    <m/>
    <m/>
    <m/>
    <n v="1501600"/>
    <n v="711.5"/>
    <n v="574.4"/>
    <s v=""/>
    <s v=""/>
    <s v=""/>
  </r>
  <r>
    <d v="2024-05-29T00:00:00"/>
    <x v="149"/>
    <n v="1700"/>
    <d v="1901-10-19T17:00:00"/>
    <n v="63.73"/>
    <n v="0"/>
    <n v="2.0099999999999998"/>
    <n v="7.05"/>
    <m/>
    <n v="2.4E-2"/>
    <n v="76"/>
    <n v="0.2487"/>
    <n v="0.3337"/>
    <n v="0"/>
    <n v="188.1"/>
    <m/>
    <m/>
    <m/>
    <m/>
    <n v="1501700"/>
    <n v="546.79999999999995"/>
    <n v="188.1"/>
    <s v=""/>
    <s v=""/>
    <s v=""/>
  </r>
  <r>
    <d v="2024-05-29T00:00:00"/>
    <x v="149"/>
    <n v="1800"/>
    <d v="1901-10-19T18:00:00"/>
    <n v="63.14"/>
    <n v="0"/>
    <n v="1.51"/>
    <n v="6.54"/>
    <m/>
    <n v="-1.327"/>
    <n v="91.1"/>
    <n v="0.2472"/>
    <n v="0.3322"/>
    <n v="0"/>
    <n v="25.6"/>
    <m/>
    <m/>
    <m/>
    <m/>
    <n v="1501800"/>
    <n v="366.3"/>
    <n v="25.6"/>
    <s v=""/>
    <s v=""/>
    <s v=""/>
  </r>
  <r>
    <d v="2024-05-29T00:00:00"/>
    <x v="149"/>
    <n v="1900"/>
    <d v="1901-10-19T19:00:00"/>
    <n v="62.91"/>
    <n v="0"/>
    <n v="0.5"/>
    <n v="3.52"/>
    <m/>
    <n v="-1.2989999999999999"/>
    <n v="95.6"/>
    <n v="0.2465"/>
    <n v="0.33079999999999998"/>
    <n v="0"/>
    <n v="23.1"/>
    <m/>
    <m/>
    <m/>
    <m/>
    <n v="1501900"/>
    <n v="187"/>
    <n v="23.1"/>
    <s v=""/>
    <s v=""/>
    <s v=""/>
  </r>
  <r>
    <d v="2024-05-29T00:00:00"/>
    <x v="149"/>
    <n v="2000"/>
    <d v="1901-10-19T20:00:00"/>
    <n v="63.49"/>
    <n v="0"/>
    <n v="0"/>
    <n v="4.53"/>
    <m/>
    <n v="-1.7270000000000001"/>
    <n v="95.2"/>
    <n v="0.24579999999999999"/>
    <n v="0.33079999999999998"/>
    <n v="0"/>
    <n v="11.9"/>
    <m/>
    <m/>
    <m/>
    <m/>
    <n v="1502000"/>
    <n v="38.799999999999997"/>
    <n v="11.9"/>
    <s v=""/>
    <s v=""/>
    <s v=""/>
  </r>
  <r>
    <d v="2024-05-29T00:00:00"/>
    <x v="149"/>
    <n v="2100"/>
    <d v="1901-10-19T21:00:00"/>
    <n v="63.37"/>
    <n v="0"/>
    <n v="0"/>
    <n v="0"/>
    <m/>
    <n v="-1.5269999999999999"/>
    <n v="93.8"/>
    <n v="0.24579999999999999"/>
    <n v="0.33"/>
    <n v="0"/>
    <n v="0.6"/>
    <m/>
    <m/>
    <m/>
    <m/>
    <n v="1502100"/>
    <n v="0"/>
    <n v="0"/>
    <s v=""/>
    <s v=""/>
    <s v=""/>
  </r>
  <r>
    <d v="2024-05-29T00:00:00"/>
    <x v="149"/>
    <n v="2200"/>
    <d v="1901-10-19T22:00:00"/>
    <n v="63.26"/>
    <n v="0"/>
    <n v="0"/>
    <n v="0"/>
    <m/>
    <n v="-1.9"/>
    <n v="93.2"/>
    <n v="0.24579999999999999"/>
    <n v="0.32929999999999998"/>
    <n v="0"/>
    <n v="0.6"/>
    <m/>
    <m/>
    <m/>
    <m/>
    <n v="1502200"/>
    <n v="0"/>
    <n v="0"/>
    <s v=""/>
    <s v=""/>
    <s v=""/>
  </r>
  <r>
    <d v="2024-05-29T00:00:00"/>
    <x v="149"/>
    <n v="2300"/>
    <d v="1901-10-19T23:00:00"/>
    <n v="63.37"/>
    <n v="0"/>
    <n v="0"/>
    <n v="0"/>
    <m/>
    <n v="-2.16"/>
    <n v="93.2"/>
    <n v="0.24579999999999999"/>
    <n v="0.32929999999999998"/>
    <n v="0"/>
    <n v="0.6"/>
    <m/>
    <m/>
    <m/>
    <m/>
    <n v="1502300"/>
    <n v="0"/>
    <n v="0"/>
    <s v=""/>
    <s v=""/>
    <s v=""/>
  </r>
  <r>
    <d v="2024-05-29T00:00:00"/>
    <x v="149"/>
    <n v="2400"/>
    <d v="1901-10-20T00:00:00"/>
    <n v="63.26"/>
    <n v="0"/>
    <n v="0"/>
    <n v="0"/>
    <m/>
    <n v="-2.3050000000000002"/>
    <n v="94.1"/>
    <n v="0.24579999999999999"/>
    <n v="0.3286"/>
    <n v="0"/>
    <n v="0.6"/>
    <m/>
    <m/>
    <m/>
    <m/>
    <n v="1502400"/>
    <n v="0"/>
    <n v="0"/>
    <n v="0.246"/>
    <n v="0.32900000000000001"/>
    <n v="0"/>
  </r>
  <r>
    <d v="2024-05-30T00:00:00"/>
    <x v="150"/>
    <n v="100"/>
    <d v="1901-10-20T01:00:00"/>
    <n v="63.14"/>
    <n v="0"/>
    <n v="0"/>
    <n v="0"/>
    <m/>
    <n v="-3.242"/>
    <n v="95.3"/>
    <n v="0.24579999999999999"/>
    <n v="0.3286"/>
    <n v="0"/>
    <n v="0.6"/>
    <m/>
    <m/>
    <m/>
    <m/>
    <n v="1510100"/>
    <n v="0"/>
    <n v="0"/>
    <s v=""/>
    <s v=""/>
    <s v=""/>
  </r>
  <r>
    <d v="2024-05-30T00:00:00"/>
    <x v="150"/>
    <n v="200"/>
    <d v="1901-10-20T02:00:00"/>
    <n v="63.26"/>
    <n v="0"/>
    <n v="0"/>
    <n v="0"/>
    <m/>
    <n v="-2.8"/>
    <n v="95"/>
    <n v="0.24579999999999999"/>
    <n v="0.3286"/>
    <n v="0"/>
    <n v="0.6"/>
    <m/>
    <m/>
    <m/>
    <m/>
    <n v="1510200"/>
    <n v="0"/>
    <n v="0"/>
    <s v=""/>
    <s v=""/>
    <s v=""/>
  </r>
  <r>
    <d v="2024-05-30T00:00:00"/>
    <x v="150"/>
    <n v="300"/>
    <d v="1901-10-20T03:00:00"/>
    <n v="63.14"/>
    <n v="0"/>
    <n v="0"/>
    <n v="0"/>
    <m/>
    <n v="-3.0649999999999999"/>
    <n v="95.6"/>
    <n v="0.24579999999999999"/>
    <n v="0.32790000000000002"/>
    <n v="0"/>
    <n v="0.6"/>
    <m/>
    <m/>
    <m/>
    <m/>
    <n v="1510300"/>
    <n v="0"/>
    <n v="0"/>
    <s v=""/>
    <s v=""/>
    <s v=""/>
  </r>
  <r>
    <d v="2024-05-30T00:00:00"/>
    <x v="150"/>
    <n v="400"/>
    <d v="1901-10-20T04:00:00"/>
    <n v="63.14"/>
    <n v="0"/>
    <n v="0"/>
    <n v="0"/>
    <m/>
    <n v="-3.33"/>
    <n v="95.7"/>
    <n v="0.24579999999999999"/>
    <n v="0.3271"/>
    <n v="0"/>
    <n v="0.6"/>
    <m/>
    <m/>
    <m/>
    <m/>
    <n v="1510400"/>
    <n v="0"/>
    <n v="0"/>
    <s v=""/>
    <s v=""/>
    <s v=""/>
  </r>
  <r>
    <d v="2024-05-30T00:00:00"/>
    <x v="150"/>
    <n v="500"/>
    <d v="1901-10-20T05:00:00"/>
    <n v="63.26"/>
    <n v="0"/>
    <n v="0"/>
    <n v="0"/>
    <m/>
    <n v="-2.363"/>
    <n v="95.9"/>
    <n v="0.24579999999999999"/>
    <n v="0.32640000000000002"/>
    <n v="0"/>
    <n v="23.1"/>
    <m/>
    <m/>
    <m/>
    <m/>
    <n v="1510500"/>
    <n v="24.2"/>
    <n v="23.1"/>
    <s v=""/>
    <s v=""/>
    <s v=""/>
  </r>
  <r>
    <d v="2024-05-30T00:00:00"/>
    <x v="150"/>
    <n v="600"/>
    <d v="1901-10-20T06:00:00"/>
    <n v="63.02"/>
    <n v="0"/>
    <n v="0"/>
    <n v="0"/>
    <m/>
    <n v="-1.5269999999999999"/>
    <n v="93.9"/>
    <n v="0.24510000000000001"/>
    <n v="0.32569999999999999"/>
    <n v="0"/>
    <n v="84.4"/>
    <m/>
    <m/>
    <m/>
    <m/>
    <n v="1510600"/>
    <n v="160.30000000000001"/>
    <n v="84.4"/>
    <s v=""/>
    <s v=""/>
    <s v=""/>
  </r>
  <r>
    <d v="2024-05-30T00:00:00"/>
    <x v="150"/>
    <n v="700"/>
    <d v="1901-10-20T07:00:00"/>
    <n v="63.14"/>
    <n v="0"/>
    <n v="0"/>
    <n v="4.03"/>
    <m/>
    <n v="1.071"/>
    <n v="87.9"/>
    <n v="0.24429999999999999"/>
    <n v="0.32569999999999999"/>
    <n v="0.8"/>
    <n v="341.9"/>
    <m/>
    <m/>
    <m/>
    <m/>
    <n v="1510700"/>
    <n v="337"/>
    <n v="341.9"/>
    <s v=""/>
    <s v=""/>
    <s v=""/>
  </r>
  <r>
    <d v="2024-05-30T00:00:00"/>
    <x v="150"/>
    <n v="800"/>
    <d v="1901-10-20T08:00:00"/>
    <n v="63.73"/>
    <n v="0"/>
    <n v="1.01"/>
    <n v="4.53"/>
    <m/>
    <n v="2.7970000000000002"/>
    <n v="80.5"/>
    <n v="0.2429"/>
    <n v="0.32419999999999999"/>
    <n v="1.4"/>
    <n v="353.1"/>
    <m/>
    <m/>
    <m/>
    <m/>
    <n v="1510800"/>
    <n v="518.5"/>
    <n v="353.1"/>
    <s v=""/>
    <s v=""/>
    <s v=""/>
  </r>
  <r>
    <d v="2024-05-30T00:00:00"/>
    <x v="150"/>
    <n v="900"/>
    <d v="1901-10-20T09:00:00"/>
    <n v="63.49"/>
    <n v="0"/>
    <n v="1.01"/>
    <n v="5.54"/>
    <m/>
    <n v="1.3979999999999999"/>
    <n v="80.2"/>
    <n v="0.24360000000000001"/>
    <n v="0.32500000000000001"/>
    <n v="0"/>
    <n v="511.9"/>
    <m/>
    <m/>
    <m/>
    <m/>
    <n v="1510900"/>
    <n v="686.7"/>
    <n v="511.9"/>
    <s v=""/>
    <s v=""/>
    <s v=""/>
  </r>
  <r>
    <d v="2024-05-30T00:00:00"/>
    <x v="150"/>
    <n v="1000"/>
    <d v="1901-10-20T10:00:00"/>
    <n v="63.61"/>
    <n v="0"/>
    <n v="0.5"/>
    <n v="4.03"/>
    <m/>
    <n v="3.036"/>
    <n v="79.7"/>
    <n v="0.24429999999999999"/>
    <n v="0.32569999999999999"/>
    <n v="0"/>
    <n v="370.6"/>
    <m/>
    <m/>
    <m/>
    <m/>
    <n v="1511000"/>
    <n v="826.8"/>
    <n v="370.6"/>
    <s v=""/>
    <s v=""/>
    <s v=""/>
  </r>
  <r>
    <d v="2024-05-30T00:00:00"/>
    <x v="150"/>
    <n v="1100"/>
    <d v="1901-10-20T11:00:00"/>
    <n v="63.61"/>
    <n v="0"/>
    <n v="0.5"/>
    <n v="4.03"/>
    <m/>
    <n v="2.5840000000000001"/>
    <n v="80.099999999999994"/>
    <n v="0.2429"/>
    <n v="0.32500000000000001"/>
    <n v="0.2"/>
    <n v="233.1"/>
    <m/>
    <m/>
    <m/>
    <m/>
    <n v="1511100"/>
    <n v="928.2"/>
    <n v="233.1"/>
    <s v=""/>
    <s v=""/>
    <s v=""/>
  </r>
  <r>
    <d v="2024-05-30T00:00:00"/>
    <x v="150"/>
    <n v="1200"/>
    <d v="1901-10-20T12:00:00"/>
    <n v="63.37"/>
    <n v="0"/>
    <n v="1.01"/>
    <n v="4.03"/>
    <m/>
    <n v="5.024"/>
    <n v="80.099999999999994"/>
    <n v="0.24360000000000001"/>
    <n v="0.32500000000000001"/>
    <n v="0"/>
    <n v="469.4"/>
    <m/>
    <m/>
    <m/>
    <m/>
    <n v="1511200"/>
    <n v="983"/>
    <n v="469.4"/>
    <s v=""/>
    <s v=""/>
    <s v=""/>
  </r>
  <r>
    <d v="2024-05-30T00:00:00"/>
    <x v="150"/>
    <n v="1300"/>
    <d v="1901-10-20T13:00:00"/>
    <n v="63.61"/>
    <n v="0"/>
    <n v="2.0099999999999998"/>
    <n v="6.04"/>
    <m/>
    <n v="5.05"/>
    <n v="68.8"/>
    <n v="0.24429999999999999"/>
    <n v="0.32640000000000002"/>
    <n v="0"/>
    <n v="783.1"/>
    <m/>
    <m/>
    <m/>
    <m/>
    <n v="1511300"/>
    <n v="987.5"/>
    <n v="783.1"/>
    <s v=""/>
    <s v=""/>
    <s v=""/>
  </r>
  <r>
    <d v="2024-05-30T00:00:00"/>
    <x v="150"/>
    <n v="1400"/>
    <d v="1901-10-20T14:00:00"/>
    <n v="64.19"/>
    <n v="0.18999999999999773"/>
    <n v="1.51"/>
    <n v="5.03"/>
    <m/>
    <n v="6.8129999999999997"/>
    <n v="65.900000000000006"/>
    <n v="0.24510000000000001"/>
    <n v="0.32640000000000002"/>
    <n v="0"/>
    <n v="483.1"/>
    <m/>
    <m/>
    <m/>
    <m/>
    <n v="1511400"/>
    <n v="941.2"/>
    <n v="483.1"/>
    <s v=""/>
    <s v=""/>
    <s v=""/>
  </r>
  <r>
    <d v="2024-05-30T00:00:00"/>
    <x v="150"/>
    <n v="1500"/>
    <d v="1901-10-20T15:00:00"/>
    <n v="63.61"/>
    <n v="0"/>
    <n v="1.51"/>
    <n v="6.54"/>
    <m/>
    <n v="5.5140000000000002"/>
    <n v="60.2"/>
    <n v="0.24579999999999999"/>
    <n v="0.32569999999999999"/>
    <n v="0"/>
    <n v="458.1"/>
    <m/>
    <m/>
    <m/>
    <m/>
    <n v="1511500"/>
    <n v="847.5"/>
    <n v="458.1"/>
    <s v=""/>
    <s v=""/>
    <s v=""/>
  </r>
  <r>
    <d v="2024-05-30T00:00:00"/>
    <x v="150"/>
    <n v="1600"/>
    <d v="1901-10-20T16:00:00"/>
    <n v="63.73"/>
    <n v="0"/>
    <n v="1.51"/>
    <n v="5.54"/>
    <m/>
    <n v="4.6360000000000001"/>
    <n v="62.7"/>
    <n v="0.2465"/>
    <n v="0.32569999999999999"/>
    <n v="0"/>
    <n v="251.9"/>
    <m/>
    <m/>
    <m/>
    <m/>
    <n v="1511600"/>
    <n v="713.5"/>
    <n v="251.9"/>
    <s v=""/>
    <s v=""/>
    <s v=""/>
  </r>
  <r>
    <d v="2024-05-30T00:00:00"/>
    <x v="150"/>
    <n v="1700"/>
    <d v="1901-10-20T17:00:00"/>
    <n v="63.37"/>
    <n v="0"/>
    <n v="1.01"/>
    <n v="5.03"/>
    <m/>
    <n v="5.7450000000000001"/>
    <n v="64.900000000000006"/>
    <n v="0.2465"/>
    <n v="0.32569999999999999"/>
    <n v="0"/>
    <n v="285.60000000000002"/>
    <m/>
    <m/>
    <m/>
    <m/>
    <n v="1511700"/>
    <n v="549.5"/>
    <n v="285.60000000000002"/>
    <s v=""/>
    <s v=""/>
    <s v=""/>
  </r>
  <r>
    <d v="2024-05-30T00:00:00"/>
    <x v="150"/>
    <n v="1800"/>
    <d v="1901-10-20T18:00:00"/>
    <n v="63.37"/>
    <n v="0"/>
    <n v="1.01"/>
    <n v="5.54"/>
    <m/>
    <n v="3.5379999999999998"/>
    <n v="64.8"/>
    <n v="0.2465"/>
    <n v="0.32500000000000001"/>
    <n v="0"/>
    <n v="103.1"/>
    <m/>
    <m/>
    <m/>
    <m/>
    <n v="1511800"/>
    <n v="368.8"/>
    <n v="103.1"/>
    <s v=""/>
    <s v=""/>
    <s v=""/>
  </r>
  <r>
    <d v="2024-05-30T00:00:00"/>
    <x v="150"/>
    <n v="1900"/>
    <d v="1901-10-20T19:00:00"/>
    <n v="63.37"/>
    <n v="0"/>
    <n v="0.5"/>
    <n v="3.52"/>
    <m/>
    <n v="2.3159999999999998"/>
    <n v="72.900000000000006"/>
    <n v="0.2465"/>
    <n v="0.32419999999999999"/>
    <n v="0"/>
    <n v="46.9"/>
    <m/>
    <m/>
    <m/>
    <m/>
    <n v="1511900"/>
    <n v="189.3"/>
    <n v="46.9"/>
    <s v=""/>
    <s v=""/>
    <s v=""/>
  </r>
  <r>
    <d v="2024-05-30T00:00:00"/>
    <x v="150"/>
    <n v="2000"/>
    <d v="1901-10-20T20:00:00"/>
    <n v="63.61"/>
    <n v="0"/>
    <n v="0"/>
    <n v="3.52"/>
    <m/>
    <n v="1.071"/>
    <n v="75.400000000000006"/>
    <n v="0.2465"/>
    <n v="0.32419999999999999"/>
    <n v="0"/>
    <n v="6.9"/>
    <m/>
    <m/>
    <m/>
    <m/>
    <n v="1512000"/>
    <n v="40.700000000000003"/>
    <n v="6.9"/>
    <s v=""/>
    <s v=""/>
    <s v=""/>
  </r>
  <r>
    <d v="2024-05-30T00:00:00"/>
    <x v="150"/>
    <n v="2100"/>
    <d v="1901-10-20T21:00:00"/>
    <n v="63.49"/>
    <n v="0"/>
    <n v="0"/>
    <n v="2.0099999999999998"/>
    <m/>
    <n v="-0.19900000000000001"/>
    <n v="80.2"/>
    <n v="0.2465"/>
    <n v="0.32350000000000001"/>
    <n v="0"/>
    <n v="0.6"/>
    <m/>
    <m/>
    <m/>
    <m/>
    <n v="1512100"/>
    <n v="0"/>
    <n v="0"/>
    <s v=""/>
    <s v=""/>
    <s v=""/>
  </r>
  <r>
    <d v="2024-05-30T00:00:00"/>
    <x v="150"/>
    <n v="2200"/>
    <d v="1901-10-20T22:00:00"/>
    <n v="63.14"/>
    <n v="0"/>
    <n v="0"/>
    <n v="2.0099999999999998"/>
    <m/>
    <n v="0.66"/>
    <n v="80.8"/>
    <n v="0.2465"/>
    <n v="0.32350000000000001"/>
    <n v="0"/>
    <n v="0.6"/>
    <m/>
    <m/>
    <m/>
    <m/>
    <n v="1512200"/>
    <n v="0"/>
    <n v="0"/>
    <s v=""/>
    <s v=""/>
    <s v=""/>
  </r>
  <r>
    <d v="2024-05-30T00:00:00"/>
    <x v="150"/>
    <n v="2300"/>
    <d v="1901-10-20T23:00:00"/>
    <n v="63.49"/>
    <n v="0"/>
    <n v="0"/>
    <n v="3.02"/>
    <m/>
    <n v="-1.1000000000000001"/>
    <n v="83.2"/>
    <n v="0.24579999999999999"/>
    <n v="0.32279999999999998"/>
    <n v="0"/>
    <n v="0.6"/>
    <m/>
    <m/>
    <m/>
    <m/>
    <n v="1512300"/>
    <n v="0"/>
    <n v="0"/>
    <s v=""/>
    <s v=""/>
    <s v=""/>
  </r>
  <r>
    <d v="2024-05-30T00:00:00"/>
    <x v="150"/>
    <n v="2400"/>
    <d v="1901-10-21T00:00:00"/>
    <n v="63.37"/>
    <n v="0"/>
    <n v="0"/>
    <n v="1.51"/>
    <m/>
    <n v="-1.2130000000000001"/>
    <n v="87.9"/>
    <n v="0.2465"/>
    <n v="0.32279999999999998"/>
    <n v="0"/>
    <n v="0.6"/>
    <m/>
    <m/>
    <m/>
    <m/>
    <n v="1512400"/>
    <n v="0"/>
    <n v="0"/>
    <n v="0.247"/>
    <n v="0.32300000000000001"/>
    <n v="0"/>
  </r>
  <r>
    <d v="2024-05-31T00:00:00"/>
    <x v="151"/>
    <n v="100"/>
    <d v="1901-10-21T01:00:00"/>
    <n v="63.49"/>
    <n v="0"/>
    <n v="0"/>
    <n v="1.51"/>
    <m/>
    <n v="-1.5269999999999999"/>
    <n v="88.9"/>
    <n v="0.2465"/>
    <n v="0.32200000000000001"/>
    <n v="0"/>
    <n v="0.6"/>
    <m/>
    <m/>
    <m/>
    <m/>
    <n v="1520100"/>
    <n v="0"/>
    <n v="0"/>
    <s v=""/>
    <s v=""/>
    <s v=""/>
  </r>
  <r>
    <d v="2024-05-31T00:00:00"/>
    <x v="151"/>
    <n v="200"/>
    <d v="1901-10-21T02:00:00"/>
    <n v="63.37"/>
    <n v="0"/>
    <n v="0"/>
    <n v="2.0099999999999998"/>
    <m/>
    <n v="-1.3839999999999999"/>
    <n v="89"/>
    <n v="0.2465"/>
    <n v="0.32200000000000001"/>
    <n v="0"/>
    <n v="0.6"/>
    <m/>
    <m/>
    <m/>
    <m/>
    <n v="1520200"/>
    <n v="0"/>
    <n v="0"/>
    <s v=""/>
    <s v=""/>
    <s v=""/>
  </r>
  <r>
    <d v="2024-05-31T00:00:00"/>
    <x v="151"/>
    <n v="300"/>
    <d v="1901-10-21T03:00:00"/>
    <n v="63.37"/>
    <n v="0"/>
    <n v="0"/>
    <n v="2.52"/>
    <m/>
    <n v="-1.1850000000000001"/>
    <n v="88.1"/>
    <n v="0.2465"/>
    <n v="0.32129999999999997"/>
    <n v="0"/>
    <n v="0.6"/>
    <m/>
    <m/>
    <m/>
    <m/>
    <n v="1520300"/>
    <n v="0"/>
    <n v="0"/>
    <s v=""/>
    <s v=""/>
    <s v=""/>
  </r>
  <r>
    <d v="2024-05-31T00:00:00"/>
    <x v="151"/>
    <n v="400"/>
    <d v="1901-10-21T04:00:00"/>
    <n v="63.37"/>
    <n v="0"/>
    <n v="0"/>
    <n v="2.0099999999999998"/>
    <m/>
    <n v="-1.5269999999999999"/>
    <n v="86.9"/>
    <n v="0.2472"/>
    <n v="0.32129999999999997"/>
    <n v="0"/>
    <n v="0.6"/>
    <m/>
    <m/>
    <m/>
    <m/>
    <n v="1520400"/>
    <n v="0"/>
    <n v="0"/>
    <s v=""/>
    <s v=""/>
    <s v=""/>
  </r>
  <r>
    <d v="2024-05-31T00:00:00"/>
    <x v="151"/>
    <n v="500"/>
    <d v="1901-10-21T05:00:00"/>
    <n v="63.49"/>
    <n v="0"/>
    <n v="0"/>
    <n v="1.51"/>
    <m/>
    <n v="-1.5840000000000001"/>
    <n v="87.1"/>
    <n v="0.2472"/>
    <n v="0.3206"/>
    <n v="0"/>
    <n v="10.6"/>
    <m/>
    <m/>
    <m/>
    <m/>
    <n v="1520500"/>
    <n v="25"/>
    <n v="10.6"/>
    <s v=""/>
    <s v=""/>
    <s v=""/>
  </r>
  <r>
    <d v="2024-05-31T00:00:00"/>
    <x v="151"/>
    <n v="600"/>
    <d v="1901-10-21T06:00:00"/>
    <n v="62.91"/>
    <n v="0"/>
    <n v="0"/>
    <n v="1.51"/>
    <m/>
    <n v="3.6429999999999998"/>
    <n v="83.4"/>
    <n v="0.2472"/>
    <n v="0.3206"/>
    <n v="0.2"/>
    <n v="161.9"/>
    <m/>
    <m/>
    <m/>
    <m/>
    <n v="1520600"/>
    <n v="161.30000000000001"/>
    <n v="161.9"/>
    <s v=""/>
    <s v=""/>
    <s v=""/>
  </r>
  <r>
    <d v="2024-05-31T00:00:00"/>
    <x v="151"/>
    <n v="700"/>
    <d v="1901-10-21T07:00:00"/>
    <n v="63.14"/>
    <n v="0"/>
    <n v="0"/>
    <n v="1.51"/>
    <m/>
    <n v="3.8540000000000001"/>
    <n v="68.900000000000006"/>
    <n v="0.24579999999999999"/>
    <n v="0.31990000000000002"/>
    <n v="0"/>
    <n v="313.10000000000002"/>
    <m/>
    <m/>
    <m/>
    <m/>
    <n v="1520700"/>
    <n v="338.2"/>
    <n v="313.10000000000002"/>
    <s v=""/>
    <s v=""/>
    <s v=""/>
  </r>
  <r>
    <d v="2024-05-31T00:00:00"/>
    <x v="151"/>
    <n v="800"/>
    <d v="1901-10-21T08:00:00"/>
    <n v="63.26"/>
    <n v="0"/>
    <n v="0"/>
    <n v="2.0099999999999998"/>
    <m/>
    <n v="3.036"/>
    <n v="64.099999999999994"/>
    <n v="0.24510000000000001"/>
    <n v="0.31990000000000002"/>
    <n v="0"/>
    <n v="164.4"/>
    <m/>
    <m/>
    <m/>
    <m/>
    <n v="1520800"/>
    <n v="519.5"/>
    <n v="164.4"/>
    <s v=""/>
    <s v=""/>
    <s v=""/>
  </r>
  <r>
    <d v="2024-05-31T00:00:00"/>
    <x v="151"/>
    <n v="900"/>
    <d v="1901-10-21T09:00:00"/>
    <n v="63.37"/>
    <n v="0"/>
    <n v="0"/>
    <n v="2.52"/>
    <m/>
    <n v="4.766"/>
    <n v="58.5"/>
    <n v="0.24360000000000001"/>
    <n v="0.31909999999999999"/>
    <n v="0"/>
    <n v="436.9"/>
    <m/>
    <m/>
    <m/>
    <m/>
    <n v="1520900"/>
    <n v="687.5"/>
    <n v="436.9"/>
    <s v=""/>
    <s v=""/>
    <s v=""/>
  </r>
  <r>
    <d v="2024-05-31T00:00:00"/>
    <x v="151"/>
    <n v="1000"/>
    <d v="1901-10-21T10:00:00"/>
    <n v="65.010000000000005"/>
    <n v="1.0100000000000051"/>
    <n v="0.5"/>
    <n v="3.02"/>
    <m/>
    <n v="8.8659999999999997"/>
    <n v="56"/>
    <n v="0.24360000000000001"/>
    <n v="0.31909999999999999"/>
    <n v="0"/>
    <n v="533.1"/>
    <m/>
    <m/>
    <m/>
    <m/>
    <n v="1521000"/>
    <n v="827.5"/>
    <n v="533.1"/>
    <s v=""/>
    <s v=""/>
    <s v=""/>
  </r>
  <r>
    <d v="2024-05-31T00:00:00"/>
    <x v="151"/>
    <n v="1100"/>
    <d v="1901-10-21T11:00:00"/>
    <n v="63.14"/>
    <n v="0"/>
    <n v="0.5"/>
    <n v="3.52"/>
    <m/>
    <n v="7.343"/>
    <n v="53.3"/>
    <n v="0.24429999999999999"/>
    <n v="0.31909999999999999"/>
    <n v="0"/>
    <n v="476.9"/>
    <m/>
    <m/>
    <m/>
    <m/>
    <n v="1521100"/>
    <n v="928.8"/>
    <n v="476.9"/>
    <s v=""/>
    <s v=""/>
    <s v=""/>
  </r>
  <r>
    <d v="2024-05-31T00:00:00"/>
    <x v="151"/>
    <n v="1200"/>
    <d v="1901-10-21T12:00:00"/>
    <n v="63.14"/>
    <n v="0"/>
    <n v="1.01"/>
    <n v="5.03"/>
    <m/>
    <n v="11.077999999999999"/>
    <n v="46.8"/>
    <n v="0.24510000000000001"/>
    <n v="0.31909999999999999"/>
    <n v="0"/>
    <n v="810.6"/>
    <m/>
    <m/>
    <m/>
    <m/>
    <n v="1521200"/>
    <n v="983.8"/>
    <n v="810.6"/>
    <s v=""/>
    <s v=""/>
    <s v=""/>
  </r>
  <r>
    <d v="2024-05-31T00:00:00"/>
    <x v="151"/>
    <n v="1300"/>
    <d v="1901-10-21T13:00:00"/>
    <n v="63.49"/>
    <n v="0"/>
    <n v="1.01"/>
    <n v="5.03"/>
    <m/>
    <n v="10.222"/>
    <n v="43.7"/>
    <n v="0.24510000000000001"/>
    <n v="0.31840000000000002"/>
    <n v="0"/>
    <n v="624.4"/>
    <m/>
    <m/>
    <m/>
    <m/>
    <n v="1521300"/>
    <n v="988.5"/>
    <n v="624.4"/>
    <s v=""/>
    <s v=""/>
    <s v=""/>
  </r>
  <r>
    <d v="2024-05-31T00:00:00"/>
    <x v="151"/>
    <n v="1400"/>
    <d v="1901-10-21T14:00:00"/>
    <n v="63.14"/>
    <n v="0"/>
    <n v="1.51"/>
    <n v="9.06"/>
    <m/>
    <n v="9.952"/>
    <n v="43.2"/>
    <n v="0.2465"/>
    <n v="0.31840000000000002"/>
    <n v="0"/>
    <n v="686.9"/>
    <m/>
    <m/>
    <m/>
    <m/>
    <n v="1521400"/>
    <n v="942.5"/>
    <n v="686.9"/>
    <s v=""/>
    <s v=""/>
    <s v=""/>
  </r>
  <r>
    <d v="2024-05-31T00:00:00"/>
    <x v="151"/>
    <n v="1500"/>
    <d v="1901-10-21T15:00:00"/>
    <n v="64.540000000000006"/>
    <n v="0.54000000000000625"/>
    <n v="1.51"/>
    <n v="5.54"/>
    <m/>
    <n v="12.968"/>
    <n v="40.5"/>
    <n v="0.2465"/>
    <n v="0.31769999999999998"/>
    <n v="0"/>
    <n v="799.4"/>
    <m/>
    <m/>
    <m/>
    <m/>
    <n v="1521500"/>
    <n v="848.8"/>
    <n v="799.4"/>
    <s v=""/>
    <s v=""/>
    <s v=""/>
  </r>
  <r>
    <d v="2024-05-31T00:00:00"/>
    <x v="151"/>
    <n v="1600"/>
    <d v="1901-10-21T16:00:00"/>
    <n v="63.73"/>
    <n v="0"/>
    <n v="1.51"/>
    <n v="5.54"/>
    <m/>
    <n v="13.137"/>
    <n v="40"/>
    <n v="0.2472"/>
    <n v="0.317"/>
    <n v="0"/>
    <n v="564.4"/>
    <m/>
    <m/>
    <m/>
    <m/>
    <n v="1521600"/>
    <n v="715.3"/>
    <n v="564.4"/>
    <s v=""/>
    <s v=""/>
    <s v=""/>
  </r>
  <r>
    <d v="2024-05-31T00:00:00"/>
    <x v="151"/>
    <n v="1700"/>
    <d v="1901-10-21T17:00:00"/>
    <n v="63.02"/>
    <n v="0"/>
    <n v="1.51"/>
    <n v="5.54"/>
    <m/>
    <n v="12.243"/>
    <n v="37.799999999999997"/>
    <n v="0.2472"/>
    <n v="0.31619999999999998"/>
    <n v="0"/>
    <n v="494.4"/>
    <m/>
    <m/>
    <m/>
    <m/>
    <n v="1521700"/>
    <n v="551.70000000000005"/>
    <n v="494.4"/>
    <s v=""/>
    <s v=""/>
    <s v=""/>
  </r>
  <r>
    <d v="2024-05-31T00:00:00"/>
    <x v="151"/>
    <n v="1800"/>
    <d v="1901-10-21T18:00:00"/>
    <n v="63.37"/>
    <n v="0"/>
    <n v="1.01"/>
    <n v="4.03"/>
    <m/>
    <n v="10.051"/>
    <n v="42.5"/>
    <n v="0.248"/>
    <n v="0.3155"/>
    <n v="0"/>
    <n v="236.9"/>
    <m/>
    <m/>
    <m/>
    <m/>
    <n v="1521800"/>
    <n v="371.3"/>
    <n v="236.9"/>
    <s v=""/>
    <s v=""/>
    <s v=""/>
  </r>
  <r>
    <d v="2024-05-31T00:00:00"/>
    <x v="151"/>
    <n v="1900"/>
    <d v="1901-10-21T19:00:00"/>
    <n v="63.49"/>
    <n v="0"/>
    <n v="0.5"/>
    <n v="3.02"/>
    <m/>
    <n v="7.5940000000000003"/>
    <n v="53.6"/>
    <n v="0.248"/>
    <n v="0.3155"/>
    <n v="0"/>
    <n v="83.1"/>
    <m/>
    <m/>
    <m/>
    <m/>
    <n v="1521900"/>
    <n v="192.2"/>
    <n v="83.1"/>
    <s v=""/>
    <s v=""/>
    <s v=""/>
  </r>
  <r>
    <d v="2024-05-31T00:00:00"/>
    <x v="151"/>
    <n v="2000"/>
    <d v="1901-10-21T20:00:00"/>
    <n v="63.02"/>
    <n v="0"/>
    <n v="0"/>
    <n v="1.51"/>
    <m/>
    <n v="5.024"/>
    <n v="63"/>
    <n v="0.248"/>
    <n v="0.31480000000000002"/>
    <n v="0"/>
    <n v="13.1"/>
    <m/>
    <m/>
    <m/>
    <m/>
    <n v="1522000"/>
    <n v="42.2"/>
    <n v="13.1"/>
    <s v=""/>
    <s v=""/>
    <s v=""/>
  </r>
  <r>
    <d v="2024-05-31T00:00:00"/>
    <x v="151"/>
    <n v="2100"/>
    <d v="1901-10-21T21:00:00"/>
    <n v="63.37"/>
    <n v="0"/>
    <n v="0"/>
    <n v="1.51"/>
    <m/>
    <n v="3.9319999999999999"/>
    <n v="70.5"/>
    <n v="0.248"/>
    <n v="0.31480000000000002"/>
    <n v="0"/>
    <n v="0.6"/>
    <m/>
    <m/>
    <m/>
    <m/>
    <n v="1522100"/>
    <n v="0"/>
    <n v="0"/>
    <s v=""/>
    <s v=""/>
    <s v=""/>
  </r>
  <r>
    <d v="2024-05-31T00:00:00"/>
    <x v="151"/>
    <n v="2200"/>
    <d v="1901-10-21T22:00:00"/>
    <n v="63.26"/>
    <n v="0"/>
    <n v="0"/>
    <n v="2.0099999999999998"/>
    <m/>
    <n v="5.282"/>
    <n v="70"/>
    <n v="0.248"/>
    <n v="0.31409999999999999"/>
    <n v="0"/>
    <n v="0.6"/>
    <m/>
    <m/>
    <m/>
    <m/>
    <n v="1522200"/>
    <n v="0"/>
    <n v="0"/>
    <s v=""/>
    <s v=""/>
    <s v=""/>
  </r>
  <r>
    <d v="2024-05-31T00:00:00"/>
    <x v="151"/>
    <n v="2300"/>
    <d v="1901-10-21T23:00:00"/>
    <n v="63.37"/>
    <n v="0"/>
    <n v="0"/>
    <n v="1.51"/>
    <m/>
    <n v="4.5060000000000002"/>
    <n v="65.400000000000006"/>
    <n v="0.2472"/>
    <n v="0.31409999999999999"/>
    <n v="0"/>
    <n v="0.6"/>
    <m/>
    <m/>
    <m/>
    <m/>
    <n v="1522300"/>
    <n v="0"/>
    <n v="0"/>
    <s v=""/>
    <s v=""/>
    <s v=""/>
  </r>
  <r>
    <d v="2024-05-31T00:00:00"/>
    <x v="151"/>
    <n v="2400"/>
    <d v="1901-10-22T00:00:00"/>
    <n v="63.14"/>
    <n v="0"/>
    <n v="0"/>
    <n v="1.51"/>
    <m/>
    <n v="4.0110000000000001"/>
    <n v="66.7"/>
    <n v="0.2472"/>
    <n v="0.31409999999999999"/>
    <n v="0"/>
    <n v="0.6"/>
    <m/>
    <m/>
    <m/>
    <m/>
    <n v="1522400"/>
    <n v="0"/>
    <n v="0"/>
    <n v="0.247"/>
    <n v="0.314"/>
    <n v="0"/>
  </r>
  <r>
    <d v="2024-06-01T00:00:00"/>
    <x v="152"/>
    <n v="100"/>
    <d v="1901-10-22T01:00:00"/>
    <n v="63.26"/>
    <n v="0"/>
    <n v="0"/>
    <n v="1.01"/>
    <m/>
    <n v="4.298"/>
    <n v="69.8"/>
    <n v="0.2472"/>
    <n v="0.31330000000000002"/>
    <n v="0"/>
    <n v="0.6"/>
    <m/>
    <m/>
    <m/>
    <m/>
    <n v="1530100"/>
    <n v="0"/>
    <n v="0"/>
    <s v=""/>
    <s v=""/>
    <s v=""/>
  </r>
  <r>
    <d v="2024-06-01T00:00:00"/>
    <x v="152"/>
    <n v="200"/>
    <d v="1901-10-22T02:00:00"/>
    <n v="63.37"/>
    <n v="0"/>
    <n v="0"/>
    <n v="1.01"/>
    <m/>
    <n v="4.22"/>
    <n v="69.8"/>
    <n v="0.2465"/>
    <n v="0.31330000000000002"/>
    <n v="0"/>
    <n v="0.6"/>
    <m/>
    <m/>
    <m/>
    <m/>
    <n v="1530200"/>
    <n v="0"/>
    <n v="0"/>
    <s v=""/>
    <s v=""/>
    <s v=""/>
  </r>
  <r>
    <d v="2024-06-01T00:00:00"/>
    <x v="152"/>
    <n v="300"/>
    <d v="1901-10-22T03:00:00"/>
    <n v="63.26"/>
    <n v="0"/>
    <n v="0"/>
    <n v="2.0099999999999998"/>
    <m/>
    <n v="3.327"/>
    <n v="70.8"/>
    <n v="0.2465"/>
    <n v="0.31259999999999999"/>
    <n v="0"/>
    <n v="0.6"/>
    <m/>
    <m/>
    <m/>
    <m/>
    <n v="1530300"/>
    <n v="0"/>
    <n v="0"/>
    <s v=""/>
    <s v=""/>
    <s v=""/>
  </r>
  <r>
    <d v="2024-06-01T00:00:00"/>
    <x v="152"/>
    <n v="400"/>
    <d v="1901-10-22T04:00:00"/>
    <n v="63.37"/>
    <n v="0"/>
    <n v="0"/>
    <n v="1.51"/>
    <m/>
    <n v="3.8540000000000001"/>
    <n v="74.7"/>
    <n v="0.2465"/>
    <n v="0.31259999999999999"/>
    <n v="0"/>
    <n v="0.6"/>
    <m/>
    <m/>
    <m/>
    <m/>
    <n v="1530400"/>
    <n v="0"/>
    <n v="0"/>
    <s v=""/>
    <s v=""/>
    <s v=""/>
  </r>
  <r>
    <d v="2024-06-01T00:00:00"/>
    <x v="152"/>
    <n v="500"/>
    <d v="1901-10-22T05:00:00"/>
    <n v="63.49"/>
    <n v="0"/>
    <n v="0"/>
    <n v="1.01"/>
    <m/>
    <n v="4.2720000000000002"/>
    <n v="74.599999999999994"/>
    <n v="0.2465"/>
    <n v="0.31259999999999999"/>
    <n v="0"/>
    <n v="15.6"/>
    <m/>
    <m/>
    <m/>
    <m/>
    <n v="1530500"/>
    <n v="25.5"/>
    <n v="15.6"/>
    <s v=""/>
    <s v=""/>
    <s v=""/>
  </r>
  <r>
    <d v="2024-06-01T00:00:00"/>
    <x v="152"/>
    <n v="600"/>
    <d v="1901-10-22T06:00:00"/>
    <n v="63.61"/>
    <n v="0"/>
    <n v="0"/>
    <n v="2.52"/>
    <m/>
    <n v="4.4020000000000001"/>
    <n v="75.8"/>
    <n v="0.24579999999999999"/>
    <n v="0.31259999999999999"/>
    <n v="0"/>
    <n v="46.9"/>
    <m/>
    <m/>
    <m/>
    <m/>
    <n v="1530600"/>
    <n v="162.5"/>
    <n v="46.9"/>
    <s v=""/>
    <s v=""/>
    <s v=""/>
  </r>
  <r>
    <d v="2024-06-01T00:00:00"/>
    <x v="152"/>
    <n v="700"/>
    <d v="1901-10-22T07:00:00"/>
    <n v="63.73"/>
    <n v="0"/>
    <n v="0.5"/>
    <n v="3.02"/>
    <m/>
    <n v="3.1680000000000001"/>
    <n v="83.3"/>
    <n v="0.24360000000000001"/>
    <n v="0.31259999999999999"/>
    <n v="0.2"/>
    <n v="69.400000000000006"/>
    <m/>
    <m/>
    <m/>
    <m/>
    <n v="1530700"/>
    <n v="339.2"/>
    <n v="69.400000000000006"/>
    <s v=""/>
    <s v=""/>
    <s v=""/>
  </r>
  <r>
    <d v="2024-06-01T00:00:00"/>
    <x v="152"/>
    <n v="800"/>
    <d v="1901-10-22T08:00:00"/>
    <n v="63.84"/>
    <n v="0"/>
    <n v="0.5"/>
    <n v="2.52"/>
    <m/>
    <n v="3.274"/>
    <n v="91.2"/>
    <n v="0.2422"/>
    <n v="0.31190000000000001"/>
    <n v="0.6"/>
    <n v="120.6"/>
    <m/>
    <m/>
    <m/>
    <m/>
    <n v="1530800"/>
    <n v="520.5"/>
    <n v="120.6"/>
    <s v=""/>
    <s v=""/>
    <s v=""/>
  </r>
  <r>
    <d v="2024-06-01T00:00:00"/>
    <x v="152"/>
    <n v="900"/>
    <d v="1901-10-22T09:00:00"/>
    <n v="63.73"/>
    <n v="0"/>
    <n v="1.01"/>
    <n v="4.03"/>
    <m/>
    <n v="3.9319999999999999"/>
    <n v="92.5"/>
    <n v="0.2407"/>
    <n v="0.31190000000000001"/>
    <n v="0.4"/>
    <n v="178.1"/>
    <m/>
    <m/>
    <m/>
    <m/>
    <n v="1530900"/>
    <n v="688"/>
    <n v="178.1"/>
    <s v=""/>
    <s v=""/>
    <s v=""/>
  </r>
  <r>
    <d v="2024-06-01T00:00:00"/>
    <x v="152"/>
    <n v="1000"/>
    <d v="1901-10-22T10:00:00"/>
    <n v="63.73"/>
    <n v="0"/>
    <n v="1.01"/>
    <n v="3.52"/>
    <m/>
    <n v="6.1790000000000003"/>
    <n v="92.5"/>
    <n v="0.2414"/>
    <n v="0.31190000000000001"/>
    <n v="0"/>
    <n v="288.10000000000002"/>
    <m/>
    <m/>
    <m/>
    <m/>
    <n v="1531000"/>
    <n v="828"/>
    <n v="288.10000000000002"/>
    <s v=""/>
    <s v=""/>
    <s v=""/>
  </r>
  <r>
    <d v="2024-06-01T00:00:00"/>
    <x v="152"/>
    <n v="1100"/>
    <d v="1901-10-22T11:00:00"/>
    <n v="63.61"/>
    <n v="0"/>
    <n v="2.0099999999999998"/>
    <n v="5.54"/>
    <m/>
    <n v="8.2200000000000006"/>
    <n v="83.2"/>
    <n v="0.2429"/>
    <n v="0.31190000000000001"/>
    <n v="0"/>
    <n v="676.9"/>
    <m/>
    <m/>
    <m/>
    <m/>
    <n v="1531100"/>
    <n v="929.3"/>
    <n v="676.9"/>
    <s v=""/>
    <s v=""/>
    <s v=""/>
  </r>
  <r>
    <d v="2024-06-01T00:00:00"/>
    <x v="152"/>
    <n v="1200"/>
    <d v="1901-10-22T12:00:00"/>
    <n v="63.73"/>
    <n v="0"/>
    <n v="2.0099999999999998"/>
    <n v="6.54"/>
    <m/>
    <n v="10.516"/>
    <n v="74.2"/>
    <n v="0.24360000000000001"/>
    <n v="0.31259999999999999"/>
    <n v="0"/>
    <n v="621.9"/>
    <m/>
    <m/>
    <m/>
    <m/>
    <n v="1531200"/>
    <n v="984.7"/>
    <n v="621.9"/>
    <s v=""/>
    <s v=""/>
    <s v=""/>
  </r>
  <r>
    <d v="2024-06-01T00:00:00"/>
    <x v="152"/>
    <n v="1300"/>
    <d v="1901-10-22T13:00:00"/>
    <n v="63.14"/>
    <n v="0"/>
    <n v="2.0099999999999998"/>
    <n v="6.54"/>
    <m/>
    <n v="8.9410000000000007"/>
    <n v="68.5"/>
    <n v="0.24510000000000001"/>
    <n v="0.31190000000000001"/>
    <n v="0"/>
    <n v="493.1"/>
    <m/>
    <m/>
    <m/>
    <m/>
    <n v="1531300"/>
    <n v="989.5"/>
    <n v="493.1"/>
    <s v=""/>
    <s v=""/>
    <s v=""/>
  </r>
  <r>
    <d v="2024-06-01T00:00:00"/>
    <x v="152"/>
    <n v="1400"/>
    <d v="1901-10-22T14:00:00"/>
    <n v="63.84"/>
    <n v="0"/>
    <n v="2.0099999999999998"/>
    <n v="6.04"/>
    <m/>
    <n v="8.9649999999999999"/>
    <n v="64.400000000000006"/>
    <n v="0.24510000000000001"/>
    <n v="0.31190000000000001"/>
    <n v="0"/>
    <n v="425.6"/>
    <m/>
    <m/>
    <m/>
    <m/>
    <n v="1531400"/>
    <n v="943.5"/>
    <n v="425.6"/>
    <s v=""/>
    <s v=""/>
    <s v=""/>
  </r>
  <r>
    <d v="2024-06-01T00:00:00"/>
    <x v="152"/>
    <n v="1500"/>
    <d v="1901-10-22T15:00:00"/>
    <n v="63.96"/>
    <n v="0"/>
    <n v="1.51"/>
    <n v="6.04"/>
    <m/>
    <n v="10.467000000000001"/>
    <n v="70.099999999999994"/>
    <n v="0.24579999999999999"/>
    <n v="0.31119999999999998"/>
    <n v="0"/>
    <n v="430.6"/>
    <m/>
    <m/>
    <m/>
    <m/>
    <n v="1531500"/>
    <n v="850.2"/>
    <n v="430.6"/>
    <s v=""/>
    <s v=""/>
    <s v=""/>
  </r>
  <r>
    <d v="2024-06-01T00:00:00"/>
    <x v="152"/>
    <n v="1600"/>
    <d v="1901-10-22T16:00:00"/>
    <n v="64.19"/>
    <n v="0.18999999999999773"/>
    <n v="1.51"/>
    <n v="7.05"/>
    <m/>
    <n v="9.657"/>
    <n v="72.8"/>
    <n v="0.24510000000000001"/>
    <n v="0.31119999999999998"/>
    <n v="0"/>
    <n v="324.39999999999998"/>
    <m/>
    <m/>
    <m/>
    <m/>
    <n v="1531600"/>
    <n v="717"/>
    <n v="324.39999999999998"/>
    <s v=""/>
    <s v=""/>
    <s v=""/>
  </r>
  <r>
    <d v="2024-06-01T00:00:00"/>
    <x v="152"/>
    <n v="1700"/>
    <d v="1901-10-22T17:00:00"/>
    <n v="63.73"/>
    <n v="0"/>
    <n v="2.0099999999999998"/>
    <n v="5.54"/>
    <m/>
    <n v="8.4939999999999998"/>
    <n v="69"/>
    <n v="0.24579999999999999"/>
    <n v="0.31040000000000001"/>
    <n v="0"/>
    <n v="249.4"/>
    <m/>
    <m/>
    <m/>
    <m/>
    <n v="1531700"/>
    <n v="553.5"/>
    <n v="249.4"/>
    <s v=""/>
    <s v=""/>
    <s v=""/>
  </r>
  <r>
    <d v="2024-06-01T00:00:00"/>
    <x v="152"/>
    <n v="1800"/>
    <d v="1901-10-22T18:00:00"/>
    <n v="63.73"/>
    <n v="0"/>
    <n v="2.0099999999999998"/>
    <n v="6.04"/>
    <m/>
    <n v="7.5190000000000001"/>
    <n v="71.3"/>
    <n v="0.24579999999999999"/>
    <n v="0.31040000000000001"/>
    <n v="0"/>
    <n v="190.6"/>
    <m/>
    <m/>
    <m/>
    <m/>
    <n v="1531800"/>
    <n v="373.5"/>
    <n v="190.6"/>
    <s v=""/>
    <s v=""/>
    <s v=""/>
  </r>
  <r>
    <d v="2024-06-01T00:00:00"/>
    <x v="152"/>
    <n v="1900"/>
    <d v="1901-10-22T19:00:00"/>
    <n v="63.49"/>
    <n v="0"/>
    <n v="0.5"/>
    <n v="5.54"/>
    <m/>
    <n v="5.2050000000000001"/>
    <n v="81.2"/>
    <n v="0.24579999999999999"/>
    <n v="0.31040000000000001"/>
    <n v="0"/>
    <n v="133.1"/>
    <m/>
    <m/>
    <m/>
    <m/>
    <n v="1531900"/>
    <n v="194.3"/>
    <n v="133.1"/>
    <s v=""/>
    <s v=""/>
    <s v=""/>
  </r>
  <r>
    <d v="2024-06-01T00:00:00"/>
    <x v="152"/>
    <n v="2000"/>
    <d v="1901-10-22T20:00:00"/>
    <n v="63.61"/>
    <n v="0"/>
    <n v="1.01"/>
    <n v="4.53"/>
    <m/>
    <n v="4.2460000000000004"/>
    <n v="83.9"/>
    <n v="0.24579999999999999"/>
    <n v="0.30969999999999998"/>
    <n v="0"/>
    <n v="10.6"/>
    <m/>
    <m/>
    <m/>
    <m/>
    <n v="1532000"/>
    <n v="43.7"/>
    <n v="10.6"/>
    <s v=""/>
    <s v=""/>
    <s v=""/>
  </r>
  <r>
    <d v="2024-06-01T00:00:00"/>
    <x v="152"/>
    <n v="2100"/>
    <d v="1901-10-22T21:00:00"/>
    <n v="63.61"/>
    <n v="0"/>
    <n v="1.51"/>
    <n v="6.04"/>
    <m/>
    <n v="3.9319999999999999"/>
    <n v="84.4"/>
    <n v="0.24579999999999999"/>
    <n v="0.30969999999999998"/>
    <n v="0"/>
    <n v="0.6"/>
    <m/>
    <m/>
    <m/>
    <m/>
    <n v="1532100"/>
    <n v="0"/>
    <n v="0"/>
    <s v=""/>
    <s v=""/>
    <s v=""/>
  </r>
  <r>
    <d v="2024-06-01T00:00:00"/>
    <x v="152"/>
    <n v="2200"/>
    <d v="1901-10-22T22:00:00"/>
    <n v="63.61"/>
    <n v="0"/>
    <n v="1.51"/>
    <n v="6.04"/>
    <m/>
    <n v="3.9849999999999999"/>
    <n v="82.8"/>
    <n v="0.24579999999999999"/>
    <n v="0.30969999999999998"/>
    <n v="0"/>
    <n v="0.6"/>
    <m/>
    <m/>
    <m/>
    <m/>
    <n v="1532200"/>
    <n v="0"/>
    <n v="0"/>
    <s v=""/>
    <s v=""/>
    <s v=""/>
  </r>
  <r>
    <d v="2024-06-01T00:00:00"/>
    <x v="152"/>
    <n v="2300"/>
    <d v="1901-10-22T23:00:00"/>
    <n v="63.49"/>
    <n v="0"/>
    <n v="1.51"/>
    <n v="7.05"/>
    <m/>
    <n v="3.0089999999999999"/>
    <n v="83.2"/>
    <n v="0.24510000000000001"/>
    <n v="0.309"/>
    <n v="0"/>
    <n v="0.6"/>
    <m/>
    <m/>
    <m/>
    <m/>
    <n v="1532300"/>
    <n v="0"/>
    <n v="0"/>
    <s v=""/>
    <s v=""/>
    <s v=""/>
  </r>
  <r>
    <d v="2024-06-01T00:00:00"/>
    <x v="152"/>
    <n v="2400"/>
    <d v="1901-10-23T00:00:00"/>
    <n v="63.73"/>
    <n v="0"/>
    <n v="0.5"/>
    <n v="4.53"/>
    <m/>
    <n v="3.2480000000000002"/>
    <n v="87.2"/>
    <n v="0.24510000000000001"/>
    <n v="0.309"/>
    <n v="0"/>
    <n v="0.6"/>
    <m/>
    <m/>
    <m/>
    <m/>
    <n v="1532400"/>
    <n v="0"/>
    <n v="0"/>
    <n v="0.245"/>
    <n v="0.309"/>
    <n v="0"/>
  </r>
  <r>
    <d v="2024-06-02T00:00:00"/>
    <x v="153"/>
    <n v="100"/>
    <d v="1901-10-23T01:00:00"/>
    <n v="63.61"/>
    <n v="0"/>
    <n v="0.5"/>
    <n v="4.53"/>
    <m/>
    <n v="3.2210000000000001"/>
    <n v="89.1"/>
    <n v="0.24510000000000001"/>
    <n v="0.30819999999999997"/>
    <n v="0"/>
    <n v="0.6"/>
    <m/>
    <m/>
    <m/>
    <m/>
    <n v="1540100"/>
    <n v="0"/>
    <n v="0"/>
    <s v=""/>
    <s v=""/>
    <s v=""/>
  </r>
  <r>
    <d v="2024-06-02T00:00:00"/>
    <x v="153"/>
    <n v="200"/>
    <d v="1901-10-23T02:00:00"/>
    <n v="63.37"/>
    <n v="0"/>
    <n v="0.5"/>
    <n v="5.03"/>
    <m/>
    <n v="2.903"/>
    <n v="90"/>
    <n v="0.24510000000000001"/>
    <n v="0.30819999999999997"/>
    <n v="0"/>
    <n v="0.6"/>
    <m/>
    <m/>
    <m/>
    <m/>
    <n v="1540200"/>
    <n v="0"/>
    <n v="0"/>
    <s v=""/>
    <s v=""/>
    <s v=""/>
  </r>
  <r>
    <d v="2024-06-02T00:00:00"/>
    <x v="153"/>
    <n v="300"/>
    <d v="1901-10-23T03:00:00"/>
    <n v="63.37"/>
    <n v="0"/>
    <n v="0"/>
    <n v="2.52"/>
    <m/>
    <n v="2.1819999999999999"/>
    <n v="90.8"/>
    <n v="0.24429999999999999"/>
    <n v="0.30819999999999997"/>
    <n v="0"/>
    <n v="0.6"/>
    <m/>
    <m/>
    <m/>
    <m/>
    <n v="1540300"/>
    <n v="0"/>
    <n v="0"/>
    <s v=""/>
    <s v=""/>
    <s v=""/>
  </r>
  <r>
    <d v="2024-06-02T00:00:00"/>
    <x v="153"/>
    <n v="400"/>
    <d v="1901-10-23T04:00:00"/>
    <n v="63.37"/>
    <n v="0"/>
    <n v="0"/>
    <n v="2.0099999999999998"/>
    <m/>
    <n v="0.68700000000000006"/>
    <n v="93"/>
    <n v="0.24429999999999999"/>
    <n v="0.30819999999999997"/>
    <n v="0"/>
    <n v="0.6"/>
    <m/>
    <m/>
    <m/>
    <m/>
    <n v="1540400"/>
    <n v="0"/>
    <n v="0"/>
    <s v=""/>
    <s v=""/>
    <s v=""/>
  </r>
  <r>
    <d v="2024-06-02T00:00:00"/>
    <x v="153"/>
    <n v="500"/>
    <d v="1901-10-23T05:00:00"/>
    <n v="63.49"/>
    <n v="0"/>
    <n v="0"/>
    <n v="3.02"/>
    <m/>
    <n v="2.1280000000000001"/>
    <n v="93.8"/>
    <n v="0.24429999999999999"/>
    <n v="0.30819999999999997"/>
    <n v="0"/>
    <n v="24.4"/>
    <m/>
    <m/>
    <m/>
    <m/>
    <n v="1540500"/>
    <n v="26.3"/>
    <n v="24.4"/>
    <s v=""/>
    <s v=""/>
    <s v=""/>
  </r>
  <r>
    <d v="2024-06-02T00:00:00"/>
    <x v="153"/>
    <n v="600"/>
    <d v="1901-10-23T06:00:00"/>
    <n v="63.73"/>
    <n v="0"/>
    <n v="0.5"/>
    <n v="3.02"/>
    <m/>
    <n v="3.617"/>
    <n v="91.7"/>
    <n v="0.24360000000000001"/>
    <n v="0.30819999999999997"/>
    <n v="0"/>
    <n v="105.6"/>
    <m/>
    <m/>
    <m/>
    <m/>
    <n v="1540600"/>
    <n v="163.5"/>
    <n v="105.6"/>
    <s v=""/>
    <s v=""/>
    <s v=""/>
  </r>
  <r>
    <d v="2024-06-02T00:00:00"/>
    <x v="153"/>
    <n v="700"/>
    <d v="1901-10-23T07:00:00"/>
    <n v="63.61"/>
    <n v="0"/>
    <n v="0"/>
    <n v="2.52"/>
    <m/>
    <n v="4.8179999999999996"/>
    <n v="86.1"/>
    <n v="0.24360000000000001"/>
    <n v="0.3075"/>
    <n v="0"/>
    <n v="196.9"/>
    <m/>
    <m/>
    <m/>
    <m/>
    <n v="1540700"/>
    <n v="340"/>
    <n v="196.9"/>
    <s v=""/>
    <s v=""/>
    <s v=""/>
  </r>
  <r>
    <d v="2024-06-02T00:00:00"/>
    <x v="153"/>
    <n v="800"/>
    <d v="1901-10-23T08:00:00"/>
    <n v="63.73"/>
    <n v="0"/>
    <n v="0.5"/>
    <n v="4.03"/>
    <m/>
    <n v="5.3339999999999996"/>
    <n v="85.9"/>
    <n v="0.24360000000000001"/>
    <n v="0.3075"/>
    <n v="0"/>
    <n v="185.6"/>
    <m/>
    <m/>
    <m/>
    <m/>
    <n v="1540800"/>
    <n v="521.29999999999995"/>
    <n v="185.6"/>
    <s v=""/>
    <s v=""/>
    <s v=""/>
  </r>
  <r>
    <d v="2024-06-02T00:00:00"/>
    <x v="153"/>
    <n v="900"/>
    <d v="1901-10-23T09:00:00"/>
    <n v="63.49"/>
    <n v="0"/>
    <n v="1.51"/>
    <n v="5.54"/>
    <m/>
    <n v="7.82"/>
    <n v="79.400000000000006"/>
    <n v="0.24360000000000001"/>
    <n v="0.3075"/>
    <n v="0"/>
    <n v="476.9"/>
    <m/>
    <m/>
    <m/>
    <m/>
    <n v="1540900"/>
    <n v="688.7"/>
    <n v="476.9"/>
    <s v=""/>
    <s v=""/>
    <s v=""/>
  </r>
  <r>
    <d v="2024-06-02T00:00:00"/>
    <x v="153"/>
    <n v="1000"/>
    <d v="1901-10-23T10:00:00"/>
    <n v="63.84"/>
    <n v="0"/>
    <n v="1.51"/>
    <n v="5.54"/>
    <m/>
    <n v="7.343"/>
    <n v="76.3"/>
    <n v="0.24429999999999999"/>
    <n v="0.30680000000000002"/>
    <n v="0"/>
    <n v="288.10000000000002"/>
    <m/>
    <m/>
    <m/>
    <m/>
    <n v="1541000"/>
    <n v="828.5"/>
    <n v="288.10000000000002"/>
    <s v=""/>
    <s v=""/>
    <s v=""/>
  </r>
  <r>
    <d v="2024-06-02T00:00:00"/>
    <x v="153"/>
    <n v="1100"/>
    <d v="1901-10-23T11:00:00"/>
    <n v="63.61"/>
    <n v="0"/>
    <n v="1.51"/>
    <n v="5.03"/>
    <m/>
    <n v="6.3570000000000002"/>
    <n v="78.400000000000006"/>
    <n v="0.24429999999999999"/>
    <n v="0.30680000000000002"/>
    <n v="0"/>
    <n v="179.4"/>
    <m/>
    <m/>
    <m/>
    <m/>
    <n v="1541100"/>
    <n v="929.8"/>
    <n v="179.4"/>
    <s v=""/>
    <s v=""/>
    <s v=""/>
  </r>
  <r>
    <d v="2024-06-02T00:00:00"/>
    <x v="153"/>
    <n v="1200"/>
    <d v="1901-10-23T12:00:00"/>
    <n v="64.08"/>
    <n v="7.9999999999998295E-2"/>
    <n v="1.51"/>
    <n v="5.03"/>
    <m/>
    <n v="5.36"/>
    <n v="82.4"/>
    <n v="0.23780000000000001"/>
    <n v="0.30680000000000002"/>
    <n v="0.8"/>
    <n v="184.4"/>
    <m/>
    <m/>
    <m/>
    <m/>
    <n v="1541200"/>
    <n v="985.3"/>
    <n v="184.4"/>
    <s v=""/>
    <s v=""/>
    <s v=""/>
  </r>
  <r>
    <d v="2024-06-02T00:00:00"/>
    <x v="153"/>
    <n v="1300"/>
    <d v="1901-10-23T13:00:00"/>
    <n v="63.96"/>
    <n v="0"/>
    <n v="2.0099999999999998"/>
    <n v="5.54"/>
    <m/>
    <n v="5.6159999999999997"/>
    <n v="91.6"/>
    <n v="0.2356"/>
    <n v="0.30609999999999998"/>
    <n v="0.8"/>
    <n v="205.6"/>
    <m/>
    <m/>
    <m/>
    <m/>
    <n v="1541300"/>
    <n v="990.3"/>
    <n v="205.6"/>
    <s v=""/>
    <s v=""/>
    <s v=""/>
  </r>
  <r>
    <d v="2024-06-02T00:00:00"/>
    <x v="153"/>
    <n v="1400"/>
    <d v="1901-10-23T14:00:00"/>
    <n v="63.96"/>
    <n v="0"/>
    <n v="3.52"/>
    <n v="7.55"/>
    <m/>
    <n v="4.0890000000000004"/>
    <n v="91.7"/>
    <n v="0.2392"/>
    <n v="0.3039"/>
    <n v="0.6"/>
    <n v="180.6"/>
    <m/>
    <m/>
    <m/>
    <m/>
    <n v="1541400"/>
    <n v="944.7"/>
    <n v="180.6"/>
    <s v=""/>
    <s v=""/>
    <s v=""/>
  </r>
  <r>
    <d v="2024-06-02T00:00:00"/>
    <x v="153"/>
    <n v="1500"/>
    <d v="1901-10-23T15:00:00"/>
    <n v="63.96"/>
    <n v="0"/>
    <n v="3.52"/>
    <n v="9.06"/>
    <m/>
    <n v="3.512"/>
    <n v="94.4"/>
    <n v="0.24360000000000001"/>
    <n v="0.3024"/>
    <n v="1"/>
    <n v="105.6"/>
    <m/>
    <m/>
    <m/>
    <m/>
    <n v="1541500"/>
    <n v="851.8"/>
    <n v="105.6"/>
    <s v=""/>
    <s v=""/>
    <s v=""/>
  </r>
  <r>
    <d v="2024-06-02T00:00:00"/>
    <x v="153"/>
    <n v="1600"/>
    <d v="1901-10-23T16:00:00"/>
    <n v="63.84"/>
    <n v="0"/>
    <n v="3.52"/>
    <n v="8.0500000000000007"/>
    <m/>
    <n v="3.617"/>
    <n v="94.8"/>
    <n v="0.24429999999999999"/>
    <n v="0.3024"/>
    <n v="1"/>
    <n v="93.1"/>
    <m/>
    <m/>
    <m/>
    <m/>
    <n v="1541600"/>
    <n v="718.7"/>
    <n v="93.1"/>
    <s v=""/>
    <s v=""/>
    <s v=""/>
  </r>
  <r>
    <d v="2024-06-02T00:00:00"/>
    <x v="153"/>
    <n v="1700"/>
    <d v="1901-10-23T17:00:00"/>
    <n v="63.84"/>
    <n v="0"/>
    <n v="2.52"/>
    <n v="7.55"/>
    <m/>
    <n v="3.5910000000000002"/>
    <n v="96.2"/>
    <n v="0.2465"/>
    <n v="0.30320000000000003"/>
    <n v="1"/>
    <n v="41.9"/>
    <m/>
    <m/>
    <m/>
    <m/>
    <n v="1541700"/>
    <n v="555.5"/>
    <n v="41.9"/>
    <s v=""/>
    <s v=""/>
    <s v=""/>
  </r>
  <r>
    <d v="2024-06-02T00:00:00"/>
    <x v="153"/>
    <n v="1800"/>
    <d v="1901-10-23T18:00:00"/>
    <n v="63.84"/>
    <n v="0"/>
    <n v="2.52"/>
    <n v="7.05"/>
    <m/>
    <n v="3.67"/>
    <n v="97.3"/>
    <n v="0.248"/>
    <n v="0.30530000000000002"/>
    <n v="1"/>
    <n v="41.9"/>
    <m/>
    <m/>
    <m/>
    <m/>
    <n v="1541800"/>
    <n v="375.7"/>
    <n v="41.9"/>
    <s v=""/>
    <s v=""/>
    <s v=""/>
  </r>
  <r>
    <d v="2024-06-02T00:00:00"/>
    <x v="153"/>
    <n v="1900"/>
    <d v="1901-10-23T19:00:00"/>
    <n v="63.96"/>
    <n v="0"/>
    <n v="3.02"/>
    <n v="10.07"/>
    <m/>
    <n v="3.9849999999999999"/>
    <n v="97"/>
    <n v="0.2487"/>
    <n v="0.309"/>
    <n v="0.2"/>
    <n v="31.9"/>
    <m/>
    <m/>
    <m/>
    <m/>
    <n v="1541900"/>
    <n v="196.3"/>
    <n v="31.9"/>
    <s v=""/>
    <s v=""/>
    <s v=""/>
  </r>
  <r>
    <d v="2024-06-02T00:00:00"/>
    <x v="153"/>
    <n v="2000"/>
    <d v="1901-10-23T20:00:00"/>
    <n v="63.96"/>
    <n v="0"/>
    <n v="3.02"/>
    <n v="9.06"/>
    <m/>
    <n v="4.141"/>
    <n v="97.9"/>
    <n v="0.25009999999999999"/>
    <n v="0.31119999999999998"/>
    <n v="0.6"/>
    <n v="1.9"/>
    <m/>
    <m/>
    <m/>
    <m/>
    <n v="1542000"/>
    <n v="45.8"/>
    <n v="1.9"/>
    <s v=""/>
    <s v=""/>
    <s v=""/>
  </r>
  <r>
    <d v="2024-06-02T00:00:00"/>
    <x v="153"/>
    <n v="2100"/>
    <d v="1901-10-23T21:00:00"/>
    <n v="63.73"/>
    <n v="0"/>
    <n v="2.0099999999999998"/>
    <n v="7.55"/>
    <m/>
    <n v="3.88"/>
    <n v="98"/>
    <n v="0.25230000000000002"/>
    <n v="0.31330000000000002"/>
    <n v="1"/>
    <n v="0.6"/>
    <m/>
    <m/>
    <m/>
    <m/>
    <n v="1542100"/>
    <n v="0"/>
    <n v="0"/>
    <s v=""/>
    <s v=""/>
    <s v=""/>
  </r>
  <r>
    <d v="2024-06-02T00:00:00"/>
    <x v="153"/>
    <n v="2200"/>
    <d v="1901-10-23T22:00:00"/>
    <n v="63.96"/>
    <n v="0"/>
    <n v="1.51"/>
    <n v="5.54"/>
    <m/>
    <n v="3.9849999999999999"/>
    <n v="98.6"/>
    <n v="0.2545"/>
    <n v="0.317"/>
    <n v="1.4"/>
    <n v="0.6"/>
    <m/>
    <m/>
    <m/>
    <m/>
    <n v="1542200"/>
    <n v="0"/>
    <n v="0"/>
    <s v=""/>
    <s v=""/>
    <s v=""/>
  </r>
  <r>
    <d v="2024-06-02T00:00:00"/>
    <x v="153"/>
    <n v="2300"/>
    <d v="1901-10-23T23:00:00"/>
    <n v="63.84"/>
    <n v="0"/>
    <n v="2.52"/>
    <n v="8.0500000000000007"/>
    <m/>
    <n v="3.4849999999999999"/>
    <n v="98.9"/>
    <n v="0.25890000000000002"/>
    <n v="0.32419999999999999"/>
    <n v="2"/>
    <n v="0.6"/>
    <m/>
    <m/>
    <m/>
    <m/>
    <n v="1542300"/>
    <n v="0"/>
    <n v="0"/>
    <s v=""/>
    <s v=""/>
    <s v=""/>
  </r>
  <r>
    <d v="2024-06-02T00:00:00"/>
    <x v="153"/>
    <n v="2400"/>
    <d v="1901-10-24T00:00:00"/>
    <n v="63.73"/>
    <n v="0"/>
    <n v="1.51"/>
    <n v="6.04"/>
    <m/>
    <n v="3.827"/>
    <n v="99.2"/>
    <n v="0.25890000000000002"/>
    <n v="0.33150000000000002"/>
    <n v="0"/>
    <n v="0.6"/>
    <m/>
    <m/>
    <m/>
    <m/>
    <n v="1542400"/>
    <n v="0"/>
    <n v="0"/>
    <n v="0.25900000000000001"/>
    <n v="0.33200000000000002"/>
    <n v="0"/>
  </r>
  <r>
    <d v="2024-06-03T00:00:00"/>
    <x v="154"/>
    <n v="100"/>
    <d v="1901-10-24T01:00:00"/>
    <n v="63.84"/>
    <n v="0"/>
    <n v="1.01"/>
    <n v="4.53"/>
    <m/>
    <n v="3.0630000000000002"/>
    <n v="99.3"/>
    <n v="0.2596"/>
    <n v="0.33579999999999999"/>
    <n v="0.2"/>
    <n v="0.6"/>
    <m/>
    <m/>
    <m/>
    <m/>
    <n v="1550100"/>
    <n v="0"/>
    <n v="0"/>
    <s v=""/>
    <s v=""/>
    <s v=""/>
  </r>
  <r>
    <d v="2024-06-03T00:00:00"/>
    <x v="154"/>
    <n v="200"/>
    <d v="1901-10-24T02:00:00"/>
    <n v="63.73"/>
    <n v="0"/>
    <n v="1.01"/>
    <n v="5.54"/>
    <m/>
    <n v="3.4849999999999999"/>
    <n v="99.4"/>
    <n v="0.25890000000000002"/>
    <n v="0.33800000000000002"/>
    <n v="0.4"/>
    <n v="0.6"/>
    <m/>
    <m/>
    <m/>
    <m/>
    <n v="1550200"/>
    <n v="0"/>
    <n v="0"/>
    <s v=""/>
    <s v=""/>
    <s v=""/>
  </r>
  <r>
    <d v="2024-06-03T00:00:00"/>
    <x v="154"/>
    <n v="300"/>
    <d v="1901-10-24T03:00:00"/>
    <n v="63.73"/>
    <n v="0"/>
    <n v="1.01"/>
    <n v="4.03"/>
    <m/>
    <n v="3.1949999999999998"/>
    <n v="99.5"/>
    <n v="0.2581"/>
    <n v="0.3402"/>
    <n v="0"/>
    <n v="0.6"/>
    <m/>
    <m/>
    <m/>
    <m/>
    <n v="1550300"/>
    <n v="0"/>
    <n v="0"/>
    <s v=""/>
    <s v=""/>
    <s v=""/>
  </r>
  <r>
    <d v="2024-06-03T00:00:00"/>
    <x v="154"/>
    <n v="400"/>
    <d v="1901-10-24T04:00:00"/>
    <n v="63.73"/>
    <n v="0"/>
    <n v="0.5"/>
    <n v="3.02"/>
    <m/>
    <n v="2.69"/>
    <n v="99.6"/>
    <n v="0.25669999999999998"/>
    <n v="0.3402"/>
    <n v="0"/>
    <n v="0.6"/>
    <m/>
    <m/>
    <m/>
    <m/>
    <n v="1550400"/>
    <n v="0"/>
    <n v="0"/>
    <s v=""/>
    <s v=""/>
    <s v=""/>
  </r>
  <r>
    <d v="2024-06-03T00:00:00"/>
    <x v="154"/>
    <n v="500"/>
    <d v="1901-10-24T05:00:00"/>
    <n v="63.84"/>
    <n v="0"/>
    <n v="0"/>
    <n v="3.02"/>
    <m/>
    <n v="2.4769999999999999"/>
    <n v="99.7"/>
    <n v="0.25600000000000001"/>
    <n v="0.34089999999999998"/>
    <n v="0"/>
    <n v="10.6"/>
    <m/>
    <m/>
    <m/>
    <m/>
    <n v="1550500"/>
    <n v="27"/>
    <n v="10.6"/>
    <s v=""/>
    <s v=""/>
    <s v=""/>
  </r>
  <r>
    <d v="2024-06-03T00:00:00"/>
    <x v="154"/>
    <n v="600"/>
    <d v="1901-10-24T06:00:00"/>
    <n v="63.73"/>
    <n v="0"/>
    <n v="1.01"/>
    <n v="3.52"/>
    <m/>
    <n v="2.423"/>
    <n v="99.7"/>
    <n v="0.25519999999999998"/>
    <n v="0.34089999999999998"/>
    <n v="0"/>
    <n v="45.6"/>
    <m/>
    <m/>
    <m/>
    <m/>
    <n v="1550600"/>
    <n v="164.5"/>
    <n v="45.6"/>
    <s v=""/>
    <s v=""/>
    <s v=""/>
  </r>
  <r>
    <d v="2024-06-03T00:00:00"/>
    <x v="154"/>
    <n v="700"/>
    <d v="1901-10-24T07:00:00"/>
    <n v="63.73"/>
    <n v="0"/>
    <n v="1.01"/>
    <n v="6.04"/>
    <m/>
    <n v="1.778"/>
    <n v="99.7"/>
    <n v="0.25519999999999998"/>
    <n v="0.34089999999999998"/>
    <n v="0.2"/>
    <n v="80.599999999999994"/>
    <m/>
    <m/>
    <m/>
    <m/>
    <n v="1550700"/>
    <n v="341"/>
    <n v="80.599999999999994"/>
    <s v=""/>
    <s v=""/>
    <s v=""/>
  </r>
  <r>
    <d v="2024-06-03T00:00:00"/>
    <x v="154"/>
    <n v="800"/>
    <d v="1901-10-24T08:00:00"/>
    <n v="63.96"/>
    <n v="0"/>
    <n v="1.51"/>
    <n v="9.06"/>
    <m/>
    <n v="1.3979999999999999"/>
    <n v="99.8"/>
    <n v="0.2581"/>
    <n v="0.3402"/>
    <n v="0.8"/>
    <n v="81.900000000000006"/>
    <m/>
    <m/>
    <m/>
    <m/>
    <n v="1550800"/>
    <n v="521.70000000000005"/>
    <n v="81.900000000000006"/>
    <s v=""/>
    <s v=""/>
    <s v=""/>
  </r>
  <r>
    <d v="2024-06-03T00:00:00"/>
    <x v="154"/>
    <n v="900"/>
    <d v="1901-10-24T09:00:00"/>
    <n v="64.08"/>
    <n v="7.9999999999998295E-2"/>
    <n v="2.52"/>
    <n v="9.06"/>
    <m/>
    <n v="0.90700000000000003"/>
    <n v="99.7"/>
    <n v="0.26029999999999998"/>
    <n v="0.3417"/>
    <n v="1.2"/>
    <n v="130.6"/>
    <m/>
    <m/>
    <m/>
    <m/>
    <n v="1550900"/>
    <n v="689"/>
    <n v="130.6"/>
    <s v=""/>
    <s v=""/>
    <s v=""/>
  </r>
  <r>
    <d v="2024-06-03T00:00:00"/>
    <x v="154"/>
    <n v="1000"/>
    <d v="1901-10-24T10:00:00"/>
    <n v="61.97"/>
    <n v="0"/>
    <n v="2.0099999999999998"/>
    <n v="6.54"/>
    <m/>
    <n v="0.107"/>
    <n v="99.7"/>
    <n v="0.26179999999999998"/>
    <n v="0.34310000000000002"/>
    <n v="0.4"/>
    <n v="148.1"/>
    <m/>
    <m/>
    <m/>
    <m/>
    <n v="1551000"/>
    <n v="829"/>
    <n v="148.1"/>
    <s v=""/>
    <s v=""/>
    <s v=""/>
  </r>
  <r>
    <d v="2024-06-03T00:00:00"/>
    <x v="154"/>
    <n v="1100"/>
    <d v="1901-10-24T11:00:00"/>
    <n v="63.84"/>
    <n v="0"/>
    <n v="3.02"/>
    <n v="9.56"/>
    <m/>
    <n v="2.3959999999999999"/>
    <n v="99.2"/>
    <n v="0.26029999999999998"/>
    <n v="0.34670000000000001"/>
    <n v="1.2"/>
    <n v="361.9"/>
    <m/>
    <m/>
    <m/>
    <m/>
    <n v="1551100"/>
    <n v="930.5"/>
    <n v="361.9"/>
    <s v=""/>
    <s v=""/>
    <s v=""/>
  </r>
  <r>
    <d v="2024-06-03T00:00:00"/>
    <x v="154"/>
    <n v="1200"/>
    <d v="1901-10-24T12:00:00"/>
    <n v="63.84"/>
    <n v="0"/>
    <n v="4.53"/>
    <n v="11.58"/>
    <m/>
    <n v="3.0089999999999999"/>
    <n v="94.1"/>
    <n v="0.25380000000000003"/>
    <n v="0.35110000000000002"/>
    <n v="0"/>
    <n v="676.9"/>
    <m/>
    <m/>
    <m/>
    <m/>
    <n v="1551200"/>
    <n v="985.8"/>
    <n v="676.9"/>
    <s v=""/>
    <s v=""/>
    <s v=""/>
  </r>
  <r>
    <d v="2024-06-03T00:00:00"/>
    <x v="154"/>
    <n v="1300"/>
    <d v="1901-10-24T13:00:00"/>
    <n v="64.31"/>
    <n v="0.31000000000000227"/>
    <n v="4.53"/>
    <n v="12.58"/>
    <m/>
    <n v="5.1020000000000003"/>
    <n v="85.1"/>
    <n v="0.25009999999999999"/>
    <n v="0.35260000000000002"/>
    <n v="0"/>
    <n v="815.6"/>
    <m/>
    <m/>
    <m/>
    <m/>
    <n v="1551300"/>
    <n v="991"/>
    <n v="815.6"/>
    <s v=""/>
    <s v=""/>
    <s v=""/>
  </r>
  <r>
    <d v="2024-06-03T00:00:00"/>
    <x v="154"/>
    <n v="1400"/>
    <d v="1901-10-24T14:00:00"/>
    <n v="64.430000000000007"/>
    <n v="0.43000000000000682"/>
    <n v="5.03"/>
    <n v="12.08"/>
    <m/>
    <n v="6.2809999999999997"/>
    <n v="78.2"/>
    <n v="0.2487"/>
    <n v="0.35260000000000002"/>
    <n v="0"/>
    <n v="896.9"/>
    <m/>
    <m/>
    <m/>
    <m/>
    <n v="1551400"/>
    <n v="945.5"/>
    <n v="896.9"/>
    <s v=""/>
    <s v=""/>
    <s v=""/>
  </r>
  <r>
    <d v="2024-06-03T00:00:00"/>
    <x v="154"/>
    <n v="1500"/>
    <d v="1901-10-24T15:00:00"/>
    <n v="63.61"/>
    <n v="0"/>
    <n v="4.53"/>
    <n v="12.58"/>
    <m/>
    <n v="6.5090000000000003"/>
    <n v="71.400000000000006"/>
    <n v="0.2487"/>
    <n v="0.35260000000000002"/>
    <n v="0"/>
    <n v="738.1"/>
    <m/>
    <m/>
    <m/>
    <m/>
    <n v="1551500"/>
    <n v="853"/>
    <n v="738.1"/>
    <s v=""/>
    <s v=""/>
    <s v=""/>
  </r>
  <r>
    <d v="2024-06-03T00:00:00"/>
    <x v="154"/>
    <n v="1600"/>
    <d v="1901-10-24T16:00:00"/>
    <n v="63.61"/>
    <n v="0"/>
    <n v="4.53"/>
    <n v="11.58"/>
    <m/>
    <n v="5.8979999999999997"/>
    <n v="65.2"/>
    <n v="0.2487"/>
    <n v="0.3518"/>
    <n v="0"/>
    <n v="623.1"/>
    <m/>
    <m/>
    <m/>
    <m/>
    <n v="1551600"/>
    <n v="720.2"/>
    <n v="623.1"/>
    <s v=""/>
    <s v=""/>
    <s v=""/>
  </r>
  <r>
    <d v="2024-06-03T00:00:00"/>
    <x v="154"/>
    <n v="1700"/>
    <d v="1901-10-24T17:00:00"/>
    <n v="63.49"/>
    <n v="0"/>
    <n v="3.52"/>
    <n v="10.07"/>
    <m/>
    <n v="4.6619999999999999"/>
    <n v="66.400000000000006"/>
    <n v="0.2487"/>
    <n v="0.3518"/>
    <n v="0"/>
    <n v="443.1"/>
    <m/>
    <m/>
    <m/>
    <m/>
    <n v="1551700"/>
    <n v="557.20000000000005"/>
    <n v="443.1"/>
    <s v=""/>
    <s v=""/>
    <s v=""/>
  </r>
  <r>
    <d v="2024-06-03T00:00:00"/>
    <x v="154"/>
    <n v="1800"/>
    <d v="1901-10-24T18:00:00"/>
    <n v="63.49"/>
    <n v="0"/>
    <n v="3.02"/>
    <n v="8.56"/>
    <m/>
    <n v="4.6100000000000003"/>
    <n v="67.5"/>
    <n v="0.2487"/>
    <n v="0.35110000000000002"/>
    <n v="0"/>
    <n v="303.10000000000002"/>
    <m/>
    <m/>
    <m/>
    <m/>
    <n v="1551800"/>
    <n v="378"/>
    <n v="303.10000000000002"/>
    <s v=""/>
    <s v=""/>
    <s v=""/>
  </r>
  <r>
    <d v="2024-06-03T00:00:00"/>
    <x v="154"/>
    <n v="1900"/>
    <d v="1901-10-24T19:00:00"/>
    <n v="63.37"/>
    <n v="0"/>
    <n v="3.02"/>
    <n v="8.56"/>
    <m/>
    <n v="2.823"/>
    <n v="70.2"/>
    <n v="0.248"/>
    <n v="0.35039999999999999"/>
    <n v="0"/>
    <n v="149.4"/>
    <m/>
    <m/>
    <m/>
    <m/>
    <n v="1551900"/>
    <n v="198.5"/>
    <n v="149.4"/>
    <s v=""/>
    <s v=""/>
    <s v=""/>
  </r>
  <r>
    <d v="2024-06-03T00:00:00"/>
    <x v="154"/>
    <n v="2000"/>
    <d v="1901-10-24T20:00:00"/>
    <n v="63.49"/>
    <n v="0"/>
    <n v="2.52"/>
    <n v="9.06"/>
    <m/>
    <n v="0.218"/>
    <n v="76.5"/>
    <n v="0.248"/>
    <n v="0.35039999999999999"/>
    <n v="0"/>
    <n v="15.6"/>
    <m/>
    <m/>
    <m/>
    <m/>
    <n v="1552000"/>
    <n v="47.5"/>
    <n v="15.6"/>
    <s v=""/>
    <s v=""/>
    <s v=""/>
  </r>
  <r>
    <d v="2024-06-03T00:00:00"/>
    <x v="154"/>
    <n v="2100"/>
    <d v="1901-10-24T21:00:00"/>
    <n v="63.49"/>
    <n v="0"/>
    <n v="2.0099999999999998"/>
    <n v="7.05"/>
    <m/>
    <n v="-0.14299999999999999"/>
    <n v="79.400000000000006"/>
    <n v="0.248"/>
    <n v="0.34960000000000002"/>
    <n v="0"/>
    <n v="0.6"/>
    <m/>
    <m/>
    <m/>
    <m/>
    <n v="1552100"/>
    <n v="0"/>
    <n v="0"/>
    <s v=""/>
    <s v=""/>
    <s v=""/>
  </r>
  <r>
    <d v="2024-06-03T00:00:00"/>
    <x v="154"/>
    <n v="2200"/>
    <d v="1901-10-24T22:00:00"/>
    <n v="63.61"/>
    <n v="0"/>
    <n v="1.01"/>
    <n v="5.54"/>
    <m/>
    <n v="-1.8420000000000001"/>
    <n v="83.4"/>
    <n v="0.248"/>
    <n v="0.34889999999999999"/>
    <n v="0"/>
    <n v="0.6"/>
    <m/>
    <m/>
    <m/>
    <m/>
    <n v="1552200"/>
    <n v="0"/>
    <n v="0"/>
    <s v=""/>
    <s v=""/>
    <s v=""/>
  </r>
  <r>
    <d v="2024-06-03T00:00:00"/>
    <x v="154"/>
    <n v="2300"/>
    <d v="1901-10-24T23:00:00"/>
    <n v="63.73"/>
    <n v="0"/>
    <n v="0"/>
    <n v="2.52"/>
    <m/>
    <n v="-0.64800000000000002"/>
    <n v="86.3"/>
    <n v="0.2472"/>
    <n v="0.34820000000000001"/>
    <n v="0"/>
    <n v="0.6"/>
    <m/>
    <m/>
    <m/>
    <m/>
    <n v="1552300"/>
    <n v="0"/>
    <n v="0"/>
    <s v=""/>
    <s v=""/>
    <s v=""/>
  </r>
  <r>
    <d v="2024-06-03T00:00:00"/>
    <x v="154"/>
    <n v="2400"/>
    <d v="1901-10-25T00:00:00"/>
    <n v="63.49"/>
    <n v="0"/>
    <n v="0.5"/>
    <n v="4.53"/>
    <m/>
    <n v="-0.311"/>
    <n v="85.8"/>
    <n v="0.2472"/>
    <n v="0.34749999999999998"/>
    <n v="0"/>
    <n v="0.6"/>
    <m/>
    <m/>
    <m/>
    <m/>
    <n v="1552400"/>
    <n v="0"/>
    <n v="0"/>
    <n v="0.247"/>
    <n v="0.34799999999999998"/>
    <n v="0"/>
  </r>
  <r>
    <d v="2024-06-04T00:00:00"/>
    <x v="155"/>
    <n v="100"/>
    <d v="1901-10-25T01:00:00"/>
    <n v="63.73"/>
    <n v="0"/>
    <n v="0"/>
    <n v="3.02"/>
    <m/>
    <n v="-0.19900000000000001"/>
    <n v="86.4"/>
    <n v="0.2472"/>
    <n v="0.34670000000000001"/>
    <n v="0"/>
    <n v="0.6"/>
    <m/>
    <m/>
    <m/>
    <m/>
    <n v="1560100"/>
    <n v="0"/>
    <n v="0"/>
    <s v=""/>
    <s v=""/>
    <s v=""/>
  </r>
  <r>
    <d v="2024-06-04T00:00:00"/>
    <x v="155"/>
    <n v="200"/>
    <d v="1901-10-25T02:00:00"/>
    <n v="63.49"/>
    <n v="0"/>
    <n v="0.5"/>
    <n v="3.52"/>
    <m/>
    <n v="-0.53500000000000003"/>
    <n v="84.9"/>
    <n v="0.2472"/>
    <n v="0.34670000000000001"/>
    <n v="0"/>
    <n v="0.6"/>
    <m/>
    <m/>
    <m/>
    <m/>
    <n v="1560200"/>
    <n v="0"/>
    <n v="0"/>
    <s v=""/>
    <s v=""/>
    <s v=""/>
  </r>
  <r>
    <d v="2024-06-04T00:00:00"/>
    <x v="155"/>
    <n v="300"/>
    <d v="1901-10-25T03:00:00"/>
    <n v="63.73"/>
    <n v="0"/>
    <n v="2.0099999999999998"/>
    <n v="5.54"/>
    <m/>
    <n v="0.439"/>
    <n v="81.8"/>
    <n v="0.2472"/>
    <n v="0.3453"/>
    <n v="0"/>
    <n v="0.6"/>
    <m/>
    <m/>
    <m/>
    <m/>
    <n v="1560300"/>
    <n v="0"/>
    <n v="0"/>
    <s v=""/>
    <s v=""/>
    <s v=""/>
  </r>
  <r>
    <d v="2024-06-04T00:00:00"/>
    <x v="155"/>
    <n v="400"/>
    <d v="1901-10-25T04:00:00"/>
    <n v="63.49"/>
    <n v="0"/>
    <n v="1.51"/>
    <n v="6.04"/>
    <m/>
    <n v="0.52200000000000002"/>
    <n v="78.5"/>
    <n v="0.2472"/>
    <n v="0.3453"/>
    <n v="0"/>
    <n v="0.6"/>
    <m/>
    <m/>
    <m/>
    <m/>
    <n v="1560400"/>
    <n v="0"/>
    <n v="0"/>
    <s v=""/>
    <s v=""/>
    <s v=""/>
  </r>
  <r>
    <d v="2024-06-04T00:00:00"/>
    <x v="155"/>
    <n v="500"/>
    <d v="1901-10-25T05:00:00"/>
    <n v="63.73"/>
    <n v="0"/>
    <n v="0"/>
    <n v="4.03"/>
    <m/>
    <n v="0.60499999999999998"/>
    <n v="84.1"/>
    <n v="0.2465"/>
    <n v="0.34379999999999999"/>
    <n v="0"/>
    <n v="6.9"/>
    <m/>
    <m/>
    <m/>
    <m/>
    <n v="1560500"/>
    <n v="27.3"/>
    <n v="6.9"/>
    <s v=""/>
    <s v=""/>
    <s v=""/>
  </r>
  <r>
    <d v="2024-06-04T00:00:00"/>
    <x v="155"/>
    <n v="600"/>
    <d v="1901-10-25T06:00:00"/>
    <n v="63.73"/>
    <n v="0"/>
    <n v="1.01"/>
    <n v="6.04"/>
    <m/>
    <n v="0.218"/>
    <n v="86.6"/>
    <n v="0.24579999999999999"/>
    <n v="0.34310000000000002"/>
    <n v="0"/>
    <n v="30.6"/>
    <m/>
    <m/>
    <m/>
    <m/>
    <n v="1560600"/>
    <n v="165.5"/>
    <n v="30.6"/>
    <s v=""/>
    <s v=""/>
    <s v=""/>
  </r>
  <r>
    <d v="2024-06-04T00:00:00"/>
    <x v="155"/>
    <n v="700"/>
    <d v="1901-10-25T07:00:00"/>
    <n v="63.73"/>
    <n v="0"/>
    <n v="1.51"/>
    <n v="6.54"/>
    <m/>
    <n v="-0.67600000000000005"/>
    <n v="93.1"/>
    <n v="0.24510000000000001"/>
    <n v="0.3417"/>
    <n v="0"/>
    <n v="54.4"/>
    <m/>
    <m/>
    <m/>
    <m/>
    <n v="1560700"/>
    <n v="341.7"/>
    <n v="54.4"/>
    <s v=""/>
    <s v=""/>
    <s v=""/>
  </r>
  <r>
    <d v="2024-06-04T00:00:00"/>
    <x v="155"/>
    <n v="800"/>
    <d v="1901-10-25T08:00:00"/>
    <n v="63.84"/>
    <n v="0"/>
    <n v="2.52"/>
    <n v="6.54"/>
    <m/>
    <n v="-1.242"/>
    <n v="96"/>
    <n v="0.24510000000000001"/>
    <n v="0.3417"/>
    <n v="0"/>
    <n v="73.099999999999994"/>
    <m/>
    <m/>
    <m/>
    <m/>
    <n v="1560800"/>
    <n v="522.29999999999995"/>
    <n v="73.099999999999994"/>
    <s v=""/>
    <s v=""/>
    <s v=""/>
  </r>
  <r>
    <d v="2024-06-04T00:00:00"/>
    <x v="155"/>
    <n v="900"/>
    <d v="1901-10-25T09:00:00"/>
    <n v="63.84"/>
    <n v="0"/>
    <n v="2.0099999999999998"/>
    <n v="6.04"/>
    <m/>
    <n v="-0.56299999999999994"/>
    <n v="97.3"/>
    <n v="0.24360000000000001"/>
    <n v="0.3402"/>
    <n v="0"/>
    <n v="135.6"/>
    <m/>
    <m/>
    <m/>
    <m/>
    <n v="1560900"/>
    <n v="689.7"/>
    <n v="135.6"/>
    <s v=""/>
    <s v=""/>
    <s v=""/>
  </r>
  <r>
    <d v="2024-06-04T00:00:00"/>
    <x v="155"/>
    <n v="1000"/>
    <d v="1901-10-25T10:00:00"/>
    <n v="63.96"/>
    <n v="0"/>
    <n v="2.0099999999999998"/>
    <n v="7.05"/>
    <m/>
    <n v="0.98899999999999999"/>
    <n v="97.9"/>
    <n v="0.24429999999999999"/>
    <n v="0.3402"/>
    <n v="0.4"/>
    <n v="175.6"/>
    <m/>
    <m/>
    <m/>
    <m/>
    <n v="1561000"/>
    <n v="829.3"/>
    <n v="175.6"/>
    <s v=""/>
    <s v=""/>
    <s v=""/>
  </r>
  <r>
    <d v="2024-06-04T00:00:00"/>
    <x v="155"/>
    <n v="1100"/>
    <d v="1901-10-25T11:00:00"/>
    <n v="64.08"/>
    <n v="7.9999999999998295E-2"/>
    <n v="2.52"/>
    <n v="7.05"/>
    <m/>
    <n v="2.8769999999999998"/>
    <n v="97.8"/>
    <n v="0.24429999999999999"/>
    <n v="0.3402"/>
    <n v="0"/>
    <n v="250.6"/>
    <m/>
    <m/>
    <m/>
    <m/>
    <n v="1561100"/>
    <n v="930.8"/>
    <n v="250.6"/>
    <s v=""/>
    <s v=""/>
    <s v=""/>
  </r>
  <r>
    <d v="2024-06-04T00:00:00"/>
    <x v="155"/>
    <n v="1200"/>
    <d v="1901-10-25T12:00:00"/>
    <n v="64.78"/>
    <n v="0.78000000000000114"/>
    <n v="3.02"/>
    <n v="8.0500000000000007"/>
    <m/>
    <n v="9.1880000000000006"/>
    <n v="89.1"/>
    <n v="0.24510000000000001"/>
    <n v="0.3402"/>
    <n v="0"/>
    <n v="746.9"/>
    <m/>
    <m/>
    <m/>
    <m/>
    <n v="1561200"/>
    <n v="986.3"/>
    <n v="746.9"/>
    <s v=""/>
    <s v=""/>
    <s v=""/>
  </r>
  <r>
    <d v="2024-06-04T00:00:00"/>
    <x v="155"/>
    <n v="1300"/>
    <d v="1901-10-25T13:00:00"/>
    <n v="63.84"/>
    <n v="0"/>
    <n v="3.52"/>
    <n v="9.56"/>
    <m/>
    <n v="7.1159999999999997"/>
    <n v="75.3"/>
    <n v="0.24579999999999999"/>
    <n v="0.3402"/>
    <n v="0"/>
    <n v="671.9"/>
    <m/>
    <m/>
    <m/>
    <m/>
    <n v="1561300"/>
    <n v="991.7"/>
    <n v="671.9"/>
    <s v=""/>
    <s v=""/>
    <s v=""/>
  </r>
  <r>
    <d v="2024-06-04T00:00:00"/>
    <x v="155"/>
    <n v="1400"/>
    <d v="1901-10-25T14:00:00"/>
    <n v="63.26"/>
    <n v="0"/>
    <n v="3.52"/>
    <n v="9.56"/>
    <m/>
    <n v="5.5910000000000002"/>
    <n v="75.7"/>
    <n v="0.24579999999999999"/>
    <n v="0.33950000000000002"/>
    <n v="0.2"/>
    <n v="368.1"/>
    <m/>
    <m/>
    <m/>
    <m/>
    <n v="1561400"/>
    <n v="946.2"/>
    <n v="368.1"/>
    <s v=""/>
    <s v=""/>
    <s v=""/>
  </r>
  <r>
    <d v="2024-06-04T00:00:00"/>
    <x v="155"/>
    <n v="1500"/>
    <d v="1901-10-25T15:00:00"/>
    <n v="63.84"/>
    <n v="0"/>
    <n v="3.52"/>
    <n v="8.56"/>
    <m/>
    <n v="5.3339999999999996"/>
    <n v="90.1"/>
    <n v="0.24579999999999999"/>
    <n v="0.33660000000000001"/>
    <n v="1.2"/>
    <n v="399.4"/>
    <m/>
    <m/>
    <m/>
    <m/>
    <n v="1561500"/>
    <n v="854.2"/>
    <n v="399.4"/>
    <s v=""/>
    <s v=""/>
    <s v=""/>
  </r>
  <r>
    <d v="2024-06-04T00:00:00"/>
    <x v="155"/>
    <n v="1600"/>
    <d v="1901-10-25T16:00:00"/>
    <n v="63.96"/>
    <n v="0"/>
    <n v="2.52"/>
    <n v="7.55"/>
    <m/>
    <n v="3.1419999999999999"/>
    <n v="91.5"/>
    <n v="0.2472"/>
    <n v="0.33729999999999999"/>
    <n v="1.2"/>
    <n v="159.4"/>
    <m/>
    <m/>
    <m/>
    <m/>
    <n v="1561600"/>
    <n v="721.3"/>
    <n v="159.4"/>
    <s v=""/>
    <s v=""/>
    <s v=""/>
  </r>
  <r>
    <d v="2024-06-04T00:00:00"/>
    <x v="155"/>
    <n v="1700"/>
    <d v="1901-10-25T17:00:00"/>
    <n v="63.96"/>
    <n v="0"/>
    <n v="2.0099999999999998"/>
    <n v="7.05"/>
    <m/>
    <n v="5.2309999999999999"/>
    <n v="91.3"/>
    <n v="0.2472"/>
    <n v="0.34089999999999998"/>
    <n v="0"/>
    <n v="213.1"/>
    <m/>
    <m/>
    <m/>
    <m/>
    <n v="1561700"/>
    <n v="559.20000000000005"/>
    <n v="213.1"/>
    <s v=""/>
    <s v=""/>
    <s v=""/>
  </r>
  <r>
    <d v="2024-06-04T00:00:00"/>
    <x v="155"/>
    <n v="1800"/>
    <d v="1901-10-25T18:00:00"/>
    <n v="63.73"/>
    <n v="0"/>
    <n v="3.52"/>
    <n v="11.58"/>
    <m/>
    <n v="4.22"/>
    <n v="83.8"/>
    <n v="0.2465"/>
    <n v="0.34239999999999998"/>
    <n v="0"/>
    <n v="184.4"/>
    <m/>
    <m/>
    <m/>
    <m/>
    <n v="1561800"/>
    <n v="380"/>
    <n v="184.4"/>
    <s v=""/>
    <s v=""/>
    <s v=""/>
  </r>
  <r>
    <d v="2024-06-04T00:00:00"/>
    <x v="155"/>
    <n v="1900"/>
    <d v="1901-10-25T19:00:00"/>
    <n v="63.37"/>
    <n v="0"/>
    <n v="3.02"/>
    <n v="8.56"/>
    <m/>
    <n v="2.9830000000000001"/>
    <n v="76.900000000000006"/>
    <n v="0.24579999999999999"/>
    <n v="0.34310000000000002"/>
    <n v="0"/>
    <n v="140.6"/>
    <m/>
    <m/>
    <m/>
    <m/>
    <n v="1561900"/>
    <n v="200.8"/>
    <n v="140.6"/>
    <s v=""/>
    <s v=""/>
    <s v=""/>
  </r>
  <r>
    <d v="2024-06-04T00:00:00"/>
    <x v="155"/>
    <n v="2000"/>
    <d v="1901-10-25T20:00:00"/>
    <n v="63.61"/>
    <n v="0"/>
    <n v="3.02"/>
    <n v="9.56"/>
    <m/>
    <n v="1.0169999999999999"/>
    <n v="76"/>
    <n v="0.24579999999999999"/>
    <n v="0.34310000000000002"/>
    <n v="0"/>
    <n v="21.9"/>
    <m/>
    <m/>
    <m/>
    <m/>
    <n v="1562000"/>
    <n v="49.2"/>
    <n v="21.9"/>
    <s v=""/>
    <s v=""/>
    <s v=""/>
  </r>
  <r>
    <d v="2024-06-04T00:00:00"/>
    <x v="155"/>
    <n v="2100"/>
    <d v="1901-10-25T21:00:00"/>
    <n v="63.49"/>
    <n v="0"/>
    <n v="3.52"/>
    <n v="12.08"/>
    <m/>
    <n v="0.27300000000000002"/>
    <n v="75.7"/>
    <n v="0.24579999999999999"/>
    <n v="0.34239999999999998"/>
    <n v="0"/>
    <n v="0.6"/>
    <m/>
    <m/>
    <m/>
    <m/>
    <n v="1562100"/>
    <n v="0"/>
    <n v="0"/>
    <s v=""/>
    <s v=""/>
    <s v=""/>
  </r>
  <r>
    <d v="2024-06-04T00:00:00"/>
    <x v="155"/>
    <n v="2200"/>
    <d v="1901-10-25T22:00:00"/>
    <n v="63.49"/>
    <n v="0"/>
    <n v="3.52"/>
    <n v="9.06"/>
    <m/>
    <n v="-0.17100000000000001"/>
    <n v="73.599999999999994"/>
    <n v="0.24510000000000001"/>
    <n v="0.34239999999999998"/>
    <n v="0"/>
    <n v="0.6"/>
    <m/>
    <m/>
    <m/>
    <m/>
    <n v="1562200"/>
    <n v="0"/>
    <n v="0"/>
    <s v=""/>
    <s v=""/>
    <s v=""/>
  </r>
  <r>
    <d v="2024-06-04T00:00:00"/>
    <x v="155"/>
    <n v="2300"/>
    <d v="1901-10-25T23:00:00"/>
    <n v="63.84"/>
    <n v="0"/>
    <n v="1.51"/>
    <n v="7.55"/>
    <m/>
    <n v="-0.67600000000000005"/>
    <n v="73.3"/>
    <n v="0.24510000000000001"/>
    <n v="0.3417"/>
    <n v="0"/>
    <n v="0.6"/>
    <m/>
    <m/>
    <m/>
    <m/>
    <n v="1562300"/>
    <n v="0"/>
    <n v="0"/>
    <s v=""/>
    <s v=""/>
    <s v=""/>
  </r>
  <r>
    <d v="2024-06-04T00:00:00"/>
    <x v="155"/>
    <n v="2400"/>
    <d v="1901-10-26T00:00:00"/>
    <n v="63.61"/>
    <n v="0"/>
    <n v="1.01"/>
    <n v="5.54"/>
    <m/>
    <n v="-1.556"/>
    <n v="77.8"/>
    <n v="0.24579999999999999"/>
    <n v="0.34089999999999998"/>
    <n v="0"/>
    <n v="0.6"/>
    <m/>
    <m/>
    <m/>
    <m/>
    <n v="1562400"/>
    <n v="0"/>
    <n v="0"/>
    <n v="0.246"/>
    <n v="0.34100000000000003"/>
    <n v="0"/>
  </r>
  <r>
    <d v="2024-06-05T00:00:00"/>
    <x v="156"/>
    <n v="100"/>
    <d v="1901-10-26T01:00:00"/>
    <n v="63.61"/>
    <n v="0"/>
    <n v="0.5"/>
    <n v="3.02"/>
    <m/>
    <n v="-2.1309999999999998"/>
    <n v="82.9"/>
    <n v="0.24579999999999999"/>
    <n v="0.3402"/>
    <n v="0"/>
    <n v="0.6"/>
    <m/>
    <m/>
    <m/>
    <m/>
    <n v="1570100"/>
    <n v="0"/>
    <n v="0"/>
    <s v=""/>
    <s v=""/>
    <s v=""/>
  </r>
  <r>
    <d v="2024-06-05T00:00:00"/>
    <x v="156"/>
    <n v="200"/>
    <d v="1901-10-26T02:00:00"/>
    <n v="63.61"/>
    <n v="0"/>
    <n v="0.5"/>
    <n v="6.54"/>
    <m/>
    <n v="-1.929"/>
    <n v="84.2"/>
    <n v="0.2465"/>
    <n v="0.3402"/>
    <n v="0"/>
    <n v="0.6"/>
    <m/>
    <m/>
    <m/>
    <m/>
    <n v="1570200"/>
    <n v="0"/>
    <n v="0"/>
    <s v=""/>
    <s v=""/>
    <s v=""/>
  </r>
  <r>
    <d v="2024-06-05T00:00:00"/>
    <x v="156"/>
    <n v="300"/>
    <d v="1901-10-26T03:00:00"/>
    <n v="63.73"/>
    <n v="0"/>
    <n v="0.5"/>
    <n v="6.04"/>
    <m/>
    <n v="-2.363"/>
    <n v="85.2"/>
    <n v="0.2472"/>
    <n v="0.33950000000000002"/>
    <n v="0"/>
    <n v="0.6"/>
    <m/>
    <m/>
    <m/>
    <m/>
    <n v="1570300"/>
    <n v="0"/>
    <n v="0"/>
    <s v=""/>
    <s v=""/>
    <s v=""/>
  </r>
  <r>
    <d v="2024-06-05T00:00:00"/>
    <x v="156"/>
    <n v="400"/>
    <d v="1901-10-26T04:00:00"/>
    <n v="63.73"/>
    <n v="0"/>
    <n v="0.5"/>
    <n v="4.53"/>
    <m/>
    <n v="-2.0150000000000001"/>
    <n v="86.4"/>
    <n v="0.248"/>
    <n v="0.33879999999999999"/>
    <n v="0"/>
    <n v="0.6"/>
    <m/>
    <m/>
    <m/>
    <m/>
    <n v="1570400"/>
    <n v="0"/>
    <n v="0"/>
    <s v=""/>
    <s v=""/>
    <s v=""/>
  </r>
  <r>
    <d v="2024-06-05T00:00:00"/>
    <x v="156"/>
    <n v="500"/>
    <d v="1901-10-26T05:00:00"/>
    <n v="63.73"/>
    <n v="0"/>
    <n v="1.01"/>
    <n v="6.04"/>
    <m/>
    <n v="-1.871"/>
    <n v="86"/>
    <n v="0.248"/>
    <n v="0.33800000000000002"/>
    <n v="0"/>
    <n v="13.1"/>
    <m/>
    <m/>
    <m/>
    <m/>
    <n v="1570500"/>
    <n v="28.5"/>
    <n v="13.1"/>
    <s v=""/>
    <s v=""/>
    <s v=""/>
  </r>
  <r>
    <d v="2024-06-05T00:00:00"/>
    <x v="156"/>
    <n v="600"/>
    <d v="1901-10-26T06:00:00"/>
    <n v="63.14"/>
    <n v="0"/>
    <n v="0"/>
    <n v="3.52"/>
    <m/>
    <n v="0.16300000000000001"/>
    <n v="82.4"/>
    <n v="0.2487"/>
    <n v="0.33660000000000001"/>
    <n v="0"/>
    <n v="176.9"/>
    <m/>
    <m/>
    <m/>
    <m/>
    <n v="1570600"/>
    <n v="166.2"/>
    <n v="176.9"/>
    <s v=""/>
    <s v=""/>
    <s v=""/>
  </r>
  <r>
    <d v="2024-06-05T00:00:00"/>
    <x v="156"/>
    <n v="700"/>
    <d v="1901-10-26T07:00:00"/>
    <n v="63.96"/>
    <n v="0"/>
    <n v="0.5"/>
    <n v="5.54"/>
    <m/>
    <n v="1.67"/>
    <n v="75.900000000000006"/>
    <n v="0.2472"/>
    <n v="0.33579999999999999"/>
    <n v="0"/>
    <n v="363.1"/>
    <m/>
    <m/>
    <m/>
    <m/>
    <n v="1570700"/>
    <n v="342.2"/>
    <n v="363.1"/>
    <s v=""/>
    <s v=""/>
    <s v=""/>
  </r>
  <r>
    <d v="2024-06-05T00:00:00"/>
    <x v="156"/>
    <n v="800"/>
    <d v="1901-10-26T08:00:00"/>
    <n v="63.49"/>
    <n v="0"/>
    <n v="1.51"/>
    <n v="5.54"/>
    <m/>
    <n v="2.956"/>
    <n v="70.5"/>
    <n v="0.24360000000000001"/>
    <n v="0.33289999999999997"/>
    <n v="0"/>
    <n v="308.10000000000002"/>
    <m/>
    <m/>
    <m/>
    <m/>
    <n v="1570800"/>
    <n v="523"/>
    <n v="308.10000000000002"/>
    <s v=""/>
    <s v=""/>
    <s v=""/>
  </r>
  <r>
    <d v="2024-06-05T00:00:00"/>
    <x v="156"/>
    <n v="900"/>
    <d v="1901-10-26T09:00:00"/>
    <n v="63.61"/>
    <n v="0"/>
    <n v="1.51"/>
    <n v="4.53"/>
    <m/>
    <n v="3.4590000000000001"/>
    <n v="68"/>
    <n v="0.24360000000000001"/>
    <n v="0.33150000000000002"/>
    <n v="0"/>
    <n v="654.4"/>
    <m/>
    <m/>
    <m/>
    <m/>
    <n v="1570900"/>
    <n v="689.8"/>
    <n v="654.4"/>
    <s v=""/>
    <s v=""/>
    <s v=""/>
  </r>
  <r>
    <d v="2024-06-05T00:00:00"/>
    <x v="156"/>
    <n v="1000"/>
    <d v="1901-10-26T10:00:00"/>
    <n v="63.73"/>
    <n v="0"/>
    <n v="1.51"/>
    <n v="5.03"/>
    <m/>
    <n v="5.9489999999999998"/>
    <n v="66.099999999999994"/>
    <n v="0.24360000000000001"/>
    <n v="0.33150000000000002"/>
    <n v="0"/>
    <n v="815.6"/>
    <m/>
    <m/>
    <m/>
    <m/>
    <n v="1571000"/>
    <n v="829.7"/>
    <n v="815.6"/>
    <s v=""/>
    <s v=""/>
    <s v=""/>
  </r>
  <r>
    <d v="2024-06-05T00:00:00"/>
    <x v="156"/>
    <n v="1100"/>
    <d v="1901-10-26T11:00:00"/>
    <n v="63.14"/>
    <n v="0"/>
    <n v="1.51"/>
    <n v="5.54"/>
    <m/>
    <n v="6.9649999999999999"/>
    <n v="60.6"/>
    <n v="0.24510000000000001"/>
    <n v="0.3322"/>
    <n v="0"/>
    <n v="948.1"/>
    <m/>
    <m/>
    <m/>
    <m/>
    <n v="1571100"/>
    <n v="931.3"/>
    <n v="948.1"/>
    <s v=""/>
    <s v=""/>
    <s v=""/>
  </r>
  <r>
    <d v="2024-06-05T00:00:00"/>
    <x v="156"/>
    <n v="1200"/>
    <d v="1901-10-26T12:00:00"/>
    <n v="64.08"/>
    <n v="7.9999999999998295E-2"/>
    <n v="1.51"/>
    <n v="7.55"/>
    <m/>
    <n v="8.2449999999999992"/>
    <n v="54.3"/>
    <n v="0.2465"/>
    <n v="0.3322"/>
    <n v="0"/>
    <n v="978.1"/>
    <m/>
    <m/>
    <m/>
    <m/>
    <n v="1571200"/>
    <n v="986.8"/>
    <n v="978.1"/>
    <s v=""/>
    <s v=""/>
    <s v=""/>
  </r>
  <r>
    <d v="2024-06-05T00:00:00"/>
    <x v="156"/>
    <n v="1300"/>
    <d v="1901-10-26T13:00:00"/>
    <n v="63.14"/>
    <n v="0"/>
    <n v="2.0099999999999998"/>
    <n v="7.05"/>
    <m/>
    <n v="9.6820000000000004"/>
    <n v="49.5"/>
    <n v="0.2472"/>
    <n v="0.3322"/>
    <n v="0"/>
    <n v="973.1"/>
    <m/>
    <m/>
    <m/>
    <m/>
    <n v="1571300"/>
    <n v="992.5"/>
    <n v="973.1"/>
    <s v=""/>
    <s v=""/>
    <s v=""/>
  </r>
  <r>
    <d v="2024-06-05T00:00:00"/>
    <x v="156"/>
    <n v="1400"/>
    <d v="1901-10-26T14:00:00"/>
    <n v="63.61"/>
    <n v="0"/>
    <n v="2.0099999999999998"/>
    <n v="6.04"/>
    <m/>
    <n v="11.127000000000001"/>
    <n v="44.7"/>
    <n v="0.248"/>
    <n v="0.3322"/>
    <n v="0"/>
    <n v="925.6"/>
    <m/>
    <m/>
    <m/>
    <m/>
    <n v="1571400"/>
    <n v="947.2"/>
    <n v="925.6"/>
    <s v=""/>
    <s v=""/>
    <s v=""/>
  </r>
  <r>
    <d v="2024-06-05T00:00:00"/>
    <x v="156"/>
    <n v="1500"/>
    <d v="1901-10-26T15:00:00"/>
    <n v="63.37"/>
    <n v="0"/>
    <n v="1.51"/>
    <n v="7.55"/>
    <m/>
    <n v="11.005000000000001"/>
    <n v="43.6"/>
    <n v="0.2487"/>
    <n v="0.33079999999999998"/>
    <n v="0"/>
    <n v="721.9"/>
    <m/>
    <m/>
    <m/>
    <m/>
    <n v="1571500"/>
    <n v="855.2"/>
    <n v="721.9"/>
    <s v=""/>
    <s v=""/>
    <s v=""/>
  </r>
  <r>
    <d v="2024-06-05T00:00:00"/>
    <x v="156"/>
    <n v="1600"/>
    <d v="1901-10-26T16:00:00"/>
    <n v="63.14"/>
    <n v="0"/>
    <n v="1.51"/>
    <n v="5.54"/>
    <m/>
    <n v="10.247"/>
    <n v="46.5"/>
    <n v="0.24940000000000001"/>
    <n v="0.33"/>
    <n v="0"/>
    <n v="505.6"/>
    <m/>
    <m/>
    <m/>
    <m/>
    <n v="1571600"/>
    <n v="723.2"/>
    <n v="505.6"/>
    <s v=""/>
    <s v=""/>
    <s v=""/>
  </r>
  <r>
    <d v="2024-06-05T00:00:00"/>
    <x v="156"/>
    <n v="1700"/>
    <d v="1901-10-26T17:00:00"/>
    <n v="63.26"/>
    <n v="0"/>
    <n v="1.51"/>
    <n v="7.05"/>
    <m/>
    <n v="10.81"/>
    <n v="45.9"/>
    <n v="0.24940000000000001"/>
    <n v="0.32929999999999998"/>
    <n v="0"/>
    <n v="503.1"/>
    <m/>
    <m/>
    <m/>
    <m/>
    <n v="1571700"/>
    <n v="560.79999999999995"/>
    <n v="503.1"/>
    <s v=""/>
    <s v=""/>
    <s v=""/>
  </r>
  <r>
    <d v="2024-06-05T00:00:00"/>
    <x v="156"/>
    <n v="1800"/>
    <d v="1901-10-26T18:00:00"/>
    <n v="63.26"/>
    <n v="0"/>
    <n v="1.51"/>
    <n v="6.04"/>
    <m/>
    <n v="9.5830000000000002"/>
    <n v="45.6"/>
    <n v="0.24940000000000001"/>
    <n v="0.32790000000000002"/>
    <n v="0"/>
    <n v="328.1"/>
    <m/>
    <m/>
    <m/>
    <m/>
    <n v="1571800"/>
    <n v="381.8"/>
    <n v="328.1"/>
    <s v=""/>
    <s v=""/>
    <s v=""/>
  </r>
  <r>
    <d v="2024-06-05T00:00:00"/>
    <x v="156"/>
    <n v="1900"/>
    <d v="1901-10-26T19:00:00"/>
    <n v="62.91"/>
    <n v="0"/>
    <n v="0.5"/>
    <n v="4.03"/>
    <m/>
    <n v="8.0950000000000006"/>
    <n v="49"/>
    <n v="0.24940000000000001"/>
    <n v="0.3271"/>
    <n v="0"/>
    <n v="178.1"/>
    <m/>
    <m/>
    <m/>
    <m/>
    <n v="1571900"/>
    <n v="203"/>
    <n v="178.1"/>
    <s v=""/>
    <s v=""/>
    <s v=""/>
  </r>
  <r>
    <d v="2024-06-05T00:00:00"/>
    <x v="156"/>
    <n v="2000"/>
    <d v="1901-10-26T20:00:00"/>
    <n v="63.61"/>
    <n v="0"/>
    <n v="1.01"/>
    <n v="4.03"/>
    <m/>
    <n v="4.6619999999999999"/>
    <n v="59.7"/>
    <n v="0.24940000000000001"/>
    <n v="0.32640000000000002"/>
    <n v="0"/>
    <n v="16.899999999999999"/>
    <m/>
    <m/>
    <m/>
    <m/>
    <n v="1572000"/>
    <n v="50.5"/>
    <n v="16.899999999999999"/>
    <s v=""/>
    <s v=""/>
    <s v=""/>
  </r>
  <r>
    <d v="2024-06-05T00:00:00"/>
    <x v="156"/>
    <n v="2100"/>
    <d v="1901-10-26T21:00:00"/>
    <n v="63.49"/>
    <n v="0"/>
    <n v="1.01"/>
    <n v="3.52"/>
    <m/>
    <n v="3.3540000000000001"/>
    <n v="65.599999999999994"/>
    <n v="0.24940000000000001"/>
    <n v="0.32569999999999999"/>
    <n v="0"/>
    <n v="0.6"/>
    <m/>
    <m/>
    <m/>
    <m/>
    <n v="1572100"/>
    <n v="0"/>
    <n v="0"/>
    <s v=""/>
    <s v=""/>
    <s v=""/>
  </r>
  <r>
    <d v="2024-06-05T00:00:00"/>
    <x v="156"/>
    <n v="2200"/>
    <d v="1901-10-26T22:00:00"/>
    <n v="63.26"/>
    <n v="0"/>
    <n v="0.5"/>
    <n v="3.52"/>
    <m/>
    <n v="1.859"/>
    <n v="72.099999999999994"/>
    <n v="0.2487"/>
    <n v="0.32419999999999999"/>
    <n v="0"/>
    <n v="0.6"/>
    <m/>
    <m/>
    <m/>
    <m/>
    <n v="1572200"/>
    <n v="0"/>
    <n v="0"/>
    <s v=""/>
    <s v=""/>
    <s v=""/>
  </r>
  <r>
    <d v="2024-06-05T00:00:00"/>
    <x v="156"/>
    <n v="2300"/>
    <d v="1901-10-26T23:00:00"/>
    <n v="63.49"/>
    <n v="0"/>
    <n v="1.01"/>
    <n v="2.0099999999999998"/>
    <m/>
    <n v="1.3440000000000001"/>
    <n v="77.8"/>
    <n v="0.2487"/>
    <n v="0.32350000000000001"/>
    <n v="0"/>
    <n v="0.6"/>
    <m/>
    <m/>
    <m/>
    <m/>
    <n v="1572300"/>
    <n v="0"/>
    <n v="0"/>
    <s v=""/>
    <s v=""/>
    <s v=""/>
  </r>
  <r>
    <d v="2024-06-05T00:00:00"/>
    <x v="156"/>
    <n v="2400"/>
    <d v="1901-10-27T00:00:00"/>
    <n v="63.26"/>
    <n v="0"/>
    <n v="0.5"/>
    <n v="2.0099999999999998"/>
    <m/>
    <n v="1.071"/>
    <n v="80.7"/>
    <n v="0.248"/>
    <n v="0.32279999999999998"/>
    <n v="0"/>
    <n v="0.6"/>
    <m/>
    <m/>
    <m/>
    <m/>
    <n v="1572400"/>
    <n v="0"/>
    <n v="0"/>
    <n v="0.248"/>
    <n v="0.32300000000000001"/>
    <n v="0"/>
  </r>
  <r>
    <d v="2024-06-06T00:00:00"/>
    <x v="157"/>
    <n v="100"/>
    <d v="1901-10-27T01:00:00"/>
    <n v="63.49"/>
    <n v="0"/>
    <n v="0.5"/>
    <n v="1.51"/>
    <m/>
    <n v="0.82499999999999996"/>
    <n v="82"/>
    <n v="0.248"/>
    <n v="0.32200000000000001"/>
    <n v="0"/>
    <n v="0.6"/>
    <m/>
    <m/>
    <m/>
    <m/>
    <n v="1580100"/>
    <n v="0"/>
    <n v="0"/>
    <s v=""/>
    <s v=""/>
    <s v=""/>
  </r>
  <r>
    <d v="2024-06-06T00:00:00"/>
    <x v="157"/>
    <n v="200"/>
    <d v="1901-10-27T02:00:00"/>
    <n v="63.49"/>
    <n v="0"/>
    <n v="0.5"/>
    <n v="3.02"/>
    <m/>
    <n v="2.1280000000000001"/>
    <n v="81.7"/>
    <n v="0.2472"/>
    <n v="0.32200000000000001"/>
    <n v="0"/>
    <n v="0.6"/>
    <m/>
    <m/>
    <m/>
    <m/>
    <n v="1580200"/>
    <n v="0"/>
    <n v="0"/>
    <s v=""/>
    <s v=""/>
    <s v=""/>
  </r>
  <r>
    <d v="2024-06-06T00:00:00"/>
    <x v="157"/>
    <n v="300"/>
    <d v="1901-10-27T03:00:00"/>
    <n v="63.37"/>
    <n v="0"/>
    <n v="1.01"/>
    <n v="4.03"/>
    <m/>
    <n v="2.69"/>
    <n v="62.3"/>
    <n v="0.2472"/>
    <n v="0.32129999999999997"/>
    <n v="0"/>
    <n v="0.6"/>
    <m/>
    <m/>
    <m/>
    <m/>
    <n v="1580300"/>
    <n v="0"/>
    <n v="0"/>
    <s v=""/>
    <s v=""/>
    <s v=""/>
  </r>
  <r>
    <d v="2024-06-06T00:00:00"/>
    <x v="157"/>
    <n v="400"/>
    <d v="1901-10-27T04:00:00"/>
    <n v="63.02"/>
    <n v="0"/>
    <n v="1.01"/>
    <n v="4.03"/>
    <m/>
    <n v="2.2090000000000001"/>
    <n v="53.4"/>
    <n v="0.2472"/>
    <n v="0.3206"/>
    <n v="0"/>
    <n v="1.9"/>
    <m/>
    <m/>
    <m/>
    <m/>
    <n v="1580400"/>
    <n v="0"/>
    <n v="1.9"/>
    <s v=""/>
    <s v=""/>
    <s v=""/>
  </r>
  <r>
    <d v="2024-06-06T00:00:00"/>
    <x v="157"/>
    <n v="500"/>
    <d v="1901-10-27T05:00:00"/>
    <n v="63.37"/>
    <n v="0"/>
    <n v="1.01"/>
    <n v="4.03"/>
    <m/>
    <n v="2.343"/>
    <n v="57.3"/>
    <n v="0.2472"/>
    <n v="0.31990000000000002"/>
    <n v="0"/>
    <n v="26.9"/>
    <m/>
    <m/>
    <m/>
    <m/>
    <n v="1580500"/>
    <n v="29.2"/>
    <n v="26.9"/>
    <s v=""/>
    <s v=""/>
    <s v=""/>
  </r>
  <r>
    <d v="2024-06-06T00:00:00"/>
    <x v="157"/>
    <n v="600"/>
    <d v="1901-10-27T06:00:00"/>
    <n v="63.37"/>
    <n v="0"/>
    <n v="0.5"/>
    <n v="3.02"/>
    <m/>
    <n v="5.4109999999999996"/>
    <n v="55.2"/>
    <n v="0.2465"/>
    <n v="0.31909999999999999"/>
    <n v="0"/>
    <n v="163.1"/>
    <m/>
    <m/>
    <m/>
    <m/>
    <n v="1580600"/>
    <n v="166.8"/>
    <n v="163.1"/>
    <s v=""/>
    <s v=""/>
    <s v=""/>
  </r>
  <r>
    <d v="2024-06-06T00:00:00"/>
    <x v="157"/>
    <n v="700"/>
    <d v="1901-10-27T07:00:00"/>
    <n v="63.02"/>
    <n v="0"/>
    <n v="0"/>
    <n v="1.51"/>
    <m/>
    <n v="6.6360000000000001"/>
    <n v="48.6"/>
    <n v="0.24510000000000001"/>
    <n v="0.31909999999999999"/>
    <n v="0"/>
    <n v="339.4"/>
    <m/>
    <m/>
    <m/>
    <m/>
    <n v="1580700"/>
    <n v="342.7"/>
    <n v="339.4"/>
    <s v=""/>
    <s v=""/>
    <s v=""/>
  </r>
  <r>
    <d v="2024-06-06T00:00:00"/>
    <x v="157"/>
    <n v="800"/>
    <d v="1901-10-27T08:00:00"/>
    <n v="63.26"/>
    <n v="0"/>
    <n v="1.01"/>
    <n v="4.03"/>
    <m/>
    <n v="8.2449999999999992"/>
    <n v="42.5"/>
    <n v="0.24579999999999999"/>
    <n v="0.31840000000000002"/>
    <n v="0"/>
    <n v="306.89999999999998"/>
    <m/>
    <m/>
    <m/>
    <m/>
    <n v="1580800"/>
    <n v="523"/>
    <n v="306.89999999999998"/>
    <s v=""/>
    <s v=""/>
    <s v=""/>
  </r>
  <r>
    <d v="2024-06-06T00:00:00"/>
    <x v="157"/>
    <n v="900"/>
    <d v="1901-10-27T09:00:00"/>
    <n v="63.02"/>
    <n v="0"/>
    <n v="1.51"/>
    <n v="4.03"/>
    <m/>
    <n v="9.8539999999999992"/>
    <n v="36.6"/>
    <n v="0.24510000000000001"/>
    <n v="0.31769999999999998"/>
    <n v="0"/>
    <n v="691.9"/>
    <m/>
    <m/>
    <m/>
    <m/>
    <n v="1580900"/>
    <n v="690"/>
    <n v="691.9"/>
    <s v=""/>
    <s v=""/>
    <s v=""/>
  </r>
  <r>
    <d v="2024-06-06T00:00:00"/>
    <x v="157"/>
    <n v="1000"/>
    <d v="1901-10-27T10:00:00"/>
    <n v="62.79"/>
    <n v="0"/>
    <n v="1.01"/>
    <n v="4.53"/>
    <m/>
    <n v="12.268000000000001"/>
    <n v="30.1"/>
    <n v="0.24579999999999999"/>
    <n v="0.31769999999999998"/>
    <n v="0"/>
    <n v="825.6"/>
    <m/>
    <m/>
    <m/>
    <m/>
    <n v="1581000"/>
    <n v="829.8"/>
    <n v="825.6"/>
    <s v=""/>
    <s v=""/>
    <s v=""/>
  </r>
  <r>
    <d v="2024-06-06T00:00:00"/>
    <x v="157"/>
    <n v="1100"/>
    <d v="1901-10-27T11:00:00"/>
    <n v="62.91"/>
    <n v="0"/>
    <n v="1.51"/>
    <n v="5.54"/>
    <m/>
    <n v="12.798999999999999"/>
    <n v="32"/>
    <n v="0.24579999999999999"/>
    <n v="0.317"/>
    <n v="0"/>
    <n v="899.4"/>
    <m/>
    <m/>
    <m/>
    <m/>
    <n v="1581100"/>
    <n v="931.3"/>
    <n v="899.4"/>
    <s v=""/>
    <s v=""/>
    <s v=""/>
  </r>
  <r>
    <d v="2024-06-06T00:00:00"/>
    <x v="157"/>
    <n v="1200"/>
    <d v="1901-10-27T12:00:00"/>
    <n v="63.96"/>
    <n v="0"/>
    <n v="1.51"/>
    <n v="4.53"/>
    <m/>
    <n v="12.364000000000001"/>
    <n v="34.299999999999997"/>
    <n v="0.2465"/>
    <n v="0.31619999999999998"/>
    <n v="0"/>
    <n v="418.1"/>
    <m/>
    <m/>
    <m/>
    <m/>
    <n v="1581200"/>
    <n v="987.2"/>
    <n v="418.1"/>
    <s v=""/>
    <s v=""/>
    <s v=""/>
  </r>
  <r>
    <d v="2024-06-06T00:00:00"/>
    <x v="157"/>
    <n v="1300"/>
    <d v="1901-10-27T13:00:00"/>
    <n v="63.02"/>
    <n v="0"/>
    <n v="1.51"/>
    <n v="5.54"/>
    <m/>
    <n v="13.137"/>
    <n v="33.9"/>
    <n v="0.2472"/>
    <n v="0.3155"/>
    <n v="0"/>
    <n v="668.1"/>
    <m/>
    <m/>
    <m/>
    <m/>
    <n v="1581300"/>
    <n v="992.7"/>
    <n v="668.1"/>
    <s v=""/>
    <s v=""/>
    <s v=""/>
  </r>
  <r>
    <d v="2024-06-06T00:00:00"/>
    <x v="157"/>
    <n v="1400"/>
    <d v="1901-10-27T14:00:00"/>
    <n v="63.02"/>
    <n v="0"/>
    <n v="1.51"/>
    <n v="4.53"/>
    <m/>
    <n v="13.762"/>
    <n v="35.9"/>
    <n v="0.2472"/>
    <n v="0.31480000000000002"/>
    <n v="0"/>
    <n v="523.1"/>
    <m/>
    <m/>
    <m/>
    <m/>
    <n v="1581400"/>
    <n v="948.2"/>
    <n v="523.1"/>
    <s v=""/>
    <s v=""/>
    <s v=""/>
  </r>
  <r>
    <d v="2024-06-06T00:00:00"/>
    <x v="157"/>
    <n v="1500"/>
    <d v="1901-10-27T15:00:00"/>
    <n v="63.84"/>
    <n v="0"/>
    <n v="1.01"/>
    <n v="5.03"/>
    <m/>
    <n v="12.750999999999999"/>
    <n v="37.799999999999997"/>
    <n v="0.2472"/>
    <n v="0.31330000000000002"/>
    <n v="0"/>
    <n v="371.9"/>
    <m/>
    <m/>
    <m/>
    <m/>
    <n v="1581500"/>
    <n v="856.2"/>
    <n v="371.9"/>
    <s v=""/>
    <s v=""/>
    <s v=""/>
  </r>
  <r>
    <d v="2024-06-06T00:00:00"/>
    <x v="157"/>
    <n v="1600"/>
    <d v="1901-10-27T16:00:00"/>
    <n v="63.73"/>
    <n v="0"/>
    <n v="1.51"/>
    <n v="5.03"/>
    <m/>
    <n v="12.364000000000001"/>
    <n v="39.700000000000003"/>
    <n v="0.2472"/>
    <n v="0.31330000000000002"/>
    <n v="0"/>
    <n v="266.89999999999998"/>
    <m/>
    <m/>
    <m/>
    <m/>
    <n v="1581600"/>
    <n v="724.3"/>
    <n v="266.89999999999998"/>
    <s v=""/>
    <s v=""/>
    <s v=""/>
  </r>
  <r>
    <d v="2024-06-06T00:00:00"/>
    <x v="157"/>
    <n v="1700"/>
    <d v="1901-10-27T17:00:00"/>
    <n v="63.61"/>
    <n v="0"/>
    <n v="1.51"/>
    <n v="5.54"/>
    <m/>
    <n v="12.798999999999999"/>
    <n v="40.6"/>
    <n v="0.2472"/>
    <n v="0.31259999999999999"/>
    <n v="0"/>
    <n v="283.10000000000002"/>
    <m/>
    <m/>
    <m/>
    <m/>
    <n v="1581700"/>
    <n v="562.29999999999995"/>
    <n v="283.10000000000002"/>
    <s v=""/>
    <s v=""/>
    <s v=""/>
  </r>
  <r>
    <d v="2024-06-06T00:00:00"/>
    <x v="157"/>
    <n v="1800"/>
    <d v="1901-10-27T18:00:00"/>
    <n v="63.14"/>
    <n v="0"/>
    <n v="1.51"/>
    <n v="6.04"/>
    <m/>
    <n v="13.666"/>
    <n v="39.700000000000003"/>
    <n v="0.2472"/>
    <n v="0.31190000000000001"/>
    <n v="0"/>
    <n v="340.6"/>
    <m/>
    <m/>
    <m/>
    <m/>
    <n v="1581800"/>
    <n v="383.5"/>
    <n v="340.6"/>
    <s v=""/>
    <s v=""/>
    <s v=""/>
  </r>
  <r>
    <d v="2024-06-06T00:00:00"/>
    <x v="157"/>
    <n v="1900"/>
    <d v="1901-10-27T19:00:00"/>
    <n v="63.14"/>
    <n v="0"/>
    <n v="1.51"/>
    <n v="5.03"/>
    <m/>
    <n v="10.59"/>
    <n v="43.4"/>
    <n v="0.248"/>
    <n v="0.31119999999999998"/>
    <n v="0"/>
    <n v="140.6"/>
    <m/>
    <m/>
    <m/>
    <m/>
    <n v="1581900"/>
    <n v="204.5"/>
    <n v="140.6"/>
    <s v=""/>
    <s v=""/>
    <s v=""/>
  </r>
  <r>
    <d v="2024-06-06T00:00:00"/>
    <x v="157"/>
    <n v="2000"/>
    <d v="1901-10-27T20:00:00"/>
    <n v="63.26"/>
    <n v="0"/>
    <n v="1.51"/>
    <n v="5.54"/>
    <m/>
    <n v="7.6189999999999998"/>
    <n v="46.6"/>
    <n v="0.248"/>
    <n v="0.31040000000000001"/>
    <n v="0"/>
    <n v="16.899999999999999"/>
    <m/>
    <m/>
    <m/>
    <m/>
    <n v="1582000"/>
    <n v="52.2"/>
    <n v="16.899999999999999"/>
    <s v=""/>
    <s v=""/>
    <s v=""/>
  </r>
  <r>
    <d v="2024-06-06T00:00:00"/>
    <x v="157"/>
    <n v="2100"/>
    <d v="1901-10-27T21:00:00"/>
    <n v="63.37"/>
    <n v="0"/>
    <n v="2.0099999999999998"/>
    <n v="7.05"/>
    <m/>
    <n v="6.9649999999999999"/>
    <n v="47.4"/>
    <n v="0.2472"/>
    <n v="0.31040000000000001"/>
    <n v="0"/>
    <n v="0.6"/>
    <m/>
    <m/>
    <m/>
    <m/>
    <n v="1582100"/>
    <n v="0"/>
    <n v="0"/>
    <s v=""/>
    <s v=""/>
    <s v=""/>
  </r>
  <r>
    <d v="2024-06-06T00:00:00"/>
    <x v="157"/>
    <n v="2200"/>
    <d v="1901-10-27T22:00:00"/>
    <n v="63.14"/>
    <n v="0"/>
    <n v="1.51"/>
    <n v="7.55"/>
    <m/>
    <n v="4.9470000000000001"/>
    <n v="51.4"/>
    <n v="0.2472"/>
    <n v="0.30969999999999998"/>
    <n v="0"/>
    <n v="0.6"/>
    <m/>
    <m/>
    <m/>
    <m/>
    <n v="1582200"/>
    <n v="0"/>
    <n v="0"/>
    <s v=""/>
    <s v=""/>
    <s v=""/>
  </r>
  <r>
    <d v="2024-06-06T00:00:00"/>
    <x v="157"/>
    <n v="2300"/>
    <d v="1901-10-27T23:00:00"/>
    <n v="63.14"/>
    <n v="0"/>
    <n v="0.5"/>
    <n v="3.52"/>
    <m/>
    <n v="4.141"/>
    <n v="55.5"/>
    <n v="0.2472"/>
    <n v="0.309"/>
    <n v="0"/>
    <n v="0.6"/>
    <m/>
    <m/>
    <m/>
    <m/>
    <n v="1582300"/>
    <n v="0"/>
    <n v="0"/>
    <s v=""/>
    <s v=""/>
    <s v=""/>
  </r>
  <r>
    <d v="2024-06-06T00:00:00"/>
    <x v="157"/>
    <n v="2400"/>
    <d v="1901-10-28T00:00:00"/>
    <n v="63.14"/>
    <n v="0"/>
    <n v="1.01"/>
    <n v="4.03"/>
    <m/>
    <n v="3.4590000000000001"/>
    <n v="58.1"/>
    <n v="0.2472"/>
    <n v="0.309"/>
    <n v="0"/>
    <n v="0.6"/>
    <m/>
    <m/>
    <m/>
    <m/>
    <n v="1582400"/>
    <n v="0"/>
    <n v="0"/>
    <n v="0.247"/>
    <n v="0.309"/>
    <n v="0"/>
  </r>
  <r>
    <d v="2024-06-07T00:00:00"/>
    <x v="158"/>
    <n v="100"/>
    <d v="1901-10-28T01:00:00"/>
    <n v="63.26"/>
    <n v="0"/>
    <n v="0.5"/>
    <n v="3.02"/>
    <m/>
    <n v="2.343"/>
    <n v="65.900000000000006"/>
    <n v="0.2465"/>
    <n v="0.30819999999999997"/>
    <n v="0"/>
    <n v="0.6"/>
    <m/>
    <m/>
    <m/>
    <m/>
    <n v="1590100"/>
    <n v="0"/>
    <n v="0"/>
    <s v=""/>
    <s v=""/>
    <s v=""/>
  </r>
  <r>
    <d v="2024-06-07T00:00:00"/>
    <x v="158"/>
    <n v="200"/>
    <d v="1901-10-28T02:00:00"/>
    <n v="63.61"/>
    <n v="0"/>
    <n v="0.5"/>
    <n v="2.52"/>
    <m/>
    <n v="3.089"/>
    <n v="69.599999999999994"/>
    <n v="0.2465"/>
    <n v="0.30819999999999997"/>
    <n v="0"/>
    <n v="0.6"/>
    <m/>
    <m/>
    <m/>
    <m/>
    <n v="1590200"/>
    <n v="0"/>
    <n v="0"/>
    <s v=""/>
    <s v=""/>
    <s v=""/>
  </r>
  <r>
    <d v="2024-06-07T00:00:00"/>
    <x v="158"/>
    <n v="300"/>
    <d v="1901-10-28T03:00:00"/>
    <n v="63.26"/>
    <n v="0"/>
    <n v="0.5"/>
    <n v="4.03"/>
    <m/>
    <n v="2.69"/>
    <n v="71.099999999999994"/>
    <n v="0.2465"/>
    <n v="0.3075"/>
    <n v="0"/>
    <n v="0.6"/>
    <m/>
    <m/>
    <m/>
    <m/>
    <n v="1590300"/>
    <n v="0"/>
    <n v="0"/>
    <s v=""/>
    <s v=""/>
    <s v=""/>
  </r>
  <r>
    <d v="2024-06-07T00:00:00"/>
    <x v="158"/>
    <n v="400"/>
    <d v="1901-10-28T04:00:00"/>
    <n v="63.49"/>
    <n v="0"/>
    <n v="0.5"/>
    <n v="4.53"/>
    <m/>
    <n v="2.61"/>
    <n v="74.599999999999994"/>
    <n v="0.2465"/>
    <n v="0.3075"/>
    <n v="0"/>
    <n v="0.6"/>
    <m/>
    <m/>
    <m/>
    <m/>
    <n v="1590400"/>
    <n v="0"/>
    <n v="0"/>
    <s v=""/>
    <s v=""/>
    <s v=""/>
  </r>
  <r>
    <d v="2024-06-07T00:00:00"/>
    <x v="158"/>
    <n v="500"/>
    <d v="1901-10-28T05:00:00"/>
    <n v="63.26"/>
    <n v="0"/>
    <n v="0.5"/>
    <n v="4.53"/>
    <m/>
    <n v="1.48"/>
    <n v="75.7"/>
    <n v="0.2465"/>
    <n v="0.30680000000000002"/>
    <n v="0"/>
    <n v="11.9"/>
    <m/>
    <m/>
    <m/>
    <m/>
    <n v="1590500"/>
    <n v="29.3"/>
    <n v="11.9"/>
    <s v=""/>
    <s v=""/>
    <s v=""/>
  </r>
  <r>
    <d v="2024-06-07T00:00:00"/>
    <x v="158"/>
    <n v="600"/>
    <d v="1901-10-28T06:00:00"/>
    <n v="63.37"/>
    <n v="0"/>
    <n v="0"/>
    <n v="3.52"/>
    <m/>
    <n v="5.4619999999999997"/>
    <n v="70"/>
    <n v="0.24579999999999999"/>
    <n v="0.30680000000000002"/>
    <n v="0"/>
    <n v="183.1"/>
    <m/>
    <m/>
    <m/>
    <m/>
    <n v="1590600"/>
    <n v="167.5"/>
    <n v="183.1"/>
    <s v=""/>
    <s v=""/>
    <s v=""/>
  </r>
  <r>
    <d v="2024-06-07T00:00:00"/>
    <x v="158"/>
    <n v="700"/>
    <d v="1901-10-28T07:00:00"/>
    <n v="63.61"/>
    <n v="0"/>
    <n v="0"/>
    <n v="4.03"/>
    <m/>
    <n v="6.9649999999999999"/>
    <n v="57.8"/>
    <n v="0.24510000000000001"/>
    <n v="0.30680000000000002"/>
    <n v="0"/>
    <n v="386.9"/>
    <m/>
    <m/>
    <m/>
    <m/>
    <n v="1590700"/>
    <n v="343.2"/>
    <n v="386.9"/>
    <s v=""/>
    <s v=""/>
    <s v=""/>
  </r>
  <r>
    <d v="2024-06-07T00:00:00"/>
    <x v="158"/>
    <n v="800"/>
    <d v="1901-10-28T08:00:00"/>
    <n v="63.49"/>
    <n v="0"/>
    <n v="1.51"/>
    <n v="6.04"/>
    <m/>
    <n v="8.4689999999999994"/>
    <n v="50.2"/>
    <n v="0.24429999999999999"/>
    <n v="0.30609999999999998"/>
    <n v="0"/>
    <n v="288.10000000000002"/>
    <m/>
    <m/>
    <m/>
    <m/>
    <n v="1590800"/>
    <n v="523.29999999999995"/>
    <n v="288.10000000000002"/>
    <s v=""/>
    <s v=""/>
    <s v=""/>
  </r>
  <r>
    <d v="2024-06-07T00:00:00"/>
    <x v="158"/>
    <n v="900"/>
    <d v="1901-10-28T09:00:00"/>
    <n v="63.49"/>
    <n v="0"/>
    <n v="2.0099999999999998"/>
    <n v="7.55"/>
    <m/>
    <n v="8.4689999999999994"/>
    <n v="43.4"/>
    <n v="0.24429999999999999"/>
    <n v="0.30609999999999998"/>
    <n v="0"/>
    <n v="716.9"/>
    <m/>
    <m/>
    <m/>
    <m/>
    <n v="1590900"/>
    <n v="690.2"/>
    <n v="716.9"/>
    <s v=""/>
    <s v=""/>
    <s v=""/>
  </r>
  <r>
    <d v="2024-06-07T00:00:00"/>
    <x v="158"/>
    <n v="1000"/>
    <d v="1901-10-28T10:00:00"/>
    <n v="63.26"/>
    <n v="0"/>
    <n v="2.0099999999999998"/>
    <n v="8.0500000000000007"/>
    <m/>
    <n v="10.295999999999999"/>
    <n v="38.299999999999997"/>
    <n v="0.24510000000000001"/>
    <n v="0.30530000000000002"/>
    <n v="0"/>
    <n v="850.6"/>
    <m/>
    <m/>
    <m/>
    <m/>
    <n v="1591000"/>
    <n v="830"/>
    <n v="850.6"/>
    <s v=""/>
    <s v=""/>
    <s v=""/>
  </r>
  <r>
    <d v="2024-06-07T00:00:00"/>
    <x v="158"/>
    <n v="1100"/>
    <d v="1901-10-28T11:00:00"/>
    <n v="64.66"/>
    <n v="0.65999999999999659"/>
    <n v="2.52"/>
    <n v="7.05"/>
    <m/>
    <n v="11.952999999999999"/>
    <n v="37.6"/>
    <n v="0.24510000000000001"/>
    <n v="0.30459999999999998"/>
    <n v="0"/>
    <n v="944.4"/>
    <m/>
    <m/>
    <m/>
    <m/>
    <n v="1591100"/>
    <n v="931.7"/>
    <n v="944.4"/>
    <s v=""/>
    <s v=""/>
    <s v=""/>
  </r>
  <r>
    <d v="2024-06-07T00:00:00"/>
    <x v="158"/>
    <n v="1200"/>
    <d v="1901-10-28T12:00:00"/>
    <n v="62.67"/>
    <n v="0"/>
    <n v="2.0099999999999998"/>
    <n v="7.05"/>
    <m/>
    <n v="11.977"/>
    <n v="32.9"/>
    <n v="0.24510000000000001"/>
    <n v="0.3039"/>
    <n v="0"/>
    <n v="1000.6"/>
    <m/>
    <m/>
    <m/>
    <m/>
    <n v="1591200"/>
    <n v="987.5"/>
    <n v="1000.6"/>
    <s v=""/>
    <s v=""/>
    <s v=""/>
  </r>
  <r>
    <d v="2024-06-07T00:00:00"/>
    <x v="158"/>
    <n v="1300"/>
    <d v="1901-10-28T13:00:00"/>
    <n v="63.26"/>
    <n v="0"/>
    <n v="1.51"/>
    <n v="4.53"/>
    <m/>
    <n v="13.353"/>
    <n v="33.299999999999997"/>
    <n v="0.24579999999999999"/>
    <n v="0.30320000000000003"/>
    <n v="0"/>
    <n v="995.6"/>
    <m/>
    <m/>
    <m/>
    <m/>
    <n v="1591300"/>
    <n v="993.5"/>
    <n v="995.6"/>
    <s v=""/>
    <s v=""/>
    <s v=""/>
  </r>
  <r>
    <d v="2024-06-07T00:00:00"/>
    <x v="158"/>
    <n v="1400"/>
    <d v="1901-10-28T14:00:00"/>
    <n v="64.08"/>
    <n v="7.9999999999998295E-2"/>
    <n v="1.51"/>
    <n v="5.03"/>
    <m/>
    <n v="14.768000000000001"/>
    <n v="32.700000000000003"/>
    <n v="0.2465"/>
    <n v="0.3024"/>
    <n v="0"/>
    <n v="931.9"/>
    <m/>
    <m/>
    <m/>
    <m/>
    <n v="1591400"/>
    <n v="948.8"/>
    <n v="931.9"/>
    <s v=""/>
    <s v=""/>
    <s v=""/>
  </r>
  <r>
    <d v="2024-06-07T00:00:00"/>
    <x v="158"/>
    <n v="1500"/>
    <d v="1901-10-28T15:00:00"/>
    <n v="62.79"/>
    <n v="0"/>
    <n v="1.51"/>
    <n v="5.03"/>
    <m/>
    <n v="14.361000000000001"/>
    <n v="32.4"/>
    <n v="0.2472"/>
    <n v="0.30170000000000002"/>
    <n v="0"/>
    <n v="825.6"/>
    <m/>
    <m/>
    <m/>
    <m/>
    <n v="1591500"/>
    <n v="857.2"/>
    <n v="825.6"/>
    <s v=""/>
    <s v=""/>
    <s v=""/>
  </r>
  <r>
    <d v="2024-06-07T00:00:00"/>
    <x v="158"/>
    <n v="1600"/>
    <d v="1901-10-28T16:00:00"/>
    <n v="63.37"/>
    <n v="0"/>
    <n v="1.01"/>
    <n v="5.54"/>
    <m/>
    <n v="16.106000000000002"/>
    <n v="32.299999999999997"/>
    <n v="0.2472"/>
    <n v="0.30099999999999999"/>
    <n v="0"/>
    <n v="686.9"/>
    <m/>
    <m/>
    <m/>
    <m/>
    <n v="1591600"/>
    <n v="725.5"/>
    <n v="686.9"/>
    <s v=""/>
    <s v=""/>
    <s v=""/>
  </r>
  <r>
    <d v="2024-06-07T00:00:00"/>
    <x v="158"/>
    <n v="1700"/>
    <d v="1901-10-28T17:00:00"/>
    <n v="63.26"/>
    <n v="0"/>
    <n v="1.51"/>
    <n v="5.54"/>
    <m/>
    <n v="14.122"/>
    <n v="32.1"/>
    <n v="0.2472"/>
    <n v="0.30099999999999999"/>
    <n v="0"/>
    <n v="519.4"/>
    <m/>
    <m/>
    <m/>
    <m/>
    <n v="1591700"/>
    <n v="563.79999999999995"/>
    <n v="519.4"/>
    <s v=""/>
    <s v=""/>
    <s v=""/>
  </r>
  <r>
    <d v="2024-06-07T00:00:00"/>
    <x v="158"/>
    <n v="1800"/>
    <d v="1901-10-28T18:00:00"/>
    <n v="63.26"/>
    <n v="0"/>
    <n v="1.51"/>
    <n v="5.03"/>
    <m/>
    <n v="13.377000000000001"/>
    <n v="33.4"/>
    <n v="0.248"/>
    <n v="0.30030000000000001"/>
    <n v="0"/>
    <n v="336.9"/>
    <m/>
    <m/>
    <m/>
    <m/>
    <n v="1591800"/>
    <n v="385.3"/>
    <n v="336.9"/>
    <s v=""/>
    <s v=""/>
    <s v=""/>
  </r>
  <r>
    <d v="2024-06-07T00:00:00"/>
    <x v="158"/>
    <n v="1900"/>
    <d v="1901-10-28T19:00:00"/>
    <n v="63.14"/>
    <n v="0"/>
    <n v="1.01"/>
    <n v="5.54"/>
    <m/>
    <n v="11.029"/>
    <n v="34.9"/>
    <n v="0.2472"/>
    <n v="0.29949999999999999"/>
    <n v="0"/>
    <n v="164.4"/>
    <m/>
    <m/>
    <m/>
    <m/>
    <n v="1591900"/>
    <n v="206.5"/>
    <n v="164.4"/>
    <s v=""/>
    <s v=""/>
    <s v=""/>
  </r>
  <r>
    <d v="2024-06-07T00:00:00"/>
    <x v="158"/>
    <n v="2000"/>
    <d v="1901-10-28T20:00:00"/>
    <n v="63.61"/>
    <n v="0"/>
    <n v="0.5"/>
    <n v="4.53"/>
    <m/>
    <n v="8.02"/>
    <n v="41.6"/>
    <n v="0.2472"/>
    <n v="0.29949999999999999"/>
    <n v="0"/>
    <n v="18.100000000000001"/>
    <m/>
    <m/>
    <m/>
    <m/>
    <n v="1592000"/>
    <n v="53.8"/>
    <n v="18.100000000000001"/>
    <s v=""/>
    <s v=""/>
    <s v=""/>
  </r>
  <r>
    <d v="2024-06-07T00:00:00"/>
    <x v="158"/>
    <n v="2100"/>
    <d v="1901-10-28T21:00:00"/>
    <n v="62.67"/>
    <n v="0"/>
    <n v="0.5"/>
    <n v="4.03"/>
    <m/>
    <n v="6.4080000000000004"/>
    <n v="43.2"/>
    <n v="0.2472"/>
    <n v="0.29880000000000001"/>
    <n v="0"/>
    <n v="0.6"/>
    <m/>
    <m/>
    <m/>
    <m/>
    <n v="1592100"/>
    <n v="0"/>
    <n v="0"/>
    <s v=""/>
    <s v=""/>
    <s v=""/>
  </r>
  <r>
    <d v="2024-06-07T00:00:00"/>
    <x v="158"/>
    <n v="2200"/>
    <d v="1901-10-28T22:00:00"/>
    <n v="63.26"/>
    <n v="0"/>
    <n v="0"/>
    <n v="3.02"/>
    <m/>
    <n v="6.3570000000000002"/>
    <n v="47.6"/>
    <n v="0.2472"/>
    <n v="0.29880000000000001"/>
    <n v="0"/>
    <n v="0.6"/>
    <m/>
    <m/>
    <m/>
    <m/>
    <n v="1592200"/>
    <n v="0"/>
    <n v="0"/>
    <s v=""/>
    <s v=""/>
    <s v=""/>
  </r>
  <r>
    <d v="2024-06-07T00:00:00"/>
    <x v="158"/>
    <n v="2300"/>
    <d v="1901-10-28T23:00:00"/>
    <n v="63.37"/>
    <n v="0"/>
    <n v="0.5"/>
    <n v="4.03"/>
    <m/>
    <n v="5.8209999999999997"/>
    <n v="45.7"/>
    <n v="0.2465"/>
    <n v="0.29880000000000001"/>
    <n v="0"/>
    <n v="0.6"/>
    <m/>
    <m/>
    <m/>
    <m/>
    <n v="1592300"/>
    <n v="0"/>
    <n v="0"/>
    <s v=""/>
    <s v=""/>
    <s v=""/>
  </r>
  <r>
    <d v="2024-06-07T00:00:00"/>
    <x v="158"/>
    <n v="2400"/>
    <d v="1901-10-29T00:00:00"/>
    <n v="62.91"/>
    <n v="0"/>
    <n v="0"/>
    <n v="1.51"/>
    <m/>
    <n v="4.3239999999999998"/>
    <n v="51.6"/>
    <n v="0.2465"/>
    <n v="0.29809999999999998"/>
    <n v="0"/>
    <n v="0.6"/>
    <m/>
    <m/>
    <m/>
    <m/>
    <n v="1592400"/>
    <n v="0"/>
    <n v="0"/>
    <n v="0.247"/>
    <n v="0.29799999999999999"/>
    <n v="0"/>
  </r>
  <r>
    <d v="2024-06-08T00:00:00"/>
    <x v="159"/>
    <n v="100"/>
    <d v="1901-10-29T01:00:00"/>
    <n v="63.26"/>
    <n v="0"/>
    <n v="0"/>
    <n v="2.52"/>
    <m/>
    <n v="3.512"/>
    <n v="56.8"/>
    <n v="0.2465"/>
    <n v="0.29809999999999998"/>
    <n v="0"/>
    <n v="0.6"/>
    <m/>
    <m/>
    <m/>
    <m/>
    <n v="1600100"/>
    <n v="0"/>
    <n v="0"/>
    <s v=""/>
    <s v=""/>
    <s v=""/>
  </r>
  <r>
    <d v="2024-06-08T00:00:00"/>
    <x v="159"/>
    <n v="200"/>
    <d v="1901-10-29T02:00:00"/>
    <n v="63.14"/>
    <n v="0"/>
    <n v="0"/>
    <n v="2.0099999999999998"/>
    <m/>
    <n v="2.7440000000000002"/>
    <n v="57.7"/>
    <n v="0.24579999999999999"/>
    <n v="0.29809999999999998"/>
    <n v="0"/>
    <n v="0.6"/>
    <m/>
    <m/>
    <m/>
    <m/>
    <n v="1600200"/>
    <n v="0"/>
    <n v="0"/>
    <s v=""/>
    <s v=""/>
    <s v=""/>
  </r>
  <r>
    <d v="2024-06-08T00:00:00"/>
    <x v="159"/>
    <n v="300"/>
    <d v="1901-10-29T03:00:00"/>
    <n v="63.02"/>
    <n v="0"/>
    <n v="0.5"/>
    <n v="2.0099999999999998"/>
    <m/>
    <n v="1.643"/>
    <n v="62.9"/>
    <n v="0.24579999999999999"/>
    <n v="0.2974"/>
    <n v="0"/>
    <n v="0.6"/>
    <m/>
    <m/>
    <m/>
    <m/>
    <n v="1600300"/>
    <n v="0"/>
    <n v="0"/>
    <s v=""/>
    <s v=""/>
    <s v=""/>
  </r>
  <r>
    <d v="2024-06-08T00:00:00"/>
    <x v="159"/>
    <n v="400"/>
    <d v="1901-10-29T04:00:00"/>
    <n v="63.14"/>
    <n v="0"/>
    <n v="0.5"/>
    <n v="2.0099999999999998"/>
    <m/>
    <n v="1.859"/>
    <n v="66.8"/>
    <n v="0.24579999999999999"/>
    <n v="0.29659999999999997"/>
    <n v="0"/>
    <n v="1.9"/>
    <m/>
    <m/>
    <m/>
    <m/>
    <n v="1600400"/>
    <n v="0"/>
    <n v="1.9"/>
    <s v=""/>
    <s v=""/>
    <s v=""/>
  </r>
  <r>
    <d v="2024-06-08T00:00:00"/>
    <x v="159"/>
    <n v="500"/>
    <d v="1901-10-29T05:00:00"/>
    <n v="63.14"/>
    <n v="0"/>
    <n v="0.5"/>
    <n v="2.0099999999999998"/>
    <m/>
    <n v="2.2890000000000001"/>
    <n v="67.400000000000006"/>
    <n v="0.24579999999999999"/>
    <n v="0.29659999999999997"/>
    <n v="0"/>
    <n v="11.9"/>
    <m/>
    <m/>
    <m/>
    <m/>
    <n v="1600500"/>
    <n v="29.8"/>
    <n v="11.9"/>
    <s v=""/>
    <s v=""/>
    <s v=""/>
  </r>
  <r>
    <d v="2024-06-08T00:00:00"/>
    <x v="159"/>
    <n v="600"/>
    <d v="1901-10-29T06:00:00"/>
    <n v="63.26"/>
    <n v="0"/>
    <n v="0"/>
    <n v="3.02"/>
    <m/>
    <n v="7.9450000000000003"/>
    <n v="59.8"/>
    <n v="0.24510000000000001"/>
    <n v="0.29659999999999997"/>
    <n v="0"/>
    <n v="184.4"/>
    <m/>
    <m/>
    <m/>
    <m/>
    <n v="1600600"/>
    <n v="168"/>
    <n v="184.4"/>
    <s v=""/>
    <s v=""/>
    <s v=""/>
  </r>
  <r>
    <d v="2024-06-08T00:00:00"/>
    <x v="159"/>
    <n v="700"/>
    <d v="1901-10-29T07:00:00"/>
    <n v="63.49"/>
    <n v="0"/>
    <n v="1.01"/>
    <n v="4.53"/>
    <m/>
    <n v="9.7560000000000002"/>
    <n v="45.9"/>
    <n v="0.24429999999999999"/>
    <n v="0.29659999999999997"/>
    <n v="0"/>
    <n v="388.1"/>
    <m/>
    <m/>
    <m/>
    <m/>
    <n v="1600700"/>
    <n v="343.5"/>
    <n v="388.1"/>
    <s v=""/>
    <s v=""/>
    <s v=""/>
  </r>
  <r>
    <d v="2024-06-08T00:00:00"/>
    <x v="159"/>
    <n v="800"/>
    <d v="1901-10-29T08:00:00"/>
    <n v="63.49"/>
    <n v="0"/>
    <n v="1.51"/>
    <n v="6.54"/>
    <m/>
    <n v="11.613"/>
    <n v="40.4"/>
    <n v="0.24360000000000001"/>
    <n v="0.29659999999999997"/>
    <n v="0"/>
    <n v="289.39999999999998"/>
    <m/>
    <m/>
    <m/>
    <m/>
    <n v="1600800"/>
    <n v="523.5"/>
    <n v="289.39999999999998"/>
    <s v=""/>
    <s v=""/>
    <s v=""/>
  </r>
  <r>
    <d v="2024-06-08T00:00:00"/>
    <x v="159"/>
    <n v="900"/>
    <d v="1901-10-29T09:00:00"/>
    <n v="63.73"/>
    <n v="0"/>
    <n v="2.0099999999999998"/>
    <n v="7.05"/>
    <m/>
    <n v="12.34"/>
    <n v="37.4"/>
    <n v="0.24429999999999999"/>
    <n v="0.2959"/>
    <n v="0"/>
    <n v="710.6"/>
    <m/>
    <m/>
    <m/>
    <m/>
    <n v="1600900"/>
    <n v="690.3"/>
    <n v="710.6"/>
    <s v=""/>
    <s v=""/>
    <s v=""/>
  </r>
  <r>
    <d v="2024-06-08T00:00:00"/>
    <x v="159"/>
    <n v="1000"/>
    <d v="1901-10-29T10:00:00"/>
    <n v="64.19"/>
    <n v="0.18999999999999773"/>
    <n v="2.0099999999999998"/>
    <n v="5.54"/>
    <m/>
    <n v="13.257"/>
    <n v="34"/>
    <n v="0.24429999999999999"/>
    <n v="0.2959"/>
    <n v="0"/>
    <n v="840.6"/>
    <m/>
    <m/>
    <m/>
    <m/>
    <n v="1601000"/>
    <n v="830"/>
    <n v="840.6"/>
    <s v=""/>
    <s v=""/>
    <s v=""/>
  </r>
  <r>
    <d v="2024-06-08T00:00:00"/>
    <x v="159"/>
    <n v="1100"/>
    <d v="1901-10-29T11:00:00"/>
    <n v="62.56"/>
    <n v="0"/>
    <n v="1.51"/>
    <n v="5.54"/>
    <m/>
    <n v="15.484999999999999"/>
    <n v="30.2"/>
    <n v="0.24429999999999999"/>
    <n v="0.29520000000000002"/>
    <n v="0"/>
    <n v="935.6"/>
    <m/>
    <m/>
    <m/>
    <m/>
    <n v="1601100"/>
    <n v="931.7"/>
    <n v="935.6"/>
    <s v=""/>
    <s v=""/>
    <s v=""/>
  </r>
  <r>
    <d v="2024-06-08T00:00:00"/>
    <x v="159"/>
    <n v="1200"/>
    <d v="1901-10-29T12:00:00"/>
    <n v="63.84"/>
    <n v="0"/>
    <n v="1.51"/>
    <n v="5.54"/>
    <m/>
    <n v="15.39"/>
    <n v="31.9"/>
    <n v="0.24429999999999999"/>
    <n v="0.2944"/>
    <n v="0"/>
    <n v="974.4"/>
    <m/>
    <m/>
    <m/>
    <m/>
    <n v="1601200"/>
    <n v="987.5"/>
    <n v="974.4"/>
    <s v=""/>
    <s v=""/>
    <s v=""/>
  </r>
  <r>
    <d v="2024-06-08T00:00:00"/>
    <x v="159"/>
    <n v="1300"/>
    <d v="1901-10-29T13:00:00"/>
    <n v="63.61"/>
    <n v="0"/>
    <n v="1.51"/>
    <n v="5.54"/>
    <m/>
    <n v="15.532999999999999"/>
    <n v="31.1"/>
    <n v="0.24510000000000001"/>
    <n v="0.29370000000000002"/>
    <n v="0"/>
    <n v="963.1"/>
    <m/>
    <m/>
    <m/>
    <m/>
    <n v="1601300"/>
    <n v="993.5"/>
    <n v="963.1"/>
    <s v=""/>
    <s v=""/>
    <s v=""/>
  </r>
  <r>
    <d v="2024-06-08T00:00:00"/>
    <x v="159"/>
    <n v="1400"/>
    <d v="1901-10-29T14:00:00"/>
    <n v="63.26"/>
    <n v="0"/>
    <n v="1.51"/>
    <n v="4.53"/>
    <m/>
    <n v="15.629"/>
    <n v="32.4"/>
    <n v="0.24579999999999999"/>
    <n v="0.29299999999999998"/>
    <n v="0"/>
    <n v="464.4"/>
    <m/>
    <m/>
    <m/>
    <m/>
    <n v="1601400"/>
    <n v="949.7"/>
    <n v="464.4"/>
    <s v=""/>
    <s v=""/>
    <s v=""/>
  </r>
  <r>
    <d v="2024-06-08T00:00:00"/>
    <x v="159"/>
    <n v="1500"/>
    <d v="1901-10-29T15:00:00"/>
    <n v="63.61"/>
    <n v="0"/>
    <n v="1.51"/>
    <n v="5.54"/>
    <m/>
    <n v="14.768000000000001"/>
    <n v="29.7"/>
    <n v="0.24510000000000001"/>
    <n v="0.29299999999999998"/>
    <n v="0"/>
    <n v="388.1"/>
    <m/>
    <m/>
    <m/>
    <m/>
    <n v="1601500"/>
    <n v="858"/>
    <n v="388.1"/>
    <s v=""/>
    <s v=""/>
    <s v=""/>
  </r>
  <r>
    <d v="2024-06-08T00:00:00"/>
    <x v="159"/>
    <n v="1600"/>
    <d v="1901-10-29T16:00:00"/>
    <n v="63.61"/>
    <n v="0"/>
    <n v="1.51"/>
    <n v="5.54"/>
    <m/>
    <n v="18.343"/>
    <n v="27.8"/>
    <n v="0.24510000000000001"/>
    <n v="0.2923"/>
    <n v="0"/>
    <n v="665.6"/>
    <m/>
    <m/>
    <m/>
    <m/>
    <n v="1601600"/>
    <n v="726.8"/>
    <n v="665.6"/>
    <s v=""/>
    <s v=""/>
    <s v=""/>
  </r>
  <r>
    <d v="2024-06-08T00:00:00"/>
    <x v="159"/>
    <n v="1700"/>
    <d v="1901-10-29T17:00:00"/>
    <n v="63.73"/>
    <n v="0"/>
    <n v="1.51"/>
    <n v="6.04"/>
    <m/>
    <n v="16.201000000000001"/>
    <n v="28.4"/>
    <n v="0.24579999999999999"/>
    <n v="0.2923"/>
    <n v="0"/>
    <n v="526.9"/>
    <m/>
    <m/>
    <m/>
    <m/>
    <n v="1601700"/>
    <n v="565.29999999999995"/>
    <n v="526.9"/>
    <s v=""/>
    <s v=""/>
    <s v=""/>
  </r>
  <r>
    <d v="2024-06-08T00:00:00"/>
    <x v="159"/>
    <n v="1800"/>
    <d v="1901-10-29T18:00:00"/>
    <n v="63.49"/>
    <n v="0"/>
    <n v="1.01"/>
    <n v="5.03"/>
    <m/>
    <n v="13.257"/>
    <n v="34.700000000000003"/>
    <n v="0.24579999999999999"/>
    <n v="0.29149999999999998"/>
    <n v="0"/>
    <n v="193.1"/>
    <m/>
    <m/>
    <m/>
    <m/>
    <n v="1601800"/>
    <n v="387"/>
    <n v="193.1"/>
    <s v=""/>
    <s v=""/>
    <s v=""/>
  </r>
  <r>
    <d v="2024-06-08T00:00:00"/>
    <x v="159"/>
    <n v="1900"/>
    <d v="1901-10-29T19:00:00"/>
    <n v="63.02"/>
    <n v="0"/>
    <n v="0"/>
    <n v="3.02"/>
    <m/>
    <n v="10.492000000000001"/>
    <n v="41.1"/>
    <n v="0.24579999999999999"/>
    <n v="0.29149999999999998"/>
    <n v="0"/>
    <n v="63.1"/>
    <m/>
    <m/>
    <m/>
    <m/>
    <n v="1601900"/>
    <n v="208.3"/>
    <n v="63.1"/>
    <s v=""/>
    <s v=""/>
    <s v=""/>
  </r>
  <r>
    <d v="2024-06-08T00:00:00"/>
    <x v="159"/>
    <n v="2000"/>
    <d v="1901-10-29T20:00:00"/>
    <n v="63.14"/>
    <n v="0"/>
    <n v="1.01"/>
    <n v="3.02"/>
    <m/>
    <n v="9.7309999999999999"/>
    <n v="41.8"/>
    <n v="0.24579999999999999"/>
    <n v="0.2908"/>
    <n v="0"/>
    <n v="11.9"/>
    <m/>
    <m/>
    <m/>
    <m/>
    <n v="1602000"/>
    <n v="55"/>
    <n v="11.9"/>
    <s v=""/>
    <s v=""/>
    <s v=""/>
  </r>
  <r>
    <d v="2024-06-08T00:00:00"/>
    <x v="159"/>
    <n v="2100"/>
    <d v="1901-10-29T21:00:00"/>
    <n v="62.91"/>
    <n v="0"/>
    <n v="1.01"/>
    <n v="3.02"/>
    <m/>
    <n v="8.3190000000000008"/>
    <n v="45.1"/>
    <n v="0.24510000000000001"/>
    <n v="0.2908"/>
    <n v="0"/>
    <n v="0.6"/>
    <m/>
    <m/>
    <m/>
    <m/>
    <n v="1602100"/>
    <n v="0"/>
    <n v="0"/>
    <s v=""/>
    <s v=""/>
    <s v=""/>
  </r>
  <r>
    <d v="2024-06-08T00:00:00"/>
    <x v="159"/>
    <n v="2200"/>
    <d v="1901-10-29T22:00:00"/>
    <n v="63.02"/>
    <n v="0"/>
    <n v="1.01"/>
    <n v="2.52"/>
    <m/>
    <n v="7.6950000000000003"/>
    <n v="50.7"/>
    <n v="0.24510000000000001"/>
    <n v="0.2908"/>
    <n v="0"/>
    <n v="0.6"/>
    <m/>
    <m/>
    <m/>
    <m/>
    <n v="1602200"/>
    <n v="0"/>
    <n v="0"/>
    <s v=""/>
    <s v=""/>
    <s v=""/>
  </r>
  <r>
    <d v="2024-06-08T00:00:00"/>
    <x v="159"/>
    <n v="2300"/>
    <d v="1901-10-29T23:00:00"/>
    <n v="63.14"/>
    <n v="0"/>
    <n v="1.01"/>
    <n v="2.0099999999999998"/>
    <m/>
    <n v="6.077"/>
    <n v="53.8"/>
    <n v="0.24510000000000001"/>
    <n v="0.2908"/>
    <n v="0"/>
    <n v="0.6"/>
    <m/>
    <m/>
    <m/>
    <m/>
    <n v="1602300"/>
    <n v="0"/>
    <n v="0"/>
    <s v=""/>
    <s v=""/>
    <s v=""/>
  </r>
  <r>
    <d v="2024-06-08T00:00:00"/>
    <x v="159"/>
    <n v="2400"/>
    <d v="1901-10-30T00:00:00"/>
    <n v="63.37"/>
    <n v="0"/>
    <n v="1.51"/>
    <n v="2.52"/>
    <m/>
    <n v="5.9749999999999996"/>
    <n v="56.6"/>
    <n v="0.24510000000000001"/>
    <n v="0.29010000000000002"/>
    <n v="0"/>
    <n v="0.6"/>
    <m/>
    <m/>
    <m/>
    <m/>
    <n v="1602400"/>
    <n v="0"/>
    <n v="0"/>
    <n v="0.245"/>
    <n v="0.28999999999999998"/>
    <n v="0"/>
  </r>
  <r>
    <d v="2024-06-09T00:00:00"/>
    <x v="160"/>
    <n v="100"/>
    <d v="1901-10-30T01:00:00"/>
    <n v="63.14"/>
    <n v="0"/>
    <n v="1.01"/>
    <n v="2.0099999999999998"/>
    <m/>
    <n v="6.1529999999999996"/>
    <n v="58.2"/>
    <n v="0.24429999999999999"/>
    <n v="0.29010000000000002"/>
    <n v="0"/>
    <n v="0.6"/>
    <m/>
    <m/>
    <m/>
    <m/>
    <n v="1610100"/>
    <n v="0"/>
    <n v="0"/>
    <s v=""/>
    <s v=""/>
    <s v=""/>
  </r>
  <r>
    <d v="2024-06-09T00:00:00"/>
    <x v="160"/>
    <n v="200"/>
    <d v="1901-10-30T02:00:00"/>
    <n v="63.26"/>
    <n v="0"/>
    <n v="0.5"/>
    <n v="2.0099999999999998"/>
    <m/>
    <n v="6.9649999999999999"/>
    <n v="58.3"/>
    <n v="0.24429999999999999"/>
    <n v="0.2908"/>
    <n v="0"/>
    <n v="0.6"/>
    <m/>
    <m/>
    <m/>
    <m/>
    <n v="1610200"/>
    <n v="0"/>
    <n v="0"/>
    <s v=""/>
    <s v=""/>
    <s v=""/>
  </r>
  <r>
    <d v="2024-06-09T00:00:00"/>
    <x v="160"/>
    <n v="300"/>
    <d v="1901-10-30T03:00:00"/>
    <n v="63.26"/>
    <n v="0"/>
    <n v="1.01"/>
    <n v="1.51"/>
    <m/>
    <n v="7.0149999999999997"/>
    <n v="56.4"/>
    <n v="0.24429999999999999"/>
    <n v="0.2908"/>
    <n v="0"/>
    <n v="0.6"/>
    <m/>
    <m/>
    <m/>
    <m/>
    <n v="1610300"/>
    <n v="0"/>
    <n v="0"/>
    <s v=""/>
    <s v=""/>
    <s v=""/>
  </r>
  <r>
    <d v="2024-06-09T00:00:00"/>
    <x v="160"/>
    <n v="400"/>
    <d v="1901-10-30T04:00:00"/>
    <n v="63.26"/>
    <n v="0"/>
    <n v="0.5"/>
    <n v="1.51"/>
    <m/>
    <n v="6.94"/>
    <n v="57.6"/>
    <n v="0.24429999999999999"/>
    <n v="0.29010000000000002"/>
    <n v="0"/>
    <n v="1.9"/>
    <m/>
    <m/>
    <m/>
    <m/>
    <n v="1610400"/>
    <n v="0"/>
    <n v="1.9"/>
    <s v=""/>
    <s v=""/>
    <s v=""/>
  </r>
  <r>
    <d v="2024-06-09T00:00:00"/>
    <x v="160"/>
    <n v="500"/>
    <d v="1901-10-30T05:00:00"/>
    <n v="63.49"/>
    <n v="0"/>
    <n v="0.5"/>
    <n v="1.51"/>
    <m/>
    <n v="6.9139999999999997"/>
    <n v="58.8"/>
    <n v="0.24360000000000001"/>
    <n v="0.29010000000000002"/>
    <n v="0"/>
    <n v="34.4"/>
    <m/>
    <m/>
    <m/>
    <m/>
    <n v="1610500"/>
    <n v="30"/>
    <n v="34.4"/>
    <s v=""/>
    <s v=""/>
    <s v=""/>
  </r>
  <r>
    <d v="2024-06-09T00:00:00"/>
    <x v="160"/>
    <n v="600"/>
    <d v="1901-10-30T06:00:00"/>
    <n v="63.37"/>
    <n v="0"/>
    <n v="0.5"/>
    <n v="1.51"/>
    <m/>
    <n v="9.0890000000000004"/>
    <n v="60.1"/>
    <n v="0.24360000000000001"/>
    <n v="0.29010000000000002"/>
    <n v="0"/>
    <n v="108.1"/>
    <m/>
    <m/>
    <m/>
    <m/>
    <n v="1610600"/>
    <n v="168.3"/>
    <n v="108.1"/>
    <s v=""/>
    <s v=""/>
    <s v=""/>
  </r>
  <r>
    <d v="2024-06-09T00:00:00"/>
    <x v="160"/>
    <n v="700"/>
    <d v="1901-10-30T07:00:00"/>
    <n v="63.37"/>
    <n v="0"/>
    <n v="0"/>
    <n v="1.51"/>
    <m/>
    <n v="15.438000000000001"/>
    <n v="48.1"/>
    <n v="0.2429"/>
    <n v="0.29010000000000002"/>
    <n v="0"/>
    <n v="295.60000000000002"/>
    <m/>
    <m/>
    <m/>
    <m/>
    <n v="1610700"/>
    <n v="343.5"/>
    <n v="295.60000000000002"/>
    <s v=""/>
    <s v=""/>
    <s v=""/>
  </r>
  <r>
    <d v="2024-06-09T00:00:00"/>
    <x v="160"/>
    <n v="800"/>
    <d v="1901-10-30T08:00:00"/>
    <n v="63.02"/>
    <n v="0"/>
    <n v="0.5"/>
    <n v="2.52"/>
    <m/>
    <n v="16.844000000000001"/>
    <n v="34"/>
    <n v="0.2429"/>
    <n v="0.29010000000000002"/>
    <n v="0"/>
    <n v="331.9"/>
    <m/>
    <m/>
    <m/>
    <m/>
    <n v="1610800"/>
    <n v="523.70000000000005"/>
    <n v="331.9"/>
    <s v=""/>
    <s v=""/>
    <s v=""/>
  </r>
  <r>
    <d v="2024-06-09T00:00:00"/>
    <x v="160"/>
    <n v="900"/>
    <d v="1901-10-30T09:00:00"/>
    <n v="62.91"/>
    <n v="0"/>
    <n v="1.01"/>
    <n v="4.53"/>
    <m/>
    <n v="17.201000000000001"/>
    <n v="31.7"/>
    <n v="0.2422"/>
    <n v="0.29010000000000002"/>
    <n v="0"/>
    <n v="684.4"/>
    <m/>
    <m/>
    <m/>
    <m/>
    <n v="1610900"/>
    <n v="690.5"/>
    <n v="684.4"/>
    <s v=""/>
    <s v=""/>
    <s v=""/>
  </r>
  <r>
    <d v="2024-06-09T00:00:00"/>
    <x v="160"/>
    <n v="1000"/>
    <d v="1901-10-30T10:00:00"/>
    <n v="63.37"/>
    <n v="0"/>
    <n v="1.01"/>
    <n v="6.54"/>
    <m/>
    <n v="16.963000000000001"/>
    <n v="31.8"/>
    <n v="0.2429"/>
    <n v="0.28939999999999999"/>
    <n v="0"/>
    <n v="585.6"/>
    <m/>
    <m/>
    <m/>
    <m/>
    <n v="1611000"/>
    <n v="830"/>
    <n v="585.6"/>
    <s v=""/>
    <s v=""/>
    <s v=""/>
  </r>
  <r>
    <d v="2024-06-09T00:00:00"/>
    <x v="160"/>
    <n v="1100"/>
    <d v="1901-10-30T11:00:00"/>
    <n v="63.37"/>
    <n v="0"/>
    <n v="1.01"/>
    <n v="4.03"/>
    <m/>
    <n v="17.510000000000002"/>
    <n v="33.700000000000003"/>
    <n v="0.2429"/>
    <n v="0.28860000000000002"/>
    <n v="0"/>
    <n v="489.4"/>
    <m/>
    <m/>
    <m/>
    <m/>
    <n v="1611100"/>
    <n v="931.7"/>
    <n v="489.4"/>
    <s v=""/>
    <s v=""/>
    <s v=""/>
  </r>
  <r>
    <d v="2024-06-09T00:00:00"/>
    <x v="160"/>
    <n v="1200"/>
    <d v="1901-10-30T12:00:00"/>
    <n v="63.73"/>
    <n v="0"/>
    <n v="1.01"/>
    <n v="4.53"/>
    <m/>
    <n v="16.486999999999998"/>
    <n v="35"/>
    <n v="0.24360000000000001"/>
    <n v="0.28860000000000002"/>
    <n v="0"/>
    <n v="385.6"/>
    <m/>
    <m/>
    <m/>
    <m/>
    <n v="1611200"/>
    <n v="987.7"/>
    <n v="385.6"/>
    <s v=""/>
    <s v=""/>
    <s v=""/>
  </r>
  <r>
    <d v="2024-06-09T00:00:00"/>
    <x v="160"/>
    <n v="1300"/>
    <d v="1901-10-30T13:00:00"/>
    <n v="63.49"/>
    <n v="0"/>
    <n v="1.01"/>
    <n v="4.53"/>
    <m/>
    <n v="15.39"/>
    <n v="36"/>
    <n v="0.24360000000000001"/>
    <n v="0.28789999999999999"/>
    <n v="0"/>
    <n v="455.6"/>
    <m/>
    <m/>
    <m/>
    <m/>
    <n v="1611300"/>
    <n v="994.2"/>
    <n v="455.6"/>
    <s v=""/>
    <s v=""/>
    <s v=""/>
  </r>
  <r>
    <d v="2024-06-09T00:00:00"/>
    <x v="160"/>
    <n v="1400"/>
    <d v="1901-10-30T14:00:00"/>
    <n v="63.61"/>
    <n v="0"/>
    <n v="2.52"/>
    <n v="6.54"/>
    <m/>
    <n v="12.122"/>
    <n v="46.2"/>
    <n v="0.24360000000000001"/>
    <n v="0.28789999999999999"/>
    <n v="0"/>
    <n v="231.9"/>
    <m/>
    <m/>
    <m/>
    <m/>
    <n v="1611400"/>
    <n v="950"/>
    <n v="231.9"/>
    <s v=""/>
    <s v=""/>
    <s v=""/>
  </r>
  <r>
    <d v="2024-06-09T00:00:00"/>
    <x v="160"/>
    <n v="1500"/>
    <d v="1901-10-30T15:00:00"/>
    <n v="63.84"/>
    <n v="0"/>
    <n v="2.0099999999999998"/>
    <n v="6.04"/>
    <m/>
    <n v="8.7919999999999998"/>
    <n v="63.8"/>
    <n v="0.2429"/>
    <n v="0.28789999999999999"/>
    <n v="0"/>
    <n v="115.6"/>
    <m/>
    <m/>
    <m/>
    <m/>
    <n v="1611500"/>
    <n v="859"/>
    <n v="115.6"/>
    <s v=""/>
    <s v=""/>
    <s v=""/>
  </r>
  <r>
    <d v="2024-06-09T00:00:00"/>
    <x v="160"/>
    <n v="1600"/>
    <d v="1901-10-30T16:00:00"/>
    <n v="63.96"/>
    <n v="0"/>
    <n v="0"/>
    <n v="3.52"/>
    <m/>
    <n v="9.0890000000000004"/>
    <n v="81.8"/>
    <n v="0.2429"/>
    <n v="0.28860000000000002"/>
    <n v="0.2"/>
    <n v="93.1"/>
    <m/>
    <m/>
    <m/>
    <m/>
    <n v="1611600"/>
    <n v="727.8"/>
    <n v="93.1"/>
    <s v=""/>
    <s v=""/>
    <s v=""/>
  </r>
  <r>
    <d v="2024-06-09T00:00:00"/>
    <x v="160"/>
    <n v="1700"/>
    <d v="1901-10-30T17:00:00"/>
    <n v="63.61"/>
    <n v="0"/>
    <n v="0.5"/>
    <n v="3.02"/>
    <m/>
    <n v="9.3119999999999994"/>
    <n v="77.900000000000006"/>
    <n v="0.2429"/>
    <n v="0.28789999999999999"/>
    <n v="0"/>
    <n v="83.1"/>
    <m/>
    <m/>
    <m/>
    <m/>
    <n v="1611700"/>
    <n v="566.79999999999995"/>
    <n v="83.1"/>
    <s v=""/>
    <s v=""/>
    <s v=""/>
  </r>
  <r>
    <d v="2024-06-09T00:00:00"/>
    <x v="160"/>
    <n v="1800"/>
    <d v="1901-10-30T18:00:00"/>
    <n v="63.73"/>
    <n v="0"/>
    <n v="1.51"/>
    <n v="4.03"/>
    <m/>
    <n v="9.0890000000000004"/>
    <n v="78.599999999999994"/>
    <n v="0.2429"/>
    <n v="0.28789999999999999"/>
    <n v="0"/>
    <n v="115.6"/>
    <m/>
    <m/>
    <m/>
    <m/>
    <n v="1611800"/>
    <n v="388.5"/>
    <n v="115.6"/>
    <s v=""/>
    <s v=""/>
    <s v=""/>
  </r>
  <r>
    <d v="2024-06-09T00:00:00"/>
    <x v="160"/>
    <n v="1900"/>
    <d v="1901-10-30T19:00:00"/>
    <n v="63.73"/>
    <n v="0"/>
    <n v="2.0099999999999998"/>
    <n v="4.03"/>
    <m/>
    <n v="8.6430000000000007"/>
    <n v="79.2"/>
    <n v="0.24360000000000001"/>
    <n v="0.28789999999999999"/>
    <n v="0"/>
    <n v="96.9"/>
    <m/>
    <m/>
    <m/>
    <m/>
    <n v="1611900"/>
    <n v="210.3"/>
    <n v="96.9"/>
    <s v=""/>
    <s v=""/>
    <s v=""/>
  </r>
  <r>
    <d v="2024-06-09T00:00:00"/>
    <x v="160"/>
    <n v="2000"/>
    <d v="1901-10-30T20:00:00"/>
    <n v="63.49"/>
    <n v="0"/>
    <n v="0.5"/>
    <n v="3.52"/>
    <m/>
    <n v="7.3179999999999996"/>
    <n v="78.599999999999994"/>
    <n v="0.24360000000000001"/>
    <n v="0.28720000000000001"/>
    <n v="0"/>
    <n v="29.4"/>
    <m/>
    <m/>
    <m/>
    <m/>
    <n v="1612000"/>
    <n v="56.5"/>
    <n v="29.4"/>
    <s v=""/>
    <s v=""/>
    <s v=""/>
  </r>
  <r>
    <d v="2024-06-09T00:00:00"/>
    <x v="160"/>
    <n v="2100"/>
    <d v="1901-10-30T21:00:00"/>
    <n v="63.61"/>
    <n v="0"/>
    <n v="0.5"/>
    <n v="2.0099999999999998"/>
    <m/>
    <n v="5.36"/>
    <n v="84.6"/>
    <n v="0.2429"/>
    <n v="0.28789999999999999"/>
    <n v="0"/>
    <n v="0.6"/>
    <m/>
    <m/>
    <m/>
    <m/>
    <n v="1612100"/>
    <n v="0"/>
    <n v="0"/>
    <s v=""/>
    <s v=""/>
    <s v=""/>
  </r>
  <r>
    <d v="2024-06-09T00:00:00"/>
    <x v="160"/>
    <n v="2200"/>
    <d v="1901-10-30T22:00:00"/>
    <n v="63.61"/>
    <n v="0"/>
    <n v="0"/>
    <n v="2.0099999999999998"/>
    <m/>
    <n v="6"/>
    <n v="84.3"/>
    <n v="0.2429"/>
    <n v="0.28720000000000001"/>
    <n v="0"/>
    <n v="0.6"/>
    <m/>
    <m/>
    <m/>
    <m/>
    <n v="1612200"/>
    <n v="0"/>
    <n v="0"/>
    <s v=""/>
    <s v=""/>
    <s v=""/>
  </r>
  <r>
    <d v="2024-06-09T00:00:00"/>
    <x v="160"/>
    <n v="2300"/>
    <d v="1901-10-30T23:00:00"/>
    <n v="63.02"/>
    <n v="0"/>
    <n v="0.5"/>
    <n v="4.53"/>
    <m/>
    <n v="7.0410000000000004"/>
    <n v="78.3"/>
    <n v="0.2429"/>
    <n v="0.28720000000000001"/>
    <n v="0"/>
    <n v="0.6"/>
    <m/>
    <m/>
    <m/>
    <m/>
    <n v="1612300"/>
    <n v="0"/>
    <n v="0"/>
    <s v=""/>
    <s v=""/>
    <s v=""/>
  </r>
  <r>
    <d v="2024-06-09T00:00:00"/>
    <x v="160"/>
    <n v="2400"/>
    <d v="1901-10-31T00:00:00"/>
    <n v="63.49"/>
    <n v="0"/>
    <n v="0"/>
    <n v="3.52"/>
    <m/>
    <n v="5.7960000000000003"/>
    <n v="78.599999999999994"/>
    <n v="0.2429"/>
    <n v="0.28720000000000001"/>
    <n v="0"/>
    <n v="0.6"/>
    <m/>
    <m/>
    <m/>
    <m/>
    <n v="1612400"/>
    <n v="0"/>
    <n v="0"/>
    <n v="0.24299999999999999"/>
    <n v="0.28699999999999998"/>
    <n v="0"/>
  </r>
  <r>
    <d v="2024-06-10T00:00:00"/>
    <x v="161"/>
    <n v="100"/>
    <d v="1901-10-31T01:00:00"/>
    <n v="63.26"/>
    <n v="0"/>
    <n v="0.5"/>
    <n v="3.52"/>
    <m/>
    <n v="5.6929999999999996"/>
    <n v="85.3"/>
    <n v="0.2429"/>
    <n v="0.28720000000000001"/>
    <n v="0"/>
    <n v="0.6"/>
    <m/>
    <m/>
    <m/>
    <m/>
    <n v="1620100"/>
    <n v="0"/>
    <n v="0"/>
    <s v=""/>
    <s v=""/>
    <s v=""/>
  </r>
  <r>
    <d v="2024-06-10T00:00:00"/>
    <x v="161"/>
    <n v="200"/>
    <d v="1901-10-31T02:00:00"/>
    <n v="63.49"/>
    <n v="0"/>
    <n v="0.5"/>
    <n v="4.53"/>
    <m/>
    <n v="5.9240000000000004"/>
    <n v="86.4"/>
    <n v="0.2422"/>
    <n v="0.28720000000000001"/>
    <n v="0"/>
    <n v="0.6"/>
    <m/>
    <m/>
    <m/>
    <m/>
    <n v="1620200"/>
    <n v="0"/>
    <n v="0"/>
    <s v=""/>
    <s v=""/>
    <s v=""/>
  </r>
  <r>
    <d v="2024-06-10T00:00:00"/>
    <x v="161"/>
    <n v="300"/>
    <d v="1901-10-31T03:00:00"/>
    <n v="63.49"/>
    <n v="0"/>
    <n v="0.5"/>
    <n v="4.53"/>
    <m/>
    <n v="5.0759999999999996"/>
    <n v="86.1"/>
    <n v="0.2422"/>
    <n v="0.28720000000000001"/>
    <n v="0"/>
    <n v="0.6"/>
    <m/>
    <m/>
    <m/>
    <m/>
    <n v="1620300"/>
    <n v="0"/>
    <n v="0"/>
    <s v=""/>
    <s v=""/>
    <s v=""/>
  </r>
  <r>
    <d v="2024-06-10T00:00:00"/>
    <x v="161"/>
    <n v="400"/>
    <d v="1901-10-31T04:00:00"/>
    <n v="63.61"/>
    <n v="0"/>
    <n v="0"/>
    <n v="2.52"/>
    <m/>
    <n v="4.1680000000000001"/>
    <n v="90.7"/>
    <n v="0.2422"/>
    <n v="0.28720000000000001"/>
    <n v="0"/>
    <n v="1.9"/>
    <m/>
    <m/>
    <m/>
    <m/>
    <n v="1620400"/>
    <n v="0"/>
    <n v="1.9"/>
    <s v=""/>
    <s v=""/>
    <s v=""/>
  </r>
  <r>
    <d v="2024-06-10T00:00:00"/>
    <x v="161"/>
    <n v="500"/>
    <d v="1901-10-31T05:00:00"/>
    <n v="63.49"/>
    <n v="0"/>
    <n v="0"/>
    <n v="3.52"/>
    <m/>
    <n v="5.7190000000000003"/>
    <n v="89.8"/>
    <n v="0.2422"/>
    <n v="0.28720000000000001"/>
    <n v="0"/>
    <n v="20.6"/>
    <m/>
    <m/>
    <m/>
    <m/>
    <n v="1620500"/>
    <n v="30.5"/>
    <n v="20.6"/>
    <s v=""/>
    <s v=""/>
    <s v=""/>
  </r>
  <r>
    <d v="2024-06-10T00:00:00"/>
    <x v="161"/>
    <n v="600"/>
    <d v="1901-10-31T06:00:00"/>
    <n v="63.61"/>
    <n v="0"/>
    <n v="0"/>
    <n v="3.52"/>
    <m/>
    <n v="8.3689999999999998"/>
    <n v="83.4"/>
    <n v="0.2422"/>
    <n v="0.28720000000000001"/>
    <n v="0"/>
    <n v="180.6"/>
    <m/>
    <m/>
    <m/>
    <m/>
    <n v="1620600"/>
    <n v="168.7"/>
    <n v="180.6"/>
    <s v=""/>
    <s v=""/>
    <s v=""/>
  </r>
  <r>
    <d v="2024-06-10T00:00:00"/>
    <x v="161"/>
    <n v="700"/>
    <d v="1901-10-31T07:00:00"/>
    <n v="63.49"/>
    <n v="0"/>
    <n v="1.01"/>
    <n v="4.03"/>
    <m/>
    <n v="9.2620000000000005"/>
    <n v="77.099999999999994"/>
    <n v="0.2414"/>
    <n v="0.28649999999999998"/>
    <n v="0"/>
    <n v="310.60000000000002"/>
    <m/>
    <m/>
    <m/>
    <m/>
    <n v="1620700"/>
    <n v="343.7"/>
    <n v="310.60000000000002"/>
    <s v=""/>
    <s v=""/>
    <s v=""/>
  </r>
  <r>
    <d v="2024-06-10T00:00:00"/>
    <x v="161"/>
    <n v="800"/>
    <d v="1901-10-31T08:00:00"/>
    <n v="64.08"/>
    <n v="7.9999999999998295E-2"/>
    <n v="0.5"/>
    <n v="5.03"/>
    <m/>
    <n v="11.224"/>
    <n v="72.900000000000006"/>
    <n v="0.2414"/>
    <n v="0.28720000000000001"/>
    <n v="0"/>
    <n v="231.9"/>
    <m/>
    <m/>
    <m/>
    <m/>
    <n v="1620800"/>
    <n v="523.70000000000005"/>
    <n v="231.9"/>
    <s v=""/>
    <s v=""/>
    <s v=""/>
  </r>
  <r>
    <d v="2024-06-10T00:00:00"/>
    <x v="161"/>
    <n v="900"/>
    <d v="1901-10-31T09:00:00"/>
    <n v="63.73"/>
    <n v="0"/>
    <n v="1.51"/>
    <n v="5.54"/>
    <m/>
    <n v="11.952999999999999"/>
    <n v="62.4"/>
    <n v="0.2414"/>
    <n v="0.28649999999999998"/>
    <n v="0"/>
    <n v="615.6"/>
    <m/>
    <m/>
    <m/>
    <m/>
    <n v="1620900"/>
    <n v="690.2"/>
    <n v="615.6"/>
    <s v=""/>
    <s v=""/>
    <s v=""/>
  </r>
  <r>
    <d v="2024-06-10T00:00:00"/>
    <x v="161"/>
    <n v="1000"/>
    <d v="1901-10-31T10:00:00"/>
    <n v="63.14"/>
    <n v="0"/>
    <n v="1.51"/>
    <n v="5.54"/>
    <m/>
    <n v="14.337"/>
    <n v="57.4"/>
    <n v="0.2414"/>
    <n v="0.28570000000000001"/>
    <n v="0"/>
    <n v="715.6"/>
    <m/>
    <m/>
    <m/>
    <m/>
    <n v="1621000"/>
    <n v="830"/>
    <n v="715.6"/>
    <s v=""/>
    <s v=""/>
    <s v=""/>
  </r>
  <r>
    <d v="2024-06-10T00:00:00"/>
    <x v="161"/>
    <n v="1100"/>
    <d v="1901-10-31T11:00:00"/>
    <n v="63.96"/>
    <n v="0"/>
    <n v="2.0099999999999998"/>
    <n v="5.54"/>
    <m/>
    <n v="13.233000000000001"/>
    <n v="52.7"/>
    <n v="0.2414"/>
    <n v="0.28570000000000001"/>
    <n v="0"/>
    <n v="746.9"/>
    <m/>
    <m/>
    <m/>
    <m/>
    <n v="1621100"/>
    <n v="931.7"/>
    <n v="746.9"/>
    <s v=""/>
    <s v=""/>
    <s v=""/>
  </r>
  <r>
    <d v="2024-06-10T00:00:00"/>
    <x v="161"/>
    <n v="1200"/>
    <d v="1901-10-31T12:00:00"/>
    <n v="64.900000000000006"/>
    <n v="0.90000000000000568"/>
    <n v="2.0099999999999998"/>
    <n v="6.54"/>
    <m/>
    <n v="15.223000000000001"/>
    <n v="54.5"/>
    <n v="0.2414"/>
    <n v="0.28499999999999998"/>
    <n v="0"/>
    <n v="640.6"/>
    <m/>
    <m/>
    <m/>
    <m/>
    <n v="1621200"/>
    <n v="987.7"/>
    <n v="640.6"/>
    <s v=""/>
    <s v=""/>
    <s v=""/>
  </r>
  <r>
    <d v="2024-06-10T00:00:00"/>
    <x v="161"/>
    <n v="1300"/>
    <d v="1901-10-31T13:00:00"/>
    <n v="62.91"/>
    <n v="0"/>
    <n v="2.52"/>
    <n v="6.54"/>
    <m/>
    <n v="16.773"/>
    <n v="45.6"/>
    <n v="0.2422"/>
    <n v="0.28499999999999998"/>
    <n v="0"/>
    <n v="939.4"/>
    <m/>
    <m/>
    <m/>
    <m/>
    <n v="1621300"/>
    <n v="994.5"/>
    <n v="939.4"/>
    <s v=""/>
    <s v=""/>
    <s v=""/>
  </r>
  <r>
    <d v="2024-06-10T00:00:00"/>
    <x v="161"/>
    <n v="1400"/>
    <d v="1901-10-31T14:00:00"/>
    <n v="63.37"/>
    <n v="0"/>
    <n v="2.52"/>
    <n v="7.55"/>
    <m/>
    <n v="15.891"/>
    <n v="42"/>
    <n v="0.2422"/>
    <n v="0.2843"/>
    <n v="0"/>
    <n v="719.4"/>
    <m/>
    <m/>
    <m/>
    <m/>
    <n v="1621400"/>
    <n v="950.7"/>
    <n v="719.4"/>
    <s v=""/>
    <s v=""/>
    <s v=""/>
  </r>
  <r>
    <d v="2024-06-10T00:00:00"/>
    <x v="161"/>
    <n v="1500"/>
    <d v="1901-10-31T15:00:00"/>
    <n v="64.66"/>
    <n v="0.65999999999999659"/>
    <n v="2.52"/>
    <n v="8.0500000000000007"/>
    <m/>
    <n v="17.914999999999999"/>
    <n v="41"/>
    <n v="0.2422"/>
    <n v="0.28360000000000002"/>
    <n v="0"/>
    <n v="701.9"/>
    <m/>
    <m/>
    <m/>
    <m/>
    <n v="1621500"/>
    <n v="859.8"/>
    <n v="701.9"/>
    <s v=""/>
    <s v=""/>
    <s v=""/>
  </r>
  <r>
    <d v="2024-06-10T00:00:00"/>
    <x v="161"/>
    <n v="1600"/>
    <d v="1901-10-31T16:00:00"/>
    <n v="63.37"/>
    <n v="0"/>
    <n v="2.0099999999999998"/>
    <n v="7.05"/>
    <m/>
    <n v="15.867000000000001"/>
    <n v="38"/>
    <n v="0.2429"/>
    <n v="0.28360000000000002"/>
    <n v="0"/>
    <n v="673.1"/>
    <m/>
    <m/>
    <m/>
    <m/>
    <n v="1621600"/>
    <n v="728.8"/>
    <n v="673.1"/>
    <s v=""/>
    <s v=""/>
    <s v=""/>
  </r>
  <r>
    <d v="2024-06-10T00:00:00"/>
    <x v="161"/>
    <n v="1700"/>
    <d v="1901-10-31T17:00:00"/>
    <n v="63.37"/>
    <n v="0"/>
    <n v="2.52"/>
    <n v="7.05"/>
    <m/>
    <n v="15.007999999999999"/>
    <n v="40.700000000000003"/>
    <n v="0.2429"/>
    <n v="0.2828"/>
    <n v="0"/>
    <n v="446.9"/>
    <m/>
    <m/>
    <m/>
    <m/>
    <n v="1621700"/>
    <n v="568"/>
    <n v="446.9"/>
    <s v=""/>
    <s v=""/>
    <s v=""/>
  </r>
  <r>
    <d v="2024-06-10T00:00:00"/>
    <x v="161"/>
    <n v="1800"/>
    <d v="1901-10-31T18:00:00"/>
    <n v="63.02"/>
    <n v="0"/>
    <n v="1.51"/>
    <n v="5.03"/>
    <m/>
    <n v="14.361000000000001"/>
    <n v="42.3"/>
    <n v="0.2429"/>
    <n v="0.2828"/>
    <n v="0"/>
    <n v="324.39999999999998"/>
    <m/>
    <m/>
    <m/>
    <m/>
    <n v="1621800"/>
    <n v="390.2"/>
    <n v="324.39999999999998"/>
    <s v=""/>
    <s v=""/>
    <s v=""/>
  </r>
  <r>
    <d v="2024-06-10T00:00:00"/>
    <x v="161"/>
    <n v="1900"/>
    <d v="1901-10-31T19:00:00"/>
    <n v="62.91"/>
    <n v="0"/>
    <n v="1.01"/>
    <n v="4.03"/>
    <m/>
    <n v="12.461"/>
    <n v="45.8"/>
    <n v="0.2429"/>
    <n v="0.28210000000000002"/>
    <n v="0"/>
    <n v="166.9"/>
    <m/>
    <m/>
    <m/>
    <m/>
    <n v="1621900"/>
    <n v="211.5"/>
    <n v="166.9"/>
    <s v=""/>
    <s v=""/>
    <s v=""/>
  </r>
  <r>
    <d v="2024-06-10T00:00:00"/>
    <x v="161"/>
    <n v="2000"/>
    <d v="1901-10-31T20:00:00"/>
    <n v="63.14"/>
    <n v="0"/>
    <n v="0"/>
    <n v="2.52"/>
    <m/>
    <n v="7.77"/>
    <n v="59.8"/>
    <n v="0.2429"/>
    <n v="0.28210000000000002"/>
    <n v="0"/>
    <n v="25.6"/>
    <m/>
    <m/>
    <m/>
    <m/>
    <n v="1622000"/>
    <n v="57.8"/>
    <n v="25.6"/>
    <s v=""/>
    <s v=""/>
    <s v=""/>
  </r>
  <r>
    <d v="2024-06-10T00:00:00"/>
    <x v="161"/>
    <n v="2100"/>
    <d v="1901-10-31T21:00:00"/>
    <n v="63.26"/>
    <n v="0"/>
    <n v="0.5"/>
    <n v="2.52"/>
    <m/>
    <n v="7.3929999999999998"/>
    <n v="64.099999999999994"/>
    <n v="0.2429"/>
    <n v="0.28210000000000002"/>
    <n v="0"/>
    <n v="0.6"/>
    <m/>
    <m/>
    <m/>
    <m/>
    <n v="1622100"/>
    <n v="0"/>
    <n v="0"/>
    <s v=""/>
    <s v=""/>
    <s v=""/>
  </r>
  <r>
    <d v="2024-06-10T00:00:00"/>
    <x v="161"/>
    <n v="2200"/>
    <d v="1901-10-31T22:00:00"/>
    <n v="63.02"/>
    <n v="0"/>
    <n v="0"/>
    <n v="2.0099999999999998"/>
    <m/>
    <n v="6.9649999999999999"/>
    <n v="66.8"/>
    <n v="0.2429"/>
    <n v="0.28210000000000002"/>
    <n v="0"/>
    <n v="0.6"/>
    <m/>
    <m/>
    <m/>
    <m/>
    <n v="1622200"/>
    <n v="0"/>
    <n v="0"/>
    <s v=""/>
    <s v=""/>
    <s v=""/>
  </r>
  <r>
    <d v="2024-06-10T00:00:00"/>
    <x v="161"/>
    <n v="2300"/>
    <d v="1901-10-31T23:00:00"/>
    <n v="63.26"/>
    <n v="0"/>
    <n v="0"/>
    <n v="2.52"/>
    <m/>
    <n v="6.23"/>
    <n v="68.099999999999994"/>
    <n v="0.2422"/>
    <n v="0.28210000000000002"/>
    <n v="0"/>
    <n v="0.6"/>
    <m/>
    <m/>
    <m/>
    <m/>
    <n v="1622300"/>
    <n v="0"/>
    <n v="0"/>
    <s v=""/>
    <s v=""/>
    <s v=""/>
  </r>
  <r>
    <d v="2024-06-10T00:00:00"/>
    <x v="161"/>
    <n v="2400"/>
    <d v="1901-11-01T00:00:00"/>
    <n v="63.26"/>
    <n v="0"/>
    <n v="0.5"/>
    <n v="2.52"/>
    <m/>
    <n v="5.8470000000000004"/>
    <n v="71.5"/>
    <n v="0.2414"/>
    <n v="0.28210000000000002"/>
    <n v="0"/>
    <n v="0.6"/>
    <m/>
    <m/>
    <m/>
    <m/>
    <n v="1622400"/>
    <n v="0"/>
    <n v="0"/>
    <n v="0.24099999999999999"/>
    <n v="0.28199999999999997"/>
    <n v="0"/>
  </r>
  <r>
    <d v="2024-06-11T00:00:00"/>
    <x v="162"/>
    <n v="100"/>
    <d v="1901-11-01T01:00:00"/>
    <n v="63.14"/>
    <n v="0"/>
    <n v="0"/>
    <n v="1.51"/>
    <m/>
    <n v="6.2039999999999997"/>
    <n v="73.8"/>
    <n v="0.2414"/>
    <n v="0.28139999999999998"/>
    <n v="0"/>
    <n v="0.6"/>
    <m/>
    <m/>
    <m/>
    <m/>
    <n v="1630100"/>
    <n v="0"/>
    <n v="0"/>
    <s v=""/>
    <s v=""/>
    <s v=""/>
  </r>
  <r>
    <d v="2024-06-11T00:00:00"/>
    <x v="162"/>
    <n v="200"/>
    <d v="1901-11-01T02:00:00"/>
    <n v="63.49"/>
    <n v="0"/>
    <n v="0"/>
    <n v="2.0099999999999998"/>
    <m/>
    <n v="4.22"/>
    <n v="75.099999999999994"/>
    <n v="0.2414"/>
    <n v="0.28210000000000002"/>
    <n v="0"/>
    <n v="0.6"/>
    <m/>
    <m/>
    <m/>
    <m/>
    <n v="1630200"/>
    <n v="0"/>
    <n v="0"/>
    <s v=""/>
    <s v=""/>
    <s v=""/>
  </r>
  <r>
    <d v="2024-06-11T00:00:00"/>
    <x v="162"/>
    <n v="300"/>
    <d v="1901-11-01T03:00:00"/>
    <n v="63.02"/>
    <n v="0"/>
    <n v="0.5"/>
    <n v="2.0099999999999998"/>
    <m/>
    <n v="5.1790000000000003"/>
    <n v="73.3"/>
    <n v="0.2414"/>
    <n v="0.28139999999999998"/>
    <n v="0"/>
    <n v="0.6"/>
    <m/>
    <m/>
    <m/>
    <m/>
    <n v="1630300"/>
    <n v="0"/>
    <n v="0"/>
    <s v=""/>
    <s v=""/>
    <s v=""/>
  </r>
  <r>
    <d v="2024-06-11T00:00:00"/>
    <x v="162"/>
    <n v="400"/>
    <d v="1901-11-01T04:00:00"/>
    <n v="63.37"/>
    <n v="0"/>
    <n v="0"/>
    <n v="1.51"/>
    <m/>
    <n v="6.2809999999999997"/>
    <n v="68.599999999999994"/>
    <n v="0.2414"/>
    <n v="0.28139999999999998"/>
    <n v="0"/>
    <n v="1.9"/>
    <m/>
    <m/>
    <m/>
    <m/>
    <n v="1630400"/>
    <n v="0"/>
    <n v="1.9"/>
    <s v=""/>
    <s v=""/>
    <s v=""/>
  </r>
  <r>
    <d v="2024-06-11T00:00:00"/>
    <x v="162"/>
    <n v="500"/>
    <d v="1901-11-01T05:00:00"/>
    <n v="63.73"/>
    <n v="0"/>
    <n v="0"/>
    <n v="2.52"/>
    <m/>
    <n v="8.0449999999999999"/>
    <n v="64.900000000000006"/>
    <n v="0.2407"/>
    <n v="0.28139999999999998"/>
    <n v="0"/>
    <n v="23.1"/>
    <m/>
    <m/>
    <m/>
    <m/>
    <n v="1630500"/>
    <n v="30.7"/>
    <n v="23.1"/>
    <s v=""/>
    <s v=""/>
    <s v=""/>
  </r>
  <r>
    <d v="2024-06-11T00:00:00"/>
    <x v="162"/>
    <n v="600"/>
    <d v="1901-11-01T06:00:00"/>
    <n v="63.61"/>
    <n v="0"/>
    <n v="1.51"/>
    <n v="5.03"/>
    <m/>
    <n v="9.7799999999999994"/>
    <n v="58.6"/>
    <n v="0.2407"/>
    <n v="0.28139999999999998"/>
    <n v="0"/>
    <n v="91.9"/>
    <m/>
    <m/>
    <m/>
    <m/>
    <n v="1630600"/>
    <n v="168.8"/>
    <n v="91.9"/>
    <s v=""/>
    <s v=""/>
    <s v=""/>
  </r>
  <r>
    <d v="2024-06-11T00:00:00"/>
    <x v="162"/>
    <n v="700"/>
    <d v="1901-11-01T07:00:00"/>
    <n v="63.84"/>
    <n v="0"/>
    <n v="1.51"/>
    <n v="4.53"/>
    <m/>
    <n v="12.195"/>
    <n v="57.4"/>
    <n v="0.24"/>
    <n v="0.28139999999999998"/>
    <n v="0"/>
    <n v="299.39999999999998"/>
    <m/>
    <m/>
    <m/>
    <m/>
    <n v="1630700"/>
    <n v="343.8"/>
    <n v="299.39999999999998"/>
    <s v=""/>
    <s v=""/>
    <s v=""/>
  </r>
  <r>
    <d v="2024-06-11T00:00:00"/>
    <x v="162"/>
    <n v="800"/>
    <d v="1901-11-01T08:00:00"/>
    <n v="63.84"/>
    <n v="0"/>
    <n v="2.0099999999999998"/>
    <n v="6.04"/>
    <m/>
    <n v="13.112"/>
    <n v="53.8"/>
    <n v="0.2407"/>
    <n v="0.28139999999999998"/>
    <n v="0"/>
    <n v="303.10000000000002"/>
    <m/>
    <m/>
    <m/>
    <m/>
    <n v="1630800"/>
    <n v="523.70000000000005"/>
    <n v="303.10000000000002"/>
    <s v=""/>
    <s v=""/>
    <s v=""/>
  </r>
  <r>
    <d v="2024-06-11T00:00:00"/>
    <x v="162"/>
    <n v="900"/>
    <d v="1901-11-01T09:00:00"/>
    <n v="63.73"/>
    <n v="0"/>
    <n v="2.52"/>
    <n v="7.05"/>
    <m/>
    <n v="10.614000000000001"/>
    <n v="52.8"/>
    <n v="0.24"/>
    <n v="0.28060000000000002"/>
    <n v="0"/>
    <n v="365.6"/>
    <m/>
    <m/>
    <m/>
    <m/>
    <n v="1630900"/>
    <n v="690.2"/>
    <n v="365.6"/>
    <s v=""/>
    <s v=""/>
    <s v=""/>
  </r>
  <r>
    <d v="2024-06-11T00:00:00"/>
    <x v="162"/>
    <n v="1000"/>
    <d v="1901-11-01T10:00:00"/>
    <n v="63.96"/>
    <n v="0"/>
    <n v="2.0099999999999998"/>
    <n v="5.54"/>
    <m/>
    <n v="9.657"/>
    <n v="64.3"/>
    <n v="0.24"/>
    <n v="0.28060000000000002"/>
    <n v="0"/>
    <n v="304.39999999999998"/>
    <m/>
    <m/>
    <m/>
    <m/>
    <n v="1631000"/>
    <n v="830"/>
    <n v="304.39999999999998"/>
    <s v=""/>
    <s v=""/>
    <s v=""/>
  </r>
  <r>
    <d v="2024-06-11T00:00:00"/>
    <x v="162"/>
    <n v="1100"/>
    <d v="1901-11-01T11:00:00"/>
    <n v="64.540000000000006"/>
    <n v="0.54000000000000625"/>
    <n v="3.52"/>
    <n v="9.56"/>
    <m/>
    <n v="13.497"/>
    <n v="60.4"/>
    <n v="0.24"/>
    <n v="0.28060000000000002"/>
    <n v="0"/>
    <n v="890.6"/>
    <m/>
    <m/>
    <m/>
    <m/>
    <n v="1631100"/>
    <n v="931.7"/>
    <n v="890.6"/>
    <s v=""/>
    <s v=""/>
    <s v=""/>
  </r>
  <r>
    <d v="2024-06-11T00:00:00"/>
    <x v="162"/>
    <n v="1200"/>
    <d v="1901-11-01T12:00:00"/>
    <n v="64.31"/>
    <n v="0.31000000000000227"/>
    <n v="5.03"/>
    <n v="12.58"/>
    <m/>
    <n v="13.449"/>
    <n v="44.6"/>
    <n v="0.2407"/>
    <n v="0.27989999999999998"/>
    <n v="0"/>
    <n v="899.4"/>
    <m/>
    <m/>
    <m/>
    <m/>
    <n v="1631200"/>
    <n v="988"/>
    <n v="899.4"/>
    <s v=""/>
    <s v=""/>
    <s v=""/>
  </r>
  <r>
    <d v="2024-06-11T00:00:00"/>
    <x v="162"/>
    <n v="1300"/>
    <d v="1901-11-01T13:00:00"/>
    <n v="64.19"/>
    <n v="0.18999999999999773"/>
    <n v="4.53"/>
    <n v="10.57"/>
    <m/>
    <n v="14.744999999999999"/>
    <n v="36.1"/>
    <n v="0.2407"/>
    <n v="0.27989999999999998"/>
    <n v="0"/>
    <n v="934.4"/>
    <m/>
    <m/>
    <m/>
    <m/>
    <n v="1631300"/>
    <n v="994.8"/>
    <n v="934.4"/>
    <s v=""/>
    <s v=""/>
    <s v=""/>
  </r>
  <r>
    <d v="2024-06-11T00:00:00"/>
    <x v="162"/>
    <n v="1400"/>
    <d v="1901-11-01T14:00:00"/>
    <n v="64.08"/>
    <n v="7.9999999999998295E-2"/>
    <n v="5.03"/>
    <n v="11.58"/>
    <m/>
    <n v="14.744999999999999"/>
    <n v="31.8"/>
    <n v="0.2407"/>
    <n v="0.2792"/>
    <n v="0"/>
    <n v="930.6"/>
    <m/>
    <m/>
    <m/>
    <m/>
    <n v="1631400"/>
    <n v="951.3"/>
    <n v="930.6"/>
    <s v=""/>
    <s v=""/>
    <s v=""/>
  </r>
  <r>
    <d v="2024-06-11T00:00:00"/>
    <x v="162"/>
    <n v="1500"/>
    <d v="1901-11-01T15:00:00"/>
    <n v="64.08"/>
    <n v="7.9999999999998295E-2"/>
    <n v="5.03"/>
    <n v="11.07"/>
    <m/>
    <n v="14.984"/>
    <n v="31.1"/>
    <n v="0.2414"/>
    <n v="0.2777"/>
    <n v="0"/>
    <n v="825.6"/>
    <m/>
    <m/>
    <m/>
    <m/>
    <n v="1631500"/>
    <n v="860.8"/>
    <n v="825.6"/>
    <s v=""/>
    <s v=""/>
    <s v=""/>
  </r>
  <r>
    <d v="2024-06-11T00:00:00"/>
    <x v="162"/>
    <n v="1600"/>
    <d v="1901-11-01T16:00:00"/>
    <n v="64.08"/>
    <n v="7.9999999999998295E-2"/>
    <n v="4.53"/>
    <n v="11.07"/>
    <m/>
    <n v="13.233000000000001"/>
    <n v="31.1"/>
    <n v="0.2414"/>
    <n v="0.2777"/>
    <n v="0"/>
    <n v="686.9"/>
    <m/>
    <m/>
    <m/>
    <m/>
    <n v="1631600"/>
    <n v="730"/>
    <n v="686.9"/>
    <s v=""/>
    <s v=""/>
    <s v=""/>
  </r>
  <r>
    <d v="2024-06-11T00:00:00"/>
    <x v="162"/>
    <n v="1700"/>
    <d v="1901-11-01T17:00:00"/>
    <n v="63.84"/>
    <n v="0"/>
    <n v="3.52"/>
    <n v="11.07"/>
    <m/>
    <n v="12.750999999999999"/>
    <n v="34.299999999999997"/>
    <n v="0.2414"/>
    <n v="0.2777"/>
    <n v="0"/>
    <n v="525.6"/>
    <m/>
    <m/>
    <m/>
    <m/>
    <n v="1631700"/>
    <n v="569.29999999999995"/>
    <n v="525.6"/>
    <s v=""/>
    <s v=""/>
    <s v=""/>
  </r>
  <r>
    <d v="2024-06-11T00:00:00"/>
    <x v="162"/>
    <n v="1800"/>
    <d v="1901-11-01T18:00:00"/>
    <n v="63.61"/>
    <n v="0"/>
    <n v="3.02"/>
    <n v="9.56"/>
    <m/>
    <n v="9.4600000000000009"/>
    <n v="43.4"/>
    <n v="0.2414"/>
    <n v="0.27700000000000002"/>
    <n v="0"/>
    <n v="293.10000000000002"/>
    <m/>
    <m/>
    <m/>
    <m/>
    <n v="1631800"/>
    <n v="391.5"/>
    <n v="293.10000000000002"/>
    <s v=""/>
    <s v=""/>
    <s v=""/>
  </r>
  <r>
    <d v="2024-06-11T00:00:00"/>
    <x v="162"/>
    <n v="1900"/>
    <d v="1901-11-01T19:00:00"/>
    <n v="63.37"/>
    <n v="0"/>
    <n v="4.03"/>
    <n v="9.06"/>
    <m/>
    <n v="6.585"/>
    <n v="47"/>
    <n v="0.2422"/>
    <n v="0.27700000000000002"/>
    <n v="0"/>
    <n v="135.6"/>
    <m/>
    <m/>
    <m/>
    <m/>
    <n v="1631900"/>
    <n v="213.2"/>
    <n v="135.6"/>
    <s v=""/>
    <s v=""/>
    <s v=""/>
  </r>
  <r>
    <d v="2024-06-11T00:00:00"/>
    <x v="162"/>
    <n v="2000"/>
    <d v="1901-11-01T20:00:00"/>
    <n v="63.37"/>
    <n v="0"/>
    <n v="3.02"/>
    <n v="9.06"/>
    <m/>
    <n v="3.9849999999999999"/>
    <n v="54.7"/>
    <n v="0.2414"/>
    <n v="0.27629999999999999"/>
    <n v="0"/>
    <n v="23.1"/>
    <m/>
    <m/>
    <m/>
    <m/>
    <n v="1632000"/>
    <n v="59"/>
    <n v="23.1"/>
    <s v=""/>
    <s v=""/>
    <s v=""/>
  </r>
  <r>
    <d v="2024-06-11T00:00:00"/>
    <x v="162"/>
    <n v="2100"/>
    <d v="1901-11-01T21:00:00"/>
    <n v="63.49"/>
    <n v="0"/>
    <n v="3.02"/>
    <n v="8.56"/>
    <m/>
    <n v="3.4329999999999998"/>
    <n v="61.9"/>
    <n v="0.2414"/>
    <n v="0.27629999999999999"/>
    <n v="0"/>
    <n v="0.6"/>
    <m/>
    <m/>
    <m/>
    <m/>
    <n v="1632100"/>
    <n v="0"/>
    <n v="0"/>
    <s v=""/>
    <s v=""/>
    <s v=""/>
  </r>
  <r>
    <d v="2024-06-11T00:00:00"/>
    <x v="162"/>
    <n v="2200"/>
    <d v="1901-11-01T22:00:00"/>
    <n v="63.37"/>
    <n v="0"/>
    <n v="2.0099999999999998"/>
    <n v="8.56"/>
    <m/>
    <n v="2.37"/>
    <n v="64.400000000000006"/>
    <n v="0.2407"/>
    <n v="0.27629999999999999"/>
    <n v="0"/>
    <n v="0.6"/>
    <m/>
    <m/>
    <m/>
    <m/>
    <n v="1632200"/>
    <n v="0"/>
    <n v="0"/>
    <s v=""/>
    <s v=""/>
    <s v=""/>
  </r>
  <r>
    <d v="2024-06-11T00:00:00"/>
    <x v="162"/>
    <n v="2300"/>
    <d v="1901-11-01T23:00:00"/>
    <n v="63.49"/>
    <n v="0"/>
    <n v="2.52"/>
    <n v="8.56"/>
    <m/>
    <n v="1.778"/>
    <n v="69.900000000000006"/>
    <n v="0.2407"/>
    <n v="0.27629999999999999"/>
    <n v="0"/>
    <n v="0.6"/>
    <m/>
    <m/>
    <m/>
    <m/>
    <n v="1632300"/>
    <n v="0"/>
    <n v="0"/>
    <s v=""/>
    <s v=""/>
    <s v=""/>
  </r>
  <r>
    <d v="2024-06-11T00:00:00"/>
    <x v="162"/>
    <n v="2400"/>
    <d v="1901-11-02T00:00:00"/>
    <n v="63.37"/>
    <n v="0"/>
    <n v="3.02"/>
    <n v="8.56"/>
    <m/>
    <n v="0.77"/>
    <n v="75.2"/>
    <n v="0.24"/>
    <n v="0.27629999999999999"/>
    <n v="0"/>
    <n v="0.6"/>
    <m/>
    <m/>
    <m/>
    <m/>
    <n v="1632400"/>
    <n v="0"/>
    <n v="0"/>
    <n v="0.24"/>
    <n v="0.27600000000000002"/>
    <n v="0"/>
  </r>
  <r>
    <d v="2024-06-12T00:00:00"/>
    <x v="163"/>
    <n v="100"/>
    <d v="1901-11-02T01:00:00"/>
    <n v="63.49"/>
    <n v="0"/>
    <n v="1.51"/>
    <n v="6.04"/>
    <m/>
    <n v="-3.2000000000000001E-2"/>
    <n v="80.2"/>
    <n v="0.24"/>
    <n v="0.27629999999999999"/>
    <n v="0"/>
    <n v="0.6"/>
    <m/>
    <m/>
    <m/>
    <m/>
    <n v="1640100"/>
    <n v="0"/>
    <n v="0"/>
    <s v=""/>
    <s v=""/>
    <s v=""/>
  </r>
  <r>
    <d v="2024-06-12T00:00:00"/>
    <x v="163"/>
    <n v="200"/>
    <d v="1901-11-02T02:00:00"/>
    <n v="63.61"/>
    <n v="0"/>
    <n v="1.51"/>
    <n v="5.54"/>
    <m/>
    <n v="-0.42299999999999999"/>
    <n v="84.1"/>
    <n v="0.24"/>
    <n v="0.27629999999999999"/>
    <n v="0"/>
    <n v="0.6"/>
    <m/>
    <m/>
    <m/>
    <m/>
    <n v="1640200"/>
    <n v="0"/>
    <n v="0"/>
    <s v=""/>
    <s v=""/>
    <s v=""/>
  </r>
  <r>
    <d v="2024-06-12T00:00:00"/>
    <x v="163"/>
    <n v="300"/>
    <d v="1901-11-02T03:00:00"/>
    <n v="63.37"/>
    <n v="0"/>
    <n v="0.5"/>
    <n v="4.53"/>
    <m/>
    <n v="-1.157"/>
    <n v="85.8"/>
    <n v="0.24"/>
    <n v="0.27629999999999999"/>
    <n v="0"/>
    <n v="0.6"/>
    <m/>
    <m/>
    <m/>
    <m/>
    <n v="1640300"/>
    <n v="0"/>
    <n v="0"/>
    <s v=""/>
    <s v=""/>
    <s v=""/>
  </r>
  <r>
    <d v="2024-06-12T00:00:00"/>
    <x v="163"/>
    <n v="400"/>
    <d v="1901-11-02T04:00:00"/>
    <n v="63.61"/>
    <n v="0"/>
    <n v="0"/>
    <n v="2.52"/>
    <m/>
    <n v="-1.641"/>
    <n v="88.5"/>
    <n v="0.24"/>
    <n v="0.27560000000000001"/>
    <n v="0"/>
    <n v="1.9"/>
    <m/>
    <m/>
    <m/>
    <m/>
    <n v="1640400"/>
    <n v="0"/>
    <n v="1.9"/>
    <s v=""/>
    <s v=""/>
    <s v=""/>
  </r>
  <r>
    <d v="2024-06-12T00:00:00"/>
    <x v="163"/>
    <n v="500"/>
    <d v="1901-11-02T05:00:00"/>
    <n v="63.73"/>
    <n v="0"/>
    <n v="0"/>
    <n v="2.0099999999999998"/>
    <m/>
    <n v="-0.98599999999999999"/>
    <n v="88.7"/>
    <n v="0.2392"/>
    <n v="0.27560000000000001"/>
    <n v="0"/>
    <n v="13.1"/>
    <m/>
    <m/>
    <m/>
    <m/>
    <n v="1640500"/>
    <n v="30.8"/>
    <n v="13.1"/>
    <s v=""/>
    <s v=""/>
    <s v=""/>
  </r>
  <r>
    <d v="2024-06-12T00:00:00"/>
    <x v="163"/>
    <n v="600"/>
    <d v="1901-11-02T06:00:00"/>
    <n v="63.37"/>
    <n v="0"/>
    <n v="0"/>
    <n v="3.52"/>
    <m/>
    <n v="2.7170000000000001"/>
    <n v="82.1"/>
    <n v="0.2392"/>
    <n v="0.27560000000000001"/>
    <n v="0"/>
    <n v="183.1"/>
    <m/>
    <m/>
    <m/>
    <m/>
    <n v="1640600"/>
    <n v="169"/>
    <n v="183.1"/>
    <s v=""/>
    <s v=""/>
    <s v=""/>
  </r>
  <r>
    <d v="2024-06-12T00:00:00"/>
    <x v="163"/>
    <n v="700"/>
    <d v="1901-11-02T07:00:00"/>
    <n v="63.02"/>
    <n v="0"/>
    <n v="0"/>
    <n v="3.02"/>
    <m/>
    <n v="5.5650000000000004"/>
    <n v="72.3"/>
    <n v="0.23849999999999999"/>
    <n v="0.27560000000000001"/>
    <n v="0"/>
    <n v="363.1"/>
    <m/>
    <m/>
    <m/>
    <m/>
    <n v="1640700"/>
    <n v="343.8"/>
    <n v="363.1"/>
    <s v=""/>
    <s v=""/>
    <s v=""/>
  </r>
  <r>
    <d v="2024-06-12T00:00:00"/>
    <x v="163"/>
    <n v="800"/>
    <d v="1901-11-02T08:00:00"/>
    <n v="63.14"/>
    <n v="0"/>
    <n v="0.5"/>
    <n v="4.03"/>
    <m/>
    <n v="6.2039999999999997"/>
    <n v="63"/>
    <n v="0.23849999999999999"/>
    <n v="0.27560000000000001"/>
    <n v="0"/>
    <n v="318.10000000000002"/>
    <m/>
    <m/>
    <m/>
    <m/>
    <n v="1640800"/>
    <n v="523.70000000000005"/>
    <n v="318.10000000000002"/>
    <s v=""/>
    <s v=""/>
    <s v=""/>
  </r>
  <r>
    <d v="2024-06-12T00:00:00"/>
    <x v="163"/>
    <n v="900"/>
    <d v="1901-11-02T09:00:00"/>
    <n v="64.540000000000006"/>
    <n v="0.54000000000000625"/>
    <n v="1.01"/>
    <n v="5.03"/>
    <m/>
    <n v="8.99"/>
    <n v="56.8"/>
    <n v="0.23849999999999999"/>
    <n v="0.27560000000000001"/>
    <n v="0"/>
    <n v="781.9"/>
    <m/>
    <m/>
    <m/>
    <m/>
    <n v="1640900"/>
    <n v="690"/>
    <n v="781.9"/>
    <s v=""/>
    <s v=""/>
    <s v=""/>
  </r>
  <r>
    <d v="2024-06-12T00:00:00"/>
    <x v="163"/>
    <n v="1000"/>
    <d v="1901-11-02T10:00:00"/>
    <n v="64.540000000000006"/>
    <n v="0.54000000000000625"/>
    <n v="1.01"/>
    <n v="5.03"/>
    <m/>
    <n v="9.0399999999999991"/>
    <n v="53.9"/>
    <n v="0.23849999999999999"/>
    <n v="0.27560000000000001"/>
    <n v="0"/>
    <n v="761.9"/>
    <m/>
    <m/>
    <m/>
    <m/>
    <n v="1641000"/>
    <n v="829.7"/>
    <n v="761.9"/>
    <s v=""/>
    <s v=""/>
    <s v=""/>
  </r>
  <r>
    <d v="2024-06-12T00:00:00"/>
    <x v="163"/>
    <n v="1100"/>
    <d v="1901-11-02T11:00:00"/>
    <n v="64.66"/>
    <n v="0.65999999999999659"/>
    <n v="1.51"/>
    <n v="5.03"/>
    <m/>
    <n v="10.124000000000001"/>
    <n v="48.2"/>
    <n v="0.23849999999999999"/>
    <n v="0.27479999999999999"/>
    <n v="0"/>
    <n v="963.1"/>
    <m/>
    <m/>
    <m/>
    <m/>
    <n v="1641100"/>
    <n v="931.7"/>
    <n v="963.1"/>
    <s v=""/>
    <s v=""/>
    <s v=""/>
  </r>
  <r>
    <d v="2024-06-12T00:00:00"/>
    <x v="163"/>
    <n v="1200"/>
    <d v="1901-11-02T12:00:00"/>
    <n v="64.540000000000006"/>
    <n v="0.54000000000000625"/>
    <n v="1.51"/>
    <n v="6.04"/>
    <m/>
    <n v="10.882999999999999"/>
    <n v="45.3"/>
    <n v="0.23849999999999999"/>
    <n v="0.27479999999999999"/>
    <n v="0"/>
    <n v="978.1"/>
    <m/>
    <m/>
    <m/>
    <m/>
    <n v="1641200"/>
    <n v="988.2"/>
    <n v="978.1"/>
    <s v=""/>
    <s v=""/>
    <s v=""/>
  </r>
  <r>
    <d v="2024-06-12T00:00:00"/>
    <x v="163"/>
    <n v="1300"/>
    <d v="1901-11-02T13:00:00"/>
    <n v="64.08"/>
    <n v="7.9999999999998295E-2"/>
    <n v="1.51"/>
    <n v="6.04"/>
    <m/>
    <n v="10.686999999999999"/>
    <n v="47.3"/>
    <n v="0.2392"/>
    <n v="0.27410000000000001"/>
    <n v="0"/>
    <n v="631.9"/>
    <m/>
    <m/>
    <m/>
    <m/>
    <n v="1641300"/>
    <n v="994.8"/>
    <n v="631.9"/>
    <s v=""/>
    <s v=""/>
    <s v=""/>
  </r>
  <r>
    <d v="2024-06-12T00:00:00"/>
    <x v="163"/>
    <n v="1400"/>
    <d v="1901-11-02T14:00:00"/>
    <n v="64.19"/>
    <n v="0.18999999999999773"/>
    <n v="1.51"/>
    <n v="5.03"/>
    <m/>
    <n v="11.2"/>
    <n v="44.8"/>
    <n v="0.2392"/>
    <n v="0.27410000000000001"/>
    <n v="0"/>
    <n v="701.9"/>
    <m/>
    <m/>
    <m/>
    <m/>
    <n v="1641400"/>
    <n v="951.7"/>
    <n v="701.9"/>
    <s v=""/>
    <s v=""/>
    <s v=""/>
  </r>
  <r>
    <d v="2024-06-12T00:00:00"/>
    <x v="163"/>
    <n v="1500"/>
    <d v="1901-11-02T15:00:00"/>
    <n v="63.61"/>
    <n v="0"/>
    <n v="1.01"/>
    <n v="4.03"/>
    <m/>
    <n v="11.54"/>
    <n v="45.5"/>
    <n v="0.24"/>
    <n v="0.27410000000000001"/>
    <n v="0"/>
    <n v="455.6"/>
    <m/>
    <m/>
    <m/>
    <m/>
    <n v="1641500"/>
    <n v="861.5"/>
    <n v="455.6"/>
    <s v=""/>
    <s v=""/>
    <s v=""/>
  </r>
  <r>
    <d v="2024-06-12T00:00:00"/>
    <x v="163"/>
    <n v="1600"/>
    <d v="1901-11-02T16:00:00"/>
    <n v="63.96"/>
    <n v="0"/>
    <n v="1.51"/>
    <n v="6.04"/>
    <m/>
    <n v="13.161"/>
    <n v="39.799999999999997"/>
    <n v="0.24"/>
    <n v="0.27339999999999998"/>
    <n v="0"/>
    <n v="718.1"/>
    <m/>
    <m/>
    <m/>
    <m/>
    <n v="1641600"/>
    <n v="730.8"/>
    <n v="718.1"/>
    <s v=""/>
    <s v=""/>
    <s v=""/>
  </r>
  <r>
    <d v="2024-06-12T00:00:00"/>
    <x v="163"/>
    <n v="1700"/>
    <d v="1901-11-02T17:00:00"/>
    <n v="63.26"/>
    <n v="0"/>
    <n v="1.01"/>
    <n v="4.03"/>
    <m/>
    <n v="10.686999999999999"/>
    <n v="41.6"/>
    <n v="0.24"/>
    <n v="0.27339999999999998"/>
    <n v="0"/>
    <n v="339.4"/>
    <m/>
    <m/>
    <m/>
    <m/>
    <n v="1641700"/>
    <n v="570.70000000000005"/>
    <n v="339.4"/>
    <s v=""/>
    <s v=""/>
    <s v=""/>
  </r>
  <r>
    <d v="2024-06-12T00:00:00"/>
    <x v="163"/>
    <n v="1800"/>
    <d v="1901-11-02T18:00:00"/>
    <n v="63.49"/>
    <n v="0"/>
    <n v="1.01"/>
    <n v="4.53"/>
    <m/>
    <n v="11.637"/>
    <n v="42"/>
    <n v="0.24"/>
    <n v="0.2727"/>
    <n v="0"/>
    <n v="331.9"/>
    <m/>
    <m/>
    <m/>
    <m/>
    <n v="1641800"/>
    <n v="392.7"/>
    <n v="331.9"/>
    <s v=""/>
    <s v=""/>
    <s v=""/>
  </r>
  <r>
    <d v="2024-06-12T00:00:00"/>
    <x v="163"/>
    <n v="1900"/>
    <d v="1901-11-02T19:00:00"/>
    <n v="63.14"/>
    <n v="0"/>
    <n v="1.01"/>
    <n v="4.03"/>
    <m/>
    <n v="7.242"/>
    <n v="44.3"/>
    <n v="0.24"/>
    <n v="0.2727"/>
    <n v="0"/>
    <n v="149.4"/>
    <m/>
    <m/>
    <m/>
    <m/>
    <n v="1641900"/>
    <n v="214.3"/>
    <n v="149.4"/>
    <s v=""/>
    <s v=""/>
    <s v=""/>
  </r>
  <r>
    <d v="2024-06-12T00:00:00"/>
    <x v="163"/>
    <n v="2000"/>
    <d v="1901-11-02T20:00:00"/>
    <n v="63.26"/>
    <n v="0"/>
    <n v="0.5"/>
    <n v="2.52"/>
    <m/>
    <n v="5.024"/>
    <n v="59.7"/>
    <n v="0.2392"/>
    <n v="0.2727"/>
    <n v="0"/>
    <n v="18.100000000000001"/>
    <m/>
    <m/>
    <m/>
    <m/>
    <n v="1642000"/>
    <n v="60.3"/>
    <n v="18.100000000000001"/>
    <s v=""/>
    <s v=""/>
    <s v=""/>
  </r>
  <r>
    <d v="2024-06-12T00:00:00"/>
    <x v="163"/>
    <n v="2100"/>
    <d v="1901-11-02T21:00:00"/>
    <n v="63.49"/>
    <n v="0"/>
    <n v="0.5"/>
    <n v="2.52"/>
    <m/>
    <n v="4.4800000000000004"/>
    <n v="63.1"/>
    <n v="0.2392"/>
    <n v="0.2727"/>
    <n v="0"/>
    <n v="0.6"/>
    <m/>
    <m/>
    <m/>
    <m/>
    <n v="1642100"/>
    <n v="0"/>
    <n v="0"/>
    <s v=""/>
    <s v=""/>
    <s v=""/>
  </r>
  <r>
    <d v="2024-06-12T00:00:00"/>
    <x v="163"/>
    <n v="2200"/>
    <d v="1901-11-02T22:00:00"/>
    <n v="63.14"/>
    <n v="0"/>
    <n v="1.51"/>
    <n v="4.53"/>
    <m/>
    <n v="5.0759999999999996"/>
    <n v="61"/>
    <n v="0.2392"/>
    <n v="0.27189999999999998"/>
    <n v="0"/>
    <n v="0.6"/>
    <m/>
    <m/>
    <m/>
    <m/>
    <n v="1642200"/>
    <n v="0"/>
    <n v="0"/>
    <s v=""/>
    <s v=""/>
    <s v=""/>
  </r>
  <r>
    <d v="2024-06-12T00:00:00"/>
    <x v="163"/>
    <n v="2300"/>
    <d v="1901-11-02T23:00:00"/>
    <n v="63.37"/>
    <n v="0"/>
    <n v="2.0099999999999998"/>
    <n v="4.53"/>
    <m/>
    <n v="4.6879999999999997"/>
    <n v="62.5"/>
    <n v="0.23849999999999999"/>
    <n v="0.2727"/>
    <n v="0"/>
    <n v="0.6"/>
    <m/>
    <m/>
    <m/>
    <m/>
    <n v="1642300"/>
    <n v="0"/>
    <n v="0"/>
    <s v=""/>
    <s v=""/>
    <s v=""/>
  </r>
  <r>
    <d v="2024-06-12T00:00:00"/>
    <x v="163"/>
    <n v="2400"/>
    <d v="1901-11-03T00:00:00"/>
    <n v="63.37"/>
    <n v="0"/>
    <n v="1.51"/>
    <n v="4.53"/>
    <m/>
    <n v="4.7140000000000004"/>
    <n v="61.4"/>
    <n v="0.23849999999999999"/>
    <n v="0.2727"/>
    <n v="0"/>
    <n v="0.6"/>
    <m/>
    <m/>
    <m/>
    <m/>
    <n v="1642400"/>
    <n v="0"/>
    <n v="0"/>
    <n v="0.23899999999999999"/>
    <n v="0.27300000000000002"/>
    <n v="0"/>
  </r>
  <r>
    <d v="2024-06-13T00:00:00"/>
    <x v="164"/>
    <n v="100"/>
    <d v="1901-11-03T01:00:00"/>
    <n v="63.02"/>
    <n v="0"/>
    <n v="1.01"/>
    <n v="4.53"/>
    <m/>
    <n v="2.637"/>
    <n v="63.9"/>
    <n v="0.23849999999999999"/>
    <n v="0.27189999999999998"/>
    <n v="0"/>
    <n v="0.6"/>
    <m/>
    <m/>
    <m/>
    <m/>
    <n v="1650100"/>
    <n v="0"/>
    <n v="0"/>
    <s v=""/>
    <s v=""/>
    <s v=""/>
  </r>
  <r>
    <d v="2024-06-13T00:00:00"/>
    <x v="164"/>
    <n v="200"/>
    <d v="1901-11-03T02:00:00"/>
    <n v="63.26"/>
    <n v="0"/>
    <n v="1.01"/>
    <n v="2.52"/>
    <m/>
    <n v="1.7509999999999999"/>
    <n v="73.5"/>
    <n v="0.23849999999999999"/>
    <n v="0.27189999999999998"/>
    <n v="0"/>
    <n v="0.6"/>
    <m/>
    <m/>
    <m/>
    <m/>
    <n v="1650200"/>
    <n v="0"/>
    <n v="0"/>
    <s v=""/>
    <s v=""/>
    <s v=""/>
  </r>
  <r>
    <d v="2024-06-13T00:00:00"/>
    <x v="164"/>
    <n v="300"/>
    <d v="1901-11-03T03:00:00"/>
    <n v="62.79"/>
    <n v="0"/>
    <n v="0.5"/>
    <n v="3.02"/>
    <m/>
    <n v="3.4329999999999998"/>
    <n v="67.7"/>
    <n v="0.23780000000000001"/>
    <n v="0.27189999999999998"/>
    <n v="0"/>
    <n v="0.6"/>
    <m/>
    <m/>
    <m/>
    <m/>
    <n v="1650300"/>
    <n v="0"/>
    <n v="0"/>
    <s v=""/>
    <s v=""/>
    <s v=""/>
  </r>
  <r>
    <d v="2024-06-13T00:00:00"/>
    <x v="164"/>
    <n v="400"/>
    <d v="1901-11-03T04:00:00"/>
    <n v="63.14"/>
    <n v="0"/>
    <n v="0.5"/>
    <n v="2.52"/>
    <m/>
    <n v="3.722"/>
    <n v="66.8"/>
    <n v="0.23780000000000001"/>
    <n v="0.27189999999999998"/>
    <n v="0"/>
    <n v="1.9"/>
    <m/>
    <m/>
    <m/>
    <m/>
    <n v="1650400"/>
    <n v="0"/>
    <n v="1.9"/>
    <s v=""/>
    <s v=""/>
    <s v=""/>
  </r>
  <r>
    <d v="2024-06-13T00:00:00"/>
    <x v="164"/>
    <n v="500"/>
    <d v="1901-11-03T05:00:00"/>
    <n v="63.02"/>
    <n v="0"/>
    <n v="0"/>
    <n v="2.52"/>
    <m/>
    <n v="2.903"/>
    <n v="67.599999999999994"/>
    <n v="0.23780000000000001"/>
    <n v="0.27189999999999998"/>
    <n v="0"/>
    <n v="13.1"/>
    <m/>
    <m/>
    <m/>
    <m/>
    <n v="1650500"/>
    <n v="31"/>
    <n v="13.1"/>
    <s v=""/>
    <s v=""/>
    <s v=""/>
  </r>
  <r>
    <d v="2024-06-13T00:00:00"/>
    <x v="164"/>
    <n v="600"/>
    <d v="1901-11-03T06:00:00"/>
    <n v="63.26"/>
    <n v="0"/>
    <n v="0.5"/>
    <n v="3.02"/>
    <m/>
    <n v="7.3929999999999998"/>
    <n v="64.5"/>
    <n v="0.23780000000000001"/>
    <n v="0.27189999999999998"/>
    <n v="0"/>
    <n v="180.6"/>
    <m/>
    <m/>
    <m/>
    <m/>
    <n v="1650600"/>
    <n v="169"/>
    <n v="180.6"/>
    <s v=""/>
    <s v=""/>
    <s v=""/>
  </r>
  <r>
    <d v="2024-06-13T00:00:00"/>
    <x v="164"/>
    <n v="700"/>
    <d v="1901-11-03T07:00:00"/>
    <n v="63.49"/>
    <n v="0"/>
    <n v="0.5"/>
    <n v="3.52"/>
    <m/>
    <n v="9.1630000000000003"/>
    <n v="54.8"/>
    <n v="0.23710000000000001"/>
    <n v="0.27189999999999998"/>
    <n v="0"/>
    <n v="375.6"/>
    <m/>
    <m/>
    <m/>
    <m/>
    <n v="1650700"/>
    <n v="343.7"/>
    <n v="375.6"/>
    <s v=""/>
    <s v=""/>
    <s v=""/>
  </r>
  <r>
    <d v="2024-06-13T00:00:00"/>
    <x v="164"/>
    <n v="800"/>
    <d v="1901-11-03T08:00:00"/>
    <n v="64.19"/>
    <n v="0.18999999999999773"/>
    <n v="1.01"/>
    <n v="4.53"/>
    <m/>
    <n v="11.589"/>
    <n v="52.4"/>
    <n v="0.23710000000000001"/>
    <n v="0.27189999999999998"/>
    <n v="0"/>
    <n v="325.60000000000002"/>
    <m/>
    <m/>
    <m/>
    <m/>
    <n v="1650800"/>
    <n v="523"/>
    <n v="325.60000000000002"/>
    <s v=""/>
    <s v=""/>
    <s v=""/>
  </r>
  <r>
    <d v="2024-06-13T00:00:00"/>
    <x v="164"/>
    <n v="900"/>
    <d v="1901-11-03T09:00:00"/>
    <n v="64.66"/>
    <n v="0.65999999999999659"/>
    <n v="1.51"/>
    <n v="6.54"/>
    <m/>
    <n v="12.558"/>
    <n v="48.8"/>
    <n v="0.23710000000000001"/>
    <n v="0.27189999999999998"/>
    <n v="0"/>
    <n v="653.1"/>
    <m/>
    <m/>
    <m/>
    <m/>
    <n v="1650900"/>
    <n v="689.8"/>
    <n v="653.1"/>
    <s v=""/>
    <s v=""/>
    <s v=""/>
  </r>
  <r>
    <d v="2024-06-13T00:00:00"/>
    <x v="164"/>
    <n v="1000"/>
    <d v="1901-11-03T10:00:00"/>
    <n v="64.430000000000007"/>
    <n v="0.43000000000000682"/>
    <n v="2.0099999999999998"/>
    <n v="8.0500000000000007"/>
    <m/>
    <n v="14.768000000000001"/>
    <n v="44.6"/>
    <n v="0.23710000000000001"/>
    <n v="0.27189999999999998"/>
    <n v="0"/>
    <n v="831.9"/>
    <m/>
    <m/>
    <m/>
    <m/>
    <n v="1651000"/>
    <n v="829.5"/>
    <n v="831.9"/>
    <s v=""/>
    <s v=""/>
    <s v=""/>
  </r>
  <r>
    <d v="2024-06-13T00:00:00"/>
    <x v="164"/>
    <n v="1100"/>
    <d v="1901-11-03T11:00:00"/>
    <n v="64.900000000000006"/>
    <n v="0.90000000000000568"/>
    <n v="2.52"/>
    <n v="5.54"/>
    <m/>
    <n v="15.819000000000001"/>
    <n v="38.9"/>
    <n v="0.23710000000000001"/>
    <n v="0.2712"/>
    <n v="0"/>
    <n v="893.1"/>
    <m/>
    <m/>
    <m/>
    <m/>
    <n v="1651100"/>
    <n v="931.5"/>
    <n v="893.1"/>
    <s v=""/>
    <s v=""/>
    <s v=""/>
  </r>
  <r>
    <d v="2024-06-13T00:00:00"/>
    <x v="164"/>
    <n v="1200"/>
    <d v="1901-11-03T12:00:00"/>
    <n v="65.709999999999994"/>
    <n v="1.7099999999999937"/>
    <n v="3.02"/>
    <n v="7.55"/>
    <m/>
    <n v="17.295999999999999"/>
    <n v="35"/>
    <n v="0.23710000000000001"/>
    <n v="0.27050000000000002"/>
    <n v="0"/>
    <n v="966.9"/>
    <m/>
    <m/>
    <m/>
    <m/>
    <n v="1651200"/>
    <n v="988"/>
    <n v="966.9"/>
    <s v=""/>
    <s v=""/>
    <s v=""/>
  </r>
  <r>
    <d v="2024-06-13T00:00:00"/>
    <x v="164"/>
    <n v="1300"/>
    <d v="1901-11-03T13:00:00"/>
    <n v="64.78"/>
    <n v="0.78000000000000114"/>
    <n v="3.02"/>
    <n v="8.0500000000000007"/>
    <m/>
    <n v="16.414999999999999"/>
    <n v="30.2"/>
    <n v="0.23710000000000001"/>
    <n v="0.26979999999999998"/>
    <n v="0"/>
    <n v="919.4"/>
    <m/>
    <m/>
    <m/>
    <m/>
    <n v="1651300"/>
    <n v="995"/>
    <n v="919.4"/>
    <s v=""/>
    <s v=""/>
    <s v=""/>
  </r>
  <r>
    <d v="2024-06-13T00:00:00"/>
    <x v="164"/>
    <n v="1400"/>
    <d v="1901-11-03T14:00:00"/>
    <n v="63.61"/>
    <n v="0"/>
    <n v="3.02"/>
    <n v="8.0500000000000007"/>
    <m/>
    <n v="15.724"/>
    <n v="25.9"/>
    <n v="0.23780000000000001"/>
    <n v="0.26979999999999998"/>
    <n v="0"/>
    <n v="796.9"/>
    <m/>
    <m/>
    <m/>
    <m/>
    <n v="1651400"/>
    <n v="952"/>
    <n v="796.9"/>
    <s v=""/>
    <s v=""/>
    <s v=""/>
  </r>
  <r>
    <d v="2024-06-13T00:00:00"/>
    <x v="164"/>
    <n v="1500"/>
    <d v="1901-11-03T15:00:00"/>
    <n v="63.73"/>
    <n v="0"/>
    <n v="3.02"/>
    <n v="7.05"/>
    <m/>
    <n v="14.864000000000001"/>
    <n v="26.8"/>
    <n v="0.23849999999999999"/>
    <n v="0.26900000000000002"/>
    <n v="0"/>
    <n v="476.9"/>
    <m/>
    <m/>
    <m/>
    <m/>
    <n v="1651500"/>
    <n v="862"/>
    <n v="476.9"/>
    <s v=""/>
    <s v=""/>
    <s v=""/>
  </r>
  <r>
    <d v="2024-06-13T00:00:00"/>
    <x v="164"/>
    <n v="1600"/>
    <d v="1901-11-03T16:00:00"/>
    <n v="63.96"/>
    <n v="0"/>
    <n v="2.0099999999999998"/>
    <n v="6.54"/>
    <m/>
    <n v="14.242000000000001"/>
    <n v="30.9"/>
    <n v="0.23849999999999999"/>
    <n v="0.26900000000000002"/>
    <n v="0"/>
    <n v="334.4"/>
    <m/>
    <m/>
    <m/>
    <m/>
    <n v="1651600"/>
    <n v="731.8"/>
    <n v="334.4"/>
    <s v=""/>
    <s v=""/>
    <s v=""/>
  </r>
  <r>
    <d v="2024-06-13T00:00:00"/>
    <x v="164"/>
    <n v="1700"/>
    <d v="1901-11-03T17:00:00"/>
    <n v="63.96"/>
    <n v="0"/>
    <n v="1.51"/>
    <n v="4.53"/>
    <m/>
    <n v="13.522"/>
    <n v="32.799999999999997"/>
    <n v="0.23780000000000001"/>
    <n v="0.26829999999999998"/>
    <n v="0"/>
    <n v="299.39999999999998"/>
    <m/>
    <m/>
    <m/>
    <m/>
    <n v="1651700"/>
    <n v="571.5"/>
    <n v="299.39999999999998"/>
    <s v=""/>
    <s v=""/>
    <s v=""/>
  </r>
  <r>
    <d v="2024-06-13T00:00:00"/>
    <x v="164"/>
    <n v="1800"/>
    <d v="1901-11-03T18:00:00"/>
    <n v="63.61"/>
    <n v="0"/>
    <n v="1.01"/>
    <n v="4.03"/>
    <m/>
    <n v="12.654"/>
    <n v="34.200000000000003"/>
    <n v="0.23780000000000001"/>
    <n v="0.26900000000000002"/>
    <n v="0"/>
    <n v="191.9"/>
    <m/>
    <m/>
    <m/>
    <m/>
    <n v="1651800"/>
    <n v="393.8"/>
    <n v="191.9"/>
    <s v=""/>
    <s v=""/>
    <s v=""/>
  </r>
  <r>
    <d v="2024-06-13T00:00:00"/>
    <x v="164"/>
    <n v="1900"/>
    <d v="1901-11-03T19:00:00"/>
    <n v="63.61"/>
    <n v="0"/>
    <n v="1.01"/>
    <n v="4.53"/>
    <m/>
    <n v="11.613"/>
    <n v="38.299999999999997"/>
    <n v="0.23849999999999999"/>
    <n v="0.26829999999999998"/>
    <n v="0"/>
    <n v="86.9"/>
    <m/>
    <m/>
    <m/>
    <m/>
    <n v="1651900"/>
    <n v="215.7"/>
    <n v="86.9"/>
    <s v=""/>
    <s v=""/>
    <s v=""/>
  </r>
  <r>
    <d v="2024-06-13T00:00:00"/>
    <x v="164"/>
    <n v="2000"/>
    <d v="1901-11-03T20:00:00"/>
    <n v="63.73"/>
    <n v="0"/>
    <n v="0"/>
    <n v="3.52"/>
    <m/>
    <n v="9.9770000000000003"/>
    <n v="42"/>
    <n v="0.23780000000000001"/>
    <n v="0.26829999999999998"/>
    <n v="0"/>
    <n v="28.1"/>
    <m/>
    <m/>
    <m/>
    <m/>
    <n v="1652000"/>
    <n v="61.3"/>
    <n v="28.1"/>
    <s v=""/>
    <s v=""/>
    <s v=""/>
  </r>
  <r>
    <d v="2024-06-13T00:00:00"/>
    <x v="164"/>
    <n v="2100"/>
    <d v="1901-11-03T21:00:00"/>
    <n v="63.14"/>
    <n v="0"/>
    <n v="0"/>
    <n v="3.02"/>
    <m/>
    <n v="8.2200000000000006"/>
    <n v="45.7"/>
    <n v="0.23780000000000001"/>
    <n v="0.26829999999999998"/>
    <n v="0"/>
    <n v="0.6"/>
    <m/>
    <m/>
    <m/>
    <m/>
    <n v="1652100"/>
    <n v="0"/>
    <n v="0"/>
    <s v=""/>
    <s v=""/>
    <s v=""/>
  </r>
  <r>
    <d v="2024-06-13T00:00:00"/>
    <x v="164"/>
    <n v="2200"/>
    <d v="1901-11-03T22:00:00"/>
    <n v="63.37"/>
    <n v="0"/>
    <n v="0"/>
    <n v="1.01"/>
    <m/>
    <n v="7.9450000000000003"/>
    <n v="49.7"/>
    <n v="0.23780000000000001"/>
    <n v="0.26829999999999998"/>
    <n v="0"/>
    <n v="0.6"/>
    <m/>
    <m/>
    <m/>
    <m/>
    <n v="1652200"/>
    <n v="0"/>
    <n v="0"/>
    <s v=""/>
    <s v=""/>
    <s v=""/>
  </r>
  <r>
    <d v="2024-06-13T00:00:00"/>
    <x v="164"/>
    <n v="2300"/>
    <d v="1901-11-03T23:00:00"/>
    <n v="63.61"/>
    <n v="0"/>
    <n v="0"/>
    <n v="2.52"/>
    <m/>
    <n v="8.2200000000000006"/>
    <n v="47.2"/>
    <n v="0.23780000000000001"/>
    <n v="0.26829999999999998"/>
    <n v="0"/>
    <n v="0.6"/>
    <m/>
    <m/>
    <m/>
    <m/>
    <n v="1652300"/>
    <n v="0"/>
    <n v="0"/>
    <s v=""/>
    <s v=""/>
    <s v=""/>
  </r>
  <r>
    <d v="2024-06-13T00:00:00"/>
    <x v="164"/>
    <n v="2400"/>
    <d v="1901-11-04T00:00:00"/>
    <n v="63.49"/>
    <n v="0"/>
    <n v="0"/>
    <n v="2.0099999999999998"/>
    <m/>
    <n v="6.6109999999999998"/>
    <n v="50.5"/>
    <n v="0.23710000000000001"/>
    <n v="0.2676"/>
    <n v="0"/>
    <n v="0.6"/>
    <m/>
    <m/>
    <m/>
    <m/>
    <n v="1652400"/>
    <n v="0"/>
    <n v="0"/>
    <n v="0.23699999999999999"/>
    <n v="0.26800000000000002"/>
    <n v="0"/>
  </r>
  <r>
    <d v="2024-06-14T00:00:00"/>
    <x v="165"/>
    <n v="100"/>
    <d v="1901-11-04T01:00:00"/>
    <n v="63.26"/>
    <n v="0"/>
    <n v="0"/>
    <n v="1.51"/>
    <m/>
    <n v="6.0510000000000002"/>
    <n v="55.8"/>
    <n v="0.23710000000000001"/>
    <n v="0.2676"/>
    <n v="0"/>
    <n v="0.6"/>
    <m/>
    <m/>
    <m/>
    <m/>
    <n v="1660100"/>
    <n v="0"/>
    <n v="0"/>
    <s v=""/>
    <s v=""/>
    <s v=""/>
  </r>
  <r>
    <d v="2024-06-14T00:00:00"/>
    <x v="165"/>
    <n v="200"/>
    <d v="1901-11-04T02:00:00"/>
    <n v="63.14"/>
    <n v="0"/>
    <n v="1.01"/>
    <n v="3.02"/>
    <m/>
    <n v="5.3079999999999998"/>
    <n v="58"/>
    <n v="0.23710000000000001"/>
    <n v="0.2676"/>
    <n v="0"/>
    <n v="0.6"/>
    <m/>
    <m/>
    <m/>
    <m/>
    <n v="1660200"/>
    <n v="0"/>
    <n v="0"/>
    <s v=""/>
    <s v=""/>
    <s v=""/>
  </r>
  <r>
    <d v="2024-06-14T00:00:00"/>
    <x v="165"/>
    <n v="300"/>
    <d v="1901-11-04T03:00:00"/>
    <n v="63.49"/>
    <n v="0"/>
    <n v="2.0099999999999998"/>
    <n v="6.04"/>
    <m/>
    <n v="4.194"/>
    <n v="62.6"/>
    <n v="0.23710000000000001"/>
    <n v="0.2676"/>
    <n v="0"/>
    <n v="0.6"/>
    <m/>
    <m/>
    <m/>
    <m/>
    <n v="1660300"/>
    <n v="0"/>
    <n v="0"/>
    <s v=""/>
    <s v=""/>
    <s v=""/>
  </r>
  <r>
    <d v="2024-06-14T00:00:00"/>
    <x v="165"/>
    <n v="400"/>
    <d v="1901-11-04T04:00:00"/>
    <n v="63.73"/>
    <n v="0"/>
    <n v="1.51"/>
    <n v="5.54"/>
    <m/>
    <n v="3.036"/>
    <n v="71.599999999999994"/>
    <n v="0.23630000000000001"/>
    <n v="0.2676"/>
    <n v="0"/>
    <n v="1.9"/>
    <m/>
    <m/>
    <m/>
    <m/>
    <n v="1660400"/>
    <n v="0"/>
    <n v="1.9"/>
    <s v=""/>
    <s v=""/>
    <s v=""/>
  </r>
  <r>
    <d v="2024-06-14T00:00:00"/>
    <x v="165"/>
    <n v="500"/>
    <d v="1901-11-04T05:00:00"/>
    <n v="63.84"/>
    <n v="0"/>
    <n v="1.51"/>
    <n v="5.54"/>
    <m/>
    <n v="3.3540000000000001"/>
    <n v="72.7"/>
    <n v="0.23630000000000001"/>
    <n v="0.2676"/>
    <n v="0"/>
    <n v="35.6"/>
    <m/>
    <m/>
    <m/>
    <m/>
    <n v="1660500"/>
    <n v="31"/>
    <n v="35.6"/>
    <s v=""/>
    <s v=""/>
    <s v=""/>
  </r>
  <r>
    <d v="2024-06-14T00:00:00"/>
    <x v="165"/>
    <n v="600"/>
    <d v="1901-11-04T06:00:00"/>
    <n v="63.73"/>
    <n v="0"/>
    <n v="2.0099999999999998"/>
    <n v="6.04"/>
    <m/>
    <n v="4.1150000000000002"/>
    <n v="68.900000000000006"/>
    <n v="0.23630000000000001"/>
    <n v="0.2676"/>
    <n v="0"/>
    <n v="145.6"/>
    <m/>
    <m/>
    <m/>
    <m/>
    <n v="1660600"/>
    <n v="169"/>
    <n v="145.6"/>
    <s v=""/>
    <s v=""/>
    <s v=""/>
  </r>
  <r>
    <d v="2024-06-14T00:00:00"/>
    <x v="165"/>
    <n v="700"/>
    <d v="1901-11-04T07:00:00"/>
    <n v="63.73"/>
    <n v="0"/>
    <n v="2.0099999999999998"/>
    <n v="7.55"/>
    <m/>
    <n v="4.8440000000000003"/>
    <n v="67.3"/>
    <n v="0.23630000000000001"/>
    <n v="0.2676"/>
    <n v="0"/>
    <n v="261.89999999999998"/>
    <m/>
    <m/>
    <m/>
    <m/>
    <n v="1660700"/>
    <n v="343.3"/>
    <n v="261.89999999999998"/>
    <s v=""/>
    <s v=""/>
    <s v=""/>
  </r>
  <r>
    <d v="2024-06-14T00:00:00"/>
    <x v="165"/>
    <n v="800"/>
    <d v="1901-11-04T08:00:00"/>
    <n v="63.26"/>
    <n v="0"/>
    <n v="2.0099999999999998"/>
    <n v="6.54"/>
    <m/>
    <n v="5.5140000000000002"/>
    <n v="59.7"/>
    <n v="0.2356"/>
    <n v="0.2676"/>
    <n v="0"/>
    <n v="245.6"/>
    <m/>
    <m/>
    <m/>
    <m/>
    <n v="1660800"/>
    <n v="523"/>
    <n v="245.6"/>
    <s v=""/>
    <s v=""/>
    <s v=""/>
  </r>
  <r>
    <d v="2024-06-14T00:00:00"/>
    <x v="165"/>
    <n v="900"/>
    <d v="1901-11-04T09:00:00"/>
    <n v="63.96"/>
    <n v="0"/>
    <n v="2.0099999999999998"/>
    <n v="7.05"/>
    <m/>
    <n v="6.4080000000000004"/>
    <n v="60.3"/>
    <n v="0.23630000000000001"/>
    <n v="0.2676"/>
    <n v="0"/>
    <n v="356.9"/>
    <m/>
    <m/>
    <m/>
    <m/>
    <n v="1660900"/>
    <n v="689.2"/>
    <n v="356.9"/>
    <s v=""/>
    <s v=""/>
    <s v=""/>
  </r>
  <r>
    <d v="2024-06-14T00:00:00"/>
    <x v="165"/>
    <n v="1000"/>
    <d v="1901-11-04T10:00:00"/>
    <n v="63.96"/>
    <n v="0"/>
    <n v="2.52"/>
    <n v="6.04"/>
    <m/>
    <n v="6.6609999999999996"/>
    <n v="58.1"/>
    <n v="0.2356"/>
    <n v="0.2676"/>
    <n v="0"/>
    <n v="444.4"/>
    <m/>
    <m/>
    <m/>
    <m/>
    <n v="1661000"/>
    <n v="829"/>
    <n v="444.4"/>
    <s v=""/>
    <s v=""/>
    <s v=""/>
  </r>
  <r>
    <d v="2024-06-14T00:00:00"/>
    <x v="165"/>
    <n v="1100"/>
    <d v="1901-11-04T11:00:00"/>
    <n v="64.31"/>
    <n v="0.31000000000000227"/>
    <n v="2.52"/>
    <n v="7.05"/>
    <m/>
    <n v="8.02"/>
    <n v="54.4"/>
    <n v="0.2356"/>
    <n v="0.26679999999999998"/>
    <n v="0"/>
    <n v="598.1"/>
    <m/>
    <m/>
    <m/>
    <m/>
    <n v="1661100"/>
    <n v="931"/>
    <n v="598.1"/>
    <s v=""/>
    <s v=""/>
    <s v=""/>
  </r>
  <r>
    <d v="2024-06-14T00:00:00"/>
    <x v="165"/>
    <n v="1200"/>
    <d v="1901-11-04T12:00:00"/>
    <n v="63.61"/>
    <n v="0"/>
    <n v="2.0099999999999998"/>
    <n v="6.04"/>
    <m/>
    <n v="9.0150000000000006"/>
    <n v="50.1"/>
    <n v="0.23630000000000001"/>
    <n v="0.26679999999999998"/>
    <n v="0"/>
    <n v="753.1"/>
    <m/>
    <m/>
    <m/>
    <m/>
    <n v="1661200"/>
    <n v="988"/>
    <n v="753.1"/>
    <s v=""/>
    <s v=""/>
    <s v=""/>
  </r>
  <r>
    <d v="2024-06-14T00:00:00"/>
    <x v="165"/>
    <n v="1300"/>
    <d v="1901-11-04T13:00:00"/>
    <n v="63.73"/>
    <n v="0"/>
    <n v="2.52"/>
    <n v="7.05"/>
    <m/>
    <n v="9.2870000000000008"/>
    <n v="47.3"/>
    <n v="0.23630000000000001"/>
    <n v="0.2661"/>
    <n v="0"/>
    <n v="656.9"/>
    <m/>
    <m/>
    <m/>
    <m/>
    <n v="1661300"/>
    <n v="995.2"/>
    <n v="656.9"/>
    <s v=""/>
    <s v=""/>
    <s v=""/>
  </r>
  <r>
    <d v="2024-06-14T00:00:00"/>
    <x v="165"/>
    <n v="1400"/>
    <d v="1901-11-04T14:00:00"/>
    <n v="64.19"/>
    <n v="0.18999999999999773"/>
    <n v="2.0099999999999998"/>
    <n v="6.04"/>
    <m/>
    <n v="10.882999999999999"/>
    <n v="45.1"/>
    <n v="0.23630000000000001"/>
    <n v="0.2661"/>
    <n v="0"/>
    <n v="594.4"/>
    <m/>
    <m/>
    <m/>
    <m/>
    <n v="1661400"/>
    <n v="952.2"/>
    <n v="594.4"/>
    <s v=""/>
    <s v=""/>
    <s v=""/>
  </r>
  <r>
    <d v="2024-06-14T00:00:00"/>
    <x v="165"/>
    <n v="1500"/>
    <d v="1901-11-04T15:00:00"/>
    <n v="63.84"/>
    <n v="0"/>
    <n v="2.52"/>
    <n v="6.54"/>
    <m/>
    <n v="10.956"/>
    <n v="41.6"/>
    <n v="0.23630000000000001"/>
    <n v="0.2661"/>
    <n v="0"/>
    <n v="576.9"/>
    <m/>
    <m/>
    <m/>
    <m/>
    <n v="1661500"/>
    <n v="862.5"/>
    <n v="576.9"/>
    <s v=""/>
    <s v=""/>
    <s v=""/>
  </r>
  <r>
    <d v="2024-06-14T00:00:00"/>
    <x v="165"/>
    <n v="1600"/>
    <d v="1901-11-04T16:00:00"/>
    <n v="64.19"/>
    <n v="0.18999999999999773"/>
    <n v="2.52"/>
    <n v="6.54"/>
    <m/>
    <n v="12.243"/>
    <n v="38.9"/>
    <n v="0.23630000000000001"/>
    <n v="0.26540000000000002"/>
    <n v="0"/>
    <n v="578.1"/>
    <m/>
    <m/>
    <m/>
    <m/>
    <n v="1661600"/>
    <n v="732.5"/>
    <n v="578.1"/>
    <s v=""/>
    <s v=""/>
    <s v=""/>
  </r>
  <r>
    <d v="2024-06-14T00:00:00"/>
    <x v="165"/>
    <n v="1700"/>
    <d v="1901-11-04T17:00:00"/>
    <n v="63.96"/>
    <n v="0"/>
    <n v="2.0099999999999998"/>
    <n v="6.54"/>
    <m/>
    <n v="12.000999999999999"/>
    <n v="38.1"/>
    <n v="0.23630000000000001"/>
    <n v="0.26540000000000002"/>
    <n v="0"/>
    <n v="503.1"/>
    <m/>
    <m/>
    <m/>
    <m/>
    <n v="1661700"/>
    <n v="572.29999999999995"/>
    <n v="503.1"/>
    <s v=""/>
    <s v=""/>
    <s v=""/>
  </r>
  <r>
    <d v="2024-06-14T00:00:00"/>
    <x v="165"/>
    <n v="1800"/>
    <d v="1901-11-04T18:00:00"/>
    <n v="63.37"/>
    <n v="0"/>
    <n v="1.51"/>
    <n v="5.54"/>
    <m/>
    <n v="9.2620000000000005"/>
    <n v="41.8"/>
    <n v="0.23710000000000001"/>
    <n v="0.26540000000000002"/>
    <n v="0"/>
    <n v="384.4"/>
    <m/>
    <m/>
    <m/>
    <m/>
    <n v="1661800"/>
    <n v="395.2"/>
    <n v="384.4"/>
    <s v=""/>
    <s v=""/>
    <s v=""/>
  </r>
  <r>
    <d v="2024-06-14T00:00:00"/>
    <x v="165"/>
    <n v="1900"/>
    <d v="1901-11-04T19:00:00"/>
    <n v="63.49"/>
    <n v="0"/>
    <n v="1.51"/>
    <n v="5.03"/>
    <m/>
    <n v="6.9649999999999999"/>
    <n v="47.9"/>
    <n v="0.23630000000000001"/>
    <n v="0.26540000000000002"/>
    <n v="0"/>
    <n v="165.6"/>
    <m/>
    <m/>
    <m/>
    <m/>
    <n v="1661900"/>
    <n v="217.2"/>
    <n v="165.6"/>
    <s v=""/>
    <s v=""/>
    <s v=""/>
  </r>
  <r>
    <d v="2024-06-14T00:00:00"/>
    <x v="165"/>
    <n v="2000"/>
    <d v="1901-11-04T20:00:00"/>
    <n v="63.73"/>
    <n v="0"/>
    <n v="1.51"/>
    <n v="4.53"/>
    <m/>
    <n v="4.194"/>
    <n v="56.1"/>
    <n v="0.23630000000000001"/>
    <n v="0.26469999999999999"/>
    <n v="0"/>
    <n v="39.4"/>
    <m/>
    <m/>
    <m/>
    <m/>
    <n v="1662000"/>
    <n v="62.3"/>
    <n v="39.4"/>
    <s v=""/>
    <s v=""/>
    <s v=""/>
  </r>
  <r>
    <d v="2024-06-14T00:00:00"/>
    <x v="165"/>
    <n v="2100"/>
    <d v="1901-11-04T21:00:00"/>
    <n v="63.73"/>
    <n v="0"/>
    <n v="1.51"/>
    <n v="4.03"/>
    <m/>
    <n v="3.9319999999999999"/>
    <n v="63.7"/>
    <n v="0.23630000000000001"/>
    <n v="0.26469999999999999"/>
    <n v="0"/>
    <n v="0.6"/>
    <m/>
    <m/>
    <m/>
    <m/>
    <n v="1662100"/>
    <n v="0"/>
    <n v="0"/>
    <s v=""/>
    <s v=""/>
    <s v=""/>
  </r>
  <r>
    <d v="2024-06-14T00:00:00"/>
    <x v="165"/>
    <n v="2200"/>
    <d v="1901-11-04T22:00:00"/>
    <n v="63.73"/>
    <n v="0"/>
    <n v="1.51"/>
    <n v="4.53"/>
    <m/>
    <n v="2.5299999999999998"/>
    <n v="66.599999999999994"/>
    <n v="0.23630000000000001"/>
    <n v="0.26469999999999999"/>
    <n v="0"/>
    <n v="0.6"/>
    <m/>
    <m/>
    <m/>
    <m/>
    <n v="1662200"/>
    <n v="0"/>
    <n v="0"/>
    <s v=""/>
    <s v=""/>
    <s v=""/>
  </r>
  <r>
    <d v="2024-06-14T00:00:00"/>
    <x v="165"/>
    <n v="2300"/>
    <d v="1901-11-04T23:00:00"/>
    <n v="63.61"/>
    <n v="0"/>
    <n v="2.0099999999999998"/>
    <n v="5.54"/>
    <m/>
    <n v="2.1819999999999999"/>
    <n v="69.3"/>
    <n v="0.2356"/>
    <n v="0.26469999999999999"/>
    <n v="0"/>
    <n v="0.6"/>
    <m/>
    <m/>
    <m/>
    <m/>
    <n v="1662300"/>
    <n v="0"/>
    <n v="0"/>
    <s v=""/>
    <s v=""/>
    <s v=""/>
  </r>
  <r>
    <d v="2024-06-14T00:00:00"/>
    <x v="165"/>
    <n v="2400"/>
    <d v="1901-11-05T00:00:00"/>
    <n v="63.61"/>
    <n v="0"/>
    <n v="1.51"/>
    <n v="5.54"/>
    <m/>
    <n v="2.1549999999999998"/>
    <n v="69.2"/>
    <n v="0.2356"/>
    <n v="0.26469999999999999"/>
    <n v="0"/>
    <n v="0.6"/>
    <m/>
    <m/>
    <m/>
    <m/>
    <n v="1662400"/>
    <n v="0"/>
    <n v="0"/>
    <n v="0.23599999999999999"/>
    <n v="0.26500000000000001"/>
    <n v="0"/>
  </r>
  <r>
    <d v="2024-06-15T00:00:00"/>
    <x v="166"/>
    <n v="100"/>
    <d v="1901-11-05T01:00:00"/>
    <n v="63.61"/>
    <n v="0"/>
    <n v="1.01"/>
    <n v="4.53"/>
    <m/>
    <n v="1.5609999999999999"/>
    <n v="71.7"/>
    <n v="0.2356"/>
    <n v="0.26390000000000002"/>
    <n v="0"/>
    <n v="0.6"/>
    <m/>
    <m/>
    <m/>
    <m/>
    <n v="1670100"/>
    <n v="0"/>
    <n v="0"/>
    <s v=""/>
    <s v=""/>
    <s v=""/>
  </r>
  <r>
    <d v="2024-06-15T00:00:00"/>
    <x v="166"/>
    <n v="200"/>
    <d v="1901-11-05T02:00:00"/>
    <n v="63.61"/>
    <n v="0"/>
    <n v="1.01"/>
    <n v="4.53"/>
    <m/>
    <n v="1.534"/>
    <n v="75.7"/>
    <n v="0.2349"/>
    <n v="0.26469999999999999"/>
    <n v="0"/>
    <n v="0.6"/>
    <m/>
    <m/>
    <m/>
    <m/>
    <n v="1670200"/>
    <n v="0"/>
    <n v="0"/>
    <s v=""/>
    <s v=""/>
    <s v=""/>
  </r>
  <r>
    <d v="2024-06-15T00:00:00"/>
    <x v="166"/>
    <n v="300"/>
    <d v="1901-11-05T03:00:00"/>
    <n v="63.61"/>
    <n v="0"/>
    <n v="1.01"/>
    <n v="4.53"/>
    <m/>
    <n v="0.82499999999999996"/>
    <n v="78.2"/>
    <n v="0.2349"/>
    <n v="0.26390000000000002"/>
    <n v="0"/>
    <n v="0.6"/>
    <m/>
    <m/>
    <m/>
    <m/>
    <n v="1670300"/>
    <n v="0"/>
    <n v="0"/>
    <s v=""/>
    <s v=""/>
    <s v=""/>
  </r>
  <r>
    <d v="2024-06-15T00:00:00"/>
    <x v="166"/>
    <n v="400"/>
    <d v="1901-11-05T04:00:00"/>
    <n v="63.26"/>
    <n v="0"/>
    <n v="1.01"/>
    <n v="4.03"/>
    <m/>
    <n v="-0.42299999999999999"/>
    <n v="89.4"/>
    <n v="0.2349"/>
    <n v="0.26469999999999999"/>
    <n v="0"/>
    <n v="0.6"/>
    <m/>
    <m/>
    <m/>
    <m/>
    <n v="1670400"/>
    <n v="0"/>
    <n v="0"/>
    <s v=""/>
    <s v=""/>
    <s v=""/>
  </r>
  <r>
    <d v="2024-06-15T00:00:00"/>
    <x v="166"/>
    <n v="500"/>
    <d v="1901-11-05T05:00:00"/>
    <n v="62.79"/>
    <n v="0"/>
    <n v="0"/>
    <n v="3.02"/>
    <m/>
    <n v="-0.42299999999999999"/>
    <n v="93.5"/>
    <n v="0.2349"/>
    <n v="0.26469999999999999"/>
    <n v="0"/>
    <n v="3.1"/>
    <m/>
    <m/>
    <m/>
    <m/>
    <n v="1670500"/>
    <n v="31"/>
    <n v="3.1"/>
    <s v=""/>
    <s v=""/>
    <s v=""/>
  </r>
  <r>
    <d v="2024-06-15T00:00:00"/>
    <x v="166"/>
    <n v="600"/>
    <d v="1901-11-05T06:00:00"/>
    <n v="62.56"/>
    <n v="0"/>
    <n v="0"/>
    <n v="1.51"/>
    <m/>
    <n v="0.19"/>
    <n v="93.3"/>
    <n v="0.23419999999999999"/>
    <n v="0.26540000000000002"/>
    <n v="0"/>
    <n v="16.899999999999999"/>
    <m/>
    <m/>
    <m/>
    <m/>
    <n v="1670600"/>
    <n v="168.8"/>
    <n v="16.899999999999999"/>
    <s v=""/>
    <s v=""/>
    <s v=""/>
  </r>
  <r>
    <d v="2024-06-15T00:00:00"/>
    <x v="166"/>
    <n v="700"/>
    <d v="1901-11-05T07:00:00"/>
    <n v="63.14"/>
    <n v="0"/>
    <n v="0"/>
    <n v="1.51"/>
    <m/>
    <n v="-4.0000000000000001E-3"/>
    <n v="93.1"/>
    <n v="0.23419999999999999"/>
    <n v="0.26540000000000002"/>
    <n v="0"/>
    <n v="24.4"/>
    <m/>
    <m/>
    <m/>
    <m/>
    <n v="1670700"/>
    <n v="343.2"/>
    <n v="24.4"/>
    <s v=""/>
    <s v=""/>
    <s v=""/>
  </r>
  <r>
    <d v="2024-06-15T00:00:00"/>
    <x v="166"/>
    <n v="800"/>
    <d v="1901-11-05T08:00:00"/>
    <n v="65.48"/>
    <n v="1.480000000000004"/>
    <n v="0"/>
    <n v="3.52"/>
    <m/>
    <n v="-0.47899999999999998"/>
    <n v="94.5"/>
    <n v="0.2334"/>
    <n v="0.26679999999999998"/>
    <n v="0"/>
    <n v="20.6"/>
    <m/>
    <m/>
    <m/>
    <m/>
    <n v="1670800"/>
    <n v="522.70000000000005"/>
    <n v="20.6"/>
    <s v=""/>
    <s v=""/>
    <s v=""/>
  </r>
  <r>
    <d v="2024-06-15T00:00:00"/>
    <x v="166"/>
    <n v="900"/>
    <d v="1901-11-05T09:00:00"/>
    <n v="65.36"/>
    <n v="1.3599999999999994"/>
    <n v="0.5"/>
    <n v="4.03"/>
    <m/>
    <n v="0.32900000000000001"/>
    <n v="96.2"/>
    <n v="0.23200000000000001"/>
    <n v="0.2676"/>
    <n v="0"/>
    <n v="54.4"/>
    <m/>
    <m/>
    <m/>
    <m/>
    <n v="1670900"/>
    <n v="688.8"/>
    <n v="54.4"/>
    <s v=""/>
    <s v=""/>
    <s v=""/>
  </r>
  <r>
    <d v="2024-06-15T00:00:00"/>
    <x v="166"/>
    <n v="1000"/>
    <d v="1901-11-05T10:00:00"/>
    <n v="66.180000000000007"/>
    <n v="2.1800000000000068"/>
    <n v="1.51"/>
    <n v="6.54"/>
    <m/>
    <n v="1.044"/>
    <n v="95.9"/>
    <n v="0.23050000000000001"/>
    <n v="0.26829999999999998"/>
    <n v="0"/>
    <n v="235.6"/>
    <m/>
    <m/>
    <m/>
    <m/>
    <n v="1671000"/>
    <n v="828.7"/>
    <n v="235.6"/>
    <s v=""/>
    <s v=""/>
    <s v=""/>
  </r>
  <r>
    <d v="2024-06-15T00:00:00"/>
    <x v="166"/>
    <n v="1100"/>
    <d v="1901-11-05T11:00:00"/>
    <n v="61.5"/>
    <n v="0"/>
    <n v="2.0099999999999998"/>
    <n v="6.54"/>
    <m/>
    <n v="0.90700000000000003"/>
    <n v="92.9"/>
    <n v="0.23050000000000001"/>
    <n v="0.26900000000000002"/>
    <n v="0.2"/>
    <n v="389.4"/>
    <m/>
    <m/>
    <m/>
    <m/>
    <n v="1671100"/>
    <n v="930.7"/>
    <n v="389.4"/>
    <s v=""/>
    <s v=""/>
    <s v=""/>
  </r>
  <r>
    <d v="2024-06-15T00:00:00"/>
    <x v="166"/>
    <n v="1200"/>
    <d v="1901-11-05T12:00:00"/>
    <n v="63.49"/>
    <n v="0"/>
    <n v="3.02"/>
    <n v="8.0500000000000007"/>
    <m/>
    <n v="2.637"/>
    <n v="88"/>
    <n v="0.2276"/>
    <n v="0.27189999999999998"/>
    <n v="5.6"/>
    <n v="620.6"/>
    <m/>
    <m/>
    <m/>
    <m/>
    <n v="1671200"/>
    <n v="987.7"/>
    <n v="620.6"/>
    <s v=""/>
    <s v=""/>
    <s v=""/>
  </r>
  <r>
    <d v="2024-06-15T00:00:00"/>
    <x v="166"/>
    <n v="1300"/>
    <d v="1901-11-05T13:00:00"/>
    <n v="64.31"/>
    <n v="0.31000000000000227"/>
    <n v="3.02"/>
    <n v="7.55"/>
    <m/>
    <n v="2.7170000000000001"/>
    <n v="86.6"/>
    <n v="0.2276"/>
    <n v="0.27339999999999998"/>
    <n v="0"/>
    <n v="563.1"/>
    <m/>
    <m/>
    <m/>
    <m/>
    <n v="1671300"/>
    <n v="995"/>
    <n v="563.1"/>
    <s v=""/>
    <s v=""/>
    <s v=""/>
  </r>
  <r>
    <d v="2024-06-15T00:00:00"/>
    <x v="166"/>
    <n v="1400"/>
    <d v="1901-11-05T14:00:00"/>
    <n v="63.96"/>
    <n v="0"/>
    <n v="3.02"/>
    <n v="9.06"/>
    <m/>
    <n v="2.1280000000000001"/>
    <n v="85.2"/>
    <n v="0.2298"/>
    <n v="0.27560000000000001"/>
    <n v="0"/>
    <n v="379.4"/>
    <m/>
    <m/>
    <m/>
    <m/>
    <n v="1671400"/>
    <n v="952.5"/>
    <n v="379.4"/>
    <s v=""/>
    <s v=""/>
    <s v=""/>
  </r>
  <r>
    <d v="2024-06-15T00:00:00"/>
    <x v="166"/>
    <n v="1500"/>
    <d v="1901-11-05T15:00:00"/>
    <n v="64.19"/>
    <n v="0.18999999999999773"/>
    <n v="2.52"/>
    <n v="7.55"/>
    <m/>
    <n v="4.7140000000000004"/>
    <n v="80.7"/>
    <n v="0.23130000000000001"/>
    <n v="0.2777"/>
    <n v="0"/>
    <n v="500.6"/>
    <m/>
    <m/>
    <m/>
    <m/>
    <n v="1671500"/>
    <n v="863"/>
    <n v="500.6"/>
    <s v=""/>
    <s v=""/>
    <s v=""/>
  </r>
  <r>
    <d v="2024-06-15T00:00:00"/>
    <x v="166"/>
    <n v="1600"/>
    <d v="1901-11-05T16:00:00"/>
    <n v="63.61"/>
    <n v="0"/>
    <n v="3.02"/>
    <n v="8.0500000000000007"/>
    <m/>
    <n v="3.5910000000000002"/>
    <n v="79.900000000000006"/>
    <n v="0.23200000000000001"/>
    <n v="0.27850000000000003"/>
    <n v="0"/>
    <n v="346.9"/>
    <m/>
    <m/>
    <m/>
    <m/>
    <n v="1671600"/>
    <n v="733.3"/>
    <n v="346.9"/>
    <s v=""/>
    <s v=""/>
    <s v=""/>
  </r>
  <r>
    <d v="2024-06-15T00:00:00"/>
    <x v="166"/>
    <n v="1700"/>
    <d v="1901-11-05T17:00:00"/>
    <n v="63.73"/>
    <n v="0"/>
    <n v="3.02"/>
    <n v="8.56"/>
    <m/>
    <n v="2.8769999999999998"/>
    <n v="73.099999999999994"/>
    <n v="0.2334"/>
    <n v="0.2792"/>
    <n v="0"/>
    <n v="265.60000000000002"/>
    <m/>
    <m/>
    <m/>
    <m/>
    <n v="1671700"/>
    <n v="573.29999999999995"/>
    <n v="265.60000000000002"/>
    <s v=""/>
    <s v=""/>
    <s v=""/>
  </r>
  <r>
    <d v="2024-06-15T00:00:00"/>
    <x v="166"/>
    <n v="1800"/>
    <d v="1901-11-05T18:00:00"/>
    <n v="63.73"/>
    <n v="0"/>
    <n v="3.02"/>
    <n v="8.0500000000000007"/>
    <m/>
    <n v="1.724"/>
    <n v="76.400000000000006"/>
    <n v="0.2334"/>
    <n v="0.27989999999999998"/>
    <n v="0"/>
    <n v="101.9"/>
    <m/>
    <m/>
    <m/>
    <m/>
    <n v="1671800"/>
    <n v="396.2"/>
    <n v="101.9"/>
    <s v=""/>
    <s v=""/>
    <s v=""/>
  </r>
  <r>
    <d v="2024-06-15T00:00:00"/>
    <x v="166"/>
    <n v="1900"/>
    <d v="1901-11-05T19:00:00"/>
    <n v="63.61"/>
    <n v="0"/>
    <n v="3.02"/>
    <n v="8.0500000000000007"/>
    <m/>
    <n v="0.79700000000000004"/>
    <n v="76.3"/>
    <n v="0.23419999999999999"/>
    <n v="0.27989999999999998"/>
    <n v="0"/>
    <n v="45.6"/>
    <m/>
    <m/>
    <m/>
    <m/>
    <n v="1671900"/>
    <n v="218.2"/>
    <n v="45.6"/>
    <s v=""/>
    <s v=""/>
    <s v=""/>
  </r>
  <r>
    <d v="2024-06-15T00:00:00"/>
    <x v="166"/>
    <n v="2000"/>
    <d v="1901-11-05T20:00:00"/>
    <n v="63.73"/>
    <n v="0"/>
    <n v="2.52"/>
    <n v="7.55"/>
    <m/>
    <n v="-0.06"/>
    <n v="78.8"/>
    <n v="0.23419999999999999"/>
    <n v="0.27989999999999998"/>
    <n v="0"/>
    <n v="11.9"/>
    <m/>
    <m/>
    <m/>
    <m/>
    <n v="1672000"/>
    <n v="63.3"/>
    <n v="11.9"/>
    <s v=""/>
    <s v=""/>
    <s v=""/>
  </r>
  <r>
    <d v="2024-06-15T00:00:00"/>
    <x v="166"/>
    <n v="2100"/>
    <d v="1901-11-05T21:00:00"/>
    <n v="63.84"/>
    <n v="0"/>
    <n v="2.0099999999999998"/>
    <n v="7.55"/>
    <m/>
    <n v="-0.45100000000000001"/>
    <n v="80.7"/>
    <n v="0.23419999999999999"/>
    <n v="0.27989999999999998"/>
    <n v="0"/>
    <n v="0.6"/>
    <m/>
    <m/>
    <m/>
    <m/>
    <n v="1672100"/>
    <n v="0.5"/>
    <n v="0"/>
    <s v=""/>
    <s v=""/>
    <s v=""/>
  </r>
  <r>
    <d v="2024-06-15T00:00:00"/>
    <x v="166"/>
    <n v="2200"/>
    <d v="1901-11-05T22:00:00"/>
    <n v="63.73"/>
    <n v="0"/>
    <n v="2.52"/>
    <n v="7.05"/>
    <m/>
    <n v="-0.73199999999999998"/>
    <n v="83.8"/>
    <n v="0.23419999999999999"/>
    <n v="0.27989999999999998"/>
    <n v="0"/>
    <n v="0.6"/>
    <m/>
    <m/>
    <m/>
    <m/>
    <n v="1672200"/>
    <n v="0"/>
    <n v="0"/>
    <s v=""/>
    <s v=""/>
    <s v=""/>
  </r>
  <r>
    <d v="2024-06-15T00:00:00"/>
    <x v="166"/>
    <n v="2300"/>
    <d v="1901-11-05T23:00:00"/>
    <n v="63.61"/>
    <n v="0"/>
    <n v="2.0099999999999998"/>
    <n v="7.05"/>
    <m/>
    <n v="-1.3839999999999999"/>
    <n v="90.4"/>
    <n v="0.23419999999999999"/>
    <n v="0.27989999999999998"/>
    <n v="0"/>
    <n v="0.6"/>
    <m/>
    <m/>
    <m/>
    <m/>
    <n v="1672300"/>
    <n v="0"/>
    <n v="0"/>
    <s v=""/>
    <s v=""/>
    <s v=""/>
  </r>
  <r>
    <d v="2024-06-15T00:00:00"/>
    <x v="166"/>
    <n v="2400"/>
    <d v="1901-11-06T00:00:00"/>
    <n v="63.73"/>
    <n v="0"/>
    <n v="1.01"/>
    <n v="5.03"/>
    <m/>
    <n v="-1.556"/>
    <n v="93.7"/>
    <n v="0.23419999999999999"/>
    <n v="0.27989999999999998"/>
    <n v="0"/>
    <n v="0.6"/>
    <m/>
    <m/>
    <m/>
    <m/>
    <n v="1672400"/>
    <n v="0"/>
    <n v="0"/>
    <n v="0.23400000000000001"/>
    <n v="0.28000000000000003"/>
    <n v="0"/>
  </r>
  <r>
    <d v="2024-06-16T00:00:00"/>
    <x v="167"/>
    <n v="100"/>
    <d v="1901-11-06T01:00:00"/>
    <n v="63.61"/>
    <n v="0"/>
    <n v="1.01"/>
    <n v="4.53"/>
    <m/>
    <n v="-1.5840000000000001"/>
    <n v="94.8"/>
    <n v="0.23419999999999999"/>
    <n v="0.27989999999999998"/>
    <n v="0"/>
    <n v="0.6"/>
    <m/>
    <m/>
    <m/>
    <m/>
    <n v="1680100"/>
    <n v="0"/>
    <n v="0"/>
    <s v=""/>
    <s v=""/>
    <s v=""/>
  </r>
  <r>
    <d v="2024-06-16T00:00:00"/>
    <x v="167"/>
    <n v="200"/>
    <d v="1901-11-06T02:00:00"/>
    <n v="63.49"/>
    <n v="0"/>
    <n v="0.5"/>
    <n v="3.52"/>
    <m/>
    <n v="-1.7849999999999999"/>
    <n v="96.1"/>
    <n v="0.23419999999999999"/>
    <n v="0.27989999999999998"/>
    <n v="0"/>
    <n v="0.6"/>
    <m/>
    <m/>
    <m/>
    <m/>
    <n v="1680200"/>
    <n v="0"/>
    <n v="0"/>
    <s v=""/>
    <s v=""/>
    <s v=""/>
  </r>
  <r>
    <d v="2024-06-16T00:00:00"/>
    <x v="167"/>
    <n v="300"/>
    <d v="1901-11-06T03:00:00"/>
    <n v="63.61"/>
    <n v="0"/>
    <n v="0.5"/>
    <n v="4.53"/>
    <m/>
    <n v="-1.756"/>
    <n v="96.8"/>
    <n v="0.23419999999999999"/>
    <n v="0.27989999999999998"/>
    <n v="0"/>
    <n v="0.6"/>
    <m/>
    <m/>
    <m/>
    <m/>
    <n v="1680300"/>
    <n v="0"/>
    <n v="0"/>
    <s v=""/>
    <s v=""/>
    <s v=""/>
  </r>
  <r>
    <d v="2024-06-16T00:00:00"/>
    <x v="167"/>
    <n v="400"/>
    <d v="1901-11-06T04:00:00"/>
    <n v="63.49"/>
    <n v="0"/>
    <n v="1.01"/>
    <n v="4.53"/>
    <m/>
    <n v="-1.6990000000000001"/>
    <n v="96.5"/>
    <n v="0.23130000000000001"/>
    <n v="0.2792"/>
    <n v="0"/>
    <n v="0.6"/>
    <m/>
    <m/>
    <m/>
    <m/>
    <n v="1680400"/>
    <n v="0"/>
    <n v="0"/>
    <s v=""/>
    <s v=""/>
    <s v=""/>
  </r>
  <r>
    <d v="2024-06-16T00:00:00"/>
    <x v="167"/>
    <n v="500"/>
    <d v="1901-11-06T05:00:00"/>
    <n v="63.37"/>
    <n v="0"/>
    <n v="1.01"/>
    <n v="4.53"/>
    <m/>
    <n v="-1.7270000000000001"/>
    <n v="96.6"/>
    <n v="0.23419999999999999"/>
    <n v="0.27989999999999998"/>
    <n v="0"/>
    <n v="14.4"/>
    <m/>
    <m/>
    <m/>
    <m/>
    <n v="1680500"/>
    <n v="30.8"/>
    <n v="14.4"/>
    <s v=""/>
    <s v=""/>
    <s v=""/>
  </r>
  <r>
    <d v="2024-06-16T00:00:00"/>
    <x v="167"/>
    <n v="600"/>
    <d v="1901-11-06T06:00:00"/>
    <n v="63.61"/>
    <n v="0"/>
    <n v="1.01"/>
    <n v="5.03"/>
    <m/>
    <n v="-1.5840000000000001"/>
    <n v="97.1"/>
    <n v="0.23419999999999999"/>
    <n v="0.27989999999999998"/>
    <n v="0"/>
    <n v="34.4"/>
    <m/>
    <m/>
    <m/>
    <m/>
    <n v="1680600"/>
    <n v="168.7"/>
    <n v="34.4"/>
    <s v=""/>
    <s v=""/>
    <s v=""/>
  </r>
  <r>
    <d v="2024-06-16T00:00:00"/>
    <x v="167"/>
    <n v="700"/>
    <d v="1901-11-06T07:00:00"/>
    <n v="62.91"/>
    <n v="0"/>
    <n v="1.01"/>
    <n v="3.02"/>
    <m/>
    <n v="-1.1850000000000001"/>
    <n v="97.4"/>
    <n v="0.2334"/>
    <n v="0.27989999999999998"/>
    <n v="0"/>
    <n v="46.9"/>
    <m/>
    <m/>
    <m/>
    <m/>
    <n v="1680700"/>
    <n v="343"/>
    <n v="46.9"/>
    <s v=""/>
    <s v=""/>
    <s v=""/>
  </r>
  <r>
    <d v="2024-06-16T00:00:00"/>
    <x v="167"/>
    <n v="800"/>
    <d v="1901-11-06T08:00:00"/>
    <n v="63.37"/>
    <n v="0"/>
    <n v="0.5"/>
    <n v="3.02"/>
    <m/>
    <n v="-0.84499999999999997"/>
    <n v="97.5"/>
    <n v="0.23130000000000001"/>
    <n v="0.28060000000000002"/>
    <n v="0"/>
    <n v="63.1"/>
    <m/>
    <m/>
    <m/>
    <m/>
    <n v="1680800"/>
    <n v="522"/>
    <n v="63.1"/>
    <s v=""/>
    <s v=""/>
    <s v=""/>
  </r>
  <r>
    <d v="2024-06-16T00:00:00"/>
    <x v="167"/>
    <n v="900"/>
    <d v="1901-11-06T09:00:00"/>
    <n v="66.53"/>
    <n v="2.5300000000000011"/>
    <n v="0.5"/>
    <n v="3.02"/>
    <m/>
    <n v="-0.19900000000000001"/>
    <n v="97.6"/>
    <n v="0.2276"/>
    <n v="0.27989999999999998"/>
    <n v="0"/>
    <n v="133.1"/>
    <m/>
    <m/>
    <m/>
    <m/>
    <n v="1680900"/>
    <n v="688.5"/>
    <n v="133.1"/>
    <s v=""/>
    <s v=""/>
    <s v=""/>
  </r>
  <r>
    <d v="2024-06-16T00:00:00"/>
    <x v="167"/>
    <n v="1000"/>
    <d v="1901-11-06T10:00:00"/>
    <n v="67.47"/>
    <n v="3.4699999999999989"/>
    <n v="0.5"/>
    <n v="3.52"/>
    <m/>
    <n v="0.246"/>
    <n v="97.5"/>
    <n v="0.22689999999999999"/>
    <n v="0.28060000000000002"/>
    <n v="0"/>
    <n v="211.9"/>
    <m/>
    <m/>
    <m/>
    <m/>
    <n v="1681000"/>
    <n v="828.2"/>
    <n v="211.9"/>
    <s v=""/>
    <s v=""/>
    <s v=""/>
  </r>
  <r>
    <d v="2024-06-16T00:00:00"/>
    <x v="167"/>
    <n v="1100"/>
    <d v="1901-11-06T11:00:00"/>
    <n v="66.88"/>
    <n v="2.8799999999999955"/>
    <n v="1.01"/>
    <n v="4.03"/>
    <m/>
    <n v="0.38400000000000001"/>
    <n v="97.2"/>
    <n v="0.224"/>
    <n v="0.27989999999999998"/>
    <n v="0.2"/>
    <n v="196.9"/>
    <m/>
    <m/>
    <m/>
    <m/>
    <n v="1681100"/>
    <n v="930.5"/>
    <n v="196.9"/>
    <s v=""/>
    <s v=""/>
    <s v=""/>
  </r>
  <r>
    <d v="2024-06-16T00:00:00"/>
    <x v="167"/>
    <n v="1200"/>
    <d v="1901-11-06T12:00:00"/>
    <n v="67.819999999999993"/>
    <n v="3.8199999999999932"/>
    <n v="0.5"/>
    <n v="3.52"/>
    <m/>
    <n v="0.439"/>
    <n v="96.7"/>
    <n v="0.2218"/>
    <n v="0.2792"/>
    <n v="0.4"/>
    <n v="266.89999999999998"/>
    <m/>
    <m/>
    <m/>
    <m/>
    <n v="1681200"/>
    <n v="987.7"/>
    <n v="266.89999999999998"/>
    <s v=""/>
    <s v=""/>
    <s v=""/>
  </r>
  <r>
    <d v="2024-06-16T00:00:00"/>
    <x v="167"/>
    <n v="1300"/>
    <d v="1901-11-06T13:00:00"/>
    <n v="67.7"/>
    <n v="3.7000000000000028"/>
    <n v="0"/>
    <n v="3.02"/>
    <m/>
    <n v="1.099"/>
    <n v="96.6"/>
    <n v="0.2225"/>
    <n v="0.27850000000000003"/>
    <n v="4.8"/>
    <n v="319.39999999999998"/>
    <m/>
    <m/>
    <m/>
    <m/>
    <n v="1681300"/>
    <n v="995.3"/>
    <n v="319.39999999999998"/>
    <s v=""/>
    <s v=""/>
    <s v=""/>
  </r>
  <r>
    <d v="2024-06-16T00:00:00"/>
    <x v="167"/>
    <n v="1400"/>
    <d v="1901-11-06T14:00:00"/>
    <n v="66.77"/>
    <n v="2.769999999999996"/>
    <n v="0.5"/>
    <n v="3.02"/>
    <m/>
    <n v="1.371"/>
    <n v="95.2"/>
    <n v="0.2225"/>
    <n v="0.27850000000000003"/>
    <n v="3.2"/>
    <n v="369.4"/>
    <m/>
    <m/>
    <m/>
    <m/>
    <n v="1681400"/>
    <n v="952.7"/>
    <n v="369.4"/>
    <s v=""/>
    <s v=""/>
    <s v=""/>
  </r>
  <r>
    <d v="2024-06-16T00:00:00"/>
    <x v="167"/>
    <n v="1500"/>
    <d v="1901-11-06T15:00:00"/>
    <n v="66.77"/>
    <n v="2.769999999999996"/>
    <n v="0.5"/>
    <n v="3.52"/>
    <m/>
    <n v="1.4530000000000001"/>
    <n v="95.8"/>
    <n v="0.2225"/>
    <n v="0.2777"/>
    <n v="0.2"/>
    <n v="279.39999999999998"/>
    <m/>
    <m/>
    <m/>
    <m/>
    <n v="1681500"/>
    <n v="863.3"/>
    <n v="279.39999999999998"/>
    <s v=""/>
    <s v=""/>
    <s v=""/>
  </r>
  <r>
    <d v="2024-06-16T00:00:00"/>
    <x v="167"/>
    <n v="1600"/>
    <d v="1901-11-06T16:00:00"/>
    <n v="65.709999999999994"/>
    <n v="1.7099999999999937"/>
    <n v="1.01"/>
    <n v="4.53"/>
    <m/>
    <n v="1.18"/>
    <n v="95.5"/>
    <n v="0.2233"/>
    <n v="0.2792"/>
    <n v="0"/>
    <n v="250.6"/>
    <m/>
    <m/>
    <m/>
    <m/>
    <n v="1681600"/>
    <n v="733.8"/>
    <n v="250.6"/>
    <s v=""/>
    <s v=""/>
    <s v=""/>
  </r>
  <r>
    <d v="2024-06-16T00:00:00"/>
    <x v="167"/>
    <n v="1700"/>
    <d v="1901-11-06T17:00:00"/>
    <n v="65.48"/>
    <n v="1.480000000000004"/>
    <n v="1.51"/>
    <n v="5.03"/>
    <m/>
    <n v="1.48"/>
    <n v="94"/>
    <n v="0.224"/>
    <n v="0.28060000000000002"/>
    <n v="0"/>
    <n v="203.1"/>
    <m/>
    <m/>
    <m/>
    <m/>
    <n v="1681700"/>
    <n v="574.29999999999995"/>
    <n v="203.1"/>
    <s v=""/>
    <s v=""/>
    <s v=""/>
  </r>
  <r>
    <d v="2024-06-16T00:00:00"/>
    <x v="167"/>
    <n v="1800"/>
    <d v="1901-11-06T18:00:00"/>
    <n v="64.31"/>
    <n v="0.31000000000000227"/>
    <n v="0.5"/>
    <n v="3.52"/>
    <m/>
    <n v="1.724"/>
    <n v="93.4"/>
    <n v="0.22470000000000001"/>
    <n v="0.2828"/>
    <n v="0"/>
    <n v="146.9"/>
    <m/>
    <m/>
    <m/>
    <m/>
    <n v="1681800"/>
    <n v="397"/>
    <n v="146.9"/>
    <s v=""/>
    <s v=""/>
    <s v=""/>
  </r>
  <r>
    <d v="2024-06-16T00:00:00"/>
    <x v="167"/>
    <n v="1900"/>
    <d v="1901-11-06T19:00:00"/>
    <n v="63.37"/>
    <n v="0"/>
    <n v="0"/>
    <n v="2.52"/>
    <m/>
    <n v="0.79700000000000004"/>
    <n v="94.9"/>
    <n v="0.22539999999999999"/>
    <n v="0.28499999999999998"/>
    <n v="0"/>
    <n v="80.599999999999994"/>
    <m/>
    <m/>
    <m/>
    <m/>
    <n v="1681900"/>
    <n v="219.2"/>
    <n v="80.599999999999994"/>
    <s v=""/>
    <s v=""/>
    <s v=""/>
  </r>
  <r>
    <d v="2024-06-16T00:00:00"/>
    <x v="167"/>
    <n v="2000"/>
    <d v="1901-11-06T20:00:00"/>
    <n v="63.49"/>
    <n v="0"/>
    <n v="0"/>
    <n v="2.52"/>
    <m/>
    <n v="5.0999999999999997E-2"/>
    <n v="96.5"/>
    <n v="0.22620000000000001"/>
    <n v="0.28720000000000001"/>
    <n v="0"/>
    <n v="11.9"/>
    <m/>
    <m/>
    <m/>
    <m/>
    <n v="1682000"/>
    <n v="64.2"/>
    <n v="11.9"/>
    <s v=""/>
    <s v=""/>
    <s v=""/>
  </r>
  <r>
    <d v="2024-06-16T00:00:00"/>
    <x v="167"/>
    <n v="2100"/>
    <d v="1901-11-06T21:00:00"/>
    <n v="63.84"/>
    <n v="0"/>
    <n v="0"/>
    <n v="0.5"/>
    <m/>
    <n v="-0.22700000000000001"/>
    <n v="97.2"/>
    <n v="0.22620000000000001"/>
    <n v="0.28860000000000002"/>
    <n v="0"/>
    <n v="0.6"/>
    <m/>
    <m/>
    <m/>
    <m/>
    <n v="1682100"/>
    <n v="0.7"/>
    <n v="0"/>
    <s v=""/>
    <s v=""/>
    <s v=""/>
  </r>
  <r>
    <d v="2024-06-16T00:00:00"/>
    <x v="167"/>
    <n v="2200"/>
    <d v="1901-11-06T22:00:00"/>
    <n v="63.96"/>
    <n v="0"/>
    <n v="0"/>
    <n v="0"/>
    <m/>
    <n v="-8.7999999999999995E-2"/>
    <n v="97.7"/>
    <n v="0.2276"/>
    <n v="0.29010000000000002"/>
    <n v="0"/>
    <n v="0.6"/>
    <m/>
    <m/>
    <m/>
    <m/>
    <n v="1682200"/>
    <n v="0"/>
    <n v="0"/>
    <s v=""/>
    <s v=""/>
    <s v=""/>
  </r>
  <r>
    <d v="2024-06-16T00:00:00"/>
    <x v="167"/>
    <n v="2300"/>
    <d v="1901-11-06T23:00:00"/>
    <n v="64.08"/>
    <n v="7.9999999999998295E-2"/>
    <n v="0"/>
    <n v="0"/>
    <m/>
    <n v="-4.0000000000000001E-3"/>
    <n v="98"/>
    <n v="0.2276"/>
    <n v="0.29149999999999998"/>
    <n v="0"/>
    <n v="0.6"/>
    <m/>
    <m/>
    <m/>
    <m/>
    <n v="1682300"/>
    <n v="0"/>
    <n v="0"/>
    <s v=""/>
    <s v=""/>
    <s v=""/>
  </r>
  <r>
    <d v="2024-06-16T00:00:00"/>
    <x v="167"/>
    <n v="2400"/>
    <d v="1901-11-07T00:00:00"/>
    <n v="62.44"/>
    <n v="0"/>
    <n v="0"/>
    <n v="1.01"/>
    <m/>
    <n v="0.13500000000000001"/>
    <n v="98.3"/>
    <n v="0.2276"/>
    <n v="0.29149999999999998"/>
    <n v="0"/>
    <n v="0.6"/>
    <m/>
    <m/>
    <m/>
    <m/>
    <n v="1682400"/>
    <n v="0"/>
    <n v="0"/>
    <n v="0.22800000000000001"/>
    <n v="0.29199999999999998"/>
    <n v="0"/>
  </r>
  <r>
    <d v="2024-06-17T00:00:00"/>
    <x v="168"/>
    <n v="100"/>
    <d v="1901-11-07T01:00:00"/>
    <n v="62.91"/>
    <n v="0"/>
    <n v="0"/>
    <n v="1.51"/>
    <m/>
    <n v="-3.2000000000000001E-2"/>
    <n v="98.7"/>
    <n v="0.2276"/>
    <n v="0.2923"/>
    <n v="0"/>
    <n v="0.6"/>
    <m/>
    <m/>
    <m/>
    <m/>
    <n v="1690100"/>
    <n v="0"/>
    <n v="0"/>
    <s v=""/>
    <s v=""/>
    <s v=""/>
  </r>
  <r>
    <d v="2024-06-17T00:00:00"/>
    <x v="168"/>
    <n v="200"/>
    <d v="1901-11-07T02:00:00"/>
    <n v="62.56"/>
    <n v="0"/>
    <n v="0"/>
    <n v="0"/>
    <m/>
    <n v="7.9000000000000001E-2"/>
    <n v="98.9"/>
    <n v="0.2276"/>
    <n v="0.2923"/>
    <n v="0"/>
    <n v="0.6"/>
    <m/>
    <m/>
    <m/>
    <m/>
    <n v="1690200"/>
    <n v="0"/>
    <n v="0"/>
    <s v=""/>
    <s v=""/>
    <s v=""/>
  </r>
  <r>
    <d v="2024-06-17T00:00:00"/>
    <x v="168"/>
    <n v="300"/>
    <d v="1901-11-07T03:00:00"/>
    <n v="63.84"/>
    <n v="0"/>
    <n v="0"/>
    <n v="0.5"/>
    <m/>
    <n v="7.9000000000000001E-2"/>
    <n v="99.1"/>
    <n v="0.2276"/>
    <n v="0.2923"/>
    <n v="0"/>
    <n v="0.6"/>
    <m/>
    <m/>
    <m/>
    <m/>
    <n v="1690300"/>
    <n v="0"/>
    <n v="0"/>
    <s v=""/>
    <s v=""/>
    <s v=""/>
  </r>
  <r>
    <d v="2024-06-17T00:00:00"/>
    <x v="168"/>
    <n v="400"/>
    <d v="1901-11-07T04:00:00"/>
    <n v="64.19"/>
    <n v="0.18999999999999773"/>
    <n v="0"/>
    <n v="1.51"/>
    <m/>
    <n v="2.4E-2"/>
    <n v="99.2"/>
    <n v="0.2276"/>
    <n v="0.2923"/>
    <n v="0"/>
    <n v="0.6"/>
    <m/>
    <m/>
    <m/>
    <m/>
    <n v="1690400"/>
    <n v="0"/>
    <n v="0"/>
    <s v=""/>
    <s v=""/>
    <s v=""/>
  </r>
  <r>
    <d v="2024-06-17T00:00:00"/>
    <x v="168"/>
    <n v="500"/>
    <d v="1901-11-07T05:00:00"/>
    <n v="63.61"/>
    <n v="0"/>
    <n v="0"/>
    <n v="2.0099999999999998"/>
    <m/>
    <n v="0.13500000000000001"/>
    <n v="99.2"/>
    <n v="0.22839999999999999"/>
    <n v="0.2923"/>
    <n v="0"/>
    <n v="11.9"/>
    <m/>
    <m/>
    <m/>
    <m/>
    <n v="1690500"/>
    <n v="30.8"/>
    <n v="11.9"/>
    <s v=""/>
    <s v=""/>
    <s v=""/>
  </r>
  <r>
    <d v="2024-06-17T00:00:00"/>
    <x v="168"/>
    <n v="600"/>
    <d v="1901-11-07T06:00:00"/>
    <n v="63.61"/>
    <n v="0"/>
    <n v="0"/>
    <n v="2.52"/>
    <m/>
    <n v="0.66"/>
    <n v="99"/>
    <n v="0.2276"/>
    <n v="0.29149999999999998"/>
    <n v="0"/>
    <n v="76.900000000000006"/>
    <m/>
    <m/>
    <m/>
    <m/>
    <n v="1690600"/>
    <n v="168.3"/>
    <n v="76.900000000000006"/>
    <s v=""/>
    <s v=""/>
    <s v=""/>
  </r>
  <r>
    <d v="2024-06-17T00:00:00"/>
    <x v="168"/>
    <n v="700"/>
    <d v="1901-11-07T07:00:00"/>
    <n v="64.78"/>
    <n v="0.78000000000000114"/>
    <n v="0"/>
    <n v="3.02"/>
    <m/>
    <n v="1.5880000000000001"/>
    <n v="98.6"/>
    <n v="0.22839999999999999"/>
    <n v="0.29149999999999998"/>
    <n v="0"/>
    <n v="54.4"/>
    <m/>
    <m/>
    <m/>
    <m/>
    <n v="1690700"/>
    <n v="342.3"/>
    <n v="54.4"/>
    <s v=""/>
    <s v=""/>
    <s v=""/>
  </r>
  <r>
    <d v="2024-06-17T00:00:00"/>
    <x v="168"/>
    <n v="800"/>
    <d v="1901-11-07T08:00:00"/>
    <n v="64.08"/>
    <n v="7.9999999999998295E-2"/>
    <n v="0"/>
    <n v="3.52"/>
    <m/>
    <n v="1.9670000000000001"/>
    <n v="97.3"/>
    <n v="0.2298"/>
    <n v="0.2908"/>
    <n v="1"/>
    <n v="208.1"/>
    <m/>
    <m/>
    <m/>
    <m/>
    <n v="1690800"/>
    <n v="521.70000000000005"/>
    <n v="208.1"/>
    <s v=""/>
    <s v=""/>
    <s v=""/>
  </r>
  <r>
    <d v="2024-06-17T00:00:00"/>
    <x v="168"/>
    <n v="900"/>
    <d v="1901-11-07T09:00:00"/>
    <n v="65.83"/>
    <n v="1.8299999999999983"/>
    <n v="0.5"/>
    <n v="4.03"/>
    <m/>
    <n v="2.5840000000000001"/>
    <n v="97.3"/>
    <n v="0.23050000000000001"/>
    <n v="0.29149999999999998"/>
    <n v="5.6"/>
    <n v="224.4"/>
    <m/>
    <m/>
    <m/>
    <m/>
    <n v="1690900"/>
    <n v="687.8"/>
    <n v="224.4"/>
    <s v=""/>
    <s v=""/>
    <s v=""/>
  </r>
  <r>
    <d v="2024-06-17T00:00:00"/>
    <x v="168"/>
    <n v="1000"/>
    <d v="1901-11-07T10:00:00"/>
    <n v="65.25"/>
    <n v="1.25"/>
    <n v="0.5"/>
    <n v="4.03"/>
    <m/>
    <n v="3.2480000000000002"/>
    <n v="94.8"/>
    <n v="0.23269999999999999"/>
    <n v="0.2923"/>
    <n v="0.6"/>
    <n v="293.10000000000002"/>
    <m/>
    <m/>
    <m/>
    <m/>
    <n v="1691000"/>
    <n v="827.7"/>
    <n v="293.10000000000002"/>
    <s v=""/>
    <s v=""/>
    <s v=""/>
  </r>
  <r>
    <d v="2024-06-17T00:00:00"/>
    <x v="168"/>
    <n v="1100"/>
    <d v="1901-11-07T11:00:00"/>
    <n v="64.540000000000006"/>
    <n v="0.54000000000000625"/>
    <n v="0.5"/>
    <n v="5.54"/>
    <m/>
    <n v="3.3540000000000001"/>
    <n v="94.4"/>
    <n v="0.23419999999999999"/>
    <n v="0.29520000000000002"/>
    <n v="0"/>
    <n v="255.6"/>
    <m/>
    <m/>
    <m/>
    <m/>
    <n v="1691100"/>
    <n v="930.2"/>
    <n v="255.6"/>
    <s v=""/>
    <s v=""/>
    <s v=""/>
  </r>
  <r>
    <d v="2024-06-17T00:00:00"/>
    <x v="168"/>
    <n v="1200"/>
    <d v="1901-11-07T12:00:00"/>
    <n v="63.49"/>
    <n v="0"/>
    <n v="1.01"/>
    <n v="5.03"/>
    <m/>
    <n v="5.8470000000000004"/>
    <n v="91.3"/>
    <n v="0.23780000000000001"/>
    <n v="0.30170000000000002"/>
    <n v="0"/>
    <n v="579.4"/>
    <m/>
    <m/>
    <m/>
    <m/>
    <n v="1691200"/>
    <n v="987.3"/>
    <n v="579.4"/>
    <s v=""/>
    <s v=""/>
    <s v=""/>
  </r>
  <r>
    <d v="2024-06-17T00:00:00"/>
    <x v="168"/>
    <n v="1300"/>
    <d v="1901-11-07T13:00:00"/>
    <n v="63.61"/>
    <n v="0"/>
    <n v="1.01"/>
    <n v="5.03"/>
    <m/>
    <n v="3.88"/>
    <n v="87.3"/>
    <n v="0.2422"/>
    <n v="0.31330000000000002"/>
    <n v="0"/>
    <n v="478.1"/>
    <m/>
    <m/>
    <m/>
    <m/>
    <n v="1691300"/>
    <n v="995.2"/>
    <n v="478.1"/>
    <s v=""/>
    <s v=""/>
    <s v=""/>
  </r>
  <r>
    <d v="2024-06-17T00:00:00"/>
    <x v="168"/>
    <n v="1400"/>
    <d v="1901-11-07T14:00:00"/>
    <n v="63.84"/>
    <n v="0"/>
    <n v="1.01"/>
    <n v="8.56"/>
    <m/>
    <n v="2.7440000000000002"/>
    <n v="94.4"/>
    <n v="0.2429"/>
    <n v="0.31909999999999999"/>
    <n v="0.6"/>
    <n v="103.1"/>
    <m/>
    <m/>
    <m/>
    <m/>
    <n v="1691400"/>
    <n v="952.8"/>
    <n v="103.1"/>
    <s v=""/>
    <s v=""/>
    <s v=""/>
  </r>
  <r>
    <d v="2024-06-17T00:00:00"/>
    <x v="168"/>
    <n v="1500"/>
    <d v="1901-11-07T15:00:00"/>
    <n v="64.430000000000007"/>
    <n v="0.43000000000000682"/>
    <n v="1.01"/>
    <n v="7.55"/>
    <m/>
    <n v="2.2360000000000002"/>
    <n v="96.5"/>
    <n v="0.2465"/>
    <n v="0.32279999999999998"/>
    <n v="1.4"/>
    <n v="154.4"/>
    <m/>
    <m/>
    <m/>
    <m/>
    <n v="1691500"/>
    <n v="863.7"/>
    <n v="154.4"/>
    <s v=""/>
    <s v=""/>
    <s v=""/>
  </r>
  <r>
    <d v="2024-06-17T00:00:00"/>
    <x v="168"/>
    <n v="1600"/>
    <d v="1901-11-07T16:00:00"/>
    <n v="64.08"/>
    <n v="7.9999999999998295E-2"/>
    <n v="1.01"/>
    <n v="6.04"/>
    <m/>
    <n v="5.05"/>
    <n v="94"/>
    <n v="0.24429999999999999"/>
    <n v="0.32640000000000002"/>
    <n v="0"/>
    <n v="390.6"/>
    <m/>
    <m/>
    <m/>
    <m/>
    <n v="1691600"/>
    <n v="734.3"/>
    <n v="390.6"/>
    <s v=""/>
    <s v=""/>
    <s v=""/>
  </r>
  <r>
    <d v="2024-06-17T00:00:00"/>
    <x v="168"/>
    <n v="1700"/>
    <d v="1901-11-07T17:00:00"/>
    <n v="63.96"/>
    <n v="0"/>
    <n v="1.01"/>
    <n v="5.03"/>
    <m/>
    <n v="3.1680000000000001"/>
    <n v="94"/>
    <n v="0.2429"/>
    <n v="0.3271"/>
    <n v="0"/>
    <n v="136.9"/>
    <m/>
    <m/>
    <m/>
    <m/>
    <n v="1691700"/>
    <n v="574.79999999999995"/>
    <n v="136.9"/>
    <s v=""/>
    <s v=""/>
    <s v=""/>
  </r>
  <r>
    <d v="2024-06-17T00:00:00"/>
    <x v="168"/>
    <n v="1800"/>
    <d v="1901-11-07T18:00:00"/>
    <n v="63.73"/>
    <n v="0"/>
    <n v="1.51"/>
    <n v="6.04"/>
    <m/>
    <n v="1.8049999999999999"/>
    <n v="96.3"/>
    <n v="0.2429"/>
    <n v="0.3271"/>
    <n v="0.2"/>
    <n v="88.1"/>
    <m/>
    <m/>
    <m/>
    <m/>
    <n v="1691800"/>
    <n v="398"/>
    <n v="88.1"/>
    <s v=""/>
    <s v=""/>
    <s v=""/>
  </r>
  <r>
    <d v="2024-06-17T00:00:00"/>
    <x v="168"/>
    <n v="1900"/>
    <d v="1901-11-07T19:00:00"/>
    <n v="63.84"/>
    <n v="0"/>
    <n v="0.5"/>
    <n v="5.54"/>
    <m/>
    <n v="1.5609999999999999"/>
    <n v="97.5"/>
    <n v="0.24579999999999999"/>
    <n v="0.32790000000000002"/>
    <n v="1.2"/>
    <n v="13.1"/>
    <m/>
    <m/>
    <m/>
    <m/>
    <n v="1691900"/>
    <n v="220.2"/>
    <n v="13.1"/>
    <s v=""/>
    <s v=""/>
    <s v=""/>
  </r>
  <r>
    <d v="2024-06-17T00:00:00"/>
    <x v="168"/>
    <n v="2000"/>
    <d v="1901-11-07T20:00:00"/>
    <n v="63.84"/>
    <n v="0"/>
    <n v="1.51"/>
    <n v="6.04"/>
    <m/>
    <n v="0.71499999999999997"/>
    <n v="98.3"/>
    <n v="0.24510000000000001"/>
    <n v="0.32929999999999998"/>
    <n v="0.2"/>
    <n v="1.9"/>
    <m/>
    <m/>
    <m/>
    <m/>
    <n v="1692000"/>
    <n v="65"/>
    <n v="1.9"/>
    <s v=""/>
    <s v=""/>
    <s v=""/>
  </r>
  <r>
    <d v="2024-06-17T00:00:00"/>
    <x v="168"/>
    <n v="2100"/>
    <d v="1901-11-07T21:00:00"/>
    <n v="63.96"/>
    <n v="0"/>
    <n v="0.5"/>
    <n v="5.03"/>
    <m/>
    <n v="0.60499999999999998"/>
    <n v="97.2"/>
    <n v="0.24360000000000001"/>
    <n v="0.3286"/>
    <n v="0"/>
    <n v="0.6"/>
    <m/>
    <m/>
    <m/>
    <m/>
    <n v="1692100"/>
    <n v="0.7"/>
    <n v="0"/>
    <s v=""/>
    <s v=""/>
    <s v=""/>
  </r>
  <r>
    <d v="2024-06-17T00:00:00"/>
    <x v="168"/>
    <n v="2200"/>
    <d v="1901-11-07T22:00:00"/>
    <n v="63.84"/>
    <n v="0"/>
    <n v="0.5"/>
    <n v="4.53"/>
    <m/>
    <n v="0.30099999999999999"/>
    <n v="98"/>
    <n v="0.24360000000000001"/>
    <n v="0.3286"/>
    <n v="0.2"/>
    <n v="0.6"/>
    <m/>
    <m/>
    <m/>
    <m/>
    <n v="1692200"/>
    <n v="0"/>
    <n v="0"/>
    <s v=""/>
    <s v=""/>
    <s v=""/>
  </r>
  <r>
    <d v="2024-06-17T00:00:00"/>
    <x v="168"/>
    <n v="2300"/>
    <d v="1901-11-07T23:00:00"/>
    <n v="63.73"/>
    <n v="0"/>
    <n v="0"/>
    <n v="3.02"/>
    <m/>
    <n v="0.32900000000000001"/>
    <n v="98.4"/>
    <n v="0.2422"/>
    <n v="0.3286"/>
    <n v="0"/>
    <n v="0.6"/>
    <m/>
    <m/>
    <m/>
    <m/>
    <n v="1692300"/>
    <n v="0"/>
    <n v="0"/>
    <s v=""/>
    <s v=""/>
    <s v=""/>
  </r>
  <r>
    <d v="2024-06-17T00:00:00"/>
    <x v="168"/>
    <n v="2400"/>
    <d v="1901-11-08T00:00:00"/>
    <n v="63.73"/>
    <n v="0"/>
    <n v="0.5"/>
    <n v="4.03"/>
    <m/>
    <n v="0.63200000000000001"/>
    <n v="97.3"/>
    <n v="0.2414"/>
    <n v="0.3286"/>
    <n v="0"/>
    <n v="0.6"/>
    <m/>
    <m/>
    <m/>
    <m/>
    <n v="1692400"/>
    <n v="0"/>
    <n v="0"/>
    <n v="0.24099999999999999"/>
    <n v="0.32900000000000001"/>
    <n v="0"/>
  </r>
  <r>
    <d v="2024-06-18T00:00:00"/>
    <x v="169"/>
    <n v="100"/>
    <d v="1901-11-08T01:00:00"/>
    <n v="63.73"/>
    <n v="0"/>
    <n v="0.5"/>
    <n v="5.03"/>
    <m/>
    <n v="0.74199999999999999"/>
    <n v="97.2"/>
    <n v="0.24"/>
    <n v="0.32790000000000002"/>
    <n v="0"/>
    <n v="0.6"/>
    <m/>
    <m/>
    <m/>
    <m/>
    <n v="1700100"/>
    <n v="0"/>
    <n v="0"/>
    <s v=""/>
    <s v=""/>
    <s v=""/>
  </r>
  <r>
    <d v="2024-06-18T00:00:00"/>
    <x v="169"/>
    <n v="200"/>
    <d v="1901-11-08T02:00:00"/>
    <n v="63.73"/>
    <n v="0"/>
    <n v="0"/>
    <n v="3.02"/>
    <m/>
    <n v="1.0169999999999999"/>
    <n v="98"/>
    <n v="0.2407"/>
    <n v="0.3271"/>
    <n v="0"/>
    <n v="0.6"/>
    <m/>
    <m/>
    <m/>
    <m/>
    <n v="1700200"/>
    <n v="0"/>
    <n v="0"/>
    <s v=""/>
    <s v=""/>
    <s v=""/>
  </r>
  <r>
    <d v="2024-06-18T00:00:00"/>
    <x v="169"/>
    <n v="300"/>
    <d v="1901-11-08T03:00:00"/>
    <n v="63.73"/>
    <n v="0"/>
    <n v="0.5"/>
    <n v="4.53"/>
    <m/>
    <n v="1.18"/>
    <n v="98.3"/>
    <n v="0.24"/>
    <n v="0.3271"/>
    <n v="0.2"/>
    <n v="0.6"/>
    <m/>
    <m/>
    <m/>
    <m/>
    <n v="1700300"/>
    <n v="0"/>
    <n v="0"/>
    <s v=""/>
    <s v=""/>
    <s v=""/>
  </r>
  <r>
    <d v="2024-06-18T00:00:00"/>
    <x v="169"/>
    <n v="400"/>
    <d v="1901-11-08T04:00:00"/>
    <n v="63.73"/>
    <n v="0"/>
    <n v="0.5"/>
    <n v="5.03"/>
    <m/>
    <n v="1.044"/>
    <n v="98.5"/>
    <n v="0.24"/>
    <n v="0.3271"/>
    <n v="0"/>
    <n v="0.6"/>
    <m/>
    <m/>
    <m/>
    <m/>
    <n v="1700400"/>
    <n v="0"/>
    <n v="0"/>
    <s v=""/>
    <s v=""/>
    <s v=""/>
  </r>
  <r>
    <d v="2024-06-18T00:00:00"/>
    <x v="169"/>
    <n v="500"/>
    <d v="1901-11-08T05:00:00"/>
    <n v="63.73"/>
    <n v="0"/>
    <n v="0"/>
    <n v="4.53"/>
    <m/>
    <n v="0.96199999999999997"/>
    <n v="98.4"/>
    <n v="0.2392"/>
    <n v="0.32640000000000002"/>
    <n v="0"/>
    <n v="11.9"/>
    <m/>
    <m/>
    <m/>
    <m/>
    <n v="1700500"/>
    <n v="30.8"/>
    <n v="11.9"/>
    <s v=""/>
    <s v=""/>
    <s v=""/>
  </r>
  <r>
    <d v="2024-06-18T00:00:00"/>
    <x v="169"/>
    <n v="600"/>
    <d v="1901-11-08T06:00:00"/>
    <n v="63.84"/>
    <n v="0"/>
    <n v="0"/>
    <n v="5.03"/>
    <m/>
    <n v="1.071"/>
    <n v="98.8"/>
    <n v="0.2392"/>
    <n v="0.32640000000000002"/>
    <n v="0"/>
    <n v="31.9"/>
    <m/>
    <m/>
    <m/>
    <m/>
    <n v="1700600"/>
    <n v="168"/>
    <n v="31.9"/>
    <s v=""/>
    <s v=""/>
    <s v=""/>
  </r>
  <r>
    <d v="2024-06-18T00:00:00"/>
    <x v="169"/>
    <n v="700"/>
    <d v="1901-11-08T07:00:00"/>
    <n v="63.84"/>
    <n v="0"/>
    <n v="0"/>
    <n v="4.53"/>
    <m/>
    <n v="1.7509999999999999"/>
    <n v="98.6"/>
    <n v="0.24"/>
    <n v="0.32569999999999999"/>
    <n v="0"/>
    <n v="104.4"/>
    <m/>
    <m/>
    <m/>
    <m/>
    <n v="1700700"/>
    <n v="342"/>
    <n v="104.4"/>
    <s v=""/>
    <s v=""/>
    <s v=""/>
  </r>
  <r>
    <d v="2024-06-18T00:00:00"/>
    <x v="169"/>
    <n v="800"/>
    <d v="1901-11-08T08:00:00"/>
    <n v="63.73"/>
    <n v="0"/>
    <n v="1.01"/>
    <n v="4.53"/>
    <m/>
    <n v="4.4279999999999999"/>
    <n v="96.2"/>
    <n v="0.2392"/>
    <n v="0.32640000000000002"/>
    <n v="0"/>
    <n v="258.10000000000002"/>
    <m/>
    <m/>
    <m/>
    <m/>
    <n v="1700800"/>
    <n v="520.79999999999995"/>
    <n v="258.10000000000002"/>
    <s v=""/>
    <s v=""/>
    <s v=""/>
  </r>
  <r>
    <d v="2024-06-18T00:00:00"/>
    <x v="169"/>
    <n v="900"/>
    <d v="1901-11-08T09:00:00"/>
    <n v="63.96"/>
    <n v="0"/>
    <n v="1.01"/>
    <n v="4.53"/>
    <m/>
    <n v="4.194"/>
    <n v="92.8"/>
    <n v="0.24"/>
    <n v="0.32640000000000002"/>
    <n v="0"/>
    <n v="408.1"/>
    <m/>
    <m/>
    <m/>
    <m/>
    <n v="1700900"/>
    <n v="687.2"/>
    <n v="408.1"/>
    <s v=""/>
    <s v=""/>
    <s v=""/>
  </r>
  <r>
    <d v="2024-06-18T00:00:00"/>
    <x v="169"/>
    <n v="1000"/>
    <d v="1901-11-08T10:00:00"/>
    <n v="64.19"/>
    <n v="0.18999999999999773"/>
    <n v="1.01"/>
    <n v="5.03"/>
    <m/>
    <n v="4.3760000000000003"/>
    <n v="89.9"/>
    <n v="0.2407"/>
    <n v="0.32640000000000002"/>
    <n v="0"/>
    <n v="425.6"/>
    <m/>
    <m/>
    <m/>
    <m/>
    <n v="1701000"/>
    <n v="827.2"/>
    <n v="425.6"/>
    <s v=""/>
    <s v=""/>
    <s v=""/>
  </r>
  <r>
    <d v="2024-06-18T00:00:00"/>
    <x v="169"/>
    <n v="1100"/>
    <d v="1901-11-08T11:00:00"/>
    <n v="63.61"/>
    <n v="0"/>
    <n v="1.01"/>
    <n v="4.53"/>
    <m/>
    <n v="5.4880000000000004"/>
    <n v="86.5"/>
    <n v="0.2414"/>
    <n v="0.3271"/>
    <n v="0"/>
    <n v="474.4"/>
    <m/>
    <m/>
    <m/>
    <m/>
    <n v="1701100"/>
    <n v="929.5"/>
    <n v="474.4"/>
    <s v=""/>
    <s v=""/>
    <s v=""/>
  </r>
  <r>
    <d v="2024-06-18T00:00:00"/>
    <x v="169"/>
    <n v="1200"/>
    <d v="1901-11-08T12:00:00"/>
    <n v="63.61"/>
    <n v="0"/>
    <n v="1.51"/>
    <n v="5.03"/>
    <m/>
    <n v="8.17"/>
    <n v="81"/>
    <n v="0.2422"/>
    <n v="0.3271"/>
    <n v="0"/>
    <n v="735.6"/>
    <m/>
    <m/>
    <m/>
    <m/>
    <n v="1701200"/>
    <n v="986.8"/>
    <n v="735.6"/>
    <s v=""/>
    <s v=""/>
    <s v=""/>
  </r>
  <r>
    <d v="2024-06-18T00:00:00"/>
    <x v="169"/>
    <n v="1300"/>
    <d v="1901-11-08T13:00:00"/>
    <n v="63.49"/>
    <n v="0"/>
    <n v="1.01"/>
    <n v="4.53"/>
    <m/>
    <n v="8.6430000000000007"/>
    <n v="74.8"/>
    <n v="0.2429"/>
    <n v="0.3271"/>
    <n v="0"/>
    <n v="481.9"/>
    <m/>
    <m/>
    <m/>
    <m/>
    <n v="1701300"/>
    <n v="994.8"/>
    <n v="481.9"/>
    <s v=""/>
    <s v=""/>
    <s v=""/>
  </r>
  <r>
    <d v="2024-06-18T00:00:00"/>
    <x v="169"/>
    <n v="1400"/>
    <d v="1901-11-08T14:00:00"/>
    <n v="63.73"/>
    <n v="0"/>
    <n v="1.01"/>
    <n v="4.53"/>
    <m/>
    <n v="8.593"/>
    <n v="66.3"/>
    <n v="0.24429999999999999"/>
    <n v="0.3271"/>
    <n v="0"/>
    <n v="656.9"/>
    <m/>
    <m/>
    <m/>
    <m/>
    <n v="1701400"/>
    <n v="952.8"/>
    <n v="656.9"/>
    <s v=""/>
    <s v=""/>
    <s v=""/>
  </r>
  <r>
    <d v="2024-06-18T00:00:00"/>
    <x v="169"/>
    <n v="1500"/>
    <d v="1901-11-08T15:00:00"/>
    <n v="63.49"/>
    <n v="0"/>
    <n v="1.01"/>
    <n v="7.05"/>
    <m/>
    <n v="7.3680000000000003"/>
    <n v="61.4"/>
    <n v="0.24429999999999999"/>
    <n v="0.3271"/>
    <n v="0"/>
    <n v="515.6"/>
    <m/>
    <m/>
    <m/>
    <m/>
    <n v="1701500"/>
    <n v="864"/>
    <n v="515.6"/>
    <s v=""/>
    <s v=""/>
    <s v=""/>
  </r>
  <r>
    <d v="2024-06-18T00:00:00"/>
    <x v="169"/>
    <n v="1600"/>
    <d v="1901-11-08T16:00:00"/>
    <n v="63.61"/>
    <n v="0"/>
    <n v="1.51"/>
    <n v="5.03"/>
    <m/>
    <n v="6.8639999999999999"/>
    <n v="69.7"/>
    <n v="0.24510000000000001"/>
    <n v="0.3271"/>
    <n v="0"/>
    <n v="336.9"/>
    <m/>
    <m/>
    <m/>
    <m/>
    <n v="1701600"/>
    <n v="734.8"/>
    <n v="336.9"/>
    <s v=""/>
    <s v=""/>
    <s v=""/>
  </r>
  <r>
    <d v="2024-06-18T00:00:00"/>
    <x v="169"/>
    <n v="1700"/>
    <d v="1901-11-08T17:00:00"/>
    <n v="63.61"/>
    <n v="0"/>
    <n v="0.5"/>
    <n v="4.53"/>
    <m/>
    <n v="6.5350000000000001"/>
    <n v="75"/>
    <n v="0.24510000000000001"/>
    <n v="0.32640000000000002"/>
    <n v="0"/>
    <n v="156.9"/>
    <m/>
    <m/>
    <m/>
    <m/>
    <n v="1701700"/>
    <n v="575.29999999999995"/>
    <n v="156.9"/>
    <s v=""/>
    <s v=""/>
    <s v=""/>
  </r>
  <r>
    <d v="2024-06-18T00:00:00"/>
    <x v="169"/>
    <n v="1800"/>
    <d v="1901-11-08T18:00:00"/>
    <n v="63.73"/>
    <n v="0"/>
    <n v="0.5"/>
    <n v="4.03"/>
    <m/>
    <n v="6.23"/>
    <n v="76.599999999999994"/>
    <n v="0.24510000000000001"/>
    <n v="0.32569999999999999"/>
    <n v="0"/>
    <n v="166.9"/>
    <m/>
    <m/>
    <m/>
    <m/>
    <n v="1701800"/>
    <n v="398.8"/>
    <n v="166.9"/>
    <s v=""/>
    <s v=""/>
    <s v=""/>
  </r>
  <r>
    <d v="2024-06-18T00:00:00"/>
    <x v="169"/>
    <n v="1900"/>
    <d v="1901-11-08T19:00:00"/>
    <n v="63.49"/>
    <n v="0"/>
    <n v="0.5"/>
    <n v="4.03"/>
    <m/>
    <n v="4.0629999999999997"/>
    <n v="81.400000000000006"/>
    <n v="0.24510000000000001"/>
    <n v="0.32500000000000001"/>
    <n v="0"/>
    <n v="45.6"/>
    <m/>
    <m/>
    <m/>
    <m/>
    <n v="1701900"/>
    <n v="220.7"/>
    <n v="45.6"/>
    <s v=""/>
    <s v=""/>
    <s v=""/>
  </r>
  <r>
    <d v="2024-06-18T00:00:00"/>
    <x v="169"/>
    <n v="2000"/>
    <d v="1901-11-08T20:00:00"/>
    <n v="63.61"/>
    <n v="0"/>
    <n v="0"/>
    <n v="4.03"/>
    <m/>
    <n v="2.0470000000000002"/>
    <n v="89.2"/>
    <n v="0.24510000000000001"/>
    <n v="0.32419999999999999"/>
    <n v="0"/>
    <n v="16.899999999999999"/>
    <m/>
    <m/>
    <m/>
    <m/>
    <n v="1702000"/>
    <n v="65.5"/>
    <n v="16.899999999999999"/>
    <s v=""/>
    <s v=""/>
    <s v=""/>
  </r>
  <r>
    <d v="2024-06-18T00:00:00"/>
    <x v="169"/>
    <n v="2100"/>
    <d v="1901-11-08T21:00:00"/>
    <n v="63.73"/>
    <n v="0"/>
    <n v="0"/>
    <n v="2.52"/>
    <m/>
    <n v="1.94"/>
    <n v="91.9"/>
    <n v="0.24429999999999999"/>
    <n v="0.32350000000000001"/>
    <n v="0"/>
    <n v="0.6"/>
    <m/>
    <m/>
    <m/>
    <m/>
    <n v="1702100"/>
    <n v="0.7"/>
    <n v="0"/>
    <s v=""/>
    <s v=""/>
    <s v=""/>
  </r>
  <r>
    <d v="2024-06-18T00:00:00"/>
    <x v="169"/>
    <n v="2200"/>
    <d v="1901-11-08T22:00:00"/>
    <n v="63.84"/>
    <n v="0"/>
    <n v="1.01"/>
    <n v="4.03"/>
    <m/>
    <n v="2.2890000000000001"/>
    <n v="93"/>
    <n v="0.24429999999999999"/>
    <n v="0.32279999999999998"/>
    <n v="0"/>
    <n v="0.6"/>
    <m/>
    <m/>
    <m/>
    <m/>
    <n v="1702200"/>
    <n v="0"/>
    <n v="0"/>
    <s v=""/>
    <s v=""/>
    <s v=""/>
  </r>
  <r>
    <d v="2024-06-18T00:00:00"/>
    <x v="169"/>
    <n v="2300"/>
    <d v="1901-11-08T23:00:00"/>
    <n v="63.61"/>
    <n v="0"/>
    <n v="0.5"/>
    <n v="3.02"/>
    <m/>
    <n v="0.218"/>
    <n v="93.9"/>
    <n v="0.24360000000000001"/>
    <n v="0.32200000000000001"/>
    <n v="0"/>
    <n v="0.6"/>
    <m/>
    <m/>
    <m/>
    <m/>
    <n v="1702300"/>
    <n v="0"/>
    <n v="0"/>
    <s v=""/>
    <s v=""/>
    <s v=""/>
  </r>
  <r>
    <d v="2024-06-18T00:00:00"/>
    <x v="169"/>
    <n v="2400"/>
    <d v="1901-11-09T00:00:00"/>
    <n v="63.84"/>
    <n v="0"/>
    <n v="0.5"/>
    <n v="2.0099999999999998"/>
    <m/>
    <n v="1.0169999999999999"/>
    <n v="95.5"/>
    <n v="0.24360000000000001"/>
    <n v="0.32200000000000001"/>
    <n v="0"/>
    <n v="0.6"/>
    <m/>
    <m/>
    <m/>
    <m/>
    <n v="1702400"/>
    <n v="0"/>
    <n v="0"/>
    <n v="0.24399999999999999"/>
    <n v="0.32200000000000001"/>
    <n v="0"/>
  </r>
  <r>
    <d v="2024-06-19T00:00:00"/>
    <x v="170"/>
    <n v="100"/>
    <d v="1901-11-09T01:00:00"/>
    <n v="63.49"/>
    <n v="0"/>
    <n v="0"/>
    <n v="2.0099999999999998"/>
    <m/>
    <n v="-4.0000000000000001E-3"/>
    <n v="95.2"/>
    <n v="0.24360000000000001"/>
    <n v="0.32129999999999997"/>
    <n v="0"/>
    <n v="0.6"/>
    <m/>
    <m/>
    <m/>
    <m/>
    <n v="1710100"/>
    <n v="0"/>
    <n v="0"/>
    <s v=""/>
    <s v=""/>
    <s v=""/>
  </r>
  <r>
    <d v="2024-06-19T00:00:00"/>
    <x v="170"/>
    <n v="200"/>
    <d v="1901-11-09T02:00:00"/>
    <n v="63.26"/>
    <n v="0"/>
    <n v="0"/>
    <n v="1.51"/>
    <m/>
    <n v="-0.33900000000000002"/>
    <n v="96.6"/>
    <n v="0.24360000000000001"/>
    <n v="0.3206"/>
    <n v="0"/>
    <n v="0.6"/>
    <m/>
    <m/>
    <m/>
    <m/>
    <n v="1710200"/>
    <n v="0"/>
    <n v="0"/>
    <s v=""/>
    <s v=""/>
    <s v=""/>
  </r>
  <r>
    <d v="2024-06-19T00:00:00"/>
    <x v="170"/>
    <n v="300"/>
    <d v="1901-11-09T03:00:00"/>
    <n v="63.49"/>
    <n v="0"/>
    <n v="0.5"/>
    <n v="1.51"/>
    <m/>
    <n v="-0.45100000000000001"/>
    <n v="97.1"/>
    <n v="0.24360000000000001"/>
    <n v="0.3206"/>
    <n v="0"/>
    <n v="0.6"/>
    <m/>
    <m/>
    <m/>
    <m/>
    <n v="1710300"/>
    <n v="0"/>
    <n v="0"/>
    <s v=""/>
    <s v=""/>
    <s v=""/>
  </r>
  <r>
    <d v="2024-06-19T00:00:00"/>
    <x v="170"/>
    <n v="400"/>
    <d v="1901-11-09T04:00:00"/>
    <n v="63.73"/>
    <n v="0"/>
    <n v="1.01"/>
    <n v="2.0099999999999998"/>
    <m/>
    <n v="-0.62"/>
    <n v="97.4"/>
    <n v="0.24360000000000001"/>
    <n v="0.31990000000000002"/>
    <n v="0"/>
    <n v="0.6"/>
    <m/>
    <m/>
    <m/>
    <m/>
    <n v="1710400"/>
    <n v="0"/>
    <n v="0"/>
    <s v=""/>
    <s v=""/>
    <s v=""/>
  </r>
  <r>
    <d v="2024-06-19T00:00:00"/>
    <x v="170"/>
    <n v="500"/>
    <d v="1901-11-09T05:00:00"/>
    <n v="63.49"/>
    <n v="0"/>
    <n v="0.5"/>
    <n v="2.0099999999999998"/>
    <m/>
    <n v="-0.19900000000000001"/>
    <n v="97.6"/>
    <n v="0.24360000000000001"/>
    <n v="0.31990000000000002"/>
    <n v="0"/>
    <n v="13.1"/>
    <m/>
    <m/>
    <m/>
    <m/>
    <n v="1710500"/>
    <n v="30.3"/>
    <n v="13.1"/>
    <s v=""/>
    <s v=""/>
    <s v=""/>
  </r>
  <r>
    <d v="2024-06-19T00:00:00"/>
    <x v="170"/>
    <n v="600"/>
    <d v="1901-11-09T06:00:00"/>
    <n v="63.14"/>
    <n v="0"/>
    <n v="0.5"/>
    <n v="2.0099999999999998"/>
    <m/>
    <n v="4.6360000000000001"/>
    <n v="93"/>
    <n v="0.2429"/>
    <n v="0.31909999999999999"/>
    <n v="0"/>
    <n v="185.6"/>
    <m/>
    <m/>
    <m/>
    <m/>
    <n v="1710600"/>
    <n v="167.3"/>
    <n v="185.6"/>
    <s v=""/>
    <s v=""/>
    <s v=""/>
  </r>
  <r>
    <d v="2024-06-19T00:00:00"/>
    <x v="170"/>
    <n v="700"/>
    <d v="1901-11-09T07:00:00"/>
    <n v="63.37"/>
    <n v="0"/>
    <n v="0.5"/>
    <n v="3.02"/>
    <m/>
    <n v="5.7450000000000001"/>
    <n v="81.099999999999994"/>
    <n v="0.2429"/>
    <n v="0.31840000000000002"/>
    <n v="0"/>
    <n v="369.4"/>
    <m/>
    <m/>
    <m/>
    <m/>
    <n v="1710700"/>
    <n v="341"/>
    <n v="369.4"/>
    <s v=""/>
    <s v=""/>
    <s v=""/>
  </r>
  <r>
    <d v="2024-06-19T00:00:00"/>
    <x v="170"/>
    <n v="800"/>
    <d v="1901-11-09T08:00:00"/>
    <n v="63.37"/>
    <n v="0"/>
    <n v="0.5"/>
    <n v="3.52"/>
    <m/>
    <n v="8.1950000000000003"/>
    <n v="73.5"/>
    <n v="0.2429"/>
    <n v="0.31840000000000002"/>
    <n v="0"/>
    <n v="326.89999999999998"/>
    <m/>
    <m/>
    <m/>
    <m/>
    <n v="1710800"/>
    <n v="520"/>
    <n v="326.89999999999998"/>
    <s v=""/>
    <s v=""/>
    <s v=""/>
  </r>
  <r>
    <d v="2024-06-19T00:00:00"/>
    <x v="170"/>
    <n v="900"/>
    <d v="1901-11-09T09:00:00"/>
    <n v="63.14"/>
    <n v="0"/>
    <n v="1.01"/>
    <n v="5.03"/>
    <m/>
    <n v="9.952"/>
    <n v="62.5"/>
    <n v="0.2429"/>
    <n v="0.31840000000000002"/>
    <n v="0"/>
    <n v="686.9"/>
    <m/>
    <m/>
    <m/>
    <m/>
    <n v="1710900"/>
    <n v="686.7"/>
    <n v="686.9"/>
    <s v=""/>
    <s v=""/>
    <s v=""/>
  </r>
  <r>
    <d v="2024-06-19T00:00:00"/>
    <x v="170"/>
    <n v="1000"/>
    <d v="1901-11-09T10:00:00"/>
    <n v="63.49"/>
    <n v="0"/>
    <n v="1.01"/>
    <n v="5.03"/>
    <m/>
    <n v="9.8539999999999992"/>
    <n v="58"/>
    <n v="0.24360000000000001"/>
    <n v="0.31769999999999998"/>
    <n v="0"/>
    <n v="466.9"/>
    <m/>
    <m/>
    <m/>
    <m/>
    <n v="1711000"/>
    <n v="826.5"/>
    <n v="466.9"/>
    <s v=""/>
    <s v=""/>
    <s v=""/>
  </r>
  <r>
    <d v="2024-06-19T00:00:00"/>
    <x v="170"/>
    <n v="1100"/>
    <d v="1901-11-09T11:00:00"/>
    <n v="63.26"/>
    <n v="0"/>
    <n v="1.01"/>
    <n v="4.03"/>
    <m/>
    <n v="8.6430000000000007"/>
    <n v="52.1"/>
    <n v="0.24429999999999999"/>
    <n v="0.31769999999999998"/>
    <n v="0"/>
    <n v="543.1"/>
    <m/>
    <m/>
    <m/>
    <m/>
    <n v="1711100"/>
    <n v="929.2"/>
    <n v="543.1"/>
    <s v=""/>
    <s v=""/>
    <s v=""/>
  </r>
  <r>
    <d v="2024-06-19T00:00:00"/>
    <x v="170"/>
    <n v="1200"/>
    <d v="1901-11-09T12:00:00"/>
    <n v="63.96"/>
    <n v="0"/>
    <n v="0.5"/>
    <n v="4.03"/>
    <m/>
    <n v="9.2620000000000005"/>
    <n v="55"/>
    <n v="0.24429999999999999"/>
    <n v="0.317"/>
    <n v="0"/>
    <n v="356.9"/>
    <m/>
    <m/>
    <m/>
    <m/>
    <n v="1711200"/>
    <n v="986.7"/>
    <n v="356.9"/>
    <s v=""/>
    <s v=""/>
    <s v=""/>
  </r>
  <r>
    <d v="2024-06-19T00:00:00"/>
    <x v="170"/>
    <n v="1300"/>
    <d v="1901-11-09T13:00:00"/>
    <n v="62.91"/>
    <n v="0"/>
    <n v="1.51"/>
    <n v="4.03"/>
    <m/>
    <n v="10.417999999999999"/>
    <n v="53.7"/>
    <n v="0.24510000000000001"/>
    <n v="0.317"/>
    <n v="0"/>
    <n v="638.1"/>
    <m/>
    <m/>
    <m/>
    <m/>
    <n v="1711300"/>
    <n v="994.8"/>
    <n v="638.1"/>
    <s v=""/>
    <s v=""/>
    <s v=""/>
  </r>
  <r>
    <d v="2024-06-19T00:00:00"/>
    <x v="170"/>
    <n v="1400"/>
    <d v="1901-11-09T14:00:00"/>
    <n v="63.73"/>
    <n v="0"/>
    <n v="0.5"/>
    <n v="4.53"/>
    <m/>
    <n v="11.321"/>
    <n v="48.6"/>
    <n v="0.24510000000000001"/>
    <n v="0.31619999999999998"/>
    <n v="0"/>
    <n v="541.9"/>
    <m/>
    <m/>
    <m/>
    <m/>
    <n v="1711400"/>
    <n v="952.8"/>
    <n v="541.9"/>
    <s v=""/>
    <s v=""/>
    <s v=""/>
  </r>
  <r>
    <d v="2024-06-19T00:00:00"/>
    <x v="170"/>
    <n v="1500"/>
    <d v="1901-11-09T15:00:00"/>
    <n v="63.61"/>
    <n v="0"/>
    <n v="0.5"/>
    <n v="3.02"/>
    <m/>
    <n v="11.029"/>
    <n v="50"/>
    <n v="0.24579999999999999"/>
    <n v="0.3155"/>
    <n v="0"/>
    <n v="336.9"/>
    <m/>
    <m/>
    <m/>
    <m/>
    <n v="1711500"/>
    <n v="864.2"/>
    <n v="336.9"/>
    <s v=""/>
    <s v=""/>
    <s v=""/>
  </r>
  <r>
    <d v="2024-06-19T00:00:00"/>
    <x v="170"/>
    <n v="1600"/>
    <d v="1901-11-09T16:00:00"/>
    <n v="63.26"/>
    <n v="0"/>
    <n v="1.01"/>
    <n v="4.53"/>
    <m/>
    <n v="10.198"/>
    <n v="45.5"/>
    <n v="0.24579999999999999"/>
    <n v="0.31480000000000002"/>
    <n v="0"/>
    <n v="550.6"/>
    <m/>
    <m/>
    <m/>
    <m/>
    <n v="1711600"/>
    <n v="735.3"/>
    <n v="550.6"/>
    <s v=""/>
    <s v=""/>
    <s v=""/>
  </r>
  <r>
    <d v="2024-06-19T00:00:00"/>
    <x v="170"/>
    <n v="1700"/>
    <d v="1901-11-09T17:00:00"/>
    <n v="63.14"/>
    <n v="0"/>
    <n v="0.5"/>
    <n v="3.52"/>
    <m/>
    <n v="6.8129999999999997"/>
    <n v="54.5"/>
    <n v="0.24429999999999999"/>
    <n v="0.31409999999999999"/>
    <n v="0.4"/>
    <n v="154.4"/>
    <m/>
    <m/>
    <m/>
    <m/>
    <n v="1711700"/>
    <n v="575.79999999999995"/>
    <n v="154.4"/>
    <s v=""/>
    <s v=""/>
    <s v=""/>
  </r>
  <r>
    <d v="2024-06-19T00:00:00"/>
    <x v="170"/>
    <n v="1800"/>
    <d v="1901-11-09T18:00:00"/>
    <n v="63.84"/>
    <n v="0"/>
    <n v="0"/>
    <n v="3.02"/>
    <m/>
    <n v="6.6609999999999996"/>
    <n v="82.9"/>
    <n v="0.23849999999999999"/>
    <n v="0.30969999999999998"/>
    <n v="3"/>
    <n v="130.6"/>
    <m/>
    <m/>
    <m/>
    <m/>
    <n v="1711800"/>
    <n v="399.3"/>
    <n v="130.6"/>
    <s v=""/>
    <s v=""/>
    <s v=""/>
  </r>
  <r>
    <d v="2024-06-19T00:00:00"/>
    <x v="170"/>
    <n v="1900"/>
    <d v="1901-11-09T19:00:00"/>
    <n v="63.73"/>
    <n v="0"/>
    <n v="0.5"/>
    <n v="2.52"/>
    <m/>
    <n v="5.36"/>
    <n v="87.5"/>
    <n v="0.24"/>
    <n v="0.31259999999999999"/>
    <n v="0"/>
    <n v="49.4"/>
    <m/>
    <m/>
    <m/>
    <m/>
    <n v="1711900"/>
    <n v="221.3"/>
    <n v="49.4"/>
    <s v=""/>
    <s v=""/>
    <s v=""/>
  </r>
  <r>
    <d v="2024-06-19T00:00:00"/>
    <x v="170"/>
    <n v="2000"/>
    <d v="1901-11-09T20:00:00"/>
    <n v="63.73"/>
    <n v="0"/>
    <n v="0.5"/>
    <n v="4.03"/>
    <m/>
    <n v="3.9849999999999999"/>
    <n v="87.3"/>
    <n v="0.24"/>
    <n v="0.31480000000000002"/>
    <n v="0"/>
    <n v="13.1"/>
    <m/>
    <m/>
    <m/>
    <m/>
    <n v="1712000"/>
    <n v="66"/>
    <n v="13.1"/>
    <s v=""/>
    <s v=""/>
    <s v=""/>
  </r>
  <r>
    <d v="2024-06-19T00:00:00"/>
    <x v="170"/>
    <n v="2100"/>
    <d v="1901-11-09T21:00:00"/>
    <n v="63.61"/>
    <n v="0"/>
    <n v="1.01"/>
    <n v="2.0099999999999998"/>
    <m/>
    <n v="3.0089999999999999"/>
    <n v="93.2"/>
    <n v="0.2407"/>
    <n v="0.3155"/>
    <n v="0"/>
    <n v="0.6"/>
    <m/>
    <m/>
    <m/>
    <m/>
    <n v="1712100"/>
    <n v="0.7"/>
    <n v="0"/>
    <s v=""/>
    <s v=""/>
    <s v=""/>
  </r>
  <r>
    <d v="2024-06-19T00:00:00"/>
    <x v="170"/>
    <n v="2200"/>
    <d v="1901-11-09T22:00:00"/>
    <n v="63.73"/>
    <n v="0"/>
    <n v="1.01"/>
    <n v="2.0099999999999998"/>
    <m/>
    <n v="2.343"/>
    <n v="94.2"/>
    <n v="0.24"/>
    <n v="0.31619999999999998"/>
    <n v="0"/>
    <n v="0.6"/>
    <m/>
    <m/>
    <m/>
    <m/>
    <n v="1712200"/>
    <n v="0"/>
    <n v="0"/>
    <s v=""/>
    <s v=""/>
    <s v=""/>
  </r>
  <r>
    <d v="2024-06-19T00:00:00"/>
    <x v="170"/>
    <n v="2300"/>
    <d v="1901-11-09T23:00:00"/>
    <n v="63.49"/>
    <n v="0"/>
    <n v="1.01"/>
    <n v="2.0099999999999998"/>
    <m/>
    <n v="1.8049999999999999"/>
    <n v="94.5"/>
    <n v="0.24"/>
    <n v="0.31619999999999998"/>
    <n v="0.2"/>
    <n v="0.6"/>
    <m/>
    <m/>
    <m/>
    <m/>
    <n v="1712300"/>
    <n v="0"/>
    <n v="0"/>
    <s v=""/>
    <s v=""/>
    <s v=""/>
  </r>
  <r>
    <d v="2024-06-19T00:00:00"/>
    <x v="170"/>
    <n v="2400"/>
    <d v="1901-11-10T00:00:00"/>
    <n v="63.61"/>
    <n v="0"/>
    <n v="1.01"/>
    <n v="2.0099999999999998"/>
    <m/>
    <n v="1.8049999999999999"/>
    <n v="94.7"/>
    <n v="0.24"/>
    <n v="0.31619999999999998"/>
    <n v="0"/>
    <n v="0.6"/>
    <m/>
    <m/>
    <m/>
    <m/>
    <n v="1712400"/>
    <n v="0"/>
    <n v="0"/>
    <n v="0.24"/>
    <n v="0.316"/>
    <n v="0"/>
  </r>
  <r>
    <d v="2024-06-20T00:00:00"/>
    <x v="171"/>
    <n v="100"/>
    <d v="1901-11-10T01:00:00"/>
    <n v="63.49"/>
    <n v="0"/>
    <n v="1.01"/>
    <n v="2.0099999999999998"/>
    <m/>
    <n v="1.6970000000000001"/>
    <n v="94.8"/>
    <n v="0.24"/>
    <n v="0.31619999999999998"/>
    <n v="0"/>
    <n v="0.6"/>
    <m/>
    <m/>
    <m/>
    <m/>
    <n v="1720100"/>
    <n v="0"/>
    <n v="0"/>
    <s v=""/>
    <s v=""/>
    <s v=""/>
  </r>
  <r>
    <d v="2024-06-20T00:00:00"/>
    <x v="171"/>
    <n v="200"/>
    <d v="1901-11-10T02:00:00"/>
    <n v="63.61"/>
    <n v="0"/>
    <n v="1.01"/>
    <n v="2.0099999999999998"/>
    <m/>
    <n v="1.67"/>
    <n v="94.7"/>
    <n v="0.24"/>
    <n v="0.31619999999999998"/>
    <n v="0"/>
    <n v="0.6"/>
    <m/>
    <m/>
    <m/>
    <m/>
    <n v="1720200"/>
    <n v="0"/>
    <n v="0"/>
    <s v=""/>
    <s v=""/>
    <s v=""/>
  </r>
  <r>
    <d v="2024-06-20T00:00:00"/>
    <x v="171"/>
    <n v="300"/>
    <d v="1901-11-10T03:00:00"/>
    <n v="63.37"/>
    <n v="0"/>
    <n v="1.01"/>
    <n v="2.0099999999999998"/>
    <m/>
    <n v="2.1549999999999998"/>
    <n v="94.1"/>
    <n v="0.2392"/>
    <n v="0.3155"/>
    <n v="0"/>
    <n v="0.6"/>
    <m/>
    <m/>
    <m/>
    <m/>
    <n v="1720300"/>
    <n v="0"/>
    <n v="0"/>
    <s v=""/>
    <s v=""/>
    <s v=""/>
  </r>
  <r>
    <d v="2024-06-20T00:00:00"/>
    <x v="171"/>
    <n v="400"/>
    <d v="1901-11-10T04:00:00"/>
    <n v="63.26"/>
    <n v="0"/>
    <n v="0.5"/>
    <n v="2.0099999999999998"/>
    <m/>
    <n v="3.2210000000000001"/>
    <n v="93"/>
    <n v="0.2392"/>
    <n v="0.3155"/>
    <n v="0"/>
    <n v="1.9"/>
    <m/>
    <m/>
    <m/>
    <m/>
    <n v="1720400"/>
    <n v="0"/>
    <n v="1.9"/>
    <s v=""/>
    <s v=""/>
    <s v=""/>
  </r>
  <r>
    <d v="2024-06-20T00:00:00"/>
    <x v="171"/>
    <n v="500"/>
    <d v="1901-11-10T05:00:00"/>
    <n v="63.26"/>
    <n v="0"/>
    <n v="0.5"/>
    <n v="2.52"/>
    <m/>
    <n v="3.38"/>
    <n v="88.6"/>
    <n v="0.2392"/>
    <n v="0.3155"/>
    <n v="0"/>
    <n v="13.1"/>
    <m/>
    <m/>
    <m/>
    <m/>
    <n v="1720500"/>
    <n v="30.2"/>
    <n v="13.1"/>
    <s v=""/>
    <s v=""/>
    <s v=""/>
  </r>
  <r>
    <d v="2024-06-20T00:00:00"/>
    <x v="171"/>
    <n v="600"/>
    <d v="1901-11-10T06:00:00"/>
    <n v="63.26"/>
    <n v="0"/>
    <n v="0.5"/>
    <n v="2.52"/>
    <m/>
    <n v="7.0410000000000004"/>
    <n v="83.4"/>
    <n v="0.2392"/>
    <n v="0.31480000000000002"/>
    <n v="0"/>
    <n v="171.9"/>
    <m/>
    <m/>
    <m/>
    <m/>
    <n v="1720600"/>
    <n v="166.5"/>
    <n v="171.9"/>
    <s v=""/>
    <s v=""/>
    <s v=""/>
  </r>
  <r>
    <d v="2024-06-20T00:00:00"/>
    <x v="171"/>
    <n v="700"/>
    <d v="1901-11-10T07:00:00"/>
    <n v="63.49"/>
    <n v="0"/>
    <n v="0.5"/>
    <n v="3.02"/>
    <m/>
    <n v="9.6820000000000004"/>
    <n v="70.2"/>
    <n v="0.24"/>
    <n v="0.31480000000000002"/>
    <n v="0"/>
    <n v="360.6"/>
    <m/>
    <m/>
    <m/>
    <m/>
    <n v="1720700"/>
    <n v="340.5"/>
    <n v="360.6"/>
    <s v=""/>
    <s v=""/>
    <s v=""/>
  </r>
  <r>
    <d v="2024-06-20T00:00:00"/>
    <x v="171"/>
    <n v="800"/>
    <d v="1901-11-10T08:00:00"/>
    <n v="63.61"/>
    <n v="0"/>
    <n v="0.5"/>
    <n v="3.52"/>
    <m/>
    <n v="10.565"/>
    <n v="62.8"/>
    <n v="0.2407"/>
    <n v="0.31480000000000002"/>
    <n v="0"/>
    <n v="329.4"/>
    <m/>
    <m/>
    <m/>
    <m/>
    <n v="1720800"/>
    <n v="519.5"/>
    <n v="329.4"/>
    <s v=""/>
    <s v=""/>
    <s v=""/>
  </r>
  <r>
    <d v="2024-06-20T00:00:00"/>
    <x v="171"/>
    <n v="900"/>
    <d v="1901-11-10T09:00:00"/>
    <n v="63.49"/>
    <n v="0"/>
    <n v="1.01"/>
    <n v="3.52"/>
    <m/>
    <n v="12.413"/>
    <n v="57.1"/>
    <n v="0.2414"/>
    <n v="0.31480000000000002"/>
    <n v="0"/>
    <n v="634.4"/>
    <m/>
    <m/>
    <m/>
    <m/>
    <n v="1720900"/>
    <n v="685.8"/>
    <n v="634.4"/>
    <s v=""/>
    <s v=""/>
    <s v=""/>
  </r>
  <r>
    <d v="2024-06-20T00:00:00"/>
    <x v="171"/>
    <n v="1000"/>
    <d v="1901-11-10T10:00:00"/>
    <n v="62.91"/>
    <n v="0"/>
    <n v="1.01"/>
    <n v="5.54"/>
    <m/>
    <n v="13.137"/>
    <n v="51.5"/>
    <n v="0.2429"/>
    <n v="0.31480000000000002"/>
    <n v="0"/>
    <n v="845.6"/>
    <m/>
    <m/>
    <m/>
    <m/>
    <n v="1721000"/>
    <n v="825.7"/>
    <n v="845.6"/>
    <s v=""/>
    <s v=""/>
    <s v=""/>
  </r>
  <r>
    <d v="2024-06-20T00:00:00"/>
    <x v="171"/>
    <n v="1100"/>
    <d v="1901-11-10T11:00:00"/>
    <n v="63.73"/>
    <n v="0"/>
    <n v="0.5"/>
    <n v="3.52"/>
    <m/>
    <n v="14.936"/>
    <n v="57.5"/>
    <n v="0.2429"/>
    <n v="0.31480000000000002"/>
    <n v="0"/>
    <n v="743.1"/>
    <m/>
    <m/>
    <m/>
    <m/>
    <n v="1721100"/>
    <n v="928.5"/>
    <n v="743.1"/>
    <s v=""/>
    <s v=""/>
    <s v=""/>
  </r>
  <r>
    <d v="2024-06-20T00:00:00"/>
    <x v="171"/>
    <n v="1200"/>
    <d v="1901-11-10T12:00:00"/>
    <n v="63.37"/>
    <n v="0"/>
    <n v="1.01"/>
    <n v="4.03"/>
    <m/>
    <n v="10.760999999999999"/>
    <n v="57.9"/>
    <n v="0.24429999999999999"/>
    <n v="0.31480000000000002"/>
    <n v="0"/>
    <n v="446.9"/>
    <m/>
    <m/>
    <m/>
    <m/>
    <n v="1721200"/>
    <n v="986.2"/>
    <n v="446.9"/>
    <s v=""/>
    <s v=""/>
    <s v=""/>
  </r>
  <r>
    <d v="2024-06-20T00:00:00"/>
    <x v="171"/>
    <n v="1300"/>
    <d v="1901-11-10T13:00:00"/>
    <n v="63.37"/>
    <n v="0"/>
    <n v="0.5"/>
    <n v="4.53"/>
    <m/>
    <n v="12.606"/>
    <n v="57"/>
    <n v="0.24429999999999999"/>
    <n v="0.31409999999999999"/>
    <n v="0.2"/>
    <n v="524.4"/>
    <m/>
    <m/>
    <m/>
    <m/>
    <n v="1721300"/>
    <n v="994.5"/>
    <n v="524.4"/>
    <s v=""/>
    <s v=""/>
    <s v=""/>
  </r>
  <r>
    <d v="2024-06-20T00:00:00"/>
    <x v="171"/>
    <n v="1400"/>
    <d v="1901-11-10T14:00:00"/>
    <n v="63.61"/>
    <n v="0"/>
    <n v="0.5"/>
    <n v="3.02"/>
    <m/>
    <n v="10.467000000000001"/>
    <n v="59.4"/>
    <n v="0.2422"/>
    <n v="0.31259999999999999"/>
    <n v="0"/>
    <n v="141.9"/>
    <m/>
    <m/>
    <m/>
    <m/>
    <n v="1721400"/>
    <n v="952.8"/>
    <n v="141.9"/>
    <s v=""/>
    <s v=""/>
    <s v=""/>
  </r>
  <r>
    <d v="2024-06-20T00:00:00"/>
    <x v="171"/>
    <n v="1500"/>
    <d v="1901-11-10T15:00:00"/>
    <n v="63.73"/>
    <n v="0"/>
    <n v="0.5"/>
    <n v="4.03"/>
    <m/>
    <n v="12.92"/>
    <n v="60"/>
    <n v="0.2422"/>
    <n v="0.31259999999999999"/>
    <n v="0"/>
    <n v="203.1"/>
    <m/>
    <m/>
    <m/>
    <m/>
    <n v="1721500"/>
    <n v="864.3"/>
    <n v="203.1"/>
    <s v=""/>
    <s v=""/>
    <s v=""/>
  </r>
  <r>
    <d v="2024-06-20T00:00:00"/>
    <x v="171"/>
    <n v="1600"/>
    <d v="1901-11-10T16:00:00"/>
    <n v="63.73"/>
    <n v="0"/>
    <n v="1.01"/>
    <n v="4.03"/>
    <m/>
    <n v="14.433"/>
    <n v="44.4"/>
    <n v="0.2429"/>
    <n v="0.31190000000000001"/>
    <n v="0"/>
    <n v="713.1"/>
    <m/>
    <m/>
    <m/>
    <m/>
    <n v="1721600"/>
    <n v="735.3"/>
    <n v="713.1"/>
    <s v=""/>
    <s v=""/>
    <s v=""/>
  </r>
  <r>
    <d v="2024-06-20T00:00:00"/>
    <x v="171"/>
    <n v="1700"/>
    <d v="1901-11-10T17:00:00"/>
    <n v="63.14"/>
    <n v="0"/>
    <n v="0"/>
    <n v="3.52"/>
    <m/>
    <n v="9.9770000000000003"/>
    <n v="49.7"/>
    <n v="0.2429"/>
    <n v="0.31190000000000001"/>
    <n v="0"/>
    <n v="119.4"/>
    <m/>
    <m/>
    <m/>
    <m/>
    <n v="1721700"/>
    <n v="576.5"/>
    <n v="119.4"/>
    <s v=""/>
    <s v=""/>
    <s v=""/>
  </r>
  <r>
    <d v="2024-06-20T00:00:00"/>
    <x v="171"/>
    <n v="1800"/>
    <d v="1901-11-10T18:00:00"/>
    <n v="63.49"/>
    <n v="0"/>
    <n v="0.5"/>
    <n v="5.54"/>
    <m/>
    <n v="14.218"/>
    <n v="57.7"/>
    <n v="0.2429"/>
    <n v="0.31119999999999998"/>
    <n v="0"/>
    <n v="145.6"/>
    <m/>
    <m/>
    <m/>
    <m/>
    <n v="1721800"/>
    <n v="400"/>
    <n v="145.6"/>
    <s v=""/>
    <s v=""/>
    <s v=""/>
  </r>
  <r>
    <d v="2024-06-20T00:00:00"/>
    <x v="171"/>
    <n v="1900"/>
    <d v="1901-11-10T19:00:00"/>
    <n v="62.67"/>
    <n v="0"/>
    <n v="0"/>
    <n v="3.52"/>
    <m/>
    <n v="9.8539999999999992"/>
    <n v="48.1"/>
    <n v="0.2429"/>
    <n v="0.31040000000000001"/>
    <n v="0"/>
    <n v="171.9"/>
    <m/>
    <m/>
    <m/>
    <m/>
    <n v="1721900"/>
    <n v="222.2"/>
    <n v="171.9"/>
    <s v=""/>
    <s v=""/>
    <s v=""/>
  </r>
  <r>
    <d v="2024-06-20T00:00:00"/>
    <x v="171"/>
    <n v="2000"/>
    <d v="1901-11-10T20:00:00"/>
    <n v="63.37"/>
    <n v="0"/>
    <n v="1.01"/>
    <n v="2.0099999999999998"/>
    <m/>
    <n v="6.2039999999999997"/>
    <n v="67.8"/>
    <n v="0.2429"/>
    <n v="0.31040000000000001"/>
    <n v="0"/>
    <n v="21.9"/>
    <m/>
    <m/>
    <m/>
    <m/>
    <n v="1722000"/>
    <n v="66.5"/>
    <n v="21.9"/>
    <s v=""/>
    <s v=""/>
    <s v=""/>
  </r>
  <r>
    <d v="2024-06-20T00:00:00"/>
    <x v="171"/>
    <n v="2100"/>
    <d v="1901-11-10T21:00:00"/>
    <n v="63.37"/>
    <n v="0"/>
    <n v="1.51"/>
    <n v="2.52"/>
    <m/>
    <n v="5.4370000000000003"/>
    <n v="72.900000000000006"/>
    <n v="0.2429"/>
    <n v="0.30969999999999998"/>
    <n v="0"/>
    <n v="0.6"/>
    <m/>
    <m/>
    <m/>
    <m/>
    <n v="1722100"/>
    <n v="0.7"/>
    <n v="0"/>
    <s v=""/>
    <s v=""/>
    <s v=""/>
  </r>
  <r>
    <d v="2024-06-20T00:00:00"/>
    <x v="171"/>
    <n v="2200"/>
    <d v="1901-11-10T22:00:00"/>
    <n v="63.26"/>
    <n v="0"/>
    <n v="1.51"/>
    <n v="3.02"/>
    <m/>
    <n v="5.3079999999999998"/>
    <n v="72.3"/>
    <n v="0.2429"/>
    <n v="0.309"/>
    <n v="0"/>
    <n v="0.6"/>
    <m/>
    <m/>
    <m/>
    <m/>
    <n v="1722200"/>
    <n v="0"/>
    <n v="0"/>
    <s v=""/>
    <s v=""/>
    <s v=""/>
  </r>
  <r>
    <d v="2024-06-20T00:00:00"/>
    <x v="171"/>
    <n v="2300"/>
    <d v="1901-11-10T23:00:00"/>
    <n v="63.26"/>
    <n v="0"/>
    <n v="1.51"/>
    <n v="3.02"/>
    <m/>
    <n v="4.7140000000000004"/>
    <n v="71.3"/>
    <n v="0.2422"/>
    <n v="0.309"/>
    <n v="0"/>
    <n v="0.6"/>
    <m/>
    <m/>
    <m/>
    <m/>
    <n v="1722300"/>
    <n v="0"/>
    <n v="0"/>
    <s v=""/>
    <s v=""/>
    <s v=""/>
  </r>
  <r>
    <d v="2024-06-20T00:00:00"/>
    <x v="171"/>
    <n v="2400"/>
    <d v="1901-11-11T00:00:00"/>
    <n v="63.37"/>
    <n v="0"/>
    <n v="1.51"/>
    <n v="2.52"/>
    <m/>
    <n v="4.9989999999999997"/>
    <n v="72.099999999999994"/>
    <n v="0.2422"/>
    <n v="0.30819999999999997"/>
    <n v="0"/>
    <n v="0.6"/>
    <m/>
    <m/>
    <m/>
    <m/>
    <n v="1722400"/>
    <n v="0"/>
    <n v="0"/>
    <n v="0.24199999999999999"/>
    <n v="0.308"/>
    <n v="0"/>
  </r>
  <r>
    <d v="2024-06-21T00:00:00"/>
    <x v="172"/>
    <n v="100"/>
    <d v="1901-11-11T01:00:00"/>
    <n v="63.14"/>
    <n v="0"/>
    <n v="1.01"/>
    <n v="2.52"/>
    <m/>
    <n v="4.3760000000000003"/>
    <n v="72.900000000000006"/>
    <n v="0.2414"/>
    <n v="0.30819999999999997"/>
    <n v="0"/>
    <n v="0.6"/>
    <m/>
    <m/>
    <m/>
    <m/>
    <n v="1730100"/>
    <n v="0"/>
    <n v="0"/>
    <s v=""/>
    <s v=""/>
    <s v=""/>
  </r>
  <r>
    <d v="2024-06-21T00:00:00"/>
    <x v="172"/>
    <n v="200"/>
    <d v="1901-11-11T02:00:00"/>
    <n v="63.26"/>
    <n v="0"/>
    <n v="1.51"/>
    <n v="2.0099999999999998"/>
    <m/>
    <n v="4.0369999999999999"/>
    <n v="74.400000000000006"/>
    <n v="0.2414"/>
    <n v="0.30819999999999997"/>
    <n v="0"/>
    <n v="0.6"/>
    <m/>
    <m/>
    <m/>
    <m/>
    <n v="1730200"/>
    <n v="0"/>
    <n v="0"/>
    <s v=""/>
    <s v=""/>
    <s v=""/>
  </r>
  <r>
    <d v="2024-06-21T00:00:00"/>
    <x v="172"/>
    <n v="300"/>
    <d v="1901-11-11T03:00:00"/>
    <n v="63.14"/>
    <n v="0"/>
    <n v="1.51"/>
    <n v="2.0099999999999998"/>
    <m/>
    <n v="3.9319999999999999"/>
    <n v="75.2"/>
    <n v="0.2414"/>
    <n v="0.30819999999999997"/>
    <n v="0"/>
    <n v="0.6"/>
    <m/>
    <m/>
    <m/>
    <m/>
    <n v="1730300"/>
    <n v="0"/>
    <n v="0"/>
    <s v=""/>
    <s v=""/>
    <s v=""/>
  </r>
  <r>
    <d v="2024-06-21T00:00:00"/>
    <x v="172"/>
    <n v="400"/>
    <d v="1901-11-11T04:00:00"/>
    <n v="63.26"/>
    <n v="0"/>
    <n v="1.51"/>
    <n v="2.0099999999999998"/>
    <m/>
    <n v="3.88"/>
    <n v="76.5"/>
    <n v="0.2414"/>
    <n v="0.3075"/>
    <n v="0"/>
    <n v="1.9"/>
    <m/>
    <m/>
    <m/>
    <m/>
    <n v="1730400"/>
    <n v="0"/>
    <n v="1.9"/>
    <s v=""/>
    <s v=""/>
    <s v=""/>
  </r>
  <r>
    <d v="2024-06-21T00:00:00"/>
    <x v="172"/>
    <n v="500"/>
    <d v="1901-11-11T05:00:00"/>
    <n v="63.37"/>
    <n v="0"/>
    <n v="1.51"/>
    <n v="2.0099999999999998"/>
    <m/>
    <n v="4.8949999999999996"/>
    <n v="76.7"/>
    <n v="0.2407"/>
    <n v="0.30680000000000002"/>
    <n v="0"/>
    <n v="13.1"/>
    <m/>
    <m/>
    <m/>
    <m/>
    <n v="1730500"/>
    <n v="29.7"/>
    <n v="13.1"/>
    <s v=""/>
    <s v=""/>
    <s v=""/>
  </r>
  <r>
    <d v="2024-06-21T00:00:00"/>
    <x v="172"/>
    <n v="600"/>
    <d v="1901-11-11T06:00:00"/>
    <n v="63.61"/>
    <n v="0"/>
    <n v="1.01"/>
    <n v="2.0099999999999998"/>
    <m/>
    <n v="8.593"/>
    <n v="72.099999999999994"/>
    <n v="0.2407"/>
    <n v="0.30680000000000002"/>
    <n v="0"/>
    <n v="171.9"/>
    <m/>
    <m/>
    <m/>
    <m/>
    <n v="1730600"/>
    <n v="166.3"/>
    <n v="171.9"/>
    <s v=""/>
    <s v=""/>
    <s v=""/>
  </r>
  <r>
    <d v="2024-06-21T00:00:00"/>
    <x v="172"/>
    <n v="700"/>
    <d v="1901-11-11T07:00:00"/>
    <n v="62.67"/>
    <n v="0"/>
    <n v="0"/>
    <n v="1.01"/>
    <m/>
    <n v="14.864000000000001"/>
    <n v="54.3"/>
    <n v="0.2407"/>
    <n v="0.30680000000000002"/>
    <n v="0"/>
    <n v="371.9"/>
    <m/>
    <m/>
    <m/>
    <m/>
    <n v="1730700"/>
    <n v="339.5"/>
    <n v="371.9"/>
    <s v=""/>
    <s v=""/>
    <s v=""/>
  </r>
  <r>
    <d v="2024-06-21T00:00:00"/>
    <x v="172"/>
    <n v="800"/>
    <d v="1901-11-11T08:00:00"/>
    <n v="63.37"/>
    <n v="0"/>
    <n v="0"/>
    <n v="3.02"/>
    <m/>
    <n v="15.007999999999999"/>
    <n v="42.5"/>
    <n v="0.24"/>
    <n v="0.30680000000000002"/>
    <n v="0"/>
    <n v="350.6"/>
    <m/>
    <m/>
    <m/>
    <m/>
    <n v="1730800"/>
    <n v="518.70000000000005"/>
    <n v="350.6"/>
    <s v=""/>
    <s v=""/>
    <s v=""/>
  </r>
  <r>
    <d v="2024-06-21T00:00:00"/>
    <x v="172"/>
    <n v="900"/>
    <d v="1901-11-11T09:00:00"/>
    <n v="63.26"/>
    <n v="0"/>
    <n v="0.5"/>
    <n v="3.52"/>
    <m/>
    <n v="15.962999999999999"/>
    <n v="42.1"/>
    <n v="0.24"/>
    <n v="0.30609999999999998"/>
    <n v="0"/>
    <n v="733.1"/>
    <m/>
    <m/>
    <m/>
    <m/>
    <n v="1730900"/>
    <n v="684.8"/>
    <n v="733.1"/>
    <s v=""/>
    <s v=""/>
    <s v=""/>
  </r>
  <r>
    <d v="2024-06-21T00:00:00"/>
    <x v="172"/>
    <n v="1000"/>
    <d v="1901-11-11T10:00:00"/>
    <n v="64.08"/>
    <n v="7.9999999999998295E-2"/>
    <n v="1.01"/>
    <n v="3.52"/>
    <m/>
    <n v="17.558"/>
    <n v="46.1"/>
    <n v="0.2407"/>
    <n v="0.30530000000000002"/>
    <n v="0"/>
    <n v="645.6"/>
    <m/>
    <m/>
    <m/>
    <m/>
    <n v="1731000"/>
    <n v="825"/>
    <n v="645.6"/>
    <s v=""/>
    <s v=""/>
    <s v=""/>
  </r>
  <r>
    <d v="2024-06-21T00:00:00"/>
    <x v="172"/>
    <n v="1100"/>
    <d v="1901-11-11T11:00:00"/>
    <n v="63.37"/>
    <n v="0"/>
    <n v="1.01"/>
    <n v="4.03"/>
    <m/>
    <n v="17.248999999999999"/>
    <n v="41.5"/>
    <n v="0.2414"/>
    <n v="0.30530000000000002"/>
    <n v="0"/>
    <n v="885.6"/>
    <m/>
    <m/>
    <m/>
    <m/>
    <n v="1731100"/>
    <n v="928"/>
    <n v="885.6"/>
    <s v=""/>
    <s v=""/>
    <s v=""/>
  </r>
  <r>
    <d v="2024-06-21T00:00:00"/>
    <x v="172"/>
    <n v="1200"/>
    <d v="1901-11-11T12:00:00"/>
    <n v="64.900000000000006"/>
    <n v="0.90000000000000568"/>
    <n v="1.01"/>
    <n v="5.03"/>
    <m/>
    <n v="18.818000000000001"/>
    <n v="39"/>
    <n v="0.2422"/>
    <n v="0.30459999999999998"/>
    <n v="0"/>
    <n v="799.4"/>
    <m/>
    <m/>
    <m/>
    <m/>
    <n v="1731200"/>
    <n v="985.7"/>
    <n v="799.4"/>
    <s v=""/>
    <s v=""/>
    <s v=""/>
  </r>
  <r>
    <d v="2024-06-21T00:00:00"/>
    <x v="172"/>
    <n v="1300"/>
    <d v="1901-11-11T13:00:00"/>
    <n v="64.66"/>
    <n v="0.65999999999999659"/>
    <n v="2.0099999999999998"/>
    <n v="5.54"/>
    <m/>
    <n v="19.364999999999998"/>
    <n v="29.9"/>
    <n v="0.2429"/>
    <n v="0.3039"/>
    <n v="0"/>
    <n v="1034.4000000000001"/>
    <m/>
    <m/>
    <m/>
    <m/>
    <n v="1731300"/>
    <n v="994.2"/>
    <n v="1034.4000000000001"/>
    <s v=""/>
    <s v=""/>
    <s v=""/>
  </r>
  <r>
    <d v="2024-06-21T00:00:00"/>
    <x v="172"/>
    <n v="1400"/>
    <d v="1901-11-11T14:00:00"/>
    <n v="63.14"/>
    <n v="0"/>
    <n v="1.51"/>
    <n v="5.54"/>
    <m/>
    <n v="16.82"/>
    <n v="30.9"/>
    <n v="0.24429999999999999"/>
    <n v="0.3024"/>
    <n v="0"/>
    <n v="686.9"/>
    <m/>
    <m/>
    <m/>
    <m/>
    <n v="1731400"/>
    <n v="952.7"/>
    <n v="686.9"/>
    <s v=""/>
    <s v=""/>
    <s v=""/>
  </r>
  <r>
    <d v="2024-06-21T00:00:00"/>
    <x v="172"/>
    <n v="1500"/>
    <d v="1901-11-11T15:00:00"/>
    <n v="63.84"/>
    <n v="0"/>
    <n v="1.51"/>
    <n v="5.54"/>
    <m/>
    <n v="18.913"/>
    <n v="30.8"/>
    <n v="0.24429999999999999"/>
    <n v="0.30170000000000002"/>
    <n v="0"/>
    <n v="668.1"/>
    <m/>
    <m/>
    <m/>
    <m/>
    <n v="1731500"/>
    <n v="864.3"/>
    <n v="668.1"/>
    <s v=""/>
    <s v=""/>
    <s v=""/>
  </r>
  <r>
    <d v="2024-06-21T00:00:00"/>
    <x v="172"/>
    <n v="1600"/>
    <d v="1901-11-11T16:00:00"/>
    <n v="63.61"/>
    <n v="0"/>
    <n v="1.01"/>
    <n v="5.03"/>
    <m/>
    <n v="20.388000000000002"/>
    <n v="29.2"/>
    <n v="0.24429999999999999"/>
    <n v="0.30099999999999999"/>
    <n v="0"/>
    <n v="706.9"/>
    <m/>
    <m/>
    <m/>
    <m/>
    <n v="1731600"/>
    <n v="735.7"/>
    <n v="706.9"/>
    <s v=""/>
    <s v=""/>
    <s v=""/>
  </r>
  <r>
    <d v="2024-06-21T00:00:00"/>
    <x v="172"/>
    <n v="1700"/>
    <d v="1901-11-11T17:00:00"/>
    <n v="63.73"/>
    <n v="0"/>
    <n v="1.01"/>
    <n v="4.53"/>
    <m/>
    <n v="18.984999999999999"/>
    <n v="29.6"/>
    <n v="0.24510000000000001"/>
    <n v="0.30030000000000001"/>
    <n v="0"/>
    <n v="529.4"/>
    <m/>
    <m/>
    <m/>
    <m/>
    <n v="1731700"/>
    <n v="576.70000000000005"/>
    <n v="529.4"/>
    <s v=""/>
    <s v=""/>
    <s v=""/>
  </r>
  <r>
    <d v="2024-06-21T00:00:00"/>
    <x v="172"/>
    <n v="1800"/>
    <d v="1901-11-11T18:00:00"/>
    <n v="63.49"/>
    <n v="0"/>
    <n v="1.01"/>
    <n v="5.03"/>
    <m/>
    <n v="15.484999999999999"/>
    <n v="32.5"/>
    <n v="0.24510000000000001"/>
    <n v="0.30030000000000001"/>
    <n v="0"/>
    <n v="294.39999999999998"/>
    <m/>
    <m/>
    <m/>
    <m/>
    <n v="1731800"/>
    <n v="400"/>
    <n v="294.39999999999998"/>
    <s v=""/>
    <s v=""/>
    <s v=""/>
  </r>
  <r>
    <d v="2024-06-21T00:00:00"/>
    <x v="172"/>
    <n v="1900"/>
    <d v="1901-11-11T19:00:00"/>
    <n v="62.79"/>
    <n v="0"/>
    <n v="0"/>
    <n v="2.0099999999999998"/>
    <m/>
    <n v="15.557"/>
    <n v="36.200000000000003"/>
    <n v="0.24510000000000001"/>
    <n v="0.29949999999999999"/>
    <n v="0"/>
    <n v="161.9"/>
    <m/>
    <m/>
    <m/>
    <m/>
    <n v="1731900"/>
    <n v="222.3"/>
    <n v="161.9"/>
    <s v=""/>
    <s v=""/>
    <s v=""/>
  </r>
  <r>
    <d v="2024-06-21T00:00:00"/>
    <x v="172"/>
    <n v="2000"/>
    <d v="1901-11-11T20:00:00"/>
    <n v="63.49"/>
    <n v="0"/>
    <n v="0"/>
    <n v="1.51"/>
    <m/>
    <n v="10.026"/>
    <n v="48.8"/>
    <n v="0.24510000000000001"/>
    <n v="0.29880000000000001"/>
    <n v="0"/>
    <n v="24.4"/>
    <m/>
    <m/>
    <m/>
    <m/>
    <n v="1732000"/>
    <n v="66.8"/>
    <n v="24.4"/>
    <s v=""/>
    <s v=""/>
    <s v=""/>
  </r>
  <r>
    <d v="2024-06-21T00:00:00"/>
    <x v="172"/>
    <n v="2100"/>
    <d v="1901-11-11T21:00:00"/>
    <n v="63.61"/>
    <n v="0"/>
    <n v="0.5"/>
    <n v="1.51"/>
    <m/>
    <n v="9.1140000000000008"/>
    <n v="58.8"/>
    <n v="0.24510000000000001"/>
    <n v="0.29880000000000001"/>
    <n v="0"/>
    <n v="0.6"/>
    <m/>
    <m/>
    <m/>
    <m/>
    <n v="1732100"/>
    <n v="0.8"/>
    <n v="0"/>
    <s v=""/>
    <s v=""/>
    <s v=""/>
  </r>
  <r>
    <d v="2024-06-21T00:00:00"/>
    <x v="172"/>
    <n v="2200"/>
    <d v="1901-11-11T22:00:00"/>
    <n v="63.37"/>
    <n v="0"/>
    <n v="0.5"/>
    <n v="2.0099999999999998"/>
    <m/>
    <n v="8.8409999999999993"/>
    <n v="61.1"/>
    <n v="0.24510000000000001"/>
    <n v="0.29880000000000001"/>
    <n v="0"/>
    <n v="0.6"/>
    <m/>
    <m/>
    <m/>
    <m/>
    <n v="1732200"/>
    <n v="0"/>
    <n v="0"/>
    <s v=""/>
    <s v=""/>
    <s v=""/>
  </r>
  <r>
    <d v="2024-06-21T00:00:00"/>
    <x v="172"/>
    <n v="2300"/>
    <d v="1901-11-11T23:00:00"/>
    <n v="63.37"/>
    <n v="0"/>
    <n v="0.5"/>
    <n v="1.51"/>
    <m/>
    <n v="8.7170000000000005"/>
    <n v="62.7"/>
    <n v="0.24429999999999999"/>
    <n v="0.29809999999999998"/>
    <n v="0"/>
    <n v="0.6"/>
    <m/>
    <m/>
    <m/>
    <m/>
    <n v="1732300"/>
    <n v="0"/>
    <n v="0"/>
    <s v=""/>
    <s v=""/>
    <s v=""/>
  </r>
  <r>
    <d v="2024-06-21T00:00:00"/>
    <x v="172"/>
    <n v="2400"/>
    <d v="1901-11-12T00:00:00"/>
    <n v="63.02"/>
    <n v="0"/>
    <n v="0.5"/>
    <n v="2.0099999999999998"/>
    <m/>
    <n v="8.7420000000000009"/>
    <n v="60.3"/>
    <n v="0.24429999999999999"/>
    <n v="0.29809999999999998"/>
    <n v="0"/>
    <n v="0.6"/>
    <m/>
    <m/>
    <m/>
    <m/>
    <n v="1732400"/>
    <n v="0"/>
    <n v="0"/>
    <n v="0.24399999999999999"/>
    <n v="0.29799999999999999"/>
    <n v="0"/>
  </r>
  <r>
    <d v="2024-06-22T00:00:00"/>
    <x v="173"/>
    <n v="100"/>
    <d v="1901-11-12T01:00:00"/>
    <n v="63.26"/>
    <n v="0"/>
    <n v="0.5"/>
    <n v="2.0099999999999998"/>
    <m/>
    <n v="7.67"/>
    <n v="63.1"/>
    <n v="0.24429999999999999"/>
    <n v="0.29809999999999998"/>
    <n v="0"/>
    <n v="0.6"/>
    <m/>
    <m/>
    <m/>
    <m/>
    <n v="1740100"/>
    <n v="0"/>
    <n v="0"/>
    <s v=""/>
    <s v=""/>
    <s v=""/>
  </r>
  <r>
    <d v="2024-06-22T00:00:00"/>
    <x v="173"/>
    <n v="200"/>
    <d v="1901-11-12T02:00:00"/>
    <n v="63.26"/>
    <n v="0"/>
    <n v="1.01"/>
    <n v="2.0099999999999998"/>
    <m/>
    <n v="8.6929999999999996"/>
    <n v="64.7"/>
    <n v="0.24360000000000001"/>
    <n v="0.29809999999999998"/>
    <n v="0"/>
    <n v="0.6"/>
    <m/>
    <m/>
    <m/>
    <m/>
    <n v="1740200"/>
    <n v="0"/>
    <n v="0"/>
    <s v=""/>
    <s v=""/>
    <s v=""/>
  </r>
  <r>
    <d v="2024-06-22T00:00:00"/>
    <x v="173"/>
    <n v="300"/>
    <d v="1901-11-12T03:00:00"/>
    <n v="63.14"/>
    <n v="0"/>
    <n v="0.5"/>
    <n v="1.51"/>
    <m/>
    <n v="8.6929999999999996"/>
    <n v="63.3"/>
    <n v="0.24360000000000001"/>
    <n v="0.2974"/>
    <n v="0"/>
    <n v="0.6"/>
    <m/>
    <m/>
    <m/>
    <m/>
    <n v="1740300"/>
    <n v="0"/>
    <n v="0"/>
    <s v=""/>
    <s v=""/>
    <s v=""/>
  </r>
  <r>
    <d v="2024-06-22T00:00:00"/>
    <x v="173"/>
    <n v="400"/>
    <d v="1901-11-12T04:00:00"/>
    <n v="63.02"/>
    <n v="0"/>
    <n v="0.5"/>
    <n v="1.51"/>
    <m/>
    <n v="8.1950000000000003"/>
    <n v="64"/>
    <n v="0.24360000000000001"/>
    <n v="0.2974"/>
    <n v="0"/>
    <n v="1.9"/>
    <m/>
    <m/>
    <m/>
    <m/>
    <n v="1740400"/>
    <n v="0"/>
    <n v="1.9"/>
    <s v=""/>
    <s v=""/>
    <s v=""/>
  </r>
  <r>
    <d v="2024-06-22T00:00:00"/>
    <x v="173"/>
    <n v="500"/>
    <d v="1901-11-12T05:00:00"/>
    <n v="63.26"/>
    <n v="0"/>
    <n v="0.5"/>
    <n v="1.51"/>
    <m/>
    <n v="8.3689999999999998"/>
    <n v="64.599999999999994"/>
    <n v="0.2429"/>
    <n v="0.2974"/>
    <n v="0"/>
    <n v="25.6"/>
    <m/>
    <m/>
    <m/>
    <m/>
    <n v="1740500"/>
    <n v="29.5"/>
    <n v="25.6"/>
    <s v=""/>
    <s v=""/>
    <s v=""/>
  </r>
  <r>
    <d v="2024-06-22T00:00:00"/>
    <x v="173"/>
    <n v="600"/>
    <d v="1901-11-12T06:00:00"/>
    <n v="63.49"/>
    <n v="0"/>
    <n v="0"/>
    <n v="1.51"/>
    <m/>
    <n v="11.88"/>
    <n v="64.599999999999994"/>
    <n v="0.2422"/>
    <n v="0.29659999999999997"/>
    <n v="0"/>
    <n v="165.6"/>
    <m/>
    <m/>
    <m/>
    <m/>
    <n v="1740600"/>
    <n v="165.5"/>
    <n v="165.6"/>
    <s v=""/>
    <s v=""/>
    <s v=""/>
  </r>
  <r>
    <d v="2024-06-22T00:00:00"/>
    <x v="173"/>
    <n v="700"/>
    <d v="1901-11-12T07:00:00"/>
    <n v="63.73"/>
    <n v="0"/>
    <n v="0"/>
    <n v="2.0099999999999998"/>
    <m/>
    <n v="13.185"/>
    <n v="58.2"/>
    <n v="0.2429"/>
    <n v="0.29659999999999997"/>
    <n v="0"/>
    <n v="179.4"/>
    <m/>
    <m/>
    <m/>
    <m/>
    <n v="1740700"/>
    <n v="339"/>
    <n v="179.4"/>
    <s v=""/>
    <s v=""/>
    <s v=""/>
  </r>
  <r>
    <d v="2024-06-22T00:00:00"/>
    <x v="173"/>
    <n v="800"/>
    <d v="1901-11-12T08:00:00"/>
    <n v="63.61"/>
    <n v="0"/>
    <n v="0"/>
    <n v="2.52"/>
    <m/>
    <n v="14.026"/>
    <n v="48.6"/>
    <n v="0.2422"/>
    <n v="0.2959"/>
    <n v="0"/>
    <n v="259.39999999999998"/>
    <m/>
    <m/>
    <m/>
    <m/>
    <n v="1740800"/>
    <n v="517.79999999999995"/>
    <n v="259.39999999999998"/>
    <s v=""/>
    <s v=""/>
    <s v=""/>
  </r>
  <r>
    <d v="2024-06-22T00:00:00"/>
    <x v="173"/>
    <n v="900"/>
    <d v="1901-11-12T09:00:00"/>
    <n v="63.37"/>
    <n v="0"/>
    <n v="0.5"/>
    <n v="3.02"/>
    <m/>
    <n v="14.648999999999999"/>
    <n v="48.6"/>
    <n v="0.2422"/>
    <n v="0.2959"/>
    <n v="0"/>
    <n v="299.39999999999998"/>
    <m/>
    <m/>
    <m/>
    <m/>
    <n v="1740900"/>
    <n v="684"/>
    <n v="299.39999999999998"/>
    <s v=""/>
    <s v=""/>
    <s v=""/>
  </r>
  <r>
    <d v="2024-06-22T00:00:00"/>
    <x v="173"/>
    <n v="1000"/>
    <d v="1901-11-12T10:00:00"/>
    <n v="63.73"/>
    <n v="0"/>
    <n v="0.5"/>
    <n v="4.53"/>
    <m/>
    <n v="16.558"/>
    <n v="47"/>
    <n v="0.2422"/>
    <n v="0.29520000000000002"/>
    <n v="0"/>
    <n v="438.1"/>
    <m/>
    <m/>
    <m/>
    <m/>
    <n v="1741000"/>
    <n v="824.2"/>
    <n v="438.1"/>
    <s v=""/>
    <s v=""/>
    <s v=""/>
  </r>
  <r>
    <d v="2024-06-22T00:00:00"/>
    <x v="173"/>
    <n v="1100"/>
    <d v="1901-11-12T11:00:00"/>
    <n v="63.61"/>
    <n v="0"/>
    <n v="1.51"/>
    <n v="6.04"/>
    <m/>
    <n v="16.152999999999999"/>
    <n v="43.6"/>
    <n v="0.2422"/>
    <n v="0.2944"/>
    <n v="0"/>
    <n v="648.1"/>
    <m/>
    <m/>
    <m/>
    <m/>
    <n v="1741100"/>
    <n v="927.2"/>
    <n v="648.1"/>
    <s v=""/>
    <s v=""/>
    <s v=""/>
  </r>
  <r>
    <d v="2024-06-22T00:00:00"/>
    <x v="173"/>
    <n v="1200"/>
    <d v="1901-11-12T12:00:00"/>
    <n v="64.540000000000006"/>
    <n v="0.54000000000000625"/>
    <n v="1.51"/>
    <n v="5.03"/>
    <m/>
    <n v="19.77"/>
    <n v="41.5"/>
    <n v="0.2422"/>
    <n v="0.2944"/>
    <n v="0"/>
    <n v="500.6"/>
    <m/>
    <m/>
    <m/>
    <m/>
    <n v="1741200"/>
    <n v="985.2"/>
    <n v="500.6"/>
    <s v=""/>
    <s v=""/>
    <s v=""/>
  </r>
  <r>
    <d v="2024-06-22T00:00:00"/>
    <x v="173"/>
    <n v="1300"/>
    <d v="1901-11-12T13:00:00"/>
    <n v="63.61"/>
    <n v="0"/>
    <n v="2.52"/>
    <n v="8.0500000000000007"/>
    <m/>
    <n v="17.463000000000001"/>
    <n v="36.299999999999997"/>
    <n v="0.2429"/>
    <n v="0.29299999999999998"/>
    <n v="0"/>
    <n v="649.4"/>
    <m/>
    <m/>
    <m/>
    <m/>
    <n v="1741300"/>
    <n v="993.7"/>
    <n v="649.4"/>
    <s v=""/>
    <s v=""/>
    <s v=""/>
  </r>
  <r>
    <d v="2024-06-22T00:00:00"/>
    <x v="173"/>
    <n v="1400"/>
    <d v="1901-11-12T14:00:00"/>
    <n v="63.84"/>
    <n v="0"/>
    <n v="2.0099999999999998"/>
    <n v="5.54"/>
    <m/>
    <n v="15.724"/>
    <n v="43.2"/>
    <n v="0.2429"/>
    <n v="0.2923"/>
    <n v="0"/>
    <n v="223.1"/>
    <m/>
    <m/>
    <m/>
    <m/>
    <n v="1741400"/>
    <n v="952.5"/>
    <n v="223.1"/>
    <s v=""/>
    <s v=""/>
    <s v=""/>
  </r>
  <r>
    <d v="2024-06-22T00:00:00"/>
    <x v="173"/>
    <n v="1500"/>
    <d v="1901-11-12T15:00:00"/>
    <n v="63.73"/>
    <n v="0"/>
    <n v="2.0099999999999998"/>
    <n v="7.05"/>
    <m/>
    <n v="13.786"/>
    <n v="47.1"/>
    <n v="0.24360000000000001"/>
    <n v="0.29149999999999998"/>
    <n v="0"/>
    <n v="275.60000000000002"/>
    <m/>
    <m/>
    <m/>
    <m/>
    <n v="1741500"/>
    <n v="864.3"/>
    <n v="275.60000000000002"/>
    <s v=""/>
    <s v=""/>
    <s v=""/>
  </r>
  <r>
    <d v="2024-06-22T00:00:00"/>
    <x v="173"/>
    <n v="1600"/>
    <d v="1901-11-12T16:00:00"/>
    <n v="63.84"/>
    <n v="0"/>
    <n v="1.51"/>
    <n v="5.03"/>
    <m/>
    <n v="14.96"/>
    <n v="47.4"/>
    <n v="0.24429999999999999"/>
    <n v="0.29149999999999998"/>
    <n v="0"/>
    <n v="286.89999999999998"/>
    <m/>
    <m/>
    <m/>
    <m/>
    <n v="1741600"/>
    <n v="735.8"/>
    <n v="286.89999999999998"/>
    <s v=""/>
    <s v=""/>
    <s v=""/>
  </r>
  <r>
    <d v="2024-06-22T00:00:00"/>
    <x v="173"/>
    <n v="1700"/>
    <d v="1901-11-12T17:00:00"/>
    <n v="63.84"/>
    <n v="0"/>
    <n v="2.0099999999999998"/>
    <n v="6.54"/>
    <m/>
    <n v="15.819000000000001"/>
    <n v="47.4"/>
    <n v="0.2429"/>
    <n v="0.29149999999999998"/>
    <n v="0"/>
    <n v="278.10000000000002"/>
    <m/>
    <m/>
    <m/>
    <m/>
    <n v="1741700"/>
    <n v="577.20000000000005"/>
    <n v="278.10000000000002"/>
    <s v=""/>
    <s v=""/>
    <s v=""/>
  </r>
  <r>
    <d v="2024-06-22T00:00:00"/>
    <x v="173"/>
    <n v="1800"/>
    <d v="1901-11-12T18:00:00"/>
    <n v="63.61"/>
    <n v="0"/>
    <n v="1.51"/>
    <n v="6.04"/>
    <m/>
    <n v="14.433"/>
    <n v="46.4"/>
    <n v="0.2429"/>
    <n v="0.2908"/>
    <n v="0"/>
    <n v="194.4"/>
    <m/>
    <m/>
    <m/>
    <m/>
    <n v="1741800"/>
    <n v="400.8"/>
    <n v="194.4"/>
    <s v=""/>
    <s v=""/>
    <s v=""/>
  </r>
  <r>
    <d v="2024-06-22T00:00:00"/>
    <x v="173"/>
    <n v="1900"/>
    <d v="1901-11-12T19:00:00"/>
    <n v="63.61"/>
    <n v="0"/>
    <n v="0"/>
    <n v="3.02"/>
    <m/>
    <n v="13.281000000000001"/>
    <n v="51.1"/>
    <n v="0.2429"/>
    <n v="0.29010000000000002"/>
    <n v="0"/>
    <n v="60.6"/>
    <m/>
    <m/>
    <m/>
    <m/>
    <n v="1741900"/>
    <n v="222.8"/>
    <n v="60.6"/>
    <s v=""/>
    <s v=""/>
    <s v=""/>
  </r>
  <r>
    <d v="2024-06-22T00:00:00"/>
    <x v="173"/>
    <n v="2000"/>
    <d v="1901-11-12T20:00:00"/>
    <n v="63.49"/>
    <n v="0"/>
    <n v="0"/>
    <n v="1.51"/>
    <m/>
    <n v="11.637"/>
    <n v="57.8"/>
    <n v="0.2407"/>
    <n v="0.29010000000000002"/>
    <n v="0"/>
    <n v="15.6"/>
    <m/>
    <m/>
    <m/>
    <m/>
    <n v="1742000"/>
    <n v="67.3"/>
    <n v="15.6"/>
    <s v=""/>
    <s v=""/>
    <s v=""/>
  </r>
  <r>
    <d v="2024-06-22T00:00:00"/>
    <x v="173"/>
    <n v="2100"/>
    <d v="1901-11-12T21:00:00"/>
    <n v="63.49"/>
    <n v="0"/>
    <n v="0.5"/>
    <n v="3.52"/>
    <m/>
    <n v="11.832000000000001"/>
    <n v="59.3"/>
    <n v="0.2407"/>
    <n v="0.28939999999999999"/>
    <n v="0"/>
    <n v="0.6"/>
    <m/>
    <m/>
    <m/>
    <m/>
    <n v="1742100"/>
    <n v="0.8"/>
    <n v="0"/>
    <s v=""/>
    <s v=""/>
    <s v=""/>
  </r>
  <r>
    <d v="2024-06-22T00:00:00"/>
    <x v="173"/>
    <n v="2200"/>
    <d v="1901-11-12T22:00:00"/>
    <n v="63.14"/>
    <n v="0"/>
    <n v="0.5"/>
    <n v="3.02"/>
    <m/>
    <n v="10.271000000000001"/>
    <n v="60.1"/>
    <n v="0.2407"/>
    <n v="0.29010000000000002"/>
    <n v="0"/>
    <n v="0.6"/>
    <m/>
    <m/>
    <m/>
    <m/>
    <n v="1742200"/>
    <n v="0"/>
    <n v="0"/>
    <s v=""/>
    <s v=""/>
    <s v=""/>
  </r>
  <r>
    <d v="2024-06-22T00:00:00"/>
    <x v="173"/>
    <n v="2300"/>
    <d v="1901-11-12T23:00:00"/>
    <n v="63.37"/>
    <n v="0"/>
    <n v="1.01"/>
    <n v="4.53"/>
    <m/>
    <n v="10.074999999999999"/>
    <n v="63.4"/>
    <n v="0.2407"/>
    <n v="0.28939999999999999"/>
    <n v="0"/>
    <n v="0.6"/>
    <m/>
    <m/>
    <m/>
    <m/>
    <n v="1742300"/>
    <n v="0"/>
    <n v="0"/>
    <s v=""/>
    <s v=""/>
    <s v=""/>
  </r>
  <r>
    <d v="2024-06-22T00:00:00"/>
    <x v="173"/>
    <n v="2400"/>
    <d v="1901-11-13T00:00:00"/>
    <n v="63.61"/>
    <n v="0"/>
    <n v="1.51"/>
    <n v="4.53"/>
    <m/>
    <n v="9.3859999999999992"/>
    <n v="67.900000000000006"/>
    <n v="0.2407"/>
    <n v="0.28939999999999999"/>
    <n v="0"/>
    <n v="0.6"/>
    <m/>
    <m/>
    <m/>
    <m/>
    <n v="1742400"/>
    <n v="0"/>
    <n v="0"/>
    <n v="0.24099999999999999"/>
    <n v="0.28899999999999998"/>
    <n v="0"/>
  </r>
  <r>
    <d v="2024-06-23T00:00:00"/>
    <x v="174"/>
    <n v="100"/>
    <d v="1901-11-13T01:00:00"/>
    <n v="63.61"/>
    <n v="0"/>
    <n v="1.51"/>
    <n v="5.03"/>
    <m/>
    <n v="8.8170000000000002"/>
    <n v="67.8"/>
    <n v="0.24"/>
    <n v="0.28939999999999999"/>
    <n v="0"/>
    <n v="0.6"/>
    <m/>
    <m/>
    <m/>
    <m/>
    <n v="1750100"/>
    <n v="0"/>
    <n v="0"/>
    <s v=""/>
    <s v=""/>
    <s v=""/>
  </r>
  <r>
    <d v="2024-06-23T00:00:00"/>
    <x v="174"/>
    <n v="200"/>
    <d v="1901-11-13T02:00:00"/>
    <n v="63.49"/>
    <n v="0"/>
    <n v="1.51"/>
    <n v="7.55"/>
    <m/>
    <n v="7.77"/>
    <n v="66.7"/>
    <n v="0.24"/>
    <n v="0.28939999999999999"/>
    <n v="0"/>
    <n v="0.6"/>
    <m/>
    <m/>
    <m/>
    <m/>
    <n v="1750200"/>
    <n v="0"/>
    <n v="0"/>
    <s v=""/>
    <s v=""/>
    <s v=""/>
  </r>
  <r>
    <d v="2024-06-23T00:00:00"/>
    <x v="174"/>
    <n v="300"/>
    <d v="1901-11-13T03:00:00"/>
    <n v="63.37"/>
    <n v="0"/>
    <n v="1.01"/>
    <n v="5.03"/>
    <m/>
    <n v="6.6870000000000003"/>
    <n v="69.400000000000006"/>
    <n v="0.2407"/>
    <n v="0.28860000000000002"/>
    <n v="0"/>
    <n v="0.6"/>
    <m/>
    <m/>
    <m/>
    <m/>
    <n v="1750300"/>
    <n v="0"/>
    <n v="0"/>
    <s v=""/>
    <s v=""/>
    <s v=""/>
  </r>
  <r>
    <d v="2024-06-23T00:00:00"/>
    <x v="174"/>
    <n v="400"/>
    <d v="1901-11-13T04:00:00"/>
    <n v="63.26"/>
    <n v="0"/>
    <n v="0"/>
    <n v="3.02"/>
    <m/>
    <n v="6.484"/>
    <n v="72.3"/>
    <n v="0.24"/>
    <n v="0.28860000000000002"/>
    <n v="0"/>
    <n v="0.6"/>
    <m/>
    <m/>
    <m/>
    <m/>
    <n v="1750400"/>
    <n v="0"/>
    <n v="0"/>
    <s v=""/>
    <s v=""/>
    <s v=""/>
  </r>
  <r>
    <d v="2024-06-23T00:00:00"/>
    <x v="174"/>
    <n v="500"/>
    <d v="1901-11-13T05:00:00"/>
    <n v="63.49"/>
    <n v="0"/>
    <n v="1.01"/>
    <n v="4.53"/>
    <m/>
    <n v="6.4580000000000002"/>
    <n v="72.900000000000006"/>
    <n v="0.24"/>
    <n v="0.28860000000000002"/>
    <n v="0"/>
    <n v="18.100000000000001"/>
    <m/>
    <m/>
    <m/>
    <m/>
    <n v="1750500"/>
    <n v="29"/>
    <n v="18.100000000000001"/>
    <s v=""/>
    <s v=""/>
    <s v=""/>
  </r>
  <r>
    <d v="2024-06-23T00:00:00"/>
    <x v="174"/>
    <n v="600"/>
    <d v="1901-11-13T06:00:00"/>
    <n v="63.49"/>
    <n v="0"/>
    <n v="1.01"/>
    <n v="3.52"/>
    <m/>
    <n v="8.4190000000000005"/>
    <n v="72.400000000000006"/>
    <n v="0.24"/>
    <n v="0.28860000000000002"/>
    <n v="0"/>
    <n v="174.4"/>
    <m/>
    <m/>
    <m/>
    <m/>
    <n v="1750600"/>
    <n v="164.5"/>
    <n v="174.4"/>
    <s v=""/>
    <s v=""/>
    <s v=""/>
  </r>
  <r>
    <d v="2024-06-23T00:00:00"/>
    <x v="174"/>
    <n v="700"/>
    <d v="1901-11-13T07:00:00"/>
    <n v="63.61"/>
    <n v="0"/>
    <n v="1.01"/>
    <n v="5.54"/>
    <m/>
    <n v="10.785"/>
    <n v="63.3"/>
    <n v="0.2392"/>
    <n v="0.28789999999999999"/>
    <n v="0"/>
    <n v="375.6"/>
    <m/>
    <m/>
    <m/>
    <m/>
    <n v="1750700"/>
    <n v="338"/>
    <n v="375.6"/>
    <s v=""/>
    <s v=""/>
    <s v=""/>
  </r>
  <r>
    <d v="2024-06-23T00:00:00"/>
    <x v="174"/>
    <n v="800"/>
    <d v="1901-11-13T08:00:00"/>
    <n v="63.14"/>
    <n v="0"/>
    <n v="1.01"/>
    <n v="5.03"/>
    <m/>
    <n v="11.273"/>
    <n v="58.8"/>
    <n v="0.2392"/>
    <n v="0.28789999999999999"/>
    <n v="0"/>
    <n v="331.9"/>
    <m/>
    <m/>
    <m/>
    <m/>
    <n v="1750800"/>
    <n v="516.79999999999995"/>
    <n v="331.9"/>
    <s v=""/>
    <s v=""/>
    <s v=""/>
  </r>
  <r>
    <d v="2024-06-23T00:00:00"/>
    <x v="174"/>
    <n v="900"/>
    <d v="1901-11-13T09:00:00"/>
    <n v="63.73"/>
    <n v="0"/>
    <n v="1.51"/>
    <n v="5.54"/>
    <m/>
    <n v="12.413"/>
    <n v="55.6"/>
    <n v="0.2392"/>
    <n v="0.28720000000000001"/>
    <n v="0"/>
    <n v="631.9"/>
    <m/>
    <m/>
    <m/>
    <m/>
    <n v="1750900"/>
    <n v="683"/>
    <n v="631.9"/>
    <s v=""/>
    <s v=""/>
    <s v=""/>
  </r>
  <r>
    <d v="2024-06-23T00:00:00"/>
    <x v="174"/>
    <n v="1000"/>
    <d v="1901-11-13T10:00:00"/>
    <n v="64.08"/>
    <n v="7.9999999999998295E-2"/>
    <n v="2.0099999999999998"/>
    <n v="5.54"/>
    <m/>
    <n v="13.978"/>
    <n v="52.9"/>
    <n v="0.2392"/>
    <n v="0.28649999999999998"/>
    <n v="0"/>
    <n v="803.1"/>
    <m/>
    <m/>
    <m/>
    <m/>
    <n v="1751000"/>
    <n v="823.3"/>
    <n v="803.1"/>
    <s v=""/>
    <s v=""/>
    <s v=""/>
  </r>
  <r>
    <d v="2024-06-23T00:00:00"/>
    <x v="174"/>
    <n v="1100"/>
    <d v="1901-11-13T11:00:00"/>
    <n v="63.96"/>
    <n v="0"/>
    <n v="2.0099999999999998"/>
    <n v="6.54"/>
    <m/>
    <n v="14.218"/>
    <n v="53.1"/>
    <n v="0.2392"/>
    <n v="0.28570000000000001"/>
    <n v="0"/>
    <n v="939.4"/>
    <m/>
    <m/>
    <m/>
    <m/>
    <n v="1751100"/>
    <n v="926.2"/>
    <n v="939.4"/>
    <s v=""/>
    <s v=""/>
    <s v=""/>
  </r>
  <r>
    <d v="2024-06-23T00:00:00"/>
    <x v="174"/>
    <n v="1200"/>
    <d v="1901-11-13T12:00:00"/>
    <n v="63.84"/>
    <n v="0"/>
    <n v="2.52"/>
    <n v="6.04"/>
    <m/>
    <n v="14.553000000000001"/>
    <n v="47.6"/>
    <n v="0.2407"/>
    <n v="0.28499999999999998"/>
    <n v="0"/>
    <n v="1193.0999999999999"/>
    <m/>
    <m/>
    <m/>
    <m/>
    <n v="1751200"/>
    <n v="984.2"/>
    <n v="1193.0999999999999"/>
    <s v=""/>
    <s v=""/>
    <s v=""/>
  </r>
  <r>
    <d v="2024-06-23T00:00:00"/>
    <x v="174"/>
    <n v="1300"/>
    <d v="1901-11-13T13:00:00"/>
    <n v="64.66"/>
    <n v="0.65999999999999659"/>
    <n v="2.52"/>
    <n v="7.05"/>
    <m/>
    <n v="13.954000000000001"/>
    <n v="48.5"/>
    <n v="0.2429"/>
    <n v="0.2843"/>
    <n v="0"/>
    <n v="800.6"/>
    <m/>
    <m/>
    <m/>
    <m/>
    <n v="1751300"/>
    <n v="993.3"/>
    <n v="800.6"/>
    <s v=""/>
    <s v=""/>
    <s v=""/>
  </r>
  <r>
    <d v="2024-06-23T00:00:00"/>
    <x v="174"/>
    <n v="1400"/>
    <d v="1901-11-13T14:00:00"/>
    <n v="64.540000000000006"/>
    <n v="0.54000000000000625"/>
    <n v="2.52"/>
    <n v="6.54"/>
    <m/>
    <n v="14.864000000000001"/>
    <n v="47.9"/>
    <n v="0.2407"/>
    <n v="0.28360000000000002"/>
    <n v="0"/>
    <n v="930.6"/>
    <m/>
    <m/>
    <m/>
    <m/>
    <n v="1751400"/>
    <n v="952"/>
    <n v="930.6"/>
    <s v=""/>
    <s v=""/>
    <s v=""/>
  </r>
  <r>
    <d v="2024-06-23T00:00:00"/>
    <x v="174"/>
    <n v="1500"/>
    <d v="1901-11-13T15:00:00"/>
    <n v="63.96"/>
    <n v="0"/>
    <n v="2.52"/>
    <n v="7.05"/>
    <m/>
    <n v="11.127000000000001"/>
    <n v="50.2"/>
    <n v="0.2429"/>
    <n v="0.2828"/>
    <n v="0"/>
    <n v="506.9"/>
    <m/>
    <m/>
    <m/>
    <m/>
    <n v="1751500"/>
    <n v="864.2"/>
    <n v="506.9"/>
    <s v=""/>
    <s v=""/>
    <s v=""/>
  </r>
  <r>
    <d v="2024-06-23T00:00:00"/>
    <x v="174"/>
    <n v="1600"/>
    <d v="1901-11-13T16:00:00"/>
    <n v="64.540000000000006"/>
    <n v="0.54000000000000625"/>
    <n v="2.52"/>
    <n v="7.05"/>
    <m/>
    <n v="12.000999999999999"/>
    <n v="50.2"/>
    <n v="0.2429"/>
    <n v="0.28210000000000002"/>
    <n v="0"/>
    <n v="665.6"/>
    <m/>
    <m/>
    <m/>
    <m/>
    <n v="1751600"/>
    <n v="735.8"/>
    <n v="665.6"/>
    <s v=""/>
    <s v=""/>
    <s v=""/>
  </r>
  <r>
    <d v="2024-06-23T00:00:00"/>
    <x v="174"/>
    <n v="1700"/>
    <d v="1901-11-13T17:00:00"/>
    <n v="64.19"/>
    <n v="0.18999999999999773"/>
    <n v="3.02"/>
    <n v="8.0500000000000007"/>
    <m/>
    <n v="11.175000000000001"/>
    <n v="51.7"/>
    <n v="0.2429"/>
    <n v="0.28210000000000002"/>
    <n v="0"/>
    <n v="524.4"/>
    <m/>
    <m/>
    <m/>
    <m/>
    <n v="1751700"/>
    <n v="577.20000000000005"/>
    <n v="524.4"/>
    <s v=""/>
    <s v=""/>
    <s v=""/>
  </r>
  <r>
    <d v="2024-06-23T00:00:00"/>
    <x v="174"/>
    <n v="1800"/>
    <d v="1901-11-13T18:00:00"/>
    <n v="63.37"/>
    <n v="0"/>
    <n v="2.52"/>
    <n v="8.0500000000000007"/>
    <m/>
    <n v="9.1630000000000003"/>
    <n v="54.7"/>
    <n v="0.2429"/>
    <n v="0.28139999999999998"/>
    <n v="0"/>
    <n v="344.4"/>
    <m/>
    <m/>
    <m/>
    <m/>
    <n v="1751800"/>
    <n v="401"/>
    <n v="344.4"/>
    <s v=""/>
    <s v=""/>
    <s v=""/>
  </r>
  <r>
    <d v="2024-06-23T00:00:00"/>
    <x v="174"/>
    <n v="1900"/>
    <d v="1901-11-13T19:00:00"/>
    <n v="63.37"/>
    <n v="0"/>
    <n v="2.52"/>
    <n v="6.54"/>
    <m/>
    <n v="6.585"/>
    <n v="62.6"/>
    <n v="0.2429"/>
    <n v="0.28139999999999998"/>
    <n v="0"/>
    <n v="175.6"/>
    <m/>
    <m/>
    <m/>
    <m/>
    <n v="1751900"/>
    <n v="223.2"/>
    <n v="175.6"/>
    <s v=""/>
    <s v=""/>
    <s v=""/>
  </r>
  <r>
    <d v="2024-06-23T00:00:00"/>
    <x v="174"/>
    <n v="2000"/>
    <d v="1901-11-13T20:00:00"/>
    <n v="63.61"/>
    <n v="0"/>
    <n v="3.02"/>
    <n v="8.0500000000000007"/>
    <m/>
    <n v="2.85"/>
    <n v="74.7"/>
    <n v="0.2429"/>
    <n v="0.28139999999999998"/>
    <n v="0"/>
    <n v="26.9"/>
    <m/>
    <m/>
    <m/>
    <m/>
    <n v="1752000"/>
    <n v="67.3"/>
    <n v="26.9"/>
    <s v=""/>
    <s v=""/>
    <s v=""/>
  </r>
  <r>
    <d v="2024-06-23T00:00:00"/>
    <x v="174"/>
    <n v="2100"/>
    <d v="1901-11-13T21:00:00"/>
    <n v="63.84"/>
    <n v="0"/>
    <n v="2.52"/>
    <n v="7.55"/>
    <m/>
    <n v="2.101"/>
    <n v="79.099999999999994"/>
    <n v="0.2429"/>
    <n v="0.28060000000000002"/>
    <n v="0"/>
    <n v="0.6"/>
    <m/>
    <m/>
    <m/>
    <m/>
    <n v="1752100"/>
    <n v="0.8"/>
    <n v="0"/>
    <s v=""/>
    <s v=""/>
    <s v=""/>
  </r>
  <r>
    <d v="2024-06-23T00:00:00"/>
    <x v="174"/>
    <n v="2200"/>
    <d v="1901-11-13T22:00:00"/>
    <n v="63.61"/>
    <n v="0"/>
    <n v="2.52"/>
    <n v="7.55"/>
    <m/>
    <n v="2.0209999999999999"/>
    <n v="82.4"/>
    <n v="0.2422"/>
    <n v="0.28060000000000002"/>
    <n v="0"/>
    <n v="0.6"/>
    <m/>
    <m/>
    <m/>
    <m/>
    <n v="1752200"/>
    <n v="0"/>
    <n v="0"/>
    <s v=""/>
    <s v=""/>
    <s v=""/>
  </r>
  <r>
    <d v="2024-06-23T00:00:00"/>
    <x v="174"/>
    <n v="2300"/>
    <d v="1901-11-13T23:00:00"/>
    <n v="63.37"/>
    <n v="0"/>
    <n v="1.01"/>
    <n v="7.05"/>
    <m/>
    <n v="1.099"/>
    <n v="85"/>
    <n v="0.2422"/>
    <n v="0.28060000000000002"/>
    <n v="0"/>
    <n v="0.6"/>
    <m/>
    <m/>
    <m/>
    <m/>
    <n v="1752300"/>
    <n v="0"/>
    <n v="0"/>
    <s v=""/>
    <s v=""/>
    <s v=""/>
  </r>
  <r>
    <d v="2024-06-23T00:00:00"/>
    <x v="174"/>
    <n v="2400"/>
    <d v="1901-11-14T00:00:00"/>
    <n v="63.61"/>
    <n v="0"/>
    <n v="0.5"/>
    <n v="4.03"/>
    <m/>
    <n v="1.2889999999999999"/>
    <n v="86.3"/>
    <n v="0.2414"/>
    <n v="0.28060000000000002"/>
    <n v="0"/>
    <n v="0.6"/>
    <m/>
    <m/>
    <m/>
    <m/>
    <n v="1752400"/>
    <n v="0"/>
    <n v="0"/>
    <n v="0.24099999999999999"/>
    <n v="0.28100000000000003"/>
    <n v="0"/>
  </r>
  <r>
    <d v="2024-06-24T00:00:00"/>
    <x v="175"/>
    <n v="100"/>
    <d v="1901-11-14T01:00:00"/>
    <n v="63.37"/>
    <n v="0"/>
    <n v="0"/>
    <n v="3.52"/>
    <m/>
    <n v="-0.84499999999999997"/>
    <n v="88.9"/>
    <n v="0.2414"/>
    <n v="0.28060000000000002"/>
    <n v="0"/>
    <n v="0.6"/>
    <m/>
    <m/>
    <m/>
    <m/>
    <n v="1760100"/>
    <n v="0"/>
    <n v="0"/>
    <s v=""/>
    <s v=""/>
    <s v=""/>
  </r>
  <r>
    <d v="2024-06-24T00:00:00"/>
    <x v="175"/>
    <n v="200"/>
    <d v="1901-11-14T02:00:00"/>
    <n v="63.61"/>
    <n v="0"/>
    <n v="0.5"/>
    <n v="3.02"/>
    <m/>
    <n v="1.044"/>
    <n v="89.2"/>
    <n v="0.2414"/>
    <n v="0.28060000000000002"/>
    <n v="0"/>
    <n v="0.6"/>
    <m/>
    <m/>
    <m/>
    <m/>
    <n v="1760200"/>
    <n v="0"/>
    <n v="0"/>
    <s v=""/>
    <s v=""/>
    <s v=""/>
  </r>
  <r>
    <d v="2024-06-24T00:00:00"/>
    <x v="175"/>
    <n v="300"/>
    <d v="1901-11-14T03:00:00"/>
    <n v="63.37"/>
    <n v="0"/>
    <n v="0.5"/>
    <n v="4.03"/>
    <m/>
    <n v="1.4530000000000001"/>
    <n v="87.2"/>
    <n v="0.2414"/>
    <n v="0.27989999999999998"/>
    <n v="0"/>
    <n v="0.6"/>
    <m/>
    <m/>
    <m/>
    <m/>
    <n v="1760300"/>
    <n v="0"/>
    <n v="0"/>
    <s v=""/>
    <s v=""/>
    <s v=""/>
  </r>
  <r>
    <d v="2024-06-24T00:00:00"/>
    <x v="175"/>
    <n v="400"/>
    <d v="1901-11-14T04:00:00"/>
    <n v="63.49"/>
    <n v="0"/>
    <n v="1.01"/>
    <n v="4.03"/>
    <m/>
    <n v="1.425"/>
    <n v="87.8"/>
    <n v="0.2414"/>
    <n v="0.27989999999999998"/>
    <n v="0"/>
    <n v="0.6"/>
    <m/>
    <m/>
    <m/>
    <m/>
    <n v="1760400"/>
    <n v="0"/>
    <n v="0"/>
    <s v=""/>
    <s v=""/>
    <s v=""/>
  </r>
  <r>
    <d v="2024-06-24T00:00:00"/>
    <x v="175"/>
    <n v="500"/>
    <d v="1901-11-14T05:00:00"/>
    <n v="63.49"/>
    <n v="0"/>
    <n v="0.5"/>
    <n v="4.53"/>
    <m/>
    <n v="1.994"/>
    <n v="88.2"/>
    <n v="0.2407"/>
    <n v="0.27989999999999998"/>
    <n v="0"/>
    <n v="25.6"/>
    <m/>
    <m/>
    <m/>
    <m/>
    <n v="1760500"/>
    <n v="28.5"/>
    <n v="25.6"/>
    <s v=""/>
    <s v=""/>
    <s v=""/>
  </r>
  <r>
    <d v="2024-06-24T00:00:00"/>
    <x v="175"/>
    <n v="600"/>
    <d v="1901-11-14T06:00:00"/>
    <n v="63.49"/>
    <n v="0"/>
    <n v="1.01"/>
    <n v="4.53"/>
    <m/>
    <n v="3.9060000000000001"/>
    <n v="84.8"/>
    <n v="0.2407"/>
    <n v="0.27989999999999998"/>
    <n v="0"/>
    <n v="180.6"/>
    <m/>
    <m/>
    <m/>
    <m/>
    <n v="1760600"/>
    <n v="163.69999999999999"/>
    <n v="180.6"/>
    <s v=""/>
    <s v=""/>
    <s v=""/>
  </r>
  <r>
    <d v="2024-06-24T00:00:00"/>
    <x v="175"/>
    <n v="700"/>
    <d v="1901-11-14T07:00:00"/>
    <n v="63.96"/>
    <n v="0"/>
    <n v="1.01"/>
    <n v="4.53"/>
    <m/>
    <n v="6.6109999999999998"/>
    <n v="77.5"/>
    <n v="0.24"/>
    <n v="0.27989999999999998"/>
    <n v="0"/>
    <n v="411.9"/>
    <m/>
    <m/>
    <m/>
    <m/>
    <n v="1760700"/>
    <n v="337"/>
    <n v="411.9"/>
    <s v=""/>
    <s v=""/>
    <s v=""/>
  </r>
  <r>
    <d v="2024-06-24T00:00:00"/>
    <x v="175"/>
    <n v="800"/>
    <d v="1901-11-14T08:00:00"/>
    <n v="63.96"/>
    <n v="0"/>
    <n v="0.5"/>
    <n v="4.03"/>
    <m/>
    <n v="6.6870000000000003"/>
    <n v="70.2"/>
    <n v="0.24"/>
    <n v="0.2792"/>
    <n v="0"/>
    <n v="361.9"/>
    <m/>
    <m/>
    <m/>
    <m/>
    <n v="1760800"/>
    <n v="515.70000000000005"/>
    <n v="361.9"/>
    <s v=""/>
    <s v=""/>
    <s v=""/>
  </r>
  <r>
    <d v="2024-06-24T00:00:00"/>
    <x v="175"/>
    <n v="900"/>
    <d v="1901-11-14T09:00:00"/>
    <n v="63.26"/>
    <n v="0"/>
    <n v="0.5"/>
    <n v="3.52"/>
    <m/>
    <n v="7.6189999999999998"/>
    <n v="66.900000000000006"/>
    <n v="0.24"/>
    <n v="0.2792"/>
    <n v="0"/>
    <n v="565.6"/>
    <m/>
    <m/>
    <m/>
    <m/>
    <n v="1760900"/>
    <n v="682"/>
    <n v="565.6"/>
    <s v=""/>
    <s v=""/>
    <s v=""/>
  </r>
  <r>
    <d v="2024-06-24T00:00:00"/>
    <x v="175"/>
    <n v="1000"/>
    <d v="1901-11-14T10:00:00"/>
    <n v="63.61"/>
    <n v="0"/>
    <n v="0.5"/>
    <n v="4.53"/>
    <m/>
    <n v="8.0950000000000006"/>
    <n v="65.7"/>
    <n v="0.24"/>
    <n v="0.2792"/>
    <n v="0"/>
    <n v="364.4"/>
    <m/>
    <m/>
    <m/>
    <m/>
    <n v="1761000"/>
    <n v="822.3"/>
    <n v="364.4"/>
    <s v=""/>
    <s v=""/>
    <s v=""/>
  </r>
  <r>
    <d v="2024-06-24T00:00:00"/>
    <x v="175"/>
    <n v="1100"/>
    <d v="1901-11-14T11:00:00"/>
    <n v="64.19"/>
    <n v="0.18999999999999773"/>
    <n v="1.01"/>
    <n v="4.03"/>
    <m/>
    <n v="10.59"/>
    <n v="60.3"/>
    <n v="0.24"/>
    <n v="0.27850000000000003"/>
    <n v="0"/>
    <n v="638.1"/>
    <m/>
    <m/>
    <m/>
    <m/>
    <n v="1761100"/>
    <n v="925.5"/>
    <n v="638.1"/>
    <s v=""/>
    <s v=""/>
    <s v=""/>
  </r>
  <r>
    <d v="2024-06-24T00:00:00"/>
    <x v="175"/>
    <n v="1200"/>
    <d v="1901-11-14T12:00:00"/>
    <n v="64.900000000000006"/>
    <n v="0.90000000000000568"/>
    <n v="1.01"/>
    <n v="4.53"/>
    <m/>
    <n v="11.662000000000001"/>
    <n v="54.9"/>
    <n v="0.24"/>
    <n v="0.27850000000000003"/>
    <n v="0"/>
    <n v="630.6"/>
    <m/>
    <m/>
    <m/>
    <m/>
    <n v="1761200"/>
    <n v="983.8"/>
    <n v="630.6"/>
    <s v=""/>
    <s v=""/>
    <s v=""/>
  </r>
  <r>
    <d v="2024-06-24T00:00:00"/>
    <x v="175"/>
    <n v="1300"/>
    <d v="1901-11-14T13:00:00"/>
    <n v="63.84"/>
    <n v="0"/>
    <n v="1.51"/>
    <n v="6.04"/>
    <m/>
    <n v="13.786"/>
    <n v="48.4"/>
    <n v="0.24"/>
    <n v="0.2777"/>
    <n v="0"/>
    <n v="935.6"/>
    <m/>
    <m/>
    <m/>
    <m/>
    <n v="1761300"/>
    <n v="992.7"/>
    <n v="935.6"/>
    <s v=""/>
    <s v=""/>
    <s v=""/>
  </r>
  <r>
    <d v="2024-06-24T00:00:00"/>
    <x v="175"/>
    <n v="1400"/>
    <d v="1901-11-14T14:00:00"/>
    <n v="63.73"/>
    <n v="0"/>
    <n v="1.51"/>
    <n v="5.54"/>
    <m/>
    <n v="11.686"/>
    <n v="44.4"/>
    <n v="0.24"/>
    <n v="0.27700000000000002"/>
    <n v="0"/>
    <n v="769.4"/>
    <m/>
    <m/>
    <m/>
    <m/>
    <n v="1761400"/>
    <n v="951.8"/>
    <n v="769.4"/>
    <s v=""/>
    <s v=""/>
    <s v=""/>
  </r>
  <r>
    <d v="2024-06-24T00:00:00"/>
    <x v="175"/>
    <n v="1500"/>
    <d v="1901-11-14T15:00:00"/>
    <n v="63.61"/>
    <n v="0"/>
    <n v="1.01"/>
    <n v="4.53"/>
    <m/>
    <n v="15.247"/>
    <n v="47.3"/>
    <n v="0.2407"/>
    <n v="0.27629999999999999"/>
    <n v="0"/>
    <n v="528.1"/>
    <m/>
    <m/>
    <m/>
    <m/>
    <n v="1761500"/>
    <n v="864"/>
    <n v="528.1"/>
    <s v=""/>
    <s v=""/>
    <s v=""/>
  </r>
  <r>
    <d v="2024-06-24T00:00:00"/>
    <x v="175"/>
    <n v="1600"/>
    <d v="1901-11-14T16:00:00"/>
    <n v="63.84"/>
    <n v="0"/>
    <n v="2.0099999999999998"/>
    <n v="5.03"/>
    <m/>
    <n v="15.247"/>
    <n v="42.7"/>
    <n v="0.2407"/>
    <n v="0.27629999999999999"/>
    <n v="0"/>
    <n v="686.9"/>
    <m/>
    <m/>
    <m/>
    <m/>
    <n v="1761600"/>
    <n v="736"/>
    <n v="686.9"/>
    <s v=""/>
    <s v=""/>
    <s v=""/>
  </r>
  <r>
    <d v="2024-06-24T00:00:00"/>
    <x v="175"/>
    <n v="1700"/>
    <d v="1901-11-14T17:00:00"/>
    <n v="63.26"/>
    <n v="0"/>
    <n v="2.0099999999999998"/>
    <n v="6.04"/>
    <m/>
    <n v="13.064"/>
    <n v="42.3"/>
    <n v="0.2414"/>
    <n v="0.27629999999999999"/>
    <n v="0"/>
    <n v="501.9"/>
    <m/>
    <m/>
    <m/>
    <m/>
    <n v="1761700"/>
    <n v="577.20000000000005"/>
    <n v="501.9"/>
    <s v=""/>
    <s v=""/>
    <s v=""/>
  </r>
  <r>
    <d v="2024-06-24T00:00:00"/>
    <x v="175"/>
    <n v="1800"/>
    <d v="1901-11-14T18:00:00"/>
    <n v="63.26"/>
    <n v="0"/>
    <n v="1.51"/>
    <n v="5.54"/>
    <m/>
    <n v="13.545999999999999"/>
    <n v="43.6"/>
    <n v="0.2407"/>
    <n v="0.27560000000000001"/>
    <n v="0"/>
    <n v="353.1"/>
    <m/>
    <m/>
    <m/>
    <m/>
    <n v="1761800"/>
    <n v="401"/>
    <n v="353.1"/>
    <s v=""/>
    <s v=""/>
    <s v=""/>
  </r>
  <r>
    <d v="2024-06-24T00:00:00"/>
    <x v="175"/>
    <n v="1900"/>
    <d v="1901-11-14T19:00:00"/>
    <n v="63.02"/>
    <n v="0"/>
    <n v="0.5"/>
    <n v="4.03"/>
    <m/>
    <n v="11.443"/>
    <n v="46.6"/>
    <n v="0.2407"/>
    <n v="0.27560000000000001"/>
    <n v="0"/>
    <n v="185.6"/>
    <m/>
    <m/>
    <m/>
    <m/>
    <n v="1761900"/>
    <n v="223.3"/>
    <n v="185.6"/>
    <s v=""/>
    <s v=""/>
    <s v=""/>
  </r>
  <r>
    <d v="2024-06-24T00:00:00"/>
    <x v="175"/>
    <n v="2000"/>
    <d v="1901-11-14T20:00:00"/>
    <n v="63.49"/>
    <n v="0"/>
    <n v="1.01"/>
    <n v="4.03"/>
    <m/>
    <n v="7.2930000000000001"/>
    <n v="52.3"/>
    <n v="0.2407"/>
    <n v="0.27560000000000001"/>
    <n v="0"/>
    <n v="28.1"/>
    <m/>
    <m/>
    <m/>
    <m/>
    <n v="1762000"/>
    <n v="67.5"/>
    <n v="28.1"/>
    <s v=""/>
    <s v=""/>
    <s v=""/>
  </r>
  <r>
    <d v="2024-06-24T00:00:00"/>
    <x v="175"/>
    <n v="2100"/>
    <d v="1901-11-14T21:00:00"/>
    <n v="63.37"/>
    <n v="0"/>
    <n v="1.51"/>
    <n v="4.03"/>
    <m/>
    <n v="7.1159999999999997"/>
    <n v="55.9"/>
    <n v="0.2407"/>
    <n v="0.27560000000000001"/>
    <n v="0"/>
    <n v="0.6"/>
    <m/>
    <m/>
    <m/>
    <m/>
    <n v="1762100"/>
    <n v="0.8"/>
    <n v="0"/>
    <s v=""/>
    <s v=""/>
    <s v=""/>
  </r>
  <r>
    <d v="2024-06-24T00:00:00"/>
    <x v="175"/>
    <n v="2200"/>
    <d v="1901-11-14T22:00:00"/>
    <n v="63.49"/>
    <n v="0"/>
    <n v="1.01"/>
    <n v="5.54"/>
    <m/>
    <n v="6.1529999999999996"/>
    <n v="61.7"/>
    <n v="0.24"/>
    <n v="0.27560000000000001"/>
    <n v="0"/>
    <n v="0.6"/>
    <m/>
    <m/>
    <m/>
    <m/>
    <n v="1762200"/>
    <n v="0"/>
    <n v="0"/>
    <s v=""/>
    <s v=""/>
    <s v=""/>
  </r>
  <r>
    <d v="2024-06-24T00:00:00"/>
    <x v="175"/>
    <n v="2300"/>
    <d v="1901-11-14T23:00:00"/>
    <n v="63.49"/>
    <n v="0"/>
    <n v="1.51"/>
    <n v="4.53"/>
    <m/>
    <n v="4.7140000000000004"/>
    <n v="63.3"/>
    <n v="0.2407"/>
    <n v="0.27479999999999999"/>
    <n v="0"/>
    <n v="0.6"/>
    <m/>
    <m/>
    <m/>
    <m/>
    <n v="1762300"/>
    <n v="0"/>
    <n v="0"/>
    <s v=""/>
    <s v=""/>
    <s v=""/>
  </r>
  <r>
    <d v="2024-06-24T00:00:00"/>
    <x v="175"/>
    <n v="2400"/>
    <d v="1901-11-15T00:00:00"/>
    <n v="63.61"/>
    <n v="0"/>
    <n v="3.02"/>
    <n v="9.06"/>
    <m/>
    <n v="4.3239999999999998"/>
    <n v="73.400000000000006"/>
    <n v="0.24"/>
    <n v="0.27479999999999999"/>
    <n v="0"/>
    <n v="0.6"/>
    <m/>
    <m/>
    <m/>
    <m/>
    <n v="1762400"/>
    <n v="0"/>
    <n v="0"/>
    <n v="0.24"/>
    <n v="0.27500000000000002"/>
    <n v="0"/>
  </r>
  <r>
    <d v="2024-06-25T00:00:00"/>
    <x v="176"/>
    <n v="100"/>
    <d v="1901-11-15T01:00:00"/>
    <n v="63.61"/>
    <n v="0"/>
    <n v="3.52"/>
    <n v="9.56"/>
    <m/>
    <n v="4.0890000000000004"/>
    <n v="87.9"/>
    <n v="0.24"/>
    <n v="0.27479999999999999"/>
    <n v="0"/>
    <n v="0.6"/>
    <m/>
    <m/>
    <m/>
    <m/>
    <n v="1770100"/>
    <n v="0"/>
    <n v="0"/>
    <s v=""/>
    <s v=""/>
    <s v=""/>
  </r>
  <r>
    <d v="2024-06-25T00:00:00"/>
    <x v="176"/>
    <n v="200"/>
    <d v="1901-11-15T02:00:00"/>
    <n v="63.61"/>
    <n v="0"/>
    <n v="2.52"/>
    <n v="7.05"/>
    <m/>
    <n v="4.3499999999999996"/>
    <n v="86.6"/>
    <n v="0.2392"/>
    <n v="0.27479999999999999"/>
    <n v="0"/>
    <n v="0.6"/>
    <m/>
    <m/>
    <m/>
    <m/>
    <n v="1770200"/>
    <n v="0"/>
    <n v="0"/>
    <s v=""/>
    <s v=""/>
    <s v=""/>
  </r>
  <r>
    <d v="2024-06-25T00:00:00"/>
    <x v="176"/>
    <n v="300"/>
    <d v="1901-11-15T03:00:00"/>
    <n v="63.49"/>
    <n v="0"/>
    <n v="2.0099999999999998"/>
    <n v="5.03"/>
    <m/>
    <n v="4.4800000000000004"/>
    <n v="84.4"/>
    <n v="0.2392"/>
    <n v="0.27479999999999999"/>
    <n v="0"/>
    <n v="0.6"/>
    <m/>
    <m/>
    <m/>
    <m/>
    <n v="1770300"/>
    <n v="0"/>
    <n v="0"/>
    <s v=""/>
    <s v=""/>
    <s v=""/>
  </r>
  <r>
    <d v="2024-06-25T00:00:00"/>
    <x v="176"/>
    <n v="400"/>
    <d v="1901-11-15T04:00:00"/>
    <n v="63.61"/>
    <n v="0"/>
    <n v="2.0099999999999998"/>
    <n v="5.03"/>
    <m/>
    <n v="4.3499999999999996"/>
    <n v="84"/>
    <n v="0.2392"/>
    <n v="0.27410000000000001"/>
    <n v="0"/>
    <n v="1.9"/>
    <m/>
    <m/>
    <m/>
    <m/>
    <n v="1770400"/>
    <n v="0"/>
    <n v="1.9"/>
    <s v=""/>
    <s v=""/>
    <s v=""/>
  </r>
  <r>
    <d v="2024-06-25T00:00:00"/>
    <x v="176"/>
    <n v="500"/>
    <d v="1901-11-15T05:00:00"/>
    <n v="63.73"/>
    <n v="0"/>
    <n v="2.0099999999999998"/>
    <n v="5.54"/>
    <m/>
    <n v="4.5579999999999998"/>
    <n v="84"/>
    <n v="0.2392"/>
    <n v="0.27410000000000001"/>
    <n v="0"/>
    <n v="11.9"/>
    <m/>
    <m/>
    <m/>
    <m/>
    <n v="1770500"/>
    <n v="28"/>
    <n v="11.9"/>
    <s v=""/>
    <s v=""/>
    <s v=""/>
  </r>
  <r>
    <d v="2024-06-25T00:00:00"/>
    <x v="176"/>
    <n v="600"/>
    <d v="1901-11-15T06:00:00"/>
    <n v="63.26"/>
    <n v="0"/>
    <n v="1.01"/>
    <n v="4.53"/>
    <m/>
    <n v="7.3179999999999996"/>
    <n v="81.099999999999994"/>
    <n v="0.2392"/>
    <n v="0.27479999999999999"/>
    <n v="0"/>
    <n v="174.4"/>
    <m/>
    <m/>
    <m/>
    <m/>
    <n v="1770600"/>
    <n v="162.80000000000001"/>
    <n v="174.4"/>
    <s v=""/>
    <s v=""/>
    <s v=""/>
  </r>
  <r>
    <d v="2024-06-25T00:00:00"/>
    <x v="176"/>
    <n v="700"/>
    <d v="1901-11-15T07:00:00"/>
    <n v="63.37"/>
    <n v="0"/>
    <n v="0.5"/>
    <n v="3.52"/>
    <m/>
    <n v="9.2870000000000008"/>
    <n v="70.900000000000006"/>
    <n v="0.23849999999999999"/>
    <n v="0.27410000000000001"/>
    <n v="0"/>
    <n v="376.9"/>
    <m/>
    <m/>
    <m/>
    <m/>
    <n v="1770700"/>
    <n v="335.8"/>
    <n v="376.9"/>
    <s v=""/>
    <s v=""/>
    <s v=""/>
  </r>
  <r>
    <d v="2024-06-25T00:00:00"/>
    <x v="176"/>
    <n v="800"/>
    <d v="1901-11-15T08:00:00"/>
    <n v="63.73"/>
    <n v="0"/>
    <n v="1.01"/>
    <n v="4.03"/>
    <m/>
    <n v="11.492000000000001"/>
    <n v="68.5"/>
    <n v="0.23849999999999999"/>
    <n v="0.27410000000000001"/>
    <n v="0"/>
    <n v="333.1"/>
    <m/>
    <m/>
    <m/>
    <m/>
    <n v="1770800"/>
    <n v="514.5"/>
    <n v="333.1"/>
    <s v=""/>
    <s v=""/>
    <s v=""/>
  </r>
  <r>
    <d v="2024-06-25T00:00:00"/>
    <x v="176"/>
    <n v="900"/>
    <d v="1901-11-15T09:00:00"/>
    <n v="63.73"/>
    <n v="0"/>
    <n v="1.01"/>
    <n v="4.53"/>
    <m/>
    <n v="13.233000000000001"/>
    <n v="58.7"/>
    <n v="0.23849999999999999"/>
    <n v="0.27410000000000001"/>
    <n v="0"/>
    <n v="641.9"/>
    <m/>
    <m/>
    <m/>
    <m/>
    <n v="1770900"/>
    <n v="681"/>
    <n v="641.9"/>
    <s v=""/>
    <s v=""/>
    <s v=""/>
  </r>
  <r>
    <d v="2024-06-25T00:00:00"/>
    <x v="176"/>
    <n v="1000"/>
    <d v="1901-11-15T10:00:00"/>
    <n v="64.430000000000007"/>
    <n v="0.43000000000000682"/>
    <n v="1.01"/>
    <n v="4.53"/>
    <m/>
    <n v="14.721"/>
    <n v="44.1"/>
    <n v="0.23780000000000001"/>
    <n v="0.27339999999999998"/>
    <n v="0"/>
    <n v="834.4"/>
    <m/>
    <m/>
    <m/>
    <m/>
    <n v="1771000"/>
    <n v="821.5"/>
    <n v="834.4"/>
    <s v=""/>
    <s v=""/>
    <s v=""/>
  </r>
  <r>
    <d v="2024-06-25T00:00:00"/>
    <x v="176"/>
    <n v="1100"/>
    <d v="1901-11-15T11:00:00"/>
    <n v="63.26"/>
    <n v="0"/>
    <n v="1.51"/>
    <n v="5.03"/>
    <m/>
    <n v="16.152999999999999"/>
    <n v="40"/>
    <n v="0.23780000000000001"/>
    <n v="0.27339999999999998"/>
    <n v="0"/>
    <n v="925.6"/>
    <m/>
    <m/>
    <m/>
    <m/>
    <n v="1771100"/>
    <n v="925"/>
    <n v="925.6"/>
    <s v=""/>
    <s v=""/>
    <s v=""/>
  </r>
  <r>
    <d v="2024-06-25T00:00:00"/>
    <x v="176"/>
    <n v="1200"/>
    <d v="1901-11-15T12:00:00"/>
    <n v="65.25"/>
    <n v="1.25"/>
    <n v="1.51"/>
    <n v="5.54"/>
    <m/>
    <n v="18.484999999999999"/>
    <n v="39.200000000000003"/>
    <n v="0.23780000000000001"/>
    <n v="0.27189999999999998"/>
    <n v="0"/>
    <n v="898.1"/>
    <m/>
    <m/>
    <m/>
    <m/>
    <n v="1771200"/>
    <n v="983.2"/>
    <n v="898.1"/>
    <s v=""/>
    <s v=""/>
    <s v=""/>
  </r>
  <r>
    <d v="2024-06-25T00:00:00"/>
    <x v="176"/>
    <n v="1300"/>
    <d v="1901-11-15T13:00:00"/>
    <n v="63.61"/>
    <n v="0"/>
    <n v="1.51"/>
    <n v="5.03"/>
    <m/>
    <n v="17.582000000000001"/>
    <n v="41.5"/>
    <n v="0.23849999999999999"/>
    <n v="0.27189999999999998"/>
    <n v="0"/>
    <n v="758.1"/>
    <m/>
    <m/>
    <m/>
    <m/>
    <n v="1771300"/>
    <n v="992.3"/>
    <n v="758.1"/>
    <s v=""/>
    <s v=""/>
    <s v=""/>
  </r>
  <r>
    <d v="2024-06-25T00:00:00"/>
    <x v="176"/>
    <n v="1400"/>
    <d v="1901-11-15T14:00:00"/>
    <n v="63.61"/>
    <n v="0"/>
    <n v="1.01"/>
    <n v="4.53"/>
    <m/>
    <n v="16.891999999999999"/>
    <n v="43.8"/>
    <n v="0.23849999999999999"/>
    <n v="0.2712"/>
    <n v="0"/>
    <n v="550.6"/>
    <m/>
    <m/>
    <m/>
    <m/>
    <n v="1771400"/>
    <n v="951.5"/>
    <n v="550.6"/>
    <s v=""/>
    <s v=""/>
    <s v=""/>
  </r>
  <r>
    <d v="2024-06-25T00:00:00"/>
    <x v="176"/>
    <n v="1500"/>
    <d v="1901-11-15T15:00:00"/>
    <n v="63.26"/>
    <n v="0"/>
    <n v="1.01"/>
    <n v="4.03"/>
    <m/>
    <n v="18.414000000000001"/>
    <n v="44.5"/>
    <n v="0.23849999999999999"/>
    <n v="0.2712"/>
    <n v="0"/>
    <n v="650.6"/>
    <m/>
    <m/>
    <m/>
    <m/>
    <n v="1771500"/>
    <n v="863.5"/>
    <n v="650.6"/>
    <s v=""/>
    <s v=""/>
    <s v=""/>
  </r>
  <r>
    <d v="2024-06-25T00:00:00"/>
    <x v="176"/>
    <n v="1600"/>
    <d v="1901-11-15T16:00:00"/>
    <n v="63.02"/>
    <n v="0"/>
    <n v="1.01"/>
    <n v="4.03"/>
    <m/>
    <n v="20.030999999999999"/>
    <n v="41.5"/>
    <n v="0.2392"/>
    <n v="0.27050000000000002"/>
    <n v="0"/>
    <n v="591.9"/>
    <m/>
    <m/>
    <m/>
    <m/>
    <n v="1771600"/>
    <n v="735.7"/>
    <n v="591.9"/>
    <s v=""/>
    <s v=""/>
    <s v=""/>
  </r>
  <r>
    <d v="2024-06-25T00:00:00"/>
    <x v="176"/>
    <n v="1700"/>
    <d v="1901-11-15T17:00:00"/>
    <n v="63.14"/>
    <n v="0"/>
    <n v="1.01"/>
    <n v="4.03"/>
    <m/>
    <n v="18.866"/>
    <n v="38.200000000000003"/>
    <n v="0.2392"/>
    <n v="0.27050000000000002"/>
    <n v="0"/>
    <n v="518.1"/>
    <m/>
    <m/>
    <m/>
    <m/>
    <n v="1771700"/>
    <n v="577.29999999999995"/>
    <n v="518.1"/>
    <s v=""/>
    <s v=""/>
    <s v=""/>
  </r>
  <r>
    <d v="2024-06-25T00:00:00"/>
    <x v="176"/>
    <n v="1800"/>
    <d v="1901-11-15T18:00:00"/>
    <n v="62.91"/>
    <n v="0"/>
    <n v="0.5"/>
    <n v="4.53"/>
    <m/>
    <n v="17.843"/>
    <n v="40.6"/>
    <n v="0.2392"/>
    <n v="0.26979999999999998"/>
    <n v="0"/>
    <n v="263.10000000000002"/>
    <m/>
    <m/>
    <m/>
    <m/>
    <n v="1771800"/>
    <n v="401"/>
    <n v="263.10000000000002"/>
    <s v=""/>
    <s v=""/>
    <s v=""/>
  </r>
  <r>
    <d v="2024-06-25T00:00:00"/>
    <x v="176"/>
    <n v="1900"/>
    <d v="1901-11-15T19:00:00"/>
    <n v="62.91"/>
    <n v="0"/>
    <n v="0"/>
    <n v="2.52"/>
    <m/>
    <n v="11.929"/>
    <n v="47.8"/>
    <n v="0.2392"/>
    <n v="0.26900000000000002"/>
    <n v="0"/>
    <n v="66.900000000000006"/>
    <m/>
    <m/>
    <m/>
    <m/>
    <n v="1771900"/>
    <n v="223.3"/>
    <n v="66.900000000000006"/>
    <s v=""/>
    <s v=""/>
    <s v=""/>
  </r>
  <r>
    <d v="2024-06-25T00:00:00"/>
    <x v="176"/>
    <n v="2000"/>
    <d v="1901-11-15T20:00:00"/>
    <n v="63.14"/>
    <n v="0"/>
    <n v="0.5"/>
    <n v="1.51"/>
    <m/>
    <n v="10.516"/>
    <n v="58"/>
    <n v="0.23849999999999999"/>
    <n v="0.26979999999999998"/>
    <n v="0"/>
    <n v="9.4"/>
    <m/>
    <m/>
    <m/>
    <m/>
    <n v="1772000"/>
    <n v="67.5"/>
    <n v="9.4"/>
    <s v=""/>
    <s v=""/>
    <s v=""/>
  </r>
  <r>
    <d v="2024-06-25T00:00:00"/>
    <x v="176"/>
    <n v="2100"/>
    <d v="1901-11-15T21:00:00"/>
    <n v="63.14"/>
    <n v="0"/>
    <n v="0"/>
    <n v="2.0099999999999998"/>
    <m/>
    <n v="11.273"/>
    <n v="57.2"/>
    <n v="0.23849999999999999"/>
    <n v="0.26979999999999998"/>
    <n v="0"/>
    <n v="0.6"/>
    <m/>
    <m/>
    <m/>
    <m/>
    <n v="1772100"/>
    <n v="0.8"/>
    <n v="0"/>
    <s v=""/>
    <s v=""/>
    <s v=""/>
  </r>
  <r>
    <d v="2024-06-25T00:00:00"/>
    <x v="176"/>
    <n v="2200"/>
    <d v="1901-11-15T22:00:00"/>
    <n v="63.02"/>
    <n v="0"/>
    <n v="0.5"/>
    <n v="2.52"/>
    <m/>
    <n v="12.292"/>
    <n v="57.5"/>
    <n v="0.23780000000000001"/>
    <n v="0.26979999999999998"/>
    <n v="0"/>
    <n v="0.6"/>
    <m/>
    <m/>
    <m/>
    <m/>
    <n v="1772200"/>
    <n v="0"/>
    <n v="0"/>
    <s v=""/>
    <s v=""/>
    <s v=""/>
  </r>
  <r>
    <d v="2024-06-25T00:00:00"/>
    <x v="176"/>
    <n v="2300"/>
    <d v="1901-11-15T23:00:00"/>
    <n v="63.14"/>
    <n v="0"/>
    <n v="1.01"/>
    <n v="3.02"/>
    <m/>
    <n v="12.775"/>
    <n v="54.2"/>
    <n v="0.23849999999999999"/>
    <n v="0.26979999999999998"/>
    <n v="0"/>
    <n v="0.6"/>
    <m/>
    <m/>
    <m/>
    <m/>
    <n v="1772300"/>
    <n v="0"/>
    <n v="0"/>
    <s v=""/>
    <s v=""/>
    <s v=""/>
  </r>
  <r>
    <d v="2024-06-25T00:00:00"/>
    <x v="176"/>
    <n v="2400"/>
    <d v="1901-11-16T00:00:00"/>
    <n v="63.26"/>
    <n v="0"/>
    <n v="1.51"/>
    <n v="4.03"/>
    <m/>
    <n v="12.534000000000001"/>
    <n v="47.1"/>
    <n v="0.23780000000000001"/>
    <n v="0.26900000000000002"/>
    <n v="0"/>
    <n v="0.6"/>
    <m/>
    <m/>
    <m/>
    <m/>
    <n v="1772400"/>
    <n v="0"/>
    <n v="0"/>
    <n v="0.23799999999999999"/>
    <n v="0.26900000000000002"/>
    <n v="0"/>
  </r>
  <r>
    <d v="2024-06-26T00:00:00"/>
    <x v="177"/>
    <n v="100"/>
    <d v="1901-11-16T01:00:00"/>
    <n v="63.49"/>
    <n v="0"/>
    <n v="1.51"/>
    <n v="4.53"/>
    <m/>
    <n v="12.823"/>
    <n v="50.4"/>
    <n v="0.23780000000000001"/>
    <n v="0.26900000000000002"/>
    <n v="0"/>
    <n v="0.6"/>
    <m/>
    <m/>
    <m/>
    <m/>
    <n v="1780100"/>
    <n v="0"/>
    <n v="0"/>
    <s v=""/>
    <s v=""/>
    <s v=""/>
  </r>
  <r>
    <d v="2024-06-26T00:00:00"/>
    <x v="177"/>
    <n v="200"/>
    <d v="1901-11-16T02:00:00"/>
    <n v="63.14"/>
    <n v="0"/>
    <n v="2.0099999999999998"/>
    <n v="5.54"/>
    <m/>
    <n v="12.702999999999999"/>
    <n v="51.8"/>
    <n v="0.23710000000000001"/>
    <n v="0.26900000000000002"/>
    <n v="0"/>
    <n v="0.6"/>
    <m/>
    <m/>
    <m/>
    <m/>
    <n v="1780200"/>
    <n v="0"/>
    <n v="0"/>
    <s v=""/>
    <s v=""/>
    <s v=""/>
  </r>
  <r>
    <d v="2024-06-26T00:00:00"/>
    <x v="177"/>
    <n v="300"/>
    <d v="1901-11-16T03:00:00"/>
    <n v="63.37"/>
    <n v="0"/>
    <n v="1.51"/>
    <n v="4.53"/>
    <m/>
    <n v="12.558"/>
    <n v="52.6"/>
    <n v="0.23780000000000001"/>
    <n v="0.26900000000000002"/>
    <n v="0"/>
    <n v="0.6"/>
    <m/>
    <m/>
    <m/>
    <m/>
    <n v="1780300"/>
    <n v="0"/>
    <n v="0"/>
    <s v=""/>
    <s v=""/>
    <s v=""/>
  </r>
  <r>
    <d v="2024-06-26T00:00:00"/>
    <x v="177"/>
    <n v="400"/>
    <d v="1901-11-16T04:00:00"/>
    <n v="62.91"/>
    <n v="0"/>
    <n v="1.51"/>
    <n v="5.03"/>
    <m/>
    <n v="11.832000000000001"/>
    <n v="51.8"/>
    <n v="0.23710000000000001"/>
    <n v="0.26900000000000002"/>
    <n v="0"/>
    <n v="0.6"/>
    <m/>
    <m/>
    <m/>
    <m/>
    <n v="1780400"/>
    <n v="0"/>
    <n v="0"/>
    <s v=""/>
    <s v=""/>
    <s v=""/>
  </r>
  <r>
    <d v="2024-06-26T00:00:00"/>
    <x v="177"/>
    <n v="500"/>
    <d v="1901-11-16T05:00:00"/>
    <n v="63.02"/>
    <n v="0"/>
    <n v="1.01"/>
    <n v="5.03"/>
    <m/>
    <n v="12.871"/>
    <n v="51.8"/>
    <n v="0.23710000000000001"/>
    <n v="0.26900000000000002"/>
    <n v="0"/>
    <n v="15.6"/>
    <m/>
    <m/>
    <m/>
    <m/>
    <n v="1780500"/>
    <n v="27.7"/>
    <n v="15.6"/>
    <s v=""/>
    <s v=""/>
    <s v=""/>
  </r>
  <r>
    <d v="2024-06-26T00:00:00"/>
    <x v="177"/>
    <n v="600"/>
    <d v="1901-11-16T06:00:00"/>
    <n v="62.91"/>
    <n v="0"/>
    <n v="1.01"/>
    <n v="4.53"/>
    <m/>
    <n v="13.064"/>
    <n v="49.3"/>
    <n v="0.23710000000000001"/>
    <n v="0.26900000000000002"/>
    <n v="0"/>
    <n v="140.6"/>
    <m/>
    <m/>
    <m/>
    <m/>
    <n v="1780600"/>
    <n v="161.80000000000001"/>
    <n v="140.6"/>
    <s v=""/>
    <s v=""/>
    <s v=""/>
  </r>
  <r>
    <d v="2024-06-26T00:00:00"/>
    <x v="177"/>
    <n v="700"/>
    <d v="1901-11-16T07:00:00"/>
    <n v="63.37"/>
    <n v="0"/>
    <n v="0.5"/>
    <n v="3.52"/>
    <m/>
    <n v="16.129000000000001"/>
    <n v="50.8"/>
    <n v="0.23710000000000001"/>
    <n v="0.26900000000000002"/>
    <n v="0"/>
    <n v="311.89999999999998"/>
    <m/>
    <m/>
    <m/>
    <m/>
    <n v="1780700"/>
    <n v="334.3"/>
    <n v="311.89999999999998"/>
    <s v=""/>
    <s v=""/>
    <s v=""/>
  </r>
  <r>
    <d v="2024-06-26T00:00:00"/>
    <x v="177"/>
    <n v="800"/>
    <d v="1901-11-16T08:00:00"/>
    <n v="63.37"/>
    <n v="0"/>
    <n v="1.51"/>
    <n v="6.04"/>
    <m/>
    <n v="15.986000000000001"/>
    <n v="48.7"/>
    <n v="0.23710000000000001"/>
    <n v="0.26829999999999998"/>
    <n v="0"/>
    <n v="241.9"/>
    <m/>
    <m/>
    <m/>
    <m/>
    <n v="1780800"/>
    <n v="513.20000000000005"/>
    <n v="241.9"/>
    <s v=""/>
    <s v=""/>
    <s v=""/>
  </r>
  <r>
    <d v="2024-06-26T00:00:00"/>
    <x v="177"/>
    <n v="900"/>
    <d v="1901-11-16T09:00:00"/>
    <n v="63.14"/>
    <n v="0"/>
    <n v="1.51"/>
    <n v="5.03"/>
    <m/>
    <n v="17.652999999999999"/>
    <n v="45.2"/>
    <n v="0.23630000000000001"/>
    <n v="0.26829999999999998"/>
    <n v="0"/>
    <n v="535.6"/>
    <m/>
    <m/>
    <m/>
    <m/>
    <n v="1780900"/>
    <n v="680"/>
    <n v="535.6"/>
    <s v=""/>
    <s v=""/>
    <s v=""/>
  </r>
  <r>
    <d v="2024-06-26T00:00:00"/>
    <x v="177"/>
    <n v="1000"/>
    <d v="1901-11-16T10:00:00"/>
    <n v="63.37"/>
    <n v="0"/>
    <n v="1.51"/>
    <n v="4.53"/>
    <m/>
    <n v="13.978"/>
    <n v="48.3"/>
    <n v="0.23710000000000001"/>
    <n v="0.2676"/>
    <n v="0"/>
    <n v="228.1"/>
    <m/>
    <m/>
    <m/>
    <m/>
    <n v="1781000"/>
    <n v="820.5"/>
    <n v="228.1"/>
    <s v=""/>
    <s v=""/>
    <s v=""/>
  </r>
  <r>
    <d v="2024-06-26T00:00:00"/>
    <x v="177"/>
    <n v="1100"/>
    <d v="1901-11-16T11:00:00"/>
    <n v="63.61"/>
    <n v="0"/>
    <n v="2.0099999999999998"/>
    <n v="8.56"/>
    <m/>
    <n v="9.1880000000000006"/>
    <n v="61.8"/>
    <n v="0.23710000000000001"/>
    <n v="0.26829999999999998"/>
    <n v="0.2"/>
    <n v="53.1"/>
    <m/>
    <m/>
    <m/>
    <m/>
    <n v="1781100"/>
    <n v="924"/>
    <n v="53.1"/>
    <s v=""/>
    <s v=""/>
    <s v=""/>
  </r>
  <r>
    <d v="2024-06-26T00:00:00"/>
    <x v="177"/>
    <n v="1200"/>
    <d v="1901-11-16T12:00:00"/>
    <n v="63.84"/>
    <n v="0"/>
    <n v="2.0099999999999998"/>
    <n v="6.54"/>
    <m/>
    <n v="7.87"/>
    <n v="89"/>
    <n v="0.224"/>
    <n v="0.2727"/>
    <n v="1.8"/>
    <n v="54.4"/>
    <m/>
    <m/>
    <m/>
    <m/>
    <n v="1781200"/>
    <n v="982.2"/>
    <n v="54.4"/>
    <s v=""/>
    <s v=""/>
    <s v=""/>
  </r>
  <r>
    <d v="2024-06-26T00:00:00"/>
    <x v="177"/>
    <n v="1300"/>
    <d v="1901-11-16T13:00:00"/>
    <n v="63.96"/>
    <n v="0"/>
    <n v="2.0099999999999998"/>
    <n v="5.54"/>
    <m/>
    <n v="7.2169999999999996"/>
    <n v="95.6"/>
    <n v="0.22470000000000001"/>
    <n v="0.26979999999999998"/>
    <n v="3"/>
    <n v="29.4"/>
    <m/>
    <m/>
    <m/>
    <m/>
    <n v="1781300"/>
    <n v="991.7"/>
    <n v="29.4"/>
    <s v=""/>
    <s v=""/>
    <s v=""/>
  </r>
  <r>
    <d v="2024-06-26T00:00:00"/>
    <x v="177"/>
    <n v="1400"/>
    <d v="1901-11-16T14:00:00"/>
    <n v="63.84"/>
    <n v="0"/>
    <n v="2.0099999999999998"/>
    <n v="5.54"/>
    <m/>
    <n v="7.8449999999999998"/>
    <n v="95.2"/>
    <n v="0.22689999999999999"/>
    <n v="0.2712"/>
    <n v="3.2"/>
    <n v="185.6"/>
    <m/>
    <m/>
    <m/>
    <m/>
    <n v="1781400"/>
    <n v="951"/>
    <n v="185.6"/>
    <s v=""/>
    <s v=""/>
    <s v=""/>
  </r>
  <r>
    <d v="2024-06-26T00:00:00"/>
    <x v="177"/>
    <n v="1500"/>
    <d v="1901-11-16T15:00:00"/>
    <n v="63.61"/>
    <n v="0"/>
    <n v="2.52"/>
    <n v="6.04"/>
    <m/>
    <n v="11.516"/>
    <n v="90.3"/>
    <n v="0.22620000000000001"/>
    <n v="0.27700000000000002"/>
    <n v="0"/>
    <n v="773.1"/>
    <m/>
    <m/>
    <m/>
    <m/>
    <n v="1781500"/>
    <n v="863.3"/>
    <n v="773.1"/>
    <s v=""/>
    <s v=""/>
    <s v=""/>
  </r>
  <r>
    <d v="2024-06-26T00:00:00"/>
    <x v="177"/>
    <n v="1600"/>
    <d v="1901-11-16T16:00:00"/>
    <n v="63.49"/>
    <n v="0"/>
    <n v="0.5"/>
    <n v="3.02"/>
    <m/>
    <n v="10.907"/>
    <n v="86.4"/>
    <n v="0.22689999999999999"/>
    <n v="0.28060000000000002"/>
    <n v="0"/>
    <n v="279.39999999999998"/>
    <m/>
    <m/>
    <m/>
    <m/>
    <n v="1781600"/>
    <n v="735.5"/>
    <n v="279.39999999999998"/>
    <s v=""/>
    <s v=""/>
    <s v=""/>
  </r>
  <r>
    <d v="2024-06-26T00:00:00"/>
    <x v="177"/>
    <n v="1700"/>
    <d v="1901-11-16T17:00:00"/>
    <n v="63.84"/>
    <n v="0"/>
    <n v="1.51"/>
    <n v="8.56"/>
    <m/>
    <n v="7.8949999999999996"/>
    <n v="91.4"/>
    <n v="0.23200000000000001"/>
    <n v="0.27629999999999999"/>
    <n v="3.4"/>
    <n v="110.6"/>
    <m/>
    <m/>
    <m/>
    <m/>
    <n v="1781700"/>
    <n v="577.20000000000005"/>
    <n v="110.6"/>
    <s v=""/>
    <s v=""/>
    <s v=""/>
  </r>
  <r>
    <d v="2024-06-26T00:00:00"/>
    <x v="177"/>
    <n v="1800"/>
    <d v="1901-11-16T18:00:00"/>
    <n v="63.02"/>
    <n v="0"/>
    <n v="0"/>
    <n v="5.03"/>
    <m/>
    <n v="8.7420000000000009"/>
    <n v="83.8"/>
    <n v="0.23130000000000001"/>
    <n v="0.28210000000000002"/>
    <n v="0"/>
    <n v="304.39999999999998"/>
    <m/>
    <m/>
    <m/>
    <m/>
    <n v="1781800"/>
    <n v="401"/>
    <n v="304.39999999999998"/>
    <s v=""/>
    <s v=""/>
    <s v=""/>
  </r>
  <r>
    <d v="2024-06-26T00:00:00"/>
    <x v="177"/>
    <n v="1900"/>
    <d v="1901-11-16T19:00:00"/>
    <n v="63.61"/>
    <n v="0"/>
    <n v="0"/>
    <n v="2.52"/>
    <m/>
    <n v="7.6189999999999998"/>
    <n v="87"/>
    <n v="0.23050000000000001"/>
    <n v="0.28499999999999998"/>
    <n v="0"/>
    <n v="55.6"/>
    <m/>
    <m/>
    <m/>
    <m/>
    <n v="1781900"/>
    <n v="223.3"/>
    <n v="55.6"/>
    <s v=""/>
    <s v=""/>
    <s v=""/>
  </r>
  <r>
    <d v="2024-06-26T00:00:00"/>
    <x v="177"/>
    <n v="2000"/>
    <d v="1901-11-16T20:00:00"/>
    <n v="63.73"/>
    <n v="0"/>
    <n v="1.01"/>
    <n v="3.52"/>
    <m/>
    <n v="6.7370000000000001"/>
    <n v="92.1"/>
    <n v="0.23130000000000001"/>
    <n v="0.28649999999999998"/>
    <n v="0"/>
    <n v="8.1"/>
    <m/>
    <m/>
    <m/>
    <m/>
    <n v="1782000"/>
    <n v="67.3"/>
    <n v="8.1"/>
    <s v=""/>
    <s v=""/>
    <s v=""/>
  </r>
  <r>
    <d v="2024-06-26T00:00:00"/>
    <x v="177"/>
    <n v="2100"/>
    <d v="1901-11-16T21:00:00"/>
    <n v="63.73"/>
    <n v="0"/>
    <n v="1.01"/>
    <n v="4.03"/>
    <m/>
    <n v="5.8979999999999997"/>
    <n v="93.8"/>
    <n v="0.23130000000000001"/>
    <n v="0.28720000000000001"/>
    <n v="0.2"/>
    <n v="0.6"/>
    <m/>
    <m/>
    <m/>
    <m/>
    <n v="1782100"/>
    <n v="0.8"/>
    <n v="0"/>
    <s v=""/>
    <s v=""/>
    <s v=""/>
  </r>
  <r>
    <d v="2024-06-26T00:00:00"/>
    <x v="177"/>
    <n v="2200"/>
    <d v="1901-11-16T22:00:00"/>
    <n v="63.73"/>
    <n v="0"/>
    <n v="1.01"/>
    <n v="4.53"/>
    <m/>
    <n v="4.8440000000000003"/>
    <n v="93.5"/>
    <n v="0.23050000000000001"/>
    <n v="0.28789999999999999"/>
    <n v="0"/>
    <n v="0.6"/>
    <m/>
    <m/>
    <m/>
    <m/>
    <n v="1782200"/>
    <n v="0"/>
    <n v="0"/>
    <s v=""/>
    <s v=""/>
    <s v=""/>
  </r>
  <r>
    <d v="2024-06-26T00:00:00"/>
    <x v="177"/>
    <n v="2300"/>
    <d v="1901-11-16T23:00:00"/>
    <n v="63.73"/>
    <n v="0"/>
    <n v="1.51"/>
    <n v="5.54"/>
    <m/>
    <n v="4.1150000000000002"/>
    <n v="94.6"/>
    <n v="0.23130000000000001"/>
    <n v="0.28860000000000002"/>
    <n v="0"/>
    <n v="0.6"/>
    <m/>
    <m/>
    <m/>
    <m/>
    <n v="1782300"/>
    <n v="0"/>
    <n v="0"/>
    <s v=""/>
    <s v=""/>
    <s v=""/>
  </r>
  <r>
    <d v="2024-06-26T00:00:00"/>
    <x v="177"/>
    <n v="2400"/>
    <d v="1901-11-17T00:00:00"/>
    <n v="63.84"/>
    <n v="0"/>
    <n v="0.5"/>
    <n v="4.53"/>
    <m/>
    <n v="4.22"/>
    <n v="94.3"/>
    <n v="0.23050000000000001"/>
    <n v="0.28939999999999999"/>
    <n v="0"/>
    <n v="0.6"/>
    <m/>
    <m/>
    <m/>
    <m/>
    <n v="1782400"/>
    <n v="0"/>
    <n v="0"/>
    <n v="0.23100000000000001"/>
    <n v="0.28899999999999998"/>
    <n v="0"/>
  </r>
  <r>
    <d v="2024-06-27T00:00:00"/>
    <x v="178"/>
    <n v="100"/>
    <d v="1901-11-17T01:00:00"/>
    <n v="63.73"/>
    <n v="0"/>
    <n v="1.01"/>
    <n v="6.04"/>
    <m/>
    <n v="2.93"/>
    <n v="91.4"/>
    <n v="0.23050000000000001"/>
    <n v="0.29010000000000002"/>
    <n v="0"/>
    <n v="0.6"/>
    <m/>
    <m/>
    <m/>
    <m/>
    <n v="1790100"/>
    <n v="0"/>
    <n v="0"/>
    <s v=""/>
    <s v=""/>
    <s v=""/>
  </r>
  <r>
    <d v="2024-06-27T00:00:00"/>
    <x v="178"/>
    <n v="200"/>
    <d v="1901-11-17T02:00:00"/>
    <n v="63.61"/>
    <n v="0"/>
    <n v="0"/>
    <n v="3.52"/>
    <m/>
    <n v="2.7970000000000002"/>
    <n v="92.9"/>
    <n v="0.23050000000000001"/>
    <n v="0.29010000000000002"/>
    <n v="0"/>
    <n v="0.6"/>
    <m/>
    <m/>
    <m/>
    <m/>
    <n v="1790200"/>
    <n v="0"/>
    <n v="0"/>
    <s v=""/>
    <s v=""/>
    <s v=""/>
  </r>
  <r>
    <d v="2024-06-27T00:00:00"/>
    <x v="178"/>
    <n v="300"/>
    <d v="1901-11-17T03:00:00"/>
    <n v="63.73"/>
    <n v="0"/>
    <n v="0"/>
    <n v="3.02"/>
    <m/>
    <n v="2.0739999999999998"/>
    <n v="94.7"/>
    <n v="0.2298"/>
    <n v="0.29010000000000002"/>
    <n v="0"/>
    <n v="0.6"/>
    <m/>
    <m/>
    <m/>
    <m/>
    <n v="1790300"/>
    <n v="0"/>
    <n v="0"/>
    <s v=""/>
    <s v=""/>
    <s v=""/>
  </r>
  <r>
    <d v="2024-06-27T00:00:00"/>
    <x v="178"/>
    <n v="400"/>
    <d v="1901-11-17T04:00:00"/>
    <n v="63.73"/>
    <n v="0"/>
    <n v="1.51"/>
    <n v="7.05"/>
    <m/>
    <n v="2.343"/>
    <n v="94.7"/>
    <n v="0.2298"/>
    <n v="0.2908"/>
    <n v="0"/>
    <n v="0.6"/>
    <m/>
    <m/>
    <m/>
    <m/>
    <n v="1790400"/>
    <n v="0"/>
    <n v="0"/>
    <s v=""/>
    <s v=""/>
    <s v=""/>
  </r>
  <r>
    <d v="2024-06-27T00:00:00"/>
    <x v="178"/>
    <n v="500"/>
    <d v="1901-11-17T05:00:00"/>
    <n v="63.73"/>
    <n v="0"/>
    <n v="1.51"/>
    <n v="6.04"/>
    <m/>
    <n v="2.4769999999999999"/>
    <n v="94.3"/>
    <n v="0.2298"/>
    <n v="0.2908"/>
    <n v="0"/>
    <n v="13.1"/>
    <m/>
    <m/>
    <m/>
    <m/>
    <n v="1790500"/>
    <n v="26.3"/>
    <n v="13.1"/>
    <s v=""/>
    <s v=""/>
    <s v=""/>
  </r>
  <r>
    <d v="2024-06-27T00:00:00"/>
    <x v="178"/>
    <n v="600"/>
    <d v="1901-11-17T06:00:00"/>
    <n v="63.84"/>
    <n v="0"/>
    <n v="2.0099999999999998"/>
    <n v="6.54"/>
    <m/>
    <n v="4.3239999999999998"/>
    <n v="92.3"/>
    <n v="0.23050000000000001"/>
    <n v="0.2908"/>
    <n v="0"/>
    <n v="111.9"/>
    <m/>
    <m/>
    <m/>
    <m/>
    <n v="1790600"/>
    <n v="160.69999999999999"/>
    <n v="111.9"/>
    <s v=""/>
    <s v=""/>
    <s v=""/>
  </r>
  <r>
    <d v="2024-06-27T00:00:00"/>
    <x v="178"/>
    <n v="700"/>
    <d v="1901-11-17T07:00:00"/>
    <n v="63.61"/>
    <n v="0"/>
    <n v="2.0099999999999998"/>
    <n v="6.54"/>
    <m/>
    <n v="5.4619999999999997"/>
    <n v="90.1"/>
    <n v="0.23050000000000001"/>
    <n v="0.2908"/>
    <n v="0"/>
    <n v="261.89999999999998"/>
    <m/>
    <m/>
    <m/>
    <m/>
    <n v="1790700"/>
    <n v="333.2"/>
    <n v="261.89999999999998"/>
    <s v=""/>
    <s v=""/>
    <s v=""/>
  </r>
  <r>
    <d v="2024-06-27T00:00:00"/>
    <x v="178"/>
    <n v="800"/>
    <d v="1901-11-17T08:00:00"/>
    <n v="64.540000000000006"/>
    <n v="0.54000000000000625"/>
    <n v="3.02"/>
    <n v="8.56"/>
    <m/>
    <n v="7.343"/>
    <n v="84.2"/>
    <n v="0.23200000000000001"/>
    <n v="0.2908"/>
    <n v="0"/>
    <n v="535.6"/>
    <m/>
    <m/>
    <m/>
    <m/>
    <n v="1790800"/>
    <n v="511.8"/>
    <n v="535.6"/>
    <s v=""/>
    <s v=""/>
    <s v=""/>
  </r>
  <r>
    <d v="2024-06-27T00:00:00"/>
    <x v="178"/>
    <n v="900"/>
    <d v="1901-11-17T09:00:00"/>
    <n v="63.84"/>
    <n v="0"/>
    <n v="2.52"/>
    <n v="7.05"/>
    <m/>
    <n v="7.1420000000000003"/>
    <n v="83.1"/>
    <n v="0.23269999999999999"/>
    <n v="0.29149999999999998"/>
    <n v="0"/>
    <n v="484.4"/>
    <m/>
    <m/>
    <m/>
    <m/>
    <n v="1790900"/>
    <n v="678.8"/>
    <n v="484.4"/>
    <s v=""/>
    <s v=""/>
    <s v=""/>
  </r>
  <r>
    <d v="2024-06-27T00:00:00"/>
    <x v="178"/>
    <n v="1000"/>
    <d v="1901-11-17T10:00:00"/>
    <n v="63.73"/>
    <n v="0"/>
    <n v="2.0099999999999998"/>
    <n v="6.54"/>
    <m/>
    <n v="6.2549999999999999"/>
    <n v="83.3"/>
    <n v="0.2334"/>
    <n v="0.29149999999999998"/>
    <n v="0"/>
    <n v="275.60000000000002"/>
    <m/>
    <m/>
    <m/>
    <m/>
    <n v="1791000"/>
    <n v="819.3"/>
    <n v="275.60000000000002"/>
    <s v=""/>
    <s v=""/>
    <s v=""/>
  </r>
  <r>
    <d v="2024-06-27T00:00:00"/>
    <x v="178"/>
    <n v="1100"/>
    <d v="1901-11-17T11:00:00"/>
    <n v="63.96"/>
    <n v="0"/>
    <n v="2.52"/>
    <n v="10.57"/>
    <m/>
    <n v="7.7949999999999999"/>
    <n v="78.400000000000006"/>
    <n v="0.2334"/>
    <n v="0.2908"/>
    <n v="0"/>
    <n v="490.6"/>
    <m/>
    <m/>
    <m/>
    <m/>
    <n v="1791100"/>
    <n v="923"/>
    <n v="490.6"/>
    <s v=""/>
    <s v=""/>
    <s v=""/>
  </r>
  <r>
    <d v="2024-06-27T00:00:00"/>
    <x v="178"/>
    <n v="1200"/>
    <d v="1901-11-17T12:00:00"/>
    <n v="63.61"/>
    <n v="0"/>
    <n v="2.52"/>
    <n v="8.56"/>
    <m/>
    <n v="7.3929999999999998"/>
    <n v="76.2"/>
    <n v="0.23419999999999999"/>
    <n v="0.2908"/>
    <n v="0"/>
    <n v="346.9"/>
    <m/>
    <m/>
    <m/>
    <m/>
    <n v="1791200"/>
    <n v="981.5"/>
    <n v="346.9"/>
    <s v=""/>
    <s v=""/>
    <s v=""/>
  </r>
  <r>
    <d v="2024-06-27T00:00:00"/>
    <x v="178"/>
    <n v="1300"/>
    <d v="1901-11-17T13:00:00"/>
    <n v="64.08"/>
    <n v="7.9999999999998295E-2"/>
    <n v="2.52"/>
    <n v="8.0500000000000007"/>
    <m/>
    <n v="9.6080000000000005"/>
    <n v="75.2"/>
    <n v="0.2349"/>
    <n v="0.2908"/>
    <n v="0"/>
    <n v="345.6"/>
    <m/>
    <m/>
    <m/>
    <m/>
    <n v="1791300"/>
    <n v="991"/>
    <n v="345.6"/>
    <s v=""/>
    <s v=""/>
    <s v=""/>
  </r>
  <r>
    <d v="2024-06-27T00:00:00"/>
    <x v="178"/>
    <n v="1400"/>
    <d v="1901-11-17T14:00:00"/>
    <n v="63.73"/>
    <n v="0"/>
    <n v="3.02"/>
    <n v="7.55"/>
    <m/>
    <n v="9.9280000000000008"/>
    <n v="69.3"/>
    <n v="0.2349"/>
    <n v="0.2908"/>
    <n v="0"/>
    <n v="686.9"/>
    <m/>
    <m/>
    <m/>
    <m/>
    <n v="1791400"/>
    <n v="950.5"/>
    <n v="686.9"/>
    <s v=""/>
    <s v=""/>
    <s v=""/>
  </r>
  <r>
    <d v="2024-06-27T00:00:00"/>
    <x v="178"/>
    <n v="1500"/>
    <d v="1901-11-17T15:00:00"/>
    <n v="63.73"/>
    <n v="0"/>
    <n v="2.0099999999999998"/>
    <n v="7.05"/>
    <m/>
    <n v="7.2679999999999998"/>
    <n v="73.099999999999994"/>
    <n v="0.2356"/>
    <n v="0.29010000000000002"/>
    <n v="0"/>
    <n v="239.4"/>
    <m/>
    <m/>
    <m/>
    <m/>
    <n v="1791500"/>
    <n v="862.8"/>
    <n v="239.4"/>
    <s v=""/>
    <s v=""/>
    <s v=""/>
  </r>
  <r>
    <d v="2024-06-27T00:00:00"/>
    <x v="178"/>
    <n v="1600"/>
    <d v="1901-11-17T16:00:00"/>
    <n v="63.84"/>
    <n v="0"/>
    <n v="2.0099999999999998"/>
    <n v="6.54"/>
    <m/>
    <n v="8.17"/>
    <n v="74.5"/>
    <n v="0.2356"/>
    <n v="0.29010000000000002"/>
    <n v="0"/>
    <n v="239.4"/>
    <m/>
    <m/>
    <m/>
    <m/>
    <n v="1791600"/>
    <n v="735"/>
    <n v="239.4"/>
    <s v=""/>
    <s v=""/>
    <s v=""/>
  </r>
  <r>
    <d v="2024-06-27T00:00:00"/>
    <x v="178"/>
    <n v="1700"/>
    <d v="1901-11-17T17:00:00"/>
    <n v="63.96"/>
    <n v="0"/>
    <n v="2.52"/>
    <n v="6.54"/>
    <m/>
    <n v="7.1159999999999997"/>
    <n v="71.7"/>
    <n v="0.23630000000000001"/>
    <n v="0.28939999999999999"/>
    <n v="0"/>
    <n v="321.89999999999998"/>
    <m/>
    <m/>
    <m/>
    <m/>
    <n v="1791700"/>
    <n v="576.70000000000005"/>
    <n v="321.89999999999998"/>
    <s v=""/>
    <s v=""/>
    <s v=""/>
  </r>
  <r>
    <d v="2024-06-27T00:00:00"/>
    <x v="178"/>
    <n v="1800"/>
    <d v="1901-11-17T18:00:00"/>
    <n v="63.61"/>
    <n v="0"/>
    <n v="1.51"/>
    <n v="7.05"/>
    <m/>
    <n v="5.8209999999999997"/>
    <n v="76.8"/>
    <n v="0.23630000000000001"/>
    <n v="0.28939999999999999"/>
    <n v="0"/>
    <n v="140.6"/>
    <m/>
    <m/>
    <m/>
    <m/>
    <n v="1791800"/>
    <n v="400.8"/>
    <n v="140.6"/>
    <s v=""/>
    <s v=""/>
    <s v=""/>
  </r>
  <r>
    <d v="2024-06-27T00:00:00"/>
    <x v="178"/>
    <n v="1900"/>
    <d v="1901-11-17T19:00:00"/>
    <n v="63.84"/>
    <n v="0"/>
    <n v="1.01"/>
    <n v="5.54"/>
    <m/>
    <n v="4.6360000000000001"/>
    <n v="81.599999999999994"/>
    <n v="0.23710000000000001"/>
    <n v="0.28939999999999999"/>
    <n v="0"/>
    <n v="45.6"/>
    <m/>
    <m/>
    <m/>
    <m/>
    <n v="1791900"/>
    <n v="223.2"/>
    <n v="45.6"/>
    <s v=""/>
    <s v=""/>
    <s v=""/>
  </r>
  <r>
    <d v="2024-06-27T00:00:00"/>
    <x v="178"/>
    <n v="2000"/>
    <d v="1901-11-17T20:00:00"/>
    <n v="63.84"/>
    <n v="0"/>
    <n v="0.5"/>
    <n v="4.53"/>
    <m/>
    <n v="3.8540000000000001"/>
    <n v="85.8"/>
    <n v="0.23710000000000001"/>
    <n v="0.28860000000000002"/>
    <n v="0"/>
    <n v="13.1"/>
    <m/>
    <m/>
    <m/>
    <m/>
    <n v="1792000"/>
    <n v="67.3"/>
    <n v="13.1"/>
    <s v=""/>
    <s v=""/>
    <s v=""/>
  </r>
  <r>
    <d v="2024-06-27T00:00:00"/>
    <x v="178"/>
    <n v="2100"/>
    <d v="1901-11-17T21:00:00"/>
    <n v="63.84"/>
    <n v="0"/>
    <n v="0"/>
    <n v="3.52"/>
    <m/>
    <n v="3.1160000000000001"/>
    <n v="89"/>
    <n v="0.23630000000000001"/>
    <n v="0.28860000000000002"/>
    <n v="0"/>
    <n v="0.6"/>
    <m/>
    <m/>
    <m/>
    <m/>
    <n v="1792100"/>
    <n v="0.8"/>
    <n v="0"/>
    <s v=""/>
    <s v=""/>
    <s v=""/>
  </r>
  <r>
    <d v="2024-06-27T00:00:00"/>
    <x v="178"/>
    <n v="2200"/>
    <d v="1901-11-17T22:00:00"/>
    <n v="63.84"/>
    <n v="0"/>
    <n v="0.5"/>
    <n v="3.52"/>
    <m/>
    <n v="3.1949999999999998"/>
    <n v="89.7"/>
    <n v="0.23630000000000001"/>
    <n v="0.28860000000000002"/>
    <n v="0"/>
    <n v="0.6"/>
    <m/>
    <m/>
    <m/>
    <m/>
    <n v="1792200"/>
    <n v="0"/>
    <n v="0"/>
    <s v=""/>
    <s v=""/>
    <s v=""/>
  </r>
  <r>
    <d v="2024-06-27T00:00:00"/>
    <x v="178"/>
    <n v="2300"/>
    <d v="1901-11-17T23:00:00"/>
    <n v="63.61"/>
    <n v="0"/>
    <n v="0.5"/>
    <n v="4.03"/>
    <m/>
    <n v="2.7970000000000002"/>
    <n v="90.6"/>
    <n v="0.23630000000000001"/>
    <n v="0.28860000000000002"/>
    <n v="0"/>
    <n v="0.6"/>
    <m/>
    <m/>
    <m/>
    <m/>
    <n v="1792300"/>
    <n v="0"/>
    <n v="0"/>
    <s v=""/>
    <s v=""/>
    <s v=""/>
  </r>
  <r>
    <d v="2024-06-27T00:00:00"/>
    <x v="178"/>
    <n v="2400"/>
    <d v="1901-11-18T00:00:00"/>
    <n v="63.73"/>
    <n v="0"/>
    <n v="0.5"/>
    <n v="4.03"/>
    <m/>
    <n v="1.9670000000000001"/>
    <n v="92.8"/>
    <n v="0.2356"/>
    <n v="0.28789999999999999"/>
    <n v="0"/>
    <n v="0.6"/>
    <m/>
    <m/>
    <m/>
    <m/>
    <n v="1792400"/>
    <n v="0"/>
    <n v="0"/>
    <n v="0.23599999999999999"/>
    <n v="0.28799999999999998"/>
    <n v="0"/>
  </r>
  <r>
    <d v="2024-06-28T00:00:00"/>
    <x v="179"/>
    <n v="100"/>
    <d v="1901-11-18T01:00:00"/>
    <n v="63.84"/>
    <n v="0"/>
    <n v="0"/>
    <n v="2.52"/>
    <m/>
    <n v="1.913"/>
    <n v="95.2"/>
    <n v="0.2356"/>
    <n v="0.28789999999999999"/>
    <n v="0"/>
    <n v="0.6"/>
    <m/>
    <m/>
    <m/>
    <m/>
    <n v="1800100"/>
    <n v="0"/>
    <n v="0"/>
    <s v=""/>
    <s v=""/>
    <s v=""/>
  </r>
  <r>
    <d v="2024-06-28T00:00:00"/>
    <x v="179"/>
    <n v="200"/>
    <d v="1901-11-18T02:00:00"/>
    <n v="63.84"/>
    <n v="0"/>
    <n v="0.5"/>
    <n v="4.53"/>
    <m/>
    <n v="1.7509999999999999"/>
    <n v="94.8"/>
    <n v="0.2349"/>
    <n v="0.28720000000000001"/>
    <n v="0"/>
    <n v="0.6"/>
    <m/>
    <m/>
    <m/>
    <m/>
    <n v="1800200"/>
    <n v="0"/>
    <n v="0"/>
    <s v=""/>
    <s v=""/>
    <s v=""/>
  </r>
  <r>
    <d v="2024-06-28T00:00:00"/>
    <x v="179"/>
    <n v="300"/>
    <d v="1901-11-18T03:00:00"/>
    <n v="63.84"/>
    <n v="0"/>
    <n v="0.5"/>
    <n v="4.53"/>
    <m/>
    <n v="2.0470000000000002"/>
    <n v="94.9"/>
    <n v="0.2349"/>
    <n v="0.28720000000000001"/>
    <n v="0"/>
    <n v="0.6"/>
    <m/>
    <m/>
    <m/>
    <m/>
    <n v="1800300"/>
    <n v="0"/>
    <n v="0"/>
    <s v=""/>
    <s v=""/>
    <s v=""/>
  </r>
  <r>
    <d v="2024-06-28T00:00:00"/>
    <x v="179"/>
    <n v="400"/>
    <d v="1901-11-18T04:00:00"/>
    <n v="63.61"/>
    <n v="0"/>
    <n v="1.01"/>
    <n v="6.04"/>
    <m/>
    <n v="2.5299999999999998"/>
    <n v="95.1"/>
    <n v="0.2349"/>
    <n v="0.28720000000000001"/>
    <n v="0"/>
    <n v="0.6"/>
    <m/>
    <m/>
    <m/>
    <m/>
    <n v="1800400"/>
    <n v="0"/>
    <n v="0"/>
    <s v=""/>
    <s v=""/>
    <s v=""/>
  </r>
  <r>
    <d v="2024-06-28T00:00:00"/>
    <x v="179"/>
    <n v="500"/>
    <d v="1901-11-18T05:00:00"/>
    <n v="63.73"/>
    <n v="0"/>
    <n v="0.5"/>
    <n v="4.03"/>
    <m/>
    <n v="2.5569999999999999"/>
    <n v="95.6"/>
    <n v="0.23419999999999999"/>
    <n v="0.28720000000000001"/>
    <n v="0"/>
    <n v="10.6"/>
    <m/>
    <m/>
    <m/>
    <m/>
    <n v="1800500"/>
    <n v="25.8"/>
    <n v="10.6"/>
    <s v=""/>
    <s v=""/>
    <s v=""/>
  </r>
  <r>
    <d v="2024-06-28T00:00:00"/>
    <x v="179"/>
    <n v="600"/>
    <d v="1901-11-18T06:00:00"/>
    <n v="63.73"/>
    <n v="0"/>
    <n v="1.01"/>
    <n v="5.03"/>
    <m/>
    <n v="5.6420000000000003"/>
    <n v="92.8"/>
    <n v="0.23419999999999999"/>
    <n v="0.28649999999999998"/>
    <n v="0"/>
    <n v="180.6"/>
    <m/>
    <m/>
    <m/>
    <m/>
    <n v="1800600"/>
    <n v="159.30000000000001"/>
    <n v="180.6"/>
    <s v=""/>
    <s v=""/>
    <s v=""/>
  </r>
  <r>
    <d v="2024-06-28T00:00:00"/>
    <x v="179"/>
    <n v="700"/>
    <d v="1901-11-18T07:00:00"/>
    <n v="63.84"/>
    <n v="0"/>
    <n v="1.01"/>
    <n v="5.03"/>
    <m/>
    <n v="6.8129999999999997"/>
    <n v="87.4"/>
    <n v="0.23419999999999999"/>
    <n v="0.28649999999999998"/>
    <n v="0"/>
    <n v="203.1"/>
    <m/>
    <m/>
    <m/>
    <m/>
    <n v="1800700"/>
    <n v="332"/>
    <n v="203.1"/>
    <s v=""/>
    <s v=""/>
    <s v=""/>
  </r>
  <r>
    <d v="2024-06-28T00:00:00"/>
    <x v="179"/>
    <n v="800"/>
    <d v="1901-11-18T08:00:00"/>
    <n v="63.61"/>
    <n v="0"/>
    <n v="0.5"/>
    <n v="4.03"/>
    <m/>
    <n v="10.198"/>
    <n v="80.7"/>
    <n v="0.23419999999999999"/>
    <n v="0.28649999999999998"/>
    <n v="0"/>
    <n v="288.10000000000002"/>
    <m/>
    <m/>
    <m/>
    <m/>
    <n v="1800800"/>
    <n v="510.8"/>
    <n v="288.10000000000002"/>
    <s v=""/>
    <s v=""/>
    <s v=""/>
  </r>
  <r>
    <d v="2024-06-28T00:00:00"/>
    <x v="179"/>
    <n v="900"/>
    <d v="1901-11-18T09:00:00"/>
    <n v="64.540000000000006"/>
    <n v="0.54000000000000625"/>
    <n v="1.01"/>
    <n v="5.54"/>
    <m/>
    <n v="11.37"/>
    <n v="73.400000000000006"/>
    <n v="0.23419999999999999"/>
    <n v="0.28570000000000001"/>
    <n v="0"/>
    <n v="649.4"/>
    <m/>
    <m/>
    <m/>
    <m/>
    <n v="1800900"/>
    <n v="677.3"/>
    <n v="649.4"/>
    <s v=""/>
    <s v=""/>
    <s v=""/>
  </r>
  <r>
    <d v="2024-06-28T00:00:00"/>
    <x v="179"/>
    <n v="1000"/>
    <d v="1901-11-18T10:00:00"/>
    <n v="63.84"/>
    <n v="0"/>
    <n v="1.51"/>
    <n v="5.03"/>
    <m/>
    <n v="11.297000000000001"/>
    <n v="69.3"/>
    <n v="0.2349"/>
    <n v="0.28570000000000001"/>
    <n v="0"/>
    <n v="690.6"/>
    <m/>
    <m/>
    <m/>
    <m/>
    <n v="1801000"/>
    <n v="818.2"/>
    <n v="690.6"/>
    <s v=""/>
    <s v=""/>
    <s v=""/>
  </r>
  <r>
    <d v="2024-06-28T00:00:00"/>
    <x v="179"/>
    <n v="1100"/>
    <d v="1901-11-18T11:00:00"/>
    <n v="63.61"/>
    <n v="0"/>
    <n v="2.0099999999999998"/>
    <n v="6.54"/>
    <m/>
    <n v="10.638"/>
    <n v="68"/>
    <n v="0.2356"/>
    <n v="0.28499999999999998"/>
    <n v="0"/>
    <n v="369.4"/>
    <m/>
    <m/>
    <m/>
    <m/>
    <n v="1801100"/>
    <n v="922"/>
    <n v="369.4"/>
    <s v=""/>
    <s v=""/>
    <s v=""/>
  </r>
  <r>
    <d v="2024-06-28T00:00:00"/>
    <x v="179"/>
    <n v="1200"/>
    <d v="1901-11-18T12:00:00"/>
    <n v="63.84"/>
    <n v="0"/>
    <n v="2.52"/>
    <n v="6.04"/>
    <m/>
    <n v="13.762"/>
    <n v="67.3"/>
    <n v="0.2356"/>
    <n v="0.28499999999999998"/>
    <n v="0"/>
    <n v="466.9"/>
    <m/>
    <m/>
    <m/>
    <m/>
    <n v="1801200"/>
    <n v="980.8"/>
    <n v="466.9"/>
    <s v=""/>
    <s v=""/>
    <s v=""/>
  </r>
  <r>
    <d v="2024-06-28T00:00:00"/>
    <x v="179"/>
    <n v="1300"/>
    <d v="1901-11-18T13:00:00"/>
    <n v="63.61"/>
    <n v="0"/>
    <n v="2.0099999999999998"/>
    <n v="6.54"/>
    <m/>
    <n v="11.662000000000001"/>
    <n v="65.599999999999994"/>
    <n v="0.23630000000000001"/>
    <n v="0.2843"/>
    <n v="0"/>
    <n v="273.10000000000002"/>
    <m/>
    <m/>
    <m/>
    <m/>
    <n v="1801300"/>
    <n v="990.3"/>
    <n v="273.10000000000002"/>
    <s v=""/>
    <s v=""/>
    <s v=""/>
  </r>
  <r>
    <d v="2024-06-28T00:00:00"/>
    <x v="179"/>
    <n v="1400"/>
    <d v="1901-11-18T14:00:00"/>
    <n v="63.26"/>
    <n v="0"/>
    <n v="2.0099999999999998"/>
    <n v="5.03"/>
    <m/>
    <n v="12.388999999999999"/>
    <n v="65.8"/>
    <n v="0.23710000000000001"/>
    <n v="0.2843"/>
    <n v="0"/>
    <n v="285.60000000000002"/>
    <m/>
    <m/>
    <m/>
    <m/>
    <n v="1801400"/>
    <n v="950"/>
    <n v="285.60000000000002"/>
    <s v=""/>
    <s v=""/>
    <s v=""/>
  </r>
  <r>
    <d v="2024-06-28T00:00:00"/>
    <x v="179"/>
    <n v="1500"/>
    <d v="1901-11-18T15:00:00"/>
    <n v="64.430000000000007"/>
    <n v="0.43000000000000682"/>
    <n v="2.52"/>
    <n v="7.05"/>
    <m/>
    <n v="14.648999999999999"/>
    <n v="64.3"/>
    <n v="0.23710000000000001"/>
    <n v="0.28360000000000002"/>
    <n v="0"/>
    <n v="486.9"/>
    <m/>
    <m/>
    <m/>
    <m/>
    <n v="1801500"/>
    <n v="862.5"/>
    <n v="486.9"/>
    <s v=""/>
    <s v=""/>
    <s v=""/>
  </r>
  <r>
    <d v="2024-06-28T00:00:00"/>
    <x v="179"/>
    <n v="1600"/>
    <d v="1901-11-18T16:00:00"/>
    <n v="63.61"/>
    <n v="0"/>
    <n v="2.0099999999999998"/>
    <n v="5.54"/>
    <m/>
    <n v="12.364000000000001"/>
    <n v="66"/>
    <n v="0.23710000000000001"/>
    <n v="0.28360000000000002"/>
    <n v="0"/>
    <n v="300.60000000000002"/>
    <m/>
    <m/>
    <m/>
    <m/>
    <n v="1801600"/>
    <n v="734.8"/>
    <n v="300.60000000000002"/>
    <s v=""/>
    <s v=""/>
    <s v=""/>
  </r>
  <r>
    <d v="2024-06-28T00:00:00"/>
    <x v="179"/>
    <n v="1700"/>
    <d v="1901-11-18T17:00:00"/>
    <n v="63.73"/>
    <n v="0"/>
    <n v="2.0099999999999998"/>
    <n v="5.54"/>
    <m/>
    <n v="12.170999999999999"/>
    <n v="67"/>
    <n v="0.23780000000000001"/>
    <n v="0.2828"/>
    <n v="0"/>
    <n v="249.4"/>
    <m/>
    <m/>
    <m/>
    <m/>
    <n v="1801700"/>
    <n v="576.29999999999995"/>
    <n v="249.4"/>
    <s v=""/>
    <s v=""/>
    <s v=""/>
  </r>
  <r>
    <d v="2024-06-28T00:00:00"/>
    <x v="179"/>
    <n v="1800"/>
    <d v="1901-11-18T18:00:00"/>
    <n v="63.37"/>
    <n v="0"/>
    <n v="1.51"/>
    <n v="5.03"/>
    <m/>
    <n v="12.702999999999999"/>
    <n v="64.900000000000006"/>
    <n v="0.23780000000000001"/>
    <n v="0.2828"/>
    <n v="0"/>
    <n v="283.10000000000002"/>
    <m/>
    <m/>
    <m/>
    <m/>
    <n v="1801800"/>
    <n v="400.5"/>
    <n v="283.10000000000002"/>
    <s v=""/>
    <s v=""/>
    <s v=""/>
  </r>
  <r>
    <d v="2024-06-28T00:00:00"/>
    <x v="179"/>
    <n v="1900"/>
    <d v="1901-11-18T19:00:00"/>
    <n v="63.37"/>
    <n v="0"/>
    <n v="1.51"/>
    <n v="5.03"/>
    <m/>
    <n v="10.834"/>
    <n v="65.5"/>
    <n v="0.23780000000000001"/>
    <n v="0.28210000000000002"/>
    <n v="0"/>
    <n v="146.9"/>
    <m/>
    <m/>
    <m/>
    <m/>
    <n v="1801900"/>
    <n v="222.7"/>
    <n v="146.9"/>
    <s v=""/>
    <s v=""/>
    <s v=""/>
  </r>
  <r>
    <d v="2024-06-28T00:00:00"/>
    <x v="179"/>
    <n v="2000"/>
    <d v="1901-11-18T20:00:00"/>
    <n v="63.84"/>
    <n v="0"/>
    <n v="1.01"/>
    <n v="4.03"/>
    <m/>
    <n v="9.8290000000000006"/>
    <n v="72.099999999999994"/>
    <n v="0.23780000000000001"/>
    <n v="0.28210000000000002"/>
    <n v="0"/>
    <n v="23.1"/>
    <m/>
    <m/>
    <m/>
    <m/>
    <n v="1802000"/>
    <n v="67.2"/>
    <n v="23.1"/>
    <s v=""/>
    <s v=""/>
    <s v=""/>
  </r>
  <r>
    <d v="2024-06-28T00:00:00"/>
    <x v="179"/>
    <n v="2100"/>
    <d v="1901-11-18T21:00:00"/>
    <n v="63.49"/>
    <n v="0"/>
    <n v="1.51"/>
    <n v="4.53"/>
    <m/>
    <n v="9.41"/>
    <n v="70.900000000000006"/>
    <n v="0.23710000000000001"/>
    <n v="0.28210000000000002"/>
    <n v="0"/>
    <n v="0.6"/>
    <m/>
    <m/>
    <m/>
    <m/>
    <n v="1802100"/>
    <n v="0.8"/>
    <n v="0"/>
    <s v=""/>
    <s v=""/>
    <s v=""/>
  </r>
  <r>
    <d v="2024-06-28T00:00:00"/>
    <x v="179"/>
    <n v="2200"/>
    <d v="1901-11-18T22:00:00"/>
    <n v="63.49"/>
    <n v="0"/>
    <n v="1.01"/>
    <n v="4.03"/>
    <m/>
    <n v="7.9450000000000003"/>
    <n v="72.2"/>
    <n v="0.23710000000000001"/>
    <n v="0.28210000000000002"/>
    <n v="0"/>
    <n v="0.6"/>
    <m/>
    <m/>
    <m/>
    <m/>
    <n v="1802200"/>
    <n v="0"/>
    <n v="0"/>
    <s v=""/>
    <s v=""/>
    <s v=""/>
  </r>
  <r>
    <d v="2024-06-28T00:00:00"/>
    <x v="179"/>
    <n v="2300"/>
    <d v="1901-11-18T23:00:00"/>
    <n v="63.73"/>
    <n v="0"/>
    <n v="0.5"/>
    <n v="4.53"/>
    <m/>
    <n v="8.891"/>
    <n v="70.599999999999994"/>
    <n v="0.23710000000000001"/>
    <n v="0.28210000000000002"/>
    <n v="0"/>
    <n v="0.6"/>
    <m/>
    <m/>
    <m/>
    <m/>
    <n v="1802300"/>
    <n v="0"/>
    <n v="0"/>
    <s v=""/>
    <s v=""/>
    <s v=""/>
  </r>
  <r>
    <d v="2024-06-28T00:00:00"/>
    <x v="179"/>
    <n v="2400"/>
    <d v="1901-11-19T00:00:00"/>
    <n v="63.96"/>
    <n v="0"/>
    <n v="1.01"/>
    <n v="5.03"/>
    <m/>
    <n v="8.6929999999999996"/>
    <n v="66.2"/>
    <n v="0.23710000000000001"/>
    <n v="0.28139999999999998"/>
    <n v="0"/>
    <n v="0.6"/>
    <m/>
    <m/>
    <m/>
    <m/>
    <n v="1802400"/>
    <n v="0"/>
    <n v="0"/>
    <n v="0.23699999999999999"/>
    <n v="0.28100000000000003"/>
    <n v="0"/>
  </r>
  <r>
    <d v="2024-06-29T00:00:00"/>
    <x v="180"/>
    <n v="100"/>
    <d v="1901-11-19T01:00:00"/>
    <n v="63.61"/>
    <n v="0"/>
    <n v="0.5"/>
    <n v="4.03"/>
    <m/>
    <n v="8.4440000000000008"/>
    <n v="66.7"/>
    <n v="0.23710000000000001"/>
    <n v="0.28139999999999998"/>
    <n v="0"/>
    <n v="0.6"/>
    <m/>
    <m/>
    <m/>
    <m/>
    <n v="1810100"/>
    <n v="0"/>
    <n v="0"/>
    <s v=""/>
    <s v=""/>
    <s v=""/>
  </r>
  <r>
    <d v="2024-06-29T00:00:00"/>
    <x v="180"/>
    <n v="200"/>
    <d v="1901-11-19T02:00:00"/>
    <n v="63.61"/>
    <n v="0"/>
    <n v="0.5"/>
    <n v="4.03"/>
    <m/>
    <n v="8.6679999999999993"/>
    <n v="68.8"/>
    <n v="0.23630000000000001"/>
    <n v="0.28139999999999998"/>
    <n v="0"/>
    <n v="0.6"/>
    <m/>
    <m/>
    <m/>
    <m/>
    <n v="1810200"/>
    <n v="0"/>
    <n v="0"/>
    <s v=""/>
    <s v=""/>
    <s v=""/>
  </r>
  <r>
    <d v="2024-06-29T00:00:00"/>
    <x v="180"/>
    <n v="300"/>
    <d v="1901-11-19T03:00:00"/>
    <n v="63.14"/>
    <n v="0"/>
    <n v="1.01"/>
    <n v="4.53"/>
    <m/>
    <n v="8.2200000000000006"/>
    <n v="68.900000000000006"/>
    <n v="0.23630000000000001"/>
    <n v="0.28139999999999998"/>
    <n v="0"/>
    <n v="0.6"/>
    <m/>
    <m/>
    <m/>
    <m/>
    <n v="1810300"/>
    <n v="0"/>
    <n v="0"/>
    <s v=""/>
    <s v=""/>
    <s v=""/>
  </r>
  <r>
    <d v="2024-06-29T00:00:00"/>
    <x v="180"/>
    <n v="400"/>
    <d v="1901-11-19T04:00:00"/>
    <n v="63.37"/>
    <n v="0"/>
    <n v="1.01"/>
    <n v="4.03"/>
    <m/>
    <n v="7.4189999999999996"/>
    <n v="70.3"/>
    <n v="0.23630000000000001"/>
    <n v="0.28139999999999998"/>
    <n v="0"/>
    <n v="0.6"/>
    <m/>
    <m/>
    <m/>
    <m/>
    <n v="1810400"/>
    <n v="0"/>
    <n v="0"/>
    <s v=""/>
    <s v=""/>
    <s v=""/>
  </r>
  <r>
    <d v="2024-06-29T00:00:00"/>
    <x v="180"/>
    <n v="500"/>
    <d v="1901-11-19T05:00:00"/>
    <n v="63.73"/>
    <n v="0"/>
    <n v="0.5"/>
    <n v="3.52"/>
    <m/>
    <n v="8.2449999999999992"/>
    <n v="74"/>
    <n v="0.23630000000000001"/>
    <n v="0.28060000000000002"/>
    <n v="0"/>
    <n v="34.4"/>
    <m/>
    <m/>
    <m/>
    <m/>
    <n v="1810500"/>
    <n v="25.2"/>
    <n v="34.4"/>
    <s v=""/>
    <s v=""/>
    <s v=""/>
  </r>
  <r>
    <d v="2024-06-29T00:00:00"/>
    <x v="180"/>
    <n v="600"/>
    <d v="1901-11-19T06:00:00"/>
    <n v="63.61"/>
    <n v="0"/>
    <n v="0.5"/>
    <n v="3.52"/>
    <m/>
    <n v="9.4849999999999994"/>
    <n v="72.400000000000006"/>
    <n v="0.23630000000000001"/>
    <n v="0.28060000000000002"/>
    <n v="0"/>
    <n v="96.9"/>
    <m/>
    <m/>
    <m/>
    <m/>
    <n v="1810600"/>
    <n v="157.80000000000001"/>
    <n v="96.9"/>
    <s v=""/>
    <s v=""/>
    <s v=""/>
  </r>
  <r>
    <d v="2024-06-29T00:00:00"/>
    <x v="180"/>
    <n v="700"/>
    <d v="1901-11-19T07:00:00"/>
    <n v="63.73"/>
    <n v="0"/>
    <n v="0.5"/>
    <n v="3.02"/>
    <m/>
    <n v="10.614000000000001"/>
    <n v="71"/>
    <n v="0.2356"/>
    <n v="0.27989999999999998"/>
    <n v="0"/>
    <n v="168.1"/>
    <m/>
    <m/>
    <m/>
    <m/>
    <n v="1810700"/>
    <n v="330.5"/>
    <n v="168.1"/>
    <s v=""/>
    <s v=""/>
    <s v=""/>
  </r>
  <r>
    <d v="2024-06-29T00:00:00"/>
    <x v="180"/>
    <n v="800"/>
    <d v="1901-11-19T08:00:00"/>
    <n v="63.26"/>
    <n v="0"/>
    <n v="0.5"/>
    <n v="3.02"/>
    <m/>
    <n v="11.637"/>
    <n v="67.900000000000006"/>
    <n v="0.2356"/>
    <n v="0.27989999999999998"/>
    <n v="0"/>
    <n v="269.39999999999998"/>
    <m/>
    <m/>
    <m/>
    <m/>
    <n v="1810800"/>
    <n v="509.2"/>
    <n v="269.39999999999998"/>
    <s v=""/>
    <s v=""/>
    <s v=""/>
  </r>
  <r>
    <d v="2024-06-29T00:00:00"/>
    <x v="180"/>
    <n v="900"/>
    <d v="1901-11-19T09:00:00"/>
    <n v="63.73"/>
    <n v="0"/>
    <n v="0.5"/>
    <n v="4.03"/>
    <m/>
    <n v="12.147"/>
    <n v="69.3"/>
    <n v="0.2356"/>
    <n v="0.27989999999999998"/>
    <n v="0"/>
    <n v="359.4"/>
    <m/>
    <m/>
    <m/>
    <m/>
    <n v="1810900"/>
    <n v="676"/>
    <n v="359.4"/>
    <s v=""/>
    <s v=""/>
    <s v=""/>
  </r>
  <r>
    <d v="2024-06-29T00:00:00"/>
    <x v="180"/>
    <n v="1000"/>
    <d v="1901-11-19T10:00:00"/>
    <n v="63.96"/>
    <n v="0"/>
    <n v="1.01"/>
    <n v="3.52"/>
    <m/>
    <n v="13.377000000000001"/>
    <n v="67.099999999999994"/>
    <n v="0.2356"/>
    <n v="0.2792"/>
    <n v="0"/>
    <n v="353.1"/>
    <m/>
    <m/>
    <m/>
    <m/>
    <n v="1811000"/>
    <n v="817"/>
    <n v="353.1"/>
    <s v=""/>
    <s v=""/>
    <s v=""/>
  </r>
  <r>
    <d v="2024-06-29T00:00:00"/>
    <x v="180"/>
    <n v="1100"/>
    <d v="1901-11-19T11:00:00"/>
    <n v="63.37"/>
    <n v="0"/>
    <n v="1.01"/>
    <n v="4.53"/>
    <m/>
    <n v="16.033999999999999"/>
    <n v="60.9"/>
    <n v="0.2356"/>
    <n v="0.2792"/>
    <n v="0"/>
    <n v="691.9"/>
    <m/>
    <m/>
    <m/>
    <m/>
    <n v="1811100"/>
    <n v="920.8"/>
    <n v="691.9"/>
    <s v=""/>
    <s v=""/>
    <s v=""/>
  </r>
  <r>
    <d v="2024-06-29T00:00:00"/>
    <x v="180"/>
    <n v="1200"/>
    <d v="1901-11-19T12:00:00"/>
    <n v="63.37"/>
    <n v="0"/>
    <n v="0.5"/>
    <n v="3.52"/>
    <m/>
    <n v="13.401"/>
    <n v="59.9"/>
    <n v="0.23630000000000001"/>
    <n v="0.27850000000000003"/>
    <n v="0"/>
    <n v="421.9"/>
    <m/>
    <m/>
    <m/>
    <m/>
    <n v="1811200"/>
    <n v="979.7"/>
    <n v="421.9"/>
    <s v=""/>
    <s v=""/>
    <s v=""/>
  </r>
  <r>
    <d v="2024-06-29T00:00:00"/>
    <x v="180"/>
    <n v="1300"/>
    <d v="1901-11-19T13:00:00"/>
    <n v="63.49"/>
    <n v="0"/>
    <n v="0"/>
    <n v="3.02"/>
    <m/>
    <n v="12.727"/>
    <n v="64.2"/>
    <n v="0.23710000000000001"/>
    <n v="0.27850000000000003"/>
    <n v="0"/>
    <n v="116.9"/>
    <m/>
    <m/>
    <m/>
    <m/>
    <n v="1811300"/>
    <n v="989.7"/>
    <n v="116.9"/>
    <s v=""/>
    <s v=""/>
    <s v=""/>
  </r>
  <r>
    <d v="2024-06-29T00:00:00"/>
    <x v="180"/>
    <n v="1400"/>
    <d v="1901-11-19T14:00:00"/>
    <n v="64.31"/>
    <n v="0.31000000000000227"/>
    <n v="0.5"/>
    <n v="2.52"/>
    <m/>
    <n v="14.505000000000001"/>
    <n v="65.099999999999994"/>
    <n v="0.23710000000000001"/>
    <n v="0.27850000000000003"/>
    <n v="0"/>
    <n v="176.9"/>
    <m/>
    <m/>
    <m/>
    <m/>
    <n v="1811400"/>
    <n v="949.3"/>
    <n v="176.9"/>
    <s v=""/>
    <s v=""/>
    <s v=""/>
  </r>
  <r>
    <d v="2024-06-29T00:00:00"/>
    <x v="180"/>
    <n v="1500"/>
    <d v="1901-11-19T15:00:00"/>
    <n v="63.37"/>
    <n v="0"/>
    <n v="0.5"/>
    <n v="3.02"/>
    <m/>
    <n v="13.497"/>
    <n v="59.6"/>
    <n v="0.23710000000000001"/>
    <n v="0.27700000000000002"/>
    <n v="0"/>
    <n v="363.1"/>
    <m/>
    <m/>
    <m/>
    <m/>
    <n v="1811500"/>
    <n v="862.2"/>
    <n v="363.1"/>
    <s v=""/>
    <s v=""/>
    <s v=""/>
  </r>
  <r>
    <d v="2024-06-29T00:00:00"/>
    <x v="180"/>
    <n v="1600"/>
    <d v="1901-11-19T16:00:00"/>
    <n v="63.61"/>
    <n v="0"/>
    <n v="0"/>
    <n v="2.0099999999999998"/>
    <m/>
    <n v="13.762"/>
    <n v="66.099999999999994"/>
    <n v="0.23710000000000001"/>
    <n v="0.2777"/>
    <n v="0"/>
    <n v="108.1"/>
    <m/>
    <m/>
    <m/>
    <m/>
    <n v="1811600"/>
    <n v="734.2"/>
    <n v="108.1"/>
    <s v=""/>
    <s v=""/>
    <s v=""/>
  </r>
  <r>
    <d v="2024-06-29T00:00:00"/>
    <x v="180"/>
    <n v="1700"/>
    <d v="1901-11-19T17:00:00"/>
    <n v="63.84"/>
    <n v="0"/>
    <n v="0.5"/>
    <n v="2.52"/>
    <m/>
    <n v="14.122"/>
    <n v="63.1"/>
    <n v="0.23710000000000001"/>
    <n v="0.27700000000000002"/>
    <n v="0"/>
    <n v="208.1"/>
    <m/>
    <m/>
    <m/>
    <m/>
    <n v="1811700"/>
    <n v="576.20000000000005"/>
    <n v="208.1"/>
    <s v=""/>
    <s v=""/>
    <s v=""/>
  </r>
  <r>
    <d v="2024-06-29T00:00:00"/>
    <x v="180"/>
    <n v="1800"/>
    <d v="1901-11-19T18:00:00"/>
    <n v="63.61"/>
    <n v="0"/>
    <n v="0.5"/>
    <n v="2.52"/>
    <m/>
    <n v="13.137"/>
    <n v="64.7"/>
    <n v="0.23710000000000001"/>
    <n v="0.27700000000000002"/>
    <n v="0"/>
    <n v="155.6"/>
    <m/>
    <m/>
    <m/>
    <m/>
    <n v="1811800"/>
    <n v="400"/>
    <n v="155.6"/>
    <s v=""/>
    <s v=""/>
    <s v=""/>
  </r>
  <r>
    <d v="2024-06-29T00:00:00"/>
    <x v="180"/>
    <n v="1900"/>
    <d v="1901-11-19T19:00:00"/>
    <n v="63.61"/>
    <n v="0"/>
    <n v="0.5"/>
    <n v="2.0099999999999998"/>
    <m/>
    <n v="12.292"/>
    <n v="69.599999999999994"/>
    <n v="0.23710000000000001"/>
    <n v="0.27700000000000002"/>
    <n v="0"/>
    <n v="58.1"/>
    <m/>
    <m/>
    <m/>
    <m/>
    <n v="1811900"/>
    <n v="222.3"/>
    <n v="58.1"/>
    <s v=""/>
    <s v=""/>
    <s v=""/>
  </r>
  <r>
    <d v="2024-06-29T00:00:00"/>
    <x v="180"/>
    <n v="2000"/>
    <d v="1901-11-19T20:00:00"/>
    <n v="63.49"/>
    <n v="0"/>
    <n v="0"/>
    <n v="2.0099999999999998"/>
    <m/>
    <n v="10.565"/>
    <n v="73.5"/>
    <n v="0.23710000000000001"/>
    <n v="0.27700000000000002"/>
    <n v="0"/>
    <n v="25.6"/>
    <m/>
    <m/>
    <m/>
    <m/>
    <n v="1812000"/>
    <n v="66.7"/>
    <n v="25.6"/>
    <s v=""/>
    <s v=""/>
    <s v=""/>
  </r>
  <r>
    <d v="2024-06-29T00:00:00"/>
    <x v="180"/>
    <n v="2100"/>
    <d v="1901-11-19T21:00:00"/>
    <n v="63.61"/>
    <n v="0"/>
    <n v="0.5"/>
    <n v="4.53"/>
    <m/>
    <n v="10.712"/>
    <n v="77.7"/>
    <n v="0.23710000000000001"/>
    <n v="0.27629999999999999"/>
    <n v="0"/>
    <n v="0.6"/>
    <m/>
    <m/>
    <m/>
    <m/>
    <n v="1812100"/>
    <n v="0.7"/>
    <n v="0"/>
    <s v=""/>
    <s v=""/>
    <s v=""/>
  </r>
  <r>
    <d v="2024-06-29T00:00:00"/>
    <x v="180"/>
    <n v="2200"/>
    <d v="1901-11-19T22:00:00"/>
    <n v="63.61"/>
    <n v="0"/>
    <n v="2.0099999999999998"/>
    <n v="5.54"/>
    <m/>
    <n v="9.7560000000000002"/>
    <n v="79.099999999999994"/>
    <n v="0.23710000000000001"/>
    <n v="0.27629999999999999"/>
    <n v="0"/>
    <n v="0.6"/>
    <m/>
    <m/>
    <m/>
    <m/>
    <n v="1812200"/>
    <n v="0"/>
    <n v="0"/>
    <s v=""/>
    <s v=""/>
    <s v=""/>
  </r>
  <r>
    <d v="2024-06-29T00:00:00"/>
    <x v="180"/>
    <n v="2300"/>
    <d v="1901-11-19T23:00:00"/>
    <n v="63.73"/>
    <n v="0"/>
    <n v="2.0099999999999998"/>
    <n v="5.54"/>
    <m/>
    <n v="9.952"/>
    <n v="77.900000000000006"/>
    <n v="0.23710000000000001"/>
    <n v="0.27629999999999999"/>
    <n v="0"/>
    <n v="0.6"/>
    <m/>
    <m/>
    <m/>
    <m/>
    <n v="1812300"/>
    <n v="0"/>
    <n v="0"/>
    <s v=""/>
    <s v=""/>
    <s v=""/>
  </r>
  <r>
    <d v="2024-06-29T00:00:00"/>
    <x v="180"/>
    <n v="2400"/>
    <d v="1901-11-20T00:00:00"/>
    <n v="63.61"/>
    <n v="0"/>
    <n v="1.51"/>
    <n v="5.54"/>
    <m/>
    <n v="9.3360000000000003"/>
    <n v="80"/>
    <n v="0.23710000000000001"/>
    <n v="0.27629999999999999"/>
    <n v="0"/>
    <n v="0.6"/>
    <m/>
    <m/>
    <m/>
    <m/>
    <n v="1812400"/>
    <n v="0"/>
    <n v="0"/>
    <n v="0.23699999999999999"/>
    <n v="0.27600000000000002"/>
    <n v="0"/>
  </r>
  <r>
    <d v="2024-06-30T00:00:00"/>
    <x v="181"/>
    <n v="100"/>
    <d v="1901-11-20T01:00:00"/>
    <n v="63.61"/>
    <n v="0"/>
    <n v="2.0099999999999998"/>
    <n v="5.54"/>
    <m/>
    <n v="8.4939999999999998"/>
    <n v="82.4"/>
    <n v="0.23710000000000001"/>
    <n v="0.27629999999999999"/>
    <n v="0"/>
    <n v="0.6"/>
    <m/>
    <m/>
    <m/>
    <m/>
    <n v="1820100"/>
    <n v="0"/>
    <n v="0"/>
    <s v=""/>
    <s v=""/>
    <s v=""/>
  </r>
  <r>
    <d v="2024-06-30T00:00:00"/>
    <x v="181"/>
    <n v="200"/>
    <d v="1901-11-20T02:00:00"/>
    <n v="63.84"/>
    <n v="0"/>
    <n v="1.01"/>
    <n v="4.53"/>
    <m/>
    <n v="7.0659999999999998"/>
    <n v="87.7"/>
    <n v="0.2356"/>
    <n v="0.27700000000000002"/>
    <n v="0.2"/>
    <n v="0.6"/>
    <m/>
    <m/>
    <m/>
    <m/>
    <n v="1820200"/>
    <n v="0"/>
    <n v="0"/>
    <s v=""/>
    <s v=""/>
    <s v=""/>
  </r>
  <r>
    <d v="2024-06-30T00:00:00"/>
    <x v="181"/>
    <n v="300"/>
    <d v="1901-11-20T03:00:00"/>
    <n v="63.84"/>
    <n v="0"/>
    <n v="2.0099999999999998"/>
    <n v="6.04"/>
    <m/>
    <n v="6.6360000000000001"/>
    <n v="93.9"/>
    <n v="0.23050000000000001"/>
    <n v="0.2777"/>
    <n v="2.2000000000000002"/>
    <n v="0.6"/>
    <m/>
    <m/>
    <m/>
    <m/>
    <n v="1820300"/>
    <n v="0"/>
    <n v="0"/>
    <s v=""/>
    <s v=""/>
    <s v=""/>
  </r>
  <r>
    <d v="2024-06-30T00:00:00"/>
    <x v="181"/>
    <n v="400"/>
    <d v="1901-11-20T04:00:00"/>
    <n v="63.96"/>
    <n v="0"/>
    <n v="2.0099999999999998"/>
    <n v="5.54"/>
    <m/>
    <n v="6.0510000000000002"/>
    <n v="95.4"/>
    <n v="0.2291"/>
    <n v="0.27700000000000002"/>
    <n v="0.6"/>
    <n v="0.6"/>
    <m/>
    <m/>
    <m/>
    <m/>
    <n v="1820400"/>
    <n v="0"/>
    <n v="0"/>
    <s v=""/>
    <s v=""/>
    <s v=""/>
  </r>
  <r>
    <d v="2024-06-30T00:00:00"/>
    <x v="181"/>
    <n v="500"/>
    <d v="1901-11-20T05:00:00"/>
    <n v="63.96"/>
    <n v="0"/>
    <n v="1.51"/>
    <n v="5.54"/>
    <m/>
    <n v="6.077"/>
    <n v="96.3"/>
    <n v="0.2291"/>
    <n v="0.2777"/>
    <n v="0.2"/>
    <n v="1.9"/>
    <m/>
    <m/>
    <m/>
    <m/>
    <n v="1820500"/>
    <n v="24.3"/>
    <n v="1.9"/>
    <s v=""/>
    <s v=""/>
    <s v=""/>
  </r>
  <r>
    <d v="2024-06-30T00:00:00"/>
    <x v="181"/>
    <n v="600"/>
    <d v="1901-11-20T06:00:00"/>
    <n v="64.08"/>
    <n v="7.9999999999998295E-2"/>
    <n v="1.01"/>
    <n v="4.03"/>
    <m/>
    <n v="6.4329999999999998"/>
    <n v="97.2"/>
    <n v="0.22620000000000001"/>
    <n v="0.27410000000000001"/>
    <n v="1.6"/>
    <n v="24.4"/>
    <m/>
    <m/>
    <m/>
    <m/>
    <n v="1820600"/>
    <n v="156.69999999999999"/>
    <n v="24.4"/>
    <s v=""/>
    <s v=""/>
    <s v=""/>
  </r>
  <r>
    <d v="2024-06-30T00:00:00"/>
    <x v="181"/>
    <n v="700"/>
    <d v="1901-11-20T07:00:00"/>
    <n v="64.08"/>
    <n v="7.9999999999998295E-2"/>
    <n v="1.51"/>
    <n v="5.03"/>
    <m/>
    <n v="6.2809999999999997"/>
    <n v="97.2"/>
    <n v="0.2291"/>
    <n v="0.27410000000000001"/>
    <n v="1.6"/>
    <n v="56.9"/>
    <m/>
    <m/>
    <m/>
    <m/>
    <n v="1820700"/>
    <n v="329.2"/>
    <n v="56.9"/>
    <s v=""/>
    <s v=""/>
    <s v=""/>
  </r>
  <r>
    <d v="2024-06-30T00:00:00"/>
    <x v="181"/>
    <n v="800"/>
    <d v="1901-11-20T08:00:00"/>
    <n v="64.08"/>
    <n v="7.9999999999998295E-2"/>
    <n v="0.5"/>
    <n v="4.53"/>
    <m/>
    <n v="6.1020000000000003"/>
    <n v="97.5"/>
    <n v="0.2298"/>
    <n v="0.27700000000000002"/>
    <n v="0.6"/>
    <n v="35.6"/>
    <m/>
    <m/>
    <m/>
    <m/>
    <n v="1820800"/>
    <n v="508"/>
    <n v="35.6"/>
    <s v=""/>
    <s v=""/>
    <s v=""/>
  </r>
  <r>
    <d v="2024-06-30T00:00:00"/>
    <x v="181"/>
    <n v="900"/>
    <d v="1901-11-20T09:00:00"/>
    <n v="64.08"/>
    <n v="7.9999999999998295E-2"/>
    <n v="1.01"/>
    <n v="4.53"/>
    <m/>
    <n v="7.1159999999999997"/>
    <n v="96.3"/>
    <n v="0.2298"/>
    <n v="0.27989999999999998"/>
    <n v="0.2"/>
    <n v="165.6"/>
    <m/>
    <m/>
    <m/>
    <m/>
    <n v="1820900"/>
    <n v="675"/>
    <n v="165.6"/>
    <s v=""/>
    <s v=""/>
    <s v=""/>
  </r>
  <r>
    <d v="2024-06-30T00:00:00"/>
    <x v="181"/>
    <n v="1000"/>
    <d v="1901-11-20T10:00:00"/>
    <n v="64.31"/>
    <n v="0.31000000000000227"/>
    <n v="0.5"/>
    <n v="4.03"/>
    <m/>
    <n v="8.593"/>
    <n v="94.5"/>
    <n v="0.2291"/>
    <n v="0.28210000000000002"/>
    <n v="0"/>
    <n v="308.10000000000002"/>
    <m/>
    <m/>
    <m/>
    <m/>
    <n v="1821000"/>
    <n v="815.8"/>
    <n v="308.10000000000002"/>
    <s v=""/>
    <s v=""/>
    <s v=""/>
  </r>
  <r>
    <d v="2024-06-30T00:00:00"/>
    <x v="181"/>
    <n v="1100"/>
    <d v="1901-11-20T11:00:00"/>
    <n v="64.540000000000006"/>
    <n v="0.54000000000000625"/>
    <n v="1.01"/>
    <n v="5.03"/>
    <m/>
    <n v="8.1199999999999992"/>
    <n v="92.9"/>
    <n v="0.23050000000000001"/>
    <n v="0.28360000000000002"/>
    <n v="0.4"/>
    <n v="396.9"/>
    <m/>
    <m/>
    <m/>
    <m/>
    <n v="1821100"/>
    <n v="919.8"/>
    <n v="396.9"/>
    <s v=""/>
    <s v=""/>
    <s v=""/>
  </r>
  <r>
    <d v="2024-06-30T00:00:00"/>
    <x v="181"/>
    <n v="1200"/>
    <d v="1901-11-20T12:00:00"/>
    <n v="64.31"/>
    <n v="0.31000000000000227"/>
    <n v="1.01"/>
    <n v="5.54"/>
    <m/>
    <n v="9.7309999999999999"/>
    <n v="94.7"/>
    <n v="0.23200000000000001"/>
    <n v="0.2843"/>
    <n v="0.6"/>
    <n v="450.6"/>
    <m/>
    <m/>
    <m/>
    <m/>
    <n v="1821200"/>
    <n v="979"/>
    <n v="450.6"/>
    <s v=""/>
    <s v=""/>
    <s v=""/>
  </r>
  <r>
    <d v="2024-06-30T00:00:00"/>
    <x v="181"/>
    <n v="1300"/>
    <d v="1901-11-20T13:00:00"/>
    <n v="64.19"/>
    <n v="0.18999999999999773"/>
    <n v="1.01"/>
    <n v="5.54"/>
    <m/>
    <n v="8.8409999999999993"/>
    <n v="92.9"/>
    <n v="0.23130000000000001"/>
    <n v="0.28570000000000001"/>
    <n v="0"/>
    <n v="466.9"/>
    <m/>
    <m/>
    <m/>
    <m/>
    <n v="1821300"/>
    <n v="988.8"/>
    <n v="466.9"/>
    <s v=""/>
    <s v=""/>
    <s v=""/>
  </r>
  <r>
    <d v="2024-06-30T00:00:00"/>
    <x v="181"/>
    <n v="1400"/>
    <d v="1901-11-20T14:00:00"/>
    <n v="64.19"/>
    <n v="0.18999999999999773"/>
    <n v="1.01"/>
    <n v="4.03"/>
    <m/>
    <n v="9.0640000000000001"/>
    <n v="94.8"/>
    <n v="0.23419999999999999"/>
    <n v="0.28649999999999998"/>
    <n v="1.2"/>
    <n v="289.39999999999998"/>
    <m/>
    <m/>
    <m/>
    <m/>
    <n v="1821400"/>
    <n v="948.7"/>
    <n v="289.39999999999998"/>
    <s v=""/>
    <s v=""/>
    <s v=""/>
  </r>
  <r>
    <d v="2024-06-30T00:00:00"/>
    <x v="181"/>
    <n v="1500"/>
    <d v="1901-11-20T15:00:00"/>
    <n v="64.430000000000007"/>
    <n v="0.43000000000000682"/>
    <n v="1.01"/>
    <n v="4.53"/>
    <m/>
    <n v="11.71"/>
    <n v="91.4"/>
    <n v="0.23419999999999999"/>
    <n v="0.28789999999999999"/>
    <n v="0.2"/>
    <n v="450.6"/>
    <m/>
    <m/>
    <m/>
    <m/>
    <n v="1821500"/>
    <n v="861.5"/>
    <n v="450.6"/>
    <s v=""/>
    <s v=""/>
    <s v=""/>
  </r>
  <r>
    <d v="2024-06-30T00:00:00"/>
    <x v="181"/>
    <n v="1600"/>
    <d v="1901-11-20T16:00:00"/>
    <n v="64.08"/>
    <n v="7.9999999999998295E-2"/>
    <n v="1.51"/>
    <n v="5.54"/>
    <m/>
    <n v="13.425000000000001"/>
    <n v="87.5"/>
    <n v="0.23419999999999999"/>
    <n v="0.28939999999999999"/>
    <n v="0"/>
    <n v="399.4"/>
    <m/>
    <m/>
    <m/>
    <m/>
    <n v="1821600"/>
    <n v="734"/>
    <n v="399.4"/>
    <s v=""/>
    <s v=""/>
    <s v=""/>
  </r>
  <r>
    <d v="2024-06-30T00:00:00"/>
    <x v="181"/>
    <n v="1700"/>
    <d v="1901-11-20T17:00:00"/>
    <n v="63.84"/>
    <n v="0"/>
    <n v="2.0099999999999998"/>
    <n v="7.05"/>
    <m/>
    <n v="11.952999999999999"/>
    <n v="78.7"/>
    <n v="0.2334"/>
    <n v="0.29010000000000002"/>
    <n v="0"/>
    <n v="410.6"/>
    <m/>
    <m/>
    <m/>
    <m/>
    <n v="1821700"/>
    <n v="575.70000000000005"/>
    <n v="410.6"/>
    <s v=""/>
    <s v=""/>
    <s v=""/>
  </r>
  <r>
    <d v="2024-06-30T00:00:00"/>
    <x v="181"/>
    <n v="1800"/>
    <d v="1901-11-20T18:00:00"/>
    <n v="63.61"/>
    <n v="0"/>
    <n v="2.52"/>
    <n v="7.05"/>
    <m/>
    <n v="11.734"/>
    <n v="73"/>
    <n v="0.23419999999999999"/>
    <n v="0.2908"/>
    <n v="0"/>
    <n v="253.1"/>
    <m/>
    <m/>
    <m/>
    <m/>
    <n v="1821800"/>
    <n v="399.7"/>
    <n v="253.1"/>
    <s v=""/>
    <s v=""/>
    <s v=""/>
  </r>
  <r>
    <d v="2024-06-30T00:00:00"/>
    <x v="181"/>
    <n v="1900"/>
    <d v="1901-11-20T19:00:00"/>
    <n v="63.61"/>
    <n v="0"/>
    <n v="1.01"/>
    <n v="5.03"/>
    <m/>
    <n v="9.5579999999999998"/>
    <n v="70.7"/>
    <n v="0.23419999999999999"/>
    <n v="0.29149999999999998"/>
    <n v="0"/>
    <n v="160.6"/>
    <m/>
    <m/>
    <m/>
    <m/>
    <n v="1821900"/>
    <n v="222.2"/>
    <n v="160.6"/>
    <s v=""/>
    <s v=""/>
    <s v=""/>
  </r>
  <r>
    <d v="2024-06-30T00:00:00"/>
    <x v="181"/>
    <n v="2000"/>
    <d v="1901-11-20T20:00:00"/>
    <n v="63.73"/>
    <n v="0"/>
    <n v="1.01"/>
    <n v="5.54"/>
    <m/>
    <n v="7.5190000000000001"/>
    <n v="76.7"/>
    <n v="0.23419999999999999"/>
    <n v="0.29149999999999998"/>
    <n v="0"/>
    <n v="24.4"/>
    <m/>
    <m/>
    <m/>
    <m/>
    <n v="1822000"/>
    <n v="66.5"/>
    <n v="24.4"/>
    <s v=""/>
    <s v=""/>
    <s v=""/>
  </r>
  <r>
    <d v="2024-06-30T00:00:00"/>
    <x v="181"/>
    <n v="2100"/>
    <d v="1901-11-20T21:00:00"/>
    <n v="63.84"/>
    <n v="0"/>
    <n v="0"/>
    <n v="4.03"/>
    <m/>
    <n v="6.306"/>
    <n v="82.2"/>
    <n v="0.23419999999999999"/>
    <n v="0.29149999999999998"/>
    <n v="0"/>
    <n v="0.6"/>
    <m/>
    <m/>
    <m/>
    <m/>
    <n v="1822100"/>
    <n v="0.7"/>
    <n v="0"/>
    <s v=""/>
    <s v=""/>
    <s v=""/>
  </r>
  <r>
    <d v="2024-06-30T00:00:00"/>
    <x v="181"/>
    <n v="2200"/>
    <d v="1901-11-20T22:00:00"/>
    <n v="63.84"/>
    <n v="0"/>
    <n v="0.5"/>
    <n v="3.52"/>
    <m/>
    <n v="5.6159999999999997"/>
    <n v="88.1"/>
    <n v="0.23419999999999999"/>
    <n v="0.29149999999999998"/>
    <n v="0"/>
    <n v="0.6"/>
    <m/>
    <m/>
    <m/>
    <m/>
    <n v="1822200"/>
    <n v="0"/>
    <n v="0"/>
    <s v=""/>
    <s v=""/>
    <s v=""/>
  </r>
  <r>
    <d v="2024-06-30T00:00:00"/>
    <x v="181"/>
    <n v="2300"/>
    <d v="1901-11-20T23:00:00"/>
    <n v="63.96"/>
    <n v="0"/>
    <n v="0.5"/>
    <n v="3.52"/>
    <m/>
    <n v="6.7370000000000001"/>
    <n v="87.9"/>
    <n v="0.23419999999999999"/>
    <n v="0.2908"/>
    <n v="0"/>
    <n v="0.6"/>
    <m/>
    <m/>
    <m/>
    <m/>
    <n v="1822300"/>
    <n v="0"/>
    <n v="0"/>
    <s v=""/>
    <s v=""/>
    <s v=""/>
  </r>
  <r>
    <d v="2024-06-30T00:00:00"/>
    <x v="181"/>
    <n v="2400"/>
    <d v="1901-11-21T00:00:00"/>
    <n v="63.84"/>
    <n v="0"/>
    <n v="1.01"/>
    <n v="4.03"/>
    <m/>
    <n v="6.7629999999999999"/>
    <n v="85.5"/>
    <n v="0.2334"/>
    <n v="0.2908"/>
    <n v="0"/>
    <n v="0.6"/>
    <m/>
    <m/>
    <m/>
    <m/>
    <n v="1822400"/>
    <n v="0"/>
    <n v="0"/>
    <n v="0.23300000000000001"/>
    <n v="0.29099999999999998"/>
    <n v="0"/>
  </r>
  <r>
    <d v="2024-07-01T00:00:00"/>
    <x v="182"/>
    <n v="100"/>
    <d v="1901-11-21T01:00:00"/>
    <n v="63.73"/>
    <n v="0"/>
    <n v="0.5"/>
    <n v="3.52"/>
    <m/>
    <n v="6.077"/>
    <n v="88.7"/>
    <n v="0.2334"/>
    <n v="0.2908"/>
    <n v="0"/>
    <n v="0.6"/>
    <m/>
    <m/>
    <m/>
    <m/>
    <n v="1830100"/>
    <n v="0"/>
    <n v="0"/>
    <s v=""/>
    <s v=""/>
    <s v=""/>
  </r>
  <r>
    <d v="2024-07-01T00:00:00"/>
    <x v="182"/>
    <n v="200"/>
    <d v="1901-11-21T02:00:00"/>
    <n v="63.73"/>
    <n v="0"/>
    <n v="1.51"/>
    <n v="5.03"/>
    <m/>
    <n v="6.23"/>
    <n v="89.5"/>
    <n v="0.2334"/>
    <n v="0.2908"/>
    <n v="0"/>
    <n v="0.6"/>
    <m/>
    <m/>
    <m/>
    <m/>
    <n v="1830200"/>
    <n v="0"/>
    <n v="0"/>
    <s v=""/>
    <s v=""/>
    <s v=""/>
  </r>
  <r>
    <d v="2024-07-01T00:00:00"/>
    <x v="182"/>
    <n v="300"/>
    <d v="1901-11-21T03:00:00"/>
    <n v="63.96"/>
    <n v="0"/>
    <n v="1.01"/>
    <n v="4.53"/>
    <m/>
    <n v="5.8979999999999997"/>
    <n v="90"/>
    <n v="0.2334"/>
    <n v="0.29010000000000002"/>
    <n v="0"/>
    <n v="0.6"/>
    <m/>
    <m/>
    <m/>
    <m/>
    <n v="1830300"/>
    <n v="0"/>
    <n v="0"/>
    <s v=""/>
    <s v=""/>
    <s v=""/>
  </r>
  <r>
    <d v="2024-07-01T00:00:00"/>
    <x v="182"/>
    <n v="400"/>
    <d v="1901-11-21T04:00:00"/>
    <n v="63.84"/>
    <n v="0"/>
    <n v="1.01"/>
    <n v="4.53"/>
    <m/>
    <n v="6"/>
    <n v="91.7"/>
    <n v="0.2334"/>
    <n v="0.29010000000000002"/>
    <n v="0"/>
    <n v="0.6"/>
    <m/>
    <m/>
    <m/>
    <m/>
    <n v="1830400"/>
    <n v="0"/>
    <n v="0"/>
    <s v=""/>
    <s v=""/>
    <s v=""/>
  </r>
  <r>
    <d v="2024-07-01T00:00:00"/>
    <x v="182"/>
    <n v="500"/>
    <d v="1901-11-21T05:00:00"/>
    <n v="64.08"/>
    <n v="7.9999999999998295E-2"/>
    <n v="1.51"/>
    <n v="5.03"/>
    <m/>
    <n v="6.1280000000000001"/>
    <n v="93.3"/>
    <n v="0.2334"/>
    <n v="0.29010000000000002"/>
    <n v="0"/>
    <n v="20.6"/>
    <m/>
    <m/>
    <m/>
    <m/>
    <n v="1830500"/>
    <n v="23.7"/>
    <n v="20.6"/>
    <s v=""/>
    <s v=""/>
    <s v=""/>
  </r>
  <r>
    <d v="2024-07-01T00:00:00"/>
    <x v="182"/>
    <n v="600"/>
    <d v="1901-11-21T06:00:00"/>
    <n v="63.96"/>
    <n v="0"/>
    <n v="1.51"/>
    <n v="6.04"/>
    <m/>
    <n v="6.6109999999999998"/>
    <n v="93.1"/>
    <n v="0.2334"/>
    <n v="0.29010000000000002"/>
    <n v="0"/>
    <n v="64.400000000000006"/>
    <m/>
    <m/>
    <m/>
    <m/>
    <n v="1830600"/>
    <n v="155.19999999999999"/>
    <n v="64.400000000000006"/>
    <s v=""/>
    <s v=""/>
    <s v=""/>
  </r>
  <r>
    <d v="2024-07-01T00:00:00"/>
    <x v="182"/>
    <n v="700"/>
    <d v="1901-11-21T07:00:00"/>
    <n v="64.08"/>
    <n v="7.9999999999998295E-2"/>
    <n v="1.01"/>
    <n v="5.03"/>
    <m/>
    <n v="6.6360000000000001"/>
    <n v="92.9"/>
    <n v="0.2334"/>
    <n v="0.29010000000000002"/>
    <n v="0"/>
    <n v="58.1"/>
    <m/>
    <m/>
    <m/>
    <m/>
    <n v="1830700"/>
    <n v="327.7"/>
    <n v="58.1"/>
    <s v=""/>
    <s v=""/>
    <s v=""/>
  </r>
  <r>
    <d v="2024-07-01T00:00:00"/>
    <x v="182"/>
    <n v="800"/>
    <d v="1901-11-21T08:00:00"/>
    <n v="63.84"/>
    <n v="0"/>
    <n v="0.5"/>
    <n v="3.52"/>
    <m/>
    <n v="7.5940000000000003"/>
    <n v="91.5"/>
    <n v="0.2334"/>
    <n v="0.28939999999999999"/>
    <n v="0"/>
    <n v="133.1"/>
    <m/>
    <m/>
    <m/>
    <m/>
    <n v="1830800"/>
    <n v="506.7"/>
    <n v="133.1"/>
    <s v=""/>
    <s v=""/>
    <s v=""/>
  </r>
  <r>
    <d v="2024-07-01T00:00:00"/>
    <x v="182"/>
    <n v="900"/>
    <d v="1901-11-21T09:00:00"/>
    <n v="63.84"/>
    <n v="0"/>
    <n v="0"/>
    <n v="4.03"/>
    <m/>
    <n v="9.1880000000000006"/>
    <n v="88.7"/>
    <n v="0.2334"/>
    <n v="0.28939999999999999"/>
    <n v="0"/>
    <n v="248.1"/>
    <m/>
    <m/>
    <m/>
    <m/>
    <n v="1830900"/>
    <n v="673.3"/>
    <n v="248.1"/>
    <s v=""/>
    <s v=""/>
    <s v=""/>
  </r>
  <r>
    <d v="2024-07-01T00:00:00"/>
    <x v="182"/>
    <n v="1000"/>
    <d v="1901-11-21T10:00:00"/>
    <n v="63.26"/>
    <n v="0"/>
    <n v="1.01"/>
    <n v="4.53"/>
    <m/>
    <n v="9.9280000000000008"/>
    <n v="81.900000000000006"/>
    <n v="0.23419999999999999"/>
    <n v="0.28939999999999999"/>
    <n v="0"/>
    <n v="508.1"/>
    <m/>
    <m/>
    <m/>
    <m/>
    <n v="1831000"/>
    <n v="814.7"/>
    <n v="508.1"/>
    <s v=""/>
    <s v=""/>
    <s v=""/>
  </r>
  <r>
    <d v="2024-07-01T00:00:00"/>
    <x v="182"/>
    <n v="1100"/>
    <d v="1901-11-21T11:00:00"/>
    <n v="63.96"/>
    <n v="0"/>
    <n v="1.01"/>
    <n v="4.53"/>
    <m/>
    <n v="8.8659999999999997"/>
    <n v="81.400000000000006"/>
    <n v="0.2334"/>
    <n v="0.28789999999999999"/>
    <n v="0.6"/>
    <n v="416.9"/>
    <m/>
    <m/>
    <m/>
    <m/>
    <n v="1831100"/>
    <n v="918.7"/>
    <n v="416.9"/>
    <s v=""/>
    <s v=""/>
    <s v=""/>
  </r>
  <r>
    <d v="2024-07-01T00:00:00"/>
    <x v="182"/>
    <n v="1200"/>
    <d v="1901-11-21T12:00:00"/>
    <n v="63.61"/>
    <n v="0"/>
    <n v="0.5"/>
    <n v="4.53"/>
    <m/>
    <n v="10.785"/>
    <n v="89.7"/>
    <n v="0.23269999999999999"/>
    <n v="0.28720000000000001"/>
    <n v="1"/>
    <n v="429.4"/>
    <m/>
    <m/>
    <m/>
    <m/>
    <n v="1831200"/>
    <n v="978"/>
    <n v="429.4"/>
    <s v=""/>
    <s v=""/>
    <s v=""/>
  </r>
  <r>
    <d v="2024-07-01T00:00:00"/>
    <x v="182"/>
    <n v="1300"/>
    <d v="1901-11-21T13:00:00"/>
    <n v="63.84"/>
    <n v="0"/>
    <n v="1.51"/>
    <n v="5.03"/>
    <m/>
    <n v="11.904"/>
    <n v="81.5"/>
    <n v="0.2334"/>
    <n v="0.28860000000000002"/>
    <n v="0"/>
    <n v="596.9"/>
    <m/>
    <m/>
    <m/>
    <m/>
    <n v="1831300"/>
    <n v="988"/>
    <n v="596.9"/>
    <s v=""/>
    <s v=""/>
    <s v=""/>
  </r>
  <r>
    <d v="2024-07-01T00:00:00"/>
    <x v="182"/>
    <n v="1400"/>
    <d v="1901-11-21T14:00:00"/>
    <n v="63.49"/>
    <n v="0"/>
    <n v="1.51"/>
    <n v="6.54"/>
    <m/>
    <n v="11.686"/>
    <n v="76.2"/>
    <n v="0.23419999999999999"/>
    <n v="0.28939999999999999"/>
    <n v="0"/>
    <n v="510.6"/>
    <m/>
    <m/>
    <m/>
    <m/>
    <n v="1831400"/>
    <n v="948"/>
    <n v="510.6"/>
    <s v=""/>
    <s v=""/>
    <s v=""/>
  </r>
  <r>
    <d v="2024-07-01T00:00:00"/>
    <x v="182"/>
    <n v="1500"/>
    <d v="1901-11-21T15:00:00"/>
    <n v="63.84"/>
    <n v="0"/>
    <n v="2.0099999999999998"/>
    <n v="6.54"/>
    <m/>
    <n v="13.738"/>
    <n v="72.400000000000006"/>
    <n v="0.2349"/>
    <n v="0.28939999999999999"/>
    <n v="0"/>
    <n v="553.1"/>
    <m/>
    <m/>
    <m/>
    <m/>
    <n v="1831500"/>
    <n v="860.8"/>
    <n v="553.1"/>
    <s v=""/>
    <s v=""/>
    <s v=""/>
  </r>
  <r>
    <d v="2024-07-01T00:00:00"/>
    <x v="182"/>
    <n v="1600"/>
    <d v="1901-11-21T16:00:00"/>
    <n v="64.19"/>
    <n v="0.18999999999999773"/>
    <n v="1.51"/>
    <n v="6.54"/>
    <m/>
    <n v="11.759"/>
    <n v="77.900000000000006"/>
    <n v="0.23419999999999999"/>
    <n v="0.28860000000000002"/>
    <n v="0.8"/>
    <n v="429.4"/>
    <m/>
    <m/>
    <m/>
    <m/>
    <n v="1831600"/>
    <n v="733.2"/>
    <n v="429.4"/>
    <s v=""/>
    <s v=""/>
    <s v=""/>
  </r>
  <r>
    <d v="2024-07-01T00:00:00"/>
    <x v="182"/>
    <n v="1700"/>
    <d v="1901-11-21T17:00:00"/>
    <n v="63.73"/>
    <n v="0"/>
    <n v="1.01"/>
    <n v="4.03"/>
    <m/>
    <n v="11.782999999999999"/>
    <n v="85.4"/>
    <n v="0.2349"/>
    <n v="0.28939999999999999"/>
    <n v="0"/>
    <n v="365.6"/>
    <m/>
    <m/>
    <m/>
    <m/>
    <n v="1831700"/>
    <n v="575.29999999999995"/>
    <n v="365.6"/>
    <s v=""/>
    <s v=""/>
    <s v=""/>
  </r>
  <r>
    <d v="2024-07-01T00:00:00"/>
    <x v="182"/>
    <n v="1800"/>
    <d v="1901-11-21T18:00:00"/>
    <n v="63.96"/>
    <n v="0"/>
    <n v="1.01"/>
    <n v="5.54"/>
    <m/>
    <n v="9.0640000000000001"/>
    <n v="86.5"/>
    <n v="0.2349"/>
    <n v="0.28939999999999999"/>
    <n v="0"/>
    <n v="98.1"/>
    <m/>
    <m/>
    <m/>
    <m/>
    <n v="1831800"/>
    <n v="399"/>
    <n v="98.1"/>
    <s v=""/>
    <s v=""/>
    <s v=""/>
  </r>
  <r>
    <d v="2024-07-01T00:00:00"/>
    <x v="182"/>
    <n v="1900"/>
    <d v="1901-11-21T19:00:00"/>
    <n v="63.96"/>
    <n v="0"/>
    <n v="0.5"/>
    <n v="5.03"/>
    <m/>
    <n v="8.3439999999999994"/>
    <n v="91.1"/>
    <n v="0.2349"/>
    <n v="0.28939999999999999"/>
    <n v="0"/>
    <n v="55.6"/>
    <m/>
    <m/>
    <m/>
    <m/>
    <n v="1831900"/>
    <n v="221.3"/>
    <n v="55.6"/>
    <s v=""/>
    <s v=""/>
    <s v=""/>
  </r>
  <r>
    <d v="2024-07-01T00:00:00"/>
    <x v="182"/>
    <n v="2000"/>
    <d v="1901-11-21T20:00:00"/>
    <n v="63.96"/>
    <n v="0"/>
    <n v="0.5"/>
    <n v="4.03"/>
    <m/>
    <n v="7.569"/>
    <n v="92.9"/>
    <n v="0.23419999999999999"/>
    <n v="0.28860000000000002"/>
    <n v="0.6"/>
    <n v="6.9"/>
    <m/>
    <m/>
    <m/>
    <m/>
    <n v="1832000"/>
    <n v="65.7"/>
    <n v="6.9"/>
    <s v=""/>
    <s v=""/>
    <s v=""/>
  </r>
  <r>
    <d v="2024-07-01T00:00:00"/>
    <x v="182"/>
    <n v="2100"/>
    <d v="1901-11-21T21:00:00"/>
    <n v="64.08"/>
    <n v="7.9999999999998295E-2"/>
    <n v="0.5"/>
    <n v="3.52"/>
    <m/>
    <n v="7.2169999999999996"/>
    <n v="94.6"/>
    <n v="0.23419999999999999"/>
    <n v="0.28939999999999999"/>
    <n v="0.2"/>
    <n v="0.6"/>
    <m/>
    <m/>
    <m/>
    <m/>
    <n v="1832100"/>
    <n v="0.7"/>
    <n v="0"/>
    <s v=""/>
    <s v=""/>
    <s v=""/>
  </r>
  <r>
    <d v="2024-07-01T00:00:00"/>
    <x v="182"/>
    <n v="2200"/>
    <d v="1901-11-21T22:00:00"/>
    <n v="63.96"/>
    <n v="0"/>
    <n v="0"/>
    <n v="3.52"/>
    <m/>
    <n v="6.4329999999999998"/>
    <n v="95.8"/>
    <n v="0.2334"/>
    <n v="0.28939999999999999"/>
    <n v="0.4"/>
    <n v="0.6"/>
    <m/>
    <m/>
    <m/>
    <m/>
    <n v="1832200"/>
    <n v="0"/>
    <n v="0"/>
    <s v=""/>
    <s v=""/>
    <s v=""/>
  </r>
  <r>
    <d v="2024-07-01T00:00:00"/>
    <x v="182"/>
    <n v="2300"/>
    <d v="1901-11-21T23:00:00"/>
    <n v="63.96"/>
    <n v="0"/>
    <n v="0"/>
    <n v="2.52"/>
    <m/>
    <n v="6.23"/>
    <n v="96"/>
    <n v="0.23419999999999999"/>
    <n v="0.28939999999999999"/>
    <n v="0"/>
    <n v="0.6"/>
    <m/>
    <m/>
    <m/>
    <m/>
    <n v="1832300"/>
    <n v="0"/>
    <n v="0"/>
    <s v=""/>
    <s v=""/>
    <s v=""/>
  </r>
  <r>
    <d v="2024-07-01T00:00:00"/>
    <x v="182"/>
    <n v="2400"/>
    <d v="1901-11-22T00:00:00"/>
    <n v="63.61"/>
    <n v="0"/>
    <n v="0"/>
    <n v="2.0099999999999998"/>
    <m/>
    <n v="5.1280000000000001"/>
    <n v="96.2"/>
    <n v="0.23419999999999999"/>
    <n v="0.29010000000000002"/>
    <n v="0"/>
    <n v="0.6"/>
    <m/>
    <m/>
    <m/>
    <m/>
    <n v="1832400"/>
    <n v="0"/>
    <n v="0"/>
    <n v="0.23400000000000001"/>
    <n v="0.28999999999999998"/>
    <n v="0"/>
  </r>
  <r>
    <d v="2024-07-02T00:00:00"/>
    <x v="183"/>
    <n v="100"/>
    <d v="1901-11-22T01:00:00"/>
    <n v="63.84"/>
    <n v="0"/>
    <n v="0"/>
    <n v="2.52"/>
    <m/>
    <n v="5.9749999999999996"/>
    <n v="96.3"/>
    <n v="0.2334"/>
    <n v="0.29010000000000002"/>
    <n v="0"/>
    <n v="0.6"/>
    <m/>
    <m/>
    <m/>
    <m/>
    <n v="1840100"/>
    <n v="0"/>
    <n v="0"/>
    <s v=""/>
    <s v=""/>
    <s v=""/>
  </r>
  <r>
    <d v="2024-07-02T00:00:00"/>
    <x v="183"/>
    <n v="200"/>
    <d v="1901-11-22T02:00:00"/>
    <n v="63.96"/>
    <n v="0"/>
    <n v="0.5"/>
    <n v="2.52"/>
    <m/>
    <n v="6.1020000000000003"/>
    <n v="95.3"/>
    <n v="0.2334"/>
    <n v="0.29010000000000002"/>
    <n v="0"/>
    <n v="0.6"/>
    <m/>
    <m/>
    <m/>
    <m/>
    <n v="1840200"/>
    <n v="0"/>
    <n v="0"/>
    <s v=""/>
    <s v=""/>
    <s v=""/>
  </r>
  <r>
    <d v="2024-07-02T00:00:00"/>
    <x v="183"/>
    <n v="300"/>
    <d v="1901-11-22T03:00:00"/>
    <n v="63.84"/>
    <n v="0"/>
    <n v="0.5"/>
    <n v="3.02"/>
    <m/>
    <n v="5.9489999999999998"/>
    <n v="94.7"/>
    <n v="0.2334"/>
    <n v="0.29010000000000002"/>
    <n v="0"/>
    <n v="0.6"/>
    <m/>
    <m/>
    <m/>
    <m/>
    <n v="1840300"/>
    <n v="0"/>
    <n v="0"/>
    <s v=""/>
    <s v=""/>
    <s v=""/>
  </r>
  <r>
    <d v="2024-07-02T00:00:00"/>
    <x v="183"/>
    <n v="400"/>
    <d v="1901-11-22T04:00:00"/>
    <n v="63.96"/>
    <n v="0"/>
    <n v="0"/>
    <n v="2.52"/>
    <m/>
    <n v="5.5650000000000004"/>
    <n v="95.7"/>
    <n v="0.2334"/>
    <n v="0.29010000000000002"/>
    <n v="0"/>
    <n v="0.6"/>
    <m/>
    <m/>
    <m/>
    <m/>
    <n v="1840400"/>
    <n v="0"/>
    <n v="0"/>
    <s v=""/>
    <s v=""/>
    <s v=""/>
  </r>
  <r>
    <d v="2024-07-02T00:00:00"/>
    <x v="183"/>
    <n v="500"/>
    <d v="1901-11-22T05:00:00"/>
    <n v="63.84"/>
    <n v="0"/>
    <n v="0"/>
    <n v="2.0099999999999998"/>
    <m/>
    <n v="5.5389999999999997"/>
    <n v="95.9"/>
    <n v="0.2334"/>
    <n v="0.28939999999999999"/>
    <n v="0"/>
    <n v="18.100000000000001"/>
    <m/>
    <m/>
    <m/>
    <m/>
    <n v="1840500"/>
    <n v="23"/>
    <n v="18.100000000000001"/>
    <s v=""/>
    <s v=""/>
    <s v=""/>
  </r>
  <r>
    <d v="2024-07-02T00:00:00"/>
    <x v="183"/>
    <n v="600"/>
    <d v="1901-11-22T06:00:00"/>
    <n v="64.08"/>
    <n v="7.9999999999998295E-2"/>
    <n v="0"/>
    <n v="1.51"/>
    <m/>
    <n v="6.7119999999999997"/>
    <n v="96.4"/>
    <n v="0.2334"/>
    <n v="0.28939999999999999"/>
    <n v="0"/>
    <n v="80.599999999999994"/>
    <m/>
    <m/>
    <m/>
    <m/>
    <n v="1840600"/>
    <n v="153.80000000000001"/>
    <n v="80.599999999999994"/>
    <s v=""/>
    <s v=""/>
    <s v=""/>
  </r>
  <r>
    <d v="2024-07-02T00:00:00"/>
    <x v="183"/>
    <n v="700"/>
    <d v="1901-11-22T07:00:00"/>
    <n v="63.84"/>
    <n v="0"/>
    <n v="0.5"/>
    <n v="4.03"/>
    <m/>
    <n v="8.1199999999999992"/>
    <n v="92.3"/>
    <n v="0.2334"/>
    <n v="0.29010000000000002"/>
    <n v="0"/>
    <n v="185.6"/>
    <m/>
    <m/>
    <m/>
    <m/>
    <n v="1840700"/>
    <n v="326.2"/>
    <n v="185.6"/>
    <s v=""/>
    <s v=""/>
    <s v=""/>
  </r>
  <r>
    <d v="2024-07-02T00:00:00"/>
    <x v="183"/>
    <n v="800"/>
    <d v="1901-11-22T08:00:00"/>
    <n v="63.73"/>
    <n v="0"/>
    <n v="1.01"/>
    <n v="5.03"/>
    <m/>
    <n v="8.6430000000000007"/>
    <n v="86.6"/>
    <n v="0.23419999999999999"/>
    <n v="0.28939999999999999"/>
    <n v="0"/>
    <n v="299.39999999999998"/>
    <m/>
    <m/>
    <m/>
    <m/>
    <n v="1840800"/>
    <n v="505"/>
    <n v="299.39999999999998"/>
    <s v=""/>
    <s v=""/>
    <s v=""/>
  </r>
  <r>
    <d v="2024-07-02T00:00:00"/>
    <x v="183"/>
    <n v="900"/>
    <d v="1901-11-22T09:00:00"/>
    <n v="64.78"/>
    <n v="0.78000000000000114"/>
    <n v="1.01"/>
    <n v="4.53"/>
    <m/>
    <n v="9.9770000000000003"/>
    <n v="87.2"/>
    <n v="0.23419999999999999"/>
    <n v="0.28939999999999999"/>
    <n v="0"/>
    <n v="321.89999999999998"/>
    <m/>
    <m/>
    <m/>
    <m/>
    <n v="1840900"/>
    <n v="672.2"/>
    <n v="321.89999999999998"/>
    <s v=""/>
    <s v=""/>
    <s v=""/>
  </r>
  <r>
    <d v="2024-07-02T00:00:00"/>
    <x v="183"/>
    <n v="1000"/>
    <d v="1901-11-22T10:00:00"/>
    <n v="63.14"/>
    <n v="0"/>
    <n v="1.51"/>
    <n v="5.54"/>
    <m/>
    <n v="11.029"/>
    <n v="82.6"/>
    <n v="0.23419999999999999"/>
    <n v="0.28939999999999999"/>
    <n v="0"/>
    <n v="670.6"/>
    <m/>
    <m/>
    <m/>
    <m/>
    <n v="1841000"/>
    <n v="813.3"/>
    <n v="670.6"/>
    <s v=""/>
    <s v=""/>
    <s v=""/>
  </r>
  <r>
    <d v="2024-07-02T00:00:00"/>
    <x v="183"/>
    <n v="1100"/>
    <d v="1901-11-22T11:00:00"/>
    <n v="63.37"/>
    <n v="0"/>
    <n v="1.01"/>
    <n v="5.54"/>
    <m/>
    <n v="11.734"/>
    <n v="78.400000000000006"/>
    <n v="0.2349"/>
    <n v="0.28939999999999999"/>
    <n v="0"/>
    <n v="770.6"/>
    <m/>
    <m/>
    <m/>
    <m/>
    <n v="1841100"/>
    <n v="917.5"/>
    <n v="770.6"/>
    <s v=""/>
    <s v=""/>
    <s v=""/>
  </r>
  <r>
    <d v="2024-07-02T00:00:00"/>
    <x v="183"/>
    <n v="1200"/>
    <d v="1901-11-22T12:00:00"/>
    <n v="63.02"/>
    <n v="0"/>
    <n v="1.51"/>
    <n v="5.54"/>
    <m/>
    <n v="12.750999999999999"/>
    <n v="75.099999999999994"/>
    <n v="0.2356"/>
    <n v="0.28939999999999999"/>
    <n v="0"/>
    <n v="750.6"/>
    <m/>
    <m/>
    <m/>
    <m/>
    <n v="1841200"/>
    <n v="977.2"/>
    <n v="750.6"/>
    <s v=""/>
    <s v=""/>
    <s v=""/>
  </r>
  <r>
    <d v="2024-07-02T00:00:00"/>
    <x v="183"/>
    <n v="1300"/>
    <d v="1901-11-22T13:00:00"/>
    <n v="64.19"/>
    <n v="0.18999999999999773"/>
    <n v="1.51"/>
    <n v="5.54"/>
    <m/>
    <n v="11.686"/>
    <n v="70.5"/>
    <n v="0.23710000000000001"/>
    <n v="0.28860000000000002"/>
    <n v="0"/>
    <n v="694.4"/>
    <m/>
    <m/>
    <m/>
    <m/>
    <n v="1841300"/>
    <n v="987.2"/>
    <n v="694.4"/>
    <s v=""/>
    <s v=""/>
    <s v=""/>
  </r>
  <r>
    <d v="2024-07-02T00:00:00"/>
    <x v="183"/>
    <n v="1400"/>
    <d v="1901-11-22T14:00:00"/>
    <n v="63.84"/>
    <n v="0"/>
    <n v="1.51"/>
    <n v="5.03"/>
    <m/>
    <n v="13.281000000000001"/>
    <n v="67"/>
    <n v="0.23710000000000001"/>
    <n v="0.28860000000000002"/>
    <n v="0"/>
    <n v="504.4"/>
    <m/>
    <m/>
    <m/>
    <m/>
    <n v="1841400"/>
    <n v="947.3"/>
    <n v="504.4"/>
    <s v=""/>
    <s v=""/>
    <s v=""/>
  </r>
  <r>
    <d v="2024-07-02T00:00:00"/>
    <x v="183"/>
    <n v="1500"/>
    <d v="1901-11-22T15:00:00"/>
    <n v="63.61"/>
    <n v="0"/>
    <n v="1.01"/>
    <n v="4.53"/>
    <m/>
    <n v="12.000999999999999"/>
    <n v="67"/>
    <n v="0.23780000000000001"/>
    <n v="0.28789999999999999"/>
    <n v="0"/>
    <n v="340.6"/>
    <m/>
    <m/>
    <m/>
    <m/>
    <n v="1841500"/>
    <n v="860.3"/>
    <n v="340.6"/>
    <s v=""/>
    <s v=""/>
    <s v=""/>
  </r>
  <r>
    <d v="2024-07-02T00:00:00"/>
    <x v="183"/>
    <n v="1600"/>
    <d v="1901-11-22T16:00:00"/>
    <n v="64.540000000000006"/>
    <n v="0.54000000000000625"/>
    <n v="1.01"/>
    <n v="5.03"/>
    <m/>
    <n v="13.618"/>
    <n v="74.400000000000006"/>
    <n v="0.23780000000000001"/>
    <n v="0.28720000000000001"/>
    <n v="0"/>
    <n v="263.10000000000002"/>
    <m/>
    <m/>
    <m/>
    <m/>
    <n v="1841600"/>
    <n v="732.8"/>
    <n v="263.10000000000002"/>
    <s v=""/>
    <s v=""/>
    <s v=""/>
  </r>
  <r>
    <d v="2024-07-02T00:00:00"/>
    <x v="183"/>
    <n v="1700"/>
    <d v="1901-11-22T17:00:00"/>
    <n v="63.37"/>
    <n v="0"/>
    <n v="1.51"/>
    <n v="4.53"/>
    <m/>
    <n v="11.662000000000001"/>
    <n v="67.400000000000006"/>
    <n v="0.23780000000000001"/>
    <n v="0.28720000000000001"/>
    <n v="0"/>
    <n v="453.1"/>
    <m/>
    <m/>
    <m/>
    <m/>
    <n v="1841700"/>
    <n v="574.5"/>
    <n v="453.1"/>
    <s v=""/>
    <s v=""/>
    <s v=""/>
  </r>
  <r>
    <d v="2024-07-02T00:00:00"/>
    <x v="183"/>
    <n v="1800"/>
    <d v="1901-11-22T18:00:00"/>
    <n v="63.61"/>
    <n v="0"/>
    <n v="0.5"/>
    <n v="4.03"/>
    <m/>
    <n v="10.026"/>
    <n v="72.7"/>
    <n v="0.23780000000000001"/>
    <n v="0.28649999999999998"/>
    <n v="0"/>
    <n v="149.4"/>
    <m/>
    <m/>
    <m/>
    <m/>
    <n v="1841800"/>
    <n v="398.3"/>
    <n v="149.4"/>
    <s v=""/>
    <s v=""/>
    <s v=""/>
  </r>
  <r>
    <d v="2024-07-02T00:00:00"/>
    <x v="183"/>
    <n v="1900"/>
    <d v="1901-11-22T19:00:00"/>
    <n v="63.37"/>
    <n v="0"/>
    <n v="0"/>
    <n v="4.53"/>
    <m/>
    <n v="8.8409999999999993"/>
    <n v="81.8"/>
    <n v="0.23780000000000001"/>
    <n v="0.28649999999999998"/>
    <n v="0"/>
    <n v="98.1"/>
    <m/>
    <m/>
    <m/>
    <m/>
    <n v="1841900"/>
    <n v="220.5"/>
    <n v="98.1"/>
    <s v=""/>
    <s v=""/>
    <s v=""/>
  </r>
  <r>
    <d v="2024-07-02T00:00:00"/>
    <x v="183"/>
    <n v="2000"/>
    <d v="1901-11-22T20:00:00"/>
    <n v="63.84"/>
    <n v="0"/>
    <n v="0.5"/>
    <n v="4.03"/>
    <m/>
    <n v="8.3190000000000008"/>
    <n v="82.4"/>
    <n v="0.23780000000000001"/>
    <n v="0.28649999999999998"/>
    <n v="0"/>
    <n v="6.9"/>
    <m/>
    <m/>
    <m/>
    <m/>
    <n v="1842000"/>
    <n v="65.5"/>
    <n v="6.9"/>
    <s v=""/>
    <s v=""/>
    <s v=""/>
  </r>
  <r>
    <d v="2024-07-02T00:00:00"/>
    <x v="183"/>
    <n v="2100"/>
    <d v="1901-11-22T21:00:00"/>
    <n v="63.96"/>
    <n v="0"/>
    <n v="1.01"/>
    <n v="7.05"/>
    <m/>
    <n v="5.7190000000000003"/>
    <n v="91.7"/>
    <n v="0.23130000000000001"/>
    <n v="0.28360000000000002"/>
    <n v="2.2000000000000002"/>
    <n v="0.6"/>
    <m/>
    <m/>
    <m/>
    <m/>
    <n v="1842100"/>
    <n v="0.7"/>
    <n v="0"/>
    <s v=""/>
    <s v=""/>
    <s v=""/>
  </r>
  <r>
    <d v="2024-07-02T00:00:00"/>
    <x v="183"/>
    <n v="2200"/>
    <d v="1901-11-22T22:00:00"/>
    <n v="63.84"/>
    <n v="0"/>
    <n v="1.01"/>
    <n v="5.03"/>
    <m/>
    <n v="5.8209999999999997"/>
    <n v="92.7"/>
    <n v="0.23200000000000001"/>
    <n v="0.28499999999999998"/>
    <n v="0"/>
    <n v="0.6"/>
    <m/>
    <m/>
    <m/>
    <m/>
    <n v="1842200"/>
    <n v="0"/>
    <n v="0"/>
    <s v=""/>
    <s v=""/>
    <s v=""/>
  </r>
  <r>
    <d v="2024-07-02T00:00:00"/>
    <x v="183"/>
    <n v="2300"/>
    <d v="1901-11-22T23:00:00"/>
    <n v="63.96"/>
    <n v="0"/>
    <n v="0.5"/>
    <n v="4.03"/>
    <m/>
    <n v="5.8209999999999997"/>
    <n v="93.2"/>
    <n v="0.23200000000000001"/>
    <n v="0.28570000000000001"/>
    <n v="0"/>
    <n v="0.6"/>
    <m/>
    <m/>
    <m/>
    <m/>
    <n v="1842300"/>
    <n v="0"/>
    <n v="0"/>
    <s v=""/>
    <s v=""/>
    <s v=""/>
  </r>
  <r>
    <d v="2024-07-02T00:00:00"/>
    <x v="183"/>
    <n v="2400"/>
    <d v="1901-11-23T00:00:00"/>
    <n v="63.84"/>
    <n v="0"/>
    <n v="1.01"/>
    <n v="5.54"/>
    <m/>
    <n v="5.1790000000000003"/>
    <n v="94.8"/>
    <n v="0.23200000000000001"/>
    <n v="0.28649999999999998"/>
    <n v="0"/>
    <n v="0.6"/>
    <m/>
    <m/>
    <m/>
    <m/>
    <n v="1842400"/>
    <n v="0"/>
    <n v="0"/>
    <n v="0.23200000000000001"/>
    <n v="0.28699999999999998"/>
    <n v="0"/>
  </r>
  <r>
    <d v="2024-07-03T00:00:00"/>
    <x v="184"/>
    <n v="100"/>
    <d v="1901-11-23T01:00:00"/>
    <n v="63.96"/>
    <n v="0"/>
    <n v="0.5"/>
    <n v="4.03"/>
    <m/>
    <n v="5.3849999999999998"/>
    <n v="96.2"/>
    <n v="0.23200000000000001"/>
    <n v="0.28649999999999998"/>
    <n v="0"/>
    <n v="0.6"/>
    <m/>
    <m/>
    <m/>
    <m/>
    <n v="1850100"/>
    <n v="0"/>
    <n v="0"/>
    <s v=""/>
    <s v=""/>
    <s v=""/>
  </r>
  <r>
    <d v="2024-07-03T00:00:00"/>
    <x v="184"/>
    <n v="200"/>
    <d v="1901-11-23T02:00:00"/>
    <n v="63.73"/>
    <n v="0"/>
    <n v="1.01"/>
    <n v="6.04"/>
    <m/>
    <n v="4.9210000000000003"/>
    <n v="96.4"/>
    <n v="0.23200000000000001"/>
    <n v="0.28720000000000001"/>
    <n v="0"/>
    <n v="0.6"/>
    <m/>
    <m/>
    <m/>
    <m/>
    <n v="1850200"/>
    <n v="0"/>
    <n v="0"/>
    <s v=""/>
    <s v=""/>
    <s v=""/>
  </r>
  <r>
    <d v="2024-07-03T00:00:00"/>
    <x v="184"/>
    <n v="300"/>
    <d v="1901-11-23T03:00:00"/>
    <n v="63.84"/>
    <n v="0"/>
    <n v="1.01"/>
    <n v="6.54"/>
    <m/>
    <n v="4.6100000000000003"/>
    <n v="95.5"/>
    <n v="0.23200000000000001"/>
    <n v="0.28720000000000001"/>
    <n v="0"/>
    <n v="0.6"/>
    <m/>
    <m/>
    <m/>
    <m/>
    <n v="1850300"/>
    <n v="0"/>
    <n v="0"/>
    <s v=""/>
    <s v=""/>
    <s v=""/>
  </r>
  <r>
    <d v="2024-07-03T00:00:00"/>
    <x v="184"/>
    <n v="400"/>
    <d v="1901-11-23T04:00:00"/>
    <n v="63.96"/>
    <n v="0"/>
    <n v="0.5"/>
    <n v="5.54"/>
    <m/>
    <n v="4.2460000000000004"/>
    <n v="95.6"/>
    <n v="0.23130000000000001"/>
    <n v="0.28649999999999998"/>
    <n v="0"/>
    <n v="0.6"/>
    <m/>
    <m/>
    <m/>
    <m/>
    <n v="1850400"/>
    <n v="0"/>
    <n v="0"/>
    <s v=""/>
    <s v=""/>
    <s v=""/>
  </r>
  <r>
    <d v="2024-07-03T00:00:00"/>
    <x v="184"/>
    <n v="500"/>
    <d v="1901-11-23T05:00:00"/>
    <n v="63.84"/>
    <n v="0"/>
    <n v="1.01"/>
    <n v="6.04"/>
    <m/>
    <n v="3.9849999999999999"/>
    <n v="93.8"/>
    <n v="0.23130000000000001"/>
    <n v="0.28649999999999998"/>
    <n v="0"/>
    <n v="13.1"/>
    <m/>
    <m/>
    <m/>
    <m/>
    <n v="1850500"/>
    <n v="22.2"/>
    <n v="13.1"/>
    <s v=""/>
    <s v=""/>
    <s v=""/>
  </r>
  <r>
    <d v="2024-07-03T00:00:00"/>
    <x v="184"/>
    <n v="600"/>
    <d v="1901-11-23T06:00:00"/>
    <n v="63.73"/>
    <n v="0"/>
    <n v="1.01"/>
    <n v="6.04"/>
    <m/>
    <n v="5.8979999999999997"/>
    <n v="91.8"/>
    <n v="0.23130000000000001"/>
    <n v="0.28649999999999998"/>
    <n v="0"/>
    <n v="164.4"/>
    <m/>
    <m/>
    <m/>
    <m/>
    <n v="1850600"/>
    <n v="152.19999999999999"/>
    <n v="164.4"/>
    <s v=""/>
    <s v=""/>
    <s v=""/>
  </r>
  <r>
    <d v="2024-07-03T00:00:00"/>
    <x v="184"/>
    <n v="700"/>
    <d v="1901-11-23T07:00:00"/>
    <n v="63.73"/>
    <n v="0"/>
    <n v="1.51"/>
    <n v="6.54"/>
    <m/>
    <n v="7.1420000000000003"/>
    <n v="87.3"/>
    <n v="0.23200000000000001"/>
    <n v="0.28649999999999998"/>
    <n v="0"/>
    <n v="344.4"/>
    <m/>
    <m/>
    <m/>
    <m/>
    <n v="1850700"/>
    <n v="324.3"/>
    <n v="344.4"/>
    <s v=""/>
    <s v=""/>
    <s v=""/>
  </r>
  <r>
    <d v="2024-07-03T00:00:00"/>
    <x v="184"/>
    <n v="800"/>
    <d v="1901-11-23T08:00:00"/>
    <n v="63.96"/>
    <n v="0"/>
    <n v="1.51"/>
    <n v="6.54"/>
    <m/>
    <n v="8.8409999999999993"/>
    <n v="82.4"/>
    <n v="0.2334"/>
    <n v="0.28649999999999998"/>
    <n v="0"/>
    <n v="340.6"/>
    <m/>
    <m/>
    <m/>
    <m/>
    <n v="1850800"/>
    <n v="503.7"/>
    <n v="340.6"/>
    <s v=""/>
    <s v=""/>
    <s v=""/>
  </r>
  <r>
    <d v="2024-07-03T00:00:00"/>
    <x v="184"/>
    <n v="900"/>
    <d v="1901-11-23T09:00:00"/>
    <n v="63.84"/>
    <n v="0"/>
    <n v="2.0099999999999998"/>
    <n v="9.56"/>
    <m/>
    <n v="10.1"/>
    <n v="74.099999999999994"/>
    <n v="0.23419999999999999"/>
    <n v="0.28649999999999998"/>
    <n v="0"/>
    <n v="634.4"/>
    <m/>
    <m/>
    <m/>
    <m/>
    <n v="1850900"/>
    <n v="670.8"/>
    <n v="634.4"/>
    <s v=""/>
    <s v=""/>
    <s v=""/>
  </r>
  <r>
    <d v="2024-07-03T00:00:00"/>
    <x v="184"/>
    <n v="1000"/>
    <d v="1901-11-23T10:00:00"/>
    <n v="63.96"/>
    <n v="0"/>
    <n v="1.51"/>
    <n v="6.54"/>
    <m/>
    <n v="11.977"/>
    <n v="66.8"/>
    <n v="0.23419999999999999"/>
    <n v="0.28570000000000001"/>
    <n v="0"/>
    <n v="828.1"/>
    <m/>
    <m/>
    <m/>
    <m/>
    <n v="1851000"/>
    <n v="812"/>
    <n v="828.1"/>
    <s v=""/>
    <s v=""/>
    <s v=""/>
  </r>
  <r>
    <d v="2024-07-03T00:00:00"/>
    <x v="184"/>
    <n v="1100"/>
    <d v="1901-11-23T11:00:00"/>
    <n v="64.08"/>
    <n v="7.9999999999998295E-2"/>
    <n v="1.51"/>
    <n v="6.04"/>
    <m/>
    <n v="12.798999999999999"/>
    <n v="65.099999999999994"/>
    <n v="0.2349"/>
    <n v="0.28570000000000001"/>
    <n v="0"/>
    <n v="745.6"/>
    <m/>
    <m/>
    <m/>
    <m/>
    <n v="1851100"/>
    <n v="916.5"/>
    <n v="745.6"/>
    <s v=""/>
    <s v=""/>
    <s v=""/>
  </r>
  <r>
    <d v="2024-07-03T00:00:00"/>
    <x v="184"/>
    <n v="1200"/>
    <d v="1901-11-23T12:00:00"/>
    <n v="63.61"/>
    <n v="0"/>
    <n v="1.51"/>
    <n v="5.03"/>
    <m/>
    <n v="13.786"/>
    <n v="63.8"/>
    <n v="0.2356"/>
    <n v="0.28499999999999998"/>
    <n v="0"/>
    <n v="730.6"/>
    <m/>
    <m/>
    <m/>
    <m/>
    <n v="1851200"/>
    <n v="976.2"/>
    <n v="730.6"/>
    <s v=""/>
    <s v=""/>
    <s v=""/>
  </r>
  <r>
    <d v="2024-07-03T00:00:00"/>
    <x v="184"/>
    <n v="1300"/>
    <d v="1901-11-23T13:00:00"/>
    <n v="63.73"/>
    <n v="0"/>
    <n v="1.51"/>
    <n v="5.03"/>
    <m/>
    <n v="14.888"/>
    <n v="59.1"/>
    <n v="0.23630000000000001"/>
    <n v="0.28499999999999998"/>
    <n v="0"/>
    <n v="724.4"/>
    <m/>
    <m/>
    <m/>
    <m/>
    <n v="1851300"/>
    <n v="986.3"/>
    <n v="724.4"/>
    <s v=""/>
    <s v=""/>
    <s v=""/>
  </r>
  <r>
    <d v="2024-07-03T00:00:00"/>
    <x v="184"/>
    <n v="1400"/>
    <d v="1901-11-23T14:00:00"/>
    <n v="64.19"/>
    <n v="0.18999999999999773"/>
    <n v="1.51"/>
    <n v="5.54"/>
    <m/>
    <n v="14.984"/>
    <n v="53.9"/>
    <n v="0.23710000000000001"/>
    <n v="0.2843"/>
    <n v="0"/>
    <n v="790.6"/>
    <m/>
    <m/>
    <m/>
    <m/>
    <n v="1851400"/>
    <n v="946.5"/>
    <n v="790.6"/>
    <s v=""/>
    <s v=""/>
    <s v=""/>
  </r>
  <r>
    <d v="2024-07-03T00:00:00"/>
    <x v="184"/>
    <n v="1500"/>
    <d v="1901-11-23T15:00:00"/>
    <n v="63.49"/>
    <n v="0"/>
    <n v="2.0099999999999998"/>
    <n v="6.04"/>
    <m/>
    <n v="15.175000000000001"/>
    <n v="51.8"/>
    <n v="0.23780000000000001"/>
    <n v="0.2843"/>
    <n v="0"/>
    <n v="634.4"/>
    <m/>
    <m/>
    <m/>
    <m/>
    <n v="1851500"/>
    <n v="859.5"/>
    <n v="634.4"/>
    <s v=""/>
    <s v=""/>
    <s v=""/>
  </r>
  <r>
    <d v="2024-07-03T00:00:00"/>
    <x v="184"/>
    <n v="1600"/>
    <d v="1901-11-23T16:00:00"/>
    <n v="62.67"/>
    <n v="0"/>
    <n v="1.51"/>
    <n v="6.04"/>
    <m/>
    <n v="16.32"/>
    <n v="48.3"/>
    <n v="0.23780000000000001"/>
    <n v="0.28360000000000002"/>
    <n v="0"/>
    <n v="696.9"/>
    <m/>
    <m/>
    <m/>
    <m/>
    <n v="1851600"/>
    <n v="732"/>
    <n v="696.9"/>
    <s v=""/>
    <s v=""/>
    <s v=""/>
  </r>
  <r>
    <d v="2024-07-03T00:00:00"/>
    <x v="184"/>
    <n v="1700"/>
    <d v="1901-11-23T17:00:00"/>
    <n v="63.49"/>
    <n v="0"/>
    <n v="1.51"/>
    <n v="6.04"/>
    <m/>
    <n v="15.366"/>
    <n v="47.7"/>
    <n v="0.23780000000000001"/>
    <n v="0.2828"/>
    <n v="0"/>
    <n v="544.4"/>
    <m/>
    <m/>
    <m/>
    <m/>
    <n v="1851700"/>
    <n v="573.70000000000005"/>
    <n v="544.4"/>
    <s v=""/>
    <s v=""/>
    <s v=""/>
  </r>
  <r>
    <d v="2024-07-03T00:00:00"/>
    <x v="184"/>
    <n v="1800"/>
    <d v="1901-11-23T18:00:00"/>
    <n v="63.26"/>
    <n v="0"/>
    <n v="1.01"/>
    <n v="5.03"/>
    <m/>
    <n v="14.648999999999999"/>
    <n v="48.2"/>
    <n v="0.23849999999999999"/>
    <n v="0.2828"/>
    <n v="0"/>
    <n v="333.1"/>
    <m/>
    <m/>
    <m/>
    <m/>
    <n v="1851800"/>
    <n v="397.8"/>
    <n v="333.1"/>
    <s v=""/>
    <s v=""/>
    <s v=""/>
  </r>
  <r>
    <d v="2024-07-03T00:00:00"/>
    <x v="184"/>
    <n v="1900"/>
    <d v="1901-11-23T19:00:00"/>
    <n v="62.91"/>
    <n v="0"/>
    <n v="0.5"/>
    <n v="3.52"/>
    <m/>
    <n v="12.896000000000001"/>
    <n v="50.1"/>
    <n v="0.23849999999999999"/>
    <n v="0.28210000000000002"/>
    <n v="0"/>
    <n v="165.6"/>
    <m/>
    <m/>
    <m/>
    <m/>
    <n v="1851900"/>
    <n v="220.2"/>
    <n v="165.6"/>
    <s v=""/>
    <s v=""/>
    <s v=""/>
  </r>
  <r>
    <d v="2024-07-03T00:00:00"/>
    <x v="184"/>
    <n v="2000"/>
    <d v="1901-11-23T20:00:00"/>
    <n v="63.26"/>
    <n v="0"/>
    <n v="0.5"/>
    <n v="3.02"/>
    <m/>
    <n v="7.77"/>
    <n v="64.099999999999994"/>
    <n v="0.23849999999999999"/>
    <n v="0.28210000000000002"/>
    <n v="0"/>
    <n v="24.4"/>
    <m/>
    <m/>
    <m/>
    <m/>
    <n v="1852000"/>
    <n v="64.7"/>
    <n v="24.4"/>
    <s v=""/>
    <s v=""/>
    <s v=""/>
  </r>
  <r>
    <d v="2024-07-03T00:00:00"/>
    <x v="184"/>
    <n v="2100"/>
    <d v="1901-11-23T21:00:00"/>
    <n v="63.14"/>
    <n v="0"/>
    <n v="1.01"/>
    <n v="2.52"/>
    <m/>
    <n v="7.343"/>
    <n v="73.3"/>
    <n v="0.23849999999999999"/>
    <n v="0.28210000000000002"/>
    <n v="0"/>
    <n v="0.6"/>
    <m/>
    <m/>
    <m/>
    <m/>
    <n v="1852100"/>
    <n v="0.7"/>
    <n v="0"/>
    <s v=""/>
    <s v=""/>
    <s v=""/>
  </r>
  <r>
    <d v="2024-07-03T00:00:00"/>
    <x v="184"/>
    <n v="2200"/>
    <d v="1901-11-23T22:00:00"/>
    <n v="63.37"/>
    <n v="0"/>
    <n v="0.5"/>
    <n v="2.0099999999999998"/>
    <m/>
    <n v="6.2039999999999997"/>
    <n v="75.2"/>
    <n v="0.23780000000000001"/>
    <n v="0.28139999999999998"/>
    <n v="0"/>
    <n v="0.6"/>
    <m/>
    <m/>
    <m/>
    <m/>
    <n v="1852200"/>
    <n v="0"/>
    <n v="0"/>
    <s v=""/>
    <s v=""/>
    <s v=""/>
  </r>
  <r>
    <d v="2024-07-03T00:00:00"/>
    <x v="184"/>
    <n v="2300"/>
    <d v="1901-11-23T23:00:00"/>
    <n v="63.49"/>
    <n v="0"/>
    <n v="0.5"/>
    <n v="1.51"/>
    <m/>
    <n v="6.3310000000000004"/>
    <n v="76.400000000000006"/>
    <n v="0.23780000000000001"/>
    <n v="0.28139999999999998"/>
    <n v="0"/>
    <n v="0.6"/>
    <m/>
    <m/>
    <m/>
    <m/>
    <n v="1852300"/>
    <n v="0"/>
    <n v="0"/>
    <s v=""/>
    <s v=""/>
    <s v=""/>
  </r>
  <r>
    <d v="2024-07-03T00:00:00"/>
    <x v="184"/>
    <n v="2400"/>
    <d v="1901-11-24T00:00:00"/>
    <n v="63.49"/>
    <n v="0"/>
    <n v="1.01"/>
    <n v="2.52"/>
    <m/>
    <n v="6"/>
    <n v="80.2"/>
    <n v="0.23710000000000001"/>
    <n v="0.28139999999999998"/>
    <n v="0"/>
    <n v="0.6"/>
    <m/>
    <m/>
    <m/>
    <m/>
    <n v="1852400"/>
    <n v="0"/>
    <n v="0"/>
    <n v="0.23699999999999999"/>
    <n v="0.28100000000000003"/>
    <n v="0"/>
  </r>
  <r>
    <d v="2024-07-04T00:00:00"/>
    <x v="185"/>
    <n v="100"/>
    <d v="1901-11-24T01:00:00"/>
    <n v="63.37"/>
    <n v="0"/>
    <n v="1.01"/>
    <n v="2.0099999999999998"/>
    <m/>
    <n v="5.4880000000000004"/>
    <n v="82.5"/>
    <n v="0.23710000000000001"/>
    <n v="0.28139999999999998"/>
    <n v="0"/>
    <n v="0.6"/>
    <m/>
    <m/>
    <m/>
    <m/>
    <n v="1860100"/>
    <n v="0"/>
    <n v="0"/>
    <s v=""/>
    <s v=""/>
    <s v=""/>
  </r>
  <r>
    <d v="2024-07-04T00:00:00"/>
    <x v="185"/>
    <n v="200"/>
    <d v="1901-11-24T02:00:00"/>
    <n v="63.49"/>
    <n v="0"/>
    <n v="0.5"/>
    <n v="2.0099999999999998"/>
    <m/>
    <n v="5.7450000000000001"/>
    <n v="83.3"/>
    <n v="0.23710000000000001"/>
    <n v="0.28139999999999998"/>
    <n v="0"/>
    <n v="0.6"/>
    <m/>
    <m/>
    <m/>
    <m/>
    <n v="1860200"/>
    <n v="0"/>
    <n v="0"/>
    <s v=""/>
    <s v=""/>
    <s v=""/>
  </r>
  <r>
    <d v="2024-07-04T00:00:00"/>
    <x v="185"/>
    <n v="300"/>
    <d v="1901-11-24T03:00:00"/>
    <n v="63.37"/>
    <n v="0"/>
    <n v="0.5"/>
    <n v="2.0099999999999998"/>
    <m/>
    <n v="5.9489999999999998"/>
    <n v="85.1"/>
    <n v="0.23710000000000001"/>
    <n v="0.28060000000000002"/>
    <n v="0"/>
    <n v="0.6"/>
    <m/>
    <m/>
    <m/>
    <m/>
    <n v="1860300"/>
    <n v="0"/>
    <n v="0"/>
    <s v=""/>
    <s v=""/>
    <s v=""/>
  </r>
  <r>
    <d v="2024-07-04T00:00:00"/>
    <x v="185"/>
    <n v="400"/>
    <d v="1901-11-24T04:00:00"/>
    <n v="63.49"/>
    <n v="0"/>
    <n v="0.5"/>
    <n v="2.0099999999999998"/>
    <m/>
    <n v="5.1539999999999999"/>
    <n v="87.4"/>
    <n v="0.23630000000000001"/>
    <n v="0.28060000000000002"/>
    <n v="0"/>
    <n v="0.6"/>
    <m/>
    <m/>
    <m/>
    <m/>
    <n v="1860400"/>
    <n v="0"/>
    <n v="0"/>
    <s v=""/>
    <s v=""/>
    <s v=""/>
  </r>
  <r>
    <d v="2024-07-04T00:00:00"/>
    <x v="185"/>
    <n v="500"/>
    <d v="1901-11-24T05:00:00"/>
    <n v="63.49"/>
    <n v="0"/>
    <n v="0.5"/>
    <n v="2.0099999999999998"/>
    <m/>
    <n v="5.6929999999999996"/>
    <n v="87.2"/>
    <n v="0.23630000000000001"/>
    <n v="0.28060000000000002"/>
    <n v="0"/>
    <n v="13.1"/>
    <m/>
    <m/>
    <m/>
    <m/>
    <n v="1860500"/>
    <n v="21.3"/>
    <n v="13.1"/>
    <s v=""/>
    <s v=""/>
    <s v=""/>
  </r>
  <r>
    <d v="2024-07-04T00:00:00"/>
    <x v="185"/>
    <n v="600"/>
    <d v="1901-11-24T06:00:00"/>
    <n v="63.26"/>
    <n v="0"/>
    <n v="0.5"/>
    <n v="2.0099999999999998"/>
    <m/>
    <n v="10.271000000000001"/>
    <n v="82.2"/>
    <n v="0.23630000000000001"/>
    <n v="0.27989999999999998"/>
    <n v="0"/>
    <n v="150.6"/>
    <m/>
    <m/>
    <m/>
    <m/>
    <n v="1860600"/>
    <n v="150.80000000000001"/>
    <n v="150.6"/>
    <s v=""/>
    <s v=""/>
    <s v=""/>
  </r>
  <r>
    <d v="2024-07-04T00:00:00"/>
    <x v="185"/>
    <n v="700"/>
    <d v="1901-11-24T07:00:00"/>
    <n v="62.91"/>
    <n v="0"/>
    <n v="0"/>
    <n v="2.0099999999999998"/>
    <m/>
    <n v="13.401"/>
    <n v="64.599999999999994"/>
    <n v="0.2349"/>
    <n v="0.27989999999999998"/>
    <n v="0"/>
    <n v="353.1"/>
    <m/>
    <m/>
    <m/>
    <m/>
    <n v="1860700"/>
    <n v="323"/>
    <n v="353.1"/>
    <s v=""/>
    <s v=""/>
    <s v=""/>
  </r>
  <r>
    <d v="2024-07-04T00:00:00"/>
    <x v="185"/>
    <n v="800"/>
    <d v="1901-11-24T08:00:00"/>
    <n v="63.37"/>
    <n v="0"/>
    <n v="0.5"/>
    <n v="2.52"/>
    <m/>
    <n v="14.625"/>
    <n v="59.2"/>
    <n v="0.2349"/>
    <n v="0.2792"/>
    <n v="0"/>
    <n v="313.10000000000002"/>
    <m/>
    <m/>
    <m/>
    <m/>
    <n v="1860800"/>
    <n v="502"/>
    <n v="313.10000000000002"/>
    <s v=""/>
    <s v=""/>
    <s v=""/>
  </r>
  <r>
    <d v="2024-07-04T00:00:00"/>
    <x v="185"/>
    <n v="900"/>
    <d v="1901-11-24T09:00:00"/>
    <n v="63.14"/>
    <n v="0"/>
    <n v="0"/>
    <n v="2.52"/>
    <m/>
    <n v="15.27"/>
    <n v="60.9"/>
    <n v="0.2349"/>
    <n v="0.2792"/>
    <n v="0"/>
    <n v="403.1"/>
    <m/>
    <m/>
    <m/>
    <m/>
    <n v="1860900"/>
    <n v="669.2"/>
    <n v="403.1"/>
    <s v=""/>
    <s v=""/>
    <s v=""/>
  </r>
  <r>
    <d v="2024-07-04T00:00:00"/>
    <x v="185"/>
    <n v="1000"/>
    <d v="1901-11-24T10:00:00"/>
    <n v="63.96"/>
    <n v="0"/>
    <n v="0.5"/>
    <n v="3.52"/>
    <m/>
    <n v="14.696999999999999"/>
    <n v="56.2"/>
    <n v="0.2356"/>
    <n v="0.2792"/>
    <n v="0"/>
    <n v="451.9"/>
    <m/>
    <m/>
    <m/>
    <m/>
    <n v="1861000"/>
    <n v="810.8"/>
    <n v="451.9"/>
    <s v=""/>
    <s v=""/>
    <s v=""/>
  </r>
  <r>
    <d v="2024-07-04T00:00:00"/>
    <x v="185"/>
    <n v="1100"/>
    <d v="1901-11-24T11:00:00"/>
    <n v="63.37"/>
    <n v="0"/>
    <n v="0.5"/>
    <n v="4.53"/>
    <m/>
    <n v="15.557"/>
    <n v="52.3"/>
    <n v="0.2356"/>
    <n v="0.27850000000000003"/>
    <n v="0"/>
    <n v="580.6"/>
    <m/>
    <m/>
    <m/>
    <m/>
    <n v="1861100"/>
    <n v="915.5"/>
    <n v="580.6"/>
    <s v=""/>
    <s v=""/>
    <s v=""/>
  </r>
  <r>
    <d v="2024-07-04T00:00:00"/>
    <x v="185"/>
    <n v="1200"/>
    <d v="1901-11-24T12:00:00"/>
    <n v="63.73"/>
    <n v="0"/>
    <n v="0.5"/>
    <n v="3.52"/>
    <m/>
    <n v="15.891"/>
    <n v="49.5"/>
    <n v="0.2356"/>
    <n v="0.2777"/>
    <n v="0"/>
    <n v="514.4"/>
    <m/>
    <m/>
    <m/>
    <m/>
    <n v="1861200"/>
    <n v="975.2"/>
    <n v="514.4"/>
    <s v=""/>
    <s v=""/>
    <s v=""/>
  </r>
  <r>
    <d v="2024-07-04T00:00:00"/>
    <x v="185"/>
    <n v="1300"/>
    <d v="1901-11-24T13:00:00"/>
    <n v="63.37"/>
    <n v="0"/>
    <n v="0.5"/>
    <n v="5.03"/>
    <m/>
    <n v="18.913"/>
    <n v="46.4"/>
    <n v="0.23630000000000001"/>
    <n v="0.27700000000000002"/>
    <n v="0"/>
    <n v="376.9"/>
    <m/>
    <m/>
    <m/>
    <m/>
    <n v="1861300"/>
    <n v="985.5"/>
    <n v="376.9"/>
    <s v=""/>
    <s v=""/>
    <s v=""/>
  </r>
  <r>
    <d v="2024-07-04T00:00:00"/>
    <x v="185"/>
    <n v="1400"/>
    <d v="1901-11-24T14:00:00"/>
    <n v="63.73"/>
    <n v="0"/>
    <n v="1.01"/>
    <n v="4.53"/>
    <m/>
    <n v="17.201000000000001"/>
    <n v="45.7"/>
    <n v="0.23710000000000001"/>
    <n v="0.27700000000000002"/>
    <n v="0"/>
    <n v="335.6"/>
    <m/>
    <m/>
    <m/>
    <m/>
    <n v="1861400"/>
    <n v="945.7"/>
    <n v="335.6"/>
    <s v=""/>
    <s v=""/>
    <s v=""/>
  </r>
  <r>
    <d v="2024-07-04T00:00:00"/>
    <x v="185"/>
    <n v="1500"/>
    <d v="1901-11-24T15:00:00"/>
    <n v="63.84"/>
    <n v="0"/>
    <n v="1.51"/>
    <n v="6.54"/>
    <m/>
    <n v="19.126999999999999"/>
    <n v="38.799999999999997"/>
    <n v="0.23710000000000001"/>
    <n v="0.27629999999999999"/>
    <n v="0"/>
    <n v="773.1"/>
    <m/>
    <m/>
    <m/>
    <m/>
    <n v="1861500"/>
    <n v="858.7"/>
    <n v="773.1"/>
    <s v=""/>
    <s v=""/>
    <s v=""/>
  </r>
  <r>
    <d v="2024-07-04T00:00:00"/>
    <x v="185"/>
    <n v="1600"/>
    <d v="1901-11-24T16:00:00"/>
    <n v="63.37"/>
    <n v="0"/>
    <n v="1.51"/>
    <n v="4.53"/>
    <m/>
    <n v="20.673999999999999"/>
    <n v="36.700000000000003"/>
    <n v="0.23710000000000001"/>
    <n v="0.27560000000000001"/>
    <n v="0"/>
    <n v="676.9"/>
    <m/>
    <m/>
    <m/>
    <m/>
    <n v="1861600"/>
    <n v="731.2"/>
    <n v="676.9"/>
    <s v=""/>
    <s v=""/>
    <s v=""/>
  </r>
  <r>
    <d v="2024-07-04T00:00:00"/>
    <x v="185"/>
    <n v="1700"/>
    <d v="1901-11-24T17:00:00"/>
    <n v="63.37"/>
    <n v="0"/>
    <n v="1.01"/>
    <n v="5.54"/>
    <m/>
    <n v="19.745999999999999"/>
    <n v="39"/>
    <n v="0.23710000000000001"/>
    <n v="0.27560000000000001"/>
    <n v="0"/>
    <n v="466.9"/>
    <m/>
    <m/>
    <m/>
    <m/>
    <n v="1861700"/>
    <n v="573.20000000000005"/>
    <n v="466.9"/>
    <s v=""/>
    <s v=""/>
    <s v=""/>
  </r>
  <r>
    <d v="2024-07-04T00:00:00"/>
    <x v="185"/>
    <n v="1800"/>
    <d v="1901-11-24T18:00:00"/>
    <n v="62.91"/>
    <n v="0"/>
    <n v="0.5"/>
    <n v="3.52"/>
    <m/>
    <n v="18.794"/>
    <n v="40.6"/>
    <n v="0.23710000000000001"/>
    <n v="0.27479999999999999"/>
    <n v="0"/>
    <n v="328.1"/>
    <m/>
    <m/>
    <m/>
    <m/>
    <n v="1861800"/>
    <n v="396.8"/>
    <n v="328.1"/>
    <s v=""/>
    <s v=""/>
    <s v=""/>
  </r>
  <r>
    <d v="2024-07-04T00:00:00"/>
    <x v="185"/>
    <n v="1900"/>
    <d v="1901-11-24T19:00:00"/>
    <n v="62.79"/>
    <n v="0"/>
    <n v="0.5"/>
    <n v="3.02"/>
    <m/>
    <n v="16.201000000000001"/>
    <n v="45.2"/>
    <n v="0.23710000000000001"/>
    <n v="0.27479999999999999"/>
    <n v="0"/>
    <n v="150.6"/>
    <m/>
    <m/>
    <m/>
    <m/>
    <n v="1861900"/>
    <n v="219.2"/>
    <n v="150.6"/>
    <s v=""/>
    <s v=""/>
    <s v=""/>
  </r>
  <r>
    <d v="2024-07-04T00:00:00"/>
    <x v="185"/>
    <n v="2000"/>
    <d v="1901-11-24T20:00:00"/>
    <n v="63.02"/>
    <n v="0"/>
    <n v="0.5"/>
    <n v="2.0099999999999998"/>
    <m/>
    <n v="11.443"/>
    <n v="58.1"/>
    <n v="0.23710000000000001"/>
    <n v="0.27479999999999999"/>
    <n v="0"/>
    <n v="23.1"/>
    <m/>
    <m/>
    <m/>
    <m/>
    <n v="1862000"/>
    <n v="63.7"/>
    <n v="23.1"/>
    <s v=""/>
    <s v=""/>
    <s v=""/>
  </r>
  <r>
    <d v="2024-07-04T00:00:00"/>
    <x v="185"/>
    <n v="2100"/>
    <d v="1901-11-24T21:00:00"/>
    <n v="63.37"/>
    <n v="0"/>
    <n v="0"/>
    <n v="1.51"/>
    <m/>
    <n v="10.271000000000001"/>
    <n v="65"/>
    <n v="0.23710000000000001"/>
    <n v="0.27479999999999999"/>
    <n v="0"/>
    <n v="0.6"/>
    <m/>
    <m/>
    <m/>
    <m/>
    <n v="1862100"/>
    <n v="0.5"/>
    <n v="0"/>
    <s v=""/>
    <s v=""/>
    <s v=""/>
  </r>
  <r>
    <d v="2024-07-04T00:00:00"/>
    <x v="185"/>
    <n v="2200"/>
    <d v="1901-11-24T22:00:00"/>
    <n v="63.02"/>
    <n v="0"/>
    <n v="0"/>
    <n v="1.51"/>
    <m/>
    <n v="10.394"/>
    <n v="66.7"/>
    <n v="0.23710000000000001"/>
    <n v="0.27479999999999999"/>
    <n v="0"/>
    <n v="0.6"/>
    <m/>
    <m/>
    <m/>
    <m/>
    <n v="1862200"/>
    <n v="0"/>
    <n v="0"/>
    <s v=""/>
    <s v=""/>
    <s v=""/>
  </r>
  <r>
    <d v="2024-07-04T00:00:00"/>
    <x v="185"/>
    <n v="2300"/>
    <d v="1901-11-24T23:00:00"/>
    <n v="63.49"/>
    <n v="0"/>
    <n v="0.5"/>
    <n v="3.02"/>
    <m/>
    <n v="11.88"/>
    <n v="63.6"/>
    <n v="0.23710000000000001"/>
    <n v="0.27410000000000001"/>
    <n v="0"/>
    <n v="0.6"/>
    <m/>
    <m/>
    <m/>
    <m/>
    <n v="1862300"/>
    <n v="0"/>
    <n v="0"/>
    <s v=""/>
    <s v=""/>
    <s v=""/>
  </r>
  <r>
    <d v="2024-07-04T00:00:00"/>
    <x v="185"/>
    <n v="2400"/>
    <d v="1901-11-25T00:00:00"/>
    <n v="63.14"/>
    <n v="0"/>
    <n v="0.5"/>
    <n v="3.52"/>
    <m/>
    <n v="9.1140000000000008"/>
    <n v="60.8"/>
    <n v="0.23630000000000001"/>
    <n v="0.27410000000000001"/>
    <n v="0"/>
    <n v="0.6"/>
    <m/>
    <m/>
    <m/>
    <m/>
    <n v="1862400"/>
    <n v="0"/>
    <n v="0"/>
    <n v="0.23599999999999999"/>
    <n v="0.27400000000000002"/>
    <n v="0"/>
  </r>
  <r>
    <d v="2024-07-05T00:00:00"/>
    <x v="186"/>
    <n v="100"/>
    <d v="1901-11-25T01:00:00"/>
    <n v="63.14"/>
    <n v="0"/>
    <n v="0.5"/>
    <n v="2.52"/>
    <m/>
    <n v="9.9030000000000005"/>
    <n v="63.1"/>
    <n v="0.23630000000000001"/>
    <n v="0.27479999999999999"/>
    <n v="0"/>
    <n v="0.6"/>
    <m/>
    <m/>
    <m/>
    <m/>
    <n v="1870100"/>
    <n v="0"/>
    <n v="0"/>
    <s v=""/>
    <s v=""/>
    <s v=""/>
  </r>
  <r>
    <d v="2024-07-05T00:00:00"/>
    <x v="186"/>
    <n v="200"/>
    <d v="1901-11-25T02:00:00"/>
    <n v="63.02"/>
    <n v="0"/>
    <n v="1.01"/>
    <n v="3.02"/>
    <m/>
    <n v="9.8290000000000006"/>
    <n v="59.3"/>
    <n v="0.23630000000000001"/>
    <n v="0.27410000000000001"/>
    <n v="0"/>
    <n v="0.6"/>
    <m/>
    <m/>
    <m/>
    <m/>
    <n v="1870200"/>
    <n v="0"/>
    <n v="0"/>
    <s v=""/>
    <s v=""/>
    <s v=""/>
  </r>
  <r>
    <d v="2024-07-05T00:00:00"/>
    <x v="186"/>
    <n v="300"/>
    <d v="1901-11-25T03:00:00"/>
    <n v="63.02"/>
    <n v="0"/>
    <n v="1.01"/>
    <n v="3.02"/>
    <m/>
    <n v="9.7799999999999994"/>
    <n v="60.8"/>
    <n v="0.23630000000000001"/>
    <n v="0.27410000000000001"/>
    <n v="0"/>
    <n v="0.6"/>
    <m/>
    <m/>
    <m/>
    <m/>
    <n v="1870300"/>
    <n v="0"/>
    <n v="0"/>
    <s v=""/>
    <s v=""/>
    <s v=""/>
  </r>
  <r>
    <d v="2024-07-05T00:00:00"/>
    <x v="186"/>
    <n v="400"/>
    <d v="1901-11-25T04:00:00"/>
    <n v="63.26"/>
    <n v="0"/>
    <n v="1.01"/>
    <n v="2.52"/>
    <m/>
    <n v="8.4190000000000005"/>
    <n v="70.599999999999994"/>
    <n v="0.23630000000000001"/>
    <n v="0.27410000000000001"/>
    <n v="0"/>
    <n v="0.6"/>
    <m/>
    <m/>
    <m/>
    <m/>
    <n v="1870400"/>
    <n v="0"/>
    <n v="0"/>
    <s v=""/>
    <s v=""/>
    <s v=""/>
  </r>
  <r>
    <d v="2024-07-05T00:00:00"/>
    <x v="186"/>
    <n v="500"/>
    <d v="1901-11-25T05:00:00"/>
    <n v="63.26"/>
    <n v="0"/>
    <n v="0.5"/>
    <n v="2.0099999999999998"/>
    <m/>
    <n v="8.3439999999999994"/>
    <n v="72.599999999999994"/>
    <n v="0.2356"/>
    <n v="0.27410000000000001"/>
    <n v="0"/>
    <n v="11.9"/>
    <m/>
    <m/>
    <m/>
    <m/>
    <n v="1870500"/>
    <n v="20.5"/>
    <n v="11.9"/>
    <s v=""/>
    <s v=""/>
    <s v=""/>
  </r>
  <r>
    <d v="2024-07-05T00:00:00"/>
    <x v="186"/>
    <n v="600"/>
    <d v="1901-11-25T06:00:00"/>
    <n v="63.37"/>
    <n v="0"/>
    <n v="0.5"/>
    <n v="2.52"/>
    <m/>
    <n v="13.137"/>
    <n v="63.2"/>
    <n v="0.2356"/>
    <n v="0.27410000000000001"/>
    <n v="0"/>
    <n v="150.6"/>
    <m/>
    <m/>
    <m/>
    <m/>
    <n v="1870600"/>
    <n v="149"/>
    <n v="150.6"/>
    <s v=""/>
    <s v=""/>
    <s v=""/>
  </r>
  <r>
    <d v="2024-07-05T00:00:00"/>
    <x v="186"/>
    <n v="700"/>
    <d v="1901-11-25T07:00:00"/>
    <n v="63.37"/>
    <n v="0"/>
    <n v="0"/>
    <n v="2.52"/>
    <m/>
    <n v="16.129000000000001"/>
    <n v="47.3"/>
    <n v="0.2349"/>
    <n v="0.27339999999999998"/>
    <n v="0"/>
    <n v="355.6"/>
    <m/>
    <m/>
    <m/>
    <m/>
    <n v="1870700"/>
    <n v="321.2"/>
    <n v="355.6"/>
    <s v=""/>
    <s v=""/>
    <s v=""/>
  </r>
  <r>
    <d v="2024-07-05T00:00:00"/>
    <x v="186"/>
    <n v="800"/>
    <d v="1901-11-25T08:00:00"/>
    <n v="63.61"/>
    <n v="0"/>
    <n v="0.5"/>
    <n v="3.52"/>
    <m/>
    <n v="16.606000000000002"/>
    <n v="44.6"/>
    <n v="0.23419999999999999"/>
    <n v="0.27339999999999998"/>
    <n v="0"/>
    <n v="311.89999999999998"/>
    <m/>
    <m/>
    <m/>
    <m/>
    <n v="1870800"/>
    <n v="500"/>
    <n v="311.89999999999998"/>
    <s v=""/>
    <s v=""/>
    <s v=""/>
  </r>
  <r>
    <d v="2024-07-05T00:00:00"/>
    <x v="186"/>
    <n v="900"/>
    <d v="1901-11-25T09:00:00"/>
    <n v="63.49"/>
    <n v="0"/>
    <n v="1.51"/>
    <n v="5.03"/>
    <m/>
    <n v="17.558"/>
    <n v="41.7"/>
    <n v="0.23419999999999999"/>
    <n v="0.2727"/>
    <n v="0"/>
    <n v="629.4"/>
    <m/>
    <m/>
    <m/>
    <m/>
    <n v="1870900"/>
    <n v="667.8"/>
    <n v="629.4"/>
    <s v=""/>
    <s v=""/>
    <s v=""/>
  </r>
  <r>
    <d v="2024-07-05T00:00:00"/>
    <x v="186"/>
    <n v="1000"/>
    <d v="1901-11-25T10:00:00"/>
    <n v="64.08"/>
    <n v="7.9999999999998295E-2"/>
    <n v="1.51"/>
    <n v="5.03"/>
    <m/>
    <n v="18.794"/>
    <n v="38.6"/>
    <n v="0.23419999999999999"/>
    <n v="0.27189999999999998"/>
    <n v="0"/>
    <n v="806.9"/>
    <m/>
    <m/>
    <m/>
    <m/>
    <n v="1871000"/>
    <n v="809.5"/>
    <n v="806.9"/>
    <s v=""/>
    <s v=""/>
    <s v=""/>
  </r>
  <r>
    <d v="2024-07-05T00:00:00"/>
    <x v="186"/>
    <n v="1100"/>
    <d v="1901-11-25T11:00:00"/>
    <n v="64.31"/>
    <n v="0.31000000000000227"/>
    <n v="1.51"/>
    <n v="4.53"/>
    <m/>
    <n v="19.841000000000001"/>
    <n v="38.6"/>
    <n v="0.2349"/>
    <n v="0.2712"/>
    <n v="0"/>
    <n v="901.9"/>
    <m/>
    <m/>
    <m/>
    <m/>
    <n v="1871100"/>
    <n v="914.2"/>
    <n v="901.9"/>
    <s v=""/>
    <s v=""/>
    <s v=""/>
  </r>
  <r>
    <d v="2024-07-05T00:00:00"/>
    <x v="186"/>
    <n v="1200"/>
    <d v="1901-11-25T12:00:00"/>
    <n v="63.84"/>
    <n v="0"/>
    <n v="1.51"/>
    <n v="6.04"/>
    <m/>
    <n v="20.96"/>
    <n v="38.9"/>
    <n v="0.2349"/>
    <n v="0.27050000000000002"/>
    <n v="0"/>
    <n v="958.1"/>
    <m/>
    <m/>
    <m/>
    <m/>
    <n v="1871200"/>
    <n v="974"/>
    <n v="958.1"/>
    <s v=""/>
    <s v=""/>
    <s v=""/>
  </r>
  <r>
    <d v="2024-07-05T00:00:00"/>
    <x v="186"/>
    <n v="1300"/>
    <d v="1901-11-25T13:00:00"/>
    <n v="64.900000000000006"/>
    <n v="0.90000000000000568"/>
    <n v="2.0099999999999998"/>
    <n v="6.04"/>
    <m/>
    <n v="21.509"/>
    <n v="38.1"/>
    <n v="0.2356"/>
    <n v="0.26979999999999998"/>
    <n v="0"/>
    <n v="961.9"/>
    <m/>
    <m/>
    <m/>
    <m/>
    <n v="1871300"/>
    <n v="984.3"/>
    <n v="961.9"/>
    <s v=""/>
    <s v=""/>
    <s v=""/>
  </r>
  <r>
    <d v="2024-07-05T00:00:00"/>
    <x v="186"/>
    <n v="1400"/>
    <d v="1901-11-25T14:00:00"/>
    <n v="63.84"/>
    <n v="0"/>
    <n v="2.0099999999999998"/>
    <n v="6.54"/>
    <m/>
    <n v="22.13"/>
    <n v="36.1"/>
    <n v="0.23630000000000001"/>
    <n v="0.26829999999999998"/>
    <n v="0"/>
    <n v="904.4"/>
    <m/>
    <m/>
    <m/>
    <m/>
    <n v="1871400"/>
    <n v="944.7"/>
    <n v="904.4"/>
    <s v=""/>
    <s v=""/>
    <s v=""/>
  </r>
  <r>
    <d v="2024-07-05T00:00:00"/>
    <x v="186"/>
    <n v="1500"/>
    <d v="1901-11-25T15:00:00"/>
    <n v="63.84"/>
    <n v="0"/>
    <n v="1.51"/>
    <n v="7.05"/>
    <m/>
    <n v="22.25"/>
    <n v="34.4"/>
    <n v="0.23710000000000001"/>
    <n v="0.2676"/>
    <n v="0"/>
    <n v="801.9"/>
    <m/>
    <m/>
    <m/>
    <m/>
    <n v="1871500"/>
    <n v="857.7"/>
    <n v="801.9"/>
    <s v=""/>
    <s v=""/>
    <s v=""/>
  </r>
  <r>
    <d v="2024-07-05T00:00:00"/>
    <x v="186"/>
    <n v="1600"/>
    <d v="1901-11-25T16:00:00"/>
    <n v="62.91"/>
    <n v="0"/>
    <n v="1.01"/>
    <n v="5.03"/>
    <m/>
    <n v="21.771999999999998"/>
    <n v="34"/>
    <n v="0.23710000000000001"/>
    <n v="0.2676"/>
    <n v="0"/>
    <n v="666.9"/>
    <m/>
    <m/>
    <m/>
    <m/>
    <n v="1871600"/>
    <n v="730.2"/>
    <n v="666.9"/>
    <s v=""/>
    <s v=""/>
    <s v=""/>
  </r>
  <r>
    <d v="2024-07-05T00:00:00"/>
    <x v="186"/>
    <n v="1700"/>
    <d v="1901-11-25T17:00:00"/>
    <n v="63.49"/>
    <n v="0"/>
    <n v="1.01"/>
    <n v="4.53"/>
    <m/>
    <n v="22.13"/>
    <n v="34.4"/>
    <n v="0.23710000000000001"/>
    <n v="0.2676"/>
    <n v="0"/>
    <n v="504.4"/>
    <m/>
    <m/>
    <m/>
    <m/>
    <n v="1871700"/>
    <n v="572"/>
    <n v="504.4"/>
    <s v=""/>
    <s v=""/>
    <s v=""/>
  </r>
  <r>
    <d v="2024-07-05T00:00:00"/>
    <x v="186"/>
    <n v="1800"/>
    <d v="1901-11-25T18:00:00"/>
    <n v="63.37"/>
    <n v="0"/>
    <n v="0.5"/>
    <n v="3.52"/>
    <m/>
    <n v="20.364999999999998"/>
    <n v="37.299999999999997"/>
    <n v="0.23780000000000001"/>
    <n v="0.26679999999999998"/>
    <n v="0"/>
    <n v="284.39999999999998"/>
    <m/>
    <m/>
    <m/>
    <m/>
    <n v="1871800"/>
    <n v="396"/>
    <n v="284.39999999999998"/>
    <s v=""/>
    <s v=""/>
    <s v=""/>
  </r>
  <r>
    <d v="2024-07-05T00:00:00"/>
    <x v="186"/>
    <n v="1900"/>
    <d v="1901-11-25T19:00:00"/>
    <n v="62.32"/>
    <n v="0"/>
    <n v="0.5"/>
    <n v="2.52"/>
    <m/>
    <n v="19.079999999999998"/>
    <n v="39.299999999999997"/>
    <n v="0.23710000000000001"/>
    <n v="0.26679999999999998"/>
    <n v="0"/>
    <n v="161.9"/>
    <m/>
    <m/>
    <m/>
    <m/>
    <n v="1871900"/>
    <n v="218.2"/>
    <n v="161.9"/>
    <s v=""/>
    <s v=""/>
    <s v=""/>
  </r>
  <r>
    <d v="2024-07-05T00:00:00"/>
    <x v="186"/>
    <n v="2000"/>
    <d v="1901-11-25T20:00:00"/>
    <n v="63.02"/>
    <n v="0"/>
    <n v="0.5"/>
    <n v="4.03"/>
    <m/>
    <n v="15.127000000000001"/>
    <n v="48.2"/>
    <n v="0.23710000000000001"/>
    <n v="0.2661"/>
    <n v="0"/>
    <n v="21.9"/>
    <m/>
    <m/>
    <m/>
    <m/>
    <n v="1872000"/>
    <n v="62.8"/>
    <n v="21.9"/>
    <s v=""/>
    <s v=""/>
    <s v=""/>
  </r>
  <r>
    <d v="2024-07-05T00:00:00"/>
    <x v="186"/>
    <n v="2100"/>
    <d v="1901-11-25T21:00:00"/>
    <n v="62.91"/>
    <n v="0"/>
    <n v="1.51"/>
    <n v="6.04"/>
    <m/>
    <n v="14.433"/>
    <n v="43.6"/>
    <n v="0.23710000000000001"/>
    <n v="0.2661"/>
    <n v="0"/>
    <n v="0.6"/>
    <m/>
    <m/>
    <m/>
    <m/>
    <n v="1872100"/>
    <n v="0"/>
    <n v="0"/>
    <s v=""/>
    <s v=""/>
    <s v=""/>
  </r>
  <r>
    <d v="2024-07-05T00:00:00"/>
    <x v="186"/>
    <n v="2200"/>
    <d v="1901-11-25T22:00:00"/>
    <n v="63.26"/>
    <n v="0"/>
    <n v="0.5"/>
    <n v="5.03"/>
    <m/>
    <n v="13.04"/>
    <n v="44.7"/>
    <n v="0.23630000000000001"/>
    <n v="0.2661"/>
    <n v="0"/>
    <n v="0.6"/>
    <m/>
    <m/>
    <m/>
    <m/>
    <n v="1872200"/>
    <n v="0"/>
    <n v="0"/>
    <s v=""/>
    <s v=""/>
    <s v=""/>
  </r>
  <r>
    <d v="2024-07-05T00:00:00"/>
    <x v="186"/>
    <n v="2300"/>
    <d v="1901-11-25T23:00:00"/>
    <n v="63.14"/>
    <n v="0"/>
    <n v="0"/>
    <n v="3.02"/>
    <m/>
    <n v="11.734"/>
    <n v="55.6"/>
    <n v="0.23630000000000001"/>
    <n v="0.2661"/>
    <n v="0"/>
    <n v="0.6"/>
    <m/>
    <m/>
    <m/>
    <m/>
    <n v="1872300"/>
    <n v="0"/>
    <n v="0"/>
    <s v=""/>
    <s v=""/>
    <s v=""/>
  </r>
  <r>
    <d v="2024-07-05T00:00:00"/>
    <x v="186"/>
    <n v="2400"/>
    <d v="1901-11-26T00:00:00"/>
    <n v="63.26"/>
    <n v="0"/>
    <n v="0"/>
    <n v="3.52"/>
    <m/>
    <n v="11.37"/>
    <n v="63.1"/>
    <n v="0.23630000000000001"/>
    <n v="0.2661"/>
    <n v="0"/>
    <n v="0.6"/>
    <m/>
    <m/>
    <m/>
    <m/>
    <n v="1872400"/>
    <n v="0"/>
    <n v="0"/>
    <n v="0.23599999999999999"/>
    <n v="0.26600000000000001"/>
    <n v="0"/>
  </r>
  <r>
    <d v="2024-07-06T00:00:00"/>
    <x v="187"/>
    <n v="100"/>
    <d v="1901-11-26T01:00:00"/>
    <n v="63.14"/>
    <n v="0"/>
    <n v="0.5"/>
    <n v="3.52"/>
    <m/>
    <n v="8.7170000000000005"/>
    <n v="68.2"/>
    <n v="0.2356"/>
    <n v="0.2661"/>
    <n v="0"/>
    <n v="0.6"/>
    <m/>
    <m/>
    <m/>
    <m/>
    <n v="1880100"/>
    <n v="0"/>
    <n v="0"/>
    <s v=""/>
    <s v=""/>
    <s v=""/>
  </r>
  <r>
    <d v="2024-07-06T00:00:00"/>
    <x v="187"/>
    <n v="200"/>
    <d v="1901-11-26T02:00:00"/>
    <n v="63.49"/>
    <n v="0"/>
    <n v="0.5"/>
    <n v="2.0099999999999998"/>
    <m/>
    <n v="8.9160000000000004"/>
    <n v="72.400000000000006"/>
    <n v="0.2356"/>
    <n v="0.2661"/>
    <n v="0"/>
    <n v="0.6"/>
    <m/>
    <m/>
    <m/>
    <m/>
    <n v="1880200"/>
    <n v="0"/>
    <n v="0"/>
    <s v=""/>
    <s v=""/>
    <s v=""/>
  </r>
  <r>
    <d v="2024-07-06T00:00:00"/>
    <x v="187"/>
    <n v="300"/>
    <d v="1901-11-26T03:00:00"/>
    <n v="63.02"/>
    <n v="0"/>
    <n v="0"/>
    <n v="1.51"/>
    <m/>
    <n v="8.5679999999999996"/>
    <n v="74.900000000000006"/>
    <n v="0.2356"/>
    <n v="0.2661"/>
    <n v="0"/>
    <n v="0.6"/>
    <m/>
    <m/>
    <m/>
    <m/>
    <n v="1880300"/>
    <n v="0"/>
    <n v="0"/>
    <s v=""/>
    <s v=""/>
    <s v=""/>
  </r>
  <r>
    <d v="2024-07-06T00:00:00"/>
    <x v="187"/>
    <n v="400"/>
    <d v="1901-11-26T04:00:00"/>
    <n v="63.14"/>
    <n v="0"/>
    <n v="0"/>
    <n v="2.52"/>
    <m/>
    <n v="9.3360000000000003"/>
    <n v="75.7"/>
    <n v="0.2349"/>
    <n v="0.2661"/>
    <n v="0"/>
    <n v="0.6"/>
    <m/>
    <m/>
    <m/>
    <m/>
    <n v="1880400"/>
    <n v="0"/>
    <n v="0"/>
    <s v=""/>
    <s v=""/>
    <s v=""/>
  </r>
  <r>
    <d v="2024-07-06T00:00:00"/>
    <x v="187"/>
    <n v="500"/>
    <d v="1901-11-26T05:00:00"/>
    <n v="63.02"/>
    <n v="0"/>
    <n v="0"/>
    <n v="1.51"/>
    <m/>
    <n v="8.99"/>
    <n v="74.7"/>
    <n v="0.2349"/>
    <n v="0.2661"/>
    <n v="0"/>
    <n v="11.9"/>
    <m/>
    <m/>
    <m/>
    <m/>
    <n v="1880500"/>
    <n v="19.7"/>
    <n v="11.9"/>
    <s v=""/>
    <s v=""/>
    <s v=""/>
  </r>
  <r>
    <d v="2024-07-06T00:00:00"/>
    <x v="187"/>
    <n v="600"/>
    <d v="1901-11-26T06:00:00"/>
    <n v="63.26"/>
    <n v="0"/>
    <n v="0"/>
    <n v="2.52"/>
    <m/>
    <n v="13.112"/>
    <n v="68.2"/>
    <n v="0.2349"/>
    <n v="0.26540000000000002"/>
    <n v="0"/>
    <n v="146.9"/>
    <m/>
    <m/>
    <m/>
    <m/>
    <n v="1880600"/>
    <n v="147.30000000000001"/>
    <n v="146.9"/>
    <s v=""/>
    <s v=""/>
    <s v=""/>
  </r>
  <r>
    <d v="2024-07-06T00:00:00"/>
    <x v="187"/>
    <n v="700"/>
    <d v="1901-11-26T07:00:00"/>
    <n v="63.26"/>
    <n v="0"/>
    <n v="0.5"/>
    <n v="4.03"/>
    <m/>
    <n v="14.744999999999999"/>
    <n v="56.2"/>
    <n v="0.23419999999999999"/>
    <n v="0.26540000000000002"/>
    <n v="0"/>
    <n v="351.9"/>
    <m/>
    <m/>
    <m/>
    <m/>
    <n v="1880700"/>
    <n v="319.3"/>
    <n v="351.9"/>
    <s v=""/>
    <s v=""/>
    <s v=""/>
  </r>
  <r>
    <d v="2024-07-06T00:00:00"/>
    <x v="187"/>
    <n v="800"/>
    <d v="1901-11-26T08:00:00"/>
    <n v="64.19"/>
    <n v="0.18999999999999773"/>
    <n v="1.01"/>
    <n v="4.53"/>
    <m/>
    <n v="16.654"/>
    <n v="51.8"/>
    <n v="0.23419999999999999"/>
    <n v="0.26540000000000002"/>
    <n v="0"/>
    <n v="311.89999999999998"/>
    <m/>
    <m/>
    <m/>
    <m/>
    <n v="1880800"/>
    <n v="498.7"/>
    <n v="311.89999999999998"/>
    <s v=""/>
    <s v=""/>
    <s v=""/>
  </r>
  <r>
    <d v="2024-07-06T00:00:00"/>
    <x v="187"/>
    <n v="900"/>
    <d v="1901-11-26T09:00:00"/>
    <n v="64.66"/>
    <n v="0.65999999999999659"/>
    <n v="1.01"/>
    <n v="4.53"/>
    <m/>
    <n v="16.773"/>
    <n v="47.6"/>
    <n v="0.23419999999999999"/>
    <n v="0.26469999999999999"/>
    <n v="0"/>
    <n v="633.1"/>
    <m/>
    <m/>
    <m/>
    <m/>
    <n v="1880900"/>
    <n v="666.2"/>
    <n v="633.1"/>
    <s v=""/>
    <s v=""/>
    <s v=""/>
  </r>
  <r>
    <d v="2024-07-06T00:00:00"/>
    <x v="187"/>
    <n v="1000"/>
    <d v="1901-11-26T10:00:00"/>
    <n v="63.84"/>
    <n v="0"/>
    <n v="1.01"/>
    <n v="5.03"/>
    <m/>
    <n v="17.867000000000001"/>
    <n v="45.2"/>
    <n v="0.2334"/>
    <n v="0.26390000000000002"/>
    <n v="0"/>
    <n v="808.1"/>
    <m/>
    <m/>
    <m/>
    <m/>
    <n v="1881000"/>
    <n v="808"/>
    <n v="808.1"/>
    <s v=""/>
    <s v=""/>
    <s v=""/>
  </r>
  <r>
    <d v="2024-07-06T00:00:00"/>
    <x v="187"/>
    <n v="1100"/>
    <d v="1901-11-26T11:00:00"/>
    <n v="64.66"/>
    <n v="0.65999999999999659"/>
    <n v="1.01"/>
    <n v="5.03"/>
    <m/>
    <n v="18.747"/>
    <n v="43.2"/>
    <n v="0.2334"/>
    <n v="0.26319999999999999"/>
    <n v="0"/>
    <n v="903.1"/>
    <m/>
    <m/>
    <m/>
    <m/>
    <n v="1881100"/>
    <n v="913"/>
    <n v="903.1"/>
    <s v=""/>
    <s v=""/>
    <s v=""/>
  </r>
  <r>
    <d v="2024-07-06T00:00:00"/>
    <x v="187"/>
    <n v="1200"/>
    <d v="1901-11-26T12:00:00"/>
    <n v="62.67"/>
    <n v="0"/>
    <n v="1.51"/>
    <n v="6.04"/>
    <m/>
    <n v="20.530999999999999"/>
    <n v="40.4"/>
    <n v="0.2334"/>
    <n v="0.26250000000000001"/>
    <n v="0"/>
    <n v="968.1"/>
    <m/>
    <m/>
    <m/>
    <m/>
    <n v="1881200"/>
    <n v="972.8"/>
    <n v="968.1"/>
    <s v=""/>
    <s v=""/>
    <s v=""/>
  </r>
  <r>
    <d v="2024-07-06T00:00:00"/>
    <x v="187"/>
    <n v="1300"/>
    <d v="1901-11-26T13:00:00"/>
    <n v="64.08"/>
    <n v="7.9999999999998295E-2"/>
    <n v="2.0099999999999998"/>
    <n v="6.54"/>
    <m/>
    <n v="19.245999999999999"/>
    <n v="36.700000000000003"/>
    <n v="0.2334"/>
    <n v="0.26179999999999998"/>
    <n v="0"/>
    <n v="924.4"/>
    <m/>
    <m/>
    <m/>
    <m/>
    <n v="1881300"/>
    <n v="983.3"/>
    <n v="924.4"/>
    <s v=""/>
    <s v=""/>
    <s v=""/>
  </r>
  <r>
    <d v="2024-07-06T00:00:00"/>
    <x v="187"/>
    <n v="1400"/>
    <d v="1901-11-26T14:00:00"/>
    <n v="63.84"/>
    <n v="0"/>
    <n v="2.0099999999999998"/>
    <n v="7.55"/>
    <m/>
    <n v="22.106000000000002"/>
    <n v="34.200000000000003"/>
    <n v="0.23419999999999999"/>
    <n v="0.26100000000000001"/>
    <n v="0"/>
    <n v="914.4"/>
    <m/>
    <m/>
    <m/>
    <m/>
    <n v="1881400"/>
    <n v="943.7"/>
    <n v="914.4"/>
    <s v=""/>
    <s v=""/>
    <s v=""/>
  </r>
  <r>
    <d v="2024-07-06T00:00:00"/>
    <x v="187"/>
    <n v="1500"/>
    <d v="1901-11-26T15:00:00"/>
    <n v="64.08"/>
    <n v="7.9999999999998295E-2"/>
    <n v="2.0099999999999998"/>
    <n v="6.04"/>
    <m/>
    <n v="22.417000000000002"/>
    <n v="33.1"/>
    <n v="0.2349"/>
    <n v="0.26029999999999998"/>
    <n v="0"/>
    <n v="815.6"/>
    <m/>
    <m/>
    <m/>
    <m/>
    <n v="1881500"/>
    <n v="857"/>
    <n v="815.6"/>
    <s v=""/>
    <s v=""/>
    <s v=""/>
  </r>
  <r>
    <d v="2024-07-06T00:00:00"/>
    <x v="187"/>
    <n v="1600"/>
    <d v="1901-11-26T16:00:00"/>
    <n v="63.96"/>
    <n v="0"/>
    <n v="1.51"/>
    <n v="5.54"/>
    <m/>
    <n v="20.530999999999999"/>
    <n v="32.9"/>
    <n v="0.23419999999999999"/>
    <n v="0.26029999999999998"/>
    <n v="0"/>
    <n v="679.4"/>
    <m/>
    <m/>
    <m/>
    <m/>
    <n v="1881600"/>
    <n v="729.2"/>
    <n v="679.4"/>
    <s v=""/>
    <s v=""/>
    <s v=""/>
  </r>
  <r>
    <d v="2024-07-06T00:00:00"/>
    <x v="187"/>
    <n v="1700"/>
    <d v="1901-11-26T17:00:00"/>
    <n v="63.14"/>
    <n v="0"/>
    <n v="1.51"/>
    <n v="5.54"/>
    <m/>
    <n v="20.555"/>
    <n v="31.9"/>
    <n v="0.2349"/>
    <n v="0.2596"/>
    <n v="0"/>
    <n v="520.6"/>
    <m/>
    <m/>
    <m/>
    <m/>
    <n v="1881700"/>
    <n v="571.20000000000005"/>
    <n v="520.6"/>
    <s v=""/>
    <s v=""/>
    <s v=""/>
  </r>
  <r>
    <d v="2024-07-06T00:00:00"/>
    <x v="187"/>
    <n v="1800"/>
    <d v="1901-11-26T18:00:00"/>
    <n v="63.14"/>
    <n v="0"/>
    <n v="1.51"/>
    <n v="5.54"/>
    <m/>
    <n v="19.841000000000001"/>
    <n v="32.1"/>
    <n v="0.2349"/>
    <n v="0.2596"/>
    <n v="0"/>
    <n v="338.1"/>
    <m/>
    <m/>
    <m/>
    <m/>
    <n v="1881800"/>
    <n v="394.8"/>
    <n v="338.1"/>
    <s v=""/>
    <s v=""/>
    <s v=""/>
  </r>
  <r>
    <d v="2024-07-06T00:00:00"/>
    <x v="187"/>
    <n v="1900"/>
    <d v="1901-11-26T19:00:00"/>
    <n v="62.91"/>
    <n v="0"/>
    <n v="1.01"/>
    <n v="4.53"/>
    <m/>
    <n v="17.748000000000001"/>
    <n v="35.200000000000003"/>
    <n v="0.2349"/>
    <n v="0.2596"/>
    <n v="0"/>
    <n v="166.9"/>
    <m/>
    <m/>
    <m/>
    <m/>
    <n v="1881900"/>
    <n v="216.7"/>
    <n v="166.9"/>
    <s v=""/>
    <s v=""/>
    <s v=""/>
  </r>
  <r>
    <d v="2024-07-06T00:00:00"/>
    <x v="187"/>
    <n v="2000"/>
    <d v="1901-11-26T20:00:00"/>
    <n v="62.79"/>
    <n v="0"/>
    <n v="0.5"/>
    <n v="3.52"/>
    <m/>
    <n v="12.074"/>
    <n v="45"/>
    <n v="0.23419999999999999"/>
    <n v="0.2596"/>
    <n v="0"/>
    <n v="23.1"/>
    <m/>
    <m/>
    <m/>
    <m/>
    <n v="1882000"/>
    <n v="61.8"/>
    <n v="23.1"/>
    <s v=""/>
    <s v=""/>
    <s v=""/>
  </r>
  <r>
    <d v="2024-07-06T00:00:00"/>
    <x v="187"/>
    <n v="2100"/>
    <d v="1901-11-26T21:00:00"/>
    <n v="63.02"/>
    <n v="0"/>
    <n v="0.5"/>
    <n v="2.0099999999999998"/>
    <m/>
    <n v="10.98"/>
    <n v="53.2"/>
    <n v="0.23419999999999999"/>
    <n v="0.25890000000000002"/>
    <n v="0"/>
    <n v="0.6"/>
    <m/>
    <m/>
    <m/>
    <m/>
    <n v="1882100"/>
    <n v="0"/>
    <n v="0"/>
    <s v=""/>
    <s v=""/>
    <s v=""/>
  </r>
  <r>
    <d v="2024-07-06T00:00:00"/>
    <x v="187"/>
    <n v="2200"/>
    <d v="1901-11-26T22:00:00"/>
    <n v="62.91"/>
    <n v="0"/>
    <n v="1.01"/>
    <n v="2.52"/>
    <m/>
    <n v="10.663"/>
    <n v="54.3"/>
    <n v="0.2334"/>
    <n v="0.25890000000000002"/>
    <n v="0"/>
    <n v="0.6"/>
    <m/>
    <m/>
    <m/>
    <m/>
    <n v="1882200"/>
    <n v="0"/>
    <n v="0"/>
    <s v=""/>
    <s v=""/>
    <s v=""/>
  </r>
  <r>
    <d v="2024-07-06T00:00:00"/>
    <x v="187"/>
    <n v="2300"/>
    <d v="1901-11-26T23:00:00"/>
    <n v="62.91"/>
    <n v="0"/>
    <n v="1.01"/>
    <n v="2.0099999999999998"/>
    <m/>
    <n v="10.443"/>
    <n v="52.5"/>
    <n v="0.2334"/>
    <n v="0.25890000000000002"/>
    <n v="0"/>
    <n v="0.6"/>
    <m/>
    <m/>
    <m/>
    <m/>
    <n v="1882300"/>
    <n v="0"/>
    <n v="0"/>
    <s v=""/>
    <s v=""/>
    <s v=""/>
  </r>
  <r>
    <d v="2024-07-06T00:00:00"/>
    <x v="187"/>
    <n v="2400"/>
    <d v="1901-11-27T00:00:00"/>
    <n v="62.79"/>
    <n v="0"/>
    <n v="1.01"/>
    <n v="2.0099999999999998"/>
    <m/>
    <n v="9.7560000000000002"/>
    <n v="54"/>
    <n v="0.2334"/>
    <n v="0.25890000000000002"/>
    <n v="0"/>
    <n v="0.6"/>
    <m/>
    <m/>
    <m/>
    <m/>
    <n v="1882400"/>
    <n v="0"/>
    <n v="0"/>
    <n v="0.23300000000000001"/>
    <n v="0.25900000000000001"/>
    <n v="0"/>
  </r>
  <r>
    <d v="2024-07-07T00:00:00"/>
    <x v="188"/>
    <n v="100"/>
    <d v="1901-11-27T01:00:00"/>
    <n v="62.91"/>
    <n v="0"/>
    <n v="1.01"/>
    <n v="2.0099999999999998"/>
    <m/>
    <n v="9.3360000000000003"/>
    <n v="54.5"/>
    <n v="0.2334"/>
    <n v="0.25890000000000002"/>
    <n v="0"/>
    <n v="0.6"/>
    <m/>
    <m/>
    <m/>
    <m/>
    <n v="1890100"/>
    <n v="0"/>
    <n v="0"/>
    <s v=""/>
    <s v=""/>
    <s v=""/>
  </r>
  <r>
    <d v="2024-07-07T00:00:00"/>
    <x v="188"/>
    <n v="200"/>
    <d v="1901-11-27T02:00:00"/>
    <n v="63.02"/>
    <n v="0"/>
    <n v="1.01"/>
    <n v="2.0099999999999998"/>
    <m/>
    <n v="9.2129999999999992"/>
    <n v="56.7"/>
    <n v="0.2334"/>
    <n v="0.2596"/>
    <n v="0"/>
    <n v="0.6"/>
    <m/>
    <m/>
    <m/>
    <m/>
    <n v="1890200"/>
    <n v="0"/>
    <n v="0"/>
    <s v=""/>
    <s v=""/>
    <s v=""/>
  </r>
  <r>
    <d v="2024-07-07T00:00:00"/>
    <x v="188"/>
    <n v="300"/>
    <d v="1901-11-27T03:00:00"/>
    <n v="62.79"/>
    <n v="0"/>
    <n v="1.01"/>
    <n v="2.0099999999999998"/>
    <m/>
    <n v="9.2129999999999992"/>
    <n v="58.1"/>
    <n v="0.23200000000000001"/>
    <n v="0.25890000000000002"/>
    <n v="0"/>
    <n v="0.6"/>
    <m/>
    <m/>
    <m/>
    <m/>
    <n v="1890300"/>
    <n v="0"/>
    <n v="0"/>
    <s v=""/>
    <s v=""/>
    <s v=""/>
  </r>
  <r>
    <d v="2024-07-07T00:00:00"/>
    <x v="188"/>
    <n v="400"/>
    <d v="1901-11-27T04:00:00"/>
    <n v="63.14"/>
    <n v="0"/>
    <n v="1.01"/>
    <n v="2.0099999999999998"/>
    <m/>
    <n v="9.3859999999999992"/>
    <n v="57.2"/>
    <n v="0.23269999999999999"/>
    <n v="0.2596"/>
    <n v="0"/>
    <n v="0.6"/>
    <m/>
    <m/>
    <m/>
    <m/>
    <n v="1890400"/>
    <n v="0"/>
    <n v="0"/>
    <s v=""/>
    <s v=""/>
    <s v=""/>
  </r>
  <r>
    <d v="2024-07-07T00:00:00"/>
    <x v="188"/>
    <n v="500"/>
    <d v="1901-11-27T05:00:00"/>
    <n v="63.14"/>
    <n v="0"/>
    <n v="1.01"/>
    <n v="2.0099999999999998"/>
    <m/>
    <n v="9.657"/>
    <n v="59.5"/>
    <n v="0.23269999999999999"/>
    <n v="0.2596"/>
    <n v="0"/>
    <n v="10.6"/>
    <m/>
    <m/>
    <m/>
    <m/>
    <n v="1890500"/>
    <n v="18.8"/>
    <n v="10.6"/>
    <s v=""/>
    <s v=""/>
    <s v=""/>
  </r>
  <r>
    <d v="2024-07-07T00:00:00"/>
    <x v="188"/>
    <n v="600"/>
    <d v="1901-11-27T06:00:00"/>
    <n v="63.02"/>
    <n v="0"/>
    <n v="0.5"/>
    <n v="1.51"/>
    <m/>
    <n v="12.775"/>
    <n v="60.1"/>
    <n v="0.23200000000000001"/>
    <n v="0.2596"/>
    <n v="0"/>
    <n v="143.1"/>
    <m/>
    <m/>
    <m/>
    <m/>
    <n v="1890600"/>
    <n v="145.5"/>
    <n v="143.1"/>
    <s v=""/>
    <s v=""/>
    <s v=""/>
  </r>
  <r>
    <d v="2024-07-07T00:00:00"/>
    <x v="188"/>
    <n v="700"/>
    <d v="1901-11-27T07:00:00"/>
    <n v="63.26"/>
    <n v="0"/>
    <n v="0"/>
    <n v="1.01"/>
    <m/>
    <n v="18.866"/>
    <n v="50.7"/>
    <n v="0.23200000000000001"/>
    <n v="0.2596"/>
    <n v="0"/>
    <n v="353.1"/>
    <m/>
    <m/>
    <m/>
    <m/>
    <n v="1890700"/>
    <n v="317.3"/>
    <n v="353.1"/>
    <s v=""/>
    <s v=""/>
    <s v=""/>
  </r>
  <r>
    <d v="2024-07-07T00:00:00"/>
    <x v="188"/>
    <n v="800"/>
    <d v="1901-11-27T08:00:00"/>
    <n v="63.02"/>
    <n v="0"/>
    <n v="0"/>
    <n v="2.0099999999999998"/>
    <m/>
    <n v="20.46"/>
    <n v="36.9"/>
    <n v="0.23130000000000001"/>
    <n v="0.2596"/>
    <n v="0"/>
    <n v="308.10000000000002"/>
    <m/>
    <m/>
    <m/>
    <m/>
    <n v="1890800"/>
    <n v="496.8"/>
    <n v="308.10000000000002"/>
    <s v=""/>
    <s v=""/>
    <s v=""/>
  </r>
  <r>
    <d v="2024-07-07T00:00:00"/>
    <x v="188"/>
    <n v="900"/>
    <d v="1901-11-27T09:00:00"/>
    <n v="63.02"/>
    <n v="0"/>
    <n v="0.5"/>
    <n v="4.53"/>
    <m/>
    <n v="22.010999999999999"/>
    <n v="34.200000000000003"/>
    <n v="0.23130000000000001"/>
    <n v="0.25890000000000002"/>
    <n v="0"/>
    <n v="631.9"/>
    <m/>
    <m/>
    <m/>
    <m/>
    <n v="1890900"/>
    <n v="664.5"/>
    <n v="631.9"/>
    <s v=""/>
    <s v=""/>
    <s v=""/>
  </r>
  <r>
    <d v="2024-07-07T00:00:00"/>
    <x v="188"/>
    <n v="1000"/>
    <d v="1901-11-27T10:00:00"/>
    <n v="64.19"/>
    <n v="0.18999999999999773"/>
    <n v="1.01"/>
    <n v="4.53"/>
    <m/>
    <n v="23.376000000000001"/>
    <n v="33"/>
    <n v="0.2298"/>
    <n v="0.25740000000000002"/>
    <n v="0"/>
    <n v="804.4"/>
    <m/>
    <m/>
    <m/>
    <m/>
    <n v="1891000"/>
    <n v="806.3"/>
    <n v="804.4"/>
    <s v=""/>
    <s v=""/>
    <s v=""/>
  </r>
  <r>
    <d v="2024-07-07T00:00:00"/>
    <x v="188"/>
    <n v="1100"/>
    <d v="1901-11-27T11:00:00"/>
    <n v="63.02"/>
    <n v="0"/>
    <n v="1.51"/>
    <n v="5.03"/>
    <m/>
    <n v="24.363"/>
    <n v="30.5"/>
    <n v="0.23050000000000001"/>
    <n v="0.25740000000000002"/>
    <n v="0"/>
    <n v="896.9"/>
    <m/>
    <m/>
    <m/>
    <m/>
    <n v="1891100"/>
    <n v="911.5"/>
    <n v="896.9"/>
    <s v=""/>
    <s v=""/>
    <s v=""/>
  </r>
  <r>
    <d v="2024-07-07T00:00:00"/>
    <x v="188"/>
    <n v="1200"/>
    <d v="1901-11-27T12:00:00"/>
    <n v="62.56"/>
    <n v="0"/>
    <n v="1.51"/>
    <n v="5.54"/>
    <m/>
    <n v="24.581"/>
    <n v="28.2"/>
    <n v="0.2298"/>
    <n v="0.25669999999999998"/>
    <n v="0"/>
    <n v="961.9"/>
    <m/>
    <m/>
    <m/>
    <m/>
    <n v="1891200"/>
    <n v="971.3"/>
    <n v="961.9"/>
    <s v=""/>
    <s v=""/>
    <s v=""/>
  </r>
  <r>
    <d v="2024-07-07T00:00:00"/>
    <x v="188"/>
    <n v="1300"/>
    <d v="1901-11-27T13:00:00"/>
    <n v="63.84"/>
    <n v="0"/>
    <n v="1.51"/>
    <n v="5.03"/>
    <m/>
    <n v="25.161999999999999"/>
    <n v="26.4"/>
    <n v="0.23050000000000001"/>
    <n v="0.25519999999999998"/>
    <n v="0"/>
    <n v="961.9"/>
    <m/>
    <m/>
    <m/>
    <m/>
    <n v="1891300"/>
    <n v="982.2"/>
    <n v="961.9"/>
    <s v=""/>
    <s v=""/>
    <s v=""/>
  </r>
  <r>
    <d v="2024-07-07T00:00:00"/>
    <x v="188"/>
    <n v="1400"/>
    <d v="1901-11-27T14:00:00"/>
    <n v="63.73"/>
    <n v="0"/>
    <n v="1.51"/>
    <n v="5.54"/>
    <m/>
    <n v="26.231000000000002"/>
    <n v="27.1"/>
    <n v="0.23050000000000001"/>
    <n v="0.2545"/>
    <n v="0"/>
    <n v="901.9"/>
    <m/>
    <m/>
    <m/>
    <m/>
    <n v="1891400"/>
    <n v="942.7"/>
    <n v="901.9"/>
    <s v=""/>
    <s v=""/>
    <s v=""/>
  </r>
  <r>
    <d v="2024-07-07T00:00:00"/>
    <x v="188"/>
    <n v="1500"/>
    <d v="1901-11-27T15:00:00"/>
    <n v="63.14"/>
    <n v="0"/>
    <n v="2.0099999999999998"/>
    <n v="5.54"/>
    <m/>
    <n v="26.231000000000002"/>
    <n v="28.2"/>
    <n v="0.23130000000000001"/>
    <n v="0.25380000000000003"/>
    <n v="0"/>
    <n v="794.4"/>
    <m/>
    <m/>
    <m/>
    <m/>
    <n v="1891500"/>
    <n v="855.7"/>
    <n v="794.4"/>
    <s v=""/>
    <s v=""/>
    <s v=""/>
  </r>
  <r>
    <d v="2024-07-07T00:00:00"/>
    <x v="188"/>
    <n v="1600"/>
    <d v="1901-11-27T16:00:00"/>
    <n v="63.61"/>
    <n v="0"/>
    <n v="2.0099999999999998"/>
    <n v="6.04"/>
    <m/>
    <n v="26.5"/>
    <n v="26.7"/>
    <n v="0.23130000000000001"/>
    <n v="0.253"/>
    <n v="0"/>
    <n v="664.4"/>
    <m/>
    <m/>
    <m/>
    <m/>
    <n v="1891600"/>
    <n v="728.2"/>
    <n v="664.4"/>
    <s v=""/>
    <s v=""/>
    <s v=""/>
  </r>
  <r>
    <d v="2024-07-07T00:00:00"/>
    <x v="188"/>
    <n v="1700"/>
    <d v="1901-11-27T17:00:00"/>
    <n v="63.49"/>
    <n v="0"/>
    <n v="1.51"/>
    <n v="6.54"/>
    <m/>
    <n v="25.768000000000001"/>
    <n v="26.8"/>
    <n v="0.23130000000000001"/>
    <n v="0.253"/>
    <n v="0"/>
    <n v="503.1"/>
    <m/>
    <m/>
    <m/>
    <m/>
    <n v="1891700"/>
    <n v="569.79999999999995"/>
    <n v="503.1"/>
    <s v=""/>
    <s v=""/>
    <s v=""/>
  </r>
  <r>
    <d v="2024-07-07T00:00:00"/>
    <x v="188"/>
    <n v="1800"/>
    <d v="1901-11-27T18:00:00"/>
    <n v="62.67"/>
    <n v="0"/>
    <n v="1.01"/>
    <n v="4.53"/>
    <m/>
    <n v="24.242999999999999"/>
    <n v="28.5"/>
    <n v="0.23050000000000001"/>
    <n v="0.25230000000000002"/>
    <n v="0"/>
    <n v="319.39999999999998"/>
    <m/>
    <m/>
    <m/>
    <m/>
    <n v="1891800"/>
    <n v="393.5"/>
    <n v="319.39999999999998"/>
    <s v=""/>
    <s v=""/>
    <s v=""/>
  </r>
  <r>
    <d v="2024-07-07T00:00:00"/>
    <x v="188"/>
    <n v="1900"/>
    <d v="1901-11-27T19:00:00"/>
    <n v="62.44"/>
    <n v="0"/>
    <n v="1.01"/>
    <n v="3.52"/>
    <m/>
    <n v="21.724"/>
    <n v="33.5"/>
    <n v="0.23050000000000001"/>
    <n v="0.25230000000000002"/>
    <n v="0"/>
    <n v="156.9"/>
    <m/>
    <m/>
    <m/>
    <m/>
    <n v="1891900"/>
    <n v="215.3"/>
    <n v="156.9"/>
    <s v=""/>
    <s v=""/>
    <s v=""/>
  </r>
  <r>
    <d v="2024-07-07T00:00:00"/>
    <x v="188"/>
    <n v="2000"/>
    <d v="1901-11-27T20:00:00"/>
    <n v="62.67"/>
    <n v="0"/>
    <n v="0"/>
    <n v="2.52"/>
    <m/>
    <n v="18.056999999999999"/>
    <n v="42.4"/>
    <n v="0.23050000000000001"/>
    <n v="0.25230000000000002"/>
    <n v="0"/>
    <n v="23.1"/>
    <m/>
    <m/>
    <m/>
    <m/>
    <n v="1892000"/>
    <n v="60.3"/>
    <n v="23.1"/>
    <s v=""/>
    <s v=""/>
    <s v=""/>
  </r>
  <r>
    <d v="2024-07-07T00:00:00"/>
    <x v="188"/>
    <n v="2100"/>
    <d v="1901-11-27T21:00:00"/>
    <n v="62.67"/>
    <n v="0"/>
    <n v="0"/>
    <n v="2.0099999999999998"/>
    <m/>
    <n v="17.033999999999999"/>
    <n v="39.1"/>
    <n v="0.23050000000000001"/>
    <n v="0.25230000000000002"/>
    <n v="0"/>
    <n v="0.6"/>
    <m/>
    <m/>
    <m/>
    <m/>
    <n v="1892100"/>
    <n v="0"/>
    <n v="0"/>
    <s v=""/>
    <s v=""/>
    <s v=""/>
  </r>
  <r>
    <d v="2024-07-07T00:00:00"/>
    <x v="188"/>
    <n v="2200"/>
    <d v="1901-11-27T22:00:00"/>
    <n v="62.67"/>
    <n v="0"/>
    <n v="0"/>
    <n v="2.52"/>
    <m/>
    <n v="15.27"/>
    <n v="32.9"/>
    <n v="0.2298"/>
    <n v="0.25159999999999999"/>
    <n v="0"/>
    <n v="0.6"/>
    <m/>
    <m/>
    <m/>
    <m/>
    <n v="1892200"/>
    <n v="0"/>
    <n v="0"/>
    <s v=""/>
    <s v=""/>
    <s v=""/>
  </r>
  <r>
    <d v="2024-07-07T00:00:00"/>
    <x v="188"/>
    <n v="2300"/>
    <d v="1901-11-27T23:00:00"/>
    <n v="62.44"/>
    <n v="0"/>
    <n v="0"/>
    <n v="2.0099999999999998"/>
    <m/>
    <n v="14.29"/>
    <n v="32.700000000000003"/>
    <n v="0.2298"/>
    <n v="0.25230000000000002"/>
    <n v="0"/>
    <n v="0.6"/>
    <m/>
    <m/>
    <m/>
    <m/>
    <n v="1892300"/>
    <n v="0"/>
    <n v="0"/>
    <s v=""/>
    <s v=""/>
    <s v=""/>
  </r>
  <r>
    <d v="2024-07-07T00:00:00"/>
    <x v="188"/>
    <n v="2400"/>
    <d v="1901-11-28T00:00:00"/>
    <n v="62.91"/>
    <n v="0"/>
    <n v="0"/>
    <n v="2.0099999999999998"/>
    <m/>
    <n v="13.473000000000001"/>
    <n v="29.9"/>
    <n v="0.2298"/>
    <n v="0.25159999999999999"/>
    <n v="0"/>
    <n v="0.6"/>
    <m/>
    <m/>
    <m/>
    <m/>
    <n v="1892400"/>
    <n v="0"/>
    <n v="0"/>
    <n v="0.23"/>
    <n v="0.252"/>
    <n v="0"/>
  </r>
  <r>
    <d v="2024-07-08T00:00:00"/>
    <x v="189"/>
    <n v="100"/>
    <d v="1901-11-28T01:00:00"/>
    <n v="63.26"/>
    <n v="0"/>
    <n v="0"/>
    <n v="2.0099999999999998"/>
    <m/>
    <n v="12.750999999999999"/>
    <n v="33.200000000000003"/>
    <n v="0.2291"/>
    <n v="0.25159999999999999"/>
    <n v="0"/>
    <n v="0.6"/>
    <m/>
    <m/>
    <m/>
    <m/>
    <n v="1900100"/>
    <n v="0"/>
    <n v="0"/>
    <s v=""/>
    <s v=""/>
    <s v=""/>
  </r>
  <r>
    <d v="2024-07-08T00:00:00"/>
    <x v="189"/>
    <n v="200"/>
    <d v="1901-11-28T02:00:00"/>
    <n v="62.56"/>
    <n v="0"/>
    <n v="0.5"/>
    <n v="2.0099999999999998"/>
    <m/>
    <n v="12.484999999999999"/>
    <n v="39"/>
    <n v="0.2291"/>
    <n v="0.25159999999999999"/>
    <n v="0"/>
    <n v="0.6"/>
    <m/>
    <m/>
    <m/>
    <m/>
    <n v="1900200"/>
    <n v="0"/>
    <n v="0"/>
    <s v=""/>
    <s v=""/>
    <s v=""/>
  </r>
  <r>
    <d v="2024-07-08T00:00:00"/>
    <x v="189"/>
    <n v="300"/>
    <d v="1901-11-28T03:00:00"/>
    <n v="62.91"/>
    <n v="0"/>
    <n v="1.01"/>
    <n v="2.52"/>
    <m/>
    <n v="11.856"/>
    <n v="41.7"/>
    <n v="0.2291"/>
    <n v="0.25090000000000001"/>
    <n v="0"/>
    <n v="0.6"/>
    <m/>
    <m/>
    <m/>
    <m/>
    <n v="1900300"/>
    <n v="0"/>
    <n v="0"/>
    <s v=""/>
    <s v=""/>
    <s v=""/>
  </r>
  <r>
    <d v="2024-07-08T00:00:00"/>
    <x v="189"/>
    <n v="400"/>
    <d v="1901-11-28T04:00:00"/>
    <n v="62.44"/>
    <n v="0"/>
    <n v="1.51"/>
    <n v="3.02"/>
    <m/>
    <n v="12.098000000000001"/>
    <n v="39.700000000000003"/>
    <n v="0.22839999999999999"/>
    <n v="0.25159999999999999"/>
    <n v="0"/>
    <n v="0.6"/>
    <m/>
    <m/>
    <m/>
    <m/>
    <n v="1900400"/>
    <n v="0"/>
    <n v="0"/>
    <s v=""/>
    <s v=""/>
    <s v=""/>
  </r>
  <r>
    <d v="2024-07-08T00:00:00"/>
    <x v="189"/>
    <n v="500"/>
    <d v="1901-11-28T05:00:00"/>
    <n v="62.67"/>
    <n v="0"/>
    <n v="1.51"/>
    <n v="3.02"/>
    <m/>
    <n v="13.161"/>
    <n v="43.6"/>
    <n v="0.22839999999999999"/>
    <n v="0.25159999999999999"/>
    <n v="0"/>
    <n v="13.1"/>
    <m/>
    <m/>
    <m/>
    <m/>
    <n v="1900500"/>
    <n v="18"/>
    <n v="13.1"/>
    <s v=""/>
    <s v=""/>
    <s v=""/>
  </r>
  <r>
    <d v="2024-07-08T00:00:00"/>
    <x v="189"/>
    <n v="600"/>
    <d v="1901-11-28T06:00:00"/>
    <n v="62.67"/>
    <n v="0"/>
    <n v="1.51"/>
    <n v="4.03"/>
    <m/>
    <n v="15.629"/>
    <n v="43.9"/>
    <n v="0.22839999999999999"/>
    <n v="0.25159999999999999"/>
    <n v="0"/>
    <n v="139.4"/>
    <m/>
    <m/>
    <m/>
    <m/>
    <n v="1900600"/>
    <n v="143.69999999999999"/>
    <n v="139.4"/>
    <s v=""/>
    <s v=""/>
    <s v=""/>
  </r>
  <r>
    <d v="2024-07-08T00:00:00"/>
    <x v="189"/>
    <n v="700"/>
    <d v="1901-11-28T07:00:00"/>
    <n v="63.49"/>
    <n v="0"/>
    <n v="2.0099999999999998"/>
    <n v="5.03"/>
    <m/>
    <n v="20.245999999999999"/>
    <n v="38.799999999999997"/>
    <n v="0.2276"/>
    <n v="0.25159999999999999"/>
    <n v="0"/>
    <n v="346.9"/>
    <m/>
    <m/>
    <m/>
    <m/>
    <n v="1900700"/>
    <n v="315.3"/>
    <n v="346.9"/>
    <s v=""/>
    <s v=""/>
    <s v=""/>
  </r>
  <r>
    <d v="2024-07-08T00:00:00"/>
    <x v="189"/>
    <n v="800"/>
    <d v="1901-11-28T08:00:00"/>
    <n v="63.26"/>
    <n v="0"/>
    <n v="0.5"/>
    <n v="4.03"/>
    <m/>
    <n v="23.16"/>
    <n v="35.299999999999997"/>
    <n v="0.2276"/>
    <n v="0.25159999999999999"/>
    <n v="0"/>
    <n v="304.39999999999998"/>
    <m/>
    <m/>
    <m/>
    <m/>
    <n v="1900800"/>
    <n v="495"/>
    <n v="304.39999999999998"/>
    <s v=""/>
    <s v=""/>
    <s v=""/>
  </r>
  <r>
    <d v="2024-07-08T00:00:00"/>
    <x v="189"/>
    <n v="900"/>
    <d v="1901-11-28T09:00:00"/>
    <n v="63.61"/>
    <n v="0"/>
    <n v="0.5"/>
    <n v="3.02"/>
    <m/>
    <n v="24.195"/>
    <n v="33.9"/>
    <n v="0.2276"/>
    <n v="0.25090000000000001"/>
    <n v="0"/>
    <n v="628.1"/>
    <m/>
    <m/>
    <m/>
    <m/>
    <n v="1900900"/>
    <n v="662.8"/>
    <n v="628.1"/>
    <s v=""/>
    <s v=""/>
    <s v=""/>
  </r>
  <r>
    <d v="2024-07-08T00:00:00"/>
    <x v="189"/>
    <n v="1000"/>
    <d v="1901-11-28T10:00:00"/>
    <n v="63.84"/>
    <n v="0"/>
    <n v="0.5"/>
    <n v="3.52"/>
    <m/>
    <n v="25.768000000000001"/>
    <n v="31.9"/>
    <n v="0.22689999999999999"/>
    <n v="0.25009999999999999"/>
    <n v="0"/>
    <n v="810.6"/>
    <m/>
    <m/>
    <m/>
    <m/>
    <n v="1901000"/>
    <n v="805"/>
    <n v="810.6"/>
    <s v=""/>
    <s v=""/>
    <s v=""/>
  </r>
  <r>
    <d v="2024-07-08T00:00:00"/>
    <x v="189"/>
    <n v="1100"/>
    <d v="1901-11-28T11:00:00"/>
    <n v="63.14"/>
    <n v="0"/>
    <n v="1.01"/>
    <n v="4.03"/>
    <m/>
    <n v="26.012"/>
    <n v="29"/>
    <n v="0.22689999999999999"/>
    <n v="0.24940000000000001"/>
    <n v="0"/>
    <n v="891.9"/>
    <m/>
    <m/>
    <m/>
    <m/>
    <n v="1901100"/>
    <n v="910.3"/>
    <n v="891.9"/>
    <s v=""/>
    <s v=""/>
    <s v=""/>
  </r>
  <r>
    <d v="2024-07-08T00:00:00"/>
    <x v="189"/>
    <n v="1200"/>
    <d v="1901-11-28T12:00:00"/>
    <n v="63.96"/>
    <n v="0"/>
    <n v="2.0099999999999998"/>
    <n v="6.04"/>
    <m/>
    <n v="26.965"/>
    <n v="31.9"/>
    <n v="0.22689999999999999"/>
    <n v="0.2487"/>
    <n v="0"/>
    <n v="954.4"/>
    <m/>
    <m/>
    <m/>
    <m/>
    <n v="1901200"/>
    <n v="970.3"/>
    <n v="954.4"/>
    <s v=""/>
    <s v=""/>
    <s v=""/>
  </r>
  <r>
    <d v="2024-07-08T00:00:00"/>
    <x v="189"/>
    <n v="1300"/>
    <d v="1901-11-28T13:00:00"/>
    <n v="64.430000000000007"/>
    <n v="0.43000000000000682"/>
    <n v="2.0099999999999998"/>
    <n v="5.54"/>
    <m/>
    <n v="27.677"/>
    <n v="28.4"/>
    <n v="0.22689999999999999"/>
    <n v="0.248"/>
    <n v="0"/>
    <n v="974.4"/>
    <m/>
    <m/>
    <m/>
    <m/>
    <n v="1901300"/>
    <n v="981.2"/>
    <n v="974.4"/>
    <s v=""/>
    <s v=""/>
    <s v=""/>
  </r>
  <r>
    <d v="2024-07-08T00:00:00"/>
    <x v="189"/>
    <n v="1400"/>
    <d v="1901-11-28T14:00:00"/>
    <n v="62.67"/>
    <n v="0"/>
    <n v="1.51"/>
    <n v="5.54"/>
    <m/>
    <n v="27.087"/>
    <n v="26.6"/>
    <n v="0.22689999999999999"/>
    <n v="0.2472"/>
    <n v="0"/>
    <n v="899.4"/>
    <m/>
    <m/>
    <m/>
    <m/>
    <n v="1901400"/>
    <n v="941.7"/>
    <n v="899.4"/>
    <s v=""/>
    <s v=""/>
    <s v=""/>
  </r>
  <r>
    <d v="2024-07-08T00:00:00"/>
    <x v="189"/>
    <n v="1500"/>
    <d v="1901-11-28T15:00:00"/>
    <n v="62.67"/>
    <n v="0"/>
    <n v="1.51"/>
    <n v="5.03"/>
    <m/>
    <n v="27.628"/>
    <n v="25.2"/>
    <n v="0.22620000000000001"/>
    <n v="0.2472"/>
    <n v="0"/>
    <n v="805.6"/>
    <m/>
    <m/>
    <m/>
    <m/>
    <n v="1901500"/>
    <n v="854.5"/>
    <n v="805.6"/>
    <s v=""/>
    <s v=""/>
    <s v=""/>
  </r>
  <r>
    <d v="2024-07-08T00:00:00"/>
    <x v="189"/>
    <n v="1600"/>
    <d v="1901-11-28T16:00:00"/>
    <n v="63.02"/>
    <n v="0"/>
    <n v="1.01"/>
    <n v="5.54"/>
    <m/>
    <n v="28.071999999999999"/>
    <n v="24.5"/>
    <n v="0.22620000000000001"/>
    <n v="0.2465"/>
    <n v="0"/>
    <n v="675.6"/>
    <m/>
    <m/>
    <m/>
    <m/>
    <n v="1901600"/>
    <n v="727"/>
    <n v="675.6"/>
    <s v=""/>
    <s v=""/>
    <s v=""/>
  </r>
  <r>
    <d v="2024-07-08T00:00:00"/>
    <x v="189"/>
    <n v="1700"/>
    <d v="1901-11-28T17:00:00"/>
    <n v="62.09"/>
    <n v="0"/>
    <n v="0.5"/>
    <n v="4.53"/>
    <m/>
    <n v="26.622"/>
    <n v="25.8"/>
    <n v="0.22539999999999999"/>
    <n v="0.2465"/>
    <n v="0"/>
    <n v="501.9"/>
    <m/>
    <m/>
    <m/>
    <m/>
    <n v="1901700"/>
    <n v="568.5"/>
    <n v="501.9"/>
    <s v=""/>
    <s v=""/>
    <s v=""/>
  </r>
  <r>
    <d v="2024-07-08T00:00:00"/>
    <x v="189"/>
    <n v="1800"/>
    <d v="1901-11-28T18:00:00"/>
    <n v="62.79"/>
    <n v="0"/>
    <n v="0.5"/>
    <n v="3.52"/>
    <m/>
    <n v="25.137"/>
    <n v="29.1"/>
    <n v="0.22539999999999999"/>
    <n v="0.24579999999999999"/>
    <n v="0"/>
    <n v="320.60000000000002"/>
    <m/>
    <m/>
    <m/>
    <m/>
    <n v="1901800"/>
    <n v="392"/>
    <n v="320.60000000000002"/>
    <s v=""/>
    <s v=""/>
    <s v=""/>
  </r>
  <r>
    <d v="2024-07-08T00:00:00"/>
    <x v="189"/>
    <n v="1900"/>
    <d v="1901-11-28T19:00:00"/>
    <n v="62.67"/>
    <n v="0"/>
    <n v="0.5"/>
    <n v="3.52"/>
    <m/>
    <n v="22.465"/>
    <n v="32.200000000000003"/>
    <n v="0.22620000000000001"/>
    <n v="0.24579999999999999"/>
    <n v="0"/>
    <n v="154.4"/>
    <m/>
    <m/>
    <m/>
    <m/>
    <n v="1901900"/>
    <n v="214.2"/>
    <n v="154.4"/>
    <s v=""/>
    <s v=""/>
    <s v=""/>
  </r>
  <r>
    <d v="2024-07-08T00:00:00"/>
    <x v="189"/>
    <n v="2000"/>
    <d v="1901-11-28T20:00:00"/>
    <n v="62.79"/>
    <n v="0"/>
    <n v="0.5"/>
    <n v="2.52"/>
    <m/>
    <n v="17.867000000000001"/>
    <n v="42.6"/>
    <n v="0.22539999999999999"/>
    <n v="0.24579999999999999"/>
    <n v="0"/>
    <n v="23.1"/>
    <m/>
    <m/>
    <m/>
    <m/>
    <n v="1902000"/>
    <n v="59.5"/>
    <n v="23.1"/>
    <s v=""/>
    <s v=""/>
    <s v=""/>
  </r>
  <r>
    <d v="2024-07-08T00:00:00"/>
    <x v="189"/>
    <n v="2100"/>
    <d v="1901-11-28T21:00:00"/>
    <n v="62.56"/>
    <n v="0"/>
    <n v="1.51"/>
    <n v="3.52"/>
    <m/>
    <n v="17.701000000000001"/>
    <n v="46.7"/>
    <n v="0.22539999999999999"/>
    <n v="0.24579999999999999"/>
    <n v="0"/>
    <n v="0.6"/>
    <m/>
    <m/>
    <m/>
    <m/>
    <n v="1902100"/>
    <n v="0"/>
    <n v="0"/>
    <s v=""/>
    <s v=""/>
    <s v=""/>
  </r>
  <r>
    <d v="2024-07-08T00:00:00"/>
    <x v="189"/>
    <n v="2200"/>
    <d v="1901-11-28T22:00:00"/>
    <n v="62.2"/>
    <n v="0"/>
    <n v="1.51"/>
    <n v="3.52"/>
    <m/>
    <n v="17.439"/>
    <n v="43.7"/>
    <n v="0.22539999999999999"/>
    <n v="0.24579999999999999"/>
    <n v="0"/>
    <n v="0.6"/>
    <m/>
    <m/>
    <m/>
    <m/>
    <n v="1902200"/>
    <n v="0"/>
    <n v="0"/>
    <s v=""/>
    <s v=""/>
    <s v=""/>
  </r>
  <r>
    <d v="2024-07-08T00:00:00"/>
    <x v="189"/>
    <n v="2300"/>
    <d v="1901-11-28T23:00:00"/>
    <n v="62.44"/>
    <n v="0"/>
    <n v="1.51"/>
    <n v="3.52"/>
    <m/>
    <n v="15.414"/>
    <n v="46.1"/>
    <n v="0.22470000000000001"/>
    <n v="0.24510000000000001"/>
    <n v="0"/>
    <n v="0.6"/>
    <m/>
    <m/>
    <m/>
    <m/>
    <n v="1902300"/>
    <n v="0"/>
    <n v="0"/>
    <s v=""/>
    <s v=""/>
    <s v=""/>
  </r>
  <r>
    <d v="2024-07-08T00:00:00"/>
    <x v="189"/>
    <n v="2400"/>
    <d v="1901-11-29T00:00:00"/>
    <n v="61.62"/>
    <n v="0"/>
    <n v="1.01"/>
    <n v="2.52"/>
    <m/>
    <n v="14.553000000000001"/>
    <n v="46.9"/>
    <n v="0.22470000000000001"/>
    <n v="0.24510000000000001"/>
    <n v="0"/>
    <n v="0.6"/>
    <m/>
    <m/>
    <m/>
    <m/>
    <n v="1902400"/>
    <n v="0"/>
    <n v="0"/>
    <n v="0.22500000000000001"/>
    <n v="0.245"/>
    <n v="0"/>
  </r>
  <r>
    <d v="2024-07-09T00:00:00"/>
    <x v="190"/>
    <n v="100"/>
    <d v="1901-11-29T01:00:00"/>
    <n v="62.79"/>
    <n v="0"/>
    <n v="1.01"/>
    <n v="2.52"/>
    <m/>
    <n v="14.266"/>
    <n v="46.4"/>
    <n v="0.22470000000000001"/>
    <n v="0.24579999999999999"/>
    <n v="0"/>
    <n v="0.6"/>
    <m/>
    <m/>
    <m/>
    <m/>
    <n v="1910100"/>
    <n v="0"/>
    <n v="0"/>
    <s v=""/>
    <s v=""/>
    <s v=""/>
  </r>
  <r>
    <d v="2024-07-09T00:00:00"/>
    <x v="190"/>
    <n v="200"/>
    <d v="1901-11-29T02:00:00"/>
    <n v="62.91"/>
    <n v="0"/>
    <n v="1.51"/>
    <n v="2.52"/>
    <m/>
    <n v="13.545999999999999"/>
    <n v="50.3"/>
    <n v="0.224"/>
    <n v="0.24510000000000001"/>
    <n v="0"/>
    <n v="0.6"/>
    <m/>
    <m/>
    <m/>
    <m/>
    <n v="1910200"/>
    <n v="0"/>
    <n v="0"/>
    <s v=""/>
    <s v=""/>
    <s v=""/>
  </r>
  <r>
    <d v="2024-07-09T00:00:00"/>
    <x v="190"/>
    <n v="300"/>
    <d v="1901-11-29T03:00:00"/>
    <n v="63.84"/>
    <n v="0"/>
    <n v="1.51"/>
    <n v="2.52"/>
    <m/>
    <n v="14.026"/>
    <n v="49"/>
    <n v="0.22470000000000001"/>
    <n v="0.24429999999999999"/>
    <n v="0"/>
    <n v="0.6"/>
    <m/>
    <m/>
    <m/>
    <m/>
    <n v="1910300"/>
    <n v="0"/>
    <n v="0"/>
    <s v=""/>
    <s v=""/>
    <s v=""/>
  </r>
  <r>
    <d v="2024-07-09T00:00:00"/>
    <x v="190"/>
    <n v="400"/>
    <d v="1901-11-29T04:00:00"/>
    <n v="62.67"/>
    <n v="0"/>
    <n v="1.51"/>
    <n v="2.52"/>
    <m/>
    <n v="13.882"/>
    <n v="49.2"/>
    <n v="0.22470000000000001"/>
    <n v="0.24429999999999999"/>
    <n v="0"/>
    <n v="0.6"/>
    <m/>
    <m/>
    <m/>
    <m/>
    <n v="1910400"/>
    <n v="0"/>
    <n v="0"/>
    <s v=""/>
    <s v=""/>
    <s v=""/>
  </r>
  <r>
    <d v="2024-07-09T00:00:00"/>
    <x v="190"/>
    <n v="500"/>
    <d v="1901-11-29T05:00:00"/>
    <n v="62.79"/>
    <n v="0"/>
    <n v="1.51"/>
    <n v="2.52"/>
    <m/>
    <n v="13.858000000000001"/>
    <n v="50"/>
    <n v="0.22470000000000001"/>
    <n v="0.24429999999999999"/>
    <n v="0"/>
    <n v="11.9"/>
    <m/>
    <m/>
    <m/>
    <m/>
    <n v="1910500"/>
    <n v="17.3"/>
    <n v="11.9"/>
    <s v=""/>
    <s v=""/>
    <s v=""/>
  </r>
  <r>
    <d v="2024-07-09T00:00:00"/>
    <x v="190"/>
    <n v="600"/>
    <d v="1901-11-29T06:00:00"/>
    <n v="62.56"/>
    <n v="0"/>
    <n v="1.51"/>
    <n v="2.52"/>
    <m/>
    <n v="16.748999999999999"/>
    <n v="51.1"/>
    <n v="0.224"/>
    <n v="0.24429999999999999"/>
    <n v="0"/>
    <n v="139.4"/>
    <m/>
    <m/>
    <m/>
    <m/>
    <n v="1910600"/>
    <n v="141.80000000000001"/>
    <n v="139.4"/>
    <s v=""/>
    <s v=""/>
    <s v=""/>
  </r>
  <r>
    <d v="2024-07-09T00:00:00"/>
    <x v="190"/>
    <n v="700"/>
    <d v="1901-11-29T07:00:00"/>
    <n v="62.79"/>
    <n v="0"/>
    <n v="0"/>
    <n v="1.51"/>
    <m/>
    <n v="23.545000000000002"/>
    <n v="43.5"/>
    <n v="0.2233"/>
    <n v="0.24429999999999999"/>
    <n v="0"/>
    <n v="349.4"/>
    <m/>
    <m/>
    <m/>
    <m/>
    <n v="1910700"/>
    <n v="313.5"/>
    <n v="349.4"/>
    <s v=""/>
    <s v=""/>
    <s v=""/>
  </r>
  <r>
    <d v="2024-07-09T00:00:00"/>
    <x v="190"/>
    <n v="800"/>
    <d v="1901-11-29T08:00:00"/>
    <n v="62.79"/>
    <n v="0"/>
    <n v="0"/>
    <n v="2.52"/>
    <m/>
    <n v="24.968"/>
    <n v="32.5"/>
    <n v="0.2225"/>
    <n v="0.24429999999999999"/>
    <n v="0"/>
    <n v="300.60000000000002"/>
    <m/>
    <m/>
    <m/>
    <m/>
    <n v="1910800"/>
    <n v="493"/>
    <n v="300.60000000000002"/>
    <s v=""/>
    <s v=""/>
    <s v=""/>
  </r>
  <r>
    <d v="2024-07-09T00:00:00"/>
    <x v="190"/>
    <n v="900"/>
    <d v="1901-11-29T09:00:00"/>
    <n v="63.73"/>
    <n v="0"/>
    <n v="0.5"/>
    <n v="4.03"/>
    <m/>
    <n v="26.451000000000001"/>
    <n v="29.4"/>
    <n v="0.2233"/>
    <n v="0.24360000000000001"/>
    <n v="0"/>
    <n v="626.9"/>
    <m/>
    <m/>
    <m/>
    <m/>
    <n v="1910900"/>
    <n v="661.2"/>
    <n v="626.9"/>
    <s v=""/>
    <s v=""/>
    <s v=""/>
  </r>
  <r>
    <d v="2024-07-09T00:00:00"/>
    <x v="190"/>
    <n v="1000"/>
    <d v="1901-11-29T10:00:00"/>
    <n v="63.26"/>
    <n v="0"/>
    <n v="0.5"/>
    <n v="4.53"/>
    <m/>
    <n v="26.134"/>
    <n v="28.3"/>
    <n v="0.2233"/>
    <n v="0.2429"/>
    <n v="0"/>
    <n v="726.9"/>
    <m/>
    <m/>
    <m/>
    <m/>
    <n v="1911000"/>
    <n v="803.2"/>
    <n v="726.9"/>
    <s v=""/>
    <s v=""/>
    <s v=""/>
  </r>
  <r>
    <d v="2024-07-09T00:00:00"/>
    <x v="190"/>
    <n v="1100"/>
    <d v="1901-11-29T11:00:00"/>
    <n v="63.37"/>
    <n v="0"/>
    <n v="1.01"/>
    <n v="4.03"/>
    <m/>
    <n v="24.097999999999999"/>
    <n v="31.4"/>
    <n v="0.2225"/>
    <n v="0.2422"/>
    <n v="0"/>
    <n v="636.9"/>
    <m/>
    <m/>
    <m/>
    <m/>
    <n v="1911100"/>
    <n v="908.7"/>
    <n v="636.9"/>
    <s v=""/>
    <s v=""/>
    <s v=""/>
  </r>
  <r>
    <d v="2024-07-09T00:00:00"/>
    <x v="190"/>
    <n v="1200"/>
    <d v="1901-11-29T12:00:00"/>
    <n v="63.26"/>
    <n v="0"/>
    <n v="1.01"/>
    <n v="4.53"/>
    <m/>
    <n v="24.026"/>
    <n v="33.1"/>
    <n v="0.2225"/>
    <n v="0.2414"/>
    <n v="0"/>
    <n v="474.4"/>
    <m/>
    <m/>
    <m/>
    <m/>
    <n v="1911200"/>
    <n v="969"/>
    <n v="474.4"/>
    <s v=""/>
    <s v=""/>
    <s v=""/>
  </r>
  <r>
    <d v="2024-07-09T00:00:00"/>
    <x v="190"/>
    <n v="1300"/>
    <d v="1901-11-29T13:00:00"/>
    <n v="63.96"/>
    <n v="0"/>
    <n v="1.51"/>
    <n v="6.54"/>
    <m/>
    <n v="29.065000000000001"/>
    <n v="29.4"/>
    <n v="0.2225"/>
    <n v="0.2414"/>
    <n v="0"/>
    <n v="925.6"/>
    <m/>
    <m/>
    <m/>
    <m/>
    <n v="1911300"/>
    <n v="979.8"/>
    <n v="925.6"/>
    <s v=""/>
    <s v=""/>
    <s v=""/>
  </r>
  <r>
    <d v="2024-07-09T00:00:00"/>
    <x v="190"/>
    <n v="1400"/>
    <d v="1901-11-29T14:00:00"/>
    <n v="63.49"/>
    <n v="0"/>
    <n v="2.0099999999999998"/>
    <n v="7.05"/>
    <m/>
    <n v="29.164999999999999"/>
    <n v="26.1"/>
    <n v="0.2218"/>
    <n v="0.2407"/>
    <n v="0"/>
    <n v="891.9"/>
    <m/>
    <m/>
    <m/>
    <m/>
    <n v="1911400"/>
    <n v="940.3"/>
    <n v="891.9"/>
    <s v=""/>
    <s v=""/>
    <s v=""/>
  </r>
  <r>
    <d v="2024-07-09T00:00:00"/>
    <x v="190"/>
    <n v="1500"/>
    <d v="1901-11-29T15:00:00"/>
    <n v="63.02"/>
    <n v="0"/>
    <n v="1.51"/>
    <n v="5.54"/>
    <m/>
    <n v="29.114999999999998"/>
    <n v="23"/>
    <n v="0.2218"/>
    <n v="0.2392"/>
    <n v="0"/>
    <n v="844.4"/>
    <m/>
    <m/>
    <m/>
    <m/>
    <n v="1911500"/>
    <n v="853.5"/>
    <n v="844.4"/>
    <s v=""/>
    <s v=""/>
    <s v=""/>
  </r>
  <r>
    <d v="2024-07-09T00:00:00"/>
    <x v="190"/>
    <n v="1600"/>
    <d v="1901-11-29T16:00:00"/>
    <n v="62.44"/>
    <n v="0"/>
    <n v="1.51"/>
    <n v="5.03"/>
    <m/>
    <n v="28.27"/>
    <n v="23.9"/>
    <n v="0.22109999999999999"/>
    <n v="0.23849999999999999"/>
    <n v="0"/>
    <n v="676.9"/>
    <m/>
    <m/>
    <m/>
    <m/>
    <n v="1911600"/>
    <n v="725.8"/>
    <n v="676.9"/>
    <s v=""/>
    <s v=""/>
    <s v=""/>
  </r>
  <r>
    <d v="2024-07-09T00:00:00"/>
    <x v="190"/>
    <n v="1700"/>
    <d v="1901-11-29T17:00:00"/>
    <n v="63.26"/>
    <n v="0"/>
    <n v="1.51"/>
    <n v="5.03"/>
    <m/>
    <n v="27.259"/>
    <n v="24.7"/>
    <n v="0.22109999999999999"/>
    <n v="0.23710000000000001"/>
    <n v="0"/>
    <n v="500.6"/>
    <m/>
    <m/>
    <m/>
    <m/>
    <n v="1911700"/>
    <n v="567.20000000000005"/>
    <n v="500.6"/>
    <s v=""/>
    <s v=""/>
    <s v=""/>
  </r>
  <r>
    <d v="2024-07-09T00:00:00"/>
    <x v="190"/>
    <n v="1800"/>
    <d v="1901-11-29T18:00:00"/>
    <n v="62.79"/>
    <n v="0"/>
    <n v="1.01"/>
    <n v="4.03"/>
    <m/>
    <n v="24.797999999999998"/>
    <n v="26.9"/>
    <n v="0.22040000000000001"/>
    <n v="0.23710000000000001"/>
    <n v="0"/>
    <n v="284.39999999999998"/>
    <m/>
    <m/>
    <m/>
    <m/>
    <n v="1911800"/>
    <n v="390.7"/>
    <n v="284.39999999999998"/>
    <s v=""/>
    <s v=""/>
    <s v=""/>
  </r>
  <r>
    <d v="2024-07-09T00:00:00"/>
    <x v="190"/>
    <n v="1900"/>
    <d v="1901-11-29T19:00:00"/>
    <n v="62.67"/>
    <n v="0"/>
    <n v="0"/>
    <n v="3.52"/>
    <m/>
    <n v="22.609000000000002"/>
    <n v="32.4"/>
    <n v="0.22040000000000001"/>
    <n v="0.23710000000000001"/>
    <n v="0"/>
    <n v="80.599999999999994"/>
    <m/>
    <m/>
    <m/>
    <m/>
    <n v="1911900"/>
    <n v="212.3"/>
    <n v="80.599999999999994"/>
    <s v=""/>
    <s v=""/>
    <s v=""/>
  </r>
  <r>
    <d v="2024-07-09T00:00:00"/>
    <x v="190"/>
    <n v="2000"/>
    <d v="1901-11-29T20:00:00"/>
    <n v="62.91"/>
    <n v="0"/>
    <n v="0"/>
    <n v="2.0099999999999998"/>
    <m/>
    <n v="20.292999999999999"/>
    <n v="33.700000000000003"/>
    <n v="0.22040000000000001"/>
    <n v="0.23630000000000001"/>
    <n v="0"/>
    <n v="29.4"/>
    <m/>
    <m/>
    <m/>
    <m/>
    <n v="1912000"/>
    <n v="58.3"/>
    <n v="29.4"/>
    <s v=""/>
    <s v=""/>
    <s v=""/>
  </r>
  <r>
    <d v="2024-07-09T00:00:00"/>
    <x v="190"/>
    <n v="2100"/>
    <d v="1901-11-29T21:00:00"/>
    <n v="62.67"/>
    <n v="0"/>
    <n v="0.5"/>
    <n v="3.52"/>
    <m/>
    <n v="19.673999999999999"/>
    <n v="33.799999999999997"/>
    <n v="0.21959999999999999"/>
    <n v="0.23630000000000001"/>
    <n v="0"/>
    <n v="0.6"/>
    <m/>
    <m/>
    <m/>
    <m/>
    <n v="1912100"/>
    <n v="0"/>
    <n v="0"/>
    <s v=""/>
    <s v=""/>
    <s v=""/>
  </r>
  <r>
    <d v="2024-07-09T00:00:00"/>
    <x v="190"/>
    <n v="2200"/>
    <d v="1901-11-29T22:00:00"/>
    <n v="62.32"/>
    <n v="0"/>
    <n v="0.5"/>
    <n v="3.02"/>
    <m/>
    <n v="18.937000000000001"/>
    <n v="37.200000000000003"/>
    <n v="0.21959999999999999"/>
    <n v="0.23630000000000001"/>
    <n v="0"/>
    <n v="0.6"/>
    <m/>
    <m/>
    <m/>
    <m/>
    <n v="1912200"/>
    <n v="0"/>
    <n v="0"/>
    <s v=""/>
    <s v=""/>
    <s v=""/>
  </r>
  <r>
    <d v="2024-07-09T00:00:00"/>
    <x v="190"/>
    <n v="2300"/>
    <d v="1901-11-29T23:00:00"/>
    <n v="62.56"/>
    <n v="0"/>
    <n v="1.01"/>
    <n v="3.52"/>
    <m/>
    <n v="18.484999999999999"/>
    <n v="33.799999999999997"/>
    <n v="0.21959999999999999"/>
    <n v="0.23710000000000001"/>
    <n v="0"/>
    <n v="0.6"/>
    <m/>
    <m/>
    <m/>
    <m/>
    <n v="1912300"/>
    <n v="0"/>
    <n v="0"/>
    <s v=""/>
    <s v=""/>
    <s v=""/>
  </r>
  <r>
    <d v="2024-07-09T00:00:00"/>
    <x v="190"/>
    <n v="2400"/>
    <d v="1901-11-30T00:00:00"/>
    <n v="62.91"/>
    <n v="0"/>
    <n v="0.5"/>
    <n v="3.02"/>
    <m/>
    <n v="18.675000000000001"/>
    <n v="34.4"/>
    <n v="0.21890000000000001"/>
    <n v="0.23710000000000001"/>
    <n v="0"/>
    <n v="0.6"/>
    <m/>
    <m/>
    <m/>
    <m/>
    <n v="1912400"/>
    <n v="0"/>
    <n v="0"/>
    <n v="0.219"/>
    <n v="0.23699999999999999"/>
    <n v="0"/>
  </r>
  <r>
    <d v="2024-07-10T00:00:00"/>
    <x v="191"/>
    <n v="100"/>
    <d v="1901-11-30T01:00:00"/>
    <n v="62.91"/>
    <n v="0"/>
    <n v="0.5"/>
    <n v="3.52"/>
    <m/>
    <n v="18.771000000000001"/>
    <n v="33.200000000000003"/>
    <n v="0.21890000000000001"/>
    <n v="0.23710000000000001"/>
    <n v="0"/>
    <n v="0.6"/>
    <m/>
    <m/>
    <m/>
    <m/>
    <n v="1920100"/>
    <n v="0"/>
    <n v="0"/>
    <s v=""/>
    <s v=""/>
    <s v=""/>
  </r>
  <r>
    <d v="2024-07-10T00:00:00"/>
    <x v="191"/>
    <n v="200"/>
    <d v="1901-11-30T02:00:00"/>
    <n v="62.09"/>
    <n v="0"/>
    <n v="0"/>
    <n v="2.52"/>
    <m/>
    <n v="16.748999999999999"/>
    <n v="33.5"/>
    <n v="0.21890000000000001"/>
    <n v="0.23630000000000001"/>
    <n v="0"/>
    <n v="0.6"/>
    <m/>
    <m/>
    <m/>
    <m/>
    <n v="1920200"/>
    <n v="0"/>
    <n v="0"/>
    <s v=""/>
    <s v=""/>
    <s v=""/>
  </r>
  <r>
    <d v="2024-07-10T00:00:00"/>
    <x v="191"/>
    <n v="300"/>
    <d v="1901-11-30T03:00:00"/>
    <n v="63.49"/>
    <n v="0"/>
    <n v="0.5"/>
    <n v="4.53"/>
    <m/>
    <n v="17.13"/>
    <n v="30.5"/>
    <n v="0.21890000000000001"/>
    <n v="0.23630000000000001"/>
    <n v="0"/>
    <n v="0.6"/>
    <m/>
    <m/>
    <m/>
    <m/>
    <n v="1920300"/>
    <n v="0"/>
    <n v="0"/>
    <s v=""/>
    <s v=""/>
    <s v=""/>
  </r>
  <r>
    <d v="2024-07-10T00:00:00"/>
    <x v="191"/>
    <n v="400"/>
    <d v="1901-11-30T04:00:00"/>
    <n v="62.32"/>
    <n v="0"/>
    <n v="0.5"/>
    <n v="4.03"/>
    <m/>
    <n v="14.864000000000001"/>
    <n v="24.4"/>
    <n v="0.21820000000000001"/>
    <n v="0.23630000000000001"/>
    <n v="0"/>
    <n v="0.6"/>
    <m/>
    <m/>
    <m/>
    <m/>
    <n v="1920400"/>
    <n v="0"/>
    <n v="0"/>
    <s v=""/>
    <s v=""/>
    <s v=""/>
  </r>
  <r>
    <d v="2024-07-10T00:00:00"/>
    <x v="191"/>
    <n v="500"/>
    <d v="1901-11-30T05:00:00"/>
    <n v="61.85"/>
    <n v="0"/>
    <n v="1.01"/>
    <n v="2.52"/>
    <m/>
    <n v="14.673"/>
    <n v="30.9"/>
    <n v="0.21890000000000001"/>
    <n v="0.23630000000000001"/>
    <n v="0"/>
    <n v="16.899999999999999"/>
    <m/>
    <m/>
    <m/>
    <m/>
    <n v="1920500"/>
    <n v="16.5"/>
    <n v="16.899999999999999"/>
    <s v=""/>
    <s v=""/>
    <s v=""/>
  </r>
  <r>
    <d v="2024-07-10T00:00:00"/>
    <x v="191"/>
    <n v="600"/>
    <d v="1901-11-30T06:00:00"/>
    <n v="62.79"/>
    <n v="0"/>
    <n v="1.01"/>
    <n v="3.02"/>
    <m/>
    <n v="18.414000000000001"/>
    <n v="34"/>
    <n v="0.21820000000000001"/>
    <n v="0.2356"/>
    <n v="0"/>
    <n v="136.9"/>
    <m/>
    <m/>
    <m/>
    <m/>
    <n v="1920600"/>
    <n v="140"/>
    <n v="136.9"/>
    <s v=""/>
    <s v=""/>
    <s v=""/>
  </r>
  <r>
    <d v="2024-07-10T00:00:00"/>
    <x v="191"/>
    <n v="700"/>
    <d v="1901-11-30T07:00:00"/>
    <n v="63.14"/>
    <n v="0"/>
    <n v="0.5"/>
    <n v="4.53"/>
    <m/>
    <n v="20.936"/>
    <n v="29"/>
    <n v="0.21820000000000001"/>
    <n v="0.23630000000000001"/>
    <n v="0"/>
    <n v="339.4"/>
    <m/>
    <m/>
    <m/>
    <m/>
    <n v="1920700"/>
    <n v="311.3"/>
    <n v="339.4"/>
    <s v=""/>
    <s v=""/>
    <s v=""/>
  </r>
  <r>
    <d v="2024-07-10T00:00:00"/>
    <x v="191"/>
    <n v="800"/>
    <d v="1901-11-30T08:00:00"/>
    <n v="63.37"/>
    <n v="0"/>
    <n v="0.5"/>
    <n v="3.52"/>
    <m/>
    <n v="23.184000000000001"/>
    <n v="27.2"/>
    <n v="0.2175"/>
    <n v="0.23630000000000001"/>
    <n v="0"/>
    <n v="306.89999999999998"/>
    <m/>
    <m/>
    <m/>
    <m/>
    <n v="1920800"/>
    <n v="491"/>
    <n v="306.89999999999998"/>
    <s v=""/>
    <s v=""/>
    <s v=""/>
  </r>
  <r>
    <d v="2024-07-10T00:00:00"/>
    <x v="191"/>
    <n v="900"/>
    <d v="1901-11-30T09:00:00"/>
    <n v="63.84"/>
    <n v="0"/>
    <n v="1.01"/>
    <n v="5.03"/>
    <m/>
    <n v="23.713000000000001"/>
    <n v="31.9"/>
    <n v="0.2167"/>
    <n v="0.2356"/>
    <n v="0"/>
    <n v="631.9"/>
    <m/>
    <m/>
    <m/>
    <m/>
    <n v="1920900"/>
    <n v="659.2"/>
    <n v="631.9"/>
    <s v=""/>
    <s v=""/>
    <s v=""/>
  </r>
  <r>
    <d v="2024-07-10T00:00:00"/>
    <x v="191"/>
    <n v="1000"/>
    <d v="1901-11-30T10:00:00"/>
    <n v="63.84"/>
    <n v="0"/>
    <n v="1.01"/>
    <n v="5.03"/>
    <m/>
    <n v="25.306999999999999"/>
    <n v="31.8"/>
    <n v="0.2167"/>
    <n v="0.2349"/>
    <n v="0"/>
    <n v="800.6"/>
    <m/>
    <m/>
    <m/>
    <m/>
    <n v="1921000"/>
    <n v="802"/>
    <n v="800.6"/>
    <s v=""/>
    <s v=""/>
    <s v=""/>
  </r>
  <r>
    <d v="2024-07-10T00:00:00"/>
    <x v="191"/>
    <n v="1100"/>
    <d v="1901-11-30T11:00:00"/>
    <n v="63.61"/>
    <n v="0"/>
    <n v="1.01"/>
    <n v="4.53"/>
    <m/>
    <n v="26.402000000000001"/>
    <n v="28.4"/>
    <n v="0.216"/>
    <n v="0.23419999999999999"/>
    <n v="0"/>
    <n v="893.1"/>
    <m/>
    <m/>
    <m/>
    <m/>
    <n v="1921100"/>
    <n v="907.3"/>
    <n v="893.1"/>
    <s v=""/>
    <s v=""/>
    <s v=""/>
  </r>
  <r>
    <d v="2024-07-10T00:00:00"/>
    <x v="191"/>
    <n v="1200"/>
    <d v="1901-11-30T12:00:00"/>
    <n v="63.73"/>
    <n v="0"/>
    <n v="1.51"/>
    <n v="5.03"/>
    <m/>
    <n v="27.628"/>
    <n v="27"/>
    <n v="0.216"/>
    <n v="0.2334"/>
    <n v="0"/>
    <n v="950.6"/>
    <m/>
    <m/>
    <m/>
    <m/>
    <n v="1921200"/>
    <n v="967.5"/>
    <n v="950.6"/>
    <s v=""/>
    <s v=""/>
    <s v=""/>
  </r>
  <r>
    <d v="2024-07-10T00:00:00"/>
    <x v="191"/>
    <n v="1300"/>
    <d v="1901-11-30T13:00:00"/>
    <n v="63.37"/>
    <n v="0"/>
    <n v="1.51"/>
    <n v="5.54"/>
    <m/>
    <n v="27.824999999999999"/>
    <n v="24.8"/>
    <n v="0.216"/>
    <n v="0.23269999999999999"/>
    <n v="0"/>
    <n v="955.6"/>
    <m/>
    <m/>
    <m/>
    <m/>
    <n v="1921300"/>
    <n v="978.5"/>
    <n v="955.6"/>
    <s v=""/>
    <s v=""/>
    <s v=""/>
  </r>
  <r>
    <d v="2024-07-10T00:00:00"/>
    <x v="191"/>
    <n v="1400"/>
    <d v="1901-11-30T14:00:00"/>
    <n v="64.430000000000007"/>
    <n v="0.43000000000000682"/>
    <n v="2.0099999999999998"/>
    <n v="5.54"/>
    <m/>
    <n v="28.344999999999999"/>
    <n v="25.6"/>
    <n v="0.21529999999999999"/>
    <n v="0.23200000000000001"/>
    <n v="0"/>
    <n v="893.1"/>
    <m/>
    <m/>
    <m/>
    <m/>
    <n v="1921400"/>
    <n v="939"/>
    <n v="893.1"/>
    <s v=""/>
    <s v=""/>
    <s v=""/>
  </r>
  <r>
    <d v="2024-07-10T00:00:00"/>
    <x v="191"/>
    <n v="1500"/>
    <d v="1901-11-30T15:00:00"/>
    <n v="63.84"/>
    <n v="0"/>
    <n v="2.0099999999999998"/>
    <n v="6.54"/>
    <m/>
    <n v="27.824999999999999"/>
    <n v="25.6"/>
    <n v="0.21529999999999999"/>
    <n v="0.23050000000000001"/>
    <n v="0"/>
    <n v="796.9"/>
    <m/>
    <m/>
    <m/>
    <m/>
    <n v="1921500"/>
    <n v="852.3"/>
    <n v="796.9"/>
    <s v=""/>
    <s v=""/>
    <s v=""/>
  </r>
  <r>
    <d v="2024-07-10T00:00:00"/>
    <x v="191"/>
    <n v="1600"/>
    <d v="1901-11-30T16:00:00"/>
    <n v="63.37"/>
    <n v="0"/>
    <n v="1.51"/>
    <n v="5.54"/>
    <m/>
    <n v="27.21"/>
    <n v="24.2"/>
    <n v="0.21460000000000001"/>
    <n v="0.2298"/>
    <n v="0"/>
    <n v="654.4"/>
    <m/>
    <m/>
    <m/>
    <m/>
    <n v="1921600"/>
    <n v="724.3"/>
    <n v="654.4"/>
    <s v=""/>
    <s v=""/>
    <s v=""/>
  </r>
  <r>
    <d v="2024-07-10T00:00:00"/>
    <x v="191"/>
    <n v="1700"/>
    <d v="1901-11-30T17:00:00"/>
    <n v="63.14"/>
    <n v="0"/>
    <n v="2.0099999999999998"/>
    <n v="6.04"/>
    <m/>
    <n v="25.38"/>
    <n v="25.6"/>
    <n v="0.21460000000000001"/>
    <n v="0.2291"/>
    <n v="0"/>
    <n v="498.1"/>
    <m/>
    <m/>
    <m/>
    <m/>
    <n v="1921700"/>
    <n v="565.79999999999995"/>
    <n v="498.1"/>
    <s v=""/>
    <s v=""/>
    <s v=""/>
  </r>
  <r>
    <d v="2024-07-10T00:00:00"/>
    <x v="191"/>
    <n v="1800"/>
    <d v="1901-11-30T18:00:00"/>
    <n v="62.79"/>
    <n v="0"/>
    <n v="2.52"/>
    <n v="6.54"/>
    <m/>
    <n v="23.207999999999998"/>
    <n v="23"/>
    <n v="0.21460000000000001"/>
    <n v="0.2291"/>
    <n v="0"/>
    <n v="324.39999999999998"/>
    <m/>
    <m/>
    <m/>
    <m/>
    <n v="1921800"/>
    <n v="389"/>
    <n v="324.39999999999998"/>
    <s v=""/>
    <s v=""/>
    <s v=""/>
  </r>
  <r>
    <d v="2024-07-10T00:00:00"/>
    <x v="191"/>
    <n v="1900"/>
    <d v="1901-11-30T19:00:00"/>
    <n v="62.79"/>
    <n v="0"/>
    <n v="2.0099999999999998"/>
    <n v="5.03"/>
    <m/>
    <n v="20.484000000000002"/>
    <n v="19.899999999999999"/>
    <n v="0.21379999999999999"/>
    <n v="0.22839999999999999"/>
    <n v="0"/>
    <n v="158.1"/>
    <m/>
    <m/>
    <m/>
    <m/>
    <n v="1921900"/>
    <n v="211.2"/>
    <n v="158.1"/>
    <s v=""/>
    <s v=""/>
    <s v=""/>
  </r>
  <r>
    <d v="2024-07-10T00:00:00"/>
    <x v="191"/>
    <n v="2000"/>
    <d v="1901-11-30T20:00:00"/>
    <n v="63.02"/>
    <n v="0"/>
    <n v="2.0099999999999998"/>
    <n v="5.54"/>
    <m/>
    <n v="17.795999999999999"/>
    <n v="19.399999999999999"/>
    <n v="0.21379999999999999"/>
    <n v="0.22839999999999999"/>
    <n v="0"/>
    <n v="24.4"/>
    <m/>
    <m/>
    <m/>
    <m/>
    <n v="1922000"/>
    <n v="56.7"/>
    <n v="24.4"/>
    <s v=""/>
    <s v=""/>
    <s v=""/>
  </r>
  <r>
    <d v="2024-07-10T00:00:00"/>
    <x v="191"/>
    <n v="2100"/>
    <d v="1901-11-30T21:00:00"/>
    <n v="62.79"/>
    <n v="0"/>
    <n v="1.51"/>
    <n v="6.04"/>
    <m/>
    <n v="15.557"/>
    <n v="19.7"/>
    <n v="0.21379999999999999"/>
    <n v="0.2276"/>
    <n v="0"/>
    <n v="0.6"/>
    <m/>
    <m/>
    <m/>
    <m/>
    <n v="1922100"/>
    <n v="0"/>
    <n v="0"/>
    <s v=""/>
    <s v=""/>
    <s v=""/>
  </r>
  <r>
    <d v="2024-07-10T00:00:00"/>
    <x v="191"/>
    <n v="2200"/>
    <d v="1901-11-30T22:00:00"/>
    <n v="63.26"/>
    <n v="0"/>
    <n v="1.51"/>
    <n v="5.54"/>
    <m/>
    <n v="15.031000000000001"/>
    <n v="22.1"/>
    <n v="0.21310000000000001"/>
    <n v="0.2276"/>
    <n v="0"/>
    <n v="0.6"/>
    <m/>
    <m/>
    <m/>
    <m/>
    <n v="1922200"/>
    <n v="0"/>
    <n v="0"/>
    <s v=""/>
    <s v=""/>
    <s v=""/>
  </r>
  <r>
    <d v="2024-07-10T00:00:00"/>
    <x v="191"/>
    <n v="2300"/>
    <d v="1901-11-30T23:00:00"/>
    <n v="63.37"/>
    <n v="0"/>
    <n v="1.01"/>
    <n v="5.03"/>
    <m/>
    <n v="14.002000000000001"/>
    <n v="23.2"/>
    <n v="0.21310000000000001"/>
    <n v="0.2276"/>
    <n v="0"/>
    <n v="0.6"/>
    <m/>
    <m/>
    <m/>
    <m/>
    <n v="1922300"/>
    <n v="0"/>
    <n v="0"/>
    <s v=""/>
    <s v=""/>
    <s v=""/>
  </r>
  <r>
    <d v="2024-07-10T00:00:00"/>
    <x v="191"/>
    <n v="2400"/>
    <d v="1901-12-01T00:00:00"/>
    <n v="62.56"/>
    <n v="0"/>
    <n v="0.5"/>
    <n v="3.02"/>
    <m/>
    <n v="11.589"/>
    <n v="24.7"/>
    <n v="0.21240000000000001"/>
    <n v="0.22689999999999999"/>
    <n v="0"/>
    <n v="0.6"/>
    <m/>
    <m/>
    <m/>
    <m/>
    <n v="1922400"/>
    <n v="0"/>
    <n v="0"/>
    <n v="0.21199999999999999"/>
    <n v="0.22700000000000001"/>
    <n v="0"/>
  </r>
  <r>
    <d v="2024-07-11T00:00:00"/>
    <x v="192"/>
    <n v="100"/>
    <d v="1901-12-01T01:00:00"/>
    <n v="62.56"/>
    <n v="0"/>
    <n v="0.5"/>
    <n v="3.02"/>
    <m/>
    <n v="11.492000000000001"/>
    <n v="26.6"/>
    <n v="0.21240000000000001"/>
    <n v="0.22689999999999999"/>
    <n v="0"/>
    <n v="0.6"/>
    <m/>
    <m/>
    <m/>
    <m/>
    <n v="1930100"/>
    <n v="0"/>
    <n v="0"/>
    <s v=""/>
    <s v=""/>
    <s v=""/>
  </r>
  <r>
    <d v="2024-07-11T00:00:00"/>
    <x v="192"/>
    <n v="200"/>
    <d v="1901-12-01T02:00:00"/>
    <n v="63.14"/>
    <n v="0"/>
    <n v="1.51"/>
    <n v="5.03"/>
    <m/>
    <n v="13.57"/>
    <n v="29.4"/>
    <n v="0.21240000000000001"/>
    <n v="0.22689999999999999"/>
    <n v="0"/>
    <n v="0.6"/>
    <m/>
    <m/>
    <m/>
    <m/>
    <n v="1930200"/>
    <n v="0"/>
    <n v="0"/>
    <s v=""/>
    <s v=""/>
    <s v=""/>
  </r>
  <r>
    <d v="2024-07-11T00:00:00"/>
    <x v="192"/>
    <n v="300"/>
    <d v="1901-12-01T03:00:00"/>
    <n v="63.26"/>
    <n v="0"/>
    <n v="2.52"/>
    <n v="7.55"/>
    <m/>
    <n v="13.353"/>
    <n v="35"/>
    <n v="0.21160000000000001"/>
    <n v="0.22689999999999999"/>
    <n v="0"/>
    <n v="0.6"/>
    <m/>
    <m/>
    <m/>
    <m/>
    <n v="1930300"/>
    <n v="0"/>
    <n v="0"/>
    <s v=""/>
    <s v=""/>
    <s v=""/>
  </r>
  <r>
    <d v="2024-07-11T00:00:00"/>
    <x v="192"/>
    <n v="400"/>
    <d v="1901-12-01T04:00:00"/>
    <n v="63.26"/>
    <n v="0"/>
    <n v="3.02"/>
    <n v="8.0500000000000007"/>
    <m/>
    <n v="12.292"/>
    <n v="38.299999999999997"/>
    <n v="0.21160000000000001"/>
    <n v="0.22689999999999999"/>
    <n v="0"/>
    <n v="0.6"/>
    <m/>
    <m/>
    <m/>
    <m/>
    <n v="1930400"/>
    <n v="0"/>
    <n v="0"/>
    <s v=""/>
    <s v=""/>
    <s v=""/>
  </r>
  <r>
    <d v="2024-07-11T00:00:00"/>
    <x v="192"/>
    <n v="500"/>
    <d v="1901-12-01T05:00:00"/>
    <n v="63.26"/>
    <n v="0"/>
    <n v="2.0099999999999998"/>
    <n v="5.54"/>
    <m/>
    <n v="11.127000000000001"/>
    <n v="46.3"/>
    <n v="0.21240000000000001"/>
    <n v="0.2276"/>
    <n v="0"/>
    <n v="15.6"/>
    <m/>
    <m/>
    <m/>
    <m/>
    <n v="1930500"/>
    <n v="15.2"/>
    <n v="15.6"/>
    <s v=""/>
    <s v=""/>
    <s v=""/>
  </r>
  <r>
    <d v="2024-07-11T00:00:00"/>
    <x v="192"/>
    <n v="600"/>
    <d v="1901-12-01T06:00:00"/>
    <n v="63.26"/>
    <n v="0"/>
    <n v="1.51"/>
    <n v="5.54"/>
    <m/>
    <n v="12.992000000000001"/>
    <n v="51.6"/>
    <n v="0.21160000000000001"/>
    <n v="0.22689999999999999"/>
    <n v="0"/>
    <n v="130.6"/>
    <m/>
    <m/>
    <m/>
    <m/>
    <n v="1930600"/>
    <n v="138"/>
    <n v="130.6"/>
    <s v=""/>
    <s v=""/>
    <s v=""/>
  </r>
  <r>
    <d v="2024-07-11T00:00:00"/>
    <x v="192"/>
    <n v="700"/>
    <d v="1901-12-01T07:00:00"/>
    <n v="63.73"/>
    <n v="0"/>
    <n v="2.52"/>
    <n v="6.54"/>
    <m/>
    <n v="14.912000000000001"/>
    <n v="47.2"/>
    <n v="0.21160000000000001"/>
    <n v="0.2276"/>
    <n v="0"/>
    <n v="343.1"/>
    <m/>
    <m/>
    <m/>
    <m/>
    <n v="1930700"/>
    <n v="309.3"/>
    <n v="343.1"/>
    <s v=""/>
    <s v=""/>
    <s v=""/>
  </r>
  <r>
    <d v="2024-07-11T00:00:00"/>
    <x v="192"/>
    <n v="800"/>
    <d v="1901-12-01T08:00:00"/>
    <n v="64.08"/>
    <n v="7.9999999999998295E-2"/>
    <n v="2.52"/>
    <n v="6.54"/>
    <m/>
    <n v="16.32"/>
    <n v="44.5"/>
    <n v="0.21160000000000001"/>
    <n v="0.2276"/>
    <n v="0"/>
    <n v="301.89999999999998"/>
    <m/>
    <m/>
    <m/>
    <m/>
    <n v="1930800"/>
    <n v="489.2"/>
    <n v="301.89999999999998"/>
    <s v=""/>
    <s v=""/>
    <s v=""/>
  </r>
  <r>
    <d v="2024-07-11T00:00:00"/>
    <x v="192"/>
    <n v="900"/>
    <d v="1901-12-01T09:00:00"/>
    <n v="64.19"/>
    <n v="0.18999999999999773"/>
    <n v="2.52"/>
    <n v="6.54"/>
    <m/>
    <n v="17.582000000000001"/>
    <n v="42.4"/>
    <n v="0.2109"/>
    <n v="0.22689999999999999"/>
    <n v="0"/>
    <n v="644.4"/>
    <m/>
    <m/>
    <m/>
    <m/>
    <n v="1930900"/>
    <n v="657.5"/>
    <n v="644.4"/>
    <s v=""/>
    <s v=""/>
    <s v=""/>
  </r>
  <r>
    <d v="2024-07-11T00:00:00"/>
    <x v="192"/>
    <n v="1000"/>
    <d v="1901-12-01T10:00:00"/>
    <n v="64.08"/>
    <n v="7.9999999999998295E-2"/>
    <n v="2.52"/>
    <n v="6.54"/>
    <m/>
    <n v="18.747"/>
    <n v="40.799999999999997"/>
    <n v="0.2109"/>
    <n v="0.22689999999999999"/>
    <n v="0"/>
    <n v="805.6"/>
    <m/>
    <m/>
    <m/>
    <m/>
    <n v="1931000"/>
    <n v="800.2"/>
    <n v="805.6"/>
    <s v=""/>
    <s v=""/>
    <s v=""/>
  </r>
  <r>
    <d v="2024-07-11T00:00:00"/>
    <x v="192"/>
    <n v="1100"/>
    <d v="1901-12-01T11:00:00"/>
    <n v="64.66"/>
    <n v="0.65999999999999659"/>
    <n v="2.0099999999999998"/>
    <n v="6.04"/>
    <m/>
    <n v="20.507000000000001"/>
    <n v="38.4"/>
    <n v="0.2102"/>
    <n v="0.22620000000000001"/>
    <n v="0"/>
    <n v="901.9"/>
    <m/>
    <m/>
    <m/>
    <m/>
    <n v="1931100"/>
    <n v="905.5"/>
    <n v="901.9"/>
    <s v=""/>
    <s v=""/>
    <s v=""/>
  </r>
  <r>
    <d v="2024-07-11T00:00:00"/>
    <x v="192"/>
    <n v="1200"/>
    <d v="1901-12-01T12:00:00"/>
    <n v="64.19"/>
    <n v="0.18999999999999773"/>
    <n v="1.51"/>
    <n v="5.54"/>
    <m/>
    <n v="21.222999999999999"/>
    <n v="36.700000000000003"/>
    <n v="0.20949999999999999"/>
    <n v="0.22539999999999999"/>
    <n v="0"/>
    <n v="965.6"/>
    <m/>
    <m/>
    <m/>
    <m/>
    <n v="1931200"/>
    <n v="966.3"/>
    <n v="965.6"/>
    <s v=""/>
    <s v=""/>
    <s v=""/>
  </r>
  <r>
    <d v="2024-07-11T00:00:00"/>
    <x v="192"/>
    <n v="1300"/>
    <d v="1901-12-01T13:00:00"/>
    <n v="63.02"/>
    <n v="0"/>
    <n v="1.51"/>
    <n v="5.03"/>
    <m/>
    <n v="23.135999999999999"/>
    <n v="34.200000000000003"/>
    <n v="0.20949999999999999"/>
    <n v="0.22470000000000001"/>
    <n v="0"/>
    <n v="968.1"/>
    <m/>
    <m/>
    <m/>
    <m/>
    <n v="1931300"/>
    <n v="977.2"/>
    <n v="968.1"/>
    <s v=""/>
    <s v=""/>
    <s v=""/>
  </r>
  <r>
    <d v="2024-07-11T00:00:00"/>
    <x v="192"/>
    <n v="1400"/>
    <d v="1901-12-01T14:00:00"/>
    <n v="65.599999999999994"/>
    <n v="1.5999999999999943"/>
    <n v="1.51"/>
    <n v="6.04"/>
    <m/>
    <n v="22.968"/>
    <n v="31.9"/>
    <n v="0.20949999999999999"/>
    <n v="0.224"/>
    <n v="0"/>
    <n v="909.4"/>
    <m/>
    <m/>
    <m/>
    <m/>
    <n v="1931400"/>
    <n v="937.7"/>
    <n v="909.4"/>
    <s v=""/>
    <s v=""/>
    <s v=""/>
  </r>
  <r>
    <d v="2024-07-11T00:00:00"/>
    <x v="192"/>
    <n v="1500"/>
    <d v="1901-12-01T15:00:00"/>
    <n v="63.84"/>
    <n v="0"/>
    <n v="1.51"/>
    <n v="5.54"/>
    <m/>
    <n v="22.704999999999998"/>
    <n v="31.5"/>
    <n v="0.2087"/>
    <n v="0.2225"/>
    <n v="0"/>
    <n v="803.1"/>
    <m/>
    <m/>
    <m/>
    <m/>
    <n v="1931500"/>
    <n v="850.7"/>
    <n v="803.1"/>
    <s v=""/>
    <s v=""/>
    <s v=""/>
  </r>
  <r>
    <d v="2024-07-11T00:00:00"/>
    <x v="192"/>
    <n v="1600"/>
    <d v="1901-12-01T16:00:00"/>
    <n v="63.26"/>
    <n v="0"/>
    <n v="1.51"/>
    <n v="6.04"/>
    <m/>
    <n v="23.231999999999999"/>
    <n v="31.9"/>
    <n v="0.2087"/>
    <n v="0.2225"/>
    <n v="0"/>
    <n v="669.4"/>
    <m/>
    <m/>
    <m/>
    <m/>
    <n v="1931600"/>
    <n v="723"/>
    <n v="669.4"/>
    <s v=""/>
    <s v=""/>
    <s v=""/>
  </r>
  <r>
    <d v="2024-07-11T00:00:00"/>
    <x v="192"/>
    <n v="1700"/>
    <d v="1901-12-01T17:00:00"/>
    <n v="63.14"/>
    <n v="0"/>
    <n v="2.0099999999999998"/>
    <n v="5.54"/>
    <m/>
    <n v="21.795000000000002"/>
    <n v="33.299999999999997"/>
    <n v="0.2087"/>
    <n v="0.2225"/>
    <n v="0"/>
    <n v="504.4"/>
    <m/>
    <m/>
    <m/>
    <m/>
    <n v="1931700"/>
    <n v="564.20000000000005"/>
    <n v="504.4"/>
    <s v=""/>
    <s v=""/>
    <s v=""/>
  </r>
  <r>
    <d v="2024-07-11T00:00:00"/>
    <x v="192"/>
    <n v="1800"/>
    <d v="1901-12-01T18:00:00"/>
    <n v="62.09"/>
    <n v="0"/>
    <n v="1.51"/>
    <n v="5.54"/>
    <m/>
    <n v="19.984000000000002"/>
    <n v="35.4"/>
    <n v="0.20799999999999999"/>
    <n v="0.2218"/>
    <n v="0"/>
    <n v="316.89999999999998"/>
    <m/>
    <m/>
    <m/>
    <m/>
    <n v="1931800"/>
    <n v="387.5"/>
    <n v="316.89999999999998"/>
    <s v=""/>
    <s v=""/>
    <s v=""/>
  </r>
  <r>
    <d v="2024-07-11T00:00:00"/>
    <x v="192"/>
    <n v="1900"/>
    <d v="1901-12-01T19:00:00"/>
    <n v="62.44"/>
    <n v="0"/>
    <n v="1.01"/>
    <n v="4.53"/>
    <m/>
    <n v="17.795999999999999"/>
    <n v="38.9"/>
    <n v="0.20799999999999999"/>
    <n v="0.2218"/>
    <n v="0"/>
    <n v="150.6"/>
    <m/>
    <m/>
    <m/>
    <m/>
    <n v="1931900"/>
    <n v="209.3"/>
    <n v="150.6"/>
    <s v=""/>
    <s v=""/>
    <s v=""/>
  </r>
  <r>
    <d v="2024-07-11T00:00:00"/>
    <x v="192"/>
    <n v="2000"/>
    <d v="1901-12-01T20:00:00"/>
    <n v="62.56"/>
    <n v="0"/>
    <n v="0.5"/>
    <n v="3.52"/>
    <m/>
    <n v="14.984"/>
    <n v="44.4"/>
    <n v="0.20799999999999999"/>
    <n v="0.2218"/>
    <n v="0"/>
    <n v="21.9"/>
    <m/>
    <m/>
    <m/>
    <m/>
    <n v="1932000"/>
    <n v="55.3"/>
    <n v="21.9"/>
    <s v=""/>
    <s v=""/>
    <s v=""/>
  </r>
  <r>
    <d v="2024-07-11T00:00:00"/>
    <x v="192"/>
    <n v="2100"/>
    <d v="1901-12-01T21:00:00"/>
    <n v="62.32"/>
    <n v="0"/>
    <n v="0.5"/>
    <n v="3.02"/>
    <m/>
    <n v="13.81"/>
    <n v="47.2"/>
    <n v="0.20799999999999999"/>
    <n v="0.2218"/>
    <n v="0"/>
    <n v="0.6"/>
    <m/>
    <m/>
    <m/>
    <m/>
    <n v="1932100"/>
    <n v="0"/>
    <n v="0"/>
    <s v=""/>
    <s v=""/>
    <s v=""/>
  </r>
  <r>
    <d v="2024-07-11T00:00:00"/>
    <x v="192"/>
    <n v="2200"/>
    <d v="1901-12-01T22:00:00"/>
    <n v="62.67"/>
    <n v="0"/>
    <n v="1.01"/>
    <n v="2.52"/>
    <m/>
    <n v="12.05"/>
    <n v="49.4"/>
    <n v="0.20799999999999999"/>
    <n v="0.22109999999999999"/>
    <n v="0"/>
    <n v="0.6"/>
    <m/>
    <m/>
    <m/>
    <m/>
    <n v="1932200"/>
    <n v="0"/>
    <n v="0"/>
    <s v=""/>
    <s v=""/>
    <s v=""/>
  </r>
  <r>
    <d v="2024-07-11T00:00:00"/>
    <x v="192"/>
    <n v="2300"/>
    <d v="1901-12-01T23:00:00"/>
    <n v="62.44"/>
    <n v="0"/>
    <n v="1.01"/>
    <n v="2.52"/>
    <m/>
    <n v="11.175000000000001"/>
    <n v="50.7"/>
    <n v="0.20730000000000001"/>
    <n v="0.22109999999999999"/>
    <n v="0"/>
    <n v="0.6"/>
    <m/>
    <m/>
    <m/>
    <m/>
    <n v="1932300"/>
    <n v="0"/>
    <n v="0"/>
    <s v=""/>
    <s v=""/>
    <s v=""/>
  </r>
  <r>
    <d v="2024-07-11T00:00:00"/>
    <x v="192"/>
    <n v="2400"/>
    <d v="1901-12-02T00:00:00"/>
    <n v="62.91"/>
    <n v="0"/>
    <n v="1.01"/>
    <n v="3.02"/>
    <m/>
    <n v="12.750999999999999"/>
    <n v="52.2"/>
    <n v="0.20660000000000001"/>
    <n v="0.22040000000000001"/>
    <n v="0"/>
    <n v="0.6"/>
    <m/>
    <m/>
    <m/>
    <m/>
    <n v="1932400"/>
    <n v="0"/>
    <n v="0"/>
    <n v="0.20699999999999999"/>
    <n v="0.22"/>
    <n v="0"/>
  </r>
  <r>
    <d v="2024-07-12T00:00:00"/>
    <x v="193"/>
    <n v="100"/>
    <d v="1901-12-02T01:00:00"/>
    <n v="63.02"/>
    <n v="0"/>
    <n v="1.51"/>
    <n v="4.03"/>
    <m/>
    <n v="12.775"/>
    <n v="47.4"/>
    <n v="0.20730000000000001"/>
    <n v="0.22109999999999999"/>
    <n v="0"/>
    <n v="0.6"/>
    <m/>
    <m/>
    <m/>
    <m/>
    <n v="1940100"/>
    <n v="0"/>
    <n v="0"/>
    <s v=""/>
    <s v=""/>
    <s v=""/>
  </r>
  <r>
    <d v="2024-07-12T00:00:00"/>
    <x v="193"/>
    <n v="200"/>
    <d v="1901-12-02T02:00:00"/>
    <n v="63.02"/>
    <n v="0"/>
    <n v="2.0099999999999998"/>
    <n v="6.04"/>
    <m/>
    <n v="13.545999999999999"/>
    <n v="44.6"/>
    <n v="0.20660000000000001"/>
    <n v="0.22109999999999999"/>
    <n v="0"/>
    <n v="0.6"/>
    <m/>
    <m/>
    <m/>
    <m/>
    <n v="1940200"/>
    <n v="0"/>
    <n v="0"/>
    <s v=""/>
    <s v=""/>
    <s v=""/>
  </r>
  <r>
    <d v="2024-07-12T00:00:00"/>
    <x v="193"/>
    <n v="300"/>
    <d v="1901-12-02T03:00:00"/>
    <n v="63.14"/>
    <n v="0"/>
    <n v="2.52"/>
    <n v="6.54"/>
    <m/>
    <n v="12.847"/>
    <n v="45.8"/>
    <n v="0.20660000000000001"/>
    <n v="0.22109999999999999"/>
    <n v="0"/>
    <n v="0.6"/>
    <m/>
    <m/>
    <m/>
    <m/>
    <n v="1940300"/>
    <n v="0"/>
    <n v="0"/>
    <s v=""/>
    <s v=""/>
    <s v=""/>
  </r>
  <r>
    <d v="2024-07-12T00:00:00"/>
    <x v="193"/>
    <n v="400"/>
    <d v="1901-12-02T04:00:00"/>
    <n v="63.26"/>
    <n v="0"/>
    <n v="2.0099999999999998"/>
    <n v="5.03"/>
    <m/>
    <n v="12.582000000000001"/>
    <n v="48.1"/>
    <n v="0.20660000000000001"/>
    <n v="0.22109999999999999"/>
    <n v="0"/>
    <n v="0.6"/>
    <m/>
    <m/>
    <m/>
    <m/>
    <n v="1940400"/>
    <n v="0"/>
    <n v="0"/>
    <s v=""/>
    <s v=""/>
    <s v=""/>
  </r>
  <r>
    <d v="2024-07-12T00:00:00"/>
    <x v="193"/>
    <n v="500"/>
    <d v="1901-12-02T05:00:00"/>
    <n v="63.26"/>
    <n v="0"/>
    <n v="2.52"/>
    <n v="6.04"/>
    <m/>
    <n v="12.484999999999999"/>
    <n v="47.6"/>
    <n v="0.20580000000000001"/>
    <n v="0.22040000000000001"/>
    <n v="0"/>
    <n v="11.9"/>
    <m/>
    <m/>
    <m/>
    <m/>
    <n v="1940500"/>
    <n v="14.2"/>
    <n v="11.9"/>
    <s v=""/>
    <s v=""/>
    <s v=""/>
  </r>
  <r>
    <d v="2024-07-12T00:00:00"/>
    <x v="193"/>
    <n v="600"/>
    <d v="1901-12-02T06:00:00"/>
    <n v="63.14"/>
    <n v="0"/>
    <n v="2.52"/>
    <n v="6.04"/>
    <m/>
    <n v="14.05"/>
    <n v="48.6"/>
    <n v="0.20580000000000001"/>
    <n v="0.22040000000000001"/>
    <n v="0"/>
    <n v="123.1"/>
    <m/>
    <m/>
    <m/>
    <m/>
    <n v="1940600"/>
    <n v="135.5"/>
    <n v="123.1"/>
    <s v=""/>
    <s v=""/>
    <s v=""/>
  </r>
  <r>
    <d v="2024-07-12T00:00:00"/>
    <x v="193"/>
    <n v="700"/>
    <d v="1901-12-02T07:00:00"/>
    <n v="63.49"/>
    <n v="0"/>
    <n v="2.0099999999999998"/>
    <n v="5.03"/>
    <m/>
    <n v="15.962999999999999"/>
    <n v="46.7"/>
    <n v="0.20580000000000001"/>
    <n v="0.22040000000000001"/>
    <n v="0"/>
    <n v="331.9"/>
    <m/>
    <m/>
    <m/>
    <m/>
    <n v="1940700"/>
    <n v="307.2"/>
    <n v="331.9"/>
    <s v=""/>
    <s v=""/>
    <s v=""/>
  </r>
  <r>
    <d v="2024-07-12T00:00:00"/>
    <x v="193"/>
    <n v="800"/>
    <d v="1901-12-02T08:00:00"/>
    <n v="63.84"/>
    <n v="0"/>
    <n v="2.0099999999999998"/>
    <n v="6.54"/>
    <m/>
    <n v="17.010999999999999"/>
    <n v="44.3"/>
    <n v="0.2051"/>
    <n v="0.22040000000000001"/>
    <n v="0"/>
    <n v="285.60000000000002"/>
    <m/>
    <m/>
    <m/>
    <m/>
    <n v="1940800"/>
    <n v="487"/>
    <n v="285.60000000000002"/>
    <s v=""/>
    <s v=""/>
    <s v=""/>
  </r>
  <r>
    <d v="2024-07-12T00:00:00"/>
    <x v="193"/>
    <n v="900"/>
    <d v="1901-12-02T09:00:00"/>
    <n v="64.19"/>
    <n v="0.18999999999999773"/>
    <n v="2.0099999999999998"/>
    <n v="5.54"/>
    <m/>
    <n v="18.224"/>
    <n v="43.2"/>
    <n v="0.2044"/>
    <n v="0.21959999999999999"/>
    <n v="0"/>
    <n v="634.4"/>
    <m/>
    <m/>
    <m/>
    <m/>
    <n v="1940900"/>
    <n v="655.5"/>
    <n v="634.4"/>
    <s v=""/>
    <s v=""/>
    <s v=""/>
  </r>
  <r>
    <d v="2024-07-12T00:00:00"/>
    <x v="193"/>
    <n v="1000"/>
    <d v="1901-12-02T10:00:00"/>
    <n v="63.49"/>
    <n v="0"/>
    <n v="2.0099999999999998"/>
    <n v="6.04"/>
    <m/>
    <n v="19.27"/>
    <n v="42.3"/>
    <n v="0.2044"/>
    <n v="0.21959999999999999"/>
    <n v="0"/>
    <n v="788.1"/>
    <m/>
    <m/>
    <m/>
    <m/>
    <n v="1941000"/>
    <n v="798.2"/>
    <n v="788.1"/>
    <s v=""/>
    <s v=""/>
    <s v=""/>
  </r>
  <r>
    <d v="2024-07-12T00:00:00"/>
    <x v="193"/>
    <n v="1100"/>
    <d v="1901-12-02T11:00:00"/>
    <n v="63.73"/>
    <n v="0"/>
    <n v="1.51"/>
    <n v="5.03"/>
    <m/>
    <n v="20.626999999999999"/>
    <n v="40.9"/>
    <n v="0.20369999999999999"/>
    <n v="0.21890000000000001"/>
    <n v="0"/>
    <n v="886.9"/>
    <m/>
    <m/>
    <m/>
    <m/>
    <n v="1941100"/>
    <n v="904.2"/>
    <n v="886.9"/>
    <s v=""/>
    <s v=""/>
    <s v=""/>
  </r>
  <r>
    <d v="2024-07-12T00:00:00"/>
    <x v="193"/>
    <n v="1200"/>
    <d v="1901-12-02T12:00:00"/>
    <n v="63.49"/>
    <n v="0"/>
    <n v="2.0099999999999998"/>
    <n v="5.54"/>
    <m/>
    <n v="21.724"/>
    <n v="39.200000000000003"/>
    <n v="0.20369999999999999"/>
    <n v="0.21820000000000001"/>
    <n v="0"/>
    <n v="946.9"/>
    <m/>
    <m/>
    <m/>
    <m/>
    <n v="1941200"/>
    <n v="964.5"/>
    <n v="946.9"/>
    <s v=""/>
    <s v=""/>
    <s v=""/>
  </r>
  <r>
    <d v="2024-07-12T00:00:00"/>
    <x v="193"/>
    <n v="1300"/>
    <d v="1901-12-02T13:00:00"/>
    <n v="64.31"/>
    <n v="0.31000000000000227"/>
    <n v="1.51"/>
    <n v="5.54"/>
    <m/>
    <n v="22.968"/>
    <n v="37.299999999999997"/>
    <n v="0.2029"/>
    <n v="0.21820000000000001"/>
    <n v="0"/>
    <n v="953.1"/>
    <m/>
    <m/>
    <m/>
    <m/>
    <n v="1941300"/>
    <n v="975.7"/>
    <n v="953.1"/>
    <s v=""/>
    <s v=""/>
    <s v=""/>
  </r>
  <r>
    <d v="2024-07-12T00:00:00"/>
    <x v="193"/>
    <n v="1400"/>
    <d v="1901-12-02T14:00:00"/>
    <n v="63.37"/>
    <n v="0"/>
    <n v="1.51"/>
    <n v="5.54"/>
    <m/>
    <n v="22.202000000000002"/>
    <n v="34.5"/>
    <n v="0.2029"/>
    <n v="0.2167"/>
    <n v="0"/>
    <n v="898.1"/>
    <m/>
    <m/>
    <m/>
    <m/>
    <n v="1941400"/>
    <n v="936.3"/>
    <n v="898.1"/>
    <s v=""/>
    <s v=""/>
    <s v=""/>
  </r>
  <r>
    <d v="2024-07-12T00:00:00"/>
    <x v="193"/>
    <n v="1500"/>
    <d v="1901-12-02T15:00:00"/>
    <n v="63.61"/>
    <n v="0"/>
    <n v="1.01"/>
    <n v="5.54"/>
    <m/>
    <n v="23.593"/>
    <n v="33.799999999999997"/>
    <n v="0.2029"/>
    <n v="0.216"/>
    <n v="0"/>
    <n v="798.1"/>
    <m/>
    <m/>
    <m/>
    <m/>
    <n v="1941500"/>
    <n v="849.3"/>
    <n v="798.1"/>
    <s v=""/>
    <s v=""/>
    <s v=""/>
  </r>
  <r>
    <d v="2024-07-12T00:00:00"/>
    <x v="193"/>
    <n v="1600"/>
    <d v="1901-12-02T16:00:00"/>
    <n v="63.02"/>
    <n v="0"/>
    <n v="1.01"/>
    <n v="5.54"/>
    <m/>
    <n v="24.170999999999999"/>
    <n v="32.799999999999997"/>
    <n v="0.20219999999999999"/>
    <n v="0.216"/>
    <n v="0"/>
    <n v="661.9"/>
    <m/>
    <m/>
    <m/>
    <m/>
    <n v="1941600"/>
    <n v="721.3"/>
    <n v="661.9"/>
    <s v=""/>
    <s v=""/>
    <s v=""/>
  </r>
  <r>
    <d v="2024-07-12T00:00:00"/>
    <x v="193"/>
    <n v="1700"/>
    <d v="1901-12-02T17:00:00"/>
    <n v="62.56"/>
    <n v="0"/>
    <n v="1.01"/>
    <n v="4.03"/>
    <m/>
    <n v="22.609000000000002"/>
    <n v="33.5"/>
    <n v="0.20219999999999999"/>
    <n v="0.21529999999999999"/>
    <n v="0"/>
    <n v="499.4"/>
    <m/>
    <m/>
    <m/>
    <m/>
    <n v="1941700"/>
    <n v="562.5"/>
    <n v="499.4"/>
    <s v=""/>
    <s v=""/>
    <s v=""/>
  </r>
  <r>
    <d v="2024-07-12T00:00:00"/>
    <x v="193"/>
    <n v="1800"/>
    <d v="1901-12-02T18:00:00"/>
    <n v="62.67"/>
    <n v="0"/>
    <n v="1.01"/>
    <n v="4.03"/>
    <m/>
    <n v="20.96"/>
    <n v="37.299999999999997"/>
    <n v="0.20219999999999999"/>
    <n v="0.21529999999999999"/>
    <n v="0"/>
    <n v="245.6"/>
    <m/>
    <m/>
    <m/>
    <m/>
    <n v="1941800"/>
    <n v="385.7"/>
    <n v="245.6"/>
    <s v=""/>
    <s v=""/>
    <s v=""/>
  </r>
  <r>
    <d v="2024-07-12T00:00:00"/>
    <x v="193"/>
    <n v="1900"/>
    <d v="1901-12-02T19:00:00"/>
    <n v="63.14"/>
    <n v="0"/>
    <n v="0.5"/>
    <n v="3.02"/>
    <m/>
    <n v="19.007999999999999"/>
    <n v="39"/>
    <n v="0.20150000000000001"/>
    <n v="0.21460000000000001"/>
    <n v="0"/>
    <n v="161.9"/>
    <m/>
    <m/>
    <m/>
    <m/>
    <n v="1941900"/>
    <n v="207.3"/>
    <n v="161.9"/>
    <s v=""/>
    <s v=""/>
    <s v=""/>
  </r>
  <r>
    <d v="2024-07-12T00:00:00"/>
    <x v="193"/>
    <n v="2000"/>
    <d v="1901-12-02T20:00:00"/>
    <n v="61.15"/>
    <n v="0"/>
    <n v="0"/>
    <n v="2.52"/>
    <m/>
    <n v="14.337"/>
    <n v="48.6"/>
    <n v="0.20150000000000001"/>
    <n v="0.21460000000000001"/>
    <n v="0"/>
    <n v="26.9"/>
    <m/>
    <m/>
    <m/>
    <m/>
    <n v="1942000"/>
    <n v="53.8"/>
    <n v="26.9"/>
    <s v=""/>
    <s v=""/>
    <s v=""/>
  </r>
  <r>
    <d v="2024-07-12T00:00:00"/>
    <x v="193"/>
    <n v="2100"/>
    <d v="1901-12-02T21:00:00"/>
    <n v="62.44"/>
    <n v="0"/>
    <n v="1.01"/>
    <n v="2.52"/>
    <m/>
    <n v="13.281000000000001"/>
    <n v="56.6"/>
    <n v="0.20150000000000001"/>
    <n v="0.21460000000000001"/>
    <n v="0"/>
    <n v="0.6"/>
    <m/>
    <m/>
    <m/>
    <m/>
    <n v="1942100"/>
    <n v="0"/>
    <n v="0"/>
    <s v=""/>
    <s v=""/>
    <s v=""/>
  </r>
  <r>
    <d v="2024-07-12T00:00:00"/>
    <x v="193"/>
    <n v="2200"/>
    <d v="1901-12-02T22:00:00"/>
    <n v="63.26"/>
    <n v="0"/>
    <n v="1.01"/>
    <n v="2.52"/>
    <m/>
    <n v="12.558"/>
    <n v="58.5"/>
    <n v="0.20080000000000001"/>
    <n v="0.21460000000000001"/>
    <n v="0"/>
    <n v="0.6"/>
    <m/>
    <m/>
    <m/>
    <m/>
    <n v="1942200"/>
    <n v="0"/>
    <n v="0"/>
    <s v=""/>
    <s v=""/>
    <s v=""/>
  </r>
  <r>
    <d v="2024-07-12T00:00:00"/>
    <x v="193"/>
    <n v="2300"/>
    <d v="1901-12-02T23:00:00"/>
    <n v="62.67"/>
    <n v="0"/>
    <n v="1.51"/>
    <n v="2.52"/>
    <m/>
    <n v="11.977"/>
    <n v="58.5"/>
    <n v="0.20150000000000001"/>
    <n v="0.21460000000000001"/>
    <n v="0"/>
    <n v="0.6"/>
    <m/>
    <m/>
    <m/>
    <m/>
    <n v="1942300"/>
    <n v="0"/>
    <n v="0"/>
    <s v=""/>
    <s v=""/>
    <s v=""/>
  </r>
  <r>
    <d v="2024-07-12T00:00:00"/>
    <x v="193"/>
    <n v="2400"/>
    <d v="1901-12-03T00:00:00"/>
    <n v="62.79"/>
    <n v="0"/>
    <n v="1.01"/>
    <n v="2.52"/>
    <m/>
    <n v="11.565"/>
    <n v="58.2"/>
    <n v="0.20080000000000001"/>
    <n v="0.21379999999999999"/>
    <n v="0"/>
    <n v="0.6"/>
    <m/>
    <m/>
    <m/>
    <m/>
    <n v="1942400"/>
    <n v="0"/>
    <n v="0"/>
    <n v="0.20100000000000001"/>
    <n v="0.214"/>
    <n v="0"/>
  </r>
  <r>
    <d v="2024-07-13T00:00:00"/>
    <x v="194"/>
    <n v="100"/>
    <d v="1901-12-03T01:00:00"/>
    <n v="61.97"/>
    <n v="0"/>
    <n v="1.01"/>
    <n v="2.52"/>
    <m/>
    <n v="12.727"/>
    <n v="56.6"/>
    <n v="0.20080000000000001"/>
    <n v="0.21379999999999999"/>
    <n v="0"/>
    <n v="0.6"/>
    <m/>
    <m/>
    <m/>
    <m/>
    <n v="1950100"/>
    <n v="0"/>
    <n v="0"/>
    <s v=""/>
    <s v=""/>
    <s v=""/>
  </r>
  <r>
    <d v="2024-07-13T00:00:00"/>
    <x v="194"/>
    <n v="200"/>
    <d v="1901-12-03T02:00:00"/>
    <n v="62.67"/>
    <n v="0"/>
    <n v="1.51"/>
    <n v="2.52"/>
    <m/>
    <n v="11.029"/>
    <n v="60.1"/>
    <n v="0.20080000000000001"/>
    <n v="0.21379999999999999"/>
    <n v="0"/>
    <n v="0.6"/>
    <m/>
    <m/>
    <m/>
    <m/>
    <n v="1950200"/>
    <n v="0"/>
    <n v="0"/>
    <s v=""/>
    <s v=""/>
    <s v=""/>
  </r>
  <r>
    <d v="2024-07-13T00:00:00"/>
    <x v="194"/>
    <n v="300"/>
    <d v="1901-12-03T03:00:00"/>
    <n v="63.02"/>
    <n v="0"/>
    <n v="1.51"/>
    <n v="2.52"/>
    <m/>
    <n v="10.882999999999999"/>
    <n v="61.1"/>
    <n v="0.2"/>
    <n v="0.21379999999999999"/>
    <n v="0"/>
    <n v="0.6"/>
    <m/>
    <m/>
    <m/>
    <m/>
    <n v="1950300"/>
    <n v="0"/>
    <n v="0"/>
    <s v=""/>
    <s v=""/>
    <s v=""/>
  </r>
  <r>
    <d v="2024-07-13T00:00:00"/>
    <x v="194"/>
    <n v="400"/>
    <d v="1901-12-03T04:00:00"/>
    <n v="63.02"/>
    <n v="0"/>
    <n v="1.01"/>
    <n v="2.0099999999999998"/>
    <m/>
    <n v="10.834"/>
    <n v="60.5"/>
    <n v="0.2"/>
    <n v="0.21379999999999999"/>
    <n v="0"/>
    <n v="0.6"/>
    <m/>
    <m/>
    <m/>
    <m/>
    <n v="1950400"/>
    <n v="0"/>
    <n v="0"/>
    <s v=""/>
    <s v=""/>
    <s v=""/>
  </r>
  <r>
    <d v="2024-07-13T00:00:00"/>
    <x v="194"/>
    <n v="500"/>
    <d v="1901-12-03T05:00:00"/>
    <n v="62.44"/>
    <n v="0"/>
    <n v="1.01"/>
    <n v="2.0099999999999998"/>
    <m/>
    <n v="10.736000000000001"/>
    <n v="59.6"/>
    <n v="0.2"/>
    <n v="0.21379999999999999"/>
    <n v="0"/>
    <n v="13.1"/>
    <m/>
    <m/>
    <m/>
    <m/>
    <n v="1950500"/>
    <n v="13.2"/>
    <n v="13.1"/>
    <s v=""/>
    <s v=""/>
    <s v=""/>
  </r>
  <r>
    <d v="2024-07-13T00:00:00"/>
    <x v="194"/>
    <n v="600"/>
    <d v="1901-12-03T06:00:00"/>
    <n v="62.91"/>
    <n v="0"/>
    <n v="1.01"/>
    <n v="2.0099999999999998"/>
    <m/>
    <n v="13.786"/>
    <n v="60.3"/>
    <n v="0.2"/>
    <n v="0.21310000000000001"/>
    <n v="0"/>
    <n v="121.9"/>
    <m/>
    <m/>
    <m/>
    <m/>
    <n v="1950600"/>
    <n v="133.5"/>
    <n v="121.9"/>
    <s v=""/>
    <s v=""/>
    <s v=""/>
  </r>
  <r>
    <d v="2024-07-13T00:00:00"/>
    <x v="194"/>
    <n v="700"/>
    <d v="1901-12-03T07:00:00"/>
    <n v="62.91"/>
    <n v="0"/>
    <n v="0"/>
    <n v="1.51"/>
    <m/>
    <n v="18.437999999999999"/>
    <n v="55.4"/>
    <n v="0.1993"/>
    <n v="0.21379999999999999"/>
    <n v="0"/>
    <n v="323.10000000000002"/>
    <m/>
    <m/>
    <m/>
    <m/>
    <n v="1950700"/>
    <n v="305"/>
    <n v="323.10000000000002"/>
    <s v=""/>
    <s v=""/>
    <s v=""/>
  </r>
  <r>
    <d v="2024-07-13T00:00:00"/>
    <x v="194"/>
    <n v="800"/>
    <d v="1901-12-03T08:00:00"/>
    <n v="63.84"/>
    <n v="0"/>
    <n v="0"/>
    <n v="2.52"/>
    <m/>
    <n v="20.268999999999998"/>
    <n v="45.3"/>
    <n v="0.1993"/>
    <n v="0.21310000000000001"/>
    <n v="0"/>
    <n v="278.10000000000002"/>
    <m/>
    <m/>
    <m/>
    <m/>
    <n v="1950800"/>
    <n v="485"/>
    <n v="278.10000000000002"/>
    <s v=""/>
    <s v=""/>
    <s v=""/>
  </r>
  <r>
    <d v="2024-07-13T00:00:00"/>
    <x v="194"/>
    <n v="900"/>
    <d v="1901-12-03T09:00:00"/>
    <n v="63.84"/>
    <n v="0"/>
    <n v="1.01"/>
    <n v="4.03"/>
    <m/>
    <n v="21.914999999999999"/>
    <n v="40.1"/>
    <n v="0.1986"/>
    <n v="0.21310000000000001"/>
    <n v="0"/>
    <n v="638.1"/>
    <m/>
    <m/>
    <m/>
    <m/>
    <n v="1950900"/>
    <n v="653.5"/>
    <n v="638.1"/>
    <s v=""/>
    <s v=""/>
    <s v=""/>
  </r>
  <r>
    <d v="2024-07-13T00:00:00"/>
    <x v="194"/>
    <n v="1000"/>
    <d v="1901-12-03T10:00:00"/>
    <n v="63.73"/>
    <n v="0"/>
    <n v="2.0099999999999998"/>
    <n v="5.54"/>
    <m/>
    <n v="22.297999999999998"/>
    <n v="38.6"/>
    <n v="0.1971"/>
    <n v="0.21240000000000001"/>
    <n v="0"/>
    <n v="790.6"/>
    <m/>
    <m/>
    <m/>
    <m/>
    <n v="1951000"/>
    <n v="796.2"/>
    <n v="790.6"/>
    <s v=""/>
    <s v=""/>
    <s v=""/>
  </r>
  <r>
    <d v="2024-07-13T00:00:00"/>
    <x v="194"/>
    <n v="1100"/>
    <d v="1901-12-03T11:00:00"/>
    <n v="63.26"/>
    <n v="0"/>
    <n v="2.0099999999999998"/>
    <n v="6.54"/>
    <m/>
    <n v="23.736999999999998"/>
    <n v="36.799999999999997"/>
    <n v="0.1971"/>
    <n v="0.21160000000000001"/>
    <n v="0"/>
    <n v="891.9"/>
    <m/>
    <m/>
    <m/>
    <m/>
    <n v="1951100"/>
    <n v="902.3"/>
    <n v="891.9"/>
    <s v=""/>
    <s v=""/>
    <s v=""/>
  </r>
  <r>
    <d v="2024-07-13T00:00:00"/>
    <x v="194"/>
    <n v="1200"/>
    <d v="1901-12-03T12:00:00"/>
    <n v="64.08"/>
    <n v="7.9999999999998295E-2"/>
    <n v="2.0099999999999998"/>
    <n v="6.04"/>
    <m/>
    <n v="25.234000000000002"/>
    <n v="30.5"/>
    <n v="0.19639999999999999"/>
    <n v="0.21160000000000001"/>
    <n v="0"/>
    <n v="949.4"/>
    <m/>
    <m/>
    <m/>
    <m/>
    <n v="1951200"/>
    <n v="963.3"/>
    <n v="949.4"/>
    <s v=""/>
    <s v=""/>
    <s v=""/>
  </r>
  <r>
    <d v="2024-07-13T00:00:00"/>
    <x v="194"/>
    <n v="1300"/>
    <d v="1901-12-03T13:00:00"/>
    <n v="64.430000000000007"/>
    <n v="0.43000000000000682"/>
    <n v="2.0099999999999998"/>
    <n v="8.0500000000000007"/>
    <m/>
    <n v="25.963000000000001"/>
    <n v="29.2"/>
    <n v="0.19570000000000001"/>
    <n v="0.20949999999999999"/>
    <n v="0"/>
    <n v="954.4"/>
    <m/>
    <m/>
    <m/>
    <m/>
    <n v="1951300"/>
    <n v="974.2"/>
    <n v="954.4"/>
    <s v=""/>
    <s v=""/>
    <s v=""/>
  </r>
  <r>
    <d v="2024-07-13T00:00:00"/>
    <x v="194"/>
    <n v="1400"/>
    <d v="1901-12-03T14:00:00"/>
    <n v="63.61"/>
    <n v="0"/>
    <n v="2.52"/>
    <n v="7.55"/>
    <m/>
    <n v="26.109000000000002"/>
    <n v="27"/>
    <n v="0.19570000000000001"/>
    <n v="0.20949999999999999"/>
    <n v="0"/>
    <n v="901.9"/>
    <m/>
    <m/>
    <m/>
    <m/>
    <n v="1951400"/>
    <n v="934.7"/>
    <n v="901.9"/>
    <s v=""/>
    <s v=""/>
    <s v=""/>
  </r>
  <r>
    <d v="2024-07-13T00:00:00"/>
    <x v="194"/>
    <n v="1500"/>
    <d v="1901-12-03T15:00:00"/>
    <n v="63.73"/>
    <n v="0"/>
    <n v="2.0099999999999998"/>
    <n v="6.54"/>
    <m/>
    <n v="25.792999999999999"/>
    <n v="25.8"/>
    <n v="0.19489999999999999"/>
    <n v="0.2087"/>
    <n v="0"/>
    <n v="775.6"/>
    <m/>
    <m/>
    <m/>
    <m/>
    <n v="1951500"/>
    <n v="847.5"/>
    <n v="775.6"/>
    <s v=""/>
    <s v=""/>
    <s v=""/>
  </r>
  <r>
    <d v="2024-07-13T00:00:00"/>
    <x v="194"/>
    <n v="1600"/>
    <d v="1901-12-03T16:00:00"/>
    <n v="63.84"/>
    <n v="0"/>
    <n v="1.51"/>
    <n v="5.03"/>
    <m/>
    <n v="26.353000000000002"/>
    <n v="26.1"/>
    <n v="0.19350000000000001"/>
    <n v="0.20799999999999999"/>
    <n v="0"/>
    <n v="665.6"/>
    <m/>
    <m/>
    <m/>
    <m/>
    <n v="1951600"/>
    <n v="719.8"/>
    <n v="665.6"/>
    <s v=""/>
    <s v=""/>
    <s v=""/>
  </r>
  <r>
    <d v="2024-07-13T00:00:00"/>
    <x v="194"/>
    <n v="1700"/>
    <d v="1901-12-03T17:00:00"/>
    <n v="63.37"/>
    <n v="0"/>
    <n v="1.51"/>
    <n v="6.04"/>
    <m/>
    <n v="25.088999999999999"/>
    <n v="25.7"/>
    <n v="0.1928"/>
    <n v="0.20799999999999999"/>
    <n v="0"/>
    <n v="500.6"/>
    <m/>
    <m/>
    <m/>
    <m/>
    <n v="1951700"/>
    <n v="560.79999999999995"/>
    <n v="500.6"/>
    <s v=""/>
    <s v=""/>
    <s v=""/>
  </r>
  <r>
    <d v="2024-07-13T00:00:00"/>
    <x v="194"/>
    <n v="1800"/>
    <d v="1901-12-03T18:00:00"/>
    <n v="62.91"/>
    <n v="0"/>
    <n v="1.51"/>
    <n v="6.04"/>
    <m/>
    <n v="23.423999999999999"/>
    <n v="23.6"/>
    <n v="0.1928"/>
    <n v="0.20730000000000001"/>
    <n v="0"/>
    <n v="324.39999999999998"/>
    <m/>
    <m/>
    <m/>
    <m/>
    <n v="1951800"/>
    <n v="383.7"/>
    <n v="324.39999999999998"/>
    <s v=""/>
    <s v=""/>
    <s v=""/>
  </r>
  <r>
    <d v="2024-07-13T00:00:00"/>
    <x v="194"/>
    <n v="1900"/>
    <d v="1901-12-03T19:00:00"/>
    <n v="62.67"/>
    <n v="0"/>
    <n v="1.01"/>
    <n v="6.04"/>
    <m/>
    <n v="21.175000000000001"/>
    <n v="26"/>
    <n v="0.1928"/>
    <n v="0.20660000000000001"/>
    <n v="0"/>
    <n v="151.9"/>
    <m/>
    <m/>
    <m/>
    <m/>
    <n v="1951900"/>
    <n v="205.3"/>
    <n v="151.9"/>
    <s v=""/>
    <s v=""/>
    <s v=""/>
  </r>
  <r>
    <d v="2024-07-13T00:00:00"/>
    <x v="194"/>
    <n v="2000"/>
    <d v="1901-12-03T20:00:00"/>
    <n v="62.56"/>
    <n v="0"/>
    <n v="0.5"/>
    <n v="3.02"/>
    <m/>
    <n v="17.701000000000001"/>
    <n v="33.700000000000003"/>
    <n v="0.1928"/>
    <n v="0.20580000000000001"/>
    <n v="0"/>
    <n v="18.100000000000001"/>
    <m/>
    <m/>
    <m/>
    <m/>
    <n v="1952000"/>
    <n v="52.2"/>
    <n v="18.100000000000001"/>
    <s v=""/>
    <s v=""/>
    <s v=""/>
  </r>
  <r>
    <d v="2024-07-13T00:00:00"/>
    <x v="194"/>
    <n v="2100"/>
    <d v="1901-12-03T21:00:00"/>
    <n v="63.26"/>
    <n v="0"/>
    <n v="1.01"/>
    <n v="5.03"/>
    <m/>
    <n v="16.773"/>
    <n v="35.799999999999997"/>
    <n v="0.192"/>
    <n v="0.20580000000000001"/>
    <n v="0"/>
    <n v="0.6"/>
    <m/>
    <m/>
    <m/>
    <m/>
    <n v="1952100"/>
    <n v="0"/>
    <n v="0"/>
    <s v=""/>
    <s v=""/>
    <s v=""/>
  </r>
  <r>
    <d v="2024-07-13T00:00:00"/>
    <x v="194"/>
    <n v="2200"/>
    <d v="1901-12-03T22:00:00"/>
    <n v="62.79"/>
    <n v="0"/>
    <n v="1.01"/>
    <n v="4.03"/>
    <m/>
    <n v="16.010000000000002"/>
    <n v="39"/>
    <n v="0.192"/>
    <n v="0.2051"/>
    <n v="0"/>
    <n v="0.6"/>
    <m/>
    <m/>
    <m/>
    <m/>
    <n v="1952200"/>
    <n v="0"/>
    <n v="0"/>
    <s v=""/>
    <s v=""/>
    <s v=""/>
  </r>
  <r>
    <d v="2024-07-13T00:00:00"/>
    <x v="194"/>
    <n v="2300"/>
    <d v="1901-12-03T23:00:00"/>
    <n v="63.14"/>
    <n v="0"/>
    <n v="1.51"/>
    <n v="4.53"/>
    <m/>
    <n v="15.461"/>
    <n v="39.799999999999997"/>
    <n v="0.192"/>
    <n v="0.2051"/>
    <n v="0"/>
    <n v="0.6"/>
    <m/>
    <m/>
    <m/>
    <m/>
    <n v="1952300"/>
    <n v="0"/>
    <n v="0"/>
    <s v=""/>
    <s v=""/>
    <s v=""/>
  </r>
  <r>
    <d v="2024-07-13T00:00:00"/>
    <x v="194"/>
    <n v="2400"/>
    <d v="1901-12-04T00:00:00"/>
    <n v="62.79"/>
    <n v="0"/>
    <n v="1.01"/>
    <n v="3.52"/>
    <m/>
    <n v="13.978"/>
    <n v="40.200000000000003"/>
    <n v="0.1913"/>
    <n v="0.2051"/>
    <n v="0"/>
    <n v="0.6"/>
    <m/>
    <m/>
    <m/>
    <m/>
    <n v="1952400"/>
    <n v="0"/>
    <n v="0"/>
    <n v="0.191"/>
    <n v="0.20499999999999999"/>
    <n v="0"/>
  </r>
  <r>
    <d v="2024-07-14T00:00:00"/>
    <x v="195"/>
    <n v="100"/>
    <d v="1901-12-04T01:00:00"/>
    <n v="62.32"/>
    <n v="0"/>
    <n v="0.5"/>
    <n v="2.52"/>
    <m/>
    <n v="13.545999999999999"/>
    <n v="36.299999999999997"/>
    <n v="0.1913"/>
    <n v="0.2051"/>
    <n v="0"/>
    <n v="0.6"/>
    <m/>
    <m/>
    <m/>
    <m/>
    <n v="1960100"/>
    <n v="0"/>
    <n v="0"/>
    <s v=""/>
    <s v=""/>
    <s v=""/>
  </r>
  <r>
    <d v="2024-07-14T00:00:00"/>
    <x v="195"/>
    <n v="200"/>
    <d v="1901-12-04T02:00:00"/>
    <n v="62.56"/>
    <n v="0"/>
    <n v="0.5"/>
    <n v="2.0099999999999998"/>
    <m/>
    <n v="12.074"/>
    <n v="37.9"/>
    <n v="0.1913"/>
    <n v="0.2051"/>
    <n v="0"/>
    <n v="0.6"/>
    <m/>
    <m/>
    <m/>
    <m/>
    <n v="1960200"/>
    <n v="0"/>
    <n v="0"/>
    <s v=""/>
    <s v=""/>
    <s v=""/>
  </r>
  <r>
    <d v="2024-07-14T00:00:00"/>
    <x v="195"/>
    <n v="300"/>
    <d v="1901-12-04T03:00:00"/>
    <n v="62.67"/>
    <n v="0"/>
    <n v="0.5"/>
    <n v="2.0099999999999998"/>
    <m/>
    <n v="11.37"/>
    <n v="42"/>
    <n v="0.1913"/>
    <n v="0.2044"/>
    <n v="0"/>
    <n v="0.6"/>
    <m/>
    <m/>
    <m/>
    <m/>
    <n v="1960300"/>
    <n v="0"/>
    <n v="0"/>
    <s v=""/>
    <s v=""/>
    <s v=""/>
  </r>
  <r>
    <d v="2024-07-14T00:00:00"/>
    <x v="195"/>
    <n v="400"/>
    <d v="1901-12-04T04:00:00"/>
    <n v="62.44"/>
    <n v="0"/>
    <n v="0.5"/>
    <n v="2.52"/>
    <m/>
    <n v="10.614000000000001"/>
    <n v="39.6"/>
    <n v="0.1913"/>
    <n v="0.2051"/>
    <n v="0"/>
    <n v="0.6"/>
    <m/>
    <m/>
    <m/>
    <m/>
    <n v="1960400"/>
    <n v="0"/>
    <n v="0"/>
    <s v=""/>
    <s v=""/>
    <s v=""/>
  </r>
  <r>
    <d v="2024-07-14T00:00:00"/>
    <x v="195"/>
    <n v="500"/>
    <d v="1901-12-04T05:00:00"/>
    <n v="62.67"/>
    <n v="0"/>
    <n v="0"/>
    <n v="2.52"/>
    <m/>
    <n v="11.077999999999999"/>
    <n v="43.7"/>
    <n v="0.19059999999999999"/>
    <n v="0.2044"/>
    <n v="0"/>
    <n v="10.6"/>
    <m/>
    <m/>
    <m/>
    <m/>
    <n v="1960500"/>
    <n v="12.3"/>
    <n v="10.6"/>
    <s v=""/>
    <s v=""/>
    <s v=""/>
  </r>
  <r>
    <d v="2024-07-14T00:00:00"/>
    <x v="195"/>
    <n v="600"/>
    <d v="1901-12-04T06:00:00"/>
    <n v="62.79"/>
    <n v="0"/>
    <n v="0.5"/>
    <n v="2.52"/>
    <m/>
    <n v="14.864000000000001"/>
    <n v="50.4"/>
    <n v="0.1913"/>
    <n v="0.2044"/>
    <n v="0"/>
    <n v="123.1"/>
    <m/>
    <m/>
    <m/>
    <m/>
    <n v="1960600"/>
    <n v="131.5"/>
    <n v="123.1"/>
    <s v=""/>
    <s v=""/>
    <s v=""/>
  </r>
  <r>
    <d v="2024-07-14T00:00:00"/>
    <x v="195"/>
    <n v="700"/>
    <d v="1901-12-04T07:00:00"/>
    <n v="63.37"/>
    <n v="0"/>
    <n v="0.5"/>
    <n v="3.52"/>
    <m/>
    <n v="18.010000000000002"/>
    <n v="44.9"/>
    <n v="0.19059999999999999"/>
    <n v="0.20580000000000001"/>
    <n v="0"/>
    <n v="345.6"/>
    <m/>
    <m/>
    <m/>
    <m/>
    <n v="1960700"/>
    <n v="302.8"/>
    <n v="345.6"/>
    <s v=""/>
    <s v=""/>
    <s v=""/>
  </r>
  <r>
    <d v="2024-07-14T00:00:00"/>
    <x v="195"/>
    <n v="800"/>
    <d v="1901-12-04T08:00:00"/>
    <n v="63.37"/>
    <n v="0"/>
    <n v="0.5"/>
    <n v="3.52"/>
    <m/>
    <n v="19.46"/>
    <n v="40.700000000000003"/>
    <n v="0.18990000000000001"/>
    <n v="0.2051"/>
    <n v="0"/>
    <n v="280.60000000000002"/>
    <m/>
    <m/>
    <m/>
    <m/>
    <n v="1960800"/>
    <n v="482.7"/>
    <n v="280.60000000000002"/>
    <s v=""/>
    <s v=""/>
    <s v=""/>
  </r>
  <r>
    <d v="2024-07-14T00:00:00"/>
    <x v="195"/>
    <n v="900"/>
    <d v="1901-12-04T09:00:00"/>
    <n v="63.49"/>
    <n v="0"/>
    <n v="1.01"/>
    <n v="4.53"/>
    <m/>
    <n v="20.079000000000001"/>
    <n v="41.7"/>
    <n v="0.18909999999999999"/>
    <n v="0.2051"/>
    <n v="0"/>
    <n v="666.9"/>
    <m/>
    <m/>
    <m/>
    <m/>
    <n v="1960900"/>
    <n v="651.5"/>
    <n v="666.9"/>
    <s v=""/>
    <s v=""/>
    <s v=""/>
  </r>
  <r>
    <d v="2024-07-14T00:00:00"/>
    <x v="195"/>
    <n v="1000"/>
    <d v="1901-12-04T10:00:00"/>
    <n v="64.08"/>
    <n v="7.9999999999998295E-2"/>
    <n v="1.51"/>
    <n v="5.03"/>
    <m/>
    <n v="21.914999999999999"/>
    <n v="43.6"/>
    <n v="0.18909999999999999"/>
    <n v="0.2044"/>
    <n v="0"/>
    <n v="810.6"/>
    <m/>
    <m/>
    <m/>
    <m/>
    <n v="1961000"/>
    <n v="794.7"/>
    <n v="810.6"/>
    <s v=""/>
    <s v=""/>
    <s v=""/>
  </r>
  <r>
    <d v="2024-07-14T00:00:00"/>
    <x v="195"/>
    <n v="1100"/>
    <d v="1901-12-04T11:00:00"/>
    <n v="64.31"/>
    <n v="0.31000000000000227"/>
    <n v="1.51"/>
    <n v="6.04"/>
    <m/>
    <n v="23.28"/>
    <n v="40.700000000000003"/>
    <n v="0.18840000000000001"/>
    <n v="0.20369999999999999"/>
    <n v="0"/>
    <n v="896.9"/>
    <m/>
    <m/>
    <m/>
    <m/>
    <n v="1961100"/>
    <n v="900.5"/>
    <n v="896.9"/>
    <s v=""/>
    <s v=""/>
    <s v=""/>
  </r>
  <r>
    <d v="2024-07-14T00:00:00"/>
    <x v="195"/>
    <n v="1200"/>
    <d v="1901-12-04T12:00:00"/>
    <n v="63.84"/>
    <n v="0"/>
    <n v="1.51"/>
    <n v="5.54"/>
    <m/>
    <n v="23.617000000000001"/>
    <n v="36.9"/>
    <n v="0.18770000000000001"/>
    <n v="0.20369999999999999"/>
    <n v="0"/>
    <n v="956.9"/>
    <m/>
    <m/>
    <m/>
    <m/>
    <n v="1961200"/>
    <n v="961.3"/>
    <n v="956.9"/>
    <s v=""/>
    <s v=""/>
    <s v=""/>
  </r>
  <r>
    <d v="2024-07-14T00:00:00"/>
    <x v="195"/>
    <n v="1300"/>
    <d v="1901-12-04T13:00:00"/>
    <n v="63.73"/>
    <n v="0"/>
    <n v="1.51"/>
    <n v="5.54"/>
    <m/>
    <n v="24.652999999999999"/>
    <n v="36.4"/>
    <n v="0.187"/>
    <n v="0.2029"/>
    <n v="0"/>
    <n v="956.9"/>
    <m/>
    <m/>
    <m/>
    <m/>
    <n v="1961300"/>
    <n v="972.7"/>
    <n v="956.9"/>
    <s v=""/>
    <s v=""/>
    <s v=""/>
  </r>
  <r>
    <d v="2024-07-14T00:00:00"/>
    <x v="195"/>
    <n v="1400"/>
    <d v="1901-12-04T14:00:00"/>
    <n v="63.37"/>
    <n v="0"/>
    <n v="1.51"/>
    <n v="7.05"/>
    <m/>
    <n v="23.832999999999998"/>
    <n v="35.9"/>
    <n v="0.1862"/>
    <n v="0.20150000000000001"/>
    <n v="0"/>
    <n v="883.1"/>
    <m/>
    <m/>
    <m/>
    <m/>
    <n v="1961400"/>
    <n v="933.3"/>
    <n v="883.1"/>
    <s v=""/>
    <s v=""/>
    <s v=""/>
  </r>
  <r>
    <d v="2024-07-14T00:00:00"/>
    <x v="195"/>
    <n v="1500"/>
    <d v="1901-12-04T15:00:00"/>
    <n v="63.02"/>
    <n v="0"/>
    <n v="1.51"/>
    <n v="5.54"/>
    <m/>
    <n v="25.088999999999999"/>
    <n v="36.4"/>
    <n v="0.1862"/>
    <n v="0.20150000000000001"/>
    <n v="0"/>
    <n v="684.4"/>
    <m/>
    <m/>
    <m/>
    <m/>
    <n v="1961500"/>
    <n v="846.3"/>
    <n v="684.4"/>
    <s v=""/>
    <s v=""/>
    <s v=""/>
  </r>
  <r>
    <d v="2024-07-14T00:00:00"/>
    <x v="195"/>
    <n v="1600"/>
    <d v="1901-12-04T16:00:00"/>
    <n v="62.91"/>
    <n v="0"/>
    <n v="1.51"/>
    <n v="5.54"/>
    <m/>
    <n v="25.234000000000002"/>
    <n v="34"/>
    <n v="0.1855"/>
    <n v="0.20080000000000001"/>
    <n v="0"/>
    <n v="651.9"/>
    <m/>
    <m/>
    <m/>
    <m/>
    <n v="1961600"/>
    <n v="718"/>
    <n v="651.9"/>
    <s v=""/>
    <s v=""/>
    <s v=""/>
  </r>
  <r>
    <d v="2024-07-14T00:00:00"/>
    <x v="195"/>
    <n v="1700"/>
    <d v="1901-12-04T17:00:00"/>
    <n v="62.79"/>
    <n v="0"/>
    <n v="1.01"/>
    <n v="4.53"/>
    <m/>
    <n v="23.472000000000001"/>
    <n v="33.799999999999997"/>
    <n v="0.18479999999999999"/>
    <n v="0.20080000000000001"/>
    <n v="0"/>
    <n v="484.4"/>
    <m/>
    <m/>
    <m/>
    <m/>
    <n v="1961700"/>
    <n v="558.79999999999995"/>
    <n v="484.4"/>
    <s v=""/>
    <s v=""/>
    <s v=""/>
  </r>
  <r>
    <d v="2024-07-14T00:00:00"/>
    <x v="195"/>
    <n v="1800"/>
    <d v="1901-12-04T18:00:00"/>
    <n v="63.37"/>
    <n v="0"/>
    <n v="1.01"/>
    <n v="5.03"/>
    <m/>
    <n v="22.297999999999998"/>
    <n v="35.5"/>
    <n v="0.184"/>
    <n v="0.20080000000000001"/>
    <n v="0"/>
    <n v="298.10000000000002"/>
    <m/>
    <m/>
    <m/>
    <m/>
    <n v="1961800"/>
    <n v="381.7"/>
    <n v="298.10000000000002"/>
    <s v=""/>
    <s v=""/>
    <s v=""/>
  </r>
  <r>
    <d v="2024-07-14T00:00:00"/>
    <x v="195"/>
    <n v="1900"/>
    <d v="1901-12-04T19:00:00"/>
    <n v="62.32"/>
    <n v="0"/>
    <n v="1.01"/>
    <n v="4.03"/>
    <m/>
    <n v="20.292999999999999"/>
    <n v="39.299999999999997"/>
    <n v="0.184"/>
    <n v="0.2"/>
    <n v="0"/>
    <n v="123.1"/>
    <m/>
    <m/>
    <m/>
    <m/>
    <n v="1961900"/>
    <n v="203.3"/>
    <n v="123.1"/>
    <s v=""/>
    <s v=""/>
    <s v=""/>
  </r>
  <r>
    <d v="2024-07-14T00:00:00"/>
    <x v="195"/>
    <n v="2000"/>
    <d v="1901-12-04T20:00:00"/>
    <n v="62.2"/>
    <n v="0"/>
    <n v="0.5"/>
    <n v="4.03"/>
    <m/>
    <n v="15.939"/>
    <n v="42.8"/>
    <n v="0.184"/>
    <n v="0.1993"/>
    <n v="0"/>
    <n v="18.100000000000001"/>
    <m/>
    <m/>
    <m/>
    <m/>
    <n v="1962000"/>
    <n v="50.7"/>
    <n v="18.100000000000001"/>
    <s v=""/>
    <s v=""/>
    <s v=""/>
  </r>
  <r>
    <d v="2024-07-14T00:00:00"/>
    <x v="195"/>
    <n v="2100"/>
    <d v="1901-12-04T21:00:00"/>
    <n v="61.85"/>
    <n v="0"/>
    <n v="0.5"/>
    <n v="2.52"/>
    <m/>
    <n v="14.194000000000001"/>
    <n v="44.4"/>
    <n v="0.184"/>
    <n v="0.2"/>
    <n v="0"/>
    <n v="0.6"/>
    <m/>
    <m/>
    <m/>
    <m/>
    <n v="1962100"/>
    <n v="0"/>
    <n v="0"/>
    <s v=""/>
    <s v=""/>
    <s v=""/>
  </r>
  <r>
    <d v="2024-07-14T00:00:00"/>
    <x v="195"/>
    <n v="2200"/>
    <d v="1901-12-04T22:00:00"/>
    <n v="62.32"/>
    <n v="0"/>
    <n v="0"/>
    <n v="1.51"/>
    <m/>
    <n v="12.727"/>
    <n v="47"/>
    <n v="0.18329999999999999"/>
    <n v="0.2"/>
    <n v="0"/>
    <n v="0.6"/>
    <m/>
    <m/>
    <m/>
    <m/>
    <n v="1962200"/>
    <n v="0"/>
    <n v="0"/>
    <s v=""/>
    <s v=""/>
    <s v=""/>
  </r>
  <r>
    <d v="2024-07-14T00:00:00"/>
    <x v="195"/>
    <n v="2300"/>
    <d v="1901-12-04T23:00:00"/>
    <n v="63.14"/>
    <n v="0"/>
    <n v="0.5"/>
    <n v="2.52"/>
    <m/>
    <n v="13.618"/>
    <n v="41.9"/>
    <n v="0.18329999999999999"/>
    <n v="0.2"/>
    <n v="0"/>
    <n v="0.6"/>
    <m/>
    <m/>
    <m/>
    <m/>
    <n v="1962300"/>
    <n v="0"/>
    <n v="0"/>
    <s v=""/>
    <s v=""/>
    <s v=""/>
  </r>
  <r>
    <d v="2024-07-14T00:00:00"/>
    <x v="195"/>
    <n v="2400"/>
    <d v="1901-12-05T00:00:00"/>
    <n v="62.91"/>
    <n v="0"/>
    <n v="0"/>
    <n v="2.0099999999999998"/>
    <m/>
    <n v="12.195"/>
    <n v="38.4"/>
    <n v="0.18329999999999999"/>
    <n v="0.2"/>
    <n v="0"/>
    <n v="0.6"/>
    <m/>
    <m/>
    <m/>
    <m/>
    <n v="1962400"/>
    <n v="0"/>
    <n v="0"/>
    <n v="0.183"/>
    <n v="0.2"/>
    <n v="0"/>
  </r>
  <r>
    <d v="2024-07-15T00:00:00"/>
    <x v="196"/>
    <n v="100"/>
    <d v="1901-12-05T01:00:00"/>
    <n v="62.56"/>
    <n v="0"/>
    <n v="0.5"/>
    <n v="1.51"/>
    <m/>
    <n v="11.662000000000001"/>
    <n v="38.9"/>
    <n v="0.18329999999999999"/>
    <n v="0.1993"/>
    <n v="0"/>
    <n v="0.6"/>
    <m/>
    <m/>
    <m/>
    <m/>
    <n v="1970100"/>
    <n v="0"/>
    <n v="0"/>
    <s v=""/>
    <s v=""/>
    <s v=""/>
  </r>
  <r>
    <d v="2024-07-15T00:00:00"/>
    <x v="196"/>
    <n v="200"/>
    <d v="1901-12-05T02:00:00"/>
    <n v="62.91"/>
    <n v="0"/>
    <n v="0"/>
    <n v="2.0099999999999998"/>
    <m/>
    <n v="11.734"/>
    <n v="36.1"/>
    <n v="0.18260000000000001"/>
    <n v="0.1993"/>
    <n v="0"/>
    <n v="0.6"/>
    <m/>
    <m/>
    <m/>
    <m/>
    <n v="1970200"/>
    <n v="0"/>
    <n v="0"/>
    <s v=""/>
    <s v=""/>
    <s v=""/>
  </r>
  <r>
    <d v="2024-07-15T00:00:00"/>
    <x v="196"/>
    <n v="300"/>
    <d v="1901-12-05T03:00:00"/>
    <n v="62.67"/>
    <n v="0"/>
    <n v="0"/>
    <n v="2.0099999999999998"/>
    <m/>
    <n v="10.663"/>
    <n v="40.1"/>
    <n v="0.18260000000000001"/>
    <n v="0.1993"/>
    <n v="0"/>
    <n v="0.6"/>
    <m/>
    <m/>
    <m/>
    <m/>
    <n v="1970300"/>
    <n v="0"/>
    <n v="0"/>
    <s v=""/>
    <s v=""/>
    <s v=""/>
  </r>
  <r>
    <d v="2024-07-15T00:00:00"/>
    <x v="196"/>
    <n v="400"/>
    <d v="1901-12-05T04:00:00"/>
    <n v="63.02"/>
    <n v="0"/>
    <n v="0"/>
    <n v="2.52"/>
    <m/>
    <n v="10.222"/>
    <n v="43.8"/>
    <n v="0.18260000000000001"/>
    <n v="0.1993"/>
    <n v="0"/>
    <n v="0.6"/>
    <m/>
    <m/>
    <m/>
    <m/>
    <n v="1970400"/>
    <n v="0"/>
    <n v="0"/>
    <s v=""/>
    <s v=""/>
    <s v=""/>
  </r>
  <r>
    <d v="2024-07-15T00:00:00"/>
    <x v="196"/>
    <n v="500"/>
    <d v="1901-12-05T05:00:00"/>
    <n v="62.56"/>
    <n v="0"/>
    <n v="0"/>
    <n v="1.51"/>
    <m/>
    <n v="10.492000000000001"/>
    <n v="49.1"/>
    <n v="0.18260000000000001"/>
    <n v="0.1986"/>
    <n v="0"/>
    <n v="16.899999999999999"/>
    <m/>
    <m/>
    <m/>
    <m/>
    <n v="1970500"/>
    <n v="11.5"/>
    <n v="16.899999999999999"/>
    <s v=""/>
    <s v=""/>
    <s v=""/>
  </r>
  <r>
    <d v="2024-07-15T00:00:00"/>
    <x v="196"/>
    <n v="600"/>
    <d v="1901-12-05T06:00:00"/>
    <n v="62.91"/>
    <n v="0"/>
    <n v="0"/>
    <n v="2.52"/>
    <m/>
    <n v="14.266"/>
    <n v="53.2"/>
    <n v="0.18190000000000001"/>
    <n v="0.1971"/>
    <n v="0"/>
    <n v="113.1"/>
    <m/>
    <m/>
    <m/>
    <m/>
    <n v="1970600"/>
    <n v="129.19999999999999"/>
    <n v="113.1"/>
    <s v=""/>
    <s v=""/>
    <s v=""/>
  </r>
  <r>
    <d v="2024-07-15T00:00:00"/>
    <x v="196"/>
    <n v="700"/>
    <d v="1901-12-05T07:00:00"/>
    <n v="63.37"/>
    <n v="0"/>
    <n v="0"/>
    <n v="3.02"/>
    <m/>
    <n v="16.63"/>
    <n v="45.7"/>
    <n v="0.18110000000000001"/>
    <n v="0.1978"/>
    <n v="0"/>
    <n v="311.89999999999998"/>
    <m/>
    <m/>
    <m/>
    <m/>
    <n v="1970700"/>
    <n v="300.3"/>
    <n v="311.89999999999998"/>
    <s v=""/>
    <s v=""/>
    <s v=""/>
  </r>
  <r>
    <d v="2024-07-15T00:00:00"/>
    <x v="196"/>
    <n v="800"/>
    <d v="1901-12-05T08:00:00"/>
    <n v="63.37"/>
    <n v="0"/>
    <n v="0.5"/>
    <n v="3.02"/>
    <m/>
    <n v="19.698"/>
    <n v="48.5"/>
    <n v="0.18110000000000001"/>
    <n v="0.1978"/>
    <n v="0"/>
    <n v="280.60000000000002"/>
    <m/>
    <m/>
    <m/>
    <m/>
    <n v="1970800"/>
    <n v="480.5"/>
    <n v="280.60000000000002"/>
    <s v=""/>
    <s v=""/>
    <s v=""/>
  </r>
  <r>
    <d v="2024-07-15T00:00:00"/>
    <x v="196"/>
    <n v="900"/>
    <d v="1901-12-05T09:00:00"/>
    <n v="63.14"/>
    <n v="0"/>
    <n v="0.5"/>
    <n v="3.02"/>
    <m/>
    <n v="21.318000000000001"/>
    <n v="44"/>
    <n v="0.1804"/>
    <n v="0.1978"/>
    <n v="0"/>
    <n v="629.4"/>
    <m/>
    <m/>
    <m/>
    <m/>
    <n v="1970900"/>
    <n v="649.5"/>
    <n v="629.4"/>
    <s v=""/>
    <s v=""/>
    <s v=""/>
  </r>
  <r>
    <d v="2024-07-15T00:00:00"/>
    <x v="196"/>
    <n v="1000"/>
    <d v="1901-12-05T10:00:00"/>
    <n v="63.14"/>
    <n v="0"/>
    <n v="1.01"/>
    <n v="3.52"/>
    <m/>
    <n v="22.657"/>
    <n v="41"/>
    <n v="0.1797"/>
    <n v="0.1978"/>
    <n v="0"/>
    <n v="781.9"/>
    <m/>
    <m/>
    <m/>
    <m/>
    <n v="1971000"/>
    <n v="793"/>
    <n v="781.9"/>
    <s v=""/>
    <s v=""/>
    <s v=""/>
  </r>
  <r>
    <d v="2024-07-15T00:00:00"/>
    <x v="196"/>
    <n v="1100"/>
    <d v="1901-12-05T11:00:00"/>
    <n v="63.61"/>
    <n v="0"/>
    <n v="1.01"/>
    <n v="4.53"/>
    <m/>
    <n v="23.256"/>
    <n v="38.5"/>
    <n v="0.17899999999999999"/>
    <n v="0.1971"/>
    <n v="0"/>
    <n v="878.1"/>
    <m/>
    <m/>
    <m/>
    <m/>
    <n v="1971100"/>
    <n v="899.2"/>
    <n v="878.1"/>
    <s v=""/>
    <s v=""/>
    <s v=""/>
  </r>
  <r>
    <d v="2024-07-15T00:00:00"/>
    <x v="196"/>
    <n v="1200"/>
    <d v="1901-12-05T12:00:00"/>
    <n v="64.19"/>
    <n v="0.18999999999999773"/>
    <n v="2.0099999999999998"/>
    <n v="5.54"/>
    <m/>
    <n v="23.760999999999999"/>
    <n v="34"/>
    <n v="0.17749999999999999"/>
    <n v="0.19570000000000001"/>
    <n v="0"/>
    <n v="943.1"/>
    <m/>
    <m/>
    <m/>
    <m/>
    <n v="1971200"/>
    <n v="959.8"/>
    <n v="943.1"/>
    <s v=""/>
    <s v=""/>
    <s v=""/>
  </r>
  <r>
    <d v="2024-07-15T00:00:00"/>
    <x v="196"/>
    <n v="1300"/>
    <d v="1901-12-05T13:00:00"/>
    <n v="63.73"/>
    <n v="0"/>
    <n v="2.0099999999999998"/>
    <n v="5.54"/>
    <m/>
    <n v="25.597999999999999"/>
    <n v="32.1"/>
    <n v="0.17680000000000001"/>
    <n v="0.19570000000000001"/>
    <n v="0"/>
    <n v="934.4"/>
    <m/>
    <m/>
    <m/>
    <m/>
    <n v="1971300"/>
    <n v="971.2"/>
    <n v="934.4"/>
    <s v=""/>
    <s v=""/>
    <s v=""/>
  </r>
  <r>
    <d v="2024-07-15T00:00:00"/>
    <x v="196"/>
    <n v="1400"/>
    <d v="1901-12-05T14:00:00"/>
    <n v="64.08"/>
    <n v="7.9999999999998295E-2"/>
    <n v="2.0099999999999998"/>
    <n v="6.54"/>
    <m/>
    <n v="25.524999999999999"/>
    <n v="29.3"/>
    <n v="0.17610000000000001"/>
    <n v="0.19570000000000001"/>
    <n v="0"/>
    <n v="890.6"/>
    <m/>
    <m/>
    <m/>
    <m/>
    <n v="1971400"/>
    <n v="931.7"/>
    <n v="890.6"/>
    <s v=""/>
    <s v=""/>
    <s v=""/>
  </r>
  <r>
    <d v="2024-07-15T00:00:00"/>
    <x v="196"/>
    <n v="1500"/>
    <d v="1901-12-05T15:00:00"/>
    <n v="63.96"/>
    <n v="0"/>
    <n v="1.51"/>
    <n v="6.04"/>
    <m/>
    <n v="25.428000000000001"/>
    <n v="26.9"/>
    <n v="0.17530000000000001"/>
    <n v="0.19489999999999999"/>
    <n v="0"/>
    <n v="790.6"/>
    <m/>
    <m/>
    <m/>
    <m/>
    <n v="1971500"/>
    <n v="844.3"/>
    <n v="790.6"/>
    <s v=""/>
    <s v=""/>
    <s v=""/>
  </r>
  <r>
    <d v="2024-07-15T00:00:00"/>
    <x v="196"/>
    <n v="1600"/>
    <d v="1901-12-05T16:00:00"/>
    <n v="63.26"/>
    <n v="0"/>
    <n v="1.51"/>
    <n v="6.54"/>
    <m/>
    <n v="25.404"/>
    <n v="26.7"/>
    <n v="0.17460000000000001"/>
    <n v="0.19489999999999999"/>
    <n v="0"/>
    <n v="656.9"/>
    <m/>
    <m/>
    <m/>
    <m/>
    <n v="1971600"/>
    <n v="716.2"/>
    <n v="656.9"/>
    <s v=""/>
    <s v=""/>
    <s v=""/>
  </r>
  <r>
    <d v="2024-07-15T00:00:00"/>
    <x v="196"/>
    <n v="1700"/>
    <d v="1901-12-05T17:00:00"/>
    <n v="62.67"/>
    <n v="0"/>
    <n v="1.01"/>
    <n v="5.03"/>
    <m/>
    <n v="24.943999999999999"/>
    <n v="25.2"/>
    <n v="0.17319999999999999"/>
    <n v="0.192"/>
    <n v="0"/>
    <n v="500.6"/>
    <m/>
    <m/>
    <m/>
    <m/>
    <n v="1971700"/>
    <n v="556.79999999999995"/>
    <n v="500.6"/>
    <s v=""/>
    <s v=""/>
    <s v=""/>
  </r>
  <r>
    <d v="2024-07-15T00:00:00"/>
    <x v="196"/>
    <n v="1800"/>
    <d v="1901-12-05T18:00:00"/>
    <n v="62.2"/>
    <n v="0"/>
    <n v="1.51"/>
    <n v="5.03"/>
    <m/>
    <n v="22.896000000000001"/>
    <n v="25.8"/>
    <n v="0.17319999999999999"/>
    <n v="0.19350000000000001"/>
    <n v="0"/>
    <n v="324.39999999999998"/>
    <m/>
    <m/>
    <m/>
    <m/>
    <n v="1971800"/>
    <n v="379.5"/>
    <n v="324.39999999999998"/>
    <s v=""/>
    <s v=""/>
    <s v=""/>
  </r>
  <r>
    <d v="2024-07-15T00:00:00"/>
    <x v="196"/>
    <n v="1900"/>
    <d v="1901-12-05T19:00:00"/>
    <n v="62.67"/>
    <n v="0"/>
    <n v="1.01"/>
    <n v="4.53"/>
    <m/>
    <n v="20.530999999999999"/>
    <n v="25.8"/>
    <n v="0.17319999999999999"/>
    <n v="0.1928"/>
    <n v="0"/>
    <n v="154.4"/>
    <m/>
    <m/>
    <m/>
    <m/>
    <n v="1971900"/>
    <n v="201.3"/>
    <n v="154.4"/>
    <s v=""/>
    <s v=""/>
    <s v=""/>
  </r>
  <r>
    <d v="2024-07-15T00:00:00"/>
    <x v="196"/>
    <n v="2000"/>
    <d v="1901-12-05T20:00:00"/>
    <n v="62.56"/>
    <n v="0"/>
    <n v="0.5"/>
    <n v="3.52"/>
    <m/>
    <n v="16.344000000000001"/>
    <n v="27.5"/>
    <n v="0.1724"/>
    <n v="0.19350000000000001"/>
    <n v="0"/>
    <n v="16.899999999999999"/>
    <m/>
    <m/>
    <m/>
    <m/>
    <n v="1972000"/>
    <n v="49.2"/>
    <n v="16.899999999999999"/>
    <s v=""/>
    <s v=""/>
    <s v=""/>
  </r>
  <r>
    <d v="2024-07-15T00:00:00"/>
    <x v="196"/>
    <n v="2100"/>
    <d v="1901-12-05T21:00:00"/>
    <n v="61.97"/>
    <n v="0"/>
    <n v="0.5"/>
    <n v="2.52"/>
    <m/>
    <n v="14.409000000000001"/>
    <n v="30.7"/>
    <n v="0.1724"/>
    <n v="0.19350000000000001"/>
    <n v="0"/>
    <n v="0.6"/>
    <m/>
    <m/>
    <m/>
    <m/>
    <n v="1972100"/>
    <n v="0"/>
    <n v="0"/>
    <s v=""/>
    <s v=""/>
    <s v=""/>
  </r>
  <r>
    <d v="2024-07-15T00:00:00"/>
    <x v="196"/>
    <n v="2200"/>
    <d v="1901-12-05T22:00:00"/>
    <n v="62.67"/>
    <n v="0"/>
    <n v="1.01"/>
    <n v="2.52"/>
    <m/>
    <n v="15.055"/>
    <n v="29.6"/>
    <n v="0.1724"/>
    <n v="0.19350000000000001"/>
    <n v="0"/>
    <n v="0.6"/>
    <m/>
    <m/>
    <m/>
    <m/>
    <n v="1972200"/>
    <n v="0"/>
    <n v="0"/>
    <s v=""/>
    <s v=""/>
    <s v=""/>
  </r>
  <r>
    <d v="2024-07-15T00:00:00"/>
    <x v="196"/>
    <n v="2300"/>
    <d v="1901-12-05T23:00:00"/>
    <n v="62.56"/>
    <n v="0"/>
    <n v="1.01"/>
    <n v="3.52"/>
    <m/>
    <n v="15.294"/>
    <n v="28.3"/>
    <n v="0.17169999999999999"/>
    <n v="0.1928"/>
    <n v="0"/>
    <n v="0.6"/>
    <m/>
    <m/>
    <m/>
    <m/>
    <n v="1972300"/>
    <n v="0"/>
    <n v="0"/>
    <s v=""/>
    <s v=""/>
    <s v=""/>
  </r>
  <r>
    <d v="2024-07-15T00:00:00"/>
    <x v="196"/>
    <n v="2400"/>
    <d v="1901-12-06T00:00:00"/>
    <n v="62.67"/>
    <n v="0"/>
    <n v="0.5"/>
    <n v="2.0099999999999998"/>
    <m/>
    <n v="13.209"/>
    <n v="32.9"/>
    <n v="0.17169999999999999"/>
    <n v="0.1928"/>
    <n v="0"/>
    <n v="0.6"/>
    <m/>
    <m/>
    <m/>
    <m/>
    <n v="1972400"/>
    <n v="0"/>
    <n v="0"/>
    <n v="0.17199999999999999"/>
    <n v="0.193"/>
    <n v="0"/>
  </r>
  <r>
    <d v="2024-07-16T00:00:00"/>
    <x v="197"/>
    <n v="100"/>
    <d v="1901-12-06T01:00:00"/>
    <n v="62.67"/>
    <n v="0"/>
    <n v="1.01"/>
    <n v="2.0099999999999998"/>
    <m/>
    <n v="12.170999999999999"/>
    <n v="38.799999999999997"/>
    <n v="0.17169999999999999"/>
    <n v="0.192"/>
    <n v="0"/>
    <n v="0.6"/>
    <m/>
    <m/>
    <m/>
    <m/>
    <n v="1980100"/>
    <n v="0"/>
    <n v="0"/>
    <s v=""/>
    <s v=""/>
    <s v=""/>
  </r>
  <r>
    <d v="2024-07-16T00:00:00"/>
    <x v="197"/>
    <n v="200"/>
    <d v="1901-12-06T02:00:00"/>
    <n v="62.79"/>
    <n v="0"/>
    <n v="1.01"/>
    <n v="2.52"/>
    <m/>
    <n v="12.218999999999999"/>
    <n v="37.4"/>
    <n v="0.17169999999999999"/>
    <n v="0.192"/>
    <n v="0"/>
    <n v="0.6"/>
    <m/>
    <m/>
    <m/>
    <m/>
    <n v="1980200"/>
    <n v="0"/>
    <n v="0"/>
    <s v=""/>
    <s v=""/>
    <s v=""/>
  </r>
  <r>
    <d v="2024-07-16T00:00:00"/>
    <x v="197"/>
    <n v="300"/>
    <d v="1901-12-06T03:00:00"/>
    <n v="62.67"/>
    <n v="0"/>
    <n v="1.51"/>
    <n v="2.52"/>
    <m/>
    <n v="12.147"/>
    <n v="33.200000000000003"/>
    <n v="0.17169999999999999"/>
    <n v="0.192"/>
    <n v="0"/>
    <n v="0.6"/>
    <m/>
    <m/>
    <m/>
    <m/>
    <n v="1980300"/>
    <n v="0"/>
    <n v="0"/>
    <s v=""/>
    <s v=""/>
    <s v=""/>
  </r>
  <r>
    <d v="2024-07-16T00:00:00"/>
    <x v="197"/>
    <n v="400"/>
    <d v="1901-12-06T04:00:00"/>
    <n v="62.79"/>
    <n v="0"/>
    <n v="1.01"/>
    <n v="2.0099999999999998"/>
    <m/>
    <n v="11.613"/>
    <n v="42.7"/>
    <n v="0.17100000000000001"/>
    <n v="0.192"/>
    <n v="0"/>
    <n v="0.6"/>
    <m/>
    <m/>
    <m/>
    <m/>
    <n v="1980400"/>
    <n v="0"/>
    <n v="0"/>
    <s v=""/>
    <s v=""/>
    <s v=""/>
  </r>
  <r>
    <d v="2024-07-16T00:00:00"/>
    <x v="197"/>
    <n v="500"/>
    <d v="1901-12-06T05:00:00"/>
    <n v="62.91"/>
    <n v="0"/>
    <n v="1.51"/>
    <n v="2.52"/>
    <m/>
    <n v="11.782999999999999"/>
    <n v="44.5"/>
    <n v="0.17100000000000001"/>
    <n v="0.1913"/>
    <n v="0"/>
    <n v="11.9"/>
    <m/>
    <m/>
    <m/>
    <m/>
    <n v="1980500"/>
    <n v="10.7"/>
    <n v="11.9"/>
    <s v=""/>
    <s v=""/>
    <s v=""/>
  </r>
  <r>
    <d v="2024-07-16T00:00:00"/>
    <x v="197"/>
    <n v="600"/>
    <d v="1901-12-06T06:00:00"/>
    <n v="62.67"/>
    <n v="0"/>
    <n v="1.51"/>
    <n v="2.0099999999999998"/>
    <m/>
    <n v="15.007999999999999"/>
    <n v="47.9"/>
    <n v="0.17100000000000001"/>
    <n v="0.1913"/>
    <n v="0"/>
    <n v="116.9"/>
    <m/>
    <m/>
    <m/>
    <m/>
    <n v="1980600"/>
    <n v="126.8"/>
    <n v="116.9"/>
    <s v=""/>
    <s v=""/>
    <s v=""/>
  </r>
  <r>
    <d v="2024-07-16T00:00:00"/>
    <x v="197"/>
    <n v="700"/>
    <d v="1901-12-06T07:00:00"/>
    <n v="62.67"/>
    <n v="0"/>
    <n v="0"/>
    <n v="1.51"/>
    <m/>
    <n v="20.984000000000002"/>
    <n v="41"/>
    <n v="0.17019999999999999"/>
    <n v="0.1913"/>
    <n v="0"/>
    <n v="328.1"/>
    <m/>
    <m/>
    <m/>
    <m/>
    <n v="1980700"/>
    <n v="298"/>
    <n v="328.1"/>
    <s v=""/>
    <s v=""/>
    <s v=""/>
  </r>
  <r>
    <d v="2024-07-16T00:00:00"/>
    <x v="197"/>
    <n v="800"/>
    <d v="1901-12-06T08:00:00"/>
    <n v="63.37"/>
    <n v="0"/>
    <n v="0.5"/>
    <n v="3.02"/>
    <m/>
    <n v="21.581"/>
    <n v="30.5"/>
    <n v="0.16950000000000001"/>
    <n v="0.1913"/>
    <n v="0"/>
    <n v="270.60000000000002"/>
    <m/>
    <m/>
    <m/>
    <m/>
    <n v="1980800"/>
    <n v="478.5"/>
    <n v="270.60000000000002"/>
    <s v=""/>
    <s v=""/>
    <s v=""/>
  </r>
  <r>
    <d v="2024-07-16T00:00:00"/>
    <x v="197"/>
    <n v="900"/>
    <d v="1901-12-06T09:00:00"/>
    <n v="63.49"/>
    <n v="0"/>
    <n v="1.01"/>
    <n v="4.03"/>
    <m/>
    <n v="23.231999999999999"/>
    <n v="31.4"/>
    <n v="0.1681"/>
    <n v="0.19059999999999999"/>
    <n v="0"/>
    <n v="651.9"/>
    <m/>
    <m/>
    <m/>
    <m/>
    <n v="1980900"/>
    <n v="647.29999999999995"/>
    <n v="651.9"/>
    <s v=""/>
    <s v=""/>
    <s v=""/>
  </r>
  <r>
    <d v="2024-07-16T00:00:00"/>
    <x v="197"/>
    <n v="1000"/>
    <d v="1901-12-06T10:00:00"/>
    <n v="62.91"/>
    <n v="0"/>
    <n v="1.51"/>
    <n v="5.03"/>
    <m/>
    <n v="23.856999999999999"/>
    <n v="32.1"/>
    <n v="0.1673"/>
    <n v="0.19059999999999999"/>
    <n v="0"/>
    <n v="788.1"/>
    <m/>
    <m/>
    <m/>
    <m/>
    <n v="1981000"/>
    <n v="790.8"/>
    <n v="788.1"/>
    <s v=""/>
    <s v=""/>
    <s v=""/>
  </r>
  <r>
    <d v="2024-07-16T00:00:00"/>
    <x v="197"/>
    <n v="1100"/>
    <d v="1901-12-06T11:00:00"/>
    <n v="63.84"/>
    <n v="0"/>
    <n v="1.51"/>
    <n v="5.03"/>
    <m/>
    <n v="25.866"/>
    <n v="32"/>
    <n v="0.1666"/>
    <n v="0.18990000000000001"/>
    <n v="0"/>
    <n v="881.9"/>
    <m/>
    <m/>
    <m/>
    <m/>
    <n v="1981100"/>
    <n v="897.2"/>
    <n v="881.9"/>
    <s v=""/>
    <s v=""/>
    <s v=""/>
  </r>
  <r>
    <d v="2024-07-16T00:00:00"/>
    <x v="197"/>
    <n v="1200"/>
    <d v="1901-12-06T12:00:00"/>
    <n v="63.37"/>
    <n v="0"/>
    <n v="2.0099999999999998"/>
    <n v="6.04"/>
    <m/>
    <n v="25.574000000000002"/>
    <n v="29.5"/>
    <n v="0.16589999999999999"/>
    <n v="0.18990000000000001"/>
    <n v="0"/>
    <n v="948.1"/>
    <m/>
    <m/>
    <m/>
    <m/>
    <n v="1981200"/>
    <n v="958.2"/>
    <n v="948.1"/>
    <s v=""/>
    <s v=""/>
    <s v=""/>
  </r>
  <r>
    <d v="2024-07-16T00:00:00"/>
    <x v="197"/>
    <n v="1300"/>
    <d v="1901-12-06T13:00:00"/>
    <n v="63.73"/>
    <n v="0"/>
    <n v="2.0099999999999998"/>
    <n v="8.0500000000000007"/>
    <m/>
    <n v="27.135999999999999"/>
    <n v="30.2"/>
    <n v="0.16439999999999999"/>
    <n v="0.18909999999999999"/>
    <n v="0"/>
    <n v="948.1"/>
    <m/>
    <m/>
    <m/>
    <m/>
    <n v="1981300"/>
    <n v="969.2"/>
    <n v="948.1"/>
    <s v=""/>
    <s v=""/>
    <s v=""/>
  </r>
  <r>
    <d v="2024-07-16T00:00:00"/>
    <x v="197"/>
    <n v="1400"/>
    <d v="1901-12-06T14:00:00"/>
    <n v="63.26"/>
    <n v="0"/>
    <n v="2.0099999999999998"/>
    <n v="5.54"/>
    <m/>
    <n v="26.695"/>
    <n v="28.1"/>
    <n v="0.16300000000000001"/>
    <n v="0.18909999999999999"/>
    <n v="0"/>
    <n v="889.4"/>
    <m/>
    <m/>
    <m/>
    <m/>
    <n v="1981400"/>
    <n v="929.7"/>
    <n v="889.4"/>
    <s v=""/>
    <s v=""/>
    <s v=""/>
  </r>
  <r>
    <d v="2024-07-16T00:00:00"/>
    <x v="197"/>
    <n v="1500"/>
    <d v="1901-12-06T15:00:00"/>
    <n v="62.79"/>
    <n v="0"/>
    <n v="1.51"/>
    <n v="6.54"/>
    <m/>
    <n v="27.382000000000001"/>
    <n v="27.1"/>
    <n v="0.1615"/>
    <n v="0.18909999999999999"/>
    <n v="0"/>
    <n v="795.6"/>
    <m/>
    <m/>
    <m/>
    <m/>
    <n v="1981500"/>
    <n v="842.3"/>
    <n v="795.6"/>
    <s v=""/>
    <s v=""/>
    <s v=""/>
  </r>
  <r>
    <d v="2024-07-16T00:00:00"/>
    <x v="197"/>
    <n v="1600"/>
    <d v="1901-12-06T16:00:00"/>
    <n v="63.37"/>
    <n v="0"/>
    <n v="2.0099999999999998"/>
    <n v="5.03"/>
    <m/>
    <n v="26.622"/>
    <n v="24.9"/>
    <n v="0.1608"/>
    <n v="0.18840000000000001"/>
    <n v="0"/>
    <n v="684.4"/>
    <m/>
    <m/>
    <m/>
    <m/>
    <n v="1981600"/>
    <n v="714.2"/>
    <n v="684.4"/>
    <s v=""/>
    <s v=""/>
    <s v=""/>
  </r>
  <r>
    <d v="2024-07-16T00:00:00"/>
    <x v="197"/>
    <n v="1700"/>
    <d v="1901-12-06T17:00:00"/>
    <n v="62.67"/>
    <n v="0"/>
    <n v="1.51"/>
    <n v="5.03"/>
    <m/>
    <n v="26.256"/>
    <n v="22.9"/>
    <n v="0.16009999999999999"/>
    <n v="0.18840000000000001"/>
    <n v="0"/>
    <n v="495.6"/>
    <m/>
    <m/>
    <m/>
    <m/>
    <n v="1981700"/>
    <n v="554.70000000000005"/>
    <n v="495.6"/>
    <s v=""/>
    <s v=""/>
    <s v=""/>
  </r>
  <r>
    <d v="2024-07-16T00:00:00"/>
    <x v="197"/>
    <n v="1800"/>
    <d v="1901-12-06T18:00:00"/>
    <n v="62.2"/>
    <n v="0"/>
    <n v="0.5"/>
    <n v="3.02"/>
    <m/>
    <n v="24.797999999999998"/>
    <n v="25"/>
    <n v="0.15939999999999999"/>
    <n v="0.18840000000000001"/>
    <n v="0"/>
    <n v="308.10000000000002"/>
    <m/>
    <m/>
    <m/>
    <m/>
    <n v="1981800"/>
    <n v="377.2"/>
    <n v="308.10000000000002"/>
    <s v=""/>
    <s v=""/>
    <s v=""/>
  </r>
  <r>
    <d v="2024-07-16T00:00:00"/>
    <x v="197"/>
    <n v="1900"/>
    <d v="1901-12-06T19:00:00"/>
    <n v="62.32"/>
    <n v="0"/>
    <n v="0"/>
    <n v="2.0099999999999998"/>
    <m/>
    <n v="21.126999999999999"/>
    <n v="31.3"/>
    <n v="0.15859999999999999"/>
    <n v="0.18770000000000001"/>
    <n v="0"/>
    <n v="121.9"/>
    <m/>
    <m/>
    <m/>
    <m/>
    <n v="1981900"/>
    <n v="198.5"/>
    <n v="121.9"/>
    <s v=""/>
    <s v=""/>
    <s v=""/>
  </r>
  <r>
    <d v="2024-07-16T00:00:00"/>
    <x v="197"/>
    <n v="2000"/>
    <d v="1901-12-06T20:00:00"/>
    <n v="62.44"/>
    <n v="0"/>
    <n v="0"/>
    <n v="2.0099999999999998"/>
    <m/>
    <n v="16.963000000000001"/>
    <n v="39.799999999999997"/>
    <n v="0.15859999999999999"/>
    <n v="0.18770000000000001"/>
    <n v="0"/>
    <n v="10.6"/>
    <m/>
    <m/>
    <m/>
    <m/>
    <n v="1982000"/>
    <n v="47.2"/>
    <n v="10.6"/>
    <s v=""/>
    <s v=""/>
    <s v=""/>
  </r>
  <r>
    <d v="2024-07-16T00:00:00"/>
    <x v="197"/>
    <n v="2100"/>
    <d v="1901-12-06T21:00:00"/>
    <n v="62.67"/>
    <n v="0"/>
    <n v="1.01"/>
    <n v="2.52"/>
    <m/>
    <n v="15.867000000000001"/>
    <n v="43.9"/>
    <n v="0.15790000000000001"/>
    <n v="0.18770000000000001"/>
    <n v="0"/>
    <n v="0.6"/>
    <m/>
    <m/>
    <m/>
    <m/>
    <n v="1982100"/>
    <n v="0"/>
    <n v="0"/>
    <s v=""/>
    <s v=""/>
    <s v=""/>
  </r>
  <r>
    <d v="2024-07-16T00:00:00"/>
    <x v="197"/>
    <n v="2200"/>
    <d v="1901-12-06T22:00:00"/>
    <n v="62.79"/>
    <n v="0"/>
    <n v="1.01"/>
    <n v="2.0099999999999998"/>
    <m/>
    <n v="15.867000000000001"/>
    <n v="43.9"/>
    <n v="0.15790000000000001"/>
    <n v="0.187"/>
    <n v="0"/>
    <n v="0.6"/>
    <m/>
    <m/>
    <m/>
    <m/>
    <n v="1982200"/>
    <n v="0"/>
    <n v="0"/>
    <s v=""/>
    <s v=""/>
    <s v=""/>
  </r>
  <r>
    <d v="2024-07-16T00:00:00"/>
    <x v="197"/>
    <n v="2300"/>
    <d v="1901-12-06T23:00:00"/>
    <n v="63.02"/>
    <n v="0"/>
    <n v="1.01"/>
    <n v="2.0099999999999998"/>
    <m/>
    <n v="16.058"/>
    <n v="43.6"/>
    <n v="0.15790000000000001"/>
    <n v="0.187"/>
    <n v="0"/>
    <n v="0.6"/>
    <m/>
    <m/>
    <m/>
    <m/>
    <n v="1982300"/>
    <n v="0"/>
    <n v="0"/>
    <s v=""/>
    <s v=""/>
    <s v=""/>
  </r>
  <r>
    <d v="2024-07-16T00:00:00"/>
    <x v="197"/>
    <n v="2400"/>
    <d v="1901-12-07T00:00:00"/>
    <n v="62.32"/>
    <n v="0"/>
    <n v="1.01"/>
    <n v="2.0099999999999998"/>
    <m/>
    <n v="15.103"/>
    <n v="41.9"/>
    <n v="0.15720000000000001"/>
    <n v="0.187"/>
    <n v="0"/>
    <n v="0.6"/>
    <m/>
    <m/>
    <m/>
    <m/>
    <n v="1982400"/>
    <n v="0"/>
    <n v="0"/>
    <n v="0.157"/>
    <n v="0.187"/>
    <n v="0"/>
  </r>
  <r>
    <d v="2024-07-17T00:00:00"/>
    <x v="198"/>
    <n v="100"/>
    <d v="1901-12-07T01:00:00"/>
    <n v="62.32"/>
    <n v="0"/>
    <n v="1.01"/>
    <n v="2.52"/>
    <m/>
    <n v="14.457000000000001"/>
    <n v="43.2"/>
    <n v="0.15720000000000001"/>
    <n v="0.1862"/>
    <n v="0"/>
    <n v="0.6"/>
    <m/>
    <m/>
    <m/>
    <m/>
    <n v="1990100"/>
    <n v="0"/>
    <n v="0"/>
    <s v=""/>
    <s v=""/>
    <s v=""/>
  </r>
  <r>
    <d v="2024-07-17T00:00:00"/>
    <x v="198"/>
    <n v="200"/>
    <d v="1901-12-07T02:00:00"/>
    <n v="62.91"/>
    <n v="0"/>
    <n v="1.51"/>
    <n v="2.0099999999999998"/>
    <m/>
    <n v="14.337"/>
    <n v="43.8"/>
    <n v="0.15720000000000001"/>
    <n v="0.18479999999999999"/>
    <n v="0"/>
    <n v="0.6"/>
    <m/>
    <m/>
    <m/>
    <m/>
    <n v="1990200"/>
    <n v="0"/>
    <n v="0"/>
    <s v=""/>
    <s v=""/>
    <s v=""/>
  </r>
  <r>
    <d v="2024-07-17T00:00:00"/>
    <x v="198"/>
    <n v="300"/>
    <d v="1901-12-07T03:00:00"/>
    <n v="62.67"/>
    <n v="0"/>
    <n v="1.51"/>
    <n v="2.52"/>
    <m/>
    <n v="14.05"/>
    <n v="44.2"/>
    <n v="0.15720000000000001"/>
    <n v="0.18479999999999999"/>
    <n v="0"/>
    <n v="0.6"/>
    <m/>
    <m/>
    <m/>
    <m/>
    <n v="1990300"/>
    <n v="0"/>
    <n v="0"/>
    <s v=""/>
    <s v=""/>
    <s v=""/>
  </r>
  <r>
    <d v="2024-07-17T00:00:00"/>
    <x v="198"/>
    <n v="400"/>
    <d v="1901-12-07T04:00:00"/>
    <n v="62.2"/>
    <n v="0"/>
    <n v="1.51"/>
    <n v="2.52"/>
    <m/>
    <n v="14.098000000000001"/>
    <n v="45"/>
    <n v="0.15720000000000001"/>
    <n v="0.18479999999999999"/>
    <n v="0"/>
    <n v="0.6"/>
    <m/>
    <m/>
    <m/>
    <m/>
    <n v="1990400"/>
    <n v="0"/>
    <n v="0"/>
    <s v=""/>
    <s v=""/>
    <s v=""/>
  </r>
  <r>
    <d v="2024-07-17T00:00:00"/>
    <x v="198"/>
    <n v="500"/>
    <d v="1901-12-07T05:00:00"/>
    <n v="62.32"/>
    <n v="0"/>
    <n v="1.51"/>
    <n v="2.52"/>
    <m/>
    <n v="14.002000000000001"/>
    <n v="47.8"/>
    <n v="0.15720000000000001"/>
    <n v="0.184"/>
    <n v="0"/>
    <n v="13.1"/>
    <m/>
    <m/>
    <m/>
    <m/>
    <n v="1990500"/>
    <n v="9.8000000000000007"/>
    <n v="13.1"/>
    <s v=""/>
    <s v=""/>
    <s v=""/>
  </r>
  <r>
    <d v="2024-07-17T00:00:00"/>
    <x v="198"/>
    <n v="600"/>
    <d v="1901-12-07T06:00:00"/>
    <n v="62.56"/>
    <n v="0"/>
    <n v="1.51"/>
    <n v="2.52"/>
    <m/>
    <n v="16.414999999999999"/>
    <n v="51.2"/>
    <n v="0.15640000000000001"/>
    <n v="0.184"/>
    <n v="0"/>
    <n v="111.9"/>
    <m/>
    <m/>
    <m/>
    <m/>
    <n v="1990600"/>
    <n v="124.7"/>
    <n v="111.9"/>
    <s v=""/>
    <s v=""/>
    <s v=""/>
  </r>
  <r>
    <d v="2024-07-17T00:00:00"/>
    <x v="198"/>
    <n v="700"/>
    <d v="1901-12-07T07:00:00"/>
    <n v="63.02"/>
    <n v="0"/>
    <n v="0.5"/>
    <n v="2.0099999999999998"/>
    <m/>
    <n v="22.082000000000001"/>
    <n v="44.3"/>
    <n v="0.15640000000000001"/>
    <n v="0.184"/>
    <n v="0"/>
    <n v="311.89999999999998"/>
    <m/>
    <m/>
    <m/>
    <m/>
    <n v="1990700"/>
    <n v="295.5"/>
    <n v="311.89999999999998"/>
    <s v=""/>
    <s v=""/>
    <s v=""/>
  </r>
  <r>
    <d v="2024-07-17T00:00:00"/>
    <x v="198"/>
    <n v="800"/>
    <d v="1901-12-07T08:00:00"/>
    <n v="63.37"/>
    <n v="0"/>
    <n v="0.5"/>
    <n v="2.52"/>
    <m/>
    <n v="23.135999999999999"/>
    <n v="32.700000000000003"/>
    <n v="0.15570000000000001"/>
    <n v="0.184"/>
    <n v="0"/>
    <n v="266.89999999999998"/>
    <m/>
    <m/>
    <m/>
    <m/>
    <n v="1990800"/>
    <n v="476.2"/>
    <n v="266.89999999999998"/>
    <s v=""/>
    <s v=""/>
    <s v=""/>
  </r>
  <r>
    <d v="2024-07-17T00:00:00"/>
    <x v="198"/>
    <n v="900"/>
    <d v="1901-12-07T09:00:00"/>
    <n v="63.96"/>
    <n v="0"/>
    <n v="1.01"/>
    <n v="4.53"/>
    <m/>
    <n v="24.870999999999999"/>
    <n v="31.6"/>
    <n v="0.15429999999999999"/>
    <n v="0.18329999999999999"/>
    <n v="0"/>
    <n v="641.9"/>
    <m/>
    <m/>
    <m/>
    <m/>
    <n v="1990900"/>
    <n v="645.29999999999995"/>
    <n v="641.9"/>
    <s v=""/>
    <s v=""/>
    <s v=""/>
  </r>
  <r>
    <d v="2024-07-17T00:00:00"/>
    <x v="198"/>
    <n v="1000"/>
    <d v="1901-12-07T10:00:00"/>
    <n v="63.49"/>
    <n v="0"/>
    <n v="1.51"/>
    <n v="7.05"/>
    <m/>
    <n v="25.55"/>
    <n v="30.8"/>
    <n v="0.15279999999999999"/>
    <n v="0.18260000000000001"/>
    <n v="0"/>
    <n v="819.4"/>
    <m/>
    <m/>
    <m/>
    <m/>
    <n v="1991000"/>
    <n v="788.8"/>
    <n v="819.4"/>
    <s v=""/>
    <s v=""/>
    <s v=""/>
  </r>
  <r>
    <d v="2024-07-17T00:00:00"/>
    <x v="198"/>
    <n v="1100"/>
    <d v="1901-12-07T11:00:00"/>
    <n v="63.26"/>
    <n v="0"/>
    <n v="1.51"/>
    <n v="7.05"/>
    <m/>
    <n v="23.015999999999998"/>
    <n v="31.4"/>
    <n v="0.15140000000000001"/>
    <n v="0.18190000000000001"/>
    <n v="0"/>
    <n v="691.9"/>
    <m/>
    <m/>
    <m/>
    <m/>
    <n v="1991100"/>
    <n v="895.3"/>
    <n v="691.9"/>
    <s v=""/>
    <s v=""/>
    <s v=""/>
  </r>
  <r>
    <d v="2024-07-17T00:00:00"/>
    <x v="198"/>
    <n v="1200"/>
    <d v="1901-12-07T12:00:00"/>
    <n v="63.73"/>
    <n v="0"/>
    <n v="1.01"/>
    <n v="4.53"/>
    <m/>
    <n v="25.574000000000002"/>
    <n v="31.7"/>
    <n v="0.15060000000000001"/>
    <n v="0.18190000000000001"/>
    <n v="0"/>
    <n v="646.9"/>
    <m/>
    <m/>
    <m/>
    <m/>
    <n v="1991200"/>
    <n v="956.3"/>
    <n v="646.9"/>
    <s v=""/>
    <s v=""/>
    <s v=""/>
  </r>
  <r>
    <d v="2024-07-17T00:00:00"/>
    <x v="198"/>
    <n v="1300"/>
    <d v="1901-12-07T13:00:00"/>
    <n v="63.14"/>
    <n v="0"/>
    <n v="1.01"/>
    <n v="5.03"/>
    <m/>
    <n v="25.744"/>
    <n v="28.9"/>
    <n v="0.1492"/>
    <n v="0.18110000000000001"/>
    <n v="0"/>
    <n v="799.4"/>
    <m/>
    <m/>
    <m/>
    <m/>
    <n v="1991300"/>
    <n v="967.5"/>
    <n v="799.4"/>
    <s v=""/>
    <s v=""/>
    <s v=""/>
  </r>
  <r>
    <d v="2024-07-17T00:00:00"/>
    <x v="198"/>
    <n v="1400"/>
    <d v="1901-12-07T14:00:00"/>
    <n v="63.61"/>
    <n v="0"/>
    <n v="2.0099999999999998"/>
    <n v="5.03"/>
    <m/>
    <n v="25.04"/>
    <n v="30"/>
    <n v="0.1477"/>
    <n v="0.1804"/>
    <n v="0"/>
    <n v="609.4"/>
    <m/>
    <m/>
    <m/>
    <m/>
    <n v="1991400"/>
    <n v="927.8"/>
    <n v="609.4"/>
    <s v=""/>
    <s v=""/>
    <s v=""/>
  </r>
  <r>
    <d v="2024-07-17T00:00:00"/>
    <x v="198"/>
    <n v="1500"/>
    <d v="1901-12-07T15:00:00"/>
    <n v="63.61"/>
    <n v="0"/>
    <n v="2.0099999999999998"/>
    <n v="7.55"/>
    <m/>
    <n v="25.89"/>
    <n v="29.4"/>
    <n v="0.14630000000000001"/>
    <n v="0.1797"/>
    <n v="0"/>
    <n v="646.9"/>
    <m/>
    <m/>
    <m/>
    <m/>
    <n v="1991500"/>
    <n v="840.5"/>
    <n v="646.9"/>
    <s v=""/>
    <s v=""/>
    <s v=""/>
  </r>
  <r>
    <d v="2024-07-17T00:00:00"/>
    <x v="198"/>
    <n v="1600"/>
    <d v="1901-12-07T16:00:00"/>
    <n v="62.2"/>
    <n v="0"/>
    <n v="1.01"/>
    <n v="4.03"/>
    <m/>
    <n v="23.593"/>
    <n v="29.5"/>
    <n v="0.14480000000000001"/>
    <n v="0.1797"/>
    <n v="0"/>
    <n v="428.1"/>
    <m/>
    <m/>
    <m/>
    <m/>
    <n v="1991600"/>
    <n v="712.3"/>
    <n v="428.1"/>
    <s v=""/>
    <s v=""/>
    <s v=""/>
  </r>
  <r>
    <d v="2024-07-17T00:00:00"/>
    <x v="198"/>
    <n v="1700"/>
    <d v="1901-12-07T17:00:00"/>
    <n v="61.97"/>
    <n v="0"/>
    <n v="1.51"/>
    <n v="5.03"/>
    <m/>
    <n v="22.896000000000001"/>
    <n v="32.6"/>
    <n v="0.14480000000000001"/>
    <n v="0.17899999999999999"/>
    <n v="0"/>
    <n v="199.4"/>
    <m/>
    <m/>
    <m/>
    <m/>
    <n v="1991700"/>
    <n v="552.5"/>
    <n v="199.4"/>
    <s v=""/>
    <s v=""/>
    <s v=""/>
  </r>
  <r>
    <d v="2024-07-17T00:00:00"/>
    <x v="198"/>
    <n v="1800"/>
    <d v="1901-12-07T18:00:00"/>
    <n v="63.49"/>
    <n v="0"/>
    <n v="1.01"/>
    <n v="4.03"/>
    <m/>
    <n v="21.533000000000001"/>
    <n v="34.700000000000003"/>
    <n v="0.14410000000000001"/>
    <n v="0.17899999999999999"/>
    <n v="0"/>
    <n v="168.1"/>
    <m/>
    <m/>
    <m/>
    <m/>
    <n v="1991800"/>
    <n v="374.7"/>
    <n v="168.1"/>
    <s v=""/>
    <s v=""/>
    <s v=""/>
  </r>
  <r>
    <d v="2024-07-17T00:00:00"/>
    <x v="198"/>
    <n v="1900"/>
    <d v="1901-12-07T19:00:00"/>
    <n v="62.67"/>
    <n v="0"/>
    <n v="0"/>
    <n v="2.0099999999999998"/>
    <m/>
    <n v="19.936"/>
    <n v="40.9"/>
    <n v="0.14410000000000001"/>
    <n v="0.17899999999999999"/>
    <n v="0"/>
    <n v="76.900000000000006"/>
    <m/>
    <m/>
    <m/>
    <m/>
    <n v="1991900"/>
    <n v="196.3"/>
    <n v="76.900000000000006"/>
    <s v=""/>
    <s v=""/>
    <s v=""/>
  </r>
  <r>
    <d v="2024-07-17T00:00:00"/>
    <x v="198"/>
    <n v="2000"/>
    <d v="1901-12-07T20:00:00"/>
    <n v="62.91"/>
    <n v="0"/>
    <n v="0"/>
    <n v="1.51"/>
    <m/>
    <n v="18.105"/>
    <n v="42.1"/>
    <n v="0.14410000000000001"/>
    <n v="0.1782"/>
    <n v="0"/>
    <n v="10.6"/>
    <m/>
    <m/>
    <m/>
    <m/>
    <n v="1992000"/>
    <n v="44.8"/>
    <n v="10.6"/>
    <s v=""/>
    <s v=""/>
    <s v=""/>
  </r>
  <r>
    <d v="2024-07-17T00:00:00"/>
    <x v="198"/>
    <n v="2100"/>
    <d v="1901-12-07T21:00:00"/>
    <n v="68.290000000000006"/>
    <n v="4.2900000000000063"/>
    <n v="0"/>
    <n v="1.51"/>
    <m/>
    <n v="16.963000000000001"/>
    <n v="41.3"/>
    <n v="0.14410000000000001"/>
    <n v="0.17899999999999999"/>
    <n v="0"/>
    <n v="0.6"/>
    <m/>
    <m/>
    <m/>
    <m/>
    <n v="1992100"/>
    <n v="0"/>
    <n v="0"/>
    <s v=""/>
    <s v=""/>
    <s v=""/>
  </r>
  <r>
    <d v="2024-07-17T00:00:00"/>
    <x v="198"/>
    <n v="2200"/>
    <d v="1901-12-07T22:00:00"/>
    <n v="63.26"/>
    <n v="0"/>
    <n v="0.5"/>
    <n v="2.0099999999999998"/>
    <m/>
    <n v="15.819000000000001"/>
    <n v="43"/>
    <n v="0.14410000000000001"/>
    <n v="0.1782"/>
    <n v="0"/>
    <n v="0.6"/>
    <m/>
    <m/>
    <m/>
    <m/>
    <n v="1992200"/>
    <n v="0"/>
    <n v="0"/>
    <s v=""/>
    <s v=""/>
    <s v=""/>
  </r>
  <r>
    <d v="2024-07-17T00:00:00"/>
    <x v="198"/>
    <n v="2300"/>
    <d v="1901-12-07T23:00:00"/>
    <n v="62.56"/>
    <n v="0"/>
    <n v="1.01"/>
    <n v="2.0099999999999998"/>
    <m/>
    <n v="15.676"/>
    <n v="44.4"/>
    <n v="0.1434"/>
    <n v="0.1782"/>
    <n v="0"/>
    <n v="0.6"/>
    <m/>
    <m/>
    <m/>
    <m/>
    <n v="1992300"/>
    <n v="0"/>
    <n v="0"/>
    <s v=""/>
    <s v=""/>
    <s v=""/>
  </r>
  <r>
    <d v="2024-07-17T00:00:00"/>
    <x v="198"/>
    <n v="2400"/>
    <d v="1901-12-08T00:00:00"/>
    <n v="62.91"/>
    <n v="0"/>
    <n v="1.01"/>
    <n v="2.0099999999999998"/>
    <m/>
    <n v="14.601000000000001"/>
    <n v="46.1"/>
    <n v="0.1434"/>
    <n v="0.1782"/>
    <n v="0"/>
    <n v="0.6"/>
    <m/>
    <m/>
    <m/>
    <m/>
    <n v="1992400"/>
    <n v="0"/>
    <n v="0"/>
    <n v="0.14299999999999999"/>
    <n v="0.17799999999999999"/>
    <n v="0"/>
  </r>
  <r>
    <d v="2024-07-18T00:00:00"/>
    <x v="199"/>
    <n v="100"/>
    <d v="1901-12-08T01:00:00"/>
    <n v="61.97"/>
    <n v="0"/>
    <n v="1.01"/>
    <n v="2.52"/>
    <m/>
    <n v="14.194000000000001"/>
    <n v="49.5"/>
    <n v="0.1434"/>
    <n v="0.17749999999999999"/>
    <n v="0"/>
    <n v="0.6"/>
    <m/>
    <m/>
    <m/>
    <m/>
    <n v="2000100"/>
    <n v="0"/>
    <n v="0"/>
    <s v=""/>
    <s v=""/>
    <s v=""/>
  </r>
  <r>
    <d v="2024-07-18T00:00:00"/>
    <x v="199"/>
    <n v="200"/>
    <d v="1901-12-08T02:00:00"/>
    <n v="63.26"/>
    <n v="0"/>
    <n v="1.01"/>
    <n v="3.02"/>
    <m/>
    <n v="15.772"/>
    <n v="50.3"/>
    <n v="0.1426"/>
    <n v="0.17749999999999999"/>
    <n v="0"/>
    <n v="0.6"/>
    <m/>
    <m/>
    <m/>
    <m/>
    <n v="2000200"/>
    <n v="0"/>
    <n v="0"/>
    <s v=""/>
    <s v=""/>
    <s v=""/>
  </r>
  <r>
    <d v="2024-07-18T00:00:00"/>
    <x v="199"/>
    <n v="300"/>
    <d v="1901-12-08T03:00:00"/>
    <n v="61.97"/>
    <n v="0"/>
    <n v="1.01"/>
    <n v="3.52"/>
    <m/>
    <n v="14.409000000000001"/>
    <n v="49.2"/>
    <n v="0.1426"/>
    <n v="0.17749999999999999"/>
    <n v="0"/>
    <n v="0.6"/>
    <m/>
    <m/>
    <m/>
    <m/>
    <n v="2000300"/>
    <n v="0"/>
    <n v="0"/>
    <s v=""/>
    <s v=""/>
    <s v=""/>
  </r>
  <r>
    <d v="2024-07-18T00:00:00"/>
    <x v="199"/>
    <n v="400"/>
    <d v="1901-12-08T04:00:00"/>
    <n v="62.32"/>
    <n v="0"/>
    <n v="1.01"/>
    <n v="2.52"/>
    <m/>
    <n v="14.218"/>
    <n v="54.7"/>
    <n v="0.1426"/>
    <n v="0.17749999999999999"/>
    <n v="0"/>
    <n v="0.6"/>
    <m/>
    <m/>
    <m/>
    <m/>
    <n v="2000400"/>
    <n v="0"/>
    <n v="0"/>
    <s v=""/>
    <s v=""/>
    <s v=""/>
  </r>
  <r>
    <d v="2024-07-18T00:00:00"/>
    <x v="199"/>
    <n v="500"/>
    <d v="1901-12-08T05:00:00"/>
    <n v="62.79"/>
    <n v="0"/>
    <n v="1.01"/>
    <n v="2.52"/>
    <m/>
    <n v="12.509"/>
    <n v="58.8"/>
    <n v="0.1426"/>
    <n v="0.17680000000000001"/>
    <n v="0"/>
    <n v="8.1"/>
    <m/>
    <m/>
    <m/>
    <m/>
    <n v="2000500"/>
    <n v="9.1999999999999993"/>
    <n v="8.1"/>
    <s v=""/>
    <s v=""/>
    <s v=""/>
  </r>
  <r>
    <d v="2024-07-18T00:00:00"/>
    <x v="199"/>
    <n v="600"/>
    <d v="1901-12-08T06:00:00"/>
    <n v="62.79"/>
    <n v="0"/>
    <n v="0.5"/>
    <n v="2.0099999999999998"/>
    <m/>
    <n v="15.651999999999999"/>
    <n v="59.9"/>
    <n v="0.1426"/>
    <n v="0.17680000000000001"/>
    <n v="0"/>
    <n v="110.6"/>
    <m/>
    <m/>
    <m/>
    <m/>
    <n v="2000600"/>
    <n v="122.3"/>
    <n v="110.6"/>
    <s v=""/>
    <s v=""/>
    <s v=""/>
  </r>
  <r>
    <d v="2024-07-18T00:00:00"/>
    <x v="199"/>
    <n v="700"/>
    <d v="1901-12-08T07:00:00"/>
    <n v="62.91"/>
    <n v="0"/>
    <n v="0"/>
    <n v="1.51"/>
    <m/>
    <n v="19.841000000000001"/>
    <n v="54.6"/>
    <n v="0.1419"/>
    <n v="0.17680000000000001"/>
    <n v="0"/>
    <n v="296.89999999999998"/>
    <m/>
    <m/>
    <m/>
    <m/>
    <n v="2000700"/>
    <n v="293.2"/>
    <n v="296.89999999999998"/>
    <s v=""/>
    <s v=""/>
    <s v=""/>
  </r>
  <r>
    <d v="2024-07-18T00:00:00"/>
    <x v="199"/>
    <n v="800"/>
    <d v="1901-12-08T08:00:00"/>
    <n v="63.61"/>
    <n v="0"/>
    <n v="0"/>
    <n v="2.0099999999999998"/>
    <m/>
    <n v="20.888999999999999"/>
    <n v="45.6"/>
    <n v="0.14119999999999999"/>
    <n v="0.17749999999999999"/>
    <n v="0"/>
    <n v="269.39999999999998"/>
    <m/>
    <m/>
    <m/>
    <m/>
    <n v="2000800"/>
    <n v="473.5"/>
    <n v="269.39999999999998"/>
    <s v=""/>
    <s v=""/>
    <s v=""/>
  </r>
  <r>
    <d v="2024-07-18T00:00:00"/>
    <x v="199"/>
    <n v="900"/>
    <d v="1901-12-08T09:00:00"/>
    <n v="63.14"/>
    <n v="0"/>
    <n v="0.5"/>
    <n v="2.52"/>
    <m/>
    <n v="22.632999999999999"/>
    <n v="42.7"/>
    <n v="0.13969999999999999"/>
    <n v="0.17680000000000001"/>
    <n v="0"/>
    <n v="605.6"/>
    <m/>
    <m/>
    <m/>
    <m/>
    <n v="2000900"/>
    <n v="643.20000000000005"/>
    <n v="605.6"/>
    <s v=""/>
    <s v=""/>
    <s v=""/>
  </r>
  <r>
    <d v="2024-07-18T00:00:00"/>
    <x v="199"/>
    <n v="1000"/>
    <d v="1901-12-08T10:00:00"/>
    <n v="63.73"/>
    <n v="0"/>
    <n v="1.01"/>
    <n v="4.03"/>
    <m/>
    <n v="24.05"/>
    <n v="36.6"/>
    <n v="0.13830000000000001"/>
    <n v="0.17680000000000001"/>
    <n v="0"/>
    <n v="743.1"/>
    <m/>
    <m/>
    <m/>
    <m/>
    <n v="2001000"/>
    <n v="787"/>
    <n v="743.1"/>
    <s v=""/>
    <s v=""/>
    <s v=""/>
  </r>
  <r>
    <d v="2024-07-18T00:00:00"/>
    <x v="199"/>
    <n v="1100"/>
    <d v="1901-12-08T11:00:00"/>
    <n v="63.14"/>
    <n v="0"/>
    <n v="1.01"/>
    <n v="4.03"/>
    <m/>
    <n v="26.061"/>
    <n v="31.6"/>
    <n v="0.1368"/>
    <n v="0.17610000000000001"/>
    <n v="0"/>
    <n v="846.9"/>
    <m/>
    <m/>
    <m/>
    <m/>
    <n v="2001100"/>
    <n v="893.3"/>
    <n v="846.9"/>
    <s v=""/>
    <s v=""/>
    <s v=""/>
  </r>
  <r>
    <d v="2024-07-18T00:00:00"/>
    <x v="199"/>
    <n v="1200"/>
    <d v="1901-12-08T12:00:00"/>
    <n v="62.2"/>
    <n v="0"/>
    <n v="1.51"/>
    <n v="4.53"/>
    <m/>
    <n v="27.111999999999998"/>
    <n v="30"/>
    <n v="0.13469999999999999"/>
    <n v="0.17460000000000001"/>
    <n v="0"/>
    <n v="973.1"/>
    <m/>
    <m/>
    <m/>
    <m/>
    <n v="2001200"/>
    <n v="954.5"/>
    <n v="973.1"/>
    <s v=""/>
    <s v=""/>
    <s v=""/>
  </r>
  <r>
    <d v="2024-07-18T00:00:00"/>
    <x v="199"/>
    <n v="1300"/>
    <d v="1901-12-08T13:00:00"/>
    <n v="63.37"/>
    <n v="0"/>
    <n v="1.01"/>
    <n v="4.53"/>
    <m/>
    <n v="23.664999999999999"/>
    <n v="32.700000000000003"/>
    <n v="0.13389999999999999"/>
    <n v="0.1739"/>
    <n v="0"/>
    <n v="580.6"/>
    <m/>
    <m/>
    <m/>
    <m/>
    <n v="2001300"/>
    <n v="965.7"/>
    <n v="580.6"/>
    <s v=""/>
    <s v=""/>
    <s v=""/>
  </r>
  <r>
    <d v="2024-07-18T00:00:00"/>
    <x v="199"/>
    <n v="1400"/>
    <d v="1901-12-08T14:00:00"/>
    <n v="63.02"/>
    <n v="0"/>
    <n v="0.5"/>
    <n v="3.52"/>
    <m/>
    <n v="24.122"/>
    <n v="33.4"/>
    <n v="0.13250000000000001"/>
    <n v="0.17319999999999999"/>
    <n v="0"/>
    <n v="413.1"/>
    <m/>
    <m/>
    <m/>
    <m/>
    <n v="2001400"/>
    <n v="926"/>
    <n v="413.1"/>
    <s v=""/>
    <s v=""/>
    <s v=""/>
  </r>
  <r>
    <d v="2024-07-18T00:00:00"/>
    <x v="199"/>
    <n v="1500"/>
    <d v="1901-12-08T15:00:00"/>
    <n v="62.67"/>
    <n v="0"/>
    <n v="0.5"/>
    <n v="3.52"/>
    <m/>
    <n v="24.507999999999999"/>
    <n v="30.6"/>
    <n v="0.13100000000000001"/>
    <n v="0.17319999999999999"/>
    <n v="0"/>
    <n v="594.4"/>
    <m/>
    <m/>
    <m/>
    <m/>
    <n v="2001500"/>
    <n v="838.5"/>
    <n v="594.4"/>
    <s v=""/>
    <s v=""/>
    <s v=""/>
  </r>
  <r>
    <d v="2024-07-18T00:00:00"/>
    <x v="199"/>
    <n v="1600"/>
    <d v="1901-12-08T16:00:00"/>
    <n v="62.2"/>
    <n v="0"/>
    <n v="0.5"/>
    <n v="3.52"/>
    <m/>
    <n v="23.664999999999999"/>
    <n v="39"/>
    <n v="0.1303"/>
    <n v="0.1724"/>
    <n v="0"/>
    <n v="273.10000000000002"/>
    <m/>
    <m/>
    <m/>
    <m/>
    <n v="2001600"/>
    <n v="709.8"/>
    <n v="273.10000000000002"/>
    <s v=""/>
    <s v=""/>
    <s v=""/>
  </r>
  <r>
    <d v="2024-07-18T00:00:00"/>
    <x v="199"/>
    <n v="1700"/>
    <d v="1901-12-08T17:00:00"/>
    <n v="70.98"/>
    <n v="6.980000000000004"/>
    <n v="0"/>
    <n v="2.52"/>
    <m/>
    <n v="23.978000000000002"/>
    <n v="36.799999999999997"/>
    <n v="0.12959999999999999"/>
    <n v="0.1724"/>
    <n v="0"/>
    <n v="364.4"/>
    <m/>
    <m/>
    <m/>
    <m/>
    <n v="2001700"/>
    <n v="550"/>
    <n v="364.4"/>
    <s v=""/>
    <s v=""/>
    <s v=""/>
  </r>
  <r>
    <d v="2024-07-18T00:00:00"/>
    <x v="199"/>
    <n v="1800"/>
    <d v="1901-12-08T18:00:00"/>
    <n v="62.79"/>
    <n v="0"/>
    <n v="0.5"/>
    <n v="3.52"/>
    <m/>
    <n v="23.256"/>
    <n v="34.200000000000003"/>
    <n v="0.1288"/>
    <n v="0.17169999999999999"/>
    <n v="0"/>
    <n v="295.60000000000002"/>
    <m/>
    <m/>
    <m/>
    <m/>
    <n v="2001800"/>
    <n v="372.2"/>
    <n v="295.60000000000002"/>
    <s v=""/>
    <s v=""/>
    <s v=""/>
  </r>
  <r>
    <d v="2024-07-18T00:00:00"/>
    <x v="199"/>
    <n v="1900"/>
    <d v="1901-12-08T19:00:00"/>
    <n v="63.02"/>
    <n v="0"/>
    <n v="0"/>
    <n v="2.0099999999999998"/>
    <m/>
    <n v="19.294"/>
    <n v="40.5"/>
    <n v="0.1288"/>
    <n v="0.17169999999999999"/>
    <n v="0"/>
    <n v="111.9"/>
    <m/>
    <m/>
    <m/>
    <m/>
    <n v="2001900"/>
    <n v="193.8"/>
    <n v="111.9"/>
    <s v=""/>
    <s v=""/>
    <s v=""/>
  </r>
  <r>
    <d v="2024-07-18T00:00:00"/>
    <x v="199"/>
    <n v="2000"/>
    <d v="1901-12-08T20:00:00"/>
    <n v="67.12"/>
    <n v="3.1200000000000045"/>
    <n v="0.5"/>
    <n v="2.0099999999999998"/>
    <m/>
    <n v="16.654"/>
    <n v="47.5"/>
    <n v="0.1288"/>
    <n v="0.17169999999999999"/>
    <n v="0"/>
    <n v="13.1"/>
    <m/>
    <m/>
    <m/>
    <m/>
    <n v="2002000"/>
    <n v="43.3"/>
    <n v="13.1"/>
    <s v=""/>
    <s v=""/>
    <s v=""/>
  </r>
  <r>
    <d v="2024-07-18T00:00:00"/>
    <x v="199"/>
    <n v="2100"/>
    <d v="1901-12-08T21:00:00"/>
    <n v="62.79"/>
    <n v="0"/>
    <n v="0.5"/>
    <n v="2.0099999999999998"/>
    <m/>
    <n v="16.677"/>
    <n v="46"/>
    <n v="0.1288"/>
    <n v="0.17100000000000001"/>
    <n v="0"/>
    <n v="0.6"/>
    <m/>
    <m/>
    <m/>
    <m/>
    <n v="2002100"/>
    <n v="0"/>
    <n v="0"/>
    <s v=""/>
    <s v=""/>
    <s v=""/>
  </r>
  <r>
    <d v="2024-07-18T00:00:00"/>
    <x v="199"/>
    <n v="2200"/>
    <d v="1901-12-08T22:00:00"/>
    <n v="63.49"/>
    <n v="0"/>
    <n v="0"/>
    <n v="2.0099999999999998"/>
    <m/>
    <n v="17.414999999999999"/>
    <n v="39.200000000000003"/>
    <n v="0.12809999999999999"/>
    <n v="0.17100000000000001"/>
    <n v="0"/>
    <n v="0.6"/>
    <m/>
    <m/>
    <m/>
    <m/>
    <n v="2002200"/>
    <n v="0"/>
    <n v="0"/>
    <s v=""/>
    <s v=""/>
    <s v=""/>
  </r>
  <r>
    <d v="2024-07-18T00:00:00"/>
    <x v="199"/>
    <n v="2300"/>
    <d v="1901-12-08T23:00:00"/>
    <n v="62.2"/>
    <n v="0"/>
    <n v="0"/>
    <n v="1.51"/>
    <m/>
    <n v="16.010000000000002"/>
    <n v="39"/>
    <n v="0.12809999999999999"/>
    <n v="0.17100000000000001"/>
    <n v="0"/>
    <n v="0.6"/>
    <m/>
    <m/>
    <m/>
    <m/>
    <n v="2002300"/>
    <n v="0"/>
    <n v="0"/>
    <s v=""/>
    <s v=""/>
    <s v=""/>
  </r>
  <r>
    <d v="2024-07-18T00:00:00"/>
    <x v="199"/>
    <n v="2400"/>
    <d v="1901-12-09T00:00:00"/>
    <n v="62.32"/>
    <n v="0"/>
    <n v="0"/>
    <n v="1.51"/>
    <m/>
    <n v="15.867000000000001"/>
    <n v="43.1"/>
    <n v="0.12809999999999999"/>
    <n v="0.17100000000000001"/>
    <n v="0"/>
    <n v="0.6"/>
    <m/>
    <m/>
    <m/>
    <m/>
    <n v="2002400"/>
    <n v="0"/>
    <n v="0"/>
    <n v="0.128"/>
    <n v="0.17100000000000001"/>
    <n v="0"/>
  </r>
  <r>
    <d v="2024-07-19T00:00:00"/>
    <x v="200"/>
    <n v="100"/>
    <d v="1901-12-09T01:00:00"/>
    <n v="62.32"/>
    <n v="0"/>
    <n v="0"/>
    <n v="1.51"/>
    <m/>
    <n v="14.744999999999999"/>
    <n v="46.3"/>
    <n v="0.12740000000000001"/>
    <n v="0.17100000000000001"/>
    <n v="0"/>
    <n v="0.6"/>
    <m/>
    <m/>
    <m/>
    <m/>
    <n v="2010100"/>
    <n v="0"/>
    <n v="0"/>
    <s v=""/>
    <s v=""/>
    <s v=""/>
  </r>
  <r>
    <d v="2024-07-19T00:00:00"/>
    <x v="200"/>
    <n v="200"/>
    <d v="1901-12-09T02:00:00"/>
    <n v="62.67"/>
    <n v="0"/>
    <n v="0.5"/>
    <n v="2.0099999999999998"/>
    <m/>
    <n v="13.834"/>
    <n v="51.6"/>
    <n v="0.12740000000000001"/>
    <n v="0.17019999999999999"/>
    <n v="0"/>
    <n v="0.6"/>
    <m/>
    <m/>
    <m/>
    <m/>
    <n v="2010200"/>
    <n v="0"/>
    <n v="0"/>
    <s v=""/>
    <s v=""/>
    <s v=""/>
  </r>
  <r>
    <d v="2024-07-19T00:00:00"/>
    <x v="200"/>
    <n v="300"/>
    <d v="1901-12-09T03:00:00"/>
    <n v="62.79"/>
    <n v="0"/>
    <n v="1.01"/>
    <n v="2.0099999999999998"/>
    <m/>
    <n v="13.882"/>
    <n v="54.9"/>
    <n v="0.12740000000000001"/>
    <n v="0.17019999999999999"/>
    <n v="0"/>
    <n v="0.6"/>
    <m/>
    <m/>
    <m/>
    <m/>
    <n v="2010300"/>
    <n v="0"/>
    <n v="0"/>
    <s v=""/>
    <s v=""/>
    <s v=""/>
  </r>
  <r>
    <d v="2024-07-19T00:00:00"/>
    <x v="200"/>
    <n v="400"/>
    <d v="1901-12-09T04:00:00"/>
    <n v="62.67"/>
    <n v="0"/>
    <n v="1.01"/>
    <n v="2.0099999999999998"/>
    <m/>
    <n v="12.992000000000001"/>
    <n v="55.4"/>
    <n v="0.12740000000000001"/>
    <n v="0.17019999999999999"/>
    <n v="0"/>
    <n v="0.6"/>
    <m/>
    <m/>
    <m/>
    <m/>
    <n v="2010400"/>
    <n v="0"/>
    <n v="0"/>
    <s v=""/>
    <s v=""/>
    <s v=""/>
  </r>
  <r>
    <d v="2024-07-19T00:00:00"/>
    <x v="200"/>
    <n v="500"/>
    <d v="1901-12-09T05:00:00"/>
    <n v="63.37"/>
    <n v="0"/>
    <n v="0.5"/>
    <n v="2.52"/>
    <m/>
    <n v="14.074"/>
    <n v="56.8"/>
    <n v="0.12740000000000001"/>
    <n v="0.17019999999999999"/>
    <n v="0"/>
    <n v="10.6"/>
    <m/>
    <m/>
    <m/>
    <m/>
    <n v="2010500"/>
    <n v="8.1999999999999993"/>
    <n v="10.6"/>
    <s v=""/>
    <s v=""/>
    <s v=""/>
  </r>
  <r>
    <d v="2024-07-19T00:00:00"/>
    <x v="200"/>
    <n v="600"/>
    <d v="1901-12-09T06:00:00"/>
    <n v="62.67"/>
    <n v="0"/>
    <n v="0.5"/>
    <n v="3.02"/>
    <m/>
    <n v="16.32"/>
    <n v="55.3"/>
    <n v="0.12740000000000001"/>
    <n v="0.16950000000000001"/>
    <n v="0"/>
    <n v="109.4"/>
    <m/>
    <m/>
    <m/>
    <m/>
    <n v="2010600"/>
    <n v="119.8"/>
    <n v="109.4"/>
    <s v=""/>
    <s v=""/>
    <s v=""/>
  </r>
  <r>
    <d v="2024-07-19T00:00:00"/>
    <x v="200"/>
    <n v="700"/>
    <d v="1901-12-09T07:00:00"/>
    <n v="62.91"/>
    <n v="0"/>
    <n v="0.5"/>
    <n v="3.52"/>
    <m/>
    <n v="19.96"/>
    <n v="48"/>
    <n v="0.12670000000000001"/>
    <n v="0.17019999999999999"/>
    <n v="0"/>
    <n v="311.89999999999998"/>
    <m/>
    <m/>
    <m/>
    <m/>
    <n v="2010700"/>
    <n v="290.5"/>
    <n v="311.89999999999998"/>
    <s v=""/>
    <s v=""/>
    <s v=""/>
  </r>
  <r>
    <d v="2024-07-19T00:00:00"/>
    <x v="200"/>
    <n v="800"/>
    <d v="1901-12-09T08:00:00"/>
    <n v="63.02"/>
    <n v="0"/>
    <n v="0.5"/>
    <n v="3.52"/>
    <m/>
    <n v="21.724"/>
    <n v="43.5"/>
    <n v="0.12520000000000001"/>
    <n v="0.1724"/>
    <n v="0"/>
    <n v="265.60000000000002"/>
    <m/>
    <m/>
    <m/>
    <m/>
    <n v="2010800"/>
    <n v="471.3"/>
    <n v="265.60000000000002"/>
    <s v=""/>
    <s v=""/>
    <s v=""/>
  </r>
  <r>
    <d v="2024-07-19T00:00:00"/>
    <x v="200"/>
    <n v="900"/>
    <d v="1901-12-09T09:00:00"/>
    <n v="63.96"/>
    <n v="0"/>
    <n v="1.01"/>
    <n v="3.52"/>
    <m/>
    <n v="21.843"/>
    <n v="47.7"/>
    <n v="0.12379999999999999"/>
    <n v="0.17100000000000001"/>
    <n v="0"/>
    <n v="633.1"/>
    <m/>
    <m/>
    <m/>
    <m/>
    <n v="2010900"/>
    <n v="641"/>
    <n v="633.1"/>
    <s v=""/>
    <s v=""/>
    <s v=""/>
  </r>
  <r>
    <d v="2024-07-19T00:00:00"/>
    <x v="200"/>
    <n v="1000"/>
    <d v="1901-12-09T10:00:00"/>
    <n v="63.61"/>
    <n v="0"/>
    <n v="1.51"/>
    <n v="5.54"/>
    <m/>
    <n v="23.521000000000001"/>
    <n v="44.6"/>
    <n v="0.12230000000000001"/>
    <n v="0.17019999999999999"/>
    <n v="0"/>
    <n v="754.4"/>
    <m/>
    <m/>
    <m/>
    <m/>
    <n v="2011000"/>
    <n v="784.8"/>
    <n v="754.4"/>
    <s v=""/>
    <s v=""/>
    <s v=""/>
  </r>
  <r>
    <d v="2024-07-19T00:00:00"/>
    <x v="200"/>
    <n v="1100"/>
    <d v="1901-12-09T11:00:00"/>
    <n v="64.540000000000006"/>
    <n v="0.54000000000000625"/>
    <n v="2.0099999999999998"/>
    <n v="6.04"/>
    <m/>
    <n v="24.195"/>
    <n v="38.799999999999997"/>
    <n v="0.1201"/>
    <n v="0.16950000000000001"/>
    <n v="0"/>
    <n v="881.9"/>
    <m/>
    <m/>
    <m/>
    <m/>
    <n v="2011100"/>
    <n v="891.5"/>
    <n v="881.9"/>
    <s v=""/>
    <s v=""/>
    <s v=""/>
  </r>
  <r>
    <d v="2024-07-19T00:00:00"/>
    <x v="200"/>
    <n v="1200"/>
    <d v="1901-12-09T12:00:00"/>
    <n v="63.84"/>
    <n v="0"/>
    <n v="3.02"/>
    <n v="8.0500000000000007"/>
    <m/>
    <n v="26.597999999999999"/>
    <n v="33.6"/>
    <n v="0.11799999999999999"/>
    <n v="0.1673"/>
    <n v="0"/>
    <n v="920.6"/>
    <m/>
    <m/>
    <m/>
    <m/>
    <n v="2011200"/>
    <n v="952.7"/>
    <n v="920.6"/>
    <s v=""/>
    <s v=""/>
    <s v=""/>
  </r>
  <r>
    <d v="2024-07-19T00:00:00"/>
    <x v="200"/>
    <n v="1300"/>
    <d v="1901-12-09T13:00:00"/>
    <n v="63.84"/>
    <n v="0"/>
    <n v="3.02"/>
    <n v="7.05"/>
    <m/>
    <n v="26.303999999999998"/>
    <n v="29.1"/>
    <n v="0.1158"/>
    <n v="0.1666"/>
    <n v="0"/>
    <n v="945.6"/>
    <m/>
    <m/>
    <m/>
    <m/>
    <n v="2011300"/>
    <n v="963.8"/>
    <n v="945.6"/>
    <s v=""/>
    <s v=""/>
    <s v=""/>
  </r>
  <r>
    <d v="2024-07-19T00:00:00"/>
    <x v="200"/>
    <n v="1400"/>
    <d v="1901-12-09T14:00:00"/>
    <n v="67.7"/>
    <n v="3.7000000000000028"/>
    <n v="2.0099999999999998"/>
    <n v="6.54"/>
    <m/>
    <n v="26.841999999999999"/>
    <n v="27.7"/>
    <n v="0.11360000000000001"/>
    <n v="0.1666"/>
    <n v="0"/>
    <n v="888.1"/>
    <m/>
    <m/>
    <m/>
    <m/>
    <n v="2011400"/>
    <n v="924"/>
    <n v="888.1"/>
    <s v=""/>
    <s v=""/>
    <s v=""/>
  </r>
  <r>
    <d v="2024-07-19T00:00:00"/>
    <x v="200"/>
    <n v="1500"/>
    <d v="1901-12-09T15:00:00"/>
    <n v="63.26"/>
    <n v="0"/>
    <n v="1.51"/>
    <n v="5.54"/>
    <m/>
    <n v="27.234999999999999"/>
    <n v="27.3"/>
    <n v="0.11210000000000001"/>
    <n v="0.16589999999999999"/>
    <n v="0"/>
    <n v="800.6"/>
    <m/>
    <m/>
    <m/>
    <m/>
    <n v="2011500"/>
    <n v="836.3"/>
    <n v="800.6"/>
    <s v=""/>
    <s v=""/>
    <s v=""/>
  </r>
  <r>
    <d v="2024-07-19T00:00:00"/>
    <x v="200"/>
    <n v="1600"/>
    <d v="1901-12-09T16:00:00"/>
    <n v="63.26"/>
    <n v="0"/>
    <n v="2.0099999999999998"/>
    <n v="6.04"/>
    <m/>
    <n v="25.524999999999999"/>
    <n v="30.2"/>
    <n v="0.11"/>
    <n v="0.16589999999999999"/>
    <n v="0"/>
    <n v="646.9"/>
    <m/>
    <m/>
    <m/>
    <m/>
    <n v="2011600"/>
    <n v="707.7"/>
    <n v="646.9"/>
    <s v=""/>
    <s v=""/>
    <s v=""/>
  </r>
  <r>
    <d v="2024-07-19T00:00:00"/>
    <x v="200"/>
    <n v="1700"/>
    <d v="1901-12-09T17:00:00"/>
    <n v="62.91"/>
    <n v="0"/>
    <n v="1.01"/>
    <n v="5.03"/>
    <m/>
    <n v="24.774000000000001"/>
    <n v="32.200000000000003"/>
    <n v="0.1085"/>
    <n v="0.16520000000000001"/>
    <n v="0"/>
    <n v="460.6"/>
    <m/>
    <m/>
    <m/>
    <m/>
    <n v="2011700"/>
    <n v="547.70000000000005"/>
    <n v="460.6"/>
    <s v=""/>
    <s v=""/>
    <s v=""/>
  </r>
  <r>
    <d v="2024-07-19T00:00:00"/>
    <x v="200"/>
    <n v="1800"/>
    <d v="1901-12-09T18:00:00"/>
    <n v="62.2"/>
    <n v="0"/>
    <n v="1.51"/>
    <n v="4.03"/>
    <m/>
    <n v="23.497"/>
    <n v="35.1"/>
    <n v="0.10780000000000001"/>
    <n v="0.16520000000000001"/>
    <n v="0"/>
    <n v="308.10000000000002"/>
    <m/>
    <m/>
    <m/>
    <m/>
    <n v="2011800"/>
    <n v="369.7"/>
    <n v="308.10000000000002"/>
    <s v=""/>
    <s v=""/>
    <s v=""/>
  </r>
  <r>
    <d v="2024-07-19T00:00:00"/>
    <x v="200"/>
    <n v="1900"/>
    <d v="1901-12-09T19:00:00"/>
    <n v="62.32"/>
    <n v="0"/>
    <n v="0.5"/>
    <n v="3.02"/>
    <m/>
    <n v="20.126000000000001"/>
    <n v="38.5"/>
    <n v="0.1085"/>
    <n v="0.16439999999999999"/>
    <n v="0"/>
    <n v="126.9"/>
    <m/>
    <m/>
    <m/>
    <m/>
    <n v="2011900"/>
    <n v="191.3"/>
    <n v="126.9"/>
    <s v=""/>
    <s v=""/>
    <s v=""/>
  </r>
  <r>
    <d v="2024-07-19T00:00:00"/>
    <x v="200"/>
    <n v="2000"/>
    <d v="1901-12-09T20:00:00"/>
    <n v="63.26"/>
    <n v="0"/>
    <n v="1.51"/>
    <n v="5.03"/>
    <m/>
    <n v="17.652999999999999"/>
    <n v="44.2"/>
    <n v="0.10780000000000001"/>
    <n v="0.16439999999999999"/>
    <n v="0"/>
    <n v="15.6"/>
    <m/>
    <m/>
    <m/>
    <m/>
    <n v="2012000"/>
    <n v="41.3"/>
    <n v="15.6"/>
    <s v=""/>
    <s v=""/>
    <s v=""/>
  </r>
  <r>
    <d v="2024-07-19T00:00:00"/>
    <x v="200"/>
    <n v="2100"/>
    <d v="1901-12-09T21:00:00"/>
    <n v="62.44"/>
    <n v="0"/>
    <n v="2.0099999999999998"/>
    <n v="5.03"/>
    <m/>
    <n v="17.152999999999999"/>
    <n v="43"/>
    <n v="0.10780000000000001"/>
    <n v="0.16439999999999999"/>
    <n v="0"/>
    <n v="0.6"/>
    <m/>
    <m/>
    <m/>
    <m/>
    <n v="2012100"/>
    <n v="0"/>
    <n v="0"/>
    <s v=""/>
    <s v=""/>
    <s v=""/>
  </r>
  <r>
    <d v="2024-07-19T00:00:00"/>
    <x v="200"/>
    <n v="2200"/>
    <d v="1901-12-09T22:00:00"/>
    <n v="63.14"/>
    <n v="0"/>
    <n v="2.52"/>
    <n v="6.54"/>
    <m/>
    <n v="16.914999999999999"/>
    <n v="43.9"/>
    <n v="0.10780000000000001"/>
    <n v="0.16439999999999999"/>
    <n v="0"/>
    <n v="0.6"/>
    <m/>
    <m/>
    <m/>
    <m/>
    <n v="2012200"/>
    <n v="0"/>
    <n v="0"/>
    <s v=""/>
    <s v=""/>
    <s v=""/>
  </r>
  <r>
    <d v="2024-07-19T00:00:00"/>
    <x v="200"/>
    <n v="2300"/>
    <d v="1901-12-09T23:00:00"/>
    <n v="62.44"/>
    <n v="0"/>
    <n v="2.0099999999999998"/>
    <n v="5.54"/>
    <m/>
    <n v="16.177"/>
    <n v="45"/>
    <n v="0.1071"/>
    <n v="0.16370000000000001"/>
    <n v="0"/>
    <n v="0.6"/>
    <m/>
    <m/>
    <m/>
    <m/>
    <n v="2012300"/>
    <n v="0"/>
    <n v="0"/>
    <s v=""/>
    <s v=""/>
    <s v=""/>
  </r>
  <r>
    <d v="2024-07-19T00:00:00"/>
    <x v="200"/>
    <n v="2400"/>
    <d v="1901-12-10T00:00:00"/>
    <n v="62.91"/>
    <n v="0"/>
    <n v="2.0099999999999998"/>
    <n v="5.03"/>
    <m/>
    <n v="15.557"/>
    <n v="44.8"/>
    <n v="0.1071"/>
    <n v="0.16370000000000001"/>
    <n v="0"/>
    <n v="0.6"/>
    <m/>
    <m/>
    <m/>
    <m/>
    <n v="2012400"/>
    <n v="0"/>
    <n v="0"/>
    <n v="0.107"/>
    <n v="0.16400000000000001"/>
    <n v="0"/>
  </r>
  <r>
    <d v="2024-07-20T00:00:00"/>
    <x v="201"/>
    <n v="100"/>
    <d v="1901-12-10T01:00:00"/>
    <n v="62.32"/>
    <n v="0"/>
    <n v="2.0099999999999998"/>
    <n v="4.03"/>
    <m/>
    <n v="14.577"/>
    <n v="45.6"/>
    <n v="0.10630000000000001"/>
    <n v="0.16370000000000001"/>
    <n v="0"/>
    <n v="0.6"/>
    <m/>
    <m/>
    <m/>
    <m/>
    <n v="2020100"/>
    <n v="0"/>
    <n v="0"/>
    <s v=""/>
    <s v=""/>
    <s v=""/>
  </r>
  <r>
    <d v="2024-07-20T00:00:00"/>
    <x v="201"/>
    <n v="200"/>
    <d v="1901-12-10T02:00:00"/>
    <n v="62.56"/>
    <n v="0"/>
    <n v="1.51"/>
    <n v="4.03"/>
    <m/>
    <n v="13.473000000000001"/>
    <n v="48"/>
    <n v="0.10630000000000001"/>
    <n v="0.16300000000000001"/>
    <n v="0"/>
    <n v="0.6"/>
    <m/>
    <m/>
    <m/>
    <m/>
    <n v="2020200"/>
    <n v="0"/>
    <n v="0"/>
    <s v=""/>
    <s v=""/>
    <s v=""/>
  </r>
  <r>
    <d v="2024-07-20T00:00:00"/>
    <x v="201"/>
    <n v="300"/>
    <d v="1901-12-10T03:00:00"/>
    <n v="62.32"/>
    <n v="0"/>
    <n v="1.51"/>
    <n v="3.02"/>
    <m/>
    <n v="12.243"/>
    <n v="52.9"/>
    <n v="0.10630000000000001"/>
    <n v="0.16300000000000001"/>
    <n v="0"/>
    <n v="0.6"/>
    <m/>
    <m/>
    <m/>
    <m/>
    <n v="2020300"/>
    <n v="0"/>
    <n v="0"/>
    <s v=""/>
    <s v=""/>
    <s v=""/>
  </r>
  <r>
    <d v="2024-07-20T00:00:00"/>
    <x v="201"/>
    <n v="400"/>
    <d v="1901-12-10T04:00:00"/>
    <n v="61.74"/>
    <n v="0"/>
    <n v="1.51"/>
    <n v="3.02"/>
    <m/>
    <n v="13.473000000000001"/>
    <n v="51.1"/>
    <n v="0.1056"/>
    <n v="0.1623"/>
    <n v="0"/>
    <n v="0.6"/>
    <m/>
    <m/>
    <m/>
    <m/>
    <n v="2020400"/>
    <n v="0"/>
    <n v="0"/>
    <s v=""/>
    <s v=""/>
    <s v=""/>
  </r>
  <r>
    <d v="2024-07-20T00:00:00"/>
    <x v="201"/>
    <n v="500"/>
    <d v="1901-12-10T05:00:00"/>
    <n v="62.09"/>
    <n v="0"/>
    <n v="1.51"/>
    <n v="3.02"/>
    <m/>
    <n v="14.146000000000001"/>
    <n v="47.5"/>
    <n v="0.1056"/>
    <n v="0.1623"/>
    <n v="0"/>
    <n v="13.1"/>
    <m/>
    <m/>
    <m/>
    <m/>
    <n v="2020500"/>
    <n v="7.7"/>
    <n v="13.1"/>
    <s v=""/>
    <s v=""/>
    <s v=""/>
  </r>
  <r>
    <d v="2024-07-20T00:00:00"/>
    <x v="201"/>
    <n v="600"/>
    <d v="1901-12-10T06:00:00"/>
    <n v="63.14"/>
    <n v="0"/>
    <n v="1.01"/>
    <n v="2.52"/>
    <m/>
    <n v="16.773"/>
    <n v="48.6"/>
    <n v="0.1056"/>
    <n v="0.1623"/>
    <n v="0"/>
    <n v="108.1"/>
    <m/>
    <m/>
    <m/>
    <m/>
    <n v="2020600"/>
    <n v="117.5"/>
    <n v="108.1"/>
    <s v=""/>
    <s v=""/>
    <s v=""/>
  </r>
  <r>
    <d v="2024-07-20T00:00:00"/>
    <x v="201"/>
    <n v="700"/>
    <d v="1901-12-10T07:00:00"/>
    <n v="63.02"/>
    <n v="0"/>
    <n v="1.01"/>
    <n v="3.02"/>
    <m/>
    <n v="20.507000000000001"/>
    <n v="40.6"/>
    <n v="0.10489999999999999"/>
    <n v="0.1623"/>
    <n v="0"/>
    <n v="314.39999999999998"/>
    <m/>
    <m/>
    <m/>
    <m/>
    <n v="2020700"/>
    <n v="288.2"/>
    <n v="314.39999999999998"/>
    <s v=""/>
    <s v=""/>
    <s v=""/>
  </r>
  <r>
    <d v="2024-07-20T00:00:00"/>
    <x v="201"/>
    <n v="800"/>
    <d v="1901-12-10T08:00:00"/>
    <n v="63.14"/>
    <n v="0"/>
    <n v="1.01"/>
    <n v="4.53"/>
    <m/>
    <n v="21.533000000000001"/>
    <n v="34.799999999999997"/>
    <n v="0.10340000000000001"/>
    <n v="0.1623"/>
    <n v="0"/>
    <n v="261.89999999999998"/>
    <m/>
    <m/>
    <m/>
    <m/>
    <n v="2020800"/>
    <n v="468.8"/>
    <n v="261.89999999999998"/>
    <s v=""/>
    <s v=""/>
    <s v=""/>
  </r>
  <r>
    <d v="2024-07-20T00:00:00"/>
    <x v="201"/>
    <n v="900"/>
    <d v="1901-12-10T09:00:00"/>
    <n v="63.73"/>
    <n v="0"/>
    <n v="1.01"/>
    <n v="4.53"/>
    <m/>
    <n v="23.327999999999999"/>
    <n v="34"/>
    <n v="0.1012"/>
    <n v="0.1615"/>
    <n v="0"/>
    <n v="651.9"/>
    <m/>
    <m/>
    <m/>
    <m/>
    <n v="2020900"/>
    <n v="638.70000000000005"/>
    <n v="651.9"/>
    <s v=""/>
    <s v=""/>
    <s v=""/>
  </r>
  <r>
    <d v="2024-07-20T00:00:00"/>
    <x v="201"/>
    <n v="1000"/>
    <d v="1901-12-10T10:00:00"/>
    <n v="64.08"/>
    <n v="7.9999999999998295E-2"/>
    <n v="2.0099999999999998"/>
    <n v="6.04"/>
    <m/>
    <n v="23.736999999999998"/>
    <n v="30.5"/>
    <n v="9.9099999999999994E-2"/>
    <n v="0.1608"/>
    <n v="0"/>
    <n v="780.6"/>
    <m/>
    <m/>
    <m/>
    <m/>
    <n v="2021000"/>
    <n v="782.7"/>
    <n v="780.6"/>
    <s v=""/>
    <s v=""/>
    <s v=""/>
  </r>
  <r>
    <d v="2024-07-20T00:00:00"/>
    <x v="201"/>
    <n v="1100"/>
    <d v="1901-12-10T11:00:00"/>
    <n v="64.31"/>
    <n v="0.31000000000000227"/>
    <n v="2.52"/>
    <n v="7.55"/>
    <m/>
    <n v="25.161999999999999"/>
    <n v="28.3"/>
    <n v="9.69E-2"/>
    <n v="0.16009999999999999"/>
    <n v="0"/>
    <n v="878.1"/>
    <m/>
    <m/>
    <m/>
    <m/>
    <n v="2021100"/>
    <n v="889.3"/>
    <n v="878.1"/>
    <s v=""/>
    <s v=""/>
    <s v=""/>
  </r>
  <r>
    <d v="2024-07-20T00:00:00"/>
    <x v="201"/>
    <n v="1200"/>
    <d v="1901-12-10T12:00:00"/>
    <n v="63.02"/>
    <n v="0"/>
    <n v="2.0099999999999998"/>
    <n v="7.55"/>
    <m/>
    <n v="26.036000000000001"/>
    <n v="26.8"/>
    <n v="9.4700000000000006E-2"/>
    <n v="0.16009999999999999"/>
    <n v="0"/>
    <n v="938.1"/>
    <m/>
    <m/>
    <m/>
    <m/>
    <n v="2021200"/>
    <n v="950.8"/>
    <n v="938.1"/>
    <s v=""/>
    <s v=""/>
    <s v=""/>
  </r>
  <r>
    <d v="2024-07-20T00:00:00"/>
    <x v="201"/>
    <n v="1300"/>
    <d v="1901-12-10T13:00:00"/>
    <n v="63.14"/>
    <n v="0"/>
    <n v="2.0099999999999998"/>
    <n v="6.04"/>
    <m/>
    <n v="26.231000000000002"/>
    <n v="23.7"/>
    <n v="9.3299999999999994E-2"/>
    <n v="0.1608"/>
    <n v="0"/>
    <n v="941.9"/>
    <m/>
    <m/>
    <m/>
    <m/>
    <n v="2021300"/>
    <n v="961.7"/>
    <n v="941.9"/>
    <s v=""/>
    <s v=""/>
    <s v=""/>
  </r>
  <r>
    <d v="2024-07-20T00:00:00"/>
    <x v="201"/>
    <n v="1400"/>
    <d v="1901-12-10T14:00:00"/>
    <n v="63.49"/>
    <n v="0"/>
    <n v="2.0099999999999998"/>
    <n v="6.04"/>
    <m/>
    <n v="26.744"/>
    <n v="21.7"/>
    <n v="9.1800000000000007E-2"/>
    <n v="0.16009999999999999"/>
    <n v="0"/>
    <n v="885.6"/>
    <m/>
    <m/>
    <m/>
    <m/>
    <n v="2021400"/>
    <n v="922"/>
    <n v="885.6"/>
    <s v=""/>
    <s v=""/>
    <s v=""/>
  </r>
  <r>
    <d v="2024-07-20T00:00:00"/>
    <x v="201"/>
    <n v="1500"/>
    <d v="1901-12-10T15:00:00"/>
    <n v="63.02"/>
    <n v="0"/>
    <n v="2.0099999999999998"/>
    <n v="6.54"/>
    <m/>
    <n v="27.186"/>
    <n v="20.2"/>
    <n v="9.0399999999999994E-2"/>
    <n v="0.16009999999999999"/>
    <n v="0"/>
    <n v="791.9"/>
    <m/>
    <m/>
    <m/>
    <m/>
    <n v="2021500"/>
    <n v="834.3"/>
    <n v="791.9"/>
    <s v=""/>
    <s v=""/>
    <s v=""/>
  </r>
  <r>
    <d v="2024-07-20T00:00:00"/>
    <x v="201"/>
    <n v="1600"/>
    <d v="1901-12-10T16:00:00"/>
    <n v="63.26"/>
    <n v="0"/>
    <n v="2.0099999999999998"/>
    <n v="6.04"/>
    <m/>
    <n v="26.890999999999998"/>
    <n v="21.3"/>
    <n v="8.9599999999999999E-2"/>
    <n v="0.15939999999999999"/>
    <n v="0"/>
    <n v="649.4"/>
    <m/>
    <m/>
    <m/>
    <m/>
    <n v="2021600"/>
    <n v="705.3"/>
    <n v="649.4"/>
    <s v=""/>
    <s v=""/>
    <s v=""/>
  </r>
  <r>
    <d v="2024-07-20T00:00:00"/>
    <x v="201"/>
    <n v="1700"/>
    <d v="1901-12-10T17:00:00"/>
    <n v="63.02"/>
    <n v="0"/>
    <n v="1.01"/>
    <n v="4.53"/>
    <m/>
    <n v="26.548999999999999"/>
    <n v="22.1"/>
    <n v="8.8200000000000001E-2"/>
    <n v="0.15939999999999999"/>
    <n v="0"/>
    <n v="479.4"/>
    <m/>
    <m/>
    <m/>
    <m/>
    <n v="2021700"/>
    <n v="545"/>
    <n v="479.4"/>
    <s v=""/>
    <s v=""/>
    <s v=""/>
  </r>
  <r>
    <d v="2024-07-20T00:00:00"/>
    <x v="201"/>
    <n v="1800"/>
    <d v="1901-12-10T18:00:00"/>
    <n v="63.02"/>
    <n v="0"/>
    <n v="1.01"/>
    <n v="3.52"/>
    <m/>
    <n v="25.088999999999999"/>
    <n v="23.8"/>
    <n v="8.8200000000000001E-2"/>
    <n v="0.15859999999999999"/>
    <n v="0"/>
    <n v="294.39999999999998"/>
    <m/>
    <m/>
    <m/>
    <m/>
    <n v="2021800"/>
    <n v="366.8"/>
    <n v="294.39999999999998"/>
    <s v=""/>
    <s v=""/>
    <s v=""/>
  </r>
  <r>
    <d v="2024-07-20T00:00:00"/>
    <x v="201"/>
    <n v="1900"/>
    <d v="1901-12-10T19:00:00"/>
    <n v="62.2"/>
    <n v="0"/>
    <n v="0.5"/>
    <n v="3.52"/>
    <m/>
    <n v="21.603999999999999"/>
    <n v="26.2"/>
    <n v="8.8200000000000001E-2"/>
    <n v="0.15859999999999999"/>
    <n v="0"/>
    <n v="125.6"/>
    <m/>
    <m/>
    <m/>
    <m/>
    <n v="2021900"/>
    <n v="188.3"/>
    <n v="125.6"/>
    <s v=""/>
    <s v=""/>
    <s v=""/>
  </r>
  <r>
    <d v="2024-07-20T00:00:00"/>
    <x v="201"/>
    <n v="2000"/>
    <d v="1901-12-10T20:00:00"/>
    <n v="62.91"/>
    <n v="0"/>
    <n v="0"/>
    <n v="2.0099999999999998"/>
    <m/>
    <n v="19.673999999999999"/>
    <n v="32.6"/>
    <n v="8.8200000000000001E-2"/>
    <n v="0.15859999999999999"/>
    <n v="0"/>
    <n v="15.6"/>
    <m/>
    <m/>
    <m/>
    <m/>
    <n v="2022000"/>
    <n v="39.700000000000003"/>
    <n v="15.6"/>
    <s v=""/>
    <s v=""/>
    <s v=""/>
  </r>
  <r>
    <d v="2024-07-20T00:00:00"/>
    <x v="201"/>
    <n v="2100"/>
    <d v="1901-12-10T21:00:00"/>
    <n v="63.37"/>
    <n v="0"/>
    <n v="0.5"/>
    <n v="2.0099999999999998"/>
    <m/>
    <n v="17.152999999999999"/>
    <n v="34.9"/>
    <n v="8.7400000000000005E-2"/>
    <n v="0.15859999999999999"/>
    <n v="0"/>
    <n v="0.6"/>
    <m/>
    <m/>
    <m/>
    <m/>
    <n v="2022100"/>
    <n v="0"/>
    <n v="0"/>
    <s v=""/>
    <s v=""/>
    <s v=""/>
  </r>
  <r>
    <d v="2024-07-20T00:00:00"/>
    <x v="201"/>
    <n v="2200"/>
    <d v="1901-12-10T22:00:00"/>
    <n v="62.2"/>
    <n v="0"/>
    <n v="0.5"/>
    <n v="2.52"/>
    <m/>
    <n v="18.033000000000001"/>
    <n v="35"/>
    <n v="8.7400000000000005E-2"/>
    <n v="0.15859999999999999"/>
    <n v="0"/>
    <n v="0.6"/>
    <m/>
    <m/>
    <m/>
    <m/>
    <n v="2022200"/>
    <n v="0"/>
    <n v="0"/>
    <s v=""/>
    <s v=""/>
    <s v=""/>
  </r>
  <r>
    <d v="2024-07-20T00:00:00"/>
    <x v="201"/>
    <n v="2300"/>
    <d v="1901-12-10T23:00:00"/>
    <n v="62.2"/>
    <n v="0"/>
    <n v="0"/>
    <n v="1.51"/>
    <m/>
    <n v="17.106000000000002"/>
    <n v="33.6"/>
    <n v="8.7400000000000005E-2"/>
    <n v="0.15859999999999999"/>
    <n v="0"/>
    <n v="0.6"/>
    <m/>
    <m/>
    <m/>
    <m/>
    <n v="2022300"/>
    <n v="0"/>
    <n v="0"/>
    <s v=""/>
    <s v=""/>
    <s v=""/>
  </r>
  <r>
    <d v="2024-07-20T00:00:00"/>
    <x v="201"/>
    <n v="2400"/>
    <d v="1901-12-11T00:00:00"/>
    <n v="61.74"/>
    <n v="0"/>
    <n v="1.01"/>
    <n v="3.02"/>
    <m/>
    <n v="16.986999999999998"/>
    <n v="32.9"/>
    <n v="8.6699999999999999E-2"/>
    <n v="0.15859999999999999"/>
    <n v="0"/>
    <n v="0.6"/>
    <m/>
    <m/>
    <m/>
    <m/>
    <n v="2022400"/>
    <n v="0"/>
    <n v="0"/>
    <n v="8.6999999999999994E-2"/>
    <n v="0.159"/>
    <n v="0"/>
  </r>
  <r>
    <d v="2024-07-21T00:00:00"/>
    <x v="202"/>
    <n v="100"/>
    <d v="1901-12-11T01:00:00"/>
    <n v="62.79"/>
    <n v="0"/>
    <n v="1.01"/>
    <n v="3.02"/>
    <m/>
    <n v="18.937000000000001"/>
    <n v="30.9"/>
    <n v="8.6699999999999999E-2"/>
    <n v="0.15790000000000001"/>
    <n v="0"/>
    <n v="0.6"/>
    <m/>
    <m/>
    <m/>
    <m/>
    <n v="2030100"/>
    <n v="0"/>
    <n v="0"/>
    <s v=""/>
    <s v=""/>
    <s v=""/>
  </r>
  <r>
    <d v="2024-07-21T00:00:00"/>
    <x v="202"/>
    <n v="200"/>
    <d v="1901-12-11T02:00:00"/>
    <n v="62.79"/>
    <n v="0"/>
    <n v="1.01"/>
    <n v="3.52"/>
    <m/>
    <n v="18.984999999999999"/>
    <n v="29.7"/>
    <n v="8.5999999999999993E-2"/>
    <n v="0.15790000000000001"/>
    <n v="0"/>
    <n v="0.6"/>
    <m/>
    <m/>
    <m/>
    <m/>
    <n v="2030200"/>
    <n v="0"/>
    <n v="0"/>
    <s v=""/>
    <s v=""/>
    <s v=""/>
  </r>
  <r>
    <d v="2024-07-21T00:00:00"/>
    <x v="202"/>
    <n v="300"/>
    <d v="1901-12-11T03:00:00"/>
    <n v="62.91"/>
    <n v="0"/>
    <n v="1.51"/>
    <n v="3.52"/>
    <m/>
    <n v="19.27"/>
    <n v="31"/>
    <n v="8.5999999999999993E-2"/>
    <n v="0.15720000000000001"/>
    <n v="0"/>
    <n v="0.6"/>
    <m/>
    <m/>
    <m/>
    <m/>
    <n v="2030300"/>
    <n v="0"/>
    <n v="0"/>
    <s v=""/>
    <s v=""/>
    <s v=""/>
  </r>
  <r>
    <d v="2024-07-21T00:00:00"/>
    <x v="202"/>
    <n v="400"/>
    <d v="1901-12-11T04:00:00"/>
    <n v="62.91"/>
    <n v="0"/>
    <n v="1.01"/>
    <n v="4.03"/>
    <m/>
    <n v="18.984999999999999"/>
    <n v="32.299999999999997"/>
    <n v="8.5999999999999993E-2"/>
    <n v="0.15720000000000001"/>
    <n v="0"/>
    <n v="0.6"/>
    <m/>
    <m/>
    <m/>
    <m/>
    <n v="2030400"/>
    <n v="0"/>
    <n v="0"/>
    <s v=""/>
    <s v=""/>
    <s v=""/>
  </r>
  <r>
    <d v="2024-07-21T00:00:00"/>
    <x v="202"/>
    <n v="500"/>
    <d v="1901-12-11T05:00:00"/>
    <n v="62.67"/>
    <n v="0"/>
    <n v="1.01"/>
    <n v="3.52"/>
    <m/>
    <n v="18.866"/>
    <n v="34.9"/>
    <n v="8.5300000000000001E-2"/>
    <n v="0.15640000000000001"/>
    <n v="0"/>
    <n v="11.9"/>
    <m/>
    <m/>
    <m/>
    <m/>
    <n v="2030500"/>
    <n v="6.3"/>
    <n v="11.9"/>
    <s v=""/>
    <s v=""/>
    <s v=""/>
  </r>
  <r>
    <d v="2024-07-21T00:00:00"/>
    <x v="202"/>
    <n v="600"/>
    <d v="1901-12-11T06:00:00"/>
    <n v="62.91"/>
    <n v="0"/>
    <n v="1.01"/>
    <n v="3.02"/>
    <m/>
    <n v="19.341000000000001"/>
    <n v="36.5"/>
    <n v="8.5300000000000001E-2"/>
    <n v="0.15640000000000001"/>
    <n v="0"/>
    <n v="101.9"/>
    <m/>
    <m/>
    <m/>
    <m/>
    <n v="2030600"/>
    <n v="115.2"/>
    <n v="101.9"/>
    <s v=""/>
    <s v=""/>
    <s v=""/>
  </r>
  <r>
    <d v="2024-07-21T00:00:00"/>
    <x v="202"/>
    <n v="700"/>
    <d v="1901-12-11T07:00:00"/>
    <n v="62.91"/>
    <n v="0"/>
    <n v="0.5"/>
    <n v="2.52"/>
    <m/>
    <n v="22.872"/>
    <n v="32.5"/>
    <n v="8.4500000000000006E-2"/>
    <n v="0.15640000000000001"/>
    <n v="0"/>
    <n v="299.39999999999998"/>
    <m/>
    <m/>
    <m/>
    <m/>
    <n v="2030700"/>
    <n v="285.5"/>
    <n v="299.39999999999998"/>
    <s v=""/>
    <s v=""/>
    <s v=""/>
  </r>
  <r>
    <d v="2024-07-21T00:00:00"/>
    <x v="202"/>
    <n v="800"/>
    <d v="1901-12-11T08:00:00"/>
    <n v="63.26"/>
    <n v="0"/>
    <n v="0.5"/>
    <n v="4.03"/>
    <m/>
    <n v="24.605"/>
    <n v="29.7"/>
    <n v="8.3099999999999993E-2"/>
    <n v="0.15570000000000001"/>
    <n v="0"/>
    <n v="261.89999999999998"/>
    <m/>
    <m/>
    <m/>
    <m/>
    <n v="2030800"/>
    <n v="466.3"/>
    <n v="261.89999999999998"/>
    <s v=""/>
    <s v=""/>
    <s v=""/>
  </r>
  <r>
    <d v="2024-07-21T00:00:00"/>
    <x v="202"/>
    <n v="900"/>
    <d v="1901-12-11T09:00:00"/>
    <n v="63.84"/>
    <n v="0"/>
    <n v="1.51"/>
    <n v="6.54"/>
    <m/>
    <n v="25.113"/>
    <n v="30.4"/>
    <n v="8.1600000000000006E-2"/>
    <n v="0.15570000000000001"/>
    <n v="0"/>
    <n v="626.9"/>
    <m/>
    <m/>
    <m/>
    <m/>
    <n v="2030900"/>
    <n v="636.70000000000005"/>
    <n v="626.9"/>
    <s v=""/>
    <s v=""/>
    <s v=""/>
  </r>
  <r>
    <d v="2024-07-21T00:00:00"/>
    <x v="202"/>
    <n v="1000"/>
    <d v="1901-12-11T10:00:00"/>
    <n v="63.61"/>
    <n v="0"/>
    <n v="1.51"/>
    <n v="6.54"/>
    <m/>
    <n v="27.21"/>
    <n v="29.6"/>
    <n v="7.9500000000000001E-2"/>
    <n v="0.15570000000000001"/>
    <n v="0"/>
    <n v="756.9"/>
    <m/>
    <m/>
    <m/>
    <m/>
    <n v="2031000"/>
    <n v="780.7"/>
    <n v="756.9"/>
    <s v=""/>
    <s v=""/>
    <s v=""/>
  </r>
  <r>
    <d v="2024-07-21T00:00:00"/>
    <x v="202"/>
    <n v="1100"/>
    <d v="1901-12-11T11:00:00"/>
    <n v="62.67"/>
    <n v="0"/>
    <n v="1.51"/>
    <n v="6.54"/>
    <m/>
    <n v="28.023"/>
    <n v="29.1"/>
    <n v="7.8E-2"/>
    <n v="0.15570000000000001"/>
    <n v="0"/>
    <n v="858.1"/>
    <m/>
    <m/>
    <m/>
    <m/>
    <n v="2031100"/>
    <n v="887.3"/>
    <n v="858.1"/>
    <s v=""/>
    <s v=""/>
    <s v=""/>
  </r>
  <r>
    <d v="2024-07-21T00:00:00"/>
    <x v="202"/>
    <n v="1200"/>
    <d v="1901-12-11T12:00:00"/>
    <n v="64.08"/>
    <n v="7.9999999999998295E-2"/>
    <n v="2.0099999999999998"/>
    <n v="6.54"/>
    <m/>
    <n v="28.815999999999999"/>
    <n v="27.4"/>
    <n v="7.7299999999999994E-2"/>
    <n v="0.15570000000000001"/>
    <n v="0"/>
    <n v="916.9"/>
    <m/>
    <m/>
    <m/>
    <m/>
    <n v="2031200"/>
    <n v="948.5"/>
    <n v="916.9"/>
    <s v=""/>
    <s v=""/>
    <s v=""/>
  </r>
  <r>
    <d v="2024-07-21T00:00:00"/>
    <x v="202"/>
    <n v="1300"/>
    <d v="1901-12-11T13:00:00"/>
    <n v="63.73"/>
    <n v="0"/>
    <n v="3.52"/>
    <n v="8.0500000000000007"/>
    <m/>
    <n v="29.54"/>
    <n v="25.5"/>
    <n v="7.6600000000000001E-2"/>
    <n v="0.15640000000000001"/>
    <n v="0"/>
    <n v="923.1"/>
    <m/>
    <m/>
    <m/>
    <m/>
    <n v="2031300"/>
    <n v="959.7"/>
    <n v="923.1"/>
    <s v=""/>
    <s v=""/>
    <s v=""/>
  </r>
  <r>
    <d v="2024-07-21T00:00:00"/>
    <x v="202"/>
    <n v="1400"/>
    <d v="1901-12-11T14:00:00"/>
    <n v="63.14"/>
    <n v="0"/>
    <n v="3.02"/>
    <n v="9.06"/>
    <m/>
    <n v="29.664999999999999"/>
    <n v="22.6"/>
    <n v="7.5800000000000006E-2"/>
    <n v="0.15429999999999999"/>
    <n v="0"/>
    <n v="865.6"/>
    <m/>
    <m/>
    <m/>
    <m/>
    <n v="2031400"/>
    <n v="919.8"/>
    <n v="865.6"/>
    <s v=""/>
    <s v=""/>
    <s v=""/>
  </r>
  <r>
    <d v="2024-07-21T00:00:00"/>
    <x v="202"/>
    <n v="1500"/>
    <d v="1901-12-11T15:00:00"/>
    <n v="63.73"/>
    <n v="0"/>
    <n v="2.52"/>
    <n v="6.54"/>
    <m/>
    <n v="30.722000000000001"/>
    <n v="23.3"/>
    <n v="7.51E-2"/>
    <n v="0.15429999999999999"/>
    <n v="0"/>
    <n v="678.1"/>
    <m/>
    <m/>
    <m/>
    <m/>
    <n v="2031500"/>
    <n v="832"/>
    <n v="678.1"/>
    <s v=""/>
    <s v=""/>
    <s v=""/>
  </r>
  <r>
    <d v="2024-07-21T00:00:00"/>
    <x v="202"/>
    <n v="1600"/>
    <d v="1901-12-11T16:00:00"/>
    <n v="67.59"/>
    <n v="3.5900000000000034"/>
    <n v="1.51"/>
    <n v="5.03"/>
    <m/>
    <n v="29.715"/>
    <n v="24.6"/>
    <n v="7.51E-2"/>
    <n v="0.15429999999999999"/>
    <n v="0"/>
    <n v="619.4"/>
    <m/>
    <m/>
    <m/>
    <m/>
    <n v="2031600"/>
    <n v="702.7"/>
    <n v="619.4"/>
    <s v=""/>
    <s v=""/>
    <s v=""/>
  </r>
  <r>
    <d v="2024-07-21T00:00:00"/>
    <x v="202"/>
    <n v="1700"/>
    <d v="1901-12-11T17:00:00"/>
    <n v="63.26"/>
    <n v="0"/>
    <n v="0.5"/>
    <n v="3.52"/>
    <m/>
    <n v="27.038"/>
    <n v="27"/>
    <n v="7.4399999999999994E-2"/>
    <n v="0.15429999999999999"/>
    <n v="0"/>
    <n v="278.10000000000002"/>
    <m/>
    <m/>
    <m/>
    <m/>
    <n v="2031700"/>
    <n v="542.29999999999995"/>
    <n v="278.10000000000002"/>
    <s v=""/>
    <s v=""/>
    <s v=""/>
  </r>
  <r>
    <d v="2024-07-21T00:00:00"/>
    <x v="202"/>
    <n v="1800"/>
    <d v="1901-12-11T18:00:00"/>
    <n v="63.26"/>
    <n v="0"/>
    <n v="0"/>
    <n v="1.51"/>
    <m/>
    <n v="24.388000000000002"/>
    <n v="33.700000000000003"/>
    <n v="7.51E-2"/>
    <n v="0.15429999999999999"/>
    <n v="0"/>
    <n v="78.099999999999994"/>
    <m/>
    <m/>
    <m/>
    <m/>
    <n v="2031800"/>
    <n v="364"/>
    <n v="78.099999999999994"/>
    <s v=""/>
    <s v=""/>
    <s v=""/>
  </r>
  <r>
    <d v="2024-07-21T00:00:00"/>
    <x v="202"/>
    <n v="1900"/>
    <d v="1901-12-11T19:00:00"/>
    <n v="63.96"/>
    <n v="0"/>
    <n v="0"/>
    <n v="1.51"/>
    <m/>
    <n v="21.413"/>
    <n v="38.9"/>
    <n v="7.51E-2"/>
    <n v="0.15429999999999999"/>
    <n v="0"/>
    <n v="74.400000000000006"/>
    <m/>
    <m/>
    <m/>
    <m/>
    <n v="2031900"/>
    <n v="185.3"/>
    <n v="74.400000000000006"/>
    <s v=""/>
    <s v=""/>
    <s v=""/>
  </r>
  <r>
    <d v="2024-07-21T00:00:00"/>
    <x v="202"/>
    <n v="2000"/>
    <d v="1901-12-11T20:00:00"/>
    <n v="72.27"/>
    <n v="8.269999999999996"/>
    <n v="1.01"/>
    <n v="2.0099999999999998"/>
    <m/>
    <n v="20.388000000000002"/>
    <n v="42.2"/>
    <n v="7.4399999999999994E-2"/>
    <n v="0.15429999999999999"/>
    <n v="0"/>
    <n v="16.899999999999999"/>
    <m/>
    <m/>
    <m/>
    <m/>
    <n v="2032000"/>
    <n v="37.299999999999997"/>
    <n v="16.899999999999999"/>
    <s v=""/>
    <s v=""/>
    <s v=""/>
  </r>
  <r>
    <d v="2024-07-21T00:00:00"/>
    <x v="202"/>
    <n v="2100"/>
    <d v="1901-12-11T21:00:00"/>
    <n v="63.02"/>
    <n v="0"/>
    <n v="0.5"/>
    <n v="2.0099999999999998"/>
    <m/>
    <n v="20.46"/>
    <n v="38.6"/>
    <n v="7.4399999999999994E-2"/>
    <n v="0.1535"/>
    <n v="0"/>
    <n v="0.6"/>
    <m/>
    <m/>
    <m/>
    <m/>
    <n v="2032100"/>
    <n v="0"/>
    <n v="0"/>
    <s v=""/>
    <s v=""/>
    <s v=""/>
  </r>
  <r>
    <d v="2024-07-21T00:00:00"/>
    <x v="202"/>
    <n v="2200"/>
    <d v="1901-12-11T22:00:00"/>
    <n v="63.02"/>
    <n v="0"/>
    <n v="0.5"/>
    <n v="1.51"/>
    <m/>
    <n v="20.864999999999998"/>
    <n v="39.6"/>
    <n v="7.4399999999999994E-2"/>
    <n v="0.1535"/>
    <n v="0"/>
    <n v="0.6"/>
    <m/>
    <m/>
    <m/>
    <m/>
    <n v="2032200"/>
    <n v="0"/>
    <n v="0"/>
    <s v=""/>
    <s v=""/>
    <s v=""/>
  </r>
  <r>
    <d v="2024-07-21T00:00:00"/>
    <x v="202"/>
    <n v="2300"/>
    <d v="1901-12-11T23:00:00"/>
    <n v="62.79"/>
    <n v="0"/>
    <n v="0.5"/>
    <n v="1.51"/>
    <m/>
    <n v="19.984000000000002"/>
    <n v="39.1"/>
    <n v="7.3599999999999999E-2"/>
    <n v="0.15279999999999999"/>
    <n v="0"/>
    <n v="0.6"/>
    <m/>
    <m/>
    <m/>
    <m/>
    <n v="2032300"/>
    <n v="0"/>
    <n v="0"/>
    <s v=""/>
    <s v=""/>
    <s v=""/>
  </r>
  <r>
    <d v="2024-07-21T00:00:00"/>
    <x v="202"/>
    <n v="2400"/>
    <d v="1901-12-12T00:00:00"/>
    <n v="62.56"/>
    <n v="0"/>
    <n v="0.5"/>
    <n v="2.0099999999999998"/>
    <m/>
    <n v="19.722000000000001"/>
    <n v="39.4"/>
    <n v="7.2900000000000006E-2"/>
    <n v="0.15279999999999999"/>
    <n v="0"/>
    <n v="0.6"/>
    <m/>
    <m/>
    <m/>
    <m/>
    <n v="2032400"/>
    <n v="0"/>
    <n v="0"/>
    <n v="7.2999999999999995E-2"/>
    <n v="0.153"/>
    <n v="0"/>
  </r>
  <r>
    <d v="2024-07-22T00:00:00"/>
    <x v="203"/>
    <n v="100"/>
    <d v="1901-12-12T01:00:00"/>
    <n v="63.61"/>
    <n v="0"/>
    <n v="0.5"/>
    <n v="2.0099999999999998"/>
    <m/>
    <n v="21.245999999999999"/>
    <n v="37.799999999999997"/>
    <n v="7.2900000000000006E-2"/>
    <n v="0.15279999999999999"/>
    <n v="0"/>
    <n v="0.6"/>
    <m/>
    <m/>
    <m/>
    <m/>
    <n v="2040100"/>
    <n v="0"/>
    <n v="0"/>
    <s v=""/>
    <s v=""/>
    <s v=""/>
  </r>
  <r>
    <d v="2024-07-22T00:00:00"/>
    <x v="203"/>
    <n v="200"/>
    <d v="1901-12-12T02:00:00"/>
    <n v="62.32"/>
    <n v="0"/>
    <n v="1.01"/>
    <n v="5.03"/>
    <m/>
    <n v="20.984000000000002"/>
    <n v="35.299999999999997"/>
    <n v="7.2900000000000006E-2"/>
    <n v="0.15210000000000001"/>
    <n v="0"/>
    <n v="0.6"/>
    <m/>
    <m/>
    <m/>
    <m/>
    <n v="2040200"/>
    <n v="0"/>
    <n v="0"/>
    <s v=""/>
    <s v=""/>
    <s v=""/>
  </r>
  <r>
    <d v="2024-07-22T00:00:00"/>
    <x v="203"/>
    <n v="300"/>
    <d v="1901-12-12T03:00:00"/>
    <n v="62.44"/>
    <n v="0"/>
    <n v="0.5"/>
    <n v="2.52"/>
    <m/>
    <n v="20.745999999999999"/>
    <n v="35.700000000000003"/>
    <n v="7.22E-2"/>
    <n v="0.15210000000000001"/>
    <n v="0"/>
    <n v="0.6"/>
    <m/>
    <m/>
    <m/>
    <m/>
    <n v="2040300"/>
    <n v="0"/>
    <n v="0"/>
    <s v=""/>
    <s v=""/>
    <s v=""/>
  </r>
  <r>
    <d v="2024-07-22T00:00:00"/>
    <x v="203"/>
    <n v="400"/>
    <d v="1901-12-12T04:00:00"/>
    <n v="62.09"/>
    <n v="0"/>
    <n v="0.5"/>
    <n v="3.02"/>
    <m/>
    <n v="18.984999999999999"/>
    <n v="35.5"/>
    <n v="7.22E-2"/>
    <n v="0.15140000000000001"/>
    <n v="0"/>
    <n v="0.6"/>
    <m/>
    <m/>
    <m/>
    <m/>
    <n v="2040400"/>
    <n v="0"/>
    <n v="0"/>
    <s v=""/>
    <s v=""/>
    <s v=""/>
  </r>
  <r>
    <d v="2024-07-22T00:00:00"/>
    <x v="203"/>
    <n v="500"/>
    <d v="1901-12-12T05:00:00"/>
    <n v="61.85"/>
    <n v="0"/>
    <n v="1.01"/>
    <n v="3.52"/>
    <m/>
    <n v="20.222000000000001"/>
    <n v="37.700000000000003"/>
    <n v="7.22E-2"/>
    <n v="0.15140000000000001"/>
    <n v="0"/>
    <n v="5.6"/>
    <m/>
    <m/>
    <m/>
    <m/>
    <n v="2040500"/>
    <n v="5.8"/>
    <n v="5.6"/>
    <s v=""/>
    <s v=""/>
    <s v=""/>
  </r>
  <r>
    <d v="2024-07-22T00:00:00"/>
    <x v="203"/>
    <n v="600"/>
    <d v="1901-12-12T06:00:00"/>
    <n v="61.85"/>
    <n v="0"/>
    <n v="1.01"/>
    <n v="4.53"/>
    <m/>
    <n v="21.484999999999999"/>
    <n v="38.200000000000003"/>
    <n v="7.22E-2"/>
    <n v="0.15140000000000001"/>
    <n v="0"/>
    <n v="95.6"/>
    <m/>
    <m/>
    <m/>
    <m/>
    <n v="2040600"/>
    <n v="112.5"/>
    <n v="95.6"/>
    <s v=""/>
    <s v=""/>
    <s v=""/>
  </r>
  <r>
    <d v="2024-07-22T00:00:00"/>
    <x v="203"/>
    <n v="700"/>
    <d v="1901-12-12T07:00:00"/>
    <n v="62.56"/>
    <n v="0"/>
    <n v="0.5"/>
    <n v="3.52"/>
    <m/>
    <n v="21.724"/>
    <n v="37.4"/>
    <n v="7.0699999999999999E-2"/>
    <n v="0.1535"/>
    <n v="0"/>
    <n v="260.60000000000002"/>
    <m/>
    <m/>
    <m/>
    <m/>
    <n v="2040700"/>
    <n v="282.5"/>
    <n v="260.60000000000002"/>
    <s v=""/>
    <s v=""/>
    <s v=""/>
  </r>
  <r>
    <d v="2024-07-22T00:00:00"/>
    <x v="203"/>
    <n v="800"/>
    <d v="1901-12-12T08:00:00"/>
    <n v="63.37"/>
    <n v="0"/>
    <n v="1.51"/>
    <n v="6.54"/>
    <m/>
    <n v="16.439"/>
    <n v="49.5"/>
    <n v="7.0699999999999999E-2"/>
    <n v="0.1535"/>
    <n v="0"/>
    <n v="55.6"/>
    <m/>
    <m/>
    <m/>
    <m/>
    <n v="2040800"/>
    <n v="463.8"/>
    <n v="55.6"/>
    <s v=""/>
    <s v=""/>
    <s v=""/>
  </r>
  <r>
    <d v="2024-07-22T00:00:00"/>
    <x v="203"/>
    <n v="900"/>
    <d v="1901-12-12T09:00:00"/>
    <n v="63.37"/>
    <n v="0"/>
    <n v="1.51"/>
    <n v="6.54"/>
    <m/>
    <n v="19.46"/>
    <n v="63.4"/>
    <n v="7.0699999999999999E-2"/>
    <n v="0.15279999999999999"/>
    <n v="0.2"/>
    <n v="203.1"/>
    <m/>
    <m/>
    <m/>
    <m/>
    <n v="2040900"/>
    <n v="633.79999999999995"/>
    <n v="203.1"/>
    <s v=""/>
    <s v=""/>
    <s v=""/>
  </r>
  <r>
    <d v="2024-07-22T00:00:00"/>
    <x v="203"/>
    <n v="1000"/>
    <d v="1901-12-12T10:00:00"/>
    <n v="63.37"/>
    <n v="0"/>
    <n v="1.01"/>
    <n v="6.54"/>
    <m/>
    <n v="18.747"/>
    <n v="54.1"/>
    <n v="7.0000000000000007E-2"/>
    <n v="0.15279999999999999"/>
    <n v="0"/>
    <n v="324.39999999999998"/>
    <m/>
    <m/>
    <m/>
    <m/>
    <n v="2041000"/>
    <n v="778.5"/>
    <n v="324.39999999999998"/>
    <s v=""/>
    <s v=""/>
    <s v=""/>
  </r>
  <r>
    <d v="2024-07-22T00:00:00"/>
    <x v="203"/>
    <n v="1100"/>
    <d v="1901-12-12T11:00:00"/>
    <n v="64.66"/>
    <n v="0.65999999999999659"/>
    <n v="1.01"/>
    <n v="6.04"/>
    <m/>
    <n v="22.561"/>
    <n v="52.5"/>
    <n v="6.93E-2"/>
    <n v="0.15210000000000001"/>
    <n v="0"/>
    <n v="624.4"/>
    <m/>
    <m/>
    <m/>
    <m/>
    <n v="2041100"/>
    <n v="885.3"/>
    <n v="624.4"/>
    <s v=""/>
    <s v=""/>
    <s v=""/>
  </r>
  <r>
    <d v="2024-07-22T00:00:00"/>
    <x v="203"/>
    <n v="1200"/>
    <d v="1901-12-12T12:00:00"/>
    <n v="63.84"/>
    <n v="0"/>
    <n v="1.51"/>
    <n v="7.55"/>
    <m/>
    <n v="24.774000000000001"/>
    <n v="42.8"/>
    <n v="6.7799999999999999E-2"/>
    <n v="0.15210000000000001"/>
    <n v="0"/>
    <n v="874.4"/>
    <m/>
    <m/>
    <m/>
    <m/>
    <n v="2041200"/>
    <n v="946.7"/>
    <n v="874.4"/>
    <s v=""/>
    <s v=""/>
    <s v=""/>
  </r>
  <r>
    <d v="2024-07-22T00:00:00"/>
    <x v="203"/>
    <n v="1300"/>
    <d v="1901-12-12T13:00:00"/>
    <n v="63.84"/>
    <n v="0"/>
    <n v="3.02"/>
    <n v="8.0500000000000007"/>
    <m/>
    <n v="25.89"/>
    <n v="39.799999999999997"/>
    <n v="6.7100000000000007E-2"/>
    <n v="0.15210000000000001"/>
    <n v="0"/>
    <n v="836.9"/>
    <m/>
    <m/>
    <m/>
    <m/>
    <n v="2041300"/>
    <n v="957.7"/>
    <n v="836.9"/>
    <s v=""/>
    <s v=""/>
    <s v=""/>
  </r>
  <r>
    <d v="2024-07-22T00:00:00"/>
    <x v="203"/>
    <n v="1400"/>
    <d v="1901-12-12T14:00:00"/>
    <n v="63.84"/>
    <n v="0"/>
    <n v="3.02"/>
    <n v="10.07"/>
    <m/>
    <n v="25.939"/>
    <n v="38.4"/>
    <n v="6.7100000000000007E-2"/>
    <n v="0.15140000000000001"/>
    <n v="0"/>
    <n v="820.6"/>
    <m/>
    <m/>
    <m/>
    <m/>
    <n v="2041400"/>
    <n v="917.7"/>
    <n v="820.6"/>
    <s v=""/>
    <s v=""/>
    <s v=""/>
  </r>
  <r>
    <d v="2024-07-22T00:00:00"/>
    <x v="203"/>
    <n v="1500"/>
    <d v="1901-12-12T15:00:00"/>
    <n v="63.49"/>
    <n v="0"/>
    <n v="3.02"/>
    <n v="8.0500000000000007"/>
    <m/>
    <n v="23.978000000000002"/>
    <n v="37.799999999999997"/>
    <n v="6.7100000000000007E-2"/>
    <n v="0.15140000000000001"/>
    <n v="0"/>
    <n v="418.1"/>
    <m/>
    <m/>
    <m/>
    <m/>
    <n v="2041500"/>
    <n v="829.7"/>
    <n v="418.1"/>
    <s v=""/>
    <s v=""/>
    <s v=""/>
  </r>
  <r>
    <d v="2024-07-22T00:00:00"/>
    <x v="203"/>
    <n v="1600"/>
    <d v="1901-12-12T16:00:00"/>
    <n v="63.26"/>
    <n v="0"/>
    <n v="3.52"/>
    <n v="9.56"/>
    <m/>
    <n v="24.652999999999999"/>
    <n v="37.9"/>
    <n v="6.7100000000000007E-2"/>
    <n v="0.15140000000000001"/>
    <n v="0"/>
    <n v="411.9"/>
    <m/>
    <m/>
    <m/>
    <m/>
    <n v="2041600"/>
    <n v="700.2"/>
    <n v="411.9"/>
    <s v=""/>
    <s v=""/>
    <s v=""/>
  </r>
  <r>
    <d v="2024-07-22T00:00:00"/>
    <x v="203"/>
    <n v="1700"/>
    <d v="1901-12-12T17:00:00"/>
    <n v="63.61"/>
    <n v="0"/>
    <n v="3.02"/>
    <n v="9.06"/>
    <m/>
    <n v="24.581"/>
    <n v="38.6"/>
    <n v="6.7100000000000007E-2"/>
    <n v="0.15140000000000001"/>
    <n v="0"/>
    <n v="345.6"/>
    <m/>
    <m/>
    <m/>
    <m/>
    <n v="2041700"/>
    <n v="539.70000000000005"/>
    <n v="345.6"/>
    <s v=""/>
    <s v=""/>
    <s v=""/>
  </r>
  <r>
    <d v="2024-07-22T00:00:00"/>
    <x v="203"/>
    <n v="1800"/>
    <d v="1901-12-12T18:00:00"/>
    <n v="63.37"/>
    <n v="0"/>
    <n v="3.52"/>
    <n v="8.0500000000000007"/>
    <m/>
    <n v="22.992000000000001"/>
    <n v="40.5"/>
    <n v="6.7100000000000007E-2"/>
    <n v="0.15060000000000001"/>
    <n v="0"/>
    <n v="156.9"/>
    <m/>
    <m/>
    <m/>
    <m/>
    <n v="2041800"/>
    <n v="361"/>
    <n v="156.9"/>
    <s v=""/>
    <s v=""/>
    <s v=""/>
  </r>
  <r>
    <d v="2024-07-22T00:00:00"/>
    <x v="203"/>
    <n v="1900"/>
    <d v="1901-12-12T19:00:00"/>
    <n v="63.14"/>
    <n v="0"/>
    <n v="3.02"/>
    <n v="7.55"/>
    <m/>
    <n v="21.509"/>
    <n v="42.4"/>
    <n v="6.7100000000000007E-2"/>
    <n v="0.15060000000000001"/>
    <n v="0"/>
    <n v="118.1"/>
    <m/>
    <m/>
    <m/>
    <m/>
    <n v="2041900"/>
    <n v="182.5"/>
    <n v="118.1"/>
    <s v=""/>
    <s v=""/>
    <s v=""/>
  </r>
  <r>
    <d v="2024-07-22T00:00:00"/>
    <x v="203"/>
    <n v="2000"/>
    <d v="1901-12-12T20:00:00"/>
    <n v="63.37"/>
    <n v="0"/>
    <n v="0"/>
    <n v="3.52"/>
    <m/>
    <n v="15.772"/>
    <n v="54.4"/>
    <n v="6.6400000000000001E-2"/>
    <n v="0.15060000000000001"/>
    <n v="0"/>
    <n v="18.100000000000001"/>
    <m/>
    <m/>
    <m/>
    <m/>
    <n v="2042000"/>
    <n v="35.5"/>
    <n v="18.100000000000001"/>
    <s v=""/>
    <s v=""/>
    <s v=""/>
  </r>
  <r>
    <d v="2024-07-22T00:00:00"/>
    <x v="203"/>
    <n v="2100"/>
    <d v="1901-12-12T21:00:00"/>
    <n v="62.79"/>
    <n v="0"/>
    <n v="0"/>
    <n v="1.51"/>
    <m/>
    <n v="12.243"/>
    <n v="65.2"/>
    <n v="6.6400000000000001E-2"/>
    <n v="0.15060000000000001"/>
    <n v="0"/>
    <n v="0.6"/>
    <m/>
    <m/>
    <m/>
    <m/>
    <n v="2042100"/>
    <n v="0"/>
    <n v="0"/>
    <s v=""/>
    <s v=""/>
    <s v=""/>
  </r>
  <r>
    <d v="2024-07-22T00:00:00"/>
    <x v="203"/>
    <n v="2200"/>
    <d v="1901-12-12T22:00:00"/>
    <n v="63.37"/>
    <n v="0"/>
    <n v="0"/>
    <n v="2.52"/>
    <m/>
    <n v="11.807"/>
    <n v="69.7"/>
    <n v="6.6400000000000001E-2"/>
    <n v="0.15060000000000001"/>
    <n v="0"/>
    <n v="0.6"/>
    <m/>
    <m/>
    <m/>
    <m/>
    <n v="2042200"/>
    <n v="0"/>
    <n v="0"/>
    <s v=""/>
    <s v=""/>
    <s v=""/>
  </r>
  <r>
    <d v="2024-07-22T00:00:00"/>
    <x v="203"/>
    <n v="2300"/>
    <d v="1901-12-12T23:00:00"/>
    <n v="63.73"/>
    <n v="0"/>
    <n v="2.0099999999999998"/>
    <n v="8.56"/>
    <m/>
    <n v="10.295999999999999"/>
    <n v="74.400000000000006"/>
    <n v="6.5699999999999995E-2"/>
    <n v="0.15060000000000001"/>
    <n v="0"/>
    <n v="0.6"/>
    <m/>
    <m/>
    <m/>
    <m/>
    <n v="2042300"/>
    <n v="0"/>
    <n v="0"/>
    <s v=""/>
    <s v=""/>
    <s v=""/>
  </r>
  <r>
    <d v="2024-07-22T00:00:00"/>
    <x v="203"/>
    <n v="2400"/>
    <d v="1901-12-13T00:00:00"/>
    <n v="63.14"/>
    <n v="0"/>
    <n v="2.52"/>
    <n v="6.04"/>
    <m/>
    <n v="8.7669999999999995"/>
    <n v="73.7"/>
    <n v="6.4899999999999999E-2"/>
    <n v="0.14990000000000001"/>
    <n v="0"/>
    <n v="0.6"/>
    <m/>
    <m/>
    <m/>
    <m/>
    <n v="2042400"/>
    <n v="0"/>
    <n v="0"/>
    <n v="6.5000000000000002E-2"/>
    <n v="0.15"/>
    <n v="0"/>
  </r>
  <r>
    <d v="2024-07-23T00:00:00"/>
    <x v="204"/>
    <n v="100"/>
    <d v="1901-12-13T01:00:00"/>
    <n v="63.26"/>
    <n v="0"/>
    <n v="2.52"/>
    <n v="7.05"/>
    <m/>
    <n v="8.7170000000000005"/>
    <n v="62.7"/>
    <n v="6.4899999999999999E-2"/>
    <n v="0.14990000000000001"/>
    <n v="0"/>
    <n v="0.6"/>
    <m/>
    <m/>
    <m/>
    <m/>
    <n v="2050100"/>
    <n v="0"/>
    <n v="0"/>
    <s v=""/>
    <s v=""/>
    <s v=""/>
  </r>
  <r>
    <d v="2024-07-23T00:00:00"/>
    <x v="204"/>
    <n v="200"/>
    <d v="1901-12-13T02:00:00"/>
    <n v="62.91"/>
    <n v="0"/>
    <n v="2.52"/>
    <n v="8.56"/>
    <m/>
    <n v="7.9950000000000001"/>
    <n v="46.1"/>
    <n v="6.4199999999999993E-2"/>
    <n v="0.14990000000000001"/>
    <n v="0"/>
    <n v="0.6"/>
    <m/>
    <m/>
    <m/>
    <m/>
    <n v="2050200"/>
    <n v="0"/>
    <n v="0"/>
    <s v=""/>
    <s v=""/>
    <s v=""/>
  </r>
  <r>
    <d v="2024-07-23T00:00:00"/>
    <x v="204"/>
    <n v="300"/>
    <d v="1901-12-13T03:00:00"/>
    <n v="63.26"/>
    <n v="0"/>
    <n v="1.51"/>
    <n v="6.04"/>
    <m/>
    <n v="6.4329999999999998"/>
    <n v="49.6"/>
    <n v="6.4199999999999993E-2"/>
    <n v="0.1492"/>
    <n v="0"/>
    <n v="0.6"/>
    <m/>
    <m/>
    <m/>
    <m/>
    <n v="2050300"/>
    <n v="0"/>
    <n v="0"/>
    <s v=""/>
    <s v=""/>
    <s v=""/>
  </r>
  <r>
    <d v="2024-07-23T00:00:00"/>
    <x v="204"/>
    <n v="400"/>
    <d v="1901-12-13T04:00:00"/>
    <n v="63.02"/>
    <n v="0"/>
    <n v="1.51"/>
    <n v="5.54"/>
    <m/>
    <n v="5.5650000000000004"/>
    <n v="53.1"/>
    <n v="6.3500000000000001E-2"/>
    <n v="0.14849999999999999"/>
    <n v="0"/>
    <n v="0.6"/>
    <m/>
    <m/>
    <m/>
    <m/>
    <n v="2050400"/>
    <n v="0"/>
    <n v="0"/>
    <s v=""/>
    <s v=""/>
    <s v=""/>
  </r>
  <r>
    <d v="2024-07-23T00:00:00"/>
    <x v="204"/>
    <n v="500"/>
    <d v="1901-12-13T05:00:00"/>
    <n v="63.02"/>
    <n v="0"/>
    <n v="0"/>
    <n v="2.0099999999999998"/>
    <m/>
    <n v="3.617"/>
    <n v="62.5"/>
    <n v="6.3500000000000001E-2"/>
    <n v="0.14849999999999999"/>
    <n v="0"/>
    <n v="8.1"/>
    <m/>
    <m/>
    <m/>
    <m/>
    <n v="2050500"/>
    <n v="5.2"/>
    <n v="8.1"/>
    <s v=""/>
    <s v=""/>
    <s v=""/>
  </r>
  <r>
    <d v="2024-07-23T00:00:00"/>
    <x v="204"/>
    <n v="600"/>
    <d v="1901-12-13T06:00:00"/>
    <n v="63.14"/>
    <n v="0"/>
    <n v="0"/>
    <n v="2.52"/>
    <m/>
    <n v="7.7450000000000001"/>
    <n v="63.2"/>
    <n v="6.2799999999999995E-2"/>
    <n v="0.14849999999999999"/>
    <n v="0"/>
    <n v="99.4"/>
    <m/>
    <m/>
    <m/>
    <m/>
    <n v="2050600"/>
    <n v="109.8"/>
    <n v="99.4"/>
    <s v=""/>
    <s v=""/>
    <s v=""/>
  </r>
  <r>
    <d v="2024-07-23T00:00:00"/>
    <x v="204"/>
    <n v="700"/>
    <d v="1901-12-13T07:00:00"/>
    <n v="63.37"/>
    <n v="0"/>
    <n v="0.5"/>
    <n v="3.52"/>
    <m/>
    <n v="9.7560000000000002"/>
    <n v="52.6"/>
    <n v="6.2799999999999995E-2"/>
    <n v="0.1477"/>
    <n v="0"/>
    <n v="321.89999999999998"/>
    <m/>
    <m/>
    <m/>
    <m/>
    <n v="2050700"/>
    <n v="280.2"/>
    <n v="321.89999999999998"/>
    <s v=""/>
    <s v=""/>
    <s v=""/>
  </r>
  <r>
    <d v="2024-07-23T00:00:00"/>
    <x v="204"/>
    <n v="800"/>
    <d v="1901-12-13T08:00:00"/>
    <n v="63.26"/>
    <n v="0"/>
    <n v="1.01"/>
    <n v="3.52"/>
    <m/>
    <n v="11.856"/>
    <n v="48.4"/>
    <n v="6.2799999999999995E-2"/>
    <n v="0.14699999999999999"/>
    <n v="0"/>
    <n v="254.4"/>
    <m/>
    <m/>
    <m/>
    <m/>
    <n v="2050800"/>
    <n v="461.3"/>
    <n v="254.4"/>
    <s v=""/>
    <s v=""/>
    <s v=""/>
  </r>
  <r>
    <d v="2024-07-23T00:00:00"/>
    <x v="204"/>
    <n v="900"/>
    <d v="1901-12-13T09:00:00"/>
    <n v="64.430000000000007"/>
    <n v="0.43000000000000682"/>
    <n v="1.01"/>
    <n v="4.03"/>
    <m/>
    <n v="15.438000000000001"/>
    <n v="39.299999999999997"/>
    <n v="6.2E-2"/>
    <n v="0.14630000000000001"/>
    <n v="0"/>
    <n v="656.9"/>
    <m/>
    <m/>
    <m/>
    <m/>
    <n v="2050900"/>
    <n v="631.70000000000005"/>
    <n v="656.9"/>
    <s v=""/>
    <s v=""/>
    <s v=""/>
  </r>
  <r>
    <d v="2024-07-23T00:00:00"/>
    <x v="204"/>
    <n v="1000"/>
    <d v="1901-12-13T10:00:00"/>
    <n v="65.599999999999994"/>
    <n v="1.5999999999999943"/>
    <n v="1.51"/>
    <n v="4.53"/>
    <m/>
    <n v="15.414"/>
    <n v="33.700000000000003"/>
    <n v="6.2E-2"/>
    <n v="0.14630000000000001"/>
    <n v="0"/>
    <n v="788.1"/>
    <m/>
    <m/>
    <m/>
    <m/>
    <n v="2051000"/>
    <n v="776"/>
    <n v="788.1"/>
    <s v=""/>
    <s v=""/>
    <s v=""/>
  </r>
  <r>
    <d v="2024-07-23T00:00:00"/>
    <x v="204"/>
    <n v="1100"/>
    <d v="1901-12-13T11:00:00"/>
    <n v="72.849999999999994"/>
    <n v="8.8499999999999943"/>
    <n v="1.51"/>
    <n v="4.53"/>
    <m/>
    <n v="18.414000000000001"/>
    <n v="29.5"/>
    <n v="6.0600000000000001E-2"/>
    <n v="0.14560000000000001"/>
    <n v="0"/>
    <n v="886.9"/>
    <m/>
    <m/>
    <m/>
    <m/>
    <n v="2051100"/>
    <n v="883.2"/>
    <n v="886.9"/>
    <s v=""/>
    <s v=""/>
    <s v=""/>
  </r>
  <r>
    <d v="2024-07-23T00:00:00"/>
    <x v="204"/>
    <n v="1200"/>
    <d v="1901-12-13T12:00:00"/>
    <n v="72.5"/>
    <n v="8.5"/>
    <n v="1.51"/>
    <n v="4.53"/>
    <m/>
    <n v="19.032"/>
    <n v="24.2"/>
    <n v="6.13E-2"/>
    <n v="0.14410000000000001"/>
    <n v="0"/>
    <n v="944.4"/>
    <m/>
    <m/>
    <m/>
    <m/>
    <n v="2051200"/>
    <n v="944.3"/>
    <n v="944.4"/>
    <s v=""/>
    <s v=""/>
    <s v=""/>
  </r>
  <r>
    <d v="2024-07-23T00:00:00"/>
    <x v="204"/>
    <n v="1300"/>
    <d v="1901-12-13T13:00:00"/>
    <n v="75.19"/>
    <n v="11.189999999999998"/>
    <n v="2.0099999999999998"/>
    <n v="6.54"/>
    <m/>
    <n v="20.530999999999999"/>
    <n v="23.2"/>
    <n v="6.13E-2"/>
    <n v="0.14560000000000001"/>
    <n v="0"/>
    <n v="946.9"/>
    <m/>
    <m/>
    <m/>
    <m/>
    <n v="2051300"/>
    <n v="955.5"/>
    <n v="946.9"/>
    <s v=""/>
    <s v=""/>
    <s v=""/>
  </r>
  <r>
    <d v="2024-07-23T00:00:00"/>
    <x v="204"/>
    <n v="1400"/>
    <d v="1901-12-13T14:00:00"/>
    <n v="74.84"/>
    <n v="10.840000000000003"/>
    <n v="2.0099999999999998"/>
    <n v="6.04"/>
    <m/>
    <n v="21.867000000000001"/>
    <n v="22.6"/>
    <n v="6.13E-2"/>
    <n v="0.14480000000000001"/>
    <n v="0"/>
    <n v="891.9"/>
    <m/>
    <m/>
    <m/>
    <m/>
    <n v="2051400"/>
    <n v="915.3"/>
    <n v="891.9"/>
    <s v=""/>
    <s v=""/>
    <s v=""/>
  </r>
  <r>
    <d v="2024-07-23T00:00:00"/>
    <x v="204"/>
    <n v="1500"/>
    <d v="1901-12-13T15:00:00"/>
    <n v="74.72"/>
    <n v="10.719999999999999"/>
    <n v="1.51"/>
    <n v="5.54"/>
    <m/>
    <n v="21.890999999999998"/>
    <n v="21.2"/>
    <n v="6.13E-2"/>
    <n v="0.14480000000000001"/>
    <n v="0"/>
    <n v="790.6"/>
    <m/>
    <m/>
    <m/>
    <m/>
    <n v="2051500"/>
    <n v="827"/>
    <n v="790.6"/>
    <s v=""/>
    <s v=""/>
    <s v=""/>
  </r>
  <r>
    <d v="2024-07-23T00:00:00"/>
    <x v="204"/>
    <n v="1600"/>
    <d v="1901-12-13T16:00:00"/>
    <n v="73.08"/>
    <n v="9.0799999999999983"/>
    <n v="1.51"/>
    <n v="4.53"/>
    <m/>
    <n v="21.724"/>
    <n v="22.1"/>
    <n v="6.13E-2"/>
    <n v="0.14410000000000001"/>
    <n v="0"/>
    <n v="606.9"/>
    <m/>
    <m/>
    <m/>
    <m/>
    <n v="2051600"/>
    <n v="697.5"/>
    <n v="606.9"/>
    <s v=""/>
    <s v=""/>
    <s v=""/>
  </r>
  <r>
    <d v="2024-07-23T00:00:00"/>
    <x v="204"/>
    <n v="1700"/>
    <d v="1901-12-13T17:00:00"/>
    <n v="73.08"/>
    <n v="9.0799999999999983"/>
    <n v="1.51"/>
    <n v="4.53"/>
    <m/>
    <n v="21.079000000000001"/>
    <n v="24.6"/>
    <n v="6.13E-2"/>
    <n v="0.14410000000000001"/>
    <n v="0"/>
    <n v="426.9"/>
    <m/>
    <m/>
    <m/>
    <m/>
    <n v="2051700"/>
    <n v="536.79999999999995"/>
    <n v="426.9"/>
    <s v=""/>
    <s v=""/>
    <s v=""/>
  </r>
  <r>
    <d v="2024-07-23T00:00:00"/>
    <x v="204"/>
    <n v="1800"/>
    <d v="1901-12-13T18:00:00"/>
    <n v="72.38"/>
    <n v="8.3799999999999955"/>
    <n v="1.51"/>
    <n v="4.03"/>
    <m/>
    <n v="19.222000000000001"/>
    <n v="26.7"/>
    <n v="6.13E-2"/>
    <n v="0.14410000000000001"/>
    <n v="0"/>
    <n v="273.10000000000002"/>
    <m/>
    <m/>
    <m/>
    <m/>
    <n v="2051800"/>
    <n v="358"/>
    <n v="273.10000000000002"/>
    <s v=""/>
    <s v=""/>
    <s v=""/>
  </r>
  <r>
    <d v="2024-07-23T00:00:00"/>
    <x v="204"/>
    <n v="1900"/>
    <d v="1901-12-13T19:00:00"/>
    <n v="75.42"/>
    <n v="11.420000000000002"/>
    <n v="1.01"/>
    <n v="4.03"/>
    <m/>
    <n v="16.32"/>
    <n v="30.4"/>
    <n v="6.0600000000000001E-2"/>
    <n v="0.14410000000000001"/>
    <n v="0"/>
    <n v="115.6"/>
    <m/>
    <m/>
    <m/>
    <m/>
    <n v="2051900"/>
    <n v="179.5"/>
    <n v="115.6"/>
    <s v=""/>
    <s v=""/>
    <s v=""/>
  </r>
  <r>
    <d v="2024-07-23T00:00:00"/>
    <x v="204"/>
    <n v="2000"/>
    <d v="1901-12-13T20:00:00"/>
    <n v="70.28"/>
    <n v="6.2800000000000011"/>
    <n v="0"/>
    <n v="2.52"/>
    <m/>
    <n v="13.738"/>
    <n v="32.4"/>
    <n v="6.0600000000000001E-2"/>
    <n v="0.1434"/>
    <n v="0"/>
    <n v="6.9"/>
    <m/>
    <m/>
    <m/>
    <m/>
    <n v="2052000"/>
    <n v="33.5"/>
    <n v="6.9"/>
    <s v=""/>
    <s v=""/>
    <s v=""/>
  </r>
  <r>
    <d v="2024-07-23T00:00:00"/>
    <x v="204"/>
    <n v="2100"/>
    <d v="1901-12-13T21:00:00"/>
    <n v="71.92"/>
    <n v="7.9200000000000017"/>
    <n v="0"/>
    <n v="2.0099999999999998"/>
    <m/>
    <n v="12.944000000000001"/>
    <n v="33.1"/>
    <n v="5.9799999999999999E-2"/>
    <n v="0.1434"/>
    <n v="0"/>
    <n v="0.6"/>
    <m/>
    <m/>
    <m/>
    <m/>
    <n v="2052100"/>
    <n v="0"/>
    <n v="0"/>
    <s v=""/>
    <s v=""/>
    <s v=""/>
  </r>
  <r>
    <d v="2024-07-23T00:00:00"/>
    <x v="204"/>
    <n v="2200"/>
    <d v="1901-12-13T22:00:00"/>
    <n v="72.849999999999994"/>
    <n v="8.8499999999999943"/>
    <n v="0"/>
    <n v="2.0099999999999998"/>
    <m/>
    <n v="12.509"/>
    <n v="31.8"/>
    <n v="5.91E-2"/>
    <n v="0.1434"/>
    <n v="0"/>
    <n v="0.6"/>
    <m/>
    <m/>
    <m/>
    <m/>
    <n v="2052200"/>
    <n v="0"/>
    <n v="0"/>
    <s v=""/>
    <s v=""/>
    <s v=""/>
  </r>
  <r>
    <d v="2024-07-23T00:00:00"/>
    <x v="204"/>
    <n v="2300"/>
    <d v="1901-12-13T23:00:00"/>
    <n v="75.31"/>
    <n v="11.310000000000002"/>
    <n v="0"/>
    <n v="2.52"/>
    <m/>
    <n v="12.896000000000001"/>
    <n v="32.6"/>
    <n v="5.91E-2"/>
    <n v="0.1426"/>
    <n v="0"/>
    <n v="0.6"/>
    <m/>
    <m/>
    <m/>
    <m/>
    <n v="2052300"/>
    <n v="0"/>
    <n v="0"/>
    <s v=""/>
    <s v=""/>
    <s v=""/>
  </r>
  <r>
    <d v="2024-07-23T00:00:00"/>
    <x v="204"/>
    <n v="2400"/>
    <d v="1901-12-14T00:00:00"/>
    <n v="72.38"/>
    <n v="8.3799999999999955"/>
    <n v="0"/>
    <n v="2.0099999999999998"/>
    <m/>
    <n v="11.419"/>
    <n v="35.9"/>
    <n v="5.8400000000000001E-2"/>
    <n v="0.1426"/>
    <n v="0"/>
    <n v="0.6"/>
    <m/>
    <m/>
    <m/>
    <m/>
    <n v="2052400"/>
    <n v="0"/>
    <n v="0"/>
    <n v="5.8000000000000003E-2"/>
    <n v="0.14299999999999999"/>
    <n v="8.4000000000000005E-2"/>
  </r>
  <r>
    <d v="2024-07-24T00:00:00"/>
    <x v="205"/>
    <n v="100"/>
    <d v="1901-12-14T01:00:00"/>
    <n v="72.03"/>
    <n v="8.0300000000000011"/>
    <n v="0"/>
    <n v="1.51"/>
    <m/>
    <n v="9.3859999999999992"/>
    <n v="43.1"/>
    <n v="5.7700000000000001E-2"/>
    <n v="0.1426"/>
    <n v="0"/>
    <n v="0.6"/>
    <m/>
    <m/>
    <m/>
    <m/>
    <n v="2060100"/>
    <n v="0"/>
    <n v="0"/>
    <s v=""/>
    <s v=""/>
    <s v=""/>
  </r>
  <r>
    <d v="2024-07-24T00:00:00"/>
    <x v="205"/>
    <n v="200"/>
    <d v="1901-12-14T02:00:00"/>
    <n v="75.069999999999993"/>
    <n v="11.069999999999993"/>
    <n v="0.5"/>
    <n v="1.51"/>
    <m/>
    <n v="9.5090000000000003"/>
    <n v="49.5"/>
    <n v="5.7700000000000001E-2"/>
    <n v="0.1426"/>
    <n v="0"/>
    <n v="0.6"/>
    <m/>
    <m/>
    <m/>
    <m/>
    <n v="2060200"/>
    <n v="0"/>
    <n v="0"/>
    <s v=""/>
    <s v=""/>
    <s v=""/>
  </r>
  <r>
    <d v="2024-07-24T00:00:00"/>
    <x v="205"/>
    <n v="300"/>
    <d v="1901-12-14T03:00:00"/>
    <n v="70.75"/>
    <n v="6.75"/>
    <n v="1.01"/>
    <n v="2.52"/>
    <m/>
    <n v="8.6679999999999993"/>
    <n v="54"/>
    <n v="5.6899999999999999E-2"/>
    <n v="0.1419"/>
    <n v="0"/>
    <n v="0.6"/>
    <m/>
    <m/>
    <m/>
    <m/>
    <n v="2060300"/>
    <n v="0"/>
    <n v="0"/>
    <s v=""/>
    <s v=""/>
    <s v=""/>
  </r>
  <r>
    <d v="2024-07-24T00:00:00"/>
    <x v="205"/>
    <n v="400"/>
    <d v="1901-12-14T04:00:00"/>
    <n v="67.47"/>
    <n v="3.4699999999999989"/>
    <n v="1.51"/>
    <n v="3.52"/>
    <m/>
    <n v="9.0150000000000006"/>
    <n v="56.9"/>
    <n v="5.6899999999999999E-2"/>
    <n v="0.1419"/>
    <n v="0"/>
    <n v="0.6"/>
    <m/>
    <m/>
    <m/>
    <m/>
    <n v="2060400"/>
    <n v="0"/>
    <n v="0"/>
    <s v=""/>
    <s v=""/>
    <s v=""/>
  </r>
  <r>
    <d v="2024-07-24T00:00:00"/>
    <x v="205"/>
    <n v="500"/>
    <d v="1901-12-14T05:00:00"/>
    <n v="77.41"/>
    <n v="13.409999999999997"/>
    <n v="2.0099999999999998"/>
    <n v="4.03"/>
    <m/>
    <n v="9.2870000000000008"/>
    <n v="55.9"/>
    <n v="5.6899999999999999E-2"/>
    <n v="0.1419"/>
    <n v="0"/>
    <n v="9.4"/>
    <m/>
    <m/>
    <m/>
    <m/>
    <n v="2060500"/>
    <n v="4.7"/>
    <n v="9.4"/>
    <s v=""/>
    <s v=""/>
    <s v=""/>
  </r>
  <r>
    <d v="2024-07-24T00:00:00"/>
    <x v="205"/>
    <n v="600"/>
    <d v="1901-12-14T06:00:00"/>
    <n v="76.010000000000005"/>
    <n v="12.010000000000005"/>
    <n v="1.51"/>
    <n v="4.53"/>
    <m/>
    <n v="10.074999999999999"/>
    <n v="56.4"/>
    <n v="5.6899999999999999E-2"/>
    <n v="0.14119999999999999"/>
    <n v="0"/>
    <n v="98.1"/>
    <m/>
    <m/>
    <m/>
    <m/>
    <n v="2060600"/>
    <n v="106.8"/>
    <n v="98.1"/>
    <s v=""/>
    <s v=""/>
    <s v=""/>
  </r>
  <r>
    <d v="2024-07-24T00:00:00"/>
    <x v="205"/>
    <n v="700"/>
    <d v="1901-12-14T07:00:00"/>
    <n v="75.540000000000006"/>
    <n v="11.540000000000006"/>
    <n v="0"/>
    <n v="1.51"/>
    <m/>
    <n v="14.314"/>
    <n v="51.4"/>
    <n v="5.62E-2"/>
    <n v="0.14119999999999999"/>
    <n v="0"/>
    <n v="311.89999999999998"/>
    <m/>
    <m/>
    <m/>
    <m/>
    <n v="2060700"/>
    <n v="277.2"/>
    <n v="311.89999999999998"/>
    <s v=""/>
    <s v=""/>
    <s v=""/>
  </r>
  <r>
    <d v="2024-07-24T00:00:00"/>
    <x v="205"/>
    <n v="800"/>
    <d v="1901-12-14T08:00:00"/>
    <n v="69.34"/>
    <n v="5.3400000000000034"/>
    <n v="0.5"/>
    <n v="3.02"/>
    <m/>
    <n v="15.366"/>
    <n v="44.7"/>
    <n v="5.62E-2"/>
    <n v="0.14050000000000001"/>
    <n v="0"/>
    <n v="241.9"/>
    <m/>
    <m/>
    <m/>
    <m/>
    <n v="2060800"/>
    <n v="458.8"/>
    <n v="241.9"/>
    <s v=""/>
    <s v=""/>
    <s v=""/>
  </r>
  <r>
    <d v="2024-07-24T00:00:00"/>
    <x v="205"/>
    <n v="900"/>
    <d v="1901-12-14T09:00:00"/>
    <n v="76.83"/>
    <n v="12.829999999999998"/>
    <n v="1.01"/>
    <n v="3.52"/>
    <m/>
    <n v="16.63"/>
    <n v="44.2"/>
    <n v="5.5500000000000001E-2"/>
    <n v="0.13969999999999999"/>
    <n v="0"/>
    <n v="645.6"/>
    <m/>
    <m/>
    <m/>
    <m/>
    <n v="2060900"/>
    <n v="629"/>
    <n v="645.6"/>
    <s v=""/>
    <s v=""/>
    <s v=""/>
  </r>
  <r>
    <d v="2024-07-24T00:00:00"/>
    <x v="205"/>
    <n v="1000"/>
    <d v="1901-12-14T10:00:00"/>
    <n v="74.959999999999994"/>
    <n v="10.959999999999994"/>
    <n v="1.01"/>
    <n v="5.03"/>
    <m/>
    <n v="18.414000000000001"/>
    <n v="40.700000000000003"/>
    <n v="5.5500000000000001E-2"/>
    <n v="0.13900000000000001"/>
    <n v="0"/>
    <n v="775.6"/>
    <m/>
    <m/>
    <m/>
    <m/>
    <n v="2061000"/>
    <n v="773.8"/>
    <n v="775.6"/>
    <s v=""/>
    <s v=""/>
    <s v=""/>
  </r>
  <r>
    <d v="2024-07-24T00:00:00"/>
    <x v="205"/>
    <n v="1100"/>
    <d v="1901-12-14T11:00:00"/>
    <n v="72.62"/>
    <n v="8.6200000000000045"/>
    <n v="2.0099999999999998"/>
    <n v="6.04"/>
    <m/>
    <n v="21.413"/>
    <n v="35.799999999999997"/>
    <n v="5.5500000000000001E-2"/>
    <n v="0.13830000000000001"/>
    <n v="0"/>
    <n v="869.4"/>
    <m/>
    <m/>
    <m/>
    <m/>
    <n v="2061100"/>
    <n v="880.8"/>
    <n v="869.4"/>
    <s v=""/>
    <s v=""/>
    <s v=""/>
  </r>
  <r>
    <d v="2024-07-24T00:00:00"/>
    <x v="205"/>
    <n v="1200"/>
    <d v="1901-12-14T12:00:00"/>
    <n v="74.37"/>
    <n v="10.370000000000005"/>
    <n v="2.0099999999999998"/>
    <n v="5.54"/>
    <m/>
    <n v="21.963000000000001"/>
    <n v="32"/>
    <n v="5.5500000000000001E-2"/>
    <n v="0.13830000000000001"/>
    <n v="0"/>
    <n v="930.6"/>
    <m/>
    <m/>
    <m/>
    <m/>
    <n v="2061200"/>
    <n v="942.3"/>
    <n v="930.6"/>
    <s v=""/>
    <s v=""/>
    <s v=""/>
  </r>
  <r>
    <d v="2024-07-24T00:00:00"/>
    <x v="205"/>
    <n v="1300"/>
    <d v="1901-12-14T13:00:00"/>
    <n v="75.19"/>
    <n v="11.189999999999998"/>
    <n v="2.52"/>
    <n v="6.54"/>
    <m/>
    <n v="23.303999999999998"/>
    <n v="30.2"/>
    <n v="5.5500000000000001E-2"/>
    <n v="0.1376"/>
    <n v="0"/>
    <n v="934.4"/>
    <m/>
    <m/>
    <m/>
    <m/>
    <n v="2061300"/>
    <n v="953.2"/>
    <n v="934.4"/>
    <s v=""/>
    <s v=""/>
    <s v=""/>
  </r>
  <r>
    <d v="2024-07-24T00:00:00"/>
    <x v="205"/>
    <n v="1400"/>
    <d v="1901-12-14T14:00:00"/>
    <n v="73.67"/>
    <n v="9.6700000000000017"/>
    <n v="3.02"/>
    <n v="6.04"/>
    <m/>
    <n v="22.728999999999999"/>
    <n v="28.6"/>
    <n v="5.62E-2"/>
    <n v="0.1368"/>
    <n v="0"/>
    <n v="876.9"/>
    <m/>
    <m/>
    <m/>
    <m/>
    <n v="2061400"/>
    <n v="912.8"/>
    <n v="876.9"/>
    <s v=""/>
    <s v=""/>
    <s v=""/>
  </r>
  <r>
    <d v="2024-07-24T00:00:00"/>
    <x v="205"/>
    <n v="1500"/>
    <d v="1901-12-14T15:00:00"/>
    <n v="71.56"/>
    <n v="7.5600000000000023"/>
    <n v="3.02"/>
    <n v="8.0500000000000007"/>
    <m/>
    <n v="23.617000000000001"/>
    <n v="28.2"/>
    <n v="5.62E-2"/>
    <n v="0.1361"/>
    <n v="0"/>
    <n v="790.6"/>
    <m/>
    <m/>
    <m/>
    <m/>
    <n v="2061500"/>
    <n v="824.7"/>
    <n v="790.6"/>
    <s v=""/>
    <s v=""/>
    <s v=""/>
  </r>
  <r>
    <d v="2024-07-24T00:00:00"/>
    <x v="205"/>
    <n v="1600"/>
    <d v="1901-12-14T16:00:00"/>
    <n v="71.33"/>
    <n v="7.3299999999999983"/>
    <n v="2.52"/>
    <n v="7.05"/>
    <m/>
    <n v="18.960999999999999"/>
    <n v="29.5"/>
    <n v="5.62E-2"/>
    <n v="0.13539999999999999"/>
    <n v="0"/>
    <n v="464.4"/>
    <m/>
    <m/>
    <m/>
    <m/>
    <n v="2061600"/>
    <n v="694.7"/>
    <n v="464.4"/>
    <s v=""/>
    <s v=""/>
    <s v=""/>
  </r>
  <r>
    <d v="2024-07-24T00:00:00"/>
    <x v="205"/>
    <n v="1700"/>
    <d v="1901-12-14T17:00:00"/>
    <n v="68.64"/>
    <n v="4.6400000000000006"/>
    <n v="2.0099999999999998"/>
    <n v="7.55"/>
    <m/>
    <n v="15.318"/>
    <n v="41.3"/>
    <n v="5.62E-2"/>
    <n v="0.13539999999999999"/>
    <n v="0"/>
    <n v="156.9"/>
    <m/>
    <m/>
    <m/>
    <m/>
    <n v="2061700"/>
    <n v="533.70000000000005"/>
    <n v="156.9"/>
    <s v=""/>
    <s v=""/>
    <s v=""/>
  </r>
  <r>
    <d v="2024-07-24T00:00:00"/>
    <x v="205"/>
    <n v="1800"/>
    <d v="1901-12-14T18:00:00"/>
    <n v="73.55"/>
    <n v="9.5499999999999972"/>
    <n v="3.52"/>
    <n v="9.06"/>
    <m/>
    <n v="12.292"/>
    <n v="53.9"/>
    <n v="5.62E-2"/>
    <n v="0.13539999999999999"/>
    <n v="0"/>
    <n v="85.6"/>
    <m/>
    <m/>
    <m/>
    <m/>
    <n v="2061800"/>
    <n v="354.7"/>
    <n v="85.6"/>
    <s v=""/>
    <s v=""/>
    <s v=""/>
  </r>
  <r>
    <d v="2024-07-24T00:00:00"/>
    <x v="205"/>
    <n v="1900"/>
    <d v="1901-12-14T19:00:00"/>
    <n v="74.37"/>
    <n v="10.370000000000005"/>
    <n v="3.52"/>
    <n v="8.56"/>
    <m/>
    <n v="10.907"/>
    <n v="60.1"/>
    <n v="5.62E-2"/>
    <n v="0.13539999999999999"/>
    <n v="0"/>
    <n v="18.100000000000001"/>
    <m/>
    <m/>
    <m/>
    <m/>
    <n v="2061900"/>
    <n v="176"/>
    <n v="18.100000000000001"/>
    <s v=""/>
    <s v=""/>
    <s v=""/>
  </r>
  <r>
    <d v="2024-07-24T00:00:00"/>
    <x v="205"/>
    <n v="2000"/>
    <d v="1901-12-14T20:00:00"/>
    <n v="67.349999999999994"/>
    <n v="3.3499999999999943"/>
    <n v="3.02"/>
    <n v="8.0500000000000007"/>
    <m/>
    <n v="9.657"/>
    <n v="64.3"/>
    <n v="5.5500000000000001E-2"/>
    <n v="0.13539999999999999"/>
    <n v="0"/>
    <n v="13.1"/>
    <m/>
    <m/>
    <m/>
    <m/>
    <n v="2062000"/>
    <n v="31.8"/>
    <n v="13.1"/>
    <s v=""/>
    <s v=""/>
    <s v=""/>
  </r>
  <r>
    <d v="2024-07-24T00:00:00"/>
    <x v="205"/>
    <n v="2100"/>
    <d v="1901-12-14T21:00:00"/>
    <n v="63.73"/>
    <n v="0"/>
    <n v="2.52"/>
    <n v="6.54"/>
    <m/>
    <n v="8.3439999999999994"/>
    <n v="70.099999999999994"/>
    <n v="5.4800000000000001E-2"/>
    <n v="0.13539999999999999"/>
    <n v="0"/>
    <n v="0.6"/>
    <m/>
    <m/>
    <m/>
    <m/>
    <n v="2062100"/>
    <n v="0"/>
    <n v="0"/>
    <s v=""/>
    <s v=""/>
    <s v=""/>
  </r>
  <r>
    <d v="2024-07-24T00:00:00"/>
    <x v="205"/>
    <n v="2200"/>
    <d v="1901-12-14T22:00:00"/>
    <n v="63.61"/>
    <n v="0"/>
    <n v="3.02"/>
    <n v="7.05"/>
    <m/>
    <n v="6.7629999999999999"/>
    <n v="74.3"/>
    <n v="5.3999999999999999E-2"/>
    <n v="0.13539999999999999"/>
    <n v="0"/>
    <n v="0.6"/>
    <m/>
    <m/>
    <m/>
    <m/>
    <n v="2062200"/>
    <n v="0"/>
    <n v="0"/>
    <s v=""/>
    <s v=""/>
    <s v=""/>
  </r>
  <r>
    <d v="2024-07-24T00:00:00"/>
    <x v="205"/>
    <n v="2300"/>
    <d v="1901-12-14T23:00:00"/>
    <n v="63.61"/>
    <n v="0"/>
    <n v="2.0099999999999998"/>
    <n v="6.04"/>
    <m/>
    <n v="6.2549999999999999"/>
    <n v="77.3"/>
    <n v="5.3999999999999999E-2"/>
    <n v="0.13539999999999999"/>
    <n v="0"/>
    <n v="0.6"/>
    <m/>
    <m/>
    <m/>
    <m/>
    <n v="2062300"/>
    <n v="0"/>
    <n v="0"/>
    <s v=""/>
    <s v=""/>
    <s v=""/>
  </r>
  <r>
    <d v="2024-07-24T00:00:00"/>
    <x v="205"/>
    <n v="2400"/>
    <d v="1901-12-15T00:00:00"/>
    <n v="63.73"/>
    <n v="0"/>
    <n v="2.0099999999999998"/>
    <n v="5.03"/>
    <m/>
    <n v="7.1159999999999997"/>
    <n v="75.2"/>
    <n v="5.33E-2"/>
    <n v="0.13539999999999999"/>
    <n v="0"/>
    <n v="0.6"/>
    <m/>
    <m/>
    <m/>
    <m/>
    <n v="2062400"/>
    <n v="0"/>
    <n v="0"/>
    <n v="5.2999999999999999E-2"/>
    <n v="0.13500000000000001"/>
    <n v="0"/>
  </r>
  <r>
    <d v="2024-07-25T00:00:00"/>
    <x v="206"/>
    <n v="100"/>
    <d v="1901-12-15T01:00:00"/>
    <n v="63.61"/>
    <n v="0"/>
    <n v="2.0099999999999998"/>
    <n v="6.04"/>
    <m/>
    <n v="6.7880000000000003"/>
    <n v="68.900000000000006"/>
    <n v="5.33E-2"/>
    <n v="0.13469999999999999"/>
    <n v="0"/>
    <n v="0.6"/>
    <m/>
    <m/>
    <m/>
    <m/>
    <n v="2070100"/>
    <n v="0"/>
    <n v="0"/>
    <s v=""/>
    <s v=""/>
    <s v=""/>
  </r>
  <r>
    <d v="2024-07-25T00:00:00"/>
    <x v="206"/>
    <n v="200"/>
    <d v="1901-12-15T02:00:00"/>
    <n v="63.73"/>
    <n v="0"/>
    <n v="2.0099999999999998"/>
    <n v="7.05"/>
    <m/>
    <n v="6.306"/>
    <n v="71.7"/>
    <n v="5.2600000000000001E-2"/>
    <n v="0.13469999999999999"/>
    <n v="0"/>
    <n v="0.6"/>
    <m/>
    <m/>
    <m/>
    <m/>
    <n v="2070200"/>
    <n v="0"/>
    <n v="0"/>
    <s v=""/>
    <s v=""/>
    <s v=""/>
  </r>
  <r>
    <d v="2024-07-25T00:00:00"/>
    <x v="206"/>
    <n v="300"/>
    <d v="1901-12-15T03:00:00"/>
    <n v="63.61"/>
    <n v="0"/>
    <n v="2.0099999999999998"/>
    <n v="5.54"/>
    <m/>
    <n v="5.5910000000000002"/>
    <n v="77.7"/>
    <n v="5.2600000000000001E-2"/>
    <n v="0.13389999999999999"/>
    <n v="0"/>
    <n v="0.6"/>
    <m/>
    <m/>
    <m/>
    <m/>
    <n v="2070300"/>
    <n v="0"/>
    <n v="0"/>
    <s v=""/>
    <s v=""/>
    <s v=""/>
  </r>
  <r>
    <d v="2024-07-25T00:00:00"/>
    <x v="206"/>
    <n v="400"/>
    <d v="1901-12-15T04:00:00"/>
    <n v="63.49"/>
    <n v="0"/>
    <n v="1.51"/>
    <n v="5.54"/>
    <m/>
    <n v="4.766"/>
    <n v="80.3"/>
    <n v="5.2600000000000001E-2"/>
    <n v="0.13389999999999999"/>
    <n v="0"/>
    <n v="0.6"/>
    <m/>
    <m/>
    <m/>
    <m/>
    <n v="2070400"/>
    <n v="0"/>
    <n v="0"/>
    <s v=""/>
    <s v=""/>
    <s v=""/>
  </r>
  <r>
    <d v="2024-07-25T00:00:00"/>
    <x v="206"/>
    <n v="500"/>
    <d v="1901-12-15T05:00:00"/>
    <n v="63.61"/>
    <n v="0"/>
    <n v="2.0099999999999998"/>
    <n v="6.04"/>
    <m/>
    <n v="4.8179999999999996"/>
    <n v="83.9"/>
    <n v="5.33E-2"/>
    <n v="0.13320000000000001"/>
    <n v="0"/>
    <n v="9.4"/>
    <m/>
    <m/>
    <m/>
    <m/>
    <n v="2070500"/>
    <n v="4.3"/>
    <n v="9.4"/>
    <s v=""/>
    <s v=""/>
    <s v=""/>
  </r>
  <r>
    <d v="2024-07-25T00:00:00"/>
    <x v="206"/>
    <n v="600"/>
    <d v="1901-12-15T06:00:00"/>
    <n v="63.61"/>
    <n v="0"/>
    <n v="1.51"/>
    <n v="5.03"/>
    <m/>
    <n v="5.4619999999999997"/>
    <n v="83.1"/>
    <n v="5.2600000000000001E-2"/>
    <n v="0.13250000000000001"/>
    <n v="0"/>
    <n v="50.6"/>
    <m/>
    <m/>
    <m/>
    <m/>
    <n v="2070600"/>
    <n v="104.2"/>
    <n v="50.6"/>
    <s v=""/>
    <s v=""/>
    <s v=""/>
  </r>
  <r>
    <d v="2024-07-25T00:00:00"/>
    <x v="206"/>
    <n v="700"/>
    <d v="1901-12-15T07:00:00"/>
    <n v="63.73"/>
    <n v="0"/>
    <n v="1.51"/>
    <n v="6.54"/>
    <m/>
    <n v="5.5650000000000004"/>
    <n v="81"/>
    <n v="5.2600000000000001E-2"/>
    <n v="0.13250000000000001"/>
    <n v="0"/>
    <n v="80.599999999999994"/>
    <m/>
    <m/>
    <m/>
    <m/>
    <n v="2070700"/>
    <n v="274.3"/>
    <n v="80.599999999999994"/>
    <s v=""/>
    <s v=""/>
    <s v=""/>
  </r>
  <r>
    <d v="2024-07-25T00:00:00"/>
    <x v="206"/>
    <n v="800"/>
    <d v="1901-12-15T08:00:00"/>
    <n v="63.84"/>
    <n v="0"/>
    <n v="1.51"/>
    <n v="5.54"/>
    <m/>
    <n v="4.74"/>
    <n v="80.5"/>
    <n v="5.2600000000000001E-2"/>
    <n v="0.13250000000000001"/>
    <n v="0"/>
    <n v="64.400000000000006"/>
    <m/>
    <m/>
    <m/>
    <m/>
    <n v="2070800"/>
    <n v="455.8"/>
    <n v="64.400000000000006"/>
    <s v=""/>
    <s v=""/>
    <s v=""/>
  </r>
  <r>
    <d v="2024-07-25T00:00:00"/>
    <x v="206"/>
    <n v="900"/>
    <d v="1901-12-15T09:00:00"/>
    <n v="63.84"/>
    <n v="0"/>
    <n v="1.51"/>
    <n v="6.04"/>
    <m/>
    <n v="4.6879999999999997"/>
    <n v="81.8"/>
    <n v="5.2600000000000001E-2"/>
    <n v="0.1318"/>
    <n v="0"/>
    <n v="118.1"/>
    <m/>
    <m/>
    <m/>
    <m/>
    <n v="2070900"/>
    <n v="626.70000000000005"/>
    <n v="118.1"/>
    <s v=""/>
    <s v=""/>
    <s v=""/>
  </r>
  <r>
    <d v="2024-07-25T00:00:00"/>
    <x v="206"/>
    <n v="1000"/>
    <d v="1901-12-15T10:00:00"/>
    <n v="63.73"/>
    <n v="0"/>
    <n v="1.51"/>
    <n v="5.54"/>
    <m/>
    <n v="4.6879999999999997"/>
    <n v="84.8"/>
    <n v="5.2600000000000001E-2"/>
    <n v="0.1318"/>
    <n v="0"/>
    <n v="78.099999999999994"/>
    <m/>
    <m/>
    <m/>
    <m/>
    <n v="2071000"/>
    <n v="771.3"/>
    <n v="78.099999999999994"/>
    <s v=""/>
    <s v=""/>
    <s v=""/>
  </r>
  <r>
    <d v="2024-07-25T00:00:00"/>
    <x v="206"/>
    <n v="1100"/>
    <d v="1901-12-15T11:00:00"/>
    <n v="63.96"/>
    <n v="0"/>
    <n v="1.51"/>
    <n v="4.53"/>
    <m/>
    <n v="8.2200000000000006"/>
    <n v="81.3"/>
    <n v="5.1900000000000002E-2"/>
    <n v="0.13100000000000001"/>
    <n v="0"/>
    <n v="464.4"/>
    <m/>
    <m/>
    <m/>
    <m/>
    <n v="2071100"/>
    <n v="878.5"/>
    <n v="464.4"/>
    <s v=""/>
    <s v=""/>
    <s v=""/>
  </r>
  <r>
    <d v="2024-07-25T00:00:00"/>
    <x v="206"/>
    <n v="1200"/>
    <d v="1901-12-15T12:00:00"/>
    <n v="63.61"/>
    <n v="0"/>
    <n v="1.51"/>
    <n v="5.54"/>
    <m/>
    <n v="8.7170000000000005"/>
    <n v="73.5"/>
    <n v="5.1900000000000002E-2"/>
    <n v="0.1318"/>
    <n v="0"/>
    <n v="539.4"/>
    <m/>
    <m/>
    <m/>
    <m/>
    <n v="2071200"/>
    <n v="940"/>
    <n v="539.4"/>
    <s v=""/>
    <s v=""/>
    <s v=""/>
  </r>
  <r>
    <d v="2024-07-25T00:00:00"/>
    <x v="206"/>
    <n v="1300"/>
    <d v="1901-12-15T13:00:00"/>
    <n v="63.26"/>
    <n v="0"/>
    <n v="2.0099999999999998"/>
    <n v="6.54"/>
    <m/>
    <n v="8.593"/>
    <n v="74.599999999999994"/>
    <n v="5.1900000000000002E-2"/>
    <n v="0.13100000000000001"/>
    <n v="0"/>
    <n v="663.1"/>
    <m/>
    <m/>
    <m/>
    <m/>
    <n v="2071300"/>
    <n v="950.7"/>
    <n v="663.1"/>
    <s v=""/>
    <s v=""/>
    <s v=""/>
  </r>
  <r>
    <d v="2024-07-25T00:00:00"/>
    <x v="206"/>
    <n v="1400"/>
    <d v="1901-12-15T14:00:00"/>
    <n v="64.08"/>
    <n v="7.9999999999998295E-2"/>
    <n v="2.0099999999999998"/>
    <n v="5.54"/>
    <m/>
    <n v="8.7669999999999995"/>
    <n v="73.099999999999994"/>
    <n v="5.2600000000000001E-2"/>
    <n v="0.13100000000000001"/>
    <n v="0.2"/>
    <n v="548.1"/>
    <m/>
    <m/>
    <m/>
    <m/>
    <n v="2071400"/>
    <n v="910.3"/>
    <n v="548.1"/>
    <s v=""/>
    <s v=""/>
    <s v=""/>
  </r>
  <r>
    <d v="2024-07-25T00:00:00"/>
    <x v="206"/>
    <n v="1500"/>
    <d v="1901-12-15T15:00:00"/>
    <n v="64.540000000000006"/>
    <n v="0.54000000000000625"/>
    <n v="3.02"/>
    <n v="9.56"/>
    <m/>
    <n v="12.413"/>
    <n v="59.4"/>
    <n v="5.2600000000000001E-2"/>
    <n v="0.1303"/>
    <n v="0"/>
    <n v="620.6"/>
    <m/>
    <m/>
    <m/>
    <m/>
    <n v="2071500"/>
    <n v="821.8"/>
    <n v="620.6"/>
    <s v=""/>
    <s v=""/>
    <s v=""/>
  </r>
  <r>
    <d v="2024-07-25T00:00:00"/>
    <x v="206"/>
    <n v="1600"/>
    <d v="1901-12-15T16:00:00"/>
    <n v="63.61"/>
    <n v="0"/>
    <n v="3.52"/>
    <n v="8.0500000000000007"/>
    <m/>
    <n v="10.638"/>
    <n v="56.4"/>
    <n v="5.2600000000000001E-2"/>
    <n v="0.1303"/>
    <n v="0"/>
    <n v="459.4"/>
    <m/>
    <m/>
    <m/>
    <m/>
    <n v="2071600"/>
    <n v="691.5"/>
    <n v="459.4"/>
    <s v=""/>
    <s v=""/>
    <s v=""/>
  </r>
  <r>
    <d v="2024-07-25T00:00:00"/>
    <x v="206"/>
    <n v="1700"/>
    <d v="1901-12-15T17:00:00"/>
    <n v="63.84"/>
    <n v="0"/>
    <n v="2.52"/>
    <n v="7.05"/>
    <m/>
    <n v="7.8949999999999996"/>
    <n v="62.5"/>
    <n v="5.2600000000000001E-2"/>
    <n v="0.12959999999999999"/>
    <n v="0"/>
    <n v="219.4"/>
    <m/>
    <m/>
    <m/>
    <m/>
    <n v="2071700"/>
    <n v="530.29999999999995"/>
    <n v="219.4"/>
    <s v=""/>
    <s v=""/>
    <s v=""/>
  </r>
  <r>
    <d v="2024-07-25T00:00:00"/>
    <x v="206"/>
    <n v="1800"/>
    <d v="1901-12-15T18:00:00"/>
    <n v="63.73"/>
    <n v="0"/>
    <n v="1.51"/>
    <n v="6.04"/>
    <m/>
    <n v="5.77"/>
    <n v="78"/>
    <n v="5.2600000000000001E-2"/>
    <n v="0.12959999999999999"/>
    <n v="0.2"/>
    <n v="51.9"/>
    <m/>
    <m/>
    <m/>
    <m/>
    <n v="2071800"/>
    <n v="351"/>
    <n v="51.9"/>
    <s v=""/>
    <s v=""/>
    <s v=""/>
  </r>
  <r>
    <d v="2024-07-25T00:00:00"/>
    <x v="206"/>
    <n v="1900"/>
    <d v="1901-12-15T19:00:00"/>
    <n v="63.61"/>
    <n v="0"/>
    <n v="1.01"/>
    <n v="5.03"/>
    <m/>
    <n v="5.5140000000000002"/>
    <n v="86.9"/>
    <n v="5.2600000000000001E-2"/>
    <n v="0.12959999999999999"/>
    <n v="0"/>
    <n v="74.400000000000006"/>
    <m/>
    <m/>
    <m/>
    <m/>
    <n v="2071900"/>
    <n v="172.7"/>
    <n v="74.400000000000006"/>
    <s v=""/>
    <s v=""/>
    <s v=""/>
  </r>
  <r>
    <d v="2024-07-25T00:00:00"/>
    <x v="206"/>
    <n v="2000"/>
    <d v="1901-12-15T20:00:00"/>
    <n v="63.61"/>
    <n v="0"/>
    <n v="1.01"/>
    <n v="4.53"/>
    <m/>
    <n v="5.1280000000000001"/>
    <n v="87.8"/>
    <n v="5.2600000000000001E-2"/>
    <n v="0.12959999999999999"/>
    <n v="0"/>
    <n v="6.9"/>
    <m/>
    <m/>
    <m/>
    <m/>
    <n v="2072000"/>
    <n v="29.3"/>
    <n v="6.9"/>
    <s v=""/>
    <s v=""/>
    <s v=""/>
  </r>
  <r>
    <d v="2024-07-25T00:00:00"/>
    <x v="206"/>
    <n v="2100"/>
    <d v="1901-12-15T21:00:00"/>
    <n v="63.73"/>
    <n v="0"/>
    <n v="1.01"/>
    <n v="4.53"/>
    <m/>
    <n v="4.74"/>
    <n v="89"/>
    <n v="5.1900000000000002E-2"/>
    <n v="0.12959999999999999"/>
    <n v="0"/>
    <n v="0.6"/>
    <m/>
    <m/>
    <m/>
    <m/>
    <n v="2072100"/>
    <n v="0"/>
    <n v="0"/>
    <s v=""/>
    <s v=""/>
    <s v=""/>
  </r>
  <r>
    <d v="2024-07-25T00:00:00"/>
    <x v="206"/>
    <n v="2200"/>
    <d v="1901-12-15T22:00:00"/>
    <n v="63.49"/>
    <n v="0"/>
    <n v="0.5"/>
    <n v="3.52"/>
    <m/>
    <n v="4.0629999999999997"/>
    <n v="89.1"/>
    <n v="5.1900000000000002E-2"/>
    <n v="0.1288"/>
    <n v="0"/>
    <n v="0.6"/>
    <m/>
    <m/>
    <m/>
    <m/>
    <n v="2072200"/>
    <n v="0"/>
    <n v="0"/>
    <s v=""/>
    <s v=""/>
    <s v=""/>
  </r>
  <r>
    <d v="2024-07-25T00:00:00"/>
    <x v="206"/>
    <n v="2300"/>
    <d v="1901-12-15T23:00:00"/>
    <n v="63.02"/>
    <n v="0"/>
    <n v="0.5"/>
    <n v="3.02"/>
    <m/>
    <n v="1.913"/>
    <n v="91.1"/>
    <n v="5.1900000000000002E-2"/>
    <n v="0.1288"/>
    <n v="0"/>
    <n v="0.6"/>
    <m/>
    <m/>
    <m/>
    <m/>
    <n v="2072300"/>
    <n v="0"/>
    <n v="0"/>
    <s v=""/>
    <s v=""/>
    <s v=""/>
  </r>
  <r>
    <d v="2024-07-25T00:00:00"/>
    <x v="206"/>
    <n v="2400"/>
    <d v="1901-12-16T00:00:00"/>
    <n v="63.26"/>
    <n v="0"/>
    <n v="0"/>
    <n v="3.02"/>
    <m/>
    <n v="1.94"/>
    <n v="93.8"/>
    <n v="5.11E-2"/>
    <n v="0.1288"/>
    <n v="0"/>
    <n v="0.6"/>
    <m/>
    <m/>
    <m/>
    <m/>
    <n v="2072400"/>
    <n v="0"/>
    <n v="0"/>
    <n v="5.0999999999999997E-2"/>
    <n v="0.129"/>
    <n v="0"/>
  </r>
  <r>
    <d v="2024-07-26T00:00:00"/>
    <x v="207"/>
    <n v="100"/>
    <d v="1901-12-16T01:00:00"/>
    <n v="63.37"/>
    <n v="0"/>
    <n v="0"/>
    <n v="1.51"/>
    <m/>
    <n v="1.8859999999999999"/>
    <n v="94.9"/>
    <n v="5.11E-2"/>
    <n v="0.12809999999999999"/>
    <n v="0"/>
    <n v="0.6"/>
    <m/>
    <m/>
    <m/>
    <m/>
    <n v="2080100"/>
    <n v="0"/>
    <n v="0"/>
    <s v=""/>
    <s v=""/>
    <s v=""/>
  </r>
  <r>
    <d v="2024-07-26T00:00:00"/>
    <x v="207"/>
    <n v="200"/>
    <d v="1901-12-16T02:00:00"/>
    <n v="62.79"/>
    <n v="0"/>
    <n v="0"/>
    <n v="1.51"/>
    <m/>
    <n v="1.3169999999999999"/>
    <n v="95.5"/>
    <n v="5.11E-2"/>
    <n v="0.1288"/>
    <n v="0"/>
    <n v="0.6"/>
    <m/>
    <m/>
    <m/>
    <m/>
    <n v="2080200"/>
    <n v="0"/>
    <n v="0"/>
    <s v=""/>
    <s v=""/>
    <s v=""/>
  </r>
  <r>
    <d v="2024-07-26T00:00:00"/>
    <x v="207"/>
    <n v="300"/>
    <d v="1901-12-16T03:00:00"/>
    <n v="62.91"/>
    <n v="0"/>
    <n v="0.5"/>
    <n v="2.52"/>
    <m/>
    <n v="2.7440000000000002"/>
    <n v="95.4"/>
    <n v="5.11E-2"/>
    <n v="0.12740000000000001"/>
    <n v="0"/>
    <n v="0.6"/>
    <m/>
    <m/>
    <m/>
    <m/>
    <n v="2080300"/>
    <n v="0"/>
    <n v="0"/>
    <s v=""/>
    <s v=""/>
    <s v=""/>
  </r>
  <r>
    <d v="2024-07-26T00:00:00"/>
    <x v="207"/>
    <n v="400"/>
    <d v="1901-12-16T04:00:00"/>
    <n v="62.79"/>
    <n v="0"/>
    <n v="0.5"/>
    <n v="2.52"/>
    <m/>
    <n v="1.724"/>
    <n v="94.4"/>
    <n v="5.11E-2"/>
    <n v="0.12809999999999999"/>
    <n v="0"/>
    <n v="0.6"/>
    <m/>
    <m/>
    <m/>
    <m/>
    <n v="2080400"/>
    <n v="0"/>
    <n v="0"/>
    <s v=""/>
    <s v=""/>
    <s v=""/>
  </r>
  <r>
    <d v="2024-07-26T00:00:00"/>
    <x v="207"/>
    <n v="500"/>
    <d v="1901-12-16T05:00:00"/>
    <n v="62.67"/>
    <n v="0"/>
    <n v="0"/>
    <n v="2.0099999999999998"/>
    <m/>
    <n v="2.343"/>
    <n v="94.5"/>
    <n v="5.1900000000000002E-2"/>
    <n v="0.12740000000000001"/>
    <n v="0"/>
    <n v="11.9"/>
    <m/>
    <m/>
    <m/>
    <m/>
    <n v="2080500"/>
    <n v="3.8"/>
    <n v="11.9"/>
    <s v=""/>
    <s v=""/>
    <s v=""/>
  </r>
  <r>
    <d v="2024-07-26T00:00:00"/>
    <x v="207"/>
    <n v="600"/>
    <d v="1901-12-16T06:00:00"/>
    <n v="63.02"/>
    <n v="0"/>
    <n v="0"/>
    <n v="1.51"/>
    <m/>
    <n v="5.282"/>
    <n v="93.5"/>
    <n v="5.1900000000000002E-2"/>
    <n v="0.12740000000000001"/>
    <n v="0"/>
    <n v="99.4"/>
    <m/>
    <m/>
    <m/>
    <m/>
    <n v="2080600"/>
    <n v="101.7"/>
    <n v="99.4"/>
    <s v=""/>
    <s v=""/>
    <s v=""/>
  </r>
  <r>
    <d v="2024-07-26T00:00:00"/>
    <x v="207"/>
    <n v="700"/>
    <d v="1901-12-16T07:00:00"/>
    <n v="63.49"/>
    <n v="0"/>
    <n v="0.5"/>
    <n v="3.02"/>
    <m/>
    <n v="8.0449999999999999"/>
    <n v="84.7"/>
    <n v="5.11E-2"/>
    <n v="0.12670000000000001"/>
    <n v="0"/>
    <n v="266.89999999999998"/>
    <m/>
    <m/>
    <m/>
    <m/>
    <n v="2080700"/>
    <n v="271.5"/>
    <n v="266.89999999999998"/>
    <s v=""/>
    <s v=""/>
    <s v=""/>
  </r>
  <r>
    <d v="2024-07-26T00:00:00"/>
    <x v="207"/>
    <n v="800"/>
    <d v="1901-12-16T08:00:00"/>
    <n v="63.61"/>
    <n v="0"/>
    <n v="0.5"/>
    <n v="3.52"/>
    <m/>
    <n v="8.17"/>
    <n v="76.099999999999994"/>
    <n v="5.11E-2"/>
    <n v="0.12670000000000001"/>
    <n v="0"/>
    <n v="223.1"/>
    <m/>
    <m/>
    <m/>
    <m/>
    <n v="2080800"/>
    <n v="453.3"/>
    <n v="223.1"/>
    <s v=""/>
    <s v=""/>
    <s v=""/>
  </r>
  <r>
    <d v="2024-07-26T00:00:00"/>
    <x v="207"/>
    <n v="900"/>
    <d v="1901-12-16T09:00:00"/>
    <n v="63.61"/>
    <n v="0"/>
    <n v="0"/>
    <n v="3.02"/>
    <m/>
    <n v="9.5830000000000002"/>
    <n v="73.8"/>
    <n v="5.11E-2"/>
    <n v="0.12670000000000001"/>
    <n v="0"/>
    <n v="211.9"/>
    <m/>
    <m/>
    <m/>
    <m/>
    <n v="2080900"/>
    <n v="624.20000000000005"/>
    <n v="211.9"/>
    <s v=""/>
    <s v=""/>
    <s v=""/>
  </r>
  <r>
    <d v="2024-07-26T00:00:00"/>
    <x v="207"/>
    <n v="1000"/>
    <d v="1901-12-16T10:00:00"/>
    <n v="63.96"/>
    <n v="0"/>
    <n v="0.5"/>
    <n v="3.52"/>
    <m/>
    <n v="10.882999999999999"/>
    <n v="71.900000000000006"/>
    <n v="5.11E-2"/>
    <n v="0.12670000000000001"/>
    <n v="0"/>
    <n v="353.1"/>
    <m/>
    <m/>
    <m/>
    <m/>
    <n v="2081000"/>
    <n v="769"/>
    <n v="353.1"/>
    <s v=""/>
    <s v=""/>
    <s v=""/>
  </r>
  <r>
    <d v="2024-07-26T00:00:00"/>
    <x v="207"/>
    <n v="1100"/>
    <d v="1901-12-16T11:00:00"/>
    <n v="62.91"/>
    <n v="0"/>
    <n v="0.5"/>
    <n v="3.02"/>
    <m/>
    <n v="12.509"/>
    <n v="65.8"/>
    <n v="5.11E-2"/>
    <n v="0.12590000000000001"/>
    <n v="0"/>
    <n v="455.6"/>
    <m/>
    <m/>
    <m/>
    <m/>
    <n v="2081100"/>
    <n v="876.2"/>
    <n v="455.6"/>
    <s v=""/>
    <s v=""/>
    <s v=""/>
  </r>
  <r>
    <d v="2024-07-26T00:00:00"/>
    <x v="207"/>
    <n v="1200"/>
    <d v="1901-12-16T12:00:00"/>
    <n v="63.73"/>
    <n v="0"/>
    <n v="0.5"/>
    <n v="4.53"/>
    <m/>
    <n v="13.449"/>
    <n v="55.4"/>
    <n v="5.1900000000000002E-2"/>
    <n v="0.12520000000000001"/>
    <n v="0"/>
    <n v="486.9"/>
    <m/>
    <m/>
    <m/>
    <m/>
    <n v="2081200"/>
    <n v="937.3"/>
    <n v="486.9"/>
    <s v=""/>
    <s v=""/>
    <s v=""/>
  </r>
  <r>
    <d v="2024-07-26T00:00:00"/>
    <x v="207"/>
    <n v="1300"/>
    <d v="1901-12-16T13:00:00"/>
    <n v="63.14"/>
    <n v="0"/>
    <n v="0.5"/>
    <n v="3.52"/>
    <m/>
    <n v="14.577"/>
    <n v="50.2"/>
    <n v="5.1900000000000002E-2"/>
    <n v="0.12520000000000001"/>
    <n v="0"/>
    <n v="404.4"/>
    <m/>
    <m/>
    <m/>
    <m/>
    <n v="2081300"/>
    <n v="948.5"/>
    <n v="404.4"/>
    <s v=""/>
    <s v=""/>
    <s v=""/>
  </r>
  <r>
    <d v="2024-07-26T00:00:00"/>
    <x v="207"/>
    <n v="1400"/>
    <d v="1901-12-16T14:00:00"/>
    <n v="64.19"/>
    <n v="0.18999999999999773"/>
    <n v="1.51"/>
    <n v="5.03"/>
    <m/>
    <n v="17.748000000000001"/>
    <n v="41.8"/>
    <n v="5.11E-2"/>
    <n v="0.12520000000000001"/>
    <n v="0"/>
    <n v="769.4"/>
    <m/>
    <m/>
    <m/>
    <m/>
    <n v="2081400"/>
    <n v="907.8"/>
    <n v="769.4"/>
    <s v=""/>
    <s v=""/>
    <s v=""/>
  </r>
  <r>
    <d v="2024-07-26T00:00:00"/>
    <x v="207"/>
    <n v="1500"/>
    <d v="1901-12-16T15:00:00"/>
    <n v="68.989999999999995"/>
    <n v="4.9899999999999949"/>
    <n v="1.01"/>
    <n v="5.54"/>
    <m/>
    <n v="17.152999999999999"/>
    <n v="38.4"/>
    <n v="5.11E-2"/>
    <n v="0.12520000000000001"/>
    <n v="0"/>
    <n v="770.6"/>
    <m/>
    <m/>
    <m/>
    <m/>
    <n v="2081500"/>
    <n v="819"/>
    <n v="770.6"/>
    <s v=""/>
    <s v=""/>
    <s v=""/>
  </r>
  <r>
    <d v="2024-07-26T00:00:00"/>
    <x v="207"/>
    <n v="1600"/>
    <d v="1901-12-16T16:00:00"/>
    <n v="63.84"/>
    <n v="0"/>
    <n v="1.01"/>
    <n v="4.53"/>
    <m/>
    <n v="17.414999999999999"/>
    <n v="39.799999999999997"/>
    <n v="5.11E-2"/>
    <n v="0.1245"/>
    <n v="0"/>
    <n v="538.1"/>
    <m/>
    <m/>
    <m/>
    <m/>
    <n v="2081600"/>
    <n v="688.7"/>
    <n v="538.1"/>
    <s v=""/>
    <s v=""/>
    <s v=""/>
  </r>
  <r>
    <d v="2024-07-26T00:00:00"/>
    <x v="207"/>
    <n v="1700"/>
    <d v="1901-12-16T17:00:00"/>
    <n v="62.79"/>
    <n v="0"/>
    <n v="0.5"/>
    <n v="3.52"/>
    <m/>
    <n v="16.486999999999998"/>
    <n v="39.700000000000003"/>
    <n v="5.1900000000000002E-2"/>
    <n v="0.1245"/>
    <n v="0"/>
    <n v="419.4"/>
    <m/>
    <m/>
    <m/>
    <m/>
    <n v="2081700"/>
    <n v="527"/>
    <n v="419.4"/>
    <s v=""/>
    <s v=""/>
    <s v=""/>
  </r>
  <r>
    <d v="2024-07-26T00:00:00"/>
    <x v="207"/>
    <n v="1800"/>
    <d v="1901-12-16T18:00:00"/>
    <n v="63.02"/>
    <n v="0"/>
    <n v="0.5"/>
    <n v="3.02"/>
    <m/>
    <n v="14.553000000000001"/>
    <n v="44.1"/>
    <n v="5.2600000000000001E-2"/>
    <n v="0.12379999999999999"/>
    <n v="0"/>
    <n v="238.1"/>
    <m/>
    <m/>
    <m/>
    <m/>
    <n v="2081800"/>
    <n v="348"/>
    <n v="238.1"/>
    <s v=""/>
    <s v=""/>
    <s v=""/>
  </r>
  <r>
    <d v="2024-07-26T00:00:00"/>
    <x v="207"/>
    <n v="1900"/>
    <d v="1901-12-16T19:00:00"/>
    <n v="63.02"/>
    <n v="0"/>
    <n v="1.01"/>
    <n v="3.52"/>
    <m/>
    <n v="11.807"/>
    <n v="51.7"/>
    <n v="5.1900000000000002E-2"/>
    <n v="0.12379999999999999"/>
    <n v="0"/>
    <n v="88.1"/>
    <m/>
    <m/>
    <m/>
    <m/>
    <n v="2081900"/>
    <n v="169.2"/>
    <n v="88.1"/>
    <s v=""/>
    <s v=""/>
    <s v=""/>
  </r>
  <r>
    <d v="2024-07-26T00:00:00"/>
    <x v="207"/>
    <n v="2000"/>
    <d v="1901-12-16T20:00:00"/>
    <n v="63.49"/>
    <n v="0"/>
    <n v="1.01"/>
    <n v="4.03"/>
    <m/>
    <n v="9.9770000000000003"/>
    <n v="59.5"/>
    <n v="5.1900000000000002E-2"/>
    <n v="0.1245"/>
    <n v="0"/>
    <n v="13.1"/>
    <m/>
    <m/>
    <m/>
    <m/>
    <n v="2082000"/>
    <n v="27.3"/>
    <n v="13.1"/>
    <s v=""/>
    <s v=""/>
    <s v=""/>
  </r>
  <r>
    <d v="2024-07-26T00:00:00"/>
    <x v="207"/>
    <n v="2100"/>
    <d v="1901-12-16T21:00:00"/>
    <n v="63.37"/>
    <n v="0"/>
    <n v="1.51"/>
    <n v="4.03"/>
    <m/>
    <n v="9.8290000000000006"/>
    <n v="58.9"/>
    <n v="5.11E-2"/>
    <n v="0.1245"/>
    <n v="0"/>
    <n v="0.6"/>
    <m/>
    <m/>
    <m/>
    <m/>
    <n v="2082100"/>
    <n v="0"/>
    <n v="0"/>
    <s v=""/>
    <s v=""/>
    <s v=""/>
  </r>
  <r>
    <d v="2024-07-26T00:00:00"/>
    <x v="207"/>
    <n v="2200"/>
    <d v="1901-12-16T22:00:00"/>
    <n v="63.14"/>
    <n v="0"/>
    <n v="1.51"/>
    <n v="4.03"/>
    <m/>
    <n v="9.3119999999999994"/>
    <n v="62.8"/>
    <n v="5.11E-2"/>
    <n v="0.12379999999999999"/>
    <n v="0"/>
    <n v="0.6"/>
    <m/>
    <m/>
    <m/>
    <m/>
    <n v="2082200"/>
    <n v="0"/>
    <n v="0"/>
    <s v=""/>
    <s v=""/>
    <s v=""/>
  </r>
  <r>
    <d v="2024-07-26T00:00:00"/>
    <x v="207"/>
    <n v="2300"/>
    <d v="1901-12-16T23:00:00"/>
    <n v="63.02"/>
    <n v="0"/>
    <n v="1.51"/>
    <n v="4.03"/>
    <m/>
    <n v="7.5940000000000003"/>
    <n v="68.599999999999994"/>
    <n v="5.11E-2"/>
    <n v="0.1245"/>
    <n v="0"/>
    <n v="0.6"/>
    <m/>
    <m/>
    <m/>
    <m/>
    <n v="2082300"/>
    <n v="0"/>
    <n v="0"/>
    <s v=""/>
    <s v=""/>
    <s v=""/>
  </r>
  <r>
    <d v="2024-07-26T00:00:00"/>
    <x v="207"/>
    <n v="2400"/>
    <d v="1901-12-17T00:00:00"/>
    <n v="63.14"/>
    <n v="0"/>
    <n v="1.01"/>
    <n v="3.02"/>
    <m/>
    <n v="8.3940000000000001"/>
    <n v="71.3"/>
    <n v="5.04E-2"/>
    <n v="0.1245"/>
    <n v="0"/>
    <n v="0.6"/>
    <m/>
    <m/>
    <m/>
    <m/>
    <n v="2082400"/>
    <n v="0"/>
    <n v="0"/>
    <n v="0.05"/>
    <n v="0.125"/>
    <n v="0"/>
  </r>
  <r>
    <d v="2024-07-27T00:00:00"/>
    <x v="208"/>
    <n v="100"/>
    <d v="1901-12-17T01:00:00"/>
    <n v="63.26"/>
    <n v="0"/>
    <n v="0.5"/>
    <n v="3.02"/>
    <m/>
    <n v="7.87"/>
    <n v="71.2"/>
    <n v="5.04E-2"/>
    <n v="0.12379999999999999"/>
    <n v="0"/>
    <n v="0.6"/>
    <m/>
    <m/>
    <m/>
    <m/>
    <n v="2090100"/>
    <n v="0"/>
    <n v="0"/>
    <s v=""/>
    <s v=""/>
    <s v=""/>
  </r>
  <r>
    <d v="2024-07-27T00:00:00"/>
    <x v="208"/>
    <n v="200"/>
    <d v="1901-12-17T02:00:00"/>
    <n v="63.37"/>
    <n v="0"/>
    <n v="1.01"/>
    <n v="3.52"/>
    <m/>
    <n v="8.4689999999999994"/>
    <n v="70.2"/>
    <n v="5.04E-2"/>
    <n v="0.12379999999999999"/>
    <n v="0"/>
    <n v="0.6"/>
    <m/>
    <m/>
    <m/>
    <m/>
    <n v="2090200"/>
    <n v="0"/>
    <n v="0"/>
    <s v=""/>
    <s v=""/>
    <s v=""/>
  </r>
  <r>
    <d v="2024-07-27T00:00:00"/>
    <x v="208"/>
    <n v="300"/>
    <d v="1901-12-17T03:00:00"/>
    <n v="63.37"/>
    <n v="0"/>
    <n v="1.51"/>
    <n v="4.03"/>
    <m/>
    <n v="8.1199999999999992"/>
    <n v="69.599999999999994"/>
    <n v="4.9700000000000001E-2"/>
    <n v="0.12379999999999999"/>
    <n v="0"/>
    <n v="0.6"/>
    <m/>
    <m/>
    <m/>
    <m/>
    <n v="2090300"/>
    <n v="0"/>
    <n v="0"/>
    <s v=""/>
    <s v=""/>
    <s v=""/>
  </r>
  <r>
    <d v="2024-07-27T00:00:00"/>
    <x v="208"/>
    <n v="400"/>
    <d v="1901-12-17T04:00:00"/>
    <n v="63.61"/>
    <n v="0"/>
    <n v="0.5"/>
    <n v="4.03"/>
    <m/>
    <n v="7.6950000000000003"/>
    <n v="72.099999999999994"/>
    <n v="5.04E-2"/>
    <n v="0.123"/>
    <n v="0"/>
    <n v="0.6"/>
    <m/>
    <m/>
    <m/>
    <m/>
    <n v="2090400"/>
    <n v="0"/>
    <n v="0"/>
    <s v=""/>
    <s v=""/>
    <s v=""/>
  </r>
  <r>
    <d v="2024-07-27T00:00:00"/>
    <x v="208"/>
    <n v="500"/>
    <d v="1901-12-17T05:00:00"/>
    <n v="63.61"/>
    <n v="0"/>
    <n v="0.5"/>
    <n v="3.02"/>
    <m/>
    <n v="8.3940000000000001"/>
    <n v="73.5"/>
    <n v="4.9700000000000001E-2"/>
    <n v="0.123"/>
    <n v="0"/>
    <n v="11.9"/>
    <m/>
    <m/>
    <m/>
    <m/>
    <n v="2090500"/>
    <n v="3.3"/>
    <n v="11.9"/>
    <s v=""/>
    <s v=""/>
    <s v=""/>
  </r>
  <r>
    <d v="2024-07-27T00:00:00"/>
    <x v="208"/>
    <n v="600"/>
    <d v="1901-12-17T06:00:00"/>
    <n v="63.73"/>
    <n v="0"/>
    <n v="0"/>
    <n v="2.52"/>
    <m/>
    <n v="9.7059999999999995"/>
    <n v="70.599999999999994"/>
    <n v="5.04E-2"/>
    <n v="0.123"/>
    <n v="0"/>
    <n v="63.1"/>
    <m/>
    <m/>
    <m/>
    <m/>
    <n v="2090600"/>
    <n v="98.8"/>
    <n v="63.1"/>
    <s v=""/>
    <s v=""/>
    <s v=""/>
  </r>
  <r>
    <d v="2024-07-27T00:00:00"/>
    <x v="208"/>
    <n v="700"/>
    <d v="1901-12-17T07:00:00"/>
    <n v="63.37"/>
    <n v="0"/>
    <n v="0.5"/>
    <n v="4.03"/>
    <m/>
    <n v="12.000999999999999"/>
    <n v="62.6"/>
    <n v="5.04E-2"/>
    <n v="0.12230000000000001"/>
    <n v="0"/>
    <n v="255.6"/>
    <m/>
    <m/>
    <m/>
    <m/>
    <n v="2090700"/>
    <n v="268.8"/>
    <n v="255.6"/>
    <s v=""/>
    <s v=""/>
    <s v=""/>
  </r>
  <r>
    <d v="2024-07-27T00:00:00"/>
    <x v="208"/>
    <n v="800"/>
    <d v="1901-12-17T08:00:00"/>
    <n v="63.37"/>
    <n v="0"/>
    <n v="0.5"/>
    <n v="4.03"/>
    <m/>
    <n v="11.832000000000001"/>
    <n v="59.3"/>
    <n v="4.9700000000000001E-2"/>
    <n v="0.12230000000000001"/>
    <n v="0"/>
    <n v="259.39999999999998"/>
    <m/>
    <m/>
    <m/>
    <m/>
    <n v="2090800"/>
    <n v="450.7"/>
    <n v="259.39999999999998"/>
    <s v=""/>
    <s v=""/>
    <s v=""/>
  </r>
  <r>
    <d v="2024-07-27T00:00:00"/>
    <x v="208"/>
    <n v="900"/>
    <d v="1901-12-17T09:00:00"/>
    <n v="65.95"/>
    <n v="1.9500000000000028"/>
    <n v="0.5"/>
    <n v="4.03"/>
    <m/>
    <n v="15.175000000000001"/>
    <n v="56.4"/>
    <n v="4.9700000000000001E-2"/>
    <n v="0.1216"/>
    <n v="0"/>
    <n v="481.9"/>
    <m/>
    <m/>
    <m/>
    <m/>
    <n v="2090900"/>
    <n v="621.5"/>
    <n v="481.9"/>
    <s v=""/>
    <s v=""/>
    <s v=""/>
  </r>
  <r>
    <d v="2024-07-27T00:00:00"/>
    <x v="208"/>
    <n v="1000"/>
    <d v="1901-12-17T10:00:00"/>
    <n v="63.96"/>
    <n v="0"/>
    <n v="1.01"/>
    <n v="4.03"/>
    <m/>
    <n v="14.912000000000001"/>
    <n v="54.5"/>
    <n v="5.04E-2"/>
    <n v="0.1216"/>
    <n v="0"/>
    <n v="465.6"/>
    <m/>
    <m/>
    <m/>
    <m/>
    <n v="2091000"/>
    <n v="766.7"/>
    <n v="465.6"/>
    <s v=""/>
    <s v=""/>
    <s v=""/>
  </r>
  <r>
    <d v="2024-07-27T00:00:00"/>
    <x v="208"/>
    <n v="1100"/>
    <d v="1901-12-17T11:00:00"/>
    <n v="63.37"/>
    <n v="0"/>
    <n v="1.01"/>
    <n v="4.53"/>
    <m/>
    <n v="15.581"/>
    <n v="53.5"/>
    <n v="5.04E-2"/>
    <n v="0.1216"/>
    <n v="0"/>
    <n v="456.9"/>
    <m/>
    <m/>
    <m/>
    <m/>
    <n v="2091100"/>
    <n v="873.8"/>
    <n v="456.9"/>
    <s v=""/>
    <s v=""/>
    <s v=""/>
  </r>
  <r>
    <d v="2024-07-27T00:00:00"/>
    <x v="208"/>
    <n v="1200"/>
    <d v="1901-12-17T12:00:00"/>
    <n v="63.02"/>
    <n v="0"/>
    <n v="0.5"/>
    <n v="3.52"/>
    <m/>
    <n v="15.366"/>
    <n v="52.1"/>
    <n v="5.04E-2"/>
    <n v="0.12089999999999999"/>
    <n v="0"/>
    <n v="434.4"/>
    <m/>
    <m/>
    <m/>
    <m/>
    <n v="2091200"/>
    <n v="935.3"/>
    <n v="434.4"/>
    <s v=""/>
    <s v=""/>
    <s v=""/>
  </r>
  <r>
    <d v="2024-07-27T00:00:00"/>
    <x v="208"/>
    <n v="1300"/>
    <d v="1901-12-17T13:00:00"/>
    <n v="63.61"/>
    <n v="0"/>
    <n v="0.5"/>
    <n v="3.02"/>
    <m/>
    <n v="17.701000000000001"/>
    <n v="52.7"/>
    <n v="5.04E-2"/>
    <n v="0.12089999999999999"/>
    <n v="0"/>
    <n v="435.6"/>
    <m/>
    <m/>
    <m/>
    <m/>
    <n v="2091300"/>
    <n v="946"/>
    <n v="435.6"/>
    <s v=""/>
    <s v=""/>
    <s v=""/>
  </r>
  <r>
    <d v="2024-07-27T00:00:00"/>
    <x v="208"/>
    <n v="1400"/>
    <d v="1901-12-17T14:00:00"/>
    <n v="63.02"/>
    <n v="0"/>
    <n v="1.01"/>
    <n v="5.54"/>
    <m/>
    <n v="16.391999999999999"/>
    <n v="47.4"/>
    <n v="5.04E-2"/>
    <n v="0.12089999999999999"/>
    <n v="0"/>
    <n v="553.1"/>
    <m/>
    <m/>
    <m/>
    <m/>
    <n v="2091400"/>
    <n v="905.3"/>
    <n v="553.1"/>
    <s v=""/>
    <s v=""/>
    <s v=""/>
  </r>
  <r>
    <d v="2024-07-27T00:00:00"/>
    <x v="208"/>
    <n v="1500"/>
    <d v="1901-12-17T15:00:00"/>
    <n v="63.49"/>
    <n v="0"/>
    <n v="0.5"/>
    <n v="3.52"/>
    <m/>
    <n v="17.248999999999999"/>
    <n v="48.1"/>
    <n v="5.11E-2"/>
    <n v="0.1201"/>
    <n v="0"/>
    <n v="441.9"/>
    <m/>
    <m/>
    <m/>
    <m/>
    <n v="2091500"/>
    <n v="816.2"/>
    <n v="441.9"/>
    <s v=""/>
    <s v=""/>
    <s v=""/>
  </r>
  <r>
    <d v="2024-07-27T00:00:00"/>
    <x v="208"/>
    <n v="1600"/>
    <d v="1901-12-17T16:00:00"/>
    <n v="63.61"/>
    <n v="0"/>
    <n v="0.5"/>
    <n v="3.52"/>
    <m/>
    <n v="16.606000000000002"/>
    <n v="48.3"/>
    <n v="5.11E-2"/>
    <n v="0.1201"/>
    <n v="0"/>
    <n v="244.4"/>
    <m/>
    <m/>
    <m/>
    <m/>
    <n v="2091600"/>
    <n v="685.5"/>
    <n v="244.4"/>
    <s v=""/>
    <s v=""/>
    <s v=""/>
  </r>
  <r>
    <d v="2024-07-27T00:00:00"/>
    <x v="208"/>
    <n v="1700"/>
    <d v="1901-12-17T17:00:00"/>
    <n v="63.37"/>
    <n v="0"/>
    <n v="1.01"/>
    <n v="3.52"/>
    <m/>
    <n v="15.651999999999999"/>
    <n v="49.3"/>
    <n v="5.11E-2"/>
    <n v="0.11940000000000001"/>
    <n v="0"/>
    <n v="335.6"/>
    <m/>
    <m/>
    <m/>
    <m/>
    <n v="2091700"/>
    <n v="523.70000000000005"/>
    <n v="335.6"/>
    <s v=""/>
    <s v=""/>
    <s v=""/>
  </r>
  <r>
    <d v="2024-07-27T00:00:00"/>
    <x v="208"/>
    <n v="1800"/>
    <d v="1901-12-17T18:00:00"/>
    <n v="63.73"/>
    <n v="0"/>
    <n v="0"/>
    <n v="2.0099999999999998"/>
    <m/>
    <n v="14.457000000000001"/>
    <n v="52.9"/>
    <n v="5.11E-2"/>
    <n v="0.11940000000000001"/>
    <n v="0"/>
    <n v="109.4"/>
    <m/>
    <m/>
    <m/>
    <m/>
    <n v="2091800"/>
    <n v="344"/>
    <n v="109.4"/>
    <s v=""/>
    <s v=""/>
    <s v=""/>
  </r>
  <r>
    <d v="2024-07-27T00:00:00"/>
    <x v="208"/>
    <n v="1900"/>
    <d v="1901-12-17T19:00:00"/>
    <n v="63.61"/>
    <n v="0"/>
    <n v="0.5"/>
    <n v="2.52"/>
    <m/>
    <n v="12.847"/>
    <n v="55.3"/>
    <n v="5.11E-2"/>
    <n v="0.11940000000000001"/>
    <n v="0"/>
    <n v="45.6"/>
    <m/>
    <m/>
    <m/>
    <m/>
    <n v="2091900"/>
    <n v="165.8"/>
    <n v="45.6"/>
    <s v=""/>
    <s v=""/>
    <s v=""/>
  </r>
  <r>
    <d v="2024-07-27T00:00:00"/>
    <x v="208"/>
    <n v="2000"/>
    <d v="1901-12-17T20:00:00"/>
    <n v="63.37"/>
    <n v="0"/>
    <n v="1.01"/>
    <n v="2.52"/>
    <m/>
    <n v="11.224"/>
    <n v="60.7"/>
    <n v="5.11E-2"/>
    <n v="0.1187"/>
    <n v="0"/>
    <n v="4.4000000000000004"/>
    <m/>
    <m/>
    <m/>
    <m/>
    <n v="2092000"/>
    <n v="25.5"/>
    <n v="4.4000000000000004"/>
    <s v=""/>
    <s v=""/>
    <s v=""/>
  </r>
  <r>
    <d v="2024-07-27T00:00:00"/>
    <x v="208"/>
    <n v="2100"/>
    <d v="1901-12-17T21:00:00"/>
    <n v="63.49"/>
    <n v="0"/>
    <n v="1.01"/>
    <n v="2.0099999999999998"/>
    <m/>
    <n v="11.346"/>
    <n v="62.5"/>
    <n v="5.04E-2"/>
    <n v="0.1187"/>
    <n v="0"/>
    <n v="0.6"/>
    <m/>
    <m/>
    <m/>
    <m/>
    <n v="2092100"/>
    <n v="0"/>
    <n v="0"/>
    <s v=""/>
    <s v=""/>
    <s v=""/>
  </r>
  <r>
    <d v="2024-07-27T00:00:00"/>
    <x v="208"/>
    <n v="2200"/>
    <d v="1901-12-17T22:00:00"/>
    <n v="63.26"/>
    <n v="0"/>
    <n v="0.5"/>
    <n v="2.0099999999999998"/>
    <m/>
    <n v="11.029"/>
    <n v="62.7"/>
    <n v="5.04E-2"/>
    <n v="0.11940000000000001"/>
    <n v="0"/>
    <n v="0.6"/>
    <m/>
    <m/>
    <m/>
    <m/>
    <n v="2092200"/>
    <n v="0"/>
    <n v="0"/>
    <s v=""/>
    <s v=""/>
    <s v=""/>
  </r>
  <r>
    <d v="2024-07-27T00:00:00"/>
    <x v="208"/>
    <n v="2300"/>
    <d v="1901-12-17T23:00:00"/>
    <n v="63.26"/>
    <n v="0"/>
    <n v="0.5"/>
    <n v="1.51"/>
    <m/>
    <n v="10.369"/>
    <n v="63.9"/>
    <n v="5.04E-2"/>
    <n v="0.1187"/>
    <n v="0"/>
    <n v="0.6"/>
    <m/>
    <m/>
    <m/>
    <m/>
    <n v="2092300"/>
    <n v="0"/>
    <n v="0"/>
    <s v=""/>
    <s v=""/>
    <s v=""/>
  </r>
  <r>
    <d v="2024-07-27T00:00:00"/>
    <x v="208"/>
    <n v="2400"/>
    <d v="1901-12-18T00:00:00"/>
    <n v="63.26"/>
    <n v="0"/>
    <n v="1.01"/>
    <n v="2.52"/>
    <m/>
    <n v="10.541"/>
    <n v="63.2"/>
    <n v="4.9700000000000001E-2"/>
    <n v="0.1187"/>
    <n v="0"/>
    <n v="0.6"/>
    <m/>
    <m/>
    <m/>
    <m/>
    <n v="2092400"/>
    <n v="0"/>
    <n v="0"/>
    <n v="0.05"/>
    <n v="0.11899999999999999"/>
    <n v="0"/>
  </r>
  <r>
    <d v="2024-07-28T00:00:00"/>
    <x v="209"/>
    <n v="100"/>
    <d v="1901-12-18T01:00:00"/>
    <n v="63.49"/>
    <n v="0"/>
    <n v="1.01"/>
    <n v="2.0099999999999998"/>
    <m/>
    <n v="9.8049999999999997"/>
    <n v="66.5"/>
    <n v="4.9000000000000002E-2"/>
    <n v="0.1187"/>
    <n v="0"/>
    <n v="0.6"/>
    <m/>
    <m/>
    <m/>
    <m/>
    <n v="2100100"/>
    <n v="0"/>
    <n v="0"/>
    <s v=""/>
    <s v=""/>
    <s v=""/>
  </r>
  <r>
    <d v="2024-07-28T00:00:00"/>
    <x v="209"/>
    <n v="200"/>
    <d v="1901-12-18T02:00:00"/>
    <n v="63.26"/>
    <n v="0"/>
    <n v="1.01"/>
    <n v="3.02"/>
    <m/>
    <n v="11.029"/>
    <n v="65.5"/>
    <n v="4.9700000000000001E-2"/>
    <n v="0.1187"/>
    <n v="0"/>
    <n v="0.6"/>
    <m/>
    <m/>
    <m/>
    <m/>
    <n v="2100200"/>
    <n v="0"/>
    <n v="0"/>
    <s v=""/>
    <s v=""/>
    <s v=""/>
  </r>
  <r>
    <d v="2024-07-28T00:00:00"/>
    <x v="209"/>
    <n v="300"/>
    <d v="1901-12-18T03:00:00"/>
    <n v="63.37"/>
    <n v="0"/>
    <n v="1.01"/>
    <n v="3.02"/>
    <m/>
    <n v="10.760999999999999"/>
    <n v="64.7"/>
    <n v="4.9700000000000001E-2"/>
    <n v="0.1187"/>
    <n v="0"/>
    <n v="0.6"/>
    <m/>
    <m/>
    <m/>
    <m/>
    <n v="2100300"/>
    <n v="0"/>
    <n v="0"/>
    <s v=""/>
    <s v=""/>
    <s v=""/>
  </r>
  <r>
    <d v="2024-07-28T00:00:00"/>
    <x v="209"/>
    <n v="400"/>
    <d v="1901-12-18T04:00:00"/>
    <n v="63.26"/>
    <n v="0"/>
    <n v="0"/>
    <n v="2.0099999999999998"/>
    <m/>
    <n v="10.198"/>
    <n v="69.900000000000006"/>
    <n v="4.9000000000000002E-2"/>
    <n v="0.11799999999999999"/>
    <n v="0"/>
    <n v="0.6"/>
    <m/>
    <m/>
    <m/>
    <m/>
    <n v="2100400"/>
    <n v="0"/>
    <n v="0"/>
    <s v=""/>
    <s v=""/>
    <s v=""/>
  </r>
  <r>
    <d v="2024-07-28T00:00:00"/>
    <x v="209"/>
    <n v="500"/>
    <d v="1901-12-18T05:00:00"/>
    <n v="63.14"/>
    <n v="0"/>
    <n v="0.5"/>
    <n v="2.0099999999999998"/>
    <m/>
    <n v="9.9280000000000008"/>
    <n v="71"/>
    <n v="4.82E-2"/>
    <n v="0.11799999999999999"/>
    <n v="0"/>
    <n v="9.4"/>
    <m/>
    <m/>
    <m/>
    <m/>
    <n v="2100500"/>
    <n v="2.8"/>
    <n v="9.4"/>
    <s v=""/>
    <s v=""/>
    <s v=""/>
  </r>
  <r>
    <d v="2024-07-28T00:00:00"/>
    <x v="209"/>
    <n v="600"/>
    <d v="1901-12-18T06:00:00"/>
    <n v="63.37"/>
    <n v="0"/>
    <n v="1.01"/>
    <n v="2.0099999999999998"/>
    <m/>
    <n v="10.051"/>
    <n v="76.2"/>
    <n v="4.82E-2"/>
    <n v="0.11799999999999999"/>
    <n v="0"/>
    <n v="64.400000000000006"/>
    <m/>
    <m/>
    <m/>
    <m/>
    <n v="2100600"/>
    <n v="96.2"/>
    <n v="64.400000000000006"/>
    <s v=""/>
    <s v=""/>
    <s v=""/>
  </r>
  <r>
    <d v="2024-07-28T00:00:00"/>
    <x v="209"/>
    <n v="700"/>
    <d v="1901-12-18T07:00:00"/>
    <n v="63.26"/>
    <n v="0"/>
    <n v="0"/>
    <n v="1.51"/>
    <m/>
    <n v="13.112"/>
    <n v="72.900000000000006"/>
    <n v="4.82E-2"/>
    <n v="0.11799999999999999"/>
    <n v="0"/>
    <n v="203.1"/>
    <m/>
    <m/>
    <m/>
    <m/>
    <n v="2100700"/>
    <n v="265.8"/>
    <n v="203.1"/>
    <s v=""/>
    <s v=""/>
    <s v=""/>
  </r>
  <r>
    <d v="2024-07-28T00:00:00"/>
    <x v="209"/>
    <n v="800"/>
    <d v="1901-12-18T08:00:00"/>
    <n v="63.61"/>
    <n v="0"/>
    <n v="0"/>
    <n v="1.51"/>
    <m/>
    <n v="14.553000000000001"/>
    <n v="68.099999999999994"/>
    <n v="4.82E-2"/>
    <n v="0.1172"/>
    <n v="0"/>
    <n v="266.89999999999998"/>
    <m/>
    <m/>
    <m/>
    <m/>
    <n v="2100800"/>
    <n v="447.7"/>
    <n v="266.89999999999998"/>
    <s v=""/>
    <s v=""/>
    <s v=""/>
  </r>
  <r>
    <d v="2024-07-28T00:00:00"/>
    <x v="209"/>
    <n v="900"/>
    <d v="1901-12-18T09:00:00"/>
    <n v="63.14"/>
    <n v="0"/>
    <n v="0.5"/>
    <n v="2.52"/>
    <m/>
    <n v="14.96"/>
    <n v="62.4"/>
    <n v="4.82E-2"/>
    <n v="0.1172"/>
    <n v="0"/>
    <n v="408.1"/>
    <m/>
    <m/>
    <m/>
    <m/>
    <n v="2100900"/>
    <n v="618.79999999999995"/>
    <n v="408.1"/>
    <s v=""/>
    <s v=""/>
    <s v=""/>
  </r>
  <r>
    <d v="2024-07-28T00:00:00"/>
    <x v="209"/>
    <n v="1000"/>
    <d v="1901-12-18T10:00:00"/>
    <n v="63.49"/>
    <n v="0"/>
    <n v="0.5"/>
    <n v="3.52"/>
    <m/>
    <n v="17.677"/>
    <n v="60"/>
    <n v="4.7500000000000001E-2"/>
    <n v="0.1172"/>
    <n v="0"/>
    <n v="523.1"/>
    <m/>
    <m/>
    <m/>
    <m/>
    <n v="2101000"/>
    <n v="764"/>
    <n v="523.1"/>
    <s v=""/>
    <s v=""/>
    <s v=""/>
  </r>
  <r>
    <d v="2024-07-28T00:00:00"/>
    <x v="209"/>
    <n v="1100"/>
    <d v="1901-12-18T11:00:00"/>
    <n v="63.37"/>
    <n v="0"/>
    <n v="1.01"/>
    <n v="3.52"/>
    <m/>
    <n v="16.225000000000001"/>
    <n v="54.5"/>
    <n v="4.7500000000000001E-2"/>
    <n v="0.11650000000000001"/>
    <n v="0"/>
    <n v="543.1"/>
    <m/>
    <m/>
    <m/>
    <m/>
    <n v="2101100"/>
    <n v="871.3"/>
    <n v="543.1"/>
    <s v=""/>
    <s v=""/>
    <s v=""/>
  </r>
  <r>
    <d v="2024-07-28T00:00:00"/>
    <x v="209"/>
    <n v="1200"/>
    <d v="1901-12-18T12:00:00"/>
    <n v="63.02"/>
    <n v="0"/>
    <n v="1.01"/>
    <n v="3.52"/>
    <m/>
    <n v="19.056000000000001"/>
    <n v="54.5"/>
    <n v="4.82E-2"/>
    <n v="0.1158"/>
    <n v="0"/>
    <n v="731.9"/>
    <m/>
    <m/>
    <m/>
    <m/>
    <n v="2101200"/>
    <n v="932.7"/>
    <n v="731.9"/>
    <s v=""/>
    <s v=""/>
    <s v=""/>
  </r>
  <r>
    <d v="2024-07-28T00:00:00"/>
    <x v="209"/>
    <n v="1300"/>
    <d v="1901-12-18T13:00:00"/>
    <n v="63.14"/>
    <n v="0"/>
    <n v="1.51"/>
    <n v="5.54"/>
    <m/>
    <n v="21.818999999999999"/>
    <n v="38.700000000000003"/>
    <n v="4.7500000000000001E-2"/>
    <n v="0.115"/>
    <n v="0"/>
    <n v="928.1"/>
    <m/>
    <m/>
    <m/>
    <m/>
    <n v="2101300"/>
    <n v="943.5"/>
    <n v="928.1"/>
    <s v=""/>
    <s v=""/>
    <s v=""/>
  </r>
  <r>
    <d v="2024-07-28T00:00:00"/>
    <x v="209"/>
    <n v="1400"/>
    <d v="1901-12-18T14:00:00"/>
    <n v="66.180000000000007"/>
    <n v="2.1800000000000068"/>
    <n v="2.0099999999999998"/>
    <n v="6.04"/>
    <m/>
    <n v="21.199000000000002"/>
    <n v="34.200000000000003"/>
    <n v="4.7500000000000001E-2"/>
    <n v="0.115"/>
    <n v="0"/>
    <n v="865.6"/>
    <m/>
    <m/>
    <m/>
    <m/>
    <n v="2101400"/>
    <n v="902.5"/>
    <n v="865.6"/>
    <s v=""/>
    <s v=""/>
    <s v=""/>
  </r>
  <r>
    <d v="2024-07-28T00:00:00"/>
    <x v="209"/>
    <n v="1500"/>
    <d v="1901-12-18T15:00:00"/>
    <n v="68.290000000000006"/>
    <n v="4.2900000000000063"/>
    <n v="1.51"/>
    <n v="4.53"/>
    <m/>
    <n v="19.341000000000001"/>
    <n v="35"/>
    <n v="4.7500000000000001E-2"/>
    <n v="0.1143"/>
    <n v="0"/>
    <n v="491.9"/>
    <m/>
    <m/>
    <m/>
    <m/>
    <n v="2101500"/>
    <n v="813.2"/>
    <n v="491.9"/>
    <s v=""/>
    <s v=""/>
    <s v=""/>
  </r>
  <r>
    <d v="2024-07-28T00:00:00"/>
    <x v="209"/>
    <n v="1600"/>
    <d v="1901-12-18T16:00:00"/>
    <n v="72.97"/>
    <n v="8.9699999999999989"/>
    <n v="2.0099999999999998"/>
    <n v="5.03"/>
    <m/>
    <n v="19.841000000000001"/>
    <n v="33.9"/>
    <n v="4.82E-2"/>
    <n v="0.1143"/>
    <n v="0"/>
    <n v="551.9"/>
    <m/>
    <m/>
    <m/>
    <m/>
    <n v="2101600"/>
    <n v="682.3"/>
    <n v="551.9"/>
    <s v=""/>
    <s v=""/>
    <s v=""/>
  </r>
  <r>
    <d v="2024-07-28T00:00:00"/>
    <x v="209"/>
    <n v="1700"/>
    <d v="1901-12-18T17:00:00"/>
    <n v="78.23"/>
    <n v="14.230000000000004"/>
    <n v="1.51"/>
    <n v="4.53"/>
    <m/>
    <n v="18.603999999999999"/>
    <n v="37.700000000000003"/>
    <n v="4.82E-2"/>
    <n v="0.11360000000000001"/>
    <n v="0"/>
    <n v="360.6"/>
    <m/>
    <m/>
    <m/>
    <m/>
    <n v="2101700"/>
    <n v="520.20000000000005"/>
    <n v="360.6"/>
    <s v=""/>
    <s v=""/>
    <s v=""/>
  </r>
  <r>
    <d v="2024-07-28T00:00:00"/>
    <x v="209"/>
    <n v="1800"/>
    <d v="1901-12-18T18:00:00"/>
    <n v="76.709999999999994"/>
    <n v="12.709999999999994"/>
    <n v="1.51"/>
    <n v="4.03"/>
    <m/>
    <n v="17.795999999999999"/>
    <n v="41.8"/>
    <n v="4.9700000000000001E-2"/>
    <n v="0.11360000000000001"/>
    <n v="0"/>
    <n v="248.1"/>
    <m/>
    <m/>
    <m/>
    <m/>
    <n v="2101800"/>
    <n v="340.5"/>
    <n v="248.1"/>
    <s v=""/>
    <s v=""/>
    <s v=""/>
  </r>
  <r>
    <d v="2024-07-28T00:00:00"/>
    <x v="209"/>
    <n v="1900"/>
    <d v="1901-12-18T19:00:00"/>
    <n v="63.49"/>
    <n v="0"/>
    <n v="1.01"/>
    <n v="4.03"/>
    <m/>
    <n v="15.031000000000001"/>
    <n v="49.1"/>
    <n v="4.9000000000000002E-2"/>
    <n v="0.1129"/>
    <n v="0"/>
    <n v="74.400000000000006"/>
    <m/>
    <m/>
    <m/>
    <m/>
    <n v="2101900"/>
    <n v="162"/>
    <n v="74.400000000000006"/>
    <s v=""/>
    <s v=""/>
    <s v=""/>
  </r>
  <r>
    <d v="2024-07-28T00:00:00"/>
    <x v="209"/>
    <n v="2000"/>
    <d v="1901-12-18T20:00:00"/>
    <n v="63.37"/>
    <n v="0"/>
    <n v="0"/>
    <n v="3.02"/>
    <m/>
    <n v="12.509"/>
    <n v="56.1"/>
    <n v="4.9000000000000002E-2"/>
    <n v="0.1129"/>
    <n v="0"/>
    <n v="8.1"/>
    <m/>
    <m/>
    <m/>
    <m/>
    <n v="2102000"/>
    <n v="23.7"/>
    <n v="8.1"/>
    <s v=""/>
    <s v=""/>
    <s v=""/>
  </r>
  <r>
    <d v="2024-07-28T00:00:00"/>
    <x v="209"/>
    <n v="2100"/>
    <d v="1901-12-18T21:00:00"/>
    <n v="76.59"/>
    <n v="12.590000000000003"/>
    <n v="0"/>
    <n v="2.0099999999999998"/>
    <m/>
    <n v="11.247999999999999"/>
    <n v="62.6"/>
    <n v="4.82E-2"/>
    <n v="0.1129"/>
    <n v="0"/>
    <n v="0.6"/>
    <m/>
    <m/>
    <m/>
    <m/>
    <n v="2102100"/>
    <n v="0"/>
    <n v="0"/>
    <s v=""/>
    <s v=""/>
    <s v=""/>
  </r>
  <r>
    <d v="2024-07-28T00:00:00"/>
    <x v="209"/>
    <n v="2200"/>
    <d v="1901-12-18T22:00:00"/>
    <n v="74.84"/>
    <n v="10.840000000000003"/>
    <n v="0"/>
    <n v="2.52"/>
    <m/>
    <n v="10.148999999999999"/>
    <n v="65.8"/>
    <n v="4.7500000000000001E-2"/>
    <n v="0.1129"/>
    <n v="0"/>
    <n v="0.6"/>
    <m/>
    <m/>
    <m/>
    <m/>
    <n v="2102200"/>
    <n v="0"/>
    <n v="0"/>
    <s v=""/>
    <s v=""/>
    <s v=""/>
  </r>
  <r>
    <d v="2024-07-28T00:00:00"/>
    <x v="209"/>
    <n v="2300"/>
    <d v="1901-12-18T23:00:00"/>
    <n v="70.75"/>
    <n v="6.75"/>
    <n v="0.5"/>
    <n v="1.51"/>
    <m/>
    <n v="9.2870000000000008"/>
    <n v="71.2"/>
    <n v="4.7500000000000001E-2"/>
    <n v="0.1129"/>
    <n v="0"/>
    <n v="0.6"/>
    <m/>
    <m/>
    <m/>
    <m/>
    <n v="2102300"/>
    <n v="0"/>
    <n v="0"/>
    <s v=""/>
    <s v=""/>
    <s v=""/>
  </r>
  <r>
    <d v="2024-07-28T00:00:00"/>
    <x v="209"/>
    <n v="2400"/>
    <d v="1901-12-19T00:00:00"/>
    <n v="71.92"/>
    <n v="7.9200000000000017"/>
    <n v="0.5"/>
    <n v="1.51"/>
    <m/>
    <n v="8.6929999999999996"/>
    <n v="75.7"/>
    <n v="4.6800000000000001E-2"/>
    <n v="0.1129"/>
    <n v="0"/>
    <n v="0.6"/>
    <m/>
    <m/>
    <m/>
    <m/>
    <n v="2102400"/>
    <n v="0"/>
    <n v="0"/>
    <n v="4.7E-2"/>
    <n v="0.113"/>
    <n v="7.9000000000000001E-2"/>
  </r>
  <r>
    <d v="2024-07-29T00:00:00"/>
    <x v="210"/>
    <n v="100"/>
    <d v="1901-12-19T01:00:00"/>
    <n v="71.33"/>
    <n v="7.3299999999999983"/>
    <n v="0"/>
    <n v="2.0099999999999998"/>
    <m/>
    <n v="8.891"/>
    <n v="79.2"/>
    <n v="4.6800000000000001E-2"/>
    <n v="0.11210000000000001"/>
    <n v="0"/>
    <n v="0.6"/>
    <m/>
    <m/>
    <m/>
    <m/>
    <n v="2110100"/>
    <n v="0"/>
    <n v="0"/>
    <s v=""/>
    <s v=""/>
    <s v=""/>
  </r>
  <r>
    <d v="2024-07-29T00:00:00"/>
    <x v="210"/>
    <n v="200"/>
    <d v="1901-12-19T02:00:00"/>
    <n v="68.87"/>
    <n v="4.8700000000000045"/>
    <n v="0"/>
    <n v="1.01"/>
    <m/>
    <n v="8.2200000000000006"/>
    <n v="80.099999999999994"/>
    <n v="4.5999999999999999E-2"/>
    <n v="0.1129"/>
    <n v="0"/>
    <n v="0.6"/>
    <m/>
    <m/>
    <m/>
    <m/>
    <n v="2110200"/>
    <n v="0"/>
    <n v="0"/>
    <s v=""/>
    <s v=""/>
    <s v=""/>
  </r>
  <r>
    <d v="2024-07-29T00:00:00"/>
    <x v="210"/>
    <n v="300"/>
    <d v="1901-12-19T03:00:00"/>
    <n v="65.25"/>
    <n v="1.25"/>
    <n v="0.5"/>
    <n v="2.52"/>
    <m/>
    <n v="8.6929999999999996"/>
    <n v="78"/>
    <n v="4.53E-2"/>
    <n v="0.11210000000000001"/>
    <n v="0"/>
    <n v="0.6"/>
    <m/>
    <m/>
    <m/>
    <m/>
    <n v="2110300"/>
    <n v="0"/>
    <n v="0"/>
    <s v=""/>
    <s v=""/>
    <s v=""/>
  </r>
  <r>
    <d v="2024-07-29T00:00:00"/>
    <x v="210"/>
    <n v="400"/>
    <d v="1901-12-19T04:00:00"/>
    <n v="63.61"/>
    <n v="0"/>
    <n v="1.01"/>
    <n v="5.54"/>
    <m/>
    <n v="9.6820000000000004"/>
    <n v="73"/>
    <n v="4.5999999999999999E-2"/>
    <n v="0.11210000000000001"/>
    <n v="0"/>
    <n v="0.6"/>
    <m/>
    <m/>
    <m/>
    <m/>
    <n v="2110400"/>
    <n v="0"/>
    <n v="0"/>
    <s v=""/>
    <s v=""/>
    <s v=""/>
  </r>
  <r>
    <d v="2024-07-29T00:00:00"/>
    <x v="210"/>
    <n v="500"/>
    <d v="1901-12-19T05:00:00"/>
    <n v="63.49"/>
    <n v="0"/>
    <n v="1.01"/>
    <n v="6.04"/>
    <m/>
    <n v="9.7560000000000002"/>
    <n v="71"/>
    <n v="4.53E-2"/>
    <n v="0.1114"/>
    <n v="0"/>
    <n v="3.1"/>
    <m/>
    <m/>
    <m/>
    <m/>
    <n v="2110500"/>
    <n v="2"/>
    <n v="3.1"/>
    <s v=""/>
    <s v=""/>
    <s v=""/>
  </r>
  <r>
    <d v="2024-07-29T00:00:00"/>
    <x v="210"/>
    <n v="600"/>
    <d v="1901-12-19T06:00:00"/>
    <n v="63.49"/>
    <n v="0"/>
    <n v="0.5"/>
    <n v="3.02"/>
    <m/>
    <n v="10.271000000000001"/>
    <n v="71"/>
    <n v="4.5999999999999999E-2"/>
    <n v="0.11210000000000001"/>
    <n v="0"/>
    <n v="36.9"/>
    <m/>
    <m/>
    <m/>
    <m/>
    <n v="2110600"/>
    <n v="93.2"/>
    <n v="36.9"/>
    <s v=""/>
    <s v=""/>
    <s v=""/>
  </r>
  <r>
    <d v="2024-07-29T00:00:00"/>
    <x v="210"/>
    <n v="700"/>
    <d v="1901-12-19T07:00:00"/>
    <n v="63.73"/>
    <n v="0"/>
    <n v="1.01"/>
    <n v="5.03"/>
    <m/>
    <n v="10.907"/>
    <n v="73.599999999999994"/>
    <n v="4.5999999999999999E-2"/>
    <n v="0.1114"/>
    <n v="0"/>
    <n v="136.9"/>
    <m/>
    <m/>
    <m/>
    <m/>
    <n v="2110700"/>
    <n v="262.8"/>
    <n v="136.9"/>
    <s v=""/>
    <s v=""/>
    <s v=""/>
  </r>
  <r>
    <d v="2024-07-29T00:00:00"/>
    <x v="210"/>
    <n v="800"/>
    <d v="1901-12-19T08:00:00"/>
    <n v="63.37"/>
    <n v="0"/>
    <n v="1.01"/>
    <n v="4.03"/>
    <m/>
    <n v="11.2"/>
    <n v="76.599999999999994"/>
    <n v="4.5999999999999999E-2"/>
    <n v="0.1114"/>
    <n v="0"/>
    <n v="128.1"/>
    <m/>
    <m/>
    <m/>
    <m/>
    <n v="2110800"/>
    <n v="444.7"/>
    <n v="128.1"/>
    <s v=""/>
    <s v=""/>
    <s v=""/>
  </r>
  <r>
    <d v="2024-07-29T00:00:00"/>
    <x v="210"/>
    <n v="900"/>
    <d v="1901-12-19T09:00:00"/>
    <n v="63.73"/>
    <n v="0"/>
    <n v="0.5"/>
    <n v="2.52"/>
    <m/>
    <n v="9.4849999999999994"/>
    <n v="86.7"/>
    <n v="4.5999999999999999E-2"/>
    <n v="0.11070000000000001"/>
    <n v="0.6"/>
    <n v="106.9"/>
    <m/>
    <m/>
    <m/>
    <m/>
    <n v="2110900"/>
    <n v="616.29999999999995"/>
    <n v="106.9"/>
    <s v=""/>
    <s v=""/>
    <s v=""/>
  </r>
  <r>
    <d v="2024-07-29T00:00:00"/>
    <x v="210"/>
    <n v="1000"/>
    <d v="1901-12-19T10:00:00"/>
    <n v="64.19"/>
    <n v="0.18999999999999773"/>
    <n v="0.5"/>
    <n v="2.52"/>
    <m/>
    <n v="9.4350000000000005"/>
    <n v="93.8"/>
    <n v="4.82E-2"/>
    <n v="0.10489999999999999"/>
    <n v="4.4000000000000004"/>
    <n v="120.6"/>
    <m/>
    <m/>
    <m/>
    <m/>
    <n v="2111000"/>
    <n v="761.5"/>
    <n v="120.6"/>
    <s v=""/>
    <s v=""/>
    <s v=""/>
  </r>
  <r>
    <d v="2024-07-29T00:00:00"/>
    <x v="210"/>
    <n v="1100"/>
    <d v="1901-12-19T11:00:00"/>
    <n v="63.96"/>
    <n v="0"/>
    <n v="0.5"/>
    <n v="2.52"/>
    <m/>
    <n v="10.124000000000001"/>
    <n v="95.1"/>
    <n v="5.2600000000000001E-2"/>
    <n v="9.8299999999999998E-2"/>
    <n v="1.8"/>
    <n v="125.6"/>
    <m/>
    <m/>
    <m/>
    <m/>
    <n v="2111100"/>
    <n v="868.8"/>
    <n v="125.6"/>
    <s v=""/>
    <s v=""/>
    <s v=""/>
  </r>
  <r>
    <d v="2024-07-29T00:00:00"/>
    <x v="210"/>
    <n v="1200"/>
    <d v="1901-12-19T12:00:00"/>
    <n v="64.430000000000007"/>
    <n v="0.43000000000000682"/>
    <n v="1.01"/>
    <n v="3.52"/>
    <m/>
    <n v="9.9030000000000005"/>
    <n v="96.1"/>
    <n v="5.3999999999999999E-2"/>
    <n v="9.98E-2"/>
    <n v="1.2"/>
    <n v="126.9"/>
    <m/>
    <m/>
    <m/>
    <m/>
    <n v="2111200"/>
    <n v="930.3"/>
    <n v="126.9"/>
    <s v=""/>
    <s v=""/>
    <s v=""/>
  </r>
  <r>
    <d v="2024-07-29T00:00:00"/>
    <x v="210"/>
    <n v="1300"/>
    <d v="1901-12-19T13:00:00"/>
    <n v="64.31"/>
    <n v="0.31000000000000227"/>
    <n v="1.01"/>
    <n v="4.53"/>
    <m/>
    <n v="10.638"/>
    <n v="96.5"/>
    <n v="5.2600000000000001E-2"/>
    <n v="0.1012"/>
    <n v="0.4"/>
    <n v="160.6"/>
    <m/>
    <m/>
    <m/>
    <m/>
    <n v="2111300"/>
    <n v="940.7"/>
    <n v="160.6"/>
    <s v=""/>
    <s v=""/>
    <s v=""/>
  </r>
  <r>
    <d v="2024-07-29T00:00:00"/>
    <x v="210"/>
    <n v="1400"/>
    <d v="1901-12-19T14:00:00"/>
    <n v="64.540000000000006"/>
    <n v="0.54000000000000625"/>
    <n v="1.51"/>
    <n v="5.03"/>
    <m/>
    <n v="10.417999999999999"/>
    <n v="96.8"/>
    <n v="5.2600000000000001E-2"/>
    <n v="0.1012"/>
    <n v="0.8"/>
    <n v="126.9"/>
    <m/>
    <m/>
    <m/>
    <m/>
    <n v="2111400"/>
    <n v="899.8"/>
    <n v="126.9"/>
    <s v=""/>
    <s v=""/>
    <s v=""/>
  </r>
  <r>
    <d v="2024-07-29T00:00:00"/>
    <x v="210"/>
    <n v="1500"/>
    <d v="1901-12-19T15:00:00"/>
    <n v="64.430000000000007"/>
    <n v="0.43000000000000682"/>
    <n v="1.01"/>
    <n v="4.03"/>
    <m/>
    <n v="10.614000000000001"/>
    <n v="97.1"/>
    <n v="5.3999999999999999E-2"/>
    <n v="0.1012"/>
    <n v="0.4"/>
    <n v="136.9"/>
    <m/>
    <m/>
    <m/>
    <m/>
    <n v="2111500"/>
    <n v="810"/>
    <n v="136.9"/>
    <s v=""/>
    <s v=""/>
    <s v=""/>
  </r>
  <r>
    <d v="2024-07-29T00:00:00"/>
    <x v="210"/>
    <n v="1600"/>
    <d v="1901-12-19T16:00:00"/>
    <n v="64.19"/>
    <n v="0.18999999999999773"/>
    <n v="1.01"/>
    <n v="3.02"/>
    <m/>
    <n v="10.686999999999999"/>
    <n v="97.1"/>
    <n v="5.4800000000000001E-2"/>
    <n v="0.1012"/>
    <n v="0"/>
    <n v="123.1"/>
    <m/>
    <m/>
    <m/>
    <m/>
    <n v="2111600"/>
    <n v="679"/>
    <n v="123.1"/>
    <s v=""/>
    <s v=""/>
    <s v=""/>
  </r>
  <r>
    <d v="2024-07-29T00:00:00"/>
    <x v="210"/>
    <n v="1700"/>
    <d v="1901-12-19T17:00:00"/>
    <n v="64.19"/>
    <n v="0.18999999999999773"/>
    <n v="0.5"/>
    <n v="2.52"/>
    <m/>
    <n v="10.882999999999999"/>
    <n v="97.4"/>
    <n v="5.4800000000000001E-2"/>
    <n v="0.1012"/>
    <n v="0.2"/>
    <n v="91.9"/>
    <m/>
    <m/>
    <m/>
    <m/>
    <n v="2111700"/>
    <n v="516.5"/>
    <n v="91.9"/>
    <s v=""/>
    <s v=""/>
    <s v=""/>
  </r>
  <r>
    <d v="2024-07-29T00:00:00"/>
    <x v="210"/>
    <n v="1800"/>
    <d v="1901-12-19T18:00:00"/>
    <n v="64.430000000000007"/>
    <n v="0.43000000000000682"/>
    <n v="0"/>
    <n v="2.0099999999999998"/>
    <m/>
    <n v="10.271000000000001"/>
    <n v="97.2"/>
    <n v="5.5500000000000001E-2"/>
    <n v="0.1027"/>
    <n v="0.8"/>
    <n v="59.4"/>
    <m/>
    <m/>
    <m/>
    <m/>
    <n v="2111800"/>
    <n v="336.5"/>
    <n v="59.4"/>
    <s v=""/>
    <s v=""/>
    <s v=""/>
  </r>
  <r>
    <d v="2024-07-29T00:00:00"/>
    <x v="210"/>
    <n v="1900"/>
    <d v="1901-12-19T19:00:00"/>
    <n v="64.19"/>
    <n v="0.18999999999999773"/>
    <n v="0"/>
    <n v="1.01"/>
    <m/>
    <n v="9.8539999999999992"/>
    <n v="97.5"/>
    <n v="5.62E-2"/>
    <n v="0.10340000000000001"/>
    <n v="0.2"/>
    <n v="44.4"/>
    <m/>
    <m/>
    <m/>
    <m/>
    <n v="2111900"/>
    <n v="158.30000000000001"/>
    <n v="44.4"/>
    <s v=""/>
    <s v=""/>
    <s v=""/>
  </r>
  <r>
    <d v="2024-07-29T00:00:00"/>
    <x v="210"/>
    <n v="2000"/>
    <d v="1901-12-19T20:00:00"/>
    <n v="64.31"/>
    <n v="0.31000000000000227"/>
    <n v="0"/>
    <n v="1.51"/>
    <m/>
    <n v="9.657"/>
    <n v="97.4"/>
    <n v="5.62E-2"/>
    <n v="0.10340000000000001"/>
    <n v="0"/>
    <n v="6.9"/>
    <m/>
    <m/>
    <m/>
    <m/>
    <n v="2112000"/>
    <n v="21.8"/>
    <n v="6.9"/>
    <s v=""/>
    <s v=""/>
    <s v=""/>
  </r>
  <r>
    <d v="2024-07-29T00:00:00"/>
    <x v="210"/>
    <n v="2100"/>
    <d v="1901-12-19T21:00:00"/>
    <n v="64.08"/>
    <n v="7.9999999999998295E-2"/>
    <n v="0.5"/>
    <n v="3.52"/>
    <m/>
    <n v="9.9030000000000005"/>
    <n v="98.4"/>
    <n v="5.62E-2"/>
    <n v="0.1027"/>
    <n v="0"/>
    <n v="0.6"/>
    <m/>
    <m/>
    <m/>
    <m/>
    <n v="2112100"/>
    <n v="0"/>
    <n v="0"/>
    <s v=""/>
    <s v=""/>
    <s v=""/>
  </r>
  <r>
    <d v="2024-07-29T00:00:00"/>
    <x v="210"/>
    <n v="2200"/>
    <d v="1901-12-19T22:00:00"/>
    <n v="64.31"/>
    <n v="0.31000000000000227"/>
    <n v="1.01"/>
    <n v="4.03"/>
    <m/>
    <n v="9.4600000000000009"/>
    <n v="98.7"/>
    <n v="5.6899999999999999E-2"/>
    <n v="0.1027"/>
    <n v="0"/>
    <n v="0.6"/>
    <m/>
    <m/>
    <m/>
    <m/>
    <n v="2112200"/>
    <n v="0"/>
    <n v="0"/>
    <s v=""/>
    <s v=""/>
    <s v=""/>
  </r>
  <r>
    <d v="2024-07-29T00:00:00"/>
    <x v="210"/>
    <n v="2300"/>
    <d v="1901-12-19T23:00:00"/>
    <n v="64.31"/>
    <n v="0.31000000000000227"/>
    <n v="1.51"/>
    <n v="4.53"/>
    <m/>
    <n v="9.1630000000000003"/>
    <n v="98.9"/>
    <n v="5.62E-2"/>
    <n v="0.1027"/>
    <n v="0"/>
    <n v="0.6"/>
    <m/>
    <m/>
    <m/>
    <m/>
    <n v="2112300"/>
    <n v="0"/>
    <n v="0"/>
    <s v=""/>
    <s v=""/>
    <s v=""/>
  </r>
  <r>
    <d v="2024-07-29T00:00:00"/>
    <x v="210"/>
    <n v="2400"/>
    <d v="1901-12-20T00:00:00"/>
    <n v="64.08"/>
    <n v="7.9999999999998295E-2"/>
    <n v="2.0099999999999998"/>
    <n v="6.04"/>
    <m/>
    <n v="8.5190000000000001"/>
    <n v="97.8"/>
    <n v="5.6899999999999999E-2"/>
    <n v="0.1027"/>
    <n v="0"/>
    <n v="0.6"/>
    <m/>
    <m/>
    <m/>
    <m/>
    <n v="2112400"/>
    <n v="0"/>
    <n v="0"/>
    <n v="5.7000000000000002E-2"/>
    <n v="0.10299999999999999"/>
    <n v="1E-3"/>
  </r>
  <r>
    <d v="2024-07-30T00:00:00"/>
    <x v="211"/>
    <n v="100"/>
    <d v="1901-12-20T01:00:00"/>
    <n v="64.19"/>
    <n v="0.18999999999999773"/>
    <n v="2.0099999999999998"/>
    <n v="6.54"/>
    <m/>
    <n v="8.3439999999999994"/>
    <n v="96.8"/>
    <n v="5.62E-2"/>
    <n v="0.10340000000000001"/>
    <n v="0.6"/>
    <n v="0.6"/>
    <m/>
    <m/>
    <m/>
    <m/>
    <n v="2120100"/>
    <n v="0"/>
    <n v="0"/>
    <s v=""/>
    <s v=""/>
    <s v=""/>
  </r>
  <r>
    <d v="2024-07-30T00:00:00"/>
    <x v="211"/>
    <n v="200"/>
    <d v="1901-12-20T02:00:00"/>
    <n v="64.19"/>
    <n v="0.18999999999999773"/>
    <n v="2.0099999999999998"/>
    <n v="5.03"/>
    <m/>
    <n v="8.3689999999999998"/>
    <n v="97"/>
    <n v="5.62E-2"/>
    <n v="0.10340000000000001"/>
    <n v="0"/>
    <n v="0.6"/>
    <m/>
    <m/>
    <m/>
    <m/>
    <n v="2120200"/>
    <n v="0"/>
    <n v="0"/>
    <s v=""/>
    <s v=""/>
    <s v=""/>
  </r>
  <r>
    <d v="2024-07-30T00:00:00"/>
    <x v="211"/>
    <n v="300"/>
    <d v="1901-12-20T03:00:00"/>
    <n v="64.31"/>
    <n v="0.31000000000000227"/>
    <n v="1.51"/>
    <n v="6.04"/>
    <m/>
    <n v="8.4440000000000008"/>
    <n v="98"/>
    <n v="5.6899999999999999E-2"/>
    <n v="0.10340000000000001"/>
    <n v="0.2"/>
    <n v="0.6"/>
    <m/>
    <m/>
    <m/>
    <m/>
    <n v="2120300"/>
    <n v="0"/>
    <n v="0"/>
    <s v=""/>
    <s v=""/>
    <s v=""/>
  </r>
  <r>
    <d v="2024-07-30T00:00:00"/>
    <x v="211"/>
    <n v="400"/>
    <d v="1901-12-20T04:00:00"/>
    <n v="64.19"/>
    <n v="0.18999999999999773"/>
    <n v="1.51"/>
    <n v="4.53"/>
    <m/>
    <n v="8.2949999999999999"/>
    <n v="98.1"/>
    <n v="4.9000000000000002E-2"/>
    <n v="0.1071"/>
    <n v="2.6"/>
    <n v="0.6"/>
    <m/>
    <m/>
    <m/>
    <m/>
    <n v="2120400"/>
    <n v="0"/>
    <n v="0"/>
    <s v=""/>
    <s v=""/>
    <s v=""/>
  </r>
  <r>
    <d v="2024-07-30T00:00:00"/>
    <x v="211"/>
    <n v="500"/>
    <d v="1901-12-20T05:00:00"/>
    <n v="64.19"/>
    <n v="0.18999999999999773"/>
    <n v="1.51"/>
    <n v="5.54"/>
    <m/>
    <n v="8.3439999999999994"/>
    <n v="98.6"/>
    <n v="5.11E-2"/>
    <n v="0.1071"/>
    <n v="1.2"/>
    <n v="4.4000000000000004"/>
    <m/>
    <m/>
    <m/>
    <m/>
    <n v="2120500"/>
    <n v="1.7"/>
    <n v="4.4000000000000004"/>
    <s v=""/>
    <s v=""/>
    <s v=""/>
  </r>
  <r>
    <d v="2024-07-30T00:00:00"/>
    <x v="211"/>
    <n v="600"/>
    <d v="1901-12-20T06:00:00"/>
    <n v="64.31"/>
    <n v="0.31000000000000227"/>
    <n v="2.0099999999999998"/>
    <n v="6.54"/>
    <m/>
    <n v="8.891"/>
    <n v="98.3"/>
    <n v="5.1900000000000002E-2"/>
    <n v="0.1071"/>
    <n v="0.4"/>
    <n v="59.4"/>
    <m/>
    <m/>
    <m/>
    <m/>
    <n v="2120600"/>
    <n v="90.7"/>
    <n v="59.4"/>
    <s v=""/>
    <s v=""/>
    <s v=""/>
  </r>
  <r>
    <d v="2024-07-30T00:00:00"/>
    <x v="211"/>
    <n v="700"/>
    <d v="1901-12-20T07:00:00"/>
    <n v="64.540000000000006"/>
    <n v="0.54000000000000625"/>
    <n v="2.0099999999999998"/>
    <n v="6.04"/>
    <m/>
    <n v="9.8539999999999992"/>
    <n v="97.4"/>
    <n v="5.2600000000000001E-2"/>
    <n v="0.10630000000000001"/>
    <n v="0"/>
    <n v="180.6"/>
    <m/>
    <m/>
    <m/>
    <m/>
    <n v="2120700"/>
    <n v="259.8"/>
    <n v="180.6"/>
    <s v=""/>
    <s v=""/>
    <s v=""/>
  </r>
  <r>
    <d v="2024-07-30T00:00:00"/>
    <x v="211"/>
    <n v="800"/>
    <d v="1901-12-20T08:00:00"/>
    <n v="64.430000000000007"/>
    <n v="0.43000000000000682"/>
    <n v="1.51"/>
    <n v="5.03"/>
    <m/>
    <n v="9.4849999999999994"/>
    <n v="95.7"/>
    <n v="5.4800000000000001E-2"/>
    <n v="0.1056"/>
    <n v="0"/>
    <n v="209.4"/>
    <m/>
    <m/>
    <m/>
    <m/>
    <n v="2120800"/>
    <n v="441.7"/>
    <n v="209.4"/>
    <s v=""/>
    <s v=""/>
    <s v=""/>
  </r>
  <r>
    <d v="2024-07-30T00:00:00"/>
    <x v="211"/>
    <n v="900"/>
    <d v="1901-12-20T09:00:00"/>
    <n v="64.430000000000007"/>
    <n v="0.43000000000000682"/>
    <n v="1.51"/>
    <n v="4.03"/>
    <m/>
    <n v="10.541"/>
    <n v="97"/>
    <n v="5.7700000000000001E-2"/>
    <n v="0.1056"/>
    <n v="0"/>
    <n v="194.4"/>
    <m/>
    <m/>
    <m/>
    <m/>
    <n v="2120900"/>
    <n v="613.5"/>
    <n v="194.4"/>
    <s v=""/>
    <s v=""/>
    <s v=""/>
  </r>
  <r>
    <d v="2024-07-30T00:00:00"/>
    <x v="211"/>
    <n v="1000"/>
    <d v="1901-12-20T10:00:00"/>
    <n v="64.19"/>
    <n v="0.18999999999999773"/>
    <n v="2.0099999999999998"/>
    <n v="5.54"/>
    <m/>
    <n v="12.098000000000001"/>
    <n v="93.7"/>
    <n v="5.91E-2"/>
    <n v="0.1042"/>
    <n v="0"/>
    <n v="414.4"/>
    <m/>
    <m/>
    <m/>
    <m/>
    <n v="2121000"/>
    <n v="759"/>
    <n v="414.4"/>
    <s v=""/>
    <s v=""/>
    <s v=""/>
  </r>
  <r>
    <d v="2024-07-30T00:00:00"/>
    <x v="211"/>
    <n v="1100"/>
    <d v="1901-12-20T11:00:00"/>
    <n v="64.19"/>
    <n v="0.18999999999999773"/>
    <n v="2.0099999999999998"/>
    <n v="6.04"/>
    <m/>
    <n v="14.122"/>
    <n v="86.6"/>
    <n v="6.2E-2"/>
    <n v="0.1042"/>
    <n v="0"/>
    <n v="588.1"/>
    <m/>
    <m/>
    <m/>
    <m/>
    <n v="2121100"/>
    <n v="866.3"/>
    <n v="588.1"/>
    <s v=""/>
    <s v=""/>
    <s v=""/>
  </r>
  <r>
    <d v="2024-07-30T00:00:00"/>
    <x v="211"/>
    <n v="1200"/>
    <d v="1901-12-20T12:00:00"/>
    <n v="64.66"/>
    <n v="0.65999999999999659"/>
    <n v="2.0099999999999998"/>
    <n v="6.04"/>
    <m/>
    <n v="14.768000000000001"/>
    <n v="77.599999999999994"/>
    <n v="6.5699999999999995E-2"/>
    <n v="0.10340000000000001"/>
    <n v="0"/>
    <n v="661.9"/>
    <m/>
    <m/>
    <m/>
    <m/>
    <n v="2121200"/>
    <n v="927.5"/>
    <n v="661.9"/>
    <s v=""/>
    <s v=""/>
    <s v=""/>
  </r>
  <r>
    <d v="2024-07-30T00:00:00"/>
    <x v="211"/>
    <n v="1300"/>
    <d v="1901-12-20T13:00:00"/>
    <n v="63.96"/>
    <n v="0"/>
    <n v="2.0099999999999998"/>
    <n v="7.05"/>
    <m/>
    <n v="15.079000000000001"/>
    <n v="72.099999999999994"/>
    <n v="6.93E-2"/>
    <n v="0.1027"/>
    <n v="0"/>
    <n v="590.6"/>
    <m/>
    <m/>
    <m/>
    <m/>
    <n v="2121300"/>
    <n v="938"/>
    <n v="590.6"/>
    <s v=""/>
    <s v=""/>
    <s v=""/>
  </r>
  <r>
    <d v="2024-07-30T00:00:00"/>
    <x v="211"/>
    <n v="1400"/>
    <d v="1901-12-20T14:00:00"/>
    <n v="63.96"/>
    <n v="0"/>
    <n v="2.0099999999999998"/>
    <n v="5.54"/>
    <m/>
    <n v="14.146000000000001"/>
    <n v="68.2"/>
    <n v="7.3599999999999999E-2"/>
    <n v="0.1012"/>
    <n v="0"/>
    <n v="394.4"/>
    <m/>
    <m/>
    <m/>
    <m/>
    <n v="2121400"/>
    <n v="896.8"/>
    <n v="394.4"/>
    <s v=""/>
    <s v=""/>
    <s v=""/>
  </r>
  <r>
    <d v="2024-07-30T00:00:00"/>
    <x v="211"/>
    <n v="1500"/>
    <d v="1901-12-20T15:00:00"/>
    <n v="64.66"/>
    <n v="0.65999999999999659"/>
    <n v="1.51"/>
    <n v="4.03"/>
    <m/>
    <n v="15.39"/>
    <n v="70.7"/>
    <n v="7.6600000000000001E-2"/>
    <n v="0.10199999999999999"/>
    <n v="0"/>
    <n v="310.60000000000002"/>
    <m/>
    <m/>
    <m/>
    <m/>
    <n v="2121500"/>
    <n v="806.8"/>
    <n v="310.60000000000002"/>
    <s v=""/>
    <s v=""/>
    <s v=""/>
  </r>
  <r>
    <d v="2024-07-30T00:00:00"/>
    <x v="211"/>
    <n v="1600"/>
    <d v="1901-12-20T16:00:00"/>
    <n v="64.08"/>
    <n v="7.9999999999998295E-2"/>
    <n v="1.01"/>
    <n v="4.03"/>
    <m/>
    <n v="14.84"/>
    <n v="72.900000000000006"/>
    <n v="7.9500000000000001E-2"/>
    <n v="0.1012"/>
    <n v="0"/>
    <n v="203.1"/>
    <m/>
    <m/>
    <m/>
    <m/>
    <n v="2121600"/>
    <n v="675.3"/>
    <n v="203.1"/>
    <s v=""/>
    <s v=""/>
    <s v=""/>
  </r>
  <r>
    <d v="2024-07-30T00:00:00"/>
    <x v="211"/>
    <n v="1700"/>
    <d v="1901-12-20T17:00:00"/>
    <n v="64.08"/>
    <n v="7.9999999999998295E-2"/>
    <n v="1.01"/>
    <n v="4.53"/>
    <m/>
    <n v="13.738"/>
    <n v="72.3"/>
    <n v="8.1600000000000006E-2"/>
    <n v="0.1012"/>
    <n v="0"/>
    <n v="166.9"/>
    <m/>
    <m/>
    <m/>
    <m/>
    <n v="2121700"/>
    <n v="512.70000000000005"/>
    <n v="166.9"/>
    <s v=""/>
    <s v=""/>
    <s v=""/>
  </r>
  <r>
    <d v="2024-07-30T00:00:00"/>
    <x v="211"/>
    <n v="1800"/>
    <d v="1901-12-20T18:00:00"/>
    <n v="63.96"/>
    <n v="0"/>
    <n v="1.01"/>
    <n v="5.03"/>
    <m/>
    <n v="15.127000000000001"/>
    <n v="72.7"/>
    <n v="8.3799999999999999E-2"/>
    <n v="0.1012"/>
    <n v="0"/>
    <n v="183.1"/>
    <m/>
    <m/>
    <m/>
    <m/>
    <n v="2121800"/>
    <n v="332.7"/>
    <n v="183.1"/>
    <s v=""/>
    <s v=""/>
    <s v=""/>
  </r>
  <r>
    <d v="2024-07-30T00:00:00"/>
    <x v="211"/>
    <n v="1900"/>
    <d v="1901-12-20T19:00:00"/>
    <n v="63.73"/>
    <n v="0"/>
    <n v="0.5"/>
    <n v="4.03"/>
    <m/>
    <n v="11.077999999999999"/>
    <n v="76.599999999999994"/>
    <n v="8.5300000000000001E-2"/>
    <n v="0.1012"/>
    <n v="0"/>
    <n v="51.9"/>
    <m/>
    <m/>
    <m/>
    <m/>
    <n v="2121900"/>
    <n v="154.30000000000001"/>
    <n v="51.9"/>
    <s v=""/>
    <s v=""/>
    <s v=""/>
  </r>
  <r>
    <d v="2024-07-30T00:00:00"/>
    <x v="211"/>
    <n v="2000"/>
    <d v="1901-12-20T20:00:00"/>
    <n v="63.73"/>
    <n v="0"/>
    <n v="1.01"/>
    <n v="3.52"/>
    <m/>
    <n v="9.9280000000000008"/>
    <n v="84.8"/>
    <n v="8.5999999999999993E-2"/>
    <n v="0.1012"/>
    <n v="0"/>
    <n v="5.6"/>
    <m/>
    <m/>
    <m/>
    <m/>
    <n v="2122000"/>
    <n v="20"/>
    <n v="5.6"/>
    <s v=""/>
    <s v=""/>
    <s v=""/>
  </r>
  <r>
    <d v="2024-07-30T00:00:00"/>
    <x v="211"/>
    <n v="2100"/>
    <d v="1901-12-20T21:00:00"/>
    <n v="63.73"/>
    <n v="0"/>
    <n v="0.5"/>
    <n v="3.02"/>
    <m/>
    <n v="9.6820000000000004"/>
    <n v="87.5"/>
    <n v="8.7400000000000005E-2"/>
    <n v="0.1012"/>
    <n v="0"/>
    <n v="0.6"/>
    <m/>
    <m/>
    <m/>
    <m/>
    <n v="2122100"/>
    <n v="0"/>
    <n v="0"/>
    <s v=""/>
    <s v=""/>
    <s v=""/>
  </r>
  <r>
    <d v="2024-07-30T00:00:00"/>
    <x v="211"/>
    <n v="2200"/>
    <d v="1901-12-20T22:00:00"/>
    <n v="64.08"/>
    <n v="7.9999999999998295E-2"/>
    <n v="0.5"/>
    <n v="3.02"/>
    <m/>
    <n v="9.1140000000000008"/>
    <n v="89.6"/>
    <n v="8.8900000000000007E-2"/>
    <n v="0.1012"/>
    <n v="0"/>
    <n v="0.6"/>
    <m/>
    <m/>
    <m/>
    <m/>
    <n v="2122200"/>
    <n v="0"/>
    <n v="0"/>
    <s v=""/>
    <s v=""/>
    <s v=""/>
  </r>
  <r>
    <d v="2024-07-30T00:00:00"/>
    <x v="211"/>
    <n v="2300"/>
    <d v="1901-12-20T23:00:00"/>
    <n v="64.08"/>
    <n v="7.9999999999998295E-2"/>
    <n v="0"/>
    <n v="2.52"/>
    <m/>
    <n v="9.9770000000000003"/>
    <n v="89.9"/>
    <n v="8.9599999999999999E-2"/>
    <n v="0.1012"/>
    <n v="0"/>
    <n v="0.6"/>
    <m/>
    <m/>
    <m/>
    <m/>
    <n v="2122300"/>
    <n v="0"/>
    <n v="0"/>
    <s v=""/>
    <s v=""/>
    <s v=""/>
  </r>
  <r>
    <d v="2024-07-30T00:00:00"/>
    <x v="211"/>
    <n v="2400"/>
    <d v="1901-12-21T00:00:00"/>
    <n v="64.08"/>
    <n v="7.9999999999998295E-2"/>
    <n v="0"/>
    <n v="1.51"/>
    <m/>
    <n v="9.3610000000000007"/>
    <n v="90.1"/>
    <n v="9.0399999999999994E-2"/>
    <n v="0.10050000000000001"/>
    <n v="0"/>
    <n v="0.6"/>
    <m/>
    <m/>
    <m/>
    <m/>
    <n v="2122400"/>
    <n v="0"/>
    <n v="0"/>
    <n v="0.09"/>
    <n v="0.10100000000000001"/>
    <n v="1E-3"/>
  </r>
  <r>
    <d v="2024-07-31T00:00:00"/>
    <x v="212"/>
    <n v="100"/>
    <d v="1901-12-21T01:00:00"/>
    <n v="63.73"/>
    <n v="0"/>
    <n v="0"/>
    <n v="0.5"/>
    <m/>
    <n v="7.97"/>
    <n v="93.1"/>
    <n v="9.1800000000000007E-2"/>
    <n v="0.10050000000000001"/>
    <n v="0"/>
    <n v="0.6"/>
    <m/>
    <m/>
    <m/>
    <m/>
    <n v="2130100"/>
    <n v="0"/>
    <n v="0"/>
    <s v=""/>
    <s v=""/>
    <s v=""/>
  </r>
  <r>
    <d v="2024-07-31T00:00:00"/>
    <x v="212"/>
    <n v="200"/>
    <d v="1901-12-21T02:00:00"/>
    <n v="63.96"/>
    <n v="0"/>
    <n v="0"/>
    <n v="2.0099999999999998"/>
    <m/>
    <n v="9.5340000000000007"/>
    <n v="93.2"/>
    <n v="9.2499999999999999E-2"/>
    <n v="0.10050000000000001"/>
    <n v="0"/>
    <n v="0.6"/>
    <m/>
    <m/>
    <m/>
    <m/>
    <n v="2130200"/>
    <n v="0"/>
    <n v="0"/>
    <s v=""/>
    <s v=""/>
    <s v=""/>
  </r>
  <r>
    <d v="2024-07-31T00:00:00"/>
    <x v="212"/>
    <n v="300"/>
    <d v="1901-12-21T03:00:00"/>
    <n v="63.84"/>
    <n v="0"/>
    <n v="0"/>
    <n v="3.02"/>
    <m/>
    <n v="9.3610000000000007"/>
    <n v="89.6"/>
    <n v="9.4E-2"/>
    <n v="0.1012"/>
    <n v="0"/>
    <n v="0.6"/>
    <m/>
    <m/>
    <m/>
    <m/>
    <n v="2130300"/>
    <n v="0"/>
    <n v="0"/>
    <s v=""/>
    <s v=""/>
    <s v=""/>
  </r>
  <r>
    <d v="2024-07-31T00:00:00"/>
    <x v="212"/>
    <n v="400"/>
    <d v="1901-12-21T04:00:00"/>
    <n v="63.61"/>
    <n v="0"/>
    <n v="0"/>
    <n v="2.0099999999999998"/>
    <m/>
    <n v="7.6449999999999996"/>
    <n v="88"/>
    <n v="9.4700000000000006E-2"/>
    <n v="0.10050000000000001"/>
    <n v="0"/>
    <n v="0.6"/>
    <m/>
    <m/>
    <m/>
    <m/>
    <n v="2130400"/>
    <n v="0"/>
    <n v="0"/>
    <s v=""/>
    <s v=""/>
    <s v=""/>
  </r>
  <r>
    <d v="2024-07-31T00:00:00"/>
    <x v="212"/>
    <n v="500"/>
    <d v="1901-12-21T05:00:00"/>
    <n v="63.96"/>
    <n v="0"/>
    <n v="0"/>
    <n v="1.01"/>
    <m/>
    <n v="7.9950000000000001"/>
    <n v="91.5"/>
    <n v="9.5399999999999999E-2"/>
    <n v="0.10050000000000001"/>
    <n v="0"/>
    <n v="8.1"/>
    <m/>
    <m/>
    <m/>
    <m/>
    <n v="2130500"/>
    <n v="1.5"/>
    <n v="8.1"/>
    <s v=""/>
    <s v=""/>
    <s v=""/>
  </r>
  <r>
    <d v="2024-07-31T00:00:00"/>
    <x v="212"/>
    <n v="600"/>
    <d v="1901-12-21T06:00:00"/>
    <n v="63.61"/>
    <n v="0"/>
    <n v="0"/>
    <n v="1.01"/>
    <m/>
    <n v="9.1880000000000006"/>
    <n v="91.1"/>
    <n v="9.6199999999999994E-2"/>
    <n v="0.10050000000000001"/>
    <n v="0"/>
    <n v="58.1"/>
    <m/>
    <m/>
    <m/>
    <m/>
    <n v="2130600"/>
    <n v="87.7"/>
    <n v="58.1"/>
    <s v=""/>
    <s v=""/>
    <s v=""/>
  </r>
  <r>
    <d v="2024-07-31T00:00:00"/>
    <x v="212"/>
    <n v="700"/>
    <d v="1901-12-21T07:00:00"/>
    <n v="63.73"/>
    <n v="0"/>
    <n v="0"/>
    <n v="1.51"/>
    <m/>
    <n v="11.637"/>
    <n v="86.2"/>
    <n v="9.6199999999999994E-2"/>
    <n v="9.98E-2"/>
    <n v="0"/>
    <n v="209.4"/>
    <m/>
    <m/>
    <m/>
    <m/>
    <n v="2130700"/>
    <n v="256.8"/>
    <n v="209.4"/>
    <s v=""/>
    <s v=""/>
    <s v=""/>
  </r>
  <r>
    <d v="2024-07-31T00:00:00"/>
    <x v="212"/>
    <n v="800"/>
    <d v="1901-12-21T08:00:00"/>
    <n v="63.84"/>
    <n v="0"/>
    <n v="0"/>
    <n v="2.0099999999999998"/>
    <m/>
    <n v="12.195"/>
    <n v="83.8"/>
    <n v="9.7600000000000006E-2"/>
    <n v="9.98E-2"/>
    <n v="0"/>
    <n v="204.4"/>
    <m/>
    <m/>
    <m/>
    <m/>
    <n v="2130800"/>
    <n v="439.5"/>
    <n v="204.4"/>
    <s v=""/>
    <s v=""/>
    <s v=""/>
  </r>
  <r>
    <d v="2024-07-31T00:00:00"/>
    <x v="212"/>
    <n v="900"/>
    <d v="1901-12-21T09:00:00"/>
    <n v="64.19"/>
    <n v="0.18999999999999773"/>
    <n v="0.5"/>
    <n v="4.03"/>
    <m/>
    <n v="15.843"/>
    <n v="76.7"/>
    <n v="9.8299999999999998E-2"/>
    <n v="0.10050000000000001"/>
    <n v="0"/>
    <n v="571.9"/>
    <m/>
    <m/>
    <m/>
    <m/>
    <n v="2130900"/>
    <n v="610.79999999999995"/>
    <n v="571.9"/>
    <s v=""/>
    <s v=""/>
    <s v=""/>
  </r>
  <r>
    <d v="2024-07-31T00:00:00"/>
    <x v="212"/>
    <n v="1000"/>
    <d v="1901-12-21T10:00:00"/>
    <n v="63.96"/>
    <n v="0"/>
    <n v="2.0099999999999998"/>
    <n v="5.54"/>
    <m/>
    <n v="17.463000000000001"/>
    <n v="68.7"/>
    <n v="9.8299999999999998E-2"/>
    <n v="9.98E-2"/>
    <n v="0"/>
    <n v="754.4"/>
    <m/>
    <m/>
    <m/>
    <m/>
    <n v="2131000"/>
    <n v="756.3"/>
    <n v="754.4"/>
    <s v=""/>
    <s v=""/>
    <s v=""/>
  </r>
  <r>
    <d v="2024-07-31T00:00:00"/>
    <x v="212"/>
    <n v="1100"/>
    <d v="1901-12-21T11:00:00"/>
    <n v="64.78"/>
    <n v="0.78000000000000114"/>
    <n v="2.0099999999999998"/>
    <n v="5.54"/>
    <m/>
    <n v="18.318999999999999"/>
    <n v="63.1"/>
    <n v="9.8299999999999998E-2"/>
    <n v="9.98E-2"/>
    <n v="0"/>
    <n v="863.1"/>
    <m/>
    <m/>
    <m/>
    <m/>
    <n v="2131100"/>
    <n v="863.8"/>
    <n v="863.1"/>
    <s v=""/>
    <s v=""/>
    <s v=""/>
  </r>
  <r>
    <d v="2024-07-31T00:00:00"/>
    <x v="212"/>
    <n v="1200"/>
    <d v="1901-12-21T12:00:00"/>
    <n v="64.78"/>
    <n v="0.78000000000000114"/>
    <n v="2.0099999999999998"/>
    <n v="6.04"/>
    <m/>
    <n v="19.079999999999998"/>
    <n v="59"/>
    <n v="9.9099999999999994E-2"/>
    <n v="9.9099999999999994E-2"/>
    <n v="0"/>
    <n v="905.6"/>
    <m/>
    <m/>
    <m/>
    <m/>
    <n v="2131200"/>
    <n v="925.3"/>
    <n v="905.6"/>
    <s v=""/>
    <s v=""/>
    <s v=""/>
  </r>
  <r>
    <d v="2024-07-31T00:00:00"/>
    <x v="212"/>
    <n v="1300"/>
    <d v="1901-12-21T13:00:00"/>
    <n v="64.78"/>
    <n v="0.78000000000000114"/>
    <n v="2.0099999999999998"/>
    <n v="5.54"/>
    <m/>
    <n v="21.007999999999999"/>
    <n v="54.8"/>
    <n v="9.8299999999999998E-2"/>
    <n v="9.9099999999999994E-2"/>
    <n v="0"/>
    <n v="905.6"/>
    <m/>
    <m/>
    <m/>
    <m/>
    <n v="2131300"/>
    <n v="935.3"/>
    <n v="905.6"/>
    <s v=""/>
    <s v=""/>
    <s v=""/>
  </r>
  <r>
    <d v="2024-07-31T00:00:00"/>
    <x v="212"/>
    <n v="1400"/>
    <d v="1901-12-21T14:00:00"/>
    <n v="63.26"/>
    <n v="0"/>
    <n v="2.0099999999999998"/>
    <n v="6.04"/>
    <m/>
    <n v="22.369"/>
    <n v="48.9"/>
    <n v="9.9099999999999994E-2"/>
    <n v="9.9099999999999994E-2"/>
    <n v="0"/>
    <n v="853.1"/>
    <m/>
    <m/>
    <m/>
    <m/>
    <n v="2131400"/>
    <n v="893.8"/>
    <n v="853.1"/>
    <s v=""/>
    <s v=""/>
    <s v=""/>
  </r>
  <r>
    <d v="2024-07-31T00:00:00"/>
    <x v="212"/>
    <n v="1500"/>
    <d v="1901-12-21T15:00:00"/>
    <n v="63.49"/>
    <n v="0"/>
    <n v="2.0099999999999998"/>
    <n v="5.54"/>
    <m/>
    <n v="22.202000000000002"/>
    <n v="46.7"/>
    <n v="9.9099999999999994E-2"/>
    <n v="9.9099999999999994E-2"/>
    <n v="0"/>
    <n v="754.4"/>
    <m/>
    <m/>
    <m/>
    <m/>
    <n v="2131500"/>
    <n v="803.8"/>
    <n v="754.4"/>
    <s v=""/>
    <s v=""/>
    <s v=""/>
  </r>
  <r>
    <d v="2024-07-31T00:00:00"/>
    <x v="212"/>
    <n v="1600"/>
    <d v="1901-12-21T16:00:00"/>
    <n v="63.61"/>
    <n v="0"/>
    <n v="2.0099999999999998"/>
    <n v="6.04"/>
    <m/>
    <n v="22.824000000000002"/>
    <n v="43.4"/>
    <n v="9.8299999999999998E-2"/>
    <n v="9.9099999999999994E-2"/>
    <n v="0"/>
    <n v="620.6"/>
    <m/>
    <m/>
    <m/>
    <m/>
    <n v="2131600"/>
    <n v="672.2"/>
    <n v="620.6"/>
    <s v=""/>
    <s v=""/>
    <s v=""/>
  </r>
  <r>
    <d v="2024-07-31T00:00:00"/>
    <x v="212"/>
    <n v="1700"/>
    <d v="1901-12-21T17:00:00"/>
    <n v="63.73"/>
    <n v="0"/>
    <n v="2.0099999999999998"/>
    <n v="5.54"/>
    <m/>
    <n v="21.795000000000002"/>
    <n v="43.3"/>
    <n v="9.8299999999999998E-2"/>
    <n v="9.9099999999999994E-2"/>
    <n v="0"/>
    <n v="456.9"/>
    <m/>
    <m/>
    <m/>
    <m/>
    <n v="2131700"/>
    <n v="508.8"/>
    <n v="456.9"/>
    <s v=""/>
    <s v=""/>
    <s v=""/>
  </r>
  <r>
    <d v="2024-07-31T00:00:00"/>
    <x v="212"/>
    <n v="1800"/>
    <d v="1901-12-21T18:00:00"/>
    <n v="63.26"/>
    <n v="0"/>
    <n v="2.0099999999999998"/>
    <n v="6.04"/>
    <m/>
    <n v="20.745999999999999"/>
    <n v="46.2"/>
    <n v="9.7600000000000006E-2"/>
    <n v="9.98E-2"/>
    <n v="0"/>
    <n v="278.10000000000002"/>
    <m/>
    <m/>
    <m/>
    <m/>
    <n v="2131800"/>
    <n v="328.7"/>
    <n v="278.10000000000002"/>
    <s v=""/>
    <s v=""/>
    <s v=""/>
  </r>
  <r>
    <d v="2024-07-31T00:00:00"/>
    <x v="212"/>
    <n v="1900"/>
    <d v="1901-12-21T19:00:00"/>
    <n v="62.67"/>
    <n v="0"/>
    <n v="1.01"/>
    <n v="4.53"/>
    <m/>
    <n v="17.367999999999999"/>
    <n v="51.4"/>
    <n v="9.69E-2"/>
    <n v="9.98E-2"/>
    <n v="0"/>
    <n v="96.9"/>
    <m/>
    <m/>
    <m/>
    <m/>
    <n v="2131900"/>
    <n v="150.5"/>
    <n v="96.9"/>
    <s v=""/>
    <s v=""/>
    <s v=""/>
  </r>
  <r>
    <d v="2024-07-31T00:00:00"/>
    <x v="212"/>
    <n v="2000"/>
    <d v="1901-12-21T20:00:00"/>
    <n v="63.14"/>
    <n v="0"/>
    <n v="1.51"/>
    <n v="5.03"/>
    <m/>
    <n v="16.177"/>
    <n v="61"/>
    <n v="9.69E-2"/>
    <n v="9.98E-2"/>
    <n v="0"/>
    <n v="4.4000000000000004"/>
    <m/>
    <m/>
    <m/>
    <m/>
    <n v="2132000"/>
    <n v="18.2"/>
    <n v="4.4000000000000004"/>
    <s v=""/>
    <s v=""/>
    <s v=""/>
  </r>
  <r>
    <d v="2024-07-31T00:00:00"/>
    <x v="212"/>
    <n v="2100"/>
    <d v="1901-12-21T21:00:00"/>
    <n v="63.02"/>
    <n v="0"/>
    <n v="1.01"/>
    <n v="4.53"/>
    <m/>
    <n v="14.696999999999999"/>
    <n v="61.2"/>
    <n v="9.69E-2"/>
    <n v="9.98E-2"/>
    <n v="0"/>
    <n v="0.6"/>
    <m/>
    <m/>
    <m/>
    <m/>
    <n v="2132100"/>
    <n v="0"/>
    <n v="0"/>
    <s v=""/>
    <s v=""/>
    <s v=""/>
  </r>
  <r>
    <d v="2024-07-31T00:00:00"/>
    <x v="212"/>
    <n v="2200"/>
    <d v="1901-12-21T22:00:00"/>
    <n v="63.26"/>
    <n v="0"/>
    <n v="0"/>
    <n v="2.0099999999999998"/>
    <m/>
    <n v="13.137"/>
    <n v="64.599999999999994"/>
    <n v="9.6199999999999994E-2"/>
    <n v="9.98E-2"/>
    <n v="0"/>
    <n v="0.6"/>
    <m/>
    <m/>
    <m/>
    <m/>
    <n v="2132200"/>
    <n v="0"/>
    <n v="0"/>
    <s v=""/>
    <s v=""/>
    <s v=""/>
  </r>
  <r>
    <d v="2024-07-31T00:00:00"/>
    <x v="212"/>
    <n v="2300"/>
    <d v="1901-12-21T23:00:00"/>
    <n v="63.14"/>
    <n v="0"/>
    <n v="0"/>
    <n v="1.51"/>
    <m/>
    <n v="11.565"/>
    <n v="69"/>
    <n v="9.6199999999999994E-2"/>
    <n v="9.98E-2"/>
    <n v="0"/>
    <n v="0.6"/>
    <m/>
    <m/>
    <m/>
    <m/>
    <n v="2132300"/>
    <n v="0"/>
    <n v="0"/>
    <s v=""/>
    <s v=""/>
    <s v=""/>
  </r>
  <r>
    <d v="2024-07-31T00:00:00"/>
    <x v="212"/>
    <n v="2400"/>
    <d v="1901-12-22T00:00:00"/>
    <n v="63.14"/>
    <n v="0"/>
    <n v="0.5"/>
    <n v="1.51"/>
    <m/>
    <n v="11.273"/>
    <n v="73.400000000000006"/>
    <n v="9.6199999999999994E-2"/>
    <n v="9.98E-2"/>
    <n v="0"/>
    <n v="0.6"/>
    <m/>
    <m/>
    <m/>
    <m/>
    <n v="2132400"/>
    <n v="0"/>
    <n v="0"/>
    <n v="9.6000000000000002E-2"/>
    <n v="0.1"/>
    <n v="0"/>
  </r>
  <r>
    <d v="2024-08-01T00:00:00"/>
    <x v="213"/>
    <n v="100"/>
    <d v="1901-12-22T01:00:00"/>
    <n v="63.14"/>
    <n v="0"/>
    <n v="0"/>
    <n v="1.51"/>
    <m/>
    <n v="11.224"/>
    <n v="73.8"/>
    <n v="9.5399999999999999E-2"/>
    <n v="9.98E-2"/>
    <n v="0"/>
    <n v="0.6"/>
    <m/>
    <m/>
    <m/>
    <m/>
    <n v="2140100"/>
    <n v="0"/>
    <n v="0"/>
    <s v=""/>
    <s v=""/>
    <s v=""/>
  </r>
  <r>
    <d v="2024-08-01T00:00:00"/>
    <x v="213"/>
    <n v="200"/>
    <d v="1901-12-22T02:00:00"/>
    <n v="63.26"/>
    <n v="0"/>
    <n v="0"/>
    <n v="1.51"/>
    <m/>
    <n v="10.858000000000001"/>
    <n v="75.599999999999994"/>
    <n v="9.5399999999999999E-2"/>
    <n v="9.98E-2"/>
    <n v="0"/>
    <n v="0.6"/>
    <m/>
    <m/>
    <m/>
    <m/>
    <n v="2140200"/>
    <n v="0"/>
    <n v="0"/>
    <s v=""/>
    <s v=""/>
    <s v=""/>
  </r>
  <r>
    <d v="2024-08-01T00:00:00"/>
    <x v="213"/>
    <n v="300"/>
    <d v="1901-12-22T03:00:00"/>
    <n v="63.26"/>
    <n v="0"/>
    <n v="0.5"/>
    <n v="1.51"/>
    <m/>
    <n v="10.271000000000001"/>
    <n v="78"/>
    <n v="9.4700000000000006E-2"/>
    <n v="9.98E-2"/>
    <n v="0"/>
    <n v="0.6"/>
    <m/>
    <m/>
    <m/>
    <m/>
    <n v="2140300"/>
    <n v="0"/>
    <n v="0"/>
    <s v=""/>
    <s v=""/>
    <s v=""/>
  </r>
  <r>
    <d v="2024-08-01T00:00:00"/>
    <x v="213"/>
    <n v="400"/>
    <d v="1901-12-22T04:00:00"/>
    <n v="63.26"/>
    <n v="0"/>
    <n v="0.5"/>
    <n v="2.0099999999999998"/>
    <m/>
    <n v="10.173"/>
    <n v="79.400000000000006"/>
    <n v="9.4700000000000006E-2"/>
    <n v="9.98E-2"/>
    <n v="0"/>
    <n v="0.6"/>
    <m/>
    <m/>
    <m/>
    <m/>
    <n v="2140400"/>
    <n v="0"/>
    <n v="0"/>
    <s v=""/>
    <s v=""/>
    <s v=""/>
  </r>
  <r>
    <d v="2024-08-01T00:00:00"/>
    <x v="213"/>
    <n v="500"/>
    <d v="1901-12-22T05:00:00"/>
    <n v="63.73"/>
    <n v="0"/>
    <n v="0.5"/>
    <n v="2.0099999999999998"/>
    <m/>
    <n v="10.443"/>
    <n v="80.7"/>
    <n v="9.4700000000000006E-2"/>
    <n v="9.98E-2"/>
    <n v="0"/>
    <n v="5.6"/>
    <m/>
    <m/>
    <m/>
    <m/>
    <n v="2140500"/>
    <n v="1.3"/>
    <n v="5.6"/>
    <s v=""/>
    <s v=""/>
    <s v=""/>
  </r>
  <r>
    <d v="2024-08-01T00:00:00"/>
    <x v="213"/>
    <n v="600"/>
    <d v="1901-12-22T06:00:00"/>
    <n v="63.26"/>
    <n v="0"/>
    <n v="0.5"/>
    <n v="1.51"/>
    <m/>
    <n v="12.509"/>
    <n v="79"/>
    <n v="9.4700000000000006E-2"/>
    <n v="9.9099999999999994E-2"/>
    <n v="0"/>
    <n v="83.1"/>
    <m/>
    <m/>
    <m/>
    <m/>
    <n v="2140600"/>
    <n v="84.7"/>
    <n v="83.1"/>
    <s v=""/>
    <s v=""/>
    <s v=""/>
  </r>
  <r>
    <d v="2024-08-01T00:00:00"/>
    <x v="213"/>
    <n v="700"/>
    <d v="1901-12-22T07:00:00"/>
    <n v="63.26"/>
    <n v="0"/>
    <n v="0"/>
    <n v="1.51"/>
    <m/>
    <n v="18.343"/>
    <n v="69.3"/>
    <n v="9.4E-2"/>
    <n v="9.9099999999999994E-2"/>
    <n v="0"/>
    <n v="291.89999999999998"/>
    <m/>
    <m/>
    <m/>
    <m/>
    <n v="2140700"/>
    <n v="253.8"/>
    <n v="291.89999999999998"/>
    <s v=""/>
    <s v=""/>
    <s v=""/>
  </r>
  <r>
    <d v="2024-08-01T00:00:00"/>
    <x v="213"/>
    <n v="800"/>
    <d v="1901-12-22T08:00:00"/>
    <n v="63.61"/>
    <n v="0"/>
    <n v="0.5"/>
    <n v="2.52"/>
    <m/>
    <n v="19.722000000000001"/>
    <n v="55.6"/>
    <n v="9.3299999999999994E-2"/>
    <n v="9.9099999999999994E-2"/>
    <n v="0"/>
    <n v="271.89999999999998"/>
    <m/>
    <m/>
    <m/>
    <m/>
    <n v="2140800"/>
    <n v="436.5"/>
    <n v="271.89999999999998"/>
    <s v=""/>
    <s v=""/>
    <s v=""/>
  </r>
  <r>
    <d v="2024-08-01T00:00:00"/>
    <x v="213"/>
    <n v="900"/>
    <d v="1901-12-22T09:00:00"/>
    <n v="64.540000000000006"/>
    <n v="0.54000000000000625"/>
    <n v="1.51"/>
    <n v="4.53"/>
    <m/>
    <n v="21.437000000000001"/>
    <n v="51.8"/>
    <n v="9.2499999999999999E-2"/>
    <n v="9.9099999999999994E-2"/>
    <n v="0"/>
    <n v="623.1"/>
    <m/>
    <m/>
    <m/>
    <m/>
    <n v="2140900"/>
    <n v="608.29999999999995"/>
    <n v="623.1"/>
    <s v=""/>
    <s v=""/>
    <s v=""/>
  </r>
  <r>
    <d v="2024-08-01T00:00:00"/>
    <x v="213"/>
    <n v="1000"/>
    <d v="1901-12-22T10:00:00"/>
    <n v="63.96"/>
    <n v="0"/>
    <n v="2.0099999999999998"/>
    <n v="5.03"/>
    <m/>
    <n v="23.184000000000001"/>
    <n v="47.8"/>
    <n v="9.1800000000000007E-2"/>
    <n v="9.9099999999999994E-2"/>
    <n v="0"/>
    <n v="754.4"/>
    <m/>
    <m/>
    <m/>
    <m/>
    <n v="2141000"/>
    <n v="753.8"/>
    <n v="754.4"/>
    <s v=""/>
    <s v=""/>
    <s v=""/>
  </r>
  <r>
    <d v="2024-08-01T00:00:00"/>
    <x v="213"/>
    <n v="1100"/>
    <d v="1901-12-22T11:00:00"/>
    <n v="63.61"/>
    <n v="0"/>
    <n v="2.0099999999999998"/>
    <n v="5.03"/>
    <m/>
    <n v="24.097999999999999"/>
    <n v="40.200000000000003"/>
    <n v="9.11E-2"/>
    <n v="9.9099999999999994E-2"/>
    <n v="0"/>
    <n v="850.6"/>
    <m/>
    <m/>
    <m/>
    <m/>
    <n v="2141100"/>
    <n v="861.3"/>
    <n v="850.6"/>
    <s v=""/>
    <s v=""/>
    <s v=""/>
  </r>
  <r>
    <d v="2024-08-01T00:00:00"/>
    <x v="213"/>
    <n v="1200"/>
    <d v="1901-12-22T12:00:00"/>
    <n v="64.430000000000007"/>
    <n v="0.43000000000000682"/>
    <n v="2.0099999999999998"/>
    <n v="5.54"/>
    <m/>
    <n v="25.065000000000001"/>
    <n v="34.200000000000003"/>
    <n v="9.0399999999999994E-2"/>
    <n v="9.9099999999999994E-2"/>
    <n v="0"/>
    <n v="905.6"/>
    <m/>
    <m/>
    <m/>
    <m/>
    <n v="2141200"/>
    <n v="922.3"/>
    <n v="905.6"/>
    <s v=""/>
    <s v=""/>
    <s v=""/>
  </r>
  <r>
    <d v="2024-08-01T00:00:00"/>
    <x v="213"/>
    <n v="1300"/>
    <d v="1901-12-22T13:00:00"/>
    <n v="62.79"/>
    <n v="0"/>
    <n v="1.51"/>
    <n v="5.54"/>
    <m/>
    <n v="25.939"/>
    <n v="33.1"/>
    <n v="8.9599999999999999E-2"/>
    <n v="9.8299999999999998E-2"/>
    <n v="0"/>
    <n v="905.6"/>
    <m/>
    <m/>
    <m/>
    <m/>
    <n v="2141300"/>
    <n v="932.5"/>
    <n v="905.6"/>
    <s v=""/>
    <s v=""/>
    <s v=""/>
  </r>
  <r>
    <d v="2024-08-01T00:00:00"/>
    <x v="213"/>
    <n v="1400"/>
    <d v="1901-12-22T14:00:00"/>
    <n v="63.73"/>
    <n v="0"/>
    <n v="1.51"/>
    <n v="4.53"/>
    <m/>
    <n v="27.186"/>
    <n v="29.4"/>
    <n v="8.8900000000000007E-2"/>
    <n v="9.9099999999999994E-2"/>
    <n v="0"/>
    <n v="854.4"/>
    <m/>
    <m/>
    <m/>
    <m/>
    <n v="2141400"/>
    <n v="890.8"/>
    <n v="854.4"/>
    <s v=""/>
    <s v=""/>
    <s v=""/>
  </r>
  <r>
    <d v="2024-08-01T00:00:00"/>
    <x v="213"/>
    <n v="1500"/>
    <d v="1901-12-22T15:00:00"/>
    <n v="63.61"/>
    <n v="0"/>
    <n v="1.51"/>
    <n v="5.54"/>
    <m/>
    <n v="27.603999999999999"/>
    <n v="26.7"/>
    <n v="8.8200000000000001E-2"/>
    <n v="9.8299999999999998E-2"/>
    <n v="0"/>
    <n v="758.1"/>
    <m/>
    <m/>
    <m/>
    <m/>
    <n v="2141500"/>
    <n v="800.3"/>
    <n v="758.1"/>
    <s v=""/>
    <s v=""/>
    <s v=""/>
  </r>
  <r>
    <d v="2024-08-01T00:00:00"/>
    <x v="213"/>
    <n v="1600"/>
    <d v="1901-12-22T16:00:00"/>
    <n v="65.010000000000005"/>
    <n v="1.0100000000000051"/>
    <n v="1.51"/>
    <n v="5.54"/>
    <m/>
    <n v="27.407"/>
    <n v="27.6"/>
    <n v="8.7400000000000005E-2"/>
    <n v="9.8299999999999998E-2"/>
    <n v="0"/>
    <n v="620.6"/>
    <m/>
    <m/>
    <m/>
    <m/>
    <n v="2141600"/>
    <n v="668.2"/>
    <n v="620.6"/>
    <s v=""/>
    <s v=""/>
    <s v=""/>
  </r>
  <r>
    <d v="2024-08-01T00:00:00"/>
    <x v="213"/>
    <n v="1700"/>
    <d v="1901-12-22T17:00:00"/>
    <n v="63.37"/>
    <n v="0"/>
    <n v="1.51"/>
    <n v="4.03"/>
    <m/>
    <n v="27.553999999999998"/>
    <n v="28.3"/>
    <n v="8.6699999999999999E-2"/>
    <n v="9.8299999999999998E-2"/>
    <n v="0"/>
    <n v="453.1"/>
    <m/>
    <m/>
    <m/>
    <m/>
    <n v="2141700"/>
    <n v="504.8"/>
    <n v="453.1"/>
    <s v=""/>
    <s v=""/>
    <s v=""/>
  </r>
  <r>
    <d v="2024-08-01T00:00:00"/>
    <x v="213"/>
    <n v="1800"/>
    <d v="1901-12-22T18:00:00"/>
    <n v="62.2"/>
    <n v="0"/>
    <n v="0.5"/>
    <n v="3.02"/>
    <m/>
    <n v="24.75"/>
    <n v="29.5"/>
    <n v="8.5999999999999993E-2"/>
    <n v="9.9099999999999994E-2"/>
    <n v="0"/>
    <n v="269.39999999999998"/>
    <m/>
    <m/>
    <m/>
    <m/>
    <n v="2141800"/>
    <n v="324.5"/>
    <n v="269.39999999999998"/>
    <s v=""/>
    <s v=""/>
    <s v=""/>
  </r>
  <r>
    <d v="2024-08-01T00:00:00"/>
    <x v="213"/>
    <n v="1900"/>
    <d v="1901-12-22T19:00:00"/>
    <n v="61.74"/>
    <n v="0"/>
    <n v="0"/>
    <n v="2.0099999999999998"/>
    <m/>
    <n v="19.294"/>
    <n v="37.299999999999997"/>
    <n v="8.5300000000000001E-2"/>
    <n v="9.9099999999999994E-2"/>
    <n v="0"/>
    <n v="86.9"/>
    <m/>
    <m/>
    <m/>
    <m/>
    <n v="2141900"/>
    <n v="146.5"/>
    <n v="86.9"/>
    <s v=""/>
    <s v=""/>
    <s v=""/>
  </r>
  <r>
    <d v="2024-08-01T00:00:00"/>
    <x v="213"/>
    <n v="2000"/>
    <d v="1901-12-22T20:00:00"/>
    <n v="62.44"/>
    <n v="0"/>
    <n v="1.01"/>
    <n v="2.0099999999999998"/>
    <m/>
    <n v="16.914999999999999"/>
    <n v="51.4"/>
    <n v="8.5300000000000001E-2"/>
    <n v="9.9099999999999994E-2"/>
    <n v="0"/>
    <n v="4.4000000000000004"/>
    <m/>
    <m/>
    <m/>
    <m/>
    <n v="2142000"/>
    <n v="16"/>
    <n v="4.4000000000000004"/>
    <s v=""/>
    <s v=""/>
    <s v=""/>
  </r>
  <r>
    <d v="2024-08-01T00:00:00"/>
    <x v="213"/>
    <n v="2100"/>
    <d v="1901-12-22T21:00:00"/>
    <n v="62.91"/>
    <n v="0"/>
    <n v="1.01"/>
    <n v="2.0099999999999998"/>
    <m/>
    <n v="16.225000000000001"/>
    <n v="52.8"/>
    <n v="8.4500000000000006E-2"/>
    <n v="9.9099999999999994E-2"/>
    <n v="0"/>
    <n v="0.6"/>
    <m/>
    <m/>
    <m/>
    <m/>
    <n v="2142100"/>
    <n v="0"/>
    <n v="0"/>
    <s v=""/>
    <s v=""/>
    <s v=""/>
  </r>
  <r>
    <d v="2024-08-01T00:00:00"/>
    <x v="213"/>
    <n v="2200"/>
    <d v="1901-12-22T22:00:00"/>
    <n v="74.959999999999994"/>
    <n v="10.959999999999994"/>
    <n v="1.01"/>
    <n v="2.0099999999999998"/>
    <m/>
    <n v="16.225000000000001"/>
    <n v="53.4"/>
    <n v="8.3799999999999999E-2"/>
    <n v="9.9099999999999994E-2"/>
    <n v="0"/>
    <n v="0.6"/>
    <m/>
    <m/>
    <m/>
    <m/>
    <n v="2142200"/>
    <n v="0"/>
    <n v="0"/>
    <s v=""/>
    <s v=""/>
    <s v=""/>
  </r>
  <r>
    <d v="2024-08-01T00:00:00"/>
    <x v="213"/>
    <n v="2300"/>
    <d v="1901-12-22T23:00:00"/>
    <n v="62.56"/>
    <n v="0"/>
    <n v="0.5"/>
    <n v="1.51"/>
    <m/>
    <n v="15.819000000000001"/>
    <n v="52.3"/>
    <n v="8.3099999999999993E-2"/>
    <n v="9.9099999999999994E-2"/>
    <n v="0"/>
    <n v="0.6"/>
    <m/>
    <m/>
    <m/>
    <m/>
    <n v="2142300"/>
    <n v="0"/>
    <n v="0"/>
    <s v=""/>
    <s v=""/>
    <s v=""/>
  </r>
  <r>
    <d v="2024-08-01T00:00:00"/>
    <x v="213"/>
    <n v="2400"/>
    <d v="1901-12-23T00:00:00"/>
    <n v="65.48"/>
    <n v="1.480000000000004"/>
    <n v="1.01"/>
    <n v="2.0099999999999998"/>
    <m/>
    <n v="15.175000000000001"/>
    <n v="53.2"/>
    <n v="8.2400000000000001E-2"/>
    <n v="9.9099999999999994E-2"/>
    <n v="0"/>
    <n v="0.6"/>
    <m/>
    <m/>
    <m/>
    <m/>
    <n v="2142400"/>
    <n v="0"/>
    <n v="0"/>
    <n v="8.2000000000000003E-2"/>
    <n v="9.9000000000000005E-2"/>
    <n v="1.4999999999999999E-2"/>
  </r>
  <r>
    <d v="2024-08-02T00:00:00"/>
    <x v="214"/>
    <n v="100"/>
    <d v="1901-12-23T01:00:00"/>
    <n v="64.540000000000006"/>
    <n v="0.54000000000000625"/>
    <n v="1.01"/>
    <n v="2.0099999999999998"/>
    <m/>
    <n v="15.031000000000001"/>
    <n v="54"/>
    <n v="8.1600000000000006E-2"/>
    <n v="9.9099999999999994E-2"/>
    <n v="0"/>
    <n v="0.6"/>
    <m/>
    <m/>
    <m/>
    <m/>
    <n v="2150100"/>
    <n v="0"/>
    <n v="0"/>
    <s v=""/>
    <s v=""/>
    <s v=""/>
  </r>
  <r>
    <d v="2024-08-02T00:00:00"/>
    <x v="214"/>
    <n v="200"/>
    <d v="1901-12-23T02:00:00"/>
    <n v="62.79"/>
    <n v="0"/>
    <n v="1.01"/>
    <n v="2.0099999999999998"/>
    <m/>
    <n v="14.721"/>
    <n v="55"/>
    <n v="8.09E-2"/>
    <n v="9.9099999999999994E-2"/>
    <n v="0"/>
    <n v="0.6"/>
    <m/>
    <m/>
    <m/>
    <m/>
    <n v="2150200"/>
    <n v="0"/>
    <n v="0"/>
    <s v=""/>
    <s v=""/>
    <s v=""/>
  </r>
  <r>
    <d v="2024-08-02T00:00:00"/>
    <x v="214"/>
    <n v="300"/>
    <d v="1901-12-23T03:00:00"/>
    <n v="62.67"/>
    <n v="0"/>
    <n v="1.01"/>
    <n v="2.0099999999999998"/>
    <m/>
    <n v="14.529"/>
    <n v="54.3"/>
    <n v="8.09E-2"/>
    <n v="9.9099999999999994E-2"/>
    <n v="0"/>
    <n v="0.6"/>
    <m/>
    <m/>
    <m/>
    <m/>
    <n v="2150300"/>
    <n v="0"/>
    <n v="0"/>
    <s v=""/>
    <s v=""/>
    <s v=""/>
  </r>
  <r>
    <d v="2024-08-02T00:00:00"/>
    <x v="214"/>
    <n v="400"/>
    <d v="1901-12-23T04:00:00"/>
    <n v="62.79"/>
    <n v="0"/>
    <n v="1.51"/>
    <n v="2.0099999999999998"/>
    <m/>
    <n v="14.29"/>
    <n v="53.1"/>
    <n v="8.0199999999999994E-2"/>
    <n v="9.9099999999999994E-2"/>
    <n v="0"/>
    <n v="0.6"/>
    <m/>
    <m/>
    <m/>
    <m/>
    <n v="2150400"/>
    <n v="0"/>
    <n v="0"/>
    <s v=""/>
    <s v=""/>
    <s v=""/>
  </r>
  <r>
    <d v="2024-08-02T00:00:00"/>
    <x v="214"/>
    <n v="500"/>
    <d v="1901-12-23T05:00:00"/>
    <n v="63.02"/>
    <n v="0"/>
    <n v="1.01"/>
    <n v="2.0099999999999998"/>
    <m/>
    <n v="14.337"/>
    <n v="56.7"/>
    <n v="7.9500000000000001E-2"/>
    <n v="9.8299999999999998E-2"/>
    <n v="0"/>
    <n v="6.9"/>
    <m/>
    <m/>
    <m/>
    <m/>
    <n v="2150500"/>
    <n v="1.2"/>
    <n v="6.9"/>
    <s v=""/>
    <s v=""/>
    <s v=""/>
  </r>
  <r>
    <d v="2024-08-02T00:00:00"/>
    <x v="214"/>
    <n v="600"/>
    <d v="1901-12-23T06:00:00"/>
    <n v="63.02"/>
    <n v="0"/>
    <n v="1.01"/>
    <n v="2.0099999999999998"/>
    <m/>
    <n v="15.724"/>
    <n v="60.3"/>
    <n v="7.9500000000000001E-2"/>
    <n v="9.8299999999999998E-2"/>
    <n v="0"/>
    <n v="83.1"/>
    <m/>
    <m/>
    <m/>
    <m/>
    <n v="2150600"/>
    <n v="81.8"/>
    <n v="83.1"/>
    <s v=""/>
    <s v=""/>
    <s v=""/>
  </r>
  <r>
    <d v="2024-08-02T00:00:00"/>
    <x v="214"/>
    <n v="700"/>
    <d v="1901-12-23T07:00:00"/>
    <n v="63.26"/>
    <n v="0"/>
    <n v="0.5"/>
    <n v="1.51"/>
    <m/>
    <n v="20.007000000000001"/>
    <n v="56"/>
    <n v="7.8700000000000006E-2"/>
    <n v="9.8299999999999998E-2"/>
    <n v="0"/>
    <n v="269.39999999999998"/>
    <m/>
    <m/>
    <m/>
    <m/>
    <n v="2150700"/>
    <n v="250.8"/>
    <n v="269.39999999999998"/>
    <s v=""/>
    <s v=""/>
    <s v=""/>
  </r>
  <r>
    <d v="2024-08-02T00:00:00"/>
    <x v="214"/>
    <n v="800"/>
    <d v="1901-12-23T08:00:00"/>
    <n v="63.14"/>
    <n v="0"/>
    <n v="0"/>
    <n v="1.51"/>
    <m/>
    <n v="23.015999999999998"/>
    <n v="43.6"/>
    <n v="7.8E-2"/>
    <n v="9.8299999999999998E-2"/>
    <n v="0"/>
    <n v="273.10000000000002"/>
    <m/>
    <m/>
    <m/>
    <m/>
    <n v="2150800"/>
    <n v="433.5"/>
    <n v="273.10000000000002"/>
    <s v=""/>
    <s v=""/>
    <s v=""/>
  </r>
  <r>
    <d v="2024-08-02T00:00:00"/>
    <x v="214"/>
    <n v="900"/>
    <d v="1901-12-23T09:00:00"/>
    <n v="63.84"/>
    <n v="0"/>
    <n v="0.5"/>
    <n v="4.03"/>
    <m/>
    <n v="24.219000000000001"/>
    <n v="38.299999999999997"/>
    <n v="7.7299999999999994E-2"/>
    <n v="9.8299999999999998E-2"/>
    <n v="0"/>
    <n v="569.4"/>
    <m/>
    <m/>
    <m/>
    <m/>
    <n v="2150900"/>
    <n v="605.29999999999995"/>
    <n v="569.4"/>
    <s v=""/>
    <s v=""/>
    <s v=""/>
  </r>
  <r>
    <d v="2024-08-02T00:00:00"/>
    <x v="214"/>
    <n v="1000"/>
    <d v="1901-12-23T10:00:00"/>
    <n v="64.31"/>
    <n v="0.31000000000000227"/>
    <n v="1.01"/>
    <n v="4.53"/>
    <m/>
    <n v="25.963000000000001"/>
    <n v="34.6"/>
    <n v="7.5800000000000006E-2"/>
    <n v="9.7600000000000006E-2"/>
    <n v="0"/>
    <n v="653.1"/>
    <m/>
    <m/>
    <m/>
    <m/>
    <n v="2151000"/>
    <n v="751.2"/>
    <n v="653.1"/>
    <s v=""/>
    <s v=""/>
    <s v=""/>
  </r>
  <r>
    <d v="2024-08-02T00:00:00"/>
    <x v="214"/>
    <n v="1100"/>
    <d v="1901-12-23T11:00:00"/>
    <n v="69.459999999999994"/>
    <n v="5.4599999999999937"/>
    <n v="1.01"/>
    <n v="4.53"/>
    <m/>
    <n v="25.963000000000001"/>
    <n v="28.4"/>
    <n v="7.51E-2"/>
    <n v="9.69E-2"/>
    <n v="0"/>
    <n v="659.4"/>
    <m/>
    <m/>
    <m/>
    <m/>
    <n v="2151100"/>
    <n v="858.8"/>
    <n v="659.4"/>
    <s v=""/>
    <s v=""/>
    <s v=""/>
  </r>
  <r>
    <d v="2024-08-02T00:00:00"/>
    <x v="214"/>
    <n v="1200"/>
    <d v="1901-12-23T12:00:00"/>
    <n v="64.08"/>
    <n v="7.9999999999998295E-2"/>
    <n v="1.01"/>
    <n v="4.03"/>
    <m/>
    <n v="26.329000000000001"/>
    <n v="27.1"/>
    <n v="7.51E-2"/>
    <n v="9.69E-2"/>
    <n v="0"/>
    <n v="715.6"/>
    <m/>
    <m/>
    <m/>
    <m/>
    <n v="2151200"/>
    <n v="919.7"/>
    <n v="715.6"/>
    <s v=""/>
    <s v=""/>
    <s v=""/>
  </r>
  <r>
    <d v="2024-08-02T00:00:00"/>
    <x v="214"/>
    <n v="1300"/>
    <d v="1901-12-23T13:00:00"/>
    <n v="75.069999999999993"/>
    <n v="11.069999999999993"/>
    <n v="1.01"/>
    <n v="5.03"/>
    <m/>
    <n v="27.553999999999998"/>
    <n v="28"/>
    <n v="7.51E-2"/>
    <n v="9.69E-2"/>
    <n v="0"/>
    <n v="749.4"/>
    <m/>
    <m/>
    <m/>
    <m/>
    <n v="2151300"/>
    <n v="929.5"/>
    <n v="749.4"/>
    <s v=""/>
    <s v=""/>
    <s v=""/>
  </r>
  <r>
    <d v="2024-08-02T00:00:00"/>
    <x v="214"/>
    <n v="1400"/>
    <d v="1901-12-23T14:00:00"/>
    <n v="75.069999999999993"/>
    <n v="11.069999999999993"/>
    <n v="1.51"/>
    <n v="5.03"/>
    <m/>
    <n v="26.475000000000001"/>
    <n v="26.6"/>
    <n v="7.51E-2"/>
    <n v="9.6199999999999994E-2"/>
    <n v="0"/>
    <n v="761.9"/>
    <m/>
    <m/>
    <m/>
    <m/>
    <n v="2151400"/>
    <n v="887.7"/>
    <n v="761.9"/>
    <s v=""/>
    <s v=""/>
    <s v=""/>
  </r>
  <r>
    <d v="2024-08-02T00:00:00"/>
    <x v="214"/>
    <n v="1500"/>
    <d v="1901-12-23T15:00:00"/>
    <n v="77.41"/>
    <n v="13.409999999999997"/>
    <n v="1.51"/>
    <n v="5.03"/>
    <m/>
    <n v="29.015000000000001"/>
    <n v="25.8"/>
    <n v="7.51E-2"/>
    <n v="9.7600000000000006E-2"/>
    <n v="0"/>
    <n v="615.6"/>
    <m/>
    <m/>
    <m/>
    <m/>
    <n v="2151500"/>
    <n v="797"/>
    <n v="615.6"/>
    <s v=""/>
    <s v=""/>
    <s v=""/>
  </r>
  <r>
    <d v="2024-08-02T00:00:00"/>
    <x v="214"/>
    <n v="1600"/>
    <d v="1901-12-23T16:00:00"/>
    <n v="76.59"/>
    <n v="12.590000000000003"/>
    <n v="1.01"/>
    <n v="5.03"/>
    <m/>
    <n v="28.841000000000001"/>
    <n v="25"/>
    <n v="7.4399999999999994E-2"/>
    <n v="9.69E-2"/>
    <n v="0"/>
    <n v="475.6"/>
    <m/>
    <m/>
    <m/>
    <m/>
    <n v="2151600"/>
    <n v="664.7"/>
    <n v="475.6"/>
    <s v=""/>
    <s v=""/>
    <s v=""/>
  </r>
  <r>
    <d v="2024-08-02T00:00:00"/>
    <x v="214"/>
    <n v="1700"/>
    <d v="1901-12-23T17:00:00"/>
    <n v="75.89"/>
    <n v="11.89"/>
    <n v="0.5"/>
    <n v="4.53"/>
    <m/>
    <n v="27.899000000000001"/>
    <n v="26.9"/>
    <n v="7.3599999999999999E-2"/>
    <n v="9.7600000000000006E-2"/>
    <n v="0"/>
    <n v="416.9"/>
    <m/>
    <m/>
    <m/>
    <m/>
    <n v="2151700"/>
    <n v="500.8"/>
    <n v="416.9"/>
    <s v=""/>
    <s v=""/>
    <s v=""/>
  </r>
  <r>
    <d v="2024-08-02T00:00:00"/>
    <x v="214"/>
    <n v="1800"/>
    <d v="1901-12-23T18:00:00"/>
    <n v="73.44"/>
    <n v="9.4399999999999977"/>
    <n v="1.01"/>
    <n v="4.03"/>
    <m/>
    <n v="24.677"/>
    <n v="30.6"/>
    <n v="7.3599999999999999E-2"/>
    <n v="9.7600000000000006E-2"/>
    <n v="0"/>
    <n v="255.6"/>
    <m/>
    <m/>
    <m/>
    <m/>
    <n v="2151800"/>
    <n v="320.3"/>
    <n v="255.6"/>
    <s v=""/>
    <s v=""/>
    <s v=""/>
  </r>
  <r>
    <d v="2024-08-02T00:00:00"/>
    <x v="214"/>
    <n v="1900"/>
    <d v="1901-12-23T19:00:00"/>
    <n v="77.41"/>
    <n v="13.409999999999997"/>
    <n v="1.01"/>
    <n v="3.52"/>
    <m/>
    <n v="20.341000000000001"/>
    <n v="36.1"/>
    <n v="7.2900000000000006E-2"/>
    <n v="9.7600000000000006E-2"/>
    <n v="0"/>
    <n v="74.400000000000006"/>
    <m/>
    <m/>
    <m/>
    <m/>
    <n v="2151900"/>
    <n v="142.5"/>
    <n v="74.400000000000006"/>
    <s v=""/>
    <s v=""/>
    <s v=""/>
  </r>
  <r>
    <d v="2024-08-02T00:00:00"/>
    <x v="214"/>
    <n v="2000"/>
    <d v="1901-12-23T20:00:00"/>
    <n v="77.760000000000005"/>
    <n v="13.760000000000005"/>
    <n v="1.51"/>
    <n v="3.02"/>
    <m/>
    <n v="18.056999999999999"/>
    <n v="42.8"/>
    <n v="7.2900000000000006E-2"/>
    <n v="9.7600000000000006E-2"/>
    <n v="0"/>
    <n v="4.4000000000000004"/>
    <m/>
    <m/>
    <m/>
    <m/>
    <n v="2152000"/>
    <n v="14.3"/>
    <n v="4.4000000000000004"/>
    <s v=""/>
    <s v=""/>
    <s v=""/>
  </r>
  <r>
    <d v="2024-08-02T00:00:00"/>
    <x v="214"/>
    <n v="2100"/>
    <d v="1901-12-23T21:00:00"/>
    <n v="67"/>
    <n v="3"/>
    <n v="1.51"/>
    <n v="3.02"/>
    <m/>
    <n v="17.344000000000001"/>
    <n v="45"/>
    <n v="7.22E-2"/>
    <n v="9.8299999999999998E-2"/>
    <n v="0"/>
    <n v="0.6"/>
    <m/>
    <m/>
    <m/>
    <m/>
    <n v="2152100"/>
    <n v="0"/>
    <n v="0"/>
    <s v=""/>
    <s v=""/>
    <s v=""/>
  </r>
  <r>
    <d v="2024-08-02T00:00:00"/>
    <x v="214"/>
    <n v="2200"/>
    <d v="1901-12-23T22:00:00"/>
    <n v="68.17"/>
    <n v="4.1700000000000017"/>
    <n v="1.51"/>
    <n v="4.03"/>
    <m/>
    <n v="18.318999999999999"/>
    <n v="40.700000000000003"/>
    <n v="7.1499999999999994E-2"/>
    <n v="9.8299999999999998E-2"/>
    <n v="0"/>
    <n v="0.6"/>
    <m/>
    <m/>
    <m/>
    <m/>
    <n v="2152200"/>
    <n v="0"/>
    <n v="0"/>
    <s v=""/>
    <s v=""/>
    <s v=""/>
  </r>
  <r>
    <d v="2024-08-02T00:00:00"/>
    <x v="214"/>
    <n v="2300"/>
    <d v="1901-12-23T23:00:00"/>
    <n v="72.38"/>
    <n v="8.3799999999999955"/>
    <n v="1.51"/>
    <n v="4.03"/>
    <m/>
    <n v="19.222000000000001"/>
    <n v="41.5"/>
    <n v="7.0699999999999999E-2"/>
    <n v="9.8299999999999998E-2"/>
    <n v="0"/>
    <n v="0.6"/>
    <m/>
    <m/>
    <m/>
    <m/>
    <n v="2152300"/>
    <n v="0"/>
    <n v="0"/>
    <s v=""/>
    <s v=""/>
    <s v=""/>
  </r>
  <r>
    <d v="2024-08-02T00:00:00"/>
    <x v="214"/>
    <n v="2400"/>
    <d v="1901-12-24T00:00:00"/>
    <n v="74.37"/>
    <n v="10.370000000000005"/>
    <n v="1.51"/>
    <n v="4.53"/>
    <m/>
    <n v="19.341000000000001"/>
    <n v="41.4"/>
    <n v="7.0000000000000007E-2"/>
    <n v="9.7600000000000006E-2"/>
    <n v="0"/>
    <n v="0.6"/>
    <m/>
    <m/>
    <m/>
    <m/>
    <n v="2152400"/>
    <n v="0"/>
    <n v="0"/>
    <n v="7.0000000000000007E-2"/>
    <n v="9.8000000000000004E-2"/>
    <n v="0.104"/>
  </r>
  <r>
    <d v="2024-08-03T00:00:00"/>
    <x v="215"/>
    <n v="100"/>
    <d v="1901-12-24T01:00:00"/>
    <n v="68.41"/>
    <n v="4.4099999999999966"/>
    <n v="2.0099999999999998"/>
    <n v="5.03"/>
    <m/>
    <n v="18.675000000000001"/>
    <n v="42.8"/>
    <n v="6.93E-2"/>
    <n v="9.7600000000000006E-2"/>
    <n v="0"/>
    <n v="0.6"/>
    <m/>
    <m/>
    <m/>
    <m/>
    <n v="2160100"/>
    <n v="0"/>
    <n v="0"/>
    <s v=""/>
    <s v=""/>
    <s v=""/>
  </r>
  <r>
    <d v="2024-08-03T00:00:00"/>
    <x v="215"/>
    <n v="200"/>
    <d v="1901-12-24T02:00:00"/>
    <n v="70.86"/>
    <n v="6.8599999999999994"/>
    <n v="1.51"/>
    <n v="5.03"/>
    <m/>
    <n v="17.937999999999999"/>
    <n v="47"/>
    <n v="6.93E-2"/>
    <n v="9.7600000000000006E-2"/>
    <n v="0"/>
    <n v="0.6"/>
    <m/>
    <m/>
    <m/>
    <m/>
    <n v="2160200"/>
    <n v="0"/>
    <n v="0"/>
    <s v=""/>
    <s v=""/>
    <s v=""/>
  </r>
  <r>
    <d v="2024-08-03T00:00:00"/>
    <x v="215"/>
    <n v="300"/>
    <d v="1901-12-24T03:00:00"/>
    <n v="75.069999999999993"/>
    <n v="11.069999999999993"/>
    <n v="1.51"/>
    <n v="5.03"/>
    <m/>
    <n v="17.390999999999998"/>
    <n v="46.9"/>
    <n v="6.8599999999999994E-2"/>
    <n v="9.7600000000000006E-2"/>
    <n v="0"/>
    <n v="0.6"/>
    <m/>
    <m/>
    <m/>
    <m/>
    <n v="2160300"/>
    <n v="0"/>
    <n v="0"/>
    <s v=""/>
    <s v=""/>
    <s v=""/>
  </r>
  <r>
    <d v="2024-08-03T00:00:00"/>
    <x v="215"/>
    <n v="400"/>
    <d v="1901-12-24T04:00:00"/>
    <n v="72.03"/>
    <n v="8.0300000000000011"/>
    <n v="1.01"/>
    <n v="4.53"/>
    <m/>
    <n v="17.010999999999999"/>
    <n v="46.9"/>
    <n v="6.8599999999999994E-2"/>
    <n v="9.69E-2"/>
    <n v="0"/>
    <n v="0.6"/>
    <m/>
    <m/>
    <m/>
    <m/>
    <n v="2160400"/>
    <n v="0"/>
    <n v="0"/>
    <s v=""/>
    <s v=""/>
    <s v=""/>
  </r>
  <r>
    <d v="2024-08-03T00:00:00"/>
    <x v="215"/>
    <n v="500"/>
    <d v="1901-12-24T05:00:00"/>
    <n v="73.08"/>
    <n v="9.0799999999999983"/>
    <n v="1.01"/>
    <n v="3.52"/>
    <m/>
    <n v="15.39"/>
    <n v="49.2"/>
    <n v="6.7799999999999999E-2"/>
    <n v="9.69E-2"/>
    <n v="0"/>
    <n v="6.9"/>
    <m/>
    <m/>
    <m/>
    <m/>
    <n v="2160500"/>
    <n v="1"/>
    <n v="6.9"/>
    <s v=""/>
    <s v=""/>
    <s v=""/>
  </r>
  <r>
    <d v="2024-08-03T00:00:00"/>
    <x v="215"/>
    <n v="600"/>
    <d v="1901-12-24T06:00:00"/>
    <n v="67.59"/>
    <n v="3.5900000000000034"/>
    <n v="1.51"/>
    <n v="4.53"/>
    <m/>
    <n v="17.890999999999998"/>
    <n v="49.9"/>
    <n v="6.7799999999999999E-2"/>
    <n v="9.6199999999999994E-2"/>
    <n v="0"/>
    <n v="74.400000000000006"/>
    <m/>
    <m/>
    <m/>
    <m/>
    <n v="2160600"/>
    <n v="78.8"/>
    <n v="74.400000000000006"/>
    <s v=""/>
    <s v=""/>
    <s v=""/>
  </r>
  <r>
    <d v="2024-08-03T00:00:00"/>
    <x v="215"/>
    <n v="700"/>
    <d v="1901-12-24T07:00:00"/>
    <n v="66.53"/>
    <n v="2.5300000000000011"/>
    <n v="1.01"/>
    <n v="4.03"/>
    <m/>
    <n v="19.698"/>
    <n v="44.9"/>
    <n v="6.7100000000000007E-2"/>
    <n v="9.7600000000000006E-2"/>
    <n v="0"/>
    <n v="254.4"/>
    <m/>
    <m/>
    <m/>
    <m/>
    <n v="2160700"/>
    <n v="247.7"/>
    <n v="254.4"/>
    <s v=""/>
    <s v=""/>
    <s v=""/>
  </r>
  <r>
    <d v="2024-08-03T00:00:00"/>
    <x v="215"/>
    <n v="800"/>
    <d v="1901-12-24T08:00:00"/>
    <n v="71.92"/>
    <n v="7.9200000000000017"/>
    <n v="1.51"/>
    <n v="5.54"/>
    <m/>
    <n v="20.936"/>
    <n v="39.6"/>
    <n v="6.6400000000000001E-2"/>
    <n v="9.6199999999999994E-2"/>
    <n v="0"/>
    <n v="286.89999999999998"/>
    <m/>
    <m/>
    <m/>
    <m/>
    <n v="2160800"/>
    <n v="430.5"/>
    <n v="286.89999999999998"/>
    <s v=""/>
    <s v=""/>
    <s v=""/>
  </r>
  <r>
    <d v="2024-08-03T00:00:00"/>
    <x v="215"/>
    <n v="900"/>
    <d v="1901-12-24T09:00:00"/>
    <n v="77.41"/>
    <n v="13.409999999999997"/>
    <n v="2.0099999999999998"/>
    <n v="7.05"/>
    <m/>
    <n v="22.321000000000002"/>
    <n v="38.1"/>
    <n v="6.5699999999999995E-2"/>
    <n v="9.6199999999999994E-2"/>
    <n v="0"/>
    <n v="599.4"/>
    <m/>
    <m/>
    <m/>
    <m/>
    <n v="2160900"/>
    <n v="602.5"/>
    <n v="599.4"/>
    <s v=""/>
    <s v=""/>
    <s v=""/>
  </r>
  <r>
    <d v="2024-08-03T00:00:00"/>
    <x v="215"/>
    <n v="1000"/>
    <d v="1901-12-24T10:00:00"/>
    <n v="71.209999999999994"/>
    <n v="7.2099999999999937"/>
    <n v="2.0099999999999998"/>
    <n v="6.54"/>
    <m/>
    <n v="23.423999999999999"/>
    <n v="36.299999999999997"/>
    <n v="6.4899999999999999E-2"/>
    <n v="9.5399999999999999E-2"/>
    <n v="0"/>
    <n v="741.9"/>
    <m/>
    <m/>
    <m/>
    <m/>
    <n v="2161000"/>
    <n v="748.5"/>
    <n v="741.9"/>
    <s v=""/>
    <s v=""/>
    <s v=""/>
  </r>
  <r>
    <d v="2024-08-03T00:00:00"/>
    <x v="215"/>
    <n v="1100"/>
    <d v="1901-12-24T11:00:00"/>
    <n v="70.86"/>
    <n v="6.8599999999999994"/>
    <n v="1.51"/>
    <n v="5.54"/>
    <m/>
    <n v="24.532"/>
    <n v="36"/>
    <n v="6.4199999999999993E-2"/>
    <n v="9.5399999999999999E-2"/>
    <n v="0"/>
    <n v="836.9"/>
    <m/>
    <m/>
    <m/>
    <m/>
    <n v="2161100"/>
    <n v="856"/>
    <n v="836.9"/>
    <s v=""/>
    <s v=""/>
    <s v=""/>
  </r>
  <r>
    <d v="2024-08-03T00:00:00"/>
    <x v="215"/>
    <n v="1200"/>
    <d v="1901-12-24T12:00:00"/>
    <n v="68.05"/>
    <n v="4.0499999999999972"/>
    <n v="1.01"/>
    <n v="5.54"/>
    <m/>
    <n v="25.695"/>
    <n v="34.799999999999997"/>
    <n v="6.4899999999999999E-2"/>
    <n v="9.5399999999999999E-2"/>
    <n v="0"/>
    <n v="890.6"/>
    <m/>
    <m/>
    <m/>
    <m/>
    <n v="2161200"/>
    <n v="917.2"/>
    <n v="890.6"/>
    <s v=""/>
    <s v=""/>
    <s v=""/>
  </r>
  <r>
    <d v="2024-08-03T00:00:00"/>
    <x v="215"/>
    <n v="1300"/>
    <d v="1901-12-24T13:00:00"/>
    <n v="71.56"/>
    <n v="7.5600000000000023"/>
    <n v="1.51"/>
    <n v="5.03"/>
    <m/>
    <n v="25.744"/>
    <n v="32"/>
    <n v="6.5699999999999995E-2"/>
    <n v="9.5399999999999999E-2"/>
    <n v="0"/>
    <n v="895.6"/>
    <m/>
    <m/>
    <m/>
    <m/>
    <n v="2161300"/>
    <n v="926.7"/>
    <n v="895.6"/>
    <s v=""/>
    <s v=""/>
    <s v=""/>
  </r>
  <r>
    <d v="2024-08-03T00:00:00"/>
    <x v="215"/>
    <n v="1400"/>
    <d v="1901-12-24T14:00:00"/>
    <n v="68.290000000000006"/>
    <n v="4.2900000000000063"/>
    <n v="1.01"/>
    <n v="5.03"/>
    <m/>
    <n v="27.456"/>
    <n v="30.8"/>
    <n v="6.5699999999999995E-2"/>
    <n v="9.6199999999999994E-2"/>
    <n v="0"/>
    <n v="850.6"/>
    <m/>
    <m/>
    <m/>
    <m/>
    <n v="2161400"/>
    <n v="884.5"/>
    <n v="850.6"/>
    <s v=""/>
    <s v=""/>
    <s v=""/>
  </r>
  <r>
    <d v="2024-08-03T00:00:00"/>
    <x v="215"/>
    <n v="1500"/>
    <d v="1901-12-24T15:00:00"/>
    <n v="73.2"/>
    <n v="9.2000000000000028"/>
    <n v="1.01"/>
    <n v="6.04"/>
    <m/>
    <n v="28.122"/>
    <n v="27.1"/>
    <n v="6.5699999999999995E-2"/>
    <n v="9.6199999999999994E-2"/>
    <n v="0"/>
    <n v="761.9"/>
    <m/>
    <m/>
    <m/>
    <m/>
    <n v="2161500"/>
    <n v="793.3"/>
    <n v="761.9"/>
    <s v=""/>
    <s v=""/>
    <s v=""/>
  </r>
  <r>
    <d v="2024-08-03T00:00:00"/>
    <x v="215"/>
    <n v="1600"/>
    <d v="1901-12-24T16:00:00"/>
    <n v="75.069999999999993"/>
    <n v="11.069999999999993"/>
    <n v="1.01"/>
    <n v="4.53"/>
    <m/>
    <n v="26.378"/>
    <n v="26.9"/>
    <n v="6.4899999999999999E-2"/>
    <n v="9.5399999999999999E-2"/>
    <n v="0"/>
    <n v="585.6"/>
    <m/>
    <m/>
    <m/>
    <m/>
    <n v="2161600"/>
    <n v="660.8"/>
    <n v="585.6"/>
    <s v=""/>
    <s v=""/>
    <s v=""/>
  </r>
  <r>
    <d v="2024-08-03T00:00:00"/>
    <x v="215"/>
    <n v="1700"/>
    <d v="1901-12-24T17:00:00"/>
    <n v="73.67"/>
    <n v="9.6700000000000017"/>
    <n v="1.01"/>
    <n v="3.52"/>
    <m/>
    <n v="24.797999999999998"/>
    <n v="28.6"/>
    <n v="6.4899999999999999E-2"/>
    <n v="9.5399999999999999E-2"/>
    <n v="0"/>
    <n v="355.6"/>
    <m/>
    <m/>
    <m/>
    <m/>
    <n v="2161700"/>
    <n v="496.8"/>
    <n v="355.6"/>
    <s v=""/>
    <s v=""/>
    <s v=""/>
  </r>
  <r>
    <d v="2024-08-03T00:00:00"/>
    <x v="215"/>
    <n v="1800"/>
    <d v="1901-12-24T18:00:00"/>
    <n v="77.06"/>
    <n v="13.060000000000002"/>
    <n v="0.5"/>
    <n v="3.02"/>
    <m/>
    <n v="24.388000000000002"/>
    <n v="29.5"/>
    <n v="6.4199999999999993E-2"/>
    <n v="9.7600000000000006E-2"/>
    <n v="0"/>
    <n v="243.1"/>
    <m/>
    <m/>
    <m/>
    <m/>
    <n v="2161800"/>
    <n v="315.8"/>
    <n v="243.1"/>
    <s v=""/>
    <s v=""/>
    <s v=""/>
  </r>
  <r>
    <d v="2024-08-03T00:00:00"/>
    <x v="215"/>
    <n v="1900"/>
    <d v="1901-12-24T19:00:00"/>
    <n v="70.16"/>
    <n v="6.1599999999999966"/>
    <n v="0.5"/>
    <n v="3.52"/>
    <m/>
    <n v="20.626999999999999"/>
    <n v="32.799999999999997"/>
    <n v="6.4199999999999993E-2"/>
    <n v="9.6199999999999994E-2"/>
    <n v="0"/>
    <n v="104.4"/>
    <m/>
    <m/>
    <m/>
    <m/>
    <n v="2161900"/>
    <n v="138.30000000000001"/>
    <n v="104.4"/>
    <s v=""/>
    <s v=""/>
    <s v=""/>
  </r>
  <r>
    <d v="2024-08-03T00:00:00"/>
    <x v="215"/>
    <n v="2000"/>
    <d v="1901-12-24T20:00:00"/>
    <n v="74.25"/>
    <n v="10.25"/>
    <n v="0.5"/>
    <n v="3.02"/>
    <m/>
    <n v="19.222000000000001"/>
    <n v="43.7"/>
    <n v="6.4199999999999993E-2"/>
    <n v="9.5399999999999999E-2"/>
    <n v="0"/>
    <n v="10.6"/>
    <m/>
    <m/>
    <m/>
    <m/>
    <n v="2162000"/>
    <n v="12.8"/>
    <n v="10.6"/>
    <s v=""/>
    <s v=""/>
    <s v=""/>
  </r>
  <r>
    <d v="2024-08-03T00:00:00"/>
    <x v="215"/>
    <n v="2100"/>
    <d v="1901-12-24T21:00:00"/>
    <n v="63.61"/>
    <n v="0"/>
    <n v="1.01"/>
    <n v="3.02"/>
    <m/>
    <n v="18.295000000000002"/>
    <n v="43.3"/>
    <n v="6.2799999999999995E-2"/>
    <n v="9.6199999999999994E-2"/>
    <n v="0"/>
    <n v="0.6"/>
    <m/>
    <m/>
    <m/>
    <m/>
    <n v="2162100"/>
    <n v="0"/>
    <n v="0"/>
    <s v=""/>
    <s v=""/>
    <s v=""/>
  </r>
  <r>
    <d v="2024-08-03T00:00:00"/>
    <x v="215"/>
    <n v="2200"/>
    <d v="1901-12-24T22:00:00"/>
    <n v="78"/>
    <n v="14"/>
    <n v="1.01"/>
    <n v="3.02"/>
    <m/>
    <n v="17.510000000000002"/>
    <n v="46.8"/>
    <n v="6.2E-2"/>
    <n v="9.6199999999999994E-2"/>
    <n v="0"/>
    <n v="0.6"/>
    <m/>
    <m/>
    <m/>
    <m/>
    <n v="2162200"/>
    <n v="0"/>
    <n v="0"/>
    <s v=""/>
    <s v=""/>
    <s v=""/>
  </r>
  <r>
    <d v="2024-08-03T00:00:00"/>
    <x v="215"/>
    <n v="2300"/>
    <d v="1901-12-24T23:00:00"/>
    <n v="75.66"/>
    <n v="11.659999999999997"/>
    <n v="1.01"/>
    <n v="2.52"/>
    <m/>
    <n v="16.082000000000001"/>
    <n v="47.8"/>
    <n v="6.2E-2"/>
    <n v="9.5399999999999999E-2"/>
    <n v="0"/>
    <n v="0.6"/>
    <m/>
    <m/>
    <m/>
    <m/>
    <n v="2162300"/>
    <n v="0"/>
    <n v="0"/>
    <s v=""/>
    <s v=""/>
    <s v=""/>
  </r>
  <r>
    <d v="2024-08-03T00:00:00"/>
    <x v="215"/>
    <n v="2400"/>
    <d v="1901-12-25T00:00:00"/>
    <n v="76.83"/>
    <n v="12.829999999999998"/>
    <n v="1.01"/>
    <n v="2.0099999999999998"/>
    <m/>
    <n v="15.199"/>
    <n v="51.9"/>
    <n v="6.0600000000000001E-2"/>
    <n v="9.5399999999999999E-2"/>
    <n v="0"/>
    <n v="0.6"/>
    <m/>
    <m/>
    <m/>
    <m/>
    <n v="2162400"/>
    <n v="0"/>
    <n v="0"/>
    <n v="6.0999999999999999E-2"/>
    <n v="9.5000000000000001E-2"/>
    <n v="0.128"/>
  </r>
  <r>
    <d v="2024-08-04T00:00:00"/>
    <x v="216"/>
    <n v="100"/>
    <d v="1901-12-25T01:00:00"/>
    <n v="76.239999999999995"/>
    <n v="12.239999999999995"/>
    <n v="1.01"/>
    <n v="2.52"/>
    <m/>
    <n v="16.486999999999998"/>
    <n v="53.6"/>
    <n v="6.0600000000000001E-2"/>
    <n v="9.5399999999999999E-2"/>
    <n v="0"/>
    <n v="0.6"/>
    <m/>
    <m/>
    <m/>
    <m/>
    <n v="2170100"/>
    <n v="0"/>
    <n v="0"/>
    <s v=""/>
    <s v=""/>
    <s v=""/>
  </r>
  <r>
    <d v="2024-08-04T00:00:00"/>
    <x v="216"/>
    <n v="200"/>
    <d v="1901-12-25T02:00:00"/>
    <n v="76.13"/>
    <n v="12.129999999999995"/>
    <n v="1.51"/>
    <n v="3.02"/>
    <m/>
    <n v="15.103"/>
    <n v="54.1"/>
    <n v="5.9799999999999999E-2"/>
    <n v="9.5399999999999999E-2"/>
    <n v="0"/>
    <n v="0.6"/>
    <m/>
    <m/>
    <m/>
    <m/>
    <n v="2170200"/>
    <n v="0"/>
    <n v="0"/>
    <s v=""/>
    <s v=""/>
    <s v=""/>
  </r>
  <r>
    <d v="2024-08-04T00:00:00"/>
    <x v="216"/>
    <n v="300"/>
    <d v="1901-12-25T03:00:00"/>
    <n v="74.02"/>
    <n v="10.019999999999996"/>
    <n v="1.51"/>
    <n v="2.52"/>
    <m/>
    <n v="15.175000000000001"/>
    <n v="57"/>
    <n v="5.91E-2"/>
    <n v="9.5399999999999999E-2"/>
    <n v="0"/>
    <n v="0.6"/>
    <m/>
    <m/>
    <m/>
    <m/>
    <n v="2170300"/>
    <n v="0"/>
    <n v="0"/>
    <s v=""/>
    <s v=""/>
    <s v=""/>
  </r>
  <r>
    <d v="2024-08-04T00:00:00"/>
    <x v="216"/>
    <n v="400"/>
    <d v="1901-12-25T04:00:00"/>
    <n v="75.42"/>
    <n v="11.420000000000002"/>
    <n v="1.01"/>
    <n v="2.52"/>
    <m/>
    <n v="15.318"/>
    <n v="53.6"/>
    <n v="5.91E-2"/>
    <n v="9.4700000000000006E-2"/>
    <n v="0"/>
    <n v="0.6"/>
    <m/>
    <m/>
    <m/>
    <m/>
    <n v="2170400"/>
    <n v="0"/>
    <n v="0"/>
    <s v=""/>
    <s v=""/>
    <s v=""/>
  </r>
  <r>
    <d v="2024-08-04T00:00:00"/>
    <x v="216"/>
    <n v="500"/>
    <d v="1901-12-25T05:00:00"/>
    <n v="76.36"/>
    <n v="12.36"/>
    <n v="1.01"/>
    <n v="2.0099999999999998"/>
    <m/>
    <n v="14.194000000000001"/>
    <n v="57.6"/>
    <n v="5.8400000000000001E-2"/>
    <n v="9.69E-2"/>
    <n v="0"/>
    <n v="4.4000000000000004"/>
    <m/>
    <m/>
    <m/>
    <m/>
    <n v="2170500"/>
    <n v="0.8"/>
    <n v="4.4000000000000004"/>
    <s v=""/>
    <s v=""/>
    <s v=""/>
  </r>
  <r>
    <d v="2024-08-04T00:00:00"/>
    <x v="216"/>
    <n v="600"/>
    <d v="1901-12-25T06:00:00"/>
    <n v="63.37"/>
    <n v="0"/>
    <n v="0.5"/>
    <n v="2.0099999999999998"/>
    <m/>
    <n v="15.7"/>
    <n v="59.9"/>
    <n v="5.8400000000000001E-2"/>
    <n v="9.69E-2"/>
    <n v="0"/>
    <n v="54.4"/>
    <m/>
    <m/>
    <m/>
    <m/>
    <n v="2170600"/>
    <n v="76"/>
    <n v="54.4"/>
    <s v=""/>
    <s v=""/>
    <s v=""/>
  </r>
  <r>
    <d v="2024-08-04T00:00:00"/>
    <x v="216"/>
    <n v="700"/>
    <d v="1901-12-25T07:00:00"/>
    <n v="63.37"/>
    <n v="0"/>
    <n v="0.5"/>
    <n v="2.52"/>
    <m/>
    <n v="17.295999999999999"/>
    <n v="55.3"/>
    <n v="5.8400000000000001E-2"/>
    <n v="9.4E-2"/>
    <n v="0"/>
    <n v="139.4"/>
    <m/>
    <m/>
    <m/>
    <m/>
    <n v="2170700"/>
    <n v="244.7"/>
    <n v="139.4"/>
    <s v=""/>
    <s v=""/>
    <s v=""/>
  </r>
  <r>
    <d v="2024-08-04T00:00:00"/>
    <x v="216"/>
    <n v="800"/>
    <d v="1901-12-25T08:00:00"/>
    <n v="64.19"/>
    <n v="0.18999999999999773"/>
    <n v="1.01"/>
    <n v="3.02"/>
    <m/>
    <n v="18.960999999999999"/>
    <n v="53"/>
    <n v="5.8400000000000001E-2"/>
    <n v="9.4700000000000006E-2"/>
    <n v="0"/>
    <n v="165.6"/>
    <m/>
    <m/>
    <m/>
    <m/>
    <n v="2170800"/>
    <n v="427.5"/>
    <n v="165.6"/>
    <s v=""/>
    <s v=""/>
    <s v=""/>
  </r>
  <r>
    <d v="2024-08-04T00:00:00"/>
    <x v="216"/>
    <n v="900"/>
    <d v="1901-12-25T09:00:00"/>
    <n v="63.49"/>
    <n v="0"/>
    <n v="1.51"/>
    <n v="4.53"/>
    <m/>
    <n v="18.366"/>
    <n v="49.5"/>
    <n v="5.6899999999999999E-2"/>
    <n v="9.6199999999999994E-2"/>
    <n v="0"/>
    <n v="406.9"/>
    <m/>
    <m/>
    <m/>
    <m/>
    <n v="2170900"/>
    <n v="599.79999999999995"/>
    <n v="406.9"/>
    <s v=""/>
    <s v=""/>
    <s v=""/>
  </r>
  <r>
    <d v="2024-08-04T00:00:00"/>
    <x v="216"/>
    <n v="1000"/>
    <d v="1901-12-25T10:00:00"/>
    <n v="64.08"/>
    <n v="7.9999999999998295E-2"/>
    <n v="2.0099999999999998"/>
    <n v="5.54"/>
    <m/>
    <n v="20.222000000000001"/>
    <n v="54.1"/>
    <n v="5.6899999999999999E-2"/>
    <n v="9.6199999999999994E-2"/>
    <n v="0"/>
    <n v="519.4"/>
    <m/>
    <m/>
    <m/>
    <m/>
    <n v="2171000"/>
    <n v="745.7"/>
    <n v="519.4"/>
    <s v=""/>
    <s v=""/>
    <s v=""/>
  </r>
  <r>
    <d v="2024-08-04T00:00:00"/>
    <x v="216"/>
    <n v="1100"/>
    <d v="1901-12-25T11:00:00"/>
    <n v="64.19"/>
    <n v="0.18999999999999773"/>
    <n v="2.0099999999999998"/>
    <n v="5.54"/>
    <m/>
    <n v="21.366"/>
    <n v="50.2"/>
    <n v="5.62E-2"/>
    <n v="9.4E-2"/>
    <n v="0"/>
    <n v="635.6"/>
    <m/>
    <m/>
    <m/>
    <m/>
    <n v="2171100"/>
    <n v="853.3"/>
    <n v="635.6"/>
    <s v=""/>
    <s v=""/>
    <s v=""/>
  </r>
  <r>
    <d v="2024-08-04T00:00:00"/>
    <x v="216"/>
    <n v="1200"/>
    <d v="1901-12-25T12:00:00"/>
    <n v="63.61"/>
    <n v="0"/>
    <n v="2.52"/>
    <n v="6.04"/>
    <m/>
    <n v="21.7"/>
    <n v="44.9"/>
    <n v="5.62E-2"/>
    <n v="9.4700000000000006E-2"/>
    <n v="0"/>
    <n v="649.4"/>
    <m/>
    <m/>
    <m/>
    <m/>
    <n v="2171200"/>
    <n v="914.3"/>
    <n v="649.4"/>
    <s v=""/>
    <s v=""/>
    <s v=""/>
  </r>
  <r>
    <d v="2024-08-04T00:00:00"/>
    <x v="216"/>
    <n v="1300"/>
    <d v="1901-12-25T13:00:00"/>
    <n v="63.73"/>
    <n v="0"/>
    <n v="2.52"/>
    <n v="7.05"/>
    <m/>
    <n v="24.629000000000001"/>
    <n v="40.6"/>
    <n v="5.62E-2"/>
    <n v="9.4700000000000006E-2"/>
    <n v="0"/>
    <n v="849.4"/>
    <m/>
    <m/>
    <m/>
    <m/>
    <n v="2171300"/>
    <n v="923.8"/>
    <n v="849.4"/>
    <s v=""/>
    <s v=""/>
    <s v=""/>
  </r>
  <r>
    <d v="2024-08-04T00:00:00"/>
    <x v="216"/>
    <n v="1400"/>
    <d v="1901-12-25T14:00:00"/>
    <n v="64.08"/>
    <n v="7.9999999999998295E-2"/>
    <n v="3.02"/>
    <n v="7.55"/>
    <m/>
    <n v="26.231000000000002"/>
    <n v="33.200000000000003"/>
    <n v="5.62E-2"/>
    <n v="9.4700000000000006E-2"/>
    <n v="0"/>
    <n v="834.4"/>
    <m/>
    <m/>
    <m/>
    <m/>
    <n v="2171400"/>
    <n v="881.5"/>
    <n v="834.4"/>
    <s v=""/>
    <s v=""/>
    <s v=""/>
  </r>
  <r>
    <d v="2024-08-04T00:00:00"/>
    <x v="216"/>
    <n v="1500"/>
    <d v="1901-12-25T15:00:00"/>
    <n v="63.84"/>
    <n v="0"/>
    <n v="2.52"/>
    <n v="6.54"/>
    <m/>
    <n v="25.452999999999999"/>
    <n v="31.4"/>
    <n v="5.6899999999999999E-2"/>
    <n v="9.5399999999999999E-2"/>
    <n v="0"/>
    <n v="756.9"/>
    <m/>
    <m/>
    <m/>
    <m/>
    <n v="2171500"/>
    <n v="790"/>
    <n v="756.9"/>
    <s v=""/>
    <s v=""/>
    <s v=""/>
  </r>
  <r>
    <d v="2024-08-04T00:00:00"/>
    <x v="216"/>
    <n v="1600"/>
    <d v="1901-12-25T16:00:00"/>
    <n v="63.14"/>
    <n v="0"/>
    <n v="3.02"/>
    <n v="7.05"/>
    <m/>
    <n v="23.905000000000001"/>
    <n v="28.3"/>
    <n v="5.6899999999999999E-2"/>
    <n v="9.5399999999999999E-2"/>
    <n v="0"/>
    <n v="588.1"/>
    <m/>
    <m/>
    <m/>
    <m/>
    <n v="2171600"/>
    <n v="656.7"/>
    <n v="588.1"/>
    <s v=""/>
    <s v=""/>
    <s v=""/>
  </r>
  <r>
    <d v="2024-08-04T00:00:00"/>
    <x v="216"/>
    <n v="1700"/>
    <d v="1901-12-25T17:00:00"/>
    <n v="62.91"/>
    <n v="0"/>
    <n v="2.52"/>
    <n v="6.04"/>
    <m/>
    <n v="21.056000000000001"/>
    <n v="30.3"/>
    <n v="5.6899999999999999E-2"/>
    <n v="9.5399999999999999E-2"/>
    <n v="0"/>
    <n v="355.6"/>
    <m/>
    <m/>
    <m/>
    <m/>
    <n v="2171700"/>
    <n v="492.8"/>
    <n v="355.6"/>
    <s v=""/>
    <s v=""/>
    <s v=""/>
  </r>
  <r>
    <d v="2024-08-04T00:00:00"/>
    <x v="216"/>
    <n v="1800"/>
    <d v="1901-12-25T18:00:00"/>
    <n v="62.56"/>
    <n v="0"/>
    <n v="1.51"/>
    <n v="5.03"/>
    <m/>
    <n v="21.39"/>
    <n v="33.1"/>
    <n v="5.6899999999999999E-2"/>
    <n v="9.5399999999999999E-2"/>
    <n v="0"/>
    <n v="273.10000000000002"/>
    <m/>
    <m/>
    <m/>
    <m/>
    <n v="2171800"/>
    <n v="311.5"/>
    <n v="273.10000000000002"/>
    <s v=""/>
    <s v=""/>
    <s v=""/>
  </r>
  <r>
    <d v="2024-08-04T00:00:00"/>
    <x v="216"/>
    <n v="1900"/>
    <d v="1901-12-25T19:00:00"/>
    <n v="62.2"/>
    <n v="0"/>
    <n v="1.01"/>
    <n v="4.03"/>
    <m/>
    <n v="18.722999999999999"/>
    <n v="36.700000000000003"/>
    <n v="5.62E-2"/>
    <n v="9.5399999999999999E-2"/>
    <n v="0"/>
    <n v="130.6"/>
    <m/>
    <m/>
    <m/>
    <m/>
    <n v="2171900"/>
    <n v="134.19999999999999"/>
    <n v="130.6"/>
    <s v=""/>
    <s v=""/>
    <s v=""/>
  </r>
  <r>
    <d v="2024-08-04T00:00:00"/>
    <x v="216"/>
    <n v="2000"/>
    <d v="1901-12-25T20:00:00"/>
    <n v="65.95"/>
    <n v="1.9500000000000028"/>
    <n v="1.01"/>
    <n v="4.03"/>
    <m/>
    <n v="17.748000000000001"/>
    <n v="42.7"/>
    <n v="5.62E-2"/>
    <n v="9.5399999999999999E-2"/>
    <n v="0"/>
    <n v="15.6"/>
    <m/>
    <m/>
    <m/>
    <m/>
    <n v="2172000"/>
    <n v="11.2"/>
    <n v="15.6"/>
    <s v=""/>
    <s v=""/>
    <s v=""/>
  </r>
  <r>
    <d v="2024-08-04T00:00:00"/>
    <x v="216"/>
    <n v="2100"/>
    <d v="1901-12-25T21:00:00"/>
    <n v="62.56"/>
    <n v="0"/>
    <n v="0.5"/>
    <n v="3.52"/>
    <m/>
    <n v="16.914999999999999"/>
    <n v="45.6"/>
    <n v="5.5500000000000001E-2"/>
    <n v="9.5399999999999999E-2"/>
    <n v="0"/>
    <n v="0.6"/>
    <m/>
    <m/>
    <m/>
    <m/>
    <n v="2172100"/>
    <n v="0"/>
    <n v="0"/>
    <s v=""/>
    <s v=""/>
    <s v=""/>
  </r>
  <r>
    <d v="2024-08-04T00:00:00"/>
    <x v="216"/>
    <n v="2200"/>
    <d v="1901-12-25T22:00:00"/>
    <n v="63.26"/>
    <n v="0"/>
    <n v="0.5"/>
    <n v="4.53"/>
    <m/>
    <n v="16.129000000000001"/>
    <n v="48.8"/>
    <n v="5.4800000000000001E-2"/>
    <n v="9.5399999999999999E-2"/>
    <n v="0"/>
    <n v="0.6"/>
    <m/>
    <m/>
    <m/>
    <m/>
    <n v="2172200"/>
    <n v="0"/>
    <n v="0"/>
    <s v=""/>
    <s v=""/>
    <s v=""/>
  </r>
  <r>
    <d v="2024-08-04T00:00:00"/>
    <x v="216"/>
    <n v="2300"/>
    <d v="1901-12-25T23:00:00"/>
    <n v="62.91"/>
    <n v="0"/>
    <n v="1.51"/>
    <n v="4.53"/>
    <m/>
    <n v="15.605"/>
    <n v="52.4"/>
    <n v="5.4800000000000001E-2"/>
    <n v="9.4700000000000006E-2"/>
    <n v="0"/>
    <n v="0.6"/>
    <m/>
    <m/>
    <m/>
    <m/>
    <n v="2172300"/>
    <n v="0"/>
    <n v="0"/>
    <s v=""/>
    <s v=""/>
    <s v=""/>
  </r>
  <r>
    <d v="2024-08-04T00:00:00"/>
    <x v="216"/>
    <n v="2400"/>
    <d v="1901-12-26T00:00:00"/>
    <n v="63.14"/>
    <n v="0"/>
    <n v="1.51"/>
    <n v="4.53"/>
    <m/>
    <n v="14.84"/>
    <n v="57.6"/>
    <n v="5.3999999999999999E-2"/>
    <n v="9.4700000000000006E-2"/>
    <n v="0"/>
    <n v="0.6"/>
    <m/>
    <m/>
    <m/>
    <m/>
    <n v="2172400"/>
    <n v="0"/>
    <n v="0"/>
    <n v="5.3999999999999999E-2"/>
    <n v="9.5000000000000001E-2"/>
    <n v="0"/>
  </r>
  <r>
    <d v="2024-08-05T00:00:00"/>
    <x v="217"/>
    <n v="100"/>
    <d v="1901-12-26T01:00:00"/>
    <n v="63.61"/>
    <n v="0"/>
    <n v="1.01"/>
    <n v="4.53"/>
    <m/>
    <n v="14.337"/>
    <n v="61.5"/>
    <n v="5.33E-2"/>
    <n v="9.4700000000000006E-2"/>
    <n v="0"/>
    <n v="0.6"/>
    <m/>
    <m/>
    <m/>
    <m/>
    <n v="2180100"/>
    <n v="0"/>
    <n v="0"/>
    <s v=""/>
    <s v=""/>
    <s v=""/>
  </r>
  <r>
    <d v="2024-08-05T00:00:00"/>
    <x v="217"/>
    <n v="200"/>
    <d v="1901-12-26T02:00:00"/>
    <n v="63.49"/>
    <n v="0"/>
    <n v="1.01"/>
    <n v="4.03"/>
    <m/>
    <n v="13.57"/>
    <n v="65.3"/>
    <n v="5.2600000000000001E-2"/>
    <n v="9.6199999999999994E-2"/>
    <n v="0"/>
    <n v="0.6"/>
    <m/>
    <m/>
    <m/>
    <m/>
    <n v="2180200"/>
    <n v="0"/>
    <n v="0"/>
    <s v=""/>
    <s v=""/>
    <s v=""/>
  </r>
  <r>
    <d v="2024-08-05T00:00:00"/>
    <x v="217"/>
    <n v="300"/>
    <d v="1901-12-26T03:00:00"/>
    <n v="63.14"/>
    <n v="0"/>
    <n v="1.01"/>
    <n v="4.03"/>
    <m/>
    <n v="13.064"/>
    <n v="68.5"/>
    <n v="5.1900000000000002E-2"/>
    <n v="9.6199999999999994E-2"/>
    <n v="0"/>
    <n v="0.6"/>
    <m/>
    <m/>
    <m/>
    <m/>
    <n v="2180300"/>
    <n v="0"/>
    <n v="0"/>
    <s v=""/>
    <s v=""/>
    <s v=""/>
  </r>
  <r>
    <d v="2024-08-05T00:00:00"/>
    <x v="217"/>
    <n v="400"/>
    <d v="1901-12-26T04:00:00"/>
    <n v="62.79"/>
    <n v="0"/>
    <n v="0.5"/>
    <n v="3.02"/>
    <m/>
    <n v="12.63"/>
    <n v="72.7"/>
    <n v="5.1900000000000002E-2"/>
    <n v="9.6199999999999994E-2"/>
    <n v="0"/>
    <n v="0.6"/>
    <m/>
    <m/>
    <m/>
    <m/>
    <n v="2180400"/>
    <n v="0"/>
    <n v="0"/>
    <s v=""/>
    <s v=""/>
    <s v=""/>
  </r>
  <r>
    <d v="2024-08-05T00:00:00"/>
    <x v="217"/>
    <n v="500"/>
    <d v="1901-12-26T05:00:00"/>
    <n v="62.56"/>
    <n v="0"/>
    <n v="0.5"/>
    <n v="2.52"/>
    <m/>
    <n v="12.243"/>
    <n v="76.400000000000006"/>
    <n v="5.1900000000000002E-2"/>
    <n v="9.6199999999999994E-2"/>
    <n v="0"/>
    <n v="5.6"/>
    <m/>
    <m/>
    <m/>
    <m/>
    <n v="2180500"/>
    <n v="0.7"/>
    <n v="5.6"/>
    <s v=""/>
    <s v=""/>
    <s v=""/>
  </r>
  <r>
    <d v="2024-08-05T00:00:00"/>
    <x v="217"/>
    <n v="600"/>
    <d v="1901-12-26T06:00:00"/>
    <n v="62.91"/>
    <n v="0"/>
    <n v="0"/>
    <n v="2.0099999999999998"/>
    <m/>
    <n v="12.92"/>
    <n v="77.400000000000006"/>
    <n v="5.1900000000000002E-2"/>
    <n v="9.3299999999999994E-2"/>
    <n v="0"/>
    <n v="76.900000000000006"/>
    <m/>
    <m/>
    <m/>
    <m/>
    <n v="2180600"/>
    <n v="73.3"/>
    <n v="76.900000000000006"/>
    <s v=""/>
    <s v=""/>
    <s v=""/>
  </r>
  <r>
    <d v="2024-08-05T00:00:00"/>
    <x v="217"/>
    <n v="700"/>
    <d v="1901-12-26T07:00:00"/>
    <n v="64.31"/>
    <n v="0.31000000000000227"/>
    <n v="0"/>
    <n v="2.52"/>
    <m/>
    <n v="16.106000000000002"/>
    <n v="71.400000000000006"/>
    <n v="5.11E-2"/>
    <n v="9.5399999999999999E-2"/>
    <n v="0"/>
    <n v="258.10000000000002"/>
    <m/>
    <m/>
    <m/>
    <m/>
    <n v="2180700"/>
    <n v="241.7"/>
    <n v="258.10000000000002"/>
    <s v=""/>
    <s v=""/>
    <s v=""/>
  </r>
  <r>
    <d v="2024-08-05T00:00:00"/>
    <x v="217"/>
    <n v="800"/>
    <d v="1901-12-26T08:00:00"/>
    <n v="67.239999999999995"/>
    <n v="3.2399999999999949"/>
    <n v="1.01"/>
    <n v="4.53"/>
    <m/>
    <n v="18.39"/>
    <n v="64.3"/>
    <n v="5.11E-2"/>
    <n v="9.5399999999999999E-2"/>
    <n v="0"/>
    <n v="293.10000000000002"/>
    <m/>
    <m/>
    <m/>
    <m/>
    <n v="2180800"/>
    <n v="424.5"/>
    <n v="293.10000000000002"/>
    <s v=""/>
    <s v=""/>
    <s v=""/>
  </r>
  <r>
    <d v="2024-08-05T00:00:00"/>
    <x v="217"/>
    <n v="900"/>
    <d v="1901-12-26T09:00:00"/>
    <n v="73.08"/>
    <n v="9.0799999999999983"/>
    <n v="1.01"/>
    <n v="4.03"/>
    <m/>
    <n v="18.628"/>
    <n v="58.3"/>
    <n v="5.04E-2"/>
    <n v="9.4700000000000006E-2"/>
    <n v="0"/>
    <n v="521.9"/>
    <m/>
    <m/>
    <m/>
    <m/>
    <n v="2180900"/>
    <n v="596.79999999999995"/>
    <n v="521.9"/>
    <s v=""/>
    <s v=""/>
    <s v=""/>
  </r>
  <r>
    <d v="2024-08-05T00:00:00"/>
    <x v="217"/>
    <n v="1000"/>
    <d v="1901-12-26T10:00:00"/>
    <n v="76.48"/>
    <n v="12.480000000000004"/>
    <n v="0.5"/>
    <n v="3.52"/>
    <m/>
    <n v="19.103000000000002"/>
    <n v="55.9"/>
    <n v="5.04E-2"/>
    <n v="9.4700000000000006E-2"/>
    <n v="0"/>
    <n v="598.1"/>
    <m/>
    <m/>
    <m/>
    <m/>
    <n v="2181000"/>
    <n v="743"/>
    <n v="598.1"/>
    <s v=""/>
    <s v=""/>
    <s v=""/>
  </r>
  <r>
    <d v="2024-08-05T00:00:00"/>
    <x v="217"/>
    <n v="1100"/>
    <d v="1901-12-26T11:00:00"/>
    <n v="77.760000000000005"/>
    <n v="13.760000000000005"/>
    <n v="0.5"/>
    <n v="3.52"/>
    <m/>
    <n v="19.77"/>
    <n v="53.9"/>
    <n v="5.04E-2"/>
    <n v="9.4700000000000006E-2"/>
    <n v="0"/>
    <n v="411.9"/>
    <m/>
    <m/>
    <m/>
    <m/>
    <n v="2181100"/>
    <n v="850.7"/>
    <n v="411.9"/>
    <s v=""/>
    <s v=""/>
    <s v=""/>
  </r>
  <r>
    <d v="2024-08-05T00:00:00"/>
    <x v="217"/>
    <n v="1200"/>
    <d v="1901-12-26T12:00:00"/>
    <n v="74.84"/>
    <n v="10.840000000000003"/>
    <n v="1.51"/>
    <n v="5.54"/>
    <m/>
    <n v="24.556999999999999"/>
    <n v="45.5"/>
    <n v="5.04E-2"/>
    <n v="9.4E-2"/>
    <n v="0"/>
    <n v="879.4"/>
    <m/>
    <m/>
    <m/>
    <m/>
    <n v="2181200"/>
    <n v="911.3"/>
    <n v="879.4"/>
    <s v=""/>
    <s v=""/>
    <s v=""/>
  </r>
  <r>
    <d v="2024-08-05T00:00:00"/>
    <x v="217"/>
    <n v="1300"/>
    <d v="1901-12-26T13:00:00"/>
    <n v="68.989999999999995"/>
    <n v="4.9899999999999949"/>
    <n v="2.52"/>
    <n v="5.54"/>
    <m/>
    <n v="25.234000000000002"/>
    <n v="33.200000000000003"/>
    <n v="5.04E-2"/>
    <n v="9.4700000000000006E-2"/>
    <n v="0"/>
    <n v="920.6"/>
    <m/>
    <m/>
    <m/>
    <m/>
    <n v="2181300"/>
    <n v="920.5"/>
    <n v="920.6"/>
    <s v=""/>
    <s v=""/>
    <s v=""/>
  </r>
  <r>
    <d v="2024-08-05T00:00:00"/>
    <x v="217"/>
    <n v="1400"/>
    <d v="1901-12-26T14:00:00"/>
    <n v="68.989999999999995"/>
    <n v="4.9899999999999949"/>
    <n v="1.01"/>
    <n v="4.53"/>
    <m/>
    <n v="21.986999999999998"/>
    <n v="32.9"/>
    <n v="5.04E-2"/>
    <n v="9.4E-2"/>
    <n v="0"/>
    <n v="640.6"/>
    <m/>
    <m/>
    <m/>
    <m/>
    <n v="2181400"/>
    <n v="877.8"/>
    <n v="640.6"/>
    <s v=""/>
    <s v=""/>
    <s v=""/>
  </r>
  <r>
    <d v="2024-08-05T00:00:00"/>
    <x v="217"/>
    <n v="1500"/>
    <d v="1901-12-26T15:00:00"/>
    <n v="72.62"/>
    <n v="8.6200000000000045"/>
    <n v="0.5"/>
    <n v="4.03"/>
    <m/>
    <n v="21.460999999999999"/>
    <n v="37.200000000000003"/>
    <n v="5.11E-2"/>
    <n v="9.4E-2"/>
    <n v="0"/>
    <n v="370.6"/>
    <m/>
    <m/>
    <m/>
    <m/>
    <n v="2181500"/>
    <n v="786.2"/>
    <n v="370.6"/>
    <s v=""/>
    <s v=""/>
    <s v=""/>
  </r>
  <r>
    <d v="2024-08-05T00:00:00"/>
    <x v="217"/>
    <n v="1600"/>
    <d v="1901-12-26T16:00:00"/>
    <n v="70.16"/>
    <n v="6.1599999999999966"/>
    <n v="1.01"/>
    <n v="3.52"/>
    <m/>
    <n v="22.25"/>
    <n v="40.299999999999997"/>
    <n v="5.1900000000000002E-2"/>
    <n v="9.4E-2"/>
    <n v="0"/>
    <n v="278.10000000000002"/>
    <m/>
    <m/>
    <m/>
    <m/>
    <n v="2181600"/>
    <n v="652.70000000000005"/>
    <n v="278.10000000000002"/>
    <s v=""/>
    <s v=""/>
    <s v=""/>
  </r>
  <r>
    <d v="2024-08-05T00:00:00"/>
    <x v="217"/>
    <n v="1700"/>
    <d v="1901-12-26T17:00:00"/>
    <n v="67"/>
    <n v="3"/>
    <n v="1.01"/>
    <n v="4.03"/>
    <m/>
    <n v="21.724"/>
    <n v="39.299999999999997"/>
    <n v="5.11E-2"/>
    <n v="9.4E-2"/>
    <n v="0"/>
    <n v="365.6"/>
    <m/>
    <m/>
    <m/>
    <m/>
    <n v="2181700"/>
    <n v="488.2"/>
    <n v="365.6"/>
    <s v=""/>
    <s v=""/>
    <s v=""/>
  </r>
  <r>
    <d v="2024-08-05T00:00:00"/>
    <x v="217"/>
    <n v="1800"/>
    <d v="1901-12-26T18:00:00"/>
    <n v="63.73"/>
    <n v="0"/>
    <n v="0.5"/>
    <n v="3.02"/>
    <m/>
    <n v="20.579000000000001"/>
    <n v="44.6"/>
    <n v="5.11E-2"/>
    <n v="9.4E-2"/>
    <n v="0"/>
    <n v="185.6"/>
    <m/>
    <m/>
    <m/>
    <m/>
    <n v="2181800"/>
    <n v="306.8"/>
    <n v="185.6"/>
    <s v=""/>
    <s v=""/>
    <s v=""/>
  </r>
  <r>
    <d v="2024-08-05T00:00:00"/>
    <x v="217"/>
    <n v="1900"/>
    <d v="1901-12-26T19:00:00"/>
    <n v="64.66"/>
    <n v="0.65999999999999659"/>
    <n v="0"/>
    <n v="2.52"/>
    <m/>
    <n v="16.63"/>
    <n v="50.5"/>
    <n v="5.11E-2"/>
    <n v="9.4E-2"/>
    <n v="0"/>
    <n v="51.9"/>
    <m/>
    <m/>
    <m/>
    <m/>
    <n v="2181900"/>
    <n v="129.80000000000001"/>
    <n v="51.9"/>
    <s v=""/>
    <s v=""/>
    <s v=""/>
  </r>
  <r>
    <d v="2024-08-05T00:00:00"/>
    <x v="217"/>
    <n v="2000"/>
    <d v="1901-12-26T20:00:00"/>
    <n v="63.61"/>
    <n v="0"/>
    <n v="1.51"/>
    <n v="7.05"/>
    <m/>
    <n v="11.686"/>
    <n v="60.8"/>
    <n v="5.1900000000000002E-2"/>
    <n v="9.4E-2"/>
    <n v="1.4"/>
    <n v="0.6"/>
    <m/>
    <m/>
    <m/>
    <m/>
    <n v="2182000"/>
    <n v="9.8000000000000007"/>
    <n v="0"/>
    <s v=""/>
    <s v=""/>
    <s v=""/>
  </r>
  <r>
    <d v="2024-08-05T00:00:00"/>
    <x v="217"/>
    <n v="2100"/>
    <d v="1901-12-26T21:00:00"/>
    <n v="63.37"/>
    <n v="0"/>
    <n v="2.52"/>
    <n v="7.55"/>
    <m/>
    <n v="12.218999999999999"/>
    <n v="85.4"/>
    <n v="5.11E-2"/>
    <n v="9.2499999999999999E-2"/>
    <n v="1.2"/>
    <n v="0.6"/>
    <m/>
    <m/>
    <m/>
    <m/>
    <n v="2182100"/>
    <n v="0"/>
    <n v="0"/>
    <s v=""/>
    <s v=""/>
    <s v=""/>
  </r>
  <r>
    <d v="2024-08-05T00:00:00"/>
    <x v="217"/>
    <n v="2200"/>
    <d v="1901-12-26T22:00:00"/>
    <n v="63.84"/>
    <n v="0"/>
    <n v="3.02"/>
    <n v="8.0500000000000007"/>
    <m/>
    <n v="11.807"/>
    <n v="83.1"/>
    <n v="5.11E-2"/>
    <n v="8.9599999999999999E-2"/>
    <n v="0"/>
    <n v="0.6"/>
    <m/>
    <m/>
    <m/>
    <m/>
    <n v="2182200"/>
    <n v="0"/>
    <n v="0"/>
    <s v=""/>
    <s v=""/>
    <s v=""/>
  </r>
  <r>
    <d v="2024-08-05T00:00:00"/>
    <x v="217"/>
    <n v="2300"/>
    <d v="1901-12-26T23:00:00"/>
    <n v="63.96"/>
    <n v="0"/>
    <n v="3.02"/>
    <n v="7.05"/>
    <m/>
    <n v="11.807"/>
    <n v="80.400000000000006"/>
    <n v="4.9700000000000001E-2"/>
    <n v="9.1800000000000007E-2"/>
    <n v="0"/>
    <n v="0.6"/>
    <m/>
    <m/>
    <m/>
    <m/>
    <n v="2182300"/>
    <n v="0"/>
    <n v="0"/>
    <s v=""/>
    <s v=""/>
    <s v=""/>
  </r>
  <r>
    <d v="2024-08-05T00:00:00"/>
    <x v="217"/>
    <n v="2400"/>
    <d v="1901-12-27T00:00:00"/>
    <n v="63.96"/>
    <n v="0"/>
    <n v="3.02"/>
    <n v="7.05"/>
    <m/>
    <n v="11.589"/>
    <n v="72.8"/>
    <n v="4.9700000000000001E-2"/>
    <n v="9.1800000000000007E-2"/>
    <n v="0"/>
    <n v="0.6"/>
    <m/>
    <m/>
    <m/>
    <m/>
    <n v="2182400"/>
    <n v="0"/>
    <n v="0"/>
    <n v="0.05"/>
    <n v="9.1999999999999998E-2"/>
    <n v="0"/>
  </r>
  <r>
    <d v="2024-08-06T00:00:00"/>
    <x v="218"/>
    <n v="100"/>
    <d v="1901-12-27T01:00:00"/>
    <n v="63.73"/>
    <n v="0"/>
    <n v="2.52"/>
    <n v="6.54"/>
    <m/>
    <n v="11.37"/>
    <n v="73.3"/>
    <n v="4.9000000000000002E-2"/>
    <n v="9.1800000000000007E-2"/>
    <n v="0"/>
    <n v="0.6"/>
    <m/>
    <m/>
    <m/>
    <m/>
    <n v="2190100"/>
    <n v="0"/>
    <n v="0"/>
    <s v=""/>
    <s v=""/>
    <s v=""/>
  </r>
  <r>
    <d v="2024-08-06T00:00:00"/>
    <x v="218"/>
    <n v="200"/>
    <d v="1901-12-27T02:00:00"/>
    <n v="63.96"/>
    <n v="0"/>
    <n v="3.02"/>
    <n v="6.54"/>
    <m/>
    <n v="10.98"/>
    <n v="71.8"/>
    <n v="4.9000000000000002E-2"/>
    <n v="9.1800000000000007E-2"/>
    <n v="0"/>
    <n v="0.6"/>
    <m/>
    <m/>
    <m/>
    <m/>
    <n v="2190200"/>
    <n v="0"/>
    <n v="0"/>
    <s v=""/>
    <s v=""/>
    <s v=""/>
  </r>
  <r>
    <d v="2024-08-06T00:00:00"/>
    <x v="218"/>
    <n v="300"/>
    <d v="1901-12-27T03:00:00"/>
    <n v="63.84"/>
    <n v="0"/>
    <n v="3.02"/>
    <n v="7.05"/>
    <m/>
    <n v="10.638"/>
    <n v="70.5"/>
    <n v="4.9000000000000002E-2"/>
    <n v="9.1800000000000007E-2"/>
    <n v="0"/>
    <n v="0.6"/>
    <m/>
    <m/>
    <m/>
    <m/>
    <n v="2190300"/>
    <n v="0"/>
    <n v="0"/>
    <s v=""/>
    <s v=""/>
    <s v=""/>
  </r>
  <r>
    <d v="2024-08-06T00:00:00"/>
    <x v="218"/>
    <n v="400"/>
    <d v="1901-12-27T04:00:00"/>
    <n v="63.84"/>
    <n v="0"/>
    <n v="2.52"/>
    <n v="6.04"/>
    <m/>
    <n v="10.000999999999999"/>
    <n v="71.5"/>
    <n v="4.82E-2"/>
    <n v="9.11E-2"/>
    <n v="0"/>
    <n v="0.6"/>
    <m/>
    <m/>
    <m/>
    <m/>
    <n v="2190400"/>
    <n v="0"/>
    <n v="0"/>
    <s v=""/>
    <s v=""/>
    <s v=""/>
  </r>
  <r>
    <d v="2024-08-06T00:00:00"/>
    <x v="218"/>
    <n v="500"/>
    <d v="1901-12-27T05:00:00"/>
    <n v="63.49"/>
    <n v="0"/>
    <n v="2.52"/>
    <n v="5.54"/>
    <m/>
    <n v="10.026"/>
    <n v="72.7"/>
    <n v="4.82E-2"/>
    <n v="9.11E-2"/>
    <n v="0"/>
    <n v="4.4000000000000004"/>
    <m/>
    <m/>
    <m/>
    <m/>
    <n v="2190500"/>
    <n v="0"/>
    <n v="4.4000000000000004"/>
    <s v=""/>
    <s v=""/>
    <s v=""/>
  </r>
  <r>
    <d v="2024-08-06T00:00:00"/>
    <x v="218"/>
    <n v="600"/>
    <d v="1901-12-27T06:00:00"/>
    <n v="63.61"/>
    <n v="0"/>
    <n v="3.02"/>
    <n v="6.04"/>
    <m/>
    <n v="10.736000000000001"/>
    <n v="71.3"/>
    <n v="4.82E-2"/>
    <n v="9.11E-2"/>
    <n v="0"/>
    <n v="70.599999999999994"/>
    <m/>
    <m/>
    <m/>
    <m/>
    <n v="2190600"/>
    <n v="70.7"/>
    <n v="70.599999999999994"/>
    <s v=""/>
    <s v=""/>
    <s v=""/>
  </r>
  <r>
    <d v="2024-08-06T00:00:00"/>
    <x v="218"/>
    <n v="700"/>
    <d v="1901-12-27T07:00:00"/>
    <n v="63.61"/>
    <n v="0"/>
    <n v="2.52"/>
    <n v="6.54"/>
    <m/>
    <n v="12.147"/>
    <n v="69.3"/>
    <n v="4.82E-2"/>
    <n v="9.0399999999999994E-2"/>
    <n v="0"/>
    <n v="254.4"/>
    <m/>
    <m/>
    <m/>
    <m/>
    <n v="2190700"/>
    <n v="238.3"/>
    <n v="254.4"/>
    <s v=""/>
    <s v=""/>
    <s v=""/>
  </r>
  <r>
    <d v="2024-08-06T00:00:00"/>
    <x v="218"/>
    <n v="800"/>
    <d v="1901-12-27T08:00:00"/>
    <n v="64.08"/>
    <n v="7.9999999999998295E-2"/>
    <n v="2.52"/>
    <n v="7.55"/>
    <m/>
    <n v="12.968"/>
    <n v="68"/>
    <n v="4.7500000000000001E-2"/>
    <n v="9.0399999999999994E-2"/>
    <n v="0"/>
    <n v="291.89999999999998"/>
    <m/>
    <m/>
    <m/>
    <m/>
    <n v="2190800"/>
    <n v="421.3"/>
    <n v="291.89999999999998"/>
    <s v=""/>
    <s v=""/>
    <s v=""/>
  </r>
  <r>
    <d v="2024-08-06T00:00:00"/>
    <x v="218"/>
    <n v="900"/>
    <d v="1901-12-27T09:00:00"/>
    <n v="64.66"/>
    <n v="0.65999999999999659"/>
    <n v="3.02"/>
    <n v="7.05"/>
    <m/>
    <n v="14.457000000000001"/>
    <n v="62.8"/>
    <n v="4.7500000000000001E-2"/>
    <n v="9.0399999999999994E-2"/>
    <n v="0"/>
    <n v="593.1"/>
    <m/>
    <m/>
    <m/>
    <m/>
    <n v="2190900"/>
    <n v="594.20000000000005"/>
    <n v="593.1"/>
    <s v=""/>
    <s v=""/>
    <s v=""/>
  </r>
  <r>
    <d v="2024-08-06T00:00:00"/>
    <x v="218"/>
    <n v="1000"/>
    <d v="1901-12-27T10:00:00"/>
    <n v="64.66"/>
    <n v="0.65999999999999659"/>
    <n v="2.52"/>
    <n v="7.55"/>
    <m/>
    <n v="15.962999999999999"/>
    <n v="56"/>
    <n v="4.7500000000000001E-2"/>
    <n v="8.9599999999999999E-2"/>
    <n v="0"/>
    <n v="734.4"/>
    <m/>
    <m/>
    <m/>
    <m/>
    <n v="2191000"/>
    <n v="740.2"/>
    <n v="734.4"/>
    <s v=""/>
    <s v=""/>
    <s v=""/>
  </r>
  <r>
    <d v="2024-08-06T00:00:00"/>
    <x v="218"/>
    <n v="1100"/>
    <d v="1901-12-27T11:00:00"/>
    <n v="64.08"/>
    <n v="7.9999999999998295E-2"/>
    <n v="2.0099999999999998"/>
    <n v="7.55"/>
    <m/>
    <n v="16.914999999999999"/>
    <n v="51.7"/>
    <n v="4.6800000000000001E-2"/>
    <n v="8.9599999999999999E-2"/>
    <n v="0"/>
    <n v="831.9"/>
    <m/>
    <m/>
    <m/>
    <m/>
    <n v="2191100"/>
    <n v="847.8"/>
    <n v="831.9"/>
    <s v=""/>
    <s v=""/>
    <s v=""/>
  </r>
  <r>
    <d v="2024-08-06T00:00:00"/>
    <x v="218"/>
    <n v="1200"/>
    <d v="1901-12-27T12:00:00"/>
    <n v="64.31"/>
    <n v="0.31000000000000227"/>
    <n v="2.0099999999999998"/>
    <n v="6.54"/>
    <m/>
    <n v="18.271000000000001"/>
    <n v="50.2"/>
    <n v="4.6800000000000001E-2"/>
    <n v="8.9599999999999999E-2"/>
    <n v="0"/>
    <n v="880.6"/>
    <m/>
    <m/>
    <m/>
    <m/>
    <n v="2191200"/>
    <n v="908.3"/>
    <n v="880.6"/>
    <s v=""/>
    <s v=""/>
    <s v=""/>
  </r>
  <r>
    <d v="2024-08-06T00:00:00"/>
    <x v="218"/>
    <n v="1300"/>
    <d v="1901-12-27T13:00:00"/>
    <n v="63.84"/>
    <n v="0"/>
    <n v="1.51"/>
    <n v="7.55"/>
    <m/>
    <n v="18.984999999999999"/>
    <n v="46.5"/>
    <n v="4.7500000000000001E-2"/>
    <n v="8.9599999999999999E-2"/>
    <n v="0"/>
    <n v="886.9"/>
    <m/>
    <m/>
    <m/>
    <m/>
    <n v="2191300"/>
    <n v="917.5"/>
    <n v="886.9"/>
    <s v=""/>
    <s v=""/>
    <s v=""/>
  </r>
  <r>
    <d v="2024-08-06T00:00:00"/>
    <x v="218"/>
    <n v="1400"/>
    <d v="1901-12-27T14:00:00"/>
    <n v="63.96"/>
    <n v="0"/>
    <n v="1.51"/>
    <n v="5.54"/>
    <m/>
    <n v="20.436"/>
    <n v="43.7"/>
    <n v="4.82E-2"/>
    <n v="8.9599999999999999E-2"/>
    <n v="0"/>
    <n v="840.6"/>
    <m/>
    <m/>
    <m/>
    <m/>
    <n v="2191400"/>
    <n v="874.7"/>
    <n v="840.6"/>
    <s v=""/>
    <s v=""/>
    <s v=""/>
  </r>
  <r>
    <d v="2024-08-06T00:00:00"/>
    <x v="218"/>
    <n v="1500"/>
    <d v="1901-12-27T15:00:00"/>
    <n v="64.19"/>
    <n v="0.18999999999999773"/>
    <n v="2.0099999999999998"/>
    <n v="7.05"/>
    <m/>
    <n v="20.65"/>
    <n v="41.9"/>
    <n v="4.9000000000000002E-2"/>
    <n v="9.0399999999999994E-2"/>
    <n v="0"/>
    <n v="714.4"/>
    <m/>
    <m/>
    <m/>
    <m/>
    <n v="2191500"/>
    <n v="782.7"/>
    <n v="714.4"/>
    <s v=""/>
    <s v=""/>
    <s v=""/>
  </r>
  <r>
    <d v="2024-08-06T00:00:00"/>
    <x v="218"/>
    <n v="1600"/>
    <d v="1901-12-27T16:00:00"/>
    <n v="63.61"/>
    <n v="0"/>
    <n v="2.0099999999999998"/>
    <n v="7.05"/>
    <m/>
    <n v="19.175000000000001"/>
    <n v="40.799999999999997"/>
    <n v="4.9000000000000002E-2"/>
    <n v="9.0399999999999994E-2"/>
    <n v="0"/>
    <n v="603.1"/>
    <m/>
    <m/>
    <m/>
    <m/>
    <n v="2191600"/>
    <n v="648.70000000000005"/>
    <n v="603.1"/>
    <s v=""/>
    <s v=""/>
    <s v=""/>
  </r>
  <r>
    <d v="2024-08-06T00:00:00"/>
    <x v="218"/>
    <n v="1700"/>
    <d v="1901-12-27T17:00:00"/>
    <n v="63.26"/>
    <n v="0"/>
    <n v="2.0099999999999998"/>
    <n v="5.03"/>
    <m/>
    <n v="18.556999999999999"/>
    <n v="39.6"/>
    <n v="4.9000000000000002E-2"/>
    <n v="9.0399999999999994E-2"/>
    <n v="0"/>
    <n v="430.6"/>
    <m/>
    <m/>
    <m/>
    <m/>
    <n v="2191700"/>
    <n v="483.7"/>
    <n v="430.6"/>
    <s v=""/>
    <s v=""/>
    <s v=""/>
  </r>
  <r>
    <d v="2024-08-06T00:00:00"/>
    <x v="218"/>
    <n v="1800"/>
    <d v="1901-12-27T18:00:00"/>
    <n v="62.91"/>
    <n v="0"/>
    <n v="1.51"/>
    <n v="5.03"/>
    <m/>
    <n v="16.891999999999999"/>
    <n v="40.9"/>
    <n v="4.9000000000000002E-2"/>
    <n v="9.0399999999999994E-2"/>
    <n v="0"/>
    <n v="245.6"/>
    <m/>
    <m/>
    <m/>
    <m/>
    <n v="2191800"/>
    <n v="302.2"/>
    <n v="245.6"/>
    <s v=""/>
    <s v=""/>
    <s v=""/>
  </r>
  <r>
    <d v="2024-08-06T00:00:00"/>
    <x v="218"/>
    <n v="1900"/>
    <d v="1901-12-27T19:00:00"/>
    <n v="63.37"/>
    <n v="0"/>
    <n v="1.01"/>
    <n v="5.54"/>
    <m/>
    <n v="13.257"/>
    <n v="44.5"/>
    <n v="4.82E-2"/>
    <n v="9.0399999999999994E-2"/>
    <n v="0"/>
    <n v="70.599999999999994"/>
    <m/>
    <m/>
    <m/>
    <m/>
    <n v="2191900"/>
    <n v="125.3"/>
    <n v="70.599999999999994"/>
    <s v=""/>
    <s v=""/>
    <s v=""/>
  </r>
  <r>
    <d v="2024-08-06T00:00:00"/>
    <x v="218"/>
    <n v="2000"/>
    <d v="1901-12-27T20:00:00"/>
    <n v="63.26"/>
    <n v="0"/>
    <n v="0.5"/>
    <n v="5.03"/>
    <m/>
    <n v="12.268000000000001"/>
    <n v="50.1"/>
    <n v="4.7500000000000001E-2"/>
    <n v="9.0399999999999994E-2"/>
    <n v="0"/>
    <n v="3.1"/>
    <m/>
    <m/>
    <m/>
    <m/>
    <n v="2192000"/>
    <n v="8.3000000000000007"/>
    <n v="3.1"/>
    <s v=""/>
    <s v=""/>
    <s v=""/>
  </r>
  <r>
    <d v="2024-08-06T00:00:00"/>
    <x v="218"/>
    <n v="2100"/>
    <d v="1901-12-27T21:00:00"/>
    <n v="64.430000000000007"/>
    <n v="0.43000000000000682"/>
    <n v="0.5"/>
    <n v="3.52"/>
    <m/>
    <n v="11.443"/>
    <n v="53.4"/>
    <n v="4.6800000000000001E-2"/>
    <n v="9.0399999999999994E-2"/>
    <n v="0"/>
    <n v="0.6"/>
    <m/>
    <m/>
    <m/>
    <m/>
    <n v="2192100"/>
    <n v="0"/>
    <n v="0"/>
    <s v=""/>
    <s v=""/>
    <s v=""/>
  </r>
  <r>
    <d v="2024-08-06T00:00:00"/>
    <x v="218"/>
    <n v="2200"/>
    <d v="1901-12-27T22:00:00"/>
    <n v="63.37"/>
    <n v="0"/>
    <n v="1.01"/>
    <n v="4.53"/>
    <m/>
    <n v="11.346"/>
    <n v="56.3"/>
    <n v="4.6800000000000001E-2"/>
    <n v="9.0399999999999994E-2"/>
    <n v="0"/>
    <n v="0.6"/>
    <m/>
    <m/>
    <m/>
    <m/>
    <n v="2192200"/>
    <n v="0"/>
    <n v="0"/>
    <s v=""/>
    <s v=""/>
    <s v=""/>
  </r>
  <r>
    <d v="2024-08-06T00:00:00"/>
    <x v="218"/>
    <n v="2300"/>
    <d v="1901-12-27T23:00:00"/>
    <n v="63.37"/>
    <n v="0"/>
    <n v="1.01"/>
    <n v="4.53"/>
    <m/>
    <n v="10.565"/>
    <n v="55.5"/>
    <n v="4.5999999999999999E-2"/>
    <n v="9.0399999999999994E-2"/>
    <n v="0"/>
    <n v="0.6"/>
    <m/>
    <m/>
    <m/>
    <m/>
    <n v="2192300"/>
    <n v="0"/>
    <n v="0"/>
    <s v=""/>
    <s v=""/>
    <s v=""/>
  </r>
  <r>
    <d v="2024-08-06T00:00:00"/>
    <x v="218"/>
    <n v="2400"/>
    <d v="1901-12-28T00:00:00"/>
    <n v="63.26"/>
    <n v="0"/>
    <n v="0.5"/>
    <n v="3.52"/>
    <m/>
    <n v="8.7170000000000005"/>
    <n v="59.3"/>
    <n v="4.53E-2"/>
    <n v="9.0399999999999994E-2"/>
    <n v="0"/>
    <n v="0.6"/>
    <m/>
    <m/>
    <m/>
    <m/>
    <n v="2192400"/>
    <n v="0"/>
    <n v="0"/>
    <n v="4.4999999999999998E-2"/>
    <n v="0.09"/>
    <n v="0"/>
  </r>
  <r>
    <d v="2024-08-07T00:00:00"/>
    <x v="219"/>
    <n v="100"/>
    <d v="1901-12-28T01:00:00"/>
    <n v="63.02"/>
    <n v="0"/>
    <n v="0"/>
    <n v="2.52"/>
    <m/>
    <n v="7.3680000000000003"/>
    <n v="65.900000000000006"/>
    <n v="4.53E-2"/>
    <n v="9.0399999999999994E-2"/>
    <n v="0"/>
    <n v="0.6"/>
    <m/>
    <m/>
    <m/>
    <m/>
    <n v="2200100"/>
    <n v="0"/>
    <n v="0"/>
    <s v=""/>
    <s v=""/>
    <s v=""/>
  </r>
  <r>
    <d v="2024-08-07T00:00:00"/>
    <x v="219"/>
    <n v="200"/>
    <d v="1901-12-28T02:00:00"/>
    <n v="63.61"/>
    <n v="0"/>
    <n v="0"/>
    <n v="2.52"/>
    <m/>
    <n v="7.4189999999999996"/>
    <n v="70.599999999999994"/>
    <n v="4.4600000000000001E-2"/>
    <n v="9.0399999999999994E-2"/>
    <n v="0"/>
    <n v="0.6"/>
    <m/>
    <m/>
    <m/>
    <m/>
    <n v="2200200"/>
    <n v="0"/>
    <n v="0"/>
    <s v=""/>
    <s v=""/>
    <s v=""/>
  </r>
  <r>
    <d v="2024-08-07T00:00:00"/>
    <x v="219"/>
    <n v="300"/>
    <d v="1901-12-28T03:00:00"/>
    <n v="63.02"/>
    <n v="0"/>
    <n v="0"/>
    <n v="2.0099999999999998"/>
    <m/>
    <n v="7.1669999999999998"/>
    <n v="75"/>
    <n v="4.4600000000000001E-2"/>
    <n v="8.9599999999999999E-2"/>
    <n v="0"/>
    <n v="0.6"/>
    <m/>
    <m/>
    <m/>
    <m/>
    <n v="2200300"/>
    <n v="0"/>
    <n v="0"/>
    <s v=""/>
    <s v=""/>
    <s v=""/>
  </r>
  <r>
    <d v="2024-08-07T00:00:00"/>
    <x v="219"/>
    <n v="400"/>
    <d v="1901-12-28T04:00:00"/>
    <n v="63.26"/>
    <n v="0"/>
    <n v="0.5"/>
    <n v="2.52"/>
    <m/>
    <n v="6.2809999999999997"/>
    <n v="76.7"/>
    <n v="4.53E-2"/>
    <n v="8.9599999999999999E-2"/>
    <n v="0"/>
    <n v="0.6"/>
    <m/>
    <m/>
    <m/>
    <m/>
    <n v="2200400"/>
    <n v="0"/>
    <n v="0"/>
    <s v=""/>
    <s v=""/>
    <s v=""/>
  </r>
  <r>
    <d v="2024-08-07T00:00:00"/>
    <x v="219"/>
    <n v="500"/>
    <d v="1901-12-28T05:00:00"/>
    <n v="63.14"/>
    <n v="0"/>
    <n v="0"/>
    <n v="2.0099999999999998"/>
    <m/>
    <n v="6.5350000000000001"/>
    <n v="81.3"/>
    <n v="4.4600000000000001E-2"/>
    <n v="8.9599999999999999E-2"/>
    <n v="0"/>
    <n v="4.4000000000000004"/>
    <m/>
    <m/>
    <m/>
    <m/>
    <n v="2200500"/>
    <n v="0"/>
    <n v="4.4000000000000004"/>
    <s v=""/>
    <s v=""/>
    <s v=""/>
  </r>
  <r>
    <d v="2024-08-07T00:00:00"/>
    <x v="219"/>
    <n v="600"/>
    <d v="1901-12-28T06:00:00"/>
    <n v="63.14"/>
    <n v="0"/>
    <n v="0.5"/>
    <n v="4.03"/>
    <m/>
    <n v="10.026"/>
    <n v="76.900000000000006"/>
    <n v="4.53E-2"/>
    <n v="8.7400000000000005E-2"/>
    <n v="0"/>
    <n v="74.400000000000006"/>
    <m/>
    <m/>
    <m/>
    <m/>
    <n v="2200600"/>
    <n v="67.8"/>
    <n v="74.400000000000006"/>
    <s v=""/>
    <s v=""/>
    <s v=""/>
  </r>
  <r>
    <d v="2024-08-07T00:00:00"/>
    <x v="219"/>
    <n v="700"/>
    <d v="1901-12-28T07:00:00"/>
    <n v="63.61"/>
    <n v="0"/>
    <n v="1.01"/>
    <n v="5.03"/>
    <m/>
    <n v="12.122"/>
    <n v="68.3"/>
    <n v="4.3900000000000002E-2"/>
    <n v="8.8900000000000007E-2"/>
    <n v="0"/>
    <n v="264.39999999999998"/>
    <m/>
    <m/>
    <m/>
    <m/>
    <n v="2200700"/>
    <n v="234.8"/>
    <n v="264.39999999999998"/>
    <s v=""/>
    <s v=""/>
    <s v=""/>
  </r>
  <r>
    <d v="2024-08-07T00:00:00"/>
    <x v="219"/>
    <n v="800"/>
    <d v="1901-12-28T08:00:00"/>
    <n v="71.099999999999994"/>
    <n v="7.0999999999999943"/>
    <n v="2.52"/>
    <n v="6.54"/>
    <m/>
    <n v="13.137"/>
    <n v="63.2"/>
    <n v="4.3900000000000002E-2"/>
    <n v="8.8200000000000001E-2"/>
    <n v="0"/>
    <n v="294.39999999999998"/>
    <m/>
    <m/>
    <m/>
    <m/>
    <n v="2200800"/>
    <n v="418.2"/>
    <n v="294.39999999999998"/>
    <s v=""/>
    <s v=""/>
    <s v=""/>
  </r>
  <r>
    <d v="2024-08-07T00:00:00"/>
    <x v="219"/>
    <n v="900"/>
    <d v="1901-12-28T09:00:00"/>
    <n v="64.08"/>
    <n v="7.9999999999998295E-2"/>
    <n v="3.02"/>
    <n v="7.55"/>
    <m/>
    <n v="14.912000000000001"/>
    <n v="57.9"/>
    <n v="4.3900000000000002E-2"/>
    <n v="8.8200000000000001E-2"/>
    <n v="0"/>
    <n v="609.4"/>
    <m/>
    <m/>
    <m/>
    <m/>
    <n v="2200900"/>
    <n v="591"/>
    <n v="609.4"/>
    <s v=""/>
    <s v=""/>
    <s v=""/>
  </r>
  <r>
    <d v="2024-08-07T00:00:00"/>
    <x v="219"/>
    <n v="1000"/>
    <d v="1901-12-28T10:00:00"/>
    <n v="65.13"/>
    <n v="1.1299999999999955"/>
    <n v="2.52"/>
    <n v="7.05"/>
    <m/>
    <n v="16.82"/>
    <n v="50.2"/>
    <n v="4.3900000000000002E-2"/>
    <n v="8.8200000000000001E-2"/>
    <n v="0"/>
    <n v="744.4"/>
    <m/>
    <m/>
    <m/>
    <m/>
    <n v="2201000"/>
    <n v="737.2"/>
    <n v="744.4"/>
    <s v=""/>
    <s v=""/>
    <s v=""/>
  </r>
  <r>
    <d v="2024-08-07T00:00:00"/>
    <x v="219"/>
    <n v="1100"/>
    <d v="1901-12-28T11:00:00"/>
    <n v="63.61"/>
    <n v="0"/>
    <n v="2.52"/>
    <n v="8.0500000000000007"/>
    <m/>
    <n v="17.463000000000001"/>
    <n v="45.4"/>
    <n v="4.3900000000000002E-2"/>
    <n v="8.7400000000000005E-2"/>
    <n v="0"/>
    <n v="839.4"/>
    <m/>
    <m/>
    <m/>
    <m/>
    <n v="2201100"/>
    <n v="844.8"/>
    <n v="839.4"/>
    <s v=""/>
    <s v=""/>
    <s v=""/>
  </r>
  <r>
    <d v="2024-08-07T00:00:00"/>
    <x v="219"/>
    <n v="1200"/>
    <d v="1901-12-28T12:00:00"/>
    <n v="63.73"/>
    <n v="0"/>
    <n v="1.51"/>
    <n v="6.04"/>
    <m/>
    <n v="18.818000000000001"/>
    <n v="41.2"/>
    <n v="4.3900000000000002E-2"/>
    <n v="8.7400000000000005E-2"/>
    <n v="0"/>
    <n v="893.1"/>
    <m/>
    <m/>
    <m/>
    <m/>
    <n v="2201200"/>
    <n v="905.3"/>
    <n v="893.1"/>
    <s v=""/>
    <s v=""/>
    <s v=""/>
  </r>
  <r>
    <d v="2024-08-07T00:00:00"/>
    <x v="219"/>
    <n v="1300"/>
    <d v="1901-12-28T13:00:00"/>
    <n v="62.91"/>
    <n v="0"/>
    <n v="1.51"/>
    <n v="5.03"/>
    <m/>
    <n v="20.317"/>
    <n v="40.5"/>
    <n v="4.4600000000000001E-2"/>
    <n v="8.7400000000000005E-2"/>
    <n v="0"/>
    <n v="854.4"/>
    <m/>
    <m/>
    <m/>
    <m/>
    <n v="2201300"/>
    <n v="914.3"/>
    <n v="854.4"/>
    <s v=""/>
    <s v=""/>
    <s v=""/>
  </r>
  <r>
    <d v="2024-08-07T00:00:00"/>
    <x v="219"/>
    <n v="1400"/>
    <d v="1901-12-28T14:00:00"/>
    <n v="63.49"/>
    <n v="0"/>
    <n v="1.51"/>
    <n v="5.54"/>
    <m/>
    <n v="20.984000000000002"/>
    <n v="39.4"/>
    <n v="4.53E-2"/>
    <n v="8.7400000000000005E-2"/>
    <n v="0"/>
    <n v="864.4"/>
    <m/>
    <m/>
    <m/>
    <m/>
    <n v="2201400"/>
    <n v="871"/>
    <n v="864.4"/>
    <s v=""/>
    <s v=""/>
    <s v=""/>
  </r>
  <r>
    <d v="2024-08-07T00:00:00"/>
    <x v="219"/>
    <n v="1500"/>
    <d v="1901-12-28T15:00:00"/>
    <n v="63.02"/>
    <n v="0"/>
    <n v="1.01"/>
    <n v="6.04"/>
    <m/>
    <n v="21.341999999999999"/>
    <n v="37.799999999999997"/>
    <n v="4.53E-2"/>
    <n v="8.7400000000000005E-2"/>
    <n v="0"/>
    <n v="761.9"/>
    <m/>
    <m/>
    <m/>
    <m/>
    <n v="2201500"/>
    <n v="778.7"/>
    <n v="761.9"/>
    <s v=""/>
    <s v=""/>
    <s v=""/>
  </r>
  <r>
    <d v="2024-08-07T00:00:00"/>
    <x v="219"/>
    <n v="1600"/>
    <d v="1901-12-28T16:00:00"/>
    <n v="63.14"/>
    <n v="0"/>
    <n v="1.51"/>
    <n v="4.53"/>
    <m/>
    <n v="20.411999999999999"/>
    <n v="37.4"/>
    <n v="4.5999999999999999E-2"/>
    <n v="8.7400000000000005E-2"/>
    <n v="0"/>
    <n v="609.4"/>
    <m/>
    <m/>
    <m/>
    <m/>
    <n v="2201600"/>
    <n v="644.5"/>
    <n v="609.4"/>
    <s v=""/>
    <s v=""/>
    <s v=""/>
  </r>
  <r>
    <d v="2024-08-07T00:00:00"/>
    <x v="219"/>
    <n v="1700"/>
    <d v="1901-12-28T17:00:00"/>
    <n v="63.14"/>
    <n v="0"/>
    <n v="1.51"/>
    <n v="5.03"/>
    <m/>
    <n v="19.673999999999999"/>
    <n v="37.6"/>
    <n v="4.5999999999999999E-2"/>
    <n v="8.7400000000000005E-2"/>
    <n v="0"/>
    <n v="435.6"/>
    <m/>
    <m/>
    <m/>
    <m/>
    <n v="2201700"/>
    <n v="479"/>
    <n v="435.6"/>
    <s v=""/>
    <s v=""/>
    <s v=""/>
  </r>
  <r>
    <d v="2024-08-07T00:00:00"/>
    <x v="219"/>
    <n v="1800"/>
    <d v="1901-12-28T18:00:00"/>
    <n v="62.67"/>
    <n v="0"/>
    <n v="1.01"/>
    <n v="4.53"/>
    <m/>
    <n v="18.247"/>
    <n v="40.4"/>
    <n v="4.5999999999999999E-2"/>
    <n v="8.7400000000000005E-2"/>
    <n v="0"/>
    <n v="249.4"/>
    <m/>
    <m/>
    <m/>
    <m/>
    <n v="2201800"/>
    <n v="297.3"/>
    <n v="249.4"/>
    <s v=""/>
    <s v=""/>
    <s v=""/>
  </r>
  <r>
    <d v="2024-08-07T00:00:00"/>
    <x v="219"/>
    <n v="1900"/>
    <d v="1901-12-28T19:00:00"/>
    <n v="64.900000000000006"/>
    <n v="0.90000000000000568"/>
    <n v="0.5"/>
    <n v="3.02"/>
    <m/>
    <n v="14.194000000000001"/>
    <n v="45.5"/>
    <n v="4.53E-2"/>
    <n v="8.7400000000000005E-2"/>
    <n v="0"/>
    <n v="65.599999999999994"/>
    <m/>
    <m/>
    <m/>
    <m/>
    <n v="2201900"/>
    <n v="120.8"/>
    <n v="65.599999999999994"/>
    <s v=""/>
    <s v=""/>
    <s v=""/>
  </r>
  <r>
    <d v="2024-08-07T00:00:00"/>
    <x v="219"/>
    <n v="2000"/>
    <d v="1901-12-28T20:00:00"/>
    <n v="62.91"/>
    <n v="0"/>
    <n v="1.01"/>
    <n v="3.52"/>
    <m/>
    <n v="12.798999999999999"/>
    <n v="53.7"/>
    <n v="4.4600000000000001E-2"/>
    <n v="8.8200000000000001E-2"/>
    <n v="0"/>
    <n v="3.1"/>
    <m/>
    <m/>
    <m/>
    <m/>
    <n v="2202000"/>
    <n v="6.7"/>
    <n v="3.1"/>
    <s v=""/>
    <s v=""/>
    <s v=""/>
  </r>
  <r>
    <d v="2024-08-07T00:00:00"/>
    <x v="219"/>
    <n v="2100"/>
    <d v="1901-12-28T21:00:00"/>
    <n v="62.79"/>
    <n v="0"/>
    <n v="1.01"/>
    <n v="3.02"/>
    <m/>
    <n v="11.977"/>
    <n v="57.4"/>
    <n v="4.4600000000000001E-2"/>
    <n v="8.8200000000000001E-2"/>
    <n v="0"/>
    <n v="0.6"/>
    <m/>
    <m/>
    <m/>
    <m/>
    <n v="2202100"/>
    <n v="0"/>
    <n v="0"/>
    <s v=""/>
    <s v=""/>
    <s v=""/>
  </r>
  <r>
    <d v="2024-08-07T00:00:00"/>
    <x v="219"/>
    <n v="2200"/>
    <d v="1901-12-28T22:00:00"/>
    <n v="63.02"/>
    <n v="0"/>
    <n v="1.01"/>
    <n v="3.52"/>
    <m/>
    <n v="12.34"/>
    <n v="54"/>
    <n v="4.3900000000000002E-2"/>
    <n v="8.8200000000000001E-2"/>
    <n v="0"/>
    <n v="0.6"/>
    <m/>
    <m/>
    <m/>
    <m/>
    <n v="2202200"/>
    <n v="0"/>
    <n v="0"/>
    <s v=""/>
    <s v=""/>
    <s v=""/>
  </r>
  <r>
    <d v="2024-08-07T00:00:00"/>
    <x v="219"/>
    <n v="2300"/>
    <d v="1901-12-28T23:00:00"/>
    <n v="62.91"/>
    <n v="0"/>
    <n v="1.01"/>
    <n v="3.52"/>
    <m/>
    <n v="11.637"/>
    <n v="56.9"/>
    <n v="4.3099999999999999E-2"/>
    <n v="8.8200000000000001E-2"/>
    <n v="0"/>
    <n v="0.6"/>
    <m/>
    <m/>
    <m/>
    <m/>
    <n v="2202300"/>
    <n v="0"/>
    <n v="0"/>
    <s v=""/>
    <s v=""/>
    <s v=""/>
  </r>
  <r>
    <d v="2024-08-07T00:00:00"/>
    <x v="219"/>
    <n v="2400"/>
    <d v="1901-12-29T00:00:00"/>
    <n v="62.91"/>
    <n v="0"/>
    <n v="1.51"/>
    <n v="3.02"/>
    <m/>
    <n v="10.1"/>
    <n v="58.6"/>
    <n v="4.3099999999999999E-2"/>
    <n v="8.8200000000000001E-2"/>
    <n v="0"/>
    <n v="0.6"/>
    <m/>
    <m/>
    <m/>
    <m/>
    <n v="2202400"/>
    <n v="0"/>
    <n v="0"/>
    <n v="4.2999999999999997E-2"/>
    <n v="8.7999999999999995E-2"/>
    <n v="0"/>
  </r>
  <r>
    <d v="2024-08-08T00:00:00"/>
    <x v="220"/>
    <n v="100"/>
    <d v="1901-12-29T01:00:00"/>
    <n v="62.56"/>
    <n v="0"/>
    <n v="1.51"/>
    <n v="3.02"/>
    <m/>
    <n v="9.1880000000000006"/>
    <n v="59.9"/>
    <n v="4.24E-2"/>
    <n v="8.8200000000000001E-2"/>
    <n v="0"/>
    <n v="0.6"/>
    <m/>
    <m/>
    <m/>
    <m/>
    <n v="2210100"/>
    <n v="0"/>
    <n v="0"/>
    <s v=""/>
    <s v=""/>
    <s v=""/>
  </r>
  <r>
    <d v="2024-08-08T00:00:00"/>
    <x v="220"/>
    <n v="200"/>
    <d v="1901-12-29T02:00:00"/>
    <n v="62.67"/>
    <n v="0"/>
    <n v="1.51"/>
    <n v="3.02"/>
    <m/>
    <n v="10.148999999999999"/>
    <n v="60.8"/>
    <n v="4.24E-2"/>
    <n v="8.7400000000000005E-2"/>
    <n v="0"/>
    <n v="0.6"/>
    <m/>
    <m/>
    <m/>
    <m/>
    <n v="2210200"/>
    <n v="0"/>
    <n v="0"/>
    <s v=""/>
    <s v=""/>
    <s v=""/>
  </r>
  <r>
    <d v="2024-08-08T00:00:00"/>
    <x v="220"/>
    <n v="300"/>
    <d v="1901-12-29T03:00:00"/>
    <n v="62.56"/>
    <n v="0"/>
    <n v="1.51"/>
    <n v="3.52"/>
    <m/>
    <n v="9.2129999999999992"/>
    <n v="63.5"/>
    <n v="4.24E-2"/>
    <n v="8.7400000000000005E-2"/>
    <n v="0"/>
    <n v="0.6"/>
    <m/>
    <m/>
    <m/>
    <m/>
    <n v="2210300"/>
    <n v="0"/>
    <n v="0"/>
    <s v=""/>
    <s v=""/>
    <s v=""/>
  </r>
  <r>
    <d v="2024-08-08T00:00:00"/>
    <x v="220"/>
    <n v="400"/>
    <d v="1901-12-29T04:00:00"/>
    <n v="62.79"/>
    <n v="0"/>
    <n v="1.51"/>
    <n v="3.02"/>
    <m/>
    <n v="8.1199999999999992"/>
    <n v="68.099999999999994"/>
    <n v="4.1700000000000001E-2"/>
    <n v="8.7400000000000005E-2"/>
    <n v="0"/>
    <n v="0.6"/>
    <m/>
    <m/>
    <m/>
    <m/>
    <n v="2210400"/>
    <n v="0"/>
    <n v="0"/>
    <s v=""/>
    <s v=""/>
    <s v=""/>
  </r>
  <r>
    <d v="2024-08-08T00:00:00"/>
    <x v="220"/>
    <n v="500"/>
    <d v="1901-12-29T05:00:00"/>
    <n v="63.02"/>
    <n v="0"/>
    <n v="1.51"/>
    <n v="2.0099999999999998"/>
    <m/>
    <n v="8.5190000000000001"/>
    <n v="67.5"/>
    <n v="4.1700000000000001E-2"/>
    <n v="8.7400000000000005E-2"/>
    <n v="0"/>
    <n v="3.1"/>
    <m/>
    <m/>
    <m/>
    <m/>
    <n v="2210500"/>
    <n v="0"/>
    <n v="3.1"/>
    <s v=""/>
    <s v=""/>
    <s v=""/>
  </r>
  <r>
    <d v="2024-08-08T00:00:00"/>
    <x v="220"/>
    <n v="600"/>
    <d v="1901-12-29T06:00:00"/>
    <n v="62.32"/>
    <n v="0"/>
    <n v="1.01"/>
    <n v="2.0099999999999998"/>
    <m/>
    <n v="11.297000000000001"/>
    <n v="65.5"/>
    <n v="4.1700000000000001E-2"/>
    <n v="8.7400000000000005E-2"/>
    <n v="0"/>
    <n v="70.599999999999994"/>
    <m/>
    <m/>
    <m/>
    <m/>
    <n v="2210600"/>
    <n v="65.2"/>
    <n v="70.599999999999994"/>
    <s v=""/>
    <s v=""/>
    <s v=""/>
  </r>
  <r>
    <d v="2024-08-08T00:00:00"/>
    <x v="220"/>
    <n v="700"/>
    <d v="1901-12-29T07:00:00"/>
    <n v="63.49"/>
    <n v="0"/>
    <n v="1.01"/>
    <n v="3.02"/>
    <m/>
    <n v="15.461"/>
    <n v="55.5"/>
    <n v="4.1000000000000002E-2"/>
    <n v="8.6699999999999999E-2"/>
    <n v="0"/>
    <n v="263.10000000000002"/>
    <m/>
    <m/>
    <m/>
    <m/>
    <n v="2210700"/>
    <n v="231.8"/>
    <n v="263.10000000000002"/>
    <s v=""/>
    <s v=""/>
    <s v=""/>
  </r>
  <r>
    <d v="2024-08-08T00:00:00"/>
    <x v="220"/>
    <n v="800"/>
    <d v="1901-12-29T08:00:00"/>
    <n v="63.37"/>
    <n v="0"/>
    <n v="0.5"/>
    <n v="3.02"/>
    <m/>
    <n v="17.152999999999999"/>
    <n v="47.5"/>
    <n v="4.1000000000000002E-2"/>
    <n v="8.6699999999999999E-2"/>
    <n v="0"/>
    <n v="293.10000000000002"/>
    <m/>
    <m/>
    <m/>
    <m/>
    <n v="2210800"/>
    <n v="415.2"/>
    <n v="293.10000000000002"/>
    <s v=""/>
    <s v=""/>
    <s v=""/>
  </r>
  <r>
    <d v="2024-08-08T00:00:00"/>
    <x v="220"/>
    <n v="900"/>
    <d v="1901-12-29T09:00:00"/>
    <n v="63.84"/>
    <n v="0"/>
    <n v="1.01"/>
    <n v="4.03"/>
    <m/>
    <n v="18.509"/>
    <n v="44.3"/>
    <n v="4.02E-2"/>
    <n v="8.5999999999999993E-2"/>
    <n v="0"/>
    <n v="609.4"/>
    <m/>
    <m/>
    <m/>
    <m/>
    <n v="2210900"/>
    <n v="588.20000000000005"/>
    <n v="609.4"/>
    <s v=""/>
    <s v=""/>
    <s v=""/>
  </r>
  <r>
    <d v="2024-08-08T00:00:00"/>
    <x v="220"/>
    <n v="1000"/>
    <d v="1901-12-29T10:00:00"/>
    <n v="62.79"/>
    <n v="0"/>
    <n v="1.01"/>
    <n v="4.53"/>
    <m/>
    <n v="20.913"/>
    <n v="41.6"/>
    <n v="4.02E-2"/>
    <n v="8.5999999999999993E-2"/>
    <n v="0"/>
    <n v="811.9"/>
    <m/>
    <m/>
    <m/>
    <m/>
    <n v="2211000"/>
    <n v="734.2"/>
    <n v="811.9"/>
    <s v=""/>
    <s v=""/>
    <s v=""/>
  </r>
  <r>
    <d v="2024-08-08T00:00:00"/>
    <x v="220"/>
    <n v="1100"/>
    <d v="1901-12-29T11:00:00"/>
    <n v="63.02"/>
    <n v="0"/>
    <n v="0.5"/>
    <n v="3.52"/>
    <m/>
    <n v="18.628"/>
    <n v="38.799999999999997"/>
    <n v="4.02E-2"/>
    <n v="8.5999999999999993E-2"/>
    <n v="0"/>
    <n v="736.9"/>
    <m/>
    <m/>
    <m/>
    <m/>
    <n v="2211100"/>
    <n v="842"/>
    <n v="736.9"/>
    <s v=""/>
    <s v=""/>
    <s v=""/>
  </r>
  <r>
    <d v="2024-08-08T00:00:00"/>
    <x v="220"/>
    <n v="1200"/>
    <d v="1901-12-29T12:00:00"/>
    <n v="63.49"/>
    <n v="0"/>
    <n v="0.5"/>
    <n v="3.52"/>
    <m/>
    <n v="18.343"/>
    <n v="41.4"/>
    <n v="4.1000000000000002E-2"/>
    <n v="8.5999999999999993E-2"/>
    <n v="0"/>
    <n v="400.6"/>
    <m/>
    <m/>
    <m/>
    <m/>
    <n v="2211200"/>
    <n v="902"/>
    <n v="400.6"/>
    <s v=""/>
    <s v=""/>
    <s v=""/>
  </r>
  <r>
    <d v="2024-08-08T00:00:00"/>
    <x v="220"/>
    <n v="1300"/>
    <d v="1901-12-29T13:00:00"/>
    <n v="63.37"/>
    <n v="0"/>
    <n v="1.01"/>
    <n v="4.03"/>
    <m/>
    <n v="22.202000000000002"/>
    <n v="36.4"/>
    <n v="4.1000000000000002E-2"/>
    <n v="8.5300000000000001E-2"/>
    <n v="0"/>
    <n v="866.9"/>
    <m/>
    <m/>
    <m/>
    <m/>
    <n v="2211300"/>
    <n v="910.8"/>
    <n v="866.9"/>
    <s v=""/>
    <s v=""/>
    <s v=""/>
  </r>
  <r>
    <d v="2024-08-08T00:00:00"/>
    <x v="220"/>
    <n v="1400"/>
    <d v="1901-12-29T14:00:00"/>
    <n v="62.67"/>
    <n v="0"/>
    <n v="1.01"/>
    <n v="5.54"/>
    <m/>
    <n v="22.776"/>
    <n v="32"/>
    <n v="4.1000000000000002E-2"/>
    <n v="8.5999999999999993E-2"/>
    <n v="0"/>
    <n v="849.4"/>
    <m/>
    <m/>
    <m/>
    <m/>
    <n v="2211400"/>
    <n v="867.3"/>
    <n v="849.4"/>
    <s v=""/>
    <s v=""/>
    <s v=""/>
  </r>
  <r>
    <d v="2024-08-08T00:00:00"/>
    <x v="220"/>
    <n v="1500"/>
    <d v="1901-12-29T15:00:00"/>
    <n v="63.73"/>
    <n v="0"/>
    <n v="1.01"/>
    <n v="4.03"/>
    <m/>
    <n v="23.256"/>
    <n v="32.6"/>
    <n v="4.1700000000000001E-2"/>
    <n v="8.5300000000000001E-2"/>
    <n v="0"/>
    <n v="648.1"/>
    <m/>
    <m/>
    <m/>
    <m/>
    <n v="2211500"/>
    <n v="774.8"/>
    <n v="648.1"/>
    <s v=""/>
    <s v=""/>
    <s v=""/>
  </r>
  <r>
    <d v="2024-08-08T00:00:00"/>
    <x v="220"/>
    <n v="1600"/>
    <d v="1901-12-29T16:00:00"/>
    <n v="63.14"/>
    <n v="0"/>
    <n v="1.01"/>
    <n v="5.03"/>
    <m/>
    <n v="24.195"/>
    <n v="28.1"/>
    <n v="4.1700000000000001E-2"/>
    <n v="8.5999999999999993E-2"/>
    <n v="0"/>
    <n v="641.9"/>
    <m/>
    <m/>
    <m/>
    <m/>
    <n v="2211600"/>
    <n v="639.79999999999995"/>
    <n v="641.9"/>
    <s v=""/>
    <s v=""/>
    <s v=""/>
  </r>
  <r>
    <d v="2024-08-08T00:00:00"/>
    <x v="220"/>
    <n v="1700"/>
    <d v="1901-12-29T17:00:00"/>
    <n v="63.02"/>
    <n v="0"/>
    <n v="1.51"/>
    <n v="4.53"/>
    <m/>
    <n v="21.628"/>
    <n v="25.3"/>
    <n v="4.1700000000000001E-2"/>
    <n v="8.5999999999999993E-2"/>
    <n v="0"/>
    <n v="428.1"/>
    <m/>
    <m/>
    <m/>
    <m/>
    <n v="2211700"/>
    <n v="474.3"/>
    <n v="428.1"/>
    <s v=""/>
    <s v=""/>
    <s v=""/>
  </r>
  <r>
    <d v="2024-08-08T00:00:00"/>
    <x v="220"/>
    <n v="1800"/>
    <d v="1901-12-29T18:00:00"/>
    <n v="63.14"/>
    <n v="0"/>
    <n v="0.5"/>
    <n v="3.02"/>
    <m/>
    <n v="17.986000000000001"/>
    <n v="28.2"/>
    <n v="4.24E-2"/>
    <n v="8.5999999999999993E-2"/>
    <n v="0"/>
    <n v="185.6"/>
    <m/>
    <m/>
    <m/>
    <m/>
    <n v="2211800"/>
    <n v="292.3"/>
    <n v="185.6"/>
    <s v=""/>
    <s v=""/>
    <s v=""/>
  </r>
  <r>
    <d v="2024-08-08T00:00:00"/>
    <x v="220"/>
    <n v="1900"/>
    <d v="1901-12-29T19:00:00"/>
    <n v="63.14"/>
    <n v="0"/>
    <n v="1.01"/>
    <n v="3.02"/>
    <m/>
    <n v="16.248999999999999"/>
    <n v="36.4"/>
    <n v="4.1700000000000001E-2"/>
    <n v="8.5999999999999993E-2"/>
    <n v="0"/>
    <n v="68.099999999999994"/>
    <m/>
    <m/>
    <m/>
    <m/>
    <n v="2211900"/>
    <n v="116.3"/>
    <n v="68.099999999999994"/>
    <s v=""/>
    <s v=""/>
    <s v=""/>
  </r>
  <r>
    <d v="2024-08-08T00:00:00"/>
    <x v="220"/>
    <n v="2000"/>
    <d v="1901-12-29T20:00:00"/>
    <n v="62.67"/>
    <n v="0"/>
    <n v="1.01"/>
    <n v="3.02"/>
    <m/>
    <n v="13.786"/>
    <n v="47.8"/>
    <n v="4.1000000000000002E-2"/>
    <n v="8.5999999999999993E-2"/>
    <n v="0"/>
    <n v="1.9"/>
    <m/>
    <m/>
    <m/>
    <m/>
    <n v="2212000"/>
    <n v="5.5"/>
    <n v="1.9"/>
    <s v=""/>
    <s v=""/>
    <s v=""/>
  </r>
  <r>
    <d v="2024-08-08T00:00:00"/>
    <x v="220"/>
    <n v="2100"/>
    <d v="1901-12-29T21:00:00"/>
    <n v="62.91"/>
    <n v="0"/>
    <n v="1.01"/>
    <n v="3.02"/>
    <m/>
    <n v="15.007999999999999"/>
    <n v="50.8"/>
    <n v="4.1000000000000002E-2"/>
    <n v="8.5999999999999993E-2"/>
    <n v="0"/>
    <n v="0.6"/>
    <m/>
    <m/>
    <m/>
    <m/>
    <n v="2212100"/>
    <n v="0"/>
    <n v="0"/>
    <s v=""/>
    <s v=""/>
    <s v=""/>
  </r>
  <r>
    <d v="2024-08-08T00:00:00"/>
    <x v="220"/>
    <n v="2200"/>
    <d v="1901-12-29T22:00:00"/>
    <n v="62.91"/>
    <n v="0"/>
    <n v="1.01"/>
    <n v="3.52"/>
    <m/>
    <n v="14.409000000000001"/>
    <n v="52"/>
    <n v="4.02E-2"/>
    <n v="8.5999999999999993E-2"/>
    <n v="0"/>
    <n v="0.6"/>
    <m/>
    <m/>
    <m/>
    <m/>
    <n v="2212200"/>
    <n v="0"/>
    <n v="0"/>
    <s v=""/>
    <s v=""/>
    <s v=""/>
  </r>
  <r>
    <d v="2024-08-08T00:00:00"/>
    <x v="220"/>
    <n v="2300"/>
    <d v="1901-12-29T23:00:00"/>
    <n v="63.26"/>
    <n v="0"/>
    <n v="1.01"/>
    <n v="3.52"/>
    <m/>
    <n v="14.098000000000001"/>
    <n v="51.5"/>
    <n v="3.95E-2"/>
    <n v="8.6699999999999999E-2"/>
    <n v="0"/>
    <n v="0.6"/>
    <m/>
    <m/>
    <m/>
    <m/>
    <n v="2212300"/>
    <n v="0"/>
    <n v="0"/>
    <s v=""/>
    <s v=""/>
    <s v=""/>
  </r>
  <r>
    <d v="2024-08-08T00:00:00"/>
    <x v="220"/>
    <n v="2400"/>
    <d v="1901-12-30T00:00:00"/>
    <n v="62.91"/>
    <n v="0"/>
    <n v="1.01"/>
    <n v="4.03"/>
    <m/>
    <n v="14.218"/>
    <n v="51.1"/>
    <n v="3.95E-2"/>
    <n v="8.5999999999999993E-2"/>
    <n v="0"/>
    <n v="0.6"/>
    <m/>
    <m/>
    <m/>
    <m/>
    <n v="2212400"/>
    <n v="0"/>
    <n v="0"/>
    <n v="0.04"/>
    <n v="8.5999999999999993E-2"/>
    <n v="0"/>
  </r>
  <r>
    <d v="2024-08-09T00:00:00"/>
    <x v="221"/>
    <n v="100"/>
    <d v="1901-12-30T01:00:00"/>
    <n v="62.67"/>
    <n v="0"/>
    <n v="1.01"/>
    <n v="3.52"/>
    <m/>
    <n v="13.377000000000001"/>
    <n v="53"/>
    <n v="3.95E-2"/>
    <n v="8.5999999999999993E-2"/>
    <n v="0"/>
    <n v="0.6"/>
    <m/>
    <m/>
    <m/>
    <m/>
    <n v="2220100"/>
    <n v="0"/>
    <n v="0"/>
    <s v=""/>
    <s v=""/>
    <s v=""/>
  </r>
  <r>
    <d v="2024-08-09T00:00:00"/>
    <x v="221"/>
    <n v="200"/>
    <d v="1901-12-30T02:00:00"/>
    <n v="62.91"/>
    <n v="0"/>
    <n v="1.51"/>
    <n v="4.03"/>
    <m/>
    <n v="12.823"/>
    <n v="55.2"/>
    <n v="3.95E-2"/>
    <n v="8.5999999999999993E-2"/>
    <n v="0"/>
    <n v="0.6"/>
    <m/>
    <m/>
    <m/>
    <m/>
    <n v="2220200"/>
    <n v="0"/>
    <n v="0"/>
    <s v=""/>
    <s v=""/>
    <s v=""/>
  </r>
  <r>
    <d v="2024-08-09T00:00:00"/>
    <x v="221"/>
    <n v="300"/>
    <d v="1901-12-30T03:00:00"/>
    <n v="62.79"/>
    <n v="0"/>
    <n v="1.51"/>
    <n v="4.03"/>
    <m/>
    <n v="12.678000000000001"/>
    <n v="58.1"/>
    <n v="3.8800000000000001E-2"/>
    <n v="8.5999999999999993E-2"/>
    <n v="0"/>
    <n v="0.6"/>
    <m/>
    <m/>
    <m/>
    <m/>
    <n v="2220300"/>
    <n v="0"/>
    <n v="0"/>
    <s v=""/>
    <s v=""/>
    <s v=""/>
  </r>
  <r>
    <d v="2024-08-09T00:00:00"/>
    <x v="221"/>
    <n v="400"/>
    <d v="1901-12-30T04:00:00"/>
    <n v="63.61"/>
    <n v="0"/>
    <n v="1.51"/>
    <n v="4.53"/>
    <m/>
    <n v="12.413"/>
    <n v="57.4"/>
    <n v="3.8800000000000001E-2"/>
    <n v="8.5999999999999993E-2"/>
    <n v="0"/>
    <n v="0.6"/>
    <m/>
    <m/>
    <m/>
    <m/>
    <n v="2220400"/>
    <n v="0"/>
    <n v="0"/>
    <s v=""/>
    <s v=""/>
    <s v=""/>
  </r>
  <r>
    <d v="2024-08-09T00:00:00"/>
    <x v="221"/>
    <n v="500"/>
    <d v="1901-12-30T05:00:00"/>
    <n v="63.02"/>
    <n v="0"/>
    <n v="1.51"/>
    <n v="4.53"/>
    <m/>
    <n v="12.823"/>
    <n v="58.8"/>
    <n v="3.8800000000000001E-2"/>
    <n v="8.5999999999999993E-2"/>
    <n v="0"/>
    <n v="3.1"/>
    <m/>
    <m/>
    <m/>
    <m/>
    <n v="2220500"/>
    <n v="0"/>
    <n v="3.1"/>
    <s v=""/>
    <s v=""/>
    <s v=""/>
  </r>
  <r>
    <d v="2024-08-09T00:00:00"/>
    <x v="221"/>
    <n v="600"/>
    <d v="1901-12-30T06:00:00"/>
    <n v="62.44"/>
    <n v="0"/>
    <n v="1.51"/>
    <n v="4.53"/>
    <m/>
    <n v="13.473000000000001"/>
    <n v="56.7"/>
    <n v="3.8800000000000001E-2"/>
    <n v="8.5300000000000001E-2"/>
    <n v="0"/>
    <n v="63.1"/>
    <m/>
    <m/>
    <m/>
    <m/>
    <n v="2220600"/>
    <n v="62.3"/>
    <n v="63.1"/>
    <s v=""/>
    <s v=""/>
    <s v=""/>
  </r>
  <r>
    <d v="2024-08-09T00:00:00"/>
    <x v="221"/>
    <n v="700"/>
    <d v="1901-12-30T07:00:00"/>
    <n v="63.14"/>
    <n v="0"/>
    <n v="1.01"/>
    <n v="3.52"/>
    <m/>
    <n v="15.509"/>
    <n v="53.7"/>
    <n v="3.8100000000000002E-2"/>
    <n v="8.5300000000000001E-2"/>
    <n v="0"/>
    <n v="231.9"/>
    <m/>
    <m/>
    <m/>
    <m/>
    <n v="2220700"/>
    <n v="228.7"/>
    <n v="231.9"/>
    <s v=""/>
    <s v=""/>
    <s v=""/>
  </r>
  <r>
    <d v="2024-08-09T00:00:00"/>
    <x v="221"/>
    <n v="800"/>
    <d v="1901-12-30T08:00:00"/>
    <n v="63.37"/>
    <n v="0"/>
    <n v="1.01"/>
    <n v="4.03"/>
    <m/>
    <n v="17.367999999999999"/>
    <n v="50.7"/>
    <n v="3.8100000000000002E-2"/>
    <n v="8.5300000000000001E-2"/>
    <n v="0"/>
    <n v="284.39999999999998"/>
    <m/>
    <m/>
    <m/>
    <m/>
    <n v="2220800"/>
    <n v="412.2"/>
    <n v="284.39999999999998"/>
    <s v=""/>
    <s v=""/>
    <s v=""/>
  </r>
  <r>
    <d v="2024-08-09T00:00:00"/>
    <x v="221"/>
    <n v="900"/>
    <d v="1901-12-30T09:00:00"/>
    <n v="63.73"/>
    <n v="0"/>
    <n v="1.01"/>
    <n v="3.52"/>
    <m/>
    <n v="18.818000000000001"/>
    <n v="48"/>
    <n v="3.8100000000000002E-2"/>
    <n v="8.4500000000000006E-2"/>
    <n v="0"/>
    <n v="570.6"/>
    <m/>
    <m/>
    <m/>
    <m/>
    <n v="2220900"/>
    <n v="585"/>
    <n v="570.6"/>
    <s v=""/>
    <s v=""/>
    <s v=""/>
  </r>
  <r>
    <d v="2024-08-09T00:00:00"/>
    <x v="221"/>
    <n v="1000"/>
    <d v="1901-12-30T10:00:00"/>
    <n v="62.67"/>
    <n v="0"/>
    <n v="1.01"/>
    <n v="4.03"/>
    <m/>
    <n v="21.795000000000002"/>
    <n v="42.9"/>
    <n v="3.8100000000000002E-2"/>
    <n v="8.4500000000000006E-2"/>
    <n v="0"/>
    <n v="753.1"/>
    <m/>
    <m/>
    <m/>
    <m/>
    <n v="2221000"/>
    <n v="731.3"/>
    <n v="753.1"/>
    <s v=""/>
    <s v=""/>
    <s v=""/>
  </r>
  <r>
    <d v="2024-08-09T00:00:00"/>
    <x v="221"/>
    <n v="1100"/>
    <d v="1901-12-30T11:00:00"/>
    <n v="63.84"/>
    <n v="0"/>
    <n v="1.01"/>
    <n v="4.53"/>
    <m/>
    <n v="16.654"/>
    <n v="45.9"/>
    <n v="3.73E-2"/>
    <n v="8.4500000000000006E-2"/>
    <n v="0"/>
    <n v="346.9"/>
    <m/>
    <m/>
    <m/>
    <m/>
    <n v="2221100"/>
    <n v="838.8"/>
    <n v="346.9"/>
    <s v=""/>
    <s v=""/>
    <s v=""/>
  </r>
  <r>
    <d v="2024-08-09T00:00:00"/>
    <x v="221"/>
    <n v="1200"/>
    <d v="1901-12-30T12:00:00"/>
    <n v="63.84"/>
    <n v="0"/>
    <n v="0.5"/>
    <n v="3.52"/>
    <m/>
    <n v="19.626999999999999"/>
    <n v="50.1"/>
    <n v="3.8100000000000002E-2"/>
    <n v="8.3799999999999999E-2"/>
    <n v="0"/>
    <n v="393.1"/>
    <m/>
    <m/>
    <m/>
    <m/>
    <n v="2221200"/>
    <n v="899"/>
    <n v="393.1"/>
    <s v=""/>
    <s v=""/>
    <s v=""/>
  </r>
  <r>
    <d v="2024-08-09T00:00:00"/>
    <x v="221"/>
    <n v="1300"/>
    <d v="1901-12-30T13:00:00"/>
    <n v="63.49"/>
    <n v="0"/>
    <n v="0.5"/>
    <n v="3.02"/>
    <m/>
    <n v="17.082000000000001"/>
    <n v="48"/>
    <n v="3.8100000000000002E-2"/>
    <n v="8.3799999999999999E-2"/>
    <n v="0"/>
    <n v="209.4"/>
    <m/>
    <m/>
    <m/>
    <m/>
    <n v="2221300"/>
    <n v="907.8"/>
    <n v="209.4"/>
    <s v=""/>
    <s v=""/>
    <s v=""/>
  </r>
  <r>
    <d v="2024-08-09T00:00:00"/>
    <x v="221"/>
    <n v="1400"/>
    <d v="1901-12-30T14:00:00"/>
    <n v="63.49"/>
    <n v="0"/>
    <n v="0.5"/>
    <n v="3.52"/>
    <m/>
    <n v="22.513000000000002"/>
    <n v="49.8"/>
    <n v="3.8100000000000002E-2"/>
    <n v="8.3799999999999999E-2"/>
    <n v="0"/>
    <n v="416.9"/>
    <m/>
    <m/>
    <m/>
    <m/>
    <n v="2221400"/>
    <n v="863.7"/>
    <n v="416.9"/>
    <s v=""/>
    <s v=""/>
    <s v=""/>
  </r>
  <r>
    <d v="2024-08-09T00:00:00"/>
    <x v="221"/>
    <n v="1500"/>
    <d v="1901-12-30T15:00:00"/>
    <n v="63.49"/>
    <n v="0"/>
    <n v="2.0099999999999998"/>
    <n v="6.54"/>
    <m/>
    <n v="17.271999999999998"/>
    <n v="46.4"/>
    <n v="3.8100000000000002E-2"/>
    <n v="8.3799999999999999E-2"/>
    <n v="0"/>
    <n v="586.9"/>
    <m/>
    <m/>
    <m/>
    <m/>
    <n v="2221500"/>
    <n v="770.5"/>
    <n v="586.9"/>
    <s v=""/>
    <s v=""/>
    <s v=""/>
  </r>
  <r>
    <d v="2024-08-09T00:00:00"/>
    <x v="221"/>
    <n v="1600"/>
    <d v="1901-12-30T16:00:00"/>
    <n v="63.61"/>
    <n v="0"/>
    <n v="1.51"/>
    <n v="4.53"/>
    <m/>
    <n v="14.122"/>
    <n v="60.8"/>
    <n v="3.8100000000000002E-2"/>
    <n v="8.3799999999999999E-2"/>
    <n v="0"/>
    <n v="131.9"/>
    <m/>
    <m/>
    <m/>
    <m/>
    <n v="2221600"/>
    <n v="635.5"/>
    <n v="131.9"/>
    <s v=""/>
    <s v=""/>
    <s v=""/>
  </r>
  <r>
    <d v="2024-08-09T00:00:00"/>
    <x v="221"/>
    <n v="1700"/>
    <d v="1901-12-30T17:00:00"/>
    <n v="63.73"/>
    <n v="0"/>
    <n v="0.5"/>
    <n v="3.02"/>
    <m/>
    <n v="15.557"/>
    <n v="59.6"/>
    <n v="3.8100000000000002E-2"/>
    <n v="8.3799999999999999E-2"/>
    <n v="0"/>
    <n v="280.60000000000002"/>
    <m/>
    <m/>
    <m/>
    <m/>
    <n v="2221700"/>
    <n v="469.5"/>
    <n v="280.60000000000002"/>
    <s v=""/>
    <s v=""/>
    <s v=""/>
  </r>
  <r>
    <d v="2024-08-09T00:00:00"/>
    <x v="221"/>
    <n v="1800"/>
    <d v="1901-12-30T18:00:00"/>
    <n v="63.61"/>
    <n v="0"/>
    <n v="1.01"/>
    <n v="5.03"/>
    <m/>
    <n v="13.786"/>
    <n v="61.3"/>
    <n v="3.73E-2"/>
    <n v="8.3799999999999999E-2"/>
    <n v="0"/>
    <n v="223.1"/>
    <m/>
    <m/>
    <m/>
    <m/>
    <n v="2221800"/>
    <n v="287.5"/>
    <n v="223.1"/>
    <s v=""/>
    <s v=""/>
    <s v=""/>
  </r>
  <r>
    <d v="2024-08-09T00:00:00"/>
    <x v="221"/>
    <n v="1900"/>
    <d v="1901-12-30T19:00:00"/>
    <n v="63.37"/>
    <n v="0"/>
    <n v="0.5"/>
    <n v="3.52"/>
    <m/>
    <n v="12.484999999999999"/>
    <n v="65.099999999999994"/>
    <n v="3.73E-2"/>
    <n v="8.3799999999999999E-2"/>
    <n v="0"/>
    <n v="21.9"/>
    <m/>
    <m/>
    <m/>
    <m/>
    <n v="2221900"/>
    <n v="111.3"/>
    <n v="21.9"/>
    <s v=""/>
    <s v=""/>
    <s v=""/>
  </r>
  <r>
    <d v="2024-08-09T00:00:00"/>
    <x v="221"/>
    <n v="2000"/>
    <d v="1901-12-30T20:00:00"/>
    <n v="63.14"/>
    <n v="0"/>
    <n v="1.01"/>
    <n v="3.52"/>
    <m/>
    <n v="10.834"/>
    <n v="64.3"/>
    <n v="3.73E-2"/>
    <n v="8.3799999999999999E-2"/>
    <n v="0"/>
    <n v="0.6"/>
    <m/>
    <m/>
    <m/>
    <m/>
    <n v="2222000"/>
    <n v="4.7"/>
    <n v="0"/>
    <s v=""/>
    <s v=""/>
    <s v=""/>
  </r>
  <r>
    <d v="2024-08-09T00:00:00"/>
    <x v="221"/>
    <n v="2100"/>
    <d v="1901-12-30T21:00:00"/>
    <n v="62.91"/>
    <n v="0"/>
    <n v="0.5"/>
    <n v="2.0099999999999998"/>
    <m/>
    <n v="9.952"/>
    <n v="66.7"/>
    <n v="3.73E-2"/>
    <n v="8.3799999999999999E-2"/>
    <n v="0"/>
    <n v="0.6"/>
    <m/>
    <m/>
    <m/>
    <m/>
    <n v="2222100"/>
    <n v="0"/>
    <n v="0"/>
    <s v=""/>
    <s v=""/>
    <s v=""/>
  </r>
  <r>
    <d v="2024-08-09T00:00:00"/>
    <x v="221"/>
    <n v="2200"/>
    <d v="1901-12-30T22:00:00"/>
    <n v="63.26"/>
    <n v="0"/>
    <n v="0.5"/>
    <n v="2.0099999999999998"/>
    <m/>
    <n v="9.4350000000000005"/>
    <n v="69.900000000000006"/>
    <n v="3.73E-2"/>
    <n v="8.3799999999999999E-2"/>
    <n v="0"/>
    <n v="0.6"/>
    <m/>
    <m/>
    <m/>
    <m/>
    <n v="2222200"/>
    <n v="0"/>
    <n v="0"/>
    <s v=""/>
    <s v=""/>
    <s v=""/>
  </r>
  <r>
    <d v="2024-08-09T00:00:00"/>
    <x v="221"/>
    <n v="2300"/>
    <d v="1901-12-30T23:00:00"/>
    <n v="62.79"/>
    <n v="0"/>
    <n v="0.5"/>
    <n v="1.51"/>
    <m/>
    <n v="9.5090000000000003"/>
    <n v="71.400000000000006"/>
    <n v="3.6600000000000001E-2"/>
    <n v="8.3799999999999999E-2"/>
    <n v="0"/>
    <n v="0.6"/>
    <m/>
    <m/>
    <m/>
    <m/>
    <n v="2222300"/>
    <n v="0"/>
    <n v="0"/>
    <s v=""/>
    <s v=""/>
    <s v=""/>
  </r>
  <r>
    <d v="2024-08-09T00:00:00"/>
    <x v="221"/>
    <n v="2400"/>
    <d v="1901-12-31T00:00:00"/>
    <n v="62.67"/>
    <n v="0"/>
    <n v="0.5"/>
    <n v="2.0099999999999998"/>
    <m/>
    <n v="10.1"/>
    <n v="70"/>
    <n v="3.6600000000000001E-2"/>
    <n v="8.3799999999999999E-2"/>
    <n v="0"/>
    <n v="0.6"/>
    <m/>
    <m/>
    <m/>
    <m/>
    <n v="2222400"/>
    <n v="0"/>
    <n v="0"/>
    <n v="3.6999999999999998E-2"/>
    <n v="8.4000000000000005E-2"/>
    <n v="0"/>
  </r>
  <r>
    <d v="2024-08-10T00:00:00"/>
    <x v="222"/>
    <n v="100"/>
    <d v="1901-12-31T01:00:00"/>
    <n v="62.91"/>
    <n v="0"/>
    <n v="0.5"/>
    <n v="2.52"/>
    <m/>
    <n v="9.9770000000000003"/>
    <n v="67.7"/>
    <n v="3.6600000000000001E-2"/>
    <n v="8.3799999999999999E-2"/>
    <n v="0"/>
    <n v="0.6"/>
    <m/>
    <m/>
    <m/>
    <m/>
    <n v="2230100"/>
    <n v="0"/>
    <n v="0"/>
    <s v=""/>
    <s v=""/>
    <s v=""/>
  </r>
  <r>
    <d v="2024-08-10T00:00:00"/>
    <x v="222"/>
    <n v="200"/>
    <d v="1901-12-31T02:00:00"/>
    <n v="63.14"/>
    <n v="0"/>
    <n v="1.01"/>
    <n v="3.02"/>
    <m/>
    <n v="11.71"/>
    <n v="66.2"/>
    <n v="3.6600000000000001E-2"/>
    <n v="8.3799999999999999E-2"/>
    <n v="0"/>
    <n v="0.6"/>
    <m/>
    <m/>
    <m/>
    <m/>
    <n v="2230200"/>
    <n v="0"/>
    <n v="0"/>
    <s v=""/>
    <s v=""/>
    <s v=""/>
  </r>
  <r>
    <d v="2024-08-10T00:00:00"/>
    <x v="222"/>
    <n v="300"/>
    <d v="1901-12-31T03:00:00"/>
    <n v="62.67"/>
    <n v="0"/>
    <n v="1.01"/>
    <n v="4.03"/>
    <m/>
    <n v="10.882999999999999"/>
    <n v="64"/>
    <n v="3.6600000000000001E-2"/>
    <n v="8.3099999999999993E-2"/>
    <n v="0"/>
    <n v="0.6"/>
    <m/>
    <m/>
    <m/>
    <m/>
    <n v="2230300"/>
    <n v="0"/>
    <n v="0"/>
    <s v=""/>
    <s v=""/>
    <s v=""/>
  </r>
  <r>
    <d v="2024-08-10T00:00:00"/>
    <x v="222"/>
    <n v="400"/>
    <d v="1901-12-31T04:00:00"/>
    <n v="63.14"/>
    <n v="0"/>
    <n v="1.01"/>
    <n v="3.02"/>
    <m/>
    <n v="11.589"/>
    <n v="68.099999999999994"/>
    <n v="3.5900000000000001E-2"/>
    <n v="8.3099999999999993E-2"/>
    <n v="0"/>
    <n v="0.6"/>
    <m/>
    <m/>
    <m/>
    <m/>
    <n v="2230400"/>
    <n v="0"/>
    <n v="0"/>
    <s v=""/>
    <s v=""/>
    <s v=""/>
  </r>
  <r>
    <d v="2024-08-10T00:00:00"/>
    <x v="222"/>
    <n v="500"/>
    <d v="1901-12-31T05:00:00"/>
    <n v="63.14"/>
    <n v="0"/>
    <n v="1.51"/>
    <n v="4.03"/>
    <m/>
    <n v="11.54"/>
    <n v="60.5"/>
    <n v="3.5900000000000001E-2"/>
    <n v="8.3099999999999993E-2"/>
    <n v="0"/>
    <n v="5.6"/>
    <m/>
    <m/>
    <m/>
    <m/>
    <n v="2230500"/>
    <n v="0"/>
    <n v="5.6"/>
    <s v=""/>
    <s v=""/>
    <s v=""/>
  </r>
  <r>
    <d v="2024-08-10T00:00:00"/>
    <x v="222"/>
    <n v="600"/>
    <d v="1901-12-31T06:00:00"/>
    <n v="63.26"/>
    <n v="0"/>
    <n v="1.51"/>
    <n v="4.03"/>
    <m/>
    <n v="12.170999999999999"/>
    <n v="59.6"/>
    <n v="3.5900000000000001E-2"/>
    <n v="8.3099999999999993E-2"/>
    <n v="0"/>
    <n v="48.1"/>
    <m/>
    <m/>
    <m/>
    <m/>
    <n v="2230600"/>
    <n v="59.8"/>
    <n v="48.1"/>
    <s v=""/>
    <s v=""/>
    <s v=""/>
  </r>
  <r>
    <d v="2024-08-10T00:00:00"/>
    <x v="222"/>
    <n v="700"/>
    <d v="1901-12-31T07:00:00"/>
    <n v="63.02"/>
    <n v="0"/>
    <n v="1.01"/>
    <n v="3.52"/>
    <m/>
    <n v="15.581"/>
    <n v="53.8"/>
    <n v="3.5900000000000001E-2"/>
    <n v="8.3099999999999993E-2"/>
    <n v="0"/>
    <n v="224.4"/>
    <m/>
    <m/>
    <m/>
    <m/>
    <n v="2230700"/>
    <n v="225.5"/>
    <n v="224.4"/>
    <s v=""/>
    <s v=""/>
    <s v=""/>
  </r>
  <r>
    <d v="2024-08-10T00:00:00"/>
    <x v="222"/>
    <n v="800"/>
    <d v="1901-12-31T08:00:00"/>
    <n v="62.91"/>
    <n v="0"/>
    <n v="0"/>
    <n v="2.52"/>
    <m/>
    <n v="18.318999999999999"/>
    <n v="46.7"/>
    <n v="3.5900000000000001E-2"/>
    <n v="8.2400000000000001E-2"/>
    <n v="0"/>
    <n v="293.10000000000002"/>
    <m/>
    <m/>
    <m/>
    <m/>
    <n v="2230800"/>
    <n v="408.7"/>
    <n v="293.10000000000002"/>
    <s v=""/>
    <s v=""/>
    <s v=""/>
  </r>
  <r>
    <d v="2024-08-10T00:00:00"/>
    <x v="222"/>
    <n v="900"/>
    <d v="1901-12-31T09:00:00"/>
    <n v="63.14"/>
    <n v="0"/>
    <n v="0.5"/>
    <n v="3.52"/>
    <m/>
    <n v="19.151"/>
    <n v="43.3"/>
    <n v="3.5900000000000001E-2"/>
    <n v="8.2400000000000001E-2"/>
    <n v="0"/>
    <n v="543.1"/>
    <m/>
    <m/>
    <m/>
    <m/>
    <n v="2230900"/>
    <n v="581.79999999999995"/>
    <n v="543.1"/>
    <s v=""/>
    <s v=""/>
    <s v=""/>
  </r>
  <r>
    <d v="2024-08-10T00:00:00"/>
    <x v="222"/>
    <n v="1000"/>
    <d v="1901-12-31T10:00:00"/>
    <n v="64.19"/>
    <n v="0.18999999999999773"/>
    <n v="1.01"/>
    <n v="4.03"/>
    <m/>
    <n v="20.436"/>
    <n v="41.2"/>
    <n v="3.5200000000000002E-2"/>
    <n v="8.1600000000000006E-2"/>
    <n v="0"/>
    <n v="691.9"/>
    <m/>
    <m/>
    <m/>
    <m/>
    <n v="2231000"/>
    <n v="728.3"/>
    <n v="691.9"/>
    <s v=""/>
    <s v=""/>
    <s v=""/>
  </r>
  <r>
    <d v="2024-08-10T00:00:00"/>
    <x v="222"/>
    <n v="1100"/>
    <d v="1901-12-31T11:00:00"/>
    <n v="64.430000000000007"/>
    <n v="0.43000000000000682"/>
    <n v="1.51"/>
    <n v="4.53"/>
    <m/>
    <n v="22.154"/>
    <n v="40.9"/>
    <n v="3.5200000000000002E-2"/>
    <n v="8.1600000000000006E-2"/>
    <n v="0"/>
    <n v="821.9"/>
    <m/>
    <m/>
    <m/>
    <m/>
    <n v="2231100"/>
    <n v="835.7"/>
    <n v="821.9"/>
    <s v=""/>
    <s v=""/>
    <s v=""/>
  </r>
  <r>
    <d v="2024-08-10T00:00:00"/>
    <x v="222"/>
    <n v="1200"/>
    <d v="1901-12-31T12:00:00"/>
    <n v="64.19"/>
    <n v="0.18999999999999773"/>
    <n v="1.01"/>
    <n v="4.53"/>
    <m/>
    <n v="22.082000000000001"/>
    <n v="38.5"/>
    <n v="3.5200000000000002E-2"/>
    <n v="8.1600000000000006E-2"/>
    <n v="0"/>
    <n v="794.4"/>
    <m/>
    <m/>
    <m/>
    <m/>
    <n v="2231200"/>
    <n v="896"/>
    <n v="794.4"/>
    <s v=""/>
    <s v=""/>
    <s v=""/>
  </r>
  <r>
    <d v="2024-08-10T00:00:00"/>
    <x v="222"/>
    <n v="1300"/>
    <d v="1901-12-31T13:00:00"/>
    <n v="63.73"/>
    <n v="0"/>
    <n v="1.51"/>
    <n v="5.03"/>
    <m/>
    <n v="19.532"/>
    <n v="35.299999999999997"/>
    <n v="3.5200000000000002E-2"/>
    <n v="8.1600000000000006E-2"/>
    <n v="0"/>
    <n v="659.4"/>
    <m/>
    <m/>
    <m/>
    <m/>
    <n v="2231300"/>
    <n v="904.2"/>
    <n v="659.4"/>
    <s v=""/>
    <s v=""/>
    <s v=""/>
  </r>
  <r>
    <d v="2024-08-10T00:00:00"/>
    <x v="222"/>
    <n v="1400"/>
    <d v="1901-12-31T14:00:00"/>
    <n v="63.49"/>
    <n v="0"/>
    <n v="1.01"/>
    <n v="5.03"/>
    <m/>
    <n v="21.460999999999999"/>
    <n v="40.9"/>
    <n v="3.5900000000000001E-2"/>
    <n v="8.1600000000000006E-2"/>
    <n v="0"/>
    <n v="355.6"/>
    <m/>
    <m/>
    <m/>
    <m/>
    <n v="2231400"/>
    <n v="860"/>
    <n v="355.6"/>
    <s v=""/>
    <s v=""/>
    <s v=""/>
  </r>
  <r>
    <d v="2024-08-10T00:00:00"/>
    <x v="222"/>
    <n v="1500"/>
    <d v="1901-12-31T15:00:00"/>
    <n v="63.14"/>
    <n v="0"/>
    <n v="1.01"/>
    <n v="4.03"/>
    <m/>
    <n v="18.437999999999999"/>
    <n v="39.200000000000003"/>
    <n v="3.5900000000000001E-2"/>
    <n v="8.09E-2"/>
    <n v="0"/>
    <n v="433.1"/>
    <m/>
    <m/>
    <m/>
    <m/>
    <n v="2231500"/>
    <n v="766.5"/>
    <n v="433.1"/>
    <s v=""/>
    <s v=""/>
    <s v=""/>
  </r>
  <r>
    <d v="2024-08-10T00:00:00"/>
    <x v="222"/>
    <n v="1600"/>
    <d v="1901-12-31T16:00:00"/>
    <n v="63.26"/>
    <n v="0"/>
    <n v="1.51"/>
    <n v="5.03"/>
    <m/>
    <n v="18.556999999999999"/>
    <n v="46.6"/>
    <n v="3.6600000000000001E-2"/>
    <n v="8.1600000000000006E-2"/>
    <n v="0"/>
    <n v="311.89999999999998"/>
    <m/>
    <m/>
    <m/>
    <m/>
    <n v="2231600"/>
    <n v="631"/>
    <n v="311.89999999999998"/>
    <s v=""/>
    <s v=""/>
    <s v=""/>
  </r>
  <r>
    <d v="2024-08-10T00:00:00"/>
    <x v="222"/>
    <n v="1700"/>
    <d v="1901-12-31T17:00:00"/>
    <n v="63.61"/>
    <n v="0"/>
    <n v="1.01"/>
    <n v="4.03"/>
    <m/>
    <n v="18.937000000000001"/>
    <n v="45.8"/>
    <n v="3.5900000000000001E-2"/>
    <n v="8.09E-2"/>
    <n v="0"/>
    <n v="270.60000000000002"/>
    <m/>
    <m/>
    <m/>
    <m/>
    <n v="2231700"/>
    <n v="464.5"/>
    <n v="270.60000000000002"/>
    <s v=""/>
    <s v=""/>
    <s v=""/>
  </r>
  <r>
    <d v="2024-08-10T00:00:00"/>
    <x v="222"/>
    <n v="1800"/>
    <d v="1901-12-31T18:00:00"/>
    <n v="63.14"/>
    <n v="0"/>
    <n v="1.01"/>
    <n v="5.03"/>
    <m/>
    <n v="17.201000000000001"/>
    <n v="43.6"/>
    <n v="3.5900000000000001E-2"/>
    <n v="8.1600000000000006E-2"/>
    <n v="0"/>
    <n v="204.4"/>
    <m/>
    <m/>
    <m/>
    <m/>
    <n v="2231800"/>
    <n v="282"/>
    <n v="204.4"/>
    <s v=""/>
    <s v=""/>
    <s v=""/>
  </r>
  <r>
    <d v="2024-08-10T00:00:00"/>
    <x v="222"/>
    <n v="1900"/>
    <d v="1901-12-31T19:00:00"/>
    <n v="62.67"/>
    <n v="0"/>
    <n v="0"/>
    <n v="2.52"/>
    <m/>
    <n v="13.545999999999999"/>
    <n v="49.4"/>
    <n v="3.5200000000000002E-2"/>
    <n v="8.1600000000000006E-2"/>
    <n v="0"/>
    <n v="60.6"/>
    <m/>
    <m/>
    <m/>
    <m/>
    <n v="2231900"/>
    <n v="106.5"/>
    <n v="60.6"/>
    <s v=""/>
    <s v=""/>
    <s v=""/>
  </r>
  <r>
    <d v="2024-08-10T00:00:00"/>
    <x v="222"/>
    <n v="2000"/>
    <d v="1901-12-31T20:00:00"/>
    <n v="62.91"/>
    <n v="0"/>
    <n v="0"/>
    <n v="2.52"/>
    <m/>
    <n v="11.175000000000001"/>
    <n v="58.4"/>
    <n v="3.5200000000000002E-2"/>
    <n v="8.1600000000000006E-2"/>
    <n v="0"/>
    <n v="1.9"/>
    <m/>
    <m/>
    <m/>
    <m/>
    <n v="2232000"/>
    <n v="3.7"/>
    <n v="1.9"/>
    <s v=""/>
    <s v=""/>
    <s v=""/>
  </r>
  <r>
    <d v="2024-08-10T00:00:00"/>
    <x v="222"/>
    <n v="2100"/>
    <d v="1901-12-31T21:00:00"/>
    <n v="62.91"/>
    <n v="0"/>
    <n v="0.5"/>
    <n v="2.0099999999999998"/>
    <m/>
    <n v="10.417999999999999"/>
    <n v="64.400000000000006"/>
    <n v="3.44E-2"/>
    <n v="8.1600000000000006E-2"/>
    <n v="0"/>
    <n v="0.6"/>
    <m/>
    <m/>
    <m/>
    <m/>
    <n v="2232100"/>
    <n v="0"/>
    <n v="0"/>
    <s v=""/>
    <s v=""/>
    <s v=""/>
  </r>
  <r>
    <d v="2024-08-10T00:00:00"/>
    <x v="222"/>
    <n v="2200"/>
    <d v="1901-12-31T22:00:00"/>
    <n v="62.91"/>
    <n v="0"/>
    <n v="0"/>
    <n v="1.51"/>
    <m/>
    <n v="10.173"/>
    <n v="63.8"/>
    <n v="3.44E-2"/>
    <n v="8.1600000000000006E-2"/>
    <n v="0"/>
    <n v="0.6"/>
    <m/>
    <m/>
    <m/>
    <m/>
    <n v="2232200"/>
    <n v="0"/>
    <n v="0"/>
    <s v=""/>
    <s v=""/>
    <s v=""/>
  </r>
  <r>
    <d v="2024-08-10T00:00:00"/>
    <x v="222"/>
    <n v="2300"/>
    <d v="1901-12-31T23:00:00"/>
    <n v="63.02"/>
    <n v="0"/>
    <n v="0.5"/>
    <n v="1.51"/>
    <m/>
    <n v="9.0399999999999991"/>
    <n v="67"/>
    <n v="3.3700000000000001E-2"/>
    <n v="8.1600000000000006E-2"/>
    <n v="0"/>
    <n v="0.6"/>
    <m/>
    <m/>
    <m/>
    <m/>
    <n v="2232300"/>
    <n v="0"/>
    <n v="0"/>
    <s v=""/>
    <s v=""/>
    <s v=""/>
  </r>
  <r>
    <d v="2024-08-10T00:00:00"/>
    <x v="222"/>
    <n v="2400"/>
    <d v="1902-01-01T00:00:00"/>
    <n v="62.91"/>
    <n v="0"/>
    <n v="0.5"/>
    <n v="2.52"/>
    <m/>
    <n v="9.5090000000000003"/>
    <n v="63.6"/>
    <n v="3.3700000000000001E-2"/>
    <n v="8.1600000000000006E-2"/>
    <n v="0"/>
    <n v="0.6"/>
    <m/>
    <m/>
    <m/>
    <m/>
    <n v="2232400"/>
    <n v="0"/>
    <n v="0"/>
    <n v="3.4000000000000002E-2"/>
    <n v="8.2000000000000003E-2"/>
    <n v="0"/>
  </r>
  <r>
    <d v="2024-08-11T00:00:00"/>
    <x v="223"/>
    <n v="100"/>
    <d v="1902-01-01T01:00:00"/>
    <n v="62.91"/>
    <n v="0"/>
    <n v="0.5"/>
    <n v="2.0099999999999998"/>
    <m/>
    <n v="9.5090000000000003"/>
    <n v="63.5"/>
    <n v="3.3700000000000001E-2"/>
    <n v="8.1600000000000006E-2"/>
    <n v="0"/>
    <n v="0.6"/>
    <m/>
    <m/>
    <m/>
    <m/>
    <n v="2240100"/>
    <n v="0"/>
    <n v="0"/>
    <s v=""/>
    <s v=""/>
    <s v=""/>
  </r>
  <r>
    <d v="2024-08-11T00:00:00"/>
    <x v="223"/>
    <n v="200"/>
    <d v="1902-01-01T02:00:00"/>
    <n v="62.67"/>
    <n v="0"/>
    <n v="0.5"/>
    <n v="2.52"/>
    <m/>
    <n v="9.9280000000000008"/>
    <n v="64.3"/>
    <n v="3.3000000000000002E-2"/>
    <n v="8.1600000000000006E-2"/>
    <n v="0"/>
    <n v="0.6"/>
    <m/>
    <m/>
    <m/>
    <m/>
    <n v="2240200"/>
    <n v="0"/>
    <n v="0"/>
    <s v=""/>
    <s v=""/>
    <s v=""/>
  </r>
  <r>
    <d v="2024-08-11T00:00:00"/>
    <x v="223"/>
    <n v="300"/>
    <d v="1902-01-01T03:00:00"/>
    <n v="62.67"/>
    <n v="0"/>
    <n v="1.01"/>
    <n v="2.52"/>
    <m/>
    <n v="9.657"/>
    <n v="65.099999999999994"/>
    <n v="3.3000000000000002E-2"/>
    <n v="8.09E-2"/>
    <n v="0"/>
    <n v="0.6"/>
    <m/>
    <m/>
    <m/>
    <m/>
    <n v="2240300"/>
    <n v="0"/>
    <n v="0"/>
    <s v=""/>
    <s v=""/>
    <s v=""/>
  </r>
  <r>
    <d v="2024-08-11T00:00:00"/>
    <x v="223"/>
    <n v="400"/>
    <d v="1902-01-01T04:00:00"/>
    <n v="62.91"/>
    <n v="0"/>
    <n v="1.01"/>
    <n v="2.0099999999999998"/>
    <m/>
    <n v="8.6180000000000003"/>
    <n v="66.900000000000006"/>
    <n v="3.3000000000000002E-2"/>
    <n v="8.09E-2"/>
    <n v="0"/>
    <n v="0.6"/>
    <m/>
    <m/>
    <m/>
    <m/>
    <n v="2240400"/>
    <n v="0"/>
    <n v="0"/>
    <s v=""/>
    <s v=""/>
    <s v=""/>
  </r>
  <r>
    <d v="2024-08-11T00:00:00"/>
    <x v="223"/>
    <n v="500"/>
    <d v="1902-01-01T05:00:00"/>
    <n v="62.67"/>
    <n v="0"/>
    <n v="1.01"/>
    <n v="2.0099999999999998"/>
    <m/>
    <n v="8.9410000000000007"/>
    <n v="68.7"/>
    <n v="3.3000000000000002E-2"/>
    <n v="8.09E-2"/>
    <n v="0"/>
    <n v="5.6"/>
    <m/>
    <m/>
    <m/>
    <m/>
    <n v="2240500"/>
    <n v="0"/>
    <n v="5.6"/>
    <s v=""/>
    <s v=""/>
    <s v=""/>
  </r>
  <r>
    <d v="2024-08-11T00:00:00"/>
    <x v="223"/>
    <n v="600"/>
    <d v="1902-01-01T06:00:00"/>
    <n v="63.14"/>
    <n v="0"/>
    <n v="1.01"/>
    <n v="2.0099999999999998"/>
    <m/>
    <n v="11.102"/>
    <n v="69.5"/>
    <n v="3.3000000000000002E-2"/>
    <n v="8.09E-2"/>
    <n v="0"/>
    <n v="59.4"/>
    <m/>
    <m/>
    <m/>
    <m/>
    <n v="2240600"/>
    <n v="56.8"/>
    <n v="59.4"/>
    <s v=""/>
    <s v=""/>
    <s v=""/>
  </r>
  <r>
    <d v="2024-08-11T00:00:00"/>
    <x v="223"/>
    <n v="700"/>
    <d v="1902-01-01T07:00:00"/>
    <n v="62.79"/>
    <n v="0"/>
    <n v="0.5"/>
    <n v="1.51"/>
    <m/>
    <n v="15.986000000000001"/>
    <n v="64.2"/>
    <n v="3.3000000000000002E-2"/>
    <n v="8.09E-2"/>
    <n v="0"/>
    <n v="210.6"/>
    <m/>
    <m/>
    <m/>
    <m/>
    <n v="2240700"/>
    <n v="221.8"/>
    <n v="210.6"/>
    <s v=""/>
    <s v=""/>
    <s v=""/>
  </r>
  <r>
    <d v="2024-08-11T00:00:00"/>
    <x v="223"/>
    <n v="800"/>
    <d v="1902-01-01T08:00:00"/>
    <n v="63.37"/>
    <n v="0"/>
    <n v="0"/>
    <n v="2.0099999999999998"/>
    <m/>
    <n v="17.652999999999999"/>
    <n v="48.2"/>
    <n v="3.2199999999999999E-2"/>
    <n v="8.09E-2"/>
    <n v="0"/>
    <n v="285.60000000000002"/>
    <m/>
    <m/>
    <m/>
    <m/>
    <n v="2240800"/>
    <n v="405.5"/>
    <n v="285.60000000000002"/>
    <s v=""/>
    <s v=""/>
    <s v=""/>
  </r>
  <r>
    <d v="2024-08-11T00:00:00"/>
    <x v="223"/>
    <n v="900"/>
    <d v="1902-01-01T09:00:00"/>
    <n v="63.73"/>
    <n v="0"/>
    <n v="1.01"/>
    <n v="4.03"/>
    <m/>
    <n v="19.413"/>
    <n v="43.5"/>
    <n v="3.2199999999999999E-2"/>
    <n v="8.0199999999999994E-2"/>
    <n v="0"/>
    <n v="574.4"/>
    <m/>
    <m/>
    <m/>
    <m/>
    <n v="2240900"/>
    <n v="578.70000000000005"/>
    <n v="574.4"/>
    <s v=""/>
    <s v=""/>
    <s v=""/>
  </r>
  <r>
    <d v="2024-08-11T00:00:00"/>
    <x v="223"/>
    <n v="1000"/>
    <d v="1902-01-01T10:00:00"/>
    <n v="63.73"/>
    <n v="0"/>
    <n v="1.01"/>
    <n v="4.03"/>
    <m/>
    <n v="21.199000000000002"/>
    <n v="40.1"/>
    <n v="3.2199999999999999E-2"/>
    <n v="8.0199999999999994E-2"/>
    <n v="0"/>
    <n v="734.4"/>
    <m/>
    <m/>
    <m/>
    <m/>
    <n v="2241000"/>
    <n v="725.2"/>
    <n v="734.4"/>
    <s v=""/>
    <s v=""/>
    <s v=""/>
  </r>
  <r>
    <d v="2024-08-11T00:00:00"/>
    <x v="223"/>
    <n v="1100"/>
    <d v="1902-01-01T11:00:00"/>
    <n v="63.49"/>
    <n v="0"/>
    <n v="1.51"/>
    <n v="5.03"/>
    <m/>
    <n v="21.007999999999999"/>
    <n v="37.6"/>
    <n v="3.2199999999999999E-2"/>
    <n v="7.9500000000000001E-2"/>
    <n v="0"/>
    <n v="809.4"/>
    <m/>
    <m/>
    <m/>
    <m/>
    <n v="2241100"/>
    <n v="832.7"/>
    <n v="809.4"/>
    <s v=""/>
    <s v=""/>
    <s v=""/>
  </r>
  <r>
    <d v="2024-08-11T00:00:00"/>
    <x v="223"/>
    <n v="1200"/>
    <d v="1902-01-01T12:00:00"/>
    <n v="63.61"/>
    <n v="0"/>
    <n v="1.01"/>
    <n v="4.03"/>
    <m/>
    <n v="20.603000000000002"/>
    <n v="43.4"/>
    <n v="3.2199999999999999E-2"/>
    <n v="7.9500000000000001E-2"/>
    <n v="0"/>
    <n v="511.9"/>
    <m/>
    <m/>
    <m/>
    <m/>
    <n v="2241200"/>
    <n v="892.7"/>
    <n v="511.9"/>
    <s v=""/>
    <s v=""/>
    <s v=""/>
  </r>
  <r>
    <d v="2024-08-11T00:00:00"/>
    <x v="223"/>
    <n v="1300"/>
    <d v="1902-01-01T13:00:00"/>
    <n v="63.73"/>
    <n v="0"/>
    <n v="1.01"/>
    <n v="4.03"/>
    <m/>
    <n v="20.007000000000001"/>
    <n v="42.7"/>
    <n v="3.3000000000000002E-2"/>
    <n v="7.9500000000000001E-2"/>
    <n v="0"/>
    <n v="379.4"/>
    <m/>
    <m/>
    <m/>
    <m/>
    <n v="2241300"/>
    <n v="900.5"/>
    <n v="379.4"/>
    <s v=""/>
    <s v=""/>
    <s v=""/>
  </r>
  <r>
    <d v="2024-08-11T00:00:00"/>
    <x v="223"/>
    <n v="1400"/>
    <d v="1902-01-01T14:00:00"/>
    <n v="63.26"/>
    <n v="0"/>
    <n v="1.01"/>
    <n v="5.03"/>
    <m/>
    <n v="19.151"/>
    <n v="43"/>
    <n v="3.3000000000000002E-2"/>
    <n v="7.9500000000000001E-2"/>
    <n v="0"/>
    <n v="451.9"/>
    <m/>
    <m/>
    <m/>
    <m/>
    <n v="2241400"/>
    <n v="856"/>
    <n v="451.9"/>
    <s v=""/>
    <s v=""/>
    <s v=""/>
  </r>
  <r>
    <d v="2024-08-11T00:00:00"/>
    <x v="223"/>
    <n v="1500"/>
    <d v="1902-01-01T15:00:00"/>
    <n v="63.84"/>
    <n v="0"/>
    <n v="0.5"/>
    <n v="4.53"/>
    <m/>
    <n v="16.558"/>
    <n v="51.8"/>
    <n v="3.3700000000000001E-2"/>
    <n v="7.9500000000000001E-2"/>
    <n v="0"/>
    <n v="175.6"/>
    <m/>
    <m/>
    <m/>
    <m/>
    <n v="2241500"/>
    <n v="762"/>
    <n v="175.6"/>
    <s v=""/>
    <s v=""/>
    <s v=""/>
  </r>
  <r>
    <d v="2024-08-11T00:00:00"/>
    <x v="223"/>
    <n v="1600"/>
    <d v="1902-01-01T16:00:00"/>
    <n v="63.61"/>
    <n v="0"/>
    <n v="0"/>
    <n v="2.52"/>
    <m/>
    <n v="16.63"/>
    <n v="58.8"/>
    <n v="3.3000000000000002E-2"/>
    <n v="7.9500000000000001E-2"/>
    <n v="0"/>
    <n v="134.4"/>
    <m/>
    <m/>
    <m/>
    <m/>
    <n v="2241600"/>
    <n v="626.29999999999995"/>
    <n v="134.4"/>
    <s v=""/>
    <s v=""/>
    <s v=""/>
  </r>
  <r>
    <d v="2024-08-11T00:00:00"/>
    <x v="223"/>
    <n v="1700"/>
    <d v="1902-01-01T17:00:00"/>
    <n v="63.84"/>
    <n v="0"/>
    <n v="1.01"/>
    <n v="4.53"/>
    <m/>
    <n v="15.247"/>
    <n v="66.900000000000006"/>
    <n v="3.3700000000000001E-2"/>
    <n v="7.9500000000000001E-2"/>
    <n v="0.4"/>
    <n v="271.89999999999998"/>
    <m/>
    <m/>
    <m/>
    <m/>
    <n v="2241700"/>
    <n v="459.5"/>
    <n v="271.89999999999998"/>
    <s v=""/>
    <s v=""/>
    <s v=""/>
  </r>
  <r>
    <d v="2024-08-11T00:00:00"/>
    <x v="223"/>
    <n v="1800"/>
    <d v="1902-01-01T18:00:00"/>
    <n v="63.96"/>
    <n v="0"/>
    <n v="1.01"/>
    <n v="3.52"/>
    <m/>
    <n v="15.27"/>
    <n v="58.9"/>
    <n v="3.3000000000000002E-2"/>
    <n v="7.9500000000000001E-2"/>
    <n v="0"/>
    <n v="101.9"/>
    <m/>
    <m/>
    <m/>
    <m/>
    <n v="2241800"/>
    <n v="276.8"/>
    <n v="101.9"/>
    <s v=""/>
    <s v=""/>
    <s v=""/>
  </r>
  <r>
    <d v="2024-08-11T00:00:00"/>
    <x v="223"/>
    <n v="1900"/>
    <d v="1902-01-01T19:00:00"/>
    <n v="63.84"/>
    <n v="0"/>
    <n v="1.01"/>
    <n v="3.52"/>
    <m/>
    <n v="13.497"/>
    <n v="64.3"/>
    <n v="3.2199999999999999E-2"/>
    <n v="7.9500000000000001E-2"/>
    <n v="0"/>
    <n v="29.4"/>
    <m/>
    <m/>
    <m/>
    <m/>
    <n v="2241900"/>
    <n v="101.5"/>
    <n v="29.4"/>
    <s v=""/>
    <s v=""/>
    <s v=""/>
  </r>
  <r>
    <d v="2024-08-11T00:00:00"/>
    <x v="223"/>
    <n v="2000"/>
    <d v="1902-01-01T20:00:00"/>
    <n v="63.96"/>
    <n v="0"/>
    <n v="2.0099999999999998"/>
    <n v="5.03"/>
    <m/>
    <n v="12.798999999999999"/>
    <n v="62.6"/>
    <n v="3.2199999999999999E-2"/>
    <n v="7.9500000000000001E-2"/>
    <n v="0"/>
    <n v="1.9"/>
    <m/>
    <m/>
    <m/>
    <m/>
    <n v="2242000"/>
    <n v="3"/>
    <n v="1.9"/>
    <s v=""/>
    <s v=""/>
    <s v=""/>
  </r>
  <r>
    <d v="2024-08-11T00:00:00"/>
    <x v="223"/>
    <n v="2100"/>
    <d v="1902-01-01T21:00:00"/>
    <n v="63.49"/>
    <n v="0"/>
    <n v="1.01"/>
    <n v="3.02"/>
    <m/>
    <n v="10.565"/>
    <n v="68.099999999999994"/>
    <n v="3.2199999999999999E-2"/>
    <n v="7.9500000000000001E-2"/>
    <n v="0"/>
    <n v="0.6"/>
    <m/>
    <m/>
    <m/>
    <m/>
    <n v="2242100"/>
    <n v="0"/>
    <n v="0"/>
    <s v=""/>
    <s v=""/>
    <s v=""/>
  </r>
  <r>
    <d v="2024-08-11T00:00:00"/>
    <x v="223"/>
    <n v="2200"/>
    <d v="1902-01-01T22:00:00"/>
    <n v="63.73"/>
    <n v="0"/>
    <n v="1.01"/>
    <n v="2.0099999999999998"/>
    <m/>
    <n v="10.295999999999999"/>
    <n v="71.599999999999994"/>
    <n v="3.2199999999999999E-2"/>
    <n v="7.9500000000000001E-2"/>
    <n v="0"/>
    <n v="0.6"/>
    <m/>
    <m/>
    <m/>
    <m/>
    <n v="2242200"/>
    <n v="0"/>
    <n v="0"/>
    <s v=""/>
    <s v=""/>
    <s v=""/>
  </r>
  <r>
    <d v="2024-08-11T00:00:00"/>
    <x v="223"/>
    <n v="2300"/>
    <d v="1902-01-01T23:00:00"/>
    <n v="63.61"/>
    <n v="0"/>
    <n v="1.01"/>
    <n v="2.0099999999999998"/>
    <m/>
    <n v="10.173"/>
    <n v="72.599999999999994"/>
    <n v="3.2199999999999999E-2"/>
    <n v="7.9500000000000001E-2"/>
    <n v="0"/>
    <n v="0.6"/>
    <m/>
    <m/>
    <m/>
    <m/>
    <n v="2242300"/>
    <n v="0"/>
    <n v="0"/>
    <s v=""/>
    <s v=""/>
    <s v=""/>
  </r>
  <r>
    <d v="2024-08-11T00:00:00"/>
    <x v="223"/>
    <n v="2400"/>
    <d v="1902-01-02T00:00:00"/>
    <n v="63.73"/>
    <n v="0"/>
    <n v="1.01"/>
    <n v="2.0099999999999998"/>
    <m/>
    <n v="10.1"/>
    <n v="71"/>
    <n v="3.15E-2"/>
    <n v="7.9500000000000001E-2"/>
    <n v="0"/>
    <n v="0.6"/>
    <m/>
    <m/>
    <m/>
    <m/>
    <n v="2242400"/>
    <n v="0"/>
    <n v="0"/>
    <n v="3.2000000000000001E-2"/>
    <n v="0.08"/>
    <n v="0"/>
  </r>
  <r>
    <d v="2024-08-12T00:00:00"/>
    <x v="224"/>
    <n v="100"/>
    <d v="1902-01-02T01:00:00"/>
    <n v="63.26"/>
    <n v="0"/>
    <n v="1.51"/>
    <n v="3.02"/>
    <m/>
    <n v="10.760999999999999"/>
    <n v="66.8"/>
    <n v="3.15E-2"/>
    <n v="7.9500000000000001E-2"/>
    <n v="0"/>
    <n v="0.6"/>
    <m/>
    <m/>
    <m/>
    <m/>
    <n v="2250100"/>
    <n v="0"/>
    <n v="0"/>
    <s v=""/>
    <s v=""/>
    <s v=""/>
  </r>
  <r>
    <d v="2024-08-12T00:00:00"/>
    <x v="224"/>
    <n v="200"/>
    <d v="1902-01-02T02:00:00"/>
    <n v="63.26"/>
    <n v="0"/>
    <n v="1.51"/>
    <n v="3.02"/>
    <m/>
    <n v="12.000999999999999"/>
    <n v="62"/>
    <n v="3.15E-2"/>
    <n v="7.9500000000000001E-2"/>
    <n v="0"/>
    <n v="0.6"/>
    <m/>
    <m/>
    <m/>
    <m/>
    <n v="2250200"/>
    <n v="0"/>
    <n v="0"/>
    <s v=""/>
    <s v=""/>
    <s v=""/>
  </r>
  <r>
    <d v="2024-08-12T00:00:00"/>
    <x v="224"/>
    <n v="300"/>
    <d v="1902-01-02T03:00:00"/>
    <n v="63.49"/>
    <n v="0"/>
    <n v="1.51"/>
    <n v="3.52"/>
    <m/>
    <n v="12.025"/>
    <n v="60.5"/>
    <n v="3.15E-2"/>
    <n v="7.9500000000000001E-2"/>
    <n v="0"/>
    <n v="0.6"/>
    <m/>
    <m/>
    <m/>
    <m/>
    <n v="2250300"/>
    <n v="0"/>
    <n v="0"/>
    <s v=""/>
    <s v=""/>
    <s v=""/>
  </r>
  <r>
    <d v="2024-08-12T00:00:00"/>
    <x v="224"/>
    <n v="400"/>
    <d v="1902-01-02T04:00:00"/>
    <n v="63.61"/>
    <n v="0"/>
    <n v="1.51"/>
    <n v="3.52"/>
    <m/>
    <n v="12.413"/>
    <n v="61.1"/>
    <n v="3.15E-2"/>
    <n v="7.8700000000000006E-2"/>
    <n v="0"/>
    <n v="0.6"/>
    <m/>
    <m/>
    <m/>
    <m/>
    <n v="2250400"/>
    <n v="0"/>
    <n v="0"/>
    <s v=""/>
    <s v=""/>
    <s v=""/>
  </r>
  <r>
    <d v="2024-08-12T00:00:00"/>
    <x v="224"/>
    <n v="500"/>
    <d v="1902-01-02T05:00:00"/>
    <n v="63.37"/>
    <n v="0"/>
    <n v="1.51"/>
    <n v="4.03"/>
    <m/>
    <n v="12.702999999999999"/>
    <n v="59.6"/>
    <n v="3.0800000000000001E-2"/>
    <n v="7.8700000000000006E-2"/>
    <n v="0"/>
    <n v="1.9"/>
    <m/>
    <m/>
    <m/>
    <m/>
    <n v="2250500"/>
    <n v="0"/>
    <n v="1.9"/>
    <s v=""/>
    <s v=""/>
    <s v=""/>
  </r>
  <r>
    <d v="2024-08-12T00:00:00"/>
    <x v="224"/>
    <n v="600"/>
    <d v="1902-01-02T06:00:00"/>
    <n v="63.73"/>
    <n v="0"/>
    <n v="1.51"/>
    <n v="4.03"/>
    <m/>
    <n v="13.185"/>
    <n v="64.8"/>
    <n v="3.15E-2"/>
    <n v="7.8700000000000006E-2"/>
    <n v="0"/>
    <n v="40.6"/>
    <m/>
    <m/>
    <m/>
    <m/>
    <n v="2250600"/>
    <n v="54.3"/>
    <n v="40.6"/>
    <s v=""/>
    <s v=""/>
    <s v=""/>
  </r>
  <r>
    <d v="2024-08-12T00:00:00"/>
    <x v="224"/>
    <n v="700"/>
    <d v="1902-01-02T07:00:00"/>
    <n v="63.61"/>
    <n v="0"/>
    <n v="1.01"/>
    <n v="4.03"/>
    <m/>
    <n v="16.748999999999999"/>
    <n v="59.1"/>
    <n v="3.15E-2"/>
    <n v="7.8700000000000006E-2"/>
    <n v="0"/>
    <n v="208.1"/>
    <m/>
    <m/>
    <m/>
    <m/>
    <n v="2250700"/>
    <n v="218.7"/>
    <n v="208.1"/>
    <s v=""/>
    <s v=""/>
    <s v=""/>
  </r>
  <r>
    <d v="2024-08-12T00:00:00"/>
    <x v="224"/>
    <n v="800"/>
    <d v="1902-01-02T08:00:00"/>
    <n v="63.84"/>
    <n v="0"/>
    <n v="0.5"/>
    <n v="3.52"/>
    <m/>
    <n v="17.748000000000001"/>
    <n v="51"/>
    <n v="3.0800000000000001E-2"/>
    <n v="7.8700000000000006E-2"/>
    <n v="0"/>
    <n v="298.10000000000002"/>
    <m/>
    <m/>
    <m/>
    <m/>
    <n v="2250800"/>
    <n v="402.3"/>
    <n v="298.10000000000002"/>
    <s v=""/>
    <s v=""/>
    <s v=""/>
  </r>
  <r>
    <d v="2024-08-12T00:00:00"/>
    <x v="224"/>
    <n v="900"/>
    <d v="1902-01-02T09:00:00"/>
    <n v="63.73"/>
    <n v="0"/>
    <n v="1.01"/>
    <n v="3.52"/>
    <m/>
    <n v="19.175000000000001"/>
    <n v="48.9"/>
    <n v="3.0800000000000001E-2"/>
    <n v="7.8700000000000006E-2"/>
    <n v="0"/>
    <n v="585.6"/>
    <m/>
    <m/>
    <m/>
    <m/>
    <n v="2250900"/>
    <n v="575.70000000000005"/>
    <n v="585.6"/>
    <s v=""/>
    <s v=""/>
    <s v=""/>
  </r>
  <r>
    <d v="2024-08-12T00:00:00"/>
    <x v="224"/>
    <n v="1000"/>
    <d v="1902-01-02T10:00:00"/>
    <n v="63.49"/>
    <n v="0"/>
    <n v="1.01"/>
    <n v="4.53"/>
    <m/>
    <n v="16.225000000000001"/>
    <n v="52.4"/>
    <n v="3.0800000000000001E-2"/>
    <n v="7.8E-2"/>
    <n v="0"/>
    <n v="366.9"/>
    <m/>
    <m/>
    <m/>
    <m/>
    <n v="2251000"/>
    <n v="722.2"/>
    <n v="366.9"/>
    <s v=""/>
    <s v=""/>
    <s v=""/>
  </r>
  <r>
    <d v="2024-08-12T00:00:00"/>
    <x v="224"/>
    <n v="1100"/>
    <d v="1902-01-02T11:00:00"/>
    <n v="64.430000000000007"/>
    <n v="0.43000000000000682"/>
    <n v="0.5"/>
    <n v="3.02"/>
    <m/>
    <n v="16.795999999999999"/>
    <n v="66.5"/>
    <n v="3.2199999999999999E-2"/>
    <n v="7.8E-2"/>
    <n v="0.4"/>
    <n v="238.1"/>
    <m/>
    <m/>
    <m/>
    <m/>
    <n v="2251100"/>
    <n v="829.3"/>
    <n v="238.1"/>
    <s v=""/>
    <s v=""/>
    <s v=""/>
  </r>
  <r>
    <d v="2024-08-12T00:00:00"/>
    <x v="224"/>
    <n v="1200"/>
    <d v="1902-01-02T12:00:00"/>
    <n v="63.84"/>
    <n v="0"/>
    <n v="0.5"/>
    <n v="4.53"/>
    <m/>
    <n v="17.890999999999998"/>
    <n v="61.9"/>
    <n v="3.15E-2"/>
    <n v="7.8E-2"/>
    <n v="0"/>
    <n v="515.6"/>
    <m/>
    <m/>
    <m/>
    <m/>
    <n v="2251200"/>
    <n v="889"/>
    <n v="515.6"/>
    <s v=""/>
    <s v=""/>
    <s v=""/>
  </r>
  <r>
    <d v="2024-08-12T00:00:00"/>
    <x v="224"/>
    <n v="1300"/>
    <d v="1902-01-02T13:00:00"/>
    <n v="63.49"/>
    <n v="0"/>
    <n v="1.51"/>
    <n v="5.03"/>
    <m/>
    <n v="18.010000000000002"/>
    <n v="50.3"/>
    <n v="3.15E-2"/>
    <n v="7.8E-2"/>
    <n v="0"/>
    <n v="704.4"/>
    <m/>
    <m/>
    <m/>
    <m/>
    <n v="2251300"/>
    <n v="896.8"/>
    <n v="704.4"/>
    <s v=""/>
    <s v=""/>
    <s v=""/>
  </r>
  <r>
    <d v="2024-08-12T00:00:00"/>
    <x v="224"/>
    <n v="1400"/>
    <d v="1902-01-02T14:00:00"/>
    <n v="63.61"/>
    <n v="0"/>
    <n v="1.51"/>
    <n v="6.54"/>
    <m/>
    <n v="16.367999999999999"/>
    <n v="49.3"/>
    <n v="3.15E-2"/>
    <n v="7.8E-2"/>
    <n v="0"/>
    <n v="395.6"/>
    <m/>
    <m/>
    <m/>
    <m/>
    <n v="2251400"/>
    <n v="852"/>
    <n v="395.6"/>
    <s v=""/>
    <s v=""/>
    <s v=""/>
  </r>
  <r>
    <d v="2024-08-12T00:00:00"/>
    <x v="224"/>
    <n v="1500"/>
    <d v="1902-01-02T15:00:00"/>
    <n v="63.61"/>
    <n v="0"/>
    <n v="0"/>
    <n v="3.02"/>
    <m/>
    <n v="15.581"/>
    <n v="63.9"/>
    <n v="3.2199999999999999E-2"/>
    <n v="7.7299999999999994E-2"/>
    <n v="0.2"/>
    <n v="140.6"/>
    <m/>
    <m/>
    <m/>
    <m/>
    <n v="2251500"/>
    <n v="757.5"/>
    <n v="140.6"/>
    <s v=""/>
    <s v=""/>
    <s v=""/>
  </r>
  <r>
    <d v="2024-08-12T00:00:00"/>
    <x v="224"/>
    <n v="1600"/>
    <d v="1902-01-02T16:00:00"/>
    <n v="63.84"/>
    <n v="0"/>
    <n v="0"/>
    <n v="2.52"/>
    <m/>
    <n v="15.247"/>
    <n v="65.099999999999994"/>
    <n v="3.2199999999999999E-2"/>
    <n v="7.8E-2"/>
    <n v="0"/>
    <n v="108.1"/>
    <m/>
    <m/>
    <m/>
    <m/>
    <n v="2251600"/>
    <n v="621.29999999999995"/>
    <n v="108.1"/>
    <s v=""/>
    <s v=""/>
    <s v=""/>
  </r>
  <r>
    <d v="2024-08-12T00:00:00"/>
    <x v="224"/>
    <n v="1700"/>
    <d v="1902-01-02T17:00:00"/>
    <n v="63.61"/>
    <n v="0"/>
    <n v="0"/>
    <n v="2.52"/>
    <m/>
    <n v="14.361000000000001"/>
    <n v="64.8"/>
    <n v="3.15E-2"/>
    <n v="7.8E-2"/>
    <n v="0"/>
    <n v="108.1"/>
    <m/>
    <m/>
    <m/>
    <m/>
    <n v="2251700"/>
    <n v="454.3"/>
    <n v="108.1"/>
    <s v=""/>
    <s v=""/>
    <s v=""/>
  </r>
  <r>
    <d v="2024-08-12T00:00:00"/>
    <x v="224"/>
    <n v="1800"/>
    <d v="1902-01-02T18:00:00"/>
    <n v="63.61"/>
    <n v="0"/>
    <n v="0"/>
    <n v="1.51"/>
    <m/>
    <n v="13.93"/>
    <n v="65.400000000000006"/>
    <n v="3.15E-2"/>
    <n v="7.8E-2"/>
    <n v="0"/>
    <n v="91.9"/>
    <m/>
    <m/>
    <m/>
    <m/>
    <n v="2251800"/>
    <n v="271.7"/>
    <n v="91.9"/>
    <s v=""/>
    <s v=""/>
    <s v=""/>
  </r>
  <r>
    <d v="2024-08-12T00:00:00"/>
    <x v="224"/>
    <n v="1900"/>
    <d v="1902-01-02T19:00:00"/>
    <n v="63.26"/>
    <n v="0"/>
    <n v="0"/>
    <n v="1.51"/>
    <m/>
    <n v="12.025"/>
    <n v="69.099999999999994"/>
    <n v="3.15E-2"/>
    <n v="7.8E-2"/>
    <n v="0"/>
    <n v="30.6"/>
    <m/>
    <m/>
    <m/>
    <m/>
    <n v="2251900"/>
    <n v="96.5"/>
    <n v="30.6"/>
    <s v=""/>
    <s v=""/>
    <s v=""/>
  </r>
  <r>
    <d v="2024-08-12T00:00:00"/>
    <x v="224"/>
    <n v="2000"/>
    <d v="1902-01-02T20:00:00"/>
    <n v="63.26"/>
    <n v="0"/>
    <n v="0.5"/>
    <n v="1.51"/>
    <m/>
    <n v="10.492000000000001"/>
    <n v="74.3"/>
    <n v="3.15E-2"/>
    <n v="7.8E-2"/>
    <n v="0"/>
    <n v="0.6"/>
    <m/>
    <m/>
    <m/>
    <m/>
    <n v="2252000"/>
    <n v="1.8"/>
    <n v="0"/>
    <s v=""/>
    <s v=""/>
    <s v=""/>
  </r>
  <r>
    <d v="2024-08-12T00:00:00"/>
    <x v="224"/>
    <n v="2100"/>
    <d v="1902-01-02T21:00:00"/>
    <n v="63.14"/>
    <n v="0"/>
    <n v="0.5"/>
    <n v="2.0099999999999998"/>
    <m/>
    <n v="10.051"/>
    <n v="76"/>
    <n v="3.15E-2"/>
    <n v="7.8E-2"/>
    <n v="0"/>
    <n v="0.6"/>
    <m/>
    <m/>
    <m/>
    <m/>
    <n v="2252100"/>
    <n v="0"/>
    <n v="0"/>
    <s v=""/>
    <s v=""/>
    <s v=""/>
  </r>
  <r>
    <d v="2024-08-12T00:00:00"/>
    <x v="224"/>
    <n v="2200"/>
    <d v="1902-01-02T22:00:00"/>
    <n v="63.14"/>
    <n v="0"/>
    <n v="1.01"/>
    <n v="2.0099999999999998"/>
    <m/>
    <n v="9.5830000000000002"/>
    <n v="79.400000000000006"/>
    <n v="3.0800000000000001E-2"/>
    <n v="7.8E-2"/>
    <n v="0"/>
    <n v="0.6"/>
    <m/>
    <m/>
    <m/>
    <m/>
    <n v="2252200"/>
    <n v="0"/>
    <n v="0"/>
    <s v=""/>
    <s v=""/>
    <s v=""/>
  </r>
  <r>
    <d v="2024-08-12T00:00:00"/>
    <x v="224"/>
    <n v="2300"/>
    <d v="1902-01-02T23:00:00"/>
    <n v="63.02"/>
    <n v="0"/>
    <n v="1.01"/>
    <n v="2.0099999999999998"/>
    <m/>
    <n v="9.7560000000000002"/>
    <n v="80"/>
    <n v="3.0800000000000001E-2"/>
    <n v="7.8E-2"/>
    <n v="0"/>
    <n v="0.6"/>
    <m/>
    <m/>
    <m/>
    <m/>
    <n v="2252300"/>
    <n v="0"/>
    <n v="0"/>
    <s v=""/>
    <s v=""/>
    <s v=""/>
  </r>
  <r>
    <d v="2024-08-12T00:00:00"/>
    <x v="224"/>
    <n v="2400"/>
    <d v="1902-01-03T00:00:00"/>
    <n v="63.26"/>
    <n v="0"/>
    <n v="1.01"/>
    <n v="2.52"/>
    <m/>
    <n v="9.3119999999999994"/>
    <n v="79"/>
    <n v="3.0800000000000001E-2"/>
    <n v="7.8700000000000006E-2"/>
    <n v="0"/>
    <n v="0.6"/>
    <m/>
    <m/>
    <m/>
    <m/>
    <n v="2252400"/>
    <n v="0"/>
    <n v="0"/>
    <n v="3.1E-2"/>
    <n v="7.9000000000000001E-2"/>
    <n v="0"/>
  </r>
  <r>
    <d v="2024-08-13T00:00:00"/>
    <x v="225"/>
    <n v="100"/>
    <d v="1902-01-03T01:00:00"/>
    <n v="63.02"/>
    <n v="0"/>
    <n v="1.01"/>
    <n v="2.52"/>
    <m/>
    <n v="9.3119999999999994"/>
    <n v="77.5"/>
    <n v="3.0800000000000001E-2"/>
    <n v="7.8E-2"/>
    <n v="0"/>
    <n v="0.6"/>
    <m/>
    <m/>
    <m/>
    <m/>
    <n v="2260100"/>
    <n v="0"/>
    <n v="0"/>
    <s v=""/>
    <s v=""/>
    <s v=""/>
  </r>
  <r>
    <d v="2024-08-13T00:00:00"/>
    <x v="225"/>
    <n v="200"/>
    <d v="1902-01-03T02:00:00"/>
    <n v="63.26"/>
    <n v="0"/>
    <n v="1.01"/>
    <n v="2.52"/>
    <m/>
    <n v="8.5190000000000001"/>
    <n v="79.599999999999994"/>
    <n v="3.0099999999999998E-2"/>
    <n v="7.8E-2"/>
    <n v="0"/>
    <n v="0.6"/>
    <m/>
    <m/>
    <m/>
    <m/>
    <n v="2260200"/>
    <n v="0"/>
    <n v="0"/>
    <s v=""/>
    <s v=""/>
    <s v=""/>
  </r>
  <r>
    <d v="2024-08-13T00:00:00"/>
    <x v="225"/>
    <n v="300"/>
    <d v="1902-01-03T03:00:00"/>
    <n v="63.14"/>
    <n v="0"/>
    <n v="1.01"/>
    <n v="2.0099999999999998"/>
    <m/>
    <n v="8.4190000000000005"/>
    <n v="83.2"/>
    <n v="3.0800000000000001E-2"/>
    <n v="7.8E-2"/>
    <n v="0"/>
    <n v="0.6"/>
    <m/>
    <m/>
    <m/>
    <m/>
    <n v="2260300"/>
    <n v="0"/>
    <n v="0"/>
    <s v=""/>
    <s v=""/>
    <s v=""/>
  </r>
  <r>
    <d v="2024-08-13T00:00:00"/>
    <x v="225"/>
    <n v="400"/>
    <d v="1902-01-03T04:00:00"/>
    <n v="63.37"/>
    <n v="0"/>
    <n v="1.51"/>
    <n v="2.52"/>
    <m/>
    <n v="8.0950000000000006"/>
    <n v="83.3"/>
    <n v="3.0099999999999998E-2"/>
    <n v="7.8E-2"/>
    <n v="0"/>
    <n v="0.6"/>
    <m/>
    <m/>
    <m/>
    <m/>
    <n v="2260400"/>
    <n v="0"/>
    <n v="0"/>
    <s v=""/>
    <s v=""/>
    <s v=""/>
  </r>
  <r>
    <d v="2024-08-13T00:00:00"/>
    <x v="225"/>
    <n v="500"/>
    <d v="1902-01-03T05:00:00"/>
    <n v="63.37"/>
    <n v="0"/>
    <n v="1.51"/>
    <n v="2.52"/>
    <m/>
    <n v="8.6929999999999996"/>
    <n v="81.900000000000006"/>
    <n v="3.0099999999999998E-2"/>
    <n v="7.8E-2"/>
    <n v="0"/>
    <n v="1.9"/>
    <m/>
    <m/>
    <m/>
    <m/>
    <n v="2260500"/>
    <n v="0"/>
    <n v="1.9"/>
    <s v=""/>
    <s v=""/>
    <s v=""/>
  </r>
  <r>
    <d v="2024-08-13T00:00:00"/>
    <x v="225"/>
    <n v="600"/>
    <d v="1902-01-03T06:00:00"/>
    <n v="63.02"/>
    <n v="0"/>
    <n v="1.01"/>
    <n v="3.02"/>
    <m/>
    <n v="10.026"/>
    <n v="79.900000000000006"/>
    <n v="3.0099999999999998E-2"/>
    <n v="7.8E-2"/>
    <n v="0"/>
    <n v="55.6"/>
    <m/>
    <m/>
    <m/>
    <m/>
    <n v="2260600"/>
    <n v="51.8"/>
    <n v="55.6"/>
    <s v=""/>
    <s v=""/>
    <s v=""/>
  </r>
  <r>
    <d v="2024-08-13T00:00:00"/>
    <x v="225"/>
    <n v="700"/>
    <d v="1902-01-03T07:00:00"/>
    <n v="63.02"/>
    <n v="0"/>
    <n v="0"/>
    <n v="1.51"/>
    <m/>
    <n v="15.175000000000001"/>
    <n v="73.900000000000006"/>
    <n v="3.0099999999999998E-2"/>
    <n v="7.7299999999999994E-2"/>
    <n v="0"/>
    <n v="214.4"/>
    <m/>
    <m/>
    <m/>
    <m/>
    <n v="2260700"/>
    <n v="215.7"/>
    <n v="214.4"/>
    <s v=""/>
    <s v=""/>
    <s v=""/>
  </r>
  <r>
    <d v="2024-08-13T00:00:00"/>
    <x v="225"/>
    <n v="800"/>
    <d v="1902-01-03T08:00:00"/>
    <n v="64.08"/>
    <n v="7.9999999999998295E-2"/>
    <n v="0"/>
    <n v="2.0099999999999998"/>
    <m/>
    <n v="16.558"/>
    <n v="59.4"/>
    <n v="3.0099999999999998E-2"/>
    <n v="7.7299999999999994E-2"/>
    <n v="0"/>
    <n v="280.60000000000002"/>
    <m/>
    <m/>
    <m/>
    <m/>
    <n v="2260800"/>
    <n v="399"/>
    <n v="280.60000000000002"/>
    <s v=""/>
    <s v=""/>
    <s v=""/>
  </r>
  <r>
    <d v="2024-08-13T00:00:00"/>
    <x v="225"/>
    <n v="900"/>
    <d v="1902-01-03T09:00:00"/>
    <n v="63.49"/>
    <n v="0"/>
    <n v="1.01"/>
    <n v="3.02"/>
    <m/>
    <n v="18.129000000000001"/>
    <n v="56.3"/>
    <n v="3.0099999999999998E-2"/>
    <n v="7.7299999999999994E-2"/>
    <n v="0"/>
    <n v="560.6"/>
    <m/>
    <m/>
    <m/>
    <m/>
    <n v="2260900"/>
    <n v="572.29999999999995"/>
    <n v="560.6"/>
    <s v=""/>
    <s v=""/>
    <s v=""/>
  </r>
  <r>
    <d v="2024-08-13T00:00:00"/>
    <x v="225"/>
    <n v="1000"/>
    <d v="1902-01-03T10:00:00"/>
    <n v="63.49"/>
    <n v="0"/>
    <n v="1.01"/>
    <n v="4.53"/>
    <m/>
    <n v="19.007999999999999"/>
    <n v="54.5"/>
    <n v="3.0099999999999998E-2"/>
    <n v="7.7299999999999994E-2"/>
    <n v="0"/>
    <n v="685.6"/>
    <m/>
    <m/>
    <m/>
    <m/>
    <n v="2261000"/>
    <n v="718.8"/>
    <n v="685.6"/>
    <s v=""/>
    <s v=""/>
    <s v=""/>
  </r>
  <r>
    <d v="2024-08-13T00:00:00"/>
    <x v="225"/>
    <n v="1100"/>
    <d v="1902-01-03T11:00:00"/>
    <n v="63.96"/>
    <n v="0"/>
    <n v="1.01"/>
    <n v="3.52"/>
    <m/>
    <n v="10.907"/>
    <n v="62.5"/>
    <n v="3.6600000000000001E-2"/>
    <n v="7.22E-2"/>
    <n v="3.6"/>
    <n v="504.4"/>
    <m/>
    <m/>
    <m/>
    <m/>
    <n v="2261100"/>
    <n v="826.2"/>
    <n v="504.4"/>
    <s v=""/>
    <s v=""/>
    <s v=""/>
  </r>
  <r>
    <d v="2024-08-13T00:00:00"/>
    <x v="225"/>
    <n v="1200"/>
    <d v="1902-01-03T12:00:00"/>
    <n v="64.08"/>
    <n v="7.9999999999998295E-2"/>
    <n v="0.5"/>
    <n v="3.02"/>
    <m/>
    <n v="13.064"/>
    <n v="88.3"/>
    <n v="3.6600000000000001E-2"/>
    <n v="7.22E-2"/>
    <n v="0.4"/>
    <n v="158.1"/>
    <m/>
    <m/>
    <m/>
    <m/>
    <n v="2261200"/>
    <n v="886"/>
    <n v="158.1"/>
    <s v=""/>
    <s v=""/>
    <s v=""/>
  </r>
  <r>
    <d v="2024-08-13T00:00:00"/>
    <x v="225"/>
    <n v="1300"/>
    <d v="1902-01-03T13:00:00"/>
    <n v="64.19"/>
    <n v="0.18999999999999773"/>
    <n v="0"/>
    <n v="1.51"/>
    <m/>
    <n v="15.39"/>
    <n v="82.4"/>
    <n v="3.73E-2"/>
    <n v="7.2900000000000006E-2"/>
    <n v="0.2"/>
    <n v="238.1"/>
    <m/>
    <m/>
    <m/>
    <m/>
    <n v="2261300"/>
    <n v="893.5"/>
    <n v="238.1"/>
    <s v=""/>
    <s v=""/>
    <s v=""/>
  </r>
  <r>
    <d v="2024-08-13T00:00:00"/>
    <x v="225"/>
    <n v="1400"/>
    <d v="1902-01-03T14:00:00"/>
    <n v="63.02"/>
    <n v="0"/>
    <n v="0.5"/>
    <n v="4.03"/>
    <m/>
    <n v="16.463000000000001"/>
    <n v="69.2"/>
    <n v="3.5200000000000002E-2"/>
    <n v="7.3599999999999999E-2"/>
    <n v="0"/>
    <n v="670.6"/>
    <m/>
    <m/>
    <m/>
    <m/>
    <n v="2261400"/>
    <n v="847.8"/>
    <n v="670.6"/>
    <s v=""/>
    <s v=""/>
    <s v=""/>
  </r>
  <r>
    <d v="2024-08-13T00:00:00"/>
    <x v="225"/>
    <n v="1500"/>
    <d v="1902-01-03T15:00:00"/>
    <n v="64.31"/>
    <n v="0.31000000000000227"/>
    <n v="1.51"/>
    <n v="6.54"/>
    <m/>
    <n v="11.782999999999999"/>
    <n v="81.099999999999994"/>
    <n v="3.5200000000000002E-2"/>
    <n v="7.1499999999999994E-2"/>
    <n v="1.4"/>
    <n v="74.400000000000006"/>
    <m/>
    <m/>
    <m/>
    <m/>
    <n v="2261500"/>
    <n v="753"/>
    <n v="74.400000000000006"/>
    <s v=""/>
    <s v=""/>
    <s v=""/>
  </r>
  <r>
    <d v="2024-08-13T00:00:00"/>
    <x v="225"/>
    <n v="1600"/>
    <d v="1902-01-03T16:00:00"/>
    <n v="63.96"/>
    <n v="0"/>
    <n v="1.01"/>
    <n v="4.53"/>
    <m/>
    <n v="14.936"/>
    <n v="84.2"/>
    <n v="3.5900000000000001E-2"/>
    <n v="7.1499999999999994E-2"/>
    <n v="0.2"/>
    <n v="231.9"/>
    <m/>
    <m/>
    <m/>
    <m/>
    <n v="2261600"/>
    <n v="616.5"/>
    <n v="231.9"/>
    <s v=""/>
    <s v=""/>
    <s v=""/>
  </r>
  <r>
    <d v="2024-08-13T00:00:00"/>
    <x v="225"/>
    <n v="1700"/>
    <d v="1902-01-03T17:00:00"/>
    <n v="63.73"/>
    <n v="0"/>
    <n v="1.01"/>
    <n v="3.52"/>
    <m/>
    <n v="16.439"/>
    <n v="73.2"/>
    <n v="3.6600000000000001E-2"/>
    <n v="7.22E-2"/>
    <n v="0"/>
    <n v="284.39999999999998"/>
    <m/>
    <m/>
    <m/>
    <m/>
    <n v="2261700"/>
    <n v="449.3"/>
    <n v="284.39999999999998"/>
    <s v=""/>
    <s v=""/>
    <s v=""/>
  </r>
  <r>
    <d v="2024-08-13T00:00:00"/>
    <x v="225"/>
    <n v="1800"/>
    <d v="1902-01-03T18:00:00"/>
    <n v="63.37"/>
    <n v="0"/>
    <n v="0.5"/>
    <n v="3.52"/>
    <m/>
    <n v="14.648999999999999"/>
    <n v="65.5"/>
    <n v="3.6600000000000001E-2"/>
    <n v="7.22E-2"/>
    <n v="0"/>
    <n v="214.4"/>
    <m/>
    <m/>
    <m/>
    <m/>
    <n v="2261800"/>
    <n v="266.2"/>
    <n v="214.4"/>
    <s v=""/>
    <s v=""/>
    <s v=""/>
  </r>
  <r>
    <d v="2024-08-13T00:00:00"/>
    <x v="225"/>
    <n v="1900"/>
    <d v="1902-01-03T19:00:00"/>
    <n v="63.61"/>
    <n v="0"/>
    <n v="0"/>
    <n v="2.0099999999999998"/>
    <m/>
    <n v="10.907"/>
    <n v="81.2"/>
    <n v="3.5900000000000001E-2"/>
    <n v="7.22E-2"/>
    <n v="0"/>
    <n v="49.4"/>
    <m/>
    <m/>
    <m/>
    <m/>
    <n v="2261900"/>
    <n v="91.8"/>
    <n v="49.4"/>
    <s v=""/>
    <s v=""/>
    <s v=""/>
  </r>
  <r>
    <d v="2024-08-13T00:00:00"/>
    <x v="225"/>
    <n v="2000"/>
    <d v="1902-01-03T20:00:00"/>
    <n v="63.37"/>
    <n v="0"/>
    <n v="0"/>
    <n v="2.0099999999999998"/>
    <m/>
    <n v="9.7560000000000002"/>
    <n v="86.3"/>
    <n v="3.5900000000000001E-2"/>
    <n v="7.22E-2"/>
    <n v="0"/>
    <n v="0.6"/>
    <m/>
    <m/>
    <m/>
    <m/>
    <n v="2262000"/>
    <n v="1.5"/>
    <n v="0"/>
    <s v=""/>
    <s v=""/>
    <s v=""/>
  </r>
  <r>
    <d v="2024-08-13T00:00:00"/>
    <x v="225"/>
    <n v="2100"/>
    <d v="1902-01-03T21:00:00"/>
    <n v="63.26"/>
    <n v="0"/>
    <n v="0.5"/>
    <n v="2.52"/>
    <m/>
    <n v="9.3610000000000007"/>
    <n v="88.3"/>
    <n v="3.5900000000000001E-2"/>
    <n v="7.22E-2"/>
    <n v="0"/>
    <n v="0.6"/>
    <m/>
    <m/>
    <m/>
    <m/>
    <n v="2262100"/>
    <n v="0"/>
    <n v="0"/>
    <s v=""/>
    <s v=""/>
    <s v=""/>
  </r>
  <r>
    <d v="2024-08-13T00:00:00"/>
    <x v="225"/>
    <n v="2200"/>
    <d v="1902-01-03T22:00:00"/>
    <n v="63.26"/>
    <n v="0"/>
    <n v="0.5"/>
    <n v="1.51"/>
    <m/>
    <n v="9.1140000000000008"/>
    <n v="89.9"/>
    <n v="3.5900000000000001E-2"/>
    <n v="7.22E-2"/>
    <n v="0"/>
    <n v="0.6"/>
    <m/>
    <m/>
    <m/>
    <m/>
    <n v="2262200"/>
    <n v="0"/>
    <n v="0"/>
    <s v=""/>
    <s v=""/>
    <s v=""/>
  </r>
  <r>
    <d v="2024-08-13T00:00:00"/>
    <x v="225"/>
    <n v="2300"/>
    <d v="1902-01-03T23:00:00"/>
    <n v="63.73"/>
    <n v="0"/>
    <n v="0.5"/>
    <n v="2.0099999999999998"/>
    <m/>
    <n v="8.7919999999999998"/>
    <n v="89.8"/>
    <n v="3.5900000000000001E-2"/>
    <n v="7.22E-2"/>
    <n v="0"/>
    <n v="0.6"/>
    <m/>
    <m/>
    <m/>
    <m/>
    <n v="2262300"/>
    <n v="0"/>
    <n v="0"/>
    <s v=""/>
    <s v=""/>
    <s v=""/>
  </r>
  <r>
    <d v="2024-08-13T00:00:00"/>
    <x v="225"/>
    <n v="2400"/>
    <d v="1902-01-04T00:00:00"/>
    <n v="63.37"/>
    <n v="0"/>
    <n v="0.5"/>
    <n v="1.51"/>
    <m/>
    <n v="8.4689999999999994"/>
    <n v="90.3"/>
    <n v="3.5900000000000001E-2"/>
    <n v="7.22E-2"/>
    <n v="0"/>
    <n v="0.6"/>
    <m/>
    <m/>
    <m/>
    <m/>
    <n v="2262400"/>
    <n v="0"/>
    <n v="0"/>
    <n v="3.5999999999999997E-2"/>
    <n v="7.1999999999999995E-2"/>
    <n v="0"/>
  </r>
  <r>
    <d v="2024-08-14T00:00:00"/>
    <x v="226"/>
    <n v="100"/>
    <d v="1902-01-04T01:00:00"/>
    <n v="63.37"/>
    <n v="0"/>
    <n v="0.5"/>
    <n v="2.0099999999999998"/>
    <m/>
    <n v="8.6929999999999996"/>
    <n v="90.1"/>
    <n v="3.5900000000000001E-2"/>
    <n v="7.22E-2"/>
    <n v="0"/>
    <n v="0.6"/>
    <m/>
    <m/>
    <m/>
    <m/>
    <n v="2270100"/>
    <n v="0"/>
    <n v="0"/>
    <s v=""/>
    <s v=""/>
    <s v=""/>
  </r>
  <r>
    <d v="2024-08-14T00:00:00"/>
    <x v="226"/>
    <n v="200"/>
    <d v="1902-01-04T02:00:00"/>
    <n v="63.37"/>
    <n v="0"/>
    <n v="0.5"/>
    <n v="1.51"/>
    <m/>
    <n v="7.92"/>
    <n v="90.5"/>
    <n v="3.5900000000000001E-2"/>
    <n v="7.1499999999999994E-2"/>
    <n v="0"/>
    <n v="0.6"/>
    <m/>
    <m/>
    <m/>
    <m/>
    <n v="2270200"/>
    <n v="0"/>
    <n v="0"/>
    <s v=""/>
    <s v=""/>
    <s v=""/>
  </r>
  <r>
    <d v="2024-08-14T00:00:00"/>
    <x v="226"/>
    <n v="300"/>
    <d v="1902-01-04T03:00:00"/>
    <n v="63.37"/>
    <n v="0"/>
    <n v="0.5"/>
    <n v="2.0099999999999998"/>
    <m/>
    <n v="8.1199999999999992"/>
    <n v="89.7"/>
    <n v="3.5900000000000001E-2"/>
    <n v="7.1499999999999994E-2"/>
    <n v="0"/>
    <n v="0.6"/>
    <m/>
    <m/>
    <m/>
    <m/>
    <n v="2270300"/>
    <n v="0"/>
    <n v="0"/>
    <s v=""/>
    <s v=""/>
    <s v=""/>
  </r>
  <r>
    <d v="2024-08-14T00:00:00"/>
    <x v="226"/>
    <n v="400"/>
    <d v="1902-01-04T04:00:00"/>
    <n v="63.37"/>
    <n v="0"/>
    <n v="0.5"/>
    <n v="1.51"/>
    <m/>
    <n v="7.2930000000000001"/>
    <n v="88.8"/>
    <n v="3.6600000000000001E-2"/>
    <n v="7.0000000000000007E-2"/>
    <n v="0"/>
    <n v="0.6"/>
    <m/>
    <m/>
    <m/>
    <m/>
    <n v="2270400"/>
    <n v="0"/>
    <n v="0"/>
    <s v=""/>
    <s v=""/>
    <s v=""/>
  </r>
  <r>
    <d v="2024-08-14T00:00:00"/>
    <x v="226"/>
    <n v="500"/>
    <d v="1902-01-04T05:00:00"/>
    <n v="63.49"/>
    <n v="0"/>
    <n v="0.5"/>
    <n v="2.0099999999999998"/>
    <m/>
    <n v="7.1669999999999998"/>
    <n v="89"/>
    <n v="3.5900000000000001E-2"/>
    <n v="7.1499999999999994E-2"/>
    <n v="0"/>
    <n v="1.9"/>
    <m/>
    <m/>
    <m/>
    <m/>
    <n v="2270500"/>
    <n v="0"/>
    <n v="1.9"/>
    <s v=""/>
    <s v=""/>
    <s v=""/>
  </r>
  <r>
    <d v="2024-08-14T00:00:00"/>
    <x v="226"/>
    <n v="600"/>
    <d v="1902-01-04T06:00:00"/>
    <n v="63.37"/>
    <n v="0"/>
    <n v="0.5"/>
    <n v="1.51"/>
    <m/>
    <n v="9.0640000000000001"/>
    <n v="89.9"/>
    <n v="3.5900000000000001E-2"/>
    <n v="7.0699999999999999E-2"/>
    <n v="0"/>
    <n v="55.6"/>
    <m/>
    <m/>
    <m/>
    <m/>
    <n v="2270600"/>
    <n v="48.7"/>
    <n v="55.6"/>
    <s v=""/>
    <s v=""/>
    <s v=""/>
  </r>
  <r>
    <d v="2024-08-14T00:00:00"/>
    <x v="226"/>
    <n v="700"/>
    <d v="1902-01-04T07:00:00"/>
    <n v="63.37"/>
    <n v="0"/>
    <n v="0"/>
    <n v="1.51"/>
    <m/>
    <n v="14.146000000000001"/>
    <n v="82"/>
    <n v="3.5900000000000001E-2"/>
    <n v="6.93E-2"/>
    <n v="0"/>
    <n v="226.9"/>
    <m/>
    <m/>
    <m/>
    <m/>
    <n v="2270700"/>
    <n v="211.8"/>
    <n v="226.9"/>
    <s v=""/>
    <s v=""/>
    <s v=""/>
  </r>
  <r>
    <d v="2024-08-14T00:00:00"/>
    <x v="226"/>
    <n v="800"/>
    <d v="1902-01-04T08:00:00"/>
    <n v="64.78"/>
    <n v="0.78000000000000114"/>
    <n v="0"/>
    <n v="1.51"/>
    <m/>
    <n v="15.007999999999999"/>
    <n v="72.599999999999994"/>
    <n v="3.5900000000000001E-2"/>
    <n v="7.0699999999999999E-2"/>
    <n v="0"/>
    <n v="283.10000000000002"/>
    <m/>
    <m/>
    <m/>
    <m/>
    <n v="2270800"/>
    <n v="395.5"/>
    <n v="283.10000000000002"/>
    <s v=""/>
    <s v=""/>
    <s v=""/>
  </r>
  <r>
    <d v="2024-08-14T00:00:00"/>
    <x v="226"/>
    <n v="900"/>
    <d v="1902-01-04T09:00:00"/>
    <n v="63.96"/>
    <n v="0"/>
    <n v="0.5"/>
    <n v="3.02"/>
    <m/>
    <n v="17.106000000000002"/>
    <n v="67.900000000000006"/>
    <n v="3.5900000000000001E-2"/>
    <n v="7.0000000000000007E-2"/>
    <n v="0"/>
    <n v="563.1"/>
    <m/>
    <m/>
    <m/>
    <m/>
    <n v="2270900"/>
    <n v="569.29999999999995"/>
    <n v="563.1"/>
    <s v=""/>
    <s v=""/>
    <s v=""/>
  </r>
  <r>
    <d v="2024-08-14T00:00:00"/>
    <x v="226"/>
    <n v="1000"/>
    <d v="1902-01-04T10:00:00"/>
    <n v="63.73"/>
    <n v="0"/>
    <n v="1.01"/>
    <n v="3.02"/>
    <m/>
    <n v="17.724"/>
    <n v="63.7"/>
    <n v="3.5900000000000001E-2"/>
    <n v="7.0000000000000007E-2"/>
    <n v="0"/>
    <n v="700.6"/>
    <m/>
    <m/>
    <m/>
    <m/>
    <n v="2271000"/>
    <n v="715.5"/>
    <n v="700.6"/>
    <s v=""/>
    <s v=""/>
    <s v=""/>
  </r>
  <r>
    <d v="2024-08-14T00:00:00"/>
    <x v="226"/>
    <n v="1100"/>
    <d v="1902-01-04T11:00:00"/>
    <n v="63.61"/>
    <n v="0"/>
    <n v="1.51"/>
    <n v="4.03"/>
    <m/>
    <n v="19.888000000000002"/>
    <n v="55.1"/>
    <n v="3.6600000000000001E-2"/>
    <n v="7.0699999999999999E-2"/>
    <n v="0"/>
    <n v="833.1"/>
    <m/>
    <m/>
    <m/>
    <m/>
    <n v="2271100"/>
    <n v="822.8"/>
    <n v="833.1"/>
    <s v=""/>
    <s v=""/>
    <s v=""/>
  </r>
  <r>
    <d v="2024-08-14T00:00:00"/>
    <x v="226"/>
    <n v="1200"/>
    <d v="1902-01-04T12:00:00"/>
    <n v="63.14"/>
    <n v="0"/>
    <n v="1.51"/>
    <n v="5.03"/>
    <m/>
    <n v="20.341000000000001"/>
    <n v="50"/>
    <n v="3.73E-2"/>
    <n v="7.1499999999999994E-2"/>
    <n v="0"/>
    <n v="938.1"/>
    <m/>
    <m/>
    <m/>
    <m/>
    <n v="2271200"/>
    <n v="882.2"/>
    <n v="938.1"/>
    <s v=""/>
    <s v=""/>
    <s v=""/>
  </r>
  <r>
    <d v="2024-08-14T00:00:00"/>
    <x v="226"/>
    <n v="1300"/>
    <d v="1902-01-04T13:00:00"/>
    <n v="63.96"/>
    <n v="0"/>
    <n v="1.51"/>
    <n v="5.03"/>
    <m/>
    <n v="21.222999999999999"/>
    <n v="46.2"/>
    <n v="3.73E-2"/>
    <n v="7.22E-2"/>
    <n v="0"/>
    <n v="901.9"/>
    <m/>
    <m/>
    <m/>
    <m/>
    <n v="2271300"/>
    <n v="889.5"/>
    <n v="901.9"/>
    <s v=""/>
    <s v=""/>
    <s v=""/>
  </r>
  <r>
    <d v="2024-08-14T00:00:00"/>
    <x v="226"/>
    <n v="1400"/>
    <d v="1902-01-04T14:00:00"/>
    <n v="63.61"/>
    <n v="0"/>
    <n v="1.51"/>
    <n v="5.03"/>
    <m/>
    <n v="22.632999999999999"/>
    <n v="44.4"/>
    <n v="3.8100000000000002E-2"/>
    <n v="7.3599999999999999E-2"/>
    <n v="0"/>
    <n v="869.4"/>
    <m/>
    <m/>
    <m/>
    <m/>
    <n v="2271400"/>
    <n v="843.3"/>
    <n v="869.4"/>
    <s v=""/>
    <s v=""/>
    <s v=""/>
  </r>
  <r>
    <d v="2024-08-14T00:00:00"/>
    <x v="226"/>
    <n v="1500"/>
    <d v="1902-01-04T15:00:00"/>
    <n v="63.26"/>
    <n v="0"/>
    <n v="1.51"/>
    <n v="4.53"/>
    <m/>
    <n v="22.13"/>
    <n v="41.6"/>
    <n v="3.8100000000000002E-2"/>
    <n v="7.4399999999999994E-2"/>
    <n v="0"/>
    <n v="783.1"/>
    <m/>
    <m/>
    <m/>
    <m/>
    <n v="2271500"/>
    <n v="748.3"/>
    <n v="783.1"/>
    <s v=""/>
    <s v=""/>
    <s v=""/>
  </r>
  <r>
    <d v="2024-08-14T00:00:00"/>
    <x v="226"/>
    <n v="1600"/>
    <d v="1902-01-04T16:00:00"/>
    <n v="63.02"/>
    <n v="0"/>
    <n v="2.0099999999999998"/>
    <n v="4.53"/>
    <m/>
    <n v="21.843"/>
    <n v="40.299999999999997"/>
    <n v="3.8800000000000001E-2"/>
    <n v="7.51E-2"/>
    <n v="0"/>
    <n v="604.4"/>
    <m/>
    <m/>
    <m/>
    <m/>
    <n v="2271600"/>
    <n v="611.20000000000005"/>
    <n v="604.4"/>
    <s v=""/>
    <s v=""/>
    <s v=""/>
  </r>
  <r>
    <d v="2024-08-14T00:00:00"/>
    <x v="226"/>
    <n v="1700"/>
    <d v="1902-01-04T17:00:00"/>
    <n v="63.49"/>
    <n v="0"/>
    <n v="1.51"/>
    <n v="4.53"/>
    <m/>
    <n v="20.673999999999999"/>
    <n v="40.200000000000003"/>
    <n v="3.8800000000000001E-2"/>
    <n v="7.5800000000000006E-2"/>
    <n v="0"/>
    <n v="411.9"/>
    <m/>
    <m/>
    <m/>
    <m/>
    <n v="2271700"/>
    <n v="443.3"/>
    <n v="411.9"/>
    <s v=""/>
    <s v=""/>
    <s v=""/>
  </r>
  <r>
    <d v="2024-08-14T00:00:00"/>
    <x v="226"/>
    <n v="1800"/>
    <d v="1902-01-04T18:00:00"/>
    <n v="63.14"/>
    <n v="0"/>
    <n v="1.01"/>
    <n v="4.03"/>
    <m/>
    <n v="18.628"/>
    <n v="43.9"/>
    <n v="3.8800000000000001E-2"/>
    <n v="7.5800000000000006E-2"/>
    <n v="0"/>
    <n v="216.9"/>
    <m/>
    <m/>
    <m/>
    <m/>
    <n v="2271800"/>
    <n v="260.7"/>
    <n v="216.9"/>
    <s v=""/>
    <s v=""/>
    <s v=""/>
  </r>
  <r>
    <d v="2024-08-14T00:00:00"/>
    <x v="226"/>
    <n v="1900"/>
    <d v="1902-01-04T19:00:00"/>
    <n v="63.26"/>
    <n v="0"/>
    <n v="0"/>
    <n v="2.52"/>
    <m/>
    <n v="14.122"/>
    <n v="52.2"/>
    <n v="3.8100000000000002E-2"/>
    <n v="7.5800000000000006E-2"/>
    <n v="0"/>
    <n v="45.6"/>
    <m/>
    <m/>
    <m/>
    <m/>
    <n v="2271900"/>
    <n v="86.5"/>
    <n v="45.6"/>
    <s v=""/>
    <s v=""/>
    <s v=""/>
  </r>
  <r>
    <d v="2024-08-14T00:00:00"/>
    <x v="226"/>
    <n v="2000"/>
    <d v="1902-01-04T20:00:00"/>
    <n v="63.02"/>
    <n v="0"/>
    <n v="0.5"/>
    <n v="1.51"/>
    <m/>
    <n v="12.461"/>
    <n v="61.2"/>
    <n v="3.73E-2"/>
    <n v="7.5800000000000006E-2"/>
    <n v="0"/>
    <n v="0.6"/>
    <m/>
    <m/>
    <m/>
    <m/>
    <n v="2272000"/>
    <n v="1.2"/>
    <n v="0"/>
    <s v=""/>
    <s v=""/>
    <s v=""/>
  </r>
  <r>
    <d v="2024-08-14T00:00:00"/>
    <x v="226"/>
    <n v="2100"/>
    <d v="1902-01-04T21:00:00"/>
    <n v="63.14"/>
    <n v="0"/>
    <n v="0.5"/>
    <n v="1.51"/>
    <m/>
    <n v="11.516"/>
    <n v="62.3"/>
    <n v="3.8100000000000002E-2"/>
    <n v="7.51E-2"/>
    <n v="0"/>
    <n v="0.6"/>
    <m/>
    <m/>
    <m/>
    <m/>
    <n v="2272100"/>
    <n v="0"/>
    <n v="0"/>
    <s v=""/>
    <s v=""/>
    <s v=""/>
  </r>
  <r>
    <d v="2024-08-14T00:00:00"/>
    <x v="226"/>
    <n v="2200"/>
    <d v="1902-01-04T22:00:00"/>
    <n v="62.91"/>
    <n v="0"/>
    <n v="0.5"/>
    <n v="2.0099999999999998"/>
    <m/>
    <n v="11.2"/>
    <n v="62"/>
    <n v="3.73E-2"/>
    <n v="7.5800000000000006E-2"/>
    <n v="0"/>
    <n v="0.6"/>
    <m/>
    <m/>
    <m/>
    <m/>
    <n v="2272200"/>
    <n v="0"/>
    <n v="0"/>
    <s v=""/>
    <s v=""/>
    <s v=""/>
  </r>
  <r>
    <d v="2024-08-14T00:00:00"/>
    <x v="226"/>
    <n v="2300"/>
    <d v="1902-01-04T23:00:00"/>
    <n v="62.79"/>
    <n v="0"/>
    <n v="0.5"/>
    <n v="2.0099999999999998"/>
    <m/>
    <n v="10.59"/>
    <n v="63.4"/>
    <n v="3.6600000000000001E-2"/>
    <n v="7.51E-2"/>
    <n v="0"/>
    <n v="0.6"/>
    <m/>
    <m/>
    <m/>
    <m/>
    <n v="2272300"/>
    <n v="0"/>
    <n v="0"/>
    <s v=""/>
    <s v=""/>
    <s v=""/>
  </r>
  <r>
    <d v="2024-08-14T00:00:00"/>
    <x v="226"/>
    <n v="2400"/>
    <d v="1902-01-05T00:00:00"/>
    <n v="63.02"/>
    <n v="0"/>
    <n v="0.5"/>
    <n v="1.51"/>
    <m/>
    <n v="10.222"/>
    <n v="65.400000000000006"/>
    <n v="3.6600000000000001E-2"/>
    <n v="7.51E-2"/>
    <n v="0"/>
    <n v="0.6"/>
    <m/>
    <m/>
    <m/>
    <m/>
    <n v="2272400"/>
    <n v="0"/>
    <n v="0"/>
    <n v="3.6999999999999998E-2"/>
    <n v="7.4999999999999997E-2"/>
    <n v="0"/>
  </r>
  <r>
    <d v="2024-08-15T00:00:00"/>
    <x v="227"/>
    <n v="100"/>
    <d v="1902-01-05T01:00:00"/>
    <n v="63.26"/>
    <n v="0"/>
    <n v="1.01"/>
    <n v="2.0099999999999998"/>
    <m/>
    <n v="9.8049999999999997"/>
    <n v="67.2"/>
    <n v="3.5900000000000001E-2"/>
    <n v="7.51E-2"/>
    <n v="0"/>
    <n v="0.6"/>
    <m/>
    <m/>
    <m/>
    <m/>
    <n v="2280100"/>
    <n v="0"/>
    <n v="0"/>
    <s v=""/>
    <s v=""/>
    <s v=""/>
  </r>
  <r>
    <d v="2024-08-15T00:00:00"/>
    <x v="227"/>
    <n v="200"/>
    <d v="1902-01-05T02:00:00"/>
    <n v="62.91"/>
    <n v="0"/>
    <n v="1.01"/>
    <n v="2.0099999999999998"/>
    <m/>
    <n v="9.6080000000000005"/>
    <n v="68.099999999999994"/>
    <n v="3.5900000000000001E-2"/>
    <n v="7.51E-2"/>
    <n v="0"/>
    <n v="0.6"/>
    <m/>
    <m/>
    <m/>
    <m/>
    <n v="2280200"/>
    <n v="0"/>
    <n v="0"/>
    <s v=""/>
    <s v=""/>
    <s v=""/>
  </r>
  <r>
    <d v="2024-08-15T00:00:00"/>
    <x v="227"/>
    <n v="300"/>
    <d v="1902-01-05T03:00:00"/>
    <n v="63.02"/>
    <n v="0"/>
    <n v="1.01"/>
    <n v="2.0099999999999998"/>
    <m/>
    <n v="9.6820000000000004"/>
    <n v="68.099999999999994"/>
    <n v="3.5200000000000002E-2"/>
    <n v="7.51E-2"/>
    <n v="0"/>
    <n v="0.6"/>
    <m/>
    <m/>
    <m/>
    <m/>
    <n v="2280300"/>
    <n v="0"/>
    <n v="0"/>
    <s v=""/>
    <s v=""/>
    <s v=""/>
  </r>
  <r>
    <d v="2024-08-15T00:00:00"/>
    <x v="227"/>
    <n v="400"/>
    <d v="1902-01-05T04:00:00"/>
    <n v="63.14"/>
    <n v="0"/>
    <n v="1.01"/>
    <n v="2.0099999999999998"/>
    <m/>
    <n v="9.0640000000000001"/>
    <n v="71.099999999999994"/>
    <n v="3.5200000000000002E-2"/>
    <n v="7.51E-2"/>
    <n v="0"/>
    <n v="0.6"/>
    <m/>
    <m/>
    <m/>
    <m/>
    <n v="2280400"/>
    <n v="0"/>
    <n v="0"/>
    <s v=""/>
    <s v=""/>
    <s v=""/>
  </r>
  <r>
    <d v="2024-08-15T00:00:00"/>
    <x v="227"/>
    <n v="500"/>
    <d v="1902-01-05T05:00:00"/>
    <n v="62.91"/>
    <n v="0"/>
    <n v="1.01"/>
    <n v="2.0099999999999998"/>
    <m/>
    <n v="10.59"/>
    <n v="71.8"/>
    <n v="3.5200000000000002E-2"/>
    <n v="7.51E-2"/>
    <n v="0"/>
    <n v="1.9"/>
    <m/>
    <m/>
    <m/>
    <m/>
    <n v="2280500"/>
    <n v="0"/>
    <n v="1.9"/>
    <s v=""/>
    <s v=""/>
    <s v=""/>
  </r>
  <r>
    <d v="2024-08-15T00:00:00"/>
    <x v="227"/>
    <n v="600"/>
    <d v="1902-01-05T06:00:00"/>
    <n v="62.67"/>
    <n v="0"/>
    <n v="1.01"/>
    <n v="2.52"/>
    <m/>
    <n v="12.218999999999999"/>
    <n v="68.8"/>
    <n v="3.5200000000000002E-2"/>
    <n v="7.4399999999999994E-2"/>
    <n v="0"/>
    <n v="51.9"/>
    <m/>
    <m/>
    <m/>
    <m/>
    <n v="2280600"/>
    <n v="46.5"/>
    <n v="51.9"/>
    <s v=""/>
    <s v=""/>
    <s v=""/>
  </r>
  <r>
    <d v="2024-08-15T00:00:00"/>
    <x v="227"/>
    <n v="700"/>
    <d v="1902-01-05T07:00:00"/>
    <n v="63.26"/>
    <n v="0"/>
    <n v="0.5"/>
    <n v="3.02"/>
    <m/>
    <n v="16.654"/>
    <n v="60.4"/>
    <n v="3.5200000000000002E-2"/>
    <n v="7.51E-2"/>
    <n v="0"/>
    <n v="226.9"/>
    <m/>
    <m/>
    <m/>
    <m/>
    <n v="2280700"/>
    <n v="208.7"/>
    <n v="226.9"/>
    <s v=""/>
    <s v=""/>
    <s v=""/>
  </r>
  <r>
    <d v="2024-08-15T00:00:00"/>
    <x v="227"/>
    <n v="800"/>
    <d v="1902-01-05T08:00:00"/>
    <n v="63.49"/>
    <n v="0"/>
    <n v="0.5"/>
    <n v="3.02"/>
    <m/>
    <n v="18.794"/>
    <n v="49.4"/>
    <n v="3.5200000000000002E-2"/>
    <n v="7.51E-2"/>
    <n v="0"/>
    <n v="293.10000000000002"/>
    <m/>
    <m/>
    <m/>
    <m/>
    <n v="2280800"/>
    <n v="392.3"/>
    <n v="293.10000000000002"/>
    <s v=""/>
    <s v=""/>
    <s v=""/>
  </r>
  <r>
    <d v="2024-08-15T00:00:00"/>
    <x v="227"/>
    <n v="900"/>
    <d v="1902-01-05T09:00:00"/>
    <n v="63.61"/>
    <n v="0"/>
    <n v="0.5"/>
    <n v="3.02"/>
    <m/>
    <n v="19.603000000000002"/>
    <n v="46.6"/>
    <n v="3.44E-2"/>
    <n v="7.51E-2"/>
    <n v="0"/>
    <n v="565.6"/>
    <m/>
    <m/>
    <m/>
    <m/>
    <n v="2280900"/>
    <n v="565.70000000000005"/>
    <n v="565.6"/>
    <s v=""/>
    <s v=""/>
    <s v=""/>
  </r>
  <r>
    <d v="2024-08-15T00:00:00"/>
    <x v="227"/>
    <n v="1000"/>
    <d v="1902-01-05T10:00:00"/>
    <n v="64.19"/>
    <n v="0.18999999999999773"/>
    <n v="1.01"/>
    <n v="4.03"/>
    <m/>
    <n v="18.818000000000001"/>
    <n v="45.7"/>
    <n v="3.5200000000000002E-2"/>
    <n v="7.51E-2"/>
    <n v="0"/>
    <n v="499.4"/>
    <m/>
    <m/>
    <m/>
    <m/>
    <n v="2281000"/>
    <n v="712.5"/>
    <n v="499.4"/>
    <s v=""/>
    <s v=""/>
    <s v=""/>
  </r>
  <r>
    <d v="2024-08-15T00:00:00"/>
    <x v="227"/>
    <n v="1100"/>
    <d v="1902-01-05T11:00:00"/>
    <n v="63.49"/>
    <n v="0"/>
    <n v="0.5"/>
    <n v="2.52"/>
    <m/>
    <n v="17.414999999999999"/>
    <n v="48.9"/>
    <n v="3.5200000000000002E-2"/>
    <n v="7.51E-2"/>
    <n v="0"/>
    <n v="254.4"/>
    <m/>
    <m/>
    <m/>
    <m/>
    <n v="2281100"/>
    <n v="819.3"/>
    <n v="254.4"/>
    <s v=""/>
    <s v=""/>
    <s v=""/>
  </r>
  <r>
    <d v="2024-08-15T00:00:00"/>
    <x v="227"/>
    <n v="1200"/>
    <d v="1902-01-05T12:00:00"/>
    <n v="63.26"/>
    <n v="0"/>
    <n v="0.5"/>
    <n v="3.52"/>
    <m/>
    <n v="19.079999999999998"/>
    <n v="45"/>
    <n v="3.5200000000000002E-2"/>
    <n v="7.5800000000000006E-2"/>
    <n v="0"/>
    <n v="454.4"/>
    <m/>
    <m/>
    <m/>
    <m/>
    <n v="2281200"/>
    <n v="878.5"/>
    <n v="454.4"/>
    <s v=""/>
    <s v=""/>
    <s v=""/>
  </r>
  <r>
    <d v="2024-08-15T00:00:00"/>
    <x v="227"/>
    <n v="1300"/>
    <d v="1902-01-05T13:00:00"/>
    <n v="62.2"/>
    <n v="0"/>
    <n v="1.01"/>
    <n v="5.54"/>
    <m/>
    <n v="22.681000000000001"/>
    <n v="41.3"/>
    <n v="3.5200000000000002E-2"/>
    <n v="7.5800000000000006E-2"/>
    <n v="0"/>
    <n v="756.9"/>
    <m/>
    <m/>
    <m/>
    <m/>
    <n v="2281300"/>
    <n v="885.5"/>
    <n v="756.9"/>
    <s v=""/>
    <s v=""/>
    <s v=""/>
  </r>
  <r>
    <d v="2024-08-15T00:00:00"/>
    <x v="227"/>
    <n v="1400"/>
    <d v="1902-01-05T14:00:00"/>
    <n v="63.37"/>
    <n v="0"/>
    <n v="1.51"/>
    <n v="5.54"/>
    <m/>
    <n v="20.149999999999999"/>
    <n v="39.1"/>
    <n v="3.5900000000000001E-2"/>
    <n v="7.5800000000000006E-2"/>
    <n v="0"/>
    <n v="594.4"/>
    <m/>
    <m/>
    <m/>
    <m/>
    <n v="2281400"/>
    <n v="839.3"/>
    <n v="594.4"/>
    <s v=""/>
    <s v=""/>
    <s v=""/>
  </r>
  <r>
    <d v="2024-08-15T00:00:00"/>
    <x v="227"/>
    <n v="1500"/>
    <d v="1902-01-05T15:00:00"/>
    <n v="63.84"/>
    <n v="0"/>
    <n v="1.01"/>
    <n v="4.03"/>
    <m/>
    <n v="22.225999999999999"/>
    <n v="41"/>
    <n v="3.6600000000000001E-2"/>
    <n v="7.5800000000000006E-2"/>
    <n v="0"/>
    <n v="409.4"/>
    <m/>
    <m/>
    <m/>
    <m/>
    <n v="2281500"/>
    <n v="743.5"/>
    <n v="409.4"/>
    <s v=""/>
    <s v=""/>
    <s v=""/>
  </r>
  <r>
    <d v="2024-08-15T00:00:00"/>
    <x v="227"/>
    <n v="1600"/>
    <d v="1902-01-05T16:00:00"/>
    <n v="63.96"/>
    <n v="0"/>
    <n v="1.01"/>
    <n v="4.03"/>
    <m/>
    <n v="23.640999999999998"/>
    <n v="36.700000000000003"/>
    <n v="3.6600000000000001E-2"/>
    <n v="7.6600000000000001E-2"/>
    <n v="0"/>
    <n v="539.4"/>
    <m/>
    <m/>
    <m/>
    <m/>
    <n v="2281600"/>
    <n v="606"/>
    <n v="539.4"/>
    <s v=""/>
    <s v=""/>
    <s v=""/>
  </r>
  <r>
    <d v="2024-08-15T00:00:00"/>
    <x v="227"/>
    <n v="1700"/>
    <d v="1902-01-05T17:00:00"/>
    <n v="63.37"/>
    <n v="0"/>
    <n v="1.51"/>
    <n v="4.03"/>
    <m/>
    <n v="22.417000000000002"/>
    <n v="32.799999999999997"/>
    <n v="3.6600000000000001E-2"/>
    <n v="7.6600000000000001E-2"/>
    <n v="0"/>
    <n v="366.9"/>
    <m/>
    <m/>
    <m/>
    <m/>
    <n v="2281700"/>
    <n v="438.2"/>
    <n v="366.9"/>
    <s v=""/>
    <s v=""/>
    <s v=""/>
  </r>
  <r>
    <d v="2024-08-15T00:00:00"/>
    <x v="227"/>
    <n v="1800"/>
    <d v="1902-01-05T18:00:00"/>
    <n v="63.14"/>
    <n v="0"/>
    <n v="1.51"/>
    <n v="5.54"/>
    <m/>
    <n v="18.984999999999999"/>
    <n v="32.4"/>
    <n v="3.6600000000000001E-2"/>
    <n v="7.6600000000000001E-2"/>
    <n v="0"/>
    <n v="216.9"/>
    <m/>
    <m/>
    <m/>
    <m/>
    <n v="2281800"/>
    <n v="255"/>
    <n v="216.9"/>
    <s v=""/>
    <s v=""/>
    <s v=""/>
  </r>
  <r>
    <d v="2024-08-15T00:00:00"/>
    <x v="227"/>
    <n v="1900"/>
    <d v="1902-01-05T19:00:00"/>
    <n v="63.37"/>
    <n v="0"/>
    <n v="1.01"/>
    <n v="5.54"/>
    <m/>
    <n v="15.366"/>
    <n v="48"/>
    <n v="3.6600000000000001E-2"/>
    <n v="7.7299999999999994E-2"/>
    <n v="0"/>
    <n v="56.9"/>
    <m/>
    <m/>
    <m/>
    <m/>
    <n v="2281900"/>
    <n v="81.8"/>
    <n v="56.9"/>
    <s v=""/>
    <s v=""/>
    <s v=""/>
  </r>
  <r>
    <d v="2024-08-15T00:00:00"/>
    <x v="227"/>
    <n v="2000"/>
    <d v="1902-01-05T20:00:00"/>
    <n v="63.49"/>
    <n v="0"/>
    <n v="0.5"/>
    <n v="3.52"/>
    <m/>
    <n v="14.84"/>
    <n v="56.7"/>
    <n v="3.5900000000000001E-2"/>
    <n v="7.6600000000000001E-2"/>
    <n v="0"/>
    <n v="1.9"/>
    <m/>
    <m/>
    <m/>
    <m/>
    <n v="2282000"/>
    <n v="0.8"/>
    <n v="1.9"/>
    <s v=""/>
    <s v=""/>
    <s v=""/>
  </r>
  <r>
    <d v="2024-08-15T00:00:00"/>
    <x v="227"/>
    <n v="2100"/>
    <d v="1902-01-05T21:00:00"/>
    <n v="63.37"/>
    <n v="0"/>
    <n v="0.5"/>
    <n v="2.52"/>
    <m/>
    <n v="13.882"/>
    <n v="57.2"/>
    <n v="3.5900000000000001E-2"/>
    <n v="7.7299999999999994E-2"/>
    <n v="0"/>
    <n v="0.6"/>
    <m/>
    <m/>
    <m/>
    <m/>
    <n v="2282100"/>
    <n v="0"/>
    <n v="0"/>
    <s v=""/>
    <s v=""/>
    <s v=""/>
  </r>
  <r>
    <d v="2024-08-15T00:00:00"/>
    <x v="227"/>
    <n v="2200"/>
    <d v="1902-01-05T22:00:00"/>
    <n v="63.37"/>
    <n v="0"/>
    <n v="0"/>
    <n v="2.0099999999999998"/>
    <m/>
    <n v="12.968"/>
    <n v="61.9"/>
    <n v="3.5200000000000002E-2"/>
    <n v="7.7299999999999994E-2"/>
    <n v="0"/>
    <n v="0.6"/>
    <m/>
    <m/>
    <m/>
    <m/>
    <n v="2282200"/>
    <n v="0"/>
    <n v="0"/>
    <s v=""/>
    <s v=""/>
    <s v=""/>
  </r>
  <r>
    <d v="2024-08-15T00:00:00"/>
    <x v="227"/>
    <n v="2300"/>
    <d v="1902-01-05T23:00:00"/>
    <n v="63.14"/>
    <n v="0"/>
    <n v="0"/>
    <n v="1.51"/>
    <m/>
    <n v="11.297000000000001"/>
    <n v="66.7"/>
    <n v="3.5200000000000002E-2"/>
    <n v="7.7299999999999994E-2"/>
    <n v="0"/>
    <n v="0.6"/>
    <m/>
    <m/>
    <m/>
    <m/>
    <n v="2282300"/>
    <n v="0"/>
    <n v="0"/>
    <s v=""/>
    <s v=""/>
    <s v=""/>
  </r>
  <r>
    <d v="2024-08-15T00:00:00"/>
    <x v="227"/>
    <n v="2400"/>
    <d v="1902-01-06T00:00:00"/>
    <n v="63.37"/>
    <n v="0"/>
    <n v="0"/>
    <n v="1.51"/>
    <m/>
    <n v="12.316000000000001"/>
    <n v="67.400000000000006"/>
    <n v="3.44E-2"/>
    <n v="7.7299999999999994E-2"/>
    <n v="0"/>
    <n v="0.6"/>
    <m/>
    <m/>
    <m/>
    <m/>
    <n v="2282400"/>
    <n v="0"/>
    <n v="0"/>
    <n v="3.4000000000000002E-2"/>
    <n v="7.6999999999999999E-2"/>
    <n v="0"/>
  </r>
  <r>
    <d v="2024-08-16T00:00:00"/>
    <x v="228"/>
    <n v="100"/>
    <d v="1902-01-06T01:00:00"/>
    <n v="63.26"/>
    <n v="0"/>
    <n v="0"/>
    <n v="1.01"/>
    <m/>
    <n v="12.170999999999999"/>
    <n v="68.400000000000006"/>
    <n v="3.44E-2"/>
    <n v="7.7299999999999994E-2"/>
    <n v="0"/>
    <n v="0.6"/>
    <m/>
    <m/>
    <m/>
    <m/>
    <n v="2290100"/>
    <n v="0"/>
    <n v="0"/>
    <s v=""/>
    <s v=""/>
    <s v=""/>
  </r>
  <r>
    <d v="2024-08-16T00:00:00"/>
    <x v="228"/>
    <n v="200"/>
    <d v="1902-01-06T02:00:00"/>
    <n v="63.61"/>
    <n v="0"/>
    <n v="0.5"/>
    <n v="3.52"/>
    <m/>
    <n v="12.098000000000001"/>
    <n v="69.2"/>
    <n v="3.3700000000000001E-2"/>
    <n v="7.7299999999999994E-2"/>
    <n v="0"/>
    <n v="0.6"/>
    <m/>
    <m/>
    <m/>
    <m/>
    <n v="2290200"/>
    <n v="0"/>
    <n v="0"/>
    <s v=""/>
    <s v=""/>
    <s v=""/>
  </r>
  <r>
    <d v="2024-08-16T00:00:00"/>
    <x v="228"/>
    <n v="300"/>
    <d v="1902-01-06T03:00:00"/>
    <n v="63.49"/>
    <n v="0"/>
    <n v="0.5"/>
    <n v="4.03"/>
    <m/>
    <n v="11.175000000000001"/>
    <n v="70.2"/>
    <n v="3.3700000000000001E-2"/>
    <n v="7.7299999999999994E-2"/>
    <n v="0"/>
    <n v="0.6"/>
    <m/>
    <m/>
    <m/>
    <m/>
    <n v="2290300"/>
    <n v="0"/>
    <n v="0"/>
    <s v=""/>
    <s v=""/>
    <s v=""/>
  </r>
  <r>
    <d v="2024-08-16T00:00:00"/>
    <x v="228"/>
    <n v="400"/>
    <d v="1902-01-06T04:00:00"/>
    <n v="63.84"/>
    <n v="0"/>
    <n v="0.5"/>
    <n v="3.02"/>
    <m/>
    <n v="8.9410000000000007"/>
    <n v="79.900000000000006"/>
    <n v="3.44E-2"/>
    <n v="7.6600000000000001E-2"/>
    <n v="2"/>
    <n v="0.6"/>
    <m/>
    <m/>
    <m/>
    <m/>
    <n v="2290400"/>
    <n v="0"/>
    <n v="0"/>
    <s v=""/>
    <s v=""/>
    <s v=""/>
  </r>
  <r>
    <d v="2024-08-16T00:00:00"/>
    <x v="228"/>
    <n v="500"/>
    <d v="1902-01-06T05:00:00"/>
    <n v="63.73"/>
    <n v="0"/>
    <n v="0.5"/>
    <n v="3.02"/>
    <m/>
    <n v="9.41"/>
    <n v="90.8"/>
    <n v="3.5200000000000002E-2"/>
    <n v="7.4399999999999994E-2"/>
    <n v="0.2"/>
    <n v="0.6"/>
    <m/>
    <m/>
    <m/>
    <m/>
    <n v="2290500"/>
    <n v="0"/>
    <n v="0"/>
    <s v=""/>
    <s v=""/>
    <s v=""/>
  </r>
  <r>
    <d v="2024-08-16T00:00:00"/>
    <x v="228"/>
    <n v="600"/>
    <d v="1902-01-06T06:00:00"/>
    <n v="64.08"/>
    <n v="7.9999999999998295E-2"/>
    <n v="0"/>
    <n v="2.52"/>
    <m/>
    <n v="9.0150000000000006"/>
    <n v="92.9"/>
    <n v="3.5900000000000001E-2"/>
    <n v="7.1499999999999994E-2"/>
    <n v="1.4"/>
    <n v="1.9"/>
    <m/>
    <m/>
    <m/>
    <m/>
    <n v="2290600"/>
    <n v="44.5"/>
    <n v="1.9"/>
    <s v=""/>
    <s v=""/>
    <s v=""/>
  </r>
  <r>
    <d v="2024-08-16T00:00:00"/>
    <x v="228"/>
    <n v="700"/>
    <d v="1902-01-06T07:00:00"/>
    <n v="63.84"/>
    <n v="0"/>
    <n v="0"/>
    <n v="2.0099999999999998"/>
    <m/>
    <n v="9.41"/>
    <n v="93.8"/>
    <n v="3.73E-2"/>
    <n v="6.8599999999999994E-2"/>
    <n v="1.2"/>
    <n v="26.9"/>
    <m/>
    <m/>
    <m/>
    <m/>
    <n v="2290700"/>
    <n v="205.2"/>
    <n v="26.9"/>
    <s v=""/>
    <s v=""/>
    <s v=""/>
  </r>
  <r>
    <d v="2024-08-16T00:00:00"/>
    <x v="228"/>
    <n v="800"/>
    <d v="1902-01-06T08:00:00"/>
    <n v="64.08"/>
    <n v="7.9999999999998295E-2"/>
    <n v="0"/>
    <n v="2.52"/>
    <m/>
    <n v="9.5830000000000002"/>
    <n v="93.3"/>
    <n v="3.8800000000000001E-2"/>
    <n v="6.7100000000000007E-2"/>
    <n v="0.8"/>
    <n v="55.6"/>
    <m/>
    <m/>
    <m/>
    <m/>
    <n v="2290800"/>
    <n v="388.8"/>
    <n v="55.6"/>
    <s v=""/>
    <s v=""/>
    <s v=""/>
  </r>
  <r>
    <d v="2024-08-16T00:00:00"/>
    <x v="228"/>
    <n v="900"/>
    <d v="1902-01-06T09:00:00"/>
    <n v="64.19"/>
    <n v="0.18999999999999773"/>
    <n v="0"/>
    <n v="2.52"/>
    <m/>
    <n v="9.5090000000000003"/>
    <n v="94.5"/>
    <n v="3.95E-2"/>
    <n v="6.5699999999999995E-2"/>
    <n v="0.8"/>
    <n v="69.400000000000006"/>
    <m/>
    <m/>
    <m/>
    <m/>
    <n v="2290900"/>
    <n v="562.5"/>
    <n v="69.400000000000006"/>
    <s v=""/>
    <s v=""/>
    <s v=""/>
  </r>
  <r>
    <d v="2024-08-16T00:00:00"/>
    <x v="228"/>
    <n v="1000"/>
    <d v="1902-01-06T10:00:00"/>
    <n v="64.31"/>
    <n v="0.31000000000000227"/>
    <n v="0"/>
    <n v="2.0099999999999998"/>
    <m/>
    <n v="9.6319999999999997"/>
    <n v="95.9"/>
    <n v="4.02E-2"/>
    <n v="6.6400000000000001E-2"/>
    <n v="1.2"/>
    <n v="76.900000000000006"/>
    <m/>
    <m/>
    <m/>
    <m/>
    <n v="2291000"/>
    <n v="709.2"/>
    <n v="76.900000000000006"/>
    <s v=""/>
    <s v=""/>
    <s v=""/>
  </r>
  <r>
    <d v="2024-08-16T00:00:00"/>
    <x v="228"/>
    <n v="1100"/>
    <d v="1902-01-06T11:00:00"/>
    <n v="64.31"/>
    <n v="0.31000000000000227"/>
    <n v="0"/>
    <n v="2.0099999999999998"/>
    <m/>
    <n v="9.4600000000000009"/>
    <n v="94.2"/>
    <n v="3.95E-2"/>
    <n v="6.8599999999999994E-2"/>
    <n v="1.8"/>
    <n v="83.1"/>
    <m/>
    <m/>
    <m/>
    <m/>
    <n v="2291100"/>
    <n v="816"/>
    <n v="83.1"/>
    <s v=""/>
    <s v=""/>
    <s v=""/>
  </r>
  <r>
    <d v="2024-08-16T00:00:00"/>
    <x v="228"/>
    <n v="1200"/>
    <d v="1902-01-06T12:00:00"/>
    <n v="64.31"/>
    <n v="0.31000000000000227"/>
    <n v="0"/>
    <n v="1.51"/>
    <m/>
    <n v="9.9280000000000008"/>
    <n v="94.5"/>
    <n v="3.6600000000000001E-2"/>
    <n v="6.93E-2"/>
    <n v="1.4"/>
    <n v="123.1"/>
    <m/>
    <m/>
    <m/>
    <m/>
    <n v="2291200"/>
    <n v="875"/>
    <n v="123.1"/>
    <s v=""/>
    <s v=""/>
    <s v=""/>
  </r>
  <r>
    <d v="2024-08-16T00:00:00"/>
    <x v="228"/>
    <n v="1300"/>
    <d v="1902-01-06T13:00:00"/>
    <n v="64.430000000000007"/>
    <n v="0.43000000000000682"/>
    <n v="0"/>
    <n v="1.51"/>
    <m/>
    <n v="10.198"/>
    <n v="95"/>
    <n v="3.73E-2"/>
    <n v="6.7799999999999999E-2"/>
    <n v="2.4"/>
    <n v="113.1"/>
    <m/>
    <m/>
    <m/>
    <m/>
    <n v="2291300"/>
    <n v="881.3"/>
    <n v="113.1"/>
    <s v=""/>
    <s v=""/>
    <s v=""/>
  </r>
  <r>
    <d v="2024-08-16T00:00:00"/>
    <x v="228"/>
    <n v="1400"/>
    <d v="1902-01-06T14:00:00"/>
    <n v="64.19"/>
    <n v="0.18999999999999773"/>
    <n v="0"/>
    <n v="1.51"/>
    <m/>
    <n v="11.419"/>
    <n v="93.4"/>
    <n v="3.8100000000000002E-2"/>
    <n v="6.8599999999999994E-2"/>
    <n v="0.8"/>
    <n v="220.6"/>
    <m/>
    <m/>
    <m/>
    <m/>
    <n v="2291400"/>
    <n v="834.8"/>
    <n v="220.6"/>
    <s v=""/>
    <s v=""/>
    <s v=""/>
  </r>
  <r>
    <d v="2024-08-16T00:00:00"/>
    <x v="228"/>
    <n v="1500"/>
    <d v="1902-01-06T15:00:00"/>
    <n v="64.08"/>
    <n v="7.9999999999998295E-2"/>
    <n v="0"/>
    <n v="1.51"/>
    <m/>
    <n v="11.54"/>
    <n v="91.3"/>
    <n v="3.8100000000000002E-2"/>
    <n v="6.7799999999999999E-2"/>
    <n v="0"/>
    <n v="184.4"/>
    <m/>
    <m/>
    <m/>
    <m/>
    <n v="2291500"/>
    <n v="738.8"/>
    <n v="184.4"/>
    <s v=""/>
    <s v=""/>
    <s v=""/>
  </r>
  <r>
    <d v="2024-08-16T00:00:00"/>
    <x v="228"/>
    <n v="1600"/>
    <d v="1902-01-06T16:00:00"/>
    <n v="63.84"/>
    <n v="0"/>
    <n v="0"/>
    <n v="1.51"/>
    <m/>
    <n v="11.443"/>
    <n v="91.7"/>
    <n v="3.8100000000000002E-2"/>
    <n v="6.8599999999999994E-2"/>
    <n v="0"/>
    <n v="183.1"/>
    <m/>
    <m/>
    <m/>
    <m/>
    <n v="2291600"/>
    <n v="600.79999999999995"/>
    <n v="183.1"/>
    <s v=""/>
    <s v=""/>
    <s v=""/>
  </r>
  <r>
    <d v="2024-08-16T00:00:00"/>
    <x v="228"/>
    <n v="1700"/>
    <d v="1902-01-06T17:00:00"/>
    <n v="64.08"/>
    <n v="7.9999999999998295E-2"/>
    <n v="1.01"/>
    <n v="3.52"/>
    <m/>
    <n v="10.882999999999999"/>
    <n v="94.9"/>
    <n v="3.8100000000000002E-2"/>
    <n v="6.8599999999999994E-2"/>
    <n v="0"/>
    <n v="188.1"/>
    <m/>
    <m/>
    <m/>
    <m/>
    <n v="2291700"/>
    <n v="432.3"/>
    <n v="188.1"/>
    <s v=""/>
    <s v=""/>
    <s v=""/>
  </r>
  <r>
    <d v="2024-08-16T00:00:00"/>
    <x v="228"/>
    <n v="1800"/>
    <d v="1902-01-06T18:00:00"/>
    <n v="64.31"/>
    <n v="0.31000000000000227"/>
    <n v="1.01"/>
    <n v="4.03"/>
    <m/>
    <n v="9.8789999999999996"/>
    <n v="95.7"/>
    <n v="3.8100000000000002E-2"/>
    <n v="6.8599999999999994E-2"/>
    <n v="0"/>
    <n v="60.6"/>
    <m/>
    <m/>
    <m/>
    <m/>
    <n v="2291800"/>
    <n v="249"/>
    <n v="60.6"/>
    <s v=""/>
    <s v=""/>
    <s v=""/>
  </r>
  <r>
    <d v="2024-08-16T00:00:00"/>
    <x v="228"/>
    <n v="1900"/>
    <d v="1902-01-06T19:00:00"/>
    <n v="64.31"/>
    <n v="0.31000000000000227"/>
    <n v="0.5"/>
    <n v="3.02"/>
    <m/>
    <n v="9.5090000000000003"/>
    <n v="97.1"/>
    <n v="3.8800000000000001E-2"/>
    <n v="6.7799999999999999E-2"/>
    <n v="1.6"/>
    <n v="9.4"/>
    <m/>
    <m/>
    <m/>
    <m/>
    <n v="2291900"/>
    <n v="76.7"/>
    <n v="9.4"/>
    <s v=""/>
    <s v=""/>
    <s v=""/>
  </r>
  <r>
    <d v="2024-08-16T00:00:00"/>
    <x v="228"/>
    <n v="2000"/>
    <d v="1902-01-06T20:00:00"/>
    <n v="64.19"/>
    <n v="0.18999999999999773"/>
    <n v="0"/>
    <n v="1.01"/>
    <m/>
    <n v="8.9649999999999999"/>
    <n v="97.2"/>
    <n v="3.95E-2"/>
    <n v="6.8599999999999994E-2"/>
    <n v="0.8"/>
    <n v="0.6"/>
    <m/>
    <m/>
    <m/>
    <m/>
    <n v="2292000"/>
    <n v="0.7"/>
    <n v="0"/>
    <s v=""/>
    <s v=""/>
    <s v=""/>
  </r>
  <r>
    <d v="2024-08-16T00:00:00"/>
    <x v="228"/>
    <n v="2100"/>
    <d v="1902-01-06T21:00:00"/>
    <n v="63.96"/>
    <n v="0"/>
    <n v="0"/>
    <n v="1.01"/>
    <m/>
    <n v="8.17"/>
    <n v="97.5"/>
    <n v="3.95E-2"/>
    <n v="6.8599999999999994E-2"/>
    <n v="0"/>
    <n v="0.6"/>
    <m/>
    <m/>
    <m/>
    <m/>
    <n v="2292100"/>
    <n v="0"/>
    <n v="0"/>
    <s v=""/>
    <s v=""/>
    <s v=""/>
  </r>
  <r>
    <d v="2024-08-16T00:00:00"/>
    <x v="228"/>
    <n v="2200"/>
    <d v="1902-01-06T22:00:00"/>
    <n v="63.73"/>
    <n v="0"/>
    <n v="0"/>
    <n v="1.01"/>
    <m/>
    <n v="7.444"/>
    <n v="97.9"/>
    <n v="3.95E-2"/>
    <n v="6.8599999999999994E-2"/>
    <n v="0"/>
    <n v="0.6"/>
    <m/>
    <m/>
    <m/>
    <m/>
    <n v="2292200"/>
    <n v="0"/>
    <n v="0"/>
    <s v=""/>
    <s v=""/>
    <s v=""/>
  </r>
  <r>
    <d v="2024-08-16T00:00:00"/>
    <x v="228"/>
    <n v="2300"/>
    <d v="1902-01-06T23:00:00"/>
    <n v="63.84"/>
    <n v="0"/>
    <n v="0.5"/>
    <n v="1.51"/>
    <m/>
    <n v="6.5350000000000001"/>
    <n v="98.2"/>
    <n v="3.95E-2"/>
    <n v="6.8599999999999994E-2"/>
    <n v="0"/>
    <n v="0.6"/>
    <m/>
    <m/>
    <m/>
    <m/>
    <n v="2292300"/>
    <n v="0"/>
    <n v="0"/>
    <s v=""/>
    <s v=""/>
    <s v=""/>
  </r>
  <r>
    <d v="2024-08-16T00:00:00"/>
    <x v="228"/>
    <n v="2400"/>
    <d v="1902-01-07T00:00:00"/>
    <n v="63.73"/>
    <n v="0"/>
    <n v="0"/>
    <n v="1.51"/>
    <m/>
    <n v="6.7119999999999997"/>
    <n v="98.5"/>
    <n v="3.95E-2"/>
    <n v="6.8599999999999994E-2"/>
    <n v="0"/>
    <n v="0.6"/>
    <m/>
    <m/>
    <m/>
    <m/>
    <n v="2292400"/>
    <n v="0"/>
    <n v="0"/>
    <n v="0.04"/>
    <n v="6.9000000000000006E-2"/>
    <n v="0"/>
  </r>
  <r>
    <d v="2024-08-17T00:00:00"/>
    <x v="229"/>
    <n v="100"/>
    <d v="1902-01-07T01:00:00"/>
    <n v="63.61"/>
    <n v="0"/>
    <n v="0"/>
    <n v="1.51"/>
    <m/>
    <n v="6.6109999999999998"/>
    <n v="98.7"/>
    <n v="3.95E-2"/>
    <n v="6.8599999999999994E-2"/>
    <n v="0"/>
    <n v="0.6"/>
    <m/>
    <m/>
    <m/>
    <m/>
    <n v="2300100"/>
    <n v="0"/>
    <n v="0"/>
    <s v=""/>
    <s v=""/>
    <s v=""/>
  </r>
  <r>
    <d v="2024-08-17T00:00:00"/>
    <x v="229"/>
    <n v="200"/>
    <d v="1902-01-07T02:00:00"/>
    <n v="63.73"/>
    <n v="0"/>
    <n v="0"/>
    <n v="1.51"/>
    <m/>
    <n v="6.5350000000000001"/>
    <n v="98.9"/>
    <n v="3.95E-2"/>
    <n v="6.8599999999999994E-2"/>
    <n v="0.2"/>
    <n v="0.6"/>
    <m/>
    <m/>
    <m/>
    <m/>
    <n v="2300200"/>
    <n v="0"/>
    <n v="0"/>
    <s v=""/>
    <s v=""/>
    <s v=""/>
  </r>
  <r>
    <d v="2024-08-17T00:00:00"/>
    <x v="229"/>
    <n v="300"/>
    <d v="1902-01-07T03:00:00"/>
    <n v="63.61"/>
    <n v="0"/>
    <n v="0.5"/>
    <n v="2.0099999999999998"/>
    <m/>
    <n v="6.56"/>
    <n v="98.9"/>
    <n v="3.95E-2"/>
    <n v="6.7799999999999999E-2"/>
    <n v="0"/>
    <n v="0.6"/>
    <m/>
    <m/>
    <m/>
    <m/>
    <n v="2300300"/>
    <n v="0"/>
    <n v="0"/>
    <s v=""/>
    <s v=""/>
    <s v=""/>
  </r>
  <r>
    <d v="2024-08-17T00:00:00"/>
    <x v="229"/>
    <n v="400"/>
    <d v="1902-01-07T04:00:00"/>
    <n v="63.61"/>
    <n v="0"/>
    <n v="0"/>
    <n v="1.01"/>
    <m/>
    <n v="6.5090000000000003"/>
    <n v="99.1"/>
    <n v="3.95E-2"/>
    <n v="6.7799999999999999E-2"/>
    <n v="0"/>
    <n v="0.6"/>
    <m/>
    <m/>
    <m/>
    <m/>
    <n v="2300400"/>
    <n v="0"/>
    <n v="0"/>
    <s v=""/>
    <s v=""/>
    <s v=""/>
  </r>
  <r>
    <d v="2024-08-17T00:00:00"/>
    <x v="229"/>
    <n v="500"/>
    <d v="1902-01-07T05:00:00"/>
    <n v="63.49"/>
    <n v="0"/>
    <n v="0.5"/>
    <n v="2.0099999999999998"/>
    <m/>
    <n v="6.585"/>
    <n v="99.3"/>
    <n v="3.95E-2"/>
    <n v="6.7799999999999999E-2"/>
    <n v="0"/>
    <n v="1.9"/>
    <m/>
    <m/>
    <m/>
    <m/>
    <n v="2300500"/>
    <n v="0"/>
    <n v="1.9"/>
    <s v=""/>
    <s v=""/>
    <s v=""/>
  </r>
  <r>
    <d v="2024-08-17T00:00:00"/>
    <x v="229"/>
    <n v="600"/>
    <d v="1902-01-07T06:00:00"/>
    <n v="63.73"/>
    <n v="0"/>
    <n v="0.5"/>
    <n v="1.51"/>
    <m/>
    <n v="8.02"/>
    <n v="99.2"/>
    <n v="3.95E-2"/>
    <n v="6.7799999999999999E-2"/>
    <n v="0"/>
    <n v="51.9"/>
    <m/>
    <m/>
    <m/>
    <m/>
    <n v="2300600"/>
    <n v="41.8"/>
    <n v="51.9"/>
    <s v=""/>
    <s v=""/>
    <s v=""/>
  </r>
  <r>
    <d v="2024-08-17T00:00:00"/>
    <x v="229"/>
    <n v="700"/>
    <d v="1902-01-07T07:00:00"/>
    <n v="63.73"/>
    <n v="0"/>
    <n v="0"/>
    <n v="1.51"/>
    <m/>
    <n v="11.443"/>
    <n v="95.8"/>
    <n v="3.8800000000000001E-2"/>
    <n v="6.7799999999999999E-2"/>
    <n v="0"/>
    <n v="225.6"/>
    <m/>
    <m/>
    <m/>
    <m/>
    <n v="2300700"/>
    <n v="201.7"/>
    <n v="225.6"/>
    <s v=""/>
    <s v=""/>
    <s v=""/>
  </r>
  <r>
    <d v="2024-08-17T00:00:00"/>
    <x v="229"/>
    <n v="800"/>
    <d v="1902-01-07T08:00:00"/>
    <n v="63.49"/>
    <n v="0"/>
    <n v="0"/>
    <n v="2.0099999999999998"/>
    <m/>
    <n v="12.92"/>
    <n v="87.2"/>
    <n v="3.73E-2"/>
    <n v="6.7100000000000007E-2"/>
    <n v="0"/>
    <n v="346.9"/>
    <m/>
    <m/>
    <m/>
    <m/>
    <n v="2300800"/>
    <n v="385.3"/>
    <n v="346.9"/>
    <s v=""/>
    <s v=""/>
    <s v=""/>
  </r>
  <r>
    <d v="2024-08-17T00:00:00"/>
    <x v="229"/>
    <n v="900"/>
    <d v="1902-01-07T09:00:00"/>
    <n v="63.49"/>
    <n v="0"/>
    <n v="0.5"/>
    <n v="2.52"/>
    <m/>
    <n v="14.385"/>
    <n v="81.7"/>
    <n v="3.8100000000000002E-2"/>
    <n v="6.7799999999999999E-2"/>
    <n v="0"/>
    <n v="576.9"/>
    <m/>
    <m/>
    <m/>
    <m/>
    <n v="2300900"/>
    <n v="559.29999999999995"/>
    <n v="576.9"/>
    <s v=""/>
    <s v=""/>
    <s v=""/>
  </r>
  <r>
    <d v="2024-08-17T00:00:00"/>
    <x v="229"/>
    <n v="1000"/>
    <d v="1902-01-07T10:00:00"/>
    <n v="64.08"/>
    <n v="7.9999999999998295E-2"/>
    <n v="1.01"/>
    <n v="3.02"/>
    <m/>
    <n v="15.795999999999999"/>
    <n v="77.3"/>
    <n v="3.8100000000000002E-2"/>
    <n v="6.7799999999999999E-2"/>
    <n v="0.2"/>
    <n v="731.9"/>
    <m/>
    <m/>
    <m/>
    <m/>
    <n v="2301000"/>
    <n v="705.5"/>
    <n v="731.9"/>
    <s v=""/>
    <s v=""/>
    <s v=""/>
  </r>
  <r>
    <d v="2024-08-17T00:00:00"/>
    <x v="229"/>
    <n v="1100"/>
    <d v="1902-01-07T11:00:00"/>
    <n v="64.08"/>
    <n v="7.9999999999998295E-2"/>
    <n v="1.01"/>
    <n v="4.53"/>
    <m/>
    <n v="16.201000000000001"/>
    <n v="70.7"/>
    <n v="3.95E-2"/>
    <n v="6.7799999999999999E-2"/>
    <n v="0"/>
    <n v="834.4"/>
    <m/>
    <m/>
    <m/>
    <m/>
    <n v="2301100"/>
    <n v="812.3"/>
    <n v="834.4"/>
    <s v=""/>
    <s v=""/>
    <s v=""/>
  </r>
  <r>
    <d v="2024-08-17T00:00:00"/>
    <x v="229"/>
    <n v="1200"/>
    <d v="1902-01-07T12:00:00"/>
    <n v="63.73"/>
    <n v="0"/>
    <n v="1.01"/>
    <n v="4.53"/>
    <m/>
    <n v="17.748000000000001"/>
    <n v="65.099999999999994"/>
    <n v="4.02E-2"/>
    <n v="6.7799999999999999E-2"/>
    <n v="0"/>
    <n v="834.4"/>
    <m/>
    <m/>
    <m/>
    <m/>
    <n v="2301200"/>
    <n v="871"/>
    <n v="834.4"/>
    <s v=""/>
    <s v=""/>
    <s v=""/>
  </r>
  <r>
    <d v="2024-08-17T00:00:00"/>
    <x v="229"/>
    <n v="1300"/>
    <d v="1902-01-07T13:00:00"/>
    <n v="63.02"/>
    <n v="0"/>
    <n v="1.01"/>
    <n v="4.03"/>
    <m/>
    <n v="18.579999999999998"/>
    <n v="62.8"/>
    <n v="4.1700000000000001E-2"/>
    <n v="6.8599999999999994E-2"/>
    <n v="0"/>
    <n v="763.1"/>
    <m/>
    <m/>
    <m/>
    <m/>
    <n v="2301300"/>
    <n v="877.5"/>
    <n v="763.1"/>
    <s v=""/>
    <s v=""/>
    <s v=""/>
  </r>
  <r>
    <d v="2024-08-17T00:00:00"/>
    <x v="229"/>
    <n v="1400"/>
    <d v="1902-01-07T14:00:00"/>
    <n v="63.14"/>
    <n v="0"/>
    <n v="0.5"/>
    <n v="4.53"/>
    <m/>
    <n v="19.222000000000001"/>
    <n v="55.3"/>
    <n v="4.3099999999999999E-2"/>
    <n v="6.8599999999999994E-2"/>
    <n v="0"/>
    <n v="718.1"/>
    <m/>
    <m/>
    <m/>
    <m/>
    <n v="2301400"/>
    <n v="830.3"/>
    <n v="718.1"/>
    <s v=""/>
    <s v=""/>
    <s v=""/>
  </r>
  <r>
    <d v="2024-08-17T00:00:00"/>
    <x v="229"/>
    <n v="1500"/>
    <d v="1902-01-07T15:00:00"/>
    <n v="63.02"/>
    <n v="0"/>
    <n v="1.01"/>
    <n v="4.53"/>
    <m/>
    <n v="20.055"/>
    <n v="49.7"/>
    <n v="4.4600000000000001E-2"/>
    <n v="6.8599999999999994E-2"/>
    <n v="0"/>
    <n v="739.4"/>
    <m/>
    <m/>
    <m/>
    <m/>
    <n v="2301500"/>
    <n v="733.8"/>
    <n v="739.4"/>
    <s v=""/>
    <s v=""/>
    <s v=""/>
  </r>
  <r>
    <d v="2024-08-17T00:00:00"/>
    <x v="229"/>
    <n v="1600"/>
    <d v="1902-01-07T16:00:00"/>
    <n v="63.14"/>
    <n v="0"/>
    <n v="1.01"/>
    <n v="4.03"/>
    <m/>
    <n v="19.484000000000002"/>
    <n v="48.1"/>
    <n v="4.53E-2"/>
    <n v="6.93E-2"/>
    <n v="0"/>
    <n v="555.6"/>
    <m/>
    <m/>
    <m/>
    <m/>
    <n v="2301600"/>
    <n v="595.70000000000005"/>
    <n v="555.6"/>
    <s v=""/>
    <s v=""/>
    <s v=""/>
  </r>
  <r>
    <d v="2024-08-17T00:00:00"/>
    <x v="229"/>
    <n v="1700"/>
    <d v="1902-01-07T17:00:00"/>
    <n v="63.02"/>
    <n v="0"/>
    <n v="0.5"/>
    <n v="4.03"/>
    <m/>
    <n v="18.866"/>
    <n v="49.3"/>
    <n v="4.53E-2"/>
    <n v="6.93E-2"/>
    <n v="0"/>
    <n v="389.4"/>
    <m/>
    <m/>
    <m/>
    <m/>
    <n v="2301700"/>
    <n v="426.7"/>
    <n v="389.4"/>
    <s v=""/>
    <s v=""/>
    <s v=""/>
  </r>
  <r>
    <d v="2024-08-17T00:00:00"/>
    <x v="229"/>
    <n v="1800"/>
    <d v="1902-01-07T18:00:00"/>
    <n v="63.14"/>
    <n v="0"/>
    <n v="0.5"/>
    <n v="3.52"/>
    <m/>
    <n v="16.463000000000001"/>
    <n v="59.5"/>
    <n v="4.53E-2"/>
    <n v="6.93E-2"/>
    <n v="0"/>
    <n v="201.9"/>
    <m/>
    <m/>
    <m/>
    <m/>
    <n v="2301800"/>
    <n v="243.2"/>
    <n v="201.9"/>
    <s v=""/>
    <s v=""/>
    <s v=""/>
  </r>
  <r>
    <d v="2024-08-17T00:00:00"/>
    <x v="229"/>
    <n v="1900"/>
    <d v="1902-01-07T19:00:00"/>
    <n v="63.61"/>
    <n v="0"/>
    <n v="0.5"/>
    <n v="2.52"/>
    <m/>
    <n v="13.425000000000001"/>
    <n v="68.2"/>
    <n v="4.53E-2"/>
    <n v="7.0000000000000007E-2"/>
    <n v="0"/>
    <n v="41.9"/>
    <m/>
    <m/>
    <m/>
    <m/>
    <n v="2301900"/>
    <n v="71.8"/>
    <n v="41.9"/>
    <s v=""/>
    <s v=""/>
    <s v=""/>
  </r>
  <r>
    <d v="2024-08-17T00:00:00"/>
    <x v="229"/>
    <n v="2000"/>
    <d v="1902-01-07T20:00:00"/>
    <n v="63.49"/>
    <n v="0"/>
    <n v="1.51"/>
    <n v="3.52"/>
    <m/>
    <n v="13.329000000000001"/>
    <n v="74"/>
    <n v="4.4600000000000001E-2"/>
    <n v="7.0000000000000007E-2"/>
    <n v="0"/>
    <n v="0.6"/>
    <m/>
    <m/>
    <m/>
    <m/>
    <n v="2302000"/>
    <n v="0"/>
    <n v="0"/>
    <s v=""/>
    <s v=""/>
    <s v=""/>
  </r>
  <r>
    <d v="2024-08-17T00:00:00"/>
    <x v="229"/>
    <n v="2100"/>
    <d v="1902-01-07T21:00:00"/>
    <n v="63.84"/>
    <n v="0"/>
    <n v="1.01"/>
    <n v="4.03"/>
    <m/>
    <n v="13.425000000000001"/>
    <n v="70.2"/>
    <n v="4.3900000000000002E-2"/>
    <n v="7.0000000000000007E-2"/>
    <n v="0"/>
    <n v="0.6"/>
    <m/>
    <m/>
    <m/>
    <m/>
    <n v="2302100"/>
    <n v="0"/>
    <n v="0"/>
    <s v=""/>
    <s v=""/>
    <s v=""/>
  </r>
  <r>
    <d v="2024-08-17T00:00:00"/>
    <x v="229"/>
    <n v="2200"/>
    <d v="1902-01-07T22:00:00"/>
    <n v="63.26"/>
    <n v="0"/>
    <n v="1.01"/>
    <n v="3.52"/>
    <m/>
    <n v="13.209"/>
    <n v="68.3"/>
    <n v="4.3900000000000002E-2"/>
    <n v="7.0000000000000007E-2"/>
    <n v="0"/>
    <n v="0.6"/>
    <m/>
    <m/>
    <m/>
    <m/>
    <n v="2302200"/>
    <n v="0"/>
    <n v="0"/>
    <s v=""/>
    <s v=""/>
    <s v=""/>
  </r>
  <r>
    <d v="2024-08-17T00:00:00"/>
    <x v="229"/>
    <n v="2300"/>
    <d v="1902-01-07T23:00:00"/>
    <n v="63.37"/>
    <n v="0"/>
    <n v="0.5"/>
    <n v="3.02"/>
    <m/>
    <n v="12.944000000000001"/>
    <n v="66.7"/>
    <n v="4.3099999999999999E-2"/>
    <n v="7.0000000000000007E-2"/>
    <n v="0"/>
    <n v="0.6"/>
    <m/>
    <m/>
    <m/>
    <m/>
    <n v="2302300"/>
    <n v="0"/>
    <n v="0"/>
    <s v=""/>
    <s v=""/>
    <s v=""/>
  </r>
  <r>
    <d v="2024-08-17T00:00:00"/>
    <x v="229"/>
    <n v="2400"/>
    <d v="1902-01-08T00:00:00"/>
    <n v="63.26"/>
    <n v="0"/>
    <n v="0"/>
    <n v="2.0099999999999998"/>
    <m/>
    <n v="10.834"/>
    <n v="74.3"/>
    <n v="4.3099999999999999E-2"/>
    <n v="7.0000000000000007E-2"/>
    <n v="0"/>
    <n v="0.6"/>
    <m/>
    <m/>
    <m/>
    <m/>
    <n v="2302400"/>
    <n v="0"/>
    <n v="0"/>
    <n v="4.2999999999999997E-2"/>
    <n v="7.0000000000000007E-2"/>
    <n v="0"/>
  </r>
  <r>
    <d v="2024-08-18T00:00:00"/>
    <x v="230"/>
    <n v="100"/>
    <d v="1902-01-08T01:00:00"/>
    <n v="63.61"/>
    <n v="0"/>
    <n v="0.5"/>
    <n v="2.52"/>
    <m/>
    <n v="13.185"/>
    <n v="71.400000000000006"/>
    <n v="4.3099999999999999E-2"/>
    <n v="7.0000000000000007E-2"/>
    <n v="0"/>
    <n v="0.6"/>
    <m/>
    <m/>
    <m/>
    <m/>
    <n v="2310100"/>
    <n v="0"/>
    <n v="0"/>
    <s v=""/>
    <s v=""/>
    <s v=""/>
  </r>
  <r>
    <d v="2024-08-18T00:00:00"/>
    <x v="230"/>
    <n v="200"/>
    <d v="1902-01-08T02:00:00"/>
    <n v="63.49"/>
    <n v="0"/>
    <n v="1.01"/>
    <n v="5.03"/>
    <m/>
    <n v="13.641999999999999"/>
    <n v="67.900000000000006"/>
    <n v="4.3099999999999999E-2"/>
    <n v="7.0000000000000007E-2"/>
    <n v="0"/>
    <n v="0.6"/>
    <m/>
    <m/>
    <m/>
    <m/>
    <n v="2310200"/>
    <n v="0"/>
    <n v="0"/>
    <s v=""/>
    <s v=""/>
    <s v=""/>
  </r>
  <r>
    <d v="2024-08-18T00:00:00"/>
    <x v="230"/>
    <n v="300"/>
    <d v="1902-01-08T03:00:00"/>
    <n v="63.14"/>
    <n v="0"/>
    <n v="1.01"/>
    <n v="4.03"/>
    <m/>
    <n v="11.2"/>
    <n v="64.2"/>
    <n v="4.24E-2"/>
    <n v="7.0000000000000007E-2"/>
    <n v="0"/>
    <n v="0.6"/>
    <m/>
    <m/>
    <m/>
    <m/>
    <n v="2310300"/>
    <n v="0"/>
    <n v="0"/>
    <s v=""/>
    <s v=""/>
    <s v=""/>
  </r>
  <r>
    <d v="2024-08-18T00:00:00"/>
    <x v="230"/>
    <n v="400"/>
    <d v="1902-01-08T04:00:00"/>
    <n v="63.49"/>
    <n v="0"/>
    <n v="0.5"/>
    <n v="3.02"/>
    <m/>
    <n v="8.99"/>
    <n v="75.099999999999994"/>
    <n v="4.3099999999999999E-2"/>
    <n v="7.0000000000000007E-2"/>
    <n v="0"/>
    <n v="0.6"/>
    <m/>
    <m/>
    <m/>
    <m/>
    <n v="2310400"/>
    <n v="0"/>
    <n v="0"/>
    <s v=""/>
    <s v=""/>
    <s v=""/>
  </r>
  <r>
    <d v="2024-08-18T00:00:00"/>
    <x v="230"/>
    <n v="500"/>
    <d v="1902-01-08T05:00:00"/>
    <n v="64.31"/>
    <n v="0.31000000000000227"/>
    <n v="0.5"/>
    <n v="2.52"/>
    <m/>
    <n v="10.541"/>
    <n v="79.8"/>
    <n v="4.24E-2"/>
    <n v="7.0000000000000007E-2"/>
    <n v="0"/>
    <n v="0.6"/>
    <m/>
    <m/>
    <m/>
    <m/>
    <n v="2310500"/>
    <n v="0"/>
    <n v="0"/>
    <s v=""/>
    <s v=""/>
    <s v=""/>
  </r>
  <r>
    <d v="2024-08-18T00:00:00"/>
    <x v="230"/>
    <n v="600"/>
    <d v="1902-01-08T06:00:00"/>
    <n v="63.73"/>
    <n v="0"/>
    <n v="0.5"/>
    <n v="4.53"/>
    <m/>
    <n v="10.443"/>
    <n v="76"/>
    <n v="4.24E-2"/>
    <n v="7.0000000000000007E-2"/>
    <n v="0"/>
    <n v="30.6"/>
    <m/>
    <m/>
    <m/>
    <m/>
    <n v="2310600"/>
    <n v="39.299999999999997"/>
    <n v="30.6"/>
    <s v=""/>
    <s v=""/>
    <s v=""/>
  </r>
  <r>
    <d v="2024-08-18T00:00:00"/>
    <x v="230"/>
    <n v="700"/>
    <d v="1902-01-08T07:00:00"/>
    <n v="63.37"/>
    <n v="0"/>
    <n v="0"/>
    <n v="2.52"/>
    <m/>
    <n v="16.748999999999999"/>
    <n v="68.5"/>
    <n v="4.24E-2"/>
    <n v="7.0000000000000007E-2"/>
    <n v="0"/>
    <n v="208.1"/>
    <m/>
    <m/>
    <m/>
    <m/>
    <n v="2310700"/>
    <n v="198.2"/>
    <n v="208.1"/>
    <s v=""/>
    <s v=""/>
    <s v=""/>
  </r>
  <r>
    <d v="2024-08-18T00:00:00"/>
    <x v="230"/>
    <n v="800"/>
    <d v="1902-01-08T08:00:00"/>
    <n v="63.61"/>
    <n v="0"/>
    <n v="0.5"/>
    <n v="2.52"/>
    <m/>
    <n v="16.558"/>
    <n v="60.4"/>
    <n v="4.24E-2"/>
    <n v="7.0000000000000007E-2"/>
    <n v="0"/>
    <n v="380.6"/>
    <m/>
    <m/>
    <m/>
    <m/>
    <n v="2310800"/>
    <n v="381.7"/>
    <n v="380.6"/>
    <s v=""/>
    <s v=""/>
    <s v=""/>
  </r>
  <r>
    <d v="2024-08-18T00:00:00"/>
    <x v="230"/>
    <n v="900"/>
    <d v="1902-01-08T09:00:00"/>
    <n v="63.61"/>
    <n v="0"/>
    <n v="1.01"/>
    <n v="5.03"/>
    <m/>
    <n v="17.558"/>
    <n v="62.3"/>
    <n v="4.24E-2"/>
    <n v="6.93E-2"/>
    <n v="0"/>
    <n v="555.6"/>
    <m/>
    <m/>
    <m/>
    <m/>
    <n v="2310900"/>
    <n v="555.5"/>
    <n v="555.6"/>
    <s v=""/>
    <s v=""/>
    <s v=""/>
  </r>
  <r>
    <d v="2024-08-18T00:00:00"/>
    <x v="230"/>
    <n v="1000"/>
    <d v="1902-01-08T10:00:00"/>
    <n v="63.61"/>
    <n v="0"/>
    <n v="2.52"/>
    <n v="6.54"/>
    <m/>
    <n v="17.582000000000001"/>
    <n v="57.3"/>
    <n v="4.24E-2"/>
    <n v="6.93E-2"/>
    <n v="0"/>
    <n v="695.6"/>
    <m/>
    <m/>
    <m/>
    <m/>
    <n v="2311000"/>
    <n v="702.2"/>
    <n v="695.6"/>
    <s v=""/>
    <s v=""/>
    <s v=""/>
  </r>
  <r>
    <d v="2024-08-18T00:00:00"/>
    <x v="230"/>
    <n v="1100"/>
    <d v="1902-01-08T11:00:00"/>
    <n v="64.08"/>
    <n v="7.9999999999998295E-2"/>
    <n v="2.0099999999999998"/>
    <n v="8.56"/>
    <m/>
    <n v="16.486999999999998"/>
    <n v="63"/>
    <n v="4.3099999999999999E-2"/>
    <n v="6.93E-2"/>
    <n v="0"/>
    <n v="433.1"/>
    <m/>
    <m/>
    <m/>
    <m/>
    <n v="2311100"/>
    <n v="808.8"/>
    <n v="433.1"/>
    <s v=""/>
    <s v=""/>
    <s v=""/>
  </r>
  <r>
    <d v="2024-08-18T00:00:00"/>
    <x v="230"/>
    <n v="1200"/>
    <d v="1902-01-08T12:00:00"/>
    <n v="64.31"/>
    <n v="0.31000000000000227"/>
    <n v="2.52"/>
    <n v="6.04"/>
    <m/>
    <n v="19.126999999999999"/>
    <n v="62.4"/>
    <n v="4.3900000000000002E-2"/>
    <n v="6.93E-2"/>
    <n v="0"/>
    <n v="686.9"/>
    <m/>
    <m/>
    <m/>
    <m/>
    <n v="2311200"/>
    <n v="867.3"/>
    <n v="686.9"/>
    <s v=""/>
    <s v=""/>
    <s v=""/>
  </r>
  <r>
    <d v="2024-08-18T00:00:00"/>
    <x v="230"/>
    <n v="1300"/>
    <d v="1902-01-08T13:00:00"/>
    <n v="64.31"/>
    <n v="0.31000000000000227"/>
    <n v="2.52"/>
    <n v="6.04"/>
    <m/>
    <n v="17.962"/>
    <n v="59.4"/>
    <n v="4.3900000000000002E-2"/>
    <n v="6.8599999999999994E-2"/>
    <n v="0"/>
    <n v="539.4"/>
    <m/>
    <m/>
    <m/>
    <m/>
    <n v="2311300"/>
    <n v="873"/>
    <n v="539.4"/>
    <s v=""/>
    <s v=""/>
    <s v=""/>
  </r>
  <r>
    <d v="2024-08-18T00:00:00"/>
    <x v="230"/>
    <n v="1400"/>
    <d v="1902-01-08T14:00:00"/>
    <n v="63.84"/>
    <n v="0"/>
    <n v="3.02"/>
    <n v="8.56"/>
    <m/>
    <n v="19.413"/>
    <n v="54.3"/>
    <n v="4.53E-2"/>
    <n v="6.8599999999999994E-2"/>
    <n v="0"/>
    <n v="445.6"/>
    <m/>
    <m/>
    <m/>
    <m/>
    <n v="2311400"/>
    <n v="825.8"/>
    <n v="445.6"/>
    <s v=""/>
    <s v=""/>
    <s v=""/>
  </r>
  <r>
    <d v="2024-08-18T00:00:00"/>
    <x v="230"/>
    <n v="1500"/>
    <d v="1902-01-08T15:00:00"/>
    <n v="63.96"/>
    <n v="0"/>
    <n v="4.03"/>
    <n v="9.06"/>
    <m/>
    <n v="17.937999999999999"/>
    <n v="41.7"/>
    <n v="4.53E-2"/>
    <n v="6.8599999999999994E-2"/>
    <n v="0"/>
    <n v="554.4"/>
    <m/>
    <m/>
    <m/>
    <m/>
    <n v="2311500"/>
    <n v="728.7"/>
    <n v="554.4"/>
    <s v=""/>
    <s v=""/>
    <s v=""/>
  </r>
  <r>
    <d v="2024-08-18T00:00:00"/>
    <x v="230"/>
    <n v="1600"/>
    <d v="1902-01-08T16:00:00"/>
    <n v="63.49"/>
    <n v="0"/>
    <n v="3.02"/>
    <n v="8.56"/>
    <m/>
    <n v="19.079999999999998"/>
    <n v="44.6"/>
    <n v="4.53E-2"/>
    <n v="6.8599999999999994E-2"/>
    <n v="0"/>
    <n v="441.9"/>
    <m/>
    <m/>
    <m/>
    <m/>
    <n v="2311600"/>
    <n v="589.79999999999995"/>
    <n v="441.9"/>
    <s v=""/>
    <s v=""/>
    <s v=""/>
  </r>
  <r>
    <d v="2024-08-18T00:00:00"/>
    <x v="230"/>
    <n v="1700"/>
    <d v="1902-01-08T17:00:00"/>
    <n v="63.37"/>
    <n v="0"/>
    <n v="4.03"/>
    <n v="8.56"/>
    <m/>
    <n v="18.2"/>
    <n v="34.299999999999997"/>
    <n v="4.53E-2"/>
    <n v="6.8599999999999994E-2"/>
    <n v="0"/>
    <n v="334.4"/>
    <m/>
    <m/>
    <m/>
    <m/>
    <n v="2311700"/>
    <n v="420.7"/>
    <n v="334.4"/>
    <s v=""/>
    <s v=""/>
    <s v=""/>
  </r>
  <r>
    <d v="2024-08-18T00:00:00"/>
    <x v="230"/>
    <n v="1800"/>
    <d v="1902-01-08T18:00:00"/>
    <n v="63.37"/>
    <n v="0"/>
    <n v="3.52"/>
    <n v="8.0500000000000007"/>
    <m/>
    <n v="15.772"/>
    <n v="34.799999999999997"/>
    <n v="4.53E-2"/>
    <n v="6.8599999999999994E-2"/>
    <n v="0"/>
    <n v="229.4"/>
    <m/>
    <m/>
    <m/>
    <m/>
    <n v="2311800"/>
    <n v="237.2"/>
    <n v="229.4"/>
    <s v=""/>
    <s v=""/>
    <s v=""/>
  </r>
  <r>
    <d v="2024-08-18T00:00:00"/>
    <x v="230"/>
    <n v="1900"/>
    <d v="1902-01-08T19:00:00"/>
    <n v="63.49"/>
    <n v="0"/>
    <n v="3.52"/>
    <n v="7.55"/>
    <m/>
    <n v="13.401"/>
    <n v="38.299999999999997"/>
    <n v="4.53E-2"/>
    <n v="6.8599999999999994E-2"/>
    <n v="0"/>
    <n v="41.9"/>
    <m/>
    <m/>
    <m/>
    <m/>
    <n v="2311900"/>
    <n v="67"/>
    <n v="41.9"/>
    <s v=""/>
    <s v=""/>
    <s v=""/>
  </r>
  <r>
    <d v="2024-08-18T00:00:00"/>
    <x v="230"/>
    <n v="2000"/>
    <d v="1902-01-08T20:00:00"/>
    <n v="63.14"/>
    <n v="0"/>
    <n v="3.02"/>
    <n v="8.56"/>
    <m/>
    <n v="10.467000000000001"/>
    <n v="42.4"/>
    <n v="4.4600000000000001E-2"/>
    <n v="6.8599999999999994E-2"/>
    <n v="0"/>
    <n v="0.6"/>
    <m/>
    <m/>
    <m/>
    <m/>
    <n v="2312000"/>
    <n v="0"/>
    <n v="0"/>
    <s v=""/>
    <s v=""/>
    <s v=""/>
  </r>
  <r>
    <d v="2024-08-18T00:00:00"/>
    <x v="230"/>
    <n v="2100"/>
    <d v="1902-01-08T21:00:00"/>
    <n v="63.49"/>
    <n v="0"/>
    <n v="1.51"/>
    <n v="5.03"/>
    <m/>
    <n v="11.224"/>
    <n v="47.6"/>
    <n v="4.3900000000000002E-2"/>
    <n v="6.8599999999999994E-2"/>
    <n v="0"/>
    <n v="0.6"/>
    <m/>
    <m/>
    <m/>
    <m/>
    <n v="2312100"/>
    <n v="0"/>
    <n v="0"/>
    <s v=""/>
    <s v=""/>
    <s v=""/>
  </r>
  <r>
    <d v="2024-08-18T00:00:00"/>
    <x v="230"/>
    <n v="2200"/>
    <d v="1902-01-08T22:00:00"/>
    <n v="63.14"/>
    <n v="0"/>
    <n v="0.5"/>
    <n v="4.03"/>
    <m/>
    <n v="8.0449999999999999"/>
    <n v="47.5"/>
    <n v="4.3099999999999999E-2"/>
    <n v="6.8599999999999994E-2"/>
    <n v="0"/>
    <n v="0.6"/>
    <m/>
    <m/>
    <m/>
    <m/>
    <n v="2312200"/>
    <n v="0"/>
    <n v="0"/>
    <s v=""/>
    <s v=""/>
    <s v=""/>
  </r>
  <r>
    <d v="2024-08-18T00:00:00"/>
    <x v="230"/>
    <n v="2300"/>
    <d v="1902-01-08T23:00:00"/>
    <n v="63.02"/>
    <n v="0"/>
    <n v="0"/>
    <n v="4.03"/>
    <m/>
    <n v="10.000999999999999"/>
    <n v="49.8"/>
    <n v="4.3099999999999999E-2"/>
    <n v="6.8599999999999994E-2"/>
    <n v="0"/>
    <n v="0.6"/>
    <m/>
    <m/>
    <m/>
    <m/>
    <n v="2312300"/>
    <n v="0"/>
    <n v="0"/>
    <s v=""/>
    <s v=""/>
    <s v=""/>
  </r>
  <r>
    <d v="2024-08-18T00:00:00"/>
    <x v="230"/>
    <n v="2400"/>
    <d v="1902-01-09T00:00:00"/>
    <n v="63.02"/>
    <n v="0"/>
    <n v="0.5"/>
    <n v="3.52"/>
    <m/>
    <n v="9.4849999999999994"/>
    <n v="46.2"/>
    <n v="4.3099999999999999E-2"/>
    <n v="6.8599999999999994E-2"/>
    <n v="0"/>
    <n v="0.6"/>
    <m/>
    <m/>
    <m/>
    <m/>
    <n v="2312400"/>
    <n v="0"/>
    <n v="0"/>
    <n v="4.2999999999999997E-2"/>
    <n v="6.9000000000000006E-2"/>
    <n v="0"/>
  </r>
  <r>
    <d v="2024-08-19T00:00:00"/>
    <x v="231"/>
    <n v="100"/>
    <d v="1902-01-09T01:00:00"/>
    <n v="63.02"/>
    <n v="0"/>
    <n v="0.5"/>
    <n v="2.52"/>
    <m/>
    <n v="7.0910000000000002"/>
    <n v="54.4"/>
    <n v="4.3099999999999999E-2"/>
    <n v="6.8599999999999994E-2"/>
    <n v="0"/>
    <n v="0.6"/>
    <m/>
    <m/>
    <m/>
    <m/>
    <n v="2320100"/>
    <n v="0"/>
    <n v="0"/>
    <s v=""/>
    <s v=""/>
    <s v=""/>
  </r>
  <r>
    <d v="2024-08-19T00:00:00"/>
    <x v="231"/>
    <n v="200"/>
    <d v="1902-01-09T02:00:00"/>
    <n v="63.14"/>
    <n v="0"/>
    <n v="0"/>
    <n v="2.52"/>
    <m/>
    <n v="8.5679999999999996"/>
    <n v="54.2"/>
    <n v="4.24E-2"/>
    <n v="6.8599999999999994E-2"/>
    <n v="0"/>
    <n v="0.6"/>
    <m/>
    <m/>
    <m/>
    <m/>
    <n v="2320200"/>
    <n v="0"/>
    <n v="0"/>
    <s v=""/>
    <s v=""/>
    <s v=""/>
  </r>
  <r>
    <d v="2024-08-19T00:00:00"/>
    <x v="231"/>
    <n v="300"/>
    <d v="1902-01-09T03:00:00"/>
    <n v="62.67"/>
    <n v="0"/>
    <n v="0"/>
    <n v="3.52"/>
    <m/>
    <n v="8.4939999999999998"/>
    <n v="54.1"/>
    <n v="4.24E-2"/>
    <n v="6.8599999999999994E-2"/>
    <n v="0"/>
    <n v="0.6"/>
    <m/>
    <m/>
    <m/>
    <m/>
    <n v="2320300"/>
    <n v="0"/>
    <n v="0"/>
    <s v=""/>
    <s v=""/>
    <s v=""/>
  </r>
  <r>
    <d v="2024-08-19T00:00:00"/>
    <x v="231"/>
    <n v="400"/>
    <d v="1902-01-09T04:00:00"/>
    <n v="62.79"/>
    <n v="0"/>
    <n v="0"/>
    <n v="2.0099999999999998"/>
    <m/>
    <n v="6.1020000000000003"/>
    <n v="59.1"/>
    <n v="4.1700000000000001E-2"/>
    <n v="6.8599999999999994E-2"/>
    <n v="0"/>
    <n v="0.6"/>
    <m/>
    <m/>
    <m/>
    <m/>
    <n v="2320400"/>
    <n v="0"/>
    <n v="0"/>
    <s v=""/>
    <s v=""/>
    <s v=""/>
  </r>
  <r>
    <d v="2024-08-19T00:00:00"/>
    <x v="231"/>
    <n v="500"/>
    <d v="1902-01-09T05:00:00"/>
    <n v="63.26"/>
    <n v="0"/>
    <n v="0"/>
    <n v="3.02"/>
    <m/>
    <n v="9.41"/>
    <n v="62.9"/>
    <n v="4.1700000000000001E-2"/>
    <n v="6.7799999999999999E-2"/>
    <n v="0"/>
    <n v="1.9"/>
    <m/>
    <m/>
    <m/>
    <m/>
    <n v="2320500"/>
    <n v="0"/>
    <n v="1.9"/>
    <s v=""/>
    <s v=""/>
    <s v=""/>
  </r>
  <r>
    <d v="2024-08-19T00:00:00"/>
    <x v="231"/>
    <n v="600"/>
    <d v="1902-01-09T06:00:00"/>
    <n v="62.91"/>
    <n v="0"/>
    <n v="0"/>
    <n v="3.02"/>
    <m/>
    <n v="8.2949999999999999"/>
    <n v="52.2"/>
    <n v="4.1700000000000001E-2"/>
    <n v="6.8599999999999994E-2"/>
    <n v="0"/>
    <n v="33.1"/>
    <m/>
    <m/>
    <m/>
    <m/>
    <n v="2320600"/>
    <n v="37.200000000000003"/>
    <n v="33.1"/>
    <s v=""/>
    <s v=""/>
    <s v=""/>
  </r>
  <r>
    <d v="2024-08-19T00:00:00"/>
    <x v="231"/>
    <n v="700"/>
    <d v="1902-01-09T07:00:00"/>
    <n v="63.26"/>
    <n v="0"/>
    <n v="0.5"/>
    <n v="3.52"/>
    <m/>
    <n v="11.346"/>
    <n v="57.7"/>
    <n v="4.1700000000000001E-2"/>
    <n v="6.7799999999999999E-2"/>
    <n v="0"/>
    <n v="159.4"/>
    <m/>
    <m/>
    <m/>
    <m/>
    <n v="2320700"/>
    <n v="194.8"/>
    <n v="159.4"/>
    <s v=""/>
    <s v=""/>
    <s v=""/>
  </r>
  <r>
    <d v="2024-08-19T00:00:00"/>
    <x v="231"/>
    <n v="800"/>
    <d v="1902-01-09T08:00:00"/>
    <n v="63.49"/>
    <n v="0"/>
    <n v="1.01"/>
    <n v="4.03"/>
    <m/>
    <n v="12.316000000000001"/>
    <n v="50.3"/>
    <n v="4.1000000000000002E-2"/>
    <n v="6.8599999999999994E-2"/>
    <n v="0"/>
    <n v="251.9"/>
    <m/>
    <m/>
    <m/>
    <m/>
    <n v="2320800"/>
    <n v="378.3"/>
    <n v="251.9"/>
    <s v=""/>
    <s v=""/>
    <s v=""/>
  </r>
  <r>
    <d v="2024-08-19T00:00:00"/>
    <x v="231"/>
    <n v="900"/>
    <d v="1902-01-09T09:00:00"/>
    <n v="63.73"/>
    <n v="0"/>
    <n v="0"/>
    <n v="2.52"/>
    <m/>
    <n v="14.266"/>
    <n v="46.7"/>
    <n v="4.1700000000000001E-2"/>
    <n v="6.8599999999999994E-2"/>
    <n v="0"/>
    <n v="319.39999999999998"/>
    <m/>
    <m/>
    <m/>
    <m/>
    <n v="2320900"/>
    <n v="552.29999999999995"/>
    <n v="319.39999999999998"/>
    <s v=""/>
    <s v=""/>
    <s v=""/>
  </r>
  <r>
    <d v="2024-08-19T00:00:00"/>
    <x v="231"/>
    <n v="1000"/>
    <d v="1902-01-09T10:00:00"/>
    <n v="63.26"/>
    <n v="0"/>
    <n v="0.5"/>
    <n v="2.52"/>
    <m/>
    <n v="15.532999999999999"/>
    <n v="46.6"/>
    <n v="4.24E-2"/>
    <n v="6.7799999999999999E-2"/>
    <n v="0"/>
    <n v="446.9"/>
    <m/>
    <m/>
    <m/>
    <m/>
    <n v="2321000"/>
    <n v="698.5"/>
    <n v="446.9"/>
    <s v=""/>
    <s v=""/>
    <s v=""/>
  </r>
  <r>
    <d v="2024-08-19T00:00:00"/>
    <x v="231"/>
    <n v="1100"/>
    <d v="1902-01-09T11:00:00"/>
    <n v="63.96"/>
    <n v="0"/>
    <n v="1.01"/>
    <n v="3.52"/>
    <m/>
    <n v="15.294"/>
    <n v="45.2"/>
    <n v="4.1700000000000001E-2"/>
    <n v="6.7799999999999999E-2"/>
    <n v="0"/>
    <n v="411.9"/>
    <m/>
    <m/>
    <m/>
    <m/>
    <n v="2321100"/>
    <n v="805.3"/>
    <n v="411.9"/>
    <s v=""/>
    <s v=""/>
    <s v=""/>
  </r>
  <r>
    <d v="2024-08-19T00:00:00"/>
    <x v="231"/>
    <n v="1200"/>
    <d v="1902-01-09T12:00:00"/>
    <n v="64.08"/>
    <n v="7.9999999999998295E-2"/>
    <n v="1.01"/>
    <n v="4.53"/>
    <m/>
    <n v="17.533999999999999"/>
    <n v="46.6"/>
    <n v="4.24E-2"/>
    <n v="6.7799999999999999E-2"/>
    <n v="0"/>
    <n v="484.4"/>
    <m/>
    <m/>
    <m/>
    <m/>
    <n v="2321200"/>
    <n v="863.5"/>
    <n v="484.4"/>
    <s v=""/>
    <s v=""/>
    <s v=""/>
  </r>
  <r>
    <d v="2024-08-19T00:00:00"/>
    <x v="231"/>
    <n v="1300"/>
    <d v="1902-01-09T13:00:00"/>
    <n v="63.37"/>
    <n v="0"/>
    <n v="2.0099999999999998"/>
    <n v="5.54"/>
    <m/>
    <n v="16.701000000000001"/>
    <n v="48.1"/>
    <n v="4.3099999999999999E-2"/>
    <n v="6.7799999999999999E-2"/>
    <n v="0"/>
    <n v="416.9"/>
    <m/>
    <m/>
    <m/>
    <m/>
    <n v="2321300"/>
    <n v="868.8"/>
    <n v="416.9"/>
    <s v=""/>
    <s v=""/>
    <s v=""/>
  </r>
  <r>
    <d v="2024-08-19T00:00:00"/>
    <x v="231"/>
    <n v="1400"/>
    <d v="1902-01-09T14:00:00"/>
    <n v="63.96"/>
    <n v="0"/>
    <n v="1.01"/>
    <n v="4.53"/>
    <m/>
    <n v="16.010000000000002"/>
    <n v="53.3"/>
    <n v="4.3900000000000002E-2"/>
    <n v="6.7799999999999999E-2"/>
    <n v="0"/>
    <n v="255.6"/>
    <m/>
    <m/>
    <m/>
    <m/>
    <n v="2321400"/>
    <n v="821"/>
    <n v="255.6"/>
    <s v=""/>
    <s v=""/>
    <s v=""/>
  </r>
  <r>
    <d v="2024-08-19T00:00:00"/>
    <x v="231"/>
    <n v="1500"/>
    <d v="1902-01-09T15:00:00"/>
    <n v="63.49"/>
    <n v="0"/>
    <n v="2.0099999999999998"/>
    <n v="6.04"/>
    <m/>
    <n v="17.771999999999998"/>
    <n v="49.6"/>
    <n v="4.3900000000000002E-2"/>
    <n v="6.7799999999999999E-2"/>
    <n v="0"/>
    <n v="469.4"/>
    <m/>
    <m/>
    <m/>
    <m/>
    <n v="2321500"/>
    <n v="723.7"/>
    <n v="469.4"/>
    <s v=""/>
    <s v=""/>
    <s v=""/>
  </r>
  <r>
    <d v="2024-08-19T00:00:00"/>
    <x v="231"/>
    <n v="1600"/>
    <d v="1902-01-09T16:00:00"/>
    <n v="64.08"/>
    <n v="7.9999999999998295E-2"/>
    <n v="1.51"/>
    <n v="4.53"/>
    <m/>
    <n v="15.484999999999999"/>
    <n v="48.6"/>
    <n v="4.3900000000000002E-2"/>
    <n v="6.8599999999999994E-2"/>
    <n v="0"/>
    <n v="313.10000000000002"/>
    <m/>
    <m/>
    <m/>
    <m/>
    <n v="2321600"/>
    <n v="584.29999999999995"/>
    <n v="313.10000000000002"/>
    <s v=""/>
    <s v=""/>
    <s v=""/>
  </r>
  <r>
    <d v="2024-08-19T00:00:00"/>
    <x v="231"/>
    <n v="1700"/>
    <d v="1902-01-09T17:00:00"/>
    <n v="63.61"/>
    <n v="0"/>
    <n v="0.5"/>
    <n v="3.02"/>
    <m/>
    <n v="14.361000000000001"/>
    <n v="54"/>
    <n v="4.4600000000000001E-2"/>
    <n v="6.8599999999999994E-2"/>
    <n v="0"/>
    <n v="128.1"/>
    <m/>
    <m/>
    <m/>
    <m/>
    <n v="2321700"/>
    <n v="414.7"/>
    <n v="128.1"/>
    <s v=""/>
    <s v=""/>
    <s v=""/>
  </r>
  <r>
    <d v="2024-08-19T00:00:00"/>
    <x v="231"/>
    <n v="1800"/>
    <d v="1902-01-09T18:00:00"/>
    <n v="63.61"/>
    <n v="0"/>
    <n v="0"/>
    <n v="2.0099999999999998"/>
    <m/>
    <n v="13.04"/>
    <n v="58.8"/>
    <n v="4.4600000000000001E-2"/>
    <n v="6.8599999999999994E-2"/>
    <n v="0"/>
    <n v="61.9"/>
    <m/>
    <m/>
    <m/>
    <m/>
    <n v="2321800"/>
    <n v="231.2"/>
    <n v="61.9"/>
    <s v=""/>
    <s v=""/>
    <s v=""/>
  </r>
  <r>
    <d v="2024-08-19T00:00:00"/>
    <x v="231"/>
    <n v="1900"/>
    <d v="1902-01-09T19:00:00"/>
    <n v="63.26"/>
    <n v="0"/>
    <n v="0.5"/>
    <n v="3.52"/>
    <m/>
    <n v="12.436999999999999"/>
    <n v="60.2"/>
    <n v="4.3900000000000002E-2"/>
    <n v="6.8599999999999994E-2"/>
    <n v="0"/>
    <n v="10.6"/>
    <m/>
    <m/>
    <m/>
    <m/>
    <n v="2321900"/>
    <n v="62"/>
    <n v="10.6"/>
    <s v=""/>
    <s v=""/>
    <s v=""/>
  </r>
  <r>
    <d v="2024-08-19T00:00:00"/>
    <x v="231"/>
    <n v="2000"/>
    <d v="1902-01-09T20:00:00"/>
    <n v="63.61"/>
    <n v="0"/>
    <n v="1.51"/>
    <n v="5.03"/>
    <m/>
    <n v="11.005000000000001"/>
    <n v="63"/>
    <n v="4.3900000000000002E-2"/>
    <n v="6.8599999999999994E-2"/>
    <n v="0"/>
    <n v="0.6"/>
    <m/>
    <m/>
    <m/>
    <m/>
    <n v="2322000"/>
    <n v="0"/>
    <n v="0"/>
    <s v=""/>
    <s v=""/>
    <s v=""/>
  </r>
  <r>
    <d v="2024-08-19T00:00:00"/>
    <x v="231"/>
    <n v="2100"/>
    <d v="1902-01-09T21:00:00"/>
    <n v="63.37"/>
    <n v="0"/>
    <n v="1.51"/>
    <n v="5.03"/>
    <m/>
    <n v="10.59"/>
    <n v="60.1"/>
    <n v="4.3900000000000002E-2"/>
    <n v="6.93E-2"/>
    <n v="0"/>
    <n v="0.6"/>
    <m/>
    <m/>
    <m/>
    <m/>
    <n v="2322100"/>
    <n v="0"/>
    <n v="0"/>
    <s v=""/>
    <s v=""/>
    <s v=""/>
  </r>
  <r>
    <d v="2024-08-19T00:00:00"/>
    <x v="231"/>
    <n v="2200"/>
    <d v="1902-01-09T22:00:00"/>
    <n v="63.61"/>
    <n v="0"/>
    <n v="1.51"/>
    <n v="5.03"/>
    <m/>
    <n v="9.1630000000000003"/>
    <n v="65.900000000000006"/>
    <n v="4.3900000000000002E-2"/>
    <n v="6.93E-2"/>
    <n v="0"/>
    <n v="0.6"/>
    <m/>
    <m/>
    <m/>
    <m/>
    <n v="2322200"/>
    <n v="0"/>
    <n v="0"/>
    <s v=""/>
    <s v=""/>
    <s v=""/>
  </r>
  <r>
    <d v="2024-08-19T00:00:00"/>
    <x v="231"/>
    <n v="2300"/>
    <d v="1902-01-09T23:00:00"/>
    <n v="63.37"/>
    <n v="0"/>
    <n v="1.01"/>
    <n v="4.53"/>
    <m/>
    <n v="8.3190000000000008"/>
    <n v="70.7"/>
    <n v="4.3099999999999999E-2"/>
    <n v="6.93E-2"/>
    <n v="0"/>
    <n v="0.6"/>
    <m/>
    <m/>
    <m/>
    <m/>
    <n v="2322300"/>
    <n v="0"/>
    <n v="0"/>
    <s v=""/>
    <s v=""/>
    <s v=""/>
  </r>
  <r>
    <d v="2024-08-19T00:00:00"/>
    <x v="231"/>
    <n v="2400"/>
    <d v="1902-01-10T00:00:00"/>
    <n v="63.49"/>
    <n v="0"/>
    <n v="0.5"/>
    <n v="2.52"/>
    <m/>
    <n v="6.6870000000000003"/>
    <n v="76.8"/>
    <n v="4.24E-2"/>
    <n v="6.93E-2"/>
    <n v="0"/>
    <n v="0.6"/>
    <m/>
    <m/>
    <m/>
    <m/>
    <n v="2322400"/>
    <n v="0"/>
    <n v="0"/>
    <n v="4.2000000000000003E-2"/>
    <n v="6.9000000000000006E-2"/>
    <n v="0"/>
  </r>
  <r>
    <d v="2024-08-20T00:00:00"/>
    <x v="232"/>
    <n v="100"/>
    <d v="1902-01-10T01:00:00"/>
    <n v="63.49"/>
    <n v="0"/>
    <n v="1.01"/>
    <n v="3.02"/>
    <m/>
    <n v="6.7629999999999999"/>
    <n v="79"/>
    <n v="4.24E-2"/>
    <n v="6.93E-2"/>
    <n v="0"/>
    <n v="0.6"/>
    <m/>
    <m/>
    <m/>
    <m/>
    <n v="2330100"/>
    <n v="0"/>
    <n v="0"/>
    <s v=""/>
    <s v=""/>
    <s v=""/>
  </r>
  <r>
    <d v="2024-08-20T00:00:00"/>
    <x v="232"/>
    <n v="200"/>
    <d v="1902-01-10T02:00:00"/>
    <n v="63.61"/>
    <n v="0"/>
    <n v="1.51"/>
    <n v="4.53"/>
    <m/>
    <n v="6.4329999999999998"/>
    <n v="79.8"/>
    <n v="4.24E-2"/>
    <n v="6.8599999999999994E-2"/>
    <n v="0"/>
    <n v="0.6"/>
    <m/>
    <m/>
    <m/>
    <m/>
    <n v="2330200"/>
    <n v="0"/>
    <n v="0"/>
    <s v=""/>
    <s v=""/>
    <s v=""/>
  </r>
  <r>
    <d v="2024-08-20T00:00:00"/>
    <x v="232"/>
    <n v="300"/>
    <d v="1902-01-10T03:00:00"/>
    <n v="63.61"/>
    <n v="0"/>
    <n v="0.5"/>
    <n v="5.03"/>
    <m/>
    <n v="6.5350000000000001"/>
    <n v="76.599999999999994"/>
    <n v="4.24E-2"/>
    <n v="6.8599999999999994E-2"/>
    <n v="0"/>
    <n v="0.6"/>
    <m/>
    <m/>
    <m/>
    <m/>
    <n v="2330300"/>
    <n v="0"/>
    <n v="0"/>
    <s v=""/>
    <s v=""/>
    <s v=""/>
  </r>
  <r>
    <d v="2024-08-20T00:00:00"/>
    <x v="232"/>
    <n v="400"/>
    <d v="1902-01-10T04:00:00"/>
    <n v="63.37"/>
    <n v="0"/>
    <n v="0.5"/>
    <n v="3.52"/>
    <m/>
    <n v="5.024"/>
    <n v="77.7"/>
    <n v="4.1700000000000001E-2"/>
    <n v="6.8599999999999994E-2"/>
    <n v="0"/>
    <n v="0.6"/>
    <m/>
    <m/>
    <m/>
    <m/>
    <n v="2330400"/>
    <n v="0"/>
    <n v="0"/>
    <s v=""/>
    <s v=""/>
    <s v=""/>
  </r>
  <r>
    <d v="2024-08-20T00:00:00"/>
    <x v="232"/>
    <n v="500"/>
    <d v="1902-01-10T05:00:00"/>
    <n v="63.37"/>
    <n v="0"/>
    <n v="0"/>
    <n v="3.02"/>
    <m/>
    <n v="4.4279999999999999"/>
    <n v="83.1"/>
    <n v="4.1700000000000001E-2"/>
    <n v="6.8599999999999994E-2"/>
    <n v="0"/>
    <n v="1.9"/>
    <m/>
    <m/>
    <m/>
    <m/>
    <n v="2330500"/>
    <n v="0"/>
    <n v="1.9"/>
    <s v=""/>
    <s v=""/>
    <s v=""/>
  </r>
  <r>
    <d v="2024-08-20T00:00:00"/>
    <x v="232"/>
    <n v="600"/>
    <d v="1902-01-10T06:00:00"/>
    <n v="63.26"/>
    <n v="0"/>
    <n v="0"/>
    <n v="2.0099999999999998"/>
    <m/>
    <n v="5.4109999999999996"/>
    <n v="84.8"/>
    <n v="4.1700000000000001E-2"/>
    <n v="6.8599999999999994E-2"/>
    <n v="0"/>
    <n v="48.1"/>
    <m/>
    <m/>
    <m/>
    <m/>
    <n v="2330600"/>
    <n v="35"/>
    <n v="48.1"/>
    <s v=""/>
    <s v=""/>
    <s v=""/>
  </r>
  <r>
    <d v="2024-08-20T00:00:00"/>
    <x v="232"/>
    <n v="700"/>
    <d v="1902-01-10T07:00:00"/>
    <n v="63.49"/>
    <n v="0"/>
    <n v="0"/>
    <n v="1.01"/>
    <m/>
    <n v="9.0890000000000004"/>
    <n v="77.7"/>
    <n v="4.1000000000000002E-2"/>
    <n v="6.8599999999999994E-2"/>
    <n v="0"/>
    <n v="225.6"/>
    <m/>
    <m/>
    <m/>
    <m/>
    <n v="2330700"/>
    <n v="191.2"/>
    <n v="225.6"/>
    <s v=""/>
    <s v=""/>
    <s v=""/>
  </r>
  <r>
    <d v="2024-08-20T00:00:00"/>
    <x v="232"/>
    <n v="800"/>
    <d v="1902-01-10T08:00:00"/>
    <n v="63.49"/>
    <n v="0"/>
    <n v="0.5"/>
    <n v="3.02"/>
    <m/>
    <n v="10.686999999999999"/>
    <n v="72.8"/>
    <n v="4.1000000000000002E-2"/>
    <n v="6.8599999999999994E-2"/>
    <n v="0"/>
    <n v="369.4"/>
    <m/>
    <m/>
    <m/>
    <m/>
    <n v="2330800"/>
    <n v="374.7"/>
    <n v="369.4"/>
    <s v=""/>
    <s v=""/>
    <s v=""/>
  </r>
  <r>
    <d v="2024-08-20T00:00:00"/>
    <x v="232"/>
    <n v="900"/>
    <d v="1902-01-10T09:00:00"/>
    <n v="63.02"/>
    <n v="0"/>
    <n v="1.01"/>
    <n v="3.52"/>
    <m/>
    <n v="12.534000000000001"/>
    <n v="65.8"/>
    <n v="4.1700000000000001E-2"/>
    <n v="6.8599999999999994E-2"/>
    <n v="0"/>
    <n v="565.6"/>
    <m/>
    <m/>
    <m/>
    <m/>
    <n v="2330900"/>
    <n v="548.70000000000005"/>
    <n v="565.6"/>
    <s v=""/>
    <s v=""/>
    <s v=""/>
  </r>
  <r>
    <d v="2024-08-20T00:00:00"/>
    <x v="232"/>
    <n v="1000"/>
    <d v="1902-01-10T10:00:00"/>
    <n v="64.19"/>
    <n v="0.18999999999999773"/>
    <n v="1.01"/>
    <n v="5.03"/>
    <m/>
    <n v="14.768000000000001"/>
    <n v="59.9"/>
    <n v="4.1700000000000001E-2"/>
    <n v="6.8599999999999994E-2"/>
    <n v="0"/>
    <n v="733.1"/>
    <m/>
    <m/>
    <m/>
    <m/>
    <n v="2331000"/>
    <n v="695.2"/>
    <n v="733.1"/>
    <s v=""/>
    <s v=""/>
    <s v=""/>
  </r>
  <r>
    <d v="2024-08-20T00:00:00"/>
    <x v="232"/>
    <n v="1100"/>
    <d v="1902-01-10T11:00:00"/>
    <n v="63.26"/>
    <n v="0"/>
    <n v="1.51"/>
    <n v="5.03"/>
    <m/>
    <n v="15.747999999999999"/>
    <n v="53.9"/>
    <n v="4.1700000000000001E-2"/>
    <n v="6.8599999999999994E-2"/>
    <n v="0"/>
    <n v="833.1"/>
    <m/>
    <m/>
    <m/>
    <m/>
    <n v="2331100"/>
    <n v="801.3"/>
    <n v="833.1"/>
    <s v=""/>
    <s v=""/>
    <s v=""/>
  </r>
  <r>
    <d v="2024-08-20T00:00:00"/>
    <x v="232"/>
    <n v="1200"/>
    <d v="1902-01-10T12:00:00"/>
    <n v="63.61"/>
    <n v="0"/>
    <n v="1.51"/>
    <n v="5.03"/>
    <m/>
    <n v="15.318"/>
    <n v="51.4"/>
    <n v="4.24E-2"/>
    <n v="6.93E-2"/>
    <n v="0"/>
    <n v="813.1"/>
    <m/>
    <m/>
    <m/>
    <m/>
    <n v="2331200"/>
    <n v="859.5"/>
    <n v="813.1"/>
    <s v=""/>
    <s v=""/>
    <s v=""/>
  </r>
  <r>
    <d v="2024-08-20T00:00:00"/>
    <x v="232"/>
    <n v="1300"/>
    <d v="1902-01-10T13:00:00"/>
    <n v="63.02"/>
    <n v="0"/>
    <n v="1.01"/>
    <n v="4.53"/>
    <m/>
    <n v="15.199"/>
    <n v="53.5"/>
    <n v="4.3900000000000002E-2"/>
    <n v="6.93E-2"/>
    <n v="0"/>
    <n v="441.9"/>
    <m/>
    <m/>
    <m/>
    <m/>
    <n v="2331300"/>
    <n v="864.5"/>
    <n v="441.9"/>
    <s v=""/>
    <s v=""/>
    <s v=""/>
  </r>
  <r>
    <d v="2024-08-20T00:00:00"/>
    <x v="232"/>
    <n v="1400"/>
    <d v="1902-01-10T14:00:00"/>
    <n v="63.84"/>
    <n v="0"/>
    <n v="0.5"/>
    <n v="3.52"/>
    <m/>
    <n v="13.978"/>
    <n v="52.2"/>
    <n v="4.4600000000000001E-2"/>
    <n v="7.0000000000000007E-2"/>
    <n v="0"/>
    <n v="304.39999999999998"/>
    <m/>
    <m/>
    <m/>
    <m/>
    <n v="2331400"/>
    <n v="816.2"/>
    <n v="304.39999999999998"/>
    <s v=""/>
    <s v=""/>
    <s v=""/>
  </r>
  <r>
    <d v="2024-08-20T00:00:00"/>
    <x v="232"/>
    <n v="1500"/>
    <d v="1902-01-10T15:00:00"/>
    <n v="63.73"/>
    <n v="0"/>
    <n v="1.01"/>
    <n v="3.52"/>
    <m/>
    <n v="13.954000000000001"/>
    <n v="54.6"/>
    <n v="4.53E-2"/>
    <n v="7.0000000000000007E-2"/>
    <n v="0"/>
    <n v="236.9"/>
    <m/>
    <m/>
    <m/>
    <m/>
    <n v="2331500"/>
    <n v="718.5"/>
    <n v="236.9"/>
    <s v=""/>
    <s v=""/>
    <s v=""/>
  </r>
  <r>
    <d v="2024-08-20T00:00:00"/>
    <x v="232"/>
    <n v="1600"/>
    <d v="1902-01-10T16:00:00"/>
    <n v="63.49"/>
    <n v="0"/>
    <n v="0.5"/>
    <n v="2.52"/>
    <m/>
    <n v="13.185"/>
    <n v="56.7"/>
    <n v="4.4600000000000001E-2"/>
    <n v="7.0699999999999999E-2"/>
    <n v="0"/>
    <n v="241.9"/>
    <m/>
    <m/>
    <m/>
    <m/>
    <n v="2331600"/>
    <n v="578.79999999999995"/>
    <n v="241.9"/>
    <s v=""/>
    <s v=""/>
    <s v=""/>
  </r>
  <r>
    <d v="2024-08-20T00:00:00"/>
    <x v="232"/>
    <n v="1700"/>
    <d v="1902-01-10T17:00:00"/>
    <n v="63.49"/>
    <n v="0"/>
    <n v="0.5"/>
    <n v="3.52"/>
    <m/>
    <n v="11.565"/>
    <n v="64.099999999999994"/>
    <n v="4.53E-2"/>
    <n v="7.0699999999999999E-2"/>
    <n v="0"/>
    <n v="144.4"/>
    <m/>
    <m/>
    <m/>
    <m/>
    <n v="2331700"/>
    <n v="408.8"/>
    <n v="144.4"/>
    <s v=""/>
    <s v=""/>
    <s v=""/>
  </r>
  <r>
    <d v="2024-08-20T00:00:00"/>
    <x v="232"/>
    <n v="1800"/>
    <d v="1902-01-10T18:00:00"/>
    <n v="63.73"/>
    <n v="0"/>
    <n v="0"/>
    <n v="2.0099999999999998"/>
    <m/>
    <n v="8.9160000000000004"/>
    <n v="78"/>
    <n v="4.4600000000000001E-2"/>
    <n v="7.0699999999999999E-2"/>
    <n v="0"/>
    <n v="38.1"/>
    <m/>
    <m/>
    <m/>
    <m/>
    <n v="2331800"/>
    <n v="225.3"/>
    <n v="38.1"/>
    <s v=""/>
    <s v=""/>
    <s v=""/>
  </r>
  <r>
    <d v="2024-08-20T00:00:00"/>
    <x v="232"/>
    <n v="1900"/>
    <d v="1902-01-10T19:00:00"/>
    <n v="63.61"/>
    <n v="0"/>
    <n v="0"/>
    <n v="3.02"/>
    <m/>
    <n v="8.1199999999999992"/>
    <n v="87.2"/>
    <n v="4.4600000000000001E-2"/>
    <n v="7.0699999999999999E-2"/>
    <n v="0.2"/>
    <n v="3.1"/>
    <m/>
    <m/>
    <m/>
    <m/>
    <n v="2331900"/>
    <n v="57.3"/>
    <n v="3.1"/>
    <s v=""/>
    <s v=""/>
    <s v=""/>
  </r>
  <r>
    <d v="2024-08-20T00:00:00"/>
    <x v="232"/>
    <n v="2000"/>
    <d v="1902-01-10T20:00:00"/>
    <n v="63.84"/>
    <n v="0"/>
    <n v="0"/>
    <n v="3.02"/>
    <m/>
    <n v="7.6189999999999998"/>
    <n v="89.9"/>
    <n v="4.4600000000000001E-2"/>
    <n v="7.0000000000000007E-2"/>
    <n v="0.6"/>
    <n v="0.6"/>
    <m/>
    <m/>
    <m/>
    <m/>
    <n v="2332000"/>
    <n v="0"/>
    <n v="0"/>
    <s v=""/>
    <s v=""/>
    <s v=""/>
  </r>
  <r>
    <d v="2024-08-20T00:00:00"/>
    <x v="232"/>
    <n v="2100"/>
    <d v="1902-01-10T21:00:00"/>
    <n v="63.84"/>
    <n v="0"/>
    <n v="0"/>
    <n v="2.52"/>
    <m/>
    <n v="7.343"/>
    <n v="91.6"/>
    <n v="4.3900000000000002E-2"/>
    <n v="7.0000000000000007E-2"/>
    <n v="0"/>
    <n v="0.6"/>
    <m/>
    <m/>
    <m/>
    <m/>
    <n v="2332100"/>
    <n v="0"/>
    <n v="0"/>
    <s v=""/>
    <s v=""/>
    <s v=""/>
  </r>
  <r>
    <d v="2024-08-20T00:00:00"/>
    <x v="232"/>
    <n v="2200"/>
    <d v="1902-01-10T22:00:00"/>
    <n v="63.96"/>
    <n v="0"/>
    <n v="0"/>
    <n v="2.52"/>
    <m/>
    <n v="6.6360000000000001"/>
    <n v="93.2"/>
    <n v="4.4600000000000001E-2"/>
    <n v="6.8599999999999994E-2"/>
    <n v="1.2"/>
    <n v="0.6"/>
    <m/>
    <m/>
    <m/>
    <m/>
    <n v="2332200"/>
    <n v="0"/>
    <n v="0"/>
    <s v=""/>
    <s v=""/>
    <s v=""/>
  </r>
  <r>
    <d v="2024-08-20T00:00:00"/>
    <x v="232"/>
    <n v="2300"/>
    <d v="1902-01-10T23:00:00"/>
    <n v="63.61"/>
    <n v="0"/>
    <n v="0"/>
    <n v="2.52"/>
    <m/>
    <n v="6.3310000000000004"/>
    <n v="93.3"/>
    <n v="4.4600000000000001E-2"/>
    <n v="6.8599999999999994E-2"/>
    <n v="0.2"/>
    <n v="0.6"/>
    <m/>
    <m/>
    <m/>
    <m/>
    <n v="2332300"/>
    <n v="0"/>
    <n v="0"/>
    <s v=""/>
    <s v=""/>
    <s v=""/>
  </r>
  <r>
    <d v="2024-08-20T00:00:00"/>
    <x v="232"/>
    <n v="2400"/>
    <d v="1902-01-11T00:00:00"/>
    <n v="63.61"/>
    <n v="0"/>
    <n v="0"/>
    <n v="3.02"/>
    <m/>
    <n v="6.2549999999999999"/>
    <n v="90.3"/>
    <n v="4.3900000000000002E-2"/>
    <n v="6.8599999999999994E-2"/>
    <n v="0"/>
    <n v="0.6"/>
    <m/>
    <m/>
    <m/>
    <m/>
    <n v="2332400"/>
    <n v="0"/>
    <n v="0"/>
    <n v="4.3999999999999997E-2"/>
    <n v="6.9000000000000006E-2"/>
    <n v="0"/>
  </r>
  <r>
    <d v="2024-08-21T00:00:00"/>
    <x v="233"/>
    <n v="100"/>
    <d v="1902-01-11T01:00:00"/>
    <n v="63.84"/>
    <n v="0"/>
    <n v="0.5"/>
    <n v="3.02"/>
    <m/>
    <n v="5.8719999999999999"/>
    <n v="91.8"/>
    <n v="4.3900000000000002E-2"/>
    <n v="6.8599999999999994E-2"/>
    <n v="0.2"/>
    <n v="0.6"/>
    <m/>
    <m/>
    <m/>
    <m/>
    <n v="2340100"/>
    <n v="0"/>
    <n v="0"/>
    <s v=""/>
    <s v=""/>
    <s v=""/>
  </r>
  <r>
    <d v="2024-08-21T00:00:00"/>
    <x v="233"/>
    <n v="200"/>
    <d v="1902-01-11T02:00:00"/>
    <n v="63.61"/>
    <n v="0"/>
    <n v="0"/>
    <n v="3.52"/>
    <m/>
    <n v="6.1020000000000003"/>
    <n v="91.2"/>
    <n v="4.3900000000000002E-2"/>
    <n v="6.7799999999999999E-2"/>
    <n v="0"/>
    <n v="0.6"/>
    <m/>
    <m/>
    <m/>
    <m/>
    <n v="2340200"/>
    <n v="0"/>
    <n v="0"/>
    <s v=""/>
    <s v=""/>
    <s v=""/>
  </r>
  <r>
    <d v="2024-08-21T00:00:00"/>
    <x v="233"/>
    <n v="300"/>
    <d v="1902-01-11T03:00:00"/>
    <n v="63.61"/>
    <n v="0"/>
    <n v="0"/>
    <n v="3.52"/>
    <m/>
    <n v="4.5839999999999996"/>
    <n v="89.8"/>
    <n v="4.3900000000000002E-2"/>
    <n v="6.8599999999999994E-2"/>
    <n v="0"/>
    <n v="0.6"/>
    <m/>
    <m/>
    <m/>
    <m/>
    <n v="2340300"/>
    <n v="0"/>
    <n v="0"/>
    <s v=""/>
    <s v=""/>
    <s v=""/>
  </r>
  <r>
    <d v="2024-08-21T00:00:00"/>
    <x v="233"/>
    <n v="400"/>
    <d v="1902-01-11T04:00:00"/>
    <n v="63.49"/>
    <n v="0"/>
    <n v="0"/>
    <n v="4.03"/>
    <m/>
    <n v="4.6619999999999999"/>
    <n v="92.7"/>
    <n v="4.3900000000000002E-2"/>
    <n v="6.7799999999999999E-2"/>
    <n v="0"/>
    <n v="0.6"/>
    <m/>
    <m/>
    <m/>
    <m/>
    <n v="2340400"/>
    <n v="0"/>
    <n v="0"/>
    <s v=""/>
    <s v=""/>
    <s v=""/>
  </r>
  <r>
    <d v="2024-08-21T00:00:00"/>
    <x v="233"/>
    <n v="500"/>
    <d v="1902-01-11T05:00:00"/>
    <n v="63.61"/>
    <n v="0"/>
    <n v="0"/>
    <n v="2.52"/>
    <m/>
    <n v="4.6879999999999997"/>
    <n v="92.3"/>
    <n v="4.3099999999999999E-2"/>
    <n v="6.7799999999999999E-2"/>
    <n v="0"/>
    <n v="0.6"/>
    <m/>
    <m/>
    <m/>
    <m/>
    <n v="2340500"/>
    <n v="0"/>
    <n v="0"/>
    <s v=""/>
    <s v=""/>
    <s v=""/>
  </r>
  <r>
    <d v="2024-08-21T00:00:00"/>
    <x v="233"/>
    <n v="600"/>
    <d v="1902-01-11T06:00:00"/>
    <n v="63.84"/>
    <n v="0"/>
    <n v="0.5"/>
    <n v="3.02"/>
    <m/>
    <n v="5.6159999999999997"/>
    <n v="93.8"/>
    <n v="4.3099999999999999E-2"/>
    <n v="6.7799999999999999E-2"/>
    <n v="0"/>
    <n v="18.100000000000001"/>
    <m/>
    <m/>
    <m/>
    <m/>
    <n v="2340600"/>
    <n v="32.5"/>
    <n v="18.100000000000001"/>
    <s v=""/>
    <s v=""/>
    <s v=""/>
  </r>
  <r>
    <d v="2024-08-21T00:00:00"/>
    <x v="233"/>
    <n v="700"/>
    <d v="1902-01-11T07:00:00"/>
    <n v="63.61"/>
    <n v="0"/>
    <n v="0"/>
    <n v="2.52"/>
    <m/>
    <n v="8.2949999999999999"/>
    <n v="90.4"/>
    <n v="4.24E-2"/>
    <n v="6.7799999999999999E-2"/>
    <n v="0"/>
    <n v="201.9"/>
    <m/>
    <m/>
    <m/>
    <m/>
    <n v="2340700"/>
    <n v="187.8"/>
    <n v="201.9"/>
    <s v=""/>
    <s v=""/>
    <s v=""/>
  </r>
  <r>
    <d v="2024-08-21T00:00:00"/>
    <x v="233"/>
    <n v="800"/>
    <d v="1902-01-11T08:00:00"/>
    <n v="63.37"/>
    <n v="0"/>
    <n v="0"/>
    <n v="2.52"/>
    <m/>
    <n v="8.7919999999999998"/>
    <n v="85.9"/>
    <n v="4.24E-2"/>
    <n v="6.8599999999999994E-2"/>
    <n v="0"/>
    <n v="330.6"/>
    <m/>
    <m/>
    <m/>
    <m/>
    <n v="2340800"/>
    <n v="371.3"/>
    <n v="330.6"/>
    <s v=""/>
    <s v=""/>
    <s v=""/>
  </r>
  <r>
    <d v="2024-08-21T00:00:00"/>
    <x v="233"/>
    <n v="900"/>
    <d v="1902-01-11T09:00:00"/>
    <n v="64.08"/>
    <n v="7.9999999999998295E-2"/>
    <n v="0.5"/>
    <n v="3.02"/>
    <m/>
    <n v="10.614000000000001"/>
    <n v="82.7"/>
    <n v="4.3099999999999999E-2"/>
    <n v="6.8599999999999994E-2"/>
    <n v="0"/>
    <n v="321.89999999999998"/>
    <m/>
    <m/>
    <m/>
    <m/>
    <n v="2340900"/>
    <n v="545.20000000000005"/>
    <n v="321.89999999999998"/>
    <s v=""/>
    <s v=""/>
    <s v=""/>
  </r>
  <r>
    <d v="2024-08-21T00:00:00"/>
    <x v="233"/>
    <n v="1000"/>
    <d v="1902-01-11T10:00:00"/>
    <n v="64.31"/>
    <n v="0.31000000000000227"/>
    <n v="1.01"/>
    <n v="3.52"/>
    <m/>
    <n v="10.247"/>
    <n v="75.2"/>
    <n v="4.3099999999999999E-2"/>
    <n v="6.8599999999999994E-2"/>
    <n v="0"/>
    <n v="421.9"/>
    <m/>
    <m/>
    <m/>
    <m/>
    <n v="2341000"/>
    <n v="691.5"/>
    <n v="421.9"/>
    <s v=""/>
    <s v=""/>
    <s v=""/>
  </r>
  <r>
    <d v="2024-08-21T00:00:00"/>
    <x v="233"/>
    <n v="1100"/>
    <d v="1902-01-11T11:00:00"/>
    <n v="63.73"/>
    <n v="0"/>
    <n v="1.01"/>
    <n v="3.52"/>
    <m/>
    <n v="11.102"/>
    <n v="70.400000000000006"/>
    <n v="4.3099999999999999E-2"/>
    <n v="6.8599999999999994E-2"/>
    <n v="0"/>
    <n v="438.1"/>
    <m/>
    <m/>
    <m/>
    <m/>
    <n v="2341100"/>
    <n v="797.7"/>
    <n v="438.1"/>
    <s v=""/>
    <s v=""/>
    <s v=""/>
  </r>
  <r>
    <d v="2024-08-21T00:00:00"/>
    <x v="233"/>
    <n v="1200"/>
    <d v="1902-01-11T12:00:00"/>
    <n v="64.08"/>
    <n v="7.9999999999998295E-2"/>
    <n v="1.51"/>
    <n v="5.54"/>
    <m/>
    <n v="12.606"/>
    <n v="66.099999999999994"/>
    <n v="4.3900000000000002E-2"/>
    <n v="6.7799999999999999E-2"/>
    <n v="0"/>
    <n v="535.6"/>
    <m/>
    <m/>
    <m/>
    <m/>
    <n v="2341200"/>
    <n v="855.5"/>
    <n v="535.6"/>
    <s v=""/>
    <s v=""/>
    <s v=""/>
  </r>
  <r>
    <d v="2024-08-21T00:00:00"/>
    <x v="233"/>
    <n v="1300"/>
    <d v="1902-01-11T13:00:00"/>
    <n v="63.49"/>
    <n v="0"/>
    <n v="1.51"/>
    <n v="5.03"/>
    <m/>
    <n v="14.146000000000001"/>
    <n v="62.5"/>
    <n v="4.3900000000000002E-2"/>
    <n v="6.8599999999999994E-2"/>
    <n v="0"/>
    <n v="638.1"/>
    <m/>
    <m/>
    <m/>
    <m/>
    <n v="2341300"/>
    <n v="860"/>
    <n v="638.1"/>
    <s v=""/>
    <s v=""/>
    <s v=""/>
  </r>
  <r>
    <d v="2024-08-21T00:00:00"/>
    <x v="233"/>
    <n v="1400"/>
    <d v="1902-01-11T14:00:00"/>
    <n v="63.37"/>
    <n v="0"/>
    <n v="1.51"/>
    <n v="5.03"/>
    <m/>
    <n v="13.714"/>
    <n v="57.7"/>
    <n v="4.4600000000000001E-2"/>
    <n v="6.8599999999999994E-2"/>
    <n v="0"/>
    <n v="635.6"/>
    <m/>
    <m/>
    <m/>
    <m/>
    <n v="2341400"/>
    <n v="811.2"/>
    <n v="635.6"/>
    <s v=""/>
    <s v=""/>
    <s v=""/>
  </r>
  <r>
    <d v="2024-08-21T00:00:00"/>
    <x v="233"/>
    <n v="1500"/>
    <d v="1902-01-11T15:00:00"/>
    <n v="63.96"/>
    <n v="0"/>
    <n v="1.01"/>
    <n v="4.53"/>
    <m/>
    <n v="13.522"/>
    <n v="59.9"/>
    <n v="4.4600000000000001E-2"/>
    <n v="6.93E-2"/>
    <n v="0"/>
    <n v="359.4"/>
    <m/>
    <m/>
    <m/>
    <m/>
    <n v="2341500"/>
    <n v="713.2"/>
    <n v="359.4"/>
    <s v=""/>
    <s v=""/>
    <s v=""/>
  </r>
  <r>
    <d v="2024-08-21T00:00:00"/>
    <x v="233"/>
    <n v="1600"/>
    <d v="1902-01-11T16:00:00"/>
    <n v="63.84"/>
    <n v="0"/>
    <n v="0.5"/>
    <n v="3.02"/>
    <m/>
    <n v="14.026"/>
    <n v="58.9"/>
    <n v="4.53E-2"/>
    <n v="6.93E-2"/>
    <n v="0"/>
    <n v="374.4"/>
    <m/>
    <m/>
    <m/>
    <m/>
    <n v="2341600"/>
    <n v="573"/>
    <n v="374.4"/>
    <s v=""/>
    <s v=""/>
    <s v=""/>
  </r>
  <r>
    <d v="2024-08-21T00:00:00"/>
    <x v="233"/>
    <n v="1700"/>
    <d v="1902-01-11T17:00:00"/>
    <n v="63.73"/>
    <n v="0"/>
    <n v="0.5"/>
    <n v="3.52"/>
    <m/>
    <n v="11.151"/>
    <n v="62.8"/>
    <n v="4.53E-2"/>
    <n v="7.0000000000000007E-2"/>
    <n v="0"/>
    <n v="210.6"/>
    <m/>
    <m/>
    <m/>
    <m/>
    <n v="2341700"/>
    <n v="402.7"/>
    <n v="210.6"/>
    <s v=""/>
    <s v=""/>
    <s v=""/>
  </r>
  <r>
    <d v="2024-08-21T00:00:00"/>
    <x v="233"/>
    <n v="1800"/>
    <d v="1902-01-11T18:00:00"/>
    <n v="63.73"/>
    <n v="0"/>
    <n v="0.5"/>
    <n v="3.02"/>
    <m/>
    <n v="9.7309999999999999"/>
    <n v="74.5"/>
    <n v="4.53E-2"/>
    <n v="6.93E-2"/>
    <n v="0"/>
    <n v="8.1"/>
    <m/>
    <m/>
    <m/>
    <m/>
    <n v="2341800"/>
    <n v="219"/>
    <n v="8.1"/>
    <s v=""/>
    <s v=""/>
    <s v=""/>
  </r>
  <r>
    <d v="2024-08-21T00:00:00"/>
    <x v="233"/>
    <n v="1900"/>
    <d v="1902-01-11T19:00:00"/>
    <n v="64.08"/>
    <n v="7.9999999999998295E-2"/>
    <n v="0"/>
    <n v="1.51"/>
    <m/>
    <n v="8.6180000000000003"/>
    <n v="84.3"/>
    <n v="4.53E-2"/>
    <n v="6.93E-2"/>
    <n v="0.4"/>
    <n v="1.9"/>
    <m/>
    <m/>
    <m/>
    <m/>
    <n v="2341900"/>
    <n v="52.8"/>
    <n v="1.9"/>
    <s v=""/>
    <s v=""/>
    <s v=""/>
  </r>
  <r>
    <d v="2024-08-21T00:00:00"/>
    <x v="233"/>
    <n v="2000"/>
    <d v="1902-01-11T20:00:00"/>
    <n v="63.96"/>
    <n v="0"/>
    <n v="0"/>
    <n v="3.02"/>
    <m/>
    <n v="7.4690000000000003"/>
    <n v="89.8"/>
    <n v="4.53E-2"/>
    <n v="6.8599999999999994E-2"/>
    <n v="1.2"/>
    <n v="0.6"/>
    <m/>
    <m/>
    <m/>
    <m/>
    <n v="2342000"/>
    <n v="0"/>
    <n v="0"/>
    <s v=""/>
    <s v=""/>
    <s v=""/>
  </r>
  <r>
    <d v="2024-08-21T00:00:00"/>
    <x v="233"/>
    <n v="2100"/>
    <d v="1902-01-11T21:00:00"/>
    <n v="63.84"/>
    <n v="0"/>
    <n v="0"/>
    <n v="2.0099999999999998"/>
    <m/>
    <n v="7.4690000000000003"/>
    <n v="92.2"/>
    <n v="4.53E-2"/>
    <n v="6.8599999999999994E-2"/>
    <n v="0.2"/>
    <n v="0.6"/>
    <m/>
    <m/>
    <m/>
    <m/>
    <n v="2342100"/>
    <n v="0"/>
    <n v="0"/>
    <s v=""/>
    <s v=""/>
    <s v=""/>
  </r>
  <r>
    <d v="2024-08-21T00:00:00"/>
    <x v="233"/>
    <n v="2200"/>
    <d v="1902-01-11T22:00:00"/>
    <n v="63.84"/>
    <n v="0"/>
    <n v="0"/>
    <n v="2.52"/>
    <m/>
    <n v="7.3680000000000003"/>
    <n v="91.5"/>
    <n v="4.4600000000000001E-2"/>
    <n v="6.8599999999999994E-2"/>
    <n v="0"/>
    <n v="0.6"/>
    <m/>
    <m/>
    <m/>
    <m/>
    <n v="2342200"/>
    <n v="0"/>
    <n v="0"/>
    <s v=""/>
    <s v=""/>
    <s v=""/>
  </r>
  <r>
    <d v="2024-08-21T00:00:00"/>
    <x v="233"/>
    <n v="2300"/>
    <d v="1902-01-11T23:00:00"/>
    <n v="63.49"/>
    <n v="0"/>
    <n v="0"/>
    <n v="1.01"/>
    <m/>
    <n v="7.1669999999999998"/>
    <n v="90.5"/>
    <n v="4.4600000000000001E-2"/>
    <n v="6.8599999999999994E-2"/>
    <n v="0"/>
    <n v="0.6"/>
    <m/>
    <m/>
    <m/>
    <m/>
    <n v="2342300"/>
    <n v="0"/>
    <n v="0"/>
    <s v=""/>
    <s v=""/>
    <s v=""/>
  </r>
  <r>
    <d v="2024-08-21T00:00:00"/>
    <x v="233"/>
    <n v="2400"/>
    <d v="1902-01-12T00:00:00"/>
    <n v="63.73"/>
    <n v="0"/>
    <n v="0"/>
    <n v="3.02"/>
    <m/>
    <n v="7.2930000000000001"/>
    <n v="89.9"/>
    <n v="4.4600000000000001E-2"/>
    <n v="6.8599999999999994E-2"/>
    <n v="0"/>
    <n v="0.6"/>
    <m/>
    <m/>
    <m/>
    <m/>
    <n v="2342400"/>
    <n v="0"/>
    <n v="0"/>
    <n v="4.4999999999999998E-2"/>
    <n v="6.9000000000000006E-2"/>
    <n v="0"/>
  </r>
  <r>
    <d v="2024-08-22T00:00:00"/>
    <x v="234"/>
    <n v="100"/>
    <d v="1902-01-12T01:00:00"/>
    <n v="63.61"/>
    <n v="0"/>
    <n v="0"/>
    <n v="2.0099999999999998"/>
    <m/>
    <n v="6.9139999999999997"/>
    <n v="89.2"/>
    <n v="4.3900000000000002E-2"/>
    <n v="6.8599999999999994E-2"/>
    <n v="0"/>
    <n v="0.6"/>
    <m/>
    <m/>
    <m/>
    <m/>
    <n v="2350100"/>
    <n v="0"/>
    <n v="0"/>
    <s v=""/>
    <s v=""/>
    <s v=""/>
  </r>
  <r>
    <d v="2024-08-22T00:00:00"/>
    <x v="234"/>
    <n v="200"/>
    <d v="1902-01-12T02:00:00"/>
    <n v="63.61"/>
    <n v="0"/>
    <n v="0"/>
    <n v="1.51"/>
    <m/>
    <n v="6.1280000000000001"/>
    <n v="91.5"/>
    <n v="4.3900000000000002E-2"/>
    <n v="6.8599999999999994E-2"/>
    <n v="0"/>
    <n v="0.6"/>
    <m/>
    <m/>
    <m/>
    <m/>
    <n v="2350200"/>
    <n v="0"/>
    <n v="0"/>
    <s v=""/>
    <s v=""/>
    <s v=""/>
  </r>
  <r>
    <d v="2024-08-22T00:00:00"/>
    <x v="234"/>
    <n v="300"/>
    <d v="1902-01-12T03:00:00"/>
    <n v="63.73"/>
    <n v="0"/>
    <n v="0"/>
    <n v="2.0099999999999998"/>
    <m/>
    <n v="6.4329999999999998"/>
    <n v="93.9"/>
    <n v="4.3900000000000002E-2"/>
    <n v="6.8599999999999994E-2"/>
    <n v="0"/>
    <n v="0.6"/>
    <m/>
    <m/>
    <m/>
    <m/>
    <n v="2350300"/>
    <n v="0"/>
    <n v="0"/>
    <s v=""/>
    <s v=""/>
    <s v=""/>
  </r>
  <r>
    <d v="2024-08-22T00:00:00"/>
    <x v="234"/>
    <n v="400"/>
    <d v="1902-01-12T04:00:00"/>
    <n v="63.61"/>
    <n v="0"/>
    <n v="0"/>
    <n v="1.51"/>
    <m/>
    <n v="6.484"/>
    <n v="91.8"/>
    <n v="4.3099999999999999E-2"/>
    <n v="6.8599999999999994E-2"/>
    <n v="0"/>
    <n v="0.6"/>
    <m/>
    <m/>
    <m/>
    <m/>
    <n v="2350400"/>
    <n v="0"/>
    <n v="0"/>
    <s v=""/>
    <s v=""/>
    <s v=""/>
  </r>
  <r>
    <d v="2024-08-22T00:00:00"/>
    <x v="234"/>
    <n v="500"/>
    <d v="1902-01-12T05:00:00"/>
    <n v="63.61"/>
    <n v="0"/>
    <n v="0"/>
    <n v="1.01"/>
    <m/>
    <n v="5.3849999999999998"/>
    <n v="92.6"/>
    <n v="4.3099999999999999E-2"/>
    <n v="6.8599999999999994E-2"/>
    <n v="0"/>
    <n v="0.6"/>
    <m/>
    <m/>
    <m/>
    <m/>
    <n v="2350500"/>
    <n v="0"/>
    <n v="0"/>
    <s v=""/>
    <s v=""/>
    <s v=""/>
  </r>
  <r>
    <d v="2024-08-22T00:00:00"/>
    <x v="234"/>
    <n v="600"/>
    <d v="1902-01-12T06:00:00"/>
    <n v="63.84"/>
    <n v="0"/>
    <n v="0.5"/>
    <n v="3.02"/>
    <m/>
    <n v="7.242"/>
    <n v="91"/>
    <n v="4.3099999999999999E-2"/>
    <n v="6.8599999999999994E-2"/>
    <n v="0"/>
    <n v="31.9"/>
    <m/>
    <m/>
    <m/>
    <m/>
    <n v="2350600"/>
    <n v="30.3"/>
    <n v="31.9"/>
    <s v=""/>
    <s v=""/>
    <s v=""/>
  </r>
  <r>
    <d v="2024-08-22T00:00:00"/>
    <x v="234"/>
    <n v="700"/>
    <d v="1902-01-12T07:00:00"/>
    <n v="63.61"/>
    <n v="0"/>
    <n v="0"/>
    <n v="2.52"/>
    <m/>
    <n v="8.4440000000000008"/>
    <n v="86.5"/>
    <n v="4.24E-2"/>
    <n v="6.7799999999999999E-2"/>
    <n v="0"/>
    <n v="105.6"/>
    <m/>
    <m/>
    <m/>
    <m/>
    <n v="2350700"/>
    <n v="184.2"/>
    <n v="105.6"/>
    <s v=""/>
    <s v=""/>
    <s v=""/>
  </r>
  <r>
    <d v="2024-08-22T00:00:00"/>
    <x v="234"/>
    <n v="800"/>
    <d v="1902-01-12T08:00:00"/>
    <n v="63.73"/>
    <n v="0"/>
    <n v="1.01"/>
    <n v="4.03"/>
    <m/>
    <n v="9.952"/>
    <n v="82"/>
    <n v="4.3099999999999999E-2"/>
    <n v="6.7799999999999999E-2"/>
    <n v="0"/>
    <n v="236.9"/>
    <m/>
    <m/>
    <m/>
    <m/>
    <n v="2350800"/>
    <n v="367.5"/>
    <n v="236.9"/>
    <s v=""/>
    <s v=""/>
    <s v=""/>
  </r>
  <r>
    <d v="2024-08-22T00:00:00"/>
    <x v="234"/>
    <n v="900"/>
    <d v="1902-01-12T09:00:00"/>
    <n v="63.37"/>
    <n v="0"/>
    <n v="0.5"/>
    <n v="4.03"/>
    <m/>
    <n v="11.492000000000001"/>
    <n v="75.5"/>
    <n v="4.3099999999999999E-2"/>
    <n v="6.8599999999999994E-2"/>
    <n v="0"/>
    <n v="390.6"/>
    <m/>
    <m/>
    <m/>
    <m/>
    <n v="2350900"/>
    <n v="541.5"/>
    <n v="390.6"/>
    <s v=""/>
    <s v=""/>
    <s v=""/>
  </r>
  <r>
    <d v="2024-08-22T00:00:00"/>
    <x v="234"/>
    <n v="1000"/>
    <d v="1902-01-12T10:00:00"/>
    <n v="63.14"/>
    <n v="0"/>
    <n v="0.5"/>
    <n v="4.03"/>
    <m/>
    <n v="13.329000000000001"/>
    <n v="72.2"/>
    <n v="4.3900000000000002E-2"/>
    <n v="6.8599999999999994E-2"/>
    <n v="0"/>
    <n v="550.6"/>
    <m/>
    <m/>
    <m/>
    <m/>
    <n v="2351000"/>
    <n v="687.8"/>
    <n v="550.6"/>
    <s v=""/>
    <s v=""/>
    <s v=""/>
  </r>
  <r>
    <d v="2024-08-22T00:00:00"/>
    <x v="234"/>
    <n v="1100"/>
    <d v="1902-01-12T11:00:00"/>
    <n v="63.02"/>
    <n v="0"/>
    <n v="1.01"/>
    <n v="5.03"/>
    <m/>
    <n v="13.81"/>
    <n v="66.7"/>
    <n v="4.3900000000000002E-2"/>
    <n v="6.7799999999999999E-2"/>
    <n v="0"/>
    <n v="546.9"/>
    <m/>
    <m/>
    <m/>
    <m/>
    <n v="2351100"/>
    <n v="794"/>
    <n v="546.9"/>
    <s v=""/>
    <s v=""/>
    <s v=""/>
  </r>
  <r>
    <d v="2024-08-22T00:00:00"/>
    <x v="234"/>
    <n v="1200"/>
    <d v="1902-01-12T12:00:00"/>
    <n v="63.37"/>
    <n v="0"/>
    <n v="1.01"/>
    <n v="4.03"/>
    <m/>
    <n v="14.17"/>
    <n v="64.8"/>
    <n v="4.4600000000000001E-2"/>
    <n v="6.7799999999999999E-2"/>
    <n v="0"/>
    <n v="495.6"/>
    <m/>
    <m/>
    <m/>
    <m/>
    <n v="2351200"/>
    <n v="851.5"/>
    <n v="495.6"/>
    <s v=""/>
    <s v=""/>
    <s v=""/>
  </r>
  <r>
    <d v="2024-08-22T00:00:00"/>
    <x v="234"/>
    <n v="1300"/>
    <d v="1902-01-12T13:00:00"/>
    <n v="63.96"/>
    <n v="0"/>
    <n v="0.5"/>
    <n v="4.03"/>
    <m/>
    <n v="15.557"/>
    <n v="62"/>
    <n v="4.4600000000000001E-2"/>
    <n v="6.8599999999999994E-2"/>
    <n v="0"/>
    <n v="515.6"/>
    <m/>
    <m/>
    <m/>
    <m/>
    <n v="2351300"/>
    <n v="855.8"/>
    <n v="515.6"/>
    <s v=""/>
    <s v=""/>
    <s v=""/>
  </r>
  <r>
    <d v="2024-08-22T00:00:00"/>
    <x v="234"/>
    <n v="1400"/>
    <d v="1902-01-12T14:00:00"/>
    <n v="63.37"/>
    <n v="0"/>
    <n v="1.01"/>
    <n v="4.53"/>
    <m/>
    <n v="14.792"/>
    <n v="57.3"/>
    <n v="4.53E-2"/>
    <n v="6.8599999999999994E-2"/>
    <n v="0"/>
    <n v="486.9"/>
    <m/>
    <m/>
    <m/>
    <m/>
    <n v="2351400"/>
    <n v="806.3"/>
    <n v="486.9"/>
    <s v=""/>
    <s v=""/>
    <s v=""/>
  </r>
  <r>
    <d v="2024-08-22T00:00:00"/>
    <x v="234"/>
    <n v="1500"/>
    <d v="1902-01-12T15:00:00"/>
    <n v="63.96"/>
    <n v="0"/>
    <n v="0.5"/>
    <n v="3.52"/>
    <m/>
    <n v="16.152999999999999"/>
    <n v="57.4"/>
    <n v="4.53E-2"/>
    <n v="6.8599999999999994E-2"/>
    <n v="0"/>
    <n v="380.6"/>
    <m/>
    <m/>
    <m/>
    <m/>
    <n v="2351500"/>
    <n v="707.5"/>
    <n v="380.6"/>
    <s v=""/>
    <s v=""/>
    <s v=""/>
  </r>
  <r>
    <d v="2024-08-22T00:00:00"/>
    <x v="234"/>
    <n v="1600"/>
    <d v="1902-01-12T16:00:00"/>
    <n v="63.49"/>
    <n v="0"/>
    <n v="0.5"/>
    <n v="3.52"/>
    <m/>
    <n v="15.962999999999999"/>
    <n v="55.5"/>
    <n v="4.53E-2"/>
    <n v="6.8599999999999994E-2"/>
    <n v="0"/>
    <n v="310.60000000000002"/>
    <m/>
    <m/>
    <m/>
    <m/>
    <n v="2351600"/>
    <n v="567"/>
    <n v="310.60000000000002"/>
    <s v=""/>
    <s v=""/>
    <s v=""/>
  </r>
  <r>
    <d v="2024-08-22T00:00:00"/>
    <x v="234"/>
    <n v="1700"/>
    <d v="1902-01-12T17:00:00"/>
    <n v="63.49"/>
    <n v="0"/>
    <n v="0.5"/>
    <n v="3.02"/>
    <m/>
    <n v="15.031000000000001"/>
    <n v="56.5"/>
    <n v="4.53E-2"/>
    <n v="6.93E-2"/>
    <n v="0"/>
    <n v="195.6"/>
    <m/>
    <m/>
    <m/>
    <m/>
    <n v="2351700"/>
    <n v="396.5"/>
    <n v="195.6"/>
    <s v=""/>
    <s v=""/>
    <s v=""/>
  </r>
  <r>
    <d v="2024-08-22T00:00:00"/>
    <x v="234"/>
    <n v="1800"/>
    <d v="1902-01-12T18:00:00"/>
    <n v="63.61"/>
    <n v="0"/>
    <n v="0.5"/>
    <n v="3.02"/>
    <m/>
    <n v="13.714"/>
    <n v="59.1"/>
    <n v="4.53E-2"/>
    <n v="6.93E-2"/>
    <n v="0"/>
    <n v="89.4"/>
    <m/>
    <m/>
    <m/>
    <m/>
    <n v="2351800"/>
    <n v="213.2"/>
    <n v="89.4"/>
    <s v=""/>
    <s v=""/>
    <s v=""/>
  </r>
  <r>
    <d v="2024-08-22T00:00:00"/>
    <x v="234"/>
    <n v="1900"/>
    <d v="1902-01-12T19:00:00"/>
    <n v="63.26"/>
    <n v="0"/>
    <n v="0.5"/>
    <n v="3.52"/>
    <m/>
    <n v="12.558"/>
    <n v="57.3"/>
    <n v="4.53E-2"/>
    <n v="7.0000000000000007E-2"/>
    <n v="0"/>
    <n v="19.399999999999999"/>
    <m/>
    <m/>
    <m/>
    <m/>
    <n v="2351900"/>
    <n v="47.8"/>
    <n v="19.399999999999999"/>
    <s v=""/>
    <s v=""/>
    <s v=""/>
  </r>
  <r>
    <d v="2024-08-22T00:00:00"/>
    <x v="234"/>
    <n v="2000"/>
    <d v="1902-01-12T20:00:00"/>
    <n v="63.14"/>
    <n v="0"/>
    <n v="0.5"/>
    <n v="3.52"/>
    <m/>
    <n v="11.151"/>
    <n v="59.3"/>
    <n v="4.53E-2"/>
    <n v="7.0000000000000007E-2"/>
    <n v="0"/>
    <n v="0.6"/>
    <m/>
    <m/>
    <m/>
    <m/>
    <n v="2352000"/>
    <n v="0"/>
    <n v="0"/>
    <s v=""/>
    <s v=""/>
    <s v=""/>
  </r>
  <r>
    <d v="2024-08-22T00:00:00"/>
    <x v="234"/>
    <n v="2100"/>
    <d v="1902-01-12T21:00:00"/>
    <n v="63.14"/>
    <n v="0"/>
    <n v="0.5"/>
    <n v="3.02"/>
    <m/>
    <n v="12.000999999999999"/>
    <n v="60"/>
    <n v="4.4600000000000001E-2"/>
    <n v="7.0000000000000007E-2"/>
    <n v="0"/>
    <n v="0.6"/>
    <m/>
    <m/>
    <m/>
    <m/>
    <n v="2352100"/>
    <n v="0"/>
    <n v="0"/>
    <s v=""/>
    <s v=""/>
    <s v=""/>
  </r>
  <r>
    <d v="2024-08-22T00:00:00"/>
    <x v="234"/>
    <n v="2200"/>
    <d v="1902-01-12T22:00:00"/>
    <n v="63.61"/>
    <n v="0"/>
    <n v="0.5"/>
    <n v="3.02"/>
    <m/>
    <n v="12.413"/>
    <n v="59.4"/>
    <n v="4.4600000000000001E-2"/>
    <n v="7.0000000000000007E-2"/>
    <n v="0"/>
    <n v="0.6"/>
    <m/>
    <m/>
    <m/>
    <m/>
    <n v="2352200"/>
    <n v="0"/>
    <n v="0"/>
    <s v=""/>
    <s v=""/>
    <s v=""/>
  </r>
  <r>
    <d v="2024-08-22T00:00:00"/>
    <x v="234"/>
    <n v="2300"/>
    <d v="1902-01-12T23:00:00"/>
    <n v="63.14"/>
    <n v="0"/>
    <n v="0.5"/>
    <n v="3.02"/>
    <m/>
    <n v="12.364000000000001"/>
    <n v="60.4"/>
    <n v="4.3900000000000002E-2"/>
    <n v="7.0000000000000007E-2"/>
    <n v="0"/>
    <n v="0.6"/>
    <m/>
    <m/>
    <m/>
    <m/>
    <n v="2352300"/>
    <n v="0"/>
    <n v="0"/>
    <s v=""/>
    <s v=""/>
    <s v=""/>
  </r>
  <r>
    <d v="2024-08-22T00:00:00"/>
    <x v="234"/>
    <n v="2400"/>
    <d v="1902-01-13T00:00:00"/>
    <n v="63.73"/>
    <n v="0"/>
    <n v="0.5"/>
    <n v="5.54"/>
    <m/>
    <n v="10.124000000000001"/>
    <n v="69.2"/>
    <n v="4.3900000000000002E-2"/>
    <n v="7.0000000000000007E-2"/>
    <n v="0"/>
    <n v="0.6"/>
    <m/>
    <m/>
    <m/>
    <m/>
    <n v="2352400"/>
    <n v="0"/>
    <n v="0"/>
    <n v="4.3999999999999997E-2"/>
    <n v="7.0000000000000007E-2"/>
    <n v="0"/>
  </r>
  <r>
    <d v="2024-08-23T00:00:00"/>
    <x v="235"/>
    <n v="100"/>
    <d v="1902-01-13T01:00:00"/>
    <n v="63.02"/>
    <n v="0"/>
    <n v="1.01"/>
    <n v="3.02"/>
    <m/>
    <n v="12.074"/>
    <n v="76"/>
    <n v="4.3900000000000002E-2"/>
    <n v="7.0000000000000007E-2"/>
    <n v="0"/>
    <n v="0.6"/>
    <m/>
    <m/>
    <m/>
    <m/>
    <n v="2360100"/>
    <n v="0"/>
    <n v="0"/>
    <s v=""/>
    <s v=""/>
    <s v=""/>
  </r>
  <r>
    <d v="2024-08-23T00:00:00"/>
    <x v="235"/>
    <n v="200"/>
    <d v="1902-01-13T02:00:00"/>
    <n v="63.49"/>
    <n v="0"/>
    <n v="1.01"/>
    <n v="4.03"/>
    <m/>
    <n v="9.7799999999999994"/>
    <n v="69.5"/>
    <n v="4.3099999999999999E-2"/>
    <n v="7.0000000000000007E-2"/>
    <n v="0"/>
    <n v="0.6"/>
    <m/>
    <m/>
    <m/>
    <m/>
    <n v="2360200"/>
    <n v="0"/>
    <n v="0"/>
    <s v=""/>
    <s v=""/>
    <s v=""/>
  </r>
  <r>
    <d v="2024-08-23T00:00:00"/>
    <x v="235"/>
    <n v="300"/>
    <d v="1902-01-13T03:00:00"/>
    <n v="63.37"/>
    <n v="0"/>
    <n v="1.51"/>
    <n v="4.53"/>
    <m/>
    <n v="13.064"/>
    <n v="56.1"/>
    <n v="4.24E-2"/>
    <n v="7.0000000000000007E-2"/>
    <n v="0"/>
    <n v="0.6"/>
    <m/>
    <m/>
    <m/>
    <m/>
    <n v="2360300"/>
    <n v="0"/>
    <n v="0"/>
    <s v=""/>
    <s v=""/>
    <s v=""/>
  </r>
  <r>
    <d v="2024-08-23T00:00:00"/>
    <x v="235"/>
    <n v="400"/>
    <d v="1902-01-13T04:00:00"/>
    <n v="63.37"/>
    <n v="0"/>
    <n v="1.51"/>
    <n v="4.53"/>
    <m/>
    <n v="13.714"/>
    <n v="51.5"/>
    <n v="4.24E-2"/>
    <n v="6.93E-2"/>
    <n v="0"/>
    <n v="0.6"/>
    <m/>
    <m/>
    <m/>
    <m/>
    <n v="2360400"/>
    <n v="0"/>
    <n v="0"/>
    <s v=""/>
    <s v=""/>
    <s v=""/>
  </r>
  <r>
    <d v="2024-08-23T00:00:00"/>
    <x v="235"/>
    <n v="500"/>
    <d v="1902-01-13T05:00:00"/>
    <n v="63.14"/>
    <n v="0"/>
    <n v="0.5"/>
    <n v="3.52"/>
    <m/>
    <n v="11.759"/>
    <n v="57.2"/>
    <n v="4.3099999999999999E-2"/>
    <n v="6.93E-2"/>
    <n v="0"/>
    <n v="0.6"/>
    <m/>
    <m/>
    <m/>
    <m/>
    <n v="2360500"/>
    <n v="0"/>
    <n v="0"/>
    <s v=""/>
    <s v=""/>
    <s v=""/>
  </r>
  <r>
    <d v="2024-08-23T00:00:00"/>
    <x v="235"/>
    <n v="600"/>
    <d v="1902-01-13T06:00:00"/>
    <n v="63.14"/>
    <n v="0"/>
    <n v="0"/>
    <n v="3.02"/>
    <m/>
    <n v="11.297000000000001"/>
    <n v="64"/>
    <n v="4.3099999999999999E-2"/>
    <n v="6.93E-2"/>
    <n v="0"/>
    <n v="31.9"/>
    <m/>
    <m/>
    <m/>
    <m/>
    <n v="2360600"/>
    <n v="28.5"/>
    <n v="31.9"/>
    <s v=""/>
    <s v=""/>
    <s v=""/>
  </r>
  <r>
    <d v="2024-08-23T00:00:00"/>
    <x v="235"/>
    <n v="700"/>
    <d v="1902-01-13T07:00:00"/>
    <n v="63.37"/>
    <n v="0"/>
    <n v="0.5"/>
    <n v="3.52"/>
    <m/>
    <n v="16.106000000000002"/>
    <n v="54.4"/>
    <n v="4.3099999999999999E-2"/>
    <n v="6.93E-2"/>
    <n v="0"/>
    <n v="204.4"/>
    <m/>
    <m/>
    <m/>
    <m/>
    <n v="2360700"/>
    <n v="180.7"/>
    <n v="204.4"/>
    <s v=""/>
    <s v=""/>
    <s v=""/>
  </r>
  <r>
    <d v="2024-08-23T00:00:00"/>
    <x v="235"/>
    <n v="800"/>
    <d v="1902-01-13T08:00:00"/>
    <n v="63.61"/>
    <n v="0"/>
    <n v="1.01"/>
    <n v="4.03"/>
    <m/>
    <n v="17.082000000000001"/>
    <n v="46.1"/>
    <n v="4.24E-2"/>
    <n v="6.93E-2"/>
    <n v="0"/>
    <n v="373.1"/>
    <m/>
    <m/>
    <m/>
    <m/>
    <n v="2360800"/>
    <n v="364"/>
    <n v="373.1"/>
    <s v=""/>
    <s v=""/>
    <s v=""/>
  </r>
  <r>
    <d v="2024-08-23T00:00:00"/>
    <x v="235"/>
    <n v="900"/>
    <d v="1902-01-13T09:00:00"/>
    <n v="63.26"/>
    <n v="0"/>
    <n v="1.01"/>
    <n v="4.03"/>
    <m/>
    <n v="18.414000000000001"/>
    <n v="43.3"/>
    <n v="4.24E-2"/>
    <n v="7.0000000000000007E-2"/>
    <n v="0"/>
    <n v="528.1"/>
    <m/>
    <m/>
    <m/>
    <m/>
    <n v="2360900"/>
    <n v="537.70000000000005"/>
    <n v="528.1"/>
    <s v=""/>
    <s v=""/>
    <s v=""/>
  </r>
  <r>
    <d v="2024-08-23T00:00:00"/>
    <x v="235"/>
    <n v="1000"/>
    <d v="1902-01-13T10:00:00"/>
    <n v="64.08"/>
    <n v="7.9999999999998295E-2"/>
    <n v="1.01"/>
    <n v="5.03"/>
    <m/>
    <n v="18.722999999999999"/>
    <n v="43.5"/>
    <n v="4.24E-2"/>
    <n v="7.0000000000000007E-2"/>
    <n v="0"/>
    <n v="563.1"/>
    <m/>
    <m/>
    <m/>
    <m/>
    <n v="2361000"/>
    <n v="683.8"/>
    <n v="563.1"/>
    <s v=""/>
    <s v=""/>
    <s v=""/>
  </r>
  <r>
    <d v="2024-08-23T00:00:00"/>
    <x v="235"/>
    <n v="1100"/>
    <d v="1902-01-13T11:00:00"/>
    <n v="63.73"/>
    <n v="0"/>
    <n v="1.01"/>
    <n v="5.03"/>
    <m/>
    <n v="20.317"/>
    <n v="44.2"/>
    <n v="4.1700000000000001E-2"/>
    <n v="7.0000000000000007E-2"/>
    <n v="0"/>
    <n v="625.6"/>
    <m/>
    <m/>
    <m/>
    <m/>
    <n v="2361100"/>
    <n v="790"/>
    <n v="625.6"/>
    <s v=""/>
    <s v=""/>
    <s v=""/>
  </r>
  <r>
    <d v="2024-08-23T00:00:00"/>
    <x v="235"/>
    <n v="1200"/>
    <d v="1902-01-13T12:00:00"/>
    <n v="63.02"/>
    <n v="0"/>
    <n v="1.51"/>
    <n v="6.54"/>
    <m/>
    <n v="20.984000000000002"/>
    <n v="40.700000000000003"/>
    <n v="4.24E-2"/>
    <n v="7.0699999999999999E-2"/>
    <n v="0"/>
    <n v="785.6"/>
    <m/>
    <m/>
    <m/>
    <m/>
    <n v="2361200"/>
    <n v="847"/>
    <n v="785.6"/>
    <s v=""/>
    <s v=""/>
    <s v=""/>
  </r>
  <r>
    <d v="2024-08-23T00:00:00"/>
    <x v="235"/>
    <n v="1300"/>
    <d v="1902-01-13T13:00:00"/>
    <n v="62.79"/>
    <n v="0"/>
    <n v="0.5"/>
    <n v="3.52"/>
    <m/>
    <n v="19.126999999999999"/>
    <n v="40.700000000000003"/>
    <n v="4.3099999999999999E-2"/>
    <n v="7.1499999999999994E-2"/>
    <n v="0"/>
    <n v="539.4"/>
    <m/>
    <m/>
    <m/>
    <m/>
    <n v="2361300"/>
    <n v="851"/>
    <n v="539.4"/>
    <s v=""/>
    <s v=""/>
    <s v=""/>
  </r>
  <r>
    <d v="2024-08-23T00:00:00"/>
    <x v="235"/>
    <n v="1400"/>
    <d v="1902-01-13T14:00:00"/>
    <n v="63.49"/>
    <n v="0"/>
    <n v="0.5"/>
    <n v="3.52"/>
    <m/>
    <n v="17.033999999999999"/>
    <n v="49.5"/>
    <n v="4.3900000000000002E-2"/>
    <n v="7.22E-2"/>
    <n v="0"/>
    <n v="209.4"/>
    <m/>
    <m/>
    <m/>
    <m/>
    <n v="2361400"/>
    <n v="801.2"/>
    <n v="209.4"/>
    <s v=""/>
    <s v=""/>
    <s v=""/>
  </r>
  <r>
    <d v="2024-08-23T00:00:00"/>
    <x v="235"/>
    <n v="1500"/>
    <d v="1902-01-13T15:00:00"/>
    <n v="63.84"/>
    <n v="0"/>
    <n v="1.01"/>
    <n v="8.0500000000000007"/>
    <m/>
    <n v="13.087999999999999"/>
    <n v="78.2"/>
    <n v="4.4600000000000001E-2"/>
    <n v="7.3599999999999999E-2"/>
    <n v="6.2"/>
    <n v="231.9"/>
    <m/>
    <m/>
    <m/>
    <m/>
    <n v="2361500"/>
    <n v="702"/>
    <n v="231.9"/>
    <s v=""/>
    <s v=""/>
    <s v=""/>
  </r>
  <r>
    <d v="2024-08-23T00:00:00"/>
    <x v="235"/>
    <n v="1600"/>
    <d v="1902-01-13T16:00:00"/>
    <n v="63.61"/>
    <n v="0"/>
    <n v="0"/>
    <n v="3.02"/>
    <m/>
    <n v="12.147"/>
    <n v="82.7"/>
    <n v="4.53E-2"/>
    <n v="7.5800000000000006E-2"/>
    <n v="0"/>
    <n v="224.4"/>
    <m/>
    <m/>
    <m/>
    <m/>
    <n v="2361600"/>
    <n v="561.20000000000005"/>
    <n v="224.4"/>
    <s v=""/>
    <s v=""/>
    <s v=""/>
  </r>
  <r>
    <d v="2024-08-23T00:00:00"/>
    <x v="235"/>
    <n v="1700"/>
    <d v="1902-01-13T17:00:00"/>
    <n v="63.84"/>
    <n v="0"/>
    <n v="0"/>
    <n v="3.52"/>
    <m/>
    <n v="11.88"/>
    <n v="85.2"/>
    <n v="4.53E-2"/>
    <n v="7.7299999999999994E-2"/>
    <n v="0"/>
    <n v="110.6"/>
    <m/>
    <m/>
    <m/>
    <m/>
    <n v="2361700"/>
    <n v="390.3"/>
    <n v="110.6"/>
    <s v=""/>
    <s v=""/>
    <s v=""/>
  </r>
  <r>
    <d v="2024-08-23T00:00:00"/>
    <x v="235"/>
    <n v="1800"/>
    <d v="1902-01-13T18:00:00"/>
    <n v="63.84"/>
    <n v="0"/>
    <n v="1.51"/>
    <n v="7.05"/>
    <m/>
    <n v="9.5090000000000003"/>
    <n v="88.4"/>
    <n v="4.4600000000000001E-2"/>
    <n v="7.8700000000000006E-2"/>
    <n v="0"/>
    <n v="30.6"/>
    <m/>
    <m/>
    <m/>
    <m/>
    <n v="2361800"/>
    <n v="206.5"/>
    <n v="30.6"/>
    <s v=""/>
    <s v=""/>
    <s v=""/>
  </r>
  <r>
    <d v="2024-08-23T00:00:00"/>
    <x v="235"/>
    <n v="1900"/>
    <d v="1902-01-13T19:00:00"/>
    <n v="64.19"/>
    <n v="0.18999999999999773"/>
    <n v="3.02"/>
    <n v="7.55"/>
    <m/>
    <n v="7.6950000000000003"/>
    <n v="95.3"/>
    <n v="4.5999999999999999E-2"/>
    <n v="8.1600000000000006E-2"/>
    <n v="2.6"/>
    <n v="0.6"/>
    <m/>
    <m/>
    <m/>
    <m/>
    <n v="2361900"/>
    <n v="44"/>
    <n v="0"/>
    <s v=""/>
    <s v=""/>
    <s v=""/>
  </r>
  <r>
    <d v="2024-08-23T00:00:00"/>
    <x v="235"/>
    <n v="2000"/>
    <d v="1902-01-13T20:00:00"/>
    <n v="63.84"/>
    <n v="0"/>
    <n v="2.52"/>
    <n v="7.55"/>
    <m/>
    <n v="6.94"/>
    <n v="97.1"/>
    <n v="4.5999999999999999E-2"/>
    <n v="8.1600000000000006E-2"/>
    <n v="0.4"/>
    <n v="0.6"/>
    <m/>
    <m/>
    <m/>
    <m/>
    <n v="2362000"/>
    <n v="0"/>
    <n v="0"/>
    <s v=""/>
    <s v=""/>
    <s v=""/>
  </r>
  <r>
    <d v="2024-08-23T00:00:00"/>
    <x v="235"/>
    <n v="2100"/>
    <d v="1902-01-13T21:00:00"/>
    <n v="63.96"/>
    <n v="0"/>
    <n v="1.51"/>
    <n v="5.03"/>
    <m/>
    <n v="6.4080000000000004"/>
    <n v="97.7"/>
    <n v="4.6800000000000001E-2"/>
    <n v="8.2400000000000001E-2"/>
    <n v="0.2"/>
    <n v="0.6"/>
    <m/>
    <m/>
    <m/>
    <m/>
    <n v="2362100"/>
    <n v="0"/>
    <n v="0"/>
    <s v=""/>
    <s v=""/>
    <s v=""/>
  </r>
  <r>
    <d v="2024-08-23T00:00:00"/>
    <x v="235"/>
    <n v="2200"/>
    <d v="1902-01-13T22:00:00"/>
    <n v="63.96"/>
    <n v="0"/>
    <n v="1.51"/>
    <n v="4.03"/>
    <m/>
    <n v="5.7190000000000003"/>
    <n v="97.9"/>
    <n v="4.53E-2"/>
    <n v="8.3099999999999993E-2"/>
    <n v="0.2"/>
    <n v="0.6"/>
    <m/>
    <m/>
    <m/>
    <m/>
    <n v="2362200"/>
    <n v="0"/>
    <n v="0"/>
    <s v=""/>
    <s v=""/>
    <s v=""/>
  </r>
  <r>
    <d v="2024-08-23T00:00:00"/>
    <x v="235"/>
    <n v="2300"/>
    <d v="1902-01-13T23:00:00"/>
    <n v="63.96"/>
    <n v="0"/>
    <n v="1.51"/>
    <n v="4.53"/>
    <m/>
    <n v="6.0259999999999998"/>
    <n v="98.1"/>
    <n v="4.53E-2"/>
    <n v="8.3799999999999999E-2"/>
    <n v="0.4"/>
    <n v="0.6"/>
    <m/>
    <m/>
    <m/>
    <m/>
    <n v="2362300"/>
    <n v="0"/>
    <n v="0"/>
    <s v=""/>
    <s v=""/>
    <s v=""/>
  </r>
  <r>
    <d v="2024-08-23T00:00:00"/>
    <x v="235"/>
    <n v="2400"/>
    <d v="1902-01-14T00:00:00"/>
    <n v="63.96"/>
    <n v="0"/>
    <n v="2.0099999999999998"/>
    <n v="6.54"/>
    <m/>
    <n v="5.6420000000000003"/>
    <n v="98.3"/>
    <n v="4.53E-2"/>
    <n v="8.3799999999999999E-2"/>
    <n v="0.2"/>
    <n v="0.6"/>
    <m/>
    <m/>
    <m/>
    <m/>
    <n v="2362400"/>
    <n v="0"/>
    <n v="0"/>
    <n v="4.4999999999999998E-2"/>
    <n v="8.4000000000000005E-2"/>
    <n v="0"/>
  </r>
  <r>
    <d v="2024-08-24T00:00:00"/>
    <x v="236"/>
    <n v="100"/>
    <d v="1902-01-14T01:00:00"/>
    <n v="63.96"/>
    <n v="0"/>
    <n v="2.52"/>
    <n v="7.55"/>
    <m/>
    <n v="4.1680000000000001"/>
    <n v="98.1"/>
    <n v="4.4600000000000001E-2"/>
    <n v="8.4500000000000006E-2"/>
    <n v="0.2"/>
    <n v="0.6"/>
    <m/>
    <m/>
    <m/>
    <m/>
    <n v="2370100"/>
    <n v="0"/>
    <n v="0"/>
    <s v=""/>
    <s v=""/>
    <s v=""/>
  </r>
  <r>
    <d v="2024-08-24T00:00:00"/>
    <x v="236"/>
    <n v="200"/>
    <d v="1902-01-14T02:00:00"/>
    <n v="63.96"/>
    <n v="0"/>
    <n v="2.52"/>
    <n v="6.54"/>
    <m/>
    <n v="4.3760000000000003"/>
    <n v="98.1"/>
    <n v="4.4600000000000001E-2"/>
    <n v="8.5300000000000001E-2"/>
    <n v="0.4"/>
    <n v="0.6"/>
    <m/>
    <m/>
    <m/>
    <m/>
    <n v="2370200"/>
    <n v="0"/>
    <n v="0"/>
    <s v=""/>
    <s v=""/>
    <s v=""/>
  </r>
  <r>
    <d v="2024-08-24T00:00:00"/>
    <x v="236"/>
    <n v="300"/>
    <d v="1902-01-14T03:00:00"/>
    <n v="63.73"/>
    <n v="0"/>
    <n v="3.02"/>
    <n v="8.56"/>
    <m/>
    <n v="3.9580000000000002"/>
    <n v="98.1"/>
    <n v="4.3900000000000002E-2"/>
    <n v="8.5300000000000001E-2"/>
    <n v="0.2"/>
    <n v="0.6"/>
    <m/>
    <m/>
    <m/>
    <m/>
    <n v="2370300"/>
    <n v="0"/>
    <n v="0"/>
    <s v=""/>
    <s v=""/>
    <s v=""/>
  </r>
  <r>
    <d v="2024-08-24T00:00:00"/>
    <x v="236"/>
    <n v="400"/>
    <d v="1902-01-14T04:00:00"/>
    <n v="63.96"/>
    <n v="0"/>
    <n v="3.02"/>
    <n v="7.05"/>
    <m/>
    <n v="3.3540000000000001"/>
    <n v="98.5"/>
    <n v="4.24E-2"/>
    <n v="8.6699999999999999E-2"/>
    <n v="0.8"/>
    <n v="0.6"/>
    <m/>
    <m/>
    <m/>
    <m/>
    <n v="2370400"/>
    <n v="0"/>
    <n v="0"/>
    <s v=""/>
    <s v=""/>
    <s v=""/>
  </r>
  <r>
    <d v="2024-08-24T00:00:00"/>
    <x v="236"/>
    <n v="500"/>
    <d v="1902-01-14T05:00:00"/>
    <n v="63.84"/>
    <n v="0"/>
    <n v="3.02"/>
    <n v="8.0500000000000007"/>
    <m/>
    <n v="3.512"/>
    <n v="98.6"/>
    <n v="3.6600000000000001E-2"/>
    <n v="8.8200000000000001E-2"/>
    <n v="1"/>
    <n v="0.6"/>
    <m/>
    <m/>
    <m/>
    <m/>
    <n v="2370500"/>
    <n v="0"/>
    <n v="0"/>
    <s v=""/>
    <s v=""/>
    <s v=""/>
  </r>
  <r>
    <d v="2024-08-24T00:00:00"/>
    <x v="236"/>
    <n v="600"/>
    <d v="1902-01-14T06:00:00"/>
    <n v="63.96"/>
    <n v="0"/>
    <n v="2.0099999999999998"/>
    <n v="6.04"/>
    <m/>
    <n v="3.512"/>
    <n v="98.8"/>
    <n v="3.73E-2"/>
    <n v="8.8200000000000001E-2"/>
    <n v="2.6"/>
    <n v="5.6"/>
    <m/>
    <m/>
    <m/>
    <m/>
    <n v="2370600"/>
    <n v="27"/>
    <n v="5.6"/>
    <s v=""/>
    <s v=""/>
    <s v=""/>
  </r>
  <r>
    <d v="2024-08-24T00:00:00"/>
    <x v="236"/>
    <n v="700"/>
    <d v="1902-01-14T07:00:00"/>
    <n v="63.96"/>
    <n v="0"/>
    <n v="1.51"/>
    <n v="6.04"/>
    <m/>
    <n v="3.2480000000000002"/>
    <n v="99"/>
    <n v="3.95E-2"/>
    <n v="8.8200000000000001E-2"/>
    <n v="0.6"/>
    <n v="33.1"/>
    <m/>
    <m/>
    <m/>
    <m/>
    <n v="2370700"/>
    <n v="177.2"/>
    <n v="33.1"/>
    <s v=""/>
    <s v=""/>
    <s v=""/>
  </r>
  <r>
    <d v="2024-08-24T00:00:00"/>
    <x v="236"/>
    <n v="800"/>
    <d v="1902-01-14T08:00:00"/>
    <n v="64.08"/>
    <n v="7.9999999999998295E-2"/>
    <n v="1.51"/>
    <n v="5.54"/>
    <m/>
    <n v="3.5910000000000002"/>
    <n v="99"/>
    <n v="4.3099999999999999E-2"/>
    <n v="8.7400000000000005E-2"/>
    <n v="0.2"/>
    <n v="123.1"/>
    <m/>
    <m/>
    <m/>
    <m/>
    <n v="2370800"/>
    <n v="360.3"/>
    <n v="123.1"/>
    <s v=""/>
    <s v=""/>
    <s v=""/>
  </r>
  <r>
    <d v="2024-08-24T00:00:00"/>
    <x v="236"/>
    <n v="900"/>
    <d v="1902-01-14T09:00:00"/>
    <n v="64.08"/>
    <n v="7.9999999999998295E-2"/>
    <n v="2.0099999999999998"/>
    <n v="7.05"/>
    <m/>
    <n v="3.2210000000000001"/>
    <n v="98.9"/>
    <n v="4.7500000000000001E-2"/>
    <n v="8.7400000000000005E-2"/>
    <n v="0.2"/>
    <n v="128.1"/>
    <m/>
    <m/>
    <m/>
    <m/>
    <n v="2370900"/>
    <n v="534.29999999999995"/>
    <n v="128.1"/>
    <s v=""/>
    <s v=""/>
    <s v=""/>
  </r>
  <r>
    <d v="2024-08-24T00:00:00"/>
    <x v="236"/>
    <n v="1000"/>
    <d v="1902-01-14T10:00:00"/>
    <n v="64.19"/>
    <n v="0.18999999999999773"/>
    <n v="2.0099999999999998"/>
    <n v="6.04"/>
    <m/>
    <n v="3.4849999999999999"/>
    <n v="99.1"/>
    <n v="5.04E-2"/>
    <n v="8.8200000000000001E-2"/>
    <n v="0.4"/>
    <n v="93.1"/>
    <m/>
    <m/>
    <m/>
    <m/>
    <n v="2371000"/>
    <n v="680.2"/>
    <n v="93.1"/>
    <s v=""/>
    <s v=""/>
    <s v=""/>
  </r>
  <r>
    <d v="2024-08-24T00:00:00"/>
    <x v="236"/>
    <n v="1100"/>
    <d v="1902-01-14T11:00:00"/>
    <n v="63.96"/>
    <n v="0"/>
    <n v="2.0099999999999998"/>
    <n v="6.54"/>
    <m/>
    <n v="3.512"/>
    <n v="99.1"/>
    <n v="5.5500000000000001E-2"/>
    <n v="8.8200000000000001E-2"/>
    <n v="0.6"/>
    <n v="101.9"/>
    <m/>
    <m/>
    <m/>
    <m/>
    <n v="2371100"/>
    <n v="786"/>
    <n v="101.9"/>
    <s v=""/>
    <s v=""/>
    <s v=""/>
  </r>
  <r>
    <d v="2024-08-24T00:00:00"/>
    <x v="236"/>
    <n v="1200"/>
    <d v="1902-01-14T12:00:00"/>
    <n v="64.08"/>
    <n v="7.9999999999998295E-2"/>
    <n v="2.0099999999999998"/>
    <n v="7.55"/>
    <m/>
    <n v="3.0089999999999999"/>
    <n v="99.1"/>
    <n v="6.2799999999999995E-2"/>
    <n v="8.8900000000000007E-2"/>
    <n v="1.2"/>
    <n v="101.9"/>
    <m/>
    <m/>
    <m/>
    <m/>
    <n v="2371200"/>
    <n v="842.5"/>
    <n v="101.9"/>
    <s v=""/>
    <s v=""/>
    <s v=""/>
  </r>
  <r>
    <d v="2024-08-24T00:00:00"/>
    <x v="236"/>
    <n v="1300"/>
    <d v="1902-01-14T13:00:00"/>
    <n v="64.19"/>
    <n v="0.18999999999999773"/>
    <n v="1.51"/>
    <n v="5.54"/>
    <m/>
    <n v="3.512"/>
    <n v="99.3"/>
    <n v="7.7299999999999994E-2"/>
    <n v="8.9599999999999999E-2"/>
    <n v="1.8"/>
    <n v="93.1"/>
    <m/>
    <m/>
    <m/>
    <m/>
    <n v="2371300"/>
    <n v="846.3"/>
    <n v="93.1"/>
    <s v=""/>
    <s v=""/>
    <s v=""/>
  </r>
  <r>
    <d v="2024-08-24T00:00:00"/>
    <x v="236"/>
    <n v="1400"/>
    <d v="1902-01-14T14:00:00"/>
    <n v="64.08"/>
    <n v="7.9999999999998295E-2"/>
    <n v="1.01"/>
    <n v="5.54"/>
    <m/>
    <n v="3.67"/>
    <n v="99.4"/>
    <n v="8.8200000000000001E-2"/>
    <n v="8.8900000000000007E-2"/>
    <n v="1.2"/>
    <n v="33.1"/>
    <m/>
    <m/>
    <m/>
    <m/>
    <n v="2371400"/>
    <n v="796.2"/>
    <n v="33.1"/>
    <s v=""/>
    <s v=""/>
    <s v=""/>
  </r>
  <r>
    <d v="2024-08-24T00:00:00"/>
    <x v="236"/>
    <n v="1500"/>
    <d v="1902-01-14T15:00:00"/>
    <n v="63.96"/>
    <n v="0"/>
    <n v="1.01"/>
    <n v="4.53"/>
    <m/>
    <n v="4.0110000000000001"/>
    <n v="99.6"/>
    <n v="9.98E-2"/>
    <n v="8.9599999999999999E-2"/>
    <n v="2"/>
    <n v="41.9"/>
    <m/>
    <m/>
    <m/>
    <m/>
    <n v="2371500"/>
    <n v="696.2"/>
    <n v="41.9"/>
    <s v=""/>
    <s v=""/>
    <s v=""/>
  </r>
  <r>
    <d v="2024-08-24T00:00:00"/>
    <x v="236"/>
    <n v="1600"/>
    <d v="1902-01-14T16:00:00"/>
    <n v="63.96"/>
    <n v="0"/>
    <n v="1.01"/>
    <n v="5.03"/>
    <m/>
    <n v="4.3499999999999996"/>
    <n v="99.7"/>
    <n v="0.11"/>
    <n v="8.9599999999999999E-2"/>
    <n v="1.4"/>
    <n v="29.4"/>
    <m/>
    <m/>
    <m/>
    <m/>
    <n v="2371600"/>
    <n v="554.79999999999995"/>
    <n v="29.4"/>
    <s v=""/>
    <s v=""/>
    <s v=""/>
  </r>
  <r>
    <d v="2024-08-24T00:00:00"/>
    <x v="236"/>
    <n v="1700"/>
    <d v="1902-01-14T17:00:00"/>
    <n v="63.96"/>
    <n v="0"/>
    <n v="1.51"/>
    <n v="6.04"/>
    <m/>
    <n v="4.6879999999999997"/>
    <n v="99.7"/>
    <n v="0.12089999999999999"/>
    <n v="8.8900000000000007E-2"/>
    <n v="0.2"/>
    <n v="34.4"/>
    <m/>
    <m/>
    <m/>
    <m/>
    <n v="2371700"/>
    <n v="383.7"/>
    <n v="34.4"/>
    <s v=""/>
    <s v=""/>
    <s v=""/>
  </r>
  <r>
    <d v="2024-08-24T00:00:00"/>
    <x v="236"/>
    <n v="1800"/>
    <d v="1902-01-14T18:00:00"/>
    <n v="63.96"/>
    <n v="0"/>
    <n v="1.01"/>
    <n v="5.03"/>
    <m/>
    <n v="4.7140000000000004"/>
    <n v="99.8"/>
    <n v="0.12740000000000001"/>
    <n v="8.8900000000000007E-2"/>
    <n v="0"/>
    <n v="23.1"/>
    <m/>
    <m/>
    <m/>
    <m/>
    <n v="2371800"/>
    <n v="200.5"/>
    <n v="23.1"/>
    <s v=""/>
    <s v=""/>
    <s v=""/>
  </r>
  <r>
    <d v="2024-08-24T00:00:00"/>
    <x v="236"/>
    <n v="1900"/>
    <d v="1902-01-14T19:00:00"/>
    <n v="63.96"/>
    <n v="0"/>
    <n v="1.01"/>
    <n v="5.54"/>
    <m/>
    <n v="4.6360000000000001"/>
    <n v="99.8"/>
    <n v="0.1303"/>
    <n v="8.9599999999999999E-2"/>
    <n v="0"/>
    <n v="11.9"/>
    <m/>
    <m/>
    <m/>
    <m/>
    <n v="2371900"/>
    <n v="39.700000000000003"/>
    <n v="11.9"/>
    <s v=""/>
    <s v=""/>
    <s v=""/>
  </r>
  <r>
    <d v="2024-08-24T00:00:00"/>
    <x v="236"/>
    <n v="2000"/>
    <d v="1902-01-14T20:00:00"/>
    <n v="63.84"/>
    <n v="0"/>
    <n v="1.01"/>
    <n v="7.55"/>
    <m/>
    <n v="4.6100000000000003"/>
    <n v="99.9"/>
    <n v="0.13250000000000001"/>
    <n v="9.0399999999999994E-2"/>
    <n v="0"/>
    <n v="0.6"/>
    <m/>
    <m/>
    <m/>
    <m/>
    <n v="2372000"/>
    <n v="0"/>
    <n v="0"/>
    <s v=""/>
    <s v=""/>
    <s v=""/>
  </r>
  <r>
    <d v="2024-08-24T00:00:00"/>
    <x v="236"/>
    <n v="2100"/>
    <d v="1902-01-14T21:00:00"/>
    <n v="64.08"/>
    <n v="7.9999999999998295E-2"/>
    <n v="1.51"/>
    <n v="6.04"/>
    <m/>
    <n v="4.4800000000000004"/>
    <n v="99.9"/>
    <n v="0.13389999999999999"/>
    <n v="9.0399999999999994E-2"/>
    <n v="0"/>
    <n v="0.6"/>
    <m/>
    <m/>
    <m/>
    <m/>
    <n v="2372100"/>
    <n v="0"/>
    <n v="0"/>
    <s v=""/>
    <s v=""/>
    <s v=""/>
  </r>
  <r>
    <d v="2024-08-24T00:00:00"/>
    <x v="236"/>
    <n v="2200"/>
    <d v="1902-01-14T22:00:00"/>
    <n v="64.08"/>
    <n v="7.9999999999998295E-2"/>
    <n v="0.5"/>
    <n v="4.53"/>
    <m/>
    <n v="3.9060000000000001"/>
    <n v="99.9"/>
    <n v="0.13539999999999999"/>
    <n v="9.11E-2"/>
    <n v="0"/>
    <n v="0.6"/>
    <m/>
    <m/>
    <m/>
    <m/>
    <n v="2372200"/>
    <n v="0"/>
    <n v="0"/>
    <s v=""/>
    <s v=""/>
    <s v=""/>
  </r>
  <r>
    <d v="2024-08-24T00:00:00"/>
    <x v="236"/>
    <n v="2300"/>
    <d v="1902-01-14T23:00:00"/>
    <n v="64.08"/>
    <n v="7.9999999999998295E-2"/>
    <n v="0.5"/>
    <n v="4.53"/>
    <m/>
    <n v="3.4590000000000001"/>
    <n v="99.9"/>
    <n v="0.1361"/>
    <n v="9.11E-2"/>
    <n v="0"/>
    <n v="0.6"/>
    <m/>
    <m/>
    <m/>
    <m/>
    <n v="2372300"/>
    <n v="0"/>
    <n v="0"/>
    <s v=""/>
    <s v=""/>
    <s v=""/>
  </r>
  <r>
    <d v="2024-08-24T00:00:00"/>
    <x v="236"/>
    <n v="2400"/>
    <d v="1902-01-15T00:00:00"/>
    <n v="64.08"/>
    <n v="7.9999999999998295E-2"/>
    <n v="0"/>
    <n v="3.52"/>
    <m/>
    <n v="3.327"/>
    <n v="99.9"/>
    <n v="0.1368"/>
    <n v="9.1800000000000007E-2"/>
    <n v="0"/>
    <n v="0.6"/>
    <m/>
    <m/>
    <m/>
    <m/>
    <n v="2372400"/>
    <n v="0"/>
    <n v="0"/>
    <n v="0.13700000000000001"/>
    <n v="9.1999999999999998E-2"/>
    <n v="1E-3"/>
  </r>
  <r>
    <d v="2024-08-25T00:00:00"/>
    <x v="237"/>
    <n v="100"/>
    <d v="1902-01-15T01:00:00"/>
    <n v="63.96"/>
    <n v="0"/>
    <n v="0.5"/>
    <n v="5.03"/>
    <m/>
    <n v="3.1680000000000001"/>
    <n v="99.8"/>
    <n v="0.1376"/>
    <n v="9.2499999999999999E-2"/>
    <n v="0"/>
    <n v="0.6"/>
    <m/>
    <m/>
    <m/>
    <m/>
    <n v="2380100"/>
    <n v="0"/>
    <n v="0"/>
    <s v=""/>
    <s v=""/>
    <s v=""/>
  </r>
  <r>
    <d v="2024-08-25T00:00:00"/>
    <x v="237"/>
    <n v="200"/>
    <d v="1902-01-15T02:00:00"/>
    <n v="63.61"/>
    <n v="0"/>
    <n v="0"/>
    <n v="3.52"/>
    <m/>
    <n v="2.69"/>
    <n v="99.7"/>
    <n v="0.13830000000000001"/>
    <n v="9.3299999999999994E-2"/>
    <n v="0"/>
    <n v="0.6"/>
    <m/>
    <m/>
    <m/>
    <m/>
    <n v="2380200"/>
    <n v="0"/>
    <n v="0"/>
    <s v=""/>
    <s v=""/>
    <s v=""/>
  </r>
  <r>
    <d v="2024-08-25T00:00:00"/>
    <x v="237"/>
    <n v="300"/>
    <d v="1902-01-15T03:00:00"/>
    <n v="63.49"/>
    <n v="0"/>
    <n v="0"/>
    <n v="3.52"/>
    <m/>
    <n v="2.7170000000000001"/>
    <n v="99.6"/>
    <n v="0.13900000000000001"/>
    <n v="9.3299999999999994E-2"/>
    <n v="0"/>
    <n v="0.6"/>
    <m/>
    <m/>
    <m/>
    <m/>
    <n v="2380300"/>
    <n v="0"/>
    <n v="0"/>
    <s v=""/>
    <s v=""/>
    <s v=""/>
  </r>
  <r>
    <d v="2024-08-25T00:00:00"/>
    <x v="237"/>
    <n v="400"/>
    <d v="1902-01-15T04:00:00"/>
    <n v="63.73"/>
    <n v="0"/>
    <n v="0"/>
    <n v="1.51"/>
    <m/>
    <n v="1.6970000000000001"/>
    <n v="99.6"/>
    <n v="0.13900000000000001"/>
    <n v="9.4E-2"/>
    <n v="0"/>
    <n v="0.6"/>
    <m/>
    <m/>
    <m/>
    <m/>
    <n v="2380400"/>
    <n v="0"/>
    <n v="0"/>
    <s v=""/>
    <s v=""/>
    <s v=""/>
  </r>
  <r>
    <d v="2024-08-25T00:00:00"/>
    <x v="237"/>
    <n v="500"/>
    <d v="1902-01-15T05:00:00"/>
    <n v="63.61"/>
    <n v="0"/>
    <n v="0"/>
    <n v="1.01"/>
    <m/>
    <n v="1.5069999999999999"/>
    <n v="99.9"/>
    <n v="0.13969999999999999"/>
    <n v="9.4700000000000006E-2"/>
    <n v="0"/>
    <n v="0.6"/>
    <m/>
    <m/>
    <m/>
    <m/>
    <n v="2380500"/>
    <n v="0"/>
    <n v="0"/>
    <s v=""/>
    <s v=""/>
    <s v=""/>
  </r>
  <r>
    <d v="2024-08-25T00:00:00"/>
    <x v="237"/>
    <n v="600"/>
    <d v="1902-01-15T06:00:00"/>
    <n v="63.61"/>
    <n v="0"/>
    <n v="0"/>
    <n v="1.51"/>
    <m/>
    <n v="3.1160000000000001"/>
    <n v="99.9"/>
    <n v="0.13969999999999999"/>
    <n v="9.4700000000000006E-2"/>
    <n v="0"/>
    <n v="31.9"/>
    <m/>
    <m/>
    <m/>
    <m/>
    <n v="2380600"/>
    <n v="25"/>
    <n v="31.9"/>
    <s v=""/>
    <s v=""/>
    <s v=""/>
  </r>
  <r>
    <d v="2024-08-25T00:00:00"/>
    <x v="237"/>
    <n v="700"/>
    <d v="1902-01-15T07:00:00"/>
    <n v="63.61"/>
    <n v="0"/>
    <n v="0"/>
    <n v="0.5"/>
    <m/>
    <n v="5.4109999999999996"/>
    <n v="99.1"/>
    <n v="0.14050000000000001"/>
    <n v="9.5399999999999999E-2"/>
    <n v="0"/>
    <n v="209.4"/>
    <m/>
    <m/>
    <m/>
    <m/>
    <n v="2380700"/>
    <n v="173.5"/>
    <n v="209.4"/>
    <s v=""/>
    <s v=""/>
    <s v=""/>
  </r>
  <r>
    <d v="2024-08-25T00:00:00"/>
    <x v="237"/>
    <n v="800"/>
    <d v="1902-01-15T08:00:00"/>
    <n v="64.31"/>
    <n v="0.31000000000000227"/>
    <n v="0"/>
    <n v="2.52"/>
    <m/>
    <n v="7.1920000000000002"/>
    <n v="98.2"/>
    <n v="0.1426"/>
    <n v="9.5399999999999999E-2"/>
    <n v="0"/>
    <n v="385.6"/>
    <m/>
    <m/>
    <m/>
    <m/>
    <n v="2380800"/>
    <n v="356.7"/>
    <n v="385.6"/>
    <s v=""/>
    <s v=""/>
    <s v=""/>
  </r>
  <r>
    <d v="2024-08-25T00:00:00"/>
    <x v="237"/>
    <n v="900"/>
    <d v="1902-01-15T09:00:00"/>
    <n v="63.73"/>
    <n v="0"/>
    <n v="0.5"/>
    <n v="2.0099999999999998"/>
    <m/>
    <n v="7.4189999999999996"/>
    <n v="94.8"/>
    <n v="0.14410000000000001"/>
    <n v="9.5399999999999999E-2"/>
    <n v="0"/>
    <n v="474.4"/>
    <m/>
    <m/>
    <m/>
    <m/>
    <n v="2380900"/>
    <n v="530.29999999999995"/>
    <n v="474.4"/>
    <s v=""/>
    <s v=""/>
    <s v=""/>
  </r>
  <r>
    <d v="2024-08-25T00:00:00"/>
    <x v="237"/>
    <n v="1000"/>
    <d v="1902-01-15T10:00:00"/>
    <n v="63.49"/>
    <n v="0"/>
    <n v="0"/>
    <n v="2.52"/>
    <m/>
    <n v="9.5340000000000007"/>
    <n v="91.2"/>
    <n v="0.14410000000000001"/>
    <n v="9.5399999999999999E-2"/>
    <n v="0"/>
    <n v="316.89999999999998"/>
    <m/>
    <m/>
    <m/>
    <m/>
    <n v="2381000"/>
    <n v="676.5"/>
    <n v="316.89999999999998"/>
    <s v=""/>
    <s v=""/>
    <s v=""/>
  </r>
  <r>
    <d v="2024-08-25T00:00:00"/>
    <x v="237"/>
    <n v="1100"/>
    <d v="1902-01-15T11:00:00"/>
    <n v="63.84"/>
    <n v="0"/>
    <n v="0.5"/>
    <n v="3.52"/>
    <m/>
    <n v="11.273"/>
    <n v="87.5"/>
    <n v="0.14480000000000001"/>
    <n v="9.5399999999999999E-2"/>
    <n v="0"/>
    <n v="423.1"/>
    <m/>
    <m/>
    <m/>
    <m/>
    <n v="2381100"/>
    <n v="782"/>
    <n v="423.1"/>
    <s v=""/>
    <s v=""/>
    <s v=""/>
  </r>
  <r>
    <d v="2024-08-25T00:00:00"/>
    <x v="237"/>
    <n v="1200"/>
    <d v="1902-01-15T12:00:00"/>
    <n v="64.19"/>
    <n v="0.18999999999999773"/>
    <n v="1.01"/>
    <n v="4.53"/>
    <m/>
    <n v="12.170999999999999"/>
    <n v="78.7"/>
    <n v="0.14480000000000001"/>
    <n v="9.5399999999999999E-2"/>
    <n v="0"/>
    <n v="539.4"/>
    <m/>
    <m/>
    <m/>
    <m/>
    <n v="2381200"/>
    <n v="838.2"/>
    <n v="539.4"/>
    <s v=""/>
    <s v=""/>
    <s v=""/>
  </r>
  <r>
    <d v="2024-08-25T00:00:00"/>
    <x v="237"/>
    <n v="1300"/>
    <d v="1902-01-15T13:00:00"/>
    <n v="64.430000000000007"/>
    <n v="0.43000000000000682"/>
    <n v="1.51"/>
    <n v="4.53"/>
    <m/>
    <n v="13.978"/>
    <n v="73.2"/>
    <n v="0.14560000000000001"/>
    <n v="9.5399999999999999E-2"/>
    <n v="0"/>
    <n v="856.9"/>
    <m/>
    <m/>
    <m/>
    <m/>
    <n v="2381300"/>
    <n v="841.3"/>
    <n v="856.9"/>
    <s v=""/>
    <s v=""/>
    <s v=""/>
  </r>
  <r>
    <d v="2024-08-25T00:00:00"/>
    <x v="237"/>
    <n v="1400"/>
    <d v="1902-01-15T14:00:00"/>
    <n v="64.08"/>
    <n v="7.9999999999998295E-2"/>
    <n v="1.51"/>
    <n v="5.03"/>
    <m/>
    <n v="14.744999999999999"/>
    <n v="66.900000000000006"/>
    <n v="0.14560000000000001"/>
    <n v="9.5399999999999999E-2"/>
    <n v="0"/>
    <n v="853.1"/>
    <m/>
    <m/>
    <m/>
    <m/>
    <n v="2381400"/>
    <n v="790.8"/>
    <n v="853.1"/>
    <s v=""/>
    <s v=""/>
    <s v=""/>
  </r>
  <r>
    <d v="2024-08-25T00:00:00"/>
    <x v="237"/>
    <n v="1500"/>
    <d v="1902-01-15T15:00:00"/>
    <n v="64.19"/>
    <n v="0.18999999999999773"/>
    <n v="2.0099999999999998"/>
    <n v="5.54"/>
    <m/>
    <n v="14.648999999999999"/>
    <n v="60.3"/>
    <n v="0.14560000000000001"/>
    <n v="9.5399999999999999E-2"/>
    <n v="0"/>
    <n v="690.6"/>
    <m/>
    <m/>
    <m/>
    <m/>
    <n v="2381500"/>
    <n v="690.5"/>
    <n v="690.6"/>
    <s v=""/>
    <s v=""/>
    <s v=""/>
  </r>
  <r>
    <d v="2024-08-25T00:00:00"/>
    <x v="237"/>
    <n v="1600"/>
    <d v="1902-01-15T16:00:00"/>
    <n v="63.61"/>
    <n v="0"/>
    <n v="1.51"/>
    <n v="5.03"/>
    <m/>
    <n v="15.581"/>
    <n v="57"/>
    <n v="0.14560000000000001"/>
    <n v="9.5399999999999999E-2"/>
    <n v="0"/>
    <n v="596.9"/>
    <m/>
    <m/>
    <m/>
    <m/>
    <n v="2381600"/>
    <n v="548.79999999999995"/>
    <n v="596.9"/>
    <s v=""/>
    <s v=""/>
    <s v=""/>
  </r>
  <r>
    <d v="2024-08-25T00:00:00"/>
    <x v="237"/>
    <n v="1700"/>
    <d v="1902-01-15T17:00:00"/>
    <n v="63.61"/>
    <n v="0"/>
    <n v="1.51"/>
    <n v="4.53"/>
    <m/>
    <n v="12.63"/>
    <n v="60.9"/>
    <n v="0.14480000000000001"/>
    <n v="9.5399999999999999E-2"/>
    <n v="0"/>
    <n v="356.9"/>
    <m/>
    <m/>
    <m/>
    <m/>
    <n v="2381700"/>
    <n v="377.3"/>
    <n v="356.9"/>
    <s v=""/>
    <s v=""/>
    <s v=""/>
  </r>
  <r>
    <d v="2024-08-25T00:00:00"/>
    <x v="237"/>
    <n v="1800"/>
    <d v="1902-01-15T18:00:00"/>
    <n v="63.61"/>
    <n v="0"/>
    <n v="0"/>
    <n v="3.02"/>
    <m/>
    <n v="9.41"/>
    <n v="70.5"/>
    <n v="0.14410000000000001"/>
    <n v="9.6199999999999994E-2"/>
    <n v="0"/>
    <n v="86.9"/>
    <m/>
    <m/>
    <m/>
    <m/>
    <n v="2381800"/>
    <n v="193.7"/>
    <n v="86.9"/>
    <s v=""/>
    <s v=""/>
    <s v=""/>
  </r>
  <r>
    <d v="2024-08-25T00:00:00"/>
    <x v="237"/>
    <n v="1900"/>
    <d v="1902-01-15T19:00:00"/>
    <n v="63.49"/>
    <n v="0"/>
    <n v="0"/>
    <n v="0.5"/>
    <m/>
    <n v="6.8639999999999999"/>
    <n v="81.8"/>
    <n v="0.1434"/>
    <n v="9.6199999999999994E-2"/>
    <n v="0"/>
    <n v="18.100000000000001"/>
    <m/>
    <m/>
    <m/>
    <m/>
    <n v="2381900"/>
    <n v="35.799999999999997"/>
    <n v="18.100000000000001"/>
    <s v=""/>
    <s v=""/>
    <s v=""/>
  </r>
  <r>
    <d v="2024-08-25T00:00:00"/>
    <x v="237"/>
    <n v="2000"/>
    <d v="1902-01-15T20:00:00"/>
    <n v="63.49"/>
    <n v="0"/>
    <n v="0"/>
    <n v="1.01"/>
    <m/>
    <n v="6.3310000000000004"/>
    <n v="87.6"/>
    <n v="0.1426"/>
    <n v="9.69E-2"/>
    <n v="0"/>
    <n v="0.6"/>
    <m/>
    <m/>
    <m/>
    <m/>
    <n v="2382000"/>
    <n v="0"/>
    <n v="0"/>
    <s v=""/>
    <s v=""/>
    <s v=""/>
  </r>
  <r>
    <d v="2024-08-25T00:00:00"/>
    <x v="237"/>
    <n v="2100"/>
    <d v="1902-01-15T21:00:00"/>
    <n v="63.61"/>
    <n v="0"/>
    <n v="0"/>
    <n v="2.0099999999999998"/>
    <m/>
    <n v="7.2169999999999996"/>
    <n v="87.9"/>
    <n v="0.14119999999999999"/>
    <n v="9.69E-2"/>
    <n v="0"/>
    <n v="0.6"/>
    <m/>
    <m/>
    <m/>
    <m/>
    <n v="2382100"/>
    <n v="0"/>
    <n v="0"/>
    <s v=""/>
    <s v=""/>
    <s v=""/>
  </r>
  <r>
    <d v="2024-08-25T00:00:00"/>
    <x v="237"/>
    <n v="2200"/>
    <d v="1902-01-15T22:00:00"/>
    <n v="63.49"/>
    <n v="0"/>
    <n v="0.5"/>
    <n v="4.03"/>
    <m/>
    <n v="7.4189999999999996"/>
    <n v="85.3"/>
    <n v="0.14119999999999999"/>
    <n v="9.7600000000000006E-2"/>
    <n v="0"/>
    <n v="0.6"/>
    <m/>
    <m/>
    <m/>
    <m/>
    <n v="2382200"/>
    <n v="0"/>
    <n v="0"/>
    <s v=""/>
    <s v=""/>
    <s v=""/>
  </r>
  <r>
    <d v="2024-08-25T00:00:00"/>
    <x v="237"/>
    <n v="2300"/>
    <d v="1902-01-15T23:00:00"/>
    <n v="63.73"/>
    <n v="0"/>
    <n v="0"/>
    <n v="3.02"/>
    <m/>
    <n v="5.8719999999999999"/>
    <n v="86.4"/>
    <n v="0.14050000000000001"/>
    <n v="9.7600000000000006E-2"/>
    <n v="0"/>
    <n v="0.6"/>
    <m/>
    <m/>
    <m/>
    <m/>
    <n v="2382300"/>
    <n v="0"/>
    <n v="0"/>
    <s v=""/>
    <s v=""/>
    <s v=""/>
  </r>
  <r>
    <d v="2024-08-25T00:00:00"/>
    <x v="237"/>
    <n v="2400"/>
    <d v="1902-01-16T00:00:00"/>
    <n v="63.49"/>
    <n v="0"/>
    <n v="0.5"/>
    <n v="3.52"/>
    <m/>
    <n v="6.56"/>
    <n v="86.5"/>
    <n v="0.13969999999999999"/>
    <n v="9.7600000000000006E-2"/>
    <n v="0"/>
    <n v="0.6"/>
    <m/>
    <m/>
    <m/>
    <m/>
    <n v="2382400"/>
    <n v="0"/>
    <n v="0"/>
    <n v="0.14000000000000001"/>
    <n v="9.8000000000000004E-2"/>
    <n v="0"/>
  </r>
  <r>
    <d v="2024-08-26T00:00:00"/>
    <x v="238"/>
    <n v="100"/>
    <d v="1902-01-16T01:00:00"/>
    <n v="63.49"/>
    <n v="0"/>
    <n v="0.5"/>
    <n v="4.03"/>
    <m/>
    <n v="6.4329999999999998"/>
    <n v="81.400000000000006"/>
    <n v="0.13900000000000001"/>
    <n v="9.8299999999999998E-2"/>
    <n v="0"/>
    <n v="0.6"/>
    <m/>
    <m/>
    <m/>
    <m/>
    <n v="2390100"/>
    <n v="0"/>
    <n v="0"/>
    <s v=""/>
    <s v=""/>
    <s v=""/>
  </r>
  <r>
    <d v="2024-08-26T00:00:00"/>
    <x v="238"/>
    <n v="200"/>
    <d v="1902-01-16T02:00:00"/>
    <n v="63.61"/>
    <n v="0"/>
    <n v="1.51"/>
    <n v="4.53"/>
    <m/>
    <n v="6.8129999999999997"/>
    <n v="79"/>
    <n v="0.13830000000000001"/>
    <n v="9.8299999999999998E-2"/>
    <n v="0"/>
    <n v="0.6"/>
    <m/>
    <m/>
    <m/>
    <m/>
    <n v="2390200"/>
    <n v="0"/>
    <n v="0"/>
    <s v=""/>
    <s v=""/>
    <s v=""/>
  </r>
  <r>
    <d v="2024-08-26T00:00:00"/>
    <x v="238"/>
    <n v="300"/>
    <d v="1902-01-16T03:00:00"/>
    <n v="64.08"/>
    <n v="7.9999999999998295E-2"/>
    <n v="1.01"/>
    <n v="4.53"/>
    <m/>
    <n v="6.484"/>
    <n v="79.900000000000006"/>
    <n v="0.13830000000000001"/>
    <n v="9.8299999999999998E-2"/>
    <n v="0"/>
    <n v="0.6"/>
    <m/>
    <m/>
    <m/>
    <m/>
    <n v="2390300"/>
    <n v="0"/>
    <n v="0"/>
    <s v=""/>
    <s v=""/>
    <s v=""/>
  </r>
  <r>
    <d v="2024-08-26T00:00:00"/>
    <x v="238"/>
    <n v="400"/>
    <d v="1902-01-16T04:00:00"/>
    <n v="63.73"/>
    <n v="0"/>
    <n v="1.01"/>
    <n v="4.53"/>
    <m/>
    <n v="7.0659999999999998"/>
    <n v="78.7"/>
    <n v="0.1376"/>
    <n v="9.9099999999999994E-2"/>
    <n v="0"/>
    <n v="0.6"/>
    <m/>
    <m/>
    <m/>
    <m/>
    <n v="2390400"/>
    <n v="0"/>
    <n v="0"/>
    <s v=""/>
    <s v=""/>
    <s v=""/>
  </r>
  <r>
    <d v="2024-08-26T00:00:00"/>
    <x v="238"/>
    <n v="500"/>
    <d v="1902-01-16T05:00:00"/>
    <n v="63.61"/>
    <n v="0"/>
    <n v="1.01"/>
    <n v="5.03"/>
    <m/>
    <n v="7.1420000000000003"/>
    <n v="78.7"/>
    <n v="0.1376"/>
    <n v="9.9099999999999994E-2"/>
    <n v="0"/>
    <n v="1.9"/>
    <m/>
    <m/>
    <m/>
    <m/>
    <n v="2390500"/>
    <n v="0"/>
    <n v="1.9"/>
    <s v=""/>
    <s v=""/>
    <s v=""/>
  </r>
  <r>
    <d v="2024-08-26T00:00:00"/>
    <x v="238"/>
    <n v="600"/>
    <d v="1902-01-16T06:00:00"/>
    <n v="63.73"/>
    <n v="0"/>
    <n v="1.51"/>
    <n v="5.54"/>
    <m/>
    <n v="7.4690000000000003"/>
    <n v="78.7"/>
    <n v="0.1368"/>
    <n v="9.9099999999999994E-2"/>
    <n v="0"/>
    <n v="38.1"/>
    <m/>
    <m/>
    <m/>
    <m/>
    <n v="2390600"/>
    <n v="23.3"/>
    <n v="38.1"/>
    <s v=""/>
    <s v=""/>
    <s v=""/>
  </r>
  <r>
    <d v="2024-08-26T00:00:00"/>
    <x v="238"/>
    <n v="700"/>
    <d v="1902-01-16T07:00:00"/>
    <n v="63.61"/>
    <n v="0"/>
    <n v="1.51"/>
    <n v="5.03"/>
    <m/>
    <n v="8.7669999999999995"/>
    <n v="77.8"/>
    <n v="0.1368"/>
    <n v="9.9099999999999994E-2"/>
    <n v="0"/>
    <n v="135.6"/>
    <m/>
    <m/>
    <m/>
    <m/>
    <n v="2390700"/>
    <n v="170"/>
    <n v="135.6"/>
    <s v=""/>
    <s v=""/>
    <s v=""/>
  </r>
  <r>
    <d v="2024-08-26T00:00:00"/>
    <x v="238"/>
    <n v="800"/>
    <d v="1902-01-16T08:00:00"/>
    <n v="63.37"/>
    <n v="0"/>
    <n v="0.5"/>
    <n v="4.03"/>
    <m/>
    <n v="10.59"/>
    <n v="73.599999999999994"/>
    <n v="0.1368"/>
    <n v="9.98E-2"/>
    <n v="0"/>
    <n v="344.4"/>
    <m/>
    <m/>
    <m/>
    <m/>
    <n v="2390800"/>
    <n v="352.8"/>
    <n v="344.4"/>
    <s v=""/>
    <s v=""/>
    <s v=""/>
  </r>
  <r>
    <d v="2024-08-26T00:00:00"/>
    <x v="238"/>
    <n v="900"/>
    <d v="1902-01-16T09:00:00"/>
    <n v="63.37"/>
    <n v="0"/>
    <n v="1.01"/>
    <n v="5.03"/>
    <m/>
    <n v="12.147"/>
    <n v="76.400000000000006"/>
    <n v="0.1368"/>
    <n v="9.98E-2"/>
    <n v="0"/>
    <n v="548.1"/>
    <m/>
    <m/>
    <m/>
    <m/>
    <n v="2390900"/>
    <n v="526.70000000000005"/>
    <n v="548.1"/>
    <s v=""/>
    <s v=""/>
    <s v=""/>
  </r>
  <r>
    <d v="2024-08-26T00:00:00"/>
    <x v="238"/>
    <n v="1000"/>
    <d v="1902-01-16T10:00:00"/>
    <n v="63.84"/>
    <n v="0"/>
    <n v="1.51"/>
    <n v="5.03"/>
    <m/>
    <n v="11.492000000000001"/>
    <n v="75.7"/>
    <n v="0.1361"/>
    <n v="9.9099999999999994E-2"/>
    <n v="0"/>
    <n v="543.1"/>
    <m/>
    <m/>
    <m/>
    <m/>
    <n v="2391000"/>
    <n v="672.7"/>
    <n v="543.1"/>
    <s v=""/>
    <s v=""/>
    <s v=""/>
  </r>
  <r>
    <d v="2024-08-26T00:00:00"/>
    <x v="238"/>
    <n v="1100"/>
    <d v="1902-01-16T11:00:00"/>
    <n v="63.14"/>
    <n v="0"/>
    <n v="1.51"/>
    <n v="5.54"/>
    <m/>
    <n v="12.798999999999999"/>
    <n v="75.099999999999994"/>
    <n v="0.1361"/>
    <n v="9.98E-2"/>
    <n v="0"/>
    <n v="501.9"/>
    <m/>
    <m/>
    <m/>
    <m/>
    <n v="2391100"/>
    <n v="777.7"/>
    <n v="501.9"/>
    <s v=""/>
    <s v=""/>
    <s v=""/>
  </r>
  <r>
    <d v="2024-08-26T00:00:00"/>
    <x v="238"/>
    <n v="1200"/>
    <d v="1902-01-16T12:00:00"/>
    <n v="63.61"/>
    <n v="0"/>
    <n v="2.0099999999999998"/>
    <n v="6.54"/>
    <m/>
    <n v="15.461"/>
    <n v="72"/>
    <n v="0.1361"/>
    <n v="9.98E-2"/>
    <n v="0"/>
    <n v="548.1"/>
    <m/>
    <m/>
    <m/>
    <m/>
    <n v="2391200"/>
    <n v="833.8"/>
    <n v="548.1"/>
    <s v=""/>
    <s v=""/>
    <s v=""/>
  </r>
  <r>
    <d v="2024-08-26T00:00:00"/>
    <x v="238"/>
    <n v="1300"/>
    <d v="1902-01-16T13:00:00"/>
    <n v="63.96"/>
    <n v="0"/>
    <n v="2.52"/>
    <n v="7.05"/>
    <m/>
    <n v="14.409000000000001"/>
    <n v="63.1"/>
    <n v="0.13539999999999999"/>
    <n v="9.98E-2"/>
    <n v="0"/>
    <n v="619.4"/>
    <m/>
    <m/>
    <m/>
    <m/>
    <n v="2391300"/>
    <n v="836.5"/>
    <n v="619.4"/>
    <s v=""/>
    <s v=""/>
    <s v=""/>
  </r>
  <r>
    <d v="2024-08-26T00:00:00"/>
    <x v="238"/>
    <n v="1400"/>
    <d v="1902-01-16T14:00:00"/>
    <n v="63.73"/>
    <n v="0"/>
    <n v="2.0099999999999998"/>
    <n v="6.04"/>
    <m/>
    <n v="13.834"/>
    <n v="64.3"/>
    <n v="0.13469999999999999"/>
    <n v="9.98E-2"/>
    <n v="0"/>
    <n v="479.4"/>
    <m/>
    <m/>
    <m/>
    <m/>
    <n v="2391400"/>
    <n v="785.5"/>
    <n v="479.4"/>
    <s v=""/>
    <s v=""/>
    <s v=""/>
  </r>
  <r>
    <d v="2024-08-26T00:00:00"/>
    <x v="238"/>
    <n v="1500"/>
    <d v="1902-01-16T15:00:00"/>
    <n v="63.61"/>
    <n v="0"/>
    <n v="2.52"/>
    <n v="6.54"/>
    <m/>
    <n v="13.81"/>
    <n v="61.9"/>
    <n v="0.13469999999999999"/>
    <n v="9.98E-2"/>
    <n v="0"/>
    <n v="335.6"/>
    <m/>
    <m/>
    <m/>
    <m/>
    <n v="2391500"/>
    <n v="684.7"/>
    <n v="335.6"/>
    <s v=""/>
    <s v=""/>
    <s v=""/>
  </r>
  <r>
    <d v="2024-08-26T00:00:00"/>
    <x v="238"/>
    <n v="1600"/>
    <d v="1902-01-16T16:00:00"/>
    <n v="64.08"/>
    <n v="7.9999999999998295E-2"/>
    <n v="2.0099999999999998"/>
    <n v="6.04"/>
    <m/>
    <n v="12.558"/>
    <n v="64.900000000000006"/>
    <n v="0.13389999999999999"/>
    <n v="0.10050000000000001"/>
    <n v="0"/>
    <n v="138.1"/>
    <m/>
    <m/>
    <m/>
    <m/>
    <n v="2391600"/>
    <n v="542.70000000000005"/>
    <n v="138.1"/>
    <s v=""/>
    <s v=""/>
    <s v=""/>
  </r>
  <r>
    <d v="2024-08-26T00:00:00"/>
    <x v="238"/>
    <n v="1700"/>
    <d v="1902-01-16T17:00:00"/>
    <n v="63.73"/>
    <n v="0"/>
    <n v="2.52"/>
    <n v="7.05"/>
    <m/>
    <n v="14.074"/>
    <n v="61.4"/>
    <n v="0.13320000000000001"/>
    <n v="0.10050000000000001"/>
    <n v="0"/>
    <n v="325.60000000000002"/>
    <m/>
    <m/>
    <m/>
    <m/>
    <n v="2391700"/>
    <n v="370.5"/>
    <n v="325.60000000000002"/>
    <s v=""/>
    <s v=""/>
    <s v=""/>
  </r>
  <r>
    <d v="2024-08-26T00:00:00"/>
    <x v="238"/>
    <n v="1800"/>
    <d v="1902-01-16T18:00:00"/>
    <n v="63.61"/>
    <n v="0"/>
    <n v="2.0099999999999998"/>
    <n v="7.05"/>
    <m/>
    <n v="11.005000000000001"/>
    <n v="66.099999999999994"/>
    <n v="0.13250000000000001"/>
    <n v="0.1012"/>
    <n v="0"/>
    <n v="135.6"/>
    <m/>
    <m/>
    <m/>
    <m/>
    <n v="2391800"/>
    <n v="187.7"/>
    <n v="135.6"/>
    <s v=""/>
    <s v=""/>
    <s v=""/>
  </r>
  <r>
    <d v="2024-08-26T00:00:00"/>
    <x v="238"/>
    <n v="1900"/>
    <d v="1902-01-16T19:00:00"/>
    <n v="63.73"/>
    <n v="0"/>
    <n v="1.51"/>
    <n v="7.05"/>
    <m/>
    <n v="10.492000000000001"/>
    <n v="71.3"/>
    <n v="0.1318"/>
    <n v="0.1012"/>
    <n v="0"/>
    <n v="25.6"/>
    <m/>
    <m/>
    <m/>
    <m/>
    <n v="2391900"/>
    <n v="31.7"/>
    <n v="25.6"/>
    <s v=""/>
    <s v=""/>
    <s v=""/>
  </r>
  <r>
    <d v="2024-08-26T00:00:00"/>
    <x v="238"/>
    <n v="2000"/>
    <d v="1902-01-16T20:00:00"/>
    <n v="63.61"/>
    <n v="0"/>
    <n v="1.51"/>
    <n v="5.03"/>
    <m/>
    <n v="10.394"/>
    <n v="71"/>
    <n v="0.1318"/>
    <n v="0.10199999999999999"/>
    <n v="0"/>
    <n v="0.6"/>
    <m/>
    <m/>
    <m/>
    <m/>
    <n v="2392000"/>
    <n v="0"/>
    <n v="0"/>
    <s v=""/>
    <s v=""/>
    <s v=""/>
  </r>
  <r>
    <d v="2024-08-26T00:00:00"/>
    <x v="238"/>
    <n v="2100"/>
    <d v="1902-01-16T21:00:00"/>
    <n v="63.61"/>
    <n v="0"/>
    <n v="0"/>
    <n v="3.02"/>
    <m/>
    <n v="9.1880000000000006"/>
    <n v="77"/>
    <n v="0.13100000000000001"/>
    <n v="0.1012"/>
    <n v="0"/>
    <n v="0.6"/>
    <m/>
    <m/>
    <m/>
    <m/>
    <n v="2392100"/>
    <n v="0"/>
    <n v="0"/>
    <s v=""/>
    <s v=""/>
    <s v=""/>
  </r>
  <r>
    <d v="2024-08-26T00:00:00"/>
    <x v="238"/>
    <n v="2200"/>
    <d v="1902-01-16T22:00:00"/>
    <n v="63.61"/>
    <n v="0"/>
    <n v="1.51"/>
    <n v="6.54"/>
    <m/>
    <n v="10.32"/>
    <n v="72.3"/>
    <n v="0.1303"/>
    <n v="0.10199999999999999"/>
    <n v="0"/>
    <n v="0.6"/>
    <m/>
    <m/>
    <m/>
    <m/>
    <n v="2392200"/>
    <n v="0"/>
    <n v="0"/>
    <s v=""/>
    <s v=""/>
    <s v=""/>
  </r>
  <r>
    <d v="2024-08-26T00:00:00"/>
    <x v="238"/>
    <n v="2300"/>
    <d v="1902-01-16T23:00:00"/>
    <n v="63.37"/>
    <n v="0"/>
    <n v="3.02"/>
    <n v="7.05"/>
    <m/>
    <n v="10.394"/>
    <n v="68.5"/>
    <n v="0.12959999999999999"/>
    <n v="0.10199999999999999"/>
    <n v="0"/>
    <n v="0.6"/>
    <m/>
    <m/>
    <m/>
    <m/>
    <n v="2392300"/>
    <n v="0"/>
    <n v="0"/>
    <s v=""/>
    <s v=""/>
    <s v=""/>
  </r>
  <r>
    <d v="2024-08-26T00:00:00"/>
    <x v="238"/>
    <n v="2400"/>
    <d v="1902-01-17T00:00:00"/>
    <n v="63.49"/>
    <n v="0"/>
    <n v="1.51"/>
    <n v="6.04"/>
    <m/>
    <n v="9.1389999999999993"/>
    <n v="70.599999999999994"/>
    <n v="0.12959999999999999"/>
    <n v="0.10199999999999999"/>
    <n v="0"/>
    <n v="0.6"/>
    <m/>
    <m/>
    <m/>
    <m/>
    <n v="2392400"/>
    <n v="0"/>
    <n v="0"/>
    <n v="0.13"/>
    <n v="0.10199999999999999"/>
    <n v="0"/>
  </r>
  <r>
    <d v="2024-08-27T00:00:00"/>
    <x v="239"/>
    <n v="100"/>
    <d v="1902-01-17T01:00:00"/>
    <n v="63.96"/>
    <n v="0"/>
    <n v="0.5"/>
    <n v="3.52"/>
    <m/>
    <n v="7.82"/>
    <n v="78.599999999999994"/>
    <n v="0.1288"/>
    <n v="0.10199999999999999"/>
    <n v="0.2"/>
    <n v="0.6"/>
    <m/>
    <m/>
    <m/>
    <m/>
    <n v="2400100"/>
    <n v="0"/>
    <n v="0"/>
    <s v=""/>
    <s v=""/>
    <s v=""/>
  </r>
  <r>
    <d v="2024-08-27T00:00:00"/>
    <x v="239"/>
    <n v="200"/>
    <d v="1902-01-17T02:00:00"/>
    <n v="63.73"/>
    <n v="0"/>
    <n v="0"/>
    <n v="2.52"/>
    <m/>
    <n v="7.0410000000000004"/>
    <n v="88.6"/>
    <n v="0.12959999999999999"/>
    <n v="0.1027"/>
    <n v="0.8"/>
    <n v="0.6"/>
    <m/>
    <m/>
    <m/>
    <m/>
    <n v="2400200"/>
    <n v="0"/>
    <n v="0"/>
    <s v=""/>
    <s v=""/>
    <s v=""/>
  </r>
  <r>
    <d v="2024-08-27T00:00:00"/>
    <x v="239"/>
    <n v="300"/>
    <d v="1902-01-17T03:00:00"/>
    <n v="63.73"/>
    <n v="0"/>
    <n v="0.5"/>
    <n v="4.03"/>
    <m/>
    <n v="6.7629999999999999"/>
    <n v="94.1"/>
    <n v="0.1303"/>
    <n v="0.10489999999999999"/>
    <n v="1.6"/>
    <n v="0.6"/>
    <m/>
    <m/>
    <m/>
    <m/>
    <n v="2400300"/>
    <n v="0"/>
    <n v="0"/>
    <s v=""/>
    <s v=""/>
    <s v=""/>
  </r>
  <r>
    <d v="2024-08-27T00:00:00"/>
    <x v="239"/>
    <n v="400"/>
    <d v="1902-01-17T04:00:00"/>
    <n v="63.96"/>
    <n v="0"/>
    <n v="0"/>
    <n v="3.02"/>
    <m/>
    <n v="6.3570000000000002"/>
    <n v="94.6"/>
    <n v="0.1303"/>
    <n v="0.1056"/>
    <n v="0"/>
    <n v="0.6"/>
    <m/>
    <m/>
    <m/>
    <m/>
    <n v="2400400"/>
    <n v="0"/>
    <n v="0"/>
    <s v=""/>
    <s v=""/>
    <s v=""/>
  </r>
  <r>
    <d v="2024-08-27T00:00:00"/>
    <x v="239"/>
    <n v="500"/>
    <d v="1902-01-17T05:00:00"/>
    <n v="63.73"/>
    <n v="0"/>
    <n v="0.5"/>
    <n v="6.04"/>
    <m/>
    <n v="5.8470000000000004"/>
    <n v="95.1"/>
    <n v="0.1303"/>
    <n v="0.1056"/>
    <n v="0"/>
    <n v="0.6"/>
    <m/>
    <m/>
    <m/>
    <m/>
    <n v="2400500"/>
    <n v="0"/>
    <n v="0"/>
    <s v=""/>
    <s v=""/>
    <s v=""/>
  </r>
  <r>
    <d v="2024-08-27T00:00:00"/>
    <x v="239"/>
    <n v="600"/>
    <d v="1902-01-17T06:00:00"/>
    <n v="63.96"/>
    <n v="0"/>
    <n v="1.51"/>
    <n v="6.04"/>
    <m/>
    <n v="5.0759999999999996"/>
    <n v="94.2"/>
    <n v="0.1303"/>
    <n v="0.1056"/>
    <n v="0"/>
    <n v="15.6"/>
    <m/>
    <m/>
    <m/>
    <m/>
    <n v="2400600"/>
    <n v="21.3"/>
    <n v="15.6"/>
    <s v=""/>
    <s v=""/>
    <s v=""/>
  </r>
  <r>
    <d v="2024-08-27T00:00:00"/>
    <x v="239"/>
    <n v="700"/>
    <d v="1902-01-17T07:00:00"/>
    <n v="63.84"/>
    <n v="0"/>
    <n v="1.51"/>
    <n v="6.54"/>
    <m/>
    <n v="3.4590000000000001"/>
    <n v="94.3"/>
    <n v="0.1303"/>
    <n v="0.1056"/>
    <n v="0"/>
    <n v="31.9"/>
    <m/>
    <m/>
    <m/>
    <m/>
    <n v="2400700"/>
    <n v="166.3"/>
    <n v="31.9"/>
    <s v=""/>
    <s v=""/>
    <s v=""/>
  </r>
  <r>
    <d v="2024-08-27T00:00:00"/>
    <x v="239"/>
    <n v="800"/>
    <d v="1902-01-17T08:00:00"/>
    <n v="63.61"/>
    <n v="0"/>
    <n v="2.0099999999999998"/>
    <n v="6.54"/>
    <m/>
    <n v="4.4020000000000001"/>
    <n v="88.7"/>
    <n v="0.1303"/>
    <n v="0.10489999999999999"/>
    <n v="0"/>
    <n v="328.1"/>
    <m/>
    <m/>
    <m/>
    <m/>
    <n v="2400800"/>
    <n v="349.2"/>
    <n v="328.1"/>
    <s v=""/>
    <s v=""/>
    <s v=""/>
  </r>
  <r>
    <d v="2024-08-27T00:00:00"/>
    <x v="239"/>
    <n v="900"/>
    <d v="1902-01-17T09:00:00"/>
    <n v="63.96"/>
    <n v="0"/>
    <n v="2.0099999999999998"/>
    <n v="6.04"/>
    <m/>
    <n v="6.6609999999999996"/>
    <n v="82.2"/>
    <n v="0.12959999999999999"/>
    <n v="0.1042"/>
    <n v="0"/>
    <n v="540.6"/>
    <m/>
    <m/>
    <m/>
    <m/>
    <n v="2400900"/>
    <n v="522.70000000000005"/>
    <n v="540.6"/>
    <s v=""/>
    <s v=""/>
    <s v=""/>
  </r>
  <r>
    <d v="2024-08-27T00:00:00"/>
    <x v="239"/>
    <n v="1000"/>
    <d v="1902-01-17T10:00:00"/>
    <n v="64.19"/>
    <n v="0.18999999999999773"/>
    <n v="2.52"/>
    <n v="10.07"/>
    <m/>
    <n v="7.97"/>
    <n v="68.900000000000006"/>
    <n v="0.12959999999999999"/>
    <n v="0.1042"/>
    <n v="0"/>
    <n v="701.9"/>
    <m/>
    <m/>
    <m/>
    <m/>
    <n v="2401000"/>
    <n v="668.8"/>
    <n v="701.9"/>
    <s v=""/>
    <s v=""/>
    <s v=""/>
  </r>
  <r>
    <d v="2024-08-27T00:00:00"/>
    <x v="239"/>
    <n v="1100"/>
    <d v="1902-01-17T11:00:00"/>
    <n v="63.84"/>
    <n v="0"/>
    <n v="3.02"/>
    <n v="7.55"/>
    <m/>
    <n v="7.9450000000000003"/>
    <n v="67.599999999999994"/>
    <n v="0.12959999999999999"/>
    <n v="0.1042"/>
    <n v="0"/>
    <n v="631.9"/>
    <m/>
    <m/>
    <m/>
    <m/>
    <n v="2401100"/>
    <n v="773.5"/>
    <n v="631.9"/>
    <s v=""/>
    <s v=""/>
    <s v=""/>
  </r>
  <r>
    <d v="2024-08-27T00:00:00"/>
    <x v="239"/>
    <n v="1200"/>
    <d v="1902-01-17T12:00:00"/>
    <n v="64.19"/>
    <n v="0.18999999999999773"/>
    <n v="2.52"/>
    <n v="9.06"/>
    <m/>
    <n v="7.1159999999999997"/>
    <n v="65.8"/>
    <n v="0.12959999999999999"/>
    <n v="0.10340000000000001"/>
    <n v="0"/>
    <n v="724.4"/>
    <m/>
    <m/>
    <m/>
    <m/>
    <n v="2401200"/>
    <n v="829.5"/>
    <n v="724.4"/>
    <s v=""/>
    <s v=""/>
    <s v=""/>
  </r>
  <r>
    <d v="2024-08-27T00:00:00"/>
    <x v="239"/>
    <n v="1300"/>
    <d v="1902-01-17T13:00:00"/>
    <n v="64.19"/>
    <n v="0.18999999999999773"/>
    <n v="3.52"/>
    <n v="9.56"/>
    <m/>
    <n v="7.9950000000000001"/>
    <n v="63.3"/>
    <n v="0.12959999999999999"/>
    <n v="0.10340000000000001"/>
    <n v="0"/>
    <n v="663.1"/>
    <m/>
    <m/>
    <m/>
    <m/>
    <n v="2401300"/>
    <n v="831.5"/>
    <n v="663.1"/>
    <s v=""/>
    <s v=""/>
    <s v=""/>
  </r>
  <r>
    <d v="2024-08-27T00:00:00"/>
    <x v="239"/>
    <n v="1400"/>
    <d v="1902-01-17T14:00:00"/>
    <n v="63.37"/>
    <n v="0"/>
    <n v="3.02"/>
    <n v="8.0500000000000007"/>
    <m/>
    <n v="7.6449999999999996"/>
    <n v="60.1"/>
    <n v="0.12959999999999999"/>
    <n v="0.10340000000000001"/>
    <n v="0"/>
    <n v="791.9"/>
    <m/>
    <m/>
    <m/>
    <m/>
    <n v="2401400"/>
    <n v="779.8"/>
    <n v="791.9"/>
    <s v=""/>
    <s v=""/>
    <s v=""/>
  </r>
  <r>
    <d v="2024-08-27T00:00:00"/>
    <x v="239"/>
    <n v="1500"/>
    <d v="1902-01-17T15:00:00"/>
    <n v="63.84"/>
    <n v="0"/>
    <n v="3.02"/>
    <n v="7.55"/>
    <m/>
    <n v="2.4500000000000002"/>
    <n v="79.400000000000006"/>
    <n v="0.12959999999999999"/>
    <n v="0.10340000000000001"/>
    <n v="0"/>
    <n v="358.1"/>
    <m/>
    <m/>
    <m/>
    <m/>
    <n v="2401500"/>
    <n v="678.7"/>
    <n v="358.1"/>
    <s v=""/>
    <s v=""/>
    <s v=""/>
  </r>
  <r>
    <d v="2024-08-27T00:00:00"/>
    <x v="239"/>
    <n v="1600"/>
    <d v="1902-01-17T16:00:00"/>
    <n v="62.79"/>
    <n v="0"/>
    <n v="2.0099999999999998"/>
    <n v="7.55"/>
    <m/>
    <n v="5.0999999999999997E-2"/>
    <n v="93.2"/>
    <n v="0.1318"/>
    <n v="0.10630000000000001"/>
    <n v="0.2"/>
    <n v="86.9"/>
    <m/>
    <m/>
    <m/>
    <m/>
    <n v="2401600"/>
    <n v="535.79999999999995"/>
    <n v="86.9"/>
    <s v=""/>
    <s v=""/>
    <s v=""/>
  </r>
  <r>
    <d v="2024-08-27T00:00:00"/>
    <x v="239"/>
    <n v="1700"/>
    <d v="1902-01-17T17:00:00"/>
    <n v="77.53"/>
    <n v="13.530000000000001"/>
    <n v="0"/>
    <n v="5.54"/>
    <m/>
    <n v="5.0999999999999997E-2"/>
    <n v="96.6"/>
    <n v="0.1318"/>
    <n v="0.1085"/>
    <n v="0"/>
    <n v="8.1"/>
    <m/>
    <m/>
    <m/>
    <m/>
    <n v="2401700"/>
    <n v="364"/>
    <n v="8.1"/>
    <s v=""/>
    <s v=""/>
    <s v=""/>
  </r>
  <r>
    <d v="2024-08-27T00:00:00"/>
    <x v="239"/>
    <n v="1800"/>
    <d v="1902-01-17T18:00:00"/>
    <n v="92.39"/>
    <n v="28.39"/>
    <n v="0"/>
    <n v="0"/>
    <m/>
    <n v="5.0999999999999997E-2"/>
    <n v="97.5"/>
    <n v="0.12959999999999999"/>
    <n v="0.11"/>
    <n v="0"/>
    <n v="1.9"/>
    <m/>
    <m/>
    <m/>
    <m/>
    <n v="2401800"/>
    <n v="180.8"/>
    <n v="1.9"/>
    <s v=""/>
    <s v=""/>
    <s v=""/>
  </r>
  <r>
    <d v="2024-08-27T00:00:00"/>
    <x v="239"/>
    <n v="1900"/>
    <d v="1902-01-17T19:00:00"/>
    <n v="77.53"/>
    <n v="13.530000000000001"/>
    <n v="0"/>
    <n v="0"/>
    <m/>
    <n v="0.32900000000000001"/>
    <n v="97.8"/>
    <n v="0.1245"/>
    <n v="0.1114"/>
    <n v="0"/>
    <n v="0.6"/>
    <m/>
    <m/>
    <m/>
    <m/>
    <n v="2401900"/>
    <n v="28.5"/>
    <n v="0"/>
    <s v=""/>
    <s v=""/>
    <s v=""/>
  </r>
  <r>
    <d v="2024-08-27T00:00:00"/>
    <x v="239"/>
    <n v="2000"/>
    <d v="1902-01-17T20:00:00"/>
    <n v="65.709999999999994"/>
    <n v="1.7099999999999937"/>
    <n v="0"/>
    <n v="3.52"/>
    <m/>
    <n v="0.46700000000000003"/>
    <n v="98.2"/>
    <n v="0.1245"/>
    <n v="0.11210000000000001"/>
    <n v="0"/>
    <n v="0.6"/>
    <m/>
    <m/>
    <m/>
    <m/>
    <n v="2402000"/>
    <n v="0"/>
    <n v="0"/>
    <s v=""/>
    <s v=""/>
    <s v=""/>
  </r>
  <r>
    <d v="2024-08-27T00:00:00"/>
    <x v="239"/>
    <n v="2100"/>
    <d v="1902-01-17T21:00:00"/>
    <n v="67.47"/>
    <n v="3.4699999999999989"/>
    <n v="0.5"/>
    <n v="4.03"/>
    <m/>
    <n v="0.60499999999999998"/>
    <n v="98.4"/>
    <n v="0.12379999999999999"/>
    <n v="0.11210000000000001"/>
    <n v="0"/>
    <n v="0.6"/>
    <m/>
    <m/>
    <m/>
    <m/>
    <n v="2402100"/>
    <n v="0"/>
    <n v="0"/>
    <s v=""/>
    <s v=""/>
    <s v=""/>
  </r>
  <r>
    <d v="2024-08-27T00:00:00"/>
    <x v="239"/>
    <n v="2200"/>
    <d v="1902-01-17T22:00:00"/>
    <n v="67.349999999999994"/>
    <n v="3.3499999999999943"/>
    <n v="1.51"/>
    <n v="7.55"/>
    <m/>
    <n v="0.79700000000000004"/>
    <n v="98.6"/>
    <n v="0.1245"/>
    <n v="0.1129"/>
    <n v="0"/>
    <n v="0.6"/>
    <m/>
    <m/>
    <m/>
    <m/>
    <n v="2402200"/>
    <n v="0"/>
    <n v="0"/>
    <s v=""/>
    <s v=""/>
    <s v=""/>
  </r>
  <r>
    <d v="2024-08-27T00:00:00"/>
    <x v="239"/>
    <n v="2300"/>
    <d v="1902-01-17T23:00:00"/>
    <n v="66.88"/>
    <n v="2.8799999999999955"/>
    <n v="1.51"/>
    <n v="6.54"/>
    <m/>
    <n v="1.0169999999999999"/>
    <n v="98.6"/>
    <n v="0.12520000000000001"/>
    <n v="0.1129"/>
    <n v="0"/>
    <n v="0.6"/>
    <m/>
    <m/>
    <m/>
    <m/>
    <n v="2402300"/>
    <n v="0"/>
    <n v="0"/>
    <s v=""/>
    <s v=""/>
    <s v=""/>
  </r>
  <r>
    <d v="2024-08-27T00:00:00"/>
    <x v="239"/>
    <n v="2400"/>
    <d v="1902-01-18T00:00:00"/>
    <n v="66.88"/>
    <n v="2.8799999999999955"/>
    <n v="1.51"/>
    <n v="7.05"/>
    <m/>
    <n v="1.3169999999999999"/>
    <n v="98.4"/>
    <n v="0.12809999999999999"/>
    <n v="0.1129"/>
    <n v="0"/>
    <n v="0.6"/>
    <m/>
    <m/>
    <m/>
    <m/>
    <n v="2402400"/>
    <n v="0"/>
    <n v="0"/>
    <n v="0.128"/>
    <n v="0.113"/>
    <n v="2.9000000000000001E-2"/>
  </r>
  <r>
    <d v="2024-08-28T00:00:00"/>
    <x v="240"/>
    <n v="100"/>
    <d v="1902-01-18T01:00:00"/>
    <n v="67.94"/>
    <n v="3.9399999999999977"/>
    <n v="0.5"/>
    <n v="5.03"/>
    <m/>
    <n v="1.6970000000000001"/>
    <n v="98"/>
    <n v="0.13900000000000001"/>
    <n v="0.1129"/>
    <n v="0"/>
    <n v="0.6"/>
    <m/>
    <m/>
    <m/>
    <m/>
    <n v="2410100"/>
    <n v="0"/>
    <n v="0"/>
    <s v=""/>
    <s v=""/>
    <s v=""/>
  </r>
  <r>
    <d v="2024-08-28T00:00:00"/>
    <x v="240"/>
    <n v="200"/>
    <d v="1902-01-18T02:00:00"/>
    <n v="66.42"/>
    <n v="2.4200000000000017"/>
    <n v="1.01"/>
    <n v="6.54"/>
    <m/>
    <n v="1.778"/>
    <n v="98"/>
    <n v="0.15279999999999999"/>
    <n v="0.1129"/>
    <n v="1"/>
    <n v="0.6"/>
    <m/>
    <m/>
    <m/>
    <m/>
    <n v="2410200"/>
    <n v="0"/>
    <n v="0"/>
    <s v=""/>
    <s v=""/>
    <s v=""/>
  </r>
  <r>
    <d v="2024-08-28T00:00:00"/>
    <x v="240"/>
    <n v="300"/>
    <d v="1902-01-18T03:00:00"/>
    <n v="66.180000000000007"/>
    <n v="2.1800000000000068"/>
    <n v="0.5"/>
    <n v="5.54"/>
    <m/>
    <n v="1.778"/>
    <n v="98"/>
    <n v="0.16370000000000001"/>
    <n v="0.1129"/>
    <n v="2"/>
    <n v="0.6"/>
    <m/>
    <m/>
    <m/>
    <m/>
    <n v="2410300"/>
    <n v="0"/>
    <n v="0"/>
    <s v=""/>
    <s v=""/>
    <s v=""/>
  </r>
  <r>
    <d v="2024-08-28T00:00:00"/>
    <x v="240"/>
    <n v="400"/>
    <d v="1902-01-18T04:00:00"/>
    <n v="63.96"/>
    <n v="0"/>
    <n v="0.5"/>
    <n v="4.03"/>
    <m/>
    <n v="1.994"/>
    <n v="97.9"/>
    <n v="0.16880000000000001"/>
    <n v="0.11360000000000001"/>
    <n v="2.2000000000000002"/>
    <n v="0.6"/>
    <m/>
    <m/>
    <m/>
    <m/>
    <n v="2410400"/>
    <n v="0"/>
    <n v="0"/>
    <s v=""/>
    <s v=""/>
    <s v=""/>
  </r>
  <r>
    <d v="2024-08-28T00:00:00"/>
    <x v="240"/>
    <n v="500"/>
    <d v="1902-01-18T05:00:00"/>
    <n v="65.36"/>
    <n v="1.3599999999999994"/>
    <n v="0.5"/>
    <n v="6.54"/>
    <m/>
    <n v="1.8859999999999999"/>
    <n v="97.5"/>
    <n v="0.17169999999999999"/>
    <n v="0.1143"/>
    <n v="1.8"/>
    <n v="0.6"/>
    <m/>
    <m/>
    <m/>
    <m/>
    <n v="2410500"/>
    <n v="0"/>
    <n v="0"/>
    <s v=""/>
    <s v=""/>
    <s v=""/>
  </r>
  <r>
    <d v="2024-08-28T00:00:00"/>
    <x v="240"/>
    <n v="600"/>
    <d v="1902-01-18T06:00:00"/>
    <n v="63.49"/>
    <n v="0"/>
    <n v="0.5"/>
    <n v="5.03"/>
    <m/>
    <n v="1.994"/>
    <n v="97.3"/>
    <n v="0.17319999999999999"/>
    <n v="0.1158"/>
    <n v="1.4"/>
    <n v="5.6"/>
    <m/>
    <m/>
    <m/>
    <m/>
    <n v="2410600"/>
    <n v="19.8"/>
    <n v="5.6"/>
    <s v=""/>
    <s v=""/>
    <s v=""/>
  </r>
  <r>
    <d v="2024-08-28T00:00:00"/>
    <x v="240"/>
    <n v="700"/>
    <d v="1902-01-18T07:00:00"/>
    <n v="63.84"/>
    <n v="0"/>
    <n v="1.01"/>
    <n v="6.54"/>
    <m/>
    <n v="2.3959999999999999"/>
    <n v="96"/>
    <n v="0.1739"/>
    <n v="0.1172"/>
    <n v="1.4"/>
    <n v="64.400000000000006"/>
    <m/>
    <m/>
    <m/>
    <m/>
    <n v="2410700"/>
    <n v="162.80000000000001"/>
    <n v="64.400000000000006"/>
    <s v=""/>
    <s v=""/>
    <s v=""/>
  </r>
  <r>
    <d v="2024-08-28T00:00:00"/>
    <x v="240"/>
    <n v="800"/>
    <d v="1902-01-18T08:00:00"/>
    <n v="63.37"/>
    <n v="0"/>
    <n v="1.51"/>
    <n v="7.55"/>
    <m/>
    <n v="4.0369999999999999"/>
    <n v="93.1"/>
    <n v="0.17460000000000001"/>
    <n v="0.1201"/>
    <n v="0.4"/>
    <n v="341.9"/>
    <m/>
    <m/>
    <m/>
    <m/>
    <n v="2410800"/>
    <n v="345.3"/>
    <n v="341.9"/>
    <s v=""/>
    <s v=""/>
    <s v=""/>
  </r>
  <r>
    <d v="2024-08-28T00:00:00"/>
    <x v="240"/>
    <n v="900"/>
    <d v="1902-01-18T09:00:00"/>
    <n v="64.08"/>
    <n v="7.9999999999998295E-2"/>
    <n v="2.0099999999999998"/>
    <n v="7.05"/>
    <m/>
    <n v="5.4370000000000003"/>
    <n v="89.4"/>
    <n v="0.17530000000000001"/>
    <n v="0.12230000000000001"/>
    <n v="0"/>
    <n v="424.4"/>
    <m/>
    <m/>
    <m/>
    <m/>
    <n v="2410900"/>
    <n v="519"/>
    <n v="424.4"/>
    <s v=""/>
    <s v=""/>
    <s v=""/>
  </r>
  <r>
    <d v="2024-08-28T00:00:00"/>
    <x v="240"/>
    <n v="1000"/>
    <d v="1902-01-18T10:00:00"/>
    <n v="64.78"/>
    <n v="0.78000000000000114"/>
    <n v="2.52"/>
    <n v="7.55"/>
    <m/>
    <n v="7.444"/>
    <n v="83"/>
    <n v="0.17610000000000001"/>
    <n v="0.123"/>
    <n v="0"/>
    <n v="668.1"/>
    <m/>
    <m/>
    <m/>
    <m/>
    <n v="2411000"/>
    <n v="664.5"/>
    <n v="668.1"/>
    <s v=""/>
    <s v=""/>
    <s v=""/>
  </r>
  <r>
    <d v="2024-08-28T00:00:00"/>
    <x v="240"/>
    <n v="1100"/>
    <d v="1902-01-18T11:00:00"/>
    <n v="64.31"/>
    <n v="0.31000000000000227"/>
    <n v="2.52"/>
    <n v="7.55"/>
    <m/>
    <n v="8.7919999999999998"/>
    <n v="77.2"/>
    <n v="0.17610000000000001"/>
    <n v="0.1245"/>
    <n v="0"/>
    <n v="805.6"/>
    <m/>
    <m/>
    <m/>
    <m/>
    <n v="2411100"/>
    <n v="769.2"/>
    <n v="805.6"/>
    <s v=""/>
    <s v=""/>
    <s v=""/>
  </r>
  <r>
    <d v="2024-08-28T00:00:00"/>
    <x v="240"/>
    <n v="1200"/>
    <d v="1902-01-18T12:00:00"/>
    <n v="64.66"/>
    <n v="0.65999999999999659"/>
    <n v="2.0099999999999998"/>
    <n v="9.06"/>
    <m/>
    <n v="10.173"/>
    <n v="73.3"/>
    <n v="0.17680000000000001"/>
    <n v="0.12520000000000001"/>
    <n v="0"/>
    <n v="814.4"/>
    <m/>
    <m/>
    <m/>
    <m/>
    <n v="2411200"/>
    <n v="824.5"/>
    <n v="814.4"/>
    <s v=""/>
    <s v=""/>
    <s v=""/>
  </r>
  <r>
    <d v="2024-08-28T00:00:00"/>
    <x v="240"/>
    <n v="1300"/>
    <d v="1902-01-18T13:00:00"/>
    <n v="63.96"/>
    <n v="0"/>
    <n v="2.0099999999999998"/>
    <n v="7.05"/>
    <m/>
    <n v="11.247999999999999"/>
    <n v="68.900000000000006"/>
    <n v="0.17749999999999999"/>
    <n v="0.1245"/>
    <n v="0"/>
    <n v="834.4"/>
    <m/>
    <m/>
    <m/>
    <m/>
    <n v="2411300"/>
    <n v="826.5"/>
    <n v="834.4"/>
    <s v=""/>
    <s v=""/>
    <s v=""/>
  </r>
  <r>
    <d v="2024-08-28T00:00:00"/>
    <x v="240"/>
    <n v="1400"/>
    <d v="1902-01-18T14:00:00"/>
    <n v="64.31"/>
    <n v="0.31000000000000227"/>
    <n v="2.0099999999999998"/>
    <n v="6.54"/>
    <m/>
    <n v="11.807"/>
    <n v="64.599999999999994"/>
    <n v="0.17749999999999999"/>
    <n v="0.1245"/>
    <n v="0"/>
    <n v="768.1"/>
    <m/>
    <m/>
    <m/>
    <m/>
    <n v="2411400"/>
    <n v="774.7"/>
    <n v="768.1"/>
    <s v=""/>
    <s v=""/>
    <s v=""/>
  </r>
  <r>
    <d v="2024-08-28T00:00:00"/>
    <x v="240"/>
    <n v="1500"/>
    <d v="1902-01-18T15:00:00"/>
    <n v="63.49"/>
    <n v="0"/>
    <n v="1.51"/>
    <n v="5.54"/>
    <m/>
    <n v="12.122"/>
    <n v="61.1"/>
    <n v="0.17680000000000001"/>
    <n v="0.1245"/>
    <n v="0"/>
    <n v="633.1"/>
    <m/>
    <m/>
    <m/>
    <m/>
    <n v="2411500"/>
    <n v="672.8"/>
    <n v="633.1"/>
    <s v=""/>
    <s v=""/>
    <s v=""/>
  </r>
  <r>
    <d v="2024-08-28T00:00:00"/>
    <x v="240"/>
    <n v="1600"/>
    <d v="1902-01-18T16:00:00"/>
    <n v="63.61"/>
    <n v="0"/>
    <n v="1.01"/>
    <n v="6.04"/>
    <m/>
    <n v="12.388999999999999"/>
    <n v="59.2"/>
    <n v="0.17610000000000001"/>
    <n v="0.1245"/>
    <n v="0"/>
    <n v="525.6"/>
    <m/>
    <m/>
    <m/>
    <m/>
    <n v="2411600"/>
    <n v="529.5"/>
    <n v="525.6"/>
    <s v=""/>
    <s v=""/>
    <s v=""/>
  </r>
  <r>
    <d v="2024-08-28T00:00:00"/>
    <x v="240"/>
    <n v="1700"/>
    <d v="1902-01-18T17:00:00"/>
    <n v="63.37"/>
    <n v="0"/>
    <n v="1.01"/>
    <n v="6.04"/>
    <m/>
    <n v="11.662000000000001"/>
    <n v="59.8"/>
    <n v="0.17530000000000001"/>
    <n v="0.1245"/>
    <n v="0"/>
    <n v="340.6"/>
    <m/>
    <m/>
    <m/>
    <m/>
    <n v="2411700"/>
    <n v="357.2"/>
    <n v="340.6"/>
    <s v=""/>
    <s v=""/>
    <s v=""/>
  </r>
  <r>
    <d v="2024-08-28T00:00:00"/>
    <x v="240"/>
    <n v="1800"/>
    <d v="1902-01-18T18:00:00"/>
    <n v="63.02"/>
    <n v="0"/>
    <n v="1.01"/>
    <n v="5.03"/>
    <m/>
    <n v="9.2620000000000005"/>
    <n v="63.9"/>
    <n v="0.1739"/>
    <n v="0.1245"/>
    <n v="0"/>
    <n v="154.4"/>
    <m/>
    <m/>
    <m/>
    <m/>
    <n v="2411800"/>
    <n v="174.3"/>
    <n v="154.4"/>
    <s v=""/>
    <s v=""/>
    <s v=""/>
  </r>
  <r>
    <d v="2024-08-28T00:00:00"/>
    <x v="240"/>
    <n v="1900"/>
    <d v="1902-01-18T19:00:00"/>
    <n v="63.73"/>
    <n v="0"/>
    <n v="0.5"/>
    <n v="3.52"/>
    <m/>
    <n v="6.3819999999999997"/>
    <n v="73"/>
    <n v="0.17319999999999999"/>
    <n v="0.12520000000000001"/>
    <n v="0"/>
    <n v="15.6"/>
    <m/>
    <m/>
    <m/>
    <m/>
    <n v="2411900"/>
    <n v="25.2"/>
    <n v="15.6"/>
    <s v=""/>
    <s v=""/>
    <s v=""/>
  </r>
  <r>
    <d v="2024-08-28T00:00:00"/>
    <x v="240"/>
    <n v="2000"/>
    <d v="1902-01-18T20:00:00"/>
    <n v="63.37"/>
    <n v="0"/>
    <n v="0"/>
    <n v="2.52"/>
    <m/>
    <n v="4.8949999999999996"/>
    <n v="79"/>
    <n v="0.1724"/>
    <n v="0.12520000000000001"/>
    <n v="0"/>
    <n v="0.6"/>
    <m/>
    <m/>
    <m/>
    <m/>
    <n v="2412000"/>
    <n v="0"/>
    <n v="0"/>
    <s v=""/>
    <s v=""/>
    <s v=""/>
  </r>
  <r>
    <d v="2024-08-28T00:00:00"/>
    <x v="240"/>
    <n v="2100"/>
    <d v="1902-01-18T21:00:00"/>
    <n v="63.37"/>
    <n v="0"/>
    <n v="0"/>
    <n v="2.0099999999999998"/>
    <m/>
    <n v="4.9729999999999999"/>
    <n v="83.7"/>
    <n v="0.17169999999999999"/>
    <n v="0.12590000000000001"/>
    <n v="0"/>
    <n v="0.6"/>
    <m/>
    <m/>
    <m/>
    <m/>
    <n v="2412100"/>
    <n v="0"/>
    <n v="0"/>
    <s v=""/>
    <s v=""/>
    <s v=""/>
  </r>
  <r>
    <d v="2024-08-28T00:00:00"/>
    <x v="240"/>
    <n v="2200"/>
    <d v="1902-01-18T22:00:00"/>
    <n v="63.26"/>
    <n v="0"/>
    <n v="0"/>
    <n v="1.01"/>
    <m/>
    <n v="4.0110000000000001"/>
    <n v="83.5"/>
    <n v="0.17100000000000001"/>
    <n v="0.12590000000000001"/>
    <n v="0"/>
    <n v="0.6"/>
    <m/>
    <m/>
    <m/>
    <m/>
    <n v="2412200"/>
    <n v="0"/>
    <n v="0"/>
    <s v=""/>
    <s v=""/>
    <s v=""/>
  </r>
  <r>
    <d v="2024-08-28T00:00:00"/>
    <x v="240"/>
    <n v="2300"/>
    <d v="1902-01-18T23:00:00"/>
    <n v="63.37"/>
    <n v="0"/>
    <n v="0"/>
    <n v="2.52"/>
    <m/>
    <n v="4.8440000000000003"/>
    <n v="84.8"/>
    <n v="0.16950000000000001"/>
    <n v="0.12590000000000001"/>
    <n v="0"/>
    <n v="0.6"/>
    <m/>
    <m/>
    <m/>
    <m/>
    <n v="2412300"/>
    <n v="0"/>
    <n v="0"/>
    <s v=""/>
    <s v=""/>
    <s v=""/>
  </r>
  <r>
    <d v="2024-08-28T00:00:00"/>
    <x v="240"/>
    <n v="2400"/>
    <d v="1902-01-19T00:00:00"/>
    <n v="63.49"/>
    <n v="0"/>
    <n v="0"/>
    <n v="3.52"/>
    <m/>
    <n v="5.3339999999999996"/>
    <n v="81.900000000000006"/>
    <n v="0.16880000000000001"/>
    <n v="0.12670000000000001"/>
    <n v="0"/>
    <n v="0.6"/>
    <m/>
    <m/>
    <m/>
    <m/>
    <n v="2412400"/>
    <n v="0"/>
    <n v="0"/>
    <n v="0.16900000000000001"/>
    <n v="0.127"/>
    <n v="0"/>
  </r>
  <r>
    <d v="2024-08-29T00:00:00"/>
    <x v="241"/>
    <n v="100"/>
    <d v="1902-01-19T01:00:00"/>
    <n v="63.49"/>
    <n v="0"/>
    <n v="0"/>
    <n v="4.03"/>
    <m/>
    <n v="5.0759999999999996"/>
    <n v="79.599999999999994"/>
    <n v="0.1681"/>
    <n v="0.12670000000000001"/>
    <n v="0"/>
    <n v="0.6"/>
    <m/>
    <m/>
    <m/>
    <m/>
    <n v="2420100"/>
    <n v="0"/>
    <n v="0"/>
    <s v=""/>
    <s v=""/>
    <s v=""/>
  </r>
  <r>
    <d v="2024-08-29T00:00:00"/>
    <x v="241"/>
    <n v="200"/>
    <d v="1902-01-19T02:00:00"/>
    <n v="63.14"/>
    <n v="0"/>
    <n v="0"/>
    <n v="2.0099999999999998"/>
    <m/>
    <n v="3.8010000000000002"/>
    <n v="81.8"/>
    <n v="0.1681"/>
    <n v="0.12670000000000001"/>
    <n v="0"/>
    <n v="0.6"/>
    <m/>
    <m/>
    <m/>
    <m/>
    <n v="2420200"/>
    <n v="0"/>
    <n v="0"/>
    <s v=""/>
    <s v=""/>
    <s v=""/>
  </r>
  <r>
    <d v="2024-08-29T00:00:00"/>
    <x v="241"/>
    <n v="300"/>
    <d v="1902-01-19T03:00:00"/>
    <n v="63.73"/>
    <n v="0"/>
    <n v="0"/>
    <n v="3.02"/>
    <m/>
    <n v="5.0759999999999996"/>
    <n v="82.7"/>
    <n v="0.1681"/>
    <n v="0.12670000000000001"/>
    <n v="0"/>
    <n v="0.6"/>
    <m/>
    <m/>
    <m/>
    <m/>
    <n v="2420300"/>
    <n v="0"/>
    <n v="0"/>
    <s v=""/>
    <s v=""/>
    <s v=""/>
  </r>
  <r>
    <d v="2024-08-29T00:00:00"/>
    <x v="241"/>
    <n v="400"/>
    <d v="1902-01-19T04:00:00"/>
    <n v="63.26"/>
    <n v="0"/>
    <n v="0"/>
    <n v="3.02"/>
    <m/>
    <n v="4.6879999999999997"/>
    <n v="81.599999999999994"/>
    <n v="0.1673"/>
    <n v="0.12740000000000001"/>
    <n v="0"/>
    <n v="0.6"/>
    <m/>
    <m/>
    <m/>
    <m/>
    <n v="2420400"/>
    <n v="0"/>
    <n v="0"/>
    <s v=""/>
    <s v=""/>
    <s v=""/>
  </r>
  <r>
    <d v="2024-08-29T00:00:00"/>
    <x v="241"/>
    <n v="500"/>
    <d v="1902-01-19T05:00:00"/>
    <n v="63.37"/>
    <n v="0"/>
    <n v="0"/>
    <n v="1.01"/>
    <m/>
    <n v="4.5839999999999996"/>
    <n v="85.3"/>
    <n v="0.1666"/>
    <n v="0.12740000000000001"/>
    <n v="0"/>
    <n v="0.6"/>
    <m/>
    <m/>
    <m/>
    <m/>
    <n v="2420500"/>
    <n v="0"/>
    <n v="0"/>
    <s v=""/>
    <s v=""/>
    <s v=""/>
  </r>
  <r>
    <d v="2024-08-29T00:00:00"/>
    <x v="241"/>
    <n v="600"/>
    <d v="1902-01-19T06:00:00"/>
    <n v="63.37"/>
    <n v="0"/>
    <n v="0"/>
    <n v="0.5"/>
    <m/>
    <n v="4.532"/>
    <n v="87"/>
    <n v="0.1666"/>
    <n v="0.12740000000000001"/>
    <n v="0"/>
    <n v="15.6"/>
    <m/>
    <m/>
    <m/>
    <m/>
    <n v="2420600"/>
    <n v="17.7"/>
    <n v="15.6"/>
    <s v=""/>
    <s v=""/>
    <s v=""/>
  </r>
  <r>
    <d v="2024-08-29T00:00:00"/>
    <x v="241"/>
    <n v="700"/>
    <d v="1902-01-19T07:00:00"/>
    <n v="63.49"/>
    <n v="0"/>
    <n v="0"/>
    <n v="2.52"/>
    <m/>
    <n v="9.7560000000000002"/>
    <n v="76.599999999999994"/>
    <n v="0.1666"/>
    <n v="0.12740000000000001"/>
    <n v="0"/>
    <n v="199.4"/>
    <m/>
    <m/>
    <m/>
    <m/>
    <n v="2420700"/>
    <n v="159"/>
    <n v="199.4"/>
    <s v=""/>
    <s v=""/>
    <s v=""/>
  </r>
  <r>
    <d v="2024-08-29T00:00:00"/>
    <x v="241"/>
    <n v="800"/>
    <d v="1902-01-19T08:00:00"/>
    <n v="63.37"/>
    <n v="0"/>
    <n v="0.5"/>
    <n v="4.03"/>
    <m/>
    <n v="11.637"/>
    <n v="65"/>
    <n v="0.16589999999999999"/>
    <n v="0.12740000000000001"/>
    <n v="0"/>
    <n v="348.1"/>
    <m/>
    <m/>
    <m/>
    <m/>
    <n v="2420800"/>
    <n v="341.5"/>
    <n v="348.1"/>
    <s v=""/>
    <s v=""/>
    <s v=""/>
  </r>
  <r>
    <d v="2024-08-29T00:00:00"/>
    <x v="241"/>
    <n v="900"/>
    <d v="1902-01-19T09:00:00"/>
    <n v="63.73"/>
    <n v="0"/>
    <n v="0"/>
    <n v="4.53"/>
    <m/>
    <n v="14.912000000000001"/>
    <n v="61.8"/>
    <n v="0.16589999999999999"/>
    <n v="0.12809999999999999"/>
    <n v="0"/>
    <n v="481.9"/>
    <m/>
    <m/>
    <m/>
    <m/>
    <n v="2420900"/>
    <n v="515.20000000000005"/>
    <n v="481.9"/>
    <s v=""/>
    <s v=""/>
    <s v=""/>
  </r>
  <r>
    <d v="2024-08-29T00:00:00"/>
    <x v="241"/>
    <n v="1000"/>
    <d v="1902-01-19T10:00:00"/>
    <n v="64.08"/>
    <n v="7.9999999999998295E-2"/>
    <n v="0.5"/>
    <n v="2.52"/>
    <m/>
    <n v="17.13"/>
    <n v="60.1"/>
    <n v="0.16520000000000001"/>
    <n v="0.12809999999999999"/>
    <n v="0"/>
    <n v="661.9"/>
    <m/>
    <m/>
    <m/>
    <m/>
    <n v="2421000"/>
    <n v="660.5"/>
    <n v="661.9"/>
    <s v=""/>
    <s v=""/>
    <s v=""/>
  </r>
  <r>
    <d v="2024-08-29T00:00:00"/>
    <x v="241"/>
    <n v="1100"/>
    <d v="1902-01-19T11:00:00"/>
    <n v="63.73"/>
    <n v="0"/>
    <n v="0.5"/>
    <n v="3.52"/>
    <m/>
    <n v="17.605"/>
    <n v="55.3"/>
    <n v="0.16370000000000001"/>
    <n v="0.12740000000000001"/>
    <n v="0"/>
    <n v="754.4"/>
    <m/>
    <m/>
    <m/>
    <m/>
    <n v="2421100"/>
    <n v="765"/>
    <n v="754.4"/>
    <s v=""/>
    <s v=""/>
    <s v=""/>
  </r>
  <r>
    <d v="2024-08-29T00:00:00"/>
    <x v="241"/>
    <n v="1200"/>
    <d v="1902-01-19T12:00:00"/>
    <n v="63.14"/>
    <n v="0"/>
    <n v="0.5"/>
    <n v="4.53"/>
    <m/>
    <n v="18.556999999999999"/>
    <n v="49.9"/>
    <n v="0.16439999999999999"/>
    <n v="0.12670000000000001"/>
    <n v="0"/>
    <n v="800.6"/>
    <m/>
    <m/>
    <m/>
    <m/>
    <n v="2421200"/>
    <n v="820"/>
    <n v="800.6"/>
    <s v=""/>
    <s v=""/>
    <s v=""/>
  </r>
  <r>
    <d v="2024-08-29T00:00:00"/>
    <x v="241"/>
    <n v="1300"/>
    <d v="1902-01-19T13:00:00"/>
    <n v="63.02"/>
    <n v="0"/>
    <n v="1.01"/>
    <n v="4.03"/>
    <m/>
    <n v="20.079000000000001"/>
    <n v="44.1"/>
    <n v="0.16370000000000001"/>
    <n v="0.12670000000000001"/>
    <n v="0"/>
    <n v="803.1"/>
    <m/>
    <m/>
    <m/>
    <m/>
    <n v="2421300"/>
    <n v="821.3"/>
    <n v="803.1"/>
    <s v=""/>
    <s v=""/>
    <s v=""/>
  </r>
  <r>
    <d v="2024-08-29T00:00:00"/>
    <x v="241"/>
    <n v="1400"/>
    <d v="1902-01-19T14:00:00"/>
    <n v="63.61"/>
    <n v="0"/>
    <n v="0.5"/>
    <n v="5.03"/>
    <m/>
    <n v="20.103000000000002"/>
    <n v="42.3"/>
    <n v="0.16370000000000001"/>
    <n v="0.12590000000000001"/>
    <n v="0"/>
    <n v="759.4"/>
    <m/>
    <m/>
    <m/>
    <m/>
    <n v="2421400"/>
    <n v="768.8"/>
    <n v="759.4"/>
    <s v=""/>
    <s v=""/>
    <s v=""/>
  </r>
  <r>
    <d v="2024-08-29T00:00:00"/>
    <x v="241"/>
    <n v="1500"/>
    <d v="1902-01-19T15:00:00"/>
    <n v="62.2"/>
    <n v="0"/>
    <n v="0.5"/>
    <n v="5.54"/>
    <m/>
    <n v="20.673999999999999"/>
    <n v="42.9"/>
    <n v="0.16300000000000001"/>
    <n v="0.12590000000000001"/>
    <n v="0"/>
    <n v="678.1"/>
    <m/>
    <m/>
    <m/>
    <m/>
    <n v="2421500"/>
    <n v="666.8"/>
    <n v="678.1"/>
    <s v=""/>
    <s v=""/>
    <s v=""/>
  </r>
  <r>
    <d v="2024-08-29T00:00:00"/>
    <x v="241"/>
    <n v="1600"/>
    <d v="1902-01-19T16:00:00"/>
    <n v="63.49"/>
    <n v="0"/>
    <n v="0.5"/>
    <n v="3.52"/>
    <m/>
    <n v="20.46"/>
    <n v="43.2"/>
    <n v="0.16300000000000001"/>
    <n v="0.12520000000000001"/>
    <n v="0"/>
    <n v="496.9"/>
    <m/>
    <m/>
    <m/>
    <m/>
    <n v="2421600"/>
    <n v="523.29999999999995"/>
    <n v="496.9"/>
    <s v=""/>
    <s v=""/>
    <s v=""/>
  </r>
  <r>
    <d v="2024-08-29T00:00:00"/>
    <x v="241"/>
    <n v="1700"/>
    <d v="1902-01-19T17:00:00"/>
    <n v="62.79"/>
    <n v="0"/>
    <n v="0.5"/>
    <n v="5.54"/>
    <m/>
    <n v="17.937999999999999"/>
    <n v="43.8"/>
    <n v="0.1623"/>
    <n v="0.12590000000000001"/>
    <n v="0"/>
    <n v="324.39999999999998"/>
    <m/>
    <m/>
    <m/>
    <m/>
    <n v="2421700"/>
    <n v="350.5"/>
    <n v="324.39999999999998"/>
    <s v=""/>
    <s v=""/>
    <s v=""/>
  </r>
  <r>
    <d v="2024-08-29T00:00:00"/>
    <x v="241"/>
    <n v="1800"/>
    <d v="1902-01-19T18:00:00"/>
    <n v="62.56"/>
    <n v="0"/>
    <n v="0"/>
    <n v="2.52"/>
    <m/>
    <n v="16.129000000000001"/>
    <n v="45"/>
    <n v="0.1608"/>
    <n v="0.12590000000000001"/>
    <n v="0"/>
    <n v="145.6"/>
    <m/>
    <m/>
    <m/>
    <m/>
    <n v="2421800"/>
    <n v="167.8"/>
    <n v="145.6"/>
    <s v=""/>
    <s v=""/>
    <s v=""/>
  </r>
  <r>
    <d v="2024-08-29T00:00:00"/>
    <x v="241"/>
    <n v="1900"/>
    <d v="1902-01-19T19:00:00"/>
    <n v="63.26"/>
    <n v="0"/>
    <n v="0"/>
    <n v="1.51"/>
    <m/>
    <n v="10.247"/>
    <n v="65"/>
    <n v="0.16009999999999999"/>
    <n v="0.12590000000000001"/>
    <n v="0"/>
    <n v="13.1"/>
    <m/>
    <m/>
    <m/>
    <m/>
    <n v="2421900"/>
    <n v="22"/>
    <n v="13.1"/>
    <s v=""/>
    <s v=""/>
    <s v=""/>
  </r>
  <r>
    <d v="2024-08-29T00:00:00"/>
    <x v="241"/>
    <n v="2000"/>
    <d v="1902-01-19T20:00:00"/>
    <n v="63.14"/>
    <n v="0"/>
    <n v="0.5"/>
    <n v="1.51"/>
    <m/>
    <n v="10.026"/>
    <n v="71.900000000000006"/>
    <n v="0.15939999999999999"/>
    <n v="0.12670000000000001"/>
    <n v="0"/>
    <n v="0.6"/>
    <m/>
    <m/>
    <m/>
    <m/>
    <n v="2422000"/>
    <n v="0"/>
    <n v="0"/>
    <s v=""/>
    <s v=""/>
    <s v=""/>
  </r>
  <r>
    <d v="2024-08-29T00:00:00"/>
    <x v="241"/>
    <n v="2100"/>
    <d v="1902-01-19T21:00:00"/>
    <n v="64.08"/>
    <n v="7.9999999999998295E-2"/>
    <n v="0"/>
    <n v="1.51"/>
    <m/>
    <n v="9.6820000000000004"/>
    <n v="70.8"/>
    <n v="0.15859999999999999"/>
    <n v="0.12670000000000001"/>
    <n v="0"/>
    <n v="0.6"/>
    <m/>
    <m/>
    <m/>
    <m/>
    <n v="2422100"/>
    <n v="0"/>
    <n v="0"/>
    <s v=""/>
    <s v=""/>
    <s v=""/>
  </r>
  <r>
    <d v="2024-08-29T00:00:00"/>
    <x v="241"/>
    <n v="2200"/>
    <d v="1902-01-19T22:00:00"/>
    <n v="63.02"/>
    <n v="0"/>
    <n v="0"/>
    <n v="1.51"/>
    <m/>
    <n v="9.4849999999999994"/>
    <n v="71.7"/>
    <n v="0.15720000000000001"/>
    <n v="0.12670000000000001"/>
    <n v="0"/>
    <n v="0.6"/>
    <m/>
    <m/>
    <m/>
    <m/>
    <n v="2422200"/>
    <n v="0"/>
    <n v="0"/>
    <s v=""/>
    <s v=""/>
    <s v=""/>
  </r>
  <r>
    <d v="2024-08-29T00:00:00"/>
    <x v="241"/>
    <n v="2300"/>
    <d v="1902-01-19T23:00:00"/>
    <n v="63.14"/>
    <n v="0"/>
    <n v="0"/>
    <n v="1.51"/>
    <m/>
    <n v="8.99"/>
    <n v="72.8"/>
    <n v="0.15720000000000001"/>
    <n v="0.12740000000000001"/>
    <n v="0"/>
    <n v="0.6"/>
    <m/>
    <m/>
    <m/>
    <m/>
    <n v="2422300"/>
    <n v="0"/>
    <n v="0"/>
    <s v=""/>
    <s v=""/>
    <s v=""/>
  </r>
  <r>
    <d v="2024-08-29T00:00:00"/>
    <x v="241"/>
    <n v="2400"/>
    <d v="1902-01-20T00:00:00"/>
    <n v="63.61"/>
    <n v="0"/>
    <n v="0"/>
    <n v="1.51"/>
    <m/>
    <n v="8.8409999999999993"/>
    <n v="73"/>
    <n v="0.15720000000000001"/>
    <n v="0.12740000000000001"/>
    <n v="0"/>
    <n v="0.6"/>
    <m/>
    <m/>
    <m/>
    <m/>
    <n v="2422400"/>
    <n v="0"/>
    <n v="0"/>
    <n v="0.157"/>
    <n v="0.127"/>
    <n v="0"/>
  </r>
  <r>
    <d v="2024-08-30T00:00:00"/>
    <x v="242"/>
    <n v="100"/>
    <d v="1902-01-20T01:00:00"/>
    <n v="63.02"/>
    <n v="0"/>
    <n v="0"/>
    <n v="1.51"/>
    <m/>
    <n v="8.3439999999999994"/>
    <n v="72"/>
    <n v="0.15640000000000001"/>
    <n v="0.12740000000000001"/>
    <n v="0"/>
    <n v="0.6"/>
    <m/>
    <m/>
    <m/>
    <m/>
    <n v="2430100"/>
    <n v="0"/>
    <n v="0"/>
    <s v=""/>
    <s v=""/>
    <s v=""/>
  </r>
  <r>
    <d v="2024-08-30T00:00:00"/>
    <x v="242"/>
    <n v="200"/>
    <d v="1902-01-20T02:00:00"/>
    <n v="63.26"/>
    <n v="0"/>
    <n v="0"/>
    <n v="2.0099999999999998"/>
    <m/>
    <n v="9.2870000000000008"/>
    <n v="73.099999999999994"/>
    <n v="0.15570000000000001"/>
    <n v="0.12740000000000001"/>
    <n v="0"/>
    <n v="0.6"/>
    <m/>
    <m/>
    <m/>
    <m/>
    <n v="2430200"/>
    <n v="0"/>
    <n v="0"/>
    <s v=""/>
    <s v=""/>
    <s v=""/>
  </r>
  <r>
    <d v="2024-08-30T00:00:00"/>
    <x v="242"/>
    <n v="300"/>
    <d v="1902-01-20T03:00:00"/>
    <n v="62.91"/>
    <n v="0"/>
    <n v="0"/>
    <n v="2.0099999999999998"/>
    <m/>
    <n v="8.7420000000000009"/>
    <n v="68.599999999999994"/>
    <n v="0.15570000000000001"/>
    <n v="0.12740000000000001"/>
    <n v="0"/>
    <n v="0.6"/>
    <m/>
    <m/>
    <m/>
    <m/>
    <n v="2430300"/>
    <n v="0"/>
    <n v="0"/>
    <s v=""/>
    <s v=""/>
    <s v=""/>
  </r>
  <r>
    <d v="2024-08-30T00:00:00"/>
    <x v="242"/>
    <n v="400"/>
    <d v="1902-01-20T04:00:00"/>
    <n v="63.49"/>
    <n v="0"/>
    <n v="0"/>
    <n v="1.51"/>
    <m/>
    <n v="8.593"/>
    <n v="71.099999999999994"/>
    <n v="0.155"/>
    <n v="0.12740000000000001"/>
    <n v="0"/>
    <n v="0.6"/>
    <m/>
    <m/>
    <m/>
    <m/>
    <n v="2430400"/>
    <n v="0"/>
    <n v="0"/>
    <s v=""/>
    <s v=""/>
    <s v=""/>
  </r>
  <r>
    <d v="2024-08-30T00:00:00"/>
    <x v="242"/>
    <n v="500"/>
    <d v="1902-01-20T05:00:00"/>
    <n v="63.26"/>
    <n v="0"/>
    <n v="0"/>
    <n v="2.0099999999999998"/>
    <m/>
    <n v="8.2200000000000006"/>
    <n v="73.2"/>
    <n v="0.15429999999999999"/>
    <n v="0.12740000000000001"/>
    <n v="0"/>
    <n v="0.6"/>
    <m/>
    <m/>
    <m/>
    <m/>
    <n v="2430500"/>
    <n v="0"/>
    <n v="0"/>
    <s v=""/>
    <s v=""/>
    <s v=""/>
  </r>
  <r>
    <d v="2024-08-30T00:00:00"/>
    <x v="242"/>
    <n v="600"/>
    <d v="1902-01-20T06:00:00"/>
    <n v="63.02"/>
    <n v="0"/>
    <n v="0"/>
    <n v="2.52"/>
    <m/>
    <n v="9.9770000000000003"/>
    <n v="71"/>
    <n v="0.1535"/>
    <n v="0.12740000000000001"/>
    <n v="0"/>
    <n v="14.4"/>
    <m/>
    <m/>
    <m/>
    <m/>
    <n v="2430600"/>
    <n v="16.3"/>
    <n v="14.4"/>
    <s v=""/>
    <s v=""/>
    <s v=""/>
  </r>
  <r>
    <d v="2024-08-30T00:00:00"/>
    <x v="242"/>
    <n v="700"/>
    <d v="1902-01-20T07:00:00"/>
    <n v="63.26"/>
    <n v="0"/>
    <n v="0"/>
    <n v="3.02"/>
    <m/>
    <n v="14.05"/>
    <n v="62.1"/>
    <n v="0.15429999999999999"/>
    <n v="0.12740000000000001"/>
    <n v="0"/>
    <n v="194.4"/>
    <m/>
    <m/>
    <m/>
    <m/>
    <n v="2430700"/>
    <n v="155.5"/>
    <n v="194.4"/>
    <s v=""/>
    <s v=""/>
    <s v=""/>
  </r>
  <r>
    <d v="2024-08-30T00:00:00"/>
    <x v="242"/>
    <n v="800"/>
    <d v="1902-01-20T08:00:00"/>
    <n v="63.73"/>
    <n v="0"/>
    <n v="0.5"/>
    <n v="3.02"/>
    <m/>
    <n v="15.747999999999999"/>
    <n v="54.4"/>
    <n v="0.1535"/>
    <n v="0.12809999999999999"/>
    <n v="0"/>
    <n v="371.9"/>
    <m/>
    <m/>
    <m/>
    <m/>
    <n v="2430800"/>
    <n v="337.5"/>
    <n v="371.9"/>
    <s v=""/>
    <s v=""/>
    <s v=""/>
  </r>
  <r>
    <d v="2024-08-30T00:00:00"/>
    <x v="242"/>
    <n v="900"/>
    <d v="1902-01-20T09:00:00"/>
    <n v="64.78"/>
    <n v="0.78000000000000114"/>
    <n v="1.51"/>
    <n v="4.53"/>
    <m/>
    <n v="17.701000000000001"/>
    <n v="50"/>
    <n v="0.15279999999999999"/>
    <n v="0.12809999999999999"/>
    <n v="0"/>
    <n v="536.9"/>
    <m/>
    <m/>
    <m/>
    <m/>
    <n v="2430900"/>
    <n v="511.2"/>
    <n v="536.9"/>
    <s v=""/>
    <s v=""/>
    <s v=""/>
  </r>
  <r>
    <d v="2024-08-30T00:00:00"/>
    <x v="242"/>
    <n v="1000"/>
    <d v="1902-01-20T10:00:00"/>
    <n v="63.61"/>
    <n v="0"/>
    <n v="1.51"/>
    <n v="5.03"/>
    <m/>
    <n v="19.603000000000002"/>
    <n v="41.2"/>
    <n v="0.15210000000000001"/>
    <n v="0.12809999999999999"/>
    <n v="0"/>
    <n v="670.6"/>
    <m/>
    <m/>
    <m/>
    <m/>
    <n v="2431000"/>
    <n v="656.2"/>
    <n v="670.6"/>
    <s v=""/>
    <s v=""/>
    <s v=""/>
  </r>
  <r>
    <d v="2024-08-30T00:00:00"/>
    <x v="242"/>
    <n v="1100"/>
    <d v="1902-01-20T11:00:00"/>
    <n v="63.73"/>
    <n v="0"/>
    <n v="1.51"/>
    <n v="5.03"/>
    <m/>
    <n v="20.388000000000002"/>
    <n v="40.5"/>
    <n v="0.15140000000000001"/>
    <n v="0.12809999999999999"/>
    <n v="0"/>
    <n v="763.1"/>
    <m/>
    <m/>
    <m/>
    <m/>
    <n v="2431100"/>
    <n v="760.7"/>
    <n v="763.1"/>
    <s v=""/>
    <s v=""/>
    <s v=""/>
  </r>
  <r>
    <d v="2024-08-30T00:00:00"/>
    <x v="242"/>
    <n v="1200"/>
    <d v="1902-01-20T12:00:00"/>
    <n v="64.08"/>
    <n v="7.9999999999998295E-2"/>
    <n v="2.0099999999999998"/>
    <n v="6.04"/>
    <m/>
    <n v="21.39"/>
    <n v="40.4"/>
    <n v="0.15140000000000001"/>
    <n v="0.12809999999999999"/>
    <n v="0"/>
    <n v="814.4"/>
    <m/>
    <m/>
    <m/>
    <m/>
    <n v="2431200"/>
    <n v="815.5"/>
    <n v="814.4"/>
    <s v=""/>
    <s v=""/>
    <s v=""/>
  </r>
  <r>
    <d v="2024-08-30T00:00:00"/>
    <x v="242"/>
    <n v="1300"/>
    <d v="1902-01-20T13:00:00"/>
    <n v="63.61"/>
    <n v="0"/>
    <n v="2.0099999999999998"/>
    <n v="6.04"/>
    <m/>
    <n v="22.321000000000002"/>
    <n v="38.799999999999997"/>
    <n v="0.15060000000000001"/>
    <n v="0.12740000000000001"/>
    <n v="0"/>
    <n v="808.1"/>
    <m/>
    <m/>
    <m/>
    <m/>
    <n v="2431300"/>
    <n v="816.2"/>
    <n v="808.1"/>
    <s v=""/>
    <s v=""/>
    <s v=""/>
  </r>
  <r>
    <d v="2024-08-30T00:00:00"/>
    <x v="242"/>
    <n v="1400"/>
    <d v="1902-01-20T14:00:00"/>
    <n v="63.96"/>
    <n v="0"/>
    <n v="1.01"/>
    <n v="5.03"/>
    <m/>
    <n v="22.465"/>
    <n v="35.700000000000003"/>
    <n v="0.14990000000000001"/>
    <n v="0.12740000000000001"/>
    <n v="0"/>
    <n v="753.1"/>
    <m/>
    <m/>
    <m/>
    <m/>
    <n v="2431400"/>
    <n v="763.2"/>
    <n v="753.1"/>
    <s v=""/>
    <s v=""/>
    <s v=""/>
  </r>
  <r>
    <d v="2024-08-30T00:00:00"/>
    <x v="242"/>
    <n v="1500"/>
    <d v="1902-01-20T15:00:00"/>
    <n v="63.96"/>
    <n v="0"/>
    <n v="1.01"/>
    <n v="5.03"/>
    <m/>
    <n v="23.088000000000001"/>
    <n v="34.5"/>
    <n v="0.14990000000000001"/>
    <n v="0.12809999999999999"/>
    <n v="0"/>
    <n v="645.6"/>
    <m/>
    <m/>
    <m/>
    <m/>
    <n v="2431500"/>
    <n v="660.3"/>
    <n v="645.6"/>
    <s v=""/>
    <s v=""/>
    <s v=""/>
  </r>
  <r>
    <d v="2024-08-30T00:00:00"/>
    <x v="242"/>
    <n v="1600"/>
    <d v="1902-01-20T16:00:00"/>
    <n v="63.37"/>
    <n v="0"/>
    <n v="1.01"/>
    <n v="5.03"/>
    <m/>
    <n v="22.513000000000002"/>
    <n v="34"/>
    <n v="0.1492"/>
    <n v="0.12809999999999999"/>
    <n v="0"/>
    <n v="499.4"/>
    <m/>
    <m/>
    <m/>
    <m/>
    <n v="2431600"/>
    <n v="516.29999999999995"/>
    <n v="499.4"/>
    <s v=""/>
    <s v=""/>
    <s v=""/>
  </r>
  <r>
    <d v="2024-08-30T00:00:00"/>
    <x v="242"/>
    <n v="1700"/>
    <d v="1902-01-20T17:00:00"/>
    <n v="63.02"/>
    <n v="0"/>
    <n v="1.01"/>
    <n v="4.03"/>
    <m/>
    <n v="20.792999999999999"/>
    <n v="36.6"/>
    <n v="0.14849999999999999"/>
    <n v="0.12809999999999999"/>
    <n v="0"/>
    <n v="321.89999999999998"/>
    <m/>
    <m/>
    <m/>
    <m/>
    <n v="2431700"/>
    <n v="343.5"/>
    <n v="321.89999999999998"/>
    <s v=""/>
    <s v=""/>
    <s v=""/>
  </r>
  <r>
    <d v="2024-08-30T00:00:00"/>
    <x v="242"/>
    <n v="1800"/>
    <d v="1902-01-20T18:00:00"/>
    <n v="62.91"/>
    <n v="0"/>
    <n v="0.5"/>
    <n v="3.02"/>
    <m/>
    <n v="17.724"/>
    <n v="42.2"/>
    <n v="0.14849999999999999"/>
    <n v="0.1288"/>
    <n v="0"/>
    <n v="141.9"/>
    <m/>
    <m/>
    <m/>
    <m/>
    <n v="2431800"/>
    <n v="161.19999999999999"/>
    <n v="141.9"/>
    <s v=""/>
    <s v=""/>
    <s v=""/>
  </r>
  <r>
    <d v="2024-08-30T00:00:00"/>
    <x v="242"/>
    <n v="1900"/>
    <d v="1902-01-20T19:00:00"/>
    <n v="62.91"/>
    <n v="0"/>
    <n v="0.5"/>
    <n v="3.02"/>
    <m/>
    <n v="13.834"/>
    <n v="53.5"/>
    <n v="0.14699999999999999"/>
    <n v="0.1288"/>
    <n v="0"/>
    <n v="10.6"/>
    <m/>
    <m/>
    <m/>
    <m/>
    <n v="2431900"/>
    <n v="18.5"/>
    <n v="10.6"/>
    <s v=""/>
    <s v=""/>
    <s v=""/>
  </r>
  <r>
    <d v="2024-08-30T00:00:00"/>
    <x v="242"/>
    <n v="2000"/>
    <d v="1902-01-20T20:00:00"/>
    <n v="62.67"/>
    <n v="0"/>
    <n v="1.01"/>
    <n v="3.52"/>
    <m/>
    <n v="12.484999999999999"/>
    <n v="59.1"/>
    <n v="0.14630000000000001"/>
    <n v="0.1288"/>
    <n v="0"/>
    <n v="0.6"/>
    <m/>
    <m/>
    <m/>
    <m/>
    <n v="2432000"/>
    <n v="0"/>
    <n v="0"/>
    <s v=""/>
    <s v=""/>
    <s v=""/>
  </r>
  <r>
    <d v="2024-08-30T00:00:00"/>
    <x v="242"/>
    <n v="2100"/>
    <d v="1902-01-20T21:00:00"/>
    <n v="63.14"/>
    <n v="0"/>
    <n v="0"/>
    <n v="1.51"/>
    <m/>
    <n v="11.102"/>
    <n v="65.599999999999994"/>
    <n v="0.14560000000000001"/>
    <n v="0.12959999999999999"/>
    <n v="0"/>
    <n v="0.6"/>
    <m/>
    <m/>
    <m/>
    <m/>
    <n v="2432100"/>
    <n v="0"/>
    <n v="0"/>
    <s v=""/>
    <s v=""/>
    <s v=""/>
  </r>
  <r>
    <d v="2024-08-30T00:00:00"/>
    <x v="242"/>
    <n v="2200"/>
    <d v="1902-01-20T22:00:00"/>
    <n v="63.14"/>
    <n v="0"/>
    <n v="1.01"/>
    <n v="1.51"/>
    <m/>
    <n v="10.736000000000001"/>
    <n v="70"/>
    <n v="0.14480000000000001"/>
    <n v="0.12959999999999999"/>
    <n v="0"/>
    <n v="0.6"/>
    <m/>
    <m/>
    <m/>
    <m/>
    <n v="2432200"/>
    <n v="0"/>
    <n v="0"/>
    <s v=""/>
    <s v=""/>
    <s v=""/>
  </r>
  <r>
    <d v="2024-08-30T00:00:00"/>
    <x v="242"/>
    <n v="2300"/>
    <d v="1902-01-20T23:00:00"/>
    <n v="63.26"/>
    <n v="0"/>
    <n v="1.01"/>
    <n v="2.0099999999999998"/>
    <m/>
    <n v="10.148999999999999"/>
    <n v="70.2"/>
    <n v="0.14410000000000001"/>
    <n v="0.12959999999999999"/>
    <n v="0"/>
    <n v="0.6"/>
    <m/>
    <m/>
    <m/>
    <m/>
    <n v="2432300"/>
    <n v="0"/>
    <n v="0"/>
    <s v=""/>
    <s v=""/>
    <s v=""/>
  </r>
  <r>
    <d v="2024-08-30T00:00:00"/>
    <x v="242"/>
    <n v="2400"/>
    <d v="1902-01-21T00:00:00"/>
    <n v="62.91"/>
    <n v="0"/>
    <n v="1.01"/>
    <n v="2.0099999999999998"/>
    <m/>
    <n v="9.8049999999999997"/>
    <n v="72.7"/>
    <n v="0.14410000000000001"/>
    <n v="0.12959999999999999"/>
    <n v="0"/>
    <n v="0.6"/>
    <m/>
    <m/>
    <m/>
    <m/>
    <n v="2432400"/>
    <n v="0"/>
    <n v="0"/>
    <n v="0.14399999999999999"/>
    <n v="0.13"/>
    <n v="0"/>
  </r>
  <r>
    <d v="2024-08-31T00:00:00"/>
    <x v="243"/>
    <n v="100"/>
    <d v="1902-01-21T01:00:00"/>
    <n v="63.02"/>
    <n v="0"/>
    <n v="1.01"/>
    <n v="2.0099999999999998"/>
    <m/>
    <n v="9.8049999999999997"/>
    <n v="71.8"/>
    <n v="0.1434"/>
    <n v="0.12959999999999999"/>
    <n v="0"/>
    <n v="0.6"/>
    <m/>
    <m/>
    <m/>
    <m/>
    <n v="2440100"/>
    <n v="0"/>
    <n v="0"/>
    <s v=""/>
    <s v=""/>
    <s v=""/>
  </r>
  <r>
    <d v="2024-08-31T00:00:00"/>
    <x v="243"/>
    <n v="200"/>
    <d v="1902-01-21T02:00:00"/>
    <n v="62.91"/>
    <n v="0"/>
    <n v="0.5"/>
    <n v="2.0099999999999998"/>
    <m/>
    <n v="10.516"/>
    <n v="69.8"/>
    <n v="0.1426"/>
    <n v="0.12959999999999999"/>
    <n v="0"/>
    <n v="0.6"/>
    <m/>
    <m/>
    <m/>
    <m/>
    <n v="2440200"/>
    <n v="0"/>
    <n v="0"/>
    <s v=""/>
    <s v=""/>
    <s v=""/>
  </r>
  <r>
    <d v="2024-08-31T00:00:00"/>
    <x v="243"/>
    <n v="300"/>
    <d v="1902-01-21T03:00:00"/>
    <n v="62.91"/>
    <n v="0"/>
    <n v="0.5"/>
    <n v="2.0099999999999998"/>
    <m/>
    <n v="10.051"/>
    <n v="68.7"/>
    <n v="0.1426"/>
    <n v="0.12959999999999999"/>
    <n v="0"/>
    <n v="0.6"/>
    <m/>
    <m/>
    <m/>
    <m/>
    <n v="2440300"/>
    <n v="0"/>
    <n v="0"/>
    <s v=""/>
    <s v=""/>
    <s v=""/>
  </r>
  <r>
    <d v="2024-08-31T00:00:00"/>
    <x v="243"/>
    <n v="400"/>
    <d v="1902-01-21T04:00:00"/>
    <n v="62.56"/>
    <n v="0"/>
    <n v="0.5"/>
    <n v="2.0099999999999998"/>
    <m/>
    <n v="10.882999999999999"/>
    <n v="68.099999999999994"/>
    <n v="0.1419"/>
    <n v="0.12959999999999999"/>
    <n v="0"/>
    <n v="0.6"/>
    <m/>
    <m/>
    <m/>
    <m/>
    <n v="2440400"/>
    <n v="0"/>
    <n v="0"/>
    <s v=""/>
    <s v=""/>
    <s v=""/>
  </r>
  <r>
    <d v="2024-08-31T00:00:00"/>
    <x v="243"/>
    <n v="500"/>
    <d v="1902-01-21T05:00:00"/>
    <n v="62.56"/>
    <n v="0"/>
    <n v="0.5"/>
    <n v="2.0099999999999998"/>
    <m/>
    <n v="10.074999999999999"/>
    <n v="63.3"/>
    <n v="0.14119999999999999"/>
    <n v="0.12959999999999999"/>
    <n v="0"/>
    <n v="0.6"/>
    <m/>
    <m/>
    <m/>
    <m/>
    <n v="2440500"/>
    <n v="0"/>
    <n v="0"/>
    <s v=""/>
    <s v=""/>
    <s v=""/>
  </r>
  <r>
    <d v="2024-08-31T00:00:00"/>
    <x v="243"/>
    <n v="600"/>
    <d v="1902-01-21T06:00:00"/>
    <n v="62.67"/>
    <n v="0"/>
    <n v="0.5"/>
    <n v="2.52"/>
    <m/>
    <n v="12.195"/>
    <n v="63.6"/>
    <n v="0.14119999999999999"/>
    <n v="0.12959999999999999"/>
    <n v="0"/>
    <n v="14.4"/>
    <m/>
    <m/>
    <m/>
    <m/>
    <n v="2440600"/>
    <n v="15"/>
    <n v="14.4"/>
    <s v=""/>
    <s v=""/>
    <s v=""/>
  </r>
  <r>
    <d v="2024-08-31T00:00:00"/>
    <x v="243"/>
    <n v="700"/>
    <d v="1902-01-21T07:00:00"/>
    <n v="62.67"/>
    <n v="0"/>
    <n v="0.5"/>
    <n v="3.52"/>
    <m/>
    <n v="16.367999999999999"/>
    <n v="57.3"/>
    <n v="0.14119999999999999"/>
    <n v="0.12959999999999999"/>
    <n v="0"/>
    <n v="185.6"/>
    <m/>
    <m/>
    <m/>
    <m/>
    <n v="2440700"/>
    <n v="151.80000000000001"/>
    <n v="185.6"/>
    <s v=""/>
    <s v=""/>
    <s v=""/>
  </r>
  <r>
    <d v="2024-08-31T00:00:00"/>
    <x v="243"/>
    <n v="800"/>
    <d v="1902-01-21T08:00:00"/>
    <n v="63.37"/>
    <n v="0"/>
    <n v="1.01"/>
    <n v="4.53"/>
    <m/>
    <n v="17.986000000000001"/>
    <n v="48.8"/>
    <n v="0.14050000000000001"/>
    <n v="0.12959999999999999"/>
    <n v="0"/>
    <n v="366.9"/>
    <m/>
    <m/>
    <m/>
    <m/>
    <n v="2440800"/>
    <n v="333.5"/>
    <n v="366.9"/>
    <s v=""/>
    <s v=""/>
    <s v=""/>
  </r>
  <r>
    <d v="2024-08-31T00:00:00"/>
    <x v="243"/>
    <n v="900"/>
    <d v="1902-01-21T09:00:00"/>
    <n v="63.61"/>
    <n v="0"/>
    <n v="1.01"/>
    <n v="4.53"/>
    <m/>
    <n v="19.722000000000001"/>
    <n v="46.8"/>
    <n v="0.13969999999999999"/>
    <n v="0.12959999999999999"/>
    <n v="0"/>
    <n v="531.9"/>
    <m/>
    <m/>
    <m/>
    <m/>
    <n v="2440900"/>
    <n v="507.2"/>
    <n v="531.9"/>
    <s v=""/>
    <s v=""/>
    <s v=""/>
  </r>
  <r>
    <d v="2024-08-31T00:00:00"/>
    <x v="243"/>
    <n v="1000"/>
    <d v="1902-01-21T10:00:00"/>
    <n v="64.540000000000006"/>
    <n v="0.54000000000000625"/>
    <n v="1.51"/>
    <n v="5.54"/>
    <m/>
    <n v="20.722000000000001"/>
    <n v="45.2"/>
    <n v="0.13830000000000001"/>
    <n v="0.12959999999999999"/>
    <n v="0"/>
    <n v="663.1"/>
    <m/>
    <m/>
    <m/>
    <m/>
    <n v="2441000"/>
    <n v="652.20000000000005"/>
    <n v="663.1"/>
    <s v=""/>
    <s v=""/>
    <s v=""/>
  </r>
  <r>
    <d v="2024-08-31T00:00:00"/>
    <x v="243"/>
    <n v="1100"/>
    <d v="1902-01-21T11:00:00"/>
    <n v="63.49"/>
    <n v="0"/>
    <n v="1.01"/>
    <n v="5.54"/>
    <m/>
    <n v="22.992000000000001"/>
    <n v="42.8"/>
    <n v="0.13830000000000001"/>
    <n v="0.12959999999999999"/>
    <n v="0"/>
    <n v="754.4"/>
    <m/>
    <m/>
    <m/>
    <m/>
    <n v="2441100"/>
    <n v="756.2"/>
    <n v="754.4"/>
    <s v=""/>
    <s v=""/>
    <s v=""/>
  </r>
  <r>
    <d v="2024-08-31T00:00:00"/>
    <x v="243"/>
    <n v="1200"/>
    <d v="1902-01-21T12:00:00"/>
    <n v="64.31"/>
    <n v="0.31000000000000227"/>
    <n v="1.51"/>
    <n v="4.53"/>
    <m/>
    <n v="23.713000000000001"/>
    <n v="40.799999999999997"/>
    <n v="0.13830000000000001"/>
    <n v="0.12959999999999999"/>
    <n v="0"/>
    <n v="800.6"/>
    <m/>
    <m/>
    <m/>
    <m/>
    <n v="2441200"/>
    <n v="810.3"/>
    <n v="800.6"/>
    <s v=""/>
    <s v=""/>
    <s v=""/>
  </r>
  <r>
    <d v="2024-08-31T00:00:00"/>
    <x v="243"/>
    <n v="1300"/>
    <d v="1902-01-21T13:00:00"/>
    <n v="64.430000000000007"/>
    <n v="0.43000000000000682"/>
    <n v="2.0099999999999998"/>
    <n v="5.54"/>
    <m/>
    <n v="24.677"/>
    <n v="37.4"/>
    <n v="0.1376"/>
    <n v="0.12959999999999999"/>
    <n v="0"/>
    <n v="796.9"/>
    <m/>
    <m/>
    <m/>
    <m/>
    <n v="2441300"/>
    <n v="810.8"/>
    <n v="796.9"/>
    <s v=""/>
    <s v=""/>
    <s v=""/>
  </r>
  <r>
    <d v="2024-08-31T00:00:00"/>
    <x v="243"/>
    <n v="1400"/>
    <d v="1902-01-21T14:00:00"/>
    <n v="63.37"/>
    <n v="0"/>
    <n v="2.0099999999999998"/>
    <n v="5.54"/>
    <m/>
    <n v="24.411999999999999"/>
    <n v="35"/>
    <n v="0.1376"/>
    <n v="0.12959999999999999"/>
    <n v="0"/>
    <n v="743.1"/>
    <m/>
    <m/>
    <m/>
    <m/>
    <n v="2441400"/>
    <n v="757.5"/>
    <n v="743.1"/>
    <s v=""/>
    <s v=""/>
    <s v=""/>
  </r>
  <r>
    <d v="2024-08-31T00:00:00"/>
    <x v="243"/>
    <n v="1500"/>
    <d v="1902-01-21T15:00:00"/>
    <n v="63.37"/>
    <n v="0"/>
    <n v="2.0099999999999998"/>
    <n v="4.53"/>
    <m/>
    <n v="25.306999999999999"/>
    <n v="32.299999999999997"/>
    <n v="0.1376"/>
    <n v="0.1303"/>
    <n v="0"/>
    <n v="643.1"/>
    <m/>
    <m/>
    <m/>
    <m/>
    <n v="2441500"/>
    <n v="654.20000000000005"/>
    <n v="643.1"/>
    <s v=""/>
    <s v=""/>
    <s v=""/>
  </r>
  <r>
    <d v="2024-08-31T00:00:00"/>
    <x v="243"/>
    <n v="1600"/>
    <d v="1902-01-21T16:00:00"/>
    <n v="64.430000000000007"/>
    <n v="0.43000000000000682"/>
    <n v="1.51"/>
    <n v="4.53"/>
    <m/>
    <n v="24.629000000000001"/>
    <n v="30.8"/>
    <n v="0.1376"/>
    <n v="0.1303"/>
    <n v="0"/>
    <n v="499.4"/>
    <m/>
    <m/>
    <m/>
    <m/>
    <n v="2441600"/>
    <n v="509.5"/>
    <n v="499.4"/>
    <s v=""/>
    <s v=""/>
    <s v=""/>
  </r>
  <r>
    <d v="2024-08-31T00:00:00"/>
    <x v="243"/>
    <n v="1700"/>
    <d v="1902-01-21T17:00:00"/>
    <n v="63.14"/>
    <n v="0"/>
    <n v="1.01"/>
    <n v="3.02"/>
    <m/>
    <n v="22.536999999999999"/>
    <n v="33.1"/>
    <n v="0.1368"/>
    <n v="0.1303"/>
    <n v="0"/>
    <n v="318.10000000000002"/>
    <m/>
    <m/>
    <m/>
    <m/>
    <n v="2441700"/>
    <n v="336.5"/>
    <n v="318.10000000000002"/>
    <s v=""/>
    <s v=""/>
    <s v=""/>
  </r>
  <r>
    <d v="2024-08-31T00:00:00"/>
    <x v="243"/>
    <n v="1800"/>
    <d v="1902-01-21T18:00:00"/>
    <n v="62.67"/>
    <n v="0"/>
    <n v="0"/>
    <n v="3.02"/>
    <m/>
    <n v="19.199000000000002"/>
    <n v="38.9"/>
    <n v="0.1361"/>
    <n v="0.13100000000000001"/>
    <n v="0"/>
    <n v="135.6"/>
    <m/>
    <m/>
    <m/>
    <m/>
    <n v="2441800"/>
    <n v="154.69999999999999"/>
    <n v="135.6"/>
    <s v=""/>
    <s v=""/>
    <s v=""/>
  </r>
  <r>
    <d v="2024-08-31T00:00:00"/>
    <x v="243"/>
    <n v="1900"/>
    <d v="1902-01-21T19:00:00"/>
    <n v="62.56"/>
    <n v="0"/>
    <n v="0.5"/>
    <n v="2.0099999999999998"/>
    <m/>
    <n v="14.721"/>
    <n v="51.9"/>
    <n v="0.13539999999999999"/>
    <n v="0.13100000000000001"/>
    <n v="0"/>
    <n v="9.4"/>
    <m/>
    <m/>
    <m/>
    <m/>
    <n v="2441900"/>
    <n v="16"/>
    <n v="9.4"/>
    <s v=""/>
    <s v=""/>
    <s v=""/>
  </r>
  <r>
    <d v="2024-08-31T00:00:00"/>
    <x v="243"/>
    <n v="2000"/>
    <d v="1902-01-21T20:00:00"/>
    <n v="62.56"/>
    <n v="0"/>
    <n v="0"/>
    <n v="1.51"/>
    <m/>
    <n v="14.337"/>
    <n v="51.8"/>
    <n v="0.13469999999999999"/>
    <n v="0.13100000000000001"/>
    <n v="0"/>
    <n v="0.6"/>
    <m/>
    <m/>
    <m/>
    <m/>
    <n v="2442000"/>
    <n v="0"/>
    <n v="0"/>
    <s v=""/>
    <s v=""/>
    <s v=""/>
  </r>
  <r>
    <d v="2024-08-31T00:00:00"/>
    <x v="243"/>
    <n v="2100"/>
    <d v="1902-01-21T21:00:00"/>
    <n v="62.91"/>
    <n v="0"/>
    <n v="0"/>
    <n v="1.51"/>
    <m/>
    <n v="14.002000000000001"/>
    <n v="47.2"/>
    <n v="0.13389999999999999"/>
    <n v="0.1318"/>
    <n v="0"/>
    <n v="0.6"/>
    <m/>
    <m/>
    <m/>
    <m/>
    <n v="2442100"/>
    <n v="0"/>
    <n v="0"/>
    <s v=""/>
    <s v=""/>
    <s v=""/>
  </r>
  <r>
    <d v="2024-08-31T00:00:00"/>
    <x v="243"/>
    <n v="2200"/>
    <d v="1902-01-21T22:00:00"/>
    <n v="62.79"/>
    <n v="0"/>
    <n v="0"/>
    <n v="1.51"/>
    <m/>
    <n v="13.449"/>
    <n v="47"/>
    <n v="0.13389999999999999"/>
    <n v="0.1318"/>
    <n v="0"/>
    <n v="0.6"/>
    <m/>
    <m/>
    <m/>
    <m/>
    <n v="2442200"/>
    <n v="0"/>
    <n v="0"/>
    <s v=""/>
    <s v=""/>
    <s v=""/>
  </r>
  <r>
    <d v="2024-08-31T00:00:00"/>
    <x v="243"/>
    <n v="2300"/>
    <d v="1902-01-21T23:00:00"/>
    <n v="62.67"/>
    <n v="0"/>
    <n v="0.5"/>
    <n v="1.51"/>
    <m/>
    <n v="12.702999999999999"/>
    <n v="46"/>
    <n v="0.13250000000000001"/>
    <n v="0.1318"/>
    <n v="0"/>
    <n v="0.6"/>
    <m/>
    <m/>
    <m/>
    <m/>
    <n v="2442300"/>
    <n v="0"/>
    <n v="0"/>
    <s v=""/>
    <s v=""/>
    <s v=""/>
  </r>
  <r>
    <d v="2024-08-31T00:00:00"/>
    <x v="243"/>
    <n v="2400"/>
    <d v="1902-01-22T00:00:00"/>
    <n v="62.56"/>
    <n v="0"/>
    <n v="0.5"/>
    <n v="2.0099999999999998"/>
    <m/>
    <n v="12.413"/>
    <n v="47.4"/>
    <n v="0.1318"/>
    <n v="0.13100000000000001"/>
    <n v="0"/>
    <n v="0.6"/>
    <m/>
    <m/>
    <m/>
    <m/>
    <n v="2442400"/>
    <n v="0"/>
    <n v="0"/>
    <n v="0.13200000000000001"/>
    <n v="0.13100000000000001"/>
    <n v="0"/>
  </r>
  <r>
    <d v="2024-09-01T00:00:00"/>
    <x v="244"/>
    <n v="100"/>
    <d v="1902-01-22T01:00:00"/>
    <n v="62.32"/>
    <n v="0"/>
    <n v="0"/>
    <n v="1.51"/>
    <m/>
    <n v="12.268000000000001"/>
    <n v="47.2"/>
    <n v="0.1318"/>
    <n v="0.13100000000000001"/>
    <n v="0"/>
    <n v="0.6"/>
    <m/>
    <m/>
    <m/>
    <m/>
    <n v="2450100"/>
    <n v="0"/>
    <n v="0"/>
    <s v=""/>
    <s v=""/>
    <s v=""/>
  </r>
  <r>
    <d v="2024-09-01T00:00:00"/>
    <x v="244"/>
    <n v="200"/>
    <d v="1902-01-22T02:00:00"/>
    <n v="62.2"/>
    <n v="0"/>
    <n v="0.5"/>
    <n v="2.0099999999999998"/>
    <m/>
    <n v="11.662000000000001"/>
    <n v="46"/>
    <n v="0.1303"/>
    <n v="0.13100000000000001"/>
    <n v="0"/>
    <n v="0.6"/>
    <m/>
    <m/>
    <m/>
    <m/>
    <n v="2450200"/>
    <n v="0"/>
    <n v="0"/>
    <s v=""/>
    <s v=""/>
    <s v=""/>
  </r>
  <r>
    <d v="2024-09-01T00:00:00"/>
    <x v="244"/>
    <n v="300"/>
    <d v="1902-01-22T03:00:00"/>
    <n v="62.56"/>
    <n v="0"/>
    <n v="0.5"/>
    <n v="2.0099999999999998"/>
    <m/>
    <n v="11.662000000000001"/>
    <n v="48"/>
    <n v="0.12959999999999999"/>
    <n v="0.13100000000000001"/>
    <n v="0"/>
    <n v="0.6"/>
    <m/>
    <m/>
    <m/>
    <m/>
    <n v="2450300"/>
    <n v="0"/>
    <n v="0"/>
    <s v=""/>
    <s v=""/>
    <s v=""/>
  </r>
  <r>
    <d v="2024-09-01T00:00:00"/>
    <x v="244"/>
    <n v="400"/>
    <d v="1902-01-22T04:00:00"/>
    <n v="62.67"/>
    <n v="0"/>
    <n v="0.5"/>
    <n v="2.0099999999999998"/>
    <m/>
    <n v="11.443"/>
    <n v="53.4"/>
    <n v="0.12959999999999999"/>
    <n v="0.13100000000000001"/>
    <n v="0"/>
    <n v="0.6"/>
    <m/>
    <m/>
    <m/>
    <m/>
    <n v="2450400"/>
    <n v="0"/>
    <n v="0"/>
    <s v=""/>
    <s v=""/>
    <s v=""/>
  </r>
  <r>
    <d v="2024-09-01T00:00:00"/>
    <x v="244"/>
    <n v="500"/>
    <d v="1902-01-22T05:00:00"/>
    <n v="62.09"/>
    <n v="0"/>
    <n v="0.5"/>
    <n v="2.0099999999999998"/>
    <m/>
    <n v="11.346"/>
    <n v="54.9"/>
    <n v="0.12959999999999999"/>
    <n v="0.13100000000000001"/>
    <n v="0"/>
    <n v="0.6"/>
    <m/>
    <m/>
    <m/>
    <m/>
    <n v="2450500"/>
    <n v="0"/>
    <n v="0"/>
    <s v=""/>
    <s v=""/>
    <s v=""/>
  </r>
  <r>
    <d v="2024-09-01T00:00:00"/>
    <x v="244"/>
    <n v="600"/>
    <d v="1902-01-22T06:00:00"/>
    <n v="62.67"/>
    <n v="0"/>
    <n v="0.5"/>
    <n v="2.0099999999999998"/>
    <m/>
    <n v="11.734"/>
    <n v="56.2"/>
    <n v="0.1288"/>
    <n v="0.13100000000000001"/>
    <n v="0"/>
    <n v="16.899999999999999"/>
    <m/>
    <m/>
    <m/>
    <m/>
    <n v="2450600"/>
    <n v="13.7"/>
    <n v="16.899999999999999"/>
    <s v=""/>
    <s v=""/>
    <s v=""/>
  </r>
  <r>
    <d v="2024-09-01T00:00:00"/>
    <x v="244"/>
    <n v="700"/>
    <d v="1902-01-22T07:00:00"/>
    <n v="63.26"/>
    <n v="0"/>
    <n v="0"/>
    <n v="1.51"/>
    <m/>
    <n v="15.223000000000001"/>
    <n v="57.5"/>
    <n v="0.1288"/>
    <n v="0.13100000000000001"/>
    <n v="0"/>
    <n v="173.1"/>
    <m/>
    <m/>
    <m/>
    <m/>
    <n v="2450700"/>
    <n v="148.30000000000001"/>
    <n v="173.1"/>
    <s v=""/>
    <s v=""/>
    <s v=""/>
  </r>
  <r>
    <d v="2024-09-01T00:00:00"/>
    <x v="244"/>
    <n v="800"/>
    <d v="1902-01-22T08:00:00"/>
    <n v="63.49"/>
    <n v="0"/>
    <n v="0"/>
    <n v="1.01"/>
    <m/>
    <n v="20.603000000000002"/>
    <n v="48.1"/>
    <n v="0.12809999999999999"/>
    <n v="0.13100000000000001"/>
    <n v="0"/>
    <n v="353.1"/>
    <m/>
    <m/>
    <m/>
    <m/>
    <n v="2450800"/>
    <n v="329.7"/>
    <n v="353.1"/>
    <s v=""/>
    <s v=""/>
    <s v=""/>
  </r>
  <r>
    <d v="2024-09-01T00:00:00"/>
    <x v="244"/>
    <n v="900"/>
    <d v="1902-01-22T09:00:00"/>
    <n v="63.02"/>
    <n v="0"/>
    <n v="0"/>
    <n v="2.0099999999999998"/>
    <m/>
    <n v="22.082000000000001"/>
    <n v="36.799999999999997"/>
    <n v="0.12670000000000001"/>
    <n v="0.13100000000000001"/>
    <n v="0"/>
    <n v="514.4"/>
    <m/>
    <m/>
    <m/>
    <m/>
    <n v="2450900"/>
    <n v="503.2"/>
    <n v="514.4"/>
    <s v=""/>
    <s v=""/>
    <s v=""/>
  </r>
  <r>
    <d v="2024-09-01T00:00:00"/>
    <x v="244"/>
    <n v="1000"/>
    <d v="1902-01-22T10:00:00"/>
    <n v="64.19"/>
    <n v="0.18999999999999773"/>
    <n v="0.5"/>
    <n v="3.02"/>
    <m/>
    <n v="24.219000000000001"/>
    <n v="35.4"/>
    <n v="0.12520000000000001"/>
    <n v="0.1303"/>
    <n v="0"/>
    <n v="644.4"/>
    <m/>
    <m/>
    <m/>
    <m/>
    <n v="2451000"/>
    <n v="648.20000000000005"/>
    <n v="644.4"/>
    <s v=""/>
    <s v=""/>
    <s v=""/>
  </r>
  <r>
    <d v="2024-09-01T00:00:00"/>
    <x v="244"/>
    <n v="1100"/>
    <d v="1902-01-22T11:00:00"/>
    <n v="64.19"/>
    <n v="0.18999999999999773"/>
    <n v="0.5"/>
    <n v="3.52"/>
    <m/>
    <n v="25.768000000000001"/>
    <n v="32.6"/>
    <n v="0.1245"/>
    <n v="0.1303"/>
    <n v="0"/>
    <n v="730.6"/>
    <m/>
    <m/>
    <m/>
    <m/>
    <n v="2451100"/>
    <n v="751.7"/>
    <n v="730.6"/>
    <s v=""/>
    <s v=""/>
    <s v=""/>
  </r>
  <r>
    <d v="2024-09-01T00:00:00"/>
    <x v="244"/>
    <n v="1200"/>
    <d v="1902-01-22T12:00:00"/>
    <n v="69.11"/>
    <n v="5.1099999999999994"/>
    <n v="1.01"/>
    <n v="4.53"/>
    <m/>
    <n v="27.21"/>
    <n v="25.4"/>
    <n v="0.12379999999999999"/>
    <n v="0.12959999999999999"/>
    <n v="0"/>
    <n v="794.4"/>
    <m/>
    <m/>
    <m/>
    <m/>
    <n v="2451200"/>
    <n v="805.5"/>
    <n v="794.4"/>
    <s v=""/>
    <s v=""/>
    <s v=""/>
  </r>
  <r>
    <d v="2024-09-01T00:00:00"/>
    <x v="244"/>
    <n v="1300"/>
    <d v="1902-01-22T13:00:00"/>
    <n v="72.38"/>
    <n v="8.3799999999999955"/>
    <n v="1.01"/>
    <n v="4.03"/>
    <m/>
    <n v="27.013999999999999"/>
    <n v="26.1"/>
    <n v="0.12379999999999999"/>
    <n v="0.12959999999999999"/>
    <n v="0"/>
    <n v="753.1"/>
    <m/>
    <m/>
    <m/>
    <m/>
    <n v="2451300"/>
    <n v="805.5"/>
    <n v="753.1"/>
    <s v=""/>
    <s v=""/>
    <s v=""/>
  </r>
  <r>
    <d v="2024-09-01T00:00:00"/>
    <x v="244"/>
    <n v="1400"/>
    <d v="1902-01-22T14:00:00"/>
    <n v="72.150000000000006"/>
    <n v="8.1500000000000057"/>
    <n v="1.51"/>
    <n v="5.54"/>
    <m/>
    <n v="27.677"/>
    <n v="23.3"/>
    <n v="0.12379999999999999"/>
    <n v="0.12959999999999999"/>
    <n v="0"/>
    <n v="728.1"/>
    <m/>
    <m/>
    <m/>
    <m/>
    <n v="2451400"/>
    <n v="751.7"/>
    <n v="728.1"/>
    <s v=""/>
    <s v=""/>
    <s v=""/>
  </r>
  <r>
    <d v="2024-09-01T00:00:00"/>
    <x v="244"/>
    <n v="1500"/>
    <d v="1902-01-22T15:00:00"/>
    <n v="74.14"/>
    <n v="10.14"/>
    <n v="1.01"/>
    <n v="5.54"/>
    <m/>
    <n v="26.181999999999999"/>
    <n v="23.2"/>
    <n v="0.123"/>
    <n v="0.12959999999999999"/>
    <n v="0"/>
    <n v="596.9"/>
    <m/>
    <m/>
    <m/>
    <m/>
    <n v="2451500"/>
    <n v="647.79999999999995"/>
    <n v="596.9"/>
    <s v=""/>
    <s v=""/>
    <s v=""/>
  </r>
  <r>
    <d v="2024-09-01T00:00:00"/>
    <x v="244"/>
    <n v="1600"/>
    <d v="1902-01-22T16:00:00"/>
    <n v="71.8"/>
    <n v="7.7999999999999972"/>
    <n v="1.01"/>
    <n v="4.03"/>
    <m/>
    <n v="26.425999999999998"/>
    <n v="25.1"/>
    <n v="0.12230000000000001"/>
    <n v="0.12959999999999999"/>
    <n v="0"/>
    <n v="443.1"/>
    <m/>
    <m/>
    <m/>
    <m/>
    <n v="2451600"/>
    <n v="502.8"/>
    <n v="443.1"/>
    <s v=""/>
    <s v=""/>
    <s v=""/>
  </r>
  <r>
    <d v="2024-09-01T00:00:00"/>
    <x v="244"/>
    <n v="1700"/>
    <d v="1902-01-22T17:00:00"/>
    <n v="63.14"/>
    <n v="0"/>
    <n v="0.5"/>
    <n v="4.03"/>
    <m/>
    <n v="23.568999999999999"/>
    <n v="27"/>
    <n v="0.12230000000000001"/>
    <n v="0.1303"/>
    <n v="0"/>
    <n v="261.89999999999998"/>
    <m/>
    <m/>
    <m/>
    <m/>
    <n v="2451700"/>
    <n v="329.5"/>
    <n v="261.89999999999998"/>
    <s v=""/>
    <s v=""/>
    <s v=""/>
  </r>
  <r>
    <d v="2024-09-01T00:00:00"/>
    <x v="244"/>
    <n v="1800"/>
    <d v="1902-01-22T18:00:00"/>
    <n v="65.36"/>
    <n v="1.3599999999999994"/>
    <n v="0"/>
    <n v="1.01"/>
    <m/>
    <n v="19.603000000000002"/>
    <n v="33.700000000000003"/>
    <n v="0.1216"/>
    <n v="0.1303"/>
    <n v="0"/>
    <n v="118.1"/>
    <m/>
    <m/>
    <m/>
    <m/>
    <n v="2451800"/>
    <n v="148.19999999999999"/>
    <n v="118.1"/>
    <s v=""/>
    <s v=""/>
    <s v=""/>
  </r>
  <r>
    <d v="2024-09-01T00:00:00"/>
    <x v="244"/>
    <n v="1900"/>
    <d v="1902-01-22T19:00:00"/>
    <n v="68.64"/>
    <n v="4.6400000000000006"/>
    <n v="0.5"/>
    <n v="2.0099999999999998"/>
    <m/>
    <n v="15.843"/>
    <n v="40.4"/>
    <n v="0.1216"/>
    <n v="0.1303"/>
    <n v="0"/>
    <n v="6.9"/>
    <m/>
    <m/>
    <m/>
    <m/>
    <n v="2451900"/>
    <n v="13.7"/>
    <n v="6.9"/>
    <s v=""/>
    <s v=""/>
    <s v=""/>
  </r>
  <r>
    <d v="2024-09-01T00:00:00"/>
    <x v="244"/>
    <n v="2000"/>
    <d v="1902-01-22T20:00:00"/>
    <n v="72.38"/>
    <n v="8.3799999999999955"/>
    <n v="0.5"/>
    <n v="2.0099999999999998"/>
    <m/>
    <n v="15.414"/>
    <n v="41"/>
    <n v="0.12089999999999999"/>
    <n v="0.13100000000000001"/>
    <n v="0"/>
    <n v="0.6"/>
    <m/>
    <m/>
    <m/>
    <m/>
    <n v="2452000"/>
    <n v="0"/>
    <n v="0"/>
    <s v=""/>
    <s v=""/>
    <s v=""/>
  </r>
  <r>
    <d v="2024-09-01T00:00:00"/>
    <x v="244"/>
    <n v="2100"/>
    <d v="1902-01-22T21:00:00"/>
    <n v="71.099999999999994"/>
    <n v="7.0999999999999943"/>
    <n v="0.5"/>
    <n v="1.51"/>
    <m/>
    <n v="14.936"/>
    <n v="40.299999999999997"/>
    <n v="0.1201"/>
    <n v="0.13100000000000001"/>
    <n v="0"/>
    <n v="0.6"/>
    <m/>
    <m/>
    <m/>
    <m/>
    <n v="2452100"/>
    <n v="0"/>
    <n v="0"/>
    <s v=""/>
    <s v=""/>
    <s v=""/>
  </r>
  <r>
    <d v="2024-09-01T00:00:00"/>
    <x v="244"/>
    <n v="2200"/>
    <d v="1902-01-22T22:00:00"/>
    <n v="70.510000000000005"/>
    <n v="6.5100000000000051"/>
    <n v="0.5"/>
    <n v="2.0099999999999998"/>
    <m/>
    <n v="14.96"/>
    <n v="40.200000000000003"/>
    <n v="0.11940000000000001"/>
    <n v="0.13100000000000001"/>
    <n v="0"/>
    <n v="0.6"/>
    <m/>
    <m/>
    <m/>
    <m/>
    <n v="2452200"/>
    <n v="0"/>
    <n v="0"/>
    <s v=""/>
    <s v=""/>
    <s v=""/>
  </r>
  <r>
    <d v="2024-09-01T00:00:00"/>
    <x v="244"/>
    <n v="2300"/>
    <d v="1902-01-22T23:00:00"/>
    <n v="70.39"/>
    <n v="6.3900000000000006"/>
    <n v="0"/>
    <n v="1.51"/>
    <m/>
    <n v="14.026"/>
    <n v="40.5"/>
    <n v="0.1187"/>
    <n v="0.13100000000000001"/>
    <n v="0"/>
    <n v="0.6"/>
    <m/>
    <m/>
    <m/>
    <m/>
    <n v="2452300"/>
    <n v="0"/>
    <n v="0"/>
    <s v=""/>
    <s v=""/>
    <s v=""/>
  </r>
  <r>
    <d v="2024-09-01T00:00:00"/>
    <x v="244"/>
    <n v="2400"/>
    <d v="1902-01-23T00:00:00"/>
    <n v="68.87"/>
    <n v="4.8700000000000045"/>
    <n v="0"/>
    <n v="1.51"/>
    <m/>
    <n v="14.625"/>
    <n v="41.1"/>
    <n v="0.11799999999999999"/>
    <n v="0.13100000000000001"/>
    <n v="0"/>
    <n v="0.6"/>
    <m/>
    <m/>
    <m/>
    <m/>
    <n v="2452400"/>
    <n v="0"/>
    <n v="0"/>
    <n v="0.11799999999999999"/>
    <n v="0.13100000000000001"/>
    <n v="4.9000000000000002E-2"/>
  </r>
  <r>
    <d v="2024-09-02T00:00:00"/>
    <x v="245"/>
    <n v="100"/>
    <d v="1902-01-23T01:00:00"/>
    <n v="70.510000000000005"/>
    <n v="6.5100000000000051"/>
    <n v="0"/>
    <n v="1.01"/>
    <m/>
    <n v="15.366"/>
    <n v="40.299999999999997"/>
    <n v="0.11799999999999999"/>
    <n v="0.13100000000000001"/>
    <n v="0"/>
    <n v="0.6"/>
    <m/>
    <m/>
    <m/>
    <m/>
    <n v="2460100"/>
    <n v="0"/>
    <n v="0"/>
    <s v=""/>
    <s v=""/>
    <s v=""/>
  </r>
  <r>
    <d v="2024-09-02T00:00:00"/>
    <x v="245"/>
    <n v="200"/>
    <d v="1902-01-23T02:00:00"/>
    <n v="70.98"/>
    <n v="6.980000000000004"/>
    <n v="0"/>
    <n v="1.01"/>
    <m/>
    <n v="15.581"/>
    <n v="33.9"/>
    <n v="0.1172"/>
    <n v="0.1303"/>
    <n v="0"/>
    <n v="0.6"/>
    <m/>
    <m/>
    <m/>
    <m/>
    <n v="2460200"/>
    <n v="0"/>
    <n v="0"/>
    <s v=""/>
    <s v=""/>
    <s v=""/>
  </r>
  <r>
    <d v="2024-09-02T00:00:00"/>
    <x v="245"/>
    <n v="300"/>
    <d v="1902-01-23T03:00:00"/>
    <n v="63.02"/>
    <n v="0"/>
    <n v="0"/>
    <n v="1.01"/>
    <m/>
    <n v="14.122"/>
    <n v="33.200000000000003"/>
    <n v="0.11650000000000001"/>
    <n v="0.1303"/>
    <n v="0"/>
    <n v="0.6"/>
    <m/>
    <m/>
    <m/>
    <m/>
    <n v="2460300"/>
    <n v="0"/>
    <n v="0"/>
    <s v=""/>
    <s v=""/>
    <s v=""/>
  </r>
  <r>
    <d v="2024-09-02T00:00:00"/>
    <x v="245"/>
    <n v="400"/>
    <d v="1902-01-23T04:00:00"/>
    <n v="64.19"/>
    <n v="0.18999999999999773"/>
    <n v="0"/>
    <n v="1.51"/>
    <m/>
    <n v="15.366"/>
    <n v="35.299999999999997"/>
    <n v="0.1158"/>
    <n v="0.1303"/>
    <n v="0"/>
    <n v="0.6"/>
    <m/>
    <m/>
    <m/>
    <m/>
    <n v="2460400"/>
    <n v="0"/>
    <n v="0"/>
    <s v=""/>
    <s v=""/>
    <s v=""/>
  </r>
  <r>
    <d v="2024-09-02T00:00:00"/>
    <x v="245"/>
    <n v="500"/>
    <d v="1902-01-23T05:00:00"/>
    <n v="64.08"/>
    <n v="7.9999999999998295E-2"/>
    <n v="0"/>
    <n v="1.51"/>
    <m/>
    <n v="14.266"/>
    <n v="37"/>
    <n v="0.1158"/>
    <n v="0.1303"/>
    <n v="0"/>
    <n v="0.6"/>
    <m/>
    <m/>
    <m/>
    <m/>
    <n v="2460500"/>
    <n v="0"/>
    <n v="0"/>
    <s v=""/>
    <s v=""/>
    <s v=""/>
  </r>
  <r>
    <d v="2024-09-02T00:00:00"/>
    <x v="245"/>
    <n v="600"/>
    <d v="1902-01-23T06:00:00"/>
    <n v="63.49"/>
    <n v="0"/>
    <n v="0"/>
    <n v="1.51"/>
    <m/>
    <n v="14.194000000000001"/>
    <n v="42.8"/>
    <n v="0.1158"/>
    <n v="0.1303"/>
    <n v="0"/>
    <n v="20.6"/>
    <m/>
    <m/>
    <m/>
    <m/>
    <n v="2460600"/>
    <n v="12.5"/>
    <n v="20.6"/>
    <s v=""/>
    <s v=""/>
    <s v=""/>
  </r>
  <r>
    <d v="2024-09-02T00:00:00"/>
    <x v="245"/>
    <n v="700"/>
    <d v="1902-01-23T07:00:00"/>
    <n v="62.56"/>
    <n v="0"/>
    <n v="0"/>
    <n v="1.51"/>
    <m/>
    <n v="18.771000000000001"/>
    <n v="45.1"/>
    <n v="0.115"/>
    <n v="0.12959999999999999"/>
    <n v="0"/>
    <n v="196.9"/>
    <m/>
    <m/>
    <m/>
    <m/>
    <n v="2460700"/>
    <n v="144.69999999999999"/>
    <n v="196.9"/>
    <s v=""/>
    <s v=""/>
    <s v=""/>
  </r>
  <r>
    <d v="2024-09-02T00:00:00"/>
    <x v="245"/>
    <n v="800"/>
    <d v="1902-01-23T08:00:00"/>
    <n v="63.14"/>
    <n v="0"/>
    <n v="0"/>
    <n v="2.52"/>
    <m/>
    <n v="19.96"/>
    <n v="40.299999999999997"/>
    <n v="0.1143"/>
    <n v="0.12959999999999999"/>
    <n v="0"/>
    <n v="173.1"/>
    <m/>
    <m/>
    <m/>
    <m/>
    <n v="2460800"/>
    <n v="326"/>
    <n v="173.1"/>
    <s v=""/>
    <s v=""/>
    <s v=""/>
  </r>
  <r>
    <d v="2024-09-02T00:00:00"/>
    <x v="245"/>
    <n v="900"/>
    <d v="1902-01-23T09:00:00"/>
    <n v="63.14"/>
    <n v="0"/>
    <n v="0"/>
    <n v="2.0099999999999998"/>
    <m/>
    <n v="19.532"/>
    <n v="45.5"/>
    <n v="0.11360000000000001"/>
    <n v="0.12959999999999999"/>
    <n v="0"/>
    <n v="149.4"/>
    <m/>
    <m/>
    <m/>
    <m/>
    <n v="2460900"/>
    <n v="499.2"/>
    <n v="149.4"/>
    <s v=""/>
    <s v=""/>
    <s v=""/>
  </r>
  <r>
    <d v="2024-09-02T00:00:00"/>
    <x v="245"/>
    <n v="1000"/>
    <d v="1902-01-23T10:00:00"/>
    <n v="63.49"/>
    <n v="0"/>
    <n v="0.5"/>
    <n v="3.02"/>
    <m/>
    <n v="19.96"/>
    <n v="38.200000000000003"/>
    <n v="0.11360000000000001"/>
    <n v="0.12959999999999999"/>
    <n v="0"/>
    <n v="246.9"/>
    <m/>
    <m/>
    <m/>
    <m/>
    <n v="2461000"/>
    <n v="643.79999999999995"/>
    <n v="246.9"/>
    <s v=""/>
    <s v=""/>
    <s v=""/>
  </r>
  <r>
    <d v="2024-09-02T00:00:00"/>
    <x v="245"/>
    <n v="1100"/>
    <d v="1902-01-23T11:00:00"/>
    <n v="63.37"/>
    <n v="0"/>
    <n v="1.01"/>
    <n v="4.03"/>
    <m/>
    <n v="21.914999999999999"/>
    <n v="36.799999999999997"/>
    <n v="0.11210000000000001"/>
    <n v="0.1288"/>
    <n v="0"/>
    <n v="378.1"/>
    <m/>
    <m/>
    <m/>
    <m/>
    <n v="2461100"/>
    <n v="747.3"/>
    <n v="378.1"/>
    <s v=""/>
    <s v=""/>
    <s v=""/>
  </r>
  <r>
    <d v="2024-09-02T00:00:00"/>
    <x v="245"/>
    <n v="1200"/>
    <d v="1902-01-23T12:00:00"/>
    <n v="63.26"/>
    <n v="0"/>
    <n v="0"/>
    <n v="2.52"/>
    <m/>
    <n v="20.530999999999999"/>
    <n v="43.3"/>
    <n v="0.1114"/>
    <n v="0.1288"/>
    <n v="0"/>
    <n v="390.6"/>
    <m/>
    <m/>
    <m/>
    <m/>
    <n v="2461200"/>
    <n v="800.7"/>
    <n v="390.6"/>
    <s v=""/>
    <s v=""/>
    <s v=""/>
  </r>
  <r>
    <d v="2024-09-02T00:00:00"/>
    <x v="245"/>
    <n v="1300"/>
    <d v="1902-01-23T13:00:00"/>
    <n v="65.48"/>
    <n v="1.480000000000004"/>
    <n v="0"/>
    <n v="4.03"/>
    <m/>
    <n v="22.13"/>
    <n v="45.1"/>
    <n v="0.1114"/>
    <n v="0.1288"/>
    <n v="0"/>
    <n v="326.89999999999998"/>
    <m/>
    <m/>
    <m/>
    <m/>
    <n v="2461300"/>
    <n v="800.3"/>
    <n v="326.89999999999998"/>
    <s v=""/>
    <s v=""/>
    <s v=""/>
  </r>
  <r>
    <d v="2024-09-02T00:00:00"/>
    <x v="245"/>
    <n v="1400"/>
    <d v="1902-01-23T14:00:00"/>
    <n v="63.61"/>
    <n v="0"/>
    <n v="0.5"/>
    <n v="4.53"/>
    <m/>
    <n v="20.126000000000001"/>
    <n v="42"/>
    <n v="0.11070000000000001"/>
    <n v="0.1288"/>
    <n v="0"/>
    <n v="279.39999999999998"/>
    <m/>
    <m/>
    <m/>
    <m/>
    <n v="2461400"/>
    <n v="745.7"/>
    <n v="279.39999999999998"/>
    <s v=""/>
    <s v=""/>
    <s v=""/>
  </r>
  <r>
    <d v="2024-09-02T00:00:00"/>
    <x v="245"/>
    <n v="1500"/>
    <d v="1902-01-23T15:00:00"/>
    <n v="63.26"/>
    <n v="0"/>
    <n v="0.5"/>
    <n v="4.03"/>
    <m/>
    <n v="19.079999999999998"/>
    <n v="42.1"/>
    <n v="0.11070000000000001"/>
    <n v="0.1288"/>
    <n v="0"/>
    <n v="293.10000000000002"/>
    <m/>
    <m/>
    <m/>
    <m/>
    <n v="2461500"/>
    <n v="641.29999999999995"/>
    <n v="293.10000000000002"/>
    <s v=""/>
    <s v=""/>
    <s v=""/>
  </r>
  <r>
    <d v="2024-09-02T00:00:00"/>
    <x v="245"/>
    <n v="1600"/>
    <d v="1902-01-23T16:00:00"/>
    <n v="63.26"/>
    <n v="0"/>
    <n v="0.5"/>
    <n v="3.52"/>
    <m/>
    <n v="17.748000000000001"/>
    <n v="42.3"/>
    <n v="0.11"/>
    <n v="0.1288"/>
    <n v="0"/>
    <n v="171.9"/>
    <m/>
    <m/>
    <m/>
    <m/>
    <n v="2461600"/>
    <n v="496.2"/>
    <n v="171.9"/>
    <s v=""/>
    <s v=""/>
    <s v=""/>
  </r>
  <r>
    <d v="2024-09-02T00:00:00"/>
    <x v="245"/>
    <n v="1700"/>
    <d v="1902-01-23T17:00:00"/>
    <n v="63.73"/>
    <n v="0"/>
    <n v="1.51"/>
    <n v="8.56"/>
    <m/>
    <n v="15.103"/>
    <n v="48.3"/>
    <n v="0.11"/>
    <n v="0.1288"/>
    <n v="0"/>
    <n v="36.9"/>
    <m/>
    <m/>
    <m/>
    <m/>
    <n v="2461700"/>
    <n v="322.5"/>
    <n v="36.9"/>
    <s v=""/>
    <s v=""/>
    <s v=""/>
  </r>
  <r>
    <d v="2024-09-02T00:00:00"/>
    <x v="245"/>
    <n v="1800"/>
    <d v="1902-01-23T18:00:00"/>
    <n v="63.37"/>
    <n v="0"/>
    <n v="0.5"/>
    <n v="4.03"/>
    <m/>
    <n v="14.648999999999999"/>
    <n v="51.8"/>
    <n v="0.11070000000000001"/>
    <n v="0.1288"/>
    <n v="0"/>
    <n v="23.1"/>
    <m/>
    <m/>
    <m/>
    <m/>
    <n v="2461800"/>
    <n v="141.30000000000001"/>
    <n v="23.1"/>
    <s v=""/>
    <s v=""/>
    <s v=""/>
  </r>
  <r>
    <d v="2024-09-02T00:00:00"/>
    <x v="245"/>
    <n v="1900"/>
    <d v="1902-01-23T19:00:00"/>
    <n v="63.73"/>
    <n v="0"/>
    <n v="0.5"/>
    <n v="3.02"/>
    <m/>
    <n v="11.2"/>
    <n v="72.2"/>
    <n v="0.11"/>
    <n v="0.1288"/>
    <n v="0.2"/>
    <n v="0.6"/>
    <m/>
    <m/>
    <m/>
    <m/>
    <n v="2461900"/>
    <n v="11.2"/>
    <n v="0"/>
    <s v=""/>
    <s v=""/>
    <s v=""/>
  </r>
  <r>
    <d v="2024-09-02T00:00:00"/>
    <x v="245"/>
    <n v="2000"/>
    <d v="1902-01-23T20:00:00"/>
    <n v="63.26"/>
    <n v="0"/>
    <n v="1.51"/>
    <n v="4.53"/>
    <m/>
    <n v="12.606"/>
    <n v="65.8"/>
    <n v="0.11"/>
    <n v="0.1288"/>
    <n v="0"/>
    <n v="0.6"/>
    <m/>
    <m/>
    <m/>
    <m/>
    <n v="2462000"/>
    <n v="0"/>
    <n v="0"/>
    <s v=""/>
    <s v=""/>
    <s v=""/>
  </r>
  <r>
    <d v="2024-09-02T00:00:00"/>
    <x v="245"/>
    <n v="2100"/>
    <d v="1902-01-23T21:00:00"/>
    <n v="63.37"/>
    <n v="0"/>
    <n v="1.01"/>
    <n v="3.02"/>
    <m/>
    <n v="10.000999999999999"/>
    <n v="67.599999999999994"/>
    <n v="0.10920000000000001"/>
    <n v="0.1288"/>
    <n v="0"/>
    <n v="0.6"/>
    <m/>
    <m/>
    <m/>
    <m/>
    <n v="2462100"/>
    <n v="0"/>
    <n v="0"/>
    <s v=""/>
    <s v=""/>
    <s v=""/>
  </r>
  <r>
    <d v="2024-09-02T00:00:00"/>
    <x v="245"/>
    <n v="2200"/>
    <d v="1902-01-23T22:00:00"/>
    <n v="63.37"/>
    <n v="0"/>
    <n v="0"/>
    <n v="1.51"/>
    <m/>
    <n v="10.932"/>
    <n v="65.599999999999994"/>
    <n v="0.10920000000000001"/>
    <n v="0.1288"/>
    <n v="0"/>
    <n v="0.6"/>
    <m/>
    <m/>
    <m/>
    <m/>
    <n v="2462200"/>
    <n v="0"/>
    <n v="0"/>
    <s v=""/>
    <s v=""/>
    <s v=""/>
  </r>
  <r>
    <d v="2024-09-02T00:00:00"/>
    <x v="245"/>
    <n v="2300"/>
    <d v="1902-01-23T23:00:00"/>
    <n v="62.79"/>
    <n v="0"/>
    <n v="0"/>
    <n v="2.0099999999999998"/>
    <m/>
    <n v="10.345000000000001"/>
    <n v="60.3"/>
    <n v="0.1085"/>
    <n v="0.1288"/>
    <n v="0"/>
    <n v="0.6"/>
    <m/>
    <m/>
    <m/>
    <m/>
    <n v="2462300"/>
    <n v="0"/>
    <n v="0"/>
    <s v=""/>
    <s v=""/>
    <s v=""/>
  </r>
  <r>
    <d v="2024-09-02T00:00:00"/>
    <x v="245"/>
    <n v="2400"/>
    <d v="1902-01-24T00:00:00"/>
    <n v="63.26"/>
    <n v="0"/>
    <n v="0"/>
    <n v="2.52"/>
    <m/>
    <n v="11.88"/>
    <n v="64.2"/>
    <n v="0.10780000000000001"/>
    <n v="0.1288"/>
    <n v="0"/>
    <n v="0.6"/>
    <m/>
    <m/>
    <m/>
    <m/>
    <n v="2462400"/>
    <n v="0"/>
    <n v="0"/>
    <n v="0.108"/>
    <n v="0.129"/>
    <n v="0"/>
  </r>
  <r>
    <d v="2024-09-03T00:00:00"/>
    <x v="246"/>
    <n v="100"/>
    <d v="1902-01-24T01:00:00"/>
    <n v="62.91"/>
    <n v="0"/>
    <n v="0.5"/>
    <n v="4.53"/>
    <m/>
    <n v="12.170999999999999"/>
    <n v="59.6"/>
    <n v="0.10780000000000001"/>
    <n v="0.1288"/>
    <n v="0"/>
    <n v="0.6"/>
    <m/>
    <m/>
    <m/>
    <m/>
    <n v="2470100"/>
    <n v="0"/>
    <n v="0"/>
    <s v=""/>
    <s v=""/>
    <s v=""/>
  </r>
  <r>
    <d v="2024-09-03T00:00:00"/>
    <x v="246"/>
    <n v="200"/>
    <d v="1902-01-24T02:00:00"/>
    <n v="63.61"/>
    <n v="0"/>
    <n v="0.5"/>
    <n v="4.53"/>
    <m/>
    <n v="11.224"/>
    <n v="57.1"/>
    <n v="0.10780000000000001"/>
    <n v="0.1288"/>
    <n v="0"/>
    <n v="0.6"/>
    <m/>
    <m/>
    <m/>
    <m/>
    <n v="2470200"/>
    <n v="0"/>
    <n v="0"/>
    <s v=""/>
    <s v=""/>
    <s v=""/>
  </r>
  <r>
    <d v="2024-09-03T00:00:00"/>
    <x v="246"/>
    <n v="300"/>
    <d v="1902-01-24T03:00:00"/>
    <n v="62.67"/>
    <n v="0"/>
    <n v="0"/>
    <n v="4.03"/>
    <m/>
    <n v="8.9160000000000004"/>
    <n v="68"/>
    <n v="0.1071"/>
    <n v="0.1288"/>
    <n v="0"/>
    <n v="0.6"/>
    <m/>
    <m/>
    <m/>
    <m/>
    <n v="2470300"/>
    <n v="0"/>
    <n v="0"/>
    <s v=""/>
    <s v=""/>
    <s v=""/>
  </r>
  <r>
    <d v="2024-09-03T00:00:00"/>
    <x v="246"/>
    <n v="400"/>
    <d v="1902-01-24T04:00:00"/>
    <n v="63.14"/>
    <n v="0"/>
    <n v="0.5"/>
    <n v="3.52"/>
    <m/>
    <n v="9.6820000000000004"/>
    <n v="76"/>
    <n v="0.10630000000000001"/>
    <n v="0.12809999999999999"/>
    <n v="0"/>
    <n v="0.6"/>
    <m/>
    <m/>
    <m/>
    <m/>
    <n v="2470400"/>
    <n v="0"/>
    <n v="0"/>
    <s v=""/>
    <s v=""/>
    <s v=""/>
  </r>
  <r>
    <d v="2024-09-03T00:00:00"/>
    <x v="246"/>
    <n v="500"/>
    <d v="1902-01-24T05:00:00"/>
    <n v="63.14"/>
    <n v="0"/>
    <n v="0"/>
    <n v="2.52"/>
    <m/>
    <n v="8.6180000000000003"/>
    <n v="81.8"/>
    <n v="0.10630000000000001"/>
    <n v="0.1288"/>
    <n v="0"/>
    <n v="0.6"/>
    <m/>
    <m/>
    <m/>
    <m/>
    <n v="2470500"/>
    <n v="0"/>
    <n v="0"/>
    <s v=""/>
    <s v=""/>
    <s v=""/>
  </r>
  <r>
    <d v="2024-09-03T00:00:00"/>
    <x v="246"/>
    <n v="600"/>
    <d v="1902-01-24T06:00:00"/>
    <n v="63.49"/>
    <n v="0"/>
    <n v="0.5"/>
    <n v="3.52"/>
    <m/>
    <n v="9.1140000000000008"/>
    <n v="83.7"/>
    <n v="0.10630000000000001"/>
    <n v="0.12809999999999999"/>
    <n v="0"/>
    <n v="10.6"/>
    <m/>
    <m/>
    <m/>
    <m/>
    <n v="2470600"/>
    <n v="11"/>
    <n v="10.6"/>
    <s v=""/>
    <s v=""/>
    <s v=""/>
  </r>
  <r>
    <d v="2024-09-03T00:00:00"/>
    <x v="246"/>
    <n v="700"/>
    <d v="1902-01-24T07:00:00"/>
    <n v="63.26"/>
    <n v="0"/>
    <n v="0.5"/>
    <n v="4.03"/>
    <m/>
    <n v="12.364000000000001"/>
    <n v="80.3"/>
    <n v="0.10630000000000001"/>
    <n v="0.12809999999999999"/>
    <n v="0"/>
    <n v="153.1"/>
    <m/>
    <m/>
    <m/>
    <m/>
    <n v="2470700"/>
    <n v="140.80000000000001"/>
    <n v="153.1"/>
    <s v=""/>
    <s v=""/>
    <s v=""/>
  </r>
  <r>
    <d v="2024-09-03T00:00:00"/>
    <x v="246"/>
    <n v="800"/>
    <d v="1902-01-24T08:00:00"/>
    <n v="63.61"/>
    <n v="0"/>
    <n v="1.01"/>
    <n v="4.53"/>
    <m/>
    <n v="14.553000000000001"/>
    <n v="71.2"/>
    <n v="0.1056"/>
    <n v="0.12740000000000001"/>
    <n v="0"/>
    <n v="349.4"/>
    <m/>
    <m/>
    <m/>
    <m/>
    <n v="2470800"/>
    <n v="322"/>
    <n v="349.4"/>
    <s v=""/>
    <s v=""/>
    <s v=""/>
  </r>
  <r>
    <d v="2024-09-03T00:00:00"/>
    <x v="246"/>
    <n v="900"/>
    <d v="1902-01-24T09:00:00"/>
    <n v="63.61"/>
    <n v="0"/>
    <n v="1.51"/>
    <n v="5.03"/>
    <m/>
    <n v="16.486999999999998"/>
    <n v="61.4"/>
    <n v="0.10489999999999999"/>
    <n v="0.12740000000000001"/>
    <n v="0"/>
    <n v="524.4"/>
    <m/>
    <m/>
    <m/>
    <m/>
    <n v="2470900"/>
    <n v="495.2"/>
    <n v="524.4"/>
    <s v=""/>
    <s v=""/>
    <s v=""/>
  </r>
  <r>
    <d v="2024-09-03T00:00:00"/>
    <x v="246"/>
    <n v="1000"/>
    <d v="1902-01-24T10:00:00"/>
    <n v="63.84"/>
    <n v="0"/>
    <n v="1.51"/>
    <n v="5.54"/>
    <m/>
    <n v="17.32"/>
    <n v="57.5"/>
    <n v="0.1042"/>
    <n v="0.12740000000000001"/>
    <n v="0"/>
    <n v="626.9"/>
    <m/>
    <m/>
    <m/>
    <m/>
    <n v="2471000"/>
    <n v="639.5"/>
    <n v="626.9"/>
    <s v=""/>
    <s v=""/>
    <s v=""/>
  </r>
  <r>
    <d v="2024-09-03T00:00:00"/>
    <x v="246"/>
    <n v="1100"/>
    <d v="1902-01-24T11:00:00"/>
    <n v="64.19"/>
    <n v="0.18999999999999773"/>
    <n v="1.51"/>
    <n v="5.03"/>
    <m/>
    <n v="18.247"/>
    <n v="52.9"/>
    <n v="0.1027"/>
    <n v="0.12670000000000001"/>
    <n v="0"/>
    <n v="744.4"/>
    <m/>
    <m/>
    <m/>
    <m/>
    <n v="2471100"/>
    <n v="742.5"/>
    <n v="744.4"/>
    <s v=""/>
    <s v=""/>
    <s v=""/>
  </r>
  <r>
    <d v="2024-09-03T00:00:00"/>
    <x v="246"/>
    <n v="1200"/>
    <d v="1902-01-24T12:00:00"/>
    <n v="64.08"/>
    <n v="7.9999999999998295E-2"/>
    <n v="1.51"/>
    <n v="5.54"/>
    <m/>
    <n v="18.937000000000001"/>
    <n v="50.6"/>
    <n v="0.1027"/>
    <n v="0.12590000000000001"/>
    <n v="0"/>
    <n v="785.6"/>
    <m/>
    <m/>
    <m/>
    <m/>
    <n v="2471200"/>
    <n v="795.5"/>
    <n v="785.6"/>
    <s v=""/>
    <s v=""/>
    <s v=""/>
  </r>
  <r>
    <d v="2024-09-03T00:00:00"/>
    <x v="246"/>
    <n v="1300"/>
    <d v="1902-01-24T13:00:00"/>
    <n v="69.69"/>
    <n v="5.6899999999999977"/>
    <n v="1.51"/>
    <n v="5.54"/>
    <m/>
    <n v="18.39"/>
    <n v="48.2"/>
    <n v="0.10199999999999999"/>
    <n v="0.12590000000000001"/>
    <n v="0"/>
    <n v="710.6"/>
    <m/>
    <m/>
    <m/>
    <m/>
    <n v="2471300"/>
    <n v="794.5"/>
    <n v="710.6"/>
    <s v=""/>
    <s v=""/>
    <s v=""/>
  </r>
  <r>
    <d v="2024-09-03T00:00:00"/>
    <x v="246"/>
    <n v="1400"/>
    <d v="1902-01-24T14:00:00"/>
    <n v="72.38"/>
    <n v="8.3799999999999955"/>
    <n v="1.01"/>
    <n v="4.53"/>
    <m/>
    <n v="20.055"/>
    <n v="46.4"/>
    <n v="0.10199999999999999"/>
    <n v="0.12590000000000001"/>
    <n v="0"/>
    <n v="671.9"/>
    <m/>
    <m/>
    <m/>
    <m/>
    <n v="2471400"/>
    <n v="739.5"/>
    <n v="671.9"/>
    <s v=""/>
    <s v=""/>
    <s v=""/>
  </r>
  <r>
    <d v="2024-09-03T00:00:00"/>
    <x v="246"/>
    <n v="1500"/>
    <d v="1902-01-24T15:00:00"/>
    <n v="73.2"/>
    <n v="9.2000000000000028"/>
    <n v="1.01"/>
    <n v="4.53"/>
    <m/>
    <n v="18.937000000000001"/>
    <n v="44.2"/>
    <n v="0.10199999999999999"/>
    <n v="0.1245"/>
    <n v="0"/>
    <n v="594.4"/>
    <m/>
    <m/>
    <m/>
    <m/>
    <n v="2471500"/>
    <n v="634.79999999999995"/>
    <n v="594.4"/>
    <s v=""/>
    <s v=""/>
    <s v=""/>
  </r>
  <r>
    <d v="2024-09-03T00:00:00"/>
    <x v="246"/>
    <n v="1600"/>
    <d v="1902-01-24T16:00:00"/>
    <n v="74.84"/>
    <n v="10.840000000000003"/>
    <n v="1.01"/>
    <n v="4.53"/>
    <m/>
    <n v="19.792999999999999"/>
    <n v="45.9"/>
    <n v="0.1012"/>
    <n v="0.12590000000000001"/>
    <n v="0"/>
    <n v="449.4"/>
    <m/>
    <m/>
    <m/>
    <m/>
    <n v="2471600"/>
    <n v="489"/>
    <n v="449.4"/>
    <s v=""/>
    <s v=""/>
    <s v=""/>
  </r>
  <r>
    <d v="2024-09-03T00:00:00"/>
    <x v="246"/>
    <n v="1700"/>
    <d v="1902-01-24T17:00:00"/>
    <n v="74.25"/>
    <n v="10.25"/>
    <n v="1.01"/>
    <n v="5.03"/>
    <m/>
    <n v="18.366"/>
    <n v="47.7"/>
    <n v="0.1012"/>
    <n v="0.12590000000000001"/>
    <n v="0"/>
    <n v="296.89999999999998"/>
    <m/>
    <m/>
    <m/>
    <m/>
    <n v="2471700"/>
    <n v="315.3"/>
    <n v="296.89999999999998"/>
    <s v=""/>
    <s v=""/>
    <s v=""/>
  </r>
  <r>
    <d v="2024-09-03T00:00:00"/>
    <x v="246"/>
    <n v="1800"/>
    <d v="1902-01-24T18:00:00"/>
    <n v="73.2"/>
    <n v="9.2000000000000028"/>
    <n v="0.5"/>
    <n v="3.52"/>
    <m/>
    <n v="15.39"/>
    <n v="51.4"/>
    <n v="0.10050000000000001"/>
    <n v="0.12670000000000001"/>
    <n v="0"/>
    <n v="116.9"/>
    <m/>
    <m/>
    <m/>
    <m/>
    <n v="2471800"/>
    <n v="134.80000000000001"/>
    <n v="116.9"/>
    <s v=""/>
    <s v=""/>
    <s v=""/>
  </r>
  <r>
    <d v="2024-09-03T00:00:00"/>
    <x v="246"/>
    <n v="1900"/>
    <d v="1902-01-24T19:00:00"/>
    <n v="72.27"/>
    <n v="8.269999999999996"/>
    <n v="0"/>
    <n v="2.0099999999999998"/>
    <m/>
    <n v="10.956"/>
    <n v="64.099999999999994"/>
    <n v="0.10050000000000001"/>
    <n v="0.12670000000000001"/>
    <n v="0"/>
    <n v="4.4000000000000004"/>
    <m/>
    <m/>
    <m/>
    <m/>
    <n v="2471900"/>
    <n v="9.1999999999999993"/>
    <n v="4.4000000000000004"/>
    <s v=""/>
    <s v=""/>
    <s v=""/>
  </r>
  <r>
    <d v="2024-09-03T00:00:00"/>
    <x v="246"/>
    <n v="2000"/>
    <d v="1902-01-24T20:00:00"/>
    <n v="73.900000000000006"/>
    <n v="9.9000000000000057"/>
    <n v="0"/>
    <n v="1.51"/>
    <m/>
    <n v="9.8789999999999996"/>
    <n v="71"/>
    <n v="9.98E-2"/>
    <n v="0.12670000000000001"/>
    <n v="0"/>
    <n v="0.6"/>
    <m/>
    <m/>
    <m/>
    <m/>
    <n v="2472000"/>
    <n v="0"/>
    <n v="0"/>
    <s v=""/>
    <s v=""/>
    <s v=""/>
  </r>
  <r>
    <d v="2024-09-03T00:00:00"/>
    <x v="246"/>
    <n v="2100"/>
    <d v="1902-01-24T21:00:00"/>
    <n v="66.77"/>
    <n v="2.769999999999996"/>
    <n v="0"/>
    <n v="1.51"/>
    <m/>
    <n v="10.417999999999999"/>
    <n v="75.8"/>
    <n v="9.9099999999999994E-2"/>
    <n v="0.12670000000000001"/>
    <n v="0"/>
    <n v="0.6"/>
    <m/>
    <m/>
    <m/>
    <m/>
    <n v="2472100"/>
    <n v="0"/>
    <n v="0"/>
    <s v=""/>
    <s v=""/>
    <s v=""/>
  </r>
  <r>
    <d v="2024-09-03T00:00:00"/>
    <x v="246"/>
    <n v="2200"/>
    <d v="1902-01-24T22:00:00"/>
    <n v="70.28"/>
    <n v="6.2800000000000011"/>
    <n v="0"/>
    <n v="2.0099999999999998"/>
    <m/>
    <n v="9.7309999999999999"/>
    <n v="72.400000000000006"/>
    <n v="9.9099999999999994E-2"/>
    <n v="0.12670000000000001"/>
    <n v="0"/>
    <n v="0.6"/>
    <m/>
    <m/>
    <m/>
    <m/>
    <n v="2472200"/>
    <n v="0"/>
    <n v="0"/>
    <s v=""/>
    <s v=""/>
    <s v=""/>
  </r>
  <r>
    <d v="2024-09-03T00:00:00"/>
    <x v="246"/>
    <n v="2300"/>
    <d v="1902-01-24T23:00:00"/>
    <n v="67.12"/>
    <n v="3.1200000000000045"/>
    <n v="0"/>
    <n v="1.01"/>
    <m/>
    <n v="9.3360000000000003"/>
    <n v="71.7"/>
    <n v="9.8299999999999998E-2"/>
    <n v="0.12740000000000001"/>
    <n v="0"/>
    <n v="0.6"/>
    <m/>
    <m/>
    <m/>
    <m/>
    <n v="2472300"/>
    <n v="0"/>
    <n v="0"/>
    <s v=""/>
    <s v=""/>
    <s v=""/>
  </r>
  <r>
    <d v="2024-09-03T00:00:00"/>
    <x v="246"/>
    <n v="2400"/>
    <d v="1902-01-25T00:00:00"/>
    <n v="63.26"/>
    <n v="0"/>
    <n v="0"/>
    <n v="1.51"/>
    <m/>
    <n v="9.5340000000000007"/>
    <n v="69.7"/>
    <n v="9.7600000000000006E-2"/>
    <n v="0.12670000000000001"/>
    <n v="0"/>
    <n v="0.6"/>
    <m/>
    <m/>
    <m/>
    <m/>
    <n v="2472400"/>
    <n v="0"/>
    <n v="0"/>
    <n v="9.8000000000000004E-2"/>
    <n v="0.127"/>
    <n v="0"/>
  </r>
  <r>
    <d v="2024-09-04T00:00:00"/>
    <x v="247"/>
    <n v="100"/>
    <d v="1902-01-25T01:00:00"/>
    <n v="62.79"/>
    <n v="0"/>
    <n v="0"/>
    <n v="1.51"/>
    <m/>
    <n v="8.4440000000000008"/>
    <n v="69.5"/>
    <n v="9.7600000000000006E-2"/>
    <n v="0.12740000000000001"/>
    <n v="0"/>
    <n v="0.6"/>
    <m/>
    <m/>
    <m/>
    <m/>
    <n v="2480100"/>
    <n v="0"/>
    <n v="0"/>
    <s v=""/>
    <s v=""/>
    <s v=""/>
  </r>
  <r>
    <d v="2024-09-04T00:00:00"/>
    <x v="247"/>
    <n v="200"/>
    <d v="1902-01-25T02:00:00"/>
    <n v="71.8"/>
    <n v="7.7999999999999972"/>
    <n v="0"/>
    <n v="1.01"/>
    <m/>
    <n v="9.1389999999999993"/>
    <n v="72.7"/>
    <n v="9.69E-2"/>
    <n v="0.12670000000000001"/>
    <n v="0"/>
    <n v="0.6"/>
    <m/>
    <m/>
    <m/>
    <m/>
    <n v="2480200"/>
    <n v="0"/>
    <n v="0"/>
    <s v=""/>
    <s v=""/>
    <s v=""/>
  </r>
  <r>
    <d v="2024-09-04T00:00:00"/>
    <x v="247"/>
    <n v="300"/>
    <d v="1902-01-25T03:00:00"/>
    <n v="71.45"/>
    <n v="7.4500000000000028"/>
    <n v="0"/>
    <n v="2.0099999999999998"/>
    <m/>
    <n v="9.6820000000000004"/>
    <n v="67.3"/>
    <n v="9.6199999999999994E-2"/>
    <n v="0.12670000000000001"/>
    <n v="0"/>
    <n v="0.6"/>
    <m/>
    <m/>
    <m/>
    <m/>
    <n v="2480300"/>
    <n v="0"/>
    <n v="0"/>
    <s v=""/>
    <s v=""/>
    <s v=""/>
  </r>
  <r>
    <d v="2024-09-04T00:00:00"/>
    <x v="247"/>
    <n v="400"/>
    <d v="1902-01-25T04:00:00"/>
    <n v="74.02"/>
    <n v="10.019999999999996"/>
    <n v="0"/>
    <n v="2.52"/>
    <m/>
    <n v="8.6180000000000003"/>
    <n v="63.1"/>
    <n v="9.6199999999999994E-2"/>
    <n v="0.12670000000000001"/>
    <n v="0"/>
    <n v="0.6"/>
    <m/>
    <m/>
    <m/>
    <m/>
    <n v="2480400"/>
    <n v="0"/>
    <n v="0"/>
    <s v=""/>
    <s v=""/>
    <s v=""/>
  </r>
  <r>
    <d v="2024-09-04T00:00:00"/>
    <x v="247"/>
    <n v="500"/>
    <d v="1902-01-25T05:00:00"/>
    <n v="74.14"/>
    <n v="10.14"/>
    <n v="0"/>
    <n v="1.51"/>
    <m/>
    <n v="7.3680000000000003"/>
    <n v="71.8"/>
    <n v="9.6199999999999994E-2"/>
    <n v="0.12590000000000001"/>
    <n v="0"/>
    <n v="0.6"/>
    <m/>
    <m/>
    <m/>
    <m/>
    <n v="2480500"/>
    <n v="0"/>
    <n v="0"/>
    <s v=""/>
    <s v=""/>
    <s v=""/>
  </r>
  <r>
    <d v="2024-09-04T00:00:00"/>
    <x v="247"/>
    <n v="600"/>
    <d v="1902-01-25T06:00:00"/>
    <n v="73.900000000000006"/>
    <n v="9.9000000000000057"/>
    <n v="0"/>
    <n v="1.51"/>
    <m/>
    <n v="7.3929999999999998"/>
    <n v="73.8"/>
    <n v="9.4700000000000006E-2"/>
    <n v="0.12590000000000001"/>
    <n v="0"/>
    <n v="8.1"/>
    <m/>
    <m/>
    <m/>
    <m/>
    <n v="2480600"/>
    <n v="10"/>
    <n v="8.1"/>
    <s v=""/>
    <s v=""/>
    <s v=""/>
  </r>
  <r>
    <d v="2024-09-04T00:00:00"/>
    <x v="247"/>
    <n v="700"/>
    <d v="1902-01-25T07:00:00"/>
    <n v="72.73"/>
    <n v="8.730000000000004"/>
    <n v="0"/>
    <n v="1.51"/>
    <m/>
    <n v="12.775"/>
    <n v="69.3"/>
    <n v="9.5399999999999999E-2"/>
    <n v="0.12590000000000001"/>
    <n v="0"/>
    <n v="144.4"/>
    <m/>
    <m/>
    <m/>
    <m/>
    <n v="2480700"/>
    <n v="137.30000000000001"/>
    <n v="144.4"/>
    <s v=""/>
    <s v=""/>
    <s v=""/>
  </r>
  <r>
    <d v="2024-09-04T00:00:00"/>
    <x v="247"/>
    <n v="800"/>
    <d v="1902-01-25T08:00:00"/>
    <n v="74.37"/>
    <n v="10.370000000000005"/>
    <n v="0"/>
    <n v="2.0099999999999998"/>
    <m/>
    <n v="15.939"/>
    <n v="52.4"/>
    <n v="9.4700000000000006E-2"/>
    <n v="0.12590000000000001"/>
    <n v="0"/>
    <n v="353.1"/>
    <m/>
    <m/>
    <m/>
    <m/>
    <n v="2480800"/>
    <n v="318"/>
    <n v="353.1"/>
    <s v=""/>
    <s v=""/>
    <s v=""/>
  </r>
  <r>
    <d v="2024-09-04T00:00:00"/>
    <x v="247"/>
    <n v="900"/>
    <d v="1902-01-25T09:00:00"/>
    <n v="74.489999999999995"/>
    <n v="10.489999999999995"/>
    <n v="0.5"/>
    <n v="4.03"/>
    <m/>
    <n v="17.058"/>
    <n v="47.4"/>
    <n v="9.4E-2"/>
    <n v="0.12520000000000001"/>
    <n v="0"/>
    <n v="518.1"/>
    <m/>
    <m/>
    <m/>
    <m/>
    <n v="2480900"/>
    <n v="490.7"/>
    <n v="518.1"/>
    <s v=""/>
    <s v=""/>
    <s v=""/>
  </r>
  <r>
    <d v="2024-09-04T00:00:00"/>
    <x v="247"/>
    <n v="1000"/>
    <d v="1902-01-25T10:00:00"/>
    <n v="72.62"/>
    <n v="8.6200000000000045"/>
    <n v="1.01"/>
    <n v="5.03"/>
    <m/>
    <n v="17.605"/>
    <n v="45.4"/>
    <n v="9.2499999999999999E-2"/>
    <n v="0.1245"/>
    <n v="0"/>
    <n v="649.4"/>
    <m/>
    <m/>
    <m/>
    <m/>
    <n v="2481000"/>
    <n v="635"/>
    <n v="649.4"/>
    <s v=""/>
    <s v=""/>
    <s v=""/>
  </r>
  <r>
    <d v="2024-09-04T00:00:00"/>
    <x v="247"/>
    <n v="1100"/>
    <d v="1902-01-25T11:00:00"/>
    <n v="70.16"/>
    <n v="6.1599999999999966"/>
    <n v="1.01"/>
    <n v="4.03"/>
    <m/>
    <n v="19.436"/>
    <n v="42.3"/>
    <n v="9.11E-2"/>
    <n v="0.12379999999999999"/>
    <n v="0"/>
    <n v="741.9"/>
    <m/>
    <m/>
    <m/>
    <m/>
    <n v="2481100"/>
    <n v="737.8"/>
    <n v="741.9"/>
    <s v=""/>
    <s v=""/>
    <s v=""/>
  </r>
  <r>
    <d v="2024-09-04T00:00:00"/>
    <x v="247"/>
    <n v="1200"/>
    <d v="1902-01-25T12:00:00"/>
    <n v="67.239999999999995"/>
    <n v="3.2399999999999949"/>
    <n v="1.01"/>
    <n v="4.53"/>
    <m/>
    <n v="19.864999999999998"/>
    <n v="40.4"/>
    <n v="9.11E-2"/>
    <n v="0.12379999999999999"/>
    <n v="0"/>
    <n v="786.9"/>
    <m/>
    <m/>
    <m/>
    <m/>
    <n v="2481200"/>
    <n v="790.3"/>
    <n v="786.9"/>
    <s v=""/>
    <s v=""/>
    <s v=""/>
  </r>
  <r>
    <d v="2024-09-04T00:00:00"/>
    <x v="247"/>
    <n v="1300"/>
    <d v="1902-01-25T13:00:00"/>
    <n v="68.41"/>
    <n v="4.4099999999999966"/>
    <n v="0.5"/>
    <n v="4.03"/>
    <m/>
    <n v="20.411999999999999"/>
    <n v="38.299999999999997"/>
    <n v="9.0399999999999994E-2"/>
    <n v="0.123"/>
    <n v="0"/>
    <n v="781.9"/>
    <m/>
    <m/>
    <m/>
    <m/>
    <n v="2481300"/>
    <n v="789"/>
    <n v="781.9"/>
    <s v=""/>
    <s v=""/>
    <s v=""/>
  </r>
  <r>
    <d v="2024-09-04T00:00:00"/>
    <x v="247"/>
    <n v="1400"/>
    <d v="1902-01-25T14:00:00"/>
    <n v="72.03"/>
    <n v="8.0300000000000011"/>
    <n v="1.01"/>
    <n v="5.54"/>
    <m/>
    <n v="21.867000000000001"/>
    <n v="36.200000000000003"/>
    <n v="9.0399999999999994E-2"/>
    <n v="0.123"/>
    <n v="0"/>
    <n v="731.9"/>
    <m/>
    <m/>
    <m/>
    <m/>
    <n v="2481400"/>
    <n v="733.3"/>
    <n v="731.9"/>
    <s v=""/>
    <s v=""/>
    <s v=""/>
  </r>
  <r>
    <d v="2024-09-04T00:00:00"/>
    <x v="247"/>
    <n v="1500"/>
    <d v="1902-01-25T15:00:00"/>
    <n v="72.5"/>
    <n v="8.5"/>
    <n v="1.01"/>
    <n v="4.53"/>
    <m/>
    <n v="21.818999999999999"/>
    <n v="34.1"/>
    <n v="8.9599999999999999E-2"/>
    <n v="0.12230000000000001"/>
    <n v="0"/>
    <n v="625.6"/>
    <m/>
    <m/>
    <m/>
    <m/>
    <n v="2481500"/>
    <n v="628.20000000000005"/>
    <n v="625.6"/>
    <s v=""/>
    <s v=""/>
    <s v=""/>
  </r>
  <r>
    <d v="2024-09-04T00:00:00"/>
    <x v="247"/>
    <n v="1600"/>
    <d v="1902-01-25T16:00:00"/>
    <n v="73.790000000000006"/>
    <n v="9.7900000000000063"/>
    <n v="1.01"/>
    <n v="4.53"/>
    <m/>
    <n v="21.460999999999999"/>
    <n v="33.200000000000003"/>
    <n v="8.9599999999999999E-2"/>
    <n v="0.12230000000000001"/>
    <n v="0"/>
    <n v="476.9"/>
    <m/>
    <m/>
    <m/>
    <m/>
    <n v="2481600"/>
    <n v="481.8"/>
    <n v="476.9"/>
    <s v=""/>
    <s v=""/>
    <s v=""/>
  </r>
  <r>
    <d v="2024-09-04T00:00:00"/>
    <x v="247"/>
    <n v="1700"/>
    <d v="1902-01-25T17:00:00"/>
    <n v="71.209999999999994"/>
    <n v="7.2099999999999937"/>
    <n v="0.5"/>
    <n v="3.02"/>
    <m/>
    <n v="20.007000000000001"/>
    <n v="35.6"/>
    <n v="8.8900000000000007E-2"/>
    <n v="0.123"/>
    <n v="0"/>
    <n v="299.39999999999998"/>
    <m/>
    <m/>
    <m/>
    <m/>
    <n v="2481700"/>
    <n v="308"/>
    <n v="299.39999999999998"/>
    <s v=""/>
    <s v=""/>
    <s v=""/>
  </r>
  <r>
    <d v="2024-09-04T00:00:00"/>
    <x v="247"/>
    <n v="1800"/>
    <d v="1902-01-25T18:00:00"/>
    <n v="71.8"/>
    <n v="7.7999999999999972"/>
    <n v="1.01"/>
    <n v="3.52"/>
    <m/>
    <n v="16.367999999999999"/>
    <n v="41.9"/>
    <n v="8.8200000000000001E-2"/>
    <n v="0.123"/>
    <n v="0"/>
    <n v="118.1"/>
    <m/>
    <m/>
    <m/>
    <m/>
    <n v="2481800"/>
    <n v="128.19999999999999"/>
    <n v="118.1"/>
    <s v=""/>
    <s v=""/>
    <s v=""/>
  </r>
  <r>
    <d v="2024-09-04T00:00:00"/>
    <x v="247"/>
    <n v="1900"/>
    <d v="1902-01-25T19:00:00"/>
    <n v="72.38"/>
    <n v="8.3799999999999955"/>
    <n v="1.51"/>
    <n v="3.52"/>
    <m/>
    <n v="13.762"/>
    <n v="50.8"/>
    <n v="8.8200000000000001E-2"/>
    <n v="0.12379999999999999"/>
    <n v="0"/>
    <n v="4.4000000000000004"/>
    <m/>
    <m/>
    <m/>
    <m/>
    <n v="2481900"/>
    <n v="6.8"/>
    <n v="4.4000000000000004"/>
    <s v=""/>
    <s v=""/>
    <s v=""/>
  </r>
  <r>
    <d v="2024-09-04T00:00:00"/>
    <x v="247"/>
    <n v="2000"/>
    <d v="1902-01-25T20:00:00"/>
    <n v="70.28"/>
    <n v="6.2800000000000011"/>
    <n v="1.51"/>
    <n v="3.52"/>
    <m/>
    <n v="13.762"/>
    <n v="50.8"/>
    <n v="8.7400000000000005E-2"/>
    <n v="0.12379999999999999"/>
    <n v="0"/>
    <n v="0.6"/>
    <m/>
    <m/>
    <m/>
    <m/>
    <n v="2482000"/>
    <n v="0"/>
    <n v="0"/>
    <s v=""/>
    <s v=""/>
    <s v=""/>
  </r>
  <r>
    <d v="2024-09-04T00:00:00"/>
    <x v="247"/>
    <n v="2100"/>
    <d v="1902-01-25T21:00:00"/>
    <n v="68.05"/>
    <n v="4.0499999999999972"/>
    <n v="1.51"/>
    <n v="5.03"/>
    <m/>
    <n v="14.29"/>
    <n v="49.5"/>
    <n v="8.7400000000000005E-2"/>
    <n v="0.12379999999999999"/>
    <n v="0"/>
    <n v="0.6"/>
    <m/>
    <m/>
    <m/>
    <m/>
    <n v="2482100"/>
    <n v="0"/>
    <n v="0"/>
    <s v=""/>
    <s v=""/>
    <s v=""/>
  </r>
  <r>
    <d v="2024-09-04T00:00:00"/>
    <x v="247"/>
    <n v="2200"/>
    <d v="1902-01-25T22:00:00"/>
    <n v="69.11"/>
    <n v="5.1099999999999994"/>
    <n v="1.51"/>
    <n v="4.53"/>
    <m/>
    <n v="13.087999999999999"/>
    <n v="51"/>
    <n v="8.6699999999999999E-2"/>
    <n v="0.12379999999999999"/>
    <n v="0"/>
    <n v="0.6"/>
    <m/>
    <m/>
    <m/>
    <m/>
    <n v="2482200"/>
    <n v="0"/>
    <n v="0"/>
    <s v=""/>
    <s v=""/>
    <s v=""/>
  </r>
  <r>
    <d v="2024-09-04T00:00:00"/>
    <x v="247"/>
    <n v="2300"/>
    <d v="1902-01-25T23:00:00"/>
    <n v="68.760000000000005"/>
    <n v="4.7600000000000051"/>
    <n v="0.5"/>
    <n v="3.52"/>
    <m/>
    <n v="11.516"/>
    <n v="56.6"/>
    <n v="8.5999999999999993E-2"/>
    <n v="0.12379999999999999"/>
    <n v="0"/>
    <n v="0.6"/>
    <m/>
    <m/>
    <m/>
    <m/>
    <n v="2482300"/>
    <n v="0"/>
    <n v="0"/>
    <s v=""/>
    <s v=""/>
    <s v=""/>
  </r>
  <r>
    <d v="2024-09-04T00:00:00"/>
    <x v="247"/>
    <n v="2400"/>
    <d v="1902-01-26T00:00:00"/>
    <n v="70.510000000000005"/>
    <n v="6.5100000000000051"/>
    <n v="1.01"/>
    <n v="2.52"/>
    <m/>
    <n v="10.271000000000001"/>
    <n v="61.8"/>
    <n v="8.5300000000000001E-2"/>
    <n v="0.12379999999999999"/>
    <n v="0"/>
    <n v="0.6"/>
    <m/>
    <m/>
    <m/>
    <m/>
    <n v="2482400"/>
    <n v="0"/>
    <n v="0"/>
    <n v="8.5000000000000006E-2"/>
    <n v="0.124"/>
    <n v="6.5000000000000002E-2"/>
  </r>
  <r>
    <d v="2024-09-05T00:00:00"/>
    <x v="248"/>
    <n v="100"/>
    <d v="1902-01-26T01:00:00"/>
    <n v="70.28"/>
    <n v="6.2800000000000011"/>
    <n v="1.01"/>
    <n v="2.0099999999999998"/>
    <m/>
    <n v="9.5579999999999998"/>
    <n v="65.3"/>
    <n v="8.5300000000000001E-2"/>
    <n v="0.12379999999999999"/>
    <n v="0"/>
    <n v="0.6"/>
    <m/>
    <m/>
    <m/>
    <m/>
    <n v="2490100"/>
    <n v="0"/>
    <n v="0"/>
    <s v=""/>
    <s v=""/>
    <s v=""/>
  </r>
  <r>
    <d v="2024-09-05T00:00:00"/>
    <x v="248"/>
    <n v="200"/>
    <d v="1902-01-26T02:00:00"/>
    <n v="72.03"/>
    <n v="8.0300000000000011"/>
    <n v="1.01"/>
    <n v="2.0099999999999998"/>
    <m/>
    <n v="9.2129999999999992"/>
    <n v="65.5"/>
    <n v="8.5300000000000001E-2"/>
    <n v="0.12379999999999999"/>
    <n v="0"/>
    <n v="0.6"/>
    <m/>
    <m/>
    <m/>
    <m/>
    <n v="2490200"/>
    <n v="0"/>
    <n v="0"/>
    <s v=""/>
    <s v=""/>
    <s v=""/>
  </r>
  <r>
    <d v="2024-09-05T00:00:00"/>
    <x v="248"/>
    <n v="300"/>
    <d v="1902-01-26T03:00:00"/>
    <n v="71.099999999999994"/>
    <n v="7.0999999999999943"/>
    <n v="1.01"/>
    <n v="2.0099999999999998"/>
    <m/>
    <n v="8.7170000000000005"/>
    <n v="65.2"/>
    <n v="8.4500000000000006E-2"/>
    <n v="0.12379999999999999"/>
    <n v="0"/>
    <n v="0.6"/>
    <m/>
    <m/>
    <m/>
    <m/>
    <n v="2490300"/>
    <n v="0"/>
    <n v="0"/>
    <s v=""/>
    <s v=""/>
    <s v=""/>
  </r>
  <r>
    <d v="2024-09-05T00:00:00"/>
    <x v="248"/>
    <n v="400"/>
    <d v="1902-01-26T04:00:00"/>
    <n v="73.08"/>
    <n v="9.0799999999999983"/>
    <n v="1.01"/>
    <n v="2.0099999999999998"/>
    <m/>
    <n v="8.9160000000000004"/>
    <n v="59.5"/>
    <n v="8.3799999999999999E-2"/>
    <n v="0.123"/>
    <n v="0"/>
    <n v="0.6"/>
    <m/>
    <m/>
    <m/>
    <m/>
    <n v="2490400"/>
    <n v="0"/>
    <n v="0"/>
    <s v=""/>
    <s v=""/>
    <s v=""/>
  </r>
  <r>
    <d v="2024-09-05T00:00:00"/>
    <x v="248"/>
    <n v="500"/>
    <d v="1902-01-26T05:00:00"/>
    <n v="71.92"/>
    <n v="7.9200000000000017"/>
    <n v="1.01"/>
    <n v="2.0099999999999998"/>
    <m/>
    <n v="8.8659999999999997"/>
    <n v="57.4"/>
    <n v="8.3799999999999999E-2"/>
    <n v="0.123"/>
    <n v="0"/>
    <n v="0.6"/>
    <m/>
    <m/>
    <m/>
    <m/>
    <n v="2490500"/>
    <n v="0"/>
    <n v="0"/>
    <s v=""/>
    <s v=""/>
    <s v=""/>
  </r>
  <r>
    <d v="2024-09-05T00:00:00"/>
    <x v="248"/>
    <n v="600"/>
    <d v="1902-01-26T06:00:00"/>
    <n v="72.03"/>
    <n v="8.0300000000000011"/>
    <n v="1.01"/>
    <n v="2.0099999999999998"/>
    <m/>
    <n v="8.6929999999999996"/>
    <n v="59.4"/>
    <n v="8.3799999999999999E-2"/>
    <n v="0.123"/>
    <n v="0"/>
    <n v="6.9"/>
    <m/>
    <m/>
    <m/>
    <m/>
    <n v="2490600"/>
    <n v="8.1999999999999993"/>
    <n v="6.9"/>
    <s v=""/>
    <s v=""/>
    <s v=""/>
  </r>
  <r>
    <d v="2024-09-05T00:00:00"/>
    <x v="248"/>
    <n v="700"/>
    <d v="1902-01-26T07:00:00"/>
    <n v="69.11"/>
    <n v="5.1099999999999994"/>
    <n v="1.01"/>
    <n v="2.0099999999999998"/>
    <m/>
    <n v="13.185"/>
    <n v="59.8"/>
    <n v="8.3099999999999993E-2"/>
    <n v="0.12230000000000001"/>
    <n v="0"/>
    <n v="140.6"/>
    <m/>
    <m/>
    <m/>
    <m/>
    <n v="2490700"/>
    <n v="133.80000000000001"/>
    <n v="140.6"/>
    <s v=""/>
    <s v=""/>
    <s v=""/>
  </r>
  <r>
    <d v="2024-09-05T00:00:00"/>
    <x v="248"/>
    <n v="800"/>
    <d v="1902-01-26T08:00:00"/>
    <n v="70.98"/>
    <n v="6.980000000000004"/>
    <n v="0"/>
    <n v="1.01"/>
    <m/>
    <n v="18.603999999999999"/>
    <n v="50.8"/>
    <n v="8.2400000000000001E-2"/>
    <n v="0.12230000000000001"/>
    <n v="0"/>
    <n v="363.1"/>
    <m/>
    <m/>
    <m/>
    <m/>
    <n v="2490800"/>
    <n v="314"/>
    <n v="363.1"/>
    <s v=""/>
    <s v=""/>
    <s v=""/>
  </r>
  <r>
    <d v="2024-09-05T00:00:00"/>
    <x v="248"/>
    <n v="900"/>
    <d v="1902-01-26T09:00:00"/>
    <n v="73.08"/>
    <n v="9.0799999999999983"/>
    <n v="0"/>
    <n v="1.51"/>
    <m/>
    <n v="20.364999999999998"/>
    <n v="37.1"/>
    <n v="8.1600000000000006E-2"/>
    <n v="0.1216"/>
    <n v="0"/>
    <n v="529.4"/>
    <m/>
    <m/>
    <m/>
    <m/>
    <n v="2490900"/>
    <n v="486.7"/>
    <n v="529.4"/>
    <s v=""/>
    <s v=""/>
    <s v=""/>
  </r>
  <r>
    <d v="2024-09-05T00:00:00"/>
    <x v="248"/>
    <n v="1000"/>
    <d v="1902-01-26T10:00:00"/>
    <n v="71.45"/>
    <n v="7.4500000000000028"/>
    <n v="0.5"/>
    <n v="2.52"/>
    <m/>
    <n v="22.058"/>
    <n v="39.9"/>
    <n v="8.0199999999999994E-2"/>
    <n v="0.1216"/>
    <n v="0"/>
    <n v="658.1"/>
    <m/>
    <m/>
    <m/>
    <m/>
    <n v="2491000"/>
    <n v="630.79999999999995"/>
    <n v="658.1"/>
    <s v=""/>
    <s v=""/>
    <s v=""/>
  </r>
  <r>
    <d v="2024-09-05T00:00:00"/>
    <x v="248"/>
    <n v="1100"/>
    <d v="1902-01-26T11:00:00"/>
    <n v="70.98"/>
    <n v="6.980000000000004"/>
    <n v="1.51"/>
    <n v="4.03"/>
    <m/>
    <n v="23.303999999999998"/>
    <n v="36.700000000000003"/>
    <n v="7.8700000000000006E-2"/>
    <n v="0.1201"/>
    <n v="0"/>
    <n v="748.1"/>
    <m/>
    <m/>
    <m/>
    <m/>
    <n v="2491100"/>
    <n v="733"/>
    <n v="748.1"/>
    <s v=""/>
    <s v=""/>
    <s v=""/>
  </r>
  <r>
    <d v="2024-09-05T00:00:00"/>
    <x v="248"/>
    <n v="1200"/>
    <d v="1902-01-26T12:00:00"/>
    <n v="70.75"/>
    <n v="6.75"/>
    <n v="1.51"/>
    <n v="4.53"/>
    <m/>
    <n v="24.992000000000001"/>
    <n v="34.5"/>
    <n v="7.8700000000000006E-2"/>
    <n v="0.1201"/>
    <n v="0"/>
    <n v="790.6"/>
    <m/>
    <m/>
    <m/>
    <m/>
    <n v="2491200"/>
    <n v="785.2"/>
    <n v="790.6"/>
    <s v=""/>
    <s v=""/>
    <s v=""/>
  </r>
  <r>
    <d v="2024-09-05T00:00:00"/>
    <x v="248"/>
    <n v="1300"/>
    <d v="1902-01-26T13:00:00"/>
    <n v="73.2"/>
    <n v="9.2000000000000028"/>
    <n v="1.51"/>
    <n v="5.03"/>
    <m/>
    <n v="24.652999999999999"/>
    <n v="33.700000000000003"/>
    <n v="7.8700000000000006E-2"/>
    <n v="0.11940000000000001"/>
    <n v="0"/>
    <n v="783.1"/>
    <m/>
    <m/>
    <m/>
    <m/>
    <n v="2491300"/>
    <n v="783.2"/>
    <n v="783.1"/>
    <s v=""/>
    <s v=""/>
    <s v=""/>
  </r>
  <r>
    <d v="2024-09-05T00:00:00"/>
    <x v="248"/>
    <n v="1400"/>
    <d v="1902-01-26T14:00:00"/>
    <n v="74.72"/>
    <n v="10.719999999999999"/>
    <n v="1.51"/>
    <n v="4.03"/>
    <m/>
    <n v="26.207000000000001"/>
    <n v="32.4"/>
    <n v="7.8E-2"/>
    <n v="0.11940000000000001"/>
    <n v="0"/>
    <n v="728.1"/>
    <m/>
    <m/>
    <m/>
    <m/>
    <n v="2491400"/>
    <n v="727.2"/>
    <n v="728.1"/>
    <s v=""/>
    <s v=""/>
    <s v=""/>
  </r>
  <r>
    <d v="2024-09-05T00:00:00"/>
    <x v="248"/>
    <n v="1500"/>
    <d v="1902-01-26T15:00:00"/>
    <n v="71.8"/>
    <n v="7.7999999999999972"/>
    <n v="1.51"/>
    <n v="4.03"/>
    <m/>
    <n v="24.870999999999999"/>
    <n v="31.5"/>
    <n v="7.8E-2"/>
    <n v="0.1187"/>
    <n v="0"/>
    <n v="619.4"/>
    <m/>
    <m/>
    <m/>
    <m/>
    <n v="2491500"/>
    <n v="621.5"/>
    <n v="619.4"/>
    <s v=""/>
    <s v=""/>
    <s v=""/>
  </r>
  <r>
    <d v="2024-09-05T00:00:00"/>
    <x v="248"/>
    <n v="1600"/>
    <d v="1902-01-26T16:00:00"/>
    <n v="75.19"/>
    <n v="11.189999999999998"/>
    <n v="1.01"/>
    <n v="3.52"/>
    <m/>
    <n v="24.411999999999999"/>
    <n v="31.3"/>
    <n v="7.8E-2"/>
    <n v="0.1187"/>
    <n v="0"/>
    <n v="470.6"/>
    <m/>
    <m/>
    <m/>
    <m/>
    <n v="2491600"/>
    <n v="475"/>
    <n v="470.6"/>
    <s v=""/>
    <s v=""/>
    <s v=""/>
  </r>
  <r>
    <d v="2024-09-05T00:00:00"/>
    <x v="248"/>
    <n v="1700"/>
    <d v="1902-01-26T17:00:00"/>
    <n v="74.84"/>
    <n v="10.840000000000003"/>
    <n v="0.5"/>
    <n v="3.02"/>
    <m/>
    <n v="22.728999999999999"/>
    <n v="32.1"/>
    <n v="7.7299999999999994E-2"/>
    <n v="0.1187"/>
    <n v="0"/>
    <n v="294.39999999999998"/>
    <m/>
    <m/>
    <m/>
    <m/>
    <n v="2491700"/>
    <n v="300.5"/>
    <n v="294.39999999999998"/>
    <s v=""/>
    <s v=""/>
    <s v=""/>
  </r>
  <r>
    <d v="2024-09-05T00:00:00"/>
    <x v="248"/>
    <n v="1800"/>
    <d v="1902-01-26T18:00:00"/>
    <n v="72.150000000000006"/>
    <n v="8.1500000000000057"/>
    <n v="0"/>
    <n v="1.51"/>
    <m/>
    <n v="18.175999999999998"/>
    <n v="36.9"/>
    <n v="7.7299999999999994E-2"/>
    <n v="0.1187"/>
    <n v="0"/>
    <n v="114.4"/>
    <m/>
    <m/>
    <m/>
    <m/>
    <n v="2491800"/>
    <n v="121.5"/>
    <n v="114.4"/>
    <s v=""/>
    <s v=""/>
    <s v=""/>
  </r>
  <r>
    <d v="2024-09-05T00:00:00"/>
    <x v="248"/>
    <n v="1900"/>
    <d v="1902-01-26T19:00:00"/>
    <n v="73.44"/>
    <n v="9.4399999999999977"/>
    <n v="0.5"/>
    <n v="1.51"/>
    <m/>
    <n v="14.96"/>
    <n v="50.1"/>
    <n v="7.5800000000000006E-2"/>
    <n v="0.11940000000000001"/>
    <n v="0"/>
    <n v="3.1"/>
    <m/>
    <m/>
    <m/>
    <m/>
    <n v="2491900"/>
    <n v="5.3"/>
    <n v="3.1"/>
    <s v=""/>
    <s v=""/>
    <s v=""/>
  </r>
  <r>
    <d v="2024-09-05T00:00:00"/>
    <x v="248"/>
    <n v="2000"/>
    <d v="1902-01-26T20:00:00"/>
    <n v="75.42"/>
    <n v="11.420000000000002"/>
    <n v="0"/>
    <n v="1.51"/>
    <m/>
    <n v="14.648999999999999"/>
    <n v="46"/>
    <n v="7.5800000000000006E-2"/>
    <n v="0.11940000000000001"/>
    <n v="0"/>
    <n v="0.6"/>
    <m/>
    <m/>
    <m/>
    <m/>
    <n v="2492000"/>
    <n v="0"/>
    <n v="0"/>
    <s v=""/>
    <s v=""/>
    <s v=""/>
  </r>
  <r>
    <d v="2024-09-05T00:00:00"/>
    <x v="248"/>
    <n v="2100"/>
    <d v="1902-01-26T21:00:00"/>
    <n v="75.78"/>
    <n v="11.780000000000001"/>
    <n v="0.5"/>
    <n v="2.52"/>
    <m/>
    <n v="16.701000000000001"/>
    <n v="43.2"/>
    <n v="7.5800000000000006E-2"/>
    <n v="0.11940000000000001"/>
    <n v="0"/>
    <n v="0.6"/>
    <m/>
    <m/>
    <m/>
    <m/>
    <n v="2492100"/>
    <n v="0"/>
    <n v="0"/>
    <s v=""/>
    <s v=""/>
    <s v=""/>
  </r>
  <r>
    <d v="2024-09-05T00:00:00"/>
    <x v="248"/>
    <n v="2200"/>
    <d v="1902-01-26T22:00:00"/>
    <n v="73.67"/>
    <n v="9.6700000000000017"/>
    <n v="0"/>
    <n v="2.52"/>
    <m/>
    <n v="15.532999999999999"/>
    <n v="41.9"/>
    <n v="7.51E-2"/>
    <n v="0.11940000000000001"/>
    <n v="0"/>
    <n v="0.6"/>
    <m/>
    <m/>
    <m/>
    <m/>
    <n v="2492200"/>
    <n v="0"/>
    <n v="0"/>
    <s v=""/>
    <s v=""/>
    <s v=""/>
  </r>
  <r>
    <d v="2024-09-05T00:00:00"/>
    <x v="248"/>
    <n v="2300"/>
    <d v="1902-01-26T23:00:00"/>
    <n v="70.75"/>
    <n v="6.75"/>
    <n v="0"/>
    <n v="2.0099999999999998"/>
    <m/>
    <n v="14.816000000000001"/>
    <n v="45.3"/>
    <n v="7.4399999999999994E-2"/>
    <n v="0.11940000000000001"/>
    <n v="0"/>
    <n v="0.6"/>
    <m/>
    <m/>
    <m/>
    <m/>
    <n v="2492300"/>
    <n v="0"/>
    <n v="0"/>
    <s v=""/>
    <s v=""/>
    <s v=""/>
  </r>
  <r>
    <d v="2024-09-05T00:00:00"/>
    <x v="248"/>
    <n v="2400"/>
    <d v="1902-01-27T00:00:00"/>
    <n v="75.19"/>
    <n v="11.189999999999998"/>
    <n v="0"/>
    <n v="2.0099999999999998"/>
    <m/>
    <n v="14.146000000000001"/>
    <n v="38.700000000000003"/>
    <n v="7.3599999999999999E-2"/>
    <n v="0.11940000000000001"/>
    <n v="0"/>
    <n v="0.6"/>
    <m/>
    <m/>
    <m/>
    <m/>
    <n v="2492400"/>
    <n v="0"/>
    <n v="0"/>
    <n v="7.3999999999999996E-2"/>
    <n v="0.11899999999999999"/>
    <n v="0.112"/>
  </r>
  <r>
    <d v="2024-09-06T00:00:00"/>
    <x v="249"/>
    <n v="100"/>
    <d v="1902-01-27T01:00:00"/>
    <n v="73.790000000000006"/>
    <n v="9.7900000000000063"/>
    <n v="0"/>
    <n v="2.0099999999999998"/>
    <m/>
    <n v="15.055"/>
    <n v="37.6"/>
    <n v="7.3599999999999999E-2"/>
    <n v="0.11940000000000001"/>
    <n v="0"/>
    <n v="0.6"/>
    <m/>
    <m/>
    <m/>
    <m/>
    <n v="2500100"/>
    <n v="0"/>
    <n v="0"/>
    <s v=""/>
    <s v=""/>
    <s v=""/>
  </r>
  <r>
    <d v="2024-09-06T00:00:00"/>
    <x v="249"/>
    <n v="200"/>
    <d v="1902-01-27T02:00:00"/>
    <n v="71.33"/>
    <n v="7.3299999999999983"/>
    <n v="0.5"/>
    <n v="2.0099999999999998"/>
    <m/>
    <n v="12.388999999999999"/>
    <n v="41.7"/>
    <n v="7.2900000000000006E-2"/>
    <n v="0.11940000000000001"/>
    <n v="0"/>
    <n v="0.6"/>
    <m/>
    <m/>
    <m/>
    <m/>
    <n v="2500200"/>
    <n v="0"/>
    <n v="0"/>
    <s v=""/>
    <s v=""/>
    <s v=""/>
  </r>
  <r>
    <d v="2024-09-06T00:00:00"/>
    <x v="249"/>
    <n v="300"/>
    <d v="1902-01-27T03:00:00"/>
    <n v="73.2"/>
    <n v="9.2000000000000028"/>
    <n v="0"/>
    <n v="1.51"/>
    <m/>
    <n v="14.074"/>
    <n v="41.7"/>
    <n v="7.22E-2"/>
    <n v="0.11940000000000001"/>
    <n v="0"/>
    <n v="0.6"/>
    <m/>
    <m/>
    <m/>
    <m/>
    <n v="2500300"/>
    <n v="0"/>
    <n v="0"/>
    <s v=""/>
    <s v=""/>
    <s v=""/>
  </r>
  <r>
    <d v="2024-09-06T00:00:00"/>
    <x v="249"/>
    <n v="400"/>
    <d v="1902-01-27T04:00:00"/>
    <n v="69.930000000000007"/>
    <n v="5.9300000000000068"/>
    <n v="0"/>
    <n v="2.52"/>
    <m/>
    <n v="13.233000000000001"/>
    <n v="40.700000000000003"/>
    <n v="7.1499999999999994E-2"/>
    <n v="0.1187"/>
    <n v="0"/>
    <n v="0.6"/>
    <m/>
    <m/>
    <m/>
    <m/>
    <n v="2500400"/>
    <n v="0"/>
    <n v="0"/>
    <s v=""/>
    <s v=""/>
    <s v=""/>
  </r>
  <r>
    <d v="2024-09-06T00:00:00"/>
    <x v="249"/>
    <n v="500"/>
    <d v="1902-01-27T05:00:00"/>
    <n v="73.900000000000006"/>
    <n v="9.9000000000000057"/>
    <n v="0"/>
    <n v="1.51"/>
    <m/>
    <n v="12.388999999999999"/>
    <n v="44.7"/>
    <n v="7.22E-2"/>
    <n v="0.1187"/>
    <n v="0"/>
    <n v="0.6"/>
    <m/>
    <m/>
    <m/>
    <m/>
    <n v="2500500"/>
    <n v="0"/>
    <n v="0"/>
    <s v=""/>
    <s v=""/>
    <s v=""/>
  </r>
  <r>
    <d v="2024-09-06T00:00:00"/>
    <x v="249"/>
    <n v="600"/>
    <d v="1902-01-27T06:00:00"/>
    <n v="65.709999999999994"/>
    <n v="1.7099999999999937"/>
    <n v="0"/>
    <n v="2.52"/>
    <m/>
    <n v="12.534000000000001"/>
    <n v="45"/>
    <n v="7.1499999999999994E-2"/>
    <n v="0.1187"/>
    <n v="0"/>
    <n v="8.1"/>
    <m/>
    <m/>
    <m/>
    <m/>
    <n v="2500600"/>
    <n v="7.2"/>
    <n v="8.1"/>
    <s v=""/>
    <s v=""/>
    <s v=""/>
  </r>
  <r>
    <d v="2024-09-06T00:00:00"/>
    <x v="249"/>
    <n v="700"/>
    <d v="1902-01-27T07:00:00"/>
    <n v="73.2"/>
    <n v="9.2000000000000028"/>
    <n v="0.5"/>
    <n v="4.03"/>
    <m/>
    <n v="17.724"/>
    <n v="42.4"/>
    <n v="7.1499999999999994E-2"/>
    <n v="0.11799999999999999"/>
    <n v="0"/>
    <n v="133.1"/>
    <m/>
    <m/>
    <m/>
    <m/>
    <n v="2500700"/>
    <n v="130.19999999999999"/>
    <n v="133.1"/>
    <s v=""/>
    <s v=""/>
    <s v=""/>
  </r>
  <r>
    <d v="2024-09-06T00:00:00"/>
    <x v="249"/>
    <n v="800"/>
    <d v="1902-01-27T08:00:00"/>
    <n v="73.08"/>
    <n v="9.0799999999999983"/>
    <n v="0.5"/>
    <n v="3.02"/>
    <m/>
    <n v="20.055"/>
    <n v="37.299999999999997"/>
    <n v="7.0699999999999999E-2"/>
    <n v="0.11799999999999999"/>
    <n v="0"/>
    <n v="355.6"/>
    <m/>
    <m/>
    <m/>
    <m/>
    <n v="2500800"/>
    <n v="309.8"/>
    <n v="355.6"/>
    <s v=""/>
    <s v=""/>
    <s v=""/>
  </r>
  <r>
    <d v="2024-09-06T00:00:00"/>
    <x v="249"/>
    <n v="900"/>
    <d v="1902-01-27T09:00:00"/>
    <n v="71.92"/>
    <n v="7.9200000000000017"/>
    <n v="1.01"/>
    <n v="4.53"/>
    <m/>
    <n v="21.890999999999998"/>
    <n v="36.4"/>
    <n v="7.0000000000000007E-2"/>
    <n v="0.1172"/>
    <n v="0"/>
    <n v="520.6"/>
    <m/>
    <m/>
    <m/>
    <m/>
    <n v="2500900"/>
    <n v="482.3"/>
    <n v="520.6"/>
    <s v=""/>
    <s v=""/>
    <s v=""/>
  </r>
  <r>
    <d v="2024-09-06T00:00:00"/>
    <x v="249"/>
    <n v="1000"/>
    <d v="1902-01-27T10:00:00"/>
    <n v="71.8"/>
    <n v="7.7999999999999972"/>
    <n v="1.51"/>
    <n v="5.03"/>
    <m/>
    <n v="22.896000000000001"/>
    <n v="34.799999999999997"/>
    <n v="6.8599999999999994E-2"/>
    <n v="0.11650000000000001"/>
    <n v="0"/>
    <n v="648.1"/>
    <m/>
    <m/>
    <m/>
    <m/>
    <n v="2501000"/>
    <n v="626"/>
    <n v="648.1"/>
    <s v=""/>
    <s v=""/>
    <s v=""/>
  </r>
  <r>
    <d v="2024-09-06T00:00:00"/>
    <x v="249"/>
    <n v="1100"/>
    <d v="1902-01-27T11:00:00"/>
    <n v="70.86"/>
    <n v="6.8599999999999994"/>
    <n v="2.0099999999999998"/>
    <n v="5.03"/>
    <m/>
    <n v="24.146000000000001"/>
    <n v="33"/>
    <n v="6.7799999999999999E-2"/>
    <n v="0.1158"/>
    <n v="0"/>
    <n v="735.6"/>
    <m/>
    <m/>
    <m/>
    <m/>
    <n v="2501100"/>
    <n v="728.3"/>
    <n v="735.6"/>
    <s v=""/>
    <s v=""/>
    <s v=""/>
  </r>
  <r>
    <d v="2024-09-06T00:00:00"/>
    <x v="249"/>
    <n v="1200"/>
    <d v="1902-01-27T12:00:00"/>
    <n v="72.27"/>
    <n v="8.269999999999996"/>
    <n v="2.0099999999999998"/>
    <n v="5.54"/>
    <m/>
    <n v="24.702000000000002"/>
    <n v="29.9"/>
    <n v="6.7100000000000007E-2"/>
    <n v="0.115"/>
    <n v="0"/>
    <n v="780.6"/>
    <m/>
    <m/>
    <m/>
    <m/>
    <n v="2501200"/>
    <n v="780"/>
    <n v="780.6"/>
    <s v=""/>
    <s v=""/>
    <s v=""/>
  </r>
  <r>
    <d v="2024-09-06T00:00:00"/>
    <x v="249"/>
    <n v="1300"/>
    <d v="1902-01-27T13:00:00"/>
    <n v="69.69"/>
    <n v="5.6899999999999977"/>
    <n v="2.0099999999999998"/>
    <n v="4.53"/>
    <m/>
    <n v="27.087"/>
    <n v="28.3"/>
    <n v="6.7799999999999999E-2"/>
    <n v="0.115"/>
    <n v="0"/>
    <n v="771.9"/>
    <m/>
    <m/>
    <m/>
    <m/>
    <n v="2501300"/>
    <n v="777.8"/>
    <n v="771.9"/>
    <s v=""/>
    <s v=""/>
    <s v=""/>
  </r>
  <r>
    <d v="2024-09-06T00:00:00"/>
    <x v="249"/>
    <n v="1400"/>
    <d v="1902-01-27T14:00:00"/>
    <n v="73.08"/>
    <n v="9.0799999999999983"/>
    <n v="1.51"/>
    <n v="4.53"/>
    <m/>
    <n v="26.989000000000001"/>
    <n v="24.3"/>
    <n v="6.7799999999999999E-2"/>
    <n v="0.115"/>
    <n v="0"/>
    <n v="723.1"/>
    <m/>
    <m/>
    <m/>
    <m/>
    <n v="2501400"/>
    <n v="721"/>
    <n v="723.1"/>
    <s v=""/>
    <s v=""/>
    <s v=""/>
  </r>
  <r>
    <d v="2024-09-06T00:00:00"/>
    <x v="249"/>
    <n v="1500"/>
    <d v="1902-01-27T15:00:00"/>
    <n v="74.14"/>
    <n v="10.14"/>
    <n v="1.01"/>
    <n v="4.03"/>
    <m/>
    <n v="25.646999999999998"/>
    <n v="18.8"/>
    <n v="6.7100000000000007E-2"/>
    <n v="0.1143"/>
    <n v="0"/>
    <n v="618.1"/>
    <m/>
    <m/>
    <m/>
    <m/>
    <n v="2501500"/>
    <n v="614.70000000000005"/>
    <n v="618.1"/>
    <s v=""/>
    <s v=""/>
    <s v=""/>
  </r>
  <r>
    <d v="2024-09-06T00:00:00"/>
    <x v="249"/>
    <n v="1600"/>
    <d v="1902-01-27T16:00:00"/>
    <n v="71.8"/>
    <n v="7.7999999999999972"/>
    <n v="0.5"/>
    <n v="3.52"/>
    <m/>
    <n v="25.574000000000002"/>
    <n v="21.7"/>
    <n v="6.7100000000000007E-2"/>
    <n v="0.1143"/>
    <n v="0"/>
    <n v="455.6"/>
    <m/>
    <m/>
    <m/>
    <m/>
    <n v="2501600"/>
    <n v="467.8"/>
    <n v="455.6"/>
    <s v=""/>
    <s v=""/>
    <s v=""/>
  </r>
  <r>
    <d v="2024-09-06T00:00:00"/>
    <x v="249"/>
    <n v="1700"/>
    <d v="1902-01-27T17:00:00"/>
    <n v="74.37"/>
    <n v="10.370000000000005"/>
    <n v="0.5"/>
    <n v="3.52"/>
    <m/>
    <n v="24.170999999999999"/>
    <n v="25.3"/>
    <n v="6.7100000000000007E-2"/>
    <n v="0.1143"/>
    <n v="0"/>
    <n v="274.39999999999998"/>
    <m/>
    <m/>
    <m/>
    <m/>
    <n v="2501700"/>
    <n v="293.5"/>
    <n v="274.39999999999998"/>
    <s v=""/>
    <s v=""/>
    <s v=""/>
  </r>
  <r>
    <d v="2024-09-06T00:00:00"/>
    <x v="249"/>
    <n v="1800"/>
    <d v="1902-01-27T18:00:00"/>
    <n v="74.84"/>
    <n v="10.840000000000003"/>
    <n v="0"/>
    <n v="2.0099999999999998"/>
    <m/>
    <n v="18.366"/>
    <n v="32.700000000000003"/>
    <n v="6.6400000000000001E-2"/>
    <n v="0.11650000000000001"/>
    <n v="0"/>
    <n v="83.1"/>
    <m/>
    <m/>
    <m/>
    <m/>
    <n v="2501800"/>
    <n v="114.7"/>
    <n v="83.1"/>
    <s v=""/>
    <s v=""/>
    <s v=""/>
  </r>
  <r>
    <d v="2024-09-06T00:00:00"/>
    <x v="249"/>
    <n v="1900"/>
    <d v="1902-01-27T19:00:00"/>
    <n v="75.66"/>
    <n v="11.659999999999997"/>
    <n v="0.5"/>
    <n v="1.51"/>
    <m/>
    <n v="15.007999999999999"/>
    <n v="42.8"/>
    <n v="6.5699999999999995E-2"/>
    <n v="0.1158"/>
    <n v="0"/>
    <n v="3.1"/>
    <m/>
    <m/>
    <m/>
    <m/>
    <n v="2501900"/>
    <n v="4.2"/>
    <n v="3.1"/>
    <s v=""/>
    <s v=""/>
    <s v=""/>
  </r>
  <r>
    <d v="2024-09-06T00:00:00"/>
    <x v="249"/>
    <n v="2000"/>
    <d v="1902-01-27T20:00:00"/>
    <n v="73.790000000000006"/>
    <n v="9.7900000000000063"/>
    <n v="0.5"/>
    <n v="1.51"/>
    <m/>
    <n v="14.984"/>
    <n v="43.3"/>
    <n v="6.4899999999999999E-2"/>
    <n v="0.1158"/>
    <n v="0"/>
    <n v="0.6"/>
    <m/>
    <m/>
    <m/>
    <m/>
    <n v="2502000"/>
    <n v="0"/>
    <n v="0"/>
    <s v=""/>
    <s v=""/>
    <s v=""/>
  </r>
  <r>
    <d v="2024-09-06T00:00:00"/>
    <x v="249"/>
    <n v="2100"/>
    <d v="1902-01-27T21:00:00"/>
    <n v="75.19"/>
    <n v="11.189999999999998"/>
    <n v="0.5"/>
    <n v="2.0099999999999998"/>
    <m/>
    <n v="14.266"/>
    <n v="45.4"/>
    <n v="6.4199999999999993E-2"/>
    <n v="0.1158"/>
    <n v="0"/>
    <n v="0.6"/>
    <m/>
    <m/>
    <m/>
    <m/>
    <n v="2502100"/>
    <n v="0"/>
    <n v="0"/>
    <s v=""/>
    <s v=""/>
    <s v=""/>
  </r>
  <r>
    <d v="2024-09-06T00:00:00"/>
    <x v="249"/>
    <n v="2200"/>
    <d v="1902-01-27T22:00:00"/>
    <n v="74.02"/>
    <n v="10.019999999999996"/>
    <n v="0.5"/>
    <n v="1.51"/>
    <m/>
    <n v="13.762"/>
    <n v="48.8"/>
    <n v="6.3500000000000001E-2"/>
    <n v="0.1158"/>
    <n v="0"/>
    <n v="0.6"/>
    <m/>
    <m/>
    <m/>
    <m/>
    <n v="2502200"/>
    <n v="0"/>
    <n v="0"/>
    <s v=""/>
    <s v=""/>
    <s v=""/>
  </r>
  <r>
    <d v="2024-09-06T00:00:00"/>
    <x v="249"/>
    <n v="2300"/>
    <d v="1902-01-27T23:00:00"/>
    <n v="65.599999999999994"/>
    <n v="1.5999999999999943"/>
    <n v="1.01"/>
    <n v="2.0099999999999998"/>
    <m/>
    <n v="13.593999999999999"/>
    <n v="48.2"/>
    <n v="6.3500000000000001E-2"/>
    <n v="0.1158"/>
    <n v="0"/>
    <n v="0.6"/>
    <m/>
    <m/>
    <m/>
    <m/>
    <n v="2502300"/>
    <n v="0"/>
    <n v="0"/>
    <s v=""/>
    <s v=""/>
    <s v=""/>
  </r>
  <r>
    <d v="2024-09-06T00:00:00"/>
    <x v="249"/>
    <n v="2400"/>
    <d v="1902-01-28T00:00:00"/>
    <n v="70.86"/>
    <n v="6.8599999999999994"/>
    <n v="1.01"/>
    <n v="2.0099999999999998"/>
    <m/>
    <n v="12.896000000000001"/>
    <n v="45.6"/>
    <n v="6.2799999999999995E-2"/>
    <n v="0.1158"/>
    <n v="0"/>
    <n v="0.6"/>
    <m/>
    <m/>
    <m/>
    <m/>
    <n v="2502400"/>
    <n v="0"/>
    <n v="0"/>
    <n v="6.3E-2"/>
    <n v="0.11600000000000001"/>
    <n v="6.9000000000000006E-2"/>
  </r>
  <r>
    <d v="2024-09-07T00:00:00"/>
    <x v="250"/>
    <n v="100"/>
    <d v="1902-01-28T01:00:00"/>
    <n v="74.61"/>
    <n v="10.61"/>
    <n v="1.01"/>
    <n v="2.0099999999999998"/>
    <m/>
    <n v="12.534000000000001"/>
    <n v="47"/>
    <n v="6.2E-2"/>
    <n v="0.1158"/>
    <n v="0"/>
    <n v="0.6"/>
    <m/>
    <m/>
    <m/>
    <m/>
    <n v="2510100"/>
    <n v="0"/>
    <n v="0"/>
    <s v=""/>
    <s v=""/>
    <s v=""/>
  </r>
  <r>
    <d v="2024-09-07T00:00:00"/>
    <x v="250"/>
    <n v="200"/>
    <d v="1902-01-28T02:00:00"/>
    <n v="73.319999999999993"/>
    <n v="9.3199999999999932"/>
    <n v="1.01"/>
    <n v="2.52"/>
    <m/>
    <n v="13.882"/>
    <n v="46.1"/>
    <n v="6.2E-2"/>
    <n v="0.115"/>
    <n v="0"/>
    <n v="0.6"/>
    <m/>
    <m/>
    <m/>
    <m/>
    <n v="2510200"/>
    <n v="0"/>
    <n v="0"/>
    <s v=""/>
    <s v=""/>
    <s v=""/>
  </r>
  <r>
    <d v="2024-09-07T00:00:00"/>
    <x v="250"/>
    <n v="300"/>
    <d v="1902-01-28T03:00:00"/>
    <n v="73.900000000000006"/>
    <n v="9.9000000000000057"/>
    <n v="1.01"/>
    <n v="2.52"/>
    <m/>
    <n v="13.185"/>
    <n v="43.4"/>
    <n v="6.13E-2"/>
    <n v="0.115"/>
    <n v="0"/>
    <n v="0.6"/>
    <m/>
    <m/>
    <m/>
    <m/>
    <n v="2510300"/>
    <n v="0"/>
    <n v="0"/>
    <s v=""/>
    <s v=""/>
    <s v=""/>
  </r>
  <r>
    <d v="2024-09-07T00:00:00"/>
    <x v="250"/>
    <n v="400"/>
    <d v="1902-01-28T04:00:00"/>
    <n v="74.959999999999994"/>
    <n v="10.959999999999994"/>
    <n v="1.01"/>
    <n v="3.02"/>
    <m/>
    <n v="13.449"/>
    <n v="43.3"/>
    <n v="6.13E-2"/>
    <n v="0.115"/>
    <n v="0"/>
    <n v="0.6"/>
    <m/>
    <m/>
    <m/>
    <m/>
    <n v="2510400"/>
    <n v="0"/>
    <n v="0"/>
    <s v=""/>
    <s v=""/>
    <s v=""/>
  </r>
  <r>
    <d v="2024-09-07T00:00:00"/>
    <x v="250"/>
    <n v="500"/>
    <d v="1902-01-28T05:00:00"/>
    <n v="75.069999999999993"/>
    <n v="11.069999999999993"/>
    <n v="0.5"/>
    <n v="2.0099999999999998"/>
    <m/>
    <n v="12.000999999999999"/>
    <n v="44.9"/>
    <n v="6.0600000000000001E-2"/>
    <n v="0.1143"/>
    <n v="0"/>
    <n v="0.6"/>
    <m/>
    <m/>
    <m/>
    <m/>
    <n v="2510500"/>
    <n v="0"/>
    <n v="0"/>
    <s v=""/>
    <s v=""/>
    <s v=""/>
  </r>
  <r>
    <d v="2024-09-07T00:00:00"/>
    <x v="250"/>
    <n v="600"/>
    <d v="1902-01-28T06:00:00"/>
    <n v="75.19"/>
    <n v="11.189999999999998"/>
    <n v="0.5"/>
    <n v="1.51"/>
    <m/>
    <n v="11.929"/>
    <n v="48.3"/>
    <n v="6.0600000000000001E-2"/>
    <n v="0.1143"/>
    <n v="0"/>
    <n v="13.1"/>
    <m/>
    <m/>
    <m/>
    <m/>
    <n v="2510600"/>
    <n v="6.5"/>
    <n v="13.1"/>
    <s v=""/>
    <s v=""/>
    <s v=""/>
  </r>
  <r>
    <d v="2024-09-07T00:00:00"/>
    <x v="250"/>
    <n v="700"/>
    <d v="1902-01-28T07:00:00"/>
    <n v="73.08"/>
    <n v="9.0799999999999983"/>
    <n v="0.5"/>
    <n v="2.0099999999999998"/>
    <m/>
    <n v="14.721"/>
    <n v="52"/>
    <n v="5.9799999999999999E-2"/>
    <n v="0.1143"/>
    <n v="0"/>
    <n v="116.9"/>
    <m/>
    <m/>
    <m/>
    <m/>
    <n v="2510700"/>
    <n v="126.5"/>
    <n v="116.9"/>
    <s v=""/>
    <s v=""/>
    <s v=""/>
  </r>
  <r>
    <d v="2024-09-07T00:00:00"/>
    <x v="250"/>
    <n v="800"/>
    <d v="1902-01-28T08:00:00"/>
    <n v="75.31"/>
    <n v="11.310000000000002"/>
    <n v="0.5"/>
    <n v="3.02"/>
    <m/>
    <n v="19.936"/>
    <n v="47.1"/>
    <n v="6.0600000000000001E-2"/>
    <n v="0.11210000000000001"/>
    <n v="0"/>
    <n v="309.39999999999998"/>
    <m/>
    <m/>
    <m/>
    <m/>
    <n v="2510800"/>
    <n v="305.8"/>
    <n v="309.39999999999998"/>
    <s v=""/>
    <s v=""/>
    <s v=""/>
  </r>
  <r>
    <d v="2024-09-07T00:00:00"/>
    <x v="250"/>
    <n v="900"/>
    <d v="1902-01-28T09:00:00"/>
    <n v="74.25"/>
    <n v="10.25"/>
    <n v="0.5"/>
    <n v="4.03"/>
    <m/>
    <n v="22.202000000000002"/>
    <n v="30.9"/>
    <n v="5.9799999999999999E-2"/>
    <n v="0.1114"/>
    <n v="0"/>
    <n v="484.4"/>
    <m/>
    <m/>
    <m/>
    <m/>
    <n v="2510900"/>
    <n v="478.3"/>
    <n v="484.4"/>
    <s v=""/>
    <s v=""/>
    <s v=""/>
  </r>
  <r>
    <d v="2024-09-07T00:00:00"/>
    <x v="250"/>
    <n v="1000"/>
    <d v="1902-01-28T10:00:00"/>
    <n v="71.92"/>
    <n v="7.9200000000000017"/>
    <n v="1.01"/>
    <n v="3.52"/>
    <m/>
    <n v="24.266999999999999"/>
    <n v="25.9"/>
    <n v="5.91E-2"/>
    <n v="0.1114"/>
    <n v="0"/>
    <n v="620.6"/>
    <m/>
    <m/>
    <m/>
    <m/>
    <n v="2511000"/>
    <n v="621.79999999999995"/>
    <n v="620.6"/>
    <s v=""/>
    <s v=""/>
    <s v=""/>
  </r>
  <r>
    <d v="2024-09-07T00:00:00"/>
    <x v="250"/>
    <n v="1100"/>
    <d v="1902-01-28T11:00:00"/>
    <n v="72.73"/>
    <n v="8.730000000000004"/>
    <n v="0.5"/>
    <n v="4.53"/>
    <m/>
    <n v="24.895"/>
    <n v="24"/>
    <n v="5.8400000000000001E-2"/>
    <n v="0.11070000000000001"/>
    <n v="0"/>
    <n v="715.6"/>
    <m/>
    <m/>
    <m/>
    <m/>
    <n v="2511100"/>
    <n v="723.3"/>
    <n v="715.6"/>
    <s v=""/>
    <s v=""/>
    <s v=""/>
  </r>
  <r>
    <d v="2024-09-07T00:00:00"/>
    <x v="250"/>
    <n v="1200"/>
    <d v="1902-01-28T12:00:00"/>
    <n v="70.98"/>
    <n v="6.980000000000004"/>
    <n v="0.5"/>
    <n v="4.03"/>
    <m/>
    <n v="25.283000000000001"/>
    <n v="22.5"/>
    <n v="5.8400000000000001E-2"/>
    <n v="0.11070000000000001"/>
    <n v="0"/>
    <n v="754.4"/>
    <m/>
    <m/>
    <m/>
    <m/>
    <n v="2511200"/>
    <n v="774.8"/>
    <n v="754.4"/>
    <s v=""/>
    <s v=""/>
    <s v=""/>
  </r>
  <r>
    <d v="2024-09-07T00:00:00"/>
    <x v="250"/>
    <n v="1300"/>
    <d v="1902-01-28T13:00:00"/>
    <n v="75.19"/>
    <n v="11.189999999999998"/>
    <n v="0.5"/>
    <n v="4.03"/>
    <m/>
    <n v="26.303999999999998"/>
    <n v="22.9"/>
    <n v="5.8400000000000001E-2"/>
    <n v="0.11210000000000001"/>
    <n v="0"/>
    <n v="738.1"/>
    <m/>
    <m/>
    <m/>
    <m/>
    <n v="2511300"/>
    <n v="771.8"/>
    <n v="738.1"/>
    <s v=""/>
    <s v=""/>
    <s v=""/>
  </r>
  <r>
    <d v="2024-09-07T00:00:00"/>
    <x v="250"/>
    <n v="1400"/>
    <d v="1902-01-28T14:00:00"/>
    <n v="73.900000000000006"/>
    <n v="9.9000000000000057"/>
    <n v="0.5"/>
    <n v="3.52"/>
    <m/>
    <n v="25.744"/>
    <n v="23.2"/>
    <n v="5.8400000000000001E-2"/>
    <n v="0.11210000000000001"/>
    <n v="0"/>
    <n v="666.9"/>
    <m/>
    <m/>
    <m/>
    <m/>
    <n v="2511400"/>
    <n v="714.7"/>
    <n v="666.9"/>
    <s v=""/>
    <s v=""/>
    <s v=""/>
  </r>
  <r>
    <d v="2024-09-07T00:00:00"/>
    <x v="250"/>
    <n v="1500"/>
    <d v="1902-01-28T15:00:00"/>
    <n v="73.319999999999993"/>
    <n v="9.3199999999999932"/>
    <n v="0.5"/>
    <n v="4.03"/>
    <m/>
    <n v="25.524999999999999"/>
    <n v="24.3"/>
    <n v="5.91E-2"/>
    <n v="0.11210000000000001"/>
    <n v="0"/>
    <n v="543.1"/>
    <m/>
    <m/>
    <m/>
    <m/>
    <n v="2511500"/>
    <n v="608"/>
    <n v="543.1"/>
    <s v=""/>
    <s v=""/>
    <s v=""/>
  </r>
  <r>
    <d v="2024-09-07T00:00:00"/>
    <x v="250"/>
    <n v="1600"/>
    <d v="1902-01-28T16:00:00"/>
    <n v="72.73"/>
    <n v="8.730000000000004"/>
    <n v="0.5"/>
    <n v="3.52"/>
    <m/>
    <n v="24.895"/>
    <n v="25.6"/>
    <n v="5.91E-2"/>
    <n v="0.11210000000000001"/>
    <n v="0"/>
    <n v="390.6"/>
    <m/>
    <m/>
    <m/>
    <m/>
    <n v="2511600"/>
    <n v="460.5"/>
    <n v="390.6"/>
    <s v=""/>
    <s v=""/>
    <s v=""/>
  </r>
  <r>
    <d v="2024-09-07T00:00:00"/>
    <x v="250"/>
    <n v="1700"/>
    <d v="1902-01-28T17:00:00"/>
    <n v="76.13"/>
    <n v="12.129999999999995"/>
    <n v="0.5"/>
    <n v="3.52"/>
    <m/>
    <n v="22.681000000000001"/>
    <n v="29.8"/>
    <n v="5.91E-2"/>
    <n v="0.1114"/>
    <n v="0"/>
    <n v="214.4"/>
    <m/>
    <m/>
    <m/>
    <m/>
    <n v="2511700"/>
    <n v="286.3"/>
    <n v="214.4"/>
    <s v=""/>
    <s v=""/>
    <s v=""/>
  </r>
  <r>
    <d v="2024-09-07T00:00:00"/>
    <x v="250"/>
    <n v="1800"/>
    <d v="1902-01-28T18:00:00"/>
    <n v="74.84"/>
    <n v="10.840000000000003"/>
    <n v="0"/>
    <n v="1.51"/>
    <m/>
    <n v="16.963000000000001"/>
    <n v="37.6"/>
    <n v="5.8400000000000001E-2"/>
    <n v="0.1114"/>
    <n v="0"/>
    <n v="66.900000000000006"/>
    <m/>
    <m/>
    <m/>
    <m/>
    <n v="2511800"/>
    <n v="107.7"/>
    <n v="66.900000000000006"/>
    <s v=""/>
    <s v=""/>
    <s v=""/>
  </r>
  <r>
    <d v="2024-09-07T00:00:00"/>
    <x v="250"/>
    <n v="1900"/>
    <d v="1902-01-28T19:00:00"/>
    <n v="75.540000000000006"/>
    <n v="11.540000000000006"/>
    <n v="1.01"/>
    <n v="2.0099999999999998"/>
    <m/>
    <n v="15.007999999999999"/>
    <n v="42.3"/>
    <n v="5.8400000000000001E-2"/>
    <n v="0.1114"/>
    <n v="0"/>
    <n v="1.9"/>
    <m/>
    <m/>
    <m/>
    <m/>
    <n v="2511900"/>
    <n v="3.2"/>
    <n v="1.9"/>
    <s v=""/>
    <s v=""/>
    <s v=""/>
  </r>
  <r>
    <d v="2024-09-07T00:00:00"/>
    <x v="250"/>
    <n v="2000"/>
    <d v="1902-01-28T20:00:00"/>
    <n v="73.55"/>
    <n v="9.5499999999999972"/>
    <n v="1.01"/>
    <n v="2.0099999999999998"/>
    <m/>
    <n v="14.816000000000001"/>
    <n v="39.5"/>
    <n v="5.7700000000000001E-2"/>
    <n v="0.1114"/>
    <n v="0"/>
    <n v="0.6"/>
    <m/>
    <m/>
    <m/>
    <m/>
    <n v="2512000"/>
    <n v="0"/>
    <n v="0"/>
    <s v=""/>
    <s v=""/>
    <s v=""/>
  </r>
  <r>
    <d v="2024-09-07T00:00:00"/>
    <x v="250"/>
    <n v="2100"/>
    <d v="1902-01-28T21:00:00"/>
    <n v="74.489999999999995"/>
    <n v="10.489999999999995"/>
    <n v="1.01"/>
    <n v="2.0099999999999998"/>
    <m/>
    <n v="15.318"/>
    <n v="42.1"/>
    <n v="5.6899999999999999E-2"/>
    <n v="0.1114"/>
    <n v="0"/>
    <n v="0.6"/>
    <m/>
    <m/>
    <m/>
    <m/>
    <n v="2512100"/>
    <n v="0"/>
    <n v="0"/>
    <s v=""/>
    <s v=""/>
    <s v=""/>
  </r>
  <r>
    <d v="2024-09-07T00:00:00"/>
    <x v="250"/>
    <n v="2200"/>
    <d v="1902-01-28T22:00:00"/>
    <n v="73.67"/>
    <n v="9.6700000000000017"/>
    <n v="1.01"/>
    <n v="1.51"/>
    <m/>
    <n v="14.96"/>
    <n v="43.2"/>
    <n v="5.62E-2"/>
    <n v="0.1114"/>
    <n v="0"/>
    <n v="0.6"/>
    <m/>
    <m/>
    <m/>
    <m/>
    <n v="2512200"/>
    <n v="0"/>
    <n v="0"/>
    <s v=""/>
    <s v=""/>
    <s v=""/>
  </r>
  <r>
    <d v="2024-09-07T00:00:00"/>
    <x v="250"/>
    <n v="2300"/>
    <d v="1902-01-28T23:00:00"/>
    <n v="72.73"/>
    <n v="8.730000000000004"/>
    <n v="1.01"/>
    <n v="2.0099999999999998"/>
    <m/>
    <n v="14.385"/>
    <n v="42"/>
    <n v="5.6899999999999999E-2"/>
    <n v="0.1085"/>
    <n v="0"/>
    <n v="0.6"/>
    <m/>
    <m/>
    <m/>
    <m/>
    <n v="2512300"/>
    <n v="0"/>
    <n v="0"/>
    <s v=""/>
    <s v=""/>
    <s v=""/>
  </r>
  <r>
    <d v="2024-09-07T00:00:00"/>
    <x v="250"/>
    <n v="2400"/>
    <d v="1902-01-29T00:00:00"/>
    <n v="68.87"/>
    <n v="4.8700000000000045"/>
    <n v="1.01"/>
    <n v="2.0099999999999998"/>
    <m/>
    <n v="13.69"/>
    <n v="43.3"/>
    <n v="5.5500000000000001E-2"/>
    <n v="0.11070000000000001"/>
    <n v="0"/>
    <n v="0.6"/>
    <m/>
    <m/>
    <m/>
    <m/>
    <n v="2512400"/>
    <n v="0"/>
    <n v="0"/>
    <n v="5.6000000000000001E-2"/>
    <n v="0.111"/>
    <n v="4.9000000000000002E-2"/>
  </r>
  <r>
    <d v="2024-09-08T00:00:00"/>
    <x v="251"/>
    <n v="100"/>
    <d v="1902-01-29T01:00:00"/>
    <n v="74.14"/>
    <n v="10.14"/>
    <n v="1.01"/>
    <n v="2.0099999999999998"/>
    <m/>
    <n v="13.377000000000001"/>
    <n v="44.7"/>
    <n v="5.4800000000000001E-2"/>
    <n v="0.11070000000000001"/>
    <n v="0"/>
    <n v="0.6"/>
    <m/>
    <m/>
    <m/>
    <m/>
    <n v="2520100"/>
    <n v="0"/>
    <n v="0"/>
    <s v=""/>
    <s v=""/>
    <s v=""/>
  </r>
  <r>
    <d v="2024-09-08T00:00:00"/>
    <x v="251"/>
    <n v="200"/>
    <d v="1902-01-29T02:00:00"/>
    <n v="74.84"/>
    <n v="10.840000000000003"/>
    <n v="1.01"/>
    <n v="2.0099999999999998"/>
    <m/>
    <n v="13.449"/>
    <n v="46.1"/>
    <n v="5.4800000000000001E-2"/>
    <n v="0.11070000000000001"/>
    <n v="0"/>
    <n v="0.6"/>
    <m/>
    <m/>
    <m/>
    <m/>
    <n v="2520200"/>
    <n v="0"/>
    <n v="0"/>
    <s v=""/>
    <s v=""/>
    <s v=""/>
  </r>
  <r>
    <d v="2024-09-08T00:00:00"/>
    <x v="251"/>
    <n v="300"/>
    <d v="1902-01-29T03:00:00"/>
    <n v="74.61"/>
    <n v="10.61"/>
    <n v="1.51"/>
    <n v="2.0099999999999998"/>
    <m/>
    <n v="13.593999999999999"/>
    <n v="45.6"/>
    <n v="5.3999999999999999E-2"/>
    <n v="0.11070000000000001"/>
    <n v="0"/>
    <n v="0.6"/>
    <m/>
    <m/>
    <m/>
    <m/>
    <n v="2520300"/>
    <n v="0"/>
    <n v="0"/>
    <s v=""/>
    <s v=""/>
    <s v=""/>
  </r>
  <r>
    <d v="2024-09-08T00:00:00"/>
    <x v="251"/>
    <n v="400"/>
    <d v="1902-01-29T04:00:00"/>
    <n v="74.84"/>
    <n v="10.840000000000003"/>
    <n v="1.51"/>
    <n v="2.0099999999999998"/>
    <m/>
    <n v="13.257"/>
    <n v="46.2"/>
    <n v="5.3999999999999999E-2"/>
    <n v="0.11"/>
    <n v="0"/>
    <n v="0.6"/>
    <m/>
    <m/>
    <m/>
    <m/>
    <n v="2520400"/>
    <n v="0"/>
    <n v="0"/>
    <s v=""/>
    <s v=""/>
    <s v=""/>
  </r>
  <r>
    <d v="2024-09-08T00:00:00"/>
    <x v="251"/>
    <n v="500"/>
    <d v="1902-01-29T05:00:00"/>
    <n v="74.84"/>
    <n v="10.840000000000003"/>
    <n v="1.01"/>
    <n v="2.0099999999999998"/>
    <m/>
    <n v="13.93"/>
    <n v="46.2"/>
    <n v="5.33E-2"/>
    <n v="0.11"/>
    <n v="0"/>
    <n v="0.6"/>
    <m/>
    <m/>
    <m/>
    <m/>
    <n v="2520500"/>
    <n v="0"/>
    <n v="0"/>
    <s v=""/>
    <s v=""/>
    <s v=""/>
  </r>
  <r>
    <d v="2024-09-08T00:00:00"/>
    <x v="251"/>
    <n v="600"/>
    <d v="1902-01-29T06:00:00"/>
    <n v="74.489999999999995"/>
    <n v="10.489999999999995"/>
    <n v="0"/>
    <n v="2.52"/>
    <m/>
    <n v="15.843"/>
    <n v="45.3"/>
    <n v="5.3999999999999999E-2"/>
    <n v="0.10920000000000001"/>
    <n v="0"/>
    <n v="8.1"/>
    <m/>
    <m/>
    <m/>
    <m/>
    <n v="2520600"/>
    <n v="5.5"/>
    <n v="8.1"/>
    <s v=""/>
    <s v=""/>
    <s v=""/>
  </r>
  <r>
    <d v="2024-09-08T00:00:00"/>
    <x v="251"/>
    <n v="700"/>
    <d v="1902-01-29T07:00:00"/>
    <n v="75.31"/>
    <n v="11.310000000000002"/>
    <n v="0.5"/>
    <n v="3.02"/>
    <m/>
    <n v="16.058"/>
    <n v="45.3"/>
    <n v="5.3999999999999999E-2"/>
    <n v="0.10920000000000001"/>
    <n v="0"/>
    <n v="44.4"/>
    <m/>
    <m/>
    <m/>
    <m/>
    <n v="2520700"/>
    <n v="122.8"/>
    <n v="44.4"/>
    <s v=""/>
    <s v=""/>
    <s v=""/>
  </r>
  <r>
    <d v="2024-09-08T00:00:00"/>
    <x v="251"/>
    <n v="800"/>
    <d v="1902-01-29T08:00:00"/>
    <n v="75.31"/>
    <n v="11.310000000000002"/>
    <n v="0"/>
    <n v="2.52"/>
    <m/>
    <n v="16.391999999999999"/>
    <n v="48.4"/>
    <n v="5.33E-2"/>
    <n v="0.1085"/>
    <n v="0"/>
    <n v="79.400000000000006"/>
    <m/>
    <m/>
    <m/>
    <m/>
    <n v="2520800"/>
    <n v="301.8"/>
    <n v="79.400000000000006"/>
    <s v=""/>
    <s v=""/>
    <s v=""/>
  </r>
  <r>
    <d v="2024-09-08T00:00:00"/>
    <x v="251"/>
    <n v="900"/>
    <d v="1902-01-29T09:00:00"/>
    <n v="74.959999999999994"/>
    <n v="10.959999999999994"/>
    <n v="0.5"/>
    <n v="2.52"/>
    <m/>
    <n v="20.030999999999999"/>
    <n v="46.9"/>
    <n v="5.3999999999999999E-2"/>
    <n v="0.10630000000000001"/>
    <n v="0"/>
    <n v="246.9"/>
    <m/>
    <m/>
    <m/>
    <m/>
    <n v="2520900"/>
    <n v="473.8"/>
    <n v="246.9"/>
    <s v=""/>
    <s v=""/>
    <s v=""/>
  </r>
  <r>
    <d v="2024-09-08T00:00:00"/>
    <x v="251"/>
    <n v="1000"/>
    <d v="1902-01-29T10:00:00"/>
    <n v="75.19"/>
    <n v="11.189999999999998"/>
    <n v="1.01"/>
    <n v="4.03"/>
    <m/>
    <n v="18.366"/>
    <n v="44.6"/>
    <n v="5.3999999999999999E-2"/>
    <n v="0.10630000000000001"/>
    <n v="0"/>
    <n v="225.6"/>
    <m/>
    <m/>
    <m/>
    <m/>
    <n v="2521000"/>
    <n v="617.20000000000005"/>
    <n v="225.6"/>
    <s v=""/>
    <s v=""/>
    <s v=""/>
  </r>
  <r>
    <d v="2024-09-08T00:00:00"/>
    <x v="251"/>
    <n v="1100"/>
    <d v="1902-01-29T11:00:00"/>
    <n v="73.08"/>
    <n v="9.0799999999999983"/>
    <n v="0.5"/>
    <n v="3.52"/>
    <m/>
    <n v="23.664999999999999"/>
    <n v="38.799999999999997"/>
    <n v="5.3999999999999999E-2"/>
    <n v="0.1056"/>
    <n v="0"/>
    <n v="379.4"/>
    <m/>
    <m/>
    <m/>
    <m/>
    <n v="2521100"/>
    <n v="718.5"/>
    <n v="379.4"/>
    <s v=""/>
    <s v=""/>
    <s v=""/>
  </r>
  <r>
    <d v="2024-09-08T00:00:00"/>
    <x v="251"/>
    <n v="1200"/>
    <d v="1902-01-29T12:00:00"/>
    <n v="72.03"/>
    <n v="8.0300000000000011"/>
    <n v="1.01"/>
    <n v="6.04"/>
    <m/>
    <n v="23.521000000000001"/>
    <n v="33.299999999999997"/>
    <n v="5.33E-2"/>
    <n v="0.1056"/>
    <n v="0"/>
    <n v="646.9"/>
    <m/>
    <m/>
    <m/>
    <m/>
    <n v="2521200"/>
    <n v="769.3"/>
    <n v="646.9"/>
    <s v=""/>
    <s v=""/>
    <s v=""/>
  </r>
  <r>
    <d v="2024-09-08T00:00:00"/>
    <x v="251"/>
    <n v="1300"/>
    <d v="1902-01-29T13:00:00"/>
    <n v="72.5"/>
    <n v="8.5"/>
    <n v="1.51"/>
    <n v="5.03"/>
    <m/>
    <n v="23.497"/>
    <n v="35.6"/>
    <n v="5.33E-2"/>
    <n v="0.1056"/>
    <n v="0"/>
    <n v="521.9"/>
    <m/>
    <m/>
    <m/>
    <m/>
    <n v="2521300"/>
    <n v="765.8"/>
    <n v="521.9"/>
    <s v=""/>
    <s v=""/>
    <s v=""/>
  </r>
  <r>
    <d v="2024-09-08T00:00:00"/>
    <x v="251"/>
    <n v="1400"/>
    <d v="1902-01-29T14:00:00"/>
    <n v="73.2"/>
    <n v="9.2000000000000028"/>
    <n v="1.01"/>
    <n v="5.54"/>
    <m/>
    <n v="20.530999999999999"/>
    <n v="34.9"/>
    <n v="5.33E-2"/>
    <n v="0.1056"/>
    <n v="0"/>
    <n v="353.1"/>
    <m/>
    <m/>
    <m/>
    <m/>
    <n v="2521400"/>
    <n v="708.3"/>
    <n v="353.1"/>
    <s v=""/>
    <s v=""/>
    <s v=""/>
  </r>
  <r>
    <d v="2024-09-08T00:00:00"/>
    <x v="251"/>
    <n v="1500"/>
    <d v="1902-01-29T15:00:00"/>
    <n v="74.25"/>
    <n v="10.25"/>
    <n v="0"/>
    <n v="3.02"/>
    <m/>
    <n v="19.532"/>
    <n v="39.9"/>
    <n v="5.3999999999999999E-2"/>
    <n v="0.1056"/>
    <n v="0"/>
    <n v="135.6"/>
    <m/>
    <m/>
    <m/>
    <m/>
    <n v="2521500"/>
    <n v="601"/>
    <n v="135.6"/>
    <s v=""/>
    <s v=""/>
    <s v=""/>
  </r>
  <r>
    <d v="2024-09-08T00:00:00"/>
    <x v="251"/>
    <n v="1600"/>
    <d v="1902-01-29T16:00:00"/>
    <n v="74.84"/>
    <n v="10.840000000000003"/>
    <n v="0"/>
    <n v="7.05"/>
    <m/>
    <n v="19.555"/>
    <n v="41.7"/>
    <n v="5.4800000000000001E-2"/>
    <n v="0.1056"/>
    <n v="0"/>
    <n v="99.4"/>
    <m/>
    <m/>
    <m/>
    <m/>
    <n v="2521600"/>
    <n v="453.2"/>
    <n v="99.4"/>
    <s v=""/>
    <s v=""/>
    <s v=""/>
  </r>
  <r>
    <d v="2024-09-08T00:00:00"/>
    <x v="251"/>
    <n v="1700"/>
    <d v="1902-01-29T17:00:00"/>
    <n v="73.67"/>
    <n v="9.6700000000000017"/>
    <n v="0"/>
    <n v="4.53"/>
    <m/>
    <n v="17.486000000000001"/>
    <n v="38.9"/>
    <n v="5.4800000000000001E-2"/>
    <n v="0.10489999999999999"/>
    <n v="0"/>
    <n v="108.1"/>
    <m/>
    <m/>
    <m/>
    <m/>
    <n v="2521700"/>
    <n v="278.7"/>
    <n v="108.1"/>
    <s v=""/>
    <s v=""/>
    <s v=""/>
  </r>
  <r>
    <d v="2024-09-08T00:00:00"/>
    <x v="251"/>
    <n v="1800"/>
    <d v="1902-01-29T18:00:00"/>
    <n v="74.84"/>
    <n v="10.840000000000003"/>
    <n v="0"/>
    <n v="1.51"/>
    <m/>
    <n v="16.32"/>
    <n v="47.2"/>
    <n v="5.3999999999999999E-2"/>
    <n v="0.10489999999999999"/>
    <n v="0"/>
    <n v="44.4"/>
    <m/>
    <m/>
    <m/>
    <m/>
    <n v="2521800"/>
    <n v="101"/>
    <n v="44.4"/>
    <s v=""/>
    <s v=""/>
    <s v=""/>
  </r>
  <r>
    <d v="2024-09-08T00:00:00"/>
    <x v="251"/>
    <n v="1900"/>
    <d v="1902-01-29T19:00:00"/>
    <n v="72.5"/>
    <n v="8.5"/>
    <n v="0"/>
    <n v="2.0099999999999998"/>
    <m/>
    <n v="15.7"/>
    <n v="45.5"/>
    <n v="5.33E-2"/>
    <n v="0.1071"/>
    <n v="0"/>
    <n v="3.1"/>
    <m/>
    <m/>
    <m/>
    <m/>
    <n v="2521900"/>
    <n v="1.8"/>
    <n v="3.1"/>
    <s v=""/>
    <s v=""/>
    <s v=""/>
  </r>
  <r>
    <d v="2024-09-08T00:00:00"/>
    <x v="251"/>
    <n v="2000"/>
    <d v="1902-01-29T20:00:00"/>
    <n v="70.63"/>
    <n v="6.6299999999999955"/>
    <n v="0"/>
    <n v="3.52"/>
    <m/>
    <n v="15.127000000000001"/>
    <n v="42.8"/>
    <n v="5.3999999999999999E-2"/>
    <n v="0.1042"/>
    <n v="0"/>
    <n v="0.6"/>
    <m/>
    <m/>
    <m/>
    <m/>
    <n v="2522000"/>
    <n v="0"/>
    <n v="0"/>
    <s v=""/>
    <s v=""/>
    <s v=""/>
  </r>
  <r>
    <d v="2024-09-08T00:00:00"/>
    <x v="251"/>
    <n v="2100"/>
    <d v="1902-01-29T21:00:00"/>
    <n v="63.61"/>
    <n v="0"/>
    <n v="0"/>
    <n v="2.52"/>
    <m/>
    <n v="14.146000000000001"/>
    <n v="45.3"/>
    <n v="5.33E-2"/>
    <n v="0.10489999999999999"/>
    <n v="0"/>
    <n v="0.6"/>
    <m/>
    <m/>
    <m/>
    <m/>
    <n v="2522100"/>
    <n v="0"/>
    <n v="0"/>
    <s v=""/>
    <s v=""/>
    <s v=""/>
  </r>
  <r>
    <d v="2024-09-08T00:00:00"/>
    <x v="251"/>
    <n v="2200"/>
    <d v="1902-01-29T22:00:00"/>
    <n v="63.37"/>
    <n v="0"/>
    <n v="0"/>
    <n v="2.0099999999999998"/>
    <m/>
    <n v="12.798999999999999"/>
    <n v="49.3"/>
    <n v="5.1900000000000002E-2"/>
    <n v="0.10630000000000001"/>
    <n v="0"/>
    <n v="0.6"/>
    <m/>
    <m/>
    <m/>
    <m/>
    <n v="2522200"/>
    <n v="0"/>
    <n v="0"/>
    <s v=""/>
    <s v=""/>
    <s v=""/>
  </r>
  <r>
    <d v="2024-09-08T00:00:00"/>
    <x v="251"/>
    <n v="2300"/>
    <d v="1902-01-29T23:00:00"/>
    <n v="63.84"/>
    <n v="0"/>
    <n v="0"/>
    <n v="2.52"/>
    <m/>
    <n v="13.641999999999999"/>
    <n v="52.1"/>
    <n v="5.1900000000000002E-2"/>
    <n v="0.10630000000000001"/>
    <n v="0"/>
    <n v="0.6"/>
    <m/>
    <m/>
    <m/>
    <m/>
    <n v="2522300"/>
    <n v="0"/>
    <n v="0"/>
    <s v=""/>
    <s v=""/>
    <s v=""/>
  </r>
  <r>
    <d v="2024-09-08T00:00:00"/>
    <x v="251"/>
    <n v="2400"/>
    <d v="1902-01-30T00:00:00"/>
    <n v="62.79"/>
    <n v="0"/>
    <n v="0"/>
    <n v="2.52"/>
    <m/>
    <n v="12.268000000000001"/>
    <n v="53.4"/>
    <n v="5.1900000000000002E-2"/>
    <n v="0.10630000000000001"/>
    <n v="0"/>
    <n v="0.6"/>
    <m/>
    <m/>
    <m/>
    <m/>
    <n v="2522400"/>
    <n v="0"/>
    <n v="0"/>
    <n v="5.1999999999999998E-2"/>
    <n v="0.106"/>
    <n v="0"/>
  </r>
  <r>
    <d v="2024-09-09T00:00:00"/>
    <x v="252"/>
    <n v="100"/>
    <d v="1902-01-30T01:00:00"/>
    <n v="62.79"/>
    <n v="0"/>
    <n v="0.5"/>
    <n v="3.02"/>
    <m/>
    <n v="12.750999999999999"/>
    <n v="54.3"/>
    <n v="5.11E-2"/>
    <n v="0.1056"/>
    <n v="0"/>
    <n v="0.6"/>
    <m/>
    <m/>
    <m/>
    <m/>
    <n v="2530100"/>
    <n v="0"/>
    <n v="0"/>
    <s v=""/>
    <s v=""/>
    <s v=""/>
  </r>
  <r>
    <d v="2024-09-09T00:00:00"/>
    <x v="252"/>
    <n v="200"/>
    <d v="1902-01-30T02:00:00"/>
    <n v="63.37"/>
    <n v="0"/>
    <n v="1.51"/>
    <n v="4.53"/>
    <m/>
    <n v="12.92"/>
    <n v="57.5"/>
    <n v="5.11E-2"/>
    <n v="0.1056"/>
    <n v="0"/>
    <n v="0.6"/>
    <m/>
    <m/>
    <m/>
    <m/>
    <n v="2530200"/>
    <n v="0"/>
    <n v="0"/>
    <s v=""/>
    <s v=""/>
    <s v=""/>
  </r>
  <r>
    <d v="2024-09-09T00:00:00"/>
    <x v="252"/>
    <n v="300"/>
    <d v="1902-01-30T03:00:00"/>
    <n v="63.37"/>
    <n v="0"/>
    <n v="1.01"/>
    <n v="5.03"/>
    <m/>
    <n v="11.904"/>
    <n v="57.1"/>
    <n v="5.11E-2"/>
    <n v="0.1056"/>
    <n v="0"/>
    <n v="0.6"/>
    <m/>
    <m/>
    <m/>
    <m/>
    <n v="2530300"/>
    <n v="0"/>
    <n v="0"/>
    <s v=""/>
    <s v=""/>
    <s v=""/>
  </r>
  <r>
    <d v="2024-09-09T00:00:00"/>
    <x v="252"/>
    <n v="400"/>
    <d v="1902-01-30T04:00:00"/>
    <n v="63.96"/>
    <n v="0"/>
    <n v="1.01"/>
    <n v="5.54"/>
    <m/>
    <n v="11.71"/>
    <n v="63.2"/>
    <n v="5.11E-2"/>
    <n v="0.10489999999999999"/>
    <n v="0"/>
    <n v="0.6"/>
    <m/>
    <m/>
    <m/>
    <m/>
    <n v="2530400"/>
    <n v="0"/>
    <n v="0"/>
    <s v=""/>
    <s v=""/>
    <s v=""/>
  </r>
  <r>
    <d v="2024-09-09T00:00:00"/>
    <x v="252"/>
    <n v="500"/>
    <d v="1902-01-30T05:00:00"/>
    <n v="63.73"/>
    <n v="0"/>
    <n v="1.01"/>
    <n v="5.03"/>
    <m/>
    <n v="10.467000000000001"/>
    <n v="61.5"/>
    <n v="5.11E-2"/>
    <n v="0.10489999999999999"/>
    <n v="0"/>
    <n v="0.6"/>
    <m/>
    <m/>
    <m/>
    <m/>
    <n v="2530500"/>
    <n v="0"/>
    <n v="0"/>
    <s v=""/>
    <s v=""/>
    <s v=""/>
  </r>
  <r>
    <d v="2024-09-09T00:00:00"/>
    <x v="252"/>
    <n v="600"/>
    <d v="1902-01-30T06:00:00"/>
    <n v="63.73"/>
    <n v="0"/>
    <n v="1.51"/>
    <n v="6.54"/>
    <m/>
    <n v="10.516"/>
    <n v="66.8"/>
    <n v="5.04E-2"/>
    <n v="0.10489999999999999"/>
    <n v="0"/>
    <n v="14.4"/>
    <m/>
    <m/>
    <m/>
    <m/>
    <n v="2530600"/>
    <n v="4.8"/>
    <n v="14.4"/>
    <s v=""/>
    <s v=""/>
    <s v=""/>
  </r>
  <r>
    <d v="2024-09-09T00:00:00"/>
    <x v="252"/>
    <n v="700"/>
    <d v="1902-01-30T07:00:00"/>
    <n v="64.31"/>
    <n v="0.31000000000000227"/>
    <n v="2.52"/>
    <n v="7.05"/>
    <m/>
    <n v="11.952999999999999"/>
    <n v="61.7"/>
    <n v="4.9700000000000001E-2"/>
    <n v="0.10489999999999999"/>
    <n v="0"/>
    <n v="135.6"/>
    <m/>
    <m/>
    <m/>
    <m/>
    <n v="2530700"/>
    <n v="119.2"/>
    <n v="135.6"/>
    <s v=""/>
    <s v=""/>
    <s v=""/>
  </r>
  <r>
    <d v="2024-09-09T00:00:00"/>
    <x v="252"/>
    <n v="800"/>
    <d v="1902-01-30T08:00:00"/>
    <n v="63.96"/>
    <n v="0"/>
    <n v="2.0099999999999998"/>
    <n v="6.04"/>
    <m/>
    <n v="13.666"/>
    <n v="66.599999999999994"/>
    <n v="5.11E-2"/>
    <n v="0.10199999999999999"/>
    <n v="0"/>
    <n v="251.9"/>
    <m/>
    <m/>
    <m/>
    <m/>
    <n v="2530800"/>
    <n v="297.5"/>
    <n v="251.9"/>
    <s v=""/>
    <s v=""/>
    <s v=""/>
  </r>
  <r>
    <d v="2024-09-09T00:00:00"/>
    <x v="252"/>
    <n v="900"/>
    <d v="1902-01-30T09:00:00"/>
    <n v="64.430000000000007"/>
    <n v="0.43000000000000682"/>
    <n v="2.0099999999999998"/>
    <n v="5.54"/>
    <m/>
    <n v="15.175000000000001"/>
    <n v="59.6"/>
    <n v="5.11E-2"/>
    <n v="0.1012"/>
    <n v="0"/>
    <n v="473.1"/>
    <m/>
    <m/>
    <m/>
    <m/>
    <n v="2530900"/>
    <n v="469.5"/>
    <n v="473.1"/>
    <s v=""/>
    <s v=""/>
    <s v=""/>
  </r>
  <r>
    <d v="2024-09-09T00:00:00"/>
    <x v="252"/>
    <n v="1000"/>
    <d v="1902-01-30T10:00:00"/>
    <n v="63.73"/>
    <n v="0"/>
    <n v="1.51"/>
    <n v="5.54"/>
    <m/>
    <n v="14.936"/>
    <n v="57.8"/>
    <n v="5.04E-2"/>
    <n v="0.10199999999999999"/>
    <n v="0"/>
    <n v="563.1"/>
    <m/>
    <m/>
    <m/>
    <m/>
    <n v="2531000"/>
    <n v="612.5"/>
    <n v="563.1"/>
    <s v=""/>
    <s v=""/>
    <s v=""/>
  </r>
  <r>
    <d v="2024-09-09T00:00:00"/>
    <x v="252"/>
    <n v="1100"/>
    <d v="1902-01-30T11:00:00"/>
    <n v="63.49"/>
    <n v="0"/>
    <n v="1.51"/>
    <n v="6.04"/>
    <m/>
    <n v="15.342000000000001"/>
    <n v="61"/>
    <n v="5.04E-2"/>
    <n v="0.1012"/>
    <n v="0"/>
    <n v="493.1"/>
    <m/>
    <m/>
    <m/>
    <m/>
    <n v="2531100"/>
    <n v="713.5"/>
    <n v="493.1"/>
    <s v=""/>
    <s v=""/>
    <s v=""/>
  </r>
  <r>
    <d v="2024-09-09T00:00:00"/>
    <x v="252"/>
    <n v="1200"/>
    <d v="1902-01-30T12:00:00"/>
    <n v="63.73"/>
    <n v="0"/>
    <n v="1.51"/>
    <n v="6.04"/>
    <m/>
    <n v="12.750999999999999"/>
    <n v="66.2"/>
    <n v="5.11E-2"/>
    <n v="0.1012"/>
    <n v="0"/>
    <n v="349.4"/>
    <m/>
    <m/>
    <m/>
    <m/>
    <n v="2531200"/>
    <n v="764"/>
    <n v="349.4"/>
    <s v=""/>
    <s v=""/>
    <s v=""/>
  </r>
  <r>
    <d v="2024-09-09T00:00:00"/>
    <x v="252"/>
    <n v="1300"/>
    <d v="1902-01-30T13:00:00"/>
    <n v="64.540000000000006"/>
    <n v="0.54000000000000625"/>
    <n v="2.0099999999999998"/>
    <n v="6.04"/>
    <m/>
    <n v="13.618"/>
    <n v="68.099999999999994"/>
    <n v="5.11E-2"/>
    <n v="0.1012"/>
    <n v="0"/>
    <n v="604.4"/>
    <m/>
    <m/>
    <m/>
    <m/>
    <n v="2531300"/>
    <n v="760"/>
    <n v="604.4"/>
    <s v=""/>
    <s v=""/>
    <s v=""/>
  </r>
  <r>
    <d v="2024-09-09T00:00:00"/>
    <x v="252"/>
    <n v="1400"/>
    <d v="1902-01-30T14:00:00"/>
    <n v="63.84"/>
    <n v="0"/>
    <n v="2.0099999999999998"/>
    <n v="6.04"/>
    <m/>
    <n v="13.522"/>
    <n v="72"/>
    <n v="5.11E-2"/>
    <n v="0.1012"/>
    <n v="0"/>
    <n v="384.4"/>
    <m/>
    <m/>
    <m/>
    <m/>
    <n v="2531400"/>
    <n v="701.8"/>
    <n v="384.4"/>
    <s v=""/>
    <s v=""/>
    <s v=""/>
  </r>
  <r>
    <d v="2024-09-09T00:00:00"/>
    <x v="252"/>
    <n v="1500"/>
    <d v="1902-01-30T15:00:00"/>
    <n v="63.96"/>
    <n v="0"/>
    <n v="1.51"/>
    <n v="5.03"/>
    <m/>
    <n v="15.819000000000001"/>
    <n v="65.5"/>
    <n v="5.1900000000000002E-2"/>
    <n v="0.1012"/>
    <n v="0"/>
    <n v="498.1"/>
    <m/>
    <m/>
    <m/>
    <m/>
    <n v="2531500"/>
    <n v="594"/>
    <n v="498.1"/>
    <s v=""/>
    <s v=""/>
    <s v=""/>
  </r>
  <r>
    <d v="2024-09-09T00:00:00"/>
    <x v="252"/>
    <n v="1600"/>
    <d v="1902-01-30T16:00:00"/>
    <n v="63.73"/>
    <n v="0"/>
    <n v="2.0099999999999998"/>
    <n v="5.54"/>
    <m/>
    <n v="13.305"/>
    <n v="61.8"/>
    <n v="5.11E-2"/>
    <n v="0.10199999999999999"/>
    <n v="0"/>
    <n v="358.1"/>
    <m/>
    <m/>
    <m/>
    <m/>
    <n v="2531600"/>
    <n v="445.8"/>
    <n v="358.1"/>
    <s v=""/>
    <s v=""/>
    <s v=""/>
  </r>
  <r>
    <d v="2024-09-09T00:00:00"/>
    <x v="252"/>
    <n v="1700"/>
    <d v="1902-01-30T17:00:00"/>
    <n v="63.49"/>
    <n v="0"/>
    <n v="2.52"/>
    <n v="7.05"/>
    <m/>
    <n v="11.297000000000001"/>
    <n v="67.3"/>
    <n v="5.11E-2"/>
    <n v="0.1012"/>
    <n v="0"/>
    <n v="214.4"/>
    <m/>
    <m/>
    <m/>
    <m/>
    <n v="2531700"/>
    <n v="271.3"/>
    <n v="214.4"/>
    <s v=""/>
    <s v=""/>
    <s v=""/>
  </r>
  <r>
    <d v="2024-09-09T00:00:00"/>
    <x v="252"/>
    <n v="1800"/>
    <d v="1902-01-30T18:00:00"/>
    <n v="63.37"/>
    <n v="0"/>
    <n v="2.0099999999999998"/>
    <n v="6.04"/>
    <m/>
    <n v="9.0150000000000006"/>
    <n v="72.2"/>
    <n v="5.11E-2"/>
    <n v="0.10199999999999999"/>
    <n v="0"/>
    <n v="46.9"/>
    <m/>
    <m/>
    <m/>
    <m/>
    <n v="2531800"/>
    <n v="94.5"/>
    <n v="46.9"/>
    <s v=""/>
    <s v=""/>
    <s v=""/>
  </r>
  <r>
    <d v="2024-09-09T00:00:00"/>
    <x v="252"/>
    <n v="1900"/>
    <d v="1902-01-30T19:00:00"/>
    <n v="63.61"/>
    <n v="0"/>
    <n v="2.0099999999999998"/>
    <n v="6.04"/>
    <m/>
    <n v="8.1199999999999992"/>
    <n v="72.7"/>
    <n v="5.11E-2"/>
    <n v="9.98E-2"/>
    <n v="0"/>
    <n v="1.9"/>
    <m/>
    <m/>
    <m/>
    <m/>
    <n v="2531900"/>
    <n v="1.3"/>
    <n v="1.9"/>
    <s v=""/>
    <s v=""/>
    <s v=""/>
  </r>
  <r>
    <d v="2024-09-09T00:00:00"/>
    <x v="252"/>
    <n v="2000"/>
    <d v="1902-01-30T20:00:00"/>
    <n v="63.61"/>
    <n v="0"/>
    <n v="1.51"/>
    <n v="4.53"/>
    <m/>
    <n v="8.4939999999999998"/>
    <n v="72.3"/>
    <n v="5.11E-2"/>
    <n v="9.98E-2"/>
    <n v="0"/>
    <n v="0.6"/>
    <m/>
    <m/>
    <m/>
    <m/>
    <n v="2532000"/>
    <n v="0"/>
    <n v="0"/>
    <s v=""/>
    <s v=""/>
    <s v=""/>
  </r>
  <r>
    <d v="2024-09-09T00:00:00"/>
    <x v="252"/>
    <n v="2100"/>
    <d v="1902-01-30T21:00:00"/>
    <n v="63.26"/>
    <n v="0"/>
    <n v="1.01"/>
    <n v="4.53"/>
    <m/>
    <n v="7.87"/>
    <n v="71.900000000000006"/>
    <n v="5.04E-2"/>
    <n v="9.98E-2"/>
    <n v="0"/>
    <n v="0.6"/>
    <m/>
    <m/>
    <m/>
    <m/>
    <n v="2532100"/>
    <n v="0"/>
    <n v="0"/>
    <s v=""/>
    <s v=""/>
    <s v=""/>
  </r>
  <r>
    <d v="2024-09-09T00:00:00"/>
    <x v="252"/>
    <n v="2200"/>
    <d v="1902-01-30T22:00:00"/>
    <n v="63.37"/>
    <n v="0"/>
    <n v="1.01"/>
    <n v="5.03"/>
    <m/>
    <n v="7.0910000000000002"/>
    <n v="73.099999999999994"/>
    <n v="5.04E-2"/>
    <n v="9.98E-2"/>
    <n v="0"/>
    <n v="0.6"/>
    <m/>
    <m/>
    <m/>
    <m/>
    <n v="2532200"/>
    <n v="0"/>
    <n v="0"/>
    <s v=""/>
    <s v=""/>
    <s v=""/>
  </r>
  <r>
    <d v="2024-09-09T00:00:00"/>
    <x v="252"/>
    <n v="2300"/>
    <d v="1902-01-30T23:00:00"/>
    <n v="63.02"/>
    <n v="0"/>
    <n v="0.5"/>
    <n v="2.52"/>
    <m/>
    <n v="6.4080000000000004"/>
    <n v="75.2"/>
    <n v="5.04E-2"/>
    <n v="9.9099999999999994E-2"/>
    <n v="0"/>
    <n v="0.6"/>
    <m/>
    <m/>
    <m/>
    <m/>
    <n v="2532300"/>
    <n v="0"/>
    <n v="0"/>
    <s v=""/>
    <s v=""/>
    <s v=""/>
  </r>
  <r>
    <d v="2024-09-09T00:00:00"/>
    <x v="252"/>
    <n v="2400"/>
    <d v="1902-01-31T00:00:00"/>
    <n v="63.14"/>
    <n v="0"/>
    <n v="0.5"/>
    <n v="2.52"/>
    <m/>
    <n v="5.7960000000000003"/>
    <n v="80.400000000000006"/>
    <n v="4.9700000000000001E-2"/>
    <n v="9.8299999999999998E-2"/>
    <n v="0"/>
    <n v="0.6"/>
    <m/>
    <m/>
    <m/>
    <m/>
    <n v="2532400"/>
    <n v="0"/>
    <n v="0"/>
    <n v="0.05"/>
    <n v="9.8000000000000004E-2"/>
    <n v="0"/>
  </r>
  <r>
    <d v="2024-09-10T00:00:00"/>
    <x v="253"/>
    <n v="100"/>
    <d v="1902-01-31T01:00:00"/>
    <n v="63.02"/>
    <n v="0"/>
    <n v="1.01"/>
    <n v="3.02"/>
    <m/>
    <n v="5.6420000000000003"/>
    <n v="82"/>
    <n v="4.9700000000000001E-2"/>
    <n v="9.8299999999999998E-2"/>
    <n v="0"/>
    <n v="0.6"/>
    <m/>
    <m/>
    <m/>
    <m/>
    <n v="2540100"/>
    <n v="0"/>
    <n v="0"/>
    <s v=""/>
    <s v=""/>
    <s v=""/>
  </r>
  <r>
    <d v="2024-09-10T00:00:00"/>
    <x v="253"/>
    <n v="200"/>
    <d v="1902-01-31T02:00:00"/>
    <n v="63.02"/>
    <n v="0"/>
    <n v="1.01"/>
    <n v="2.52"/>
    <m/>
    <n v="5.4109999999999996"/>
    <n v="83.7"/>
    <n v="4.9000000000000002E-2"/>
    <n v="9.7600000000000006E-2"/>
    <n v="0"/>
    <n v="0.6"/>
    <m/>
    <m/>
    <m/>
    <m/>
    <n v="2540200"/>
    <n v="0"/>
    <n v="0"/>
    <s v=""/>
    <s v=""/>
    <s v=""/>
  </r>
  <r>
    <d v="2024-09-10T00:00:00"/>
    <x v="253"/>
    <n v="300"/>
    <d v="1902-01-31T03:00:00"/>
    <n v="63.02"/>
    <n v="0"/>
    <n v="1.51"/>
    <n v="3.02"/>
    <m/>
    <n v="4.2720000000000002"/>
    <n v="84.4"/>
    <n v="4.9000000000000002E-2"/>
    <n v="9.7600000000000006E-2"/>
    <n v="0"/>
    <n v="0.6"/>
    <m/>
    <m/>
    <m/>
    <m/>
    <n v="2540300"/>
    <n v="0"/>
    <n v="0"/>
    <s v=""/>
    <s v=""/>
    <s v=""/>
  </r>
  <r>
    <d v="2024-09-10T00:00:00"/>
    <x v="253"/>
    <n v="400"/>
    <d v="1902-01-31T04:00:00"/>
    <n v="62.91"/>
    <n v="0"/>
    <n v="1.51"/>
    <n v="3.52"/>
    <m/>
    <n v="5.1020000000000003"/>
    <n v="84.8"/>
    <n v="4.9000000000000002E-2"/>
    <n v="9.7600000000000006E-2"/>
    <n v="0"/>
    <n v="0.6"/>
    <m/>
    <m/>
    <m/>
    <m/>
    <n v="2540400"/>
    <n v="0"/>
    <n v="0"/>
    <s v=""/>
    <s v=""/>
    <s v=""/>
  </r>
  <r>
    <d v="2024-09-10T00:00:00"/>
    <x v="253"/>
    <n v="500"/>
    <d v="1902-01-31T05:00:00"/>
    <n v="62.91"/>
    <n v="0"/>
    <n v="1.51"/>
    <n v="3.02"/>
    <m/>
    <n v="5.9240000000000004"/>
    <n v="81.099999999999994"/>
    <n v="4.82E-2"/>
    <n v="9.69E-2"/>
    <n v="0"/>
    <n v="0.6"/>
    <m/>
    <m/>
    <m/>
    <m/>
    <n v="2540500"/>
    <n v="0"/>
    <n v="0"/>
    <s v=""/>
    <s v=""/>
    <s v=""/>
  </r>
  <r>
    <d v="2024-09-10T00:00:00"/>
    <x v="253"/>
    <n v="600"/>
    <d v="1902-01-31T06:00:00"/>
    <n v="62.91"/>
    <n v="0"/>
    <n v="1.51"/>
    <n v="3.52"/>
    <m/>
    <n v="5.7190000000000003"/>
    <n v="78.7"/>
    <n v="4.7500000000000001E-2"/>
    <n v="9.98E-2"/>
    <n v="0"/>
    <n v="8.1"/>
    <m/>
    <m/>
    <m/>
    <m/>
    <n v="2540600"/>
    <n v="4.3"/>
    <n v="8.1"/>
    <s v=""/>
    <s v=""/>
    <s v=""/>
  </r>
  <r>
    <d v="2024-09-10T00:00:00"/>
    <x v="253"/>
    <n v="700"/>
    <d v="1902-01-31T07:00:00"/>
    <n v="63.61"/>
    <n v="0"/>
    <n v="0.5"/>
    <n v="2.52"/>
    <m/>
    <n v="6.585"/>
    <n v="81.900000000000006"/>
    <n v="4.7500000000000001E-2"/>
    <n v="9.98E-2"/>
    <n v="0"/>
    <n v="69.400000000000006"/>
    <m/>
    <m/>
    <m/>
    <m/>
    <n v="2540700"/>
    <n v="115.7"/>
    <n v="69.400000000000006"/>
    <s v=""/>
    <s v=""/>
    <s v=""/>
  </r>
  <r>
    <d v="2024-09-10T00:00:00"/>
    <x v="253"/>
    <n v="800"/>
    <d v="1902-01-31T08:00:00"/>
    <n v="63.37"/>
    <n v="0"/>
    <n v="0"/>
    <n v="1.01"/>
    <m/>
    <n v="11.077999999999999"/>
    <n v="72.099999999999994"/>
    <n v="4.7500000000000001E-2"/>
    <n v="9.9099999999999994E-2"/>
    <n v="0"/>
    <n v="278.10000000000002"/>
    <m/>
    <m/>
    <m/>
    <m/>
    <n v="2540800"/>
    <n v="293.5"/>
    <n v="278.10000000000002"/>
    <s v=""/>
    <s v=""/>
    <s v=""/>
  </r>
  <r>
    <d v="2024-09-10T00:00:00"/>
    <x v="253"/>
    <n v="900"/>
    <d v="1902-01-31T09:00:00"/>
    <n v="63.73"/>
    <n v="0"/>
    <n v="0"/>
    <n v="2.52"/>
    <m/>
    <n v="13.93"/>
    <n v="61.4"/>
    <n v="4.82E-2"/>
    <n v="9.69E-2"/>
    <n v="0"/>
    <n v="435.6"/>
    <m/>
    <m/>
    <m/>
    <m/>
    <n v="2540900"/>
    <n v="465.3"/>
    <n v="435.6"/>
    <s v=""/>
    <s v=""/>
    <s v=""/>
  </r>
  <r>
    <d v="2024-09-10T00:00:00"/>
    <x v="253"/>
    <n v="1000"/>
    <d v="1902-01-31T10:00:00"/>
    <n v="63.84"/>
    <n v="0"/>
    <n v="1.01"/>
    <n v="3.52"/>
    <m/>
    <n v="12.63"/>
    <n v="57.5"/>
    <n v="4.82E-2"/>
    <n v="9.69E-2"/>
    <n v="0"/>
    <n v="480.6"/>
    <m/>
    <m/>
    <m/>
    <m/>
    <n v="2541000"/>
    <n v="607.70000000000005"/>
    <n v="480.6"/>
    <s v=""/>
    <s v=""/>
    <s v=""/>
  </r>
  <r>
    <d v="2024-09-10T00:00:00"/>
    <x v="253"/>
    <n v="1100"/>
    <d v="1902-01-31T11:00:00"/>
    <n v="63.96"/>
    <n v="0"/>
    <n v="1.51"/>
    <n v="5.54"/>
    <m/>
    <n v="15.986000000000001"/>
    <n v="49"/>
    <n v="4.7500000000000001E-2"/>
    <n v="9.69E-2"/>
    <n v="0"/>
    <n v="725.6"/>
    <m/>
    <m/>
    <m/>
    <m/>
    <n v="2541100"/>
    <n v="708.5"/>
    <n v="725.6"/>
    <s v=""/>
    <s v=""/>
    <s v=""/>
  </r>
  <r>
    <d v="2024-09-10T00:00:00"/>
    <x v="253"/>
    <n v="1200"/>
    <d v="1902-01-31T12:00:00"/>
    <n v="63.73"/>
    <n v="0"/>
    <n v="1.51"/>
    <n v="4.53"/>
    <m/>
    <n v="16.082000000000001"/>
    <n v="52.4"/>
    <n v="4.82E-2"/>
    <n v="9.69E-2"/>
    <n v="0"/>
    <n v="505.6"/>
    <m/>
    <m/>
    <m/>
    <m/>
    <n v="2541200"/>
    <n v="758.5"/>
    <n v="505.6"/>
    <s v=""/>
    <s v=""/>
    <s v=""/>
  </r>
  <r>
    <d v="2024-09-10T00:00:00"/>
    <x v="253"/>
    <n v="1300"/>
    <d v="1902-01-31T13:00:00"/>
    <n v="64.31"/>
    <n v="0.31000000000000227"/>
    <n v="1.51"/>
    <n v="5.03"/>
    <m/>
    <n v="15.532999999999999"/>
    <n v="46.9"/>
    <n v="4.82E-2"/>
    <n v="9.69E-2"/>
    <n v="0"/>
    <n v="445.6"/>
    <m/>
    <m/>
    <m/>
    <m/>
    <n v="2541300"/>
    <n v="754"/>
    <n v="445.6"/>
    <s v=""/>
    <s v=""/>
    <s v=""/>
  </r>
  <r>
    <d v="2024-09-10T00:00:00"/>
    <x v="253"/>
    <n v="1400"/>
    <d v="1902-01-31T14:00:00"/>
    <n v="64.540000000000006"/>
    <n v="0.54000000000000625"/>
    <n v="1.51"/>
    <n v="4.53"/>
    <m/>
    <n v="16.248999999999999"/>
    <n v="49.4"/>
    <n v="4.82E-2"/>
    <n v="9.69E-2"/>
    <n v="0"/>
    <n v="448.1"/>
    <m/>
    <m/>
    <m/>
    <m/>
    <n v="2541400"/>
    <n v="695.3"/>
    <n v="448.1"/>
    <s v=""/>
    <s v=""/>
    <s v=""/>
  </r>
  <r>
    <d v="2024-09-10T00:00:00"/>
    <x v="253"/>
    <n v="1500"/>
    <d v="1902-01-31T15:00:00"/>
    <n v="63.73"/>
    <n v="0"/>
    <n v="1.01"/>
    <n v="3.52"/>
    <m/>
    <n v="15.724"/>
    <n v="48.3"/>
    <n v="4.9000000000000002E-2"/>
    <n v="9.69E-2"/>
    <n v="0"/>
    <n v="340.6"/>
    <m/>
    <m/>
    <m/>
    <m/>
    <n v="2541500"/>
    <n v="587.29999999999995"/>
    <n v="340.6"/>
    <s v=""/>
    <s v=""/>
    <s v=""/>
  </r>
  <r>
    <d v="2024-09-10T00:00:00"/>
    <x v="253"/>
    <n v="1600"/>
    <d v="1902-01-31T16:00:00"/>
    <n v="63.49"/>
    <n v="0"/>
    <n v="1.01"/>
    <n v="3.52"/>
    <m/>
    <n v="14.936"/>
    <n v="47.2"/>
    <n v="4.9000000000000002E-2"/>
    <n v="9.69E-2"/>
    <n v="0"/>
    <n v="364.4"/>
    <m/>
    <m/>
    <m/>
    <m/>
    <n v="2541600"/>
    <n v="438.7"/>
    <n v="364.4"/>
    <s v=""/>
    <s v=""/>
    <s v=""/>
  </r>
  <r>
    <d v="2024-09-10T00:00:00"/>
    <x v="253"/>
    <n v="1700"/>
    <d v="1902-01-31T17:00:00"/>
    <n v="63.26"/>
    <n v="0"/>
    <n v="1.01"/>
    <n v="3.02"/>
    <m/>
    <n v="12.92"/>
    <n v="47.8"/>
    <n v="4.9000000000000002E-2"/>
    <n v="9.69E-2"/>
    <n v="0"/>
    <n v="228.1"/>
    <m/>
    <m/>
    <m/>
    <m/>
    <n v="2541700"/>
    <n v="263.7"/>
    <n v="228.1"/>
    <s v=""/>
    <s v=""/>
    <s v=""/>
  </r>
  <r>
    <d v="2024-09-10T00:00:00"/>
    <x v="253"/>
    <n v="1800"/>
    <d v="1902-01-31T18:00:00"/>
    <n v="63.14"/>
    <n v="0"/>
    <n v="0"/>
    <n v="1.51"/>
    <m/>
    <n v="9.3859999999999992"/>
    <n v="58.1"/>
    <n v="4.9000000000000002E-2"/>
    <n v="9.69E-2"/>
    <n v="0"/>
    <n v="64.400000000000006"/>
    <m/>
    <m/>
    <m/>
    <m/>
    <n v="2541800"/>
    <n v="87.8"/>
    <n v="64.400000000000006"/>
    <s v=""/>
    <s v=""/>
    <s v=""/>
  </r>
  <r>
    <d v="2024-09-10T00:00:00"/>
    <x v="253"/>
    <n v="1900"/>
    <d v="1902-01-31T19:00:00"/>
    <n v="63.26"/>
    <n v="0"/>
    <n v="0.5"/>
    <n v="1.51"/>
    <m/>
    <n v="7.6449999999999996"/>
    <n v="70"/>
    <n v="4.82E-2"/>
    <n v="9.8299999999999998E-2"/>
    <n v="0"/>
    <n v="1.9"/>
    <m/>
    <m/>
    <m/>
    <m/>
    <n v="2541900"/>
    <n v="1"/>
    <n v="1.9"/>
    <s v=""/>
    <s v=""/>
    <s v=""/>
  </r>
  <r>
    <d v="2024-09-10T00:00:00"/>
    <x v="253"/>
    <n v="2000"/>
    <d v="1902-01-31T20:00:00"/>
    <n v="63.02"/>
    <n v="0"/>
    <n v="0.5"/>
    <n v="1.51"/>
    <m/>
    <n v="6.7629999999999999"/>
    <n v="74.400000000000006"/>
    <n v="4.82E-2"/>
    <n v="9.7600000000000006E-2"/>
    <n v="0"/>
    <n v="0.6"/>
    <m/>
    <m/>
    <m/>
    <m/>
    <n v="2542000"/>
    <n v="0"/>
    <n v="0"/>
    <s v=""/>
    <s v=""/>
    <s v=""/>
  </r>
  <r>
    <d v="2024-09-10T00:00:00"/>
    <x v="253"/>
    <n v="2100"/>
    <d v="1902-01-31T21:00:00"/>
    <n v="63.14"/>
    <n v="0"/>
    <n v="1.01"/>
    <n v="2.52"/>
    <m/>
    <n v="7.1159999999999997"/>
    <n v="77.5"/>
    <n v="4.7500000000000001E-2"/>
    <n v="9.7600000000000006E-2"/>
    <n v="0"/>
    <n v="0.6"/>
    <m/>
    <m/>
    <m/>
    <m/>
    <n v="2542100"/>
    <n v="0"/>
    <n v="0"/>
    <s v=""/>
    <s v=""/>
    <s v=""/>
  </r>
  <r>
    <d v="2024-09-10T00:00:00"/>
    <x v="253"/>
    <n v="2200"/>
    <d v="1902-01-31T22:00:00"/>
    <n v="63.73"/>
    <n v="0"/>
    <n v="1.01"/>
    <n v="3.52"/>
    <m/>
    <n v="7.343"/>
    <n v="78"/>
    <n v="4.7500000000000001E-2"/>
    <n v="9.7600000000000006E-2"/>
    <n v="0"/>
    <n v="0.6"/>
    <m/>
    <m/>
    <m/>
    <m/>
    <n v="2542200"/>
    <n v="0"/>
    <n v="0"/>
    <s v=""/>
    <s v=""/>
    <s v=""/>
  </r>
  <r>
    <d v="2024-09-10T00:00:00"/>
    <x v="253"/>
    <n v="2300"/>
    <d v="1902-01-31T23:00:00"/>
    <n v="63.49"/>
    <n v="0"/>
    <n v="1.51"/>
    <n v="3.52"/>
    <m/>
    <n v="8.2949999999999999"/>
    <n v="72.900000000000006"/>
    <n v="4.6800000000000001E-2"/>
    <n v="9.7600000000000006E-2"/>
    <n v="0"/>
    <n v="0.6"/>
    <m/>
    <m/>
    <m/>
    <m/>
    <n v="2542300"/>
    <n v="0"/>
    <n v="0"/>
    <s v=""/>
    <s v=""/>
    <s v=""/>
  </r>
  <r>
    <d v="2024-09-10T00:00:00"/>
    <x v="253"/>
    <n v="2400"/>
    <d v="1902-02-01T00:00:00"/>
    <n v="63.61"/>
    <n v="0"/>
    <n v="1.01"/>
    <n v="3.02"/>
    <m/>
    <n v="8.17"/>
    <n v="70.900000000000006"/>
    <n v="4.6800000000000001E-2"/>
    <n v="9.7600000000000006E-2"/>
    <n v="0"/>
    <n v="0.6"/>
    <m/>
    <m/>
    <m/>
    <m/>
    <n v="2542400"/>
    <n v="0"/>
    <n v="0"/>
    <n v="4.7E-2"/>
    <n v="9.8000000000000004E-2"/>
    <n v="0"/>
  </r>
  <r>
    <d v="2024-09-11T00:00:00"/>
    <x v="254"/>
    <n v="100"/>
    <d v="1902-02-01T01:00:00"/>
    <n v="63.14"/>
    <n v="0"/>
    <n v="1.51"/>
    <n v="3.52"/>
    <m/>
    <n v="7.82"/>
    <n v="65.099999999999994"/>
    <n v="4.5999999999999999E-2"/>
    <n v="9.7600000000000006E-2"/>
    <n v="0"/>
    <n v="0.6"/>
    <m/>
    <m/>
    <m/>
    <m/>
    <n v="2550100"/>
    <n v="0"/>
    <n v="0"/>
    <s v=""/>
    <s v=""/>
    <s v=""/>
  </r>
  <r>
    <d v="2024-09-11T00:00:00"/>
    <x v="254"/>
    <n v="200"/>
    <d v="1902-02-01T02:00:00"/>
    <n v="63.61"/>
    <n v="0"/>
    <n v="1.01"/>
    <n v="3.52"/>
    <m/>
    <n v="8.0950000000000006"/>
    <n v="64.5"/>
    <n v="4.5999999999999999E-2"/>
    <n v="9.69E-2"/>
    <n v="0"/>
    <n v="0.6"/>
    <m/>
    <m/>
    <m/>
    <m/>
    <n v="2550200"/>
    <n v="0"/>
    <n v="0"/>
    <s v=""/>
    <s v=""/>
    <s v=""/>
  </r>
  <r>
    <d v="2024-09-11T00:00:00"/>
    <x v="254"/>
    <n v="300"/>
    <d v="1902-02-01T03:00:00"/>
    <n v="63.61"/>
    <n v="0"/>
    <n v="0.5"/>
    <n v="4.53"/>
    <m/>
    <n v="6.484"/>
    <n v="74.7"/>
    <n v="4.5999999999999999E-2"/>
    <n v="9.69E-2"/>
    <n v="0"/>
    <n v="0.6"/>
    <m/>
    <m/>
    <m/>
    <m/>
    <n v="2550300"/>
    <n v="0"/>
    <n v="0"/>
    <s v=""/>
    <s v=""/>
    <s v=""/>
  </r>
  <r>
    <d v="2024-09-11T00:00:00"/>
    <x v="254"/>
    <n v="400"/>
    <d v="1902-02-01T04:00:00"/>
    <n v="63.49"/>
    <n v="0"/>
    <n v="0.5"/>
    <n v="3.02"/>
    <m/>
    <n v="7.2169999999999996"/>
    <n v="77"/>
    <n v="4.5999999999999999E-2"/>
    <n v="9.69E-2"/>
    <n v="0"/>
    <n v="0.6"/>
    <m/>
    <m/>
    <m/>
    <m/>
    <n v="2550400"/>
    <n v="0"/>
    <n v="0"/>
    <s v=""/>
    <s v=""/>
    <s v=""/>
  </r>
  <r>
    <d v="2024-09-11T00:00:00"/>
    <x v="254"/>
    <n v="500"/>
    <d v="1902-02-01T05:00:00"/>
    <n v="63.26"/>
    <n v="0"/>
    <n v="0.5"/>
    <n v="3.02"/>
    <m/>
    <n v="5.9240000000000004"/>
    <n v="82.5"/>
    <n v="4.5999999999999999E-2"/>
    <n v="9.6199999999999994E-2"/>
    <n v="0.2"/>
    <n v="0.6"/>
    <m/>
    <m/>
    <m/>
    <m/>
    <n v="2550500"/>
    <n v="0"/>
    <n v="0"/>
    <s v=""/>
    <s v=""/>
    <s v=""/>
  </r>
  <r>
    <d v="2024-09-11T00:00:00"/>
    <x v="254"/>
    <n v="600"/>
    <d v="1902-02-01T06:00:00"/>
    <n v="63.26"/>
    <n v="0"/>
    <n v="1.51"/>
    <n v="4.03"/>
    <m/>
    <n v="6.8390000000000004"/>
    <n v="79.7"/>
    <n v="4.53E-2"/>
    <n v="9.6199999999999994E-2"/>
    <n v="0"/>
    <n v="5.6"/>
    <m/>
    <m/>
    <m/>
    <m/>
    <n v="2550600"/>
    <n v="3.7"/>
    <n v="5.6"/>
    <s v=""/>
    <s v=""/>
    <s v=""/>
  </r>
  <r>
    <d v="2024-09-11T00:00:00"/>
    <x v="254"/>
    <n v="700"/>
    <d v="1902-02-01T07:00:00"/>
    <n v="63.61"/>
    <n v="0"/>
    <n v="0.5"/>
    <n v="4.03"/>
    <m/>
    <n v="6.1790000000000003"/>
    <n v="80.3"/>
    <n v="4.5999999999999999E-2"/>
    <n v="9.6199999999999994E-2"/>
    <n v="0.2"/>
    <n v="23.1"/>
    <m/>
    <m/>
    <m/>
    <m/>
    <n v="2550700"/>
    <n v="111.5"/>
    <n v="23.1"/>
    <s v=""/>
    <s v=""/>
    <s v=""/>
  </r>
  <r>
    <d v="2024-09-11T00:00:00"/>
    <x v="254"/>
    <n v="800"/>
    <d v="1902-02-01T08:00:00"/>
    <n v="63.61"/>
    <n v="0"/>
    <n v="0"/>
    <n v="3.02"/>
    <m/>
    <n v="6.4080000000000004"/>
    <n v="86.4"/>
    <n v="4.5999999999999999E-2"/>
    <n v="9.5399999999999999E-2"/>
    <n v="0.2"/>
    <n v="78.099999999999994"/>
    <m/>
    <m/>
    <m/>
    <m/>
    <n v="2550800"/>
    <n v="289.5"/>
    <n v="78.099999999999994"/>
    <s v=""/>
    <s v=""/>
    <s v=""/>
  </r>
  <r>
    <d v="2024-09-11T00:00:00"/>
    <x v="254"/>
    <n v="900"/>
    <d v="1902-02-01T09:00:00"/>
    <n v="64.08"/>
    <n v="7.9999999999998295E-2"/>
    <n v="0"/>
    <n v="2.0099999999999998"/>
    <m/>
    <n v="6.0510000000000002"/>
    <n v="92.4"/>
    <n v="4.6800000000000001E-2"/>
    <n v="9.3299999999999994E-2"/>
    <n v="0.2"/>
    <n v="84.4"/>
    <m/>
    <m/>
    <m/>
    <m/>
    <n v="2550900"/>
    <n v="460.8"/>
    <n v="84.4"/>
    <s v=""/>
    <s v=""/>
    <s v=""/>
  </r>
  <r>
    <d v="2024-09-11T00:00:00"/>
    <x v="254"/>
    <n v="1000"/>
    <d v="1902-02-01T10:00:00"/>
    <n v="64.08"/>
    <n v="7.9999999999998295E-2"/>
    <n v="0"/>
    <n v="3.02"/>
    <m/>
    <n v="7.242"/>
    <n v="92.4"/>
    <n v="4.7500000000000001E-2"/>
    <n v="9.11E-2"/>
    <n v="1"/>
    <n v="123.1"/>
    <m/>
    <m/>
    <m/>
    <m/>
    <n v="2551000"/>
    <n v="603.20000000000005"/>
    <n v="123.1"/>
    <s v=""/>
    <s v=""/>
    <s v=""/>
  </r>
  <r>
    <d v="2024-09-11T00:00:00"/>
    <x v="254"/>
    <n v="1100"/>
    <d v="1902-02-01T11:00:00"/>
    <n v="63.49"/>
    <n v="0"/>
    <n v="0.5"/>
    <n v="3.52"/>
    <m/>
    <n v="7.0910000000000002"/>
    <n v="90.7"/>
    <n v="4.6800000000000001E-2"/>
    <n v="9.11E-2"/>
    <n v="0.2"/>
    <n v="149.4"/>
    <m/>
    <m/>
    <m/>
    <m/>
    <n v="2551100"/>
    <n v="703.3"/>
    <n v="149.4"/>
    <s v=""/>
    <s v=""/>
    <s v=""/>
  </r>
  <r>
    <d v="2024-09-11T00:00:00"/>
    <x v="254"/>
    <n v="1200"/>
    <d v="1902-02-01T12:00:00"/>
    <n v="64.08"/>
    <n v="7.9999999999998295E-2"/>
    <n v="0.5"/>
    <n v="2.52"/>
    <m/>
    <n v="7.6449999999999996"/>
    <n v="92.7"/>
    <n v="4.7500000000000001E-2"/>
    <n v="9.11E-2"/>
    <n v="0.2"/>
    <n v="166.9"/>
    <m/>
    <m/>
    <m/>
    <m/>
    <n v="2551200"/>
    <n v="753"/>
    <n v="166.9"/>
    <s v=""/>
    <s v=""/>
    <s v=""/>
  </r>
  <r>
    <d v="2024-09-11T00:00:00"/>
    <x v="254"/>
    <n v="1300"/>
    <d v="1902-02-01T13:00:00"/>
    <n v="64.31"/>
    <n v="0.31000000000000227"/>
    <n v="0"/>
    <n v="2.52"/>
    <m/>
    <n v="7.1159999999999997"/>
    <n v="93.9"/>
    <n v="4.82E-2"/>
    <n v="9.2499999999999999E-2"/>
    <n v="1.4"/>
    <n v="120.6"/>
    <m/>
    <m/>
    <m/>
    <m/>
    <n v="2551300"/>
    <n v="748"/>
    <n v="120.6"/>
    <s v=""/>
    <s v=""/>
    <s v=""/>
  </r>
  <r>
    <d v="2024-09-11T00:00:00"/>
    <x v="254"/>
    <n v="1400"/>
    <d v="1902-02-01T14:00:00"/>
    <n v="64.31"/>
    <n v="0.31000000000000227"/>
    <n v="1.01"/>
    <n v="3.02"/>
    <m/>
    <n v="6.7119999999999997"/>
    <n v="93.3"/>
    <n v="4.9000000000000002E-2"/>
    <n v="8.8900000000000007E-2"/>
    <n v="0.6"/>
    <n v="126.9"/>
    <m/>
    <m/>
    <m/>
    <m/>
    <n v="2551400"/>
    <n v="688.7"/>
    <n v="126.9"/>
    <s v=""/>
    <s v=""/>
    <s v=""/>
  </r>
  <r>
    <d v="2024-09-11T00:00:00"/>
    <x v="254"/>
    <n v="1500"/>
    <d v="1902-02-01T15:00:00"/>
    <n v="63.84"/>
    <n v="0"/>
    <n v="0.5"/>
    <n v="3.52"/>
    <m/>
    <n v="6.94"/>
    <n v="91.8"/>
    <n v="4.9700000000000001E-2"/>
    <n v="8.8200000000000001E-2"/>
    <n v="0.2"/>
    <n v="116.9"/>
    <m/>
    <m/>
    <m/>
    <m/>
    <n v="2551500"/>
    <n v="580.20000000000005"/>
    <n v="116.9"/>
    <s v=""/>
    <s v=""/>
    <s v=""/>
  </r>
  <r>
    <d v="2024-09-11T00:00:00"/>
    <x v="254"/>
    <n v="1600"/>
    <d v="1902-02-01T16:00:00"/>
    <n v="63.73"/>
    <n v="0"/>
    <n v="0.5"/>
    <n v="3.52"/>
    <m/>
    <n v="9.3859999999999992"/>
    <n v="89.6"/>
    <n v="4.9700000000000001E-2"/>
    <n v="8.8200000000000001E-2"/>
    <n v="0"/>
    <n v="204.4"/>
    <m/>
    <m/>
    <m/>
    <m/>
    <n v="2551600"/>
    <n v="431.2"/>
    <n v="204.4"/>
    <s v=""/>
    <s v=""/>
    <s v=""/>
  </r>
  <r>
    <d v="2024-09-11T00:00:00"/>
    <x v="254"/>
    <n v="1700"/>
    <d v="1902-02-01T17:00:00"/>
    <n v="63.73"/>
    <n v="0"/>
    <n v="1.51"/>
    <n v="4.53"/>
    <m/>
    <n v="7.4939999999999998"/>
    <n v="87.1"/>
    <n v="4.9700000000000001E-2"/>
    <n v="8.8200000000000001E-2"/>
    <n v="0"/>
    <n v="240.6"/>
    <m/>
    <m/>
    <m/>
    <m/>
    <n v="2551700"/>
    <n v="256.5"/>
    <n v="240.6"/>
    <s v=""/>
    <s v=""/>
    <s v=""/>
  </r>
  <r>
    <d v="2024-09-11T00:00:00"/>
    <x v="254"/>
    <n v="1800"/>
    <d v="1902-02-01T18:00:00"/>
    <n v="63.84"/>
    <n v="0"/>
    <n v="1.01"/>
    <n v="4.03"/>
    <m/>
    <n v="5.8979999999999997"/>
    <n v="91.9"/>
    <n v="5.04E-2"/>
    <n v="8.8200000000000001E-2"/>
    <n v="0"/>
    <n v="35.6"/>
    <m/>
    <m/>
    <m/>
    <m/>
    <n v="2551800"/>
    <n v="81.2"/>
    <n v="35.6"/>
    <s v=""/>
    <s v=""/>
    <s v=""/>
  </r>
  <r>
    <d v="2024-09-11T00:00:00"/>
    <x v="254"/>
    <n v="1900"/>
    <d v="1902-02-01T19:00:00"/>
    <n v="63.84"/>
    <n v="0"/>
    <n v="0.5"/>
    <n v="3.52"/>
    <m/>
    <n v="5.77"/>
    <n v="92.5"/>
    <n v="5.04E-2"/>
    <n v="8.8900000000000007E-2"/>
    <n v="0"/>
    <n v="0.6"/>
    <m/>
    <m/>
    <m/>
    <m/>
    <n v="2551900"/>
    <n v="0.7"/>
    <n v="0"/>
    <s v=""/>
    <s v=""/>
    <s v=""/>
  </r>
  <r>
    <d v="2024-09-11T00:00:00"/>
    <x v="254"/>
    <n v="2000"/>
    <d v="1902-02-01T20:00:00"/>
    <n v="64.08"/>
    <n v="7.9999999999998295E-2"/>
    <n v="0.5"/>
    <n v="3.52"/>
    <m/>
    <n v="5.6159999999999997"/>
    <n v="93"/>
    <n v="5.04E-2"/>
    <n v="8.8200000000000001E-2"/>
    <n v="0.2"/>
    <n v="0.6"/>
    <m/>
    <m/>
    <m/>
    <m/>
    <n v="2552000"/>
    <n v="0"/>
    <n v="0"/>
    <s v=""/>
    <s v=""/>
    <s v=""/>
  </r>
  <r>
    <d v="2024-09-11T00:00:00"/>
    <x v="254"/>
    <n v="2100"/>
    <d v="1902-02-01T21:00:00"/>
    <n v="63.61"/>
    <n v="0"/>
    <n v="1.01"/>
    <n v="5.03"/>
    <m/>
    <n v="4.9729999999999999"/>
    <n v="95.5"/>
    <n v="5.11E-2"/>
    <n v="8.8200000000000001E-2"/>
    <n v="0.2"/>
    <n v="0.6"/>
    <m/>
    <m/>
    <m/>
    <m/>
    <n v="2552100"/>
    <n v="0"/>
    <n v="0"/>
    <s v=""/>
    <s v=""/>
    <s v=""/>
  </r>
  <r>
    <d v="2024-09-11T00:00:00"/>
    <x v="254"/>
    <n v="2200"/>
    <d v="1902-02-01T22:00:00"/>
    <n v="63.84"/>
    <n v="0"/>
    <n v="1.51"/>
    <n v="6.04"/>
    <m/>
    <n v="5.2569999999999997"/>
    <n v="96.4"/>
    <n v="5.04E-2"/>
    <n v="8.8200000000000001E-2"/>
    <n v="0"/>
    <n v="0.6"/>
    <m/>
    <m/>
    <m/>
    <m/>
    <n v="2552200"/>
    <n v="0"/>
    <n v="0"/>
    <s v=""/>
    <s v=""/>
    <s v=""/>
  </r>
  <r>
    <d v="2024-09-11T00:00:00"/>
    <x v="254"/>
    <n v="2300"/>
    <d v="1902-02-01T23:00:00"/>
    <n v="63.96"/>
    <n v="0"/>
    <n v="1.51"/>
    <n v="6.54"/>
    <m/>
    <n v="5.2569999999999997"/>
    <n v="97"/>
    <n v="5.04E-2"/>
    <n v="8.8200000000000001E-2"/>
    <n v="0"/>
    <n v="0.6"/>
    <m/>
    <m/>
    <m/>
    <m/>
    <n v="2552300"/>
    <n v="0"/>
    <n v="0"/>
    <s v=""/>
    <s v=""/>
    <s v=""/>
  </r>
  <r>
    <d v="2024-09-11T00:00:00"/>
    <x v="254"/>
    <n v="2400"/>
    <d v="1902-02-02T00:00:00"/>
    <n v="64.08"/>
    <n v="7.9999999999998295E-2"/>
    <n v="0"/>
    <n v="4.03"/>
    <m/>
    <n v="5.024"/>
    <n v="96.9"/>
    <n v="5.04E-2"/>
    <n v="8.8200000000000001E-2"/>
    <n v="0"/>
    <n v="0.6"/>
    <m/>
    <m/>
    <m/>
    <m/>
    <n v="2552400"/>
    <n v="0"/>
    <n v="0"/>
    <n v="0.05"/>
    <n v="8.7999999999999995E-2"/>
    <n v="1E-3"/>
  </r>
  <r>
    <d v="2024-09-12T00:00:00"/>
    <x v="255"/>
    <n v="100"/>
    <d v="1902-02-02T01:00:00"/>
    <n v="64.08"/>
    <n v="7.9999999999998295E-2"/>
    <n v="0.5"/>
    <n v="4.53"/>
    <m/>
    <n v="4.532"/>
    <n v="96.7"/>
    <n v="5.04E-2"/>
    <n v="8.8200000000000001E-2"/>
    <n v="0"/>
    <n v="0.6"/>
    <m/>
    <m/>
    <m/>
    <m/>
    <n v="2560100"/>
    <n v="0"/>
    <n v="0"/>
    <s v=""/>
    <s v=""/>
    <s v=""/>
  </r>
  <r>
    <d v="2024-09-12T00:00:00"/>
    <x v="255"/>
    <n v="200"/>
    <d v="1902-02-02T02:00:00"/>
    <n v="64.08"/>
    <n v="7.9999999999998295E-2"/>
    <n v="0.5"/>
    <n v="4.53"/>
    <m/>
    <n v="4.0369999999999999"/>
    <n v="97.3"/>
    <n v="5.04E-2"/>
    <n v="8.8200000000000001E-2"/>
    <n v="0"/>
    <n v="0.6"/>
    <m/>
    <m/>
    <m/>
    <m/>
    <n v="2560200"/>
    <n v="0"/>
    <n v="0"/>
    <s v=""/>
    <s v=""/>
    <s v=""/>
  </r>
  <r>
    <d v="2024-09-12T00:00:00"/>
    <x v="255"/>
    <n v="300"/>
    <d v="1902-02-02T03:00:00"/>
    <n v="64.19"/>
    <n v="0.18999999999999773"/>
    <n v="0.5"/>
    <n v="4.53"/>
    <m/>
    <n v="3.7490000000000001"/>
    <n v="97.8"/>
    <n v="5.11E-2"/>
    <n v="8.8200000000000001E-2"/>
    <n v="0"/>
    <n v="0.6"/>
    <m/>
    <m/>
    <m/>
    <m/>
    <n v="2560300"/>
    <n v="0"/>
    <n v="0"/>
    <s v=""/>
    <s v=""/>
    <s v=""/>
  </r>
  <r>
    <d v="2024-09-12T00:00:00"/>
    <x v="255"/>
    <n v="400"/>
    <d v="1902-02-02T04:00:00"/>
    <n v="64.08"/>
    <n v="7.9999999999998295E-2"/>
    <n v="0.5"/>
    <n v="4.53"/>
    <m/>
    <n v="3.7490000000000001"/>
    <n v="97.8"/>
    <n v="5.11E-2"/>
    <n v="8.8200000000000001E-2"/>
    <n v="0"/>
    <n v="0.6"/>
    <m/>
    <m/>
    <m/>
    <m/>
    <n v="2560400"/>
    <n v="0"/>
    <n v="0"/>
    <s v=""/>
    <s v=""/>
    <s v=""/>
  </r>
  <r>
    <d v="2024-09-12T00:00:00"/>
    <x v="255"/>
    <n v="500"/>
    <d v="1902-02-02T05:00:00"/>
    <n v="63.96"/>
    <n v="0"/>
    <n v="1.01"/>
    <n v="6.54"/>
    <m/>
    <n v="3.9580000000000002"/>
    <n v="97.8"/>
    <n v="5.04E-2"/>
    <n v="8.8200000000000001E-2"/>
    <n v="0"/>
    <n v="0.6"/>
    <m/>
    <m/>
    <m/>
    <m/>
    <n v="2560500"/>
    <n v="0"/>
    <n v="0"/>
    <s v=""/>
    <s v=""/>
    <s v=""/>
  </r>
  <r>
    <d v="2024-09-12T00:00:00"/>
    <x v="255"/>
    <n v="600"/>
    <d v="1902-02-02T06:00:00"/>
    <n v="63.84"/>
    <n v="0"/>
    <n v="1.51"/>
    <n v="7.05"/>
    <m/>
    <n v="4.0110000000000001"/>
    <n v="98.2"/>
    <n v="5.04E-2"/>
    <n v="8.8200000000000001E-2"/>
    <n v="0"/>
    <n v="1.9"/>
    <m/>
    <m/>
    <m/>
    <m/>
    <n v="2560600"/>
    <n v="3.2"/>
    <n v="1.9"/>
    <s v=""/>
    <s v=""/>
    <s v=""/>
  </r>
  <r>
    <d v="2024-09-12T00:00:00"/>
    <x v="255"/>
    <n v="700"/>
    <d v="1902-02-02T07:00:00"/>
    <n v="63.84"/>
    <n v="0"/>
    <n v="2.0099999999999998"/>
    <n v="6.04"/>
    <m/>
    <n v="4.5060000000000002"/>
    <n v="98.1"/>
    <n v="5.04E-2"/>
    <n v="8.8200000000000001E-2"/>
    <n v="0"/>
    <n v="54.4"/>
    <m/>
    <m/>
    <m/>
    <m/>
    <n v="2560700"/>
    <n v="107.8"/>
    <n v="54.4"/>
    <s v=""/>
    <s v=""/>
    <s v=""/>
  </r>
  <r>
    <d v="2024-09-12T00:00:00"/>
    <x v="255"/>
    <n v="800"/>
    <d v="1902-02-02T08:00:00"/>
    <n v="64.08"/>
    <n v="7.9999999999998295E-2"/>
    <n v="1.01"/>
    <n v="6.54"/>
    <m/>
    <n v="4.3760000000000003"/>
    <n v="98.2"/>
    <n v="5.04E-2"/>
    <n v="8.8200000000000001E-2"/>
    <n v="0"/>
    <n v="74.400000000000006"/>
    <m/>
    <m/>
    <m/>
    <m/>
    <n v="2560800"/>
    <n v="285"/>
    <n v="74.400000000000006"/>
    <s v=""/>
    <s v=""/>
    <s v=""/>
  </r>
  <r>
    <d v="2024-09-12T00:00:00"/>
    <x v="255"/>
    <n v="900"/>
    <d v="1902-02-02T09:00:00"/>
    <n v="63.96"/>
    <n v="0"/>
    <n v="0.5"/>
    <n v="5.03"/>
    <m/>
    <n v="4.9470000000000001"/>
    <n v="98.5"/>
    <n v="5.04E-2"/>
    <n v="8.8200000000000001E-2"/>
    <n v="0"/>
    <n v="58.1"/>
    <m/>
    <m/>
    <m/>
    <m/>
    <n v="2560900"/>
    <n v="456.2"/>
    <n v="58.1"/>
    <s v=""/>
    <s v=""/>
    <s v=""/>
  </r>
  <r>
    <d v="2024-09-12T00:00:00"/>
    <x v="255"/>
    <n v="1000"/>
    <d v="1902-02-02T10:00:00"/>
    <n v="63.73"/>
    <n v="0"/>
    <n v="0.5"/>
    <n v="5.03"/>
    <m/>
    <n v="5.7190000000000003"/>
    <n v="96.7"/>
    <n v="5.04E-2"/>
    <n v="8.8200000000000001E-2"/>
    <n v="0"/>
    <n v="84.4"/>
    <m/>
    <m/>
    <m/>
    <m/>
    <n v="2561000"/>
    <n v="598.29999999999995"/>
    <n v="84.4"/>
    <s v=""/>
    <s v=""/>
    <s v=""/>
  </r>
  <r>
    <d v="2024-09-12T00:00:00"/>
    <x v="255"/>
    <n v="1100"/>
    <d v="1902-02-02T11:00:00"/>
    <n v="64.19"/>
    <n v="0.18999999999999773"/>
    <n v="0.5"/>
    <n v="5.03"/>
    <m/>
    <n v="6.5090000000000003"/>
    <n v="93.5"/>
    <n v="5.04E-2"/>
    <n v="8.8200000000000001E-2"/>
    <n v="0"/>
    <n v="125.6"/>
    <m/>
    <m/>
    <m/>
    <m/>
    <n v="2561100"/>
    <n v="698"/>
    <n v="125.6"/>
    <s v=""/>
    <s v=""/>
    <s v=""/>
  </r>
  <r>
    <d v="2024-09-12T00:00:00"/>
    <x v="255"/>
    <n v="1200"/>
    <d v="1902-02-02T12:00:00"/>
    <n v="64.900000000000006"/>
    <n v="0.90000000000000568"/>
    <n v="1.01"/>
    <n v="5.54"/>
    <m/>
    <n v="10.074999999999999"/>
    <n v="89.1"/>
    <n v="5.04E-2"/>
    <n v="8.7400000000000005E-2"/>
    <n v="0"/>
    <n v="260.60000000000002"/>
    <m/>
    <m/>
    <m/>
    <m/>
    <n v="2561200"/>
    <n v="747"/>
    <n v="260.60000000000002"/>
    <s v=""/>
    <s v=""/>
    <s v=""/>
  </r>
  <r>
    <d v="2024-09-12T00:00:00"/>
    <x v="255"/>
    <n v="1300"/>
    <d v="1902-02-02T13:00:00"/>
    <n v="63.84"/>
    <n v="0"/>
    <n v="1.51"/>
    <n v="6.04"/>
    <m/>
    <n v="11.613"/>
    <n v="77.8"/>
    <n v="5.04E-2"/>
    <n v="8.7400000000000005E-2"/>
    <n v="0"/>
    <n v="671.9"/>
    <m/>
    <m/>
    <m/>
    <m/>
    <n v="2561300"/>
    <n v="741.5"/>
    <n v="671.9"/>
    <s v=""/>
    <s v=""/>
    <s v=""/>
  </r>
  <r>
    <d v="2024-09-12T00:00:00"/>
    <x v="255"/>
    <n v="1400"/>
    <d v="1902-02-02T14:00:00"/>
    <n v="63.96"/>
    <n v="0"/>
    <n v="2.0099999999999998"/>
    <n v="6.54"/>
    <m/>
    <n v="12.558"/>
    <n v="71.8"/>
    <n v="5.04E-2"/>
    <n v="8.7400000000000005E-2"/>
    <n v="0"/>
    <n v="638.1"/>
    <m/>
    <m/>
    <m/>
    <m/>
    <n v="2561400"/>
    <n v="682"/>
    <n v="638.1"/>
    <s v=""/>
    <s v=""/>
    <s v=""/>
  </r>
  <r>
    <d v="2024-09-12T00:00:00"/>
    <x v="255"/>
    <n v="1500"/>
    <d v="1902-02-02T15:00:00"/>
    <n v="63.73"/>
    <n v="0"/>
    <n v="2.0099999999999998"/>
    <n v="6.54"/>
    <m/>
    <n v="10.541"/>
    <n v="67.400000000000006"/>
    <n v="5.11E-2"/>
    <n v="8.7400000000000005E-2"/>
    <n v="0"/>
    <n v="425.6"/>
    <m/>
    <m/>
    <m/>
    <m/>
    <n v="2561500"/>
    <n v="572.70000000000005"/>
    <n v="425.6"/>
    <s v=""/>
    <s v=""/>
    <s v=""/>
  </r>
  <r>
    <d v="2024-09-12T00:00:00"/>
    <x v="255"/>
    <n v="1600"/>
    <d v="1902-02-02T16:00:00"/>
    <n v="63.61"/>
    <n v="0"/>
    <n v="1.51"/>
    <n v="5.03"/>
    <m/>
    <n v="11.247999999999999"/>
    <n v="64.900000000000006"/>
    <n v="5.1900000000000002E-2"/>
    <n v="8.7400000000000005E-2"/>
    <n v="0"/>
    <n v="398.1"/>
    <m/>
    <m/>
    <m/>
    <m/>
    <n v="2561600"/>
    <n v="423.3"/>
    <n v="398.1"/>
    <s v=""/>
    <s v=""/>
    <s v=""/>
  </r>
  <r>
    <d v="2024-09-12T00:00:00"/>
    <x v="255"/>
    <n v="1700"/>
    <d v="1902-02-02T17:00:00"/>
    <n v="63.73"/>
    <n v="0"/>
    <n v="0.5"/>
    <n v="4.03"/>
    <m/>
    <n v="9.0890000000000004"/>
    <n v="71.3"/>
    <n v="5.1900000000000002E-2"/>
    <n v="8.7400000000000005E-2"/>
    <n v="0"/>
    <n v="111.9"/>
    <m/>
    <m/>
    <m/>
    <m/>
    <n v="2561700"/>
    <n v="248.8"/>
    <n v="111.9"/>
    <s v=""/>
    <s v=""/>
    <s v=""/>
  </r>
  <r>
    <d v="2024-09-12T00:00:00"/>
    <x v="255"/>
    <n v="1800"/>
    <d v="1902-02-02T18:00:00"/>
    <n v="64.08"/>
    <n v="7.9999999999998295E-2"/>
    <n v="0"/>
    <n v="2.0099999999999998"/>
    <m/>
    <n v="7.3929999999999998"/>
    <n v="78.3"/>
    <n v="5.1900000000000002E-2"/>
    <n v="8.7400000000000005E-2"/>
    <n v="0"/>
    <n v="21.9"/>
    <m/>
    <m/>
    <m/>
    <m/>
    <n v="2561800"/>
    <n v="75.2"/>
    <n v="21.9"/>
    <s v=""/>
    <s v=""/>
    <s v=""/>
  </r>
  <r>
    <d v="2024-09-12T00:00:00"/>
    <x v="255"/>
    <n v="1900"/>
    <d v="1902-02-02T19:00:00"/>
    <n v="63.26"/>
    <n v="0"/>
    <n v="0"/>
    <n v="3.02"/>
    <m/>
    <n v="7.242"/>
    <n v="76.599999999999994"/>
    <n v="5.1900000000000002E-2"/>
    <n v="8.7400000000000005E-2"/>
    <n v="0"/>
    <n v="0.6"/>
    <m/>
    <m/>
    <m/>
    <m/>
    <n v="2561900"/>
    <n v="0"/>
    <n v="0"/>
    <s v=""/>
    <s v=""/>
    <s v=""/>
  </r>
  <r>
    <d v="2024-09-12T00:00:00"/>
    <x v="255"/>
    <n v="2000"/>
    <d v="1902-02-02T20:00:00"/>
    <n v="63.61"/>
    <n v="0"/>
    <n v="0.5"/>
    <n v="4.03"/>
    <m/>
    <n v="7.2169999999999996"/>
    <n v="68.400000000000006"/>
    <n v="5.1900000000000002E-2"/>
    <n v="8.8200000000000001E-2"/>
    <n v="0"/>
    <n v="0.6"/>
    <m/>
    <m/>
    <m/>
    <m/>
    <n v="2562000"/>
    <n v="0"/>
    <n v="0"/>
    <s v=""/>
    <s v=""/>
    <s v=""/>
  </r>
  <r>
    <d v="2024-09-12T00:00:00"/>
    <x v="255"/>
    <n v="2100"/>
    <d v="1902-02-02T21:00:00"/>
    <n v="63.26"/>
    <n v="0"/>
    <n v="0.5"/>
    <n v="4.03"/>
    <m/>
    <n v="6.3570000000000002"/>
    <n v="65.5"/>
    <n v="5.11E-2"/>
    <n v="8.8200000000000001E-2"/>
    <n v="0"/>
    <n v="0.6"/>
    <m/>
    <m/>
    <m/>
    <m/>
    <n v="2562100"/>
    <n v="0"/>
    <n v="0"/>
    <s v=""/>
    <s v=""/>
    <s v=""/>
  </r>
  <r>
    <d v="2024-09-12T00:00:00"/>
    <x v="255"/>
    <n v="2200"/>
    <d v="1902-02-02T22:00:00"/>
    <n v="63.84"/>
    <n v="0"/>
    <n v="1.01"/>
    <n v="5.03"/>
    <m/>
    <n v="6.7880000000000003"/>
    <n v="69.7"/>
    <n v="5.11E-2"/>
    <n v="8.8200000000000001E-2"/>
    <n v="0"/>
    <n v="0.6"/>
    <m/>
    <m/>
    <m/>
    <m/>
    <n v="2562200"/>
    <n v="0"/>
    <n v="0"/>
    <s v=""/>
    <s v=""/>
    <s v=""/>
  </r>
  <r>
    <d v="2024-09-12T00:00:00"/>
    <x v="255"/>
    <n v="2300"/>
    <d v="1902-02-02T23:00:00"/>
    <n v="63.37"/>
    <n v="0"/>
    <n v="1.51"/>
    <n v="5.03"/>
    <m/>
    <n v="6.3819999999999997"/>
    <n v="74.599999999999994"/>
    <n v="5.04E-2"/>
    <n v="8.8200000000000001E-2"/>
    <n v="0"/>
    <n v="0.6"/>
    <m/>
    <m/>
    <m/>
    <m/>
    <n v="2562300"/>
    <n v="0"/>
    <n v="0"/>
    <s v=""/>
    <s v=""/>
    <s v=""/>
  </r>
  <r>
    <d v="2024-09-12T00:00:00"/>
    <x v="255"/>
    <n v="2400"/>
    <d v="1902-02-03T00:00:00"/>
    <n v="63.49"/>
    <n v="0"/>
    <n v="1.51"/>
    <n v="6.54"/>
    <m/>
    <n v="6.1529999999999996"/>
    <n v="77.3"/>
    <n v="4.9700000000000001E-2"/>
    <n v="8.8200000000000001E-2"/>
    <n v="0"/>
    <n v="0.6"/>
    <m/>
    <m/>
    <m/>
    <m/>
    <n v="2562400"/>
    <n v="0"/>
    <n v="0"/>
    <n v="0.05"/>
    <n v="8.7999999999999995E-2"/>
    <n v="0"/>
  </r>
  <r>
    <d v="2024-09-13T00:00:00"/>
    <x v="256"/>
    <n v="100"/>
    <d v="1902-02-03T01:00:00"/>
    <n v="63.37"/>
    <n v="0"/>
    <n v="0.5"/>
    <n v="4.53"/>
    <m/>
    <n v="5.3849999999999998"/>
    <n v="79.5"/>
    <n v="4.9700000000000001E-2"/>
    <n v="8.8200000000000001E-2"/>
    <n v="0"/>
    <n v="0.6"/>
    <m/>
    <m/>
    <m/>
    <m/>
    <n v="2570100"/>
    <n v="0"/>
    <n v="0"/>
    <s v=""/>
    <s v=""/>
    <s v=""/>
  </r>
  <r>
    <d v="2024-09-13T00:00:00"/>
    <x v="256"/>
    <n v="200"/>
    <d v="1902-02-03T02:00:00"/>
    <n v="63.26"/>
    <n v="0"/>
    <n v="0.5"/>
    <n v="4.53"/>
    <m/>
    <n v="4.6879999999999997"/>
    <n v="84.5"/>
    <n v="4.9700000000000001E-2"/>
    <n v="8.8200000000000001E-2"/>
    <n v="0"/>
    <n v="0.6"/>
    <m/>
    <m/>
    <m/>
    <m/>
    <n v="2570200"/>
    <n v="0"/>
    <n v="0"/>
    <s v=""/>
    <s v=""/>
    <s v=""/>
  </r>
  <r>
    <d v="2024-09-13T00:00:00"/>
    <x v="256"/>
    <n v="300"/>
    <d v="1902-02-03T03:00:00"/>
    <n v="63.49"/>
    <n v="0"/>
    <n v="0.5"/>
    <n v="4.53"/>
    <m/>
    <n v="4.3239999999999998"/>
    <n v="86.5"/>
    <n v="4.9700000000000001E-2"/>
    <n v="8.7400000000000005E-2"/>
    <n v="0"/>
    <n v="0.6"/>
    <m/>
    <m/>
    <m/>
    <m/>
    <n v="2570300"/>
    <n v="0"/>
    <n v="0"/>
    <s v=""/>
    <s v=""/>
    <s v=""/>
  </r>
  <r>
    <d v="2024-09-13T00:00:00"/>
    <x v="256"/>
    <n v="400"/>
    <d v="1902-02-03T04:00:00"/>
    <n v="63.61"/>
    <n v="0"/>
    <n v="0"/>
    <n v="3.52"/>
    <m/>
    <n v="2.8769999999999998"/>
    <n v="89.8"/>
    <n v="4.9000000000000002E-2"/>
    <n v="8.7400000000000005E-2"/>
    <n v="0"/>
    <n v="0.6"/>
    <m/>
    <m/>
    <m/>
    <m/>
    <n v="2570400"/>
    <n v="0"/>
    <n v="0"/>
    <s v=""/>
    <s v=""/>
    <s v=""/>
  </r>
  <r>
    <d v="2024-09-13T00:00:00"/>
    <x v="256"/>
    <n v="500"/>
    <d v="1902-02-03T05:00:00"/>
    <n v="63.37"/>
    <n v="0"/>
    <n v="0"/>
    <n v="2.0099999999999998"/>
    <m/>
    <n v="2.1549999999999998"/>
    <n v="94.7"/>
    <n v="4.9700000000000001E-2"/>
    <n v="8.7400000000000005E-2"/>
    <n v="0"/>
    <n v="0.6"/>
    <m/>
    <m/>
    <m/>
    <m/>
    <n v="2570500"/>
    <n v="0"/>
    <n v="0"/>
    <s v=""/>
    <s v=""/>
    <s v=""/>
  </r>
  <r>
    <d v="2024-09-13T00:00:00"/>
    <x v="256"/>
    <n v="600"/>
    <d v="1902-02-03T06:00:00"/>
    <n v="63.37"/>
    <n v="0"/>
    <n v="0"/>
    <n v="0.5"/>
    <m/>
    <n v="2.8769999999999998"/>
    <n v="95.7"/>
    <n v="4.9700000000000001E-2"/>
    <n v="8.7400000000000005E-2"/>
    <n v="0"/>
    <n v="8.1"/>
    <m/>
    <m/>
    <m/>
    <m/>
    <n v="2570600"/>
    <n v="2.2000000000000002"/>
    <n v="8.1"/>
    <s v=""/>
    <s v=""/>
    <s v=""/>
  </r>
  <r>
    <d v="2024-09-13T00:00:00"/>
    <x v="256"/>
    <n v="700"/>
    <d v="1902-02-03T07:00:00"/>
    <n v="64.08"/>
    <n v="7.9999999999998295E-2"/>
    <n v="0"/>
    <n v="1.01"/>
    <m/>
    <n v="5.3339999999999996"/>
    <n v="94.8"/>
    <n v="4.9000000000000002E-2"/>
    <n v="8.7400000000000005E-2"/>
    <n v="0"/>
    <n v="55.6"/>
    <m/>
    <m/>
    <m/>
    <m/>
    <n v="2570700"/>
    <n v="104.2"/>
    <n v="55.6"/>
    <s v=""/>
    <s v=""/>
    <s v=""/>
  </r>
  <r>
    <d v="2024-09-13T00:00:00"/>
    <x v="256"/>
    <n v="800"/>
    <d v="1902-02-03T08:00:00"/>
    <n v="63.96"/>
    <n v="0"/>
    <n v="0"/>
    <n v="2.52"/>
    <m/>
    <n v="8.4689999999999994"/>
    <n v="86.9"/>
    <n v="4.9000000000000002E-2"/>
    <n v="8.7400000000000005E-2"/>
    <n v="0"/>
    <n v="251.9"/>
    <m/>
    <m/>
    <m/>
    <m/>
    <n v="2570800"/>
    <n v="280.8"/>
    <n v="251.9"/>
    <s v=""/>
    <s v=""/>
    <s v=""/>
  </r>
  <r>
    <d v="2024-09-13T00:00:00"/>
    <x v="256"/>
    <n v="900"/>
    <d v="1902-02-03T09:00:00"/>
    <n v="64.08"/>
    <n v="7.9999999999998295E-2"/>
    <n v="0.5"/>
    <n v="3.52"/>
    <m/>
    <n v="9.3119999999999994"/>
    <n v="80.3"/>
    <n v="4.9000000000000002E-2"/>
    <n v="8.7400000000000005E-2"/>
    <n v="0"/>
    <n v="264.39999999999998"/>
    <m/>
    <m/>
    <m/>
    <m/>
    <n v="2570900"/>
    <n v="451.8"/>
    <n v="264.39999999999998"/>
    <s v=""/>
    <s v=""/>
    <s v=""/>
  </r>
  <r>
    <d v="2024-09-13T00:00:00"/>
    <x v="256"/>
    <n v="1000"/>
    <d v="1902-02-03T10:00:00"/>
    <n v="64.19"/>
    <n v="0.18999999999999773"/>
    <n v="0.5"/>
    <n v="3.02"/>
    <m/>
    <n v="9.8789999999999996"/>
    <n v="75.400000000000006"/>
    <n v="4.9700000000000001E-2"/>
    <n v="8.6699999999999999E-2"/>
    <n v="0"/>
    <n v="326.89999999999998"/>
    <m/>
    <m/>
    <m/>
    <m/>
    <n v="2571000"/>
    <n v="593.5"/>
    <n v="326.89999999999998"/>
    <s v=""/>
    <s v=""/>
    <s v=""/>
  </r>
  <r>
    <d v="2024-09-13T00:00:00"/>
    <x v="256"/>
    <n v="1100"/>
    <d v="1902-02-03T11:00:00"/>
    <n v="63.73"/>
    <n v="0"/>
    <n v="0.5"/>
    <n v="3.02"/>
    <m/>
    <n v="13.305"/>
    <n v="69.599999999999994"/>
    <n v="4.9700000000000001E-2"/>
    <n v="8.6699999999999999E-2"/>
    <n v="0"/>
    <n v="534.4"/>
    <m/>
    <m/>
    <m/>
    <m/>
    <n v="2571100"/>
    <n v="692.8"/>
    <n v="534.4"/>
    <s v=""/>
    <s v=""/>
    <s v=""/>
  </r>
  <r>
    <d v="2024-09-13T00:00:00"/>
    <x v="256"/>
    <n v="1200"/>
    <d v="1902-02-03T12:00:00"/>
    <n v="63.96"/>
    <n v="0"/>
    <n v="1.51"/>
    <n v="5.03"/>
    <m/>
    <n v="14.888"/>
    <n v="59.1"/>
    <n v="4.9000000000000002E-2"/>
    <n v="8.6699999999999999E-2"/>
    <n v="0"/>
    <n v="728.1"/>
    <m/>
    <m/>
    <m/>
    <m/>
    <n v="2571200"/>
    <n v="741.5"/>
    <n v="728.1"/>
    <s v=""/>
    <s v=""/>
    <s v=""/>
  </r>
  <r>
    <d v="2024-09-13T00:00:00"/>
    <x v="256"/>
    <n v="1300"/>
    <d v="1902-02-03T13:00:00"/>
    <n v="63.96"/>
    <n v="0"/>
    <n v="2.0099999999999998"/>
    <n v="6.04"/>
    <m/>
    <n v="14.553000000000001"/>
    <n v="49.5"/>
    <n v="4.9700000000000001E-2"/>
    <n v="8.6699999999999999E-2"/>
    <n v="0"/>
    <n v="665.6"/>
    <m/>
    <m/>
    <m/>
    <m/>
    <n v="2571300"/>
    <n v="735.5"/>
    <n v="665.6"/>
    <s v=""/>
    <s v=""/>
    <s v=""/>
  </r>
  <r>
    <d v="2024-09-13T00:00:00"/>
    <x v="256"/>
    <n v="1400"/>
    <d v="1902-02-03T14:00:00"/>
    <n v="63.26"/>
    <n v="0"/>
    <n v="2.0099999999999998"/>
    <n v="5.54"/>
    <m/>
    <n v="15.103"/>
    <n v="44.8"/>
    <n v="5.04E-2"/>
    <n v="8.6699999999999999E-2"/>
    <n v="0"/>
    <n v="670.6"/>
    <m/>
    <m/>
    <m/>
    <m/>
    <n v="2571400"/>
    <n v="675.2"/>
    <n v="670.6"/>
    <s v=""/>
    <s v=""/>
    <s v=""/>
  </r>
  <r>
    <d v="2024-09-13T00:00:00"/>
    <x v="256"/>
    <n v="1500"/>
    <d v="1902-02-03T15:00:00"/>
    <n v="63.37"/>
    <n v="0"/>
    <n v="1.51"/>
    <n v="5.03"/>
    <m/>
    <n v="14.457000000000001"/>
    <n v="46.5"/>
    <n v="5.11E-2"/>
    <n v="8.6699999999999999E-2"/>
    <n v="0"/>
    <n v="405.6"/>
    <m/>
    <m/>
    <m/>
    <m/>
    <n v="2571500"/>
    <n v="565.70000000000005"/>
    <n v="405.6"/>
    <s v=""/>
    <s v=""/>
    <s v=""/>
  </r>
  <r>
    <d v="2024-09-13T00:00:00"/>
    <x v="256"/>
    <n v="1600"/>
    <d v="1902-02-03T16:00:00"/>
    <n v="63.96"/>
    <n v="0"/>
    <n v="1.51"/>
    <n v="4.03"/>
    <m/>
    <n v="13.233000000000001"/>
    <n v="52.2"/>
    <n v="5.11E-2"/>
    <n v="8.6699999999999999E-2"/>
    <n v="0"/>
    <n v="219.4"/>
    <m/>
    <m/>
    <m/>
    <m/>
    <n v="2571600"/>
    <n v="416.2"/>
    <n v="219.4"/>
    <s v=""/>
    <s v=""/>
    <s v=""/>
  </r>
  <r>
    <d v="2024-09-13T00:00:00"/>
    <x v="256"/>
    <n v="1700"/>
    <d v="1902-02-03T17:00:00"/>
    <n v="63.73"/>
    <n v="0"/>
    <n v="1.51"/>
    <n v="5.54"/>
    <m/>
    <n v="10.492000000000001"/>
    <n v="58.7"/>
    <n v="5.11E-2"/>
    <n v="8.7400000000000005E-2"/>
    <n v="0"/>
    <n v="121.9"/>
    <m/>
    <m/>
    <m/>
    <m/>
    <n v="2571700"/>
    <n v="241.5"/>
    <n v="121.9"/>
    <s v=""/>
    <s v=""/>
    <s v=""/>
  </r>
  <r>
    <d v="2024-09-13T00:00:00"/>
    <x v="256"/>
    <n v="1800"/>
    <d v="1902-02-03T18:00:00"/>
    <n v="63.61"/>
    <n v="0"/>
    <n v="0.5"/>
    <n v="6.04"/>
    <m/>
    <n v="8.0950000000000006"/>
    <n v="74.8"/>
    <n v="5.1900000000000002E-2"/>
    <n v="8.7400000000000005E-2"/>
    <n v="0.2"/>
    <n v="16.899999999999999"/>
    <m/>
    <m/>
    <m/>
    <m/>
    <n v="2571800"/>
    <n v="69.2"/>
    <n v="16.899999999999999"/>
    <s v=""/>
    <s v=""/>
    <s v=""/>
  </r>
  <r>
    <d v="2024-09-13T00:00:00"/>
    <x v="256"/>
    <n v="1900"/>
    <d v="1902-02-03T19:00:00"/>
    <n v="63.61"/>
    <n v="0"/>
    <n v="0"/>
    <n v="2.0099999999999998"/>
    <m/>
    <n v="6.8639999999999999"/>
    <n v="82.5"/>
    <n v="5.11E-2"/>
    <n v="8.7400000000000005E-2"/>
    <n v="0"/>
    <n v="0.6"/>
    <m/>
    <m/>
    <m/>
    <m/>
    <n v="2571900"/>
    <n v="0"/>
    <n v="0"/>
    <s v=""/>
    <s v=""/>
    <s v=""/>
  </r>
  <r>
    <d v="2024-09-13T00:00:00"/>
    <x v="256"/>
    <n v="2000"/>
    <d v="1902-02-03T20:00:00"/>
    <n v="63.73"/>
    <n v="0"/>
    <n v="0.5"/>
    <n v="4.03"/>
    <m/>
    <n v="7.2169999999999996"/>
    <n v="84"/>
    <n v="5.04E-2"/>
    <n v="8.7400000000000005E-2"/>
    <n v="0"/>
    <n v="0.6"/>
    <m/>
    <m/>
    <m/>
    <m/>
    <n v="2572000"/>
    <n v="0"/>
    <n v="0"/>
    <s v=""/>
    <s v=""/>
    <s v=""/>
  </r>
  <r>
    <d v="2024-09-13T00:00:00"/>
    <x v="256"/>
    <n v="2100"/>
    <d v="1902-02-03T21:00:00"/>
    <n v="63.61"/>
    <n v="0"/>
    <n v="0"/>
    <n v="2.0099999999999998"/>
    <m/>
    <n v="7.1159999999999997"/>
    <n v="83.2"/>
    <n v="5.04E-2"/>
    <n v="8.8200000000000001E-2"/>
    <n v="0"/>
    <n v="0.6"/>
    <m/>
    <m/>
    <m/>
    <m/>
    <n v="2572100"/>
    <n v="0"/>
    <n v="0"/>
    <s v=""/>
    <s v=""/>
    <s v=""/>
  </r>
  <r>
    <d v="2024-09-13T00:00:00"/>
    <x v="256"/>
    <n v="2200"/>
    <d v="1902-02-03T22:00:00"/>
    <n v="63.96"/>
    <n v="0"/>
    <n v="0"/>
    <n v="3.52"/>
    <m/>
    <n v="5.6420000000000003"/>
    <n v="87.2"/>
    <n v="4.9700000000000001E-2"/>
    <n v="8.8200000000000001E-2"/>
    <n v="0.2"/>
    <n v="0.6"/>
    <m/>
    <m/>
    <m/>
    <m/>
    <n v="2572200"/>
    <n v="0"/>
    <n v="0"/>
    <s v=""/>
    <s v=""/>
    <s v=""/>
  </r>
  <r>
    <d v="2024-09-13T00:00:00"/>
    <x v="256"/>
    <n v="2300"/>
    <d v="1902-02-03T23:00:00"/>
    <n v="63.96"/>
    <n v="0"/>
    <n v="1.01"/>
    <n v="4.53"/>
    <m/>
    <n v="4.9470000000000001"/>
    <n v="93.7"/>
    <n v="5.04E-2"/>
    <n v="8.7400000000000005E-2"/>
    <n v="1.4"/>
    <n v="0.6"/>
    <m/>
    <m/>
    <m/>
    <m/>
    <n v="2572300"/>
    <n v="0"/>
    <n v="0"/>
    <s v=""/>
    <s v=""/>
    <s v=""/>
  </r>
  <r>
    <d v="2024-09-13T00:00:00"/>
    <x v="256"/>
    <n v="2400"/>
    <d v="1902-02-04T00:00:00"/>
    <n v="64.08"/>
    <n v="7.9999999999998295E-2"/>
    <n v="1.01"/>
    <n v="4.53"/>
    <m/>
    <n v="4.532"/>
    <n v="95.6"/>
    <n v="4.9700000000000001E-2"/>
    <n v="8.5999999999999993E-2"/>
    <n v="2.2000000000000002"/>
    <n v="0.6"/>
    <m/>
    <m/>
    <m/>
    <m/>
    <n v="2572400"/>
    <n v="0"/>
    <n v="0"/>
    <n v="0.05"/>
    <n v="8.5999999999999993E-2"/>
    <n v="1E-3"/>
  </r>
  <r>
    <d v="2024-09-14T00:00:00"/>
    <x v="257"/>
    <n v="100"/>
    <d v="1902-02-04T01:00:00"/>
    <n v="63.96"/>
    <n v="0"/>
    <n v="0.5"/>
    <n v="4.53"/>
    <m/>
    <n v="4.3760000000000003"/>
    <n v="96.4"/>
    <n v="4.9000000000000002E-2"/>
    <n v="8.5300000000000001E-2"/>
    <n v="0.8"/>
    <n v="0.6"/>
    <m/>
    <m/>
    <m/>
    <m/>
    <n v="2580100"/>
    <n v="0"/>
    <n v="0"/>
    <s v=""/>
    <s v=""/>
    <s v=""/>
  </r>
  <r>
    <d v="2024-09-14T00:00:00"/>
    <x v="257"/>
    <n v="200"/>
    <d v="1902-02-04T02:00:00"/>
    <n v="63.96"/>
    <n v="0"/>
    <n v="0"/>
    <n v="1.51"/>
    <m/>
    <n v="4.3239999999999998"/>
    <n v="96.8"/>
    <n v="4.9000000000000002E-2"/>
    <n v="8.5999999999999993E-2"/>
    <n v="0.4"/>
    <n v="0.6"/>
    <m/>
    <m/>
    <m/>
    <m/>
    <n v="2580200"/>
    <n v="0"/>
    <n v="0"/>
    <s v=""/>
    <s v=""/>
    <s v=""/>
  </r>
  <r>
    <d v="2024-09-14T00:00:00"/>
    <x v="257"/>
    <n v="300"/>
    <d v="1902-02-04T03:00:00"/>
    <n v="63.96"/>
    <n v="0"/>
    <n v="0"/>
    <n v="3.52"/>
    <m/>
    <n v="4.1680000000000001"/>
    <n v="97.5"/>
    <n v="4.9000000000000002E-2"/>
    <n v="8.5999999999999993E-2"/>
    <n v="0.2"/>
    <n v="0.6"/>
    <m/>
    <m/>
    <m/>
    <m/>
    <n v="2580300"/>
    <n v="0"/>
    <n v="0"/>
    <s v=""/>
    <s v=""/>
    <s v=""/>
  </r>
  <r>
    <d v="2024-09-14T00:00:00"/>
    <x v="257"/>
    <n v="400"/>
    <d v="1902-02-04T04:00:00"/>
    <n v="63.84"/>
    <n v="0"/>
    <n v="0.5"/>
    <n v="4.03"/>
    <m/>
    <n v="3.7749999999999999"/>
    <n v="97.4"/>
    <n v="4.9000000000000002E-2"/>
    <n v="8.5999999999999993E-2"/>
    <n v="0"/>
    <n v="0.6"/>
    <m/>
    <m/>
    <m/>
    <m/>
    <n v="2580400"/>
    <n v="0"/>
    <n v="0"/>
    <s v=""/>
    <s v=""/>
    <s v=""/>
  </r>
  <r>
    <d v="2024-09-14T00:00:00"/>
    <x v="257"/>
    <n v="500"/>
    <d v="1902-02-04T05:00:00"/>
    <n v="63.84"/>
    <n v="0"/>
    <n v="0.5"/>
    <n v="4.03"/>
    <m/>
    <n v="3.8540000000000001"/>
    <n v="97.3"/>
    <n v="4.9000000000000002E-2"/>
    <n v="8.5999999999999993E-2"/>
    <n v="0"/>
    <n v="0.6"/>
    <m/>
    <m/>
    <m/>
    <m/>
    <n v="2580500"/>
    <n v="0"/>
    <n v="0"/>
    <s v=""/>
    <s v=""/>
    <s v=""/>
  </r>
  <r>
    <d v="2024-09-14T00:00:00"/>
    <x v="257"/>
    <n v="600"/>
    <d v="1902-02-04T06:00:00"/>
    <n v="63.96"/>
    <n v="0"/>
    <n v="1.01"/>
    <n v="4.53"/>
    <m/>
    <n v="3.9319999999999999"/>
    <n v="97.3"/>
    <n v="4.9000000000000002E-2"/>
    <n v="8.5999999999999993E-2"/>
    <n v="0"/>
    <n v="3.1"/>
    <m/>
    <m/>
    <m/>
    <m/>
    <n v="2580600"/>
    <n v="1.8"/>
    <n v="3.1"/>
    <s v=""/>
    <s v=""/>
    <s v=""/>
  </r>
  <r>
    <d v="2024-09-14T00:00:00"/>
    <x v="257"/>
    <n v="700"/>
    <d v="1902-02-04T07:00:00"/>
    <n v="63.73"/>
    <n v="0"/>
    <n v="1.01"/>
    <n v="6.54"/>
    <m/>
    <n v="4.4279999999999999"/>
    <n v="97.1"/>
    <n v="4.9000000000000002E-2"/>
    <n v="8.5999999999999993E-2"/>
    <n v="0"/>
    <n v="40.6"/>
    <m/>
    <m/>
    <m/>
    <m/>
    <n v="2580700"/>
    <n v="100.3"/>
    <n v="40.6"/>
    <s v=""/>
    <s v=""/>
    <s v=""/>
  </r>
  <r>
    <d v="2024-09-14T00:00:00"/>
    <x v="257"/>
    <n v="800"/>
    <d v="1902-02-04T08:00:00"/>
    <n v="64.08"/>
    <n v="7.9999999999998295E-2"/>
    <n v="1.01"/>
    <n v="4.53"/>
    <m/>
    <n v="6.6109999999999998"/>
    <n v="95.9"/>
    <n v="4.9000000000000002E-2"/>
    <n v="8.5999999999999993E-2"/>
    <n v="0"/>
    <n v="178.1"/>
    <m/>
    <m/>
    <m/>
    <m/>
    <n v="2580800"/>
    <n v="276.8"/>
    <n v="178.1"/>
    <s v=""/>
    <s v=""/>
    <s v=""/>
  </r>
  <r>
    <d v="2024-09-14T00:00:00"/>
    <x v="257"/>
    <n v="900"/>
    <d v="1902-02-04T09:00:00"/>
    <n v="64.31"/>
    <n v="0.31000000000000227"/>
    <n v="1.51"/>
    <n v="4.53"/>
    <m/>
    <n v="8.02"/>
    <n v="89.4"/>
    <n v="4.9700000000000001E-2"/>
    <n v="8.6699999999999999E-2"/>
    <n v="0"/>
    <n v="449.4"/>
    <m/>
    <m/>
    <m/>
    <m/>
    <n v="2580900"/>
    <n v="447"/>
    <n v="449.4"/>
    <s v=""/>
    <s v=""/>
    <s v=""/>
  </r>
  <r>
    <d v="2024-09-14T00:00:00"/>
    <x v="257"/>
    <n v="1000"/>
    <d v="1902-02-04T10:00:00"/>
    <n v="63.84"/>
    <n v="0"/>
    <n v="1.51"/>
    <n v="4.53"/>
    <m/>
    <n v="8.1950000000000003"/>
    <n v="85.1"/>
    <n v="5.04E-2"/>
    <n v="8.6699999999999999E-2"/>
    <n v="0"/>
    <n v="428.1"/>
    <m/>
    <m/>
    <m/>
    <m/>
    <n v="2581000"/>
    <n v="588.70000000000005"/>
    <n v="428.1"/>
    <s v=""/>
    <s v=""/>
    <s v=""/>
  </r>
  <r>
    <d v="2024-09-14T00:00:00"/>
    <x v="257"/>
    <n v="1100"/>
    <d v="1902-02-04T11:00:00"/>
    <n v="64.19"/>
    <n v="0.18999999999999773"/>
    <n v="1.01"/>
    <n v="4.53"/>
    <m/>
    <n v="8.7669999999999995"/>
    <n v="81.900000000000006"/>
    <n v="5.04E-2"/>
    <n v="8.6699999999999999E-2"/>
    <n v="0"/>
    <n v="353.1"/>
    <m/>
    <m/>
    <m/>
    <m/>
    <n v="2581100"/>
    <n v="687.5"/>
    <n v="353.1"/>
    <s v=""/>
    <s v=""/>
    <s v=""/>
  </r>
  <r>
    <d v="2024-09-14T00:00:00"/>
    <x v="257"/>
    <n v="1200"/>
    <d v="1902-02-04T12:00:00"/>
    <n v="63.37"/>
    <n v="0"/>
    <n v="1.01"/>
    <n v="4.53"/>
    <m/>
    <n v="8.5679999999999996"/>
    <n v="78.400000000000006"/>
    <n v="5.11E-2"/>
    <n v="8.6699999999999999E-2"/>
    <n v="0"/>
    <n v="386.9"/>
    <m/>
    <m/>
    <m/>
    <m/>
    <n v="2581200"/>
    <n v="735.8"/>
    <n v="386.9"/>
    <s v=""/>
    <s v=""/>
    <s v=""/>
  </r>
  <r>
    <d v="2024-09-14T00:00:00"/>
    <x v="257"/>
    <n v="1300"/>
    <d v="1902-02-04T13:00:00"/>
    <n v="63.73"/>
    <n v="0"/>
    <n v="0.5"/>
    <n v="3.02"/>
    <m/>
    <n v="8.0449999999999999"/>
    <n v="81.900000000000006"/>
    <n v="5.11E-2"/>
    <n v="8.6699999999999999E-2"/>
    <n v="0"/>
    <n v="259.39999999999998"/>
    <m/>
    <m/>
    <m/>
    <m/>
    <n v="2581300"/>
    <n v="729"/>
    <n v="259.39999999999998"/>
    <s v=""/>
    <s v=""/>
    <s v=""/>
  </r>
  <r>
    <d v="2024-09-14T00:00:00"/>
    <x v="257"/>
    <n v="1400"/>
    <d v="1902-02-04T14:00:00"/>
    <n v="62.91"/>
    <n v="0"/>
    <n v="1.01"/>
    <n v="5.03"/>
    <m/>
    <n v="12.509"/>
    <n v="76.400000000000006"/>
    <n v="5.2600000000000001E-2"/>
    <n v="8.6699999999999999E-2"/>
    <n v="0"/>
    <n v="538.1"/>
    <m/>
    <m/>
    <m/>
    <m/>
    <n v="2581400"/>
    <n v="668.2"/>
    <n v="538.1"/>
    <s v=""/>
    <s v=""/>
    <s v=""/>
  </r>
  <r>
    <d v="2024-09-14T00:00:00"/>
    <x v="257"/>
    <n v="1500"/>
    <d v="1902-02-04T15:00:00"/>
    <n v="64.19"/>
    <n v="0.18999999999999773"/>
    <n v="1.01"/>
    <n v="4.53"/>
    <m/>
    <n v="10.467000000000001"/>
    <n v="74.099999999999994"/>
    <n v="5.2600000000000001E-2"/>
    <n v="8.6699999999999999E-2"/>
    <n v="0"/>
    <n v="243.1"/>
    <m/>
    <m/>
    <m/>
    <m/>
    <n v="2581500"/>
    <n v="558.29999999999995"/>
    <n v="243.1"/>
    <s v=""/>
    <s v=""/>
    <s v=""/>
  </r>
  <r>
    <d v="2024-09-14T00:00:00"/>
    <x v="257"/>
    <n v="1600"/>
    <d v="1902-02-04T16:00:00"/>
    <n v="63.49"/>
    <n v="0"/>
    <n v="0.5"/>
    <n v="7.05"/>
    <m/>
    <n v="4.5060000000000002"/>
    <n v="73.900000000000006"/>
    <n v="5.11E-2"/>
    <n v="8.5999999999999993E-2"/>
    <n v="1.2"/>
    <n v="103.1"/>
    <m/>
    <m/>
    <m/>
    <m/>
    <n v="2581600"/>
    <n v="408.3"/>
    <n v="103.1"/>
    <s v=""/>
    <s v=""/>
    <s v=""/>
  </r>
  <r>
    <d v="2024-09-14T00:00:00"/>
    <x v="257"/>
    <n v="1700"/>
    <d v="1902-02-04T17:00:00"/>
    <n v="63.61"/>
    <n v="0"/>
    <n v="0.5"/>
    <n v="4.03"/>
    <m/>
    <n v="7.4690000000000003"/>
    <n v="91"/>
    <n v="5.1900000000000002E-2"/>
    <n v="8.3799999999999999E-2"/>
    <n v="0.8"/>
    <n v="164.4"/>
    <m/>
    <m/>
    <m/>
    <m/>
    <n v="2581700"/>
    <n v="234"/>
    <n v="164.4"/>
    <s v=""/>
    <s v=""/>
    <s v=""/>
  </r>
  <r>
    <d v="2024-09-14T00:00:00"/>
    <x v="257"/>
    <n v="1800"/>
    <d v="1902-02-04T18:00:00"/>
    <n v="63.49"/>
    <n v="0"/>
    <n v="0"/>
    <n v="2.52"/>
    <m/>
    <n v="4.1680000000000001"/>
    <n v="90.2"/>
    <n v="5.1900000000000002E-2"/>
    <n v="8.4500000000000006E-2"/>
    <n v="0"/>
    <n v="58.1"/>
    <m/>
    <m/>
    <m/>
    <m/>
    <n v="2581800"/>
    <n v="63"/>
    <n v="58.1"/>
    <s v=""/>
    <s v=""/>
    <s v=""/>
  </r>
  <r>
    <d v="2024-09-14T00:00:00"/>
    <x v="257"/>
    <n v="1900"/>
    <d v="1902-02-04T19:00:00"/>
    <n v="63.61"/>
    <n v="0"/>
    <n v="0"/>
    <n v="2.52"/>
    <m/>
    <n v="3.9849999999999999"/>
    <n v="93.5"/>
    <n v="5.11E-2"/>
    <n v="8.4500000000000006E-2"/>
    <n v="0"/>
    <n v="0.6"/>
    <m/>
    <m/>
    <m/>
    <m/>
    <n v="2581900"/>
    <n v="0"/>
    <n v="0"/>
    <s v=""/>
    <s v=""/>
    <s v=""/>
  </r>
  <r>
    <d v="2024-09-14T00:00:00"/>
    <x v="257"/>
    <n v="2000"/>
    <d v="1902-02-04T20:00:00"/>
    <n v="63.61"/>
    <n v="0"/>
    <n v="1.01"/>
    <n v="4.53"/>
    <m/>
    <n v="3.4590000000000001"/>
    <n v="93.8"/>
    <n v="5.11E-2"/>
    <n v="8.4500000000000006E-2"/>
    <n v="0"/>
    <n v="0.6"/>
    <m/>
    <m/>
    <m/>
    <m/>
    <n v="2582000"/>
    <n v="0"/>
    <n v="0"/>
    <s v=""/>
    <s v=""/>
    <s v=""/>
  </r>
  <r>
    <d v="2024-09-14T00:00:00"/>
    <x v="257"/>
    <n v="2100"/>
    <d v="1902-02-04T21:00:00"/>
    <n v="63.84"/>
    <n v="0"/>
    <n v="0.5"/>
    <n v="3.52"/>
    <m/>
    <n v="3.1680000000000001"/>
    <n v="92.5"/>
    <n v="5.11E-2"/>
    <n v="8.4500000000000006E-2"/>
    <n v="0"/>
    <n v="0.6"/>
    <m/>
    <m/>
    <m/>
    <m/>
    <n v="2582100"/>
    <n v="0"/>
    <n v="0"/>
    <s v=""/>
    <s v=""/>
    <s v=""/>
  </r>
  <r>
    <d v="2024-09-14T00:00:00"/>
    <x v="257"/>
    <n v="2200"/>
    <d v="1902-02-04T22:00:00"/>
    <n v="63.49"/>
    <n v="0"/>
    <n v="0.5"/>
    <n v="3.52"/>
    <m/>
    <n v="2.61"/>
    <n v="91.6"/>
    <n v="5.04E-2"/>
    <n v="8.4500000000000006E-2"/>
    <n v="0"/>
    <n v="0.6"/>
    <m/>
    <m/>
    <m/>
    <m/>
    <n v="2582200"/>
    <n v="0"/>
    <n v="0"/>
    <s v=""/>
    <s v=""/>
    <s v=""/>
  </r>
  <r>
    <d v="2024-09-14T00:00:00"/>
    <x v="257"/>
    <n v="2300"/>
    <d v="1902-02-04T23:00:00"/>
    <n v="63.73"/>
    <n v="0"/>
    <n v="0"/>
    <n v="3.52"/>
    <m/>
    <n v="2.9830000000000001"/>
    <n v="91.6"/>
    <n v="4.9700000000000001E-2"/>
    <n v="8.4500000000000006E-2"/>
    <n v="0"/>
    <n v="0.6"/>
    <m/>
    <m/>
    <m/>
    <m/>
    <n v="2582300"/>
    <n v="0"/>
    <n v="0"/>
    <s v=""/>
    <s v=""/>
    <s v=""/>
  </r>
  <r>
    <d v="2024-09-14T00:00:00"/>
    <x v="257"/>
    <n v="2400"/>
    <d v="1902-02-05T00:00:00"/>
    <n v="63.14"/>
    <n v="0"/>
    <n v="0"/>
    <n v="3.02"/>
    <m/>
    <n v="1.859"/>
    <n v="87.5"/>
    <n v="4.9700000000000001E-2"/>
    <n v="8.4500000000000006E-2"/>
    <n v="0"/>
    <n v="0.6"/>
    <m/>
    <m/>
    <m/>
    <m/>
    <n v="2582400"/>
    <n v="0"/>
    <n v="0"/>
    <n v="0.05"/>
    <n v="8.5000000000000006E-2"/>
    <n v="0"/>
  </r>
  <r>
    <d v="2024-09-15T00:00:00"/>
    <x v="258"/>
    <n v="100"/>
    <d v="1902-02-05T01:00:00"/>
    <n v="63.14"/>
    <n v="0"/>
    <n v="0.5"/>
    <n v="2.52"/>
    <m/>
    <n v="1.4530000000000001"/>
    <n v="83.2"/>
    <n v="4.9700000000000001E-2"/>
    <n v="8.3799999999999999E-2"/>
    <n v="0"/>
    <n v="0.6"/>
    <m/>
    <m/>
    <m/>
    <m/>
    <n v="2590100"/>
    <n v="0"/>
    <n v="0"/>
    <s v=""/>
    <s v=""/>
    <s v=""/>
  </r>
  <r>
    <d v="2024-09-15T00:00:00"/>
    <x v="258"/>
    <n v="200"/>
    <d v="1902-02-05T02:00:00"/>
    <n v="63.49"/>
    <n v="0"/>
    <n v="0"/>
    <n v="2.52"/>
    <m/>
    <n v="1.0169999999999999"/>
    <n v="84.8"/>
    <n v="4.9700000000000001E-2"/>
    <n v="8.4500000000000006E-2"/>
    <n v="0"/>
    <n v="0.6"/>
    <m/>
    <m/>
    <m/>
    <m/>
    <n v="2590200"/>
    <n v="0"/>
    <n v="0"/>
    <s v=""/>
    <s v=""/>
    <s v=""/>
  </r>
  <r>
    <d v="2024-09-15T00:00:00"/>
    <x v="258"/>
    <n v="300"/>
    <d v="1902-02-05T03:00:00"/>
    <n v="63.37"/>
    <n v="0"/>
    <n v="0.5"/>
    <n v="3.02"/>
    <m/>
    <n v="0.66"/>
    <n v="87.9"/>
    <n v="4.9000000000000002E-2"/>
    <n v="8.3799999999999999E-2"/>
    <n v="0"/>
    <n v="0.6"/>
    <m/>
    <m/>
    <m/>
    <m/>
    <n v="2590300"/>
    <n v="0"/>
    <n v="0"/>
    <s v=""/>
    <s v=""/>
    <s v=""/>
  </r>
  <r>
    <d v="2024-09-15T00:00:00"/>
    <x v="258"/>
    <n v="400"/>
    <d v="1902-02-05T04:00:00"/>
    <n v="63.61"/>
    <n v="0"/>
    <n v="0"/>
    <n v="2.52"/>
    <m/>
    <n v="0.27300000000000002"/>
    <n v="89.3"/>
    <n v="4.9000000000000002E-2"/>
    <n v="8.4500000000000006E-2"/>
    <n v="0"/>
    <n v="0.6"/>
    <m/>
    <m/>
    <m/>
    <m/>
    <n v="2590400"/>
    <n v="0"/>
    <n v="0"/>
    <s v=""/>
    <s v=""/>
    <s v=""/>
  </r>
  <r>
    <d v="2024-09-15T00:00:00"/>
    <x v="258"/>
    <n v="500"/>
    <d v="1902-02-05T05:00:00"/>
    <n v="63.26"/>
    <n v="0"/>
    <n v="0"/>
    <n v="2.52"/>
    <m/>
    <n v="-8.7999999999999995E-2"/>
    <n v="90.1"/>
    <n v="4.9000000000000002E-2"/>
    <n v="8.4500000000000006E-2"/>
    <n v="0"/>
    <n v="0.6"/>
    <m/>
    <m/>
    <m/>
    <m/>
    <n v="2590500"/>
    <n v="0"/>
    <n v="0"/>
    <s v=""/>
    <s v=""/>
    <s v=""/>
  </r>
  <r>
    <d v="2024-09-15T00:00:00"/>
    <x v="258"/>
    <n v="600"/>
    <d v="1902-02-05T06:00:00"/>
    <n v="63.26"/>
    <n v="0"/>
    <n v="0.5"/>
    <n v="4.03"/>
    <m/>
    <n v="1.5609999999999999"/>
    <n v="88.8"/>
    <n v="4.82E-2"/>
    <n v="8.4500000000000006E-2"/>
    <n v="0"/>
    <n v="3.1"/>
    <m/>
    <m/>
    <m/>
    <m/>
    <n v="2590600"/>
    <n v="1.5"/>
    <n v="3.1"/>
    <s v=""/>
    <s v=""/>
    <s v=""/>
  </r>
  <r>
    <d v="2024-09-15T00:00:00"/>
    <x v="258"/>
    <n v="700"/>
    <d v="1902-02-05T07:00:00"/>
    <n v="63.37"/>
    <n v="0"/>
    <n v="1.01"/>
    <n v="4.03"/>
    <m/>
    <n v="4.74"/>
    <n v="82.4"/>
    <n v="4.9000000000000002E-2"/>
    <n v="8.4500000000000006E-2"/>
    <n v="0"/>
    <n v="91.9"/>
    <m/>
    <m/>
    <m/>
    <m/>
    <n v="2590700"/>
    <n v="96.7"/>
    <n v="91.9"/>
    <s v=""/>
    <s v=""/>
    <s v=""/>
  </r>
  <r>
    <d v="2024-09-15T00:00:00"/>
    <x v="258"/>
    <n v="800"/>
    <d v="1902-02-05T08:00:00"/>
    <n v="63.26"/>
    <n v="0"/>
    <n v="0"/>
    <n v="1.01"/>
    <m/>
    <n v="6.077"/>
    <n v="72.7"/>
    <n v="4.9000000000000002E-2"/>
    <n v="8.3799999999999999E-2"/>
    <n v="0"/>
    <n v="313.10000000000002"/>
    <m/>
    <m/>
    <m/>
    <m/>
    <n v="2590800"/>
    <n v="272.3"/>
    <n v="313.10000000000002"/>
    <s v=""/>
    <s v=""/>
    <s v=""/>
  </r>
  <r>
    <d v="2024-09-15T00:00:00"/>
    <x v="258"/>
    <n v="900"/>
    <d v="1902-02-05T09:00:00"/>
    <n v="63.96"/>
    <n v="0"/>
    <n v="0"/>
    <n v="2.52"/>
    <m/>
    <n v="8.3940000000000001"/>
    <n v="69.599999999999994"/>
    <n v="4.9000000000000002E-2"/>
    <n v="8.4500000000000006E-2"/>
    <n v="0"/>
    <n v="476.9"/>
    <m/>
    <m/>
    <m/>
    <m/>
    <n v="2590900"/>
    <n v="442.5"/>
    <n v="476.9"/>
    <s v=""/>
    <s v=""/>
    <s v=""/>
  </r>
  <r>
    <d v="2024-09-15T00:00:00"/>
    <x v="258"/>
    <n v="1000"/>
    <d v="1902-02-05T10:00:00"/>
    <n v="63.37"/>
    <n v="0"/>
    <n v="0.5"/>
    <n v="3.52"/>
    <m/>
    <n v="9.1140000000000008"/>
    <n v="68.7"/>
    <n v="4.9000000000000002E-2"/>
    <n v="8.3799999999999999E-2"/>
    <n v="0"/>
    <n v="609.4"/>
    <m/>
    <m/>
    <m/>
    <m/>
    <n v="2591000"/>
    <n v="583.70000000000005"/>
    <n v="609.4"/>
    <s v=""/>
    <s v=""/>
    <s v=""/>
  </r>
  <r>
    <d v="2024-09-15T00:00:00"/>
    <x v="258"/>
    <n v="1100"/>
    <d v="1902-02-05T11:00:00"/>
    <n v="63.61"/>
    <n v="0"/>
    <n v="0.5"/>
    <n v="3.52"/>
    <m/>
    <n v="12.195"/>
    <n v="66.900000000000006"/>
    <n v="4.9700000000000001E-2"/>
    <n v="8.4500000000000006E-2"/>
    <n v="0"/>
    <n v="761.9"/>
    <m/>
    <m/>
    <m/>
    <m/>
    <n v="2591100"/>
    <n v="682.2"/>
    <n v="761.9"/>
    <s v=""/>
    <s v=""/>
    <s v=""/>
  </r>
  <r>
    <d v="2024-09-15T00:00:00"/>
    <x v="258"/>
    <n v="1200"/>
    <d v="1902-02-05T12:00:00"/>
    <n v="63.73"/>
    <n v="0"/>
    <n v="1.51"/>
    <n v="5.03"/>
    <m/>
    <n v="11.516"/>
    <n v="70.599999999999994"/>
    <n v="5.04E-2"/>
    <n v="8.4500000000000006E-2"/>
    <n v="0"/>
    <n v="700.6"/>
    <m/>
    <m/>
    <m/>
    <m/>
    <n v="2591200"/>
    <n v="730"/>
    <n v="700.6"/>
    <s v=""/>
    <s v=""/>
    <s v=""/>
  </r>
  <r>
    <d v="2024-09-15T00:00:00"/>
    <x v="258"/>
    <n v="1300"/>
    <d v="1902-02-05T13:00:00"/>
    <n v="63.84"/>
    <n v="0"/>
    <n v="1.51"/>
    <n v="5.54"/>
    <m/>
    <n v="12.147"/>
    <n v="67"/>
    <n v="5.1900000000000002E-2"/>
    <n v="8.4500000000000006E-2"/>
    <n v="0"/>
    <n v="560.6"/>
    <m/>
    <m/>
    <m/>
    <m/>
    <n v="2591300"/>
    <n v="723"/>
    <n v="560.6"/>
    <s v=""/>
    <s v=""/>
    <s v=""/>
  </r>
  <r>
    <d v="2024-09-15T00:00:00"/>
    <x v="258"/>
    <n v="1400"/>
    <d v="1902-02-05T14:00:00"/>
    <n v="63.49"/>
    <n v="0"/>
    <n v="1.51"/>
    <n v="5.54"/>
    <m/>
    <n v="12.05"/>
    <n v="60.9"/>
    <n v="5.33E-2"/>
    <n v="8.4500000000000006E-2"/>
    <n v="0"/>
    <n v="688.1"/>
    <m/>
    <m/>
    <m/>
    <m/>
    <n v="2591400"/>
    <n v="661.7"/>
    <n v="688.1"/>
    <s v=""/>
    <s v=""/>
    <s v=""/>
  </r>
  <r>
    <d v="2024-09-15T00:00:00"/>
    <x v="258"/>
    <n v="1500"/>
    <d v="1902-02-05T15:00:00"/>
    <n v="63.37"/>
    <n v="0"/>
    <n v="2.0099999999999998"/>
    <n v="5.54"/>
    <m/>
    <n v="12.122"/>
    <n v="58.2"/>
    <n v="5.3999999999999999E-2"/>
    <n v="8.4500000000000006E-2"/>
    <n v="0"/>
    <n v="596.9"/>
    <m/>
    <m/>
    <m/>
    <m/>
    <n v="2591500"/>
    <n v="551.20000000000005"/>
    <n v="596.9"/>
    <s v=""/>
    <s v=""/>
    <s v=""/>
  </r>
  <r>
    <d v="2024-09-15T00:00:00"/>
    <x v="258"/>
    <n v="1600"/>
    <d v="1902-02-05T16:00:00"/>
    <n v="63.26"/>
    <n v="0"/>
    <n v="2.0099999999999998"/>
    <n v="6.54"/>
    <m/>
    <n v="11.273"/>
    <n v="56.4"/>
    <n v="5.4800000000000001E-2"/>
    <n v="8.5300000000000001E-2"/>
    <n v="0"/>
    <n v="459.4"/>
    <m/>
    <m/>
    <m/>
    <m/>
    <n v="2591600"/>
    <n v="401.2"/>
    <n v="459.4"/>
    <s v=""/>
    <s v=""/>
    <s v=""/>
  </r>
  <r>
    <d v="2024-09-15T00:00:00"/>
    <x v="258"/>
    <n v="1700"/>
    <d v="1902-02-05T17:00:00"/>
    <n v="63.14"/>
    <n v="0"/>
    <n v="1.51"/>
    <n v="5.03"/>
    <m/>
    <n v="9.8049999999999997"/>
    <n v="59.5"/>
    <n v="5.4800000000000001E-2"/>
    <n v="8.5300000000000001E-2"/>
    <n v="0"/>
    <n v="240.6"/>
    <m/>
    <m/>
    <m/>
    <m/>
    <n v="2591700"/>
    <n v="226"/>
    <n v="240.6"/>
    <s v=""/>
    <s v=""/>
    <s v=""/>
  </r>
  <r>
    <d v="2024-09-15T00:00:00"/>
    <x v="258"/>
    <n v="1800"/>
    <d v="1902-02-05T18:00:00"/>
    <n v="63.61"/>
    <n v="0"/>
    <n v="1.51"/>
    <n v="4.53"/>
    <m/>
    <n v="6.1529999999999996"/>
    <n v="68.5"/>
    <n v="5.4800000000000001E-2"/>
    <n v="8.5999999999999993E-2"/>
    <n v="0"/>
    <n v="55.6"/>
    <m/>
    <m/>
    <m/>
    <m/>
    <n v="2591800"/>
    <n v="57.3"/>
    <n v="55.6"/>
    <s v=""/>
    <s v=""/>
    <s v=""/>
  </r>
  <r>
    <d v="2024-09-15T00:00:00"/>
    <x v="258"/>
    <n v="1900"/>
    <d v="1902-02-05T19:00:00"/>
    <n v="63.49"/>
    <n v="0"/>
    <n v="2.0099999999999998"/>
    <n v="5.54"/>
    <m/>
    <n v="5.6680000000000001"/>
    <n v="73.2"/>
    <n v="5.3999999999999999E-2"/>
    <n v="8.5999999999999993E-2"/>
    <n v="0"/>
    <n v="0.6"/>
    <m/>
    <m/>
    <m/>
    <m/>
    <n v="2591900"/>
    <n v="0"/>
    <n v="0"/>
    <s v=""/>
    <s v=""/>
    <s v=""/>
  </r>
  <r>
    <d v="2024-09-15T00:00:00"/>
    <x v="258"/>
    <n v="2000"/>
    <d v="1902-02-05T20:00:00"/>
    <n v="63.49"/>
    <n v="0"/>
    <n v="2.52"/>
    <n v="6.54"/>
    <m/>
    <n v="5.8719999999999999"/>
    <n v="70.599999999999994"/>
    <n v="5.33E-2"/>
    <n v="8.5999999999999993E-2"/>
    <n v="0"/>
    <n v="0.6"/>
    <m/>
    <m/>
    <m/>
    <m/>
    <n v="2592000"/>
    <n v="0"/>
    <n v="0"/>
    <s v=""/>
    <s v=""/>
    <s v=""/>
  </r>
  <r>
    <d v="2024-09-15T00:00:00"/>
    <x v="258"/>
    <n v="2100"/>
    <d v="1902-02-05T21:00:00"/>
    <n v="63.61"/>
    <n v="0"/>
    <n v="2.52"/>
    <n v="6.04"/>
    <m/>
    <n v="5.4370000000000003"/>
    <n v="74.5"/>
    <n v="5.2600000000000001E-2"/>
    <n v="8.5999999999999993E-2"/>
    <n v="0"/>
    <n v="0.6"/>
    <m/>
    <m/>
    <m/>
    <m/>
    <n v="2592100"/>
    <n v="0"/>
    <n v="0"/>
    <s v=""/>
    <s v=""/>
    <s v=""/>
  </r>
  <r>
    <d v="2024-09-15T00:00:00"/>
    <x v="258"/>
    <n v="2200"/>
    <d v="1902-02-05T22:00:00"/>
    <n v="63.73"/>
    <n v="0"/>
    <n v="2.52"/>
    <n v="7.05"/>
    <m/>
    <n v="5.2050000000000001"/>
    <n v="75.5"/>
    <n v="5.2600000000000001E-2"/>
    <n v="8.5999999999999993E-2"/>
    <n v="0"/>
    <n v="0.6"/>
    <m/>
    <m/>
    <m/>
    <m/>
    <n v="2592200"/>
    <n v="0"/>
    <n v="0"/>
    <s v=""/>
    <s v=""/>
    <s v=""/>
  </r>
  <r>
    <d v="2024-09-15T00:00:00"/>
    <x v="258"/>
    <n v="2300"/>
    <d v="1902-02-05T23:00:00"/>
    <n v="63.73"/>
    <n v="0"/>
    <n v="2.52"/>
    <n v="6.04"/>
    <m/>
    <n v="4.7919999999999998"/>
    <n v="78.599999999999994"/>
    <n v="5.1900000000000002E-2"/>
    <n v="8.5999999999999993E-2"/>
    <n v="0"/>
    <n v="0.6"/>
    <m/>
    <m/>
    <m/>
    <m/>
    <n v="2592300"/>
    <n v="0"/>
    <n v="0"/>
    <s v=""/>
    <s v=""/>
    <s v=""/>
  </r>
  <r>
    <d v="2024-09-15T00:00:00"/>
    <x v="258"/>
    <n v="2400"/>
    <d v="1902-02-06T00:00:00"/>
    <n v="63.61"/>
    <n v="0"/>
    <n v="3.02"/>
    <n v="6.54"/>
    <m/>
    <n v="4.8440000000000003"/>
    <n v="80.8"/>
    <n v="5.11E-2"/>
    <n v="8.5999999999999993E-2"/>
    <n v="0"/>
    <n v="0.6"/>
    <m/>
    <m/>
    <m/>
    <m/>
    <n v="2592400"/>
    <n v="0"/>
    <n v="0"/>
    <n v="5.0999999999999997E-2"/>
    <n v="8.5999999999999993E-2"/>
    <n v="0"/>
  </r>
  <r>
    <d v="2024-09-16T00:00:00"/>
    <x v="259"/>
    <n v="100"/>
    <d v="1902-02-06T01:00:00"/>
    <n v="63.49"/>
    <n v="0"/>
    <n v="2.52"/>
    <n v="6.54"/>
    <m/>
    <n v="4.766"/>
    <n v="80.900000000000006"/>
    <n v="5.11E-2"/>
    <n v="8.5999999999999993E-2"/>
    <n v="0"/>
    <n v="0.6"/>
    <m/>
    <m/>
    <m/>
    <m/>
    <n v="2600100"/>
    <n v="0"/>
    <n v="0"/>
    <s v=""/>
    <s v=""/>
    <s v=""/>
  </r>
  <r>
    <d v="2024-09-16T00:00:00"/>
    <x v="259"/>
    <n v="200"/>
    <d v="1902-02-06T02:00:00"/>
    <n v="63.61"/>
    <n v="0"/>
    <n v="3.02"/>
    <n v="7.05"/>
    <m/>
    <n v="4.5060000000000002"/>
    <n v="80.7"/>
    <n v="5.11E-2"/>
    <n v="8.5999999999999993E-2"/>
    <n v="0"/>
    <n v="0.6"/>
    <m/>
    <m/>
    <m/>
    <m/>
    <n v="2600200"/>
    <n v="0"/>
    <n v="0"/>
    <s v=""/>
    <s v=""/>
    <s v=""/>
  </r>
  <r>
    <d v="2024-09-16T00:00:00"/>
    <x v="259"/>
    <n v="300"/>
    <d v="1902-02-06T03:00:00"/>
    <n v="63.73"/>
    <n v="0"/>
    <n v="3.02"/>
    <n v="7.55"/>
    <m/>
    <n v="4.2720000000000002"/>
    <n v="84"/>
    <n v="5.11E-2"/>
    <n v="8.5999999999999993E-2"/>
    <n v="0"/>
    <n v="0.6"/>
    <m/>
    <m/>
    <m/>
    <m/>
    <n v="2600300"/>
    <n v="0"/>
    <n v="0"/>
    <s v=""/>
    <s v=""/>
    <s v=""/>
  </r>
  <r>
    <d v="2024-09-16T00:00:00"/>
    <x v="259"/>
    <n v="400"/>
    <d v="1902-02-06T04:00:00"/>
    <n v="63.37"/>
    <n v="0"/>
    <n v="3.02"/>
    <n v="7.55"/>
    <m/>
    <n v="4.6619999999999999"/>
    <n v="80.400000000000006"/>
    <n v="5.04E-2"/>
    <n v="8.5999999999999993E-2"/>
    <n v="0"/>
    <n v="0.6"/>
    <m/>
    <m/>
    <m/>
    <m/>
    <n v="2600400"/>
    <n v="0"/>
    <n v="0"/>
    <s v=""/>
    <s v=""/>
    <s v=""/>
  </r>
  <r>
    <d v="2024-09-16T00:00:00"/>
    <x v="259"/>
    <n v="500"/>
    <d v="1902-02-06T05:00:00"/>
    <n v="63.49"/>
    <n v="0"/>
    <n v="3.02"/>
    <n v="7.55"/>
    <m/>
    <n v="4.1680000000000001"/>
    <n v="80.900000000000006"/>
    <n v="5.04E-2"/>
    <n v="8.5999999999999993E-2"/>
    <n v="0"/>
    <n v="0.6"/>
    <m/>
    <m/>
    <m/>
    <m/>
    <n v="2600500"/>
    <n v="0"/>
    <n v="0"/>
    <s v=""/>
    <s v=""/>
    <s v=""/>
  </r>
  <r>
    <d v="2024-09-16T00:00:00"/>
    <x v="259"/>
    <n v="600"/>
    <d v="1902-02-06T06:00:00"/>
    <n v="63.61"/>
    <n v="0"/>
    <n v="3.02"/>
    <n v="8.0500000000000007"/>
    <m/>
    <n v="4.0629999999999997"/>
    <n v="83.3"/>
    <n v="5.04E-2"/>
    <n v="8.5300000000000001E-2"/>
    <n v="0"/>
    <n v="5.6"/>
    <m/>
    <m/>
    <m/>
    <m/>
    <n v="2600600"/>
    <n v="1.3"/>
    <n v="5.6"/>
    <s v=""/>
    <s v=""/>
    <s v=""/>
  </r>
  <r>
    <d v="2024-09-16T00:00:00"/>
    <x v="259"/>
    <n v="700"/>
    <d v="1902-02-06T07:00:00"/>
    <n v="63.73"/>
    <n v="0"/>
    <n v="3.02"/>
    <n v="8.56"/>
    <m/>
    <n v="5.7190000000000003"/>
    <n v="80.400000000000006"/>
    <n v="5.04E-2"/>
    <n v="8.5300000000000001E-2"/>
    <n v="0"/>
    <n v="90.6"/>
    <m/>
    <m/>
    <m/>
    <m/>
    <n v="2600700"/>
    <n v="93.3"/>
    <n v="90.6"/>
    <s v=""/>
    <s v=""/>
    <s v=""/>
  </r>
  <r>
    <d v="2024-09-16T00:00:00"/>
    <x v="259"/>
    <n v="800"/>
    <d v="1902-02-06T08:00:00"/>
    <n v="69.58"/>
    <n v="5.5799999999999983"/>
    <n v="3.02"/>
    <n v="8.0500000000000007"/>
    <m/>
    <n v="7.343"/>
    <n v="75.5"/>
    <n v="4.9700000000000001E-2"/>
    <n v="8.5300000000000001E-2"/>
    <n v="0"/>
    <n v="319.39999999999998"/>
    <m/>
    <m/>
    <m/>
    <m/>
    <n v="2600800"/>
    <n v="267.8"/>
    <n v="319.39999999999998"/>
    <s v=""/>
    <s v=""/>
    <s v=""/>
  </r>
  <r>
    <d v="2024-09-16T00:00:00"/>
    <x v="259"/>
    <n v="900"/>
    <d v="1902-02-06T09:00:00"/>
    <n v="64.08"/>
    <n v="7.9999999999998295E-2"/>
    <n v="3.02"/>
    <n v="7.05"/>
    <m/>
    <n v="8.9410000000000007"/>
    <n v="69.7"/>
    <n v="5.04E-2"/>
    <n v="8.5300000000000001E-2"/>
    <n v="0"/>
    <n v="484.4"/>
    <m/>
    <m/>
    <m/>
    <m/>
    <n v="2600900"/>
    <n v="438"/>
    <n v="484.4"/>
    <s v=""/>
    <s v=""/>
    <s v=""/>
  </r>
  <r>
    <d v="2024-09-16T00:00:00"/>
    <x v="259"/>
    <n v="1000"/>
    <d v="1902-02-06T10:00:00"/>
    <n v="64.08"/>
    <n v="7.9999999999998295E-2"/>
    <n v="2.52"/>
    <n v="7.05"/>
    <m/>
    <n v="11.224"/>
    <n v="65.099999999999994"/>
    <n v="5.04E-2"/>
    <n v="8.5300000000000001E-2"/>
    <n v="0"/>
    <n v="620.6"/>
    <m/>
    <m/>
    <m/>
    <m/>
    <n v="2601000"/>
    <n v="578.70000000000005"/>
    <n v="620.6"/>
    <s v=""/>
    <s v=""/>
    <s v=""/>
  </r>
  <r>
    <d v="2024-09-16T00:00:00"/>
    <x v="259"/>
    <n v="1100"/>
    <d v="1902-02-06T11:00:00"/>
    <n v="64.31"/>
    <n v="0.31000000000000227"/>
    <n v="2.52"/>
    <n v="6.54"/>
    <m/>
    <n v="12.05"/>
    <n v="59"/>
    <n v="5.04E-2"/>
    <n v="8.5300000000000001E-2"/>
    <n v="0"/>
    <n v="714.4"/>
    <m/>
    <m/>
    <m/>
    <m/>
    <n v="2601100"/>
    <n v="677"/>
    <n v="714.4"/>
    <s v=""/>
    <s v=""/>
    <s v=""/>
  </r>
  <r>
    <d v="2024-09-16T00:00:00"/>
    <x v="259"/>
    <n v="1200"/>
    <d v="1902-02-06T12:00:00"/>
    <n v="63.96"/>
    <n v="0"/>
    <n v="2.0099999999999998"/>
    <n v="6.04"/>
    <m/>
    <n v="12.147"/>
    <n v="58.4"/>
    <n v="5.11E-2"/>
    <n v="8.4500000000000006E-2"/>
    <n v="0"/>
    <n v="749.4"/>
    <m/>
    <m/>
    <m/>
    <m/>
    <n v="2601200"/>
    <n v="724.2"/>
    <n v="749.4"/>
    <s v=""/>
    <s v=""/>
    <s v=""/>
  </r>
  <r>
    <d v="2024-09-16T00:00:00"/>
    <x v="259"/>
    <n v="1300"/>
    <d v="1902-02-06T13:00:00"/>
    <n v="64.430000000000007"/>
    <n v="0.43000000000000682"/>
    <n v="3.02"/>
    <n v="7.05"/>
    <m/>
    <n v="13.473000000000001"/>
    <n v="52.6"/>
    <n v="5.1900000000000002E-2"/>
    <n v="8.4500000000000006E-2"/>
    <n v="0"/>
    <n v="734.4"/>
    <m/>
    <m/>
    <m/>
    <m/>
    <n v="2601300"/>
    <n v="716.5"/>
    <n v="734.4"/>
    <s v=""/>
    <s v=""/>
    <s v=""/>
  </r>
  <r>
    <d v="2024-09-16T00:00:00"/>
    <x v="259"/>
    <n v="1400"/>
    <d v="1902-02-06T14:00:00"/>
    <n v="63.49"/>
    <n v="0"/>
    <n v="3.02"/>
    <n v="8.0500000000000007"/>
    <m/>
    <n v="13.69"/>
    <n v="46.2"/>
    <n v="5.33E-2"/>
    <n v="8.4500000000000006E-2"/>
    <n v="0"/>
    <n v="673.1"/>
    <m/>
    <m/>
    <m/>
    <m/>
    <n v="2601400"/>
    <n v="654.70000000000005"/>
    <n v="673.1"/>
    <s v=""/>
    <s v=""/>
    <s v=""/>
  </r>
  <r>
    <d v="2024-09-16T00:00:00"/>
    <x v="259"/>
    <n v="1500"/>
    <d v="1902-02-06T15:00:00"/>
    <n v="63.84"/>
    <n v="0"/>
    <n v="2.52"/>
    <n v="7.05"/>
    <m/>
    <n v="14.122"/>
    <n v="44"/>
    <n v="5.3999999999999999E-2"/>
    <n v="8.4500000000000006E-2"/>
    <n v="0"/>
    <n v="553.1"/>
    <m/>
    <m/>
    <m/>
    <m/>
    <n v="2601500"/>
    <n v="543.70000000000005"/>
    <n v="553.1"/>
    <s v=""/>
    <s v=""/>
    <s v=""/>
  </r>
  <r>
    <d v="2024-09-16T00:00:00"/>
    <x v="259"/>
    <n v="1600"/>
    <d v="1902-02-06T16:00:00"/>
    <n v="63.61"/>
    <n v="0"/>
    <n v="2.52"/>
    <n v="7.05"/>
    <m/>
    <n v="13.425000000000001"/>
    <n v="45.7"/>
    <n v="5.3999999999999999E-2"/>
    <n v="8.4500000000000006E-2"/>
    <n v="0"/>
    <n v="393.1"/>
    <m/>
    <m/>
    <m/>
    <m/>
    <n v="2601600"/>
    <n v="393.2"/>
    <n v="393.1"/>
    <s v=""/>
    <s v=""/>
    <s v=""/>
  </r>
  <r>
    <d v="2024-09-16T00:00:00"/>
    <x v="259"/>
    <n v="1700"/>
    <d v="1902-02-06T17:00:00"/>
    <n v="63.02"/>
    <n v="0"/>
    <n v="1.51"/>
    <n v="6.54"/>
    <m/>
    <n v="11.346"/>
    <n v="49.2"/>
    <n v="5.3999999999999999E-2"/>
    <n v="8.4500000000000006E-2"/>
    <n v="0"/>
    <n v="209.4"/>
    <m/>
    <m/>
    <m/>
    <m/>
    <n v="2601700"/>
    <n v="219"/>
    <n v="209.4"/>
    <s v=""/>
    <s v=""/>
    <s v=""/>
  </r>
  <r>
    <d v="2024-09-16T00:00:00"/>
    <x v="259"/>
    <n v="1800"/>
    <d v="1902-02-06T18:00:00"/>
    <n v="63.49"/>
    <n v="0"/>
    <n v="1.01"/>
    <n v="5.54"/>
    <m/>
    <n v="8.6679999999999993"/>
    <n v="61.4"/>
    <n v="5.3999999999999999E-2"/>
    <n v="8.5300000000000001E-2"/>
    <n v="0"/>
    <n v="36.9"/>
    <m/>
    <m/>
    <m/>
    <m/>
    <n v="2601800"/>
    <n v="51.7"/>
    <n v="36.9"/>
    <s v=""/>
    <s v=""/>
    <s v=""/>
  </r>
  <r>
    <d v="2024-09-16T00:00:00"/>
    <x v="259"/>
    <n v="1900"/>
    <d v="1902-02-06T19:00:00"/>
    <n v="63.37"/>
    <n v="0"/>
    <n v="1.01"/>
    <n v="6.04"/>
    <m/>
    <n v="7.8449999999999998"/>
    <n v="70.599999999999994"/>
    <n v="5.3999999999999999E-2"/>
    <n v="8.5300000000000001E-2"/>
    <n v="0"/>
    <n v="0.6"/>
    <m/>
    <m/>
    <m/>
    <m/>
    <n v="2601900"/>
    <n v="0"/>
    <n v="0"/>
    <s v=""/>
    <s v=""/>
    <s v=""/>
  </r>
  <r>
    <d v="2024-09-16T00:00:00"/>
    <x v="259"/>
    <n v="2000"/>
    <d v="1902-02-06T20:00:00"/>
    <n v="63.84"/>
    <n v="0"/>
    <n v="1.01"/>
    <n v="4.03"/>
    <m/>
    <n v="7.87"/>
    <n v="73.5"/>
    <n v="5.33E-2"/>
    <n v="8.5300000000000001E-2"/>
    <n v="0"/>
    <n v="0.6"/>
    <m/>
    <m/>
    <m/>
    <m/>
    <n v="2602000"/>
    <n v="0"/>
    <n v="0"/>
    <s v=""/>
    <s v=""/>
    <s v=""/>
  </r>
  <r>
    <d v="2024-09-16T00:00:00"/>
    <x v="259"/>
    <n v="2100"/>
    <d v="1902-02-06T21:00:00"/>
    <n v="63.61"/>
    <n v="0"/>
    <n v="1.01"/>
    <n v="4.53"/>
    <m/>
    <n v="7.72"/>
    <n v="74.2"/>
    <n v="5.2600000000000001E-2"/>
    <n v="8.5300000000000001E-2"/>
    <n v="0"/>
    <n v="0.6"/>
    <m/>
    <m/>
    <m/>
    <m/>
    <n v="2602100"/>
    <n v="0"/>
    <n v="0"/>
    <s v=""/>
    <s v=""/>
    <s v=""/>
  </r>
  <r>
    <d v="2024-09-16T00:00:00"/>
    <x v="259"/>
    <n v="2200"/>
    <d v="1902-02-06T22:00:00"/>
    <n v="63.37"/>
    <n v="0"/>
    <n v="1.01"/>
    <n v="5.54"/>
    <m/>
    <n v="7.72"/>
    <n v="74.2"/>
    <n v="5.1900000000000002E-2"/>
    <n v="8.5300000000000001E-2"/>
    <n v="0"/>
    <n v="0.6"/>
    <m/>
    <m/>
    <m/>
    <m/>
    <n v="2602200"/>
    <n v="0"/>
    <n v="0"/>
    <s v=""/>
    <s v=""/>
    <s v=""/>
  </r>
  <r>
    <d v="2024-09-16T00:00:00"/>
    <x v="259"/>
    <n v="2300"/>
    <d v="1902-02-06T23:00:00"/>
    <n v="63.73"/>
    <n v="0"/>
    <n v="1.51"/>
    <n v="5.54"/>
    <m/>
    <n v="7.5190000000000001"/>
    <n v="75.599999999999994"/>
    <n v="5.11E-2"/>
    <n v="8.5300000000000001E-2"/>
    <n v="0"/>
    <n v="0.6"/>
    <m/>
    <m/>
    <m/>
    <m/>
    <n v="2602300"/>
    <n v="0"/>
    <n v="0"/>
    <s v=""/>
    <s v=""/>
    <s v=""/>
  </r>
  <r>
    <d v="2024-09-16T00:00:00"/>
    <x v="259"/>
    <n v="2400"/>
    <d v="1902-02-07T00:00:00"/>
    <n v="63.49"/>
    <n v="0"/>
    <n v="1.01"/>
    <n v="6.54"/>
    <m/>
    <n v="7.2679999999999998"/>
    <n v="77.8"/>
    <n v="5.11E-2"/>
    <n v="8.5300000000000001E-2"/>
    <n v="0"/>
    <n v="0.6"/>
    <m/>
    <m/>
    <m/>
    <m/>
    <n v="2602400"/>
    <n v="0"/>
    <n v="0"/>
    <n v="5.0999999999999997E-2"/>
    <n v="8.5000000000000006E-2"/>
    <n v="0"/>
  </r>
  <r>
    <d v="2024-09-17T00:00:00"/>
    <x v="260"/>
    <n v="100"/>
    <d v="1902-02-07T01:00:00"/>
    <n v="63.73"/>
    <n v="0"/>
    <n v="0.5"/>
    <n v="4.53"/>
    <m/>
    <n v="7.2930000000000001"/>
    <n v="80"/>
    <n v="5.11E-2"/>
    <n v="8.5300000000000001E-2"/>
    <n v="0"/>
    <n v="0.6"/>
    <m/>
    <m/>
    <m/>
    <m/>
    <n v="2610100"/>
    <n v="0"/>
    <n v="0"/>
    <s v=""/>
    <s v=""/>
    <s v=""/>
  </r>
  <r>
    <d v="2024-09-17T00:00:00"/>
    <x v="260"/>
    <n v="200"/>
    <d v="1902-02-07T02:00:00"/>
    <n v="63.61"/>
    <n v="0"/>
    <n v="0.5"/>
    <n v="4.53"/>
    <m/>
    <n v="6.6360000000000001"/>
    <n v="81.8"/>
    <n v="5.11E-2"/>
    <n v="8.5300000000000001E-2"/>
    <n v="0"/>
    <n v="0.6"/>
    <m/>
    <m/>
    <m/>
    <m/>
    <n v="2610200"/>
    <n v="0"/>
    <n v="0"/>
    <s v=""/>
    <s v=""/>
    <s v=""/>
  </r>
  <r>
    <d v="2024-09-17T00:00:00"/>
    <x v="260"/>
    <n v="300"/>
    <d v="1902-02-07T03:00:00"/>
    <n v="63.49"/>
    <n v="0"/>
    <n v="2.0099999999999998"/>
    <n v="6.04"/>
    <m/>
    <n v="7.242"/>
    <n v="81.400000000000006"/>
    <n v="5.04E-2"/>
    <n v="8.5300000000000001E-2"/>
    <n v="0"/>
    <n v="0.6"/>
    <m/>
    <m/>
    <m/>
    <m/>
    <n v="2610300"/>
    <n v="0"/>
    <n v="0"/>
    <s v=""/>
    <s v=""/>
    <s v=""/>
  </r>
  <r>
    <d v="2024-09-17T00:00:00"/>
    <x v="260"/>
    <n v="400"/>
    <d v="1902-02-07T04:00:00"/>
    <n v="63.61"/>
    <n v="0"/>
    <n v="2.0099999999999998"/>
    <n v="6.54"/>
    <m/>
    <n v="7.3929999999999998"/>
    <n v="79.7"/>
    <n v="5.11E-2"/>
    <n v="8.5300000000000001E-2"/>
    <n v="0"/>
    <n v="0.6"/>
    <m/>
    <m/>
    <m/>
    <m/>
    <n v="2610400"/>
    <n v="0"/>
    <n v="0"/>
    <s v=""/>
    <s v=""/>
    <s v=""/>
  </r>
  <r>
    <d v="2024-09-17T00:00:00"/>
    <x v="260"/>
    <n v="500"/>
    <d v="1902-02-07T05:00:00"/>
    <n v="63.61"/>
    <n v="0"/>
    <n v="1.01"/>
    <n v="5.54"/>
    <m/>
    <n v="7.1420000000000003"/>
    <n v="79.7"/>
    <n v="5.04E-2"/>
    <n v="8.5300000000000001E-2"/>
    <n v="0"/>
    <n v="0.6"/>
    <m/>
    <m/>
    <m/>
    <m/>
    <n v="2610500"/>
    <n v="0"/>
    <n v="0"/>
    <s v=""/>
    <s v=""/>
    <s v=""/>
  </r>
  <r>
    <d v="2024-09-17T00:00:00"/>
    <x v="260"/>
    <n v="600"/>
    <d v="1902-02-07T06:00:00"/>
    <n v="63.84"/>
    <n v="0"/>
    <n v="0.5"/>
    <n v="4.03"/>
    <m/>
    <n v="6.9139999999999997"/>
    <n v="79.3"/>
    <n v="5.04E-2"/>
    <n v="8.5300000000000001E-2"/>
    <n v="0"/>
    <n v="5.6"/>
    <m/>
    <m/>
    <m/>
    <m/>
    <n v="2610600"/>
    <n v="1"/>
    <n v="5.6"/>
    <s v=""/>
    <s v=""/>
    <s v=""/>
  </r>
  <r>
    <d v="2024-09-17T00:00:00"/>
    <x v="260"/>
    <n v="700"/>
    <d v="1902-02-07T07:00:00"/>
    <n v="63.61"/>
    <n v="0"/>
    <n v="0"/>
    <n v="4.53"/>
    <m/>
    <n v="10.663"/>
    <n v="75.3"/>
    <n v="5.04E-2"/>
    <n v="8.5300000000000001E-2"/>
    <n v="0"/>
    <n v="128.1"/>
    <m/>
    <m/>
    <m/>
    <m/>
    <n v="2610700"/>
    <n v="89.3"/>
    <n v="128.1"/>
    <s v=""/>
    <s v=""/>
    <s v=""/>
  </r>
  <r>
    <d v="2024-09-17T00:00:00"/>
    <x v="260"/>
    <n v="800"/>
    <d v="1902-02-07T08:00:00"/>
    <n v="63.14"/>
    <n v="0"/>
    <n v="0.5"/>
    <n v="4.03"/>
    <m/>
    <n v="12.606"/>
    <n v="64"/>
    <n v="5.04E-2"/>
    <n v="8.4500000000000006E-2"/>
    <n v="0"/>
    <n v="365.6"/>
    <m/>
    <m/>
    <m/>
    <m/>
    <n v="2610800"/>
    <n v="263.5"/>
    <n v="365.6"/>
    <s v=""/>
    <s v=""/>
    <s v=""/>
  </r>
  <r>
    <d v="2024-09-17T00:00:00"/>
    <x v="260"/>
    <n v="900"/>
    <d v="1902-02-07T09:00:00"/>
    <n v="63.49"/>
    <n v="0"/>
    <n v="0.5"/>
    <n v="3.52"/>
    <m/>
    <n v="13.064"/>
    <n v="61.9"/>
    <n v="5.04E-2"/>
    <n v="8.4500000000000006E-2"/>
    <n v="0"/>
    <n v="416.9"/>
    <m/>
    <m/>
    <m/>
    <m/>
    <n v="2610900"/>
    <n v="433.3"/>
    <n v="416.9"/>
    <s v=""/>
    <s v=""/>
    <s v=""/>
  </r>
  <r>
    <d v="2024-09-17T00:00:00"/>
    <x v="260"/>
    <n v="1000"/>
    <d v="1902-02-07T10:00:00"/>
    <n v="63.49"/>
    <n v="0"/>
    <n v="1.01"/>
    <n v="4.53"/>
    <m/>
    <n v="14.625"/>
    <n v="57.4"/>
    <n v="5.04E-2"/>
    <n v="8.4500000000000006E-2"/>
    <n v="0"/>
    <n v="590.6"/>
    <m/>
    <m/>
    <m/>
    <m/>
    <n v="2611000"/>
    <n v="573.5"/>
    <n v="590.6"/>
    <s v=""/>
    <s v=""/>
    <s v=""/>
  </r>
  <r>
    <d v="2024-09-17T00:00:00"/>
    <x v="260"/>
    <n v="1100"/>
    <d v="1902-02-07T11:00:00"/>
    <n v="63.14"/>
    <n v="0"/>
    <n v="1.01"/>
    <n v="3.52"/>
    <m/>
    <n v="15.939"/>
    <n v="53.7"/>
    <n v="5.04E-2"/>
    <n v="8.4500000000000006E-2"/>
    <n v="0"/>
    <n v="669.4"/>
    <m/>
    <m/>
    <m/>
    <m/>
    <n v="2611100"/>
    <n v="671.3"/>
    <n v="669.4"/>
    <s v=""/>
    <s v=""/>
    <s v=""/>
  </r>
  <r>
    <d v="2024-09-17T00:00:00"/>
    <x v="260"/>
    <n v="1200"/>
    <d v="1902-02-07T12:00:00"/>
    <n v="63.61"/>
    <n v="0"/>
    <n v="1.51"/>
    <n v="5.03"/>
    <m/>
    <n v="17.558"/>
    <n v="49"/>
    <n v="5.11E-2"/>
    <n v="8.3799999999999999E-2"/>
    <n v="0"/>
    <n v="705.6"/>
    <m/>
    <m/>
    <m/>
    <m/>
    <n v="2611200"/>
    <n v="718.2"/>
    <n v="705.6"/>
    <s v=""/>
    <s v=""/>
    <s v=""/>
  </r>
  <r>
    <d v="2024-09-17T00:00:00"/>
    <x v="260"/>
    <n v="1300"/>
    <d v="1902-02-07T13:00:00"/>
    <n v="63.14"/>
    <n v="0"/>
    <n v="1.51"/>
    <n v="4.53"/>
    <m/>
    <n v="17.367999999999999"/>
    <n v="45"/>
    <n v="5.1900000000000002E-2"/>
    <n v="8.3099999999999993E-2"/>
    <n v="0"/>
    <n v="713.1"/>
    <m/>
    <m/>
    <m/>
    <m/>
    <n v="2611300"/>
    <n v="710.2"/>
    <n v="713.1"/>
    <s v=""/>
    <s v=""/>
    <s v=""/>
  </r>
  <r>
    <d v="2024-09-17T00:00:00"/>
    <x v="260"/>
    <n v="1400"/>
    <d v="1902-02-07T14:00:00"/>
    <n v="63.02"/>
    <n v="0"/>
    <n v="1.01"/>
    <n v="5.54"/>
    <m/>
    <n v="18.484999999999999"/>
    <n v="45.3"/>
    <n v="5.2600000000000001E-2"/>
    <n v="8.3799999999999999E-2"/>
    <n v="0"/>
    <n v="621.9"/>
    <m/>
    <m/>
    <m/>
    <m/>
    <n v="2611400"/>
    <n v="647.70000000000005"/>
    <n v="621.9"/>
    <s v=""/>
    <s v=""/>
    <s v=""/>
  </r>
  <r>
    <d v="2024-09-17T00:00:00"/>
    <x v="260"/>
    <n v="1500"/>
    <d v="1902-02-07T15:00:00"/>
    <n v="62.79"/>
    <n v="0"/>
    <n v="1.51"/>
    <n v="5.03"/>
    <m/>
    <n v="17.295999999999999"/>
    <n v="44.1"/>
    <n v="5.4800000000000001E-2"/>
    <n v="8.3799999999999999E-2"/>
    <n v="0"/>
    <n v="618.1"/>
    <m/>
    <m/>
    <m/>
    <m/>
    <n v="2611500"/>
    <n v="536.29999999999995"/>
    <n v="618.1"/>
    <s v=""/>
    <s v=""/>
    <s v=""/>
  </r>
  <r>
    <d v="2024-09-17T00:00:00"/>
    <x v="260"/>
    <n v="1600"/>
    <d v="1902-02-07T16:00:00"/>
    <n v="63.49"/>
    <n v="0"/>
    <n v="1.51"/>
    <n v="5.54"/>
    <m/>
    <n v="15.795999999999999"/>
    <n v="46.7"/>
    <n v="5.5500000000000001E-2"/>
    <n v="8.3799999999999999E-2"/>
    <n v="0"/>
    <n v="354.4"/>
    <m/>
    <m/>
    <m/>
    <m/>
    <n v="2611600"/>
    <n v="385.5"/>
    <n v="354.4"/>
    <s v=""/>
    <s v=""/>
    <s v=""/>
  </r>
  <r>
    <d v="2024-09-17T00:00:00"/>
    <x v="260"/>
    <n v="1700"/>
    <d v="1902-02-07T17:00:00"/>
    <n v="63.26"/>
    <n v="0"/>
    <n v="1.01"/>
    <n v="4.53"/>
    <m/>
    <n v="13.93"/>
    <n v="53.9"/>
    <n v="5.5500000000000001E-2"/>
    <n v="8.4500000000000006E-2"/>
    <n v="0"/>
    <n v="133.1"/>
    <m/>
    <m/>
    <m/>
    <m/>
    <n v="2611700"/>
    <n v="211.2"/>
    <n v="133.1"/>
    <s v=""/>
    <s v=""/>
    <s v=""/>
  </r>
  <r>
    <d v="2024-09-17T00:00:00"/>
    <x v="260"/>
    <n v="1800"/>
    <d v="1902-02-07T18:00:00"/>
    <n v="63.49"/>
    <n v="0"/>
    <n v="1.01"/>
    <n v="3.02"/>
    <m/>
    <n v="9.9030000000000005"/>
    <n v="61.5"/>
    <n v="5.4800000000000001E-2"/>
    <n v="8.4500000000000006E-2"/>
    <n v="0"/>
    <n v="25.6"/>
    <m/>
    <m/>
    <m/>
    <m/>
    <n v="2611800"/>
    <n v="46.8"/>
    <n v="25.6"/>
    <s v=""/>
    <s v=""/>
    <s v=""/>
  </r>
  <r>
    <d v="2024-09-17T00:00:00"/>
    <x v="260"/>
    <n v="1900"/>
    <d v="1902-02-07T19:00:00"/>
    <n v="63.26"/>
    <n v="0"/>
    <n v="1.51"/>
    <n v="5.03"/>
    <m/>
    <n v="8.8659999999999997"/>
    <n v="69.8"/>
    <n v="5.3999999999999999E-2"/>
    <n v="8.5300000000000001E-2"/>
    <n v="0"/>
    <n v="0.6"/>
    <m/>
    <m/>
    <m/>
    <m/>
    <n v="2611900"/>
    <n v="0"/>
    <n v="0"/>
    <s v=""/>
    <s v=""/>
    <s v=""/>
  </r>
  <r>
    <d v="2024-09-17T00:00:00"/>
    <x v="260"/>
    <n v="2000"/>
    <d v="1902-02-07T20:00:00"/>
    <n v="63.49"/>
    <n v="0"/>
    <n v="1.01"/>
    <n v="3.52"/>
    <m/>
    <n v="8.1950000000000003"/>
    <n v="71.599999999999994"/>
    <n v="5.33E-2"/>
    <n v="8.5300000000000001E-2"/>
    <n v="0"/>
    <n v="0.6"/>
    <m/>
    <m/>
    <m/>
    <m/>
    <n v="2612000"/>
    <n v="0"/>
    <n v="0"/>
    <s v=""/>
    <s v=""/>
    <s v=""/>
  </r>
  <r>
    <d v="2024-09-17T00:00:00"/>
    <x v="260"/>
    <n v="2100"/>
    <d v="1902-02-07T21:00:00"/>
    <n v="63.37"/>
    <n v="0"/>
    <n v="1.01"/>
    <n v="4.03"/>
    <m/>
    <n v="8.1449999999999996"/>
    <n v="71.599999999999994"/>
    <n v="5.2600000000000001E-2"/>
    <n v="8.5300000000000001E-2"/>
    <n v="0"/>
    <n v="0.6"/>
    <m/>
    <m/>
    <m/>
    <m/>
    <n v="2612100"/>
    <n v="0"/>
    <n v="0"/>
    <s v=""/>
    <s v=""/>
    <s v=""/>
  </r>
  <r>
    <d v="2024-09-17T00:00:00"/>
    <x v="260"/>
    <n v="2200"/>
    <d v="1902-02-07T22:00:00"/>
    <n v="63.61"/>
    <n v="0"/>
    <n v="0.5"/>
    <n v="3.52"/>
    <m/>
    <n v="7.5940000000000003"/>
    <n v="71.900000000000006"/>
    <n v="5.1900000000000002E-2"/>
    <n v="8.5300000000000001E-2"/>
    <n v="0"/>
    <n v="0.6"/>
    <m/>
    <m/>
    <m/>
    <m/>
    <n v="2612200"/>
    <n v="0"/>
    <n v="0"/>
    <s v=""/>
    <s v=""/>
    <s v=""/>
  </r>
  <r>
    <d v="2024-09-17T00:00:00"/>
    <x v="260"/>
    <n v="2300"/>
    <d v="1902-02-07T23:00:00"/>
    <n v="63.37"/>
    <n v="0"/>
    <n v="0.5"/>
    <n v="3.52"/>
    <m/>
    <n v="7.4939999999999998"/>
    <n v="70.599999999999994"/>
    <n v="5.1900000000000002E-2"/>
    <n v="8.5300000000000001E-2"/>
    <n v="0"/>
    <n v="0.6"/>
    <m/>
    <m/>
    <m/>
    <m/>
    <n v="2612300"/>
    <n v="0"/>
    <n v="0"/>
    <s v=""/>
    <s v=""/>
    <s v=""/>
  </r>
  <r>
    <d v="2024-09-17T00:00:00"/>
    <x v="260"/>
    <n v="2400"/>
    <d v="1902-02-08T00:00:00"/>
    <n v="63.61"/>
    <n v="0"/>
    <n v="1.51"/>
    <n v="5.54"/>
    <m/>
    <n v="7.242"/>
    <n v="70.7"/>
    <n v="5.11E-2"/>
    <n v="8.5999999999999993E-2"/>
    <n v="0"/>
    <n v="0.6"/>
    <m/>
    <m/>
    <m/>
    <m/>
    <n v="2612400"/>
    <n v="0"/>
    <n v="0"/>
    <n v="5.0999999999999997E-2"/>
    <n v="8.5999999999999993E-2"/>
    <n v="0"/>
  </r>
  <r>
    <d v="2024-09-18T00:00:00"/>
    <x v="261"/>
    <n v="100"/>
    <d v="1902-02-08T01:00:00"/>
    <n v="63.61"/>
    <n v="0"/>
    <n v="2.0099999999999998"/>
    <n v="6.04"/>
    <m/>
    <n v="6.3819999999999997"/>
    <n v="74.599999999999994"/>
    <n v="5.11E-2"/>
    <n v="8.5300000000000001E-2"/>
    <n v="0"/>
    <n v="0.6"/>
    <m/>
    <m/>
    <m/>
    <m/>
    <n v="2620100"/>
    <n v="0"/>
    <n v="0"/>
    <s v=""/>
    <s v=""/>
    <s v=""/>
  </r>
  <r>
    <d v="2024-09-18T00:00:00"/>
    <x v="261"/>
    <n v="200"/>
    <d v="1902-02-08T02:00:00"/>
    <n v="63.49"/>
    <n v="0"/>
    <n v="1.51"/>
    <n v="6.54"/>
    <m/>
    <n v="5.7450000000000001"/>
    <n v="79.7"/>
    <n v="5.11E-2"/>
    <n v="8.5300000000000001E-2"/>
    <n v="0"/>
    <n v="0.6"/>
    <m/>
    <m/>
    <m/>
    <m/>
    <n v="2620200"/>
    <n v="0"/>
    <n v="0"/>
    <s v=""/>
    <s v=""/>
    <s v=""/>
  </r>
  <r>
    <d v="2024-09-18T00:00:00"/>
    <x v="261"/>
    <n v="300"/>
    <d v="1902-02-08T03:00:00"/>
    <n v="63.61"/>
    <n v="0"/>
    <n v="2.0099999999999998"/>
    <n v="6.04"/>
    <m/>
    <n v="5.9489999999999998"/>
    <n v="83.8"/>
    <n v="5.04E-2"/>
    <n v="8.5300000000000001E-2"/>
    <n v="0"/>
    <n v="0.6"/>
    <m/>
    <m/>
    <m/>
    <m/>
    <n v="2620300"/>
    <n v="0"/>
    <n v="0"/>
    <s v=""/>
    <s v=""/>
    <s v=""/>
  </r>
  <r>
    <d v="2024-09-18T00:00:00"/>
    <x v="261"/>
    <n v="400"/>
    <d v="1902-02-08T04:00:00"/>
    <n v="63.37"/>
    <n v="0"/>
    <n v="2.0099999999999998"/>
    <n v="6.54"/>
    <m/>
    <n v="6.2809999999999997"/>
    <n v="83.7"/>
    <n v="5.04E-2"/>
    <n v="8.5300000000000001E-2"/>
    <n v="0"/>
    <n v="0.6"/>
    <m/>
    <m/>
    <m/>
    <m/>
    <n v="2620400"/>
    <n v="0"/>
    <n v="0"/>
    <s v=""/>
    <s v=""/>
    <s v=""/>
  </r>
  <r>
    <d v="2024-09-18T00:00:00"/>
    <x v="261"/>
    <n v="500"/>
    <d v="1902-02-08T05:00:00"/>
    <n v="63.73"/>
    <n v="0"/>
    <n v="1.01"/>
    <n v="4.53"/>
    <m/>
    <n v="5.3079999999999998"/>
    <n v="85.9"/>
    <n v="4.9700000000000001E-2"/>
    <n v="8.5300000000000001E-2"/>
    <n v="0"/>
    <n v="0.6"/>
    <m/>
    <m/>
    <m/>
    <m/>
    <n v="2620500"/>
    <n v="0"/>
    <n v="0"/>
    <s v=""/>
    <s v=""/>
    <s v=""/>
  </r>
  <r>
    <d v="2024-09-18T00:00:00"/>
    <x v="261"/>
    <n v="600"/>
    <d v="1902-02-08T06:00:00"/>
    <n v="63.49"/>
    <n v="0"/>
    <n v="1.01"/>
    <n v="5.03"/>
    <m/>
    <n v="5.7450000000000001"/>
    <n v="89.1"/>
    <n v="4.9700000000000001E-2"/>
    <n v="8.5300000000000001E-2"/>
    <n v="0"/>
    <n v="3.1"/>
    <m/>
    <m/>
    <m/>
    <m/>
    <n v="2620600"/>
    <n v="0.8"/>
    <n v="3.1"/>
    <s v=""/>
    <s v=""/>
    <s v=""/>
  </r>
  <r>
    <d v="2024-09-18T00:00:00"/>
    <x v="261"/>
    <n v="700"/>
    <d v="1902-02-08T07:00:00"/>
    <n v="63.61"/>
    <n v="0"/>
    <n v="0"/>
    <n v="3.02"/>
    <m/>
    <n v="7.4189999999999996"/>
    <n v="88.5"/>
    <n v="4.9700000000000001E-2"/>
    <n v="8.5300000000000001E-2"/>
    <n v="0"/>
    <n v="73.099999999999994"/>
    <m/>
    <m/>
    <m/>
    <m/>
    <n v="2620700"/>
    <n v="85.5"/>
    <n v="73.099999999999994"/>
    <s v=""/>
    <s v=""/>
    <s v=""/>
  </r>
  <r>
    <d v="2024-09-18T00:00:00"/>
    <x v="261"/>
    <n v="800"/>
    <d v="1902-02-08T08:00:00"/>
    <n v="63.73"/>
    <n v="0"/>
    <n v="0.5"/>
    <n v="4.53"/>
    <m/>
    <n v="10.1"/>
    <n v="81.400000000000006"/>
    <n v="4.9000000000000002E-2"/>
    <n v="8.5300000000000001E-2"/>
    <n v="0"/>
    <n v="374.4"/>
    <m/>
    <m/>
    <m/>
    <m/>
    <n v="2620800"/>
    <n v="259.5"/>
    <n v="374.4"/>
    <s v=""/>
    <s v=""/>
    <s v=""/>
  </r>
  <r>
    <d v="2024-09-18T00:00:00"/>
    <x v="261"/>
    <n v="900"/>
    <d v="1902-02-08T09:00:00"/>
    <n v="64.31"/>
    <n v="0.31000000000000227"/>
    <n v="0.5"/>
    <n v="4.53"/>
    <m/>
    <n v="11.151"/>
    <n v="76.7"/>
    <n v="4.9700000000000001E-2"/>
    <n v="8.4500000000000006E-2"/>
    <n v="0"/>
    <n v="481.9"/>
    <m/>
    <m/>
    <m/>
    <m/>
    <n v="2620900"/>
    <n v="428.3"/>
    <n v="481.9"/>
    <s v=""/>
    <s v=""/>
    <s v=""/>
  </r>
  <r>
    <d v="2024-09-18T00:00:00"/>
    <x v="261"/>
    <n v="1000"/>
    <d v="1902-02-08T10:00:00"/>
    <n v="63.73"/>
    <n v="0"/>
    <n v="1.51"/>
    <n v="5.03"/>
    <m/>
    <n v="13.064"/>
    <n v="72.599999999999994"/>
    <n v="4.9700000000000001E-2"/>
    <n v="8.4500000000000006E-2"/>
    <n v="0"/>
    <n v="620.6"/>
    <m/>
    <m/>
    <m/>
    <m/>
    <n v="2621000"/>
    <n v="568.5"/>
    <n v="620.6"/>
    <s v=""/>
    <s v=""/>
    <s v=""/>
  </r>
  <r>
    <d v="2024-09-18T00:00:00"/>
    <x v="261"/>
    <n v="1100"/>
    <d v="1902-02-08T11:00:00"/>
    <n v="63.96"/>
    <n v="0"/>
    <n v="1.01"/>
    <n v="5.54"/>
    <m/>
    <n v="11.929"/>
    <n v="69.2"/>
    <n v="4.9700000000000001E-2"/>
    <n v="8.3799999999999999E-2"/>
    <n v="0"/>
    <n v="575.6"/>
    <m/>
    <m/>
    <m/>
    <m/>
    <n v="2621100"/>
    <n v="666"/>
    <n v="575.6"/>
    <s v=""/>
    <s v=""/>
    <s v=""/>
  </r>
  <r>
    <d v="2024-09-18T00:00:00"/>
    <x v="261"/>
    <n v="1200"/>
    <d v="1902-02-08T12:00:00"/>
    <n v="63.61"/>
    <n v="0"/>
    <n v="1.01"/>
    <n v="4.03"/>
    <m/>
    <n v="11.102"/>
    <n v="71"/>
    <n v="5.04E-2"/>
    <n v="8.3799999999999999E-2"/>
    <n v="0"/>
    <n v="369.4"/>
    <m/>
    <m/>
    <m/>
    <m/>
    <n v="2621200"/>
    <n v="712.3"/>
    <n v="369.4"/>
    <s v=""/>
    <s v=""/>
    <s v=""/>
  </r>
  <r>
    <d v="2024-09-18T00:00:00"/>
    <x v="261"/>
    <n v="1300"/>
    <d v="1902-02-08T13:00:00"/>
    <n v="63.73"/>
    <n v="0"/>
    <n v="0.5"/>
    <n v="4.53"/>
    <m/>
    <n v="11.443"/>
    <n v="72.2"/>
    <n v="5.11E-2"/>
    <n v="8.4500000000000006E-2"/>
    <n v="0"/>
    <n v="255.6"/>
    <m/>
    <m/>
    <m/>
    <m/>
    <n v="2621300"/>
    <n v="703.7"/>
    <n v="255.6"/>
    <s v=""/>
    <s v=""/>
    <s v=""/>
  </r>
  <r>
    <d v="2024-09-18T00:00:00"/>
    <x v="261"/>
    <n v="1400"/>
    <d v="1902-02-08T14:00:00"/>
    <n v="63.73"/>
    <n v="0"/>
    <n v="0.5"/>
    <n v="3.52"/>
    <m/>
    <n v="12.871"/>
    <n v="67.7"/>
    <n v="5.11E-2"/>
    <n v="8.3799999999999999E-2"/>
    <n v="0"/>
    <n v="305.60000000000002"/>
    <m/>
    <m/>
    <m/>
    <m/>
    <n v="2621400"/>
    <n v="640.70000000000005"/>
    <n v="305.60000000000002"/>
    <s v=""/>
    <s v=""/>
    <s v=""/>
  </r>
  <r>
    <d v="2024-09-18T00:00:00"/>
    <x v="261"/>
    <n v="1500"/>
    <d v="1902-02-08T15:00:00"/>
    <n v="63.26"/>
    <n v="0"/>
    <n v="0.5"/>
    <n v="3.52"/>
    <m/>
    <n v="13.209"/>
    <n v="60.2"/>
    <n v="5.11E-2"/>
    <n v="8.4500000000000006E-2"/>
    <n v="0"/>
    <n v="338.1"/>
    <m/>
    <m/>
    <m/>
    <m/>
    <n v="2621500"/>
    <n v="529"/>
    <n v="338.1"/>
    <s v=""/>
    <s v=""/>
    <s v=""/>
  </r>
  <r>
    <d v="2024-09-18T00:00:00"/>
    <x v="261"/>
    <n v="1600"/>
    <d v="1902-02-08T16:00:00"/>
    <n v="63.02"/>
    <n v="0"/>
    <n v="0.5"/>
    <n v="4.03"/>
    <m/>
    <n v="14.17"/>
    <n v="56"/>
    <n v="5.11E-2"/>
    <n v="8.4500000000000006E-2"/>
    <n v="0"/>
    <n v="395.6"/>
    <m/>
    <m/>
    <m/>
    <m/>
    <n v="2621600"/>
    <n v="378.2"/>
    <n v="395.6"/>
    <s v=""/>
    <s v=""/>
    <s v=""/>
  </r>
  <r>
    <d v="2024-09-18T00:00:00"/>
    <x v="261"/>
    <n v="1700"/>
    <d v="1902-02-08T17:00:00"/>
    <n v="63.02"/>
    <n v="0"/>
    <n v="1.01"/>
    <n v="4.03"/>
    <m/>
    <n v="12.63"/>
    <n v="56.5"/>
    <n v="5.11E-2"/>
    <n v="8.4500000000000006E-2"/>
    <n v="0"/>
    <n v="170.6"/>
    <m/>
    <m/>
    <m/>
    <m/>
    <n v="2621700"/>
    <n v="203.8"/>
    <n v="170.6"/>
    <s v=""/>
    <s v=""/>
    <s v=""/>
  </r>
  <r>
    <d v="2024-09-18T00:00:00"/>
    <x v="261"/>
    <n v="1800"/>
    <d v="1902-02-08T18:00:00"/>
    <n v="62.91"/>
    <n v="0"/>
    <n v="0"/>
    <n v="3.02"/>
    <m/>
    <n v="7.569"/>
    <n v="65.3"/>
    <n v="5.11E-2"/>
    <n v="8.5300000000000001E-2"/>
    <n v="0"/>
    <n v="39.4"/>
    <m/>
    <m/>
    <m/>
    <m/>
    <n v="2621800"/>
    <n v="42"/>
    <n v="39.4"/>
    <s v=""/>
    <s v=""/>
    <s v=""/>
  </r>
  <r>
    <d v="2024-09-18T00:00:00"/>
    <x v="261"/>
    <n v="1900"/>
    <d v="1902-02-08T19:00:00"/>
    <n v="63.26"/>
    <n v="0"/>
    <n v="0"/>
    <n v="1.51"/>
    <m/>
    <n v="7.0910000000000002"/>
    <n v="79.400000000000006"/>
    <n v="5.11E-2"/>
    <n v="8.5300000000000001E-2"/>
    <n v="0"/>
    <n v="0.6"/>
    <m/>
    <m/>
    <m/>
    <m/>
    <n v="2621900"/>
    <n v="0"/>
    <n v="0"/>
    <s v=""/>
    <s v=""/>
    <s v=""/>
  </r>
  <r>
    <d v="2024-09-18T00:00:00"/>
    <x v="261"/>
    <n v="2000"/>
    <d v="1902-02-08T20:00:00"/>
    <n v="63.49"/>
    <n v="0"/>
    <n v="0"/>
    <n v="1.01"/>
    <m/>
    <n v="7.1669999999999998"/>
    <n v="78.8"/>
    <n v="5.04E-2"/>
    <n v="8.5300000000000001E-2"/>
    <n v="0"/>
    <n v="0.6"/>
    <m/>
    <m/>
    <m/>
    <m/>
    <n v="2622000"/>
    <n v="0"/>
    <n v="0"/>
    <s v=""/>
    <s v=""/>
    <s v=""/>
  </r>
  <r>
    <d v="2024-09-18T00:00:00"/>
    <x v="261"/>
    <n v="2100"/>
    <d v="1902-02-08T21:00:00"/>
    <n v="63.14"/>
    <n v="0"/>
    <n v="0"/>
    <n v="1.51"/>
    <m/>
    <n v="6.5090000000000003"/>
    <n v="82.8"/>
    <n v="5.04E-2"/>
    <n v="8.5300000000000001E-2"/>
    <n v="0"/>
    <n v="0.6"/>
    <m/>
    <m/>
    <m/>
    <m/>
    <n v="2622100"/>
    <n v="0"/>
    <n v="0"/>
    <s v=""/>
    <s v=""/>
    <s v=""/>
  </r>
  <r>
    <d v="2024-09-18T00:00:00"/>
    <x v="261"/>
    <n v="2200"/>
    <d v="1902-02-08T22:00:00"/>
    <n v="63.26"/>
    <n v="0"/>
    <n v="0"/>
    <n v="3.02"/>
    <m/>
    <n v="6"/>
    <n v="85"/>
    <n v="4.9700000000000001E-2"/>
    <n v="8.5300000000000001E-2"/>
    <n v="0"/>
    <n v="0.6"/>
    <m/>
    <m/>
    <m/>
    <m/>
    <n v="2622200"/>
    <n v="0"/>
    <n v="0"/>
    <s v=""/>
    <s v=""/>
    <s v=""/>
  </r>
  <r>
    <d v="2024-09-18T00:00:00"/>
    <x v="261"/>
    <n v="2300"/>
    <d v="1902-02-08T23:00:00"/>
    <n v="63.02"/>
    <n v="0"/>
    <n v="0"/>
    <n v="1.01"/>
    <m/>
    <n v="4.7140000000000004"/>
    <n v="89.5"/>
    <n v="4.9700000000000001E-2"/>
    <n v="8.5300000000000001E-2"/>
    <n v="0"/>
    <n v="0.6"/>
    <m/>
    <m/>
    <m/>
    <m/>
    <n v="2622300"/>
    <n v="0"/>
    <n v="0"/>
    <s v=""/>
    <s v=""/>
    <s v=""/>
  </r>
  <r>
    <d v="2024-09-18T00:00:00"/>
    <x v="261"/>
    <n v="2400"/>
    <d v="1902-02-09T00:00:00"/>
    <n v="63.37"/>
    <n v="0"/>
    <n v="0"/>
    <n v="1.51"/>
    <m/>
    <n v="4.4020000000000001"/>
    <n v="91"/>
    <n v="4.9700000000000001E-2"/>
    <n v="8.5300000000000001E-2"/>
    <n v="0"/>
    <n v="0.6"/>
    <m/>
    <m/>
    <m/>
    <m/>
    <n v="2622400"/>
    <n v="0"/>
    <n v="0"/>
    <n v="0.05"/>
    <n v="8.5000000000000006E-2"/>
    <n v="0"/>
  </r>
  <r>
    <d v="2024-09-19T00:00:00"/>
    <x v="262"/>
    <n v="100"/>
    <d v="1902-02-09T01:00:00"/>
    <n v="63.26"/>
    <n v="0"/>
    <n v="0"/>
    <n v="1.51"/>
    <m/>
    <n v="4.1150000000000002"/>
    <n v="91.1"/>
    <n v="4.9000000000000002E-2"/>
    <n v="8.5300000000000001E-2"/>
    <n v="0"/>
    <n v="0.6"/>
    <m/>
    <m/>
    <m/>
    <m/>
    <n v="2630100"/>
    <n v="0"/>
    <n v="0"/>
    <s v=""/>
    <s v=""/>
    <s v=""/>
  </r>
  <r>
    <d v="2024-09-19T00:00:00"/>
    <x v="262"/>
    <n v="200"/>
    <d v="1902-02-09T02:00:00"/>
    <n v="63.49"/>
    <n v="0"/>
    <n v="0"/>
    <n v="1.01"/>
    <m/>
    <n v="4.6879999999999997"/>
    <n v="92.8"/>
    <n v="4.82E-2"/>
    <n v="8.5300000000000001E-2"/>
    <n v="0"/>
    <n v="0.6"/>
    <m/>
    <m/>
    <m/>
    <m/>
    <n v="2630200"/>
    <n v="0"/>
    <n v="0"/>
    <s v=""/>
    <s v=""/>
    <s v=""/>
  </r>
  <r>
    <d v="2024-09-19T00:00:00"/>
    <x v="262"/>
    <n v="300"/>
    <d v="1902-02-09T03:00:00"/>
    <n v="63.26"/>
    <n v="0"/>
    <n v="0"/>
    <n v="1.01"/>
    <m/>
    <n v="4.2720000000000002"/>
    <n v="93.3"/>
    <n v="4.9000000000000002E-2"/>
    <n v="8.5300000000000001E-2"/>
    <n v="0"/>
    <n v="0.6"/>
    <m/>
    <m/>
    <m/>
    <m/>
    <n v="2630300"/>
    <n v="0"/>
    <n v="0"/>
    <s v=""/>
    <s v=""/>
    <s v=""/>
  </r>
  <r>
    <d v="2024-09-19T00:00:00"/>
    <x v="262"/>
    <n v="400"/>
    <d v="1902-02-09T04:00:00"/>
    <n v="63.37"/>
    <n v="0"/>
    <n v="0"/>
    <n v="1.51"/>
    <m/>
    <n v="3.7749999999999999"/>
    <n v="93.6"/>
    <n v="4.82E-2"/>
    <n v="8.4500000000000006E-2"/>
    <n v="0"/>
    <n v="0.6"/>
    <m/>
    <m/>
    <m/>
    <m/>
    <n v="2630400"/>
    <n v="0"/>
    <n v="0"/>
    <s v=""/>
    <s v=""/>
    <s v=""/>
  </r>
  <r>
    <d v="2024-09-19T00:00:00"/>
    <x v="262"/>
    <n v="500"/>
    <d v="1902-02-09T05:00:00"/>
    <n v="63.37"/>
    <n v="0"/>
    <n v="0.5"/>
    <n v="1.51"/>
    <m/>
    <n v="3.617"/>
    <n v="93.9"/>
    <n v="4.7500000000000001E-2"/>
    <n v="8.4500000000000006E-2"/>
    <n v="0"/>
    <n v="0.6"/>
    <m/>
    <m/>
    <m/>
    <m/>
    <n v="2630500"/>
    <n v="0"/>
    <n v="0"/>
    <s v=""/>
    <s v=""/>
    <s v=""/>
  </r>
  <r>
    <d v="2024-09-19T00:00:00"/>
    <x v="262"/>
    <n v="600"/>
    <d v="1902-02-09T06:00:00"/>
    <n v="63.37"/>
    <n v="0"/>
    <n v="0.5"/>
    <n v="1.51"/>
    <m/>
    <n v="4.0110000000000001"/>
    <n v="93.1"/>
    <n v="4.7500000000000001E-2"/>
    <n v="8.4500000000000006E-2"/>
    <n v="0"/>
    <n v="6.9"/>
    <m/>
    <m/>
    <m/>
    <m/>
    <n v="2630600"/>
    <n v="0.7"/>
    <n v="6.9"/>
    <s v=""/>
    <s v=""/>
    <s v=""/>
  </r>
  <r>
    <d v="2024-09-19T00:00:00"/>
    <x v="262"/>
    <n v="700"/>
    <d v="1902-02-09T07:00:00"/>
    <n v="63.26"/>
    <n v="0"/>
    <n v="0"/>
    <n v="1.51"/>
    <m/>
    <n v="7.3179999999999996"/>
    <n v="90"/>
    <n v="4.7500000000000001E-2"/>
    <n v="8.3799999999999999E-2"/>
    <n v="0"/>
    <n v="89.4"/>
    <m/>
    <m/>
    <m/>
    <m/>
    <n v="2630700"/>
    <n v="81.8"/>
    <n v="89.4"/>
    <s v=""/>
    <s v=""/>
    <s v=""/>
  </r>
  <r>
    <d v="2024-09-19T00:00:00"/>
    <x v="262"/>
    <n v="800"/>
    <d v="1902-02-09T08:00:00"/>
    <n v="63.49"/>
    <n v="0"/>
    <n v="0"/>
    <n v="1.51"/>
    <m/>
    <n v="11.492000000000001"/>
    <n v="76.099999999999994"/>
    <n v="4.7500000000000001E-2"/>
    <n v="8.3799999999999999E-2"/>
    <n v="0"/>
    <n v="291.89999999999998"/>
    <m/>
    <m/>
    <m/>
    <m/>
    <n v="2630800"/>
    <n v="254.7"/>
    <n v="291.89999999999998"/>
    <s v=""/>
    <s v=""/>
    <s v=""/>
  </r>
  <r>
    <d v="2024-09-19T00:00:00"/>
    <x v="262"/>
    <n v="900"/>
    <d v="1902-02-09T09:00:00"/>
    <n v="63.02"/>
    <n v="0"/>
    <n v="0.5"/>
    <n v="3.02"/>
    <m/>
    <n v="12.000999999999999"/>
    <n v="66.3"/>
    <n v="4.7500000000000001E-2"/>
    <n v="8.4500000000000006E-2"/>
    <n v="0"/>
    <n v="424.4"/>
    <m/>
    <m/>
    <m/>
    <m/>
    <n v="2630900"/>
    <n v="423.8"/>
    <n v="424.4"/>
    <s v=""/>
    <s v=""/>
    <s v=""/>
  </r>
  <r>
    <d v="2024-09-19T00:00:00"/>
    <x v="262"/>
    <n v="1000"/>
    <d v="1902-02-09T10:00:00"/>
    <n v="63.73"/>
    <n v="0"/>
    <n v="1.01"/>
    <n v="4.03"/>
    <m/>
    <n v="11.175000000000001"/>
    <n v="66"/>
    <n v="4.7500000000000001E-2"/>
    <n v="8.4500000000000006E-2"/>
    <n v="0"/>
    <n v="331.9"/>
    <m/>
    <m/>
    <m/>
    <m/>
    <n v="2631000"/>
    <n v="563.5"/>
    <n v="331.9"/>
    <s v=""/>
    <s v=""/>
    <s v=""/>
  </r>
  <r>
    <d v="2024-09-19T00:00:00"/>
    <x v="262"/>
    <n v="1100"/>
    <d v="1902-02-09T11:00:00"/>
    <n v="64.08"/>
    <n v="7.9999999999998295E-2"/>
    <n v="2.0099999999999998"/>
    <n v="5.03"/>
    <m/>
    <n v="13.377000000000001"/>
    <n v="62.9"/>
    <n v="4.7500000000000001E-2"/>
    <n v="8.4500000000000006E-2"/>
    <n v="0"/>
    <n v="585.6"/>
    <m/>
    <m/>
    <m/>
    <m/>
    <n v="2631100"/>
    <n v="660.3"/>
    <n v="585.6"/>
    <s v=""/>
    <s v=""/>
    <s v=""/>
  </r>
  <r>
    <d v="2024-09-19T00:00:00"/>
    <x v="262"/>
    <n v="1200"/>
    <d v="1902-02-09T12:00:00"/>
    <n v="63.26"/>
    <n v="0"/>
    <n v="2.52"/>
    <n v="6.04"/>
    <m/>
    <n v="12.847"/>
    <n v="60.4"/>
    <n v="4.7500000000000001E-2"/>
    <n v="8.4500000000000006E-2"/>
    <n v="0"/>
    <n v="549.4"/>
    <m/>
    <m/>
    <m/>
    <m/>
    <n v="2631200"/>
    <n v="706"/>
    <n v="549.4"/>
    <s v=""/>
    <s v=""/>
    <s v=""/>
  </r>
  <r>
    <d v="2024-09-19T00:00:00"/>
    <x v="262"/>
    <n v="1300"/>
    <d v="1902-02-09T13:00:00"/>
    <n v="64.08"/>
    <n v="7.9999999999998295E-2"/>
    <n v="2.52"/>
    <n v="8.0500000000000007"/>
    <m/>
    <n v="12.509"/>
    <n v="54.9"/>
    <n v="4.82E-2"/>
    <n v="8.4500000000000006E-2"/>
    <n v="0"/>
    <n v="418.1"/>
    <m/>
    <m/>
    <m/>
    <m/>
    <n v="2631300"/>
    <n v="697"/>
    <n v="418.1"/>
    <s v=""/>
    <s v=""/>
    <s v=""/>
  </r>
  <r>
    <d v="2024-09-19T00:00:00"/>
    <x v="262"/>
    <n v="1400"/>
    <d v="1902-02-09T14:00:00"/>
    <n v="63.37"/>
    <n v="0"/>
    <n v="3.02"/>
    <n v="7.55"/>
    <m/>
    <n v="14.696999999999999"/>
    <n v="53.6"/>
    <n v="4.9000000000000002E-2"/>
    <n v="8.5300000000000001E-2"/>
    <n v="0"/>
    <n v="660.6"/>
    <m/>
    <m/>
    <m/>
    <m/>
    <n v="2631400"/>
    <n v="633.5"/>
    <n v="660.6"/>
    <s v=""/>
    <s v=""/>
    <s v=""/>
  </r>
  <r>
    <d v="2024-09-19T00:00:00"/>
    <x v="262"/>
    <n v="1500"/>
    <d v="1902-02-09T15:00:00"/>
    <n v="63.84"/>
    <n v="0"/>
    <n v="3.02"/>
    <n v="8.0500000000000007"/>
    <m/>
    <n v="13.858000000000001"/>
    <n v="51.7"/>
    <n v="4.9700000000000001E-2"/>
    <n v="8.5999999999999993E-2"/>
    <n v="0"/>
    <n v="524.4"/>
    <m/>
    <m/>
    <m/>
    <m/>
    <n v="2631500"/>
    <n v="521.29999999999995"/>
    <n v="524.4"/>
    <s v=""/>
    <s v=""/>
    <s v=""/>
  </r>
  <r>
    <d v="2024-09-19T00:00:00"/>
    <x v="262"/>
    <n v="1600"/>
    <d v="1902-02-09T16:00:00"/>
    <n v="63.37"/>
    <n v="0"/>
    <n v="3.02"/>
    <n v="7.55"/>
    <m/>
    <n v="13.522"/>
    <n v="47.1"/>
    <n v="4.9700000000000001E-2"/>
    <n v="8.5999999999999993E-2"/>
    <n v="0"/>
    <n v="385.6"/>
    <m/>
    <m/>
    <m/>
    <m/>
    <n v="2631600"/>
    <n v="370.2"/>
    <n v="385.6"/>
    <s v=""/>
    <s v=""/>
    <s v=""/>
  </r>
  <r>
    <d v="2024-09-19T00:00:00"/>
    <x v="262"/>
    <n v="1700"/>
    <d v="1902-02-09T17:00:00"/>
    <n v="63.37"/>
    <n v="0"/>
    <n v="2.52"/>
    <n v="7.05"/>
    <m/>
    <n v="11.273"/>
    <n v="41.4"/>
    <n v="4.9700000000000001E-2"/>
    <n v="8.6699999999999999E-2"/>
    <n v="0"/>
    <n v="211.9"/>
    <m/>
    <m/>
    <m/>
    <m/>
    <n v="2631700"/>
    <n v="196.3"/>
    <n v="211.9"/>
    <s v=""/>
    <s v=""/>
    <s v=""/>
  </r>
  <r>
    <d v="2024-09-19T00:00:00"/>
    <x v="262"/>
    <n v="1800"/>
    <d v="1902-02-09T18:00:00"/>
    <n v="63.49"/>
    <n v="0"/>
    <n v="3.02"/>
    <n v="9.06"/>
    <m/>
    <n v="7.2679999999999998"/>
    <n v="51.2"/>
    <n v="4.9700000000000001E-2"/>
    <n v="8.7400000000000005E-2"/>
    <n v="0"/>
    <n v="14.4"/>
    <m/>
    <m/>
    <m/>
    <m/>
    <n v="2631800"/>
    <n v="37.299999999999997"/>
    <n v="14.4"/>
    <s v=""/>
    <s v=""/>
    <s v=""/>
  </r>
  <r>
    <d v="2024-09-19T00:00:00"/>
    <x v="262"/>
    <n v="1900"/>
    <d v="1902-02-09T19:00:00"/>
    <n v="63.37"/>
    <n v="0"/>
    <n v="2.52"/>
    <n v="8.0500000000000007"/>
    <m/>
    <n v="5.5140000000000002"/>
    <n v="62.2"/>
    <n v="4.9700000000000001E-2"/>
    <n v="8.7400000000000005E-2"/>
    <n v="0"/>
    <n v="0.6"/>
    <m/>
    <m/>
    <m/>
    <m/>
    <n v="2631900"/>
    <n v="0"/>
    <n v="0"/>
    <s v=""/>
    <s v=""/>
    <s v=""/>
  </r>
  <r>
    <d v="2024-09-19T00:00:00"/>
    <x v="262"/>
    <n v="2000"/>
    <d v="1902-02-09T20:00:00"/>
    <n v="63.37"/>
    <n v="0"/>
    <n v="1.01"/>
    <n v="6.54"/>
    <m/>
    <n v="3.4590000000000001"/>
    <n v="67.8"/>
    <n v="4.82E-2"/>
    <n v="8.7400000000000005E-2"/>
    <n v="0"/>
    <n v="0.6"/>
    <m/>
    <m/>
    <m/>
    <m/>
    <n v="2632000"/>
    <n v="0"/>
    <n v="0"/>
    <s v=""/>
    <s v=""/>
    <s v=""/>
  </r>
  <r>
    <d v="2024-09-19T00:00:00"/>
    <x v="262"/>
    <n v="2100"/>
    <d v="1902-02-09T21:00:00"/>
    <n v="63.49"/>
    <n v="0"/>
    <n v="0.5"/>
    <n v="3.02"/>
    <m/>
    <n v="3.4590000000000001"/>
    <n v="76.400000000000006"/>
    <n v="4.7500000000000001E-2"/>
    <n v="8.7400000000000005E-2"/>
    <n v="0"/>
    <n v="0.6"/>
    <m/>
    <m/>
    <m/>
    <m/>
    <n v="2632100"/>
    <n v="0"/>
    <n v="0"/>
    <s v=""/>
    <s v=""/>
    <s v=""/>
  </r>
  <r>
    <d v="2024-09-19T00:00:00"/>
    <x v="262"/>
    <n v="2200"/>
    <d v="1902-02-09T22:00:00"/>
    <n v="63.37"/>
    <n v="0"/>
    <n v="0.5"/>
    <n v="5.03"/>
    <m/>
    <n v="3.089"/>
    <n v="78.5"/>
    <n v="4.6800000000000001E-2"/>
    <n v="8.7400000000000005E-2"/>
    <n v="0"/>
    <n v="0.6"/>
    <m/>
    <m/>
    <m/>
    <m/>
    <n v="2632200"/>
    <n v="0"/>
    <n v="0"/>
    <s v=""/>
    <s v=""/>
    <s v=""/>
  </r>
  <r>
    <d v="2024-09-19T00:00:00"/>
    <x v="262"/>
    <n v="2300"/>
    <d v="1902-02-09T23:00:00"/>
    <n v="63.49"/>
    <n v="0"/>
    <n v="1.51"/>
    <n v="6.04"/>
    <m/>
    <n v="3.274"/>
    <n v="80.400000000000006"/>
    <n v="4.6800000000000001E-2"/>
    <n v="8.6699999999999999E-2"/>
    <n v="0"/>
    <n v="0.6"/>
    <m/>
    <m/>
    <m/>
    <m/>
    <n v="2632300"/>
    <n v="0"/>
    <n v="0"/>
    <s v=""/>
    <s v=""/>
    <s v=""/>
  </r>
  <r>
    <d v="2024-09-19T00:00:00"/>
    <x v="262"/>
    <n v="2400"/>
    <d v="1902-02-10T00:00:00"/>
    <n v="63.73"/>
    <n v="0"/>
    <n v="0.5"/>
    <n v="4.53"/>
    <m/>
    <n v="2.5840000000000001"/>
    <n v="81.8"/>
    <n v="4.6800000000000001E-2"/>
    <n v="8.6699999999999999E-2"/>
    <n v="0"/>
    <n v="0.6"/>
    <m/>
    <m/>
    <m/>
    <m/>
    <n v="2632400"/>
    <n v="0"/>
    <n v="0"/>
    <n v="4.7E-2"/>
    <n v="8.6999999999999994E-2"/>
    <n v="0"/>
  </r>
  <r>
    <d v="2024-09-20T00:00:00"/>
    <x v="263"/>
    <n v="100"/>
    <d v="1902-02-10T01:00:00"/>
    <n v="63.61"/>
    <n v="0"/>
    <n v="0.5"/>
    <n v="5.03"/>
    <m/>
    <n v="3.4329999999999998"/>
    <n v="80.599999999999994"/>
    <n v="4.6800000000000001E-2"/>
    <n v="8.6699999999999999E-2"/>
    <n v="0"/>
    <n v="0.6"/>
    <m/>
    <m/>
    <m/>
    <m/>
    <n v="2640100"/>
    <n v="0"/>
    <n v="0"/>
    <s v=""/>
    <s v=""/>
    <s v=""/>
  </r>
  <r>
    <d v="2024-09-20T00:00:00"/>
    <x v="263"/>
    <n v="200"/>
    <d v="1902-02-10T02:00:00"/>
    <n v="63.61"/>
    <n v="0"/>
    <n v="0.5"/>
    <n v="5.03"/>
    <m/>
    <n v="3.327"/>
    <n v="79.8"/>
    <n v="4.6800000000000001E-2"/>
    <n v="8.6699999999999999E-2"/>
    <n v="0"/>
    <n v="0.6"/>
    <m/>
    <m/>
    <m/>
    <m/>
    <n v="2640200"/>
    <n v="0"/>
    <n v="0"/>
    <s v=""/>
    <s v=""/>
    <s v=""/>
  </r>
  <r>
    <d v="2024-09-20T00:00:00"/>
    <x v="263"/>
    <n v="300"/>
    <d v="1902-02-10T03:00:00"/>
    <n v="63.61"/>
    <n v="0"/>
    <n v="2.0099999999999998"/>
    <n v="6.54"/>
    <m/>
    <n v="2.85"/>
    <n v="83.2"/>
    <n v="4.5999999999999999E-2"/>
    <n v="8.6699999999999999E-2"/>
    <n v="0"/>
    <n v="0.6"/>
    <m/>
    <m/>
    <m/>
    <m/>
    <n v="2640300"/>
    <n v="0"/>
    <n v="0"/>
    <s v=""/>
    <s v=""/>
    <s v=""/>
  </r>
  <r>
    <d v="2024-09-20T00:00:00"/>
    <x v="263"/>
    <n v="400"/>
    <d v="1902-02-10T04:00:00"/>
    <n v="63.61"/>
    <n v="0"/>
    <n v="0.5"/>
    <n v="5.54"/>
    <m/>
    <n v="2.4500000000000002"/>
    <n v="88.1"/>
    <n v="4.53E-2"/>
    <n v="8.6699999999999999E-2"/>
    <n v="0"/>
    <n v="0.6"/>
    <m/>
    <m/>
    <m/>
    <m/>
    <n v="2640400"/>
    <n v="0"/>
    <n v="0"/>
    <s v=""/>
    <s v=""/>
    <s v=""/>
  </r>
  <r>
    <d v="2024-09-20T00:00:00"/>
    <x v="263"/>
    <n v="500"/>
    <d v="1902-02-10T05:00:00"/>
    <n v="63.61"/>
    <n v="0"/>
    <n v="1.01"/>
    <n v="7.05"/>
    <m/>
    <n v="1.778"/>
    <n v="90.2"/>
    <n v="4.5999999999999999E-2"/>
    <n v="8.5999999999999993E-2"/>
    <n v="0"/>
    <n v="0.6"/>
    <m/>
    <m/>
    <m/>
    <m/>
    <n v="2640500"/>
    <n v="0"/>
    <n v="0"/>
    <s v=""/>
    <s v=""/>
    <s v=""/>
  </r>
  <r>
    <d v="2024-09-20T00:00:00"/>
    <x v="263"/>
    <n v="600"/>
    <d v="1902-02-10T06:00:00"/>
    <n v="63.61"/>
    <n v="0"/>
    <n v="1.01"/>
    <n v="6.54"/>
    <m/>
    <n v="1.18"/>
    <n v="90.1"/>
    <n v="4.5999999999999999E-2"/>
    <n v="8.5999999999999993E-2"/>
    <n v="0"/>
    <n v="5.6"/>
    <m/>
    <m/>
    <m/>
    <m/>
    <n v="2640600"/>
    <n v="0"/>
    <n v="5.6"/>
    <s v=""/>
    <s v=""/>
    <s v=""/>
  </r>
  <r>
    <d v="2024-09-20T00:00:00"/>
    <x v="263"/>
    <n v="700"/>
    <d v="1902-02-10T07:00:00"/>
    <n v="63.73"/>
    <n v="0"/>
    <n v="1.01"/>
    <n v="6.54"/>
    <m/>
    <n v="2.262"/>
    <n v="86.1"/>
    <n v="4.53E-2"/>
    <n v="8.6699999999999999E-2"/>
    <n v="0"/>
    <n v="73.099999999999994"/>
    <m/>
    <m/>
    <m/>
    <m/>
    <n v="2640700"/>
    <n v="78.5"/>
    <n v="73.099999999999994"/>
    <s v=""/>
    <s v=""/>
    <s v=""/>
  </r>
  <r>
    <d v="2024-09-20T00:00:00"/>
    <x v="263"/>
    <n v="800"/>
    <d v="1902-02-10T08:00:00"/>
    <n v="68.760000000000005"/>
    <n v="4.7600000000000051"/>
    <n v="2.0099999999999998"/>
    <n v="7.05"/>
    <m/>
    <n v="3.5640000000000001"/>
    <n v="78"/>
    <n v="4.53E-2"/>
    <n v="8.5999999999999993E-2"/>
    <n v="0"/>
    <n v="319.39999999999998"/>
    <m/>
    <m/>
    <m/>
    <m/>
    <n v="2640800"/>
    <n v="250.7"/>
    <n v="319.39999999999998"/>
    <s v=""/>
    <s v=""/>
    <s v=""/>
  </r>
  <r>
    <d v="2024-09-20T00:00:00"/>
    <x v="263"/>
    <n v="900"/>
    <d v="1902-02-10T09:00:00"/>
    <n v="64.540000000000006"/>
    <n v="0.54000000000000625"/>
    <n v="2.0099999999999998"/>
    <n v="7.05"/>
    <m/>
    <n v="4.6619999999999999"/>
    <n v="69.599999999999994"/>
    <n v="4.53E-2"/>
    <n v="8.5999999999999993E-2"/>
    <n v="0"/>
    <n v="459.4"/>
    <m/>
    <m/>
    <m/>
    <m/>
    <n v="2640900"/>
    <n v="419"/>
    <n v="459.4"/>
    <s v=""/>
    <s v=""/>
    <s v=""/>
  </r>
  <r>
    <d v="2024-09-20T00:00:00"/>
    <x v="263"/>
    <n v="1000"/>
    <d v="1902-02-10T10:00:00"/>
    <n v="64.78"/>
    <n v="0.78000000000000114"/>
    <n v="2.0099999999999998"/>
    <n v="7.55"/>
    <m/>
    <n v="4.8949999999999996"/>
    <n v="64.599999999999994"/>
    <n v="4.53E-2"/>
    <n v="8.5999999999999993E-2"/>
    <n v="0"/>
    <n v="581.9"/>
    <m/>
    <m/>
    <m/>
    <m/>
    <n v="2641000"/>
    <n v="558.29999999999995"/>
    <n v="581.9"/>
    <s v=""/>
    <s v=""/>
    <s v=""/>
  </r>
  <r>
    <d v="2024-09-20T00:00:00"/>
    <x v="263"/>
    <n v="1100"/>
    <d v="1902-02-10T11:00:00"/>
    <n v="63.37"/>
    <n v="0"/>
    <n v="2.0099999999999998"/>
    <n v="8.0500000000000007"/>
    <m/>
    <n v="5.6159999999999997"/>
    <n v="60.3"/>
    <n v="4.5999999999999999E-2"/>
    <n v="8.5999999999999993E-2"/>
    <n v="0"/>
    <n v="670.6"/>
    <m/>
    <m/>
    <m/>
    <m/>
    <n v="2641100"/>
    <n v="654.70000000000005"/>
    <n v="670.6"/>
    <s v=""/>
    <s v=""/>
    <s v=""/>
  </r>
  <r>
    <d v="2024-09-20T00:00:00"/>
    <x v="263"/>
    <n v="1200"/>
    <d v="1902-02-10T12:00:00"/>
    <n v="62.09"/>
    <n v="0"/>
    <n v="1.51"/>
    <n v="7.05"/>
    <m/>
    <n v="7.7450000000000001"/>
    <n v="57.4"/>
    <n v="4.6800000000000001E-2"/>
    <n v="8.5300000000000001E-2"/>
    <n v="0"/>
    <n v="668.1"/>
    <m/>
    <m/>
    <m/>
    <m/>
    <n v="2641200"/>
    <n v="700.2"/>
    <n v="668.1"/>
    <s v=""/>
    <s v=""/>
    <s v=""/>
  </r>
  <r>
    <d v="2024-09-20T00:00:00"/>
    <x v="263"/>
    <n v="1300"/>
    <d v="1902-02-10T13:00:00"/>
    <n v="65.48"/>
    <n v="1.480000000000004"/>
    <n v="1.51"/>
    <n v="6.54"/>
    <m/>
    <n v="9.4600000000000009"/>
    <n v="53.2"/>
    <n v="4.5999999999999999E-2"/>
    <n v="8.5999999999999993E-2"/>
    <n v="0"/>
    <n v="648.1"/>
    <m/>
    <m/>
    <m/>
    <m/>
    <n v="2641300"/>
    <n v="690.3"/>
    <n v="648.1"/>
    <s v=""/>
    <s v=""/>
    <s v=""/>
  </r>
  <r>
    <d v="2024-09-20T00:00:00"/>
    <x v="263"/>
    <n v="1400"/>
    <d v="1902-02-10T14:00:00"/>
    <n v="63.26"/>
    <n v="0"/>
    <n v="1.51"/>
    <n v="6.04"/>
    <m/>
    <n v="6.0259999999999998"/>
    <n v="48.6"/>
    <n v="4.7500000000000001E-2"/>
    <n v="8.5300000000000001E-2"/>
    <n v="0"/>
    <n v="466.9"/>
    <m/>
    <m/>
    <m/>
    <m/>
    <n v="2641400"/>
    <n v="626.70000000000005"/>
    <n v="466.9"/>
    <s v=""/>
    <s v=""/>
    <s v=""/>
  </r>
  <r>
    <d v="2024-09-20T00:00:00"/>
    <x v="263"/>
    <n v="1500"/>
    <d v="1902-02-10T15:00:00"/>
    <n v="63.02"/>
    <n v="0"/>
    <n v="0.5"/>
    <n v="4.53"/>
    <m/>
    <n v="6.1790000000000003"/>
    <n v="53.5"/>
    <n v="4.82E-2"/>
    <n v="8.7400000000000005E-2"/>
    <n v="0"/>
    <n v="238.1"/>
    <m/>
    <m/>
    <m/>
    <m/>
    <n v="2641500"/>
    <n v="514"/>
    <n v="238.1"/>
    <s v=""/>
    <s v=""/>
    <s v=""/>
  </r>
  <r>
    <d v="2024-09-20T00:00:00"/>
    <x v="263"/>
    <n v="1600"/>
    <d v="1902-02-10T16:00:00"/>
    <n v="63.73"/>
    <n v="0"/>
    <n v="0.5"/>
    <n v="4.53"/>
    <m/>
    <n v="7.4189999999999996"/>
    <n v="52.5"/>
    <n v="4.7500000000000001E-2"/>
    <n v="8.8200000000000001E-2"/>
    <n v="0"/>
    <n v="226.9"/>
    <m/>
    <m/>
    <m/>
    <m/>
    <n v="2641600"/>
    <n v="362.5"/>
    <n v="226.9"/>
    <s v=""/>
    <s v=""/>
    <s v=""/>
  </r>
  <r>
    <d v="2024-09-20T00:00:00"/>
    <x v="263"/>
    <n v="1700"/>
    <d v="1902-02-10T17:00:00"/>
    <n v="63.14"/>
    <n v="0"/>
    <n v="0.5"/>
    <n v="4.03"/>
    <m/>
    <n v="6.0510000000000002"/>
    <n v="51.4"/>
    <n v="4.82E-2"/>
    <n v="8.8200000000000001E-2"/>
    <n v="0"/>
    <n v="151.9"/>
    <m/>
    <m/>
    <m/>
    <m/>
    <n v="2641700"/>
    <n v="188.8"/>
    <n v="151.9"/>
    <s v=""/>
    <s v=""/>
    <s v=""/>
  </r>
  <r>
    <d v="2024-09-20T00:00:00"/>
    <x v="263"/>
    <n v="1800"/>
    <d v="1902-02-10T18:00:00"/>
    <n v="63.02"/>
    <n v="0"/>
    <n v="0"/>
    <n v="2.52"/>
    <m/>
    <n v="1.3440000000000001"/>
    <n v="58.3"/>
    <n v="4.6800000000000001E-2"/>
    <n v="8.8200000000000001E-2"/>
    <n v="0"/>
    <n v="34.4"/>
    <m/>
    <m/>
    <m/>
    <m/>
    <n v="2641800"/>
    <n v="32.700000000000003"/>
    <n v="34.4"/>
    <s v=""/>
    <s v=""/>
    <s v=""/>
  </r>
  <r>
    <d v="2024-09-20T00:00:00"/>
    <x v="263"/>
    <n v="1900"/>
    <d v="1902-02-10T19:00:00"/>
    <n v="63.37"/>
    <n v="0"/>
    <n v="0.5"/>
    <n v="1.51"/>
    <m/>
    <n v="-0.42299999999999999"/>
    <n v="72.8"/>
    <n v="4.5999999999999999E-2"/>
    <n v="8.8200000000000001E-2"/>
    <n v="0"/>
    <n v="0.6"/>
    <m/>
    <m/>
    <m/>
    <m/>
    <n v="2641900"/>
    <n v="0"/>
    <n v="0"/>
    <s v=""/>
    <s v=""/>
    <s v=""/>
  </r>
  <r>
    <d v="2024-09-20T00:00:00"/>
    <x v="263"/>
    <n v="2000"/>
    <d v="1902-02-10T20:00:00"/>
    <n v="63.26"/>
    <n v="0"/>
    <n v="0.5"/>
    <n v="1.51"/>
    <m/>
    <n v="-0.73199999999999998"/>
    <n v="76.7"/>
    <n v="4.5999999999999999E-2"/>
    <n v="8.8200000000000001E-2"/>
    <n v="0"/>
    <n v="0.6"/>
    <m/>
    <m/>
    <m/>
    <m/>
    <n v="2642000"/>
    <n v="0"/>
    <n v="0"/>
    <s v=""/>
    <s v=""/>
    <s v=""/>
  </r>
  <r>
    <d v="2024-09-20T00:00:00"/>
    <x v="263"/>
    <n v="2100"/>
    <d v="1902-02-10T21:00:00"/>
    <n v="63.37"/>
    <n v="0"/>
    <n v="0.5"/>
    <n v="1.51"/>
    <m/>
    <n v="-0.84499999999999997"/>
    <n v="78"/>
    <n v="4.5999999999999999E-2"/>
    <n v="8.5999999999999993E-2"/>
    <n v="0"/>
    <n v="0.6"/>
    <m/>
    <m/>
    <m/>
    <m/>
    <n v="2642100"/>
    <n v="0"/>
    <n v="0"/>
    <s v=""/>
    <s v=""/>
    <s v=""/>
  </r>
  <r>
    <d v="2024-09-20T00:00:00"/>
    <x v="263"/>
    <n v="2200"/>
    <d v="1902-02-10T22:00:00"/>
    <n v="63.14"/>
    <n v="0"/>
    <n v="0.5"/>
    <n v="1.51"/>
    <m/>
    <n v="-0.59099999999999997"/>
    <n v="78.3"/>
    <n v="4.53E-2"/>
    <n v="8.8200000000000001E-2"/>
    <n v="0"/>
    <n v="0.6"/>
    <m/>
    <m/>
    <m/>
    <m/>
    <n v="2642200"/>
    <n v="0"/>
    <n v="0"/>
    <s v=""/>
    <s v=""/>
    <s v=""/>
  </r>
  <r>
    <d v="2024-09-20T00:00:00"/>
    <x v="263"/>
    <n v="2300"/>
    <d v="1902-02-10T23:00:00"/>
    <n v="62.91"/>
    <n v="0"/>
    <n v="0"/>
    <n v="1.01"/>
    <m/>
    <n v="-0.42299999999999999"/>
    <n v="75.5"/>
    <n v="4.4600000000000001E-2"/>
    <n v="8.7400000000000005E-2"/>
    <n v="0"/>
    <n v="0.6"/>
    <m/>
    <m/>
    <m/>
    <m/>
    <n v="2642300"/>
    <n v="0"/>
    <n v="0"/>
    <s v=""/>
    <s v=""/>
    <s v=""/>
  </r>
  <r>
    <d v="2024-09-20T00:00:00"/>
    <x v="263"/>
    <n v="2400"/>
    <d v="1902-02-11T00:00:00"/>
    <n v="62.79"/>
    <n v="0"/>
    <n v="0"/>
    <n v="1.51"/>
    <m/>
    <n v="-0.17100000000000001"/>
    <n v="76.5"/>
    <n v="4.4600000000000001E-2"/>
    <n v="8.7400000000000005E-2"/>
    <n v="0"/>
    <n v="0.6"/>
    <m/>
    <m/>
    <m/>
    <m/>
    <n v="2642400"/>
    <n v="0"/>
    <n v="0"/>
    <n v="4.4999999999999998E-2"/>
    <n v="8.6999999999999994E-2"/>
    <n v="0"/>
  </r>
  <r>
    <d v="2024-09-21T00:00:00"/>
    <x v="264"/>
    <n v="100"/>
    <d v="1902-02-11T01:00:00"/>
    <n v="62.79"/>
    <n v="0"/>
    <n v="0"/>
    <n v="1.51"/>
    <m/>
    <n v="-0.11600000000000001"/>
    <n v="78.2"/>
    <n v="4.53E-2"/>
    <n v="8.5300000000000001E-2"/>
    <n v="0"/>
    <n v="0.6"/>
    <m/>
    <m/>
    <m/>
    <m/>
    <n v="2650100"/>
    <n v="0"/>
    <n v="0"/>
    <s v=""/>
    <s v=""/>
    <s v=""/>
  </r>
  <r>
    <d v="2024-09-21T00:00:00"/>
    <x v="264"/>
    <n v="200"/>
    <d v="1902-02-11T02:00:00"/>
    <n v="63.14"/>
    <n v="0"/>
    <n v="0"/>
    <n v="1.51"/>
    <m/>
    <n v="5.0999999999999997E-2"/>
    <n v="79.3"/>
    <n v="4.4600000000000001E-2"/>
    <n v="8.5300000000000001E-2"/>
    <n v="0"/>
    <n v="0.6"/>
    <m/>
    <m/>
    <m/>
    <m/>
    <n v="2650200"/>
    <n v="0"/>
    <n v="0"/>
    <s v=""/>
    <s v=""/>
    <s v=""/>
  </r>
  <r>
    <d v="2024-09-21T00:00:00"/>
    <x v="264"/>
    <n v="300"/>
    <d v="1902-02-11T03:00:00"/>
    <n v="63.14"/>
    <n v="0"/>
    <n v="0"/>
    <n v="1.01"/>
    <m/>
    <n v="-0.19900000000000001"/>
    <n v="82"/>
    <n v="4.3900000000000002E-2"/>
    <n v="8.4500000000000006E-2"/>
    <n v="0"/>
    <n v="0.6"/>
    <m/>
    <m/>
    <m/>
    <m/>
    <n v="2650300"/>
    <n v="0"/>
    <n v="0"/>
    <s v=""/>
    <s v=""/>
    <s v=""/>
  </r>
  <r>
    <d v="2024-09-21T00:00:00"/>
    <x v="264"/>
    <n v="400"/>
    <d v="1902-02-11T04:00:00"/>
    <n v="62.91"/>
    <n v="0"/>
    <n v="0"/>
    <n v="1.01"/>
    <m/>
    <n v="7.9000000000000001E-2"/>
    <n v="85.1"/>
    <n v="4.3900000000000002E-2"/>
    <n v="8.7400000000000005E-2"/>
    <n v="0"/>
    <n v="0.6"/>
    <m/>
    <m/>
    <m/>
    <m/>
    <n v="2650400"/>
    <n v="0"/>
    <n v="0"/>
    <s v=""/>
    <s v=""/>
    <s v=""/>
  </r>
  <r>
    <d v="2024-09-21T00:00:00"/>
    <x v="264"/>
    <n v="500"/>
    <d v="1902-02-11T05:00:00"/>
    <n v="63.37"/>
    <n v="0"/>
    <n v="0"/>
    <n v="1.01"/>
    <m/>
    <n v="-0.36699999999999999"/>
    <n v="85.1"/>
    <n v="4.3900000000000002E-2"/>
    <n v="8.7400000000000005E-2"/>
    <n v="0"/>
    <n v="0.6"/>
    <m/>
    <m/>
    <m/>
    <m/>
    <n v="2650500"/>
    <n v="0"/>
    <n v="0"/>
    <s v=""/>
    <s v=""/>
    <s v=""/>
  </r>
  <r>
    <d v="2024-09-21T00:00:00"/>
    <x v="264"/>
    <n v="600"/>
    <d v="1902-02-11T06:00:00"/>
    <n v="63.26"/>
    <n v="0"/>
    <n v="0"/>
    <n v="1.51"/>
    <m/>
    <n v="-0.56299999999999994"/>
    <n v="86.2"/>
    <n v="4.3099999999999999E-2"/>
    <n v="8.6699999999999999E-2"/>
    <n v="0"/>
    <n v="4.4000000000000004"/>
    <m/>
    <m/>
    <m/>
    <m/>
    <n v="2650600"/>
    <n v="0"/>
    <n v="4.4000000000000004"/>
    <s v=""/>
    <s v=""/>
    <s v=""/>
  </r>
  <r>
    <d v="2024-09-21T00:00:00"/>
    <x v="264"/>
    <n v="700"/>
    <d v="1902-02-11T07:00:00"/>
    <n v="63.49"/>
    <n v="0"/>
    <n v="0"/>
    <n v="1.01"/>
    <m/>
    <n v="3.4590000000000001"/>
    <n v="85"/>
    <n v="4.3900000000000002E-2"/>
    <n v="8.6699999999999999E-2"/>
    <n v="0"/>
    <n v="69.400000000000006"/>
    <m/>
    <m/>
    <m/>
    <m/>
    <n v="2650700"/>
    <n v="74.8"/>
    <n v="69.400000000000006"/>
    <s v=""/>
    <s v=""/>
    <s v=""/>
  </r>
  <r>
    <d v="2024-09-21T00:00:00"/>
    <x v="264"/>
    <n v="800"/>
    <d v="1902-02-11T08:00:00"/>
    <n v="63.49"/>
    <n v="0"/>
    <n v="0"/>
    <n v="1.51"/>
    <m/>
    <n v="6.4329999999999998"/>
    <n v="69.3"/>
    <n v="4.3900000000000002E-2"/>
    <n v="8.4500000000000006E-2"/>
    <n v="0"/>
    <n v="278.10000000000002"/>
    <m/>
    <m/>
    <m/>
    <m/>
    <n v="2650800"/>
    <n v="246"/>
    <n v="278.10000000000002"/>
    <s v=""/>
    <s v=""/>
    <s v=""/>
  </r>
  <r>
    <d v="2024-09-21T00:00:00"/>
    <x v="264"/>
    <n v="900"/>
    <d v="1902-02-11T09:00:00"/>
    <n v="63.49"/>
    <n v="0"/>
    <n v="0"/>
    <n v="3.02"/>
    <m/>
    <n v="8.8659999999999997"/>
    <n v="60.5"/>
    <n v="4.4600000000000001E-2"/>
    <n v="8.4500000000000006E-2"/>
    <n v="0"/>
    <n v="419.4"/>
    <m/>
    <m/>
    <m/>
    <m/>
    <n v="2650900"/>
    <n v="414.2"/>
    <n v="419.4"/>
    <s v=""/>
    <s v=""/>
    <s v=""/>
  </r>
  <r>
    <d v="2024-09-21T00:00:00"/>
    <x v="264"/>
    <n v="1000"/>
    <d v="1902-02-11T10:00:00"/>
    <n v="63.61"/>
    <n v="0"/>
    <n v="0.5"/>
    <n v="4.03"/>
    <m/>
    <n v="9.7560000000000002"/>
    <n v="52.4"/>
    <n v="4.3900000000000002E-2"/>
    <n v="8.4500000000000006E-2"/>
    <n v="0"/>
    <n v="531.9"/>
    <m/>
    <m/>
    <m/>
    <m/>
    <n v="2651000"/>
    <n v="553.20000000000005"/>
    <n v="531.9"/>
    <s v=""/>
    <s v=""/>
    <s v=""/>
  </r>
  <r>
    <d v="2024-09-21T00:00:00"/>
    <x v="264"/>
    <n v="1100"/>
    <d v="1902-02-11T11:00:00"/>
    <n v="63.96"/>
    <n v="0"/>
    <n v="1.01"/>
    <n v="5.03"/>
    <m/>
    <n v="11.273"/>
    <n v="50.3"/>
    <n v="4.3900000000000002E-2"/>
    <n v="8.4500000000000006E-2"/>
    <n v="0"/>
    <n v="646.9"/>
    <m/>
    <m/>
    <m/>
    <m/>
    <n v="2651100"/>
    <n v="649"/>
    <n v="646.9"/>
    <s v=""/>
    <s v=""/>
    <s v=""/>
  </r>
  <r>
    <d v="2024-09-21T00:00:00"/>
    <x v="264"/>
    <n v="1200"/>
    <d v="1902-02-11T12:00:00"/>
    <n v="63.02"/>
    <n v="0"/>
    <n v="1.01"/>
    <n v="4.03"/>
    <m/>
    <n v="13.353"/>
    <n v="47.4"/>
    <n v="4.4600000000000001E-2"/>
    <n v="8.5999999999999993E-2"/>
    <n v="0"/>
    <n v="696.9"/>
    <m/>
    <m/>
    <m/>
    <m/>
    <n v="2651200"/>
    <n v="693.7"/>
    <n v="696.9"/>
    <s v=""/>
    <s v=""/>
    <s v=""/>
  </r>
  <r>
    <d v="2024-09-21T00:00:00"/>
    <x v="264"/>
    <n v="1300"/>
    <d v="1902-02-11T13:00:00"/>
    <n v="63.26"/>
    <n v="0"/>
    <n v="1.01"/>
    <n v="4.03"/>
    <m/>
    <n v="13.641999999999999"/>
    <n v="45.4"/>
    <n v="4.53E-2"/>
    <n v="8.5300000000000001E-2"/>
    <n v="0"/>
    <n v="681.9"/>
    <m/>
    <m/>
    <m/>
    <m/>
    <n v="2651300"/>
    <n v="683.7"/>
    <n v="681.9"/>
    <s v=""/>
    <s v=""/>
    <s v=""/>
  </r>
  <r>
    <d v="2024-09-21T00:00:00"/>
    <x v="264"/>
    <n v="1400"/>
    <d v="1902-02-11T14:00:00"/>
    <n v="63.49"/>
    <n v="0"/>
    <n v="1.01"/>
    <n v="4.03"/>
    <m/>
    <n v="14.768000000000001"/>
    <n v="44.4"/>
    <n v="4.6800000000000001E-2"/>
    <n v="8.5999999999999993E-2"/>
    <n v="0"/>
    <n v="610.6"/>
    <m/>
    <m/>
    <m/>
    <m/>
    <n v="2651400"/>
    <n v="619.5"/>
    <n v="610.6"/>
    <s v=""/>
    <s v=""/>
    <s v=""/>
  </r>
  <r>
    <d v="2024-09-21T00:00:00"/>
    <x v="264"/>
    <n v="1500"/>
    <d v="1902-02-11T15:00:00"/>
    <n v="63.49"/>
    <n v="0"/>
    <n v="1.01"/>
    <n v="4.03"/>
    <m/>
    <n v="15.414"/>
    <n v="44.7"/>
    <n v="4.7500000000000001E-2"/>
    <n v="8.5999999999999993E-2"/>
    <n v="0"/>
    <n v="505.6"/>
    <m/>
    <m/>
    <m/>
    <m/>
    <n v="2651500"/>
    <n v="506.3"/>
    <n v="505.6"/>
    <s v=""/>
    <s v=""/>
    <s v=""/>
  </r>
  <r>
    <d v="2024-09-21T00:00:00"/>
    <x v="264"/>
    <n v="1600"/>
    <d v="1902-02-11T16:00:00"/>
    <n v="63.37"/>
    <n v="0"/>
    <n v="1.01"/>
    <n v="3.52"/>
    <m/>
    <n v="13.978"/>
    <n v="46.2"/>
    <n v="4.7500000000000001E-2"/>
    <n v="8.5999999999999993E-2"/>
    <n v="0"/>
    <n v="343.1"/>
    <m/>
    <m/>
    <m/>
    <m/>
    <n v="2651600"/>
    <n v="354.8"/>
    <n v="343.1"/>
    <s v=""/>
    <s v=""/>
    <s v=""/>
  </r>
  <r>
    <d v="2024-09-21T00:00:00"/>
    <x v="264"/>
    <n v="1700"/>
    <d v="1902-02-11T17:00:00"/>
    <n v="63.14"/>
    <n v="0"/>
    <n v="0.5"/>
    <n v="3.02"/>
    <m/>
    <n v="10.956"/>
    <n v="50.4"/>
    <n v="4.82E-2"/>
    <n v="8.6699999999999999E-2"/>
    <n v="0"/>
    <n v="154.4"/>
    <m/>
    <m/>
    <m/>
    <m/>
    <n v="2651700"/>
    <n v="181.3"/>
    <n v="154.4"/>
    <s v=""/>
    <s v=""/>
    <s v=""/>
  </r>
  <r>
    <d v="2024-09-21T00:00:00"/>
    <x v="264"/>
    <n v="1800"/>
    <d v="1902-02-11T18:00:00"/>
    <n v="63.02"/>
    <n v="0"/>
    <n v="0"/>
    <n v="2.0099999999999998"/>
    <m/>
    <n v="6.3570000000000002"/>
    <n v="54.4"/>
    <n v="4.82E-2"/>
    <n v="8.6699999999999999E-2"/>
    <n v="0"/>
    <n v="29.4"/>
    <m/>
    <m/>
    <m/>
    <m/>
    <n v="2651800"/>
    <n v="28.8"/>
    <n v="29.4"/>
    <s v=""/>
    <s v=""/>
    <s v=""/>
  </r>
  <r>
    <d v="2024-09-21T00:00:00"/>
    <x v="264"/>
    <n v="1900"/>
    <d v="1902-02-11T19:00:00"/>
    <n v="63.84"/>
    <n v="0"/>
    <n v="0.5"/>
    <n v="2.0099999999999998"/>
    <m/>
    <n v="6.1790000000000003"/>
    <n v="66.5"/>
    <n v="4.7500000000000001E-2"/>
    <n v="8.6699999999999999E-2"/>
    <n v="0"/>
    <n v="0.6"/>
    <m/>
    <m/>
    <m/>
    <m/>
    <n v="2651900"/>
    <n v="0"/>
    <n v="0"/>
    <s v=""/>
    <s v=""/>
    <s v=""/>
  </r>
  <r>
    <d v="2024-09-21T00:00:00"/>
    <x v="264"/>
    <n v="2000"/>
    <d v="1902-02-11T20:00:00"/>
    <n v="63.37"/>
    <n v="0"/>
    <n v="0"/>
    <n v="2.52"/>
    <m/>
    <n v="6.1529999999999996"/>
    <n v="65.8"/>
    <n v="4.6800000000000001E-2"/>
    <n v="8.6699999999999999E-2"/>
    <n v="0"/>
    <n v="0.6"/>
    <m/>
    <m/>
    <m/>
    <m/>
    <n v="2652000"/>
    <n v="0"/>
    <n v="0"/>
    <s v=""/>
    <s v=""/>
    <s v=""/>
  </r>
  <r>
    <d v="2024-09-21T00:00:00"/>
    <x v="264"/>
    <n v="2100"/>
    <d v="1902-02-11T21:00:00"/>
    <n v="63.84"/>
    <n v="0"/>
    <n v="0.5"/>
    <n v="4.03"/>
    <m/>
    <n v="6"/>
    <n v="61.2"/>
    <n v="4.5999999999999999E-2"/>
    <n v="8.7400000000000005E-2"/>
    <n v="0"/>
    <n v="0.6"/>
    <m/>
    <m/>
    <m/>
    <m/>
    <n v="2652100"/>
    <n v="0"/>
    <n v="0"/>
    <s v=""/>
    <s v=""/>
    <s v=""/>
  </r>
  <r>
    <d v="2024-09-21T00:00:00"/>
    <x v="264"/>
    <n v="2200"/>
    <d v="1902-02-11T22:00:00"/>
    <n v="63.61"/>
    <n v="0"/>
    <n v="0.5"/>
    <n v="4.03"/>
    <m/>
    <n v="6.6609999999999996"/>
    <n v="65.5"/>
    <n v="4.53E-2"/>
    <n v="8.7400000000000005E-2"/>
    <n v="0"/>
    <n v="0.6"/>
    <m/>
    <m/>
    <m/>
    <m/>
    <n v="2652200"/>
    <n v="0"/>
    <n v="0"/>
    <s v=""/>
    <s v=""/>
    <s v=""/>
  </r>
  <r>
    <d v="2024-09-21T00:00:00"/>
    <x v="264"/>
    <n v="2300"/>
    <d v="1902-02-11T23:00:00"/>
    <n v="63.73"/>
    <n v="0"/>
    <n v="2.0099999999999998"/>
    <n v="6.04"/>
    <m/>
    <n v="8.2949999999999999"/>
    <n v="73.3"/>
    <n v="4.5999999999999999E-2"/>
    <n v="8.6699999999999999E-2"/>
    <n v="0"/>
    <n v="0.6"/>
    <m/>
    <m/>
    <m/>
    <m/>
    <n v="2652300"/>
    <n v="0"/>
    <n v="0"/>
    <s v=""/>
    <s v=""/>
    <s v=""/>
  </r>
  <r>
    <d v="2024-09-21T00:00:00"/>
    <x v="264"/>
    <n v="2400"/>
    <d v="1902-02-12T00:00:00"/>
    <n v="63.73"/>
    <n v="0"/>
    <n v="2.0099999999999998"/>
    <n v="6.04"/>
    <m/>
    <n v="7.92"/>
    <n v="73"/>
    <n v="4.4600000000000001E-2"/>
    <n v="8.8900000000000007E-2"/>
    <n v="0"/>
    <n v="0.6"/>
    <m/>
    <m/>
    <m/>
    <m/>
    <n v="2652400"/>
    <n v="0"/>
    <n v="0"/>
    <n v="4.4999999999999998E-2"/>
    <n v="8.8999999999999996E-2"/>
    <n v="0"/>
  </r>
  <r>
    <d v="2024-09-22T00:00:00"/>
    <x v="265"/>
    <n v="100"/>
    <d v="1902-02-12T01:00:00"/>
    <n v="63.84"/>
    <n v="0"/>
    <n v="1.51"/>
    <n v="4.53"/>
    <m/>
    <n v="7.0410000000000004"/>
    <n v="78"/>
    <n v="4.4600000000000001E-2"/>
    <n v="8.8900000000000007E-2"/>
    <n v="0"/>
    <n v="0.6"/>
    <m/>
    <m/>
    <m/>
    <m/>
    <n v="2660100"/>
    <n v="0"/>
    <n v="0"/>
    <s v=""/>
    <s v=""/>
    <s v=""/>
  </r>
  <r>
    <d v="2024-09-22T00:00:00"/>
    <x v="265"/>
    <n v="200"/>
    <d v="1902-02-12T02:00:00"/>
    <n v="63.37"/>
    <n v="0"/>
    <n v="1.01"/>
    <n v="5.54"/>
    <m/>
    <n v="7.6950000000000003"/>
    <n v="80.8"/>
    <n v="4.3900000000000002E-2"/>
    <n v="8.8200000000000001E-2"/>
    <n v="0"/>
    <n v="0.6"/>
    <m/>
    <m/>
    <m/>
    <m/>
    <n v="2660200"/>
    <n v="0"/>
    <n v="0"/>
    <s v=""/>
    <s v=""/>
    <s v=""/>
  </r>
  <r>
    <d v="2024-09-22T00:00:00"/>
    <x v="265"/>
    <n v="300"/>
    <d v="1902-02-12T03:00:00"/>
    <n v="63.49"/>
    <n v="0"/>
    <n v="1.51"/>
    <n v="5.03"/>
    <m/>
    <n v="7.444"/>
    <n v="76.900000000000006"/>
    <n v="4.4600000000000001E-2"/>
    <n v="8.8200000000000001E-2"/>
    <n v="0"/>
    <n v="0.6"/>
    <m/>
    <m/>
    <m/>
    <m/>
    <n v="2660300"/>
    <n v="0"/>
    <n v="0"/>
    <s v=""/>
    <s v=""/>
    <s v=""/>
  </r>
  <r>
    <d v="2024-09-22T00:00:00"/>
    <x v="265"/>
    <n v="400"/>
    <d v="1902-02-12T04:00:00"/>
    <n v="63.49"/>
    <n v="0"/>
    <n v="2.0099999999999998"/>
    <n v="6.04"/>
    <m/>
    <n v="7.7949999999999999"/>
    <n v="77"/>
    <n v="4.3900000000000002E-2"/>
    <n v="8.8900000000000007E-2"/>
    <n v="0"/>
    <n v="0.6"/>
    <m/>
    <m/>
    <m/>
    <m/>
    <n v="2660400"/>
    <n v="0"/>
    <n v="0"/>
    <s v=""/>
    <s v=""/>
    <s v=""/>
  </r>
  <r>
    <d v="2024-09-22T00:00:00"/>
    <x v="265"/>
    <n v="500"/>
    <d v="1902-02-12T05:00:00"/>
    <n v="63.26"/>
    <n v="0"/>
    <n v="2.0099999999999998"/>
    <n v="6.04"/>
    <m/>
    <n v="7.5439999999999996"/>
    <n v="73.099999999999994"/>
    <n v="4.3900000000000002E-2"/>
    <n v="8.8200000000000001E-2"/>
    <n v="0"/>
    <n v="0.6"/>
    <m/>
    <m/>
    <m/>
    <m/>
    <n v="2660500"/>
    <n v="0"/>
    <n v="0"/>
    <s v=""/>
    <s v=""/>
    <s v=""/>
  </r>
  <r>
    <d v="2024-09-22T00:00:00"/>
    <x v="265"/>
    <n v="600"/>
    <d v="1902-02-12T06:00:00"/>
    <n v="63.49"/>
    <n v="0"/>
    <n v="0.5"/>
    <n v="3.52"/>
    <m/>
    <n v="6.7119999999999997"/>
    <n v="74.8"/>
    <n v="4.3900000000000002E-2"/>
    <n v="8.8200000000000001E-2"/>
    <n v="0"/>
    <n v="1.9"/>
    <m/>
    <m/>
    <m/>
    <m/>
    <n v="2660600"/>
    <n v="0"/>
    <n v="1.9"/>
    <s v=""/>
    <s v=""/>
    <s v=""/>
  </r>
  <r>
    <d v="2024-09-22T00:00:00"/>
    <x v="265"/>
    <n v="700"/>
    <d v="1902-02-12T07:00:00"/>
    <n v="63.61"/>
    <n v="0"/>
    <n v="1.01"/>
    <n v="4.03"/>
    <m/>
    <n v="8.8170000000000002"/>
    <n v="72.599999999999994"/>
    <n v="4.3900000000000002E-2"/>
    <n v="8.8200000000000001E-2"/>
    <n v="0"/>
    <n v="71.900000000000006"/>
    <m/>
    <m/>
    <m/>
    <m/>
    <n v="2660700"/>
    <n v="71.7"/>
    <n v="71.900000000000006"/>
    <s v=""/>
    <s v=""/>
    <s v=""/>
  </r>
  <r>
    <d v="2024-09-22T00:00:00"/>
    <x v="265"/>
    <n v="800"/>
    <d v="1902-02-12T08:00:00"/>
    <n v="63.73"/>
    <n v="0"/>
    <n v="0.5"/>
    <n v="3.52"/>
    <m/>
    <n v="9.3360000000000003"/>
    <n v="68.400000000000006"/>
    <n v="4.3900000000000002E-2"/>
    <n v="8.8200000000000001E-2"/>
    <n v="0"/>
    <n v="191.9"/>
    <m/>
    <m/>
    <m/>
    <m/>
    <n v="2660800"/>
    <n v="241.8"/>
    <n v="191.9"/>
    <s v=""/>
    <s v=""/>
    <s v=""/>
  </r>
  <r>
    <d v="2024-09-22T00:00:00"/>
    <x v="265"/>
    <n v="900"/>
    <d v="1902-02-12T09:00:00"/>
    <n v="64.08"/>
    <n v="7.9999999999998295E-2"/>
    <n v="1.01"/>
    <n v="4.03"/>
    <m/>
    <n v="10.198"/>
    <n v="67.8"/>
    <n v="4.3900000000000002E-2"/>
    <n v="8.7400000000000005E-2"/>
    <n v="0"/>
    <n v="220.6"/>
    <m/>
    <m/>
    <m/>
    <m/>
    <n v="2660900"/>
    <n v="409.2"/>
    <n v="220.6"/>
    <s v=""/>
    <s v=""/>
    <s v=""/>
  </r>
  <r>
    <d v="2024-09-22T00:00:00"/>
    <x v="265"/>
    <n v="1000"/>
    <d v="1902-02-12T10:00:00"/>
    <n v="63.84"/>
    <n v="0"/>
    <n v="2.0099999999999998"/>
    <n v="5.03"/>
    <m/>
    <n v="12.944000000000001"/>
    <n v="58.7"/>
    <n v="4.3099999999999999E-2"/>
    <n v="8.8200000000000001E-2"/>
    <n v="0"/>
    <n v="499.4"/>
    <m/>
    <m/>
    <m/>
    <m/>
    <n v="2661000"/>
    <n v="547.5"/>
    <n v="499.4"/>
    <s v=""/>
    <s v=""/>
    <s v=""/>
  </r>
  <r>
    <d v="2024-09-22T00:00:00"/>
    <x v="265"/>
    <n v="1100"/>
    <d v="1902-02-12T11:00:00"/>
    <n v="64.08"/>
    <n v="7.9999999999998295E-2"/>
    <n v="1.51"/>
    <n v="4.53"/>
    <m/>
    <n v="11.492000000000001"/>
    <n v="59.1"/>
    <n v="4.3900000000000002E-2"/>
    <n v="8.8200000000000001E-2"/>
    <n v="0"/>
    <n v="304.39999999999998"/>
    <m/>
    <m/>
    <m/>
    <m/>
    <n v="2661100"/>
    <n v="643.29999999999995"/>
    <n v="304.39999999999998"/>
    <s v=""/>
    <s v=""/>
    <s v=""/>
  </r>
  <r>
    <d v="2024-09-22T00:00:00"/>
    <x v="265"/>
    <n v="1200"/>
    <d v="1902-02-12T12:00:00"/>
    <n v="63.73"/>
    <n v="0"/>
    <n v="2.0099999999999998"/>
    <n v="5.03"/>
    <m/>
    <n v="10.834"/>
    <n v="59.9"/>
    <n v="4.3900000000000002E-2"/>
    <n v="8.7400000000000005E-2"/>
    <n v="0"/>
    <n v="218.1"/>
    <m/>
    <m/>
    <m/>
    <m/>
    <n v="2661200"/>
    <n v="687.5"/>
    <n v="218.1"/>
    <s v=""/>
    <s v=""/>
    <s v=""/>
  </r>
  <r>
    <d v="2024-09-22T00:00:00"/>
    <x v="265"/>
    <n v="1300"/>
    <d v="1902-02-12T13:00:00"/>
    <n v="63.84"/>
    <n v="0"/>
    <n v="1.51"/>
    <n v="5.03"/>
    <m/>
    <n v="9.7799999999999994"/>
    <n v="67.5"/>
    <n v="4.3900000000000002E-2"/>
    <n v="8.8200000000000001E-2"/>
    <n v="0"/>
    <n v="135.6"/>
    <m/>
    <m/>
    <m/>
    <m/>
    <n v="2661300"/>
    <n v="676.8"/>
    <n v="135.6"/>
    <s v=""/>
    <s v=""/>
    <s v=""/>
  </r>
  <r>
    <d v="2024-09-22T00:00:00"/>
    <x v="265"/>
    <n v="1400"/>
    <d v="1902-02-12T14:00:00"/>
    <n v="64.19"/>
    <n v="0.18999999999999773"/>
    <n v="1.01"/>
    <n v="5.03"/>
    <m/>
    <n v="8.9410000000000007"/>
    <n v="83.7"/>
    <n v="4.4600000000000001E-2"/>
    <n v="8.6699999999999999E-2"/>
    <n v="0.6"/>
    <n v="194.4"/>
    <m/>
    <m/>
    <m/>
    <m/>
    <n v="2661400"/>
    <n v="612.29999999999995"/>
    <n v="194.4"/>
    <s v=""/>
    <s v=""/>
    <s v=""/>
  </r>
  <r>
    <d v="2024-09-22T00:00:00"/>
    <x v="265"/>
    <n v="1500"/>
    <d v="1902-02-12T15:00:00"/>
    <n v="63.96"/>
    <n v="0"/>
    <n v="2.0099999999999998"/>
    <n v="5.54"/>
    <m/>
    <n v="8.9410000000000007"/>
    <n v="87"/>
    <n v="4.5999999999999999E-2"/>
    <n v="8.4500000000000006E-2"/>
    <n v="0.2"/>
    <n v="214.4"/>
    <m/>
    <m/>
    <m/>
    <m/>
    <n v="2661500"/>
    <n v="498.8"/>
    <n v="214.4"/>
    <s v=""/>
    <s v=""/>
    <s v=""/>
  </r>
  <r>
    <d v="2024-09-22T00:00:00"/>
    <x v="265"/>
    <n v="1600"/>
    <d v="1902-02-12T16:00:00"/>
    <n v="64.08"/>
    <n v="7.9999999999998295E-2"/>
    <n v="2.0099999999999998"/>
    <n v="6.04"/>
    <m/>
    <n v="8.7420000000000009"/>
    <n v="87.2"/>
    <n v="4.53E-2"/>
    <n v="8.6699999999999999E-2"/>
    <n v="0"/>
    <n v="160.6"/>
    <m/>
    <m/>
    <m/>
    <m/>
    <n v="2661600"/>
    <n v="347.2"/>
    <n v="160.6"/>
    <s v=""/>
    <s v=""/>
    <s v=""/>
  </r>
  <r>
    <d v="2024-09-22T00:00:00"/>
    <x v="265"/>
    <n v="1700"/>
    <d v="1902-02-12T17:00:00"/>
    <n v="63.96"/>
    <n v="0"/>
    <n v="1.01"/>
    <n v="4.53"/>
    <m/>
    <n v="7.343"/>
    <n v="89.5"/>
    <n v="4.6800000000000001E-2"/>
    <n v="8.4500000000000006E-2"/>
    <n v="0.4"/>
    <n v="35.6"/>
    <m/>
    <m/>
    <m/>
    <m/>
    <n v="2661700"/>
    <n v="174"/>
    <n v="35.6"/>
    <s v=""/>
    <s v=""/>
    <s v=""/>
  </r>
  <r>
    <d v="2024-09-22T00:00:00"/>
    <x v="265"/>
    <n v="1800"/>
    <d v="1902-02-12T18:00:00"/>
    <n v="63.96"/>
    <n v="0"/>
    <n v="1.51"/>
    <n v="5.54"/>
    <m/>
    <n v="7.0410000000000004"/>
    <n v="93.4"/>
    <n v="4.6800000000000001E-2"/>
    <n v="8.3799999999999999E-2"/>
    <n v="0.4"/>
    <n v="5.6"/>
    <m/>
    <m/>
    <m/>
    <m/>
    <n v="2661800"/>
    <n v="25.3"/>
    <n v="5.6"/>
    <s v=""/>
    <s v=""/>
    <s v=""/>
  </r>
  <r>
    <d v="2024-09-22T00:00:00"/>
    <x v="265"/>
    <n v="1900"/>
    <d v="1902-02-12T19:00:00"/>
    <n v="63.96"/>
    <n v="0"/>
    <n v="1.51"/>
    <n v="6.54"/>
    <m/>
    <n v="7.2169999999999996"/>
    <n v="93.2"/>
    <n v="4.6800000000000001E-2"/>
    <n v="8.4500000000000006E-2"/>
    <n v="0"/>
    <n v="0.6"/>
    <m/>
    <m/>
    <m/>
    <m/>
    <n v="2661900"/>
    <n v="0"/>
    <n v="0"/>
    <s v=""/>
    <s v=""/>
    <s v=""/>
  </r>
  <r>
    <d v="2024-09-22T00:00:00"/>
    <x v="265"/>
    <n v="2000"/>
    <d v="1902-02-12T20:00:00"/>
    <n v="64.08"/>
    <n v="7.9999999999998295E-2"/>
    <n v="1.01"/>
    <n v="4.53"/>
    <m/>
    <n v="7.2679999999999998"/>
    <n v="92.3"/>
    <n v="4.5999999999999999E-2"/>
    <n v="8.5300000000000001E-2"/>
    <n v="0"/>
    <n v="0.6"/>
    <m/>
    <m/>
    <m/>
    <m/>
    <n v="2662000"/>
    <n v="0"/>
    <n v="0"/>
    <s v=""/>
    <s v=""/>
    <s v=""/>
  </r>
  <r>
    <d v="2024-09-22T00:00:00"/>
    <x v="265"/>
    <n v="2100"/>
    <d v="1902-02-12T21:00:00"/>
    <n v="63.61"/>
    <n v="0"/>
    <n v="1.51"/>
    <n v="7.05"/>
    <m/>
    <n v="7.569"/>
    <n v="90.4"/>
    <n v="4.53E-2"/>
    <n v="8.5300000000000001E-2"/>
    <n v="0"/>
    <n v="0.6"/>
    <m/>
    <m/>
    <m/>
    <m/>
    <n v="2662100"/>
    <n v="0"/>
    <n v="0"/>
    <s v=""/>
    <s v=""/>
    <s v=""/>
  </r>
  <r>
    <d v="2024-09-22T00:00:00"/>
    <x v="265"/>
    <n v="2200"/>
    <d v="1902-02-12T22:00:00"/>
    <n v="63.73"/>
    <n v="0"/>
    <n v="2.0099999999999998"/>
    <n v="6.54"/>
    <m/>
    <n v="7.0659999999999998"/>
    <n v="90.4"/>
    <n v="4.5999999999999999E-2"/>
    <n v="8.3799999999999999E-2"/>
    <n v="0"/>
    <n v="0.6"/>
    <m/>
    <m/>
    <m/>
    <m/>
    <n v="2662200"/>
    <n v="0"/>
    <n v="0"/>
    <s v=""/>
    <s v=""/>
    <s v=""/>
  </r>
  <r>
    <d v="2024-09-22T00:00:00"/>
    <x v="265"/>
    <n v="2300"/>
    <d v="1902-02-12T23:00:00"/>
    <n v="63.96"/>
    <n v="0"/>
    <n v="2.52"/>
    <n v="7.05"/>
    <m/>
    <n v="7.2679999999999998"/>
    <n v="91"/>
    <n v="4.5999999999999999E-2"/>
    <n v="8.5300000000000001E-2"/>
    <n v="0"/>
    <n v="0.6"/>
    <m/>
    <m/>
    <m/>
    <m/>
    <n v="2662300"/>
    <n v="0"/>
    <n v="0"/>
    <s v=""/>
    <s v=""/>
    <s v=""/>
  </r>
  <r>
    <d v="2024-09-22T00:00:00"/>
    <x v="265"/>
    <n v="2400"/>
    <d v="1902-02-13T00:00:00"/>
    <n v="63.84"/>
    <n v="0"/>
    <n v="2.0099999999999998"/>
    <n v="7.55"/>
    <m/>
    <n v="7.0659999999999998"/>
    <n v="91.5"/>
    <n v="4.5999999999999999E-2"/>
    <n v="8.3799999999999999E-2"/>
    <n v="0"/>
    <n v="0.6"/>
    <m/>
    <m/>
    <m/>
    <m/>
    <n v="2662400"/>
    <n v="0"/>
    <n v="0"/>
    <n v="4.5999999999999999E-2"/>
    <n v="8.4000000000000005E-2"/>
    <n v="0"/>
  </r>
  <r>
    <d v="2024-09-23T00:00:00"/>
    <x v="266"/>
    <n v="100"/>
    <d v="1902-02-13T01:00:00"/>
    <n v="64.08"/>
    <n v="7.9999999999998295E-2"/>
    <n v="2.0099999999999998"/>
    <n v="6.54"/>
    <m/>
    <n v="7.3680000000000003"/>
    <n v="92.5"/>
    <n v="4.53E-2"/>
    <n v="8.3799999999999999E-2"/>
    <n v="0"/>
    <n v="0.6"/>
    <m/>
    <m/>
    <m/>
    <m/>
    <n v="2670100"/>
    <n v="0"/>
    <n v="0"/>
    <s v=""/>
    <s v=""/>
    <s v=""/>
  </r>
  <r>
    <d v="2024-09-23T00:00:00"/>
    <x v="266"/>
    <n v="200"/>
    <d v="1902-02-13T02:00:00"/>
    <n v="63.84"/>
    <n v="0"/>
    <n v="2.52"/>
    <n v="7.05"/>
    <m/>
    <n v="7.6449999999999996"/>
    <n v="91.1"/>
    <n v="4.53E-2"/>
    <n v="8.5300000000000001E-2"/>
    <n v="0"/>
    <n v="0.6"/>
    <m/>
    <m/>
    <m/>
    <m/>
    <n v="2670200"/>
    <n v="0"/>
    <n v="0"/>
    <s v=""/>
    <s v=""/>
    <s v=""/>
  </r>
  <r>
    <d v="2024-09-23T00:00:00"/>
    <x v="266"/>
    <n v="300"/>
    <d v="1902-02-13T03:00:00"/>
    <n v="63.96"/>
    <n v="0"/>
    <n v="2.0099999999999998"/>
    <n v="7.55"/>
    <m/>
    <n v="7.4939999999999998"/>
    <n v="90.3"/>
    <n v="4.53E-2"/>
    <n v="8.5300000000000001E-2"/>
    <n v="0"/>
    <n v="0.6"/>
    <m/>
    <m/>
    <m/>
    <m/>
    <n v="2670300"/>
    <n v="0"/>
    <n v="0"/>
    <s v=""/>
    <s v=""/>
    <s v=""/>
  </r>
  <r>
    <d v="2024-09-23T00:00:00"/>
    <x v="266"/>
    <n v="400"/>
    <d v="1902-02-13T04:00:00"/>
    <n v="64.08"/>
    <n v="7.9999999999998295E-2"/>
    <n v="2.0099999999999998"/>
    <n v="7.05"/>
    <m/>
    <n v="7.2679999999999998"/>
    <n v="92.2"/>
    <n v="4.53E-2"/>
    <n v="8.5300000000000001E-2"/>
    <n v="0"/>
    <n v="0.6"/>
    <m/>
    <m/>
    <m/>
    <m/>
    <n v="2670400"/>
    <n v="0"/>
    <n v="0"/>
    <s v=""/>
    <s v=""/>
    <s v=""/>
  </r>
  <r>
    <d v="2024-09-23T00:00:00"/>
    <x v="266"/>
    <n v="500"/>
    <d v="1902-02-13T05:00:00"/>
    <n v="63.96"/>
    <n v="0"/>
    <n v="2.0099999999999998"/>
    <n v="9.06"/>
    <m/>
    <n v="7.2169999999999996"/>
    <n v="93.3"/>
    <n v="4.53E-2"/>
    <n v="8.5300000000000001E-2"/>
    <n v="0"/>
    <n v="0.6"/>
    <m/>
    <m/>
    <m/>
    <m/>
    <n v="2670500"/>
    <n v="0"/>
    <n v="0"/>
    <s v=""/>
    <s v=""/>
    <s v=""/>
  </r>
  <r>
    <d v="2024-09-23T00:00:00"/>
    <x v="266"/>
    <n v="600"/>
    <d v="1902-02-13T06:00:00"/>
    <n v="63.96"/>
    <n v="0"/>
    <n v="2.52"/>
    <n v="7.55"/>
    <m/>
    <n v="6.99"/>
    <n v="94"/>
    <n v="4.4600000000000001E-2"/>
    <n v="8.4500000000000006E-2"/>
    <n v="0"/>
    <n v="1.9"/>
    <m/>
    <m/>
    <m/>
    <m/>
    <n v="2670600"/>
    <n v="0"/>
    <n v="1.9"/>
    <s v=""/>
    <s v=""/>
    <s v=""/>
  </r>
  <r>
    <d v="2024-09-23T00:00:00"/>
    <x v="266"/>
    <n v="700"/>
    <d v="1902-02-13T07:00:00"/>
    <n v="64.08"/>
    <n v="7.9999999999998295E-2"/>
    <n v="1.51"/>
    <n v="7.05"/>
    <m/>
    <n v="7.4690000000000003"/>
    <n v="95.9"/>
    <n v="4.4600000000000001E-2"/>
    <n v="8.4500000000000006E-2"/>
    <n v="0"/>
    <n v="44.4"/>
    <m/>
    <m/>
    <m/>
    <m/>
    <n v="2670700"/>
    <n v="68.3"/>
    <n v="44.4"/>
    <s v=""/>
    <s v=""/>
    <s v=""/>
  </r>
  <r>
    <d v="2024-09-23T00:00:00"/>
    <x v="266"/>
    <n v="800"/>
    <d v="1902-02-13T08:00:00"/>
    <n v="63.84"/>
    <n v="0"/>
    <n v="1.51"/>
    <n v="5.54"/>
    <m/>
    <n v="8.4939999999999998"/>
    <n v="94.2"/>
    <n v="4.53E-2"/>
    <n v="8.4500000000000006E-2"/>
    <n v="0"/>
    <n v="89.4"/>
    <m/>
    <m/>
    <m/>
    <m/>
    <n v="2670800"/>
    <n v="237.2"/>
    <n v="89.4"/>
    <s v=""/>
    <s v=""/>
    <s v=""/>
  </r>
  <r>
    <d v="2024-09-23T00:00:00"/>
    <x v="266"/>
    <n v="900"/>
    <d v="1902-02-13T09:00:00"/>
    <n v="63.96"/>
    <n v="0"/>
    <n v="2.52"/>
    <n v="7.05"/>
    <m/>
    <n v="10.271000000000001"/>
    <n v="89.4"/>
    <n v="4.4600000000000001E-2"/>
    <n v="8.4500000000000006E-2"/>
    <n v="0"/>
    <n v="254.4"/>
    <m/>
    <m/>
    <m/>
    <m/>
    <n v="2670900"/>
    <n v="404.7"/>
    <n v="254.4"/>
    <s v=""/>
    <s v=""/>
    <s v=""/>
  </r>
  <r>
    <d v="2024-09-23T00:00:00"/>
    <x v="266"/>
    <n v="1000"/>
    <d v="1902-02-13T10:00:00"/>
    <n v="64.78"/>
    <n v="0.78000000000000114"/>
    <n v="2.0099999999999998"/>
    <n v="7.05"/>
    <m/>
    <n v="12.582000000000001"/>
    <n v="84"/>
    <n v="4.53E-2"/>
    <n v="8.4500000000000006E-2"/>
    <n v="0"/>
    <n v="388.1"/>
    <m/>
    <m/>
    <m/>
    <m/>
    <n v="2671000"/>
    <n v="542.5"/>
    <n v="388.1"/>
    <s v=""/>
    <s v=""/>
    <s v=""/>
  </r>
  <r>
    <d v="2024-09-23T00:00:00"/>
    <x v="266"/>
    <n v="1100"/>
    <d v="1902-02-13T11:00:00"/>
    <n v="63.96"/>
    <n v="0"/>
    <n v="2.52"/>
    <n v="7.05"/>
    <m/>
    <n v="13.906000000000001"/>
    <n v="76.3"/>
    <n v="4.4600000000000001E-2"/>
    <n v="8.5300000000000001E-2"/>
    <n v="0"/>
    <n v="604.4"/>
    <m/>
    <m/>
    <m/>
    <m/>
    <n v="2671100"/>
    <n v="637.70000000000005"/>
    <n v="604.4"/>
    <s v=""/>
    <s v=""/>
    <s v=""/>
  </r>
  <r>
    <d v="2024-09-23T00:00:00"/>
    <x v="266"/>
    <n v="1200"/>
    <d v="1902-02-13T12:00:00"/>
    <n v="64.31"/>
    <n v="0.31000000000000227"/>
    <n v="2.52"/>
    <n v="6.54"/>
    <m/>
    <n v="15.843"/>
    <n v="71.7"/>
    <n v="4.5999999999999999E-2"/>
    <n v="8.5300000000000001E-2"/>
    <n v="0"/>
    <n v="649.4"/>
    <m/>
    <m/>
    <m/>
    <m/>
    <n v="2671200"/>
    <n v="681.5"/>
    <n v="649.4"/>
    <s v=""/>
    <s v=""/>
    <s v=""/>
  </r>
  <r>
    <d v="2024-09-23T00:00:00"/>
    <x v="266"/>
    <n v="1300"/>
    <d v="1902-02-13T13:00:00"/>
    <n v="64.78"/>
    <n v="0.78000000000000114"/>
    <n v="2.52"/>
    <n v="7.05"/>
    <m/>
    <n v="16.701000000000001"/>
    <n v="66"/>
    <n v="4.6800000000000001E-2"/>
    <n v="8.5999999999999993E-2"/>
    <n v="0"/>
    <n v="643.1"/>
    <m/>
    <m/>
    <m/>
    <m/>
    <n v="2671300"/>
    <n v="670.5"/>
    <n v="643.1"/>
    <s v=""/>
    <s v=""/>
    <s v=""/>
  </r>
  <r>
    <d v="2024-09-23T00:00:00"/>
    <x v="266"/>
    <n v="1400"/>
    <d v="1902-02-13T14:00:00"/>
    <n v="63.37"/>
    <n v="0"/>
    <n v="2.0099999999999998"/>
    <n v="6.54"/>
    <m/>
    <n v="17.486000000000001"/>
    <n v="61.6"/>
    <n v="4.6800000000000001E-2"/>
    <n v="8.5999999999999993E-2"/>
    <n v="0"/>
    <n v="620.6"/>
    <m/>
    <m/>
    <m/>
    <m/>
    <n v="2671400"/>
    <n v="605"/>
    <n v="620.6"/>
    <s v=""/>
    <s v=""/>
    <s v=""/>
  </r>
  <r>
    <d v="2024-09-23T00:00:00"/>
    <x v="266"/>
    <n v="1500"/>
    <d v="1902-02-13T15:00:00"/>
    <n v="63.61"/>
    <n v="0"/>
    <n v="2.0099999999999998"/>
    <n v="6.04"/>
    <m/>
    <n v="17.390999999999998"/>
    <n v="58.7"/>
    <n v="4.82E-2"/>
    <n v="8.5300000000000001E-2"/>
    <n v="0"/>
    <n v="498.1"/>
    <m/>
    <m/>
    <m/>
    <m/>
    <n v="2671500"/>
    <n v="491.5"/>
    <n v="498.1"/>
    <s v=""/>
    <s v=""/>
    <s v=""/>
  </r>
  <r>
    <d v="2024-09-23T00:00:00"/>
    <x v="266"/>
    <n v="1600"/>
    <d v="1902-02-13T16:00:00"/>
    <n v="63.73"/>
    <n v="0"/>
    <n v="2.52"/>
    <n v="5.03"/>
    <m/>
    <n v="16.986999999999998"/>
    <n v="57.2"/>
    <n v="4.82E-2"/>
    <n v="8.5300000000000001E-2"/>
    <n v="0"/>
    <n v="369.4"/>
    <m/>
    <m/>
    <m/>
    <m/>
    <n v="2671600"/>
    <n v="339.3"/>
    <n v="369.4"/>
    <s v=""/>
    <s v=""/>
    <s v=""/>
  </r>
  <r>
    <d v="2024-09-23T00:00:00"/>
    <x v="266"/>
    <n v="1700"/>
    <d v="1902-02-13T17:00:00"/>
    <n v="63.37"/>
    <n v="0"/>
    <n v="2.0099999999999998"/>
    <n v="6.04"/>
    <m/>
    <n v="14.912000000000001"/>
    <n v="61"/>
    <n v="4.7500000000000001E-2"/>
    <n v="8.7400000000000005E-2"/>
    <n v="0"/>
    <n v="160.6"/>
    <m/>
    <m/>
    <m/>
    <m/>
    <n v="2671700"/>
    <n v="166.8"/>
    <n v="160.6"/>
    <s v=""/>
    <s v=""/>
    <s v=""/>
  </r>
  <r>
    <d v="2024-09-23T00:00:00"/>
    <x v="266"/>
    <n v="1800"/>
    <d v="1902-02-13T18:00:00"/>
    <n v="63.37"/>
    <n v="0"/>
    <n v="1.01"/>
    <n v="5.03"/>
    <m/>
    <n v="11.394"/>
    <n v="70.900000000000006"/>
    <n v="4.7500000000000001E-2"/>
    <n v="8.7400000000000005E-2"/>
    <n v="0"/>
    <n v="18.100000000000001"/>
    <m/>
    <m/>
    <m/>
    <m/>
    <n v="2671800"/>
    <n v="21.8"/>
    <n v="18.100000000000001"/>
    <s v=""/>
    <s v=""/>
    <s v=""/>
  </r>
  <r>
    <d v="2024-09-23T00:00:00"/>
    <x v="266"/>
    <n v="1900"/>
    <d v="1902-02-13T19:00:00"/>
    <n v="63.37"/>
    <n v="0"/>
    <n v="1.01"/>
    <n v="3.52"/>
    <m/>
    <n v="12.098000000000001"/>
    <n v="74.599999999999994"/>
    <n v="4.6800000000000001E-2"/>
    <n v="8.7400000000000005E-2"/>
    <n v="0"/>
    <n v="0.6"/>
    <m/>
    <m/>
    <m/>
    <m/>
    <n v="2671900"/>
    <n v="0"/>
    <n v="0"/>
    <s v=""/>
    <s v=""/>
    <s v=""/>
  </r>
  <r>
    <d v="2024-09-23T00:00:00"/>
    <x v="266"/>
    <n v="2000"/>
    <d v="1902-02-13T20:00:00"/>
    <n v="63.61"/>
    <n v="0"/>
    <n v="0.5"/>
    <n v="4.53"/>
    <m/>
    <n v="10.760999999999999"/>
    <n v="73"/>
    <n v="4.6800000000000001E-2"/>
    <n v="8.7400000000000005E-2"/>
    <n v="0"/>
    <n v="0.6"/>
    <m/>
    <m/>
    <m/>
    <m/>
    <n v="2672000"/>
    <n v="0"/>
    <n v="0"/>
    <s v=""/>
    <s v=""/>
    <s v=""/>
  </r>
  <r>
    <d v="2024-09-23T00:00:00"/>
    <x v="266"/>
    <n v="2100"/>
    <d v="1902-02-13T21:00:00"/>
    <n v="63.84"/>
    <n v="0"/>
    <n v="0.5"/>
    <n v="3.52"/>
    <m/>
    <n v="10.81"/>
    <n v="75.599999999999994"/>
    <n v="4.5999999999999999E-2"/>
    <n v="8.7400000000000005E-2"/>
    <n v="0"/>
    <n v="0.6"/>
    <m/>
    <m/>
    <m/>
    <m/>
    <n v="2672100"/>
    <n v="0"/>
    <n v="0"/>
    <s v=""/>
    <s v=""/>
    <s v=""/>
  </r>
  <r>
    <d v="2024-09-23T00:00:00"/>
    <x v="266"/>
    <n v="2200"/>
    <d v="1902-02-13T22:00:00"/>
    <n v="63.61"/>
    <n v="0"/>
    <n v="0.5"/>
    <n v="4.03"/>
    <m/>
    <n v="10.074999999999999"/>
    <n v="77.900000000000006"/>
    <n v="4.53E-2"/>
    <n v="8.7400000000000005E-2"/>
    <n v="0"/>
    <n v="0.6"/>
    <m/>
    <m/>
    <m/>
    <m/>
    <n v="2672200"/>
    <n v="0"/>
    <n v="0"/>
    <s v=""/>
    <s v=""/>
    <s v=""/>
  </r>
  <r>
    <d v="2024-09-23T00:00:00"/>
    <x v="266"/>
    <n v="2300"/>
    <d v="1902-02-13T23:00:00"/>
    <n v="63.37"/>
    <n v="0"/>
    <n v="0.5"/>
    <n v="3.52"/>
    <m/>
    <n v="10.369"/>
    <n v="77.5"/>
    <n v="4.4600000000000001E-2"/>
    <n v="8.7400000000000005E-2"/>
    <n v="0"/>
    <n v="0.6"/>
    <m/>
    <m/>
    <m/>
    <m/>
    <n v="2672300"/>
    <n v="0"/>
    <n v="0"/>
    <s v=""/>
    <s v=""/>
    <s v=""/>
  </r>
  <r>
    <d v="2024-09-23T00:00:00"/>
    <x v="266"/>
    <n v="2400"/>
    <d v="1902-02-14T00:00:00"/>
    <n v="63.61"/>
    <n v="0"/>
    <n v="0.5"/>
    <n v="3.52"/>
    <m/>
    <n v="10.074999999999999"/>
    <n v="74.3"/>
    <n v="4.4600000000000001E-2"/>
    <n v="8.7400000000000005E-2"/>
    <n v="0"/>
    <n v="0.6"/>
    <m/>
    <m/>
    <m/>
    <m/>
    <n v="2672400"/>
    <n v="0"/>
    <n v="0"/>
    <n v="4.4999999999999998E-2"/>
    <n v="8.6999999999999994E-2"/>
    <n v="0"/>
  </r>
  <r>
    <d v="2024-09-24T00:00:00"/>
    <x v="267"/>
    <n v="100"/>
    <d v="1902-02-14T01:00:00"/>
    <n v="63.02"/>
    <n v="0"/>
    <n v="0"/>
    <n v="3.02"/>
    <m/>
    <n v="10.541"/>
    <n v="64.599999999999994"/>
    <n v="4.4600000000000001E-2"/>
    <n v="8.7400000000000005E-2"/>
    <n v="0"/>
    <n v="0.6"/>
    <m/>
    <m/>
    <m/>
    <m/>
    <n v="2680100"/>
    <n v="0"/>
    <n v="0"/>
    <s v=""/>
    <s v=""/>
    <s v=""/>
  </r>
  <r>
    <d v="2024-09-24T00:00:00"/>
    <x v="267"/>
    <n v="200"/>
    <d v="1902-02-14T02:00:00"/>
    <n v="63.37"/>
    <n v="0"/>
    <n v="0"/>
    <n v="2.0099999999999998"/>
    <m/>
    <n v="8.8409999999999993"/>
    <n v="70.3"/>
    <n v="4.4600000000000001E-2"/>
    <n v="8.8200000000000001E-2"/>
    <n v="0"/>
    <n v="0.6"/>
    <m/>
    <m/>
    <m/>
    <m/>
    <n v="2680200"/>
    <n v="0"/>
    <n v="0"/>
    <s v=""/>
    <s v=""/>
    <s v=""/>
  </r>
  <r>
    <d v="2024-09-24T00:00:00"/>
    <x v="267"/>
    <n v="300"/>
    <d v="1902-02-14T03:00:00"/>
    <n v="63.61"/>
    <n v="0"/>
    <n v="0"/>
    <n v="2.52"/>
    <m/>
    <n v="8.9649999999999999"/>
    <n v="78"/>
    <n v="4.3900000000000002E-2"/>
    <n v="8.7400000000000005E-2"/>
    <n v="0"/>
    <n v="0.6"/>
    <m/>
    <m/>
    <m/>
    <m/>
    <n v="2680300"/>
    <n v="0"/>
    <n v="0"/>
    <s v=""/>
    <s v=""/>
    <s v=""/>
  </r>
  <r>
    <d v="2024-09-24T00:00:00"/>
    <x v="267"/>
    <n v="400"/>
    <d v="1902-02-14T04:00:00"/>
    <n v="63.61"/>
    <n v="0"/>
    <n v="0"/>
    <n v="1.51"/>
    <m/>
    <n v="8.7420000000000009"/>
    <n v="82.7"/>
    <n v="4.3900000000000002E-2"/>
    <n v="8.8200000000000001E-2"/>
    <n v="0"/>
    <n v="0.6"/>
    <m/>
    <m/>
    <m/>
    <m/>
    <n v="2680400"/>
    <n v="0"/>
    <n v="0"/>
    <s v=""/>
    <s v=""/>
    <s v=""/>
  </r>
  <r>
    <d v="2024-09-24T00:00:00"/>
    <x v="267"/>
    <n v="500"/>
    <d v="1902-02-14T05:00:00"/>
    <n v="63.96"/>
    <n v="0"/>
    <n v="0"/>
    <n v="2.0099999999999998"/>
    <m/>
    <n v="9.7560000000000002"/>
    <n v="83.3"/>
    <n v="4.3900000000000002E-2"/>
    <n v="8.7400000000000005E-2"/>
    <n v="0"/>
    <n v="0.6"/>
    <m/>
    <m/>
    <m/>
    <m/>
    <n v="2680500"/>
    <n v="0"/>
    <n v="0"/>
    <s v=""/>
    <s v=""/>
    <s v=""/>
  </r>
  <r>
    <d v="2024-09-24T00:00:00"/>
    <x v="267"/>
    <n v="600"/>
    <d v="1902-02-14T06:00:00"/>
    <n v="63.61"/>
    <n v="0"/>
    <n v="0"/>
    <n v="2.0099999999999998"/>
    <m/>
    <n v="8.4190000000000005"/>
    <n v="83.7"/>
    <n v="4.3099999999999999E-2"/>
    <n v="8.7400000000000005E-2"/>
    <n v="0"/>
    <n v="1.9"/>
    <m/>
    <m/>
    <m/>
    <m/>
    <n v="2680600"/>
    <n v="0"/>
    <n v="1.9"/>
    <s v=""/>
    <s v=""/>
    <s v=""/>
  </r>
  <r>
    <d v="2024-09-24T00:00:00"/>
    <x v="267"/>
    <n v="700"/>
    <d v="1902-02-14T07:00:00"/>
    <n v="63.49"/>
    <n v="0"/>
    <n v="0"/>
    <n v="2.52"/>
    <m/>
    <n v="12.218999999999999"/>
    <n v="80.900000000000006"/>
    <n v="4.3900000000000002E-2"/>
    <n v="8.7400000000000005E-2"/>
    <n v="0"/>
    <n v="46.9"/>
    <m/>
    <m/>
    <m/>
    <m/>
    <n v="2680700"/>
    <n v="65"/>
    <n v="46.9"/>
    <s v=""/>
    <s v=""/>
    <s v=""/>
  </r>
  <r>
    <d v="2024-09-24T00:00:00"/>
    <x v="267"/>
    <n v="800"/>
    <d v="1902-02-14T08:00:00"/>
    <n v="63.84"/>
    <n v="0"/>
    <n v="1.01"/>
    <n v="3.52"/>
    <m/>
    <n v="15.509"/>
    <n v="72.099999999999994"/>
    <n v="4.3900000000000002E-2"/>
    <n v="8.6699999999999999E-2"/>
    <n v="0"/>
    <n v="213.1"/>
    <m/>
    <m/>
    <m/>
    <m/>
    <n v="2680800"/>
    <n v="232.7"/>
    <n v="213.1"/>
    <s v=""/>
    <s v=""/>
    <s v=""/>
  </r>
  <r>
    <d v="2024-09-24T00:00:00"/>
    <x v="267"/>
    <n v="900"/>
    <d v="1902-02-14T09:00:00"/>
    <n v="63.96"/>
    <n v="0"/>
    <n v="1.01"/>
    <n v="3.52"/>
    <m/>
    <n v="16.058"/>
    <n v="66.2"/>
    <n v="4.3900000000000002E-2"/>
    <n v="8.6699999999999999E-2"/>
    <n v="0"/>
    <n v="429.4"/>
    <m/>
    <m/>
    <m/>
    <m/>
    <n v="2680900"/>
    <n v="399.7"/>
    <n v="429.4"/>
    <s v=""/>
    <s v=""/>
    <s v=""/>
  </r>
  <r>
    <d v="2024-09-24T00:00:00"/>
    <x v="267"/>
    <n v="1000"/>
    <d v="1902-02-14T10:00:00"/>
    <n v="63.37"/>
    <n v="0"/>
    <n v="1.01"/>
    <n v="4.53"/>
    <m/>
    <n v="16.748999999999999"/>
    <n v="65.400000000000006"/>
    <n v="4.3099999999999999E-2"/>
    <n v="8.6699999999999999E-2"/>
    <n v="0"/>
    <n v="544.4"/>
    <m/>
    <m/>
    <m/>
    <m/>
    <n v="2681000"/>
    <n v="537.20000000000005"/>
    <n v="544.4"/>
    <s v=""/>
    <s v=""/>
    <s v=""/>
  </r>
  <r>
    <d v="2024-09-24T00:00:00"/>
    <x v="267"/>
    <n v="1100"/>
    <d v="1902-02-14T11:00:00"/>
    <m/>
    <m/>
    <n v="1.0069999999999999"/>
    <n v="4.5289999999999999"/>
    <n v="82.831000000000003"/>
    <n v="16.748999999999999"/>
    <n v="65.400000000000006"/>
    <n v="4.2999999999999997E-2"/>
    <n v="8.6999999999999994E-2"/>
    <n v="0"/>
    <n v="544.375"/>
    <m/>
    <m/>
    <m/>
    <m/>
    <n v="2681100"/>
    <n v="632"/>
    <n v="544.4"/>
    <s v=""/>
    <s v=""/>
    <s v=""/>
  </r>
  <r>
    <d v="2024-09-24T00:00:00"/>
    <x v="267"/>
    <n v="1200"/>
    <d v="1902-02-14T12:00:00"/>
    <m/>
    <n v="1.381"/>
    <n v="1.51"/>
    <n v="5.0330000000000004"/>
    <n v="35.097999999999999"/>
    <n v="20.007000000000001"/>
    <n v="62.5"/>
    <n v="4.4999999999999998E-2"/>
    <n v="8.5000000000000006E-2"/>
    <n v="0"/>
    <n v="624.375"/>
    <m/>
    <m/>
    <m/>
    <m/>
    <n v="2681200"/>
    <n v="675.2"/>
    <n v="624.4"/>
    <s v=""/>
    <s v=""/>
    <s v=""/>
  </r>
  <r>
    <d v="2024-09-24T00:00:00"/>
    <x v="267"/>
    <n v="1300"/>
    <d v="1902-02-14T13:00:00"/>
    <m/>
    <n v="1.264"/>
    <n v="3.02"/>
    <n v="6.5430000000000001"/>
    <n v="84.234999999999999"/>
    <n v="22.010999999999999"/>
    <n v="51.4"/>
    <n v="4.5999999999999999E-2"/>
    <n v="8.5999999999999993E-2"/>
    <n v="0"/>
    <n v="666.875"/>
    <m/>
    <m/>
    <m/>
    <m/>
    <n v="2681300"/>
    <n v="663.5"/>
    <n v="666.9"/>
    <s v=""/>
    <s v=""/>
    <s v=""/>
  </r>
  <r>
    <d v="2024-09-24T00:00:00"/>
    <x v="267"/>
    <n v="1400"/>
    <d v="1902-02-14T14:00:00"/>
    <m/>
    <n v="1.264"/>
    <n v="3.5230000000000001"/>
    <n v="7.5490000000000004"/>
    <n v="84.234999999999999"/>
    <n v="21.509"/>
    <n v="47.1"/>
    <n v="4.7E-2"/>
    <n v="8.5999999999999993E-2"/>
    <n v="0"/>
    <n v="620.625"/>
    <m/>
    <m/>
    <m/>
    <m/>
    <n v="2681400"/>
    <n v="597.70000000000005"/>
    <n v="620.6"/>
    <s v=""/>
    <s v=""/>
    <s v=""/>
  </r>
  <r>
    <d v="2024-09-24T00:00:00"/>
    <x v="267"/>
    <n v="1500"/>
    <d v="1902-02-14T15:00:00"/>
    <m/>
    <n v="1.147"/>
    <n v="3.5230000000000001"/>
    <n v="8.0519999999999996"/>
    <n v="82.831000000000003"/>
    <n v="20.888999999999999"/>
    <n v="47.3"/>
    <n v="4.8000000000000001E-2"/>
    <n v="8.6999999999999994E-2"/>
    <n v="0"/>
    <n v="510.625"/>
    <m/>
    <m/>
    <m/>
    <m/>
    <n v="2681500"/>
    <n v="483.5"/>
    <n v="510.6"/>
    <s v=""/>
    <s v=""/>
    <s v=""/>
  </r>
  <r>
    <d v="2024-09-24T00:00:00"/>
    <x v="267"/>
    <n v="1600"/>
    <d v="1902-02-14T16:00:00"/>
    <m/>
    <n v="0.79600000000000004"/>
    <n v="3.5230000000000001"/>
    <n v="8.0519999999999996"/>
    <n v="80.024000000000001"/>
    <n v="19.911999999999999"/>
    <n v="47.4"/>
    <n v="4.9000000000000002E-2"/>
    <n v="8.6999999999999994E-2"/>
    <n v="0"/>
    <n v="361.875"/>
    <m/>
    <m/>
    <m/>
    <m/>
    <n v="2681600"/>
    <n v="331.3"/>
    <n v="361.9"/>
    <s v=""/>
    <s v=""/>
    <s v=""/>
  </r>
  <r>
    <d v="2024-09-24T00:00:00"/>
    <x v="267"/>
    <n v="1700"/>
    <d v="1902-02-14T17:00:00"/>
    <m/>
    <n v="0.67900000000000005"/>
    <n v="2.516"/>
    <n v="7.0460000000000003"/>
    <n v="65.983999999999995"/>
    <n v="18.2"/>
    <n v="50.5"/>
    <n v="4.9000000000000002E-2"/>
    <n v="8.6999999999999994E-2"/>
    <n v="0"/>
    <n v="193.125"/>
    <m/>
    <m/>
    <m/>
    <m/>
    <n v="2681700"/>
    <n v="159.30000000000001"/>
    <n v="193.1"/>
    <s v=""/>
    <s v=""/>
    <s v=""/>
  </r>
  <r>
    <d v="2024-09-24T00:00:00"/>
    <x v="267"/>
    <n v="1800"/>
    <d v="1902-02-14T18:00:00"/>
    <m/>
    <n v="0.79600000000000004"/>
    <n v="1.0069999999999999"/>
    <n v="5.0330000000000004"/>
    <n v="60.369"/>
    <n v="14.84"/>
    <n v="58.7"/>
    <n v="4.8000000000000001E-2"/>
    <n v="8.6999999999999994E-2"/>
    <n v="0"/>
    <n v="26.875"/>
    <m/>
    <m/>
    <m/>
    <m/>
    <n v="2681800"/>
    <n v="18"/>
    <n v="26.9"/>
    <s v=""/>
    <s v=""/>
    <s v=""/>
  </r>
  <r>
    <d v="2024-09-24T00:00:00"/>
    <x v="267"/>
    <n v="1900"/>
    <d v="1902-02-14T19:00:00"/>
    <m/>
    <n v="0.79600000000000004"/>
    <n v="0.503"/>
    <n v="5.0330000000000004"/>
    <n v="47.732999999999997"/>
    <n v="14.194000000000001"/>
    <n v="63.9"/>
    <n v="4.8000000000000001E-2"/>
    <n v="8.6999999999999994E-2"/>
    <n v="0"/>
    <n v="0.625"/>
    <m/>
    <m/>
    <m/>
    <m/>
    <n v="2681900"/>
    <n v="0"/>
    <n v="0"/>
    <s v=""/>
    <s v=""/>
    <s v=""/>
  </r>
  <r>
    <d v="2024-09-24T00:00:00"/>
    <x v="267"/>
    <n v="2000"/>
    <d v="1902-02-14T20:00:00"/>
    <m/>
    <n v="0.67900000000000005"/>
    <n v="1.0069999999999999"/>
    <n v="6.0389999999999997"/>
    <n v="70.195999999999998"/>
    <n v="14.05"/>
    <n v="67.099999999999994"/>
    <n v="4.8000000000000001E-2"/>
    <n v="8.6999999999999994E-2"/>
    <n v="0"/>
    <n v="0.625"/>
    <m/>
    <m/>
    <m/>
    <m/>
    <n v="2682000"/>
    <n v="0"/>
    <n v="0"/>
    <s v=""/>
    <s v=""/>
    <s v=""/>
  </r>
  <r>
    <d v="2024-09-24T00:00:00"/>
    <x v="267"/>
    <n v="2100"/>
    <d v="1902-02-14T21:00:00"/>
    <m/>
    <n v="0.32800000000000001"/>
    <n v="1.0069999999999999"/>
    <n v="5.0330000000000004"/>
    <n v="70.195999999999998"/>
    <n v="13.281000000000001"/>
    <n v="66.599999999999994"/>
    <n v="4.7E-2"/>
    <n v="8.6999999999999994E-2"/>
    <n v="0"/>
    <n v="0.625"/>
    <m/>
    <m/>
    <m/>
    <m/>
    <n v="2682100"/>
    <n v="0"/>
    <n v="0"/>
    <s v=""/>
    <s v=""/>
    <s v=""/>
  </r>
  <r>
    <d v="2024-09-24T00:00:00"/>
    <x v="267"/>
    <n v="2200"/>
    <d v="1902-02-14T22:00:00"/>
    <m/>
    <n v="0.79600000000000004"/>
    <n v="2.0129999999999999"/>
    <n v="7.0460000000000003"/>
    <n v="56.156999999999996"/>
    <n v="13.954000000000001"/>
    <n v="65.5"/>
    <n v="4.7E-2"/>
    <n v="8.6999999999999994E-2"/>
    <n v="0"/>
    <n v="0.625"/>
    <m/>
    <m/>
    <m/>
    <m/>
    <n v="2682200"/>
    <n v="0"/>
    <n v="0"/>
    <s v=""/>
    <s v=""/>
    <s v=""/>
  </r>
  <r>
    <d v="2024-09-24T00:00:00"/>
    <x v="267"/>
    <n v="2300"/>
    <d v="1902-02-14T23:00:00"/>
    <m/>
    <n v="1.03"/>
    <n v="2.516"/>
    <n v="7.5490000000000004"/>
    <n v="50.540999999999997"/>
    <n v="14.361000000000001"/>
    <n v="64.5"/>
    <n v="4.5999999999999999E-2"/>
    <n v="8.6999999999999994E-2"/>
    <n v="0"/>
    <n v="0.625"/>
    <m/>
    <m/>
    <m/>
    <m/>
    <n v="2682300"/>
    <n v="0"/>
    <n v="0"/>
    <s v=""/>
    <s v=""/>
    <s v=""/>
  </r>
  <r>
    <d v="2024-09-24T00:00:00"/>
    <x v="267"/>
    <n v="2400"/>
    <d v="1902-02-15T00:00:00"/>
    <m/>
    <n v="1.147"/>
    <n v="3.5230000000000001"/>
    <n v="9.0589999999999993"/>
    <n v="64.58"/>
    <n v="14.505000000000001"/>
    <n v="63.4"/>
    <n v="4.5999999999999999E-2"/>
    <n v="8.6999999999999994E-2"/>
    <n v="0"/>
    <n v="0.625"/>
    <m/>
    <m/>
    <m/>
    <m/>
    <n v="2682400"/>
    <n v="0"/>
    <n v="0"/>
    <n v="4.5999999999999999E-2"/>
    <n v="8.6999999999999994E-2"/>
    <n v="1.0999999999999999E-2"/>
  </r>
  <r>
    <d v="2024-09-25T00:00:00"/>
    <x v="268"/>
    <n v="100"/>
    <d v="1902-02-15T01:00:00"/>
    <m/>
    <n v="0.79600000000000004"/>
    <n v="3.02"/>
    <n v="9.5619999999999994"/>
    <n v="65.983999999999995"/>
    <n v="13.522"/>
    <n v="63.6"/>
    <n v="4.4999999999999998E-2"/>
    <n v="8.6999999999999994E-2"/>
    <n v="0"/>
    <n v="0.625"/>
    <m/>
    <m/>
    <m/>
    <m/>
    <n v="2690100"/>
    <n v="0"/>
    <n v="0"/>
    <s v=""/>
    <s v=""/>
    <s v=""/>
  </r>
  <r>
    <d v="2024-09-25T00:00:00"/>
    <x v="268"/>
    <n v="200"/>
    <d v="1902-02-15T02:00:00"/>
    <m/>
    <n v="0.67900000000000005"/>
    <n v="3.02"/>
    <n v="8.5559999999999992"/>
    <n v="73.004000000000005"/>
    <n v="14.242000000000001"/>
    <n v="64.7"/>
    <n v="4.4999999999999998E-2"/>
    <n v="8.6999999999999994E-2"/>
    <n v="0"/>
    <n v="0.625"/>
    <m/>
    <m/>
    <m/>
    <m/>
    <n v="2690200"/>
    <n v="0"/>
    <n v="0"/>
    <s v=""/>
    <s v=""/>
    <s v=""/>
  </r>
  <r>
    <d v="2024-09-25T00:00:00"/>
    <x v="268"/>
    <n v="300"/>
    <d v="1902-02-15T03:00:00"/>
    <m/>
    <n v="0.67900000000000005"/>
    <n v="3.02"/>
    <n v="9.0589999999999993"/>
    <n v="65.983999999999995"/>
    <n v="13.449"/>
    <n v="64.7"/>
    <n v="4.4999999999999998E-2"/>
    <n v="8.6999999999999994E-2"/>
    <n v="0"/>
    <n v="0.625"/>
    <m/>
    <m/>
    <m/>
    <m/>
    <n v="2690300"/>
    <n v="0"/>
    <n v="0"/>
    <s v=""/>
    <s v=""/>
    <s v=""/>
  </r>
  <r>
    <d v="2024-09-25T00:00:00"/>
    <x v="268"/>
    <n v="400"/>
    <d v="1902-02-15T04:00:00"/>
    <m/>
    <n v="0.67900000000000005"/>
    <n v="1.51"/>
    <n v="6.0389999999999997"/>
    <n v="25.271000000000001"/>
    <n v="13.016"/>
    <n v="69.900000000000006"/>
    <n v="4.4999999999999998E-2"/>
    <n v="8.6999999999999994E-2"/>
    <n v="0"/>
    <n v="0.625"/>
    <m/>
    <m/>
    <m/>
    <m/>
    <n v="2690400"/>
    <n v="0"/>
    <n v="0"/>
    <s v=""/>
    <s v=""/>
    <s v=""/>
  </r>
  <r>
    <d v="2024-09-25T00:00:00"/>
    <x v="268"/>
    <n v="500"/>
    <d v="1902-02-15T05:00:00"/>
    <m/>
    <n v="1.03"/>
    <n v="1.51"/>
    <n v="6.0389999999999997"/>
    <n v="58.965000000000003"/>
    <n v="12.122"/>
    <n v="73.2"/>
    <n v="4.4999999999999998E-2"/>
    <n v="8.6999999999999994E-2"/>
    <n v="0"/>
    <n v="0.625"/>
    <m/>
    <m/>
    <m/>
    <m/>
    <n v="2690500"/>
    <n v="0"/>
    <n v="0"/>
    <s v=""/>
    <s v=""/>
    <s v=""/>
  </r>
  <r>
    <d v="2024-09-25T00:00:00"/>
    <x v="268"/>
    <n v="600"/>
    <d v="1902-02-15T06:00:00"/>
    <m/>
    <n v="0.79600000000000004"/>
    <n v="1.0069999999999999"/>
    <n v="4.5289999999999999"/>
    <n v="53.348999999999997"/>
    <n v="12.147"/>
    <n v="74.7"/>
    <n v="4.4999999999999998E-2"/>
    <n v="8.6999999999999994E-2"/>
    <n v="0"/>
    <n v="0.625"/>
    <m/>
    <m/>
    <m/>
    <m/>
    <n v="2690600"/>
    <n v="0"/>
    <n v="0"/>
    <s v=""/>
    <s v=""/>
    <s v=""/>
  </r>
  <r>
    <d v="2024-09-25T00:00:00"/>
    <x v="268"/>
    <n v="700"/>
    <d v="1902-02-15T07:00:00"/>
    <m/>
    <n v="0.91300000000000003"/>
    <n v="1.51"/>
    <n v="5.0330000000000004"/>
    <n v="65.983999999999995"/>
    <n v="12.484999999999999"/>
    <n v="73.900000000000006"/>
    <n v="4.4999999999999998E-2"/>
    <n v="8.6999999999999994E-2"/>
    <n v="0"/>
    <n v="44.375"/>
    <m/>
    <m/>
    <m/>
    <m/>
    <n v="2690700"/>
    <n v="61.5"/>
    <n v="44.4"/>
    <s v=""/>
    <s v=""/>
    <s v=""/>
  </r>
  <r>
    <d v="2024-09-25T00:00:00"/>
    <x v="268"/>
    <n v="800"/>
    <d v="1902-02-15T08:00:00"/>
    <m/>
    <n v="1.147"/>
    <n v="1.51"/>
    <n v="7.0460000000000003"/>
    <n v="95.466999999999999"/>
    <n v="15.055"/>
    <n v="66.3"/>
    <n v="4.4999999999999998E-2"/>
    <n v="8.6999999999999994E-2"/>
    <n v="0"/>
    <n v="234.375"/>
    <m/>
    <m/>
    <m/>
    <m/>
    <n v="2690800"/>
    <n v="228.2"/>
    <n v="234.4"/>
    <s v=""/>
    <s v=""/>
    <s v=""/>
  </r>
  <r>
    <d v="2024-09-25T00:00:00"/>
    <x v="268"/>
    <n v="900"/>
    <d v="1902-02-15T09:00:00"/>
    <m/>
    <n v="1.03"/>
    <n v="1.51"/>
    <n v="4.5289999999999999"/>
    <n v="108.102"/>
    <n v="14.721"/>
    <n v="67.7"/>
    <n v="4.4999999999999998E-2"/>
    <n v="8.6999999999999994E-2"/>
    <n v="0"/>
    <n v="400.625"/>
    <m/>
    <m/>
    <m/>
    <m/>
    <n v="2690900"/>
    <n v="394.8"/>
    <n v="400.6"/>
    <s v=""/>
    <s v=""/>
    <s v=""/>
  </r>
  <r>
    <d v="2024-09-25T00:00:00"/>
    <x v="268"/>
    <n v="1000"/>
    <d v="1902-02-15T10:00:00"/>
    <m/>
    <n v="0.79600000000000004"/>
    <n v="2.0129999999999999"/>
    <n v="5.0330000000000004"/>
    <n v="94.063000000000002"/>
    <n v="14.385"/>
    <n v="66.900000000000006"/>
    <n v="4.4999999999999998E-2"/>
    <n v="8.6999999999999994E-2"/>
    <n v="0"/>
    <n v="489.375"/>
    <m/>
    <m/>
    <m/>
    <m/>
    <n v="2691000"/>
    <n v="532"/>
    <n v="489.4"/>
    <s v=""/>
    <s v=""/>
    <s v=""/>
  </r>
  <r>
    <d v="2024-09-25T00:00:00"/>
    <x v="268"/>
    <n v="1100"/>
    <d v="1902-02-15T11:00:00"/>
    <m/>
    <n v="1.147"/>
    <n v="4.0259999999999998"/>
    <n v="8.5559999999999992"/>
    <n v="77.215999999999994"/>
    <n v="18.152000000000001"/>
    <n v="54.8"/>
    <n v="4.4999999999999998E-2"/>
    <n v="8.6999999999999994E-2"/>
    <n v="0"/>
    <n v="644.375"/>
    <m/>
    <m/>
    <m/>
    <m/>
    <n v="2691100"/>
    <n v="626.20000000000005"/>
    <n v="644.4"/>
    <s v=""/>
    <s v=""/>
    <s v=""/>
  </r>
  <r>
    <d v="2024-09-25T00:00:00"/>
    <x v="268"/>
    <n v="1200"/>
    <d v="1902-02-15T12:00:00"/>
    <m/>
    <n v="0.91300000000000003"/>
    <n v="5.0330000000000004"/>
    <n v="12.582000000000001"/>
    <n v="77.215999999999994"/>
    <n v="15.914999999999999"/>
    <n v="46"/>
    <n v="4.4999999999999998E-2"/>
    <n v="8.6999999999999994E-2"/>
    <n v="0"/>
    <n v="514.375"/>
    <m/>
    <m/>
    <m/>
    <m/>
    <n v="2691200"/>
    <n v="668.8"/>
    <n v="514.4"/>
    <s v=""/>
    <s v=""/>
    <s v=""/>
  </r>
  <r>
    <d v="2024-09-25T00:00:00"/>
    <x v="268"/>
    <n v="1300"/>
    <d v="1902-02-15T13:00:00"/>
    <m/>
    <n v="0.91300000000000003"/>
    <n v="5.0330000000000004"/>
    <n v="11.071999999999999"/>
    <n v="77.215999999999994"/>
    <n v="15.939"/>
    <n v="47.1"/>
    <n v="4.5999999999999999E-2"/>
    <n v="8.6999999999999994E-2"/>
    <n v="0"/>
    <n v="388.125"/>
    <m/>
    <m/>
    <m/>
    <m/>
    <n v="2691300"/>
    <n v="656.7"/>
    <n v="388.1"/>
    <s v=""/>
    <s v=""/>
    <s v=""/>
  </r>
  <r>
    <d v="2024-09-25T00:00:00"/>
    <x v="268"/>
    <n v="1400"/>
    <d v="1902-02-15T14:00:00"/>
    <m/>
    <n v="1.03"/>
    <n v="3.5230000000000001"/>
    <n v="11.071999999999999"/>
    <n v="102.486"/>
    <n v="9.657"/>
    <n v="62.3"/>
    <n v="4.8000000000000001E-2"/>
    <n v="8.2000000000000003E-2"/>
    <n v="1.6"/>
    <n v="86.875"/>
    <m/>
    <m/>
    <m/>
    <m/>
    <n v="2691400"/>
    <n v="590.5"/>
    <n v="86.9"/>
    <s v=""/>
    <s v=""/>
    <s v=""/>
  </r>
  <r>
    <d v="2024-09-25T00:00:00"/>
    <x v="268"/>
    <n v="1500"/>
    <d v="1902-02-15T15:00:00"/>
    <m/>
    <n v="0.79600000000000004"/>
    <n v="1.0069999999999999"/>
    <n v="6.0389999999999997"/>
    <n v="88.447000000000003"/>
    <n v="8.3940000000000001"/>
    <n v="89.6"/>
    <n v="4.8000000000000001E-2"/>
    <n v="7.8E-2"/>
    <n v="3.0009999999999999"/>
    <n v="44.375"/>
    <m/>
    <m/>
    <m/>
    <m/>
    <n v="2691500"/>
    <n v="476.3"/>
    <n v="44.4"/>
    <s v=""/>
    <s v=""/>
    <s v=""/>
  </r>
  <r>
    <d v="2024-09-25T00:00:00"/>
    <x v="268"/>
    <n v="1600"/>
    <d v="1902-02-15T16:00:00"/>
    <m/>
    <n v="1.147"/>
    <n v="0.503"/>
    <n v="5.0330000000000004"/>
    <n v="174.08600000000001"/>
    <n v="8.3190000000000008"/>
    <n v="89"/>
    <n v="4.8000000000000001E-2"/>
    <n v="7.9000000000000001E-2"/>
    <n v="0.2"/>
    <n v="88.125"/>
    <m/>
    <m/>
    <m/>
    <m/>
    <n v="2691600"/>
    <n v="323.8"/>
    <n v="88.1"/>
    <s v=""/>
    <s v=""/>
    <s v=""/>
  </r>
  <r>
    <d v="2024-09-25T00:00:00"/>
    <x v="268"/>
    <n v="1700"/>
    <d v="1902-02-15T17:00:00"/>
    <m/>
    <n v="1.03"/>
    <n v="0"/>
    <n v="3.5230000000000001"/>
    <n v="265.34100000000001"/>
    <n v="7.67"/>
    <n v="92.8"/>
    <n v="4.9000000000000002E-2"/>
    <n v="7.9000000000000001E-2"/>
    <n v="3.0009999999999999"/>
    <n v="16.875"/>
    <m/>
    <m/>
    <m/>
    <m/>
    <n v="2691700"/>
    <n v="152.19999999999999"/>
    <n v="16.899999999999999"/>
    <s v=""/>
    <s v=""/>
    <s v=""/>
  </r>
  <r>
    <d v="2024-09-25T00:00:00"/>
    <x v="268"/>
    <n v="1800"/>
    <d v="1902-02-15T18:00:00"/>
    <m/>
    <n v="0.21099999999999999"/>
    <n v="0.503"/>
    <n v="5.0330000000000004"/>
    <n v="199.357"/>
    <n v="6.5350000000000001"/>
    <n v="94"/>
    <n v="4.8000000000000001E-2"/>
    <n v="7.9000000000000001E-2"/>
    <n v="1.6"/>
    <n v="6.875"/>
    <m/>
    <m/>
    <m/>
    <m/>
    <n v="2691800"/>
    <n v="15.7"/>
    <n v="6.9"/>
    <s v=""/>
    <s v=""/>
    <s v=""/>
  </r>
  <r>
    <d v="2024-09-25T00:00:00"/>
    <x v="268"/>
    <n v="1900"/>
    <d v="1902-02-15T19:00:00"/>
    <m/>
    <n v="1.498"/>
    <n v="1.51"/>
    <n v="5.5359999999999996"/>
    <n v="165.66300000000001"/>
    <n v="5.77"/>
    <n v="95.4"/>
    <n v="4.3999999999999997E-2"/>
    <n v="8.3000000000000004E-2"/>
    <n v="2.601"/>
    <n v="0.625"/>
    <m/>
    <m/>
    <m/>
    <m/>
    <n v="2691900"/>
    <n v="0"/>
    <n v="0"/>
    <s v=""/>
    <s v=""/>
    <s v=""/>
  </r>
  <r>
    <d v="2024-09-25T00:00:00"/>
    <x v="268"/>
    <n v="2000"/>
    <d v="1902-02-15T20:00:00"/>
    <m/>
    <n v="0.91300000000000003"/>
    <n v="1.51"/>
    <n v="5.5359999999999996"/>
    <n v="189.529"/>
    <n v="4.6619999999999999"/>
    <n v="96.2"/>
    <n v="4.5999999999999999E-2"/>
    <n v="8.3000000000000004E-2"/>
    <n v="0"/>
    <n v="0.625"/>
    <m/>
    <m/>
    <m/>
    <m/>
    <n v="2692000"/>
    <n v="0"/>
    <n v="0"/>
    <s v=""/>
    <s v=""/>
    <s v=""/>
  </r>
  <r>
    <d v="2024-09-25T00:00:00"/>
    <x v="268"/>
    <n v="2100"/>
    <d v="1902-02-15T21:00:00"/>
    <m/>
    <n v="0.79600000000000004"/>
    <n v="1.51"/>
    <n v="5.5359999999999996"/>
    <n v="171.27799999999999"/>
    <n v="4.4279999999999999"/>
    <n v="95.7"/>
    <n v="4.7E-2"/>
    <n v="8.2000000000000003E-2"/>
    <n v="0.2"/>
    <n v="0.625"/>
    <m/>
    <m/>
    <m/>
    <m/>
    <n v="2692100"/>
    <n v="0"/>
    <n v="0"/>
    <s v=""/>
    <s v=""/>
    <s v=""/>
  </r>
  <r>
    <d v="2024-09-25T00:00:00"/>
    <x v="268"/>
    <n v="2200"/>
    <d v="1902-02-15T22:00:00"/>
    <m/>
    <n v="1.264"/>
    <n v="2.0129999999999999"/>
    <n v="8.5559999999999992"/>
    <n v="167.06700000000001"/>
    <n v="3.2210000000000001"/>
    <n v="95.9"/>
    <n v="4.2000000000000003E-2"/>
    <n v="8.5000000000000006E-2"/>
    <n v="0.8"/>
    <n v="0.625"/>
    <m/>
    <m/>
    <m/>
    <m/>
    <n v="2692200"/>
    <n v="0"/>
    <n v="0"/>
    <s v=""/>
    <s v=""/>
    <s v=""/>
  </r>
  <r>
    <d v="2024-09-25T00:00:00"/>
    <x v="268"/>
    <n v="2300"/>
    <d v="1902-02-15T23:00:00"/>
    <m/>
    <n v="0.79600000000000004"/>
    <n v="2.516"/>
    <n v="8.5559999999999992"/>
    <n v="157.239"/>
    <n v="2.903"/>
    <n v="96.1"/>
    <n v="0.04"/>
    <n v="8.5000000000000006E-2"/>
    <n v="1.2"/>
    <n v="0.625"/>
    <m/>
    <m/>
    <m/>
    <m/>
    <n v="2692300"/>
    <n v="0"/>
    <n v="0"/>
    <s v=""/>
    <s v=""/>
    <s v=""/>
  </r>
  <r>
    <d v="2024-09-25T00:00:00"/>
    <x v="268"/>
    <n v="2400"/>
    <d v="1902-02-16T00:00:00"/>
    <m/>
    <n v="0.91300000000000003"/>
    <n v="2.516"/>
    <n v="8.5559999999999992"/>
    <n v="164.25899999999999"/>
    <n v="2.6640000000000001"/>
    <n v="96"/>
    <n v="4.1000000000000002E-2"/>
    <n v="8.5000000000000006E-2"/>
    <n v="0"/>
    <n v="0.625"/>
    <m/>
    <m/>
    <m/>
    <m/>
    <n v="2692400"/>
    <n v="0"/>
    <n v="0"/>
    <n v="4.1000000000000002E-2"/>
    <n v="8.5000000000000006E-2"/>
    <n v="8.9999999999999993E-3"/>
  </r>
  <r>
    <d v="2024-09-26T00:00:00"/>
    <x v="269"/>
    <n v="100"/>
    <d v="1902-02-16T01:00:00"/>
    <m/>
    <n v="0.79600000000000004"/>
    <n v="3.02"/>
    <n v="8.5559999999999992"/>
    <n v="160.047"/>
    <n v="2.1280000000000001"/>
    <n v="95.1"/>
    <n v="4.2000000000000003E-2"/>
    <n v="8.5000000000000006E-2"/>
    <n v="0"/>
    <n v="0.625"/>
    <m/>
    <m/>
    <m/>
    <m/>
    <n v="2700100"/>
    <n v="0"/>
    <n v="0"/>
    <s v=""/>
    <s v=""/>
    <s v=""/>
  </r>
  <r>
    <d v="2024-09-26T00:00:00"/>
    <x v="269"/>
    <n v="200"/>
    <d v="1902-02-16T02:00:00"/>
    <m/>
    <n v="0.79600000000000004"/>
    <n v="2.516"/>
    <n v="9.0589999999999993"/>
    <n v="154.43100000000001"/>
    <n v="1.5880000000000001"/>
    <n v="94.3"/>
    <n v="4.3999999999999997E-2"/>
    <n v="8.4000000000000005E-2"/>
    <n v="0"/>
    <n v="0.625"/>
    <m/>
    <m/>
    <m/>
    <m/>
    <n v="2700200"/>
    <n v="0"/>
    <n v="0"/>
    <s v=""/>
    <s v=""/>
    <s v=""/>
  </r>
  <r>
    <d v="2024-09-26T00:00:00"/>
    <x v="269"/>
    <n v="300"/>
    <d v="1902-02-16T03:00:00"/>
    <m/>
    <n v="0.56200000000000006"/>
    <n v="2.516"/>
    <n v="8.5559999999999992"/>
    <n v="150.22"/>
    <n v="1.153"/>
    <n v="93.1"/>
    <n v="4.5999999999999999E-2"/>
    <n v="8.3000000000000004E-2"/>
    <n v="0"/>
    <n v="0.625"/>
    <m/>
    <m/>
    <m/>
    <m/>
    <n v="2700300"/>
    <n v="0"/>
    <n v="0"/>
    <s v=""/>
    <s v=""/>
    <s v=""/>
  </r>
  <r>
    <d v="2024-09-26T00:00:00"/>
    <x v="269"/>
    <n v="400"/>
    <d v="1902-02-16T04:00:00"/>
    <m/>
    <n v="0.32800000000000001"/>
    <n v="2.0129999999999999"/>
    <n v="7.0460000000000003"/>
    <n v="143.19999999999999"/>
    <n v="0.27300000000000002"/>
    <n v="93.6"/>
    <n v="4.8000000000000001E-2"/>
    <n v="8.3000000000000004E-2"/>
    <n v="0"/>
    <n v="0.625"/>
    <m/>
    <m/>
    <m/>
    <m/>
    <n v="2700400"/>
    <n v="0"/>
    <n v="0"/>
    <s v=""/>
    <s v=""/>
    <s v=""/>
  </r>
  <r>
    <d v="2024-09-26T00:00:00"/>
    <x v="269"/>
    <n v="500"/>
    <d v="1902-02-16T05:00:00"/>
    <m/>
    <n v="0.67900000000000005"/>
    <n v="0.503"/>
    <n v="4.5289999999999999"/>
    <n v="153.02699999999999"/>
    <n v="-0.28299999999999997"/>
    <n v="93.9"/>
    <n v="4.8000000000000001E-2"/>
    <n v="8.2000000000000003E-2"/>
    <n v="0"/>
    <n v="0.625"/>
    <m/>
    <m/>
    <m/>
    <m/>
    <n v="2700500"/>
    <n v="0"/>
    <n v="0"/>
    <s v=""/>
    <s v=""/>
    <s v=""/>
  </r>
  <r>
    <d v="2024-09-26T00:00:00"/>
    <x v="269"/>
    <n v="600"/>
    <d v="1902-02-16T06:00:00"/>
    <m/>
    <n v="0.67900000000000005"/>
    <n v="1.0069999999999999"/>
    <n v="5.5359999999999996"/>
    <n v="167.06700000000001"/>
    <n v="-0.311"/>
    <n v="91.8"/>
    <n v="4.9000000000000002E-2"/>
    <n v="8.1000000000000003E-2"/>
    <n v="0"/>
    <n v="0.625"/>
    <m/>
    <m/>
    <m/>
    <m/>
    <n v="2700600"/>
    <n v="0"/>
    <n v="0"/>
    <s v=""/>
    <s v=""/>
    <s v=""/>
  </r>
  <r>
    <d v="2024-09-26T00:00:00"/>
    <x v="269"/>
    <n v="700"/>
    <d v="1902-02-16T07:00:00"/>
    <m/>
    <n v="1.147"/>
    <n v="0"/>
    <n v="3.02"/>
    <n v="155.83500000000001"/>
    <n v="0.107"/>
    <n v="90.7"/>
    <n v="4.9000000000000002E-2"/>
    <n v="7.9000000000000001E-2"/>
    <n v="0"/>
    <n v="26.875"/>
    <m/>
    <m/>
    <m/>
    <m/>
    <n v="2700700"/>
    <n v="58.5"/>
    <n v="26.9"/>
    <s v=""/>
    <s v=""/>
    <s v=""/>
  </r>
  <r>
    <d v="2024-09-26T00:00:00"/>
    <x v="269"/>
    <n v="800"/>
    <d v="1902-02-16T08:00:00"/>
    <m/>
    <n v="0.79600000000000004"/>
    <n v="0"/>
    <n v="2.0129999999999999"/>
    <n v="137.584"/>
    <n v="0.66"/>
    <n v="90"/>
    <n v="4.9000000000000002E-2"/>
    <n v="8.1000000000000003E-2"/>
    <n v="0"/>
    <n v="126.875"/>
    <m/>
    <m/>
    <m/>
    <m/>
    <n v="2700800"/>
    <n v="223.5"/>
    <n v="126.9"/>
    <s v=""/>
    <s v=""/>
    <s v=""/>
  </r>
  <r>
    <d v="2024-09-26T00:00:00"/>
    <x v="269"/>
    <n v="900"/>
    <d v="1902-02-16T09:00:00"/>
    <m/>
    <n v="0.79600000000000004"/>
    <n v="0"/>
    <n v="3.02"/>
    <n v="129.161"/>
    <n v="2.37"/>
    <n v="89.1"/>
    <n v="4.9000000000000002E-2"/>
    <n v="8.1000000000000003E-2"/>
    <n v="0"/>
    <n v="221.875"/>
    <m/>
    <m/>
    <m/>
    <m/>
    <n v="2700900"/>
    <n v="389.8"/>
    <n v="221.9"/>
    <s v=""/>
    <s v=""/>
    <s v=""/>
  </r>
  <r>
    <d v="2024-09-26T00:00:00"/>
    <x v="269"/>
    <n v="1000"/>
    <d v="1902-02-16T10:00:00"/>
    <m/>
    <n v="1.03"/>
    <n v="1.0069999999999999"/>
    <n v="4.5289999999999999"/>
    <n v="92.659000000000006"/>
    <n v="5.1790000000000003"/>
    <n v="76.900000000000006"/>
    <n v="4.9000000000000002E-2"/>
    <n v="0.08"/>
    <n v="0"/>
    <n v="526.875"/>
    <m/>
    <m/>
    <m/>
    <m/>
    <n v="2701000"/>
    <n v="526.29999999999995"/>
    <n v="526.9"/>
    <s v=""/>
    <s v=""/>
    <s v=""/>
  </r>
  <r>
    <d v="2024-09-26T00:00:00"/>
    <x v="269"/>
    <n v="1100"/>
    <d v="1902-02-16T11:00:00"/>
    <m/>
    <n v="1.147"/>
    <n v="1.51"/>
    <n v="5.0330000000000004"/>
    <n v="96.870999999999995"/>
    <n v="7.0910000000000002"/>
    <n v="64.900000000000006"/>
    <n v="4.8000000000000001E-2"/>
    <n v="7.9000000000000001E-2"/>
    <n v="0"/>
    <n v="565.625"/>
    <m/>
    <m/>
    <m/>
    <m/>
    <n v="2701100"/>
    <n v="620.20000000000005"/>
    <n v="565.6"/>
    <s v=""/>
    <s v=""/>
    <s v=""/>
  </r>
  <r>
    <d v="2024-09-26T00:00:00"/>
    <x v="269"/>
    <n v="1200"/>
    <d v="1902-02-16T12:00:00"/>
    <m/>
    <n v="1.381"/>
    <n v="1.51"/>
    <n v="5.0330000000000004"/>
    <n v="94.063000000000002"/>
    <n v="5.6159999999999997"/>
    <n v="67.599999999999994"/>
    <n v="4.9000000000000002E-2"/>
    <n v="7.8E-2"/>
    <n v="0"/>
    <n v="343.125"/>
    <m/>
    <m/>
    <m/>
    <m/>
    <n v="2701200"/>
    <n v="662.5"/>
    <n v="343.1"/>
    <s v=""/>
    <s v=""/>
    <s v=""/>
  </r>
  <r>
    <d v="2024-09-26T00:00:00"/>
    <x v="269"/>
    <n v="1300"/>
    <d v="1902-02-16T13:00:00"/>
    <m/>
    <n v="0.79600000000000004"/>
    <n v="2.0129999999999999"/>
    <n v="7.0460000000000003"/>
    <n v="75.811999999999998"/>
    <n v="5.1790000000000003"/>
    <n v="65"/>
    <n v="4.9000000000000002E-2"/>
    <n v="7.6999999999999999E-2"/>
    <n v="0"/>
    <n v="215.625"/>
    <m/>
    <m/>
    <m/>
    <m/>
    <n v="2701300"/>
    <n v="649.79999999999995"/>
    <n v="215.6"/>
    <s v=""/>
    <s v=""/>
    <s v=""/>
  </r>
  <r>
    <d v="2024-09-26T00:00:00"/>
    <x v="269"/>
    <n v="1400"/>
    <d v="1902-02-16T14:00:00"/>
    <m/>
    <n v="0.79600000000000004"/>
    <n v="3.5230000000000001"/>
    <n v="9.5619999999999994"/>
    <n v="68.792000000000002"/>
    <n v="4.9210000000000003"/>
    <n v="56"/>
    <n v="0.05"/>
    <n v="7.6999999999999999E-2"/>
    <n v="0"/>
    <n v="238.125"/>
    <m/>
    <m/>
    <m/>
    <m/>
    <n v="2701400"/>
    <n v="583.29999999999995"/>
    <n v="238.1"/>
    <s v=""/>
    <s v=""/>
    <s v=""/>
  </r>
  <r>
    <d v="2024-09-26T00:00:00"/>
    <x v="269"/>
    <n v="1500"/>
    <d v="1902-02-16T15:00:00"/>
    <m/>
    <n v="0.56200000000000006"/>
    <n v="3.02"/>
    <n v="8.0519999999999996"/>
    <n v="61.773000000000003"/>
    <n v="5.024"/>
    <n v="58.5"/>
    <n v="0.05"/>
    <n v="7.6999999999999999E-2"/>
    <n v="0"/>
    <n v="129.375"/>
    <m/>
    <m/>
    <m/>
    <m/>
    <n v="2701500"/>
    <n v="468.5"/>
    <n v="129.4"/>
    <s v=""/>
    <s v=""/>
    <s v=""/>
  </r>
  <r>
    <d v="2024-09-26T00:00:00"/>
    <x v="269"/>
    <n v="1600"/>
    <d v="1902-02-16T16:00:00"/>
    <m/>
    <n v="0.79600000000000004"/>
    <n v="4.0259999999999998"/>
    <n v="10.065"/>
    <n v="49.137"/>
    <n v="4.9729999999999999"/>
    <n v="55.7"/>
    <n v="0.05"/>
    <n v="7.6999999999999999E-2"/>
    <n v="0"/>
    <n v="199.375"/>
    <m/>
    <m/>
    <m/>
    <m/>
    <n v="2701600"/>
    <n v="316.2"/>
    <n v="199.4"/>
    <s v=""/>
    <s v=""/>
    <s v=""/>
  </r>
  <r>
    <d v="2024-09-26T00:00:00"/>
    <x v="269"/>
    <n v="1700"/>
    <d v="1902-02-16T17:00:00"/>
    <m/>
    <n v="0.56200000000000006"/>
    <n v="3.02"/>
    <n v="9.5619999999999994"/>
    <n v="32.29"/>
    <n v="4.8179999999999996"/>
    <n v="59.8"/>
    <n v="0.05"/>
    <n v="7.6999999999999999E-2"/>
    <n v="0"/>
    <n v="60.625"/>
    <m/>
    <m/>
    <m/>
    <m/>
    <n v="2701700"/>
    <n v="145.19999999999999"/>
    <n v="60.6"/>
    <s v=""/>
    <s v=""/>
    <s v=""/>
  </r>
  <r>
    <d v="2024-09-26T00:00:00"/>
    <x v="269"/>
    <n v="1800"/>
    <d v="1902-02-16T18:00:00"/>
    <m/>
    <n v="0.79600000000000004"/>
    <n v="3.02"/>
    <n v="8.5559999999999992"/>
    <n v="30.885999999999999"/>
    <n v="4.3499999999999996"/>
    <n v="63.3"/>
    <n v="0.05"/>
    <n v="7.6999999999999999E-2"/>
    <n v="0"/>
    <n v="8.125"/>
    <m/>
    <m/>
    <m/>
    <m/>
    <n v="2701800"/>
    <n v="13.2"/>
    <n v="8.1"/>
    <s v=""/>
    <s v=""/>
    <s v=""/>
  </r>
  <r>
    <d v="2024-09-26T00:00:00"/>
    <x v="269"/>
    <n v="1900"/>
    <d v="1902-02-16T19:00:00"/>
    <m/>
    <n v="0.79600000000000004"/>
    <n v="2.516"/>
    <n v="8.0519999999999996"/>
    <n v="35.097999999999999"/>
    <n v="3.1680000000000001"/>
    <n v="70.7"/>
    <n v="5.1999999999999998E-2"/>
    <n v="7.9000000000000001E-2"/>
    <n v="0.4"/>
    <n v="0.625"/>
    <m/>
    <m/>
    <m/>
    <m/>
    <n v="2701900"/>
    <n v="0"/>
    <n v="0"/>
    <s v=""/>
    <s v=""/>
    <s v=""/>
  </r>
  <r>
    <d v="2024-09-26T00:00:00"/>
    <x v="269"/>
    <n v="2000"/>
    <d v="1902-02-16T20:00:00"/>
    <m/>
    <n v="0.56200000000000006"/>
    <n v="2.516"/>
    <n v="8.0519999999999996"/>
    <n v="19.655000000000001"/>
    <n v="4.22"/>
    <n v="70.2"/>
    <n v="5.0999999999999997E-2"/>
    <n v="7.8E-2"/>
    <n v="0"/>
    <n v="0.625"/>
    <m/>
    <m/>
    <m/>
    <m/>
    <n v="2702000"/>
    <n v="0"/>
    <n v="0"/>
    <s v=""/>
    <s v=""/>
    <s v=""/>
  </r>
  <r>
    <d v="2024-09-26T00:00:00"/>
    <x v="269"/>
    <n v="2100"/>
    <d v="1902-02-16T21:00:00"/>
    <m/>
    <n v="0.67900000000000005"/>
    <n v="2.0129999999999999"/>
    <n v="8.0519999999999996"/>
    <n v="25.271000000000001"/>
    <n v="4.2720000000000002"/>
    <n v="66.2"/>
    <n v="0.05"/>
    <n v="7.6999999999999999E-2"/>
    <n v="0"/>
    <n v="0.625"/>
    <m/>
    <m/>
    <m/>
    <m/>
    <n v="2702100"/>
    <n v="0"/>
    <n v="0"/>
    <s v=""/>
    <s v=""/>
    <s v=""/>
  </r>
  <r>
    <d v="2024-09-26T00:00:00"/>
    <x v="269"/>
    <n v="2200"/>
    <d v="1902-02-16T22:00:00"/>
    <m/>
    <n v="0.79600000000000004"/>
    <n v="1.51"/>
    <n v="6.0389999999999997"/>
    <n v="49.137"/>
    <n v="5.1280000000000001"/>
    <n v="66"/>
    <n v="0.05"/>
    <n v="7.6999999999999999E-2"/>
    <n v="0"/>
    <n v="0.625"/>
    <m/>
    <m/>
    <m/>
    <m/>
    <n v="2702200"/>
    <n v="0"/>
    <n v="0"/>
    <s v=""/>
    <s v=""/>
    <s v=""/>
  </r>
  <r>
    <d v="2024-09-26T00:00:00"/>
    <x v="269"/>
    <n v="2300"/>
    <d v="1902-02-16T23:00:00"/>
    <m/>
    <n v="0.79600000000000004"/>
    <n v="1.51"/>
    <n v="6.5430000000000001"/>
    <n v="74.408000000000001"/>
    <n v="4.532"/>
    <n v="68.599999999999994"/>
    <n v="0.05"/>
    <n v="7.6999999999999999E-2"/>
    <n v="0"/>
    <n v="0.625"/>
    <m/>
    <m/>
    <m/>
    <m/>
    <n v="2702300"/>
    <n v="0"/>
    <n v="0"/>
    <s v=""/>
    <s v=""/>
    <s v=""/>
  </r>
  <r>
    <d v="2024-09-26T00:00:00"/>
    <x v="269"/>
    <n v="2400"/>
    <d v="1902-02-17T00:00:00"/>
    <m/>
    <n v="1.03"/>
    <n v="1.51"/>
    <n v="6.5430000000000001"/>
    <n v="80.024000000000001"/>
    <n v="4.3499999999999996"/>
    <n v="73.2"/>
    <n v="0.05"/>
    <n v="7.6999999999999999E-2"/>
    <n v="0"/>
    <n v="0.625"/>
    <m/>
    <m/>
    <m/>
    <m/>
    <n v="2702400"/>
    <n v="0"/>
    <n v="0"/>
    <n v="0.05"/>
    <n v="7.6999999999999999E-2"/>
    <n v="0.01"/>
  </r>
  <r>
    <d v="2024-09-27T00:00:00"/>
    <x v="270"/>
    <n v="100"/>
    <d v="1902-02-17T01:00:00"/>
    <m/>
    <n v="0.79600000000000004"/>
    <n v="1.0069999999999999"/>
    <n v="6.0389999999999997"/>
    <n v="91.254999999999995"/>
    <n v="4.9729999999999999"/>
    <n v="74.3"/>
    <n v="4.9000000000000002E-2"/>
    <n v="7.6999999999999999E-2"/>
    <n v="0"/>
    <n v="0.625"/>
    <m/>
    <m/>
    <m/>
    <m/>
    <n v="2710100"/>
    <n v="0"/>
    <n v="0"/>
    <s v=""/>
    <s v=""/>
    <s v=""/>
  </r>
  <r>
    <d v="2024-09-27T00:00:00"/>
    <x v="270"/>
    <n v="200"/>
    <d v="1902-02-17T02:00:00"/>
    <m/>
    <n v="0.67900000000000005"/>
    <n v="1.0069999999999999"/>
    <n v="4.5289999999999999"/>
    <n v="29.481999999999999"/>
    <n v="4.194"/>
    <n v="74.5"/>
    <n v="0.05"/>
    <n v="7.5999999999999998E-2"/>
    <n v="0"/>
    <n v="0.625"/>
    <m/>
    <m/>
    <m/>
    <m/>
    <n v="2710200"/>
    <n v="0"/>
    <n v="0"/>
    <s v=""/>
    <s v=""/>
    <s v=""/>
  </r>
  <r>
    <d v="2024-09-27T00:00:00"/>
    <x v="270"/>
    <n v="300"/>
    <d v="1902-02-17T03:00:00"/>
    <m/>
    <n v="0.67900000000000005"/>
    <n v="1.0069999999999999"/>
    <n v="7.5490000000000004"/>
    <n v="54.753"/>
    <n v="4.6360000000000001"/>
    <n v="76.7"/>
    <n v="0.05"/>
    <n v="7.6999999999999999E-2"/>
    <n v="0"/>
    <n v="0.625"/>
    <m/>
    <m/>
    <m/>
    <m/>
    <n v="2710300"/>
    <n v="0"/>
    <n v="0"/>
    <s v=""/>
    <s v=""/>
    <s v=""/>
  </r>
  <r>
    <d v="2024-09-27T00:00:00"/>
    <x v="270"/>
    <n v="400"/>
    <d v="1902-02-17T04:00:00"/>
    <m/>
    <n v="0.91300000000000003"/>
    <n v="1.0069999999999999"/>
    <n v="6.5430000000000001"/>
    <n v="96.870999999999995"/>
    <n v="4.4020000000000001"/>
    <n v="79.400000000000006"/>
    <n v="0.05"/>
    <n v="7.5999999999999998E-2"/>
    <n v="0"/>
    <n v="0.625"/>
    <m/>
    <m/>
    <m/>
    <m/>
    <n v="2710400"/>
    <n v="0"/>
    <n v="0"/>
    <s v=""/>
    <s v=""/>
    <s v=""/>
  </r>
  <r>
    <d v="2024-09-27T00:00:00"/>
    <x v="270"/>
    <n v="500"/>
    <d v="1902-02-17T05:00:00"/>
    <m/>
    <n v="0.44500000000000001"/>
    <n v="1.0069999999999999"/>
    <n v="5.5359999999999996"/>
    <n v="78.62"/>
    <n v="4.6360000000000001"/>
    <n v="77.400000000000006"/>
    <n v="0.05"/>
    <n v="7.5999999999999998E-2"/>
    <n v="0"/>
    <n v="0.625"/>
    <m/>
    <m/>
    <m/>
    <m/>
    <n v="2710500"/>
    <n v="0"/>
    <n v="0"/>
    <s v=""/>
    <s v=""/>
    <s v=""/>
  </r>
  <r>
    <d v="2024-09-27T00:00:00"/>
    <x v="270"/>
    <n v="600"/>
    <d v="1902-02-17T06:00:00"/>
    <m/>
    <n v="0.79600000000000004"/>
    <n v="1.0069999999999999"/>
    <n v="5.5359999999999996"/>
    <n v="122.14100000000001"/>
    <n v="4.1150000000000002"/>
    <n v="77.099999999999994"/>
    <n v="0.05"/>
    <n v="7.5999999999999998E-2"/>
    <n v="0"/>
    <n v="0.625"/>
    <m/>
    <m/>
    <m/>
    <m/>
    <n v="2710600"/>
    <n v="0"/>
    <n v="0"/>
    <s v=""/>
    <s v=""/>
    <s v=""/>
  </r>
  <r>
    <d v="2024-09-27T00:00:00"/>
    <x v="270"/>
    <n v="700"/>
    <d v="1902-02-17T07:00:00"/>
    <m/>
    <n v="0.44500000000000001"/>
    <n v="2.516"/>
    <n v="8.0519999999999996"/>
    <n v="130.565"/>
    <n v="4.8689999999999998"/>
    <n v="77.8"/>
    <n v="0.05"/>
    <n v="7.5999999999999998E-2"/>
    <n v="0"/>
    <n v="19.375"/>
    <m/>
    <m/>
    <m/>
    <m/>
    <n v="2710700"/>
    <n v="55"/>
    <n v="19.399999999999999"/>
    <s v=""/>
    <s v=""/>
    <s v=""/>
  </r>
  <r>
    <d v="2024-09-27T00:00:00"/>
    <x v="270"/>
    <n v="800"/>
    <d v="1902-02-17T08:00:00"/>
    <m/>
    <n v="0.91300000000000003"/>
    <n v="2.0129999999999999"/>
    <n v="7.0460000000000003"/>
    <n v="124.949"/>
    <n v="7.242"/>
    <n v="74.3"/>
    <n v="0.05"/>
    <n v="7.5999999999999998E-2"/>
    <n v="0"/>
    <n v="181.875"/>
    <m/>
    <m/>
    <m/>
    <m/>
    <n v="2710800"/>
    <n v="219.3"/>
    <n v="181.9"/>
    <s v=""/>
    <s v=""/>
    <s v=""/>
  </r>
  <r>
    <d v="2024-09-27T00:00:00"/>
    <x v="270"/>
    <n v="900"/>
    <d v="1902-02-17T09:00:00"/>
    <m/>
    <n v="1.147"/>
    <n v="3.02"/>
    <n v="8.5559999999999992"/>
    <n v="120.73699999999999"/>
    <n v="8.5679999999999996"/>
    <n v="67.400000000000006"/>
    <n v="5.0999999999999997E-2"/>
    <n v="7.5999999999999998E-2"/>
    <n v="0"/>
    <n v="398.125"/>
    <m/>
    <m/>
    <m/>
    <m/>
    <n v="2710900"/>
    <n v="384.5"/>
    <n v="398.1"/>
    <s v=""/>
    <s v=""/>
    <s v=""/>
  </r>
  <r>
    <d v="2024-09-27T00:00:00"/>
    <x v="270"/>
    <n v="1000"/>
    <d v="1902-02-17T10:00:00"/>
    <m/>
    <n v="1.264"/>
    <n v="3.02"/>
    <n v="7.5490000000000004"/>
    <n v="117.929"/>
    <n v="9.7799999999999994"/>
    <n v="64.2"/>
    <n v="5.0999999999999997E-2"/>
    <n v="7.5999999999999998E-2"/>
    <n v="0"/>
    <n v="531.875"/>
    <m/>
    <m/>
    <m/>
    <m/>
    <n v="2711000"/>
    <n v="521"/>
    <n v="531.9"/>
    <s v=""/>
    <s v=""/>
    <s v=""/>
  </r>
  <r>
    <d v="2024-09-27T00:00:00"/>
    <x v="270"/>
    <n v="1100"/>
    <d v="1902-02-17T11:00:00"/>
    <m/>
    <n v="1.03"/>
    <n v="3.02"/>
    <n v="8.0519999999999996"/>
    <n v="112.31399999999999"/>
    <n v="10.932"/>
    <n v="59.9"/>
    <n v="5.2999999999999999E-2"/>
    <n v="7.5999999999999998E-2"/>
    <n v="0"/>
    <n v="641.875"/>
    <m/>
    <m/>
    <m/>
    <m/>
    <n v="2711100"/>
    <n v="614.20000000000005"/>
    <n v="641.9"/>
    <s v=""/>
    <s v=""/>
    <s v=""/>
  </r>
  <r>
    <d v="2024-09-27T00:00:00"/>
    <x v="270"/>
    <n v="1200"/>
    <d v="1902-02-17T12:00:00"/>
    <m/>
    <n v="0.79600000000000004"/>
    <n v="3.02"/>
    <n v="8.0519999999999996"/>
    <n v="119.333"/>
    <n v="12.195"/>
    <n v="55.2"/>
    <n v="5.3999999999999999E-2"/>
    <n v="7.4999999999999997E-2"/>
    <n v="0"/>
    <n v="695.625"/>
    <m/>
    <m/>
    <m/>
    <m/>
    <n v="2711200"/>
    <n v="656"/>
    <n v="695.6"/>
    <s v=""/>
    <s v=""/>
    <s v=""/>
  </r>
  <r>
    <d v="2024-09-27T00:00:00"/>
    <x v="270"/>
    <n v="1300"/>
    <d v="1902-02-17T13:00:00"/>
    <m/>
    <n v="0.91300000000000003"/>
    <n v="2.516"/>
    <n v="7.0460000000000003"/>
    <n v="110.91"/>
    <n v="12.582000000000001"/>
    <n v="51.1"/>
    <n v="5.5E-2"/>
    <n v="7.5999999999999998E-2"/>
    <n v="0"/>
    <n v="695.625"/>
    <m/>
    <m/>
    <m/>
    <m/>
    <n v="2711300"/>
    <n v="643"/>
    <n v="695.6"/>
    <s v=""/>
    <s v=""/>
    <s v=""/>
  </r>
  <r>
    <d v="2024-09-27T00:00:00"/>
    <x v="270"/>
    <n v="1400"/>
    <d v="1902-02-17T14:00:00"/>
    <m/>
    <n v="0.56200000000000006"/>
    <n v="2.0129999999999999"/>
    <n v="5.5359999999999996"/>
    <n v="133.37299999999999"/>
    <n v="12.582000000000001"/>
    <n v="47"/>
    <n v="5.7000000000000002E-2"/>
    <n v="7.5999999999999998E-2"/>
    <n v="0"/>
    <n v="550.625"/>
    <m/>
    <m/>
    <m/>
    <m/>
    <n v="2711400"/>
    <n v="576"/>
    <n v="550.6"/>
    <s v=""/>
    <s v=""/>
    <s v=""/>
  </r>
  <r>
    <d v="2024-09-27T00:00:00"/>
    <x v="270"/>
    <n v="1500"/>
    <d v="1902-02-17T15:00:00"/>
    <m/>
    <n v="0.67900000000000005"/>
    <n v="1.51"/>
    <n v="4.5289999999999999"/>
    <n v="136.18"/>
    <n v="11.904"/>
    <n v="46.4"/>
    <n v="5.8999999999999997E-2"/>
    <n v="7.5999999999999998E-2"/>
    <n v="0"/>
    <n v="398.125"/>
    <m/>
    <m/>
    <m/>
    <m/>
    <n v="2711500"/>
    <n v="460.8"/>
    <n v="398.1"/>
    <s v=""/>
    <s v=""/>
    <s v=""/>
  </r>
  <r>
    <d v="2024-09-27T00:00:00"/>
    <x v="270"/>
    <n v="1600"/>
    <d v="1902-02-17T16:00:00"/>
    <m/>
    <n v="0.56200000000000006"/>
    <n v="1.0069999999999999"/>
    <n v="4.5289999999999999"/>
    <n v="137.584"/>
    <n v="10.712"/>
    <n v="45.8"/>
    <n v="0.06"/>
    <n v="7.6999999999999999E-2"/>
    <n v="0"/>
    <n v="289.375"/>
    <m/>
    <m/>
    <m/>
    <m/>
    <n v="2711600"/>
    <n v="308.3"/>
    <n v="289.39999999999998"/>
    <s v=""/>
    <s v=""/>
    <s v=""/>
  </r>
  <r>
    <d v="2024-09-27T00:00:00"/>
    <x v="270"/>
    <n v="1700"/>
    <d v="1902-02-17T17:00:00"/>
    <m/>
    <n v="9.4E-2"/>
    <n v="0.503"/>
    <n v="4.5289999999999999"/>
    <n v="140.392"/>
    <n v="8.0449999999999999"/>
    <n v="49.8"/>
    <n v="6.0999999999999999E-2"/>
    <n v="7.6999999999999999E-2"/>
    <n v="0"/>
    <n v="130.625"/>
    <m/>
    <m/>
    <m/>
    <m/>
    <n v="2711700"/>
    <n v="137.80000000000001"/>
    <n v="130.6"/>
    <s v=""/>
    <s v=""/>
    <s v=""/>
  </r>
  <r>
    <d v="2024-09-27T00:00:00"/>
    <x v="270"/>
    <n v="1800"/>
    <d v="1902-02-17T18:00:00"/>
    <m/>
    <n v="0.21099999999999999"/>
    <n v="0"/>
    <n v="1.0069999999999999"/>
    <n v="227.435"/>
    <n v="4.5839999999999996"/>
    <n v="65.099999999999994"/>
    <n v="6.0999999999999999E-2"/>
    <n v="7.6999999999999999E-2"/>
    <n v="0"/>
    <n v="13.125"/>
    <m/>
    <m/>
    <m/>
    <m/>
    <n v="2711800"/>
    <n v="10.7"/>
    <n v="13.1"/>
    <s v=""/>
    <s v=""/>
    <s v=""/>
  </r>
  <r>
    <d v="2024-09-27T00:00:00"/>
    <x v="270"/>
    <n v="1900"/>
    <d v="1902-02-17T19:00:00"/>
    <m/>
    <n v="0.21099999999999999"/>
    <n v="0"/>
    <n v="1.51"/>
    <n v="284.99599999999998"/>
    <n v="3.512"/>
    <n v="73.7"/>
    <n v="0.06"/>
    <n v="7.6999999999999999E-2"/>
    <n v="0"/>
    <n v="0.625"/>
    <m/>
    <m/>
    <m/>
    <m/>
    <n v="2711900"/>
    <n v="0"/>
    <n v="0"/>
    <s v=""/>
    <s v=""/>
    <s v=""/>
  </r>
  <r>
    <d v="2024-09-27T00:00:00"/>
    <x v="270"/>
    <n v="2000"/>
    <d v="1902-02-17T20:00:00"/>
    <m/>
    <n v="-2.3E-2"/>
    <n v="0.503"/>
    <n v="1.51"/>
    <n v="287.80399999999997"/>
    <n v="4.74"/>
    <n v="76.599999999999994"/>
    <n v="5.8999999999999997E-2"/>
    <n v="7.6999999999999999E-2"/>
    <n v="0"/>
    <n v="0.625"/>
    <m/>
    <m/>
    <m/>
    <m/>
    <n v="2712000"/>
    <n v="0"/>
    <n v="0"/>
    <s v=""/>
    <s v=""/>
    <s v=""/>
  </r>
  <r>
    <d v="2024-09-27T00:00:00"/>
    <x v="270"/>
    <n v="2100"/>
    <d v="1902-02-17T21:00:00"/>
    <m/>
    <n v="9.4E-2"/>
    <n v="0"/>
    <n v="1.51"/>
    <n v="280.78399999999999"/>
    <n v="3.9060000000000001"/>
    <n v="77.599999999999994"/>
    <n v="5.8000000000000003E-2"/>
    <n v="7.6999999999999999E-2"/>
    <n v="0"/>
    <n v="0.625"/>
    <m/>
    <m/>
    <m/>
    <m/>
    <n v="2712100"/>
    <n v="0"/>
    <n v="0"/>
    <s v=""/>
    <s v=""/>
    <s v=""/>
  </r>
  <r>
    <d v="2024-09-27T00:00:00"/>
    <x v="270"/>
    <n v="2200"/>
    <d v="1902-02-17T22:00:00"/>
    <m/>
    <n v="-0.14000000000000001"/>
    <n v="0"/>
    <n v="1.51"/>
    <n v="282.18799999999999"/>
    <n v="3.4849999999999999"/>
    <n v="79.400000000000006"/>
    <n v="5.8000000000000003E-2"/>
    <n v="7.6999999999999999E-2"/>
    <n v="0"/>
    <n v="0.625"/>
    <m/>
    <m/>
    <m/>
    <m/>
    <n v="2712200"/>
    <n v="0"/>
    <n v="0"/>
    <s v=""/>
    <s v=""/>
    <s v=""/>
  </r>
  <r>
    <d v="2024-09-27T00:00:00"/>
    <x v="270"/>
    <n v="2300"/>
    <d v="1902-02-17T23:00:00"/>
    <m/>
    <n v="-0.14000000000000001"/>
    <n v="0"/>
    <n v="1.0069999999999999"/>
    <n v="290.61200000000002"/>
    <n v="3.38"/>
    <n v="82.3"/>
    <n v="5.8000000000000003E-2"/>
    <n v="7.6999999999999999E-2"/>
    <n v="0"/>
    <n v="0.625"/>
    <m/>
    <m/>
    <m/>
    <m/>
    <n v="2712300"/>
    <n v="0"/>
    <n v="0"/>
    <s v=""/>
    <s v=""/>
    <s v=""/>
  </r>
  <r>
    <d v="2024-09-27T00:00:00"/>
    <x v="270"/>
    <n v="2400"/>
    <d v="1902-02-18T00:00:00"/>
    <m/>
    <n v="-2.3E-2"/>
    <n v="0"/>
    <n v="1.51"/>
    <n v="304.65100000000001"/>
    <n v="4.22"/>
    <n v="81.900000000000006"/>
    <n v="5.7000000000000002E-2"/>
    <n v="7.6999999999999999E-2"/>
    <n v="0"/>
    <n v="0.625"/>
    <m/>
    <m/>
    <m/>
    <m/>
    <n v="2712400"/>
    <n v="0"/>
    <n v="0"/>
    <n v="5.7000000000000002E-2"/>
    <n v="7.6999999999999999E-2"/>
    <n v="0"/>
  </r>
  <r>
    <d v="2024-09-28T00:00:00"/>
    <x v="271"/>
    <n v="100"/>
    <d v="1902-02-18T01:00:00"/>
    <m/>
    <n v="-2.3E-2"/>
    <n v="0.503"/>
    <n v="2.516"/>
    <n v="329.92200000000003"/>
    <n v="4.6360000000000001"/>
    <n v="78"/>
    <n v="5.8000000000000003E-2"/>
    <n v="7.6999999999999999E-2"/>
    <n v="0"/>
    <n v="0.625"/>
    <m/>
    <m/>
    <m/>
    <m/>
    <n v="2720100"/>
    <n v="0"/>
    <n v="0"/>
    <s v=""/>
    <s v=""/>
    <s v=""/>
  </r>
  <r>
    <d v="2024-09-28T00:00:00"/>
    <x v="271"/>
    <n v="200"/>
    <d v="1902-02-18T02:00:00"/>
    <m/>
    <n v="-0.25700000000000001"/>
    <n v="0.503"/>
    <n v="2.516"/>
    <n v="334.13299999999998"/>
    <n v="3.9319999999999999"/>
    <n v="73.5"/>
    <n v="5.7000000000000002E-2"/>
    <n v="7.6999999999999999E-2"/>
    <n v="0"/>
    <n v="0.625"/>
    <m/>
    <m/>
    <m/>
    <m/>
    <n v="2720200"/>
    <n v="0"/>
    <n v="0"/>
    <s v=""/>
    <s v=""/>
    <s v=""/>
  </r>
  <r>
    <d v="2024-09-28T00:00:00"/>
    <x v="271"/>
    <n v="300"/>
    <d v="1902-02-18T03:00:00"/>
    <m/>
    <n v="9.4E-2"/>
    <n v="0.503"/>
    <n v="2.516"/>
    <n v="324.30599999999998"/>
    <n v="3.5910000000000002"/>
    <n v="76.3"/>
    <n v="5.7000000000000002E-2"/>
    <n v="7.6999999999999999E-2"/>
    <n v="0"/>
    <n v="0.625"/>
    <m/>
    <m/>
    <m/>
    <m/>
    <n v="2720300"/>
    <n v="0"/>
    <n v="0"/>
    <s v=""/>
    <s v=""/>
    <s v=""/>
  </r>
  <r>
    <d v="2024-09-28T00:00:00"/>
    <x v="271"/>
    <n v="400"/>
    <d v="1902-02-18T04:00:00"/>
    <m/>
    <n v="-2.3E-2"/>
    <n v="0.503"/>
    <n v="3.5230000000000001"/>
    <n v="339.74900000000002"/>
    <n v="5.4880000000000004"/>
    <n v="73.8"/>
    <n v="5.7000000000000002E-2"/>
    <n v="7.6999999999999999E-2"/>
    <n v="0"/>
    <n v="0.625"/>
    <m/>
    <m/>
    <m/>
    <m/>
    <n v="2720400"/>
    <n v="0"/>
    <n v="0"/>
    <s v=""/>
    <s v=""/>
    <s v=""/>
  </r>
  <r>
    <d v="2024-09-28T00:00:00"/>
    <x v="271"/>
    <n v="500"/>
    <d v="1902-02-18T05:00:00"/>
    <m/>
    <n v="-2.3E-2"/>
    <n v="1.51"/>
    <n v="6.5430000000000001"/>
    <n v="355.19200000000001"/>
    <n v="5.9489999999999998"/>
    <n v="64.7"/>
    <n v="5.7000000000000002E-2"/>
    <n v="7.6999999999999999E-2"/>
    <n v="0"/>
    <n v="0.625"/>
    <m/>
    <m/>
    <m/>
    <m/>
    <n v="2720500"/>
    <n v="0"/>
    <n v="0"/>
    <s v=""/>
    <s v=""/>
    <s v=""/>
  </r>
  <r>
    <d v="2024-09-28T00:00:00"/>
    <x v="271"/>
    <n v="600"/>
    <d v="1902-02-18T06:00:00"/>
    <m/>
    <n v="0.56200000000000006"/>
    <n v="1.51"/>
    <n v="8.0519999999999996"/>
    <n v="5.6159999999999997"/>
    <n v="6.6360000000000001"/>
    <n v="61.8"/>
    <n v="5.7000000000000002E-2"/>
    <n v="7.6999999999999999E-2"/>
    <n v="0"/>
    <n v="1.875"/>
    <m/>
    <m/>
    <m/>
    <m/>
    <n v="2720600"/>
    <n v="0"/>
    <n v="1.9"/>
    <s v=""/>
    <s v=""/>
    <s v=""/>
  </r>
  <r>
    <d v="2024-09-28T00:00:00"/>
    <x v="271"/>
    <n v="700"/>
    <d v="1902-02-18T07:00:00"/>
    <m/>
    <n v="-2.3E-2"/>
    <n v="1.0069999999999999"/>
    <n v="5.5359999999999996"/>
    <n v="15.443"/>
    <n v="6.1529999999999996"/>
    <n v="60.4"/>
    <n v="5.7000000000000002E-2"/>
    <n v="7.6999999999999999E-2"/>
    <n v="0"/>
    <n v="29.375"/>
    <m/>
    <m/>
    <m/>
    <m/>
    <n v="2720700"/>
    <n v="51.5"/>
    <n v="29.4"/>
    <s v=""/>
    <s v=""/>
    <s v=""/>
  </r>
  <r>
    <d v="2024-09-28T00:00:00"/>
    <x v="271"/>
    <n v="800"/>
    <d v="1902-02-18T08:00:00"/>
    <m/>
    <n v="0.44500000000000001"/>
    <n v="0.503"/>
    <n v="4.5289999999999999"/>
    <n v="355.19200000000001"/>
    <n v="7.8949999999999996"/>
    <n v="59.6"/>
    <n v="5.7000000000000002E-2"/>
    <n v="7.6999999999999999E-2"/>
    <n v="0"/>
    <n v="179.375"/>
    <m/>
    <m/>
    <m/>
    <m/>
    <n v="2720800"/>
    <n v="214.7"/>
    <n v="179.4"/>
    <s v=""/>
    <s v=""/>
    <s v=""/>
  </r>
  <r>
    <d v="2024-09-28T00:00:00"/>
    <x v="271"/>
    <n v="900"/>
    <d v="1902-02-18T09:00:00"/>
    <m/>
    <n v="0.79600000000000004"/>
    <n v="2.0129999999999999"/>
    <n v="6.5430000000000001"/>
    <n v="345.36500000000001"/>
    <n v="9.7560000000000002"/>
    <n v="57"/>
    <n v="5.7000000000000002E-2"/>
    <n v="7.6999999999999999E-2"/>
    <n v="0"/>
    <n v="375.625"/>
    <m/>
    <m/>
    <m/>
    <m/>
    <n v="2720900"/>
    <n v="379.3"/>
    <n v="375.6"/>
    <s v=""/>
    <s v=""/>
    <s v=""/>
  </r>
  <r>
    <d v="2024-09-28T00:00:00"/>
    <x v="271"/>
    <n v="1000"/>
    <d v="1902-02-18T10:00:00"/>
    <m/>
    <n v="0.67900000000000005"/>
    <n v="2.516"/>
    <n v="7.5490000000000004"/>
    <n v="350.98"/>
    <n v="10.443"/>
    <n v="56"/>
    <n v="5.7000000000000002E-2"/>
    <n v="7.6999999999999999E-2"/>
    <n v="0"/>
    <n v="523.125"/>
    <m/>
    <m/>
    <m/>
    <m/>
    <n v="2721000"/>
    <n v="515.5"/>
    <n v="523.1"/>
    <s v=""/>
    <s v=""/>
    <s v=""/>
  </r>
  <r>
    <d v="2024-09-28T00:00:00"/>
    <x v="271"/>
    <n v="1100"/>
    <d v="1902-02-18T11:00:00"/>
    <m/>
    <n v="1.03"/>
    <n v="2.516"/>
    <n v="6.5430000000000001"/>
    <n v="4.2119999999999997"/>
    <n v="12.000999999999999"/>
    <n v="55"/>
    <n v="5.8000000000000003E-2"/>
    <n v="7.6999999999999999E-2"/>
    <n v="0"/>
    <n v="538.125"/>
    <m/>
    <m/>
    <m/>
    <m/>
    <n v="2721100"/>
    <n v="608.29999999999995"/>
    <n v="538.1"/>
    <s v=""/>
    <s v=""/>
    <s v=""/>
  </r>
  <r>
    <d v="2024-09-28T00:00:00"/>
    <x v="271"/>
    <n v="1200"/>
    <d v="1902-02-18T12:00:00"/>
    <m/>
    <n v="1.03"/>
    <n v="2.0129999999999999"/>
    <n v="6.0389999999999997"/>
    <n v="5.6159999999999997"/>
    <n v="12.63"/>
    <n v="51.1"/>
    <n v="5.8999999999999997E-2"/>
    <n v="7.6999999999999999E-2"/>
    <n v="0"/>
    <n v="649.375"/>
    <m/>
    <m/>
    <m/>
    <m/>
    <n v="2721200"/>
    <n v="649.79999999999995"/>
    <n v="649.4"/>
    <s v=""/>
    <s v=""/>
    <s v=""/>
  </r>
  <r>
    <d v="2024-09-28T00:00:00"/>
    <x v="271"/>
    <n v="1300"/>
    <d v="1902-02-18T13:00:00"/>
    <m/>
    <n v="0.44500000000000001"/>
    <n v="1.51"/>
    <n v="5.0330000000000004"/>
    <n v="15.443"/>
    <n v="14.29"/>
    <n v="49"/>
    <n v="6.0999999999999999E-2"/>
    <n v="7.6999999999999999E-2"/>
    <n v="0"/>
    <n v="634.375"/>
    <m/>
    <m/>
    <m/>
    <m/>
    <n v="2721300"/>
    <n v="636"/>
    <n v="634.4"/>
    <s v=""/>
    <s v=""/>
    <s v=""/>
  </r>
  <r>
    <d v="2024-09-28T00:00:00"/>
    <x v="271"/>
    <n v="1400"/>
    <d v="1902-02-18T14:00:00"/>
    <m/>
    <n v="1.03"/>
    <n v="1.51"/>
    <n v="4.5289999999999999"/>
    <n v="2.8079999999999998"/>
    <n v="13.473000000000001"/>
    <n v="48.6"/>
    <n v="6.2E-2"/>
    <n v="7.8E-2"/>
    <n v="0"/>
    <n v="311.875"/>
    <m/>
    <m/>
    <m/>
    <m/>
    <n v="2721400"/>
    <n v="568.70000000000005"/>
    <n v="311.89999999999998"/>
    <s v=""/>
    <s v=""/>
    <s v=""/>
  </r>
  <r>
    <d v="2024-09-28T00:00:00"/>
    <x v="271"/>
    <n v="1500"/>
    <d v="1902-02-18T15:00:00"/>
    <m/>
    <n v="0.79600000000000004"/>
    <n v="1.0069999999999999"/>
    <n v="4.5289999999999999"/>
    <n v="21.059000000000001"/>
    <n v="12.798999999999999"/>
    <n v="47.7"/>
    <n v="6.3E-2"/>
    <n v="7.8E-2"/>
    <n v="0"/>
    <n v="288.125"/>
    <m/>
    <m/>
    <m/>
    <m/>
    <n v="2721500"/>
    <n v="453.2"/>
    <n v="288.10000000000002"/>
    <s v=""/>
    <s v=""/>
    <s v=""/>
  </r>
  <r>
    <d v="2024-09-28T00:00:00"/>
    <x v="271"/>
    <n v="1600"/>
    <d v="1902-02-18T16:00:00"/>
    <m/>
    <n v="0.91300000000000003"/>
    <n v="0.503"/>
    <n v="3.5230000000000001"/>
    <n v="57.561"/>
    <n v="11.516"/>
    <n v="52.3"/>
    <n v="6.4000000000000001E-2"/>
    <n v="7.8E-2"/>
    <n v="0"/>
    <n v="133.125"/>
    <m/>
    <m/>
    <m/>
    <m/>
    <n v="2721600"/>
    <n v="300.8"/>
    <n v="133.1"/>
    <s v=""/>
    <s v=""/>
    <s v=""/>
  </r>
  <r>
    <d v="2024-09-28T00:00:00"/>
    <x v="271"/>
    <n v="1700"/>
    <d v="1902-02-18T17:00:00"/>
    <m/>
    <n v="1.03"/>
    <n v="0"/>
    <n v="2.516"/>
    <n v="85.638999999999996"/>
    <n v="9.7560000000000002"/>
    <n v="58.8"/>
    <n v="6.4000000000000001E-2"/>
    <n v="7.9000000000000001E-2"/>
    <n v="0"/>
    <n v="49.375"/>
    <m/>
    <m/>
    <m/>
    <m/>
    <n v="2721700"/>
    <n v="131.19999999999999"/>
    <n v="49.4"/>
    <s v=""/>
    <s v=""/>
    <s v=""/>
  </r>
  <r>
    <d v="2024-09-28T00:00:00"/>
    <x v="271"/>
    <n v="1800"/>
    <d v="1902-02-18T18:00:00"/>
    <m/>
    <n v="0.91300000000000003"/>
    <n v="0.503"/>
    <n v="4.0259999999999998"/>
    <n v="137.584"/>
    <n v="8.9160000000000004"/>
    <n v="66.900000000000006"/>
    <n v="6.4000000000000001E-2"/>
    <n v="7.9000000000000001E-2"/>
    <n v="0"/>
    <n v="5.625"/>
    <m/>
    <m/>
    <m/>
    <m/>
    <n v="2721800"/>
    <n v="8"/>
    <n v="5.6"/>
    <s v=""/>
    <s v=""/>
    <s v=""/>
  </r>
  <r>
    <d v="2024-09-28T00:00:00"/>
    <x v="271"/>
    <n v="1900"/>
    <d v="1902-02-18T19:00:00"/>
    <m/>
    <n v="0.91300000000000003"/>
    <n v="0"/>
    <n v="1.51"/>
    <n v="178.298"/>
    <n v="8.6180000000000003"/>
    <n v="72.7"/>
    <n v="6.4000000000000001E-2"/>
    <n v="7.9000000000000001E-2"/>
    <n v="0"/>
    <n v="0.625"/>
    <m/>
    <m/>
    <m/>
    <m/>
    <n v="2721900"/>
    <n v="0"/>
    <n v="0"/>
    <s v=""/>
    <s v=""/>
    <s v=""/>
  </r>
  <r>
    <d v="2024-09-28T00:00:00"/>
    <x v="271"/>
    <n v="2000"/>
    <d v="1902-02-18T20:00:00"/>
    <m/>
    <n v="0.79600000000000004"/>
    <n v="0.503"/>
    <n v="6.0389999999999997"/>
    <n v="141.79599999999999"/>
    <n v="9.6820000000000004"/>
    <n v="67"/>
    <n v="6.3E-2"/>
    <n v="7.9000000000000001E-2"/>
    <n v="0"/>
    <n v="0.625"/>
    <m/>
    <m/>
    <m/>
    <m/>
    <n v="2722000"/>
    <n v="0"/>
    <n v="0"/>
    <s v=""/>
    <s v=""/>
    <s v=""/>
  </r>
  <r>
    <d v="2024-09-28T00:00:00"/>
    <x v="271"/>
    <n v="2100"/>
    <d v="1902-02-18T21:00:00"/>
    <m/>
    <n v="0.91300000000000003"/>
    <n v="0"/>
    <n v="2.516"/>
    <n v="21.059000000000001"/>
    <n v="8.4689999999999994"/>
    <n v="63.9"/>
    <n v="6.3E-2"/>
    <n v="7.9000000000000001E-2"/>
    <n v="0"/>
    <n v="0.625"/>
    <m/>
    <m/>
    <m/>
    <m/>
    <n v="2722100"/>
    <n v="0"/>
    <n v="0"/>
    <s v=""/>
    <s v=""/>
    <s v=""/>
  </r>
  <r>
    <d v="2024-09-28T00:00:00"/>
    <x v="271"/>
    <n v="2200"/>
    <d v="1902-02-18T22:00:00"/>
    <m/>
    <n v="0.91300000000000003"/>
    <n v="0"/>
    <n v="3.02"/>
    <n v="140.392"/>
    <n v="8.1950000000000003"/>
    <n v="62.7"/>
    <n v="6.3E-2"/>
    <n v="7.9000000000000001E-2"/>
    <n v="0"/>
    <n v="0.625"/>
    <m/>
    <m/>
    <m/>
    <m/>
    <n v="2722200"/>
    <n v="0"/>
    <n v="0"/>
    <s v=""/>
    <s v=""/>
    <s v=""/>
  </r>
  <r>
    <d v="2024-09-28T00:00:00"/>
    <x v="271"/>
    <n v="2300"/>
    <d v="1902-02-18T23:00:00"/>
    <m/>
    <n v="0.67900000000000005"/>
    <n v="1.0069999999999999"/>
    <n v="6.0389999999999997"/>
    <n v="158.643"/>
    <n v="7.9950000000000001"/>
    <n v="62"/>
    <n v="6.3E-2"/>
    <n v="7.9000000000000001E-2"/>
    <n v="0"/>
    <n v="0.625"/>
    <m/>
    <m/>
    <m/>
    <m/>
    <n v="2722300"/>
    <n v="0"/>
    <n v="0"/>
    <s v=""/>
    <s v=""/>
    <s v=""/>
  </r>
  <r>
    <d v="2024-09-28T00:00:00"/>
    <x v="271"/>
    <n v="2400"/>
    <d v="1902-02-19T00:00:00"/>
    <m/>
    <n v="0.91300000000000003"/>
    <n v="1.0069999999999999"/>
    <n v="5.0330000000000004"/>
    <n v="162.85499999999999"/>
    <n v="7.444"/>
    <n v="65.900000000000006"/>
    <n v="6.3E-2"/>
    <n v="7.9000000000000001E-2"/>
    <n v="0"/>
    <n v="0.625"/>
    <m/>
    <m/>
    <m/>
    <m/>
    <n v="2722400"/>
    <n v="0"/>
    <n v="0"/>
    <n v="6.3E-2"/>
    <n v="7.9000000000000001E-2"/>
    <n v="8.9999999999999993E-3"/>
  </r>
  <r>
    <d v="2024-09-29T00:00:00"/>
    <x v="272"/>
    <n v="100"/>
    <d v="1902-02-19T01:00:00"/>
    <m/>
    <n v="0.56200000000000006"/>
    <n v="1.51"/>
    <n v="7.5490000000000004"/>
    <n v="169.875"/>
    <n v="6.306"/>
    <n v="68.8"/>
    <n v="6.3E-2"/>
    <n v="7.9000000000000001E-2"/>
    <n v="0"/>
    <n v="0.625"/>
    <m/>
    <m/>
    <m/>
    <m/>
    <n v="2730100"/>
    <n v="0"/>
    <n v="0"/>
    <s v=""/>
    <s v=""/>
    <s v=""/>
  </r>
  <r>
    <d v="2024-09-29T00:00:00"/>
    <x v="272"/>
    <n v="200"/>
    <d v="1902-02-19T02:00:00"/>
    <m/>
    <n v="0.79600000000000004"/>
    <n v="2.0129999999999999"/>
    <n v="7.0460000000000003"/>
    <n v="167.06700000000001"/>
    <n v="4.8179999999999996"/>
    <n v="72.8"/>
    <n v="6.2E-2"/>
    <n v="7.9000000000000001E-2"/>
    <n v="0"/>
    <n v="0.625"/>
    <m/>
    <m/>
    <m/>
    <m/>
    <n v="2730200"/>
    <n v="0"/>
    <n v="0"/>
    <s v=""/>
    <s v=""/>
    <s v=""/>
  </r>
  <r>
    <d v="2024-09-29T00:00:00"/>
    <x v="272"/>
    <n v="300"/>
    <d v="1902-02-19T03:00:00"/>
    <m/>
    <n v="0.67900000000000005"/>
    <n v="1.51"/>
    <n v="6.0389999999999997"/>
    <n v="186.72200000000001"/>
    <n v="2.1280000000000001"/>
    <n v="81.8"/>
    <n v="6.0999999999999999E-2"/>
    <n v="7.9000000000000001E-2"/>
    <n v="0"/>
    <n v="0.625"/>
    <m/>
    <m/>
    <m/>
    <m/>
    <n v="2730300"/>
    <n v="0"/>
    <n v="0"/>
    <s v=""/>
    <s v=""/>
    <s v=""/>
  </r>
  <r>
    <d v="2024-09-29T00:00:00"/>
    <x v="272"/>
    <n v="400"/>
    <d v="1902-02-19T04:00:00"/>
    <m/>
    <n v="0.67900000000000005"/>
    <n v="2.516"/>
    <n v="8.5559999999999992"/>
    <n v="169.875"/>
    <n v="2.2890000000000001"/>
    <n v="77"/>
    <n v="6.0999999999999999E-2"/>
    <n v="7.9000000000000001E-2"/>
    <n v="0"/>
    <n v="0.625"/>
    <m/>
    <m/>
    <m/>
    <m/>
    <n v="2730400"/>
    <n v="0"/>
    <n v="0"/>
    <s v=""/>
    <s v=""/>
    <s v=""/>
  </r>
  <r>
    <d v="2024-09-29T00:00:00"/>
    <x v="272"/>
    <n v="500"/>
    <d v="1902-02-19T05:00:00"/>
    <m/>
    <n v="0.79600000000000004"/>
    <n v="2.0129999999999999"/>
    <n v="7.5490000000000004"/>
    <n v="164.25899999999999"/>
    <n v="1.67"/>
    <n v="68.599999999999994"/>
    <n v="6.0999999999999999E-2"/>
    <n v="7.9000000000000001E-2"/>
    <n v="0"/>
    <n v="0.625"/>
    <m/>
    <m/>
    <m/>
    <m/>
    <n v="2730500"/>
    <n v="0"/>
    <n v="0"/>
    <s v=""/>
    <s v=""/>
    <s v=""/>
  </r>
  <r>
    <d v="2024-09-29T00:00:00"/>
    <x v="272"/>
    <n v="600"/>
    <d v="1902-02-19T06:00:00"/>
    <m/>
    <n v="0.67900000000000005"/>
    <n v="2.0129999999999999"/>
    <n v="7.5490000000000004"/>
    <n v="165.66300000000001"/>
    <n v="0.63200000000000001"/>
    <n v="61.3"/>
    <n v="6.0999999999999999E-2"/>
    <n v="7.9000000000000001E-2"/>
    <n v="0"/>
    <n v="0.625"/>
    <m/>
    <m/>
    <m/>
    <m/>
    <n v="2730600"/>
    <n v="0"/>
    <n v="0"/>
    <s v=""/>
    <s v=""/>
    <s v=""/>
  </r>
  <r>
    <d v="2024-09-29T00:00:00"/>
    <x v="272"/>
    <n v="700"/>
    <d v="1902-02-19T07:00:00"/>
    <m/>
    <n v="0.91300000000000003"/>
    <n v="1.51"/>
    <n v="7.5490000000000004"/>
    <n v="172.68199999999999"/>
    <n v="-0.70399999999999996"/>
    <n v="63.6"/>
    <n v="6.0999999999999999E-2"/>
    <n v="7.9000000000000001E-2"/>
    <n v="0"/>
    <n v="16.875"/>
    <m/>
    <m/>
    <m/>
    <m/>
    <n v="2730700"/>
    <n v="48.8"/>
    <n v="16.899999999999999"/>
    <s v=""/>
    <s v=""/>
    <s v=""/>
  </r>
  <r>
    <d v="2024-09-29T00:00:00"/>
    <x v="272"/>
    <n v="800"/>
    <d v="1902-02-19T08:00:00"/>
    <m/>
    <n v="0.67900000000000005"/>
    <n v="1.51"/>
    <n v="6.5430000000000001"/>
    <n v="160.047"/>
    <n v="1.994"/>
    <n v="61.7"/>
    <n v="6.0999999999999999E-2"/>
    <n v="7.9000000000000001E-2"/>
    <n v="0"/>
    <n v="193.125"/>
    <m/>
    <m/>
    <m/>
    <m/>
    <n v="2730800"/>
    <n v="210"/>
    <n v="193.1"/>
    <s v=""/>
    <s v=""/>
    <s v=""/>
  </r>
  <r>
    <d v="2024-09-29T00:00:00"/>
    <x v="272"/>
    <n v="900"/>
    <d v="1902-02-19T09:00:00"/>
    <m/>
    <n v="1.147"/>
    <n v="3.5230000000000001"/>
    <n v="8.5559999999999992"/>
    <n v="161.45099999999999"/>
    <n v="3.036"/>
    <n v="59.4"/>
    <n v="6.0999999999999999E-2"/>
    <n v="7.9000000000000001E-2"/>
    <n v="0"/>
    <n v="394.375"/>
    <m/>
    <m/>
    <m/>
    <m/>
    <n v="2730900"/>
    <n v="374.3"/>
    <n v="394.4"/>
    <s v=""/>
    <s v=""/>
    <s v=""/>
  </r>
  <r>
    <d v="2024-09-29T00:00:00"/>
    <x v="272"/>
    <n v="1000"/>
    <d v="1902-02-19T10:00:00"/>
    <m/>
    <n v="1.615"/>
    <n v="3.02"/>
    <n v="9.5619999999999994"/>
    <n v="148.816"/>
    <n v="4.0369999999999999"/>
    <n v="55.7"/>
    <n v="0.06"/>
    <n v="7.9000000000000001E-2"/>
    <n v="0"/>
    <n v="533.125"/>
    <m/>
    <m/>
    <m/>
    <m/>
    <n v="2731000"/>
    <n v="509.8"/>
    <n v="533.1"/>
    <s v=""/>
    <s v=""/>
    <s v=""/>
  </r>
  <r>
    <d v="2024-09-29T00:00:00"/>
    <x v="272"/>
    <n v="1100"/>
    <d v="1902-02-19T11:00:00"/>
    <m/>
    <n v="1.264"/>
    <n v="2.0129999999999999"/>
    <n v="7.5490000000000004"/>
    <n v="157.239"/>
    <n v="4.74"/>
    <n v="57.5"/>
    <n v="6.0999999999999999E-2"/>
    <n v="7.8E-2"/>
    <n v="0"/>
    <n v="329.375"/>
    <m/>
    <m/>
    <m/>
    <m/>
    <n v="2731100"/>
    <n v="602.5"/>
    <n v="329.4"/>
    <s v=""/>
    <s v=""/>
    <s v=""/>
  </r>
  <r>
    <d v="2024-09-29T00:00:00"/>
    <x v="272"/>
    <n v="1200"/>
    <d v="1902-02-19T12:00:00"/>
    <m/>
    <n v="1.498"/>
    <n v="2.516"/>
    <n v="7.5490000000000004"/>
    <n v="164.25899999999999"/>
    <n v="2.7440000000000002"/>
    <n v="53.9"/>
    <n v="6.0999999999999999E-2"/>
    <n v="7.9000000000000001E-2"/>
    <n v="0"/>
    <n v="419.375"/>
    <m/>
    <m/>
    <m/>
    <m/>
    <n v="2731200"/>
    <n v="643"/>
    <n v="419.4"/>
    <s v=""/>
    <s v=""/>
    <s v=""/>
  </r>
  <r>
    <d v="2024-09-29T00:00:00"/>
    <x v="272"/>
    <n v="1300"/>
    <d v="1902-02-19T13:00:00"/>
    <m/>
    <n v="1.732"/>
    <n v="2.516"/>
    <n v="7.5490000000000004"/>
    <n v="162.85499999999999"/>
    <n v="4.74"/>
    <n v="52.9"/>
    <n v="6.2E-2"/>
    <n v="7.9000000000000001E-2"/>
    <n v="0"/>
    <n v="550.625"/>
    <m/>
    <m/>
    <m/>
    <m/>
    <n v="2731300"/>
    <n v="629.20000000000005"/>
    <n v="550.6"/>
    <s v=""/>
    <s v=""/>
    <s v=""/>
  </r>
  <r>
    <d v="2024-09-29T00:00:00"/>
    <x v="272"/>
    <n v="1400"/>
    <d v="1902-02-19T14:00:00"/>
    <m/>
    <n v="1.498"/>
    <n v="2.516"/>
    <n v="7.5490000000000004"/>
    <n v="160.047"/>
    <n v="4.8949999999999996"/>
    <n v="55.2"/>
    <n v="6.3E-2"/>
    <n v="7.8E-2"/>
    <n v="0"/>
    <n v="314.375"/>
    <m/>
    <m/>
    <m/>
    <m/>
    <n v="2731400"/>
    <n v="561.20000000000005"/>
    <n v="314.39999999999998"/>
    <s v=""/>
    <s v=""/>
    <s v=""/>
  </r>
  <r>
    <d v="2024-09-29T00:00:00"/>
    <x v="272"/>
    <n v="1500"/>
    <d v="1902-02-19T15:00:00"/>
    <m/>
    <n v="1.147"/>
    <n v="3.02"/>
    <n v="8.0519999999999996"/>
    <n v="160.047"/>
    <n v="2.1280000000000001"/>
    <n v="58.6"/>
    <n v="6.4000000000000001E-2"/>
    <n v="7.9000000000000001E-2"/>
    <n v="0"/>
    <n v="204.375"/>
    <m/>
    <m/>
    <m/>
    <m/>
    <n v="2731500"/>
    <n v="445.8"/>
    <n v="204.4"/>
    <s v=""/>
    <s v=""/>
    <s v=""/>
  </r>
  <r>
    <d v="2024-09-29T00:00:00"/>
    <x v="272"/>
    <n v="1600"/>
    <d v="1902-02-19T16:00:00"/>
    <m/>
    <n v="-0.25700000000000001"/>
    <n v="1.0069999999999999"/>
    <n v="6.5430000000000001"/>
    <n v="200.761"/>
    <n v="-0.67600000000000005"/>
    <n v="87.5"/>
    <n v="6.3E-2"/>
    <n v="7.9000000000000001E-2"/>
    <n v="0"/>
    <n v="56.875"/>
    <m/>
    <m/>
    <m/>
    <m/>
    <n v="2731600"/>
    <n v="293.2"/>
    <n v="56.9"/>
    <s v=""/>
    <s v=""/>
    <s v=""/>
  </r>
  <r>
    <d v="2024-09-29T00:00:00"/>
    <x v="272"/>
    <n v="1700"/>
    <d v="1902-02-19T17:00:00"/>
    <m/>
    <n v="0.32800000000000001"/>
    <n v="1.51"/>
    <n v="6.5430000000000001"/>
    <n v="161.45099999999999"/>
    <n v="-0.45100000000000001"/>
    <n v="85.6"/>
    <n v="6.3E-2"/>
    <n v="7.9000000000000001E-2"/>
    <n v="0"/>
    <n v="76.875"/>
    <m/>
    <m/>
    <m/>
    <m/>
    <n v="2731700"/>
    <n v="124.2"/>
    <n v="76.900000000000006"/>
    <s v=""/>
    <s v=""/>
    <s v=""/>
  </r>
  <r>
    <d v="2024-09-29T00:00:00"/>
    <x v="272"/>
    <n v="1800"/>
    <d v="1902-02-19T18:00:00"/>
    <m/>
    <n v="0.56200000000000006"/>
    <n v="1.0069999999999999"/>
    <n v="5.5359999999999996"/>
    <n v="162.85499999999999"/>
    <n v="-0.56299999999999994"/>
    <n v="83.8"/>
    <n v="6.3E-2"/>
    <n v="7.9000000000000001E-2"/>
    <n v="0"/>
    <n v="5.625"/>
    <m/>
    <m/>
    <m/>
    <m/>
    <n v="2731800"/>
    <n v="6.3"/>
    <n v="5.6"/>
    <s v=""/>
    <s v=""/>
    <s v=""/>
  </r>
  <r>
    <d v="2024-09-29T00:00:00"/>
    <x v="272"/>
    <n v="1900"/>
    <d v="1902-02-19T19:00:00"/>
    <m/>
    <n v="-0.49099999999999999"/>
    <n v="0.503"/>
    <n v="5.0330000000000004"/>
    <n v="165.66300000000001"/>
    <n v="-0.84499999999999997"/>
    <n v="88"/>
    <n v="6.2E-2"/>
    <n v="7.9000000000000001E-2"/>
    <n v="0"/>
    <n v="0.625"/>
    <m/>
    <m/>
    <m/>
    <m/>
    <n v="2731900"/>
    <n v="0"/>
    <n v="0"/>
    <s v=""/>
    <s v=""/>
    <s v=""/>
  </r>
  <r>
    <d v="2024-09-29T00:00:00"/>
    <x v="272"/>
    <n v="2000"/>
    <d v="1902-02-19T20:00:00"/>
    <m/>
    <n v="0.21099999999999999"/>
    <n v="1.0069999999999999"/>
    <n v="5.0330000000000004"/>
    <n v="134.77600000000001"/>
    <n v="-1.27"/>
    <n v="88.6"/>
    <n v="6.0999999999999999E-2"/>
    <n v="7.9000000000000001E-2"/>
    <n v="0"/>
    <n v="0.625"/>
    <m/>
    <m/>
    <m/>
    <m/>
    <n v="2732000"/>
    <n v="0"/>
    <n v="0"/>
    <s v=""/>
    <s v=""/>
    <s v=""/>
  </r>
  <r>
    <d v="2024-09-29T00:00:00"/>
    <x v="272"/>
    <n v="2100"/>
    <d v="1902-02-19T21:00:00"/>
    <m/>
    <n v="-2.3E-2"/>
    <n v="0.503"/>
    <n v="5.0330000000000004"/>
    <n v="181.10599999999999"/>
    <n v="-1.4410000000000001"/>
    <n v="87.6"/>
    <n v="6.0999999999999999E-2"/>
    <n v="7.9000000000000001E-2"/>
    <n v="0"/>
    <n v="0.625"/>
    <m/>
    <m/>
    <m/>
    <m/>
    <n v="2732100"/>
    <n v="0"/>
    <n v="0"/>
    <s v=""/>
    <s v=""/>
    <s v=""/>
  </r>
  <r>
    <d v="2024-09-29T00:00:00"/>
    <x v="272"/>
    <n v="2200"/>
    <d v="1902-02-19T22:00:00"/>
    <m/>
    <n v="-2.3E-2"/>
    <n v="0"/>
    <n v="2.516"/>
    <n v="188.125"/>
    <n v="-1.5269999999999999"/>
    <n v="88.1"/>
    <n v="6.0999999999999999E-2"/>
    <n v="7.9000000000000001E-2"/>
    <n v="0"/>
    <n v="0.625"/>
    <m/>
    <m/>
    <m/>
    <m/>
    <n v="2732200"/>
    <n v="0"/>
    <n v="0"/>
    <s v=""/>
    <s v=""/>
    <s v=""/>
  </r>
  <r>
    <d v="2024-09-29T00:00:00"/>
    <x v="272"/>
    <n v="2300"/>
    <d v="1902-02-19T23:00:00"/>
    <m/>
    <n v="9.4E-2"/>
    <n v="0"/>
    <n v="3.5230000000000001"/>
    <n v="195.14500000000001"/>
    <n v="-1.641"/>
    <n v="89.2"/>
    <n v="6.0999999999999999E-2"/>
    <n v="7.9000000000000001E-2"/>
    <n v="0"/>
    <n v="0.625"/>
    <m/>
    <m/>
    <m/>
    <m/>
    <n v="2732300"/>
    <n v="0"/>
    <n v="0"/>
    <s v=""/>
    <s v=""/>
    <s v=""/>
  </r>
  <r>
    <d v="2024-09-29T00:00:00"/>
    <x v="272"/>
    <n v="2400"/>
    <d v="1902-02-20T00:00:00"/>
    <m/>
    <n v="-2.3E-2"/>
    <n v="0"/>
    <n v="2.516"/>
    <n v="179.702"/>
    <n v="-1.67"/>
    <n v="89.3"/>
    <n v="0.06"/>
    <n v="7.8E-2"/>
    <n v="0"/>
    <n v="0.625"/>
    <m/>
    <m/>
    <m/>
    <m/>
    <n v="2732400"/>
    <n v="0"/>
    <n v="0"/>
    <n v="0.06"/>
    <n v="7.8E-2"/>
    <n v="0"/>
  </r>
  <r>
    <d v="2024-09-30T00:00:00"/>
    <x v="273"/>
    <n v="100"/>
    <d v="1902-02-20T01:00:00"/>
    <m/>
    <n v="-2.3E-2"/>
    <n v="0"/>
    <n v="1.51"/>
    <n v="153.02699999999999"/>
    <n v="-1.986"/>
    <n v="88.5"/>
    <n v="0.06"/>
    <n v="7.9000000000000001E-2"/>
    <n v="0"/>
    <n v="0.625"/>
    <m/>
    <m/>
    <m/>
    <m/>
    <n v="2740100"/>
    <n v="0"/>
    <n v="0"/>
    <s v=""/>
    <s v=""/>
    <s v=""/>
  </r>
  <r>
    <d v="2024-09-30T00:00:00"/>
    <x v="273"/>
    <n v="200"/>
    <d v="1902-02-20T02:00:00"/>
    <m/>
    <n v="-0.14000000000000001"/>
    <n v="0"/>
    <n v="0.503"/>
    <n v="126.35299999999999"/>
    <n v="-2.4209999999999998"/>
    <n v="91.1"/>
    <n v="0.06"/>
    <n v="7.8E-2"/>
    <n v="0"/>
    <n v="0.625"/>
    <m/>
    <m/>
    <m/>
    <m/>
    <n v="2740200"/>
    <n v="0"/>
    <n v="0"/>
    <s v=""/>
    <s v=""/>
    <s v=""/>
  </r>
  <r>
    <d v="2024-09-30T00:00:00"/>
    <x v="273"/>
    <n v="300"/>
    <d v="1902-02-20T03:00:00"/>
    <m/>
    <n v="0.21099999999999999"/>
    <n v="0"/>
    <n v="0"/>
    <n v="150.22"/>
    <n v="-4.1970000000000001"/>
    <n v="92.8"/>
    <n v="0.06"/>
    <n v="7.8E-2"/>
    <n v="0"/>
    <n v="0.625"/>
    <m/>
    <m/>
    <m/>
    <m/>
    <n v="2740300"/>
    <n v="0"/>
    <n v="0"/>
    <s v=""/>
    <s v=""/>
    <s v=""/>
  </r>
  <r>
    <d v="2024-09-30T00:00:00"/>
    <x v="273"/>
    <n v="400"/>
    <d v="1902-02-20T04:00:00"/>
    <m/>
    <n v="0.21099999999999999"/>
    <n v="0"/>
    <n v="0"/>
    <n v="150.22"/>
    <n v="-3.956"/>
    <n v="93.7"/>
    <n v="0.06"/>
    <n v="7.8E-2"/>
    <n v="0"/>
    <n v="0.625"/>
    <m/>
    <m/>
    <m/>
    <m/>
    <n v="2740400"/>
    <n v="0"/>
    <n v="0"/>
    <s v=""/>
    <s v=""/>
    <s v=""/>
  </r>
  <r>
    <d v="2024-09-30T00:00:00"/>
    <x v="273"/>
    <n v="500"/>
    <d v="1902-02-20T05:00:00"/>
    <m/>
    <n v="0.21099999999999999"/>
    <n v="0"/>
    <n v="0"/>
    <n v="174.08600000000001"/>
    <n v="-4.6509999999999998"/>
    <n v="93.6"/>
    <n v="0.06"/>
    <n v="7.8E-2"/>
    <n v="0"/>
    <n v="0.625"/>
    <m/>
    <m/>
    <m/>
    <m/>
    <n v="2740500"/>
    <n v="0"/>
    <n v="0"/>
    <s v=""/>
    <s v=""/>
    <s v=""/>
  </r>
  <r>
    <d v="2024-09-30T00:00:00"/>
    <x v="273"/>
    <n v="600"/>
    <d v="1902-02-20T06:00:00"/>
    <m/>
    <n v="0.32800000000000001"/>
    <n v="0"/>
    <n v="0.503"/>
    <n v="237.26300000000001"/>
    <n v="-4.3479999999999999"/>
    <n v="93.7"/>
    <n v="0.06"/>
    <n v="7.8E-2"/>
    <n v="0"/>
    <n v="0.625"/>
    <m/>
    <m/>
    <m/>
    <m/>
    <n v="2740600"/>
    <n v="0"/>
    <n v="0"/>
    <s v=""/>
    <s v=""/>
    <s v=""/>
  </r>
  <r>
    <d v="2024-09-30T00:00:00"/>
    <x v="273"/>
    <n v="700"/>
    <d v="1902-02-20T07:00:00"/>
    <m/>
    <n v="0.44500000000000001"/>
    <n v="0"/>
    <n v="0.503"/>
    <n v="263.93700000000001"/>
    <n v="-3.657"/>
    <n v="93.5"/>
    <n v="0.06"/>
    <n v="7.8E-2"/>
    <n v="0"/>
    <n v="11.875"/>
    <m/>
    <m/>
    <m/>
    <m/>
    <n v="2740700"/>
    <n v="46"/>
    <n v="11.9"/>
    <s v=""/>
    <s v=""/>
    <s v=""/>
  </r>
  <r>
    <d v="2024-09-30T00:00:00"/>
    <x v="273"/>
    <n v="800"/>
    <d v="1902-02-20T08:00:00"/>
    <m/>
    <n v="0.79600000000000004"/>
    <n v="0"/>
    <n v="1.0069999999999999"/>
    <n v="249.898"/>
    <n v="1.1259999999999999"/>
    <n v="86.9"/>
    <n v="0.06"/>
    <n v="7.8E-2"/>
    <n v="0.2"/>
    <n v="226.875"/>
    <m/>
    <m/>
    <m/>
    <m/>
    <n v="2740800"/>
    <n v="205.7"/>
    <n v="226.9"/>
    <s v=""/>
    <s v=""/>
    <s v=""/>
  </r>
  <r>
    <d v="2024-09-30T00:00:00"/>
    <x v="273"/>
    <n v="900"/>
    <d v="1902-02-20T09:00:00"/>
    <m/>
    <n v="-2.3E-2"/>
    <n v="0"/>
    <n v="2.0129999999999999"/>
    <n v="99.677999999999997"/>
    <n v="2.61"/>
    <n v="74.599999999999994"/>
    <n v="0.06"/>
    <n v="7.9000000000000001E-2"/>
    <n v="1.4"/>
    <n v="386.875"/>
    <m/>
    <m/>
    <m/>
    <m/>
    <n v="2740900"/>
    <n v="369.3"/>
    <n v="386.9"/>
    <s v=""/>
    <s v=""/>
    <s v=""/>
  </r>
  <r>
    <d v="2024-09-30T00:00:00"/>
    <x v="273"/>
    <n v="1000"/>
    <d v="1902-02-20T10:00:00"/>
    <m/>
    <n v="1.381"/>
    <n v="0.503"/>
    <n v="4.0259999999999998"/>
    <n v="63.176000000000002"/>
    <n v="4.4539999999999997"/>
    <n v="63.2"/>
    <n v="5.8000000000000003E-2"/>
    <n v="7.8E-2"/>
    <n v="0"/>
    <n v="516.875"/>
    <m/>
    <m/>
    <m/>
    <m/>
    <n v="2741000"/>
    <n v="504.7"/>
    <n v="516.9"/>
    <s v=""/>
    <s v=""/>
    <s v=""/>
  </r>
  <r>
    <d v="2024-09-30T00:00:00"/>
    <x v="273"/>
    <n v="1100"/>
    <d v="1902-02-20T11:00:00"/>
    <m/>
    <n v="1.381"/>
    <n v="1.0069999999999999"/>
    <n v="4.5289999999999999"/>
    <n v="44.924999999999997"/>
    <n v="5.7960000000000003"/>
    <n v="57.9"/>
    <n v="5.8999999999999997E-2"/>
    <n v="7.6999999999999999E-2"/>
    <n v="0"/>
    <n v="614.375"/>
    <m/>
    <m/>
    <m/>
    <m/>
    <n v="2741100"/>
    <n v="596.5"/>
    <n v="614.4"/>
    <s v=""/>
    <s v=""/>
    <s v=""/>
  </r>
  <r>
    <d v="2024-09-30T00:00:00"/>
    <x v="273"/>
    <n v="1200"/>
    <d v="1902-02-20T12:00:00"/>
    <m/>
    <n v="1.966"/>
    <n v="1.51"/>
    <n v="4.5289999999999999"/>
    <n v="105.294"/>
    <n v="7.4690000000000003"/>
    <n v="49.2"/>
    <n v="6.0999999999999999E-2"/>
    <n v="7.8E-2"/>
    <n v="0"/>
    <n v="660.625"/>
    <m/>
    <m/>
    <m/>
    <m/>
    <n v="2741200"/>
    <n v="637"/>
    <n v="660.6"/>
    <s v=""/>
    <s v=""/>
    <s v=""/>
  </r>
  <r>
    <d v="2024-09-30T00:00:00"/>
    <x v="273"/>
    <n v="1300"/>
    <d v="1902-02-20T13:00:00"/>
    <m/>
    <n v="1.147"/>
    <n v="1.51"/>
    <n v="5.0330000000000004"/>
    <n v="102.486"/>
    <n v="7.9950000000000001"/>
    <n v="48.8"/>
    <n v="6.2E-2"/>
    <n v="7.6999999999999999E-2"/>
    <n v="0"/>
    <n v="608.125"/>
    <m/>
    <m/>
    <m/>
    <m/>
    <n v="2741300"/>
    <n v="622.20000000000005"/>
    <n v="608.1"/>
    <s v=""/>
    <s v=""/>
    <s v=""/>
  </r>
  <r>
    <d v="2024-09-30T00:00:00"/>
    <x v="273"/>
    <n v="1400"/>
    <d v="1902-02-20T14:00:00"/>
    <m/>
    <n v="1.615"/>
    <n v="2.0129999999999999"/>
    <n v="4.5289999999999999"/>
    <n v="106.69799999999999"/>
    <n v="9.4600000000000009"/>
    <n v="47.2"/>
    <n v="6.3E-2"/>
    <n v="7.8E-2"/>
    <n v="0"/>
    <n v="546.875"/>
    <m/>
    <m/>
    <m/>
    <m/>
    <n v="2741400"/>
    <n v="554.20000000000005"/>
    <n v="546.9"/>
    <s v=""/>
    <s v=""/>
    <s v=""/>
  </r>
  <r>
    <d v="2024-09-30T00:00:00"/>
    <x v="273"/>
    <n v="1500"/>
    <d v="1902-02-20T15:00:00"/>
    <m/>
    <n v="0.56200000000000006"/>
    <n v="1.51"/>
    <n v="4.5289999999999999"/>
    <n v="108.102"/>
    <n v="6.077"/>
    <n v="48.8"/>
    <n v="6.5000000000000002E-2"/>
    <n v="7.8E-2"/>
    <n v="0"/>
    <n v="286.875"/>
    <m/>
    <m/>
    <m/>
    <m/>
    <n v="2741500"/>
    <n v="438"/>
    <n v="286.89999999999998"/>
    <s v=""/>
    <s v=""/>
    <s v=""/>
  </r>
  <r>
    <d v="2024-09-30T00:00:00"/>
    <x v="273"/>
    <n v="1600"/>
    <d v="1902-02-20T16:00:00"/>
    <m/>
    <n v="0.67900000000000005"/>
    <n v="1.0069999999999999"/>
    <n v="3.02"/>
    <n v="96.870999999999995"/>
    <n v="5.05"/>
    <n v="54.8"/>
    <n v="6.6000000000000003E-2"/>
    <n v="7.8E-2"/>
    <n v="0"/>
    <n v="146.875"/>
    <m/>
    <m/>
    <m/>
    <m/>
    <n v="2741600"/>
    <n v="285.5"/>
    <n v="146.9"/>
    <s v=""/>
    <s v=""/>
    <s v=""/>
  </r>
  <r>
    <d v="2024-09-30T00:00:00"/>
    <x v="273"/>
    <n v="1700"/>
    <d v="1902-02-20T17:00:00"/>
    <m/>
    <n v="0.79600000000000004"/>
    <n v="0.503"/>
    <n v="3.02"/>
    <n v="88.447000000000003"/>
    <n v="3.827"/>
    <n v="56.3"/>
    <n v="6.6000000000000003E-2"/>
    <n v="7.8E-2"/>
    <n v="0"/>
    <n v="79.375"/>
    <m/>
    <m/>
    <m/>
    <m/>
    <n v="2741700"/>
    <n v="117.3"/>
    <n v="79.400000000000006"/>
    <s v=""/>
    <s v=""/>
    <s v=""/>
  </r>
  <r>
    <d v="2024-09-30T00:00:00"/>
    <x v="273"/>
    <n v="1800"/>
    <d v="1902-02-20T18:00:00"/>
    <m/>
    <n v="0.44500000000000001"/>
    <n v="0"/>
    <n v="2.516"/>
    <n v="36.502000000000002"/>
    <n v="2.61"/>
    <n v="61.8"/>
    <n v="6.6000000000000003E-2"/>
    <n v="7.9000000000000001E-2"/>
    <n v="0"/>
    <n v="10.625"/>
    <m/>
    <m/>
    <m/>
    <m/>
    <n v="2741800"/>
    <n v="4.8"/>
    <n v="10.6"/>
    <s v=""/>
    <s v=""/>
    <s v=""/>
  </r>
  <r>
    <d v="2024-09-30T00:00:00"/>
    <x v="273"/>
    <n v="1900"/>
    <d v="1902-02-20T19:00:00"/>
    <m/>
    <n v="0.67900000000000005"/>
    <n v="0"/>
    <n v="3.02"/>
    <n v="12.635"/>
    <n v="4.0369999999999999"/>
    <n v="56"/>
    <n v="6.5000000000000002E-2"/>
    <n v="7.9000000000000001E-2"/>
    <n v="0"/>
    <n v="0.625"/>
    <m/>
    <m/>
    <m/>
    <m/>
    <n v="2741900"/>
    <n v="0"/>
    <n v="0"/>
    <s v=""/>
    <s v=""/>
    <s v=""/>
  </r>
  <r>
    <d v="2024-09-30T00:00:00"/>
    <x v="273"/>
    <n v="2000"/>
    <d v="1902-02-20T20:00:00"/>
    <m/>
    <n v="0.56200000000000006"/>
    <n v="0"/>
    <n v="1.0069999999999999"/>
    <n v="54.753"/>
    <n v="3.5379999999999998"/>
    <n v="53.9"/>
    <n v="6.5000000000000002E-2"/>
    <n v="7.9000000000000001E-2"/>
    <n v="0"/>
    <n v="0.625"/>
    <m/>
    <m/>
    <m/>
    <m/>
    <n v="2742000"/>
    <n v="0"/>
    <n v="0"/>
    <s v=""/>
    <s v=""/>
    <s v=""/>
  </r>
  <r>
    <d v="2024-09-30T00:00:00"/>
    <x v="273"/>
    <n v="2100"/>
    <d v="1902-02-20T21:00:00"/>
    <m/>
    <n v="0.56200000000000006"/>
    <n v="0"/>
    <n v="3.5230000000000001"/>
    <n v="29.481999999999999"/>
    <n v="4.4279999999999999"/>
    <n v="52.1"/>
    <n v="6.4000000000000001E-2"/>
    <n v="7.9000000000000001E-2"/>
    <n v="0"/>
    <n v="0.625"/>
    <m/>
    <m/>
    <m/>
    <m/>
    <n v="2742100"/>
    <n v="0"/>
    <n v="0"/>
    <s v=""/>
    <s v=""/>
    <s v=""/>
  </r>
  <r>
    <d v="2024-09-30T00:00:00"/>
    <x v="273"/>
    <n v="2200"/>
    <d v="1902-02-20T22:00:00"/>
    <m/>
    <n v="0.79600000000000004"/>
    <n v="0"/>
    <n v="1.0069999999999999"/>
    <n v="209.184"/>
    <n v="4.0369999999999999"/>
    <n v="52.3"/>
    <n v="6.3E-2"/>
    <n v="7.9000000000000001E-2"/>
    <n v="0"/>
    <n v="0.625"/>
    <m/>
    <m/>
    <m/>
    <m/>
    <n v="2742200"/>
    <n v="0"/>
    <n v="0"/>
    <s v=""/>
    <s v=""/>
    <s v=""/>
  </r>
  <r>
    <d v="2024-09-30T00:00:00"/>
    <x v="273"/>
    <n v="2300"/>
    <d v="1902-02-20T23:00:00"/>
    <m/>
    <n v="0.32800000000000001"/>
    <n v="0"/>
    <n v="2.0129999999999999"/>
    <n v="355.19200000000001"/>
    <n v="4.3499999999999996"/>
    <n v="50.3"/>
    <n v="6.3E-2"/>
    <n v="7.9000000000000001E-2"/>
    <n v="0"/>
    <n v="0.625"/>
    <m/>
    <m/>
    <m/>
    <m/>
    <n v="2742300"/>
    <n v="0"/>
    <n v="0"/>
    <s v=""/>
    <s v=""/>
    <s v=""/>
  </r>
  <r>
    <d v="2024-09-30T00:00:00"/>
    <x v="273"/>
    <n v="2400"/>
    <d v="1902-02-21T00:00:00"/>
    <m/>
    <n v="0.67900000000000005"/>
    <n v="0"/>
    <n v="2.516"/>
    <n v="57.561"/>
    <n v="5.3849999999999998"/>
    <n v="50.3"/>
    <n v="6.3E-2"/>
    <n v="7.9000000000000001E-2"/>
    <n v="0"/>
    <n v="0.625"/>
    <m/>
    <m/>
    <m/>
    <m/>
    <n v="2742400"/>
    <n v="0"/>
    <n v="0"/>
    <n v="6.3E-2"/>
    <n v="7.9000000000000001E-2"/>
    <n v="7.0000000000000001E-3"/>
  </r>
  <r>
    <d v="2024-10-01T00:00:00"/>
    <x v="274"/>
    <n v="100"/>
    <d v="1902-02-21T01:00:00"/>
    <m/>
    <n v="0.56200000000000006"/>
    <n v="0.503"/>
    <n v="4.5289999999999999"/>
    <n v="345.36500000000001"/>
    <n v="2.9830000000000001"/>
    <n v="52"/>
    <n v="6.3E-2"/>
    <n v="7.9000000000000001E-2"/>
    <n v="0"/>
    <n v="0.625"/>
    <m/>
    <m/>
    <m/>
    <m/>
    <n v="2750100"/>
    <n v="0"/>
    <n v="0"/>
    <s v=""/>
    <s v=""/>
    <s v=""/>
  </r>
  <r>
    <d v="2024-10-01T00:00:00"/>
    <x v="274"/>
    <n v="200"/>
    <d v="1902-02-21T02:00:00"/>
    <m/>
    <n v="0.79600000000000004"/>
    <n v="1.51"/>
    <n v="4.5289999999999999"/>
    <n v="328.51799999999997"/>
    <n v="2.9830000000000001"/>
    <n v="53.3"/>
    <n v="6.3E-2"/>
    <n v="7.9000000000000001E-2"/>
    <n v="0"/>
    <n v="0.625"/>
    <m/>
    <m/>
    <m/>
    <m/>
    <n v="2750200"/>
    <n v="0"/>
    <n v="0"/>
    <s v=""/>
    <s v=""/>
    <s v=""/>
  </r>
  <r>
    <d v="2024-10-01T00:00:00"/>
    <x v="274"/>
    <n v="300"/>
    <d v="1902-02-21T03:00:00"/>
    <m/>
    <n v="0.79600000000000004"/>
    <n v="2.0129999999999999"/>
    <n v="5.5359999999999996"/>
    <n v="329.92200000000003"/>
    <n v="2.2890000000000001"/>
    <n v="52.9"/>
    <n v="6.2E-2"/>
    <n v="7.9000000000000001E-2"/>
    <n v="0"/>
    <n v="0.625"/>
    <m/>
    <m/>
    <m/>
    <m/>
    <n v="2750300"/>
    <n v="0"/>
    <n v="0"/>
    <s v=""/>
    <s v=""/>
    <s v=""/>
  </r>
  <r>
    <d v="2024-10-01T00:00:00"/>
    <x v="274"/>
    <n v="400"/>
    <d v="1902-02-21T04:00:00"/>
    <m/>
    <n v="1.498"/>
    <n v="0.503"/>
    <n v="5.5359999999999996"/>
    <n v="317.286"/>
    <n v="3.67"/>
    <n v="56.4"/>
    <n v="6.2E-2"/>
    <n v="7.9000000000000001E-2"/>
    <n v="0"/>
    <n v="0.625"/>
    <m/>
    <m/>
    <m/>
    <m/>
    <n v="2750400"/>
    <n v="0"/>
    <n v="0"/>
    <s v=""/>
    <s v=""/>
    <s v=""/>
  </r>
  <r>
    <d v="2024-10-01T00:00:00"/>
    <x v="274"/>
    <n v="500"/>
    <d v="1902-02-21T05:00:00"/>
    <m/>
    <n v="0.91300000000000003"/>
    <n v="0"/>
    <n v="1.51"/>
    <n v="28.077999999999999"/>
    <n v="4.4020000000000001"/>
    <n v="58.3"/>
    <n v="6.2E-2"/>
    <n v="7.9000000000000001E-2"/>
    <n v="0"/>
    <n v="0.625"/>
    <m/>
    <m/>
    <m/>
    <m/>
    <n v="2750500"/>
    <n v="0"/>
    <n v="0"/>
    <s v=""/>
    <s v=""/>
    <s v=""/>
  </r>
  <r>
    <d v="2024-10-01T00:00:00"/>
    <x v="274"/>
    <n v="600"/>
    <d v="1902-02-21T06:00:00"/>
    <m/>
    <n v="0.67900000000000005"/>
    <n v="0"/>
    <n v="3.02"/>
    <n v="98.275000000000006"/>
    <n v="6.1280000000000001"/>
    <n v="60"/>
    <n v="6.2E-2"/>
    <n v="7.9000000000000001E-2"/>
    <n v="0"/>
    <n v="0.625"/>
    <m/>
    <m/>
    <m/>
    <m/>
    <n v="2750600"/>
    <n v="0"/>
    <n v="0"/>
    <s v=""/>
    <s v=""/>
    <s v=""/>
  </r>
  <r>
    <d v="2024-10-01T00:00:00"/>
    <x v="274"/>
    <n v="700"/>
    <d v="1902-02-21T07:00:00"/>
    <m/>
    <n v="0.67900000000000005"/>
    <n v="0.503"/>
    <n v="5.0330000000000004"/>
    <n v="108.102"/>
    <n v="6.56"/>
    <n v="62.7"/>
    <n v="6.2E-2"/>
    <n v="7.9000000000000001E-2"/>
    <n v="0"/>
    <n v="20.625"/>
    <m/>
    <m/>
    <m/>
    <m/>
    <n v="2750700"/>
    <n v="43.3"/>
    <n v="20.6"/>
    <s v=""/>
    <s v=""/>
    <s v=""/>
  </r>
  <r>
    <d v="2024-10-01T00:00:00"/>
    <x v="274"/>
    <n v="800"/>
    <d v="1902-02-21T08:00:00"/>
    <m/>
    <n v="1.03"/>
    <n v="1.0069999999999999"/>
    <n v="5.0330000000000004"/>
    <n v="91.254999999999995"/>
    <n v="9.0399999999999991"/>
    <n v="60.1"/>
    <n v="6.0999999999999999E-2"/>
    <n v="7.9000000000000001E-2"/>
    <n v="0"/>
    <n v="175.625"/>
    <m/>
    <m/>
    <m/>
    <m/>
    <n v="2750800"/>
    <n v="201"/>
    <n v="175.6"/>
    <s v=""/>
    <s v=""/>
    <s v=""/>
  </r>
  <r>
    <d v="2024-10-01T00:00:00"/>
    <x v="274"/>
    <n v="900"/>
    <d v="1902-02-21T09:00:00"/>
    <m/>
    <n v="0.79600000000000004"/>
    <n v="0.503"/>
    <n v="4.5289999999999999"/>
    <n v="105.294"/>
    <n v="8.2200000000000006"/>
    <n v="56.9"/>
    <n v="6.0999999999999999E-2"/>
    <n v="7.8E-2"/>
    <n v="0"/>
    <n v="240.625"/>
    <m/>
    <m/>
    <m/>
    <m/>
    <n v="2750900"/>
    <n v="364.2"/>
    <n v="240.6"/>
    <s v=""/>
    <s v=""/>
    <s v=""/>
  </r>
  <r>
    <d v="2024-10-01T00:00:00"/>
    <x v="274"/>
    <n v="1000"/>
    <d v="1902-02-21T10:00:00"/>
    <m/>
    <n v="0.91300000000000003"/>
    <n v="0.503"/>
    <n v="3.02"/>
    <n v="112.31399999999999"/>
    <n v="8.3439999999999994"/>
    <n v="56.6"/>
    <n v="6.2E-2"/>
    <n v="7.8E-2"/>
    <n v="0"/>
    <n v="266.875"/>
    <m/>
    <m/>
    <m/>
    <m/>
    <n v="2751000"/>
    <n v="499"/>
    <n v="266.89999999999998"/>
    <s v=""/>
    <s v=""/>
    <s v=""/>
  </r>
  <r>
    <d v="2024-10-01T00:00:00"/>
    <x v="274"/>
    <n v="1100"/>
    <d v="1902-02-21T11:00:00"/>
    <m/>
    <n v="0.91300000000000003"/>
    <n v="1.0069999999999999"/>
    <n v="3.5230000000000001"/>
    <n v="63.176000000000002"/>
    <n v="5.9240000000000004"/>
    <n v="57.5"/>
    <n v="6.2E-2"/>
    <n v="7.9000000000000001E-2"/>
    <n v="0"/>
    <n v="196.875"/>
    <m/>
    <m/>
    <m/>
    <m/>
    <n v="2751100"/>
    <n v="590.5"/>
    <n v="196.9"/>
    <s v=""/>
    <s v=""/>
    <s v=""/>
  </r>
  <r>
    <d v="2024-10-01T00:00:00"/>
    <x v="274"/>
    <n v="1200"/>
    <d v="1902-02-21T12:00:00"/>
    <m/>
    <n v="1.147"/>
    <n v="1.0069999999999999"/>
    <n v="3.5230000000000001"/>
    <n v="332.72899999999998"/>
    <n v="6.4580000000000002"/>
    <n v="59.1"/>
    <n v="6.3E-2"/>
    <n v="7.8E-2"/>
    <n v="0"/>
    <n v="106.875"/>
    <m/>
    <m/>
    <m/>
    <m/>
    <n v="2751200"/>
    <n v="630.20000000000005"/>
    <n v="106.9"/>
    <s v=""/>
    <s v=""/>
    <s v=""/>
  </r>
  <r>
    <d v="2024-10-01T00:00:00"/>
    <x v="274"/>
    <n v="1300"/>
    <d v="1902-02-21T13:00:00"/>
    <m/>
    <n v="0.91300000000000003"/>
    <n v="0"/>
    <n v="1.51"/>
    <n v="63.176000000000002"/>
    <n v="6.23"/>
    <n v="62.8"/>
    <n v="6.3E-2"/>
    <n v="7.9000000000000001E-2"/>
    <n v="0"/>
    <n v="80.625"/>
    <m/>
    <m/>
    <m/>
    <m/>
    <n v="2751300"/>
    <n v="615.29999999999995"/>
    <n v="80.599999999999994"/>
    <s v=""/>
    <s v=""/>
    <s v=""/>
  </r>
  <r>
    <d v="2024-10-01T00:00:00"/>
    <x v="274"/>
    <n v="1400"/>
    <d v="1902-02-21T14:00:00"/>
    <m/>
    <n v="1.03"/>
    <n v="0"/>
    <n v="1.51"/>
    <n v="336.94099999999997"/>
    <n v="6.4580000000000002"/>
    <n v="62.1"/>
    <n v="6.3E-2"/>
    <n v="7.8E-2"/>
    <n v="0"/>
    <n v="91.875"/>
    <m/>
    <m/>
    <m/>
    <m/>
    <n v="2751400"/>
    <n v="546.79999999999995"/>
    <n v="91.9"/>
    <s v=""/>
    <s v=""/>
    <s v=""/>
  </r>
  <r>
    <d v="2024-10-01T00:00:00"/>
    <x v="274"/>
    <n v="1500"/>
    <d v="1902-02-21T15:00:00"/>
    <m/>
    <n v="0.91300000000000003"/>
    <n v="0.503"/>
    <n v="4.0259999999999998"/>
    <n v="116.52500000000001"/>
    <n v="5.4880000000000004"/>
    <n v="62.1"/>
    <n v="6.3E-2"/>
    <n v="7.9000000000000001E-2"/>
    <n v="0"/>
    <n v="73.125"/>
    <m/>
    <m/>
    <m/>
    <m/>
    <n v="2751500"/>
    <n v="430.3"/>
    <n v="73.099999999999994"/>
    <s v=""/>
    <s v=""/>
    <s v=""/>
  </r>
  <r>
    <d v="2024-10-01T00:00:00"/>
    <x v="274"/>
    <n v="1600"/>
    <d v="1902-02-21T16:00:00"/>
    <m/>
    <n v="0.91300000000000003"/>
    <n v="1.0069999999999999"/>
    <n v="4.5289999999999999"/>
    <n v="140.392"/>
    <n v="4.7140000000000004"/>
    <n v="77.599999999999994"/>
    <n v="6.3E-2"/>
    <n v="7.9000000000000001E-2"/>
    <n v="0"/>
    <n v="49.375"/>
    <m/>
    <m/>
    <m/>
    <m/>
    <n v="2751600"/>
    <n v="278"/>
    <n v="49.4"/>
    <s v=""/>
    <s v=""/>
    <s v=""/>
  </r>
  <r>
    <d v="2024-10-01T00:00:00"/>
    <x v="274"/>
    <n v="1700"/>
    <d v="1902-02-21T17:00:00"/>
    <m/>
    <n v="1.147"/>
    <n v="1.51"/>
    <n v="7.0460000000000003"/>
    <n v="160.047"/>
    <n v="2.69"/>
    <n v="84.6"/>
    <n v="6.3E-2"/>
    <n v="7.6999999999999999E-2"/>
    <n v="0.4"/>
    <n v="11.875"/>
    <m/>
    <m/>
    <m/>
    <m/>
    <n v="2751700"/>
    <n v="110.5"/>
    <n v="11.9"/>
    <s v=""/>
    <s v=""/>
    <s v=""/>
  </r>
  <r>
    <d v="2024-10-01T00:00:00"/>
    <x v="274"/>
    <n v="1800"/>
    <d v="1902-02-21T18:00:00"/>
    <m/>
    <n v="0.67900000000000005"/>
    <n v="3.5230000000000001"/>
    <n v="9.0589999999999993"/>
    <n v="150.22"/>
    <n v="2.1549999999999998"/>
    <n v="89"/>
    <n v="6.2E-2"/>
    <n v="7.6999999999999999E-2"/>
    <n v="0.2"/>
    <n v="6.875"/>
    <m/>
    <m/>
    <m/>
    <m/>
    <n v="2751800"/>
    <n v="3.8"/>
    <n v="6.9"/>
    <s v=""/>
    <s v=""/>
    <s v=""/>
  </r>
  <r>
    <d v="2024-10-01T00:00:00"/>
    <x v="274"/>
    <n v="1900"/>
    <d v="1902-02-21T19:00:00"/>
    <m/>
    <n v="0.44500000000000001"/>
    <n v="2.0129999999999999"/>
    <n v="8.5559999999999992"/>
    <n v="167.06700000000001"/>
    <n v="1.8049999999999999"/>
    <n v="85.6"/>
    <n v="6.2E-2"/>
    <n v="7.6999999999999999E-2"/>
    <n v="0"/>
    <n v="0.625"/>
    <m/>
    <m/>
    <m/>
    <m/>
    <n v="2751900"/>
    <n v="0"/>
    <n v="0"/>
    <s v=""/>
    <s v=""/>
    <s v=""/>
  </r>
  <r>
    <d v="2024-10-01T00:00:00"/>
    <x v="274"/>
    <n v="2000"/>
    <d v="1902-02-21T20:00:00"/>
    <m/>
    <n v="0.56200000000000006"/>
    <n v="4.0259999999999998"/>
    <n v="10.569000000000001"/>
    <n v="167.06700000000001"/>
    <n v="0.79700000000000004"/>
    <n v="80.400000000000006"/>
    <n v="6.2E-2"/>
    <n v="7.6999999999999999E-2"/>
    <n v="0"/>
    <n v="0.625"/>
    <m/>
    <m/>
    <m/>
    <m/>
    <n v="2752000"/>
    <n v="0"/>
    <n v="0"/>
    <s v=""/>
    <s v=""/>
    <s v=""/>
  </r>
  <r>
    <d v="2024-10-01T00:00:00"/>
    <x v="274"/>
    <n v="2100"/>
    <d v="1902-02-21T21:00:00"/>
    <m/>
    <n v="0.91300000000000003"/>
    <n v="4.0259999999999998"/>
    <n v="10.569000000000001"/>
    <n v="153.02699999999999"/>
    <n v="0.35599999999999998"/>
    <n v="80.099999999999994"/>
    <n v="6.0999999999999999E-2"/>
    <n v="7.8E-2"/>
    <n v="0"/>
    <n v="0.625"/>
    <m/>
    <m/>
    <m/>
    <m/>
    <n v="2752100"/>
    <n v="0"/>
    <n v="0"/>
    <s v=""/>
    <s v=""/>
    <s v=""/>
  </r>
  <r>
    <d v="2024-10-01T00:00:00"/>
    <x v="274"/>
    <n v="2200"/>
    <d v="1902-02-21T22:00:00"/>
    <m/>
    <n v="0.79600000000000004"/>
    <n v="2.0129999999999999"/>
    <n v="8.5559999999999992"/>
    <n v="138.988"/>
    <n v="-0.19900000000000001"/>
    <n v="82.3"/>
    <n v="6.0999999999999999E-2"/>
    <n v="7.8E-2"/>
    <n v="0"/>
    <n v="0.625"/>
    <m/>
    <m/>
    <m/>
    <m/>
    <n v="2752200"/>
    <n v="0"/>
    <n v="0"/>
    <s v=""/>
    <s v=""/>
    <s v=""/>
  </r>
  <r>
    <d v="2024-10-01T00:00:00"/>
    <x v="274"/>
    <n v="2300"/>
    <d v="1902-02-21T23:00:00"/>
    <m/>
    <n v="0.79600000000000004"/>
    <n v="0"/>
    <n v="3.02"/>
    <n v="143.19999999999999"/>
    <n v="-1.0429999999999999"/>
    <n v="84.3"/>
    <n v="6.0999999999999999E-2"/>
    <n v="7.8E-2"/>
    <n v="0"/>
    <n v="0.625"/>
    <m/>
    <m/>
    <m/>
    <m/>
    <n v="2752300"/>
    <n v="0"/>
    <n v="0"/>
    <s v=""/>
    <s v=""/>
    <s v=""/>
  </r>
  <r>
    <d v="2024-10-01T00:00:00"/>
    <x v="274"/>
    <n v="2400"/>
    <d v="1902-02-22T00:00:00"/>
    <m/>
    <n v="0.67900000000000005"/>
    <n v="0.503"/>
    <n v="5.5359999999999996"/>
    <n v="153.02699999999999"/>
    <n v="-0.73199999999999998"/>
    <n v="83.3"/>
    <n v="6.0999999999999999E-2"/>
    <n v="7.8E-2"/>
    <n v="0"/>
    <n v="0.625"/>
    <m/>
    <m/>
    <m/>
    <m/>
    <n v="2752400"/>
    <n v="0"/>
    <n v="0"/>
    <n v="6.0999999999999999E-2"/>
    <n v="7.8E-2"/>
    <n v="7.0000000000000001E-3"/>
  </r>
  <r>
    <d v="2024-10-02T00:00:00"/>
    <x v="275"/>
    <n v="100"/>
    <d v="1902-02-22T01:00:00"/>
    <m/>
    <n v="0.91300000000000003"/>
    <n v="0"/>
    <n v="4.0259999999999998"/>
    <n v="129.161"/>
    <n v="-0.59099999999999997"/>
    <n v="81.8"/>
    <n v="6.0999999999999999E-2"/>
    <n v="7.8E-2"/>
    <n v="0"/>
    <n v="0.625"/>
    <m/>
    <m/>
    <m/>
    <m/>
    <n v="2760100"/>
    <n v="0"/>
    <n v="0"/>
    <s v=""/>
    <s v=""/>
    <s v=""/>
  </r>
  <r>
    <d v="2024-10-02T00:00:00"/>
    <x v="275"/>
    <n v="200"/>
    <d v="1902-02-22T02:00:00"/>
    <m/>
    <n v="0.91300000000000003"/>
    <n v="0"/>
    <n v="3.5230000000000001"/>
    <n v="134.77600000000001"/>
    <n v="-0.255"/>
    <n v="80.7"/>
    <n v="0.06"/>
    <n v="7.8E-2"/>
    <n v="0"/>
    <n v="0.625"/>
    <m/>
    <m/>
    <m/>
    <m/>
    <n v="2760200"/>
    <n v="0"/>
    <n v="0"/>
    <s v=""/>
    <s v=""/>
    <s v=""/>
  </r>
  <r>
    <d v="2024-10-02T00:00:00"/>
    <x v="275"/>
    <n v="300"/>
    <d v="1902-02-22T03:00:00"/>
    <m/>
    <n v="1.147"/>
    <n v="0"/>
    <n v="4.5289999999999999"/>
    <n v="137.584"/>
    <n v="-1.413"/>
    <n v="80"/>
    <n v="0.06"/>
    <n v="7.8E-2"/>
    <n v="0"/>
    <n v="0.625"/>
    <m/>
    <m/>
    <m/>
    <m/>
    <n v="2760300"/>
    <n v="0"/>
    <n v="0"/>
    <s v=""/>
    <s v=""/>
    <s v=""/>
  </r>
  <r>
    <d v="2024-10-02T00:00:00"/>
    <x v="275"/>
    <n v="400"/>
    <d v="1902-02-22T04:00:00"/>
    <m/>
    <n v="0.79600000000000004"/>
    <n v="0.503"/>
    <n v="5.0330000000000004"/>
    <n v="151.624"/>
    <n v="-1.0149999999999999"/>
    <n v="82.2"/>
    <n v="0.06"/>
    <n v="7.6999999999999999E-2"/>
    <n v="0"/>
    <n v="0.625"/>
    <m/>
    <m/>
    <m/>
    <m/>
    <n v="2760400"/>
    <n v="0"/>
    <n v="0"/>
    <s v=""/>
    <s v=""/>
    <s v=""/>
  </r>
  <r>
    <d v="2024-10-02T00:00:00"/>
    <x v="275"/>
    <n v="500"/>
    <d v="1902-02-22T05:00:00"/>
    <m/>
    <n v="1.03"/>
    <n v="1.0069999999999999"/>
    <n v="5.5359999999999996"/>
    <n v="161.45099999999999"/>
    <n v="-1.3839999999999999"/>
    <n v="86.7"/>
    <n v="0.06"/>
    <n v="7.8E-2"/>
    <n v="0"/>
    <n v="0.625"/>
    <m/>
    <m/>
    <m/>
    <m/>
    <n v="2760500"/>
    <n v="0"/>
    <n v="0"/>
    <s v=""/>
    <s v=""/>
    <s v=""/>
  </r>
  <r>
    <d v="2024-10-02T00:00:00"/>
    <x v="275"/>
    <n v="600"/>
    <d v="1902-02-22T06:00:00"/>
    <m/>
    <n v="0.79600000000000004"/>
    <n v="2.0129999999999999"/>
    <n v="7.5490000000000004"/>
    <n v="154.43100000000001"/>
    <n v="-0.84499999999999997"/>
    <n v="88.9"/>
    <n v="0.06"/>
    <n v="7.8E-2"/>
    <n v="0"/>
    <n v="0.625"/>
    <m/>
    <m/>
    <m/>
    <m/>
    <n v="2760600"/>
    <n v="0"/>
    <n v="0"/>
    <s v=""/>
    <s v=""/>
    <s v=""/>
  </r>
  <r>
    <d v="2024-10-02T00:00:00"/>
    <x v="275"/>
    <n v="700"/>
    <d v="1902-02-22T07:00:00"/>
    <m/>
    <n v="0.79600000000000004"/>
    <n v="2.0129999999999999"/>
    <n v="6.5430000000000001"/>
    <n v="158.643"/>
    <n v="-0.84499999999999997"/>
    <n v="88"/>
    <n v="0.06"/>
    <n v="7.8E-2"/>
    <n v="0"/>
    <n v="20.625"/>
    <m/>
    <m/>
    <m/>
    <m/>
    <n v="2760700"/>
    <n v="40.299999999999997"/>
    <n v="20.6"/>
    <s v=""/>
    <s v=""/>
    <s v=""/>
  </r>
  <r>
    <d v="2024-10-02T00:00:00"/>
    <x v="275"/>
    <n v="800"/>
    <d v="1902-02-22T08:00:00"/>
    <m/>
    <n v="1.03"/>
    <n v="2.0129999999999999"/>
    <n v="7.0460000000000003"/>
    <n v="157.239"/>
    <n v="0.60499999999999998"/>
    <n v="82.6"/>
    <n v="5.8999999999999997E-2"/>
    <n v="7.8E-2"/>
    <n v="0"/>
    <n v="183.125"/>
    <m/>
    <m/>
    <m/>
    <m/>
    <n v="2760800"/>
    <n v="196.5"/>
    <n v="183.1"/>
    <s v=""/>
    <s v=""/>
    <s v=""/>
  </r>
  <r>
    <d v="2024-10-02T00:00:00"/>
    <x v="275"/>
    <n v="900"/>
    <d v="1902-02-22T09:00:00"/>
    <m/>
    <n v="1.264"/>
    <n v="2.0129999999999999"/>
    <n v="6.0389999999999997"/>
    <n v="134.77600000000001"/>
    <n v="1.724"/>
    <n v="80.5"/>
    <n v="0.06"/>
    <n v="7.9000000000000001E-2"/>
    <n v="0"/>
    <n v="311.875"/>
    <m/>
    <m/>
    <m/>
    <m/>
    <n v="2760900"/>
    <n v="359"/>
    <n v="311.89999999999998"/>
    <s v=""/>
    <s v=""/>
    <s v=""/>
  </r>
  <r>
    <d v="2024-10-02T00:00:00"/>
    <x v="275"/>
    <n v="1000"/>
    <d v="1902-02-22T10:00:00"/>
    <m/>
    <n v="1.732"/>
    <n v="2.0129999999999999"/>
    <n v="5.5359999999999996"/>
    <n v="151.624"/>
    <n v="4.8440000000000003"/>
    <n v="77.3"/>
    <n v="5.8999999999999997E-2"/>
    <n v="7.8E-2"/>
    <n v="0"/>
    <n v="328.125"/>
    <m/>
    <m/>
    <m/>
    <m/>
    <n v="2761000"/>
    <n v="493.3"/>
    <n v="328.1"/>
    <s v=""/>
    <s v=""/>
    <s v=""/>
  </r>
  <r>
    <d v="2024-10-02T00:00:00"/>
    <x v="275"/>
    <n v="1100"/>
    <d v="1902-02-22T11:00:00"/>
    <m/>
    <n v="1.03"/>
    <n v="2.0129999999999999"/>
    <n v="6.5430000000000001"/>
    <n v="153.02699999999999"/>
    <n v="2.3159999999999998"/>
    <n v="73.8"/>
    <n v="0.06"/>
    <n v="7.8E-2"/>
    <n v="0"/>
    <n v="259.375"/>
    <m/>
    <m/>
    <m/>
    <m/>
    <n v="2761100"/>
    <n v="584.29999999999995"/>
    <n v="259.39999999999998"/>
    <s v=""/>
    <s v=""/>
    <s v=""/>
  </r>
  <r>
    <d v="2024-10-02T00:00:00"/>
    <x v="275"/>
    <n v="1200"/>
    <d v="1902-02-22T12:00:00"/>
    <m/>
    <n v="1.147"/>
    <n v="2.0129999999999999"/>
    <n v="6.0389999999999997"/>
    <n v="143.19999999999999"/>
    <n v="5.282"/>
    <n v="71.7"/>
    <n v="0.06"/>
    <n v="7.8E-2"/>
    <n v="0"/>
    <n v="379.375"/>
    <m/>
    <m/>
    <m/>
    <m/>
    <n v="2761200"/>
    <n v="623.79999999999995"/>
    <n v="379.4"/>
    <s v=""/>
    <s v=""/>
    <s v=""/>
  </r>
  <r>
    <d v="2024-10-02T00:00:00"/>
    <x v="275"/>
    <n v="1300"/>
    <d v="1902-02-22T13:00:00"/>
    <m/>
    <n v="0.91300000000000003"/>
    <n v="1.51"/>
    <n v="6.0389999999999997"/>
    <n v="136.18"/>
    <n v="5.2569999999999997"/>
    <n v="66.2"/>
    <n v="6.0999999999999999E-2"/>
    <n v="7.8E-2"/>
    <n v="0"/>
    <n v="346.875"/>
    <m/>
    <m/>
    <m/>
    <m/>
    <n v="2761300"/>
    <n v="608.5"/>
    <n v="346.9"/>
    <s v=""/>
    <s v=""/>
    <s v=""/>
  </r>
  <r>
    <d v="2024-10-02T00:00:00"/>
    <x v="275"/>
    <n v="1400"/>
    <d v="1902-02-22T14:00:00"/>
    <m/>
    <n v="1.03"/>
    <n v="2.0129999999999999"/>
    <n v="6.0389999999999997"/>
    <n v="134.77600000000001"/>
    <n v="4.9989999999999997"/>
    <n v="59.6"/>
    <n v="6.0999999999999999E-2"/>
    <n v="7.6999999999999999E-2"/>
    <n v="0"/>
    <n v="456.875"/>
    <m/>
    <m/>
    <m/>
    <m/>
    <n v="2761400"/>
    <n v="539.5"/>
    <n v="456.9"/>
    <s v=""/>
    <s v=""/>
    <s v=""/>
  </r>
  <r>
    <d v="2024-10-02T00:00:00"/>
    <x v="275"/>
    <n v="1500"/>
    <d v="1902-02-22T15:00:00"/>
    <m/>
    <n v="1.381"/>
    <n v="1.51"/>
    <n v="5.0330000000000004"/>
    <n v="147.41200000000001"/>
    <n v="6.2039999999999997"/>
    <n v="57.3"/>
    <n v="6.2E-2"/>
    <n v="7.8E-2"/>
    <n v="0"/>
    <n v="336.875"/>
    <m/>
    <m/>
    <m/>
    <m/>
    <n v="2761500"/>
    <n v="423"/>
    <n v="336.9"/>
    <s v=""/>
    <s v=""/>
    <s v=""/>
  </r>
  <r>
    <d v="2024-10-02T00:00:00"/>
    <x v="275"/>
    <n v="1600"/>
    <d v="1902-02-22T16:00:00"/>
    <m/>
    <n v="0.21099999999999999"/>
    <n v="2.0129999999999999"/>
    <n v="5.5359999999999996"/>
    <n v="133.37299999999999"/>
    <n v="4.8440000000000003"/>
    <n v="57.4"/>
    <n v="6.3E-2"/>
    <n v="7.6999999999999999E-2"/>
    <n v="0"/>
    <n v="338.125"/>
    <m/>
    <m/>
    <m/>
    <m/>
    <n v="2761600"/>
    <n v="270.3"/>
    <n v="338.1"/>
    <s v=""/>
    <s v=""/>
    <s v=""/>
  </r>
  <r>
    <d v="2024-10-02T00:00:00"/>
    <x v="275"/>
    <n v="1700"/>
    <d v="1902-02-22T17:00:00"/>
    <m/>
    <n v="0.32800000000000001"/>
    <n v="1.51"/>
    <n v="5.0330000000000004"/>
    <n v="141.79599999999999"/>
    <n v="3.5910000000000002"/>
    <n v="62.6"/>
    <n v="6.3E-2"/>
    <n v="7.8E-2"/>
    <n v="0"/>
    <n v="124.375"/>
    <m/>
    <m/>
    <m/>
    <m/>
    <n v="2761700"/>
    <n v="103.5"/>
    <n v="124.4"/>
    <s v=""/>
    <s v=""/>
    <s v=""/>
  </r>
  <r>
    <d v="2024-10-02T00:00:00"/>
    <x v="275"/>
    <n v="1800"/>
    <d v="1902-02-22T18:00:00"/>
    <m/>
    <n v="0.32800000000000001"/>
    <n v="0.503"/>
    <n v="4.5289999999999999"/>
    <n v="148.816"/>
    <n v="-4.0000000000000001E-3"/>
    <n v="70.599999999999994"/>
    <n v="6.3E-2"/>
    <n v="7.8E-2"/>
    <n v="0"/>
    <n v="11.875"/>
    <m/>
    <m/>
    <m/>
    <m/>
    <n v="2761800"/>
    <n v="2.2000000000000002"/>
    <n v="11.9"/>
    <s v=""/>
    <s v=""/>
    <s v=""/>
  </r>
  <r>
    <d v="2024-10-02T00:00:00"/>
    <x v="275"/>
    <n v="1900"/>
    <d v="1902-02-22T19:00:00"/>
    <m/>
    <n v="0.56200000000000006"/>
    <n v="0"/>
    <n v="1.51"/>
    <n v="150.22"/>
    <n v="-1.0149999999999999"/>
    <n v="79.8"/>
    <n v="6.3E-2"/>
    <n v="7.8E-2"/>
    <n v="0"/>
    <n v="0.625"/>
    <m/>
    <m/>
    <m/>
    <m/>
    <n v="2761900"/>
    <n v="0"/>
    <n v="0"/>
    <s v=""/>
    <s v=""/>
    <s v=""/>
  </r>
  <r>
    <d v="2024-10-02T00:00:00"/>
    <x v="275"/>
    <n v="2000"/>
    <d v="1902-02-22T20:00:00"/>
    <m/>
    <n v="0.44500000000000001"/>
    <n v="0"/>
    <n v="1.51"/>
    <n v="168.471"/>
    <n v="-1.1850000000000001"/>
    <n v="81.3"/>
    <n v="6.3E-2"/>
    <n v="7.8E-2"/>
    <n v="0"/>
    <n v="0.625"/>
    <m/>
    <m/>
    <m/>
    <m/>
    <n v="2762000"/>
    <n v="0"/>
    <n v="0"/>
    <s v=""/>
    <s v=""/>
    <s v=""/>
  </r>
  <r>
    <d v="2024-10-02T00:00:00"/>
    <x v="275"/>
    <n v="2100"/>
    <d v="1902-02-22T21:00:00"/>
    <m/>
    <n v="0.67900000000000005"/>
    <n v="0"/>
    <n v="2.0129999999999999"/>
    <n v="199.357"/>
    <n v="-1.756"/>
    <n v="81.900000000000006"/>
    <n v="6.2E-2"/>
    <n v="7.8E-2"/>
    <n v="0"/>
    <n v="0.625"/>
    <m/>
    <m/>
    <m/>
    <m/>
    <n v="2762100"/>
    <n v="0"/>
    <n v="0"/>
    <s v=""/>
    <s v=""/>
    <s v=""/>
  </r>
  <r>
    <d v="2024-10-02T00:00:00"/>
    <x v="275"/>
    <n v="2200"/>
    <d v="1902-02-22T22:00:00"/>
    <m/>
    <n v="0.44500000000000001"/>
    <n v="0"/>
    <n v="1.0069999999999999"/>
    <n v="219.012"/>
    <n v="-2.508"/>
    <n v="82.8"/>
    <n v="6.2E-2"/>
    <n v="7.8E-2"/>
    <n v="0"/>
    <n v="0.625"/>
    <m/>
    <m/>
    <m/>
    <m/>
    <n v="2762200"/>
    <n v="0"/>
    <n v="0"/>
    <s v=""/>
    <s v=""/>
    <s v=""/>
  </r>
  <r>
    <d v="2024-10-02T00:00:00"/>
    <x v="275"/>
    <n v="2300"/>
    <d v="1902-02-22T23:00:00"/>
    <m/>
    <n v="0.21099999999999999"/>
    <n v="0"/>
    <n v="1.0069999999999999"/>
    <n v="255.51400000000001"/>
    <n v="-2.363"/>
    <n v="84.9"/>
    <n v="6.0999999999999999E-2"/>
    <n v="7.8E-2"/>
    <n v="0"/>
    <n v="0.625"/>
    <m/>
    <m/>
    <m/>
    <m/>
    <n v="2762300"/>
    <n v="0"/>
    <n v="0"/>
    <s v=""/>
    <s v=""/>
    <s v=""/>
  </r>
  <r>
    <d v="2024-10-02T00:00:00"/>
    <x v="275"/>
    <n v="2400"/>
    <d v="1902-02-23T00:00:00"/>
    <m/>
    <n v="0.32800000000000001"/>
    <n v="0"/>
    <n v="1.0069999999999999"/>
    <n v="275.16899999999998"/>
    <n v="-2.6539999999999999"/>
    <n v="85.4"/>
    <n v="6.0999999999999999E-2"/>
    <n v="7.6999999999999999E-2"/>
    <n v="0"/>
    <n v="0.625"/>
    <m/>
    <m/>
    <m/>
    <m/>
    <n v="2762400"/>
    <n v="0"/>
    <n v="0"/>
    <n v="6.0999999999999999E-2"/>
    <n v="7.6999999999999999E-2"/>
    <n v="3.0000000000000001E-3"/>
  </r>
  <r>
    <d v="2024-10-03T00:00:00"/>
    <x v="276"/>
    <n v="100"/>
    <d v="1902-02-23T01:00:00"/>
    <m/>
    <n v="0.32800000000000001"/>
    <n v="0"/>
    <n v="1.0069999999999999"/>
    <n v="275.16899999999998"/>
    <n v="-3.1240000000000001"/>
    <n v="85.6"/>
    <n v="6.0999999999999999E-2"/>
    <n v="7.8E-2"/>
    <n v="0"/>
    <n v="0.625"/>
    <m/>
    <m/>
    <m/>
    <m/>
    <n v="2770100"/>
    <n v="0"/>
    <n v="0"/>
    <s v=""/>
    <s v=""/>
    <s v=""/>
  </r>
  <r>
    <d v="2024-10-03T00:00:00"/>
    <x v="276"/>
    <n v="200"/>
    <d v="1902-02-23T02:00:00"/>
    <m/>
    <n v="0.32800000000000001"/>
    <n v="0"/>
    <n v="1.51"/>
    <n v="277.976"/>
    <n v="-2.8879999999999999"/>
    <n v="84.5"/>
    <n v="6.0999999999999999E-2"/>
    <n v="7.6999999999999999E-2"/>
    <n v="0"/>
    <n v="0.625"/>
    <m/>
    <m/>
    <m/>
    <m/>
    <n v="2770200"/>
    <n v="0"/>
    <n v="0"/>
    <s v=""/>
    <s v=""/>
    <s v=""/>
  </r>
  <r>
    <d v="2024-10-03T00:00:00"/>
    <x v="276"/>
    <n v="300"/>
    <d v="1902-02-23T03:00:00"/>
    <m/>
    <n v="0.21099999999999999"/>
    <n v="0"/>
    <n v="1.0069999999999999"/>
    <n v="279.38"/>
    <n v="-3.1240000000000001"/>
    <n v="83.1"/>
    <n v="0.06"/>
    <n v="7.6999999999999999E-2"/>
    <n v="0"/>
    <n v="0.625"/>
    <m/>
    <m/>
    <m/>
    <m/>
    <n v="2770300"/>
    <n v="0"/>
    <n v="0"/>
    <s v=""/>
    <s v=""/>
    <s v=""/>
  </r>
  <r>
    <d v="2024-10-03T00:00:00"/>
    <x v="276"/>
    <n v="400"/>
    <d v="1902-02-23T04:00:00"/>
    <m/>
    <n v="0.32800000000000001"/>
    <n v="0"/>
    <n v="2.0129999999999999"/>
    <n v="280.78399999999999"/>
    <n v="-1.8420000000000001"/>
    <n v="84"/>
    <n v="0.06"/>
    <n v="7.6999999999999999E-2"/>
    <n v="0"/>
    <n v="0.625"/>
    <m/>
    <m/>
    <m/>
    <m/>
    <n v="2770400"/>
    <n v="0"/>
    <n v="0"/>
    <s v=""/>
    <s v=""/>
    <s v=""/>
  </r>
  <r>
    <d v="2024-10-03T00:00:00"/>
    <x v="276"/>
    <n v="500"/>
    <d v="1902-02-23T05:00:00"/>
    <m/>
    <n v="0.21099999999999999"/>
    <n v="0"/>
    <n v="1.51"/>
    <n v="293.42"/>
    <n v="-2.859"/>
    <n v="82.5"/>
    <n v="5.8999999999999997E-2"/>
    <n v="7.6999999999999999E-2"/>
    <n v="0"/>
    <n v="0.625"/>
    <m/>
    <m/>
    <m/>
    <m/>
    <n v="2770500"/>
    <n v="0"/>
    <n v="0"/>
    <s v=""/>
    <s v=""/>
    <s v=""/>
  </r>
  <r>
    <d v="2024-10-03T00:00:00"/>
    <x v="276"/>
    <n v="600"/>
    <d v="1902-02-23T06:00:00"/>
    <m/>
    <n v="0.21099999999999999"/>
    <n v="0"/>
    <n v="2.516"/>
    <n v="301.84300000000002"/>
    <n v="-1.8420000000000001"/>
    <n v="79.900000000000006"/>
    <n v="5.8999999999999997E-2"/>
    <n v="7.6999999999999999E-2"/>
    <n v="0"/>
    <n v="0.625"/>
    <m/>
    <m/>
    <m/>
    <m/>
    <n v="2770600"/>
    <n v="0"/>
    <n v="0"/>
    <s v=""/>
    <s v=""/>
    <s v=""/>
  </r>
  <r>
    <d v="2024-10-03T00:00:00"/>
    <x v="276"/>
    <n v="700"/>
    <d v="1902-02-23T07:00:00"/>
    <m/>
    <n v="-0.374"/>
    <n v="0"/>
    <n v="2.0129999999999999"/>
    <n v="299.03500000000003"/>
    <n v="-0.84499999999999997"/>
    <n v="80"/>
    <n v="5.8000000000000003E-2"/>
    <n v="7.6999999999999999E-2"/>
    <n v="0"/>
    <n v="26.875"/>
    <m/>
    <m/>
    <m/>
    <m/>
    <n v="2770700"/>
    <n v="38"/>
    <n v="26.9"/>
    <s v=""/>
    <s v=""/>
    <s v=""/>
  </r>
  <r>
    <d v="2024-10-03T00:00:00"/>
    <x v="276"/>
    <n v="800"/>
    <d v="1902-02-23T08:00:00"/>
    <m/>
    <n v="0.56200000000000006"/>
    <n v="0"/>
    <n v="3.02"/>
    <n v="342.55700000000002"/>
    <n v="3.327"/>
    <n v="70.400000000000006"/>
    <n v="5.8000000000000003E-2"/>
    <n v="7.6999999999999999E-2"/>
    <n v="0"/>
    <n v="184.375"/>
    <m/>
    <m/>
    <m/>
    <m/>
    <n v="2770800"/>
    <n v="192"/>
    <n v="184.4"/>
    <s v=""/>
    <s v=""/>
    <s v=""/>
  </r>
  <r>
    <d v="2024-10-03T00:00:00"/>
    <x v="276"/>
    <n v="900"/>
    <d v="1902-02-23T09:00:00"/>
    <m/>
    <n v="0.56200000000000006"/>
    <n v="1.0069999999999999"/>
    <n v="4.5289999999999999"/>
    <n v="15.443"/>
    <n v="4.74"/>
    <n v="60.3"/>
    <n v="5.8999999999999997E-2"/>
    <n v="7.6999999999999999E-2"/>
    <n v="0"/>
    <n v="368.125"/>
    <m/>
    <m/>
    <m/>
    <m/>
    <n v="2770900"/>
    <n v="354.2"/>
    <n v="368.1"/>
    <s v=""/>
    <s v=""/>
    <s v=""/>
  </r>
  <r>
    <d v="2024-10-03T00:00:00"/>
    <x v="276"/>
    <n v="1000"/>
    <d v="1902-02-23T10:00:00"/>
    <m/>
    <n v="0.44500000000000001"/>
    <n v="1.51"/>
    <n v="6.0389999999999997"/>
    <n v="7.02"/>
    <n v="5.7450000000000001"/>
    <n v="58.6"/>
    <n v="5.8000000000000003E-2"/>
    <n v="7.6999999999999999E-2"/>
    <n v="0"/>
    <n v="479.375"/>
    <m/>
    <m/>
    <m/>
    <m/>
    <n v="2771000"/>
    <n v="487.8"/>
    <n v="479.4"/>
    <s v=""/>
    <s v=""/>
    <s v=""/>
  </r>
  <r>
    <d v="2024-10-03T00:00:00"/>
    <x v="276"/>
    <n v="1100"/>
    <d v="1902-02-23T11:00:00"/>
    <m/>
    <n v="0.91300000000000003"/>
    <n v="1.51"/>
    <n v="6.0389999999999997"/>
    <n v="7.02"/>
    <n v="6.56"/>
    <n v="57"/>
    <n v="5.8999999999999997E-2"/>
    <n v="7.6999999999999999E-2"/>
    <n v="0"/>
    <n v="536.875"/>
    <m/>
    <m/>
    <m/>
    <m/>
    <n v="2771100"/>
    <n v="578.29999999999995"/>
    <n v="536.9"/>
    <s v=""/>
    <s v=""/>
    <s v=""/>
  </r>
  <r>
    <d v="2024-10-03T00:00:00"/>
    <x v="276"/>
    <n v="1200"/>
    <d v="1902-02-23T12:00:00"/>
    <m/>
    <n v="1.03"/>
    <n v="1.51"/>
    <n v="6.0389999999999997"/>
    <n v="9.827"/>
    <n v="6.8129999999999997"/>
    <n v="53.5"/>
    <n v="5.8999999999999997E-2"/>
    <n v="7.6999999999999999E-2"/>
    <n v="0"/>
    <n v="580.625"/>
    <m/>
    <m/>
    <m/>
    <m/>
    <n v="2771200"/>
    <n v="617.29999999999995"/>
    <n v="580.6"/>
    <s v=""/>
    <s v=""/>
    <s v=""/>
  </r>
  <r>
    <d v="2024-10-03T00:00:00"/>
    <x v="276"/>
    <n v="1300"/>
    <d v="1902-02-23T13:00:00"/>
    <m/>
    <n v="0.56200000000000006"/>
    <n v="1.51"/>
    <n v="5.5359999999999996"/>
    <n v="30.885999999999999"/>
    <n v="8.7919999999999998"/>
    <n v="50.8"/>
    <n v="0.06"/>
    <n v="7.6999999999999999E-2"/>
    <n v="0"/>
    <n v="604.375"/>
    <m/>
    <m/>
    <m/>
    <m/>
    <n v="2771300"/>
    <n v="601.5"/>
    <n v="604.4"/>
    <s v=""/>
    <s v=""/>
    <s v=""/>
  </r>
  <r>
    <d v="2024-10-03T00:00:00"/>
    <x v="276"/>
    <n v="1400"/>
    <d v="1902-02-23T14:00:00"/>
    <m/>
    <n v="0.91300000000000003"/>
    <n v="1.51"/>
    <n v="5.5359999999999996"/>
    <n v="43.521999999999998"/>
    <n v="8.4939999999999998"/>
    <n v="50.5"/>
    <n v="6.2E-2"/>
    <n v="7.6999999999999999E-2"/>
    <n v="0"/>
    <n v="471.875"/>
    <m/>
    <m/>
    <m/>
    <m/>
    <n v="2771400"/>
    <n v="532.20000000000005"/>
    <n v="471.9"/>
    <s v=""/>
    <s v=""/>
    <s v=""/>
  </r>
  <r>
    <d v="2024-10-03T00:00:00"/>
    <x v="276"/>
    <n v="1500"/>
    <d v="1902-02-23T15:00:00"/>
    <m/>
    <n v="0.91300000000000003"/>
    <n v="2.0129999999999999"/>
    <n v="6.0389999999999997"/>
    <n v="42.118000000000002"/>
    <n v="6.4580000000000002"/>
    <n v="50.4"/>
    <n v="6.3E-2"/>
    <n v="7.6999999999999999E-2"/>
    <n v="0.6"/>
    <n v="306.875"/>
    <m/>
    <m/>
    <m/>
    <m/>
    <n v="2771500"/>
    <n v="415.3"/>
    <n v="306.89999999999998"/>
    <s v=""/>
    <s v=""/>
    <s v=""/>
  </r>
  <r>
    <d v="2024-10-03T00:00:00"/>
    <x v="276"/>
    <n v="1600"/>
    <d v="1902-02-23T16:00:00"/>
    <m/>
    <n v="0.79600000000000004"/>
    <n v="2.0129999999999999"/>
    <n v="5.5359999999999996"/>
    <n v="46.329000000000001"/>
    <n v="6.1790000000000003"/>
    <n v="51.9"/>
    <n v="6.4000000000000001E-2"/>
    <n v="7.6999999999999999E-2"/>
    <n v="0"/>
    <n v="181.875"/>
    <m/>
    <m/>
    <m/>
    <m/>
    <n v="2771600"/>
    <n v="263"/>
    <n v="181.9"/>
    <s v=""/>
    <s v=""/>
    <s v=""/>
  </r>
  <r>
    <d v="2024-10-03T00:00:00"/>
    <x v="276"/>
    <n v="1700"/>
    <d v="1902-02-23T17:00:00"/>
    <m/>
    <n v="0.79600000000000004"/>
    <n v="1.0069999999999999"/>
    <n v="5.5359999999999996"/>
    <n v="51.945"/>
    <n v="4.8689999999999998"/>
    <n v="55.5"/>
    <n v="6.5000000000000002E-2"/>
    <n v="7.6999999999999999E-2"/>
    <n v="0"/>
    <n v="101.875"/>
    <m/>
    <m/>
    <m/>
    <m/>
    <n v="2771700"/>
    <n v="96.8"/>
    <n v="101.9"/>
    <s v=""/>
    <s v=""/>
    <s v=""/>
  </r>
  <r>
    <d v="2024-10-03T00:00:00"/>
    <x v="276"/>
    <n v="1800"/>
    <d v="1902-02-23T18:00:00"/>
    <m/>
    <n v="0.79600000000000004"/>
    <n v="1.0069999999999999"/>
    <n v="4.0259999999999998"/>
    <n v="40.713999999999999"/>
    <n v="4.4539999999999997"/>
    <n v="59.8"/>
    <n v="6.5000000000000002E-2"/>
    <n v="7.6999999999999999E-2"/>
    <n v="0"/>
    <n v="8.125"/>
    <m/>
    <m/>
    <m/>
    <m/>
    <n v="2771800"/>
    <n v="1.7"/>
    <n v="8.1"/>
    <s v=""/>
    <s v=""/>
    <s v=""/>
  </r>
  <r>
    <d v="2024-10-03T00:00:00"/>
    <x v="276"/>
    <n v="1900"/>
    <d v="1902-02-23T19:00:00"/>
    <m/>
    <n v="0.79600000000000004"/>
    <n v="0.503"/>
    <n v="4.5289999999999999"/>
    <n v="44.924999999999997"/>
    <n v="3.5379999999999998"/>
    <n v="58"/>
    <n v="6.4000000000000001E-2"/>
    <n v="7.6999999999999999E-2"/>
    <n v="0"/>
    <n v="0.625"/>
    <m/>
    <m/>
    <m/>
    <m/>
    <n v="2771900"/>
    <n v="0"/>
    <n v="0"/>
    <s v=""/>
    <s v=""/>
    <s v=""/>
  </r>
  <r>
    <d v="2024-10-03T00:00:00"/>
    <x v="276"/>
    <n v="2000"/>
    <d v="1902-02-23T20:00:00"/>
    <m/>
    <n v="0.67900000000000005"/>
    <n v="0.503"/>
    <n v="5.0330000000000004"/>
    <n v="16.847000000000001"/>
    <n v="2.6640000000000001"/>
    <n v="60.9"/>
    <n v="6.4000000000000001E-2"/>
    <n v="7.8E-2"/>
    <n v="0"/>
    <n v="0.625"/>
    <m/>
    <m/>
    <m/>
    <m/>
    <n v="2772000"/>
    <n v="0"/>
    <n v="0"/>
    <s v=""/>
    <s v=""/>
    <s v=""/>
  </r>
  <r>
    <d v="2024-10-03T00:00:00"/>
    <x v="276"/>
    <n v="2100"/>
    <d v="1902-02-23T21:00:00"/>
    <m/>
    <n v="0.79600000000000004"/>
    <n v="0.503"/>
    <n v="4.5289999999999999"/>
    <n v="8.4239999999999995"/>
    <n v="2.2890000000000001"/>
    <n v="62.4"/>
    <n v="6.3E-2"/>
    <n v="7.8E-2"/>
    <n v="0"/>
    <n v="0.625"/>
    <m/>
    <m/>
    <m/>
    <m/>
    <n v="2772100"/>
    <n v="0"/>
    <n v="0"/>
    <s v=""/>
    <s v=""/>
    <s v=""/>
  </r>
  <r>
    <d v="2024-10-03T00:00:00"/>
    <x v="276"/>
    <n v="2200"/>
    <d v="1902-02-23T22:00:00"/>
    <m/>
    <n v="0.67900000000000005"/>
    <n v="1.0069999999999999"/>
    <n v="5.5359999999999996"/>
    <n v="2.8079999999999998"/>
    <n v="2.2360000000000002"/>
    <n v="61.9"/>
    <n v="6.3E-2"/>
    <n v="7.6999999999999999E-2"/>
    <n v="0"/>
    <n v="0.625"/>
    <m/>
    <m/>
    <m/>
    <m/>
    <n v="2772200"/>
    <n v="0"/>
    <n v="0"/>
    <s v=""/>
    <s v=""/>
    <s v=""/>
  </r>
  <r>
    <d v="2024-10-03T00:00:00"/>
    <x v="276"/>
    <n v="2300"/>
    <d v="1902-02-23T23:00:00"/>
    <m/>
    <n v="0.56200000000000006"/>
    <n v="1.51"/>
    <n v="5.5359999999999996"/>
    <n v="346.76900000000001"/>
    <n v="2.101"/>
    <n v="61.4"/>
    <n v="6.3E-2"/>
    <n v="7.8E-2"/>
    <n v="0"/>
    <n v="0.625"/>
    <m/>
    <m/>
    <m/>
    <m/>
    <n v="2772300"/>
    <n v="0"/>
    <n v="0"/>
    <s v=""/>
    <s v=""/>
    <s v=""/>
  </r>
  <r>
    <d v="2024-10-03T00:00:00"/>
    <x v="276"/>
    <n v="2400"/>
    <d v="1902-02-24T00:00:00"/>
    <m/>
    <n v="0.67900000000000005"/>
    <n v="2.0129999999999999"/>
    <n v="7.5490000000000004"/>
    <n v="355.19200000000001"/>
    <n v="1.724"/>
    <n v="62.6"/>
    <n v="6.2E-2"/>
    <n v="7.6999999999999999E-2"/>
    <n v="0"/>
    <n v="0.625"/>
    <m/>
    <m/>
    <m/>
    <m/>
    <n v="2772400"/>
    <n v="0"/>
    <n v="0"/>
    <n v="6.2E-2"/>
    <n v="7.6999999999999999E-2"/>
    <n v="7.0000000000000001E-3"/>
  </r>
  <r>
    <d v="2024-10-04T00:00:00"/>
    <x v="277"/>
    <n v="100"/>
    <d v="1902-02-24T01:00:00"/>
    <m/>
    <n v="0.56200000000000006"/>
    <n v="2.0129999999999999"/>
    <n v="6.5430000000000001"/>
    <n v="355.19200000000001"/>
    <n v="1.371"/>
    <n v="63.4"/>
    <n v="6.0999999999999999E-2"/>
    <n v="7.6999999999999999E-2"/>
    <n v="0"/>
    <n v="0.625"/>
    <m/>
    <m/>
    <m/>
    <m/>
    <n v="2780100"/>
    <n v="0"/>
    <n v="0"/>
    <s v=""/>
    <s v=""/>
    <s v=""/>
  </r>
  <r>
    <d v="2024-10-04T00:00:00"/>
    <x v="277"/>
    <n v="200"/>
    <d v="1902-02-24T02:00:00"/>
    <m/>
    <n v="0.44500000000000001"/>
    <n v="2.0129999999999999"/>
    <n v="5.5359999999999996"/>
    <n v="352.38400000000001"/>
    <n v="0.63200000000000001"/>
    <n v="65.7"/>
    <n v="6.0999999999999999E-2"/>
    <n v="7.6999999999999999E-2"/>
    <n v="0"/>
    <n v="0.625"/>
    <m/>
    <m/>
    <m/>
    <m/>
    <n v="2780200"/>
    <n v="0"/>
    <n v="0"/>
    <s v=""/>
    <s v=""/>
    <s v=""/>
  </r>
  <r>
    <d v="2024-10-04T00:00:00"/>
    <x v="277"/>
    <n v="300"/>
    <d v="1902-02-24T03:00:00"/>
    <m/>
    <n v="0.79600000000000004"/>
    <n v="1.51"/>
    <n v="5.5359999999999996"/>
    <n v="350.98"/>
    <n v="1.4530000000000001"/>
    <n v="64.900000000000006"/>
    <n v="6.0999999999999999E-2"/>
    <n v="7.6999999999999999E-2"/>
    <n v="0"/>
    <n v="0.625"/>
    <m/>
    <m/>
    <m/>
    <m/>
    <n v="2780300"/>
    <n v="0"/>
    <n v="0"/>
    <s v=""/>
    <s v=""/>
    <s v=""/>
  </r>
  <r>
    <d v="2024-10-04T00:00:00"/>
    <x v="277"/>
    <n v="400"/>
    <d v="1902-02-24T04:00:00"/>
    <m/>
    <n v="0.56200000000000006"/>
    <n v="1.0069999999999999"/>
    <n v="5.0330000000000004"/>
    <n v="350.98"/>
    <n v="1.5880000000000001"/>
    <n v="61.2"/>
    <n v="6.0999999999999999E-2"/>
    <n v="7.6999999999999999E-2"/>
    <n v="0"/>
    <n v="0.625"/>
    <m/>
    <m/>
    <m/>
    <m/>
    <n v="2780400"/>
    <n v="0"/>
    <n v="0"/>
    <s v=""/>
    <s v=""/>
    <s v=""/>
  </r>
  <r>
    <d v="2024-10-04T00:00:00"/>
    <x v="277"/>
    <n v="500"/>
    <d v="1902-02-24T05:00:00"/>
    <m/>
    <n v="0.56200000000000006"/>
    <n v="2.0129999999999999"/>
    <n v="8.5559999999999992"/>
    <n v="355.19200000000001"/>
    <n v="1.994"/>
    <n v="60.3"/>
    <n v="6.0999999999999999E-2"/>
    <n v="7.6999999999999999E-2"/>
    <n v="0"/>
    <n v="0.625"/>
    <m/>
    <m/>
    <m/>
    <m/>
    <n v="2780500"/>
    <n v="0"/>
    <n v="0"/>
    <s v=""/>
    <s v=""/>
    <s v=""/>
  </r>
  <r>
    <d v="2024-10-04T00:00:00"/>
    <x v="277"/>
    <n v="600"/>
    <d v="1902-02-24T06:00:00"/>
    <m/>
    <n v="0.32800000000000001"/>
    <n v="1.51"/>
    <n v="7.5490000000000004"/>
    <n v="22.463000000000001"/>
    <n v="2.1819999999999999"/>
    <n v="58.7"/>
    <n v="6.0999999999999999E-2"/>
    <n v="7.6999999999999999E-2"/>
    <n v="0"/>
    <n v="0.625"/>
    <m/>
    <m/>
    <m/>
    <m/>
    <n v="2780600"/>
    <n v="0"/>
    <n v="0"/>
    <s v=""/>
    <s v=""/>
    <s v=""/>
  </r>
  <r>
    <d v="2024-10-04T00:00:00"/>
    <x v="277"/>
    <n v="700"/>
    <d v="1902-02-24T07:00:00"/>
    <m/>
    <n v="0.67900000000000005"/>
    <n v="1.51"/>
    <n v="6.5430000000000001"/>
    <n v="42.118000000000002"/>
    <n v="2.5030000000000001"/>
    <n v="55.8"/>
    <n v="0.06"/>
    <n v="7.6999999999999999E-2"/>
    <n v="0"/>
    <n v="20.625"/>
    <m/>
    <m/>
    <m/>
    <m/>
    <n v="2780700"/>
    <n v="35.299999999999997"/>
    <n v="20.6"/>
    <s v=""/>
    <s v=""/>
    <s v=""/>
  </r>
  <r>
    <d v="2024-10-04T00:00:00"/>
    <x v="277"/>
    <n v="800"/>
    <d v="1902-02-24T08:00:00"/>
    <m/>
    <n v="0.67900000000000005"/>
    <n v="2.516"/>
    <n v="7.0460000000000003"/>
    <n v="65.983999999999995"/>
    <n v="3.617"/>
    <n v="55.1"/>
    <n v="0.06"/>
    <n v="7.6999999999999999E-2"/>
    <n v="0"/>
    <n v="55.625"/>
    <m/>
    <m/>
    <m/>
    <m/>
    <n v="2780800"/>
    <n v="187.2"/>
    <n v="55.6"/>
    <s v=""/>
    <s v=""/>
    <s v=""/>
  </r>
  <r>
    <d v="2024-10-04T00:00:00"/>
    <x v="277"/>
    <n v="900"/>
    <d v="1902-02-24T09:00:00"/>
    <m/>
    <n v="0.79600000000000004"/>
    <n v="1.51"/>
    <n v="5.5359999999999996"/>
    <n v="88.447000000000003"/>
    <n v="3.327"/>
    <n v="56"/>
    <n v="0.06"/>
    <n v="7.6999999999999999E-2"/>
    <n v="0"/>
    <n v="73.125"/>
    <m/>
    <m/>
    <m/>
    <m/>
    <n v="2780900"/>
    <n v="348.8"/>
    <n v="73.099999999999994"/>
    <s v=""/>
    <s v=""/>
    <s v=""/>
  </r>
  <r>
    <d v="2024-10-04T00:00:00"/>
    <x v="277"/>
    <n v="1000"/>
    <d v="1902-02-24T10:00:00"/>
    <m/>
    <n v="0.91300000000000003"/>
    <n v="0.503"/>
    <n v="4.0259999999999998"/>
    <n v="101.08199999999999"/>
    <n v="3.4590000000000001"/>
    <n v="60.5"/>
    <n v="0.06"/>
    <n v="7.6999999999999999E-2"/>
    <n v="0"/>
    <n v="109.375"/>
    <m/>
    <m/>
    <m/>
    <m/>
    <n v="2781000"/>
    <n v="482"/>
    <n v="109.4"/>
    <s v=""/>
    <s v=""/>
    <s v=""/>
  </r>
  <r>
    <d v="2024-10-04T00:00:00"/>
    <x v="277"/>
    <n v="1100"/>
    <d v="1902-02-24T11:00:00"/>
    <m/>
    <n v="0.91300000000000003"/>
    <n v="0.503"/>
    <n v="4.0259999999999998"/>
    <n v="112.31399999999999"/>
    <n v="3.8540000000000001"/>
    <n v="59.6"/>
    <n v="6.0999999999999999E-2"/>
    <n v="7.6999999999999999E-2"/>
    <n v="0"/>
    <n v="144.375"/>
    <m/>
    <m/>
    <m/>
    <m/>
    <n v="2781100"/>
    <n v="572.29999999999995"/>
    <n v="144.4"/>
    <s v=""/>
    <s v=""/>
    <s v=""/>
  </r>
  <r>
    <d v="2024-10-04T00:00:00"/>
    <x v="277"/>
    <n v="1200"/>
    <d v="1902-02-24T12:00:00"/>
    <m/>
    <n v="0.91300000000000003"/>
    <n v="0.503"/>
    <n v="3.5230000000000001"/>
    <n v="120.73699999999999"/>
    <n v="3.5640000000000001"/>
    <n v="61.4"/>
    <n v="0.06"/>
    <n v="7.6999999999999999E-2"/>
    <n v="0"/>
    <n v="118.125"/>
    <m/>
    <m/>
    <m/>
    <m/>
    <n v="2781200"/>
    <n v="611"/>
    <n v="118.1"/>
    <s v=""/>
    <s v=""/>
    <s v=""/>
  </r>
  <r>
    <d v="2024-10-04T00:00:00"/>
    <x v="277"/>
    <n v="1300"/>
    <d v="1902-02-24T13:00:00"/>
    <m/>
    <n v="1.147"/>
    <n v="1.0069999999999999"/>
    <n v="4.5289999999999999"/>
    <n v="127.75700000000001"/>
    <n v="5.5389999999999997"/>
    <n v="62"/>
    <n v="0.06"/>
    <n v="7.6999999999999999E-2"/>
    <n v="0"/>
    <n v="216.875"/>
    <m/>
    <m/>
    <m/>
    <m/>
    <n v="2781300"/>
    <n v="594.5"/>
    <n v="216.9"/>
    <s v=""/>
    <s v=""/>
    <s v=""/>
  </r>
  <r>
    <d v="2024-10-04T00:00:00"/>
    <x v="277"/>
    <n v="1400"/>
    <d v="1902-02-24T14:00:00"/>
    <m/>
    <n v="1.03"/>
    <n v="2.516"/>
    <n v="10.065"/>
    <n v="141.79599999999999"/>
    <n v="7.4690000000000003"/>
    <n v="61.9"/>
    <n v="6.0999999999999999E-2"/>
    <n v="7.6999999999999999E-2"/>
    <n v="0"/>
    <n v="335.625"/>
    <m/>
    <m/>
    <m/>
    <m/>
    <n v="2781400"/>
    <n v="525"/>
    <n v="335.6"/>
    <s v=""/>
    <s v=""/>
    <s v=""/>
  </r>
  <r>
    <d v="2024-10-04T00:00:00"/>
    <x v="277"/>
    <n v="1500"/>
    <d v="1902-02-24T15:00:00"/>
    <m/>
    <n v="0.91300000000000003"/>
    <n v="3.02"/>
    <n v="8.0519999999999996"/>
    <n v="154.43100000000001"/>
    <n v="4.1680000000000001"/>
    <n v="63.4"/>
    <n v="6.0999999999999999E-2"/>
    <n v="7.6999999999999999E-2"/>
    <n v="0"/>
    <n v="220.625"/>
    <m/>
    <m/>
    <m/>
    <m/>
    <n v="2781500"/>
    <n v="408"/>
    <n v="220.6"/>
    <s v=""/>
    <s v=""/>
    <s v=""/>
  </r>
  <r>
    <d v="2024-10-04T00:00:00"/>
    <x v="277"/>
    <n v="1600"/>
    <d v="1902-02-24T16:00:00"/>
    <m/>
    <n v="1.03"/>
    <n v="3.02"/>
    <n v="8.5559999999999992"/>
    <n v="148.816"/>
    <n v="3.617"/>
    <n v="66"/>
    <n v="6.2E-2"/>
    <n v="7.6999999999999999E-2"/>
    <n v="0"/>
    <n v="115.625"/>
    <m/>
    <m/>
    <m/>
    <m/>
    <n v="2781600"/>
    <n v="255.3"/>
    <n v="115.6"/>
    <s v=""/>
    <s v=""/>
    <s v=""/>
  </r>
  <r>
    <d v="2024-10-04T00:00:00"/>
    <x v="277"/>
    <n v="1700"/>
    <d v="1902-02-24T17:00:00"/>
    <m/>
    <n v="0.91300000000000003"/>
    <n v="3.5230000000000001"/>
    <n v="9.5619999999999994"/>
    <n v="157.239"/>
    <n v="3.1160000000000001"/>
    <n v="67.8"/>
    <n v="6.0999999999999999E-2"/>
    <n v="7.6999999999999999E-2"/>
    <n v="0"/>
    <n v="49.375"/>
    <m/>
    <m/>
    <m/>
    <m/>
    <n v="2781700"/>
    <n v="90.7"/>
    <n v="49.4"/>
    <s v=""/>
    <s v=""/>
    <s v=""/>
  </r>
  <r>
    <d v="2024-10-04T00:00:00"/>
    <x v="277"/>
    <n v="1800"/>
    <d v="1902-02-24T18:00:00"/>
    <m/>
    <n v="0.79600000000000004"/>
    <n v="4.0259999999999998"/>
    <n v="10.569000000000001"/>
    <n v="151.624"/>
    <n v="2.2360000000000002"/>
    <n v="69"/>
    <n v="6.2E-2"/>
    <n v="7.6999999999999999E-2"/>
    <n v="0"/>
    <n v="5.625"/>
    <m/>
    <m/>
    <m/>
    <m/>
    <n v="2781800"/>
    <n v="1.3"/>
    <n v="5.6"/>
    <s v=""/>
    <s v=""/>
    <s v=""/>
  </r>
  <r>
    <d v="2024-10-04T00:00:00"/>
    <x v="277"/>
    <n v="1900"/>
    <d v="1902-02-24T19:00:00"/>
    <m/>
    <n v="0.91300000000000003"/>
    <n v="3.02"/>
    <n v="9.0589999999999993"/>
    <n v="154.43100000000001"/>
    <n v="1.724"/>
    <n v="71.900000000000006"/>
    <n v="6.2E-2"/>
    <n v="7.6999999999999999E-2"/>
    <n v="0"/>
    <n v="0.625"/>
    <m/>
    <m/>
    <m/>
    <m/>
    <n v="2781900"/>
    <n v="0"/>
    <n v="0"/>
    <s v=""/>
    <s v=""/>
    <s v=""/>
  </r>
  <r>
    <d v="2024-10-04T00:00:00"/>
    <x v="277"/>
    <n v="2000"/>
    <d v="1902-02-24T20:00:00"/>
    <m/>
    <n v="0.67900000000000005"/>
    <n v="3.5230000000000001"/>
    <n v="9.0589999999999993"/>
    <n v="160.047"/>
    <n v="1.615"/>
    <n v="74.099999999999994"/>
    <n v="6.0999999999999999E-2"/>
    <n v="7.6999999999999999E-2"/>
    <n v="0"/>
    <n v="0.625"/>
    <m/>
    <m/>
    <m/>
    <m/>
    <n v="2782000"/>
    <n v="0"/>
    <n v="0"/>
    <s v=""/>
    <s v=""/>
    <s v=""/>
  </r>
  <r>
    <d v="2024-10-04T00:00:00"/>
    <x v="277"/>
    <n v="2100"/>
    <d v="1902-02-24T21:00:00"/>
    <m/>
    <n v="0.67900000000000005"/>
    <n v="3.5230000000000001"/>
    <n v="9.5619999999999994"/>
    <n v="157.239"/>
    <n v="1.0169999999999999"/>
    <n v="75.2"/>
    <n v="6.0999999999999999E-2"/>
    <n v="7.6999999999999999E-2"/>
    <n v="0"/>
    <n v="0.625"/>
    <m/>
    <m/>
    <m/>
    <m/>
    <n v="2782100"/>
    <n v="0"/>
    <n v="0"/>
    <s v=""/>
    <s v=""/>
    <s v=""/>
  </r>
  <r>
    <d v="2024-10-04T00:00:00"/>
    <x v="277"/>
    <n v="2200"/>
    <d v="1902-02-24T22:00:00"/>
    <m/>
    <n v="0.91300000000000003"/>
    <n v="2.0129999999999999"/>
    <n v="7.0460000000000003"/>
    <n v="150.22"/>
    <n v="0.52200000000000002"/>
    <n v="77"/>
    <n v="6.0999999999999999E-2"/>
    <n v="7.6999999999999999E-2"/>
    <n v="0"/>
    <n v="0.625"/>
    <m/>
    <m/>
    <m/>
    <m/>
    <n v="2782200"/>
    <n v="0"/>
    <n v="0"/>
    <s v=""/>
    <s v=""/>
    <s v=""/>
  </r>
  <r>
    <d v="2024-10-04T00:00:00"/>
    <x v="277"/>
    <n v="2300"/>
    <d v="1902-02-24T23:00:00"/>
    <m/>
    <n v="1.03"/>
    <n v="1.51"/>
    <n v="7.5490000000000004"/>
    <n v="147.41200000000001"/>
    <n v="0.57699999999999996"/>
    <n v="82"/>
    <n v="6.0999999999999999E-2"/>
    <n v="7.6999999999999999E-2"/>
    <n v="0"/>
    <n v="0.625"/>
    <m/>
    <m/>
    <m/>
    <m/>
    <n v="2782300"/>
    <n v="0"/>
    <n v="0"/>
    <s v=""/>
    <s v=""/>
    <s v=""/>
  </r>
  <r>
    <d v="2024-10-04T00:00:00"/>
    <x v="277"/>
    <n v="2400"/>
    <d v="1902-02-25T00:00:00"/>
    <m/>
    <n v="0.91300000000000003"/>
    <n v="2.516"/>
    <n v="8.0519999999999996"/>
    <n v="153.02699999999999"/>
    <n v="0.63200000000000001"/>
    <n v="81.7"/>
    <n v="0.06"/>
    <n v="7.6999999999999999E-2"/>
    <n v="0"/>
    <n v="0.625"/>
    <m/>
    <m/>
    <m/>
    <m/>
    <n v="2782400"/>
    <n v="0"/>
    <n v="0"/>
    <n v="0.06"/>
    <n v="7.6999999999999999E-2"/>
    <n v="8.9999999999999993E-3"/>
  </r>
  <r>
    <d v="2024-10-05T00:00:00"/>
    <x v="278"/>
    <n v="100"/>
    <d v="1902-02-25T01:00:00"/>
    <m/>
    <n v="0.79600000000000004"/>
    <n v="2.0129999999999999"/>
    <n v="7.0460000000000003"/>
    <n v="157.239"/>
    <n v="0.13500000000000001"/>
    <n v="80.900000000000006"/>
    <n v="0.06"/>
    <n v="7.6999999999999999E-2"/>
    <n v="0"/>
    <n v="0.625"/>
    <m/>
    <m/>
    <m/>
    <m/>
    <n v="2790100"/>
    <n v="0"/>
    <n v="0"/>
    <s v=""/>
    <s v=""/>
    <s v=""/>
  </r>
  <r>
    <d v="2024-10-05T00:00:00"/>
    <x v="278"/>
    <n v="200"/>
    <d v="1902-02-25T02:00:00"/>
    <m/>
    <n v="0.67900000000000005"/>
    <n v="1.51"/>
    <n v="6.5430000000000001"/>
    <n v="150.22"/>
    <n v="-0.22700000000000001"/>
    <n v="81.400000000000006"/>
    <n v="0.06"/>
    <n v="7.6999999999999999E-2"/>
    <n v="0"/>
    <n v="0.625"/>
    <m/>
    <m/>
    <m/>
    <m/>
    <n v="2790200"/>
    <n v="0"/>
    <n v="0"/>
    <s v=""/>
    <s v=""/>
    <s v=""/>
  </r>
  <r>
    <d v="2024-10-05T00:00:00"/>
    <x v="278"/>
    <n v="300"/>
    <d v="1902-02-25T03:00:00"/>
    <m/>
    <n v="1.147"/>
    <n v="1.51"/>
    <n v="5.5359999999999996"/>
    <n v="157.239"/>
    <n v="-0.70399999999999996"/>
    <n v="83.9"/>
    <n v="0.06"/>
    <n v="7.6999999999999999E-2"/>
    <n v="0"/>
    <n v="0.625"/>
    <m/>
    <m/>
    <m/>
    <m/>
    <n v="2790300"/>
    <n v="0"/>
    <n v="0"/>
    <s v=""/>
    <s v=""/>
    <s v=""/>
  </r>
  <r>
    <d v="2024-10-05T00:00:00"/>
    <x v="278"/>
    <n v="400"/>
    <d v="1902-02-25T04:00:00"/>
    <m/>
    <n v="0.91300000000000003"/>
    <n v="0.503"/>
    <n v="4.5289999999999999"/>
    <n v="144.60400000000001"/>
    <n v="-0.14299999999999999"/>
    <n v="84.3"/>
    <n v="5.8999999999999997E-2"/>
    <n v="7.6999999999999999E-2"/>
    <n v="0"/>
    <n v="0.625"/>
    <m/>
    <m/>
    <m/>
    <m/>
    <n v="2790400"/>
    <n v="0"/>
    <n v="0"/>
    <s v=""/>
    <s v=""/>
    <s v=""/>
  </r>
  <r>
    <d v="2024-10-05T00:00:00"/>
    <x v="278"/>
    <n v="500"/>
    <d v="1902-02-25T05:00:00"/>
    <m/>
    <n v="0.56200000000000006"/>
    <n v="0"/>
    <n v="3.02"/>
    <n v="167.06700000000001"/>
    <n v="-0.17100000000000001"/>
    <n v="81.099999999999994"/>
    <n v="5.8999999999999997E-2"/>
    <n v="7.6999999999999999E-2"/>
    <n v="0"/>
    <n v="0.625"/>
    <m/>
    <m/>
    <m/>
    <m/>
    <n v="2790500"/>
    <n v="0"/>
    <n v="0"/>
    <s v=""/>
    <s v=""/>
    <s v=""/>
  </r>
  <r>
    <d v="2024-10-05T00:00:00"/>
    <x v="278"/>
    <n v="600"/>
    <d v="1902-02-25T06:00:00"/>
    <m/>
    <n v="0.44500000000000001"/>
    <n v="0"/>
    <n v="4.0259999999999998"/>
    <n v="195.14500000000001"/>
    <n v="-1.986"/>
    <n v="80"/>
    <n v="5.8000000000000003E-2"/>
    <n v="7.6999999999999999E-2"/>
    <n v="0"/>
    <n v="0.625"/>
    <m/>
    <m/>
    <m/>
    <m/>
    <n v="2790600"/>
    <n v="0"/>
    <n v="0"/>
    <s v=""/>
    <s v=""/>
    <s v=""/>
  </r>
  <r>
    <d v="2024-10-05T00:00:00"/>
    <x v="278"/>
    <n v="700"/>
    <d v="1902-02-25T07:00:00"/>
    <m/>
    <n v="0.91300000000000003"/>
    <n v="0"/>
    <n v="2.0129999999999999"/>
    <n v="157.239"/>
    <n v="5.0999999999999997E-2"/>
    <n v="84.2"/>
    <n v="5.8999999999999997E-2"/>
    <n v="7.6999999999999999E-2"/>
    <n v="0"/>
    <n v="25.625"/>
    <m/>
    <m/>
    <m/>
    <m/>
    <n v="2790700"/>
    <n v="32.299999999999997"/>
    <n v="25.6"/>
    <s v=""/>
    <s v=""/>
    <s v=""/>
  </r>
  <r>
    <d v="2024-10-05T00:00:00"/>
    <x v="278"/>
    <n v="800"/>
    <d v="1902-02-25T08:00:00"/>
    <m/>
    <n v="1.147"/>
    <n v="0"/>
    <n v="3.02"/>
    <n v="136.18"/>
    <n v="2.4500000000000002"/>
    <n v="80.599999999999994"/>
    <n v="5.8000000000000003E-2"/>
    <n v="7.6999999999999999E-2"/>
    <n v="0"/>
    <n v="145.625"/>
    <m/>
    <m/>
    <m/>
    <m/>
    <n v="2790800"/>
    <n v="183"/>
    <n v="145.6"/>
    <s v=""/>
    <s v=""/>
    <s v=""/>
  </r>
  <r>
    <d v="2024-10-05T00:00:00"/>
    <x v="278"/>
    <n v="900"/>
    <d v="1902-02-25T09:00:00"/>
    <m/>
    <n v="0.79600000000000004"/>
    <n v="1.0069999999999999"/>
    <n v="4.0259999999999998"/>
    <n v="116.52500000000001"/>
    <n v="4.532"/>
    <n v="72.8"/>
    <n v="5.8999999999999997E-2"/>
    <n v="7.6999999999999999E-2"/>
    <n v="0"/>
    <n v="294.375"/>
    <m/>
    <m/>
    <m/>
    <m/>
    <n v="2790900"/>
    <n v="343.7"/>
    <n v="294.39999999999998"/>
    <s v=""/>
    <s v=""/>
    <s v=""/>
  </r>
  <r>
    <d v="2024-10-05T00:00:00"/>
    <x v="278"/>
    <n v="1000"/>
    <d v="1902-02-25T10:00:00"/>
    <m/>
    <n v="1.498"/>
    <n v="1.51"/>
    <n v="5.0330000000000004"/>
    <n v="105.294"/>
    <n v="6.3310000000000004"/>
    <n v="62.1"/>
    <n v="5.8999999999999997E-2"/>
    <n v="7.6999999999999999E-2"/>
    <n v="0"/>
    <n v="458.125"/>
    <m/>
    <m/>
    <m/>
    <m/>
    <n v="2791000"/>
    <n v="476.7"/>
    <n v="458.1"/>
    <s v=""/>
    <s v=""/>
    <s v=""/>
  </r>
  <r>
    <d v="2024-10-05T00:00:00"/>
    <x v="278"/>
    <n v="1100"/>
    <d v="1902-02-25T11:00:00"/>
    <m/>
    <n v="1.03"/>
    <n v="2.0129999999999999"/>
    <n v="7.0460000000000003"/>
    <n v="108.102"/>
    <n v="8.3439999999999994"/>
    <n v="53.2"/>
    <n v="5.8999999999999997E-2"/>
    <n v="7.6999999999999999E-2"/>
    <n v="0"/>
    <n v="565.625"/>
    <m/>
    <m/>
    <m/>
    <m/>
    <n v="2791100"/>
    <n v="566.29999999999995"/>
    <n v="565.6"/>
    <s v=""/>
    <s v=""/>
    <s v=""/>
  </r>
  <r>
    <d v="2024-10-05T00:00:00"/>
    <x v="278"/>
    <n v="1200"/>
    <d v="1902-02-25T12:00:00"/>
    <m/>
    <n v="1.03"/>
    <n v="2.0129999999999999"/>
    <n v="6.0389999999999997"/>
    <n v="130.565"/>
    <n v="9.6820000000000004"/>
    <n v="46.4"/>
    <n v="0.06"/>
    <n v="7.6999999999999999E-2"/>
    <n v="0"/>
    <n v="606.875"/>
    <m/>
    <m/>
    <m/>
    <m/>
    <n v="2791200"/>
    <n v="604.20000000000005"/>
    <n v="606.9"/>
    <s v=""/>
    <s v=""/>
    <s v=""/>
  </r>
  <r>
    <d v="2024-10-05T00:00:00"/>
    <x v="278"/>
    <n v="1300"/>
    <d v="1902-02-25T13:00:00"/>
    <m/>
    <n v="1.381"/>
    <n v="2.0129999999999999"/>
    <n v="6.5430000000000001"/>
    <n v="123.545"/>
    <n v="10.59"/>
    <n v="41"/>
    <n v="6.0999999999999999E-2"/>
    <n v="7.6999999999999999E-2"/>
    <n v="0"/>
    <n v="613.125"/>
    <m/>
    <m/>
    <m/>
    <m/>
    <n v="2791300"/>
    <n v="587.70000000000005"/>
    <n v="613.1"/>
    <s v=""/>
    <s v=""/>
    <s v=""/>
  </r>
  <r>
    <d v="2024-10-05T00:00:00"/>
    <x v="278"/>
    <n v="1400"/>
    <d v="1902-02-25T14:00:00"/>
    <m/>
    <n v="1.147"/>
    <n v="2.0129999999999999"/>
    <n v="6.0389999999999997"/>
    <n v="126.35299999999999"/>
    <n v="11.247999999999999"/>
    <n v="38.799999999999997"/>
    <n v="6.3E-2"/>
    <n v="7.6999999999999999E-2"/>
    <n v="0"/>
    <n v="555.625"/>
    <m/>
    <m/>
    <m/>
    <m/>
    <n v="2791400"/>
    <n v="517.5"/>
    <n v="555.6"/>
    <s v=""/>
    <s v=""/>
    <s v=""/>
  </r>
  <r>
    <d v="2024-10-05T00:00:00"/>
    <x v="278"/>
    <n v="1500"/>
    <d v="1902-02-25T15:00:00"/>
    <m/>
    <n v="0.79600000000000004"/>
    <n v="1.51"/>
    <n v="5.0330000000000004"/>
    <n v="117.929"/>
    <n v="10.247"/>
    <n v="39.4"/>
    <n v="6.5000000000000002E-2"/>
    <n v="7.6999999999999999E-2"/>
    <n v="0"/>
    <n v="334.375"/>
    <m/>
    <m/>
    <m/>
    <m/>
    <n v="2791500"/>
    <n v="400.3"/>
    <n v="334.4"/>
    <s v=""/>
    <s v=""/>
    <s v=""/>
  </r>
  <r>
    <d v="2024-10-05T00:00:00"/>
    <x v="278"/>
    <n v="1600"/>
    <d v="1902-02-25T16:00:00"/>
    <m/>
    <n v="1.03"/>
    <n v="1.0069999999999999"/>
    <n v="4.0259999999999998"/>
    <n v="96.870999999999995"/>
    <n v="8.3439999999999994"/>
    <n v="45.2"/>
    <n v="6.6000000000000003E-2"/>
    <n v="7.6999999999999999E-2"/>
    <n v="0"/>
    <n v="148.125"/>
    <m/>
    <m/>
    <m/>
    <m/>
    <n v="2791600"/>
    <n v="248"/>
    <n v="148.1"/>
    <s v=""/>
    <s v=""/>
    <s v=""/>
  </r>
  <r>
    <d v="2024-10-05T00:00:00"/>
    <x v="278"/>
    <n v="1700"/>
    <d v="1902-02-25T17:00:00"/>
    <m/>
    <n v="0.44500000000000001"/>
    <n v="0"/>
    <n v="2.0129999999999999"/>
    <n v="70.195999999999998"/>
    <n v="6.4329999999999998"/>
    <n v="48.8"/>
    <n v="6.7000000000000004E-2"/>
    <n v="7.6999999999999999E-2"/>
    <n v="0"/>
    <n v="64.375"/>
    <m/>
    <m/>
    <m/>
    <m/>
    <n v="2791700"/>
    <n v="83.8"/>
    <n v="64.400000000000006"/>
    <s v=""/>
    <s v=""/>
    <s v=""/>
  </r>
  <r>
    <d v="2024-10-05T00:00:00"/>
    <x v="278"/>
    <n v="1800"/>
    <d v="1902-02-25T18:00:00"/>
    <m/>
    <n v="0.79600000000000004"/>
    <n v="0"/>
    <n v="2.0129999999999999"/>
    <n v="18.251000000000001"/>
    <n v="5.5140000000000002"/>
    <n v="55.7"/>
    <n v="6.7000000000000004E-2"/>
    <n v="7.8E-2"/>
    <n v="0"/>
    <n v="3.125"/>
    <m/>
    <m/>
    <m/>
    <m/>
    <n v="2791800"/>
    <n v="0.8"/>
    <n v="3.1"/>
    <s v=""/>
    <s v=""/>
    <s v=""/>
  </r>
  <r>
    <d v="2024-10-05T00:00:00"/>
    <x v="278"/>
    <n v="1900"/>
    <d v="1902-02-25T19:00:00"/>
    <m/>
    <n v="0.56200000000000006"/>
    <n v="0.503"/>
    <n v="3.5230000000000001"/>
    <n v="21.059000000000001"/>
    <n v="4.5060000000000002"/>
    <n v="47.9"/>
    <n v="6.6000000000000003E-2"/>
    <n v="7.8E-2"/>
    <n v="0"/>
    <n v="0.625"/>
    <m/>
    <m/>
    <m/>
    <m/>
    <n v="2791900"/>
    <n v="0"/>
    <n v="0"/>
    <s v=""/>
    <s v=""/>
    <s v=""/>
  </r>
  <r>
    <d v="2024-10-05T00:00:00"/>
    <x v="278"/>
    <n v="2000"/>
    <d v="1902-02-25T20:00:00"/>
    <m/>
    <n v="0.67900000000000005"/>
    <n v="0"/>
    <n v="1.51"/>
    <n v="310.267"/>
    <n v="3.0089999999999999"/>
    <n v="52.6"/>
    <n v="6.6000000000000003E-2"/>
    <n v="7.9000000000000001E-2"/>
    <n v="0"/>
    <n v="0.625"/>
    <m/>
    <m/>
    <m/>
    <m/>
    <n v="2792000"/>
    <n v="0"/>
    <n v="0"/>
    <s v=""/>
    <s v=""/>
    <s v=""/>
  </r>
  <r>
    <d v="2024-10-05T00:00:00"/>
    <x v="278"/>
    <n v="2100"/>
    <d v="1902-02-25T21:00:00"/>
    <m/>
    <n v="0.79600000000000004"/>
    <n v="0.503"/>
    <n v="3.02"/>
    <n v="306.05500000000001"/>
    <n v="3.617"/>
    <n v="54.8"/>
    <n v="6.5000000000000002E-2"/>
    <n v="7.9000000000000001E-2"/>
    <n v="0"/>
    <n v="0.625"/>
    <m/>
    <m/>
    <m/>
    <m/>
    <n v="2792100"/>
    <n v="0"/>
    <n v="0"/>
    <s v=""/>
    <s v=""/>
    <s v=""/>
  </r>
  <r>
    <d v="2024-10-05T00:00:00"/>
    <x v="278"/>
    <n v="2200"/>
    <d v="1902-02-25T22:00:00"/>
    <m/>
    <n v="0.91300000000000003"/>
    <n v="1.51"/>
    <n v="4.0259999999999998"/>
    <n v="329.92200000000003"/>
    <n v="4.3760000000000003"/>
    <n v="48.1"/>
    <n v="6.3E-2"/>
    <n v="7.9000000000000001E-2"/>
    <n v="0"/>
    <n v="0.625"/>
    <m/>
    <m/>
    <m/>
    <m/>
    <n v="2792200"/>
    <n v="0"/>
    <n v="0"/>
    <s v=""/>
    <s v=""/>
    <s v=""/>
  </r>
  <r>
    <d v="2024-10-05T00:00:00"/>
    <x v="278"/>
    <n v="2300"/>
    <d v="1902-02-25T23:00:00"/>
    <m/>
    <n v="1.264"/>
    <n v="1.51"/>
    <n v="3.5230000000000001"/>
    <n v="334.13299999999998"/>
    <n v="4.8440000000000003"/>
    <n v="48.7"/>
    <n v="6.3E-2"/>
    <n v="7.9000000000000001E-2"/>
    <n v="0"/>
    <n v="0.625"/>
    <m/>
    <m/>
    <m/>
    <m/>
    <n v="2792300"/>
    <n v="0"/>
    <n v="0"/>
    <s v=""/>
    <s v=""/>
    <s v=""/>
  </r>
  <r>
    <d v="2024-10-05T00:00:00"/>
    <x v="278"/>
    <n v="2400"/>
    <d v="1902-02-26T00:00:00"/>
    <m/>
    <n v="0.91300000000000003"/>
    <n v="1.51"/>
    <n v="4.5289999999999999"/>
    <n v="329.92200000000003"/>
    <n v="4.2460000000000004"/>
    <n v="51.5"/>
    <n v="6.3E-2"/>
    <n v="7.9000000000000001E-2"/>
    <n v="0"/>
    <n v="0.625"/>
    <m/>
    <m/>
    <m/>
    <m/>
    <n v="2792400"/>
    <n v="0"/>
    <n v="0"/>
    <n v="6.3E-2"/>
    <n v="7.9000000000000001E-2"/>
    <n v="8.9999999999999993E-3"/>
  </r>
  <r>
    <d v="2024-10-06T00:00:00"/>
    <x v="279"/>
    <n v="100"/>
    <d v="1902-02-26T01:00:00"/>
    <m/>
    <n v="1.03"/>
    <n v="2.0129999999999999"/>
    <n v="5.0330000000000004"/>
    <n v="334.13299999999998"/>
    <n v="3.8540000000000001"/>
    <n v="56.6"/>
    <n v="6.3E-2"/>
    <n v="7.9000000000000001E-2"/>
    <n v="0"/>
    <n v="0.625"/>
    <m/>
    <m/>
    <m/>
    <m/>
    <n v="2800100"/>
    <n v="0"/>
    <n v="0"/>
    <s v=""/>
    <s v=""/>
    <s v=""/>
  </r>
  <r>
    <d v="2024-10-06T00:00:00"/>
    <x v="279"/>
    <n v="200"/>
    <d v="1902-02-26T02:00:00"/>
    <m/>
    <n v="1.147"/>
    <n v="2.0129999999999999"/>
    <n v="4.5289999999999999"/>
    <n v="332.72899999999998"/>
    <n v="4.4279999999999999"/>
    <n v="62.9"/>
    <n v="6.2E-2"/>
    <n v="7.9000000000000001E-2"/>
    <n v="0"/>
    <n v="0.625"/>
    <m/>
    <m/>
    <m/>
    <m/>
    <n v="2800200"/>
    <n v="0"/>
    <n v="0"/>
    <s v=""/>
    <s v=""/>
    <s v=""/>
  </r>
  <r>
    <d v="2024-10-06T00:00:00"/>
    <x v="279"/>
    <n v="300"/>
    <d v="1902-02-26T03:00:00"/>
    <m/>
    <n v="0.91300000000000003"/>
    <n v="1.51"/>
    <n v="4.5289999999999999"/>
    <n v="329.92200000000003"/>
    <n v="4.6360000000000001"/>
    <n v="56.1"/>
    <n v="6.2E-2"/>
    <n v="7.9000000000000001E-2"/>
    <n v="0"/>
    <n v="0.625"/>
    <m/>
    <m/>
    <m/>
    <m/>
    <n v="2800300"/>
    <n v="0"/>
    <n v="0"/>
    <s v=""/>
    <s v=""/>
    <s v=""/>
  </r>
  <r>
    <d v="2024-10-06T00:00:00"/>
    <x v="279"/>
    <n v="400"/>
    <d v="1902-02-26T04:00:00"/>
    <m/>
    <n v="1.03"/>
    <n v="2.0129999999999999"/>
    <n v="5.0330000000000004"/>
    <n v="329.92200000000003"/>
    <n v="4.194"/>
    <n v="59"/>
    <n v="6.0999999999999999E-2"/>
    <n v="7.9000000000000001E-2"/>
    <n v="0"/>
    <n v="0.625"/>
    <m/>
    <m/>
    <m/>
    <m/>
    <n v="2800400"/>
    <n v="0"/>
    <n v="0"/>
    <s v=""/>
    <s v=""/>
    <s v=""/>
  </r>
  <r>
    <d v="2024-10-06T00:00:00"/>
    <x v="279"/>
    <n v="500"/>
    <d v="1902-02-26T05:00:00"/>
    <m/>
    <n v="1.03"/>
    <n v="2.0129999999999999"/>
    <n v="4.5289999999999999"/>
    <n v="334.13299999999998"/>
    <n v="3.7749999999999999"/>
    <n v="61.9"/>
    <n v="6.0999999999999999E-2"/>
    <n v="7.9000000000000001E-2"/>
    <n v="0"/>
    <n v="0.625"/>
    <m/>
    <m/>
    <m/>
    <m/>
    <n v="2800500"/>
    <n v="0"/>
    <n v="0"/>
    <s v=""/>
    <s v=""/>
    <s v=""/>
  </r>
  <r>
    <d v="2024-10-06T00:00:00"/>
    <x v="279"/>
    <n v="600"/>
    <d v="1902-02-26T06:00:00"/>
    <m/>
    <n v="1.147"/>
    <n v="1.51"/>
    <n v="4.5289999999999999"/>
    <n v="338.34500000000003"/>
    <n v="3.9060000000000001"/>
    <n v="62.6"/>
    <n v="6.2E-2"/>
    <n v="7.8E-2"/>
    <n v="0"/>
    <n v="0.625"/>
    <m/>
    <m/>
    <m/>
    <m/>
    <n v="2800600"/>
    <n v="0"/>
    <n v="0"/>
    <s v=""/>
    <s v=""/>
    <s v=""/>
  </r>
  <r>
    <d v="2024-10-06T00:00:00"/>
    <x v="279"/>
    <n v="700"/>
    <d v="1902-02-26T07:00:00"/>
    <m/>
    <n v="1.147"/>
    <n v="1.0069999999999999"/>
    <n v="4.0259999999999998"/>
    <n v="334.13299999999998"/>
    <n v="4.9210000000000003"/>
    <n v="60.7"/>
    <n v="6.0999999999999999E-2"/>
    <n v="7.8E-2"/>
    <n v="0"/>
    <n v="11.875"/>
    <m/>
    <m/>
    <m/>
    <m/>
    <n v="2800700"/>
    <n v="30.2"/>
    <n v="11.9"/>
    <s v=""/>
    <s v=""/>
    <s v=""/>
  </r>
  <r>
    <d v="2024-10-06T00:00:00"/>
    <x v="279"/>
    <n v="800"/>
    <d v="1902-02-26T08:00:00"/>
    <m/>
    <n v="1.147"/>
    <n v="1.0069999999999999"/>
    <n v="3.5230000000000001"/>
    <n v="338.34500000000003"/>
    <n v="5.9749999999999996"/>
    <n v="55.7"/>
    <n v="6.0999999999999999E-2"/>
    <n v="7.8E-2"/>
    <n v="0"/>
    <n v="70.625"/>
    <m/>
    <m/>
    <m/>
    <m/>
    <n v="2800800"/>
    <n v="178.2"/>
    <n v="70.599999999999994"/>
    <s v=""/>
    <s v=""/>
    <s v=""/>
  </r>
  <r>
    <d v="2024-10-06T00:00:00"/>
    <x v="279"/>
    <n v="900"/>
    <d v="1902-02-26T09:00:00"/>
    <m/>
    <n v="1.03"/>
    <n v="1.51"/>
    <n v="4.5289999999999999"/>
    <n v="346.76900000000001"/>
    <n v="6.6360000000000001"/>
    <n v="54.9"/>
    <n v="6.0999999999999999E-2"/>
    <n v="7.8E-2"/>
    <n v="0"/>
    <n v="174.375"/>
    <m/>
    <m/>
    <m/>
    <m/>
    <n v="2800900"/>
    <n v="338.5"/>
    <n v="174.4"/>
    <s v=""/>
    <s v=""/>
    <s v=""/>
  </r>
  <r>
    <d v="2024-10-06T00:00:00"/>
    <x v="279"/>
    <n v="1000"/>
    <d v="1902-02-26T10:00:00"/>
    <m/>
    <n v="0.56200000000000006"/>
    <n v="1.0069999999999999"/>
    <n v="3.5230000000000001"/>
    <n v="349.57600000000002"/>
    <n v="8.7170000000000005"/>
    <n v="56"/>
    <n v="6.0999999999999999E-2"/>
    <n v="7.8E-2"/>
    <n v="0"/>
    <n v="291.875"/>
    <m/>
    <m/>
    <m/>
    <m/>
    <n v="2801000"/>
    <n v="471"/>
    <n v="291.89999999999998"/>
    <s v=""/>
    <s v=""/>
    <s v=""/>
  </r>
  <r>
    <d v="2024-10-06T00:00:00"/>
    <x v="279"/>
    <n v="1100"/>
    <d v="1902-02-26T11:00:00"/>
    <m/>
    <n v="0.44500000000000001"/>
    <n v="1.0069999999999999"/>
    <n v="4.0259999999999998"/>
    <n v="46.329000000000001"/>
    <n v="10.932"/>
    <n v="45.5"/>
    <n v="6.2E-2"/>
    <n v="7.8E-2"/>
    <n v="0"/>
    <n v="549.375"/>
    <m/>
    <m/>
    <m/>
    <m/>
    <n v="2801100"/>
    <n v="560.20000000000005"/>
    <n v="549.4"/>
    <s v=""/>
    <s v=""/>
    <s v=""/>
  </r>
  <r>
    <d v="2024-10-06T00:00:00"/>
    <x v="279"/>
    <n v="1200"/>
    <d v="1902-02-26T12:00:00"/>
    <m/>
    <n v="0.21099999999999999"/>
    <n v="0.503"/>
    <n v="4.0259999999999998"/>
    <n v="22.463000000000001"/>
    <n v="12.34"/>
    <n v="47.3"/>
    <n v="6.3E-2"/>
    <n v="7.8E-2"/>
    <n v="0"/>
    <n v="425.625"/>
    <m/>
    <m/>
    <m/>
    <m/>
    <n v="2801200"/>
    <n v="598"/>
    <n v="425.6"/>
    <s v=""/>
    <s v=""/>
    <s v=""/>
  </r>
  <r>
    <d v="2024-10-06T00:00:00"/>
    <x v="279"/>
    <n v="1300"/>
    <d v="1902-02-26T13:00:00"/>
    <m/>
    <n v="1.03"/>
    <n v="1.0069999999999999"/>
    <n v="3.5230000000000001"/>
    <n v="99.677999999999997"/>
    <n v="15.007999999999999"/>
    <n v="40.1"/>
    <n v="6.3E-2"/>
    <n v="7.8E-2"/>
    <n v="0"/>
    <n v="676.875"/>
    <m/>
    <m/>
    <m/>
    <m/>
    <n v="2801300"/>
    <n v="580.70000000000005"/>
    <n v="676.9"/>
    <s v=""/>
    <s v=""/>
    <s v=""/>
  </r>
  <r>
    <d v="2024-10-06T00:00:00"/>
    <x v="279"/>
    <n v="1400"/>
    <d v="1902-02-26T14:00:00"/>
    <m/>
    <n v="1.381"/>
    <n v="1.0069999999999999"/>
    <n v="4.0259999999999998"/>
    <n v="88.447000000000003"/>
    <n v="14.744999999999999"/>
    <n v="33.799999999999997"/>
    <n v="6.5000000000000002E-2"/>
    <n v="7.8E-2"/>
    <n v="0"/>
    <n v="499.375"/>
    <m/>
    <m/>
    <m/>
    <m/>
    <n v="2801400"/>
    <n v="510.3"/>
    <n v="499.4"/>
    <s v=""/>
    <s v=""/>
    <s v=""/>
  </r>
  <r>
    <d v="2024-10-06T00:00:00"/>
    <x v="279"/>
    <n v="1500"/>
    <d v="1902-02-26T15:00:00"/>
    <m/>
    <n v="0.67900000000000005"/>
    <n v="1.0069999999999999"/>
    <n v="3.5230000000000001"/>
    <n v="94.063000000000002"/>
    <n v="14.601000000000001"/>
    <n v="31.1"/>
    <n v="6.6000000000000003E-2"/>
    <n v="7.9000000000000001E-2"/>
    <n v="0"/>
    <n v="448.125"/>
    <m/>
    <m/>
    <m/>
    <m/>
    <n v="2801500"/>
    <n v="393.2"/>
    <n v="448.1"/>
    <s v=""/>
    <s v=""/>
    <s v=""/>
  </r>
  <r>
    <d v="2024-10-06T00:00:00"/>
    <x v="279"/>
    <n v="1600"/>
    <d v="1902-02-26T16:00:00"/>
    <m/>
    <n v="0.56200000000000006"/>
    <n v="1.0069999999999999"/>
    <n v="3.02"/>
    <n v="103.89"/>
    <n v="11.782999999999999"/>
    <n v="35.299999999999997"/>
    <n v="6.8000000000000005E-2"/>
    <n v="7.9000000000000001E-2"/>
    <n v="0"/>
    <n v="260.625"/>
    <m/>
    <m/>
    <m/>
    <m/>
    <n v="2801600"/>
    <n v="240.8"/>
    <n v="260.60000000000002"/>
    <s v=""/>
    <s v=""/>
    <s v=""/>
  </r>
  <r>
    <d v="2024-10-06T00:00:00"/>
    <x v="279"/>
    <n v="1700"/>
    <d v="1902-02-26T17:00:00"/>
    <m/>
    <n v="0.21099999999999999"/>
    <n v="0.503"/>
    <n v="2.516"/>
    <n v="105.294"/>
    <n v="9.6319999999999997"/>
    <n v="43.9"/>
    <n v="6.8000000000000005E-2"/>
    <n v="7.9000000000000001E-2"/>
    <n v="0"/>
    <n v="141.875"/>
    <m/>
    <m/>
    <m/>
    <m/>
    <n v="2801700"/>
    <n v="77.8"/>
    <n v="141.9"/>
    <s v=""/>
    <s v=""/>
    <s v=""/>
  </r>
  <r>
    <d v="2024-10-06T00:00:00"/>
    <x v="279"/>
    <n v="1800"/>
    <d v="1902-02-26T18:00:00"/>
    <m/>
    <n v="0.67900000000000005"/>
    <n v="0"/>
    <n v="1.51"/>
    <n v="108.102"/>
    <n v="4.532"/>
    <n v="56.4"/>
    <n v="6.8000000000000005E-2"/>
    <n v="7.9000000000000001E-2"/>
    <n v="0"/>
    <n v="4.375"/>
    <m/>
    <m/>
    <m/>
    <m/>
    <n v="2801800"/>
    <n v="0.7"/>
    <n v="4.4000000000000004"/>
    <s v=""/>
    <s v=""/>
    <s v=""/>
  </r>
  <r>
    <d v="2024-10-06T00:00:00"/>
    <x v="279"/>
    <n v="1900"/>
    <d v="1902-02-26T19:00:00"/>
    <m/>
    <n v="0.67900000000000005"/>
    <n v="0.503"/>
    <n v="2.0129999999999999"/>
    <n v="276.57299999999998"/>
    <n v="4.0890000000000004"/>
    <n v="56.6"/>
    <n v="6.7000000000000004E-2"/>
    <n v="8.1000000000000003E-2"/>
    <n v="0"/>
    <n v="0.625"/>
    <m/>
    <m/>
    <m/>
    <m/>
    <n v="2801900"/>
    <n v="0"/>
    <n v="0"/>
    <s v=""/>
    <s v=""/>
    <s v=""/>
  </r>
  <r>
    <d v="2024-10-06T00:00:00"/>
    <x v="279"/>
    <n v="2000"/>
    <d v="1902-02-26T20:00:00"/>
    <m/>
    <n v="0.32800000000000001"/>
    <n v="0.503"/>
    <n v="1.51"/>
    <n v="272.36099999999999"/>
    <n v="4.5839999999999996"/>
    <n v="53.9"/>
    <n v="6.6000000000000003E-2"/>
    <n v="8.1000000000000003E-2"/>
    <n v="0"/>
    <n v="0.625"/>
    <m/>
    <m/>
    <m/>
    <m/>
    <n v="2802000"/>
    <n v="0"/>
    <n v="0"/>
    <s v=""/>
    <s v=""/>
    <s v=""/>
  </r>
  <r>
    <d v="2024-10-06T00:00:00"/>
    <x v="279"/>
    <n v="2100"/>
    <d v="1902-02-26T21:00:00"/>
    <m/>
    <n v="1.264"/>
    <n v="0"/>
    <n v="1.51"/>
    <n v="240.071"/>
    <n v="4.3239999999999998"/>
    <n v="57.9"/>
    <n v="6.5000000000000002E-2"/>
    <n v="8.1000000000000003E-2"/>
    <n v="0"/>
    <n v="0.625"/>
    <m/>
    <m/>
    <m/>
    <m/>
    <n v="2802100"/>
    <n v="0"/>
    <n v="0"/>
    <s v=""/>
    <s v=""/>
    <s v=""/>
  </r>
  <r>
    <d v="2024-10-06T00:00:00"/>
    <x v="279"/>
    <n v="2200"/>
    <d v="1902-02-26T22:00:00"/>
    <m/>
    <n v="0.44500000000000001"/>
    <n v="0"/>
    <n v="2.516"/>
    <n v="202.16499999999999"/>
    <n v="4.4279999999999999"/>
    <n v="56.3"/>
    <n v="6.4000000000000001E-2"/>
    <n v="8.1000000000000003E-2"/>
    <n v="0"/>
    <n v="0.625"/>
    <m/>
    <m/>
    <m/>
    <m/>
    <n v="2802200"/>
    <n v="0"/>
    <n v="0"/>
    <s v=""/>
    <s v=""/>
    <s v=""/>
  </r>
  <r>
    <d v="2024-10-06T00:00:00"/>
    <x v="279"/>
    <n v="2300"/>
    <d v="1902-02-26T23:00:00"/>
    <m/>
    <n v="0.21099999999999999"/>
    <n v="0"/>
    <n v="1.51"/>
    <n v="228.839"/>
    <n v="3.4060000000000001"/>
    <n v="56.2"/>
    <n v="6.3E-2"/>
    <n v="8.1000000000000003E-2"/>
    <n v="0"/>
    <n v="0.625"/>
    <m/>
    <m/>
    <m/>
    <m/>
    <n v="2802300"/>
    <n v="0"/>
    <n v="0"/>
    <s v=""/>
    <s v=""/>
    <s v=""/>
  </r>
  <r>
    <d v="2024-10-06T00:00:00"/>
    <x v="279"/>
    <n v="2400"/>
    <d v="1902-02-27T00:00:00"/>
    <m/>
    <n v="0.56200000000000006"/>
    <n v="0.503"/>
    <n v="1.51"/>
    <n v="293.42"/>
    <n v="2.69"/>
    <n v="61.1"/>
    <n v="6.3E-2"/>
    <n v="8.1000000000000003E-2"/>
    <n v="0"/>
    <n v="0.625"/>
    <m/>
    <m/>
    <m/>
    <m/>
    <n v="2802400"/>
    <n v="0"/>
    <n v="0"/>
    <n v="6.3E-2"/>
    <n v="8.1000000000000003E-2"/>
    <n v="6.0000000000000001E-3"/>
  </r>
  <r>
    <d v="2024-10-07T00:00:00"/>
    <x v="280"/>
    <n v="100"/>
    <d v="1902-02-27T01:00:00"/>
    <m/>
    <n v="0.21099999999999999"/>
    <n v="1.0069999999999999"/>
    <n v="3.02"/>
    <n v="320.09399999999999"/>
    <n v="3.5379999999999998"/>
    <n v="60.6"/>
    <n v="6.2E-2"/>
    <n v="7.9000000000000001E-2"/>
    <n v="0"/>
    <n v="0.625"/>
    <m/>
    <m/>
    <m/>
    <m/>
    <n v="2810100"/>
    <n v="0"/>
    <n v="0"/>
    <s v=""/>
    <s v=""/>
    <s v=""/>
  </r>
  <r>
    <d v="2024-10-07T00:00:00"/>
    <x v="280"/>
    <n v="200"/>
    <d v="1902-02-27T02:00:00"/>
    <m/>
    <n v="0.44500000000000001"/>
    <n v="0.503"/>
    <n v="2.516"/>
    <n v="318.69"/>
    <n v="3.67"/>
    <n v="63"/>
    <n v="6.2E-2"/>
    <n v="7.9000000000000001E-2"/>
    <n v="0"/>
    <n v="0.625"/>
    <m/>
    <m/>
    <m/>
    <m/>
    <n v="2810200"/>
    <n v="0"/>
    <n v="0"/>
    <s v=""/>
    <s v=""/>
    <s v=""/>
  </r>
  <r>
    <d v="2024-10-07T00:00:00"/>
    <x v="280"/>
    <n v="300"/>
    <d v="1902-02-27T03:00:00"/>
    <m/>
    <n v="0.32800000000000001"/>
    <n v="0.503"/>
    <n v="2.516"/>
    <n v="304.65100000000001"/>
    <n v="2.85"/>
    <n v="65"/>
    <n v="6.0999999999999999E-2"/>
    <n v="7.9000000000000001E-2"/>
    <n v="0"/>
    <n v="0.625"/>
    <m/>
    <m/>
    <m/>
    <m/>
    <n v="2810300"/>
    <n v="0"/>
    <n v="0"/>
    <s v=""/>
    <s v=""/>
    <s v=""/>
  </r>
  <r>
    <d v="2024-10-07T00:00:00"/>
    <x v="280"/>
    <n v="400"/>
    <d v="1902-02-27T04:00:00"/>
    <m/>
    <n v="0.67900000000000005"/>
    <n v="0.503"/>
    <n v="2.0129999999999999"/>
    <n v="290.61200000000002"/>
    <n v="2.77"/>
    <n v="68.8"/>
    <n v="6.0999999999999999E-2"/>
    <n v="7.9000000000000001E-2"/>
    <n v="0"/>
    <n v="0.625"/>
    <m/>
    <m/>
    <m/>
    <m/>
    <n v="2810400"/>
    <n v="0"/>
    <n v="0"/>
    <s v=""/>
    <s v=""/>
    <s v=""/>
  </r>
  <r>
    <d v="2024-10-07T00:00:00"/>
    <x v="280"/>
    <n v="500"/>
    <d v="1902-02-27T05:00:00"/>
    <m/>
    <n v="-2.3E-2"/>
    <n v="0.503"/>
    <n v="3.5230000000000001"/>
    <n v="308.863"/>
    <n v="3.1949999999999998"/>
    <n v="65"/>
    <n v="6.0999999999999999E-2"/>
    <n v="7.9000000000000001E-2"/>
    <n v="0"/>
    <n v="0.625"/>
    <m/>
    <m/>
    <m/>
    <m/>
    <n v="2810500"/>
    <n v="0"/>
    <n v="0"/>
    <s v=""/>
    <s v=""/>
    <s v=""/>
  </r>
  <r>
    <d v="2024-10-07T00:00:00"/>
    <x v="280"/>
    <n v="600"/>
    <d v="1902-02-27T06:00:00"/>
    <m/>
    <n v="9.4E-2"/>
    <n v="0.503"/>
    <n v="2.516"/>
    <n v="300.43900000000002"/>
    <n v="2.903"/>
    <n v="64.099999999999994"/>
    <n v="0.06"/>
    <n v="7.9000000000000001E-2"/>
    <n v="0"/>
    <n v="0.625"/>
    <m/>
    <m/>
    <m/>
    <m/>
    <n v="2810600"/>
    <n v="0"/>
    <n v="0"/>
    <s v=""/>
    <s v=""/>
    <s v=""/>
  </r>
  <r>
    <d v="2024-10-07T00:00:00"/>
    <x v="280"/>
    <n v="700"/>
    <d v="1902-02-27T07:00:00"/>
    <m/>
    <n v="0.67900000000000005"/>
    <n v="0.503"/>
    <n v="2.0129999999999999"/>
    <n v="292.01600000000002"/>
    <n v="3.1949999999999998"/>
    <n v="62.8"/>
    <n v="0.06"/>
    <n v="7.9000000000000001E-2"/>
    <n v="0"/>
    <n v="9.375"/>
    <m/>
    <m/>
    <m/>
    <m/>
    <n v="2810700"/>
    <n v="28.2"/>
    <n v="9.4"/>
    <s v=""/>
    <s v=""/>
    <s v=""/>
  </r>
  <r>
    <d v="2024-10-07T00:00:00"/>
    <x v="280"/>
    <n v="800"/>
    <d v="1902-02-27T08:00:00"/>
    <m/>
    <n v="0.56200000000000006"/>
    <n v="0.503"/>
    <n v="2.516"/>
    <n v="315.88200000000001"/>
    <n v="9.2620000000000005"/>
    <n v="54.6"/>
    <n v="0.06"/>
    <n v="7.9000000000000001E-2"/>
    <n v="0"/>
    <n v="181.875"/>
    <m/>
    <m/>
    <m/>
    <m/>
    <n v="2810800"/>
    <n v="173.7"/>
    <n v="181.9"/>
    <s v=""/>
    <s v=""/>
    <s v=""/>
  </r>
  <r>
    <d v="2024-10-07T00:00:00"/>
    <x v="280"/>
    <n v="900"/>
    <d v="1902-02-27T09:00:00"/>
    <m/>
    <n v="1.381"/>
    <n v="1.51"/>
    <n v="4.5289999999999999"/>
    <n v="339.74900000000002"/>
    <n v="9.6319999999999997"/>
    <n v="49.3"/>
    <n v="0.06"/>
    <n v="7.8E-2"/>
    <n v="0"/>
    <n v="343.125"/>
    <m/>
    <m/>
    <m/>
    <m/>
    <n v="2810900"/>
    <n v="333.3"/>
    <n v="343.1"/>
    <s v=""/>
    <s v=""/>
    <s v=""/>
  </r>
  <r>
    <d v="2024-10-07T00:00:00"/>
    <x v="280"/>
    <n v="1000"/>
    <d v="1902-02-27T10:00:00"/>
    <m/>
    <n v="0.79600000000000004"/>
    <n v="1.51"/>
    <n v="4.0259999999999998"/>
    <n v="339.74900000000002"/>
    <n v="11.88"/>
    <n v="46.9"/>
    <n v="0.06"/>
    <n v="7.9000000000000001E-2"/>
    <n v="0"/>
    <n v="465.625"/>
    <m/>
    <m/>
    <m/>
    <m/>
    <n v="2811000"/>
    <n v="465.3"/>
    <n v="465.6"/>
    <s v=""/>
    <s v=""/>
    <s v=""/>
  </r>
  <r>
    <d v="2024-10-07T00:00:00"/>
    <x v="280"/>
    <n v="1100"/>
    <d v="1902-02-27T11:00:00"/>
    <m/>
    <n v="1.147"/>
    <n v="2.0129999999999999"/>
    <n v="5.0330000000000004"/>
    <n v="341.15300000000002"/>
    <n v="12.558"/>
    <n v="46.2"/>
    <n v="0.06"/>
    <n v="7.8E-2"/>
    <n v="0"/>
    <n v="565.625"/>
    <m/>
    <m/>
    <m/>
    <m/>
    <n v="2811100"/>
    <n v="553.79999999999995"/>
    <n v="565.6"/>
    <s v=""/>
    <s v=""/>
    <s v=""/>
  </r>
  <r>
    <d v="2024-10-07T00:00:00"/>
    <x v="280"/>
    <n v="1200"/>
    <d v="1902-02-27T12:00:00"/>
    <m/>
    <n v="1.849"/>
    <n v="2.516"/>
    <n v="5.5359999999999996"/>
    <n v="342.55700000000002"/>
    <n v="12.702999999999999"/>
    <n v="44.5"/>
    <n v="6.0999999999999999E-2"/>
    <n v="7.8E-2"/>
    <n v="0"/>
    <n v="609.375"/>
    <m/>
    <m/>
    <m/>
    <m/>
    <n v="2811200"/>
    <n v="591.29999999999995"/>
    <n v="609.4"/>
    <s v=""/>
    <s v=""/>
    <s v=""/>
  </r>
  <r>
    <d v="2024-10-07T00:00:00"/>
    <x v="280"/>
    <n v="1300"/>
    <d v="1902-02-27T13:00:00"/>
    <m/>
    <n v="2.2000000000000002"/>
    <n v="2.0129999999999999"/>
    <n v="5.0330000000000004"/>
    <n v="345.36500000000001"/>
    <n v="14.17"/>
    <n v="41.5"/>
    <n v="6.3E-2"/>
    <n v="7.9000000000000001E-2"/>
    <n v="0"/>
    <n v="603.125"/>
    <m/>
    <m/>
    <m/>
    <m/>
    <n v="2811300"/>
    <n v="574"/>
    <n v="603.1"/>
    <s v=""/>
    <s v=""/>
    <s v=""/>
  </r>
  <r>
    <d v="2024-10-07T00:00:00"/>
    <x v="280"/>
    <n v="1400"/>
    <d v="1902-02-27T14:00:00"/>
    <m/>
    <n v="1.264"/>
    <n v="1.51"/>
    <n v="5.0330000000000004"/>
    <n v="352.38400000000001"/>
    <n v="14.96"/>
    <n v="39.200000000000003"/>
    <n v="6.4000000000000001E-2"/>
    <n v="7.9000000000000001E-2"/>
    <n v="0"/>
    <n v="549.375"/>
    <m/>
    <m/>
    <m/>
    <m/>
    <n v="2811400"/>
    <n v="503.3"/>
    <n v="549.4"/>
    <s v=""/>
    <s v=""/>
    <s v=""/>
  </r>
  <r>
    <d v="2024-10-07T00:00:00"/>
    <x v="280"/>
    <n v="1500"/>
    <d v="1902-02-27T15:00:00"/>
    <m/>
    <n v="0.56200000000000006"/>
    <n v="1.51"/>
    <n v="5.0330000000000004"/>
    <n v="5.6159999999999997"/>
    <n v="14.529"/>
    <n v="39.4"/>
    <n v="6.6000000000000003E-2"/>
    <n v="7.9000000000000001E-2"/>
    <n v="0"/>
    <n v="443.125"/>
    <m/>
    <m/>
    <m/>
    <m/>
    <n v="2811500"/>
    <n v="385.5"/>
    <n v="443.1"/>
    <s v=""/>
    <s v=""/>
    <s v=""/>
  </r>
  <r>
    <d v="2024-10-07T00:00:00"/>
    <x v="280"/>
    <n v="1600"/>
    <d v="1902-02-27T16:00:00"/>
    <m/>
    <n v="0.56200000000000006"/>
    <n v="1.0069999999999999"/>
    <n v="6.5430000000000001"/>
    <n v="25.271000000000001"/>
    <n v="13.449"/>
    <n v="40.700000000000003"/>
    <n v="6.7000000000000004E-2"/>
    <n v="7.9000000000000001E-2"/>
    <n v="0"/>
    <n v="288.125"/>
    <m/>
    <m/>
    <m/>
    <m/>
    <n v="2811600"/>
    <n v="233.7"/>
    <n v="288.10000000000002"/>
    <s v=""/>
    <s v=""/>
    <s v=""/>
  </r>
  <r>
    <d v="2024-10-07T00:00:00"/>
    <x v="280"/>
    <n v="1700"/>
    <d v="1902-02-27T17:00:00"/>
    <m/>
    <n v="0.56200000000000006"/>
    <n v="1.0069999999999999"/>
    <n v="5.0330000000000004"/>
    <n v="4.2119999999999997"/>
    <n v="10.932"/>
    <n v="44.7"/>
    <n v="6.7000000000000004E-2"/>
    <n v="0.08"/>
    <n v="0"/>
    <n v="118.125"/>
    <m/>
    <m/>
    <m/>
    <m/>
    <n v="2811700"/>
    <n v="72"/>
    <n v="118.1"/>
    <s v=""/>
    <s v=""/>
    <s v=""/>
  </r>
  <r>
    <d v="2024-10-07T00:00:00"/>
    <x v="280"/>
    <n v="1800"/>
    <d v="1902-02-27T18:00:00"/>
    <m/>
    <n v="0.44500000000000001"/>
    <n v="1.0069999999999999"/>
    <n v="3.5230000000000001"/>
    <n v="352.38400000000001"/>
    <n v="8.3689999999999998"/>
    <n v="51.5"/>
    <n v="6.6000000000000003E-2"/>
    <n v="0.08"/>
    <n v="0"/>
    <n v="3.125"/>
    <m/>
    <m/>
    <m/>
    <m/>
    <n v="2811800"/>
    <n v="0"/>
    <n v="3.1"/>
    <s v=""/>
    <s v=""/>
    <s v=""/>
  </r>
  <r>
    <d v="2024-10-07T00:00:00"/>
    <x v="280"/>
    <n v="1900"/>
    <d v="1902-02-27T19:00:00"/>
    <m/>
    <n v="1.03"/>
    <n v="0.503"/>
    <n v="4.0259999999999998"/>
    <n v="343.96100000000001"/>
    <n v="8.2200000000000006"/>
    <n v="57.4"/>
    <n v="6.6000000000000003E-2"/>
    <n v="0.08"/>
    <n v="0"/>
    <n v="0.625"/>
    <m/>
    <m/>
    <m/>
    <m/>
    <n v="2811900"/>
    <n v="0"/>
    <n v="0"/>
    <s v=""/>
    <s v=""/>
    <s v=""/>
  </r>
  <r>
    <d v="2024-10-07T00:00:00"/>
    <x v="280"/>
    <n v="2000"/>
    <d v="1902-02-27T20:00:00"/>
    <m/>
    <n v="0.67900000000000005"/>
    <n v="0"/>
    <n v="2.516"/>
    <n v="0"/>
    <n v="7.0659999999999998"/>
    <n v="60"/>
    <n v="6.5000000000000002E-2"/>
    <n v="8.1000000000000003E-2"/>
    <n v="0"/>
    <n v="0.625"/>
    <m/>
    <m/>
    <m/>
    <m/>
    <n v="2812000"/>
    <n v="0"/>
    <n v="0"/>
    <s v=""/>
    <s v=""/>
    <s v=""/>
  </r>
  <r>
    <d v="2024-10-07T00:00:00"/>
    <x v="280"/>
    <n v="2100"/>
    <d v="1902-02-27T21:00:00"/>
    <m/>
    <n v="0.67900000000000005"/>
    <n v="0"/>
    <n v="3.5230000000000001"/>
    <n v="37.905999999999999"/>
    <n v="7.3179999999999996"/>
    <n v="58.9"/>
    <n v="6.4000000000000001E-2"/>
    <n v="8.1000000000000003E-2"/>
    <n v="0"/>
    <n v="0.625"/>
    <m/>
    <m/>
    <m/>
    <m/>
    <n v="2812100"/>
    <n v="0"/>
    <n v="0"/>
    <s v=""/>
    <s v=""/>
    <s v=""/>
  </r>
  <r>
    <d v="2024-10-07T00:00:00"/>
    <x v="280"/>
    <n v="2200"/>
    <d v="1902-02-27T22:00:00"/>
    <m/>
    <n v="1.147"/>
    <n v="0"/>
    <n v="3.5230000000000001"/>
    <n v="32.29"/>
    <n v="7.72"/>
    <n v="60.8"/>
    <n v="6.3E-2"/>
    <n v="8.1000000000000003E-2"/>
    <n v="0"/>
    <n v="0.625"/>
    <m/>
    <m/>
    <m/>
    <m/>
    <n v="2812200"/>
    <n v="0"/>
    <n v="0"/>
    <s v=""/>
    <s v=""/>
    <s v=""/>
  </r>
  <r>
    <d v="2024-10-07T00:00:00"/>
    <x v="280"/>
    <n v="2300"/>
    <d v="1902-02-27T23:00:00"/>
    <m/>
    <n v="0.91300000000000003"/>
    <n v="0"/>
    <n v="3.02"/>
    <n v="75.811999999999998"/>
    <n v="8.3940000000000001"/>
    <n v="58.5"/>
    <n v="6.3E-2"/>
    <n v="0.08"/>
    <n v="0"/>
    <n v="0.625"/>
    <m/>
    <m/>
    <m/>
    <m/>
    <n v="2812300"/>
    <n v="0"/>
    <n v="0"/>
    <s v=""/>
    <s v=""/>
    <s v=""/>
  </r>
  <r>
    <d v="2024-10-07T00:00:00"/>
    <x v="280"/>
    <n v="2400"/>
    <d v="1902-02-28T00:00:00"/>
    <m/>
    <n v="0.91300000000000003"/>
    <n v="1.0069999999999999"/>
    <n v="4.5289999999999999"/>
    <n v="61.773000000000003"/>
    <n v="8.4689999999999994"/>
    <n v="58.2"/>
    <n v="6.3E-2"/>
    <n v="0.08"/>
    <n v="0"/>
    <n v="0.625"/>
    <m/>
    <m/>
    <m/>
    <m/>
    <n v="2812400"/>
    <n v="0"/>
    <n v="0"/>
    <n v="6.3E-2"/>
    <n v="0.08"/>
    <n v="8.9999999999999993E-3"/>
  </r>
  <r>
    <d v="2024-10-08T00:00:00"/>
    <x v="281"/>
    <n v="100"/>
    <d v="1902-02-28T01:00:00"/>
    <m/>
    <n v="1.147"/>
    <n v="1.0069999999999999"/>
    <n v="5.0330000000000004"/>
    <n v="64.58"/>
    <n v="8.1950000000000003"/>
    <n v="60.6"/>
    <n v="6.2E-2"/>
    <n v="0.08"/>
    <n v="0"/>
    <n v="0.625"/>
    <m/>
    <m/>
    <m/>
    <m/>
    <n v="2820100"/>
    <n v="0"/>
    <n v="0"/>
    <s v=""/>
    <s v=""/>
    <s v=""/>
  </r>
  <r>
    <d v="2024-10-08T00:00:00"/>
    <x v="281"/>
    <n v="200"/>
    <d v="1902-02-28T02:00:00"/>
    <m/>
    <n v="0.79600000000000004"/>
    <n v="0.503"/>
    <n v="4.0259999999999998"/>
    <n v="60.369"/>
    <n v="8.27"/>
    <n v="61.6"/>
    <n v="6.2E-2"/>
    <n v="0.08"/>
    <n v="0"/>
    <n v="0.625"/>
    <m/>
    <m/>
    <m/>
    <m/>
    <n v="2820200"/>
    <n v="0"/>
    <n v="0"/>
    <s v=""/>
    <s v=""/>
    <s v=""/>
  </r>
  <r>
    <d v="2024-10-08T00:00:00"/>
    <x v="281"/>
    <n v="300"/>
    <d v="1902-02-28T03:00:00"/>
    <m/>
    <n v="0.67900000000000005"/>
    <n v="1.0069999999999999"/>
    <n v="6.0389999999999997"/>
    <n v="43.521999999999998"/>
    <n v="8.0950000000000006"/>
    <n v="61.5"/>
    <n v="6.2E-2"/>
    <n v="0.08"/>
    <n v="0"/>
    <n v="0.625"/>
    <m/>
    <m/>
    <m/>
    <m/>
    <n v="2820300"/>
    <n v="0"/>
    <n v="0"/>
    <s v=""/>
    <s v=""/>
    <s v=""/>
  </r>
  <r>
    <d v="2024-10-08T00:00:00"/>
    <x v="281"/>
    <n v="400"/>
    <d v="1902-02-28T04:00:00"/>
    <m/>
    <n v="1.381"/>
    <n v="1.0069999999999999"/>
    <n v="5.5359999999999996"/>
    <n v="18.251000000000001"/>
    <n v="7.5190000000000001"/>
    <n v="63.4"/>
    <n v="6.0999999999999999E-2"/>
    <n v="0.08"/>
    <n v="0"/>
    <n v="0.625"/>
    <m/>
    <m/>
    <m/>
    <m/>
    <n v="2820400"/>
    <n v="0"/>
    <n v="0"/>
    <s v=""/>
    <s v=""/>
    <s v=""/>
  </r>
  <r>
    <d v="2024-10-08T00:00:00"/>
    <x v="281"/>
    <n v="500"/>
    <d v="1902-02-28T05:00:00"/>
    <m/>
    <n v="0.91300000000000003"/>
    <n v="1.51"/>
    <n v="5.0330000000000004"/>
    <n v="16.847000000000001"/>
    <n v="7.87"/>
    <n v="64.7"/>
    <n v="6.0999999999999999E-2"/>
    <n v="0.08"/>
    <n v="0"/>
    <n v="0.625"/>
    <m/>
    <m/>
    <m/>
    <m/>
    <n v="2820500"/>
    <n v="0"/>
    <n v="0"/>
    <s v=""/>
    <s v=""/>
    <s v=""/>
  </r>
  <r>
    <d v="2024-10-08T00:00:00"/>
    <x v="281"/>
    <n v="600"/>
    <d v="1902-02-28T06:00:00"/>
    <m/>
    <n v="0.79600000000000004"/>
    <n v="2.0129999999999999"/>
    <n v="9.0589999999999993"/>
    <n v="43.521999999999998"/>
    <n v="8.0449999999999999"/>
    <n v="64.3"/>
    <n v="6.0999999999999999E-2"/>
    <n v="0.08"/>
    <n v="0"/>
    <n v="0.625"/>
    <m/>
    <m/>
    <m/>
    <m/>
    <n v="2820600"/>
    <n v="0"/>
    <n v="0"/>
    <s v=""/>
    <s v=""/>
    <s v=""/>
  </r>
  <r>
    <d v="2024-10-08T00:00:00"/>
    <x v="281"/>
    <n v="700"/>
    <d v="1902-02-28T07:00:00"/>
    <m/>
    <n v="0.79600000000000004"/>
    <n v="1.51"/>
    <n v="6.0389999999999997"/>
    <n v="53.348999999999997"/>
    <n v="8.0449999999999999"/>
    <n v="65.7"/>
    <n v="6.0999999999999999E-2"/>
    <n v="7.9000000000000001E-2"/>
    <n v="0"/>
    <n v="19.375"/>
    <m/>
    <m/>
    <m/>
    <m/>
    <n v="2820700"/>
    <n v="25.8"/>
    <n v="19.399999999999999"/>
    <s v=""/>
    <s v=""/>
    <s v=""/>
  </r>
  <r>
    <d v="2024-10-08T00:00:00"/>
    <x v="281"/>
    <n v="800"/>
    <d v="1902-02-28T08:00:00"/>
    <m/>
    <n v="0.91300000000000003"/>
    <n v="0.503"/>
    <n v="4.5289999999999999"/>
    <n v="56.156999999999996"/>
    <n v="8.7919999999999998"/>
    <n v="65.400000000000006"/>
    <n v="6.0999999999999999E-2"/>
    <n v="7.9000000000000001E-2"/>
    <n v="0"/>
    <n v="63.125"/>
    <m/>
    <m/>
    <m/>
    <m/>
    <n v="2820800"/>
    <n v="169.2"/>
    <n v="63.1"/>
    <s v=""/>
    <s v=""/>
    <s v=""/>
  </r>
  <r>
    <d v="2024-10-08T00:00:00"/>
    <x v="281"/>
    <n v="900"/>
    <d v="1902-02-28T09:00:00"/>
    <m/>
    <n v="1.147"/>
    <n v="0"/>
    <n v="3.02"/>
    <n v="75.811999999999998"/>
    <n v="9.41"/>
    <n v="66.400000000000006"/>
    <n v="6.0999999999999999E-2"/>
    <n v="7.9000000000000001E-2"/>
    <n v="0"/>
    <n v="86.875"/>
    <m/>
    <m/>
    <m/>
    <m/>
    <n v="2820900"/>
    <n v="328.3"/>
    <n v="86.9"/>
    <s v=""/>
    <s v=""/>
    <s v=""/>
  </r>
  <r>
    <d v="2024-10-08T00:00:00"/>
    <x v="281"/>
    <n v="1000"/>
    <d v="1902-02-28T10:00:00"/>
    <m/>
    <n v="0.79600000000000004"/>
    <n v="0.503"/>
    <n v="3.5230000000000001"/>
    <n v="87.043000000000006"/>
    <n v="11.759"/>
    <n v="60.6"/>
    <n v="6.0999999999999999E-2"/>
    <n v="7.9000000000000001E-2"/>
    <n v="0"/>
    <n v="354.375"/>
    <m/>
    <m/>
    <m/>
    <m/>
    <n v="2821000"/>
    <n v="459.7"/>
    <n v="354.4"/>
    <s v=""/>
    <s v=""/>
    <s v=""/>
  </r>
  <r>
    <d v="2024-10-08T00:00:00"/>
    <x v="281"/>
    <n v="1100"/>
    <d v="1902-02-28T11:00:00"/>
    <m/>
    <n v="1.381"/>
    <n v="2.0129999999999999"/>
    <n v="5.5359999999999996"/>
    <n v="99.677999999999997"/>
    <n v="12.534000000000001"/>
    <n v="57.4"/>
    <n v="6.0999999999999999E-2"/>
    <n v="7.9000000000000001E-2"/>
    <n v="0"/>
    <n v="390.625"/>
    <m/>
    <m/>
    <m/>
    <m/>
    <n v="2821100"/>
    <n v="547.79999999999995"/>
    <n v="390.6"/>
    <s v=""/>
    <s v=""/>
    <s v=""/>
  </r>
  <r>
    <d v="2024-10-08T00:00:00"/>
    <x v="281"/>
    <n v="1200"/>
    <d v="1902-02-28T12:00:00"/>
    <m/>
    <n v="1.381"/>
    <n v="2.0129999999999999"/>
    <n v="6.0389999999999997"/>
    <n v="99.677999999999997"/>
    <n v="11.856"/>
    <n v="55.8"/>
    <n v="6.0999999999999999E-2"/>
    <n v="7.9000000000000001E-2"/>
    <n v="0"/>
    <n v="395.625"/>
    <m/>
    <m/>
    <m/>
    <m/>
    <n v="2821200"/>
    <n v="584.79999999999995"/>
    <n v="395.6"/>
    <s v=""/>
    <s v=""/>
    <s v=""/>
  </r>
  <r>
    <d v="2024-10-08T00:00:00"/>
    <x v="281"/>
    <n v="1300"/>
    <d v="1902-02-28T13:00:00"/>
    <m/>
    <n v="0.79600000000000004"/>
    <n v="2.0129999999999999"/>
    <n v="5.5359999999999996"/>
    <n v="98.275000000000006"/>
    <n v="15.27"/>
    <n v="56.7"/>
    <n v="6.2E-2"/>
    <n v="0.08"/>
    <n v="0"/>
    <n v="436.875"/>
    <m/>
    <m/>
    <m/>
    <m/>
    <n v="2821300"/>
    <n v="567"/>
    <n v="436.9"/>
    <s v=""/>
    <s v=""/>
    <s v=""/>
  </r>
  <r>
    <d v="2024-10-08T00:00:00"/>
    <x v="281"/>
    <n v="1400"/>
    <d v="1902-02-28T14:00:00"/>
    <m/>
    <n v="1.498"/>
    <n v="2.516"/>
    <n v="6.5430000000000001"/>
    <n v="103.89"/>
    <n v="13.858000000000001"/>
    <n v="53.2"/>
    <n v="6.3E-2"/>
    <n v="0.08"/>
    <n v="0"/>
    <n v="414.375"/>
    <m/>
    <m/>
    <m/>
    <m/>
    <n v="2821400"/>
    <n v="496"/>
    <n v="414.4"/>
    <s v=""/>
    <s v=""/>
    <s v=""/>
  </r>
  <r>
    <d v="2024-10-08T00:00:00"/>
    <x v="281"/>
    <n v="1500"/>
    <d v="1902-02-28T15:00:00"/>
    <m/>
    <n v="0.91300000000000003"/>
    <n v="2.516"/>
    <n v="6.5430000000000001"/>
    <n v="113.718"/>
    <n v="14.457000000000001"/>
    <n v="52.1"/>
    <n v="6.3E-2"/>
    <n v="0.08"/>
    <n v="0"/>
    <n v="324.375"/>
    <m/>
    <m/>
    <m/>
    <m/>
    <n v="2821500"/>
    <n v="378.2"/>
    <n v="324.39999999999998"/>
    <s v=""/>
    <s v=""/>
    <s v=""/>
  </r>
  <r>
    <d v="2024-10-08T00:00:00"/>
    <x v="281"/>
    <n v="1600"/>
    <d v="1902-02-28T16:00:00"/>
    <m/>
    <n v="0.91300000000000003"/>
    <n v="1.51"/>
    <n v="5.0330000000000004"/>
    <n v="116.52500000000001"/>
    <n v="11.516"/>
    <n v="56.3"/>
    <n v="6.5000000000000002E-2"/>
    <n v="0.08"/>
    <n v="0"/>
    <n v="168.125"/>
    <m/>
    <m/>
    <m/>
    <m/>
    <n v="2821600"/>
    <n v="226.3"/>
    <n v="168.1"/>
    <s v=""/>
    <s v=""/>
    <s v=""/>
  </r>
  <r>
    <d v="2024-10-08T00:00:00"/>
    <x v="281"/>
    <n v="1700"/>
    <d v="1902-02-28T17:00:00"/>
    <m/>
    <n v="0.79600000000000004"/>
    <n v="0.503"/>
    <n v="4.0259999999999998"/>
    <n v="133.37299999999999"/>
    <n v="8.8659999999999997"/>
    <n v="61.2"/>
    <n v="6.5000000000000002E-2"/>
    <n v="8.1000000000000003E-2"/>
    <n v="0"/>
    <n v="93.125"/>
    <m/>
    <m/>
    <m/>
    <m/>
    <n v="2821700"/>
    <n v="66.5"/>
    <n v="93.1"/>
    <s v=""/>
    <s v=""/>
    <s v=""/>
  </r>
  <r>
    <d v="2024-10-08T00:00:00"/>
    <x v="281"/>
    <n v="1800"/>
    <d v="1902-02-28T18:00:00"/>
    <m/>
    <n v="1.03"/>
    <n v="1.0069999999999999"/>
    <n v="3.5230000000000001"/>
    <n v="252.70599999999999"/>
    <n v="7.1669999999999998"/>
    <n v="72.5"/>
    <n v="6.5000000000000002E-2"/>
    <n v="8.1000000000000003E-2"/>
    <n v="0"/>
    <n v="3.125"/>
    <m/>
    <m/>
    <m/>
    <m/>
    <n v="2821800"/>
    <n v="0"/>
    <n v="3.1"/>
    <s v=""/>
    <s v=""/>
    <s v=""/>
  </r>
  <r>
    <d v="2024-10-08T00:00:00"/>
    <x v="281"/>
    <n v="1900"/>
    <d v="1902-02-28T19:00:00"/>
    <m/>
    <n v="1.03"/>
    <n v="0.503"/>
    <n v="3.5230000000000001"/>
    <n v="234.45500000000001"/>
    <n v="6.5090000000000003"/>
    <n v="79.5"/>
    <n v="6.5000000000000002E-2"/>
    <n v="8.1000000000000003E-2"/>
    <n v="0"/>
    <n v="0.625"/>
    <m/>
    <m/>
    <m/>
    <m/>
    <n v="2821900"/>
    <n v="0"/>
    <n v="0"/>
    <s v=""/>
    <s v=""/>
    <s v=""/>
  </r>
  <r>
    <d v="2024-10-08T00:00:00"/>
    <x v="281"/>
    <n v="2000"/>
    <d v="1902-02-28T20:00:00"/>
    <m/>
    <n v="1.03"/>
    <n v="0"/>
    <n v="2.0129999999999999"/>
    <n v="206.376"/>
    <n v="7.1920000000000002"/>
    <n v="75.900000000000006"/>
    <n v="6.4000000000000001E-2"/>
    <n v="8.1000000000000003E-2"/>
    <n v="0"/>
    <n v="0.625"/>
    <m/>
    <m/>
    <m/>
    <m/>
    <n v="2822000"/>
    <n v="0"/>
    <n v="0"/>
    <s v=""/>
    <s v=""/>
    <s v=""/>
  </r>
  <r>
    <d v="2024-10-08T00:00:00"/>
    <x v="281"/>
    <n v="2100"/>
    <d v="1902-02-28T21:00:00"/>
    <m/>
    <n v="0.91300000000000003"/>
    <n v="0"/>
    <n v="3.02"/>
    <n v="216.20400000000001"/>
    <n v="7.2169999999999996"/>
    <n v="76.599999999999994"/>
    <n v="6.3E-2"/>
    <n v="8.1000000000000003E-2"/>
    <n v="0"/>
    <n v="0.625"/>
    <m/>
    <m/>
    <m/>
    <m/>
    <n v="2822100"/>
    <n v="0"/>
    <n v="0"/>
    <s v=""/>
    <s v=""/>
    <s v=""/>
  </r>
  <r>
    <d v="2024-10-08T00:00:00"/>
    <x v="281"/>
    <n v="2200"/>
    <d v="1902-02-28T22:00:00"/>
    <m/>
    <n v="1.147"/>
    <n v="0.503"/>
    <n v="2.516"/>
    <n v="353.78800000000001"/>
    <n v="8.1199999999999992"/>
    <n v="75.3"/>
    <n v="6.3E-2"/>
    <n v="8.1000000000000003E-2"/>
    <n v="0"/>
    <n v="0.625"/>
    <m/>
    <m/>
    <m/>
    <m/>
    <n v="2822200"/>
    <n v="0"/>
    <n v="0"/>
    <s v=""/>
    <s v=""/>
    <s v=""/>
  </r>
  <r>
    <d v="2024-10-08T00:00:00"/>
    <x v="281"/>
    <n v="2300"/>
    <d v="1902-02-28T23:00:00"/>
    <m/>
    <n v="1.03"/>
    <n v="0"/>
    <n v="2.516"/>
    <n v="54.753"/>
    <n v="7.4690000000000003"/>
    <n v="74.8"/>
    <n v="6.2E-2"/>
    <n v="8.1000000000000003E-2"/>
    <n v="0"/>
    <n v="0.625"/>
    <m/>
    <m/>
    <m/>
    <m/>
    <n v="2822300"/>
    <n v="0"/>
    <n v="0"/>
    <s v=""/>
    <s v=""/>
    <s v=""/>
  </r>
  <r>
    <d v="2024-10-08T00:00:00"/>
    <x v="281"/>
    <n v="2400"/>
    <d v="1902-03-01T00:00:00"/>
    <m/>
    <n v="0.56200000000000006"/>
    <n v="0"/>
    <n v="1.0069999999999999"/>
    <n v="95.466999999999999"/>
    <n v="6.1790000000000003"/>
    <n v="78.5"/>
    <n v="6.2E-2"/>
    <n v="8.1000000000000003E-2"/>
    <n v="0"/>
    <n v="0.625"/>
    <m/>
    <m/>
    <m/>
    <m/>
    <n v="2822400"/>
    <n v="0"/>
    <n v="0"/>
    <n v="6.2E-2"/>
    <n v="8.1000000000000003E-2"/>
    <n v="6.0000000000000001E-3"/>
  </r>
  <r>
    <d v="2024-10-09T00:00:00"/>
    <x v="282"/>
    <n v="100"/>
    <d v="1902-03-01T01:00:00"/>
    <m/>
    <n v="0.91300000000000003"/>
    <n v="0"/>
    <n v="1.51"/>
    <n v="193.74100000000001"/>
    <n v="6.306"/>
    <n v="81.900000000000006"/>
    <n v="6.0999999999999999E-2"/>
    <n v="8.1000000000000003E-2"/>
    <n v="0"/>
    <n v="0.625"/>
    <m/>
    <m/>
    <m/>
    <m/>
    <n v="2830100"/>
    <n v="0"/>
    <n v="0"/>
    <s v=""/>
    <s v=""/>
    <s v=""/>
  </r>
  <r>
    <d v="2024-10-09T00:00:00"/>
    <x v="282"/>
    <n v="200"/>
    <d v="1902-03-01T02:00:00"/>
    <m/>
    <n v="0.91300000000000003"/>
    <n v="0"/>
    <n v="1.0069999999999999"/>
    <n v="199.357"/>
    <n v="6.23"/>
    <n v="83.6"/>
    <n v="6.0999999999999999E-2"/>
    <n v="8.1000000000000003E-2"/>
    <n v="0"/>
    <n v="0.625"/>
    <m/>
    <m/>
    <m/>
    <m/>
    <n v="2830200"/>
    <n v="0"/>
    <n v="0"/>
    <s v=""/>
    <s v=""/>
    <s v=""/>
  </r>
  <r>
    <d v="2024-10-09T00:00:00"/>
    <x v="282"/>
    <n v="300"/>
    <d v="1902-03-01T03:00:00"/>
    <m/>
    <n v="0.79600000000000004"/>
    <n v="0"/>
    <n v="2.0129999999999999"/>
    <n v="269.553"/>
    <n v="5.4370000000000003"/>
    <n v="85.5"/>
    <n v="6.0999999999999999E-2"/>
    <n v="8.1000000000000003E-2"/>
    <n v="0"/>
    <n v="0.625"/>
    <m/>
    <m/>
    <m/>
    <m/>
    <n v="2830300"/>
    <n v="0"/>
    <n v="0"/>
    <s v=""/>
    <s v=""/>
    <s v=""/>
  </r>
  <r>
    <d v="2024-10-09T00:00:00"/>
    <x v="282"/>
    <n v="400"/>
    <d v="1902-03-01T04:00:00"/>
    <m/>
    <n v="0.56200000000000006"/>
    <n v="0"/>
    <n v="3.02"/>
    <n v="237.26300000000001"/>
    <n v="4.6879999999999997"/>
    <n v="89.9"/>
    <n v="6.0999999999999999E-2"/>
    <n v="8.1000000000000003E-2"/>
    <n v="0"/>
    <n v="0.625"/>
    <m/>
    <m/>
    <m/>
    <m/>
    <n v="2830400"/>
    <n v="0"/>
    <n v="0"/>
    <s v=""/>
    <s v=""/>
    <s v=""/>
  </r>
  <r>
    <d v="2024-10-09T00:00:00"/>
    <x v="282"/>
    <n v="500"/>
    <d v="1902-03-01T05:00:00"/>
    <m/>
    <n v="0.32800000000000001"/>
    <n v="0"/>
    <n v="2.0129999999999999"/>
    <n v="199.357"/>
    <n v="5.3079999999999998"/>
    <n v="91"/>
    <n v="6.0999999999999999E-2"/>
    <n v="0.08"/>
    <n v="0.2"/>
    <n v="0.625"/>
    <m/>
    <m/>
    <m/>
    <m/>
    <n v="2830500"/>
    <n v="0"/>
    <n v="0"/>
    <s v=""/>
    <s v=""/>
    <s v=""/>
  </r>
  <r>
    <d v="2024-10-09T00:00:00"/>
    <x v="282"/>
    <n v="600"/>
    <d v="1902-03-01T06:00:00"/>
    <m/>
    <n v="-0.14000000000000001"/>
    <n v="0"/>
    <n v="1.0069999999999999"/>
    <n v="138.988"/>
    <n v="4.4020000000000001"/>
    <n v="92.5"/>
    <n v="6.0999999999999999E-2"/>
    <n v="7.9000000000000001E-2"/>
    <n v="0"/>
    <n v="0.625"/>
    <m/>
    <m/>
    <m/>
    <m/>
    <n v="2830600"/>
    <n v="0"/>
    <n v="0"/>
    <s v=""/>
    <s v=""/>
    <s v=""/>
  </r>
  <r>
    <d v="2024-10-09T00:00:00"/>
    <x v="282"/>
    <n v="700"/>
    <d v="1902-03-01T07:00:00"/>
    <m/>
    <n v="0.21099999999999999"/>
    <n v="0"/>
    <n v="0.503"/>
    <n v="73.004000000000005"/>
    <n v="4.3760000000000003"/>
    <n v="94.4"/>
    <n v="6.0999999999999999E-2"/>
    <n v="7.9000000000000001E-2"/>
    <n v="0.2"/>
    <n v="11.875"/>
    <m/>
    <m/>
    <m/>
    <m/>
    <n v="2830700"/>
    <n v="23.8"/>
    <n v="11.9"/>
    <s v=""/>
    <s v=""/>
    <s v=""/>
  </r>
  <r>
    <d v="2024-10-09T00:00:00"/>
    <x v="282"/>
    <n v="800"/>
    <d v="1902-03-01T08:00:00"/>
    <m/>
    <n v="0.56200000000000006"/>
    <n v="0"/>
    <n v="0.503"/>
    <n v="29.481999999999999"/>
    <n v="6.1280000000000001"/>
    <n v="92.9"/>
    <n v="6.0999999999999999E-2"/>
    <n v="7.9000000000000001E-2"/>
    <n v="0"/>
    <n v="85.625"/>
    <m/>
    <m/>
    <m/>
    <m/>
    <n v="2830800"/>
    <n v="164.7"/>
    <n v="85.6"/>
    <s v=""/>
    <s v=""/>
    <s v=""/>
  </r>
  <r>
    <d v="2024-10-09T00:00:00"/>
    <x v="282"/>
    <n v="900"/>
    <d v="1902-03-01T09:00:00"/>
    <m/>
    <n v="0.32800000000000001"/>
    <n v="0"/>
    <n v="2.516"/>
    <n v="68.792000000000002"/>
    <n v="6.2039999999999997"/>
    <n v="90.7"/>
    <n v="0.06"/>
    <n v="7.9000000000000001E-2"/>
    <n v="0"/>
    <n v="121.875"/>
    <m/>
    <m/>
    <m/>
    <m/>
    <n v="2830900"/>
    <n v="322.8"/>
    <n v="121.9"/>
    <s v=""/>
    <s v=""/>
    <s v=""/>
  </r>
  <r>
    <d v="2024-10-09T00:00:00"/>
    <x v="282"/>
    <n v="1000"/>
    <d v="1902-03-01T10:00:00"/>
    <m/>
    <n v="0.32800000000000001"/>
    <n v="0.503"/>
    <n v="3.02"/>
    <n v="112.31399999999999"/>
    <n v="5.6159999999999997"/>
    <n v="93.1"/>
    <n v="0.06"/>
    <n v="7.9000000000000001E-2"/>
    <n v="0"/>
    <n v="79.375"/>
    <m/>
    <m/>
    <m/>
    <m/>
    <n v="2831000"/>
    <n v="453.7"/>
    <n v="79.400000000000006"/>
    <s v=""/>
    <s v=""/>
    <s v=""/>
  </r>
  <r>
    <d v="2024-10-09T00:00:00"/>
    <x v="282"/>
    <n v="1100"/>
    <d v="1902-03-01T11:00:00"/>
    <m/>
    <n v="0.44500000000000001"/>
    <n v="0.503"/>
    <n v="3.5230000000000001"/>
    <n v="101.08199999999999"/>
    <n v="5.6680000000000001"/>
    <n v="95.3"/>
    <n v="6.0999999999999999E-2"/>
    <n v="7.9000000000000001E-2"/>
    <n v="0"/>
    <n v="69.375"/>
    <m/>
    <m/>
    <m/>
    <m/>
    <n v="2831100"/>
    <n v="541.70000000000005"/>
    <n v="69.400000000000006"/>
    <s v=""/>
    <s v=""/>
    <s v=""/>
  </r>
  <r>
    <d v="2024-10-09T00:00:00"/>
    <x v="282"/>
    <n v="1200"/>
    <d v="1902-03-01T12:00:00"/>
    <m/>
    <n v="0.67900000000000005"/>
    <n v="0.503"/>
    <n v="3.02"/>
    <n v="113.718"/>
    <n v="5.8719999999999999"/>
    <n v="93.7"/>
    <n v="6.0999999999999999E-2"/>
    <n v="7.9000000000000001E-2"/>
    <n v="0"/>
    <n v="106.875"/>
    <m/>
    <m/>
    <m/>
    <m/>
    <n v="2831200"/>
    <n v="578"/>
    <n v="106.9"/>
    <s v=""/>
    <s v=""/>
    <s v=""/>
  </r>
  <r>
    <d v="2024-10-09T00:00:00"/>
    <x v="282"/>
    <n v="1300"/>
    <d v="1902-03-01T13:00:00"/>
    <m/>
    <n v="0.91300000000000003"/>
    <n v="1.0069999999999999"/>
    <n v="4.0259999999999998"/>
    <n v="138.988"/>
    <n v="6.0259999999999998"/>
    <n v="86.6"/>
    <n v="6.0999999999999999E-2"/>
    <n v="7.9000000000000001E-2"/>
    <n v="0"/>
    <n v="154.375"/>
    <m/>
    <m/>
    <m/>
    <m/>
    <n v="2831300"/>
    <n v="560.20000000000005"/>
    <n v="154.4"/>
    <s v=""/>
    <s v=""/>
    <s v=""/>
  </r>
  <r>
    <d v="2024-10-09T00:00:00"/>
    <x v="282"/>
    <n v="1400"/>
    <d v="1902-03-01T14:00:00"/>
    <m/>
    <n v="0.32800000000000001"/>
    <n v="1.0069999999999999"/>
    <n v="4.5289999999999999"/>
    <n v="127.75700000000001"/>
    <n v="6.4329999999999998"/>
    <n v="79.8"/>
    <n v="6.0999999999999999E-2"/>
    <n v="0.08"/>
    <n v="0"/>
    <n v="191.875"/>
    <m/>
    <m/>
    <m/>
    <m/>
    <n v="2831400"/>
    <n v="488.5"/>
    <n v="191.9"/>
    <s v=""/>
    <s v=""/>
    <s v=""/>
  </r>
  <r>
    <d v="2024-10-09T00:00:00"/>
    <x v="282"/>
    <n v="1500"/>
    <d v="1902-03-01T15:00:00"/>
    <m/>
    <n v="-0.14000000000000001"/>
    <n v="1.0069999999999999"/>
    <n v="6.0389999999999997"/>
    <n v="165.66300000000001"/>
    <n v="8.1199999999999992"/>
    <n v="70.8"/>
    <n v="0.06"/>
    <n v="0.08"/>
    <n v="0"/>
    <n v="289.375"/>
    <m/>
    <m/>
    <m/>
    <m/>
    <n v="2831500"/>
    <n v="371.2"/>
    <n v="289.39999999999998"/>
    <s v=""/>
    <s v=""/>
    <s v=""/>
  </r>
  <r>
    <d v="2024-10-09T00:00:00"/>
    <x v="282"/>
    <n v="1600"/>
    <d v="1902-03-01T16:00:00"/>
    <m/>
    <n v="-0.14000000000000001"/>
    <n v="1.51"/>
    <n v="5.5359999999999996"/>
    <n v="165.66300000000001"/>
    <n v="7.4189999999999996"/>
    <n v="61"/>
    <n v="6.0999999999999999E-2"/>
    <n v="0.08"/>
    <n v="0"/>
    <n v="221.875"/>
    <m/>
    <m/>
    <m/>
    <m/>
    <n v="2831600"/>
    <n v="219.2"/>
    <n v="221.9"/>
    <s v=""/>
    <s v=""/>
    <s v=""/>
  </r>
  <r>
    <d v="2024-10-09T00:00:00"/>
    <x v="282"/>
    <n v="1700"/>
    <d v="1902-03-01T17:00:00"/>
    <m/>
    <n v="-2.3E-2"/>
    <n v="2.0129999999999999"/>
    <n v="5.5359999999999996"/>
    <n v="171.27799999999999"/>
    <n v="3.9849999999999999"/>
    <n v="59.4"/>
    <n v="6.0999999999999999E-2"/>
    <n v="0.08"/>
    <n v="0"/>
    <n v="106.875"/>
    <m/>
    <m/>
    <m/>
    <m/>
    <n v="2831700"/>
    <n v="60.8"/>
    <n v="106.9"/>
    <s v=""/>
    <s v=""/>
    <s v=""/>
  </r>
  <r>
    <d v="2024-10-09T00:00:00"/>
    <x v="282"/>
    <n v="1800"/>
    <d v="1902-03-01T18:00:00"/>
    <m/>
    <n v="0.32800000000000001"/>
    <n v="1.51"/>
    <n v="7.0460000000000003"/>
    <n v="188.125"/>
    <n v="1.208"/>
    <n v="67"/>
    <n v="6.0999999999999999E-2"/>
    <n v="0.08"/>
    <n v="0"/>
    <n v="1.875"/>
    <m/>
    <m/>
    <m/>
    <m/>
    <n v="2831800"/>
    <n v="0"/>
    <n v="1.9"/>
    <s v=""/>
    <s v=""/>
    <s v=""/>
  </r>
  <r>
    <d v="2024-10-09T00:00:00"/>
    <x v="282"/>
    <n v="1900"/>
    <d v="1902-03-01T19:00:00"/>
    <m/>
    <n v="0.21099999999999999"/>
    <n v="2.0129999999999999"/>
    <n v="6.5430000000000001"/>
    <n v="160.047"/>
    <n v="0.68700000000000006"/>
    <n v="70.7"/>
    <n v="0.06"/>
    <n v="0.08"/>
    <n v="0"/>
    <n v="0.625"/>
    <m/>
    <m/>
    <m/>
    <m/>
    <n v="2831900"/>
    <n v="0"/>
    <n v="0"/>
    <s v=""/>
    <s v=""/>
    <s v=""/>
  </r>
  <r>
    <d v="2024-10-09T00:00:00"/>
    <x v="282"/>
    <n v="2000"/>
    <d v="1902-03-01T20:00:00"/>
    <m/>
    <n v="0.44500000000000001"/>
    <n v="1.51"/>
    <n v="4.5289999999999999"/>
    <n v="160.047"/>
    <n v="0.63200000000000001"/>
    <n v="71.8"/>
    <n v="0.06"/>
    <n v="0.08"/>
    <n v="0"/>
    <n v="0.625"/>
    <m/>
    <m/>
    <m/>
    <m/>
    <n v="2832000"/>
    <n v="0"/>
    <n v="0"/>
    <s v=""/>
    <s v=""/>
    <s v=""/>
  </r>
  <r>
    <d v="2024-10-09T00:00:00"/>
    <x v="282"/>
    <n v="2100"/>
    <d v="1902-03-01T21:00:00"/>
    <m/>
    <n v="-2.3E-2"/>
    <n v="2.0129999999999999"/>
    <n v="6.5430000000000001"/>
    <n v="174.08600000000001"/>
    <n v="0.27300000000000002"/>
    <n v="73.2"/>
    <n v="5.8999999999999997E-2"/>
    <n v="0.08"/>
    <n v="0"/>
    <n v="0.625"/>
    <m/>
    <m/>
    <m/>
    <m/>
    <n v="2832100"/>
    <n v="0"/>
    <n v="0"/>
    <s v=""/>
    <s v=""/>
    <s v=""/>
  </r>
  <r>
    <d v="2024-10-09T00:00:00"/>
    <x v="282"/>
    <n v="2200"/>
    <d v="1902-03-01T22:00:00"/>
    <m/>
    <n v="0.21099999999999999"/>
    <n v="1.51"/>
    <n v="7.0460000000000003"/>
    <n v="193.74100000000001"/>
    <n v="-0.255"/>
    <n v="75.900000000000006"/>
    <n v="5.8000000000000003E-2"/>
    <n v="0.08"/>
    <n v="0"/>
    <n v="0.625"/>
    <m/>
    <m/>
    <m/>
    <m/>
    <n v="2832200"/>
    <n v="0"/>
    <n v="0"/>
    <s v=""/>
    <s v=""/>
    <s v=""/>
  </r>
  <r>
    <d v="2024-10-09T00:00:00"/>
    <x v="282"/>
    <n v="2300"/>
    <d v="1902-03-01T23:00:00"/>
    <m/>
    <n v="0.32800000000000001"/>
    <n v="1.0069999999999999"/>
    <n v="4.5289999999999999"/>
    <n v="186.72200000000001"/>
    <n v="0.52200000000000002"/>
    <n v="76.3"/>
    <n v="5.8000000000000003E-2"/>
    <n v="0.08"/>
    <n v="0"/>
    <n v="0.625"/>
    <m/>
    <m/>
    <m/>
    <m/>
    <n v="2832300"/>
    <n v="0"/>
    <n v="0"/>
    <s v=""/>
    <s v=""/>
    <s v=""/>
  </r>
  <r>
    <d v="2024-10-09T00:00:00"/>
    <x v="282"/>
    <n v="2400"/>
    <d v="1902-03-02T00:00:00"/>
    <m/>
    <n v="0.21099999999999999"/>
    <n v="1.0069999999999999"/>
    <n v="4.5289999999999999"/>
    <n v="146.00800000000001"/>
    <n v="0.63200000000000001"/>
    <n v="76.7"/>
    <n v="5.8000000000000003E-2"/>
    <n v="0.08"/>
    <n v="0"/>
    <n v="0.625"/>
    <m/>
    <m/>
    <m/>
    <m/>
    <n v="2832400"/>
    <n v="0"/>
    <n v="0"/>
    <n v="5.8000000000000003E-2"/>
    <n v="0.08"/>
    <n v="2E-3"/>
  </r>
  <r>
    <d v="2024-10-10T00:00:00"/>
    <x v="283"/>
    <n v="100"/>
    <d v="1902-03-02T01:00:00"/>
    <m/>
    <n v="0.56200000000000006"/>
    <n v="1.0069999999999999"/>
    <n v="5.0330000000000004"/>
    <n v="158.643"/>
    <n v="0.46700000000000003"/>
    <n v="77.7"/>
    <n v="5.8000000000000003E-2"/>
    <n v="0.08"/>
    <n v="0"/>
    <n v="0.625"/>
    <m/>
    <m/>
    <m/>
    <m/>
    <n v="2840100"/>
    <n v="0"/>
    <n v="0"/>
    <s v=""/>
    <s v=""/>
    <s v=""/>
  </r>
  <r>
    <d v="2024-10-10T00:00:00"/>
    <x v="283"/>
    <n v="200"/>
    <d v="1902-03-02T02:00:00"/>
    <m/>
    <n v="0.44500000000000001"/>
    <n v="1.0069999999999999"/>
    <n v="5.0330000000000004"/>
    <n v="172.68199999999999"/>
    <n v="5.0999999999999997E-2"/>
    <n v="79.900000000000006"/>
    <n v="5.7000000000000002E-2"/>
    <n v="0.08"/>
    <n v="0"/>
    <n v="0.625"/>
    <m/>
    <m/>
    <m/>
    <m/>
    <n v="2840200"/>
    <n v="0"/>
    <n v="0"/>
    <s v=""/>
    <s v=""/>
    <s v=""/>
  </r>
  <r>
    <d v="2024-10-10T00:00:00"/>
    <x v="283"/>
    <n v="300"/>
    <d v="1902-03-02T03:00:00"/>
    <m/>
    <n v="0.21099999999999999"/>
    <n v="1.0069999999999999"/>
    <n v="5.0330000000000004"/>
    <n v="174.08600000000001"/>
    <n v="-0.78900000000000003"/>
    <n v="80.2"/>
    <n v="5.7000000000000002E-2"/>
    <n v="0.08"/>
    <n v="0"/>
    <n v="0.625"/>
    <m/>
    <m/>
    <m/>
    <m/>
    <n v="2840300"/>
    <n v="0"/>
    <n v="0"/>
    <s v=""/>
    <s v=""/>
    <s v=""/>
  </r>
  <r>
    <d v="2024-10-10T00:00:00"/>
    <x v="283"/>
    <n v="400"/>
    <d v="1902-03-02T04:00:00"/>
    <m/>
    <n v="0.21099999999999999"/>
    <n v="1.0069999999999999"/>
    <n v="4.5289999999999999"/>
    <n v="192.33699999999999"/>
    <n v="-1.47"/>
    <n v="84.2"/>
    <n v="5.7000000000000002E-2"/>
    <n v="0.08"/>
    <n v="0"/>
    <n v="0.625"/>
    <m/>
    <m/>
    <m/>
    <m/>
    <n v="2840400"/>
    <n v="0"/>
    <n v="0"/>
    <s v=""/>
    <s v=""/>
    <s v=""/>
  </r>
  <r>
    <d v="2024-10-10T00:00:00"/>
    <x v="283"/>
    <n v="500"/>
    <d v="1902-03-02T05:00:00"/>
    <m/>
    <n v="0.32800000000000001"/>
    <n v="0"/>
    <n v="2.516"/>
    <n v="240.071"/>
    <n v="-2.1890000000000001"/>
    <n v="87.8"/>
    <n v="5.7000000000000002E-2"/>
    <n v="0.08"/>
    <n v="0"/>
    <n v="0.625"/>
    <m/>
    <m/>
    <m/>
    <m/>
    <n v="2840500"/>
    <n v="0"/>
    <n v="0"/>
    <s v=""/>
    <s v=""/>
    <s v=""/>
  </r>
  <r>
    <d v="2024-10-10T00:00:00"/>
    <x v="283"/>
    <n v="600"/>
    <d v="1902-03-02T06:00:00"/>
    <m/>
    <n v="0.32800000000000001"/>
    <n v="0.503"/>
    <n v="4.0259999999999998"/>
    <n v="234.45500000000001"/>
    <n v="-2.4209999999999998"/>
    <n v="89.4"/>
    <n v="5.6000000000000001E-2"/>
    <n v="0.08"/>
    <n v="0"/>
    <n v="0.625"/>
    <m/>
    <m/>
    <m/>
    <m/>
    <n v="2840600"/>
    <n v="0"/>
    <n v="0"/>
    <s v=""/>
    <s v=""/>
    <s v=""/>
  </r>
  <r>
    <d v="2024-10-10T00:00:00"/>
    <x v="283"/>
    <n v="700"/>
    <d v="1902-03-02T07:00:00"/>
    <m/>
    <n v="0.44500000000000001"/>
    <n v="0.503"/>
    <n v="4.0259999999999998"/>
    <n v="242.87799999999999"/>
    <n v="-2.16"/>
    <n v="86.7"/>
    <n v="5.5E-2"/>
    <n v="8.1000000000000003E-2"/>
    <n v="0"/>
    <n v="9.375"/>
    <m/>
    <m/>
    <m/>
    <m/>
    <n v="2840700"/>
    <n v="21.8"/>
    <n v="9.4"/>
    <s v=""/>
    <s v=""/>
    <s v=""/>
  </r>
  <r>
    <d v="2024-10-10T00:00:00"/>
    <x v="283"/>
    <n v="800"/>
    <d v="1902-03-02T08:00:00"/>
    <m/>
    <n v="0.44500000000000001"/>
    <n v="1.0069999999999999"/>
    <n v="4.0259999999999998"/>
    <n v="263.93700000000001"/>
    <n v="1.534"/>
    <n v="80.599999999999994"/>
    <n v="5.5E-2"/>
    <n v="0.08"/>
    <n v="0"/>
    <n v="168.125"/>
    <m/>
    <m/>
    <m/>
    <m/>
    <n v="2840800"/>
    <n v="160.19999999999999"/>
    <n v="168.1"/>
    <s v=""/>
    <s v=""/>
    <s v=""/>
  </r>
  <r>
    <d v="2024-10-10T00:00:00"/>
    <x v="283"/>
    <n v="900"/>
    <d v="1902-03-02T09:00:00"/>
    <m/>
    <n v="1.147"/>
    <n v="1.0069999999999999"/>
    <n v="4.0259999999999998"/>
    <n v="317.286"/>
    <n v="3.722"/>
    <n v="71.3"/>
    <n v="5.5E-2"/>
    <n v="0.08"/>
    <n v="0"/>
    <n v="350.625"/>
    <m/>
    <m/>
    <m/>
    <m/>
    <n v="2840900"/>
    <n v="317.7"/>
    <n v="350.6"/>
    <s v=""/>
    <s v=""/>
    <s v=""/>
  </r>
  <r>
    <d v="2024-10-10T00:00:00"/>
    <x v="283"/>
    <n v="1000"/>
    <d v="1902-03-02T10:00:00"/>
    <m/>
    <n v="0.67900000000000005"/>
    <n v="0.503"/>
    <n v="3.5230000000000001"/>
    <n v="33.694000000000003"/>
    <n v="5.0759999999999996"/>
    <n v="65.7"/>
    <n v="5.7000000000000002E-2"/>
    <n v="7.9000000000000001E-2"/>
    <n v="0"/>
    <n v="494.375"/>
    <m/>
    <m/>
    <m/>
    <m/>
    <n v="2841000"/>
    <n v="448.2"/>
    <n v="494.4"/>
    <s v=""/>
    <s v=""/>
    <s v=""/>
  </r>
  <r>
    <d v="2024-10-10T00:00:00"/>
    <x v="283"/>
    <n v="1100"/>
    <d v="1902-03-02T11:00:00"/>
    <m/>
    <n v="1.498"/>
    <n v="0.503"/>
    <n v="5.0330000000000004"/>
    <n v="28.077999999999999"/>
    <n v="5.8209999999999997"/>
    <n v="58.6"/>
    <n v="5.7000000000000002E-2"/>
    <n v="7.9000000000000001E-2"/>
    <n v="0"/>
    <n v="574.375"/>
    <m/>
    <m/>
    <m/>
    <m/>
    <n v="2841100"/>
    <n v="535.5"/>
    <n v="574.4"/>
    <s v=""/>
    <s v=""/>
    <s v=""/>
  </r>
  <r>
    <d v="2024-10-10T00:00:00"/>
    <x v="283"/>
    <n v="1200"/>
    <d v="1902-03-02T12:00:00"/>
    <m/>
    <n v="0.91300000000000003"/>
    <n v="0.503"/>
    <n v="3.5230000000000001"/>
    <n v="67.388000000000005"/>
    <n v="6.585"/>
    <n v="56.4"/>
    <n v="5.8000000000000003E-2"/>
    <n v="7.9000000000000001E-2"/>
    <n v="0"/>
    <n v="565.625"/>
    <m/>
    <m/>
    <m/>
    <m/>
    <n v="2841200"/>
    <n v="571.5"/>
    <n v="565.6"/>
    <s v=""/>
    <s v=""/>
    <s v=""/>
  </r>
  <r>
    <d v="2024-10-10T00:00:00"/>
    <x v="283"/>
    <n v="1300"/>
    <d v="1902-03-02T13:00:00"/>
    <m/>
    <n v="-0.14000000000000001"/>
    <n v="1.0069999999999999"/>
    <n v="5.5359999999999996"/>
    <n v="22.463000000000001"/>
    <n v="8.1449999999999996"/>
    <n v="50.8"/>
    <n v="5.8000000000000003E-2"/>
    <n v="7.9000000000000001E-2"/>
    <n v="0"/>
    <n v="626.875"/>
    <m/>
    <m/>
    <m/>
    <m/>
    <n v="2841300"/>
    <n v="553.20000000000005"/>
    <n v="626.9"/>
    <s v=""/>
    <s v=""/>
    <s v=""/>
  </r>
  <r>
    <d v="2024-10-10T00:00:00"/>
    <x v="283"/>
    <n v="1400"/>
    <d v="1902-03-02T14:00:00"/>
    <m/>
    <n v="1.03"/>
    <n v="0.503"/>
    <n v="4.0259999999999998"/>
    <n v="32.29"/>
    <n v="7.3929999999999998"/>
    <n v="50.5"/>
    <n v="0.06"/>
    <n v="7.9000000000000001E-2"/>
    <n v="0"/>
    <n v="374.375"/>
    <m/>
    <m/>
    <m/>
    <m/>
    <n v="2841400"/>
    <n v="481.5"/>
    <n v="374.4"/>
    <s v=""/>
    <s v=""/>
    <s v=""/>
  </r>
  <r>
    <d v="2024-10-10T00:00:00"/>
    <x v="283"/>
    <n v="1500"/>
    <d v="1902-03-02T15:00:00"/>
    <m/>
    <n v="9.4E-2"/>
    <n v="0.503"/>
    <n v="3.5230000000000001"/>
    <n v="290.61200000000002"/>
    <n v="7.1159999999999997"/>
    <n v="53.6"/>
    <n v="6.0999999999999999E-2"/>
    <n v="7.9000000000000001E-2"/>
    <n v="0"/>
    <n v="278.125"/>
    <m/>
    <m/>
    <m/>
    <m/>
    <n v="2841500"/>
    <n v="363.7"/>
    <n v="278.10000000000002"/>
    <s v=""/>
    <s v=""/>
    <s v=""/>
  </r>
  <r>
    <d v="2024-10-10T00:00:00"/>
    <x v="283"/>
    <n v="1600"/>
    <d v="1902-03-02T16:00:00"/>
    <m/>
    <n v="0.56200000000000006"/>
    <n v="0.503"/>
    <n v="3.5230000000000001"/>
    <n v="207.78"/>
    <n v="6.6609999999999996"/>
    <n v="55.7"/>
    <n v="6.0999999999999999E-2"/>
    <n v="7.9000000000000001E-2"/>
    <n v="0"/>
    <n v="239.375"/>
    <m/>
    <m/>
    <m/>
    <m/>
    <n v="2841600"/>
    <n v="212.2"/>
    <n v="239.4"/>
    <s v=""/>
    <s v=""/>
    <s v=""/>
  </r>
  <r>
    <d v="2024-10-10T00:00:00"/>
    <x v="283"/>
    <n v="1700"/>
    <d v="1902-03-02T17:00:00"/>
    <m/>
    <n v="9.4E-2"/>
    <n v="0"/>
    <n v="1.51"/>
    <n v="143.19999999999999"/>
    <n v="2.0739999999999998"/>
    <n v="61.3"/>
    <n v="6.0999999999999999E-2"/>
    <n v="0.08"/>
    <n v="0"/>
    <n v="80.625"/>
    <m/>
    <m/>
    <m/>
    <m/>
    <n v="2841700"/>
    <n v="55.5"/>
    <n v="80.599999999999994"/>
    <s v=""/>
    <s v=""/>
    <s v=""/>
  </r>
  <r>
    <d v="2024-10-10T00:00:00"/>
    <x v="283"/>
    <n v="1800"/>
    <d v="1902-03-02T18:00:00"/>
    <m/>
    <n v="0.44500000000000001"/>
    <n v="0.503"/>
    <n v="1.51"/>
    <n v="263.93700000000001"/>
    <n v="-3.2000000000000001E-2"/>
    <n v="74.7"/>
    <n v="6.2E-2"/>
    <n v="0.08"/>
    <n v="0"/>
    <n v="1.875"/>
    <m/>
    <m/>
    <m/>
    <m/>
    <n v="2841800"/>
    <n v="0"/>
    <n v="1.9"/>
    <s v=""/>
    <s v=""/>
    <s v=""/>
  </r>
  <r>
    <d v="2024-10-10T00:00:00"/>
    <x v="283"/>
    <n v="1900"/>
    <d v="1902-03-02T19:00:00"/>
    <m/>
    <n v="0.32800000000000001"/>
    <n v="0.503"/>
    <n v="2.516"/>
    <n v="308.863"/>
    <n v="0.57699999999999996"/>
    <n v="67.900000000000006"/>
    <n v="6.0999999999999999E-2"/>
    <n v="0.08"/>
    <n v="0"/>
    <n v="0.625"/>
    <m/>
    <m/>
    <m/>
    <m/>
    <n v="2841900"/>
    <n v="0"/>
    <n v="0"/>
    <s v=""/>
    <s v=""/>
    <s v=""/>
  </r>
  <r>
    <d v="2024-10-10T00:00:00"/>
    <x v="283"/>
    <n v="2000"/>
    <d v="1902-03-02T20:00:00"/>
    <m/>
    <n v="-2.3E-2"/>
    <n v="0.503"/>
    <n v="2.516"/>
    <n v="307.459"/>
    <n v="0.13500000000000001"/>
    <n v="62.4"/>
    <n v="0.06"/>
    <n v="0.08"/>
    <n v="0"/>
    <n v="0.625"/>
    <m/>
    <m/>
    <m/>
    <m/>
    <n v="2842000"/>
    <n v="0"/>
    <n v="0"/>
    <s v=""/>
    <s v=""/>
    <s v=""/>
  </r>
  <r>
    <d v="2024-10-10T00:00:00"/>
    <x v="283"/>
    <n v="2100"/>
    <d v="1902-03-02T21:00:00"/>
    <m/>
    <n v="0.21099999999999999"/>
    <n v="0.503"/>
    <n v="2.0129999999999999"/>
    <n v="315.88200000000001"/>
    <n v="0.107"/>
    <n v="61.2"/>
    <n v="5.8999999999999997E-2"/>
    <n v="0.08"/>
    <n v="0"/>
    <n v="0.625"/>
    <m/>
    <m/>
    <m/>
    <m/>
    <n v="2842100"/>
    <n v="0"/>
    <n v="0"/>
    <s v=""/>
    <s v=""/>
    <s v=""/>
  </r>
  <r>
    <d v="2024-10-10T00:00:00"/>
    <x v="283"/>
    <n v="2200"/>
    <d v="1902-03-02T22:00:00"/>
    <m/>
    <n v="9.4E-2"/>
    <n v="0.503"/>
    <n v="3.02"/>
    <n v="320.09399999999999"/>
    <n v="0.66"/>
    <n v="63.6"/>
    <n v="5.8000000000000003E-2"/>
    <n v="0.08"/>
    <n v="0"/>
    <n v="0.625"/>
    <m/>
    <m/>
    <m/>
    <m/>
    <n v="2842200"/>
    <n v="0"/>
    <n v="0"/>
    <s v=""/>
    <s v=""/>
    <s v=""/>
  </r>
  <r>
    <d v="2024-10-10T00:00:00"/>
    <x v="283"/>
    <n v="2300"/>
    <d v="1902-03-02T23:00:00"/>
    <m/>
    <n v="-2.3E-2"/>
    <n v="0.503"/>
    <n v="3.5230000000000001"/>
    <n v="327.11399999999998"/>
    <n v="-4.0000000000000001E-3"/>
    <n v="62.9"/>
    <n v="5.8000000000000003E-2"/>
    <n v="0.08"/>
    <n v="0"/>
    <n v="0.625"/>
    <m/>
    <m/>
    <m/>
    <m/>
    <n v="2842300"/>
    <n v="0"/>
    <n v="0"/>
    <s v=""/>
    <s v=""/>
    <s v=""/>
  </r>
  <r>
    <d v="2024-10-10T00:00:00"/>
    <x v="283"/>
    <n v="2400"/>
    <d v="1902-03-03T00:00:00"/>
    <m/>
    <n v="-0.14000000000000001"/>
    <n v="1.0069999999999999"/>
    <n v="4.0259999999999998"/>
    <n v="345.36500000000001"/>
    <n v="1.3979999999999999"/>
    <n v="61.7"/>
    <n v="5.8000000000000003E-2"/>
    <n v="0.08"/>
    <n v="0"/>
    <n v="0.625"/>
    <m/>
    <m/>
    <m/>
    <m/>
    <n v="2842400"/>
    <n v="0"/>
    <n v="0"/>
    <n v="5.8000000000000003E-2"/>
    <n v="0.08"/>
    <n v="-1E-3"/>
  </r>
  <r>
    <d v="2024-10-11T00:00:00"/>
    <x v="284"/>
    <n v="100"/>
    <d v="1902-03-03T01:00:00"/>
    <m/>
    <n v="0.56200000000000006"/>
    <n v="1.0069999999999999"/>
    <n v="4.5289999999999999"/>
    <n v="355.19200000000001"/>
    <n v="1.5609999999999999"/>
    <n v="58.4"/>
    <n v="5.7000000000000002E-2"/>
    <n v="0.08"/>
    <n v="0"/>
    <n v="0.625"/>
    <m/>
    <m/>
    <m/>
    <m/>
    <n v="2850100"/>
    <n v="0"/>
    <n v="0"/>
    <s v=""/>
    <s v=""/>
    <s v=""/>
  </r>
  <r>
    <d v="2024-10-11T00:00:00"/>
    <x v="284"/>
    <n v="200"/>
    <d v="1902-03-03T02:00:00"/>
    <m/>
    <n v="0.44500000000000001"/>
    <n v="1.51"/>
    <n v="5.5359999999999996"/>
    <n v="25.271000000000001"/>
    <n v="2.5030000000000001"/>
    <n v="56.5"/>
    <n v="5.7000000000000002E-2"/>
    <n v="0.08"/>
    <n v="0"/>
    <n v="0.625"/>
    <m/>
    <m/>
    <m/>
    <m/>
    <n v="2850200"/>
    <n v="0"/>
    <n v="0"/>
    <s v=""/>
    <s v=""/>
    <s v=""/>
  </r>
  <r>
    <d v="2024-10-11T00:00:00"/>
    <x v="284"/>
    <n v="300"/>
    <d v="1902-03-03T03:00:00"/>
    <m/>
    <n v="-0.14000000000000001"/>
    <n v="1.51"/>
    <n v="5.5359999999999996"/>
    <n v="28.077999999999999"/>
    <n v="1.7509999999999999"/>
    <n v="56.1"/>
    <n v="5.6000000000000001E-2"/>
    <n v="0.08"/>
    <n v="0"/>
    <n v="0.625"/>
    <m/>
    <m/>
    <m/>
    <m/>
    <n v="2850300"/>
    <n v="0"/>
    <n v="0"/>
    <s v=""/>
    <s v=""/>
    <s v=""/>
  </r>
  <r>
    <d v="2024-10-11T00:00:00"/>
    <x v="284"/>
    <n v="400"/>
    <d v="1902-03-03T04:00:00"/>
    <m/>
    <n v="-0.25700000000000001"/>
    <n v="1.51"/>
    <n v="5.0330000000000004"/>
    <n v="40.713999999999999"/>
    <n v="1.913"/>
    <n v="55.8"/>
    <n v="5.5E-2"/>
    <n v="0.08"/>
    <n v="0"/>
    <n v="0.625"/>
    <m/>
    <m/>
    <m/>
    <m/>
    <n v="2850400"/>
    <n v="0"/>
    <n v="0"/>
    <s v=""/>
    <s v=""/>
    <s v=""/>
  </r>
  <r>
    <d v="2024-10-11T00:00:00"/>
    <x v="284"/>
    <n v="500"/>
    <d v="1902-03-03T05:00:00"/>
    <m/>
    <n v="9.4E-2"/>
    <n v="1.0069999999999999"/>
    <n v="4.0259999999999998"/>
    <n v="26.675000000000001"/>
    <n v="1.48"/>
    <n v="58.1"/>
    <n v="5.5E-2"/>
    <n v="0.08"/>
    <n v="0"/>
    <n v="0.625"/>
    <m/>
    <m/>
    <m/>
    <m/>
    <n v="2850500"/>
    <n v="0"/>
    <n v="0"/>
    <s v=""/>
    <s v=""/>
    <s v=""/>
  </r>
  <r>
    <d v="2024-10-11T00:00:00"/>
    <x v="284"/>
    <n v="600"/>
    <d v="1902-03-03T06:00:00"/>
    <m/>
    <n v="-0.49099999999999999"/>
    <n v="0.503"/>
    <n v="4.5289999999999999"/>
    <n v="12.635"/>
    <n v="1.8859999999999999"/>
    <n v="56.7"/>
    <n v="5.5E-2"/>
    <n v="0.08"/>
    <n v="0"/>
    <n v="0.625"/>
    <m/>
    <m/>
    <m/>
    <m/>
    <n v="2850600"/>
    <n v="0"/>
    <n v="0"/>
    <s v=""/>
    <s v=""/>
    <s v=""/>
  </r>
  <r>
    <d v="2024-10-11T00:00:00"/>
    <x v="284"/>
    <n v="700"/>
    <d v="1902-03-03T07:00:00"/>
    <m/>
    <n v="0.21099999999999999"/>
    <n v="0.503"/>
    <n v="4.0259999999999998"/>
    <n v="338.34500000000003"/>
    <n v="2.0739999999999998"/>
    <n v="59.2"/>
    <n v="5.5E-2"/>
    <n v="8.1000000000000003E-2"/>
    <n v="0"/>
    <n v="21.875"/>
    <m/>
    <m/>
    <m/>
    <m/>
    <n v="2850700"/>
    <n v="19.8"/>
    <n v="21.9"/>
    <s v=""/>
    <s v=""/>
    <s v=""/>
  </r>
  <r>
    <d v="2024-10-11T00:00:00"/>
    <x v="284"/>
    <n v="800"/>
    <d v="1902-03-03T08:00:00"/>
    <m/>
    <n v="0.44500000000000001"/>
    <n v="0.503"/>
    <n v="3.02"/>
    <n v="345.36500000000001"/>
    <n v="3.3010000000000002"/>
    <n v="55.9"/>
    <n v="5.5E-2"/>
    <n v="0.08"/>
    <n v="0"/>
    <n v="94.375"/>
    <m/>
    <m/>
    <m/>
    <m/>
    <n v="2850800"/>
    <n v="155.69999999999999"/>
    <n v="94.4"/>
    <s v=""/>
    <s v=""/>
    <s v=""/>
  </r>
  <r>
    <d v="2024-10-11T00:00:00"/>
    <x v="284"/>
    <n v="900"/>
    <d v="1902-03-03T09:00:00"/>
    <m/>
    <n v="0.67900000000000005"/>
    <n v="0.503"/>
    <n v="3.5230000000000001"/>
    <n v="336.94099999999997"/>
    <n v="3.88"/>
    <n v="55.4"/>
    <n v="5.5E-2"/>
    <n v="7.9000000000000001E-2"/>
    <n v="0"/>
    <n v="144.375"/>
    <m/>
    <m/>
    <m/>
    <m/>
    <n v="2850900"/>
    <n v="312.7"/>
    <n v="144.4"/>
    <s v=""/>
    <s v=""/>
    <s v=""/>
  </r>
  <r>
    <d v="2024-10-11T00:00:00"/>
    <x v="284"/>
    <n v="1000"/>
    <d v="1902-03-03T10:00:00"/>
    <m/>
    <n v="0.44500000000000001"/>
    <n v="0"/>
    <n v="3.02"/>
    <n v="355.19200000000001"/>
    <n v="5.9489999999999998"/>
    <n v="51.3"/>
    <n v="5.5E-2"/>
    <n v="7.9000000000000001E-2"/>
    <n v="0"/>
    <n v="274.375"/>
    <m/>
    <m/>
    <m/>
    <m/>
    <n v="2851000"/>
    <n v="442.5"/>
    <n v="274.39999999999998"/>
    <s v=""/>
    <s v=""/>
    <s v=""/>
  </r>
  <r>
    <d v="2024-10-11T00:00:00"/>
    <x v="284"/>
    <n v="1100"/>
    <d v="1902-03-03T11:00:00"/>
    <m/>
    <n v="-2.3E-2"/>
    <n v="0"/>
    <n v="2.516"/>
    <n v="63.176000000000002"/>
    <n v="7.82"/>
    <n v="47.2"/>
    <n v="5.5E-2"/>
    <n v="7.9000000000000001E-2"/>
    <n v="0"/>
    <n v="414.375"/>
    <m/>
    <m/>
    <m/>
    <m/>
    <n v="2851100"/>
    <n v="529.5"/>
    <n v="414.4"/>
    <s v=""/>
    <s v=""/>
    <s v=""/>
  </r>
  <r>
    <d v="2024-10-11T00:00:00"/>
    <x v="284"/>
    <n v="1200"/>
    <d v="1902-03-03T12:00:00"/>
    <m/>
    <n v="1.264"/>
    <n v="0.503"/>
    <n v="3.5230000000000001"/>
    <n v="30.885999999999999"/>
    <n v="9.1630000000000003"/>
    <n v="45"/>
    <n v="5.6000000000000001E-2"/>
    <n v="7.9000000000000001E-2"/>
    <n v="0"/>
    <n v="525.625"/>
    <m/>
    <m/>
    <m/>
    <m/>
    <n v="2851200"/>
    <n v="565"/>
    <n v="525.6"/>
    <s v=""/>
    <s v=""/>
    <s v=""/>
  </r>
  <r>
    <d v="2024-10-11T00:00:00"/>
    <x v="284"/>
    <n v="1300"/>
    <d v="1902-03-03T13:00:00"/>
    <m/>
    <n v="0.67900000000000005"/>
    <n v="1.0069999999999999"/>
    <n v="3.5230000000000001"/>
    <n v="2.8079999999999998"/>
    <n v="8.4689999999999994"/>
    <n v="43.7"/>
    <n v="5.8000000000000003E-2"/>
    <n v="7.9000000000000001E-2"/>
    <n v="0"/>
    <n v="444.375"/>
    <m/>
    <m/>
    <m/>
    <m/>
    <n v="2851300"/>
    <n v="546.20000000000005"/>
    <n v="444.4"/>
    <s v=""/>
    <s v=""/>
    <s v=""/>
  </r>
  <r>
    <d v="2024-10-11T00:00:00"/>
    <x v="284"/>
    <n v="1400"/>
    <d v="1902-03-03T14:00:00"/>
    <m/>
    <n v="1.03"/>
    <n v="1.0069999999999999"/>
    <n v="3.02"/>
    <n v="1.4039999999999999"/>
    <n v="11.565"/>
    <n v="42.1"/>
    <n v="5.8000000000000003E-2"/>
    <n v="7.9000000000000001E-2"/>
    <n v="0"/>
    <n v="473.125"/>
    <m/>
    <m/>
    <m/>
    <m/>
    <n v="2851400"/>
    <n v="474.3"/>
    <n v="473.1"/>
    <s v=""/>
    <s v=""/>
    <s v=""/>
  </r>
  <r>
    <d v="2024-10-11T00:00:00"/>
    <x v="284"/>
    <n v="1500"/>
    <d v="1902-03-03T15:00:00"/>
    <m/>
    <n v="0.44500000000000001"/>
    <n v="1.0069999999999999"/>
    <n v="3.5230000000000001"/>
    <n v="14.039"/>
    <n v="10.492000000000001"/>
    <n v="39.1"/>
    <n v="5.8999999999999997E-2"/>
    <n v="0.08"/>
    <n v="0"/>
    <n v="423.125"/>
    <m/>
    <m/>
    <m/>
    <m/>
    <n v="2851500"/>
    <n v="356.2"/>
    <n v="423.1"/>
    <s v=""/>
    <s v=""/>
    <s v=""/>
  </r>
  <r>
    <d v="2024-10-11T00:00:00"/>
    <x v="284"/>
    <n v="1600"/>
    <d v="1902-03-03T16:00:00"/>
    <m/>
    <n v="0.21099999999999999"/>
    <n v="1.0069999999999999"/>
    <n v="3.5230000000000001"/>
    <n v="342.55700000000002"/>
    <n v="8.8409999999999993"/>
    <n v="42.6"/>
    <n v="6.0999999999999999E-2"/>
    <n v="7.9000000000000001E-2"/>
    <n v="0"/>
    <n v="248.125"/>
    <m/>
    <m/>
    <m/>
    <m/>
    <n v="2851600"/>
    <n v="205.3"/>
    <n v="248.1"/>
    <s v=""/>
    <s v=""/>
    <s v=""/>
  </r>
  <r>
    <d v="2024-10-11T00:00:00"/>
    <x v="284"/>
    <n v="1700"/>
    <d v="1902-03-03T17:00:00"/>
    <m/>
    <n v="1.03"/>
    <n v="1.51"/>
    <n v="3.5230000000000001"/>
    <n v="327.11399999999998"/>
    <n v="5.6159999999999997"/>
    <n v="50.5"/>
    <n v="6.0999999999999999E-2"/>
    <n v="0.08"/>
    <n v="0"/>
    <n v="30.625"/>
    <m/>
    <m/>
    <m/>
    <m/>
    <n v="2851700"/>
    <n v="50"/>
    <n v="30.6"/>
    <s v=""/>
    <s v=""/>
    <s v=""/>
  </r>
  <r>
    <d v="2024-10-11T00:00:00"/>
    <x v="284"/>
    <n v="1800"/>
    <d v="1902-03-03T18:00:00"/>
    <m/>
    <n v="0.44500000000000001"/>
    <n v="1.51"/>
    <n v="3.5230000000000001"/>
    <n v="321.49799999999999"/>
    <n v="4.8949999999999996"/>
    <n v="50.9"/>
    <n v="0.06"/>
    <n v="0.08"/>
    <n v="0"/>
    <n v="0.625"/>
    <m/>
    <m/>
    <m/>
    <m/>
    <n v="2851800"/>
    <n v="0"/>
    <n v="0"/>
    <s v=""/>
    <s v=""/>
    <s v=""/>
  </r>
  <r>
    <d v="2024-10-11T00:00:00"/>
    <x v="284"/>
    <n v="1900"/>
    <d v="1902-03-03T19:00:00"/>
    <m/>
    <n v="0.44500000000000001"/>
    <n v="1.51"/>
    <n v="4.0259999999999998"/>
    <n v="321.49799999999999"/>
    <n v="5.3339999999999996"/>
    <n v="50.7"/>
    <n v="6.0999999999999999E-2"/>
    <n v="0.08"/>
    <n v="0"/>
    <n v="0.625"/>
    <m/>
    <m/>
    <m/>
    <m/>
    <n v="2851900"/>
    <n v="0"/>
    <n v="0"/>
    <s v=""/>
    <s v=""/>
    <s v=""/>
  </r>
  <r>
    <d v="2024-10-11T00:00:00"/>
    <x v="284"/>
    <n v="2000"/>
    <d v="1902-03-03T20:00:00"/>
    <m/>
    <n v="0.56200000000000006"/>
    <n v="1.51"/>
    <n v="4.0259999999999998"/>
    <n v="325.70999999999998"/>
    <n v="4.194"/>
    <n v="50.1"/>
    <n v="5.8999999999999997E-2"/>
    <n v="0.08"/>
    <n v="0"/>
    <n v="0.625"/>
    <m/>
    <m/>
    <m/>
    <m/>
    <n v="2852000"/>
    <n v="0"/>
    <n v="0"/>
    <s v=""/>
    <s v=""/>
    <s v=""/>
  </r>
  <r>
    <d v="2024-10-11T00:00:00"/>
    <x v="284"/>
    <n v="2100"/>
    <d v="1902-03-03T21:00:00"/>
    <m/>
    <n v="0.67900000000000005"/>
    <n v="2.0129999999999999"/>
    <n v="4.0259999999999998"/>
    <n v="325.70999999999998"/>
    <n v="3.9060000000000001"/>
    <n v="48.7"/>
    <n v="5.8999999999999997E-2"/>
    <n v="0.08"/>
    <n v="0"/>
    <n v="0.625"/>
    <m/>
    <m/>
    <m/>
    <m/>
    <n v="2852100"/>
    <n v="0"/>
    <n v="0"/>
    <s v=""/>
    <s v=""/>
    <s v=""/>
  </r>
  <r>
    <d v="2024-10-11T00:00:00"/>
    <x v="284"/>
    <n v="2200"/>
    <d v="1902-03-03T22:00:00"/>
    <m/>
    <n v="1.03"/>
    <n v="1.51"/>
    <n v="3.02"/>
    <n v="327.11399999999998"/>
    <n v="4.22"/>
    <n v="48.6"/>
    <n v="5.8000000000000003E-2"/>
    <n v="0.08"/>
    <n v="0"/>
    <n v="0.625"/>
    <m/>
    <m/>
    <m/>
    <m/>
    <n v="2852200"/>
    <n v="0"/>
    <n v="0"/>
    <s v=""/>
    <s v=""/>
    <s v=""/>
  </r>
  <r>
    <d v="2024-10-11T00:00:00"/>
    <x v="284"/>
    <n v="2300"/>
    <d v="1902-03-03T23:00:00"/>
    <m/>
    <n v="0.67900000000000005"/>
    <n v="1.51"/>
    <n v="4.0259999999999998"/>
    <n v="322.90199999999999"/>
    <n v="3.6429999999999998"/>
    <n v="51.9"/>
    <n v="5.8000000000000003E-2"/>
    <n v="8.1000000000000003E-2"/>
    <n v="0"/>
    <n v="0.625"/>
    <m/>
    <m/>
    <m/>
    <m/>
    <n v="2852300"/>
    <n v="0"/>
    <n v="0"/>
    <s v=""/>
    <s v=""/>
    <s v=""/>
  </r>
  <r>
    <d v="2024-10-11T00:00:00"/>
    <x v="284"/>
    <n v="2400"/>
    <d v="1902-03-04T00:00:00"/>
    <m/>
    <n v="0.44500000000000001"/>
    <n v="1.0069999999999999"/>
    <n v="4.0259999999999998"/>
    <n v="313.07499999999999"/>
    <n v="2.823"/>
    <n v="52.4"/>
    <n v="5.8000000000000003E-2"/>
    <n v="0.08"/>
    <n v="0"/>
    <n v="0.625"/>
    <m/>
    <m/>
    <m/>
    <m/>
    <n v="2852400"/>
    <n v="0"/>
    <n v="0"/>
    <n v="5.8000000000000003E-2"/>
    <n v="0.08"/>
    <n v="4.0000000000000001E-3"/>
  </r>
  <r>
    <d v="2024-10-12T00:00:00"/>
    <x v="285"/>
    <n v="100"/>
    <d v="1902-03-04T01:00:00"/>
    <m/>
    <n v="0.21099999999999999"/>
    <n v="2.0129999999999999"/>
    <n v="4.0259999999999998"/>
    <n v="313.07499999999999"/>
    <n v="3.5640000000000001"/>
    <n v="53"/>
    <n v="5.7000000000000002E-2"/>
    <n v="0.08"/>
    <n v="0"/>
    <n v="0.625"/>
    <m/>
    <m/>
    <m/>
    <m/>
    <n v="2860100"/>
    <n v="0"/>
    <n v="0"/>
    <s v=""/>
    <s v=""/>
    <s v=""/>
  </r>
  <r>
    <d v="2024-10-12T00:00:00"/>
    <x v="285"/>
    <n v="200"/>
    <d v="1902-03-04T02:00:00"/>
    <m/>
    <n v="0.79600000000000004"/>
    <n v="1.51"/>
    <n v="4.0259999999999998"/>
    <n v="310.267"/>
    <n v="4.3499999999999996"/>
    <n v="53.9"/>
    <n v="5.6000000000000001E-2"/>
    <n v="0.08"/>
    <n v="0"/>
    <n v="0.625"/>
    <m/>
    <m/>
    <m/>
    <m/>
    <n v="2860200"/>
    <n v="0"/>
    <n v="0"/>
    <s v=""/>
    <s v=""/>
    <s v=""/>
  </r>
  <r>
    <d v="2024-10-12T00:00:00"/>
    <x v="285"/>
    <n v="300"/>
    <d v="1902-03-04T03:00:00"/>
    <m/>
    <n v="9.4E-2"/>
    <n v="1.51"/>
    <n v="4.0259999999999998"/>
    <n v="308.863"/>
    <n v="2.5030000000000001"/>
    <n v="51.4"/>
    <n v="5.7000000000000002E-2"/>
    <n v="0.08"/>
    <n v="0"/>
    <n v="0.625"/>
    <m/>
    <m/>
    <m/>
    <m/>
    <n v="2860300"/>
    <n v="0"/>
    <n v="0"/>
    <s v=""/>
    <s v=""/>
    <s v=""/>
  </r>
  <r>
    <d v="2024-10-12T00:00:00"/>
    <x v="285"/>
    <n v="400"/>
    <d v="1902-03-04T04:00:00"/>
    <m/>
    <n v="0.21099999999999999"/>
    <n v="1.0069999999999999"/>
    <n v="3.02"/>
    <n v="290.61200000000002"/>
    <n v="3.089"/>
    <n v="49.9"/>
    <n v="5.6000000000000001E-2"/>
    <n v="0.08"/>
    <n v="0"/>
    <n v="0.625"/>
    <m/>
    <m/>
    <m/>
    <m/>
    <n v="2860400"/>
    <n v="0"/>
    <n v="0"/>
    <s v=""/>
    <s v=""/>
    <s v=""/>
  </r>
  <r>
    <d v="2024-10-12T00:00:00"/>
    <x v="285"/>
    <n v="500"/>
    <d v="1902-03-04T05:00:00"/>
    <m/>
    <n v="0.56200000000000006"/>
    <n v="1.0069999999999999"/>
    <n v="2.0129999999999999"/>
    <n v="283.59199999999998"/>
    <n v="3.2210000000000001"/>
    <n v="44.9"/>
    <n v="5.6000000000000001E-2"/>
    <n v="0.08"/>
    <n v="0"/>
    <n v="0.625"/>
    <m/>
    <m/>
    <m/>
    <m/>
    <n v="2860500"/>
    <n v="0"/>
    <n v="0"/>
    <s v=""/>
    <s v=""/>
    <s v=""/>
  </r>
  <r>
    <d v="2024-10-12T00:00:00"/>
    <x v="285"/>
    <n v="600"/>
    <d v="1902-03-04T06:00:00"/>
    <m/>
    <n v="0.32800000000000001"/>
    <n v="1.51"/>
    <n v="2.0129999999999999"/>
    <n v="283.59199999999998"/>
    <n v="3.1160000000000001"/>
    <n v="47.2"/>
    <n v="5.5E-2"/>
    <n v="0.08"/>
    <n v="0"/>
    <n v="0.625"/>
    <m/>
    <m/>
    <m/>
    <m/>
    <n v="2860600"/>
    <n v="0"/>
    <n v="0"/>
    <s v=""/>
    <s v=""/>
    <s v=""/>
  </r>
  <r>
    <d v="2024-10-12T00:00:00"/>
    <x v="285"/>
    <n v="700"/>
    <d v="1902-03-04T07:00:00"/>
    <m/>
    <n v="0.21099999999999999"/>
    <n v="1.0069999999999999"/>
    <n v="2.0129999999999999"/>
    <n v="280.78399999999999"/>
    <n v="3.4849999999999999"/>
    <n v="49.7"/>
    <n v="5.5E-2"/>
    <n v="0.08"/>
    <n v="0"/>
    <n v="6.875"/>
    <m/>
    <m/>
    <m/>
    <m/>
    <n v="2860700"/>
    <n v="17.3"/>
    <n v="6.9"/>
    <s v=""/>
    <s v=""/>
    <s v=""/>
  </r>
  <r>
    <d v="2024-10-12T00:00:00"/>
    <x v="285"/>
    <n v="800"/>
    <d v="1902-03-04T08:00:00"/>
    <m/>
    <n v="0.91300000000000003"/>
    <n v="0.503"/>
    <n v="2.0129999999999999"/>
    <n v="276.57299999999998"/>
    <n v="9.6820000000000004"/>
    <n v="47.2"/>
    <n v="5.5E-2"/>
    <n v="0.08"/>
    <n v="0"/>
    <n v="150.625"/>
    <m/>
    <m/>
    <m/>
    <m/>
    <n v="2860800"/>
    <n v="151"/>
    <n v="150.6"/>
    <s v=""/>
    <s v=""/>
    <s v=""/>
  </r>
  <r>
    <d v="2024-10-12T00:00:00"/>
    <x v="285"/>
    <n v="900"/>
    <d v="1902-03-04T09:00:00"/>
    <m/>
    <n v="0.56200000000000006"/>
    <n v="0"/>
    <n v="3.02"/>
    <n v="315.88200000000001"/>
    <n v="12.170999999999999"/>
    <n v="43.5"/>
    <n v="5.5E-2"/>
    <n v="7.9000000000000001E-2"/>
    <n v="0"/>
    <n v="318.125"/>
    <m/>
    <m/>
    <m/>
    <m/>
    <n v="2860900"/>
    <n v="307.3"/>
    <n v="318.10000000000002"/>
    <s v=""/>
    <s v=""/>
    <s v=""/>
  </r>
  <r>
    <d v="2024-10-12T00:00:00"/>
    <x v="285"/>
    <n v="1000"/>
    <d v="1902-03-04T10:00:00"/>
    <m/>
    <n v="0.67900000000000005"/>
    <n v="1.0069999999999999"/>
    <n v="3.5230000000000001"/>
    <n v="342.55700000000002"/>
    <n v="13.185"/>
    <n v="40.9"/>
    <n v="5.5E-2"/>
    <n v="7.9000000000000001E-2"/>
    <n v="0"/>
    <n v="446.875"/>
    <m/>
    <m/>
    <m/>
    <m/>
    <n v="2861000"/>
    <n v="437"/>
    <n v="446.9"/>
    <s v=""/>
    <s v=""/>
    <s v=""/>
  </r>
  <r>
    <d v="2024-10-12T00:00:00"/>
    <x v="285"/>
    <n v="1100"/>
    <d v="1902-03-04T11:00:00"/>
    <m/>
    <n v="1.264"/>
    <n v="1.51"/>
    <n v="4.0259999999999998"/>
    <n v="338.34500000000003"/>
    <n v="14.098000000000001"/>
    <n v="40.9"/>
    <n v="5.5E-2"/>
    <n v="7.9000000000000001E-2"/>
    <n v="0"/>
    <n v="538.125"/>
    <m/>
    <m/>
    <m/>
    <m/>
    <n v="2861100"/>
    <n v="523.20000000000005"/>
    <n v="538.1"/>
    <s v=""/>
    <s v=""/>
    <s v=""/>
  </r>
  <r>
    <d v="2024-10-12T00:00:00"/>
    <x v="285"/>
    <n v="1200"/>
    <d v="1902-03-04T12:00:00"/>
    <m/>
    <n v="0.21099999999999999"/>
    <n v="2.0129999999999999"/>
    <n v="4.5289999999999999"/>
    <n v="341.15300000000002"/>
    <n v="15.103"/>
    <n v="39.799999999999997"/>
    <n v="5.7000000000000002E-2"/>
    <n v="7.9000000000000001E-2"/>
    <n v="0"/>
    <n v="584.375"/>
    <m/>
    <m/>
    <m/>
    <m/>
    <n v="2861200"/>
    <n v="558.5"/>
    <n v="584.4"/>
    <s v=""/>
    <s v=""/>
    <s v=""/>
  </r>
  <r>
    <d v="2024-10-12T00:00:00"/>
    <x v="285"/>
    <n v="1300"/>
    <d v="1902-03-04T13:00:00"/>
    <m/>
    <n v="1.381"/>
    <n v="1.51"/>
    <n v="4.0259999999999998"/>
    <n v="349.57600000000002"/>
    <n v="15.819000000000001"/>
    <n v="37.1"/>
    <n v="5.8000000000000003E-2"/>
    <n v="0.08"/>
    <n v="0"/>
    <n v="579.375"/>
    <m/>
    <m/>
    <m/>
    <m/>
    <n v="2861300"/>
    <n v="539.20000000000005"/>
    <n v="579.4"/>
    <s v=""/>
    <s v=""/>
    <s v=""/>
  </r>
  <r>
    <d v="2024-10-12T00:00:00"/>
    <x v="285"/>
    <n v="1400"/>
    <d v="1902-03-04T14:00:00"/>
    <m/>
    <n v="1.381"/>
    <n v="1.51"/>
    <n v="4.5289999999999999"/>
    <n v="352.38400000000001"/>
    <n v="15.581"/>
    <n v="35.200000000000003"/>
    <n v="0.06"/>
    <n v="0.08"/>
    <n v="0"/>
    <n v="524.375"/>
    <m/>
    <m/>
    <m/>
    <m/>
    <n v="2861400"/>
    <n v="467.2"/>
    <n v="524.4"/>
    <s v=""/>
    <s v=""/>
    <s v=""/>
  </r>
  <r>
    <d v="2024-10-12T00:00:00"/>
    <x v="285"/>
    <n v="1500"/>
    <d v="1902-03-04T15:00:00"/>
    <m/>
    <n v="0.79600000000000004"/>
    <n v="1.51"/>
    <n v="4.0259999999999998"/>
    <n v="348.173"/>
    <n v="15.39"/>
    <n v="36.200000000000003"/>
    <n v="6.0999999999999999E-2"/>
    <n v="0.08"/>
    <n v="0"/>
    <n v="414.375"/>
    <m/>
    <m/>
    <m/>
    <m/>
    <n v="2861500"/>
    <n v="349.2"/>
    <n v="414.4"/>
    <s v=""/>
    <s v=""/>
    <s v=""/>
  </r>
  <r>
    <d v="2024-10-12T00:00:00"/>
    <x v="285"/>
    <n v="1600"/>
    <d v="1902-03-04T16:00:00"/>
    <m/>
    <n v="0.56200000000000006"/>
    <n v="1.0069999999999999"/>
    <n v="4.0259999999999998"/>
    <n v="346.76900000000001"/>
    <n v="13.906000000000001"/>
    <n v="39.299999999999997"/>
    <n v="6.3E-2"/>
    <n v="8.1000000000000003E-2"/>
    <n v="0"/>
    <n v="259.375"/>
    <m/>
    <m/>
    <m/>
    <m/>
    <n v="2861600"/>
    <n v="198.3"/>
    <n v="259.39999999999998"/>
    <s v=""/>
    <s v=""/>
    <s v=""/>
  </r>
  <r>
    <d v="2024-10-12T00:00:00"/>
    <x v="285"/>
    <n v="1700"/>
    <d v="1902-03-04T17:00:00"/>
    <m/>
    <n v="0.79600000000000004"/>
    <n v="1.0069999999999999"/>
    <n v="3.5230000000000001"/>
    <n v="338.34500000000003"/>
    <n v="10.712"/>
    <n v="45.6"/>
    <n v="6.3E-2"/>
    <n v="8.1000000000000003E-2"/>
    <n v="0"/>
    <n v="88.125"/>
    <m/>
    <m/>
    <m/>
    <m/>
    <n v="2861700"/>
    <n v="45.8"/>
    <n v="88.1"/>
    <s v=""/>
    <s v=""/>
    <s v=""/>
  </r>
  <r>
    <d v="2024-10-12T00:00:00"/>
    <x v="285"/>
    <n v="1800"/>
    <d v="1902-03-04T18:00:00"/>
    <m/>
    <n v="0.56200000000000006"/>
    <n v="1.51"/>
    <n v="4.0259999999999998"/>
    <n v="321.49799999999999"/>
    <n v="9.7799999999999994"/>
    <n v="51.6"/>
    <n v="6.3E-2"/>
    <n v="8.2000000000000003E-2"/>
    <n v="0"/>
    <n v="0.625"/>
    <m/>
    <m/>
    <m/>
    <m/>
    <n v="2861800"/>
    <n v="0"/>
    <n v="0"/>
    <s v=""/>
    <s v=""/>
    <s v=""/>
  </r>
  <r>
    <d v="2024-10-12T00:00:00"/>
    <x v="285"/>
    <n v="1900"/>
    <d v="1902-03-04T19:00:00"/>
    <m/>
    <n v="0.32800000000000001"/>
    <n v="1.51"/>
    <n v="4.5289999999999999"/>
    <n v="322.90199999999999"/>
    <n v="9.3119999999999994"/>
    <n v="47"/>
    <n v="6.2E-2"/>
    <n v="8.2000000000000003E-2"/>
    <n v="0"/>
    <n v="0.625"/>
    <m/>
    <m/>
    <m/>
    <m/>
    <n v="2861900"/>
    <n v="0"/>
    <n v="0"/>
    <s v=""/>
    <s v=""/>
    <s v=""/>
  </r>
  <r>
    <d v="2024-10-12T00:00:00"/>
    <x v="285"/>
    <n v="2000"/>
    <d v="1902-03-04T20:00:00"/>
    <m/>
    <n v="0.67900000000000005"/>
    <n v="1.0069999999999999"/>
    <n v="3.02"/>
    <n v="314.47800000000001"/>
    <n v="6.9139999999999997"/>
    <n v="47.8"/>
    <n v="6.0999999999999999E-2"/>
    <n v="8.2000000000000003E-2"/>
    <n v="0"/>
    <n v="0.625"/>
    <m/>
    <m/>
    <m/>
    <m/>
    <n v="2862000"/>
    <n v="0"/>
    <n v="0"/>
    <s v=""/>
    <s v=""/>
    <s v=""/>
  </r>
  <r>
    <d v="2024-10-12T00:00:00"/>
    <x v="285"/>
    <n v="2100"/>
    <d v="1902-03-04T21:00:00"/>
    <m/>
    <n v="0.32800000000000001"/>
    <n v="0.503"/>
    <n v="2.0129999999999999"/>
    <n v="303.24700000000001"/>
    <n v="7.569"/>
    <n v="55.4"/>
    <n v="6.0999999999999999E-2"/>
    <n v="8.2000000000000003E-2"/>
    <n v="0"/>
    <n v="0.625"/>
    <m/>
    <m/>
    <m/>
    <m/>
    <n v="2862100"/>
    <n v="0"/>
    <n v="0"/>
    <s v=""/>
    <s v=""/>
    <s v=""/>
  </r>
  <r>
    <d v="2024-10-12T00:00:00"/>
    <x v="285"/>
    <n v="2200"/>
    <d v="1902-03-04T22:00:00"/>
    <m/>
    <n v="-0.14000000000000001"/>
    <n v="1.0069999999999999"/>
    <n v="3.02"/>
    <n v="311.67099999999999"/>
    <n v="7.5940000000000003"/>
    <n v="56.3"/>
    <n v="0.06"/>
    <n v="8.2000000000000003E-2"/>
    <n v="0"/>
    <n v="0.625"/>
    <m/>
    <m/>
    <m/>
    <m/>
    <n v="2862200"/>
    <n v="0"/>
    <n v="0"/>
    <s v=""/>
    <s v=""/>
    <s v=""/>
  </r>
  <r>
    <d v="2024-10-12T00:00:00"/>
    <x v="285"/>
    <n v="2300"/>
    <d v="1902-03-04T23:00:00"/>
    <m/>
    <n v="0.91300000000000003"/>
    <n v="0.503"/>
    <n v="3.5230000000000001"/>
    <n v="343.96100000000001"/>
    <n v="8.5190000000000001"/>
    <n v="53"/>
    <n v="5.8999999999999997E-2"/>
    <n v="8.2000000000000003E-2"/>
    <n v="0"/>
    <n v="0.625"/>
    <m/>
    <m/>
    <m/>
    <m/>
    <n v="2862300"/>
    <n v="0"/>
    <n v="0"/>
    <s v=""/>
    <s v=""/>
    <s v=""/>
  </r>
  <r>
    <d v="2024-10-12T00:00:00"/>
    <x v="285"/>
    <n v="2400"/>
    <d v="1902-03-05T00:00:00"/>
    <m/>
    <n v="1.03"/>
    <n v="0.503"/>
    <n v="4.0259999999999998"/>
    <n v="355.19200000000001"/>
    <n v="8.7669999999999995"/>
    <n v="51.6"/>
    <n v="5.8000000000000003E-2"/>
    <n v="8.2000000000000003E-2"/>
    <n v="0"/>
    <n v="0.625"/>
    <m/>
    <m/>
    <m/>
    <m/>
    <n v="2862400"/>
    <n v="0"/>
    <n v="0"/>
    <n v="5.8000000000000003E-2"/>
    <n v="8.2000000000000003E-2"/>
    <n v="0.01"/>
  </r>
  <r>
    <d v="2024-10-13T00:00:00"/>
    <x v="286"/>
    <n v="100"/>
    <d v="1902-03-05T01:00:00"/>
    <m/>
    <n v="0.67900000000000005"/>
    <n v="1.0069999999999999"/>
    <n v="4.0259999999999998"/>
    <n v="7.02"/>
    <n v="9.0150000000000006"/>
    <n v="45.6"/>
    <n v="5.8000000000000003E-2"/>
    <n v="8.2000000000000003E-2"/>
    <n v="0"/>
    <n v="0.625"/>
    <m/>
    <m/>
    <m/>
    <m/>
    <n v="2870100"/>
    <n v="0"/>
    <n v="0"/>
    <s v=""/>
    <s v=""/>
    <s v=""/>
  </r>
  <r>
    <d v="2024-10-13T00:00:00"/>
    <x v="286"/>
    <n v="200"/>
    <d v="1902-03-05T02:00:00"/>
    <m/>
    <n v="0.79600000000000004"/>
    <n v="1.51"/>
    <n v="5.5359999999999996"/>
    <n v="345.36500000000001"/>
    <n v="8.17"/>
    <n v="47.1"/>
    <n v="5.8000000000000003E-2"/>
    <n v="8.2000000000000003E-2"/>
    <n v="0"/>
    <n v="0.625"/>
    <m/>
    <m/>
    <m/>
    <m/>
    <n v="2870200"/>
    <n v="0"/>
    <n v="0"/>
    <s v=""/>
    <s v=""/>
    <s v=""/>
  </r>
  <r>
    <d v="2024-10-13T00:00:00"/>
    <x v="286"/>
    <n v="300"/>
    <d v="1902-03-05T03:00:00"/>
    <m/>
    <n v="0.67900000000000005"/>
    <n v="1.51"/>
    <n v="5.0330000000000004"/>
    <n v="0"/>
    <n v="9.6319999999999997"/>
    <n v="48"/>
    <n v="5.7000000000000002E-2"/>
    <n v="8.2000000000000003E-2"/>
    <n v="0"/>
    <n v="0.625"/>
    <m/>
    <m/>
    <m/>
    <m/>
    <n v="2870300"/>
    <n v="0"/>
    <n v="0"/>
    <s v=""/>
    <s v=""/>
    <s v=""/>
  </r>
  <r>
    <d v="2024-10-13T00:00:00"/>
    <x v="286"/>
    <n v="400"/>
    <d v="1902-03-05T04:00:00"/>
    <m/>
    <n v="0.32800000000000001"/>
    <n v="0.503"/>
    <n v="3.5230000000000001"/>
    <n v="46.329000000000001"/>
    <n v="7.2169999999999996"/>
    <n v="47.7"/>
    <n v="5.7000000000000002E-2"/>
    <n v="8.1000000000000003E-2"/>
    <n v="0"/>
    <n v="0.625"/>
    <m/>
    <m/>
    <m/>
    <m/>
    <n v="2870400"/>
    <n v="0"/>
    <n v="0"/>
    <s v=""/>
    <s v=""/>
    <s v=""/>
  </r>
  <r>
    <d v="2024-10-13T00:00:00"/>
    <x v="286"/>
    <n v="500"/>
    <d v="1902-03-05T05:00:00"/>
    <m/>
    <n v="0.21099999999999999"/>
    <n v="0"/>
    <n v="1.51"/>
    <n v="303.24700000000001"/>
    <n v="5.9749999999999996"/>
    <n v="51.5"/>
    <n v="5.6000000000000001E-2"/>
    <n v="8.2000000000000003E-2"/>
    <n v="0"/>
    <n v="0.625"/>
    <m/>
    <m/>
    <m/>
    <m/>
    <n v="2870500"/>
    <n v="0"/>
    <n v="0"/>
    <s v=""/>
    <s v=""/>
    <s v=""/>
  </r>
  <r>
    <d v="2024-10-13T00:00:00"/>
    <x v="286"/>
    <n v="600"/>
    <d v="1902-03-05T06:00:00"/>
    <m/>
    <n v="-0.14000000000000001"/>
    <n v="0.503"/>
    <n v="4.0259999999999998"/>
    <n v="355.19200000000001"/>
    <n v="7.1920000000000002"/>
    <n v="49.5"/>
    <n v="5.6000000000000001E-2"/>
    <n v="8.1000000000000003E-2"/>
    <n v="0"/>
    <n v="0.625"/>
    <m/>
    <m/>
    <m/>
    <m/>
    <n v="2870600"/>
    <n v="0"/>
    <n v="0"/>
    <s v=""/>
    <s v=""/>
    <s v=""/>
  </r>
  <r>
    <d v="2024-10-13T00:00:00"/>
    <x v="286"/>
    <n v="700"/>
    <d v="1902-03-05T07:00:00"/>
    <m/>
    <n v="0.91300000000000003"/>
    <n v="1.0069999999999999"/>
    <n v="4.0259999999999998"/>
    <n v="46.329000000000001"/>
    <n v="8.593"/>
    <n v="49.2"/>
    <n v="5.6000000000000001E-2"/>
    <n v="8.1000000000000003E-2"/>
    <n v="0"/>
    <n v="6.875"/>
    <m/>
    <m/>
    <m/>
    <m/>
    <n v="2870700"/>
    <n v="16"/>
    <n v="6.9"/>
    <s v=""/>
    <s v=""/>
    <s v=""/>
  </r>
  <r>
    <d v="2024-10-13T00:00:00"/>
    <x v="286"/>
    <n v="800"/>
    <d v="1902-03-05T08:00:00"/>
    <m/>
    <n v="0.91300000000000003"/>
    <n v="1.51"/>
    <n v="5.0330000000000004"/>
    <n v="57.561"/>
    <n v="11.637"/>
    <n v="47"/>
    <n v="5.6000000000000001E-2"/>
    <n v="8.1000000000000003E-2"/>
    <n v="0"/>
    <n v="145.625"/>
    <m/>
    <m/>
    <m/>
    <m/>
    <n v="2870800"/>
    <n v="146.69999999999999"/>
    <n v="145.6"/>
    <s v=""/>
    <s v=""/>
    <s v=""/>
  </r>
  <r>
    <d v="2024-10-13T00:00:00"/>
    <x v="286"/>
    <n v="900"/>
    <d v="1902-03-05T09:00:00"/>
    <m/>
    <n v="1.03"/>
    <n v="1.51"/>
    <n v="4.0259999999999998"/>
    <n v="65.983999999999995"/>
    <n v="13.281000000000001"/>
    <n v="43.9"/>
    <n v="5.5E-2"/>
    <n v="0.08"/>
    <n v="0"/>
    <n v="313.125"/>
    <m/>
    <m/>
    <m/>
    <m/>
    <n v="2870900"/>
    <n v="302"/>
    <n v="313.10000000000002"/>
    <s v=""/>
    <s v=""/>
    <s v=""/>
  </r>
  <r>
    <d v="2024-10-13T00:00:00"/>
    <x v="286"/>
    <n v="1000"/>
    <d v="1902-03-05T10:00:00"/>
    <m/>
    <n v="0.67900000000000005"/>
    <n v="1.51"/>
    <n v="3.5230000000000001"/>
    <n v="57.561"/>
    <n v="14.577"/>
    <n v="41.6"/>
    <n v="5.6000000000000001E-2"/>
    <n v="8.1000000000000003E-2"/>
    <n v="0"/>
    <n v="443.125"/>
    <m/>
    <m/>
    <m/>
    <m/>
    <n v="2871000"/>
    <n v="431.2"/>
    <n v="443.1"/>
    <s v=""/>
    <s v=""/>
    <s v=""/>
  </r>
  <r>
    <d v="2024-10-13T00:00:00"/>
    <x v="286"/>
    <n v="1100"/>
    <d v="1902-03-05T11:00:00"/>
    <m/>
    <n v="0.21099999999999999"/>
    <n v="1.0069999999999999"/>
    <n v="4.0259999999999998"/>
    <n v="23.867000000000001"/>
    <n v="14.936"/>
    <n v="39.700000000000003"/>
    <n v="5.6000000000000001E-2"/>
    <n v="8.1000000000000003E-2"/>
    <n v="0"/>
    <n v="515.625"/>
    <m/>
    <m/>
    <m/>
    <m/>
    <n v="2871100"/>
    <n v="517"/>
    <n v="515.6"/>
    <s v=""/>
    <s v=""/>
    <s v=""/>
  </r>
  <r>
    <d v="2024-10-13T00:00:00"/>
    <x v="286"/>
    <n v="1200"/>
    <d v="1902-03-05T12:00:00"/>
    <m/>
    <n v="-2.3E-2"/>
    <n v="1.51"/>
    <n v="4.0259999999999998"/>
    <n v="355.19200000000001"/>
    <n v="15.342000000000001"/>
    <n v="38.4"/>
    <n v="5.7000000000000002E-2"/>
    <n v="8.1000000000000003E-2"/>
    <n v="0"/>
    <n v="570.625"/>
    <m/>
    <m/>
    <m/>
    <m/>
    <n v="2871200"/>
    <n v="552"/>
    <n v="570.6"/>
    <s v=""/>
    <s v=""/>
    <s v=""/>
  </r>
  <r>
    <d v="2024-10-13T00:00:00"/>
    <x v="286"/>
    <n v="1300"/>
    <d v="1902-03-05T13:00:00"/>
    <m/>
    <n v="1.147"/>
    <n v="1.51"/>
    <n v="4.5289999999999999"/>
    <n v="9.827"/>
    <n v="17.082000000000001"/>
    <n v="37.299999999999997"/>
    <n v="5.8000000000000003E-2"/>
    <n v="8.1000000000000003E-2"/>
    <n v="0"/>
    <n v="569.375"/>
    <m/>
    <m/>
    <m/>
    <m/>
    <n v="2871300"/>
    <n v="532.29999999999995"/>
    <n v="569.4"/>
    <s v=""/>
    <s v=""/>
    <s v=""/>
  </r>
  <r>
    <d v="2024-10-13T00:00:00"/>
    <x v="286"/>
    <n v="1400"/>
    <d v="1902-03-05T14:00:00"/>
    <m/>
    <n v="1.498"/>
    <n v="1.51"/>
    <n v="4.5289999999999999"/>
    <n v="60.369"/>
    <n v="18.533000000000001"/>
    <n v="35.6"/>
    <n v="0.06"/>
    <n v="8.2000000000000003E-2"/>
    <n v="0"/>
    <n v="495.625"/>
    <m/>
    <m/>
    <m/>
    <m/>
    <n v="2871400"/>
    <n v="460.2"/>
    <n v="495.6"/>
    <s v=""/>
    <s v=""/>
    <s v=""/>
  </r>
  <r>
    <d v="2024-10-13T00:00:00"/>
    <x v="286"/>
    <n v="1500"/>
    <d v="1902-03-05T15:00:00"/>
    <m/>
    <n v="1.03"/>
    <n v="2.0129999999999999"/>
    <n v="5.5359999999999996"/>
    <n v="99.677999999999997"/>
    <n v="16.295999999999999"/>
    <n v="33.700000000000003"/>
    <n v="6.0999999999999999E-2"/>
    <n v="8.2000000000000003E-2"/>
    <n v="0"/>
    <n v="380.625"/>
    <m/>
    <m/>
    <m/>
    <m/>
    <n v="2871500"/>
    <n v="342.2"/>
    <n v="380.6"/>
    <s v=""/>
    <s v=""/>
    <s v=""/>
  </r>
  <r>
    <d v="2024-10-13T00:00:00"/>
    <x v="286"/>
    <n v="1600"/>
    <d v="1902-03-05T16:00:00"/>
    <m/>
    <n v="0.67900000000000005"/>
    <n v="1.51"/>
    <n v="4.0259999999999998"/>
    <n v="94.063000000000002"/>
    <n v="14.505000000000001"/>
    <n v="36.5"/>
    <n v="6.2E-2"/>
    <n v="8.2000000000000003E-2"/>
    <n v="0"/>
    <n v="218.125"/>
    <m/>
    <m/>
    <m/>
    <m/>
    <n v="2871600"/>
    <n v="191.5"/>
    <n v="218.1"/>
    <s v=""/>
    <s v=""/>
    <s v=""/>
  </r>
  <r>
    <d v="2024-10-13T00:00:00"/>
    <x v="286"/>
    <n v="1700"/>
    <d v="1902-03-05T17:00:00"/>
    <m/>
    <n v="0.56200000000000006"/>
    <n v="0.503"/>
    <n v="3.5230000000000001"/>
    <n v="77.215999999999994"/>
    <n v="11.467000000000001"/>
    <n v="41.5"/>
    <n v="6.2E-2"/>
    <n v="8.2000000000000003E-2"/>
    <n v="0"/>
    <n v="78.125"/>
    <m/>
    <m/>
    <m/>
    <m/>
    <n v="2871700"/>
    <n v="41.3"/>
    <n v="78.099999999999994"/>
    <s v=""/>
    <s v=""/>
    <s v=""/>
  </r>
  <r>
    <d v="2024-10-13T00:00:00"/>
    <x v="286"/>
    <n v="1800"/>
    <d v="1902-03-05T18:00:00"/>
    <m/>
    <n v="0.56200000000000006"/>
    <n v="0.503"/>
    <n v="3.02"/>
    <n v="89.850999999999999"/>
    <n v="10.1"/>
    <n v="46"/>
    <n v="6.3E-2"/>
    <n v="8.2000000000000003E-2"/>
    <n v="0"/>
    <n v="0.625"/>
    <m/>
    <m/>
    <m/>
    <m/>
    <n v="2871800"/>
    <n v="0"/>
    <n v="0"/>
    <s v=""/>
    <s v=""/>
    <s v=""/>
  </r>
  <r>
    <d v="2024-10-13T00:00:00"/>
    <x v="286"/>
    <n v="1900"/>
    <d v="1902-03-05T19:00:00"/>
    <m/>
    <n v="1.264"/>
    <n v="0"/>
    <n v="3.5230000000000001"/>
    <n v="113.718"/>
    <n v="9.2620000000000005"/>
    <n v="49.8"/>
    <n v="6.2E-2"/>
    <n v="8.2000000000000003E-2"/>
    <n v="0"/>
    <n v="0.625"/>
    <m/>
    <m/>
    <m/>
    <m/>
    <n v="2871900"/>
    <n v="0"/>
    <n v="0"/>
    <s v=""/>
    <s v=""/>
    <s v=""/>
  </r>
  <r>
    <d v="2024-10-13T00:00:00"/>
    <x v="286"/>
    <n v="2000"/>
    <d v="1902-03-05T20:00:00"/>
    <m/>
    <n v="1.147"/>
    <n v="0"/>
    <n v="2.516"/>
    <n v="155.83500000000001"/>
    <n v="8.2949999999999999"/>
    <n v="53.9"/>
    <n v="6.0999999999999999E-2"/>
    <n v="8.3000000000000004E-2"/>
    <n v="0"/>
    <n v="0.625"/>
    <m/>
    <m/>
    <m/>
    <m/>
    <n v="2872000"/>
    <n v="0"/>
    <n v="0"/>
    <s v=""/>
    <s v=""/>
    <s v=""/>
  </r>
  <r>
    <d v="2024-10-13T00:00:00"/>
    <x v="286"/>
    <n v="2100"/>
    <d v="1902-03-05T21:00:00"/>
    <m/>
    <n v="0.21099999999999999"/>
    <n v="0"/>
    <n v="1.51"/>
    <n v="213.39599999999999"/>
    <n v="6.8639999999999999"/>
    <n v="55.5"/>
    <n v="6.0999999999999999E-2"/>
    <n v="8.3000000000000004E-2"/>
    <n v="0"/>
    <n v="0.625"/>
    <m/>
    <m/>
    <m/>
    <m/>
    <n v="2872100"/>
    <n v="0"/>
    <n v="0"/>
    <s v=""/>
    <s v=""/>
    <s v=""/>
  </r>
  <r>
    <d v="2024-10-13T00:00:00"/>
    <x v="286"/>
    <n v="2200"/>
    <d v="1902-03-05T22:00:00"/>
    <m/>
    <n v="0.91300000000000003"/>
    <n v="0"/>
    <n v="2.0129999999999999"/>
    <n v="299.03500000000003"/>
    <n v="7.3680000000000003"/>
    <n v="57.8"/>
    <n v="0.06"/>
    <n v="8.3000000000000004E-2"/>
    <n v="0"/>
    <n v="0.625"/>
    <m/>
    <m/>
    <m/>
    <m/>
    <n v="2872200"/>
    <n v="0"/>
    <n v="0"/>
    <s v=""/>
    <s v=""/>
    <s v=""/>
  </r>
  <r>
    <d v="2024-10-13T00:00:00"/>
    <x v="286"/>
    <n v="2300"/>
    <d v="1902-03-05T23:00:00"/>
    <m/>
    <n v="0.44500000000000001"/>
    <n v="0"/>
    <n v="2.516"/>
    <n v="324.30599999999998"/>
    <n v="8.02"/>
    <n v="59.4"/>
    <n v="5.8000000000000003E-2"/>
    <n v="8.3000000000000004E-2"/>
    <n v="0"/>
    <n v="0.625"/>
    <m/>
    <m/>
    <m/>
    <m/>
    <n v="2872300"/>
    <n v="0"/>
    <n v="0"/>
    <s v=""/>
    <s v=""/>
    <s v=""/>
  </r>
  <r>
    <d v="2024-10-13T00:00:00"/>
    <x v="286"/>
    <n v="2400"/>
    <d v="1902-03-06T00:00:00"/>
    <m/>
    <n v="0.91300000000000003"/>
    <n v="0"/>
    <n v="2.0129999999999999"/>
    <n v="67.388000000000005"/>
    <n v="6.2809999999999997"/>
    <n v="58.8"/>
    <n v="5.8000000000000003E-2"/>
    <n v="8.3000000000000004E-2"/>
    <n v="0"/>
    <n v="0.625"/>
    <m/>
    <m/>
    <m/>
    <m/>
    <n v="2872400"/>
    <n v="0"/>
    <n v="0"/>
    <n v="5.8000000000000003E-2"/>
    <n v="8.3000000000000004E-2"/>
    <n v="8.9999999999999993E-3"/>
  </r>
  <r>
    <d v="2024-10-14T00:00:00"/>
    <x v="287"/>
    <n v="100"/>
    <d v="1902-03-06T01:00:00"/>
    <m/>
    <n v="0.91300000000000003"/>
    <n v="0"/>
    <n v="3.02"/>
    <n v="47.732999999999997"/>
    <n v="7.5190000000000001"/>
    <n v="59.6"/>
    <n v="5.8000000000000003E-2"/>
    <n v="8.2000000000000003E-2"/>
    <n v="0"/>
    <n v="0.625"/>
    <m/>
    <m/>
    <m/>
    <m/>
    <n v="2880100"/>
    <n v="0"/>
    <n v="0"/>
    <s v=""/>
    <s v=""/>
    <s v=""/>
  </r>
  <r>
    <d v="2024-10-14T00:00:00"/>
    <x v="287"/>
    <n v="200"/>
    <d v="1902-03-06T02:00:00"/>
    <m/>
    <n v="0.67900000000000005"/>
    <n v="0.503"/>
    <n v="4.0259999999999998"/>
    <n v="50.540999999999997"/>
    <n v="6.94"/>
    <n v="59.3"/>
    <n v="5.7000000000000002E-2"/>
    <n v="8.3000000000000004E-2"/>
    <n v="0"/>
    <n v="0.625"/>
    <m/>
    <m/>
    <m/>
    <m/>
    <n v="2880200"/>
    <n v="0"/>
    <n v="0"/>
    <s v=""/>
    <s v=""/>
    <s v=""/>
  </r>
  <r>
    <d v="2024-10-14T00:00:00"/>
    <x v="287"/>
    <n v="300"/>
    <d v="1902-03-06T03:00:00"/>
    <m/>
    <n v="1.147"/>
    <n v="0.503"/>
    <n v="4.0259999999999998"/>
    <n v="61.773000000000003"/>
    <n v="7.67"/>
    <n v="59.1"/>
    <n v="5.7000000000000002E-2"/>
    <n v="8.2000000000000003E-2"/>
    <n v="0"/>
    <n v="0.625"/>
    <m/>
    <m/>
    <m/>
    <m/>
    <n v="2880300"/>
    <n v="0"/>
    <n v="0"/>
    <s v=""/>
    <s v=""/>
    <s v=""/>
  </r>
  <r>
    <d v="2024-10-14T00:00:00"/>
    <x v="287"/>
    <n v="400"/>
    <d v="1902-03-06T04:00:00"/>
    <m/>
    <n v="1.147"/>
    <n v="0.503"/>
    <n v="4.5289999999999999"/>
    <n v="74.408000000000001"/>
    <n v="7.8449999999999998"/>
    <n v="59.1"/>
    <n v="5.7000000000000002E-2"/>
    <n v="8.2000000000000003E-2"/>
    <n v="0"/>
    <n v="0.625"/>
    <m/>
    <m/>
    <m/>
    <m/>
    <n v="2880400"/>
    <n v="0"/>
    <n v="0"/>
    <s v=""/>
    <s v=""/>
    <s v=""/>
  </r>
  <r>
    <d v="2024-10-14T00:00:00"/>
    <x v="287"/>
    <n v="500"/>
    <d v="1902-03-06T05:00:00"/>
    <m/>
    <n v="0.79600000000000004"/>
    <n v="1.51"/>
    <n v="6.0389999999999997"/>
    <n v="8.4239999999999995"/>
    <n v="6.077"/>
    <n v="59.8"/>
    <n v="5.6000000000000001E-2"/>
    <n v="8.2000000000000003E-2"/>
    <n v="0"/>
    <n v="0.625"/>
    <m/>
    <m/>
    <m/>
    <m/>
    <n v="2880500"/>
    <n v="0"/>
    <n v="0"/>
    <s v=""/>
    <s v=""/>
    <s v=""/>
  </r>
  <r>
    <d v="2024-10-14T00:00:00"/>
    <x v="287"/>
    <n v="600"/>
    <d v="1902-03-06T06:00:00"/>
    <m/>
    <n v="0.91300000000000003"/>
    <n v="2.0129999999999999"/>
    <n v="5.0330000000000004"/>
    <n v="346.76900000000001"/>
    <n v="6.6870000000000003"/>
    <n v="63.1"/>
    <n v="5.5E-2"/>
    <n v="8.2000000000000003E-2"/>
    <n v="0"/>
    <n v="0.625"/>
    <m/>
    <m/>
    <m/>
    <m/>
    <n v="2880600"/>
    <n v="0"/>
    <n v="0"/>
    <s v=""/>
    <s v=""/>
    <s v=""/>
  </r>
  <r>
    <d v="2024-10-14T00:00:00"/>
    <x v="287"/>
    <n v="700"/>
    <d v="1902-03-06T07:00:00"/>
    <m/>
    <n v="0.67900000000000005"/>
    <n v="0.503"/>
    <n v="4.5289999999999999"/>
    <n v="54.753"/>
    <n v="7.3929999999999998"/>
    <n v="61.5"/>
    <n v="5.5E-2"/>
    <n v="8.2000000000000003E-2"/>
    <n v="0"/>
    <n v="21.875"/>
    <m/>
    <m/>
    <m/>
    <m/>
    <n v="2880700"/>
    <n v="14.3"/>
    <n v="21.9"/>
    <s v=""/>
    <s v=""/>
    <s v=""/>
  </r>
  <r>
    <d v="2024-10-14T00:00:00"/>
    <x v="287"/>
    <n v="800"/>
    <d v="1902-03-06T08:00:00"/>
    <m/>
    <n v="0.79600000000000004"/>
    <n v="0.503"/>
    <n v="4.0259999999999998"/>
    <n v="70.195999999999998"/>
    <n v="9.8290000000000006"/>
    <n v="58.3"/>
    <n v="5.5E-2"/>
    <n v="8.2000000000000003E-2"/>
    <n v="0"/>
    <n v="135.625"/>
    <m/>
    <m/>
    <m/>
    <m/>
    <n v="2880800"/>
    <n v="142"/>
    <n v="135.6"/>
    <s v=""/>
    <s v=""/>
    <s v=""/>
  </r>
  <r>
    <d v="2024-10-14T00:00:00"/>
    <x v="287"/>
    <n v="900"/>
    <d v="1902-03-06T09:00:00"/>
    <m/>
    <n v="1.03"/>
    <n v="0.503"/>
    <n v="3.5230000000000001"/>
    <n v="56.156999999999996"/>
    <n v="10.882999999999999"/>
    <n v="53.6"/>
    <n v="5.5E-2"/>
    <n v="8.2000000000000003E-2"/>
    <n v="0"/>
    <n v="264.375"/>
    <m/>
    <m/>
    <m/>
    <m/>
    <n v="2880900"/>
    <n v="296.8"/>
    <n v="264.39999999999998"/>
    <s v=""/>
    <s v=""/>
    <s v=""/>
  </r>
  <r>
    <d v="2024-10-14T00:00:00"/>
    <x v="287"/>
    <n v="1000"/>
    <d v="1902-03-06T10:00:00"/>
    <m/>
    <n v="1.264"/>
    <n v="1.51"/>
    <n v="5.5359999999999996"/>
    <n v="7.02"/>
    <n v="10.467000000000001"/>
    <n v="56.2"/>
    <n v="5.5E-2"/>
    <n v="8.2000000000000003E-2"/>
    <n v="0"/>
    <n v="256.875"/>
    <m/>
    <m/>
    <m/>
    <m/>
    <n v="2881000"/>
    <n v="425.3"/>
    <n v="256.89999999999998"/>
    <s v=""/>
    <s v=""/>
    <s v=""/>
  </r>
  <r>
    <d v="2024-10-14T00:00:00"/>
    <x v="287"/>
    <n v="1100"/>
    <d v="1902-03-06T11:00:00"/>
    <m/>
    <n v="0.44500000000000001"/>
    <n v="1.0069999999999999"/>
    <n v="4.5289999999999999"/>
    <n v="11.231"/>
    <n v="11.029"/>
    <n v="57"/>
    <n v="5.5E-2"/>
    <n v="8.2000000000000003E-2"/>
    <n v="0"/>
    <n v="263.125"/>
    <m/>
    <m/>
    <m/>
    <m/>
    <n v="2881100"/>
    <n v="511"/>
    <n v="263.10000000000002"/>
    <s v=""/>
    <s v=""/>
    <s v=""/>
  </r>
  <r>
    <d v="2024-10-14T00:00:00"/>
    <x v="287"/>
    <n v="1200"/>
    <d v="1902-03-06T12:00:00"/>
    <m/>
    <n v="0.44500000000000001"/>
    <n v="1.0069999999999999"/>
    <n v="4.5289999999999999"/>
    <n v="12.635"/>
    <n v="11.37"/>
    <n v="54.2"/>
    <n v="5.6000000000000001E-2"/>
    <n v="8.2000000000000003E-2"/>
    <n v="0"/>
    <n v="341.875"/>
    <m/>
    <m/>
    <m/>
    <m/>
    <n v="2881200"/>
    <n v="545.5"/>
    <n v="341.9"/>
    <s v=""/>
    <s v=""/>
    <s v=""/>
  </r>
  <r>
    <d v="2024-10-14T00:00:00"/>
    <x v="287"/>
    <n v="1300"/>
    <d v="1902-03-06T13:00:00"/>
    <m/>
    <n v="1.732"/>
    <n v="1.0069999999999999"/>
    <n v="4.0259999999999998"/>
    <n v="30.885999999999999"/>
    <n v="14.002000000000001"/>
    <n v="53.5"/>
    <n v="5.6000000000000001E-2"/>
    <n v="8.2000000000000003E-2"/>
    <n v="0"/>
    <n v="353.125"/>
    <m/>
    <m/>
    <m/>
    <m/>
    <n v="2881300"/>
    <n v="525.79999999999995"/>
    <n v="353.1"/>
    <s v=""/>
    <s v=""/>
    <s v=""/>
  </r>
  <r>
    <d v="2024-10-14T00:00:00"/>
    <x v="287"/>
    <n v="1400"/>
    <d v="1902-03-06T14:00:00"/>
    <m/>
    <n v="1.381"/>
    <n v="2.0129999999999999"/>
    <n v="5.5359999999999996"/>
    <n v="51.945"/>
    <n v="16.32"/>
    <n v="45.9"/>
    <n v="5.6000000000000001E-2"/>
    <n v="8.2000000000000003E-2"/>
    <n v="0"/>
    <n v="503.125"/>
    <m/>
    <m/>
    <m/>
    <m/>
    <n v="2881400"/>
    <n v="453.3"/>
    <n v="503.1"/>
    <s v=""/>
    <s v=""/>
    <s v=""/>
  </r>
  <r>
    <d v="2024-10-14T00:00:00"/>
    <x v="287"/>
    <n v="1500"/>
    <d v="1902-03-06T15:00:00"/>
    <m/>
    <n v="0.79600000000000004"/>
    <n v="2.0129999999999999"/>
    <n v="5.0330000000000004"/>
    <n v="98.275000000000006"/>
    <n v="12.702999999999999"/>
    <n v="44.9"/>
    <n v="5.8000000000000003E-2"/>
    <n v="8.2000000000000003E-2"/>
    <n v="0"/>
    <n v="305.625"/>
    <m/>
    <m/>
    <m/>
    <m/>
    <n v="2881500"/>
    <n v="335.2"/>
    <n v="305.60000000000002"/>
    <s v=""/>
    <s v=""/>
    <s v=""/>
  </r>
  <r>
    <d v="2024-10-14T00:00:00"/>
    <x v="287"/>
    <n v="1600"/>
    <d v="1902-03-06T16:00:00"/>
    <m/>
    <n v="0.79600000000000004"/>
    <n v="0.503"/>
    <n v="3.02"/>
    <n v="95.466999999999999"/>
    <n v="11.053000000000001"/>
    <n v="52.6"/>
    <n v="5.8000000000000003E-2"/>
    <n v="8.2000000000000003E-2"/>
    <n v="0"/>
    <n v="103.125"/>
    <m/>
    <m/>
    <m/>
    <m/>
    <n v="2881600"/>
    <n v="184.8"/>
    <n v="103.1"/>
    <s v=""/>
    <s v=""/>
    <s v=""/>
  </r>
  <r>
    <d v="2024-10-14T00:00:00"/>
    <x v="287"/>
    <n v="1700"/>
    <d v="1902-03-06T17:00:00"/>
    <m/>
    <n v="1.03"/>
    <n v="0"/>
    <n v="2.0129999999999999"/>
    <n v="85.638999999999996"/>
    <n v="10.32"/>
    <n v="55"/>
    <n v="5.8000000000000003E-2"/>
    <n v="8.2000000000000003E-2"/>
    <n v="0"/>
    <n v="16.875"/>
    <m/>
    <m/>
    <m/>
    <m/>
    <n v="2881700"/>
    <n v="37.299999999999997"/>
    <n v="16.899999999999999"/>
    <s v=""/>
    <s v=""/>
    <s v=""/>
  </r>
  <r>
    <d v="2024-10-14T00:00:00"/>
    <x v="287"/>
    <n v="1800"/>
    <d v="1902-03-06T18:00:00"/>
    <m/>
    <n v="1.147"/>
    <n v="0"/>
    <n v="2.516"/>
    <n v="133.37299999999999"/>
    <n v="8.6180000000000003"/>
    <n v="63.6"/>
    <n v="5.8000000000000003E-2"/>
    <n v="8.2000000000000003E-2"/>
    <n v="0"/>
    <n v="0.625"/>
    <m/>
    <m/>
    <m/>
    <m/>
    <n v="2881800"/>
    <n v="0"/>
    <n v="0"/>
    <s v=""/>
    <s v=""/>
    <s v=""/>
  </r>
  <r>
    <d v="2024-10-14T00:00:00"/>
    <x v="287"/>
    <n v="1900"/>
    <d v="1902-03-06T19:00:00"/>
    <m/>
    <n v="0.79600000000000004"/>
    <n v="0"/>
    <n v="3.02"/>
    <n v="105.294"/>
    <n v="7.242"/>
    <n v="70.400000000000006"/>
    <n v="5.8000000000000003E-2"/>
    <n v="8.3000000000000004E-2"/>
    <n v="0"/>
    <n v="0.625"/>
    <m/>
    <m/>
    <m/>
    <m/>
    <n v="2881900"/>
    <n v="0"/>
    <n v="0"/>
    <s v=""/>
    <s v=""/>
    <s v=""/>
  </r>
  <r>
    <d v="2024-10-14T00:00:00"/>
    <x v="287"/>
    <n v="2000"/>
    <d v="1902-03-06T20:00:00"/>
    <m/>
    <n v="0.67900000000000005"/>
    <n v="0"/>
    <n v="1.51"/>
    <n v="51.945"/>
    <n v="7.569"/>
    <n v="74.2"/>
    <n v="5.8000000000000003E-2"/>
    <n v="8.3000000000000004E-2"/>
    <n v="0"/>
    <n v="0.625"/>
    <m/>
    <m/>
    <m/>
    <m/>
    <n v="2882000"/>
    <n v="0"/>
    <n v="0"/>
    <s v=""/>
    <s v=""/>
    <s v=""/>
  </r>
  <r>
    <d v="2024-10-14T00:00:00"/>
    <x v="287"/>
    <n v="2100"/>
    <d v="1902-03-06T21:00:00"/>
    <m/>
    <n v="-0.49099999999999999"/>
    <n v="0"/>
    <n v="1.51"/>
    <n v="164.25899999999999"/>
    <n v="6.1020000000000003"/>
    <n v="80.8"/>
    <n v="5.8000000000000003E-2"/>
    <n v="8.2000000000000003E-2"/>
    <n v="0"/>
    <n v="0.625"/>
    <m/>
    <m/>
    <m/>
    <m/>
    <n v="2882100"/>
    <n v="0"/>
    <n v="0"/>
    <s v=""/>
    <s v=""/>
    <s v=""/>
  </r>
  <r>
    <d v="2024-10-14T00:00:00"/>
    <x v="287"/>
    <n v="2200"/>
    <d v="1902-03-06T22:00:00"/>
    <m/>
    <n v="0.67900000000000005"/>
    <n v="0"/>
    <n v="2.0129999999999999"/>
    <n v="192.33699999999999"/>
    <n v="6.1280000000000001"/>
    <n v="80.599999999999994"/>
    <n v="5.8000000000000003E-2"/>
    <n v="8.3000000000000004E-2"/>
    <n v="0"/>
    <n v="0.625"/>
    <m/>
    <m/>
    <m/>
    <m/>
    <n v="2882200"/>
    <n v="0"/>
    <n v="0"/>
    <s v=""/>
    <s v=""/>
    <s v=""/>
  </r>
  <r>
    <d v="2024-10-14T00:00:00"/>
    <x v="287"/>
    <n v="2300"/>
    <d v="1902-03-06T23:00:00"/>
    <m/>
    <n v="0.32800000000000001"/>
    <n v="0"/>
    <n v="4.0259999999999998"/>
    <n v="147.41200000000001"/>
    <n v="6.8639999999999999"/>
    <n v="76.099999999999994"/>
    <n v="5.7000000000000002E-2"/>
    <n v="8.3000000000000004E-2"/>
    <n v="0"/>
    <n v="0.625"/>
    <m/>
    <m/>
    <m/>
    <m/>
    <n v="2882300"/>
    <n v="0"/>
    <n v="0"/>
    <s v=""/>
    <s v=""/>
    <s v=""/>
  </r>
  <r>
    <d v="2024-10-14T00:00:00"/>
    <x v="287"/>
    <n v="2400"/>
    <d v="1902-03-07T00:00:00"/>
    <m/>
    <n v="0.56200000000000006"/>
    <n v="0"/>
    <n v="1.0069999999999999"/>
    <n v="189.529"/>
    <n v="5.9240000000000004"/>
    <n v="76.599999999999994"/>
    <n v="5.7000000000000002E-2"/>
    <n v="8.3000000000000004E-2"/>
    <n v="0"/>
    <n v="0.625"/>
    <m/>
    <m/>
    <m/>
    <m/>
    <n v="2882400"/>
    <n v="0"/>
    <n v="0"/>
    <n v="5.7000000000000002E-2"/>
    <n v="8.3000000000000004E-2"/>
    <n v="6.0000000000000001E-3"/>
  </r>
  <r>
    <d v="2024-10-15T00:00:00"/>
    <x v="288"/>
    <n v="100"/>
    <d v="1902-03-07T01:00:00"/>
    <m/>
    <n v="0.67900000000000005"/>
    <n v="0"/>
    <n v="1.0069999999999999"/>
    <n v="258.322"/>
    <n v="6.6109999999999998"/>
    <n v="78.7"/>
    <n v="5.6000000000000001E-2"/>
    <n v="8.3000000000000004E-2"/>
    <n v="0"/>
    <n v="0.625"/>
    <m/>
    <m/>
    <m/>
    <m/>
    <n v="2890100"/>
    <n v="0"/>
    <n v="0"/>
    <s v=""/>
    <s v=""/>
    <s v=""/>
  </r>
  <r>
    <d v="2024-10-15T00:00:00"/>
    <x v="288"/>
    <n v="200"/>
    <d v="1902-03-07T02:00:00"/>
    <m/>
    <n v="0.56200000000000006"/>
    <n v="0"/>
    <n v="1.0069999999999999"/>
    <n v="40.713999999999999"/>
    <n v="6.6609999999999996"/>
    <n v="77.400000000000006"/>
    <n v="5.5E-2"/>
    <n v="8.2000000000000003E-2"/>
    <n v="0"/>
    <n v="0.625"/>
    <m/>
    <m/>
    <m/>
    <m/>
    <n v="2890200"/>
    <n v="0"/>
    <n v="0"/>
    <s v=""/>
    <s v=""/>
    <s v=""/>
  </r>
  <r>
    <d v="2024-10-15T00:00:00"/>
    <x v="288"/>
    <n v="300"/>
    <d v="1902-03-07T03:00:00"/>
    <m/>
    <n v="0.44500000000000001"/>
    <n v="0.503"/>
    <n v="4.5289999999999999"/>
    <n v="346.76900000000001"/>
    <n v="7.3680000000000003"/>
    <n v="80.5"/>
    <n v="5.6000000000000001E-2"/>
    <n v="8.2000000000000003E-2"/>
    <n v="0"/>
    <n v="0.625"/>
    <m/>
    <m/>
    <m/>
    <m/>
    <n v="2890300"/>
    <n v="0"/>
    <n v="0"/>
    <s v=""/>
    <s v=""/>
    <s v=""/>
  </r>
  <r>
    <d v="2024-10-15T00:00:00"/>
    <x v="288"/>
    <n v="400"/>
    <d v="1902-03-07T04:00:00"/>
    <m/>
    <n v="1.264"/>
    <n v="0"/>
    <n v="3.02"/>
    <n v="12.635"/>
    <n v="6.585"/>
    <n v="71.900000000000006"/>
    <n v="5.5E-2"/>
    <n v="8.2000000000000003E-2"/>
    <n v="0"/>
    <n v="0.625"/>
    <m/>
    <m/>
    <m/>
    <m/>
    <n v="2890400"/>
    <n v="0"/>
    <n v="0"/>
    <s v=""/>
    <s v=""/>
    <s v=""/>
  </r>
  <r>
    <d v="2024-10-15T00:00:00"/>
    <x v="288"/>
    <n v="500"/>
    <d v="1902-03-07T05:00:00"/>
    <m/>
    <n v="0.91300000000000003"/>
    <n v="1.51"/>
    <n v="4.0259999999999998"/>
    <n v="328.51799999999997"/>
    <n v="6.7119999999999997"/>
    <n v="77.8"/>
    <n v="5.5E-2"/>
    <n v="8.2000000000000003E-2"/>
    <n v="0"/>
    <n v="0.625"/>
    <m/>
    <m/>
    <m/>
    <m/>
    <n v="2890500"/>
    <n v="0"/>
    <n v="0"/>
    <s v=""/>
    <s v=""/>
    <s v=""/>
  </r>
  <r>
    <d v="2024-10-15T00:00:00"/>
    <x v="288"/>
    <n v="600"/>
    <d v="1902-03-07T06:00:00"/>
    <m/>
    <n v="0.91300000000000003"/>
    <n v="1.51"/>
    <n v="4.0259999999999998"/>
    <n v="334.13299999999998"/>
    <n v="6.7119999999999997"/>
    <n v="78.099999999999994"/>
    <n v="5.5E-2"/>
    <n v="8.2000000000000003E-2"/>
    <n v="0"/>
    <n v="0.625"/>
    <m/>
    <m/>
    <m/>
    <m/>
    <n v="2890600"/>
    <n v="0"/>
    <n v="0"/>
    <s v=""/>
    <s v=""/>
    <s v=""/>
  </r>
  <r>
    <d v="2024-10-15T00:00:00"/>
    <x v="288"/>
    <n v="700"/>
    <d v="1902-03-07T07:00:00"/>
    <m/>
    <n v="0.79600000000000004"/>
    <n v="1.0069999999999999"/>
    <n v="4.0259999999999998"/>
    <n v="346.76900000000001"/>
    <n v="6.6870000000000003"/>
    <n v="79.900000000000006"/>
    <n v="5.5E-2"/>
    <n v="8.2000000000000003E-2"/>
    <n v="0"/>
    <n v="6.875"/>
    <m/>
    <m/>
    <m/>
    <m/>
    <n v="2890700"/>
    <n v="12.8"/>
    <n v="6.9"/>
    <s v=""/>
    <s v=""/>
    <s v=""/>
  </r>
  <r>
    <d v="2024-10-15T00:00:00"/>
    <x v="288"/>
    <n v="800"/>
    <d v="1902-03-07T08:00:00"/>
    <m/>
    <n v="0.91300000000000003"/>
    <n v="0.503"/>
    <n v="3.5230000000000001"/>
    <n v="23.867000000000001"/>
    <n v="7.6189999999999998"/>
    <n v="79.099999999999994"/>
    <n v="5.5E-2"/>
    <n v="8.2000000000000003E-2"/>
    <n v="0"/>
    <n v="54.375"/>
    <m/>
    <m/>
    <m/>
    <m/>
    <n v="2890800"/>
    <n v="137.69999999999999"/>
    <n v="54.4"/>
    <s v=""/>
    <s v=""/>
    <s v=""/>
  </r>
  <r>
    <d v="2024-10-15T00:00:00"/>
    <x v="288"/>
    <n v="900"/>
    <d v="1902-03-07T09:00:00"/>
    <m/>
    <n v="0.91300000000000003"/>
    <n v="0.503"/>
    <n v="3.5230000000000001"/>
    <n v="68.792000000000002"/>
    <n v="7.4939999999999998"/>
    <n v="80.599999999999994"/>
    <n v="5.5E-2"/>
    <n v="8.2000000000000003E-2"/>
    <n v="0"/>
    <n v="63.125"/>
    <m/>
    <m/>
    <m/>
    <m/>
    <n v="2890900"/>
    <n v="291.7"/>
    <n v="63.1"/>
    <s v=""/>
    <s v=""/>
    <s v=""/>
  </r>
  <r>
    <d v="2024-10-15T00:00:00"/>
    <x v="288"/>
    <n v="1000"/>
    <d v="1902-03-07T10:00:00"/>
    <m/>
    <n v="0.67900000000000005"/>
    <n v="0.503"/>
    <n v="3.5230000000000001"/>
    <n v="57.561"/>
    <n v="7.6189999999999998"/>
    <n v="81.900000000000006"/>
    <n v="5.5E-2"/>
    <n v="8.2000000000000003E-2"/>
    <n v="0"/>
    <n v="89.375"/>
    <m/>
    <m/>
    <m/>
    <m/>
    <n v="2891000"/>
    <n v="419.5"/>
    <n v="89.4"/>
    <s v=""/>
    <s v=""/>
    <s v=""/>
  </r>
  <r>
    <d v="2024-10-15T00:00:00"/>
    <x v="288"/>
    <n v="1100"/>
    <d v="1902-03-07T11:00:00"/>
    <m/>
    <n v="-2.3E-2"/>
    <n v="0.503"/>
    <n v="3.02"/>
    <n v="99.677999999999997"/>
    <n v="8.2949999999999999"/>
    <n v="82"/>
    <n v="5.5E-2"/>
    <n v="8.2000000000000003E-2"/>
    <n v="0"/>
    <n v="139.375"/>
    <m/>
    <m/>
    <m/>
    <m/>
    <n v="2891100"/>
    <n v="505"/>
    <n v="139.4"/>
    <s v=""/>
    <s v=""/>
    <s v=""/>
  </r>
  <r>
    <d v="2024-10-15T00:00:00"/>
    <x v="288"/>
    <n v="1200"/>
    <d v="1902-03-07T12:00:00"/>
    <m/>
    <n v="0.67900000000000005"/>
    <n v="0.503"/>
    <n v="3.02"/>
    <n v="109.506"/>
    <n v="7.7949999999999999"/>
    <n v="81.5"/>
    <n v="5.5E-2"/>
    <n v="8.2000000000000003E-2"/>
    <n v="0"/>
    <n v="135.625"/>
    <m/>
    <m/>
    <m/>
    <m/>
    <n v="2891200"/>
    <n v="539.20000000000005"/>
    <n v="135.6"/>
    <s v=""/>
    <s v=""/>
    <s v=""/>
  </r>
  <r>
    <d v="2024-10-15T00:00:00"/>
    <x v="288"/>
    <n v="1300"/>
    <d v="1902-03-07T13:00:00"/>
    <m/>
    <n v="0.21099999999999999"/>
    <n v="0.503"/>
    <n v="3.5230000000000001"/>
    <n v="65.983999999999995"/>
    <n v="8.1950000000000003"/>
    <n v="80.400000000000006"/>
    <n v="5.5E-2"/>
    <n v="8.2000000000000003E-2"/>
    <n v="0"/>
    <n v="174.375"/>
    <m/>
    <m/>
    <m/>
    <m/>
    <n v="2891300"/>
    <n v="519"/>
    <n v="174.4"/>
    <s v=""/>
    <s v=""/>
    <s v=""/>
  </r>
  <r>
    <d v="2024-10-15T00:00:00"/>
    <x v="288"/>
    <n v="1400"/>
    <d v="1902-03-07T14:00:00"/>
    <m/>
    <n v="0.21099999999999999"/>
    <n v="0.503"/>
    <n v="3.02"/>
    <n v="355.19200000000001"/>
    <n v="7.7450000000000001"/>
    <n v="81.900000000000006"/>
    <n v="5.5E-2"/>
    <n v="8.2000000000000003E-2"/>
    <n v="0"/>
    <n v="96.875"/>
    <m/>
    <m/>
    <m/>
    <m/>
    <n v="2891400"/>
    <n v="446.3"/>
    <n v="96.9"/>
    <s v=""/>
    <s v=""/>
    <s v=""/>
  </r>
  <r>
    <d v="2024-10-15T00:00:00"/>
    <x v="288"/>
    <n v="1500"/>
    <d v="1902-03-07T15:00:00"/>
    <m/>
    <n v="0.44500000000000001"/>
    <n v="0.503"/>
    <n v="3.02"/>
    <n v="353.78800000000001"/>
    <n v="6.7880000000000003"/>
    <n v="84.8"/>
    <n v="5.5E-2"/>
    <n v="8.2000000000000003E-2"/>
    <n v="0.2"/>
    <n v="39.375"/>
    <m/>
    <m/>
    <m/>
    <m/>
    <n v="2891500"/>
    <n v="328.2"/>
    <n v="39.4"/>
    <s v=""/>
    <s v=""/>
    <s v=""/>
  </r>
  <r>
    <d v="2024-10-15T00:00:00"/>
    <x v="288"/>
    <n v="1600"/>
    <d v="1902-03-07T16:00:00"/>
    <m/>
    <n v="-0.14000000000000001"/>
    <n v="0"/>
    <n v="2.0129999999999999"/>
    <n v="84.234999999999999"/>
    <n v="6.3819999999999997"/>
    <n v="91.9"/>
    <n v="5.6000000000000001E-2"/>
    <n v="0.08"/>
    <n v="0.4"/>
    <n v="30.625"/>
    <m/>
    <m/>
    <m/>
    <m/>
    <n v="2891600"/>
    <n v="178.3"/>
    <n v="30.6"/>
    <s v=""/>
    <s v=""/>
    <s v=""/>
  </r>
  <r>
    <d v="2024-10-15T00:00:00"/>
    <x v="288"/>
    <n v="1700"/>
    <d v="1902-03-07T17:00:00"/>
    <m/>
    <n v="-0.14000000000000001"/>
    <n v="0.503"/>
    <n v="3.02"/>
    <n v="84.234999999999999"/>
    <n v="6.2039999999999997"/>
    <n v="94"/>
    <n v="5.8000000000000003E-2"/>
    <n v="7.9000000000000001E-2"/>
    <n v="0.6"/>
    <n v="10.625"/>
    <m/>
    <m/>
    <m/>
    <m/>
    <n v="2891700"/>
    <n v="33.700000000000003"/>
    <n v="10.6"/>
    <s v=""/>
    <s v=""/>
    <s v=""/>
  </r>
  <r>
    <d v="2024-10-15T00:00:00"/>
    <x v="288"/>
    <n v="1800"/>
    <d v="1902-03-07T18:00:00"/>
    <m/>
    <n v="9.4E-2"/>
    <n v="1.0069999999999999"/>
    <n v="4.0259999999999998"/>
    <n v="195.14500000000001"/>
    <n v="4.6360000000000001"/>
    <n v="95.6"/>
    <n v="5.7000000000000002E-2"/>
    <n v="7.8E-2"/>
    <n v="3.601"/>
    <n v="0.625"/>
    <m/>
    <m/>
    <m/>
    <m/>
    <n v="2891800"/>
    <n v="0"/>
    <n v="0"/>
    <s v=""/>
    <s v=""/>
    <s v=""/>
  </r>
  <r>
    <d v="2024-10-15T00:00:00"/>
    <x v="288"/>
    <n v="1900"/>
    <d v="1902-03-07T19:00:00"/>
    <m/>
    <n v="0.21099999999999999"/>
    <n v="0"/>
    <n v="3.5230000000000001"/>
    <n v="157.239"/>
    <n v="4.5579999999999998"/>
    <n v="96.4"/>
    <n v="5.8000000000000003E-2"/>
    <n v="7.8E-2"/>
    <n v="1"/>
    <n v="0.625"/>
    <m/>
    <m/>
    <m/>
    <m/>
    <n v="2891900"/>
    <n v="0"/>
    <n v="0"/>
    <s v=""/>
    <s v=""/>
    <s v=""/>
  </r>
  <r>
    <d v="2024-10-15T00:00:00"/>
    <x v="288"/>
    <n v="2000"/>
    <d v="1902-03-07T20:00:00"/>
    <m/>
    <n v="0.91300000000000003"/>
    <n v="0"/>
    <n v="1.51"/>
    <n v="154.43100000000001"/>
    <n v="4.6360000000000001"/>
    <n v="97.2"/>
    <n v="5.8999999999999997E-2"/>
    <n v="7.9000000000000001E-2"/>
    <n v="1"/>
    <n v="0.625"/>
    <m/>
    <m/>
    <m/>
    <m/>
    <n v="2892000"/>
    <n v="0"/>
    <n v="0"/>
    <s v=""/>
    <s v=""/>
    <s v=""/>
  </r>
  <r>
    <d v="2024-10-15T00:00:00"/>
    <x v="288"/>
    <n v="2100"/>
    <d v="1902-03-07T21:00:00"/>
    <m/>
    <n v="0.79600000000000004"/>
    <n v="0"/>
    <n v="3.02"/>
    <n v="153.02699999999999"/>
    <n v="4.3760000000000003"/>
    <n v="97.4"/>
    <n v="0.06"/>
    <n v="7.6999999999999999E-2"/>
    <n v="0.6"/>
    <n v="0.625"/>
    <m/>
    <m/>
    <m/>
    <m/>
    <n v="2892100"/>
    <n v="0"/>
    <n v="0"/>
    <s v=""/>
    <s v=""/>
    <s v=""/>
  </r>
  <r>
    <d v="2024-10-15T00:00:00"/>
    <x v="288"/>
    <n v="2200"/>
    <d v="1902-03-07T22:00:00"/>
    <m/>
    <n v="0.91300000000000003"/>
    <n v="0"/>
    <n v="2.516"/>
    <n v="150.22"/>
    <n v="4.1150000000000002"/>
    <n v="97.7"/>
    <n v="0.06"/>
    <n v="7.8E-2"/>
    <n v="0.4"/>
    <n v="0.625"/>
    <m/>
    <m/>
    <m/>
    <m/>
    <n v="2892200"/>
    <n v="0"/>
    <n v="0"/>
    <s v=""/>
    <s v=""/>
    <s v=""/>
  </r>
  <r>
    <d v="2024-10-15T00:00:00"/>
    <x v="288"/>
    <n v="2300"/>
    <d v="1902-03-07T23:00:00"/>
    <m/>
    <n v="0.79600000000000004"/>
    <n v="0"/>
    <n v="1.0069999999999999"/>
    <n v="162.85499999999999"/>
    <n v="3.5910000000000002"/>
    <n v="97.8"/>
    <n v="0.06"/>
    <n v="7.9000000000000001E-2"/>
    <n v="0.2"/>
    <n v="0.625"/>
    <m/>
    <m/>
    <m/>
    <m/>
    <n v="2892300"/>
    <n v="0"/>
    <n v="0"/>
    <s v=""/>
    <s v=""/>
    <s v=""/>
  </r>
  <r>
    <d v="2024-10-15T00:00:00"/>
    <x v="288"/>
    <n v="2400"/>
    <d v="1902-03-08T00:00:00"/>
    <m/>
    <n v="0.79600000000000004"/>
    <n v="0"/>
    <n v="1.51"/>
    <n v="151.624"/>
    <n v="3.6960000000000002"/>
    <n v="97.8"/>
    <n v="5.8999999999999997E-2"/>
    <n v="7.9000000000000001E-2"/>
    <n v="0"/>
    <n v="0.625"/>
    <m/>
    <m/>
    <m/>
    <m/>
    <n v="2892400"/>
    <n v="0"/>
    <n v="0"/>
    <n v="5.8999999999999997E-2"/>
    <n v="7.9000000000000001E-2"/>
    <n v="8.0000000000000002E-3"/>
  </r>
  <r>
    <d v="2024-10-16T00:00:00"/>
    <x v="289"/>
    <n v="100"/>
    <d v="1902-03-08T01:00:00"/>
    <m/>
    <n v="0.79600000000000004"/>
    <n v="0"/>
    <n v="1.51"/>
    <n v="75.811999999999998"/>
    <n v="3.7490000000000001"/>
    <n v="97.9"/>
    <n v="0.06"/>
    <n v="7.9000000000000001E-2"/>
    <n v="0"/>
    <n v="0.625"/>
    <m/>
    <m/>
    <m/>
    <m/>
    <n v="2900100"/>
    <n v="0"/>
    <n v="0"/>
    <s v=""/>
    <s v=""/>
    <s v=""/>
  </r>
  <r>
    <d v="2024-10-16T00:00:00"/>
    <x v="289"/>
    <n v="200"/>
    <d v="1902-03-08T02:00:00"/>
    <m/>
    <n v="0.79600000000000004"/>
    <n v="0.503"/>
    <n v="3.02"/>
    <n v="101.08199999999999"/>
    <n v="4.0890000000000004"/>
    <n v="98.2"/>
    <n v="0.06"/>
    <n v="7.9000000000000001E-2"/>
    <n v="0"/>
    <n v="0.625"/>
    <m/>
    <m/>
    <m/>
    <m/>
    <n v="2900200"/>
    <n v="0"/>
    <n v="0"/>
    <s v=""/>
    <s v=""/>
    <s v=""/>
  </r>
  <r>
    <d v="2024-10-16T00:00:00"/>
    <x v="289"/>
    <n v="300"/>
    <d v="1902-03-08T03:00:00"/>
    <m/>
    <n v="0.79600000000000004"/>
    <n v="0.503"/>
    <n v="3.5230000000000001"/>
    <n v="109.506"/>
    <n v="4.0629999999999997"/>
    <n v="98.6"/>
    <n v="5.8999999999999997E-2"/>
    <n v="7.9000000000000001E-2"/>
    <n v="0"/>
    <n v="0.625"/>
    <m/>
    <m/>
    <m/>
    <m/>
    <n v="2900300"/>
    <n v="0"/>
    <n v="0"/>
    <s v=""/>
    <s v=""/>
    <s v=""/>
  </r>
  <r>
    <d v="2024-10-16T00:00:00"/>
    <x v="289"/>
    <n v="400"/>
    <d v="1902-03-08T04:00:00"/>
    <m/>
    <n v="0.79600000000000004"/>
    <n v="0.503"/>
    <n v="3.5230000000000001"/>
    <n v="102.486"/>
    <n v="3.9580000000000002"/>
    <n v="98.8"/>
    <n v="0.06"/>
    <n v="7.9000000000000001E-2"/>
    <n v="0"/>
    <n v="0.625"/>
    <m/>
    <m/>
    <m/>
    <m/>
    <n v="2900400"/>
    <n v="0"/>
    <n v="0"/>
    <s v=""/>
    <s v=""/>
    <s v=""/>
  </r>
  <r>
    <d v="2024-10-16T00:00:00"/>
    <x v="289"/>
    <n v="500"/>
    <d v="1902-03-08T05:00:00"/>
    <m/>
    <n v="0.91300000000000003"/>
    <n v="0.503"/>
    <n v="3.02"/>
    <n v="63.176000000000002"/>
    <n v="3.8540000000000001"/>
    <n v="98.9"/>
    <n v="5.8999999999999997E-2"/>
    <n v="7.9000000000000001E-2"/>
    <n v="0.2"/>
    <n v="0.625"/>
    <m/>
    <m/>
    <m/>
    <m/>
    <n v="2900500"/>
    <n v="0"/>
    <n v="0"/>
    <s v=""/>
    <s v=""/>
    <s v=""/>
  </r>
  <r>
    <d v="2024-10-16T00:00:00"/>
    <x v="289"/>
    <n v="600"/>
    <d v="1902-03-08T06:00:00"/>
    <m/>
    <n v="1.147"/>
    <n v="1.51"/>
    <n v="6.0389999999999997"/>
    <n v="116.52500000000001"/>
    <n v="3.7490000000000001"/>
    <n v="98.9"/>
    <n v="0.05"/>
    <n v="8.3000000000000004E-2"/>
    <n v="2.601"/>
    <n v="0.625"/>
    <m/>
    <m/>
    <m/>
    <m/>
    <n v="2900600"/>
    <n v="0"/>
    <n v="0"/>
    <s v=""/>
    <s v=""/>
    <s v=""/>
  </r>
  <r>
    <d v="2024-10-16T00:00:00"/>
    <x v="289"/>
    <n v="700"/>
    <d v="1902-03-08T07:00:00"/>
    <m/>
    <n v="0.91300000000000003"/>
    <n v="2.0129999999999999"/>
    <n v="7.0460000000000003"/>
    <n v="129.161"/>
    <n v="3.1160000000000001"/>
    <n v="99.1"/>
    <n v="0.05"/>
    <n v="8.3000000000000004E-2"/>
    <n v="0"/>
    <n v="0.625"/>
    <m/>
    <m/>
    <m/>
    <m/>
    <n v="2900700"/>
    <n v="11.5"/>
    <n v="0"/>
    <s v=""/>
    <s v=""/>
    <s v=""/>
  </r>
  <r>
    <d v="2024-10-16T00:00:00"/>
    <x v="289"/>
    <n v="800"/>
    <d v="1902-03-08T08:00:00"/>
    <m/>
    <n v="0.91300000000000003"/>
    <n v="1.51"/>
    <n v="5.0330000000000004"/>
    <n v="141.79599999999999"/>
    <n v="2.61"/>
    <n v="99"/>
    <n v="5.0999999999999997E-2"/>
    <n v="8.3000000000000004E-2"/>
    <n v="0"/>
    <n v="20.625"/>
    <m/>
    <m/>
    <m/>
    <m/>
    <n v="2900800"/>
    <n v="133.19999999999999"/>
    <n v="20.6"/>
    <s v=""/>
    <s v=""/>
    <s v=""/>
  </r>
  <r>
    <d v="2024-10-16T00:00:00"/>
    <x v="289"/>
    <n v="900"/>
    <d v="1902-03-08T09:00:00"/>
    <m/>
    <n v="0.91300000000000003"/>
    <n v="1.51"/>
    <n v="5.0330000000000004"/>
    <n v="133.37299999999999"/>
    <n v="3.2210000000000001"/>
    <n v="98.9"/>
    <n v="5.2999999999999999E-2"/>
    <n v="8.3000000000000004E-2"/>
    <n v="0"/>
    <n v="135.625"/>
    <m/>
    <m/>
    <m/>
    <m/>
    <n v="2900900"/>
    <n v="286.2"/>
    <n v="135.6"/>
    <s v=""/>
    <s v=""/>
    <s v=""/>
  </r>
  <r>
    <d v="2024-10-16T00:00:00"/>
    <x v="289"/>
    <n v="1000"/>
    <d v="1902-03-08T10:00:00"/>
    <m/>
    <n v="0.79600000000000004"/>
    <n v="1.51"/>
    <n v="4.5289999999999999"/>
    <n v="126.35299999999999"/>
    <n v="3.3010000000000002"/>
    <n v="96.7"/>
    <n v="5.5E-2"/>
    <n v="8.2000000000000003E-2"/>
    <n v="0"/>
    <n v="288.125"/>
    <m/>
    <m/>
    <m/>
    <m/>
    <n v="2901000"/>
    <n v="413.8"/>
    <n v="288.10000000000002"/>
    <s v=""/>
    <s v=""/>
    <s v=""/>
  </r>
  <r>
    <d v="2024-10-16T00:00:00"/>
    <x v="289"/>
    <n v="1100"/>
    <d v="1902-03-08T11:00:00"/>
    <m/>
    <n v="0.79600000000000004"/>
    <n v="1.51"/>
    <n v="5.5359999999999996"/>
    <n v="136.18"/>
    <n v="4.4800000000000004"/>
    <n v="90"/>
    <n v="5.8000000000000003E-2"/>
    <n v="8.1000000000000003E-2"/>
    <n v="0"/>
    <n v="369.375"/>
    <m/>
    <m/>
    <m/>
    <m/>
    <n v="2901100"/>
    <n v="498.8"/>
    <n v="369.4"/>
    <s v=""/>
    <s v=""/>
    <s v=""/>
  </r>
  <r>
    <d v="2024-10-16T00:00:00"/>
    <x v="289"/>
    <n v="1200"/>
    <d v="1902-03-08T12:00:00"/>
    <m/>
    <n v="0.67900000000000005"/>
    <n v="2.0129999999999999"/>
    <n v="8.0519999999999996"/>
    <n v="175.49"/>
    <n v="-1.67"/>
    <n v="92.7"/>
    <n v="5.8000000000000003E-2"/>
    <n v="8.2000000000000003E-2"/>
    <n v="0"/>
    <n v="78.125"/>
    <m/>
    <m/>
    <m/>
    <m/>
    <n v="2901200"/>
    <n v="532.5"/>
    <n v="78.099999999999994"/>
    <s v=""/>
    <s v=""/>
    <s v=""/>
  </r>
  <r>
    <d v="2024-10-16T00:00:00"/>
    <x v="289"/>
    <n v="1300"/>
    <d v="1902-03-08T13:00:00"/>
    <m/>
    <n v="3.4870000000000001"/>
    <n v="0.503"/>
    <n v="7.0460000000000003"/>
    <n v="151.624"/>
    <n v="-1.27"/>
    <n v="97.2"/>
    <n v="5.6000000000000001E-2"/>
    <n v="8.3000000000000004E-2"/>
    <n v="0"/>
    <n v="105.625"/>
    <m/>
    <m/>
    <m/>
    <m/>
    <n v="2901300"/>
    <n v="512"/>
    <n v="105.6"/>
    <s v=""/>
    <s v=""/>
    <s v=""/>
  </r>
  <r>
    <d v="2024-10-16T00:00:00"/>
    <x v="289"/>
    <n v="1400"/>
    <d v="1902-03-08T14:00:00"/>
    <m/>
    <n v="0.21099999999999999"/>
    <n v="1.0069999999999999"/>
    <n v="8.5559999999999992"/>
    <n v="160.047"/>
    <n v="1.5069999999999999"/>
    <n v="89.7"/>
    <n v="5.1999999999999998E-2"/>
    <n v="8.4000000000000005E-2"/>
    <n v="2.4009999999999998"/>
    <n v="486.875"/>
    <m/>
    <m/>
    <m/>
    <m/>
    <n v="2901400"/>
    <n v="439.3"/>
    <n v="486.9"/>
    <s v=""/>
    <s v=""/>
    <s v=""/>
  </r>
  <r>
    <d v="2024-10-16T00:00:00"/>
    <x v="289"/>
    <n v="1500"/>
    <d v="1902-03-08T15:00:00"/>
    <m/>
    <n v="-0.374"/>
    <n v="2.516"/>
    <n v="7.0460000000000003"/>
    <n v="148.816"/>
    <n v="2.0209999999999999"/>
    <n v="78.400000000000006"/>
    <n v="5.5E-2"/>
    <n v="8.4000000000000005E-2"/>
    <n v="0.2"/>
    <n v="398.125"/>
    <m/>
    <m/>
    <m/>
    <m/>
    <n v="2901500"/>
    <n v="321.2"/>
    <n v="398.1"/>
    <s v=""/>
    <s v=""/>
    <s v=""/>
  </r>
  <r>
    <d v="2024-10-16T00:00:00"/>
    <x v="289"/>
    <n v="1600"/>
    <d v="1902-03-08T16:00:00"/>
    <m/>
    <n v="0.56200000000000006"/>
    <n v="2.516"/>
    <n v="8.0519999999999996"/>
    <n v="154.43100000000001"/>
    <n v="0.46700000000000003"/>
    <n v="76.900000000000006"/>
    <n v="5.7000000000000002E-2"/>
    <n v="8.4000000000000005E-2"/>
    <n v="0"/>
    <n v="168.125"/>
    <m/>
    <m/>
    <m/>
    <m/>
    <n v="2901600"/>
    <n v="171.7"/>
    <n v="168.1"/>
    <s v=""/>
    <s v=""/>
    <s v=""/>
  </r>
  <r>
    <d v="2024-10-16T00:00:00"/>
    <x v="289"/>
    <n v="1700"/>
    <d v="1902-03-08T17:00:00"/>
    <m/>
    <n v="0.44500000000000001"/>
    <n v="2.0129999999999999"/>
    <n v="7.0460000000000003"/>
    <n v="168.471"/>
    <n v="-1.556"/>
    <n v="75.8"/>
    <n v="5.8000000000000003E-2"/>
    <n v="8.3000000000000004E-2"/>
    <n v="0"/>
    <n v="43.125"/>
    <m/>
    <m/>
    <m/>
    <m/>
    <n v="2901700"/>
    <n v="29.7"/>
    <n v="43.1"/>
    <s v=""/>
    <s v=""/>
    <s v=""/>
  </r>
  <r>
    <d v="2024-10-16T00:00:00"/>
    <x v="289"/>
    <n v="1800"/>
    <d v="1902-03-08T18:00:00"/>
    <m/>
    <n v="0.44500000000000001"/>
    <n v="2.516"/>
    <n v="7.0460000000000003"/>
    <n v="162.85499999999999"/>
    <n v="-2.218"/>
    <n v="76.8"/>
    <n v="5.8000000000000003E-2"/>
    <n v="8.2000000000000003E-2"/>
    <n v="0"/>
    <n v="0.625"/>
    <m/>
    <m/>
    <m/>
    <m/>
    <n v="2901800"/>
    <n v="0"/>
    <n v="0"/>
    <s v=""/>
    <s v=""/>
    <s v=""/>
  </r>
  <r>
    <d v="2024-10-16T00:00:00"/>
    <x v="289"/>
    <n v="1900"/>
    <d v="1902-03-08T19:00:00"/>
    <m/>
    <n v="0.44500000000000001"/>
    <n v="1.0069999999999999"/>
    <n v="6.0389999999999997"/>
    <n v="175.49"/>
    <n v="-2.9470000000000001"/>
    <n v="79.7"/>
    <n v="5.8000000000000003E-2"/>
    <n v="8.1000000000000003E-2"/>
    <n v="0"/>
    <n v="0.625"/>
    <m/>
    <m/>
    <m/>
    <m/>
    <n v="2901900"/>
    <n v="0"/>
    <n v="0"/>
    <s v=""/>
    <s v=""/>
    <s v=""/>
  </r>
  <r>
    <d v="2024-10-16T00:00:00"/>
    <x v="289"/>
    <n v="2000"/>
    <d v="1902-03-08T20:00:00"/>
    <m/>
    <n v="0.67900000000000005"/>
    <n v="0"/>
    <n v="3.5230000000000001"/>
    <n v="190.93299999999999"/>
    <n v="-3.5680000000000001"/>
    <n v="82.4"/>
    <n v="5.8000000000000003E-2"/>
    <n v="7.9000000000000001E-2"/>
    <n v="0"/>
    <n v="0.625"/>
    <m/>
    <m/>
    <m/>
    <m/>
    <n v="2902000"/>
    <n v="0"/>
    <n v="0"/>
    <s v=""/>
    <s v=""/>
    <s v=""/>
  </r>
  <r>
    <d v="2024-10-16T00:00:00"/>
    <x v="289"/>
    <n v="2100"/>
    <d v="1902-03-08T21:00:00"/>
    <m/>
    <n v="0.67900000000000005"/>
    <n v="0.503"/>
    <n v="5.5359999999999996"/>
    <n v="169.875"/>
    <n v="-3.5379999999999998"/>
    <n v="82.4"/>
    <n v="5.8000000000000003E-2"/>
    <n v="7.8E-2"/>
    <n v="0"/>
    <n v="0.625"/>
    <m/>
    <m/>
    <m/>
    <m/>
    <n v="2902100"/>
    <n v="0"/>
    <n v="0"/>
    <s v=""/>
    <s v=""/>
    <s v=""/>
  </r>
  <r>
    <d v="2024-10-16T00:00:00"/>
    <x v="289"/>
    <n v="2200"/>
    <d v="1902-03-08T22:00:00"/>
    <m/>
    <n v="0.56200000000000006"/>
    <n v="1.51"/>
    <n v="5.0330000000000004"/>
    <n v="158.643"/>
    <n v="-3.0350000000000001"/>
    <n v="82.3"/>
    <n v="5.8000000000000003E-2"/>
    <n v="7.6999999999999999E-2"/>
    <n v="0"/>
    <n v="0.625"/>
    <m/>
    <m/>
    <m/>
    <m/>
    <n v="2902200"/>
    <n v="0"/>
    <n v="0"/>
    <s v=""/>
    <s v=""/>
    <s v=""/>
  </r>
  <r>
    <d v="2024-10-16T00:00:00"/>
    <x v="289"/>
    <n v="2300"/>
    <d v="1902-03-08T23:00:00"/>
    <m/>
    <n v="0.56200000000000006"/>
    <n v="1.0069999999999999"/>
    <n v="4.5289999999999999"/>
    <n v="157.239"/>
    <n v="-2.8"/>
    <n v="81.900000000000006"/>
    <n v="5.8000000000000003E-2"/>
    <n v="7.5999999999999998E-2"/>
    <n v="0"/>
    <n v="0.625"/>
    <m/>
    <m/>
    <m/>
    <m/>
    <n v="2902300"/>
    <n v="0"/>
    <n v="0"/>
    <s v=""/>
    <s v=""/>
    <s v=""/>
  </r>
  <r>
    <d v="2024-10-16T00:00:00"/>
    <x v="289"/>
    <n v="2400"/>
    <d v="1902-03-09T00:00:00"/>
    <m/>
    <n v="0.56200000000000006"/>
    <n v="0.503"/>
    <n v="4.0259999999999998"/>
    <n v="172.68199999999999"/>
    <n v="-3.1829999999999998"/>
    <n v="89.3"/>
    <n v="5.8000000000000003E-2"/>
    <n v="7.5999999999999998E-2"/>
    <n v="0"/>
    <n v="0.625"/>
    <m/>
    <m/>
    <m/>
    <m/>
    <n v="2902400"/>
    <n v="0"/>
    <n v="0"/>
    <n v="5.8000000000000003E-2"/>
    <n v="7.5999999999999998E-2"/>
    <n v="6.0000000000000001E-3"/>
  </r>
  <r>
    <d v="2024-10-17T00:00:00"/>
    <x v="290"/>
    <n v="100"/>
    <d v="1902-03-09T01:00:00"/>
    <m/>
    <n v="0.32800000000000001"/>
    <n v="0"/>
    <n v="3.02"/>
    <n v="179.702"/>
    <n v="-3.33"/>
    <n v="89.7"/>
    <n v="5.8000000000000003E-2"/>
    <n v="7.4999999999999997E-2"/>
    <n v="0"/>
    <n v="0.625"/>
    <m/>
    <m/>
    <m/>
    <m/>
    <n v="2910100"/>
    <n v="0"/>
    <n v="0"/>
    <s v=""/>
    <s v=""/>
    <s v=""/>
  </r>
  <r>
    <d v="2024-10-17T00:00:00"/>
    <x v="290"/>
    <n v="200"/>
    <d v="1902-03-09T02:00:00"/>
    <m/>
    <n v="0.32800000000000001"/>
    <n v="0.503"/>
    <n v="5.5359999999999996"/>
    <n v="158.643"/>
    <n v="-3.39"/>
    <n v="88"/>
    <n v="5.8000000000000003E-2"/>
    <n v="7.3999999999999996E-2"/>
    <n v="0"/>
    <n v="0.625"/>
    <m/>
    <m/>
    <m/>
    <m/>
    <n v="2910200"/>
    <n v="0"/>
    <n v="0"/>
    <s v=""/>
    <s v=""/>
    <s v=""/>
  </r>
  <r>
    <d v="2024-10-17T00:00:00"/>
    <x v="290"/>
    <n v="300"/>
    <d v="1902-03-09T03:00:00"/>
    <m/>
    <n v="0.44500000000000001"/>
    <n v="0.503"/>
    <n v="4.0259999999999998"/>
    <n v="168.471"/>
    <n v="-3.419"/>
    <n v="89.1"/>
    <n v="5.8000000000000003E-2"/>
    <n v="7.3999999999999996E-2"/>
    <n v="0"/>
    <n v="0.625"/>
    <m/>
    <m/>
    <m/>
    <m/>
    <n v="2910300"/>
    <n v="0"/>
    <n v="0"/>
    <s v=""/>
    <s v=""/>
    <s v=""/>
  </r>
  <r>
    <d v="2024-10-17T00:00:00"/>
    <x v="290"/>
    <n v="400"/>
    <d v="1902-03-09T04:00:00"/>
    <m/>
    <n v="0.44500000000000001"/>
    <n v="1.0069999999999999"/>
    <n v="4.5289999999999999"/>
    <n v="169.875"/>
    <n v="-3.4790000000000001"/>
    <n v="89"/>
    <n v="5.8000000000000003E-2"/>
    <n v="7.3999999999999996E-2"/>
    <n v="0"/>
    <n v="0.625"/>
    <m/>
    <m/>
    <m/>
    <m/>
    <n v="2910400"/>
    <n v="0"/>
    <n v="0"/>
    <s v=""/>
    <s v=""/>
    <s v=""/>
  </r>
  <r>
    <d v="2024-10-17T00:00:00"/>
    <x v="290"/>
    <n v="500"/>
    <d v="1902-03-09T05:00:00"/>
    <m/>
    <n v="-2.3E-2"/>
    <n v="0"/>
    <n v="3.5230000000000001"/>
    <n v="171.27799999999999"/>
    <n v="-3.7170000000000001"/>
    <n v="91.9"/>
    <n v="5.8000000000000003E-2"/>
    <n v="7.3999999999999996E-2"/>
    <n v="0"/>
    <n v="0.625"/>
    <m/>
    <m/>
    <m/>
    <m/>
    <n v="2910500"/>
    <n v="0"/>
    <n v="0"/>
    <s v=""/>
    <s v=""/>
    <s v=""/>
  </r>
  <r>
    <d v="2024-10-17T00:00:00"/>
    <x v="290"/>
    <n v="600"/>
    <d v="1902-03-09T06:00:00"/>
    <m/>
    <n v="9.4E-2"/>
    <n v="0.503"/>
    <n v="3.5230000000000001"/>
    <n v="153.02699999999999"/>
    <n v="-3.8069999999999999"/>
    <n v="94.5"/>
    <n v="5.8000000000000003E-2"/>
    <n v="7.3999999999999996E-2"/>
    <n v="0"/>
    <n v="0.625"/>
    <m/>
    <m/>
    <m/>
    <m/>
    <n v="2910600"/>
    <n v="0"/>
    <n v="0"/>
    <s v=""/>
    <s v=""/>
    <s v=""/>
  </r>
  <r>
    <d v="2024-10-17T00:00:00"/>
    <x v="290"/>
    <n v="700"/>
    <d v="1902-03-09T07:00:00"/>
    <m/>
    <n v="-0.49099999999999999"/>
    <n v="0.503"/>
    <n v="3.02"/>
    <n v="151.624"/>
    <n v="-3.7469999999999999"/>
    <n v="95"/>
    <n v="5.8000000000000003E-2"/>
    <n v="7.3999999999999996E-2"/>
    <n v="0"/>
    <n v="3.125"/>
    <m/>
    <m/>
    <m/>
    <m/>
    <n v="2910700"/>
    <n v="10"/>
    <n v="3.1"/>
    <s v=""/>
    <s v=""/>
    <s v=""/>
  </r>
  <r>
    <d v="2024-10-17T00:00:00"/>
    <x v="290"/>
    <n v="800"/>
    <d v="1902-03-09T08:00:00"/>
    <m/>
    <n v="1.849"/>
    <n v="0"/>
    <n v="3.02"/>
    <n v="147.41200000000001"/>
    <n v="-3.419"/>
    <n v="95.9"/>
    <n v="5.8000000000000003E-2"/>
    <n v="7.3999999999999996E-2"/>
    <n v="0"/>
    <n v="19.375"/>
    <m/>
    <m/>
    <m/>
    <m/>
    <n v="2910800"/>
    <n v="128.80000000000001"/>
    <n v="19.399999999999999"/>
    <s v=""/>
    <s v=""/>
    <s v=""/>
  </r>
  <r>
    <d v="2024-10-17T00:00:00"/>
    <x v="290"/>
    <n v="900"/>
    <d v="1902-03-09T09:00:00"/>
    <m/>
    <n v="2.6680000000000001"/>
    <n v="0"/>
    <n v="3.02"/>
    <n v="154.43100000000001"/>
    <n v="-2.83"/>
    <n v="95.9"/>
    <n v="5.8000000000000003E-2"/>
    <n v="7.3999999999999996E-2"/>
    <n v="0"/>
    <n v="59.375"/>
    <m/>
    <m/>
    <m/>
    <m/>
    <n v="2910900"/>
    <n v="281"/>
    <n v="59.4"/>
    <s v=""/>
    <s v=""/>
    <s v=""/>
  </r>
  <r>
    <d v="2024-10-17T00:00:00"/>
    <x v="290"/>
    <n v="1000"/>
    <d v="1902-03-09T10:00:00"/>
    <m/>
    <n v="2.3170000000000002"/>
    <n v="0.503"/>
    <n v="4.0259999999999998"/>
    <n v="195.14500000000001"/>
    <n v="-1.327"/>
    <n v="93.6"/>
    <n v="5.8999999999999997E-2"/>
    <n v="7.3999999999999996E-2"/>
    <n v="0"/>
    <n v="144.375"/>
    <m/>
    <m/>
    <m/>
    <m/>
    <n v="2911000"/>
    <n v="408.3"/>
    <n v="144.4"/>
    <s v=""/>
    <s v=""/>
    <s v=""/>
  </r>
  <r>
    <d v="2024-10-17T00:00:00"/>
    <x v="290"/>
    <n v="1100"/>
    <d v="1902-03-09T11:00:00"/>
    <m/>
    <n v="1.264"/>
    <n v="1.0069999999999999"/>
    <n v="5.0330000000000004"/>
    <n v="216.20400000000001"/>
    <n v="0.35599999999999998"/>
    <n v="87"/>
    <n v="5.8999999999999997E-2"/>
    <n v="7.3999999999999996E-2"/>
    <n v="1"/>
    <n v="360.625"/>
    <m/>
    <m/>
    <m/>
    <m/>
    <n v="2911100"/>
    <n v="492.7"/>
    <n v="360.6"/>
    <s v=""/>
    <s v=""/>
    <s v=""/>
  </r>
  <r>
    <d v="2024-10-17T00:00:00"/>
    <x v="290"/>
    <n v="1200"/>
    <d v="1902-03-09T12:00:00"/>
    <m/>
    <n v="1.381"/>
    <n v="0.503"/>
    <n v="5.0330000000000004"/>
    <n v="224.62700000000001"/>
    <n v="-0.62"/>
    <n v="85.2"/>
    <n v="5.8000000000000003E-2"/>
    <n v="7.6999999999999999E-2"/>
    <n v="0.2"/>
    <n v="316.875"/>
    <m/>
    <m/>
    <m/>
    <m/>
    <n v="2911200"/>
    <n v="526.20000000000005"/>
    <n v="316.89999999999998"/>
    <s v=""/>
    <s v=""/>
    <s v=""/>
  </r>
  <r>
    <d v="2024-10-17T00:00:00"/>
    <x v="290"/>
    <n v="1300"/>
    <d v="1902-03-09T13:00:00"/>
    <m/>
    <n v="0.91300000000000003"/>
    <n v="0.503"/>
    <n v="4.5289999999999999"/>
    <n v="204.97300000000001"/>
    <n v="2.637"/>
    <n v="82.9"/>
    <n v="5.8000000000000003E-2"/>
    <n v="8.1000000000000003E-2"/>
    <n v="0"/>
    <n v="326.875"/>
    <m/>
    <m/>
    <m/>
    <m/>
    <n v="2911300"/>
    <n v="505.3"/>
    <n v="326.89999999999998"/>
    <s v=""/>
    <s v=""/>
    <s v=""/>
  </r>
  <r>
    <d v="2024-10-17T00:00:00"/>
    <x v="290"/>
    <n v="1400"/>
    <d v="1902-03-09T14:00:00"/>
    <m/>
    <n v="0.67900000000000005"/>
    <n v="0.503"/>
    <n v="4.5289999999999999"/>
    <n v="197.953"/>
    <n v="2.85"/>
    <n v="78.400000000000006"/>
    <n v="5.8000000000000003E-2"/>
    <n v="8.2000000000000003E-2"/>
    <n v="0"/>
    <n v="314.375"/>
    <m/>
    <m/>
    <m/>
    <m/>
    <n v="2911400"/>
    <n v="432.3"/>
    <n v="314.39999999999998"/>
    <s v=""/>
    <s v=""/>
    <s v=""/>
  </r>
  <r>
    <d v="2024-10-17T00:00:00"/>
    <x v="290"/>
    <n v="1500"/>
    <d v="1902-03-09T15:00:00"/>
    <m/>
    <n v="-2.3E-2"/>
    <n v="1.0069999999999999"/>
    <n v="4.5289999999999999"/>
    <n v="174.08600000000001"/>
    <n v="-0.42299999999999999"/>
    <n v="70.5"/>
    <n v="5.8000000000000003E-2"/>
    <n v="8.2000000000000003E-2"/>
    <n v="0"/>
    <n v="294.375"/>
    <m/>
    <m/>
    <m/>
    <m/>
    <n v="2911500"/>
    <n v="314.3"/>
    <n v="294.39999999999998"/>
    <s v=""/>
    <s v=""/>
    <s v=""/>
  </r>
  <r>
    <d v="2024-10-17T00:00:00"/>
    <x v="290"/>
    <n v="1600"/>
    <d v="1902-03-09T16:00:00"/>
    <m/>
    <n v="0.56200000000000006"/>
    <n v="0.503"/>
    <n v="3.5230000000000001"/>
    <n v="160.047"/>
    <n v="1.18"/>
    <n v="69.599999999999994"/>
    <n v="5.8999999999999997E-2"/>
    <n v="8.2000000000000003E-2"/>
    <n v="0"/>
    <n v="193.125"/>
    <m/>
    <m/>
    <m/>
    <m/>
    <n v="2911600"/>
    <n v="165.3"/>
    <n v="193.1"/>
    <s v=""/>
    <s v=""/>
    <s v=""/>
  </r>
  <r>
    <d v="2024-10-17T00:00:00"/>
    <x v="290"/>
    <n v="1700"/>
    <d v="1902-03-09T17:00:00"/>
    <m/>
    <n v="1.147"/>
    <n v="0"/>
    <n v="3.02"/>
    <n v="167.06700000000001"/>
    <n v="-1.986"/>
    <n v="75.099999999999994"/>
    <n v="5.8999999999999997E-2"/>
    <n v="8.2000000000000003E-2"/>
    <n v="0"/>
    <n v="30.625"/>
    <m/>
    <m/>
    <m/>
    <m/>
    <n v="2911700"/>
    <n v="26.5"/>
    <n v="30.6"/>
    <s v=""/>
    <s v=""/>
    <s v=""/>
  </r>
  <r>
    <d v="2024-10-17T00:00:00"/>
    <x v="290"/>
    <n v="1800"/>
    <d v="1902-03-09T18:00:00"/>
    <m/>
    <n v="1.03"/>
    <n v="0"/>
    <n v="2.516"/>
    <n v="179.702"/>
    <n v="-2.218"/>
    <n v="81.599999999999994"/>
    <n v="5.8999999999999997E-2"/>
    <n v="0.08"/>
    <n v="0"/>
    <n v="0.625"/>
    <m/>
    <m/>
    <m/>
    <m/>
    <n v="2911800"/>
    <n v="0"/>
    <n v="0"/>
    <s v=""/>
    <s v=""/>
    <s v=""/>
  </r>
  <r>
    <d v="2024-10-17T00:00:00"/>
    <x v="290"/>
    <n v="1900"/>
    <d v="1902-03-09T19:00:00"/>
    <m/>
    <n v="1.147"/>
    <n v="0.503"/>
    <n v="3.5230000000000001"/>
    <n v="168.471"/>
    <n v="-2.5960000000000001"/>
    <n v="82.8"/>
    <n v="0.06"/>
    <n v="7.9000000000000001E-2"/>
    <n v="0"/>
    <n v="0.625"/>
    <m/>
    <m/>
    <m/>
    <m/>
    <n v="2911900"/>
    <n v="0"/>
    <n v="0"/>
    <s v=""/>
    <s v=""/>
    <s v=""/>
  </r>
  <r>
    <d v="2024-10-17T00:00:00"/>
    <x v="290"/>
    <n v="2000"/>
    <d v="1902-03-09T20:00:00"/>
    <m/>
    <n v="1.03"/>
    <n v="0"/>
    <n v="3.5230000000000001"/>
    <n v="150.22"/>
    <n v="-4.1970000000000001"/>
    <n v="85.7"/>
    <n v="0.06"/>
    <n v="7.8E-2"/>
    <n v="0"/>
    <n v="0.625"/>
    <m/>
    <m/>
    <m/>
    <m/>
    <n v="2912000"/>
    <n v="0"/>
    <n v="0"/>
    <s v=""/>
    <s v=""/>
    <s v=""/>
  </r>
  <r>
    <d v="2024-10-17T00:00:00"/>
    <x v="290"/>
    <n v="2100"/>
    <d v="1902-03-09T21:00:00"/>
    <m/>
    <n v="1.147"/>
    <n v="0.503"/>
    <n v="3.5230000000000001"/>
    <n v="157.239"/>
    <n v="-4.2869999999999999"/>
    <n v="87.8"/>
    <n v="6.0999999999999999E-2"/>
    <n v="7.6999999999999999E-2"/>
    <n v="0"/>
    <n v="0.625"/>
    <m/>
    <m/>
    <m/>
    <m/>
    <n v="2912100"/>
    <n v="0"/>
    <n v="0"/>
    <s v=""/>
    <s v=""/>
    <s v=""/>
  </r>
  <r>
    <d v="2024-10-17T00:00:00"/>
    <x v="290"/>
    <n v="2200"/>
    <d v="1902-03-09T22:00:00"/>
    <m/>
    <n v="0.91300000000000003"/>
    <n v="0"/>
    <n v="2.0129999999999999"/>
    <n v="150.22"/>
    <n v="-5.8540000000000001"/>
    <n v="89.5"/>
    <n v="0.06"/>
    <n v="7.5999999999999998E-2"/>
    <n v="0"/>
    <n v="0.625"/>
    <m/>
    <m/>
    <m/>
    <m/>
    <n v="2912200"/>
    <n v="0"/>
    <n v="0"/>
    <s v=""/>
    <s v=""/>
    <s v=""/>
  </r>
  <r>
    <d v="2024-10-17T00:00:00"/>
    <x v="290"/>
    <n v="2300"/>
    <d v="1902-03-09T23:00:00"/>
    <m/>
    <n v="1.147"/>
    <n v="0"/>
    <n v="2.0129999999999999"/>
    <n v="189.529"/>
    <n v="-5.6669999999999998"/>
    <n v="91.3"/>
    <n v="6.0999999999999999E-2"/>
    <n v="7.3999999999999996E-2"/>
    <n v="0"/>
    <n v="0.625"/>
    <m/>
    <m/>
    <m/>
    <m/>
    <n v="2912300"/>
    <n v="0"/>
    <n v="0"/>
    <s v=""/>
    <s v=""/>
    <s v=""/>
  </r>
  <r>
    <d v="2024-10-17T00:00:00"/>
    <x v="290"/>
    <n v="2400"/>
    <d v="1902-03-10T00:00:00"/>
    <m/>
    <n v="0.91300000000000003"/>
    <n v="0"/>
    <n v="1.0069999999999999"/>
    <n v="185.31800000000001"/>
    <n v="-5.76"/>
    <n v="91"/>
    <n v="6.0999999999999999E-2"/>
    <n v="7.3999999999999996E-2"/>
    <n v="0"/>
    <n v="0.625"/>
    <m/>
    <m/>
    <m/>
    <m/>
    <n v="2912400"/>
    <n v="0"/>
    <n v="0"/>
    <n v="6.0999999999999999E-2"/>
    <n v="7.3999999999999996E-2"/>
    <n v="8.9999999999999993E-3"/>
  </r>
  <r>
    <d v="2024-10-18T00:00:00"/>
    <x v="291"/>
    <n v="100"/>
    <d v="1902-03-10T01:00:00"/>
    <m/>
    <n v="0.91300000000000003"/>
    <n v="0"/>
    <n v="1.51"/>
    <n v="261.12900000000002"/>
    <n v="-6.1360000000000001"/>
    <n v="91.7"/>
    <n v="6.0999999999999999E-2"/>
    <n v="7.3999999999999996E-2"/>
    <n v="0"/>
    <n v="0.625"/>
    <m/>
    <m/>
    <m/>
    <m/>
    <n v="2920100"/>
    <n v="0"/>
    <n v="0"/>
    <s v=""/>
    <s v=""/>
    <s v=""/>
  </r>
  <r>
    <d v="2024-10-18T00:00:00"/>
    <x v="291"/>
    <n v="200"/>
    <d v="1902-03-10T02:00:00"/>
    <m/>
    <n v="0.91300000000000003"/>
    <n v="0"/>
    <n v="1.0069999999999999"/>
    <n v="270.95699999999999"/>
    <n v="-6.1360000000000001"/>
    <n v="91.4"/>
    <n v="6.0999999999999999E-2"/>
    <n v="7.3999999999999996E-2"/>
    <n v="0"/>
    <n v="0.625"/>
    <m/>
    <m/>
    <m/>
    <m/>
    <n v="2920200"/>
    <n v="0"/>
    <n v="0"/>
    <s v=""/>
    <s v=""/>
    <s v=""/>
  </r>
  <r>
    <d v="2024-10-18T00:00:00"/>
    <x v="291"/>
    <n v="300"/>
    <d v="1902-03-10T03:00:00"/>
    <m/>
    <n v="0.91300000000000003"/>
    <n v="0"/>
    <n v="2.0129999999999999"/>
    <n v="322.90199999999999"/>
    <n v="-5.4180000000000001"/>
    <n v="90.2"/>
    <n v="6.0999999999999999E-2"/>
    <n v="7.4999999999999997E-2"/>
    <n v="0"/>
    <n v="0.625"/>
    <m/>
    <m/>
    <m/>
    <m/>
    <n v="2920300"/>
    <n v="0"/>
    <n v="0"/>
    <s v=""/>
    <s v=""/>
    <s v=""/>
  </r>
  <r>
    <d v="2024-10-18T00:00:00"/>
    <x v="291"/>
    <n v="400"/>
    <d v="1902-03-10T04:00:00"/>
    <m/>
    <n v="1.147"/>
    <n v="0"/>
    <n v="2.516"/>
    <n v="42.118000000000002"/>
    <n v="-5.6980000000000004"/>
    <n v="86.9"/>
    <n v="6.0999999999999999E-2"/>
    <n v="7.5999999999999998E-2"/>
    <n v="0"/>
    <n v="0.625"/>
    <m/>
    <m/>
    <m/>
    <m/>
    <n v="2920400"/>
    <n v="0"/>
    <n v="0"/>
    <s v=""/>
    <s v=""/>
    <s v=""/>
  </r>
  <r>
    <d v="2024-10-18T00:00:00"/>
    <x v="291"/>
    <n v="500"/>
    <d v="1902-03-10T05:00:00"/>
    <m/>
    <n v="1.381"/>
    <n v="0"/>
    <n v="1.0069999999999999"/>
    <n v="89.850999999999999"/>
    <n v="-5.2640000000000002"/>
    <n v="88.4"/>
    <n v="6.0999999999999999E-2"/>
    <n v="7.6999999999999999E-2"/>
    <n v="0"/>
    <n v="0.625"/>
    <m/>
    <m/>
    <m/>
    <m/>
    <n v="2920500"/>
    <n v="0"/>
    <n v="0"/>
    <s v=""/>
    <s v=""/>
    <s v=""/>
  </r>
  <r>
    <d v="2024-10-18T00:00:00"/>
    <x v="291"/>
    <n v="600"/>
    <d v="1902-03-10T06:00:00"/>
    <m/>
    <n v="1.264"/>
    <n v="0"/>
    <n v="1.51"/>
    <n v="65.983999999999995"/>
    <n v="-5.0490000000000004"/>
    <n v="89"/>
    <n v="6.2E-2"/>
    <n v="7.6999999999999999E-2"/>
    <n v="0"/>
    <n v="0.625"/>
    <m/>
    <m/>
    <m/>
    <m/>
    <n v="2920600"/>
    <n v="0"/>
    <n v="0"/>
    <s v=""/>
    <s v=""/>
    <s v=""/>
  </r>
  <r>
    <d v="2024-10-18T00:00:00"/>
    <x v="291"/>
    <n v="700"/>
    <d v="1902-03-10T07:00:00"/>
    <m/>
    <n v="1.264"/>
    <n v="0"/>
    <n v="2.0129999999999999"/>
    <n v="53.348999999999997"/>
    <n v="-4.4080000000000004"/>
    <n v="87.8"/>
    <n v="6.2E-2"/>
    <n v="7.6999999999999999E-2"/>
    <n v="0"/>
    <n v="5.625"/>
    <m/>
    <m/>
    <m/>
    <m/>
    <n v="2920700"/>
    <n v="8.6999999999999993"/>
    <n v="5.6"/>
    <s v=""/>
    <s v=""/>
    <s v=""/>
  </r>
  <r>
    <d v="2024-10-18T00:00:00"/>
    <x v="291"/>
    <n v="800"/>
    <d v="1902-03-10T08:00:00"/>
    <m/>
    <n v="1.264"/>
    <n v="0"/>
    <n v="3.02"/>
    <n v="42.118000000000002"/>
    <n v="-3.153"/>
    <n v="84.4"/>
    <n v="6.2E-2"/>
    <n v="7.6999999999999999E-2"/>
    <n v="0"/>
    <n v="48.125"/>
    <m/>
    <m/>
    <m/>
    <m/>
    <n v="2920800"/>
    <n v="124.7"/>
    <n v="48.1"/>
    <s v=""/>
    <s v=""/>
    <s v=""/>
  </r>
  <r>
    <d v="2024-10-18T00:00:00"/>
    <x v="291"/>
    <n v="900"/>
    <d v="1902-03-10T09:00:00"/>
    <m/>
    <n v="1.147"/>
    <n v="1.0069999999999999"/>
    <n v="4.5289999999999999"/>
    <n v="67.388000000000005"/>
    <n v="-2.3919999999999999"/>
    <n v="80.599999999999994"/>
    <n v="6.3E-2"/>
    <n v="7.6999999999999999E-2"/>
    <n v="0"/>
    <n v="89.375"/>
    <m/>
    <m/>
    <m/>
    <m/>
    <n v="2920900"/>
    <n v="275.8"/>
    <n v="89.4"/>
    <s v=""/>
    <s v=""/>
    <s v=""/>
  </r>
  <r>
    <d v="2024-10-18T00:00:00"/>
    <x v="291"/>
    <n v="1000"/>
    <d v="1902-03-10T10:00:00"/>
    <m/>
    <n v="1.03"/>
    <n v="2.0129999999999999"/>
    <n v="6.0389999999999997"/>
    <n v="75.811999999999998"/>
    <n v="-1.986"/>
    <n v="78.900000000000006"/>
    <n v="6.2E-2"/>
    <n v="7.6999999999999999E-2"/>
    <n v="0"/>
    <n v="125.625"/>
    <m/>
    <m/>
    <m/>
    <m/>
    <n v="2921000"/>
    <n v="402.5"/>
    <n v="125.6"/>
    <s v=""/>
    <s v=""/>
    <s v=""/>
  </r>
  <r>
    <d v="2024-10-18T00:00:00"/>
    <x v="291"/>
    <n v="1100"/>
    <d v="1902-03-10T11:00:00"/>
    <m/>
    <n v="1.147"/>
    <n v="3.02"/>
    <n v="7.5490000000000004"/>
    <n v="78.62"/>
    <n v="-3.153"/>
    <n v="88.7"/>
    <n v="6.2E-2"/>
    <n v="7.6999999999999999E-2"/>
    <n v="0"/>
    <n v="109.375"/>
    <m/>
    <m/>
    <m/>
    <m/>
    <n v="2921100"/>
    <n v="486.7"/>
    <n v="109.4"/>
    <s v=""/>
    <s v=""/>
    <s v=""/>
  </r>
  <r>
    <d v="2024-10-18T00:00:00"/>
    <x v="291"/>
    <n v="1200"/>
    <d v="1902-03-10T12:00:00"/>
    <m/>
    <n v="4.0720000000000001"/>
    <n v="3.02"/>
    <n v="7.5490000000000004"/>
    <n v="71.599999999999994"/>
    <n v="-3.657"/>
    <n v="95.1"/>
    <n v="6.2E-2"/>
    <n v="7.5999999999999998E-2"/>
    <n v="0"/>
    <n v="53.125"/>
    <m/>
    <m/>
    <m/>
    <m/>
    <n v="2921200"/>
    <n v="519.79999999999995"/>
    <n v="53.1"/>
    <s v=""/>
    <s v=""/>
    <s v=""/>
  </r>
  <r>
    <d v="2024-10-18T00:00:00"/>
    <x v="291"/>
    <n v="1300"/>
    <d v="1902-03-10T13:00:00"/>
    <m/>
    <n v="3.1360000000000001"/>
    <n v="3.02"/>
    <n v="9.0589999999999993"/>
    <n v="53.348999999999997"/>
    <n v="-3.956"/>
    <n v="95.6"/>
    <n v="6.2E-2"/>
    <n v="7.5999999999999998E-2"/>
    <n v="0"/>
    <n v="40.625"/>
    <m/>
    <m/>
    <m/>
    <m/>
    <n v="2921300"/>
    <n v="498.7"/>
    <n v="40.6"/>
    <s v=""/>
    <s v=""/>
    <s v=""/>
  </r>
  <r>
    <d v="2024-10-18T00:00:00"/>
    <x v="291"/>
    <n v="1400"/>
    <d v="1902-03-10T14:00:00"/>
    <m/>
    <n v="1.381"/>
    <n v="2.516"/>
    <n v="8.0519999999999996"/>
    <n v="35.097999999999999"/>
    <n v="-4.016"/>
    <n v="95.7"/>
    <n v="6.2E-2"/>
    <n v="7.5999999999999998E-2"/>
    <n v="0"/>
    <n v="54.375"/>
    <m/>
    <m/>
    <m/>
    <m/>
    <n v="2921400"/>
    <n v="425.5"/>
    <n v="54.4"/>
    <s v=""/>
    <s v=""/>
    <s v=""/>
  </r>
  <r>
    <d v="2024-10-18T00:00:00"/>
    <x v="291"/>
    <n v="1500"/>
    <d v="1902-03-10T15:00:00"/>
    <m/>
    <n v="3.9550000000000001"/>
    <n v="2.516"/>
    <n v="6.0389999999999997"/>
    <n v="19.655000000000001"/>
    <n v="-4.1970000000000001"/>
    <n v="95.9"/>
    <n v="6.2E-2"/>
    <n v="7.5999999999999998E-2"/>
    <n v="0"/>
    <n v="41.875"/>
    <m/>
    <m/>
    <m/>
    <m/>
    <n v="2921500"/>
    <n v="307.3"/>
    <n v="41.9"/>
    <s v=""/>
    <s v=""/>
    <s v=""/>
  </r>
  <r>
    <d v="2024-10-18T00:00:00"/>
    <x v="291"/>
    <n v="1600"/>
    <d v="1902-03-10T16:00:00"/>
    <m/>
    <n v="2.4340000000000002"/>
    <n v="2.0129999999999999"/>
    <n v="5.5359999999999996"/>
    <n v="19.655000000000001"/>
    <n v="-3.39"/>
    <n v="96.1"/>
    <n v="6.2E-2"/>
    <n v="7.5999999999999998E-2"/>
    <n v="0"/>
    <n v="78.125"/>
    <m/>
    <m/>
    <m/>
    <m/>
    <n v="2921600"/>
    <n v="159"/>
    <n v="78.099999999999994"/>
    <s v=""/>
    <s v=""/>
    <s v=""/>
  </r>
  <r>
    <d v="2024-10-18T00:00:00"/>
    <x v="291"/>
    <n v="1700"/>
    <d v="1902-03-10T17:00:00"/>
    <m/>
    <n v="5.359"/>
    <n v="2.0129999999999999"/>
    <n v="5.5359999999999996"/>
    <n v="19.655000000000001"/>
    <n v="-3.5680000000000001"/>
    <n v="96.4"/>
    <n v="6.2E-2"/>
    <n v="7.5999999999999998E-2"/>
    <n v="0"/>
    <n v="36.875"/>
    <m/>
    <m/>
    <m/>
    <m/>
    <n v="2921700"/>
    <n v="23.5"/>
    <n v="36.9"/>
    <s v=""/>
    <s v=""/>
    <s v=""/>
  </r>
  <r>
    <d v="2024-10-18T00:00:00"/>
    <x v="291"/>
    <n v="1800"/>
    <d v="1902-03-10T18:00:00"/>
    <m/>
    <n v="5.827"/>
    <n v="2.0129999999999999"/>
    <n v="8.0519999999999996"/>
    <n v="37.905999999999999"/>
    <n v="-3.0939999999999999"/>
    <n v="96.7"/>
    <n v="6.3E-2"/>
    <n v="7.4999999999999997E-2"/>
    <n v="0"/>
    <n v="0.625"/>
    <m/>
    <m/>
    <m/>
    <m/>
    <n v="2921800"/>
    <n v="0"/>
    <n v="0"/>
    <s v=""/>
    <s v=""/>
    <s v=""/>
  </r>
  <r>
    <d v="2024-10-18T00:00:00"/>
    <x v="291"/>
    <n v="1900"/>
    <d v="1902-03-10T19:00:00"/>
    <m/>
    <n v="5.827"/>
    <n v="1.51"/>
    <n v="6.0389999999999997"/>
    <n v="21.059000000000001"/>
    <n v="-2.9180000000000001"/>
    <n v="96.9"/>
    <n v="6.2E-2"/>
    <n v="7.4999999999999997E-2"/>
    <n v="0"/>
    <n v="0.625"/>
    <m/>
    <m/>
    <m/>
    <m/>
    <n v="2921900"/>
    <n v="0"/>
    <n v="0"/>
    <s v=""/>
    <s v=""/>
    <s v=""/>
  </r>
  <r>
    <d v="2024-10-18T00:00:00"/>
    <x v="291"/>
    <n v="2000"/>
    <d v="1902-03-10T20:00:00"/>
    <m/>
    <n v="5.944"/>
    <n v="1.0069999999999999"/>
    <n v="5.5359999999999996"/>
    <n v="58.965000000000003"/>
    <n v="-1.8140000000000001"/>
    <n v="97.4"/>
    <n v="6.3E-2"/>
    <n v="7.3999999999999996E-2"/>
    <n v="0"/>
    <n v="0.625"/>
    <m/>
    <m/>
    <m/>
    <m/>
    <n v="2922000"/>
    <n v="0"/>
    <n v="0"/>
    <s v=""/>
    <s v=""/>
    <s v=""/>
  </r>
  <r>
    <d v="2024-10-18T00:00:00"/>
    <x v="291"/>
    <n v="2100"/>
    <d v="1902-03-10T21:00:00"/>
    <m/>
    <n v="5.359"/>
    <n v="1.0069999999999999"/>
    <n v="5.5359999999999996"/>
    <n v="42.118000000000002"/>
    <n v="-1.242"/>
    <n v="97.8"/>
    <n v="6.3E-2"/>
    <n v="7.3999999999999996E-2"/>
    <n v="0"/>
    <n v="0.625"/>
    <m/>
    <m/>
    <m/>
    <m/>
    <n v="2922100"/>
    <n v="0"/>
    <n v="0"/>
    <s v=""/>
    <s v=""/>
    <s v=""/>
  </r>
  <r>
    <d v="2024-10-18T00:00:00"/>
    <x v="291"/>
    <n v="2200"/>
    <d v="1902-03-10T22:00:00"/>
    <m/>
    <n v="5.359"/>
    <n v="0.503"/>
    <n v="4.5289999999999999"/>
    <n v="43.521999999999998"/>
    <n v="-1.7849999999999999"/>
    <n v="98"/>
    <n v="6.2E-2"/>
    <n v="7.3999999999999996E-2"/>
    <n v="0"/>
    <n v="0.625"/>
    <m/>
    <m/>
    <m/>
    <m/>
    <n v="2922200"/>
    <n v="0"/>
    <n v="0"/>
    <s v=""/>
    <s v=""/>
    <s v=""/>
  </r>
  <r>
    <d v="2024-10-18T00:00:00"/>
    <x v="291"/>
    <n v="2300"/>
    <d v="1902-03-10T23:00:00"/>
    <m/>
    <n v="5.359"/>
    <n v="1.0069999999999999"/>
    <n v="4.5289999999999999"/>
    <n v="36.502000000000002"/>
    <n v="-1.871"/>
    <n v="97.9"/>
    <n v="6.3E-2"/>
    <n v="7.3999999999999996E-2"/>
    <n v="0"/>
    <n v="0.625"/>
    <m/>
    <m/>
    <m/>
    <m/>
    <n v="2922300"/>
    <n v="0"/>
    <n v="0"/>
    <s v=""/>
    <s v=""/>
    <s v=""/>
  </r>
  <r>
    <d v="2024-10-18T00:00:00"/>
    <x v="291"/>
    <n v="2400"/>
    <d v="1902-03-11T00:00:00"/>
    <m/>
    <n v="6.2949999999999999"/>
    <n v="0.503"/>
    <n v="4.5289999999999999"/>
    <n v="36.502000000000002"/>
    <n v="-2.16"/>
    <n v="97.9"/>
    <n v="6.3E-2"/>
    <n v="7.3999999999999996E-2"/>
    <n v="0"/>
    <n v="0.625"/>
    <m/>
    <m/>
    <m/>
    <m/>
    <n v="2922400"/>
    <n v="0"/>
    <n v="0"/>
    <n v="6.3E-2"/>
    <n v="7.3999999999999996E-2"/>
    <n v="6.3E-2"/>
  </r>
  <r>
    <d v="2024-10-19T00:00:00"/>
    <x v="292"/>
    <n v="100"/>
    <d v="1902-03-11T01:00:00"/>
    <m/>
    <n v="6.0609999999999999"/>
    <n v="0"/>
    <n v="0"/>
    <n v="36.502000000000002"/>
    <n v="-1.613"/>
    <n v="98.1"/>
    <n v="6.3E-2"/>
    <n v="7.2999999999999995E-2"/>
    <n v="0"/>
    <n v="0.625"/>
    <m/>
    <m/>
    <m/>
    <m/>
    <n v="2930100"/>
    <n v="0"/>
    <n v="0"/>
    <s v=""/>
    <s v=""/>
    <s v=""/>
  </r>
  <r>
    <d v="2024-10-19T00:00:00"/>
    <x v="292"/>
    <n v="200"/>
    <d v="1902-03-11T02:00:00"/>
    <m/>
    <n v="5.944"/>
    <n v="0"/>
    <n v="0"/>
    <n v="36.502000000000002"/>
    <n v="-1.9"/>
    <n v="98.4"/>
    <n v="6.3E-2"/>
    <n v="7.2999999999999995E-2"/>
    <n v="0"/>
    <n v="0.625"/>
    <m/>
    <m/>
    <m/>
    <m/>
    <n v="2930200"/>
    <n v="0"/>
    <n v="0"/>
    <s v=""/>
    <s v=""/>
    <s v=""/>
  </r>
  <r>
    <d v="2024-10-19T00:00:00"/>
    <x v="292"/>
    <n v="300"/>
    <d v="1902-03-11T03:00:00"/>
    <m/>
    <n v="6.1779999999999999"/>
    <n v="0"/>
    <n v="0"/>
    <n v="36.502000000000002"/>
    <n v="-0.47899999999999998"/>
    <n v="98.4"/>
    <n v="6.3E-2"/>
    <n v="7.2999999999999995E-2"/>
    <n v="0"/>
    <n v="0.625"/>
    <m/>
    <m/>
    <m/>
    <m/>
    <n v="2930300"/>
    <n v="0"/>
    <n v="0"/>
    <s v=""/>
    <s v=""/>
    <s v=""/>
  </r>
  <r>
    <d v="2024-10-19T00:00:00"/>
    <x v="292"/>
    <n v="400"/>
    <d v="1902-03-11T04:00:00"/>
    <m/>
    <n v="6.1779999999999999"/>
    <n v="0"/>
    <n v="0"/>
    <n v="36.502000000000002"/>
    <n v="0.35599999999999998"/>
    <n v="98.7"/>
    <n v="6.4000000000000001E-2"/>
    <n v="7.4999999999999997E-2"/>
    <n v="0"/>
    <n v="0.625"/>
    <m/>
    <m/>
    <m/>
    <m/>
    <n v="2930400"/>
    <n v="0"/>
    <n v="0"/>
    <s v=""/>
    <s v=""/>
    <s v=""/>
  </r>
  <r>
    <d v="2024-10-19T00:00:00"/>
    <x v="292"/>
    <n v="500"/>
    <d v="1902-03-11T05:00:00"/>
    <m/>
    <n v="5.71"/>
    <n v="0"/>
    <n v="0"/>
    <n v="36.502000000000002"/>
    <n v="1.044"/>
    <n v="99.2"/>
    <n v="6.4000000000000001E-2"/>
    <n v="7.4999999999999997E-2"/>
    <n v="0"/>
    <n v="0.625"/>
    <m/>
    <m/>
    <m/>
    <m/>
    <n v="2930500"/>
    <n v="0"/>
    <n v="0"/>
    <s v=""/>
    <s v=""/>
    <s v=""/>
  </r>
  <r>
    <d v="2024-10-19T00:00:00"/>
    <x v="292"/>
    <n v="600"/>
    <d v="1902-03-11T06:00:00"/>
    <m/>
    <n v="5.476"/>
    <n v="0"/>
    <n v="0"/>
    <n v="40.713999999999999"/>
    <n v="1.778"/>
    <n v="99.4"/>
    <n v="5.8999999999999997E-2"/>
    <n v="7.9000000000000001E-2"/>
    <n v="0"/>
    <n v="0.625"/>
    <m/>
    <m/>
    <m/>
    <m/>
    <n v="2930600"/>
    <n v="0"/>
    <n v="0"/>
    <s v=""/>
    <s v=""/>
    <s v=""/>
  </r>
  <r>
    <d v="2024-10-19T00:00:00"/>
    <x v="292"/>
    <n v="700"/>
    <d v="1902-03-11T07:00:00"/>
    <m/>
    <n v="5.125"/>
    <n v="1.0069999999999999"/>
    <n v="6.0389999999999997"/>
    <n v="60.369"/>
    <n v="2.5299999999999998"/>
    <n v="99.5"/>
    <n v="5.6000000000000001E-2"/>
    <n v="8.2000000000000003E-2"/>
    <n v="2.4009999999999998"/>
    <n v="0.625"/>
    <m/>
    <m/>
    <m/>
    <m/>
    <n v="2930700"/>
    <n v="7"/>
    <n v="0"/>
    <s v=""/>
    <s v=""/>
    <s v=""/>
  </r>
  <r>
    <d v="2024-10-19T00:00:00"/>
    <x v="292"/>
    <n v="800"/>
    <d v="1902-03-11T08:00:00"/>
    <m/>
    <n v="5.008"/>
    <n v="1.51"/>
    <n v="7.0460000000000003"/>
    <n v="50.540999999999997"/>
    <n v="3.1160000000000001"/>
    <n v="99.5"/>
    <n v="5.6000000000000001E-2"/>
    <n v="8.2000000000000003E-2"/>
    <n v="4.2009999999999996"/>
    <n v="21.875"/>
    <m/>
    <m/>
    <m/>
    <m/>
    <n v="2930800"/>
    <n v="120.2"/>
    <n v="21.9"/>
    <s v=""/>
    <s v=""/>
    <s v=""/>
  </r>
  <r>
    <d v="2024-10-19T00:00:00"/>
    <x v="292"/>
    <n v="900"/>
    <d v="1902-03-11T09:00:00"/>
    <m/>
    <n v="4.891"/>
    <n v="2.0129999999999999"/>
    <n v="7.5490000000000004"/>
    <n v="7.02"/>
    <n v="2.6640000000000001"/>
    <n v="99.5"/>
    <n v="5.6000000000000001E-2"/>
    <n v="8.2000000000000003E-2"/>
    <n v="3.8010000000000002"/>
    <n v="54.375"/>
    <m/>
    <m/>
    <m/>
    <m/>
    <n v="2930900"/>
    <n v="270.8"/>
    <n v="54.4"/>
    <s v=""/>
    <s v=""/>
    <s v=""/>
  </r>
  <r>
    <d v="2024-10-19T00:00:00"/>
    <x v="292"/>
    <n v="1000"/>
    <d v="1902-03-11T10:00:00"/>
    <m/>
    <n v="4.423"/>
    <n v="1.51"/>
    <n v="6.0389999999999997"/>
    <n v="29.481999999999999"/>
    <n v="3.2480000000000002"/>
    <n v="99.5"/>
    <n v="5.5E-2"/>
    <n v="8.3000000000000004E-2"/>
    <n v="3.2010000000000001"/>
    <n v="100.625"/>
    <m/>
    <m/>
    <m/>
    <m/>
    <n v="2931000"/>
    <n v="396.7"/>
    <n v="100.6"/>
    <s v=""/>
    <s v=""/>
    <s v=""/>
  </r>
  <r>
    <d v="2024-10-19T00:00:00"/>
    <x v="292"/>
    <n v="1100"/>
    <d v="1902-03-11T11:00:00"/>
    <m/>
    <n v="3.8380000000000001"/>
    <n v="1.51"/>
    <n v="5.5359999999999996"/>
    <n v="14.039"/>
    <n v="2.93"/>
    <n v="99.4"/>
    <n v="5.6000000000000001E-2"/>
    <n v="8.3000000000000004E-2"/>
    <n v="0.8"/>
    <n v="146.875"/>
    <m/>
    <m/>
    <m/>
    <m/>
    <n v="2931100"/>
    <n v="480.8"/>
    <n v="146.9"/>
    <s v=""/>
    <s v=""/>
    <s v=""/>
  </r>
  <r>
    <d v="2024-10-19T00:00:00"/>
    <x v="292"/>
    <n v="1200"/>
    <d v="1902-03-11T12:00:00"/>
    <m/>
    <n v="2.6680000000000001"/>
    <n v="1.51"/>
    <n v="5.5359999999999996"/>
    <n v="15.443"/>
    <n v="3.512"/>
    <n v="99.3"/>
    <n v="5.6000000000000001E-2"/>
    <n v="8.3000000000000004E-2"/>
    <n v="0"/>
    <n v="201.875"/>
    <m/>
    <m/>
    <m/>
    <m/>
    <n v="2931200"/>
    <n v="513.20000000000005"/>
    <n v="201.9"/>
    <s v=""/>
    <s v=""/>
    <s v=""/>
  </r>
  <r>
    <d v="2024-10-19T00:00:00"/>
    <x v="292"/>
    <n v="1300"/>
    <d v="1902-03-11T13:00:00"/>
    <m/>
    <n v="3.2530000000000001"/>
    <n v="1.0069999999999999"/>
    <n v="4.5289999999999999"/>
    <n v="57.561"/>
    <n v="3.7749999999999999"/>
    <n v="99.5"/>
    <n v="5.7000000000000002E-2"/>
    <n v="8.3000000000000004E-2"/>
    <n v="0"/>
    <n v="123.125"/>
    <m/>
    <m/>
    <m/>
    <m/>
    <n v="2931300"/>
    <n v="492.3"/>
    <n v="123.1"/>
    <s v=""/>
    <s v=""/>
    <s v=""/>
  </r>
  <r>
    <d v="2024-10-19T00:00:00"/>
    <x v="292"/>
    <n v="1400"/>
    <d v="1902-03-11T14:00:00"/>
    <m/>
    <n v="1.615"/>
    <n v="2.0129999999999999"/>
    <n v="7.0460000000000003"/>
    <n v="42.118000000000002"/>
    <n v="3.7749999999999999"/>
    <n v="99.6"/>
    <n v="5.8000000000000003E-2"/>
    <n v="8.3000000000000004E-2"/>
    <n v="0"/>
    <n v="80.625"/>
    <m/>
    <m/>
    <m/>
    <m/>
    <n v="2931400"/>
    <n v="418.8"/>
    <n v="80.599999999999994"/>
    <s v=""/>
    <s v=""/>
    <s v=""/>
  </r>
  <r>
    <d v="2024-10-19T00:00:00"/>
    <x v="292"/>
    <n v="1500"/>
    <d v="1902-03-11T15:00:00"/>
    <m/>
    <n v="1.498"/>
    <n v="1.51"/>
    <n v="6.0389999999999997"/>
    <n v="33.694000000000003"/>
    <n v="3.9060000000000001"/>
    <n v="99.7"/>
    <n v="5.8999999999999997E-2"/>
    <n v="8.3000000000000004E-2"/>
    <n v="0"/>
    <n v="41.875"/>
    <m/>
    <m/>
    <m/>
    <m/>
    <n v="2931500"/>
    <n v="300.7"/>
    <n v="41.9"/>
    <s v=""/>
    <s v=""/>
    <s v=""/>
  </r>
  <r>
    <d v="2024-10-19T00:00:00"/>
    <x v="292"/>
    <n v="1600"/>
    <d v="1902-03-11T16:00:00"/>
    <m/>
    <n v="1.615"/>
    <n v="1.0069999999999999"/>
    <n v="6.0389999999999997"/>
    <n v="26.675000000000001"/>
    <n v="3.5379999999999998"/>
    <n v="99.8"/>
    <n v="6.0999999999999999E-2"/>
    <n v="8.3000000000000004E-2"/>
    <n v="0"/>
    <n v="23.125"/>
    <m/>
    <m/>
    <m/>
    <m/>
    <n v="2931600"/>
    <n v="153"/>
    <n v="23.1"/>
    <s v=""/>
    <s v=""/>
    <s v=""/>
  </r>
  <r>
    <d v="2024-10-19T00:00:00"/>
    <x v="292"/>
    <n v="1700"/>
    <d v="1902-03-11T17:00:00"/>
    <m/>
    <n v="1.615"/>
    <n v="1.0069999999999999"/>
    <n v="6.5430000000000001"/>
    <n v="350.98"/>
    <n v="3.4849999999999999"/>
    <n v="99.8"/>
    <n v="6.0999999999999999E-2"/>
    <n v="8.3000000000000004E-2"/>
    <n v="0"/>
    <n v="3.125"/>
    <m/>
    <m/>
    <m/>
    <m/>
    <n v="2931700"/>
    <n v="20.8"/>
    <n v="3.1"/>
    <s v=""/>
    <s v=""/>
    <s v=""/>
  </r>
  <r>
    <d v="2024-10-19T00:00:00"/>
    <x v="292"/>
    <n v="1800"/>
    <d v="1902-03-11T18:00:00"/>
    <m/>
    <n v="0.21099999999999999"/>
    <n v="0.503"/>
    <n v="4.0259999999999998"/>
    <n v="42.118000000000002"/>
    <n v="4.4020000000000001"/>
    <n v="99.9"/>
    <n v="6.2E-2"/>
    <n v="8.3000000000000004E-2"/>
    <n v="0"/>
    <n v="0.625"/>
    <m/>
    <m/>
    <m/>
    <m/>
    <n v="2931800"/>
    <n v="0"/>
    <n v="0"/>
    <s v=""/>
    <s v=""/>
    <s v=""/>
  </r>
  <r>
    <d v="2024-10-19T00:00:00"/>
    <x v="292"/>
    <n v="1900"/>
    <d v="1902-03-11T19:00:00"/>
    <m/>
    <n v="-0.49099999999999999"/>
    <n v="0.503"/>
    <n v="4.5289999999999999"/>
    <n v="81.427000000000007"/>
    <n v="4.4800000000000004"/>
    <n v="99.9"/>
    <n v="6.3E-2"/>
    <n v="8.3000000000000004E-2"/>
    <n v="0"/>
    <n v="0.625"/>
    <m/>
    <m/>
    <m/>
    <m/>
    <n v="2931900"/>
    <n v="0"/>
    <n v="0"/>
    <s v=""/>
    <s v=""/>
    <s v=""/>
  </r>
  <r>
    <d v="2024-10-19T00:00:00"/>
    <x v="292"/>
    <n v="2000"/>
    <d v="1902-03-11T20:00:00"/>
    <m/>
    <n v="1.264"/>
    <n v="1.0069999999999999"/>
    <n v="6.5430000000000001"/>
    <n v="98.275000000000006"/>
    <n v="4.4020000000000001"/>
    <n v="99.9"/>
    <n v="6.3E-2"/>
    <n v="8.3000000000000004E-2"/>
    <n v="0"/>
    <n v="0.625"/>
    <m/>
    <m/>
    <m/>
    <m/>
    <n v="2932000"/>
    <n v="0"/>
    <n v="0"/>
    <s v=""/>
    <s v=""/>
    <s v=""/>
  </r>
  <r>
    <d v="2024-10-19T00:00:00"/>
    <x v="292"/>
    <n v="2100"/>
    <d v="1902-03-11T21:00:00"/>
    <m/>
    <n v="0.91300000000000003"/>
    <n v="2.0129999999999999"/>
    <n v="8.0519999999999996"/>
    <n v="134.77600000000001"/>
    <n v="4.6360000000000001"/>
    <n v="99.9"/>
    <n v="6.4000000000000001E-2"/>
    <n v="8.3000000000000004E-2"/>
    <n v="0"/>
    <n v="0.625"/>
    <m/>
    <m/>
    <m/>
    <m/>
    <n v="2932100"/>
    <n v="0"/>
    <n v="0"/>
    <s v=""/>
    <s v=""/>
    <s v=""/>
  </r>
  <r>
    <d v="2024-10-19T00:00:00"/>
    <x v="292"/>
    <n v="2200"/>
    <d v="1902-03-11T22:00:00"/>
    <m/>
    <n v="1.381"/>
    <n v="0.503"/>
    <n v="5.0330000000000004"/>
    <n v="120.73699999999999"/>
    <n v="4.194"/>
    <n v="99.9"/>
    <n v="6.5000000000000002E-2"/>
    <n v="8.3000000000000004E-2"/>
    <n v="0"/>
    <n v="0.625"/>
    <m/>
    <m/>
    <m/>
    <m/>
    <n v="2932200"/>
    <n v="0"/>
    <n v="0"/>
    <s v=""/>
    <s v=""/>
    <s v=""/>
  </r>
  <r>
    <d v="2024-10-19T00:00:00"/>
    <x v="292"/>
    <n v="2300"/>
    <d v="1902-03-11T23:00:00"/>
    <m/>
    <n v="1.147"/>
    <n v="0"/>
    <n v="3.02"/>
    <n v="110.91"/>
    <n v="4.298"/>
    <n v="100"/>
    <n v="6.6000000000000003E-2"/>
    <n v="8.3000000000000004E-2"/>
    <n v="0"/>
    <n v="0.625"/>
    <m/>
    <m/>
    <m/>
    <m/>
    <n v="2932300"/>
    <n v="0"/>
    <n v="0"/>
    <s v=""/>
    <s v=""/>
    <s v=""/>
  </r>
  <r>
    <d v="2024-10-19T00:00:00"/>
    <x v="292"/>
    <n v="2400"/>
    <d v="1902-03-12T00:00:00"/>
    <m/>
    <n v="0.91300000000000003"/>
    <n v="0"/>
    <n v="2.516"/>
    <n v="70.195999999999998"/>
    <n v="4.5060000000000002"/>
    <n v="100"/>
    <n v="6.7000000000000004E-2"/>
    <n v="8.2000000000000003E-2"/>
    <n v="0"/>
    <n v="0.625"/>
    <m/>
    <m/>
    <m/>
    <m/>
    <n v="2932400"/>
    <n v="0"/>
    <n v="0"/>
    <n v="6.7000000000000004E-2"/>
    <n v="8.2000000000000003E-2"/>
    <n v="8.9999999999999993E-3"/>
  </r>
  <r>
    <d v="2024-10-20T00:00:00"/>
    <x v="293"/>
    <n v="100"/>
    <d v="1902-03-12T01:00:00"/>
    <m/>
    <n v="1.147"/>
    <n v="0.503"/>
    <n v="3.5230000000000001"/>
    <n v="43.521999999999998"/>
    <n v="4.5060000000000002"/>
    <n v="100"/>
    <n v="7.0000000000000007E-2"/>
    <n v="8.3000000000000004E-2"/>
    <n v="0.8"/>
    <n v="0.625"/>
    <m/>
    <m/>
    <m/>
    <m/>
    <n v="2940100"/>
    <n v="0"/>
    <n v="0"/>
    <s v=""/>
    <s v=""/>
    <s v=""/>
  </r>
  <r>
    <d v="2024-10-20T00:00:00"/>
    <x v="293"/>
    <n v="200"/>
    <d v="1902-03-12T02:00:00"/>
    <m/>
    <n v="1.381"/>
    <n v="0.503"/>
    <n v="4.0259999999999998"/>
    <n v="29.481999999999999"/>
    <n v="3.827"/>
    <n v="100"/>
    <n v="7.3999999999999996E-2"/>
    <n v="8.3000000000000004E-2"/>
    <n v="1"/>
    <n v="0.625"/>
    <m/>
    <m/>
    <m/>
    <m/>
    <n v="2940200"/>
    <n v="0"/>
    <n v="0"/>
    <s v=""/>
    <s v=""/>
    <s v=""/>
  </r>
  <r>
    <d v="2024-10-20T00:00:00"/>
    <x v="293"/>
    <n v="300"/>
    <d v="1902-03-12T03:00:00"/>
    <m/>
    <n v="1.264"/>
    <n v="1.0069999999999999"/>
    <n v="4.5289999999999999"/>
    <n v="15.443"/>
    <n v="3.4849999999999999"/>
    <n v="100"/>
    <n v="7.6999999999999999E-2"/>
    <n v="8.2000000000000003E-2"/>
    <n v="1.2"/>
    <n v="0.625"/>
    <m/>
    <m/>
    <m/>
    <m/>
    <n v="2940300"/>
    <n v="0"/>
    <n v="0"/>
    <s v=""/>
    <s v=""/>
    <s v=""/>
  </r>
  <r>
    <d v="2024-10-20T00:00:00"/>
    <x v="293"/>
    <n v="400"/>
    <d v="1902-03-12T04:00:00"/>
    <m/>
    <n v="1.264"/>
    <n v="1.0069999999999999"/>
    <n v="4.0259999999999998"/>
    <n v="8.4239999999999995"/>
    <n v="3.6429999999999998"/>
    <n v="100"/>
    <n v="0.08"/>
    <n v="8.2000000000000003E-2"/>
    <n v="1.6"/>
    <n v="0.625"/>
    <m/>
    <m/>
    <m/>
    <m/>
    <n v="2940400"/>
    <n v="0"/>
    <n v="0"/>
    <s v=""/>
    <s v=""/>
    <s v=""/>
  </r>
  <r>
    <d v="2024-10-20T00:00:00"/>
    <x v="293"/>
    <n v="500"/>
    <d v="1902-03-12T05:00:00"/>
    <m/>
    <n v="1.264"/>
    <n v="1.51"/>
    <n v="5.0330000000000004"/>
    <n v="1.4039999999999999"/>
    <n v="4.766"/>
    <n v="100"/>
    <n v="8.3000000000000004E-2"/>
    <n v="8.2000000000000003E-2"/>
    <n v="1.6"/>
    <n v="0.625"/>
    <m/>
    <m/>
    <m/>
    <m/>
    <n v="2940500"/>
    <n v="0"/>
    <n v="0"/>
    <s v=""/>
    <s v=""/>
    <s v=""/>
  </r>
  <r>
    <d v="2024-10-20T00:00:00"/>
    <x v="293"/>
    <n v="600"/>
    <d v="1902-03-12T06:00:00"/>
    <m/>
    <n v="1.147"/>
    <n v="1.51"/>
    <n v="5.0330000000000004"/>
    <n v="2.8079999999999998"/>
    <n v="3.67"/>
    <n v="100"/>
    <n v="8.5000000000000006E-2"/>
    <n v="8.3000000000000004E-2"/>
    <n v="0"/>
    <n v="0.625"/>
    <m/>
    <m/>
    <m/>
    <m/>
    <n v="2940600"/>
    <n v="0"/>
    <n v="0"/>
    <s v=""/>
    <s v=""/>
    <s v=""/>
  </r>
  <r>
    <d v="2024-10-20T00:00:00"/>
    <x v="293"/>
    <n v="700"/>
    <d v="1902-03-12T07:00:00"/>
    <m/>
    <n v="0.91300000000000003"/>
    <n v="1.51"/>
    <n v="6.0389999999999997"/>
    <n v="16.847000000000001"/>
    <n v="4.8179999999999996"/>
    <n v="100"/>
    <n v="8.5999999999999993E-2"/>
    <n v="8.3000000000000004E-2"/>
    <n v="0"/>
    <n v="1.875"/>
    <m/>
    <m/>
    <m/>
    <m/>
    <n v="2940700"/>
    <n v="6.2"/>
    <n v="1.9"/>
    <s v=""/>
    <s v=""/>
    <s v=""/>
  </r>
  <r>
    <d v="2024-10-20T00:00:00"/>
    <x v="293"/>
    <n v="800"/>
    <d v="1902-03-12T08:00:00"/>
    <m/>
    <n v="0.91300000000000003"/>
    <n v="2.0129999999999999"/>
    <n v="6.0389999999999997"/>
    <n v="2.8079999999999998"/>
    <n v="4.22"/>
    <n v="100"/>
    <n v="8.6999999999999994E-2"/>
    <n v="8.4000000000000005E-2"/>
    <n v="0"/>
    <n v="23.125"/>
    <m/>
    <m/>
    <m/>
    <m/>
    <n v="2940800"/>
    <n v="116"/>
    <n v="23.1"/>
    <s v=""/>
    <s v=""/>
    <s v=""/>
  </r>
  <r>
    <d v="2024-10-20T00:00:00"/>
    <x v="293"/>
    <n v="900"/>
    <d v="1902-03-12T09:00:00"/>
    <m/>
    <n v="0.91300000000000003"/>
    <n v="2.0129999999999999"/>
    <n v="5.5359999999999996"/>
    <n v="9.827"/>
    <n v="4.2720000000000002"/>
    <n v="100"/>
    <n v="8.7999999999999995E-2"/>
    <n v="8.5000000000000006E-2"/>
    <n v="0"/>
    <n v="34.375"/>
    <m/>
    <m/>
    <m/>
    <m/>
    <n v="2940900"/>
    <n v="265.5"/>
    <n v="34.4"/>
    <s v=""/>
    <s v=""/>
    <s v=""/>
  </r>
  <r>
    <d v="2024-10-20T00:00:00"/>
    <x v="293"/>
    <n v="1000"/>
    <d v="1902-03-12T10:00:00"/>
    <m/>
    <n v="1.03"/>
    <n v="2.516"/>
    <n v="7.5490000000000004"/>
    <n v="21.059000000000001"/>
    <n v="5.8979999999999997"/>
    <n v="100"/>
    <n v="8.8999999999999996E-2"/>
    <n v="8.5999999999999993E-2"/>
    <n v="0"/>
    <n v="49.375"/>
    <m/>
    <m/>
    <m/>
    <m/>
    <n v="2941000"/>
    <n v="391.3"/>
    <n v="49.4"/>
    <s v=""/>
    <s v=""/>
    <s v=""/>
  </r>
  <r>
    <d v="2024-10-20T00:00:00"/>
    <x v="293"/>
    <n v="1100"/>
    <d v="1902-03-12T11:00:00"/>
    <m/>
    <n v="1.03"/>
    <n v="2.516"/>
    <n v="8.0519999999999996"/>
    <n v="46.329000000000001"/>
    <n v="6.6109999999999998"/>
    <n v="100"/>
    <n v="0.09"/>
    <n v="8.5999999999999993E-2"/>
    <n v="0"/>
    <n v="168.125"/>
    <m/>
    <m/>
    <m/>
    <m/>
    <n v="2941100"/>
    <n v="474.5"/>
    <n v="168.1"/>
    <s v=""/>
    <s v=""/>
    <s v=""/>
  </r>
  <r>
    <d v="2024-10-20T00:00:00"/>
    <x v="293"/>
    <n v="1200"/>
    <d v="1902-03-12T12:00:00"/>
    <m/>
    <n v="0.91300000000000003"/>
    <n v="3.02"/>
    <n v="9.5619999999999994"/>
    <n v="67.388000000000005"/>
    <n v="6.56"/>
    <n v="99.9"/>
    <n v="0.09"/>
    <n v="8.6999999999999994E-2"/>
    <n v="0"/>
    <n v="186.875"/>
    <m/>
    <m/>
    <m/>
    <m/>
    <n v="2941200"/>
    <n v="507.2"/>
    <n v="186.9"/>
    <s v=""/>
    <s v=""/>
    <s v=""/>
  </r>
  <r>
    <d v="2024-10-20T00:00:00"/>
    <x v="293"/>
    <n v="1300"/>
    <d v="1902-03-12T13:00:00"/>
    <m/>
    <n v="1.147"/>
    <n v="4.5289999999999999"/>
    <n v="12.582000000000001"/>
    <n v="75.811999999999998"/>
    <n v="7.4939999999999998"/>
    <n v="99.4"/>
    <n v="0.09"/>
    <n v="8.6999999999999994E-2"/>
    <n v="0"/>
    <n v="210.625"/>
    <m/>
    <m/>
    <m/>
    <m/>
    <n v="2941300"/>
    <n v="485.7"/>
    <n v="210.6"/>
    <s v=""/>
    <s v=""/>
    <s v=""/>
  </r>
  <r>
    <d v="2024-10-20T00:00:00"/>
    <x v="293"/>
    <n v="1400"/>
    <d v="1902-03-12T14:00:00"/>
    <m/>
    <n v="1.03"/>
    <n v="4.5289999999999999"/>
    <n v="11.574999999999999"/>
    <n v="74.408000000000001"/>
    <n v="7.87"/>
    <n v="99.1"/>
    <n v="9.2999999999999999E-2"/>
    <n v="8.7999999999999995E-2"/>
    <n v="0"/>
    <n v="158.125"/>
    <m/>
    <m/>
    <m/>
    <m/>
    <n v="2941400"/>
    <n v="412.2"/>
    <n v="158.1"/>
    <s v=""/>
    <s v=""/>
    <s v=""/>
  </r>
  <r>
    <d v="2024-10-20T00:00:00"/>
    <x v="293"/>
    <n v="1500"/>
    <d v="1902-03-12T15:00:00"/>
    <m/>
    <n v="1.03"/>
    <n v="4.0259999999999998"/>
    <n v="10.065"/>
    <n v="84.234999999999999"/>
    <n v="7.5439999999999996"/>
    <n v="98.3"/>
    <n v="9.6000000000000002E-2"/>
    <n v="0.09"/>
    <n v="0"/>
    <n v="128.125"/>
    <m/>
    <m/>
    <m/>
    <m/>
    <n v="2941500"/>
    <n v="294.3"/>
    <n v="128.1"/>
    <s v=""/>
    <s v=""/>
    <s v=""/>
  </r>
  <r>
    <d v="2024-10-20T00:00:00"/>
    <x v="293"/>
    <n v="1600"/>
    <d v="1902-03-12T16:00:00"/>
    <m/>
    <n v="0.79600000000000004"/>
    <n v="5.0330000000000004"/>
    <n v="11.071999999999999"/>
    <n v="70.195999999999998"/>
    <n v="7.8449999999999998"/>
    <n v="94.6"/>
    <n v="9.9000000000000005E-2"/>
    <n v="0.09"/>
    <n v="0.2"/>
    <n v="51.875"/>
    <m/>
    <m/>
    <m/>
    <m/>
    <n v="2941600"/>
    <n v="146.80000000000001"/>
    <n v="51.9"/>
    <s v=""/>
    <s v=""/>
    <s v=""/>
  </r>
  <r>
    <d v="2024-10-20T00:00:00"/>
    <x v="293"/>
    <n v="1700"/>
    <d v="1902-03-12T17:00:00"/>
    <m/>
    <n v="1.03"/>
    <n v="3.5230000000000001"/>
    <n v="10.065"/>
    <n v="84.234999999999999"/>
    <n v="6.306"/>
    <n v="94.4"/>
    <n v="9.8000000000000004E-2"/>
    <n v="9.2999999999999999E-2"/>
    <n v="0.2"/>
    <n v="3.125"/>
    <m/>
    <m/>
    <m/>
    <m/>
    <n v="2941700"/>
    <n v="17.5"/>
    <n v="3.1"/>
    <s v=""/>
    <s v=""/>
    <s v=""/>
  </r>
  <r>
    <d v="2024-10-20T00:00:00"/>
    <x v="293"/>
    <n v="1800"/>
    <d v="1902-03-12T18:00:00"/>
    <m/>
    <n v="1.264"/>
    <n v="2.516"/>
    <n v="7.0460000000000003"/>
    <n v="85.638999999999996"/>
    <n v="6.3310000000000004"/>
    <n v="96.3"/>
    <n v="0.1"/>
    <n v="9.4E-2"/>
    <n v="0.2"/>
    <n v="0.625"/>
    <m/>
    <m/>
    <m/>
    <m/>
    <n v="2941800"/>
    <n v="0"/>
    <n v="0"/>
    <s v=""/>
    <s v=""/>
    <s v=""/>
  </r>
  <r>
    <d v="2024-10-20T00:00:00"/>
    <x v="293"/>
    <n v="1900"/>
    <d v="1902-03-12T19:00:00"/>
    <m/>
    <n v="1.147"/>
    <n v="2.516"/>
    <n v="8.5559999999999992"/>
    <n v="91.254999999999995"/>
    <n v="6.077"/>
    <n v="97.4"/>
    <n v="0.10100000000000001"/>
    <n v="9.5000000000000001E-2"/>
    <n v="0.2"/>
    <n v="0.625"/>
    <m/>
    <m/>
    <m/>
    <m/>
    <n v="2941900"/>
    <n v="0"/>
    <n v="0"/>
    <s v=""/>
    <s v=""/>
    <s v=""/>
  </r>
  <r>
    <d v="2024-10-20T00:00:00"/>
    <x v="293"/>
    <n v="2000"/>
    <d v="1902-03-12T20:00:00"/>
    <m/>
    <n v="1.03"/>
    <n v="2.516"/>
    <n v="7.5490000000000004"/>
    <n v="106.69799999999999"/>
    <n v="5.4370000000000003"/>
    <n v="97.8"/>
    <n v="0.10299999999999999"/>
    <n v="9.7000000000000003E-2"/>
    <n v="0.2"/>
    <n v="0.625"/>
    <m/>
    <m/>
    <m/>
    <m/>
    <n v="2942000"/>
    <n v="0"/>
    <n v="0"/>
    <s v=""/>
    <s v=""/>
    <s v=""/>
  </r>
  <r>
    <d v="2024-10-20T00:00:00"/>
    <x v="293"/>
    <n v="2100"/>
    <d v="1902-03-12T21:00:00"/>
    <m/>
    <n v="0.91300000000000003"/>
    <n v="1.0069999999999999"/>
    <n v="5.0330000000000004"/>
    <n v="109.506"/>
    <n v="5.5389999999999997"/>
    <n v="98.3"/>
    <n v="0.10299999999999999"/>
    <n v="9.8000000000000004E-2"/>
    <n v="0"/>
    <n v="0.625"/>
    <m/>
    <m/>
    <m/>
    <m/>
    <n v="2942100"/>
    <n v="0"/>
    <n v="0"/>
    <s v=""/>
    <s v=""/>
    <s v=""/>
  </r>
  <r>
    <d v="2024-10-20T00:00:00"/>
    <x v="293"/>
    <n v="2200"/>
    <d v="1902-03-12T22:00:00"/>
    <m/>
    <n v="0.91300000000000003"/>
    <n v="1.0069999999999999"/>
    <n v="5.0330000000000004"/>
    <n v="183.91399999999999"/>
    <n v="3.7749999999999999"/>
    <n v="97.9"/>
    <n v="0.105"/>
    <n v="9.9000000000000005E-2"/>
    <n v="0"/>
    <n v="0.625"/>
    <m/>
    <m/>
    <m/>
    <m/>
    <n v="2942200"/>
    <n v="0"/>
    <n v="0"/>
    <s v=""/>
    <s v=""/>
    <s v=""/>
  </r>
  <r>
    <d v="2024-10-20T00:00:00"/>
    <x v="293"/>
    <n v="2300"/>
    <d v="1902-03-12T23:00:00"/>
    <m/>
    <n v="1.03"/>
    <n v="1.0069999999999999"/>
    <n v="5.5359999999999996"/>
    <n v="227.435"/>
    <n v="2.5299999999999998"/>
    <n v="98"/>
    <n v="0.106"/>
    <n v="0.1"/>
    <n v="0"/>
    <n v="0.625"/>
    <m/>
    <m/>
    <m/>
    <m/>
    <n v="2942300"/>
    <n v="0"/>
    <n v="0"/>
    <s v=""/>
    <s v=""/>
    <s v=""/>
  </r>
  <r>
    <d v="2024-10-20T00:00:00"/>
    <x v="293"/>
    <n v="2400"/>
    <d v="1902-03-13T00:00:00"/>
    <m/>
    <n v="1.03"/>
    <n v="1.0069999999999999"/>
    <n v="5.5359999999999996"/>
    <n v="247.09"/>
    <n v="2.1819999999999999"/>
    <n v="97.1"/>
    <n v="0.106"/>
    <n v="0.10100000000000001"/>
    <n v="0"/>
    <n v="0.625"/>
    <m/>
    <m/>
    <m/>
    <m/>
    <n v="2942400"/>
    <n v="0"/>
    <n v="0"/>
    <n v="0.106"/>
    <n v="0.10100000000000001"/>
    <n v="0.01"/>
  </r>
  <r>
    <d v="2024-10-21T00:00:00"/>
    <x v="294"/>
    <n v="100"/>
    <d v="1902-03-13T01:00:00"/>
    <m/>
    <n v="0.56200000000000006"/>
    <n v="0"/>
    <n v="4.0259999999999998"/>
    <n v="213.39599999999999"/>
    <n v="1.534"/>
    <n v="96.4"/>
    <n v="0.107"/>
    <n v="0.10299999999999999"/>
    <n v="0"/>
    <n v="0.625"/>
    <m/>
    <m/>
    <m/>
    <m/>
    <n v="2950100"/>
    <n v="0"/>
    <n v="0"/>
    <s v=""/>
    <s v=""/>
    <s v=""/>
  </r>
  <r>
    <d v="2024-10-21T00:00:00"/>
    <x v="294"/>
    <n v="200"/>
    <d v="1902-03-13T02:00:00"/>
    <m/>
    <n v="0.79600000000000004"/>
    <n v="0"/>
    <n v="3.02"/>
    <n v="200.761"/>
    <n v="1.18"/>
    <n v="96.5"/>
    <n v="0.108"/>
    <n v="0.10299999999999999"/>
    <n v="0"/>
    <n v="0.625"/>
    <m/>
    <m/>
    <m/>
    <m/>
    <n v="2950200"/>
    <n v="0"/>
    <n v="0"/>
    <s v=""/>
    <s v=""/>
    <s v=""/>
  </r>
  <r>
    <d v="2024-10-21T00:00:00"/>
    <x v="294"/>
    <n v="300"/>
    <d v="1902-03-13T03:00:00"/>
    <m/>
    <n v="0.91300000000000003"/>
    <n v="0.503"/>
    <n v="4.5289999999999999"/>
    <n v="192.33699999999999"/>
    <n v="1.071"/>
    <n v="93.8"/>
    <n v="0.109"/>
    <n v="0.105"/>
    <n v="0"/>
    <n v="0.625"/>
    <m/>
    <m/>
    <m/>
    <m/>
    <n v="2950300"/>
    <n v="0"/>
    <n v="0"/>
    <s v=""/>
    <s v=""/>
    <s v=""/>
  </r>
  <r>
    <d v="2024-10-21T00:00:00"/>
    <x v="294"/>
    <n v="400"/>
    <d v="1902-03-13T04:00:00"/>
    <m/>
    <n v="0.91300000000000003"/>
    <n v="0"/>
    <n v="3.5230000000000001"/>
    <n v="195.14500000000001"/>
    <n v="0.32900000000000001"/>
    <n v="93.2"/>
    <n v="0.109"/>
    <n v="0.106"/>
    <n v="0"/>
    <n v="0.625"/>
    <m/>
    <m/>
    <m/>
    <m/>
    <n v="2950400"/>
    <n v="0"/>
    <n v="0"/>
    <s v=""/>
    <s v=""/>
    <s v=""/>
  </r>
  <r>
    <d v="2024-10-21T00:00:00"/>
    <x v="294"/>
    <n v="500"/>
    <d v="1902-03-13T05:00:00"/>
    <m/>
    <n v="1.147"/>
    <n v="0"/>
    <n v="3.5230000000000001"/>
    <n v="209.184"/>
    <n v="7.9000000000000001E-2"/>
    <n v="92.1"/>
    <n v="0.109"/>
    <n v="0.107"/>
    <n v="0"/>
    <n v="0.625"/>
    <m/>
    <m/>
    <m/>
    <m/>
    <n v="2950500"/>
    <n v="0"/>
    <n v="0"/>
    <s v=""/>
    <s v=""/>
    <s v=""/>
  </r>
  <r>
    <d v="2024-10-21T00:00:00"/>
    <x v="294"/>
    <n v="600"/>
    <d v="1902-03-13T06:00:00"/>
    <m/>
    <n v="1.03"/>
    <n v="0.503"/>
    <n v="4.5289999999999999"/>
    <n v="241.47499999999999"/>
    <n v="-0.17100000000000001"/>
    <n v="96.1"/>
    <n v="0.11"/>
    <n v="0.109"/>
    <n v="0"/>
    <n v="0.625"/>
    <m/>
    <m/>
    <m/>
    <m/>
    <n v="2950600"/>
    <n v="0"/>
    <n v="0"/>
    <s v=""/>
    <s v=""/>
    <s v=""/>
  </r>
  <r>
    <d v="2024-10-21T00:00:00"/>
    <x v="294"/>
    <n v="700"/>
    <d v="1902-03-13T07:00:00"/>
    <m/>
    <n v="1.147"/>
    <n v="0.503"/>
    <n v="3.5230000000000001"/>
    <n v="223.22399999999999"/>
    <n v="-0.311"/>
    <n v="97.9"/>
    <n v="0.111"/>
    <n v="0.109"/>
    <n v="0"/>
    <n v="3.125"/>
    <m/>
    <m/>
    <m/>
    <m/>
    <n v="2950700"/>
    <n v="5.2"/>
    <n v="3.1"/>
    <s v=""/>
    <s v=""/>
    <s v=""/>
  </r>
  <r>
    <d v="2024-10-21T00:00:00"/>
    <x v="294"/>
    <n v="800"/>
    <d v="1902-03-13T08:00:00"/>
    <m/>
    <n v="1.264"/>
    <n v="0.503"/>
    <n v="3.5230000000000001"/>
    <n v="220.416"/>
    <n v="0.71499999999999997"/>
    <n v="98.4"/>
    <n v="0.111"/>
    <n v="0.111"/>
    <n v="0"/>
    <n v="75.625"/>
    <m/>
    <m/>
    <m/>
    <m/>
    <n v="2950800"/>
    <n v="111.3"/>
    <n v="75.599999999999994"/>
    <s v=""/>
    <s v=""/>
    <s v=""/>
  </r>
  <r>
    <d v="2024-10-21T00:00:00"/>
    <x v="294"/>
    <n v="900"/>
    <d v="1902-03-13T09:00:00"/>
    <m/>
    <n v="0.91300000000000003"/>
    <n v="0"/>
    <n v="3.02"/>
    <n v="213.39599999999999"/>
    <n v="0.77"/>
    <n v="95.6"/>
    <n v="0.112"/>
    <n v="0.112"/>
    <n v="0"/>
    <n v="110.625"/>
    <m/>
    <m/>
    <m/>
    <m/>
    <n v="2950900"/>
    <n v="260.2"/>
    <n v="110.6"/>
    <s v=""/>
    <s v=""/>
    <s v=""/>
  </r>
  <r>
    <d v="2024-10-21T00:00:00"/>
    <x v="294"/>
    <n v="1000"/>
    <d v="1902-03-13T10:00:00"/>
    <m/>
    <n v="1.03"/>
    <n v="1.0069999999999999"/>
    <n v="4.0259999999999998"/>
    <n v="235.85900000000001"/>
    <n v="1.3169999999999999"/>
    <n v="93.8"/>
    <n v="0.113"/>
    <n v="0.113"/>
    <n v="0"/>
    <n v="150.625"/>
    <m/>
    <m/>
    <m/>
    <m/>
    <n v="2951000"/>
    <n v="385.5"/>
    <n v="150.6"/>
    <s v=""/>
    <s v=""/>
    <s v=""/>
  </r>
  <r>
    <d v="2024-10-21T00:00:00"/>
    <x v="294"/>
    <n v="1100"/>
    <d v="1902-03-13T11:00:00"/>
    <m/>
    <n v="0.56200000000000006"/>
    <n v="0.503"/>
    <n v="4.0259999999999998"/>
    <n v="195.14500000000001"/>
    <n v="3.327"/>
    <n v="90.3"/>
    <n v="0.11600000000000001"/>
    <n v="0.114"/>
    <n v="0"/>
    <n v="315.625"/>
    <m/>
    <m/>
    <m/>
    <m/>
    <n v="2951100"/>
    <n v="468.7"/>
    <n v="315.60000000000002"/>
    <s v=""/>
    <s v=""/>
    <s v=""/>
  </r>
  <r>
    <d v="2024-10-21T00:00:00"/>
    <x v="294"/>
    <n v="1200"/>
    <d v="1902-03-13T12:00:00"/>
    <m/>
    <n v="0.32800000000000001"/>
    <n v="0.503"/>
    <n v="3.5230000000000001"/>
    <n v="206.376"/>
    <n v="2.423"/>
    <n v="86.1"/>
    <n v="0.12"/>
    <n v="0.115"/>
    <n v="0"/>
    <n v="368.125"/>
    <m/>
    <m/>
    <m/>
    <m/>
    <n v="2951200"/>
    <n v="500.7"/>
    <n v="368.1"/>
    <s v=""/>
    <s v=""/>
    <s v=""/>
  </r>
  <r>
    <d v="2024-10-21T00:00:00"/>
    <x v="294"/>
    <n v="1300"/>
    <d v="1902-03-13T13:00:00"/>
    <m/>
    <n v="1.03"/>
    <n v="0.503"/>
    <n v="2.516"/>
    <n v="199.357"/>
    <n v="2.6640000000000001"/>
    <n v="85.9"/>
    <n v="0.122"/>
    <n v="0.11600000000000001"/>
    <n v="0"/>
    <n v="164.375"/>
    <m/>
    <m/>
    <m/>
    <m/>
    <n v="2951300"/>
    <n v="479"/>
    <n v="164.4"/>
    <s v=""/>
    <s v=""/>
    <s v=""/>
  </r>
  <r>
    <d v="2024-10-21T00:00:00"/>
    <x v="294"/>
    <n v="1400"/>
    <d v="1902-03-13T14:00:00"/>
    <m/>
    <n v="0.91300000000000003"/>
    <n v="0.503"/>
    <n v="3.02"/>
    <n v="216.20400000000001"/>
    <n v="1.724"/>
    <n v="87.4"/>
    <n v="0.123"/>
    <n v="0.11700000000000001"/>
    <n v="0"/>
    <n v="121.875"/>
    <m/>
    <m/>
    <m/>
    <m/>
    <n v="2951400"/>
    <n v="405.5"/>
    <n v="121.9"/>
    <s v=""/>
    <s v=""/>
    <s v=""/>
  </r>
  <r>
    <d v="2024-10-21T00:00:00"/>
    <x v="294"/>
    <n v="1500"/>
    <d v="1902-03-13T15:00:00"/>
    <m/>
    <n v="0.91300000000000003"/>
    <n v="0"/>
    <n v="3.02"/>
    <n v="192.33699999999999"/>
    <n v="-0.47899999999999998"/>
    <n v="93.5"/>
    <n v="0.122"/>
    <n v="0.11899999999999999"/>
    <n v="0"/>
    <n v="23.125"/>
    <m/>
    <m/>
    <m/>
    <m/>
    <n v="2951500"/>
    <n v="287.5"/>
    <n v="23.1"/>
    <s v=""/>
    <s v=""/>
    <s v=""/>
  </r>
  <r>
    <d v="2024-10-21T00:00:00"/>
    <x v="294"/>
    <n v="1600"/>
    <d v="1902-03-13T16:00:00"/>
    <m/>
    <n v="3.0190000000000001"/>
    <n v="0.503"/>
    <n v="5.0330000000000004"/>
    <n v="185.31800000000001"/>
    <n v="-8.7999999999999995E-2"/>
    <n v="96.1"/>
    <n v="0.121"/>
    <n v="0.12"/>
    <n v="0.2"/>
    <n v="68.125"/>
    <m/>
    <m/>
    <m/>
    <m/>
    <n v="2951600"/>
    <n v="141"/>
    <n v="68.099999999999994"/>
    <s v=""/>
    <s v=""/>
    <s v=""/>
  </r>
  <r>
    <d v="2024-10-21T00:00:00"/>
    <x v="294"/>
    <n v="1700"/>
    <d v="1902-03-13T17:00:00"/>
    <m/>
    <n v="3.1360000000000001"/>
    <n v="0"/>
    <n v="3.02"/>
    <n v="161.45099999999999"/>
    <n v="-0.81699999999999995"/>
    <n v="96.4"/>
    <n v="0.122"/>
    <n v="0.121"/>
    <n v="0"/>
    <n v="14.375"/>
    <m/>
    <m/>
    <m/>
    <m/>
    <n v="2951700"/>
    <n v="15.3"/>
    <n v="14.4"/>
    <s v=""/>
    <s v=""/>
    <s v=""/>
  </r>
  <r>
    <d v="2024-10-21T00:00:00"/>
    <x v="294"/>
    <n v="1800"/>
    <d v="1902-03-13T18:00:00"/>
    <m/>
    <n v="2.9020000000000001"/>
    <n v="0.503"/>
    <n v="3.5230000000000001"/>
    <n v="154.43100000000001"/>
    <n v="-0.78900000000000003"/>
    <n v="97.2"/>
    <n v="0.123"/>
    <n v="0.122"/>
    <n v="0"/>
    <n v="0.625"/>
    <m/>
    <m/>
    <m/>
    <m/>
    <n v="2951800"/>
    <n v="0"/>
    <n v="0"/>
    <s v=""/>
    <s v=""/>
    <s v=""/>
  </r>
  <r>
    <d v="2024-10-21T00:00:00"/>
    <x v="294"/>
    <n v="1900"/>
    <d v="1902-03-13T19:00:00"/>
    <m/>
    <n v="1.147"/>
    <n v="0.503"/>
    <n v="5.0330000000000004"/>
    <n v="164.25899999999999"/>
    <n v="-1.871"/>
    <n v="96.4"/>
    <n v="0.124"/>
    <n v="0.123"/>
    <n v="0"/>
    <n v="0.625"/>
    <m/>
    <m/>
    <m/>
    <m/>
    <n v="2951900"/>
    <n v="0"/>
    <n v="0"/>
    <s v=""/>
    <s v=""/>
    <s v=""/>
  </r>
  <r>
    <d v="2024-10-21T00:00:00"/>
    <x v="294"/>
    <n v="2000"/>
    <d v="1902-03-13T20:00:00"/>
    <m/>
    <n v="1.732"/>
    <n v="0"/>
    <n v="4.0259999999999998"/>
    <n v="178.298"/>
    <n v="-1.958"/>
    <n v="97"/>
    <n v="0.124"/>
    <n v="0.125"/>
    <n v="0"/>
    <n v="0.625"/>
    <m/>
    <m/>
    <m/>
    <m/>
    <n v="2952000"/>
    <n v="0"/>
    <n v="0"/>
    <s v=""/>
    <s v=""/>
    <s v=""/>
  </r>
  <r>
    <d v="2024-10-21T00:00:00"/>
    <x v="294"/>
    <n v="2100"/>
    <d v="1902-03-13T21:00:00"/>
    <m/>
    <n v="1.264"/>
    <n v="0"/>
    <n v="4.5289999999999999"/>
    <n v="188.125"/>
    <n v="-2.218"/>
    <n v="97.7"/>
    <n v="0.125"/>
    <n v="0.126"/>
    <n v="0"/>
    <n v="0.625"/>
    <m/>
    <m/>
    <m/>
    <m/>
    <n v="2952100"/>
    <n v="0"/>
    <n v="0"/>
    <s v=""/>
    <s v=""/>
    <s v=""/>
  </r>
  <r>
    <d v="2024-10-21T00:00:00"/>
    <x v="294"/>
    <n v="2200"/>
    <d v="1902-03-13T22:00:00"/>
    <m/>
    <n v="1.849"/>
    <n v="0.503"/>
    <n v="4.5289999999999999"/>
    <n v="181.10599999999999"/>
    <n v="-1.9"/>
    <n v="98.2"/>
    <n v="0.126"/>
    <n v="0.127"/>
    <n v="0"/>
    <n v="0.625"/>
    <m/>
    <m/>
    <m/>
    <m/>
    <n v="2952200"/>
    <n v="0"/>
    <n v="0"/>
    <s v=""/>
    <s v=""/>
    <s v=""/>
  </r>
  <r>
    <d v="2024-10-21T00:00:00"/>
    <x v="294"/>
    <n v="2300"/>
    <d v="1902-03-13T23:00:00"/>
    <m/>
    <n v="2.9020000000000001"/>
    <n v="0"/>
    <n v="1.51"/>
    <n v="158.643"/>
    <n v="-1.958"/>
    <n v="98.2"/>
    <n v="0.127"/>
    <n v="0.129"/>
    <n v="0"/>
    <n v="0.625"/>
    <m/>
    <m/>
    <m/>
    <m/>
    <n v="2952300"/>
    <n v="0"/>
    <n v="0"/>
    <s v=""/>
    <s v=""/>
    <s v=""/>
  </r>
  <r>
    <d v="2024-10-21T00:00:00"/>
    <x v="294"/>
    <n v="2400"/>
    <d v="1902-03-14T00:00:00"/>
    <m/>
    <n v="1.03"/>
    <n v="0"/>
    <n v="3.5230000000000001"/>
    <n v="185.31800000000001"/>
    <n v="-2.0150000000000001"/>
    <n v="97.9"/>
    <n v="0.127"/>
    <n v="0.13"/>
    <n v="0"/>
    <n v="0.625"/>
    <m/>
    <m/>
    <m/>
    <m/>
    <n v="2952400"/>
    <n v="0"/>
    <n v="0"/>
    <n v="0.127"/>
    <n v="0.13"/>
    <n v="0.01"/>
  </r>
  <r>
    <d v="2024-10-22T00:00:00"/>
    <x v="295"/>
    <n v="100"/>
    <d v="1902-03-14T01:00:00"/>
    <m/>
    <n v="0.44500000000000001"/>
    <n v="0"/>
    <n v="2.516"/>
    <n v="188.125"/>
    <n v="-2.4500000000000002"/>
    <n v="97.8"/>
    <n v="0.128"/>
    <n v="0.13200000000000001"/>
    <n v="0"/>
    <n v="0.625"/>
    <m/>
    <m/>
    <m/>
    <m/>
    <n v="2960100"/>
    <n v="0"/>
    <n v="0"/>
    <s v=""/>
    <s v=""/>
    <s v=""/>
  </r>
  <r>
    <d v="2024-10-22T00:00:00"/>
    <x v="295"/>
    <n v="200"/>
    <d v="1902-03-14T02:00:00"/>
    <m/>
    <n v="1.03"/>
    <n v="0"/>
    <n v="3.5230000000000001"/>
    <n v="181.10599999999999"/>
    <n v="-2.4500000000000002"/>
    <n v="98.1"/>
    <n v="0.129"/>
    <n v="0.13400000000000001"/>
    <n v="0"/>
    <n v="0.625"/>
    <m/>
    <m/>
    <m/>
    <m/>
    <n v="2960200"/>
    <n v="0"/>
    <n v="0"/>
    <s v=""/>
    <s v=""/>
    <s v=""/>
  </r>
  <r>
    <d v="2024-10-22T00:00:00"/>
    <x v="295"/>
    <n v="300"/>
    <d v="1902-03-14T03:00:00"/>
    <m/>
    <n v="0.21099999999999999"/>
    <n v="0"/>
    <n v="4.5289999999999999"/>
    <n v="182.51"/>
    <n v="-2.625"/>
    <n v="98.3"/>
    <n v="0.13"/>
    <n v="0.13500000000000001"/>
    <n v="0"/>
    <n v="0.625"/>
    <m/>
    <m/>
    <m/>
    <m/>
    <n v="2960300"/>
    <n v="0"/>
    <n v="0"/>
    <s v=""/>
    <s v=""/>
    <s v=""/>
  </r>
  <r>
    <d v="2024-10-22T00:00:00"/>
    <x v="295"/>
    <n v="400"/>
    <d v="1902-03-14T04:00:00"/>
    <m/>
    <n v="-2.3E-2"/>
    <n v="0"/>
    <n v="2.516"/>
    <n v="160.047"/>
    <n v="-3.419"/>
    <n v="98.3"/>
    <n v="0.13"/>
    <n v="0.13800000000000001"/>
    <n v="0"/>
    <n v="0.625"/>
    <m/>
    <m/>
    <m/>
    <m/>
    <n v="2960400"/>
    <n v="0"/>
    <n v="0"/>
    <s v=""/>
    <s v=""/>
    <s v=""/>
  </r>
  <r>
    <d v="2024-10-22T00:00:00"/>
    <x v="295"/>
    <n v="500"/>
    <d v="1902-03-14T05:00:00"/>
    <m/>
    <n v="9.4E-2"/>
    <n v="0"/>
    <n v="3.02"/>
    <n v="189.529"/>
    <n v="-3.2120000000000002"/>
    <n v="98.3"/>
    <n v="0.13100000000000001"/>
    <n v="0.13900000000000001"/>
    <n v="0"/>
    <n v="0.625"/>
    <m/>
    <m/>
    <m/>
    <m/>
    <n v="2960500"/>
    <n v="0"/>
    <n v="0"/>
    <s v=""/>
    <s v=""/>
    <s v=""/>
  </r>
  <r>
    <d v="2024-10-22T00:00:00"/>
    <x v="295"/>
    <n v="600"/>
    <d v="1902-03-14T06:00:00"/>
    <m/>
    <n v="0.32800000000000001"/>
    <n v="0"/>
    <n v="3.02"/>
    <n v="193.74100000000001"/>
    <n v="-3.7170000000000001"/>
    <n v="97.9"/>
    <n v="0.13200000000000001"/>
    <n v="0.14099999999999999"/>
    <n v="0"/>
    <n v="0.625"/>
    <m/>
    <m/>
    <m/>
    <m/>
    <n v="2960600"/>
    <n v="0"/>
    <n v="0"/>
    <s v=""/>
    <s v=""/>
    <s v=""/>
  </r>
  <r>
    <d v="2024-10-22T00:00:00"/>
    <x v="295"/>
    <n v="700"/>
    <d v="1902-03-14T07:00:00"/>
    <m/>
    <n v="0.91300000000000003"/>
    <n v="0"/>
    <n v="1.0069999999999999"/>
    <n v="171.27799999999999"/>
    <n v="-3.956"/>
    <n v="98.2"/>
    <n v="0.13200000000000001"/>
    <n v="0.14299999999999999"/>
    <n v="0"/>
    <n v="9.375"/>
    <m/>
    <m/>
    <m/>
    <m/>
    <n v="2960700"/>
    <n v="4.5"/>
    <n v="9.4"/>
    <s v=""/>
    <s v=""/>
    <s v=""/>
  </r>
  <r>
    <d v="2024-10-22T00:00:00"/>
    <x v="295"/>
    <n v="800"/>
    <d v="1902-03-14T08:00:00"/>
    <m/>
    <n v="1.147"/>
    <n v="0"/>
    <n v="0.503"/>
    <n v="165.66300000000001"/>
    <n v="-0.53500000000000003"/>
    <n v="96.8"/>
    <n v="0.13200000000000001"/>
    <n v="0.14499999999999999"/>
    <n v="0"/>
    <n v="99.375"/>
    <m/>
    <m/>
    <m/>
    <m/>
    <n v="2960800"/>
    <n v="107"/>
    <n v="99.4"/>
    <s v=""/>
    <s v=""/>
    <s v=""/>
  </r>
  <r>
    <d v="2024-10-22T00:00:00"/>
    <x v="295"/>
    <n v="900"/>
    <d v="1902-03-14T09:00:00"/>
    <m/>
    <n v="1.381"/>
    <n v="0"/>
    <n v="1.0069999999999999"/>
    <n v="143.19999999999999"/>
    <n v="-0.06"/>
    <n v="89.7"/>
    <n v="0.13200000000000001"/>
    <n v="0.14699999999999999"/>
    <n v="0.2"/>
    <n v="289.375"/>
    <m/>
    <m/>
    <m/>
    <m/>
    <n v="2960900"/>
    <n v="255.2"/>
    <n v="289.39999999999998"/>
    <s v=""/>
    <s v=""/>
    <s v=""/>
  </r>
  <r>
    <d v="2024-10-22T00:00:00"/>
    <x v="295"/>
    <n v="1000"/>
    <d v="1902-03-14T10:00:00"/>
    <m/>
    <n v="1.498"/>
    <n v="0"/>
    <n v="2.0129999999999999"/>
    <n v="91.254999999999995"/>
    <n v="0.32900000000000001"/>
    <n v="88.1"/>
    <n v="0.13200000000000001"/>
    <n v="0.14799999999999999"/>
    <n v="3.4009999999999998"/>
    <n v="251.875"/>
    <m/>
    <m/>
    <m/>
    <m/>
    <n v="2961000"/>
    <n v="380"/>
    <n v="251.9"/>
    <s v=""/>
    <s v=""/>
    <s v=""/>
  </r>
  <r>
    <d v="2024-10-22T00:00:00"/>
    <x v="295"/>
    <n v="1100"/>
    <d v="1902-03-14T11:00:00"/>
    <m/>
    <n v="-0.72499999999999998"/>
    <n v="0"/>
    <n v="2.0129999999999999"/>
    <n v="95.466999999999999"/>
    <n v="2.0209999999999999"/>
    <n v="82.7"/>
    <n v="0.13200000000000001"/>
    <n v="0.15"/>
    <n v="0.2"/>
    <n v="474.375"/>
    <m/>
    <m/>
    <m/>
    <m/>
    <n v="2961100"/>
    <n v="462.5"/>
    <n v="474.4"/>
    <s v=""/>
    <s v=""/>
    <s v=""/>
  </r>
  <r>
    <d v="2024-10-22T00:00:00"/>
    <x v="295"/>
    <n v="1200"/>
    <d v="1902-03-14T12:00:00"/>
    <m/>
    <n v="-0.14000000000000001"/>
    <n v="0"/>
    <n v="2.516"/>
    <n v="101.08199999999999"/>
    <n v="0.79700000000000004"/>
    <n v="82.7"/>
    <n v="0.13200000000000001"/>
    <n v="0.152"/>
    <n v="0"/>
    <n v="311.875"/>
    <m/>
    <m/>
    <m/>
    <m/>
    <n v="2961200"/>
    <n v="494.5"/>
    <n v="311.89999999999998"/>
    <s v=""/>
    <s v=""/>
    <s v=""/>
  </r>
  <r>
    <d v="2024-10-22T00:00:00"/>
    <x v="295"/>
    <n v="1300"/>
    <d v="1902-03-14T13:00:00"/>
    <m/>
    <n v="1.03"/>
    <n v="0.503"/>
    <n v="3.5230000000000001"/>
    <n v="102.486"/>
    <n v="2.343"/>
    <n v="87"/>
    <n v="0.13300000000000001"/>
    <n v="0.154"/>
    <n v="0"/>
    <n v="265.625"/>
    <m/>
    <m/>
    <m/>
    <m/>
    <n v="2961300"/>
    <n v="472.5"/>
    <n v="265.60000000000002"/>
    <s v=""/>
    <s v=""/>
    <s v=""/>
  </r>
  <r>
    <d v="2024-10-22T00:00:00"/>
    <x v="295"/>
    <n v="1400"/>
    <d v="1902-03-14T14:00:00"/>
    <m/>
    <n v="1.03"/>
    <n v="0.503"/>
    <n v="4.0259999999999998"/>
    <n v="130.565"/>
    <n v="1.071"/>
    <n v="83.5"/>
    <n v="0.13500000000000001"/>
    <n v="0.155"/>
    <n v="0"/>
    <n v="376.875"/>
    <m/>
    <m/>
    <m/>
    <m/>
    <n v="2961400"/>
    <n v="399"/>
    <n v="376.9"/>
    <s v=""/>
    <s v=""/>
    <s v=""/>
  </r>
  <r>
    <d v="2024-10-22T00:00:00"/>
    <x v="295"/>
    <n v="1500"/>
    <d v="1902-03-14T15:00:00"/>
    <m/>
    <n v="0.44500000000000001"/>
    <n v="0"/>
    <n v="3.5230000000000001"/>
    <n v="119.333"/>
    <n v="3.7749999999999999"/>
    <n v="82.1"/>
    <n v="0.13600000000000001"/>
    <n v="0.157"/>
    <n v="0"/>
    <n v="211.875"/>
    <m/>
    <m/>
    <m/>
    <m/>
    <n v="2961500"/>
    <n v="281.3"/>
    <n v="211.9"/>
    <s v=""/>
    <s v=""/>
    <s v=""/>
  </r>
  <r>
    <d v="2024-10-22T00:00:00"/>
    <x v="295"/>
    <n v="1600"/>
    <d v="1902-03-14T16:00:00"/>
    <m/>
    <n v="0.32800000000000001"/>
    <n v="0.503"/>
    <n v="4.0259999999999998"/>
    <n v="117.929"/>
    <n v="3.089"/>
    <n v="73.2"/>
    <n v="0.13700000000000001"/>
    <n v="0.159"/>
    <n v="0"/>
    <n v="208.125"/>
    <m/>
    <m/>
    <m/>
    <m/>
    <n v="2961600"/>
    <n v="135.19999999999999"/>
    <n v="208.1"/>
    <s v=""/>
    <s v=""/>
    <s v=""/>
  </r>
  <r>
    <d v="2024-10-22T00:00:00"/>
    <x v="295"/>
    <n v="1700"/>
    <d v="1902-03-14T17:00:00"/>
    <m/>
    <n v="0.79600000000000004"/>
    <n v="0"/>
    <n v="1.51"/>
    <n v="160.047"/>
    <n v="-1.4410000000000001"/>
    <n v="80.099999999999994"/>
    <n v="0.13800000000000001"/>
    <n v="0.161"/>
    <n v="0"/>
    <n v="40.625"/>
    <m/>
    <m/>
    <m/>
    <m/>
    <n v="2961700"/>
    <n v="13.3"/>
    <n v="40.6"/>
    <s v=""/>
    <s v=""/>
    <s v=""/>
  </r>
  <r>
    <d v="2024-10-22T00:00:00"/>
    <x v="295"/>
    <n v="1800"/>
    <d v="1902-03-14T18:00:00"/>
    <m/>
    <n v="1.147"/>
    <n v="0"/>
    <n v="1.0069999999999999"/>
    <n v="230.24299999999999"/>
    <n v="-2.218"/>
    <n v="92.7"/>
    <n v="0.13900000000000001"/>
    <n v="0.16300000000000001"/>
    <n v="0"/>
    <n v="0.625"/>
    <m/>
    <m/>
    <m/>
    <m/>
    <n v="2961800"/>
    <n v="0"/>
    <n v="0"/>
    <s v=""/>
    <s v=""/>
    <s v=""/>
  </r>
  <r>
    <d v="2024-10-22T00:00:00"/>
    <x v="295"/>
    <n v="1900"/>
    <d v="1902-03-14T19:00:00"/>
    <m/>
    <n v="0.44500000000000001"/>
    <n v="0"/>
    <n v="1.0069999999999999"/>
    <n v="254.11"/>
    <n v="-2.859"/>
    <n v="94.1"/>
    <n v="0.14000000000000001"/>
    <n v="0.16400000000000001"/>
    <n v="0"/>
    <n v="0.625"/>
    <m/>
    <m/>
    <m/>
    <m/>
    <n v="2961900"/>
    <n v="0"/>
    <n v="0"/>
    <s v=""/>
    <s v=""/>
    <s v=""/>
  </r>
  <r>
    <d v="2024-10-22T00:00:00"/>
    <x v="295"/>
    <n v="2000"/>
    <d v="1902-03-14T20:00:00"/>
    <m/>
    <n v="0.91300000000000003"/>
    <n v="0"/>
    <n v="1.0069999999999999"/>
    <n v="287.80399999999997"/>
    <n v="-2.6829999999999998"/>
    <n v="94.5"/>
    <n v="0.14000000000000001"/>
    <n v="0.16700000000000001"/>
    <n v="0"/>
    <n v="0.625"/>
    <m/>
    <m/>
    <m/>
    <m/>
    <n v="2962000"/>
    <n v="0"/>
    <n v="0"/>
    <s v=""/>
    <s v=""/>
    <s v=""/>
  </r>
  <r>
    <d v="2024-10-22T00:00:00"/>
    <x v="295"/>
    <n v="2100"/>
    <d v="1902-03-14T21:00:00"/>
    <m/>
    <n v="1.03"/>
    <n v="0"/>
    <n v="1.0069999999999999"/>
    <n v="310.267"/>
    <n v="-3.2120000000000002"/>
    <n v="93.6"/>
    <n v="0.14199999999999999"/>
    <n v="0.16800000000000001"/>
    <n v="0"/>
    <n v="0.625"/>
    <m/>
    <m/>
    <m/>
    <m/>
    <n v="2962100"/>
    <n v="0"/>
    <n v="0"/>
    <s v=""/>
    <s v=""/>
    <s v=""/>
  </r>
  <r>
    <d v="2024-10-22T00:00:00"/>
    <x v="295"/>
    <n v="2200"/>
    <d v="1902-03-14T22:00:00"/>
    <m/>
    <n v="1.03"/>
    <n v="0"/>
    <n v="1.51"/>
    <n v="286.39999999999998"/>
    <n v="-2.5369999999999999"/>
    <n v="94.1"/>
    <n v="0.14299999999999999"/>
    <n v="0.17"/>
    <n v="0"/>
    <n v="0.625"/>
    <m/>
    <m/>
    <m/>
    <m/>
    <n v="2962200"/>
    <n v="0"/>
    <n v="0"/>
    <s v=""/>
    <s v=""/>
    <s v=""/>
  </r>
  <r>
    <d v="2024-10-22T00:00:00"/>
    <x v="295"/>
    <n v="2300"/>
    <d v="1902-03-14T23:00:00"/>
    <m/>
    <n v="0.56200000000000006"/>
    <n v="0"/>
    <n v="1.0069999999999999"/>
    <n v="277.976"/>
    <n v="-3.5979999999999999"/>
    <n v="94.5"/>
    <n v="0.14399999999999999"/>
    <n v="0.17"/>
    <n v="0"/>
    <n v="0.625"/>
    <m/>
    <m/>
    <m/>
    <m/>
    <n v="2962300"/>
    <n v="0"/>
    <n v="0"/>
    <s v=""/>
    <s v=""/>
    <s v=""/>
  </r>
  <r>
    <d v="2024-10-22T00:00:00"/>
    <x v="295"/>
    <n v="2400"/>
    <d v="1902-03-15T00:00:00"/>
    <m/>
    <n v="0.79600000000000004"/>
    <n v="0"/>
    <n v="1.0069999999999999"/>
    <n v="287.80399999999997"/>
    <n v="-3.9860000000000002"/>
    <n v="95.3"/>
    <n v="0.14399999999999999"/>
    <n v="0.17100000000000001"/>
    <n v="0"/>
    <n v="0.625"/>
    <m/>
    <m/>
    <m/>
    <m/>
    <n v="2962400"/>
    <n v="0"/>
    <n v="0"/>
    <n v="0.14399999999999999"/>
    <n v="0.17100000000000001"/>
    <n v="8.0000000000000002E-3"/>
  </r>
  <r>
    <d v="2024-10-23T00:00:00"/>
    <x v="296"/>
    <n v="100"/>
    <d v="1902-03-15T01:00:00"/>
    <m/>
    <n v="0.44500000000000001"/>
    <n v="0"/>
    <n v="1.0069999999999999"/>
    <n v="284.99599999999998"/>
    <n v="-4.2569999999999997"/>
    <n v="96.2"/>
    <n v="0.14499999999999999"/>
    <n v="0.17199999999999999"/>
    <n v="0"/>
    <n v="0.625"/>
    <m/>
    <m/>
    <m/>
    <m/>
    <n v="2970100"/>
    <n v="0"/>
    <n v="0"/>
    <s v=""/>
    <s v=""/>
    <s v=""/>
  </r>
  <r>
    <d v="2024-10-23T00:00:00"/>
    <x v="296"/>
    <n v="200"/>
    <d v="1902-03-15T02:00:00"/>
    <m/>
    <n v="0.44500000000000001"/>
    <n v="0"/>
    <n v="1.0069999999999999"/>
    <n v="247.09"/>
    <n v="-4.4080000000000004"/>
    <n v="96.6"/>
    <n v="0.14499999999999999"/>
    <n v="0.17199999999999999"/>
    <n v="0"/>
    <n v="0.625"/>
    <m/>
    <m/>
    <m/>
    <m/>
    <n v="2970200"/>
    <n v="0"/>
    <n v="0"/>
    <s v=""/>
    <s v=""/>
    <s v=""/>
  </r>
  <r>
    <d v="2024-10-23T00:00:00"/>
    <x v="296"/>
    <n v="300"/>
    <d v="1902-03-15T03:00:00"/>
    <m/>
    <n v="0.56200000000000006"/>
    <n v="0"/>
    <n v="1.51"/>
    <n v="259.72500000000002"/>
    <n v="-4.4690000000000003"/>
    <n v="96.8"/>
    <n v="0.14599999999999999"/>
    <n v="0.17299999999999999"/>
    <n v="0"/>
    <n v="0.625"/>
    <m/>
    <m/>
    <m/>
    <m/>
    <n v="2970300"/>
    <n v="0"/>
    <n v="0"/>
    <s v=""/>
    <s v=""/>
    <s v=""/>
  </r>
  <r>
    <d v="2024-10-23T00:00:00"/>
    <x v="296"/>
    <n v="400"/>
    <d v="1902-03-15T04:00:00"/>
    <m/>
    <n v="0.91300000000000003"/>
    <n v="0"/>
    <n v="1.51"/>
    <n v="270.95699999999999"/>
    <n v="-4.4080000000000004"/>
    <n v="96.6"/>
    <n v="0.14599999999999999"/>
    <n v="0.17199999999999999"/>
    <n v="0"/>
    <n v="0.625"/>
    <m/>
    <m/>
    <m/>
    <m/>
    <n v="2970400"/>
    <n v="0"/>
    <n v="0"/>
    <s v=""/>
    <s v=""/>
    <s v=""/>
  </r>
  <r>
    <d v="2024-10-23T00:00:00"/>
    <x v="296"/>
    <n v="500"/>
    <d v="1902-03-15T05:00:00"/>
    <m/>
    <n v="0.21099999999999999"/>
    <n v="0"/>
    <n v="1.0069999999999999"/>
    <n v="270.95699999999999"/>
    <n v="-4.8949999999999996"/>
    <n v="96.7"/>
    <n v="0.14599999999999999"/>
    <n v="0.17299999999999999"/>
    <n v="0"/>
    <n v="0.625"/>
    <m/>
    <m/>
    <m/>
    <m/>
    <n v="2970500"/>
    <n v="0"/>
    <n v="0"/>
    <s v=""/>
    <s v=""/>
    <s v=""/>
  </r>
  <r>
    <d v="2024-10-23T00:00:00"/>
    <x v="296"/>
    <n v="600"/>
    <d v="1902-03-15T06:00:00"/>
    <m/>
    <n v="0.21099999999999999"/>
    <n v="0"/>
    <n v="1.0069999999999999"/>
    <n v="270.95699999999999"/>
    <n v="-5.0789999999999997"/>
    <n v="96.8"/>
    <n v="0.14599999999999999"/>
    <n v="0.17199999999999999"/>
    <n v="0"/>
    <n v="0.625"/>
    <m/>
    <m/>
    <m/>
    <m/>
    <n v="2970600"/>
    <n v="0"/>
    <n v="0"/>
    <s v=""/>
    <s v=""/>
    <s v=""/>
  </r>
  <r>
    <d v="2024-10-23T00:00:00"/>
    <x v="296"/>
    <n v="700"/>
    <d v="1902-03-15T07:00:00"/>
    <m/>
    <n v="9.4E-2"/>
    <n v="0"/>
    <n v="1.0069999999999999"/>
    <n v="300.43900000000002"/>
    <n v="-4.7430000000000003"/>
    <n v="95.7"/>
    <n v="0.14599999999999999"/>
    <n v="0.17199999999999999"/>
    <n v="0"/>
    <n v="3.125"/>
    <m/>
    <m/>
    <m/>
    <m/>
    <n v="2970700"/>
    <n v="3.7"/>
    <n v="3.1"/>
    <s v=""/>
    <s v=""/>
    <s v=""/>
  </r>
  <r>
    <d v="2024-10-23T00:00:00"/>
    <x v="296"/>
    <n v="800"/>
    <d v="1902-03-15T08:00:00"/>
    <m/>
    <n v="1.03"/>
    <n v="0"/>
    <n v="0.503"/>
    <n v="327.11399999999998"/>
    <n v="-1.071"/>
    <n v="90.7"/>
    <n v="0.14599999999999999"/>
    <n v="0.17100000000000001"/>
    <n v="0"/>
    <n v="93.125"/>
    <m/>
    <m/>
    <m/>
    <m/>
    <n v="2970800"/>
    <n v="102.5"/>
    <n v="93.1"/>
    <s v=""/>
    <s v=""/>
    <s v=""/>
  </r>
  <r>
    <d v="2024-10-23T00:00:00"/>
    <x v="296"/>
    <n v="900"/>
    <d v="1902-03-15T09:00:00"/>
    <m/>
    <n v="1.03"/>
    <n v="0"/>
    <n v="2.516"/>
    <n v="89.850999999999999"/>
    <n v="-0.11600000000000001"/>
    <n v="84"/>
    <n v="0.14399999999999999"/>
    <n v="0.17100000000000001"/>
    <n v="0.2"/>
    <n v="285.625"/>
    <m/>
    <m/>
    <m/>
    <m/>
    <n v="2970900"/>
    <n v="249.8"/>
    <n v="285.60000000000002"/>
    <s v=""/>
    <s v=""/>
    <s v=""/>
  </r>
  <r>
    <d v="2024-10-23T00:00:00"/>
    <x v="296"/>
    <n v="1000"/>
    <d v="1902-03-15T10:00:00"/>
    <m/>
    <n v="1.03"/>
    <n v="1.0069999999999999"/>
    <n v="3.5230000000000001"/>
    <n v="98.275000000000006"/>
    <n v="1.994"/>
    <n v="82"/>
    <n v="0.14499999999999999"/>
    <n v="0.17299999999999999"/>
    <n v="0"/>
    <n v="425.625"/>
    <m/>
    <m/>
    <m/>
    <m/>
    <n v="2971000"/>
    <n v="374.2"/>
    <n v="425.6"/>
    <s v=""/>
    <s v=""/>
    <s v=""/>
  </r>
  <r>
    <d v="2024-10-23T00:00:00"/>
    <x v="296"/>
    <n v="1100"/>
    <d v="1902-03-15T11:00:00"/>
    <m/>
    <n v="1.264"/>
    <n v="1.0069999999999999"/>
    <n v="4.0259999999999998"/>
    <n v="126.35299999999999"/>
    <n v="-0.11600000000000001"/>
    <n v="79.3"/>
    <n v="0.14399999999999999"/>
    <n v="0.17699999999999999"/>
    <n v="0"/>
    <n v="345.625"/>
    <m/>
    <m/>
    <m/>
    <m/>
    <n v="2971100"/>
    <n v="456.5"/>
    <n v="345.6"/>
    <s v=""/>
    <s v=""/>
    <s v=""/>
  </r>
  <r>
    <d v="2024-10-23T00:00:00"/>
    <x v="296"/>
    <n v="1200"/>
    <d v="1902-03-15T12:00:00"/>
    <m/>
    <n v="0.56200000000000006"/>
    <n v="1.0069999999999999"/>
    <n v="4.5289999999999999"/>
    <n v="136.18"/>
    <n v="0.63200000000000001"/>
    <n v="76.900000000000006"/>
    <n v="0.14399999999999999"/>
    <n v="0.18"/>
    <n v="0"/>
    <n v="381.875"/>
    <m/>
    <m/>
    <m/>
    <m/>
    <n v="2971200"/>
    <n v="488.3"/>
    <n v="381.9"/>
    <s v=""/>
    <s v=""/>
    <s v=""/>
  </r>
  <r>
    <d v="2024-10-23T00:00:00"/>
    <x v="296"/>
    <n v="1300"/>
    <d v="1902-03-15T13:00:00"/>
    <m/>
    <n v="1.03"/>
    <n v="0.503"/>
    <n v="4.0259999999999998"/>
    <n v="137.584"/>
    <n v="2.0470000000000002"/>
    <n v="75.2"/>
    <n v="0.14299999999999999"/>
    <n v="0.18"/>
    <n v="0"/>
    <n v="331.875"/>
    <m/>
    <m/>
    <m/>
    <m/>
    <n v="2971300"/>
    <n v="466"/>
    <n v="331.9"/>
    <s v=""/>
    <s v=""/>
    <s v=""/>
  </r>
  <r>
    <d v="2024-10-23T00:00:00"/>
    <x v="296"/>
    <n v="1400"/>
    <d v="1902-03-15T14:00:00"/>
    <m/>
    <n v="1.966"/>
    <n v="1.0069999999999999"/>
    <n v="5.0330000000000004"/>
    <n v="131.96899999999999"/>
    <n v="4.1680000000000001"/>
    <n v="71.7"/>
    <n v="0.14299999999999999"/>
    <n v="0.18099999999999999"/>
    <n v="0"/>
    <n v="385.625"/>
    <m/>
    <m/>
    <m/>
    <m/>
    <n v="2971400"/>
    <n v="392.3"/>
    <n v="385.6"/>
    <s v=""/>
    <s v=""/>
    <s v=""/>
  </r>
  <r>
    <d v="2024-10-23T00:00:00"/>
    <x v="296"/>
    <n v="1500"/>
    <d v="1902-03-15T15:00:00"/>
    <m/>
    <n v="0.91300000000000003"/>
    <n v="1.51"/>
    <n v="5.5359999999999996"/>
    <n v="169.875"/>
    <n v="-0.33900000000000002"/>
    <n v="72.8"/>
    <n v="0.14499999999999999"/>
    <n v="0.18099999999999999"/>
    <n v="0"/>
    <n v="220.625"/>
    <m/>
    <m/>
    <m/>
    <m/>
    <n v="2971500"/>
    <n v="274.8"/>
    <n v="220.6"/>
    <s v=""/>
    <s v=""/>
    <s v=""/>
  </r>
  <r>
    <d v="2024-10-23T00:00:00"/>
    <x v="296"/>
    <n v="1600"/>
    <d v="1902-03-15T16:00:00"/>
    <m/>
    <n v="0.79600000000000004"/>
    <n v="1.0069999999999999"/>
    <n v="4.5289999999999999"/>
    <n v="167.06700000000001"/>
    <n v="1.153"/>
    <n v="77.400000000000006"/>
    <n v="0.14599999999999999"/>
    <n v="0.18099999999999999"/>
    <n v="0"/>
    <n v="139.375"/>
    <m/>
    <m/>
    <m/>
    <m/>
    <n v="2971600"/>
    <n v="129.5"/>
    <n v="139.4"/>
    <s v=""/>
    <s v=""/>
    <s v=""/>
  </r>
  <r>
    <d v="2024-10-23T00:00:00"/>
    <x v="296"/>
    <n v="1700"/>
    <d v="1902-03-15T17:00:00"/>
    <m/>
    <n v="0.67900000000000005"/>
    <n v="1.0069999999999999"/>
    <n v="5.0330000000000004"/>
    <n v="189.529"/>
    <n v="-2.508"/>
    <n v="81.5"/>
    <n v="0.14699999999999999"/>
    <n v="0.182"/>
    <n v="0"/>
    <n v="31.875"/>
    <m/>
    <m/>
    <m/>
    <m/>
    <n v="2971700"/>
    <n v="11.3"/>
    <n v="31.9"/>
    <s v=""/>
    <s v=""/>
    <s v=""/>
  </r>
  <r>
    <d v="2024-10-23T00:00:00"/>
    <x v="296"/>
    <n v="1800"/>
    <d v="1902-03-15T18:00:00"/>
    <m/>
    <n v="0.91300000000000003"/>
    <n v="1.51"/>
    <n v="5.5359999999999996"/>
    <n v="200.761"/>
    <n v="-3.242"/>
    <n v="86.3"/>
    <n v="0.14799999999999999"/>
    <n v="0.182"/>
    <n v="0"/>
    <n v="0.625"/>
    <m/>
    <m/>
    <m/>
    <m/>
    <n v="2971800"/>
    <n v="0"/>
    <n v="0"/>
    <s v=""/>
    <s v=""/>
    <s v=""/>
  </r>
  <r>
    <d v="2024-10-23T00:00:00"/>
    <x v="296"/>
    <n v="1900"/>
    <d v="1902-03-15T19:00:00"/>
    <m/>
    <n v="0.91300000000000003"/>
    <n v="2.0129999999999999"/>
    <n v="7.0460000000000003"/>
    <n v="200.761"/>
    <n v="-3.5379999999999998"/>
    <n v="87.6"/>
    <n v="0.14799999999999999"/>
    <n v="0.182"/>
    <n v="0"/>
    <n v="0.625"/>
    <m/>
    <m/>
    <m/>
    <m/>
    <n v="2971900"/>
    <n v="0"/>
    <n v="0"/>
    <s v=""/>
    <s v=""/>
    <s v=""/>
  </r>
  <r>
    <d v="2024-10-23T00:00:00"/>
    <x v="296"/>
    <n v="2000"/>
    <d v="1902-03-15T20:00:00"/>
    <m/>
    <n v="1.03"/>
    <n v="2.0129999999999999"/>
    <n v="7.5490000000000004"/>
    <n v="167.06700000000001"/>
    <n v="-4.1059999999999999"/>
    <n v="85.9"/>
    <n v="0.14899999999999999"/>
    <n v="0.182"/>
    <n v="0"/>
    <n v="0.625"/>
    <m/>
    <m/>
    <m/>
    <m/>
    <n v="2972000"/>
    <n v="0"/>
    <n v="0"/>
    <s v=""/>
    <s v=""/>
    <s v=""/>
  </r>
  <r>
    <d v="2024-10-23T00:00:00"/>
    <x v="296"/>
    <n v="2100"/>
    <d v="1902-03-15T21:00:00"/>
    <m/>
    <n v="0.91300000000000003"/>
    <n v="2.516"/>
    <n v="7.5490000000000004"/>
    <n v="161.45099999999999"/>
    <n v="-3.956"/>
    <n v="86.4"/>
    <n v="0.14899999999999999"/>
    <n v="0.182"/>
    <n v="0"/>
    <n v="0.625"/>
    <m/>
    <m/>
    <m/>
    <m/>
    <n v="2972100"/>
    <n v="0"/>
    <n v="0"/>
    <s v=""/>
    <s v=""/>
    <s v=""/>
  </r>
  <r>
    <d v="2024-10-23T00:00:00"/>
    <x v="296"/>
    <n v="2200"/>
    <d v="1902-03-15T22:00:00"/>
    <m/>
    <n v="0.79600000000000004"/>
    <n v="2.516"/>
    <n v="7.5490000000000004"/>
    <n v="162.85499999999999"/>
    <n v="-3.8959999999999999"/>
    <n v="86.4"/>
    <n v="0.14899999999999999"/>
    <n v="0.18099999999999999"/>
    <n v="0"/>
    <n v="0.625"/>
    <m/>
    <m/>
    <m/>
    <m/>
    <n v="2972200"/>
    <n v="0"/>
    <n v="0"/>
    <s v=""/>
    <s v=""/>
    <s v=""/>
  </r>
  <r>
    <d v="2024-10-23T00:00:00"/>
    <x v="296"/>
    <n v="2300"/>
    <d v="1902-03-15T23:00:00"/>
    <m/>
    <n v="0.91300000000000003"/>
    <n v="2.516"/>
    <n v="7.0460000000000003"/>
    <n v="154.43100000000001"/>
    <n v="-4.016"/>
    <n v="84"/>
    <n v="0.15"/>
    <n v="0.18"/>
    <n v="0"/>
    <n v="0.625"/>
    <m/>
    <m/>
    <m/>
    <m/>
    <n v="2972300"/>
    <n v="0"/>
    <n v="0"/>
    <s v=""/>
    <s v=""/>
    <s v=""/>
  </r>
  <r>
    <d v="2024-10-23T00:00:00"/>
    <x v="296"/>
    <n v="2400"/>
    <d v="1902-03-16T00:00:00"/>
    <m/>
    <n v="0.79600000000000004"/>
    <n v="2.0129999999999999"/>
    <n v="6.5430000000000001"/>
    <n v="150.22"/>
    <n v="-4.016"/>
    <n v="84.6"/>
    <n v="0.15"/>
    <n v="0.18"/>
    <n v="0"/>
    <n v="0.625"/>
    <m/>
    <m/>
    <m/>
    <m/>
    <n v="2972400"/>
    <n v="0"/>
    <n v="0"/>
    <n v="0.15"/>
    <n v="0.18"/>
    <n v="8.0000000000000002E-3"/>
  </r>
  <r>
    <d v="2024-10-24T00:00:00"/>
    <x v="297"/>
    <n v="100"/>
    <d v="1902-03-16T01:00:00"/>
    <m/>
    <n v="0.67900000000000005"/>
    <n v="2.0129999999999999"/>
    <n v="7.5490000000000004"/>
    <n v="164.25899999999999"/>
    <n v="-4.0759999999999996"/>
    <n v="85.8"/>
    <n v="0.15"/>
    <n v="0.18"/>
    <n v="0"/>
    <n v="0.625"/>
    <m/>
    <m/>
    <m/>
    <m/>
    <n v="2980100"/>
    <n v="0"/>
    <n v="0"/>
    <s v=""/>
    <s v=""/>
    <s v=""/>
  </r>
  <r>
    <d v="2024-10-24T00:00:00"/>
    <x v="297"/>
    <n v="200"/>
    <d v="1902-03-16T02:00:00"/>
    <m/>
    <n v="0.91300000000000003"/>
    <n v="2.0129999999999999"/>
    <n v="7.0460000000000003"/>
    <n v="175.49"/>
    <n v="-4.3780000000000001"/>
    <n v="86.6"/>
    <n v="0.15"/>
    <n v="0.17899999999999999"/>
    <n v="0"/>
    <n v="0.625"/>
    <m/>
    <m/>
    <m/>
    <m/>
    <n v="2980200"/>
    <n v="0"/>
    <n v="0"/>
    <s v=""/>
    <s v=""/>
    <s v=""/>
  </r>
  <r>
    <d v="2024-10-24T00:00:00"/>
    <x v="297"/>
    <n v="300"/>
    <d v="1902-03-16T03:00:00"/>
    <m/>
    <n v="0.32800000000000001"/>
    <n v="2.0129999999999999"/>
    <n v="7.0460000000000003"/>
    <n v="164.25899999999999"/>
    <n v="-4.1369999999999996"/>
    <n v="86.5"/>
    <n v="0.151"/>
    <n v="0.17799999999999999"/>
    <n v="0"/>
    <n v="0.625"/>
    <m/>
    <m/>
    <m/>
    <m/>
    <n v="2980300"/>
    <n v="0"/>
    <n v="0"/>
    <s v=""/>
    <s v=""/>
    <s v=""/>
  </r>
  <r>
    <d v="2024-10-24T00:00:00"/>
    <x v="297"/>
    <n v="400"/>
    <d v="1902-03-16T04:00:00"/>
    <m/>
    <n v="0.56200000000000006"/>
    <n v="2.0129999999999999"/>
    <n v="7.0460000000000003"/>
    <n v="148.816"/>
    <n v="-4.2569999999999997"/>
    <n v="86.9"/>
    <n v="0.15"/>
    <n v="0.17799999999999999"/>
    <n v="0"/>
    <n v="0.625"/>
    <m/>
    <m/>
    <m/>
    <m/>
    <n v="2980400"/>
    <n v="0"/>
    <n v="0"/>
    <s v=""/>
    <s v=""/>
    <s v=""/>
  </r>
  <r>
    <d v="2024-10-24T00:00:00"/>
    <x v="297"/>
    <n v="500"/>
    <d v="1902-03-16T05:00:00"/>
    <m/>
    <n v="0.79600000000000004"/>
    <n v="2.0129999999999999"/>
    <n v="7.0460000000000003"/>
    <n v="144.60400000000001"/>
    <n v="-5.1100000000000003"/>
    <n v="88.8"/>
    <n v="0.15"/>
    <n v="0.17599999999999999"/>
    <n v="0"/>
    <n v="0.625"/>
    <m/>
    <m/>
    <m/>
    <m/>
    <n v="2980500"/>
    <n v="0"/>
    <n v="0"/>
    <s v=""/>
    <s v=""/>
    <s v=""/>
  </r>
  <r>
    <d v="2024-10-24T00:00:00"/>
    <x v="297"/>
    <n v="600"/>
    <d v="1902-03-16T06:00:00"/>
    <m/>
    <n v="0.56200000000000006"/>
    <n v="1.0069999999999999"/>
    <n v="3.5230000000000001"/>
    <n v="150.22"/>
    <n v="-4.5599999999999996"/>
    <n v="90"/>
    <n v="0.14899999999999999"/>
    <n v="0.17599999999999999"/>
    <n v="0"/>
    <n v="0.625"/>
    <m/>
    <m/>
    <m/>
    <m/>
    <n v="2980600"/>
    <n v="0"/>
    <n v="0"/>
    <s v=""/>
    <s v=""/>
    <s v=""/>
  </r>
  <r>
    <d v="2024-10-24T00:00:00"/>
    <x v="297"/>
    <n v="700"/>
    <d v="1902-03-16T07:00:00"/>
    <m/>
    <n v="0.67900000000000005"/>
    <n v="1.0069999999999999"/>
    <n v="4.5289999999999999"/>
    <n v="148.816"/>
    <n v="-4.2569999999999997"/>
    <n v="89.6"/>
    <n v="0.14899999999999999"/>
    <n v="0.17599999999999999"/>
    <n v="0"/>
    <n v="3.125"/>
    <m/>
    <m/>
    <m/>
    <m/>
    <n v="2980700"/>
    <n v="3.2"/>
    <n v="3.1"/>
    <s v=""/>
    <s v=""/>
    <s v=""/>
  </r>
  <r>
    <d v="2024-10-24T00:00:00"/>
    <x v="297"/>
    <n v="800"/>
    <d v="1902-03-16T08:00:00"/>
    <m/>
    <n v="0.91300000000000003"/>
    <n v="2.0129999999999999"/>
    <n v="5.5359999999999996"/>
    <n v="143.19999999999999"/>
    <n v="-2.9180000000000001"/>
    <n v="88.2"/>
    <n v="0.14899999999999999"/>
    <n v="0.17699999999999999"/>
    <n v="0"/>
    <n v="116.875"/>
    <m/>
    <m/>
    <m/>
    <m/>
    <n v="2980800"/>
    <n v="98.2"/>
    <n v="116.9"/>
    <s v=""/>
    <s v=""/>
    <s v=""/>
  </r>
  <r>
    <d v="2024-10-24T00:00:00"/>
    <x v="297"/>
    <n v="900"/>
    <d v="1902-03-16T09:00:00"/>
    <m/>
    <n v="0.79600000000000004"/>
    <n v="2.0129999999999999"/>
    <n v="5.5359999999999996"/>
    <n v="137.584"/>
    <n v="-2.16"/>
    <n v="82.1"/>
    <n v="0.14899999999999999"/>
    <n v="0.17499999999999999"/>
    <n v="0"/>
    <n v="249.375"/>
    <m/>
    <m/>
    <m/>
    <m/>
    <n v="2980900"/>
    <n v="244.8"/>
    <n v="249.4"/>
    <s v=""/>
    <s v=""/>
    <s v=""/>
  </r>
  <r>
    <d v="2024-10-24T00:00:00"/>
    <x v="297"/>
    <n v="1000"/>
    <d v="1902-03-16T10:00:00"/>
    <m/>
    <n v="0.91300000000000003"/>
    <n v="1.51"/>
    <n v="5.5359999999999996"/>
    <n v="130.565"/>
    <n v="-2.1309999999999998"/>
    <n v="81.2"/>
    <n v="0.14899999999999999"/>
    <n v="0.17599999999999999"/>
    <n v="0"/>
    <n v="220.625"/>
    <m/>
    <m/>
    <m/>
    <m/>
    <n v="2981000"/>
    <n v="368.8"/>
    <n v="220.6"/>
    <s v=""/>
    <s v=""/>
    <s v=""/>
  </r>
  <r>
    <d v="2024-10-24T00:00:00"/>
    <x v="297"/>
    <n v="1100"/>
    <d v="1902-03-16T11:00:00"/>
    <m/>
    <n v="0.67900000000000005"/>
    <n v="1.0069999999999999"/>
    <n v="4.0259999999999998"/>
    <n v="115.122"/>
    <n v="-0.90200000000000002"/>
    <n v="78"/>
    <n v="0.15"/>
    <n v="0.17799999999999999"/>
    <n v="0"/>
    <n v="318.125"/>
    <m/>
    <m/>
    <m/>
    <m/>
    <n v="2981100"/>
    <n v="450.7"/>
    <n v="318.10000000000002"/>
    <s v=""/>
    <s v=""/>
    <s v=""/>
  </r>
  <r>
    <d v="2024-10-24T00:00:00"/>
    <x v="297"/>
    <n v="1200"/>
    <d v="1902-03-16T12:00:00"/>
    <m/>
    <n v="1.03"/>
    <n v="1.51"/>
    <n v="4.0259999999999998"/>
    <n v="98.275000000000006"/>
    <n v="-1.0149999999999999"/>
    <n v="73"/>
    <n v="0.15"/>
    <n v="0.17899999999999999"/>
    <n v="0"/>
    <n v="439.375"/>
    <m/>
    <m/>
    <m/>
    <m/>
    <n v="2981200"/>
    <n v="482.2"/>
    <n v="439.4"/>
    <s v=""/>
    <s v=""/>
    <s v=""/>
  </r>
  <r>
    <d v="2024-10-24T00:00:00"/>
    <x v="297"/>
    <n v="1300"/>
    <d v="1902-03-16T13:00:00"/>
    <m/>
    <n v="1.147"/>
    <n v="1.51"/>
    <n v="5.5359999999999996"/>
    <n v="103.89"/>
    <n v="-1.8140000000000001"/>
    <n v="74.900000000000006"/>
    <n v="0.151"/>
    <n v="0.182"/>
    <n v="0"/>
    <n v="275.625"/>
    <m/>
    <m/>
    <m/>
    <m/>
    <n v="2981300"/>
    <n v="460"/>
    <n v="275.60000000000002"/>
    <s v=""/>
    <s v=""/>
    <s v=""/>
  </r>
  <r>
    <d v="2024-10-24T00:00:00"/>
    <x v="297"/>
    <n v="1400"/>
    <d v="1902-03-16T14:00:00"/>
    <m/>
    <n v="0.56200000000000006"/>
    <n v="1.0069999999999999"/>
    <n v="6.5430000000000001"/>
    <n v="82.831000000000003"/>
    <n v="0.35599999999999998"/>
    <n v="70.3"/>
    <n v="0.151"/>
    <n v="0.183"/>
    <n v="0"/>
    <n v="371.875"/>
    <m/>
    <m/>
    <m/>
    <m/>
    <n v="2981400"/>
    <n v="386.2"/>
    <n v="371.9"/>
    <s v=""/>
    <s v=""/>
    <s v=""/>
  </r>
  <r>
    <d v="2024-10-24T00:00:00"/>
    <x v="297"/>
    <n v="1500"/>
    <d v="1902-03-16T15:00:00"/>
    <m/>
    <n v="0.32800000000000001"/>
    <n v="1.0069999999999999"/>
    <n v="4.5289999999999999"/>
    <n v="103.89"/>
    <n v="-1.0149999999999999"/>
    <n v="68.8"/>
    <n v="0.153"/>
    <n v="0.185"/>
    <n v="0"/>
    <n v="200.625"/>
    <m/>
    <m/>
    <m/>
    <m/>
    <n v="2981500"/>
    <n v="268.7"/>
    <n v="200.6"/>
    <s v=""/>
    <s v=""/>
    <s v=""/>
  </r>
  <r>
    <d v="2024-10-24T00:00:00"/>
    <x v="297"/>
    <n v="1600"/>
    <d v="1902-03-16T16:00:00"/>
    <m/>
    <n v="0.79600000000000004"/>
    <n v="0.503"/>
    <n v="3.02"/>
    <n v="101.08199999999999"/>
    <n v="-1.9"/>
    <n v="70.599999999999994"/>
    <n v="0.153"/>
    <n v="0.184"/>
    <n v="0"/>
    <n v="121.875"/>
    <m/>
    <m/>
    <m/>
    <m/>
    <n v="2981600"/>
    <n v="123.8"/>
    <n v="121.9"/>
    <s v=""/>
    <s v=""/>
    <s v=""/>
  </r>
  <r>
    <d v="2024-10-24T00:00:00"/>
    <x v="297"/>
    <n v="1700"/>
    <d v="1902-03-16T17:00:00"/>
    <m/>
    <n v="0.91300000000000003"/>
    <n v="0"/>
    <n v="1.51"/>
    <n v="112.31399999999999"/>
    <n v="-2.7120000000000002"/>
    <n v="76.5"/>
    <n v="0.154"/>
    <n v="0.184"/>
    <n v="0"/>
    <n v="16.875"/>
    <m/>
    <m/>
    <m/>
    <m/>
    <n v="2981700"/>
    <n v="9.3000000000000007"/>
    <n v="16.899999999999999"/>
    <s v=""/>
    <s v=""/>
    <s v=""/>
  </r>
  <r>
    <d v="2024-10-24T00:00:00"/>
    <x v="297"/>
    <n v="1800"/>
    <d v="1902-03-16T18:00:00"/>
    <m/>
    <n v="0.91300000000000003"/>
    <n v="0"/>
    <n v="1.51"/>
    <n v="58.965000000000003"/>
    <n v="-3.7469999999999999"/>
    <n v="81"/>
    <n v="0.154"/>
    <n v="0.184"/>
    <n v="0"/>
    <n v="0.625"/>
    <m/>
    <m/>
    <m/>
    <m/>
    <n v="2981800"/>
    <n v="0"/>
    <n v="0"/>
    <s v=""/>
    <s v=""/>
    <s v=""/>
  </r>
  <r>
    <d v="2024-10-24T00:00:00"/>
    <x v="297"/>
    <n v="1900"/>
    <d v="1902-03-16T19:00:00"/>
    <m/>
    <n v="0.91300000000000003"/>
    <n v="0"/>
    <n v="2.0129999999999999"/>
    <n v="33.694000000000003"/>
    <n v="-3.8660000000000001"/>
    <n v="81.5"/>
    <n v="0.154"/>
    <n v="0.183"/>
    <n v="0"/>
    <n v="0.625"/>
    <m/>
    <m/>
    <m/>
    <m/>
    <n v="2981900"/>
    <n v="0"/>
    <n v="0"/>
    <s v=""/>
    <s v=""/>
    <s v=""/>
  </r>
  <r>
    <d v="2024-10-24T00:00:00"/>
    <x v="297"/>
    <n v="2000"/>
    <d v="1902-03-16T20:00:00"/>
    <m/>
    <n v="0.56200000000000006"/>
    <n v="0"/>
    <n v="1.0069999999999999"/>
    <n v="348.173"/>
    <n v="-5.202"/>
    <n v="83.4"/>
    <n v="0.154"/>
    <n v="0.183"/>
    <n v="0"/>
    <n v="0.625"/>
    <m/>
    <m/>
    <m/>
    <m/>
    <n v="2982000"/>
    <n v="0"/>
    <n v="0"/>
    <s v=""/>
    <s v=""/>
    <s v=""/>
  </r>
  <r>
    <d v="2024-10-24T00:00:00"/>
    <x v="297"/>
    <n v="2100"/>
    <d v="1902-03-16T21:00:00"/>
    <m/>
    <n v="0.56200000000000006"/>
    <n v="1.0069999999999999"/>
    <n v="3.02"/>
    <n v="328.51799999999997"/>
    <n v="-4.0460000000000003"/>
    <n v="84"/>
    <n v="0.155"/>
    <n v="0.183"/>
    <n v="0"/>
    <n v="0.625"/>
    <m/>
    <m/>
    <m/>
    <m/>
    <n v="2982100"/>
    <n v="0"/>
    <n v="0"/>
    <s v=""/>
    <s v=""/>
    <s v=""/>
  </r>
  <r>
    <d v="2024-10-24T00:00:00"/>
    <x v="297"/>
    <n v="2200"/>
    <d v="1902-03-16T22:00:00"/>
    <m/>
    <n v="0.79600000000000004"/>
    <n v="1.0069999999999999"/>
    <n v="4.0259999999999998"/>
    <n v="325.70999999999998"/>
    <n v="-4.6509999999999998"/>
    <n v="83.9"/>
    <n v="0.154"/>
    <n v="0.182"/>
    <n v="0"/>
    <n v="0.625"/>
    <m/>
    <m/>
    <m/>
    <m/>
    <n v="2982200"/>
    <n v="0"/>
    <n v="0"/>
    <s v=""/>
    <s v=""/>
    <s v=""/>
  </r>
  <r>
    <d v="2024-10-24T00:00:00"/>
    <x v="297"/>
    <n v="2300"/>
    <d v="1902-03-16T23:00:00"/>
    <m/>
    <n v="-2.3E-2"/>
    <n v="0.503"/>
    <n v="3.02"/>
    <n v="317.286"/>
    <n v="-5.202"/>
    <n v="86.7"/>
    <n v="0.155"/>
    <n v="0.18"/>
    <n v="0"/>
    <n v="0.625"/>
    <m/>
    <m/>
    <m/>
    <m/>
    <n v="2982300"/>
    <n v="0"/>
    <n v="0"/>
    <s v=""/>
    <s v=""/>
    <s v=""/>
  </r>
  <r>
    <d v="2024-10-24T00:00:00"/>
    <x v="297"/>
    <n v="2400"/>
    <d v="1902-03-17T00:00:00"/>
    <m/>
    <n v="0.44500000000000001"/>
    <n v="0.503"/>
    <n v="3.02"/>
    <n v="313.07499999999999"/>
    <n v="-4.59"/>
    <n v="88.8"/>
    <n v="0.154"/>
    <n v="0.18"/>
    <n v="0"/>
    <n v="0.625"/>
    <m/>
    <m/>
    <m/>
    <m/>
    <n v="2982400"/>
    <n v="0"/>
    <n v="0"/>
    <n v="0.154"/>
    <n v="0.18"/>
    <n v="4.0000000000000001E-3"/>
  </r>
  <r>
    <d v="2024-10-25T00:00:00"/>
    <x v="298"/>
    <n v="100"/>
    <d v="1902-03-17T01:00:00"/>
    <m/>
    <n v="9.4E-2"/>
    <n v="1.51"/>
    <n v="4.0259999999999998"/>
    <n v="327.11399999999998"/>
    <n v="-4.9260000000000002"/>
    <n v="89.4"/>
    <n v="0.154"/>
    <n v="0.17899999999999999"/>
    <n v="0"/>
    <n v="0.625"/>
    <m/>
    <m/>
    <m/>
    <m/>
    <n v="2990100"/>
    <n v="0"/>
    <n v="0"/>
    <s v=""/>
    <s v=""/>
    <s v=""/>
  </r>
  <r>
    <d v="2024-10-25T00:00:00"/>
    <x v="298"/>
    <n v="200"/>
    <d v="1902-03-17T02:00:00"/>
    <m/>
    <n v="0.21099999999999999"/>
    <n v="2.0129999999999999"/>
    <n v="5.0330000000000004"/>
    <n v="321.49799999999999"/>
    <n v="-5.0789999999999997"/>
    <n v="90"/>
    <n v="0.154"/>
    <n v="0.17799999999999999"/>
    <n v="0"/>
    <n v="0.625"/>
    <m/>
    <m/>
    <m/>
    <m/>
    <n v="2990200"/>
    <n v="0"/>
    <n v="0"/>
    <s v=""/>
    <s v=""/>
    <s v=""/>
  </r>
  <r>
    <d v="2024-10-25T00:00:00"/>
    <x v="298"/>
    <n v="300"/>
    <d v="1902-03-17T03:00:00"/>
    <m/>
    <n v="9.4E-2"/>
    <n v="2.516"/>
    <n v="5.0330000000000004"/>
    <n v="327.11399999999998"/>
    <n v="-5.141"/>
    <n v="94.1"/>
    <n v="0.154"/>
    <n v="0.17799999999999999"/>
    <n v="0"/>
    <n v="0.625"/>
    <m/>
    <m/>
    <m/>
    <m/>
    <n v="2990300"/>
    <n v="0"/>
    <n v="0"/>
    <s v=""/>
    <s v=""/>
    <s v=""/>
  </r>
  <r>
    <d v="2024-10-25T00:00:00"/>
    <x v="298"/>
    <n v="400"/>
    <d v="1902-03-17T04:00:00"/>
    <m/>
    <n v="0.44500000000000001"/>
    <n v="2.516"/>
    <n v="5.5359999999999996"/>
    <n v="321.49799999999999"/>
    <n v="-4.8949999999999996"/>
    <n v="95.7"/>
    <n v="0.154"/>
    <n v="0.18"/>
    <n v="0"/>
    <n v="0.625"/>
    <m/>
    <m/>
    <m/>
    <m/>
    <n v="2990400"/>
    <n v="0"/>
    <n v="0"/>
    <s v=""/>
    <s v=""/>
    <s v=""/>
  </r>
  <r>
    <d v="2024-10-25T00:00:00"/>
    <x v="298"/>
    <n v="500"/>
    <d v="1902-03-17T05:00:00"/>
    <m/>
    <n v="0.32800000000000001"/>
    <n v="2.516"/>
    <n v="7.0460000000000003"/>
    <n v="338.34500000000003"/>
    <n v="-4.6509999999999998"/>
    <n v="96.7"/>
    <n v="0.154"/>
    <n v="0.18"/>
    <n v="0"/>
    <n v="0.625"/>
    <m/>
    <m/>
    <m/>
    <m/>
    <n v="2990500"/>
    <n v="0"/>
    <n v="0"/>
    <s v=""/>
    <s v=""/>
    <s v=""/>
  </r>
  <r>
    <d v="2024-10-25T00:00:00"/>
    <x v="298"/>
    <n v="600"/>
    <d v="1902-03-17T06:00:00"/>
    <m/>
    <n v="0.21099999999999999"/>
    <n v="2.0129999999999999"/>
    <n v="6.0389999999999997"/>
    <n v="355.19200000000001"/>
    <n v="-4.9569999999999999"/>
    <n v="95.6"/>
    <n v="0.155"/>
    <n v="0.18"/>
    <n v="0"/>
    <n v="0.625"/>
    <m/>
    <m/>
    <m/>
    <m/>
    <n v="2990600"/>
    <n v="0"/>
    <n v="0"/>
    <s v=""/>
    <s v=""/>
    <s v=""/>
  </r>
  <r>
    <d v="2024-10-25T00:00:00"/>
    <x v="298"/>
    <n v="700"/>
    <d v="1902-03-17T07:00:00"/>
    <m/>
    <n v="0.44500000000000001"/>
    <n v="2.0129999999999999"/>
    <n v="5.5359999999999996"/>
    <n v="5.6159999999999997"/>
    <n v="-4.53"/>
    <n v="95.1"/>
    <n v="0.155"/>
    <n v="0.18099999999999999"/>
    <n v="0"/>
    <n v="3.125"/>
    <m/>
    <m/>
    <m/>
    <m/>
    <n v="2990700"/>
    <n v="2"/>
    <n v="3.1"/>
    <s v=""/>
    <s v=""/>
    <s v=""/>
  </r>
  <r>
    <d v="2024-10-25T00:00:00"/>
    <x v="298"/>
    <n v="800"/>
    <d v="1902-03-17T08:00:00"/>
    <m/>
    <n v="0.56200000000000006"/>
    <n v="3.02"/>
    <n v="7.5490000000000004"/>
    <n v="15.443"/>
    <n v="-3.6269999999999998"/>
    <n v="90"/>
    <n v="0.155"/>
    <n v="0.18099999999999999"/>
    <n v="0"/>
    <n v="60.625"/>
    <m/>
    <m/>
    <m/>
    <m/>
    <n v="2990800"/>
    <n v="94.3"/>
    <n v="60.6"/>
    <s v=""/>
    <s v=""/>
    <s v=""/>
  </r>
  <r>
    <d v="2024-10-25T00:00:00"/>
    <x v="298"/>
    <n v="900"/>
    <d v="1902-03-17T09:00:00"/>
    <m/>
    <n v="0.32800000000000001"/>
    <n v="3.5230000000000001"/>
    <n v="9.0589999999999993"/>
    <n v="12.635"/>
    <n v="-2.83"/>
    <n v="85.1"/>
    <n v="0.155"/>
    <n v="0.18099999999999999"/>
    <n v="0"/>
    <n v="149.375"/>
    <m/>
    <m/>
    <m/>
    <m/>
    <n v="2990900"/>
    <n v="239.7"/>
    <n v="149.4"/>
    <s v=""/>
    <s v=""/>
    <s v=""/>
  </r>
  <r>
    <d v="2024-10-25T00:00:00"/>
    <x v="298"/>
    <n v="1000"/>
    <d v="1902-03-17T10:00:00"/>
    <m/>
    <n v="0.56200000000000006"/>
    <n v="4.0259999999999998"/>
    <n v="10.065"/>
    <n v="4.2119999999999997"/>
    <n v="-2.4790000000000001"/>
    <n v="79.3"/>
    <n v="0.155"/>
    <n v="0.18099999999999999"/>
    <n v="0"/>
    <n v="164.375"/>
    <m/>
    <m/>
    <m/>
    <m/>
    <n v="2991000"/>
    <n v="363.2"/>
    <n v="164.4"/>
    <s v=""/>
    <s v=""/>
    <s v=""/>
  </r>
  <r>
    <d v="2024-10-25T00:00:00"/>
    <x v="298"/>
    <n v="1100"/>
    <d v="1902-03-17T11:00:00"/>
    <m/>
    <n v="0.56200000000000006"/>
    <n v="3.5230000000000001"/>
    <n v="9.0589999999999993"/>
    <n v="355.19200000000001"/>
    <n v="-1.986"/>
    <n v="78.599999999999994"/>
    <n v="0.155"/>
    <n v="0.18099999999999999"/>
    <n v="0"/>
    <n v="213.125"/>
    <m/>
    <m/>
    <m/>
    <m/>
    <n v="2991100"/>
    <n v="445"/>
    <n v="213.1"/>
    <s v=""/>
    <s v=""/>
    <s v=""/>
  </r>
  <r>
    <d v="2024-10-25T00:00:00"/>
    <x v="298"/>
    <n v="1200"/>
    <d v="1902-03-17T12:00:00"/>
    <m/>
    <n v="0.67900000000000005"/>
    <n v="3.02"/>
    <n v="7.5490000000000004"/>
    <n v="349.57600000000002"/>
    <n v="-1.8420000000000001"/>
    <n v="77.7"/>
    <n v="0.155"/>
    <n v="0.18"/>
    <n v="0"/>
    <n v="198.125"/>
    <m/>
    <m/>
    <m/>
    <m/>
    <n v="2991200"/>
    <n v="476"/>
    <n v="198.1"/>
    <s v=""/>
    <s v=""/>
    <s v=""/>
  </r>
  <r>
    <d v="2024-10-25T00:00:00"/>
    <x v="298"/>
    <n v="1300"/>
    <d v="1902-03-17T13:00:00"/>
    <m/>
    <n v="0.56200000000000006"/>
    <n v="3.02"/>
    <n v="6.5430000000000001"/>
    <n v="346.76900000000001"/>
    <n v="-1.929"/>
    <n v="76.7"/>
    <n v="0.154"/>
    <n v="0.18"/>
    <n v="0"/>
    <n v="191.875"/>
    <m/>
    <m/>
    <m/>
    <m/>
    <n v="2991300"/>
    <n v="453.7"/>
    <n v="191.9"/>
    <s v=""/>
    <s v=""/>
    <s v=""/>
  </r>
  <r>
    <d v="2024-10-25T00:00:00"/>
    <x v="298"/>
    <n v="1400"/>
    <d v="1902-03-17T14:00:00"/>
    <m/>
    <n v="0.79600000000000004"/>
    <n v="3.02"/>
    <n v="7.5490000000000004"/>
    <n v="345.36500000000001"/>
    <n v="-1.071"/>
    <n v="75.900000000000006"/>
    <n v="0.155"/>
    <n v="0.18"/>
    <n v="0"/>
    <n v="178.125"/>
    <m/>
    <m/>
    <m/>
    <m/>
    <n v="2991400"/>
    <n v="379.8"/>
    <n v="178.1"/>
    <s v=""/>
    <s v=""/>
    <s v=""/>
  </r>
  <r>
    <d v="2024-10-25T00:00:00"/>
    <x v="298"/>
    <n v="1500"/>
    <d v="1902-03-17T15:00:00"/>
    <m/>
    <n v="0.32800000000000001"/>
    <n v="2.516"/>
    <n v="7.5490000000000004"/>
    <n v="350.98"/>
    <n v="-1.27"/>
    <n v="72.900000000000006"/>
    <n v="0.154"/>
    <n v="0.18"/>
    <n v="0"/>
    <n v="150.625"/>
    <m/>
    <m/>
    <m/>
    <m/>
    <n v="2991500"/>
    <n v="262.5"/>
    <n v="150.6"/>
    <s v=""/>
    <s v=""/>
    <s v=""/>
  </r>
  <r>
    <d v="2024-10-25T00:00:00"/>
    <x v="298"/>
    <n v="1600"/>
    <d v="1902-03-17T16:00:00"/>
    <m/>
    <n v="0.32800000000000001"/>
    <n v="3.5230000000000001"/>
    <n v="8.0519999999999996"/>
    <n v="345.36500000000001"/>
    <n v="-1.613"/>
    <n v="74"/>
    <n v="0.155"/>
    <n v="0.17899999999999999"/>
    <n v="0"/>
    <n v="80.625"/>
    <m/>
    <m/>
    <m/>
    <m/>
    <n v="2991600"/>
    <n v="118.3"/>
    <n v="80.599999999999994"/>
    <s v=""/>
    <s v=""/>
    <s v=""/>
  </r>
  <r>
    <d v="2024-10-25T00:00:00"/>
    <x v="298"/>
    <n v="1700"/>
    <d v="1902-03-17T17:00:00"/>
    <m/>
    <n v="0.21099999999999999"/>
    <n v="3.02"/>
    <n v="8.0519999999999996"/>
    <n v="355.19200000000001"/>
    <n v="-1.498"/>
    <n v="73.900000000000006"/>
    <n v="0.155"/>
    <n v="0.17899999999999999"/>
    <n v="0"/>
    <n v="8.125"/>
    <m/>
    <m/>
    <m/>
    <m/>
    <n v="2991700"/>
    <n v="7.3"/>
    <n v="8.1"/>
    <s v=""/>
    <s v=""/>
    <s v=""/>
  </r>
  <r>
    <d v="2024-10-25T00:00:00"/>
    <x v="298"/>
    <n v="1800"/>
    <d v="1902-03-17T18:00:00"/>
    <m/>
    <n v="9.4E-2"/>
    <n v="3.02"/>
    <n v="8.0519999999999996"/>
    <n v="355.19200000000001"/>
    <n v="-1.413"/>
    <n v="70.7"/>
    <n v="0.155"/>
    <n v="0.17899999999999999"/>
    <n v="0"/>
    <n v="0.625"/>
    <m/>
    <m/>
    <m/>
    <m/>
    <n v="2991800"/>
    <n v="0"/>
    <n v="0"/>
    <s v=""/>
    <s v=""/>
    <s v=""/>
  </r>
  <r>
    <d v="2024-10-25T00:00:00"/>
    <x v="298"/>
    <n v="1900"/>
    <d v="1902-03-17T19:00:00"/>
    <m/>
    <n v="0.21099999999999999"/>
    <n v="3.02"/>
    <n v="8.0519999999999996"/>
    <n v="8.4239999999999995"/>
    <n v="-0.84499999999999997"/>
    <n v="69.400000000000006"/>
    <n v="0.155"/>
    <n v="0.17899999999999999"/>
    <n v="0"/>
    <n v="0.625"/>
    <m/>
    <m/>
    <m/>
    <m/>
    <n v="2991900"/>
    <n v="0"/>
    <n v="0"/>
    <s v=""/>
    <s v=""/>
    <s v=""/>
  </r>
  <r>
    <d v="2024-10-25T00:00:00"/>
    <x v="298"/>
    <n v="2000"/>
    <d v="1902-03-17T20:00:00"/>
    <m/>
    <n v="0.21099999999999999"/>
    <n v="3.02"/>
    <n v="8.0519999999999996"/>
    <n v="349.57600000000002"/>
    <n v="-0.93"/>
    <n v="68.8"/>
    <n v="0.155"/>
    <n v="0.17899999999999999"/>
    <n v="0"/>
    <n v="0.625"/>
    <m/>
    <m/>
    <m/>
    <m/>
    <n v="2992000"/>
    <n v="0"/>
    <n v="0"/>
    <s v=""/>
    <s v=""/>
    <s v=""/>
  </r>
  <r>
    <d v="2024-10-25T00:00:00"/>
    <x v="298"/>
    <n v="2100"/>
    <d v="1902-03-17T21:00:00"/>
    <m/>
    <n v="0.21099999999999999"/>
    <n v="2.516"/>
    <n v="8.0519999999999996"/>
    <n v="345.36500000000001"/>
    <n v="-1.4410000000000001"/>
    <n v="69.900000000000006"/>
    <n v="0.156"/>
    <n v="0.18"/>
    <n v="0"/>
    <n v="0.625"/>
    <m/>
    <m/>
    <m/>
    <m/>
    <n v="2992100"/>
    <n v="0"/>
    <n v="0"/>
    <s v=""/>
    <s v=""/>
    <s v=""/>
  </r>
  <r>
    <d v="2024-10-25T00:00:00"/>
    <x v="298"/>
    <n v="2200"/>
    <d v="1902-03-17T22:00:00"/>
    <m/>
    <n v="-2.3E-2"/>
    <n v="2.516"/>
    <n v="7.5490000000000004"/>
    <n v="341.15300000000002"/>
    <n v="-1.7270000000000001"/>
    <n v="71.900000000000006"/>
    <n v="0.155"/>
    <n v="0.18"/>
    <n v="0"/>
    <n v="0.625"/>
    <m/>
    <m/>
    <m/>
    <m/>
    <n v="2992200"/>
    <n v="0"/>
    <n v="0"/>
    <s v=""/>
    <s v=""/>
    <s v=""/>
  </r>
  <r>
    <d v="2024-10-25T00:00:00"/>
    <x v="298"/>
    <n v="2300"/>
    <d v="1902-03-17T23:00:00"/>
    <m/>
    <n v="0.32800000000000001"/>
    <n v="3.02"/>
    <n v="9.5619999999999994"/>
    <n v="349.57600000000002"/>
    <n v="-1.613"/>
    <n v="72.2"/>
    <n v="0.156"/>
    <n v="0.18"/>
    <n v="0"/>
    <n v="0.625"/>
    <m/>
    <m/>
    <m/>
    <m/>
    <n v="2992300"/>
    <n v="0"/>
    <n v="0"/>
    <s v=""/>
    <s v=""/>
    <s v=""/>
  </r>
  <r>
    <d v="2024-10-25T00:00:00"/>
    <x v="298"/>
    <n v="2400"/>
    <d v="1902-03-18T00:00:00"/>
    <m/>
    <n v="0.32800000000000001"/>
    <n v="2.0129999999999999"/>
    <n v="6.5430000000000001"/>
    <n v="0"/>
    <n v="-1.1000000000000001"/>
    <n v="73.099999999999994"/>
    <n v="0.156"/>
    <n v="0.18"/>
    <n v="0"/>
    <n v="0.625"/>
    <m/>
    <m/>
    <m/>
    <m/>
    <n v="2992400"/>
    <n v="0"/>
    <n v="0"/>
    <n v="0.156"/>
    <n v="0.18"/>
    <n v="3.0000000000000001E-3"/>
  </r>
  <r>
    <d v="2024-10-26T00:00:00"/>
    <x v="299"/>
    <n v="100"/>
    <d v="1902-03-18T01:00:00"/>
    <m/>
    <n v="9.4E-2"/>
    <n v="3.02"/>
    <n v="8.0519999999999996"/>
    <n v="22.463000000000001"/>
    <n v="0.13500000000000001"/>
    <n v="70"/>
    <n v="0.156"/>
    <n v="0.18"/>
    <n v="0"/>
    <n v="0.625"/>
    <m/>
    <m/>
    <m/>
    <m/>
    <n v="3000100"/>
    <n v="0"/>
    <n v="0"/>
    <s v=""/>
    <s v=""/>
    <s v=""/>
  </r>
  <r>
    <d v="2024-10-26T00:00:00"/>
    <x v="299"/>
    <n v="200"/>
    <d v="1902-03-18T02:00:00"/>
    <m/>
    <n v="0.21099999999999999"/>
    <n v="3.5230000000000001"/>
    <n v="11.574999999999999"/>
    <n v="36.502000000000002"/>
    <n v="-0.84499999999999997"/>
    <n v="78.400000000000006"/>
    <n v="0.156"/>
    <n v="0.18"/>
    <n v="0"/>
    <n v="0.625"/>
    <m/>
    <m/>
    <m/>
    <m/>
    <n v="3000200"/>
    <n v="0"/>
    <n v="0"/>
    <s v=""/>
    <s v=""/>
    <s v=""/>
  </r>
  <r>
    <d v="2024-10-26T00:00:00"/>
    <x v="299"/>
    <n v="300"/>
    <d v="1902-03-18T03:00:00"/>
    <m/>
    <n v="0.32800000000000001"/>
    <n v="3.5230000000000001"/>
    <n v="9.5619999999999994"/>
    <n v="26.675000000000001"/>
    <n v="-0.76"/>
    <n v="81.5"/>
    <n v="0.156"/>
    <n v="0.18"/>
    <n v="0"/>
    <n v="0.625"/>
    <m/>
    <m/>
    <m/>
    <m/>
    <n v="3000300"/>
    <n v="0"/>
    <n v="0"/>
    <s v=""/>
    <s v=""/>
    <s v=""/>
  </r>
  <r>
    <d v="2024-10-26T00:00:00"/>
    <x v="299"/>
    <n v="400"/>
    <d v="1902-03-18T04:00:00"/>
    <m/>
    <n v="0.32800000000000001"/>
    <n v="2.516"/>
    <n v="7.5490000000000004"/>
    <n v="355.19200000000001"/>
    <n v="-1.071"/>
    <n v="82.3"/>
    <n v="0.156"/>
    <n v="0.18"/>
    <n v="0"/>
    <n v="0.625"/>
    <m/>
    <m/>
    <m/>
    <m/>
    <n v="3000400"/>
    <n v="0"/>
    <n v="0"/>
    <s v=""/>
    <s v=""/>
    <s v=""/>
  </r>
  <r>
    <d v="2024-10-26T00:00:00"/>
    <x v="299"/>
    <n v="500"/>
    <d v="1902-03-18T05:00:00"/>
    <m/>
    <n v="9.4E-2"/>
    <n v="2.0129999999999999"/>
    <n v="7.0460000000000003"/>
    <n v="12.635"/>
    <n v="0.71499999999999997"/>
    <n v="82.8"/>
    <n v="0.156"/>
    <n v="0.18"/>
    <n v="0"/>
    <n v="0.625"/>
    <m/>
    <m/>
    <m/>
    <m/>
    <n v="3000500"/>
    <n v="0"/>
    <n v="0"/>
    <s v=""/>
    <s v=""/>
    <s v=""/>
  </r>
  <r>
    <d v="2024-10-26T00:00:00"/>
    <x v="299"/>
    <n v="600"/>
    <d v="1902-03-18T06:00:00"/>
    <m/>
    <n v="0.21099999999999999"/>
    <n v="2.0129999999999999"/>
    <n v="7.0460000000000003"/>
    <n v="14.039"/>
    <n v="0.495"/>
    <n v="83.3"/>
    <n v="0.156"/>
    <n v="0.18"/>
    <n v="0"/>
    <n v="0.625"/>
    <m/>
    <m/>
    <m/>
    <m/>
    <n v="3000600"/>
    <n v="0"/>
    <n v="0"/>
    <s v=""/>
    <s v=""/>
    <s v=""/>
  </r>
  <r>
    <d v="2024-10-26T00:00:00"/>
    <x v="299"/>
    <n v="700"/>
    <d v="1902-03-18T07:00:00"/>
    <m/>
    <n v="0.44500000000000001"/>
    <n v="1.51"/>
    <n v="5.5359999999999996"/>
    <n v="355.19200000000001"/>
    <n v="-0.50700000000000001"/>
    <n v="85.4"/>
    <n v="0.156"/>
    <n v="0.18"/>
    <n v="0"/>
    <n v="0.625"/>
    <m/>
    <m/>
    <m/>
    <m/>
    <n v="3000700"/>
    <n v="1.7"/>
    <n v="0"/>
    <s v=""/>
    <s v=""/>
    <s v=""/>
  </r>
  <r>
    <d v="2024-10-26T00:00:00"/>
    <x v="299"/>
    <n v="800"/>
    <d v="1902-03-18T08:00:00"/>
    <m/>
    <n v="0.21099999999999999"/>
    <n v="2.0129999999999999"/>
    <n v="6.0389999999999997"/>
    <n v="355.19200000000001"/>
    <n v="0.218"/>
    <n v="87.4"/>
    <n v="0.156"/>
    <n v="0.18"/>
    <n v="0"/>
    <n v="31.875"/>
    <m/>
    <m/>
    <m/>
    <m/>
    <n v="3000800"/>
    <n v="89.8"/>
    <n v="31.9"/>
    <s v=""/>
    <s v=""/>
    <s v=""/>
  </r>
  <r>
    <d v="2024-10-26T00:00:00"/>
    <x v="299"/>
    <n v="900"/>
    <d v="1902-03-18T09:00:00"/>
    <m/>
    <n v="0.21099999999999999"/>
    <n v="1.51"/>
    <n v="5.5359999999999996"/>
    <n v="12.635"/>
    <n v="1.1259999999999999"/>
    <n v="86.7"/>
    <n v="0.156"/>
    <n v="0.18"/>
    <n v="0"/>
    <n v="126.875"/>
    <m/>
    <m/>
    <m/>
    <m/>
    <n v="3000900"/>
    <n v="234.7"/>
    <n v="126.9"/>
    <s v=""/>
    <s v=""/>
    <s v=""/>
  </r>
  <r>
    <d v="2024-10-26T00:00:00"/>
    <x v="299"/>
    <n v="1000"/>
    <d v="1902-03-18T10:00:00"/>
    <m/>
    <n v="0.32800000000000001"/>
    <n v="2.0129999999999999"/>
    <n v="6.0389999999999997"/>
    <n v="355.19200000000001"/>
    <n v="0.85199999999999998"/>
    <n v="85.6"/>
    <n v="0.156"/>
    <n v="0.18"/>
    <n v="0"/>
    <n v="193.125"/>
    <m/>
    <m/>
    <m/>
    <m/>
    <n v="3001000"/>
    <n v="357.5"/>
    <n v="193.1"/>
    <s v=""/>
    <s v=""/>
    <s v=""/>
  </r>
  <r>
    <d v="2024-10-26T00:00:00"/>
    <x v="299"/>
    <n v="1100"/>
    <d v="1902-03-18T11:00:00"/>
    <m/>
    <n v="0.56200000000000006"/>
    <n v="2.516"/>
    <n v="6.5430000000000001"/>
    <n v="352.38400000000001"/>
    <n v="1.67"/>
    <n v="84.6"/>
    <n v="0.156"/>
    <n v="0.17899999999999999"/>
    <n v="0"/>
    <n v="235.625"/>
    <m/>
    <m/>
    <m/>
    <m/>
    <n v="3001100"/>
    <n v="439"/>
    <n v="235.6"/>
    <s v=""/>
    <s v=""/>
    <s v=""/>
  </r>
  <r>
    <d v="2024-10-26T00:00:00"/>
    <x v="299"/>
    <n v="1200"/>
    <d v="1902-03-18T12:00:00"/>
    <m/>
    <n v="0.32800000000000001"/>
    <n v="2.516"/>
    <n v="6.5430000000000001"/>
    <n v="355.19200000000001"/>
    <n v="2.637"/>
    <n v="80.8"/>
    <n v="0.156"/>
    <n v="0.17799999999999999"/>
    <n v="0"/>
    <n v="306.875"/>
    <m/>
    <m/>
    <m/>
    <m/>
    <n v="3001200"/>
    <n v="469.5"/>
    <n v="306.89999999999998"/>
    <s v=""/>
    <s v=""/>
    <s v=""/>
  </r>
  <r>
    <d v="2024-10-26T00:00:00"/>
    <x v="299"/>
    <n v="1300"/>
    <d v="1902-03-18T13:00:00"/>
    <m/>
    <n v="0.21099999999999999"/>
    <n v="2.516"/>
    <n v="6.5430000000000001"/>
    <n v="353.78800000000001"/>
    <n v="3.1949999999999998"/>
    <n v="82.4"/>
    <n v="0.156"/>
    <n v="0.17799999999999999"/>
    <n v="0"/>
    <n v="154.375"/>
    <m/>
    <m/>
    <m/>
    <m/>
    <n v="3001300"/>
    <n v="447.2"/>
    <n v="154.4"/>
    <s v=""/>
    <s v=""/>
    <s v=""/>
  </r>
  <r>
    <d v="2024-10-26T00:00:00"/>
    <x v="299"/>
    <n v="1400"/>
    <d v="1902-03-18T14:00:00"/>
    <m/>
    <n v="0.44500000000000001"/>
    <n v="2.516"/>
    <n v="6.5430000000000001"/>
    <n v="352.38400000000001"/>
    <n v="3.38"/>
    <n v="82.7"/>
    <n v="0.156"/>
    <n v="0.17899999999999999"/>
    <n v="0"/>
    <n v="134.375"/>
    <m/>
    <m/>
    <m/>
    <m/>
    <n v="3001400"/>
    <n v="373.5"/>
    <n v="134.4"/>
    <s v=""/>
    <s v=""/>
    <s v=""/>
  </r>
  <r>
    <d v="2024-10-26T00:00:00"/>
    <x v="299"/>
    <n v="1500"/>
    <d v="1902-03-18T15:00:00"/>
    <m/>
    <n v="0.44500000000000001"/>
    <n v="2.0129999999999999"/>
    <n v="5.5359999999999996"/>
    <n v="1.4039999999999999"/>
    <n v="3.1419999999999999"/>
    <n v="85.6"/>
    <n v="0.156"/>
    <n v="0.18"/>
    <n v="0"/>
    <n v="74.375"/>
    <m/>
    <m/>
    <m/>
    <m/>
    <n v="3001500"/>
    <n v="256.3"/>
    <n v="74.400000000000006"/>
    <s v=""/>
    <s v=""/>
    <s v=""/>
  </r>
  <r>
    <d v="2024-10-26T00:00:00"/>
    <x v="299"/>
    <n v="1600"/>
    <d v="1902-03-18T16:00:00"/>
    <m/>
    <n v="0.56200000000000006"/>
    <n v="1.51"/>
    <n v="5.5359999999999996"/>
    <n v="355.19200000000001"/>
    <n v="3.0630000000000002"/>
    <n v="87.2"/>
    <n v="0.156"/>
    <n v="0.18"/>
    <n v="0"/>
    <n v="39.375"/>
    <m/>
    <m/>
    <m/>
    <m/>
    <n v="3001600"/>
    <n v="113.3"/>
    <n v="39.4"/>
    <s v=""/>
    <s v=""/>
    <s v=""/>
  </r>
  <r>
    <d v="2024-10-26T00:00:00"/>
    <x v="299"/>
    <n v="1700"/>
    <d v="1902-03-18T17:00:00"/>
    <m/>
    <n v="0.56200000000000006"/>
    <n v="2.516"/>
    <n v="6.0389999999999997"/>
    <n v="343.96100000000001"/>
    <n v="2.3959999999999999"/>
    <n v="89.3"/>
    <n v="0.156"/>
    <n v="0.18099999999999999"/>
    <n v="0"/>
    <n v="20.625"/>
    <m/>
    <m/>
    <m/>
    <m/>
    <n v="3001700"/>
    <n v="6.2"/>
    <n v="20.6"/>
    <s v=""/>
    <s v=""/>
    <s v=""/>
  </r>
  <r>
    <d v="2024-10-26T00:00:00"/>
    <x v="299"/>
    <n v="1800"/>
    <d v="1902-03-18T18:00:00"/>
    <m/>
    <n v="1.03"/>
    <n v="1.51"/>
    <n v="5.5359999999999996"/>
    <n v="5.6159999999999997"/>
    <n v="2.637"/>
    <n v="92.9"/>
    <n v="0.156"/>
    <n v="0.186"/>
    <n v="0.4"/>
    <n v="0.625"/>
    <m/>
    <m/>
    <m/>
    <m/>
    <n v="3001800"/>
    <n v="0"/>
    <n v="0"/>
    <s v=""/>
    <s v=""/>
    <s v=""/>
  </r>
  <r>
    <d v="2024-10-26T00:00:00"/>
    <x v="299"/>
    <n v="1900"/>
    <d v="1902-03-18T19:00:00"/>
    <m/>
    <n v="1.381"/>
    <n v="2.0129999999999999"/>
    <n v="7.5490000000000004"/>
    <n v="14.039"/>
    <n v="2.823"/>
    <n v="96"/>
    <n v="0.14799999999999999"/>
    <n v="0.189"/>
    <n v="1.8"/>
    <n v="0.625"/>
    <m/>
    <m/>
    <m/>
    <m/>
    <n v="3001900"/>
    <n v="0"/>
    <n v="0"/>
    <s v=""/>
    <s v=""/>
    <s v=""/>
  </r>
  <r>
    <d v="2024-10-26T00:00:00"/>
    <x v="299"/>
    <n v="2000"/>
    <d v="1902-03-18T20:00:00"/>
    <m/>
    <n v="0.91300000000000003"/>
    <n v="1.51"/>
    <n v="7.0460000000000003"/>
    <n v="18.251000000000001"/>
    <n v="2.2360000000000002"/>
    <n v="97.2"/>
    <n v="0.151"/>
    <n v="0.188"/>
    <n v="0.8"/>
    <n v="0.625"/>
    <m/>
    <m/>
    <m/>
    <m/>
    <n v="3002000"/>
    <n v="0"/>
    <n v="0"/>
    <s v=""/>
    <s v=""/>
    <s v=""/>
  </r>
  <r>
    <d v="2024-10-26T00:00:00"/>
    <x v="299"/>
    <n v="2100"/>
    <d v="1902-03-18T21:00:00"/>
    <m/>
    <n v="0.91300000000000003"/>
    <n v="2.516"/>
    <n v="9.0589999999999993"/>
    <n v="44.924999999999997"/>
    <n v="3.327"/>
    <n v="98.1"/>
    <n v="0.152"/>
    <n v="0.188"/>
    <n v="0"/>
    <n v="0.625"/>
    <m/>
    <m/>
    <m/>
    <m/>
    <n v="3002100"/>
    <n v="0"/>
    <n v="0"/>
    <s v=""/>
    <s v=""/>
    <s v=""/>
  </r>
  <r>
    <d v="2024-10-26T00:00:00"/>
    <x v="299"/>
    <n v="2200"/>
    <d v="1902-03-18T22:00:00"/>
    <m/>
    <n v="0.67900000000000005"/>
    <n v="3.02"/>
    <n v="7.5490000000000004"/>
    <n v="37.905999999999999"/>
    <n v="3.089"/>
    <n v="98.3"/>
    <n v="0.152"/>
    <n v="0.188"/>
    <n v="0"/>
    <n v="0.625"/>
    <m/>
    <m/>
    <m/>
    <m/>
    <n v="3002200"/>
    <n v="0"/>
    <n v="0"/>
    <s v=""/>
    <s v=""/>
    <s v=""/>
  </r>
  <r>
    <d v="2024-10-26T00:00:00"/>
    <x v="299"/>
    <n v="2300"/>
    <d v="1902-03-18T23:00:00"/>
    <m/>
    <n v="0.79600000000000004"/>
    <n v="3.5230000000000001"/>
    <n v="9.5619999999999994"/>
    <n v="33.694000000000003"/>
    <n v="3.036"/>
    <n v="98.6"/>
    <n v="0.153"/>
    <n v="0.188"/>
    <n v="0"/>
    <n v="0.625"/>
    <m/>
    <m/>
    <m/>
    <m/>
    <n v="3002300"/>
    <n v="0"/>
    <n v="0"/>
    <s v=""/>
    <s v=""/>
    <s v=""/>
  </r>
  <r>
    <d v="2024-10-26T00:00:00"/>
    <x v="299"/>
    <n v="2400"/>
    <d v="1902-03-19T00:00:00"/>
    <m/>
    <n v="0.91300000000000003"/>
    <n v="2.516"/>
    <n v="9.0589999999999993"/>
    <n v="58.965000000000003"/>
    <n v="3.036"/>
    <n v="98.4"/>
    <n v="0.154"/>
    <n v="0.188"/>
    <n v="0.4"/>
    <n v="0.625"/>
    <m/>
    <m/>
    <m/>
    <m/>
    <n v="3002400"/>
    <n v="0"/>
    <n v="0"/>
    <n v="0.154"/>
    <n v="0.188"/>
    <n v="8.9999999999999993E-3"/>
  </r>
  <r>
    <d v="2024-10-27T00:00:00"/>
    <x v="300"/>
    <n v="100"/>
    <d v="1902-03-19T01:00:00"/>
    <m/>
    <n v="1.381"/>
    <n v="2.0129999999999999"/>
    <n v="6.5430000000000001"/>
    <n v="96.870999999999995"/>
    <n v="2.101"/>
    <n v="98.7"/>
    <n v="0.16"/>
    <n v="0.184"/>
    <n v="2.2010000000000001"/>
    <n v="0.625"/>
    <m/>
    <m/>
    <m/>
    <m/>
    <n v="3010100"/>
    <n v="0"/>
    <n v="0"/>
    <s v=""/>
    <s v=""/>
    <s v=""/>
  </r>
  <r>
    <d v="2024-10-27T00:00:00"/>
    <x v="300"/>
    <n v="200"/>
    <d v="1902-03-19T02:00:00"/>
    <m/>
    <n v="1.03"/>
    <n v="2.516"/>
    <n v="7.0460000000000003"/>
    <n v="78.62"/>
    <n v="2.77"/>
    <n v="99"/>
    <n v="0.16300000000000001"/>
    <n v="0.188"/>
    <n v="1"/>
    <n v="0.625"/>
    <m/>
    <m/>
    <m/>
    <m/>
    <n v="3010200"/>
    <n v="0"/>
    <n v="0"/>
    <s v=""/>
    <s v=""/>
    <s v=""/>
  </r>
  <r>
    <d v="2024-10-27T00:00:00"/>
    <x v="300"/>
    <n v="300"/>
    <d v="1902-03-19T03:00:00"/>
    <m/>
    <n v="0.91300000000000003"/>
    <n v="1.51"/>
    <n v="6.5430000000000001"/>
    <n v="23.867000000000001"/>
    <n v="2.2890000000000001"/>
    <n v="99.1"/>
    <n v="0.16300000000000001"/>
    <n v="0.188"/>
    <n v="0"/>
    <n v="0.625"/>
    <m/>
    <m/>
    <m/>
    <m/>
    <n v="3010300"/>
    <n v="0"/>
    <n v="0"/>
    <s v=""/>
    <s v=""/>
    <s v=""/>
  </r>
  <r>
    <d v="2024-10-27T00:00:00"/>
    <x v="300"/>
    <n v="400"/>
    <d v="1902-03-19T04:00:00"/>
    <m/>
    <n v="0.91300000000000003"/>
    <n v="1.51"/>
    <n v="5.5359999999999996"/>
    <n v="15.443"/>
    <n v="2.2890000000000001"/>
    <n v="99.3"/>
    <n v="0.16400000000000001"/>
    <n v="0.19"/>
    <n v="0"/>
    <n v="0.625"/>
    <m/>
    <m/>
    <m/>
    <m/>
    <n v="3010400"/>
    <n v="0"/>
    <n v="0"/>
    <s v=""/>
    <s v=""/>
    <s v=""/>
  </r>
  <r>
    <d v="2024-10-27T00:00:00"/>
    <x v="300"/>
    <n v="500"/>
    <d v="1902-03-19T05:00:00"/>
    <m/>
    <n v="1.03"/>
    <n v="2.516"/>
    <n v="7.0460000000000003"/>
    <n v="19.655000000000001"/>
    <n v="2.5030000000000001"/>
    <n v="99.5"/>
    <n v="0.16400000000000001"/>
    <n v="0.191"/>
    <n v="0"/>
    <n v="0.625"/>
    <m/>
    <m/>
    <m/>
    <m/>
    <n v="3010500"/>
    <n v="0"/>
    <n v="0"/>
    <s v=""/>
    <s v=""/>
    <s v=""/>
  </r>
  <r>
    <d v="2024-10-27T00:00:00"/>
    <x v="300"/>
    <n v="600"/>
    <d v="1902-03-19T06:00:00"/>
    <m/>
    <n v="1.147"/>
    <n v="3.02"/>
    <n v="10.065"/>
    <n v="71.599999999999994"/>
    <n v="3.1680000000000001"/>
    <n v="99.6"/>
    <n v="0.16500000000000001"/>
    <n v="0.19"/>
    <n v="0.4"/>
    <n v="0.625"/>
    <m/>
    <m/>
    <m/>
    <m/>
    <n v="3010600"/>
    <n v="0"/>
    <n v="0"/>
    <s v=""/>
    <s v=""/>
    <s v=""/>
  </r>
  <r>
    <d v="2024-10-27T00:00:00"/>
    <x v="300"/>
    <n v="700"/>
    <d v="1902-03-19T07:00:00"/>
    <m/>
    <n v="1.03"/>
    <n v="2.516"/>
    <n v="7.0460000000000003"/>
    <n v="99.677999999999997"/>
    <n v="2.69"/>
    <n v="99.6"/>
    <n v="0.16600000000000001"/>
    <n v="0.191"/>
    <n v="0"/>
    <n v="0.625"/>
    <m/>
    <m/>
    <m/>
    <m/>
    <n v="3010700"/>
    <n v="1.5"/>
    <n v="0"/>
    <s v=""/>
    <s v=""/>
    <s v=""/>
  </r>
  <r>
    <d v="2024-10-27T00:00:00"/>
    <x v="300"/>
    <n v="800"/>
    <d v="1902-03-19T08:00:00"/>
    <m/>
    <n v="0.44500000000000001"/>
    <n v="3.5230000000000001"/>
    <n v="10.569000000000001"/>
    <n v="144.60400000000001"/>
    <n v="-4.0000000000000001E-3"/>
    <n v="99.7"/>
    <n v="0.16700000000000001"/>
    <n v="0.192"/>
    <n v="0.2"/>
    <n v="5.625"/>
    <m/>
    <m/>
    <m/>
    <m/>
    <n v="3010800"/>
    <n v="85.7"/>
    <n v="5.6"/>
    <s v=""/>
    <s v=""/>
    <s v=""/>
  </r>
  <r>
    <d v="2024-10-27T00:00:00"/>
    <x v="300"/>
    <n v="900"/>
    <d v="1902-03-19T09:00:00"/>
    <m/>
    <n v="-0.72499999999999998"/>
    <n v="4.0259999999999998"/>
    <n v="10.065"/>
    <n v="158.643"/>
    <n v="2.4E-2"/>
    <n v="99.8"/>
    <n v="0.17"/>
    <n v="0.193"/>
    <n v="0.2"/>
    <n v="50.625"/>
    <m/>
    <m/>
    <m/>
    <m/>
    <n v="3010900"/>
    <n v="229.7"/>
    <n v="50.6"/>
    <s v=""/>
    <s v=""/>
    <s v=""/>
  </r>
  <r>
    <d v="2024-10-27T00:00:00"/>
    <x v="300"/>
    <n v="1000"/>
    <d v="1902-03-19T10:00:00"/>
    <m/>
    <n v="-0.25700000000000001"/>
    <n v="3.5230000000000001"/>
    <n v="11.071999999999999"/>
    <n v="147.41200000000001"/>
    <n v="7.9000000000000001E-2"/>
    <n v="98.8"/>
    <n v="0.17100000000000001"/>
    <n v="0.191"/>
    <n v="2.4009999999999998"/>
    <n v="249.375"/>
    <m/>
    <m/>
    <m/>
    <m/>
    <n v="3011000"/>
    <n v="352.2"/>
    <n v="249.4"/>
    <s v=""/>
    <s v=""/>
    <s v=""/>
  </r>
  <r>
    <d v="2024-10-27T00:00:00"/>
    <x v="300"/>
    <n v="1100"/>
    <d v="1902-03-19T11:00:00"/>
    <m/>
    <n v="0.91300000000000003"/>
    <n v="1.51"/>
    <n v="6.5430000000000001"/>
    <n v="136.18"/>
    <n v="0.90700000000000003"/>
    <n v="98.3"/>
    <n v="0.17199999999999999"/>
    <n v="0.193"/>
    <n v="0.6"/>
    <n v="221.875"/>
    <m/>
    <m/>
    <m/>
    <m/>
    <n v="3011100"/>
    <n v="433.2"/>
    <n v="221.9"/>
    <s v=""/>
    <s v=""/>
    <s v=""/>
  </r>
  <r>
    <d v="2024-10-27T00:00:00"/>
    <x v="300"/>
    <n v="1200"/>
    <d v="1902-03-19T12:00:00"/>
    <m/>
    <n v="0.91300000000000003"/>
    <n v="2.516"/>
    <n v="8.5559999999999992"/>
    <n v="136.18"/>
    <n v="0.88"/>
    <n v="95.7"/>
    <n v="0.17199999999999999"/>
    <n v="0.19400000000000001"/>
    <n v="0"/>
    <n v="341.875"/>
    <m/>
    <m/>
    <m/>
    <m/>
    <n v="3011200"/>
    <n v="463.7"/>
    <n v="341.9"/>
    <s v=""/>
    <s v=""/>
    <s v=""/>
  </r>
  <r>
    <d v="2024-10-27T00:00:00"/>
    <x v="300"/>
    <n v="1300"/>
    <d v="1902-03-19T13:00:00"/>
    <m/>
    <n v="1.03"/>
    <n v="2.0129999999999999"/>
    <n v="6.0389999999999997"/>
    <n v="124.949"/>
    <n v="1.3169999999999999"/>
    <n v="94.6"/>
    <n v="0.17199999999999999"/>
    <n v="0.19500000000000001"/>
    <n v="0"/>
    <n v="256.875"/>
    <m/>
    <m/>
    <m/>
    <m/>
    <n v="3011300"/>
    <n v="441"/>
    <n v="256.89999999999998"/>
    <s v=""/>
    <s v=""/>
    <s v=""/>
  </r>
  <r>
    <d v="2024-10-27T00:00:00"/>
    <x v="300"/>
    <n v="1400"/>
    <d v="1902-03-19T14:00:00"/>
    <m/>
    <n v="1.03"/>
    <n v="1.51"/>
    <n v="5.5359999999999996"/>
    <n v="117.929"/>
    <n v="1.371"/>
    <n v="93.8"/>
    <n v="0.17100000000000001"/>
    <n v="0.19700000000000001"/>
    <n v="0"/>
    <n v="185.625"/>
    <m/>
    <m/>
    <m/>
    <m/>
    <n v="3011400"/>
    <n v="367.5"/>
    <n v="185.6"/>
    <s v=""/>
    <s v=""/>
    <s v=""/>
  </r>
  <r>
    <d v="2024-10-27T00:00:00"/>
    <x v="300"/>
    <n v="1500"/>
    <d v="1902-03-19T15:00:00"/>
    <m/>
    <n v="1.147"/>
    <n v="0.503"/>
    <n v="4.5289999999999999"/>
    <n v="106.69799999999999"/>
    <n v="0.66"/>
    <n v="94.8"/>
    <n v="0.17199999999999999"/>
    <n v="0.19900000000000001"/>
    <n v="0"/>
    <n v="94.375"/>
    <m/>
    <m/>
    <m/>
    <m/>
    <n v="3011500"/>
    <n v="250.3"/>
    <n v="94.4"/>
    <s v=""/>
    <s v=""/>
    <s v=""/>
  </r>
  <r>
    <d v="2024-10-27T00:00:00"/>
    <x v="300"/>
    <n v="1600"/>
    <d v="1902-03-19T16:00:00"/>
    <m/>
    <n v="1.147"/>
    <n v="0"/>
    <n v="3.02"/>
    <n v="88.447000000000003"/>
    <n v="0.495"/>
    <n v="95.4"/>
    <n v="0.17199999999999999"/>
    <n v="0.20100000000000001"/>
    <n v="0"/>
    <n v="40.625"/>
    <m/>
    <m/>
    <m/>
    <m/>
    <n v="3011600"/>
    <n v="108"/>
    <n v="40.6"/>
    <s v=""/>
    <s v=""/>
    <s v=""/>
  </r>
  <r>
    <d v="2024-10-27T00:00:00"/>
    <x v="300"/>
    <n v="1700"/>
    <d v="1902-03-19T17:00:00"/>
    <m/>
    <n v="1.03"/>
    <n v="1.0069999999999999"/>
    <n v="4.5289999999999999"/>
    <n v="49.137"/>
    <n v="0.27300000000000002"/>
    <n v="96.7"/>
    <n v="0.17199999999999999"/>
    <n v="0.20200000000000001"/>
    <n v="0"/>
    <n v="11.875"/>
    <m/>
    <m/>
    <m/>
    <m/>
    <n v="3011700"/>
    <n v="5.2"/>
    <n v="11.9"/>
    <s v=""/>
    <s v=""/>
    <s v=""/>
  </r>
  <r>
    <d v="2024-10-27T00:00:00"/>
    <x v="300"/>
    <n v="1800"/>
    <d v="1902-03-19T18:00:00"/>
    <m/>
    <n v="1.264"/>
    <n v="1.0069999999999999"/>
    <n v="5.0330000000000004"/>
    <n v="77.215999999999994"/>
    <n v="-0.45100000000000001"/>
    <n v="97.1"/>
    <n v="0.17199999999999999"/>
    <n v="0.20399999999999999"/>
    <n v="0"/>
    <n v="0.625"/>
    <m/>
    <m/>
    <m/>
    <m/>
    <n v="3011800"/>
    <n v="0"/>
    <n v="0"/>
    <s v=""/>
    <s v=""/>
    <s v=""/>
  </r>
  <r>
    <d v="2024-10-27T00:00:00"/>
    <x v="300"/>
    <n v="1900"/>
    <d v="1902-03-19T19:00:00"/>
    <m/>
    <n v="1.03"/>
    <n v="0.503"/>
    <n v="3.5230000000000001"/>
    <n v="68.792000000000002"/>
    <n v="-0.67600000000000005"/>
    <n v="96.6"/>
    <n v="0.17199999999999999"/>
    <n v="0.20399999999999999"/>
    <n v="0"/>
    <n v="0.625"/>
    <m/>
    <m/>
    <m/>
    <m/>
    <n v="3011900"/>
    <n v="0"/>
    <n v="0"/>
    <s v=""/>
    <s v=""/>
    <s v=""/>
  </r>
  <r>
    <d v="2024-10-27T00:00:00"/>
    <x v="300"/>
    <n v="2000"/>
    <d v="1902-03-19T20:00:00"/>
    <m/>
    <n v="1.147"/>
    <n v="1.0069999999999999"/>
    <n v="4.0259999999999998"/>
    <n v="96.870999999999995"/>
    <n v="-0.98599999999999999"/>
    <n v="95.9"/>
    <n v="0.17199999999999999"/>
    <n v="0.20499999999999999"/>
    <n v="0"/>
    <n v="0.625"/>
    <m/>
    <m/>
    <m/>
    <m/>
    <n v="3012000"/>
    <n v="0"/>
    <n v="0"/>
    <s v=""/>
    <s v=""/>
    <s v=""/>
  </r>
  <r>
    <d v="2024-10-27T00:00:00"/>
    <x v="300"/>
    <n v="2100"/>
    <d v="1902-03-19T21:00:00"/>
    <m/>
    <n v="1.147"/>
    <n v="1.0069999999999999"/>
    <n v="5.5359999999999996"/>
    <n v="119.333"/>
    <n v="-1.1279999999999999"/>
    <n v="95.7"/>
    <n v="0.17299999999999999"/>
    <n v="0.20699999999999999"/>
    <n v="0"/>
    <n v="0.625"/>
    <m/>
    <m/>
    <m/>
    <m/>
    <n v="3012100"/>
    <n v="0"/>
    <n v="0"/>
    <s v=""/>
    <s v=""/>
    <s v=""/>
  </r>
  <r>
    <d v="2024-10-27T00:00:00"/>
    <x v="300"/>
    <n v="2200"/>
    <d v="1902-03-19T22:00:00"/>
    <m/>
    <n v="1.147"/>
    <n v="1.0069999999999999"/>
    <n v="4.5289999999999999"/>
    <n v="123.545"/>
    <n v="-1.47"/>
    <n v="95.6"/>
    <n v="0.17199999999999999"/>
    <n v="0.20699999999999999"/>
    <n v="0"/>
    <n v="0.625"/>
    <m/>
    <m/>
    <m/>
    <m/>
    <n v="3012200"/>
    <n v="0"/>
    <n v="0"/>
    <s v=""/>
    <s v=""/>
    <s v=""/>
  </r>
  <r>
    <d v="2024-10-27T00:00:00"/>
    <x v="300"/>
    <n v="2300"/>
    <d v="1902-03-19T23:00:00"/>
    <m/>
    <n v="0.79600000000000004"/>
    <n v="0"/>
    <n v="3.02"/>
    <n v="116.52500000000001"/>
    <n v="-1.413"/>
    <n v="95.3"/>
    <n v="0.17100000000000001"/>
    <n v="0.20699999999999999"/>
    <n v="0"/>
    <n v="0.625"/>
    <m/>
    <m/>
    <m/>
    <m/>
    <n v="3012300"/>
    <n v="0"/>
    <n v="0"/>
    <s v=""/>
    <s v=""/>
    <s v=""/>
  </r>
  <r>
    <d v="2024-10-27T00:00:00"/>
    <x v="300"/>
    <n v="2400"/>
    <d v="1902-03-20T00:00:00"/>
    <m/>
    <n v="1.03"/>
    <n v="0"/>
    <n v="2.0129999999999999"/>
    <n v="94.063000000000002"/>
    <n v="-1.556"/>
    <n v="95.6"/>
    <n v="0.17299999999999999"/>
    <n v="0.20799999999999999"/>
    <n v="0"/>
    <n v="0.625"/>
    <m/>
    <m/>
    <m/>
    <m/>
    <n v="3012400"/>
    <n v="0"/>
    <n v="0"/>
    <n v="0.17299999999999999"/>
    <n v="0.20799999999999999"/>
    <n v="0.01"/>
  </r>
  <r>
    <d v="2024-10-28T00:00:00"/>
    <x v="301"/>
    <n v="100"/>
    <d v="1902-03-20T01:00:00"/>
    <m/>
    <n v="0.79600000000000004"/>
    <n v="0"/>
    <n v="3.5230000000000001"/>
    <n v="105.294"/>
    <n v="-1.7849999999999999"/>
    <n v="95.6"/>
    <n v="0.17299999999999999"/>
    <n v="0.20799999999999999"/>
    <n v="0"/>
    <n v="0.625"/>
    <m/>
    <m/>
    <m/>
    <m/>
    <n v="3020100"/>
    <n v="0"/>
    <n v="0"/>
    <s v=""/>
    <s v=""/>
    <s v=""/>
  </r>
  <r>
    <d v="2024-10-28T00:00:00"/>
    <x v="301"/>
    <n v="200"/>
    <d v="1902-03-20T02:00:00"/>
    <m/>
    <n v="0.91300000000000003"/>
    <n v="0"/>
    <n v="4.5289999999999999"/>
    <n v="92.659000000000006"/>
    <n v="-2.1890000000000001"/>
    <n v="95.9"/>
    <n v="0.17399999999999999"/>
    <n v="0.20899999999999999"/>
    <n v="0"/>
    <n v="0.625"/>
    <m/>
    <m/>
    <m/>
    <m/>
    <n v="3020200"/>
    <n v="0"/>
    <n v="0"/>
    <s v=""/>
    <s v=""/>
    <s v=""/>
  </r>
  <r>
    <d v="2024-10-28T00:00:00"/>
    <x v="301"/>
    <n v="300"/>
    <d v="1902-03-20T03:00:00"/>
    <m/>
    <n v="1.03"/>
    <n v="0"/>
    <n v="3.02"/>
    <n v="109.506"/>
    <n v="-2.1309999999999998"/>
    <n v="96.1"/>
    <n v="0.17399999999999999"/>
    <n v="0.20899999999999999"/>
    <n v="0"/>
    <n v="0.625"/>
    <m/>
    <m/>
    <m/>
    <m/>
    <n v="3020300"/>
    <n v="0"/>
    <n v="0"/>
    <s v=""/>
    <s v=""/>
    <s v=""/>
  </r>
  <r>
    <d v="2024-10-28T00:00:00"/>
    <x v="301"/>
    <n v="400"/>
    <d v="1902-03-20T04:00:00"/>
    <m/>
    <n v="0.91300000000000003"/>
    <n v="0"/>
    <n v="3.02"/>
    <n v="115.122"/>
    <n v="-2.044"/>
    <n v="94"/>
    <n v="0.17399999999999999"/>
    <n v="0.20899999999999999"/>
    <n v="0"/>
    <n v="0.625"/>
    <m/>
    <m/>
    <m/>
    <m/>
    <n v="3020400"/>
    <n v="0"/>
    <n v="0"/>
    <s v=""/>
    <s v=""/>
    <s v=""/>
  </r>
  <r>
    <d v="2024-10-28T00:00:00"/>
    <x v="301"/>
    <n v="500"/>
    <d v="1902-03-20T05:00:00"/>
    <m/>
    <n v="0.79600000000000004"/>
    <n v="0"/>
    <n v="2.0129999999999999"/>
    <n v="147.41200000000001"/>
    <n v="-2.218"/>
    <n v="93.8"/>
    <n v="0.17399999999999999"/>
    <n v="0.20899999999999999"/>
    <n v="0"/>
    <n v="0.625"/>
    <m/>
    <m/>
    <m/>
    <m/>
    <n v="3020500"/>
    <n v="0"/>
    <n v="0"/>
    <s v=""/>
    <s v=""/>
    <s v=""/>
  </r>
  <r>
    <d v="2024-10-28T00:00:00"/>
    <x v="301"/>
    <n v="600"/>
    <d v="1902-03-20T06:00:00"/>
    <m/>
    <n v="0.91300000000000003"/>
    <n v="0"/>
    <n v="2.0129999999999999"/>
    <n v="151.624"/>
    <n v="-2.1890000000000001"/>
    <n v="94.1"/>
    <n v="0.17499999999999999"/>
    <n v="0.20899999999999999"/>
    <n v="0"/>
    <n v="0.625"/>
    <m/>
    <m/>
    <m/>
    <m/>
    <n v="3020600"/>
    <n v="0"/>
    <n v="0"/>
    <s v=""/>
    <s v=""/>
    <s v=""/>
  </r>
  <r>
    <d v="2024-10-28T00:00:00"/>
    <x v="301"/>
    <n v="700"/>
    <d v="1902-03-20T07:00:00"/>
    <m/>
    <n v="1.03"/>
    <n v="0"/>
    <n v="2.516"/>
    <n v="151.624"/>
    <n v="-2.625"/>
    <n v="94.9"/>
    <n v="0.17499999999999999"/>
    <n v="0.20899999999999999"/>
    <n v="0"/>
    <n v="1.875"/>
    <m/>
    <m/>
    <m/>
    <m/>
    <n v="3020700"/>
    <n v="1.2"/>
    <n v="1.9"/>
    <s v=""/>
    <s v=""/>
    <s v=""/>
  </r>
  <r>
    <d v="2024-10-28T00:00:00"/>
    <x v="301"/>
    <n v="800"/>
    <d v="1902-03-20T08:00:00"/>
    <m/>
    <n v="0.79600000000000004"/>
    <n v="0.503"/>
    <n v="3.02"/>
    <n v="146.00800000000001"/>
    <n v="-2.2759999999999998"/>
    <n v="95.3"/>
    <n v="0.17499999999999999"/>
    <n v="0.20899999999999999"/>
    <n v="0"/>
    <n v="30.625"/>
    <m/>
    <m/>
    <m/>
    <m/>
    <n v="3020800"/>
    <n v="81.5"/>
    <n v="30.6"/>
    <s v=""/>
    <s v=""/>
    <s v=""/>
  </r>
  <r>
    <d v="2024-10-28T00:00:00"/>
    <x v="301"/>
    <n v="900"/>
    <d v="1902-03-20T09:00:00"/>
    <m/>
    <n v="0.79600000000000004"/>
    <n v="0.503"/>
    <n v="4.0259999999999998"/>
    <n v="134.77600000000001"/>
    <n v="-2.3050000000000002"/>
    <n v="97.2"/>
    <n v="0.17499999999999999"/>
    <n v="0.20899999999999999"/>
    <n v="0"/>
    <n v="68.125"/>
    <m/>
    <m/>
    <m/>
    <m/>
    <n v="3020900"/>
    <n v="224.7"/>
    <n v="68.099999999999994"/>
    <s v=""/>
    <s v=""/>
    <s v=""/>
  </r>
  <r>
    <d v="2024-10-28T00:00:00"/>
    <x v="301"/>
    <n v="1000"/>
    <d v="1902-03-20T10:00:00"/>
    <m/>
    <n v="0.21099999999999999"/>
    <n v="1.0069999999999999"/>
    <n v="3.5230000000000001"/>
    <n v="131.96899999999999"/>
    <n v="-1.5269999999999999"/>
    <n v="97.8"/>
    <n v="0.17299999999999999"/>
    <n v="0.20899999999999999"/>
    <n v="0"/>
    <n v="76.875"/>
    <m/>
    <m/>
    <m/>
    <m/>
    <n v="3021000"/>
    <n v="346.8"/>
    <n v="76.900000000000006"/>
    <s v=""/>
    <s v=""/>
    <s v=""/>
  </r>
  <r>
    <d v="2024-10-28T00:00:00"/>
    <x v="301"/>
    <n v="1100"/>
    <d v="1902-03-20T11:00:00"/>
    <m/>
    <n v="0.44500000000000001"/>
    <n v="1.0069999999999999"/>
    <n v="4.0259999999999998"/>
    <n v="136.18"/>
    <n v="-1.756"/>
    <n v="97.7"/>
    <n v="0.17499999999999999"/>
    <n v="0.21"/>
    <n v="0"/>
    <n v="76.875"/>
    <m/>
    <m/>
    <m/>
    <m/>
    <n v="3021100"/>
    <n v="427.5"/>
    <n v="76.900000000000006"/>
    <s v=""/>
    <s v=""/>
    <s v=""/>
  </r>
  <r>
    <d v="2024-10-28T00:00:00"/>
    <x v="301"/>
    <n v="1200"/>
    <d v="1902-03-20T12:00:00"/>
    <m/>
    <n v="-0.25700000000000001"/>
    <n v="0.503"/>
    <n v="3.5230000000000001"/>
    <n v="123.545"/>
    <n v="-0.67600000000000005"/>
    <n v="97.8"/>
    <n v="0.17299999999999999"/>
    <n v="0.21"/>
    <n v="0"/>
    <n v="161.875"/>
    <m/>
    <m/>
    <m/>
    <m/>
    <n v="3021200"/>
    <n v="457.8"/>
    <n v="161.9"/>
    <s v=""/>
    <s v=""/>
    <s v=""/>
  </r>
  <r>
    <d v="2024-10-28T00:00:00"/>
    <x v="301"/>
    <n v="1300"/>
    <d v="1902-03-20T13:00:00"/>
    <m/>
    <n v="9.4E-2"/>
    <n v="1.0069999999999999"/>
    <n v="4.5289999999999999"/>
    <n v="133.37299999999999"/>
    <n v="-0.255"/>
    <n v="95.5"/>
    <n v="0.17299999999999999"/>
    <n v="0.21099999999999999"/>
    <n v="1"/>
    <n v="288.125"/>
    <m/>
    <m/>
    <m/>
    <m/>
    <n v="3021300"/>
    <n v="435"/>
    <n v="288.10000000000002"/>
    <s v=""/>
    <s v=""/>
    <s v=""/>
  </r>
  <r>
    <d v="2024-10-28T00:00:00"/>
    <x v="301"/>
    <n v="1400"/>
    <d v="1902-03-20T14:00:00"/>
    <m/>
    <n v="-0.25700000000000001"/>
    <n v="1.51"/>
    <n v="4.5289999999999999"/>
    <n v="136.18"/>
    <n v="-0.73199999999999998"/>
    <n v="93.7"/>
    <n v="0.17199999999999999"/>
    <n v="0.21"/>
    <n v="0"/>
    <n v="213.125"/>
    <m/>
    <m/>
    <m/>
    <m/>
    <n v="3021400"/>
    <n v="361.3"/>
    <n v="213.1"/>
    <s v=""/>
    <s v=""/>
    <s v=""/>
  </r>
  <r>
    <d v="2024-10-28T00:00:00"/>
    <x v="301"/>
    <n v="1500"/>
    <d v="1902-03-20T15:00:00"/>
    <m/>
    <n v="-2.3E-2"/>
    <n v="0.503"/>
    <n v="3.02"/>
    <n v="140.392"/>
    <n v="-0.98599999999999999"/>
    <n v="93.6"/>
    <n v="0.17299999999999999"/>
    <n v="0.21099999999999999"/>
    <n v="0"/>
    <n v="94.375"/>
    <m/>
    <m/>
    <m/>
    <m/>
    <n v="3021500"/>
    <n v="244.5"/>
    <n v="94.4"/>
    <s v=""/>
    <s v=""/>
    <s v=""/>
  </r>
  <r>
    <d v="2024-10-28T00:00:00"/>
    <x v="301"/>
    <n v="1600"/>
    <d v="1902-03-20T16:00:00"/>
    <m/>
    <n v="-2.3E-2"/>
    <n v="0.503"/>
    <n v="4.5289999999999999"/>
    <n v="141.79599999999999"/>
    <n v="-1.871"/>
    <n v="95.5"/>
    <n v="0.17399999999999999"/>
    <n v="0.21099999999999999"/>
    <n v="0"/>
    <n v="44.375"/>
    <m/>
    <m/>
    <m/>
    <m/>
    <n v="3021600"/>
    <n v="102.7"/>
    <n v="44.4"/>
    <s v=""/>
    <s v=""/>
    <s v=""/>
  </r>
  <r>
    <d v="2024-10-28T00:00:00"/>
    <x v="301"/>
    <n v="1700"/>
    <d v="1902-03-20T17:00:00"/>
    <m/>
    <n v="9.4E-2"/>
    <n v="0"/>
    <n v="3.5230000000000001"/>
    <n v="138.988"/>
    <n v="-2.6829999999999998"/>
    <n v="97.8"/>
    <n v="0.17499999999999999"/>
    <n v="0.21099999999999999"/>
    <n v="0"/>
    <n v="11.875"/>
    <m/>
    <m/>
    <m/>
    <m/>
    <n v="3021700"/>
    <n v="4.2"/>
    <n v="11.9"/>
    <s v=""/>
    <s v=""/>
    <s v=""/>
  </r>
  <r>
    <d v="2024-10-28T00:00:00"/>
    <x v="301"/>
    <n v="1800"/>
    <d v="1902-03-20T18:00:00"/>
    <m/>
    <n v="-0.25700000000000001"/>
    <n v="1.0069999999999999"/>
    <n v="5.5359999999999996"/>
    <n v="157.239"/>
    <n v="-2.6539999999999999"/>
    <n v="96.1"/>
    <n v="0.17499999999999999"/>
    <n v="0.21099999999999999"/>
    <n v="0"/>
    <n v="0.625"/>
    <m/>
    <m/>
    <m/>
    <m/>
    <n v="3021800"/>
    <n v="0"/>
    <n v="0"/>
    <s v=""/>
    <s v=""/>
    <s v=""/>
  </r>
  <r>
    <d v="2024-10-28T00:00:00"/>
    <x v="301"/>
    <n v="1900"/>
    <d v="1902-03-20T19:00:00"/>
    <m/>
    <n v="-0.14000000000000001"/>
    <n v="1.51"/>
    <n v="6.0389999999999997"/>
    <n v="160.047"/>
    <n v="-2.4209999999999998"/>
    <n v="94.3"/>
    <n v="0.17499999999999999"/>
    <n v="0.21099999999999999"/>
    <n v="0"/>
    <n v="0.625"/>
    <m/>
    <m/>
    <m/>
    <m/>
    <n v="3021900"/>
    <n v="0"/>
    <n v="0"/>
    <s v=""/>
    <s v=""/>
    <s v=""/>
  </r>
  <r>
    <d v="2024-10-28T00:00:00"/>
    <x v="301"/>
    <n v="2000"/>
    <d v="1902-03-20T20:00:00"/>
    <m/>
    <n v="0.21099999999999999"/>
    <n v="1.51"/>
    <n v="5.0330000000000004"/>
    <n v="157.239"/>
    <n v="-2.2759999999999998"/>
    <n v="94.8"/>
    <n v="0.17599999999999999"/>
    <n v="0.21199999999999999"/>
    <n v="0"/>
    <n v="0.625"/>
    <m/>
    <m/>
    <m/>
    <m/>
    <n v="3022000"/>
    <n v="0"/>
    <n v="0"/>
    <s v=""/>
    <s v=""/>
    <s v=""/>
  </r>
  <r>
    <d v="2024-10-28T00:00:00"/>
    <x v="301"/>
    <n v="2100"/>
    <d v="1902-03-20T21:00:00"/>
    <m/>
    <n v="0.32800000000000001"/>
    <n v="1.0069999999999999"/>
    <n v="6.5430000000000001"/>
    <n v="158.643"/>
    <n v="-2.363"/>
    <n v="95.6"/>
    <n v="0.17599999999999999"/>
    <n v="0.21199999999999999"/>
    <n v="0"/>
    <n v="0.625"/>
    <m/>
    <m/>
    <m/>
    <m/>
    <n v="3022100"/>
    <n v="0"/>
    <n v="0"/>
    <s v=""/>
    <s v=""/>
    <s v=""/>
  </r>
  <r>
    <d v="2024-10-28T00:00:00"/>
    <x v="301"/>
    <n v="2200"/>
    <d v="1902-03-20T22:00:00"/>
    <m/>
    <n v="0.21099999999999999"/>
    <n v="1.0069999999999999"/>
    <n v="4.5289999999999999"/>
    <n v="167.06700000000001"/>
    <n v="-2.5659999999999998"/>
    <n v="96.4"/>
    <n v="0.17699999999999999"/>
    <n v="0.21199999999999999"/>
    <n v="0"/>
    <n v="0.625"/>
    <m/>
    <m/>
    <m/>
    <m/>
    <n v="3022200"/>
    <n v="0"/>
    <n v="0"/>
    <s v=""/>
    <s v=""/>
    <s v=""/>
  </r>
  <r>
    <d v="2024-10-28T00:00:00"/>
    <x v="301"/>
    <n v="2300"/>
    <d v="1902-03-20T23:00:00"/>
    <m/>
    <n v="0.21099999999999999"/>
    <n v="0.503"/>
    <n v="5.5359999999999996"/>
    <n v="178.298"/>
    <n v="-2.8"/>
    <n v="97.8"/>
    <n v="0.17699999999999999"/>
    <n v="0.21199999999999999"/>
    <n v="0"/>
    <n v="0.625"/>
    <m/>
    <m/>
    <m/>
    <m/>
    <n v="3022300"/>
    <n v="0"/>
    <n v="0"/>
    <s v=""/>
    <s v=""/>
    <s v=""/>
  </r>
  <r>
    <d v="2024-10-28T00:00:00"/>
    <x v="301"/>
    <n v="2400"/>
    <d v="1902-03-21T00:00:00"/>
    <m/>
    <n v="0.67900000000000005"/>
    <n v="0.503"/>
    <n v="4.5289999999999999"/>
    <n v="190.93299999999999"/>
    <n v="-3.0059999999999998"/>
    <n v="98.3"/>
    <n v="0.17699999999999999"/>
    <n v="0.21199999999999999"/>
    <n v="0"/>
    <n v="0.625"/>
    <m/>
    <m/>
    <m/>
    <m/>
    <n v="3022400"/>
    <n v="0"/>
    <n v="0"/>
    <n v="0.17699999999999999"/>
    <n v="0.21199999999999999"/>
    <n v="7.0000000000000001E-3"/>
  </r>
  <r>
    <d v="2024-10-29T00:00:00"/>
    <x v="302"/>
    <n v="100"/>
    <d v="1902-03-21T01:00:00"/>
    <m/>
    <n v="0.67900000000000005"/>
    <n v="1.0069999999999999"/>
    <n v="5.0330000000000004"/>
    <n v="203.56899999999999"/>
    <n v="-3.3010000000000002"/>
    <n v="98.2"/>
    <n v="0.17599999999999999"/>
    <n v="0.21199999999999999"/>
    <n v="0"/>
    <n v="0.625"/>
    <m/>
    <m/>
    <m/>
    <m/>
    <n v="3030100"/>
    <n v="0"/>
    <n v="0"/>
    <s v=""/>
    <s v=""/>
    <s v=""/>
  </r>
  <r>
    <d v="2024-10-29T00:00:00"/>
    <x v="302"/>
    <n v="200"/>
    <d v="1902-03-21T02:00:00"/>
    <m/>
    <n v="0.79600000000000004"/>
    <n v="1.51"/>
    <n v="5.0330000000000004"/>
    <n v="230.24299999999999"/>
    <n v="-3.9860000000000002"/>
    <n v="97.9"/>
    <n v="0.17599999999999999"/>
    <n v="0.21199999999999999"/>
    <n v="0"/>
    <n v="0.625"/>
    <m/>
    <m/>
    <m/>
    <m/>
    <n v="3030200"/>
    <n v="0"/>
    <n v="0"/>
    <s v=""/>
    <s v=""/>
    <s v=""/>
  </r>
  <r>
    <d v="2024-10-29T00:00:00"/>
    <x v="302"/>
    <n v="300"/>
    <d v="1902-03-21T03:00:00"/>
    <m/>
    <n v="0.79600000000000004"/>
    <n v="0.503"/>
    <n v="4.5289999999999999"/>
    <n v="214.8"/>
    <n v="-3.956"/>
    <n v="97.8"/>
    <n v="0.17799999999999999"/>
    <n v="0.21199999999999999"/>
    <n v="0"/>
    <n v="0.625"/>
    <m/>
    <m/>
    <m/>
    <m/>
    <n v="3030300"/>
    <n v="0"/>
    <n v="0"/>
    <s v=""/>
    <s v=""/>
    <s v=""/>
  </r>
  <r>
    <d v="2024-10-29T00:00:00"/>
    <x v="302"/>
    <n v="400"/>
    <d v="1902-03-21T04:00:00"/>
    <m/>
    <n v="1.381"/>
    <n v="0.503"/>
    <n v="5.0330000000000004"/>
    <n v="227.435"/>
    <n v="-4.4080000000000004"/>
    <n v="97.1"/>
    <n v="0.17799999999999999"/>
    <n v="0.21199999999999999"/>
    <n v="0"/>
    <n v="0.625"/>
    <m/>
    <m/>
    <m/>
    <m/>
    <n v="3030400"/>
    <n v="0"/>
    <n v="0"/>
    <s v=""/>
    <s v=""/>
    <s v=""/>
  </r>
  <r>
    <d v="2024-10-29T00:00:00"/>
    <x v="302"/>
    <n v="500"/>
    <d v="1902-03-21T05:00:00"/>
    <m/>
    <n v="1.264"/>
    <n v="0.503"/>
    <n v="3.02"/>
    <n v="266.745"/>
    <n v="-4.4390000000000001"/>
    <n v="93"/>
    <n v="0.17799999999999999"/>
    <n v="0.21199999999999999"/>
    <n v="0"/>
    <n v="0.625"/>
    <m/>
    <m/>
    <m/>
    <m/>
    <n v="3030500"/>
    <n v="0"/>
    <n v="0"/>
    <s v=""/>
    <s v=""/>
    <s v=""/>
  </r>
  <r>
    <d v="2024-10-29T00:00:00"/>
    <x v="302"/>
    <n v="600"/>
    <d v="1902-03-21T06:00:00"/>
    <m/>
    <n v="1.03"/>
    <n v="0"/>
    <n v="2.516"/>
    <n v="245.68600000000001"/>
    <n v="-5.6669999999999998"/>
    <n v="92.2"/>
    <n v="0.17799999999999999"/>
    <n v="0.21199999999999999"/>
    <n v="0"/>
    <n v="0.625"/>
    <m/>
    <m/>
    <m/>
    <m/>
    <n v="3030600"/>
    <n v="0"/>
    <n v="0"/>
    <s v=""/>
    <s v=""/>
    <s v=""/>
  </r>
  <r>
    <d v="2024-10-29T00:00:00"/>
    <x v="302"/>
    <n v="700"/>
    <d v="1902-03-21T07:00:00"/>
    <m/>
    <n v="0.79600000000000004"/>
    <n v="0"/>
    <n v="0"/>
    <n v="227.435"/>
    <n v="-5.5419999999999998"/>
    <n v="95.1"/>
    <n v="0.17799999999999999"/>
    <n v="0.21199999999999999"/>
    <n v="0"/>
    <n v="0.625"/>
    <m/>
    <m/>
    <m/>
    <m/>
    <n v="3030700"/>
    <n v="1"/>
    <n v="0"/>
    <s v=""/>
    <s v=""/>
    <s v=""/>
  </r>
  <r>
    <d v="2024-10-29T00:00:00"/>
    <x v="302"/>
    <n v="800"/>
    <d v="1902-03-21T08:00:00"/>
    <m/>
    <n v="0.79600000000000004"/>
    <n v="0"/>
    <n v="0"/>
    <n v="227.435"/>
    <n v="-4.2869999999999999"/>
    <n v="95.1"/>
    <n v="0.17899999999999999"/>
    <n v="0.21199999999999999"/>
    <n v="0"/>
    <n v="30.625"/>
    <m/>
    <m/>
    <m/>
    <m/>
    <n v="3030800"/>
    <n v="77.3"/>
    <n v="30.6"/>
    <s v=""/>
    <s v=""/>
    <s v=""/>
  </r>
  <r>
    <d v="2024-10-29T00:00:00"/>
    <x v="302"/>
    <n v="900"/>
    <d v="1902-03-21T09:00:00"/>
    <m/>
    <n v="0.32800000000000001"/>
    <n v="0"/>
    <n v="0.503"/>
    <n v="190.93299999999999"/>
    <n v="-2.5659999999999998"/>
    <n v="89.8"/>
    <n v="0.17799999999999999"/>
    <n v="0.21199999999999999"/>
    <n v="0"/>
    <n v="100.625"/>
    <m/>
    <m/>
    <m/>
    <m/>
    <n v="3030900"/>
    <n v="219.7"/>
    <n v="100.6"/>
    <s v=""/>
    <s v=""/>
    <s v=""/>
  </r>
  <r>
    <d v="2024-10-29T00:00:00"/>
    <x v="302"/>
    <n v="1000"/>
    <d v="1902-03-21T10:00:00"/>
    <m/>
    <n v="-0.49099999999999999"/>
    <n v="0"/>
    <n v="1.51"/>
    <n v="109.506"/>
    <n v="-1.7270000000000001"/>
    <n v="81.400000000000006"/>
    <n v="0.17799999999999999"/>
    <n v="0.21199999999999999"/>
    <n v="0.4"/>
    <n v="190.625"/>
    <m/>
    <m/>
    <m/>
    <m/>
    <n v="3031000"/>
    <n v="341.2"/>
    <n v="190.6"/>
    <s v=""/>
    <s v=""/>
    <s v=""/>
  </r>
  <r>
    <d v="2024-10-29T00:00:00"/>
    <x v="302"/>
    <n v="1100"/>
    <d v="1902-03-21T11:00:00"/>
    <m/>
    <n v="-0.84199999999999997"/>
    <n v="0"/>
    <n v="2.0129999999999999"/>
    <n v="117.929"/>
    <n v="-0.45100000000000001"/>
    <n v="76.900000000000006"/>
    <n v="0.17799999999999999"/>
    <n v="0.21199999999999999"/>
    <n v="0"/>
    <n v="294.375"/>
    <m/>
    <m/>
    <m/>
    <m/>
    <n v="3031100"/>
    <n v="421.7"/>
    <n v="294.39999999999998"/>
    <s v=""/>
    <s v=""/>
    <s v=""/>
  </r>
  <r>
    <d v="2024-10-29T00:00:00"/>
    <x v="302"/>
    <n v="1200"/>
    <d v="1902-03-21T12:00:00"/>
    <m/>
    <n v="-2.3E-2"/>
    <n v="0"/>
    <n v="3.02"/>
    <n v="126.35299999999999"/>
    <n v="-0.39500000000000002"/>
    <n v="77.3"/>
    <n v="0.17799999999999999"/>
    <n v="0.21199999999999999"/>
    <n v="0"/>
    <n v="226.875"/>
    <m/>
    <m/>
    <m/>
    <m/>
    <n v="3031200"/>
    <n v="452"/>
    <n v="226.9"/>
    <s v=""/>
    <s v=""/>
    <s v=""/>
  </r>
  <r>
    <d v="2024-10-29T00:00:00"/>
    <x v="302"/>
    <n v="1300"/>
    <d v="1902-03-21T13:00:00"/>
    <m/>
    <n v="9.4E-2"/>
    <n v="1.0069999999999999"/>
    <n v="4.5289999999999999"/>
    <n v="119.333"/>
    <n v="-8.7999999999999995E-2"/>
    <n v="75"/>
    <n v="0.17799999999999999"/>
    <n v="0.21199999999999999"/>
    <n v="0"/>
    <n v="261.875"/>
    <m/>
    <m/>
    <m/>
    <m/>
    <n v="3031300"/>
    <n v="429"/>
    <n v="261.89999999999998"/>
    <s v=""/>
    <s v=""/>
    <s v=""/>
  </r>
  <r>
    <d v="2024-10-29T00:00:00"/>
    <x v="302"/>
    <n v="1400"/>
    <d v="1902-03-21T14:00:00"/>
    <m/>
    <n v="0.44500000000000001"/>
    <n v="0.503"/>
    <n v="4.0259999999999998"/>
    <n v="134.77600000000001"/>
    <n v="-0.70399999999999996"/>
    <n v="74.400000000000006"/>
    <n v="0.17799999999999999"/>
    <n v="0.21299999999999999"/>
    <n v="0"/>
    <n v="171.875"/>
    <m/>
    <m/>
    <m/>
    <m/>
    <n v="3031400"/>
    <n v="355.3"/>
    <n v="171.9"/>
    <s v=""/>
    <s v=""/>
    <s v=""/>
  </r>
  <r>
    <d v="2024-10-29T00:00:00"/>
    <x v="302"/>
    <n v="1500"/>
    <d v="1902-03-21T15:00:00"/>
    <m/>
    <n v="0.56200000000000006"/>
    <n v="0.503"/>
    <n v="5.5359999999999996"/>
    <n v="105.294"/>
    <n v="-0.93"/>
    <n v="73.5"/>
    <n v="0.17699999999999999"/>
    <n v="0.21199999999999999"/>
    <n v="0"/>
    <n v="183.125"/>
    <m/>
    <m/>
    <m/>
    <m/>
    <n v="3031500"/>
    <n v="239"/>
    <n v="183.1"/>
    <s v=""/>
    <s v=""/>
    <s v=""/>
  </r>
  <r>
    <d v="2024-10-29T00:00:00"/>
    <x v="302"/>
    <n v="1600"/>
    <d v="1902-03-21T16:00:00"/>
    <m/>
    <n v="0.56200000000000006"/>
    <n v="0"/>
    <n v="2.516"/>
    <n v="130.565"/>
    <n v="-1.157"/>
    <n v="76.599999999999994"/>
    <n v="0.17799999999999999"/>
    <n v="0.21199999999999999"/>
    <n v="0"/>
    <n v="63.125"/>
    <m/>
    <m/>
    <m/>
    <m/>
    <n v="3031600"/>
    <n v="97.8"/>
    <n v="63.1"/>
    <s v=""/>
    <s v=""/>
    <s v=""/>
  </r>
  <r>
    <d v="2024-10-29T00:00:00"/>
    <x v="302"/>
    <n v="1700"/>
    <d v="1902-03-21T17:00:00"/>
    <m/>
    <n v="0.79600000000000004"/>
    <n v="0"/>
    <n v="1.0069999999999999"/>
    <n v="78.62"/>
    <n v="-2.4790000000000001"/>
    <n v="80"/>
    <n v="0.17799999999999999"/>
    <n v="0.21299999999999999"/>
    <n v="0"/>
    <n v="9.375"/>
    <m/>
    <m/>
    <m/>
    <m/>
    <n v="3031700"/>
    <n v="3.5"/>
    <n v="9.4"/>
    <s v=""/>
    <s v=""/>
    <s v=""/>
  </r>
  <r>
    <d v="2024-10-29T00:00:00"/>
    <x v="302"/>
    <n v="1800"/>
    <d v="1902-03-21T18:00:00"/>
    <m/>
    <n v="1.03"/>
    <n v="0"/>
    <n v="2.0129999999999999"/>
    <n v="35.097999999999999"/>
    <n v="-2.7709999999999999"/>
    <n v="84.3"/>
    <n v="0.17799999999999999"/>
    <n v="0.21299999999999999"/>
    <n v="0"/>
    <n v="0.625"/>
    <m/>
    <m/>
    <m/>
    <m/>
    <n v="3031800"/>
    <n v="0"/>
    <n v="0"/>
    <s v=""/>
    <s v=""/>
    <s v=""/>
  </r>
  <r>
    <d v="2024-10-29T00:00:00"/>
    <x v="302"/>
    <n v="1900"/>
    <d v="1902-03-21T19:00:00"/>
    <m/>
    <n v="1.03"/>
    <n v="1.0069999999999999"/>
    <n v="4.0259999999999998"/>
    <n v="40.713999999999999"/>
    <n v="-2.4790000000000001"/>
    <n v="83.8"/>
    <n v="0.17899999999999999"/>
    <n v="0.21299999999999999"/>
    <n v="0"/>
    <n v="0.625"/>
    <m/>
    <m/>
    <m/>
    <m/>
    <n v="3031900"/>
    <n v="0"/>
    <n v="0"/>
    <s v=""/>
    <s v=""/>
    <s v=""/>
  </r>
  <r>
    <d v="2024-10-29T00:00:00"/>
    <x v="302"/>
    <n v="2000"/>
    <d v="1902-03-21T20:00:00"/>
    <m/>
    <n v="1.03"/>
    <n v="1.51"/>
    <n v="5.5359999999999996"/>
    <n v="60.369"/>
    <n v="-2.742"/>
    <n v="82.9"/>
    <n v="0.18"/>
    <n v="0.21299999999999999"/>
    <n v="0"/>
    <n v="0.625"/>
    <m/>
    <m/>
    <m/>
    <m/>
    <n v="3032000"/>
    <n v="0"/>
    <n v="0"/>
    <s v=""/>
    <s v=""/>
    <s v=""/>
  </r>
  <r>
    <d v="2024-10-29T00:00:00"/>
    <x v="302"/>
    <n v="2100"/>
    <d v="1902-03-21T21:00:00"/>
    <m/>
    <n v="1.03"/>
    <n v="1.51"/>
    <n v="6.0389999999999997"/>
    <n v="68.792000000000002"/>
    <n v="-3.0350000000000001"/>
    <n v="88.1"/>
    <n v="0.18"/>
    <n v="0.21299999999999999"/>
    <n v="0"/>
    <n v="0.625"/>
    <m/>
    <m/>
    <m/>
    <m/>
    <n v="3032100"/>
    <n v="0"/>
    <n v="0"/>
    <s v=""/>
    <s v=""/>
    <s v=""/>
  </r>
  <r>
    <d v="2024-10-29T00:00:00"/>
    <x v="302"/>
    <n v="2200"/>
    <d v="1902-03-21T22:00:00"/>
    <m/>
    <n v="1.03"/>
    <n v="1.51"/>
    <n v="6.5430000000000001"/>
    <n v="65.983999999999995"/>
    <n v="-3.4489999999999998"/>
    <n v="91.6"/>
    <n v="0.18"/>
    <n v="0.21299999999999999"/>
    <n v="0"/>
    <n v="0.625"/>
    <m/>
    <m/>
    <m/>
    <m/>
    <n v="3032200"/>
    <n v="0"/>
    <n v="0"/>
    <s v=""/>
    <s v=""/>
    <s v=""/>
  </r>
  <r>
    <d v="2024-10-29T00:00:00"/>
    <x v="302"/>
    <n v="2300"/>
    <d v="1902-03-21T23:00:00"/>
    <m/>
    <n v="1.264"/>
    <n v="2.0129999999999999"/>
    <n v="7.0460000000000003"/>
    <n v="46.329000000000001"/>
    <n v="-2.9180000000000001"/>
    <n v="92.9"/>
    <n v="0.18"/>
    <n v="0.21299999999999999"/>
    <n v="0"/>
    <n v="0.625"/>
    <m/>
    <m/>
    <m/>
    <m/>
    <n v="3032300"/>
    <n v="0"/>
    <n v="0"/>
    <s v=""/>
    <s v=""/>
    <s v=""/>
  </r>
  <r>
    <d v="2024-10-29T00:00:00"/>
    <x v="302"/>
    <n v="2400"/>
    <d v="1902-03-22T00:00:00"/>
    <m/>
    <n v="0.67900000000000005"/>
    <n v="2.516"/>
    <n v="6.5430000000000001"/>
    <n v="51.945"/>
    <n v="-2.742"/>
    <n v="93.2"/>
    <n v="0.18"/>
    <n v="0.21299999999999999"/>
    <n v="0"/>
    <n v="0.625"/>
    <m/>
    <m/>
    <m/>
    <m/>
    <n v="3032400"/>
    <n v="0"/>
    <n v="0"/>
    <n v="0.18"/>
    <n v="0.21299999999999999"/>
    <n v="7.0000000000000001E-3"/>
  </r>
  <r>
    <d v="2024-10-30T00:00:00"/>
    <x v="303"/>
    <n v="100"/>
    <d v="1902-03-22T01:00:00"/>
    <m/>
    <n v="0.79600000000000004"/>
    <n v="2.0129999999999999"/>
    <n v="6.5430000000000001"/>
    <n v="42.118000000000002"/>
    <n v="-2.8879999999999999"/>
    <n v="91.9"/>
    <n v="0.18"/>
    <n v="0.21299999999999999"/>
    <n v="0"/>
    <n v="0.625"/>
    <m/>
    <m/>
    <m/>
    <m/>
    <n v="3040100"/>
    <n v="0"/>
    <n v="0"/>
    <s v=""/>
    <s v=""/>
    <s v=""/>
  </r>
  <r>
    <d v="2024-10-30T00:00:00"/>
    <x v="303"/>
    <n v="200"/>
    <d v="1902-03-22T02:00:00"/>
    <m/>
    <n v="0.67900000000000005"/>
    <n v="2.0129999999999999"/>
    <n v="5.5359999999999996"/>
    <n v="12.635"/>
    <n v="-4.2270000000000003"/>
    <n v="93.8"/>
    <n v="0.18"/>
    <n v="0.21299999999999999"/>
    <n v="0"/>
    <n v="0.625"/>
    <m/>
    <m/>
    <m/>
    <m/>
    <n v="3040200"/>
    <n v="0"/>
    <n v="0"/>
    <s v=""/>
    <s v=""/>
    <s v=""/>
  </r>
  <r>
    <d v="2024-10-30T00:00:00"/>
    <x v="303"/>
    <n v="300"/>
    <d v="1902-03-22T03:00:00"/>
    <m/>
    <n v="0.91300000000000003"/>
    <n v="2.0129999999999999"/>
    <n v="6.0389999999999997"/>
    <n v="22.463000000000001"/>
    <n v="-3.508"/>
    <n v="95.4"/>
    <n v="0.18"/>
    <n v="0.21299999999999999"/>
    <n v="0"/>
    <n v="0.625"/>
    <m/>
    <m/>
    <m/>
    <m/>
    <n v="3040300"/>
    <n v="0"/>
    <n v="0"/>
    <s v=""/>
    <s v=""/>
    <s v=""/>
  </r>
  <r>
    <d v="2024-10-30T00:00:00"/>
    <x v="303"/>
    <n v="400"/>
    <d v="1902-03-22T04:00:00"/>
    <m/>
    <n v="0.67900000000000005"/>
    <n v="2.516"/>
    <n v="6.0389999999999997"/>
    <n v="28.077999999999999"/>
    <n v="-3.7170000000000001"/>
    <n v="96.3"/>
    <n v="0.18"/>
    <n v="0.21199999999999999"/>
    <n v="0"/>
    <n v="0.625"/>
    <m/>
    <m/>
    <m/>
    <m/>
    <n v="3040400"/>
    <n v="0"/>
    <n v="0"/>
    <s v=""/>
    <s v=""/>
    <s v=""/>
  </r>
  <r>
    <d v="2024-10-30T00:00:00"/>
    <x v="303"/>
    <n v="500"/>
    <d v="1902-03-22T05:00:00"/>
    <m/>
    <n v="1.03"/>
    <n v="2.516"/>
    <n v="7.0460000000000003"/>
    <n v="25.271000000000001"/>
    <n v="-3.36"/>
    <n v="96.8"/>
    <n v="0.18099999999999999"/>
    <n v="0.21199999999999999"/>
    <n v="0"/>
    <n v="0.625"/>
    <m/>
    <m/>
    <m/>
    <m/>
    <n v="3040500"/>
    <n v="0"/>
    <n v="0"/>
    <s v=""/>
    <s v=""/>
    <s v=""/>
  </r>
  <r>
    <d v="2024-10-30T00:00:00"/>
    <x v="303"/>
    <n v="600"/>
    <d v="1902-03-22T06:00:00"/>
    <m/>
    <n v="0.67900000000000005"/>
    <n v="2.0129999999999999"/>
    <n v="7.5490000000000004"/>
    <n v="25.271000000000001"/>
    <n v="-3.508"/>
    <n v="97.3"/>
    <n v="0.18"/>
    <n v="0.21199999999999999"/>
    <n v="0"/>
    <n v="0.625"/>
    <m/>
    <m/>
    <m/>
    <m/>
    <n v="3040600"/>
    <n v="0"/>
    <n v="0"/>
    <s v=""/>
    <s v=""/>
    <s v=""/>
  </r>
  <r>
    <d v="2024-10-30T00:00:00"/>
    <x v="303"/>
    <n v="700"/>
    <d v="1902-03-22T07:00:00"/>
    <m/>
    <n v="0.56200000000000006"/>
    <n v="2.516"/>
    <n v="8.0519999999999996"/>
    <n v="33.694000000000003"/>
    <n v="-3.5979999999999999"/>
    <n v="97.3"/>
    <n v="0.18"/>
    <n v="0.21199999999999999"/>
    <n v="0"/>
    <n v="0.625"/>
    <m/>
    <m/>
    <m/>
    <m/>
    <n v="3040700"/>
    <n v="0.8"/>
    <n v="0"/>
    <s v=""/>
    <s v=""/>
    <s v=""/>
  </r>
  <r>
    <d v="2024-10-30T00:00:00"/>
    <x v="303"/>
    <n v="800"/>
    <d v="1902-03-22T08:00:00"/>
    <m/>
    <n v="0.91300000000000003"/>
    <n v="2.516"/>
    <n v="7.5490000000000004"/>
    <n v="39.31"/>
    <n v="-3.657"/>
    <n v="97"/>
    <n v="0.18"/>
    <n v="0.21199999999999999"/>
    <n v="0"/>
    <n v="15.625"/>
    <m/>
    <m/>
    <m/>
    <m/>
    <n v="3040800"/>
    <n v="73.5"/>
    <n v="15.6"/>
    <s v=""/>
    <s v=""/>
    <s v=""/>
  </r>
  <r>
    <d v="2024-10-30T00:00:00"/>
    <x v="303"/>
    <n v="900"/>
    <d v="1902-03-22T09:00:00"/>
    <m/>
    <n v="0.67900000000000005"/>
    <n v="3.02"/>
    <n v="8.0519999999999996"/>
    <n v="43.521999999999998"/>
    <n v="-3.6269999999999998"/>
    <n v="97.4"/>
    <n v="0.18"/>
    <n v="0.21199999999999999"/>
    <n v="0"/>
    <n v="23.125"/>
    <m/>
    <m/>
    <m/>
    <m/>
    <n v="3040900"/>
    <n v="214.8"/>
    <n v="23.1"/>
    <s v=""/>
    <s v=""/>
    <s v=""/>
  </r>
  <r>
    <d v="2024-10-30T00:00:00"/>
    <x v="303"/>
    <n v="1000"/>
    <d v="1902-03-22T10:00:00"/>
    <m/>
    <n v="0.44500000000000001"/>
    <n v="2.516"/>
    <n v="7.0460000000000003"/>
    <n v="43.521999999999998"/>
    <n v="-3.508"/>
    <n v="97.3"/>
    <n v="0.18"/>
    <n v="0.21199999999999999"/>
    <n v="0"/>
    <n v="43.125"/>
    <m/>
    <m/>
    <m/>
    <m/>
    <n v="3041000"/>
    <n v="335.8"/>
    <n v="43.1"/>
    <s v=""/>
    <s v=""/>
    <s v=""/>
  </r>
  <r>
    <d v="2024-10-30T00:00:00"/>
    <x v="303"/>
    <n v="1100"/>
    <d v="1902-03-22T11:00:00"/>
    <m/>
    <n v="0.91300000000000003"/>
    <n v="2.516"/>
    <n v="7.0460000000000003"/>
    <n v="54.753"/>
    <n v="-3.508"/>
    <n v="97.4"/>
    <n v="0.18"/>
    <n v="0.21199999999999999"/>
    <n v="0"/>
    <n v="39.375"/>
    <m/>
    <m/>
    <m/>
    <m/>
    <n v="3041100"/>
    <n v="415.8"/>
    <n v="39.4"/>
    <s v=""/>
    <s v=""/>
    <s v=""/>
  </r>
  <r>
    <d v="2024-10-30T00:00:00"/>
    <x v="303"/>
    <n v="1200"/>
    <d v="1902-03-22T12:00:00"/>
    <m/>
    <n v="0.91300000000000003"/>
    <n v="2.516"/>
    <n v="8.0519999999999996"/>
    <n v="49.137"/>
    <n v="-3.4790000000000001"/>
    <n v="97.4"/>
    <n v="0.18"/>
    <n v="0.21199999999999999"/>
    <n v="0"/>
    <n v="33.125"/>
    <m/>
    <m/>
    <m/>
    <m/>
    <n v="3041200"/>
    <n v="446.2"/>
    <n v="33.1"/>
    <s v=""/>
    <s v=""/>
    <s v=""/>
  </r>
  <r>
    <d v="2024-10-30T00:00:00"/>
    <x v="303"/>
    <n v="1300"/>
    <d v="1902-03-22T13:00:00"/>
    <m/>
    <n v="0.44500000000000001"/>
    <n v="3.5230000000000001"/>
    <n v="9.0589999999999993"/>
    <n v="56.156999999999996"/>
    <n v="-3.33"/>
    <n v="97.5"/>
    <n v="0.18"/>
    <n v="0.21199999999999999"/>
    <n v="0"/>
    <n v="36.875"/>
    <m/>
    <m/>
    <m/>
    <m/>
    <n v="3041300"/>
    <n v="423"/>
    <n v="36.9"/>
    <s v=""/>
    <s v=""/>
    <s v=""/>
  </r>
  <r>
    <d v="2024-10-30T00:00:00"/>
    <x v="303"/>
    <n v="1400"/>
    <d v="1902-03-22T14:00:00"/>
    <m/>
    <n v="0.44500000000000001"/>
    <n v="3.02"/>
    <n v="9.5619999999999994"/>
    <n v="53.348999999999997"/>
    <n v="-3.153"/>
    <n v="97.7"/>
    <n v="0.18"/>
    <n v="0.21199999999999999"/>
    <n v="0"/>
    <n v="31.875"/>
    <m/>
    <m/>
    <m/>
    <m/>
    <n v="3041400"/>
    <n v="349.5"/>
    <n v="31.9"/>
    <s v=""/>
    <s v=""/>
    <s v=""/>
  </r>
  <r>
    <d v="2024-10-30T00:00:00"/>
    <x v="303"/>
    <n v="1500"/>
    <d v="1902-03-22T15:00:00"/>
    <m/>
    <n v="-0.25700000000000001"/>
    <n v="3.02"/>
    <n v="7.5490000000000004"/>
    <n v="50.540999999999997"/>
    <n v="-3.1240000000000001"/>
    <n v="97.9"/>
    <n v="0.18"/>
    <n v="0.21199999999999999"/>
    <n v="0"/>
    <n v="29.375"/>
    <m/>
    <m/>
    <m/>
    <m/>
    <n v="3041500"/>
    <n v="233.3"/>
    <n v="29.4"/>
    <s v=""/>
    <s v=""/>
    <s v=""/>
  </r>
  <r>
    <d v="2024-10-30T00:00:00"/>
    <x v="303"/>
    <n v="1600"/>
    <d v="1902-03-22T16:00:00"/>
    <m/>
    <n v="-0.14000000000000001"/>
    <n v="3.02"/>
    <n v="7.0460000000000003"/>
    <n v="50.540999999999997"/>
    <n v="-3.0649999999999999"/>
    <n v="98"/>
    <n v="0.18"/>
    <n v="0.21199999999999999"/>
    <n v="0"/>
    <n v="11.875"/>
    <m/>
    <m/>
    <m/>
    <m/>
    <n v="3041600"/>
    <n v="92.8"/>
    <n v="11.9"/>
    <s v=""/>
    <s v=""/>
    <s v=""/>
  </r>
  <r>
    <d v="2024-10-30T00:00:00"/>
    <x v="303"/>
    <n v="1700"/>
    <d v="1902-03-22T17:00:00"/>
    <m/>
    <n v="-2.3E-2"/>
    <n v="2.516"/>
    <n v="7.5490000000000004"/>
    <n v="42.118000000000002"/>
    <n v="-3.0939999999999999"/>
    <n v="98.1"/>
    <n v="0.18"/>
    <n v="0.21199999999999999"/>
    <n v="0"/>
    <n v="1.875"/>
    <m/>
    <m/>
    <m/>
    <m/>
    <n v="3041700"/>
    <n v="2.8"/>
    <n v="1.9"/>
    <s v=""/>
    <s v=""/>
    <s v=""/>
  </r>
  <r>
    <d v="2024-10-30T00:00:00"/>
    <x v="303"/>
    <n v="1800"/>
    <d v="1902-03-22T18:00:00"/>
    <m/>
    <n v="-2.3E-2"/>
    <n v="2.0129999999999999"/>
    <n v="7.5490000000000004"/>
    <n v="32.29"/>
    <n v="-3.1240000000000001"/>
    <n v="98.1"/>
    <n v="0.18"/>
    <n v="0.21199999999999999"/>
    <n v="0"/>
    <n v="0.625"/>
    <m/>
    <m/>
    <m/>
    <m/>
    <n v="3041800"/>
    <n v="0"/>
    <n v="0"/>
    <s v=""/>
    <s v=""/>
    <s v=""/>
  </r>
  <r>
    <d v="2024-10-30T00:00:00"/>
    <x v="303"/>
    <n v="1900"/>
    <d v="1902-03-22T19:00:00"/>
    <m/>
    <n v="-0.14000000000000001"/>
    <n v="2.0129999999999999"/>
    <n v="7.0460000000000003"/>
    <n v="35.097999999999999"/>
    <n v="-3.1829999999999998"/>
    <n v="98.2"/>
    <n v="0.18"/>
    <n v="0.21199999999999999"/>
    <n v="0"/>
    <n v="0.625"/>
    <m/>
    <m/>
    <m/>
    <m/>
    <n v="3041900"/>
    <n v="0"/>
    <n v="0"/>
    <s v=""/>
    <s v=""/>
    <s v=""/>
  </r>
  <r>
    <d v="2024-10-30T00:00:00"/>
    <x v="303"/>
    <n v="2000"/>
    <d v="1902-03-22T20:00:00"/>
    <m/>
    <n v="-0.14000000000000001"/>
    <n v="1.51"/>
    <n v="6.0389999999999997"/>
    <n v="40.713999999999999"/>
    <n v="-3.33"/>
    <n v="98.1"/>
    <n v="0.18"/>
    <n v="0.21199999999999999"/>
    <n v="0"/>
    <n v="0.625"/>
    <m/>
    <m/>
    <m/>
    <m/>
    <n v="3042000"/>
    <n v="0"/>
    <n v="0"/>
    <s v=""/>
    <s v=""/>
    <s v=""/>
  </r>
  <r>
    <d v="2024-10-30T00:00:00"/>
    <x v="303"/>
    <n v="2100"/>
    <d v="1902-03-22T21:00:00"/>
    <m/>
    <n v="3.7210000000000001"/>
    <n v="1.51"/>
    <n v="5.0330000000000004"/>
    <n v="33.694000000000003"/>
    <n v="-3.3010000000000002"/>
    <n v="98"/>
    <n v="0.18"/>
    <n v="0.21099999999999999"/>
    <n v="0"/>
    <n v="0.625"/>
    <m/>
    <m/>
    <m/>
    <m/>
    <n v="3042100"/>
    <n v="0"/>
    <n v="0"/>
    <s v=""/>
    <s v=""/>
    <s v=""/>
  </r>
  <r>
    <d v="2024-10-30T00:00:00"/>
    <x v="303"/>
    <n v="2200"/>
    <d v="1902-03-22T22:00:00"/>
    <m/>
    <n v="18.463000000000001"/>
    <n v="1.0069999999999999"/>
    <n v="3.5230000000000001"/>
    <n v="22.463000000000001"/>
    <n v="-3.3010000000000002"/>
    <n v="98"/>
    <n v="0.18"/>
    <n v="0.21199999999999999"/>
    <n v="0"/>
    <n v="0.625"/>
    <m/>
    <m/>
    <m/>
    <m/>
    <n v="3042200"/>
    <n v="0"/>
    <n v="0"/>
    <s v=""/>
    <s v=""/>
    <s v=""/>
  </r>
  <r>
    <d v="2024-10-30T00:00:00"/>
    <x v="303"/>
    <n v="2300"/>
    <d v="1902-03-22T23:00:00"/>
    <m/>
    <n v="5.125"/>
    <n v="0.503"/>
    <n v="3.5230000000000001"/>
    <n v="12.635"/>
    <n v="-3.36"/>
    <n v="98.1"/>
    <n v="0.18"/>
    <n v="0.21199999999999999"/>
    <n v="0"/>
    <n v="0.625"/>
    <m/>
    <m/>
    <m/>
    <m/>
    <n v="3042300"/>
    <n v="0"/>
    <n v="0"/>
    <s v=""/>
    <s v=""/>
    <s v=""/>
  </r>
  <r>
    <d v="2024-10-30T00:00:00"/>
    <x v="303"/>
    <n v="2400"/>
    <d v="1902-03-23T00:00:00"/>
    <m/>
    <n v="5.593"/>
    <n v="0"/>
    <n v="5.0330000000000004"/>
    <n v="15.443"/>
    <n v="-3.39"/>
    <n v="98.1"/>
    <n v="0.18"/>
    <n v="0.21199999999999999"/>
    <n v="0"/>
    <n v="0.625"/>
    <m/>
    <m/>
    <m/>
    <m/>
    <n v="3042400"/>
    <n v="0"/>
    <n v="0"/>
    <n v="0.18"/>
    <n v="0.21199999999999999"/>
    <n v="5.6000000000000001E-2"/>
  </r>
  <r>
    <d v="2024-10-31T00:00:00"/>
    <x v="304"/>
    <n v="100"/>
    <d v="1902-03-23T01:00:00"/>
    <m/>
    <n v="5.827"/>
    <n v="0.503"/>
    <n v="3.02"/>
    <n v="9.827"/>
    <n v="-3.3010000000000002"/>
    <n v="98.2"/>
    <n v="0.18"/>
    <n v="0.21199999999999999"/>
    <n v="0"/>
    <n v="0.625"/>
    <m/>
    <m/>
    <m/>
    <m/>
    <n v="3050100"/>
    <n v="0"/>
    <n v="0"/>
    <s v=""/>
    <s v=""/>
    <s v=""/>
  </r>
  <r>
    <d v="2024-10-31T00:00:00"/>
    <x v="304"/>
    <n v="200"/>
    <d v="1902-03-23T02:00:00"/>
    <m/>
    <n v="20.568999999999999"/>
    <n v="0"/>
    <n v="3.02"/>
    <n v="12.635"/>
    <n v="-3.2709999999999999"/>
    <n v="98.2"/>
    <n v="0.18"/>
    <n v="0.21199999999999999"/>
    <n v="0"/>
    <n v="0.625"/>
    <m/>
    <m/>
    <m/>
    <m/>
    <n v="3050200"/>
    <n v="0"/>
    <n v="0"/>
    <s v=""/>
    <s v=""/>
    <s v=""/>
  </r>
  <r>
    <d v="2024-10-31T00:00:00"/>
    <x v="304"/>
    <n v="300"/>
    <d v="1902-03-23T03:00:00"/>
    <m/>
    <n v="6.1779999999999999"/>
    <n v="0"/>
    <n v="2.516"/>
    <n v="18.251000000000001"/>
    <n v="-3.2120000000000002"/>
    <n v="98.3"/>
    <n v="0.18"/>
    <n v="0.21199999999999999"/>
    <n v="0"/>
    <n v="0.625"/>
    <m/>
    <m/>
    <m/>
    <m/>
    <n v="3050300"/>
    <n v="0"/>
    <n v="0"/>
    <s v=""/>
    <s v=""/>
    <s v=""/>
  </r>
  <r>
    <d v="2024-10-31T00:00:00"/>
    <x v="304"/>
    <n v="400"/>
    <d v="1902-03-23T04:00:00"/>
    <m/>
    <n v="5.125"/>
    <n v="0"/>
    <n v="2.516"/>
    <n v="9.827"/>
    <n v="-3.2120000000000002"/>
    <n v="98.2"/>
    <n v="0.18"/>
    <n v="0.21199999999999999"/>
    <n v="0"/>
    <n v="0.625"/>
    <m/>
    <m/>
    <m/>
    <m/>
    <n v="3050400"/>
    <n v="0"/>
    <n v="0"/>
    <s v=""/>
    <s v=""/>
    <s v=""/>
  </r>
  <r>
    <d v="2024-10-31T00:00:00"/>
    <x v="304"/>
    <n v="500"/>
    <d v="1902-03-23T05:00:00"/>
    <m/>
    <n v="4.54"/>
    <n v="0"/>
    <n v="1.51"/>
    <n v="16.847000000000001"/>
    <n v="-3.2120000000000002"/>
    <n v="98.2"/>
    <n v="0.18"/>
    <n v="0.21199999999999999"/>
    <n v="0"/>
    <n v="0.625"/>
    <m/>
    <m/>
    <m/>
    <m/>
    <n v="3050500"/>
    <n v="0"/>
    <n v="0"/>
    <s v=""/>
    <s v=""/>
    <s v=""/>
  </r>
  <r>
    <d v="2024-10-31T00:00:00"/>
    <x v="304"/>
    <n v="600"/>
    <d v="1902-03-23T06:00:00"/>
    <m/>
    <n v="4.423"/>
    <n v="0"/>
    <n v="0.503"/>
    <n v="0"/>
    <n v="-3.2120000000000002"/>
    <n v="98.3"/>
    <n v="0.18"/>
    <n v="0.21199999999999999"/>
    <n v="0"/>
    <n v="0.625"/>
    <m/>
    <m/>
    <m/>
    <m/>
    <n v="3050600"/>
    <n v="0"/>
    <n v="0"/>
    <s v=""/>
    <s v=""/>
    <s v=""/>
  </r>
  <r>
    <d v="2024-10-31T00:00:00"/>
    <x v="304"/>
    <n v="700"/>
    <d v="1902-03-23T07:00:00"/>
    <m/>
    <n v="5.944"/>
    <n v="0"/>
    <n v="0"/>
    <n v="353.78800000000001"/>
    <n v="-3.153"/>
    <n v="98.3"/>
    <n v="0.18"/>
    <n v="0.21199999999999999"/>
    <n v="0"/>
    <n v="0.625"/>
    <m/>
    <m/>
    <m/>
    <m/>
    <n v="3050700"/>
    <n v="0.7"/>
    <n v="0"/>
    <s v=""/>
    <s v=""/>
    <s v=""/>
  </r>
  <r>
    <d v="2024-10-31T00:00:00"/>
    <x v="304"/>
    <n v="800"/>
    <d v="1902-03-23T08:00:00"/>
    <m/>
    <n v="4.891"/>
    <n v="0"/>
    <n v="1.0069999999999999"/>
    <n v="44.924999999999997"/>
    <n v="-3.0059999999999998"/>
    <n v="98.4"/>
    <n v="0.18"/>
    <n v="0.21199999999999999"/>
    <n v="0"/>
    <n v="5.625"/>
    <m/>
    <m/>
    <m/>
    <m/>
    <n v="3050800"/>
    <n v="69.7"/>
    <n v="5.6"/>
    <s v=""/>
    <s v=""/>
    <s v=""/>
  </r>
  <r>
    <d v="2024-10-31T00:00:00"/>
    <x v="304"/>
    <n v="900"/>
    <d v="1902-03-23T09:00:00"/>
    <m/>
    <n v="6.0609999999999999"/>
    <n v="0"/>
    <n v="1.51"/>
    <n v="96.870999999999995"/>
    <n v="-2.9470000000000001"/>
    <n v="98.5"/>
    <n v="0.18"/>
    <n v="0.21199999999999999"/>
    <n v="0"/>
    <n v="18.125"/>
    <m/>
    <m/>
    <m/>
    <m/>
    <n v="3050900"/>
    <n v="209.8"/>
    <n v="18.100000000000001"/>
    <s v=""/>
    <s v=""/>
    <s v=""/>
  </r>
  <r>
    <d v="2024-10-31T00:00:00"/>
    <x v="304"/>
    <n v="1000"/>
    <d v="1902-03-23T10:00:00"/>
    <m/>
    <n v="6.0609999999999999"/>
    <n v="0"/>
    <n v="1.51"/>
    <n v="110.91"/>
    <n v="-2.8"/>
    <n v="98.5"/>
    <n v="0.18"/>
    <n v="0.21199999999999999"/>
    <n v="0"/>
    <n v="36.875"/>
    <m/>
    <m/>
    <m/>
    <m/>
    <n v="3051000"/>
    <n v="330.7"/>
    <n v="36.9"/>
    <s v=""/>
    <s v=""/>
    <s v=""/>
  </r>
  <r>
    <d v="2024-10-31T00:00:00"/>
    <x v="304"/>
    <n v="1100"/>
    <d v="1902-03-23T11:00:00"/>
    <m/>
    <n v="6.6459999999999999"/>
    <n v="0"/>
    <n v="2.0129999999999999"/>
    <n v="102.486"/>
    <n v="-2.9470000000000001"/>
    <n v="98.5"/>
    <n v="0.18"/>
    <n v="0.21199999999999999"/>
    <n v="0"/>
    <n v="39.375"/>
    <m/>
    <m/>
    <m/>
    <m/>
    <n v="3051100"/>
    <n v="410.5"/>
    <n v="39.4"/>
    <s v=""/>
    <s v=""/>
    <s v=""/>
  </r>
  <r>
    <d v="2024-10-31T00:00:00"/>
    <x v="304"/>
    <n v="1200"/>
    <d v="1902-03-23T12:00:00"/>
    <m/>
    <n v="4.891"/>
    <n v="0"/>
    <n v="4.0259999999999998"/>
    <n v="37.905999999999999"/>
    <n v="-2.8879999999999999"/>
    <n v="98.6"/>
    <n v="0.18"/>
    <n v="0.21199999999999999"/>
    <n v="0"/>
    <n v="39.375"/>
    <m/>
    <m/>
    <m/>
    <m/>
    <n v="3051200"/>
    <n v="440.5"/>
    <n v="39.4"/>
    <s v=""/>
    <s v=""/>
    <s v=""/>
  </r>
  <r>
    <d v="2024-10-31T00:00:00"/>
    <x v="304"/>
    <n v="1300"/>
    <d v="1902-03-23T13:00:00"/>
    <m/>
    <n v="9.1029999999999998"/>
    <n v="0"/>
    <n v="2.516"/>
    <n v="95.466999999999999"/>
    <n v="-2.742"/>
    <n v="98.6"/>
    <n v="0.18"/>
    <n v="0.21199999999999999"/>
    <n v="0"/>
    <n v="55.625"/>
    <m/>
    <m/>
    <m/>
    <m/>
    <n v="3051300"/>
    <n v="417.5"/>
    <n v="55.6"/>
    <s v=""/>
    <s v=""/>
    <s v=""/>
  </r>
  <r>
    <d v="2024-10-31T00:00:00"/>
    <x v="304"/>
    <n v="1400"/>
    <d v="1902-03-23T14:00:00"/>
    <m/>
    <n v="8.4009999999999998"/>
    <n v="0"/>
    <n v="2.0129999999999999"/>
    <n v="92.659000000000006"/>
    <n v="-2.7709999999999999"/>
    <n v="98.6"/>
    <n v="0.18"/>
    <n v="0.21199999999999999"/>
    <n v="0"/>
    <n v="65.625"/>
    <m/>
    <m/>
    <m/>
    <m/>
    <n v="3051400"/>
    <n v="343.8"/>
    <n v="65.599999999999994"/>
    <s v=""/>
    <s v=""/>
    <s v=""/>
  </r>
  <r>
    <d v="2024-10-31T00:00:00"/>
    <x v="304"/>
    <n v="1500"/>
    <d v="1902-03-23T15:00:00"/>
    <m/>
    <n v="8.9860000000000007"/>
    <n v="0.503"/>
    <n v="3.02"/>
    <n v="99.677999999999997"/>
    <n v="-1.1279999999999999"/>
    <n v="98.6"/>
    <n v="0.17799999999999999"/>
    <n v="0.21299999999999999"/>
    <n v="0.2"/>
    <n v="136.875"/>
    <m/>
    <m/>
    <m/>
    <m/>
    <n v="3051500"/>
    <n v="227.8"/>
    <n v="136.9"/>
    <s v=""/>
    <s v=""/>
    <s v=""/>
  </r>
  <r>
    <d v="2024-10-31T00:00:00"/>
    <x v="304"/>
    <n v="1600"/>
    <d v="1902-03-23T16:00:00"/>
    <m/>
    <n v="9.5709999999999997"/>
    <n v="0"/>
    <n v="2.516"/>
    <n v="82.831000000000003"/>
    <n v="-4.2569999999999997"/>
    <n v="98.5"/>
    <n v="0.18"/>
    <n v="0.21299999999999999"/>
    <n v="0"/>
    <n v="86.875"/>
    <m/>
    <m/>
    <m/>
    <m/>
    <n v="3051600"/>
    <n v="88.3"/>
    <n v="86.9"/>
    <s v=""/>
    <s v=""/>
    <s v=""/>
  </r>
  <r>
    <d v="2024-10-31T00:00:00"/>
    <x v="304"/>
    <n v="1700"/>
    <d v="1902-03-23T17:00:00"/>
    <m/>
    <n v="9.6880000000000006"/>
    <n v="0"/>
    <n v="2.516"/>
    <n v="56.156999999999996"/>
    <n v="-4.6509999999999998"/>
    <n v="98.1"/>
    <n v="0.18"/>
    <n v="0.21299999999999999"/>
    <n v="0"/>
    <n v="4.375"/>
    <m/>
    <m/>
    <m/>
    <m/>
    <n v="3051700"/>
    <n v="1.8"/>
    <n v="4.4000000000000004"/>
    <s v=""/>
    <s v=""/>
    <s v=""/>
  </r>
  <r>
    <d v="2024-10-31T00:00:00"/>
    <x v="304"/>
    <n v="1800"/>
    <d v="1902-03-23T18:00:00"/>
    <m/>
    <n v="7.9329999999999998"/>
    <n v="0"/>
    <n v="3.02"/>
    <n v="51.945"/>
    <n v="-6.1360000000000001"/>
    <n v="97.7"/>
    <n v="0.18"/>
    <n v="0.21299999999999999"/>
    <n v="0"/>
    <n v="0.625"/>
    <m/>
    <m/>
    <m/>
    <m/>
    <n v="3051800"/>
    <n v="0"/>
    <n v="0"/>
    <s v=""/>
    <s v=""/>
    <s v=""/>
  </r>
  <r>
    <d v="2024-10-31T00:00:00"/>
    <x v="304"/>
    <n v="1900"/>
    <d v="1902-03-23T19:00:00"/>
    <m/>
    <n v="9.4540000000000006"/>
    <n v="0.503"/>
    <n v="3.02"/>
    <n v="18.251000000000001"/>
    <n v="-5.6050000000000004"/>
    <n v="97.4"/>
    <n v="0.18"/>
    <n v="0.21299999999999999"/>
    <n v="0"/>
    <n v="0.625"/>
    <m/>
    <m/>
    <m/>
    <m/>
    <n v="3051900"/>
    <n v="0"/>
    <n v="0"/>
    <s v=""/>
    <s v=""/>
    <s v=""/>
  </r>
  <r>
    <d v="2024-10-31T00:00:00"/>
    <x v="304"/>
    <n v="2000"/>
    <d v="1902-03-23T20:00:00"/>
    <m/>
    <n v="8.9860000000000007"/>
    <n v="0.503"/>
    <n v="3.02"/>
    <n v="30.885999999999999"/>
    <n v="-5.1100000000000003"/>
    <n v="97.6"/>
    <n v="0.18"/>
    <n v="0.21199999999999999"/>
    <n v="0"/>
    <n v="0.625"/>
    <m/>
    <m/>
    <m/>
    <m/>
    <n v="3052000"/>
    <n v="0"/>
    <n v="0"/>
    <s v=""/>
    <s v=""/>
    <s v=""/>
  </r>
  <r>
    <d v="2024-10-31T00:00:00"/>
    <x v="304"/>
    <n v="2100"/>
    <d v="1902-03-23T21:00:00"/>
    <m/>
    <n v="9.2200000000000006"/>
    <n v="1.0069999999999999"/>
    <n v="4.0259999999999998"/>
    <n v="40.713999999999999"/>
    <n v="-5.4180000000000001"/>
    <n v="97.6"/>
    <n v="0.18"/>
    <n v="0.21299999999999999"/>
    <n v="0"/>
    <n v="0.625"/>
    <m/>
    <m/>
    <m/>
    <m/>
    <n v="3052100"/>
    <n v="0"/>
    <n v="0"/>
    <s v=""/>
    <s v=""/>
    <s v=""/>
  </r>
  <r>
    <d v="2024-10-31T00:00:00"/>
    <x v="304"/>
    <n v="2200"/>
    <d v="1902-03-23T22:00:00"/>
    <m/>
    <n v="9.5709999999999997"/>
    <n v="1.51"/>
    <n v="5.0330000000000004"/>
    <n v="8.4239999999999995"/>
    <n v="-5.8849999999999998"/>
    <n v="97.2"/>
    <n v="0.18"/>
    <n v="0.21299999999999999"/>
    <n v="0"/>
    <n v="0.625"/>
    <m/>
    <m/>
    <m/>
    <m/>
    <n v="3052200"/>
    <n v="0"/>
    <n v="0"/>
    <s v=""/>
    <s v=""/>
    <s v=""/>
  </r>
  <r>
    <d v="2024-10-31T00:00:00"/>
    <x v="304"/>
    <n v="2300"/>
    <d v="1902-03-23T23:00:00"/>
    <m/>
    <n v="8.7520000000000007"/>
    <n v="1.51"/>
    <n v="5.0330000000000004"/>
    <n v="18.251000000000001"/>
    <n v="-5.3879999999999999"/>
    <n v="97.2"/>
    <n v="0.18"/>
    <n v="0.21299999999999999"/>
    <n v="0"/>
    <n v="0.625"/>
    <m/>
    <m/>
    <m/>
    <m/>
    <n v="3052300"/>
    <n v="0"/>
    <n v="0"/>
    <s v=""/>
    <s v=""/>
    <s v=""/>
  </r>
  <r>
    <d v="2024-10-31T00:00:00"/>
    <x v="304"/>
    <n v="2400"/>
    <d v="1902-03-24T00:00:00"/>
    <m/>
    <n v="14.250999999999999"/>
    <n v="2.0129999999999999"/>
    <n v="6.5430000000000001"/>
    <n v="39.31"/>
    <n v="-4.9260000000000002"/>
    <n v="97.4"/>
    <n v="0.18"/>
    <n v="0.21299999999999999"/>
    <n v="0"/>
    <n v="0.625"/>
    <m/>
    <m/>
    <m/>
    <m/>
    <n v="3052400"/>
    <n v="0"/>
    <n v="0"/>
    <n v="0.18"/>
    <n v="0.21299999999999999"/>
    <n v="0.14299999999999999"/>
  </r>
  <r>
    <d v="2024-11-01T00:00:00"/>
    <x v="305"/>
    <n v="100"/>
    <d v="1902-03-24T01:00:00"/>
    <m/>
    <n v="9.1029999999999998"/>
    <n v="1.51"/>
    <n v="4.5289999999999999"/>
    <n v="37.905999999999999"/>
    <n v="-4.6820000000000004"/>
    <n v="97.6"/>
    <n v="0.18"/>
    <n v="0.21299999999999999"/>
    <n v="0"/>
    <n v="0.625"/>
    <m/>
    <m/>
    <m/>
    <m/>
    <n v="3060100"/>
    <n v="0"/>
    <n v="0"/>
    <s v=""/>
    <s v=""/>
    <s v=""/>
  </r>
  <r>
    <d v="2024-11-01T00:00:00"/>
    <x v="305"/>
    <n v="200"/>
    <d v="1902-03-24T02:00:00"/>
    <m/>
    <n v="9.1029999999999998"/>
    <n v="2.0129999999999999"/>
    <n v="6.5430000000000001"/>
    <n v="51.945"/>
    <n v="-4.4989999999999997"/>
    <n v="97.7"/>
    <n v="0.18"/>
    <n v="0.21299999999999999"/>
    <n v="0"/>
    <n v="0.625"/>
    <m/>
    <m/>
    <m/>
    <m/>
    <n v="3060200"/>
    <n v="0"/>
    <n v="0"/>
    <s v=""/>
    <s v=""/>
    <s v=""/>
  </r>
  <r>
    <d v="2024-11-01T00:00:00"/>
    <x v="305"/>
    <n v="300"/>
    <d v="1902-03-24T03:00:00"/>
    <m/>
    <n v="9.2200000000000006"/>
    <n v="1.51"/>
    <n v="5.5359999999999996"/>
    <n v="46.329000000000001"/>
    <n v="-4.3479999999999999"/>
    <n v="97.8"/>
    <n v="0.18"/>
    <n v="0.21299999999999999"/>
    <n v="0"/>
    <n v="0.625"/>
    <m/>
    <m/>
    <m/>
    <m/>
    <n v="3060300"/>
    <n v="0"/>
    <n v="0"/>
    <s v=""/>
    <s v=""/>
    <s v=""/>
  </r>
  <r>
    <d v="2024-11-01T00:00:00"/>
    <x v="305"/>
    <n v="400"/>
    <d v="1902-03-24T04:00:00"/>
    <m/>
    <n v="9.1029999999999998"/>
    <n v="2.0129999999999999"/>
    <n v="6.5430000000000001"/>
    <n v="49.137"/>
    <n v="-4.1970000000000001"/>
    <n v="97.9"/>
    <n v="0.18"/>
    <n v="0.21299999999999999"/>
    <n v="0"/>
    <n v="0.625"/>
    <m/>
    <m/>
    <m/>
    <m/>
    <n v="3060400"/>
    <n v="0"/>
    <n v="0"/>
    <s v=""/>
    <s v=""/>
    <s v=""/>
  </r>
  <r>
    <d v="2024-11-01T00:00:00"/>
    <x v="305"/>
    <n v="500"/>
    <d v="1902-03-24T05:00:00"/>
    <m/>
    <n v="9.9220000000000006"/>
    <n v="1.51"/>
    <n v="6.0389999999999997"/>
    <n v="61.773000000000003"/>
    <n v="-4.1059999999999999"/>
    <n v="98.1"/>
    <n v="0.18"/>
    <n v="0.21299999999999999"/>
    <n v="0"/>
    <n v="0.625"/>
    <m/>
    <m/>
    <m/>
    <m/>
    <n v="3060500"/>
    <n v="0"/>
    <n v="0"/>
    <s v=""/>
    <s v=""/>
    <s v=""/>
  </r>
  <r>
    <d v="2024-11-01T00:00:00"/>
    <x v="305"/>
    <n v="600"/>
    <d v="1902-03-24T06:00:00"/>
    <m/>
    <n v="10.39"/>
    <n v="1.51"/>
    <n v="5.5359999999999996"/>
    <n v="58.965000000000003"/>
    <n v="-4.0460000000000003"/>
    <n v="98.1"/>
    <n v="0.18"/>
    <n v="0.21299999999999999"/>
    <n v="0"/>
    <n v="0.625"/>
    <m/>
    <m/>
    <m/>
    <m/>
    <n v="3060600"/>
    <n v="0"/>
    <n v="0"/>
    <s v=""/>
    <s v=""/>
    <s v=""/>
  </r>
  <r>
    <d v="2024-11-01T00:00:00"/>
    <x v="305"/>
    <n v="700"/>
    <d v="1902-03-24T07:00:00"/>
    <m/>
    <n v="10.975"/>
    <n v="1.51"/>
    <n v="5.0330000000000004"/>
    <n v="67.388000000000005"/>
    <n v="-3.9860000000000002"/>
    <n v="98"/>
    <n v="0.18"/>
    <n v="0.21299999999999999"/>
    <n v="0"/>
    <n v="0.625"/>
    <m/>
    <m/>
    <m/>
    <m/>
    <n v="3060700"/>
    <n v="0"/>
    <n v="0"/>
    <s v=""/>
    <s v=""/>
    <s v=""/>
  </r>
  <r>
    <d v="2024-11-01T00:00:00"/>
    <x v="305"/>
    <n v="800"/>
    <d v="1902-03-24T08:00:00"/>
    <m/>
    <n v="12.262"/>
    <n v="1.51"/>
    <n v="5.5359999999999996"/>
    <n v="58.965000000000003"/>
    <n v="-3.6869999999999998"/>
    <n v="98.1"/>
    <n v="0.18"/>
    <n v="0.21299999999999999"/>
    <n v="0"/>
    <n v="15.625"/>
    <m/>
    <m/>
    <m/>
    <m/>
    <n v="3060800"/>
    <n v="66"/>
    <n v="15.6"/>
    <s v=""/>
    <s v=""/>
    <s v=""/>
  </r>
  <r>
    <d v="2024-11-01T00:00:00"/>
    <x v="305"/>
    <n v="900"/>
    <d v="1902-03-24T09:00:00"/>
    <m/>
    <n v="13.548999999999999"/>
    <n v="1.51"/>
    <n v="7.0460000000000003"/>
    <n v="64.58"/>
    <n v="-3.5379999999999998"/>
    <n v="98.2"/>
    <n v="0.18"/>
    <n v="0.21299999999999999"/>
    <n v="0"/>
    <n v="44.375"/>
    <m/>
    <m/>
    <m/>
    <m/>
    <n v="3060900"/>
    <n v="205"/>
    <n v="44.4"/>
    <s v=""/>
    <s v=""/>
    <s v=""/>
  </r>
  <r>
    <d v="2024-11-01T00:00:00"/>
    <x v="305"/>
    <n v="1000"/>
    <d v="1902-03-24T10:00:00"/>
    <m/>
    <n v="14.250999999999999"/>
    <n v="1.51"/>
    <n v="7.5490000000000004"/>
    <n v="64.58"/>
    <n v="-3.4790000000000001"/>
    <n v="98.3"/>
    <n v="0.18"/>
    <n v="0.21299999999999999"/>
    <n v="0"/>
    <n v="91.875"/>
    <m/>
    <m/>
    <m/>
    <m/>
    <n v="3061000"/>
    <n v="325.2"/>
    <n v="91.9"/>
    <s v=""/>
    <s v=""/>
    <s v=""/>
  </r>
  <r>
    <d v="2024-11-01T00:00:00"/>
    <x v="305"/>
    <n v="1100"/>
    <d v="1902-03-24T11:00:00"/>
    <m/>
    <n v="15.186999999999999"/>
    <n v="2.0129999999999999"/>
    <n v="6.5430000000000001"/>
    <n v="58.965000000000003"/>
    <n v="-3.33"/>
    <n v="98.4"/>
    <n v="0.18"/>
    <n v="0.21299999999999999"/>
    <n v="0"/>
    <n v="78.125"/>
    <m/>
    <m/>
    <m/>
    <m/>
    <n v="3061100"/>
    <n v="404.7"/>
    <n v="78.099999999999994"/>
    <s v=""/>
    <s v=""/>
    <s v=""/>
  </r>
  <r>
    <d v="2024-11-01T00:00:00"/>
    <x v="305"/>
    <n v="1200"/>
    <d v="1902-03-24T12:00:00"/>
    <m/>
    <n v="15.772"/>
    <n v="2.0129999999999999"/>
    <n v="7.0460000000000003"/>
    <n v="54.753"/>
    <n v="-3.0059999999999998"/>
    <n v="98.4"/>
    <n v="0.18"/>
    <n v="0.214"/>
    <n v="0"/>
    <n v="139.375"/>
    <m/>
    <m/>
    <m/>
    <m/>
    <n v="3061200"/>
    <n v="434.7"/>
    <n v="139.4"/>
    <s v=""/>
    <s v=""/>
    <s v=""/>
  </r>
  <r>
    <d v="2024-11-01T00:00:00"/>
    <x v="305"/>
    <n v="1300"/>
    <d v="1902-03-24T13:00:00"/>
    <m/>
    <n v="15.304"/>
    <n v="2.0129999999999999"/>
    <n v="6.5430000000000001"/>
    <n v="47.732999999999997"/>
    <n v="-3.1240000000000001"/>
    <n v="98.5"/>
    <n v="0.18"/>
    <n v="0.214"/>
    <n v="0"/>
    <n v="108.125"/>
    <m/>
    <m/>
    <m/>
    <m/>
    <n v="3061300"/>
    <n v="412"/>
    <n v="108.1"/>
    <s v=""/>
    <s v=""/>
    <s v=""/>
  </r>
  <r>
    <d v="2024-11-01T00:00:00"/>
    <x v="305"/>
    <n v="1400"/>
    <d v="1902-03-24T14:00:00"/>
    <m/>
    <n v="16.942"/>
    <n v="2.0129999999999999"/>
    <n v="7.5490000000000004"/>
    <n v="47.732999999999997"/>
    <n v="-3.0350000000000001"/>
    <n v="98.5"/>
    <n v="0.18"/>
    <n v="0.214"/>
    <n v="0"/>
    <n v="126.875"/>
    <m/>
    <m/>
    <m/>
    <m/>
    <n v="3061400"/>
    <n v="338.2"/>
    <n v="126.9"/>
    <s v=""/>
    <s v=""/>
    <s v=""/>
  </r>
  <r>
    <d v="2024-11-01T00:00:00"/>
    <x v="305"/>
    <n v="1500"/>
    <d v="1902-03-24T15:00:00"/>
    <m/>
    <n v="17.292999999999999"/>
    <n v="2.0129999999999999"/>
    <n v="6.5430000000000001"/>
    <n v="42.118000000000002"/>
    <n v="-2.8879999999999999"/>
    <n v="98.6"/>
    <n v="0.18"/>
    <n v="0.21299999999999999"/>
    <n v="0"/>
    <n v="89.375"/>
    <m/>
    <m/>
    <m/>
    <m/>
    <n v="3061500"/>
    <n v="222.2"/>
    <n v="89.4"/>
    <s v=""/>
    <s v=""/>
    <s v=""/>
  </r>
  <r>
    <d v="2024-11-01T00:00:00"/>
    <x v="305"/>
    <n v="1600"/>
    <d v="1902-03-24T16:00:00"/>
    <m/>
    <n v="16.239999999999998"/>
    <n v="1.51"/>
    <n v="5.5359999999999996"/>
    <n v="30.885999999999999"/>
    <n v="-3.153"/>
    <n v="98.6"/>
    <n v="0.18"/>
    <n v="0.214"/>
    <n v="0"/>
    <n v="38.125"/>
    <m/>
    <m/>
    <m/>
    <m/>
    <n v="3061600"/>
    <n v="83.7"/>
    <n v="38.1"/>
    <s v=""/>
    <s v=""/>
    <s v=""/>
  </r>
  <r>
    <d v="2024-11-01T00:00:00"/>
    <x v="305"/>
    <n v="1700"/>
    <d v="1902-03-24T17:00:00"/>
    <m/>
    <n v="16.942"/>
    <n v="1.0069999999999999"/>
    <n v="6.0389999999999997"/>
    <n v="28.077999999999999"/>
    <n v="-3.1829999999999998"/>
    <n v="98.7"/>
    <n v="0.18"/>
    <n v="0.214"/>
    <n v="0"/>
    <n v="3.125"/>
    <m/>
    <m/>
    <m/>
    <m/>
    <n v="3061700"/>
    <n v="1.5"/>
    <n v="3.1"/>
    <s v=""/>
    <s v=""/>
    <s v=""/>
  </r>
  <r>
    <d v="2024-11-01T00:00:00"/>
    <x v="305"/>
    <n v="1800"/>
    <d v="1902-03-24T18:00:00"/>
    <m/>
    <n v="16.824999999999999"/>
    <n v="1.0069999999999999"/>
    <n v="5.0330000000000004"/>
    <n v="23.867000000000001"/>
    <n v="-3.1829999999999998"/>
    <n v="98.7"/>
    <n v="0.18"/>
    <n v="0.214"/>
    <n v="0"/>
    <n v="0.625"/>
    <m/>
    <m/>
    <m/>
    <m/>
    <n v="3061800"/>
    <n v="0"/>
    <n v="0"/>
    <s v=""/>
    <s v=""/>
    <s v=""/>
  </r>
  <r>
    <d v="2024-11-01T00:00:00"/>
    <x v="305"/>
    <n v="1900"/>
    <d v="1902-03-24T19:00:00"/>
    <m/>
    <n v="14.718999999999999"/>
    <n v="1.0069999999999999"/>
    <n v="4.5289999999999999"/>
    <n v="21.059000000000001"/>
    <n v="-3.2120000000000002"/>
    <n v="98.7"/>
    <n v="0.17899999999999999"/>
    <n v="0.214"/>
    <n v="0"/>
    <n v="0.625"/>
    <m/>
    <m/>
    <m/>
    <m/>
    <n v="3061900"/>
    <n v="0"/>
    <n v="0"/>
    <s v=""/>
    <s v=""/>
    <s v=""/>
  </r>
  <r>
    <d v="2024-11-01T00:00:00"/>
    <x v="305"/>
    <n v="2000"/>
    <d v="1902-03-24T20:00:00"/>
    <m/>
    <n v="17.175999999999998"/>
    <n v="0.503"/>
    <n v="3.5230000000000001"/>
    <n v="5.6159999999999997"/>
    <n v="-3.2120000000000002"/>
    <n v="98.7"/>
    <n v="0.17899999999999999"/>
    <n v="0.214"/>
    <n v="0"/>
    <n v="0.625"/>
    <m/>
    <m/>
    <m/>
    <m/>
    <n v="3062000"/>
    <n v="0"/>
    <n v="0"/>
    <s v=""/>
    <s v=""/>
    <s v=""/>
  </r>
  <r>
    <d v="2024-11-01T00:00:00"/>
    <x v="305"/>
    <n v="2100"/>
    <d v="1902-03-24T21:00:00"/>
    <m/>
    <n v="19.75"/>
    <n v="0"/>
    <n v="3.5230000000000001"/>
    <n v="26.675000000000001"/>
    <n v="-2.4790000000000001"/>
    <n v="98.8"/>
    <n v="0.17899999999999999"/>
    <n v="0.214"/>
    <n v="0"/>
    <n v="0.625"/>
    <m/>
    <m/>
    <m/>
    <m/>
    <n v="3062100"/>
    <n v="0"/>
    <n v="0"/>
    <s v=""/>
    <s v=""/>
    <s v=""/>
  </r>
  <r>
    <d v="2024-11-01T00:00:00"/>
    <x v="305"/>
    <n v="2200"/>
    <d v="1902-03-24T22:00:00"/>
    <m/>
    <n v="15.772"/>
    <n v="0"/>
    <n v="3.02"/>
    <n v="53.348999999999997"/>
    <n v="-2.1890000000000001"/>
    <n v="99.2"/>
    <n v="0.18"/>
    <n v="0.214"/>
    <n v="0"/>
    <n v="0.625"/>
    <m/>
    <m/>
    <m/>
    <m/>
    <n v="3062200"/>
    <n v="0"/>
    <n v="0"/>
    <s v=""/>
    <s v=""/>
    <s v=""/>
  </r>
  <r>
    <d v="2024-11-01T00:00:00"/>
    <x v="305"/>
    <n v="2300"/>
    <d v="1902-03-24T23:00:00"/>
    <m/>
    <n v="15.538"/>
    <n v="0"/>
    <n v="1.51"/>
    <n v="74.408000000000001"/>
    <n v="-2.218"/>
    <n v="99.3"/>
    <n v="0.17899999999999999"/>
    <n v="0.214"/>
    <n v="0"/>
    <n v="0.625"/>
    <m/>
    <m/>
    <m/>
    <m/>
    <n v="3062300"/>
    <n v="0"/>
    <n v="0"/>
    <s v=""/>
    <s v=""/>
    <s v=""/>
  </r>
  <r>
    <d v="2024-11-01T00:00:00"/>
    <x v="305"/>
    <n v="2400"/>
    <d v="1902-03-25T00:00:00"/>
    <m/>
    <n v="15.186999999999999"/>
    <n v="0"/>
    <n v="1.0069999999999999"/>
    <n v="80.024000000000001"/>
    <n v="-2.044"/>
    <n v="99.3"/>
    <n v="0.17899999999999999"/>
    <n v="0.214"/>
    <n v="0"/>
    <n v="0.625"/>
    <m/>
    <m/>
    <m/>
    <m/>
    <n v="3062400"/>
    <n v="0"/>
    <n v="0"/>
    <n v="0.17899999999999999"/>
    <n v="0.214"/>
    <n v="0.152"/>
  </r>
  <r>
    <d v="2024-11-02T00:00:00"/>
    <x v="306"/>
    <n v="100"/>
    <d v="1902-03-25T01:00:00"/>
    <m/>
    <n v="15.304"/>
    <n v="0"/>
    <n v="0.503"/>
    <n v="25.271000000000001"/>
    <n v="-2.4790000000000001"/>
    <n v="99.2"/>
    <n v="0.17899999999999999"/>
    <n v="0.214"/>
    <n v="0"/>
    <n v="0.625"/>
    <m/>
    <m/>
    <m/>
    <m/>
    <n v="3070100"/>
    <n v="0"/>
    <n v="0"/>
    <s v=""/>
    <s v=""/>
    <s v=""/>
  </r>
  <r>
    <d v="2024-11-02T00:00:00"/>
    <x v="306"/>
    <n v="200"/>
    <d v="1902-03-25T02:00:00"/>
    <m/>
    <n v="15.304"/>
    <n v="0"/>
    <n v="0.503"/>
    <n v="32.29"/>
    <n v="-2.218"/>
    <n v="99.2"/>
    <n v="0.18"/>
    <n v="0.214"/>
    <n v="0"/>
    <n v="0.625"/>
    <m/>
    <m/>
    <m/>
    <m/>
    <n v="3070200"/>
    <n v="0"/>
    <n v="0"/>
    <s v=""/>
    <s v=""/>
    <s v=""/>
  </r>
  <r>
    <d v="2024-11-02T00:00:00"/>
    <x v="306"/>
    <n v="300"/>
    <d v="1902-03-25T03:00:00"/>
    <m/>
    <n v="15.420999999999999"/>
    <n v="0"/>
    <n v="0"/>
    <n v="91.254999999999995"/>
    <n v="-2.5369999999999999"/>
    <n v="99.3"/>
    <n v="0.17899999999999999"/>
    <n v="0.215"/>
    <n v="0"/>
    <n v="0.625"/>
    <m/>
    <m/>
    <m/>
    <m/>
    <n v="3070300"/>
    <n v="0"/>
    <n v="0"/>
    <s v=""/>
    <s v=""/>
    <s v=""/>
  </r>
  <r>
    <d v="2024-11-02T00:00:00"/>
    <x v="306"/>
    <n v="400"/>
    <d v="1902-03-25T04:00:00"/>
    <m/>
    <n v="15.304"/>
    <n v="0"/>
    <n v="0"/>
    <n v="84.234999999999999"/>
    <n v="-2.4209999999999998"/>
    <n v="99.2"/>
    <n v="0.17899999999999999"/>
    <n v="0.214"/>
    <n v="0"/>
    <n v="0.625"/>
    <m/>
    <m/>
    <m/>
    <m/>
    <n v="3070400"/>
    <n v="0"/>
    <n v="0"/>
    <s v=""/>
    <s v=""/>
    <s v=""/>
  </r>
  <r>
    <d v="2024-11-02T00:00:00"/>
    <x v="306"/>
    <n v="500"/>
    <d v="1902-03-25T05:00:00"/>
    <m/>
    <n v="15.420999999999999"/>
    <n v="0"/>
    <n v="0"/>
    <n v="99.677999999999997"/>
    <n v="-2.508"/>
    <n v="99.2"/>
    <n v="0.18"/>
    <n v="0.214"/>
    <n v="0"/>
    <n v="0.625"/>
    <m/>
    <m/>
    <m/>
    <m/>
    <n v="3070500"/>
    <n v="0"/>
    <n v="0"/>
    <s v=""/>
    <s v=""/>
    <s v=""/>
  </r>
  <r>
    <d v="2024-11-02T00:00:00"/>
    <x v="306"/>
    <n v="600"/>
    <d v="1902-03-25T06:00:00"/>
    <m/>
    <n v="15.304"/>
    <n v="0"/>
    <n v="0"/>
    <n v="146.00800000000001"/>
    <n v="-2.8879999999999999"/>
    <n v="99.1"/>
    <n v="0.18"/>
    <n v="0.214"/>
    <n v="0"/>
    <n v="0.625"/>
    <m/>
    <m/>
    <m/>
    <m/>
    <n v="3070600"/>
    <n v="0"/>
    <n v="0"/>
    <s v=""/>
    <s v=""/>
    <s v=""/>
  </r>
  <r>
    <d v="2024-11-02T00:00:00"/>
    <x v="306"/>
    <n v="700"/>
    <d v="1902-03-25T07:00:00"/>
    <m/>
    <n v="15.186999999999999"/>
    <n v="0"/>
    <n v="0"/>
    <n v="54.753"/>
    <n v="-2.7709999999999999"/>
    <n v="99.1"/>
    <n v="0.17899999999999999"/>
    <n v="0.214"/>
    <n v="0"/>
    <n v="0.625"/>
    <m/>
    <m/>
    <m/>
    <m/>
    <n v="3070700"/>
    <n v="0"/>
    <n v="0"/>
    <s v=""/>
    <s v=""/>
    <s v=""/>
  </r>
  <r>
    <d v="2024-11-02T00:00:00"/>
    <x v="306"/>
    <n v="800"/>
    <d v="1902-03-25T08:00:00"/>
    <m/>
    <n v="19.047999999999998"/>
    <n v="0"/>
    <n v="0"/>
    <n v="70.195999999999998"/>
    <n v="-2.3050000000000002"/>
    <n v="99.2"/>
    <n v="0.17899999999999999"/>
    <n v="0.215"/>
    <n v="0"/>
    <n v="10.625"/>
    <m/>
    <m/>
    <m/>
    <m/>
    <n v="3070800"/>
    <n v="62.2"/>
    <n v="10.6"/>
    <s v=""/>
    <s v=""/>
    <s v=""/>
  </r>
  <r>
    <d v="2024-11-02T00:00:00"/>
    <x v="306"/>
    <n v="900"/>
    <d v="1902-03-25T09:00:00"/>
    <m/>
    <n v="20.218"/>
    <n v="0"/>
    <n v="2.0129999999999999"/>
    <n v="110.91"/>
    <n v="-2.4500000000000002"/>
    <n v="99.2"/>
    <n v="0.17899999999999999"/>
    <n v="0.215"/>
    <n v="0"/>
    <n v="20.625"/>
    <m/>
    <m/>
    <m/>
    <m/>
    <n v="3070900"/>
    <n v="200.2"/>
    <n v="20.6"/>
    <s v=""/>
    <s v=""/>
    <s v=""/>
  </r>
  <r>
    <d v="2024-11-02T00:00:00"/>
    <x v="306"/>
    <n v="1000"/>
    <d v="1902-03-25T10:00:00"/>
    <m/>
    <n v="18.814"/>
    <n v="0"/>
    <n v="2.516"/>
    <n v="136.18"/>
    <n v="-2.0150000000000001"/>
    <n v="99.1"/>
    <n v="0.17799999999999999"/>
    <n v="0.215"/>
    <n v="0"/>
    <n v="54.375"/>
    <m/>
    <m/>
    <m/>
    <m/>
    <n v="3071000"/>
    <n v="320.2"/>
    <n v="54.4"/>
    <s v=""/>
    <s v=""/>
    <s v=""/>
  </r>
  <r>
    <d v="2024-11-02T00:00:00"/>
    <x v="306"/>
    <n v="1100"/>
    <d v="1902-03-25T11:00:00"/>
    <m/>
    <n v="15.538"/>
    <n v="0.503"/>
    <n v="5.5359999999999996"/>
    <n v="146.00800000000001"/>
    <n v="-0.39500000000000002"/>
    <n v="98.8"/>
    <n v="0.17199999999999999"/>
    <n v="0.215"/>
    <n v="0"/>
    <n v="254.375"/>
    <m/>
    <m/>
    <m/>
    <m/>
    <n v="3071100"/>
    <n v="399.5"/>
    <n v="254.4"/>
    <s v=""/>
    <s v=""/>
    <s v=""/>
  </r>
  <r>
    <d v="2024-11-02T00:00:00"/>
    <x v="306"/>
    <n v="1200"/>
    <d v="1902-03-25T12:00:00"/>
    <m/>
    <n v="15.304"/>
    <n v="1.51"/>
    <n v="6.5430000000000001"/>
    <n v="161.45099999999999"/>
    <n v="-2.1019999999999999"/>
    <n v="98.9"/>
    <n v="0.17199999999999999"/>
    <n v="0.215"/>
    <n v="0"/>
    <n v="220.625"/>
    <m/>
    <m/>
    <m/>
    <m/>
    <n v="3071200"/>
    <n v="429"/>
    <n v="220.6"/>
    <s v=""/>
    <s v=""/>
    <s v=""/>
  </r>
  <r>
    <d v="2024-11-02T00:00:00"/>
    <x v="306"/>
    <n v="1300"/>
    <d v="1902-03-25T13:00:00"/>
    <m/>
    <n v="15.538"/>
    <n v="1.0069999999999999"/>
    <n v="5.0330000000000004"/>
    <n v="158.643"/>
    <n v="-2.1019999999999999"/>
    <n v="98.9"/>
    <n v="0.17499999999999999"/>
    <n v="0.215"/>
    <n v="0"/>
    <n v="165.625"/>
    <m/>
    <m/>
    <m/>
    <m/>
    <n v="3071300"/>
    <n v="406"/>
    <n v="165.6"/>
    <s v=""/>
    <s v=""/>
    <s v=""/>
  </r>
  <r>
    <d v="2024-11-02T00:00:00"/>
    <x v="306"/>
    <n v="1400"/>
    <d v="1902-03-25T14:00:00"/>
    <m/>
    <n v="15.888999999999999"/>
    <n v="0.503"/>
    <n v="5.0330000000000004"/>
    <n v="176.89400000000001"/>
    <n v="-2.16"/>
    <n v="98.8"/>
    <n v="0.17599999999999999"/>
    <n v="0.215"/>
    <n v="0"/>
    <n v="159.375"/>
    <m/>
    <m/>
    <m/>
    <m/>
    <n v="3071400"/>
    <n v="332.5"/>
    <n v="159.4"/>
    <s v=""/>
    <s v=""/>
    <s v=""/>
  </r>
  <r>
    <d v="2024-11-02T00:00:00"/>
    <x v="306"/>
    <n v="1500"/>
    <d v="1902-03-25T15:00:00"/>
    <m/>
    <n v="19.164999999999999"/>
    <n v="1.0069999999999999"/>
    <n v="4.5289999999999999"/>
    <n v="186.72200000000001"/>
    <n v="-2.4500000000000002"/>
    <n v="98.9"/>
    <n v="0.17899999999999999"/>
    <n v="0.215"/>
    <n v="0"/>
    <n v="96.875"/>
    <m/>
    <m/>
    <m/>
    <m/>
    <n v="3071500"/>
    <n v="217"/>
    <n v="96.9"/>
    <s v=""/>
    <s v=""/>
    <s v=""/>
  </r>
  <r>
    <d v="2024-11-02T00:00:00"/>
    <x v="306"/>
    <n v="1600"/>
    <d v="1902-03-25T16:00:00"/>
    <m/>
    <n v="16.006"/>
    <n v="1.0069999999999999"/>
    <n v="6.0389999999999997"/>
    <n v="186.72200000000001"/>
    <n v="-3.36"/>
    <n v="98.8"/>
    <n v="0.18"/>
    <n v="0.215"/>
    <n v="0"/>
    <n v="21.875"/>
    <m/>
    <m/>
    <m/>
    <m/>
    <n v="3071600"/>
    <n v="79"/>
    <n v="21.9"/>
    <s v=""/>
    <s v=""/>
    <s v=""/>
  </r>
  <r>
    <d v="2024-11-02T00:00:00"/>
    <x v="306"/>
    <n v="1700"/>
    <d v="1902-03-25T17:00:00"/>
    <m/>
    <n v="15.186999999999999"/>
    <n v="1.51"/>
    <n v="6.5430000000000001"/>
    <n v="186.72200000000001"/>
    <n v="-3.7770000000000001"/>
    <n v="98.6"/>
    <n v="0.18"/>
    <n v="0.215"/>
    <n v="0"/>
    <n v="5.625"/>
    <m/>
    <m/>
    <m/>
    <m/>
    <n v="3071700"/>
    <n v="1.2"/>
    <n v="5.6"/>
    <s v=""/>
    <s v=""/>
    <s v=""/>
  </r>
  <r>
    <d v="2024-11-02T00:00:00"/>
    <x v="306"/>
    <n v="1800"/>
    <d v="1902-03-25T18:00:00"/>
    <m/>
    <n v="15.420999999999999"/>
    <n v="1.0069999999999999"/>
    <n v="4.5289999999999999"/>
    <n v="186.72200000000001"/>
    <n v="-3.657"/>
    <n v="98.5"/>
    <n v="0.18"/>
    <n v="0.215"/>
    <n v="0"/>
    <n v="0.625"/>
    <m/>
    <m/>
    <m/>
    <m/>
    <n v="3071800"/>
    <n v="0"/>
    <n v="0"/>
    <s v=""/>
    <s v=""/>
    <s v=""/>
  </r>
  <r>
    <d v="2024-11-02T00:00:00"/>
    <x v="306"/>
    <n v="1900"/>
    <d v="1902-03-25T19:00:00"/>
    <m/>
    <n v="14.368"/>
    <n v="1.0069999999999999"/>
    <n v="5.0330000000000004"/>
    <n v="186.72200000000001"/>
    <n v="-3.8069999999999999"/>
    <n v="98.4"/>
    <n v="0.18"/>
    <n v="0.215"/>
    <n v="0"/>
    <n v="0.625"/>
    <m/>
    <m/>
    <m/>
    <m/>
    <n v="3071900"/>
    <n v="0"/>
    <n v="0"/>
    <s v=""/>
    <s v=""/>
    <s v=""/>
  </r>
  <r>
    <d v="2024-11-02T00:00:00"/>
    <x v="306"/>
    <n v="2000"/>
    <d v="1902-03-25T20:00:00"/>
    <m/>
    <n v="15.07"/>
    <n v="1.51"/>
    <n v="6.0389999999999997"/>
    <n v="186.72200000000001"/>
    <n v="-3.8959999999999999"/>
    <n v="98.3"/>
    <n v="0.18"/>
    <n v="0.215"/>
    <n v="0"/>
    <n v="0.625"/>
    <m/>
    <m/>
    <m/>
    <m/>
    <n v="3072000"/>
    <n v="0"/>
    <n v="0"/>
    <s v=""/>
    <s v=""/>
    <s v=""/>
  </r>
  <r>
    <d v="2024-11-02T00:00:00"/>
    <x v="306"/>
    <n v="2100"/>
    <d v="1902-03-25T21:00:00"/>
    <m/>
    <n v="14.250999999999999"/>
    <n v="2.0129999999999999"/>
    <n v="5.5359999999999996"/>
    <n v="186.72200000000001"/>
    <n v="-4.4080000000000004"/>
    <n v="98.2"/>
    <n v="0.18"/>
    <n v="0.215"/>
    <n v="0"/>
    <n v="0.625"/>
    <m/>
    <m/>
    <m/>
    <m/>
    <n v="3072100"/>
    <n v="0"/>
    <n v="0"/>
    <s v=""/>
    <s v=""/>
    <s v=""/>
  </r>
  <r>
    <d v="2024-11-02T00:00:00"/>
    <x v="306"/>
    <n v="2200"/>
    <d v="1902-03-25T22:00:00"/>
    <m/>
    <n v="14.484999999999999"/>
    <n v="1.51"/>
    <n v="6.0389999999999997"/>
    <n v="186.72200000000001"/>
    <n v="-5.2329999999999997"/>
    <n v="98.1"/>
    <n v="0.18"/>
    <n v="0.215"/>
    <n v="0"/>
    <n v="0.625"/>
    <m/>
    <m/>
    <m/>
    <m/>
    <n v="3072200"/>
    <n v="0"/>
    <n v="0"/>
    <s v=""/>
    <s v=""/>
    <s v=""/>
  </r>
  <r>
    <d v="2024-11-02T00:00:00"/>
    <x v="306"/>
    <n v="2300"/>
    <d v="1902-03-25T23:00:00"/>
    <m/>
    <n v="16.942"/>
    <n v="0.503"/>
    <n v="5.0330000000000004"/>
    <n v="186.72200000000001"/>
    <n v="-6.0730000000000004"/>
    <n v="97.6"/>
    <n v="0.18"/>
    <n v="0.215"/>
    <n v="0"/>
    <n v="0.625"/>
    <m/>
    <m/>
    <m/>
    <m/>
    <n v="3072300"/>
    <n v="0"/>
    <n v="0"/>
    <s v=""/>
    <s v=""/>
    <s v=""/>
  </r>
  <r>
    <d v="2024-11-02T00:00:00"/>
    <x v="306"/>
    <n v="2400"/>
    <d v="1902-03-26T00:00:00"/>
    <m/>
    <n v="17.059000000000001"/>
    <n v="0"/>
    <n v="3.5230000000000001"/>
    <n v="186.72200000000001"/>
    <n v="-6.2309999999999999"/>
    <n v="97.4"/>
    <n v="0.18"/>
    <n v="0.215"/>
    <n v="0"/>
    <n v="0.625"/>
    <m/>
    <m/>
    <m/>
    <m/>
    <n v="3072400"/>
    <n v="0"/>
    <n v="0"/>
    <n v="0.18"/>
    <n v="0.215"/>
    <n v="0.17100000000000001"/>
  </r>
  <r>
    <d v="2024-11-03T00:00:00"/>
    <x v="307"/>
    <n v="100"/>
    <d v="1902-03-26T01:00:00"/>
    <m/>
    <n v="15.772"/>
    <n v="0.503"/>
    <n v="3.02"/>
    <n v="186.72200000000001"/>
    <n v="-5.2949999999999999"/>
    <n v="97.5"/>
    <n v="0.18"/>
    <n v="0.215"/>
    <n v="0"/>
    <n v="0.625"/>
    <m/>
    <m/>
    <m/>
    <m/>
    <n v="3080100"/>
    <n v="0"/>
    <n v="0"/>
    <s v=""/>
    <s v=""/>
    <s v=""/>
  </r>
  <r>
    <d v="2024-11-03T00:00:00"/>
    <x v="307"/>
    <n v="200"/>
    <d v="1902-03-26T02:00:00"/>
    <m/>
    <n v="17.527000000000001"/>
    <n v="0"/>
    <n v="2.0129999999999999"/>
    <n v="186.72200000000001"/>
    <n v="-5.9790000000000001"/>
    <n v="97.7"/>
    <n v="0.18"/>
    <n v="0.215"/>
    <n v="0"/>
    <n v="0.625"/>
    <m/>
    <m/>
    <m/>
    <m/>
    <n v="3080200"/>
    <n v="0"/>
    <n v="0"/>
    <s v=""/>
    <s v=""/>
    <s v=""/>
  </r>
  <r>
    <d v="2024-11-03T00:00:00"/>
    <x v="307"/>
    <n v="300"/>
    <d v="1902-03-26T03:00:00"/>
    <m/>
    <n v="17.41"/>
    <n v="0"/>
    <n v="3.02"/>
    <n v="186.72200000000001"/>
    <n v="-5.9480000000000004"/>
    <n v="97.3"/>
    <n v="0.18"/>
    <n v="0.215"/>
    <n v="0"/>
    <n v="0.625"/>
    <m/>
    <m/>
    <m/>
    <m/>
    <n v="3080300"/>
    <n v="0"/>
    <n v="0"/>
    <s v=""/>
    <s v=""/>
    <s v=""/>
  </r>
  <r>
    <d v="2024-11-03T00:00:00"/>
    <x v="307"/>
    <n v="400"/>
    <d v="1902-03-26T04:00:00"/>
    <m/>
    <n v="15.304"/>
    <n v="0"/>
    <n v="2.516"/>
    <n v="186.72200000000001"/>
    <n v="-6.01"/>
    <n v="97.3"/>
    <n v="0.18"/>
    <n v="0.215"/>
    <n v="0"/>
    <n v="0.625"/>
    <m/>
    <m/>
    <m/>
    <m/>
    <n v="3080400"/>
    <n v="0"/>
    <n v="0"/>
    <s v=""/>
    <s v=""/>
    <s v=""/>
  </r>
  <r>
    <d v="2024-11-03T00:00:00"/>
    <x v="307"/>
    <n v="500"/>
    <d v="1902-03-26T05:00:00"/>
    <m/>
    <n v="17.760999999999999"/>
    <n v="1.0069999999999999"/>
    <n v="4.0259999999999998"/>
    <n v="186.72200000000001"/>
    <n v="-5.2949999999999999"/>
    <n v="97.6"/>
    <n v="0.18"/>
    <n v="0.215"/>
    <n v="0"/>
    <n v="0.625"/>
    <m/>
    <m/>
    <m/>
    <m/>
    <n v="3080500"/>
    <n v="0"/>
    <n v="0"/>
    <s v=""/>
    <s v=""/>
    <s v=""/>
  </r>
  <r>
    <d v="2024-11-03T00:00:00"/>
    <x v="307"/>
    <n v="600"/>
    <d v="1902-03-26T06:00:00"/>
    <m/>
    <n v="15.538"/>
    <n v="0.503"/>
    <n v="4.0259999999999998"/>
    <n v="186.72200000000001"/>
    <n v="-4.4989999999999997"/>
    <n v="97.8"/>
    <n v="0.18"/>
    <n v="0.215"/>
    <n v="0"/>
    <n v="0.625"/>
    <m/>
    <m/>
    <m/>
    <m/>
    <n v="3080600"/>
    <n v="0"/>
    <n v="0"/>
    <s v=""/>
    <s v=""/>
    <s v=""/>
  </r>
  <r>
    <d v="2024-11-03T00:00:00"/>
    <x v="307"/>
    <n v="700"/>
    <d v="1902-03-26T07:00:00"/>
    <m/>
    <n v="16.707999999999998"/>
    <n v="0.503"/>
    <n v="3.5230000000000001"/>
    <n v="186.72200000000001"/>
    <n v="-4.1369999999999996"/>
    <n v="98.1"/>
    <n v="0.18"/>
    <n v="0.215"/>
    <n v="0"/>
    <n v="0.625"/>
    <m/>
    <m/>
    <m/>
    <m/>
    <n v="3080700"/>
    <n v="0"/>
    <n v="0"/>
    <s v=""/>
    <s v=""/>
    <s v=""/>
  </r>
  <r>
    <d v="2024-11-03T00:00:00"/>
    <x v="307"/>
    <n v="800"/>
    <d v="1902-03-26T08:00:00"/>
    <m/>
    <n v="16.707999999999998"/>
    <n v="1.0069999999999999"/>
    <n v="4.0259999999999998"/>
    <n v="186.72200000000001"/>
    <n v="-3.7170000000000001"/>
    <n v="98.3"/>
    <n v="0.18"/>
    <n v="0.215"/>
    <n v="0"/>
    <n v="8.125"/>
    <m/>
    <m/>
    <m/>
    <m/>
    <n v="3080800"/>
    <n v="59"/>
    <n v="8.1"/>
    <s v=""/>
    <s v=""/>
    <s v=""/>
  </r>
  <r>
    <d v="2024-11-03T00:00:00"/>
    <x v="307"/>
    <n v="900"/>
    <d v="1902-03-26T09:00:00"/>
    <m/>
    <n v="16.824999999999999"/>
    <n v="1.0069999999999999"/>
    <n v="4.5289999999999999"/>
    <n v="186.72200000000001"/>
    <n v="-3.0649999999999999"/>
    <n v="98.4"/>
    <n v="0.18"/>
    <n v="0.215"/>
    <n v="0"/>
    <n v="55.625"/>
    <m/>
    <m/>
    <m/>
    <m/>
    <n v="3080900"/>
    <n v="195.7"/>
    <n v="55.6"/>
    <s v=""/>
    <s v=""/>
    <s v=""/>
  </r>
  <r>
    <d v="2024-11-03T00:00:00"/>
    <x v="307"/>
    <n v="1000"/>
    <d v="1902-03-26T10:00:00"/>
    <m/>
    <n v="17.175999999999998"/>
    <n v="0.503"/>
    <n v="5.0330000000000004"/>
    <n v="186.72200000000001"/>
    <n v="-2.5659999999999998"/>
    <n v="98.4"/>
    <n v="0.18"/>
    <n v="0.215"/>
    <n v="0"/>
    <n v="95.625"/>
    <m/>
    <m/>
    <m/>
    <m/>
    <n v="3081000"/>
    <n v="315"/>
    <n v="95.6"/>
    <s v=""/>
    <s v=""/>
    <s v=""/>
  </r>
  <r>
    <d v="2024-11-03T00:00:00"/>
    <x v="307"/>
    <n v="1100"/>
    <d v="1902-03-26T11:00:00"/>
    <m/>
    <n v="15.186999999999999"/>
    <n v="1.0069999999999999"/>
    <n v="5.0330000000000004"/>
    <n v="186.72200000000001"/>
    <n v="-2.5960000000000001"/>
    <n v="98.5"/>
    <n v="0.18"/>
    <n v="0.215"/>
    <n v="0"/>
    <n v="110.625"/>
    <m/>
    <m/>
    <m/>
    <m/>
    <n v="3081100"/>
    <n v="394"/>
    <n v="110.6"/>
    <s v=""/>
    <s v=""/>
    <s v=""/>
  </r>
  <r>
    <d v="2024-11-03T00:00:00"/>
    <x v="307"/>
    <n v="1200"/>
    <d v="1902-03-26T12:00:00"/>
    <m/>
    <n v="16.824999999999999"/>
    <n v="1.0069999999999999"/>
    <n v="5.0330000000000004"/>
    <n v="186.72200000000001"/>
    <n v="-1.958"/>
    <n v="98.3"/>
    <n v="0.17899999999999999"/>
    <n v="0.215"/>
    <n v="0.2"/>
    <n v="174.375"/>
    <m/>
    <m/>
    <m/>
    <m/>
    <n v="3081200"/>
    <n v="423.5"/>
    <n v="174.4"/>
    <s v=""/>
    <s v=""/>
    <s v=""/>
  </r>
  <r>
    <d v="2024-11-03T00:00:00"/>
    <x v="307"/>
    <n v="1300"/>
    <d v="1902-03-26T13:00:00"/>
    <m/>
    <n v="17.175999999999998"/>
    <n v="1.0069999999999999"/>
    <n v="6.0389999999999997"/>
    <n v="186.72200000000001"/>
    <n v="-2.073"/>
    <n v="97.9"/>
    <n v="0.18"/>
    <n v="0.215"/>
    <n v="0.4"/>
    <n v="170.625"/>
    <m/>
    <m/>
    <m/>
    <m/>
    <n v="3081300"/>
    <n v="400.7"/>
    <n v="170.6"/>
    <s v=""/>
    <s v=""/>
    <s v=""/>
  </r>
  <r>
    <d v="2024-11-03T00:00:00"/>
    <x v="307"/>
    <n v="1400"/>
    <d v="1902-03-26T14:00:00"/>
    <m/>
    <n v="16.123000000000001"/>
    <n v="1.0069999999999999"/>
    <n v="5.0330000000000004"/>
    <n v="186.72200000000001"/>
    <n v="-2.16"/>
    <n v="97.2"/>
    <n v="0.18"/>
    <n v="0.215"/>
    <n v="0.4"/>
    <n v="169.375"/>
    <m/>
    <m/>
    <m/>
    <m/>
    <n v="3081400"/>
    <n v="327.2"/>
    <n v="169.4"/>
    <s v=""/>
    <s v=""/>
    <s v=""/>
  </r>
  <r>
    <d v="2024-11-03T00:00:00"/>
    <x v="307"/>
    <n v="1500"/>
    <d v="1902-03-26T15:00:00"/>
    <m/>
    <n v="15.304"/>
    <n v="0.503"/>
    <n v="4.0259999999999998"/>
    <n v="186.72200000000001"/>
    <n v="-2.4209999999999998"/>
    <n v="97.6"/>
    <n v="0.18"/>
    <n v="0.215"/>
    <n v="0"/>
    <n v="55.625"/>
    <m/>
    <m/>
    <m/>
    <m/>
    <n v="3081500"/>
    <n v="212"/>
    <n v="55.6"/>
    <s v=""/>
    <s v=""/>
    <s v=""/>
  </r>
  <r>
    <d v="2024-11-03T00:00:00"/>
    <x v="307"/>
    <n v="1600"/>
    <d v="1902-03-26T16:00:00"/>
    <m/>
    <n v="14.836"/>
    <n v="0.503"/>
    <n v="3.02"/>
    <n v="186.72200000000001"/>
    <n v="-2.859"/>
    <n v="97.2"/>
    <n v="0.18"/>
    <n v="0.215"/>
    <n v="0"/>
    <n v="40.625"/>
    <m/>
    <m/>
    <m/>
    <m/>
    <n v="3081600"/>
    <n v="74.7"/>
    <n v="40.6"/>
    <s v=""/>
    <s v=""/>
    <s v=""/>
  </r>
  <r>
    <d v="2024-11-03T00:00:00"/>
    <x v="307"/>
    <n v="1700"/>
    <d v="1902-03-26T17:00:00"/>
    <m/>
    <n v="16.123000000000001"/>
    <n v="0"/>
    <n v="3.02"/>
    <n v="186.72200000000001"/>
    <n v="-3.2709999999999999"/>
    <n v="97.7"/>
    <n v="0.18"/>
    <n v="0.215"/>
    <n v="0"/>
    <n v="4.375"/>
    <m/>
    <m/>
    <m/>
    <m/>
    <n v="3081700"/>
    <n v="1"/>
    <n v="4.4000000000000004"/>
    <s v=""/>
    <s v=""/>
    <s v=""/>
  </r>
  <r>
    <d v="2024-11-03T00:00:00"/>
    <x v="307"/>
    <n v="1800"/>
    <d v="1902-03-26T18:00:00"/>
    <m/>
    <n v="17.292999999999999"/>
    <n v="1.0069999999999999"/>
    <n v="5.0330000000000004"/>
    <n v="186.72200000000001"/>
    <n v="-3.5979999999999999"/>
    <n v="97.7"/>
    <n v="0.18"/>
    <n v="0.215"/>
    <n v="0"/>
    <n v="0.625"/>
    <m/>
    <m/>
    <m/>
    <m/>
    <n v="3081800"/>
    <n v="0"/>
    <n v="0"/>
    <s v=""/>
    <s v=""/>
    <s v=""/>
  </r>
  <r>
    <d v="2024-11-03T00:00:00"/>
    <x v="307"/>
    <n v="1900"/>
    <d v="1902-03-26T19:00:00"/>
    <m/>
    <n v="15.888999999999999"/>
    <n v="1.51"/>
    <n v="8.5559999999999992"/>
    <n v="186.72200000000001"/>
    <n v="-4.4390000000000001"/>
    <n v="96.8"/>
    <n v="0.18"/>
    <n v="0.215"/>
    <n v="0"/>
    <n v="0.625"/>
    <m/>
    <m/>
    <m/>
    <m/>
    <n v="3081900"/>
    <n v="0"/>
    <n v="0"/>
    <s v=""/>
    <s v=""/>
    <s v=""/>
  </r>
  <r>
    <d v="2024-11-03T00:00:00"/>
    <x v="307"/>
    <n v="2000"/>
    <d v="1902-03-26T20:00:00"/>
    <m/>
    <n v="17.41"/>
    <n v="1.51"/>
    <n v="5.5359999999999996"/>
    <n v="186.72200000000001"/>
    <n v="-4.5599999999999996"/>
    <n v="96.5"/>
    <n v="0.18"/>
    <n v="0.215"/>
    <n v="0"/>
    <n v="0.625"/>
    <m/>
    <m/>
    <m/>
    <m/>
    <n v="3082000"/>
    <n v="0"/>
    <n v="0"/>
    <s v=""/>
    <s v=""/>
    <s v=""/>
  </r>
  <r>
    <d v="2024-11-03T00:00:00"/>
    <x v="307"/>
    <n v="2100"/>
    <d v="1902-03-26T21:00:00"/>
    <m/>
    <n v="17.059000000000001"/>
    <n v="1.51"/>
    <n v="5.5359999999999996"/>
    <n v="186.72200000000001"/>
    <n v="-4.6210000000000004"/>
    <n v="96.6"/>
    <n v="0.18"/>
    <n v="0.215"/>
    <n v="0"/>
    <n v="0.625"/>
    <m/>
    <m/>
    <m/>
    <m/>
    <n v="3082100"/>
    <n v="0"/>
    <n v="0"/>
    <s v=""/>
    <s v=""/>
    <s v=""/>
  </r>
  <r>
    <d v="2024-11-03T00:00:00"/>
    <x v="307"/>
    <n v="2200"/>
    <d v="1902-03-26T22:00:00"/>
    <m/>
    <n v="16.707999999999998"/>
    <n v="1.51"/>
    <n v="6.5430000000000001"/>
    <n v="186.72200000000001"/>
    <n v="-4.8650000000000002"/>
    <n v="95.9"/>
    <n v="0.18"/>
    <n v="0.215"/>
    <n v="0"/>
    <n v="0.625"/>
    <m/>
    <m/>
    <m/>
    <m/>
    <n v="3082200"/>
    <n v="0"/>
    <n v="0"/>
    <s v=""/>
    <s v=""/>
    <s v=""/>
  </r>
  <r>
    <d v="2024-11-03T00:00:00"/>
    <x v="307"/>
    <n v="2300"/>
    <d v="1902-03-26T23:00:00"/>
    <m/>
    <n v="17.059000000000001"/>
    <n v="0.503"/>
    <n v="3.5230000000000001"/>
    <n v="186.72200000000001"/>
    <n v="-4.8040000000000003"/>
    <n v="95.8"/>
    <n v="0.18"/>
    <n v="0.215"/>
    <n v="0"/>
    <n v="0.625"/>
    <m/>
    <m/>
    <m/>
    <m/>
    <n v="3082300"/>
    <n v="0"/>
    <n v="0"/>
    <s v=""/>
    <s v=""/>
    <s v=""/>
  </r>
  <r>
    <d v="2024-11-03T00:00:00"/>
    <x v="307"/>
    <n v="2400"/>
    <d v="1902-03-27T00:00:00"/>
    <m/>
    <n v="17.292999999999999"/>
    <n v="0"/>
    <n v="2.516"/>
    <n v="186.72200000000001"/>
    <n v="-4.7119999999999997"/>
    <n v="97"/>
    <n v="0.18"/>
    <n v="0.216"/>
    <n v="0"/>
    <n v="0.625"/>
    <m/>
    <m/>
    <m/>
    <m/>
    <n v="3082400"/>
    <n v="0"/>
    <n v="0"/>
    <n v="0.18"/>
    <n v="0.216"/>
    <n v="0.17299999999999999"/>
  </r>
  <r>
    <d v="2024-11-04T00:00:00"/>
    <x v="308"/>
    <n v="100"/>
    <d v="1902-03-27T01:00:00"/>
    <m/>
    <n v="17.41"/>
    <n v="0"/>
    <n v="2.0129999999999999"/>
    <n v="186.72200000000001"/>
    <n v="-4.8339999999999996"/>
    <n v="96.6"/>
    <n v="0.18099999999999999"/>
    <n v="0.215"/>
    <n v="0"/>
    <n v="0.625"/>
    <m/>
    <m/>
    <m/>
    <m/>
    <n v="3090100"/>
    <n v="0"/>
    <n v="0"/>
    <s v=""/>
    <s v=""/>
    <s v=""/>
  </r>
  <r>
    <d v="2024-11-04T00:00:00"/>
    <x v="308"/>
    <n v="200"/>
    <d v="1902-03-27T02:00:00"/>
    <m/>
    <n v="16.824999999999999"/>
    <n v="0"/>
    <n v="2.0129999999999999"/>
    <n v="186.72200000000001"/>
    <n v="-4.4690000000000003"/>
    <n v="96.9"/>
    <n v="0.18099999999999999"/>
    <n v="0.215"/>
    <n v="0"/>
    <n v="0.625"/>
    <m/>
    <m/>
    <m/>
    <m/>
    <n v="3090200"/>
    <n v="0"/>
    <n v="0"/>
    <s v=""/>
    <s v=""/>
    <s v=""/>
  </r>
  <r>
    <d v="2024-11-04T00:00:00"/>
    <x v="308"/>
    <n v="300"/>
    <d v="1902-03-27T03:00:00"/>
    <m/>
    <n v="16.123000000000001"/>
    <n v="0"/>
    <n v="3.02"/>
    <n v="186.72200000000001"/>
    <n v="-4.3780000000000001"/>
    <n v="97"/>
    <n v="0.18"/>
    <n v="0.215"/>
    <n v="0"/>
    <n v="0.625"/>
    <m/>
    <m/>
    <m/>
    <m/>
    <n v="3090300"/>
    <n v="0"/>
    <n v="0"/>
    <s v=""/>
    <s v=""/>
    <s v=""/>
  </r>
  <r>
    <d v="2024-11-04T00:00:00"/>
    <x v="308"/>
    <n v="400"/>
    <d v="1902-03-27T04:00:00"/>
    <m/>
    <n v="17.527000000000001"/>
    <n v="0.503"/>
    <n v="3.5230000000000001"/>
    <n v="186.72200000000001"/>
    <n v="-4.1669999999999998"/>
    <n v="96.5"/>
    <n v="0.18"/>
    <n v="0.216"/>
    <n v="0"/>
    <n v="0.625"/>
    <m/>
    <m/>
    <m/>
    <m/>
    <n v="3090400"/>
    <n v="0"/>
    <n v="0"/>
    <s v=""/>
    <s v=""/>
    <s v=""/>
  </r>
  <r>
    <d v="2024-11-04T00:00:00"/>
    <x v="308"/>
    <n v="500"/>
    <d v="1902-03-27T05:00:00"/>
    <m/>
    <n v="19.164999999999999"/>
    <n v="1.51"/>
    <n v="6.0389999999999997"/>
    <n v="186.72200000000001"/>
    <n v="-4.4989999999999997"/>
    <n v="97.3"/>
    <n v="0.18"/>
    <n v="0.216"/>
    <n v="0"/>
    <n v="0.625"/>
    <m/>
    <m/>
    <m/>
    <m/>
    <n v="3090500"/>
    <n v="0"/>
    <n v="0"/>
    <s v=""/>
    <s v=""/>
    <s v=""/>
  </r>
  <r>
    <d v="2024-11-04T00:00:00"/>
    <x v="308"/>
    <n v="600"/>
    <d v="1902-03-27T06:00:00"/>
    <m/>
    <n v="18.228999999999999"/>
    <n v="2.516"/>
    <n v="6.0389999999999997"/>
    <n v="186.72200000000001"/>
    <n v="-4.6820000000000004"/>
    <n v="97.9"/>
    <n v="0.18"/>
    <n v="0.216"/>
    <n v="0"/>
    <n v="0.625"/>
    <m/>
    <m/>
    <m/>
    <m/>
    <n v="3090600"/>
    <n v="0"/>
    <n v="0"/>
    <s v=""/>
    <s v=""/>
    <s v=""/>
  </r>
  <r>
    <d v="2024-11-04T00:00:00"/>
    <x v="308"/>
    <n v="700"/>
    <d v="1902-03-27T07:00:00"/>
    <m/>
    <n v="19.632999999999999"/>
    <n v="2.0129999999999999"/>
    <n v="5.5359999999999996"/>
    <n v="186.72200000000001"/>
    <n v="-4.4989999999999997"/>
    <n v="98.1"/>
    <n v="0.18"/>
    <n v="0.216"/>
    <n v="0"/>
    <n v="0.625"/>
    <m/>
    <m/>
    <m/>
    <m/>
    <n v="3090700"/>
    <n v="0"/>
    <n v="0"/>
    <s v=""/>
    <s v=""/>
    <s v=""/>
  </r>
  <r>
    <d v="2024-11-04T00:00:00"/>
    <x v="308"/>
    <n v="800"/>
    <d v="1902-03-27T08:00:00"/>
    <m/>
    <n v="20.218"/>
    <n v="1.51"/>
    <n v="5.5359999999999996"/>
    <n v="186.72200000000001"/>
    <n v="-4.53"/>
    <n v="98"/>
    <n v="0.18"/>
    <n v="0.215"/>
    <n v="0"/>
    <n v="11.875"/>
    <m/>
    <m/>
    <m/>
    <m/>
    <n v="3090800"/>
    <n v="55.3"/>
    <n v="11.9"/>
    <s v=""/>
    <s v=""/>
    <s v=""/>
  </r>
  <r>
    <d v="2024-11-04T00:00:00"/>
    <x v="308"/>
    <n v="900"/>
    <d v="1902-03-27T09:00:00"/>
    <m/>
    <n v="19.515999999999998"/>
    <n v="2.516"/>
    <n v="7.5490000000000004"/>
    <n v="186.72200000000001"/>
    <n v="-4.1970000000000001"/>
    <n v="98"/>
    <n v="0.18"/>
    <n v="0.216"/>
    <n v="0"/>
    <n v="24.375"/>
    <m/>
    <m/>
    <m/>
    <m/>
    <n v="3090900"/>
    <n v="190.7"/>
    <n v="24.4"/>
    <s v=""/>
    <s v=""/>
    <s v=""/>
  </r>
  <r>
    <d v="2024-11-04T00:00:00"/>
    <x v="308"/>
    <n v="1000"/>
    <d v="1902-03-27T10:00:00"/>
    <m/>
    <n v="22.791"/>
    <n v="2.0129999999999999"/>
    <n v="6.5430000000000001"/>
    <n v="186.72200000000001"/>
    <n v="-3.8359999999999999"/>
    <n v="98.2"/>
    <n v="0.17899999999999999"/>
    <n v="0.216"/>
    <n v="0"/>
    <n v="50.625"/>
    <m/>
    <m/>
    <m/>
    <m/>
    <n v="3091000"/>
    <n v="309.8"/>
    <n v="50.6"/>
    <s v=""/>
    <s v=""/>
    <s v=""/>
  </r>
  <r>
    <d v="2024-11-04T00:00:00"/>
    <x v="308"/>
    <n v="1100"/>
    <d v="1902-03-27T11:00:00"/>
    <m/>
    <n v="20.92"/>
    <n v="1.0069999999999999"/>
    <n v="5.5359999999999996"/>
    <n v="186.72200000000001"/>
    <n v="-3.508"/>
    <n v="98.4"/>
    <n v="0.17899999999999999"/>
    <n v="0.216"/>
    <n v="0"/>
    <n v="45.625"/>
    <m/>
    <m/>
    <m/>
    <m/>
    <n v="3091100"/>
    <n v="388.5"/>
    <n v="45.6"/>
    <s v=""/>
    <s v=""/>
    <s v=""/>
  </r>
  <r>
    <d v="2024-11-04T00:00:00"/>
    <x v="308"/>
    <n v="1200"/>
    <d v="1902-03-27T12:00:00"/>
    <m/>
    <n v="23.024999999999999"/>
    <n v="1.0069999999999999"/>
    <n v="5.5359999999999996"/>
    <n v="186.72200000000001"/>
    <n v="-1.8140000000000001"/>
    <n v="98.7"/>
    <n v="0.17899999999999999"/>
    <n v="0.216"/>
    <n v="0"/>
    <n v="126.875"/>
    <m/>
    <m/>
    <m/>
    <m/>
    <n v="3091200"/>
    <n v="418"/>
    <n v="126.9"/>
    <s v=""/>
    <s v=""/>
    <s v=""/>
  </r>
  <r>
    <d v="2024-11-04T00:00:00"/>
    <x v="308"/>
    <n v="1300"/>
    <d v="1902-03-27T13:00:00"/>
    <m/>
    <n v="23.727"/>
    <n v="1.51"/>
    <n v="5.5359999999999996"/>
    <n v="15.443"/>
    <n v="-3.1829999999999998"/>
    <n v="98.8"/>
    <n v="0.17899999999999999"/>
    <n v="0.216"/>
    <n v="0"/>
    <n v="88.125"/>
    <m/>
    <m/>
    <m/>
    <m/>
    <n v="3091300"/>
    <n v="395"/>
    <n v="88.1"/>
    <s v=""/>
    <s v=""/>
    <s v=""/>
  </r>
  <r>
    <d v="2024-11-04T00:00:00"/>
    <x v="308"/>
    <n v="1400"/>
    <d v="1902-03-27T14:00:00"/>
    <m/>
    <n v="23.141999999999999"/>
    <n v="0.503"/>
    <n v="4.5289999999999999"/>
    <n v="11.231"/>
    <n v="-2.4209999999999998"/>
    <n v="98.9"/>
    <n v="0.17899999999999999"/>
    <n v="0.216"/>
    <n v="0"/>
    <n v="60.625"/>
    <m/>
    <m/>
    <m/>
    <m/>
    <n v="3091400"/>
    <n v="321.7"/>
    <n v="60.6"/>
    <s v=""/>
    <s v=""/>
    <s v=""/>
  </r>
  <r>
    <d v="2024-11-04T00:00:00"/>
    <x v="308"/>
    <n v="1500"/>
    <d v="1902-03-27T15:00:00"/>
    <m/>
    <n v="21.271000000000001"/>
    <n v="0"/>
    <n v="3.02"/>
    <n v="11.231"/>
    <n v="-2.5659999999999998"/>
    <n v="99.1"/>
    <n v="0.17899999999999999"/>
    <n v="0.216"/>
    <n v="0"/>
    <n v="33.125"/>
    <m/>
    <m/>
    <m/>
    <m/>
    <n v="3091500"/>
    <n v="206.8"/>
    <n v="33.1"/>
    <s v=""/>
    <s v=""/>
    <s v=""/>
  </r>
  <r>
    <d v="2024-11-04T00:00:00"/>
    <x v="308"/>
    <n v="1600"/>
    <d v="1902-03-27T16:00:00"/>
    <m/>
    <n v="23.024999999999999"/>
    <n v="2.0129999999999999"/>
    <n v="8.0519999999999996"/>
    <n v="16.847000000000001"/>
    <n v="-2.7709999999999999"/>
    <n v="99.1"/>
    <n v="0.17899999999999999"/>
    <n v="0.216"/>
    <n v="0.2"/>
    <n v="9.375"/>
    <m/>
    <m/>
    <m/>
    <m/>
    <n v="3091600"/>
    <n v="70.8"/>
    <n v="9.4"/>
    <s v=""/>
    <s v=""/>
    <s v=""/>
  </r>
  <r>
    <d v="2024-11-04T00:00:00"/>
    <x v="308"/>
    <n v="1700"/>
    <d v="1902-03-27T17:00:00"/>
    <m/>
    <n v="24.312000000000001"/>
    <n v="3.5230000000000001"/>
    <n v="10.569000000000001"/>
    <n v="160.047"/>
    <n v="-2.976"/>
    <n v="99"/>
    <n v="0.17799999999999999"/>
    <n v="0.216"/>
    <n v="0"/>
    <n v="0.625"/>
    <m/>
    <m/>
    <m/>
    <m/>
    <n v="3091700"/>
    <n v="0.8"/>
    <n v="0"/>
    <s v=""/>
    <s v=""/>
    <s v=""/>
  </r>
  <r>
    <d v="2024-11-04T00:00:00"/>
    <x v="308"/>
    <n v="1800"/>
    <d v="1902-03-27T18:00:00"/>
    <m/>
    <n v="26.768999999999998"/>
    <n v="4.5289999999999999"/>
    <n v="11.574999999999999"/>
    <n v="160.047"/>
    <n v="-3.2709999999999999"/>
    <n v="98.9"/>
    <n v="0.17799999999999999"/>
    <n v="0.216"/>
    <n v="0"/>
    <n v="0.625"/>
    <m/>
    <m/>
    <m/>
    <m/>
    <n v="3091800"/>
    <n v="0"/>
    <n v="0"/>
    <s v=""/>
    <s v=""/>
    <s v=""/>
  </r>
  <r>
    <d v="2024-11-04T00:00:00"/>
    <x v="308"/>
    <n v="1900"/>
    <d v="1902-03-27T19:00:00"/>
    <m/>
    <n v="25.248000000000001"/>
    <n v="3.5230000000000001"/>
    <n v="10.065"/>
    <n v="182.51"/>
    <n v="-3.4790000000000001"/>
    <n v="98.7"/>
    <n v="0.17799999999999999"/>
    <n v="0.216"/>
    <n v="0"/>
    <n v="0.625"/>
    <m/>
    <m/>
    <m/>
    <m/>
    <n v="3091900"/>
    <n v="0"/>
    <n v="0"/>
    <s v=""/>
    <s v=""/>
    <s v=""/>
  </r>
  <r>
    <d v="2024-11-04T00:00:00"/>
    <x v="308"/>
    <n v="2000"/>
    <d v="1902-03-27T20:00:00"/>
    <m/>
    <n v="26.535"/>
    <n v="3.02"/>
    <n v="10.065"/>
    <n v="169.875"/>
    <n v="-3.6269999999999998"/>
    <n v="98.7"/>
    <n v="0.17799999999999999"/>
    <n v="0.216"/>
    <n v="0"/>
    <n v="0.625"/>
    <m/>
    <m/>
    <m/>
    <m/>
    <n v="3092000"/>
    <n v="0"/>
    <n v="0"/>
    <s v=""/>
    <s v=""/>
    <s v=""/>
  </r>
  <r>
    <d v="2024-11-04T00:00:00"/>
    <x v="308"/>
    <n v="2100"/>
    <d v="1902-03-27T21:00:00"/>
    <m/>
    <n v="32.853000000000002"/>
    <n v="2.0129999999999999"/>
    <n v="8.0519999999999996"/>
    <n v="209.184"/>
    <n v="-3.8069999999999999"/>
    <n v="98.6"/>
    <n v="0.17799999999999999"/>
    <n v="0.216"/>
    <n v="0"/>
    <n v="0.625"/>
    <m/>
    <m/>
    <m/>
    <m/>
    <n v="3092100"/>
    <n v="0"/>
    <n v="0"/>
    <s v=""/>
    <s v=""/>
    <s v=""/>
  </r>
  <r>
    <d v="2024-11-04T00:00:00"/>
    <x v="308"/>
    <n v="2200"/>
    <d v="1902-03-27T22:00:00"/>
    <m/>
    <n v="38.469000000000001"/>
    <n v="1.51"/>
    <n v="8.0519999999999996"/>
    <n v="227.435"/>
    <n v="-4.7729999999999997"/>
    <n v="98.4"/>
    <n v="0.17799999999999999"/>
    <n v="0.216"/>
    <n v="0"/>
    <n v="0.625"/>
    <m/>
    <m/>
    <m/>
    <m/>
    <n v="3092200"/>
    <n v="0"/>
    <n v="0"/>
    <s v=""/>
    <s v=""/>
    <s v=""/>
  </r>
  <r>
    <d v="2024-11-04T00:00:00"/>
    <x v="308"/>
    <n v="2300"/>
    <d v="1902-03-27T23:00:00"/>
    <m/>
    <n v="38.234999999999999"/>
    <n v="1.0069999999999999"/>
    <n v="6.5430000000000001"/>
    <n v="238.667"/>
    <n v="-4.6509999999999998"/>
    <n v="98.1"/>
    <n v="0.17799999999999999"/>
    <n v="0.216"/>
    <n v="0"/>
    <n v="0.625"/>
    <m/>
    <m/>
    <m/>
    <m/>
    <n v="3092300"/>
    <n v="0"/>
    <n v="0"/>
    <s v=""/>
    <s v=""/>
    <s v=""/>
  </r>
  <r>
    <d v="2024-11-04T00:00:00"/>
    <x v="308"/>
    <n v="2400"/>
    <d v="1902-03-28T00:00:00"/>
    <m/>
    <n v="36.128999999999998"/>
    <n v="2.0129999999999999"/>
    <n v="10.065"/>
    <n v="183.91399999999999"/>
    <n v="-4.9569999999999999"/>
    <n v="98.1"/>
    <n v="0.17799999999999999"/>
    <n v="0.216"/>
    <n v="0"/>
    <n v="0.625"/>
    <m/>
    <m/>
    <m/>
    <m/>
    <n v="3092400"/>
    <n v="0"/>
    <n v="0"/>
    <n v="0.17799999999999999"/>
    <n v="0.216"/>
    <n v="0.36099999999999999"/>
  </r>
  <r>
    <d v="2024-11-05T00:00:00"/>
    <x v="309"/>
    <n v="100"/>
    <d v="1902-03-28T01:00:00"/>
    <m/>
    <n v="36.597000000000001"/>
    <n v="1.0069999999999999"/>
    <n v="6.5430000000000001"/>
    <n v="190.93299999999999"/>
    <n v="-5.8230000000000004"/>
    <n v="97.6"/>
    <n v="0.17799999999999999"/>
    <n v="0.216"/>
    <n v="0"/>
    <n v="0.625"/>
    <m/>
    <m/>
    <m/>
    <m/>
    <n v="3100100"/>
    <n v="0"/>
    <n v="0"/>
    <s v=""/>
    <s v=""/>
    <s v=""/>
  </r>
  <r>
    <d v="2024-11-05T00:00:00"/>
    <x v="309"/>
    <n v="200"/>
    <d v="1902-03-28T02:00:00"/>
    <m/>
    <n v="37.182000000000002"/>
    <n v="1.51"/>
    <n v="8.5559999999999992"/>
    <n v="219.012"/>
    <n v="-6.452"/>
    <n v="97.3"/>
    <n v="0.17799999999999999"/>
    <n v="0.216"/>
    <n v="0"/>
    <n v="0.625"/>
    <m/>
    <m/>
    <m/>
    <m/>
    <n v="3100200"/>
    <n v="0"/>
    <n v="0"/>
    <s v=""/>
    <s v=""/>
    <s v=""/>
  </r>
  <r>
    <d v="2024-11-05T00:00:00"/>
    <x v="309"/>
    <n v="300"/>
    <d v="1902-03-28T03:00:00"/>
    <m/>
    <n v="37.65"/>
    <n v="1.51"/>
    <n v="6.5430000000000001"/>
    <n v="219.012"/>
    <n v="-6.9939999999999998"/>
    <n v="97.1"/>
    <n v="0.17799999999999999"/>
    <n v="0.216"/>
    <n v="0"/>
    <n v="0.625"/>
    <m/>
    <m/>
    <m/>
    <m/>
    <n v="3100300"/>
    <n v="0"/>
    <n v="0"/>
    <s v=""/>
    <s v=""/>
    <s v=""/>
  </r>
  <r>
    <d v="2024-11-05T00:00:00"/>
    <x v="309"/>
    <n v="400"/>
    <d v="1902-03-28T04:00:00"/>
    <m/>
    <n v="37.65"/>
    <n v="1.51"/>
    <n v="7.5490000000000004"/>
    <n v="217.608"/>
    <n v="-7.4450000000000003"/>
    <n v="96.7"/>
    <n v="0.17799999999999999"/>
    <n v="0.217"/>
    <n v="0"/>
    <n v="0.625"/>
    <m/>
    <m/>
    <m/>
    <m/>
    <n v="3100400"/>
    <n v="0"/>
    <n v="0"/>
    <s v=""/>
    <s v=""/>
    <s v=""/>
  </r>
  <r>
    <d v="2024-11-05T00:00:00"/>
    <x v="309"/>
    <n v="500"/>
    <d v="1902-03-28T05:00:00"/>
    <m/>
    <n v="37.415999999999997"/>
    <n v="2.0129999999999999"/>
    <n v="8.0519999999999996"/>
    <n v="217.608"/>
    <n v="-7.5750000000000002"/>
    <n v="96.6"/>
    <n v="0.17799999999999999"/>
    <n v="0.217"/>
    <n v="0"/>
    <n v="0.625"/>
    <m/>
    <m/>
    <m/>
    <m/>
    <n v="3100500"/>
    <n v="0"/>
    <n v="0"/>
    <s v=""/>
    <s v=""/>
    <s v=""/>
  </r>
  <r>
    <d v="2024-11-05T00:00:00"/>
    <x v="309"/>
    <n v="600"/>
    <d v="1902-03-28T06:00:00"/>
    <m/>
    <n v="37.298999999999999"/>
    <n v="0.503"/>
    <n v="5.0330000000000004"/>
    <n v="217.608"/>
    <n v="-7.8689999999999998"/>
    <n v="96.4"/>
    <n v="0.17799999999999999"/>
    <n v="0.217"/>
    <n v="0"/>
    <n v="0.625"/>
    <m/>
    <m/>
    <m/>
    <m/>
    <n v="3100600"/>
    <n v="0"/>
    <n v="0"/>
    <s v=""/>
    <s v=""/>
    <s v=""/>
  </r>
  <r>
    <d v="2024-11-05T00:00:00"/>
    <x v="309"/>
    <n v="700"/>
    <d v="1902-03-28T07:00:00"/>
    <m/>
    <n v="36.948"/>
    <n v="1.0069999999999999"/>
    <n v="8.0519999999999996"/>
    <n v="217.608"/>
    <n v="-7.7060000000000004"/>
    <n v="96.3"/>
    <n v="0.17799999999999999"/>
    <n v="0.217"/>
    <n v="0"/>
    <n v="0.625"/>
    <m/>
    <m/>
    <m/>
    <m/>
    <n v="3100700"/>
    <n v="0"/>
    <n v="0"/>
    <s v=""/>
    <s v=""/>
    <s v=""/>
  </r>
  <r>
    <d v="2024-11-05T00:00:00"/>
    <x v="309"/>
    <n v="800"/>
    <d v="1902-03-28T08:00:00"/>
    <m/>
    <n v="36.713999999999999"/>
    <n v="1.0069999999999999"/>
    <n v="7.5490000000000004"/>
    <n v="217.608"/>
    <n v="-6.6740000000000004"/>
    <n v="96.1"/>
    <n v="0.17799999999999999"/>
    <n v="0.217"/>
    <n v="0"/>
    <n v="86.875"/>
    <m/>
    <m/>
    <m/>
    <m/>
    <n v="3100800"/>
    <n v="52"/>
    <n v="86.9"/>
    <s v=""/>
    <s v=""/>
    <s v=""/>
  </r>
  <r>
    <d v="2024-11-05T00:00:00"/>
    <x v="309"/>
    <n v="900"/>
    <d v="1902-03-28T09:00:00"/>
    <m/>
    <n v="36.363"/>
    <n v="2.0129999999999999"/>
    <n v="7.0460000000000003"/>
    <n v="217.608"/>
    <n v="-5.202"/>
    <n v="96.1"/>
    <n v="0.17799999999999999"/>
    <n v="0.217"/>
    <n v="0"/>
    <n v="303.125"/>
    <m/>
    <m/>
    <m/>
    <m/>
    <n v="3100900"/>
    <n v="186.3"/>
    <n v="303.10000000000002"/>
    <s v=""/>
    <s v=""/>
    <s v=""/>
  </r>
  <r>
    <d v="2024-11-05T00:00:00"/>
    <x v="309"/>
    <n v="1000"/>
    <d v="1902-03-28T10:00:00"/>
    <m/>
    <n v="35.777999999999999"/>
    <n v="2.516"/>
    <n v="8.0519999999999996"/>
    <n v="217.608"/>
    <n v="-6.3879999999999999"/>
    <n v="95.9"/>
    <n v="0.17799999999999999"/>
    <n v="0.217"/>
    <n v="0.6"/>
    <n v="351.875"/>
    <m/>
    <m/>
    <m/>
    <m/>
    <n v="3101000"/>
    <n v="304.8"/>
    <n v="351.9"/>
    <s v=""/>
    <s v=""/>
    <s v=""/>
  </r>
  <r>
    <d v="2024-11-05T00:00:00"/>
    <x v="309"/>
    <n v="1100"/>
    <d v="1902-03-28T11:00:00"/>
    <m/>
    <n v="35.777999999999999"/>
    <n v="2.516"/>
    <n v="7.0460000000000003"/>
    <n v="217.608"/>
    <n v="-4.2869999999999999"/>
    <n v="95.9"/>
    <n v="0.17699999999999999"/>
    <n v="0.217"/>
    <n v="0"/>
    <n v="374.375"/>
    <m/>
    <m/>
    <m/>
    <m/>
    <n v="3101100"/>
    <n v="383.5"/>
    <n v="374.4"/>
    <s v=""/>
    <s v=""/>
    <s v=""/>
  </r>
  <r>
    <d v="2024-11-05T00:00:00"/>
    <x v="309"/>
    <n v="1200"/>
    <d v="1902-03-28T12:00:00"/>
    <m/>
    <n v="35.543999999999997"/>
    <n v="2.516"/>
    <n v="9.0589999999999993"/>
    <n v="223.22399999999999"/>
    <n v="-3.9260000000000002"/>
    <n v="95.8"/>
    <n v="0.17799999999999999"/>
    <n v="0.217"/>
    <n v="0"/>
    <n v="374.375"/>
    <m/>
    <m/>
    <m/>
    <m/>
    <n v="3101200"/>
    <n v="412.7"/>
    <n v="374.4"/>
    <s v=""/>
    <s v=""/>
    <s v=""/>
  </r>
  <r>
    <d v="2024-11-05T00:00:00"/>
    <x v="309"/>
    <n v="1300"/>
    <d v="1902-03-28T13:00:00"/>
    <m/>
    <n v="35.192999999999998"/>
    <n v="3.02"/>
    <n v="10.065"/>
    <n v="230.24299999999999"/>
    <n v="-3.657"/>
    <n v="95.1"/>
    <n v="0.17799999999999999"/>
    <n v="0.217"/>
    <n v="0.4"/>
    <n v="470.625"/>
    <m/>
    <m/>
    <m/>
    <m/>
    <n v="3101300"/>
    <n v="389.7"/>
    <n v="470.6"/>
    <s v=""/>
    <s v=""/>
    <s v=""/>
  </r>
  <r>
    <d v="2024-11-05T00:00:00"/>
    <x v="309"/>
    <n v="1400"/>
    <d v="1902-03-28T14:00:00"/>
    <m/>
    <n v="35.31"/>
    <n v="2.0129999999999999"/>
    <n v="8.0519999999999996"/>
    <n v="255.51400000000001"/>
    <n v="-5.5739999999999998"/>
    <n v="95"/>
    <n v="0.17799999999999999"/>
    <n v="0.217"/>
    <n v="0"/>
    <n v="178.125"/>
    <m/>
    <m/>
    <m/>
    <m/>
    <n v="3101400"/>
    <n v="316.7"/>
    <n v="178.1"/>
    <s v=""/>
    <s v=""/>
    <s v=""/>
  </r>
  <r>
    <d v="2024-11-05T00:00:00"/>
    <x v="309"/>
    <n v="1500"/>
    <d v="1902-03-28T15:00:00"/>
    <m/>
    <n v="34.959000000000003"/>
    <n v="2.516"/>
    <n v="8.0519999999999996"/>
    <n v="248.494"/>
    <n v="-5.141"/>
    <n v="93.3"/>
    <n v="0.17799999999999999"/>
    <n v="0.217"/>
    <n v="0"/>
    <n v="269.375"/>
    <m/>
    <m/>
    <m/>
    <m/>
    <n v="3101500"/>
    <n v="202.2"/>
    <n v="269.39999999999998"/>
    <s v=""/>
    <s v=""/>
    <s v=""/>
  </r>
  <r>
    <d v="2024-11-05T00:00:00"/>
    <x v="309"/>
    <n v="1600"/>
    <d v="1902-03-28T16:00:00"/>
    <m/>
    <n v="34.725000000000001"/>
    <n v="1.0069999999999999"/>
    <n v="5.5359999999999996"/>
    <n v="227.435"/>
    <n v="-5.4489999999999998"/>
    <n v="90.2"/>
    <n v="0.17799999999999999"/>
    <n v="0.217"/>
    <n v="0"/>
    <n v="136.875"/>
    <m/>
    <m/>
    <m/>
    <m/>
    <n v="3101600"/>
    <n v="67"/>
    <n v="136.9"/>
    <s v=""/>
    <s v=""/>
    <s v=""/>
  </r>
  <r>
    <d v="2024-11-05T00:00:00"/>
    <x v="309"/>
    <n v="1700"/>
    <d v="1902-03-28T17:00:00"/>
    <m/>
    <n v="35.31"/>
    <n v="0.503"/>
    <n v="5.5359999999999996"/>
    <n v="227.435"/>
    <n v="-7.7060000000000004"/>
    <n v="91.1"/>
    <n v="0.17799999999999999"/>
    <n v="0.217"/>
    <n v="0"/>
    <n v="6.875"/>
    <m/>
    <m/>
    <m/>
    <m/>
    <n v="3101700"/>
    <n v="0"/>
    <n v="6.9"/>
    <s v=""/>
    <s v=""/>
    <s v=""/>
  </r>
  <r>
    <d v="2024-11-05T00:00:00"/>
    <x v="309"/>
    <n v="1800"/>
    <d v="1902-03-28T18:00:00"/>
    <m/>
    <n v="34.725000000000001"/>
    <n v="0.503"/>
    <n v="4.0259999999999998"/>
    <n v="248.494"/>
    <n v="-8.1319999999999997"/>
    <n v="91.6"/>
    <n v="0.17799999999999999"/>
    <n v="0.217"/>
    <n v="0"/>
    <n v="0.625"/>
    <m/>
    <m/>
    <m/>
    <m/>
    <n v="3101800"/>
    <n v="0"/>
    <n v="0"/>
    <s v=""/>
    <s v=""/>
    <s v=""/>
  </r>
  <r>
    <d v="2024-11-05T00:00:00"/>
    <x v="309"/>
    <n v="1900"/>
    <d v="1902-03-28T19:00:00"/>
    <m/>
    <n v="34.607999999999997"/>
    <n v="0.503"/>
    <n v="4.5289999999999999"/>
    <n v="247.09"/>
    <n v="-8.1980000000000004"/>
    <n v="91"/>
    <n v="0.17799999999999999"/>
    <n v="0.217"/>
    <n v="0"/>
    <n v="0.625"/>
    <m/>
    <m/>
    <m/>
    <m/>
    <n v="3101900"/>
    <n v="0"/>
    <n v="0"/>
    <s v=""/>
    <s v=""/>
    <s v=""/>
  </r>
  <r>
    <d v="2024-11-05T00:00:00"/>
    <x v="309"/>
    <n v="2000"/>
    <d v="1902-03-28T20:00:00"/>
    <m/>
    <n v="34.14"/>
    <n v="0"/>
    <n v="2.0129999999999999"/>
    <n v="244.28200000000001"/>
    <n v="-9.9190000000000005"/>
    <n v="93"/>
    <n v="0.17799999999999999"/>
    <n v="0.217"/>
    <n v="0"/>
    <n v="0.625"/>
    <m/>
    <m/>
    <m/>
    <m/>
    <n v="3102000"/>
    <n v="0"/>
    <n v="0"/>
    <s v=""/>
    <s v=""/>
    <s v=""/>
  </r>
  <r>
    <d v="2024-11-05T00:00:00"/>
    <x v="309"/>
    <n v="2100"/>
    <d v="1902-03-28T21:00:00"/>
    <m/>
    <n v="34.374000000000002"/>
    <n v="0"/>
    <n v="1.51"/>
    <n v="244.28200000000001"/>
    <n v="-9.6790000000000003"/>
    <n v="94.5"/>
    <n v="0.17799999999999999"/>
    <n v="0.217"/>
    <n v="0"/>
    <n v="0.625"/>
    <m/>
    <m/>
    <m/>
    <m/>
    <n v="3102100"/>
    <n v="0"/>
    <n v="0"/>
    <s v=""/>
    <s v=""/>
    <s v=""/>
  </r>
  <r>
    <d v="2024-11-05T00:00:00"/>
    <x v="309"/>
    <n v="2200"/>
    <d v="1902-03-28T22:00:00"/>
    <m/>
    <n v="33.905999999999999"/>
    <n v="0"/>
    <n v="1.51"/>
    <n v="244.28200000000001"/>
    <n v="-9.5419999999999998"/>
    <n v="94.6"/>
    <n v="0.17799999999999999"/>
    <n v="0.217"/>
    <n v="0"/>
    <n v="0.625"/>
    <m/>
    <m/>
    <m/>
    <m/>
    <n v="3102200"/>
    <n v="0"/>
    <n v="0"/>
    <s v=""/>
    <s v=""/>
    <s v=""/>
  </r>
  <r>
    <d v="2024-11-05T00:00:00"/>
    <x v="309"/>
    <n v="2300"/>
    <d v="1902-03-28T23:00:00"/>
    <m/>
    <n v="33.905999999999999"/>
    <n v="0"/>
    <n v="1.51"/>
    <n v="244.28200000000001"/>
    <n v="-8.7639999999999993"/>
    <n v="94.6"/>
    <n v="0.17799999999999999"/>
    <n v="0.217"/>
    <n v="0"/>
    <n v="0.625"/>
    <m/>
    <m/>
    <m/>
    <m/>
    <n v="3102300"/>
    <n v="0"/>
    <n v="0"/>
    <s v=""/>
    <s v=""/>
    <s v=""/>
  </r>
  <r>
    <d v="2024-11-05T00:00:00"/>
    <x v="309"/>
    <n v="2400"/>
    <d v="1902-03-29T00:00:00"/>
    <m/>
    <n v="33.671999999999997"/>
    <n v="0.503"/>
    <n v="1.51"/>
    <n v="244.28200000000001"/>
    <n v="-9.7129999999999992"/>
    <n v="94"/>
    <n v="0.17799999999999999"/>
    <n v="0.217"/>
    <n v="0"/>
    <n v="0.625"/>
    <m/>
    <m/>
    <m/>
    <m/>
    <n v="3102400"/>
    <n v="0"/>
    <n v="0"/>
    <n v="0.17799999999999999"/>
    <n v="0.217"/>
    <n v="0.33700000000000002"/>
  </r>
  <r>
    <d v="2024-11-06T00:00:00"/>
    <x v="310"/>
    <n v="100"/>
    <d v="1902-03-29T01:00:00"/>
    <m/>
    <n v="33.555"/>
    <n v="0.503"/>
    <n v="1.51"/>
    <n v="244.28200000000001"/>
    <n v="-9.8510000000000009"/>
    <n v="94.3"/>
    <n v="0.17799999999999999"/>
    <n v="0.217"/>
    <n v="0"/>
    <n v="0.625"/>
    <m/>
    <m/>
    <m/>
    <m/>
    <n v="3110100"/>
    <n v="0"/>
    <n v="0"/>
    <s v=""/>
    <s v=""/>
    <s v=""/>
  </r>
  <r>
    <d v="2024-11-06T00:00:00"/>
    <x v="310"/>
    <n v="200"/>
    <d v="1902-03-29T02:00:00"/>
    <m/>
    <n v="33.555"/>
    <n v="0.503"/>
    <n v="1.51"/>
    <n v="244.28200000000001"/>
    <n v="-9.1"/>
    <n v="94.3"/>
    <n v="0.17799999999999999"/>
    <n v="0.217"/>
    <n v="0"/>
    <n v="0.625"/>
    <m/>
    <m/>
    <m/>
    <m/>
    <n v="3110200"/>
    <n v="0"/>
    <n v="0"/>
    <s v=""/>
    <s v=""/>
    <s v=""/>
  </r>
  <r>
    <d v="2024-11-06T00:00:00"/>
    <x v="310"/>
    <n v="300"/>
    <d v="1902-03-29T03:00:00"/>
    <m/>
    <n v="33.438000000000002"/>
    <n v="0"/>
    <n v="1.51"/>
    <n v="244.28200000000001"/>
    <n v="-8.73"/>
    <n v="93.8"/>
    <n v="0.17799999999999999"/>
    <n v="0.217"/>
    <n v="0"/>
    <n v="0.625"/>
    <m/>
    <m/>
    <m/>
    <m/>
    <n v="3110300"/>
    <n v="0"/>
    <n v="0"/>
    <s v=""/>
    <s v=""/>
    <s v=""/>
  </r>
  <r>
    <d v="2024-11-06T00:00:00"/>
    <x v="310"/>
    <n v="400"/>
    <d v="1902-03-29T04:00:00"/>
    <m/>
    <n v="33.438000000000002"/>
    <n v="0"/>
    <n v="2.0129999999999999"/>
    <n v="244.28200000000001"/>
    <n v="-6.93"/>
    <n v="91.7"/>
    <n v="0.17799999999999999"/>
    <n v="0.217"/>
    <n v="0"/>
    <n v="0.625"/>
    <m/>
    <m/>
    <m/>
    <m/>
    <n v="3110400"/>
    <n v="0"/>
    <n v="0"/>
    <s v=""/>
    <s v=""/>
    <s v=""/>
  </r>
  <r>
    <d v="2024-11-06T00:00:00"/>
    <x v="310"/>
    <n v="500"/>
    <d v="1902-03-29T05:00:00"/>
    <m/>
    <n v="33.555"/>
    <n v="0"/>
    <n v="1.51"/>
    <n v="244.28200000000001"/>
    <n v="-6.2309999999999999"/>
    <n v="91.4"/>
    <n v="0.17799999999999999"/>
    <n v="0.217"/>
    <n v="0"/>
    <n v="0.625"/>
    <m/>
    <m/>
    <m/>
    <m/>
    <n v="3110500"/>
    <n v="0"/>
    <n v="0"/>
    <s v=""/>
    <s v=""/>
    <s v=""/>
  </r>
  <r>
    <d v="2024-11-06T00:00:00"/>
    <x v="310"/>
    <n v="600"/>
    <d v="1902-03-29T06:00:00"/>
    <m/>
    <n v="33.087000000000003"/>
    <n v="0"/>
    <n v="1.51"/>
    <n v="244.28200000000001"/>
    <n v="-6.1050000000000004"/>
    <n v="86.4"/>
    <n v="0.17799999999999999"/>
    <n v="0.217"/>
    <n v="0"/>
    <n v="0.625"/>
    <m/>
    <m/>
    <m/>
    <m/>
    <n v="3110600"/>
    <n v="0"/>
    <n v="0"/>
    <s v=""/>
    <s v=""/>
    <s v=""/>
  </r>
  <r>
    <d v="2024-11-06T00:00:00"/>
    <x v="310"/>
    <n v="700"/>
    <d v="1902-03-29T07:00:00"/>
    <m/>
    <n v="32.853000000000002"/>
    <n v="0"/>
    <n v="1.0069999999999999"/>
    <n v="244.28200000000001"/>
    <n v="-5.76"/>
    <n v="88.6"/>
    <n v="0.17799999999999999"/>
    <n v="0.217"/>
    <n v="0"/>
    <n v="0.625"/>
    <m/>
    <m/>
    <m/>
    <m/>
    <n v="3110700"/>
    <n v="0"/>
    <n v="0"/>
    <s v=""/>
    <s v=""/>
    <s v=""/>
  </r>
  <r>
    <d v="2024-11-06T00:00:00"/>
    <x v="310"/>
    <n v="800"/>
    <d v="1902-03-29T08:00:00"/>
    <m/>
    <n v="32.619"/>
    <n v="0"/>
    <n v="1.51"/>
    <n v="244.28200000000001"/>
    <n v="-4.9870000000000001"/>
    <n v="88.1"/>
    <n v="0.17799999999999999"/>
    <n v="0.217"/>
    <n v="0"/>
    <n v="18.125"/>
    <m/>
    <m/>
    <m/>
    <m/>
    <n v="3110800"/>
    <n v="48.8"/>
    <n v="18.100000000000001"/>
    <s v=""/>
    <s v=""/>
    <s v=""/>
  </r>
  <r>
    <d v="2024-11-06T00:00:00"/>
    <x v="310"/>
    <n v="900"/>
    <d v="1902-03-29T09:00:00"/>
    <m/>
    <n v="32.384999999999998"/>
    <n v="0"/>
    <n v="1.0069999999999999"/>
    <n v="244.28200000000001"/>
    <n v="-3.5680000000000001"/>
    <n v="83.9"/>
    <n v="0.17799999999999999"/>
    <n v="0.217"/>
    <n v="0"/>
    <n v="89.375"/>
    <m/>
    <m/>
    <m/>
    <m/>
    <n v="3110900"/>
    <n v="181.5"/>
    <n v="89.4"/>
    <s v=""/>
    <s v=""/>
    <s v=""/>
  </r>
  <r>
    <d v="2024-11-06T00:00:00"/>
    <x v="310"/>
    <n v="1000"/>
    <d v="1902-03-29T10:00:00"/>
    <m/>
    <n v="31.917000000000002"/>
    <n v="0"/>
    <n v="1.51"/>
    <n v="143.19999999999999"/>
    <n v="-2.2469999999999999"/>
    <n v="74.599999999999994"/>
    <n v="0.17799999999999999"/>
    <n v="0.217"/>
    <n v="0"/>
    <n v="215.625"/>
    <m/>
    <m/>
    <m/>
    <m/>
    <n v="3111000"/>
    <n v="299.8"/>
    <n v="215.6"/>
    <s v=""/>
    <s v=""/>
    <s v=""/>
  </r>
  <r>
    <d v="2024-11-06T00:00:00"/>
    <x v="310"/>
    <n v="1100"/>
    <d v="1902-03-29T11:00:00"/>
    <m/>
    <n v="31.683"/>
    <n v="0"/>
    <n v="1.51"/>
    <n v="157.239"/>
    <n v="-1.3839999999999999"/>
    <n v="76"/>
    <n v="0.17799999999999999"/>
    <n v="0.217"/>
    <n v="0.2"/>
    <n v="208.125"/>
    <m/>
    <m/>
    <m/>
    <m/>
    <n v="3111100"/>
    <n v="378.2"/>
    <n v="208.1"/>
    <s v=""/>
    <s v=""/>
    <s v=""/>
  </r>
  <r>
    <d v="2024-11-06T00:00:00"/>
    <x v="310"/>
    <n v="1200"/>
    <d v="1902-03-29T12:00:00"/>
    <m/>
    <n v="30.864000000000001"/>
    <n v="0"/>
    <n v="1.0069999999999999"/>
    <n v="133.37299999999999"/>
    <n v="5.0999999999999997E-2"/>
    <n v="77.7"/>
    <n v="0.17799999999999999"/>
    <n v="0.217"/>
    <n v="0.2"/>
    <n v="271.875"/>
    <m/>
    <m/>
    <m/>
    <m/>
    <n v="3111200"/>
    <n v="407.5"/>
    <n v="271.89999999999998"/>
    <s v=""/>
    <s v=""/>
    <s v=""/>
  </r>
  <r>
    <d v="2024-11-06T00:00:00"/>
    <x v="310"/>
    <n v="1300"/>
    <d v="1902-03-29T13:00:00"/>
    <m/>
    <n v="30.864000000000001"/>
    <n v="0"/>
    <n v="1.51"/>
    <n v="138.988"/>
    <n v="0.71499999999999997"/>
    <n v="80.099999999999994"/>
    <n v="0.17799999999999999"/>
    <n v="0.217"/>
    <n v="0.4"/>
    <n v="225.625"/>
    <m/>
    <m/>
    <m/>
    <m/>
    <n v="3111300"/>
    <n v="384.3"/>
    <n v="225.6"/>
    <s v=""/>
    <s v=""/>
    <s v=""/>
  </r>
  <r>
    <d v="2024-11-06T00:00:00"/>
    <x v="310"/>
    <n v="1400"/>
    <d v="1902-03-29T14:00:00"/>
    <m/>
    <n v="30.864000000000001"/>
    <n v="0"/>
    <n v="1.51"/>
    <n v="138.988"/>
    <n v="2.2890000000000001"/>
    <n v="79.900000000000006"/>
    <n v="0.17799999999999999"/>
    <n v="0.218"/>
    <n v="1.2"/>
    <n v="254.375"/>
    <m/>
    <m/>
    <m/>
    <m/>
    <n v="3111400"/>
    <n v="311.5"/>
    <n v="254.4"/>
    <s v=""/>
    <s v=""/>
    <s v=""/>
  </r>
  <r>
    <d v="2024-11-06T00:00:00"/>
    <x v="310"/>
    <n v="1500"/>
    <d v="1902-03-29T15:00:00"/>
    <m/>
    <n v="30.63"/>
    <n v="0"/>
    <n v="1.51"/>
    <n v="131.96899999999999"/>
    <n v="2.5030000000000001"/>
    <n v="80.7"/>
    <n v="0.17799999999999999"/>
    <n v="0.218"/>
    <n v="2.8010000000000002"/>
    <n v="206.875"/>
    <m/>
    <m/>
    <m/>
    <m/>
    <n v="3111500"/>
    <n v="197.2"/>
    <n v="206.9"/>
    <s v=""/>
    <s v=""/>
    <s v=""/>
  </r>
  <r>
    <d v="2024-11-06T00:00:00"/>
    <x v="310"/>
    <n v="1600"/>
    <d v="1902-03-29T16:00:00"/>
    <m/>
    <n v="30.279"/>
    <n v="0"/>
    <n v="1.51"/>
    <n v="94.063000000000002"/>
    <n v="-1.3839999999999999"/>
    <n v="79.7"/>
    <n v="0.17799999999999999"/>
    <n v="0.217"/>
    <n v="1.2"/>
    <n v="120.625"/>
    <m/>
    <m/>
    <m/>
    <m/>
    <n v="3111600"/>
    <n v="63.2"/>
    <n v="120.6"/>
    <s v=""/>
    <s v=""/>
    <s v=""/>
  </r>
  <r>
    <d v="2024-11-06T00:00:00"/>
    <x v="310"/>
    <n v="1700"/>
    <d v="1902-03-29T17:00:00"/>
    <m/>
    <n v="30.747"/>
    <n v="0"/>
    <n v="2.0129999999999999"/>
    <n v="318.69"/>
    <n v="-2.3340000000000001"/>
    <n v="89.8"/>
    <n v="0.17799999999999999"/>
    <n v="0.217"/>
    <n v="0"/>
    <n v="8.125"/>
    <m/>
    <m/>
    <m/>
    <m/>
    <n v="3111700"/>
    <n v="0"/>
    <n v="8.1"/>
    <s v=""/>
    <s v=""/>
    <s v=""/>
  </r>
  <r>
    <d v="2024-11-06T00:00:00"/>
    <x v="310"/>
    <n v="1800"/>
    <d v="1902-03-29T18:00:00"/>
    <m/>
    <n v="30.747"/>
    <n v="0"/>
    <n v="2.0129999999999999"/>
    <n v="307.459"/>
    <n v="-2.16"/>
    <n v="91.6"/>
    <n v="0.17799999999999999"/>
    <n v="0.218"/>
    <n v="0"/>
    <n v="0.625"/>
    <m/>
    <m/>
    <m/>
    <m/>
    <n v="3111800"/>
    <n v="0"/>
    <n v="0"/>
    <s v=""/>
    <s v=""/>
    <s v=""/>
  </r>
  <r>
    <d v="2024-11-06T00:00:00"/>
    <x v="310"/>
    <n v="1900"/>
    <d v="1902-03-29T19:00:00"/>
    <m/>
    <n v="30.981000000000002"/>
    <n v="0"/>
    <n v="3.5230000000000001"/>
    <n v="310.267"/>
    <n v="-2.9180000000000001"/>
    <n v="93.3"/>
    <n v="0.17799999999999999"/>
    <n v="0.218"/>
    <n v="0"/>
    <n v="0.625"/>
    <m/>
    <m/>
    <m/>
    <m/>
    <n v="3111900"/>
    <n v="0"/>
    <n v="0"/>
    <s v=""/>
    <s v=""/>
    <s v=""/>
  </r>
  <r>
    <d v="2024-11-06T00:00:00"/>
    <x v="310"/>
    <n v="2000"/>
    <d v="1902-03-29T20:00:00"/>
    <m/>
    <n v="31.215"/>
    <n v="0"/>
    <n v="2.0129999999999999"/>
    <n v="320.09399999999999"/>
    <n v="-3.153"/>
    <n v="90.7"/>
    <n v="0.17799999999999999"/>
    <n v="0.218"/>
    <n v="0"/>
    <n v="0.625"/>
    <m/>
    <m/>
    <m/>
    <m/>
    <n v="3112000"/>
    <n v="0"/>
    <n v="0"/>
    <s v=""/>
    <s v=""/>
    <s v=""/>
  </r>
  <r>
    <d v="2024-11-06T00:00:00"/>
    <x v="310"/>
    <n v="2100"/>
    <d v="1902-03-29T21:00:00"/>
    <m/>
    <n v="30.396000000000001"/>
    <n v="0"/>
    <n v="2.0129999999999999"/>
    <n v="286.39999999999998"/>
    <n v="-3.657"/>
    <n v="92.1"/>
    <n v="0.17799999999999999"/>
    <n v="0.218"/>
    <n v="0"/>
    <n v="0.625"/>
    <m/>
    <m/>
    <m/>
    <m/>
    <n v="3112100"/>
    <n v="0"/>
    <n v="0"/>
    <s v=""/>
    <s v=""/>
    <s v=""/>
  </r>
  <r>
    <d v="2024-11-06T00:00:00"/>
    <x v="310"/>
    <n v="2200"/>
    <d v="1902-03-29T22:00:00"/>
    <m/>
    <n v="30.396000000000001"/>
    <n v="0"/>
    <n v="3.02"/>
    <n v="292.01600000000002"/>
    <n v="-3.419"/>
    <n v="93.1"/>
    <n v="0.17799999999999999"/>
    <n v="0.218"/>
    <n v="0"/>
    <n v="0.625"/>
    <m/>
    <m/>
    <m/>
    <m/>
    <n v="3112200"/>
    <n v="0"/>
    <n v="0"/>
    <s v=""/>
    <s v=""/>
    <s v=""/>
  </r>
  <r>
    <d v="2024-11-06T00:00:00"/>
    <x v="310"/>
    <n v="2300"/>
    <d v="1902-03-29T23:00:00"/>
    <m/>
    <n v="30.279"/>
    <n v="0"/>
    <n v="2.0129999999999999"/>
    <n v="282.18799999999999"/>
    <n v="-1.1279999999999999"/>
    <n v="94.4"/>
    <n v="0.17799999999999999"/>
    <n v="0.218"/>
    <n v="0"/>
    <n v="0.625"/>
    <m/>
    <m/>
    <m/>
    <m/>
    <n v="3112300"/>
    <n v="0"/>
    <n v="0"/>
    <s v=""/>
    <s v=""/>
    <s v=""/>
  </r>
  <r>
    <d v="2024-11-06T00:00:00"/>
    <x v="310"/>
    <n v="2400"/>
    <d v="1902-03-30T00:00:00"/>
    <m/>
    <n v="30.161999999999999"/>
    <n v="0"/>
    <n v="2.0129999999999999"/>
    <n v="242.87799999999999"/>
    <n v="-2.16"/>
    <n v="93.8"/>
    <n v="0.17799999999999999"/>
    <n v="0.218"/>
    <n v="0"/>
    <n v="0.625"/>
    <m/>
    <m/>
    <m/>
    <m/>
    <n v="3112400"/>
    <n v="0"/>
    <n v="0"/>
    <n v="0.17799999999999999"/>
    <n v="0.218"/>
    <n v="0.30199999999999999"/>
  </r>
  <r>
    <d v="2024-11-07T00:00:00"/>
    <x v="311"/>
    <n v="100"/>
    <d v="1902-03-30T01:00:00"/>
    <m/>
    <n v="30.161999999999999"/>
    <n v="0"/>
    <n v="2.516"/>
    <n v="242.87799999999999"/>
    <n v="-1.327"/>
    <n v="94.5"/>
    <n v="0.17799999999999999"/>
    <n v="0.218"/>
    <n v="0"/>
    <n v="0.625"/>
    <m/>
    <m/>
    <m/>
    <m/>
    <n v="3120100"/>
    <n v="0"/>
    <n v="0"/>
    <s v=""/>
    <s v=""/>
    <s v=""/>
  </r>
  <r>
    <d v="2024-11-07T00:00:00"/>
    <x v="311"/>
    <n v="200"/>
    <d v="1902-03-30T02:00:00"/>
    <m/>
    <n v="30.161999999999999"/>
    <n v="0"/>
    <n v="3.02"/>
    <n v="179.702"/>
    <n v="-1.6990000000000001"/>
    <n v="93.4"/>
    <n v="0.17799999999999999"/>
    <n v="0.218"/>
    <n v="0"/>
    <n v="0.625"/>
    <m/>
    <m/>
    <m/>
    <m/>
    <n v="3120200"/>
    <n v="0"/>
    <n v="0"/>
    <s v=""/>
    <s v=""/>
    <s v=""/>
  </r>
  <r>
    <d v="2024-11-07T00:00:00"/>
    <x v="311"/>
    <n v="300"/>
    <d v="1902-03-30T03:00:00"/>
    <m/>
    <n v="29.928000000000001"/>
    <n v="0"/>
    <n v="3.02"/>
    <n v="167.06700000000001"/>
    <n v="-2.4790000000000001"/>
    <n v="94.7"/>
    <n v="0.17799999999999999"/>
    <n v="0.218"/>
    <n v="0"/>
    <n v="0.625"/>
    <m/>
    <m/>
    <m/>
    <m/>
    <n v="3120300"/>
    <n v="0"/>
    <n v="0"/>
    <s v=""/>
    <s v=""/>
    <s v=""/>
  </r>
  <r>
    <d v="2024-11-07T00:00:00"/>
    <x v="311"/>
    <n v="400"/>
    <d v="1902-03-30T04:00:00"/>
    <m/>
    <n v="29.811"/>
    <n v="0"/>
    <n v="2.0129999999999999"/>
    <n v="190.93299999999999"/>
    <n v="-3.39"/>
    <n v="95.7"/>
    <n v="0.17799999999999999"/>
    <n v="0.218"/>
    <n v="0"/>
    <n v="0.625"/>
    <m/>
    <m/>
    <m/>
    <m/>
    <n v="3120400"/>
    <n v="0"/>
    <n v="0"/>
    <s v=""/>
    <s v=""/>
    <s v=""/>
  </r>
  <r>
    <d v="2024-11-07T00:00:00"/>
    <x v="311"/>
    <n v="500"/>
    <d v="1902-03-30T05:00:00"/>
    <m/>
    <n v="29.693999999999999"/>
    <n v="0.503"/>
    <n v="3.02"/>
    <n v="304.65100000000001"/>
    <n v="-3.4489999999999998"/>
    <n v="97.2"/>
    <n v="0.17799999999999999"/>
    <n v="0.219"/>
    <n v="0"/>
    <n v="0.625"/>
    <m/>
    <m/>
    <m/>
    <m/>
    <n v="3120500"/>
    <n v="0"/>
    <n v="0"/>
    <s v=""/>
    <s v=""/>
    <s v=""/>
  </r>
  <r>
    <d v="2024-11-07T00:00:00"/>
    <x v="311"/>
    <n v="600"/>
    <d v="1902-03-30T06:00:00"/>
    <m/>
    <n v="29.811"/>
    <n v="2.0129999999999999"/>
    <n v="6.0389999999999997"/>
    <n v="328.51799999999997"/>
    <n v="-5.4180000000000001"/>
    <n v="96.3"/>
    <n v="0.17799999999999999"/>
    <n v="0.218"/>
    <n v="0"/>
    <n v="0.625"/>
    <m/>
    <m/>
    <m/>
    <m/>
    <n v="3120600"/>
    <n v="0"/>
    <n v="0"/>
    <s v=""/>
    <s v=""/>
    <s v=""/>
  </r>
  <r>
    <d v="2024-11-07T00:00:00"/>
    <x v="311"/>
    <n v="700"/>
    <d v="1902-03-30T07:00:00"/>
    <m/>
    <n v="29.811"/>
    <n v="3.5230000000000001"/>
    <n v="8.0519999999999996"/>
    <n v="324.30599999999998"/>
    <n v="-5.0179999999999998"/>
    <n v="96.3"/>
    <n v="0.17799999999999999"/>
    <n v="0.219"/>
    <n v="0"/>
    <n v="3.125"/>
    <m/>
    <m/>
    <m/>
    <m/>
    <n v="3120700"/>
    <n v="0"/>
    <n v="3.1"/>
    <s v=""/>
    <s v=""/>
    <s v=""/>
  </r>
  <r>
    <d v="2024-11-07T00:00:00"/>
    <x v="311"/>
    <n v="800"/>
    <d v="1902-03-30T08:00:00"/>
    <m/>
    <n v="29.928000000000001"/>
    <n v="3.02"/>
    <n v="7.5490000000000004"/>
    <n v="325.70999999999998"/>
    <n v="-3.2709999999999999"/>
    <n v="95.3"/>
    <n v="0.17799999999999999"/>
    <n v="0.219"/>
    <n v="0"/>
    <n v="63.125"/>
    <m/>
    <m/>
    <m/>
    <m/>
    <n v="3120800"/>
    <n v="45.3"/>
    <n v="63.1"/>
    <s v=""/>
    <s v=""/>
    <s v=""/>
  </r>
  <r>
    <d v="2024-11-07T00:00:00"/>
    <x v="311"/>
    <n v="900"/>
    <d v="1902-03-30T09:00:00"/>
    <m/>
    <n v="29.343"/>
    <n v="3.02"/>
    <n v="7.0460000000000003"/>
    <n v="325.70999999999998"/>
    <n v="-2.3340000000000001"/>
    <n v="92.4"/>
    <n v="0.17799999999999999"/>
    <n v="0.219"/>
    <n v="0"/>
    <n v="178.125"/>
    <m/>
    <m/>
    <m/>
    <m/>
    <n v="3120900"/>
    <n v="177"/>
    <n v="178.1"/>
    <s v=""/>
    <s v=""/>
    <s v=""/>
  </r>
  <r>
    <d v="2024-11-07T00:00:00"/>
    <x v="311"/>
    <n v="1000"/>
    <d v="1902-03-30T10:00:00"/>
    <m/>
    <n v="28.757999999999999"/>
    <n v="2.0129999999999999"/>
    <n v="6.5430000000000001"/>
    <n v="327.11399999999998"/>
    <n v="-3.2000000000000001E-2"/>
    <n v="88.8"/>
    <n v="0.17799999999999999"/>
    <n v="0.219"/>
    <n v="0"/>
    <n v="290.625"/>
    <m/>
    <m/>
    <m/>
    <m/>
    <n v="3121000"/>
    <n v="294.7"/>
    <n v="290.60000000000002"/>
    <s v=""/>
    <s v=""/>
    <s v=""/>
  </r>
  <r>
    <d v="2024-11-07T00:00:00"/>
    <x v="311"/>
    <n v="1100"/>
    <d v="1902-03-30T11:00:00"/>
    <m/>
    <n v="28.640999999999998"/>
    <n v="1.0069999999999999"/>
    <n v="5.5359999999999996"/>
    <n v="343.96100000000001"/>
    <n v="2.1280000000000001"/>
    <n v="82.9"/>
    <n v="0.17799999999999999"/>
    <n v="0.219"/>
    <n v="0.8"/>
    <n v="399.375"/>
    <m/>
    <m/>
    <m/>
    <m/>
    <n v="3121100"/>
    <n v="373"/>
    <n v="399.4"/>
    <s v=""/>
    <s v=""/>
    <s v=""/>
  </r>
  <r>
    <d v="2024-11-07T00:00:00"/>
    <x v="311"/>
    <n v="1200"/>
    <d v="1902-03-30T12:00:00"/>
    <m/>
    <n v="28.640999999999998"/>
    <n v="0.503"/>
    <n v="3.5230000000000001"/>
    <n v="349.57600000000002"/>
    <n v="3.88"/>
    <n v="78.599999999999994"/>
    <n v="0.17599999999999999"/>
    <n v="0.219"/>
    <n v="1.8"/>
    <n v="411.875"/>
    <m/>
    <m/>
    <m/>
    <m/>
    <n v="3121200"/>
    <n v="402"/>
    <n v="411.9"/>
    <s v=""/>
    <s v=""/>
    <s v=""/>
  </r>
  <r>
    <d v="2024-11-07T00:00:00"/>
    <x v="311"/>
    <n v="1300"/>
    <d v="1902-03-30T13:00:00"/>
    <m/>
    <n v="28.875"/>
    <n v="0.503"/>
    <n v="4.0259999999999998"/>
    <n v="332.72899999999998"/>
    <n v="1.153"/>
    <n v="78.400000000000006"/>
    <n v="0.17799999999999999"/>
    <n v="0.22"/>
    <n v="0"/>
    <n v="330.625"/>
    <m/>
    <m/>
    <m/>
    <m/>
    <n v="3121300"/>
    <n v="379"/>
    <n v="330.6"/>
    <s v=""/>
    <s v=""/>
    <s v=""/>
  </r>
  <r>
    <d v="2024-11-07T00:00:00"/>
    <x v="311"/>
    <n v="1400"/>
    <d v="1902-03-30T14:00:00"/>
    <m/>
    <n v="28.056000000000001"/>
    <n v="0"/>
    <n v="3.02"/>
    <n v="331.32499999999999"/>
    <n v="3.1419999999999999"/>
    <n v="86.2"/>
    <n v="0.17799999999999999"/>
    <n v="0.22"/>
    <n v="0"/>
    <n v="180.625"/>
    <m/>
    <m/>
    <m/>
    <m/>
    <n v="3121400"/>
    <n v="306.5"/>
    <n v="180.6"/>
    <s v=""/>
    <s v=""/>
    <s v=""/>
  </r>
  <r>
    <d v="2024-11-07T00:00:00"/>
    <x v="311"/>
    <n v="1500"/>
    <d v="1902-03-30T15:00:00"/>
    <m/>
    <n v="28.407"/>
    <n v="0"/>
    <n v="1.51"/>
    <n v="297.63099999999997"/>
    <n v="2.903"/>
    <n v="86.6"/>
    <n v="0.17899999999999999"/>
    <n v="0.22"/>
    <n v="0"/>
    <n v="106.875"/>
    <m/>
    <m/>
    <m/>
    <m/>
    <n v="3121500"/>
    <n v="192.5"/>
    <n v="106.9"/>
    <s v=""/>
    <s v=""/>
    <s v=""/>
  </r>
  <r>
    <d v="2024-11-07T00:00:00"/>
    <x v="311"/>
    <n v="1600"/>
    <d v="1902-03-30T16:00:00"/>
    <m/>
    <n v="28.875"/>
    <n v="0"/>
    <n v="1.51"/>
    <n v="241.47499999999999"/>
    <n v="1.3979999999999999"/>
    <n v="88.4"/>
    <n v="0.17899999999999999"/>
    <n v="0.22"/>
    <n v="0"/>
    <n v="23.125"/>
    <m/>
    <m/>
    <m/>
    <m/>
    <n v="3121600"/>
    <n v="59.7"/>
    <n v="23.1"/>
    <s v=""/>
    <s v=""/>
    <s v=""/>
  </r>
  <r>
    <d v="2024-11-07T00:00:00"/>
    <x v="311"/>
    <n v="1700"/>
    <d v="1902-03-30T17:00:00"/>
    <m/>
    <n v="28.29"/>
    <n v="0"/>
    <n v="2.0129999999999999"/>
    <n v="270.95699999999999"/>
    <n v="0.13500000000000001"/>
    <n v="93.3"/>
    <n v="0.17899999999999999"/>
    <n v="0.22"/>
    <n v="0"/>
    <n v="5.625"/>
    <m/>
    <m/>
    <m/>
    <m/>
    <n v="3121700"/>
    <n v="0"/>
    <n v="5.6"/>
    <s v=""/>
    <s v=""/>
    <s v=""/>
  </r>
  <r>
    <d v="2024-11-07T00:00:00"/>
    <x v="311"/>
    <n v="1800"/>
    <d v="1902-03-30T18:00:00"/>
    <m/>
    <n v="27.939"/>
    <n v="0"/>
    <n v="2.0129999999999999"/>
    <n v="307.459"/>
    <n v="1.3979999999999999"/>
    <n v="93.3"/>
    <n v="0.17899999999999999"/>
    <n v="0.22"/>
    <n v="0"/>
    <n v="0.625"/>
    <m/>
    <m/>
    <m/>
    <m/>
    <n v="3121800"/>
    <n v="0"/>
    <n v="0"/>
    <s v=""/>
    <s v=""/>
    <s v=""/>
  </r>
  <r>
    <d v="2024-11-07T00:00:00"/>
    <x v="311"/>
    <n v="1900"/>
    <d v="1902-03-30T19:00:00"/>
    <m/>
    <n v="27.939"/>
    <n v="0"/>
    <n v="2.516"/>
    <n v="308.863"/>
    <n v="0.16300000000000001"/>
    <n v="94.6"/>
    <n v="0.17899999999999999"/>
    <n v="0.22"/>
    <n v="0"/>
    <n v="0.625"/>
    <m/>
    <m/>
    <m/>
    <m/>
    <n v="3121900"/>
    <n v="0"/>
    <n v="0"/>
    <s v=""/>
    <s v=""/>
    <s v=""/>
  </r>
  <r>
    <d v="2024-11-07T00:00:00"/>
    <x v="311"/>
    <n v="2000"/>
    <d v="1902-03-30T20:00:00"/>
    <m/>
    <n v="28.056000000000001"/>
    <n v="1.51"/>
    <n v="5.5359999999999996"/>
    <n v="334.13299999999998"/>
    <n v="-0.42299999999999999"/>
    <n v="92.3"/>
    <n v="0.17799999999999999"/>
    <n v="0.22"/>
    <n v="0"/>
    <n v="0.625"/>
    <m/>
    <m/>
    <m/>
    <m/>
    <n v="3122000"/>
    <n v="0"/>
    <n v="0"/>
    <s v=""/>
    <s v=""/>
    <s v=""/>
  </r>
  <r>
    <d v="2024-11-07T00:00:00"/>
    <x v="311"/>
    <n v="2100"/>
    <d v="1902-03-30T21:00:00"/>
    <m/>
    <n v="27.821999999999999"/>
    <n v="3.5230000000000001"/>
    <n v="8.0519999999999996"/>
    <n v="328.51799999999997"/>
    <n v="-2.6829999999999998"/>
    <n v="88.9"/>
    <n v="0.17799999999999999"/>
    <n v="0.22"/>
    <n v="0"/>
    <n v="0.625"/>
    <m/>
    <m/>
    <m/>
    <m/>
    <n v="3122100"/>
    <n v="0"/>
    <n v="0"/>
    <s v=""/>
    <s v=""/>
    <s v=""/>
  </r>
  <r>
    <d v="2024-11-07T00:00:00"/>
    <x v="311"/>
    <n v="2200"/>
    <d v="1902-03-30T22:00:00"/>
    <m/>
    <n v="27.939"/>
    <n v="3.5230000000000001"/>
    <n v="7.0460000000000003"/>
    <n v="328.51799999999997"/>
    <n v="-2.7709999999999999"/>
    <n v="88.2"/>
    <n v="0.17799999999999999"/>
    <n v="0.22"/>
    <n v="0"/>
    <n v="0.625"/>
    <m/>
    <m/>
    <m/>
    <m/>
    <n v="3122200"/>
    <n v="0"/>
    <n v="0"/>
    <s v=""/>
    <s v=""/>
    <s v=""/>
  </r>
  <r>
    <d v="2024-11-07T00:00:00"/>
    <x v="311"/>
    <n v="2300"/>
    <d v="1902-03-30T23:00:00"/>
    <m/>
    <n v="27.588000000000001"/>
    <n v="3.5230000000000001"/>
    <n v="7.5490000000000004"/>
    <n v="329.92200000000003"/>
    <n v="-2.6539999999999999"/>
    <n v="88.2"/>
    <n v="0.17799999999999999"/>
    <n v="0.22"/>
    <n v="0"/>
    <n v="0.625"/>
    <m/>
    <m/>
    <m/>
    <m/>
    <n v="3122300"/>
    <n v="0"/>
    <n v="0"/>
    <s v=""/>
    <s v=""/>
    <s v=""/>
  </r>
  <r>
    <d v="2024-11-07T00:00:00"/>
    <x v="311"/>
    <n v="2400"/>
    <d v="1902-03-31T00:00:00"/>
    <m/>
    <n v="27.704999999999998"/>
    <n v="3.5230000000000001"/>
    <n v="7.0460000000000003"/>
    <n v="328.51799999999997"/>
    <n v="-2.3340000000000001"/>
    <n v="87.2"/>
    <n v="0.17799999999999999"/>
    <n v="0.22"/>
    <n v="0"/>
    <n v="0.625"/>
    <m/>
    <m/>
    <m/>
    <m/>
    <n v="3122400"/>
    <n v="0"/>
    <n v="0"/>
    <n v="0.17799999999999999"/>
    <n v="0.22"/>
    <n v="0.27700000000000002"/>
  </r>
  <r>
    <d v="2024-11-08T00:00:00"/>
    <x v="312"/>
    <n v="100"/>
    <d v="1902-03-31T01:00:00"/>
    <m/>
    <n v="27.588000000000001"/>
    <n v="2.516"/>
    <n v="6.0389999999999997"/>
    <n v="329.92200000000003"/>
    <n v="-2.5960000000000001"/>
    <n v="87.2"/>
    <n v="0.17799999999999999"/>
    <n v="0.22"/>
    <n v="0"/>
    <n v="0.625"/>
    <m/>
    <m/>
    <m/>
    <m/>
    <n v="3130100"/>
    <n v="0"/>
    <n v="0"/>
    <s v=""/>
    <s v=""/>
    <s v=""/>
  </r>
  <r>
    <d v="2024-11-08T00:00:00"/>
    <x v="312"/>
    <n v="200"/>
    <d v="1902-03-31T02:00:00"/>
    <m/>
    <n v="27.588000000000001"/>
    <n v="2.0129999999999999"/>
    <n v="5.0330000000000004"/>
    <n v="332.72899999999998"/>
    <n v="-2.625"/>
    <n v="88.6"/>
    <n v="0.17799999999999999"/>
    <n v="0.22"/>
    <n v="0"/>
    <n v="0.625"/>
    <m/>
    <m/>
    <m/>
    <m/>
    <n v="3130200"/>
    <n v="0"/>
    <n v="0"/>
    <s v=""/>
    <s v=""/>
    <s v=""/>
  </r>
  <r>
    <d v="2024-11-08T00:00:00"/>
    <x v="312"/>
    <n v="300"/>
    <d v="1902-03-31T03:00:00"/>
    <m/>
    <n v="27.471"/>
    <n v="2.516"/>
    <n v="7.5490000000000004"/>
    <n v="327.11399999999998"/>
    <n v="-3.0350000000000001"/>
    <n v="87"/>
    <n v="0.17799999999999999"/>
    <n v="0.22"/>
    <n v="0"/>
    <n v="0.625"/>
    <m/>
    <m/>
    <m/>
    <m/>
    <n v="3130300"/>
    <n v="0"/>
    <n v="0"/>
    <s v=""/>
    <s v=""/>
    <s v=""/>
  </r>
  <r>
    <d v="2024-11-08T00:00:00"/>
    <x v="312"/>
    <n v="400"/>
    <d v="1902-03-31T04:00:00"/>
    <m/>
    <n v="27.471"/>
    <n v="2.516"/>
    <n v="8.0519999999999996"/>
    <n v="331.32499999999999"/>
    <n v="-3.2709999999999999"/>
    <n v="86.5"/>
    <n v="0.17799999999999999"/>
    <n v="0.22"/>
    <n v="0"/>
    <n v="0.625"/>
    <m/>
    <m/>
    <m/>
    <m/>
    <n v="3130400"/>
    <n v="0"/>
    <n v="0"/>
    <s v=""/>
    <s v=""/>
    <s v=""/>
  </r>
  <r>
    <d v="2024-11-08T00:00:00"/>
    <x v="312"/>
    <n v="500"/>
    <d v="1902-03-31T05:00:00"/>
    <m/>
    <n v="27.471"/>
    <n v="1.51"/>
    <n v="5.5359999999999996"/>
    <n v="331.32499999999999"/>
    <n v="-3.1829999999999998"/>
    <n v="87.4"/>
    <n v="0.17799999999999999"/>
    <n v="0.22"/>
    <n v="0"/>
    <n v="0.625"/>
    <m/>
    <m/>
    <m/>
    <m/>
    <n v="3130500"/>
    <n v="0"/>
    <n v="0"/>
    <s v=""/>
    <s v=""/>
    <s v=""/>
  </r>
  <r>
    <d v="2024-11-08T00:00:00"/>
    <x v="312"/>
    <n v="600"/>
    <d v="1902-03-31T06:00:00"/>
    <m/>
    <n v="27.236999999999998"/>
    <n v="2.516"/>
    <n v="8.0519999999999996"/>
    <n v="328.51799999999997"/>
    <n v="-3.5379999999999998"/>
    <n v="86.1"/>
    <n v="0.17799999999999999"/>
    <n v="0.22"/>
    <n v="0"/>
    <n v="0.625"/>
    <m/>
    <m/>
    <m/>
    <m/>
    <n v="3130600"/>
    <n v="0"/>
    <n v="0"/>
    <s v=""/>
    <s v=""/>
    <s v=""/>
  </r>
  <r>
    <d v="2024-11-08T00:00:00"/>
    <x v="312"/>
    <n v="700"/>
    <d v="1902-03-31T07:00:00"/>
    <m/>
    <n v="27.12"/>
    <n v="3.5230000000000001"/>
    <n v="7.5490000000000004"/>
    <n v="331.32499999999999"/>
    <n v="-3.3010000000000002"/>
    <n v="87"/>
    <n v="0.17799999999999999"/>
    <n v="0.22"/>
    <n v="0"/>
    <n v="0.625"/>
    <m/>
    <m/>
    <m/>
    <m/>
    <n v="3130700"/>
    <n v="0"/>
    <n v="0"/>
    <s v=""/>
    <s v=""/>
    <s v=""/>
  </r>
  <r>
    <d v="2024-11-08T00:00:00"/>
    <x v="312"/>
    <n v="800"/>
    <d v="1902-03-31T08:00:00"/>
    <m/>
    <n v="27.12"/>
    <n v="3.02"/>
    <n v="7.0460000000000003"/>
    <n v="322.90199999999999"/>
    <n v="-2.9180000000000001"/>
    <n v="86.6"/>
    <n v="0.17799999999999999"/>
    <n v="0.22"/>
    <n v="0"/>
    <n v="13.125"/>
    <m/>
    <m/>
    <m/>
    <m/>
    <n v="3130800"/>
    <n v="42.5"/>
    <n v="13.1"/>
    <s v=""/>
    <s v=""/>
    <s v=""/>
  </r>
  <r>
    <d v="2024-11-08T00:00:00"/>
    <x v="312"/>
    <n v="900"/>
    <d v="1902-03-31T09:00:00"/>
    <m/>
    <n v="27.12"/>
    <n v="1.51"/>
    <n v="5.5359999999999996"/>
    <n v="328.51799999999997"/>
    <n v="-1.27"/>
    <n v="85.5"/>
    <n v="0.17799999999999999"/>
    <n v="0.22"/>
    <n v="0"/>
    <n v="54.375"/>
    <m/>
    <m/>
    <m/>
    <m/>
    <n v="3130900"/>
    <n v="172.5"/>
    <n v="54.4"/>
    <s v=""/>
    <s v=""/>
    <s v=""/>
  </r>
  <r>
    <d v="2024-11-08T00:00:00"/>
    <x v="312"/>
    <n v="1000"/>
    <d v="1902-03-31T10:00:00"/>
    <m/>
    <n v="27.003"/>
    <n v="1.51"/>
    <n v="5.5359999999999996"/>
    <n v="334.13299999999998"/>
    <n v="-0.17100000000000001"/>
    <n v="83.8"/>
    <n v="0.17799999999999999"/>
    <n v="0.22"/>
    <n v="0"/>
    <n v="121.875"/>
    <m/>
    <m/>
    <m/>
    <m/>
    <n v="3131000"/>
    <n v="289.8"/>
    <n v="121.9"/>
    <s v=""/>
    <s v=""/>
    <s v=""/>
  </r>
  <r>
    <d v="2024-11-08T00:00:00"/>
    <x v="312"/>
    <n v="1100"/>
    <d v="1902-03-31T11:00:00"/>
    <m/>
    <n v="27.12"/>
    <n v="1.0069999999999999"/>
    <n v="4.5289999999999999"/>
    <n v="334.13299999999998"/>
    <n v="1.3440000000000001"/>
    <n v="81.400000000000006"/>
    <n v="0.17799999999999999"/>
    <n v="0.22"/>
    <n v="0"/>
    <n v="213.125"/>
    <m/>
    <m/>
    <m/>
    <m/>
    <n v="3131100"/>
    <n v="367.8"/>
    <n v="213.1"/>
    <s v=""/>
    <s v=""/>
    <s v=""/>
  </r>
  <r>
    <d v="2024-11-08T00:00:00"/>
    <x v="312"/>
    <n v="1200"/>
    <d v="1902-03-31T12:00:00"/>
    <m/>
    <n v="27.003"/>
    <n v="0.503"/>
    <n v="3.5230000000000001"/>
    <n v="338.34500000000003"/>
    <n v="2.956"/>
    <n v="78"/>
    <n v="0.17799999999999999"/>
    <n v="0.221"/>
    <n v="0"/>
    <n v="165.625"/>
    <m/>
    <m/>
    <m/>
    <m/>
    <n v="3131200"/>
    <n v="397"/>
    <n v="165.6"/>
    <s v=""/>
    <s v=""/>
    <s v=""/>
  </r>
  <r>
    <d v="2024-11-08T00:00:00"/>
    <x v="312"/>
    <n v="1300"/>
    <d v="1902-03-31T13:00:00"/>
    <m/>
    <n v="26.535"/>
    <n v="1.0069999999999999"/>
    <n v="4.5289999999999999"/>
    <n v="339.74900000000002"/>
    <n v="1.071"/>
    <n v="77.7"/>
    <n v="0.17799999999999999"/>
    <n v="0.221"/>
    <n v="0"/>
    <n v="140.625"/>
    <m/>
    <m/>
    <m/>
    <m/>
    <n v="3131300"/>
    <n v="374"/>
    <n v="140.6"/>
    <s v=""/>
    <s v=""/>
    <s v=""/>
  </r>
  <r>
    <d v="2024-11-08T00:00:00"/>
    <x v="312"/>
    <n v="1400"/>
    <d v="1902-03-31T14:00:00"/>
    <m/>
    <n v="26.885999999999999"/>
    <n v="1.0069999999999999"/>
    <n v="4.0259999999999998"/>
    <n v="336.94099999999997"/>
    <n v="1.5069999999999999"/>
    <n v="80"/>
    <n v="0.17799999999999999"/>
    <n v="0.221"/>
    <n v="0"/>
    <n v="136.875"/>
    <m/>
    <m/>
    <m/>
    <m/>
    <n v="3131400"/>
    <n v="301.5"/>
    <n v="136.9"/>
    <s v=""/>
    <s v=""/>
    <s v=""/>
  </r>
  <r>
    <d v="2024-11-08T00:00:00"/>
    <x v="312"/>
    <n v="1500"/>
    <d v="1902-03-31T15:00:00"/>
    <m/>
    <n v="26.535"/>
    <n v="2.0129999999999999"/>
    <n v="6.0389999999999997"/>
    <n v="336.94099999999997"/>
    <n v="2.4E-2"/>
    <n v="78.400000000000006"/>
    <n v="0.17799999999999999"/>
    <n v="0.221"/>
    <n v="0"/>
    <n v="98.125"/>
    <m/>
    <m/>
    <m/>
    <m/>
    <n v="3131500"/>
    <n v="188.2"/>
    <n v="98.1"/>
    <s v=""/>
    <s v=""/>
    <s v=""/>
  </r>
  <r>
    <d v="2024-11-08T00:00:00"/>
    <x v="312"/>
    <n v="1600"/>
    <d v="1902-03-31T16:00:00"/>
    <m/>
    <n v="26.652000000000001"/>
    <n v="2.516"/>
    <n v="6.0389999999999997"/>
    <n v="338.34500000000003"/>
    <n v="-0.84499999999999997"/>
    <n v="81.7"/>
    <n v="0.17799999999999999"/>
    <n v="0.221"/>
    <n v="0"/>
    <n v="25.625"/>
    <m/>
    <m/>
    <m/>
    <m/>
    <n v="3131600"/>
    <n v="56.2"/>
    <n v="25.6"/>
    <s v=""/>
    <s v=""/>
    <s v=""/>
  </r>
  <r>
    <d v="2024-11-08T00:00:00"/>
    <x v="312"/>
    <n v="1700"/>
    <d v="1902-03-31T17:00:00"/>
    <m/>
    <n v="26.417999999999999"/>
    <n v="1.51"/>
    <n v="6.0389999999999997"/>
    <n v="339.74900000000002"/>
    <n v="0.27300000000000002"/>
    <n v="79.599999999999994"/>
    <n v="0.17799999999999999"/>
    <n v="0.221"/>
    <n v="0"/>
    <n v="0.625"/>
    <m/>
    <m/>
    <m/>
    <m/>
    <n v="3131700"/>
    <n v="0"/>
    <n v="0"/>
    <s v=""/>
    <s v=""/>
    <s v=""/>
  </r>
  <r>
    <d v="2024-11-08T00:00:00"/>
    <x v="312"/>
    <n v="1800"/>
    <d v="1902-03-31T18:00:00"/>
    <m/>
    <n v="26.535"/>
    <n v="2.516"/>
    <n v="7.0460000000000003"/>
    <n v="329.92200000000003"/>
    <n v="-0.81699999999999995"/>
    <n v="79.2"/>
    <n v="0.17799999999999999"/>
    <n v="0.221"/>
    <n v="0"/>
    <n v="0.625"/>
    <m/>
    <m/>
    <m/>
    <m/>
    <n v="3131800"/>
    <n v="0"/>
    <n v="0"/>
    <s v=""/>
    <s v=""/>
    <s v=""/>
  </r>
  <r>
    <d v="2024-11-08T00:00:00"/>
    <x v="312"/>
    <n v="1900"/>
    <d v="1902-03-31T19:00:00"/>
    <m/>
    <n v="26.535"/>
    <n v="2.516"/>
    <n v="6.5430000000000001"/>
    <n v="332.72899999999998"/>
    <n v="-0.67600000000000005"/>
    <n v="80"/>
    <n v="0.17799999999999999"/>
    <n v="0.221"/>
    <n v="0"/>
    <n v="0.625"/>
    <m/>
    <m/>
    <m/>
    <m/>
    <n v="3131900"/>
    <n v="0"/>
    <n v="0"/>
    <s v=""/>
    <s v=""/>
    <s v=""/>
  </r>
  <r>
    <d v="2024-11-08T00:00:00"/>
    <x v="312"/>
    <n v="2000"/>
    <d v="1902-03-31T20:00:00"/>
    <m/>
    <n v="26.535"/>
    <n v="1.51"/>
    <n v="5.0330000000000004"/>
    <n v="346.76900000000001"/>
    <n v="0.88"/>
    <n v="78.5"/>
    <n v="0.17799999999999999"/>
    <n v="0.221"/>
    <n v="0"/>
    <n v="0.625"/>
    <m/>
    <m/>
    <m/>
    <m/>
    <n v="3132000"/>
    <n v="0"/>
    <n v="0"/>
    <s v=""/>
    <s v=""/>
    <s v=""/>
  </r>
  <r>
    <d v="2024-11-08T00:00:00"/>
    <x v="312"/>
    <n v="2100"/>
    <d v="1902-03-31T21:00:00"/>
    <m/>
    <n v="25.95"/>
    <n v="1.0069999999999999"/>
    <n v="4.5289999999999999"/>
    <n v="341.15300000000002"/>
    <n v="-4.0000000000000001E-3"/>
    <n v="79"/>
    <n v="0.17899999999999999"/>
    <n v="0.221"/>
    <n v="0"/>
    <n v="0.625"/>
    <m/>
    <m/>
    <m/>
    <m/>
    <n v="3132100"/>
    <n v="0"/>
    <n v="0"/>
    <s v=""/>
    <s v=""/>
    <s v=""/>
  </r>
  <r>
    <d v="2024-11-08T00:00:00"/>
    <x v="312"/>
    <n v="2200"/>
    <d v="1902-03-31T22:00:00"/>
    <m/>
    <n v="26.184000000000001"/>
    <n v="1.51"/>
    <n v="4.5289999999999999"/>
    <n v="324.30599999999998"/>
    <n v="-0.70399999999999996"/>
    <n v="83.1"/>
    <n v="0.17799999999999999"/>
    <n v="0.221"/>
    <n v="0"/>
    <n v="0.625"/>
    <m/>
    <m/>
    <m/>
    <m/>
    <n v="3132200"/>
    <n v="0"/>
    <n v="0"/>
    <s v=""/>
    <s v=""/>
    <s v=""/>
  </r>
  <r>
    <d v="2024-11-08T00:00:00"/>
    <x v="312"/>
    <n v="2300"/>
    <d v="1902-03-31T23:00:00"/>
    <m/>
    <n v="26.300999999999998"/>
    <n v="1.51"/>
    <n v="5.5359999999999996"/>
    <n v="324.30599999999998"/>
    <n v="-1.0429999999999999"/>
    <n v="83.9"/>
    <n v="0.17899999999999999"/>
    <n v="0.222"/>
    <n v="0"/>
    <n v="0.625"/>
    <m/>
    <m/>
    <m/>
    <m/>
    <n v="3132300"/>
    <n v="0"/>
    <n v="0"/>
    <s v=""/>
    <s v=""/>
    <s v=""/>
  </r>
  <r>
    <d v="2024-11-08T00:00:00"/>
    <x v="312"/>
    <n v="2400"/>
    <d v="1902-04-01T00:00:00"/>
    <m/>
    <n v="25.95"/>
    <n v="0.503"/>
    <n v="4.0259999999999998"/>
    <n v="314.47800000000001"/>
    <n v="0.66"/>
    <n v="87.8"/>
    <n v="0.17899999999999999"/>
    <n v="0.222"/>
    <n v="0"/>
    <n v="0.625"/>
    <m/>
    <m/>
    <m/>
    <m/>
    <n v="3132400"/>
    <n v="0"/>
    <n v="0"/>
    <n v="0.17899999999999999"/>
    <n v="0.222"/>
    <n v="0.26"/>
  </r>
  <r>
    <d v="2024-11-09T00:00:00"/>
    <x v="313"/>
    <n v="100"/>
    <d v="1902-04-01T01:00:00"/>
    <m/>
    <n v="25.716000000000001"/>
    <n v="0"/>
    <n v="1.0069999999999999"/>
    <n v="314.47800000000001"/>
    <n v="1.18"/>
    <n v="87.7"/>
    <n v="0.17899999999999999"/>
    <n v="0.222"/>
    <n v="0"/>
    <n v="0.625"/>
    <m/>
    <m/>
    <m/>
    <m/>
    <n v="3140100"/>
    <n v="0"/>
    <n v="0"/>
    <s v=""/>
    <s v=""/>
    <s v=""/>
  </r>
  <r>
    <d v="2024-11-09T00:00:00"/>
    <x v="313"/>
    <n v="200"/>
    <d v="1902-04-01T02:00:00"/>
    <m/>
    <n v="25.832999999999998"/>
    <n v="0"/>
    <n v="1.0069999999999999"/>
    <n v="327.11399999999998"/>
    <n v="1.8859999999999999"/>
    <n v="87.7"/>
    <n v="0.17899999999999999"/>
    <n v="0.222"/>
    <n v="0"/>
    <n v="0.625"/>
    <m/>
    <m/>
    <m/>
    <m/>
    <n v="3140200"/>
    <n v="0"/>
    <n v="0"/>
    <s v=""/>
    <s v=""/>
    <s v=""/>
  </r>
  <r>
    <d v="2024-11-09T00:00:00"/>
    <x v="313"/>
    <n v="300"/>
    <d v="1902-04-01T03:00:00"/>
    <m/>
    <n v="26.300999999999998"/>
    <n v="0"/>
    <n v="1.0069999999999999"/>
    <n v="227.435"/>
    <n v="0.85199999999999998"/>
    <n v="85.6"/>
    <n v="0.17899999999999999"/>
    <n v="0.222"/>
    <n v="0"/>
    <n v="0.625"/>
    <m/>
    <m/>
    <m/>
    <m/>
    <n v="3140300"/>
    <n v="0"/>
    <n v="0"/>
    <s v=""/>
    <s v=""/>
    <s v=""/>
  </r>
  <r>
    <d v="2024-11-09T00:00:00"/>
    <x v="313"/>
    <n v="400"/>
    <d v="1902-04-01T04:00:00"/>
    <m/>
    <n v="25.599"/>
    <n v="0"/>
    <n v="1.0069999999999999"/>
    <n v="303.24700000000001"/>
    <n v="1.3979999999999999"/>
    <n v="86.8"/>
    <n v="0.17899999999999999"/>
    <n v="0.222"/>
    <n v="0"/>
    <n v="0.625"/>
    <m/>
    <m/>
    <m/>
    <m/>
    <n v="3140400"/>
    <n v="0"/>
    <n v="0"/>
    <s v=""/>
    <s v=""/>
    <s v=""/>
  </r>
  <r>
    <d v="2024-11-09T00:00:00"/>
    <x v="313"/>
    <n v="500"/>
    <d v="1902-04-01T05:00:00"/>
    <m/>
    <n v="25.95"/>
    <n v="0"/>
    <n v="0.503"/>
    <n v="1.4039999999999999"/>
    <n v="0.66"/>
    <n v="88.8"/>
    <n v="0.18"/>
    <n v="0.222"/>
    <n v="0.2"/>
    <n v="0.625"/>
    <m/>
    <m/>
    <m/>
    <m/>
    <n v="3140500"/>
    <n v="0"/>
    <n v="0"/>
    <s v=""/>
    <s v=""/>
    <s v=""/>
  </r>
  <r>
    <d v="2024-11-09T00:00:00"/>
    <x v="313"/>
    <n v="600"/>
    <d v="1902-04-01T06:00:00"/>
    <m/>
    <n v="25.95"/>
    <n v="0"/>
    <n v="0.503"/>
    <n v="329.92200000000003"/>
    <n v="0.55000000000000004"/>
    <n v="90.2"/>
    <n v="0.18"/>
    <n v="0.223"/>
    <n v="0"/>
    <n v="0.625"/>
    <m/>
    <m/>
    <m/>
    <m/>
    <n v="3140600"/>
    <n v="0"/>
    <n v="0"/>
    <s v=""/>
    <s v=""/>
    <s v=""/>
  </r>
  <r>
    <d v="2024-11-09T00:00:00"/>
    <x v="313"/>
    <n v="700"/>
    <d v="1902-04-01T07:00:00"/>
    <m/>
    <n v="25.716000000000001"/>
    <n v="0"/>
    <n v="1.51"/>
    <n v="355.19200000000001"/>
    <n v="-0.45100000000000001"/>
    <n v="90.3"/>
    <n v="0.18"/>
    <n v="0.223"/>
    <n v="0"/>
    <n v="0.625"/>
    <m/>
    <m/>
    <m/>
    <m/>
    <n v="3140700"/>
    <n v="0"/>
    <n v="0"/>
    <s v=""/>
    <s v=""/>
    <s v=""/>
  </r>
  <r>
    <d v="2024-11-09T00:00:00"/>
    <x v="313"/>
    <n v="800"/>
    <d v="1902-04-01T08:00:00"/>
    <m/>
    <n v="25.364999999999998"/>
    <n v="0"/>
    <n v="2.0129999999999999"/>
    <n v="57.561"/>
    <n v="0.107"/>
    <n v="91.3"/>
    <n v="0.18"/>
    <n v="0.223"/>
    <n v="0"/>
    <n v="13.125"/>
    <m/>
    <m/>
    <m/>
    <m/>
    <n v="3140800"/>
    <n v="39.700000000000003"/>
    <n v="13.1"/>
    <s v=""/>
    <s v=""/>
    <s v=""/>
  </r>
  <r>
    <d v="2024-11-09T00:00:00"/>
    <x v="313"/>
    <n v="900"/>
    <d v="1902-04-01T09:00:00"/>
    <m/>
    <n v="25.131"/>
    <n v="0"/>
    <n v="1.51"/>
    <n v="126.35299999999999"/>
    <n v="0.35599999999999998"/>
    <n v="93"/>
    <n v="0.18"/>
    <n v="0.223"/>
    <n v="0"/>
    <n v="59.375"/>
    <m/>
    <m/>
    <m/>
    <m/>
    <n v="3140900"/>
    <n v="168.3"/>
    <n v="59.4"/>
    <s v=""/>
    <s v=""/>
    <s v=""/>
  </r>
  <r>
    <d v="2024-11-09T00:00:00"/>
    <x v="313"/>
    <n v="1000"/>
    <d v="1902-04-01T10:00:00"/>
    <m/>
    <n v="25.131"/>
    <n v="0"/>
    <n v="1.51"/>
    <n v="147.41200000000001"/>
    <n v="0.90700000000000003"/>
    <n v="94.1"/>
    <n v="0.182"/>
    <n v="0.223"/>
    <n v="0.6"/>
    <n v="83.125"/>
    <m/>
    <m/>
    <m/>
    <m/>
    <n v="3141000"/>
    <n v="284.8"/>
    <n v="83.1"/>
    <s v=""/>
    <s v=""/>
    <s v=""/>
  </r>
  <r>
    <d v="2024-11-09T00:00:00"/>
    <x v="313"/>
    <n v="1100"/>
    <d v="1902-04-01T11:00:00"/>
    <m/>
    <n v="24.077999999999999"/>
    <n v="0"/>
    <n v="1.0069999999999999"/>
    <n v="150.22"/>
    <n v="1.044"/>
    <n v="95.2"/>
    <n v="0.183"/>
    <n v="0.224"/>
    <n v="0.4"/>
    <n v="91.875"/>
    <m/>
    <m/>
    <m/>
    <m/>
    <n v="3141100"/>
    <n v="362.8"/>
    <n v="91.9"/>
    <s v=""/>
    <s v=""/>
    <s v=""/>
  </r>
  <r>
    <d v="2024-11-09T00:00:00"/>
    <x v="313"/>
    <n v="1200"/>
    <d v="1902-04-01T12:00:00"/>
    <m/>
    <n v="24.78"/>
    <n v="0"/>
    <n v="1.51"/>
    <n v="138.988"/>
    <n v="1.099"/>
    <n v="95.1"/>
    <n v="0.183"/>
    <n v="0.224"/>
    <n v="0"/>
    <n v="130.625"/>
    <m/>
    <m/>
    <m/>
    <m/>
    <n v="3141200"/>
    <n v="392"/>
    <n v="130.6"/>
    <s v=""/>
    <s v=""/>
    <s v=""/>
  </r>
  <r>
    <d v="2024-11-09T00:00:00"/>
    <x v="313"/>
    <n v="1300"/>
    <d v="1902-04-01T13:00:00"/>
    <m/>
    <n v="24.663"/>
    <n v="0"/>
    <n v="1.0069999999999999"/>
    <n v="143.19999999999999"/>
    <n v="1.262"/>
    <n v="95.2"/>
    <n v="0.183"/>
    <n v="0.224"/>
    <n v="0"/>
    <n v="105.625"/>
    <m/>
    <m/>
    <m/>
    <m/>
    <n v="3141300"/>
    <n v="369.2"/>
    <n v="105.6"/>
    <s v=""/>
    <s v=""/>
    <s v=""/>
  </r>
  <r>
    <d v="2024-11-09T00:00:00"/>
    <x v="313"/>
    <n v="1400"/>
    <d v="1902-04-01T14:00:00"/>
    <m/>
    <n v="24.663"/>
    <n v="0"/>
    <n v="1.51"/>
    <n v="153.02699999999999"/>
    <n v="0.63200000000000001"/>
    <n v="95.9"/>
    <n v="0.183"/>
    <n v="0.224"/>
    <n v="0"/>
    <n v="63.125"/>
    <m/>
    <m/>
    <m/>
    <m/>
    <n v="3141400"/>
    <n v="296.5"/>
    <n v="63.1"/>
    <s v=""/>
    <s v=""/>
    <s v=""/>
  </r>
  <r>
    <d v="2024-11-09T00:00:00"/>
    <x v="313"/>
    <n v="1500"/>
    <d v="1902-04-01T15:00:00"/>
    <m/>
    <n v="24.428999999999998"/>
    <n v="0"/>
    <n v="2.0129999999999999"/>
    <n v="136.18"/>
    <n v="0.19"/>
    <n v="97.7"/>
    <n v="0.183"/>
    <n v="0.224"/>
    <n v="0"/>
    <n v="31.875"/>
    <m/>
    <m/>
    <m/>
    <m/>
    <n v="3141500"/>
    <n v="183.7"/>
    <n v="31.9"/>
    <s v=""/>
    <s v=""/>
    <s v=""/>
  </r>
  <r>
    <d v="2024-11-09T00:00:00"/>
    <x v="313"/>
    <n v="1600"/>
    <d v="1902-04-01T16:00:00"/>
    <m/>
    <n v="24.312000000000001"/>
    <n v="0"/>
    <n v="1.51"/>
    <n v="167.06700000000001"/>
    <n v="-0.06"/>
    <n v="98.3"/>
    <n v="0.183"/>
    <n v="0.22500000000000001"/>
    <n v="0"/>
    <n v="11.875"/>
    <m/>
    <m/>
    <m/>
    <m/>
    <n v="3141600"/>
    <n v="53"/>
    <n v="11.9"/>
    <s v=""/>
    <s v=""/>
    <s v=""/>
  </r>
  <r>
    <d v="2024-11-09T00:00:00"/>
    <x v="313"/>
    <n v="1700"/>
    <d v="1902-04-01T17:00:00"/>
    <m/>
    <n v="24.195"/>
    <n v="0"/>
    <n v="2.516"/>
    <n v="179.702"/>
    <n v="0.41199999999999998"/>
    <n v="98.4"/>
    <n v="0.183"/>
    <n v="0.224"/>
    <n v="0"/>
    <n v="1.875"/>
    <m/>
    <m/>
    <m/>
    <m/>
    <n v="3141700"/>
    <n v="0"/>
    <n v="1.9"/>
    <s v=""/>
    <s v=""/>
    <s v=""/>
  </r>
  <r>
    <d v="2024-11-09T00:00:00"/>
    <x v="313"/>
    <n v="1800"/>
    <d v="1902-04-01T18:00:00"/>
    <m/>
    <n v="23.844000000000001"/>
    <n v="0"/>
    <n v="2.516"/>
    <n v="195.14500000000001"/>
    <n v="-0.42299999999999999"/>
    <n v="98.3"/>
    <n v="0.183"/>
    <n v="0.22500000000000001"/>
    <n v="0"/>
    <n v="0.625"/>
    <m/>
    <m/>
    <m/>
    <m/>
    <n v="3141800"/>
    <n v="0"/>
    <n v="0"/>
    <s v=""/>
    <s v=""/>
    <s v=""/>
  </r>
  <r>
    <d v="2024-11-09T00:00:00"/>
    <x v="313"/>
    <n v="1900"/>
    <d v="1902-04-01T19:00:00"/>
    <m/>
    <n v="23.844000000000001"/>
    <n v="0"/>
    <n v="0.503"/>
    <n v="161.45099999999999"/>
    <n v="-0.33900000000000002"/>
    <n v="98.7"/>
    <n v="0.184"/>
    <n v="0.22500000000000001"/>
    <n v="0"/>
    <n v="0.625"/>
    <m/>
    <m/>
    <m/>
    <m/>
    <n v="3141900"/>
    <n v="0"/>
    <n v="0"/>
    <s v=""/>
    <s v=""/>
    <s v=""/>
  </r>
  <r>
    <d v="2024-11-09T00:00:00"/>
    <x v="313"/>
    <n v="2000"/>
    <d v="1902-04-01T20:00:00"/>
    <m/>
    <n v="23.492999999999999"/>
    <n v="0"/>
    <n v="1.0069999999999999"/>
    <n v="161.45099999999999"/>
    <n v="-0.17100000000000001"/>
    <n v="98.9"/>
    <n v="0.184"/>
    <n v="0.22500000000000001"/>
    <n v="0"/>
    <n v="0.625"/>
    <m/>
    <m/>
    <m/>
    <m/>
    <n v="3142000"/>
    <n v="0"/>
    <n v="0"/>
    <s v=""/>
    <s v=""/>
    <s v=""/>
  </r>
  <r>
    <d v="2024-11-09T00:00:00"/>
    <x v="313"/>
    <n v="2100"/>
    <d v="1902-04-01T21:00:00"/>
    <m/>
    <n v="22.908000000000001"/>
    <n v="0"/>
    <n v="0.503"/>
    <n v="165.66300000000001"/>
    <n v="-0.36699999999999999"/>
    <n v="99"/>
    <n v="0.184"/>
    <n v="0.22500000000000001"/>
    <n v="0"/>
    <n v="0.625"/>
    <m/>
    <m/>
    <m/>
    <m/>
    <n v="3142100"/>
    <n v="0"/>
    <n v="0"/>
    <s v=""/>
    <s v=""/>
    <s v=""/>
  </r>
  <r>
    <d v="2024-11-09T00:00:00"/>
    <x v="313"/>
    <n v="2200"/>
    <d v="1902-04-01T22:00:00"/>
    <m/>
    <n v="23.141999999999999"/>
    <n v="0"/>
    <n v="2.0129999999999999"/>
    <n v="151.624"/>
    <n v="-0.39500000000000002"/>
    <n v="99.2"/>
    <n v="0.183"/>
    <n v="0.22500000000000001"/>
    <n v="0"/>
    <n v="0.625"/>
    <m/>
    <m/>
    <m/>
    <m/>
    <n v="3142200"/>
    <n v="0"/>
    <n v="0"/>
    <s v=""/>
    <s v=""/>
    <s v=""/>
  </r>
  <r>
    <d v="2024-11-09T00:00:00"/>
    <x v="313"/>
    <n v="2300"/>
    <d v="1902-04-01T23:00:00"/>
    <m/>
    <n v="23.141999999999999"/>
    <n v="0"/>
    <n v="2.516"/>
    <n v="146.00800000000001"/>
    <n v="0.107"/>
    <n v="99.4"/>
    <n v="0.184"/>
    <n v="0.22500000000000001"/>
    <n v="0"/>
    <n v="0.625"/>
    <m/>
    <m/>
    <m/>
    <m/>
    <n v="3142300"/>
    <n v="0"/>
    <n v="0"/>
    <s v=""/>
    <s v=""/>
    <s v=""/>
  </r>
  <r>
    <d v="2024-11-09T00:00:00"/>
    <x v="313"/>
    <n v="2400"/>
    <d v="1902-04-02T00:00:00"/>
    <m/>
    <n v="23.024999999999999"/>
    <n v="1.0069999999999999"/>
    <n v="5.5359999999999996"/>
    <n v="178.298"/>
    <n v="-0.17100000000000001"/>
    <n v="98.6"/>
    <n v="0.183"/>
    <n v="0.22500000000000001"/>
    <n v="0"/>
    <n v="0.625"/>
    <m/>
    <m/>
    <m/>
    <m/>
    <n v="3142400"/>
    <n v="0"/>
    <n v="0"/>
    <n v="0.183"/>
    <n v="0.22500000000000001"/>
    <n v="0.23"/>
  </r>
  <r>
    <d v="2024-11-10T00:00:00"/>
    <x v="314"/>
    <n v="100"/>
    <d v="1902-04-02T01:00:00"/>
    <m/>
    <n v="23.024999999999999"/>
    <n v="0"/>
    <n v="4.0259999999999998"/>
    <n v="179.702"/>
    <n v="-1.5840000000000001"/>
    <n v="97.5"/>
    <n v="0.183"/>
    <n v="0.22500000000000001"/>
    <n v="0"/>
    <n v="0.625"/>
    <m/>
    <m/>
    <m/>
    <m/>
    <n v="3150100"/>
    <n v="0"/>
    <n v="0"/>
    <s v=""/>
    <s v=""/>
    <s v=""/>
  </r>
  <r>
    <d v="2024-11-10T00:00:00"/>
    <x v="314"/>
    <n v="200"/>
    <d v="1902-04-02T02:00:00"/>
    <m/>
    <n v="22.908000000000001"/>
    <n v="0"/>
    <n v="0.503"/>
    <n v="155.83500000000001"/>
    <n v="-1.1279999999999999"/>
    <n v="98.5"/>
    <n v="0.183"/>
    <n v="0.22500000000000001"/>
    <n v="0"/>
    <n v="0.625"/>
    <m/>
    <m/>
    <m/>
    <m/>
    <n v="3150200"/>
    <n v="0"/>
    <n v="0"/>
    <s v=""/>
    <s v=""/>
    <s v=""/>
  </r>
  <r>
    <d v="2024-11-10T00:00:00"/>
    <x v="314"/>
    <n v="300"/>
    <d v="1902-04-02T03:00:00"/>
    <m/>
    <n v="22.673999999999999"/>
    <n v="0"/>
    <n v="0.503"/>
    <n v="162.85499999999999"/>
    <n v="-1.7270000000000001"/>
    <n v="98.8"/>
    <n v="0.183"/>
    <n v="0.22500000000000001"/>
    <n v="0"/>
    <n v="0.625"/>
    <m/>
    <m/>
    <m/>
    <m/>
    <n v="3150300"/>
    <n v="0"/>
    <n v="0"/>
    <s v=""/>
    <s v=""/>
    <s v=""/>
  </r>
  <r>
    <d v="2024-11-10T00:00:00"/>
    <x v="314"/>
    <n v="400"/>
    <d v="1902-04-02T04:00:00"/>
    <m/>
    <n v="22.791"/>
    <n v="0"/>
    <n v="1.0069999999999999"/>
    <n v="286.39999999999998"/>
    <n v="-2.3340000000000001"/>
    <n v="99.1"/>
    <n v="0.183"/>
    <n v="0.22500000000000001"/>
    <n v="0"/>
    <n v="0.625"/>
    <m/>
    <m/>
    <m/>
    <m/>
    <n v="3150400"/>
    <n v="0"/>
    <n v="0"/>
    <s v=""/>
    <s v=""/>
    <s v=""/>
  </r>
  <r>
    <d v="2024-11-10T00:00:00"/>
    <x v="314"/>
    <n v="500"/>
    <d v="1902-04-02T05:00:00"/>
    <m/>
    <n v="22.673999999999999"/>
    <n v="0"/>
    <n v="2.516"/>
    <n v="336.94099999999997"/>
    <n v="-1.929"/>
    <n v="99.4"/>
    <n v="0.183"/>
    <n v="0.22500000000000001"/>
    <n v="0"/>
    <n v="0.625"/>
    <m/>
    <m/>
    <m/>
    <m/>
    <n v="3150500"/>
    <n v="0"/>
    <n v="0"/>
    <s v=""/>
    <s v=""/>
    <s v=""/>
  </r>
  <r>
    <d v="2024-11-10T00:00:00"/>
    <x v="314"/>
    <n v="600"/>
    <d v="1902-04-02T06:00:00"/>
    <m/>
    <n v="22.908000000000001"/>
    <n v="0"/>
    <n v="2.516"/>
    <n v="355.19200000000001"/>
    <n v="-0.76"/>
    <n v="99.1"/>
    <n v="0.183"/>
    <n v="0.22500000000000001"/>
    <n v="0"/>
    <n v="0.625"/>
    <m/>
    <m/>
    <m/>
    <m/>
    <n v="3150600"/>
    <n v="0"/>
    <n v="0"/>
    <s v=""/>
    <s v=""/>
    <s v=""/>
  </r>
  <r>
    <d v="2024-11-10T00:00:00"/>
    <x v="314"/>
    <n v="700"/>
    <d v="1902-04-02T07:00:00"/>
    <m/>
    <n v="22.791"/>
    <n v="0"/>
    <n v="3.02"/>
    <n v="37.905999999999999"/>
    <n v="-0.39500000000000002"/>
    <n v="97.4"/>
    <n v="0.183"/>
    <n v="0.22600000000000001"/>
    <n v="0"/>
    <n v="0.625"/>
    <m/>
    <m/>
    <m/>
    <m/>
    <n v="3150700"/>
    <n v="0"/>
    <n v="0"/>
    <s v=""/>
    <s v=""/>
    <s v=""/>
  </r>
  <r>
    <d v="2024-11-10T00:00:00"/>
    <x v="314"/>
    <n v="800"/>
    <d v="1902-04-02T08:00:00"/>
    <m/>
    <n v="22.791"/>
    <n v="0"/>
    <n v="3.02"/>
    <n v="14.039"/>
    <n v="-0.59099999999999997"/>
    <n v="97.1"/>
    <n v="0.183"/>
    <n v="0.22600000000000001"/>
    <n v="0"/>
    <n v="11.875"/>
    <m/>
    <m/>
    <m/>
    <m/>
    <n v="3150800"/>
    <n v="37"/>
    <n v="11.9"/>
    <s v=""/>
    <s v=""/>
    <s v=""/>
  </r>
  <r>
    <d v="2024-11-10T00:00:00"/>
    <x v="314"/>
    <n v="900"/>
    <d v="1902-04-02T09:00:00"/>
    <m/>
    <n v="22.556999999999999"/>
    <n v="0.503"/>
    <n v="3.5230000000000001"/>
    <n v="349.57600000000002"/>
    <n v="-1.67"/>
    <n v="98.7"/>
    <n v="0.183"/>
    <n v="0.22600000000000001"/>
    <n v="0"/>
    <n v="41.875"/>
    <m/>
    <m/>
    <m/>
    <m/>
    <n v="3150900"/>
    <n v="163.80000000000001"/>
    <n v="41.9"/>
    <s v=""/>
    <s v=""/>
    <s v=""/>
  </r>
  <r>
    <d v="2024-11-10T00:00:00"/>
    <x v="314"/>
    <n v="1000"/>
    <d v="1902-04-02T10:00:00"/>
    <m/>
    <n v="22.791"/>
    <n v="1.0069999999999999"/>
    <n v="4.0259999999999998"/>
    <n v="343.96100000000001"/>
    <n v="-1.327"/>
    <n v="98.7"/>
    <n v="0.183"/>
    <n v="0.22600000000000001"/>
    <n v="0"/>
    <n v="131.875"/>
    <m/>
    <m/>
    <m/>
    <m/>
    <n v="3151000"/>
    <n v="280.3"/>
    <n v="131.9"/>
    <s v=""/>
    <s v=""/>
    <s v=""/>
  </r>
  <r>
    <d v="2024-11-10T00:00:00"/>
    <x v="314"/>
    <n v="1100"/>
    <d v="1902-04-02T11:00:00"/>
    <m/>
    <n v="22.44"/>
    <n v="1.51"/>
    <n v="6.5430000000000001"/>
    <n v="346.76900000000001"/>
    <n v="-0.17100000000000001"/>
    <n v="97.9"/>
    <n v="0.185"/>
    <n v="0.22700000000000001"/>
    <n v="0.2"/>
    <n v="284.375"/>
    <m/>
    <m/>
    <m/>
    <m/>
    <n v="3151100"/>
    <n v="357.8"/>
    <n v="284.39999999999998"/>
    <s v=""/>
    <s v=""/>
    <s v=""/>
  </r>
  <r>
    <d v="2024-11-10T00:00:00"/>
    <x v="314"/>
    <n v="1200"/>
    <d v="1902-04-02T12:00:00"/>
    <m/>
    <n v="22.088999999999999"/>
    <n v="2.516"/>
    <n v="6.0389999999999997"/>
    <n v="342.55700000000002"/>
    <n v="-1.157"/>
    <n v="97.2"/>
    <n v="0.185"/>
    <n v="0.22700000000000001"/>
    <n v="0"/>
    <n v="385.625"/>
    <m/>
    <m/>
    <m/>
    <m/>
    <n v="3151200"/>
    <n v="387"/>
    <n v="385.6"/>
    <s v=""/>
    <s v=""/>
    <s v=""/>
  </r>
  <r>
    <d v="2024-11-10T00:00:00"/>
    <x v="314"/>
    <n v="1300"/>
    <d v="1902-04-02T13:00:00"/>
    <m/>
    <n v="22.44"/>
    <n v="1.51"/>
    <n v="6.0389999999999997"/>
    <n v="343.96100000000001"/>
    <n v="-1.2989999999999999"/>
    <n v="97.9"/>
    <n v="0.185"/>
    <n v="0.22700000000000001"/>
    <n v="0"/>
    <n v="251.875"/>
    <m/>
    <m/>
    <m/>
    <m/>
    <n v="3151300"/>
    <n v="364.3"/>
    <n v="251.9"/>
    <s v=""/>
    <s v=""/>
    <s v=""/>
  </r>
  <r>
    <d v="2024-11-10T00:00:00"/>
    <x v="314"/>
    <n v="1400"/>
    <d v="1902-04-02T14:00:00"/>
    <m/>
    <n v="22.206"/>
    <n v="2.0129999999999999"/>
    <n v="5.5359999999999996"/>
    <n v="346.76900000000001"/>
    <n v="-1.4410000000000001"/>
    <n v="97.6"/>
    <n v="0.186"/>
    <n v="0.22700000000000001"/>
    <n v="0"/>
    <n v="238.125"/>
    <m/>
    <m/>
    <m/>
    <m/>
    <n v="3151400"/>
    <n v="292.2"/>
    <n v="238.1"/>
    <s v=""/>
    <s v=""/>
    <s v=""/>
  </r>
  <r>
    <d v="2024-11-10T00:00:00"/>
    <x v="314"/>
    <n v="1500"/>
    <d v="1902-04-02T15:00:00"/>
    <m/>
    <n v="22.323"/>
    <n v="1.51"/>
    <n v="5.5359999999999996"/>
    <n v="348.173"/>
    <n v="-1.47"/>
    <n v="99.1"/>
    <n v="0.185"/>
    <n v="0.22700000000000001"/>
    <n v="0"/>
    <n v="59.375"/>
    <m/>
    <m/>
    <m/>
    <m/>
    <n v="3151500"/>
    <n v="179.7"/>
    <n v="59.4"/>
    <s v=""/>
    <s v=""/>
    <s v=""/>
  </r>
  <r>
    <d v="2024-11-10T00:00:00"/>
    <x v="314"/>
    <n v="1600"/>
    <d v="1902-04-02T16:00:00"/>
    <m/>
    <n v="22.323"/>
    <n v="0.503"/>
    <n v="5.5359999999999996"/>
    <n v="21.059000000000001"/>
    <n v="-1.556"/>
    <n v="99.5"/>
    <n v="0.183"/>
    <n v="0.22700000000000001"/>
    <n v="0"/>
    <n v="14.375"/>
    <m/>
    <m/>
    <m/>
    <m/>
    <n v="3151600"/>
    <n v="49.8"/>
    <n v="14.4"/>
    <s v=""/>
    <s v=""/>
    <s v=""/>
  </r>
  <r>
    <d v="2024-11-10T00:00:00"/>
    <x v="314"/>
    <n v="1700"/>
    <d v="1902-04-02T17:00:00"/>
    <m/>
    <n v="22.323"/>
    <n v="0"/>
    <n v="4.5289999999999999"/>
    <n v="56.156999999999996"/>
    <n v="-1.929"/>
    <n v="99.6"/>
    <n v="0.184"/>
    <n v="0.22800000000000001"/>
    <n v="0"/>
    <n v="0.625"/>
    <m/>
    <m/>
    <m/>
    <m/>
    <n v="3151700"/>
    <n v="0"/>
    <n v="0"/>
    <s v=""/>
    <s v=""/>
    <s v=""/>
  </r>
  <r>
    <d v="2024-11-10T00:00:00"/>
    <x v="314"/>
    <n v="1800"/>
    <d v="1902-04-02T18:00:00"/>
    <m/>
    <n v="22.206"/>
    <n v="1.51"/>
    <n v="5.0330000000000004"/>
    <n v="36.502000000000002"/>
    <n v="-1.929"/>
    <n v="99.5"/>
    <n v="0.183"/>
    <n v="0.22800000000000001"/>
    <n v="0"/>
    <n v="0.625"/>
    <m/>
    <m/>
    <m/>
    <m/>
    <n v="3151800"/>
    <n v="0"/>
    <n v="0"/>
    <s v=""/>
    <s v=""/>
    <s v=""/>
  </r>
  <r>
    <d v="2024-11-10T00:00:00"/>
    <x v="314"/>
    <n v="1900"/>
    <d v="1902-04-02T19:00:00"/>
    <m/>
    <n v="22.323"/>
    <n v="1.0069999999999999"/>
    <n v="8.5559999999999992"/>
    <n v="21.059000000000001"/>
    <n v="-1.986"/>
    <n v="99.4"/>
    <n v="0.184"/>
    <n v="0.22800000000000001"/>
    <n v="0"/>
    <n v="0.625"/>
    <m/>
    <m/>
    <m/>
    <m/>
    <n v="3151900"/>
    <n v="0"/>
    <n v="0"/>
    <s v=""/>
    <s v=""/>
    <s v=""/>
  </r>
  <r>
    <d v="2024-11-10T00:00:00"/>
    <x v="314"/>
    <n v="2000"/>
    <d v="1902-04-02T20:00:00"/>
    <m/>
    <n v="22.206"/>
    <n v="2.516"/>
    <n v="7.5490000000000004"/>
    <n v="49.137"/>
    <n v="-1.613"/>
    <n v="99.5"/>
    <n v="0.184"/>
    <n v="0.22800000000000001"/>
    <n v="0"/>
    <n v="0.625"/>
    <m/>
    <m/>
    <m/>
    <m/>
    <n v="3152000"/>
    <n v="0"/>
    <n v="0"/>
    <s v=""/>
    <s v=""/>
    <s v=""/>
  </r>
  <r>
    <d v="2024-11-10T00:00:00"/>
    <x v="314"/>
    <n v="2100"/>
    <d v="1902-04-02T21:00:00"/>
    <m/>
    <n v="22.088999999999999"/>
    <n v="2.0129999999999999"/>
    <n v="7.0460000000000003"/>
    <n v="37.905999999999999"/>
    <n v="-2.1309999999999998"/>
    <n v="99.5"/>
    <n v="0.184"/>
    <n v="0.22800000000000001"/>
    <n v="0"/>
    <n v="0.625"/>
    <m/>
    <m/>
    <m/>
    <m/>
    <n v="3152100"/>
    <n v="0"/>
    <n v="0"/>
    <s v=""/>
    <s v=""/>
    <s v=""/>
  </r>
  <r>
    <d v="2024-11-10T00:00:00"/>
    <x v="314"/>
    <n v="2200"/>
    <d v="1902-04-02T22:00:00"/>
    <m/>
    <n v="22.206"/>
    <n v="1.51"/>
    <n v="5.5359999999999996"/>
    <n v="35.097999999999999"/>
    <n v="-1.871"/>
    <n v="99.4"/>
    <n v="0.184"/>
    <n v="0.22800000000000001"/>
    <n v="0"/>
    <n v="0.625"/>
    <m/>
    <m/>
    <m/>
    <m/>
    <n v="3152200"/>
    <n v="0"/>
    <n v="0"/>
    <s v=""/>
    <s v=""/>
    <s v=""/>
  </r>
  <r>
    <d v="2024-11-10T00:00:00"/>
    <x v="314"/>
    <n v="2300"/>
    <d v="1902-04-02T23:00:00"/>
    <m/>
    <n v="21.855"/>
    <n v="1.0069999999999999"/>
    <n v="5.0330000000000004"/>
    <n v="35.097999999999999"/>
    <n v="-2.044"/>
    <n v="99.4"/>
    <n v="0.185"/>
    <n v="0.22800000000000001"/>
    <n v="0"/>
    <n v="0.625"/>
    <m/>
    <m/>
    <m/>
    <m/>
    <n v="3152300"/>
    <n v="0"/>
    <n v="0"/>
    <s v=""/>
    <s v=""/>
    <s v=""/>
  </r>
  <r>
    <d v="2024-11-10T00:00:00"/>
    <x v="314"/>
    <n v="2400"/>
    <d v="1902-04-03T00:00:00"/>
    <m/>
    <n v="22.791"/>
    <n v="2.0129999999999999"/>
    <n v="6.0389999999999997"/>
    <n v="16.847000000000001"/>
    <n v="-2.073"/>
    <n v="99.4"/>
    <n v="0.184"/>
    <n v="0.22800000000000001"/>
    <n v="0"/>
    <n v="0.625"/>
    <m/>
    <m/>
    <m/>
    <m/>
    <n v="3152400"/>
    <n v="0"/>
    <n v="0"/>
    <n v="0.184"/>
    <n v="0.22800000000000001"/>
    <n v="0.22800000000000001"/>
  </r>
  <r>
    <d v="2024-11-11T00:00:00"/>
    <x v="315"/>
    <n v="100"/>
    <d v="1902-04-03T01:00:00"/>
    <m/>
    <n v="23.960999999999999"/>
    <n v="1.0069999999999999"/>
    <n v="5.0330000000000004"/>
    <n v="28.077999999999999"/>
    <n v="-2.1019999999999999"/>
    <n v="99.4"/>
    <n v="0.185"/>
    <n v="0.22800000000000001"/>
    <n v="0"/>
    <n v="0.625"/>
    <m/>
    <m/>
    <m/>
    <m/>
    <n v="3160100"/>
    <n v="0"/>
    <n v="0"/>
    <s v=""/>
    <s v=""/>
    <s v=""/>
  </r>
  <r>
    <d v="2024-11-11T00:00:00"/>
    <x v="315"/>
    <n v="200"/>
    <d v="1902-04-03T02:00:00"/>
    <m/>
    <n v="24.077999999999999"/>
    <n v="1.51"/>
    <n v="5.5359999999999996"/>
    <n v="42.118000000000002"/>
    <n v="-1.6990000000000001"/>
    <n v="99.5"/>
    <n v="0.185"/>
    <n v="0.22800000000000001"/>
    <n v="0"/>
    <n v="0.625"/>
    <m/>
    <m/>
    <m/>
    <m/>
    <n v="3160200"/>
    <n v="0"/>
    <n v="0"/>
    <s v=""/>
    <s v=""/>
    <s v=""/>
  </r>
  <r>
    <d v="2024-11-11T00:00:00"/>
    <x v="315"/>
    <n v="300"/>
    <d v="1902-04-03T03:00:00"/>
    <m/>
    <n v="24.077999999999999"/>
    <n v="3.02"/>
    <n v="8.5559999999999992"/>
    <n v="57.561"/>
    <n v="-1.27"/>
    <n v="99.6"/>
    <n v="0.185"/>
    <n v="0.22800000000000001"/>
    <n v="0"/>
    <n v="0.625"/>
    <m/>
    <m/>
    <m/>
    <m/>
    <n v="3160300"/>
    <n v="0"/>
    <n v="0"/>
    <s v=""/>
    <s v=""/>
    <s v=""/>
  </r>
  <r>
    <d v="2024-11-11T00:00:00"/>
    <x v="315"/>
    <n v="400"/>
    <d v="1902-04-03T04:00:00"/>
    <m/>
    <n v="24.428999999999998"/>
    <n v="3.02"/>
    <n v="7.5490000000000004"/>
    <n v="54.753"/>
    <n v="-1.3839999999999999"/>
    <n v="99.8"/>
    <n v="0.185"/>
    <n v="0.22800000000000001"/>
    <n v="0"/>
    <n v="0.625"/>
    <m/>
    <m/>
    <m/>
    <m/>
    <n v="3160400"/>
    <n v="0"/>
    <n v="0"/>
    <s v=""/>
    <s v=""/>
    <s v=""/>
  </r>
  <r>
    <d v="2024-11-11T00:00:00"/>
    <x v="315"/>
    <n v="500"/>
    <d v="1902-04-03T05:00:00"/>
    <m/>
    <n v="24.545999999999999"/>
    <n v="3.02"/>
    <n v="8.5559999999999992"/>
    <n v="63.176000000000002"/>
    <n v="-1.4410000000000001"/>
    <n v="99.8"/>
    <n v="0.185"/>
    <n v="0.22800000000000001"/>
    <n v="0"/>
    <n v="0.625"/>
    <m/>
    <m/>
    <m/>
    <m/>
    <n v="3160500"/>
    <n v="0"/>
    <n v="0"/>
    <s v=""/>
    <s v=""/>
    <s v=""/>
  </r>
  <r>
    <d v="2024-11-11T00:00:00"/>
    <x v="315"/>
    <n v="600"/>
    <d v="1902-04-03T06:00:00"/>
    <m/>
    <n v="24.663"/>
    <n v="3.02"/>
    <n v="9.5619999999999994"/>
    <n v="44.924999999999997"/>
    <n v="-1.157"/>
    <n v="99.9"/>
    <n v="0.186"/>
    <n v="0.22900000000000001"/>
    <n v="0"/>
    <n v="0.625"/>
    <m/>
    <m/>
    <m/>
    <m/>
    <n v="3160600"/>
    <n v="0"/>
    <n v="0"/>
    <s v=""/>
    <s v=""/>
    <s v=""/>
  </r>
  <r>
    <d v="2024-11-11T00:00:00"/>
    <x v="315"/>
    <n v="700"/>
    <d v="1902-04-03T07:00:00"/>
    <m/>
    <n v="24.663"/>
    <n v="3.02"/>
    <n v="7.5490000000000004"/>
    <n v="39.31"/>
    <n v="-0.95799999999999996"/>
    <n v="100"/>
    <n v="0.186"/>
    <n v="0.22900000000000001"/>
    <n v="0"/>
    <n v="0.625"/>
    <m/>
    <m/>
    <m/>
    <m/>
    <n v="3160700"/>
    <n v="0"/>
    <n v="0"/>
    <s v=""/>
    <s v=""/>
    <s v=""/>
  </r>
  <r>
    <d v="2024-11-11T00:00:00"/>
    <x v="315"/>
    <n v="800"/>
    <d v="1902-04-03T08:00:00"/>
    <m/>
    <n v="23.960999999999999"/>
    <n v="3.02"/>
    <n v="7.0460000000000003"/>
    <n v="39.31"/>
    <n v="-0.84499999999999997"/>
    <n v="100"/>
    <n v="0.185"/>
    <n v="0.22900000000000001"/>
    <n v="0"/>
    <n v="3.125"/>
    <m/>
    <m/>
    <m/>
    <m/>
    <n v="3160800"/>
    <n v="34.299999999999997"/>
    <n v="3.1"/>
    <s v=""/>
    <s v=""/>
    <s v=""/>
  </r>
  <r>
    <d v="2024-11-11T00:00:00"/>
    <x v="315"/>
    <n v="900"/>
    <d v="1902-04-03T09:00:00"/>
    <m/>
    <n v="24.195"/>
    <n v="2.516"/>
    <n v="7.0460000000000003"/>
    <n v="33.694000000000003"/>
    <n v="-0.45100000000000001"/>
    <n v="100"/>
    <n v="0.185"/>
    <n v="0.22900000000000001"/>
    <n v="0"/>
    <n v="19.375"/>
    <m/>
    <m/>
    <m/>
    <m/>
    <n v="3160900"/>
    <n v="159.30000000000001"/>
    <n v="19.399999999999999"/>
    <s v=""/>
    <s v=""/>
    <s v=""/>
  </r>
  <r>
    <d v="2024-11-11T00:00:00"/>
    <x v="315"/>
    <n v="1000"/>
    <d v="1902-04-03T10:00:00"/>
    <m/>
    <n v="24.195"/>
    <n v="2.516"/>
    <n v="7.5490000000000004"/>
    <n v="51.945"/>
    <n v="-3.2000000000000001E-2"/>
    <n v="100"/>
    <n v="0.186"/>
    <n v="0.22900000000000001"/>
    <n v="0"/>
    <n v="29.375"/>
    <m/>
    <m/>
    <m/>
    <m/>
    <n v="3161000"/>
    <n v="275.5"/>
    <n v="29.4"/>
    <s v=""/>
    <s v=""/>
    <s v=""/>
  </r>
  <r>
    <d v="2024-11-11T00:00:00"/>
    <x v="315"/>
    <n v="1100"/>
    <d v="1902-04-03T11:00:00"/>
    <m/>
    <n v="22.673999999999999"/>
    <n v="3.02"/>
    <n v="8.0519999999999996"/>
    <n v="73.004000000000005"/>
    <n v="5.0999999999999997E-2"/>
    <n v="100"/>
    <n v="0.187"/>
    <n v="0.22900000000000001"/>
    <n v="0"/>
    <n v="44.375"/>
    <m/>
    <m/>
    <m/>
    <m/>
    <n v="3161100"/>
    <n v="353"/>
    <n v="44.4"/>
    <s v=""/>
    <s v=""/>
    <s v=""/>
  </r>
  <r>
    <d v="2024-11-11T00:00:00"/>
    <x v="315"/>
    <n v="1200"/>
    <d v="1902-04-03T12:00:00"/>
    <m/>
    <n v="24.077999999999999"/>
    <n v="3.02"/>
    <n v="8.5559999999999992"/>
    <n v="85.638999999999996"/>
    <n v="0.13500000000000001"/>
    <n v="100"/>
    <n v="0.187"/>
    <n v="0.22900000000000001"/>
    <n v="0"/>
    <n v="40.625"/>
    <m/>
    <m/>
    <m/>
    <m/>
    <n v="3161200"/>
    <n v="382"/>
    <n v="40.6"/>
    <s v=""/>
    <s v=""/>
    <s v=""/>
  </r>
  <r>
    <d v="2024-11-11T00:00:00"/>
    <x v="315"/>
    <n v="1300"/>
    <d v="1902-04-03T13:00:00"/>
    <m/>
    <n v="23.024999999999999"/>
    <n v="2.0129999999999999"/>
    <n v="7.5490000000000004"/>
    <n v="98.275000000000006"/>
    <n v="-8.7999999999999995E-2"/>
    <n v="100"/>
    <n v="0.186"/>
    <n v="0.22900000000000001"/>
    <n v="0"/>
    <n v="23.125"/>
    <m/>
    <m/>
    <m/>
    <m/>
    <n v="3161300"/>
    <n v="359.3"/>
    <n v="23.1"/>
    <s v=""/>
    <s v=""/>
    <s v=""/>
  </r>
  <r>
    <d v="2024-11-11T00:00:00"/>
    <x v="315"/>
    <n v="1400"/>
    <d v="1902-04-03T14:00:00"/>
    <m/>
    <n v="24.545999999999999"/>
    <n v="1.0069999999999999"/>
    <n v="5.5359999999999996"/>
    <n v="130.565"/>
    <n v="-1.242"/>
    <n v="100"/>
    <n v="0.186"/>
    <n v="0.23"/>
    <n v="0"/>
    <n v="38.125"/>
    <m/>
    <m/>
    <m/>
    <m/>
    <n v="3161400"/>
    <n v="287.3"/>
    <n v="38.1"/>
    <s v=""/>
    <s v=""/>
    <s v=""/>
  </r>
  <r>
    <d v="2024-11-11T00:00:00"/>
    <x v="315"/>
    <n v="1500"/>
    <d v="1902-04-03T15:00:00"/>
    <m/>
    <n v="24.663"/>
    <n v="0"/>
    <n v="0"/>
    <n v="147.41200000000001"/>
    <n v="-1.986"/>
    <n v="100"/>
    <n v="0.186"/>
    <n v="0.23"/>
    <n v="0"/>
    <n v="34.375"/>
    <m/>
    <m/>
    <m/>
    <m/>
    <n v="3161500"/>
    <n v="175.3"/>
    <n v="34.4"/>
    <s v=""/>
    <s v=""/>
    <s v=""/>
  </r>
  <r>
    <d v="2024-11-11T00:00:00"/>
    <x v="315"/>
    <n v="1600"/>
    <d v="1902-04-03T16:00:00"/>
    <m/>
    <n v="24.663"/>
    <n v="0"/>
    <n v="0"/>
    <n v="147.41200000000001"/>
    <n v="-2.3919999999999999"/>
    <n v="99.8"/>
    <n v="0.186"/>
    <n v="0.23"/>
    <n v="0"/>
    <n v="31.875"/>
    <m/>
    <m/>
    <m/>
    <m/>
    <n v="3161600"/>
    <n v="47.2"/>
    <n v="31.9"/>
    <s v=""/>
    <s v=""/>
    <s v=""/>
  </r>
  <r>
    <d v="2024-11-11T00:00:00"/>
    <x v="315"/>
    <n v="1700"/>
    <d v="1902-04-03T17:00:00"/>
    <m/>
    <n v="24.545999999999999"/>
    <n v="0"/>
    <n v="0"/>
    <n v="164.25899999999999"/>
    <n v="-3.3010000000000002"/>
    <n v="99.5"/>
    <n v="0.186"/>
    <n v="0.23"/>
    <n v="0"/>
    <n v="4.375"/>
    <m/>
    <m/>
    <m/>
    <m/>
    <n v="3161700"/>
    <n v="0"/>
    <n v="4.4000000000000004"/>
    <s v=""/>
    <s v=""/>
    <s v=""/>
  </r>
  <r>
    <d v="2024-11-11T00:00:00"/>
    <x v="315"/>
    <n v="1800"/>
    <d v="1902-04-03T18:00:00"/>
    <m/>
    <n v="24.428999999999998"/>
    <n v="0"/>
    <n v="0"/>
    <n v="133.37299999999999"/>
    <n v="-3.153"/>
    <n v="99.3"/>
    <n v="0.186"/>
    <n v="0.23"/>
    <n v="0"/>
    <n v="0.625"/>
    <m/>
    <m/>
    <m/>
    <m/>
    <n v="3161800"/>
    <n v="0"/>
    <n v="0"/>
    <s v=""/>
    <s v=""/>
    <s v=""/>
  </r>
  <r>
    <d v="2024-11-11T00:00:00"/>
    <x v="315"/>
    <n v="1900"/>
    <d v="1902-04-03T19:00:00"/>
    <m/>
    <n v="24.545999999999999"/>
    <n v="0"/>
    <n v="0"/>
    <n v="141.79599999999999"/>
    <n v="-3.39"/>
    <n v="99.1"/>
    <n v="0.186"/>
    <n v="0.23"/>
    <n v="0"/>
    <n v="0.625"/>
    <m/>
    <m/>
    <m/>
    <m/>
    <n v="3161900"/>
    <n v="0"/>
    <n v="0"/>
    <s v=""/>
    <s v=""/>
    <s v=""/>
  </r>
  <r>
    <d v="2024-11-11T00:00:00"/>
    <x v="315"/>
    <n v="2000"/>
    <d v="1902-04-03T20:00:00"/>
    <m/>
    <n v="24.195"/>
    <n v="0"/>
    <n v="0"/>
    <n v="148.816"/>
    <n v="-3.5680000000000001"/>
    <n v="99.1"/>
    <n v="0.186"/>
    <n v="0.23100000000000001"/>
    <n v="0"/>
    <n v="0.625"/>
    <m/>
    <m/>
    <m/>
    <m/>
    <n v="3162000"/>
    <n v="0"/>
    <n v="0"/>
    <s v=""/>
    <s v=""/>
    <s v=""/>
  </r>
  <r>
    <d v="2024-11-11T00:00:00"/>
    <x v="315"/>
    <n v="2100"/>
    <d v="1902-04-03T21:00:00"/>
    <m/>
    <n v="24.428999999999998"/>
    <n v="0"/>
    <n v="0"/>
    <n v="136.18"/>
    <n v="-3.8069999999999999"/>
    <n v="98.9"/>
    <n v="0.186"/>
    <n v="0.23100000000000001"/>
    <n v="0"/>
    <n v="0.625"/>
    <m/>
    <m/>
    <m/>
    <m/>
    <n v="3162100"/>
    <n v="0"/>
    <n v="0"/>
    <s v=""/>
    <s v=""/>
    <s v=""/>
  </r>
  <r>
    <d v="2024-11-11T00:00:00"/>
    <x v="315"/>
    <n v="2200"/>
    <d v="1902-04-03T22:00:00"/>
    <m/>
    <n v="24.195"/>
    <n v="0"/>
    <n v="0"/>
    <n v="67.388000000000005"/>
    <n v="-3.6869999999999998"/>
    <n v="98.9"/>
    <n v="0.186"/>
    <n v="0.23100000000000001"/>
    <n v="0"/>
    <n v="0.625"/>
    <m/>
    <m/>
    <m/>
    <m/>
    <n v="3162200"/>
    <n v="0"/>
    <n v="0"/>
    <s v=""/>
    <s v=""/>
    <s v=""/>
  </r>
  <r>
    <d v="2024-11-11T00:00:00"/>
    <x v="315"/>
    <n v="2300"/>
    <d v="1902-04-03T23:00:00"/>
    <m/>
    <n v="23.960999999999999"/>
    <n v="0"/>
    <n v="0"/>
    <n v="98.275000000000006"/>
    <n v="-3.8359999999999999"/>
    <n v="98.8"/>
    <n v="0.186"/>
    <n v="0.23100000000000001"/>
    <n v="0"/>
    <n v="0.625"/>
    <m/>
    <m/>
    <m/>
    <m/>
    <n v="3162300"/>
    <n v="0"/>
    <n v="0"/>
    <s v=""/>
    <s v=""/>
    <s v=""/>
  </r>
  <r>
    <d v="2024-11-11T00:00:00"/>
    <x v="315"/>
    <n v="2400"/>
    <d v="1902-04-04T00:00:00"/>
    <m/>
    <n v="24.195"/>
    <n v="0"/>
    <n v="0"/>
    <n v="60.369"/>
    <n v="-2.976"/>
    <n v="98.9"/>
    <n v="0.186"/>
    <n v="0.23100000000000001"/>
    <n v="0"/>
    <n v="0.625"/>
    <m/>
    <m/>
    <m/>
    <m/>
    <n v="3162400"/>
    <n v="0"/>
    <n v="0"/>
    <n v="0.186"/>
    <n v="0.23100000000000001"/>
    <n v="0.24199999999999999"/>
  </r>
  <r>
    <d v="2024-11-12T00:00:00"/>
    <x v="316"/>
    <n v="100"/>
    <d v="1902-04-04T01:00:00"/>
    <m/>
    <n v="24.428999999999998"/>
    <n v="0"/>
    <n v="0"/>
    <n v="64.58"/>
    <n v="-3.1829999999999998"/>
    <n v="99.1"/>
    <n v="0.186"/>
    <n v="0.23100000000000001"/>
    <n v="0"/>
    <n v="0.625"/>
    <m/>
    <m/>
    <m/>
    <m/>
    <n v="3170100"/>
    <n v="0"/>
    <n v="0"/>
    <s v=""/>
    <s v=""/>
    <s v=""/>
  </r>
  <r>
    <d v="2024-11-12T00:00:00"/>
    <x v="316"/>
    <n v="200"/>
    <d v="1902-04-04T02:00:00"/>
    <m/>
    <n v="24.077999999999999"/>
    <n v="0"/>
    <n v="0"/>
    <n v="44.924999999999997"/>
    <n v="-3.4489999999999998"/>
    <n v="99.1"/>
    <n v="0.186"/>
    <n v="0.23100000000000001"/>
    <n v="0"/>
    <n v="0.625"/>
    <m/>
    <m/>
    <m/>
    <m/>
    <n v="3170200"/>
    <n v="0"/>
    <n v="0"/>
    <s v=""/>
    <s v=""/>
    <s v=""/>
  </r>
  <r>
    <d v="2024-11-12T00:00:00"/>
    <x v="316"/>
    <n v="300"/>
    <d v="1902-04-04T03:00:00"/>
    <m/>
    <n v="24.428999999999998"/>
    <n v="0"/>
    <n v="0"/>
    <n v="16.847000000000001"/>
    <n v="-3.6269999999999998"/>
    <n v="98.9"/>
    <n v="0.186"/>
    <n v="0.23100000000000001"/>
    <n v="0"/>
    <n v="0.625"/>
    <m/>
    <m/>
    <m/>
    <m/>
    <n v="3170300"/>
    <n v="0"/>
    <n v="0"/>
    <s v=""/>
    <s v=""/>
    <s v=""/>
  </r>
  <r>
    <d v="2024-11-12T00:00:00"/>
    <x v="316"/>
    <n v="400"/>
    <d v="1902-04-04T04:00:00"/>
    <m/>
    <n v="24.428999999999998"/>
    <n v="0"/>
    <n v="0"/>
    <n v="14.039"/>
    <n v="-3.4489999999999998"/>
    <n v="98.8"/>
    <n v="0.186"/>
    <n v="0.23100000000000001"/>
    <n v="0"/>
    <n v="0.625"/>
    <m/>
    <m/>
    <m/>
    <m/>
    <n v="3170400"/>
    <n v="0"/>
    <n v="0"/>
    <s v=""/>
    <s v=""/>
    <s v=""/>
  </r>
  <r>
    <d v="2024-11-12T00:00:00"/>
    <x v="316"/>
    <n v="500"/>
    <d v="1902-04-04T05:00:00"/>
    <m/>
    <n v="24.195"/>
    <n v="0"/>
    <n v="0"/>
    <n v="30.885999999999999"/>
    <n v="-3.36"/>
    <n v="98.9"/>
    <n v="0.186"/>
    <n v="0.23100000000000001"/>
    <n v="0"/>
    <n v="0.625"/>
    <m/>
    <m/>
    <m/>
    <m/>
    <n v="3170500"/>
    <n v="0"/>
    <n v="0"/>
    <s v=""/>
    <s v=""/>
    <s v=""/>
  </r>
  <r>
    <d v="2024-11-12T00:00:00"/>
    <x v="316"/>
    <n v="600"/>
    <d v="1902-04-04T06:00:00"/>
    <m/>
    <n v="23.844000000000001"/>
    <n v="0"/>
    <n v="0"/>
    <n v="60.369"/>
    <n v="-3.419"/>
    <n v="98.9"/>
    <n v="0.186"/>
    <n v="0.23100000000000001"/>
    <n v="0"/>
    <n v="0.625"/>
    <m/>
    <m/>
    <m/>
    <m/>
    <n v="3170600"/>
    <n v="0"/>
    <n v="0"/>
    <s v=""/>
    <s v=""/>
    <s v=""/>
  </r>
  <r>
    <d v="2024-11-12T00:00:00"/>
    <x v="316"/>
    <n v="700"/>
    <d v="1902-04-04T07:00:00"/>
    <m/>
    <n v="25.716000000000001"/>
    <n v="0"/>
    <n v="0"/>
    <n v="61.773000000000003"/>
    <n v="-3.508"/>
    <n v="98.9"/>
    <n v="0.187"/>
    <n v="0.23100000000000001"/>
    <n v="0"/>
    <n v="0.625"/>
    <m/>
    <m/>
    <m/>
    <m/>
    <n v="3170700"/>
    <n v="0"/>
    <n v="0"/>
    <s v=""/>
    <s v=""/>
    <s v=""/>
  </r>
  <r>
    <d v="2024-11-12T00:00:00"/>
    <x v="316"/>
    <n v="800"/>
    <d v="1902-04-04T08:00:00"/>
    <m/>
    <n v="24.077999999999999"/>
    <n v="0"/>
    <n v="0"/>
    <n v="110.91"/>
    <n v="-3.2120000000000002"/>
    <n v="98.9"/>
    <n v="0.187"/>
    <n v="0.23100000000000001"/>
    <n v="0"/>
    <n v="11.875"/>
    <m/>
    <m/>
    <m/>
    <m/>
    <n v="3170800"/>
    <n v="32"/>
    <n v="11.9"/>
    <s v=""/>
    <s v=""/>
    <s v=""/>
  </r>
  <r>
    <d v="2024-11-12T00:00:00"/>
    <x v="316"/>
    <n v="900"/>
    <d v="1902-04-04T09:00:00"/>
    <m/>
    <n v="26.417999999999999"/>
    <n v="0"/>
    <n v="0"/>
    <n v="136.18"/>
    <n v="-2.7120000000000002"/>
    <n v="98.9"/>
    <n v="0.187"/>
    <n v="0.23100000000000001"/>
    <n v="0"/>
    <n v="34.375"/>
    <m/>
    <m/>
    <m/>
    <m/>
    <n v="3170900"/>
    <n v="155.30000000000001"/>
    <n v="34.4"/>
    <s v=""/>
    <s v=""/>
    <s v=""/>
  </r>
  <r>
    <d v="2024-11-12T00:00:00"/>
    <x v="316"/>
    <n v="1000"/>
    <d v="1902-04-04T10:00:00"/>
    <m/>
    <n v="26.184000000000001"/>
    <n v="0"/>
    <n v="0"/>
    <n v="129.161"/>
    <n v="-1.871"/>
    <n v="98.9"/>
    <n v="0.187"/>
    <n v="0.23100000000000001"/>
    <n v="0"/>
    <n v="99.375"/>
    <m/>
    <m/>
    <m/>
    <m/>
    <n v="3171000"/>
    <n v="270.8"/>
    <n v="99.4"/>
    <s v=""/>
    <s v=""/>
    <s v=""/>
  </r>
  <r>
    <d v="2024-11-12T00:00:00"/>
    <x v="316"/>
    <n v="1100"/>
    <d v="1902-04-04T11:00:00"/>
    <m/>
    <n v="25.716000000000001"/>
    <n v="0"/>
    <n v="0"/>
    <n v="122.14100000000001"/>
    <n v="-1.929"/>
    <n v="99"/>
    <n v="0.187"/>
    <n v="0.23100000000000001"/>
    <n v="0"/>
    <n v="86.875"/>
    <m/>
    <m/>
    <m/>
    <m/>
    <n v="3171100"/>
    <n v="348.3"/>
    <n v="86.9"/>
    <s v=""/>
    <s v=""/>
    <s v=""/>
  </r>
  <r>
    <d v="2024-11-12T00:00:00"/>
    <x v="316"/>
    <n v="1200"/>
    <d v="1902-04-04T12:00:00"/>
    <m/>
    <n v="26.417999999999999"/>
    <n v="0.503"/>
    <n v="5.0330000000000004"/>
    <n v="116.52500000000001"/>
    <n v="-0.98599999999999999"/>
    <n v="98.7"/>
    <n v="0.188"/>
    <n v="0.23100000000000001"/>
    <n v="0"/>
    <n v="311.875"/>
    <m/>
    <m/>
    <m/>
    <m/>
    <n v="3171200"/>
    <n v="377.5"/>
    <n v="311.89999999999998"/>
    <s v=""/>
    <s v=""/>
    <s v=""/>
  </r>
  <r>
    <d v="2024-11-12T00:00:00"/>
    <x v="316"/>
    <n v="1300"/>
    <d v="1902-04-04T13:00:00"/>
    <m/>
    <n v="23.844000000000001"/>
    <n v="2.0129999999999999"/>
    <n v="6.0389999999999997"/>
    <n v="117.929"/>
    <n v="0.32900000000000001"/>
    <n v="96.9"/>
    <n v="0.189"/>
    <n v="0.23100000000000001"/>
    <n v="2"/>
    <n v="469.375"/>
    <m/>
    <m/>
    <m/>
    <m/>
    <n v="3171300"/>
    <n v="354.8"/>
    <n v="469.4"/>
    <s v=""/>
    <s v=""/>
    <s v=""/>
  </r>
  <r>
    <d v="2024-11-12T00:00:00"/>
    <x v="316"/>
    <n v="1400"/>
    <d v="1902-04-04T14:00:00"/>
    <m/>
    <n v="23.727"/>
    <n v="2.0129999999999999"/>
    <n v="6.5430000000000001"/>
    <n v="126.35299999999999"/>
    <n v="5.0999999999999997E-2"/>
    <n v="92.5"/>
    <n v="0.189"/>
    <n v="0.23200000000000001"/>
    <n v="3.0009999999999999"/>
    <n v="364.375"/>
    <m/>
    <m/>
    <m/>
    <m/>
    <n v="3171400"/>
    <n v="283"/>
    <n v="364.4"/>
    <s v=""/>
    <s v=""/>
    <s v=""/>
  </r>
  <r>
    <d v="2024-11-12T00:00:00"/>
    <x v="316"/>
    <n v="1500"/>
    <d v="1902-04-04T15:00:00"/>
    <m/>
    <n v="24.195"/>
    <n v="1.0069999999999999"/>
    <n v="5.0330000000000004"/>
    <n v="122.14100000000001"/>
    <n v="-1.871"/>
    <n v="92.2"/>
    <n v="0.189"/>
    <n v="0.23100000000000001"/>
    <n v="0.8"/>
    <n v="193.125"/>
    <m/>
    <m/>
    <m/>
    <m/>
    <n v="3171500"/>
    <n v="171.3"/>
    <n v="193.1"/>
    <s v=""/>
    <s v=""/>
    <s v=""/>
  </r>
  <r>
    <d v="2024-11-12T00:00:00"/>
    <x v="316"/>
    <n v="1600"/>
    <d v="1902-04-04T16:00:00"/>
    <m/>
    <n v="24.195"/>
    <n v="0"/>
    <n v="2.0129999999999999"/>
    <n v="74.408000000000001"/>
    <n v="-2.5960000000000001"/>
    <n v="96"/>
    <n v="0.188"/>
    <n v="0.23100000000000001"/>
    <n v="0"/>
    <n v="34.375"/>
    <m/>
    <m/>
    <m/>
    <m/>
    <n v="3171600"/>
    <n v="44.2"/>
    <n v="34.4"/>
    <s v=""/>
    <s v=""/>
    <s v=""/>
  </r>
  <r>
    <d v="2024-11-12T00:00:00"/>
    <x v="316"/>
    <n v="1700"/>
    <d v="1902-04-04T17:00:00"/>
    <m/>
    <n v="24.545999999999999"/>
    <n v="0"/>
    <n v="2.516"/>
    <n v="14.039"/>
    <n v="-3.0939999999999999"/>
    <n v="96.5"/>
    <n v="0.187"/>
    <n v="0.23200000000000001"/>
    <n v="0"/>
    <n v="1.875"/>
    <m/>
    <m/>
    <m/>
    <m/>
    <n v="3171700"/>
    <n v="0"/>
    <n v="1.9"/>
    <s v=""/>
    <s v=""/>
    <s v=""/>
  </r>
  <r>
    <d v="2024-11-12T00:00:00"/>
    <x v="316"/>
    <n v="1800"/>
    <d v="1902-04-04T18:00:00"/>
    <m/>
    <n v="23.844000000000001"/>
    <n v="0"/>
    <n v="4.0259999999999998"/>
    <n v="49.137"/>
    <n v="-3.2120000000000002"/>
    <n v="96.7"/>
    <n v="0.187"/>
    <n v="0.23100000000000001"/>
    <n v="0"/>
    <n v="0.625"/>
    <m/>
    <m/>
    <m/>
    <m/>
    <n v="3171800"/>
    <n v="0"/>
    <n v="0"/>
    <s v=""/>
    <s v=""/>
    <s v=""/>
  </r>
  <r>
    <d v="2024-11-12T00:00:00"/>
    <x v="316"/>
    <n v="1900"/>
    <d v="1902-04-04T19:00:00"/>
    <m/>
    <n v="24.428999999999998"/>
    <n v="0.503"/>
    <n v="5.0330000000000004"/>
    <n v="22.463000000000001"/>
    <n v="-3.3010000000000002"/>
    <n v="96.8"/>
    <n v="0.187"/>
    <n v="0.23200000000000001"/>
    <n v="0"/>
    <n v="0.625"/>
    <m/>
    <m/>
    <m/>
    <m/>
    <n v="3171900"/>
    <n v="0"/>
    <n v="0"/>
    <s v=""/>
    <s v=""/>
    <s v=""/>
  </r>
  <r>
    <d v="2024-11-12T00:00:00"/>
    <x v="316"/>
    <n v="2000"/>
    <d v="1902-04-04T20:00:00"/>
    <m/>
    <n v="24.663"/>
    <n v="1.51"/>
    <n v="6.0389999999999997"/>
    <n v="46.329000000000001"/>
    <n v="-3.1240000000000001"/>
    <n v="97.8"/>
    <n v="0.187"/>
    <n v="0.23200000000000001"/>
    <n v="0"/>
    <n v="0.625"/>
    <m/>
    <m/>
    <m/>
    <m/>
    <n v="3172000"/>
    <n v="0"/>
    <n v="0"/>
    <s v=""/>
    <s v=""/>
    <s v=""/>
  </r>
  <r>
    <d v="2024-11-12T00:00:00"/>
    <x v="316"/>
    <n v="2100"/>
    <d v="1902-04-04T21:00:00"/>
    <m/>
    <n v="24.78"/>
    <n v="1.51"/>
    <n v="7.5490000000000004"/>
    <n v="50.540999999999997"/>
    <n v="-2.7120000000000002"/>
    <n v="98.1"/>
    <n v="0.187"/>
    <n v="0.23200000000000001"/>
    <n v="0"/>
    <n v="0.625"/>
    <m/>
    <m/>
    <m/>
    <m/>
    <n v="3172100"/>
    <n v="0"/>
    <n v="0"/>
    <s v=""/>
    <s v=""/>
    <s v=""/>
  </r>
  <r>
    <d v="2024-11-12T00:00:00"/>
    <x v="316"/>
    <n v="2200"/>
    <d v="1902-04-04T22:00:00"/>
    <m/>
    <n v="24.545999999999999"/>
    <n v="2.516"/>
    <n v="8.0519999999999996"/>
    <n v="44.924999999999997"/>
    <n v="-3.0939999999999999"/>
    <n v="98"/>
    <n v="0.187"/>
    <n v="0.23200000000000001"/>
    <n v="0"/>
    <n v="0.625"/>
    <m/>
    <m/>
    <m/>
    <m/>
    <n v="3172200"/>
    <n v="0"/>
    <n v="0"/>
    <s v=""/>
    <s v=""/>
    <s v=""/>
  </r>
  <r>
    <d v="2024-11-12T00:00:00"/>
    <x v="316"/>
    <n v="2300"/>
    <d v="1902-04-04T23:00:00"/>
    <m/>
    <n v="26.885999999999999"/>
    <n v="2.516"/>
    <n v="8.0519999999999996"/>
    <n v="46.329000000000001"/>
    <n v="-2.859"/>
    <n v="98.8"/>
    <n v="0.187"/>
    <n v="0.23200000000000001"/>
    <n v="0"/>
    <n v="0.625"/>
    <m/>
    <m/>
    <m/>
    <m/>
    <n v="3172300"/>
    <n v="0"/>
    <n v="0"/>
    <s v=""/>
    <s v=""/>
    <s v=""/>
  </r>
  <r>
    <d v="2024-11-12T00:00:00"/>
    <x v="316"/>
    <n v="2400"/>
    <d v="1902-04-05T00:00:00"/>
    <m/>
    <n v="27.588000000000001"/>
    <n v="3.02"/>
    <n v="8.0519999999999996"/>
    <n v="42.118000000000002"/>
    <n v="-2.83"/>
    <n v="98.9"/>
    <n v="0.187"/>
    <n v="0.23200000000000001"/>
    <n v="0"/>
    <n v="0.625"/>
    <m/>
    <m/>
    <m/>
    <m/>
    <n v="3172400"/>
    <n v="0"/>
    <n v="0"/>
    <n v="0.187"/>
    <n v="0.23200000000000001"/>
    <n v="0.27600000000000002"/>
  </r>
  <r>
    <d v="2024-11-13T00:00:00"/>
    <x v="317"/>
    <n v="100"/>
    <d v="1902-04-05T01:00:00"/>
    <m/>
    <n v="27.588000000000001"/>
    <n v="4.0259999999999998"/>
    <n v="10.065"/>
    <n v="50.540999999999997"/>
    <n v="-2.4790000000000001"/>
    <n v="99.1"/>
    <n v="0.187"/>
    <n v="0.23200000000000001"/>
    <n v="0"/>
    <n v="0.625"/>
    <m/>
    <m/>
    <m/>
    <m/>
    <n v="3180100"/>
    <n v="0"/>
    <n v="0"/>
    <s v=""/>
    <s v=""/>
    <s v=""/>
  </r>
  <r>
    <d v="2024-11-13T00:00:00"/>
    <x v="317"/>
    <n v="200"/>
    <d v="1902-04-05T02:00:00"/>
    <m/>
    <n v="27.704999999999998"/>
    <n v="4.5289999999999999"/>
    <n v="11.071999999999999"/>
    <n v="51.945"/>
    <n v="-2.4209999999999998"/>
    <n v="99.2"/>
    <n v="0.187"/>
    <n v="0.23200000000000001"/>
    <n v="0"/>
    <n v="0.625"/>
    <m/>
    <m/>
    <m/>
    <m/>
    <n v="3180200"/>
    <n v="0"/>
    <n v="0"/>
    <s v=""/>
    <s v=""/>
    <s v=""/>
  </r>
  <r>
    <d v="2024-11-13T00:00:00"/>
    <x v="317"/>
    <n v="300"/>
    <d v="1902-04-05T03:00:00"/>
    <m/>
    <n v="27.588000000000001"/>
    <n v="5.0330000000000004"/>
    <n v="11.574999999999999"/>
    <n v="61.773000000000003"/>
    <n v="-2.4790000000000001"/>
    <n v="99.3"/>
    <n v="0.188"/>
    <n v="0.23200000000000001"/>
    <n v="0"/>
    <n v="0.625"/>
    <m/>
    <m/>
    <m/>
    <m/>
    <n v="3180300"/>
    <n v="0"/>
    <n v="0"/>
    <s v=""/>
    <s v=""/>
    <s v=""/>
  </r>
  <r>
    <d v="2024-11-13T00:00:00"/>
    <x v="317"/>
    <n v="400"/>
    <d v="1902-04-05T04:00:00"/>
    <m/>
    <n v="28.056000000000001"/>
    <n v="4.5289999999999999"/>
    <n v="12.582000000000001"/>
    <n v="51.945"/>
    <n v="-2.4500000000000002"/>
    <n v="99.3"/>
    <n v="0.188"/>
    <n v="0.23200000000000001"/>
    <n v="0"/>
    <n v="0.625"/>
    <m/>
    <m/>
    <m/>
    <m/>
    <n v="3180400"/>
    <n v="0"/>
    <n v="0"/>
    <s v=""/>
    <s v=""/>
    <s v=""/>
  </r>
  <r>
    <d v="2024-11-13T00:00:00"/>
    <x v="317"/>
    <n v="500"/>
    <d v="1902-04-05T05:00:00"/>
    <m/>
    <n v="27.236999999999998"/>
    <n v="5.0330000000000004"/>
    <n v="11.071999999999999"/>
    <n v="56.156999999999996"/>
    <n v="-2.5960000000000001"/>
    <n v="99.4"/>
    <n v="0.187"/>
    <n v="0.23200000000000001"/>
    <n v="0"/>
    <n v="0.625"/>
    <m/>
    <m/>
    <m/>
    <m/>
    <n v="3180500"/>
    <n v="0"/>
    <n v="0"/>
    <s v=""/>
    <s v=""/>
    <s v=""/>
  </r>
  <r>
    <d v="2024-11-13T00:00:00"/>
    <x v="317"/>
    <n v="600"/>
    <d v="1902-04-05T06:00:00"/>
    <m/>
    <n v="27.236999999999998"/>
    <n v="3.5230000000000001"/>
    <n v="8.5559999999999992"/>
    <n v="54.753"/>
    <n v="-2.7709999999999999"/>
    <n v="99.2"/>
    <n v="0.187"/>
    <n v="0.23200000000000001"/>
    <n v="0"/>
    <n v="0.625"/>
    <m/>
    <m/>
    <m/>
    <m/>
    <n v="3180600"/>
    <n v="0"/>
    <n v="0"/>
    <s v=""/>
    <s v=""/>
    <s v=""/>
  </r>
  <r>
    <d v="2024-11-13T00:00:00"/>
    <x v="317"/>
    <n v="700"/>
    <d v="1902-04-05T07:00:00"/>
    <m/>
    <n v="28.757999999999999"/>
    <n v="3.02"/>
    <n v="7.5490000000000004"/>
    <n v="50.540999999999997"/>
    <n v="-2.976"/>
    <n v="99.1"/>
    <n v="0.188"/>
    <n v="0.23300000000000001"/>
    <n v="0"/>
    <n v="0.625"/>
    <m/>
    <m/>
    <m/>
    <m/>
    <n v="3180700"/>
    <n v="0"/>
    <n v="0"/>
    <s v=""/>
    <s v=""/>
    <s v=""/>
  </r>
  <r>
    <d v="2024-11-13T00:00:00"/>
    <x v="317"/>
    <n v="800"/>
    <d v="1902-04-05T08:00:00"/>
    <m/>
    <n v="43.5"/>
    <n v="3.02"/>
    <n v="7.5490000000000004"/>
    <n v="39.31"/>
    <n v="-3.1240000000000001"/>
    <n v="99"/>
    <n v="0.188"/>
    <n v="0.23300000000000001"/>
    <n v="0"/>
    <n v="1.875"/>
    <m/>
    <m/>
    <m/>
    <m/>
    <n v="3180800"/>
    <n v="29.8"/>
    <n v="1.9"/>
    <s v=""/>
    <s v=""/>
    <s v=""/>
  </r>
  <r>
    <d v="2024-11-13T00:00:00"/>
    <x v="317"/>
    <n v="900"/>
    <d v="1902-04-05T09:00:00"/>
    <m/>
    <n v="58.475000000000001"/>
    <n v="2.516"/>
    <n v="5.5359999999999996"/>
    <n v="33.694000000000003"/>
    <n v="-3.153"/>
    <n v="99"/>
    <n v="0.188"/>
    <n v="0.23300000000000001"/>
    <n v="0"/>
    <n v="10.625"/>
    <m/>
    <m/>
    <m/>
    <m/>
    <n v="3180900"/>
    <n v="151"/>
    <n v="10.6"/>
    <s v=""/>
    <s v=""/>
    <s v=""/>
  </r>
  <r>
    <d v="2024-11-13T00:00:00"/>
    <x v="317"/>
    <n v="1000"/>
    <d v="1902-04-05T10:00:00"/>
    <m/>
    <n v="43.5"/>
    <n v="1.51"/>
    <n v="6.0389999999999997"/>
    <n v="29.481999999999999"/>
    <n v="-3.1240000000000001"/>
    <n v="99"/>
    <n v="0.188"/>
    <n v="0.23300000000000001"/>
    <n v="0"/>
    <n v="29.375"/>
    <m/>
    <m/>
    <m/>
    <m/>
    <n v="3181000"/>
    <n v="266.5"/>
    <n v="29.4"/>
    <s v=""/>
    <s v=""/>
    <s v=""/>
  </r>
  <r>
    <d v="2024-11-13T00:00:00"/>
    <x v="317"/>
    <n v="1100"/>
    <d v="1902-04-05T11:00:00"/>
    <m/>
    <n v="31.215"/>
    <n v="2.0129999999999999"/>
    <n v="7.0460000000000003"/>
    <n v="30.885999999999999"/>
    <n v="-2.8879999999999999"/>
    <n v="99"/>
    <n v="0.188"/>
    <n v="0.23300000000000001"/>
    <n v="0"/>
    <n v="66.875"/>
    <m/>
    <m/>
    <m/>
    <m/>
    <n v="3181100"/>
    <n v="343.8"/>
    <n v="66.900000000000006"/>
    <s v=""/>
    <s v=""/>
    <s v=""/>
  </r>
  <r>
    <d v="2024-11-13T00:00:00"/>
    <x v="317"/>
    <n v="1200"/>
    <d v="1902-04-05T12:00:00"/>
    <m/>
    <n v="32.033999999999999"/>
    <n v="2.516"/>
    <n v="7.0460000000000003"/>
    <n v="56.156999999999996"/>
    <n v="-2.1890000000000001"/>
    <n v="99.3"/>
    <n v="0.187"/>
    <n v="0.23300000000000001"/>
    <n v="0"/>
    <n v="49.375"/>
    <m/>
    <m/>
    <m/>
    <m/>
    <n v="3181200"/>
    <n v="372.8"/>
    <n v="49.4"/>
    <s v=""/>
    <s v=""/>
    <s v=""/>
  </r>
  <r>
    <d v="2024-11-13T00:00:00"/>
    <x v="317"/>
    <n v="1300"/>
    <d v="1902-04-05T13:00:00"/>
    <m/>
    <n v="32.853000000000002"/>
    <n v="1.51"/>
    <n v="5.0330000000000004"/>
    <n v="32.29"/>
    <n v="-3.0350000000000001"/>
    <n v="99.3"/>
    <n v="0.188"/>
    <n v="0.23300000000000001"/>
    <n v="0"/>
    <n v="28.125"/>
    <m/>
    <m/>
    <m/>
    <m/>
    <n v="3181300"/>
    <n v="350.3"/>
    <n v="28.1"/>
    <s v=""/>
    <s v=""/>
    <s v=""/>
  </r>
  <r>
    <d v="2024-11-13T00:00:00"/>
    <x v="317"/>
    <n v="1400"/>
    <d v="1902-04-05T14:00:00"/>
    <m/>
    <n v="31.917000000000002"/>
    <n v="1.51"/>
    <n v="6.0389999999999997"/>
    <n v="1.4039999999999999"/>
    <n v="-3.0939999999999999"/>
    <n v="99"/>
    <n v="0.188"/>
    <n v="0.23300000000000001"/>
    <n v="0"/>
    <n v="28.125"/>
    <m/>
    <m/>
    <m/>
    <m/>
    <n v="3181400"/>
    <n v="278.8"/>
    <n v="28.1"/>
    <s v=""/>
    <s v=""/>
    <s v=""/>
  </r>
  <r>
    <d v="2024-11-13T00:00:00"/>
    <x v="317"/>
    <n v="1500"/>
    <d v="1902-04-05T15:00:00"/>
    <m/>
    <n v="32.268000000000001"/>
    <n v="1.0069999999999999"/>
    <n v="5.0330000000000004"/>
    <n v="0"/>
    <n v="-3.153"/>
    <n v="99"/>
    <n v="0.188"/>
    <n v="0.23300000000000001"/>
    <n v="0"/>
    <n v="10.625"/>
    <m/>
    <m/>
    <m/>
    <m/>
    <n v="3181500"/>
    <n v="167.5"/>
    <n v="10.6"/>
    <s v=""/>
    <s v=""/>
    <s v=""/>
  </r>
  <r>
    <d v="2024-11-13T00:00:00"/>
    <x v="317"/>
    <n v="1600"/>
    <d v="1902-04-05T16:00:00"/>
    <m/>
    <n v="31.917000000000002"/>
    <n v="1.0069999999999999"/>
    <n v="4.5289999999999999"/>
    <n v="12.635"/>
    <n v="-2.6829999999999998"/>
    <n v="99"/>
    <n v="0.188"/>
    <n v="0.23300000000000001"/>
    <n v="0"/>
    <n v="8.125"/>
    <m/>
    <m/>
    <m/>
    <m/>
    <n v="3181600"/>
    <n v="41.7"/>
    <n v="8.1"/>
    <s v=""/>
    <s v=""/>
    <s v=""/>
  </r>
  <r>
    <d v="2024-11-13T00:00:00"/>
    <x v="317"/>
    <n v="1700"/>
    <d v="1902-04-05T17:00:00"/>
    <m/>
    <n v="31.917000000000002"/>
    <n v="1.0069999999999999"/>
    <n v="4.5289999999999999"/>
    <n v="22.463000000000001"/>
    <n v="-3.0939999999999999"/>
    <n v="99.2"/>
    <n v="0.188"/>
    <n v="0.23300000000000001"/>
    <n v="0"/>
    <n v="0.625"/>
    <m/>
    <m/>
    <m/>
    <m/>
    <n v="3181700"/>
    <n v="0"/>
    <n v="0"/>
    <s v=""/>
    <s v=""/>
    <s v=""/>
  </r>
  <r>
    <d v="2024-11-13T00:00:00"/>
    <x v="317"/>
    <n v="1800"/>
    <d v="1902-04-05T18:00:00"/>
    <m/>
    <n v="32.033999999999999"/>
    <n v="1.51"/>
    <n v="6.5430000000000001"/>
    <n v="26.675000000000001"/>
    <n v="-2.5659999999999998"/>
    <n v="99.3"/>
    <n v="0.188"/>
    <n v="0.23300000000000001"/>
    <n v="0"/>
    <n v="0.625"/>
    <m/>
    <m/>
    <m/>
    <m/>
    <n v="3181800"/>
    <n v="0"/>
    <n v="0"/>
    <s v=""/>
    <s v=""/>
    <s v=""/>
  </r>
  <r>
    <d v="2024-11-13T00:00:00"/>
    <x v="317"/>
    <n v="1900"/>
    <d v="1902-04-05T19:00:00"/>
    <m/>
    <n v="31.565999999999999"/>
    <n v="1.0069999999999999"/>
    <n v="5.5359999999999996"/>
    <n v="355.19200000000001"/>
    <n v="-2.3919999999999999"/>
    <n v="99.3"/>
    <n v="0.188"/>
    <n v="0.23300000000000001"/>
    <n v="0"/>
    <n v="0.625"/>
    <m/>
    <m/>
    <m/>
    <m/>
    <n v="3181900"/>
    <n v="0"/>
    <n v="0"/>
    <s v=""/>
    <s v=""/>
    <s v=""/>
  </r>
  <r>
    <d v="2024-11-13T00:00:00"/>
    <x v="317"/>
    <n v="2000"/>
    <d v="1902-04-05T20:00:00"/>
    <m/>
    <n v="31.332000000000001"/>
    <n v="0.503"/>
    <n v="4.5289999999999999"/>
    <n v="21.059000000000001"/>
    <n v="-2.83"/>
    <n v="99.3"/>
    <n v="0.188"/>
    <n v="0.23300000000000001"/>
    <n v="0"/>
    <n v="0.625"/>
    <m/>
    <m/>
    <m/>
    <m/>
    <n v="3182000"/>
    <n v="0"/>
    <n v="0"/>
    <s v=""/>
    <s v=""/>
    <s v=""/>
  </r>
  <r>
    <d v="2024-11-13T00:00:00"/>
    <x v="317"/>
    <n v="2100"/>
    <d v="1902-04-05T21:00:00"/>
    <m/>
    <n v="31.332000000000001"/>
    <n v="1.0069999999999999"/>
    <n v="5.5359999999999996"/>
    <n v="18.251000000000001"/>
    <n v="-2.6829999999999998"/>
    <n v="99.4"/>
    <n v="0.188"/>
    <n v="0.23300000000000001"/>
    <n v="0"/>
    <n v="0.625"/>
    <m/>
    <m/>
    <m/>
    <m/>
    <n v="3182100"/>
    <n v="0"/>
    <n v="0"/>
    <s v=""/>
    <s v=""/>
    <s v=""/>
  </r>
  <r>
    <d v="2024-11-13T00:00:00"/>
    <x v="317"/>
    <n v="2200"/>
    <d v="1902-04-05T22:00:00"/>
    <m/>
    <n v="31.215"/>
    <n v="1.0069999999999999"/>
    <n v="4.0259999999999998"/>
    <n v="25.271000000000001"/>
    <n v="-2.1019999999999999"/>
    <n v="99.5"/>
    <n v="0.188"/>
    <n v="0.23300000000000001"/>
    <n v="0"/>
    <n v="0.625"/>
    <m/>
    <m/>
    <m/>
    <m/>
    <n v="3182200"/>
    <n v="0"/>
    <n v="0"/>
    <s v=""/>
    <s v=""/>
    <s v=""/>
  </r>
  <r>
    <d v="2024-11-13T00:00:00"/>
    <x v="317"/>
    <n v="2300"/>
    <d v="1902-04-05T23:00:00"/>
    <m/>
    <n v="30.981000000000002"/>
    <n v="1.0069999999999999"/>
    <n v="4.5289999999999999"/>
    <n v="50.540999999999997"/>
    <n v="-1.9"/>
    <n v="99.8"/>
    <n v="0.188"/>
    <n v="0.23300000000000001"/>
    <n v="0"/>
    <n v="0.625"/>
    <m/>
    <m/>
    <m/>
    <m/>
    <n v="3182300"/>
    <n v="0"/>
    <n v="0"/>
    <s v=""/>
    <s v=""/>
    <s v=""/>
  </r>
  <r>
    <d v="2024-11-13T00:00:00"/>
    <x v="317"/>
    <n v="2400"/>
    <d v="1902-04-06T00:00:00"/>
    <m/>
    <n v="30.396000000000001"/>
    <n v="1.0069999999999999"/>
    <n v="6.0389999999999997"/>
    <n v="40.713999999999999"/>
    <n v="-1.986"/>
    <n v="99.7"/>
    <n v="0.188"/>
    <n v="0.23300000000000001"/>
    <n v="0"/>
    <n v="0.625"/>
    <m/>
    <m/>
    <m/>
    <m/>
    <n v="3182400"/>
    <n v="0"/>
    <n v="0"/>
    <n v="0.188"/>
    <n v="0.23300000000000001"/>
    <n v="0.30399999999999999"/>
  </r>
  <r>
    <d v="2024-11-14T00:00:00"/>
    <x v="318"/>
    <n v="100"/>
    <d v="1902-04-06T01:00:00"/>
    <m/>
    <n v="30.279"/>
    <n v="0"/>
    <n v="3.5230000000000001"/>
    <n v="36.502000000000002"/>
    <n v="-1.958"/>
    <n v="99.7"/>
    <n v="0.188"/>
    <n v="0.23300000000000001"/>
    <n v="0"/>
    <n v="0.625"/>
    <m/>
    <m/>
    <m/>
    <m/>
    <n v="3190100"/>
    <n v="0"/>
    <n v="0"/>
    <s v=""/>
    <s v=""/>
    <s v=""/>
  </r>
  <r>
    <d v="2024-11-14T00:00:00"/>
    <x v="318"/>
    <n v="200"/>
    <d v="1902-04-06T02:00:00"/>
    <m/>
    <n v="30.045000000000002"/>
    <n v="0"/>
    <n v="3.02"/>
    <n v="33.694000000000003"/>
    <n v="-2.073"/>
    <n v="99.8"/>
    <n v="0.188"/>
    <n v="0.23300000000000001"/>
    <n v="0"/>
    <n v="0.625"/>
    <m/>
    <m/>
    <m/>
    <m/>
    <n v="3190200"/>
    <n v="0"/>
    <n v="0"/>
    <s v=""/>
    <s v=""/>
    <s v=""/>
  </r>
  <r>
    <d v="2024-11-14T00:00:00"/>
    <x v="318"/>
    <n v="300"/>
    <d v="1902-04-06T03:00:00"/>
    <m/>
    <n v="30.513000000000002"/>
    <n v="0"/>
    <n v="3.5230000000000001"/>
    <n v="26.675000000000001"/>
    <n v="-2.0150000000000001"/>
    <n v="99.8"/>
    <n v="0.188"/>
    <n v="0.23300000000000001"/>
    <n v="0"/>
    <n v="0.625"/>
    <m/>
    <m/>
    <m/>
    <m/>
    <n v="3190300"/>
    <n v="0"/>
    <n v="0"/>
    <s v=""/>
    <s v=""/>
    <s v=""/>
  </r>
  <r>
    <d v="2024-11-14T00:00:00"/>
    <x v="318"/>
    <n v="400"/>
    <d v="1902-04-06T04:00:00"/>
    <m/>
    <n v="29.928000000000001"/>
    <n v="0"/>
    <n v="2.516"/>
    <n v="5.6159999999999997"/>
    <n v="-2.2759999999999998"/>
    <n v="99.7"/>
    <n v="0.188"/>
    <n v="0.23300000000000001"/>
    <n v="0"/>
    <n v="0.625"/>
    <m/>
    <m/>
    <m/>
    <m/>
    <n v="3190400"/>
    <n v="0"/>
    <n v="0"/>
    <s v=""/>
    <s v=""/>
    <s v=""/>
  </r>
  <r>
    <d v="2024-11-14T00:00:00"/>
    <x v="318"/>
    <n v="500"/>
    <d v="1902-04-06T05:00:00"/>
    <m/>
    <n v="30.161999999999999"/>
    <n v="0"/>
    <n v="2.0129999999999999"/>
    <n v="18.251000000000001"/>
    <n v="-2.1890000000000001"/>
    <n v="99.6"/>
    <n v="0.189"/>
    <n v="0.23300000000000001"/>
    <n v="0"/>
    <n v="0.625"/>
    <m/>
    <m/>
    <m/>
    <m/>
    <n v="3190500"/>
    <n v="0"/>
    <n v="0"/>
    <s v=""/>
    <s v=""/>
    <s v=""/>
  </r>
  <r>
    <d v="2024-11-14T00:00:00"/>
    <x v="318"/>
    <n v="600"/>
    <d v="1902-04-06T06:00:00"/>
    <m/>
    <n v="30.279"/>
    <n v="0"/>
    <n v="3.02"/>
    <n v="22.463000000000001"/>
    <n v="-2.218"/>
    <n v="99.7"/>
    <n v="0.188"/>
    <n v="0.23300000000000001"/>
    <n v="0"/>
    <n v="0.625"/>
    <m/>
    <m/>
    <m/>
    <m/>
    <n v="3190600"/>
    <n v="0"/>
    <n v="0"/>
    <s v=""/>
    <s v=""/>
    <s v=""/>
  </r>
  <r>
    <d v="2024-11-14T00:00:00"/>
    <x v="318"/>
    <n v="700"/>
    <d v="1902-04-06T07:00:00"/>
    <m/>
    <n v="31.097999999999999"/>
    <n v="0"/>
    <n v="3.02"/>
    <n v="12.635"/>
    <n v="-2.3340000000000001"/>
    <n v="99.7"/>
    <n v="0.188"/>
    <n v="0.23300000000000001"/>
    <n v="0"/>
    <n v="0.625"/>
    <m/>
    <m/>
    <m/>
    <m/>
    <n v="3190700"/>
    <n v="0"/>
    <n v="0"/>
    <s v=""/>
    <s v=""/>
    <s v=""/>
  </r>
  <r>
    <d v="2024-11-14T00:00:00"/>
    <x v="318"/>
    <n v="800"/>
    <d v="1902-04-06T08:00:00"/>
    <m/>
    <n v="30.513000000000002"/>
    <n v="0"/>
    <n v="3.5230000000000001"/>
    <n v="39.31"/>
    <n v="-2.1309999999999998"/>
    <n v="99.6"/>
    <n v="0.188"/>
    <n v="0.23300000000000001"/>
    <n v="0"/>
    <n v="8.125"/>
    <m/>
    <m/>
    <m/>
    <m/>
    <n v="3190800"/>
    <n v="27.2"/>
    <n v="8.1"/>
    <s v=""/>
    <s v=""/>
    <s v=""/>
  </r>
  <r>
    <d v="2024-11-14T00:00:00"/>
    <x v="318"/>
    <n v="900"/>
    <d v="1902-04-06T09:00:00"/>
    <m/>
    <n v="28.524000000000001"/>
    <n v="0"/>
    <n v="3.5230000000000001"/>
    <n v="39.31"/>
    <n v="-2.0150000000000001"/>
    <n v="99.7"/>
    <n v="0.188"/>
    <n v="0.23300000000000001"/>
    <n v="0"/>
    <n v="18.125"/>
    <m/>
    <m/>
    <m/>
    <m/>
    <n v="3190900"/>
    <n v="147"/>
    <n v="18.100000000000001"/>
    <s v=""/>
    <s v=""/>
    <s v=""/>
  </r>
  <r>
    <d v="2024-11-14T00:00:00"/>
    <x v="318"/>
    <n v="1000"/>
    <d v="1902-04-06T10:00:00"/>
    <m/>
    <n v="32.97"/>
    <n v="0.503"/>
    <n v="3.5230000000000001"/>
    <n v="65.983999999999995"/>
    <n v="-1.8140000000000001"/>
    <n v="99.8"/>
    <n v="0.188"/>
    <n v="0.23300000000000001"/>
    <n v="0"/>
    <n v="25.625"/>
    <m/>
    <m/>
    <m/>
    <m/>
    <n v="3191000"/>
    <n v="261.8"/>
    <n v="25.6"/>
    <s v=""/>
    <s v=""/>
    <s v=""/>
  </r>
  <r>
    <d v="2024-11-14T00:00:00"/>
    <x v="318"/>
    <n v="1100"/>
    <d v="1902-04-06T11:00:00"/>
    <m/>
    <n v="34.841999999999999"/>
    <n v="0.503"/>
    <n v="4.0259999999999998"/>
    <n v="91.254999999999995"/>
    <n v="-1.7849999999999999"/>
    <n v="99.8"/>
    <n v="0.189"/>
    <n v="0.23300000000000001"/>
    <n v="0"/>
    <n v="50.625"/>
    <m/>
    <m/>
    <m/>
    <m/>
    <n v="3191100"/>
    <n v="339.2"/>
    <n v="50.6"/>
    <s v=""/>
    <s v=""/>
    <s v=""/>
  </r>
  <r>
    <d v="2024-11-14T00:00:00"/>
    <x v="318"/>
    <n v="1200"/>
    <d v="1902-04-06T12:00:00"/>
    <m/>
    <n v="38.703000000000003"/>
    <n v="0.503"/>
    <n v="3.5230000000000001"/>
    <n v="119.333"/>
    <n v="-1.641"/>
    <n v="99.8"/>
    <n v="0.189"/>
    <n v="0.23300000000000001"/>
    <n v="0"/>
    <n v="65.625"/>
    <m/>
    <m/>
    <m/>
    <m/>
    <n v="3191200"/>
    <n v="368.3"/>
    <n v="65.599999999999994"/>
    <s v=""/>
    <s v=""/>
    <s v=""/>
  </r>
  <r>
    <d v="2024-11-14T00:00:00"/>
    <x v="318"/>
    <n v="1300"/>
    <d v="1902-04-06T13:00:00"/>
    <m/>
    <n v="36.246000000000002"/>
    <n v="0.503"/>
    <n v="2.516"/>
    <n v="122.14100000000001"/>
    <n v="-1.756"/>
    <n v="99.8"/>
    <n v="0.189"/>
    <n v="0.23300000000000001"/>
    <n v="0"/>
    <n v="38.125"/>
    <m/>
    <m/>
    <m/>
    <m/>
    <n v="3191300"/>
    <n v="345.8"/>
    <n v="38.1"/>
    <s v=""/>
    <s v=""/>
    <s v=""/>
  </r>
  <r>
    <d v="2024-11-14T00:00:00"/>
    <x v="318"/>
    <n v="1400"/>
    <d v="1902-04-06T14:00:00"/>
    <m/>
    <n v="38.703000000000003"/>
    <n v="0"/>
    <n v="2.516"/>
    <n v="124.949"/>
    <n v="-1.3839999999999999"/>
    <n v="99.8"/>
    <n v="0.189"/>
    <n v="0.23300000000000001"/>
    <n v="0"/>
    <n v="66.875"/>
    <m/>
    <m/>
    <m/>
    <m/>
    <n v="3191400"/>
    <n v="274.5"/>
    <n v="66.900000000000006"/>
    <s v=""/>
    <s v=""/>
    <s v=""/>
  </r>
  <r>
    <d v="2024-11-14T00:00:00"/>
    <x v="318"/>
    <n v="1500"/>
    <d v="1902-04-06T15:00:00"/>
    <m/>
    <n v="38.703000000000003"/>
    <n v="0"/>
    <n v="3.5230000000000001"/>
    <n v="130.565"/>
    <n v="-1.929"/>
    <n v="99.9"/>
    <n v="0.189"/>
    <n v="0.23400000000000001"/>
    <n v="0"/>
    <n v="44.375"/>
    <m/>
    <m/>
    <m/>
    <m/>
    <n v="3191500"/>
    <n v="163.69999999999999"/>
    <n v="44.4"/>
    <s v=""/>
    <s v=""/>
    <s v=""/>
  </r>
  <r>
    <d v="2024-11-14T00:00:00"/>
    <x v="318"/>
    <n v="1600"/>
    <d v="1902-04-06T16:00:00"/>
    <m/>
    <n v="38.703000000000003"/>
    <n v="0"/>
    <n v="2.516"/>
    <n v="133.37299999999999"/>
    <n v="-1.986"/>
    <n v="99.8"/>
    <n v="0.189"/>
    <n v="0.23400000000000001"/>
    <n v="0"/>
    <n v="16.875"/>
    <m/>
    <m/>
    <m/>
    <m/>
    <n v="3191600"/>
    <n v="39.200000000000003"/>
    <n v="16.899999999999999"/>
    <s v=""/>
    <s v=""/>
    <s v=""/>
  </r>
  <r>
    <d v="2024-11-14T00:00:00"/>
    <x v="318"/>
    <n v="1700"/>
    <d v="1902-04-06T17:00:00"/>
    <m/>
    <n v="38.000999999999998"/>
    <n v="0"/>
    <n v="2.516"/>
    <n v="133.37299999999999"/>
    <n v="-3.33"/>
    <n v="99.7"/>
    <n v="0.19"/>
    <n v="0.23400000000000001"/>
    <n v="0"/>
    <n v="0.625"/>
    <m/>
    <m/>
    <m/>
    <m/>
    <n v="3191700"/>
    <n v="0"/>
    <n v="0"/>
    <s v=""/>
    <s v=""/>
    <s v=""/>
  </r>
  <r>
    <d v="2024-11-14T00:00:00"/>
    <x v="318"/>
    <n v="1800"/>
    <d v="1902-04-06T18:00:00"/>
    <m/>
    <n v="38.234999999999999"/>
    <n v="0"/>
    <n v="2.0129999999999999"/>
    <n v="148.816"/>
    <n v="-3.36"/>
    <n v="99.4"/>
    <n v="0.19"/>
    <n v="0.23400000000000001"/>
    <n v="0"/>
    <n v="0.625"/>
    <m/>
    <m/>
    <m/>
    <m/>
    <n v="3191800"/>
    <n v="0"/>
    <n v="0"/>
    <s v=""/>
    <s v=""/>
    <s v=""/>
  </r>
  <r>
    <d v="2024-11-14T00:00:00"/>
    <x v="318"/>
    <n v="1900"/>
    <d v="1902-04-06T19:00:00"/>
    <m/>
    <n v="37.884"/>
    <n v="0"/>
    <n v="1.51"/>
    <n v="141.79599999999999"/>
    <n v="-3.0350000000000001"/>
    <n v="99.4"/>
    <n v="0.19"/>
    <n v="0.23400000000000001"/>
    <n v="0"/>
    <n v="0.625"/>
    <m/>
    <m/>
    <m/>
    <m/>
    <n v="3191900"/>
    <n v="0"/>
    <n v="0"/>
    <s v=""/>
    <s v=""/>
    <s v=""/>
  </r>
  <r>
    <d v="2024-11-14T00:00:00"/>
    <x v="318"/>
    <n v="2000"/>
    <d v="1902-04-06T20:00:00"/>
    <m/>
    <n v="38.234999999999999"/>
    <n v="0"/>
    <n v="1.51"/>
    <n v="150.22"/>
    <n v="-4.4690000000000003"/>
    <n v="99.3"/>
    <n v="0.189"/>
    <n v="0.23400000000000001"/>
    <n v="0"/>
    <n v="0.625"/>
    <m/>
    <m/>
    <m/>
    <m/>
    <n v="3192000"/>
    <n v="0"/>
    <n v="0"/>
    <s v=""/>
    <s v=""/>
    <s v=""/>
  </r>
  <r>
    <d v="2024-11-14T00:00:00"/>
    <x v="318"/>
    <n v="2100"/>
    <d v="1902-04-06T21:00:00"/>
    <m/>
    <n v="37.064999999999998"/>
    <n v="0"/>
    <n v="1.0069999999999999"/>
    <n v="146.00800000000001"/>
    <n v="-3.419"/>
    <n v="99.2"/>
    <n v="0.19"/>
    <n v="0.23400000000000001"/>
    <n v="0"/>
    <n v="0.625"/>
    <m/>
    <m/>
    <m/>
    <m/>
    <n v="3192100"/>
    <n v="0"/>
    <n v="0"/>
    <s v=""/>
    <s v=""/>
    <s v=""/>
  </r>
  <r>
    <d v="2024-11-14T00:00:00"/>
    <x v="318"/>
    <n v="2200"/>
    <d v="1902-04-06T22:00:00"/>
    <m/>
    <n v="37.65"/>
    <n v="0"/>
    <n v="0.503"/>
    <n v="137.584"/>
    <n v="-3.2709999999999999"/>
    <n v="99.3"/>
    <n v="0.19"/>
    <n v="0.23400000000000001"/>
    <n v="0"/>
    <n v="0.625"/>
    <m/>
    <m/>
    <m/>
    <m/>
    <n v="3192200"/>
    <n v="0"/>
    <n v="0"/>
    <s v=""/>
    <s v=""/>
    <s v=""/>
  </r>
  <r>
    <d v="2024-11-14T00:00:00"/>
    <x v="318"/>
    <n v="2300"/>
    <d v="1902-04-06T23:00:00"/>
    <m/>
    <n v="37.533000000000001"/>
    <n v="0"/>
    <n v="0"/>
    <n v="144.60400000000001"/>
    <n v="-3.508"/>
    <n v="99.2"/>
    <n v="0.189"/>
    <n v="0.23400000000000001"/>
    <n v="0"/>
    <n v="0.625"/>
    <m/>
    <m/>
    <m/>
    <m/>
    <n v="3192300"/>
    <n v="0"/>
    <n v="0"/>
    <s v=""/>
    <s v=""/>
    <s v=""/>
  </r>
  <r>
    <d v="2024-11-14T00:00:00"/>
    <x v="318"/>
    <n v="2400"/>
    <d v="1902-04-07T00:00:00"/>
    <m/>
    <n v="38.000999999999998"/>
    <n v="0"/>
    <n v="1.0069999999999999"/>
    <n v="188.125"/>
    <n v="-3.8660000000000001"/>
    <n v="99.1"/>
    <n v="0.19"/>
    <n v="0.23400000000000001"/>
    <n v="0"/>
    <n v="0.625"/>
    <m/>
    <m/>
    <m/>
    <m/>
    <n v="3192400"/>
    <n v="0"/>
    <n v="0"/>
    <n v="0.19"/>
    <n v="0.23400000000000001"/>
    <n v="0.38"/>
  </r>
  <r>
    <d v="2024-11-15T00:00:00"/>
    <x v="319"/>
    <n v="100"/>
    <d v="1902-04-07T01:00:00"/>
    <m/>
    <n v="38.936999999999998"/>
    <n v="0"/>
    <n v="1.51"/>
    <n v="228.839"/>
    <n v="-3.956"/>
    <n v="98.9"/>
    <n v="0.189"/>
    <n v="0.23400000000000001"/>
    <n v="0"/>
    <n v="0.625"/>
    <m/>
    <m/>
    <m/>
    <m/>
    <n v="3200100"/>
    <n v="0"/>
    <n v="0"/>
    <s v=""/>
    <s v=""/>
    <s v=""/>
  </r>
  <r>
    <d v="2024-11-15T00:00:00"/>
    <x v="319"/>
    <n v="200"/>
    <d v="1902-04-07T02:00:00"/>
    <m/>
    <n v="38.469000000000001"/>
    <n v="0"/>
    <n v="1.0069999999999999"/>
    <n v="207.78"/>
    <n v="-4.7430000000000003"/>
    <n v="98.7"/>
    <n v="0.189"/>
    <n v="0.23400000000000001"/>
    <n v="0"/>
    <n v="0.625"/>
    <m/>
    <m/>
    <m/>
    <m/>
    <n v="3200200"/>
    <n v="0"/>
    <n v="0"/>
    <s v=""/>
    <s v=""/>
    <s v=""/>
  </r>
  <r>
    <d v="2024-11-15T00:00:00"/>
    <x v="319"/>
    <n v="300"/>
    <d v="1902-04-07T03:00:00"/>
    <m/>
    <n v="38.118000000000002"/>
    <n v="0"/>
    <n v="1.0069999999999999"/>
    <n v="238.667"/>
    <n v="-5.76"/>
    <n v="98.3"/>
    <n v="0.19"/>
    <n v="0.23499999999999999"/>
    <n v="0"/>
    <n v="0.625"/>
    <m/>
    <m/>
    <m/>
    <m/>
    <n v="3200300"/>
    <n v="0"/>
    <n v="0"/>
    <s v=""/>
    <s v=""/>
    <s v=""/>
  </r>
  <r>
    <d v="2024-11-15T00:00:00"/>
    <x v="319"/>
    <n v="400"/>
    <d v="1902-04-07T04:00:00"/>
    <m/>
    <n v="38.351999999999997"/>
    <n v="0"/>
    <n v="2.0129999999999999"/>
    <n v="219.012"/>
    <n v="-5.0490000000000004"/>
    <n v="98.1"/>
    <n v="0.19"/>
    <n v="0.23499999999999999"/>
    <n v="0"/>
    <n v="0.625"/>
    <m/>
    <m/>
    <m/>
    <m/>
    <n v="3200400"/>
    <n v="0"/>
    <n v="0"/>
    <s v=""/>
    <s v=""/>
    <s v=""/>
  </r>
  <r>
    <d v="2024-11-15T00:00:00"/>
    <x v="319"/>
    <n v="500"/>
    <d v="1902-04-07T05:00:00"/>
    <m/>
    <n v="37.65"/>
    <n v="0"/>
    <n v="2.516"/>
    <n v="213.39599999999999"/>
    <n v="-5.5110000000000001"/>
    <n v="98.2"/>
    <n v="0.19"/>
    <n v="0.23499999999999999"/>
    <n v="0"/>
    <n v="0.625"/>
    <m/>
    <m/>
    <m/>
    <m/>
    <n v="3200500"/>
    <n v="0"/>
    <n v="0"/>
    <s v=""/>
    <s v=""/>
    <s v=""/>
  </r>
  <r>
    <d v="2024-11-15T00:00:00"/>
    <x v="319"/>
    <n v="600"/>
    <d v="1902-04-07T06:00:00"/>
    <m/>
    <n v="36.479999999999997"/>
    <n v="0"/>
    <n v="1.51"/>
    <n v="206.376"/>
    <n v="-5.9480000000000004"/>
    <n v="97.8"/>
    <n v="0.19"/>
    <n v="0.23499999999999999"/>
    <n v="0"/>
    <n v="0.625"/>
    <m/>
    <m/>
    <m/>
    <m/>
    <n v="3200600"/>
    <n v="0"/>
    <n v="0"/>
    <s v=""/>
    <s v=""/>
    <s v=""/>
  </r>
  <r>
    <d v="2024-11-15T00:00:00"/>
    <x v="319"/>
    <n v="700"/>
    <d v="1902-04-07T07:00:00"/>
    <m/>
    <n v="37.182000000000002"/>
    <n v="0.503"/>
    <n v="2.516"/>
    <n v="216.20400000000001"/>
    <n v="-5.8540000000000001"/>
    <n v="97.8"/>
    <n v="0.19"/>
    <n v="0.23499999999999999"/>
    <n v="0"/>
    <n v="0.625"/>
    <m/>
    <m/>
    <m/>
    <m/>
    <n v="3200700"/>
    <n v="0"/>
    <n v="0"/>
    <s v=""/>
    <s v=""/>
    <s v=""/>
  </r>
  <r>
    <d v="2024-11-15T00:00:00"/>
    <x v="319"/>
    <n v="800"/>
    <d v="1902-04-07T08:00:00"/>
    <m/>
    <n v="37.298999999999999"/>
    <n v="0.503"/>
    <n v="2.516"/>
    <n v="216.20400000000001"/>
    <n v="-5.8230000000000004"/>
    <n v="97.6"/>
    <n v="0.19"/>
    <n v="0.23499999999999999"/>
    <n v="0"/>
    <n v="4.375"/>
    <m/>
    <m/>
    <m/>
    <m/>
    <n v="3200800"/>
    <n v="25"/>
    <n v="4.4000000000000004"/>
    <s v=""/>
    <s v=""/>
    <s v=""/>
  </r>
  <r>
    <d v="2024-11-15T00:00:00"/>
    <x v="319"/>
    <n v="900"/>
    <d v="1902-04-07T09:00:00"/>
    <m/>
    <n v="37.064999999999998"/>
    <n v="0.503"/>
    <n v="3.02"/>
    <n v="223.22399999999999"/>
    <n v="-5.2640000000000002"/>
    <n v="97.6"/>
    <n v="0.19"/>
    <n v="0.23499999999999999"/>
    <n v="0"/>
    <n v="30.625"/>
    <m/>
    <m/>
    <m/>
    <m/>
    <n v="3200900"/>
    <n v="143"/>
    <n v="30.6"/>
    <s v=""/>
    <s v=""/>
    <s v=""/>
  </r>
  <r>
    <d v="2024-11-15T00:00:00"/>
    <x v="319"/>
    <n v="1000"/>
    <d v="1902-04-07T10:00:00"/>
    <m/>
    <n v="36.597000000000001"/>
    <n v="0.503"/>
    <n v="3.02"/>
    <n v="230.24299999999999"/>
    <n v="-5.141"/>
    <n v="97.7"/>
    <n v="0.19"/>
    <n v="0.23499999999999999"/>
    <n v="0"/>
    <n v="55.625"/>
    <m/>
    <m/>
    <m/>
    <m/>
    <n v="3201000"/>
    <n v="257.7"/>
    <n v="55.6"/>
    <s v=""/>
    <s v=""/>
    <s v=""/>
  </r>
  <r>
    <d v="2024-11-15T00:00:00"/>
    <x v="319"/>
    <n v="1100"/>
    <d v="1902-04-07T11:00:00"/>
    <m/>
    <n v="36.012"/>
    <n v="0.503"/>
    <n v="2.516"/>
    <n v="227.435"/>
    <n v="-5.4489999999999998"/>
    <n v="97.5"/>
    <n v="0.19"/>
    <n v="0.23499999999999999"/>
    <n v="0"/>
    <n v="68.125"/>
    <m/>
    <m/>
    <m/>
    <m/>
    <n v="3201100"/>
    <n v="334.8"/>
    <n v="68.099999999999994"/>
    <s v=""/>
    <s v=""/>
    <s v=""/>
  </r>
  <r>
    <d v="2024-11-15T00:00:00"/>
    <x v="319"/>
    <n v="1200"/>
    <d v="1902-04-07T12:00:00"/>
    <m/>
    <n v="23.61"/>
    <n v="0.503"/>
    <n v="3.02"/>
    <n v="216.20400000000001"/>
    <n v="-4.7729999999999997"/>
    <n v="97.3"/>
    <n v="0.19"/>
    <n v="0.23499999999999999"/>
    <n v="0"/>
    <n v="86.875"/>
    <m/>
    <m/>
    <m/>
    <m/>
    <n v="3201200"/>
    <n v="363.7"/>
    <n v="86.9"/>
    <s v=""/>
    <s v=""/>
    <s v=""/>
  </r>
  <r>
    <d v="2024-11-15T00:00:00"/>
    <x v="319"/>
    <n v="1300"/>
    <d v="1902-04-07T13:00:00"/>
    <m/>
    <n v="33.671999999999997"/>
    <n v="0"/>
    <n v="2.0129999999999999"/>
    <n v="186.72200000000001"/>
    <n v="-2.8"/>
    <n v="97.3"/>
    <n v="0.19"/>
    <n v="0.23499999999999999"/>
    <n v="0"/>
    <n v="288.125"/>
    <m/>
    <m/>
    <m/>
    <m/>
    <n v="3201300"/>
    <n v="341.5"/>
    <n v="288.10000000000002"/>
    <s v=""/>
    <s v=""/>
    <s v=""/>
  </r>
  <r>
    <d v="2024-11-15T00:00:00"/>
    <x v="319"/>
    <n v="1400"/>
    <d v="1902-04-07T14:00:00"/>
    <m/>
    <n v="35.777999999999999"/>
    <n v="0.503"/>
    <n v="3.5230000000000001"/>
    <n v="155.83500000000001"/>
    <n v="-4.7119999999999997"/>
    <n v="97.4"/>
    <n v="0.191"/>
    <n v="0.23599999999999999"/>
    <n v="0"/>
    <n v="236.875"/>
    <m/>
    <m/>
    <m/>
    <m/>
    <n v="3201400"/>
    <n v="270.7"/>
    <n v="236.9"/>
    <s v=""/>
    <s v=""/>
    <s v=""/>
  </r>
  <r>
    <d v="2024-11-15T00:00:00"/>
    <x v="319"/>
    <n v="1500"/>
    <d v="1902-04-07T15:00:00"/>
    <m/>
    <n v="35.427"/>
    <n v="0"/>
    <n v="3.02"/>
    <n v="185.31800000000001"/>
    <n v="-5.5739999999999998"/>
    <n v="97.6"/>
    <n v="0.19"/>
    <n v="0.23499999999999999"/>
    <n v="0"/>
    <n v="91.875"/>
    <m/>
    <m/>
    <m/>
    <m/>
    <n v="3201500"/>
    <n v="160"/>
    <n v="91.9"/>
    <s v=""/>
    <s v=""/>
    <s v=""/>
  </r>
  <r>
    <d v="2024-11-15T00:00:00"/>
    <x v="319"/>
    <n v="1600"/>
    <d v="1902-04-07T16:00:00"/>
    <m/>
    <n v="35.661000000000001"/>
    <n v="0"/>
    <n v="2.516"/>
    <n v="178.298"/>
    <n v="-6.5469999999999997"/>
    <n v="97.2"/>
    <n v="0.191"/>
    <n v="0.23599999999999999"/>
    <n v="0"/>
    <n v="18.125"/>
    <m/>
    <m/>
    <m/>
    <m/>
    <n v="3201600"/>
    <n v="37.200000000000003"/>
    <n v="18.100000000000001"/>
    <s v=""/>
    <s v=""/>
    <s v=""/>
  </r>
  <r>
    <d v="2024-11-15T00:00:00"/>
    <x v="319"/>
    <n v="1700"/>
    <d v="1902-04-07T17:00:00"/>
    <m/>
    <n v="35.895000000000003"/>
    <n v="0"/>
    <n v="2.516"/>
    <n v="161.45099999999999"/>
    <n v="-6.8659999999999997"/>
    <n v="97.2"/>
    <n v="0.191"/>
    <n v="0.23599999999999999"/>
    <n v="0"/>
    <n v="1.875"/>
    <m/>
    <m/>
    <m/>
    <m/>
    <n v="3201700"/>
    <n v="0"/>
    <n v="1.9"/>
    <s v=""/>
    <s v=""/>
    <s v=""/>
  </r>
  <r>
    <d v="2024-11-15T00:00:00"/>
    <x v="319"/>
    <n v="1800"/>
    <d v="1902-04-07T18:00:00"/>
    <m/>
    <n v="34.725000000000001"/>
    <n v="0"/>
    <n v="2.0129999999999999"/>
    <n v="174.08600000000001"/>
    <n v="-6.452"/>
    <n v="97.1"/>
    <n v="0.191"/>
    <n v="0.23599999999999999"/>
    <n v="0"/>
    <n v="0.625"/>
    <m/>
    <m/>
    <m/>
    <m/>
    <n v="3201800"/>
    <n v="0"/>
    <n v="0"/>
    <s v=""/>
    <s v=""/>
    <s v=""/>
  </r>
  <r>
    <d v="2024-11-15T00:00:00"/>
    <x v="319"/>
    <n v="1900"/>
    <d v="1902-04-07T19:00:00"/>
    <m/>
    <n v="34.256999999999998"/>
    <n v="0"/>
    <n v="3.02"/>
    <n v="183.91399999999999"/>
    <n v="-6.6420000000000003"/>
    <n v="97.2"/>
    <n v="0.191"/>
    <n v="0.23599999999999999"/>
    <n v="0"/>
    <n v="0.625"/>
    <m/>
    <m/>
    <m/>
    <m/>
    <n v="3201900"/>
    <n v="0"/>
    <n v="0"/>
    <s v=""/>
    <s v=""/>
    <s v=""/>
  </r>
  <r>
    <d v="2024-11-15T00:00:00"/>
    <x v="319"/>
    <n v="2000"/>
    <d v="1902-04-07T20:00:00"/>
    <m/>
    <n v="33.671999999999997"/>
    <n v="0"/>
    <n v="1.51"/>
    <n v="141.79599999999999"/>
    <n v="-6.6740000000000004"/>
    <n v="97.1"/>
    <n v="0.19"/>
    <n v="0.23599999999999999"/>
    <n v="0"/>
    <n v="0.625"/>
    <m/>
    <m/>
    <m/>
    <m/>
    <n v="3202000"/>
    <n v="0"/>
    <n v="0"/>
    <s v=""/>
    <s v=""/>
    <s v=""/>
  </r>
  <r>
    <d v="2024-11-15T00:00:00"/>
    <x v="319"/>
    <n v="2100"/>
    <d v="1902-04-07T21:00:00"/>
    <m/>
    <n v="32.268000000000001"/>
    <n v="0"/>
    <n v="3.02"/>
    <n v="175.49"/>
    <n v="-6.8339999999999996"/>
    <n v="97.1"/>
    <n v="0.191"/>
    <n v="0.23599999999999999"/>
    <n v="0"/>
    <n v="0.625"/>
    <m/>
    <m/>
    <m/>
    <m/>
    <n v="3202100"/>
    <n v="0"/>
    <n v="0"/>
    <s v=""/>
    <s v=""/>
    <s v=""/>
  </r>
  <r>
    <d v="2024-11-15T00:00:00"/>
    <x v="319"/>
    <n v="2200"/>
    <d v="1902-04-07T22:00:00"/>
    <m/>
    <n v="33.087000000000003"/>
    <n v="0"/>
    <n v="3.02"/>
    <n v="199.357"/>
    <n v="-8.2309999999999999"/>
    <n v="96.5"/>
    <n v="0.191"/>
    <n v="0.23599999999999999"/>
    <n v="0"/>
    <n v="0.625"/>
    <m/>
    <m/>
    <m/>
    <m/>
    <n v="3202200"/>
    <n v="0"/>
    <n v="0"/>
    <s v=""/>
    <s v=""/>
    <s v=""/>
  </r>
  <r>
    <d v="2024-11-15T00:00:00"/>
    <x v="319"/>
    <n v="2300"/>
    <d v="1902-04-07T23:00:00"/>
    <m/>
    <n v="30.981000000000002"/>
    <n v="0"/>
    <n v="1.51"/>
    <n v="190.93299999999999"/>
    <n v="-8.1649999999999991"/>
    <n v="96.6"/>
    <n v="0.191"/>
    <n v="0.23599999999999999"/>
    <n v="0"/>
    <n v="0.625"/>
    <m/>
    <m/>
    <m/>
    <m/>
    <n v="3202300"/>
    <n v="0"/>
    <n v="0"/>
    <s v=""/>
    <s v=""/>
    <s v=""/>
  </r>
  <r>
    <d v="2024-11-15T00:00:00"/>
    <x v="319"/>
    <n v="2400"/>
    <d v="1902-04-08T00:00:00"/>
    <m/>
    <n v="31.097999999999999"/>
    <n v="0"/>
    <n v="2.0129999999999999"/>
    <n v="226.03100000000001"/>
    <n v="-9.0660000000000007"/>
    <n v="96.1"/>
    <n v="0.19"/>
    <n v="0.23599999999999999"/>
    <n v="0"/>
    <n v="0.625"/>
    <m/>
    <m/>
    <m/>
    <m/>
    <n v="3202400"/>
    <n v="0"/>
    <n v="0"/>
    <n v="0.19"/>
    <n v="0.23599999999999999"/>
    <n v="0.311"/>
  </r>
  <r>
    <d v="2024-11-16T00:00:00"/>
    <x v="320"/>
    <n v="100"/>
    <d v="1902-04-08T01:00:00"/>
    <m/>
    <n v="33.905999999999999"/>
    <n v="0"/>
    <n v="0.503"/>
    <n v="224.62700000000001"/>
    <n v="-10.371"/>
    <n v="95.5"/>
    <n v="0.19"/>
    <n v="0.23599999999999999"/>
    <n v="0"/>
    <n v="0.625"/>
    <m/>
    <m/>
    <m/>
    <m/>
    <n v="3210100"/>
    <n v="0"/>
    <n v="0"/>
    <s v=""/>
    <s v=""/>
    <s v=""/>
  </r>
  <r>
    <d v="2024-11-16T00:00:00"/>
    <x v="320"/>
    <n v="200"/>
    <d v="1902-04-08T02:00:00"/>
    <m/>
    <n v="33.789000000000001"/>
    <n v="0"/>
    <n v="0.503"/>
    <n v="248.494"/>
    <n v="-10.581"/>
    <n v="95"/>
    <n v="0.19"/>
    <n v="0.23599999999999999"/>
    <n v="0"/>
    <n v="0.625"/>
    <m/>
    <m/>
    <m/>
    <m/>
    <n v="3210200"/>
    <n v="0"/>
    <n v="0"/>
    <s v=""/>
    <s v=""/>
    <s v=""/>
  </r>
  <r>
    <d v="2024-11-16T00:00:00"/>
    <x v="320"/>
    <n v="300"/>
    <d v="1902-04-08T03:00:00"/>
    <m/>
    <n v="34.841999999999999"/>
    <n v="0"/>
    <n v="1.0069999999999999"/>
    <n v="276.57299999999998"/>
    <n v="-9.5760000000000005"/>
    <n v="95"/>
    <n v="0.191"/>
    <n v="0.23599999999999999"/>
    <n v="0"/>
    <n v="0.625"/>
    <m/>
    <m/>
    <m/>
    <m/>
    <n v="3210300"/>
    <n v="0"/>
    <n v="0"/>
    <s v=""/>
    <s v=""/>
    <s v=""/>
  </r>
  <r>
    <d v="2024-11-16T00:00:00"/>
    <x v="320"/>
    <n v="400"/>
    <d v="1902-04-08T04:00:00"/>
    <m/>
    <n v="35.427"/>
    <n v="0"/>
    <n v="0.503"/>
    <n v="277.976"/>
    <n v="-9.1"/>
    <n v="95.4"/>
    <n v="0.19"/>
    <n v="0.23599999999999999"/>
    <n v="0"/>
    <n v="0.625"/>
    <m/>
    <m/>
    <m/>
    <m/>
    <n v="3210400"/>
    <n v="0"/>
    <n v="0"/>
    <s v=""/>
    <s v=""/>
    <s v=""/>
  </r>
  <r>
    <d v="2024-11-16T00:00:00"/>
    <x v="320"/>
    <n v="500"/>
    <d v="1902-04-08T05:00:00"/>
    <m/>
    <n v="35.427"/>
    <n v="0"/>
    <n v="0.503"/>
    <n v="303.24700000000001"/>
    <n v="-9.0329999999999995"/>
    <n v="95.7"/>
    <n v="0.19"/>
    <n v="0.23599999999999999"/>
    <n v="0"/>
    <n v="0.625"/>
    <m/>
    <m/>
    <m/>
    <m/>
    <n v="3210500"/>
    <n v="0"/>
    <n v="0"/>
    <s v=""/>
    <s v=""/>
    <s v=""/>
  </r>
  <r>
    <d v="2024-11-16T00:00:00"/>
    <x v="320"/>
    <n v="600"/>
    <d v="1902-04-08T06:00:00"/>
    <m/>
    <n v="35.661000000000001"/>
    <n v="0"/>
    <n v="1.51"/>
    <n v="150.22"/>
    <n v="-9.2690000000000001"/>
    <n v="95.8"/>
    <n v="0.19"/>
    <n v="0.23599999999999999"/>
    <n v="0"/>
    <n v="0.625"/>
    <m/>
    <m/>
    <m/>
    <m/>
    <n v="3210600"/>
    <n v="0"/>
    <n v="0"/>
    <s v=""/>
    <s v=""/>
    <s v=""/>
  </r>
  <r>
    <d v="2024-11-16T00:00:00"/>
    <x v="320"/>
    <n v="700"/>
    <d v="1902-04-08T07:00:00"/>
    <m/>
    <n v="35.076000000000001"/>
    <n v="0"/>
    <n v="0.503"/>
    <n v="153.02699999999999"/>
    <n v="-9.3369999999999997"/>
    <n v="95.6"/>
    <n v="0.191"/>
    <n v="0.23599999999999999"/>
    <n v="0"/>
    <n v="0.625"/>
    <m/>
    <m/>
    <m/>
    <m/>
    <n v="3210700"/>
    <n v="0"/>
    <n v="0"/>
    <s v=""/>
    <s v=""/>
    <s v=""/>
  </r>
  <r>
    <d v="2024-11-16T00:00:00"/>
    <x v="320"/>
    <n v="800"/>
    <d v="1902-04-08T08:00:00"/>
    <m/>
    <n v="34.725000000000001"/>
    <n v="0"/>
    <n v="2.0129999999999999"/>
    <n v="284.99599999999998"/>
    <n v="-9.61"/>
    <n v="95.3"/>
    <n v="0.19"/>
    <n v="0.23599999999999999"/>
    <n v="0"/>
    <n v="11.875"/>
    <m/>
    <m/>
    <m/>
    <m/>
    <n v="3210800"/>
    <n v="23.2"/>
    <n v="11.9"/>
    <s v=""/>
    <s v=""/>
    <s v=""/>
  </r>
  <r>
    <d v="2024-11-16T00:00:00"/>
    <x v="320"/>
    <n v="900"/>
    <d v="1902-04-08T09:00:00"/>
    <m/>
    <n v="33.789000000000001"/>
    <n v="0"/>
    <n v="2.516"/>
    <n v="328.51799999999997"/>
    <n v="-5.9160000000000004"/>
    <n v="96.1"/>
    <n v="0.19"/>
    <n v="0.23599999999999999"/>
    <n v="0"/>
    <n v="128.125"/>
    <m/>
    <m/>
    <m/>
    <m/>
    <n v="3210900"/>
    <n v="139.30000000000001"/>
    <n v="128.1"/>
    <s v=""/>
    <s v=""/>
    <s v=""/>
  </r>
  <r>
    <d v="2024-11-16T00:00:00"/>
    <x v="320"/>
    <n v="1000"/>
    <d v="1902-04-08T10:00:00"/>
    <m/>
    <n v="33.087000000000003"/>
    <n v="0"/>
    <n v="2.0129999999999999"/>
    <n v="46.329000000000001"/>
    <n v="-5.8849999999999998"/>
    <n v="97.2"/>
    <n v="0.19"/>
    <n v="0.23599999999999999"/>
    <n v="0.2"/>
    <n v="165.625"/>
    <m/>
    <m/>
    <m/>
    <m/>
    <n v="3211000"/>
    <n v="253"/>
    <n v="165.6"/>
    <s v=""/>
    <s v=""/>
    <s v=""/>
  </r>
  <r>
    <d v="2024-11-16T00:00:00"/>
    <x v="320"/>
    <n v="1100"/>
    <d v="1902-04-08T11:00:00"/>
    <m/>
    <n v="33.438000000000002"/>
    <n v="0"/>
    <n v="1.0069999999999999"/>
    <n v="44.924999999999997"/>
    <n v="-5.6360000000000001"/>
    <n v="97.1"/>
    <n v="0.19"/>
    <n v="0.23599999999999999"/>
    <n v="0"/>
    <n v="101.875"/>
    <m/>
    <m/>
    <m/>
    <m/>
    <n v="3211100"/>
    <n v="330.5"/>
    <n v="101.9"/>
    <s v=""/>
    <s v=""/>
    <s v=""/>
  </r>
  <r>
    <d v="2024-11-16T00:00:00"/>
    <x v="320"/>
    <n v="1200"/>
    <d v="1902-04-08T12:00:00"/>
    <m/>
    <n v="35.777999999999999"/>
    <n v="0"/>
    <n v="3.5230000000000001"/>
    <n v="116.52500000000001"/>
    <n v="-5.5739999999999998"/>
    <n v="97.2"/>
    <n v="0.191"/>
    <n v="0.23599999999999999"/>
    <n v="0"/>
    <n v="104.375"/>
    <m/>
    <m/>
    <m/>
    <m/>
    <n v="3211200"/>
    <n v="359.7"/>
    <n v="104.4"/>
    <s v=""/>
    <s v=""/>
    <s v=""/>
  </r>
  <r>
    <d v="2024-11-16T00:00:00"/>
    <x v="320"/>
    <n v="1300"/>
    <d v="1902-04-08T13:00:00"/>
    <m/>
    <n v="36.479999999999997"/>
    <n v="1.51"/>
    <n v="4.0259999999999998"/>
    <n v="345.36500000000001"/>
    <n v="-6.7060000000000004"/>
    <n v="96.8"/>
    <n v="0.19"/>
    <n v="0.23599999999999999"/>
    <n v="0"/>
    <n v="89.375"/>
    <m/>
    <m/>
    <m/>
    <m/>
    <n v="3211300"/>
    <n v="337.3"/>
    <n v="89.4"/>
    <s v=""/>
    <s v=""/>
    <s v=""/>
  </r>
  <r>
    <d v="2024-11-16T00:00:00"/>
    <x v="320"/>
    <n v="1400"/>
    <d v="1902-04-08T14:00:00"/>
    <m/>
    <n v="38.351999999999997"/>
    <n v="2.0129999999999999"/>
    <n v="5.0330000000000004"/>
    <n v="346.76900000000001"/>
    <n v="-6.7380000000000004"/>
    <n v="96.7"/>
    <n v="0.19"/>
    <n v="0.23599999999999999"/>
    <n v="0"/>
    <n v="65.625"/>
    <m/>
    <m/>
    <m/>
    <m/>
    <n v="3211400"/>
    <n v="266.7"/>
    <n v="65.599999999999994"/>
    <s v=""/>
    <s v=""/>
    <s v=""/>
  </r>
  <r>
    <d v="2024-11-16T00:00:00"/>
    <x v="320"/>
    <n v="1500"/>
    <d v="1902-04-08T15:00:00"/>
    <m/>
    <n v="38.936999999999998"/>
    <n v="2.516"/>
    <n v="5.5359999999999996"/>
    <n v="349.57600000000002"/>
    <n v="-7.1219999999999999"/>
    <n v="96.7"/>
    <n v="0.19"/>
    <n v="0.23599999999999999"/>
    <n v="0"/>
    <n v="26.875"/>
    <m/>
    <m/>
    <m/>
    <m/>
    <n v="3211500"/>
    <n v="156.69999999999999"/>
    <n v="26.9"/>
    <s v=""/>
    <s v=""/>
    <s v=""/>
  </r>
  <r>
    <d v="2024-11-16T00:00:00"/>
    <x v="320"/>
    <n v="1600"/>
    <d v="1902-04-08T16:00:00"/>
    <m/>
    <n v="40.692"/>
    <n v="2.516"/>
    <n v="6.5430000000000001"/>
    <n v="349.57600000000002"/>
    <n v="-7.2839999999999998"/>
    <n v="96.6"/>
    <n v="0.19"/>
    <n v="0.23599999999999999"/>
    <n v="0"/>
    <n v="5.625"/>
    <m/>
    <m/>
    <m/>
    <m/>
    <n v="3211600"/>
    <n v="35"/>
    <n v="5.6"/>
    <s v=""/>
    <s v=""/>
    <s v=""/>
  </r>
  <r>
    <d v="2024-11-16T00:00:00"/>
    <x v="320"/>
    <n v="1700"/>
    <d v="1902-04-08T17:00:00"/>
    <m/>
    <n v="41.628"/>
    <n v="2.516"/>
    <n v="7.0460000000000003"/>
    <n v="353.78800000000001"/>
    <n v="-6.7060000000000004"/>
    <n v="96.6"/>
    <n v="0.19"/>
    <n v="0.23599999999999999"/>
    <n v="0"/>
    <n v="0.625"/>
    <m/>
    <m/>
    <m/>
    <m/>
    <n v="3211700"/>
    <n v="0"/>
    <n v="0"/>
    <s v=""/>
    <s v=""/>
    <s v=""/>
  </r>
  <r>
    <d v="2024-11-16T00:00:00"/>
    <x v="320"/>
    <n v="1800"/>
    <d v="1902-04-08T18:00:00"/>
    <m/>
    <n v="41.628"/>
    <n v="1.51"/>
    <n v="5.0330000000000004"/>
    <n v="11.231"/>
    <n v="-6.2939999999999996"/>
    <n v="96.9"/>
    <n v="0.191"/>
    <n v="0.23599999999999999"/>
    <n v="0"/>
    <n v="0.625"/>
    <m/>
    <m/>
    <m/>
    <m/>
    <n v="3211800"/>
    <n v="0"/>
    <n v="0"/>
    <s v=""/>
    <s v=""/>
    <s v=""/>
  </r>
  <r>
    <d v="2024-11-16T00:00:00"/>
    <x v="320"/>
    <n v="1900"/>
    <d v="1902-04-08T19:00:00"/>
    <m/>
    <n v="41.628"/>
    <n v="1.51"/>
    <n v="5.5359999999999996"/>
    <n v="28.077999999999999"/>
    <n v="-6.42"/>
    <n v="97"/>
    <n v="0.191"/>
    <n v="0.23599999999999999"/>
    <n v="0"/>
    <n v="0.625"/>
    <m/>
    <m/>
    <m/>
    <m/>
    <n v="3211900"/>
    <n v="0"/>
    <n v="0"/>
    <s v=""/>
    <s v=""/>
    <s v=""/>
  </r>
  <r>
    <d v="2024-11-16T00:00:00"/>
    <x v="320"/>
    <n v="2000"/>
    <d v="1902-04-08T20:00:00"/>
    <m/>
    <n v="41.862000000000002"/>
    <n v="2.0129999999999999"/>
    <n v="5.5359999999999996"/>
    <n v="56.156999999999996"/>
    <n v="-6.452"/>
    <n v="97.1"/>
    <n v="0.191"/>
    <n v="0.23599999999999999"/>
    <n v="0"/>
    <n v="0.625"/>
    <m/>
    <m/>
    <m/>
    <m/>
    <n v="3212000"/>
    <n v="0"/>
    <n v="0"/>
    <s v=""/>
    <s v=""/>
    <s v=""/>
  </r>
  <r>
    <d v="2024-11-16T00:00:00"/>
    <x v="320"/>
    <n v="2100"/>
    <d v="1902-04-08T21:00:00"/>
    <m/>
    <n v="41.511000000000003"/>
    <n v="1.51"/>
    <n v="5.5359999999999996"/>
    <n v="50.540999999999997"/>
    <n v="-6.93"/>
    <n v="97"/>
    <n v="0.191"/>
    <n v="0.23599999999999999"/>
    <n v="0"/>
    <n v="0.625"/>
    <m/>
    <m/>
    <m/>
    <m/>
    <n v="3212100"/>
    <n v="0"/>
    <n v="0"/>
    <s v=""/>
    <s v=""/>
    <s v=""/>
  </r>
  <r>
    <d v="2024-11-16T00:00:00"/>
    <x v="320"/>
    <n v="2200"/>
    <d v="1902-04-08T22:00:00"/>
    <m/>
    <n v="42.095999999999997"/>
    <n v="1.0069999999999999"/>
    <n v="5.0330000000000004"/>
    <n v="15.443"/>
    <n v="-6.5149999999999997"/>
    <n v="96.9"/>
    <n v="0.19"/>
    <n v="0.23599999999999999"/>
    <n v="0"/>
    <n v="0.625"/>
    <m/>
    <m/>
    <m/>
    <m/>
    <n v="3212200"/>
    <n v="0"/>
    <n v="0"/>
    <s v=""/>
    <s v=""/>
    <s v=""/>
  </r>
  <r>
    <d v="2024-11-16T00:00:00"/>
    <x v="320"/>
    <n v="2300"/>
    <d v="1902-04-08T23:00:00"/>
    <m/>
    <n v="41.978999999999999"/>
    <n v="0.503"/>
    <n v="3.5230000000000001"/>
    <n v="4.2119999999999997"/>
    <n v="-7.09"/>
    <n v="96.8"/>
    <n v="0.191"/>
    <n v="0.23599999999999999"/>
    <n v="0"/>
    <n v="0.625"/>
    <m/>
    <m/>
    <m/>
    <m/>
    <n v="3212300"/>
    <n v="0"/>
    <n v="0"/>
    <s v=""/>
    <s v=""/>
    <s v=""/>
  </r>
  <r>
    <d v="2024-11-16T00:00:00"/>
    <x v="320"/>
    <n v="2400"/>
    <d v="1902-04-09T00:00:00"/>
    <m/>
    <n v="42.564"/>
    <n v="0"/>
    <n v="0"/>
    <n v="349.57600000000002"/>
    <n v="-7.2190000000000003"/>
    <n v="96.7"/>
    <n v="0.191"/>
    <n v="0.23599999999999999"/>
    <n v="0"/>
    <n v="0.625"/>
    <m/>
    <m/>
    <m/>
    <m/>
    <n v="3212400"/>
    <n v="0"/>
    <n v="0"/>
    <n v="0.191"/>
    <n v="0.23599999999999999"/>
    <n v="0.42599999999999999"/>
  </r>
  <r>
    <d v="2024-11-17T00:00:00"/>
    <x v="321"/>
    <n v="100"/>
    <d v="1902-04-09T01:00:00"/>
    <m/>
    <n v="42.213000000000001"/>
    <n v="0"/>
    <n v="0"/>
    <n v="346.76900000000001"/>
    <n v="-7.1870000000000003"/>
    <n v="96.7"/>
    <n v="0.191"/>
    <n v="0.23599999999999999"/>
    <n v="0"/>
    <n v="0.625"/>
    <m/>
    <m/>
    <m/>
    <m/>
    <n v="3220100"/>
    <n v="0"/>
    <n v="0"/>
    <s v=""/>
    <s v=""/>
    <s v=""/>
  </r>
  <r>
    <d v="2024-11-17T00:00:00"/>
    <x v="321"/>
    <n v="200"/>
    <d v="1902-04-09T02:00:00"/>
    <m/>
    <n v="42.564"/>
    <n v="0"/>
    <n v="0"/>
    <n v="339.74900000000002"/>
    <n v="-7.0579999999999998"/>
    <n v="96.7"/>
    <n v="0.191"/>
    <n v="0.23699999999999999"/>
    <n v="0"/>
    <n v="0.625"/>
    <m/>
    <m/>
    <m/>
    <m/>
    <n v="3220200"/>
    <n v="0"/>
    <n v="0"/>
    <s v=""/>
    <s v=""/>
    <s v=""/>
  </r>
  <r>
    <d v="2024-11-17T00:00:00"/>
    <x v="321"/>
    <n v="300"/>
    <d v="1902-04-09T03:00:00"/>
    <m/>
    <n v="42.447000000000003"/>
    <n v="0"/>
    <n v="0"/>
    <n v="338.34500000000003"/>
    <n v="-6.93"/>
    <n v="96.8"/>
    <n v="0.191"/>
    <n v="0.23599999999999999"/>
    <n v="0"/>
    <n v="0.625"/>
    <m/>
    <m/>
    <m/>
    <m/>
    <n v="3220300"/>
    <n v="0"/>
    <n v="0"/>
    <s v=""/>
    <s v=""/>
    <s v=""/>
  </r>
  <r>
    <d v="2024-11-17T00:00:00"/>
    <x v="321"/>
    <n v="400"/>
    <d v="1902-04-09T04:00:00"/>
    <m/>
    <n v="42.213000000000001"/>
    <n v="0"/>
    <n v="0"/>
    <n v="342.55700000000002"/>
    <n v="-6.8659999999999997"/>
    <n v="96.8"/>
    <n v="0.191"/>
    <n v="0.23699999999999999"/>
    <n v="0"/>
    <n v="0.625"/>
    <m/>
    <m/>
    <m/>
    <m/>
    <n v="3220400"/>
    <n v="0"/>
    <n v="0"/>
    <s v=""/>
    <s v=""/>
    <s v=""/>
  </r>
  <r>
    <d v="2024-11-17T00:00:00"/>
    <x v="321"/>
    <n v="500"/>
    <d v="1902-04-09T05:00:00"/>
    <m/>
    <n v="42.095999999999997"/>
    <n v="0"/>
    <n v="0"/>
    <n v="343.96100000000001"/>
    <n v="-6.6420000000000003"/>
    <n v="96.9"/>
    <n v="0.191"/>
    <n v="0.23599999999999999"/>
    <n v="0"/>
    <n v="0.625"/>
    <m/>
    <m/>
    <m/>
    <m/>
    <n v="3220500"/>
    <n v="0"/>
    <n v="0"/>
    <s v=""/>
    <s v=""/>
    <s v=""/>
  </r>
  <r>
    <d v="2024-11-17T00:00:00"/>
    <x v="321"/>
    <n v="600"/>
    <d v="1902-04-09T06:00:00"/>
    <m/>
    <n v="42.095999999999997"/>
    <n v="0"/>
    <n v="0"/>
    <n v="25.271000000000001"/>
    <n v="-4.8040000000000003"/>
    <n v="97.5"/>
    <n v="0.191"/>
    <n v="0.23599999999999999"/>
    <n v="0"/>
    <n v="0.625"/>
    <m/>
    <m/>
    <m/>
    <m/>
    <n v="3220600"/>
    <n v="0"/>
    <n v="0"/>
    <s v=""/>
    <s v=""/>
    <s v=""/>
  </r>
  <r>
    <d v="2024-11-17T00:00:00"/>
    <x v="321"/>
    <n v="700"/>
    <d v="1902-04-09T07:00:00"/>
    <m/>
    <n v="41.628"/>
    <n v="0"/>
    <n v="0"/>
    <n v="49.137"/>
    <n v="-4.7430000000000003"/>
    <n v="98.1"/>
    <n v="0.191"/>
    <n v="0.23699999999999999"/>
    <n v="0"/>
    <n v="0.625"/>
    <m/>
    <m/>
    <m/>
    <m/>
    <n v="3220700"/>
    <n v="0"/>
    <n v="0"/>
    <s v=""/>
    <s v=""/>
    <s v=""/>
  </r>
  <r>
    <d v="2024-11-17T00:00:00"/>
    <x v="321"/>
    <n v="800"/>
    <d v="1902-04-09T08:00:00"/>
    <m/>
    <n v="41.511000000000003"/>
    <n v="0"/>
    <n v="0"/>
    <n v="91.254999999999995"/>
    <n v="-4.8650000000000002"/>
    <n v="98.1"/>
    <n v="0.191"/>
    <n v="0.23699999999999999"/>
    <n v="0"/>
    <n v="0.625"/>
    <m/>
    <m/>
    <m/>
    <m/>
    <n v="3220800"/>
    <n v="21.3"/>
    <n v="0"/>
    <s v=""/>
    <s v=""/>
    <s v=""/>
  </r>
  <r>
    <d v="2024-11-17T00:00:00"/>
    <x v="321"/>
    <n v="900"/>
    <d v="1902-04-09T09:00:00"/>
    <m/>
    <n v="39.99"/>
    <n v="0"/>
    <n v="0"/>
    <n v="124.949"/>
    <n v="-4.3479999999999999"/>
    <n v="98.1"/>
    <n v="0.191"/>
    <n v="0.23699999999999999"/>
    <n v="0"/>
    <n v="24.375"/>
    <m/>
    <m/>
    <m/>
    <m/>
    <n v="3220900"/>
    <n v="135.30000000000001"/>
    <n v="24.4"/>
    <s v=""/>
    <s v=""/>
    <s v=""/>
  </r>
  <r>
    <d v="2024-11-17T00:00:00"/>
    <x v="321"/>
    <n v="1000"/>
    <d v="1902-04-09T10:00:00"/>
    <m/>
    <n v="55.082000000000001"/>
    <n v="0"/>
    <n v="0"/>
    <n v="127.75700000000001"/>
    <n v="-3.419"/>
    <n v="98.3"/>
    <n v="0.191"/>
    <n v="0.23599999999999999"/>
    <n v="0"/>
    <n v="81.875"/>
    <m/>
    <m/>
    <m/>
    <m/>
    <n v="3221000"/>
    <n v="249"/>
    <n v="81.900000000000006"/>
    <s v=""/>
    <s v=""/>
    <s v=""/>
  </r>
  <r>
    <d v="2024-11-17T00:00:00"/>
    <x v="321"/>
    <n v="1100"/>
    <d v="1902-04-09T11:00:00"/>
    <m/>
    <n v="70.057000000000002"/>
    <n v="0"/>
    <n v="0"/>
    <n v="126.35299999999999"/>
    <n v="-3.1829999999999998"/>
    <n v="98.3"/>
    <n v="0.191"/>
    <n v="0.23599999999999999"/>
    <n v="0"/>
    <n v="108.125"/>
    <m/>
    <m/>
    <m/>
    <m/>
    <n v="3221100"/>
    <n v="326"/>
    <n v="108.1"/>
    <s v=""/>
    <s v=""/>
    <s v=""/>
  </r>
  <r>
    <d v="2024-11-17T00:00:00"/>
    <x v="321"/>
    <n v="1200"/>
    <d v="1902-04-09T12:00:00"/>
    <m/>
    <n v="55.082000000000001"/>
    <n v="0"/>
    <n v="0"/>
    <n v="120.73699999999999"/>
    <n v="-2.4500000000000002"/>
    <n v="98.3"/>
    <n v="0.191"/>
    <n v="0.23699999999999999"/>
    <n v="0.6"/>
    <n v="196.875"/>
    <m/>
    <m/>
    <m/>
    <m/>
    <n v="3221200"/>
    <n v="355.3"/>
    <n v="196.9"/>
    <s v=""/>
    <s v=""/>
    <s v=""/>
  </r>
  <r>
    <d v="2024-11-17T00:00:00"/>
    <x v="321"/>
    <n v="1300"/>
    <d v="1902-04-09T13:00:00"/>
    <m/>
    <n v="40.223999999999997"/>
    <n v="0"/>
    <n v="0"/>
    <n v="87.043000000000006"/>
    <n v="-3.2120000000000002"/>
    <n v="98.5"/>
    <n v="0.191"/>
    <n v="0.23699999999999999"/>
    <n v="0"/>
    <n v="66.875"/>
    <m/>
    <m/>
    <m/>
    <m/>
    <n v="3221300"/>
    <n v="333.3"/>
    <n v="66.900000000000006"/>
    <s v=""/>
    <s v=""/>
    <s v=""/>
  </r>
  <r>
    <d v="2024-11-17T00:00:00"/>
    <x v="321"/>
    <n v="1400"/>
    <d v="1902-04-09T14:00:00"/>
    <m/>
    <n v="43.850999999999999"/>
    <n v="0"/>
    <n v="0"/>
    <n v="63.176000000000002"/>
    <n v="-3.0649999999999999"/>
    <n v="98.6"/>
    <n v="0.191"/>
    <n v="0.23699999999999999"/>
    <n v="0"/>
    <n v="26.875"/>
    <m/>
    <m/>
    <m/>
    <m/>
    <n v="3221400"/>
    <n v="262.8"/>
    <n v="26.9"/>
    <s v=""/>
    <s v=""/>
    <s v=""/>
  </r>
  <r>
    <d v="2024-11-17T00:00:00"/>
    <x v="321"/>
    <n v="1500"/>
    <d v="1902-04-09T15:00:00"/>
    <m/>
    <n v="44.904000000000003"/>
    <n v="0"/>
    <n v="0"/>
    <n v="189.529"/>
    <n v="-4.6509999999999998"/>
    <n v="98.3"/>
    <n v="0.191"/>
    <n v="0.23699999999999999"/>
    <n v="0"/>
    <n v="11.875"/>
    <m/>
    <m/>
    <m/>
    <m/>
    <n v="3221500"/>
    <n v="153.30000000000001"/>
    <n v="11.9"/>
    <s v=""/>
    <s v=""/>
    <s v=""/>
  </r>
  <r>
    <d v="2024-11-17T00:00:00"/>
    <x v="321"/>
    <n v="1600"/>
    <d v="1902-04-09T16:00:00"/>
    <m/>
    <n v="45.255000000000003"/>
    <n v="0"/>
    <n v="0"/>
    <n v="133.37299999999999"/>
    <n v="-4.9870000000000001"/>
    <n v="98.1"/>
    <n v="0.191"/>
    <n v="0.23699999999999999"/>
    <n v="0"/>
    <n v="1.875"/>
    <m/>
    <m/>
    <m/>
    <m/>
    <n v="3221600"/>
    <n v="33"/>
    <n v="1.9"/>
    <s v=""/>
    <s v=""/>
    <s v=""/>
  </r>
  <r>
    <d v="2024-11-17T00:00:00"/>
    <x v="321"/>
    <n v="1700"/>
    <d v="1902-04-09T17:00:00"/>
    <m/>
    <n v="48.179000000000002"/>
    <n v="0"/>
    <n v="0"/>
    <n v="155.83500000000001"/>
    <n v="-5.8849999999999998"/>
    <n v="97.8"/>
    <n v="0.191"/>
    <n v="0.23699999999999999"/>
    <n v="0"/>
    <n v="0.625"/>
    <m/>
    <m/>
    <m/>
    <m/>
    <n v="3221700"/>
    <n v="0"/>
    <n v="0"/>
    <s v=""/>
    <s v=""/>
    <s v=""/>
  </r>
  <r>
    <d v="2024-11-17T00:00:00"/>
    <x v="321"/>
    <n v="1800"/>
    <d v="1902-04-09T18:00:00"/>
    <m/>
    <n v="47.828000000000003"/>
    <n v="0"/>
    <n v="0"/>
    <n v="157.239"/>
    <n v="-6.01"/>
    <n v="97.6"/>
    <n v="0.191"/>
    <n v="0.23699999999999999"/>
    <n v="0"/>
    <n v="0.625"/>
    <m/>
    <m/>
    <m/>
    <m/>
    <n v="3221800"/>
    <n v="0"/>
    <n v="0"/>
    <s v=""/>
    <s v=""/>
    <s v=""/>
  </r>
  <r>
    <d v="2024-11-17T00:00:00"/>
    <x v="321"/>
    <n v="1900"/>
    <d v="1902-04-09T19:00:00"/>
    <m/>
    <n v="47.945"/>
    <n v="0"/>
    <n v="0"/>
    <n v="164.25899999999999"/>
    <n v="-5.9790000000000001"/>
    <n v="97.5"/>
    <n v="0.191"/>
    <n v="0.23699999999999999"/>
    <n v="0"/>
    <n v="0.625"/>
    <m/>
    <m/>
    <m/>
    <m/>
    <n v="3221900"/>
    <n v="0"/>
    <n v="0"/>
    <s v=""/>
    <s v=""/>
    <s v=""/>
  </r>
  <r>
    <d v="2024-11-17T00:00:00"/>
    <x v="321"/>
    <n v="2000"/>
    <d v="1902-04-09T20:00:00"/>
    <m/>
    <n v="47.828000000000003"/>
    <n v="0"/>
    <n v="0"/>
    <n v="172.68199999999999"/>
    <n v="-6.3570000000000002"/>
    <n v="97.5"/>
    <n v="0.191"/>
    <n v="0.23699999999999999"/>
    <n v="0"/>
    <n v="0.625"/>
    <m/>
    <m/>
    <m/>
    <m/>
    <n v="3222000"/>
    <n v="0"/>
    <n v="0"/>
    <s v=""/>
    <s v=""/>
    <s v=""/>
  </r>
  <r>
    <d v="2024-11-17T00:00:00"/>
    <x v="321"/>
    <n v="2100"/>
    <d v="1902-04-09T21:00:00"/>
    <m/>
    <n v="47.36"/>
    <n v="0"/>
    <n v="0"/>
    <n v="169.875"/>
    <n v="-6.77"/>
    <n v="97.4"/>
    <n v="0.191"/>
    <n v="0.23699999999999999"/>
    <n v="0"/>
    <n v="0.625"/>
    <m/>
    <m/>
    <m/>
    <m/>
    <n v="3222100"/>
    <n v="0"/>
    <n v="0"/>
    <s v=""/>
    <s v=""/>
    <s v=""/>
  </r>
  <r>
    <d v="2024-11-17T00:00:00"/>
    <x v="321"/>
    <n v="2200"/>
    <d v="1902-04-09T22:00:00"/>
    <m/>
    <n v="47.36"/>
    <n v="0"/>
    <n v="0"/>
    <n v="165.66300000000001"/>
    <n v="-6.5469999999999997"/>
    <n v="97.3"/>
    <n v="0.191"/>
    <n v="0.23699999999999999"/>
    <n v="0"/>
    <n v="0.625"/>
    <m/>
    <m/>
    <m/>
    <m/>
    <n v="3222200"/>
    <n v="0"/>
    <n v="0"/>
    <s v=""/>
    <s v=""/>
    <s v=""/>
  </r>
  <r>
    <d v="2024-11-17T00:00:00"/>
    <x v="321"/>
    <n v="2300"/>
    <d v="1902-04-09T23:00:00"/>
    <m/>
    <n v="47.009"/>
    <n v="0"/>
    <n v="0"/>
    <n v="165.66300000000001"/>
    <n v="-6.7380000000000004"/>
    <n v="97.2"/>
    <n v="0.191"/>
    <n v="0.23699999999999999"/>
    <n v="0"/>
    <n v="0.625"/>
    <m/>
    <m/>
    <m/>
    <m/>
    <n v="3222300"/>
    <n v="0"/>
    <n v="0"/>
    <s v=""/>
    <s v=""/>
    <s v=""/>
  </r>
  <r>
    <d v="2024-11-17T00:00:00"/>
    <x v="321"/>
    <n v="2400"/>
    <d v="1902-04-10T00:00:00"/>
    <m/>
    <n v="46.19"/>
    <n v="0"/>
    <n v="0"/>
    <n v="153.02699999999999"/>
    <n v="-6.8339999999999996"/>
    <n v="97.1"/>
    <n v="0.191"/>
    <n v="0.23699999999999999"/>
    <n v="0"/>
    <n v="0.625"/>
    <m/>
    <m/>
    <m/>
    <m/>
    <n v="3222400"/>
    <n v="0"/>
    <n v="0"/>
    <n v="0.191"/>
    <n v="0.23699999999999999"/>
    <n v="0.46200000000000002"/>
  </r>
  <r>
    <d v="2024-11-18T00:00:00"/>
    <x v="322"/>
    <n v="100"/>
    <d v="1902-04-10T01:00:00"/>
    <m/>
    <n v="47.594000000000001"/>
    <n v="0"/>
    <n v="0"/>
    <n v="160.047"/>
    <n v="-6.8339999999999996"/>
    <n v="97"/>
    <n v="0.191"/>
    <n v="0.23699999999999999"/>
    <n v="0"/>
    <n v="0.625"/>
    <m/>
    <m/>
    <m/>
    <m/>
    <n v="3230100"/>
    <n v="0"/>
    <n v="0"/>
    <s v=""/>
    <s v=""/>
    <s v=""/>
  </r>
  <r>
    <d v="2024-11-18T00:00:00"/>
    <x v="322"/>
    <n v="200"/>
    <d v="1902-04-10T02:00:00"/>
    <m/>
    <n v="48.646999999999998"/>
    <n v="0"/>
    <n v="0"/>
    <n v="158.643"/>
    <n v="-7.0259999999999998"/>
    <n v="96.8"/>
    <n v="0.191"/>
    <n v="0.23699999999999999"/>
    <n v="0"/>
    <n v="0.625"/>
    <m/>
    <m/>
    <m/>
    <m/>
    <n v="3230200"/>
    <n v="0"/>
    <n v="0"/>
    <s v=""/>
    <s v=""/>
    <s v=""/>
  </r>
  <r>
    <d v="2024-11-18T00:00:00"/>
    <x v="322"/>
    <n v="300"/>
    <d v="1902-04-10T03:00:00"/>
    <m/>
    <n v="48.061999999999998"/>
    <n v="0"/>
    <n v="0"/>
    <n v="150.22"/>
    <n v="-7.1550000000000002"/>
    <n v="96.8"/>
    <n v="0.191"/>
    <n v="0.23699999999999999"/>
    <n v="0"/>
    <n v="0.625"/>
    <m/>
    <m/>
    <m/>
    <m/>
    <n v="3230300"/>
    <n v="0"/>
    <n v="0"/>
    <s v=""/>
    <s v=""/>
    <s v=""/>
  </r>
  <r>
    <d v="2024-11-18T00:00:00"/>
    <x v="322"/>
    <n v="400"/>
    <d v="1902-04-10T04:00:00"/>
    <m/>
    <n v="46.423999999999999"/>
    <n v="0"/>
    <n v="0"/>
    <n v="146.00800000000001"/>
    <n v="-7.3810000000000002"/>
    <n v="96.7"/>
    <n v="0.191"/>
    <n v="0.23699999999999999"/>
    <n v="0"/>
    <n v="0.625"/>
    <m/>
    <m/>
    <m/>
    <m/>
    <n v="3230400"/>
    <n v="0"/>
    <n v="0"/>
    <s v=""/>
    <s v=""/>
    <s v=""/>
  </r>
  <r>
    <d v="2024-11-18T00:00:00"/>
    <x v="322"/>
    <n v="500"/>
    <d v="1902-04-10T05:00:00"/>
    <m/>
    <n v="46.073"/>
    <n v="0"/>
    <n v="0"/>
    <n v="148.816"/>
    <n v="-8.0329999999999995"/>
    <n v="96.4"/>
    <n v="0.191"/>
    <n v="0.23699999999999999"/>
    <n v="0"/>
    <n v="0.625"/>
    <m/>
    <m/>
    <m/>
    <m/>
    <n v="3230500"/>
    <n v="0"/>
    <n v="0"/>
    <s v=""/>
    <s v=""/>
    <s v=""/>
  </r>
  <r>
    <d v="2024-11-18T00:00:00"/>
    <x v="322"/>
    <n v="600"/>
    <d v="1902-04-10T06:00:00"/>
    <m/>
    <n v="45.604999999999997"/>
    <n v="0"/>
    <n v="0"/>
    <n v="146.00800000000001"/>
    <n v="-8.6969999999999992"/>
    <n v="96.3"/>
    <n v="0.191"/>
    <n v="0.23699999999999999"/>
    <n v="0"/>
    <n v="0.625"/>
    <m/>
    <m/>
    <m/>
    <m/>
    <n v="3230600"/>
    <n v="0"/>
    <n v="0"/>
    <s v=""/>
    <s v=""/>
    <s v=""/>
  </r>
  <r>
    <d v="2024-11-18T00:00:00"/>
    <x v="322"/>
    <n v="700"/>
    <d v="1902-04-10T07:00:00"/>
    <m/>
    <n v="45.488"/>
    <n v="0"/>
    <n v="0"/>
    <n v="141.79599999999999"/>
    <n v="-9.1340000000000003"/>
    <n v="95.9"/>
    <n v="0.191"/>
    <n v="0.23699999999999999"/>
    <n v="0"/>
    <n v="0.625"/>
    <m/>
    <m/>
    <m/>
    <m/>
    <n v="3230700"/>
    <n v="0"/>
    <n v="0"/>
    <s v=""/>
    <s v=""/>
    <s v=""/>
  </r>
  <r>
    <d v="2024-11-18T00:00:00"/>
    <x v="322"/>
    <n v="800"/>
    <d v="1902-04-10T08:00:00"/>
    <m/>
    <n v="44.904000000000003"/>
    <n v="0"/>
    <n v="0"/>
    <n v="147.41200000000001"/>
    <n v="-8.8309999999999995"/>
    <n v="95.9"/>
    <n v="0.191"/>
    <n v="0.23699999999999999"/>
    <n v="0"/>
    <n v="5.625"/>
    <m/>
    <m/>
    <m/>
    <m/>
    <n v="3230800"/>
    <n v="19.5"/>
    <n v="5.6"/>
    <s v=""/>
    <s v=""/>
    <s v=""/>
  </r>
  <r>
    <d v="2024-11-18T00:00:00"/>
    <x v="322"/>
    <n v="900"/>
    <d v="1902-04-10T09:00:00"/>
    <m/>
    <n v="45.722000000000001"/>
    <n v="0"/>
    <n v="0"/>
    <n v="168.471"/>
    <n v="-6.61"/>
    <n v="96.3"/>
    <n v="0.191"/>
    <n v="0.23799999999999999"/>
    <n v="0"/>
    <n v="41.875"/>
    <m/>
    <m/>
    <m/>
    <m/>
    <n v="3230900"/>
    <n v="131.5"/>
    <n v="41.9"/>
    <s v=""/>
    <s v=""/>
    <s v=""/>
  </r>
  <r>
    <d v="2024-11-18T00:00:00"/>
    <x v="322"/>
    <n v="1000"/>
    <d v="1902-04-10T10:00:00"/>
    <m/>
    <n v="47.125999999999998"/>
    <n v="0"/>
    <n v="0"/>
    <n v="244.28200000000001"/>
    <n v="-7.1219999999999999"/>
    <n v="96.3"/>
    <n v="0.191"/>
    <n v="0.23799999999999999"/>
    <n v="0"/>
    <n v="29.375"/>
    <m/>
    <m/>
    <m/>
    <m/>
    <n v="3231000"/>
    <n v="244.8"/>
    <n v="29.4"/>
    <s v=""/>
    <s v=""/>
    <s v=""/>
  </r>
  <r>
    <d v="2024-11-18T00:00:00"/>
    <x v="322"/>
    <n v="1100"/>
    <d v="1902-04-10T11:00:00"/>
    <m/>
    <n v="46.423999999999999"/>
    <n v="0"/>
    <n v="0"/>
    <n v="144.60400000000001"/>
    <n v="-6.42"/>
    <n v="96.3"/>
    <n v="0.191"/>
    <n v="0.23699999999999999"/>
    <n v="0"/>
    <n v="36.875"/>
    <m/>
    <m/>
    <m/>
    <m/>
    <n v="3231100"/>
    <n v="321.8"/>
    <n v="36.9"/>
    <s v=""/>
    <s v=""/>
    <s v=""/>
  </r>
  <r>
    <d v="2024-11-18T00:00:00"/>
    <x v="322"/>
    <n v="1200"/>
    <d v="1902-04-10T12:00:00"/>
    <m/>
    <n v="47.710999999999999"/>
    <n v="0"/>
    <n v="0"/>
    <n v="131.96899999999999"/>
    <n v="-6.3250000000000002"/>
    <n v="96.5"/>
    <n v="0.191"/>
    <n v="0.23799999999999999"/>
    <n v="0"/>
    <n v="30.625"/>
    <m/>
    <m/>
    <m/>
    <m/>
    <n v="3231200"/>
    <n v="351.2"/>
    <n v="30.6"/>
    <s v=""/>
    <s v=""/>
    <s v=""/>
  </r>
  <r>
    <d v="2024-11-18T00:00:00"/>
    <x v="322"/>
    <n v="1300"/>
    <d v="1902-04-10T13:00:00"/>
    <m/>
    <n v="62.686999999999998"/>
    <n v="0"/>
    <n v="0"/>
    <n v="127.75700000000001"/>
    <n v="-6.1050000000000004"/>
    <n v="96.7"/>
    <n v="0.192"/>
    <n v="0.23799999999999999"/>
    <n v="0"/>
    <n v="43.125"/>
    <m/>
    <m/>
    <m/>
    <m/>
    <n v="3231300"/>
    <n v="329.5"/>
    <n v="43.1"/>
    <s v=""/>
    <s v=""/>
    <s v=""/>
  </r>
  <r>
    <d v="2024-11-18T00:00:00"/>
    <x v="322"/>
    <n v="1400"/>
    <d v="1902-04-10T14:00:00"/>
    <m/>
    <n v="77.662000000000006"/>
    <n v="0"/>
    <n v="0"/>
    <n v="137.584"/>
    <n v="-5.8849999999999998"/>
    <n v="96.6"/>
    <n v="0.191"/>
    <n v="0.23799999999999999"/>
    <n v="0"/>
    <n v="54.375"/>
    <m/>
    <m/>
    <m/>
    <m/>
    <n v="3231400"/>
    <n v="259.2"/>
    <n v="54.4"/>
    <s v=""/>
    <s v=""/>
    <s v=""/>
  </r>
  <r>
    <d v="2024-11-18T00:00:00"/>
    <x v="322"/>
    <n v="1500"/>
    <d v="1902-04-10T15:00:00"/>
    <m/>
    <n v="62.686999999999998"/>
    <n v="0"/>
    <n v="0"/>
    <n v="153.02699999999999"/>
    <n v="-6.5469999999999997"/>
    <n v="96.1"/>
    <n v="0.191"/>
    <n v="0.23799999999999999"/>
    <n v="0"/>
    <n v="59.375"/>
    <m/>
    <m/>
    <m/>
    <m/>
    <n v="3231500"/>
    <n v="149.80000000000001"/>
    <n v="59.4"/>
    <s v=""/>
    <s v=""/>
    <s v=""/>
  </r>
  <r>
    <d v="2024-11-18T00:00:00"/>
    <x v="322"/>
    <n v="1600"/>
    <d v="1902-04-10T16:00:00"/>
    <m/>
    <n v="47.710999999999999"/>
    <n v="0"/>
    <n v="0"/>
    <n v="161.45099999999999"/>
    <n v="-8.73"/>
    <n v="95.7"/>
    <n v="0.191"/>
    <n v="0.23799999999999999"/>
    <n v="0"/>
    <n v="31.875"/>
    <m/>
    <m/>
    <m/>
    <m/>
    <n v="3231600"/>
    <n v="31.3"/>
    <n v="31.9"/>
    <s v=""/>
    <s v=""/>
    <s v=""/>
  </r>
  <r>
    <d v="2024-11-18T00:00:00"/>
    <x v="322"/>
    <n v="1700"/>
    <d v="1902-04-10T17:00:00"/>
    <m/>
    <n v="46.774999999999999"/>
    <n v="0"/>
    <n v="0"/>
    <n v="179.702"/>
    <n v="-10.023"/>
    <n v="95.6"/>
    <n v="0.192"/>
    <n v="0.23799999999999999"/>
    <n v="0"/>
    <n v="0.625"/>
    <m/>
    <m/>
    <m/>
    <m/>
    <n v="3231700"/>
    <n v="0"/>
    <n v="0"/>
    <s v=""/>
    <s v=""/>
    <s v=""/>
  </r>
  <r>
    <d v="2024-11-18T00:00:00"/>
    <x v="322"/>
    <n v="1800"/>
    <d v="1902-04-10T18:00:00"/>
    <m/>
    <n v="45.255000000000003"/>
    <n v="0"/>
    <n v="0"/>
    <n v="174.08600000000001"/>
    <n v="-10.686"/>
    <n v="95.4"/>
    <n v="0.192"/>
    <n v="0.23799999999999999"/>
    <n v="0"/>
    <n v="0.625"/>
    <m/>
    <m/>
    <m/>
    <m/>
    <n v="3231800"/>
    <n v="0"/>
    <n v="0"/>
    <s v=""/>
    <s v=""/>
    <s v=""/>
  </r>
  <r>
    <d v="2024-11-18T00:00:00"/>
    <x v="322"/>
    <n v="1900"/>
    <d v="1902-04-10T19:00:00"/>
    <m/>
    <n v="46.307000000000002"/>
    <n v="0"/>
    <n v="0"/>
    <n v="182.51"/>
    <n v="-9.6440000000000001"/>
    <n v="95.5"/>
    <n v="0.192"/>
    <n v="0.23799999999999999"/>
    <n v="0"/>
    <n v="0.625"/>
    <m/>
    <m/>
    <m/>
    <m/>
    <n v="3231900"/>
    <n v="0"/>
    <n v="0"/>
    <s v=""/>
    <s v=""/>
    <s v=""/>
  </r>
  <r>
    <d v="2024-11-18T00:00:00"/>
    <x v="322"/>
    <n v="2000"/>
    <d v="1902-04-10T20:00:00"/>
    <m/>
    <n v="45.838999999999999"/>
    <n v="0"/>
    <n v="0"/>
    <n v="164.25899999999999"/>
    <n v="-11.757999999999999"/>
    <n v="95.2"/>
    <n v="0.191"/>
    <n v="0.23799999999999999"/>
    <n v="0"/>
    <n v="0.625"/>
    <m/>
    <m/>
    <m/>
    <m/>
    <n v="3232000"/>
    <n v="0"/>
    <n v="0"/>
    <s v=""/>
    <s v=""/>
    <s v=""/>
  </r>
  <r>
    <d v="2024-11-18T00:00:00"/>
    <x v="322"/>
    <n v="2100"/>
    <d v="1902-04-10T21:00:00"/>
    <m/>
    <n v="45.255000000000003"/>
    <n v="0"/>
    <n v="0"/>
    <n v="181.10599999999999"/>
    <n v="-12.565"/>
    <n v="94.7"/>
    <n v="0.191"/>
    <n v="0.23799999999999999"/>
    <n v="0"/>
    <n v="0.625"/>
    <m/>
    <m/>
    <m/>
    <m/>
    <n v="3232100"/>
    <n v="0"/>
    <n v="0"/>
    <s v=""/>
    <s v=""/>
    <s v=""/>
  </r>
  <r>
    <d v="2024-11-18T00:00:00"/>
    <x v="322"/>
    <n v="2200"/>
    <d v="1902-04-10T22:00:00"/>
    <m/>
    <n v="45.371000000000002"/>
    <n v="0"/>
    <n v="0"/>
    <n v="224.62700000000001"/>
    <n v="-13.201000000000001"/>
    <n v="94.1"/>
    <n v="0.192"/>
    <n v="0.23799999999999999"/>
    <n v="0"/>
    <n v="0.625"/>
    <m/>
    <m/>
    <m/>
    <m/>
    <n v="3232200"/>
    <n v="0"/>
    <n v="0"/>
    <s v=""/>
    <s v=""/>
    <s v=""/>
  </r>
  <r>
    <d v="2024-11-18T00:00:00"/>
    <x v="322"/>
    <n v="2300"/>
    <d v="1902-04-10T23:00:00"/>
    <m/>
    <n v="45.371000000000002"/>
    <n v="0"/>
    <n v="0"/>
    <n v="244.28200000000001"/>
    <n v="-13.696"/>
    <n v="93.6"/>
    <n v="0.191"/>
    <n v="0.23799999999999999"/>
    <n v="0.2"/>
    <n v="0.625"/>
    <m/>
    <m/>
    <m/>
    <m/>
    <n v="3232300"/>
    <n v="0"/>
    <n v="0"/>
    <s v=""/>
    <s v=""/>
    <s v=""/>
  </r>
  <r>
    <d v="2024-11-18T00:00:00"/>
    <x v="322"/>
    <n v="2400"/>
    <d v="1902-04-11T00:00:00"/>
    <m/>
    <n v="45.488"/>
    <n v="0"/>
    <n v="0"/>
    <n v="273.76499999999999"/>
    <n v="-13.696"/>
    <n v="93.5"/>
    <n v="0.191"/>
    <n v="0.23799999999999999"/>
    <n v="0"/>
    <n v="0.625"/>
    <m/>
    <m/>
    <m/>
    <m/>
    <n v="3232400"/>
    <n v="0"/>
    <n v="0"/>
    <n v="0.191"/>
    <n v="0.23799999999999999"/>
    <n v="0.45500000000000002"/>
  </r>
  <r>
    <d v="2024-11-19T00:00:00"/>
    <x v="323"/>
    <n v="100"/>
    <d v="1902-04-11T01:00:00"/>
    <m/>
    <n v="46.307000000000002"/>
    <n v="0"/>
    <n v="0"/>
    <n v="282.18799999999999"/>
    <n v="-13.05"/>
    <n v="93.4"/>
    <n v="0.191"/>
    <n v="0.23799999999999999"/>
    <n v="0"/>
    <n v="0.625"/>
    <m/>
    <m/>
    <m/>
    <m/>
    <n v="3240100"/>
    <n v="0"/>
    <n v="0"/>
    <s v=""/>
    <s v=""/>
    <s v=""/>
  </r>
  <r>
    <d v="2024-11-19T00:00:00"/>
    <x v="323"/>
    <n v="200"/>
    <d v="1902-04-11T02:00:00"/>
    <m/>
    <n v="46.19"/>
    <n v="0"/>
    <n v="0"/>
    <n v="342.55700000000002"/>
    <n v="-10.371"/>
    <n v="94.5"/>
    <n v="0.192"/>
    <n v="0.23799999999999999"/>
    <n v="0"/>
    <n v="0.625"/>
    <m/>
    <m/>
    <m/>
    <m/>
    <n v="3240200"/>
    <n v="0"/>
    <n v="0"/>
    <s v=""/>
    <s v=""/>
    <s v=""/>
  </r>
  <r>
    <d v="2024-11-19T00:00:00"/>
    <x v="323"/>
    <n v="300"/>
    <d v="1902-04-11T03:00:00"/>
    <m/>
    <n v="45.604999999999997"/>
    <n v="0"/>
    <n v="0"/>
    <n v="346.76900000000001"/>
    <n v="-10.757"/>
    <n v="94.6"/>
    <n v="0.192"/>
    <n v="0.23899999999999999"/>
    <n v="0"/>
    <n v="0.625"/>
    <m/>
    <m/>
    <m/>
    <m/>
    <n v="3240300"/>
    <n v="0"/>
    <n v="0"/>
    <s v=""/>
    <s v=""/>
    <s v=""/>
  </r>
  <r>
    <d v="2024-11-19T00:00:00"/>
    <x v="323"/>
    <n v="400"/>
    <d v="1902-04-11T04:00:00"/>
    <m/>
    <n v="45.722000000000001"/>
    <n v="0"/>
    <n v="0"/>
    <n v="349.57600000000002"/>
    <n v="-10.336"/>
    <n v="94.7"/>
    <n v="0.191"/>
    <n v="0.23799999999999999"/>
    <n v="0"/>
    <n v="0.625"/>
    <m/>
    <m/>
    <m/>
    <m/>
    <n v="3240400"/>
    <n v="0"/>
    <n v="0"/>
    <s v=""/>
    <s v=""/>
    <s v=""/>
  </r>
  <r>
    <d v="2024-11-19T00:00:00"/>
    <x v="323"/>
    <n v="500"/>
    <d v="1902-04-11T05:00:00"/>
    <m/>
    <n v="45.371000000000002"/>
    <n v="0"/>
    <n v="0"/>
    <n v="352.38400000000001"/>
    <n v="-9.5419999999999998"/>
    <n v="95"/>
    <n v="0.191"/>
    <n v="0.23799999999999999"/>
    <n v="0"/>
    <n v="0.625"/>
    <m/>
    <m/>
    <m/>
    <m/>
    <n v="3240500"/>
    <n v="0"/>
    <n v="0"/>
    <s v=""/>
    <s v=""/>
    <s v=""/>
  </r>
  <r>
    <d v="2024-11-19T00:00:00"/>
    <x v="323"/>
    <n v="600"/>
    <d v="1902-04-11T06:00:00"/>
    <m/>
    <n v="45.371000000000002"/>
    <n v="0"/>
    <n v="0"/>
    <n v="25.271000000000001"/>
    <n v="-9.202"/>
    <n v="95.3"/>
    <n v="0.192"/>
    <n v="0.23799999999999999"/>
    <n v="0"/>
    <n v="0.625"/>
    <m/>
    <m/>
    <m/>
    <m/>
    <n v="3240600"/>
    <n v="0"/>
    <n v="0"/>
    <s v=""/>
    <s v=""/>
    <s v=""/>
  </r>
  <r>
    <d v="2024-11-19T00:00:00"/>
    <x v="323"/>
    <n v="700"/>
    <d v="1902-04-11T07:00:00"/>
    <m/>
    <n v="60.23"/>
    <n v="0"/>
    <n v="0"/>
    <n v="46.329000000000001"/>
    <n v="-9.1679999999999993"/>
    <n v="95.4"/>
    <n v="0.191"/>
    <n v="0.23799999999999999"/>
    <n v="0"/>
    <n v="0.625"/>
    <m/>
    <m/>
    <m/>
    <m/>
    <n v="3240700"/>
    <n v="0"/>
    <n v="0"/>
    <s v=""/>
    <s v=""/>
    <s v=""/>
  </r>
  <r>
    <d v="2024-11-19T00:00:00"/>
    <x v="323"/>
    <n v="800"/>
    <d v="1902-04-11T08:00:00"/>
    <m/>
    <n v="75.204999999999998"/>
    <n v="0"/>
    <n v="0"/>
    <n v="60.369"/>
    <n v="-8.9320000000000004"/>
    <n v="95.4"/>
    <n v="0.192"/>
    <n v="0.23799999999999999"/>
    <n v="0"/>
    <n v="0.625"/>
    <m/>
    <m/>
    <m/>
    <m/>
    <n v="3240800"/>
    <n v="17.8"/>
    <n v="0"/>
    <s v=""/>
    <s v=""/>
    <s v=""/>
  </r>
  <r>
    <d v="2024-11-19T00:00:00"/>
    <x v="323"/>
    <n v="900"/>
    <d v="1902-04-11T09:00:00"/>
    <m/>
    <n v="90.298000000000002"/>
    <n v="0"/>
    <n v="0"/>
    <n v="44.924999999999997"/>
    <n v="-8.6630000000000003"/>
    <n v="95.5"/>
    <n v="0.192"/>
    <n v="0.23799999999999999"/>
    <n v="0"/>
    <n v="9.375"/>
    <m/>
    <m/>
    <m/>
    <m/>
    <n v="3240900"/>
    <n v="128"/>
    <n v="9.4"/>
    <s v=""/>
    <s v=""/>
    <s v=""/>
  </r>
  <r>
    <d v="2024-11-19T00:00:00"/>
    <x v="323"/>
    <n v="1000"/>
    <d v="1902-04-11T10:00:00"/>
    <m/>
    <n v="75.322000000000003"/>
    <n v="0"/>
    <n v="0"/>
    <n v="43.521999999999998"/>
    <n v="-7.968"/>
    <n v="95.7"/>
    <n v="0.191"/>
    <n v="0.23899999999999999"/>
    <n v="0"/>
    <n v="34.375"/>
    <m/>
    <m/>
    <m/>
    <m/>
    <n v="3241000"/>
    <n v="240.8"/>
    <n v="34.4"/>
    <s v=""/>
    <s v=""/>
    <s v=""/>
  </r>
  <r>
    <d v="2024-11-19T00:00:00"/>
    <x v="323"/>
    <n v="1100"/>
    <d v="1902-04-11T11:00:00"/>
    <m/>
    <n v="60.347000000000001"/>
    <n v="0"/>
    <n v="0"/>
    <n v="58.965000000000003"/>
    <n v="-7.5430000000000001"/>
    <n v="95.9"/>
    <n v="0.191"/>
    <n v="0.23899999999999999"/>
    <n v="0"/>
    <n v="58.125"/>
    <m/>
    <m/>
    <m/>
    <m/>
    <n v="3241100"/>
    <n v="317.8"/>
    <n v="58.1"/>
    <s v=""/>
    <s v=""/>
    <s v=""/>
  </r>
  <r>
    <d v="2024-11-19T00:00:00"/>
    <x v="323"/>
    <n v="1200"/>
    <d v="1902-04-11T12:00:00"/>
    <m/>
    <n v="49.115000000000002"/>
    <n v="0"/>
    <n v="0"/>
    <n v="73.004000000000005"/>
    <n v="-7.8040000000000003"/>
    <n v="96"/>
    <n v="0.192"/>
    <n v="0.23899999999999999"/>
    <n v="0"/>
    <n v="58.125"/>
    <m/>
    <m/>
    <m/>
    <m/>
    <n v="3241200"/>
    <n v="347.2"/>
    <n v="58.1"/>
    <s v=""/>
    <s v=""/>
    <s v=""/>
  </r>
  <r>
    <d v="2024-11-19T00:00:00"/>
    <x v="323"/>
    <n v="1300"/>
    <d v="1902-04-11T13:00:00"/>
    <m/>
    <n v="46.774999999999999"/>
    <n v="0"/>
    <n v="0"/>
    <n v="57.561"/>
    <n v="-7.1870000000000003"/>
    <n v="96.1"/>
    <n v="0.192"/>
    <n v="0.23899999999999999"/>
    <n v="0"/>
    <n v="73.125"/>
    <m/>
    <m/>
    <m/>
    <m/>
    <n v="3241300"/>
    <n v="325.5"/>
    <n v="73.099999999999994"/>
    <s v=""/>
    <s v=""/>
    <s v=""/>
  </r>
  <r>
    <d v="2024-11-19T00:00:00"/>
    <x v="323"/>
    <n v="1400"/>
    <d v="1902-04-11T14:00:00"/>
    <m/>
    <n v="49.115000000000002"/>
    <n v="0"/>
    <n v="0"/>
    <n v="63.176000000000002"/>
    <n v="-7.968"/>
    <n v="96.1"/>
    <n v="0.192"/>
    <n v="0.23899999999999999"/>
    <n v="0"/>
    <n v="38.125"/>
    <m/>
    <m/>
    <m/>
    <m/>
    <n v="3241400"/>
    <n v="255.5"/>
    <n v="38.1"/>
    <s v=""/>
    <s v=""/>
    <s v=""/>
  </r>
  <r>
    <d v="2024-11-19T00:00:00"/>
    <x v="323"/>
    <n v="1500"/>
    <d v="1902-04-11T15:00:00"/>
    <m/>
    <n v="49.348999999999997"/>
    <n v="0"/>
    <n v="0"/>
    <n v="77.215999999999994"/>
    <n v="-8.0990000000000002"/>
    <n v="96.1"/>
    <n v="0.192"/>
    <n v="0.23899999999999999"/>
    <n v="0"/>
    <n v="13.125"/>
    <m/>
    <m/>
    <m/>
    <m/>
    <n v="3241500"/>
    <n v="147.19999999999999"/>
    <n v="13.1"/>
    <s v=""/>
    <s v=""/>
    <s v=""/>
  </r>
  <r>
    <d v="2024-11-19T00:00:00"/>
    <x v="323"/>
    <n v="1600"/>
    <d v="1902-04-11T16:00:00"/>
    <m/>
    <n v="49.933999999999997"/>
    <n v="0"/>
    <n v="0"/>
    <n v="91.254999999999995"/>
    <n v="-8.0660000000000007"/>
    <n v="96.1"/>
    <n v="0.192"/>
    <n v="0.23899999999999999"/>
    <n v="0"/>
    <n v="0.625"/>
    <m/>
    <m/>
    <m/>
    <m/>
    <n v="3241600"/>
    <n v="29.7"/>
    <n v="0"/>
    <s v=""/>
    <s v=""/>
    <s v=""/>
  </r>
  <r>
    <d v="2024-11-19T00:00:00"/>
    <x v="323"/>
    <n v="1700"/>
    <d v="1902-04-11T17:00:00"/>
    <m/>
    <n v="48.646999999999998"/>
    <n v="0"/>
    <n v="0"/>
    <n v="94.063000000000002"/>
    <n v="-8.1319999999999997"/>
    <n v="96.1"/>
    <n v="0.192"/>
    <n v="0.23899999999999999"/>
    <n v="0"/>
    <n v="0.625"/>
    <m/>
    <m/>
    <m/>
    <m/>
    <n v="3241700"/>
    <n v="0"/>
    <n v="0"/>
    <s v=""/>
    <s v=""/>
    <s v=""/>
  </r>
  <r>
    <d v="2024-11-19T00:00:00"/>
    <x v="323"/>
    <n v="1800"/>
    <d v="1902-04-11T18:00:00"/>
    <m/>
    <n v="49.582999999999998"/>
    <n v="0"/>
    <n v="0"/>
    <n v="99.677999999999997"/>
    <n v="-8.0990000000000002"/>
    <n v="96"/>
    <n v="0.192"/>
    <n v="0.23899999999999999"/>
    <n v="0"/>
    <n v="0.625"/>
    <m/>
    <m/>
    <m/>
    <m/>
    <n v="3241800"/>
    <n v="0"/>
    <n v="0"/>
    <s v=""/>
    <s v=""/>
    <s v=""/>
  </r>
  <r>
    <d v="2024-11-19T00:00:00"/>
    <x v="323"/>
    <n v="1900"/>
    <d v="1902-04-11T19:00:00"/>
    <m/>
    <n v="49.348999999999997"/>
    <n v="0"/>
    <n v="0"/>
    <n v="77.215999999999994"/>
    <n v="-8.2639999999999993"/>
    <n v="96"/>
    <n v="0.192"/>
    <n v="0.23899999999999999"/>
    <n v="0"/>
    <n v="0.625"/>
    <m/>
    <m/>
    <m/>
    <m/>
    <n v="3241900"/>
    <n v="0"/>
    <n v="0"/>
    <s v=""/>
    <s v=""/>
    <s v=""/>
  </r>
  <r>
    <d v="2024-11-19T00:00:00"/>
    <x v="323"/>
    <n v="2000"/>
    <d v="1902-04-11T20:00:00"/>
    <m/>
    <n v="64.325000000000003"/>
    <n v="0"/>
    <n v="0"/>
    <n v="92.659000000000006"/>
    <n v="-8.2639999999999993"/>
    <n v="95.9"/>
    <n v="0.192"/>
    <n v="0.23899999999999999"/>
    <n v="0"/>
    <n v="0.625"/>
    <m/>
    <m/>
    <m/>
    <m/>
    <n v="3242000"/>
    <n v="0"/>
    <n v="0"/>
    <s v=""/>
    <s v=""/>
    <s v=""/>
  </r>
  <r>
    <d v="2024-11-19T00:00:00"/>
    <x v="323"/>
    <n v="2100"/>
    <d v="1902-04-11T21:00:00"/>
    <m/>
    <n v="49.348999999999997"/>
    <n v="0"/>
    <n v="0"/>
    <n v="73.004000000000005"/>
    <n v="-8.2309999999999999"/>
    <n v="96"/>
    <n v="0.192"/>
    <n v="0.23899999999999999"/>
    <n v="0"/>
    <n v="0.625"/>
    <m/>
    <m/>
    <m/>
    <m/>
    <n v="3242100"/>
    <n v="0"/>
    <n v="0"/>
    <s v=""/>
    <s v=""/>
    <s v=""/>
  </r>
  <r>
    <d v="2024-11-19T00:00:00"/>
    <x v="323"/>
    <n v="2200"/>
    <d v="1902-04-11T22:00:00"/>
    <m/>
    <n v="64.325000000000003"/>
    <n v="0"/>
    <n v="1.51"/>
    <n v="67.388000000000005"/>
    <n v="-8.2309999999999999"/>
    <n v="96"/>
    <n v="0.192"/>
    <n v="0.23899999999999999"/>
    <n v="0"/>
    <n v="0.625"/>
    <m/>
    <m/>
    <m/>
    <m/>
    <n v="3242200"/>
    <n v="0"/>
    <n v="0"/>
    <s v=""/>
    <s v=""/>
    <s v=""/>
  </r>
  <r>
    <d v="2024-11-19T00:00:00"/>
    <x v="323"/>
    <n v="2300"/>
    <d v="1902-04-11T23:00:00"/>
    <m/>
    <n v="79.417000000000002"/>
    <n v="0"/>
    <n v="2.516"/>
    <n v="58.965000000000003"/>
    <n v="-8.0329999999999995"/>
    <n v="96"/>
    <n v="0.192"/>
    <n v="0.23899999999999999"/>
    <n v="0"/>
    <n v="0.625"/>
    <m/>
    <m/>
    <m/>
    <m/>
    <n v="3242300"/>
    <n v="0"/>
    <n v="0"/>
    <s v=""/>
    <s v=""/>
    <s v=""/>
  </r>
  <r>
    <d v="2024-11-19T00:00:00"/>
    <x v="323"/>
    <n v="2400"/>
    <d v="1902-04-12T00:00:00"/>
    <m/>
    <n v="64.325000000000003"/>
    <n v="0"/>
    <n v="3.5230000000000001"/>
    <n v="54.753"/>
    <n v="-7.9020000000000001"/>
    <n v="96.1"/>
    <n v="0.192"/>
    <n v="0.23899999999999999"/>
    <n v="0"/>
    <n v="0.625"/>
    <m/>
    <m/>
    <m/>
    <m/>
    <n v="3242400"/>
    <n v="0"/>
    <n v="0"/>
    <n v="0.192"/>
    <n v="0.23899999999999999"/>
    <n v="0.64300000000000002"/>
  </r>
  <r>
    <d v="2024-11-20T00:00:00"/>
    <x v="324"/>
    <n v="100"/>
    <d v="1902-04-12T01:00:00"/>
    <m/>
    <n v="49.348999999999997"/>
    <n v="0"/>
    <n v="3.5230000000000001"/>
    <n v="58.965000000000003"/>
    <n v="-7.8360000000000003"/>
    <n v="96.1"/>
    <n v="0.192"/>
    <n v="0.23899999999999999"/>
    <n v="0"/>
    <n v="0.625"/>
    <m/>
    <m/>
    <m/>
    <m/>
    <n v="3250100"/>
    <n v="0"/>
    <n v="0"/>
    <s v=""/>
    <s v=""/>
    <s v=""/>
  </r>
  <r>
    <d v="2024-11-20T00:00:00"/>
    <x v="324"/>
    <n v="200"/>
    <d v="1902-04-12T02:00:00"/>
    <m/>
    <n v="64.325000000000003"/>
    <n v="0"/>
    <n v="3.02"/>
    <n v="63.176000000000002"/>
    <n v="-7.8689999999999998"/>
    <n v="96.1"/>
    <n v="0.192"/>
    <n v="0.23899999999999999"/>
    <n v="0"/>
    <n v="0.625"/>
    <m/>
    <m/>
    <m/>
    <m/>
    <n v="3250200"/>
    <n v="0"/>
    <n v="0"/>
    <s v=""/>
    <s v=""/>
    <s v=""/>
  </r>
  <r>
    <d v="2024-11-20T00:00:00"/>
    <x v="324"/>
    <n v="300"/>
    <d v="1902-04-12T03:00:00"/>
    <m/>
    <n v="79.417000000000002"/>
    <n v="0"/>
    <n v="2.516"/>
    <n v="68.792000000000002"/>
    <n v="-7.7709999999999999"/>
    <n v="96.2"/>
    <n v="0.192"/>
    <n v="0.23899999999999999"/>
    <n v="0"/>
    <n v="0.625"/>
    <m/>
    <m/>
    <m/>
    <m/>
    <n v="3250300"/>
    <n v="0"/>
    <n v="0"/>
    <s v=""/>
    <s v=""/>
    <s v=""/>
  </r>
  <r>
    <d v="2024-11-20T00:00:00"/>
    <x v="324"/>
    <n v="400"/>
    <d v="1902-04-12T04:00:00"/>
    <m/>
    <n v="94.509"/>
    <n v="0"/>
    <n v="3.02"/>
    <n v="46.329000000000001"/>
    <n v="-7.6079999999999997"/>
    <n v="96.3"/>
    <n v="0.192"/>
    <n v="0.23899999999999999"/>
    <n v="0"/>
    <n v="0.625"/>
    <m/>
    <m/>
    <m/>
    <m/>
    <n v="3250400"/>
    <n v="0"/>
    <n v="0"/>
    <s v=""/>
    <s v=""/>
    <s v=""/>
  </r>
  <r>
    <d v="2024-11-20T00:00:00"/>
    <x v="324"/>
    <n v="500"/>
    <d v="1902-04-12T05:00:00"/>
    <m/>
    <n v="109.485"/>
    <n v="0"/>
    <n v="2.0129999999999999"/>
    <n v="42.118000000000002"/>
    <n v="-7.4779999999999998"/>
    <n v="96.4"/>
    <n v="0.192"/>
    <n v="0.23899999999999999"/>
    <n v="0"/>
    <n v="0.625"/>
    <m/>
    <m/>
    <m/>
    <m/>
    <n v="3250500"/>
    <n v="0"/>
    <n v="0"/>
    <s v=""/>
    <s v=""/>
    <s v=""/>
  </r>
  <r>
    <d v="2024-11-20T00:00:00"/>
    <x v="324"/>
    <n v="600"/>
    <d v="1902-04-12T06:00:00"/>
    <m/>
    <n v="124.46"/>
    <n v="0"/>
    <n v="2.516"/>
    <n v="37.905999999999999"/>
    <n v="-7.4450000000000003"/>
    <n v="96.4"/>
    <n v="0.192"/>
    <n v="0.23899999999999999"/>
    <n v="0"/>
    <n v="0.625"/>
    <m/>
    <m/>
    <m/>
    <m/>
    <n v="3250600"/>
    <n v="0"/>
    <n v="0"/>
    <s v=""/>
    <s v=""/>
    <s v=""/>
  </r>
  <r>
    <d v="2024-11-20T00:00:00"/>
    <x v="324"/>
    <n v="700"/>
    <d v="1902-04-12T07:00:00"/>
    <m/>
    <n v="139.43600000000001"/>
    <n v="0"/>
    <n v="3.02"/>
    <n v="42.118000000000002"/>
    <n v="-7.2510000000000003"/>
    <n v="96.5"/>
    <n v="0.192"/>
    <n v="0.23899999999999999"/>
    <n v="0"/>
    <n v="0.625"/>
    <m/>
    <m/>
    <m/>
    <m/>
    <n v="3250700"/>
    <n v="0"/>
    <n v="0"/>
    <s v=""/>
    <s v=""/>
    <s v=""/>
  </r>
  <r>
    <d v="2024-11-20T00:00:00"/>
    <x v="324"/>
    <n v="800"/>
    <d v="1902-04-12T08:00:00"/>
    <m/>
    <n v="154.52799999999999"/>
    <n v="0"/>
    <n v="1.51"/>
    <n v="39.31"/>
    <n v="-6.9939999999999998"/>
    <n v="96.6"/>
    <n v="0.192"/>
    <n v="0.23899999999999999"/>
    <n v="0"/>
    <n v="1.875"/>
    <m/>
    <m/>
    <m/>
    <m/>
    <n v="3250800"/>
    <n v="16.5"/>
    <n v="1.9"/>
    <s v=""/>
    <s v=""/>
    <s v=""/>
  </r>
  <r>
    <d v="2024-11-20T00:00:00"/>
    <x v="324"/>
    <n v="900"/>
    <d v="1902-04-12T09:00:00"/>
    <m/>
    <n v="169.50299999999999"/>
    <n v="0"/>
    <n v="2.0129999999999999"/>
    <n v="39.31"/>
    <n v="-6.61"/>
    <n v="96.8"/>
    <n v="0.192"/>
    <n v="0.23899999999999999"/>
    <n v="0"/>
    <n v="8.125"/>
    <m/>
    <m/>
    <m/>
    <m/>
    <n v="3250900"/>
    <n v="124.2"/>
    <n v="8.1"/>
    <s v=""/>
    <s v=""/>
    <s v=""/>
  </r>
  <r>
    <d v="2024-11-20T00:00:00"/>
    <x v="324"/>
    <n v="1000"/>
    <d v="1902-04-12T10:00:00"/>
    <m/>
    <n v="184.596"/>
    <n v="0"/>
    <n v="1.51"/>
    <n v="40.713999999999999"/>
    <n v="-6.1989999999999998"/>
    <n v="97.1"/>
    <n v="0.192"/>
    <n v="0.23899999999999999"/>
    <n v="0"/>
    <n v="21.875"/>
    <m/>
    <m/>
    <m/>
    <m/>
    <n v="3251000"/>
    <n v="236.8"/>
    <n v="21.9"/>
    <s v=""/>
    <s v=""/>
    <s v=""/>
  </r>
  <r>
    <d v="2024-11-20T00:00:00"/>
    <x v="324"/>
    <n v="1100"/>
    <d v="1902-04-12T11:00:00"/>
    <m/>
    <n v="199.571"/>
    <n v="0"/>
    <n v="1.51"/>
    <n v="35.097999999999999"/>
    <n v="-5.9790000000000001"/>
    <n v="97.2"/>
    <n v="0.192"/>
    <n v="0.23899999999999999"/>
    <n v="0"/>
    <n v="25.625"/>
    <m/>
    <m/>
    <m/>
    <m/>
    <n v="3251100"/>
    <n v="313.7"/>
    <n v="25.6"/>
    <s v=""/>
    <s v=""/>
    <s v=""/>
  </r>
  <r>
    <d v="2024-11-20T00:00:00"/>
    <x v="324"/>
    <n v="1200"/>
    <d v="1902-04-12T12:00:00"/>
    <m/>
    <n v="214.54599999999999"/>
    <n v="0"/>
    <n v="1.0069999999999999"/>
    <n v="14.039"/>
    <n v="-4.9569999999999999"/>
    <n v="97.4"/>
    <n v="0.192"/>
    <n v="0.23899999999999999"/>
    <n v="0"/>
    <n v="43.125"/>
    <m/>
    <m/>
    <m/>
    <m/>
    <n v="3251200"/>
    <n v="343.3"/>
    <n v="43.1"/>
    <s v=""/>
    <s v=""/>
    <s v=""/>
  </r>
  <r>
    <d v="2024-11-20T00:00:00"/>
    <x v="324"/>
    <n v="1300"/>
    <d v="1902-04-12T13:00:00"/>
    <m/>
    <n v="229.756"/>
    <n v="0"/>
    <n v="0"/>
    <n v="22.463000000000001"/>
    <n v="-5.202"/>
    <n v="97.9"/>
    <n v="0.192"/>
    <n v="0.23899999999999999"/>
    <n v="0"/>
    <n v="44.375"/>
    <m/>
    <m/>
    <m/>
    <m/>
    <n v="3251300"/>
    <n v="322"/>
    <n v="44.4"/>
    <s v=""/>
    <s v=""/>
    <s v=""/>
  </r>
  <r>
    <d v="2024-11-20T00:00:00"/>
    <x v="324"/>
    <n v="1400"/>
    <d v="1902-04-12T14:00:00"/>
    <m/>
    <n v="236.77500000000001"/>
    <n v="0"/>
    <n v="0"/>
    <n v="15.443"/>
    <n v="-4.4390000000000001"/>
    <n v="97.8"/>
    <n v="0.192"/>
    <n v="0.23899999999999999"/>
    <n v="0"/>
    <n v="29.375"/>
    <m/>
    <m/>
    <m/>
    <m/>
    <n v="3251400"/>
    <n v="252.2"/>
    <n v="29.4"/>
    <s v=""/>
    <s v=""/>
    <s v=""/>
  </r>
  <r>
    <d v="2024-11-20T00:00:00"/>
    <x v="324"/>
    <n v="1500"/>
    <d v="1902-04-12T15:00:00"/>
    <m/>
    <n v="236.77500000000001"/>
    <n v="0"/>
    <n v="0"/>
    <n v="12.635"/>
    <n v="-4.6820000000000004"/>
    <n v="98"/>
    <n v="0.192"/>
    <n v="0.23899999999999999"/>
    <n v="0"/>
    <n v="34.375"/>
    <m/>
    <m/>
    <m/>
    <m/>
    <n v="3251500"/>
    <n v="144.19999999999999"/>
    <n v="34.4"/>
    <s v=""/>
    <s v=""/>
    <s v=""/>
  </r>
  <r>
    <d v="2024-11-20T00:00:00"/>
    <x v="324"/>
    <n v="1600"/>
    <d v="1902-04-12T16:00:00"/>
    <m/>
    <n v="221.566"/>
    <n v="0"/>
    <n v="0"/>
    <n v="19.655000000000001"/>
    <n v="-5.1719999999999997"/>
    <n v="98"/>
    <n v="0.192"/>
    <n v="0.23899999999999999"/>
    <n v="0"/>
    <n v="6.875"/>
    <m/>
    <m/>
    <m/>
    <m/>
    <n v="3251600"/>
    <n v="28.2"/>
    <n v="6.9"/>
    <s v=""/>
    <s v=""/>
    <s v=""/>
  </r>
  <r>
    <d v="2024-11-20T00:00:00"/>
    <x v="324"/>
    <n v="1700"/>
    <d v="1902-04-12T17:00:00"/>
    <m/>
    <n v="236.77500000000001"/>
    <n v="0"/>
    <n v="0"/>
    <n v="23.867000000000001"/>
    <n v="-5.202"/>
    <n v="97.9"/>
    <n v="0.192"/>
    <n v="0.23899999999999999"/>
    <n v="0"/>
    <n v="0.625"/>
    <m/>
    <m/>
    <m/>
    <m/>
    <n v="3251700"/>
    <n v="0"/>
    <n v="0"/>
    <s v=""/>
    <s v=""/>
    <s v=""/>
  </r>
  <r>
    <d v="2024-11-20T00:00:00"/>
    <x v="324"/>
    <n v="1800"/>
    <d v="1902-04-12T18:00:00"/>
    <m/>
    <n v="221.566"/>
    <n v="0"/>
    <n v="0"/>
    <n v="21.059000000000001"/>
    <n v="-4.9870000000000001"/>
    <n v="98"/>
    <n v="0.192"/>
    <n v="0.23899999999999999"/>
    <n v="0"/>
    <n v="0.625"/>
    <m/>
    <m/>
    <m/>
    <m/>
    <n v="3251800"/>
    <n v="0"/>
    <n v="0"/>
    <s v=""/>
    <s v=""/>
    <s v=""/>
  </r>
  <r>
    <d v="2024-11-20T00:00:00"/>
    <x v="324"/>
    <n v="1900"/>
    <d v="1902-04-12T19:00:00"/>
    <m/>
    <n v="206.47399999999999"/>
    <n v="0"/>
    <n v="0"/>
    <n v="1.4039999999999999"/>
    <n v="-4.9260000000000002"/>
    <n v="98"/>
    <n v="0.192"/>
    <n v="0.23899999999999999"/>
    <n v="0"/>
    <n v="0.625"/>
    <m/>
    <m/>
    <m/>
    <m/>
    <n v="3251900"/>
    <n v="0"/>
    <n v="0"/>
    <s v=""/>
    <s v=""/>
    <s v=""/>
  </r>
  <r>
    <d v="2024-11-20T00:00:00"/>
    <x v="324"/>
    <n v="2000"/>
    <d v="1902-04-12T20:00:00"/>
    <m/>
    <n v="191.49799999999999"/>
    <n v="0"/>
    <n v="0"/>
    <n v="9.827"/>
    <n v="-4.7430000000000003"/>
    <n v="98.1"/>
    <n v="0.192"/>
    <n v="0.23899999999999999"/>
    <n v="0"/>
    <n v="0.625"/>
    <m/>
    <m/>
    <m/>
    <m/>
    <n v="3252000"/>
    <n v="0"/>
    <n v="0"/>
    <s v=""/>
    <s v=""/>
    <s v=""/>
  </r>
  <r>
    <d v="2024-11-20T00:00:00"/>
    <x v="324"/>
    <n v="2100"/>
    <d v="1902-04-12T21:00:00"/>
    <m/>
    <n v="176.523"/>
    <n v="0"/>
    <n v="0"/>
    <n v="14.039"/>
    <n v="-4.7430000000000003"/>
    <n v="98.2"/>
    <n v="0.192"/>
    <n v="0.23899999999999999"/>
    <n v="0"/>
    <n v="0.625"/>
    <m/>
    <m/>
    <m/>
    <m/>
    <n v="3252100"/>
    <n v="0"/>
    <n v="0"/>
    <s v=""/>
    <s v=""/>
    <s v=""/>
  </r>
  <r>
    <d v="2024-11-20T00:00:00"/>
    <x v="324"/>
    <n v="2200"/>
    <d v="1902-04-12T22:00:00"/>
    <m/>
    <n v="161.66499999999999"/>
    <n v="0"/>
    <n v="0"/>
    <n v="2.8079999999999998"/>
    <n v="-4.7729999999999997"/>
    <n v="98.2"/>
    <n v="0.192"/>
    <n v="0.23899999999999999"/>
    <n v="0"/>
    <n v="0.625"/>
    <m/>
    <m/>
    <m/>
    <m/>
    <n v="3252200"/>
    <n v="0"/>
    <n v="0"/>
    <s v=""/>
    <s v=""/>
    <s v=""/>
  </r>
  <r>
    <d v="2024-11-20T00:00:00"/>
    <x v="324"/>
    <n v="2300"/>
    <d v="1902-04-12T23:00:00"/>
    <m/>
    <n v="146.45500000000001"/>
    <n v="0"/>
    <n v="0"/>
    <n v="2.8079999999999998"/>
    <n v="-4.7430000000000003"/>
    <n v="98.2"/>
    <n v="0.192"/>
    <n v="0.23899999999999999"/>
    <n v="0"/>
    <n v="0.625"/>
    <m/>
    <m/>
    <m/>
    <m/>
    <n v="3252300"/>
    <n v="0"/>
    <n v="0"/>
    <s v=""/>
    <s v=""/>
    <s v=""/>
  </r>
  <r>
    <d v="2024-11-20T00:00:00"/>
    <x v="324"/>
    <n v="2400"/>
    <d v="1902-04-13T00:00:00"/>
    <m/>
    <n v="131.47999999999999"/>
    <n v="0"/>
    <n v="0"/>
    <n v="2.8079999999999998"/>
    <n v="-4.7119999999999997"/>
    <n v="98.2"/>
    <n v="0.192"/>
    <n v="0.23899999999999999"/>
    <n v="0"/>
    <n v="0.625"/>
    <m/>
    <m/>
    <m/>
    <m/>
    <n v="3252400"/>
    <n v="0"/>
    <n v="0"/>
    <n v="0.192"/>
    <n v="0.23899999999999999"/>
    <n v="1.3149999999999999"/>
  </r>
  <r>
    <d v="2024-11-21T00:00:00"/>
    <x v="325"/>
    <n v="100"/>
    <d v="1902-04-13T01:00:00"/>
    <m/>
    <n v="146.45500000000001"/>
    <n v="0"/>
    <n v="0"/>
    <n v="2.8079999999999998"/>
    <n v="-4.6210000000000004"/>
    <n v="98.3"/>
    <n v="0.192"/>
    <n v="0.23899999999999999"/>
    <n v="0"/>
    <n v="0.625"/>
    <m/>
    <m/>
    <m/>
    <m/>
    <n v="3260100"/>
    <n v="0"/>
    <n v="0"/>
    <s v=""/>
    <s v=""/>
    <s v=""/>
  </r>
  <r>
    <d v="2024-11-21T00:00:00"/>
    <x v="325"/>
    <n v="200"/>
    <d v="1902-04-13T02:00:00"/>
    <m/>
    <n v="131.47999999999999"/>
    <n v="0"/>
    <n v="0"/>
    <n v="2.8079999999999998"/>
    <n v="-4.6820000000000004"/>
    <n v="98.3"/>
    <n v="0.193"/>
    <n v="0.23899999999999999"/>
    <n v="0"/>
    <n v="0.625"/>
    <m/>
    <m/>
    <m/>
    <m/>
    <n v="3260200"/>
    <n v="0"/>
    <n v="0"/>
    <s v=""/>
    <s v=""/>
    <s v=""/>
  </r>
  <r>
    <d v="2024-11-21T00:00:00"/>
    <x v="325"/>
    <n v="300"/>
    <d v="1902-04-13T03:00:00"/>
    <m/>
    <n v="146.45500000000001"/>
    <n v="0"/>
    <n v="0"/>
    <n v="2.8079999999999998"/>
    <n v="-4.8650000000000002"/>
    <n v="98.3"/>
    <n v="0.192"/>
    <n v="0.23899999999999999"/>
    <n v="0"/>
    <n v="0.625"/>
    <m/>
    <m/>
    <m/>
    <m/>
    <n v="3260300"/>
    <n v="0"/>
    <n v="0"/>
    <s v=""/>
    <s v=""/>
    <s v=""/>
  </r>
  <r>
    <d v="2024-11-21T00:00:00"/>
    <x v="325"/>
    <n v="400"/>
    <d v="1902-04-13T04:00:00"/>
    <m/>
    <n v="161.66499999999999"/>
    <n v="0"/>
    <n v="0"/>
    <n v="2.8079999999999998"/>
    <n v="-4.9260000000000002"/>
    <n v="98.2"/>
    <n v="0.192"/>
    <n v="0.23899999999999999"/>
    <n v="0"/>
    <n v="0.625"/>
    <m/>
    <m/>
    <m/>
    <m/>
    <n v="3260400"/>
    <n v="0"/>
    <n v="0"/>
    <s v=""/>
    <s v=""/>
    <s v=""/>
  </r>
  <r>
    <d v="2024-11-21T00:00:00"/>
    <x v="325"/>
    <n v="500"/>
    <d v="1902-04-13T05:00:00"/>
    <m/>
    <n v="176.523"/>
    <n v="0"/>
    <n v="0"/>
    <n v="2.8079999999999998"/>
    <n v="-4.8949999999999996"/>
    <n v="98.2"/>
    <n v="0.192"/>
    <n v="0.23899999999999999"/>
    <n v="0"/>
    <n v="0.625"/>
    <m/>
    <m/>
    <m/>
    <m/>
    <n v="3260500"/>
    <n v="0"/>
    <n v="0"/>
    <s v=""/>
    <s v=""/>
    <s v=""/>
  </r>
  <r>
    <d v="2024-11-21T00:00:00"/>
    <x v="325"/>
    <n v="600"/>
    <d v="1902-04-13T06:00:00"/>
    <m/>
    <n v="191.49799999999999"/>
    <n v="0"/>
    <n v="0"/>
    <n v="2.8079999999999998"/>
    <n v="-4.9569999999999999"/>
    <n v="98.1"/>
    <n v="0.192"/>
    <n v="0.23899999999999999"/>
    <n v="0"/>
    <n v="0.625"/>
    <m/>
    <m/>
    <m/>
    <m/>
    <n v="3260600"/>
    <n v="0"/>
    <n v="0"/>
    <s v=""/>
    <s v=""/>
    <s v=""/>
  </r>
  <r>
    <d v="2024-11-21T00:00:00"/>
    <x v="325"/>
    <n v="700"/>
    <d v="1902-04-13T07:00:00"/>
    <m/>
    <n v="206.47399999999999"/>
    <n v="0"/>
    <n v="0"/>
    <n v="2.8079999999999998"/>
    <n v="-5.202"/>
    <n v="98"/>
    <n v="0.192"/>
    <n v="0.23899999999999999"/>
    <n v="0"/>
    <n v="0.625"/>
    <m/>
    <m/>
    <m/>
    <m/>
    <n v="3260700"/>
    <n v="0"/>
    <n v="0"/>
    <s v=""/>
    <s v=""/>
    <s v=""/>
  </r>
  <r>
    <d v="2024-11-21T00:00:00"/>
    <x v="325"/>
    <n v="800"/>
    <d v="1902-04-13T08:00:00"/>
    <m/>
    <n v="191.49799999999999"/>
    <n v="0"/>
    <n v="0"/>
    <n v="2.8079999999999998"/>
    <n v="-5.7290000000000001"/>
    <n v="97.8"/>
    <n v="0.192"/>
    <n v="0.23899999999999999"/>
    <n v="0"/>
    <n v="3.125"/>
    <m/>
    <m/>
    <m/>
    <m/>
    <n v="3260800"/>
    <n v="14.5"/>
    <n v="3.1"/>
    <s v=""/>
    <s v=""/>
    <s v=""/>
  </r>
  <r>
    <d v="2024-11-21T00:00:00"/>
    <x v="325"/>
    <n v="900"/>
    <d v="1902-04-13T09:00:00"/>
    <m/>
    <n v="176.523"/>
    <n v="0"/>
    <n v="0"/>
    <n v="2.8079999999999998"/>
    <n v="-4.8949999999999996"/>
    <n v="97.6"/>
    <n v="0.193"/>
    <n v="0.23899999999999999"/>
    <n v="0"/>
    <n v="13.125"/>
    <m/>
    <m/>
    <m/>
    <m/>
    <n v="3260900"/>
    <n v="120.8"/>
    <n v="13.1"/>
    <s v=""/>
    <s v=""/>
    <s v=""/>
  </r>
  <r>
    <d v="2024-11-21T00:00:00"/>
    <x v="325"/>
    <n v="1000"/>
    <d v="1902-04-13T10:00:00"/>
    <m/>
    <n v="161.66499999999999"/>
    <n v="0"/>
    <n v="0"/>
    <n v="2.8079999999999998"/>
    <n v="-4.1669999999999998"/>
    <n v="97.5"/>
    <n v="0.192"/>
    <n v="0.23899999999999999"/>
    <n v="0"/>
    <n v="36.875"/>
    <m/>
    <m/>
    <m/>
    <m/>
    <n v="3261000"/>
    <n v="232.8"/>
    <n v="36.9"/>
    <s v=""/>
    <s v=""/>
    <s v=""/>
  </r>
  <r>
    <d v="2024-11-21T00:00:00"/>
    <x v="325"/>
    <n v="1100"/>
    <d v="1902-04-13T11:00:00"/>
    <m/>
    <n v="146.572"/>
    <n v="0"/>
    <n v="0"/>
    <n v="2.8079999999999998"/>
    <n v="-0.84499999999999997"/>
    <n v="97.1"/>
    <n v="0.193"/>
    <n v="0.23899999999999999"/>
    <n v="0"/>
    <n v="70.625"/>
    <m/>
    <m/>
    <m/>
    <m/>
    <n v="3261100"/>
    <n v="309.8"/>
    <n v="70.599999999999994"/>
    <s v=""/>
    <s v=""/>
    <s v=""/>
  </r>
  <r>
    <d v="2024-11-21T00:00:00"/>
    <x v="325"/>
    <n v="1200"/>
    <d v="1902-04-13T12:00:00"/>
    <m/>
    <n v="131.47999999999999"/>
    <n v="0"/>
    <n v="0"/>
    <n v="2.8079999999999998"/>
    <n v="-1.756"/>
    <n v="96.5"/>
    <n v="0.192"/>
    <n v="0.23899999999999999"/>
    <n v="0.2"/>
    <n v="104.375"/>
    <m/>
    <m/>
    <m/>
    <m/>
    <n v="3261200"/>
    <n v="339.5"/>
    <n v="104.4"/>
    <s v=""/>
    <s v=""/>
    <s v=""/>
  </r>
  <r>
    <d v="2024-11-21T00:00:00"/>
    <x v="325"/>
    <n v="1300"/>
    <d v="1902-04-13T13:00:00"/>
    <m/>
    <n v="116.38800000000001"/>
    <n v="0"/>
    <n v="0"/>
    <n v="2.8079999999999998"/>
    <n v="-2.742"/>
    <n v="97.5"/>
    <n v="0.192"/>
    <n v="0.23899999999999999"/>
    <n v="0"/>
    <n v="44.375"/>
    <m/>
    <m/>
    <m/>
    <m/>
    <n v="3261300"/>
    <n v="318.2"/>
    <n v="44.4"/>
    <s v=""/>
    <s v=""/>
    <s v=""/>
  </r>
  <r>
    <d v="2024-11-21T00:00:00"/>
    <x v="325"/>
    <n v="1400"/>
    <d v="1902-04-13T14:00:00"/>
    <m/>
    <n v="101.41200000000001"/>
    <n v="0"/>
    <n v="0"/>
    <n v="2.8079999999999998"/>
    <n v="-2.4500000000000002"/>
    <n v="97.7"/>
    <n v="0.192"/>
    <n v="0.23899999999999999"/>
    <n v="0"/>
    <n v="59.375"/>
    <m/>
    <m/>
    <m/>
    <m/>
    <n v="3261400"/>
    <n v="248.8"/>
    <n v="59.4"/>
    <s v=""/>
    <s v=""/>
    <s v=""/>
  </r>
  <r>
    <d v="2024-11-21T00:00:00"/>
    <x v="325"/>
    <n v="1500"/>
    <d v="1902-04-13T15:00:00"/>
    <m/>
    <n v="86.436999999999998"/>
    <n v="0"/>
    <n v="0"/>
    <n v="2.8079999999999998"/>
    <n v="-4.016"/>
    <n v="97.8"/>
    <n v="0.192"/>
    <n v="0.23899999999999999"/>
    <n v="0"/>
    <n v="20.625"/>
    <m/>
    <m/>
    <m/>
    <m/>
    <n v="3261500"/>
    <n v="141.30000000000001"/>
    <n v="20.6"/>
    <s v=""/>
    <s v=""/>
    <s v=""/>
  </r>
  <r>
    <d v="2024-11-21T00:00:00"/>
    <x v="325"/>
    <n v="1600"/>
    <d v="1902-04-13T16:00:00"/>
    <m/>
    <n v="71.343999999999994"/>
    <n v="0"/>
    <n v="0"/>
    <n v="2.8079999999999998"/>
    <n v="-4.8339999999999996"/>
    <n v="98.1"/>
    <n v="0.192"/>
    <n v="0.23899999999999999"/>
    <n v="0"/>
    <n v="3.125"/>
    <m/>
    <m/>
    <m/>
    <m/>
    <n v="3261600"/>
    <n v="26.2"/>
    <n v="3.1"/>
    <s v=""/>
    <s v=""/>
    <s v=""/>
  </r>
  <r>
    <d v="2024-11-21T00:00:00"/>
    <x v="325"/>
    <n v="1700"/>
    <d v="1902-04-13T17:00:00"/>
    <m/>
    <n v="56.369"/>
    <n v="0"/>
    <n v="0"/>
    <n v="2.8079999999999998"/>
    <n v="-4.8339999999999996"/>
    <n v="98.1"/>
    <n v="0.192"/>
    <n v="0.23899999999999999"/>
    <n v="0"/>
    <n v="0.625"/>
    <m/>
    <m/>
    <m/>
    <m/>
    <n v="3261700"/>
    <n v="0"/>
    <n v="0"/>
    <s v=""/>
    <s v=""/>
    <s v=""/>
  </r>
  <r>
    <d v="2024-11-21T00:00:00"/>
    <x v="325"/>
    <n v="1800"/>
    <d v="1902-04-13T18:00:00"/>
    <m/>
    <n v="46.19"/>
    <n v="0"/>
    <n v="0"/>
    <n v="2.8079999999999998"/>
    <n v="-4.5599999999999996"/>
    <n v="98.1"/>
    <n v="0.192"/>
    <n v="0.23899999999999999"/>
    <n v="0"/>
    <n v="0.625"/>
    <m/>
    <m/>
    <m/>
    <m/>
    <n v="3261800"/>
    <n v="0"/>
    <n v="0"/>
    <s v=""/>
    <s v=""/>
    <s v=""/>
  </r>
  <r>
    <d v="2024-11-21T00:00:00"/>
    <x v="325"/>
    <n v="1900"/>
    <d v="1902-04-13T19:00:00"/>
    <m/>
    <n v="46.658000000000001"/>
    <n v="0"/>
    <n v="0"/>
    <n v="2.8079999999999998"/>
    <n v="-4.3479999999999999"/>
    <n v="98.3"/>
    <n v="0.193"/>
    <n v="0.23899999999999999"/>
    <n v="0"/>
    <n v="0.625"/>
    <m/>
    <m/>
    <m/>
    <m/>
    <n v="3261900"/>
    <n v="0"/>
    <n v="0"/>
    <s v=""/>
    <s v=""/>
    <s v=""/>
  </r>
  <r>
    <d v="2024-11-21T00:00:00"/>
    <x v="325"/>
    <n v="2000"/>
    <d v="1902-04-13T20:00:00"/>
    <m/>
    <n v="45.604999999999997"/>
    <n v="0"/>
    <n v="0"/>
    <n v="2.8079999999999998"/>
    <n v="-4.2869999999999999"/>
    <n v="98.4"/>
    <n v="0.193"/>
    <n v="0.23899999999999999"/>
    <n v="0"/>
    <n v="0.625"/>
    <m/>
    <m/>
    <m/>
    <m/>
    <n v="3262000"/>
    <n v="0"/>
    <n v="0"/>
    <s v=""/>
    <s v=""/>
    <s v=""/>
  </r>
  <r>
    <d v="2024-11-21T00:00:00"/>
    <x v="325"/>
    <n v="2100"/>
    <d v="1902-04-13T21:00:00"/>
    <m/>
    <n v="47.125999999999998"/>
    <n v="0"/>
    <n v="0"/>
    <n v="2.8079999999999998"/>
    <n v="-4.2869999999999999"/>
    <n v="98.4"/>
    <n v="0.192"/>
    <n v="0.23899999999999999"/>
    <n v="0"/>
    <n v="0.625"/>
    <m/>
    <m/>
    <m/>
    <m/>
    <n v="3262100"/>
    <n v="0"/>
    <n v="0"/>
    <s v=""/>
    <s v=""/>
    <s v=""/>
  </r>
  <r>
    <d v="2024-11-21T00:00:00"/>
    <x v="325"/>
    <n v="2200"/>
    <d v="1902-04-13T22:00:00"/>
    <m/>
    <n v="46.892000000000003"/>
    <n v="0"/>
    <n v="0"/>
    <n v="2.8079999999999998"/>
    <n v="-4.4080000000000004"/>
    <n v="98.4"/>
    <n v="0.193"/>
    <n v="0.24"/>
    <n v="0"/>
    <n v="0.625"/>
    <m/>
    <m/>
    <m/>
    <m/>
    <n v="3262200"/>
    <n v="0"/>
    <n v="0"/>
    <s v=""/>
    <s v=""/>
    <s v=""/>
  </r>
  <r>
    <d v="2024-11-21T00:00:00"/>
    <x v="325"/>
    <n v="2300"/>
    <d v="1902-04-13T23:00:00"/>
    <m/>
    <n v="46.540999999999997"/>
    <n v="0"/>
    <n v="0"/>
    <n v="2.8079999999999998"/>
    <n v="-4.2569999999999997"/>
    <n v="98.4"/>
    <n v="0.192"/>
    <n v="0.23899999999999999"/>
    <n v="0"/>
    <n v="0.625"/>
    <m/>
    <m/>
    <m/>
    <m/>
    <n v="3262300"/>
    <n v="0"/>
    <n v="0"/>
    <s v=""/>
    <s v=""/>
    <s v=""/>
  </r>
  <r>
    <d v="2024-11-21T00:00:00"/>
    <x v="325"/>
    <n v="2400"/>
    <d v="1902-04-14T00:00:00"/>
    <m/>
    <n v="46.423999999999999"/>
    <n v="0"/>
    <n v="0"/>
    <n v="2.8079999999999998"/>
    <n v="-4.2869999999999999"/>
    <n v="98.4"/>
    <n v="0.192"/>
    <n v="0.23899999999999999"/>
    <n v="0"/>
    <n v="0.625"/>
    <m/>
    <m/>
    <m/>
    <m/>
    <n v="3262400"/>
    <n v="0"/>
    <n v="0"/>
    <n v="0.192"/>
    <n v="0.23899999999999999"/>
    <n v="0.46400000000000002"/>
  </r>
  <r>
    <d v="2024-11-22T00:00:00"/>
    <x v="326"/>
    <n v="100"/>
    <d v="1902-04-14T01:00:00"/>
    <m/>
    <n v="46.307000000000002"/>
    <n v="0"/>
    <n v="0"/>
    <n v="2.8079999999999998"/>
    <n v="-4.3780000000000001"/>
    <n v="98.4"/>
    <n v="0.193"/>
    <n v="0.23899999999999999"/>
    <n v="0"/>
    <n v="0.625"/>
    <m/>
    <m/>
    <m/>
    <m/>
    <n v="3270100"/>
    <n v="0"/>
    <n v="0"/>
    <s v=""/>
    <s v=""/>
    <s v=""/>
  </r>
  <r>
    <d v="2024-11-22T00:00:00"/>
    <x v="326"/>
    <n v="200"/>
    <d v="1902-04-14T02:00:00"/>
    <m/>
    <n v="45.956000000000003"/>
    <n v="0"/>
    <n v="0"/>
    <n v="2.8079999999999998"/>
    <n v="-3.9260000000000002"/>
    <n v="98.6"/>
    <n v="0.193"/>
    <n v="0.23899999999999999"/>
    <n v="0"/>
    <n v="0.625"/>
    <m/>
    <m/>
    <m/>
    <m/>
    <n v="3270200"/>
    <n v="0"/>
    <n v="0"/>
    <s v=""/>
    <s v=""/>
    <s v=""/>
  </r>
  <r>
    <d v="2024-11-22T00:00:00"/>
    <x v="326"/>
    <n v="300"/>
    <d v="1902-04-14T03:00:00"/>
    <m/>
    <n v="45.137999999999998"/>
    <n v="0"/>
    <n v="0"/>
    <n v="2.8079999999999998"/>
    <n v="-4.0759999999999996"/>
    <n v="98.7"/>
    <n v="0.192"/>
    <n v="0.23899999999999999"/>
    <n v="0"/>
    <n v="0.625"/>
    <m/>
    <m/>
    <m/>
    <m/>
    <n v="3270300"/>
    <n v="0"/>
    <n v="0"/>
    <s v=""/>
    <s v=""/>
    <s v=""/>
  </r>
  <r>
    <d v="2024-11-22T00:00:00"/>
    <x v="326"/>
    <n v="400"/>
    <d v="1902-04-14T04:00:00"/>
    <m/>
    <n v="45.137999999999998"/>
    <n v="0"/>
    <n v="0"/>
    <n v="2.8079999999999998"/>
    <n v="-4.1059999999999999"/>
    <n v="98.6"/>
    <n v="0.193"/>
    <n v="0.23899999999999999"/>
    <n v="0"/>
    <n v="0.625"/>
    <m/>
    <m/>
    <m/>
    <m/>
    <n v="3270400"/>
    <n v="0"/>
    <n v="0"/>
    <s v=""/>
    <s v=""/>
    <s v=""/>
  </r>
  <r>
    <d v="2024-11-22T00:00:00"/>
    <x v="326"/>
    <n v="500"/>
    <d v="1902-04-14T05:00:00"/>
    <m/>
    <n v="44.552999999999997"/>
    <n v="0"/>
    <n v="0"/>
    <n v="2.8079999999999998"/>
    <n v="-4.1970000000000001"/>
    <n v="98.6"/>
    <n v="0.193"/>
    <n v="0.23899999999999999"/>
    <n v="0"/>
    <n v="0.625"/>
    <m/>
    <m/>
    <m/>
    <m/>
    <n v="3270500"/>
    <n v="0"/>
    <n v="0"/>
    <s v=""/>
    <s v=""/>
    <s v=""/>
  </r>
  <r>
    <d v="2024-11-22T00:00:00"/>
    <x v="326"/>
    <n v="600"/>
    <d v="1902-04-14T06:00:00"/>
    <m/>
    <n v="44.436"/>
    <n v="0"/>
    <n v="0"/>
    <n v="2.8079999999999998"/>
    <n v="-3.9260000000000002"/>
    <n v="98.7"/>
    <n v="0.193"/>
    <n v="0.23899999999999999"/>
    <n v="0"/>
    <n v="0.625"/>
    <m/>
    <m/>
    <m/>
    <m/>
    <n v="3270600"/>
    <n v="0"/>
    <n v="0"/>
    <s v=""/>
    <s v=""/>
    <s v=""/>
  </r>
  <r>
    <d v="2024-11-22T00:00:00"/>
    <x v="326"/>
    <n v="700"/>
    <d v="1902-04-14T07:00:00"/>
    <m/>
    <n v="59.411000000000001"/>
    <n v="0"/>
    <n v="0"/>
    <n v="2.8079999999999998"/>
    <n v="-3.7770000000000001"/>
    <n v="98.8"/>
    <n v="0.192"/>
    <n v="0.23899999999999999"/>
    <n v="0"/>
    <n v="0.625"/>
    <m/>
    <m/>
    <m/>
    <m/>
    <n v="3270700"/>
    <n v="0"/>
    <n v="0"/>
    <s v=""/>
    <s v=""/>
    <s v=""/>
  </r>
  <r>
    <d v="2024-11-22T00:00:00"/>
    <x v="326"/>
    <n v="800"/>
    <d v="1902-04-14T08:00:00"/>
    <m/>
    <n v="48.764000000000003"/>
    <n v="0"/>
    <n v="0"/>
    <n v="2.8079999999999998"/>
    <n v="-3.5379999999999998"/>
    <n v="98.8"/>
    <n v="0.193"/>
    <n v="0.24"/>
    <n v="0"/>
    <n v="0.625"/>
    <m/>
    <m/>
    <m/>
    <m/>
    <n v="3270800"/>
    <n v="13"/>
    <n v="0"/>
    <s v=""/>
    <s v=""/>
    <s v=""/>
  </r>
  <r>
    <d v="2024-11-22T00:00:00"/>
    <x v="326"/>
    <n v="900"/>
    <d v="1902-04-14T09:00:00"/>
    <m/>
    <n v="63.74"/>
    <n v="0"/>
    <n v="0"/>
    <n v="2.8079999999999998"/>
    <n v="-3.3010000000000002"/>
    <n v="98.9"/>
    <n v="0.193"/>
    <n v="0.24"/>
    <n v="0"/>
    <n v="5.625"/>
    <m/>
    <m/>
    <m/>
    <m/>
    <n v="3270900"/>
    <n v="117.5"/>
    <n v="5.6"/>
    <s v=""/>
    <s v=""/>
    <s v=""/>
  </r>
  <r>
    <d v="2024-11-22T00:00:00"/>
    <x v="326"/>
    <n v="1000"/>
    <d v="1902-04-14T10:00:00"/>
    <m/>
    <n v="52.274000000000001"/>
    <n v="0"/>
    <n v="0"/>
    <n v="2.8079999999999998"/>
    <n v="-2.5960000000000001"/>
    <n v="99"/>
    <n v="0.193"/>
    <n v="0.23899999999999999"/>
    <n v="0"/>
    <n v="10.625"/>
    <m/>
    <m/>
    <m/>
    <m/>
    <n v="3271000"/>
    <n v="229.2"/>
    <n v="10.6"/>
    <s v=""/>
    <s v=""/>
    <s v=""/>
  </r>
  <r>
    <d v="2024-11-22T00:00:00"/>
    <x v="326"/>
    <n v="1100"/>
    <d v="1902-04-14T11:00:00"/>
    <m/>
    <n v="52.274000000000001"/>
    <n v="0"/>
    <n v="0"/>
    <n v="2.8079999999999998"/>
    <n v="-1.641"/>
    <n v="99.3"/>
    <n v="0.192"/>
    <n v="0.24"/>
    <n v="0"/>
    <n v="31.875"/>
    <m/>
    <m/>
    <m/>
    <m/>
    <n v="3271100"/>
    <n v="306"/>
    <n v="31.9"/>
    <s v=""/>
    <s v=""/>
    <s v=""/>
  </r>
  <r>
    <d v="2024-11-22T00:00:00"/>
    <x v="326"/>
    <n v="1200"/>
    <d v="1902-04-14T12:00:00"/>
    <m/>
    <n v="51.572000000000003"/>
    <n v="0"/>
    <n v="0"/>
    <n v="2.8079999999999998"/>
    <n v="-8.7999999999999995E-2"/>
    <n v="99.8"/>
    <n v="0.193"/>
    <n v="0.23899999999999999"/>
    <n v="0"/>
    <n v="73.125"/>
    <m/>
    <m/>
    <m/>
    <m/>
    <n v="3271200"/>
    <n v="335.7"/>
    <n v="73.099999999999994"/>
    <s v=""/>
    <s v=""/>
    <s v=""/>
  </r>
  <r>
    <d v="2024-11-22T00:00:00"/>
    <x v="326"/>
    <n v="1300"/>
    <d v="1902-04-14T13:00:00"/>
    <m/>
    <n v="51.689"/>
    <n v="0"/>
    <n v="0"/>
    <n v="2.8079999999999998"/>
    <n v="-1.3839999999999999"/>
    <n v="100"/>
    <n v="0.192"/>
    <n v="0.24"/>
    <n v="0"/>
    <n v="19.375"/>
    <m/>
    <m/>
    <m/>
    <m/>
    <n v="3271300"/>
    <n v="314.8"/>
    <n v="19.399999999999999"/>
    <s v=""/>
    <s v=""/>
    <s v=""/>
  </r>
  <r>
    <d v="2024-11-22T00:00:00"/>
    <x v="326"/>
    <n v="1400"/>
    <d v="1902-04-14T14:00:00"/>
    <m/>
    <n v="51.454999999999998"/>
    <n v="0"/>
    <n v="0"/>
    <n v="2.8079999999999998"/>
    <n v="-0.90200000000000002"/>
    <n v="100"/>
    <n v="0.193"/>
    <n v="0.24"/>
    <n v="0"/>
    <n v="16.875"/>
    <m/>
    <m/>
    <m/>
    <m/>
    <n v="3271400"/>
    <n v="245.8"/>
    <n v="16.899999999999999"/>
    <s v=""/>
    <s v=""/>
    <s v=""/>
  </r>
  <r>
    <d v="2024-11-22T00:00:00"/>
    <x v="326"/>
    <n v="1500"/>
    <d v="1902-04-14T15:00:00"/>
    <m/>
    <n v="53.326999999999998"/>
    <n v="0"/>
    <n v="0"/>
    <n v="2.8079999999999998"/>
    <n v="-0.73199999999999998"/>
    <n v="100"/>
    <n v="0.193"/>
    <n v="0.24"/>
    <n v="0"/>
    <n v="5.625"/>
    <m/>
    <m/>
    <m/>
    <m/>
    <n v="3271500"/>
    <n v="138.69999999999999"/>
    <n v="5.6"/>
    <s v=""/>
    <s v=""/>
    <s v=""/>
  </r>
  <r>
    <d v="2024-11-22T00:00:00"/>
    <x v="326"/>
    <n v="1600"/>
    <d v="1902-04-14T16:00:00"/>
    <m/>
    <n v="52.508000000000003"/>
    <n v="0"/>
    <n v="0"/>
    <n v="4.2119999999999997"/>
    <n v="-1.1279999999999999"/>
    <n v="100"/>
    <n v="0.193"/>
    <n v="0.24"/>
    <n v="0"/>
    <n v="26.875"/>
    <m/>
    <m/>
    <m/>
    <m/>
    <n v="3271600"/>
    <n v="24.8"/>
    <n v="26.9"/>
    <s v=""/>
    <s v=""/>
    <s v=""/>
  </r>
  <r>
    <d v="2024-11-22T00:00:00"/>
    <x v="326"/>
    <n v="1700"/>
    <d v="1902-04-14T17:00:00"/>
    <m/>
    <n v="50.518999999999998"/>
    <n v="0"/>
    <n v="0"/>
    <n v="4.2119999999999997"/>
    <n v="-1.613"/>
    <n v="100"/>
    <n v="0.193"/>
    <n v="0.24"/>
    <n v="0"/>
    <n v="0.625"/>
    <m/>
    <m/>
    <m/>
    <m/>
    <n v="3271700"/>
    <n v="0"/>
    <n v="0"/>
    <s v=""/>
    <s v=""/>
    <s v=""/>
  </r>
  <r>
    <d v="2024-11-22T00:00:00"/>
    <x v="326"/>
    <n v="1800"/>
    <d v="1902-04-14T18:00:00"/>
    <m/>
    <n v="53.677999999999997"/>
    <n v="0"/>
    <n v="0"/>
    <n v="4.2119999999999997"/>
    <n v="-1.556"/>
    <n v="100"/>
    <n v="0.193"/>
    <n v="0.24"/>
    <n v="0"/>
    <n v="0.625"/>
    <m/>
    <m/>
    <m/>
    <m/>
    <n v="3271800"/>
    <n v="0"/>
    <n v="0"/>
    <s v=""/>
    <s v=""/>
    <s v=""/>
  </r>
  <r>
    <d v="2024-11-22T00:00:00"/>
    <x v="326"/>
    <n v="1900"/>
    <d v="1902-04-14T19:00:00"/>
    <m/>
    <n v="52.975999999999999"/>
    <n v="0"/>
    <n v="0"/>
    <n v="4.2119999999999997"/>
    <n v="-1.7270000000000001"/>
    <n v="100"/>
    <n v="0.193"/>
    <n v="0.24"/>
    <n v="0"/>
    <n v="0.625"/>
    <m/>
    <m/>
    <m/>
    <m/>
    <n v="3271900"/>
    <n v="0"/>
    <n v="0"/>
    <s v=""/>
    <s v=""/>
    <s v=""/>
  </r>
  <r>
    <d v="2024-11-22T00:00:00"/>
    <x v="326"/>
    <n v="2000"/>
    <d v="1902-04-14T20:00:00"/>
    <m/>
    <n v="52.04"/>
    <n v="0"/>
    <n v="0"/>
    <n v="4.2119999999999997"/>
    <n v="-1.4410000000000001"/>
    <n v="100"/>
    <n v="0.193"/>
    <n v="0.24"/>
    <n v="0"/>
    <n v="0.625"/>
    <m/>
    <m/>
    <m/>
    <m/>
    <n v="3272000"/>
    <n v="0"/>
    <n v="0"/>
    <s v=""/>
    <s v=""/>
    <s v=""/>
  </r>
  <r>
    <d v="2024-11-22T00:00:00"/>
    <x v="326"/>
    <n v="2100"/>
    <d v="1902-04-14T21:00:00"/>
    <m/>
    <n v="53.677999999999997"/>
    <n v="0"/>
    <n v="0"/>
    <n v="4.2119999999999997"/>
    <n v="-1.8420000000000001"/>
    <n v="100"/>
    <n v="0.193"/>
    <n v="0.24"/>
    <n v="0"/>
    <n v="0.625"/>
    <m/>
    <m/>
    <m/>
    <m/>
    <n v="3272100"/>
    <n v="0"/>
    <n v="0"/>
    <s v=""/>
    <s v=""/>
    <s v=""/>
  </r>
  <r>
    <d v="2024-11-22T00:00:00"/>
    <x v="326"/>
    <n v="2200"/>
    <d v="1902-04-14T22:00:00"/>
    <m/>
    <n v="53.093000000000004"/>
    <n v="0"/>
    <n v="0"/>
    <n v="4.2119999999999997"/>
    <n v="-1.958"/>
    <n v="100"/>
    <n v="0.193"/>
    <n v="0.24"/>
    <n v="0"/>
    <n v="0.625"/>
    <m/>
    <m/>
    <m/>
    <m/>
    <n v="3272200"/>
    <n v="0"/>
    <n v="0"/>
    <s v=""/>
    <s v=""/>
    <s v=""/>
  </r>
  <r>
    <d v="2024-11-22T00:00:00"/>
    <x v="326"/>
    <n v="2300"/>
    <d v="1902-04-14T23:00:00"/>
    <m/>
    <n v="52.156999999999996"/>
    <n v="0"/>
    <n v="0"/>
    <n v="4.2119999999999997"/>
    <n v="-2.1890000000000001"/>
    <n v="100"/>
    <n v="0.193"/>
    <n v="0.24"/>
    <n v="0"/>
    <n v="0.625"/>
    <m/>
    <m/>
    <m/>
    <m/>
    <n v="3272300"/>
    <n v="0"/>
    <n v="0"/>
    <s v=""/>
    <s v=""/>
    <s v=""/>
  </r>
  <r>
    <d v="2024-11-22T00:00:00"/>
    <x v="326"/>
    <n v="2400"/>
    <d v="1902-04-15T00:00:00"/>
    <m/>
    <n v="51.220999999999997"/>
    <n v="0"/>
    <n v="0"/>
    <n v="4.2119999999999997"/>
    <n v="-2.4209999999999998"/>
    <n v="99.9"/>
    <n v="0.193"/>
    <n v="0.24"/>
    <n v="0"/>
    <n v="0.625"/>
    <m/>
    <m/>
    <m/>
    <m/>
    <n v="3272400"/>
    <n v="0"/>
    <n v="0"/>
    <n v="0.193"/>
    <n v="0.24"/>
    <n v="0.51200000000000001"/>
  </r>
  <r>
    <d v="2024-11-23T00:00:00"/>
    <x v="327"/>
    <n v="100"/>
    <d v="1902-04-15T01:00:00"/>
    <m/>
    <n v="51.103999999999999"/>
    <n v="0"/>
    <n v="0"/>
    <n v="4.2119999999999997"/>
    <n v="-2.9180000000000001"/>
    <n v="99.7"/>
    <n v="0.193"/>
    <n v="0.24"/>
    <n v="0"/>
    <n v="0.625"/>
    <m/>
    <m/>
    <m/>
    <m/>
    <n v="3280100"/>
    <n v="0"/>
    <n v="0"/>
    <s v=""/>
    <s v=""/>
    <s v=""/>
  </r>
  <r>
    <d v="2024-11-23T00:00:00"/>
    <x v="327"/>
    <n v="200"/>
    <d v="1902-04-15T02:00:00"/>
    <m/>
    <n v="50.636000000000003"/>
    <n v="0"/>
    <n v="0"/>
    <n v="4.2119999999999997"/>
    <n v="-4.2869999999999999"/>
    <n v="99.5"/>
    <n v="0.193"/>
    <n v="0.24"/>
    <n v="0"/>
    <n v="0.625"/>
    <m/>
    <m/>
    <m/>
    <m/>
    <n v="3280200"/>
    <n v="0"/>
    <n v="0"/>
    <s v=""/>
    <s v=""/>
    <s v=""/>
  </r>
  <r>
    <d v="2024-11-23T00:00:00"/>
    <x v="327"/>
    <n v="300"/>
    <d v="1902-04-15T03:00:00"/>
    <m/>
    <n v="50.284999999999997"/>
    <n v="0"/>
    <n v="0"/>
    <n v="4.2119999999999997"/>
    <n v="-5.141"/>
    <n v="98.8"/>
    <n v="0.193"/>
    <n v="0.24"/>
    <n v="0"/>
    <n v="0.625"/>
    <m/>
    <m/>
    <m/>
    <m/>
    <n v="3280300"/>
    <n v="0"/>
    <n v="0"/>
    <s v=""/>
    <s v=""/>
    <s v=""/>
  </r>
  <r>
    <d v="2024-11-23T00:00:00"/>
    <x v="327"/>
    <n v="400"/>
    <d v="1902-04-15T04:00:00"/>
    <m/>
    <n v="48.412999999999997"/>
    <n v="0"/>
    <n v="0"/>
    <n v="4.2119999999999997"/>
    <n v="-6.42"/>
    <n v="98.1"/>
    <n v="0.193"/>
    <n v="0.24"/>
    <n v="0"/>
    <n v="0.625"/>
    <m/>
    <m/>
    <m/>
    <m/>
    <n v="3280400"/>
    <n v="0"/>
    <n v="0"/>
    <s v=""/>
    <s v=""/>
    <s v=""/>
  </r>
  <r>
    <d v="2024-11-23T00:00:00"/>
    <x v="327"/>
    <n v="500"/>
    <d v="1902-04-15T05:00:00"/>
    <m/>
    <n v="49.348999999999997"/>
    <n v="0"/>
    <n v="0"/>
    <n v="4.2119999999999997"/>
    <n v="-7.1870000000000003"/>
    <n v="97.4"/>
    <n v="0.193"/>
    <n v="0.24"/>
    <n v="0"/>
    <n v="0.625"/>
    <m/>
    <m/>
    <m/>
    <m/>
    <n v="3280500"/>
    <n v="0"/>
    <n v="0"/>
    <s v=""/>
    <s v=""/>
    <s v=""/>
  </r>
  <r>
    <d v="2024-11-23T00:00:00"/>
    <x v="327"/>
    <n v="600"/>
    <d v="1902-04-15T06:00:00"/>
    <m/>
    <n v="50.167999999999999"/>
    <n v="0"/>
    <n v="0"/>
    <n v="4.2119999999999997"/>
    <n v="-7.7709999999999999"/>
    <n v="96.9"/>
    <n v="0.193"/>
    <n v="0.24"/>
    <n v="0"/>
    <n v="0.625"/>
    <m/>
    <m/>
    <m/>
    <m/>
    <n v="3280600"/>
    <n v="0"/>
    <n v="0"/>
    <s v=""/>
    <s v=""/>
    <s v=""/>
  </r>
  <r>
    <d v="2024-11-23T00:00:00"/>
    <x v="327"/>
    <n v="700"/>
    <d v="1902-04-15T07:00:00"/>
    <m/>
    <n v="50.051000000000002"/>
    <n v="0"/>
    <n v="0"/>
    <n v="4.2119999999999997"/>
    <n v="-8.5299999999999994"/>
    <n v="96.5"/>
    <n v="0.193"/>
    <n v="0.24"/>
    <n v="0"/>
    <n v="0.625"/>
    <m/>
    <m/>
    <m/>
    <m/>
    <n v="3280700"/>
    <n v="0"/>
    <n v="0"/>
    <s v=""/>
    <s v=""/>
    <s v=""/>
  </r>
  <r>
    <d v="2024-11-23T00:00:00"/>
    <x v="327"/>
    <n v="800"/>
    <d v="1902-04-15T08:00:00"/>
    <m/>
    <n v="51.805999999999997"/>
    <n v="0"/>
    <n v="0"/>
    <n v="4.2119999999999997"/>
    <n v="-8.1649999999999991"/>
    <n v="96.2"/>
    <n v="0.193"/>
    <n v="0.24"/>
    <n v="0"/>
    <n v="1.875"/>
    <m/>
    <m/>
    <m/>
    <m/>
    <n v="3280800"/>
    <n v="11.8"/>
    <n v="1.9"/>
    <s v=""/>
    <s v=""/>
    <s v=""/>
  </r>
  <r>
    <d v="2024-11-23T00:00:00"/>
    <x v="327"/>
    <n v="900"/>
    <d v="1902-04-15T09:00:00"/>
    <m/>
    <n v="52.04"/>
    <n v="0"/>
    <n v="0"/>
    <n v="4.2119999999999997"/>
    <n v="-5.7290000000000001"/>
    <n v="96.5"/>
    <n v="0.193"/>
    <n v="0.24099999999999999"/>
    <n v="0"/>
    <n v="16.875"/>
    <m/>
    <m/>
    <m/>
    <m/>
    <n v="3280900"/>
    <n v="114"/>
    <n v="16.899999999999999"/>
    <s v=""/>
    <s v=""/>
    <s v=""/>
  </r>
  <r>
    <d v="2024-11-23T00:00:00"/>
    <x v="327"/>
    <n v="1000"/>
    <d v="1902-04-15T10:00:00"/>
    <m/>
    <n v="51.572000000000003"/>
    <n v="0"/>
    <n v="0"/>
    <n v="4.2119999999999997"/>
    <n v="-2.5960000000000001"/>
    <n v="97.8"/>
    <n v="0.193"/>
    <n v="0.24099999999999999"/>
    <n v="0"/>
    <n v="39.375"/>
    <m/>
    <m/>
    <m/>
    <m/>
    <n v="3281000"/>
    <n v="225.3"/>
    <n v="39.4"/>
    <s v=""/>
    <s v=""/>
    <s v=""/>
  </r>
  <r>
    <d v="2024-11-23T00:00:00"/>
    <x v="327"/>
    <n v="1100"/>
    <d v="1902-04-15T11:00:00"/>
    <m/>
    <n v="50.518999999999998"/>
    <n v="0"/>
    <n v="0"/>
    <n v="4.2119999999999997"/>
    <n v="-0.39500000000000002"/>
    <n v="98.7"/>
    <n v="0.193"/>
    <n v="0.24"/>
    <n v="0"/>
    <n v="66.875"/>
    <m/>
    <m/>
    <m/>
    <m/>
    <n v="3281100"/>
    <n v="302.3"/>
    <n v="66.900000000000006"/>
    <s v=""/>
    <s v=""/>
    <s v=""/>
  </r>
  <r>
    <d v="2024-11-23T00:00:00"/>
    <x v="327"/>
    <n v="1200"/>
    <d v="1902-04-15T12:00:00"/>
    <m/>
    <n v="50.636000000000003"/>
    <n v="0"/>
    <n v="0"/>
    <n v="4.2119999999999997"/>
    <n v="-0.42299999999999999"/>
    <n v="99"/>
    <n v="0.193"/>
    <n v="0.24099999999999999"/>
    <n v="0.2"/>
    <n v="84.375"/>
    <m/>
    <m/>
    <m/>
    <m/>
    <n v="3281200"/>
    <n v="332.3"/>
    <n v="84.4"/>
    <s v=""/>
    <s v=""/>
    <s v=""/>
  </r>
  <r>
    <d v="2024-11-23T00:00:00"/>
    <x v="327"/>
    <n v="1300"/>
    <d v="1902-04-15T13:00:00"/>
    <m/>
    <n v="50.402000000000001"/>
    <n v="0"/>
    <n v="0"/>
    <n v="4.2119999999999997"/>
    <n v="-8.7999999999999995E-2"/>
    <n v="99.1"/>
    <n v="0.193"/>
    <n v="0.24099999999999999"/>
    <n v="0"/>
    <n v="98.125"/>
    <m/>
    <m/>
    <m/>
    <m/>
    <n v="3281300"/>
    <n v="311.5"/>
    <n v="98.1"/>
    <s v=""/>
    <s v=""/>
    <s v=""/>
  </r>
  <r>
    <d v="2024-11-23T00:00:00"/>
    <x v="327"/>
    <n v="1400"/>
    <d v="1902-04-15T14:00:00"/>
    <m/>
    <n v="50.753"/>
    <n v="0"/>
    <n v="0"/>
    <n v="4.2119999999999997"/>
    <n v="-1.8420000000000001"/>
    <n v="99"/>
    <n v="0.193"/>
    <n v="0.24099999999999999"/>
    <n v="0"/>
    <n v="61.875"/>
    <m/>
    <m/>
    <m/>
    <m/>
    <n v="3281400"/>
    <n v="242.8"/>
    <n v="61.9"/>
    <s v=""/>
    <s v=""/>
    <s v=""/>
  </r>
  <r>
    <d v="2024-11-23T00:00:00"/>
    <x v="327"/>
    <n v="1500"/>
    <d v="1902-04-15T15:00:00"/>
    <m/>
    <n v="50.87"/>
    <n v="0"/>
    <n v="0"/>
    <n v="4.2119999999999997"/>
    <n v="-3.0350000000000001"/>
    <n v="98.6"/>
    <n v="0.193"/>
    <n v="0.24099999999999999"/>
    <n v="0"/>
    <n v="46.875"/>
    <m/>
    <m/>
    <m/>
    <m/>
    <n v="3281500"/>
    <n v="136"/>
    <n v="46.9"/>
    <s v=""/>
    <s v=""/>
    <s v=""/>
  </r>
  <r>
    <d v="2024-11-23T00:00:00"/>
    <x v="327"/>
    <n v="1600"/>
    <d v="1902-04-15T16:00:00"/>
    <m/>
    <n v="51.103999999999999"/>
    <n v="0"/>
    <n v="0"/>
    <n v="4.2119999999999997"/>
    <n v="-4.7729999999999997"/>
    <n v="98.6"/>
    <n v="0.193"/>
    <n v="0.24"/>
    <n v="0"/>
    <n v="18.125"/>
    <m/>
    <m/>
    <m/>
    <m/>
    <n v="3281600"/>
    <n v="23.7"/>
    <n v="18.100000000000001"/>
    <s v=""/>
    <s v=""/>
    <s v=""/>
  </r>
  <r>
    <d v="2024-11-23T00:00:00"/>
    <x v="327"/>
    <n v="1700"/>
    <d v="1902-04-15T17:00:00"/>
    <m/>
    <n v="50.167999999999999"/>
    <n v="0"/>
    <n v="0"/>
    <n v="4.2119999999999997"/>
    <n v="-5.8849999999999998"/>
    <n v="98.1"/>
    <n v="0.193"/>
    <n v="0.24099999999999999"/>
    <n v="0"/>
    <n v="0.625"/>
    <m/>
    <m/>
    <m/>
    <m/>
    <n v="3281700"/>
    <n v="0"/>
    <n v="0"/>
    <s v=""/>
    <s v=""/>
    <s v=""/>
  </r>
  <r>
    <d v="2024-11-23T00:00:00"/>
    <x v="327"/>
    <n v="1800"/>
    <d v="1902-04-15T18:00:00"/>
    <m/>
    <n v="50.87"/>
    <n v="0"/>
    <n v="0"/>
    <n v="4.2119999999999997"/>
    <n v="-6.4829999999999997"/>
    <n v="97.8"/>
    <n v="0.193"/>
    <n v="0.24099999999999999"/>
    <n v="0"/>
    <n v="0.625"/>
    <m/>
    <m/>
    <m/>
    <m/>
    <n v="3281800"/>
    <n v="0"/>
    <n v="0"/>
    <s v=""/>
    <s v=""/>
    <s v=""/>
  </r>
  <r>
    <d v="2024-11-23T00:00:00"/>
    <x v="327"/>
    <n v="1900"/>
    <d v="1902-04-15T19:00:00"/>
    <m/>
    <n v="50.518999999999998"/>
    <n v="0"/>
    <n v="0"/>
    <n v="4.2119999999999997"/>
    <n v="-7.5750000000000002"/>
    <n v="97.2"/>
    <n v="0.193"/>
    <n v="0.24099999999999999"/>
    <n v="0"/>
    <n v="0.625"/>
    <m/>
    <m/>
    <m/>
    <m/>
    <n v="3281900"/>
    <n v="0"/>
    <n v="0"/>
    <s v=""/>
    <s v=""/>
    <s v=""/>
  </r>
  <r>
    <d v="2024-11-23T00:00:00"/>
    <x v="327"/>
    <n v="2000"/>
    <d v="1902-04-15T20:00:00"/>
    <m/>
    <n v="47.945"/>
    <n v="0"/>
    <n v="0"/>
    <n v="4.2119999999999997"/>
    <n v="-7.7709999999999999"/>
    <n v="96.6"/>
    <n v="0.193"/>
    <n v="0.24099999999999999"/>
    <n v="0"/>
    <n v="0.625"/>
    <m/>
    <m/>
    <m/>
    <m/>
    <n v="3282000"/>
    <n v="0"/>
    <n v="0"/>
    <s v=""/>
    <s v=""/>
    <s v=""/>
  </r>
  <r>
    <d v="2024-11-23T00:00:00"/>
    <x v="327"/>
    <n v="2100"/>
    <d v="1902-04-15T21:00:00"/>
    <m/>
    <n v="48.997999999999998"/>
    <n v="0"/>
    <n v="0"/>
    <n v="4.2119999999999997"/>
    <n v="-6.8659999999999997"/>
    <n v="96.4"/>
    <n v="0.193"/>
    <n v="0.24099999999999999"/>
    <n v="0"/>
    <n v="0.625"/>
    <m/>
    <m/>
    <m/>
    <m/>
    <n v="3282100"/>
    <n v="0"/>
    <n v="0"/>
    <s v=""/>
    <s v=""/>
    <s v=""/>
  </r>
  <r>
    <d v="2024-11-23T00:00:00"/>
    <x v="327"/>
    <n v="2200"/>
    <d v="1902-04-15T22:00:00"/>
    <m/>
    <n v="48.412999999999997"/>
    <n v="0"/>
    <n v="0"/>
    <n v="4.2119999999999997"/>
    <n v="-7.2190000000000003"/>
    <n v="96.8"/>
    <n v="0.193"/>
    <n v="0.24099999999999999"/>
    <n v="0"/>
    <n v="0.625"/>
    <m/>
    <m/>
    <m/>
    <m/>
    <n v="3282200"/>
    <n v="0"/>
    <n v="0"/>
    <s v=""/>
    <s v=""/>
    <s v=""/>
  </r>
  <r>
    <d v="2024-11-23T00:00:00"/>
    <x v="327"/>
    <n v="2300"/>
    <d v="1902-04-15T23:00:00"/>
    <m/>
    <n v="48.764000000000003"/>
    <n v="0"/>
    <n v="0"/>
    <n v="4.2119999999999997"/>
    <n v="-8.1649999999999991"/>
    <n v="96.7"/>
    <n v="0.193"/>
    <n v="0.24099999999999999"/>
    <n v="0"/>
    <n v="0.625"/>
    <m/>
    <m/>
    <m/>
    <m/>
    <n v="3282300"/>
    <n v="0"/>
    <n v="0"/>
    <s v=""/>
    <s v=""/>
    <s v=""/>
  </r>
  <r>
    <d v="2024-11-23T00:00:00"/>
    <x v="327"/>
    <n v="2400"/>
    <d v="1902-04-16T00:00:00"/>
    <m/>
    <n v="48.997999999999998"/>
    <n v="0"/>
    <n v="0"/>
    <n v="4.2119999999999997"/>
    <n v="-6.93"/>
    <n v="96.2"/>
    <n v="0.193"/>
    <n v="0.24099999999999999"/>
    <n v="0"/>
    <n v="0.625"/>
    <m/>
    <m/>
    <m/>
    <m/>
    <n v="3282400"/>
    <n v="0"/>
    <n v="0"/>
    <n v="0.193"/>
    <n v="0.24099999999999999"/>
    <n v="0.49"/>
  </r>
  <r>
    <d v="2024-11-24T00:00:00"/>
    <x v="328"/>
    <n v="100"/>
    <d v="1902-04-16T01:00:00"/>
    <m/>
    <n v="48.764000000000003"/>
    <n v="0"/>
    <n v="0"/>
    <n v="4.2119999999999997"/>
    <n v="-6.93"/>
    <n v="96.8"/>
    <n v="0.193"/>
    <n v="0.24099999999999999"/>
    <n v="0"/>
    <n v="0.625"/>
    <m/>
    <m/>
    <m/>
    <m/>
    <n v="3290100"/>
    <n v="0"/>
    <n v="0"/>
    <s v=""/>
    <s v=""/>
    <s v=""/>
  </r>
  <r>
    <d v="2024-11-24T00:00:00"/>
    <x v="328"/>
    <n v="200"/>
    <d v="1902-04-16T02:00:00"/>
    <m/>
    <n v="48.764000000000003"/>
    <n v="0"/>
    <n v="0"/>
    <n v="4.2119999999999997"/>
    <n v="-7.3479999999999999"/>
    <n v="96.9"/>
    <n v="0.193"/>
    <n v="0.24099999999999999"/>
    <n v="0"/>
    <n v="0.625"/>
    <m/>
    <m/>
    <m/>
    <m/>
    <n v="3290200"/>
    <n v="0"/>
    <n v="0"/>
    <s v=""/>
    <s v=""/>
    <s v=""/>
  </r>
  <r>
    <d v="2024-11-24T00:00:00"/>
    <x v="328"/>
    <n v="300"/>
    <d v="1902-04-16T03:00:00"/>
    <m/>
    <n v="48.881"/>
    <n v="0"/>
    <n v="0"/>
    <n v="4.2119999999999997"/>
    <n v="-8.43"/>
    <n v="96.7"/>
    <n v="0.193"/>
    <n v="0.24099999999999999"/>
    <n v="0"/>
    <n v="0.625"/>
    <m/>
    <m/>
    <m/>
    <m/>
    <n v="3290300"/>
    <n v="0"/>
    <n v="0"/>
    <s v=""/>
    <s v=""/>
    <s v=""/>
  </r>
  <r>
    <d v="2024-11-24T00:00:00"/>
    <x v="328"/>
    <n v="400"/>
    <d v="1902-04-16T04:00:00"/>
    <m/>
    <n v="48.646999999999998"/>
    <n v="0"/>
    <n v="0"/>
    <n v="4.2119999999999997"/>
    <n v="-9.7129999999999992"/>
    <n v="95.9"/>
    <n v="0.193"/>
    <n v="0.24099999999999999"/>
    <n v="0"/>
    <n v="0.625"/>
    <m/>
    <m/>
    <m/>
    <m/>
    <n v="3290400"/>
    <n v="0"/>
    <n v="0"/>
    <s v=""/>
    <s v=""/>
    <s v=""/>
  </r>
  <r>
    <d v="2024-11-24T00:00:00"/>
    <x v="328"/>
    <n v="500"/>
    <d v="1902-04-16T05:00:00"/>
    <m/>
    <n v="48.997999999999998"/>
    <n v="0"/>
    <n v="0"/>
    <n v="4.2119999999999997"/>
    <n v="-10.058"/>
    <n v="95.2"/>
    <n v="0.193"/>
    <n v="0.24099999999999999"/>
    <n v="0"/>
    <n v="0.625"/>
    <m/>
    <m/>
    <m/>
    <m/>
    <n v="3290500"/>
    <n v="0"/>
    <n v="0"/>
    <s v=""/>
    <s v=""/>
    <s v=""/>
  </r>
  <r>
    <d v="2024-11-24T00:00:00"/>
    <x v="328"/>
    <n v="600"/>
    <d v="1902-04-16T06:00:00"/>
    <m/>
    <n v="48.997999999999998"/>
    <n v="0"/>
    <n v="0"/>
    <n v="4.2119999999999997"/>
    <n v="-9.7469999999999999"/>
    <n v="94.9"/>
    <n v="0.193"/>
    <n v="0.24099999999999999"/>
    <n v="0"/>
    <n v="0.625"/>
    <m/>
    <m/>
    <m/>
    <m/>
    <n v="3290600"/>
    <n v="0"/>
    <n v="0"/>
    <s v=""/>
    <s v=""/>
    <s v=""/>
  </r>
  <r>
    <d v="2024-11-24T00:00:00"/>
    <x v="328"/>
    <n v="700"/>
    <d v="1902-04-16T07:00:00"/>
    <m/>
    <n v="49.348999999999997"/>
    <n v="0"/>
    <n v="0"/>
    <n v="4.2119999999999997"/>
    <n v="-7.3810000000000002"/>
    <n v="95.5"/>
    <n v="0.193"/>
    <n v="0.24099999999999999"/>
    <n v="0"/>
    <n v="0.625"/>
    <m/>
    <m/>
    <m/>
    <m/>
    <n v="3290700"/>
    <n v="0"/>
    <n v="0"/>
    <s v=""/>
    <s v=""/>
    <s v=""/>
  </r>
  <r>
    <d v="2024-11-24T00:00:00"/>
    <x v="328"/>
    <n v="800"/>
    <d v="1902-04-16T08:00:00"/>
    <m/>
    <n v="49.348999999999997"/>
    <n v="0"/>
    <n v="0"/>
    <n v="4.2119999999999997"/>
    <n v="-6.4829999999999997"/>
    <n v="96.4"/>
    <n v="0.19400000000000001"/>
    <n v="0.24099999999999999"/>
    <n v="0"/>
    <n v="1.875"/>
    <m/>
    <m/>
    <m/>
    <m/>
    <n v="3290800"/>
    <n v="10.7"/>
    <n v="1.9"/>
    <s v=""/>
    <s v=""/>
    <s v=""/>
  </r>
  <r>
    <d v="2024-11-24T00:00:00"/>
    <x v="328"/>
    <n v="900"/>
    <d v="1902-04-16T09:00:00"/>
    <m/>
    <n v="48.881"/>
    <n v="0"/>
    <n v="0"/>
    <n v="4.2119999999999997"/>
    <n v="-5.3259999999999996"/>
    <n v="97"/>
    <n v="0.193"/>
    <n v="0.24099999999999999"/>
    <n v="0"/>
    <n v="15.625"/>
    <m/>
    <m/>
    <m/>
    <m/>
    <n v="3290900"/>
    <n v="111"/>
    <n v="15.6"/>
    <s v=""/>
    <s v=""/>
    <s v=""/>
  </r>
  <r>
    <d v="2024-11-24T00:00:00"/>
    <x v="328"/>
    <n v="1000"/>
    <d v="1902-04-16T10:00:00"/>
    <m/>
    <n v="48.646999999999998"/>
    <n v="0"/>
    <n v="0"/>
    <n v="4.2119999999999997"/>
    <n v="-4.7119999999999997"/>
    <n v="97.8"/>
    <n v="0.193"/>
    <n v="0.24099999999999999"/>
    <n v="0"/>
    <n v="21.875"/>
    <m/>
    <m/>
    <m/>
    <m/>
    <n v="3291000"/>
    <n v="222"/>
    <n v="21.9"/>
    <s v=""/>
    <s v=""/>
    <s v=""/>
  </r>
  <r>
    <d v="2024-11-24T00:00:00"/>
    <x v="328"/>
    <n v="1100"/>
    <d v="1902-04-16T11:00:00"/>
    <m/>
    <n v="48.412999999999997"/>
    <n v="0"/>
    <n v="0"/>
    <n v="4.2119999999999997"/>
    <n v="-4.8650000000000002"/>
    <n v="97.9"/>
    <n v="0.19400000000000001"/>
    <n v="0.24099999999999999"/>
    <n v="0"/>
    <n v="38.125"/>
    <m/>
    <m/>
    <m/>
    <m/>
    <n v="3291100"/>
    <n v="298.7"/>
    <n v="38.1"/>
    <s v=""/>
    <s v=""/>
    <s v=""/>
  </r>
  <r>
    <d v="2024-11-24T00:00:00"/>
    <x v="328"/>
    <n v="1200"/>
    <d v="1902-04-16T12:00:00"/>
    <m/>
    <n v="48.061999999999998"/>
    <n v="0"/>
    <n v="0"/>
    <n v="4.2119999999999997"/>
    <n v="-4.4690000000000003"/>
    <n v="97.5"/>
    <n v="0.19400000000000001"/>
    <n v="0.24099999999999999"/>
    <n v="0"/>
    <n v="45.625"/>
    <m/>
    <m/>
    <m/>
    <m/>
    <n v="3291200"/>
    <n v="328.8"/>
    <n v="45.6"/>
    <s v=""/>
    <s v=""/>
    <s v=""/>
  </r>
  <r>
    <d v="2024-11-24T00:00:00"/>
    <x v="328"/>
    <n v="1300"/>
    <d v="1902-04-16T13:00:00"/>
    <m/>
    <n v="47.828000000000003"/>
    <n v="0"/>
    <n v="0"/>
    <n v="4.2119999999999997"/>
    <n v="-4.4080000000000004"/>
    <n v="97.8"/>
    <n v="0.19400000000000001"/>
    <n v="0.24099999999999999"/>
    <n v="0"/>
    <n v="41.875"/>
    <m/>
    <m/>
    <m/>
    <m/>
    <n v="3291300"/>
    <n v="308.2"/>
    <n v="41.9"/>
    <s v=""/>
    <s v=""/>
    <s v=""/>
  </r>
  <r>
    <d v="2024-11-24T00:00:00"/>
    <x v="328"/>
    <n v="1400"/>
    <d v="1902-04-16T14:00:00"/>
    <m/>
    <n v="48.53"/>
    <n v="0"/>
    <n v="0"/>
    <n v="4.2119999999999997"/>
    <n v="-4.8650000000000002"/>
    <n v="98.2"/>
    <n v="0.19400000000000001"/>
    <n v="0.24099999999999999"/>
    <n v="0"/>
    <n v="21.875"/>
    <m/>
    <m/>
    <m/>
    <m/>
    <n v="3291400"/>
    <n v="240.2"/>
    <n v="21.9"/>
    <s v=""/>
    <s v=""/>
    <s v=""/>
  </r>
  <r>
    <d v="2024-11-24T00:00:00"/>
    <x v="328"/>
    <n v="1500"/>
    <d v="1902-04-16T15:00:00"/>
    <m/>
    <n v="48.997999999999998"/>
    <n v="0"/>
    <n v="0"/>
    <n v="4.2119999999999997"/>
    <n v="-5.0490000000000004"/>
    <n v="98.3"/>
    <n v="0.19400000000000001"/>
    <n v="0.24099999999999999"/>
    <n v="0"/>
    <n v="20.625"/>
    <m/>
    <m/>
    <m/>
    <m/>
    <n v="3291500"/>
    <n v="133.80000000000001"/>
    <n v="20.6"/>
    <s v=""/>
    <s v=""/>
    <s v=""/>
  </r>
  <r>
    <d v="2024-11-24T00:00:00"/>
    <x v="328"/>
    <n v="1600"/>
    <d v="1902-04-16T16:00:00"/>
    <m/>
    <n v="48.646999999999998"/>
    <n v="0"/>
    <n v="0"/>
    <n v="4.2119999999999997"/>
    <n v="-5.4180000000000001"/>
    <n v="98.1"/>
    <n v="0.193"/>
    <n v="0.24099999999999999"/>
    <n v="0"/>
    <n v="3.125"/>
    <m/>
    <m/>
    <m/>
    <m/>
    <n v="3291600"/>
    <n v="22.5"/>
    <n v="3.1"/>
    <s v=""/>
    <s v=""/>
    <s v=""/>
  </r>
  <r>
    <d v="2024-11-24T00:00:00"/>
    <x v="328"/>
    <n v="1700"/>
    <d v="1902-04-16T17:00:00"/>
    <m/>
    <n v="48.764000000000003"/>
    <n v="0"/>
    <n v="0"/>
    <n v="4.2119999999999997"/>
    <n v="-5.48"/>
    <n v="97.9"/>
    <n v="0.19400000000000001"/>
    <n v="0.24099999999999999"/>
    <n v="0"/>
    <n v="0.625"/>
    <m/>
    <m/>
    <m/>
    <m/>
    <n v="3291700"/>
    <n v="0"/>
    <n v="0"/>
    <s v=""/>
    <s v=""/>
    <s v=""/>
  </r>
  <r>
    <d v="2024-11-24T00:00:00"/>
    <x v="328"/>
    <n v="1800"/>
    <d v="1902-04-16T18:00:00"/>
    <m/>
    <n v="48.764000000000003"/>
    <n v="0"/>
    <n v="0"/>
    <n v="4.2119999999999997"/>
    <n v="-5.4489999999999998"/>
    <n v="97.9"/>
    <n v="0.19400000000000001"/>
    <n v="0.24099999999999999"/>
    <n v="0"/>
    <n v="0.625"/>
    <m/>
    <m/>
    <m/>
    <m/>
    <n v="3291800"/>
    <n v="0"/>
    <n v="0"/>
    <s v=""/>
    <s v=""/>
    <s v=""/>
  </r>
  <r>
    <d v="2024-11-24T00:00:00"/>
    <x v="328"/>
    <n v="1900"/>
    <d v="1902-04-16T19:00:00"/>
    <m/>
    <n v="48.179000000000002"/>
    <n v="0"/>
    <n v="0"/>
    <n v="4.2119999999999997"/>
    <n v="-5.3879999999999999"/>
    <n v="97.9"/>
    <n v="0.193"/>
    <n v="0.24099999999999999"/>
    <n v="0"/>
    <n v="0.625"/>
    <m/>
    <m/>
    <m/>
    <m/>
    <n v="3291900"/>
    <n v="0"/>
    <n v="0"/>
    <s v=""/>
    <s v=""/>
    <s v=""/>
  </r>
  <r>
    <d v="2024-11-24T00:00:00"/>
    <x v="328"/>
    <n v="2000"/>
    <d v="1902-04-16T20:00:00"/>
    <m/>
    <n v="48.061999999999998"/>
    <n v="0"/>
    <n v="0"/>
    <n v="4.2119999999999997"/>
    <n v="-5.4180000000000001"/>
    <n v="97.9"/>
    <n v="0.19400000000000001"/>
    <n v="0.24099999999999999"/>
    <n v="0"/>
    <n v="0.625"/>
    <m/>
    <m/>
    <m/>
    <m/>
    <n v="3292000"/>
    <n v="0"/>
    <n v="0"/>
    <s v=""/>
    <s v=""/>
    <s v=""/>
  </r>
  <r>
    <d v="2024-11-24T00:00:00"/>
    <x v="328"/>
    <n v="2100"/>
    <d v="1902-04-16T21:00:00"/>
    <m/>
    <n v="49.582999999999998"/>
    <n v="0"/>
    <n v="0"/>
    <n v="4.2119999999999997"/>
    <n v="-5.4489999999999998"/>
    <n v="97.9"/>
    <n v="0.19400000000000001"/>
    <n v="0.24099999999999999"/>
    <n v="0"/>
    <n v="0.625"/>
    <m/>
    <m/>
    <m/>
    <m/>
    <n v="3292100"/>
    <n v="0"/>
    <n v="0"/>
    <s v=""/>
    <s v=""/>
    <s v=""/>
  </r>
  <r>
    <d v="2024-11-24T00:00:00"/>
    <x v="328"/>
    <n v="2200"/>
    <d v="1902-04-16T22:00:00"/>
    <m/>
    <n v="50.636000000000003"/>
    <n v="0"/>
    <n v="0"/>
    <n v="4.2119999999999997"/>
    <n v="-5.4489999999999998"/>
    <n v="97.9"/>
    <n v="0.19400000000000001"/>
    <n v="0.24099999999999999"/>
    <n v="0"/>
    <n v="0.625"/>
    <m/>
    <m/>
    <m/>
    <m/>
    <n v="3292200"/>
    <n v="0"/>
    <n v="0"/>
    <s v=""/>
    <s v=""/>
    <s v=""/>
  </r>
  <r>
    <d v="2024-11-24T00:00:00"/>
    <x v="328"/>
    <n v="2300"/>
    <d v="1902-04-16T23:00:00"/>
    <m/>
    <n v="50.402000000000001"/>
    <n v="0"/>
    <n v="0"/>
    <n v="4.2119999999999997"/>
    <n v="-5.48"/>
    <n v="97.9"/>
    <n v="0.193"/>
    <n v="0.24099999999999999"/>
    <n v="0"/>
    <n v="0.625"/>
    <m/>
    <m/>
    <m/>
    <m/>
    <n v="3292300"/>
    <n v="0"/>
    <n v="0"/>
    <s v=""/>
    <s v=""/>
    <s v=""/>
  </r>
  <r>
    <d v="2024-11-24T00:00:00"/>
    <x v="328"/>
    <n v="2400"/>
    <d v="1902-04-17T00:00:00"/>
    <m/>
    <n v="50.636000000000003"/>
    <n v="0"/>
    <n v="0"/>
    <n v="4.2119999999999997"/>
    <n v="-5.48"/>
    <n v="97.9"/>
    <n v="0.193"/>
    <n v="0.24099999999999999"/>
    <n v="0"/>
    <n v="0.625"/>
    <m/>
    <m/>
    <m/>
    <m/>
    <n v="3292400"/>
    <n v="0"/>
    <n v="0"/>
    <n v="0.193"/>
    <n v="0.24099999999999999"/>
    <n v="0.50600000000000001"/>
  </r>
  <r>
    <d v="2024-11-25T00:00:00"/>
    <x v="329"/>
    <n v="100"/>
    <d v="1902-04-17T01:00:00"/>
    <m/>
    <n v="50.753"/>
    <n v="0"/>
    <n v="0"/>
    <n v="4.2119999999999997"/>
    <n v="-5.4489999999999998"/>
    <n v="97.9"/>
    <n v="0.19400000000000001"/>
    <n v="0.24099999999999999"/>
    <n v="0"/>
    <n v="0.625"/>
    <m/>
    <m/>
    <m/>
    <m/>
    <n v="3300100"/>
    <n v="0"/>
    <n v="0"/>
    <s v=""/>
    <s v=""/>
    <s v=""/>
  </r>
  <r>
    <d v="2024-11-25T00:00:00"/>
    <x v="329"/>
    <n v="200"/>
    <d v="1902-04-17T02:00:00"/>
    <m/>
    <n v="51.923000000000002"/>
    <n v="0"/>
    <n v="0"/>
    <n v="4.2119999999999997"/>
    <n v="-5.4180000000000001"/>
    <n v="97.9"/>
    <n v="0.19400000000000001"/>
    <n v="0.24099999999999999"/>
    <n v="0"/>
    <n v="0.625"/>
    <m/>
    <m/>
    <m/>
    <m/>
    <n v="3300200"/>
    <n v="0"/>
    <n v="0"/>
    <s v=""/>
    <s v=""/>
    <s v=""/>
  </r>
  <r>
    <d v="2024-11-25T00:00:00"/>
    <x v="329"/>
    <n v="300"/>
    <d v="1902-04-17T03:00:00"/>
    <m/>
    <n v="52.625"/>
    <n v="0"/>
    <n v="0"/>
    <n v="4.2119999999999997"/>
    <n v="-5.4180000000000001"/>
    <n v="97.9"/>
    <n v="0.19400000000000001"/>
    <n v="0.24099999999999999"/>
    <n v="0"/>
    <n v="0.625"/>
    <m/>
    <m/>
    <m/>
    <m/>
    <n v="3300300"/>
    <n v="0"/>
    <n v="0"/>
    <s v=""/>
    <s v=""/>
    <s v=""/>
  </r>
  <r>
    <d v="2024-11-25T00:00:00"/>
    <x v="329"/>
    <n v="400"/>
    <d v="1902-04-17T04:00:00"/>
    <m/>
    <n v="54.029000000000003"/>
    <n v="0"/>
    <n v="0"/>
    <n v="4.2119999999999997"/>
    <n v="-5.4180000000000001"/>
    <n v="97.9"/>
    <n v="0.19400000000000001"/>
    <n v="0.24099999999999999"/>
    <n v="0"/>
    <n v="0.625"/>
    <m/>
    <m/>
    <m/>
    <m/>
    <n v="3300400"/>
    <n v="0"/>
    <n v="0"/>
    <s v=""/>
    <s v=""/>
    <s v=""/>
  </r>
  <r>
    <d v="2024-11-25T00:00:00"/>
    <x v="329"/>
    <n v="500"/>
    <d v="1902-04-17T05:00:00"/>
    <m/>
    <n v="50.87"/>
    <n v="0"/>
    <n v="0"/>
    <n v="4.2119999999999997"/>
    <n v="-5.4180000000000001"/>
    <n v="97.9"/>
    <n v="0.193"/>
    <n v="0.24099999999999999"/>
    <n v="0"/>
    <n v="0.625"/>
    <m/>
    <m/>
    <m/>
    <m/>
    <n v="3300500"/>
    <n v="0"/>
    <n v="0"/>
    <s v=""/>
    <s v=""/>
    <s v=""/>
  </r>
  <r>
    <d v="2024-11-25T00:00:00"/>
    <x v="329"/>
    <n v="600"/>
    <d v="1902-04-17T06:00:00"/>
    <m/>
    <n v="55.783999999999999"/>
    <n v="0"/>
    <n v="0"/>
    <n v="4.2119999999999997"/>
    <n v="-5.4180000000000001"/>
    <n v="97.9"/>
    <n v="0.193"/>
    <n v="0.24099999999999999"/>
    <n v="0"/>
    <n v="0.625"/>
    <m/>
    <m/>
    <m/>
    <m/>
    <n v="3300600"/>
    <n v="0"/>
    <n v="0"/>
    <s v=""/>
    <s v=""/>
    <s v=""/>
  </r>
  <r>
    <d v="2024-11-25T00:00:00"/>
    <x v="329"/>
    <n v="700"/>
    <d v="1902-04-17T07:00:00"/>
    <m/>
    <n v="54.731000000000002"/>
    <n v="0"/>
    <n v="0"/>
    <n v="4.2119999999999997"/>
    <n v="-5.48"/>
    <n v="97.9"/>
    <n v="0.19400000000000001"/>
    <n v="0.24099999999999999"/>
    <n v="0"/>
    <n v="0.625"/>
    <m/>
    <m/>
    <m/>
    <m/>
    <n v="3300700"/>
    <n v="0"/>
    <n v="0"/>
    <s v=""/>
    <s v=""/>
    <s v=""/>
  </r>
  <r>
    <d v="2024-11-25T00:00:00"/>
    <x v="329"/>
    <n v="800"/>
    <d v="1902-04-17T08:00:00"/>
    <m/>
    <n v="56.837000000000003"/>
    <n v="0"/>
    <n v="0"/>
    <n v="4.2119999999999997"/>
    <n v="-5.3570000000000002"/>
    <n v="97.9"/>
    <n v="0.19400000000000001"/>
    <n v="0.24099999999999999"/>
    <n v="0"/>
    <n v="0.625"/>
    <m/>
    <m/>
    <m/>
    <m/>
    <n v="3300800"/>
    <n v="9.5"/>
    <n v="0"/>
    <s v=""/>
    <s v=""/>
    <s v=""/>
  </r>
  <r>
    <d v="2024-11-25T00:00:00"/>
    <x v="329"/>
    <n v="900"/>
    <d v="1902-04-17T09:00:00"/>
    <m/>
    <n v="56.603000000000002"/>
    <n v="0"/>
    <n v="0"/>
    <n v="4.2119999999999997"/>
    <n v="-4.8040000000000003"/>
    <n v="98"/>
    <n v="0.193"/>
    <n v="0.24099999999999999"/>
    <n v="0"/>
    <n v="9.375"/>
    <m/>
    <m/>
    <m/>
    <m/>
    <n v="3300900"/>
    <n v="107.8"/>
    <n v="9.4"/>
    <s v=""/>
    <s v=""/>
    <s v=""/>
  </r>
  <r>
    <d v="2024-11-25T00:00:00"/>
    <x v="329"/>
    <n v="1000"/>
    <d v="1902-04-17T10:00:00"/>
    <m/>
    <n v="57.421999999999997"/>
    <n v="0"/>
    <n v="0"/>
    <n v="4.2119999999999997"/>
    <n v="-3.7770000000000001"/>
    <n v="98.2"/>
    <n v="0.19400000000000001"/>
    <n v="0.24099999999999999"/>
    <n v="0"/>
    <n v="30.625"/>
    <m/>
    <m/>
    <m/>
    <m/>
    <n v="3301000"/>
    <n v="218.3"/>
    <n v="30.6"/>
    <s v=""/>
    <s v=""/>
    <s v=""/>
  </r>
  <r>
    <d v="2024-11-25T00:00:00"/>
    <x v="329"/>
    <n v="1100"/>
    <d v="1902-04-17T11:00:00"/>
    <m/>
    <n v="55.433"/>
    <n v="0"/>
    <n v="0"/>
    <n v="4.2119999999999997"/>
    <n v="-2.2759999999999998"/>
    <n v="98.9"/>
    <n v="0.193"/>
    <n v="0.24099999999999999"/>
    <n v="0"/>
    <n v="46.875"/>
    <m/>
    <m/>
    <m/>
    <m/>
    <n v="3301100"/>
    <n v="295.3"/>
    <n v="46.9"/>
    <s v=""/>
    <s v=""/>
    <s v=""/>
  </r>
  <r>
    <d v="2024-11-25T00:00:00"/>
    <x v="329"/>
    <n v="1200"/>
    <d v="1902-04-17T12:00:00"/>
    <m/>
    <n v="56.603000000000002"/>
    <n v="0"/>
    <n v="0"/>
    <n v="4.2119999999999997"/>
    <n v="-1.641"/>
    <n v="100"/>
    <n v="0.193"/>
    <n v="0.24099999999999999"/>
    <n v="0"/>
    <n v="55.625"/>
    <m/>
    <m/>
    <m/>
    <m/>
    <n v="3301200"/>
    <n v="325.5"/>
    <n v="55.6"/>
    <s v=""/>
    <s v=""/>
    <s v=""/>
  </r>
  <r>
    <d v="2024-11-25T00:00:00"/>
    <x v="329"/>
    <n v="1300"/>
    <d v="1902-04-17T13:00:00"/>
    <m/>
    <n v="54.38"/>
    <n v="0"/>
    <n v="0"/>
    <n v="4.2119999999999997"/>
    <n v="-1.3560000000000001"/>
    <n v="100"/>
    <n v="0.19400000000000001"/>
    <n v="0.24099999999999999"/>
    <n v="0"/>
    <n v="79.375"/>
    <m/>
    <m/>
    <m/>
    <m/>
    <n v="3301300"/>
    <n v="305.2"/>
    <n v="79.400000000000006"/>
    <s v=""/>
    <s v=""/>
    <s v=""/>
  </r>
  <r>
    <d v="2024-11-25T00:00:00"/>
    <x v="329"/>
    <n v="1400"/>
    <d v="1902-04-17T14:00:00"/>
    <m/>
    <n v="54.38"/>
    <n v="0"/>
    <n v="0"/>
    <n v="4.2119999999999997"/>
    <n v="-1.871"/>
    <n v="100"/>
    <n v="0.19400000000000001"/>
    <n v="0.24099999999999999"/>
    <n v="0"/>
    <n v="70.625"/>
    <m/>
    <m/>
    <m/>
    <m/>
    <n v="3301400"/>
    <n v="237.2"/>
    <n v="70.599999999999994"/>
    <s v=""/>
    <s v=""/>
    <s v=""/>
  </r>
  <r>
    <d v="2024-11-25T00:00:00"/>
    <x v="329"/>
    <n v="1500"/>
    <d v="1902-04-17T15:00:00"/>
    <m/>
    <n v="56.369"/>
    <n v="0"/>
    <n v="0"/>
    <n v="4.2119999999999997"/>
    <n v="-4.2270000000000003"/>
    <n v="99.7"/>
    <n v="0.19400000000000001"/>
    <n v="0.24099999999999999"/>
    <n v="0"/>
    <n v="19.375"/>
    <m/>
    <m/>
    <m/>
    <m/>
    <n v="3301500"/>
    <n v="131.5"/>
    <n v="19.399999999999999"/>
    <s v=""/>
    <s v=""/>
    <s v=""/>
  </r>
  <r>
    <d v="2024-11-25T00:00:00"/>
    <x v="329"/>
    <n v="1600"/>
    <d v="1902-04-17T16:00:00"/>
    <m/>
    <n v="55.316000000000003"/>
    <n v="0"/>
    <n v="0"/>
    <n v="4.2119999999999997"/>
    <n v="-5.0179999999999998"/>
    <n v="99"/>
    <n v="0.19400000000000001"/>
    <n v="0.24099999999999999"/>
    <n v="0"/>
    <n v="3.125"/>
    <m/>
    <m/>
    <m/>
    <m/>
    <n v="3301600"/>
    <n v="21.3"/>
    <n v="3.1"/>
    <s v=""/>
    <s v=""/>
    <s v=""/>
  </r>
  <r>
    <d v="2024-11-25T00:00:00"/>
    <x v="329"/>
    <n v="1700"/>
    <d v="1902-04-17T17:00:00"/>
    <m/>
    <n v="54.613999999999997"/>
    <n v="0"/>
    <n v="0"/>
    <n v="4.2119999999999997"/>
    <n v="-5.3259999999999996"/>
    <n v="98.4"/>
    <n v="0.19400000000000001"/>
    <n v="0.24099999999999999"/>
    <n v="0"/>
    <n v="0.625"/>
    <m/>
    <m/>
    <m/>
    <m/>
    <n v="3301700"/>
    <n v="0"/>
    <n v="0"/>
    <s v=""/>
    <s v=""/>
    <s v=""/>
  </r>
  <r>
    <d v="2024-11-25T00:00:00"/>
    <x v="329"/>
    <n v="1800"/>
    <d v="1902-04-17T18:00:00"/>
    <m/>
    <n v="54.965000000000003"/>
    <n v="0"/>
    <n v="0"/>
    <n v="4.2119999999999997"/>
    <n v="-5.4180000000000001"/>
    <n v="98.2"/>
    <n v="0.193"/>
    <n v="0.24099999999999999"/>
    <n v="0"/>
    <n v="0.625"/>
    <m/>
    <m/>
    <m/>
    <m/>
    <n v="3301800"/>
    <n v="0"/>
    <n v="0"/>
    <s v=""/>
    <s v=""/>
    <s v=""/>
  </r>
  <r>
    <d v="2024-11-25T00:00:00"/>
    <x v="329"/>
    <n v="1900"/>
    <d v="1902-04-17T19:00:00"/>
    <m/>
    <n v="54.731000000000002"/>
    <n v="0"/>
    <n v="0"/>
    <n v="4.2119999999999997"/>
    <n v="-5.5110000000000001"/>
    <n v="98"/>
    <n v="0.19400000000000001"/>
    <n v="0.24199999999999999"/>
    <n v="0"/>
    <n v="0.625"/>
    <m/>
    <m/>
    <m/>
    <m/>
    <n v="3301900"/>
    <n v="0"/>
    <n v="0"/>
    <s v=""/>
    <s v=""/>
    <s v=""/>
  </r>
  <r>
    <d v="2024-11-25T00:00:00"/>
    <x v="329"/>
    <n v="2000"/>
    <d v="1902-04-17T20:00:00"/>
    <m/>
    <n v="55.316000000000003"/>
    <n v="0"/>
    <n v="0"/>
    <n v="4.2119999999999997"/>
    <n v="-5.7290000000000001"/>
    <n v="98"/>
    <n v="0.19400000000000001"/>
    <n v="0.24199999999999999"/>
    <n v="0"/>
    <n v="0.625"/>
    <m/>
    <m/>
    <m/>
    <m/>
    <n v="3302000"/>
    <n v="0"/>
    <n v="0"/>
    <s v=""/>
    <s v=""/>
    <s v=""/>
  </r>
  <r>
    <d v="2024-11-25T00:00:00"/>
    <x v="329"/>
    <n v="2100"/>
    <d v="1902-04-17T21:00:00"/>
    <m/>
    <n v="56.954000000000001"/>
    <n v="0"/>
    <n v="0"/>
    <n v="4.2119999999999997"/>
    <n v="-6.0730000000000004"/>
    <n v="97.9"/>
    <n v="0.193"/>
    <n v="0.24099999999999999"/>
    <n v="0"/>
    <n v="0.625"/>
    <m/>
    <m/>
    <m/>
    <m/>
    <n v="3302100"/>
    <n v="0"/>
    <n v="0"/>
    <s v=""/>
    <s v=""/>
    <s v=""/>
  </r>
  <r>
    <d v="2024-11-25T00:00:00"/>
    <x v="329"/>
    <n v="2200"/>
    <d v="1902-04-17T22:00:00"/>
    <m/>
    <n v="56.72"/>
    <n v="0"/>
    <n v="0"/>
    <n v="4.2119999999999997"/>
    <n v="-6.9619999999999997"/>
    <n v="97.7"/>
    <n v="0.193"/>
    <n v="0.24099999999999999"/>
    <n v="0"/>
    <n v="0.625"/>
    <m/>
    <m/>
    <m/>
    <m/>
    <n v="3302200"/>
    <n v="0"/>
    <n v="0"/>
    <s v=""/>
    <s v=""/>
    <s v=""/>
  </r>
  <r>
    <d v="2024-11-25T00:00:00"/>
    <x v="329"/>
    <n v="2300"/>
    <d v="1902-04-17T23:00:00"/>
    <m/>
    <n v="56.837000000000003"/>
    <n v="0"/>
    <n v="0"/>
    <n v="4.2119999999999997"/>
    <n v="-8.0329999999999995"/>
    <n v="97.1"/>
    <n v="0.193"/>
    <n v="0.24199999999999999"/>
    <n v="0"/>
    <n v="0.625"/>
    <m/>
    <m/>
    <m/>
    <m/>
    <n v="3302300"/>
    <n v="0"/>
    <n v="0"/>
    <s v=""/>
    <s v=""/>
    <s v=""/>
  </r>
  <r>
    <d v="2024-11-25T00:00:00"/>
    <x v="329"/>
    <n v="2400"/>
    <d v="1902-04-18T00:00:00"/>
    <m/>
    <n v="56.485999999999997"/>
    <n v="0"/>
    <n v="0"/>
    <n v="4.2119999999999997"/>
    <n v="-7.3159999999999998"/>
    <n v="96.5"/>
    <n v="0.193"/>
    <n v="0.24199999999999999"/>
    <n v="0"/>
    <n v="0.625"/>
    <m/>
    <m/>
    <m/>
    <m/>
    <n v="3302400"/>
    <n v="0"/>
    <n v="0"/>
    <n v="0.193"/>
    <n v="0.24199999999999999"/>
    <n v="0.56499999999999995"/>
  </r>
  <r>
    <d v="2024-11-26T00:00:00"/>
    <x v="330"/>
    <n v="100"/>
    <d v="1902-04-18T01:00:00"/>
    <m/>
    <n v="55.316000000000003"/>
    <n v="0"/>
    <n v="0"/>
    <n v="4.2119999999999997"/>
    <n v="-7.0579999999999998"/>
    <n v="96.8"/>
    <n v="0.19400000000000001"/>
    <n v="0.24099999999999999"/>
    <n v="0"/>
    <n v="0.625"/>
    <m/>
    <m/>
    <m/>
    <m/>
    <n v="3310100"/>
    <n v="0"/>
    <n v="0"/>
    <s v=""/>
    <s v=""/>
    <s v=""/>
  </r>
  <r>
    <d v="2024-11-26T00:00:00"/>
    <x v="330"/>
    <n v="200"/>
    <d v="1902-04-18T02:00:00"/>
    <m/>
    <n v="55.433"/>
    <n v="0"/>
    <n v="0"/>
    <n v="4.2119999999999997"/>
    <n v="-7.2510000000000003"/>
    <n v="96.9"/>
    <n v="0.193"/>
    <n v="0.24099999999999999"/>
    <n v="0"/>
    <n v="0.625"/>
    <m/>
    <m/>
    <m/>
    <m/>
    <n v="3310200"/>
    <n v="0"/>
    <n v="0"/>
    <s v=""/>
    <s v=""/>
    <s v=""/>
  </r>
  <r>
    <d v="2024-11-26T00:00:00"/>
    <x v="330"/>
    <n v="300"/>
    <d v="1902-04-18T03:00:00"/>
    <m/>
    <n v="54.965000000000003"/>
    <n v="0"/>
    <n v="0"/>
    <n v="4.2119999999999997"/>
    <n v="-6.9619999999999997"/>
    <n v="97.1"/>
    <n v="0.19400000000000001"/>
    <n v="0.24199999999999999"/>
    <n v="0"/>
    <n v="0.625"/>
    <m/>
    <m/>
    <m/>
    <m/>
    <n v="3310300"/>
    <n v="0"/>
    <n v="0"/>
    <s v=""/>
    <s v=""/>
    <s v=""/>
  </r>
  <r>
    <d v="2024-11-26T00:00:00"/>
    <x v="330"/>
    <n v="400"/>
    <d v="1902-04-18T04:00:00"/>
    <m/>
    <n v="54.731000000000002"/>
    <n v="0"/>
    <n v="0"/>
    <n v="4.2119999999999997"/>
    <n v="-6.77"/>
    <n v="97"/>
    <n v="0.193"/>
    <n v="0.24099999999999999"/>
    <n v="0"/>
    <n v="0.625"/>
    <m/>
    <m/>
    <m/>
    <m/>
    <n v="3310400"/>
    <n v="0"/>
    <n v="0"/>
    <s v=""/>
    <s v=""/>
    <s v=""/>
  </r>
  <r>
    <d v="2024-11-26T00:00:00"/>
    <x v="330"/>
    <n v="500"/>
    <d v="1902-04-18T05:00:00"/>
    <m/>
    <n v="54.497"/>
    <n v="0"/>
    <n v="0"/>
    <n v="4.2119999999999997"/>
    <n v="-6.5149999999999997"/>
    <n v="97.1"/>
    <n v="0.19400000000000001"/>
    <n v="0.24099999999999999"/>
    <n v="0"/>
    <n v="0.625"/>
    <m/>
    <m/>
    <m/>
    <m/>
    <n v="3310500"/>
    <n v="0"/>
    <n v="0"/>
    <s v=""/>
    <s v=""/>
    <s v=""/>
  </r>
  <r>
    <d v="2024-11-26T00:00:00"/>
    <x v="330"/>
    <n v="600"/>
    <d v="1902-04-18T06:00:00"/>
    <m/>
    <n v="54.262999999999998"/>
    <n v="0"/>
    <n v="0"/>
    <n v="4.2119999999999997"/>
    <n v="-6.4829999999999997"/>
    <n v="97.2"/>
    <n v="0.193"/>
    <n v="0.24199999999999999"/>
    <n v="0"/>
    <n v="0.625"/>
    <m/>
    <m/>
    <m/>
    <m/>
    <n v="3310600"/>
    <n v="0"/>
    <n v="0"/>
    <s v=""/>
    <s v=""/>
    <s v=""/>
  </r>
  <r>
    <d v="2024-11-26T00:00:00"/>
    <x v="330"/>
    <n v="700"/>
    <d v="1902-04-18T07:00:00"/>
    <m/>
    <n v="54.146000000000001"/>
    <n v="0"/>
    <n v="0"/>
    <n v="4.2119999999999997"/>
    <n v="-6.2309999999999999"/>
    <n v="97.5"/>
    <n v="0.193"/>
    <n v="0.24199999999999999"/>
    <n v="0"/>
    <n v="0.625"/>
    <m/>
    <m/>
    <m/>
    <m/>
    <n v="3310700"/>
    <n v="0"/>
    <n v="0"/>
    <s v=""/>
    <s v=""/>
    <s v=""/>
  </r>
  <r>
    <d v="2024-11-26T00:00:00"/>
    <x v="330"/>
    <n v="800"/>
    <d v="1902-04-18T08:00:00"/>
    <m/>
    <n v="53.911999999999999"/>
    <n v="0"/>
    <n v="0"/>
    <n v="4.2119999999999997"/>
    <n v="-6.1050000000000004"/>
    <n v="97.5"/>
    <n v="0.193"/>
    <n v="0.24099999999999999"/>
    <n v="0"/>
    <n v="0.625"/>
    <m/>
    <m/>
    <m/>
    <m/>
    <n v="3310800"/>
    <n v="8.5"/>
    <n v="0"/>
    <s v=""/>
    <s v=""/>
    <s v=""/>
  </r>
  <r>
    <d v="2024-11-26T00:00:00"/>
    <x v="330"/>
    <n v="900"/>
    <d v="1902-04-18T09:00:00"/>
    <m/>
    <n v="53.444000000000003"/>
    <n v="0"/>
    <n v="0"/>
    <n v="4.2119999999999997"/>
    <n v="-5.9480000000000004"/>
    <n v="97.5"/>
    <n v="0.193"/>
    <n v="0.24199999999999999"/>
    <n v="0"/>
    <n v="5.625"/>
    <m/>
    <m/>
    <m/>
    <m/>
    <n v="3310900"/>
    <n v="104.8"/>
    <n v="5.6"/>
    <s v=""/>
    <s v=""/>
    <s v=""/>
  </r>
  <r>
    <d v="2024-11-26T00:00:00"/>
    <x v="330"/>
    <n v="1000"/>
    <d v="1902-04-18T10:00:00"/>
    <m/>
    <n v="53.677999999999997"/>
    <n v="0"/>
    <n v="0"/>
    <n v="4.2119999999999997"/>
    <n v="-5.5739999999999998"/>
    <n v="97.4"/>
    <n v="0.19400000000000001"/>
    <n v="0.24199999999999999"/>
    <n v="0"/>
    <n v="23.125"/>
    <m/>
    <m/>
    <m/>
    <m/>
    <n v="3311000"/>
    <n v="215"/>
    <n v="23.1"/>
    <s v=""/>
    <s v=""/>
    <s v=""/>
  </r>
  <r>
    <d v="2024-11-26T00:00:00"/>
    <x v="330"/>
    <n v="1100"/>
    <d v="1902-04-18T11:00:00"/>
    <m/>
    <n v="53.444000000000003"/>
    <n v="0"/>
    <n v="0"/>
    <n v="4.2119999999999997"/>
    <n v="-5.6050000000000004"/>
    <n v="97.4"/>
    <n v="0.193"/>
    <n v="0.24199999999999999"/>
    <n v="0"/>
    <n v="36.875"/>
    <m/>
    <m/>
    <m/>
    <m/>
    <n v="3311100"/>
    <n v="292"/>
    <n v="36.9"/>
    <s v=""/>
    <s v=""/>
    <s v=""/>
  </r>
  <r>
    <d v="2024-11-26T00:00:00"/>
    <x v="330"/>
    <n v="1200"/>
    <d v="1902-04-18T12:00:00"/>
    <m/>
    <n v="53.21"/>
    <n v="0"/>
    <n v="0"/>
    <n v="4.2119999999999997"/>
    <n v="-5.4180000000000001"/>
    <n v="97.3"/>
    <n v="0.193"/>
    <n v="0.24199999999999999"/>
    <n v="0"/>
    <n v="36.875"/>
    <m/>
    <m/>
    <m/>
    <m/>
    <n v="3311200"/>
    <n v="322.3"/>
    <n v="36.9"/>
    <s v=""/>
    <s v=""/>
    <s v=""/>
  </r>
  <r>
    <d v="2024-11-26T00:00:00"/>
    <x v="330"/>
    <n v="1300"/>
    <d v="1902-04-18T13:00:00"/>
    <m/>
    <n v="53.326999999999998"/>
    <n v="0"/>
    <n v="0"/>
    <n v="4.2119999999999997"/>
    <n v="-5.8230000000000004"/>
    <n v="97.3"/>
    <n v="0.19400000000000001"/>
    <n v="0.24199999999999999"/>
    <n v="0"/>
    <n v="34.375"/>
    <m/>
    <m/>
    <m/>
    <m/>
    <n v="3311300"/>
    <n v="302.3"/>
    <n v="34.4"/>
    <s v=""/>
    <s v=""/>
    <s v=""/>
  </r>
  <r>
    <d v="2024-11-26T00:00:00"/>
    <x v="330"/>
    <n v="1400"/>
    <d v="1902-04-18T14:00:00"/>
    <m/>
    <n v="52.625"/>
    <n v="0"/>
    <n v="0"/>
    <n v="4.2119999999999997"/>
    <n v="-5.5739999999999998"/>
    <n v="97.1"/>
    <n v="0.193"/>
    <n v="0.24199999999999999"/>
    <n v="0"/>
    <n v="40.625"/>
    <m/>
    <m/>
    <m/>
    <m/>
    <n v="3311400"/>
    <n v="234.3"/>
    <n v="40.6"/>
    <s v=""/>
    <s v=""/>
    <s v=""/>
  </r>
  <r>
    <d v="2024-11-26T00:00:00"/>
    <x v="330"/>
    <n v="1500"/>
    <d v="1902-04-18T15:00:00"/>
    <m/>
    <n v="52.04"/>
    <n v="0"/>
    <n v="0"/>
    <n v="4.2119999999999997"/>
    <n v="-5.2949999999999999"/>
    <n v="97.2"/>
    <n v="0.19400000000000001"/>
    <n v="0.24199999999999999"/>
    <n v="0"/>
    <n v="43.125"/>
    <m/>
    <m/>
    <m/>
    <m/>
    <n v="3311500"/>
    <n v="129.5"/>
    <n v="43.1"/>
    <s v=""/>
    <s v=""/>
    <s v=""/>
  </r>
  <r>
    <d v="2024-11-26T00:00:00"/>
    <x v="330"/>
    <n v="1600"/>
    <d v="1902-04-18T16:00:00"/>
    <m/>
    <n v="54.029000000000003"/>
    <n v="0"/>
    <n v="0"/>
    <n v="4.2119999999999997"/>
    <n v="-6.7380000000000004"/>
    <n v="97.2"/>
    <n v="0.19400000000000001"/>
    <n v="0.24099999999999999"/>
    <n v="0"/>
    <n v="54.375"/>
    <m/>
    <m/>
    <m/>
    <m/>
    <n v="3311600"/>
    <n v="20.7"/>
    <n v="54.4"/>
    <s v=""/>
    <s v=""/>
    <s v=""/>
  </r>
  <r>
    <d v="2024-11-26T00:00:00"/>
    <x v="330"/>
    <n v="1700"/>
    <d v="1902-04-18T17:00:00"/>
    <m/>
    <n v="50.636000000000003"/>
    <n v="0"/>
    <n v="0"/>
    <n v="4.2119999999999997"/>
    <n v="-8.0990000000000002"/>
    <n v="96.9"/>
    <n v="0.19400000000000001"/>
    <n v="0.24199999999999999"/>
    <n v="0"/>
    <n v="0.625"/>
    <m/>
    <m/>
    <m/>
    <m/>
    <n v="3311700"/>
    <n v="0"/>
    <n v="0"/>
    <s v=""/>
    <s v=""/>
    <s v=""/>
  </r>
  <r>
    <d v="2024-11-26T00:00:00"/>
    <x v="330"/>
    <n v="1800"/>
    <d v="1902-04-18T18:00:00"/>
    <m/>
    <n v="54.146000000000001"/>
    <n v="0"/>
    <n v="0"/>
    <n v="4.2119999999999997"/>
    <n v="-8.3970000000000002"/>
    <n v="96.5"/>
    <n v="0.193"/>
    <n v="0.24199999999999999"/>
    <n v="0"/>
    <n v="0.625"/>
    <m/>
    <m/>
    <m/>
    <m/>
    <n v="3311800"/>
    <n v="0"/>
    <n v="0"/>
    <s v=""/>
    <s v=""/>
    <s v=""/>
  </r>
  <r>
    <d v="2024-11-26T00:00:00"/>
    <x v="330"/>
    <n v="1900"/>
    <d v="1902-04-18T19:00:00"/>
    <m/>
    <n v="53.093000000000004"/>
    <n v="0"/>
    <n v="0"/>
    <n v="4.2119999999999997"/>
    <n v="-9.4049999999999994"/>
    <n v="96.2"/>
    <n v="0.19400000000000001"/>
    <n v="0.24199999999999999"/>
    <n v="0"/>
    <n v="0.625"/>
    <m/>
    <m/>
    <m/>
    <m/>
    <n v="3311900"/>
    <n v="0"/>
    <n v="0"/>
    <s v=""/>
    <s v=""/>
    <s v=""/>
  </r>
  <r>
    <d v="2024-11-26T00:00:00"/>
    <x v="330"/>
    <n v="2000"/>
    <d v="1902-04-18T20:00:00"/>
    <m/>
    <n v="50.987000000000002"/>
    <n v="0"/>
    <n v="0"/>
    <n v="4.2119999999999997"/>
    <n v="-10.301"/>
    <n v="95.2"/>
    <n v="0.19500000000000001"/>
    <n v="0.24099999999999999"/>
    <n v="0"/>
    <n v="0.625"/>
    <m/>
    <m/>
    <m/>
    <m/>
    <n v="3312000"/>
    <n v="0"/>
    <n v="0"/>
    <s v=""/>
    <s v=""/>
    <s v=""/>
  </r>
  <r>
    <d v="2024-11-26T00:00:00"/>
    <x v="330"/>
    <n v="2100"/>
    <d v="1902-04-18T21:00:00"/>
    <m/>
    <n v="53.326999999999998"/>
    <n v="0"/>
    <n v="0"/>
    <n v="4.2119999999999997"/>
    <n v="-10.058"/>
    <n v="94.8"/>
    <n v="0.19500000000000001"/>
    <n v="0.24199999999999999"/>
    <n v="0"/>
    <n v="0.625"/>
    <m/>
    <m/>
    <m/>
    <m/>
    <n v="3312100"/>
    <n v="0"/>
    <n v="0"/>
    <s v=""/>
    <s v=""/>
    <s v=""/>
  </r>
  <r>
    <d v="2024-11-26T00:00:00"/>
    <x v="330"/>
    <n v="2200"/>
    <d v="1902-04-18T22:00:00"/>
    <m/>
    <n v="52.04"/>
    <n v="0"/>
    <n v="0"/>
    <n v="4.2119999999999997"/>
    <n v="-9.5419999999999998"/>
    <n v="95.5"/>
    <n v="0.19500000000000001"/>
    <n v="0.24099999999999999"/>
    <n v="0"/>
    <n v="0.625"/>
    <m/>
    <m/>
    <m/>
    <m/>
    <n v="3312200"/>
    <n v="0"/>
    <n v="0"/>
    <s v=""/>
    <s v=""/>
    <s v=""/>
  </r>
  <r>
    <d v="2024-11-26T00:00:00"/>
    <x v="330"/>
    <n v="2300"/>
    <d v="1902-04-18T23:00:00"/>
    <m/>
    <n v="52.274000000000001"/>
    <n v="0"/>
    <n v="0"/>
    <n v="4.2119999999999997"/>
    <n v="-11.541"/>
    <n v="95.1"/>
    <n v="0.19500000000000001"/>
    <n v="0.24099999999999999"/>
    <n v="0"/>
    <n v="0.625"/>
    <m/>
    <m/>
    <m/>
    <m/>
    <n v="3312300"/>
    <n v="0"/>
    <n v="0"/>
    <s v=""/>
    <s v=""/>
    <s v=""/>
  </r>
  <r>
    <d v="2024-11-26T00:00:00"/>
    <x v="330"/>
    <n v="2400"/>
    <d v="1902-04-19T00:00:00"/>
    <m/>
    <n v="51.805999999999997"/>
    <n v="0"/>
    <n v="0"/>
    <n v="4.2119999999999997"/>
    <n v="-12.676"/>
    <n v="94"/>
    <n v="0.19400000000000001"/>
    <n v="0.24199999999999999"/>
    <n v="0"/>
    <n v="0.625"/>
    <m/>
    <m/>
    <m/>
    <m/>
    <n v="3312400"/>
    <n v="0"/>
    <n v="0"/>
    <n v="0.19400000000000001"/>
    <n v="0.24199999999999999"/>
    <n v="0.51800000000000002"/>
  </r>
  <r>
    <d v="2024-11-27T00:00:00"/>
    <x v="331"/>
    <n v="100"/>
    <d v="1902-04-19T01:00:00"/>
    <m/>
    <n v="51.220999999999997"/>
    <n v="0"/>
    <n v="0"/>
    <n v="4.2119999999999997"/>
    <n v="-12.676"/>
    <n v="93.3"/>
    <n v="0.19400000000000001"/>
    <n v="0.24099999999999999"/>
    <n v="0"/>
    <n v="0.625"/>
    <m/>
    <m/>
    <m/>
    <m/>
    <n v="3320100"/>
    <n v="0"/>
    <n v="0"/>
    <s v=""/>
    <s v=""/>
    <s v=""/>
  </r>
  <r>
    <d v="2024-11-27T00:00:00"/>
    <x v="331"/>
    <n v="200"/>
    <d v="1902-04-19T02:00:00"/>
    <m/>
    <n v="53.911999999999999"/>
    <n v="0"/>
    <n v="0"/>
    <n v="4.2119999999999997"/>
    <n v="-12.975"/>
    <n v="93.1"/>
    <n v="0.19400000000000001"/>
    <n v="0.24099999999999999"/>
    <n v="0"/>
    <n v="0.625"/>
    <m/>
    <m/>
    <m/>
    <m/>
    <n v="3320200"/>
    <n v="0"/>
    <n v="0"/>
    <s v=""/>
    <s v=""/>
    <s v=""/>
  </r>
  <r>
    <d v="2024-11-27T00:00:00"/>
    <x v="331"/>
    <n v="300"/>
    <d v="1902-04-19T03:00:00"/>
    <m/>
    <n v="53.444000000000003"/>
    <n v="0"/>
    <n v="0"/>
    <n v="4.2119999999999997"/>
    <n v="-12.565"/>
    <n v="92.9"/>
    <n v="0.19400000000000001"/>
    <n v="0.24099999999999999"/>
    <n v="0"/>
    <n v="0.625"/>
    <m/>
    <m/>
    <m/>
    <m/>
    <n v="3320300"/>
    <n v="0"/>
    <n v="0"/>
    <s v=""/>
    <s v=""/>
    <s v=""/>
  </r>
  <r>
    <d v="2024-11-27T00:00:00"/>
    <x v="331"/>
    <n v="400"/>
    <d v="1902-04-19T04:00:00"/>
    <m/>
    <n v="50.987000000000002"/>
    <n v="0"/>
    <n v="0"/>
    <n v="4.2119999999999997"/>
    <n v="-12.491"/>
    <n v="93"/>
    <n v="0.19400000000000001"/>
    <n v="0.24099999999999999"/>
    <n v="0"/>
    <n v="0.625"/>
    <m/>
    <m/>
    <m/>
    <m/>
    <n v="3320400"/>
    <n v="0"/>
    <n v="0"/>
    <s v=""/>
    <s v=""/>
    <s v=""/>
  </r>
  <r>
    <d v="2024-11-27T00:00:00"/>
    <x v="331"/>
    <n v="500"/>
    <d v="1902-04-19T05:00:00"/>
    <m/>
    <n v="49.466000000000001"/>
    <n v="0"/>
    <n v="0"/>
    <n v="4.2119999999999997"/>
    <n v="-9.2349999999999994"/>
    <n v="93.4"/>
    <n v="0.19500000000000001"/>
    <n v="0.24099999999999999"/>
    <n v="0"/>
    <n v="0.625"/>
    <m/>
    <m/>
    <m/>
    <m/>
    <n v="3320500"/>
    <n v="0"/>
    <n v="0"/>
    <s v=""/>
    <s v=""/>
    <s v=""/>
  </r>
  <r>
    <d v="2024-11-27T00:00:00"/>
    <x v="331"/>
    <n v="600"/>
    <d v="1902-04-19T06:00:00"/>
    <m/>
    <n v="52.625"/>
    <n v="0"/>
    <n v="0"/>
    <n v="4.2119999999999997"/>
    <n v="-8.43"/>
    <n v="95.9"/>
    <n v="0.19500000000000001"/>
    <n v="0.24099999999999999"/>
    <n v="0"/>
    <n v="0.625"/>
    <m/>
    <m/>
    <m/>
    <m/>
    <n v="3320600"/>
    <n v="0"/>
    <n v="0"/>
    <s v=""/>
    <s v=""/>
    <s v=""/>
  </r>
  <r>
    <d v="2024-11-27T00:00:00"/>
    <x v="331"/>
    <n v="700"/>
    <d v="1902-04-19T07:00:00"/>
    <m/>
    <n v="52.741999999999997"/>
    <n v="0"/>
    <n v="0"/>
    <n v="4.2119999999999997"/>
    <n v="-8.1649999999999991"/>
    <n v="96"/>
    <n v="0.19500000000000001"/>
    <n v="0.24099999999999999"/>
    <n v="0"/>
    <n v="0.625"/>
    <m/>
    <m/>
    <m/>
    <m/>
    <n v="3320700"/>
    <n v="0"/>
    <n v="0"/>
    <s v=""/>
    <s v=""/>
    <s v=""/>
  </r>
  <r>
    <d v="2024-11-27T00:00:00"/>
    <x v="331"/>
    <n v="800"/>
    <d v="1902-04-19T08:00:00"/>
    <m/>
    <n v="67.718000000000004"/>
    <n v="0"/>
    <n v="0"/>
    <n v="4.2119999999999997"/>
    <n v="-8.0660000000000007"/>
    <n v="96.1"/>
    <n v="0.19500000000000001"/>
    <n v="0.24099999999999999"/>
    <n v="0"/>
    <n v="0.625"/>
    <m/>
    <m/>
    <m/>
    <m/>
    <n v="3320800"/>
    <n v="7.7"/>
    <n v="0"/>
    <s v=""/>
    <s v=""/>
    <s v=""/>
  </r>
  <r>
    <d v="2024-11-27T00:00:00"/>
    <x v="331"/>
    <n v="900"/>
    <d v="1902-04-19T09:00:00"/>
    <m/>
    <n v="82.81"/>
    <n v="0"/>
    <n v="0"/>
    <n v="4.2119999999999997"/>
    <n v="-7.5750000000000002"/>
    <n v="96.2"/>
    <n v="0.19500000000000001"/>
    <n v="0.24199999999999999"/>
    <n v="0"/>
    <n v="9.375"/>
    <m/>
    <m/>
    <m/>
    <m/>
    <n v="3320900"/>
    <n v="101.8"/>
    <n v="9.4"/>
    <s v=""/>
    <s v=""/>
    <s v=""/>
  </r>
  <r>
    <d v="2024-11-27T00:00:00"/>
    <x v="331"/>
    <n v="1000"/>
    <d v="1902-04-19T10:00:00"/>
    <m/>
    <n v="67.834999999999994"/>
    <n v="0"/>
    <n v="0"/>
    <n v="4.2119999999999997"/>
    <n v="-6.6740000000000004"/>
    <n v="96.4"/>
    <n v="0.19500000000000001"/>
    <n v="0.24099999999999999"/>
    <n v="0"/>
    <n v="28.125"/>
    <m/>
    <m/>
    <m/>
    <m/>
    <n v="3321000"/>
    <n v="211.8"/>
    <n v="28.1"/>
    <s v=""/>
    <s v=""/>
    <s v=""/>
  </r>
  <r>
    <d v="2024-11-27T00:00:00"/>
    <x v="331"/>
    <n v="1100"/>
    <d v="1902-04-19T11:00:00"/>
    <m/>
    <n v="52.741999999999997"/>
    <n v="0"/>
    <n v="0"/>
    <n v="4.2119999999999997"/>
    <n v="-6.2939999999999996"/>
    <n v="96.7"/>
    <n v="0.19500000000000001"/>
    <n v="0.24199999999999999"/>
    <n v="0"/>
    <n v="38.125"/>
    <m/>
    <m/>
    <m/>
    <m/>
    <n v="3321100"/>
    <n v="288.7"/>
    <n v="38.1"/>
    <s v=""/>
    <s v=""/>
    <s v=""/>
  </r>
  <r>
    <d v="2024-11-27T00:00:00"/>
    <x v="331"/>
    <n v="1200"/>
    <d v="1902-04-19T12:00:00"/>
    <m/>
    <n v="52.04"/>
    <n v="0"/>
    <n v="0"/>
    <n v="4.2119999999999997"/>
    <n v="-6.3879999999999999"/>
    <n v="96.7"/>
    <n v="0.19500000000000001"/>
    <n v="0.24199999999999999"/>
    <n v="0"/>
    <n v="51.875"/>
    <m/>
    <m/>
    <m/>
    <m/>
    <n v="3321200"/>
    <n v="319.3"/>
    <n v="51.9"/>
    <s v=""/>
    <s v=""/>
    <s v=""/>
  </r>
  <r>
    <d v="2024-11-27T00:00:00"/>
    <x v="331"/>
    <n v="1300"/>
    <d v="1902-04-19T13:00:00"/>
    <m/>
    <n v="51.689"/>
    <n v="0"/>
    <n v="0"/>
    <n v="4.2119999999999997"/>
    <n v="-6.2939999999999996"/>
    <n v="96.8"/>
    <n v="0.19500000000000001"/>
    <n v="0.24199999999999999"/>
    <n v="0"/>
    <n v="38.125"/>
    <m/>
    <m/>
    <m/>
    <m/>
    <n v="3321300"/>
    <n v="299.7"/>
    <n v="38.1"/>
    <s v=""/>
    <s v=""/>
    <s v=""/>
  </r>
  <r>
    <d v="2024-11-27T00:00:00"/>
    <x v="331"/>
    <n v="1400"/>
    <d v="1902-04-19T14:00:00"/>
    <m/>
    <n v="51.454999999999998"/>
    <n v="0"/>
    <n v="0"/>
    <n v="4.2119999999999997"/>
    <n v="-6.6420000000000003"/>
    <n v="96.9"/>
    <n v="0.19500000000000001"/>
    <n v="0.24199999999999999"/>
    <n v="0"/>
    <n v="18.125"/>
    <m/>
    <m/>
    <m/>
    <m/>
    <n v="3321400"/>
    <n v="232"/>
    <n v="18.100000000000001"/>
    <s v=""/>
    <s v=""/>
    <s v=""/>
  </r>
  <r>
    <d v="2024-11-27T00:00:00"/>
    <x v="331"/>
    <n v="1500"/>
    <d v="1902-04-19T15:00:00"/>
    <m/>
    <n v="51.572000000000003"/>
    <n v="0"/>
    <n v="0"/>
    <n v="4.2119999999999997"/>
    <n v="-6.452"/>
    <n v="96.9"/>
    <n v="0.19500000000000001"/>
    <n v="0.24199999999999999"/>
    <n v="0"/>
    <n v="15.625"/>
    <m/>
    <m/>
    <m/>
    <m/>
    <n v="3321500"/>
    <n v="127.3"/>
    <n v="15.6"/>
    <s v=""/>
    <s v=""/>
    <s v=""/>
  </r>
  <r>
    <d v="2024-11-27T00:00:00"/>
    <x v="331"/>
    <n v="1600"/>
    <d v="1902-04-19T16:00:00"/>
    <m/>
    <n v="50.518999999999998"/>
    <n v="0"/>
    <n v="0"/>
    <n v="4.2119999999999997"/>
    <n v="-6.93"/>
    <n v="96.9"/>
    <n v="0.19500000000000001"/>
    <n v="0.24199999999999999"/>
    <n v="0"/>
    <n v="3.125"/>
    <m/>
    <m/>
    <m/>
    <m/>
    <n v="3321600"/>
    <n v="19.7"/>
    <n v="3.1"/>
    <s v=""/>
    <s v=""/>
    <s v=""/>
  </r>
  <r>
    <d v="2024-11-27T00:00:00"/>
    <x v="331"/>
    <n v="1700"/>
    <d v="1902-04-19T17:00:00"/>
    <m/>
    <n v="51.454999999999998"/>
    <n v="0"/>
    <n v="0"/>
    <n v="4.2119999999999997"/>
    <n v="-7.4130000000000003"/>
    <n v="96.8"/>
    <n v="0.19500000000000001"/>
    <n v="0.24199999999999999"/>
    <n v="0"/>
    <n v="0.625"/>
    <m/>
    <m/>
    <m/>
    <m/>
    <n v="3321700"/>
    <n v="0"/>
    <n v="0"/>
    <s v=""/>
    <s v=""/>
    <s v=""/>
  </r>
  <r>
    <d v="2024-11-27T00:00:00"/>
    <x v="331"/>
    <n v="1800"/>
    <d v="1902-04-19T18:00:00"/>
    <m/>
    <n v="49.7"/>
    <n v="0"/>
    <n v="0"/>
    <n v="4.2119999999999997"/>
    <n v="-7.4130000000000003"/>
    <n v="96.7"/>
    <n v="0.19500000000000001"/>
    <n v="0.24199999999999999"/>
    <n v="0"/>
    <n v="0.625"/>
    <m/>
    <m/>
    <m/>
    <m/>
    <n v="3321800"/>
    <n v="0"/>
    <n v="0"/>
    <s v=""/>
    <s v=""/>
    <s v=""/>
  </r>
  <r>
    <d v="2024-11-27T00:00:00"/>
    <x v="331"/>
    <n v="1900"/>
    <d v="1902-04-19T19:00:00"/>
    <m/>
    <n v="50.284999999999997"/>
    <n v="0"/>
    <n v="0"/>
    <n v="4.2119999999999997"/>
    <n v="-7.1219999999999999"/>
    <n v="96.9"/>
    <n v="0.19600000000000001"/>
    <n v="0.24199999999999999"/>
    <n v="0"/>
    <n v="0.625"/>
    <m/>
    <m/>
    <m/>
    <m/>
    <n v="3321900"/>
    <n v="0"/>
    <n v="0"/>
    <s v=""/>
    <s v=""/>
    <s v=""/>
  </r>
  <r>
    <d v="2024-11-27T00:00:00"/>
    <x v="331"/>
    <n v="2000"/>
    <d v="1902-04-19T20:00:00"/>
    <m/>
    <n v="49.115000000000002"/>
    <n v="0"/>
    <n v="0"/>
    <n v="4.2119999999999997"/>
    <n v="-7.09"/>
    <n v="96.9"/>
    <n v="0.19500000000000001"/>
    <n v="0.24199999999999999"/>
    <n v="0"/>
    <n v="0.625"/>
    <m/>
    <m/>
    <m/>
    <m/>
    <n v="3322000"/>
    <n v="0"/>
    <n v="0"/>
    <s v=""/>
    <s v=""/>
    <s v=""/>
  </r>
  <r>
    <d v="2024-11-27T00:00:00"/>
    <x v="331"/>
    <n v="2100"/>
    <d v="1902-04-19T21:00:00"/>
    <m/>
    <n v="49.466000000000001"/>
    <n v="0"/>
    <n v="0"/>
    <n v="4.2119999999999997"/>
    <n v="-7.1550000000000002"/>
    <n v="96.9"/>
    <n v="0.19500000000000001"/>
    <n v="0.24199999999999999"/>
    <n v="0"/>
    <n v="0.625"/>
    <m/>
    <m/>
    <m/>
    <m/>
    <n v="3322100"/>
    <n v="0"/>
    <n v="0"/>
    <s v=""/>
    <s v=""/>
    <s v=""/>
  </r>
  <r>
    <d v="2024-11-27T00:00:00"/>
    <x v="331"/>
    <n v="2200"/>
    <d v="1902-04-19T22:00:00"/>
    <m/>
    <n v="49.466000000000001"/>
    <n v="0"/>
    <n v="0"/>
    <n v="4.2119999999999997"/>
    <n v="-7.1550000000000002"/>
    <n v="96.9"/>
    <n v="0.19500000000000001"/>
    <n v="0.24199999999999999"/>
    <n v="0"/>
    <n v="0.625"/>
    <m/>
    <m/>
    <m/>
    <m/>
    <n v="3322200"/>
    <n v="0"/>
    <n v="0"/>
    <s v=""/>
    <s v=""/>
    <s v=""/>
  </r>
  <r>
    <d v="2024-11-27T00:00:00"/>
    <x v="331"/>
    <n v="2300"/>
    <d v="1902-04-19T23:00:00"/>
    <m/>
    <n v="49.348999999999997"/>
    <n v="0"/>
    <n v="0"/>
    <n v="4.2119999999999997"/>
    <n v="-7.1219999999999999"/>
    <n v="96.9"/>
    <n v="0.19600000000000001"/>
    <n v="0.24199999999999999"/>
    <n v="0"/>
    <n v="0.625"/>
    <m/>
    <m/>
    <m/>
    <m/>
    <n v="3322300"/>
    <n v="0"/>
    <n v="0"/>
    <s v=""/>
    <s v=""/>
    <s v=""/>
  </r>
  <r>
    <d v="2024-11-27T00:00:00"/>
    <x v="331"/>
    <n v="2400"/>
    <d v="1902-04-20T00:00:00"/>
    <m/>
    <n v="49.231999999999999"/>
    <n v="0"/>
    <n v="0"/>
    <n v="4.2119999999999997"/>
    <n v="-7.2190000000000003"/>
    <n v="96.9"/>
    <n v="0.19500000000000001"/>
    <n v="0.24199999999999999"/>
    <n v="0"/>
    <n v="0.625"/>
    <m/>
    <m/>
    <m/>
    <m/>
    <n v="3322400"/>
    <n v="0"/>
    <n v="0"/>
    <n v="0.19500000000000001"/>
    <n v="0.24199999999999999"/>
    <n v="0.49199999999999999"/>
  </r>
  <r>
    <d v="2024-11-28T00:00:00"/>
    <x v="332"/>
    <n v="100"/>
    <d v="1902-04-20T01:00:00"/>
    <m/>
    <n v="48.881"/>
    <n v="0"/>
    <n v="0"/>
    <n v="4.2119999999999997"/>
    <n v="-7.3479999999999999"/>
    <n v="96.7"/>
    <n v="0.19500000000000001"/>
    <n v="0.24199999999999999"/>
    <n v="0"/>
    <n v="0.625"/>
    <m/>
    <m/>
    <m/>
    <m/>
    <n v="3330100"/>
    <n v="0"/>
    <n v="0"/>
    <s v=""/>
    <s v=""/>
    <s v=""/>
  </r>
  <r>
    <d v="2024-11-28T00:00:00"/>
    <x v="332"/>
    <n v="200"/>
    <d v="1902-04-20T02:00:00"/>
    <m/>
    <n v="48.997999999999998"/>
    <n v="0"/>
    <n v="0"/>
    <n v="4.2119999999999997"/>
    <n v="-7.7380000000000004"/>
    <n v="96.7"/>
    <n v="0.19600000000000001"/>
    <n v="0.24199999999999999"/>
    <n v="0"/>
    <n v="0.625"/>
    <m/>
    <m/>
    <m/>
    <m/>
    <n v="3330200"/>
    <n v="0"/>
    <n v="0"/>
    <s v=""/>
    <s v=""/>
    <s v=""/>
  </r>
  <r>
    <d v="2024-11-28T00:00:00"/>
    <x v="332"/>
    <n v="300"/>
    <d v="1902-04-20T03:00:00"/>
    <m/>
    <n v="46.774999999999999"/>
    <n v="0"/>
    <n v="0"/>
    <n v="4.2119999999999997"/>
    <n v="-9.8160000000000007"/>
    <n v="96.5"/>
    <n v="0.19600000000000001"/>
    <n v="0.24199999999999999"/>
    <n v="0"/>
    <n v="0.625"/>
    <m/>
    <m/>
    <m/>
    <m/>
    <n v="3330300"/>
    <n v="0"/>
    <n v="0"/>
    <s v=""/>
    <s v=""/>
    <s v=""/>
  </r>
  <r>
    <d v="2024-11-28T00:00:00"/>
    <x v="332"/>
    <n v="400"/>
    <d v="1902-04-20T04:00:00"/>
    <m/>
    <n v="47.945"/>
    <n v="0"/>
    <n v="0"/>
    <n v="4.2119999999999997"/>
    <n v="-10.792"/>
    <n v="95.2"/>
    <n v="0.19600000000000001"/>
    <n v="0.24199999999999999"/>
    <n v="0"/>
    <n v="0.625"/>
    <m/>
    <m/>
    <m/>
    <m/>
    <n v="3330400"/>
    <n v="0"/>
    <n v="0"/>
    <s v=""/>
    <s v=""/>
    <s v=""/>
  </r>
  <r>
    <d v="2024-11-28T00:00:00"/>
    <x v="332"/>
    <n v="500"/>
    <d v="1902-04-20T05:00:00"/>
    <m/>
    <n v="48.061999999999998"/>
    <n v="0"/>
    <n v="0"/>
    <n v="4.2119999999999997"/>
    <n v="-11.505000000000001"/>
    <n v="94.3"/>
    <n v="0.19600000000000001"/>
    <n v="0.24199999999999999"/>
    <n v="0"/>
    <n v="0.625"/>
    <m/>
    <m/>
    <m/>
    <m/>
    <n v="3330500"/>
    <n v="0"/>
    <n v="0"/>
    <s v=""/>
    <s v=""/>
    <s v=""/>
  </r>
  <r>
    <d v="2024-11-28T00:00:00"/>
    <x v="332"/>
    <n v="600"/>
    <d v="1902-04-20T06:00:00"/>
    <m/>
    <n v="48.764000000000003"/>
    <n v="0"/>
    <n v="0"/>
    <n v="4.2119999999999997"/>
    <n v="-11.218"/>
    <n v="94.7"/>
    <n v="0.19600000000000001"/>
    <n v="0.24199999999999999"/>
    <n v="0"/>
    <n v="0.625"/>
    <m/>
    <m/>
    <m/>
    <m/>
    <n v="3330600"/>
    <n v="0"/>
    <n v="0"/>
    <s v=""/>
    <s v=""/>
    <s v=""/>
  </r>
  <r>
    <d v="2024-11-28T00:00:00"/>
    <x v="332"/>
    <n v="700"/>
    <d v="1902-04-20T07:00:00"/>
    <m/>
    <n v="47.476999999999997"/>
    <n v="0"/>
    <n v="0"/>
    <n v="4.2119999999999997"/>
    <n v="-11.577"/>
    <n v="94"/>
    <n v="0.19500000000000001"/>
    <n v="0.24199999999999999"/>
    <n v="0"/>
    <n v="0.625"/>
    <m/>
    <m/>
    <m/>
    <m/>
    <n v="3330700"/>
    <n v="0"/>
    <n v="0"/>
    <s v=""/>
    <s v=""/>
    <s v=""/>
  </r>
  <r>
    <d v="2024-11-28T00:00:00"/>
    <x v="332"/>
    <n v="800"/>
    <d v="1902-04-20T08:00:00"/>
    <m/>
    <n v="49.582999999999998"/>
    <n v="0"/>
    <n v="0"/>
    <n v="4.2119999999999997"/>
    <n v="-10.968999999999999"/>
    <n v="93.9"/>
    <n v="0.19500000000000001"/>
    <n v="0.24199999999999999"/>
    <n v="0"/>
    <n v="1.875"/>
    <m/>
    <m/>
    <m/>
    <m/>
    <n v="3330800"/>
    <n v="6.3"/>
    <n v="1.9"/>
    <s v=""/>
    <s v=""/>
    <s v=""/>
  </r>
  <r>
    <d v="2024-11-28T00:00:00"/>
    <x v="332"/>
    <n v="900"/>
    <d v="1902-04-20T09:00:00"/>
    <m/>
    <n v="49.7"/>
    <n v="0"/>
    <n v="0"/>
    <n v="4.2119999999999997"/>
    <n v="-8.8979999999999997"/>
    <n v="94.4"/>
    <n v="0.19600000000000001"/>
    <n v="0.24199999999999999"/>
    <n v="0"/>
    <n v="15.625"/>
    <m/>
    <m/>
    <m/>
    <m/>
    <n v="3330900"/>
    <n v="98.8"/>
    <n v="15.6"/>
    <s v=""/>
    <s v=""/>
    <s v=""/>
  </r>
  <r>
    <d v="2024-11-28T00:00:00"/>
    <x v="332"/>
    <n v="1000"/>
    <d v="1902-04-20T10:00:00"/>
    <m/>
    <n v="47.828000000000003"/>
    <n v="0"/>
    <n v="0"/>
    <n v="4.2119999999999997"/>
    <n v="-5.202"/>
    <n v="95.8"/>
    <n v="0.19500000000000001"/>
    <n v="0.24199999999999999"/>
    <n v="0"/>
    <n v="40.625"/>
    <m/>
    <m/>
    <m/>
    <m/>
    <n v="3331000"/>
    <n v="208.5"/>
    <n v="40.6"/>
    <s v=""/>
    <s v=""/>
    <s v=""/>
  </r>
  <r>
    <d v="2024-11-28T00:00:00"/>
    <x v="332"/>
    <n v="1100"/>
    <d v="1902-04-20T11:00:00"/>
    <m/>
    <n v="48.295999999999999"/>
    <n v="0"/>
    <n v="0"/>
    <n v="4.2119999999999997"/>
    <n v="-3.0649999999999999"/>
    <n v="97.3"/>
    <n v="0.19500000000000001"/>
    <n v="0.24199999999999999"/>
    <n v="0"/>
    <n v="59.375"/>
    <m/>
    <m/>
    <m/>
    <m/>
    <n v="3331100"/>
    <n v="285.5"/>
    <n v="59.4"/>
    <s v=""/>
    <s v=""/>
    <s v=""/>
  </r>
  <r>
    <d v="2024-11-28T00:00:00"/>
    <x v="332"/>
    <n v="1200"/>
    <d v="1902-04-20T12:00:00"/>
    <m/>
    <n v="48.295999999999999"/>
    <n v="0"/>
    <n v="0"/>
    <n v="4.2119999999999997"/>
    <n v="-2.4500000000000002"/>
    <n v="98.8"/>
    <n v="0.19500000000000001"/>
    <n v="0.24199999999999999"/>
    <n v="0"/>
    <n v="50.625"/>
    <m/>
    <m/>
    <m/>
    <m/>
    <n v="3331200"/>
    <n v="316.3"/>
    <n v="50.6"/>
    <s v=""/>
    <s v=""/>
    <s v=""/>
  </r>
  <r>
    <d v="2024-11-28T00:00:00"/>
    <x v="332"/>
    <n v="1300"/>
    <d v="1902-04-20T13:00:00"/>
    <m/>
    <n v="48.764000000000003"/>
    <n v="0"/>
    <n v="0"/>
    <n v="4.2119999999999997"/>
    <n v="-4.4690000000000003"/>
    <n v="99.2"/>
    <n v="0.19500000000000001"/>
    <n v="0.24199999999999999"/>
    <n v="0"/>
    <n v="40.625"/>
    <m/>
    <m/>
    <m/>
    <m/>
    <n v="3331300"/>
    <n v="296.8"/>
    <n v="40.6"/>
    <s v=""/>
    <s v=""/>
    <s v=""/>
  </r>
  <r>
    <d v="2024-11-28T00:00:00"/>
    <x v="332"/>
    <n v="1400"/>
    <d v="1902-04-20T14:00:00"/>
    <m/>
    <n v="48.646999999999998"/>
    <n v="0"/>
    <n v="0"/>
    <n v="4.2119999999999997"/>
    <n v="-4.6509999999999998"/>
    <n v="98.5"/>
    <n v="0.19600000000000001"/>
    <n v="0.24199999999999999"/>
    <n v="0"/>
    <n v="35.625"/>
    <m/>
    <m/>
    <m/>
    <m/>
    <n v="3331400"/>
    <n v="229.8"/>
    <n v="35.6"/>
    <s v=""/>
    <s v=""/>
    <s v=""/>
  </r>
  <r>
    <d v="2024-11-28T00:00:00"/>
    <x v="332"/>
    <n v="1500"/>
    <d v="1902-04-20T15:00:00"/>
    <m/>
    <n v="48.061999999999998"/>
    <n v="0"/>
    <n v="0"/>
    <n v="4.2119999999999997"/>
    <n v="-6.0730000000000004"/>
    <n v="98.1"/>
    <n v="0.19500000000000001"/>
    <n v="0.24199999999999999"/>
    <n v="0"/>
    <n v="19.375"/>
    <m/>
    <m/>
    <m/>
    <m/>
    <n v="3331500"/>
    <n v="125.5"/>
    <n v="19.399999999999999"/>
    <s v=""/>
    <s v=""/>
    <s v=""/>
  </r>
  <r>
    <d v="2024-11-28T00:00:00"/>
    <x v="332"/>
    <n v="1600"/>
    <d v="1902-04-20T16:00:00"/>
    <m/>
    <n v="47.36"/>
    <n v="0"/>
    <n v="0"/>
    <n v="4.2119999999999997"/>
    <n v="-7.4450000000000003"/>
    <n v="97.5"/>
    <n v="0.19500000000000001"/>
    <n v="0.24199999999999999"/>
    <n v="0"/>
    <n v="4.375"/>
    <m/>
    <m/>
    <m/>
    <m/>
    <n v="3331600"/>
    <n v="19.2"/>
    <n v="4.4000000000000004"/>
    <s v=""/>
    <s v=""/>
    <s v=""/>
  </r>
  <r>
    <d v="2024-11-28T00:00:00"/>
    <x v="332"/>
    <n v="1700"/>
    <d v="1902-04-20T17:00:00"/>
    <m/>
    <n v="49.115000000000002"/>
    <n v="0"/>
    <n v="0"/>
    <n v="4.2119999999999997"/>
    <n v="-8.7639999999999993"/>
    <n v="96.8"/>
    <n v="0.19500000000000001"/>
    <n v="0.24199999999999999"/>
    <n v="0"/>
    <n v="0.625"/>
    <m/>
    <m/>
    <m/>
    <m/>
    <n v="3331700"/>
    <n v="0"/>
    <n v="0"/>
    <s v=""/>
    <s v=""/>
    <s v=""/>
  </r>
  <r>
    <d v="2024-11-28T00:00:00"/>
    <x v="332"/>
    <n v="1800"/>
    <d v="1902-04-20T18:00:00"/>
    <m/>
    <n v="48.646999999999998"/>
    <n v="0"/>
    <n v="0"/>
    <n v="4.2119999999999997"/>
    <n v="-9.3710000000000004"/>
    <n v="95.9"/>
    <n v="0.19500000000000001"/>
    <n v="0.24199999999999999"/>
    <n v="0"/>
    <n v="0.625"/>
    <m/>
    <m/>
    <m/>
    <m/>
    <n v="3331800"/>
    <n v="0"/>
    <n v="0"/>
    <s v=""/>
    <s v=""/>
    <s v=""/>
  </r>
  <r>
    <d v="2024-11-28T00:00:00"/>
    <x v="332"/>
    <n v="1900"/>
    <d v="1902-04-20T19:00:00"/>
    <m/>
    <n v="46.540999999999997"/>
    <n v="0"/>
    <n v="0"/>
    <n v="4.2119999999999997"/>
    <n v="-10.023"/>
    <n v="95.5"/>
    <n v="0.19500000000000001"/>
    <n v="0.24199999999999999"/>
    <n v="0"/>
    <n v="0.625"/>
    <m/>
    <m/>
    <m/>
    <m/>
    <n v="3331900"/>
    <n v="0"/>
    <n v="0"/>
    <s v=""/>
    <s v=""/>
    <s v=""/>
  </r>
  <r>
    <d v="2024-11-28T00:00:00"/>
    <x v="332"/>
    <n v="2000"/>
    <d v="1902-04-20T20:00:00"/>
    <m/>
    <n v="47.009"/>
    <n v="0"/>
    <n v="0"/>
    <n v="4.2119999999999997"/>
    <n v="-10.686"/>
    <n v="95"/>
    <n v="0.19500000000000001"/>
    <n v="0.24199999999999999"/>
    <n v="0"/>
    <n v="0.625"/>
    <m/>
    <m/>
    <m/>
    <m/>
    <n v="3332000"/>
    <n v="0"/>
    <n v="0"/>
    <s v=""/>
    <s v=""/>
    <s v=""/>
  </r>
  <r>
    <d v="2024-11-28T00:00:00"/>
    <x v="332"/>
    <n v="2100"/>
    <d v="1902-04-20T21:00:00"/>
    <m/>
    <n v="47.594000000000001"/>
    <n v="0"/>
    <n v="0"/>
    <n v="4.2119999999999997"/>
    <n v="-11.433"/>
    <n v="94.6"/>
    <n v="0.19400000000000001"/>
    <n v="0.24199999999999999"/>
    <n v="0"/>
    <n v="0.625"/>
    <m/>
    <m/>
    <m/>
    <m/>
    <n v="3332100"/>
    <n v="0"/>
    <n v="0"/>
    <s v=""/>
    <s v=""/>
    <s v=""/>
  </r>
  <r>
    <d v="2024-11-28T00:00:00"/>
    <x v="332"/>
    <n v="2200"/>
    <d v="1902-04-20T22:00:00"/>
    <m/>
    <n v="47.945"/>
    <n v="0"/>
    <n v="0"/>
    <n v="4.2119999999999997"/>
    <n v="-11.29"/>
    <n v="94.3"/>
    <n v="0.19400000000000001"/>
    <n v="0.24199999999999999"/>
    <n v="0"/>
    <n v="0.625"/>
    <m/>
    <m/>
    <m/>
    <m/>
    <n v="3332200"/>
    <n v="0"/>
    <n v="0"/>
    <s v=""/>
    <s v=""/>
    <s v=""/>
  </r>
  <r>
    <d v="2024-11-28T00:00:00"/>
    <x v="332"/>
    <n v="2300"/>
    <d v="1902-04-20T23:00:00"/>
    <m/>
    <n v="47.594000000000001"/>
    <n v="0"/>
    <n v="0"/>
    <n v="4.2119999999999997"/>
    <n v="-10.510999999999999"/>
    <n v="94.6"/>
    <n v="0.19500000000000001"/>
    <n v="0.24199999999999999"/>
    <n v="0"/>
    <n v="0.625"/>
    <m/>
    <m/>
    <m/>
    <m/>
    <n v="3332300"/>
    <n v="0"/>
    <n v="0"/>
    <s v=""/>
    <s v=""/>
    <s v=""/>
  </r>
  <r>
    <d v="2024-11-28T00:00:00"/>
    <x v="332"/>
    <n v="2400"/>
    <d v="1902-04-21T00:00:00"/>
    <m/>
    <n v="47.828000000000003"/>
    <n v="0"/>
    <n v="0"/>
    <n v="4.2119999999999997"/>
    <n v="-10.792"/>
    <n v="94.7"/>
    <n v="0.19400000000000001"/>
    <n v="0.24299999999999999"/>
    <n v="0"/>
    <n v="0.625"/>
    <m/>
    <m/>
    <m/>
    <m/>
    <n v="3332400"/>
    <n v="0"/>
    <n v="0"/>
    <n v="0.19400000000000001"/>
    <n v="0.24299999999999999"/>
    <n v="0.47799999999999998"/>
  </r>
  <r>
    <d v="2024-11-29T00:00:00"/>
    <x v="333"/>
    <n v="100"/>
    <d v="1902-04-21T01:00:00"/>
    <m/>
    <n v="49.115000000000002"/>
    <n v="0"/>
    <n v="0"/>
    <n v="4.2119999999999997"/>
    <n v="-10.968999999999999"/>
    <n v="94.6"/>
    <n v="0.19400000000000001"/>
    <n v="0.24199999999999999"/>
    <n v="0"/>
    <n v="0.625"/>
    <m/>
    <m/>
    <m/>
    <m/>
    <n v="3340100"/>
    <n v="0"/>
    <n v="0"/>
    <s v=""/>
    <s v=""/>
    <s v=""/>
  </r>
  <r>
    <d v="2024-11-29T00:00:00"/>
    <x v="333"/>
    <n v="200"/>
    <d v="1902-04-21T02:00:00"/>
    <m/>
    <n v="48.764000000000003"/>
    <n v="0"/>
    <n v="0"/>
    <n v="4.2119999999999997"/>
    <n v="-11.757999999999999"/>
    <n v="94.3"/>
    <n v="0.19500000000000001"/>
    <n v="0.24199999999999999"/>
    <n v="0"/>
    <n v="0.625"/>
    <m/>
    <m/>
    <m/>
    <m/>
    <n v="3340200"/>
    <n v="0"/>
    <n v="0"/>
    <s v=""/>
    <s v=""/>
    <s v=""/>
  </r>
  <r>
    <d v="2024-11-29T00:00:00"/>
    <x v="333"/>
    <n v="300"/>
    <d v="1902-04-21T03:00:00"/>
    <m/>
    <n v="49.7"/>
    <n v="0"/>
    <n v="0"/>
    <n v="4.2119999999999997"/>
    <n v="-10.722"/>
    <n v="93.9"/>
    <n v="0.19400000000000001"/>
    <n v="0.24199999999999999"/>
    <n v="0"/>
    <n v="0.625"/>
    <m/>
    <m/>
    <m/>
    <m/>
    <n v="3340300"/>
    <n v="0"/>
    <n v="0"/>
    <s v=""/>
    <s v=""/>
    <s v=""/>
  </r>
  <r>
    <d v="2024-11-29T00:00:00"/>
    <x v="333"/>
    <n v="400"/>
    <d v="1902-04-21T04:00:00"/>
    <m/>
    <n v="49.115000000000002"/>
    <n v="0"/>
    <n v="0"/>
    <n v="4.2119999999999997"/>
    <n v="-9.5079999999999991"/>
    <n v="94.5"/>
    <n v="0.19500000000000001"/>
    <n v="0.24299999999999999"/>
    <n v="0"/>
    <n v="0.625"/>
    <m/>
    <m/>
    <m/>
    <m/>
    <n v="3340400"/>
    <n v="0"/>
    <n v="0"/>
    <s v=""/>
    <s v=""/>
    <s v=""/>
  </r>
  <r>
    <d v="2024-11-29T00:00:00"/>
    <x v="333"/>
    <n v="500"/>
    <d v="1902-04-21T05:00:00"/>
    <m/>
    <n v="49.231999999999999"/>
    <n v="0"/>
    <n v="0"/>
    <n v="4.2119999999999997"/>
    <n v="-9.9190000000000005"/>
    <n v="95"/>
    <n v="0.19400000000000001"/>
    <n v="0.24199999999999999"/>
    <n v="0"/>
    <n v="0.625"/>
    <m/>
    <m/>
    <m/>
    <m/>
    <n v="3340500"/>
    <n v="0"/>
    <n v="0"/>
    <s v=""/>
    <s v=""/>
    <s v=""/>
  </r>
  <r>
    <d v="2024-11-29T00:00:00"/>
    <x v="333"/>
    <n v="600"/>
    <d v="1902-04-21T06:00:00"/>
    <m/>
    <n v="48.53"/>
    <n v="0"/>
    <n v="0"/>
    <n v="4.2119999999999997"/>
    <n v="-10.686"/>
    <n v="95.1"/>
    <n v="0.19500000000000001"/>
    <n v="0.24199999999999999"/>
    <n v="0"/>
    <n v="0.625"/>
    <m/>
    <m/>
    <m/>
    <m/>
    <n v="3340600"/>
    <n v="0"/>
    <n v="0"/>
    <s v=""/>
    <s v=""/>
    <s v=""/>
  </r>
  <r>
    <d v="2024-11-29T00:00:00"/>
    <x v="333"/>
    <n v="700"/>
    <d v="1902-04-21T07:00:00"/>
    <m/>
    <n v="49.231999999999999"/>
    <n v="0"/>
    <n v="0"/>
    <n v="4.2119999999999997"/>
    <n v="-10.968999999999999"/>
    <n v="94.8"/>
    <n v="0.19500000000000001"/>
    <n v="0.24299999999999999"/>
    <n v="0"/>
    <n v="0.625"/>
    <m/>
    <m/>
    <m/>
    <m/>
    <n v="3340700"/>
    <n v="0"/>
    <n v="0"/>
    <s v=""/>
    <s v=""/>
    <s v=""/>
  </r>
  <r>
    <d v="2024-11-29T00:00:00"/>
    <x v="333"/>
    <n v="800"/>
    <d v="1902-04-21T08:00:00"/>
    <m/>
    <n v="48.412999999999997"/>
    <n v="0"/>
    <n v="0"/>
    <n v="4.2119999999999997"/>
    <n v="-11.613"/>
    <n v="94.2"/>
    <n v="0.19500000000000001"/>
    <n v="0.24299999999999999"/>
    <n v="0"/>
    <n v="1.875"/>
    <m/>
    <m/>
    <m/>
    <m/>
    <n v="3340800"/>
    <n v="5.7"/>
    <n v="1.9"/>
    <s v=""/>
    <s v=""/>
    <s v=""/>
  </r>
  <r>
    <d v="2024-11-29T00:00:00"/>
    <x v="333"/>
    <n v="900"/>
    <d v="1902-04-21T09:00:00"/>
    <m/>
    <n v="48.764000000000003"/>
    <n v="0"/>
    <n v="0"/>
    <n v="4.2119999999999997"/>
    <n v="-7.7060000000000004"/>
    <n v="94.8"/>
    <n v="0.19400000000000001"/>
    <n v="0.24199999999999999"/>
    <n v="0"/>
    <n v="33.125"/>
    <m/>
    <m/>
    <m/>
    <m/>
    <n v="3340900"/>
    <n v="95.8"/>
    <n v="33.1"/>
    <s v=""/>
    <s v=""/>
    <s v=""/>
  </r>
  <r>
    <d v="2024-11-29T00:00:00"/>
    <x v="333"/>
    <n v="1000"/>
    <d v="1902-04-21T10:00:00"/>
    <m/>
    <n v="48.881"/>
    <n v="0"/>
    <n v="0"/>
    <n v="4.2119999999999997"/>
    <n v="-6.5469999999999997"/>
    <n v="96.4"/>
    <n v="0.19500000000000001"/>
    <n v="0.24299999999999999"/>
    <n v="0"/>
    <n v="30.625"/>
    <m/>
    <m/>
    <m/>
    <m/>
    <n v="3341000"/>
    <n v="205.3"/>
    <n v="30.6"/>
    <s v=""/>
    <s v=""/>
    <s v=""/>
  </r>
  <r>
    <d v="2024-11-29T00:00:00"/>
    <x v="333"/>
    <n v="1100"/>
    <d v="1902-04-21T11:00:00"/>
    <m/>
    <n v="48.412999999999997"/>
    <n v="0"/>
    <n v="0"/>
    <n v="4.2119999999999997"/>
    <n v="-5.5419999999999998"/>
    <n v="96.9"/>
    <n v="0.19500000000000001"/>
    <n v="0.24199999999999999"/>
    <n v="0"/>
    <n v="45.625"/>
    <m/>
    <m/>
    <m/>
    <m/>
    <n v="3341100"/>
    <n v="282.5"/>
    <n v="45.6"/>
    <s v=""/>
    <s v=""/>
    <s v=""/>
  </r>
  <r>
    <d v="2024-11-29T00:00:00"/>
    <x v="333"/>
    <n v="1200"/>
    <d v="1902-04-21T12:00:00"/>
    <m/>
    <n v="48.295999999999999"/>
    <n v="0"/>
    <n v="0"/>
    <n v="4.2119999999999997"/>
    <n v="-5.4180000000000001"/>
    <n v="97.1"/>
    <n v="0.19500000000000001"/>
    <n v="0.24299999999999999"/>
    <n v="0"/>
    <n v="44.375"/>
    <m/>
    <m/>
    <m/>
    <m/>
    <n v="3341200"/>
    <n v="313.5"/>
    <n v="44.4"/>
    <s v=""/>
    <s v=""/>
    <s v=""/>
  </r>
  <r>
    <d v="2024-11-29T00:00:00"/>
    <x v="333"/>
    <n v="1300"/>
    <d v="1902-04-21T13:00:00"/>
    <m/>
    <n v="48.295999999999999"/>
    <n v="0"/>
    <n v="0"/>
    <n v="4.2119999999999997"/>
    <n v="-4.8040000000000003"/>
    <n v="97.4"/>
    <n v="0.19400000000000001"/>
    <n v="0.24299999999999999"/>
    <n v="0"/>
    <n v="43.125"/>
    <m/>
    <m/>
    <m/>
    <m/>
    <n v="3341300"/>
    <n v="294.5"/>
    <n v="43.1"/>
    <s v=""/>
    <s v=""/>
    <s v=""/>
  </r>
  <r>
    <d v="2024-11-29T00:00:00"/>
    <x v="333"/>
    <n v="1400"/>
    <d v="1902-04-21T14:00:00"/>
    <m/>
    <n v="47.594000000000001"/>
    <n v="0"/>
    <n v="0"/>
    <n v="4.2119999999999997"/>
    <n v="-4.1059999999999999"/>
    <n v="97.7"/>
    <n v="0.19400000000000001"/>
    <n v="0.24299999999999999"/>
    <n v="0"/>
    <n v="86.875"/>
    <m/>
    <m/>
    <m/>
    <m/>
    <n v="3341400"/>
    <n v="227.5"/>
    <n v="86.9"/>
    <s v=""/>
    <s v=""/>
    <s v=""/>
  </r>
  <r>
    <d v="2024-11-29T00:00:00"/>
    <x v="333"/>
    <n v="1500"/>
    <d v="1902-04-21T15:00:00"/>
    <m/>
    <n v="48.53"/>
    <n v="0"/>
    <n v="0"/>
    <n v="4.2119999999999997"/>
    <n v="-5.3879999999999999"/>
    <n v="97.6"/>
    <n v="0.19400000000000001"/>
    <n v="0.24299999999999999"/>
    <n v="0"/>
    <n v="34.375"/>
    <m/>
    <m/>
    <m/>
    <m/>
    <n v="3341500"/>
    <n v="123.7"/>
    <n v="34.4"/>
    <s v=""/>
    <s v=""/>
    <s v=""/>
  </r>
  <r>
    <d v="2024-11-29T00:00:00"/>
    <x v="333"/>
    <n v="1600"/>
    <d v="1902-04-21T16:00:00"/>
    <m/>
    <n v="48.412999999999997"/>
    <n v="0"/>
    <n v="0"/>
    <n v="4.2119999999999997"/>
    <n v="-5.6980000000000004"/>
    <n v="97.7"/>
    <n v="0.19500000000000001"/>
    <n v="0.24299999999999999"/>
    <n v="0"/>
    <n v="3.125"/>
    <m/>
    <m/>
    <m/>
    <m/>
    <n v="3341600"/>
    <n v="18.2"/>
    <n v="3.1"/>
    <s v=""/>
    <s v=""/>
    <s v=""/>
  </r>
  <r>
    <d v="2024-11-29T00:00:00"/>
    <x v="333"/>
    <n v="1700"/>
    <d v="1902-04-21T17:00:00"/>
    <m/>
    <n v="48.179000000000002"/>
    <n v="0"/>
    <n v="0"/>
    <n v="4.2119999999999997"/>
    <n v="-5.9480000000000004"/>
    <n v="97.6"/>
    <n v="0.19400000000000001"/>
    <n v="0.24199999999999999"/>
    <n v="0"/>
    <n v="0.625"/>
    <m/>
    <m/>
    <m/>
    <m/>
    <n v="3341700"/>
    <n v="0"/>
    <n v="0"/>
    <s v=""/>
    <s v=""/>
    <s v=""/>
  </r>
  <r>
    <d v="2024-11-29T00:00:00"/>
    <x v="333"/>
    <n v="1800"/>
    <d v="1902-04-21T18:00:00"/>
    <m/>
    <n v="48.179000000000002"/>
    <n v="0"/>
    <n v="0"/>
    <n v="4.2119999999999997"/>
    <n v="-6.2619999999999996"/>
    <n v="97.5"/>
    <n v="0.19400000000000001"/>
    <n v="0.24199999999999999"/>
    <n v="0"/>
    <n v="0.625"/>
    <m/>
    <m/>
    <m/>
    <m/>
    <n v="3341800"/>
    <n v="0"/>
    <n v="0"/>
    <s v=""/>
    <s v=""/>
    <s v=""/>
  </r>
  <r>
    <d v="2024-11-29T00:00:00"/>
    <x v="333"/>
    <n v="1900"/>
    <d v="1902-04-21T19:00:00"/>
    <m/>
    <n v="48.179000000000002"/>
    <n v="0"/>
    <n v="0"/>
    <n v="4.2119999999999997"/>
    <n v="-6.7380000000000004"/>
    <n v="97.4"/>
    <n v="0.19500000000000001"/>
    <n v="0.24299999999999999"/>
    <n v="0"/>
    <n v="0.625"/>
    <m/>
    <m/>
    <m/>
    <m/>
    <n v="3341900"/>
    <n v="0"/>
    <n v="0"/>
    <s v=""/>
    <s v=""/>
    <s v=""/>
  </r>
  <r>
    <d v="2024-11-29T00:00:00"/>
    <x v="333"/>
    <n v="2000"/>
    <d v="1902-04-21T20:00:00"/>
    <m/>
    <n v="48.061999999999998"/>
    <n v="0"/>
    <n v="0"/>
    <n v="4.2119999999999997"/>
    <n v="-6.9939999999999998"/>
    <n v="97"/>
    <n v="0.19400000000000001"/>
    <n v="0.24299999999999999"/>
    <n v="0"/>
    <n v="0.625"/>
    <m/>
    <m/>
    <m/>
    <m/>
    <n v="3342000"/>
    <n v="0"/>
    <n v="0"/>
    <s v=""/>
    <s v=""/>
    <s v=""/>
  </r>
  <r>
    <d v="2024-11-29T00:00:00"/>
    <x v="333"/>
    <n v="2100"/>
    <d v="1902-04-21T21:00:00"/>
    <m/>
    <n v="48.061999999999998"/>
    <n v="0"/>
    <n v="0"/>
    <n v="4.2119999999999997"/>
    <n v="-6.452"/>
    <n v="97.1"/>
    <n v="0.19400000000000001"/>
    <n v="0.24299999999999999"/>
    <n v="0"/>
    <n v="0.625"/>
    <m/>
    <m/>
    <m/>
    <m/>
    <n v="3342100"/>
    <n v="0"/>
    <n v="0"/>
    <s v=""/>
    <s v=""/>
    <s v=""/>
  </r>
  <r>
    <d v="2024-11-29T00:00:00"/>
    <x v="333"/>
    <n v="2200"/>
    <d v="1902-04-21T22:00:00"/>
    <m/>
    <n v="47.945"/>
    <n v="0"/>
    <n v="0"/>
    <n v="4.2119999999999997"/>
    <n v="-6.452"/>
    <n v="97.1"/>
    <n v="0.19400000000000001"/>
    <n v="0.24299999999999999"/>
    <n v="0"/>
    <n v="0.625"/>
    <m/>
    <m/>
    <m/>
    <m/>
    <n v="3342200"/>
    <n v="0"/>
    <n v="0"/>
    <s v=""/>
    <s v=""/>
    <s v=""/>
  </r>
  <r>
    <d v="2024-11-29T00:00:00"/>
    <x v="333"/>
    <n v="2300"/>
    <d v="1902-04-21T23:00:00"/>
    <m/>
    <n v="48.53"/>
    <n v="0"/>
    <n v="0"/>
    <n v="4.2119999999999997"/>
    <n v="-6.1680000000000001"/>
    <n v="97.2"/>
    <n v="0.19400000000000001"/>
    <n v="0.24299999999999999"/>
    <n v="0"/>
    <n v="0.625"/>
    <m/>
    <m/>
    <m/>
    <m/>
    <n v="3342300"/>
    <n v="0"/>
    <n v="0"/>
    <s v=""/>
    <s v=""/>
    <s v=""/>
  </r>
  <r>
    <d v="2024-11-29T00:00:00"/>
    <x v="333"/>
    <n v="2400"/>
    <d v="1902-04-22T00:00:00"/>
    <m/>
    <n v="49.582999999999998"/>
    <n v="0"/>
    <n v="0"/>
    <n v="4.2119999999999997"/>
    <n v="-5.8540000000000001"/>
    <n v="97.5"/>
    <n v="0.19500000000000001"/>
    <n v="0.24299999999999999"/>
    <n v="0"/>
    <n v="0.625"/>
    <m/>
    <m/>
    <m/>
    <m/>
    <n v="3342400"/>
    <n v="0"/>
    <n v="0"/>
    <n v="0.19500000000000001"/>
    <n v="0.24299999999999999"/>
    <n v="0.496"/>
  </r>
  <r>
    <d v="2024-11-30T00:00:00"/>
    <x v="334"/>
    <n v="100"/>
    <d v="1902-04-22T01:00:00"/>
    <m/>
    <n v="48.646999999999998"/>
    <n v="0"/>
    <n v="0"/>
    <n v="4.2119999999999997"/>
    <n v="-5.8540000000000001"/>
    <n v="97.6"/>
    <n v="0.19500000000000001"/>
    <n v="0.24299999999999999"/>
    <n v="0"/>
    <n v="0.625"/>
    <m/>
    <m/>
    <m/>
    <m/>
    <n v="3350100"/>
    <n v="0"/>
    <n v="0"/>
    <s v=""/>
    <s v=""/>
    <s v=""/>
  </r>
  <r>
    <d v="2024-11-30T00:00:00"/>
    <x v="334"/>
    <n v="200"/>
    <d v="1902-04-22T02:00:00"/>
    <m/>
    <n v="49.466000000000001"/>
    <n v="0"/>
    <n v="0"/>
    <n v="4.2119999999999997"/>
    <n v="-5.5739999999999998"/>
    <n v="97.7"/>
    <n v="0.19400000000000001"/>
    <n v="0.24199999999999999"/>
    <n v="0"/>
    <n v="0.625"/>
    <m/>
    <m/>
    <m/>
    <m/>
    <n v="3350200"/>
    <n v="0"/>
    <n v="0"/>
    <s v=""/>
    <s v=""/>
    <s v=""/>
  </r>
  <r>
    <d v="2024-11-30T00:00:00"/>
    <x v="334"/>
    <n v="300"/>
    <d v="1902-04-22T03:00:00"/>
    <m/>
    <n v="64.441999999999993"/>
    <n v="0"/>
    <n v="0"/>
    <n v="4.2119999999999997"/>
    <n v="-5.76"/>
    <n v="97.7"/>
    <n v="0.19400000000000001"/>
    <n v="0.24199999999999999"/>
    <n v="0"/>
    <n v="0.625"/>
    <m/>
    <m/>
    <m/>
    <m/>
    <n v="3350300"/>
    <n v="0"/>
    <n v="0"/>
    <s v=""/>
    <s v=""/>
    <s v=""/>
  </r>
  <r>
    <d v="2024-11-30T00:00:00"/>
    <x v="334"/>
    <n v="400"/>
    <d v="1902-04-22T04:00:00"/>
    <m/>
    <n v="79.534000000000006"/>
    <n v="0"/>
    <n v="0"/>
    <n v="4.2119999999999997"/>
    <n v="-5.5110000000000001"/>
    <n v="97.8"/>
    <n v="0.19400000000000001"/>
    <n v="0.24199999999999999"/>
    <n v="0"/>
    <n v="0.625"/>
    <m/>
    <m/>
    <m/>
    <m/>
    <n v="3350400"/>
    <n v="0"/>
    <n v="0"/>
    <s v=""/>
    <s v=""/>
    <s v=""/>
  </r>
  <r>
    <d v="2024-11-30T00:00:00"/>
    <x v="334"/>
    <n v="500"/>
    <d v="1902-04-22T05:00:00"/>
    <m/>
    <n v="94.626000000000005"/>
    <n v="0"/>
    <n v="0"/>
    <n v="4.2119999999999997"/>
    <n v="-6.3879999999999999"/>
    <n v="97.6"/>
    <n v="0.19500000000000001"/>
    <n v="0.24199999999999999"/>
    <n v="0"/>
    <n v="0.625"/>
    <m/>
    <m/>
    <m/>
    <m/>
    <n v="3350500"/>
    <n v="0"/>
    <n v="0"/>
    <s v=""/>
    <s v=""/>
    <s v=""/>
  </r>
  <r>
    <d v="2024-11-30T00:00:00"/>
    <x v="334"/>
    <n v="600"/>
    <d v="1902-04-22T06:00:00"/>
    <m/>
    <n v="79.534000000000006"/>
    <n v="0"/>
    <n v="0"/>
    <n v="4.2119999999999997"/>
    <n v="-6.7060000000000004"/>
    <n v="97.4"/>
    <n v="0.19400000000000001"/>
    <n v="0.24199999999999999"/>
    <n v="0"/>
    <n v="0.625"/>
    <m/>
    <m/>
    <m/>
    <m/>
    <n v="3350600"/>
    <n v="0"/>
    <n v="0"/>
    <s v=""/>
    <s v=""/>
    <s v=""/>
  </r>
  <r>
    <d v="2024-11-30T00:00:00"/>
    <x v="334"/>
    <n v="700"/>
    <d v="1902-04-22T07:00:00"/>
    <m/>
    <n v="64.441999999999993"/>
    <n v="0"/>
    <n v="0"/>
    <n v="4.2119999999999997"/>
    <n v="-6.7060000000000004"/>
    <n v="97.3"/>
    <n v="0.19400000000000001"/>
    <n v="0.24199999999999999"/>
    <n v="0"/>
    <n v="0.625"/>
    <m/>
    <m/>
    <m/>
    <m/>
    <n v="3350700"/>
    <n v="0"/>
    <n v="0"/>
    <s v=""/>
    <s v=""/>
    <s v=""/>
  </r>
  <r>
    <d v="2024-11-30T00:00:00"/>
    <x v="334"/>
    <n v="800"/>
    <d v="1902-04-22T08:00:00"/>
    <m/>
    <n v="52.508000000000003"/>
    <n v="0"/>
    <n v="0"/>
    <n v="4.2119999999999997"/>
    <n v="-6.5789999999999997"/>
    <n v="97.4"/>
    <n v="0.19400000000000001"/>
    <n v="0.24299999999999999"/>
    <n v="0"/>
    <n v="0.625"/>
    <m/>
    <m/>
    <m/>
    <m/>
    <n v="3350800"/>
    <n v="5.2"/>
    <n v="0"/>
    <s v=""/>
    <s v=""/>
    <s v=""/>
  </r>
  <r>
    <d v="2024-11-30T00:00:00"/>
    <x v="334"/>
    <n v="900"/>
    <d v="1902-04-22T09:00:00"/>
    <m/>
    <n v="52.625"/>
    <n v="0"/>
    <n v="0"/>
    <n v="4.2119999999999997"/>
    <n v="-5.6980000000000004"/>
    <n v="97.4"/>
    <n v="0.19400000000000001"/>
    <n v="0.24299999999999999"/>
    <n v="0"/>
    <n v="13.125"/>
    <m/>
    <m/>
    <m/>
    <m/>
    <n v="3350900"/>
    <n v="92.8"/>
    <n v="13.1"/>
    <s v=""/>
    <s v=""/>
    <s v=""/>
  </r>
  <r>
    <d v="2024-11-30T00:00:00"/>
    <x v="334"/>
    <n v="1000"/>
    <d v="1902-04-22T10:00:00"/>
    <m/>
    <n v="52.274000000000001"/>
    <n v="0"/>
    <n v="0"/>
    <n v="4.2119999999999997"/>
    <n v="-4.6509999999999998"/>
    <n v="97.5"/>
    <n v="0.19400000000000001"/>
    <n v="0.24299999999999999"/>
    <n v="0"/>
    <n v="29.375"/>
    <m/>
    <m/>
    <m/>
    <m/>
    <n v="3351000"/>
    <n v="202.3"/>
    <n v="29.4"/>
    <s v=""/>
    <s v=""/>
    <s v=""/>
  </r>
  <r>
    <d v="2024-11-30T00:00:00"/>
    <x v="334"/>
    <n v="1100"/>
    <d v="1902-04-22T11:00:00"/>
    <m/>
    <n v="51.805999999999997"/>
    <n v="0"/>
    <n v="0"/>
    <n v="4.2119999999999997"/>
    <n v="-3.6269999999999998"/>
    <n v="97.6"/>
    <n v="0.19500000000000001"/>
    <n v="0.24299999999999999"/>
    <n v="0"/>
    <n v="60.625"/>
    <m/>
    <m/>
    <m/>
    <m/>
    <n v="3351100"/>
    <n v="279.7"/>
    <n v="60.6"/>
    <s v=""/>
    <s v=""/>
    <s v=""/>
  </r>
  <r>
    <d v="2024-11-30T00:00:00"/>
    <x v="334"/>
    <n v="1200"/>
    <d v="1902-04-22T12:00:00"/>
    <m/>
    <n v="51.454999999999998"/>
    <n v="0"/>
    <n v="0"/>
    <n v="4.2119999999999997"/>
    <n v="-2.8879999999999999"/>
    <n v="97.7"/>
    <n v="0.19400000000000001"/>
    <n v="0.24199999999999999"/>
    <n v="0"/>
    <n v="65.625"/>
    <m/>
    <m/>
    <m/>
    <m/>
    <n v="3351200"/>
    <n v="310.8"/>
    <n v="65.599999999999994"/>
    <s v=""/>
    <s v=""/>
    <s v=""/>
  </r>
  <r>
    <d v="2024-11-30T00:00:00"/>
    <x v="334"/>
    <n v="1300"/>
    <d v="1902-04-22T13:00:00"/>
    <m/>
    <n v="51.572000000000003"/>
    <n v="0"/>
    <n v="0"/>
    <n v="4.2119999999999997"/>
    <n v="-2.742"/>
    <n v="98"/>
    <n v="0.19500000000000001"/>
    <n v="0.24199999999999999"/>
    <n v="0"/>
    <n v="43.125"/>
    <m/>
    <m/>
    <m/>
    <m/>
    <n v="3351300"/>
    <n v="291.7"/>
    <n v="43.1"/>
    <s v=""/>
    <s v=""/>
    <s v=""/>
  </r>
  <r>
    <d v="2024-11-30T00:00:00"/>
    <x v="334"/>
    <n v="1400"/>
    <d v="1902-04-22T14:00:00"/>
    <m/>
    <n v="51.572000000000003"/>
    <n v="0"/>
    <n v="0"/>
    <n v="4.2119999999999997"/>
    <n v="-3.6869999999999998"/>
    <n v="98.5"/>
    <n v="0.19500000000000001"/>
    <n v="0.24199999999999999"/>
    <n v="0"/>
    <n v="21.875"/>
    <m/>
    <m/>
    <m/>
    <m/>
    <n v="3351400"/>
    <n v="225.5"/>
    <n v="21.9"/>
    <s v=""/>
    <s v=""/>
    <s v=""/>
  </r>
  <r>
    <d v="2024-11-30T00:00:00"/>
    <x v="334"/>
    <n v="1500"/>
    <d v="1902-04-22T15:00:00"/>
    <m/>
    <n v="51.572000000000003"/>
    <n v="0"/>
    <n v="0"/>
    <n v="4.2119999999999997"/>
    <n v="-3.36"/>
    <n v="98.6"/>
    <n v="0.19500000000000001"/>
    <n v="0.24199999999999999"/>
    <n v="0"/>
    <n v="18.125"/>
    <m/>
    <m/>
    <m/>
    <m/>
    <n v="3351500"/>
    <n v="122"/>
    <n v="18.100000000000001"/>
    <s v=""/>
    <s v=""/>
    <s v=""/>
  </r>
  <r>
    <d v="2024-11-30T00:00:00"/>
    <x v="334"/>
    <n v="1600"/>
    <d v="1902-04-22T16:00:00"/>
    <m/>
    <n v="51.805999999999997"/>
    <n v="0"/>
    <n v="0"/>
    <n v="4.2119999999999997"/>
    <n v="-4.2869999999999999"/>
    <n v="98.5"/>
    <n v="0.19400000000000001"/>
    <n v="0.24199999999999999"/>
    <n v="0"/>
    <n v="1.875"/>
    <m/>
    <m/>
    <m/>
    <m/>
    <n v="3351600"/>
    <n v="17.7"/>
    <n v="1.9"/>
    <s v=""/>
    <s v=""/>
    <s v=""/>
  </r>
  <r>
    <d v="2024-11-30T00:00:00"/>
    <x v="334"/>
    <n v="1700"/>
    <d v="1902-04-22T17:00:00"/>
    <m/>
    <n v="51.572000000000003"/>
    <n v="0"/>
    <n v="0"/>
    <n v="4.2119999999999997"/>
    <n v="-4.7729999999999997"/>
    <n v="98.4"/>
    <n v="0.19500000000000001"/>
    <n v="0.24199999999999999"/>
    <n v="0"/>
    <n v="0.625"/>
    <m/>
    <m/>
    <m/>
    <m/>
    <n v="3351700"/>
    <n v="0"/>
    <n v="0"/>
    <s v=""/>
    <s v=""/>
    <s v=""/>
  </r>
  <r>
    <d v="2024-11-30T00:00:00"/>
    <x v="334"/>
    <n v="1800"/>
    <d v="1902-04-22T18:00:00"/>
    <m/>
    <n v="51.572000000000003"/>
    <n v="0"/>
    <n v="0"/>
    <n v="4.2119999999999997"/>
    <n v="-4.6820000000000004"/>
    <n v="98.5"/>
    <n v="0.19400000000000001"/>
    <n v="0.24199999999999999"/>
    <n v="0"/>
    <n v="0.625"/>
    <m/>
    <m/>
    <m/>
    <m/>
    <n v="3351800"/>
    <n v="0"/>
    <n v="0"/>
    <s v=""/>
    <s v=""/>
    <s v=""/>
  </r>
  <r>
    <d v="2024-11-30T00:00:00"/>
    <x v="334"/>
    <n v="1900"/>
    <d v="1902-04-22T19:00:00"/>
    <m/>
    <n v="51.454999999999998"/>
    <n v="0"/>
    <n v="0"/>
    <n v="4.2119999999999997"/>
    <n v="-4.3780000000000001"/>
    <n v="98.5"/>
    <n v="0.19400000000000001"/>
    <n v="0.24299999999999999"/>
    <n v="0"/>
    <n v="0.625"/>
    <m/>
    <m/>
    <m/>
    <m/>
    <n v="3351900"/>
    <n v="0"/>
    <n v="0"/>
    <s v=""/>
    <s v=""/>
    <s v=""/>
  </r>
  <r>
    <d v="2024-11-30T00:00:00"/>
    <x v="334"/>
    <n v="2000"/>
    <d v="1902-04-22T20:00:00"/>
    <m/>
    <n v="51.220999999999997"/>
    <n v="0"/>
    <n v="0"/>
    <n v="4.2119999999999997"/>
    <n v="-4.7729999999999997"/>
    <n v="98.6"/>
    <n v="0.19500000000000001"/>
    <n v="0.24299999999999999"/>
    <n v="0"/>
    <n v="0.625"/>
    <m/>
    <m/>
    <m/>
    <m/>
    <n v="3352000"/>
    <n v="0"/>
    <n v="0"/>
    <s v=""/>
    <s v=""/>
    <s v=""/>
  </r>
  <r>
    <d v="2024-11-30T00:00:00"/>
    <x v="334"/>
    <n v="2100"/>
    <d v="1902-04-22T21:00:00"/>
    <m/>
    <n v="50.87"/>
    <n v="0"/>
    <n v="0"/>
    <n v="4.2119999999999997"/>
    <n v="-5.3259999999999996"/>
    <n v="98.4"/>
    <n v="0.19400000000000001"/>
    <n v="0.24199999999999999"/>
    <n v="0"/>
    <n v="0.625"/>
    <m/>
    <m/>
    <m/>
    <m/>
    <n v="3352100"/>
    <n v="0"/>
    <n v="0"/>
    <s v=""/>
    <s v=""/>
    <s v=""/>
  </r>
  <r>
    <d v="2024-11-30T00:00:00"/>
    <x v="334"/>
    <n v="2200"/>
    <d v="1902-04-22T22:00:00"/>
    <m/>
    <n v="50.987000000000002"/>
    <n v="0"/>
    <n v="0"/>
    <n v="4.2119999999999997"/>
    <n v="-5.6050000000000004"/>
    <n v="98.4"/>
    <n v="0.19400000000000001"/>
    <n v="0.24299999999999999"/>
    <n v="0"/>
    <n v="0.625"/>
    <m/>
    <m/>
    <m/>
    <m/>
    <n v="3352200"/>
    <n v="0"/>
    <n v="0"/>
    <s v=""/>
    <s v=""/>
    <s v=""/>
  </r>
  <r>
    <d v="2024-11-30T00:00:00"/>
    <x v="334"/>
    <n v="2300"/>
    <d v="1902-04-22T23:00:00"/>
    <m/>
    <n v="51.103999999999999"/>
    <n v="0"/>
    <n v="0"/>
    <n v="4.2119999999999997"/>
    <n v="-6.452"/>
    <n v="97.7"/>
    <n v="0.19400000000000001"/>
    <n v="0.24299999999999999"/>
    <n v="0"/>
    <n v="0.625"/>
    <m/>
    <m/>
    <m/>
    <m/>
    <n v="3352300"/>
    <n v="0"/>
    <n v="0"/>
    <s v=""/>
    <s v=""/>
    <s v=""/>
  </r>
  <r>
    <d v="2024-11-30T00:00:00"/>
    <x v="334"/>
    <n v="2400"/>
    <d v="1902-04-23T00:00:00"/>
    <m/>
    <n v="50.753"/>
    <n v="0"/>
    <n v="0"/>
    <n v="4.2119999999999997"/>
    <n v="-6.61"/>
    <n v="97.2"/>
    <n v="0.19400000000000001"/>
    <n v="0.24199999999999999"/>
    <n v="0"/>
    <n v="0.625"/>
    <m/>
    <m/>
    <m/>
    <m/>
    <n v="3352400"/>
    <n v="0"/>
    <n v="0"/>
    <n v="0.19400000000000001"/>
    <n v="0.24199999999999999"/>
    <n v="0.50800000000000001"/>
  </r>
  <r>
    <d v="2024-12-01T00:00:00"/>
    <x v="335"/>
    <n v="100"/>
    <d v="1902-04-23T01:00:00"/>
    <m/>
    <n v="50.284999999999997"/>
    <n v="0"/>
    <n v="0"/>
    <n v="4.2119999999999997"/>
    <n v="-7.3810000000000002"/>
    <n v="97.1"/>
    <n v="0.19400000000000001"/>
    <n v="0.24199999999999999"/>
    <n v="0"/>
    <n v="0.625"/>
    <m/>
    <m/>
    <m/>
    <m/>
    <n v="3360100"/>
    <n v="0"/>
    <n v="0"/>
    <s v=""/>
    <s v=""/>
    <s v=""/>
  </r>
  <r>
    <d v="2024-12-01T00:00:00"/>
    <x v="335"/>
    <n v="200"/>
    <d v="1902-04-23T02:00:00"/>
    <m/>
    <n v="50.402000000000001"/>
    <n v="0"/>
    <n v="0"/>
    <n v="4.2119999999999997"/>
    <n v="-7.8360000000000003"/>
    <n v="96.7"/>
    <n v="0.19500000000000001"/>
    <n v="0.24299999999999999"/>
    <n v="0"/>
    <n v="0.625"/>
    <m/>
    <m/>
    <m/>
    <m/>
    <n v="3360200"/>
    <n v="0"/>
    <n v="0"/>
    <s v=""/>
    <s v=""/>
    <s v=""/>
  </r>
  <r>
    <d v="2024-12-01T00:00:00"/>
    <x v="335"/>
    <n v="300"/>
    <d v="1902-04-23T03:00:00"/>
    <m/>
    <n v="49.466000000000001"/>
    <n v="0"/>
    <n v="0"/>
    <n v="4.2119999999999997"/>
    <n v="-7.64"/>
    <n v="96.5"/>
    <n v="0.19500000000000001"/>
    <n v="0.24199999999999999"/>
    <n v="0"/>
    <n v="0.625"/>
    <m/>
    <m/>
    <m/>
    <m/>
    <n v="3360300"/>
    <n v="0"/>
    <n v="0"/>
    <s v=""/>
    <s v=""/>
    <s v=""/>
  </r>
  <r>
    <d v="2024-12-01T00:00:00"/>
    <x v="335"/>
    <n v="400"/>
    <d v="1902-04-23T04:00:00"/>
    <m/>
    <n v="49.933999999999997"/>
    <n v="0"/>
    <n v="0"/>
    <n v="4.2119999999999997"/>
    <n v="-4.9870000000000001"/>
    <n v="97.6"/>
    <n v="0.19400000000000001"/>
    <n v="0.24299999999999999"/>
    <n v="0"/>
    <n v="0.625"/>
    <m/>
    <m/>
    <m/>
    <m/>
    <n v="3360400"/>
    <n v="0"/>
    <n v="0"/>
    <s v=""/>
    <s v=""/>
    <s v=""/>
  </r>
  <r>
    <d v="2024-12-01T00:00:00"/>
    <x v="335"/>
    <n v="500"/>
    <d v="1902-04-23T05:00:00"/>
    <m/>
    <n v="49.115000000000002"/>
    <n v="0"/>
    <n v="0"/>
    <n v="4.2119999999999997"/>
    <n v="-4.8949999999999996"/>
    <n v="98.1"/>
    <n v="0.19400000000000001"/>
    <n v="0.24199999999999999"/>
    <n v="0"/>
    <n v="0.625"/>
    <m/>
    <m/>
    <m/>
    <m/>
    <n v="3360500"/>
    <n v="0"/>
    <n v="0"/>
    <s v=""/>
    <s v=""/>
    <s v=""/>
  </r>
  <r>
    <d v="2024-12-01T00:00:00"/>
    <x v="335"/>
    <n v="600"/>
    <d v="1902-04-23T06:00:00"/>
    <m/>
    <n v="49.348999999999997"/>
    <n v="0"/>
    <n v="0"/>
    <n v="4.2119999999999997"/>
    <n v="-4.4080000000000004"/>
    <n v="98.4"/>
    <n v="0.19400000000000001"/>
    <n v="0.24299999999999999"/>
    <n v="0"/>
    <n v="0.625"/>
    <m/>
    <m/>
    <m/>
    <m/>
    <n v="3360600"/>
    <n v="0"/>
    <n v="0"/>
    <s v=""/>
    <s v=""/>
    <s v=""/>
  </r>
  <r>
    <d v="2024-12-01T00:00:00"/>
    <x v="335"/>
    <n v="700"/>
    <d v="1902-04-23T07:00:00"/>
    <m/>
    <n v="49.231999999999999"/>
    <n v="0"/>
    <n v="0"/>
    <n v="4.2119999999999997"/>
    <n v="-4.59"/>
    <n v="98.3"/>
    <n v="0.19400000000000001"/>
    <n v="0.24199999999999999"/>
    <n v="0"/>
    <n v="0.625"/>
    <m/>
    <m/>
    <m/>
    <m/>
    <n v="3360700"/>
    <n v="0"/>
    <n v="0"/>
    <s v=""/>
    <s v=""/>
    <s v=""/>
  </r>
  <r>
    <d v="2024-12-01T00:00:00"/>
    <x v="335"/>
    <n v="800"/>
    <d v="1902-04-23T08:00:00"/>
    <m/>
    <n v="49.466000000000001"/>
    <n v="0"/>
    <n v="0"/>
    <n v="4.2119999999999997"/>
    <n v="-4.8339999999999996"/>
    <n v="98.3"/>
    <n v="0.19500000000000001"/>
    <n v="0.24299999999999999"/>
    <n v="0"/>
    <n v="1.875"/>
    <m/>
    <m/>
    <m/>
    <m/>
    <n v="3360800"/>
    <n v="4.7"/>
    <n v="1.9"/>
    <s v=""/>
    <s v=""/>
    <s v=""/>
  </r>
  <r>
    <d v="2024-12-01T00:00:00"/>
    <x v="335"/>
    <n v="900"/>
    <d v="1902-04-23T09:00:00"/>
    <m/>
    <n v="48.997999999999998"/>
    <n v="0"/>
    <n v="0"/>
    <n v="4.2119999999999997"/>
    <n v="-2.7120000000000002"/>
    <n v="98.5"/>
    <n v="0.19400000000000001"/>
    <n v="0.24199999999999999"/>
    <n v="0"/>
    <n v="45.625"/>
    <m/>
    <m/>
    <m/>
    <m/>
    <n v="3360900"/>
    <n v="90.3"/>
    <n v="45.6"/>
    <s v=""/>
    <s v=""/>
    <s v=""/>
  </r>
  <r>
    <d v="2024-12-01T00:00:00"/>
    <x v="335"/>
    <n v="1000"/>
    <d v="1902-04-23T10:00:00"/>
    <m/>
    <n v="48.997999999999998"/>
    <n v="0"/>
    <n v="0"/>
    <n v="4.2119999999999997"/>
    <n v="-2.8"/>
    <n v="98.5"/>
    <n v="0.19500000000000001"/>
    <n v="0.24199999999999999"/>
    <n v="0"/>
    <n v="38.125"/>
    <m/>
    <m/>
    <m/>
    <m/>
    <n v="3361000"/>
    <n v="199.3"/>
    <n v="38.1"/>
    <s v=""/>
    <s v=""/>
    <s v=""/>
  </r>
  <r>
    <d v="2024-12-01T00:00:00"/>
    <x v="335"/>
    <n v="1100"/>
    <d v="1902-04-23T11:00:00"/>
    <m/>
    <n v="48.997999999999998"/>
    <n v="0"/>
    <n v="0"/>
    <n v="4.2119999999999997"/>
    <n v="0.52200000000000002"/>
    <n v="98.8"/>
    <n v="0.19400000000000001"/>
    <n v="0.24199999999999999"/>
    <n v="0"/>
    <n v="74.375"/>
    <m/>
    <m/>
    <m/>
    <m/>
    <n v="3361100"/>
    <n v="276.7"/>
    <n v="74.400000000000006"/>
    <s v=""/>
    <s v=""/>
    <s v=""/>
  </r>
  <r>
    <d v="2024-12-01T00:00:00"/>
    <x v="335"/>
    <n v="1200"/>
    <d v="1902-04-23T12:00:00"/>
    <m/>
    <n v="49.115000000000002"/>
    <n v="0"/>
    <n v="0"/>
    <n v="5.6159999999999997"/>
    <n v="0.439"/>
    <n v="99.8"/>
    <n v="0.19500000000000001"/>
    <n v="0.24199999999999999"/>
    <n v="0"/>
    <n v="56.875"/>
    <m/>
    <m/>
    <m/>
    <m/>
    <n v="3361200"/>
    <n v="308.2"/>
    <n v="56.9"/>
    <s v=""/>
    <s v=""/>
    <s v=""/>
  </r>
  <r>
    <d v="2024-12-01T00:00:00"/>
    <x v="335"/>
    <n v="1300"/>
    <d v="1902-04-23T13:00:00"/>
    <m/>
    <n v="49.466000000000001"/>
    <n v="0"/>
    <n v="0"/>
    <n v="7.02"/>
    <n v="0.77"/>
    <n v="99.5"/>
    <n v="0.19400000000000001"/>
    <n v="0.24199999999999999"/>
    <n v="0"/>
    <n v="59.375"/>
    <m/>
    <m/>
    <m/>
    <m/>
    <n v="3361300"/>
    <n v="289.5"/>
    <n v="59.4"/>
    <s v=""/>
    <s v=""/>
    <s v=""/>
  </r>
  <r>
    <d v="2024-12-01T00:00:00"/>
    <x v="335"/>
    <n v="1400"/>
    <d v="1902-04-23T14:00:00"/>
    <m/>
    <n v="46.540999999999997"/>
    <n v="0"/>
    <n v="0"/>
    <n v="8.4239999999999995"/>
    <n v="2.37"/>
    <n v="97.9"/>
    <n v="0.19500000000000001"/>
    <n v="0.24199999999999999"/>
    <n v="0.2"/>
    <n v="78.125"/>
    <m/>
    <m/>
    <m/>
    <m/>
    <n v="3361400"/>
    <n v="223.5"/>
    <n v="78.099999999999994"/>
    <s v=""/>
    <s v=""/>
    <s v=""/>
  </r>
  <r>
    <d v="2024-12-01T00:00:00"/>
    <x v="335"/>
    <n v="1500"/>
    <d v="1902-04-23T15:00:00"/>
    <m/>
    <n v="46.540999999999997"/>
    <n v="0"/>
    <n v="0"/>
    <n v="9.827"/>
    <n v="-0.42299999999999999"/>
    <n v="99.4"/>
    <n v="0.19400000000000001"/>
    <n v="0.24199999999999999"/>
    <n v="0"/>
    <n v="100.625"/>
    <m/>
    <m/>
    <m/>
    <m/>
    <n v="3361500"/>
    <n v="120.3"/>
    <n v="100.6"/>
    <s v=""/>
    <s v=""/>
    <s v=""/>
  </r>
  <r>
    <d v="2024-12-01T00:00:00"/>
    <x v="335"/>
    <n v="1600"/>
    <d v="1902-04-23T16:00:00"/>
    <m/>
    <n v="47.125999999999998"/>
    <n v="0"/>
    <n v="0"/>
    <n v="9.827"/>
    <n v="-2.5659999999999998"/>
    <n v="99.6"/>
    <n v="0.19500000000000001"/>
    <n v="0.24199999999999999"/>
    <n v="0"/>
    <n v="65.625"/>
    <m/>
    <m/>
    <m/>
    <m/>
    <n v="3361600"/>
    <n v="17.2"/>
    <n v="65.599999999999994"/>
    <s v=""/>
    <s v=""/>
    <s v=""/>
  </r>
  <r>
    <d v="2024-12-01T00:00:00"/>
    <x v="335"/>
    <n v="1700"/>
    <d v="1902-04-23T17:00:00"/>
    <m/>
    <n v="47.125999999999998"/>
    <n v="0"/>
    <n v="0"/>
    <n v="9.827"/>
    <n v="-4.5599999999999996"/>
    <n v="98.8"/>
    <n v="0.19400000000000001"/>
    <n v="0.24199999999999999"/>
    <n v="0"/>
    <n v="1.875"/>
    <m/>
    <m/>
    <m/>
    <m/>
    <n v="3361700"/>
    <n v="0"/>
    <n v="1.9"/>
    <s v=""/>
    <s v=""/>
    <s v=""/>
  </r>
  <r>
    <d v="2024-12-01T00:00:00"/>
    <x v="335"/>
    <n v="1800"/>
    <d v="1902-04-23T18:00:00"/>
    <m/>
    <n v="48.53"/>
    <n v="0"/>
    <n v="0"/>
    <n v="9.827"/>
    <n v="-5.3570000000000002"/>
    <n v="98.4"/>
    <n v="0.19500000000000001"/>
    <n v="0.24199999999999999"/>
    <n v="0"/>
    <n v="0.625"/>
    <m/>
    <m/>
    <m/>
    <m/>
    <n v="3361800"/>
    <n v="0"/>
    <n v="0"/>
    <s v=""/>
    <s v=""/>
    <s v=""/>
  </r>
  <r>
    <d v="2024-12-01T00:00:00"/>
    <x v="335"/>
    <n v="1900"/>
    <d v="1902-04-23T19:00:00"/>
    <m/>
    <n v="47.36"/>
    <n v="0"/>
    <n v="0"/>
    <n v="8.4239999999999995"/>
    <n v="-5.5419999999999998"/>
    <n v="98.1"/>
    <n v="0.19500000000000001"/>
    <n v="0.24199999999999999"/>
    <n v="0"/>
    <n v="0.625"/>
    <m/>
    <m/>
    <m/>
    <m/>
    <n v="3361900"/>
    <n v="0"/>
    <n v="0"/>
    <s v=""/>
    <s v=""/>
    <s v=""/>
  </r>
  <r>
    <d v="2024-12-01T00:00:00"/>
    <x v="335"/>
    <n v="2000"/>
    <d v="1902-04-23T20:00:00"/>
    <m/>
    <n v="49.231999999999999"/>
    <n v="0"/>
    <n v="0"/>
    <n v="8.4239999999999995"/>
    <n v="-4.9569999999999999"/>
    <n v="97.9"/>
    <n v="0.19500000000000001"/>
    <n v="0.24199999999999999"/>
    <n v="0"/>
    <n v="0.625"/>
    <m/>
    <m/>
    <m/>
    <m/>
    <n v="3362000"/>
    <n v="0"/>
    <n v="0"/>
    <s v=""/>
    <s v=""/>
    <s v=""/>
  </r>
  <r>
    <d v="2024-12-01T00:00:00"/>
    <x v="335"/>
    <n v="2100"/>
    <d v="1902-04-23T21:00:00"/>
    <m/>
    <n v="48.646999999999998"/>
    <n v="0"/>
    <n v="0"/>
    <n v="8.4239999999999995"/>
    <n v="-5.3570000000000002"/>
    <n v="98"/>
    <n v="0.19500000000000001"/>
    <n v="0.24199999999999999"/>
    <n v="0"/>
    <n v="0.625"/>
    <m/>
    <m/>
    <m/>
    <m/>
    <n v="3362100"/>
    <n v="0"/>
    <n v="0"/>
    <s v=""/>
    <s v=""/>
    <s v=""/>
  </r>
  <r>
    <d v="2024-12-01T00:00:00"/>
    <x v="335"/>
    <n v="2200"/>
    <d v="1902-04-23T22:00:00"/>
    <m/>
    <n v="47.828000000000003"/>
    <n v="0"/>
    <n v="0"/>
    <n v="8.4239999999999995"/>
    <n v="-6.1989999999999998"/>
    <n v="97.9"/>
    <n v="0.19400000000000001"/>
    <n v="0.24299999999999999"/>
    <n v="0"/>
    <n v="0.625"/>
    <m/>
    <m/>
    <m/>
    <m/>
    <n v="3362200"/>
    <n v="0"/>
    <n v="0"/>
    <s v=""/>
    <s v=""/>
    <s v=""/>
  </r>
  <r>
    <d v="2024-12-01T00:00:00"/>
    <x v="335"/>
    <n v="2300"/>
    <d v="1902-04-23T23:00:00"/>
    <m/>
    <n v="48.53"/>
    <n v="0"/>
    <n v="0"/>
    <n v="8.4239999999999995"/>
    <n v="-6.61"/>
    <n v="97.3"/>
    <n v="0.19500000000000001"/>
    <n v="0.24199999999999999"/>
    <n v="0"/>
    <n v="0.625"/>
    <m/>
    <m/>
    <m/>
    <m/>
    <n v="3362300"/>
    <n v="0"/>
    <n v="0"/>
    <s v=""/>
    <s v=""/>
    <s v=""/>
  </r>
  <r>
    <d v="2024-12-01T00:00:00"/>
    <x v="335"/>
    <n v="2400"/>
    <d v="1902-04-24T00:00:00"/>
    <m/>
    <n v="49.466000000000001"/>
    <n v="0"/>
    <n v="0"/>
    <n v="8.4239999999999995"/>
    <n v="-6.9619999999999997"/>
    <n v="97.1"/>
    <n v="0.19500000000000001"/>
    <n v="0.24199999999999999"/>
    <n v="0"/>
    <n v="0.625"/>
    <m/>
    <m/>
    <m/>
    <m/>
    <n v="3362400"/>
    <n v="0"/>
    <n v="0"/>
    <n v="0.19500000000000001"/>
    <n v="0.24199999999999999"/>
    <n v="0.495"/>
  </r>
  <r>
    <d v="2024-12-02T00:00:00"/>
    <x v="336"/>
    <n v="100"/>
    <d v="1902-04-24T01:00:00"/>
    <m/>
    <n v="49.466000000000001"/>
    <n v="0"/>
    <n v="0"/>
    <n v="8.4239999999999995"/>
    <n v="-6.6740000000000004"/>
    <n v="97"/>
    <n v="0.19500000000000001"/>
    <n v="0.24199999999999999"/>
    <n v="0"/>
    <n v="0.625"/>
    <m/>
    <m/>
    <m/>
    <m/>
    <n v="3370100"/>
    <n v="0"/>
    <n v="0"/>
    <s v=""/>
    <s v=""/>
    <s v=""/>
  </r>
  <r>
    <d v="2024-12-02T00:00:00"/>
    <x v="336"/>
    <n v="200"/>
    <d v="1902-04-24T02:00:00"/>
    <m/>
    <n v="49.231999999999999"/>
    <n v="0"/>
    <n v="0"/>
    <n v="8.4239999999999995"/>
    <n v="-6.9619999999999997"/>
    <n v="97.1"/>
    <n v="0.19600000000000001"/>
    <n v="0.24199999999999999"/>
    <n v="0"/>
    <n v="0.625"/>
    <m/>
    <m/>
    <m/>
    <m/>
    <n v="3370200"/>
    <n v="0"/>
    <n v="0"/>
    <s v=""/>
    <s v=""/>
    <s v=""/>
  </r>
  <r>
    <d v="2024-12-02T00:00:00"/>
    <x v="336"/>
    <n v="300"/>
    <d v="1902-04-24T03:00:00"/>
    <m/>
    <n v="49.348999999999997"/>
    <n v="0"/>
    <n v="0"/>
    <n v="8.4239999999999995"/>
    <n v="-6.8339999999999996"/>
    <n v="97"/>
    <n v="0.19500000000000001"/>
    <n v="0.24199999999999999"/>
    <n v="0"/>
    <n v="0.625"/>
    <m/>
    <m/>
    <m/>
    <m/>
    <n v="3370300"/>
    <n v="0"/>
    <n v="0"/>
    <s v=""/>
    <s v=""/>
    <s v=""/>
  </r>
  <r>
    <d v="2024-12-02T00:00:00"/>
    <x v="336"/>
    <n v="400"/>
    <d v="1902-04-24T04:00:00"/>
    <m/>
    <n v="49.231999999999999"/>
    <n v="0"/>
    <n v="0"/>
    <n v="8.4239999999999995"/>
    <n v="-6.9939999999999998"/>
    <n v="97"/>
    <n v="0.19500000000000001"/>
    <n v="0.24199999999999999"/>
    <n v="0"/>
    <n v="0.625"/>
    <m/>
    <m/>
    <m/>
    <m/>
    <n v="3370400"/>
    <n v="0"/>
    <n v="0"/>
    <s v=""/>
    <s v=""/>
    <s v=""/>
  </r>
  <r>
    <d v="2024-12-02T00:00:00"/>
    <x v="336"/>
    <n v="500"/>
    <d v="1902-04-24T05:00:00"/>
    <m/>
    <n v="48.764000000000003"/>
    <n v="0"/>
    <n v="0"/>
    <n v="8.4239999999999995"/>
    <n v="-7.0579999999999998"/>
    <n v="96.9"/>
    <n v="0.19500000000000001"/>
    <n v="0.24199999999999999"/>
    <n v="0"/>
    <n v="0.625"/>
    <m/>
    <m/>
    <m/>
    <m/>
    <n v="3370500"/>
    <n v="0"/>
    <n v="0"/>
    <s v=""/>
    <s v=""/>
    <s v=""/>
  </r>
  <r>
    <d v="2024-12-02T00:00:00"/>
    <x v="336"/>
    <n v="600"/>
    <d v="1902-04-24T06:00:00"/>
    <m/>
    <n v="48.997999999999998"/>
    <n v="0"/>
    <n v="0"/>
    <n v="8.4239999999999995"/>
    <n v="-7.2190000000000003"/>
    <n v="96.9"/>
    <n v="0.19500000000000001"/>
    <n v="0.24199999999999999"/>
    <n v="0"/>
    <n v="0.625"/>
    <m/>
    <m/>
    <m/>
    <m/>
    <n v="3370600"/>
    <n v="0"/>
    <n v="0"/>
    <s v=""/>
    <s v=""/>
    <s v=""/>
  </r>
  <r>
    <d v="2024-12-02T00:00:00"/>
    <x v="336"/>
    <n v="700"/>
    <d v="1902-04-24T07:00:00"/>
    <m/>
    <n v="48.412999999999997"/>
    <n v="0"/>
    <n v="0"/>
    <n v="8.4239999999999995"/>
    <n v="-7.1219999999999999"/>
    <n v="96.9"/>
    <n v="0.19500000000000001"/>
    <n v="0.24199999999999999"/>
    <n v="0"/>
    <n v="0.625"/>
    <m/>
    <m/>
    <m/>
    <m/>
    <n v="3370700"/>
    <n v="0"/>
    <n v="0"/>
    <s v=""/>
    <s v=""/>
    <s v=""/>
  </r>
  <r>
    <d v="2024-12-02T00:00:00"/>
    <x v="336"/>
    <n v="800"/>
    <d v="1902-04-24T08:00:00"/>
    <m/>
    <n v="48.061999999999998"/>
    <n v="0"/>
    <n v="0"/>
    <n v="8.4239999999999995"/>
    <n v="-6.61"/>
    <n v="97"/>
    <n v="0.19500000000000001"/>
    <n v="0.24199999999999999"/>
    <n v="0"/>
    <n v="3.125"/>
    <m/>
    <m/>
    <m/>
    <m/>
    <n v="3370800"/>
    <n v="4.2"/>
    <n v="3.1"/>
    <s v=""/>
    <s v=""/>
    <s v=""/>
  </r>
  <r>
    <d v="2024-12-02T00:00:00"/>
    <x v="336"/>
    <n v="900"/>
    <d v="1902-04-24T09:00:00"/>
    <m/>
    <n v="47.36"/>
    <n v="0"/>
    <n v="0"/>
    <n v="8.4239999999999995"/>
    <n v="-2.4209999999999998"/>
    <n v="97.5"/>
    <n v="0.19400000000000001"/>
    <n v="0.24199999999999999"/>
    <n v="0"/>
    <n v="55.625"/>
    <m/>
    <m/>
    <m/>
    <m/>
    <n v="3370900"/>
    <n v="87.7"/>
    <n v="55.6"/>
    <s v=""/>
    <s v=""/>
    <s v=""/>
  </r>
  <r>
    <d v="2024-12-02T00:00:00"/>
    <x v="336"/>
    <n v="1000"/>
    <d v="1902-04-24T10:00:00"/>
    <m/>
    <n v="46.892000000000003"/>
    <n v="0"/>
    <n v="0"/>
    <n v="8.4239999999999995"/>
    <n v="1.5609999999999999"/>
    <n v="98.6"/>
    <n v="0.19500000000000001"/>
    <n v="0.24199999999999999"/>
    <n v="0"/>
    <n v="101.875"/>
    <m/>
    <m/>
    <m/>
    <m/>
    <n v="3371000"/>
    <n v="196.8"/>
    <n v="101.9"/>
    <s v=""/>
    <s v=""/>
    <s v=""/>
  </r>
  <r>
    <d v="2024-12-02T00:00:00"/>
    <x v="336"/>
    <n v="1100"/>
    <d v="1902-04-24T11:00:00"/>
    <m/>
    <n v="46.774999999999999"/>
    <n v="0"/>
    <n v="0"/>
    <n v="8.4239999999999995"/>
    <n v="5.1020000000000003"/>
    <n v="96.3"/>
    <n v="0.19500000000000001"/>
    <n v="0.24199999999999999"/>
    <n v="0"/>
    <n v="223.125"/>
    <m/>
    <m/>
    <m/>
    <m/>
    <n v="3371100"/>
    <n v="274.3"/>
    <n v="223.1"/>
    <s v=""/>
    <s v=""/>
    <s v=""/>
  </r>
  <r>
    <d v="2024-12-02T00:00:00"/>
    <x v="336"/>
    <n v="1200"/>
    <d v="1902-04-24T12:00:00"/>
    <m/>
    <n v="45.838999999999999"/>
    <n v="0"/>
    <n v="0"/>
    <n v="294.82400000000001"/>
    <n v="3.617"/>
    <n v="96.3"/>
    <n v="0.19400000000000001"/>
    <n v="0.24199999999999999"/>
    <n v="0"/>
    <n v="391.875"/>
    <m/>
    <m/>
    <m/>
    <m/>
    <n v="3371200"/>
    <n v="305.8"/>
    <n v="391.9"/>
    <s v=""/>
    <s v=""/>
    <s v=""/>
  </r>
  <r>
    <d v="2024-12-02T00:00:00"/>
    <x v="336"/>
    <n v="1300"/>
    <d v="1902-04-24T13:00:00"/>
    <m/>
    <n v="47.243000000000002"/>
    <n v="0"/>
    <n v="0"/>
    <n v="252.70599999999999"/>
    <n v="4.8949999999999996"/>
    <n v="95.6"/>
    <n v="0.19600000000000001"/>
    <n v="0.24199999999999999"/>
    <n v="2.4009999999999998"/>
    <n v="366.875"/>
    <m/>
    <m/>
    <m/>
    <m/>
    <n v="3371300"/>
    <n v="287.5"/>
    <n v="366.9"/>
    <s v=""/>
    <s v=""/>
    <s v=""/>
  </r>
  <r>
    <d v="2024-12-02T00:00:00"/>
    <x v="336"/>
    <n v="1400"/>
    <d v="1902-04-24T14:00:00"/>
    <m/>
    <n v="46.19"/>
    <n v="0"/>
    <n v="0"/>
    <n v="230.24299999999999"/>
    <n v="5.2050000000000001"/>
    <n v="95.5"/>
    <n v="0.19600000000000001"/>
    <n v="0.24199999999999999"/>
    <n v="3.8010000000000002"/>
    <n v="294.375"/>
    <m/>
    <m/>
    <m/>
    <m/>
    <n v="3371400"/>
    <n v="221.7"/>
    <n v="294.39999999999998"/>
    <s v=""/>
    <s v=""/>
    <s v=""/>
  </r>
  <r>
    <d v="2024-12-02T00:00:00"/>
    <x v="336"/>
    <n v="1500"/>
    <d v="1902-04-24T15:00:00"/>
    <m/>
    <n v="47.476999999999997"/>
    <n v="0"/>
    <n v="0"/>
    <n v="245.68600000000001"/>
    <n v="3.617"/>
    <n v="96.2"/>
    <n v="0.19600000000000001"/>
    <n v="0.24199999999999999"/>
    <n v="1.8"/>
    <n v="189.375"/>
    <m/>
    <m/>
    <m/>
    <m/>
    <n v="3371500"/>
    <n v="119.2"/>
    <n v="189.4"/>
    <s v=""/>
    <s v=""/>
    <s v=""/>
  </r>
  <r>
    <d v="2024-12-02T00:00:00"/>
    <x v="336"/>
    <n v="1600"/>
    <d v="1902-04-24T16:00:00"/>
    <m/>
    <n v="47.594000000000001"/>
    <n v="0"/>
    <n v="0"/>
    <n v="268.149"/>
    <n v="-1.8420000000000001"/>
    <n v="97.5"/>
    <n v="0.19600000000000001"/>
    <n v="0.24199999999999999"/>
    <n v="0.6"/>
    <n v="49.375"/>
    <m/>
    <m/>
    <m/>
    <m/>
    <n v="3371600"/>
    <n v="16.5"/>
    <n v="49.4"/>
    <s v=""/>
    <s v=""/>
    <s v=""/>
  </r>
  <r>
    <d v="2024-12-02T00:00:00"/>
    <x v="336"/>
    <n v="1700"/>
    <d v="1902-04-24T17:00:00"/>
    <m/>
    <n v="47.36"/>
    <n v="0"/>
    <n v="0.503"/>
    <n v="279.38"/>
    <n v="-3.7469999999999999"/>
    <n v="99.8"/>
    <n v="0.19500000000000001"/>
    <n v="0.24299999999999999"/>
    <n v="0"/>
    <n v="0.625"/>
    <m/>
    <m/>
    <m/>
    <m/>
    <n v="3371700"/>
    <n v="0"/>
    <n v="0"/>
    <s v=""/>
    <s v=""/>
    <s v=""/>
  </r>
  <r>
    <d v="2024-12-02T00:00:00"/>
    <x v="336"/>
    <n v="1800"/>
    <d v="1902-04-24T18:00:00"/>
    <m/>
    <n v="47.243000000000002"/>
    <n v="0"/>
    <n v="0.503"/>
    <n v="282.18799999999999"/>
    <n v="-4.6509999999999998"/>
    <n v="100"/>
    <n v="0.19400000000000001"/>
    <n v="0.24299999999999999"/>
    <n v="0"/>
    <n v="0.625"/>
    <m/>
    <m/>
    <m/>
    <m/>
    <n v="3371800"/>
    <n v="0"/>
    <n v="0"/>
    <s v=""/>
    <s v=""/>
    <s v=""/>
  </r>
  <r>
    <d v="2024-12-02T00:00:00"/>
    <x v="336"/>
    <n v="1900"/>
    <d v="1902-04-24T19:00:00"/>
    <m/>
    <n v="47.36"/>
    <n v="0"/>
    <n v="0.503"/>
    <n v="280.78399999999999"/>
    <n v="-4.9870000000000001"/>
    <n v="98.6"/>
    <n v="0.19600000000000001"/>
    <n v="0.24299999999999999"/>
    <n v="0"/>
    <n v="0.625"/>
    <m/>
    <m/>
    <m/>
    <m/>
    <n v="3371900"/>
    <n v="0"/>
    <n v="0"/>
    <s v=""/>
    <s v=""/>
    <s v=""/>
  </r>
  <r>
    <d v="2024-12-02T00:00:00"/>
    <x v="336"/>
    <n v="2000"/>
    <d v="1902-04-24T20:00:00"/>
    <m/>
    <n v="47.36"/>
    <n v="0"/>
    <n v="1.0069999999999999"/>
    <n v="279.38"/>
    <n v="-5.5110000000000001"/>
    <n v="97.3"/>
    <n v="0.19600000000000001"/>
    <n v="0.24199999999999999"/>
    <n v="0"/>
    <n v="0.625"/>
    <m/>
    <m/>
    <m/>
    <m/>
    <n v="3372000"/>
    <n v="0"/>
    <n v="0"/>
    <s v=""/>
    <s v=""/>
    <s v=""/>
  </r>
  <r>
    <d v="2024-12-02T00:00:00"/>
    <x v="336"/>
    <n v="2100"/>
    <d v="1902-04-24T21:00:00"/>
    <m/>
    <n v="47.243000000000002"/>
    <n v="0"/>
    <n v="1.0069999999999999"/>
    <n v="277.976"/>
    <n v="-4.8040000000000003"/>
    <n v="96.7"/>
    <n v="0.19600000000000001"/>
    <n v="0.24199999999999999"/>
    <n v="0"/>
    <n v="0.625"/>
    <m/>
    <m/>
    <m/>
    <m/>
    <n v="3372100"/>
    <n v="0"/>
    <n v="0"/>
    <s v=""/>
    <s v=""/>
    <s v=""/>
  </r>
  <r>
    <d v="2024-12-02T00:00:00"/>
    <x v="336"/>
    <n v="2200"/>
    <d v="1902-04-24T22:00:00"/>
    <m/>
    <n v="48.412999999999997"/>
    <n v="0"/>
    <n v="0.503"/>
    <n v="289.20800000000003"/>
    <n v="-4.7119999999999997"/>
    <n v="95.4"/>
    <n v="0.19600000000000001"/>
    <n v="0.24199999999999999"/>
    <n v="0"/>
    <n v="0.625"/>
    <m/>
    <m/>
    <m/>
    <m/>
    <n v="3372200"/>
    <n v="0"/>
    <n v="0"/>
    <s v=""/>
    <s v=""/>
    <s v=""/>
  </r>
  <r>
    <d v="2024-12-02T00:00:00"/>
    <x v="336"/>
    <n v="2300"/>
    <d v="1902-04-24T23:00:00"/>
    <m/>
    <n v="46.774999999999999"/>
    <n v="0"/>
    <n v="1.0069999999999999"/>
    <n v="292.01600000000002"/>
    <n v="-4.8040000000000003"/>
    <n v="93.2"/>
    <n v="0.19600000000000001"/>
    <n v="0.24199999999999999"/>
    <n v="0"/>
    <n v="0.625"/>
    <m/>
    <m/>
    <m/>
    <m/>
    <n v="3372300"/>
    <n v="0"/>
    <n v="0"/>
    <s v=""/>
    <s v=""/>
    <s v=""/>
  </r>
  <r>
    <d v="2024-12-02T00:00:00"/>
    <x v="336"/>
    <n v="2400"/>
    <d v="1902-04-25T00:00:00"/>
    <m/>
    <n v="46.892000000000003"/>
    <n v="0"/>
    <n v="1.0069999999999999"/>
    <n v="245.68600000000001"/>
    <n v="-3.7469999999999999"/>
    <n v="88"/>
    <n v="0.19500000000000001"/>
    <n v="0.24199999999999999"/>
    <n v="0"/>
    <n v="0.625"/>
    <m/>
    <m/>
    <m/>
    <m/>
    <n v="3372400"/>
    <n v="0"/>
    <n v="0"/>
    <n v="0.19500000000000001"/>
    <n v="0.24199999999999999"/>
    <n v="0.46899999999999997"/>
  </r>
  <r>
    <d v="2024-12-03T00:00:00"/>
    <x v="337"/>
    <n v="100"/>
    <d v="1902-04-25T01:00:00"/>
    <m/>
    <n v="46.892000000000003"/>
    <n v="0"/>
    <n v="1.0069999999999999"/>
    <n v="245.68600000000001"/>
    <n v="-4.4080000000000004"/>
    <n v="87.5"/>
    <n v="0.19600000000000001"/>
    <n v="0.24299999999999999"/>
    <n v="0"/>
    <n v="0.625"/>
    <m/>
    <m/>
    <m/>
    <m/>
    <n v="3380100"/>
    <n v="0"/>
    <n v="0"/>
    <s v=""/>
    <s v=""/>
    <s v=""/>
  </r>
  <r>
    <d v="2024-12-03T00:00:00"/>
    <x v="337"/>
    <n v="200"/>
    <d v="1902-04-25T02:00:00"/>
    <m/>
    <n v="46.774999999999999"/>
    <n v="0"/>
    <n v="2.0129999999999999"/>
    <n v="216.20400000000001"/>
    <n v="-2.8879999999999999"/>
    <n v="78.3"/>
    <n v="0.19600000000000001"/>
    <n v="0.24199999999999999"/>
    <n v="0"/>
    <n v="0.625"/>
    <m/>
    <m/>
    <m/>
    <m/>
    <n v="3380200"/>
    <n v="0"/>
    <n v="0"/>
    <s v=""/>
    <s v=""/>
    <s v=""/>
  </r>
  <r>
    <d v="2024-12-03T00:00:00"/>
    <x v="337"/>
    <n v="300"/>
    <d v="1902-04-25T03:00:00"/>
    <m/>
    <n v="47.710999999999999"/>
    <n v="0"/>
    <n v="2.0129999999999999"/>
    <n v="224.62700000000001"/>
    <n v="-3.1829999999999998"/>
    <n v="79.2"/>
    <n v="0.19500000000000001"/>
    <n v="0.24299999999999999"/>
    <n v="0"/>
    <n v="0.625"/>
    <m/>
    <m/>
    <m/>
    <m/>
    <n v="3380300"/>
    <n v="0"/>
    <n v="0"/>
    <s v=""/>
    <s v=""/>
    <s v=""/>
  </r>
  <r>
    <d v="2024-12-03T00:00:00"/>
    <x v="337"/>
    <n v="400"/>
    <d v="1902-04-25T04:00:00"/>
    <m/>
    <n v="47.125999999999998"/>
    <n v="0"/>
    <n v="1.51"/>
    <n v="245.68600000000001"/>
    <n v="-3.7170000000000001"/>
    <n v="84.7"/>
    <n v="0.19500000000000001"/>
    <n v="0.24299999999999999"/>
    <n v="0"/>
    <n v="0.625"/>
    <m/>
    <m/>
    <m/>
    <m/>
    <n v="3380400"/>
    <n v="0"/>
    <n v="0"/>
    <s v=""/>
    <s v=""/>
    <s v=""/>
  </r>
  <r>
    <d v="2024-12-03T00:00:00"/>
    <x v="337"/>
    <n v="500"/>
    <d v="1902-04-25T05:00:00"/>
    <m/>
    <n v="47.009"/>
    <n v="0"/>
    <n v="3.5230000000000001"/>
    <n v="211.99199999999999"/>
    <n v="-0.73199999999999998"/>
    <n v="77.599999999999994"/>
    <n v="0.19500000000000001"/>
    <n v="0.24299999999999999"/>
    <n v="0"/>
    <n v="0.625"/>
    <m/>
    <m/>
    <m/>
    <m/>
    <n v="3380500"/>
    <n v="0"/>
    <n v="0"/>
    <s v=""/>
    <s v=""/>
    <s v=""/>
  </r>
  <r>
    <d v="2024-12-03T00:00:00"/>
    <x v="337"/>
    <n v="600"/>
    <d v="1902-04-25T06:00:00"/>
    <m/>
    <n v="47.125999999999998"/>
    <n v="0.503"/>
    <n v="3.5230000000000001"/>
    <n v="217.608"/>
    <n v="-0.78900000000000003"/>
    <n v="74.599999999999994"/>
    <n v="0.19600000000000001"/>
    <n v="0.24299999999999999"/>
    <n v="0"/>
    <n v="0.625"/>
    <m/>
    <m/>
    <m/>
    <m/>
    <n v="3380600"/>
    <n v="0"/>
    <n v="0"/>
    <s v=""/>
    <s v=""/>
    <s v=""/>
  </r>
  <r>
    <d v="2024-12-03T00:00:00"/>
    <x v="337"/>
    <n v="700"/>
    <d v="1902-04-25T07:00:00"/>
    <m/>
    <n v="46.540999999999997"/>
    <n v="0.503"/>
    <n v="5.0330000000000004"/>
    <n v="216.20400000000001"/>
    <n v="-1.3839999999999999"/>
    <n v="75.900000000000006"/>
    <n v="0.19500000000000001"/>
    <n v="0.24199999999999999"/>
    <n v="0"/>
    <n v="0.625"/>
    <m/>
    <m/>
    <m/>
    <m/>
    <n v="3380700"/>
    <n v="0"/>
    <n v="0"/>
    <s v=""/>
    <s v=""/>
    <s v=""/>
  </r>
  <r>
    <d v="2024-12-03T00:00:00"/>
    <x v="337"/>
    <n v="800"/>
    <d v="1902-04-25T08:00:00"/>
    <m/>
    <n v="47.36"/>
    <n v="0.503"/>
    <n v="3.02"/>
    <n v="233.05099999999999"/>
    <n v="-2.508"/>
    <n v="81.2"/>
    <n v="0.19500000000000001"/>
    <n v="0.24299999999999999"/>
    <n v="0"/>
    <n v="4.375"/>
    <m/>
    <m/>
    <m/>
    <m/>
    <n v="3380800"/>
    <n v="3.7"/>
    <n v="4.4000000000000004"/>
    <s v=""/>
    <s v=""/>
    <s v=""/>
  </r>
  <r>
    <d v="2024-12-03T00:00:00"/>
    <x v="337"/>
    <n v="900"/>
    <d v="1902-04-25T09:00:00"/>
    <m/>
    <n v="47.009"/>
    <n v="0.503"/>
    <n v="2.0129999999999999"/>
    <n v="266.745"/>
    <n v="-1.157"/>
    <n v="85.5"/>
    <n v="0.19600000000000001"/>
    <n v="0.24199999999999999"/>
    <n v="0.2"/>
    <n v="85.625"/>
    <m/>
    <m/>
    <m/>
    <m/>
    <n v="3380900"/>
    <n v="85"/>
    <n v="85.6"/>
    <s v=""/>
    <s v=""/>
    <s v=""/>
  </r>
  <r>
    <d v="2024-12-03T00:00:00"/>
    <x v="337"/>
    <n v="1000"/>
    <d v="1902-04-25T10:00:00"/>
    <m/>
    <n v="46.774999999999999"/>
    <n v="0.503"/>
    <n v="1.51"/>
    <n v="265.34100000000001"/>
    <n v="1.4530000000000001"/>
    <n v="86.6"/>
    <n v="0.19500000000000001"/>
    <n v="0.24199999999999999"/>
    <n v="1.6"/>
    <n v="173.125"/>
    <m/>
    <m/>
    <m/>
    <m/>
    <n v="3381000"/>
    <n v="194"/>
    <n v="173.1"/>
    <s v=""/>
    <s v=""/>
    <s v=""/>
  </r>
  <r>
    <d v="2024-12-03T00:00:00"/>
    <x v="337"/>
    <n v="1100"/>
    <d v="1902-04-25T11:00:00"/>
    <m/>
    <n v="45.956000000000003"/>
    <n v="0"/>
    <n v="3.02"/>
    <n v="231.64699999999999"/>
    <n v="6.5090000000000003"/>
    <n v="82.3"/>
    <n v="0.19600000000000001"/>
    <n v="0.24299999999999999"/>
    <n v="2.2010000000000001"/>
    <n v="258.125"/>
    <m/>
    <m/>
    <m/>
    <m/>
    <n v="3381100"/>
    <n v="271.7"/>
    <n v="258.10000000000002"/>
    <s v=""/>
    <s v=""/>
    <s v=""/>
  </r>
  <r>
    <d v="2024-12-03T00:00:00"/>
    <x v="337"/>
    <n v="1200"/>
    <d v="1902-04-25T12:00:00"/>
    <m/>
    <n v="46.423999999999999"/>
    <n v="0"/>
    <n v="1.51"/>
    <n v="124.949"/>
    <n v="7.2169999999999996"/>
    <n v="68.3"/>
    <n v="0.19600000000000001"/>
    <n v="0.24299999999999999"/>
    <n v="0.4"/>
    <n v="331.875"/>
    <m/>
    <m/>
    <m/>
    <m/>
    <n v="3381200"/>
    <n v="303.5"/>
    <n v="331.9"/>
    <s v=""/>
    <s v=""/>
    <s v=""/>
  </r>
  <r>
    <d v="2024-12-03T00:00:00"/>
    <x v="337"/>
    <n v="1300"/>
    <d v="1902-04-25T13:00:00"/>
    <m/>
    <n v="43.850999999999999"/>
    <n v="0"/>
    <n v="1.0069999999999999"/>
    <n v="58.965000000000003"/>
    <n v="9.3119999999999994"/>
    <n v="61.4"/>
    <n v="0.19600000000000001"/>
    <n v="0.24299999999999999"/>
    <n v="0"/>
    <n v="320.625"/>
    <m/>
    <m/>
    <m/>
    <m/>
    <n v="3381300"/>
    <n v="285.7"/>
    <n v="320.60000000000002"/>
    <s v=""/>
    <s v=""/>
    <s v=""/>
  </r>
  <r>
    <d v="2024-12-03T00:00:00"/>
    <x v="337"/>
    <n v="1400"/>
    <d v="1902-04-25T14:00:00"/>
    <m/>
    <n v="45.838999999999999"/>
    <n v="0"/>
    <n v="1.0069999999999999"/>
    <n v="355.19200000000001"/>
    <n v="6.4580000000000002"/>
    <n v="70.8"/>
    <n v="0.19600000000000001"/>
    <n v="0.24299999999999999"/>
    <n v="0"/>
    <n v="238.125"/>
    <m/>
    <m/>
    <m/>
    <m/>
    <n v="3381400"/>
    <n v="220.2"/>
    <n v="238.1"/>
    <s v=""/>
    <s v=""/>
    <s v=""/>
  </r>
  <r>
    <d v="2024-12-03T00:00:00"/>
    <x v="337"/>
    <n v="1500"/>
    <d v="1902-04-25T15:00:00"/>
    <m/>
    <n v="46.307000000000002"/>
    <n v="0.503"/>
    <n v="1.51"/>
    <n v="297.63099999999997"/>
    <n v="2.262"/>
    <n v="82.3"/>
    <n v="0.19600000000000001"/>
    <n v="0.24299999999999999"/>
    <n v="0"/>
    <n v="149.375"/>
    <m/>
    <m/>
    <m/>
    <m/>
    <n v="3381500"/>
    <n v="118"/>
    <n v="149.4"/>
    <s v=""/>
    <s v=""/>
    <s v=""/>
  </r>
  <r>
    <d v="2024-12-03T00:00:00"/>
    <x v="337"/>
    <n v="1600"/>
    <d v="1902-04-25T16:00:00"/>
    <m/>
    <n v="46.423999999999999"/>
    <n v="1.0069999999999999"/>
    <n v="2.0129999999999999"/>
    <n v="282.18799999999999"/>
    <n v="-0.11600000000000001"/>
    <n v="91.7"/>
    <n v="0.19600000000000001"/>
    <n v="0.24299999999999999"/>
    <n v="0"/>
    <n v="39.375"/>
    <m/>
    <m/>
    <m/>
    <m/>
    <n v="3381600"/>
    <n v="16"/>
    <n v="39.4"/>
    <s v=""/>
    <s v=""/>
    <s v=""/>
  </r>
  <r>
    <d v="2024-12-03T00:00:00"/>
    <x v="337"/>
    <n v="1700"/>
    <d v="1902-04-25T17:00:00"/>
    <m/>
    <n v="46.658000000000001"/>
    <n v="1.0069999999999999"/>
    <n v="2.516"/>
    <n v="277.976"/>
    <n v="-0.45100000000000001"/>
    <n v="95.8"/>
    <n v="0.19600000000000001"/>
    <n v="0.24299999999999999"/>
    <n v="0"/>
    <n v="0.625"/>
    <m/>
    <m/>
    <m/>
    <m/>
    <n v="3381700"/>
    <n v="0"/>
    <n v="0"/>
    <s v=""/>
    <s v=""/>
    <s v=""/>
  </r>
  <r>
    <d v="2024-12-03T00:00:00"/>
    <x v="337"/>
    <n v="1800"/>
    <d v="1902-04-25T18:00:00"/>
    <m/>
    <n v="46.658000000000001"/>
    <n v="1.0069999999999999"/>
    <n v="2.0129999999999999"/>
    <n v="277.976"/>
    <n v="-0.47899999999999998"/>
    <n v="96.8"/>
    <n v="0.19600000000000001"/>
    <n v="0.24299999999999999"/>
    <n v="0"/>
    <n v="0.625"/>
    <m/>
    <m/>
    <m/>
    <m/>
    <n v="3381800"/>
    <n v="0"/>
    <n v="0"/>
    <s v=""/>
    <s v=""/>
    <s v=""/>
  </r>
  <r>
    <d v="2024-12-03T00:00:00"/>
    <x v="337"/>
    <n v="1900"/>
    <d v="1902-04-25T19:00:00"/>
    <m/>
    <n v="46.423999999999999"/>
    <n v="0"/>
    <n v="2.0129999999999999"/>
    <n v="266.745"/>
    <n v="-0.45100000000000001"/>
    <n v="96.1"/>
    <n v="0.19500000000000001"/>
    <n v="0.24299999999999999"/>
    <n v="0"/>
    <n v="0.625"/>
    <m/>
    <m/>
    <m/>
    <m/>
    <n v="3381900"/>
    <n v="0"/>
    <n v="0"/>
    <s v=""/>
    <s v=""/>
    <s v=""/>
  </r>
  <r>
    <d v="2024-12-03T00:00:00"/>
    <x v="337"/>
    <n v="2000"/>
    <d v="1902-04-25T20:00:00"/>
    <m/>
    <n v="46.658000000000001"/>
    <n v="0"/>
    <n v="1.51"/>
    <n v="259.72500000000002"/>
    <n v="-0.73199999999999998"/>
    <n v="95.6"/>
    <n v="0.19600000000000001"/>
    <n v="0.24299999999999999"/>
    <n v="0"/>
    <n v="0.625"/>
    <m/>
    <m/>
    <m/>
    <m/>
    <n v="3382000"/>
    <n v="0"/>
    <n v="0"/>
    <s v=""/>
    <s v=""/>
    <s v=""/>
  </r>
  <r>
    <d v="2024-12-03T00:00:00"/>
    <x v="337"/>
    <n v="2100"/>
    <d v="1902-04-25T21:00:00"/>
    <m/>
    <n v="46.540999999999997"/>
    <n v="0"/>
    <n v="1.51"/>
    <n v="261.12900000000002"/>
    <n v="-0.84499999999999997"/>
    <n v="95.2"/>
    <n v="0.19600000000000001"/>
    <n v="0.24299999999999999"/>
    <n v="0"/>
    <n v="0.625"/>
    <m/>
    <m/>
    <m/>
    <m/>
    <n v="3382100"/>
    <n v="0"/>
    <n v="0"/>
    <s v=""/>
    <s v=""/>
    <s v=""/>
  </r>
  <r>
    <d v="2024-12-03T00:00:00"/>
    <x v="337"/>
    <n v="2200"/>
    <d v="1902-04-25T22:00:00"/>
    <m/>
    <n v="46.423999999999999"/>
    <n v="0"/>
    <n v="1.51"/>
    <n v="268.149"/>
    <n v="-0.78900000000000003"/>
    <n v="95.8"/>
    <n v="0.19600000000000001"/>
    <n v="0.24299999999999999"/>
    <n v="0"/>
    <n v="0.625"/>
    <m/>
    <m/>
    <m/>
    <m/>
    <n v="3382200"/>
    <n v="0"/>
    <n v="0"/>
    <s v=""/>
    <s v=""/>
    <s v=""/>
  </r>
  <r>
    <d v="2024-12-03T00:00:00"/>
    <x v="337"/>
    <n v="2300"/>
    <d v="1902-04-25T23:00:00"/>
    <m/>
    <n v="46.307000000000002"/>
    <n v="0.503"/>
    <n v="2.0129999999999999"/>
    <n v="272.36099999999999"/>
    <n v="-0.56299999999999994"/>
    <n v="96.6"/>
    <n v="0.19600000000000001"/>
    <n v="0.24299999999999999"/>
    <n v="0"/>
    <n v="0.625"/>
    <m/>
    <m/>
    <m/>
    <m/>
    <n v="3382300"/>
    <n v="0"/>
    <n v="0"/>
    <s v=""/>
    <s v=""/>
    <s v=""/>
  </r>
  <r>
    <d v="2024-12-03T00:00:00"/>
    <x v="337"/>
    <n v="2400"/>
    <d v="1902-04-26T00:00:00"/>
    <m/>
    <n v="46.307000000000002"/>
    <n v="0"/>
    <n v="2.0129999999999999"/>
    <n v="254.11"/>
    <n v="-0.70399999999999996"/>
    <n v="95.1"/>
    <n v="0.19600000000000001"/>
    <n v="0.24299999999999999"/>
    <n v="0"/>
    <n v="0.625"/>
    <m/>
    <m/>
    <m/>
    <m/>
    <n v="3382400"/>
    <n v="0"/>
    <n v="0"/>
    <n v="0.19600000000000001"/>
    <n v="0.24299999999999999"/>
    <n v="0.46300000000000002"/>
  </r>
  <r>
    <d v="2024-12-04T00:00:00"/>
    <x v="338"/>
    <n v="100"/>
    <d v="1902-04-26T01:00:00"/>
    <m/>
    <n v="46.19"/>
    <n v="0"/>
    <n v="1.0069999999999999"/>
    <n v="221.82"/>
    <n v="-0.95799999999999996"/>
    <n v="92.5"/>
    <n v="0.19600000000000001"/>
    <n v="0.24299999999999999"/>
    <n v="0"/>
    <n v="0.625"/>
    <m/>
    <m/>
    <m/>
    <m/>
    <n v="3390100"/>
    <n v="0"/>
    <n v="0"/>
    <s v=""/>
    <s v=""/>
    <s v=""/>
  </r>
  <r>
    <d v="2024-12-04T00:00:00"/>
    <x v="338"/>
    <n v="200"/>
    <d v="1902-04-26T02:00:00"/>
    <m/>
    <n v="46.19"/>
    <n v="0"/>
    <n v="1.51"/>
    <n v="258.322"/>
    <n v="-1.2130000000000001"/>
    <n v="95.5"/>
    <n v="0.19600000000000001"/>
    <n v="0.24299999999999999"/>
    <n v="0"/>
    <n v="0.625"/>
    <m/>
    <m/>
    <m/>
    <m/>
    <n v="3390200"/>
    <n v="0"/>
    <n v="0"/>
    <s v=""/>
    <s v=""/>
    <s v=""/>
  </r>
  <r>
    <d v="2024-12-04T00:00:00"/>
    <x v="338"/>
    <n v="300"/>
    <d v="1902-04-26T03:00:00"/>
    <m/>
    <n v="46.307000000000002"/>
    <n v="0.503"/>
    <n v="2.0129999999999999"/>
    <n v="268.149"/>
    <n v="-0.95799999999999996"/>
    <n v="96.7"/>
    <n v="0.19600000000000001"/>
    <n v="0.24299999999999999"/>
    <n v="0"/>
    <n v="0.625"/>
    <m/>
    <m/>
    <m/>
    <m/>
    <n v="3390300"/>
    <n v="0"/>
    <n v="0"/>
    <s v=""/>
    <s v=""/>
    <s v=""/>
  </r>
  <r>
    <d v="2024-12-04T00:00:00"/>
    <x v="338"/>
    <n v="400"/>
    <d v="1902-04-26T04:00:00"/>
    <m/>
    <n v="46.19"/>
    <n v="0"/>
    <n v="1.51"/>
    <n v="259.72500000000002"/>
    <n v="-0.56299999999999994"/>
    <n v="96.2"/>
    <n v="0.19600000000000001"/>
    <n v="0.24299999999999999"/>
    <n v="0"/>
    <n v="0.625"/>
    <m/>
    <m/>
    <m/>
    <m/>
    <n v="3390400"/>
    <n v="0"/>
    <n v="0"/>
    <s v=""/>
    <s v=""/>
    <s v=""/>
  </r>
  <r>
    <d v="2024-12-04T00:00:00"/>
    <x v="338"/>
    <n v="500"/>
    <d v="1902-04-26T05:00:00"/>
    <m/>
    <n v="46.307000000000002"/>
    <n v="0"/>
    <n v="1.51"/>
    <n v="255.51400000000001"/>
    <n v="-1.327"/>
    <n v="95.7"/>
    <n v="0.19600000000000001"/>
    <n v="0.24299999999999999"/>
    <n v="0"/>
    <n v="0.625"/>
    <m/>
    <m/>
    <m/>
    <m/>
    <n v="3390500"/>
    <n v="0"/>
    <n v="0"/>
    <s v=""/>
    <s v=""/>
    <s v=""/>
  </r>
  <r>
    <d v="2024-12-04T00:00:00"/>
    <x v="338"/>
    <n v="600"/>
    <d v="1902-04-26T06:00:00"/>
    <m/>
    <n v="46.423999999999999"/>
    <n v="0.503"/>
    <n v="2.0129999999999999"/>
    <n v="277.976"/>
    <n v="-1.2130000000000001"/>
    <n v="96.9"/>
    <n v="0.19600000000000001"/>
    <n v="0.24299999999999999"/>
    <n v="0"/>
    <n v="0.625"/>
    <m/>
    <m/>
    <m/>
    <m/>
    <n v="3390600"/>
    <n v="0"/>
    <n v="0"/>
    <s v=""/>
    <s v=""/>
    <s v=""/>
  </r>
  <r>
    <d v="2024-12-04T00:00:00"/>
    <x v="338"/>
    <n v="700"/>
    <d v="1902-04-26T07:00:00"/>
    <m/>
    <n v="46.073"/>
    <n v="0"/>
    <n v="2.0129999999999999"/>
    <n v="269.553"/>
    <n v="-0.17100000000000001"/>
    <n v="96"/>
    <n v="0.19600000000000001"/>
    <n v="0.24299999999999999"/>
    <n v="0"/>
    <n v="0.625"/>
    <m/>
    <m/>
    <m/>
    <m/>
    <n v="3390700"/>
    <n v="0"/>
    <n v="0"/>
    <s v=""/>
    <s v=""/>
    <s v=""/>
  </r>
  <r>
    <d v="2024-12-04T00:00:00"/>
    <x v="338"/>
    <n v="800"/>
    <d v="1902-04-26T08:00:00"/>
    <m/>
    <n v="46.19"/>
    <n v="0.503"/>
    <n v="2.0129999999999999"/>
    <n v="268.149"/>
    <n v="-0.76"/>
    <n v="96.8"/>
    <n v="0.19600000000000001"/>
    <n v="0.24299999999999999"/>
    <n v="0"/>
    <n v="3.125"/>
    <m/>
    <m/>
    <m/>
    <m/>
    <n v="3390800"/>
    <n v="3.3"/>
    <n v="3.1"/>
    <s v=""/>
    <s v=""/>
    <s v=""/>
  </r>
  <r>
    <d v="2024-12-04T00:00:00"/>
    <x v="338"/>
    <n v="900"/>
    <d v="1902-04-26T09:00:00"/>
    <m/>
    <n v="45.137999999999998"/>
    <n v="0"/>
    <n v="1.51"/>
    <n v="273.76499999999999"/>
    <n v="2.2090000000000001"/>
    <n v="95"/>
    <n v="0.19600000000000001"/>
    <n v="0.24299999999999999"/>
    <n v="0.2"/>
    <n v="105.625"/>
    <m/>
    <m/>
    <m/>
    <m/>
    <n v="3390900"/>
    <n v="82.8"/>
    <n v="105.6"/>
    <s v=""/>
    <s v=""/>
    <s v=""/>
  </r>
  <r>
    <d v="2024-12-04T00:00:00"/>
    <x v="338"/>
    <n v="1000"/>
    <d v="1902-04-26T10:00:00"/>
    <m/>
    <n v="44.085000000000001"/>
    <n v="0"/>
    <n v="1.51"/>
    <n v="204.97300000000001"/>
    <n v="6.8890000000000002"/>
    <n v="81"/>
    <n v="0.19600000000000001"/>
    <n v="0.24299999999999999"/>
    <n v="0"/>
    <n v="216.875"/>
    <m/>
    <m/>
    <m/>
    <m/>
    <n v="3391000"/>
    <n v="191.5"/>
    <n v="216.9"/>
    <s v=""/>
    <s v=""/>
    <s v=""/>
  </r>
  <r>
    <d v="2024-12-04T00:00:00"/>
    <x v="338"/>
    <n v="1100"/>
    <d v="1902-04-26T11:00:00"/>
    <m/>
    <n v="45.604999999999997"/>
    <n v="0"/>
    <n v="2.0129999999999999"/>
    <n v="134.77600000000001"/>
    <n v="8.9160000000000004"/>
    <n v="67.7"/>
    <n v="0.19600000000000001"/>
    <n v="0.24299999999999999"/>
    <n v="0"/>
    <n v="294.375"/>
    <m/>
    <m/>
    <m/>
    <m/>
    <n v="3391100"/>
    <n v="269"/>
    <n v="294.39999999999998"/>
    <s v=""/>
    <s v=""/>
    <s v=""/>
  </r>
  <r>
    <d v="2024-12-04T00:00:00"/>
    <x v="338"/>
    <n v="1200"/>
    <d v="1902-04-26T12:00:00"/>
    <m/>
    <n v="44.201999999999998"/>
    <n v="0.503"/>
    <n v="2.516"/>
    <n v="119.333"/>
    <n v="8.1449999999999996"/>
    <n v="61.9"/>
    <n v="0.19600000000000001"/>
    <n v="0.24299999999999999"/>
    <n v="0.2"/>
    <n v="331.875"/>
    <m/>
    <m/>
    <m/>
    <m/>
    <n v="3391200"/>
    <n v="301.3"/>
    <n v="331.9"/>
    <s v=""/>
    <s v=""/>
    <s v=""/>
  </r>
  <r>
    <d v="2024-12-04T00:00:00"/>
    <x v="338"/>
    <n v="1300"/>
    <d v="1902-04-26T13:00:00"/>
    <m/>
    <n v="44.319000000000003"/>
    <n v="0.503"/>
    <n v="2.516"/>
    <n v="127.75700000000001"/>
    <n v="8.7170000000000005"/>
    <n v="59.6"/>
    <n v="0.19600000000000001"/>
    <n v="0.24299999999999999"/>
    <n v="0"/>
    <n v="321.875"/>
    <m/>
    <m/>
    <m/>
    <m/>
    <n v="3391300"/>
    <n v="283.8"/>
    <n v="321.89999999999998"/>
    <s v=""/>
    <s v=""/>
    <s v=""/>
  </r>
  <r>
    <d v="2024-12-04T00:00:00"/>
    <x v="338"/>
    <n v="1400"/>
    <d v="1902-04-26T14:00:00"/>
    <m/>
    <n v="42.447000000000003"/>
    <n v="0"/>
    <n v="2.0129999999999999"/>
    <n v="120.73699999999999"/>
    <n v="8.9649999999999999"/>
    <n v="58.6"/>
    <n v="0.19700000000000001"/>
    <n v="0.24299999999999999"/>
    <n v="0"/>
    <n v="263.125"/>
    <m/>
    <m/>
    <m/>
    <m/>
    <n v="3391400"/>
    <n v="218.7"/>
    <n v="263.10000000000002"/>
    <s v=""/>
    <s v=""/>
    <s v=""/>
  </r>
  <r>
    <d v="2024-12-04T00:00:00"/>
    <x v="338"/>
    <n v="1500"/>
    <d v="1902-04-26T15:00:00"/>
    <m/>
    <n v="43.616999999999997"/>
    <n v="0"/>
    <n v="2.0129999999999999"/>
    <n v="136.18"/>
    <n v="8.3190000000000008"/>
    <n v="59.4"/>
    <n v="0.19700000000000001"/>
    <n v="0.24299999999999999"/>
    <n v="0"/>
    <n v="168.125"/>
    <m/>
    <m/>
    <m/>
    <m/>
    <n v="3391500"/>
    <n v="116.7"/>
    <n v="168.1"/>
    <s v=""/>
    <s v=""/>
    <s v=""/>
  </r>
  <r>
    <d v="2024-12-04T00:00:00"/>
    <x v="338"/>
    <n v="1600"/>
    <d v="1902-04-26T16:00:00"/>
    <m/>
    <n v="44.552999999999997"/>
    <n v="0.503"/>
    <n v="2.0129999999999999"/>
    <n v="256.91800000000001"/>
    <n v="0.82499999999999996"/>
    <n v="80.7"/>
    <n v="0.19600000000000001"/>
    <n v="0.24299999999999999"/>
    <n v="0"/>
    <n v="39.375"/>
    <m/>
    <m/>
    <m/>
    <m/>
    <n v="3391600"/>
    <n v="15.8"/>
    <n v="39.4"/>
    <s v=""/>
    <s v=""/>
    <s v=""/>
  </r>
  <r>
    <d v="2024-12-04T00:00:00"/>
    <x v="338"/>
    <n v="1700"/>
    <d v="1902-04-26T17:00:00"/>
    <m/>
    <n v="44.552999999999997"/>
    <n v="1.0069999999999999"/>
    <n v="2.0129999999999999"/>
    <n v="273.76499999999999"/>
    <n v="0.246"/>
    <n v="93.1"/>
    <n v="0.19700000000000001"/>
    <n v="0.24299999999999999"/>
    <n v="0"/>
    <n v="0.625"/>
    <m/>
    <m/>
    <m/>
    <m/>
    <n v="3391700"/>
    <n v="0"/>
    <n v="0"/>
    <s v=""/>
    <s v=""/>
    <s v=""/>
  </r>
  <r>
    <d v="2024-12-04T00:00:00"/>
    <x v="338"/>
    <n v="1800"/>
    <d v="1902-04-26T18:00:00"/>
    <m/>
    <n v="44.786999999999999"/>
    <n v="1.0069999999999999"/>
    <n v="2.516"/>
    <n v="283.59199999999998"/>
    <n v="-4.0000000000000001E-3"/>
    <n v="95.5"/>
    <n v="0.19700000000000001"/>
    <n v="0.24399999999999999"/>
    <n v="0"/>
    <n v="0.625"/>
    <m/>
    <m/>
    <m/>
    <m/>
    <n v="3391800"/>
    <n v="0"/>
    <n v="0"/>
    <s v=""/>
    <s v=""/>
    <s v=""/>
  </r>
  <r>
    <d v="2024-12-04T00:00:00"/>
    <x v="338"/>
    <n v="1900"/>
    <d v="1902-04-26T19:00:00"/>
    <m/>
    <n v="44.67"/>
    <n v="1.0069999999999999"/>
    <n v="2.0129999999999999"/>
    <n v="284.99599999999998"/>
    <n v="-3.2000000000000001E-2"/>
    <n v="96.4"/>
    <n v="0.19700000000000001"/>
    <n v="0.24399999999999999"/>
    <n v="0"/>
    <n v="0.625"/>
    <m/>
    <m/>
    <m/>
    <m/>
    <n v="3391900"/>
    <n v="0"/>
    <n v="0"/>
    <s v=""/>
    <s v=""/>
    <s v=""/>
  </r>
  <r>
    <d v="2024-12-04T00:00:00"/>
    <x v="338"/>
    <n v="2000"/>
    <d v="1902-04-26T20:00:00"/>
    <m/>
    <n v="44.786999999999999"/>
    <n v="1.0069999999999999"/>
    <n v="2.516"/>
    <n v="282.18799999999999"/>
    <n v="-8.7999999999999995E-2"/>
    <n v="97"/>
    <n v="0.19700000000000001"/>
    <n v="0.24399999999999999"/>
    <n v="0"/>
    <n v="0.625"/>
    <m/>
    <m/>
    <m/>
    <m/>
    <n v="3392000"/>
    <n v="0"/>
    <n v="0"/>
    <s v=""/>
    <s v=""/>
    <s v=""/>
  </r>
  <r>
    <d v="2024-12-04T00:00:00"/>
    <x v="338"/>
    <n v="2100"/>
    <d v="1902-04-26T21:00:00"/>
    <m/>
    <n v="44.904000000000003"/>
    <n v="1.0069999999999999"/>
    <n v="2.0129999999999999"/>
    <n v="283.59199999999998"/>
    <n v="-8.7999999999999995E-2"/>
    <n v="97.1"/>
    <n v="0.19700000000000001"/>
    <n v="0.24399999999999999"/>
    <n v="0"/>
    <n v="0.625"/>
    <m/>
    <m/>
    <m/>
    <m/>
    <n v="3392100"/>
    <n v="0"/>
    <n v="0"/>
    <s v=""/>
    <s v=""/>
    <s v=""/>
  </r>
  <r>
    <d v="2024-12-04T00:00:00"/>
    <x v="338"/>
    <n v="2200"/>
    <d v="1902-04-26T22:00:00"/>
    <m/>
    <n v="45.137999999999998"/>
    <n v="1.0069999999999999"/>
    <n v="2.0129999999999999"/>
    <n v="282.18799999999999"/>
    <n v="-0.06"/>
    <n v="96.7"/>
    <n v="0.19700000000000001"/>
    <n v="0.24399999999999999"/>
    <n v="0"/>
    <n v="0.625"/>
    <m/>
    <m/>
    <m/>
    <m/>
    <n v="3392200"/>
    <n v="0"/>
    <n v="0"/>
    <s v=""/>
    <s v=""/>
    <s v=""/>
  </r>
  <r>
    <d v="2024-12-04T00:00:00"/>
    <x v="338"/>
    <n v="2300"/>
    <d v="1902-04-26T23:00:00"/>
    <m/>
    <n v="44.786999999999999"/>
    <n v="0.503"/>
    <n v="2.0129999999999999"/>
    <n v="286.39999999999998"/>
    <n v="-0.14299999999999999"/>
    <n v="95.6"/>
    <n v="0.19700000000000001"/>
    <n v="0.24399999999999999"/>
    <n v="0"/>
    <n v="0.625"/>
    <m/>
    <m/>
    <m/>
    <m/>
    <n v="3392300"/>
    <n v="0"/>
    <n v="0"/>
    <s v=""/>
    <s v=""/>
    <s v=""/>
  </r>
  <r>
    <d v="2024-12-04T00:00:00"/>
    <x v="338"/>
    <n v="2400"/>
    <d v="1902-04-27T00:00:00"/>
    <m/>
    <n v="44.904000000000003"/>
    <n v="1.0069999999999999"/>
    <n v="3.5230000000000001"/>
    <n v="290.61200000000002"/>
    <n v="-1.1850000000000001"/>
    <n v="95.8"/>
    <n v="0.19600000000000001"/>
    <n v="0.24399999999999999"/>
    <n v="0"/>
    <n v="0.625"/>
    <m/>
    <m/>
    <m/>
    <m/>
    <n v="3392400"/>
    <n v="0"/>
    <n v="0"/>
    <n v="0.19600000000000001"/>
    <n v="0.24399999999999999"/>
    <n v="0.44900000000000001"/>
  </r>
  <r>
    <d v="2024-12-05T00:00:00"/>
    <x v="339"/>
    <n v="100"/>
    <d v="1902-04-27T01:00:00"/>
    <m/>
    <n v="44.904000000000003"/>
    <n v="1.51"/>
    <n v="3.5230000000000001"/>
    <n v="321.49799999999999"/>
    <n v="-1.67"/>
    <n v="93.8"/>
    <n v="0.19700000000000001"/>
    <n v="0.24399999999999999"/>
    <n v="0"/>
    <n v="0.625"/>
    <m/>
    <m/>
    <m/>
    <m/>
    <n v="3400100"/>
    <n v="0"/>
    <n v="0"/>
    <s v=""/>
    <s v=""/>
    <s v=""/>
  </r>
  <r>
    <d v="2024-12-05T00:00:00"/>
    <x v="339"/>
    <n v="200"/>
    <d v="1902-04-27T02:00:00"/>
    <m/>
    <n v="44.552999999999997"/>
    <n v="1.0069999999999999"/>
    <n v="2.516"/>
    <n v="299.03500000000003"/>
    <n v="-0.70399999999999996"/>
    <n v="95.4"/>
    <n v="0.19700000000000001"/>
    <n v="0.24399999999999999"/>
    <n v="0"/>
    <n v="0.625"/>
    <m/>
    <m/>
    <m/>
    <m/>
    <n v="3400200"/>
    <n v="0"/>
    <n v="0"/>
    <s v=""/>
    <s v=""/>
    <s v=""/>
  </r>
  <r>
    <d v="2024-12-05T00:00:00"/>
    <x v="339"/>
    <n v="300"/>
    <d v="1902-04-27T03:00:00"/>
    <m/>
    <n v="44.786999999999999"/>
    <n v="0.503"/>
    <n v="2.0129999999999999"/>
    <n v="280.78399999999999"/>
    <n v="-1.0429999999999999"/>
    <n v="95.1"/>
    <n v="0.19700000000000001"/>
    <n v="0.24399999999999999"/>
    <n v="0"/>
    <n v="0.625"/>
    <m/>
    <m/>
    <m/>
    <m/>
    <n v="3400300"/>
    <n v="0"/>
    <n v="0"/>
    <s v=""/>
    <s v=""/>
    <s v=""/>
  </r>
  <r>
    <d v="2024-12-05T00:00:00"/>
    <x v="339"/>
    <n v="400"/>
    <d v="1902-04-27T04:00:00"/>
    <m/>
    <n v="45.021000000000001"/>
    <n v="0.503"/>
    <n v="2.516"/>
    <n v="300.43900000000002"/>
    <n v="-0.95799999999999996"/>
    <n v="95.9"/>
    <n v="0.19600000000000001"/>
    <n v="0.24399999999999999"/>
    <n v="0"/>
    <n v="0.625"/>
    <m/>
    <m/>
    <m/>
    <m/>
    <n v="3400400"/>
    <n v="0"/>
    <n v="0"/>
    <s v=""/>
    <s v=""/>
    <s v=""/>
  </r>
  <r>
    <d v="2024-12-05T00:00:00"/>
    <x v="339"/>
    <n v="500"/>
    <d v="1902-04-27T05:00:00"/>
    <m/>
    <n v="44.786999999999999"/>
    <n v="0.503"/>
    <n v="2.0129999999999999"/>
    <n v="290.61200000000002"/>
    <n v="-1.071"/>
    <n v="97.2"/>
    <n v="0.19600000000000001"/>
    <n v="0.24399999999999999"/>
    <n v="0"/>
    <n v="0.625"/>
    <m/>
    <m/>
    <m/>
    <m/>
    <n v="3400500"/>
    <n v="0"/>
    <n v="0"/>
    <s v=""/>
    <s v=""/>
    <s v=""/>
  </r>
  <r>
    <d v="2024-12-05T00:00:00"/>
    <x v="339"/>
    <n v="600"/>
    <d v="1902-04-27T06:00:00"/>
    <m/>
    <n v="44.552999999999997"/>
    <n v="1.0069999999999999"/>
    <n v="2.0129999999999999"/>
    <n v="283.59199999999998"/>
    <n v="-1.2989999999999999"/>
    <n v="97.4"/>
    <n v="0.19700000000000001"/>
    <n v="0.24399999999999999"/>
    <n v="0"/>
    <n v="0.625"/>
    <m/>
    <m/>
    <m/>
    <m/>
    <n v="3400600"/>
    <n v="0"/>
    <n v="0"/>
    <s v=""/>
    <s v=""/>
    <s v=""/>
  </r>
  <r>
    <d v="2024-12-05T00:00:00"/>
    <x v="339"/>
    <n v="700"/>
    <d v="1902-04-27T07:00:00"/>
    <m/>
    <n v="44.436"/>
    <n v="0.503"/>
    <n v="2.0129999999999999"/>
    <n v="283.59199999999998"/>
    <n v="-1.47"/>
    <n v="97.7"/>
    <n v="0.19700000000000001"/>
    <n v="0.24399999999999999"/>
    <n v="0"/>
    <n v="0.625"/>
    <m/>
    <m/>
    <m/>
    <m/>
    <n v="3400700"/>
    <n v="0"/>
    <n v="0"/>
    <s v=""/>
    <s v=""/>
    <s v=""/>
  </r>
  <r>
    <d v="2024-12-05T00:00:00"/>
    <x v="339"/>
    <n v="800"/>
    <d v="1902-04-27T08:00:00"/>
    <m/>
    <n v="44.786999999999999"/>
    <n v="0"/>
    <n v="1.51"/>
    <n v="282.18799999999999"/>
    <n v="-1.0149999999999999"/>
    <n v="97.9"/>
    <n v="0.19600000000000001"/>
    <n v="0.24399999999999999"/>
    <n v="0"/>
    <n v="3.125"/>
    <m/>
    <m/>
    <m/>
    <m/>
    <n v="3400800"/>
    <n v="3"/>
    <n v="3.1"/>
    <s v=""/>
    <s v=""/>
    <s v=""/>
  </r>
  <r>
    <d v="2024-12-05T00:00:00"/>
    <x v="339"/>
    <n v="900"/>
    <d v="1902-04-27T09:00:00"/>
    <m/>
    <n v="44.786999999999999"/>
    <n v="0.503"/>
    <n v="2.0129999999999999"/>
    <n v="279.38"/>
    <n v="2.0739999999999998"/>
    <n v="95.6"/>
    <n v="0.19700000000000001"/>
    <n v="0.24399999999999999"/>
    <n v="0.2"/>
    <n v="113.125"/>
    <m/>
    <m/>
    <m/>
    <m/>
    <n v="3400900"/>
    <n v="80.3"/>
    <n v="113.1"/>
    <s v=""/>
    <s v=""/>
    <s v=""/>
  </r>
  <r>
    <d v="2024-12-05T00:00:00"/>
    <x v="339"/>
    <n v="1000"/>
    <d v="1902-04-27T10:00:00"/>
    <m/>
    <n v="44.552999999999997"/>
    <n v="0"/>
    <n v="1.0069999999999999"/>
    <n v="273.76499999999999"/>
    <n v="7.5940000000000003"/>
    <n v="80.7"/>
    <n v="0.19700000000000001"/>
    <n v="0.24399999999999999"/>
    <n v="0"/>
    <n v="230.625"/>
    <m/>
    <m/>
    <m/>
    <m/>
    <n v="3401000"/>
    <n v="189"/>
    <n v="230.6"/>
    <s v=""/>
    <s v=""/>
    <s v=""/>
  </r>
  <r>
    <d v="2024-12-05T00:00:00"/>
    <x v="339"/>
    <n v="1100"/>
    <d v="1902-04-27T11:00:00"/>
    <m/>
    <n v="44.436"/>
    <n v="0"/>
    <n v="2.0129999999999999"/>
    <n v="109.506"/>
    <n v="8.27"/>
    <n v="55.8"/>
    <n v="0.19800000000000001"/>
    <n v="0.24399999999999999"/>
    <n v="0"/>
    <n v="305.625"/>
    <m/>
    <m/>
    <m/>
    <m/>
    <n v="3401100"/>
    <n v="266.7"/>
    <n v="305.60000000000002"/>
    <s v=""/>
    <s v=""/>
    <s v=""/>
  </r>
  <r>
    <d v="2024-12-05T00:00:00"/>
    <x v="339"/>
    <n v="1200"/>
    <d v="1902-04-27T12:00:00"/>
    <m/>
    <n v="44.67"/>
    <n v="0"/>
    <n v="2.0129999999999999"/>
    <n v="115.122"/>
    <n v="8.1950000000000003"/>
    <n v="51.9"/>
    <n v="0.19700000000000001"/>
    <n v="0.24399999999999999"/>
    <n v="0"/>
    <n v="290.625"/>
    <m/>
    <m/>
    <m/>
    <m/>
    <n v="3401200"/>
    <n v="299.2"/>
    <n v="290.60000000000002"/>
    <s v=""/>
    <s v=""/>
    <s v=""/>
  </r>
  <r>
    <d v="2024-12-05T00:00:00"/>
    <x v="339"/>
    <n v="1300"/>
    <d v="1902-04-27T13:00:00"/>
    <m/>
    <n v="44.319000000000003"/>
    <n v="0"/>
    <n v="2.516"/>
    <n v="116.52500000000001"/>
    <n v="7.0410000000000004"/>
    <n v="51.1"/>
    <n v="0.19800000000000001"/>
    <n v="0.24399999999999999"/>
    <n v="0"/>
    <n v="265.625"/>
    <m/>
    <m/>
    <m/>
    <m/>
    <n v="3401300"/>
    <n v="281.8"/>
    <n v="265.60000000000002"/>
    <s v=""/>
    <s v=""/>
    <s v=""/>
  </r>
  <r>
    <d v="2024-12-05T00:00:00"/>
    <x v="339"/>
    <n v="1400"/>
    <d v="1902-04-27T14:00:00"/>
    <m/>
    <n v="44.319000000000003"/>
    <n v="0"/>
    <n v="2.0129999999999999"/>
    <n v="129.161"/>
    <n v="6.56"/>
    <n v="53"/>
    <n v="0.19700000000000001"/>
    <n v="0.24399999999999999"/>
    <n v="0"/>
    <n v="173.125"/>
    <m/>
    <m/>
    <m/>
    <m/>
    <n v="3401400"/>
    <n v="217"/>
    <n v="173.1"/>
    <s v=""/>
    <s v=""/>
    <s v=""/>
  </r>
  <r>
    <d v="2024-12-05T00:00:00"/>
    <x v="339"/>
    <n v="1500"/>
    <d v="1902-04-27T15:00:00"/>
    <m/>
    <n v="44.904000000000003"/>
    <n v="0"/>
    <n v="2.0129999999999999"/>
    <n v="200.761"/>
    <n v="2.343"/>
    <n v="66.7"/>
    <n v="0.19700000000000001"/>
    <n v="0.24399999999999999"/>
    <n v="0"/>
    <n v="63.125"/>
    <m/>
    <m/>
    <m/>
    <m/>
    <n v="3401500"/>
    <n v="116"/>
    <n v="63.1"/>
    <s v=""/>
    <s v=""/>
    <s v=""/>
  </r>
  <r>
    <d v="2024-12-05T00:00:00"/>
    <x v="339"/>
    <n v="1600"/>
    <d v="1902-04-27T16:00:00"/>
    <m/>
    <n v="45.137999999999998"/>
    <n v="0"/>
    <n v="1.51"/>
    <n v="248.494"/>
    <n v="2.2360000000000002"/>
    <n v="80"/>
    <n v="0.19700000000000001"/>
    <n v="0.24399999999999999"/>
    <n v="0"/>
    <n v="23.125"/>
    <m/>
    <m/>
    <m/>
    <m/>
    <n v="3401600"/>
    <n v="15.5"/>
    <n v="23.1"/>
    <s v=""/>
    <s v=""/>
    <s v=""/>
  </r>
  <r>
    <d v="2024-12-05T00:00:00"/>
    <x v="339"/>
    <n v="1700"/>
    <d v="1902-04-27T17:00:00"/>
    <m/>
    <n v="44.904000000000003"/>
    <n v="0"/>
    <n v="3.5230000000000001"/>
    <n v="151.624"/>
    <n v="1.1259999999999999"/>
    <n v="70.900000000000006"/>
    <n v="0.19800000000000001"/>
    <n v="0.24399999999999999"/>
    <n v="0"/>
    <n v="0.625"/>
    <m/>
    <m/>
    <m/>
    <m/>
    <n v="3401700"/>
    <n v="0"/>
    <n v="0"/>
    <s v=""/>
    <s v=""/>
    <s v=""/>
  </r>
  <r>
    <d v="2024-12-05T00:00:00"/>
    <x v="339"/>
    <n v="1800"/>
    <d v="1902-04-27T18:00:00"/>
    <m/>
    <n v="45.137999999999998"/>
    <n v="0"/>
    <n v="1.51"/>
    <n v="224.62700000000001"/>
    <n v="-0.76"/>
    <n v="81.7"/>
    <n v="0.19800000000000001"/>
    <n v="0.24399999999999999"/>
    <n v="0"/>
    <n v="0.625"/>
    <m/>
    <m/>
    <m/>
    <m/>
    <n v="3401800"/>
    <n v="0"/>
    <n v="0"/>
    <s v=""/>
    <s v=""/>
    <s v=""/>
  </r>
  <r>
    <d v="2024-12-05T00:00:00"/>
    <x v="339"/>
    <n v="1900"/>
    <d v="1902-04-27T19:00:00"/>
    <m/>
    <n v="44.67"/>
    <n v="0.503"/>
    <n v="2.0129999999999999"/>
    <n v="276.57299999999998"/>
    <n v="-1.1000000000000001"/>
    <n v="90"/>
    <n v="0.19800000000000001"/>
    <n v="0.24399999999999999"/>
    <n v="0"/>
    <n v="0.625"/>
    <m/>
    <m/>
    <m/>
    <m/>
    <n v="3401900"/>
    <n v="0"/>
    <n v="0"/>
    <s v=""/>
    <s v=""/>
    <s v=""/>
  </r>
  <r>
    <d v="2024-12-05T00:00:00"/>
    <x v="339"/>
    <n v="2000"/>
    <d v="1902-04-27T20:00:00"/>
    <m/>
    <n v="45.137999999999998"/>
    <n v="0"/>
    <n v="2.516"/>
    <n v="185.31800000000001"/>
    <n v="1.3440000000000001"/>
    <n v="82.9"/>
    <n v="0.19800000000000001"/>
    <n v="0.24399999999999999"/>
    <n v="0"/>
    <n v="0.625"/>
    <m/>
    <m/>
    <m/>
    <m/>
    <n v="3402000"/>
    <n v="0"/>
    <n v="0"/>
    <s v=""/>
    <s v=""/>
    <s v=""/>
  </r>
  <r>
    <d v="2024-12-05T00:00:00"/>
    <x v="339"/>
    <n v="2100"/>
    <d v="1902-04-27T21:00:00"/>
    <m/>
    <n v="44.904000000000003"/>
    <n v="0"/>
    <n v="1.51"/>
    <n v="195.14500000000001"/>
    <n v="0.495"/>
    <n v="78.099999999999994"/>
    <n v="0.19700000000000001"/>
    <n v="0.245"/>
    <n v="0"/>
    <n v="0.625"/>
    <m/>
    <m/>
    <m/>
    <m/>
    <n v="3402100"/>
    <n v="0"/>
    <n v="0"/>
    <s v=""/>
    <s v=""/>
    <s v=""/>
  </r>
  <r>
    <d v="2024-12-05T00:00:00"/>
    <x v="339"/>
    <n v="2200"/>
    <d v="1902-04-27T22:00:00"/>
    <m/>
    <n v="45.137999999999998"/>
    <n v="0"/>
    <n v="2.516"/>
    <n v="176.89400000000001"/>
    <n v="1.3440000000000001"/>
    <n v="75.5"/>
    <n v="0.19800000000000001"/>
    <n v="0.245"/>
    <n v="0"/>
    <n v="0.625"/>
    <m/>
    <m/>
    <m/>
    <m/>
    <n v="3402200"/>
    <n v="0"/>
    <n v="0"/>
    <s v=""/>
    <s v=""/>
    <s v=""/>
  </r>
  <r>
    <d v="2024-12-05T00:00:00"/>
    <x v="339"/>
    <n v="2300"/>
    <d v="1902-04-27T23:00:00"/>
    <m/>
    <n v="44.786999999999999"/>
    <n v="0.503"/>
    <n v="5.5359999999999996"/>
    <n v="137.584"/>
    <n v="1.3979999999999999"/>
    <n v="71.7"/>
    <n v="0.19800000000000001"/>
    <n v="0.24399999999999999"/>
    <n v="0"/>
    <n v="0.625"/>
    <m/>
    <m/>
    <m/>
    <m/>
    <n v="3402300"/>
    <n v="0"/>
    <n v="0"/>
    <s v=""/>
    <s v=""/>
    <s v=""/>
  </r>
  <r>
    <d v="2024-12-05T00:00:00"/>
    <x v="339"/>
    <n v="2400"/>
    <d v="1902-04-28T00:00:00"/>
    <m/>
    <n v="44.552999999999997"/>
    <n v="0"/>
    <n v="1.51"/>
    <n v="188.125"/>
    <n v="-1.27"/>
    <n v="77.099999999999994"/>
    <n v="0.19800000000000001"/>
    <n v="0.245"/>
    <n v="0"/>
    <n v="0.625"/>
    <m/>
    <m/>
    <m/>
    <m/>
    <n v="3402400"/>
    <n v="0"/>
    <n v="0"/>
    <n v="0.19800000000000001"/>
    <n v="0.245"/>
    <n v="0.44600000000000001"/>
  </r>
  <r>
    <d v="2024-12-06T00:00:00"/>
    <x v="340"/>
    <n v="100"/>
    <d v="1902-04-28T01:00:00"/>
    <m/>
    <n v="44.904000000000003"/>
    <n v="0"/>
    <n v="1.51"/>
    <n v="287.80399999999997"/>
    <n v="-1.2989999999999999"/>
    <n v="88.6"/>
    <n v="0.19700000000000001"/>
    <n v="0.24399999999999999"/>
    <n v="0"/>
    <n v="0.625"/>
    <m/>
    <m/>
    <m/>
    <m/>
    <n v="3410100"/>
    <n v="0"/>
    <n v="0"/>
    <s v=""/>
    <s v=""/>
    <s v=""/>
  </r>
  <r>
    <d v="2024-12-06T00:00:00"/>
    <x v="340"/>
    <n v="200"/>
    <d v="1902-04-28T02:00:00"/>
    <m/>
    <n v="44.786999999999999"/>
    <n v="0"/>
    <n v="1.51"/>
    <n v="289.20800000000003"/>
    <n v="-1.1850000000000001"/>
    <n v="87.9"/>
    <n v="0.19800000000000001"/>
    <n v="0.245"/>
    <n v="0"/>
    <n v="0.625"/>
    <m/>
    <m/>
    <m/>
    <m/>
    <n v="3410200"/>
    <n v="0"/>
    <n v="0"/>
    <s v=""/>
    <s v=""/>
    <s v=""/>
  </r>
  <r>
    <d v="2024-12-06T00:00:00"/>
    <x v="340"/>
    <n v="300"/>
    <d v="1902-04-28T03:00:00"/>
    <m/>
    <n v="44.786999999999999"/>
    <n v="0"/>
    <n v="2.0129999999999999"/>
    <n v="186.72200000000001"/>
    <n v="0.30099999999999999"/>
    <n v="84.7"/>
    <n v="0.19700000000000001"/>
    <n v="0.245"/>
    <n v="0"/>
    <n v="0.625"/>
    <m/>
    <m/>
    <m/>
    <m/>
    <n v="3410300"/>
    <n v="0"/>
    <n v="0"/>
    <s v=""/>
    <s v=""/>
    <s v=""/>
  </r>
  <r>
    <d v="2024-12-06T00:00:00"/>
    <x v="340"/>
    <n v="400"/>
    <d v="1902-04-28T04:00:00"/>
    <m/>
    <n v="44.786999999999999"/>
    <n v="0"/>
    <n v="2.0129999999999999"/>
    <n v="210.58799999999999"/>
    <n v="-1.0149999999999999"/>
    <n v="82.9"/>
    <n v="0.19700000000000001"/>
    <n v="0.245"/>
    <n v="0"/>
    <n v="0.625"/>
    <m/>
    <m/>
    <m/>
    <m/>
    <n v="3410400"/>
    <n v="0"/>
    <n v="0"/>
    <s v=""/>
    <s v=""/>
    <s v=""/>
  </r>
  <r>
    <d v="2024-12-06T00:00:00"/>
    <x v="340"/>
    <n v="500"/>
    <d v="1902-04-28T05:00:00"/>
    <m/>
    <n v="45.255000000000003"/>
    <n v="0"/>
    <n v="1.51"/>
    <n v="155.83500000000001"/>
    <n v="-0.06"/>
    <n v="87.2"/>
    <n v="0.19700000000000001"/>
    <n v="0.245"/>
    <n v="0"/>
    <n v="0.625"/>
    <m/>
    <m/>
    <m/>
    <m/>
    <n v="3410500"/>
    <n v="0"/>
    <n v="0"/>
    <s v=""/>
    <s v=""/>
    <s v=""/>
  </r>
  <r>
    <d v="2024-12-06T00:00:00"/>
    <x v="340"/>
    <n v="600"/>
    <d v="1902-04-28T06:00:00"/>
    <m/>
    <n v="43.968000000000004"/>
    <n v="0"/>
    <n v="3.02"/>
    <n v="140.392"/>
    <n v="0.32900000000000001"/>
    <n v="88.4"/>
    <n v="0.19800000000000001"/>
    <n v="0.245"/>
    <n v="0"/>
    <n v="0.625"/>
    <m/>
    <m/>
    <m/>
    <m/>
    <n v="3410600"/>
    <n v="0"/>
    <n v="0"/>
    <s v=""/>
    <s v=""/>
    <s v=""/>
  </r>
  <r>
    <d v="2024-12-06T00:00:00"/>
    <x v="340"/>
    <n v="700"/>
    <d v="1902-04-28T07:00:00"/>
    <m/>
    <n v="44.904000000000003"/>
    <n v="0"/>
    <n v="2.516"/>
    <n v="147.41200000000001"/>
    <n v="0.27300000000000002"/>
    <n v="88.1"/>
    <n v="0.19800000000000001"/>
    <n v="0.245"/>
    <n v="0"/>
    <n v="0.625"/>
    <m/>
    <m/>
    <m/>
    <m/>
    <n v="3410700"/>
    <n v="0"/>
    <n v="0"/>
    <s v=""/>
    <s v=""/>
    <s v=""/>
  </r>
  <r>
    <d v="2024-12-06T00:00:00"/>
    <x v="340"/>
    <n v="800"/>
    <d v="1902-04-28T08:00:00"/>
    <m/>
    <n v="44.67"/>
    <n v="0"/>
    <n v="0.503"/>
    <n v="154.43100000000001"/>
    <n v="-0.17100000000000001"/>
    <n v="89.5"/>
    <n v="0.19800000000000001"/>
    <n v="0.245"/>
    <n v="0"/>
    <n v="4.375"/>
    <m/>
    <m/>
    <m/>
    <m/>
    <n v="3410800"/>
    <n v="2.7"/>
    <n v="4.4000000000000004"/>
    <s v=""/>
    <s v=""/>
    <s v=""/>
  </r>
  <r>
    <d v="2024-12-06T00:00:00"/>
    <x v="340"/>
    <n v="900"/>
    <d v="1902-04-28T09:00:00"/>
    <m/>
    <n v="44.786999999999999"/>
    <n v="0"/>
    <n v="3.02"/>
    <n v="188.125"/>
    <n v="1.044"/>
    <n v="90"/>
    <n v="0.19700000000000001"/>
    <n v="0.245"/>
    <n v="0"/>
    <n v="18.125"/>
    <m/>
    <m/>
    <m/>
    <m/>
    <n v="3410900"/>
    <n v="78.2"/>
    <n v="18.100000000000001"/>
    <s v=""/>
    <s v=""/>
    <s v=""/>
  </r>
  <r>
    <d v="2024-12-06T00:00:00"/>
    <x v="340"/>
    <n v="1000"/>
    <d v="1902-04-28T10:00:00"/>
    <m/>
    <n v="44.67"/>
    <n v="0"/>
    <n v="1.0069999999999999"/>
    <n v="204.97300000000001"/>
    <n v="1.6970000000000001"/>
    <n v="89.6"/>
    <n v="0.19700000000000001"/>
    <n v="0.245"/>
    <n v="0"/>
    <n v="39.375"/>
    <m/>
    <m/>
    <m/>
    <m/>
    <n v="3411000"/>
    <n v="186.8"/>
    <n v="39.4"/>
    <s v=""/>
    <s v=""/>
    <s v=""/>
  </r>
  <r>
    <d v="2024-12-06T00:00:00"/>
    <x v="340"/>
    <n v="1100"/>
    <d v="1902-04-28T11:00:00"/>
    <m/>
    <n v="44.786999999999999"/>
    <n v="0"/>
    <n v="2.516"/>
    <n v="342.55700000000002"/>
    <n v="2.5840000000000001"/>
    <n v="86.5"/>
    <n v="0.19700000000000001"/>
    <n v="0.245"/>
    <n v="0"/>
    <n v="91.875"/>
    <m/>
    <m/>
    <m/>
    <m/>
    <n v="3411100"/>
    <n v="264.5"/>
    <n v="91.9"/>
    <s v=""/>
    <s v=""/>
    <s v=""/>
  </r>
  <r>
    <d v="2024-12-06T00:00:00"/>
    <x v="340"/>
    <n v="1200"/>
    <d v="1902-04-28T12:00:00"/>
    <m/>
    <n v="44.786999999999999"/>
    <n v="0"/>
    <n v="3.02"/>
    <n v="16.847000000000001"/>
    <n v="2.3959999999999999"/>
    <n v="79.599999999999994"/>
    <n v="0.19700000000000001"/>
    <n v="0.245"/>
    <n v="0"/>
    <n v="55.625"/>
    <m/>
    <m/>
    <m/>
    <m/>
    <n v="3411200"/>
    <n v="297.3"/>
    <n v="55.6"/>
    <s v=""/>
    <s v=""/>
    <s v=""/>
  </r>
  <r>
    <d v="2024-12-06T00:00:00"/>
    <x v="340"/>
    <n v="1300"/>
    <d v="1902-04-28T13:00:00"/>
    <m/>
    <n v="44.085000000000001"/>
    <n v="0.503"/>
    <n v="4.0259999999999998"/>
    <n v="33.694000000000003"/>
    <n v="2.101"/>
    <n v="69.8"/>
    <n v="0.19800000000000001"/>
    <n v="0.245"/>
    <n v="0"/>
    <n v="106.875"/>
    <m/>
    <m/>
    <m/>
    <m/>
    <n v="3411300"/>
    <n v="280.3"/>
    <n v="106.9"/>
    <s v=""/>
    <s v=""/>
    <s v=""/>
  </r>
  <r>
    <d v="2024-12-06T00:00:00"/>
    <x v="340"/>
    <n v="1400"/>
    <d v="1902-04-28T14:00:00"/>
    <m/>
    <n v="44.436"/>
    <n v="0"/>
    <n v="3.5230000000000001"/>
    <n v="16.847000000000001"/>
    <n v="3.4329999999999998"/>
    <n v="68.099999999999994"/>
    <n v="0.19800000000000001"/>
    <n v="0.245"/>
    <n v="0"/>
    <n v="94.375"/>
    <m/>
    <m/>
    <m/>
    <m/>
    <n v="3411400"/>
    <n v="216"/>
    <n v="94.4"/>
    <s v=""/>
    <s v=""/>
    <s v=""/>
  </r>
  <r>
    <d v="2024-12-06T00:00:00"/>
    <x v="340"/>
    <n v="1500"/>
    <d v="1902-04-28T15:00:00"/>
    <m/>
    <n v="43.850999999999999"/>
    <n v="0"/>
    <n v="3.02"/>
    <n v="47.732999999999997"/>
    <n v="1.071"/>
    <n v="63.6"/>
    <n v="0.19800000000000001"/>
    <n v="0.245"/>
    <n v="0"/>
    <n v="43.125"/>
    <m/>
    <m/>
    <m/>
    <m/>
    <n v="3411500"/>
    <n v="115"/>
    <n v="43.1"/>
    <s v=""/>
    <s v=""/>
    <s v=""/>
  </r>
  <r>
    <d v="2024-12-06T00:00:00"/>
    <x v="340"/>
    <n v="1600"/>
    <d v="1902-04-28T16:00:00"/>
    <m/>
    <n v="44.085000000000001"/>
    <n v="2.516"/>
    <n v="8.0519999999999996"/>
    <n v="332.72899999999998"/>
    <n v="-3.2120000000000002"/>
    <n v="79.900000000000006"/>
    <n v="0.19800000000000001"/>
    <n v="0.245"/>
    <n v="0"/>
    <n v="10.625"/>
    <m/>
    <m/>
    <m/>
    <m/>
    <n v="3411600"/>
    <n v="15"/>
    <n v="10.6"/>
    <s v=""/>
    <s v=""/>
    <s v=""/>
  </r>
  <r>
    <d v="2024-12-06T00:00:00"/>
    <x v="340"/>
    <n v="1700"/>
    <d v="1902-04-28T17:00:00"/>
    <m/>
    <n v="44.436"/>
    <n v="3.02"/>
    <n v="7.5490000000000004"/>
    <n v="329.92200000000003"/>
    <n v="-1.929"/>
    <n v="86.3"/>
    <n v="0.19800000000000001"/>
    <n v="0.245"/>
    <n v="0"/>
    <n v="0.625"/>
    <m/>
    <m/>
    <m/>
    <m/>
    <n v="3411700"/>
    <n v="0"/>
    <n v="0"/>
    <s v=""/>
    <s v=""/>
    <s v=""/>
  </r>
  <r>
    <d v="2024-12-06T00:00:00"/>
    <x v="340"/>
    <n v="1800"/>
    <d v="1902-04-28T18:00:00"/>
    <m/>
    <n v="43.734000000000002"/>
    <n v="1.51"/>
    <n v="6.0389999999999997"/>
    <n v="314.47800000000001"/>
    <n v="-4.4989999999999997"/>
    <n v="78.900000000000006"/>
    <n v="0.19700000000000001"/>
    <n v="0.245"/>
    <n v="0"/>
    <n v="0.625"/>
    <m/>
    <m/>
    <m/>
    <m/>
    <n v="3411800"/>
    <n v="0"/>
    <n v="0"/>
    <s v=""/>
    <s v=""/>
    <s v=""/>
  </r>
  <r>
    <d v="2024-12-06T00:00:00"/>
    <x v="340"/>
    <n v="1900"/>
    <d v="1902-04-28T19:00:00"/>
    <m/>
    <n v="43.383000000000003"/>
    <n v="3.5230000000000001"/>
    <n v="7.5490000000000004"/>
    <n v="327.11399999999998"/>
    <n v="-4.0460000000000003"/>
    <n v="87.4"/>
    <n v="0.19700000000000001"/>
    <n v="0.245"/>
    <n v="0"/>
    <n v="0.625"/>
    <m/>
    <m/>
    <m/>
    <m/>
    <n v="3411900"/>
    <n v="0"/>
    <n v="0"/>
    <s v=""/>
    <s v=""/>
    <s v=""/>
  </r>
  <r>
    <d v="2024-12-06T00:00:00"/>
    <x v="340"/>
    <n v="2000"/>
    <d v="1902-04-28T20:00:00"/>
    <m/>
    <n v="40.808999999999997"/>
    <n v="3.02"/>
    <n v="12.582000000000001"/>
    <n v="327.11399999999998"/>
    <n v="-5.0789999999999997"/>
    <n v="89.5"/>
    <n v="0.19700000000000001"/>
    <n v="0.245"/>
    <n v="0"/>
    <n v="0.625"/>
    <m/>
    <m/>
    <m/>
    <m/>
    <n v="3412000"/>
    <n v="0"/>
    <n v="0"/>
    <s v=""/>
    <s v=""/>
    <s v=""/>
  </r>
  <r>
    <d v="2024-12-06T00:00:00"/>
    <x v="340"/>
    <n v="2100"/>
    <d v="1902-04-28T21:00:00"/>
    <m/>
    <n v="40.692"/>
    <n v="3.02"/>
    <n v="8.0519999999999996"/>
    <n v="334.13299999999998"/>
    <n v="-6.4829999999999997"/>
    <n v="91.3"/>
    <n v="0.19700000000000001"/>
    <n v="0.245"/>
    <n v="0"/>
    <n v="0.625"/>
    <m/>
    <m/>
    <m/>
    <m/>
    <n v="3412100"/>
    <n v="0"/>
    <n v="0"/>
    <s v=""/>
    <s v=""/>
    <s v=""/>
  </r>
  <r>
    <d v="2024-12-06T00:00:00"/>
    <x v="340"/>
    <n v="2200"/>
    <d v="1902-04-28T22:00:00"/>
    <m/>
    <n v="40.457999999999998"/>
    <n v="2.516"/>
    <n v="7.0460000000000003"/>
    <n v="336.94099999999997"/>
    <n v="-8.4969999999999999"/>
    <n v="88.1"/>
    <n v="0.19800000000000001"/>
    <n v="0.245"/>
    <n v="0"/>
    <n v="0.625"/>
    <m/>
    <m/>
    <m/>
    <m/>
    <n v="3412200"/>
    <n v="0"/>
    <n v="0"/>
    <s v=""/>
    <s v=""/>
    <s v=""/>
  </r>
  <r>
    <d v="2024-12-06T00:00:00"/>
    <x v="340"/>
    <n v="2300"/>
    <d v="1902-04-28T23:00:00"/>
    <m/>
    <n v="41.16"/>
    <n v="2.0129999999999999"/>
    <n v="6.0389999999999997"/>
    <n v="332.72899999999998"/>
    <n v="-3.419"/>
    <n v="87"/>
    <n v="0.19700000000000001"/>
    <n v="0.245"/>
    <n v="0"/>
    <n v="0.625"/>
    <m/>
    <m/>
    <m/>
    <m/>
    <n v="3412300"/>
    <n v="0"/>
    <n v="0"/>
    <s v=""/>
    <s v=""/>
    <s v=""/>
  </r>
  <r>
    <d v="2024-12-06T00:00:00"/>
    <x v="340"/>
    <n v="2400"/>
    <d v="1902-04-29T00:00:00"/>
    <m/>
    <n v="41.744999999999997"/>
    <n v="1.0069999999999999"/>
    <n v="5.5359999999999996"/>
    <n v="331.32499999999999"/>
    <n v="-3.0350000000000001"/>
    <n v="83.6"/>
    <n v="0.19700000000000001"/>
    <n v="0.245"/>
    <n v="0"/>
    <n v="0.625"/>
    <m/>
    <m/>
    <m/>
    <m/>
    <n v="3412400"/>
    <n v="0"/>
    <n v="0"/>
    <n v="0.19700000000000001"/>
    <n v="0.245"/>
    <n v="0.41699999999999998"/>
  </r>
  <r>
    <d v="2024-12-07T00:00:00"/>
    <x v="341"/>
    <n v="100"/>
    <d v="1902-04-29T01:00:00"/>
    <m/>
    <n v="41.393999999999998"/>
    <n v="1.0069999999999999"/>
    <n v="4.0259999999999998"/>
    <n v="328.51799999999997"/>
    <n v="-4.7729999999999997"/>
    <n v="84.4"/>
    <n v="0.19700000000000001"/>
    <n v="0.245"/>
    <n v="0"/>
    <n v="0.625"/>
    <m/>
    <m/>
    <m/>
    <m/>
    <n v="3420100"/>
    <n v="0"/>
    <n v="0"/>
    <s v=""/>
    <s v=""/>
    <s v=""/>
  </r>
  <r>
    <d v="2024-12-07T00:00:00"/>
    <x v="341"/>
    <n v="200"/>
    <d v="1902-04-29T02:00:00"/>
    <m/>
    <n v="40.341000000000001"/>
    <n v="1.0069999999999999"/>
    <n v="5.0330000000000004"/>
    <n v="317.286"/>
    <n v="-3.8660000000000001"/>
    <n v="87.3"/>
    <n v="0.19800000000000001"/>
    <n v="0.245"/>
    <n v="0"/>
    <n v="0.625"/>
    <m/>
    <m/>
    <m/>
    <m/>
    <n v="3420200"/>
    <n v="0"/>
    <n v="0"/>
    <s v=""/>
    <s v=""/>
    <s v=""/>
  </r>
  <r>
    <d v="2024-12-07T00:00:00"/>
    <x v="341"/>
    <n v="300"/>
    <d v="1902-04-29T03:00:00"/>
    <m/>
    <n v="41.628"/>
    <n v="1.51"/>
    <n v="5.0330000000000004"/>
    <n v="328.51799999999997"/>
    <n v="-5.0789999999999997"/>
    <n v="89.8"/>
    <n v="0.19700000000000001"/>
    <n v="0.245"/>
    <n v="0"/>
    <n v="0.625"/>
    <m/>
    <m/>
    <m/>
    <m/>
    <n v="3420300"/>
    <n v="0"/>
    <n v="0"/>
    <s v=""/>
    <s v=""/>
    <s v=""/>
  </r>
  <r>
    <d v="2024-12-07T00:00:00"/>
    <x v="341"/>
    <n v="400"/>
    <d v="1902-04-29T04:00:00"/>
    <m/>
    <n v="42.564"/>
    <n v="1.0069999999999999"/>
    <n v="4.5289999999999999"/>
    <n v="301.84300000000002"/>
    <n v="-5.1719999999999997"/>
    <n v="91.1"/>
    <n v="0.19700000000000001"/>
    <n v="0.245"/>
    <n v="0"/>
    <n v="0.625"/>
    <m/>
    <m/>
    <m/>
    <m/>
    <n v="3420400"/>
    <n v="0"/>
    <n v="0"/>
    <s v=""/>
    <s v=""/>
    <s v=""/>
  </r>
  <r>
    <d v="2024-12-07T00:00:00"/>
    <x v="341"/>
    <n v="500"/>
    <d v="1902-04-29T05:00:00"/>
    <m/>
    <n v="44.67"/>
    <n v="0.503"/>
    <n v="3.5230000000000001"/>
    <n v="311.67099999999999"/>
    <n v="-3.153"/>
    <n v="91"/>
    <n v="0.19700000000000001"/>
    <n v="0.245"/>
    <n v="0"/>
    <n v="0.625"/>
    <m/>
    <m/>
    <m/>
    <m/>
    <n v="3420500"/>
    <n v="0"/>
    <n v="0"/>
    <s v=""/>
    <s v=""/>
    <s v=""/>
  </r>
  <r>
    <d v="2024-12-07T00:00:00"/>
    <x v="341"/>
    <n v="600"/>
    <d v="1902-04-29T06:00:00"/>
    <m/>
    <n v="44.085000000000001"/>
    <n v="0"/>
    <n v="1.51"/>
    <n v="176.89400000000001"/>
    <n v="-8.7999999999999995E-2"/>
    <n v="91.1"/>
    <n v="0.19700000000000001"/>
    <n v="0.245"/>
    <n v="0"/>
    <n v="0.625"/>
    <m/>
    <m/>
    <m/>
    <m/>
    <n v="3420600"/>
    <n v="0"/>
    <n v="0"/>
    <s v=""/>
    <s v=""/>
    <s v=""/>
  </r>
  <r>
    <d v="2024-12-07T00:00:00"/>
    <x v="341"/>
    <n v="700"/>
    <d v="1902-04-29T07:00:00"/>
    <m/>
    <n v="43.5"/>
    <n v="0"/>
    <n v="3.5230000000000001"/>
    <n v="317.286"/>
    <n v="-1.958"/>
    <n v="92"/>
    <n v="0.19800000000000001"/>
    <n v="0.245"/>
    <n v="0"/>
    <n v="0.625"/>
    <m/>
    <m/>
    <m/>
    <m/>
    <n v="3420700"/>
    <n v="0"/>
    <n v="0"/>
    <s v=""/>
    <s v=""/>
    <s v=""/>
  </r>
  <r>
    <d v="2024-12-07T00:00:00"/>
    <x v="341"/>
    <n v="800"/>
    <d v="1902-04-29T08:00:00"/>
    <m/>
    <n v="44.085000000000001"/>
    <n v="0"/>
    <n v="2.0129999999999999"/>
    <n v="123.545"/>
    <n v="-0.873"/>
    <n v="95.4"/>
    <n v="0.19800000000000001"/>
    <n v="0.245"/>
    <n v="0"/>
    <n v="1.875"/>
    <m/>
    <m/>
    <m/>
    <m/>
    <n v="3420800"/>
    <n v="1.8"/>
    <n v="1.9"/>
    <s v=""/>
    <s v=""/>
    <s v=""/>
  </r>
  <r>
    <d v="2024-12-07T00:00:00"/>
    <x v="341"/>
    <n v="900"/>
    <d v="1902-04-29T09:00:00"/>
    <m/>
    <n v="43.031999999999996"/>
    <n v="0"/>
    <n v="2.516"/>
    <n v="151.624"/>
    <n v="0.93400000000000005"/>
    <n v="96.7"/>
    <n v="0.19700000000000001"/>
    <n v="0.245"/>
    <n v="0"/>
    <n v="26.875"/>
    <m/>
    <m/>
    <m/>
    <m/>
    <n v="3420900"/>
    <n v="76"/>
    <n v="26.9"/>
    <s v=""/>
    <s v=""/>
    <s v=""/>
  </r>
  <r>
    <d v="2024-12-07T00:00:00"/>
    <x v="341"/>
    <n v="1000"/>
    <d v="1902-04-29T10:00:00"/>
    <m/>
    <n v="43.968000000000004"/>
    <n v="1.0069999999999999"/>
    <n v="5.5359999999999996"/>
    <n v="136.18"/>
    <n v="2.4E-2"/>
    <n v="96.8"/>
    <n v="0.19800000000000001"/>
    <n v="0.245"/>
    <n v="0"/>
    <n v="58.125"/>
    <m/>
    <m/>
    <m/>
    <m/>
    <n v="3421000"/>
    <n v="184.2"/>
    <n v="58.1"/>
    <s v=""/>
    <s v=""/>
    <s v=""/>
  </r>
  <r>
    <d v="2024-12-07T00:00:00"/>
    <x v="341"/>
    <n v="1100"/>
    <d v="1902-04-29T11:00:00"/>
    <m/>
    <n v="44.201999999999998"/>
    <n v="1.0069999999999999"/>
    <n v="5.0330000000000004"/>
    <n v="129.161"/>
    <n v="0.63200000000000001"/>
    <n v="97.2"/>
    <n v="0.19900000000000001"/>
    <n v="0.246"/>
    <n v="0"/>
    <n v="120.625"/>
    <m/>
    <m/>
    <m/>
    <m/>
    <n v="3421100"/>
    <n v="262.3"/>
    <n v="120.6"/>
    <s v=""/>
    <s v=""/>
    <s v=""/>
  </r>
  <r>
    <d v="2024-12-07T00:00:00"/>
    <x v="341"/>
    <n v="1200"/>
    <d v="1902-04-29T12:00:00"/>
    <m/>
    <n v="44.319000000000003"/>
    <n v="1.51"/>
    <n v="5.5359999999999996"/>
    <n v="115.122"/>
    <n v="-3.2000000000000001E-2"/>
    <n v="97.6"/>
    <n v="0.19800000000000001"/>
    <n v="0.245"/>
    <n v="0"/>
    <n v="71.875"/>
    <m/>
    <m/>
    <m/>
    <m/>
    <n v="3421200"/>
    <n v="295.7"/>
    <n v="71.900000000000006"/>
    <s v=""/>
    <s v=""/>
    <s v=""/>
  </r>
  <r>
    <d v="2024-12-07T00:00:00"/>
    <x v="341"/>
    <n v="1300"/>
    <d v="1902-04-29T13:00:00"/>
    <m/>
    <n v="44.201999999999998"/>
    <n v="1.0069999999999999"/>
    <n v="4.5289999999999999"/>
    <n v="127.75700000000001"/>
    <n v="2.4E-2"/>
    <n v="96.9"/>
    <n v="0.19900000000000001"/>
    <n v="0.245"/>
    <n v="0"/>
    <n v="83.125"/>
    <m/>
    <m/>
    <m/>
    <m/>
    <n v="3421300"/>
    <n v="278.8"/>
    <n v="83.1"/>
    <s v=""/>
    <s v=""/>
    <s v=""/>
  </r>
  <r>
    <d v="2024-12-07T00:00:00"/>
    <x v="341"/>
    <n v="1400"/>
    <d v="1902-04-29T14:00:00"/>
    <m/>
    <n v="43.968000000000004"/>
    <n v="1.0069999999999999"/>
    <n v="6.0389999999999997"/>
    <n v="136.18"/>
    <n v="2.4E-2"/>
    <n v="96.2"/>
    <n v="0.19800000000000001"/>
    <n v="0.245"/>
    <n v="0"/>
    <n v="41.875"/>
    <m/>
    <m/>
    <m/>
    <m/>
    <n v="3421400"/>
    <n v="214.8"/>
    <n v="41.9"/>
    <s v=""/>
    <s v=""/>
    <s v=""/>
  </r>
  <r>
    <d v="2024-12-07T00:00:00"/>
    <x v="341"/>
    <n v="1500"/>
    <d v="1902-04-29T15:00:00"/>
    <m/>
    <n v="44.085000000000001"/>
    <n v="2.0129999999999999"/>
    <n v="9.0589999999999993"/>
    <n v="138.988"/>
    <n v="-0.62"/>
    <n v="94.6"/>
    <n v="0.19800000000000001"/>
    <n v="0.245"/>
    <n v="0"/>
    <n v="26.875"/>
    <m/>
    <m/>
    <m/>
    <m/>
    <n v="3421500"/>
    <n v="114"/>
    <n v="26.9"/>
    <s v=""/>
    <s v=""/>
    <s v=""/>
  </r>
  <r>
    <d v="2024-12-07T00:00:00"/>
    <x v="341"/>
    <n v="1600"/>
    <d v="1902-04-29T16:00:00"/>
    <m/>
    <n v="43.968000000000004"/>
    <n v="2.516"/>
    <n v="7.5490000000000004"/>
    <n v="146.00800000000001"/>
    <n v="-1.2130000000000001"/>
    <n v="92.7"/>
    <n v="0.19700000000000001"/>
    <n v="0.245"/>
    <n v="0"/>
    <n v="34.375"/>
    <m/>
    <m/>
    <m/>
    <m/>
    <n v="3421600"/>
    <n v="14.2"/>
    <n v="34.4"/>
    <s v=""/>
    <s v=""/>
    <s v=""/>
  </r>
  <r>
    <d v="2024-12-07T00:00:00"/>
    <x v="341"/>
    <n v="1700"/>
    <d v="1902-04-29T17:00:00"/>
    <m/>
    <n v="43.968000000000004"/>
    <n v="4.5289999999999999"/>
    <n v="12.582000000000001"/>
    <n v="148.816"/>
    <n v="-2.363"/>
    <n v="87"/>
    <n v="0.19800000000000001"/>
    <n v="0.245"/>
    <n v="0"/>
    <n v="0.625"/>
    <m/>
    <m/>
    <m/>
    <m/>
    <n v="3421700"/>
    <n v="0"/>
    <n v="0"/>
    <s v=""/>
    <s v=""/>
    <s v=""/>
  </r>
  <r>
    <d v="2024-12-07T00:00:00"/>
    <x v="341"/>
    <n v="1800"/>
    <d v="1902-04-29T18:00:00"/>
    <m/>
    <n v="43.968000000000004"/>
    <n v="3.02"/>
    <n v="9.5619999999999994"/>
    <n v="137.584"/>
    <n v="-4.4690000000000003"/>
    <n v="89.9"/>
    <n v="0.19800000000000001"/>
    <n v="0.245"/>
    <n v="0"/>
    <n v="0.625"/>
    <m/>
    <m/>
    <m/>
    <m/>
    <n v="3421800"/>
    <n v="0"/>
    <n v="0"/>
    <s v=""/>
    <s v=""/>
    <s v=""/>
  </r>
  <r>
    <d v="2024-12-07T00:00:00"/>
    <x v="341"/>
    <n v="1900"/>
    <d v="1902-04-29T19:00:00"/>
    <m/>
    <n v="43.968000000000004"/>
    <n v="3.02"/>
    <n v="9.0589999999999993"/>
    <n v="143.19999999999999"/>
    <n v="-4.6820000000000004"/>
    <n v="92.6"/>
    <n v="0.19800000000000001"/>
    <n v="0.245"/>
    <n v="0"/>
    <n v="0.625"/>
    <m/>
    <m/>
    <m/>
    <m/>
    <n v="3421900"/>
    <n v="0"/>
    <n v="0"/>
    <s v=""/>
    <s v=""/>
    <s v=""/>
  </r>
  <r>
    <d v="2024-12-07T00:00:00"/>
    <x v="341"/>
    <n v="2000"/>
    <d v="1902-04-29T20:00:00"/>
    <m/>
    <n v="44.085000000000001"/>
    <n v="3.02"/>
    <n v="8.5559999999999992"/>
    <n v="151.624"/>
    <n v="-4.2270000000000003"/>
    <n v="87.1"/>
    <n v="0.19800000000000001"/>
    <n v="0.246"/>
    <n v="0"/>
    <n v="0.625"/>
    <m/>
    <m/>
    <m/>
    <m/>
    <n v="3422000"/>
    <n v="0"/>
    <n v="0"/>
    <s v=""/>
    <s v=""/>
    <s v=""/>
  </r>
  <r>
    <d v="2024-12-07T00:00:00"/>
    <x v="341"/>
    <n v="2100"/>
    <d v="1902-04-29T21:00:00"/>
    <m/>
    <n v="43.968000000000004"/>
    <n v="3.5230000000000001"/>
    <n v="9.0589999999999993"/>
    <n v="144.60400000000001"/>
    <n v="-4.4080000000000004"/>
    <n v="88"/>
    <n v="0.19700000000000001"/>
    <n v="0.245"/>
    <n v="0"/>
    <n v="0.625"/>
    <m/>
    <m/>
    <m/>
    <m/>
    <n v="3422100"/>
    <n v="0"/>
    <n v="0"/>
    <s v=""/>
    <s v=""/>
    <s v=""/>
  </r>
  <r>
    <d v="2024-12-07T00:00:00"/>
    <x v="341"/>
    <n v="2200"/>
    <d v="1902-04-29T22:00:00"/>
    <m/>
    <n v="43.850999999999999"/>
    <n v="3.5230000000000001"/>
    <n v="9.5619999999999994"/>
    <n v="148.816"/>
    <n v="-5.1719999999999997"/>
    <n v="87.6"/>
    <n v="0.19800000000000001"/>
    <n v="0.245"/>
    <n v="0"/>
    <n v="0.625"/>
    <m/>
    <m/>
    <m/>
    <m/>
    <n v="3422200"/>
    <n v="0"/>
    <n v="0"/>
    <s v=""/>
    <s v=""/>
    <s v=""/>
  </r>
  <r>
    <d v="2024-12-07T00:00:00"/>
    <x v="341"/>
    <n v="2300"/>
    <d v="1902-04-29T23:00:00"/>
    <m/>
    <n v="43.734000000000002"/>
    <n v="3.02"/>
    <n v="9.0589999999999993"/>
    <n v="162.85499999999999"/>
    <n v="-5.5110000000000001"/>
    <n v="85.4"/>
    <n v="0.19800000000000001"/>
    <n v="0.245"/>
    <n v="0"/>
    <n v="0.625"/>
    <m/>
    <m/>
    <m/>
    <m/>
    <n v="3422300"/>
    <n v="0"/>
    <n v="0"/>
    <s v=""/>
    <s v=""/>
    <s v=""/>
  </r>
  <r>
    <d v="2024-12-07T00:00:00"/>
    <x v="341"/>
    <n v="2400"/>
    <d v="1902-04-30T00:00:00"/>
    <m/>
    <n v="43.850999999999999"/>
    <n v="2.516"/>
    <n v="8.0519999999999996"/>
    <n v="164.25899999999999"/>
    <n v="-5.0490000000000004"/>
    <n v="86.2"/>
    <n v="0.19700000000000001"/>
    <n v="0.245"/>
    <n v="0"/>
    <n v="0.625"/>
    <m/>
    <m/>
    <m/>
    <m/>
    <n v="3422400"/>
    <n v="0"/>
    <n v="0"/>
    <n v="0.19700000000000001"/>
    <n v="0.245"/>
    <n v="0.439"/>
  </r>
  <r>
    <d v="2024-12-08T00:00:00"/>
    <x v="342"/>
    <n v="100"/>
    <d v="1902-04-30T01:00:00"/>
    <m/>
    <n v="43.734000000000002"/>
    <n v="2.516"/>
    <n v="6.5430000000000001"/>
    <n v="160.047"/>
    <n v="-5.1719999999999997"/>
    <n v="85.9"/>
    <n v="0.19800000000000001"/>
    <n v="0.245"/>
    <n v="0"/>
    <n v="0.625"/>
    <m/>
    <m/>
    <m/>
    <m/>
    <n v="3430100"/>
    <n v="0"/>
    <n v="0"/>
    <s v=""/>
    <s v=""/>
    <s v=""/>
  </r>
  <r>
    <d v="2024-12-08T00:00:00"/>
    <x v="342"/>
    <n v="200"/>
    <d v="1902-04-30T02:00:00"/>
    <m/>
    <n v="43.734000000000002"/>
    <n v="1.51"/>
    <n v="5.0330000000000004"/>
    <n v="155.83500000000001"/>
    <n v="-5.1719999999999997"/>
    <n v="85.7"/>
    <n v="0.19800000000000001"/>
    <n v="0.245"/>
    <n v="0"/>
    <n v="0.625"/>
    <m/>
    <m/>
    <m/>
    <m/>
    <n v="3430200"/>
    <n v="0"/>
    <n v="0"/>
    <s v=""/>
    <s v=""/>
    <s v=""/>
  </r>
  <r>
    <d v="2024-12-08T00:00:00"/>
    <x v="342"/>
    <n v="300"/>
    <d v="1902-04-30T03:00:00"/>
    <m/>
    <n v="43.850999999999999"/>
    <n v="1.51"/>
    <n v="5.0330000000000004"/>
    <n v="158.643"/>
    <n v="-4.8650000000000002"/>
    <n v="84.7"/>
    <n v="0.19800000000000001"/>
    <n v="0.245"/>
    <n v="0"/>
    <n v="0.625"/>
    <m/>
    <m/>
    <m/>
    <m/>
    <n v="3430300"/>
    <n v="0"/>
    <n v="0"/>
    <s v=""/>
    <s v=""/>
    <s v=""/>
  </r>
  <r>
    <d v="2024-12-08T00:00:00"/>
    <x v="342"/>
    <n v="400"/>
    <d v="1902-04-30T04:00:00"/>
    <m/>
    <n v="43.968000000000004"/>
    <n v="0.503"/>
    <n v="4.5289999999999999"/>
    <n v="140.392"/>
    <n v="-5.2949999999999999"/>
    <n v="83.8"/>
    <n v="0.19800000000000001"/>
    <n v="0.245"/>
    <n v="0"/>
    <n v="0.625"/>
    <m/>
    <m/>
    <m/>
    <m/>
    <n v="3430400"/>
    <n v="0"/>
    <n v="0"/>
    <s v=""/>
    <s v=""/>
    <s v=""/>
  </r>
  <r>
    <d v="2024-12-08T00:00:00"/>
    <x v="342"/>
    <n v="500"/>
    <d v="1902-04-30T05:00:00"/>
    <m/>
    <n v="43.968000000000004"/>
    <n v="0"/>
    <n v="2.0129999999999999"/>
    <n v="115.122"/>
    <n v="-5.1100000000000003"/>
    <n v="84.9"/>
    <n v="0.19800000000000001"/>
    <n v="0.245"/>
    <n v="0"/>
    <n v="0.625"/>
    <m/>
    <m/>
    <m/>
    <m/>
    <n v="3430500"/>
    <n v="0"/>
    <n v="0"/>
    <s v=""/>
    <s v=""/>
    <s v=""/>
  </r>
  <r>
    <d v="2024-12-08T00:00:00"/>
    <x v="342"/>
    <n v="600"/>
    <d v="1902-04-30T06:00:00"/>
    <m/>
    <n v="43.383000000000003"/>
    <n v="0"/>
    <n v="1.0069999999999999"/>
    <n v="117.929"/>
    <n v="-5.8849999999999998"/>
    <n v="87.5"/>
    <n v="0.19800000000000001"/>
    <n v="0.246"/>
    <n v="0"/>
    <n v="0.625"/>
    <m/>
    <m/>
    <m/>
    <m/>
    <n v="3430600"/>
    <n v="0"/>
    <n v="0"/>
    <s v=""/>
    <s v=""/>
    <s v=""/>
  </r>
  <r>
    <d v="2024-12-08T00:00:00"/>
    <x v="342"/>
    <n v="700"/>
    <d v="1902-04-30T07:00:00"/>
    <m/>
    <n v="42.914999999999999"/>
    <n v="0"/>
    <n v="1.51"/>
    <n v="129.161"/>
    <n v="-6.2309999999999999"/>
    <n v="93.1"/>
    <n v="0.19800000000000001"/>
    <n v="0.246"/>
    <n v="0"/>
    <n v="0.625"/>
    <m/>
    <m/>
    <m/>
    <m/>
    <n v="3430700"/>
    <n v="0"/>
    <n v="0"/>
    <s v=""/>
    <s v=""/>
    <s v=""/>
  </r>
  <r>
    <d v="2024-12-08T00:00:00"/>
    <x v="342"/>
    <n v="800"/>
    <d v="1902-04-30T08:00:00"/>
    <m/>
    <n v="42.095999999999997"/>
    <n v="0.503"/>
    <n v="3.02"/>
    <n v="148.816"/>
    <n v="-6.1050000000000004"/>
    <n v="94.8"/>
    <n v="0.19800000000000001"/>
    <n v="0.245"/>
    <n v="0"/>
    <n v="1.875"/>
    <m/>
    <m/>
    <m/>
    <m/>
    <n v="3430800"/>
    <n v="1.7"/>
    <n v="1.9"/>
    <s v=""/>
    <s v=""/>
    <s v=""/>
  </r>
  <r>
    <d v="2024-12-08T00:00:00"/>
    <x v="342"/>
    <n v="900"/>
    <d v="1902-04-30T09:00:00"/>
    <m/>
    <n v="43.968000000000004"/>
    <n v="0.503"/>
    <n v="5.0330000000000004"/>
    <n v="131.96899999999999"/>
    <n v="-5.6360000000000001"/>
    <n v="95.2"/>
    <n v="0.19800000000000001"/>
    <n v="0.245"/>
    <n v="0"/>
    <n v="24.375"/>
    <m/>
    <m/>
    <m/>
    <m/>
    <n v="3430900"/>
    <n v="73.8"/>
    <n v="24.4"/>
    <s v=""/>
    <s v=""/>
    <s v=""/>
  </r>
  <r>
    <d v="2024-12-08T00:00:00"/>
    <x v="342"/>
    <n v="1000"/>
    <d v="1902-04-30T10:00:00"/>
    <m/>
    <n v="42.798000000000002"/>
    <n v="1.51"/>
    <n v="6.5430000000000001"/>
    <n v="147.41200000000001"/>
    <n v="-5.2329999999999997"/>
    <n v="95.6"/>
    <n v="0.19800000000000001"/>
    <n v="0.245"/>
    <n v="0"/>
    <n v="30.625"/>
    <m/>
    <m/>
    <m/>
    <m/>
    <n v="3431000"/>
    <n v="182"/>
    <n v="30.6"/>
    <s v=""/>
    <s v=""/>
    <s v=""/>
  </r>
  <r>
    <d v="2024-12-08T00:00:00"/>
    <x v="342"/>
    <n v="1100"/>
    <d v="1902-04-30T11:00:00"/>
    <m/>
    <n v="46.073"/>
    <n v="1.0069999999999999"/>
    <n v="6.0389999999999997"/>
    <n v="158.643"/>
    <n v="-5.141"/>
    <n v="95.7"/>
    <n v="0.19800000000000001"/>
    <n v="0.245"/>
    <n v="0"/>
    <n v="50.625"/>
    <m/>
    <m/>
    <m/>
    <m/>
    <n v="3431100"/>
    <n v="260.2"/>
    <n v="50.6"/>
    <s v=""/>
    <s v=""/>
    <s v=""/>
  </r>
  <r>
    <d v="2024-12-08T00:00:00"/>
    <x v="342"/>
    <n v="1200"/>
    <d v="1902-04-30T12:00:00"/>
    <m/>
    <n v="46.658000000000001"/>
    <n v="0"/>
    <n v="3.02"/>
    <n v="138.988"/>
    <n v="-4.3780000000000001"/>
    <n v="95.9"/>
    <n v="0.19800000000000001"/>
    <n v="0.245"/>
    <n v="0"/>
    <n v="69.375"/>
    <m/>
    <m/>
    <m/>
    <m/>
    <n v="3431200"/>
    <n v="293.7"/>
    <n v="69.400000000000006"/>
    <s v=""/>
    <s v=""/>
    <s v=""/>
  </r>
  <r>
    <d v="2024-12-08T00:00:00"/>
    <x v="342"/>
    <n v="1300"/>
    <d v="1902-04-30T13:00:00"/>
    <m/>
    <n v="46.307000000000002"/>
    <n v="0.503"/>
    <n v="4.0259999999999998"/>
    <n v="196.54900000000001"/>
    <n v="-4.4390000000000001"/>
    <n v="96.1"/>
    <n v="0.19800000000000001"/>
    <n v="0.245"/>
    <n v="0"/>
    <n v="110.625"/>
    <m/>
    <m/>
    <m/>
    <m/>
    <n v="3431300"/>
    <n v="277.5"/>
    <n v="110.6"/>
    <s v=""/>
    <s v=""/>
    <s v=""/>
  </r>
  <r>
    <d v="2024-12-08T00:00:00"/>
    <x v="342"/>
    <n v="1400"/>
    <d v="1902-04-30T14:00:00"/>
    <m/>
    <n v="45.371000000000002"/>
    <n v="0.503"/>
    <n v="4.5289999999999999"/>
    <n v="197.953"/>
    <n v="-4.4390000000000001"/>
    <n v="96.3"/>
    <n v="0.19800000000000001"/>
    <n v="0.245"/>
    <n v="0"/>
    <n v="79.375"/>
    <m/>
    <m/>
    <m/>
    <m/>
    <n v="3431400"/>
    <n v="213.7"/>
    <n v="79.400000000000006"/>
    <s v=""/>
    <s v=""/>
    <s v=""/>
  </r>
  <r>
    <d v="2024-12-08T00:00:00"/>
    <x v="342"/>
    <n v="1500"/>
    <d v="1902-04-30T15:00:00"/>
    <m/>
    <n v="46.658000000000001"/>
    <n v="0.503"/>
    <n v="4.5289999999999999"/>
    <n v="195.14500000000001"/>
    <n v="-4.6509999999999998"/>
    <n v="96.4"/>
    <n v="0.19800000000000001"/>
    <n v="0.245"/>
    <n v="0"/>
    <n v="54.375"/>
    <m/>
    <m/>
    <m/>
    <m/>
    <n v="3431500"/>
    <n v="113.8"/>
    <n v="54.4"/>
    <s v=""/>
    <s v=""/>
    <s v=""/>
  </r>
  <r>
    <d v="2024-12-08T00:00:00"/>
    <x v="342"/>
    <n v="1600"/>
    <d v="1902-04-30T16:00:00"/>
    <m/>
    <n v="46.774999999999999"/>
    <n v="0"/>
    <n v="4.0259999999999998"/>
    <n v="178.298"/>
    <n v="-5.0179999999999998"/>
    <n v="96.5"/>
    <n v="0.19900000000000001"/>
    <n v="0.245"/>
    <n v="0"/>
    <n v="16.875"/>
    <m/>
    <m/>
    <m/>
    <m/>
    <n v="3431600"/>
    <n v="13.8"/>
    <n v="16.899999999999999"/>
    <s v=""/>
    <s v=""/>
    <s v=""/>
  </r>
  <r>
    <d v="2024-12-08T00:00:00"/>
    <x v="342"/>
    <n v="1700"/>
    <d v="1902-04-30T17:00:00"/>
    <m/>
    <n v="46.658000000000001"/>
    <n v="0"/>
    <n v="5.0330000000000004"/>
    <n v="171.27799999999999"/>
    <n v="-5.0789999999999997"/>
    <n v="96.7"/>
    <n v="0.19800000000000001"/>
    <n v="0.245"/>
    <n v="0"/>
    <n v="0.625"/>
    <m/>
    <m/>
    <m/>
    <m/>
    <n v="3431700"/>
    <n v="0"/>
    <n v="0"/>
    <s v=""/>
    <s v=""/>
    <s v=""/>
  </r>
  <r>
    <d v="2024-12-08T00:00:00"/>
    <x v="342"/>
    <n v="1800"/>
    <d v="1902-04-30T18:00:00"/>
    <m/>
    <n v="46.774999999999999"/>
    <n v="1.0069999999999999"/>
    <n v="6.0389999999999997"/>
    <n v="181.10599999999999"/>
    <n v="-5.3570000000000002"/>
    <n v="96.6"/>
    <n v="0.19800000000000001"/>
    <n v="0.245"/>
    <n v="0"/>
    <n v="0.625"/>
    <m/>
    <m/>
    <m/>
    <m/>
    <n v="3431800"/>
    <n v="0"/>
    <n v="0"/>
    <s v=""/>
    <s v=""/>
    <s v=""/>
  </r>
  <r>
    <d v="2024-12-08T00:00:00"/>
    <x v="342"/>
    <n v="1900"/>
    <d v="1902-04-30T19:00:00"/>
    <m/>
    <n v="46.540999999999997"/>
    <n v="0.503"/>
    <n v="4.0259999999999998"/>
    <n v="178.298"/>
    <n v="-5.6050000000000004"/>
    <n v="96.4"/>
    <n v="0.19900000000000001"/>
    <n v="0.245"/>
    <n v="0"/>
    <n v="0.625"/>
    <m/>
    <m/>
    <m/>
    <m/>
    <n v="3431900"/>
    <n v="0"/>
    <n v="0"/>
    <s v=""/>
    <s v=""/>
    <s v=""/>
  </r>
  <r>
    <d v="2024-12-08T00:00:00"/>
    <x v="342"/>
    <n v="2000"/>
    <d v="1902-04-30T20:00:00"/>
    <m/>
    <n v="46.774999999999999"/>
    <n v="0.503"/>
    <n v="4.5289999999999999"/>
    <n v="161.45099999999999"/>
    <n v="-5.6669999999999998"/>
    <n v="96.3"/>
    <n v="0.19800000000000001"/>
    <n v="0.245"/>
    <n v="0"/>
    <n v="0.625"/>
    <m/>
    <m/>
    <m/>
    <m/>
    <n v="3432000"/>
    <n v="0"/>
    <n v="0"/>
    <s v=""/>
    <s v=""/>
    <s v=""/>
  </r>
  <r>
    <d v="2024-12-08T00:00:00"/>
    <x v="342"/>
    <n v="2100"/>
    <d v="1902-04-30T21:00:00"/>
    <m/>
    <n v="46.774999999999999"/>
    <n v="0.503"/>
    <n v="4.0259999999999998"/>
    <n v="158.643"/>
    <n v="-5.8230000000000004"/>
    <n v="96.3"/>
    <n v="0.19800000000000001"/>
    <n v="0.245"/>
    <n v="0"/>
    <n v="0.625"/>
    <m/>
    <m/>
    <m/>
    <m/>
    <n v="3432100"/>
    <n v="0"/>
    <n v="0"/>
    <s v=""/>
    <s v=""/>
    <s v=""/>
  </r>
  <r>
    <d v="2024-12-08T00:00:00"/>
    <x v="342"/>
    <n v="2200"/>
    <d v="1902-04-30T22:00:00"/>
    <m/>
    <n v="46.540999999999997"/>
    <n v="0.503"/>
    <n v="4.0259999999999998"/>
    <n v="143.19999999999999"/>
    <n v="-5.9160000000000004"/>
    <n v="96.2"/>
    <n v="0.19700000000000001"/>
    <n v="0.245"/>
    <n v="0"/>
    <n v="0.625"/>
    <m/>
    <m/>
    <m/>
    <m/>
    <n v="3432200"/>
    <n v="0"/>
    <n v="0"/>
    <s v=""/>
    <s v=""/>
    <s v=""/>
  </r>
  <r>
    <d v="2024-12-08T00:00:00"/>
    <x v="342"/>
    <n v="2300"/>
    <d v="1902-04-30T23:00:00"/>
    <m/>
    <n v="46.423999999999999"/>
    <n v="0.503"/>
    <n v="5.0330000000000004"/>
    <n v="165.66300000000001"/>
    <n v="-5.8540000000000001"/>
    <n v="96.1"/>
    <n v="0.19800000000000001"/>
    <n v="0.245"/>
    <n v="0"/>
    <n v="0.625"/>
    <m/>
    <m/>
    <m/>
    <m/>
    <n v="3432300"/>
    <n v="0"/>
    <n v="0"/>
    <s v=""/>
    <s v=""/>
    <s v=""/>
  </r>
  <r>
    <d v="2024-12-08T00:00:00"/>
    <x v="342"/>
    <n v="2400"/>
    <d v="1902-05-01T00:00:00"/>
    <m/>
    <n v="46.540999999999997"/>
    <n v="1.0069999999999999"/>
    <n v="5.0330000000000004"/>
    <n v="183.91399999999999"/>
    <n v="-5.8849999999999998"/>
    <n v="96.1"/>
    <n v="0.19800000000000001"/>
    <n v="0.245"/>
    <n v="0"/>
    <n v="0.625"/>
    <m/>
    <m/>
    <m/>
    <m/>
    <n v="3432400"/>
    <n v="0"/>
    <n v="0"/>
    <n v="0.19800000000000001"/>
    <n v="0.245"/>
    <n v="0.46500000000000002"/>
  </r>
  <r>
    <d v="2024-12-09T00:00:00"/>
    <x v="343"/>
    <n v="100"/>
    <d v="1902-05-01T01:00:00"/>
    <m/>
    <n v="45.604999999999997"/>
    <n v="0.503"/>
    <n v="5.0330000000000004"/>
    <n v="183.91399999999999"/>
    <n v="-5.7910000000000004"/>
    <n v="96.1"/>
    <n v="0.19800000000000001"/>
    <n v="0.245"/>
    <n v="0"/>
    <n v="0.625"/>
    <m/>
    <m/>
    <m/>
    <m/>
    <n v="3440100"/>
    <n v="0"/>
    <n v="0"/>
    <s v=""/>
    <s v=""/>
    <s v=""/>
  </r>
  <r>
    <d v="2024-12-09T00:00:00"/>
    <x v="343"/>
    <n v="200"/>
    <d v="1902-05-01T02:00:00"/>
    <m/>
    <n v="46.423999999999999"/>
    <n v="1.0069999999999999"/>
    <n v="5.0330000000000004"/>
    <n v="196.54900000000001"/>
    <n v="-5.9790000000000001"/>
    <n v="95.9"/>
    <n v="0.19800000000000001"/>
    <n v="0.245"/>
    <n v="0"/>
    <n v="0.625"/>
    <m/>
    <m/>
    <m/>
    <m/>
    <n v="3440200"/>
    <n v="0"/>
    <n v="0"/>
    <s v=""/>
    <s v=""/>
    <s v=""/>
  </r>
  <r>
    <d v="2024-12-09T00:00:00"/>
    <x v="343"/>
    <n v="300"/>
    <d v="1902-05-01T03:00:00"/>
    <m/>
    <n v="45.371000000000002"/>
    <n v="1.51"/>
    <n v="5.5359999999999996"/>
    <n v="209.184"/>
    <n v="-6.5469999999999997"/>
    <n v="96"/>
    <n v="0.19800000000000001"/>
    <n v="0.245"/>
    <n v="0"/>
    <n v="0.625"/>
    <m/>
    <m/>
    <m/>
    <m/>
    <n v="3440300"/>
    <n v="0"/>
    <n v="0"/>
    <s v=""/>
    <s v=""/>
    <s v=""/>
  </r>
  <r>
    <d v="2024-12-09T00:00:00"/>
    <x v="343"/>
    <n v="400"/>
    <d v="1902-05-01T04:00:00"/>
    <m/>
    <n v="45.956000000000003"/>
    <n v="1.51"/>
    <n v="5.0330000000000004"/>
    <n v="214.8"/>
    <n v="-6.8659999999999997"/>
    <n v="96"/>
    <n v="0.19800000000000001"/>
    <n v="0.245"/>
    <n v="0"/>
    <n v="0.625"/>
    <m/>
    <m/>
    <m/>
    <m/>
    <n v="3440400"/>
    <n v="0"/>
    <n v="0"/>
    <s v=""/>
    <s v=""/>
    <s v=""/>
  </r>
  <r>
    <d v="2024-12-09T00:00:00"/>
    <x v="343"/>
    <n v="500"/>
    <d v="1902-05-01T05:00:00"/>
    <m/>
    <n v="44.786999999999999"/>
    <n v="1.51"/>
    <n v="5.0330000000000004"/>
    <n v="216.20400000000001"/>
    <n v="-6.77"/>
    <n v="96.1"/>
    <n v="0.19800000000000001"/>
    <n v="0.245"/>
    <n v="0"/>
    <n v="0.625"/>
    <m/>
    <m/>
    <m/>
    <m/>
    <n v="3440500"/>
    <n v="0"/>
    <n v="0"/>
    <s v=""/>
    <s v=""/>
    <s v=""/>
  </r>
  <r>
    <d v="2024-12-09T00:00:00"/>
    <x v="343"/>
    <n v="600"/>
    <d v="1902-05-01T06:00:00"/>
    <m/>
    <n v="44.786999999999999"/>
    <n v="1.0069999999999999"/>
    <n v="4.5289999999999999"/>
    <n v="219.012"/>
    <n v="-7.2510000000000003"/>
    <n v="96"/>
    <n v="0.19800000000000001"/>
    <n v="0.245"/>
    <n v="0"/>
    <n v="0.625"/>
    <m/>
    <m/>
    <m/>
    <m/>
    <n v="3440600"/>
    <n v="0"/>
    <n v="0"/>
    <s v=""/>
    <s v=""/>
    <s v=""/>
  </r>
  <r>
    <d v="2024-12-09T00:00:00"/>
    <x v="343"/>
    <n v="700"/>
    <d v="1902-05-01T07:00:00"/>
    <m/>
    <n v="45.371000000000002"/>
    <n v="1.0069999999999999"/>
    <n v="4.5289999999999999"/>
    <n v="219.012"/>
    <n v="-7.7060000000000004"/>
    <n v="95.9"/>
    <n v="0.19800000000000001"/>
    <n v="0.245"/>
    <n v="0"/>
    <n v="0.625"/>
    <m/>
    <m/>
    <m/>
    <m/>
    <n v="3440700"/>
    <n v="0"/>
    <n v="0"/>
    <s v=""/>
    <s v=""/>
    <s v=""/>
  </r>
  <r>
    <d v="2024-12-09T00:00:00"/>
    <x v="343"/>
    <n v="800"/>
    <d v="1902-05-01T08:00:00"/>
    <m/>
    <n v="45.956000000000003"/>
    <n v="0.503"/>
    <n v="3.02"/>
    <n v="202.16499999999999"/>
    <n v="-8.0329999999999995"/>
    <n v="95.7"/>
    <n v="0.19800000000000001"/>
    <n v="0.245"/>
    <n v="0"/>
    <n v="1.875"/>
    <m/>
    <m/>
    <m/>
    <m/>
    <n v="3440800"/>
    <n v="1.5"/>
    <n v="1.9"/>
    <s v=""/>
    <s v=""/>
    <s v=""/>
  </r>
  <r>
    <d v="2024-12-09T00:00:00"/>
    <x v="343"/>
    <n v="900"/>
    <d v="1902-05-01T09:00:00"/>
    <m/>
    <n v="45.956000000000003"/>
    <n v="0.503"/>
    <n v="2.516"/>
    <n v="202.16499999999999"/>
    <n v="-4.8949999999999996"/>
    <n v="95.3"/>
    <n v="0.19700000000000001"/>
    <n v="0.245"/>
    <n v="0"/>
    <n v="60.625"/>
    <m/>
    <m/>
    <m/>
    <m/>
    <n v="3440900"/>
    <n v="72"/>
    <n v="60.6"/>
    <s v=""/>
    <s v=""/>
    <s v=""/>
  </r>
  <r>
    <d v="2024-12-09T00:00:00"/>
    <x v="343"/>
    <n v="1000"/>
    <d v="1902-05-01T10:00:00"/>
    <m/>
    <n v="45.722000000000001"/>
    <n v="0.503"/>
    <n v="3.02"/>
    <n v="192.33699999999999"/>
    <n v="-2.4500000000000002"/>
    <n v="93.2"/>
    <n v="0.19800000000000001"/>
    <n v="0.245"/>
    <n v="0"/>
    <n v="149.375"/>
    <m/>
    <m/>
    <m/>
    <m/>
    <n v="3441000"/>
    <n v="180.2"/>
    <n v="149.4"/>
    <s v=""/>
    <s v=""/>
    <s v=""/>
  </r>
  <r>
    <d v="2024-12-09T00:00:00"/>
    <x v="343"/>
    <n v="1100"/>
    <d v="1902-05-01T11:00:00"/>
    <m/>
    <n v="44.904000000000003"/>
    <n v="0"/>
    <n v="3.02"/>
    <n v="153.02699999999999"/>
    <n v="-1.2130000000000001"/>
    <n v="84.1"/>
    <n v="0.19900000000000001"/>
    <n v="0.245"/>
    <n v="1.4"/>
    <n v="291.875"/>
    <m/>
    <m/>
    <m/>
    <m/>
    <n v="3441100"/>
    <n v="258.7"/>
    <n v="291.89999999999998"/>
    <s v=""/>
    <s v=""/>
    <s v=""/>
  </r>
  <r>
    <d v="2024-12-09T00:00:00"/>
    <x v="343"/>
    <n v="1200"/>
    <d v="1902-05-01T12:00:00"/>
    <m/>
    <n v="43.383000000000003"/>
    <n v="0.503"/>
    <n v="3.5230000000000001"/>
    <n v="188.125"/>
    <n v="-0.64800000000000002"/>
    <n v="74.8"/>
    <n v="0.19800000000000001"/>
    <n v="0.245"/>
    <n v="2.2010000000000001"/>
    <n v="330.625"/>
    <m/>
    <m/>
    <m/>
    <m/>
    <n v="3441200"/>
    <n v="292.2"/>
    <n v="330.6"/>
    <s v=""/>
    <s v=""/>
    <s v=""/>
  </r>
  <r>
    <d v="2024-12-09T00:00:00"/>
    <x v="343"/>
    <n v="1300"/>
    <d v="1902-05-01T13:00:00"/>
    <m/>
    <n v="43.5"/>
    <n v="0"/>
    <n v="3.02"/>
    <n v="178.298"/>
    <n v="-0.22700000000000001"/>
    <n v="67.8"/>
    <n v="0.19800000000000001"/>
    <n v="0.245"/>
    <n v="0.2"/>
    <n v="319.375"/>
    <m/>
    <m/>
    <m/>
    <m/>
    <n v="3441300"/>
    <n v="276.5"/>
    <n v="319.39999999999998"/>
    <s v=""/>
    <s v=""/>
    <s v=""/>
  </r>
  <r>
    <d v="2024-12-09T00:00:00"/>
    <x v="343"/>
    <n v="1400"/>
    <d v="1902-05-01T14:00:00"/>
    <m/>
    <n v="43.5"/>
    <n v="0.503"/>
    <n v="3.5230000000000001"/>
    <n v="167.06700000000001"/>
    <n v="-1.67"/>
    <n v="66"/>
    <n v="0.19800000000000001"/>
    <n v="0.245"/>
    <n v="0"/>
    <n v="260.625"/>
    <m/>
    <m/>
    <m/>
    <m/>
    <n v="3441400"/>
    <n v="212.8"/>
    <n v="260.60000000000002"/>
    <s v=""/>
    <s v=""/>
    <s v=""/>
  </r>
  <r>
    <d v="2024-12-09T00:00:00"/>
    <x v="343"/>
    <n v="1500"/>
    <d v="1902-05-01T15:00:00"/>
    <m/>
    <n v="43.616999999999997"/>
    <n v="0.503"/>
    <n v="3.02"/>
    <n v="182.51"/>
    <n v="-2.83"/>
    <n v="71"/>
    <n v="0.19800000000000001"/>
    <n v="0.245"/>
    <n v="0"/>
    <n v="170.625"/>
    <m/>
    <m/>
    <m/>
    <m/>
    <n v="3441500"/>
    <n v="113.2"/>
    <n v="170.6"/>
    <s v=""/>
    <s v=""/>
    <s v=""/>
  </r>
  <r>
    <d v="2024-12-09T00:00:00"/>
    <x v="343"/>
    <n v="1600"/>
    <d v="1902-05-01T16:00:00"/>
    <m/>
    <n v="44.904000000000003"/>
    <n v="0.503"/>
    <n v="3.02"/>
    <n v="195.14500000000001"/>
    <n v="-6.0730000000000004"/>
    <n v="78"/>
    <n v="0.19800000000000001"/>
    <n v="0.245"/>
    <n v="0"/>
    <n v="34.375"/>
    <m/>
    <m/>
    <m/>
    <m/>
    <n v="3441600"/>
    <n v="13.8"/>
    <n v="34.4"/>
    <s v=""/>
    <s v=""/>
    <s v=""/>
  </r>
  <r>
    <d v="2024-12-09T00:00:00"/>
    <x v="343"/>
    <n v="1700"/>
    <d v="1902-05-01T17:00:00"/>
    <m/>
    <n v="44.67"/>
    <n v="0.503"/>
    <n v="3.5230000000000001"/>
    <n v="200.761"/>
    <n v="-7.2190000000000003"/>
    <n v="84"/>
    <n v="0.19800000000000001"/>
    <n v="0.245"/>
    <n v="0"/>
    <n v="0.625"/>
    <m/>
    <m/>
    <m/>
    <m/>
    <n v="3441700"/>
    <n v="0"/>
    <n v="0"/>
    <s v=""/>
    <s v=""/>
    <s v=""/>
  </r>
  <r>
    <d v="2024-12-09T00:00:00"/>
    <x v="343"/>
    <n v="1800"/>
    <d v="1902-05-01T18:00:00"/>
    <m/>
    <n v="44.904000000000003"/>
    <n v="0.503"/>
    <n v="2.516"/>
    <n v="211.99199999999999"/>
    <n v="-8.1319999999999997"/>
    <n v="85.6"/>
    <n v="0.19800000000000001"/>
    <n v="0.245"/>
    <n v="0"/>
    <n v="0.625"/>
    <m/>
    <m/>
    <m/>
    <m/>
    <n v="3441800"/>
    <n v="0"/>
    <n v="0"/>
    <s v=""/>
    <s v=""/>
    <s v=""/>
  </r>
  <r>
    <d v="2024-12-09T00:00:00"/>
    <x v="343"/>
    <n v="1900"/>
    <d v="1902-05-01T19:00:00"/>
    <m/>
    <n v="44.319000000000003"/>
    <n v="0.503"/>
    <n v="2.516"/>
    <n v="210.58799999999999"/>
    <n v="-7.8689999999999998"/>
    <n v="86.4"/>
    <n v="0.19800000000000001"/>
    <n v="0.245"/>
    <n v="0"/>
    <n v="0.625"/>
    <m/>
    <m/>
    <m/>
    <m/>
    <n v="3441900"/>
    <n v="0"/>
    <n v="0"/>
    <s v=""/>
    <s v=""/>
    <s v=""/>
  </r>
  <r>
    <d v="2024-12-09T00:00:00"/>
    <x v="343"/>
    <n v="2000"/>
    <d v="1902-05-01T20:00:00"/>
    <m/>
    <n v="43.031999999999996"/>
    <n v="0"/>
    <n v="2.0129999999999999"/>
    <n v="214.8"/>
    <n v="-7.968"/>
    <n v="87.3"/>
    <n v="0.19800000000000001"/>
    <n v="0.24399999999999999"/>
    <n v="0"/>
    <n v="0.625"/>
    <m/>
    <m/>
    <m/>
    <m/>
    <n v="3442000"/>
    <n v="0"/>
    <n v="0"/>
    <s v=""/>
    <s v=""/>
    <s v=""/>
  </r>
  <r>
    <d v="2024-12-09T00:00:00"/>
    <x v="343"/>
    <n v="2100"/>
    <d v="1902-05-01T21:00:00"/>
    <m/>
    <n v="46.540999999999997"/>
    <n v="0"/>
    <n v="2.516"/>
    <n v="204.97300000000001"/>
    <n v="-7.2190000000000003"/>
    <n v="85.7"/>
    <n v="0.19800000000000001"/>
    <n v="0.245"/>
    <n v="0"/>
    <n v="0.625"/>
    <m/>
    <m/>
    <m/>
    <m/>
    <n v="3442100"/>
    <n v="0"/>
    <n v="0"/>
    <s v=""/>
    <s v=""/>
    <s v=""/>
  </r>
  <r>
    <d v="2024-12-09T00:00:00"/>
    <x v="343"/>
    <n v="2200"/>
    <d v="1902-05-01T22:00:00"/>
    <m/>
    <n v="46.307000000000002"/>
    <n v="0.503"/>
    <n v="3.02"/>
    <n v="203.56899999999999"/>
    <n v="-8.2309999999999999"/>
    <n v="83.3"/>
    <n v="0.19800000000000001"/>
    <n v="0.245"/>
    <n v="0"/>
    <n v="0.625"/>
    <m/>
    <m/>
    <m/>
    <m/>
    <n v="3442200"/>
    <n v="0"/>
    <n v="0"/>
    <s v=""/>
    <s v=""/>
    <s v=""/>
  </r>
  <r>
    <d v="2024-12-09T00:00:00"/>
    <x v="343"/>
    <n v="2300"/>
    <d v="1902-05-01T23:00:00"/>
    <m/>
    <n v="44.436"/>
    <n v="0"/>
    <n v="2.0129999999999999"/>
    <n v="211.99199999999999"/>
    <n v="-8.6300000000000008"/>
    <n v="82.8"/>
    <n v="0.19700000000000001"/>
    <n v="0.245"/>
    <n v="0"/>
    <n v="0.625"/>
    <m/>
    <m/>
    <m/>
    <m/>
    <n v="3442300"/>
    <n v="0"/>
    <n v="0"/>
    <s v=""/>
    <s v=""/>
    <s v=""/>
  </r>
  <r>
    <d v="2024-12-09T00:00:00"/>
    <x v="343"/>
    <n v="2400"/>
    <d v="1902-05-02T00:00:00"/>
    <m/>
    <n v="45.956000000000003"/>
    <n v="0.503"/>
    <n v="2.0129999999999999"/>
    <n v="234.45500000000001"/>
    <n v="-8.6969999999999992"/>
    <n v="86.4"/>
    <n v="0.19700000000000001"/>
    <n v="0.245"/>
    <n v="0"/>
    <n v="0.625"/>
    <m/>
    <m/>
    <m/>
    <m/>
    <n v="3442400"/>
    <n v="0"/>
    <n v="0"/>
    <n v="0.19700000000000001"/>
    <n v="0.245"/>
    <n v="0.46"/>
  </r>
  <r>
    <d v="2024-12-10T00:00:00"/>
    <x v="344"/>
    <n v="100"/>
    <d v="1902-05-02T01:00:00"/>
    <m/>
    <n v="43.968000000000004"/>
    <n v="0"/>
    <n v="2.0129999999999999"/>
    <n v="216.20400000000001"/>
    <n v="-8.4969999999999999"/>
    <n v="83.1"/>
    <n v="0.19800000000000001"/>
    <n v="0.24399999999999999"/>
    <n v="0"/>
    <n v="0.625"/>
    <m/>
    <m/>
    <m/>
    <m/>
    <n v="3450100"/>
    <n v="0"/>
    <n v="0"/>
    <s v=""/>
    <s v=""/>
    <s v=""/>
  </r>
  <r>
    <d v="2024-12-10T00:00:00"/>
    <x v="344"/>
    <n v="200"/>
    <d v="1902-05-02T02:00:00"/>
    <m/>
    <n v="45.604999999999997"/>
    <n v="0.503"/>
    <n v="2.516"/>
    <n v="213.39599999999999"/>
    <n v="-8.1319999999999997"/>
    <n v="80.8"/>
    <n v="0.19800000000000001"/>
    <n v="0.24399999999999999"/>
    <n v="0"/>
    <n v="0.625"/>
    <m/>
    <m/>
    <m/>
    <m/>
    <n v="3450200"/>
    <n v="0"/>
    <n v="0"/>
    <s v=""/>
    <s v=""/>
    <s v=""/>
  </r>
  <r>
    <d v="2024-12-10T00:00:00"/>
    <x v="344"/>
    <n v="300"/>
    <d v="1902-05-02T03:00:00"/>
    <m/>
    <n v="45.488"/>
    <n v="0"/>
    <n v="2.0129999999999999"/>
    <n v="213.39599999999999"/>
    <n v="-8.73"/>
    <n v="80.2"/>
    <n v="0.19700000000000001"/>
    <n v="0.245"/>
    <n v="0"/>
    <n v="0.625"/>
    <m/>
    <m/>
    <m/>
    <m/>
    <n v="3450300"/>
    <n v="0"/>
    <n v="0"/>
    <s v=""/>
    <s v=""/>
    <s v=""/>
  </r>
  <r>
    <d v="2024-12-10T00:00:00"/>
    <x v="344"/>
    <n v="400"/>
    <d v="1902-05-02T04:00:00"/>
    <m/>
    <n v="44.786999999999999"/>
    <n v="0"/>
    <n v="2.0129999999999999"/>
    <n v="234.45500000000001"/>
    <n v="-8.8640000000000008"/>
    <n v="81.8"/>
    <n v="0.19800000000000001"/>
    <n v="0.245"/>
    <n v="0"/>
    <n v="0.625"/>
    <m/>
    <m/>
    <m/>
    <m/>
    <n v="3450400"/>
    <n v="0"/>
    <n v="0"/>
    <s v=""/>
    <s v=""/>
    <s v=""/>
  </r>
  <r>
    <d v="2024-12-10T00:00:00"/>
    <x v="344"/>
    <n v="500"/>
    <d v="1902-05-02T05:00:00"/>
    <m/>
    <n v="44.67"/>
    <n v="0.503"/>
    <n v="2.0129999999999999"/>
    <n v="251.30199999999999"/>
    <n v="-7.09"/>
    <n v="78.599999999999994"/>
    <n v="0.19800000000000001"/>
    <n v="0.245"/>
    <n v="0"/>
    <n v="0.625"/>
    <m/>
    <m/>
    <m/>
    <m/>
    <n v="3450500"/>
    <n v="0"/>
    <n v="0"/>
    <s v=""/>
    <s v=""/>
    <s v=""/>
  </r>
  <r>
    <d v="2024-12-10T00:00:00"/>
    <x v="344"/>
    <n v="600"/>
    <d v="1902-05-02T06:00:00"/>
    <m/>
    <n v="44.786999999999999"/>
    <n v="1.0069999999999999"/>
    <n v="3.5230000000000001"/>
    <n v="247.09"/>
    <n v="-6.1680000000000001"/>
    <n v="68.3"/>
    <n v="0.19700000000000001"/>
    <n v="0.24399999999999999"/>
    <n v="0"/>
    <n v="0.625"/>
    <m/>
    <m/>
    <m/>
    <m/>
    <n v="3450600"/>
    <n v="0"/>
    <n v="0"/>
    <s v=""/>
    <s v=""/>
    <s v=""/>
  </r>
  <r>
    <d v="2024-12-10T00:00:00"/>
    <x v="344"/>
    <n v="700"/>
    <d v="1902-05-02T07:00:00"/>
    <m/>
    <n v="44.319000000000003"/>
    <n v="1.0069999999999999"/>
    <n v="3.02"/>
    <n v="245.68600000000001"/>
    <n v="-6.8339999999999996"/>
    <n v="65.8"/>
    <n v="0.19700000000000001"/>
    <n v="0.24399999999999999"/>
    <n v="0"/>
    <n v="0.625"/>
    <m/>
    <m/>
    <m/>
    <m/>
    <n v="3450700"/>
    <n v="0"/>
    <n v="0"/>
    <s v=""/>
    <s v=""/>
    <s v=""/>
  </r>
  <r>
    <d v="2024-12-10T00:00:00"/>
    <x v="344"/>
    <n v="800"/>
    <d v="1902-05-02T08:00:00"/>
    <m/>
    <n v="44.201999999999998"/>
    <n v="0.503"/>
    <n v="3.02"/>
    <n v="231.64699999999999"/>
    <n v="-5.8230000000000004"/>
    <n v="65.7"/>
    <n v="0.19800000000000001"/>
    <n v="0.24399999999999999"/>
    <n v="0"/>
    <n v="4.375"/>
    <m/>
    <m/>
    <m/>
    <m/>
    <n v="3450800"/>
    <n v="1.3"/>
    <n v="4.4000000000000004"/>
    <s v=""/>
    <s v=""/>
    <s v=""/>
  </r>
  <r>
    <d v="2024-12-10T00:00:00"/>
    <x v="344"/>
    <n v="900"/>
    <d v="1902-05-02T09:00:00"/>
    <m/>
    <n v="43.850999999999999"/>
    <n v="0.503"/>
    <n v="3.5230000000000001"/>
    <n v="248.494"/>
    <n v="-1.871"/>
    <n v="59.3"/>
    <n v="0.19700000000000001"/>
    <n v="0.24399999999999999"/>
    <n v="0"/>
    <n v="78.125"/>
    <m/>
    <m/>
    <m/>
    <m/>
    <n v="3450900"/>
    <n v="70.2"/>
    <n v="78.099999999999994"/>
    <s v=""/>
    <s v=""/>
    <s v=""/>
  </r>
  <r>
    <d v="2024-12-10T00:00:00"/>
    <x v="344"/>
    <n v="1000"/>
    <d v="1902-05-02T10:00:00"/>
    <m/>
    <n v="43.149000000000001"/>
    <n v="0"/>
    <n v="3.5230000000000001"/>
    <n v="209.184"/>
    <n v="0.82499999999999996"/>
    <n v="45.1"/>
    <n v="0.19700000000000001"/>
    <n v="0.24399999999999999"/>
    <n v="0"/>
    <n v="201.875"/>
    <m/>
    <m/>
    <m/>
    <m/>
    <n v="3451000"/>
    <n v="178.2"/>
    <n v="201.9"/>
    <s v=""/>
    <s v=""/>
    <s v=""/>
  </r>
  <r>
    <d v="2024-12-10T00:00:00"/>
    <x v="344"/>
    <n v="1100"/>
    <d v="1902-05-02T11:00:00"/>
    <m/>
    <n v="43.850999999999999"/>
    <n v="0"/>
    <n v="1.51"/>
    <n v="87.043000000000006"/>
    <n v="0.96199999999999997"/>
    <n v="40.9"/>
    <n v="0.19700000000000001"/>
    <n v="0.24399999999999999"/>
    <n v="0"/>
    <n v="261.875"/>
    <m/>
    <m/>
    <m/>
    <m/>
    <n v="3451100"/>
    <n v="257"/>
    <n v="261.89999999999998"/>
    <s v=""/>
    <s v=""/>
    <s v=""/>
  </r>
  <r>
    <d v="2024-12-10T00:00:00"/>
    <x v="344"/>
    <n v="1200"/>
    <d v="1902-05-02T12:00:00"/>
    <m/>
    <n v="43.265999999999998"/>
    <n v="0"/>
    <n v="2.516"/>
    <n v="96.870999999999995"/>
    <n v="0.439"/>
    <n v="39"/>
    <n v="0.19800000000000001"/>
    <n v="0.24399999999999999"/>
    <n v="0"/>
    <n v="319.375"/>
    <m/>
    <m/>
    <m/>
    <m/>
    <n v="3451200"/>
    <n v="290.8"/>
    <n v="319.39999999999998"/>
    <s v=""/>
    <s v=""/>
    <s v=""/>
  </r>
  <r>
    <d v="2024-12-10T00:00:00"/>
    <x v="344"/>
    <n v="1300"/>
    <d v="1902-05-02T13:00:00"/>
    <m/>
    <n v="43.968000000000004"/>
    <n v="0"/>
    <n v="2.0129999999999999"/>
    <n v="119.333"/>
    <n v="-0.06"/>
    <n v="41.3"/>
    <n v="0.19700000000000001"/>
    <n v="0.245"/>
    <n v="0"/>
    <n v="183.125"/>
    <m/>
    <m/>
    <m/>
    <m/>
    <n v="3451300"/>
    <n v="275.3"/>
    <n v="183.1"/>
    <s v=""/>
    <s v=""/>
    <s v=""/>
  </r>
  <r>
    <d v="2024-12-10T00:00:00"/>
    <x v="344"/>
    <n v="1400"/>
    <d v="1902-05-02T14:00:00"/>
    <m/>
    <n v="44.319000000000003"/>
    <n v="0"/>
    <n v="1.0069999999999999"/>
    <n v="144.60400000000001"/>
    <n v="-0.19900000000000001"/>
    <n v="44.1"/>
    <n v="0.19800000000000001"/>
    <n v="0.24399999999999999"/>
    <n v="0"/>
    <n v="93.125"/>
    <m/>
    <m/>
    <m/>
    <m/>
    <n v="3451400"/>
    <n v="212.5"/>
    <n v="93.1"/>
    <s v=""/>
    <s v=""/>
    <s v=""/>
  </r>
  <r>
    <d v="2024-12-10T00:00:00"/>
    <x v="344"/>
    <n v="1500"/>
    <d v="1902-05-02T15:00:00"/>
    <m/>
    <n v="44.436"/>
    <n v="0"/>
    <n v="0.503"/>
    <n v="144.60400000000001"/>
    <n v="-0.64800000000000002"/>
    <n v="48"/>
    <n v="0.19800000000000001"/>
    <n v="0.245"/>
    <n v="0"/>
    <n v="60.625"/>
    <m/>
    <m/>
    <m/>
    <m/>
    <n v="3451500"/>
    <n v="113"/>
    <n v="60.6"/>
    <s v=""/>
    <s v=""/>
    <s v=""/>
  </r>
  <r>
    <d v="2024-12-10T00:00:00"/>
    <x v="344"/>
    <n v="1600"/>
    <d v="1902-05-02T16:00:00"/>
    <m/>
    <n v="44.786999999999999"/>
    <n v="0"/>
    <n v="1.0069999999999999"/>
    <n v="178.298"/>
    <n v="-2.9180000000000001"/>
    <n v="50.6"/>
    <n v="0.19800000000000001"/>
    <n v="0.24399999999999999"/>
    <n v="0"/>
    <n v="13.125"/>
    <m/>
    <m/>
    <m/>
    <m/>
    <n v="3451600"/>
    <n v="13.8"/>
    <n v="13.1"/>
    <s v=""/>
    <s v=""/>
    <s v=""/>
  </r>
  <r>
    <d v="2024-12-10T00:00:00"/>
    <x v="344"/>
    <n v="1700"/>
    <d v="1902-05-02T17:00:00"/>
    <m/>
    <n v="44.786999999999999"/>
    <n v="0"/>
    <n v="1.51"/>
    <n v="254.11"/>
    <n v="-3.0939999999999999"/>
    <n v="57.4"/>
    <n v="0.19700000000000001"/>
    <n v="0.24399999999999999"/>
    <n v="0"/>
    <n v="0.625"/>
    <m/>
    <m/>
    <m/>
    <m/>
    <n v="3451700"/>
    <n v="0"/>
    <n v="0"/>
    <s v=""/>
    <s v=""/>
    <s v=""/>
  </r>
  <r>
    <d v="2024-12-10T00:00:00"/>
    <x v="344"/>
    <n v="1800"/>
    <d v="1902-05-02T18:00:00"/>
    <m/>
    <n v="44.67"/>
    <n v="0.503"/>
    <n v="1.51"/>
    <n v="270.95699999999999"/>
    <n v="-3.33"/>
    <n v="63.9"/>
    <n v="0.19700000000000001"/>
    <n v="0.245"/>
    <n v="0"/>
    <n v="0.625"/>
    <m/>
    <m/>
    <m/>
    <m/>
    <n v="3451800"/>
    <n v="0"/>
    <n v="0"/>
    <s v=""/>
    <s v=""/>
    <s v=""/>
  </r>
  <r>
    <d v="2024-12-10T00:00:00"/>
    <x v="344"/>
    <n v="1900"/>
    <d v="1902-05-02T19:00:00"/>
    <m/>
    <n v="44.786999999999999"/>
    <n v="0.503"/>
    <n v="1.51"/>
    <n v="276.57299999999998"/>
    <n v="-3.956"/>
    <n v="64"/>
    <n v="0.19700000000000001"/>
    <n v="0.24399999999999999"/>
    <n v="0"/>
    <n v="0.625"/>
    <m/>
    <m/>
    <m/>
    <m/>
    <n v="3451900"/>
    <n v="0"/>
    <n v="0"/>
    <s v=""/>
    <s v=""/>
    <s v=""/>
  </r>
  <r>
    <d v="2024-12-10T00:00:00"/>
    <x v="344"/>
    <n v="2000"/>
    <d v="1902-05-02T20:00:00"/>
    <m/>
    <n v="45.021000000000001"/>
    <n v="0"/>
    <n v="1.51"/>
    <n v="273.76499999999999"/>
    <n v="-3.5680000000000001"/>
    <n v="60.9"/>
    <n v="0.19700000000000001"/>
    <n v="0.24399999999999999"/>
    <n v="0"/>
    <n v="0.625"/>
    <m/>
    <m/>
    <m/>
    <m/>
    <n v="3452000"/>
    <n v="0"/>
    <n v="0"/>
    <s v=""/>
    <s v=""/>
    <s v=""/>
  </r>
  <r>
    <d v="2024-12-10T00:00:00"/>
    <x v="344"/>
    <n v="2100"/>
    <d v="1902-05-02T21:00:00"/>
    <m/>
    <n v="45.137999999999998"/>
    <n v="0"/>
    <n v="2.0129999999999999"/>
    <n v="270.95699999999999"/>
    <n v="-2.5659999999999998"/>
    <n v="55.8"/>
    <n v="0.19800000000000001"/>
    <n v="0.24399999999999999"/>
    <n v="0"/>
    <n v="0.625"/>
    <m/>
    <m/>
    <m/>
    <m/>
    <n v="3452100"/>
    <n v="0"/>
    <n v="0"/>
    <s v=""/>
    <s v=""/>
    <s v=""/>
  </r>
  <r>
    <d v="2024-12-10T00:00:00"/>
    <x v="344"/>
    <n v="2200"/>
    <d v="1902-05-02T22:00:00"/>
    <m/>
    <n v="43.968000000000004"/>
    <n v="0"/>
    <n v="1.51"/>
    <n v="268.149"/>
    <n v="-3.1240000000000001"/>
    <n v="49.5"/>
    <n v="0.19800000000000001"/>
    <n v="0.24399999999999999"/>
    <n v="0"/>
    <n v="0.625"/>
    <m/>
    <m/>
    <m/>
    <m/>
    <n v="3452200"/>
    <n v="0"/>
    <n v="0"/>
    <s v=""/>
    <s v=""/>
    <s v=""/>
  </r>
  <r>
    <d v="2024-12-10T00:00:00"/>
    <x v="344"/>
    <n v="2300"/>
    <d v="1902-05-02T23:00:00"/>
    <m/>
    <n v="44.319000000000003"/>
    <n v="0"/>
    <n v="1.51"/>
    <n v="266.745"/>
    <n v="-1.958"/>
    <n v="51.4"/>
    <n v="0.19700000000000001"/>
    <n v="0.245"/>
    <n v="0"/>
    <n v="0.625"/>
    <m/>
    <m/>
    <m/>
    <m/>
    <n v="3452300"/>
    <n v="0"/>
    <n v="0"/>
    <s v=""/>
    <s v=""/>
    <s v=""/>
  </r>
  <r>
    <d v="2024-12-10T00:00:00"/>
    <x v="344"/>
    <n v="2400"/>
    <d v="1902-05-03T00:00:00"/>
    <m/>
    <n v="41.16"/>
    <n v="0"/>
    <n v="2.0129999999999999"/>
    <n v="259.72500000000002"/>
    <n v="-2.073"/>
    <n v="49.9"/>
    <n v="0.19700000000000001"/>
    <n v="0.24399999999999999"/>
    <n v="0"/>
    <n v="0.625"/>
    <m/>
    <m/>
    <m/>
    <m/>
    <n v="3452400"/>
    <n v="0"/>
    <n v="0"/>
    <n v="0.19700000000000001"/>
    <n v="0.24399999999999999"/>
    <n v="0.41199999999999998"/>
  </r>
  <r>
    <d v="2024-12-11T00:00:00"/>
    <x v="345"/>
    <n v="100"/>
    <d v="1902-05-03T01:00:00"/>
    <m/>
    <n v="41.978999999999999"/>
    <n v="0"/>
    <n v="1.0069999999999999"/>
    <n v="265.34100000000001"/>
    <n v="-2.7120000000000002"/>
    <n v="56.7"/>
    <n v="0.19700000000000001"/>
    <n v="0.24399999999999999"/>
    <n v="0"/>
    <n v="0.625"/>
    <m/>
    <m/>
    <m/>
    <m/>
    <n v="3460100"/>
    <n v="0"/>
    <n v="0"/>
    <s v=""/>
    <s v=""/>
    <s v=""/>
  </r>
  <r>
    <d v="2024-12-11T00:00:00"/>
    <x v="345"/>
    <n v="200"/>
    <d v="1902-05-03T02:00:00"/>
    <m/>
    <n v="41.628"/>
    <n v="0"/>
    <n v="1.51"/>
    <n v="282.18799999999999"/>
    <n v="-2.6829999999999998"/>
    <n v="61.4"/>
    <n v="0.19800000000000001"/>
    <n v="0.24399999999999999"/>
    <n v="0"/>
    <n v="0.625"/>
    <m/>
    <m/>
    <m/>
    <m/>
    <n v="3460200"/>
    <n v="0"/>
    <n v="0"/>
    <s v=""/>
    <s v=""/>
    <s v=""/>
  </r>
  <r>
    <d v="2024-12-11T00:00:00"/>
    <x v="345"/>
    <n v="300"/>
    <d v="1902-05-03T03:00:00"/>
    <m/>
    <n v="42.213000000000001"/>
    <n v="0.503"/>
    <n v="2.516"/>
    <n v="317.286"/>
    <n v="-3.153"/>
    <n v="63.4"/>
    <n v="0.19700000000000001"/>
    <n v="0.24399999999999999"/>
    <n v="0"/>
    <n v="0.625"/>
    <m/>
    <m/>
    <m/>
    <m/>
    <n v="3460300"/>
    <n v="0"/>
    <n v="0"/>
    <s v=""/>
    <s v=""/>
    <s v=""/>
  </r>
  <r>
    <d v="2024-12-11T00:00:00"/>
    <x v="345"/>
    <n v="400"/>
    <d v="1902-05-03T04:00:00"/>
    <m/>
    <n v="41.978999999999999"/>
    <n v="1.0069999999999999"/>
    <n v="4.0259999999999998"/>
    <n v="321.49799999999999"/>
    <n v="-2.8879999999999999"/>
    <n v="64.2"/>
    <n v="0.19700000000000001"/>
    <n v="0.24399999999999999"/>
    <n v="0"/>
    <n v="0.625"/>
    <m/>
    <m/>
    <m/>
    <m/>
    <n v="3460400"/>
    <n v="0"/>
    <n v="0"/>
    <s v=""/>
    <s v=""/>
    <s v=""/>
  </r>
  <r>
    <d v="2024-12-11T00:00:00"/>
    <x v="345"/>
    <n v="500"/>
    <d v="1902-05-03T05:00:00"/>
    <m/>
    <n v="43.968000000000004"/>
    <n v="0"/>
    <n v="2.516"/>
    <n v="311.67099999999999"/>
    <n v="-2.5369999999999999"/>
    <n v="66.8"/>
    <n v="0.19700000000000001"/>
    <n v="0.24399999999999999"/>
    <n v="0"/>
    <n v="0.625"/>
    <m/>
    <m/>
    <m/>
    <m/>
    <n v="3460500"/>
    <n v="0"/>
    <n v="0"/>
    <s v=""/>
    <s v=""/>
    <s v=""/>
  </r>
  <r>
    <d v="2024-12-11T00:00:00"/>
    <x v="345"/>
    <n v="600"/>
    <d v="1902-05-03T06:00:00"/>
    <m/>
    <n v="43.616999999999997"/>
    <n v="0"/>
    <n v="1.51"/>
    <n v="268.149"/>
    <n v="-1.6990000000000001"/>
    <n v="60.1"/>
    <n v="0.19700000000000001"/>
    <n v="0.24399999999999999"/>
    <n v="0"/>
    <n v="0.625"/>
    <m/>
    <m/>
    <m/>
    <m/>
    <n v="3460600"/>
    <n v="0"/>
    <n v="0"/>
    <s v=""/>
    <s v=""/>
    <s v=""/>
  </r>
  <r>
    <d v="2024-12-11T00:00:00"/>
    <x v="345"/>
    <n v="700"/>
    <d v="1902-05-03T07:00:00"/>
    <m/>
    <n v="43.5"/>
    <n v="0"/>
    <n v="2.516"/>
    <n v="157.239"/>
    <n v="-1.0149999999999999"/>
    <n v="69.8"/>
    <n v="0.19800000000000001"/>
    <n v="0.24399999999999999"/>
    <n v="0"/>
    <n v="0.625"/>
    <m/>
    <m/>
    <m/>
    <m/>
    <n v="3460700"/>
    <n v="0"/>
    <n v="0"/>
    <s v=""/>
    <s v=""/>
    <s v=""/>
  </r>
  <r>
    <d v="2024-12-11T00:00:00"/>
    <x v="345"/>
    <n v="800"/>
    <d v="1902-05-03T08:00:00"/>
    <m/>
    <n v="42.33"/>
    <n v="0"/>
    <n v="3.02"/>
    <n v="161.45099999999999"/>
    <n v="-2.044"/>
    <n v="87.3"/>
    <n v="0.19700000000000001"/>
    <n v="0.24399999999999999"/>
    <n v="0"/>
    <n v="0.625"/>
    <m/>
    <m/>
    <m/>
    <m/>
    <n v="3460800"/>
    <n v="1.3"/>
    <n v="0"/>
    <s v=""/>
    <s v=""/>
    <s v=""/>
  </r>
  <r>
    <d v="2024-12-11T00:00:00"/>
    <x v="345"/>
    <n v="900"/>
    <d v="1902-05-03T09:00:00"/>
    <m/>
    <n v="45.137999999999998"/>
    <n v="0"/>
    <n v="2.0129999999999999"/>
    <n v="153.02699999999999"/>
    <n v="-1.327"/>
    <n v="88.3"/>
    <n v="0.19700000000000001"/>
    <n v="0.24399999999999999"/>
    <n v="0"/>
    <n v="18.125"/>
    <m/>
    <m/>
    <m/>
    <m/>
    <n v="3460900"/>
    <n v="68.2"/>
    <n v="18.100000000000001"/>
    <s v=""/>
    <s v=""/>
    <s v=""/>
  </r>
  <r>
    <d v="2024-12-11T00:00:00"/>
    <x v="345"/>
    <n v="1000"/>
    <d v="1902-05-03T10:00:00"/>
    <m/>
    <n v="42.095999999999997"/>
    <n v="0"/>
    <n v="1.0069999999999999"/>
    <n v="74.408000000000001"/>
    <n v="-0.62"/>
    <n v="89.7"/>
    <n v="0.19700000000000001"/>
    <n v="0.24399999999999999"/>
    <n v="0"/>
    <n v="40.625"/>
    <m/>
    <m/>
    <m/>
    <m/>
    <n v="3461000"/>
    <n v="176.3"/>
    <n v="40.6"/>
    <s v=""/>
    <s v=""/>
    <s v=""/>
  </r>
  <r>
    <d v="2024-12-11T00:00:00"/>
    <x v="345"/>
    <n v="1100"/>
    <d v="1902-05-03T11:00:00"/>
    <m/>
    <n v="41.978999999999999"/>
    <n v="0"/>
    <n v="4.0259999999999998"/>
    <n v="124.949"/>
    <n v="0.63200000000000001"/>
    <n v="89.9"/>
    <n v="0.19700000000000001"/>
    <n v="0.24399999999999999"/>
    <n v="0"/>
    <n v="61.875"/>
    <m/>
    <m/>
    <m/>
    <m/>
    <n v="3461100"/>
    <n v="255.2"/>
    <n v="61.9"/>
    <s v=""/>
    <s v=""/>
    <s v=""/>
  </r>
  <r>
    <d v="2024-12-11T00:00:00"/>
    <x v="345"/>
    <n v="1200"/>
    <d v="1902-05-03T12:00:00"/>
    <m/>
    <n v="41.511000000000003"/>
    <n v="0"/>
    <n v="3.02"/>
    <n v="352.38400000000001"/>
    <n v="-1.157"/>
    <n v="86"/>
    <n v="0.19700000000000001"/>
    <n v="0.24399999999999999"/>
    <n v="0.2"/>
    <n v="93.125"/>
    <m/>
    <m/>
    <m/>
    <m/>
    <n v="3461200"/>
    <n v="289.2"/>
    <n v="93.1"/>
    <s v=""/>
    <s v=""/>
    <s v=""/>
  </r>
  <r>
    <d v="2024-12-11T00:00:00"/>
    <x v="345"/>
    <n v="1300"/>
    <d v="1902-05-03T13:00:00"/>
    <m/>
    <n v="42.680999999999997"/>
    <n v="1.0069999999999999"/>
    <n v="4.5289999999999999"/>
    <n v="327.11399999999998"/>
    <n v="-2.044"/>
    <n v="82.4"/>
    <n v="0.19700000000000001"/>
    <n v="0.24399999999999999"/>
    <n v="0"/>
    <n v="88.125"/>
    <m/>
    <m/>
    <m/>
    <m/>
    <n v="3461300"/>
    <n v="274.5"/>
    <n v="88.1"/>
    <s v=""/>
    <s v=""/>
    <s v=""/>
  </r>
  <r>
    <d v="2024-12-11T00:00:00"/>
    <x v="345"/>
    <n v="1400"/>
    <d v="1902-05-03T14:00:00"/>
    <m/>
    <n v="41.862000000000002"/>
    <n v="1.51"/>
    <n v="5.0330000000000004"/>
    <n v="320.09399999999999"/>
    <n v="-0.95799999999999996"/>
    <n v="73.099999999999994"/>
    <n v="0.19700000000000001"/>
    <n v="0.24399999999999999"/>
    <n v="0"/>
    <n v="58.125"/>
    <m/>
    <m/>
    <m/>
    <m/>
    <n v="3461400"/>
    <n v="211.7"/>
    <n v="58.1"/>
    <s v=""/>
    <s v=""/>
    <s v=""/>
  </r>
  <r>
    <d v="2024-12-11T00:00:00"/>
    <x v="345"/>
    <n v="1500"/>
    <d v="1902-05-03T15:00:00"/>
    <m/>
    <n v="43.734000000000002"/>
    <n v="0.503"/>
    <n v="4.0259999999999998"/>
    <n v="313.07499999999999"/>
    <n v="-1.3560000000000001"/>
    <n v="74.8"/>
    <n v="0.19700000000000001"/>
    <n v="0.24399999999999999"/>
    <n v="0"/>
    <n v="50.625"/>
    <m/>
    <m/>
    <m/>
    <m/>
    <n v="3461500"/>
    <n v="112.5"/>
    <n v="50.6"/>
    <s v=""/>
    <s v=""/>
    <s v=""/>
  </r>
  <r>
    <d v="2024-12-11T00:00:00"/>
    <x v="345"/>
    <n v="1600"/>
    <d v="1902-05-03T16:00:00"/>
    <m/>
    <n v="45.488"/>
    <n v="1.0069999999999999"/>
    <n v="5.0330000000000004"/>
    <n v="313.07499999999999"/>
    <n v="-2.073"/>
    <n v="75.8"/>
    <n v="0.19700000000000001"/>
    <n v="0.24399999999999999"/>
    <n v="0"/>
    <n v="10.625"/>
    <m/>
    <m/>
    <m/>
    <m/>
    <n v="3461600"/>
    <n v="13.8"/>
    <n v="10.6"/>
    <s v=""/>
    <s v=""/>
    <s v=""/>
  </r>
  <r>
    <d v="2024-12-11T00:00:00"/>
    <x v="345"/>
    <n v="1700"/>
    <d v="1902-05-03T17:00:00"/>
    <m/>
    <n v="45.722000000000001"/>
    <n v="2.0129999999999999"/>
    <n v="4.5289999999999999"/>
    <n v="315.88200000000001"/>
    <n v="-2.1019999999999999"/>
    <n v="65.099999999999994"/>
    <n v="0.19600000000000001"/>
    <n v="0.24399999999999999"/>
    <n v="0"/>
    <n v="0.625"/>
    <m/>
    <m/>
    <m/>
    <m/>
    <n v="3461700"/>
    <n v="0"/>
    <n v="0"/>
    <s v=""/>
    <s v=""/>
    <s v=""/>
  </r>
  <r>
    <d v="2024-12-11T00:00:00"/>
    <x v="345"/>
    <n v="1800"/>
    <d v="1902-05-03T18:00:00"/>
    <m/>
    <n v="46.073"/>
    <n v="1.51"/>
    <n v="4.5289999999999999"/>
    <n v="318.69"/>
    <n v="-2.2469999999999999"/>
    <n v="66.400000000000006"/>
    <n v="0.19700000000000001"/>
    <n v="0.24399999999999999"/>
    <n v="0"/>
    <n v="0.625"/>
    <m/>
    <m/>
    <m/>
    <m/>
    <n v="3461800"/>
    <n v="0"/>
    <n v="0"/>
    <s v=""/>
    <s v=""/>
    <s v=""/>
  </r>
  <r>
    <d v="2024-12-11T00:00:00"/>
    <x v="345"/>
    <n v="1900"/>
    <d v="1902-05-03T19:00:00"/>
    <m/>
    <n v="45.722000000000001"/>
    <n v="1.51"/>
    <n v="5.0330000000000004"/>
    <n v="325.70999999999998"/>
    <n v="-3.508"/>
    <n v="64.099999999999994"/>
    <n v="0.19600000000000001"/>
    <n v="0.24399999999999999"/>
    <n v="0"/>
    <n v="0.625"/>
    <m/>
    <m/>
    <m/>
    <m/>
    <n v="3461900"/>
    <n v="0"/>
    <n v="0"/>
    <s v=""/>
    <s v=""/>
    <s v=""/>
  </r>
  <r>
    <d v="2024-12-11T00:00:00"/>
    <x v="345"/>
    <n v="2000"/>
    <d v="1902-05-03T20:00:00"/>
    <m/>
    <n v="46.19"/>
    <n v="1.51"/>
    <n v="4.5289999999999999"/>
    <n v="320.09399999999999"/>
    <n v="-3.508"/>
    <n v="62.9"/>
    <n v="0.19700000000000001"/>
    <n v="0.24399999999999999"/>
    <n v="0"/>
    <n v="0.625"/>
    <m/>
    <m/>
    <m/>
    <m/>
    <n v="3462000"/>
    <n v="0"/>
    <n v="0"/>
    <s v=""/>
    <s v=""/>
    <s v=""/>
  </r>
  <r>
    <d v="2024-12-11T00:00:00"/>
    <x v="345"/>
    <n v="2100"/>
    <d v="1902-05-03T21:00:00"/>
    <m/>
    <n v="46.073"/>
    <n v="2.516"/>
    <n v="6.5430000000000001"/>
    <n v="322.90199999999999"/>
    <n v="-5.7910000000000004"/>
    <n v="73.5"/>
    <n v="0.19600000000000001"/>
    <n v="0.24399999999999999"/>
    <n v="0"/>
    <n v="0.625"/>
    <m/>
    <m/>
    <m/>
    <m/>
    <n v="3462100"/>
    <n v="0"/>
    <n v="0"/>
    <s v=""/>
    <s v=""/>
    <s v=""/>
  </r>
  <r>
    <d v="2024-12-11T00:00:00"/>
    <x v="345"/>
    <n v="2200"/>
    <d v="1902-05-03T22:00:00"/>
    <m/>
    <n v="46.19"/>
    <n v="2.516"/>
    <n v="5.5359999999999996"/>
    <n v="321.49799999999999"/>
    <n v="-5.48"/>
    <n v="74.900000000000006"/>
    <n v="0.19700000000000001"/>
    <n v="0.24399999999999999"/>
    <n v="0"/>
    <n v="0.625"/>
    <m/>
    <m/>
    <m/>
    <m/>
    <n v="3462200"/>
    <n v="0"/>
    <n v="0"/>
    <s v=""/>
    <s v=""/>
    <s v=""/>
  </r>
  <r>
    <d v="2024-12-11T00:00:00"/>
    <x v="345"/>
    <n v="2300"/>
    <d v="1902-05-03T23:00:00"/>
    <m/>
    <n v="46.19"/>
    <n v="3.5230000000000001"/>
    <n v="7.5490000000000004"/>
    <n v="318.69"/>
    <n v="-5.7910000000000004"/>
    <n v="83"/>
    <n v="0.19600000000000001"/>
    <n v="0.24399999999999999"/>
    <n v="0"/>
    <n v="0.625"/>
    <m/>
    <m/>
    <m/>
    <m/>
    <n v="3462300"/>
    <n v="0"/>
    <n v="0"/>
    <s v=""/>
    <s v=""/>
    <s v=""/>
  </r>
  <r>
    <d v="2024-12-11T00:00:00"/>
    <x v="345"/>
    <n v="2400"/>
    <d v="1902-05-04T00:00:00"/>
    <m/>
    <n v="46.073"/>
    <n v="3.5230000000000001"/>
    <n v="7.5490000000000004"/>
    <n v="314.47800000000001"/>
    <n v="-6.42"/>
    <n v="83.4"/>
    <n v="0.19700000000000001"/>
    <n v="0.24399999999999999"/>
    <n v="0"/>
    <n v="0.625"/>
    <m/>
    <m/>
    <m/>
    <m/>
    <n v="3462400"/>
    <n v="0"/>
    <n v="0"/>
    <n v="0.19700000000000001"/>
    <n v="0.24399999999999999"/>
    <n v="0.46100000000000002"/>
  </r>
  <r>
    <d v="2024-12-12T00:00:00"/>
    <x v="346"/>
    <n v="100"/>
    <d v="1902-05-04T01:00:00"/>
    <m/>
    <n v="46.307000000000002"/>
    <n v="3.5230000000000001"/>
    <n v="7.0460000000000003"/>
    <n v="321.49799999999999"/>
    <n v="-6.8019999999999996"/>
    <n v="87.7"/>
    <n v="0.19700000000000001"/>
    <n v="0.24399999999999999"/>
    <n v="0"/>
    <n v="0.625"/>
    <m/>
    <m/>
    <m/>
    <m/>
    <n v="3470100"/>
    <n v="0"/>
    <n v="0"/>
    <s v=""/>
    <s v=""/>
    <s v=""/>
  </r>
  <r>
    <d v="2024-12-12T00:00:00"/>
    <x v="346"/>
    <n v="200"/>
    <d v="1902-05-04T02:00:00"/>
    <m/>
    <n v="46.19"/>
    <n v="3.5230000000000001"/>
    <n v="8.0519999999999996"/>
    <n v="318.69"/>
    <n v="-5.9790000000000001"/>
    <n v="83.1"/>
    <n v="0.19700000000000001"/>
    <n v="0.24399999999999999"/>
    <n v="0"/>
    <n v="0.625"/>
    <m/>
    <m/>
    <m/>
    <m/>
    <n v="3470200"/>
    <n v="0"/>
    <n v="0"/>
    <s v=""/>
    <s v=""/>
    <s v=""/>
  </r>
  <r>
    <d v="2024-12-12T00:00:00"/>
    <x v="346"/>
    <n v="300"/>
    <d v="1902-05-04T03:00:00"/>
    <m/>
    <n v="46.19"/>
    <n v="3.02"/>
    <n v="7.5490000000000004"/>
    <n v="317.286"/>
    <n v="-6.01"/>
    <n v="82.3"/>
    <n v="0.19700000000000001"/>
    <n v="0.24399999999999999"/>
    <n v="0"/>
    <n v="0.625"/>
    <m/>
    <m/>
    <m/>
    <m/>
    <n v="3470300"/>
    <n v="0"/>
    <n v="0"/>
    <s v=""/>
    <s v=""/>
    <s v=""/>
  </r>
  <r>
    <d v="2024-12-12T00:00:00"/>
    <x v="346"/>
    <n v="400"/>
    <d v="1902-05-04T04:00:00"/>
    <m/>
    <n v="46.307000000000002"/>
    <n v="3.5230000000000001"/>
    <n v="7.0460000000000003"/>
    <n v="329.92200000000003"/>
    <n v="-7.2839999999999998"/>
    <n v="81.8"/>
    <n v="0.19700000000000001"/>
    <n v="0.24399999999999999"/>
    <n v="0"/>
    <n v="0.625"/>
    <m/>
    <m/>
    <m/>
    <m/>
    <n v="3470400"/>
    <n v="0"/>
    <n v="0"/>
    <s v=""/>
    <s v=""/>
    <s v=""/>
  </r>
  <r>
    <d v="2024-12-12T00:00:00"/>
    <x v="346"/>
    <n v="500"/>
    <d v="1902-05-04T05:00:00"/>
    <m/>
    <n v="46.307000000000002"/>
    <n v="3.5230000000000001"/>
    <n v="7.0460000000000003"/>
    <n v="331.32499999999999"/>
    <n v="-7.4130000000000003"/>
    <n v="86.4"/>
    <n v="0.19600000000000001"/>
    <n v="0.24399999999999999"/>
    <n v="0"/>
    <n v="0.625"/>
    <m/>
    <m/>
    <m/>
    <m/>
    <n v="3470500"/>
    <n v="0"/>
    <n v="0"/>
    <s v=""/>
    <s v=""/>
    <s v=""/>
  </r>
  <r>
    <d v="2024-12-12T00:00:00"/>
    <x v="346"/>
    <n v="600"/>
    <d v="1902-05-04T06:00:00"/>
    <m/>
    <n v="46.307000000000002"/>
    <n v="3.5230000000000001"/>
    <n v="7.5490000000000004"/>
    <n v="331.32499999999999"/>
    <n v="-7.3159999999999998"/>
    <n v="85.3"/>
    <n v="0.19600000000000001"/>
    <n v="0.24399999999999999"/>
    <n v="0"/>
    <n v="0.625"/>
    <m/>
    <m/>
    <m/>
    <m/>
    <n v="3470600"/>
    <n v="0"/>
    <n v="0"/>
    <s v=""/>
    <s v=""/>
    <s v=""/>
  </r>
  <r>
    <d v="2024-12-12T00:00:00"/>
    <x v="346"/>
    <n v="700"/>
    <d v="1902-05-04T07:00:00"/>
    <m/>
    <n v="46.540999999999997"/>
    <n v="2.516"/>
    <n v="6.5430000000000001"/>
    <n v="322.90199999999999"/>
    <n v="-7.64"/>
    <n v="84.5"/>
    <n v="0.19600000000000001"/>
    <n v="0.24399999999999999"/>
    <n v="0"/>
    <n v="0.625"/>
    <m/>
    <m/>
    <m/>
    <m/>
    <n v="3470700"/>
    <n v="0"/>
    <n v="0"/>
    <s v=""/>
    <s v=""/>
    <s v=""/>
  </r>
  <r>
    <d v="2024-12-12T00:00:00"/>
    <x v="346"/>
    <n v="800"/>
    <d v="1902-05-04T08:00:00"/>
    <m/>
    <n v="46.423999999999999"/>
    <n v="2.516"/>
    <n v="6.5430000000000001"/>
    <n v="320.09399999999999"/>
    <n v="-7.2190000000000003"/>
    <n v="82.8"/>
    <n v="0.19700000000000001"/>
    <n v="0.24399999999999999"/>
    <n v="0"/>
    <n v="0.625"/>
    <m/>
    <m/>
    <m/>
    <m/>
    <n v="3470800"/>
    <n v="1.2"/>
    <n v="0"/>
    <s v=""/>
    <s v=""/>
    <s v=""/>
  </r>
  <r>
    <d v="2024-12-12T00:00:00"/>
    <x v="346"/>
    <n v="900"/>
    <d v="1902-05-04T09:00:00"/>
    <m/>
    <n v="46.423999999999999"/>
    <n v="2.516"/>
    <n v="6.0389999999999997"/>
    <n v="329.92200000000003"/>
    <n v="-5.3259999999999996"/>
    <n v="78.5"/>
    <n v="0.19600000000000001"/>
    <n v="0.24399999999999999"/>
    <n v="0"/>
    <n v="43.125"/>
    <m/>
    <m/>
    <m/>
    <m/>
    <n v="3470900"/>
    <n v="66.8"/>
    <n v="43.1"/>
    <s v=""/>
    <s v=""/>
    <s v=""/>
  </r>
  <r>
    <d v="2024-12-12T00:00:00"/>
    <x v="346"/>
    <n v="1000"/>
    <d v="1902-05-04T10:00:00"/>
    <m/>
    <n v="45.838999999999999"/>
    <n v="0.503"/>
    <n v="6.0389999999999997"/>
    <n v="4.2119999999999997"/>
    <n v="-1.986"/>
    <n v="72.3"/>
    <n v="0.19700000000000001"/>
    <n v="0.24399999999999999"/>
    <n v="0"/>
    <n v="166.875"/>
    <m/>
    <m/>
    <m/>
    <m/>
    <n v="3471000"/>
    <n v="175"/>
    <n v="166.9"/>
    <s v=""/>
    <s v=""/>
    <s v=""/>
  </r>
  <r>
    <d v="2024-12-12T00:00:00"/>
    <x v="346"/>
    <n v="1100"/>
    <d v="1902-05-04T11:00:00"/>
    <m/>
    <n v="46.19"/>
    <n v="1.0069999999999999"/>
    <n v="5.0330000000000004"/>
    <n v="348.173"/>
    <n v="-3.9860000000000002"/>
    <n v="70"/>
    <n v="0.19700000000000001"/>
    <n v="0.24399999999999999"/>
    <n v="0"/>
    <n v="249.375"/>
    <m/>
    <m/>
    <m/>
    <m/>
    <n v="3471100"/>
    <n v="253.7"/>
    <n v="249.4"/>
    <s v=""/>
    <s v=""/>
    <s v=""/>
  </r>
  <r>
    <d v="2024-12-12T00:00:00"/>
    <x v="346"/>
    <n v="1200"/>
    <d v="1902-05-04T12:00:00"/>
    <m/>
    <n v="45.838999999999999"/>
    <n v="1.0069999999999999"/>
    <n v="4.5289999999999999"/>
    <n v="355.19200000000001"/>
    <n v="-1.6990000000000001"/>
    <n v="71.900000000000006"/>
    <n v="0.19600000000000001"/>
    <n v="0.24399999999999999"/>
    <n v="0"/>
    <n v="285.625"/>
    <m/>
    <m/>
    <m/>
    <m/>
    <n v="3471200"/>
    <n v="288.2"/>
    <n v="285.60000000000002"/>
    <s v=""/>
    <s v=""/>
    <s v=""/>
  </r>
  <r>
    <d v="2024-12-12T00:00:00"/>
    <x v="346"/>
    <n v="1300"/>
    <d v="1902-05-04T13:00:00"/>
    <m/>
    <n v="46.423999999999999"/>
    <n v="1.0069999999999999"/>
    <n v="5.0330000000000004"/>
    <n v="12.635"/>
    <n v="-3.8660000000000001"/>
    <n v="76.5"/>
    <n v="0.19700000000000001"/>
    <n v="0.24399999999999999"/>
    <n v="0"/>
    <n v="135.625"/>
    <m/>
    <m/>
    <m/>
    <m/>
    <n v="3471300"/>
    <n v="273.7"/>
    <n v="135.6"/>
    <s v=""/>
    <s v=""/>
    <s v=""/>
  </r>
  <r>
    <d v="2024-12-12T00:00:00"/>
    <x v="346"/>
    <n v="1400"/>
    <d v="1902-05-04T14:00:00"/>
    <m/>
    <n v="46.307000000000002"/>
    <n v="1.0069999999999999"/>
    <n v="4.5289999999999999"/>
    <n v="64.58"/>
    <n v="-3.5680000000000001"/>
    <n v="81.3"/>
    <n v="0.19600000000000001"/>
    <n v="0.24399999999999999"/>
    <n v="0"/>
    <n v="76.875"/>
    <m/>
    <m/>
    <m/>
    <m/>
    <n v="3471400"/>
    <n v="211.5"/>
    <n v="76.900000000000006"/>
    <s v=""/>
    <s v=""/>
    <s v=""/>
  </r>
  <r>
    <d v="2024-12-12T00:00:00"/>
    <x v="346"/>
    <n v="1500"/>
    <d v="1902-05-04T15:00:00"/>
    <m/>
    <n v="46.423999999999999"/>
    <n v="0.503"/>
    <n v="4.0259999999999998"/>
    <n v="61.773000000000003"/>
    <n v="-3.7469999999999999"/>
    <n v="84.1"/>
    <n v="0.19700000000000001"/>
    <n v="0.24399999999999999"/>
    <n v="0"/>
    <n v="43.125"/>
    <m/>
    <m/>
    <m/>
    <m/>
    <n v="3471500"/>
    <n v="112.3"/>
    <n v="43.1"/>
    <s v=""/>
    <s v=""/>
    <s v=""/>
  </r>
  <r>
    <d v="2024-12-12T00:00:00"/>
    <x v="346"/>
    <n v="1600"/>
    <d v="1902-05-04T16:00:00"/>
    <m/>
    <n v="46.423999999999999"/>
    <n v="0.503"/>
    <n v="3.5230000000000001"/>
    <n v="29.481999999999999"/>
    <n v="-5.4489999999999998"/>
    <n v="85.9"/>
    <n v="0.19700000000000001"/>
    <n v="0.24399999999999999"/>
    <n v="0"/>
    <n v="10.625"/>
    <m/>
    <m/>
    <m/>
    <m/>
    <n v="3471600"/>
    <n v="13.8"/>
    <n v="10.6"/>
    <s v=""/>
    <s v=""/>
    <s v=""/>
  </r>
  <r>
    <d v="2024-12-12T00:00:00"/>
    <x v="346"/>
    <n v="1700"/>
    <d v="1902-05-04T17:00:00"/>
    <m/>
    <n v="46.073"/>
    <n v="1.0069999999999999"/>
    <n v="3.5230000000000001"/>
    <n v="331.32499999999999"/>
    <n v="-5.5110000000000001"/>
    <n v="87"/>
    <n v="0.19700000000000001"/>
    <n v="0.24399999999999999"/>
    <n v="0"/>
    <n v="0.625"/>
    <m/>
    <m/>
    <m/>
    <m/>
    <n v="3471700"/>
    <n v="0"/>
    <n v="0"/>
    <s v=""/>
    <s v=""/>
    <s v=""/>
  </r>
  <r>
    <d v="2024-12-12T00:00:00"/>
    <x v="346"/>
    <n v="1800"/>
    <d v="1902-05-04T18:00:00"/>
    <m/>
    <n v="44.67"/>
    <n v="1.0069999999999999"/>
    <n v="3.5230000000000001"/>
    <n v="317.286"/>
    <n v="-5.6050000000000004"/>
    <n v="90.9"/>
    <n v="0.19600000000000001"/>
    <n v="0.24399999999999999"/>
    <n v="0"/>
    <n v="0.625"/>
    <m/>
    <m/>
    <m/>
    <m/>
    <n v="3471800"/>
    <n v="0"/>
    <n v="0"/>
    <s v=""/>
    <s v=""/>
    <s v=""/>
  </r>
  <r>
    <d v="2024-12-12T00:00:00"/>
    <x v="346"/>
    <n v="1900"/>
    <d v="1902-05-04T19:00:00"/>
    <m/>
    <n v="44.786999999999999"/>
    <n v="0"/>
    <n v="2.0129999999999999"/>
    <n v="332.72899999999998"/>
    <n v="-4.9260000000000002"/>
    <n v="91.2"/>
    <n v="0.19600000000000001"/>
    <n v="0.24399999999999999"/>
    <n v="0"/>
    <n v="0.625"/>
    <m/>
    <m/>
    <m/>
    <m/>
    <n v="3471900"/>
    <n v="0"/>
    <n v="0"/>
    <s v=""/>
    <s v=""/>
    <s v=""/>
  </r>
  <r>
    <d v="2024-12-12T00:00:00"/>
    <x v="346"/>
    <n v="2000"/>
    <d v="1902-05-04T20:00:00"/>
    <m/>
    <n v="45.021000000000001"/>
    <n v="0"/>
    <n v="2.516"/>
    <n v="328.51799999999997"/>
    <n v="-5.0179999999999998"/>
    <n v="92.2"/>
    <n v="0.19600000000000001"/>
    <n v="0.24399999999999999"/>
    <n v="0"/>
    <n v="0.625"/>
    <m/>
    <m/>
    <m/>
    <m/>
    <n v="3472000"/>
    <n v="0"/>
    <n v="0"/>
    <s v=""/>
    <s v=""/>
    <s v=""/>
  </r>
  <r>
    <d v="2024-12-12T00:00:00"/>
    <x v="346"/>
    <n v="2100"/>
    <d v="1902-05-04T21:00:00"/>
    <m/>
    <n v="45.021000000000001"/>
    <n v="0"/>
    <n v="3.02"/>
    <n v="318.69"/>
    <n v="-4.8650000000000002"/>
    <n v="92.7"/>
    <n v="0.19700000000000001"/>
    <n v="0.24399999999999999"/>
    <n v="0"/>
    <n v="0.625"/>
    <m/>
    <m/>
    <m/>
    <m/>
    <n v="3472100"/>
    <n v="0"/>
    <n v="0"/>
    <s v=""/>
    <s v=""/>
    <s v=""/>
  </r>
  <r>
    <d v="2024-12-12T00:00:00"/>
    <x v="346"/>
    <n v="2200"/>
    <d v="1902-05-04T22:00:00"/>
    <m/>
    <n v="45.488"/>
    <n v="0"/>
    <n v="0.503"/>
    <n v="317.286"/>
    <n v="-4.4989999999999997"/>
    <n v="93.2"/>
    <n v="0.19600000000000001"/>
    <n v="0.24399999999999999"/>
    <n v="0"/>
    <n v="0.625"/>
    <m/>
    <m/>
    <m/>
    <m/>
    <n v="3472200"/>
    <n v="0"/>
    <n v="0"/>
    <s v=""/>
    <s v=""/>
    <s v=""/>
  </r>
  <r>
    <d v="2024-12-12T00:00:00"/>
    <x v="346"/>
    <n v="2300"/>
    <d v="1902-05-04T23:00:00"/>
    <m/>
    <n v="46.19"/>
    <n v="0"/>
    <n v="0"/>
    <n v="317.286"/>
    <n v="-4.0759999999999996"/>
    <n v="95.1"/>
    <n v="0.19600000000000001"/>
    <n v="0.24399999999999999"/>
    <n v="0"/>
    <n v="0.625"/>
    <m/>
    <m/>
    <m/>
    <m/>
    <n v="3472300"/>
    <n v="0"/>
    <n v="0"/>
    <s v=""/>
    <s v=""/>
    <s v=""/>
  </r>
  <r>
    <d v="2024-12-12T00:00:00"/>
    <x v="346"/>
    <n v="2400"/>
    <d v="1902-05-05T00:00:00"/>
    <m/>
    <n v="46.892000000000003"/>
    <n v="0"/>
    <n v="0"/>
    <n v="317.286"/>
    <n v="-3.657"/>
    <n v="95.6"/>
    <n v="0.19700000000000001"/>
    <n v="0.24399999999999999"/>
    <n v="0"/>
    <n v="0.625"/>
    <m/>
    <m/>
    <m/>
    <m/>
    <n v="3472400"/>
    <n v="0"/>
    <n v="0"/>
    <n v="0.19700000000000001"/>
    <n v="0.24399999999999999"/>
    <n v="0.46899999999999997"/>
  </r>
  <r>
    <d v="2024-12-13T00:00:00"/>
    <x v="347"/>
    <n v="100"/>
    <d v="1902-05-05T01:00:00"/>
    <m/>
    <n v="46.423999999999999"/>
    <n v="0"/>
    <n v="0.503"/>
    <n v="120.73699999999999"/>
    <n v="-3.7770000000000001"/>
    <n v="95.7"/>
    <n v="0.19700000000000001"/>
    <n v="0.24399999999999999"/>
    <n v="0"/>
    <n v="0.625"/>
    <m/>
    <m/>
    <m/>
    <m/>
    <n v="3480100"/>
    <n v="0"/>
    <n v="0"/>
    <s v=""/>
    <s v=""/>
    <s v=""/>
  </r>
  <r>
    <d v="2024-12-13T00:00:00"/>
    <x v="347"/>
    <n v="200"/>
    <d v="1902-05-05T02:00:00"/>
    <m/>
    <n v="46.540999999999997"/>
    <n v="0"/>
    <n v="1.51"/>
    <n v="210.58799999999999"/>
    <n v="-4.4690000000000003"/>
    <n v="95.2"/>
    <n v="0.19700000000000001"/>
    <n v="0.24399999999999999"/>
    <n v="0"/>
    <n v="0.625"/>
    <m/>
    <m/>
    <m/>
    <m/>
    <n v="3480200"/>
    <n v="0"/>
    <n v="0"/>
    <s v=""/>
    <s v=""/>
    <s v=""/>
  </r>
  <r>
    <d v="2024-12-13T00:00:00"/>
    <x v="347"/>
    <n v="300"/>
    <d v="1902-05-05T03:00:00"/>
    <m/>
    <n v="46.19"/>
    <n v="0"/>
    <n v="3.02"/>
    <n v="327.11399999999998"/>
    <n v="-4.7729999999999997"/>
    <n v="95"/>
    <n v="0.19600000000000001"/>
    <n v="0.24399999999999999"/>
    <n v="0"/>
    <n v="0.625"/>
    <m/>
    <m/>
    <m/>
    <m/>
    <n v="3480300"/>
    <n v="0"/>
    <n v="0"/>
    <s v=""/>
    <s v=""/>
    <s v=""/>
  </r>
  <r>
    <d v="2024-12-13T00:00:00"/>
    <x v="347"/>
    <n v="400"/>
    <d v="1902-05-05T04:00:00"/>
    <m/>
    <n v="46.19"/>
    <n v="0.503"/>
    <n v="3.02"/>
    <n v="328.51799999999997"/>
    <n v="-4.6820000000000004"/>
    <n v="95.2"/>
    <n v="0.19600000000000001"/>
    <n v="0.24399999999999999"/>
    <n v="0"/>
    <n v="0.625"/>
    <m/>
    <m/>
    <m/>
    <m/>
    <n v="3480400"/>
    <n v="0"/>
    <n v="0"/>
    <s v=""/>
    <s v=""/>
    <s v=""/>
  </r>
  <r>
    <d v="2024-12-13T00:00:00"/>
    <x v="347"/>
    <n v="500"/>
    <d v="1902-05-05T05:00:00"/>
    <m/>
    <n v="46.073"/>
    <n v="0.503"/>
    <n v="3.5230000000000001"/>
    <n v="332.72899999999998"/>
    <n v="-4.9260000000000002"/>
    <n v="95.2"/>
    <n v="0.19600000000000001"/>
    <n v="0.24399999999999999"/>
    <n v="0"/>
    <n v="0.625"/>
    <m/>
    <m/>
    <m/>
    <m/>
    <n v="3480500"/>
    <n v="0"/>
    <n v="0"/>
    <s v=""/>
    <s v=""/>
    <s v=""/>
  </r>
  <r>
    <d v="2024-12-13T00:00:00"/>
    <x v="347"/>
    <n v="600"/>
    <d v="1902-05-05T06:00:00"/>
    <m/>
    <n v="46.073"/>
    <n v="1.51"/>
    <n v="4.5289999999999999"/>
    <n v="327.11399999999998"/>
    <n v="-5.9480000000000004"/>
    <n v="95.5"/>
    <n v="0.19700000000000001"/>
    <n v="0.24399999999999999"/>
    <n v="0"/>
    <n v="0.625"/>
    <m/>
    <m/>
    <m/>
    <m/>
    <n v="3480600"/>
    <n v="0"/>
    <n v="0"/>
    <s v=""/>
    <s v=""/>
    <s v=""/>
  </r>
  <r>
    <d v="2024-12-13T00:00:00"/>
    <x v="347"/>
    <n v="700"/>
    <d v="1902-05-05T07:00:00"/>
    <m/>
    <n v="45.838999999999999"/>
    <n v="1.51"/>
    <n v="5.0330000000000004"/>
    <n v="336.94099999999997"/>
    <n v="-6.01"/>
    <n v="95.9"/>
    <n v="0.19700000000000001"/>
    <n v="0.24399999999999999"/>
    <n v="0"/>
    <n v="0.625"/>
    <m/>
    <m/>
    <m/>
    <m/>
    <n v="3480700"/>
    <n v="0"/>
    <n v="0"/>
    <s v=""/>
    <s v=""/>
    <s v=""/>
  </r>
  <r>
    <d v="2024-12-13T00:00:00"/>
    <x v="347"/>
    <n v="800"/>
    <d v="1902-05-05T08:00:00"/>
    <m/>
    <n v="46.073"/>
    <n v="1.51"/>
    <n v="4.5289999999999999"/>
    <n v="328.51799999999997"/>
    <n v="-5.5110000000000001"/>
    <n v="95.9"/>
    <n v="0.19700000000000001"/>
    <n v="0.24399999999999999"/>
    <n v="0"/>
    <n v="0.625"/>
    <m/>
    <m/>
    <m/>
    <m/>
    <n v="3480800"/>
    <n v="1"/>
    <n v="0"/>
    <s v=""/>
    <s v=""/>
    <s v=""/>
  </r>
  <r>
    <d v="2024-12-13T00:00:00"/>
    <x v="347"/>
    <n v="900"/>
    <d v="1902-05-05T09:00:00"/>
    <m/>
    <n v="46.073"/>
    <n v="2.0129999999999999"/>
    <n v="5.0330000000000004"/>
    <n v="331.32499999999999"/>
    <n v="-6.1050000000000004"/>
    <n v="95.5"/>
    <n v="0.19600000000000001"/>
    <n v="0.24399999999999999"/>
    <n v="0"/>
    <n v="25.625"/>
    <m/>
    <m/>
    <m/>
    <m/>
    <n v="3480900"/>
    <n v="65.2"/>
    <n v="25.6"/>
    <s v=""/>
    <s v=""/>
    <s v=""/>
  </r>
  <r>
    <d v="2024-12-13T00:00:00"/>
    <x v="347"/>
    <n v="1000"/>
    <d v="1902-05-05T10:00:00"/>
    <m/>
    <n v="46.19"/>
    <n v="2.0129999999999999"/>
    <n v="5.0330000000000004"/>
    <n v="331.32499999999999"/>
    <n v="-6.3879999999999999"/>
    <n v="95.3"/>
    <n v="0.19700000000000001"/>
    <n v="0.24399999999999999"/>
    <n v="0"/>
    <n v="25.625"/>
    <m/>
    <m/>
    <m/>
    <m/>
    <n v="3481000"/>
    <n v="173.3"/>
    <n v="25.6"/>
    <s v=""/>
    <s v=""/>
    <s v=""/>
  </r>
  <r>
    <d v="2024-12-13T00:00:00"/>
    <x v="347"/>
    <n v="1100"/>
    <d v="1902-05-05T11:00:00"/>
    <m/>
    <n v="46.073"/>
    <n v="1.51"/>
    <n v="5.0330000000000004"/>
    <n v="349.57600000000002"/>
    <n v="-6.5469999999999997"/>
    <n v="95.3"/>
    <n v="0.19600000000000001"/>
    <n v="0.24399999999999999"/>
    <n v="0"/>
    <n v="44.375"/>
    <m/>
    <m/>
    <m/>
    <m/>
    <n v="3481100"/>
    <n v="252.5"/>
    <n v="44.4"/>
    <s v=""/>
    <s v=""/>
    <s v=""/>
  </r>
  <r>
    <d v="2024-12-13T00:00:00"/>
    <x v="347"/>
    <n v="1200"/>
    <d v="1902-05-05T12:00:00"/>
    <m/>
    <n v="45.956000000000003"/>
    <n v="1.51"/>
    <n v="4.5289999999999999"/>
    <n v="352.38400000000001"/>
    <n v="-6.0730000000000004"/>
    <n v="95.2"/>
    <n v="0.19600000000000001"/>
    <n v="0.24399999999999999"/>
    <n v="0"/>
    <n v="85.625"/>
    <m/>
    <m/>
    <m/>
    <m/>
    <n v="3481200"/>
    <n v="287.2"/>
    <n v="85.6"/>
    <s v=""/>
    <s v=""/>
    <s v=""/>
  </r>
  <r>
    <d v="2024-12-13T00:00:00"/>
    <x v="347"/>
    <n v="1300"/>
    <d v="1902-05-05T13:00:00"/>
    <m/>
    <n v="46.073"/>
    <n v="1.51"/>
    <n v="4.0259999999999998"/>
    <n v="345.36500000000001"/>
    <n v="-6.3250000000000002"/>
    <n v="95.3"/>
    <n v="0.19600000000000001"/>
    <n v="0.24399999999999999"/>
    <n v="0"/>
    <n v="58.125"/>
    <m/>
    <m/>
    <m/>
    <m/>
    <n v="3481300"/>
    <n v="272.8"/>
    <n v="58.1"/>
    <s v=""/>
    <s v=""/>
    <s v=""/>
  </r>
  <r>
    <d v="2024-12-13T00:00:00"/>
    <x v="347"/>
    <n v="1400"/>
    <d v="1902-05-05T14:00:00"/>
    <m/>
    <n v="46.073"/>
    <n v="1.0069999999999999"/>
    <n v="4.0259999999999998"/>
    <n v="353.78800000000001"/>
    <n v="-6.452"/>
    <n v="95.3"/>
    <n v="0.19600000000000001"/>
    <n v="0.24399999999999999"/>
    <n v="0"/>
    <n v="54.375"/>
    <m/>
    <m/>
    <m/>
    <m/>
    <n v="3481400"/>
    <n v="211.3"/>
    <n v="54.4"/>
    <s v=""/>
    <s v=""/>
    <s v=""/>
  </r>
  <r>
    <d v="2024-12-13T00:00:00"/>
    <x v="347"/>
    <n v="1500"/>
    <d v="1902-05-05T15:00:00"/>
    <m/>
    <n v="45.838999999999999"/>
    <n v="1.0069999999999999"/>
    <n v="4.0259999999999998"/>
    <n v="352.38400000000001"/>
    <n v="-6.5149999999999997"/>
    <n v="95.3"/>
    <n v="0.19700000000000001"/>
    <n v="0.24399999999999999"/>
    <n v="0"/>
    <n v="30.625"/>
    <m/>
    <m/>
    <m/>
    <m/>
    <n v="3481500"/>
    <n v="112.5"/>
    <n v="30.6"/>
    <s v=""/>
    <s v=""/>
    <s v=""/>
  </r>
  <r>
    <d v="2024-12-13T00:00:00"/>
    <x v="347"/>
    <n v="1600"/>
    <d v="1902-05-05T16:00:00"/>
    <m/>
    <n v="45.838999999999999"/>
    <n v="1.0069999999999999"/>
    <n v="4.0259999999999998"/>
    <n v="346.76900000000001"/>
    <n v="-6.6740000000000004"/>
    <n v="95.4"/>
    <n v="0.19600000000000001"/>
    <n v="0.24399999999999999"/>
    <n v="0"/>
    <n v="3.125"/>
    <m/>
    <m/>
    <m/>
    <m/>
    <n v="3481600"/>
    <n v="13.8"/>
    <n v="3.1"/>
    <s v=""/>
    <s v=""/>
    <s v=""/>
  </r>
  <r>
    <d v="2024-12-13T00:00:00"/>
    <x v="347"/>
    <n v="1700"/>
    <d v="1902-05-05T17:00:00"/>
    <m/>
    <n v="45.021000000000001"/>
    <n v="1.0069999999999999"/>
    <n v="4.0259999999999998"/>
    <n v="355.19200000000001"/>
    <n v="-6.5149999999999997"/>
    <n v="95.5"/>
    <n v="0.19700000000000001"/>
    <n v="0.24399999999999999"/>
    <n v="0"/>
    <n v="0.625"/>
    <m/>
    <m/>
    <m/>
    <m/>
    <n v="3481700"/>
    <n v="0"/>
    <n v="0"/>
    <s v=""/>
    <s v=""/>
    <s v=""/>
  </r>
  <r>
    <d v="2024-12-13T00:00:00"/>
    <x v="347"/>
    <n v="1800"/>
    <d v="1902-05-05T18:00:00"/>
    <m/>
    <n v="46.073"/>
    <n v="0.503"/>
    <n v="4.0259999999999998"/>
    <n v="25.271000000000001"/>
    <n v="-6.3570000000000002"/>
    <n v="95.6"/>
    <n v="0.19700000000000001"/>
    <n v="0.24399999999999999"/>
    <n v="0"/>
    <n v="0.625"/>
    <m/>
    <m/>
    <m/>
    <m/>
    <n v="3481800"/>
    <n v="0"/>
    <n v="0"/>
    <s v=""/>
    <s v=""/>
    <s v=""/>
  </r>
  <r>
    <d v="2024-12-13T00:00:00"/>
    <x v="347"/>
    <n v="1900"/>
    <d v="1902-05-05T19:00:00"/>
    <m/>
    <n v="47.243000000000002"/>
    <n v="0.503"/>
    <n v="3.5230000000000001"/>
    <n v="18.251000000000001"/>
    <n v="-6.3879999999999999"/>
    <n v="95.6"/>
    <n v="0.19600000000000001"/>
    <n v="0.24399999999999999"/>
    <n v="0"/>
    <n v="0.625"/>
    <m/>
    <m/>
    <m/>
    <m/>
    <n v="3481900"/>
    <n v="0"/>
    <n v="0"/>
    <s v=""/>
    <s v=""/>
    <s v=""/>
  </r>
  <r>
    <d v="2024-12-13T00:00:00"/>
    <x v="347"/>
    <n v="2000"/>
    <d v="1902-05-05T20:00:00"/>
    <m/>
    <n v="47.828000000000003"/>
    <n v="0.503"/>
    <n v="3.5230000000000001"/>
    <n v="36.502000000000002"/>
    <n v="-6.3250000000000002"/>
    <n v="95.7"/>
    <n v="0.19600000000000001"/>
    <n v="0.24299999999999999"/>
    <n v="0"/>
    <n v="0.625"/>
    <m/>
    <m/>
    <m/>
    <m/>
    <n v="3482000"/>
    <n v="0"/>
    <n v="0"/>
    <s v=""/>
    <s v=""/>
    <s v=""/>
  </r>
  <r>
    <d v="2024-12-13T00:00:00"/>
    <x v="347"/>
    <n v="2100"/>
    <d v="1902-05-05T21:00:00"/>
    <m/>
    <n v="48.295999999999999"/>
    <n v="0.503"/>
    <n v="3.5230000000000001"/>
    <n v="28.077999999999999"/>
    <n v="-6.0730000000000004"/>
    <n v="95.8"/>
    <n v="0.19700000000000001"/>
    <n v="0.24399999999999999"/>
    <n v="0"/>
    <n v="0.625"/>
    <m/>
    <m/>
    <m/>
    <m/>
    <n v="3482100"/>
    <n v="0"/>
    <n v="0"/>
    <s v=""/>
    <s v=""/>
    <s v=""/>
  </r>
  <r>
    <d v="2024-12-13T00:00:00"/>
    <x v="347"/>
    <n v="2200"/>
    <d v="1902-05-05T22:00:00"/>
    <m/>
    <n v="48.53"/>
    <n v="1.0069999999999999"/>
    <n v="5.0330000000000004"/>
    <n v="33.694000000000003"/>
    <n v="-5.6360000000000001"/>
    <n v="95.9"/>
    <n v="0.19700000000000001"/>
    <n v="0.24399999999999999"/>
    <n v="0"/>
    <n v="0.625"/>
    <m/>
    <m/>
    <m/>
    <m/>
    <n v="3482200"/>
    <n v="0"/>
    <n v="0"/>
    <s v=""/>
    <s v=""/>
    <s v=""/>
  </r>
  <r>
    <d v="2024-12-13T00:00:00"/>
    <x v="347"/>
    <n v="2300"/>
    <d v="1902-05-05T23:00:00"/>
    <m/>
    <n v="48.997999999999998"/>
    <n v="1.0069999999999999"/>
    <n v="5.0330000000000004"/>
    <n v="35.097999999999999"/>
    <n v="-5.5419999999999998"/>
    <n v="96.1"/>
    <n v="0.19600000000000001"/>
    <n v="0.24399999999999999"/>
    <n v="0"/>
    <n v="0.625"/>
    <m/>
    <m/>
    <m/>
    <m/>
    <n v="3482300"/>
    <n v="0"/>
    <n v="0"/>
    <s v=""/>
    <s v=""/>
    <s v=""/>
  </r>
  <r>
    <d v="2024-12-13T00:00:00"/>
    <x v="347"/>
    <n v="2400"/>
    <d v="1902-05-06T00:00:00"/>
    <m/>
    <n v="48.997999999999998"/>
    <n v="1.51"/>
    <n v="4.5289999999999999"/>
    <n v="40.713999999999999"/>
    <n v="-5.202"/>
    <n v="96.3"/>
    <n v="0.19600000000000001"/>
    <n v="0.24399999999999999"/>
    <n v="0"/>
    <n v="0.625"/>
    <m/>
    <m/>
    <m/>
    <m/>
    <n v="3482400"/>
    <n v="0"/>
    <n v="0"/>
    <n v="0.19600000000000001"/>
    <n v="0.24399999999999999"/>
    <n v="0.49"/>
  </r>
  <r>
    <d v="2024-12-14T00:00:00"/>
    <x v="348"/>
    <n v="100"/>
    <d v="1902-05-06T01:00:00"/>
    <m/>
    <n v="48.997999999999998"/>
    <n v="1.0069999999999999"/>
    <n v="5.0330000000000004"/>
    <n v="40.713999999999999"/>
    <n v="-5.141"/>
    <n v="96.5"/>
    <n v="0.19700000000000001"/>
    <n v="0.24399999999999999"/>
    <n v="0"/>
    <n v="0.625"/>
    <m/>
    <m/>
    <m/>
    <m/>
    <n v="3490100"/>
    <n v="0"/>
    <n v="0"/>
    <s v=""/>
    <s v=""/>
    <s v=""/>
  </r>
  <r>
    <d v="2024-12-14T00:00:00"/>
    <x v="348"/>
    <n v="200"/>
    <d v="1902-05-06T02:00:00"/>
    <m/>
    <n v="48.881"/>
    <n v="1.0069999999999999"/>
    <n v="4.5289999999999999"/>
    <n v="37.905999999999999"/>
    <n v="-5.141"/>
    <n v="96.5"/>
    <n v="0.19600000000000001"/>
    <n v="0.24399999999999999"/>
    <n v="0"/>
    <n v="0.625"/>
    <m/>
    <m/>
    <m/>
    <m/>
    <n v="3490200"/>
    <n v="0"/>
    <n v="0"/>
    <s v=""/>
    <s v=""/>
    <s v=""/>
  </r>
  <r>
    <d v="2024-12-14T00:00:00"/>
    <x v="348"/>
    <n v="300"/>
    <d v="1902-05-06T03:00:00"/>
    <m/>
    <n v="48.764000000000003"/>
    <n v="0.503"/>
    <n v="4.0259999999999998"/>
    <n v="58.965000000000003"/>
    <n v="-4.6210000000000004"/>
    <n v="96.8"/>
    <n v="0.19600000000000001"/>
    <n v="0.24399999999999999"/>
    <n v="0"/>
    <n v="0.625"/>
    <m/>
    <m/>
    <m/>
    <m/>
    <n v="3490300"/>
    <n v="0"/>
    <n v="0"/>
    <s v=""/>
    <s v=""/>
    <s v=""/>
  </r>
  <r>
    <d v="2024-12-14T00:00:00"/>
    <x v="348"/>
    <n v="400"/>
    <d v="1902-05-06T04:00:00"/>
    <m/>
    <n v="48.53"/>
    <n v="0.503"/>
    <n v="3.02"/>
    <n v="56.156999999999996"/>
    <n v="-4.2569999999999997"/>
    <n v="97"/>
    <n v="0.19700000000000001"/>
    <n v="0.24399999999999999"/>
    <n v="0"/>
    <n v="0.625"/>
    <m/>
    <m/>
    <m/>
    <m/>
    <n v="3490400"/>
    <n v="0"/>
    <n v="0"/>
    <s v=""/>
    <s v=""/>
    <s v=""/>
  </r>
  <r>
    <d v="2024-12-14T00:00:00"/>
    <x v="348"/>
    <n v="500"/>
    <d v="1902-05-06T05:00:00"/>
    <m/>
    <n v="48.412999999999997"/>
    <n v="0.503"/>
    <n v="3.5230000000000001"/>
    <n v="26.675000000000001"/>
    <n v="-5.202"/>
    <n v="97"/>
    <n v="0.19600000000000001"/>
    <n v="0.24399999999999999"/>
    <n v="0"/>
    <n v="0.625"/>
    <m/>
    <m/>
    <m/>
    <m/>
    <n v="3490500"/>
    <n v="0"/>
    <n v="0"/>
    <s v=""/>
    <s v=""/>
    <s v=""/>
  </r>
  <r>
    <d v="2024-12-14T00:00:00"/>
    <x v="348"/>
    <n v="600"/>
    <d v="1902-05-06T06:00:00"/>
    <m/>
    <n v="48.412999999999997"/>
    <n v="0.503"/>
    <n v="4.0259999999999998"/>
    <n v="18.251000000000001"/>
    <n v="-4.53"/>
    <n v="96.9"/>
    <n v="0.19700000000000001"/>
    <n v="0.24399999999999999"/>
    <n v="0"/>
    <n v="0.625"/>
    <m/>
    <m/>
    <m/>
    <m/>
    <n v="3490600"/>
    <n v="0"/>
    <n v="0"/>
    <s v=""/>
    <s v=""/>
    <s v=""/>
  </r>
  <r>
    <d v="2024-12-14T00:00:00"/>
    <x v="348"/>
    <n v="700"/>
    <d v="1902-05-06T07:00:00"/>
    <m/>
    <n v="48.295999999999999"/>
    <n v="0"/>
    <n v="3.02"/>
    <n v="12.635"/>
    <n v="-4.4690000000000003"/>
    <n v="96.8"/>
    <n v="0.19700000000000001"/>
    <n v="0.24399999999999999"/>
    <n v="0"/>
    <n v="0.625"/>
    <m/>
    <m/>
    <m/>
    <m/>
    <n v="3490700"/>
    <n v="0"/>
    <n v="0"/>
    <s v=""/>
    <s v=""/>
    <s v=""/>
  </r>
  <r>
    <d v="2024-12-14T00:00:00"/>
    <x v="348"/>
    <n v="800"/>
    <d v="1902-05-06T08:00:00"/>
    <m/>
    <n v="47.828000000000003"/>
    <n v="0.503"/>
    <n v="3.5230000000000001"/>
    <n v="35.097999999999999"/>
    <n v="-4.3479999999999999"/>
    <n v="97"/>
    <n v="0.19600000000000001"/>
    <n v="0.24399999999999999"/>
    <n v="0"/>
    <n v="0.625"/>
    <m/>
    <m/>
    <m/>
    <m/>
    <n v="3490800"/>
    <n v="1"/>
    <n v="0"/>
    <s v=""/>
    <s v=""/>
    <s v=""/>
  </r>
  <r>
    <d v="2024-12-14T00:00:00"/>
    <x v="348"/>
    <n v="900"/>
    <d v="1902-05-06T09:00:00"/>
    <m/>
    <n v="48.061999999999998"/>
    <n v="0.503"/>
    <n v="4.0259999999999998"/>
    <n v="50.540999999999997"/>
    <n v="-3.8660000000000001"/>
    <n v="97.3"/>
    <n v="0.19700000000000001"/>
    <n v="0.24299999999999999"/>
    <n v="0"/>
    <n v="33.125"/>
    <m/>
    <m/>
    <m/>
    <m/>
    <n v="3490900"/>
    <n v="63.8"/>
    <n v="33.1"/>
    <s v=""/>
    <s v=""/>
    <s v=""/>
  </r>
  <r>
    <d v="2024-12-14T00:00:00"/>
    <x v="348"/>
    <n v="1000"/>
    <d v="1902-05-06T10:00:00"/>
    <m/>
    <n v="47.828000000000003"/>
    <n v="0.503"/>
    <n v="3.5230000000000001"/>
    <n v="39.31"/>
    <n v="-2.5369999999999999"/>
    <n v="97.3"/>
    <n v="0.19700000000000001"/>
    <n v="0.24399999999999999"/>
    <n v="0"/>
    <n v="95.625"/>
    <m/>
    <m/>
    <m/>
    <m/>
    <n v="3491000"/>
    <n v="171.8"/>
    <n v="95.6"/>
    <s v=""/>
    <s v=""/>
    <s v=""/>
  </r>
  <r>
    <d v="2024-12-14T00:00:00"/>
    <x v="348"/>
    <n v="1100"/>
    <d v="1902-05-06T11:00:00"/>
    <m/>
    <n v="48.295999999999999"/>
    <n v="1.0069999999999999"/>
    <n v="4.0259999999999998"/>
    <n v="68.792000000000002"/>
    <n v="-2.8"/>
    <n v="97.5"/>
    <n v="0.19700000000000001"/>
    <n v="0.24399999999999999"/>
    <n v="0.2"/>
    <n v="171.875"/>
    <m/>
    <m/>
    <m/>
    <m/>
    <n v="3491100"/>
    <n v="251.3"/>
    <n v="171.9"/>
    <s v=""/>
    <s v=""/>
    <s v=""/>
  </r>
  <r>
    <d v="2024-12-14T00:00:00"/>
    <x v="348"/>
    <n v="1200"/>
    <d v="1902-05-06T12:00:00"/>
    <m/>
    <n v="48.179000000000002"/>
    <n v="3.5230000000000001"/>
    <n v="10.065"/>
    <n v="65.983999999999995"/>
    <n v="-2.1890000000000001"/>
    <n v="97.2"/>
    <n v="0.19600000000000001"/>
    <n v="0.24399999999999999"/>
    <n v="0"/>
    <n v="279.375"/>
    <m/>
    <m/>
    <m/>
    <m/>
    <n v="3491200"/>
    <n v="286.5"/>
    <n v="279.39999999999998"/>
    <s v=""/>
    <s v=""/>
    <s v=""/>
  </r>
  <r>
    <d v="2024-12-14T00:00:00"/>
    <x v="348"/>
    <n v="1300"/>
    <d v="1902-05-06T13:00:00"/>
    <m/>
    <n v="48.412999999999997"/>
    <n v="5.5359999999999996"/>
    <n v="12.582000000000001"/>
    <n v="68.792000000000002"/>
    <n v="-2.3050000000000002"/>
    <n v="96.8"/>
    <n v="0.19600000000000001"/>
    <n v="0.24399999999999999"/>
    <n v="0"/>
    <n v="211.875"/>
    <m/>
    <m/>
    <m/>
    <m/>
    <n v="3491300"/>
    <n v="272.2"/>
    <n v="211.9"/>
    <s v=""/>
    <s v=""/>
    <s v=""/>
  </r>
  <r>
    <d v="2024-12-14T00:00:00"/>
    <x v="348"/>
    <n v="1400"/>
    <d v="1902-05-06T14:00:00"/>
    <m/>
    <n v="48.53"/>
    <n v="5.0330000000000004"/>
    <n v="12.077999999999999"/>
    <n v="75.811999999999998"/>
    <n v="-3.2120000000000002"/>
    <n v="96.2"/>
    <n v="0.19700000000000001"/>
    <n v="0.24399999999999999"/>
    <n v="0"/>
    <n v="131.875"/>
    <m/>
    <m/>
    <m/>
    <m/>
    <n v="3491400"/>
    <n v="210.8"/>
    <n v="131.9"/>
    <s v=""/>
    <s v=""/>
    <s v=""/>
  </r>
  <r>
    <d v="2024-12-14T00:00:00"/>
    <x v="348"/>
    <n v="1500"/>
    <d v="1902-05-06T15:00:00"/>
    <m/>
    <n v="48.646999999999998"/>
    <n v="4.5289999999999999"/>
    <n v="10.569000000000001"/>
    <n v="68.792000000000002"/>
    <n v="-3.7770000000000001"/>
    <n v="95.7"/>
    <n v="0.19600000000000001"/>
    <n v="0.24399999999999999"/>
    <n v="0"/>
    <n v="98.125"/>
    <m/>
    <m/>
    <m/>
    <m/>
    <n v="3491500"/>
    <n v="112.7"/>
    <n v="98.1"/>
    <s v=""/>
    <s v=""/>
    <s v=""/>
  </r>
  <r>
    <d v="2024-12-14T00:00:00"/>
    <x v="348"/>
    <n v="1600"/>
    <d v="1902-05-06T16:00:00"/>
    <m/>
    <n v="48.53"/>
    <n v="4.5289999999999999"/>
    <n v="11.071999999999999"/>
    <n v="63.176000000000002"/>
    <n v="-3.8359999999999999"/>
    <n v="95"/>
    <n v="0.19600000000000001"/>
    <n v="0.24399999999999999"/>
    <n v="0"/>
    <n v="14.375"/>
    <m/>
    <m/>
    <m/>
    <m/>
    <n v="3491600"/>
    <n v="14.3"/>
    <n v="14.4"/>
    <s v=""/>
    <s v=""/>
    <s v=""/>
  </r>
  <r>
    <d v="2024-12-14T00:00:00"/>
    <x v="348"/>
    <n v="1700"/>
    <d v="1902-05-06T17:00:00"/>
    <m/>
    <n v="48.53"/>
    <n v="2.0129999999999999"/>
    <n v="8.5559999999999992"/>
    <n v="60.369"/>
    <n v="-4.2270000000000003"/>
    <n v="95.2"/>
    <n v="0.19700000000000001"/>
    <n v="0.24399999999999999"/>
    <n v="0"/>
    <n v="0.625"/>
    <m/>
    <m/>
    <m/>
    <m/>
    <n v="3491700"/>
    <n v="0"/>
    <n v="0"/>
    <s v=""/>
    <s v=""/>
    <s v=""/>
  </r>
  <r>
    <d v="2024-12-14T00:00:00"/>
    <x v="348"/>
    <n v="1800"/>
    <d v="1902-05-06T18:00:00"/>
    <m/>
    <n v="48.412999999999997"/>
    <n v="1.0069999999999999"/>
    <n v="6.0389999999999997"/>
    <n v="40.713999999999999"/>
    <n v="-4.1669999999999998"/>
    <n v="96.6"/>
    <n v="0.19700000000000001"/>
    <n v="0.24399999999999999"/>
    <n v="0"/>
    <n v="0.625"/>
    <m/>
    <m/>
    <m/>
    <m/>
    <n v="3491800"/>
    <n v="0"/>
    <n v="0"/>
    <s v=""/>
    <s v=""/>
    <s v=""/>
  </r>
  <r>
    <d v="2024-12-14T00:00:00"/>
    <x v="348"/>
    <n v="1900"/>
    <d v="1902-05-06T19:00:00"/>
    <m/>
    <n v="48.53"/>
    <n v="1.0069999999999999"/>
    <n v="5.5359999999999996"/>
    <n v="9.827"/>
    <n v="-4.3179999999999996"/>
    <n v="97.5"/>
    <n v="0.19600000000000001"/>
    <n v="0.24399999999999999"/>
    <n v="0"/>
    <n v="0.625"/>
    <m/>
    <m/>
    <m/>
    <m/>
    <n v="3491900"/>
    <n v="0"/>
    <n v="0"/>
    <s v=""/>
    <s v=""/>
    <s v=""/>
  </r>
  <r>
    <d v="2024-12-14T00:00:00"/>
    <x v="348"/>
    <n v="2000"/>
    <d v="1902-05-06T20:00:00"/>
    <m/>
    <n v="48.295999999999999"/>
    <n v="0"/>
    <n v="4.5289999999999999"/>
    <n v="37.905999999999999"/>
    <n v="-4.7119999999999997"/>
    <n v="97.1"/>
    <n v="0.19700000000000001"/>
    <n v="0.24399999999999999"/>
    <n v="0"/>
    <n v="0.625"/>
    <m/>
    <m/>
    <m/>
    <m/>
    <n v="3492000"/>
    <n v="0"/>
    <n v="0"/>
    <s v=""/>
    <s v=""/>
    <s v=""/>
  </r>
  <r>
    <d v="2024-12-14T00:00:00"/>
    <x v="348"/>
    <n v="2100"/>
    <d v="1902-05-06T21:00:00"/>
    <m/>
    <n v="48.061999999999998"/>
    <n v="0"/>
    <n v="3.02"/>
    <n v="85.638999999999996"/>
    <n v="-5.1100000000000003"/>
    <n v="96.9"/>
    <n v="0.19700000000000001"/>
    <n v="0.24399999999999999"/>
    <n v="0"/>
    <n v="0.625"/>
    <m/>
    <m/>
    <m/>
    <m/>
    <n v="3492100"/>
    <n v="0"/>
    <n v="0"/>
    <s v=""/>
    <s v=""/>
    <s v=""/>
  </r>
  <r>
    <d v="2024-12-14T00:00:00"/>
    <x v="348"/>
    <n v="2200"/>
    <d v="1902-05-06T22:00:00"/>
    <m/>
    <n v="47.36"/>
    <n v="0"/>
    <n v="3.02"/>
    <n v="64.58"/>
    <n v="-4.8339999999999996"/>
    <n v="97"/>
    <n v="0.19700000000000001"/>
    <n v="0.24399999999999999"/>
    <n v="0"/>
    <n v="0.625"/>
    <m/>
    <m/>
    <m/>
    <m/>
    <n v="3492200"/>
    <n v="0"/>
    <n v="0"/>
    <s v=""/>
    <s v=""/>
    <s v=""/>
  </r>
  <r>
    <d v="2024-12-14T00:00:00"/>
    <x v="348"/>
    <n v="2300"/>
    <d v="1902-05-06T23:00:00"/>
    <m/>
    <n v="47.945"/>
    <n v="0.503"/>
    <n v="3.5230000000000001"/>
    <n v="134.77600000000001"/>
    <n v="-5.76"/>
    <n v="96.9"/>
    <n v="0.19600000000000001"/>
    <n v="0.24299999999999999"/>
    <n v="0"/>
    <n v="0.625"/>
    <m/>
    <m/>
    <m/>
    <m/>
    <n v="3492300"/>
    <n v="0"/>
    <n v="0"/>
    <s v=""/>
    <s v=""/>
    <s v=""/>
  </r>
  <r>
    <d v="2024-12-14T00:00:00"/>
    <x v="348"/>
    <n v="2400"/>
    <d v="1902-05-07T00:00:00"/>
    <m/>
    <n v="47.828000000000003"/>
    <n v="0.503"/>
    <n v="5.5359999999999996"/>
    <n v="130.565"/>
    <n v="-6.9939999999999998"/>
    <n v="95.9"/>
    <n v="0.19600000000000001"/>
    <n v="0.24399999999999999"/>
    <n v="0"/>
    <n v="0.625"/>
    <m/>
    <m/>
    <m/>
    <m/>
    <n v="3492400"/>
    <n v="0"/>
    <n v="0"/>
    <n v="0.19600000000000001"/>
    <n v="0.24399999999999999"/>
    <n v="0.47799999999999998"/>
  </r>
  <r>
    <d v="2024-12-15T00:00:00"/>
    <x v="349"/>
    <n v="100"/>
    <d v="1902-05-07T01:00:00"/>
    <m/>
    <n v="47.828000000000003"/>
    <n v="0"/>
    <n v="2.516"/>
    <n v="150.22"/>
    <n v="-6.2939999999999996"/>
    <n v="96.4"/>
    <n v="0.19600000000000001"/>
    <n v="0.24299999999999999"/>
    <n v="0"/>
    <n v="0.625"/>
    <m/>
    <m/>
    <m/>
    <m/>
    <n v="3500100"/>
    <n v="0"/>
    <n v="0"/>
    <s v=""/>
    <s v=""/>
    <s v=""/>
  </r>
  <r>
    <d v="2024-12-15T00:00:00"/>
    <x v="349"/>
    <n v="200"/>
    <d v="1902-05-07T02:00:00"/>
    <m/>
    <n v="47.125999999999998"/>
    <n v="0"/>
    <n v="3.5230000000000001"/>
    <n v="138.988"/>
    <n v="-6.3250000000000002"/>
    <n v="96.6"/>
    <n v="0.19600000000000001"/>
    <n v="0.24299999999999999"/>
    <n v="0"/>
    <n v="0.625"/>
    <m/>
    <m/>
    <m/>
    <m/>
    <n v="3500200"/>
    <n v="0"/>
    <n v="0"/>
    <s v=""/>
    <s v=""/>
    <s v=""/>
  </r>
  <r>
    <d v="2024-12-15T00:00:00"/>
    <x v="349"/>
    <n v="300"/>
    <d v="1902-05-07T03:00:00"/>
    <m/>
    <n v="47.945"/>
    <n v="0.503"/>
    <n v="3.5230000000000001"/>
    <n v="124.949"/>
    <n v="-6.8659999999999997"/>
    <n v="96.6"/>
    <n v="0.19700000000000001"/>
    <n v="0.24299999999999999"/>
    <n v="0"/>
    <n v="0.625"/>
    <m/>
    <m/>
    <m/>
    <m/>
    <n v="3500300"/>
    <n v="0"/>
    <n v="0"/>
    <s v=""/>
    <s v=""/>
    <s v=""/>
  </r>
  <r>
    <d v="2024-12-15T00:00:00"/>
    <x v="349"/>
    <n v="400"/>
    <d v="1902-05-07T04:00:00"/>
    <m/>
    <n v="46.774999999999999"/>
    <n v="1.0069999999999999"/>
    <n v="5.5359999999999996"/>
    <n v="133.37299999999999"/>
    <n v="-7.9020000000000001"/>
    <n v="95.7"/>
    <n v="0.19600000000000001"/>
    <n v="0.24299999999999999"/>
    <n v="0"/>
    <n v="0.625"/>
    <m/>
    <m/>
    <m/>
    <m/>
    <n v="3500400"/>
    <n v="0"/>
    <n v="0"/>
    <s v=""/>
    <s v=""/>
    <s v=""/>
  </r>
  <r>
    <d v="2024-12-15T00:00:00"/>
    <x v="349"/>
    <n v="500"/>
    <d v="1902-05-07T05:00:00"/>
    <m/>
    <n v="48.295999999999999"/>
    <n v="1.51"/>
    <n v="5.0330000000000004"/>
    <n v="137.584"/>
    <n v="-8.3309999999999995"/>
    <n v="95"/>
    <n v="0.19600000000000001"/>
    <n v="0.24399999999999999"/>
    <n v="0"/>
    <n v="0.625"/>
    <m/>
    <m/>
    <m/>
    <m/>
    <n v="3500500"/>
    <n v="0"/>
    <n v="0"/>
    <s v=""/>
    <s v=""/>
    <s v=""/>
  </r>
  <r>
    <d v="2024-12-15T00:00:00"/>
    <x v="349"/>
    <n v="600"/>
    <d v="1902-05-07T06:00:00"/>
    <m/>
    <n v="46.540999999999997"/>
    <n v="2.516"/>
    <n v="6.5430000000000001"/>
    <n v="136.18"/>
    <n v="-7.9020000000000001"/>
    <n v="89.4"/>
    <n v="0.19600000000000001"/>
    <n v="0.24299999999999999"/>
    <n v="0"/>
    <n v="0.625"/>
    <m/>
    <m/>
    <m/>
    <m/>
    <n v="3500600"/>
    <n v="0"/>
    <n v="0"/>
    <s v=""/>
    <s v=""/>
    <s v=""/>
  </r>
  <r>
    <d v="2024-12-15T00:00:00"/>
    <x v="349"/>
    <n v="700"/>
    <d v="1902-05-07T07:00:00"/>
    <m/>
    <n v="46.307000000000002"/>
    <n v="1.51"/>
    <n v="5.0330000000000004"/>
    <n v="140.392"/>
    <n v="-8.4629999999999992"/>
    <n v="88.2"/>
    <n v="0.19600000000000001"/>
    <n v="0.24299999999999999"/>
    <n v="0"/>
    <n v="0.625"/>
    <m/>
    <m/>
    <m/>
    <m/>
    <n v="3500700"/>
    <n v="0"/>
    <n v="0"/>
    <s v=""/>
    <s v=""/>
    <s v=""/>
  </r>
  <r>
    <d v="2024-12-15T00:00:00"/>
    <x v="349"/>
    <n v="800"/>
    <d v="1902-05-07T08:00:00"/>
    <m/>
    <n v="47.710999999999999"/>
    <n v="1.51"/>
    <n v="5.0330000000000004"/>
    <n v="143.19999999999999"/>
    <n v="-8.4629999999999992"/>
    <n v="88.6"/>
    <n v="0.19600000000000001"/>
    <n v="0.24299999999999999"/>
    <n v="0"/>
    <n v="0.625"/>
    <m/>
    <m/>
    <m/>
    <m/>
    <n v="3500800"/>
    <n v="0.8"/>
    <n v="0"/>
    <s v=""/>
    <s v=""/>
    <s v=""/>
  </r>
  <r>
    <d v="2024-12-15T00:00:00"/>
    <x v="349"/>
    <n v="900"/>
    <d v="1902-05-07T09:00:00"/>
    <m/>
    <n v="45.722000000000001"/>
    <n v="1.0069999999999999"/>
    <n v="4.5289999999999999"/>
    <n v="141.79599999999999"/>
    <n v="-6.1680000000000001"/>
    <n v="90.4"/>
    <n v="0.19700000000000001"/>
    <n v="0.24399999999999999"/>
    <n v="0"/>
    <n v="54.375"/>
    <m/>
    <m/>
    <m/>
    <m/>
    <n v="3500900"/>
    <n v="62.7"/>
    <n v="54.4"/>
    <s v=""/>
    <s v=""/>
    <s v=""/>
  </r>
  <r>
    <d v="2024-12-15T00:00:00"/>
    <x v="349"/>
    <n v="1000"/>
    <d v="1902-05-07T10:00:00"/>
    <m/>
    <n v="45.956000000000003"/>
    <n v="1.0069999999999999"/>
    <n v="3.5230000000000001"/>
    <n v="127.75700000000001"/>
    <n v="-5.8230000000000004"/>
    <n v="87.8"/>
    <n v="0.19600000000000001"/>
    <n v="0.24399999999999999"/>
    <n v="0"/>
    <n v="156.875"/>
    <m/>
    <m/>
    <m/>
    <m/>
    <n v="3501000"/>
    <n v="170.3"/>
    <n v="156.9"/>
    <s v=""/>
    <s v=""/>
    <s v=""/>
  </r>
  <r>
    <d v="2024-12-15T00:00:00"/>
    <x v="349"/>
    <n v="1100"/>
    <d v="1902-05-07T11:00:00"/>
    <m/>
    <n v="45.021000000000001"/>
    <n v="2.516"/>
    <n v="8.5559999999999992"/>
    <n v="141.79599999999999"/>
    <n v="-4.7729999999999997"/>
    <n v="82.5"/>
    <n v="0.19600000000000001"/>
    <n v="0.24399999999999999"/>
    <n v="0"/>
    <n v="260.625"/>
    <m/>
    <m/>
    <m/>
    <m/>
    <n v="3501100"/>
    <n v="250.2"/>
    <n v="260.60000000000002"/>
    <s v=""/>
    <s v=""/>
    <s v=""/>
  </r>
  <r>
    <d v="2024-12-15T00:00:00"/>
    <x v="349"/>
    <n v="1200"/>
    <d v="1902-05-07T12:00:00"/>
    <m/>
    <n v="44.201999999999998"/>
    <n v="3.02"/>
    <n v="7.0460000000000003"/>
    <n v="134.77600000000001"/>
    <n v="-5.6360000000000001"/>
    <n v="79"/>
    <n v="0.19600000000000001"/>
    <n v="0.24399999999999999"/>
    <n v="0"/>
    <n v="225.625"/>
    <m/>
    <m/>
    <m/>
    <m/>
    <n v="3501200"/>
    <n v="285.8"/>
    <n v="225.6"/>
    <s v=""/>
    <s v=""/>
    <s v=""/>
  </r>
  <r>
    <d v="2024-12-15T00:00:00"/>
    <x v="349"/>
    <n v="1300"/>
    <d v="1902-05-07T13:00:00"/>
    <m/>
    <n v="44.552999999999997"/>
    <n v="3.02"/>
    <n v="8.0519999999999996"/>
    <n v="138.988"/>
    <n v="-5.4489999999999998"/>
    <n v="77.599999999999994"/>
    <n v="0.19600000000000001"/>
    <n v="0.24299999999999999"/>
    <n v="0"/>
    <n v="224.375"/>
    <m/>
    <m/>
    <m/>
    <m/>
    <n v="3501300"/>
    <n v="272.2"/>
    <n v="224.4"/>
    <s v=""/>
    <s v=""/>
    <s v=""/>
  </r>
  <r>
    <d v="2024-12-15T00:00:00"/>
    <x v="349"/>
    <n v="1400"/>
    <d v="1902-05-07T14:00:00"/>
    <m/>
    <n v="43.5"/>
    <n v="2.516"/>
    <n v="6.5430000000000001"/>
    <n v="146.00800000000001"/>
    <n v="-6.2939999999999996"/>
    <n v="76.5"/>
    <n v="0.19600000000000001"/>
    <n v="0.24299999999999999"/>
    <n v="0"/>
    <n v="180.625"/>
    <m/>
    <m/>
    <m/>
    <m/>
    <n v="3501400"/>
    <n v="211.2"/>
    <n v="180.6"/>
    <s v=""/>
    <s v=""/>
    <s v=""/>
  </r>
  <r>
    <d v="2024-12-15T00:00:00"/>
    <x v="349"/>
    <n v="1500"/>
    <d v="1902-05-07T15:00:00"/>
    <m/>
    <n v="44.552999999999997"/>
    <n v="1.51"/>
    <n v="6.0389999999999997"/>
    <n v="155.83500000000001"/>
    <n v="-4.8650000000000002"/>
    <n v="76.3"/>
    <n v="0.19600000000000001"/>
    <n v="0.24299999999999999"/>
    <n v="0"/>
    <n v="121.875"/>
    <m/>
    <m/>
    <m/>
    <m/>
    <n v="3501500"/>
    <n v="112.8"/>
    <n v="121.9"/>
    <s v=""/>
    <s v=""/>
    <s v=""/>
  </r>
  <r>
    <d v="2024-12-15T00:00:00"/>
    <x v="349"/>
    <n v="1600"/>
    <d v="1902-05-07T16:00:00"/>
    <m/>
    <n v="43.734000000000002"/>
    <n v="0.503"/>
    <n v="4.0259999999999998"/>
    <n v="144.60400000000001"/>
    <n v="-7.7060000000000004"/>
    <n v="79.099999999999994"/>
    <n v="0.19700000000000001"/>
    <n v="0.24399999999999999"/>
    <n v="0"/>
    <n v="31.875"/>
    <m/>
    <m/>
    <m/>
    <m/>
    <n v="3501600"/>
    <n v="14.8"/>
    <n v="31.9"/>
    <s v=""/>
    <s v=""/>
    <s v=""/>
  </r>
  <r>
    <d v="2024-12-15T00:00:00"/>
    <x v="349"/>
    <n v="1700"/>
    <d v="1902-05-07T17:00:00"/>
    <m/>
    <n v="43.616999999999997"/>
    <n v="0"/>
    <n v="2.0129999999999999"/>
    <n v="141.79599999999999"/>
    <n v="-7.9349999999999996"/>
    <n v="86.1"/>
    <n v="0.19600000000000001"/>
    <n v="0.24299999999999999"/>
    <n v="0"/>
    <n v="0.625"/>
    <m/>
    <m/>
    <m/>
    <m/>
    <n v="3501700"/>
    <n v="0"/>
    <n v="0"/>
    <s v=""/>
    <s v=""/>
    <s v=""/>
  </r>
  <r>
    <d v="2024-12-15T00:00:00"/>
    <x v="349"/>
    <n v="1800"/>
    <d v="1902-05-07T18:00:00"/>
    <m/>
    <n v="43.383000000000003"/>
    <n v="0"/>
    <n v="2.0129999999999999"/>
    <n v="136.18"/>
    <n v="-7.968"/>
    <n v="88.9"/>
    <n v="0.19700000000000001"/>
    <n v="0.24299999999999999"/>
    <n v="0"/>
    <n v="0.625"/>
    <m/>
    <m/>
    <m/>
    <m/>
    <n v="3501800"/>
    <n v="0"/>
    <n v="0"/>
    <s v=""/>
    <s v=""/>
    <s v=""/>
  </r>
  <r>
    <d v="2024-12-15T00:00:00"/>
    <x v="349"/>
    <n v="1900"/>
    <d v="1902-05-07T19:00:00"/>
    <m/>
    <n v="43.968000000000004"/>
    <n v="0"/>
    <n v="1.0069999999999999"/>
    <n v="138.988"/>
    <n v="-7.8040000000000003"/>
    <n v="90.7"/>
    <n v="0.19700000000000001"/>
    <n v="0.24299999999999999"/>
    <n v="0"/>
    <n v="0.625"/>
    <m/>
    <m/>
    <m/>
    <m/>
    <n v="3501900"/>
    <n v="0"/>
    <n v="0"/>
    <s v=""/>
    <s v=""/>
    <s v=""/>
  </r>
  <r>
    <d v="2024-12-15T00:00:00"/>
    <x v="349"/>
    <n v="2000"/>
    <d v="1902-05-07T20:00:00"/>
    <m/>
    <n v="44.201999999999998"/>
    <n v="0"/>
    <n v="1.0069999999999999"/>
    <n v="75.811999999999998"/>
    <n v="-10.476000000000001"/>
    <n v="90.9"/>
    <n v="0.19600000000000001"/>
    <n v="0.24299999999999999"/>
    <n v="0"/>
    <n v="0.625"/>
    <m/>
    <m/>
    <m/>
    <m/>
    <n v="3502000"/>
    <n v="0"/>
    <n v="0"/>
    <s v=""/>
    <s v=""/>
    <s v=""/>
  </r>
  <r>
    <d v="2024-12-15T00:00:00"/>
    <x v="349"/>
    <n v="2100"/>
    <d v="1902-05-07T21:00:00"/>
    <m/>
    <n v="42.213000000000001"/>
    <n v="0"/>
    <n v="1.0069999999999999"/>
    <n v="307.459"/>
    <n v="-11.04"/>
    <n v="92.5"/>
    <n v="0.19600000000000001"/>
    <n v="0.24299999999999999"/>
    <n v="0"/>
    <n v="0.625"/>
    <m/>
    <m/>
    <m/>
    <m/>
    <n v="3502100"/>
    <n v="0"/>
    <n v="0"/>
    <s v=""/>
    <s v=""/>
    <s v=""/>
  </r>
  <r>
    <d v="2024-12-15T00:00:00"/>
    <x v="349"/>
    <n v="2200"/>
    <d v="1902-05-07T22:00:00"/>
    <m/>
    <n v="46.19"/>
    <n v="1.0069999999999999"/>
    <n v="3.02"/>
    <n v="338.34500000000003"/>
    <n v="-9.61"/>
    <n v="92.2"/>
    <n v="0.19600000000000001"/>
    <n v="0.24399999999999999"/>
    <n v="0"/>
    <n v="0.625"/>
    <m/>
    <m/>
    <m/>
    <m/>
    <n v="3502200"/>
    <n v="0"/>
    <n v="0"/>
    <s v=""/>
    <s v=""/>
    <s v=""/>
  </r>
  <r>
    <d v="2024-12-15T00:00:00"/>
    <x v="349"/>
    <n v="2300"/>
    <d v="1902-05-07T23:00:00"/>
    <m/>
    <n v="44.552999999999997"/>
    <n v="1.0069999999999999"/>
    <n v="4.5289999999999999"/>
    <n v="355.19200000000001"/>
    <n v="-8.6630000000000003"/>
    <n v="90.3"/>
    <n v="0.19700000000000001"/>
    <n v="0.24299999999999999"/>
    <n v="0"/>
    <n v="0.625"/>
    <m/>
    <m/>
    <m/>
    <m/>
    <n v="3502300"/>
    <n v="0"/>
    <n v="0"/>
    <s v=""/>
    <s v=""/>
    <s v=""/>
  </r>
  <r>
    <d v="2024-12-15T00:00:00"/>
    <x v="349"/>
    <n v="2400"/>
    <d v="1902-05-08T00:00:00"/>
    <m/>
    <n v="45.255000000000003"/>
    <n v="1.51"/>
    <n v="6.5430000000000001"/>
    <n v="334.13299999999998"/>
    <n v="-9.7129999999999992"/>
    <n v="92"/>
    <n v="0.19600000000000001"/>
    <n v="0.24399999999999999"/>
    <n v="0"/>
    <n v="0.625"/>
    <m/>
    <m/>
    <m/>
    <m/>
    <n v="3502400"/>
    <n v="0"/>
    <n v="0"/>
    <n v="0.19600000000000001"/>
    <n v="0.24399999999999999"/>
    <n v="0.45300000000000001"/>
  </r>
  <r>
    <d v="2024-12-16T00:00:00"/>
    <x v="350"/>
    <n v="100"/>
    <d v="1902-05-08T01:00:00"/>
    <m/>
    <n v="45.021000000000001"/>
    <n v="2.0129999999999999"/>
    <n v="5.5359999999999996"/>
    <n v="342.55700000000002"/>
    <n v="-9.2690000000000001"/>
    <n v="94.3"/>
    <n v="0.19600000000000001"/>
    <n v="0.24299999999999999"/>
    <n v="0"/>
    <n v="0.625"/>
    <m/>
    <m/>
    <m/>
    <m/>
    <n v="3510100"/>
    <n v="0"/>
    <n v="0"/>
    <s v=""/>
    <s v=""/>
    <s v=""/>
  </r>
  <r>
    <d v="2024-12-16T00:00:00"/>
    <x v="350"/>
    <n v="200"/>
    <d v="1902-05-08T02:00:00"/>
    <m/>
    <n v="36.948"/>
    <n v="0.503"/>
    <n v="4.0259999999999998"/>
    <n v="346.76900000000001"/>
    <n v="-9.1"/>
    <n v="94.4"/>
    <n v="0.19600000000000001"/>
    <n v="0.24399999999999999"/>
    <n v="0"/>
    <n v="0.625"/>
    <m/>
    <m/>
    <m/>
    <m/>
    <n v="3510200"/>
    <n v="0"/>
    <n v="0"/>
    <s v=""/>
    <s v=""/>
    <s v=""/>
  </r>
  <r>
    <d v="2024-12-16T00:00:00"/>
    <x v="350"/>
    <n v="300"/>
    <d v="1902-05-08T03:00:00"/>
    <m/>
    <n v="46.892000000000003"/>
    <n v="0.503"/>
    <n v="4.5289999999999999"/>
    <n v="36.502000000000002"/>
    <n v="-8.9320000000000004"/>
    <n v="94.2"/>
    <n v="0.19700000000000001"/>
    <n v="0.24399999999999999"/>
    <n v="0"/>
    <n v="0.625"/>
    <m/>
    <m/>
    <m/>
    <m/>
    <n v="3510300"/>
    <n v="0"/>
    <n v="0"/>
    <s v=""/>
    <s v=""/>
    <s v=""/>
  </r>
  <r>
    <d v="2024-12-16T00:00:00"/>
    <x v="350"/>
    <n v="400"/>
    <d v="1902-05-08T04:00:00"/>
    <m/>
    <n v="61.868000000000002"/>
    <n v="0.503"/>
    <n v="6.0389999999999997"/>
    <n v="21.059000000000001"/>
    <n v="-8.9990000000000006"/>
    <n v="94.1"/>
    <n v="0.19600000000000001"/>
    <n v="0.24299999999999999"/>
    <n v="0"/>
    <n v="0.625"/>
    <m/>
    <m/>
    <m/>
    <m/>
    <n v="3510400"/>
    <n v="0"/>
    <n v="0"/>
    <s v=""/>
    <s v=""/>
    <s v=""/>
  </r>
  <r>
    <d v="2024-12-16T00:00:00"/>
    <x v="350"/>
    <n v="500"/>
    <d v="1902-05-08T05:00:00"/>
    <m/>
    <n v="76.843000000000004"/>
    <n v="1.0069999999999999"/>
    <n v="5.0330000000000004"/>
    <n v="9.827"/>
    <n v="-9.0660000000000007"/>
    <n v="94"/>
    <n v="0.19600000000000001"/>
    <n v="0.24399999999999999"/>
    <n v="0"/>
    <n v="0.625"/>
    <m/>
    <m/>
    <m/>
    <m/>
    <n v="3510500"/>
    <n v="0"/>
    <n v="0"/>
    <s v=""/>
    <s v=""/>
    <s v=""/>
  </r>
  <r>
    <d v="2024-12-16T00:00:00"/>
    <x v="350"/>
    <n v="600"/>
    <d v="1902-05-08T06:00:00"/>
    <m/>
    <n v="91.936000000000007"/>
    <n v="1.51"/>
    <n v="5.0330000000000004"/>
    <n v="342.55700000000002"/>
    <n v="-8.9320000000000004"/>
    <n v="94"/>
    <n v="0.19700000000000001"/>
    <n v="0.24299999999999999"/>
    <n v="0"/>
    <n v="0.625"/>
    <m/>
    <m/>
    <m/>
    <m/>
    <n v="3510600"/>
    <n v="0"/>
    <n v="0"/>
    <s v=""/>
    <s v=""/>
    <s v=""/>
  </r>
  <r>
    <d v="2024-12-16T00:00:00"/>
    <x v="350"/>
    <n v="700"/>
    <d v="1902-05-08T07:00:00"/>
    <m/>
    <n v="76.843000000000004"/>
    <n v="1.0069999999999999"/>
    <n v="5.0330000000000004"/>
    <n v="343.96100000000001"/>
    <n v="-8.9649999999999999"/>
    <n v="94.1"/>
    <n v="0.19600000000000001"/>
    <n v="0.24399999999999999"/>
    <n v="0"/>
    <n v="0.625"/>
    <m/>
    <m/>
    <m/>
    <m/>
    <n v="3510700"/>
    <n v="0"/>
    <n v="0"/>
    <s v=""/>
    <s v=""/>
    <s v=""/>
  </r>
  <r>
    <d v="2024-12-16T00:00:00"/>
    <x v="350"/>
    <n v="800"/>
    <d v="1902-05-08T08:00:00"/>
    <m/>
    <n v="91.936000000000007"/>
    <n v="1.51"/>
    <n v="5.0330000000000004"/>
    <n v="43.521999999999998"/>
    <n v="-8.6969999999999992"/>
    <n v="94.2"/>
    <n v="0.19600000000000001"/>
    <n v="0.24299999999999999"/>
    <n v="0"/>
    <n v="0.625"/>
    <m/>
    <m/>
    <m/>
    <m/>
    <n v="3510800"/>
    <n v="0.8"/>
    <n v="0"/>
    <s v=""/>
    <s v=""/>
    <s v=""/>
  </r>
  <r>
    <d v="2024-12-16T00:00:00"/>
    <x v="350"/>
    <n v="900"/>
    <d v="1902-05-08T09:00:00"/>
    <m/>
    <n v="76.843000000000004"/>
    <n v="1.51"/>
    <n v="6.0389999999999997"/>
    <n v="60.369"/>
    <n v="-8.4629999999999992"/>
    <n v="94.3"/>
    <n v="0.19600000000000001"/>
    <n v="0.24399999999999999"/>
    <n v="0"/>
    <n v="25.625"/>
    <m/>
    <m/>
    <m/>
    <m/>
    <n v="3510900"/>
    <n v="61.5"/>
    <n v="25.6"/>
    <s v=""/>
    <s v=""/>
    <s v=""/>
  </r>
  <r>
    <d v="2024-12-16T00:00:00"/>
    <x v="350"/>
    <n v="1000"/>
    <d v="1902-05-08T10:00:00"/>
    <m/>
    <n v="61.868000000000002"/>
    <n v="1.51"/>
    <n v="5.5359999999999996"/>
    <n v="36.502000000000002"/>
    <n v="-8.3970000000000002"/>
    <n v="94.4"/>
    <n v="0.19600000000000001"/>
    <n v="0.24399999999999999"/>
    <n v="0"/>
    <n v="43.125"/>
    <m/>
    <m/>
    <m/>
    <m/>
    <n v="3511000"/>
    <n v="169.3"/>
    <n v="43.1"/>
    <s v=""/>
    <s v=""/>
    <s v=""/>
  </r>
  <r>
    <d v="2024-12-16T00:00:00"/>
    <x v="350"/>
    <n v="1100"/>
    <d v="1902-05-08T11:00:00"/>
    <m/>
    <n v="52.859000000000002"/>
    <n v="1.51"/>
    <n v="6.0389999999999997"/>
    <n v="22.463000000000001"/>
    <n v="-8.0660000000000007"/>
    <n v="94.5"/>
    <n v="0.19600000000000001"/>
    <n v="0.24299999999999999"/>
    <n v="0"/>
    <n v="64.375"/>
    <m/>
    <m/>
    <m/>
    <m/>
    <n v="3511100"/>
    <n v="249.3"/>
    <n v="64.400000000000006"/>
    <s v=""/>
    <s v=""/>
    <s v=""/>
  </r>
  <r>
    <d v="2024-12-16T00:00:00"/>
    <x v="350"/>
    <n v="1200"/>
    <d v="1902-05-08T12:00:00"/>
    <m/>
    <n v="52.508000000000003"/>
    <n v="1.51"/>
    <n v="4.5289999999999999"/>
    <n v="8.4239999999999995"/>
    <n v="-7.9020000000000001"/>
    <n v="94.6"/>
    <n v="0.19600000000000001"/>
    <n v="0.24299999999999999"/>
    <n v="0"/>
    <n v="96.875"/>
    <m/>
    <m/>
    <m/>
    <m/>
    <n v="3511200"/>
    <n v="285.2"/>
    <n v="96.9"/>
    <s v=""/>
    <s v=""/>
    <s v=""/>
  </r>
  <r>
    <d v="2024-12-16T00:00:00"/>
    <x v="350"/>
    <n v="1300"/>
    <d v="1902-05-08T13:00:00"/>
    <m/>
    <n v="50.518999999999998"/>
    <n v="1.0069999999999999"/>
    <n v="4.5289999999999999"/>
    <n v="0"/>
    <n v="-7.8689999999999998"/>
    <n v="94.6"/>
    <n v="0.19600000000000001"/>
    <n v="0.24399999999999999"/>
    <n v="0"/>
    <n v="93.125"/>
    <m/>
    <m/>
    <m/>
    <m/>
    <n v="3511300"/>
    <n v="271.8"/>
    <n v="93.1"/>
    <s v=""/>
    <s v=""/>
    <s v=""/>
  </r>
  <r>
    <d v="2024-12-16T00:00:00"/>
    <x v="350"/>
    <n v="1400"/>
    <d v="1902-05-08T14:00:00"/>
    <m/>
    <n v="49.817"/>
    <n v="1.0069999999999999"/>
    <n v="4.0259999999999998"/>
    <n v="350.98"/>
    <n v="-7.8360000000000003"/>
    <n v="94.7"/>
    <n v="0.19700000000000001"/>
    <n v="0.24299999999999999"/>
    <n v="0"/>
    <n v="81.875"/>
    <m/>
    <m/>
    <m/>
    <m/>
    <n v="3511400"/>
    <n v="211.2"/>
    <n v="81.900000000000006"/>
    <s v=""/>
    <s v=""/>
    <s v=""/>
  </r>
  <r>
    <d v="2024-12-16T00:00:00"/>
    <x v="350"/>
    <n v="1500"/>
    <d v="1902-05-08T15:00:00"/>
    <m/>
    <n v="54.731000000000002"/>
    <n v="0.503"/>
    <n v="3.5230000000000001"/>
    <n v="342.55700000000002"/>
    <n v="-7.4779999999999998"/>
    <n v="94.8"/>
    <n v="0.19600000000000001"/>
    <n v="0.24399999999999999"/>
    <n v="0"/>
    <n v="45.625"/>
    <m/>
    <m/>
    <m/>
    <m/>
    <n v="3511500"/>
    <n v="113.2"/>
    <n v="45.6"/>
    <s v=""/>
    <s v=""/>
    <s v=""/>
  </r>
  <r>
    <d v="2024-12-16T00:00:00"/>
    <x v="350"/>
    <n v="1600"/>
    <d v="1902-05-08T16:00:00"/>
    <m/>
    <n v="56.837000000000003"/>
    <n v="0"/>
    <n v="2.0129999999999999"/>
    <n v="1.4039999999999999"/>
    <n v="-7.7709999999999999"/>
    <n v="95.1"/>
    <n v="0.19700000000000001"/>
    <n v="0.24399999999999999"/>
    <n v="0"/>
    <n v="6.875"/>
    <m/>
    <m/>
    <m/>
    <m/>
    <n v="3511600"/>
    <n v="14.8"/>
    <n v="6.9"/>
    <s v=""/>
    <s v=""/>
    <s v=""/>
  </r>
  <r>
    <d v="2024-12-16T00:00:00"/>
    <x v="350"/>
    <n v="1700"/>
    <d v="1902-05-08T17:00:00"/>
    <m/>
    <n v="55.433"/>
    <n v="0"/>
    <n v="1.0069999999999999"/>
    <n v="43.521999999999998"/>
    <n v="-7.3479999999999999"/>
    <n v="95.2"/>
    <n v="0.19600000000000001"/>
    <n v="0.24299999999999999"/>
    <n v="0"/>
    <n v="0.625"/>
    <m/>
    <m/>
    <m/>
    <m/>
    <n v="3511700"/>
    <n v="0"/>
    <n v="0"/>
    <s v=""/>
    <s v=""/>
    <s v=""/>
  </r>
  <r>
    <d v="2024-12-16T00:00:00"/>
    <x v="350"/>
    <n v="1800"/>
    <d v="1902-05-08T18:00:00"/>
    <m/>
    <n v="54.965000000000003"/>
    <n v="0"/>
    <n v="0.503"/>
    <n v="63.176000000000002"/>
    <n v="-7.2510000000000003"/>
    <n v="95.4"/>
    <n v="0.19600000000000001"/>
    <n v="0.24299999999999999"/>
    <n v="0"/>
    <n v="0.625"/>
    <m/>
    <m/>
    <m/>
    <m/>
    <n v="3511800"/>
    <n v="0"/>
    <n v="0"/>
    <s v=""/>
    <s v=""/>
    <s v=""/>
  </r>
  <r>
    <d v="2024-12-16T00:00:00"/>
    <x v="350"/>
    <n v="1900"/>
    <d v="1902-05-08T19:00:00"/>
    <m/>
    <n v="54.262999999999998"/>
    <n v="0"/>
    <n v="0.503"/>
    <n v="101.08199999999999"/>
    <n v="-7.3479999999999999"/>
    <n v="95.4"/>
    <n v="0.19600000000000001"/>
    <n v="0.24299999999999999"/>
    <n v="0"/>
    <n v="0.625"/>
    <m/>
    <m/>
    <m/>
    <m/>
    <n v="3511900"/>
    <n v="0"/>
    <n v="0"/>
    <s v=""/>
    <s v=""/>
    <s v=""/>
  </r>
  <r>
    <d v="2024-12-16T00:00:00"/>
    <x v="350"/>
    <n v="2000"/>
    <d v="1902-05-08T20:00:00"/>
    <m/>
    <n v="54.146000000000001"/>
    <n v="0"/>
    <n v="2.0129999999999999"/>
    <n v="43.521999999999998"/>
    <n v="-7.64"/>
    <n v="95.4"/>
    <n v="0.19600000000000001"/>
    <n v="0.24299999999999999"/>
    <n v="0"/>
    <n v="0.625"/>
    <m/>
    <m/>
    <m/>
    <m/>
    <n v="3512000"/>
    <n v="0"/>
    <n v="0"/>
    <s v=""/>
    <s v=""/>
    <s v=""/>
  </r>
  <r>
    <d v="2024-12-16T00:00:00"/>
    <x v="350"/>
    <n v="2100"/>
    <d v="1902-05-08T21:00:00"/>
    <m/>
    <n v="54.731000000000002"/>
    <n v="0.503"/>
    <n v="3.02"/>
    <n v="317.286"/>
    <n v="-8.9320000000000004"/>
    <n v="95"/>
    <n v="0.19600000000000001"/>
    <n v="0.24299999999999999"/>
    <n v="0"/>
    <n v="0.625"/>
    <m/>
    <m/>
    <m/>
    <m/>
    <n v="3512100"/>
    <n v="0"/>
    <n v="0"/>
    <s v=""/>
    <s v=""/>
    <s v=""/>
  </r>
  <r>
    <d v="2024-12-16T00:00:00"/>
    <x v="350"/>
    <n v="2200"/>
    <d v="1902-05-08T22:00:00"/>
    <m/>
    <n v="54.38"/>
    <n v="0"/>
    <n v="2.0129999999999999"/>
    <n v="324.30599999999998"/>
    <n v="-7.7380000000000004"/>
    <n v="95"/>
    <n v="0.19600000000000001"/>
    <n v="0.24399999999999999"/>
    <n v="0"/>
    <n v="0.625"/>
    <m/>
    <m/>
    <m/>
    <m/>
    <n v="3512200"/>
    <n v="0"/>
    <n v="0"/>
    <s v=""/>
    <s v=""/>
    <s v=""/>
  </r>
  <r>
    <d v="2024-12-16T00:00:00"/>
    <x v="350"/>
    <n v="2300"/>
    <d v="1902-05-08T23:00:00"/>
    <m/>
    <n v="54.146000000000001"/>
    <n v="1.0069999999999999"/>
    <n v="3.02"/>
    <n v="325.70999999999998"/>
    <n v="-7.9020000000000001"/>
    <n v="95.1"/>
    <n v="0.19600000000000001"/>
    <n v="0.24299999999999999"/>
    <n v="0"/>
    <n v="0.625"/>
    <m/>
    <m/>
    <m/>
    <m/>
    <n v="3512300"/>
    <n v="0"/>
    <n v="0"/>
    <s v=""/>
    <s v=""/>
    <s v=""/>
  </r>
  <r>
    <d v="2024-12-16T00:00:00"/>
    <x v="350"/>
    <n v="2400"/>
    <d v="1902-05-09T00:00:00"/>
    <m/>
    <n v="53.911999999999999"/>
    <n v="1.0069999999999999"/>
    <n v="3.5230000000000001"/>
    <n v="327.11399999999998"/>
    <n v="-7.968"/>
    <n v="95"/>
    <n v="0.19600000000000001"/>
    <n v="0.24299999999999999"/>
    <n v="0"/>
    <n v="0.625"/>
    <m/>
    <m/>
    <m/>
    <m/>
    <n v="3512400"/>
    <n v="0"/>
    <n v="0"/>
    <n v="0.19600000000000001"/>
    <n v="0.24299999999999999"/>
    <n v="0.53900000000000003"/>
  </r>
  <r>
    <d v="2024-12-17T00:00:00"/>
    <x v="351"/>
    <n v="100"/>
    <d v="1902-05-09T01:00:00"/>
    <m/>
    <n v="53.21"/>
    <n v="0.503"/>
    <n v="2.516"/>
    <n v="322.90199999999999"/>
    <n v="-7.968"/>
    <n v="95.3"/>
    <n v="0.19600000000000001"/>
    <n v="0.24299999999999999"/>
    <n v="0"/>
    <n v="0.625"/>
    <m/>
    <m/>
    <m/>
    <m/>
    <n v="3520100"/>
    <n v="0"/>
    <n v="0"/>
    <s v=""/>
    <s v=""/>
    <s v=""/>
  </r>
  <r>
    <d v="2024-12-17T00:00:00"/>
    <x v="351"/>
    <n v="200"/>
    <d v="1902-05-09T02:00:00"/>
    <m/>
    <n v="53.444000000000003"/>
    <n v="1.0069999999999999"/>
    <n v="3.02"/>
    <n v="318.69"/>
    <n v="-7.8360000000000003"/>
    <n v="95.1"/>
    <n v="0.19600000000000001"/>
    <n v="0.24299999999999999"/>
    <n v="0"/>
    <n v="0.625"/>
    <m/>
    <m/>
    <m/>
    <m/>
    <n v="3520200"/>
    <n v="0"/>
    <n v="0"/>
    <s v=""/>
    <s v=""/>
    <s v=""/>
  </r>
  <r>
    <d v="2024-12-17T00:00:00"/>
    <x v="351"/>
    <n v="300"/>
    <d v="1902-05-09T03:00:00"/>
    <m/>
    <n v="54.262999999999998"/>
    <n v="0.503"/>
    <n v="2.516"/>
    <n v="317.286"/>
    <n v="-7.4130000000000003"/>
    <n v="95.4"/>
    <n v="0.19600000000000001"/>
    <n v="0.24299999999999999"/>
    <n v="0"/>
    <n v="0.625"/>
    <m/>
    <m/>
    <m/>
    <m/>
    <n v="3520300"/>
    <n v="0"/>
    <n v="0"/>
    <s v=""/>
    <s v=""/>
    <s v=""/>
  </r>
  <r>
    <d v="2024-12-17T00:00:00"/>
    <x v="351"/>
    <n v="400"/>
    <d v="1902-05-09T04:00:00"/>
    <m/>
    <n v="55.316000000000003"/>
    <n v="0"/>
    <n v="2.516"/>
    <n v="318.69"/>
    <n v="-9.61"/>
    <n v="94.9"/>
    <n v="0.19600000000000001"/>
    <n v="0.24299999999999999"/>
    <n v="0"/>
    <n v="0.625"/>
    <m/>
    <m/>
    <m/>
    <m/>
    <n v="3520400"/>
    <n v="0"/>
    <n v="0"/>
    <s v=""/>
    <s v=""/>
    <s v=""/>
  </r>
  <r>
    <d v="2024-12-17T00:00:00"/>
    <x v="351"/>
    <n v="500"/>
    <d v="1902-05-09T05:00:00"/>
    <m/>
    <n v="70.290999999999997"/>
    <n v="0"/>
    <n v="2.0129999999999999"/>
    <n v="317.286"/>
    <n v="-9.3030000000000008"/>
    <n v="94.6"/>
    <n v="0.19600000000000001"/>
    <n v="0.24299999999999999"/>
    <n v="0"/>
    <n v="0.625"/>
    <m/>
    <m/>
    <m/>
    <m/>
    <n v="3520500"/>
    <n v="0"/>
    <n v="0"/>
    <s v=""/>
    <s v=""/>
    <s v=""/>
  </r>
  <r>
    <d v="2024-12-17T00:00:00"/>
    <x v="351"/>
    <n v="600"/>
    <d v="1902-05-09T06:00:00"/>
    <m/>
    <n v="85.266999999999996"/>
    <n v="0.503"/>
    <n v="3.02"/>
    <n v="322.90199999999999"/>
    <n v="-9.3030000000000008"/>
    <n v="94.5"/>
    <n v="0.19600000000000001"/>
    <n v="0.24299999999999999"/>
    <n v="0"/>
    <n v="0.625"/>
    <m/>
    <m/>
    <m/>
    <m/>
    <n v="3520600"/>
    <n v="0"/>
    <n v="0"/>
    <s v=""/>
    <s v=""/>
    <s v=""/>
  </r>
  <r>
    <d v="2024-12-17T00:00:00"/>
    <x v="351"/>
    <n v="700"/>
    <d v="1902-05-09T07:00:00"/>
    <m/>
    <n v="100.242"/>
    <n v="0.503"/>
    <n v="3.02"/>
    <n v="324.30599999999998"/>
    <n v="-9.2349999999999994"/>
    <n v="94.5"/>
    <n v="0.19600000000000001"/>
    <n v="0.24299999999999999"/>
    <n v="0"/>
    <n v="0.625"/>
    <m/>
    <m/>
    <m/>
    <m/>
    <n v="3520700"/>
    <n v="0"/>
    <n v="0"/>
    <s v=""/>
    <s v=""/>
    <s v=""/>
  </r>
  <r>
    <d v="2024-12-17T00:00:00"/>
    <x v="351"/>
    <n v="800"/>
    <d v="1902-05-09T08:00:00"/>
    <m/>
    <n v="115.218"/>
    <n v="1.0069999999999999"/>
    <n v="3.5230000000000001"/>
    <n v="331.32499999999999"/>
    <n v="-8.9320000000000004"/>
    <n v="94.6"/>
    <n v="0.19600000000000001"/>
    <n v="0.24299999999999999"/>
    <n v="0"/>
    <n v="0.625"/>
    <m/>
    <m/>
    <m/>
    <m/>
    <n v="3520800"/>
    <n v="0.8"/>
    <n v="0"/>
    <s v=""/>
    <s v=""/>
    <s v=""/>
  </r>
  <r>
    <d v="2024-12-17T00:00:00"/>
    <x v="351"/>
    <n v="900"/>
    <d v="1902-05-09T09:00:00"/>
    <m/>
    <n v="130.42699999999999"/>
    <n v="0.503"/>
    <n v="2.516"/>
    <n v="334.13299999999998"/>
    <n v="-8.1980000000000004"/>
    <n v="94.7"/>
    <n v="0.19600000000000001"/>
    <n v="0.24299999999999999"/>
    <n v="0"/>
    <n v="13.125"/>
    <m/>
    <m/>
    <m/>
    <m/>
    <n v="3520900"/>
    <n v="60"/>
    <n v="13.1"/>
    <s v=""/>
    <s v=""/>
    <s v=""/>
  </r>
  <r>
    <d v="2024-12-17T00:00:00"/>
    <x v="351"/>
    <n v="1000"/>
    <d v="1902-05-09T10:00:00"/>
    <m/>
    <n v="145.40199999999999"/>
    <n v="0.503"/>
    <n v="2.0129999999999999"/>
    <n v="332.72899999999998"/>
    <n v="-7.673"/>
    <n v="94.9"/>
    <n v="0.19600000000000001"/>
    <n v="0.24299999999999999"/>
    <n v="0"/>
    <n v="48.125"/>
    <m/>
    <m/>
    <m/>
    <m/>
    <n v="3521000"/>
    <n v="168.3"/>
    <n v="48.1"/>
    <s v=""/>
    <s v=""/>
    <s v=""/>
  </r>
  <r>
    <d v="2024-12-17T00:00:00"/>
    <x v="351"/>
    <n v="1100"/>
    <d v="1902-05-09T11:00:00"/>
    <m/>
    <n v="160.495"/>
    <n v="0.503"/>
    <n v="2.516"/>
    <n v="341.15300000000002"/>
    <n v="-7.673"/>
    <n v="95"/>
    <n v="0.19600000000000001"/>
    <n v="0.24299999999999999"/>
    <n v="0"/>
    <n v="50.625"/>
    <m/>
    <m/>
    <m/>
    <m/>
    <n v="3521100"/>
    <n v="248.3"/>
    <n v="50.6"/>
    <s v=""/>
    <s v=""/>
    <s v=""/>
  </r>
  <r>
    <d v="2024-12-17T00:00:00"/>
    <x v="351"/>
    <n v="1200"/>
    <d v="1902-05-09T12:00:00"/>
    <m/>
    <n v="175.35300000000001"/>
    <n v="0"/>
    <n v="2.0129999999999999"/>
    <n v="345.36500000000001"/>
    <n v="-7.5750000000000002"/>
    <n v="95.1"/>
    <n v="0.19600000000000001"/>
    <n v="0.24299999999999999"/>
    <n v="0"/>
    <n v="39.375"/>
    <m/>
    <m/>
    <m/>
    <m/>
    <n v="3521200"/>
    <n v="284.3"/>
    <n v="39.4"/>
    <s v=""/>
    <s v=""/>
    <s v=""/>
  </r>
  <r>
    <d v="2024-12-17T00:00:00"/>
    <x v="351"/>
    <n v="1300"/>
    <d v="1902-05-09T13:00:00"/>
    <m/>
    <n v="190.328"/>
    <n v="0"/>
    <n v="2.0129999999999999"/>
    <n v="349.57600000000002"/>
    <n v="-7.4130000000000003"/>
    <n v="95.2"/>
    <n v="0.19600000000000001"/>
    <n v="0.24299999999999999"/>
    <n v="0"/>
    <n v="30.625"/>
    <m/>
    <m/>
    <m/>
    <m/>
    <n v="3521300"/>
    <n v="271.8"/>
    <n v="30.6"/>
    <s v=""/>
    <s v=""/>
    <s v=""/>
  </r>
  <r>
    <d v="2024-12-17T00:00:00"/>
    <x v="351"/>
    <n v="1400"/>
    <d v="1902-05-09T14:00:00"/>
    <m/>
    <n v="175.47"/>
    <n v="0"/>
    <n v="0.503"/>
    <n v="9.827"/>
    <n v="-6.8979999999999997"/>
    <n v="95.4"/>
    <n v="0.19600000000000001"/>
    <n v="0.24299999999999999"/>
    <n v="0"/>
    <n v="26.875"/>
    <m/>
    <m/>
    <m/>
    <m/>
    <n v="3521400"/>
    <n v="211.3"/>
    <n v="26.9"/>
    <s v=""/>
    <s v=""/>
    <s v=""/>
  </r>
  <r>
    <d v="2024-12-17T00:00:00"/>
    <x v="351"/>
    <n v="1500"/>
    <d v="1902-05-09T15:00:00"/>
    <m/>
    <n v="190.328"/>
    <n v="0"/>
    <n v="1.51"/>
    <n v="4.2119999999999997"/>
    <n v="-7.3810000000000002"/>
    <n v="95.5"/>
    <n v="0.19600000000000001"/>
    <n v="0.24299999999999999"/>
    <n v="0"/>
    <n v="11.875"/>
    <m/>
    <m/>
    <m/>
    <m/>
    <n v="3521500"/>
    <n v="113.7"/>
    <n v="11.9"/>
    <s v=""/>
    <s v=""/>
    <s v=""/>
  </r>
  <r>
    <d v="2024-12-17T00:00:00"/>
    <x v="351"/>
    <n v="1600"/>
    <d v="1902-05-09T16:00:00"/>
    <m/>
    <n v="175.47"/>
    <n v="0"/>
    <n v="2.0129999999999999"/>
    <n v="4.2119999999999997"/>
    <n v="-7.1870000000000003"/>
    <n v="95.5"/>
    <n v="0.19600000000000001"/>
    <n v="0.24299999999999999"/>
    <n v="0"/>
    <n v="1.875"/>
    <m/>
    <m/>
    <m/>
    <m/>
    <n v="3521600"/>
    <n v="15.3"/>
    <n v="1.9"/>
    <s v=""/>
    <s v=""/>
    <s v=""/>
  </r>
  <r>
    <d v="2024-12-17T00:00:00"/>
    <x v="351"/>
    <n v="1700"/>
    <d v="1902-05-09T17:00:00"/>
    <m/>
    <n v="190.328"/>
    <n v="0"/>
    <n v="2.516"/>
    <n v="4.2119999999999997"/>
    <n v="-7.1550000000000002"/>
    <n v="95.6"/>
    <n v="0.19600000000000001"/>
    <n v="0.24299999999999999"/>
    <n v="0"/>
    <n v="0.625"/>
    <m/>
    <m/>
    <m/>
    <m/>
    <n v="3521700"/>
    <n v="0"/>
    <n v="0"/>
    <s v=""/>
    <s v=""/>
    <s v=""/>
  </r>
  <r>
    <d v="2024-12-17T00:00:00"/>
    <x v="351"/>
    <n v="1800"/>
    <d v="1902-05-09T18:00:00"/>
    <m/>
    <n v="205.42099999999999"/>
    <n v="0"/>
    <n v="1.51"/>
    <n v="4.2119999999999997"/>
    <n v="-6.7380000000000004"/>
    <n v="95.7"/>
    <n v="0.19600000000000001"/>
    <n v="0.24199999999999999"/>
    <n v="0"/>
    <n v="0.625"/>
    <m/>
    <m/>
    <m/>
    <m/>
    <n v="3521800"/>
    <n v="0"/>
    <n v="0"/>
    <s v=""/>
    <s v=""/>
    <s v=""/>
  </r>
  <r>
    <d v="2024-12-17T00:00:00"/>
    <x v="351"/>
    <n v="1900"/>
    <d v="1902-05-09T19:00:00"/>
    <m/>
    <n v="190.328"/>
    <n v="0"/>
    <n v="2.0129999999999999"/>
    <n v="7.02"/>
    <n v="-6.6740000000000004"/>
    <n v="95.9"/>
    <n v="0.19600000000000001"/>
    <n v="0.24299999999999999"/>
    <n v="0"/>
    <n v="0.625"/>
    <m/>
    <m/>
    <m/>
    <m/>
    <n v="3521900"/>
    <n v="0"/>
    <n v="0"/>
    <s v=""/>
    <s v=""/>
    <s v=""/>
  </r>
  <r>
    <d v="2024-12-17T00:00:00"/>
    <x v="351"/>
    <n v="2000"/>
    <d v="1902-05-09T20:00:00"/>
    <m/>
    <n v="175.35300000000001"/>
    <n v="0"/>
    <n v="1.0069999999999999"/>
    <n v="8.4239999999999995"/>
    <n v="-6.77"/>
    <n v="96"/>
    <n v="0.19600000000000001"/>
    <n v="0.24299999999999999"/>
    <n v="0"/>
    <n v="0.625"/>
    <m/>
    <m/>
    <m/>
    <m/>
    <n v="3522000"/>
    <n v="0"/>
    <n v="0"/>
    <s v=""/>
    <s v=""/>
    <s v=""/>
  </r>
  <r>
    <d v="2024-12-17T00:00:00"/>
    <x v="351"/>
    <n v="2100"/>
    <d v="1902-05-09T21:00:00"/>
    <m/>
    <n v="190.328"/>
    <n v="0"/>
    <n v="1.0069999999999999"/>
    <n v="7.02"/>
    <n v="-6.5149999999999997"/>
    <n v="96"/>
    <n v="0.19600000000000001"/>
    <n v="0.24299999999999999"/>
    <n v="0"/>
    <n v="0.625"/>
    <m/>
    <m/>
    <m/>
    <m/>
    <n v="3522100"/>
    <n v="0"/>
    <n v="0"/>
    <s v=""/>
    <s v=""/>
    <s v=""/>
  </r>
  <r>
    <d v="2024-12-17T00:00:00"/>
    <x v="351"/>
    <n v="2200"/>
    <d v="1902-05-09T22:00:00"/>
    <m/>
    <n v="175.47"/>
    <n v="0"/>
    <n v="1.0069999999999999"/>
    <n v="8.4239999999999995"/>
    <n v="-6.3879999999999999"/>
    <n v="96.1"/>
    <n v="0.19600000000000001"/>
    <n v="0.24199999999999999"/>
    <n v="0"/>
    <n v="0.625"/>
    <m/>
    <m/>
    <m/>
    <m/>
    <n v="3522200"/>
    <n v="0"/>
    <n v="0"/>
    <s v=""/>
    <s v=""/>
    <s v=""/>
  </r>
  <r>
    <d v="2024-12-17T00:00:00"/>
    <x v="351"/>
    <n v="2300"/>
    <d v="1902-05-09T23:00:00"/>
    <m/>
    <n v="160.495"/>
    <n v="0"/>
    <n v="1.51"/>
    <n v="8.4239999999999995"/>
    <n v="-5.4489999999999998"/>
    <n v="96.5"/>
    <n v="0.19600000000000001"/>
    <n v="0.24199999999999999"/>
    <n v="0"/>
    <n v="0.625"/>
    <m/>
    <m/>
    <m/>
    <m/>
    <n v="3522300"/>
    <n v="0"/>
    <n v="0"/>
    <s v=""/>
    <s v=""/>
    <s v=""/>
  </r>
  <r>
    <d v="2024-12-17T00:00:00"/>
    <x v="351"/>
    <n v="2400"/>
    <d v="1902-05-10T00:00:00"/>
    <m/>
    <n v="145.40199999999999"/>
    <n v="0"/>
    <n v="2.0129999999999999"/>
    <n v="345.36500000000001"/>
    <n v="-6.3250000000000002"/>
    <n v="96.4"/>
    <n v="0.19600000000000001"/>
    <n v="0.24299999999999999"/>
    <n v="0"/>
    <n v="0.625"/>
    <m/>
    <m/>
    <m/>
    <m/>
    <n v="3522400"/>
    <n v="0"/>
    <n v="0"/>
    <n v="0.19600000000000001"/>
    <n v="0.24299999999999999"/>
    <n v="1.454"/>
  </r>
  <r>
    <d v="2024-12-18T00:00:00"/>
    <x v="352"/>
    <n v="100"/>
    <d v="1902-05-10T01:00:00"/>
    <m/>
    <n v="130.42699999999999"/>
    <n v="0"/>
    <n v="2.0129999999999999"/>
    <n v="1.4039999999999999"/>
    <n v="-4.4690000000000003"/>
    <n v="96.6"/>
    <n v="0.19600000000000001"/>
    <n v="0.24199999999999999"/>
    <n v="0"/>
    <n v="0.625"/>
    <m/>
    <m/>
    <m/>
    <m/>
    <n v="3530100"/>
    <n v="0"/>
    <n v="0"/>
    <s v=""/>
    <s v=""/>
    <s v=""/>
  </r>
  <r>
    <d v="2024-12-18T00:00:00"/>
    <x v="352"/>
    <n v="200"/>
    <d v="1902-05-10T02:00:00"/>
    <m/>
    <n v="115.33499999999999"/>
    <n v="0"/>
    <n v="1.0069999999999999"/>
    <n v="12.635"/>
    <n v="-3.8359999999999999"/>
    <n v="97.4"/>
    <n v="0.19600000000000001"/>
    <n v="0.24299999999999999"/>
    <n v="0"/>
    <n v="0.625"/>
    <m/>
    <m/>
    <m/>
    <m/>
    <n v="3530200"/>
    <n v="0"/>
    <n v="0"/>
    <s v=""/>
    <s v=""/>
    <s v=""/>
  </r>
  <r>
    <d v="2024-12-18T00:00:00"/>
    <x v="352"/>
    <n v="300"/>
    <d v="1902-05-10T03:00:00"/>
    <m/>
    <n v="100.35899999999999"/>
    <n v="0"/>
    <n v="1.0069999999999999"/>
    <n v="37.905999999999999"/>
    <n v="-1.958"/>
    <n v="98.3"/>
    <n v="0.19600000000000001"/>
    <n v="0.24299999999999999"/>
    <n v="0"/>
    <n v="0.625"/>
    <m/>
    <m/>
    <m/>
    <m/>
    <n v="3530300"/>
    <n v="0"/>
    <n v="0"/>
    <s v=""/>
    <s v=""/>
    <s v=""/>
  </r>
  <r>
    <d v="2024-12-18T00:00:00"/>
    <x v="352"/>
    <n v="400"/>
    <d v="1902-05-10T04:00:00"/>
    <m/>
    <n v="85.384"/>
    <n v="0"/>
    <n v="1.0069999999999999"/>
    <n v="39.31"/>
    <n v="-1.2989999999999999"/>
    <n v="98.9"/>
    <n v="0.19600000000000001"/>
    <n v="0.24199999999999999"/>
    <n v="0"/>
    <n v="0.625"/>
    <m/>
    <m/>
    <m/>
    <m/>
    <n v="3530400"/>
    <n v="0"/>
    <n v="0"/>
    <s v=""/>
    <s v=""/>
    <s v=""/>
  </r>
  <r>
    <d v="2024-12-18T00:00:00"/>
    <x v="352"/>
    <n v="500"/>
    <d v="1902-05-10T05:00:00"/>
    <m/>
    <n v="70.290999999999997"/>
    <n v="0"/>
    <n v="1.51"/>
    <n v="28.077999999999999"/>
    <n v="-1.47"/>
    <n v="98.9"/>
    <n v="0.19600000000000001"/>
    <n v="0.24299999999999999"/>
    <n v="0"/>
    <n v="0.625"/>
    <m/>
    <m/>
    <m/>
    <m/>
    <n v="3530500"/>
    <n v="0"/>
    <n v="0"/>
    <s v=""/>
    <s v=""/>
    <s v=""/>
  </r>
  <r>
    <d v="2024-12-18T00:00:00"/>
    <x v="352"/>
    <n v="600"/>
    <d v="1902-05-10T06:00:00"/>
    <m/>
    <n v="67.25"/>
    <n v="0"/>
    <n v="0.503"/>
    <n v="36.502000000000002"/>
    <n v="-2.2759999999999998"/>
    <n v="99"/>
    <n v="0.19600000000000001"/>
    <n v="0.24199999999999999"/>
    <n v="0"/>
    <n v="0.625"/>
    <m/>
    <m/>
    <m/>
    <m/>
    <n v="3530600"/>
    <n v="0"/>
    <n v="0"/>
    <s v=""/>
    <s v=""/>
    <s v=""/>
  </r>
  <r>
    <d v="2024-12-18T00:00:00"/>
    <x v="352"/>
    <n v="700"/>
    <d v="1902-05-10T07:00:00"/>
    <m/>
    <n v="66.313999999999993"/>
    <n v="0"/>
    <n v="0.503"/>
    <n v="60.369"/>
    <n v="-1.157"/>
    <n v="99.1"/>
    <n v="0.19600000000000001"/>
    <n v="0.24199999999999999"/>
    <n v="0"/>
    <n v="0.625"/>
    <m/>
    <m/>
    <m/>
    <m/>
    <n v="3530700"/>
    <n v="0"/>
    <n v="0"/>
    <s v=""/>
    <s v=""/>
    <s v=""/>
  </r>
  <r>
    <d v="2024-12-18T00:00:00"/>
    <x v="352"/>
    <n v="800"/>
    <d v="1902-05-10T08:00:00"/>
    <m/>
    <n v="63.506"/>
    <n v="0"/>
    <n v="0.503"/>
    <n v="89.850999999999999"/>
    <n v="-1.7849999999999999"/>
    <n v="99.3"/>
    <n v="0.19600000000000001"/>
    <n v="0.24199999999999999"/>
    <n v="0"/>
    <n v="0.625"/>
    <m/>
    <m/>
    <m/>
    <m/>
    <n v="3530800"/>
    <n v="0.7"/>
    <n v="0"/>
    <s v=""/>
    <s v=""/>
    <s v=""/>
  </r>
  <r>
    <d v="2024-12-18T00:00:00"/>
    <x v="352"/>
    <n v="900"/>
    <d v="1902-05-10T09:00:00"/>
    <m/>
    <n v="70.290999999999997"/>
    <n v="0"/>
    <n v="2.0129999999999999"/>
    <n v="137.584"/>
    <n v="-2.5960000000000001"/>
    <n v="98.6"/>
    <n v="0.19600000000000001"/>
    <n v="0.24199999999999999"/>
    <n v="0"/>
    <n v="8.125"/>
    <m/>
    <m/>
    <m/>
    <m/>
    <n v="3530900"/>
    <n v="59.2"/>
    <n v="8.1"/>
    <s v=""/>
    <s v=""/>
    <s v=""/>
  </r>
  <r>
    <d v="2024-12-18T00:00:00"/>
    <x v="352"/>
    <n v="1000"/>
    <d v="1902-05-10T10:00:00"/>
    <m/>
    <n v="85.266999999999996"/>
    <n v="0"/>
    <n v="2.516"/>
    <n v="154.43100000000001"/>
    <n v="-1.8420000000000001"/>
    <n v="98.8"/>
    <n v="0.19600000000000001"/>
    <n v="0.24199999999999999"/>
    <n v="0"/>
    <n v="74.375"/>
    <m/>
    <m/>
    <m/>
    <m/>
    <n v="3531000"/>
    <n v="167.2"/>
    <n v="74.400000000000006"/>
    <s v=""/>
    <s v=""/>
    <s v=""/>
  </r>
  <r>
    <d v="2024-12-18T00:00:00"/>
    <x v="352"/>
    <n v="1100"/>
    <d v="1902-05-10T11:00:00"/>
    <m/>
    <n v="71.811999999999998"/>
    <n v="0"/>
    <n v="3.02"/>
    <n v="150.22"/>
    <n v="-1.871"/>
    <n v="98.9"/>
    <n v="0.19600000000000001"/>
    <n v="0.24199999999999999"/>
    <n v="0"/>
    <n v="153.125"/>
    <m/>
    <m/>
    <m/>
    <m/>
    <n v="3531100"/>
    <n v="247.7"/>
    <n v="153.1"/>
    <s v=""/>
    <s v=""/>
    <s v=""/>
  </r>
  <r>
    <d v="2024-12-18T00:00:00"/>
    <x v="352"/>
    <n v="1200"/>
    <d v="1902-05-10T12:00:00"/>
    <m/>
    <n v="70.174000000000007"/>
    <n v="0"/>
    <n v="2.516"/>
    <n v="154.43100000000001"/>
    <n v="-1.1279999999999999"/>
    <n v="98.7"/>
    <n v="0.19600000000000001"/>
    <n v="0.24199999999999999"/>
    <n v="0"/>
    <n v="198.125"/>
    <m/>
    <m/>
    <m/>
    <m/>
    <n v="3531200"/>
    <n v="284.3"/>
    <n v="198.1"/>
    <s v=""/>
    <s v=""/>
    <s v=""/>
  </r>
  <r>
    <d v="2024-12-18T00:00:00"/>
    <x v="352"/>
    <n v="1300"/>
    <d v="1902-05-10T13:00:00"/>
    <m/>
    <n v="71.343999999999994"/>
    <n v="0.503"/>
    <n v="3.5230000000000001"/>
    <n v="157.239"/>
    <n v="-1.756"/>
    <n v="98.4"/>
    <n v="0.19600000000000001"/>
    <n v="0.24199999999999999"/>
    <n v="0.2"/>
    <n v="250.625"/>
    <m/>
    <m/>
    <m/>
    <m/>
    <n v="3531300"/>
    <n v="271.8"/>
    <n v="250.6"/>
    <s v=""/>
    <s v=""/>
    <s v=""/>
  </r>
  <r>
    <d v="2024-12-18T00:00:00"/>
    <x v="352"/>
    <n v="1400"/>
    <d v="1902-05-10T14:00:00"/>
    <m/>
    <n v="70.057000000000002"/>
    <n v="0.503"/>
    <n v="3.02"/>
    <n v="158.643"/>
    <n v="-2.16"/>
    <n v="98.2"/>
    <n v="0.19600000000000001"/>
    <n v="0.24199999999999999"/>
    <n v="0"/>
    <n v="199.375"/>
    <m/>
    <m/>
    <m/>
    <m/>
    <n v="3531400"/>
    <n v="211.8"/>
    <n v="199.4"/>
    <s v=""/>
    <s v=""/>
    <s v=""/>
  </r>
  <r>
    <d v="2024-12-18T00:00:00"/>
    <x v="352"/>
    <n v="1500"/>
    <d v="1902-05-10T15:00:00"/>
    <m/>
    <n v="70.057000000000002"/>
    <n v="0.503"/>
    <n v="4.0259999999999998"/>
    <n v="160.047"/>
    <n v="-3.39"/>
    <n v="98"/>
    <n v="0.19600000000000001"/>
    <n v="0.24299999999999999"/>
    <n v="0"/>
    <n v="105.625"/>
    <m/>
    <m/>
    <m/>
    <m/>
    <n v="3531500"/>
    <n v="114.3"/>
    <n v="105.6"/>
    <s v=""/>
    <s v=""/>
    <s v=""/>
  </r>
  <r>
    <d v="2024-12-18T00:00:00"/>
    <x v="352"/>
    <n v="1600"/>
    <d v="1902-05-10T16:00:00"/>
    <m/>
    <n v="70.290999999999997"/>
    <n v="0.503"/>
    <n v="3.02"/>
    <n v="161.45099999999999"/>
    <n v="-3.8959999999999999"/>
    <n v="97.5"/>
    <n v="0.19600000000000001"/>
    <n v="0.24199999999999999"/>
    <n v="0"/>
    <n v="20.625"/>
    <m/>
    <m/>
    <m/>
    <m/>
    <n v="3531600"/>
    <n v="15.7"/>
    <n v="20.6"/>
    <s v=""/>
    <s v=""/>
    <s v=""/>
  </r>
  <r>
    <d v="2024-12-18T00:00:00"/>
    <x v="352"/>
    <n v="1700"/>
    <d v="1902-05-10T17:00:00"/>
    <m/>
    <n v="70.290999999999997"/>
    <n v="1.0069999999999999"/>
    <n v="4.0259999999999998"/>
    <n v="160.047"/>
    <n v="-4.0759999999999996"/>
    <n v="96.6"/>
    <n v="0.19600000000000001"/>
    <n v="0.24299999999999999"/>
    <n v="0"/>
    <n v="0.625"/>
    <m/>
    <m/>
    <m/>
    <m/>
    <n v="3531700"/>
    <n v="0"/>
    <n v="0"/>
    <s v=""/>
    <s v=""/>
    <s v=""/>
  </r>
  <r>
    <d v="2024-12-18T00:00:00"/>
    <x v="352"/>
    <n v="1800"/>
    <d v="1902-05-10T18:00:00"/>
    <m/>
    <n v="70.174000000000007"/>
    <n v="1.0069999999999999"/>
    <n v="4.0259999999999998"/>
    <n v="160.047"/>
    <n v="-4.2869999999999999"/>
    <n v="95.6"/>
    <n v="0.19600000000000001"/>
    <n v="0.24199999999999999"/>
    <n v="0"/>
    <n v="0.625"/>
    <m/>
    <m/>
    <m/>
    <m/>
    <n v="3531800"/>
    <n v="0"/>
    <n v="0"/>
    <s v=""/>
    <s v=""/>
    <s v=""/>
  </r>
  <r>
    <d v="2024-12-18T00:00:00"/>
    <x v="352"/>
    <n v="1900"/>
    <d v="1902-05-10T19:00:00"/>
    <m/>
    <n v="69.706000000000003"/>
    <n v="0.503"/>
    <n v="4.0259999999999998"/>
    <n v="162.85499999999999"/>
    <n v="-4.8949999999999996"/>
    <n v="92.9"/>
    <n v="0.19600000000000001"/>
    <n v="0.24299999999999999"/>
    <n v="0"/>
    <n v="0.625"/>
    <m/>
    <m/>
    <m/>
    <m/>
    <n v="3531900"/>
    <n v="0"/>
    <n v="0"/>
    <s v=""/>
    <s v=""/>
    <s v=""/>
  </r>
  <r>
    <d v="2024-12-18T00:00:00"/>
    <x v="352"/>
    <n v="2000"/>
    <d v="1902-05-10T20:00:00"/>
    <m/>
    <n v="69.471999999999994"/>
    <n v="0.503"/>
    <n v="3.02"/>
    <n v="158.643"/>
    <n v="-5.0179999999999998"/>
    <n v="92"/>
    <n v="0.19600000000000001"/>
    <n v="0.24299999999999999"/>
    <n v="0"/>
    <n v="0.625"/>
    <m/>
    <m/>
    <m/>
    <m/>
    <n v="3532000"/>
    <n v="0"/>
    <n v="0"/>
    <s v=""/>
    <s v=""/>
    <s v=""/>
  </r>
  <r>
    <d v="2024-12-18T00:00:00"/>
    <x v="352"/>
    <n v="2100"/>
    <d v="1902-05-10T21:00:00"/>
    <m/>
    <n v="69.588999999999999"/>
    <n v="1.0069999999999999"/>
    <n v="4.0259999999999998"/>
    <n v="146.00800000000001"/>
    <n v="-4.8650000000000002"/>
    <n v="90.8"/>
    <n v="0.19600000000000001"/>
    <n v="0.24299999999999999"/>
    <n v="0"/>
    <n v="0.625"/>
    <m/>
    <m/>
    <m/>
    <m/>
    <n v="3532100"/>
    <n v="0"/>
    <n v="0"/>
    <s v=""/>
    <s v=""/>
    <s v=""/>
  </r>
  <r>
    <d v="2024-12-18T00:00:00"/>
    <x v="352"/>
    <n v="2200"/>
    <d v="1902-05-10T22:00:00"/>
    <m/>
    <n v="69.94"/>
    <n v="0.503"/>
    <n v="4.0259999999999998"/>
    <n v="141.79599999999999"/>
    <n v="-4.8339999999999996"/>
    <n v="91.6"/>
    <n v="0.19600000000000001"/>
    <n v="0.24299999999999999"/>
    <n v="0"/>
    <n v="0.625"/>
    <m/>
    <m/>
    <m/>
    <m/>
    <n v="3532200"/>
    <n v="0"/>
    <n v="0"/>
    <s v=""/>
    <s v=""/>
    <s v=""/>
  </r>
  <r>
    <d v="2024-12-18T00:00:00"/>
    <x v="352"/>
    <n v="2300"/>
    <d v="1902-05-10T23:00:00"/>
    <m/>
    <n v="69.004999999999995"/>
    <n v="0"/>
    <n v="2.0129999999999999"/>
    <n v="202.16499999999999"/>
    <n v="-6.61"/>
    <n v="93.3"/>
    <n v="0.19600000000000001"/>
    <n v="0.24199999999999999"/>
    <n v="0"/>
    <n v="0.625"/>
    <m/>
    <m/>
    <m/>
    <m/>
    <n v="3532300"/>
    <n v="0"/>
    <n v="0"/>
    <s v=""/>
    <s v=""/>
    <s v=""/>
  </r>
  <r>
    <d v="2024-12-18T00:00:00"/>
    <x v="352"/>
    <n v="2400"/>
    <d v="1902-05-11T00:00:00"/>
    <m/>
    <n v="68.888000000000005"/>
    <n v="0"/>
    <n v="0"/>
    <n v="213.39599999999999"/>
    <n v="-8.2970000000000006"/>
    <n v="94.5"/>
    <n v="0.19600000000000001"/>
    <n v="0.24199999999999999"/>
    <n v="0"/>
    <n v="0.625"/>
    <m/>
    <m/>
    <m/>
    <m/>
    <n v="3532400"/>
    <n v="0"/>
    <n v="0"/>
    <n v="0.19600000000000001"/>
    <n v="0.24199999999999999"/>
    <n v="0.68899999999999995"/>
  </r>
  <r>
    <d v="2024-12-19T00:00:00"/>
    <x v="353"/>
    <n v="100"/>
    <d v="1902-05-11T01:00:00"/>
    <m/>
    <n v="68.653999999999996"/>
    <n v="0"/>
    <n v="0.503"/>
    <n v="284.99599999999998"/>
    <n v="-8.6969999999999992"/>
    <n v="95.2"/>
    <n v="0.19600000000000001"/>
    <n v="0.24299999999999999"/>
    <n v="0"/>
    <n v="0.625"/>
    <m/>
    <m/>
    <m/>
    <m/>
    <n v="3540100"/>
    <n v="0"/>
    <n v="0"/>
    <s v=""/>
    <s v=""/>
    <s v=""/>
  </r>
  <r>
    <d v="2024-12-19T00:00:00"/>
    <x v="353"/>
    <n v="200"/>
    <d v="1902-05-11T02:00:00"/>
    <m/>
    <n v="69.471999999999994"/>
    <n v="0"/>
    <n v="0"/>
    <n v="299.03500000000003"/>
    <n v="-8.4969999999999999"/>
    <n v="95.4"/>
    <n v="0.19600000000000001"/>
    <n v="0.24199999999999999"/>
    <n v="0"/>
    <n v="0.625"/>
    <m/>
    <m/>
    <m/>
    <m/>
    <n v="3540200"/>
    <n v="0"/>
    <n v="0"/>
    <s v=""/>
    <s v=""/>
    <s v=""/>
  </r>
  <r>
    <d v="2024-12-19T00:00:00"/>
    <x v="353"/>
    <n v="300"/>
    <d v="1902-05-11T03:00:00"/>
    <m/>
    <n v="68.302999999999997"/>
    <n v="0"/>
    <n v="2.0129999999999999"/>
    <n v="335.53699999999998"/>
    <n v="-6.9619999999999997"/>
    <n v="95.8"/>
    <n v="0.19600000000000001"/>
    <n v="0.24199999999999999"/>
    <n v="0"/>
    <n v="0.625"/>
    <m/>
    <m/>
    <m/>
    <m/>
    <n v="3540300"/>
    <n v="0"/>
    <n v="0"/>
    <s v=""/>
    <s v=""/>
    <s v=""/>
  </r>
  <r>
    <d v="2024-12-19T00:00:00"/>
    <x v="353"/>
    <n v="400"/>
    <d v="1902-05-11T04:00:00"/>
    <m/>
    <n v="69.120999999999995"/>
    <n v="0"/>
    <n v="2.0129999999999999"/>
    <n v="350.98"/>
    <n v="-5.3879999999999999"/>
    <n v="95.3"/>
    <n v="0.19600000000000001"/>
    <n v="0.24199999999999999"/>
    <n v="0"/>
    <n v="0.625"/>
    <m/>
    <m/>
    <m/>
    <m/>
    <n v="3540400"/>
    <n v="0"/>
    <n v="0"/>
    <s v=""/>
    <s v=""/>
    <s v=""/>
  </r>
  <r>
    <d v="2024-12-19T00:00:00"/>
    <x v="353"/>
    <n v="500"/>
    <d v="1902-05-11T05:00:00"/>
    <m/>
    <n v="69.004999999999995"/>
    <n v="0"/>
    <n v="2.516"/>
    <n v="19.655000000000001"/>
    <n v="-4.016"/>
    <n v="91.2"/>
    <n v="0.19600000000000001"/>
    <n v="0.24199999999999999"/>
    <n v="0"/>
    <n v="0.625"/>
    <m/>
    <m/>
    <m/>
    <m/>
    <n v="3540500"/>
    <n v="0"/>
    <n v="0"/>
    <s v=""/>
    <s v=""/>
    <s v=""/>
  </r>
  <r>
    <d v="2024-12-19T00:00:00"/>
    <x v="353"/>
    <n v="600"/>
    <d v="1902-05-11T06:00:00"/>
    <m/>
    <n v="68.42"/>
    <n v="0"/>
    <n v="2.516"/>
    <n v="21.059000000000001"/>
    <n v="-3.4489999999999998"/>
    <n v="88.6"/>
    <n v="0.19600000000000001"/>
    <n v="0.24199999999999999"/>
    <n v="0"/>
    <n v="0.625"/>
    <m/>
    <m/>
    <m/>
    <m/>
    <n v="3540600"/>
    <n v="0"/>
    <n v="0"/>
    <s v=""/>
    <s v=""/>
    <s v=""/>
  </r>
  <r>
    <d v="2024-12-19T00:00:00"/>
    <x v="353"/>
    <n v="700"/>
    <d v="1902-05-11T07:00:00"/>
    <m/>
    <n v="68.537000000000006"/>
    <n v="0.503"/>
    <n v="4.0259999999999998"/>
    <n v="33.694000000000003"/>
    <n v="-3.33"/>
    <n v="74.900000000000006"/>
    <n v="0.19600000000000001"/>
    <n v="0.24199999999999999"/>
    <n v="0"/>
    <n v="0.625"/>
    <m/>
    <m/>
    <m/>
    <m/>
    <n v="3540700"/>
    <n v="0"/>
    <n v="0"/>
    <s v=""/>
    <s v=""/>
    <s v=""/>
  </r>
  <r>
    <d v="2024-12-19T00:00:00"/>
    <x v="353"/>
    <n v="800"/>
    <d v="1902-05-11T08:00:00"/>
    <m/>
    <n v="68.653999999999996"/>
    <n v="2.0129999999999999"/>
    <n v="5.5359999999999996"/>
    <n v="341.15300000000002"/>
    <n v="-4.8650000000000002"/>
    <n v="80.8"/>
    <n v="0.19600000000000001"/>
    <n v="0.24199999999999999"/>
    <n v="0"/>
    <n v="0.625"/>
    <m/>
    <m/>
    <m/>
    <m/>
    <n v="3540800"/>
    <n v="0.7"/>
    <n v="0"/>
    <s v=""/>
    <s v=""/>
    <s v=""/>
  </r>
  <r>
    <d v="2024-12-19T00:00:00"/>
    <x v="353"/>
    <n v="900"/>
    <d v="1902-05-11T09:00:00"/>
    <m/>
    <n v="69.120999999999995"/>
    <n v="2.516"/>
    <n v="6.0389999999999997"/>
    <n v="336.94099999999997"/>
    <n v="-4.7430000000000003"/>
    <n v="87"/>
    <n v="0.19600000000000001"/>
    <n v="0.24199999999999999"/>
    <n v="0"/>
    <n v="16.875"/>
    <m/>
    <m/>
    <m/>
    <m/>
    <n v="3540900"/>
    <n v="58.2"/>
    <n v="16.899999999999999"/>
    <s v=""/>
    <s v=""/>
    <s v=""/>
  </r>
  <r>
    <d v="2024-12-19T00:00:00"/>
    <x v="353"/>
    <n v="1000"/>
    <d v="1902-05-11T10:00:00"/>
    <m/>
    <n v="68.42"/>
    <n v="2.516"/>
    <n v="7.0460000000000003"/>
    <n v="32.29"/>
    <n v="-3.9860000000000002"/>
    <n v="82.4"/>
    <n v="0.19600000000000001"/>
    <n v="0.24199999999999999"/>
    <n v="0"/>
    <n v="38.125"/>
    <m/>
    <m/>
    <m/>
    <m/>
    <n v="3541000"/>
    <n v="166.3"/>
    <n v="38.1"/>
    <s v=""/>
    <s v=""/>
    <s v=""/>
  </r>
  <r>
    <d v="2024-12-19T00:00:00"/>
    <x v="353"/>
    <n v="1100"/>
    <d v="1902-05-11T11:00:00"/>
    <m/>
    <n v="68.653999999999996"/>
    <n v="2.0129999999999999"/>
    <n v="6.5430000000000001"/>
    <n v="43.521999999999998"/>
    <n v="-4.53"/>
    <n v="93"/>
    <n v="0.19600000000000001"/>
    <n v="0.24199999999999999"/>
    <n v="0"/>
    <n v="41.875"/>
    <m/>
    <m/>
    <m/>
    <m/>
    <n v="3541100"/>
    <n v="247.2"/>
    <n v="41.9"/>
    <s v=""/>
    <s v=""/>
    <s v=""/>
  </r>
  <r>
    <d v="2024-12-19T00:00:00"/>
    <x v="353"/>
    <n v="1200"/>
    <d v="1902-05-11T12:00:00"/>
    <m/>
    <n v="67.718000000000004"/>
    <n v="3.02"/>
    <n v="7.5490000000000004"/>
    <n v="348.173"/>
    <n v="-5.2329999999999997"/>
    <n v="95.2"/>
    <n v="0.19600000000000001"/>
    <n v="0.24199999999999999"/>
    <n v="0"/>
    <n v="68.125"/>
    <m/>
    <m/>
    <m/>
    <m/>
    <n v="3541200"/>
    <n v="284"/>
    <n v="68.099999999999994"/>
    <s v=""/>
    <s v=""/>
    <s v=""/>
  </r>
  <r>
    <d v="2024-12-19T00:00:00"/>
    <x v="353"/>
    <n v="1300"/>
    <d v="1902-05-11T13:00:00"/>
    <m/>
    <n v="70.525000000000006"/>
    <n v="2.516"/>
    <n v="7.5490000000000004"/>
    <n v="338.34500000000003"/>
    <n v="-3.8660000000000001"/>
    <n v="95.8"/>
    <n v="0.19600000000000001"/>
    <n v="0.24199999999999999"/>
    <n v="0"/>
    <n v="88.125"/>
    <m/>
    <m/>
    <m/>
    <m/>
    <n v="3541300"/>
    <n v="272"/>
    <n v="88.1"/>
    <s v=""/>
    <s v=""/>
    <s v=""/>
  </r>
  <r>
    <d v="2024-12-19T00:00:00"/>
    <x v="353"/>
    <n v="1400"/>
    <d v="1902-05-11T14:00:00"/>
    <m/>
    <n v="70.525000000000006"/>
    <n v="3.02"/>
    <n v="7.0460000000000003"/>
    <n v="336.94099999999997"/>
    <n v="-3.956"/>
    <n v="96"/>
    <n v="0.19600000000000001"/>
    <n v="0.24199999999999999"/>
    <n v="0"/>
    <n v="65.625"/>
    <m/>
    <m/>
    <m/>
    <m/>
    <n v="3541400"/>
    <n v="212"/>
    <n v="65.599999999999994"/>
    <s v=""/>
    <s v=""/>
    <s v=""/>
  </r>
  <r>
    <d v="2024-12-19T00:00:00"/>
    <x v="353"/>
    <n v="1500"/>
    <d v="1902-05-11T15:00:00"/>
    <m/>
    <n v="70.290999999999997"/>
    <n v="3.02"/>
    <n v="6.5430000000000001"/>
    <n v="342.55700000000002"/>
    <n v="-4.1059999999999999"/>
    <n v="96.6"/>
    <n v="0.19600000000000001"/>
    <n v="0.24199999999999999"/>
    <n v="0"/>
    <n v="50.625"/>
    <m/>
    <m/>
    <m/>
    <m/>
    <n v="3541500"/>
    <n v="115.2"/>
    <n v="50.6"/>
    <s v=""/>
    <s v=""/>
    <s v=""/>
  </r>
  <r>
    <d v="2024-12-19T00:00:00"/>
    <x v="353"/>
    <n v="1600"/>
    <d v="1902-05-11T16:00:00"/>
    <m/>
    <n v="70.174000000000007"/>
    <n v="2.516"/>
    <n v="8.5559999999999992"/>
    <n v="349.57600000000002"/>
    <n v="-4.0460000000000003"/>
    <n v="97.4"/>
    <n v="0.19600000000000001"/>
    <n v="0.24199999999999999"/>
    <n v="0"/>
    <n v="5.625"/>
    <m/>
    <m/>
    <m/>
    <m/>
    <n v="3541600"/>
    <n v="16"/>
    <n v="5.6"/>
    <s v=""/>
    <s v=""/>
    <s v=""/>
  </r>
  <r>
    <d v="2024-12-19T00:00:00"/>
    <x v="353"/>
    <n v="1700"/>
    <d v="1902-05-11T17:00:00"/>
    <m/>
    <n v="69.822999999999993"/>
    <n v="2.0129999999999999"/>
    <n v="6.5430000000000001"/>
    <n v="0"/>
    <n v="-3.8069999999999999"/>
    <n v="97.7"/>
    <n v="0.19600000000000001"/>
    <n v="0.24199999999999999"/>
    <n v="0"/>
    <n v="0.625"/>
    <m/>
    <m/>
    <m/>
    <m/>
    <n v="3541700"/>
    <n v="0"/>
    <n v="0"/>
    <s v=""/>
    <s v=""/>
    <s v=""/>
  </r>
  <r>
    <d v="2024-12-19T00:00:00"/>
    <x v="353"/>
    <n v="1800"/>
    <d v="1902-05-11T18:00:00"/>
    <m/>
    <n v="70.057000000000002"/>
    <n v="1.51"/>
    <n v="5.5359999999999996"/>
    <n v="4.2119999999999997"/>
    <n v="-2.976"/>
    <n v="97.8"/>
    <n v="0.19600000000000001"/>
    <n v="0.24299999999999999"/>
    <n v="0"/>
    <n v="0.625"/>
    <m/>
    <m/>
    <m/>
    <m/>
    <n v="3541800"/>
    <n v="0"/>
    <n v="0"/>
    <s v=""/>
    <s v=""/>
    <s v=""/>
  </r>
  <r>
    <d v="2024-12-19T00:00:00"/>
    <x v="353"/>
    <n v="1900"/>
    <d v="1902-05-11T19:00:00"/>
    <m/>
    <n v="69.822999999999993"/>
    <n v="1.51"/>
    <n v="5.0330000000000004"/>
    <n v="16.847000000000001"/>
    <n v="-2.6539999999999999"/>
    <n v="98.1"/>
    <n v="0.19600000000000001"/>
    <n v="0.24299999999999999"/>
    <n v="0"/>
    <n v="0.625"/>
    <m/>
    <m/>
    <m/>
    <m/>
    <n v="3541900"/>
    <n v="0"/>
    <n v="0"/>
    <s v=""/>
    <s v=""/>
    <s v=""/>
  </r>
  <r>
    <d v="2024-12-19T00:00:00"/>
    <x v="353"/>
    <n v="2000"/>
    <d v="1902-05-11T20:00:00"/>
    <m/>
    <n v="69.706000000000003"/>
    <n v="2.0129999999999999"/>
    <n v="5.5359999999999996"/>
    <n v="43.521999999999998"/>
    <n v="-1.27"/>
    <n v="98.7"/>
    <n v="0.19600000000000001"/>
    <n v="0.24199999999999999"/>
    <n v="0"/>
    <n v="0.625"/>
    <m/>
    <m/>
    <m/>
    <m/>
    <n v="3542000"/>
    <n v="0"/>
    <n v="0"/>
    <s v=""/>
    <s v=""/>
    <s v=""/>
  </r>
  <r>
    <d v="2024-12-19T00:00:00"/>
    <x v="353"/>
    <n v="2100"/>
    <d v="1902-05-11T21:00:00"/>
    <m/>
    <n v="69.471999999999994"/>
    <n v="2.0129999999999999"/>
    <n v="6.5430000000000001"/>
    <n v="58.965000000000003"/>
    <n v="-1.2989999999999999"/>
    <n v="99.1"/>
    <n v="0.19600000000000001"/>
    <n v="0.24199999999999999"/>
    <n v="0"/>
    <n v="0.625"/>
    <m/>
    <m/>
    <m/>
    <m/>
    <n v="3542100"/>
    <n v="0"/>
    <n v="0"/>
    <s v=""/>
    <s v=""/>
    <s v=""/>
  </r>
  <r>
    <d v="2024-12-19T00:00:00"/>
    <x v="353"/>
    <n v="2200"/>
    <d v="1902-05-11T22:00:00"/>
    <m/>
    <n v="69.471999999999994"/>
    <n v="1.51"/>
    <n v="6.5430000000000001"/>
    <n v="11.231"/>
    <n v="-1.958"/>
    <n v="98.8"/>
    <n v="0.19600000000000001"/>
    <n v="0.24299999999999999"/>
    <n v="0"/>
    <n v="0.625"/>
    <m/>
    <m/>
    <m/>
    <m/>
    <n v="3542200"/>
    <n v="0"/>
    <n v="0"/>
    <s v=""/>
    <s v=""/>
    <s v=""/>
  </r>
  <r>
    <d v="2024-12-19T00:00:00"/>
    <x v="353"/>
    <n v="2300"/>
    <d v="1902-05-11T23:00:00"/>
    <m/>
    <n v="69.004999999999995"/>
    <n v="0.503"/>
    <n v="4.0259999999999998"/>
    <n v="49.137"/>
    <n v="-1.756"/>
    <n v="99"/>
    <n v="0.19600000000000001"/>
    <n v="0.24199999999999999"/>
    <n v="0"/>
    <n v="0.625"/>
    <m/>
    <m/>
    <m/>
    <m/>
    <n v="3542300"/>
    <n v="0"/>
    <n v="0"/>
    <s v=""/>
    <s v=""/>
    <s v=""/>
  </r>
  <r>
    <d v="2024-12-19T00:00:00"/>
    <x v="353"/>
    <n v="2400"/>
    <d v="1902-05-12T00:00:00"/>
    <m/>
    <n v="68.653999999999996"/>
    <n v="0"/>
    <n v="2.516"/>
    <n v="102.486"/>
    <n v="-2.3050000000000002"/>
    <n v="99.1"/>
    <n v="0.19600000000000001"/>
    <n v="0.24299999999999999"/>
    <n v="0"/>
    <n v="0.625"/>
    <m/>
    <m/>
    <m/>
    <m/>
    <n v="3542400"/>
    <n v="0"/>
    <n v="0"/>
    <n v="0.19600000000000001"/>
    <n v="0.24299999999999999"/>
    <n v="0.68700000000000006"/>
  </r>
  <r>
    <d v="2024-12-20T00:00:00"/>
    <x v="354"/>
    <n v="100"/>
    <d v="1902-05-12T01:00:00"/>
    <m/>
    <n v="68.888000000000005"/>
    <n v="0"/>
    <n v="1.51"/>
    <n v="117.929"/>
    <n v="-2.5369999999999999"/>
    <n v="98.9"/>
    <n v="0.19600000000000001"/>
    <n v="0.24199999999999999"/>
    <n v="0"/>
    <n v="0.625"/>
    <m/>
    <m/>
    <m/>
    <m/>
    <n v="3550100"/>
    <n v="0"/>
    <n v="0"/>
    <s v=""/>
    <s v=""/>
    <s v=""/>
  </r>
  <r>
    <d v="2024-12-20T00:00:00"/>
    <x v="354"/>
    <n v="200"/>
    <d v="1902-05-12T02:00:00"/>
    <m/>
    <n v="67.951999999999998"/>
    <n v="0"/>
    <n v="1.0069999999999999"/>
    <n v="154.43100000000001"/>
    <n v="-3.5979999999999999"/>
    <n v="98.8"/>
    <n v="0.19600000000000001"/>
    <n v="0.24299999999999999"/>
    <n v="0"/>
    <n v="0.625"/>
    <m/>
    <m/>
    <m/>
    <m/>
    <n v="3550200"/>
    <n v="0"/>
    <n v="0"/>
    <s v=""/>
    <s v=""/>
    <s v=""/>
  </r>
  <r>
    <d v="2024-12-20T00:00:00"/>
    <x v="354"/>
    <n v="300"/>
    <d v="1902-05-12T03:00:00"/>
    <m/>
    <n v="67.718000000000004"/>
    <n v="0"/>
    <n v="0.503"/>
    <n v="168.471"/>
    <n v="-4.0460000000000003"/>
    <n v="98.6"/>
    <n v="0.19600000000000001"/>
    <n v="0.24299999999999999"/>
    <n v="0"/>
    <n v="0.625"/>
    <m/>
    <m/>
    <m/>
    <m/>
    <n v="3550300"/>
    <n v="0"/>
    <n v="0"/>
    <s v=""/>
    <s v=""/>
    <s v=""/>
  </r>
  <r>
    <d v="2024-12-20T00:00:00"/>
    <x v="354"/>
    <n v="400"/>
    <d v="1902-05-12T04:00:00"/>
    <m/>
    <n v="68.186000000000007"/>
    <n v="0"/>
    <n v="2.0129999999999999"/>
    <n v="299.03500000000003"/>
    <n v="-3.7770000000000001"/>
    <n v="98.8"/>
    <n v="0.19600000000000001"/>
    <n v="0.24299999999999999"/>
    <n v="0"/>
    <n v="0.625"/>
    <m/>
    <m/>
    <m/>
    <m/>
    <n v="3550400"/>
    <n v="0"/>
    <n v="0"/>
    <s v=""/>
    <s v=""/>
    <s v=""/>
  </r>
  <r>
    <d v="2024-12-20T00:00:00"/>
    <x v="354"/>
    <n v="500"/>
    <d v="1902-05-12T05:00:00"/>
    <m/>
    <n v="67.951999999999998"/>
    <n v="0"/>
    <n v="0.503"/>
    <n v="335.53699999999998"/>
    <n v="-2.976"/>
    <n v="98.9"/>
    <n v="0.19600000000000001"/>
    <n v="0.24299999999999999"/>
    <n v="0"/>
    <n v="0.625"/>
    <m/>
    <m/>
    <m/>
    <m/>
    <n v="3550500"/>
    <n v="0"/>
    <n v="0"/>
    <s v=""/>
    <s v=""/>
    <s v=""/>
  </r>
  <r>
    <d v="2024-12-20T00:00:00"/>
    <x v="354"/>
    <n v="600"/>
    <d v="1902-05-12T06:00:00"/>
    <m/>
    <n v="68.069000000000003"/>
    <n v="0"/>
    <n v="1.51"/>
    <n v="144.60400000000001"/>
    <n v="-2.363"/>
    <n v="99"/>
    <n v="0.19600000000000001"/>
    <n v="0.24299999999999999"/>
    <n v="0"/>
    <n v="0.625"/>
    <m/>
    <m/>
    <m/>
    <m/>
    <n v="3550600"/>
    <n v="0"/>
    <n v="0"/>
    <s v=""/>
    <s v=""/>
    <s v=""/>
  </r>
  <r>
    <d v="2024-12-20T00:00:00"/>
    <x v="354"/>
    <n v="700"/>
    <d v="1902-05-12T07:00:00"/>
    <m/>
    <n v="67.25"/>
    <n v="0"/>
    <n v="0"/>
    <n v="314.47800000000001"/>
    <n v="-3.9260000000000002"/>
    <n v="98.8"/>
    <n v="0.19600000000000001"/>
    <n v="0.24299999999999999"/>
    <n v="0"/>
    <n v="0.625"/>
    <m/>
    <m/>
    <m/>
    <m/>
    <n v="3550700"/>
    <n v="0"/>
    <n v="0"/>
    <s v=""/>
    <s v=""/>
    <s v=""/>
  </r>
  <r>
    <d v="2024-12-20T00:00:00"/>
    <x v="354"/>
    <n v="800"/>
    <d v="1902-05-12T08:00:00"/>
    <m/>
    <n v="67.951999999999998"/>
    <n v="0"/>
    <n v="1.0069999999999999"/>
    <n v="341.15300000000002"/>
    <n v="-3.1240000000000001"/>
    <n v="98.9"/>
    <n v="0.19600000000000001"/>
    <n v="0.24299999999999999"/>
    <n v="0"/>
    <n v="1.875"/>
    <m/>
    <m/>
    <m/>
    <m/>
    <n v="3550800"/>
    <n v="0.7"/>
    <n v="1.9"/>
    <s v=""/>
    <s v=""/>
    <s v=""/>
  </r>
  <r>
    <d v="2024-12-20T00:00:00"/>
    <x v="354"/>
    <n v="900"/>
    <d v="1902-05-12T09:00:00"/>
    <m/>
    <n v="67.132999999999996"/>
    <n v="0"/>
    <n v="0.503"/>
    <n v="11.231"/>
    <n v="-2.4209999999999998"/>
    <n v="98.9"/>
    <n v="0.19600000000000001"/>
    <n v="0.24299999999999999"/>
    <n v="0"/>
    <n v="49.375"/>
    <m/>
    <m/>
    <m/>
    <m/>
    <n v="3550900"/>
    <n v="57"/>
    <n v="49.4"/>
    <s v=""/>
    <s v=""/>
    <s v=""/>
  </r>
  <r>
    <d v="2024-12-20T00:00:00"/>
    <x v="354"/>
    <n v="1000"/>
    <d v="1902-05-12T10:00:00"/>
    <m/>
    <n v="67.016000000000005"/>
    <n v="0"/>
    <n v="0.503"/>
    <n v="336.94099999999997"/>
    <n v="0.32900000000000001"/>
    <n v="98.6"/>
    <n v="0.19600000000000001"/>
    <n v="0.24299999999999999"/>
    <n v="0"/>
    <n v="159.375"/>
    <m/>
    <m/>
    <m/>
    <m/>
    <n v="3551000"/>
    <n v="165.5"/>
    <n v="159.4"/>
    <s v=""/>
    <s v=""/>
    <s v=""/>
  </r>
  <r>
    <d v="2024-12-20T00:00:00"/>
    <x v="354"/>
    <n v="1100"/>
    <d v="1902-05-12T11:00:00"/>
    <m/>
    <n v="67.016000000000005"/>
    <n v="0.503"/>
    <n v="4.5289999999999999"/>
    <n v="355.19200000000001"/>
    <n v="-0.22700000000000001"/>
    <n v="98.2"/>
    <n v="0.19600000000000001"/>
    <n v="0.24299999999999999"/>
    <n v="0"/>
    <n v="199.375"/>
    <m/>
    <m/>
    <m/>
    <m/>
    <n v="3551100"/>
    <n v="246.5"/>
    <n v="199.4"/>
    <s v=""/>
    <s v=""/>
    <s v=""/>
  </r>
  <r>
    <d v="2024-12-20T00:00:00"/>
    <x v="354"/>
    <n v="1200"/>
    <d v="1902-05-12T12:00:00"/>
    <m/>
    <n v="66.430999999999997"/>
    <n v="1.51"/>
    <n v="6.5430000000000001"/>
    <n v="2.8079999999999998"/>
    <n v="-0.39500000000000002"/>
    <n v="98.9"/>
    <n v="0.19600000000000001"/>
    <n v="0.24299999999999999"/>
    <n v="0"/>
    <n v="124.375"/>
    <m/>
    <m/>
    <m/>
    <m/>
    <n v="3551200"/>
    <n v="284"/>
    <n v="124.4"/>
    <s v=""/>
    <s v=""/>
    <s v=""/>
  </r>
  <r>
    <d v="2024-12-20T00:00:00"/>
    <x v="354"/>
    <n v="1300"/>
    <d v="1902-05-12T13:00:00"/>
    <m/>
    <n v="66.430999999999997"/>
    <n v="1.51"/>
    <n v="5.5359999999999996"/>
    <n v="7.02"/>
    <n v="-0.11600000000000001"/>
    <n v="98.8"/>
    <n v="0.19600000000000001"/>
    <n v="0.24299999999999999"/>
    <n v="0"/>
    <n v="160.625"/>
    <m/>
    <m/>
    <m/>
    <m/>
    <n v="3551300"/>
    <n v="272.3"/>
    <n v="160.6"/>
    <s v=""/>
    <s v=""/>
    <s v=""/>
  </r>
  <r>
    <d v="2024-12-20T00:00:00"/>
    <x v="354"/>
    <n v="1400"/>
    <d v="1902-05-12T14:00:00"/>
    <m/>
    <n v="66.430999999999997"/>
    <n v="0.503"/>
    <n v="4.0259999999999998"/>
    <n v="11.231"/>
    <n v="5.0999999999999997E-2"/>
    <n v="99.6"/>
    <n v="0.19600000000000001"/>
    <n v="0.24299999999999999"/>
    <n v="0"/>
    <n v="48.125"/>
    <m/>
    <m/>
    <m/>
    <m/>
    <n v="3551400"/>
    <n v="213"/>
    <n v="48.1"/>
    <s v=""/>
    <s v=""/>
    <s v=""/>
  </r>
  <r>
    <d v="2024-12-20T00:00:00"/>
    <x v="354"/>
    <n v="1500"/>
    <d v="1902-05-12T15:00:00"/>
    <m/>
    <n v="66.899000000000001"/>
    <n v="2.0129999999999999"/>
    <n v="6.5430000000000001"/>
    <n v="352.38400000000001"/>
    <n v="-1.157"/>
    <n v="99.9"/>
    <n v="0.19600000000000001"/>
    <n v="0.24299999999999999"/>
    <n v="0"/>
    <n v="20.625"/>
    <m/>
    <m/>
    <m/>
    <m/>
    <n v="3551500"/>
    <n v="115.8"/>
    <n v="20.6"/>
    <s v=""/>
    <s v=""/>
    <s v=""/>
  </r>
  <r>
    <d v="2024-12-20T00:00:00"/>
    <x v="354"/>
    <n v="1600"/>
    <d v="1902-05-12T16:00:00"/>
    <m/>
    <n v="65.260999999999996"/>
    <n v="3.02"/>
    <n v="7.0460000000000003"/>
    <n v="327.11399999999998"/>
    <n v="-1.327"/>
    <n v="100"/>
    <n v="0.19600000000000001"/>
    <n v="0.24299999999999999"/>
    <n v="0"/>
    <n v="3.125"/>
    <m/>
    <m/>
    <m/>
    <m/>
    <n v="3551600"/>
    <n v="16.5"/>
    <n v="3.1"/>
    <s v=""/>
    <s v=""/>
    <s v=""/>
  </r>
  <r>
    <d v="2024-12-20T00:00:00"/>
    <x v="354"/>
    <n v="1700"/>
    <d v="1902-05-12T17:00:00"/>
    <m/>
    <n v="65.260999999999996"/>
    <n v="2.516"/>
    <n v="6.5430000000000001"/>
    <n v="339.74900000000002"/>
    <n v="-1.498"/>
    <n v="100"/>
    <n v="0.19600000000000001"/>
    <n v="0.24299999999999999"/>
    <n v="0"/>
    <n v="0.625"/>
    <m/>
    <m/>
    <m/>
    <m/>
    <n v="3551700"/>
    <n v="0"/>
    <n v="0"/>
    <s v=""/>
    <s v=""/>
    <s v=""/>
  </r>
  <r>
    <d v="2024-12-20T00:00:00"/>
    <x v="354"/>
    <n v="1800"/>
    <d v="1902-05-12T18:00:00"/>
    <m/>
    <n v="64.558999999999997"/>
    <n v="0.503"/>
    <n v="4.0259999999999998"/>
    <n v="11.231"/>
    <n v="-0.14299999999999999"/>
    <n v="100"/>
    <n v="0.19600000000000001"/>
    <n v="0.24299999999999999"/>
    <n v="0"/>
    <n v="0.625"/>
    <m/>
    <m/>
    <m/>
    <m/>
    <n v="3551800"/>
    <n v="0"/>
    <n v="0"/>
    <s v=""/>
    <s v=""/>
    <s v=""/>
  </r>
  <r>
    <d v="2024-12-20T00:00:00"/>
    <x v="354"/>
    <n v="1900"/>
    <d v="1902-05-12T19:00:00"/>
    <m/>
    <n v="64.676000000000002"/>
    <n v="0.503"/>
    <n v="4.0259999999999998"/>
    <n v="16.847000000000001"/>
    <n v="-1.5269999999999999"/>
    <n v="100"/>
    <n v="0.19600000000000001"/>
    <n v="0.24199999999999999"/>
    <n v="0"/>
    <n v="0.625"/>
    <m/>
    <m/>
    <m/>
    <m/>
    <n v="3551900"/>
    <n v="0"/>
    <n v="0"/>
    <s v=""/>
    <s v=""/>
    <s v=""/>
  </r>
  <r>
    <d v="2024-12-20T00:00:00"/>
    <x v="354"/>
    <n v="2000"/>
    <d v="1902-05-12T20:00:00"/>
    <m/>
    <n v="64.441999999999993"/>
    <n v="1.51"/>
    <n v="4.5289999999999999"/>
    <n v="16.847000000000001"/>
    <n v="-1.27"/>
    <n v="100"/>
    <n v="0.19600000000000001"/>
    <n v="0.24299999999999999"/>
    <n v="0"/>
    <n v="0.625"/>
    <m/>
    <m/>
    <m/>
    <m/>
    <n v="3552000"/>
    <n v="0"/>
    <n v="0"/>
    <s v=""/>
    <s v=""/>
    <s v=""/>
  </r>
  <r>
    <d v="2024-12-20T00:00:00"/>
    <x v="354"/>
    <n v="2100"/>
    <d v="1902-05-12T21:00:00"/>
    <m/>
    <n v="65.260999999999996"/>
    <n v="0"/>
    <n v="3.02"/>
    <n v="16.847000000000001"/>
    <n v="-1.5840000000000001"/>
    <n v="100"/>
    <n v="0.19600000000000001"/>
    <n v="0.24299999999999999"/>
    <n v="0"/>
    <n v="0.625"/>
    <m/>
    <m/>
    <m/>
    <m/>
    <n v="3552100"/>
    <n v="0"/>
    <n v="0"/>
    <s v=""/>
    <s v=""/>
    <s v=""/>
  </r>
  <r>
    <d v="2024-12-20T00:00:00"/>
    <x v="354"/>
    <n v="2200"/>
    <d v="1902-05-12T22:00:00"/>
    <m/>
    <n v="65.144000000000005"/>
    <n v="0"/>
    <n v="2.0129999999999999"/>
    <n v="16.847000000000001"/>
    <n v="-1.6990000000000001"/>
    <n v="99.8"/>
    <n v="0.19600000000000001"/>
    <n v="0.24299999999999999"/>
    <n v="0"/>
    <n v="0.625"/>
    <m/>
    <m/>
    <m/>
    <m/>
    <n v="3552200"/>
    <n v="0"/>
    <n v="0"/>
    <s v=""/>
    <s v=""/>
    <s v=""/>
  </r>
  <r>
    <d v="2024-12-20T00:00:00"/>
    <x v="354"/>
    <n v="2300"/>
    <d v="1902-05-12T23:00:00"/>
    <m/>
    <n v="65.144000000000005"/>
    <n v="0"/>
    <n v="2.516"/>
    <n v="16.847000000000001"/>
    <n v="-2.4790000000000001"/>
    <n v="99.8"/>
    <n v="0.19600000000000001"/>
    <n v="0.24299999999999999"/>
    <n v="0"/>
    <n v="0.625"/>
    <m/>
    <m/>
    <m/>
    <m/>
    <n v="3552300"/>
    <n v="0"/>
    <n v="0"/>
    <s v=""/>
    <s v=""/>
    <s v=""/>
  </r>
  <r>
    <d v="2024-12-20T00:00:00"/>
    <x v="354"/>
    <n v="2400"/>
    <d v="1902-05-13T00:00:00"/>
    <m/>
    <n v="65.144000000000005"/>
    <n v="0"/>
    <n v="2.0129999999999999"/>
    <n v="16.847000000000001"/>
    <n v="-2.83"/>
    <n v="99.8"/>
    <n v="0.19600000000000001"/>
    <n v="0.24299999999999999"/>
    <n v="0"/>
    <n v="0.625"/>
    <m/>
    <m/>
    <m/>
    <m/>
    <n v="3552400"/>
    <n v="0"/>
    <n v="0"/>
    <n v="0.19600000000000001"/>
    <n v="0.24299999999999999"/>
    <n v="0.65100000000000002"/>
  </r>
  <r>
    <d v="2024-12-21T00:00:00"/>
    <x v="355"/>
    <n v="100"/>
    <d v="1902-05-13T01:00:00"/>
    <m/>
    <n v="64.91"/>
    <n v="0"/>
    <n v="2.0129999999999999"/>
    <n v="16.847000000000001"/>
    <n v="-3.4790000000000001"/>
    <n v="99.5"/>
    <n v="0.19600000000000001"/>
    <n v="0.24299999999999999"/>
    <n v="0"/>
    <n v="0.625"/>
    <m/>
    <m/>
    <m/>
    <m/>
    <n v="3560100"/>
    <n v="0"/>
    <n v="0"/>
    <s v=""/>
    <s v=""/>
    <s v=""/>
  </r>
  <r>
    <d v="2024-12-21T00:00:00"/>
    <x v="355"/>
    <n v="200"/>
    <d v="1902-05-13T02:00:00"/>
    <m/>
    <n v="65.144000000000005"/>
    <n v="0"/>
    <n v="3.5230000000000001"/>
    <n v="16.847000000000001"/>
    <n v="-2.9470000000000001"/>
    <n v="99.4"/>
    <n v="0.19600000000000001"/>
    <n v="0.24299999999999999"/>
    <n v="0"/>
    <n v="0.625"/>
    <m/>
    <m/>
    <m/>
    <m/>
    <n v="3560200"/>
    <n v="0"/>
    <n v="0"/>
    <s v=""/>
    <s v=""/>
    <s v=""/>
  </r>
  <r>
    <d v="2024-12-21T00:00:00"/>
    <x v="355"/>
    <n v="300"/>
    <d v="1902-05-13T03:00:00"/>
    <m/>
    <n v="65.378"/>
    <n v="0.503"/>
    <n v="3.5230000000000001"/>
    <n v="16.847000000000001"/>
    <n v="-1.8420000000000001"/>
    <n v="99.5"/>
    <n v="0.19600000000000001"/>
    <n v="0.24299999999999999"/>
    <n v="0"/>
    <n v="0.625"/>
    <m/>
    <m/>
    <m/>
    <m/>
    <n v="3560300"/>
    <n v="0"/>
    <n v="0"/>
    <s v=""/>
    <s v=""/>
    <s v=""/>
  </r>
  <r>
    <d v="2024-12-21T00:00:00"/>
    <x v="355"/>
    <n v="400"/>
    <d v="1902-05-13T04:00:00"/>
    <m/>
    <n v="64.91"/>
    <n v="2.0129999999999999"/>
    <n v="5.5359999999999996"/>
    <n v="16.847000000000001"/>
    <n v="-1.7849999999999999"/>
    <n v="99.5"/>
    <n v="0.19600000000000001"/>
    <n v="0.24299999999999999"/>
    <n v="0"/>
    <n v="0.625"/>
    <m/>
    <m/>
    <m/>
    <m/>
    <n v="3560400"/>
    <n v="0"/>
    <n v="0"/>
    <s v=""/>
    <s v=""/>
    <s v=""/>
  </r>
  <r>
    <d v="2024-12-21T00:00:00"/>
    <x v="355"/>
    <n v="500"/>
    <d v="1902-05-13T05:00:00"/>
    <m/>
    <n v="65.027000000000001"/>
    <n v="2.516"/>
    <n v="5.5359999999999996"/>
    <n v="16.847000000000001"/>
    <n v="-2.044"/>
    <n v="98.5"/>
    <n v="0.19600000000000001"/>
    <n v="0.24299999999999999"/>
    <n v="0"/>
    <n v="0.625"/>
    <m/>
    <m/>
    <m/>
    <m/>
    <n v="3560500"/>
    <n v="0"/>
    <n v="0"/>
    <s v=""/>
    <s v=""/>
    <s v=""/>
  </r>
  <r>
    <d v="2024-12-21T00:00:00"/>
    <x v="355"/>
    <n v="600"/>
    <d v="1902-05-13T06:00:00"/>
    <m/>
    <n v="65.611999999999995"/>
    <n v="2.516"/>
    <n v="6.5430000000000001"/>
    <n v="15.443"/>
    <n v="-1.556"/>
    <n v="97.6"/>
    <n v="0.19600000000000001"/>
    <n v="0.24299999999999999"/>
    <n v="0"/>
    <n v="0.625"/>
    <m/>
    <m/>
    <m/>
    <m/>
    <n v="3560600"/>
    <n v="0"/>
    <n v="0"/>
    <s v=""/>
    <s v=""/>
    <s v=""/>
  </r>
  <r>
    <d v="2024-12-21T00:00:00"/>
    <x v="355"/>
    <n v="700"/>
    <d v="1902-05-13T07:00:00"/>
    <m/>
    <n v="65.144000000000005"/>
    <n v="2.516"/>
    <n v="7.5490000000000004"/>
    <n v="346.76900000000001"/>
    <n v="-1.1279999999999999"/>
    <n v="96.6"/>
    <n v="0.19600000000000001"/>
    <n v="0.24299999999999999"/>
    <n v="0"/>
    <n v="0.625"/>
    <m/>
    <m/>
    <m/>
    <m/>
    <n v="3560700"/>
    <n v="0"/>
    <n v="0"/>
    <s v=""/>
    <s v=""/>
    <s v=""/>
  </r>
  <r>
    <d v="2024-12-21T00:00:00"/>
    <x v="355"/>
    <n v="800"/>
    <d v="1902-05-13T08:00:00"/>
    <m/>
    <n v="65.144000000000005"/>
    <n v="3.02"/>
    <n v="8.0519999999999996"/>
    <n v="328.51799999999997"/>
    <n v="-1.5269999999999999"/>
    <n v="95.4"/>
    <n v="0.19600000000000001"/>
    <n v="0.24299999999999999"/>
    <n v="0"/>
    <n v="0.625"/>
    <m/>
    <m/>
    <m/>
    <m/>
    <n v="3560800"/>
    <n v="0.7"/>
    <n v="0"/>
    <s v=""/>
    <s v=""/>
    <s v=""/>
  </r>
  <r>
    <d v="2024-12-21T00:00:00"/>
    <x v="355"/>
    <n v="900"/>
    <d v="1902-05-13T09:00:00"/>
    <m/>
    <n v="65.495000000000005"/>
    <n v="1.51"/>
    <n v="6.0389999999999997"/>
    <n v="318.69"/>
    <n v="-1.3560000000000001"/>
    <n v="96.2"/>
    <n v="0.19600000000000001"/>
    <n v="0.24299999999999999"/>
    <n v="0"/>
    <n v="29.375"/>
    <m/>
    <m/>
    <m/>
    <m/>
    <n v="3560900"/>
    <n v="56.7"/>
    <n v="29.4"/>
    <s v=""/>
    <s v=""/>
    <s v=""/>
  </r>
  <r>
    <d v="2024-12-21T00:00:00"/>
    <x v="355"/>
    <n v="1000"/>
    <d v="1902-05-13T10:00:00"/>
    <m/>
    <n v="65.378"/>
    <n v="2.0129999999999999"/>
    <n v="7.0460000000000003"/>
    <n v="39.31"/>
    <n v="-0.255"/>
    <n v="91.6"/>
    <n v="0.19600000000000001"/>
    <n v="0.24299999999999999"/>
    <n v="0"/>
    <n v="64.375"/>
    <m/>
    <m/>
    <m/>
    <m/>
    <n v="3561000"/>
    <n v="164.7"/>
    <n v="64.400000000000006"/>
    <s v=""/>
    <s v=""/>
    <s v=""/>
  </r>
  <r>
    <d v="2024-12-21T00:00:00"/>
    <x v="355"/>
    <n v="1100"/>
    <d v="1902-05-13T11:00:00"/>
    <m/>
    <n v="65.144000000000005"/>
    <n v="3.02"/>
    <n v="8.5559999999999992"/>
    <n v="30.885999999999999"/>
    <n v="-0.84499999999999997"/>
    <n v="92.5"/>
    <n v="0.19600000000000001"/>
    <n v="0.24299999999999999"/>
    <n v="0"/>
    <n v="63.125"/>
    <m/>
    <m/>
    <m/>
    <m/>
    <n v="3561100"/>
    <n v="246.3"/>
    <n v="63.1"/>
    <s v=""/>
    <s v=""/>
    <s v=""/>
  </r>
  <r>
    <d v="2024-12-21T00:00:00"/>
    <x v="355"/>
    <n v="1200"/>
    <d v="1902-05-13T12:00:00"/>
    <m/>
    <n v="65.144000000000005"/>
    <n v="1.51"/>
    <n v="7.5490000000000004"/>
    <n v="50.540999999999997"/>
    <n v="-1.242"/>
    <n v="94.3"/>
    <n v="0.19600000000000001"/>
    <n v="0.24299999999999999"/>
    <n v="0"/>
    <n v="114.375"/>
    <m/>
    <m/>
    <m/>
    <m/>
    <n v="3561200"/>
    <n v="284"/>
    <n v="114.4"/>
    <s v=""/>
    <s v=""/>
    <s v=""/>
  </r>
  <r>
    <d v="2024-12-21T00:00:00"/>
    <x v="355"/>
    <n v="1300"/>
    <d v="1902-05-13T13:00:00"/>
    <m/>
    <n v="65.027000000000001"/>
    <n v="2.516"/>
    <n v="7.0460000000000003"/>
    <n v="12.635"/>
    <n v="-1.242"/>
    <n v="98.2"/>
    <n v="0.19600000000000001"/>
    <n v="0.24299999999999999"/>
    <n v="0"/>
    <n v="35.625"/>
    <m/>
    <m/>
    <m/>
    <m/>
    <n v="3561300"/>
    <n v="272.5"/>
    <n v="35.6"/>
    <s v=""/>
    <s v=""/>
    <s v=""/>
  </r>
  <r>
    <d v="2024-12-21T00:00:00"/>
    <x v="355"/>
    <n v="1400"/>
    <d v="1902-05-13T14:00:00"/>
    <m/>
    <n v="64.325000000000003"/>
    <n v="2.516"/>
    <n v="7.0460000000000003"/>
    <n v="44.924999999999997"/>
    <n v="-0.53500000000000003"/>
    <n v="99"/>
    <n v="0.19600000000000001"/>
    <n v="0.24299999999999999"/>
    <n v="0"/>
    <n v="25.625"/>
    <m/>
    <m/>
    <m/>
    <m/>
    <n v="3561400"/>
    <n v="213.7"/>
    <n v="25.6"/>
    <s v=""/>
    <s v=""/>
    <s v=""/>
  </r>
  <r>
    <d v="2024-12-21T00:00:00"/>
    <x v="355"/>
    <n v="1500"/>
    <d v="1902-05-13T15:00:00"/>
    <m/>
    <n v="65.378"/>
    <n v="1.0069999999999999"/>
    <n v="4.5289999999999999"/>
    <n v="21.059000000000001"/>
    <n v="-1.7270000000000001"/>
    <n v="99.2"/>
    <n v="0.19600000000000001"/>
    <n v="0.24299999999999999"/>
    <n v="0"/>
    <n v="10.625"/>
    <m/>
    <m/>
    <m/>
    <m/>
    <n v="3561500"/>
    <n v="116.7"/>
    <n v="10.6"/>
    <s v=""/>
    <s v=""/>
    <s v=""/>
  </r>
  <r>
    <d v="2024-12-21T00:00:00"/>
    <x v="355"/>
    <n v="1600"/>
    <d v="1902-05-13T16:00:00"/>
    <m/>
    <n v="67.367000000000004"/>
    <n v="0.503"/>
    <n v="4.0259999999999998"/>
    <n v="19.655000000000001"/>
    <n v="-1.9"/>
    <n v="99.4"/>
    <n v="0.19600000000000001"/>
    <n v="0.24299999999999999"/>
    <n v="0"/>
    <n v="1.875"/>
    <m/>
    <m/>
    <m/>
    <m/>
    <n v="3561600"/>
    <n v="17.2"/>
    <n v="1.9"/>
    <s v=""/>
    <s v=""/>
    <s v=""/>
  </r>
  <r>
    <d v="2024-12-21T00:00:00"/>
    <x v="355"/>
    <n v="1700"/>
    <d v="1902-05-13T17:00:00"/>
    <m/>
    <n v="70.525000000000006"/>
    <n v="0.503"/>
    <n v="3.02"/>
    <n v="42.118000000000002"/>
    <n v="-1.7270000000000001"/>
    <n v="99.3"/>
    <n v="0.19600000000000001"/>
    <n v="0.24299999999999999"/>
    <n v="0"/>
    <n v="0.625"/>
    <m/>
    <m/>
    <m/>
    <m/>
    <n v="3561700"/>
    <n v="0"/>
    <n v="0"/>
    <s v=""/>
    <s v=""/>
    <s v=""/>
  </r>
  <r>
    <d v="2024-12-21T00:00:00"/>
    <x v="355"/>
    <n v="1800"/>
    <d v="1902-05-13T18:00:00"/>
    <m/>
    <n v="71.227000000000004"/>
    <n v="0.503"/>
    <n v="3.5230000000000001"/>
    <n v="124.949"/>
    <n v="-1.929"/>
    <n v="99.5"/>
    <n v="0.19600000000000001"/>
    <n v="0.24299999999999999"/>
    <n v="0"/>
    <n v="0.625"/>
    <m/>
    <m/>
    <m/>
    <m/>
    <n v="3561800"/>
    <n v="0"/>
    <n v="0"/>
    <s v=""/>
    <s v=""/>
    <s v=""/>
  </r>
  <r>
    <d v="2024-12-21T00:00:00"/>
    <x v="355"/>
    <n v="1900"/>
    <d v="1902-05-13T19:00:00"/>
    <m/>
    <n v="71.460999999999999"/>
    <n v="3.02"/>
    <n v="8.5559999999999992"/>
    <n v="150.22"/>
    <n v="-2.4209999999999998"/>
    <n v="99.1"/>
    <n v="0.19600000000000001"/>
    <n v="0.24299999999999999"/>
    <n v="0"/>
    <n v="0.625"/>
    <m/>
    <m/>
    <m/>
    <m/>
    <n v="3561900"/>
    <n v="0"/>
    <n v="0"/>
    <s v=""/>
    <s v=""/>
    <s v=""/>
  </r>
  <r>
    <d v="2024-12-21T00:00:00"/>
    <x v="355"/>
    <n v="2000"/>
    <d v="1902-05-13T20:00:00"/>
    <m/>
    <n v="71.343999999999994"/>
    <n v="2.516"/>
    <n v="6.5430000000000001"/>
    <n v="148.816"/>
    <n v="-2.9180000000000001"/>
    <n v="98.6"/>
    <n v="0.19600000000000001"/>
    <n v="0.24299999999999999"/>
    <n v="0"/>
    <n v="0.625"/>
    <m/>
    <m/>
    <m/>
    <m/>
    <n v="3562000"/>
    <n v="0"/>
    <n v="0"/>
    <s v=""/>
    <s v=""/>
    <s v=""/>
  </r>
  <r>
    <d v="2024-12-21T00:00:00"/>
    <x v="355"/>
    <n v="2100"/>
    <d v="1902-05-13T21:00:00"/>
    <m/>
    <n v="71.11"/>
    <n v="1.0069999999999999"/>
    <n v="4.5289999999999999"/>
    <n v="143.19999999999999"/>
    <n v="-2.9470000000000001"/>
    <n v="99"/>
    <n v="0.19600000000000001"/>
    <n v="0.24299999999999999"/>
    <n v="0"/>
    <n v="0.625"/>
    <m/>
    <m/>
    <m/>
    <m/>
    <n v="3562100"/>
    <n v="0"/>
    <n v="0"/>
    <s v=""/>
    <s v=""/>
    <s v=""/>
  </r>
  <r>
    <d v="2024-12-21T00:00:00"/>
    <x v="355"/>
    <n v="2200"/>
    <d v="1902-05-13T22:00:00"/>
    <m/>
    <n v="70.992999999999995"/>
    <n v="1.0069999999999999"/>
    <n v="4.0259999999999998"/>
    <n v="144.60400000000001"/>
    <n v="-3.6869999999999998"/>
    <n v="98.9"/>
    <n v="0.19600000000000001"/>
    <n v="0.24299999999999999"/>
    <n v="0"/>
    <n v="0.625"/>
    <m/>
    <m/>
    <m/>
    <m/>
    <n v="3562200"/>
    <n v="0"/>
    <n v="0"/>
    <s v=""/>
    <s v=""/>
    <s v=""/>
  </r>
  <r>
    <d v="2024-12-21T00:00:00"/>
    <x v="355"/>
    <n v="2300"/>
    <d v="1902-05-13T23:00:00"/>
    <m/>
    <n v="70.876000000000005"/>
    <n v="0.503"/>
    <n v="4.0259999999999998"/>
    <n v="146.00800000000001"/>
    <n v="-4.2869999999999999"/>
    <n v="98.5"/>
    <n v="0.19600000000000001"/>
    <n v="0.24299999999999999"/>
    <n v="0"/>
    <n v="0.625"/>
    <m/>
    <m/>
    <m/>
    <m/>
    <n v="3562300"/>
    <n v="0"/>
    <n v="0"/>
    <s v=""/>
    <s v=""/>
    <s v=""/>
  </r>
  <r>
    <d v="2024-12-21T00:00:00"/>
    <x v="355"/>
    <n v="2400"/>
    <d v="1902-05-14T00:00:00"/>
    <m/>
    <n v="70.759"/>
    <n v="0"/>
    <n v="3.02"/>
    <n v="126.35299999999999"/>
    <n v="-3.9860000000000002"/>
    <n v="98.5"/>
    <n v="0.19600000000000001"/>
    <n v="0.24299999999999999"/>
    <n v="0"/>
    <n v="0.625"/>
    <m/>
    <m/>
    <m/>
    <m/>
    <n v="3562400"/>
    <n v="0"/>
    <n v="0"/>
    <n v="0.19600000000000001"/>
    <n v="0.24299999999999999"/>
    <n v="0.70799999999999996"/>
  </r>
  <r>
    <d v="2024-12-22T00:00:00"/>
    <x v="356"/>
    <n v="100"/>
    <d v="1902-05-14T01:00:00"/>
    <m/>
    <n v="70.759"/>
    <n v="0"/>
    <n v="2.516"/>
    <n v="129.161"/>
    <n v="-4.1970000000000001"/>
    <n v="98.5"/>
    <n v="0.19600000000000001"/>
    <n v="0.24399999999999999"/>
    <n v="0"/>
    <n v="0.625"/>
    <m/>
    <m/>
    <m/>
    <m/>
    <n v="3570100"/>
    <n v="0"/>
    <n v="0"/>
    <s v=""/>
    <s v=""/>
    <s v=""/>
  </r>
  <r>
    <d v="2024-12-22T00:00:00"/>
    <x v="356"/>
    <n v="200"/>
    <d v="1902-05-14T02:00:00"/>
    <m/>
    <n v="70.525000000000006"/>
    <n v="0"/>
    <n v="0.503"/>
    <n v="157.239"/>
    <n v="-4.2569999999999997"/>
    <n v="98.3"/>
    <n v="0.19600000000000001"/>
    <n v="0.24299999999999999"/>
    <n v="0"/>
    <n v="0.625"/>
    <m/>
    <m/>
    <m/>
    <m/>
    <n v="3570200"/>
    <n v="0"/>
    <n v="0"/>
    <s v=""/>
    <s v=""/>
    <s v=""/>
  </r>
  <r>
    <d v="2024-12-22T00:00:00"/>
    <x v="356"/>
    <n v="300"/>
    <d v="1902-05-14T03:00:00"/>
    <m/>
    <n v="70.290999999999997"/>
    <n v="0"/>
    <n v="2.0129999999999999"/>
    <n v="146.00800000000001"/>
    <n v="-4.6820000000000004"/>
    <n v="98.4"/>
    <n v="0.19600000000000001"/>
    <n v="0.24299999999999999"/>
    <n v="0"/>
    <n v="0.625"/>
    <m/>
    <m/>
    <m/>
    <m/>
    <n v="3570300"/>
    <n v="0"/>
    <n v="0"/>
    <s v=""/>
    <s v=""/>
    <s v=""/>
  </r>
  <r>
    <d v="2024-12-22T00:00:00"/>
    <x v="356"/>
    <n v="400"/>
    <d v="1902-05-14T04:00:00"/>
    <m/>
    <n v="70.641999999999996"/>
    <n v="0"/>
    <n v="1.51"/>
    <n v="113.718"/>
    <n v="-6.452"/>
    <n v="98.2"/>
    <n v="0.19700000000000001"/>
    <n v="0.24299999999999999"/>
    <n v="0"/>
    <n v="0.625"/>
    <m/>
    <m/>
    <m/>
    <m/>
    <n v="3570400"/>
    <n v="0"/>
    <n v="0"/>
    <s v=""/>
    <s v=""/>
    <s v=""/>
  </r>
  <r>
    <d v="2024-12-22T00:00:00"/>
    <x v="356"/>
    <n v="500"/>
    <d v="1902-05-14T05:00:00"/>
    <m/>
    <n v="69.706000000000003"/>
    <n v="0"/>
    <n v="1.0069999999999999"/>
    <n v="251.30199999999999"/>
    <n v="-6.77"/>
    <n v="97.5"/>
    <n v="0.19700000000000001"/>
    <n v="0.24299999999999999"/>
    <n v="0"/>
    <n v="0.625"/>
    <m/>
    <m/>
    <m/>
    <m/>
    <n v="3570500"/>
    <n v="0"/>
    <n v="0"/>
    <s v=""/>
    <s v=""/>
    <s v=""/>
  </r>
  <r>
    <d v="2024-12-22T00:00:00"/>
    <x v="356"/>
    <n v="600"/>
    <d v="1902-05-14T06:00:00"/>
    <m/>
    <n v="69.94"/>
    <n v="0"/>
    <n v="1.0069999999999999"/>
    <n v="283.59199999999998"/>
    <n v="-6.93"/>
    <n v="97.2"/>
    <n v="0.19600000000000001"/>
    <n v="0.24299999999999999"/>
    <n v="0"/>
    <n v="0.625"/>
    <m/>
    <m/>
    <m/>
    <m/>
    <n v="3570600"/>
    <n v="0"/>
    <n v="0"/>
    <s v=""/>
    <s v=""/>
    <s v=""/>
  </r>
  <r>
    <d v="2024-12-22T00:00:00"/>
    <x v="356"/>
    <n v="700"/>
    <d v="1902-05-14T07:00:00"/>
    <m/>
    <n v="69.94"/>
    <n v="0"/>
    <n v="2.516"/>
    <n v="329.92200000000003"/>
    <n v="-5.5110000000000001"/>
    <n v="97.3"/>
    <n v="0.19600000000000001"/>
    <n v="0.24299999999999999"/>
    <n v="0"/>
    <n v="0.625"/>
    <m/>
    <m/>
    <m/>
    <m/>
    <n v="3570700"/>
    <n v="0"/>
    <n v="0"/>
    <s v=""/>
    <s v=""/>
    <s v=""/>
  </r>
  <r>
    <d v="2024-12-22T00:00:00"/>
    <x v="356"/>
    <n v="800"/>
    <d v="1902-05-14T08:00:00"/>
    <m/>
    <n v="69.238"/>
    <n v="1.0069999999999999"/>
    <n v="4.5289999999999999"/>
    <n v="341.15300000000002"/>
    <n v="-7.0259999999999998"/>
    <n v="97.2"/>
    <n v="0.19600000000000001"/>
    <n v="0.24299999999999999"/>
    <n v="0"/>
    <n v="1.875"/>
    <m/>
    <m/>
    <m/>
    <m/>
    <n v="3570800"/>
    <n v="0"/>
    <n v="1.9"/>
    <s v=""/>
    <s v=""/>
    <s v=""/>
  </r>
  <r>
    <d v="2024-12-22T00:00:00"/>
    <x v="356"/>
    <n v="900"/>
    <d v="1902-05-14T09:00:00"/>
    <m/>
    <n v="69.588999999999999"/>
    <n v="1.51"/>
    <n v="4.5289999999999999"/>
    <n v="332.72899999999998"/>
    <n v="-6.6420000000000003"/>
    <n v="96.7"/>
    <n v="0.19600000000000001"/>
    <n v="0.24399999999999999"/>
    <n v="0"/>
    <n v="26.875"/>
    <m/>
    <m/>
    <m/>
    <m/>
    <n v="3570900"/>
    <n v="55.8"/>
    <n v="26.9"/>
    <s v=""/>
    <s v=""/>
    <s v=""/>
  </r>
  <r>
    <d v="2024-12-22T00:00:00"/>
    <x v="356"/>
    <n v="1000"/>
    <d v="1902-05-14T10:00:00"/>
    <m/>
    <n v="69.471999999999994"/>
    <n v="2.0129999999999999"/>
    <n v="5.5359999999999996"/>
    <n v="343.96100000000001"/>
    <n v="-6.01"/>
    <n v="96.9"/>
    <n v="0.19700000000000001"/>
    <n v="0.24299999999999999"/>
    <n v="0"/>
    <n v="69.375"/>
    <m/>
    <m/>
    <m/>
    <m/>
    <n v="3571000"/>
    <n v="164.2"/>
    <n v="69.400000000000006"/>
    <s v=""/>
    <s v=""/>
    <s v=""/>
  </r>
  <r>
    <d v="2024-12-22T00:00:00"/>
    <x v="356"/>
    <n v="1100"/>
    <d v="1902-05-14T11:00:00"/>
    <m/>
    <n v="69.120999999999995"/>
    <n v="1.51"/>
    <n v="5.5359999999999996"/>
    <n v="352.38400000000001"/>
    <n v="-5.3259999999999996"/>
    <n v="97.1"/>
    <n v="0.19600000000000001"/>
    <n v="0.24399999999999999"/>
    <n v="0"/>
    <n v="104.375"/>
    <m/>
    <m/>
    <m/>
    <m/>
    <n v="3571100"/>
    <n v="246.2"/>
    <n v="104.4"/>
    <s v=""/>
    <s v=""/>
    <s v=""/>
  </r>
  <r>
    <d v="2024-12-22T00:00:00"/>
    <x v="356"/>
    <n v="1200"/>
    <d v="1902-05-14T12:00:00"/>
    <m/>
    <n v="68.771000000000001"/>
    <n v="1.51"/>
    <n v="5.0330000000000004"/>
    <n v="353.78800000000001"/>
    <n v="-5.1100000000000003"/>
    <n v="97.3"/>
    <n v="0.19600000000000001"/>
    <n v="0.24399999999999999"/>
    <n v="0"/>
    <n v="108.125"/>
    <m/>
    <m/>
    <m/>
    <m/>
    <n v="3571200"/>
    <n v="284.2"/>
    <n v="108.1"/>
    <s v=""/>
    <s v=""/>
    <s v=""/>
  </r>
  <r>
    <d v="2024-12-22T00:00:00"/>
    <x v="356"/>
    <n v="1300"/>
    <d v="1902-05-14T13:00:00"/>
    <m/>
    <n v="68.771000000000001"/>
    <n v="1.0069999999999999"/>
    <n v="4.0259999999999998"/>
    <n v="355.19200000000001"/>
    <n v="-4.4989999999999997"/>
    <n v="97.4"/>
    <n v="0.19600000000000001"/>
    <n v="0.24399999999999999"/>
    <n v="0"/>
    <n v="140.625"/>
    <m/>
    <m/>
    <m/>
    <m/>
    <n v="3571300"/>
    <n v="273.3"/>
    <n v="140.6"/>
    <s v=""/>
    <s v=""/>
    <s v=""/>
  </r>
  <r>
    <d v="2024-12-22T00:00:00"/>
    <x v="356"/>
    <n v="1400"/>
    <d v="1902-05-14T14:00:00"/>
    <m/>
    <n v="69.94"/>
    <n v="0.503"/>
    <n v="3.5230000000000001"/>
    <n v="14.039"/>
    <n v="-4.7729999999999997"/>
    <n v="97.6"/>
    <n v="0.19600000000000001"/>
    <n v="0.24399999999999999"/>
    <n v="0"/>
    <n v="95.625"/>
    <m/>
    <m/>
    <m/>
    <m/>
    <n v="3571400"/>
    <n v="214.5"/>
    <n v="95.6"/>
    <s v=""/>
    <s v=""/>
    <s v=""/>
  </r>
  <r>
    <d v="2024-12-22T00:00:00"/>
    <x v="356"/>
    <n v="1500"/>
    <d v="1902-05-14T15:00:00"/>
    <m/>
    <n v="69.706000000000003"/>
    <n v="1.0069999999999999"/>
    <n v="4.5289999999999999"/>
    <n v="14.039"/>
    <n v="-4.8949999999999996"/>
    <n v="97.8"/>
    <n v="0.19700000000000001"/>
    <n v="0.24399999999999999"/>
    <n v="0"/>
    <n v="51.875"/>
    <m/>
    <m/>
    <m/>
    <m/>
    <n v="3571500"/>
    <n v="118"/>
    <n v="51.9"/>
    <s v=""/>
    <s v=""/>
    <s v=""/>
  </r>
  <r>
    <d v="2024-12-22T00:00:00"/>
    <x v="356"/>
    <n v="1600"/>
    <d v="1902-05-14T16:00:00"/>
    <m/>
    <n v="70.174000000000007"/>
    <n v="1.0069999999999999"/>
    <n v="4.5289999999999999"/>
    <n v="1.4039999999999999"/>
    <n v="-4.9870000000000001"/>
    <n v="97.8"/>
    <n v="0.19700000000000001"/>
    <n v="0.24399999999999999"/>
    <n v="0"/>
    <n v="11.875"/>
    <m/>
    <m/>
    <m/>
    <m/>
    <n v="3571600"/>
    <n v="17.3"/>
    <n v="11.9"/>
    <s v=""/>
    <s v=""/>
    <s v=""/>
  </r>
  <r>
    <d v="2024-12-22T00:00:00"/>
    <x v="356"/>
    <n v="1700"/>
    <d v="1902-05-14T17:00:00"/>
    <m/>
    <n v="70.290999999999997"/>
    <n v="1.0069999999999999"/>
    <n v="4.0259999999999998"/>
    <n v="0"/>
    <n v="-4.8949999999999996"/>
    <n v="97.8"/>
    <n v="0.19700000000000001"/>
    <n v="0.24399999999999999"/>
    <n v="0"/>
    <n v="0.625"/>
    <m/>
    <m/>
    <m/>
    <m/>
    <n v="3571700"/>
    <n v="0"/>
    <n v="0"/>
    <s v=""/>
    <s v=""/>
    <s v=""/>
  </r>
  <r>
    <d v="2024-12-22T00:00:00"/>
    <x v="356"/>
    <n v="1800"/>
    <d v="1902-05-14T18:00:00"/>
    <m/>
    <n v="67.367000000000004"/>
    <n v="1.0069999999999999"/>
    <n v="4.0259999999999998"/>
    <n v="346.76900000000001"/>
    <n v="-4.7430000000000003"/>
    <n v="97.9"/>
    <n v="0.19600000000000001"/>
    <n v="0.24399999999999999"/>
    <n v="0"/>
    <n v="0.625"/>
    <m/>
    <m/>
    <m/>
    <m/>
    <n v="3571800"/>
    <n v="0"/>
    <n v="0"/>
    <s v=""/>
    <s v=""/>
    <s v=""/>
  </r>
  <r>
    <d v="2024-12-22T00:00:00"/>
    <x v="356"/>
    <n v="1900"/>
    <d v="1902-05-14T19:00:00"/>
    <m/>
    <n v="66.197000000000003"/>
    <n v="1.0069999999999999"/>
    <n v="4.0259999999999998"/>
    <n v="350.98"/>
    <n v="-4.6509999999999998"/>
    <n v="98"/>
    <n v="0.19700000000000001"/>
    <n v="0.24299999999999999"/>
    <n v="0"/>
    <n v="0.625"/>
    <m/>
    <m/>
    <m/>
    <m/>
    <n v="3571900"/>
    <n v="0"/>
    <n v="0"/>
    <s v=""/>
    <s v=""/>
    <s v=""/>
  </r>
  <r>
    <d v="2024-12-22T00:00:00"/>
    <x v="356"/>
    <n v="2000"/>
    <d v="1902-05-14T20:00:00"/>
    <m/>
    <n v="81.289000000000001"/>
    <n v="0.503"/>
    <n v="4.0259999999999998"/>
    <n v="5.6159999999999997"/>
    <n v="-4.4989999999999997"/>
    <n v="98.2"/>
    <n v="0.19700000000000001"/>
    <n v="0.24399999999999999"/>
    <n v="0"/>
    <n v="0.625"/>
    <m/>
    <m/>
    <m/>
    <m/>
    <n v="3572000"/>
    <n v="0"/>
    <n v="0"/>
    <s v=""/>
    <s v=""/>
    <s v=""/>
  </r>
  <r>
    <d v="2024-12-22T00:00:00"/>
    <x v="356"/>
    <n v="2100"/>
    <d v="1902-05-14T21:00:00"/>
    <m/>
    <n v="96.263999999999996"/>
    <n v="0.503"/>
    <n v="4.0259999999999998"/>
    <n v="5.6159999999999997"/>
    <n v="-4.2869999999999999"/>
    <n v="98.2"/>
    <n v="0.19600000000000001"/>
    <n v="0.24399999999999999"/>
    <n v="0"/>
    <n v="0.625"/>
    <m/>
    <m/>
    <m/>
    <m/>
    <n v="3572100"/>
    <n v="0"/>
    <n v="0"/>
    <s v=""/>
    <s v=""/>
    <s v=""/>
  </r>
  <r>
    <d v="2024-12-22T00:00:00"/>
    <x v="356"/>
    <n v="2200"/>
    <d v="1902-05-14T22:00:00"/>
    <m/>
    <n v="81.289000000000001"/>
    <n v="1.0069999999999999"/>
    <n v="4.5289999999999999"/>
    <n v="2.8079999999999998"/>
    <n v="-3.8359999999999999"/>
    <n v="98.4"/>
    <n v="0.19700000000000001"/>
    <n v="0.24399999999999999"/>
    <n v="0"/>
    <n v="0.625"/>
    <m/>
    <m/>
    <m/>
    <m/>
    <n v="3572200"/>
    <n v="0"/>
    <n v="0"/>
    <s v=""/>
    <s v=""/>
    <s v=""/>
  </r>
  <r>
    <d v="2024-12-22T00:00:00"/>
    <x v="356"/>
    <n v="2300"/>
    <d v="1902-05-14T23:00:00"/>
    <m/>
    <n v="72.748000000000005"/>
    <n v="1.0069999999999999"/>
    <n v="5.5359999999999996"/>
    <n v="342.55700000000002"/>
    <n v="-3.8660000000000001"/>
    <n v="98.4"/>
    <n v="0.19700000000000001"/>
    <n v="0.24399999999999999"/>
    <n v="0"/>
    <n v="0.625"/>
    <m/>
    <m/>
    <m/>
    <m/>
    <n v="3572300"/>
    <n v="0"/>
    <n v="0"/>
    <s v=""/>
    <s v=""/>
    <s v=""/>
  </r>
  <r>
    <d v="2024-12-22T00:00:00"/>
    <x v="356"/>
    <n v="2400"/>
    <d v="1902-05-15T00:00:00"/>
    <m/>
    <n v="72.981999999999999"/>
    <n v="0.503"/>
    <n v="4.0259999999999998"/>
    <n v="14.039"/>
    <n v="-3.39"/>
    <n v="98.7"/>
    <n v="0.19600000000000001"/>
    <n v="0.24399999999999999"/>
    <n v="0"/>
    <n v="0.625"/>
    <m/>
    <m/>
    <m/>
    <m/>
    <n v="3572400"/>
    <n v="0"/>
    <n v="0"/>
    <n v="0.19600000000000001"/>
    <n v="0.24399999999999999"/>
    <n v="0.73"/>
  </r>
  <r>
    <d v="2024-12-23T00:00:00"/>
    <x v="357"/>
    <n v="100"/>
    <d v="1902-05-15T01:00:00"/>
    <m/>
    <n v="72.864999999999995"/>
    <n v="0"/>
    <n v="2.0129999999999999"/>
    <n v="40.713999999999999"/>
    <n v="-3.242"/>
    <n v="98.9"/>
    <n v="0.19700000000000001"/>
    <n v="0.24399999999999999"/>
    <n v="0"/>
    <n v="0.625"/>
    <m/>
    <m/>
    <m/>
    <m/>
    <n v="3580100"/>
    <n v="0"/>
    <n v="0"/>
    <s v=""/>
    <s v=""/>
    <s v=""/>
  </r>
  <r>
    <d v="2024-12-23T00:00:00"/>
    <x v="357"/>
    <n v="200"/>
    <d v="1902-05-15T02:00:00"/>
    <m/>
    <n v="72.513999999999996"/>
    <n v="0"/>
    <n v="2.516"/>
    <n v="43.521999999999998"/>
    <n v="-3.2120000000000002"/>
    <n v="99"/>
    <n v="0.19700000000000001"/>
    <n v="0.24399999999999999"/>
    <n v="0"/>
    <n v="0.625"/>
    <m/>
    <m/>
    <m/>
    <m/>
    <n v="3580200"/>
    <n v="0"/>
    <n v="0"/>
    <s v=""/>
    <s v=""/>
    <s v=""/>
  </r>
  <r>
    <d v="2024-12-23T00:00:00"/>
    <x v="357"/>
    <n v="300"/>
    <d v="1902-05-15T03:00:00"/>
    <m/>
    <n v="72.864999999999995"/>
    <n v="0"/>
    <n v="2.0129999999999999"/>
    <n v="345.36500000000001"/>
    <n v="-3.7770000000000001"/>
    <n v="98.9"/>
    <n v="0.19600000000000001"/>
    <n v="0.24399999999999999"/>
    <n v="0"/>
    <n v="0.625"/>
    <m/>
    <m/>
    <m/>
    <m/>
    <n v="3580300"/>
    <n v="0"/>
    <n v="0"/>
    <s v=""/>
    <s v=""/>
    <s v=""/>
  </r>
  <r>
    <d v="2024-12-23T00:00:00"/>
    <x v="357"/>
    <n v="400"/>
    <d v="1902-05-15T04:00:00"/>
    <m/>
    <n v="72.748000000000005"/>
    <n v="0"/>
    <n v="2.0129999999999999"/>
    <n v="338.34500000000003"/>
    <n v="-3.8959999999999999"/>
    <n v="98.8"/>
    <n v="0.19700000000000001"/>
    <n v="0.24399999999999999"/>
    <n v="0"/>
    <n v="0.625"/>
    <m/>
    <m/>
    <m/>
    <m/>
    <n v="3580400"/>
    <n v="0"/>
    <n v="0"/>
    <s v=""/>
    <s v=""/>
    <s v=""/>
  </r>
  <r>
    <d v="2024-12-23T00:00:00"/>
    <x v="357"/>
    <n v="500"/>
    <d v="1902-05-15T05:00:00"/>
    <m/>
    <n v="73.215999999999994"/>
    <n v="0"/>
    <n v="1.0069999999999999"/>
    <n v="334.13299999999998"/>
    <n v="-4.7729999999999997"/>
    <n v="98.5"/>
    <n v="0.19600000000000001"/>
    <n v="0.24399999999999999"/>
    <n v="0"/>
    <n v="0.625"/>
    <m/>
    <m/>
    <m/>
    <m/>
    <n v="3580500"/>
    <n v="0"/>
    <n v="0"/>
    <s v=""/>
    <s v=""/>
    <s v=""/>
  </r>
  <r>
    <d v="2024-12-23T00:00:00"/>
    <x v="357"/>
    <n v="600"/>
    <d v="1902-05-15T06:00:00"/>
    <m/>
    <n v="73.215999999999994"/>
    <n v="0"/>
    <n v="1.51"/>
    <n v="336.94099999999997"/>
    <n v="-4.4989999999999997"/>
    <n v="98.5"/>
    <n v="0.19600000000000001"/>
    <n v="0.24399999999999999"/>
    <n v="0"/>
    <n v="0.625"/>
    <m/>
    <m/>
    <m/>
    <m/>
    <n v="3580600"/>
    <n v="0"/>
    <n v="0"/>
    <s v=""/>
    <s v=""/>
    <s v=""/>
  </r>
  <r>
    <d v="2024-12-23T00:00:00"/>
    <x v="357"/>
    <n v="700"/>
    <d v="1902-05-15T07:00:00"/>
    <m/>
    <n v="73.332999999999998"/>
    <n v="0"/>
    <n v="2.0129999999999999"/>
    <n v="341.15300000000002"/>
    <n v="-3.5379999999999998"/>
    <n v="98.6"/>
    <n v="0.19700000000000001"/>
    <n v="0.24399999999999999"/>
    <n v="0"/>
    <n v="0.625"/>
    <m/>
    <m/>
    <m/>
    <m/>
    <n v="3580700"/>
    <n v="0"/>
    <n v="0"/>
    <s v=""/>
    <s v=""/>
    <s v=""/>
  </r>
  <r>
    <d v="2024-12-23T00:00:00"/>
    <x v="357"/>
    <n v="800"/>
    <d v="1902-05-15T08:00:00"/>
    <m/>
    <n v="73.099000000000004"/>
    <n v="0"/>
    <n v="1.0069999999999999"/>
    <n v="75.811999999999998"/>
    <n v="-3.2120000000000002"/>
    <n v="99"/>
    <n v="0.19700000000000001"/>
    <n v="0.24399999999999999"/>
    <n v="0"/>
    <n v="0.625"/>
    <m/>
    <m/>
    <m/>
    <m/>
    <n v="3580800"/>
    <n v="0"/>
    <n v="0"/>
    <s v=""/>
    <s v=""/>
    <s v=""/>
  </r>
  <r>
    <d v="2024-12-23T00:00:00"/>
    <x v="357"/>
    <n v="900"/>
    <d v="1902-05-15T09:00:00"/>
    <m/>
    <n v="73.215999999999994"/>
    <n v="0"/>
    <n v="2.0129999999999999"/>
    <n v="137.584"/>
    <n v="-3.1829999999999998"/>
    <n v="99"/>
    <n v="0.19600000000000001"/>
    <n v="0.24399999999999999"/>
    <n v="0"/>
    <n v="30.625"/>
    <m/>
    <m/>
    <m/>
    <m/>
    <n v="3580900"/>
    <n v="55.2"/>
    <n v="30.6"/>
    <s v=""/>
    <s v=""/>
    <s v=""/>
  </r>
  <r>
    <d v="2024-12-23T00:00:00"/>
    <x v="357"/>
    <n v="1000"/>
    <d v="1902-05-15T10:00:00"/>
    <m/>
    <n v="72.981999999999999"/>
    <n v="0"/>
    <n v="2.0129999999999999"/>
    <n v="134.77600000000001"/>
    <n v="-2.7709999999999999"/>
    <n v="98.9"/>
    <n v="0.19700000000000001"/>
    <n v="0.24399999999999999"/>
    <n v="0"/>
    <n v="84.375"/>
    <m/>
    <m/>
    <m/>
    <m/>
    <n v="3581000"/>
    <n v="163.69999999999999"/>
    <n v="84.4"/>
    <s v=""/>
    <s v=""/>
    <s v=""/>
  </r>
  <r>
    <d v="2024-12-23T00:00:00"/>
    <x v="357"/>
    <n v="1100"/>
    <d v="1902-05-15T11:00:00"/>
    <m/>
    <n v="72.981999999999999"/>
    <n v="0"/>
    <n v="1.0069999999999999"/>
    <n v="117.929"/>
    <n v="-1.4410000000000001"/>
    <n v="98.6"/>
    <n v="0.19700000000000001"/>
    <n v="0.24399999999999999"/>
    <n v="0"/>
    <n v="216.875"/>
    <m/>
    <m/>
    <m/>
    <m/>
    <n v="3581100"/>
    <n v="246"/>
    <n v="216.9"/>
    <s v=""/>
    <s v=""/>
    <s v=""/>
  </r>
  <r>
    <d v="2024-12-23T00:00:00"/>
    <x v="357"/>
    <n v="1200"/>
    <d v="1902-05-15T12:00:00"/>
    <m/>
    <n v="72.513999999999996"/>
    <n v="0"/>
    <n v="3.02"/>
    <n v="95.466999999999999"/>
    <n v="-0.56299999999999994"/>
    <n v="98.6"/>
    <n v="0.19700000000000001"/>
    <n v="0.24399999999999999"/>
    <n v="1.8"/>
    <n v="364.375"/>
    <m/>
    <m/>
    <m/>
    <m/>
    <n v="3581200"/>
    <n v="284.5"/>
    <n v="364.4"/>
    <s v=""/>
    <s v=""/>
    <s v=""/>
  </r>
  <r>
    <d v="2024-12-23T00:00:00"/>
    <x v="357"/>
    <n v="1300"/>
    <d v="1902-05-15T13:00:00"/>
    <m/>
    <n v="68.069000000000003"/>
    <n v="1.0069999999999999"/>
    <n v="4.0259999999999998"/>
    <n v="80.024000000000001"/>
    <n v="-0.64800000000000002"/>
    <n v="98.6"/>
    <n v="0.19700000000000001"/>
    <n v="0.24399999999999999"/>
    <n v="0.6"/>
    <n v="354.375"/>
    <m/>
    <m/>
    <m/>
    <m/>
    <n v="3581300"/>
    <n v="274.2"/>
    <n v="354.4"/>
    <s v=""/>
    <s v=""/>
    <s v=""/>
  </r>
  <r>
    <d v="2024-12-23T00:00:00"/>
    <x v="357"/>
    <n v="1400"/>
    <d v="1902-05-15T14:00:00"/>
    <m/>
    <n v="70.057000000000002"/>
    <n v="1.0069999999999999"/>
    <n v="4.5289999999999999"/>
    <n v="44.924999999999997"/>
    <n v="-1.613"/>
    <n v="98.3"/>
    <n v="0.19700000000000001"/>
    <n v="0.24399999999999999"/>
    <n v="1.8"/>
    <n v="290.625"/>
    <m/>
    <m/>
    <m/>
    <m/>
    <n v="3581400"/>
    <n v="215.5"/>
    <n v="290.60000000000002"/>
    <s v=""/>
    <s v=""/>
    <s v=""/>
  </r>
  <r>
    <d v="2024-12-23T00:00:00"/>
    <x v="357"/>
    <n v="1500"/>
    <d v="1902-05-15T15:00:00"/>
    <m/>
    <n v="70.525000000000006"/>
    <n v="1.0069999999999999"/>
    <n v="4.5289999999999999"/>
    <n v="338.34500000000003"/>
    <n v="-2.3340000000000001"/>
    <n v="97.2"/>
    <n v="0.19700000000000001"/>
    <n v="0.24399999999999999"/>
    <n v="1.4"/>
    <n v="216.875"/>
    <m/>
    <m/>
    <m/>
    <m/>
    <n v="3581500"/>
    <n v="119.2"/>
    <n v="216.9"/>
    <s v=""/>
    <s v=""/>
    <s v=""/>
  </r>
  <r>
    <d v="2024-12-23T00:00:00"/>
    <x v="357"/>
    <n v="1600"/>
    <d v="1902-05-15T16:00:00"/>
    <m/>
    <n v="71.460999999999999"/>
    <n v="1.51"/>
    <n v="5.5359999999999996"/>
    <n v="339.74900000000002"/>
    <n v="-4.4080000000000004"/>
    <n v="98.6"/>
    <n v="0.19600000000000001"/>
    <n v="0.24399999999999999"/>
    <n v="0"/>
    <n v="35.625"/>
    <m/>
    <m/>
    <m/>
    <m/>
    <n v="3581600"/>
    <n v="18.2"/>
    <n v="35.6"/>
    <s v=""/>
    <s v=""/>
    <s v=""/>
  </r>
  <r>
    <d v="2024-12-23T00:00:00"/>
    <x v="357"/>
    <n v="1700"/>
    <d v="1902-05-15T17:00:00"/>
    <m/>
    <n v="71.11"/>
    <n v="2.516"/>
    <n v="5.0330000000000004"/>
    <n v="331.32499999999999"/>
    <n v="-4.6820000000000004"/>
    <n v="98.6"/>
    <n v="0.19700000000000001"/>
    <n v="0.24399999999999999"/>
    <n v="0"/>
    <n v="0.625"/>
    <m/>
    <m/>
    <m/>
    <m/>
    <n v="3581700"/>
    <n v="0"/>
    <n v="0"/>
    <s v=""/>
    <s v=""/>
    <s v=""/>
  </r>
  <r>
    <d v="2024-12-23T00:00:00"/>
    <x v="357"/>
    <n v="1800"/>
    <d v="1902-05-15T18:00:00"/>
    <m/>
    <n v="70.876000000000005"/>
    <n v="3.5230000000000001"/>
    <n v="9.0589999999999993"/>
    <n v="346.76900000000001"/>
    <n v="-4.4080000000000004"/>
    <n v="98.2"/>
    <n v="0.19600000000000001"/>
    <n v="0.24399999999999999"/>
    <n v="0"/>
    <n v="0.625"/>
    <m/>
    <m/>
    <m/>
    <m/>
    <n v="3581800"/>
    <n v="0"/>
    <n v="0"/>
    <s v=""/>
    <s v=""/>
    <s v=""/>
  </r>
  <r>
    <d v="2024-12-23T00:00:00"/>
    <x v="357"/>
    <n v="1900"/>
    <d v="1902-05-15T19:00:00"/>
    <m/>
    <n v="70.641999999999996"/>
    <n v="3.02"/>
    <n v="8.0519999999999996"/>
    <n v="339.74900000000002"/>
    <n v="-4.6820000000000004"/>
    <n v="98.1"/>
    <n v="0.19600000000000001"/>
    <n v="0.24399999999999999"/>
    <n v="0"/>
    <n v="0.625"/>
    <m/>
    <m/>
    <m/>
    <m/>
    <n v="3581900"/>
    <n v="0"/>
    <n v="0"/>
    <s v=""/>
    <s v=""/>
    <s v=""/>
  </r>
  <r>
    <d v="2024-12-23T00:00:00"/>
    <x v="357"/>
    <n v="2000"/>
    <d v="1902-05-15T20:00:00"/>
    <m/>
    <n v="67.951999999999998"/>
    <n v="3.02"/>
    <n v="6.0389999999999997"/>
    <n v="339.74900000000002"/>
    <n v="-4.53"/>
    <n v="98.1"/>
    <n v="0.19700000000000001"/>
    <n v="0.24399999999999999"/>
    <n v="0"/>
    <n v="0.625"/>
    <m/>
    <m/>
    <m/>
    <m/>
    <n v="3582000"/>
    <n v="0"/>
    <n v="0"/>
    <s v=""/>
    <s v=""/>
    <s v=""/>
  </r>
  <r>
    <d v="2024-12-23T00:00:00"/>
    <x v="357"/>
    <n v="2100"/>
    <d v="1902-05-15T21:00:00"/>
    <m/>
    <n v="73.215999999999994"/>
    <n v="1.51"/>
    <n v="6.5430000000000001"/>
    <n v="355.19200000000001"/>
    <n v="-4.4080000000000004"/>
    <n v="98.2"/>
    <n v="0.19700000000000001"/>
    <n v="0.24399999999999999"/>
    <n v="0"/>
    <n v="0.625"/>
    <m/>
    <m/>
    <m/>
    <m/>
    <n v="3582100"/>
    <n v="0"/>
    <n v="0"/>
    <s v=""/>
    <s v=""/>
    <s v=""/>
  </r>
  <r>
    <d v="2024-12-23T00:00:00"/>
    <x v="357"/>
    <n v="2200"/>
    <d v="1902-05-15T22:00:00"/>
    <m/>
    <n v="88.191999999999993"/>
    <n v="3.5230000000000001"/>
    <n v="9.0589999999999993"/>
    <n v="33.694000000000003"/>
    <n v="-4.2569999999999997"/>
    <n v="98.3"/>
    <n v="0.19700000000000001"/>
    <n v="0.24399999999999999"/>
    <n v="0"/>
    <n v="0.625"/>
    <m/>
    <m/>
    <m/>
    <m/>
    <n v="3582200"/>
    <n v="0"/>
    <n v="0"/>
    <s v=""/>
    <s v=""/>
    <s v=""/>
  </r>
  <r>
    <d v="2024-12-23T00:00:00"/>
    <x v="357"/>
    <n v="2300"/>
    <d v="1902-05-15T23:00:00"/>
    <m/>
    <n v="73.215999999999994"/>
    <n v="4.0259999999999998"/>
    <n v="11.071999999999999"/>
    <n v="47.732999999999997"/>
    <n v="-4.0460000000000003"/>
    <n v="98.4"/>
    <n v="0.19700000000000001"/>
    <n v="0.24399999999999999"/>
    <n v="0"/>
    <n v="0.625"/>
    <m/>
    <m/>
    <m/>
    <m/>
    <n v="3582300"/>
    <n v="0"/>
    <n v="0"/>
    <s v=""/>
    <s v=""/>
    <s v=""/>
  </r>
  <r>
    <d v="2024-12-23T00:00:00"/>
    <x v="357"/>
    <n v="2400"/>
    <d v="1902-05-16T00:00:00"/>
    <m/>
    <n v="69.120999999999995"/>
    <n v="4.0259999999999998"/>
    <n v="10.065"/>
    <n v="43.521999999999998"/>
    <n v="-3.7170000000000001"/>
    <n v="98.5"/>
    <n v="0.19700000000000001"/>
    <n v="0.24399999999999999"/>
    <n v="0"/>
    <n v="0.625"/>
    <m/>
    <m/>
    <m/>
    <m/>
    <n v="3582400"/>
    <n v="0"/>
    <n v="0"/>
    <n v="0.19700000000000001"/>
    <n v="0.24399999999999999"/>
    <n v="0.69099999999999995"/>
  </r>
  <r>
    <d v="2024-12-24T00:00:00"/>
    <x v="358"/>
    <n v="100"/>
    <d v="1902-05-16T01:00:00"/>
    <m/>
    <n v="70.525000000000006"/>
    <n v="3.5230000000000001"/>
    <n v="9.0589999999999993"/>
    <n v="39.31"/>
    <n v="-2.9470000000000001"/>
    <n v="98.8"/>
    <n v="0.19700000000000001"/>
    <n v="0.24399999999999999"/>
    <n v="0"/>
    <n v="0.625"/>
    <m/>
    <m/>
    <m/>
    <m/>
    <n v="3590100"/>
    <n v="0"/>
    <n v="0"/>
    <s v=""/>
    <s v=""/>
    <s v=""/>
  </r>
  <r>
    <d v="2024-12-24T00:00:00"/>
    <x v="358"/>
    <n v="200"/>
    <d v="1902-05-16T02:00:00"/>
    <m/>
    <n v="69.588999999999999"/>
    <n v="3.02"/>
    <n v="7.0460000000000003"/>
    <n v="49.137"/>
    <n v="-3.0350000000000001"/>
    <n v="99.1"/>
    <n v="0.19700000000000001"/>
    <n v="0.24399999999999999"/>
    <n v="0"/>
    <n v="0.625"/>
    <m/>
    <m/>
    <m/>
    <m/>
    <n v="3590200"/>
    <n v="0"/>
    <n v="0"/>
    <s v=""/>
    <s v=""/>
    <s v=""/>
  </r>
  <r>
    <d v="2024-12-24T00:00:00"/>
    <x v="358"/>
    <n v="300"/>
    <d v="1902-05-16T03:00:00"/>
    <m/>
    <n v="69.706000000000003"/>
    <n v="2.516"/>
    <n v="6.5430000000000001"/>
    <n v="47.732999999999997"/>
    <n v="-3.508"/>
    <n v="99"/>
    <n v="0.19700000000000001"/>
    <n v="0.24399999999999999"/>
    <n v="0"/>
    <n v="0.625"/>
    <m/>
    <m/>
    <m/>
    <m/>
    <n v="3590300"/>
    <n v="0"/>
    <n v="0"/>
    <s v=""/>
    <s v=""/>
    <s v=""/>
  </r>
  <r>
    <d v="2024-12-24T00:00:00"/>
    <x v="358"/>
    <n v="400"/>
    <d v="1902-05-16T04:00:00"/>
    <m/>
    <n v="72.162999999999997"/>
    <n v="1.51"/>
    <n v="6.0389999999999997"/>
    <n v="78.62"/>
    <n v="-3.657"/>
    <n v="98.8"/>
    <n v="0.19700000000000001"/>
    <n v="0.24399999999999999"/>
    <n v="0"/>
    <n v="0.625"/>
    <m/>
    <m/>
    <m/>
    <m/>
    <n v="3590400"/>
    <n v="0"/>
    <n v="0"/>
    <s v=""/>
    <s v=""/>
    <s v=""/>
  </r>
  <r>
    <d v="2024-12-24T00:00:00"/>
    <x v="358"/>
    <n v="500"/>
    <d v="1902-05-16T05:00:00"/>
    <m/>
    <n v="70.876000000000005"/>
    <n v="1.0069999999999999"/>
    <n v="6.5430000000000001"/>
    <n v="30.885999999999999"/>
    <n v="-3.6869999999999998"/>
    <n v="98.7"/>
    <n v="0.19700000000000001"/>
    <n v="0.24399999999999999"/>
    <n v="0"/>
    <n v="0.625"/>
    <m/>
    <m/>
    <m/>
    <m/>
    <n v="3590500"/>
    <n v="0"/>
    <n v="0"/>
    <s v=""/>
    <s v=""/>
    <s v=""/>
  </r>
  <r>
    <d v="2024-12-24T00:00:00"/>
    <x v="358"/>
    <n v="600"/>
    <d v="1902-05-16T06:00:00"/>
    <m/>
    <n v="85.852000000000004"/>
    <n v="1.0069999999999999"/>
    <n v="5.0330000000000004"/>
    <n v="22.463000000000001"/>
    <n v="-3.5979999999999999"/>
    <n v="98.9"/>
    <n v="0.19800000000000001"/>
    <n v="0.24399999999999999"/>
    <n v="0"/>
    <n v="0.625"/>
    <m/>
    <m/>
    <m/>
    <m/>
    <n v="3590600"/>
    <n v="0"/>
    <n v="0"/>
    <s v=""/>
    <s v=""/>
    <s v=""/>
  </r>
  <r>
    <d v="2024-12-24T00:00:00"/>
    <x v="358"/>
    <n v="700"/>
    <d v="1902-05-16T07:00:00"/>
    <m/>
    <n v="70.992999999999995"/>
    <n v="0.503"/>
    <n v="4.0259999999999998"/>
    <n v="9.827"/>
    <n v="-3.1829999999999998"/>
    <n v="98.9"/>
    <n v="0.19700000000000001"/>
    <n v="0.24399999999999999"/>
    <n v="0"/>
    <n v="0.625"/>
    <m/>
    <m/>
    <m/>
    <m/>
    <n v="3590700"/>
    <n v="0"/>
    <n v="0"/>
    <s v=""/>
    <s v=""/>
    <s v=""/>
  </r>
  <r>
    <d v="2024-12-24T00:00:00"/>
    <x v="358"/>
    <n v="800"/>
    <d v="1902-05-16T08:00:00"/>
    <m/>
    <n v="70.174000000000007"/>
    <n v="0.503"/>
    <n v="3.5230000000000001"/>
    <n v="40.713999999999999"/>
    <n v="-2.6829999999999998"/>
    <n v="99.3"/>
    <n v="0.19700000000000001"/>
    <n v="0.24399999999999999"/>
    <n v="0"/>
    <n v="0.625"/>
    <m/>
    <m/>
    <m/>
    <m/>
    <n v="3590800"/>
    <n v="0"/>
    <n v="0"/>
    <s v=""/>
    <s v=""/>
    <s v=""/>
  </r>
  <r>
    <d v="2024-12-24T00:00:00"/>
    <x v="358"/>
    <n v="900"/>
    <d v="1902-05-16T09:00:00"/>
    <m/>
    <n v="70.290999999999997"/>
    <n v="0.503"/>
    <n v="3.02"/>
    <n v="71.599999999999994"/>
    <n v="-2.4209999999999998"/>
    <n v="99.4"/>
    <n v="0.19700000000000001"/>
    <n v="0.24399999999999999"/>
    <n v="0"/>
    <n v="9.375"/>
    <m/>
    <m/>
    <m/>
    <m/>
    <n v="3590900"/>
    <n v="54.8"/>
    <n v="9.4"/>
    <s v=""/>
    <s v=""/>
    <s v=""/>
  </r>
  <r>
    <d v="2024-12-24T00:00:00"/>
    <x v="358"/>
    <n v="1000"/>
    <d v="1902-05-16T10:00:00"/>
    <m/>
    <n v="70.057000000000002"/>
    <n v="0"/>
    <n v="4.0259999999999998"/>
    <n v="73.004000000000005"/>
    <n v="-2.508"/>
    <n v="99.4"/>
    <n v="0.19700000000000001"/>
    <n v="0.24399999999999999"/>
    <n v="0"/>
    <n v="55.625"/>
    <m/>
    <m/>
    <m/>
    <m/>
    <n v="3591000"/>
    <n v="163.5"/>
    <n v="55.6"/>
    <s v=""/>
    <s v=""/>
    <s v=""/>
  </r>
  <r>
    <d v="2024-12-24T00:00:00"/>
    <x v="358"/>
    <n v="1100"/>
    <d v="1902-05-16T11:00:00"/>
    <m/>
    <n v="69.822999999999993"/>
    <n v="0"/>
    <n v="2.0129999999999999"/>
    <n v="88.447000000000003"/>
    <n v="-2.16"/>
    <n v="99.4"/>
    <n v="0.19700000000000001"/>
    <n v="0.24399999999999999"/>
    <n v="0"/>
    <n v="91.875"/>
    <m/>
    <m/>
    <m/>
    <m/>
    <n v="3591100"/>
    <n v="246.2"/>
    <n v="91.9"/>
    <s v=""/>
    <s v=""/>
    <s v=""/>
  </r>
  <r>
    <d v="2024-12-24T00:00:00"/>
    <x v="358"/>
    <n v="1200"/>
    <d v="1902-05-16T12:00:00"/>
    <m/>
    <n v="69.94"/>
    <n v="0"/>
    <n v="1.0069999999999999"/>
    <n v="119.333"/>
    <n v="-2.1019999999999999"/>
    <n v="99.5"/>
    <n v="0.19800000000000001"/>
    <n v="0.24399999999999999"/>
    <n v="0"/>
    <n v="118.125"/>
    <m/>
    <m/>
    <m/>
    <m/>
    <n v="3591200"/>
    <n v="285.2"/>
    <n v="118.1"/>
    <s v=""/>
    <s v=""/>
    <s v=""/>
  </r>
  <r>
    <d v="2024-12-24T00:00:00"/>
    <x v="358"/>
    <n v="1300"/>
    <d v="1902-05-16T13:00:00"/>
    <m/>
    <n v="85.033000000000001"/>
    <n v="0"/>
    <n v="2.516"/>
    <n v="122.14100000000001"/>
    <n v="-2.4500000000000002"/>
    <n v="99.4"/>
    <n v="0.19700000000000001"/>
    <n v="0.24399999999999999"/>
    <n v="0"/>
    <n v="110.625"/>
    <m/>
    <m/>
    <m/>
    <m/>
    <n v="3591300"/>
    <n v="275"/>
    <n v="110.6"/>
    <s v=""/>
    <s v=""/>
    <s v=""/>
  </r>
  <r>
    <d v="2024-12-24T00:00:00"/>
    <x v="358"/>
    <n v="1400"/>
    <d v="1902-05-16T14:00:00"/>
    <m/>
    <n v="69.94"/>
    <n v="0"/>
    <n v="1.51"/>
    <n v="117.929"/>
    <n v="-3.242"/>
    <n v="99.1"/>
    <n v="0.19800000000000001"/>
    <n v="0.24399999999999999"/>
    <n v="0"/>
    <n v="103.125"/>
    <m/>
    <m/>
    <m/>
    <m/>
    <n v="3591400"/>
    <n v="216.8"/>
    <n v="103.1"/>
    <s v=""/>
    <s v=""/>
    <s v=""/>
  </r>
  <r>
    <d v="2024-12-24T00:00:00"/>
    <x v="358"/>
    <n v="1500"/>
    <d v="1902-05-16T15:00:00"/>
    <m/>
    <n v="71.11"/>
    <n v="0"/>
    <n v="2.516"/>
    <n v="151.624"/>
    <n v="-4.1369999999999996"/>
    <n v="98.5"/>
    <n v="0.19700000000000001"/>
    <n v="0.24399999999999999"/>
    <n v="0"/>
    <n v="55.625"/>
    <m/>
    <m/>
    <m/>
    <m/>
    <n v="3591500"/>
    <n v="120.5"/>
    <n v="55.6"/>
    <s v=""/>
    <s v=""/>
    <s v=""/>
  </r>
  <r>
    <d v="2024-12-24T00:00:00"/>
    <x v="358"/>
    <n v="1600"/>
    <d v="1902-05-16T16:00:00"/>
    <m/>
    <n v="71.227000000000004"/>
    <n v="0"/>
    <n v="3.02"/>
    <n v="154.43100000000001"/>
    <n v="-4.1970000000000001"/>
    <n v="98.4"/>
    <n v="0.19700000000000001"/>
    <n v="0.24399999999999999"/>
    <n v="0"/>
    <n v="29.375"/>
    <m/>
    <m/>
    <m/>
    <m/>
    <n v="3591600"/>
    <n v="18.7"/>
    <n v="29.4"/>
    <s v=""/>
    <s v=""/>
    <s v=""/>
  </r>
  <r>
    <d v="2024-12-24T00:00:00"/>
    <x v="358"/>
    <n v="1700"/>
    <d v="1902-05-16T17:00:00"/>
    <m/>
    <n v="71.929000000000002"/>
    <n v="1.0069999999999999"/>
    <n v="4.5289999999999999"/>
    <n v="154.43100000000001"/>
    <n v="-4.8339999999999996"/>
    <n v="98.5"/>
    <n v="0.19700000000000001"/>
    <n v="0.24399999999999999"/>
    <n v="0"/>
    <n v="0.625"/>
    <m/>
    <m/>
    <m/>
    <m/>
    <n v="3591700"/>
    <n v="0"/>
    <n v="0"/>
    <s v=""/>
    <s v=""/>
    <s v=""/>
  </r>
  <r>
    <d v="2024-12-24T00:00:00"/>
    <x v="358"/>
    <n v="1800"/>
    <d v="1902-05-16T18:00:00"/>
    <m/>
    <n v="71.811999999999998"/>
    <n v="0.503"/>
    <n v="3.5230000000000001"/>
    <n v="141.79599999999999"/>
    <n v="-5.4489999999999998"/>
    <n v="98.2"/>
    <n v="0.19800000000000001"/>
    <n v="0.24399999999999999"/>
    <n v="0"/>
    <n v="0.625"/>
    <m/>
    <m/>
    <m/>
    <m/>
    <n v="3591800"/>
    <n v="0"/>
    <n v="0"/>
    <s v=""/>
    <s v=""/>
    <s v=""/>
  </r>
  <r>
    <d v="2024-12-24T00:00:00"/>
    <x v="358"/>
    <n v="1900"/>
    <d v="1902-05-16T19:00:00"/>
    <m/>
    <n v="71.578000000000003"/>
    <n v="1.51"/>
    <n v="5.5359999999999996"/>
    <n v="150.22"/>
    <n v="-6.1680000000000001"/>
    <n v="97.7"/>
    <n v="0.19800000000000001"/>
    <n v="0.24399999999999999"/>
    <n v="0"/>
    <n v="0.625"/>
    <m/>
    <m/>
    <m/>
    <m/>
    <n v="3591900"/>
    <n v="0"/>
    <n v="0"/>
    <s v=""/>
    <s v=""/>
    <s v=""/>
  </r>
  <r>
    <d v="2024-12-24T00:00:00"/>
    <x v="358"/>
    <n v="2000"/>
    <d v="1902-05-16T20:00:00"/>
    <m/>
    <n v="71.460999999999999"/>
    <n v="1.0069999999999999"/>
    <n v="4.5289999999999999"/>
    <n v="150.22"/>
    <n v="-6.2619999999999996"/>
    <n v="97.5"/>
    <n v="0.19800000000000001"/>
    <n v="0.24399999999999999"/>
    <n v="0"/>
    <n v="0.625"/>
    <m/>
    <m/>
    <m/>
    <m/>
    <n v="3592000"/>
    <n v="0"/>
    <n v="0"/>
    <s v=""/>
    <s v=""/>
    <s v=""/>
  </r>
  <r>
    <d v="2024-12-24T00:00:00"/>
    <x v="358"/>
    <n v="2100"/>
    <d v="1902-05-16T21:00:00"/>
    <m/>
    <n v="71.227000000000004"/>
    <n v="1.0069999999999999"/>
    <n v="3.5230000000000001"/>
    <n v="151.624"/>
    <n v="-6.1050000000000004"/>
    <n v="97.2"/>
    <n v="0.19800000000000001"/>
    <n v="0.24399999999999999"/>
    <n v="0"/>
    <n v="0.625"/>
    <m/>
    <m/>
    <m/>
    <m/>
    <n v="3592100"/>
    <n v="0"/>
    <n v="0"/>
    <s v=""/>
    <s v=""/>
    <s v=""/>
  </r>
  <r>
    <d v="2024-12-24T00:00:00"/>
    <x v="358"/>
    <n v="2200"/>
    <d v="1902-05-16T22:00:00"/>
    <m/>
    <n v="71.227000000000004"/>
    <n v="0.503"/>
    <n v="3.5230000000000001"/>
    <n v="155.83500000000001"/>
    <n v="-7.2510000000000003"/>
    <n v="97"/>
    <n v="0.19800000000000001"/>
    <n v="0.24399999999999999"/>
    <n v="0"/>
    <n v="0.625"/>
    <m/>
    <m/>
    <m/>
    <m/>
    <n v="3592200"/>
    <n v="0"/>
    <n v="0"/>
    <s v=""/>
    <s v=""/>
    <s v=""/>
  </r>
  <r>
    <d v="2024-12-24T00:00:00"/>
    <x v="358"/>
    <n v="2300"/>
    <d v="1902-05-16T23:00:00"/>
    <m/>
    <n v="70.641999999999996"/>
    <n v="0.503"/>
    <n v="3.02"/>
    <n v="157.239"/>
    <n v="-7.4450000000000003"/>
    <n v="96.7"/>
    <n v="0.19800000000000001"/>
    <n v="0.24399999999999999"/>
    <n v="0"/>
    <n v="0.625"/>
    <m/>
    <m/>
    <m/>
    <m/>
    <n v="3592300"/>
    <n v="0"/>
    <n v="0"/>
    <s v=""/>
    <s v=""/>
    <s v=""/>
  </r>
  <r>
    <d v="2024-12-24T00:00:00"/>
    <x v="358"/>
    <n v="2400"/>
    <d v="1902-05-17T00:00:00"/>
    <m/>
    <n v="70.525000000000006"/>
    <n v="1.0069999999999999"/>
    <n v="4.0259999999999998"/>
    <n v="150.22"/>
    <n v="-7.6079999999999997"/>
    <n v="96.8"/>
    <n v="0.19800000000000001"/>
    <n v="0.24399999999999999"/>
    <n v="0"/>
    <n v="0.625"/>
    <m/>
    <m/>
    <m/>
    <m/>
    <n v="3592400"/>
    <n v="0"/>
    <n v="0"/>
    <n v="0.19800000000000001"/>
    <n v="0.24399999999999999"/>
    <n v="0.70499999999999996"/>
  </r>
  <r>
    <d v="2024-12-25T00:00:00"/>
    <x v="359"/>
    <n v="100"/>
    <d v="1902-05-17T01:00:00"/>
    <m/>
    <n v="68.42"/>
    <n v="0"/>
    <n v="2.516"/>
    <n v="153.02699999999999"/>
    <n v="-7.1219999999999999"/>
    <n v="96.6"/>
    <n v="0.19800000000000001"/>
    <n v="0.24399999999999999"/>
    <n v="0"/>
    <n v="0.625"/>
    <m/>
    <m/>
    <m/>
    <m/>
    <n v="3600100"/>
    <n v="0"/>
    <n v="0"/>
    <s v=""/>
    <s v=""/>
    <s v=""/>
  </r>
  <r>
    <d v="2024-12-25T00:00:00"/>
    <x v="359"/>
    <n v="200"/>
    <d v="1902-05-17T02:00:00"/>
    <m/>
    <n v="70.759"/>
    <n v="0"/>
    <n v="2.516"/>
    <n v="157.239"/>
    <n v="-7.3810000000000002"/>
    <n v="96.7"/>
    <n v="0.19700000000000001"/>
    <n v="0.24399999999999999"/>
    <n v="0"/>
    <n v="0.625"/>
    <m/>
    <m/>
    <m/>
    <m/>
    <n v="3600200"/>
    <n v="0"/>
    <n v="0"/>
    <s v=""/>
    <s v=""/>
    <s v=""/>
  </r>
  <r>
    <d v="2024-12-25T00:00:00"/>
    <x v="359"/>
    <n v="300"/>
    <d v="1902-05-17T03:00:00"/>
    <m/>
    <n v="70.057000000000002"/>
    <n v="0"/>
    <n v="2.516"/>
    <n v="146.00800000000001"/>
    <n v="-9.4730000000000008"/>
    <n v="96.5"/>
    <n v="0.19700000000000001"/>
    <n v="0.24399999999999999"/>
    <n v="0"/>
    <n v="0.625"/>
    <m/>
    <m/>
    <m/>
    <m/>
    <n v="3600300"/>
    <n v="0"/>
    <n v="0"/>
    <s v=""/>
    <s v=""/>
    <s v=""/>
  </r>
  <r>
    <d v="2024-12-25T00:00:00"/>
    <x v="359"/>
    <n v="400"/>
    <d v="1902-05-17T04:00:00"/>
    <m/>
    <n v="70.641999999999996"/>
    <n v="0"/>
    <n v="2.0129999999999999"/>
    <n v="303.24700000000001"/>
    <n v="-9.1"/>
    <n v="95.9"/>
    <n v="0.19700000000000001"/>
    <n v="0.24399999999999999"/>
    <n v="0"/>
    <n v="0.625"/>
    <m/>
    <m/>
    <m/>
    <m/>
    <n v="3600400"/>
    <n v="0"/>
    <n v="0"/>
    <s v=""/>
    <s v=""/>
    <s v=""/>
  </r>
  <r>
    <d v="2024-12-25T00:00:00"/>
    <x v="359"/>
    <n v="500"/>
    <d v="1902-05-17T05:00:00"/>
    <m/>
    <n v="69.822999999999993"/>
    <n v="0"/>
    <n v="2.516"/>
    <n v="335.53699999999998"/>
    <n v="-8.9990000000000006"/>
    <n v="96.1"/>
    <n v="0.19800000000000001"/>
    <n v="0.24399999999999999"/>
    <n v="0"/>
    <n v="0.625"/>
    <m/>
    <m/>
    <m/>
    <m/>
    <n v="3600500"/>
    <n v="0"/>
    <n v="0"/>
    <s v=""/>
    <s v=""/>
    <s v=""/>
  </r>
  <r>
    <d v="2024-12-25T00:00:00"/>
    <x v="359"/>
    <n v="600"/>
    <d v="1902-05-17T06:00:00"/>
    <m/>
    <n v="70.057000000000002"/>
    <n v="0"/>
    <n v="2.0129999999999999"/>
    <n v="22.463000000000001"/>
    <n v="-9.1"/>
    <n v="96.1"/>
    <n v="0.19800000000000001"/>
    <n v="0.24399999999999999"/>
    <n v="0"/>
    <n v="0.625"/>
    <m/>
    <m/>
    <m/>
    <m/>
    <n v="3600600"/>
    <n v="0"/>
    <n v="0"/>
    <s v=""/>
    <s v=""/>
    <s v=""/>
  </r>
  <r>
    <d v="2024-12-25T00:00:00"/>
    <x v="359"/>
    <n v="700"/>
    <d v="1902-05-17T07:00:00"/>
    <m/>
    <n v="70.057000000000002"/>
    <n v="0.503"/>
    <n v="3.02"/>
    <n v="36.502000000000002"/>
    <n v="-8.73"/>
    <n v="96.3"/>
    <n v="0.19800000000000001"/>
    <n v="0.24399999999999999"/>
    <n v="0"/>
    <n v="0.625"/>
    <m/>
    <m/>
    <m/>
    <m/>
    <n v="3600700"/>
    <n v="0"/>
    <n v="0"/>
    <s v=""/>
    <s v=""/>
    <s v=""/>
  </r>
  <r>
    <d v="2024-12-25T00:00:00"/>
    <x v="359"/>
    <n v="800"/>
    <d v="1902-05-17T08:00:00"/>
    <m/>
    <n v="69.238"/>
    <n v="0.503"/>
    <n v="5.0330000000000004"/>
    <n v="46.329000000000001"/>
    <n v="-7.3810000000000002"/>
    <n v="96.3"/>
    <n v="0.19900000000000001"/>
    <n v="0.24399999999999999"/>
    <n v="0"/>
    <n v="3.125"/>
    <m/>
    <m/>
    <m/>
    <m/>
    <n v="3600800"/>
    <n v="0"/>
    <n v="3.1"/>
    <s v=""/>
    <s v=""/>
    <s v=""/>
  </r>
  <r>
    <d v="2024-12-25T00:00:00"/>
    <x v="359"/>
    <n v="900"/>
    <d v="1902-05-17T09:00:00"/>
    <m/>
    <n v="68.771000000000001"/>
    <n v="2.0129999999999999"/>
    <n v="5.0330000000000004"/>
    <n v="50.540999999999997"/>
    <n v="-7.2510000000000003"/>
    <n v="96.3"/>
    <n v="0.19800000000000001"/>
    <n v="0.24399999999999999"/>
    <n v="0"/>
    <n v="49.375"/>
    <m/>
    <m/>
    <m/>
    <m/>
    <n v="3600900"/>
    <n v="54.3"/>
    <n v="49.4"/>
    <s v=""/>
    <s v=""/>
    <s v=""/>
  </r>
  <r>
    <d v="2024-12-25T00:00:00"/>
    <x v="359"/>
    <n v="1000"/>
    <d v="1902-05-17T10:00:00"/>
    <m/>
    <n v="68.653999999999996"/>
    <n v="2.0129999999999999"/>
    <n v="6.0389999999999997"/>
    <n v="15.443"/>
    <n v="-8.1319999999999997"/>
    <n v="95.9"/>
    <n v="0.19800000000000001"/>
    <n v="0.24399999999999999"/>
    <n v="0"/>
    <n v="95.625"/>
    <m/>
    <m/>
    <m/>
    <m/>
    <n v="3601000"/>
    <n v="163.30000000000001"/>
    <n v="95.6"/>
    <s v=""/>
    <s v=""/>
    <s v=""/>
  </r>
  <r>
    <d v="2024-12-25T00:00:00"/>
    <x v="359"/>
    <n v="1100"/>
    <d v="1902-05-17T11:00:00"/>
    <m/>
    <n v="68.888000000000005"/>
    <n v="1.51"/>
    <n v="5.5359999999999996"/>
    <n v="343.96100000000001"/>
    <n v="-8.1649999999999991"/>
    <n v="95.6"/>
    <n v="0.19800000000000001"/>
    <n v="0.24399999999999999"/>
    <n v="0"/>
    <n v="70.625"/>
    <m/>
    <m/>
    <m/>
    <m/>
    <n v="3601100"/>
    <n v="246.5"/>
    <n v="70.599999999999994"/>
    <s v=""/>
    <s v=""/>
    <s v=""/>
  </r>
  <r>
    <d v="2024-12-25T00:00:00"/>
    <x v="359"/>
    <n v="1200"/>
    <d v="1902-05-17T12:00:00"/>
    <m/>
    <n v="68.069000000000003"/>
    <n v="1.51"/>
    <n v="5.0330000000000004"/>
    <n v="15.443"/>
    <n v="-7.673"/>
    <n v="96"/>
    <n v="0.19800000000000001"/>
    <n v="0.24399999999999999"/>
    <n v="0"/>
    <n v="64.375"/>
    <m/>
    <m/>
    <m/>
    <m/>
    <n v="3601200"/>
    <n v="285.7"/>
    <n v="64.400000000000006"/>
    <s v=""/>
    <s v=""/>
    <s v=""/>
  </r>
  <r>
    <d v="2024-12-25T00:00:00"/>
    <x v="359"/>
    <n v="1300"/>
    <d v="1902-05-17T13:00:00"/>
    <m/>
    <n v="83.043999999999997"/>
    <n v="1.0069999999999999"/>
    <n v="4.5289999999999999"/>
    <n v="16.847000000000001"/>
    <n v="-7.6079999999999997"/>
    <n v="96.2"/>
    <n v="0.19800000000000001"/>
    <n v="0.24399999999999999"/>
    <n v="0"/>
    <n v="49.375"/>
    <m/>
    <m/>
    <m/>
    <m/>
    <n v="3601300"/>
    <n v="276"/>
    <n v="49.4"/>
    <s v=""/>
    <s v=""/>
    <s v=""/>
  </r>
  <r>
    <d v="2024-12-25T00:00:00"/>
    <x v="359"/>
    <n v="1400"/>
    <d v="1902-05-17T14:00:00"/>
    <m/>
    <n v="69.822999999999993"/>
    <n v="1.0069999999999999"/>
    <n v="3.5230000000000001"/>
    <n v="16.847000000000001"/>
    <n v="-7.4779999999999998"/>
    <n v="96.3"/>
    <n v="0.19800000000000001"/>
    <n v="0.24399999999999999"/>
    <n v="0"/>
    <n v="44.375"/>
    <m/>
    <m/>
    <m/>
    <m/>
    <n v="3601400"/>
    <n v="218.3"/>
    <n v="44.4"/>
    <s v=""/>
    <s v=""/>
    <s v=""/>
  </r>
  <r>
    <d v="2024-12-25T00:00:00"/>
    <x v="359"/>
    <n v="1500"/>
    <d v="1902-05-17T15:00:00"/>
    <m/>
    <n v="73.683999999999997"/>
    <n v="1.0069999999999999"/>
    <n v="4.5289999999999999"/>
    <n v="36.502000000000002"/>
    <n v="-7.4450000000000003"/>
    <n v="96.3"/>
    <n v="0.19800000000000001"/>
    <n v="0.24399999999999999"/>
    <n v="0"/>
    <n v="26.875"/>
    <m/>
    <m/>
    <m/>
    <m/>
    <n v="3601500"/>
    <n v="122.2"/>
    <n v="26.9"/>
    <s v=""/>
    <s v=""/>
    <s v=""/>
  </r>
  <r>
    <d v="2024-12-25T00:00:00"/>
    <x v="359"/>
    <n v="1600"/>
    <d v="1902-05-17T16:00:00"/>
    <m/>
    <n v="74.62"/>
    <n v="1.0069999999999999"/>
    <n v="4.5289999999999999"/>
    <n v="40.713999999999999"/>
    <n v="-7.51"/>
    <n v="96.4"/>
    <n v="0.19800000000000001"/>
    <n v="0.24399999999999999"/>
    <n v="0"/>
    <n v="6.875"/>
    <m/>
    <m/>
    <m/>
    <m/>
    <n v="3601600"/>
    <n v="19.7"/>
    <n v="6.9"/>
    <s v=""/>
    <s v=""/>
    <s v=""/>
  </r>
  <r>
    <d v="2024-12-25T00:00:00"/>
    <x v="359"/>
    <n v="1700"/>
    <d v="1902-05-17T17:00:00"/>
    <m/>
    <n v="72.397000000000006"/>
    <n v="1.0069999999999999"/>
    <n v="4.0259999999999998"/>
    <n v="37.905999999999999"/>
    <n v="-7.4130000000000003"/>
    <n v="96.4"/>
    <n v="0.19800000000000001"/>
    <n v="0.24399999999999999"/>
    <n v="0"/>
    <n v="0.625"/>
    <m/>
    <m/>
    <m/>
    <m/>
    <n v="3601700"/>
    <n v="0"/>
    <n v="0"/>
    <s v=""/>
    <s v=""/>
    <s v=""/>
  </r>
  <r>
    <d v="2024-12-25T00:00:00"/>
    <x v="359"/>
    <n v="1800"/>
    <d v="1902-05-17T18:00:00"/>
    <m/>
    <n v="74.152000000000001"/>
    <n v="0.503"/>
    <n v="4.0259999999999998"/>
    <n v="23.867000000000001"/>
    <n v="-7.4130000000000003"/>
    <n v="96.4"/>
    <n v="0.19900000000000001"/>
    <n v="0.24399999999999999"/>
    <n v="0"/>
    <n v="0.625"/>
    <m/>
    <m/>
    <m/>
    <m/>
    <n v="3601800"/>
    <n v="0"/>
    <n v="0"/>
    <s v=""/>
    <s v=""/>
    <s v=""/>
  </r>
  <r>
    <d v="2024-12-25T00:00:00"/>
    <x v="359"/>
    <n v="1900"/>
    <d v="1902-05-17T19:00:00"/>
    <m/>
    <n v="74.503"/>
    <n v="0.503"/>
    <n v="4.0259999999999998"/>
    <n v="29.481999999999999"/>
    <n v="-7.1870000000000003"/>
    <n v="96.6"/>
    <n v="0.19800000000000001"/>
    <n v="0.24399999999999999"/>
    <n v="0"/>
    <n v="0.625"/>
    <m/>
    <m/>
    <m/>
    <m/>
    <n v="3601900"/>
    <n v="0"/>
    <n v="0"/>
    <s v=""/>
    <s v=""/>
    <s v=""/>
  </r>
  <r>
    <d v="2024-12-25T00:00:00"/>
    <x v="359"/>
    <n v="2000"/>
    <d v="1902-05-17T20:00:00"/>
    <m/>
    <n v="74.971000000000004"/>
    <n v="0.503"/>
    <n v="4.0259999999999998"/>
    <n v="26.675000000000001"/>
    <n v="-7.0579999999999998"/>
    <n v="96.6"/>
    <n v="0.19800000000000001"/>
    <n v="0.24399999999999999"/>
    <n v="0"/>
    <n v="0.625"/>
    <m/>
    <m/>
    <m/>
    <m/>
    <n v="3602000"/>
    <n v="0"/>
    <n v="0"/>
    <s v=""/>
    <s v=""/>
    <s v=""/>
  </r>
  <r>
    <d v="2024-12-25T00:00:00"/>
    <x v="359"/>
    <n v="2100"/>
    <d v="1902-05-17T21:00:00"/>
    <m/>
    <n v="75.322000000000003"/>
    <n v="0"/>
    <n v="2.516"/>
    <n v="16.847000000000001"/>
    <n v="-6.93"/>
    <n v="96.7"/>
    <n v="0.19900000000000001"/>
    <n v="0.24399999999999999"/>
    <n v="0"/>
    <n v="0.625"/>
    <m/>
    <m/>
    <m/>
    <m/>
    <n v="3602100"/>
    <n v="0"/>
    <n v="0"/>
    <s v=""/>
    <s v=""/>
    <s v=""/>
  </r>
  <r>
    <d v="2024-12-25T00:00:00"/>
    <x v="359"/>
    <n v="2200"/>
    <d v="1902-05-17T22:00:00"/>
    <m/>
    <n v="75.322000000000003"/>
    <n v="0"/>
    <n v="3.02"/>
    <n v="12.635"/>
    <n v="-6.6740000000000004"/>
    <n v="96.8"/>
    <n v="0.19900000000000001"/>
    <n v="0.24399999999999999"/>
    <n v="0"/>
    <n v="0.625"/>
    <m/>
    <m/>
    <m/>
    <m/>
    <n v="3602200"/>
    <n v="0"/>
    <n v="0"/>
    <s v=""/>
    <s v=""/>
    <s v=""/>
  </r>
  <r>
    <d v="2024-12-25T00:00:00"/>
    <x v="359"/>
    <n v="2300"/>
    <d v="1902-05-17T23:00:00"/>
    <m/>
    <n v="75.087999999999994"/>
    <n v="0"/>
    <n v="3.5230000000000001"/>
    <n v="1.4039999999999999"/>
    <n v="-6.5149999999999997"/>
    <n v="96.9"/>
    <n v="0.19900000000000001"/>
    <n v="0.24399999999999999"/>
    <n v="0"/>
    <n v="0.625"/>
    <m/>
    <m/>
    <m/>
    <m/>
    <n v="3602300"/>
    <n v="0"/>
    <n v="0"/>
    <s v=""/>
    <s v=""/>
    <s v=""/>
  </r>
  <r>
    <d v="2024-12-25T00:00:00"/>
    <x v="359"/>
    <n v="2400"/>
    <d v="1902-05-18T00:00:00"/>
    <m/>
    <n v="90.180999999999997"/>
    <n v="0"/>
    <n v="2.0129999999999999"/>
    <n v="64.58"/>
    <n v="-6.3879999999999999"/>
    <n v="97.1"/>
    <n v="0.19900000000000001"/>
    <n v="0.24399999999999999"/>
    <n v="0"/>
    <n v="0.625"/>
    <m/>
    <m/>
    <m/>
    <m/>
    <n v="3602400"/>
    <n v="0"/>
    <n v="0"/>
    <n v="0.19900000000000001"/>
    <n v="0.24399999999999999"/>
    <n v="0.90200000000000002"/>
  </r>
  <r>
    <d v="2024-12-26T00:00:00"/>
    <x v="360"/>
    <n v="100"/>
    <d v="1902-05-18T01:00:00"/>
    <m/>
    <n v="105.15600000000001"/>
    <n v="0"/>
    <n v="1.0069999999999999"/>
    <n v="113.718"/>
    <n v="-6.3250000000000002"/>
    <n v="97.1"/>
    <n v="0.19800000000000001"/>
    <n v="0.24399999999999999"/>
    <n v="0"/>
    <n v="0.625"/>
    <m/>
    <m/>
    <m/>
    <m/>
    <n v="3610100"/>
    <n v="0"/>
    <n v="0"/>
    <s v=""/>
    <s v=""/>
    <s v=""/>
  </r>
  <r>
    <d v="2024-12-26T00:00:00"/>
    <x v="360"/>
    <n v="200"/>
    <d v="1902-05-18T02:00:00"/>
    <m/>
    <n v="120.131"/>
    <n v="0.503"/>
    <n v="3.02"/>
    <n v="77.215999999999994"/>
    <n v="-6.1989999999999998"/>
    <n v="97.2"/>
    <n v="0.19800000000000001"/>
    <n v="0.24399999999999999"/>
    <n v="0"/>
    <n v="0.625"/>
    <m/>
    <m/>
    <m/>
    <m/>
    <n v="3610200"/>
    <n v="0"/>
    <n v="0"/>
    <s v=""/>
    <s v=""/>
    <s v=""/>
  </r>
  <r>
    <d v="2024-12-26T00:00:00"/>
    <x v="360"/>
    <n v="300"/>
    <d v="1902-05-18T03:00:00"/>
    <m/>
    <n v="105.15600000000001"/>
    <n v="1.0069999999999999"/>
    <n v="4.0259999999999998"/>
    <n v="63.176000000000002"/>
    <n v="-6.1050000000000004"/>
    <n v="97.3"/>
    <n v="0.19800000000000001"/>
    <n v="0.24399999999999999"/>
    <n v="0"/>
    <n v="0.625"/>
    <m/>
    <m/>
    <m/>
    <m/>
    <n v="3610300"/>
    <n v="0"/>
    <n v="0"/>
    <s v=""/>
    <s v=""/>
    <s v=""/>
  </r>
  <r>
    <d v="2024-12-26T00:00:00"/>
    <x v="360"/>
    <n v="400"/>
    <d v="1902-05-18T04:00:00"/>
    <m/>
    <n v="120.131"/>
    <n v="1.0069999999999999"/>
    <n v="3.5230000000000001"/>
    <n v="50.540999999999997"/>
    <n v="-6.0730000000000004"/>
    <n v="97.3"/>
    <n v="0.19900000000000001"/>
    <n v="0.24399999999999999"/>
    <n v="0"/>
    <n v="0.625"/>
    <m/>
    <m/>
    <m/>
    <m/>
    <n v="3610400"/>
    <n v="0"/>
    <n v="0"/>
    <s v=""/>
    <s v=""/>
    <s v=""/>
  </r>
  <r>
    <d v="2024-12-26T00:00:00"/>
    <x v="360"/>
    <n v="500"/>
    <d v="1902-05-18T05:00:00"/>
    <m/>
    <n v="135.22399999999999"/>
    <n v="1.0069999999999999"/>
    <n v="3.02"/>
    <n v="49.137"/>
    <n v="-6.0419999999999998"/>
    <n v="97.3"/>
    <n v="0.19900000000000001"/>
    <n v="0.24399999999999999"/>
    <n v="0"/>
    <n v="0.625"/>
    <m/>
    <m/>
    <m/>
    <m/>
    <n v="3610500"/>
    <n v="0"/>
    <n v="0"/>
    <s v=""/>
    <s v=""/>
    <s v=""/>
  </r>
  <r>
    <d v="2024-12-26T00:00:00"/>
    <x v="360"/>
    <n v="600"/>
    <d v="1902-05-18T06:00:00"/>
    <m/>
    <n v="150.316"/>
    <n v="0.503"/>
    <n v="3.02"/>
    <n v="42.118000000000002"/>
    <n v="-5.9790000000000001"/>
    <n v="97.3"/>
    <n v="0.19900000000000001"/>
    <n v="0.24399999999999999"/>
    <n v="0"/>
    <n v="0.625"/>
    <m/>
    <m/>
    <m/>
    <m/>
    <n v="3610600"/>
    <n v="0"/>
    <n v="0"/>
    <s v=""/>
    <s v=""/>
    <s v=""/>
  </r>
  <r>
    <d v="2024-12-26T00:00:00"/>
    <x v="360"/>
    <n v="700"/>
    <d v="1902-05-18T07:00:00"/>
    <m/>
    <n v="135.22399999999999"/>
    <n v="0"/>
    <n v="2.516"/>
    <n v="32.29"/>
    <n v="-5.9160000000000004"/>
    <n v="97.4"/>
    <n v="0.19900000000000001"/>
    <n v="0.245"/>
    <n v="0"/>
    <n v="0.625"/>
    <m/>
    <m/>
    <m/>
    <m/>
    <n v="3610700"/>
    <n v="0"/>
    <n v="0"/>
    <s v=""/>
    <s v=""/>
    <s v=""/>
  </r>
  <r>
    <d v="2024-12-26T00:00:00"/>
    <x v="360"/>
    <n v="800"/>
    <d v="1902-05-18T08:00:00"/>
    <m/>
    <n v="150.316"/>
    <n v="0"/>
    <n v="2.0129999999999999"/>
    <n v="18.251000000000001"/>
    <n v="-5.76"/>
    <n v="97.4"/>
    <n v="0.19800000000000001"/>
    <n v="0.24399999999999999"/>
    <n v="0"/>
    <n v="0.625"/>
    <m/>
    <m/>
    <m/>
    <m/>
    <n v="3610800"/>
    <n v="0"/>
    <n v="0"/>
    <s v=""/>
    <s v=""/>
    <s v=""/>
  </r>
  <r>
    <d v="2024-12-26T00:00:00"/>
    <x v="360"/>
    <n v="900"/>
    <d v="1902-05-18T09:00:00"/>
    <m/>
    <n v="165.17400000000001"/>
    <n v="0"/>
    <n v="1.51"/>
    <n v="14.039"/>
    <n v="-5.3879999999999999"/>
    <n v="97.6"/>
    <n v="0.19900000000000001"/>
    <n v="0.24399999999999999"/>
    <n v="0"/>
    <n v="15.625"/>
    <m/>
    <m/>
    <m/>
    <m/>
    <n v="3610900"/>
    <n v="54"/>
    <n v="15.6"/>
    <s v=""/>
    <s v=""/>
    <s v=""/>
  </r>
  <r>
    <d v="2024-12-26T00:00:00"/>
    <x v="360"/>
    <n v="1000"/>
    <d v="1902-05-18T10:00:00"/>
    <m/>
    <n v="180.267"/>
    <n v="0"/>
    <n v="0"/>
    <n v="353.78800000000001"/>
    <n v="-5.0789999999999997"/>
    <n v="97.7"/>
    <n v="0.19900000000000001"/>
    <n v="0.24399999999999999"/>
    <n v="0"/>
    <n v="34.375"/>
    <m/>
    <m/>
    <m/>
    <m/>
    <n v="3611000"/>
    <n v="163.30000000000001"/>
    <n v="34.4"/>
    <s v=""/>
    <s v=""/>
    <s v=""/>
  </r>
  <r>
    <d v="2024-12-26T00:00:00"/>
    <x v="360"/>
    <n v="1100"/>
    <d v="1902-05-18T11:00:00"/>
    <m/>
    <n v="165.291"/>
    <n v="0"/>
    <n v="0"/>
    <n v="350.98"/>
    <n v="-4.4390000000000001"/>
    <n v="97.9"/>
    <n v="0.19900000000000001"/>
    <n v="0.24399999999999999"/>
    <n v="0"/>
    <n v="54.375"/>
    <m/>
    <m/>
    <m/>
    <m/>
    <n v="3611100"/>
    <n v="246.7"/>
    <n v="54.4"/>
    <s v=""/>
    <s v=""/>
    <s v=""/>
  </r>
  <r>
    <d v="2024-12-26T00:00:00"/>
    <x v="360"/>
    <n v="1200"/>
    <d v="1902-05-18T12:00:00"/>
    <m/>
    <n v="180.267"/>
    <n v="0"/>
    <n v="0"/>
    <n v="16.847000000000001"/>
    <n v="-3.8959999999999999"/>
    <n v="98.3"/>
    <n v="0.19900000000000001"/>
    <n v="0.245"/>
    <n v="0"/>
    <n v="45.625"/>
    <m/>
    <m/>
    <m/>
    <m/>
    <n v="3611200"/>
    <n v="286.7"/>
    <n v="45.6"/>
    <s v=""/>
    <s v=""/>
    <s v=""/>
  </r>
  <r>
    <d v="2024-12-26T00:00:00"/>
    <x v="360"/>
    <n v="1300"/>
    <d v="1902-05-18T13:00:00"/>
    <m/>
    <n v="165.291"/>
    <n v="0"/>
    <n v="0"/>
    <n v="37.905999999999999"/>
    <n v="-3.419"/>
    <n v="98.7"/>
    <n v="0.19800000000000001"/>
    <n v="0.245"/>
    <n v="0"/>
    <n v="51.875"/>
    <m/>
    <m/>
    <m/>
    <m/>
    <n v="3611300"/>
    <n v="277.2"/>
    <n v="51.9"/>
    <s v=""/>
    <s v=""/>
    <s v=""/>
  </r>
  <r>
    <d v="2024-12-26T00:00:00"/>
    <x v="360"/>
    <n v="1400"/>
    <d v="1902-05-18T14:00:00"/>
    <m/>
    <n v="180.267"/>
    <n v="0"/>
    <n v="0"/>
    <n v="102.486"/>
    <n v="-3.153"/>
    <n v="98.9"/>
    <n v="0.19900000000000001"/>
    <n v="0.24399999999999999"/>
    <n v="0"/>
    <n v="36.875"/>
    <m/>
    <m/>
    <m/>
    <m/>
    <n v="3611400"/>
    <n v="219.8"/>
    <n v="36.9"/>
    <s v=""/>
    <s v=""/>
    <s v=""/>
  </r>
  <r>
    <d v="2024-12-26T00:00:00"/>
    <x v="360"/>
    <n v="1500"/>
    <d v="1902-05-18T15:00:00"/>
    <m/>
    <n v="165.291"/>
    <n v="0"/>
    <n v="0"/>
    <n v="126.35299999999999"/>
    <n v="-3.4489999999999998"/>
    <n v="98.9"/>
    <n v="0.19900000000000001"/>
    <n v="0.24399999999999999"/>
    <n v="0"/>
    <n v="13.125"/>
    <m/>
    <m/>
    <m/>
    <m/>
    <n v="3611500"/>
    <n v="123.5"/>
    <n v="13.1"/>
    <s v=""/>
    <s v=""/>
    <s v=""/>
  </r>
  <r>
    <d v="2024-12-26T00:00:00"/>
    <x v="360"/>
    <n v="1600"/>
    <d v="1902-05-18T16:00:00"/>
    <m/>
    <n v="150.316"/>
    <n v="0"/>
    <n v="0"/>
    <n v="138.988"/>
    <n v="-3.7170000000000001"/>
    <n v="98.9"/>
    <n v="0.19900000000000001"/>
    <n v="0.245"/>
    <n v="0"/>
    <n v="3.125"/>
    <m/>
    <m/>
    <m/>
    <m/>
    <n v="3611600"/>
    <n v="20.3"/>
    <n v="3.1"/>
    <s v=""/>
    <s v=""/>
    <s v=""/>
  </r>
  <r>
    <d v="2024-12-26T00:00:00"/>
    <x v="360"/>
    <n v="1700"/>
    <d v="1902-05-18T17:00:00"/>
    <m/>
    <n v="135.22399999999999"/>
    <n v="0"/>
    <n v="2.516"/>
    <n v="146.00800000000001"/>
    <n v="-4.1369999999999996"/>
    <n v="98.8"/>
    <n v="0.19900000000000001"/>
    <n v="0.24399999999999999"/>
    <n v="0"/>
    <n v="0.625"/>
    <m/>
    <m/>
    <m/>
    <m/>
    <n v="3611700"/>
    <n v="0"/>
    <n v="0"/>
    <s v=""/>
    <s v=""/>
    <s v=""/>
  </r>
  <r>
    <d v="2024-12-26T00:00:00"/>
    <x v="360"/>
    <n v="1800"/>
    <d v="1902-05-18T18:00:00"/>
    <m/>
    <n v="120.248"/>
    <n v="0"/>
    <n v="3.02"/>
    <n v="153.02699999999999"/>
    <n v="-4.3179999999999996"/>
    <n v="98.6"/>
    <n v="0.19900000000000001"/>
    <n v="0.245"/>
    <n v="0"/>
    <n v="0.625"/>
    <m/>
    <m/>
    <m/>
    <m/>
    <n v="3611800"/>
    <n v="0"/>
    <n v="0"/>
    <s v=""/>
    <s v=""/>
    <s v=""/>
  </r>
  <r>
    <d v="2024-12-26T00:00:00"/>
    <x v="360"/>
    <n v="1900"/>
    <d v="1902-05-18T19:00:00"/>
    <m/>
    <n v="105.15600000000001"/>
    <n v="0"/>
    <n v="2.0129999999999999"/>
    <n v="150.22"/>
    <n v="-4.6820000000000004"/>
    <n v="98.4"/>
    <n v="0.19900000000000001"/>
    <n v="0.245"/>
    <n v="0"/>
    <n v="0.625"/>
    <m/>
    <m/>
    <m/>
    <m/>
    <n v="3611900"/>
    <n v="0"/>
    <n v="0"/>
    <s v=""/>
    <s v=""/>
    <s v=""/>
  </r>
  <r>
    <d v="2024-12-26T00:00:00"/>
    <x v="360"/>
    <n v="2000"/>
    <d v="1902-05-18T20:00:00"/>
    <m/>
    <n v="90.180999999999997"/>
    <n v="0"/>
    <n v="1.0069999999999999"/>
    <n v="141.79599999999999"/>
    <n v="-5.1719999999999997"/>
    <n v="98.2"/>
    <n v="0.19900000000000001"/>
    <n v="0.24399999999999999"/>
    <n v="0"/>
    <n v="0.625"/>
    <m/>
    <m/>
    <m/>
    <m/>
    <n v="3612000"/>
    <n v="0"/>
    <n v="0"/>
    <s v=""/>
    <s v=""/>
    <s v=""/>
  </r>
  <r>
    <d v="2024-12-26T00:00:00"/>
    <x v="360"/>
    <n v="2100"/>
    <d v="1902-05-18T21:00:00"/>
    <m/>
    <n v="75.322000000000003"/>
    <n v="0"/>
    <n v="0.503"/>
    <n v="141.79599999999999"/>
    <n v="-5.8849999999999998"/>
    <n v="97.9"/>
    <n v="0.19900000000000001"/>
    <n v="0.245"/>
    <n v="0"/>
    <n v="0.625"/>
    <m/>
    <m/>
    <m/>
    <m/>
    <n v="3612100"/>
    <n v="0"/>
    <n v="0"/>
    <s v=""/>
    <s v=""/>
    <s v=""/>
  </r>
  <r>
    <d v="2024-12-26T00:00:00"/>
    <x v="360"/>
    <n v="2200"/>
    <d v="1902-05-18T22:00:00"/>
    <m/>
    <n v="75.322000000000003"/>
    <n v="0"/>
    <n v="0.503"/>
    <n v="138.988"/>
    <n v="-6.5469999999999997"/>
    <n v="97.5"/>
    <n v="0.19900000000000001"/>
    <n v="0.24399999999999999"/>
    <n v="0"/>
    <n v="0.625"/>
    <m/>
    <m/>
    <m/>
    <m/>
    <n v="3612200"/>
    <n v="0"/>
    <n v="0"/>
    <s v=""/>
    <s v=""/>
    <s v=""/>
  </r>
  <r>
    <d v="2024-12-26T00:00:00"/>
    <x v="360"/>
    <n v="2300"/>
    <d v="1902-05-18T23:00:00"/>
    <m/>
    <n v="74.62"/>
    <n v="0"/>
    <n v="0.503"/>
    <n v="138.988"/>
    <n v="-6.5789999999999997"/>
    <n v="97.2"/>
    <n v="0.19900000000000001"/>
    <n v="0.245"/>
    <n v="0"/>
    <n v="0.625"/>
    <m/>
    <m/>
    <m/>
    <m/>
    <n v="3612300"/>
    <n v="0"/>
    <n v="0"/>
    <s v=""/>
    <s v=""/>
    <s v=""/>
  </r>
  <r>
    <d v="2024-12-26T00:00:00"/>
    <x v="360"/>
    <n v="2400"/>
    <d v="1902-05-19T00:00:00"/>
    <m/>
    <n v="74.385999999999996"/>
    <n v="0"/>
    <n v="0"/>
    <n v="127.75700000000001"/>
    <n v="-8.4969999999999999"/>
    <n v="96.8"/>
    <n v="0.19900000000000001"/>
    <n v="0.24399999999999999"/>
    <n v="0"/>
    <n v="0.625"/>
    <m/>
    <m/>
    <m/>
    <m/>
    <n v="3612400"/>
    <n v="0"/>
    <n v="0"/>
    <n v="0.19900000000000001"/>
    <n v="0.24399999999999999"/>
    <n v="0.74399999999999999"/>
  </r>
  <r>
    <d v="2024-12-27T00:00:00"/>
    <x v="361"/>
    <n v="100"/>
    <d v="1902-05-19T01:00:00"/>
    <m/>
    <n v="74.853999999999999"/>
    <n v="0"/>
    <n v="0"/>
    <n v="196.54900000000001"/>
    <n v="-8.9320000000000004"/>
    <n v="96.5"/>
    <n v="0.19900000000000001"/>
    <n v="0.24399999999999999"/>
    <n v="0"/>
    <n v="0.625"/>
    <m/>
    <m/>
    <m/>
    <m/>
    <n v="3620100"/>
    <n v="0"/>
    <n v="0"/>
    <s v=""/>
    <s v=""/>
    <s v=""/>
  </r>
  <r>
    <d v="2024-12-27T00:00:00"/>
    <x v="361"/>
    <n v="200"/>
    <d v="1902-05-19T02:00:00"/>
    <m/>
    <n v="74.503"/>
    <n v="0"/>
    <n v="0"/>
    <n v="237.26300000000001"/>
    <n v="-9.7129999999999992"/>
    <n v="95.9"/>
    <n v="0.19900000000000001"/>
    <n v="0.24399999999999999"/>
    <n v="0"/>
    <n v="0.625"/>
    <m/>
    <m/>
    <m/>
    <m/>
    <n v="3620200"/>
    <n v="0"/>
    <n v="0"/>
    <s v=""/>
    <s v=""/>
    <s v=""/>
  </r>
  <r>
    <d v="2024-12-27T00:00:00"/>
    <x v="361"/>
    <n v="300"/>
    <d v="1902-05-19T03:00:00"/>
    <m/>
    <n v="74.385999999999996"/>
    <n v="0"/>
    <n v="0"/>
    <n v="270.95699999999999"/>
    <n v="-10.092000000000001"/>
    <n v="95.6"/>
    <n v="0.19900000000000001"/>
    <n v="0.24399999999999999"/>
    <n v="0"/>
    <n v="0.625"/>
    <m/>
    <m/>
    <m/>
    <m/>
    <n v="3620300"/>
    <n v="0"/>
    <n v="0"/>
    <s v=""/>
    <s v=""/>
    <s v=""/>
  </r>
  <r>
    <d v="2024-12-27T00:00:00"/>
    <x v="361"/>
    <n v="400"/>
    <d v="1902-05-19T04:00:00"/>
    <m/>
    <n v="74.034999999999997"/>
    <n v="0"/>
    <n v="0.503"/>
    <n v="276.57299999999998"/>
    <n v="-9.3710000000000004"/>
    <n v="95.8"/>
    <n v="0.19900000000000001"/>
    <n v="0.24399999999999999"/>
    <n v="0"/>
    <n v="0.625"/>
    <m/>
    <m/>
    <m/>
    <m/>
    <n v="3620400"/>
    <n v="0"/>
    <n v="0"/>
    <s v=""/>
    <s v=""/>
    <s v=""/>
  </r>
  <r>
    <d v="2024-12-27T00:00:00"/>
    <x v="361"/>
    <n v="500"/>
    <d v="1902-05-19T05:00:00"/>
    <m/>
    <n v="74.269000000000005"/>
    <n v="0"/>
    <n v="0.503"/>
    <n v="279.38"/>
    <n v="-8.5969999999999995"/>
    <n v="96"/>
    <n v="0.19900000000000001"/>
    <n v="0.245"/>
    <n v="0"/>
    <n v="0.625"/>
    <m/>
    <m/>
    <m/>
    <m/>
    <n v="3620500"/>
    <n v="0"/>
    <n v="0"/>
    <s v=""/>
    <s v=""/>
    <s v=""/>
  </r>
  <r>
    <d v="2024-12-27T00:00:00"/>
    <x v="361"/>
    <n v="600"/>
    <d v="1902-05-19T06:00:00"/>
    <m/>
    <n v="72.981999999999999"/>
    <n v="0"/>
    <n v="1.51"/>
    <n v="304.65100000000001"/>
    <n v="-7.1219999999999999"/>
    <n v="96.7"/>
    <n v="0.19900000000000001"/>
    <n v="0.24399999999999999"/>
    <n v="0"/>
    <n v="0.625"/>
    <m/>
    <m/>
    <m/>
    <m/>
    <n v="3620600"/>
    <n v="0"/>
    <n v="0"/>
    <s v=""/>
    <s v=""/>
    <s v=""/>
  </r>
  <r>
    <d v="2024-12-27T00:00:00"/>
    <x v="361"/>
    <n v="700"/>
    <d v="1902-05-19T07:00:00"/>
    <m/>
    <n v="73.801000000000002"/>
    <n v="0"/>
    <n v="1.0069999999999999"/>
    <n v="339.74900000000002"/>
    <n v="-7.1219999999999999"/>
    <n v="96.9"/>
    <n v="0.19900000000000001"/>
    <n v="0.24399999999999999"/>
    <n v="0"/>
    <n v="0.625"/>
    <m/>
    <m/>
    <m/>
    <m/>
    <n v="3620700"/>
    <n v="0"/>
    <n v="0"/>
    <s v=""/>
    <s v=""/>
    <s v=""/>
  </r>
  <r>
    <d v="2024-12-27T00:00:00"/>
    <x v="361"/>
    <n v="800"/>
    <d v="1902-05-19T08:00:00"/>
    <m/>
    <n v="73.45"/>
    <n v="0"/>
    <n v="1.0069999999999999"/>
    <n v="5.6159999999999997"/>
    <n v="-6.9939999999999998"/>
    <n v="96.9"/>
    <n v="0.19900000000000001"/>
    <n v="0.24399999999999999"/>
    <n v="0"/>
    <n v="0.625"/>
    <m/>
    <m/>
    <m/>
    <m/>
    <n v="3620800"/>
    <n v="0"/>
    <n v="0"/>
    <s v=""/>
    <s v=""/>
    <s v=""/>
  </r>
  <r>
    <d v="2024-12-27T00:00:00"/>
    <x v="361"/>
    <n v="900"/>
    <d v="1902-05-19T09:00:00"/>
    <m/>
    <n v="72.864999999999995"/>
    <n v="0"/>
    <n v="1.51"/>
    <n v="335.53699999999998"/>
    <n v="-6.2939999999999996"/>
    <n v="97"/>
    <n v="0.19900000000000001"/>
    <n v="0.24399999999999999"/>
    <n v="0"/>
    <n v="16.875"/>
    <m/>
    <m/>
    <m/>
    <m/>
    <n v="3620900"/>
    <n v="53.8"/>
    <n v="16.899999999999999"/>
    <s v=""/>
    <s v=""/>
    <s v=""/>
  </r>
  <r>
    <d v="2024-12-27T00:00:00"/>
    <x v="361"/>
    <n v="1000"/>
    <d v="1902-05-19T10:00:00"/>
    <m/>
    <n v="72.397000000000006"/>
    <n v="0"/>
    <n v="0.503"/>
    <n v="9.827"/>
    <n v="-5.1100000000000003"/>
    <n v="97.2"/>
    <n v="0.19900000000000001"/>
    <n v="0.245"/>
    <n v="0"/>
    <n v="35.625"/>
    <m/>
    <m/>
    <m/>
    <m/>
    <n v="3621000"/>
    <n v="163.30000000000001"/>
    <n v="35.6"/>
    <s v=""/>
    <s v=""/>
    <s v=""/>
  </r>
  <r>
    <d v="2024-12-27T00:00:00"/>
    <x v="361"/>
    <n v="1100"/>
    <d v="1902-05-19T11:00:00"/>
    <m/>
    <n v="71.811999999999998"/>
    <n v="0"/>
    <n v="0"/>
    <n v="53.348999999999997"/>
    <n v="-0.28299999999999997"/>
    <n v="98.9"/>
    <n v="0.19900000000000001"/>
    <n v="0.24399999999999999"/>
    <n v="0.2"/>
    <n v="95.625"/>
    <m/>
    <m/>
    <m/>
    <m/>
    <n v="3621100"/>
    <n v="247"/>
    <n v="95.6"/>
    <s v=""/>
    <s v=""/>
    <s v=""/>
  </r>
  <r>
    <d v="2024-12-27T00:00:00"/>
    <x v="361"/>
    <n v="1200"/>
    <d v="1902-05-19T12:00:00"/>
    <m/>
    <n v="72.162999999999997"/>
    <n v="0"/>
    <n v="0"/>
    <n v="80.024000000000001"/>
    <n v="-2.363"/>
    <n v="99.5"/>
    <n v="0.19900000000000001"/>
    <n v="0.24399999999999999"/>
    <n v="0.8"/>
    <n v="89.375"/>
    <m/>
    <m/>
    <m/>
    <m/>
    <n v="3621200"/>
    <n v="287.5"/>
    <n v="89.4"/>
    <s v=""/>
    <s v=""/>
    <s v=""/>
  </r>
  <r>
    <d v="2024-12-27T00:00:00"/>
    <x v="361"/>
    <n v="1300"/>
    <d v="1902-05-19T13:00:00"/>
    <m/>
    <n v="72.162999999999997"/>
    <n v="0"/>
    <n v="0"/>
    <n v="80.024000000000001"/>
    <n v="-0.93"/>
    <n v="98.7"/>
    <n v="0.19900000000000001"/>
    <n v="0.24399999999999999"/>
    <n v="0.8"/>
    <n v="81.875"/>
    <m/>
    <m/>
    <m/>
    <m/>
    <n v="3621300"/>
    <n v="278.2"/>
    <n v="81.900000000000006"/>
    <s v=""/>
    <s v=""/>
    <s v=""/>
  </r>
  <r>
    <d v="2024-12-27T00:00:00"/>
    <x v="361"/>
    <n v="1400"/>
    <d v="1902-05-19T14:00:00"/>
    <m/>
    <n v="71.460999999999999"/>
    <n v="0"/>
    <n v="0"/>
    <n v="71.599999999999994"/>
    <n v="-1.3839999999999999"/>
    <n v="99.4"/>
    <n v="0.19900000000000001"/>
    <n v="0.24399999999999999"/>
    <n v="1.8"/>
    <n v="173.125"/>
    <m/>
    <m/>
    <m/>
    <m/>
    <n v="3621400"/>
    <n v="221"/>
    <n v="173.1"/>
    <s v=""/>
    <s v=""/>
    <s v=""/>
  </r>
  <r>
    <d v="2024-12-27T00:00:00"/>
    <x v="361"/>
    <n v="1500"/>
    <d v="1902-05-19T15:00:00"/>
    <m/>
    <n v="71.929000000000002"/>
    <n v="0"/>
    <n v="0"/>
    <n v="64.58"/>
    <n v="-5.0490000000000004"/>
    <n v="98.6"/>
    <n v="0.19900000000000001"/>
    <n v="0.245"/>
    <n v="0.2"/>
    <n v="36.875"/>
    <m/>
    <m/>
    <m/>
    <m/>
    <n v="3621500"/>
    <n v="125.3"/>
    <n v="36.9"/>
    <s v=""/>
    <s v=""/>
    <s v=""/>
  </r>
  <r>
    <d v="2024-12-27T00:00:00"/>
    <x v="361"/>
    <n v="1600"/>
    <d v="1902-05-19T16:00:00"/>
    <m/>
    <n v="72.162999999999997"/>
    <n v="0"/>
    <n v="0"/>
    <n v="64.58"/>
    <n v="-5.0179999999999998"/>
    <n v="98.2"/>
    <n v="0.19900000000000001"/>
    <n v="0.24399999999999999"/>
    <n v="0"/>
    <n v="6.875"/>
    <m/>
    <m/>
    <m/>
    <m/>
    <n v="3621600"/>
    <n v="21.3"/>
    <n v="6.9"/>
    <s v=""/>
    <s v=""/>
    <s v=""/>
  </r>
  <r>
    <d v="2024-12-27T00:00:00"/>
    <x v="361"/>
    <n v="1700"/>
    <d v="1902-05-19T17:00:00"/>
    <m/>
    <n v="72.046000000000006"/>
    <n v="0"/>
    <n v="0"/>
    <n v="64.58"/>
    <n v="-5.0179999999999998"/>
    <n v="98.2"/>
    <n v="0.19900000000000001"/>
    <n v="0.24399999999999999"/>
    <n v="0"/>
    <n v="0.625"/>
    <m/>
    <m/>
    <m/>
    <m/>
    <n v="3621700"/>
    <n v="0"/>
    <n v="0"/>
    <s v=""/>
    <s v=""/>
    <s v=""/>
  </r>
  <r>
    <d v="2024-12-27T00:00:00"/>
    <x v="361"/>
    <n v="1800"/>
    <d v="1902-05-19T18:00:00"/>
    <m/>
    <n v="72.28"/>
    <n v="0"/>
    <n v="0"/>
    <n v="64.58"/>
    <n v="-4.9260000000000002"/>
    <n v="98.2"/>
    <n v="0.19900000000000001"/>
    <n v="0.24399999999999999"/>
    <n v="0"/>
    <n v="0.625"/>
    <m/>
    <m/>
    <m/>
    <m/>
    <n v="3621800"/>
    <n v="0"/>
    <n v="0"/>
    <s v=""/>
    <s v=""/>
    <s v=""/>
  </r>
  <r>
    <d v="2024-12-27T00:00:00"/>
    <x v="361"/>
    <n v="1900"/>
    <d v="1902-05-19T19:00:00"/>
    <m/>
    <n v="71.929000000000002"/>
    <n v="0"/>
    <n v="0"/>
    <n v="64.58"/>
    <n v="-4.9260000000000002"/>
    <n v="98.1"/>
    <n v="0.19900000000000001"/>
    <n v="0.24399999999999999"/>
    <n v="0"/>
    <n v="0.625"/>
    <m/>
    <m/>
    <m/>
    <m/>
    <n v="3621900"/>
    <n v="0"/>
    <n v="0"/>
    <s v=""/>
    <s v=""/>
    <s v=""/>
  </r>
  <r>
    <d v="2024-12-27T00:00:00"/>
    <x v="361"/>
    <n v="2000"/>
    <d v="1902-05-19T20:00:00"/>
    <m/>
    <n v="74.503"/>
    <n v="0"/>
    <n v="0"/>
    <n v="64.58"/>
    <n v="-4.8339999999999996"/>
    <n v="98.3"/>
    <n v="0.19900000000000001"/>
    <n v="0.24399999999999999"/>
    <n v="0"/>
    <n v="0.625"/>
    <m/>
    <m/>
    <m/>
    <m/>
    <n v="3622000"/>
    <n v="0"/>
    <n v="0"/>
    <s v=""/>
    <s v=""/>
    <s v=""/>
  </r>
  <r>
    <d v="2024-12-27T00:00:00"/>
    <x v="361"/>
    <n v="2100"/>
    <d v="1902-05-19T21:00:00"/>
    <m/>
    <n v="77.427999999999997"/>
    <n v="0"/>
    <n v="0"/>
    <n v="64.58"/>
    <n v="-4.8650000000000002"/>
    <n v="98.2"/>
    <n v="0.19900000000000001"/>
    <n v="0.24399999999999999"/>
    <n v="0"/>
    <n v="0.625"/>
    <m/>
    <m/>
    <m/>
    <m/>
    <n v="3622100"/>
    <n v="0"/>
    <n v="0"/>
    <s v=""/>
    <s v=""/>
    <s v=""/>
  </r>
  <r>
    <d v="2024-12-27T00:00:00"/>
    <x v="361"/>
    <n v="2200"/>
    <d v="1902-05-19T22:00:00"/>
    <m/>
    <n v="76.492000000000004"/>
    <n v="0"/>
    <n v="0"/>
    <n v="64.58"/>
    <n v="-4.9260000000000002"/>
    <n v="98.1"/>
    <n v="0.19900000000000001"/>
    <n v="0.24399999999999999"/>
    <n v="0"/>
    <n v="0.625"/>
    <m/>
    <m/>
    <m/>
    <m/>
    <n v="3622200"/>
    <n v="0"/>
    <n v="0"/>
    <s v=""/>
    <s v=""/>
    <s v=""/>
  </r>
  <r>
    <d v="2024-12-27T00:00:00"/>
    <x v="361"/>
    <n v="2300"/>
    <d v="1902-05-19T23:00:00"/>
    <m/>
    <n v="91.584999999999994"/>
    <n v="0"/>
    <n v="0"/>
    <n v="64.58"/>
    <n v="-4.8040000000000003"/>
    <n v="98.2"/>
    <n v="0.19900000000000001"/>
    <n v="0.24399999999999999"/>
    <n v="0"/>
    <n v="0.625"/>
    <m/>
    <m/>
    <m/>
    <m/>
    <n v="3622300"/>
    <n v="0"/>
    <n v="0"/>
    <s v=""/>
    <s v=""/>
    <s v=""/>
  </r>
  <r>
    <d v="2024-12-27T00:00:00"/>
    <x v="361"/>
    <n v="2400"/>
    <d v="1902-05-20T00:00:00"/>
    <m/>
    <n v="106.56"/>
    <n v="0"/>
    <n v="0"/>
    <n v="64.58"/>
    <n v="-5.6050000000000004"/>
    <n v="98.1"/>
    <n v="0.19900000000000001"/>
    <n v="0.24399999999999999"/>
    <n v="0"/>
    <n v="0.625"/>
    <m/>
    <m/>
    <m/>
    <m/>
    <n v="3622400"/>
    <n v="0"/>
    <n v="0"/>
    <n v="0.19900000000000001"/>
    <n v="0.24399999999999999"/>
    <n v="1.0660000000000001"/>
  </r>
  <r>
    <d v="2024-12-28T00:00:00"/>
    <x v="362"/>
    <n v="100"/>
    <d v="1902-05-20T01:00:00"/>
    <m/>
    <n v="91.584999999999994"/>
    <n v="0"/>
    <n v="0"/>
    <n v="64.58"/>
    <n v="-4.59"/>
    <n v="98.1"/>
    <n v="0.19900000000000001"/>
    <n v="0.24399999999999999"/>
    <n v="0"/>
    <n v="0.625"/>
    <m/>
    <m/>
    <m/>
    <m/>
    <n v="3630100"/>
    <n v="0"/>
    <n v="0"/>
    <s v=""/>
    <s v=""/>
    <s v=""/>
  </r>
  <r>
    <d v="2024-12-28T00:00:00"/>
    <x v="362"/>
    <n v="200"/>
    <d v="1902-05-20T02:00:00"/>
    <m/>
    <n v="106.56"/>
    <n v="0"/>
    <n v="0"/>
    <n v="64.58"/>
    <n v="-4.3179999999999996"/>
    <n v="98.4"/>
    <n v="0.19900000000000001"/>
    <n v="0.245"/>
    <n v="0"/>
    <n v="0.625"/>
    <m/>
    <m/>
    <m/>
    <m/>
    <n v="3630200"/>
    <n v="0"/>
    <n v="0"/>
    <s v=""/>
    <s v=""/>
    <s v=""/>
  </r>
  <r>
    <d v="2024-12-28T00:00:00"/>
    <x v="362"/>
    <n v="300"/>
    <d v="1902-05-20T03:00:00"/>
    <m/>
    <n v="121.535"/>
    <n v="0"/>
    <n v="0"/>
    <n v="64.58"/>
    <n v="-4.1669999999999998"/>
    <n v="98.5"/>
    <n v="0.19900000000000001"/>
    <n v="0.24399999999999999"/>
    <n v="0"/>
    <n v="0.625"/>
    <m/>
    <m/>
    <m/>
    <m/>
    <n v="3630300"/>
    <n v="0"/>
    <n v="0"/>
    <s v=""/>
    <s v=""/>
    <s v=""/>
  </r>
  <r>
    <d v="2024-12-28T00:00:00"/>
    <x v="362"/>
    <n v="400"/>
    <d v="1902-05-20T04:00:00"/>
    <m/>
    <n v="106.56"/>
    <n v="0"/>
    <n v="0"/>
    <n v="64.58"/>
    <n v="-4.016"/>
    <n v="98.6"/>
    <n v="0.19900000000000001"/>
    <n v="0.24399999999999999"/>
    <n v="0"/>
    <n v="0.625"/>
    <m/>
    <m/>
    <m/>
    <m/>
    <n v="3630400"/>
    <n v="0"/>
    <n v="0"/>
    <s v=""/>
    <s v=""/>
    <s v=""/>
  </r>
  <r>
    <d v="2024-12-28T00:00:00"/>
    <x v="362"/>
    <n v="500"/>
    <d v="1902-05-20T05:00:00"/>
    <m/>
    <n v="121.535"/>
    <n v="0"/>
    <n v="0"/>
    <n v="64.58"/>
    <n v="-4.59"/>
    <n v="98.5"/>
    <n v="0.19900000000000001"/>
    <n v="0.245"/>
    <n v="0"/>
    <n v="0.625"/>
    <m/>
    <m/>
    <m/>
    <m/>
    <n v="3630500"/>
    <n v="0"/>
    <n v="0"/>
    <s v=""/>
    <s v=""/>
    <s v=""/>
  </r>
  <r>
    <d v="2024-12-28T00:00:00"/>
    <x v="362"/>
    <n v="600"/>
    <d v="1902-05-20T06:00:00"/>
    <m/>
    <n v="136.511"/>
    <n v="0"/>
    <n v="0"/>
    <n v="64.58"/>
    <n v="-4.8650000000000002"/>
    <n v="98.3"/>
    <n v="0.19900000000000001"/>
    <n v="0.24399999999999999"/>
    <n v="0"/>
    <n v="0.625"/>
    <m/>
    <m/>
    <m/>
    <m/>
    <n v="3630600"/>
    <n v="0"/>
    <n v="0"/>
    <s v=""/>
    <s v=""/>
    <s v=""/>
  </r>
  <r>
    <d v="2024-12-28T00:00:00"/>
    <x v="362"/>
    <n v="700"/>
    <d v="1902-05-20T07:00:00"/>
    <m/>
    <n v="151.60300000000001"/>
    <n v="0"/>
    <n v="0"/>
    <n v="64.58"/>
    <n v="-5.1719999999999997"/>
    <n v="98.2"/>
    <n v="0.19900000000000001"/>
    <n v="0.24399999999999999"/>
    <n v="0"/>
    <n v="0.625"/>
    <m/>
    <m/>
    <m/>
    <m/>
    <n v="3630700"/>
    <n v="0"/>
    <n v="0"/>
    <s v=""/>
    <s v=""/>
    <s v=""/>
  </r>
  <r>
    <d v="2024-12-28T00:00:00"/>
    <x v="362"/>
    <n v="800"/>
    <d v="1902-05-20T08:00:00"/>
    <m/>
    <n v="166.69499999999999"/>
    <n v="0"/>
    <n v="0"/>
    <n v="64.58"/>
    <n v="-5.3879999999999999"/>
    <n v="97.9"/>
    <n v="0.19900000000000001"/>
    <n v="0.24399999999999999"/>
    <n v="0"/>
    <n v="0.625"/>
    <m/>
    <m/>
    <m/>
    <m/>
    <n v="3630800"/>
    <n v="0"/>
    <n v="0"/>
    <s v=""/>
    <s v=""/>
    <s v=""/>
  </r>
  <r>
    <d v="2024-12-28T00:00:00"/>
    <x v="362"/>
    <n v="900"/>
    <d v="1902-05-20T09:00:00"/>
    <m/>
    <n v="181.67099999999999"/>
    <n v="0"/>
    <n v="3.02"/>
    <n v="64.58"/>
    <n v="-5.202"/>
    <n v="97.9"/>
    <n v="0.19900000000000001"/>
    <n v="0.245"/>
    <n v="0"/>
    <n v="14.375"/>
    <m/>
    <m/>
    <m/>
    <m/>
    <n v="3630900"/>
    <n v="53.5"/>
    <n v="14.4"/>
    <s v=""/>
    <s v=""/>
    <s v=""/>
  </r>
  <r>
    <d v="2024-12-28T00:00:00"/>
    <x v="362"/>
    <n v="1000"/>
    <d v="1902-05-20T10:00:00"/>
    <m/>
    <n v="166.69499999999999"/>
    <n v="0"/>
    <n v="0.503"/>
    <n v="63.176000000000002"/>
    <n v="-4.7430000000000003"/>
    <n v="97.8"/>
    <n v="0.19900000000000001"/>
    <n v="0.24399999999999999"/>
    <n v="0"/>
    <n v="26.875"/>
    <m/>
    <m/>
    <m/>
    <m/>
    <n v="3631000"/>
    <n v="163.5"/>
    <n v="26.9"/>
    <s v=""/>
    <s v=""/>
    <s v=""/>
  </r>
  <r>
    <d v="2024-12-28T00:00:00"/>
    <x v="362"/>
    <n v="1100"/>
    <d v="1902-05-20T11:00:00"/>
    <m/>
    <n v="151.72"/>
    <n v="0"/>
    <n v="0.503"/>
    <n v="63.176000000000002"/>
    <n v="-2.2469999999999999"/>
    <n v="98.2"/>
    <n v="0.19900000000000001"/>
    <n v="0.24399999999999999"/>
    <n v="0"/>
    <n v="64.375"/>
    <m/>
    <m/>
    <m/>
    <m/>
    <n v="3631100"/>
    <n v="247.7"/>
    <n v="64.400000000000006"/>
    <s v=""/>
    <s v=""/>
    <s v=""/>
  </r>
  <r>
    <d v="2024-12-28T00:00:00"/>
    <x v="362"/>
    <n v="1200"/>
    <d v="1902-05-20T12:00:00"/>
    <m/>
    <n v="136.62799999999999"/>
    <n v="0"/>
    <n v="0.503"/>
    <n v="63.176000000000002"/>
    <n v="-3.419"/>
    <n v="98.3"/>
    <n v="0.19900000000000001"/>
    <n v="0.245"/>
    <n v="0"/>
    <n v="60.625"/>
    <m/>
    <m/>
    <m/>
    <m/>
    <n v="3631200"/>
    <n v="288.5"/>
    <n v="60.6"/>
    <s v=""/>
    <s v=""/>
    <s v=""/>
  </r>
  <r>
    <d v="2024-12-28T00:00:00"/>
    <x v="362"/>
    <n v="1300"/>
    <d v="1902-05-20T13:00:00"/>
    <m/>
    <n v="121.535"/>
    <n v="0"/>
    <n v="0.503"/>
    <n v="63.176000000000002"/>
    <n v="-1.327"/>
    <n v="97.8"/>
    <n v="0.19900000000000001"/>
    <n v="0.24399999999999999"/>
    <n v="0.6"/>
    <n v="111.875"/>
    <m/>
    <m/>
    <m/>
    <m/>
    <n v="3631300"/>
    <n v="279.7"/>
    <n v="111.9"/>
    <s v=""/>
    <s v=""/>
    <s v=""/>
  </r>
  <r>
    <d v="2024-12-28T00:00:00"/>
    <x v="362"/>
    <n v="1400"/>
    <d v="1902-05-20T14:00:00"/>
    <m/>
    <n v="106.56"/>
    <n v="0"/>
    <n v="0.503"/>
    <n v="63.176000000000002"/>
    <n v="-2.363"/>
    <n v="98.4"/>
    <n v="0.19900000000000001"/>
    <n v="0.24399999999999999"/>
    <n v="0.6"/>
    <n v="85.625"/>
    <m/>
    <m/>
    <m/>
    <m/>
    <n v="3631400"/>
    <n v="222.8"/>
    <n v="85.6"/>
    <s v=""/>
    <s v=""/>
    <s v=""/>
  </r>
  <r>
    <d v="2024-12-28T00:00:00"/>
    <x v="362"/>
    <n v="1500"/>
    <d v="1902-05-20T15:00:00"/>
    <m/>
    <n v="91.584999999999994"/>
    <n v="0"/>
    <n v="0"/>
    <n v="63.176000000000002"/>
    <n v="-2.3050000000000002"/>
    <n v="98.9"/>
    <n v="0.19900000000000001"/>
    <n v="0.24399999999999999"/>
    <n v="0.2"/>
    <n v="56.875"/>
    <m/>
    <m/>
    <m/>
    <m/>
    <n v="3631500"/>
    <n v="127.2"/>
    <n v="56.9"/>
    <s v=""/>
    <s v=""/>
    <s v=""/>
  </r>
  <r>
    <d v="2024-12-28T00:00:00"/>
    <x v="362"/>
    <n v="1600"/>
    <d v="1902-05-20T16:00:00"/>
    <m/>
    <n v="80.820999999999998"/>
    <n v="0"/>
    <n v="0"/>
    <n v="63.176000000000002"/>
    <n v="-3.153"/>
    <n v="99"/>
    <n v="0.19900000000000001"/>
    <n v="0.24399999999999999"/>
    <n v="0"/>
    <n v="8.125"/>
    <m/>
    <m/>
    <m/>
    <m/>
    <n v="3631600"/>
    <n v="22.3"/>
    <n v="8.1"/>
    <s v=""/>
    <s v=""/>
    <s v=""/>
  </r>
  <r>
    <d v="2024-12-28T00:00:00"/>
    <x v="362"/>
    <n v="1700"/>
    <d v="1902-05-20T17:00:00"/>
    <m/>
    <n v="81.055000000000007"/>
    <n v="0"/>
    <n v="0"/>
    <n v="136.18"/>
    <n v="-3.5979999999999999"/>
    <n v="99.1"/>
    <n v="0.19900000000000001"/>
    <n v="0.24399999999999999"/>
    <n v="0"/>
    <n v="0.625"/>
    <m/>
    <m/>
    <m/>
    <m/>
    <n v="3631700"/>
    <n v="0"/>
    <n v="0"/>
    <s v=""/>
    <s v=""/>
    <s v=""/>
  </r>
  <r>
    <d v="2024-12-28T00:00:00"/>
    <x v="362"/>
    <n v="1800"/>
    <d v="1902-05-20T18:00:00"/>
    <m/>
    <n v="81.171999999999997"/>
    <n v="0"/>
    <n v="0"/>
    <n v="146.00800000000001"/>
    <n v="-3.5979999999999999"/>
    <n v="99"/>
    <n v="0.19900000000000001"/>
    <n v="0.24399999999999999"/>
    <n v="0"/>
    <n v="0.625"/>
    <m/>
    <m/>
    <m/>
    <m/>
    <n v="3631800"/>
    <n v="0"/>
    <n v="0"/>
    <s v=""/>
    <s v=""/>
    <s v=""/>
  </r>
  <r>
    <d v="2024-12-28T00:00:00"/>
    <x v="362"/>
    <n v="1900"/>
    <d v="1902-05-20T19:00:00"/>
    <m/>
    <n v="80.938000000000002"/>
    <n v="0"/>
    <n v="0"/>
    <n v="138.988"/>
    <n v="-3.6869999999999998"/>
    <n v="98.9"/>
    <n v="0.19900000000000001"/>
    <n v="0.24399999999999999"/>
    <n v="0"/>
    <n v="0.625"/>
    <m/>
    <m/>
    <m/>
    <m/>
    <n v="3631900"/>
    <n v="0"/>
    <n v="0"/>
    <s v=""/>
    <s v=""/>
    <s v=""/>
  </r>
  <r>
    <d v="2024-12-28T00:00:00"/>
    <x v="362"/>
    <n v="2000"/>
    <d v="1902-05-20T20:00:00"/>
    <m/>
    <n v="80.938000000000002"/>
    <n v="0"/>
    <n v="0"/>
    <n v="138.988"/>
    <n v="-3.657"/>
    <n v="99"/>
    <n v="0.19900000000000001"/>
    <n v="0.24399999999999999"/>
    <n v="0"/>
    <n v="0.625"/>
    <m/>
    <m/>
    <m/>
    <m/>
    <n v="3632000"/>
    <n v="0"/>
    <n v="0"/>
    <s v=""/>
    <s v=""/>
    <s v=""/>
  </r>
  <r>
    <d v="2024-12-28T00:00:00"/>
    <x v="362"/>
    <n v="2100"/>
    <d v="1902-05-20T21:00:00"/>
    <m/>
    <n v="80.587000000000003"/>
    <n v="0"/>
    <n v="0"/>
    <n v="123.545"/>
    <n v="-4.4080000000000004"/>
    <n v="98.8"/>
    <n v="0.19900000000000001"/>
    <n v="0.24399999999999999"/>
    <n v="0"/>
    <n v="0.625"/>
    <m/>
    <m/>
    <m/>
    <m/>
    <n v="3632100"/>
    <n v="0"/>
    <n v="0"/>
    <s v=""/>
    <s v=""/>
    <s v=""/>
  </r>
  <r>
    <d v="2024-12-28T00:00:00"/>
    <x v="362"/>
    <n v="2200"/>
    <d v="1902-05-20T22:00:00"/>
    <m/>
    <n v="80.703999999999994"/>
    <n v="0"/>
    <n v="0"/>
    <n v="122.14100000000001"/>
    <n v="-4.4390000000000001"/>
    <n v="98.6"/>
    <n v="0.19900000000000001"/>
    <n v="0.24399999999999999"/>
    <n v="0"/>
    <n v="0.625"/>
    <m/>
    <m/>
    <m/>
    <m/>
    <n v="3632200"/>
    <n v="0"/>
    <n v="0"/>
    <s v=""/>
    <s v=""/>
    <s v=""/>
  </r>
  <r>
    <d v="2024-12-28T00:00:00"/>
    <x v="362"/>
    <n v="2300"/>
    <d v="1902-05-20T23:00:00"/>
    <m/>
    <n v="80.820999999999998"/>
    <n v="0"/>
    <n v="0"/>
    <n v="122.14100000000001"/>
    <n v="-5.6669999999999998"/>
    <n v="98.4"/>
    <n v="0.19900000000000001"/>
    <n v="0.24399999999999999"/>
    <n v="0"/>
    <n v="0.625"/>
    <m/>
    <m/>
    <m/>
    <m/>
    <n v="3632300"/>
    <n v="0"/>
    <n v="0"/>
    <s v=""/>
    <s v=""/>
    <s v=""/>
  </r>
  <r>
    <d v="2024-12-28T00:00:00"/>
    <x v="362"/>
    <n v="2400"/>
    <d v="1902-05-21T00:00:00"/>
    <m/>
    <n v="80.820999999999998"/>
    <n v="0"/>
    <n v="0.503"/>
    <n v="80.024000000000001"/>
    <n v="-5.6360000000000001"/>
    <n v="98.1"/>
    <n v="0.19900000000000001"/>
    <n v="0.24399999999999999"/>
    <n v="0"/>
    <n v="0.625"/>
    <m/>
    <m/>
    <m/>
    <m/>
    <n v="3632400"/>
    <n v="0"/>
    <n v="0"/>
    <n v="0.19900000000000001"/>
    <n v="0.24399999999999999"/>
    <n v="0.80800000000000005"/>
  </r>
  <r>
    <d v="2024-12-29T00:00:00"/>
    <x v="363"/>
    <n v="100"/>
    <d v="1902-05-21T01:00:00"/>
    <m/>
    <n v="80.119"/>
    <n v="0"/>
    <n v="0.503"/>
    <n v="67.388000000000005"/>
    <n v="-6.1680000000000001"/>
    <n v="98"/>
    <n v="0.19900000000000001"/>
    <n v="0.24399999999999999"/>
    <n v="0"/>
    <n v="0.625"/>
    <m/>
    <m/>
    <m/>
    <m/>
    <n v="3640100"/>
    <n v="0"/>
    <n v="0"/>
    <s v=""/>
    <s v=""/>
    <s v=""/>
  </r>
  <r>
    <d v="2024-12-29T00:00:00"/>
    <x v="363"/>
    <n v="200"/>
    <d v="1902-05-21T02:00:00"/>
    <m/>
    <n v="80.236000000000004"/>
    <n v="0"/>
    <n v="1.51"/>
    <n v="313.07499999999999"/>
    <n v="-6.7380000000000004"/>
    <n v="97.6"/>
    <n v="0.19900000000000001"/>
    <n v="0.24399999999999999"/>
    <n v="0"/>
    <n v="0.625"/>
    <m/>
    <m/>
    <m/>
    <m/>
    <n v="3640200"/>
    <n v="0"/>
    <n v="0"/>
    <s v=""/>
    <s v=""/>
    <s v=""/>
  </r>
  <r>
    <d v="2024-12-29T00:00:00"/>
    <x v="363"/>
    <n v="300"/>
    <d v="1902-05-21T03:00:00"/>
    <m/>
    <n v="79.885000000000005"/>
    <n v="0"/>
    <n v="1.0069999999999999"/>
    <n v="303.24700000000001"/>
    <n v="-7.4130000000000003"/>
    <n v="97.3"/>
    <n v="0.19900000000000001"/>
    <n v="0.24399999999999999"/>
    <n v="0"/>
    <n v="0.625"/>
    <m/>
    <m/>
    <m/>
    <m/>
    <n v="3640300"/>
    <n v="0"/>
    <n v="0"/>
    <s v=""/>
    <s v=""/>
    <s v=""/>
  </r>
  <r>
    <d v="2024-12-29T00:00:00"/>
    <x v="363"/>
    <n v="400"/>
    <d v="1902-05-21T04:00:00"/>
    <m/>
    <n v="80.119"/>
    <n v="0"/>
    <n v="0"/>
    <n v="290.61200000000002"/>
    <n v="-7.09"/>
    <n v="97.2"/>
    <n v="0.19900000000000001"/>
    <n v="0.24399999999999999"/>
    <n v="0"/>
    <n v="0.625"/>
    <m/>
    <m/>
    <m/>
    <m/>
    <n v="3640400"/>
    <n v="0"/>
    <n v="0"/>
    <s v=""/>
    <s v=""/>
    <s v=""/>
  </r>
  <r>
    <d v="2024-12-29T00:00:00"/>
    <x v="363"/>
    <n v="500"/>
    <d v="1902-05-21T05:00:00"/>
    <m/>
    <n v="78.364000000000004"/>
    <n v="0"/>
    <n v="0"/>
    <n v="300.43900000000002"/>
    <n v="-5.6669999999999998"/>
    <n v="97.7"/>
    <n v="0.19900000000000001"/>
    <n v="0.24399999999999999"/>
    <n v="0"/>
    <n v="0.625"/>
    <m/>
    <m/>
    <m/>
    <m/>
    <n v="3640500"/>
    <n v="0"/>
    <n v="0"/>
    <s v=""/>
    <s v=""/>
    <s v=""/>
  </r>
  <r>
    <d v="2024-12-29T00:00:00"/>
    <x v="363"/>
    <n v="600"/>
    <d v="1902-05-21T06:00:00"/>
    <m/>
    <n v="78.364000000000004"/>
    <n v="0"/>
    <n v="1.51"/>
    <n v="315.88200000000001"/>
    <n v="-5.0789999999999997"/>
    <n v="98.1"/>
    <n v="0.19900000000000001"/>
    <n v="0.24399999999999999"/>
    <n v="0"/>
    <n v="0.625"/>
    <m/>
    <m/>
    <m/>
    <m/>
    <n v="3640600"/>
    <n v="0"/>
    <n v="0"/>
    <s v=""/>
    <s v=""/>
    <s v=""/>
  </r>
  <r>
    <d v="2024-12-29T00:00:00"/>
    <x v="363"/>
    <n v="700"/>
    <d v="1902-05-21T07:00:00"/>
    <m/>
    <n v="78.13"/>
    <n v="0"/>
    <n v="1.0069999999999999"/>
    <n v="311.67099999999999"/>
    <n v="-4.8040000000000003"/>
    <n v="98.3"/>
    <n v="0.19900000000000001"/>
    <n v="0.24399999999999999"/>
    <n v="0"/>
    <n v="0.625"/>
    <m/>
    <m/>
    <m/>
    <m/>
    <n v="3640700"/>
    <n v="0"/>
    <n v="0"/>
    <s v=""/>
    <s v=""/>
    <s v=""/>
  </r>
  <r>
    <d v="2024-12-29T00:00:00"/>
    <x v="363"/>
    <n v="800"/>
    <d v="1902-05-21T08:00:00"/>
    <m/>
    <n v="78.831999999999994"/>
    <n v="0"/>
    <n v="0"/>
    <n v="318.69"/>
    <n v="-4.8040000000000003"/>
    <n v="98.3"/>
    <n v="0.19900000000000001"/>
    <n v="0.24399999999999999"/>
    <n v="0"/>
    <n v="0.625"/>
    <m/>
    <m/>
    <m/>
    <m/>
    <n v="3640800"/>
    <n v="0"/>
    <n v="0"/>
    <s v=""/>
    <s v=""/>
    <s v=""/>
  </r>
  <r>
    <d v="2024-12-29T00:00:00"/>
    <x v="363"/>
    <n v="900"/>
    <d v="1902-05-21T09:00:00"/>
    <m/>
    <n v="78.831999999999994"/>
    <n v="0"/>
    <n v="0"/>
    <n v="306.05500000000001"/>
    <n v="-4.0759999999999996"/>
    <n v="98.4"/>
    <n v="0.19900000000000001"/>
    <n v="0.24399999999999999"/>
    <n v="0"/>
    <n v="9.375"/>
    <m/>
    <m/>
    <m/>
    <m/>
    <n v="3640900"/>
    <n v="53.5"/>
    <n v="9.4"/>
    <s v=""/>
    <s v=""/>
    <s v=""/>
  </r>
  <r>
    <d v="2024-12-29T00:00:00"/>
    <x v="363"/>
    <n v="1000"/>
    <d v="1902-05-21T10:00:00"/>
    <m/>
    <n v="78.948999999999998"/>
    <n v="0"/>
    <n v="0"/>
    <n v="280.78399999999999"/>
    <n v="-2.3919999999999999"/>
    <n v="98.5"/>
    <n v="0.19900000000000001"/>
    <n v="0.24399999999999999"/>
    <n v="0"/>
    <n v="34.375"/>
    <m/>
    <m/>
    <m/>
    <m/>
    <n v="3641000"/>
    <n v="163.69999999999999"/>
    <n v="34.4"/>
    <s v=""/>
    <s v=""/>
    <s v=""/>
  </r>
  <r>
    <d v="2024-12-29T00:00:00"/>
    <x v="363"/>
    <n v="1100"/>
    <d v="1902-05-21T11:00:00"/>
    <m/>
    <n v="78.948999999999998"/>
    <n v="0"/>
    <n v="0"/>
    <n v="256.91800000000001"/>
    <n v="-2.1309999999999998"/>
    <n v="98.3"/>
    <n v="0.19900000000000001"/>
    <n v="0.245"/>
    <n v="0"/>
    <n v="54.375"/>
    <m/>
    <m/>
    <m/>
    <m/>
    <n v="3641100"/>
    <n v="248.7"/>
    <n v="54.4"/>
    <s v=""/>
    <s v=""/>
    <s v=""/>
  </r>
  <r>
    <d v="2024-12-29T00:00:00"/>
    <x v="363"/>
    <n v="1200"/>
    <d v="1902-05-21T12:00:00"/>
    <m/>
    <n v="78.480999999999995"/>
    <n v="0"/>
    <n v="0"/>
    <n v="256.91800000000001"/>
    <n v="-1.5840000000000001"/>
    <n v="98.3"/>
    <n v="0.19900000000000001"/>
    <n v="0.24399999999999999"/>
    <n v="0"/>
    <n v="55.625"/>
    <m/>
    <m/>
    <m/>
    <m/>
    <n v="3641200"/>
    <n v="289.5"/>
    <n v="55.6"/>
    <s v=""/>
    <s v=""/>
    <s v=""/>
  </r>
  <r>
    <d v="2024-12-29T00:00:00"/>
    <x v="363"/>
    <n v="1300"/>
    <d v="1902-05-21T13:00:00"/>
    <m/>
    <n v="78.831999999999994"/>
    <n v="0"/>
    <n v="0"/>
    <n v="248.494"/>
    <n v="-2.859"/>
    <n v="98.8"/>
    <n v="0.19900000000000001"/>
    <n v="0.24399999999999999"/>
    <n v="0"/>
    <n v="51.875"/>
    <m/>
    <m/>
    <m/>
    <m/>
    <n v="3641300"/>
    <n v="281.2"/>
    <n v="51.9"/>
    <s v=""/>
    <s v=""/>
    <s v=""/>
  </r>
  <r>
    <d v="2024-12-29T00:00:00"/>
    <x v="363"/>
    <n v="1400"/>
    <d v="1902-05-21T14:00:00"/>
    <m/>
    <n v="78.247"/>
    <n v="0"/>
    <n v="0.503"/>
    <n v="247.09"/>
    <n v="-2.859"/>
    <n v="98.2"/>
    <n v="0.19900000000000001"/>
    <n v="0.24399999999999999"/>
    <n v="0"/>
    <n v="51.875"/>
    <m/>
    <m/>
    <m/>
    <m/>
    <n v="3641400"/>
    <n v="224.8"/>
    <n v="51.9"/>
    <s v=""/>
    <s v=""/>
    <s v=""/>
  </r>
  <r>
    <d v="2024-12-29T00:00:00"/>
    <x v="363"/>
    <n v="1500"/>
    <d v="1902-05-21T15:00:00"/>
    <m/>
    <n v="77.778999999999996"/>
    <n v="0"/>
    <n v="0"/>
    <n v="231.64699999999999"/>
    <n v="-3.5979999999999999"/>
    <n v="98.4"/>
    <n v="0.19900000000000001"/>
    <n v="0.24399999999999999"/>
    <n v="0"/>
    <n v="31.875"/>
    <m/>
    <m/>
    <m/>
    <m/>
    <n v="3641500"/>
    <n v="129.19999999999999"/>
    <n v="31.9"/>
    <s v=""/>
    <s v=""/>
    <s v=""/>
  </r>
  <r>
    <d v="2024-12-29T00:00:00"/>
    <x v="363"/>
    <n v="1600"/>
    <d v="1902-05-21T16:00:00"/>
    <m/>
    <n v="77.194000000000003"/>
    <n v="0"/>
    <n v="0"/>
    <n v="237.26300000000001"/>
    <n v="-4.5599999999999996"/>
    <n v="98.5"/>
    <n v="0.19900000000000001"/>
    <n v="0.24399999999999999"/>
    <n v="0"/>
    <n v="9.375"/>
    <m/>
    <m/>
    <m/>
    <m/>
    <n v="3641600"/>
    <n v="23.3"/>
    <n v="9.4"/>
    <s v=""/>
    <s v=""/>
    <s v=""/>
  </r>
  <r>
    <d v="2024-12-29T00:00:00"/>
    <x v="363"/>
    <n v="1700"/>
    <d v="1902-05-21T17:00:00"/>
    <m/>
    <n v="78.247"/>
    <n v="0"/>
    <n v="0"/>
    <n v="256.91800000000001"/>
    <n v="-5.1100000000000003"/>
    <n v="98.3"/>
    <n v="0.19900000000000001"/>
    <n v="0.24399999999999999"/>
    <n v="0"/>
    <n v="0.625"/>
    <m/>
    <m/>
    <m/>
    <m/>
    <n v="3641700"/>
    <n v="0"/>
    <n v="0"/>
    <s v=""/>
    <s v=""/>
    <s v=""/>
  </r>
  <r>
    <d v="2024-12-29T00:00:00"/>
    <x v="363"/>
    <n v="1800"/>
    <d v="1902-05-21T18:00:00"/>
    <m/>
    <n v="78.948999999999998"/>
    <n v="0"/>
    <n v="0"/>
    <n v="254.11"/>
    <n v="-5.141"/>
    <n v="98.2"/>
    <n v="0.19900000000000001"/>
    <n v="0.24399999999999999"/>
    <n v="0"/>
    <n v="0.625"/>
    <m/>
    <m/>
    <m/>
    <m/>
    <n v="3641800"/>
    <n v="0"/>
    <n v="0"/>
    <s v=""/>
    <s v=""/>
    <s v=""/>
  </r>
  <r>
    <d v="2024-12-29T00:00:00"/>
    <x v="363"/>
    <n v="1900"/>
    <d v="1902-05-21T19:00:00"/>
    <m/>
    <n v="79.417000000000002"/>
    <n v="0"/>
    <n v="0.503"/>
    <n v="228.839"/>
    <n v="-5.1719999999999997"/>
    <n v="98.1"/>
    <n v="0.19900000000000001"/>
    <n v="0.24399999999999999"/>
    <n v="0"/>
    <n v="0.625"/>
    <m/>
    <m/>
    <m/>
    <m/>
    <n v="3641900"/>
    <n v="0"/>
    <n v="0"/>
    <s v=""/>
    <s v=""/>
    <s v=""/>
  </r>
  <r>
    <d v="2024-12-29T00:00:00"/>
    <x v="363"/>
    <n v="2000"/>
    <d v="1902-05-21T20:00:00"/>
    <m/>
    <n v="79.417000000000002"/>
    <n v="0"/>
    <n v="1.0069999999999999"/>
    <n v="192.33699999999999"/>
    <n v="-4.8339999999999996"/>
    <n v="98.2"/>
    <n v="0.19900000000000001"/>
    <n v="0.245"/>
    <n v="0"/>
    <n v="0.625"/>
    <m/>
    <m/>
    <m/>
    <m/>
    <n v="3642000"/>
    <n v="0"/>
    <n v="0"/>
    <s v=""/>
    <s v=""/>
    <s v=""/>
  </r>
  <r>
    <d v="2024-12-29T00:00:00"/>
    <x v="363"/>
    <n v="2100"/>
    <d v="1902-05-21T21:00:00"/>
    <m/>
    <n v="94.509"/>
    <n v="0"/>
    <n v="1.51"/>
    <n v="167.06700000000001"/>
    <n v="-4.8650000000000002"/>
    <n v="98.2"/>
    <n v="0.19900000000000001"/>
    <n v="0.24399999999999999"/>
    <n v="0"/>
    <n v="0.625"/>
    <m/>
    <m/>
    <m/>
    <m/>
    <n v="3642100"/>
    <n v="0"/>
    <n v="0"/>
    <s v=""/>
    <s v=""/>
    <s v=""/>
  </r>
  <r>
    <d v="2024-12-29T00:00:00"/>
    <x v="363"/>
    <n v="2200"/>
    <d v="1902-05-21T22:00:00"/>
    <m/>
    <n v="80.820999999999998"/>
    <n v="0"/>
    <n v="2.0129999999999999"/>
    <n v="178.298"/>
    <n v="-5.2329999999999997"/>
    <n v="98.1"/>
    <n v="0.19900000000000001"/>
    <n v="0.24399999999999999"/>
    <n v="0.2"/>
    <n v="0.625"/>
    <m/>
    <m/>
    <m/>
    <m/>
    <n v="3642200"/>
    <n v="0"/>
    <n v="0"/>
    <s v=""/>
    <s v=""/>
    <s v=""/>
  </r>
  <r>
    <d v="2024-12-29T00:00:00"/>
    <x v="363"/>
    <n v="2300"/>
    <d v="1902-05-21T23:00:00"/>
    <m/>
    <n v="79.650999999999996"/>
    <n v="0"/>
    <n v="3.5230000000000001"/>
    <n v="175.49"/>
    <n v="-5.4489999999999998"/>
    <n v="97.9"/>
    <n v="0.19900000000000001"/>
    <n v="0.24399999999999999"/>
    <n v="0"/>
    <n v="0.625"/>
    <m/>
    <m/>
    <m/>
    <m/>
    <n v="3642300"/>
    <n v="0"/>
    <n v="0"/>
    <s v=""/>
    <s v=""/>
    <s v=""/>
  </r>
  <r>
    <d v="2024-12-29T00:00:00"/>
    <x v="363"/>
    <n v="2400"/>
    <d v="1902-05-22T00:00:00"/>
    <m/>
    <n v="80.236000000000004"/>
    <n v="0"/>
    <n v="3.02"/>
    <n v="161.45099999999999"/>
    <n v="-5.8230000000000004"/>
    <n v="97.8"/>
    <n v="0.19900000000000001"/>
    <n v="0.24399999999999999"/>
    <n v="0"/>
    <n v="0.625"/>
    <m/>
    <m/>
    <m/>
    <m/>
    <n v="3642400"/>
    <n v="0"/>
    <n v="0"/>
    <n v="0.19900000000000001"/>
    <n v="0.24399999999999999"/>
    <n v="0.80200000000000005"/>
  </r>
  <r>
    <d v="2024-12-30T00:00:00"/>
    <x v="364"/>
    <n v="100"/>
    <d v="1902-05-22T01:00:00"/>
    <m/>
    <n v="80.119"/>
    <n v="0"/>
    <n v="2.0129999999999999"/>
    <n v="153.02699999999999"/>
    <n v="-6.01"/>
    <n v="97.6"/>
    <n v="0.19900000000000001"/>
    <n v="0.24399999999999999"/>
    <n v="0"/>
    <n v="0.625"/>
    <m/>
    <m/>
    <m/>
    <m/>
    <n v="3650100"/>
    <n v="0"/>
    <n v="0"/>
    <s v=""/>
    <s v=""/>
    <s v=""/>
  </r>
  <r>
    <d v="2024-12-30T00:00:00"/>
    <x v="364"/>
    <n v="200"/>
    <d v="1902-05-22T02:00:00"/>
    <m/>
    <n v="80.119"/>
    <n v="0"/>
    <n v="2.0129999999999999"/>
    <n v="153.02699999999999"/>
    <n v="-6.2619999999999996"/>
    <n v="97.4"/>
    <n v="0.19900000000000001"/>
    <n v="0.24399999999999999"/>
    <n v="0"/>
    <n v="0.625"/>
    <m/>
    <m/>
    <m/>
    <m/>
    <n v="3650200"/>
    <n v="0"/>
    <n v="0"/>
    <s v=""/>
    <s v=""/>
    <s v=""/>
  </r>
  <r>
    <d v="2024-12-30T00:00:00"/>
    <x v="364"/>
    <n v="300"/>
    <d v="1902-05-22T03:00:00"/>
    <m/>
    <n v="79.534000000000006"/>
    <n v="0"/>
    <n v="1.51"/>
    <n v="148.816"/>
    <n v="-6.5469999999999997"/>
    <n v="97.2"/>
    <n v="0.19900000000000001"/>
    <n v="0.24399999999999999"/>
    <n v="0"/>
    <n v="0.625"/>
    <m/>
    <m/>
    <m/>
    <m/>
    <n v="3650300"/>
    <n v="0"/>
    <n v="0"/>
    <s v=""/>
    <s v=""/>
    <s v=""/>
  </r>
  <r>
    <d v="2024-12-30T00:00:00"/>
    <x v="364"/>
    <n v="400"/>
    <d v="1902-05-22T04:00:00"/>
    <m/>
    <n v="79.885000000000005"/>
    <n v="0"/>
    <n v="2.0129999999999999"/>
    <n v="153.02699999999999"/>
    <n v="-6.93"/>
    <n v="97.1"/>
    <n v="0.19900000000000001"/>
    <n v="0.24399999999999999"/>
    <n v="0"/>
    <n v="0.625"/>
    <m/>
    <m/>
    <m/>
    <m/>
    <n v="3650400"/>
    <n v="0"/>
    <n v="0"/>
    <s v=""/>
    <s v=""/>
    <s v=""/>
  </r>
  <r>
    <d v="2024-12-30T00:00:00"/>
    <x v="364"/>
    <n v="500"/>
    <d v="1902-05-22T05:00:00"/>
    <m/>
    <n v="80.587000000000003"/>
    <n v="0"/>
    <n v="2.516"/>
    <n v="151.624"/>
    <n v="-6.8659999999999997"/>
    <n v="96.9"/>
    <n v="0.19900000000000001"/>
    <n v="0.24399999999999999"/>
    <n v="0"/>
    <n v="0.625"/>
    <m/>
    <m/>
    <m/>
    <m/>
    <n v="3650500"/>
    <n v="0"/>
    <n v="0"/>
    <s v=""/>
    <s v=""/>
    <s v=""/>
  </r>
  <r>
    <d v="2024-12-30T00:00:00"/>
    <x v="364"/>
    <n v="600"/>
    <d v="1902-05-22T06:00:00"/>
    <m/>
    <n v="79.768000000000001"/>
    <n v="0"/>
    <n v="1.51"/>
    <n v="155.83500000000001"/>
    <n v="-6.8019999999999996"/>
    <n v="97"/>
    <n v="0.19900000000000001"/>
    <n v="0.24399999999999999"/>
    <n v="0"/>
    <n v="0.625"/>
    <m/>
    <m/>
    <m/>
    <m/>
    <n v="3650600"/>
    <n v="0"/>
    <n v="0"/>
    <s v=""/>
    <s v=""/>
    <s v=""/>
  </r>
  <r>
    <d v="2024-12-30T00:00:00"/>
    <x v="364"/>
    <n v="700"/>
    <d v="1902-05-22T07:00:00"/>
    <m/>
    <n v="79.768000000000001"/>
    <n v="0"/>
    <n v="1.51"/>
    <n v="168.471"/>
    <n v="-6.7380000000000004"/>
    <n v="97"/>
    <n v="0.19900000000000001"/>
    <n v="0.24399999999999999"/>
    <n v="0"/>
    <n v="0.625"/>
    <m/>
    <m/>
    <m/>
    <m/>
    <n v="3650700"/>
    <n v="0"/>
    <n v="0"/>
    <s v=""/>
    <s v=""/>
    <s v=""/>
  </r>
  <r>
    <d v="2024-12-30T00:00:00"/>
    <x v="364"/>
    <n v="800"/>
    <d v="1902-05-22T08:00:00"/>
    <m/>
    <n v="80.938000000000002"/>
    <n v="0"/>
    <n v="1.51"/>
    <n v="169.875"/>
    <n v="-6.93"/>
    <n v="97"/>
    <n v="0.19900000000000001"/>
    <n v="0.24399999999999999"/>
    <n v="0"/>
    <n v="0.625"/>
    <m/>
    <m/>
    <m/>
    <m/>
    <n v="3650800"/>
    <n v="0"/>
    <n v="0"/>
    <s v=""/>
    <s v=""/>
    <s v=""/>
  </r>
  <r>
    <d v="2024-12-30T00:00:00"/>
    <x v="364"/>
    <n v="900"/>
    <d v="1902-05-22T09:00:00"/>
    <m/>
    <n v="80.938000000000002"/>
    <n v="0"/>
    <n v="1.51"/>
    <n v="169.875"/>
    <n v="-6.5149999999999997"/>
    <n v="96.9"/>
    <n v="0.19900000000000001"/>
    <n v="0.245"/>
    <n v="0"/>
    <n v="13.125"/>
    <m/>
    <m/>
    <m/>
    <m/>
    <n v="3650900"/>
    <n v="53.7"/>
    <n v="13.1"/>
    <s v=""/>
    <s v=""/>
    <s v=""/>
  </r>
  <r>
    <d v="2024-12-30T00:00:00"/>
    <x v="364"/>
    <n v="1000"/>
    <d v="1902-05-22T10:00:00"/>
    <m/>
    <n v="81.289000000000001"/>
    <n v="0"/>
    <n v="1.0069999999999999"/>
    <n v="174.08600000000001"/>
    <n v="-5.6980000000000004"/>
    <n v="96.9"/>
    <n v="0.19900000000000001"/>
    <n v="0.24399999999999999"/>
    <n v="0"/>
    <n v="41.875"/>
    <m/>
    <m/>
    <m/>
    <m/>
    <n v="3651000"/>
    <n v="164.3"/>
    <n v="41.9"/>
    <s v=""/>
    <s v=""/>
    <s v=""/>
  </r>
  <r>
    <d v="2024-12-30T00:00:00"/>
    <x v="364"/>
    <n v="1100"/>
    <d v="1902-05-22T11:00:00"/>
    <m/>
    <n v="81.757000000000005"/>
    <n v="0"/>
    <n v="1.51"/>
    <n v="150.22"/>
    <n v="-5.9480000000000004"/>
    <n v="96.8"/>
    <n v="0.19900000000000001"/>
    <n v="0.24399999999999999"/>
    <n v="0"/>
    <n v="50.625"/>
    <m/>
    <m/>
    <m/>
    <m/>
    <n v="3651100"/>
    <n v="249.5"/>
    <n v="50.6"/>
    <s v=""/>
    <s v=""/>
    <s v=""/>
  </r>
  <r>
    <d v="2024-12-30T00:00:00"/>
    <x v="364"/>
    <n v="1200"/>
    <d v="1902-05-22T12:00:00"/>
    <m/>
    <n v="81.289000000000001"/>
    <n v="0"/>
    <n v="2.516"/>
    <n v="153.02699999999999"/>
    <n v="-5.2949999999999999"/>
    <n v="96.8"/>
    <n v="0.19900000000000001"/>
    <n v="0.24399999999999999"/>
    <n v="0"/>
    <n v="75.625"/>
    <m/>
    <m/>
    <m/>
    <m/>
    <n v="3651200"/>
    <n v="290.8"/>
    <n v="75.599999999999994"/>
    <s v=""/>
    <s v=""/>
    <s v=""/>
  </r>
  <r>
    <d v="2024-12-30T00:00:00"/>
    <x v="364"/>
    <n v="1300"/>
    <d v="1902-05-22T13:00:00"/>
    <m/>
    <n v="80.820999999999998"/>
    <n v="0"/>
    <n v="2.516"/>
    <n v="158.643"/>
    <n v="-5.2329999999999997"/>
    <n v="96.8"/>
    <n v="0.19900000000000001"/>
    <n v="0.24399999999999999"/>
    <n v="0"/>
    <n v="78.125"/>
    <m/>
    <m/>
    <m/>
    <m/>
    <n v="3651300"/>
    <n v="283.2"/>
    <n v="78.099999999999994"/>
    <s v=""/>
    <s v=""/>
    <s v=""/>
  </r>
  <r>
    <d v="2024-12-30T00:00:00"/>
    <x v="364"/>
    <n v="1400"/>
    <d v="1902-05-22T14:00:00"/>
    <m/>
    <n v="95.796000000000006"/>
    <n v="0"/>
    <n v="1.0069999999999999"/>
    <n v="153.02699999999999"/>
    <n v="-5.4180000000000001"/>
    <n v="96.8"/>
    <n v="0.19900000000000001"/>
    <n v="0.24399999999999999"/>
    <n v="0"/>
    <n v="78.125"/>
    <m/>
    <m/>
    <m/>
    <m/>
    <n v="3651400"/>
    <n v="227"/>
    <n v="78.099999999999994"/>
    <s v=""/>
    <s v=""/>
    <s v=""/>
  </r>
  <r>
    <d v="2024-12-30T00:00:00"/>
    <x v="364"/>
    <n v="1500"/>
    <d v="1902-05-22T15:00:00"/>
    <m/>
    <n v="80.820999999999998"/>
    <n v="0"/>
    <n v="1.0069999999999999"/>
    <n v="161.45099999999999"/>
    <n v="-6.1360000000000001"/>
    <n v="97"/>
    <n v="0.19900000000000001"/>
    <n v="0.24399999999999999"/>
    <n v="0"/>
    <n v="40.625"/>
    <m/>
    <m/>
    <m/>
    <m/>
    <n v="3651500"/>
    <n v="131.19999999999999"/>
    <n v="40.6"/>
    <s v=""/>
    <s v=""/>
    <s v=""/>
  </r>
  <r>
    <d v="2024-12-30T00:00:00"/>
    <x v="364"/>
    <n v="1600"/>
    <d v="1902-05-22T16:00:00"/>
    <m/>
    <n v="77.311000000000007"/>
    <n v="0"/>
    <n v="1.0069999999999999"/>
    <n v="154.43100000000001"/>
    <n v="-7.0579999999999998"/>
    <n v="96.8"/>
    <n v="0.19900000000000001"/>
    <n v="0.24399999999999999"/>
    <n v="0"/>
    <n v="16.875"/>
    <m/>
    <m/>
    <m/>
    <m/>
    <n v="3651600"/>
    <n v="24.5"/>
    <n v="16.899999999999999"/>
    <s v=""/>
    <s v=""/>
    <s v=""/>
  </r>
  <r>
    <d v="2024-12-30T00:00:00"/>
    <x v="364"/>
    <n v="1700"/>
    <d v="1902-05-22T17:00:00"/>
    <m/>
    <n v="75.906999999999996"/>
    <n v="0"/>
    <n v="1.51"/>
    <n v="164.25899999999999"/>
    <n v="-7.2190000000000003"/>
    <n v="96.8"/>
    <n v="0.19900000000000001"/>
    <n v="0.24399999999999999"/>
    <n v="0"/>
    <n v="0.625"/>
    <m/>
    <m/>
    <m/>
    <m/>
    <n v="3651700"/>
    <n v="0"/>
    <n v="0"/>
    <s v=""/>
    <s v=""/>
    <s v=""/>
  </r>
  <r>
    <d v="2024-12-30T00:00:00"/>
    <x v="364"/>
    <n v="1800"/>
    <d v="1902-05-22T18:00:00"/>
    <m/>
    <n v="75.906999999999996"/>
    <n v="0"/>
    <n v="0.503"/>
    <n v="155.83500000000001"/>
    <n v="-7.2190000000000003"/>
    <n v="96.8"/>
    <n v="0.19900000000000001"/>
    <n v="0.245"/>
    <n v="0"/>
    <n v="0.625"/>
    <m/>
    <m/>
    <m/>
    <m/>
    <n v="3651800"/>
    <n v="0"/>
    <n v="0"/>
    <s v=""/>
    <s v=""/>
    <s v=""/>
  </r>
  <r>
    <d v="2024-12-30T00:00:00"/>
    <x v="364"/>
    <n v="1900"/>
    <d v="1902-05-22T19:00:00"/>
    <m/>
    <n v="71.929000000000002"/>
    <n v="0"/>
    <n v="0"/>
    <n v="151.624"/>
    <n v="-7.1550000000000002"/>
    <n v="96.8"/>
    <n v="0.19900000000000001"/>
    <n v="0.24399999999999999"/>
    <n v="0"/>
    <n v="0.625"/>
    <m/>
    <m/>
    <m/>
    <m/>
    <n v="3651900"/>
    <n v="0"/>
    <n v="0"/>
    <s v=""/>
    <s v=""/>
    <s v=""/>
  </r>
  <r>
    <d v="2024-12-30T00:00:00"/>
    <x v="364"/>
    <n v="2000"/>
    <d v="1902-05-22T20:00:00"/>
    <m/>
    <n v="80.119"/>
    <n v="0"/>
    <n v="0"/>
    <n v="154.43100000000001"/>
    <n v="-7.2190000000000003"/>
    <n v="96.8"/>
    <n v="0.19900000000000001"/>
    <n v="0.24399999999999999"/>
    <n v="0"/>
    <n v="0.625"/>
    <m/>
    <m/>
    <m/>
    <m/>
    <n v="3652000"/>
    <n v="0"/>
    <n v="0"/>
    <s v=""/>
    <s v=""/>
    <s v=""/>
  </r>
  <r>
    <d v="2024-12-30T00:00:00"/>
    <x v="364"/>
    <n v="2100"/>
    <d v="1902-05-22T21:00:00"/>
    <m/>
    <n v="80.001999999999995"/>
    <n v="0"/>
    <n v="0.503"/>
    <n v="167.06700000000001"/>
    <n v="-7.2190000000000003"/>
    <n v="96.9"/>
    <n v="0.19900000000000001"/>
    <n v="0.24399999999999999"/>
    <n v="0"/>
    <n v="0.625"/>
    <m/>
    <m/>
    <m/>
    <m/>
    <n v="3652100"/>
    <n v="0"/>
    <n v="0"/>
    <s v=""/>
    <s v=""/>
    <s v=""/>
  </r>
  <r>
    <d v="2024-12-30T00:00:00"/>
    <x v="364"/>
    <n v="2200"/>
    <d v="1902-05-22T22:00:00"/>
    <m/>
    <n v="80.001999999999995"/>
    <n v="0"/>
    <n v="0.503"/>
    <n v="162.85499999999999"/>
    <n v="-7.51"/>
    <n v="96.8"/>
    <n v="0.19900000000000001"/>
    <n v="0.24399999999999999"/>
    <n v="0"/>
    <n v="0.625"/>
    <m/>
    <m/>
    <m/>
    <m/>
    <n v="3652200"/>
    <n v="0"/>
    <n v="0"/>
    <s v=""/>
    <s v=""/>
    <s v=""/>
  </r>
  <r>
    <d v="2024-12-30T00:00:00"/>
    <x v="364"/>
    <n v="2300"/>
    <d v="1902-05-22T23:00:00"/>
    <m/>
    <n v="78.597999999999999"/>
    <n v="0"/>
    <n v="0"/>
    <n v="162.85499999999999"/>
    <n v="-7.5750000000000002"/>
    <n v="96.7"/>
    <n v="0.19900000000000001"/>
    <n v="0.245"/>
    <n v="0"/>
    <n v="0.625"/>
    <m/>
    <m/>
    <m/>
    <m/>
    <n v="3652300"/>
    <n v="0"/>
    <n v="0"/>
    <s v=""/>
    <s v=""/>
    <s v=""/>
  </r>
  <r>
    <d v="2024-12-30T00:00:00"/>
    <x v="364"/>
    <n v="2400"/>
    <d v="1902-05-23T00:00:00"/>
    <m/>
    <n v="77.896000000000001"/>
    <n v="0"/>
    <n v="0"/>
    <n v="164.25899999999999"/>
    <n v="-8.0329999999999995"/>
    <n v="96.5"/>
    <n v="0.19900000000000001"/>
    <n v="0.24399999999999999"/>
    <n v="0"/>
    <n v="0.625"/>
    <m/>
    <m/>
    <m/>
    <m/>
    <n v="3652400"/>
    <n v="0"/>
    <n v="0"/>
    <n v="0.19900000000000001"/>
    <n v="0.24399999999999999"/>
    <n v="0.77900000000000003"/>
  </r>
  <r>
    <d v="2024-12-31T00:00:00"/>
    <x v="365"/>
    <n v="100"/>
    <d v="1902-05-23T01:00:00"/>
    <m/>
    <n v="76.725999999999999"/>
    <n v="0"/>
    <n v="0"/>
    <n v="181.10599999999999"/>
    <n v="-8.1319999999999997"/>
    <n v="96.4"/>
    <n v="0.19900000000000001"/>
    <n v="0.24399999999999999"/>
    <n v="0"/>
    <n v="0.625"/>
    <m/>
    <m/>
    <m/>
    <m/>
    <n v="3660100"/>
    <n v="0"/>
    <n v="0"/>
    <s v=""/>
    <s v=""/>
    <s v=""/>
  </r>
  <r>
    <d v="2024-12-31T00:00:00"/>
    <x v="365"/>
    <n v="200"/>
    <d v="1902-05-23T02:00:00"/>
    <m/>
    <n v="77.194000000000003"/>
    <n v="0"/>
    <n v="0.503"/>
    <n v="179.702"/>
    <n v="-8.0990000000000002"/>
    <n v="96.3"/>
    <n v="0.19900000000000001"/>
    <n v="0.24399999999999999"/>
    <n v="0"/>
    <n v="0.625"/>
    <m/>
    <m/>
    <m/>
    <m/>
    <n v="3660200"/>
    <n v="0"/>
    <n v="0"/>
    <s v=""/>
    <s v=""/>
    <s v=""/>
  </r>
  <r>
    <d v="2024-12-31T00:00:00"/>
    <x v="365"/>
    <n v="300"/>
    <d v="1902-05-23T03:00:00"/>
    <m/>
    <n v="77.545000000000002"/>
    <n v="0"/>
    <n v="0"/>
    <n v="162.85499999999999"/>
    <n v="-8.2639999999999993"/>
    <n v="96.2"/>
    <n v="0.19900000000000001"/>
    <n v="0.245"/>
    <n v="0"/>
    <n v="0.625"/>
    <m/>
    <m/>
    <m/>
    <m/>
    <n v="3660300"/>
    <n v="0"/>
    <n v="0"/>
    <s v=""/>
    <s v=""/>
    <s v=""/>
  </r>
  <r>
    <d v="2024-12-31T00:00:00"/>
    <x v="365"/>
    <n v="400"/>
    <d v="1902-05-23T04:00:00"/>
    <m/>
    <n v="77.076999999999998"/>
    <n v="0"/>
    <n v="0"/>
    <n v="127.75700000000001"/>
    <n v="-8.5630000000000006"/>
    <n v="96.1"/>
    <n v="0.19900000000000001"/>
    <n v="0.24399999999999999"/>
    <n v="0"/>
    <n v="0.625"/>
    <m/>
    <m/>
    <m/>
    <m/>
    <n v="3660400"/>
    <n v="0"/>
    <n v="0"/>
    <s v=""/>
    <s v=""/>
    <s v=""/>
  </r>
  <r>
    <d v="2024-12-31T00:00:00"/>
    <x v="365"/>
    <n v="500"/>
    <d v="1902-05-23T05:00:00"/>
    <m/>
    <n v="76.959999999999994"/>
    <n v="0"/>
    <n v="0"/>
    <n v="92.659000000000006"/>
    <n v="-8.5299999999999994"/>
    <n v="95.9"/>
    <n v="0.19900000000000001"/>
    <n v="0.245"/>
    <n v="0"/>
    <n v="0.625"/>
    <m/>
    <m/>
    <m/>
    <m/>
    <n v="3660500"/>
    <n v="0"/>
    <n v="0"/>
    <s v=""/>
    <s v=""/>
    <s v=""/>
  </r>
  <r>
    <d v="2024-12-31T00:00:00"/>
    <x v="365"/>
    <n v="600"/>
    <d v="1902-05-23T06:00:00"/>
    <m/>
    <n v="77.311000000000007"/>
    <n v="0"/>
    <n v="0.503"/>
    <n v="14.039"/>
    <n v="-8.9990000000000006"/>
    <n v="95.9"/>
    <n v="0.19900000000000001"/>
    <n v="0.245"/>
    <n v="0"/>
    <n v="0.625"/>
    <m/>
    <m/>
    <m/>
    <m/>
    <n v="3660600"/>
    <n v="0"/>
    <n v="0"/>
    <s v=""/>
    <s v=""/>
    <s v=""/>
  </r>
  <r>
    <d v="2024-12-31T00:00:00"/>
    <x v="365"/>
    <n v="700"/>
    <d v="1902-05-23T07:00:00"/>
    <m/>
    <n v="76.959999999999994"/>
    <n v="0"/>
    <n v="0"/>
    <n v="353.78800000000001"/>
    <n v="-11.577"/>
    <n v="95.1"/>
    <n v="0.19900000000000001"/>
    <n v="0.245"/>
    <n v="0"/>
    <n v="0.625"/>
    <m/>
    <m/>
    <m/>
    <m/>
    <n v="3660700"/>
    <n v="0"/>
    <n v="0"/>
    <s v=""/>
    <s v=""/>
    <s v=""/>
  </r>
  <r>
    <d v="2024-12-31T00:00:00"/>
    <x v="365"/>
    <n v="800"/>
    <d v="1902-05-23T08:00:00"/>
    <m/>
    <n v="77.194000000000003"/>
    <n v="0"/>
    <n v="0"/>
    <n v="341.15300000000002"/>
    <n v="-11.147"/>
    <n v="95"/>
    <n v="0.19900000000000001"/>
    <n v="0.24399999999999999"/>
    <n v="0"/>
    <n v="0.625"/>
    <m/>
    <m/>
    <m/>
    <m/>
    <n v="3660800"/>
    <n v="0"/>
    <n v="0"/>
    <s v=""/>
    <s v=""/>
    <s v=""/>
  </r>
  <r>
    <d v="2024-12-31T00:00:00"/>
    <x v="365"/>
    <n v="900"/>
    <d v="1902-05-23T09:00:00"/>
    <m/>
    <n v="76.492000000000004"/>
    <n v="0"/>
    <n v="0.503"/>
    <n v="19.655000000000001"/>
    <n v="-7.7709999999999999"/>
    <n v="95.2"/>
    <n v="0.19900000000000001"/>
    <n v="0.24399999999999999"/>
    <n v="0"/>
    <n v="18.125"/>
    <m/>
    <m/>
    <m/>
    <m/>
    <n v="3660900"/>
    <n v="54"/>
    <n v="18.100000000000001"/>
    <s v=""/>
    <s v=""/>
    <s v=""/>
  </r>
  <r>
    <d v="2024-12-31T00:00:00"/>
    <x v="365"/>
    <n v="1000"/>
    <d v="1902-05-23T10:00:00"/>
    <m/>
    <n v="75.438999999999993"/>
    <n v="0"/>
    <n v="1.51"/>
    <n v="37.905999999999999"/>
    <n v="-4.4989999999999997"/>
    <n v="96.5"/>
    <n v="0.19900000000000001"/>
    <n v="0.24399999999999999"/>
    <n v="0"/>
    <n v="75.625"/>
    <m/>
    <m/>
    <m/>
    <m/>
    <n v="3661000"/>
    <n v="164.7"/>
    <n v="75.599999999999994"/>
    <s v=""/>
    <s v=""/>
    <s v=""/>
  </r>
  <r>
    <d v="2024-12-31T00:00:00"/>
    <x v="365"/>
    <n v="1100"/>
    <d v="1902-05-23T11:00:00"/>
    <m/>
    <n v="75.204999999999998"/>
    <n v="0"/>
    <n v="2.0129999999999999"/>
    <n v="56.156999999999996"/>
    <n v="-5.6669999999999998"/>
    <n v="96.3"/>
    <n v="0.19900000000000001"/>
    <n v="0.24399999999999999"/>
    <n v="0"/>
    <n v="99.375"/>
    <m/>
    <m/>
    <m/>
    <m/>
    <n v="3661100"/>
    <n v="250.2"/>
    <n v="99.4"/>
    <s v=""/>
    <s v=""/>
    <s v=""/>
  </r>
  <r>
    <d v="2024-12-31T00:00:00"/>
    <x v="365"/>
    <n v="1200"/>
    <d v="1902-05-23T12:00:00"/>
    <m/>
    <n v="74.971000000000004"/>
    <n v="0"/>
    <n v="0.503"/>
    <n v="28.077999999999999"/>
    <n v="-3.5379999999999998"/>
    <n v="96.4"/>
    <n v="0.19900000000000001"/>
    <n v="0.24399999999999999"/>
    <n v="0"/>
    <n v="126.875"/>
    <m/>
    <m/>
    <m/>
    <m/>
    <n v="3661200"/>
    <n v="292.3"/>
    <n v="126.9"/>
    <s v=""/>
    <s v=""/>
    <s v=""/>
  </r>
  <r>
    <d v="2024-12-31T00:00:00"/>
    <x v="365"/>
    <n v="1300"/>
    <d v="1902-05-23T13:00:00"/>
    <m/>
    <n v="76.492000000000004"/>
    <n v="0"/>
    <n v="1.51"/>
    <n v="8.4239999999999995"/>
    <n v="-3.8359999999999999"/>
    <n v="96.1"/>
    <n v="0.19900000000000001"/>
    <n v="0.24399999999999999"/>
    <n v="0.4"/>
    <n v="169.375"/>
    <m/>
    <m/>
    <m/>
    <m/>
    <n v="3661300"/>
    <n v="284.7"/>
    <n v="169.4"/>
    <s v=""/>
    <s v=""/>
    <s v=""/>
  </r>
  <r>
    <d v="2024-12-31T00:00:00"/>
    <x v="365"/>
    <n v="1400"/>
    <d v="1902-05-23T14:00:00"/>
    <m/>
    <n v="75.906999999999996"/>
    <n v="0"/>
    <n v="2.516"/>
    <n v="341.15300000000002"/>
    <n v="-7.673"/>
    <n v="95.5"/>
    <n v="0.19900000000000001"/>
    <n v="0.24399999999999999"/>
    <n v="0"/>
    <n v="99.375"/>
    <m/>
    <m/>
    <m/>
    <m/>
    <n v="3661400"/>
    <n v="229"/>
    <n v="99.4"/>
    <s v=""/>
    <s v=""/>
    <s v=""/>
  </r>
  <r>
    <d v="2024-12-31T00:00:00"/>
    <x v="365"/>
    <n v="1500"/>
    <d v="1902-05-23T15:00:00"/>
    <m/>
    <n v="76.257999999999996"/>
    <n v="0"/>
    <n v="2.0129999999999999"/>
    <n v="336.94099999999997"/>
    <n v="-8.5630000000000006"/>
    <n v="95.3"/>
    <n v="0.19900000000000001"/>
    <n v="0.24399999999999999"/>
    <n v="0"/>
    <n v="38.125"/>
    <m/>
    <m/>
    <m/>
    <m/>
    <n v="3661500"/>
    <n v="133.30000000000001"/>
    <n v="38.1"/>
    <s v=""/>
    <s v=""/>
    <s v=""/>
  </r>
  <r>
    <d v="2024-12-31T00:00:00"/>
    <x v="365"/>
    <n v="1600"/>
    <d v="1902-05-23T16:00:00"/>
    <m/>
    <n v="75.322000000000003"/>
    <n v="0"/>
    <n v="1.51"/>
    <n v="339.74900000000002"/>
    <n v="-9.0329999999999995"/>
    <n v="95.4"/>
    <n v="0.19900000000000001"/>
    <n v="0.24399999999999999"/>
    <n v="0"/>
    <n v="9.375"/>
    <m/>
    <m/>
    <m/>
    <m/>
    <n v="3661600"/>
    <n v="26.3"/>
    <n v="9.4"/>
    <s v=""/>
    <s v=""/>
    <s v=""/>
  </r>
  <r>
    <d v="2024-12-31T00:00:00"/>
    <x v="365"/>
    <n v="1700"/>
    <d v="1902-05-23T17:00:00"/>
    <m/>
    <n v="74.853999999999999"/>
    <n v="0"/>
    <n v="0.503"/>
    <n v="341.15300000000002"/>
    <n v="-9.0329999999999995"/>
    <n v="95.6"/>
    <n v="0.19900000000000001"/>
    <n v="0.24399999999999999"/>
    <n v="0"/>
    <n v="0.625"/>
    <m/>
    <m/>
    <m/>
    <m/>
    <n v="3661700"/>
    <n v="0"/>
    <n v="0"/>
    <s v=""/>
    <s v=""/>
    <s v=""/>
  </r>
  <r>
    <d v="2024-12-31T00:00:00"/>
    <x v="365"/>
    <n v="1800"/>
    <d v="1902-05-23T18:00:00"/>
    <m/>
    <n v="74.034999999999997"/>
    <n v="0"/>
    <n v="0.503"/>
    <n v="12.635"/>
    <n v="-8.9990000000000006"/>
    <n v="95.6"/>
    <n v="0.19900000000000001"/>
    <n v="0.24399999999999999"/>
    <n v="0"/>
    <n v="0.625"/>
    <m/>
    <m/>
    <m/>
    <m/>
    <n v="3661800"/>
    <n v="0"/>
    <n v="0"/>
    <s v=""/>
    <s v=""/>
    <s v=""/>
  </r>
  <r>
    <d v="2024-12-31T00:00:00"/>
    <x v="365"/>
    <n v="1900"/>
    <d v="1902-05-23T19:00:00"/>
    <m/>
    <n v="74.269000000000005"/>
    <n v="0"/>
    <n v="0.503"/>
    <n v="21.059000000000001"/>
    <n v="-8.9649999999999999"/>
    <n v="95.7"/>
    <n v="0.19900000000000001"/>
    <n v="0.24399999999999999"/>
    <n v="0"/>
    <n v="0.625"/>
    <m/>
    <m/>
    <m/>
    <m/>
    <n v="3661900"/>
    <n v="0"/>
    <n v="0"/>
    <s v=""/>
    <s v=""/>
    <s v=""/>
  </r>
  <r>
    <d v="2024-12-31T00:00:00"/>
    <x v="365"/>
    <n v="2000"/>
    <d v="1902-05-23T20:00:00"/>
    <m/>
    <n v="74.034999999999997"/>
    <n v="0"/>
    <n v="0.503"/>
    <n v="25.271000000000001"/>
    <n v="-8.8640000000000008"/>
    <n v="95.7"/>
    <n v="0.19900000000000001"/>
    <n v="0.245"/>
    <n v="0"/>
    <n v="0.625"/>
    <m/>
    <m/>
    <m/>
    <m/>
    <n v="3662000"/>
    <n v="0"/>
    <n v="0"/>
    <s v=""/>
    <s v=""/>
    <s v=""/>
  </r>
  <r>
    <d v="2024-12-31T00:00:00"/>
    <x v="365"/>
    <n v="2100"/>
    <d v="1902-05-23T21:00:00"/>
    <m/>
    <n v="74.034999999999997"/>
    <n v="0"/>
    <n v="0.503"/>
    <n v="33.694000000000003"/>
    <n v="-8.8309999999999995"/>
    <n v="95.7"/>
    <n v="0.19900000000000001"/>
    <n v="0.24399999999999999"/>
    <n v="0"/>
    <n v="0.625"/>
    <m/>
    <m/>
    <m/>
    <m/>
    <n v="3662100"/>
    <n v="0"/>
    <n v="0"/>
    <s v=""/>
    <s v=""/>
    <s v=""/>
  </r>
  <r>
    <d v="2024-12-31T00:00:00"/>
    <x v="365"/>
    <n v="2200"/>
    <d v="1902-05-23T22:00:00"/>
    <m/>
    <n v="74.503"/>
    <n v="0"/>
    <n v="0.503"/>
    <n v="44.924999999999997"/>
    <n v="-8.6969999999999992"/>
    <n v="95.7"/>
    <n v="0.19900000000000001"/>
    <n v="0.245"/>
    <n v="0"/>
    <n v="0.625"/>
    <m/>
    <m/>
    <m/>
    <m/>
    <n v="3662200"/>
    <n v="0"/>
    <n v="0"/>
    <s v=""/>
    <s v=""/>
    <s v=""/>
  </r>
  <r>
    <d v="2024-12-31T00:00:00"/>
    <x v="365"/>
    <n v="2300"/>
    <d v="1902-05-23T23:00:00"/>
    <m/>
    <n v="74.62"/>
    <n v="0"/>
    <n v="1.0069999999999999"/>
    <n v="50.540999999999997"/>
    <n v="-8.8309999999999995"/>
    <n v="95.7"/>
    <n v="0.19900000000000001"/>
    <n v="0.24399999999999999"/>
    <n v="0"/>
    <n v="0.625"/>
    <m/>
    <m/>
    <m/>
    <m/>
    <n v="3662300"/>
    <n v="0"/>
    <n v="0"/>
    <s v=""/>
    <s v=""/>
    <s v=""/>
  </r>
  <r>
    <d v="2024-12-31T00:00:00"/>
    <x v="365"/>
    <n v="2400"/>
    <d v="1902-05-24T00:00:00"/>
    <m/>
    <n v="74.503"/>
    <n v="0"/>
    <n v="1.0069999999999999"/>
    <n v="46.329000000000001"/>
    <n v="-8.7639999999999993"/>
    <n v="95.8"/>
    <n v="0.19900000000000001"/>
    <n v="0.245"/>
    <n v="0"/>
    <n v="0.625"/>
    <m/>
    <m/>
    <m/>
    <m/>
    <n v="3662400"/>
    <n v="0"/>
    <n v="0"/>
    <n v="0.19900000000000001"/>
    <n v="0.245"/>
    <n v="0.7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O371" firstHeaderRow="0" firstDataRow="1" firstDataCol="1"/>
  <pivotFields count="25">
    <pivotField numFmtId="15" showAll="0"/>
    <pivotField axis="axisRow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showAll="0"/>
    <pivotField showAll="0"/>
    <pivotField showAll="0" defaultSubtotal="0"/>
    <pivotField showAll="0" defaultSubtota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/>
    <pivotField dataField="1" showAll="0" defaultSubtotal="0"/>
    <pivotField dataField="1" showAll="0" defaultSubtotal="0"/>
    <pivotField dataField="1" showAll="0" defaultSubtotal="0"/>
  </pivotFields>
  <rowFields count="1">
    <field x="1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Count of Temperature" fld="9" subtotal="count" baseField="0" baseItem="0"/>
    <dataField name="Average of SolAdj" fld="21" subtotal="average" baseField="0" baseItem="0"/>
    <dataField name="Average of Temperature" fld="9" subtotal="average" baseField="0" baseItem="0"/>
    <dataField name="Max of Temperature" fld="9" subtotal="max" baseField="0" baseItem="0"/>
    <dataField name="Min of Temperature" fld="9" subtotal="min" baseField="0" baseItem="0"/>
    <dataField name="Average of RH" fld="10" subtotal="average" baseField="0" baseItem="0"/>
    <dataField name="Max of RH" fld="10" subtotal="max" baseField="0" baseItem="0"/>
    <dataField name="Min of RH" fld="10" subtotal="min" baseField="0" baseItem="0"/>
    <dataField name="Sum of Rain" fld="13" baseField="0" baseItem="0"/>
    <dataField name="Average of Wind" fld="6" subtotal="average" baseField="0" baseItem="0"/>
    <dataField name="Max of Gust" fld="7" subtotal="max" baseField="0" baseItem="0"/>
    <dataField name="Max of vol10_2400" fld="22" subtotal="max" baseField="0" baseItem="9"/>
    <dataField name="Max of vol20_2400" fld="23" subtotal="max" baseField="0" baseItem="9"/>
    <dataField name="Max of Snw2400" fld="24" subtotal="max" baseField="0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788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9.5703125" style="6" bestFit="1" customWidth="1"/>
    <col min="2" max="3" width="6.7109375" customWidth="1"/>
    <col min="4" max="4" width="6.7109375" style="7" customWidth="1"/>
    <col min="5" max="18" width="6.7109375" customWidth="1"/>
    <col min="19" max="19" width="2.7109375" customWidth="1"/>
    <col min="20" max="20" width="10.7109375" customWidth="1"/>
    <col min="21" max="41" width="6.7109375" customWidth="1"/>
    <col min="42" max="42" width="8.7109375" customWidth="1"/>
    <col min="43" max="46" width="6.7109375" customWidth="1"/>
  </cols>
  <sheetData>
    <row r="1" spans="1:45" x14ac:dyDescent="0.25">
      <c r="A1" t="s">
        <v>80</v>
      </c>
      <c r="E1" s="7"/>
      <c r="F1" t="s">
        <v>79</v>
      </c>
      <c r="Z1" s="9"/>
      <c r="AA1" s="9"/>
      <c r="AB1" s="9"/>
      <c r="AF1" s="8"/>
      <c r="AQ1">
        <v>163</v>
      </c>
    </row>
    <row r="2" spans="1:45" x14ac:dyDescent="0.25">
      <c r="A2" t="s">
        <v>114</v>
      </c>
      <c r="F2">
        <v>64</v>
      </c>
      <c r="O2" t="s">
        <v>53</v>
      </c>
      <c r="V2" t="s">
        <v>54</v>
      </c>
      <c r="W2" t="s">
        <v>59</v>
      </c>
      <c r="Z2" s="9"/>
      <c r="AA2" s="9"/>
      <c r="AB2" s="9"/>
      <c r="AD2" t="s">
        <v>73</v>
      </c>
    </row>
    <row r="3" spans="1:45" x14ac:dyDescent="0.25">
      <c r="E3" t="s">
        <v>13</v>
      </c>
      <c r="F3" t="s">
        <v>13</v>
      </c>
      <c r="G3" t="s">
        <v>15</v>
      </c>
      <c r="H3" t="s">
        <v>15</v>
      </c>
      <c r="I3" t="s">
        <v>16</v>
      </c>
      <c r="J3" t="s">
        <v>18</v>
      </c>
      <c r="K3" t="s">
        <v>19</v>
      </c>
      <c r="L3" t="s">
        <v>20</v>
      </c>
      <c r="M3" t="s">
        <v>20</v>
      </c>
      <c r="N3" t="s">
        <v>17</v>
      </c>
      <c r="O3" t="s">
        <v>14</v>
      </c>
      <c r="U3" t="s">
        <v>14</v>
      </c>
      <c r="V3" t="s">
        <v>14</v>
      </c>
      <c r="Y3" t="s">
        <v>46</v>
      </c>
      <c r="Z3" s="9"/>
      <c r="AA3" s="13" t="s">
        <v>106</v>
      </c>
      <c r="AB3" s="13" t="s">
        <v>107</v>
      </c>
      <c r="AF3" s="8">
        <f>MAX(AF6:AF13)</f>
        <v>2366</v>
      </c>
      <c r="AP3">
        <v>330</v>
      </c>
    </row>
    <row r="4" spans="1:45" x14ac:dyDescent="0.25">
      <c r="A4" s="6" t="s">
        <v>1</v>
      </c>
      <c r="B4" t="s">
        <v>0</v>
      </c>
      <c r="C4" t="s">
        <v>2</v>
      </c>
      <c r="D4" s="7" t="s">
        <v>3</v>
      </c>
      <c r="E4" t="s">
        <v>47</v>
      </c>
      <c r="F4" t="s">
        <v>48</v>
      </c>
      <c r="G4" t="s">
        <v>5</v>
      </c>
      <c r="H4" t="s">
        <v>6</v>
      </c>
      <c r="I4" t="s">
        <v>7</v>
      </c>
      <c r="J4" t="s">
        <v>9</v>
      </c>
      <c r="K4" t="s">
        <v>10</v>
      </c>
      <c r="L4" t="s">
        <v>11</v>
      </c>
      <c r="M4" t="s">
        <v>12</v>
      </c>
      <c r="N4" t="s">
        <v>8</v>
      </c>
      <c r="O4" t="s">
        <v>4</v>
      </c>
      <c r="P4" t="s">
        <v>49</v>
      </c>
      <c r="Q4" t="s">
        <v>50</v>
      </c>
      <c r="R4" t="s">
        <v>51</v>
      </c>
      <c r="S4" t="s">
        <v>22</v>
      </c>
      <c r="T4" t="s">
        <v>72</v>
      </c>
      <c r="U4" t="s">
        <v>45</v>
      </c>
      <c r="V4" t="s">
        <v>21</v>
      </c>
      <c r="W4" t="s">
        <v>60</v>
      </c>
      <c r="X4" t="s">
        <v>61</v>
      </c>
      <c r="Y4" t="s">
        <v>23</v>
      </c>
      <c r="Z4" s="9" t="s">
        <v>76</v>
      </c>
      <c r="AA4" s="13" t="s">
        <v>108</v>
      </c>
      <c r="AB4" s="13" t="s">
        <v>108</v>
      </c>
      <c r="AE4" t="s">
        <v>109</v>
      </c>
      <c r="AG4" t="s">
        <v>64</v>
      </c>
      <c r="AH4" t="s">
        <v>19</v>
      </c>
      <c r="AQ4" t="s">
        <v>71</v>
      </c>
      <c r="AR4" t="s">
        <v>74</v>
      </c>
      <c r="AS4" t="s">
        <v>75</v>
      </c>
    </row>
    <row r="5" spans="1:45" x14ac:dyDescent="0.25">
      <c r="A5" s="10">
        <v>45292</v>
      </c>
      <c r="B5" s="11">
        <v>1</v>
      </c>
      <c r="C5" s="11">
        <v>100</v>
      </c>
      <c r="D5" s="12">
        <v>509.04166666666703</v>
      </c>
      <c r="E5" s="9">
        <v>129.24</v>
      </c>
      <c r="F5" s="9">
        <f>IF(E5&gt;F$2,E5-F$2,0)</f>
        <v>65.240000000000009</v>
      </c>
      <c r="G5" s="9">
        <v>0</v>
      </c>
      <c r="H5" s="9">
        <v>0</v>
      </c>
      <c r="I5" s="9"/>
      <c r="J5" s="9">
        <v>-5.9160000000000004</v>
      </c>
      <c r="K5" s="9">
        <v>98.2</v>
      </c>
      <c r="L5" s="9">
        <v>0.18260000000000001</v>
      </c>
      <c r="M5" s="9">
        <v>0.18840000000000001</v>
      </c>
      <c r="N5" s="9">
        <v>0</v>
      </c>
      <c r="O5" s="9">
        <v>0.6</v>
      </c>
      <c r="P5" s="9"/>
      <c r="Q5" s="9"/>
      <c r="R5" s="9"/>
      <c r="T5">
        <f t="shared" ref="T5:T68" si="0">B5*10000+C5</f>
        <v>10100</v>
      </c>
      <c r="U5">
        <v>0</v>
      </c>
      <c r="V5">
        <f t="shared" ref="V5:V68" si="1">IF(O5&lt;1,0,ROUND(O5,1))</f>
        <v>0</v>
      </c>
      <c r="W5" t="str">
        <f t="shared" ref="W5:W68" si="2">IF(C5=2400,ROUND(L5,3),"")</f>
        <v/>
      </c>
      <c r="X5" t="str">
        <f t="shared" ref="X5:X68" si="3">IF(C5=2400,ROUND(M5,3),"")</f>
        <v/>
      </c>
      <c r="Y5" t="str">
        <f t="shared" ref="Y5:Y68" si="4">IF(C5=2400,ROUND(F5/100,3),"")</f>
        <v/>
      </c>
      <c r="Z5" s="9"/>
      <c r="AA5" s="14">
        <f t="shared" ref="AA5:AA68" si="5">ROUND((0.6105*(EXP((17.273*J5)/(J5+237.3))))*K5/100,3)</f>
        <v>0.38500000000000001</v>
      </c>
      <c r="AB5" s="14">
        <f t="shared" ref="AB5:AB68" si="6">ROUND(AA5/K5*(100-K5),3)</f>
        <v>7.0000000000000001E-3</v>
      </c>
      <c r="AD5" t="s">
        <v>64</v>
      </c>
      <c r="AE5">
        <v>0</v>
      </c>
      <c r="AF5" s="8">
        <f>FREQUENCY(DataHour!I$5:I$8788, AE5)</f>
        <v>8</v>
      </c>
      <c r="AG5" s="8">
        <f>AF5</f>
        <v>8</v>
      </c>
      <c r="AH5" s="5">
        <f t="shared" ref="AH5:AH13" si="7">AG5/AF$3*100</f>
        <v>0.33812341504649196</v>
      </c>
      <c r="AP5">
        <f>AP$3*10000+AQ5</f>
        <v>3300100</v>
      </c>
      <c r="AQ5" s="1">
        <v>100</v>
      </c>
      <c r="AR5">
        <f t="shared" ref="AR5:AR52" si="8">VLOOKUP(AP5,$T$5:$V$8788,2)</f>
        <v>0</v>
      </c>
      <c r="AS5">
        <f t="shared" ref="AS5:AS52" si="9">VLOOKUP(AP5,$T$5:$V$8788,3)</f>
        <v>0</v>
      </c>
    </row>
    <row r="6" spans="1:45" x14ac:dyDescent="0.25">
      <c r="A6" s="10">
        <f>A$5-1+B6</f>
        <v>45292</v>
      </c>
      <c r="B6" s="11">
        <v>1</v>
      </c>
      <c r="C6" s="11">
        <v>200</v>
      </c>
      <c r="D6" s="12">
        <v>509.08333333333297</v>
      </c>
      <c r="E6" s="9">
        <v>129.13</v>
      </c>
      <c r="F6" s="9">
        <f t="shared" ref="F6:F69" si="10">IF(E6&gt;F$2,E6-F$2,0)</f>
        <v>65.13</v>
      </c>
      <c r="G6" s="9">
        <v>0</v>
      </c>
      <c r="H6" s="9">
        <v>0.5</v>
      </c>
      <c r="I6" s="9"/>
      <c r="J6" s="9">
        <v>-6.8659999999999997</v>
      </c>
      <c r="K6" s="9">
        <v>98.3</v>
      </c>
      <c r="L6" s="9">
        <v>0.18260000000000001</v>
      </c>
      <c r="M6" s="9">
        <v>0.18840000000000001</v>
      </c>
      <c r="N6" s="9">
        <v>0</v>
      </c>
      <c r="O6" s="9">
        <v>0.6</v>
      </c>
      <c r="P6" s="9"/>
      <c r="Q6" s="9"/>
      <c r="R6" s="9"/>
      <c r="T6">
        <f t="shared" si="0"/>
        <v>10200</v>
      </c>
      <c r="U6">
        <v>0</v>
      </c>
      <c r="V6">
        <f t="shared" si="1"/>
        <v>0</v>
      </c>
      <c r="W6" t="str">
        <f t="shared" si="2"/>
        <v/>
      </c>
      <c r="X6" t="str">
        <f t="shared" si="3"/>
        <v/>
      </c>
      <c r="Y6" t="str">
        <f t="shared" si="4"/>
        <v/>
      </c>
      <c r="Z6" s="9"/>
      <c r="AA6" s="14">
        <f t="shared" si="5"/>
        <v>0.35899999999999999</v>
      </c>
      <c r="AB6" s="14">
        <f t="shared" si="6"/>
        <v>6.0000000000000001E-3</v>
      </c>
      <c r="AD6" s="5" t="s">
        <v>65</v>
      </c>
      <c r="AE6" s="8">
        <v>45</v>
      </c>
      <c r="AF6" s="8">
        <f>FREQUENCY(DataHour!I$5:I$8788, AE6)</f>
        <v>667</v>
      </c>
      <c r="AG6" s="8">
        <f>AF6-AF5</f>
        <v>659</v>
      </c>
      <c r="AH6" s="5">
        <f t="shared" si="7"/>
        <v>27.852916314454777</v>
      </c>
      <c r="AI6" s="5"/>
      <c r="AJ6" s="5"/>
      <c r="AK6" s="5"/>
      <c r="AL6" s="5"/>
      <c r="AP6">
        <f t="shared" ref="AP6:AP28" si="11">AP$3*10000+AQ6</f>
        <v>3300200</v>
      </c>
      <c r="AQ6" s="1">
        <v>200</v>
      </c>
      <c r="AR6">
        <f t="shared" si="8"/>
        <v>0</v>
      </c>
      <c r="AS6">
        <f t="shared" si="9"/>
        <v>0</v>
      </c>
    </row>
    <row r="7" spans="1:45" x14ac:dyDescent="0.25">
      <c r="A7" s="10">
        <f t="shared" ref="A7:A70" si="12">A$5-1+B7</f>
        <v>45292</v>
      </c>
      <c r="B7" s="11">
        <v>1</v>
      </c>
      <c r="C7" s="11">
        <v>300</v>
      </c>
      <c r="D7" s="12">
        <v>509.125</v>
      </c>
      <c r="E7" s="9">
        <v>129.24</v>
      </c>
      <c r="F7" s="9">
        <f t="shared" si="10"/>
        <v>65.240000000000009</v>
      </c>
      <c r="G7" s="9">
        <v>0</v>
      </c>
      <c r="H7" s="9">
        <v>1.51</v>
      </c>
      <c r="I7" s="9"/>
      <c r="J7" s="9">
        <v>-4.8339999999999996</v>
      </c>
      <c r="K7" s="9">
        <v>98.5</v>
      </c>
      <c r="L7" s="9">
        <v>0.18260000000000001</v>
      </c>
      <c r="M7" s="9">
        <v>0.18840000000000001</v>
      </c>
      <c r="N7" s="9">
        <v>0</v>
      </c>
      <c r="O7" s="9">
        <v>0.6</v>
      </c>
      <c r="P7" s="9"/>
      <c r="Q7" s="9"/>
      <c r="R7" s="9"/>
      <c r="T7">
        <f t="shared" si="0"/>
        <v>10300</v>
      </c>
      <c r="U7">
        <v>0</v>
      </c>
      <c r="V7">
        <f t="shared" si="1"/>
        <v>0</v>
      </c>
      <c r="W7" t="str">
        <f t="shared" si="2"/>
        <v/>
      </c>
      <c r="X7" t="str">
        <f t="shared" si="3"/>
        <v/>
      </c>
      <c r="Y7" t="str">
        <f t="shared" si="4"/>
        <v/>
      </c>
      <c r="Z7" s="9"/>
      <c r="AA7" s="14">
        <f t="shared" si="5"/>
        <v>0.42</v>
      </c>
      <c r="AB7" s="14">
        <f t="shared" si="6"/>
        <v>6.0000000000000001E-3</v>
      </c>
      <c r="AD7" s="5" t="s">
        <v>66</v>
      </c>
      <c r="AE7" s="8">
        <v>90</v>
      </c>
      <c r="AF7" s="8">
        <f>FREQUENCY(DataHour!I$5:I$8788, AE7)</f>
        <v>947</v>
      </c>
      <c r="AG7" s="8">
        <f t="shared" ref="AG7:AG13" si="13">AF7-AF6</f>
        <v>280</v>
      </c>
      <c r="AH7" s="5">
        <f t="shared" si="7"/>
        <v>11.834319526627219</v>
      </c>
      <c r="AI7" s="5"/>
      <c r="AJ7" s="5"/>
      <c r="AK7" s="5"/>
      <c r="AL7" s="5"/>
      <c r="AP7">
        <f t="shared" si="11"/>
        <v>3300300</v>
      </c>
      <c r="AQ7" s="1">
        <v>300</v>
      </c>
      <c r="AR7">
        <f t="shared" si="8"/>
        <v>0</v>
      </c>
      <c r="AS7">
        <f t="shared" si="9"/>
        <v>0</v>
      </c>
    </row>
    <row r="8" spans="1:45" x14ac:dyDescent="0.25">
      <c r="A8" s="10">
        <f t="shared" si="12"/>
        <v>45292</v>
      </c>
      <c r="B8" s="11">
        <v>1</v>
      </c>
      <c r="C8" s="11">
        <v>400</v>
      </c>
      <c r="D8" s="12">
        <v>509.16666666666703</v>
      </c>
      <c r="E8" s="9">
        <v>129.24</v>
      </c>
      <c r="F8" s="9">
        <f t="shared" si="10"/>
        <v>65.240000000000009</v>
      </c>
      <c r="G8" s="9">
        <v>0</v>
      </c>
      <c r="H8" s="9">
        <v>3.02</v>
      </c>
      <c r="I8" s="9"/>
      <c r="J8" s="9">
        <v>-4.4390000000000001</v>
      </c>
      <c r="K8" s="9">
        <v>99</v>
      </c>
      <c r="L8" s="9">
        <v>0.18260000000000001</v>
      </c>
      <c r="M8" s="9">
        <v>0.18840000000000001</v>
      </c>
      <c r="N8" s="9">
        <v>0</v>
      </c>
      <c r="O8" s="9">
        <v>0.6</v>
      </c>
      <c r="P8" s="9"/>
      <c r="Q8" s="9"/>
      <c r="R8" s="9"/>
      <c r="T8">
        <f t="shared" si="0"/>
        <v>10400</v>
      </c>
      <c r="U8">
        <v>0</v>
      </c>
      <c r="V8">
        <f t="shared" si="1"/>
        <v>0</v>
      </c>
      <c r="W8" t="str">
        <f t="shared" si="2"/>
        <v/>
      </c>
      <c r="X8" t="str">
        <f t="shared" si="3"/>
        <v/>
      </c>
      <c r="Y8" t="str">
        <f t="shared" si="4"/>
        <v/>
      </c>
      <c r="Z8" s="9"/>
      <c r="AA8" s="14">
        <f t="shared" si="5"/>
        <v>0.435</v>
      </c>
      <c r="AB8" s="14">
        <f t="shared" si="6"/>
        <v>4.0000000000000001E-3</v>
      </c>
      <c r="AD8" s="5" t="s">
        <v>67</v>
      </c>
      <c r="AE8" s="8">
        <v>135</v>
      </c>
      <c r="AF8" s="8">
        <f>FREQUENCY(DataHour!I$5:I$8788, AE8)</f>
        <v>1172</v>
      </c>
      <c r="AG8" s="8">
        <f t="shared" si="13"/>
        <v>225</v>
      </c>
      <c r="AH8" s="5">
        <f t="shared" si="7"/>
        <v>9.5097210481825876</v>
      </c>
      <c r="AI8" s="5"/>
      <c r="AJ8" s="5"/>
      <c r="AK8" s="5"/>
      <c r="AL8" s="5"/>
      <c r="AP8">
        <f t="shared" si="11"/>
        <v>3300400</v>
      </c>
      <c r="AQ8" s="1">
        <v>400</v>
      </c>
      <c r="AR8">
        <f t="shared" si="8"/>
        <v>0</v>
      </c>
      <c r="AS8">
        <f t="shared" si="9"/>
        <v>0</v>
      </c>
    </row>
    <row r="9" spans="1:45" x14ac:dyDescent="0.25">
      <c r="A9" s="10">
        <f t="shared" si="12"/>
        <v>45292</v>
      </c>
      <c r="B9" s="11">
        <v>1</v>
      </c>
      <c r="C9" s="11">
        <v>500</v>
      </c>
      <c r="D9" s="12">
        <v>509.20833333333297</v>
      </c>
      <c r="E9" s="9">
        <v>128.77000000000001</v>
      </c>
      <c r="F9" s="9">
        <f t="shared" si="10"/>
        <v>64.77000000000001</v>
      </c>
      <c r="G9" s="9">
        <v>0</v>
      </c>
      <c r="H9" s="9">
        <v>3.02</v>
      </c>
      <c r="I9" s="9"/>
      <c r="J9" s="9">
        <v>-4.5599999999999996</v>
      </c>
      <c r="K9" s="9">
        <v>99.2</v>
      </c>
      <c r="L9" s="9">
        <v>0.18329999999999999</v>
      </c>
      <c r="M9" s="9">
        <v>0.18840000000000001</v>
      </c>
      <c r="N9" s="9">
        <v>0</v>
      </c>
      <c r="O9" s="9">
        <v>0.6</v>
      </c>
      <c r="P9" s="9"/>
      <c r="Q9" s="9"/>
      <c r="R9" s="9"/>
      <c r="T9">
        <f t="shared" si="0"/>
        <v>10500</v>
      </c>
      <c r="U9">
        <v>0</v>
      </c>
      <c r="V9">
        <f t="shared" si="1"/>
        <v>0</v>
      </c>
      <c r="W9" t="str">
        <f t="shared" si="2"/>
        <v/>
      </c>
      <c r="X9" t="str">
        <f t="shared" si="3"/>
        <v/>
      </c>
      <c r="Y9" t="str">
        <f t="shared" si="4"/>
        <v/>
      </c>
      <c r="Z9" s="9"/>
      <c r="AA9" s="14">
        <f t="shared" si="5"/>
        <v>0.432</v>
      </c>
      <c r="AB9" s="14">
        <f t="shared" si="6"/>
        <v>3.0000000000000001E-3</v>
      </c>
      <c r="AD9" s="5" t="s">
        <v>67</v>
      </c>
      <c r="AE9" s="8">
        <v>180</v>
      </c>
      <c r="AF9" s="8">
        <f>FREQUENCY(DataHour!I$5:I$8788, AE9)</f>
        <v>1578</v>
      </c>
      <c r="AG9" s="8">
        <f t="shared" si="13"/>
        <v>406</v>
      </c>
      <c r="AH9" s="5">
        <f t="shared" si="7"/>
        <v>17.159763313609467</v>
      </c>
      <c r="AI9" s="5"/>
      <c r="AJ9" s="5"/>
      <c r="AK9" s="5"/>
      <c r="AL9" s="5"/>
      <c r="AP9">
        <f t="shared" si="11"/>
        <v>3300500</v>
      </c>
      <c r="AQ9" s="1">
        <v>500</v>
      </c>
      <c r="AR9">
        <f t="shared" si="8"/>
        <v>0</v>
      </c>
      <c r="AS9">
        <f t="shared" si="9"/>
        <v>0</v>
      </c>
    </row>
    <row r="10" spans="1:45" x14ac:dyDescent="0.25">
      <c r="A10" s="10">
        <f t="shared" si="12"/>
        <v>45292</v>
      </c>
      <c r="B10" s="11">
        <v>1</v>
      </c>
      <c r="C10" s="11">
        <v>600</v>
      </c>
      <c r="D10" s="12">
        <v>509.25</v>
      </c>
      <c r="E10" s="9">
        <v>128.77000000000001</v>
      </c>
      <c r="F10" s="9">
        <f t="shared" si="10"/>
        <v>64.77000000000001</v>
      </c>
      <c r="G10" s="9">
        <v>0</v>
      </c>
      <c r="H10" s="9">
        <v>2.52</v>
      </c>
      <c r="I10" s="9"/>
      <c r="J10" s="9">
        <v>-4.9870000000000001</v>
      </c>
      <c r="K10" s="9">
        <v>99</v>
      </c>
      <c r="L10" s="9">
        <v>0.18329999999999999</v>
      </c>
      <c r="M10" s="9">
        <v>0.18909999999999999</v>
      </c>
      <c r="N10" s="9">
        <v>0</v>
      </c>
      <c r="O10" s="9">
        <v>0.6</v>
      </c>
      <c r="P10" s="9"/>
      <c r="Q10" s="9"/>
      <c r="R10" s="9"/>
      <c r="T10">
        <f t="shared" si="0"/>
        <v>10600</v>
      </c>
      <c r="U10">
        <v>0</v>
      </c>
      <c r="V10">
        <f t="shared" si="1"/>
        <v>0</v>
      </c>
      <c r="W10" t="str">
        <f t="shared" si="2"/>
        <v/>
      </c>
      <c r="X10" t="str">
        <f t="shared" si="3"/>
        <v/>
      </c>
      <c r="Y10" t="str">
        <f t="shared" si="4"/>
        <v/>
      </c>
      <c r="Z10" s="9"/>
      <c r="AA10" s="14">
        <f t="shared" si="5"/>
        <v>0.41699999999999998</v>
      </c>
      <c r="AB10" s="14">
        <f t="shared" si="6"/>
        <v>4.0000000000000001E-3</v>
      </c>
      <c r="AD10" s="5" t="s">
        <v>68</v>
      </c>
      <c r="AE10" s="8">
        <v>225</v>
      </c>
      <c r="AF10" s="8">
        <f>FREQUENCY(DataHour!I$5:I$8788, AE10)</f>
        <v>1775</v>
      </c>
      <c r="AG10" s="8">
        <f t="shared" si="13"/>
        <v>197</v>
      </c>
      <c r="AH10" s="5">
        <f t="shared" si="7"/>
        <v>8.326289095519865</v>
      </c>
      <c r="AI10" s="5"/>
      <c r="AJ10" s="5"/>
      <c r="AK10" s="5"/>
      <c r="AL10" s="5"/>
      <c r="AP10">
        <f t="shared" si="11"/>
        <v>3300600</v>
      </c>
      <c r="AQ10" s="1">
        <v>600</v>
      </c>
      <c r="AR10">
        <f t="shared" si="8"/>
        <v>0</v>
      </c>
      <c r="AS10">
        <f t="shared" si="9"/>
        <v>0</v>
      </c>
    </row>
    <row r="11" spans="1:45" x14ac:dyDescent="0.25">
      <c r="A11" s="10">
        <f t="shared" si="12"/>
        <v>45292</v>
      </c>
      <c r="B11" s="11">
        <v>1</v>
      </c>
      <c r="C11" s="11">
        <v>700</v>
      </c>
      <c r="D11" s="12">
        <v>509.29166666666703</v>
      </c>
      <c r="E11" s="9">
        <v>128.54</v>
      </c>
      <c r="F11" s="9">
        <f t="shared" si="10"/>
        <v>64.539999999999992</v>
      </c>
      <c r="G11" s="9">
        <v>0</v>
      </c>
      <c r="H11" s="9">
        <v>0.5</v>
      </c>
      <c r="I11" s="9"/>
      <c r="J11" s="9">
        <v>-5.76</v>
      </c>
      <c r="K11" s="9">
        <v>98.7</v>
      </c>
      <c r="L11" s="9">
        <v>0.18329999999999999</v>
      </c>
      <c r="M11" s="9">
        <v>0.18909999999999999</v>
      </c>
      <c r="N11" s="9">
        <v>0</v>
      </c>
      <c r="O11" s="9">
        <v>0.6</v>
      </c>
      <c r="P11" s="9"/>
      <c r="Q11" s="9"/>
      <c r="R11" s="9"/>
      <c r="T11">
        <f t="shared" si="0"/>
        <v>10700</v>
      </c>
      <c r="U11">
        <v>0</v>
      </c>
      <c r="V11">
        <f t="shared" si="1"/>
        <v>0</v>
      </c>
      <c r="W11" t="str">
        <f t="shared" si="2"/>
        <v/>
      </c>
      <c r="X11" t="str">
        <f t="shared" si="3"/>
        <v/>
      </c>
      <c r="Y11" t="str">
        <f t="shared" si="4"/>
        <v/>
      </c>
      <c r="Z11" s="9"/>
      <c r="AA11" s="14">
        <f t="shared" si="5"/>
        <v>0.39200000000000002</v>
      </c>
      <c r="AB11" s="14">
        <f t="shared" si="6"/>
        <v>5.0000000000000001E-3</v>
      </c>
      <c r="AD11" s="5" t="s">
        <v>69</v>
      </c>
      <c r="AE11" s="8">
        <v>270</v>
      </c>
      <c r="AF11" s="8">
        <f>FREQUENCY(DataHour!I$5:I$8788, AE11)</f>
        <v>1891</v>
      </c>
      <c r="AG11" s="8">
        <f t="shared" si="13"/>
        <v>116</v>
      </c>
      <c r="AH11" s="5">
        <f t="shared" si="7"/>
        <v>4.9027895181741332</v>
      </c>
      <c r="AI11" s="5"/>
      <c r="AJ11" s="5"/>
      <c r="AK11" s="5"/>
      <c r="AL11" s="5"/>
      <c r="AP11">
        <f t="shared" si="11"/>
        <v>3300700</v>
      </c>
      <c r="AQ11" s="1">
        <v>700</v>
      </c>
      <c r="AR11">
        <f t="shared" si="8"/>
        <v>0</v>
      </c>
      <c r="AS11">
        <f t="shared" si="9"/>
        <v>0</v>
      </c>
    </row>
    <row r="12" spans="1:45" x14ac:dyDescent="0.25">
      <c r="A12" s="10">
        <f t="shared" si="12"/>
        <v>45292</v>
      </c>
      <c r="B12" s="11">
        <v>1</v>
      </c>
      <c r="C12" s="11">
        <v>800</v>
      </c>
      <c r="D12" s="12">
        <v>509.33333333333297</v>
      </c>
      <c r="E12" s="9">
        <v>128.31</v>
      </c>
      <c r="F12" s="9">
        <f t="shared" si="10"/>
        <v>64.31</v>
      </c>
      <c r="G12" s="9">
        <v>0</v>
      </c>
      <c r="H12" s="9">
        <v>0.5</v>
      </c>
      <c r="I12" s="9"/>
      <c r="J12" s="9">
        <v>-5.6360000000000001</v>
      </c>
      <c r="K12" s="9">
        <v>98.4</v>
      </c>
      <c r="L12" s="9">
        <v>0.18329999999999999</v>
      </c>
      <c r="M12" s="9">
        <v>0.18909999999999999</v>
      </c>
      <c r="N12" s="9">
        <v>0</v>
      </c>
      <c r="O12" s="9">
        <v>0.6</v>
      </c>
      <c r="P12" s="9"/>
      <c r="Q12" s="9"/>
      <c r="R12" s="9"/>
      <c r="T12">
        <f t="shared" si="0"/>
        <v>10800</v>
      </c>
      <c r="U12">
        <v>0</v>
      </c>
      <c r="V12">
        <f t="shared" si="1"/>
        <v>0</v>
      </c>
      <c r="W12" t="str">
        <f t="shared" si="2"/>
        <v/>
      </c>
      <c r="X12" t="str">
        <f t="shared" si="3"/>
        <v/>
      </c>
      <c r="Y12" t="str">
        <f t="shared" si="4"/>
        <v/>
      </c>
      <c r="Z12" s="9"/>
      <c r="AA12" s="14">
        <f t="shared" si="5"/>
        <v>0.39500000000000002</v>
      </c>
      <c r="AB12" s="14">
        <f t="shared" si="6"/>
        <v>6.0000000000000001E-3</v>
      </c>
      <c r="AD12" s="5" t="s">
        <v>70</v>
      </c>
      <c r="AE12" s="8">
        <v>315</v>
      </c>
      <c r="AF12" s="8">
        <f>FREQUENCY(DataHour!I$5:I$8788, AE12)</f>
        <v>2029</v>
      </c>
      <c r="AG12" s="8">
        <f t="shared" si="13"/>
        <v>138</v>
      </c>
      <c r="AH12" s="5">
        <f t="shared" si="7"/>
        <v>5.8326289095519863</v>
      </c>
      <c r="AI12" s="5"/>
      <c r="AJ12" s="5"/>
      <c r="AK12" s="5"/>
      <c r="AL12" s="5"/>
      <c r="AP12">
        <f t="shared" si="11"/>
        <v>3300800</v>
      </c>
      <c r="AQ12" s="1">
        <v>800</v>
      </c>
      <c r="AR12">
        <f t="shared" si="8"/>
        <v>9.5</v>
      </c>
      <c r="AS12">
        <f t="shared" si="9"/>
        <v>0</v>
      </c>
    </row>
    <row r="13" spans="1:45" x14ac:dyDescent="0.25">
      <c r="A13" s="10">
        <f t="shared" si="12"/>
        <v>45292</v>
      </c>
      <c r="B13" s="11">
        <v>1</v>
      </c>
      <c r="C13" s="11">
        <v>900</v>
      </c>
      <c r="D13" s="12">
        <v>509.375</v>
      </c>
      <c r="E13" s="9">
        <v>128.31</v>
      </c>
      <c r="F13" s="9">
        <f t="shared" si="10"/>
        <v>64.31</v>
      </c>
      <c r="G13" s="9">
        <v>0</v>
      </c>
      <c r="H13" s="9">
        <v>0.5</v>
      </c>
      <c r="I13" s="9"/>
      <c r="J13" s="9">
        <v>-5.6669999999999998</v>
      </c>
      <c r="K13" s="9">
        <v>98.3</v>
      </c>
      <c r="L13" s="9">
        <v>0.18329999999999999</v>
      </c>
      <c r="M13" s="9">
        <v>0.18909999999999999</v>
      </c>
      <c r="N13" s="9">
        <v>0</v>
      </c>
      <c r="O13" s="9">
        <v>5.6</v>
      </c>
      <c r="P13" s="9"/>
      <c r="Q13" s="9"/>
      <c r="R13" s="9"/>
      <c r="T13">
        <f t="shared" si="0"/>
        <v>10900</v>
      </c>
      <c r="U13">
        <v>55</v>
      </c>
      <c r="V13">
        <f t="shared" si="1"/>
        <v>5.6</v>
      </c>
      <c r="W13" t="str">
        <f t="shared" si="2"/>
        <v/>
      </c>
      <c r="X13" t="str">
        <f t="shared" si="3"/>
        <v/>
      </c>
      <c r="Y13" t="str">
        <f t="shared" si="4"/>
        <v/>
      </c>
      <c r="Z13" s="9"/>
      <c r="AA13" s="14">
        <f t="shared" si="5"/>
        <v>0.39300000000000002</v>
      </c>
      <c r="AB13" s="14">
        <f t="shared" si="6"/>
        <v>7.0000000000000001E-3</v>
      </c>
      <c r="AD13" s="5" t="s">
        <v>64</v>
      </c>
      <c r="AE13" s="8">
        <v>360</v>
      </c>
      <c r="AF13" s="8">
        <f>FREQUENCY(DataHour!I$5:I$8788, AE13)</f>
        <v>2366</v>
      </c>
      <c r="AG13" s="8">
        <f t="shared" si="13"/>
        <v>337</v>
      </c>
      <c r="AH13" s="5">
        <f t="shared" si="7"/>
        <v>14.243448858833474</v>
      </c>
      <c r="AI13" s="5"/>
      <c r="AJ13" s="5"/>
      <c r="AK13" s="5"/>
      <c r="AL13" s="5"/>
      <c r="AP13">
        <f t="shared" si="11"/>
        <v>3300900</v>
      </c>
      <c r="AQ13" s="1">
        <v>900</v>
      </c>
      <c r="AR13">
        <f t="shared" si="8"/>
        <v>107.8</v>
      </c>
      <c r="AS13">
        <f t="shared" si="9"/>
        <v>9.4</v>
      </c>
    </row>
    <row r="14" spans="1:45" x14ac:dyDescent="0.25">
      <c r="A14" s="10">
        <f t="shared" si="12"/>
        <v>45292</v>
      </c>
      <c r="B14" s="11">
        <v>1</v>
      </c>
      <c r="C14" s="11">
        <v>1000</v>
      </c>
      <c r="D14" s="12">
        <v>509.41666666666703</v>
      </c>
      <c r="E14" s="9">
        <v>127.96</v>
      </c>
      <c r="F14" s="9">
        <f t="shared" si="10"/>
        <v>63.959999999999994</v>
      </c>
      <c r="G14" s="9">
        <v>0</v>
      </c>
      <c r="H14" s="9">
        <v>0.5</v>
      </c>
      <c r="I14" s="9"/>
      <c r="J14" s="9">
        <v>-4.3479999999999999</v>
      </c>
      <c r="K14" s="9">
        <v>98.1</v>
      </c>
      <c r="L14" s="9">
        <v>0.18329999999999999</v>
      </c>
      <c r="M14" s="9">
        <v>0.18909999999999999</v>
      </c>
      <c r="N14" s="9">
        <v>0</v>
      </c>
      <c r="O14" s="9">
        <v>78.099999999999994</v>
      </c>
      <c r="P14" s="9"/>
      <c r="Q14" s="9"/>
      <c r="R14" s="9"/>
      <c r="T14">
        <f t="shared" si="0"/>
        <v>11000</v>
      </c>
      <c r="U14">
        <v>166.2</v>
      </c>
      <c r="V14">
        <f t="shared" si="1"/>
        <v>78.099999999999994</v>
      </c>
      <c r="W14" t="str">
        <f t="shared" si="2"/>
        <v/>
      </c>
      <c r="X14" t="str">
        <f t="shared" si="3"/>
        <v/>
      </c>
      <c r="Y14" t="str">
        <f t="shared" si="4"/>
        <v/>
      </c>
      <c r="Z14" s="9"/>
      <c r="AA14" s="14">
        <f t="shared" si="5"/>
        <v>0.434</v>
      </c>
      <c r="AB14" s="14">
        <f t="shared" si="6"/>
        <v>8.0000000000000002E-3</v>
      </c>
      <c r="AD14" s="5"/>
      <c r="AI14" s="5"/>
      <c r="AJ14" s="5"/>
      <c r="AK14" s="5"/>
      <c r="AL14" s="5"/>
      <c r="AP14">
        <f t="shared" si="11"/>
        <v>3301000</v>
      </c>
      <c r="AQ14" s="1">
        <v>1000</v>
      </c>
      <c r="AR14">
        <f t="shared" si="8"/>
        <v>218.3</v>
      </c>
      <c r="AS14">
        <f t="shared" si="9"/>
        <v>30.6</v>
      </c>
    </row>
    <row r="15" spans="1:45" x14ac:dyDescent="0.25">
      <c r="A15" s="10">
        <f t="shared" si="12"/>
        <v>45292</v>
      </c>
      <c r="B15" s="11">
        <v>1</v>
      </c>
      <c r="C15" s="11">
        <v>1100</v>
      </c>
      <c r="D15" s="12">
        <v>509.45833333333297</v>
      </c>
      <c r="E15" s="9">
        <v>127.14</v>
      </c>
      <c r="F15" s="9">
        <f t="shared" si="10"/>
        <v>63.14</v>
      </c>
      <c r="G15" s="9">
        <v>0</v>
      </c>
      <c r="H15" s="9">
        <v>0.5</v>
      </c>
      <c r="I15" s="9"/>
      <c r="J15" s="9">
        <v>-4.2869999999999999</v>
      </c>
      <c r="K15" s="9">
        <v>98</v>
      </c>
      <c r="L15" s="9">
        <v>0.18329999999999999</v>
      </c>
      <c r="M15" s="9">
        <v>0.18909999999999999</v>
      </c>
      <c r="N15" s="9">
        <v>0</v>
      </c>
      <c r="O15" s="9">
        <v>140.6</v>
      </c>
      <c r="P15" s="9"/>
      <c r="Q15" s="9"/>
      <c r="R15" s="9"/>
      <c r="T15">
        <f t="shared" si="0"/>
        <v>11100</v>
      </c>
      <c r="U15">
        <v>251.7</v>
      </c>
      <c r="V15">
        <f t="shared" si="1"/>
        <v>140.6</v>
      </c>
      <c r="W15" t="str">
        <f t="shared" si="2"/>
        <v/>
      </c>
      <c r="X15" t="str">
        <f t="shared" si="3"/>
        <v/>
      </c>
      <c r="Y15" t="str">
        <f t="shared" si="4"/>
        <v/>
      </c>
      <c r="Z15" s="9"/>
      <c r="AA15" s="14">
        <f t="shared" si="5"/>
        <v>0.435</v>
      </c>
      <c r="AB15" s="14">
        <f t="shared" si="6"/>
        <v>8.9999999999999993E-3</v>
      </c>
      <c r="AD15" s="8">
        <v>360</v>
      </c>
      <c r="AE15" s="8">
        <v>45</v>
      </c>
      <c r="AF15" s="8">
        <v>90</v>
      </c>
      <c r="AG15" s="8">
        <v>135</v>
      </c>
      <c r="AH15" s="8">
        <v>180</v>
      </c>
      <c r="AI15" s="8">
        <v>225</v>
      </c>
      <c r="AJ15" s="8">
        <v>270</v>
      </c>
      <c r="AK15" s="8">
        <v>315</v>
      </c>
      <c r="AP15">
        <f t="shared" si="11"/>
        <v>3301100</v>
      </c>
      <c r="AQ15" s="1">
        <v>1100</v>
      </c>
      <c r="AR15">
        <f t="shared" si="8"/>
        <v>295.3</v>
      </c>
      <c r="AS15">
        <f t="shared" si="9"/>
        <v>46.9</v>
      </c>
    </row>
    <row r="16" spans="1:45" x14ac:dyDescent="0.25">
      <c r="A16" s="10">
        <f t="shared" si="12"/>
        <v>45292</v>
      </c>
      <c r="B16" s="11">
        <v>1</v>
      </c>
      <c r="C16" s="11">
        <v>1200</v>
      </c>
      <c r="D16" s="12">
        <v>509.5</v>
      </c>
      <c r="E16" s="9">
        <v>126.43</v>
      </c>
      <c r="F16" s="9">
        <f t="shared" si="10"/>
        <v>62.430000000000007</v>
      </c>
      <c r="G16" s="9">
        <v>0</v>
      </c>
      <c r="H16" s="9">
        <v>0.5</v>
      </c>
      <c r="I16" s="9"/>
      <c r="J16" s="9">
        <v>-3.8359999999999999</v>
      </c>
      <c r="K16" s="9">
        <v>98.4</v>
      </c>
      <c r="L16" s="9">
        <v>0.18329999999999999</v>
      </c>
      <c r="M16" s="9">
        <v>0.18909999999999999</v>
      </c>
      <c r="N16" s="9">
        <v>0</v>
      </c>
      <c r="O16" s="9">
        <v>100.6</v>
      </c>
      <c r="P16" s="9"/>
      <c r="Q16" s="9"/>
      <c r="R16" s="9"/>
      <c r="T16">
        <f t="shared" si="0"/>
        <v>11200</v>
      </c>
      <c r="U16">
        <v>293.3</v>
      </c>
      <c r="V16">
        <f t="shared" si="1"/>
        <v>100.6</v>
      </c>
      <c r="W16" t="str">
        <f t="shared" si="2"/>
        <v/>
      </c>
      <c r="X16" t="str">
        <f t="shared" si="3"/>
        <v/>
      </c>
      <c r="Y16" t="str">
        <f t="shared" si="4"/>
        <v/>
      </c>
      <c r="Z16" s="9"/>
      <c r="AA16" s="14">
        <f t="shared" si="5"/>
        <v>0.45200000000000001</v>
      </c>
      <c r="AB16" s="14">
        <f t="shared" si="6"/>
        <v>7.0000000000000001E-3</v>
      </c>
      <c r="AD16" s="5">
        <f>AH13+AH5</f>
        <v>14.581572273879967</v>
      </c>
      <c r="AE16" s="5">
        <f>AH6</f>
        <v>27.852916314454777</v>
      </c>
      <c r="AF16" s="5">
        <f>AH7</f>
        <v>11.834319526627219</v>
      </c>
      <c r="AG16" s="5">
        <f>AH8</f>
        <v>9.5097210481825876</v>
      </c>
      <c r="AH16" s="5">
        <f>AH9</f>
        <v>17.159763313609467</v>
      </c>
      <c r="AI16" s="5">
        <f>AH10</f>
        <v>8.326289095519865</v>
      </c>
      <c r="AJ16" s="5">
        <f>AH11</f>
        <v>4.9027895181741332</v>
      </c>
      <c r="AK16" s="5">
        <f>AH12</f>
        <v>5.8326289095519863</v>
      </c>
      <c r="AP16">
        <f t="shared" si="11"/>
        <v>3301200</v>
      </c>
      <c r="AQ16" s="1">
        <v>1200</v>
      </c>
      <c r="AR16">
        <f t="shared" si="8"/>
        <v>325.5</v>
      </c>
      <c r="AS16">
        <f t="shared" si="9"/>
        <v>55.6</v>
      </c>
    </row>
    <row r="17" spans="1:45" x14ac:dyDescent="0.25">
      <c r="A17" s="10">
        <f t="shared" si="12"/>
        <v>45292</v>
      </c>
      <c r="B17" s="11">
        <v>1</v>
      </c>
      <c r="C17" s="11">
        <v>1300</v>
      </c>
      <c r="D17" s="12">
        <v>509.54166666666703</v>
      </c>
      <c r="E17" s="9">
        <v>125.62</v>
      </c>
      <c r="F17" s="9">
        <f t="shared" si="10"/>
        <v>61.620000000000005</v>
      </c>
      <c r="G17" s="9">
        <v>0</v>
      </c>
      <c r="H17" s="9">
        <v>1.01</v>
      </c>
      <c r="I17" s="9"/>
      <c r="J17" s="9">
        <v>-3.3010000000000002</v>
      </c>
      <c r="K17" s="9">
        <v>98.2</v>
      </c>
      <c r="L17" s="9">
        <v>0.18329999999999999</v>
      </c>
      <c r="M17" s="9">
        <v>0.18990000000000001</v>
      </c>
      <c r="N17" s="9">
        <v>0</v>
      </c>
      <c r="O17" s="9">
        <v>193.1</v>
      </c>
      <c r="P17" s="9"/>
      <c r="Q17" s="9"/>
      <c r="R17" s="9"/>
      <c r="T17">
        <f t="shared" si="0"/>
        <v>11300</v>
      </c>
      <c r="U17">
        <v>285.3</v>
      </c>
      <c r="V17">
        <f t="shared" si="1"/>
        <v>193.1</v>
      </c>
      <c r="W17" t="str">
        <f t="shared" si="2"/>
        <v/>
      </c>
      <c r="X17" t="str">
        <f t="shared" si="3"/>
        <v/>
      </c>
      <c r="Y17" t="str">
        <f t="shared" si="4"/>
        <v/>
      </c>
      <c r="Z17" s="9"/>
      <c r="AA17" s="14">
        <f t="shared" si="5"/>
        <v>0.47</v>
      </c>
      <c r="AB17" s="14">
        <f t="shared" si="6"/>
        <v>8.9999999999999993E-3</v>
      </c>
      <c r="AD17" s="5" t="s">
        <v>98</v>
      </c>
      <c r="AE17" s="5" t="s">
        <v>99</v>
      </c>
      <c r="AF17" s="5" t="s">
        <v>100</v>
      </c>
      <c r="AG17" s="5" t="s">
        <v>101</v>
      </c>
      <c r="AH17" s="5" t="s">
        <v>102</v>
      </c>
      <c r="AI17" s="5" t="s">
        <v>103</v>
      </c>
      <c r="AJ17" s="5" t="s">
        <v>104</v>
      </c>
      <c r="AK17" s="5" t="s">
        <v>105</v>
      </c>
      <c r="AP17">
        <f t="shared" si="11"/>
        <v>3301300</v>
      </c>
      <c r="AQ17" s="1">
        <v>1300</v>
      </c>
      <c r="AR17">
        <f t="shared" si="8"/>
        <v>305.2</v>
      </c>
      <c r="AS17">
        <f t="shared" si="9"/>
        <v>79.400000000000006</v>
      </c>
    </row>
    <row r="18" spans="1:45" x14ac:dyDescent="0.25">
      <c r="A18" s="10">
        <f t="shared" si="12"/>
        <v>45292</v>
      </c>
      <c r="B18" s="11">
        <v>1</v>
      </c>
      <c r="C18" s="11">
        <v>1400</v>
      </c>
      <c r="D18" s="12">
        <v>509.58333333333297</v>
      </c>
      <c r="E18" s="9">
        <v>127.96</v>
      </c>
      <c r="F18" s="9">
        <f t="shared" si="10"/>
        <v>63.959999999999994</v>
      </c>
      <c r="G18" s="9">
        <v>0</v>
      </c>
      <c r="H18" s="9">
        <v>3.02</v>
      </c>
      <c r="I18" s="9"/>
      <c r="J18" s="9">
        <v>-4.1059999999999999</v>
      </c>
      <c r="K18" s="9">
        <v>97.6</v>
      </c>
      <c r="L18" s="9">
        <v>0.18329999999999999</v>
      </c>
      <c r="M18" s="9">
        <v>0.18990000000000001</v>
      </c>
      <c r="N18" s="9">
        <v>0</v>
      </c>
      <c r="O18" s="9">
        <v>321.89999999999998</v>
      </c>
      <c r="P18" s="9"/>
      <c r="Q18" s="9"/>
      <c r="R18" s="9"/>
      <c r="T18">
        <f t="shared" si="0"/>
        <v>11400</v>
      </c>
      <c r="U18">
        <v>229</v>
      </c>
      <c r="V18">
        <f t="shared" si="1"/>
        <v>321.89999999999998</v>
      </c>
      <c r="W18" t="str">
        <f t="shared" si="2"/>
        <v/>
      </c>
      <c r="X18" t="str">
        <f t="shared" si="3"/>
        <v/>
      </c>
      <c r="Y18" t="str">
        <f t="shared" si="4"/>
        <v/>
      </c>
      <c r="Z18" s="9"/>
      <c r="AA18" s="14">
        <f t="shared" si="5"/>
        <v>0.44</v>
      </c>
      <c r="AB18" s="14">
        <f t="shared" si="6"/>
        <v>1.0999999999999999E-2</v>
      </c>
      <c r="AP18">
        <f t="shared" si="11"/>
        <v>3301400</v>
      </c>
      <c r="AQ18" s="1">
        <v>1400</v>
      </c>
      <c r="AR18">
        <f t="shared" si="8"/>
        <v>237.2</v>
      </c>
      <c r="AS18">
        <f t="shared" si="9"/>
        <v>70.599999999999994</v>
      </c>
    </row>
    <row r="19" spans="1:45" x14ac:dyDescent="0.25">
      <c r="A19" s="10">
        <f t="shared" si="12"/>
        <v>45292</v>
      </c>
      <c r="B19" s="11">
        <v>1</v>
      </c>
      <c r="C19" s="11">
        <v>1500</v>
      </c>
      <c r="D19" s="12">
        <v>509.625</v>
      </c>
      <c r="E19" s="9">
        <v>128.07</v>
      </c>
      <c r="F19" s="9">
        <f t="shared" si="10"/>
        <v>64.069999999999993</v>
      </c>
      <c r="G19" s="9">
        <v>0</v>
      </c>
      <c r="H19" s="9">
        <v>3.02</v>
      </c>
      <c r="I19" s="9"/>
      <c r="J19" s="9">
        <v>-5.2949999999999999</v>
      </c>
      <c r="K19" s="9">
        <v>97.9</v>
      </c>
      <c r="L19" s="9">
        <v>0.18329999999999999</v>
      </c>
      <c r="M19" s="9">
        <v>0.18990000000000001</v>
      </c>
      <c r="N19" s="9">
        <v>0</v>
      </c>
      <c r="O19" s="9">
        <v>201.9</v>
      </c>
      <c r="P19" s="9"/>
      <c r="Q19" s="9"/>
      <c r="R19" s="9"/>
      <c r="T19">
        <f t="shared" si="0"/>
        <v>11500</v>
      </c>
      <c r="U19">
        <v>132.80000000000001</v>
      </c>
      <c r="V19">
        <f t="shared" si="1"/>
        <v>201.9</v>
      </c>
      <c r="W19" t="str">
        <f t="shared" si="2"/>
        <v/>
      </c>
      <c r="X19" t="str">
        <f t="shared" si="3"/>
        <v/>
      </c>
      <c r="Y19" t="str">
        <f t="shared" si="4"/>
        <v/>
      </c>
      <c r="Z19" s="9"/>
      <c r="AA19" s="14">
        <f t="shared" si="5"/>
        <v>0.40300000000000002</v>
      </c>
      <c r="AB19" s="14">
        <f t="shared" si="6"/>
        <v>8.9999999999999993E-3</v>
      </c>
      <c r="AP19">
        <f t="shared" si="11"/>
        <v>3301500</v>
      </c>
      <c r="AQ19" s="1">
        <v>1500</v>
      </c>
      <c r="AR19">
        <f t="shared" si="8"/>
        <v>131.5</v>
      </c>
      <c r="AS19">
        <f t="shared" si="9"/>
        <v>19.399999999999999</v>
      </c>
    </row>
    <row r="20" spans="1:45" x14ac:dyDescent="0.25">
      <c r="A20" s="10">
        <f t="shared" si="12"/>
        <v>45292</v>
      </c>
      <c r="B20" s="11">
        <v>1</v>
      </c>
      <c r="C20" s="11">
        <v>1600</v>
      </c>
      <c r="D20" s="12">
        <v>509.66666666666703</v>
      </c>
      <c r="E20" s="9">
        <v>127.96</v>
      </c>
      <c r="F20" s="9">
        <f t="shared" si="10"/>
        <v>63.959999999999994</v>
      </c>
      <c r="G20" s="9">
        <v>0</v>
      </c>
      <c r="H20" s="9">
        <v>2.52</v>
      </c>
      <c r="I20" s="9"/>
      <c r="J20" s="9">
        <v>-6.0730000000000004</v>
      </c>
      <c r="K20" s="9">
        <v>98.1</v>
      </c>
      <c r="L20" s="9">
        <v>0.18329999999999999</v>
      </c>
      <c r="M20" s="9">
        <v>0.18990000000000001</v>
      </c>
      <c r="N20" s="9">
        <v>0</v>
      </c>
      <c r="O20" s="9">
        <v>75.599999999999994</v>
      </c>
      <c r="P20" s="9"/>
      <c r="Q20" s="9"/>
      <c r="R20" s="9"/>
      <c r="T20">
        <f t="shared" si="0"/>
        <v>11600</v>
      </c>
      <c r="U20">
        <v>25.3</v>
      </c>
      <c r="V20">
        <f t="shared" si="1"/>
        <v>75.599999999999994</v>
      </c>
      <c r="W20" t="str">
        <f t="shared" si="2"/>
        <v/>
      </c>
      <c r="X20" t="str">
        <f t="shared" si="3"/>
        <v/>
      </c>
      <c r="Y20" t="str">
        <f t="shared" si="4"/>
        <v/>
      </c>
      <c r="Z20" s="9"/>
      <c r="AA20" s="14">
        <f t="shared" si="5"/>
        <v>0.38</v>
      </c>
      <c r="AB20" s="14">
        <f t="shared" si="6"/>
        <v>7.0000000000000001E-3</v>
      </c>
      <c r="AP20">
        <f t="shared" si="11"/>
        <v>3301600</v>
      </c>
      <c r="AQ20" s="1">
        <v>1600</v>
      </c>
      <c r="AR20">
        <f t="shared" si="8"/>
        <v>21.3</v>
      </c>
      <c r="AS20">
        <f t="shared" si="9"/>
        <v>3.1</v>
      </c>
    </row>
    <row r="21" spans="1:45" x14ac:dyDescent="0.25">
      <c r="A21" s="10">
        <f t="shared" si="12"/>
        <v>45292</v>
      </c>
      <c r="B21" s="11">
        <v>1</v>
      </c>
      <c r="C21" s="11">
        <v>1700</v>
      </c>
      <c r="D21" s="12">
        <v>509.70833333333297</v>
      </c>
      <c r="E21" s="9">
        <v>127.37</v>
      </c>
      <c r="F21" s="9">
        <f t="shared" si="10"/>
        <v>63.370000000000005</v>
      </c>
      <c r="G21" s="9">
        <v>0</v>
      </c>
      <c r="H21" s="9">
        <v>1.51</v>
      </c>
      <c r="I21" s="9"/>
      <c r="J21" s="9">
        <v>-6.8019999999999996</v>
      </c>
      <c r="K21" s="9">
        <v>97.9</v>
      </c>
      <c r="L21" s="9">
        <v>0.18329999999999999</v>
      </c>
      <c r="M21" s="9">
        <v>0.18990000000000001</v>
      </c>
      <c r="N21" s="9">
        <v>0</v>
      </c>
      <c r="O21" s="9">
        <v>0.6</v>
      </c>
      <c r="P21" s="9"/>
      <c r="Q21" s="9"/>
      <c r="R21" s="9"/>
      <c r="T21">
        <f t="shared" si="0"/>
        <v>11700</v>
      </c>
      <c r="U21">
        <v>0</v>
      </c>
      <c r="V21">
        <f t="shared" si="1"/>
        <v>0</v>
      </c>
      <c r="W21" t="str">
        <f t="shared" si="2"/>
        <v/>
      </c>
      <c r="X21" t="str">
        <f t="shared" si="3"/>
        <v/>
      </c>
      <c r="Y21" t="str">
        <f t="shared" si="4"/>
        <v/>
      </c>
      <c r="Z21" s="9"/>
      <c r="AA21" s="14">
        <f t="shared" si="5"/>
        <v>0.35899999999999999</v>
      </c>
      <c r="AB21" s="14">
        <f t="shared" si="6"/>
        <v>8.0000000000000002E-3</v>
      </c>
      <c r="AP21">
        <f t="shared" si="11"/>
        <v>3301700</v>
      </c>
      <c r="AQ21" s="1">
        <v>1700</v>
      </c>
      <c r="AR21">
        <f t="shared" si="8"/>
        <v>0</v>
      </c>
      <c r="AS21">
        <f t="shared" si="9"/>
        <v>0</v>
      </c>
    </row>
    <row r="22" spans="1:45" x14ac:dyDescent="0.25">
      <c r="A22" s="10">
        <f t="shared" si="12"/>
        <v>45292</v>
      </c>
      <c r="B22" s="11">
        <v>1</v>
      </c>
      <c r="C22" s="11">
        <v>1800</v>
      </c>
      <c r="D22" s="12">
        <v>509.75</v>
      </c>
      <c r="E22" s="9">
        <v>126.55</v>
      </c>
      <c r="F22" s="9">
        <f t="shared" si="10"/>
        <v>62.55</v>
      </c>
      <c r="G22" s="9">
        <v>0</v>
      </c>
      <c r="H22" s="9">
        <v>3.52</v>
      </c>
      <c r="I22" s="9"/>
      <c r="J22" s="9">
        <v>-6.9939999999999998</v>
      </c>
      <c r="K22" s="9">
        <v>97.6</v>
      </c>
      <c r="L22" s="9">
        <v>0.184</v>
      </c>
      <c r="M22" s="9">
        <v>0.18990000000000001</v>
      </c>
      <c r="N22" s="9">
        <v>0</v>
      </c>
      <c r="O22" s="9">
        <v>0.6</v>
      </c>
      <c r="P22" s="9"/>
      <c r="Q22" s="9"/>
      <c r="R22" s="9"/>
      <c r="T22">
        <f t="shared" si="0"/>
        <v>11800</v>
      </c>
      <c r="U22">
        <v>0</v>
      </c>
      <c r="V22">
        <f t="shared" si="1"/>
        <v>0</v>
      </c>
      <c r="W22" t="str">
        <f t="shared" si="2"/>
        <v/>
      </c>
      <c r="X22" t="str">
        <f t="shared" si="3"/>
        <v/>
      </c>
      <c r="Y22" t="str">
        <f t="shared" si="4"/>
        <v/>
      </c>
      <c r="Z22" s="9"/>
      <c r="AA22" s="14">
        <f t="shared" si="5"/>
        <v>0.35299999999999998</v>
      </c>
      <c r="AB22" s="14">
        <f t="shared" si="6"/>
        <v>8.9999999999999993E-3</v>
      </c>
      <c r="AP22">
        <f t="shared" si="11"/>
        <v>3301800</v>
      </c>
      <c r="AQ22" s="1">
        <v>1800</v>
      </c>
      <c r="AR22">
        <f t="shared" si="8"/>
        <v>0</v>
      </c>
      <c r="AS22">
        <f t="shared" si="9"/>
        <v>0</v>
      </c>
    </row>
    <row r="23" spans="1:45" x14ac:dyDescent="0.25">
      <c r="A23" s="10">
        <f t="shared" si="12"/>
        <v>45292</v>
      </c>
      <c r="B23" s="11">
        <v>1</v>
      </c>
      <c r="C23" s="11">
        <v>1900</v>
      </c>
      <c r="D23" s="12">
        <v>509.79166666666703</v>
      </c>
      <c r="E23" s="9">
        <v>126.79</v>
      </c>
      <c r="F23" s="9">
        <f t="shared" si="10"/>
        <v>62.790000000000006</v>
      </c>
      <c r="G23" s="9">
        <v>1.01</v>
      </c>
      <c r="H23" s="9">
        <v>4.53</v>
      </c>
      <c r="I23" s="9"/>
      <c r="J23" s="9">
        <v>-7.1870000000000003</v>
      </c>
      <c r="K23" s="9">
        <v>97.4</v>
      </c>
      <c r="L23" s="9">
        <v>0.184</v>
      </c>
      <c r="M23" s="9">
        <v>0.18990000000000001</v>
      </c>
      <c r="N23" s="9">
        <v>0</v>
      </c>
      <c r="O23" s="9">
        <v>0.6</v>
      </c>
      <c r="P23" s="9"/>
      <c r="Q23" s="9"/>
      <c r="R23" s="9"/>
      <c r="T23">
        <f t="shared" si="0"/>
        <v>11900</v>
      </c>
      <c r="U23">
        <v>0</v>
      </c>
      <c r="V23">
        <f t="shared" si="1"/>
        <v>0</v>
      </c>
      <c r="W23" t="str">
        <f t="shared" si="2"/>
        <v/>
      </c>
      <c r="X23" t="str">
        <f t="shared" si="3"/>
        <v/>
      </c>
      <c r="Y23" t="str">
        <f t="shared" si="4"/>
        <v/>
      </c>
      <c r="Z23" s="9"/>
      <c r="AA23" s="14">
        <f t="shared" si="5"/>
        <v>0.34699999999999998</v>
      </c>
      <c r="AB23" s="14">
        <f t="shared" si="6"/>
        <v>8.9999999999999993E-3</v>
      </c>
      <c r="AP23">
        <f t="shared" si="11"/>
        <v>3301900</v>
      </c>
      <c r="AQ23" s="1">
        <v>1900</v>
      </c>
      <c r="AR23">
        <f t="shared" si="8"/>
        <v>0</v>
      </c>
      <c r="AS23">
        <f t="shared" si="9"/>
        <v>0</v>
      </c>
    </row>
    <row r="24" spans="1:45" x14ac:dyDescent="0.25">
      <c r="A24" s="10">
        <f t="shared" si="12"/>
        <v>45292</v>
      </c>
      <c r="B24" s="11">
        <v>1</v>
      </c>
      <c r="C24" s="11">
        <v>2000</v>
      </c>
      <c r="D24" s="12">
        <v>509.83333333333297</v>
      </c>
      <c r="E24" s="9">
        <v>126.08</v>
      </c>
      <c r="F24" s="9">
        <f t="shared" si="10"/>
        <v>62.08</v>
      </c>
      <c r="G24" s="9">
        <v>2.52</v>
      </c>
      <c r="H24" s="9">
        <v>6.54</v>
      </c>
      <c r="I24" s="9"/>
      <c r="J24" s="9">
        <v>-7.3810000000000002</v>
      </c>
      <c r="K24" s="9">
        <v>97.4</v>
      </c>
      <c r="L24" s="9">
        <v>0.184</v>
      </c>
      <c r="M24" s="9">
        <v>0.18990000000000001</v>
      </c>
      <c r="N24" s="9">
        <v>0</v>
      </c>
      <c r="O24" s="9">
        <v>0.6</v>
      </c>
      <c r="P24" s="9"/>
      <c r="Q24" s="9"/>
      <c r="R24" s="9"/>
      <c r="T24">
        <f t="shared" si="0"/>
        <v>12000</v>
      </c>
      <c r="U24">
        <v>0</v>
      </c>
      <c r="V24">
        <f t="shared" si="1"/>
        <v>0</v>
      </c>
      <c r="W24" t="str">
        <f t="shared" si="2"/>
        <v/>
      </c>
      <c r="X24" t="str">
        <f t="shared" si="3"/>
        <v/>
      </c>
      <c r="Y24" t="str">
        <f t="shared" si="4"/>
        <v/>
      </c>
      <c r="Z24" s="9"/>
      <c r="AA24" s="14">
        <f t="shared" si="5"/>
        <v>0.34200000000000003</v>
      </c>
      <c r="AB24" s="14">
        <f t="shared" si="6"/>
        <v>8.9999999999999993E-3</v>
      </c>
      <c r="AP24">
        <f t="shared" si="11"/>
        <v>3302000</v>
      </c>
      <c r="AQ24" s="1">
        <v>2000</v>
      </c>
      <c r="AR24">
        <f t="shared" si="8"/>
        <v>0</v>
      </c>
      <c r="AS24">
        <f t="shared" si="9"/>
        <v>0</v>
      </c>
    </row>
    <row r="25" spans="1:45" x14ac:dyDescent="0.25">
      <c r="A25" s="10">
        <f t="shared" si="12"/>
        <v>45292</v>
      </c>
      <c r="B25" s="11">
        <v>1</v>
      </c>
      <c r="C25" s="11">
        <v>2100</v>
      </c>
      <c r="D25" s="12">
        <v>509.875</v>
      </c>
      <c r="E25" s="9">
        <v>125.38</v>
      </c>
      <c r="F25" s="9">
        <f t="shared" si="10"/>
        <v>61.379999999999995</v>
      </c>
      <c r="G25" s="9">
        <v>2.52</v>
      </c>
      <c r="H25" s="9">
        <v>5.54</v>
      </c>
      <c r="I25" s="9"/>
      <c r="J25" s="9">
        <v>-7.673</v>
      </c>
      <c r="K25" s="9">
        <v>97.1</v>
      </c>
      <c r="L25" s="9">
        <v>0.184</v>
      </c>
      <c r="M25" s="9">
        <v>0.18990000000000001</v>
      </c>
      <c r="N25" s="9">
        <v>0</v>
      </c>
      <c r="O25" s="9">
        <v>0.6</v>
      </c>
      <c r="P25" s="9"/>
      <c r="Q25" s="9"/>
      <c r="R25" s="9"/>
      <c r="T25">
        <f t="shared" si="0"/>
        <v>12100</v>
      </c>
      <c r="U25">
        <v>0</v>
      </c>
      <c r="V25">
        <f t="shared" si="1"/>
        <v>0</v>
      </c>
      <c r="W25" t="str">
        <f t="shared" si="2"/>
        <v/>
      </c>
      <c r="X25" t="str">
        <f t="shared" si="3"/>
        <v/>
      </c>
      <c r="Y25" t="str">
        <f t="shared" si="4"/>
        <v/>
      </c>
      <c r="Z25" s="9"/>
      <c r="AA25" s="14">
        <f t="shared" si="5"/>
        <v>0.33300000000000002</v>
      </c>
      <c r="AB25" s="14">
        <f t="shared" si="6"/>
        <v>0.01</v>
      </c>
      <c r="AP25">
        <f t="shared" si="11"/>
        <v>3302100</v>
      </c>
      <c r="AQ25" s="1">
        <v>2100</v>
      </c>
      <c r="AR25">
        <f t="shared" si="8"/>
        <v>0</v>
      </c>
      <c r="AS25">
        <f t="shared" si="9"/>
        <v>0</v>
      </c>
    </row>
    <row r="26" spans="1:45" x14ac:dyDescent="0.25">
      <c r="A26" s="10">
        <f t="shared" si="12"/>
        <v>45292</v>
      </c>
      <c r="B26" s="11">
        <v>1</v>
      </c>
      <c r="C26" s="11">
        <v>2200</v>
      </c>
      <c r="D26" s="12">
        <v>509.91666666666703</v>
      </c>
      <c r="E26" s="9">
        <v>126.08</v>
      </c>
      <c r="F26" s="9">
        <f t="shared" si="10"/>
        <v>62.08</v>
      </c>
      <c r="G26" s="9">
        <v>2.52</v>
      </c>
      <c r="H26" s="9">
        <v>5.54</v>
      </c>
      <c r="I26" s="9"/>
      <c r="J26" s="9">
        <v>-7.7380000000000004</v>
      </c>
      <c r="K26" s="9">
        <v>97</v>
      </c>
      <c r="L26" s="9">
        <v>0.184</v>
      </c>
      <c r="M26" s="9">
        <v>0.19059999999999999</v>
      </c>
      <c r="N26" s="9">
        <v>0</v>
      </c>
      <c r="O26" s="9">
        <v>0.6</v>
      </c>
      <c r="P26" s="9"/>
      <c r="Q26" s="9"/>
      <c r="R26" s="9"/>
      <c r="T26">
        <f t="shared" si="0"/>
        <v>12200</v>
      </c>
      <c r="U26">
        <v>0</v>
      </c>
      <c r="V26">
        <f t="shared" si="1"/>
        <v>0</v>
      </c>
      <c r="W26" t="str">
        <f t="shared" si="2"/>
        <v/>
      </c>
      <c r="X26" t="str">
        <f t="shared" si="3"/>
        <v/>
      </c>
      <c r="Y26" t="str">
        <f t="shared" si="4"/>
        <v/>
      </c>
      <c r="Z26" s="9"/>
      <c r="AA26" s="14">
        <f t="shared" si="5"/>
        <v>0.33100000000000002</v>
      </c>
      <c r="AB26" s="14">
        <f t="shared" si="6"/>
        <v>0.01</v>
      </c>
      <c r="AP26">
        <f t="shared" si="11"/>
        <v>3302200</v>
      </c>
      <c r="AQ26" s="1">
        <v>2200</v>
      </c>
      <c r="AR26">
        <f t="shared" si="8"/>
        <v>0</v>
      </c>
      <c r="AS26">
        <f t="shared" si="9"/>
        <v>0</v>
      </c>
    </row>
    <row r="27" spans="1:45" x14ac:dyDescent="0.25">
      <c r="A27" s="10">
        <f t="shared" si="12"/>
        <v>45292</v>
      </c>
      <c r="B27" s="11">
        <v>1</v>
      </c>
      <c r="C27" s="11">
        <v>2300</v>
      </c>
      <c r="D27" s="12">
        <v>509.95833333333297</v>
      </c>
      <c r="E27" s="9">
        <v>125.62</v>
      </c>
      <c r="F27" s="9">
        <f t="shared" si="10"/>
        <v>61.620000000000005</v>
      </c>
      <c r="G27" s="9">
        <v>1.51</v>
      </c>
      <c r="H27" s="9">
        <v>5.03</v>
      </c>
      <c r="I27" s="9"/>
      <c r="J27" s="9">
        <v>-7.673</v>
      </c>
      <c r="K27" s="9">
        <v>97.1</v>
      </c>
      <c r="L27" s="9">
        <v>0.184</v>
      </c>
      <c r="M27" s="9">
        <v>0.19059999999999999</v>
      </c>
      <c r="N27" s="9">
        <v>0</v>
      </c>
      <c r="O27" s="9">
        <v>0.6</v>
      </c>
      <c r="P27" s="9"/>
      <c r="Q27" s="9"/>
      <c r="R27" s="9"/>
      <c r="T27">
        <f t="shared" si="0"/>
        <v>12300</v>
      </c>
      <c r="U27">
        <v>0</v>
      </c>
      <c r="V27">
        <f t="shared" si="1"/>
        <v>0</v>
      </c>
      <c r="W27" t="str">
        <f t="shared" si="2"/>
        <v/>
      </c>
      <c r="X27" t="str">
        <f t="shared" si="3"/>
        <v/>
      </c>
      <c r="Y27" t="str">
        <f t="shared" si="4"/>
        <v/>
      </c>
      <c r="Z27" s="9"/>
      <c r="AA27" s="14">
        <f t="shared" si="5"/>
        <v>0.33300000000000002</v>
      </c>
      <c r="AB27" s="14">
        <f t="shared" si="6"/>
        <v>0.01</v>
      </c>
      <c r="AP27">
        <f t="shared" si="11"/>
        <v>3302300</v>
      </c>
      <c r="AQ27" s="1">
        <v>2300</v>
      </c>
      <c r="AR27">
        <f t="shared" si="8"/>
        <v>0</v>
      </c>
      <c r="AS27">
        <f t="shared" si="9"/>
        <v>0</v>
      </c>
    </row>
    <row r="28" spans="1:45" x14ac:dyDescent="0.25">
      <c r="A28" s="10">
        <f t="shared" si="12"/>
        <v>45292</v>
      </c>
      <c r="B28" s="11">
        <v>1</v>
      </c>
      <c r="C28" s="11">
        <v>2400</v>
      </c>
      <c r="D28" s="12">
        <v>510</v>
      </c>
      <c r="E28" s="9">
        <v>126.2</v>
      </c>
      <c r="F28" s="9">
        <f t="shared" si="10"/>
        <v>62.2</v>
      </c>
      <c r="G28" s="9">
        <v>1.51</v>
      </c>
      <c r="H28" s="9">
        <v>4.03</v>
      </c>
      <c r="I28" s="9"/>
      <c r="J28" s="9">
        <v>-7.8040000000000003</v>
      </c>
      <c r="K28" s="9">
        <v>97</v>
      </c>
      <c r="L28" s="9">
        <v>0.184</v>
      </c>
      <c r="M28" s="9">
        <v>0.19059999999999999</v>
      </c>
      <c r="N28" s="9">
        <v>0</v>
      </c>
      <c r="O28" s="9">
        <v>0.6</v>
      </c>
      <c r="P28" s="9"/>
      <c r="Q28" s="9"/>
      <c r="R28" s="9"/>
      <c r="T28">
        <f t="shared" si="0"/>
        <v>12400</v>
      </c>
      <c r="U28">
        <v>0</v>
      </c>
      <c r="V28">
        <f t="shared" si="1"/>
        <v>0</v>
      </c>
      <c r="W28">
        <f t="shared" si="2"/>
        <v>0.184</v>
      </c>
      <c r="X28">
        <f t="shared" si="3"/>
        <v>0.191</v>
      </c>
      <c r="Y28">
        <f t="shared" si="4"/>
        <v>0.622</v>
      </c>
      <c r="Z28" s="9"/>
      <c r="AA28" s="14">
        <f t="shared" si="5"/>
        <v>0.32900000000000001</v>
      </c>
      <c r="AB28" s="14">
        <f t="shared" si="6"/>
        <v>0.01</v>
      </c>
      <c r="AP28">
        <f t="shared" si="11"/>
        <v>3302400</v>
      </c>
      <c r="AQ28" s="1">
        <v>2400</v>
      </c>
      <c r="AR28">
        <f t="shared" si="8"/>
        <v>0</v>
      </c>
      <c r="AS28">
        <f t="shared" si="9"/>
        <v>0</v>
      </c>
    </row>
    <row r="29" spans="1:45" x14ac:dyDescent="0.25">
      <c r="A29" s="10">
        <f t="shared" si="12"/>
        <v>45293</v>
      </c>
      <c r="B29" s="11">
        <v>2</v>
      </c>
      <c r="C29" s="11">
        <v>100</v>
      </c>
      <c r="D29" s="12">
        <v>510.04166666666703</v>
      </c>
      <c r="E29" s="9">
        <v>126.32</v>
      </c>
      <c r="F29" s="9">
        <f t="shared" si="10"/>
        <v>62.319999999999993</v>
      </c>
      <c r="G29" s="9">
        <v>1.01</v>
      </c>
      <c r="H29" s="9">
        <v>4.03</v>
      </c>
      <c r="I29" s="9"/>
      <c r="J29" s="9">
        <v>-7.64</v>
      </c>
      <c r="K29" s="9">
        <v>96.9</v>
      </c>
      <c r="L29" s="9">
        <v>0.184</v>
      </c>
      <c r="M29" s="9">
        <v>0.19059999999999999</v>
      </c>
      <c r="N29" s="9">
        <v>0</v>
      </c>
      <c r="O29" s="9">
        <v>0.6</v>
      </c>
      <c r="P29" s="9"/>
      <c r="Q29" s="9"/>
      <c r="R29" s="9"/>
      <c r="T29">
        <f t="shared" si="0"/>
        <v>20100</v>
      </c>
      <c r="U29">
        <v>0</v>
      </c>
      <c r="V29">
        <f t="shared" si="1"/>
        <v>0</v>
      </c>
      <c r="W29" t="str">
        <f t="shared" si="2"/>
        <v/>
      </c>
      <c r="X29" t="str">
        <f t="shared" si="3"/>
        <v/>
      </c>
      <c r="Y29" t="str">
        <f t="shared" si="4"/>
        <v/>
      </c>
      <c r="Z29" s="9"/>
      <c r="AA29" s="14">
        <f t="shared" si="5"/>
        <v>0.33300000000000002</v>
      </c>
      <c r="AB29" s="14">
        <f t="shared" si="6"/>
        <v>1.0999999999999999E-2</v>
      </c>
      <c r="AP29">
        <f>AP5+10000</f>
        <v>3310100</v>
      </c>
      <c r="AQ29" s="1">
        <v>100</v>
      </c>
      <c r="AR29">
        <f t="shared" si="8"/>
        <v>0</v>
      </c>
      <c r="AS29">
        <f t="shared" si="9"/>
        <v>0</v>
      </c>
    </row>
    <row r="30" spans="1:45" x14ac:dyDescent="0.25">
      <c r="A30" s="10">
        <f t="shared" si="12"/>
        <v>45293</v>
      </c>
      <c r="B30" s="11">
        <v>2</v>
      </c>
      <c r="C30" s="11">
        <v>200</v>
      </c>
      <c r="D30" s="12">
        <v>510.08333333333297</v>
      </c>
      <c r="E30" s="9">
        <v>125.85</v>
      </c>
      <c r="F30" s="9">
        <f t="shared" si="10"/>
        <v>61.849999999999994</v>
      </c>
      <c r="G30" s="9">
        <v>0.5</v>
      </c>
      <c r="H30" s="9">
        <v>3.52</v>
      </c>
      <c r="I30" s="9"/>
      <c r="J30" s="9">
        <v>-7.4779999999999998</v>
      </c>
      <c r="K30" s="9">
        <v>97.1</v>
      </c>
      <c r="L30" s="9">
        <v>0.184</v>
      </c>
      <c r="M30" s="9">
        <v>0.19059999999999999</v>
      </c>
      <c r="N30" s="9">
        <v>0</v>
      </c>
      <c r="O30" s="9">
        <v>0.6</v>
      </c>
      <c r="P30" s="9"/>
      <c r="Q30" s="9"/>
      <c r="R30" s="9"/>
      <c r="T30">
        <f t="shared" si="0"/>
        <v>20200</v>
      </c>
      <c r="U30">
        <v>0</v>
      </c>
      <c r="V30">
        <f t="shared" si="1"/>
        <v>0</v>
      </c>
      <c r="W30" t="str">
        <f t="shared" si="2"/>
        <v/>
      </c>
      <c r="X30" t="str">
        <f t="shared" si="3"/>
        <v/>
      </c>
      <c r="Y30" t="str">
        <f t="shared" si="4"/>
        <v/>
      </c>
      <c r="Z30" s="9"/>
      <c r="AA30" s="14">
        <f t="shared" si="5"/>
        <v>0.33800000000000002</v>
      </c>
      <c r="AB30" s="14">
        <f t="shared" si="6"/>
        <v>0.01</v>
      </c>
      <c r="AP30">
        <f t="shared" ref="AP30:AP52" si="14">AP6+10000</f>
        <v>3310200</v>
      </c>
      <c r="AQ30" s="1">
        <v>200</v>
      </c>
      <c r="AR30">
        <f t="shared" si="8"/>
        <v>0</v>
      </c>
      <c r="AS30">
        <f t="shared" si="9"/>
        <v>0</v>
      </c>
    </row>
    <row r="31" spans="1:45" x14ac:dyDescent="0.25">
      <c r="A31" s="10">
        <f t="shared" si="12"/>
        <v>45293</v>
      </c>
      <c r="B31" s="11">
        <v>2</v>
      </c>
      <c r="C31" s="11">
        <v>300</v>
      </c>
      <c r="D31" s="12">
        <v>510.125</v>
      </c>
      <c r="E31" s="9">
        <v>125.03</v>
      </c>
      <c r="F31" s="9">
        <f t="shared" si="10"/>
        <v>61.03</v>
      </c>
      <c r="G31" s="9">
        <v>0.5</v>
      </c>
      <c r="H31" s="9">
        <v>3.02</v>
      </c>
      <c r="I31" s="9"/>
      <c r="J31" s="9">
        <v>-7.4450000000000003</v>
      </c>
      <c r="K31" s="9">
        <v>97</v>
      </c>
      <c r="L31" s="9">
        <v>0.184</v>
      </c>
      <c r="M31" s="9">
        <v>0.19059999999999999</v>
      </c>
      <c r="N31" s="9">
        <v>0</v>
      </c>
      <c r="O31" s="9">
        <v>0.6</v>
      </c>
      <c r="P31" s="9"/>
      <c r="Q31" s="9"/>
      <c r="R31" s="9"/>
      <c r="T31">
        <f t="shared" si="0"/>
        <v>20300</v>
      </c>
      <c r="U31">
        <v>0</v>
      </c>
      <c r="V31">
        <f t="shared" si="1"/>
        <v>0</v>
      </c>
      <c r="W31" t="str">
        <f t="shared" si="2"/>
        <v/>
      </c>
      <c r="X31" t="str">
        <f t="shared" si="3"/>
        <v/>
      </c>
      <c r="Y31" t="str">
        <f t="shared" si="4"/>
        <v/>
      </c>
      <c r="Z31" s="9"/>
      <c r="AA31" s="14">
        <f t="shared" si="5"/>
        <v>0.33800000000000002</v>
      </c>
      <c r="AB31" s="14">
        <f t="shared" si="6"/>
        <v>0.01</v>
      </c>
      <c r="AP31">
        <f t="shared" si="14"/>
        <v>3310300</v>
      </c>
      <c r="AQ31" s="1">
        <v>300</v>
      </c>
      <c r="AR31">
        <f t="shared" si="8"/>
        <v>0</v>
      </c>
      <c r="AS31">
        <f t="shared" si="9"/>
        <v>0</v>
      </c>
    </row>
    <row r="32" spans="1:45" x14ac:dyDescent="0.25">
      <c r="A32" s="10">
        <f t="shared" si="12"/>
        <v>45293</v>
      </c>
      <c r="B32" s="11">
        <v>2</v>
      </c>
      <c r="C32" s="11">
        <v>400</v>
      </c>
      <c r="D32" s="12">
        <v>510.16666666666703</v>
      </c>
      <c r="E32" s="9">
        <v>125.73</v>
      </c>
      <c r="F32" s="9">
        <f t="shared" si="10"/>
        <v>61.730000000000004</v>
      </c>
      <c r="G32" s="9">
        <v>0</v>
      </c>
      <c r="H32" s="9">
        <v>2.0099999999999998</v>
      </c>
      <c r="I32" s="9"/>
      <c r="J32" s="9">
        <v>-7.3479999999999999</v>
      </c>
      <c r="K32" s="9">
        <v>97.1</v>
      </c>
      <c r="L32" s="9">
        <v>0.184</v>
      </c>
      <c r="M32" s="9">
        <v>0.19059999999999999</v>
      </c>
      <c r="N32" s="9">
        <v>0</v>
      </c>
      <c r="O32" s="9">
        <v>0.6</v>
      </c>
      <c r="P32" s="9"/>
      <c r="Q32" s="9"/>
      <c r="R32" s="9"/>
      <c r="T32">
        <f t="shared" si="0"/>
        <v>20400</v>
      </c>
      <c r="U32">
        <v>0</v>
      </c>
      <c r="V32">
        <f t="shared" si="1"/>
        <v>0</v>
      </c>
      <c r="W32" t="str">
        <f t="shared" si="2"/>
        <v/>
      </c>
      <c r="X32" t="str">
        <f t="shared" si="3"/>
        <v/>
      </c>
      <c r="Y32" t="str">
        <f t="shared" si="4"/>
        <v/>
      </c>
      <c r="Z32" s="9"/>
      <c r="AA32" s="14">
        <f t="shared" si="5"/>
        <v>0.34100000000000003</v>
      </c>
      <c r="AB32" s="14">
        <f t="shared" si="6"/>
        <v>0.01</v>
      </c>
      <c r="AP32">
        <f t="shared" si="14"/>
        <v>3310400</v>
      </c>
      <c r="AQ32" s="1">
        <v>400</v>
      </c>
      <c r="AR32">
        <f t="shared" si="8"/>
        <v>0</v>
      </c>
      <c r="AS32">
        <f t="shared" si="9"/>
        <v>0</v>
      </c>
    </row>
    <row r="33" spans="1:45" x14ac:dyDescent="0.25">
      <c r="A33" s="10">
        <f t="shared" si="12"/>
        <v>45293</v>
      </c>
      <c r="B33" s="11">
        <v>2</v>
      </c>
      <c r="C33" s="11">
        <v>500</v>
      </c>
      <c r="D33" s="12">
        <v>510.20833333333297</v>
      </c>
      <c r="E33" s="9">
        <v>125.15</v>
      </c>
      <c r="F33" s="9">
        <f t="shared" si="10"/>
        <v>61.150000000000006</v>
      </c>
      <c r="G33" s="9">
        <v>0</v>
      </c>
      <c r="H33" s="9">
        <v>2.0099999999999998</v>
      </c>
      <c r="I33" s="9"/>
      <c r="J33" s="9">
        <v>-7.2510000000000003</v>
      </c>
      <c r="K33" s="9">
        <v>97.2</v>
      </c>
      <c r="L33" s="9">
        <v>0.18479999999999999</v>
      </c>
      <c r="M33" s="9">
        <v>0.19059999999999999</v>
      </c>
      <c r="N33" s="9">
        <v>0</v>
      </c>
      <c r="O33" s="9">
        <v>0.6</v>
      </c>
      <c r="P33" s="9"/>
      <c r="Q33" s="9"/>
      <c r="R33" s="9"/>
      <c r="T33">
        <f t="shared" si="0"/>
        <v>20500</v>
      </c>
      <c r="U33">
        <v>0</v>
      </c>
      <c r="V33">
        <f t="shared" si="1"/>
        <v>0</v>
      </c>
      <c r="W33" t="str">
        <f t="shared" si="2"/>
        <v/>
      </c>
      <c r="X33" t="str">
        <f t="shared" si="3"/>
        <v/>
      </c>
      <c r="Y33" t="str">
        <f t="shared" si="4"/>
        <v/>
      </c>
      <c r="Z33" s="9"/>
      <c r="AA33" s="14">
        <f t="shared" si="5"/>
        <v>0.34399999999999997</v>
      </c>
      <c r="AB33" s="14">
        <f t="shared" si="6"/>
        <v>0.01</v>
      </c>
      <c r="AP33">
        <f t="shared" si="14"/>
        <v>3310500</v>
      </c>
      <c r="AQ33" s="1">
        <v>500</v>
      </c>
      <c r="AR33">
        <f t="shared" si="8"/>
        <v>0</v>
      </c>
      <c r="AS33">
        <f t="shared" si="9"/>
        <v>0</v>
      </c>
    </row>
    <row r="34" spans="1:45" x14ac:dyDescent="0.25">
      <c r="A34" s="10">
        <f t="shared" si="12"/>
        <v>45293</v>
      </c>
      <c r="B34" s="11">
        <v>2</v>
      </c>
      <c r="C34" s="11">
        <v>600</v>
      </c>
      <c r="D34" s="12">
        <v>510.25</v>
      </c>
      <c r="E34" s="9">
        <v>124.8</v>
      </c>
      <c r="F34" s="9">
        <f t="shared" si="10"/>
        <v>60.8</v>
      </c>
      <c r="G34" s="9">
        <v>0</v>
      </c>
      <c r="H34" s="9">
        <v>2.0099999999999998</v>
      </c>
      <c r="I34" s="9"/>
      <c r="J34" s="9">
        <v>-6.93</v>
      </c>
      <c r="K34" s="9">
        <v>97.3</v>
      </c>
      <c r="L34" s="9">
        <v>0.184</v>
      </c>
      <c r="M34" s="9">
        <v>0.1913</v>
      </c>
      <c r="N34" s="9">
        <v>0</v>
      </c>
      <c r="O34" s="9">
        <v>0.6</v>
      </c>
      <c r="P34" s="9"/>
      <c r="Q34" s="9"/>
      <c r="R34" s="9"/>
      <c r="T34">
        <f t="shared" si="0"/>
        <v>20600</v>
      </c>
      <c r="U34">
        <v>0</v>
      </c>
      <c r="V34">
        <f t="shared" si="1"/>
        <v>0</v>
      </c>
      <c r="W34" t="str">
        <f t="shared" si="2"/>
        <v/>
      </c>
      <c r="X34" t="str">
        <f t="shared" si="3"/>
        <v/>
      </c>
      <c r="Y34" t="str">
        <f t="shared" si="4"/>
        <v/>
      </c>
      <c r="Z34" s="9"/>
      <c r="AA34" s="14">
        <f t="shared" si="5"/>
        <v>0.35299999999999998</v>
      </c>
      <c r="AB34" s="14">
        <f t="shared" si="6"/>
        <v>0.01</v>
      </c>
      <c r="AP34">
        <f t="shared" si="14"/>
        <v>3310600</v>
      </c>
      <c r="AQ34" s="1">
        <v>600</v>
      </c>
      <c r="AR34">
        <f t="shared" si="8"/>
        <v>0</v>
      </c>
      <c r="AS34">
        <f t="shared" si="9"/>
        <v>0</v>
      </c>
    </row>
    <row r="35" spans="1:45" x14ac:dyDescent="0.25">
      <c r="A35" s="10">
        <f t="shared" si="12"/>
        <v>45293</v>
      </c>
      <c r="B35" s="11">
        <v>2</v>
      </c>
      <c r="C35" s="11">
        <v>700</v>
      </c>
      <c r="D35" s="12">
        <v>510.29166666666703</v>
      </c>
      <c r="E35" s="9">
        <v>124.68</v>
      </c>
      <c r="F35" s="9">
        <f t="shared" si="10"/>
        <v>60.680000000000007</v>
      </c>
      <c r="G35" s="9">
        <v>0</v>
      </c>
      <c r="H35" s="9">
        <v>1.51</v>
      </c>
      <c r="I35" s="9"/>
      <c r="J35" s="9">
        <v>-6.6740000000000004</v>
      </c>
      <c r="K35" s="9">
        <v>97.5</v>
      </c>
      <c r="L35" s="9">
        <v>0.18479999999999999</v>
      </c>
      <c r="M35" s="9">
        <v>0.1913</v>
      </c>
      <c r="N35" s="9">
        <v>0</v>
      </c>
      <c r="O35" s="9">
        <v>0.6</v>
      </c>
      <c r="P35" s="9"/>
      <c r="Q35" s="9"/>
      <c r="R35" s="9"/>
      <c r="T35">
        <f t="shared" si="0"/>
        <v>20700</v>
      </c>
      <c r="U35">
        <v>0</v>
      </c>
      <c r="V35">
        <f t="shared" si="1"/>
        <v>0</v>
      </c>
      <c r="W35" t="str">
        <f t="shared" si="2"/>
        <v/>
      </c>
      <c r="X35" t="str">
        <f t="shared" si="3"/>
        <v/>
      </c>
      <c r="Y35" t="str">
        <f t="shared" si="4"/>
        <v/>
      </c>
      <c r="Z35" s="9"/>
      <c r="AA35" s="14">
        <f t="shared" si="5"/>
        <v>0.36099999999999999</v>
      </c>
      <c r="AB35" s="14">
        <f t="shared" si="6"/>
        <v>8.9999999999999993E-3</v>
      </c>
      <c r="AP35">
        <f t="shared" si="14"/>
        <v>3310700</v>
      </c>
      <c r="AQ35" s="1">
        <v>700</v>
      </c>
      <c r="AR35">
        <f t="shared" si="8"/>
        <v>0</v>
      </c>
      <c r="AS35">
        <f t="shared" si="9"/>
        <v>0</v>
      </c>
    </row>
    <row r="36" spans="1:45" x14ac:dyDescent="0.25">
      <c r="A36" s="10">
        <f t="shared" si="12"/>
        <v>45293</v>
      </c>
      <c r="B36" s="11">
        <v>2</v>
      </c>
      <c r="C36" s="11">
        <v>800</v>
      </c>
      <c r="D36" s="12">
        <v>510.33333333333297</v>
      </c>
      <c r="E36" s="9">
        <v>123.98</v>
      </c>
      <c r="F36" s="9">
        <f t="shared" si="10"/>
        <v>59.980000000000004</v>
      </c>
      <c r="G36" s="9">
        <v>0</v>
      </c>
      <c r="H36" s="9">
        <v>2.0099999999999998</v>
      </c>
      <c r="I36" s="9"/>
      <c r="J36" s="9">
        <v>-6.452</v>
      </c>
      <c r="K36" s="9">
        <v>97.6</v>
      </c>
      <c r="L36" s="9">
        <v>0.18479999999999999</v>
      </c>
      <c r="M36" s="9">
        <v>0.1913</v>
      </c>
      <c r="N36" s="9">
        <v>0</v>
      </c>
      <c r="O36" s="9">
        <v>0.6</v>
      </c>
      <c r="P36" s="9"/>
      <c r="Q36" s="9"/>
      <c r="R36" s="9"/>
      <c r="T36">
        <f t="shared" si="0"/>
        <v>20800</v>
      </c>
      <c r="U36">
        <v>0</v>
      </c>
      <c r="V36">
        <f t="shared" si="1"/>
        <v>0</v>
      </c>
      <c r="W36" t="str">
        <f t="shared" si="2"/>
        <v/>
      </c>
      <c r="X36" t="str">
        <f t="shared" si="3"/>
        <v/>
      </c>
      <c r="Y36" t="str">
        <f t="shared" si="4"/>
        <v/>
      </c>
      <c r="Z36" s="9"/>
      <c r="AA36" s="14">
        <f t="shared" si="5"/>
        <v>0.36799999999999999</v>
      </c>
      <c r="AB36" s="14">
        <f t="shared" si="6"/>
        <v>8.9999999999999993E-3</v>
      </c>
      <c r="AP36">
        <f t="shared" si="14"/>
        <v>3310800</v>
      </c>
      <c r="AQ36" s="1">
        <v>800</v>
      </c>
      <c r="AR36">
        <f t="shared" si="8"/>
        <v>8.5</v>
      </c>
      <c r="AS36">
        <f t="shared" si="9"/>
        <v>0</v>
      </c>
    </row>
    <row r="37" spans="1:45" x14ac:dyDescent="0.25">
      <c r="A37" s="10">
        <f t="shared" si="12"/>
        <v>45293</v>
      </c>
      <c r="B37" s="11">
        <v>2</v>
      </c>
      <c r="C37" s="11">
        <v>900</v>
      </c>
      <c r="D37" s="12">
        <v>510.375</v>
      </c>
      <c r="E37" s="9">
        <v>123.86</v>
      </c>
      <c r="F37" s="9">
        <f t="shared" si="10"/>
        <v>59.86</v>
      </c>
      <c r="G37" s="9">
        <v>0</v>
      </c>
      <c r="H37" s="9">
        <v>1.51</v>
      </c>
      <c r="I37" s="9"/>
      <c r="J37" s="9">
        <v>-6.0419999999999998</v>
      </c>
      <c r="K37" s="9">
        <v>97.7</v>
      </c>
      <c r="L37" s="9">
        <v>0.18479999999999999</v>
      </c>
      <c r="M37" s="9">
        <v>0.1913</v>
      </c>
      <c r="N37" s="9">
        <v>0</v>
      </c>
      <c r="O37" s="9">
        <v>11.9</v>
      </c>
      <c r="P37" s="9"/>
      <c r="Q37" s="9"/>
      <c r="R37" s="9"/>
      <c r="T37">
        <f t="shared" si="0"/>
        <v>20900</v>
      </c>
      <c r="U37">
        <v>55.2</v>
      </c>
      <c r="V37">
        <f t="shared" si="1"/>
        <v>11.9</v>
      </c>
      <c r="W37" t="str">
        <f t="shared" si="2"/>
        <v/>
      </c>
      <c r="X37" t="str">
        <f t="shared" si="3"/>
        <v/>
      </c>
      <c r="Y37" t="str">
        <f t="shared" si="4"/>
        <v/>
      </c>
      <c r="Z37" s="9"/>
      <c r="AA37" s="14">
        <f t="shared" si="5"/>
        <v>0.38</v>
      </c>
      <c r="AB37" s="14">
        <f t="shared" si="6"/>
        <v>8.9999999999999993E-3</v>
      </c>
      <c r="AP37">
        <f t="shared" si="14"/>
        <v>3310900</v>
      </c>
      <c r="AQ37" s="1">
        <v>900</v>
      </c>
      <c r="AR37">
        <f t="shared" si="8"/>
        <v>104.8</v>
      </c>
      <c r="AS37">
        <f t="shared" si="9"/>
        <v>5.6</v>
      </c>
    </row>
    <row r="38" spans="1:45" x14ac:dyDescent="0.25">
      <c r="A38" s="10">
        <f t="shared" si="12"/>
        <v>45293</v>
      </c>
      <c r="B38" s="11">
        <v>2</v>
      </c>
      <c r="C38" s="11">
        <v>1000</v>
      </c>
      <c r="D38" s="12">
        <v>510.41666666666703</v>
      </c>
      <c r="E38" s="9">
        <v>123.63</v>
      </c>
      <c r="F38" s="9">
        <f t="shared" si="10"/>
        <v>59.629999999999995</v>
      </c>
      <c r="G38" s="9">
        <v>0</v>
      </c>
      <c r="H38" s="9">
        <v>1.51</v>
      </c>
      <c r="I38" s="9"/>
      <c r="J38" s="9">
        <v>-5.8230000000000004</v>
      </c>
      <c r="K38" s="9">
        <v>97.8</v>
      </c>
      <c r="L38" s="9">
        <v>0.18479999999999999</v>
      </c>
      <c r="M38" s="9">
        <v>0.1913</v>
      </c>
      <c r="N38" s="9">
        <v>0</v>
      </c>
      <c r="O38" s="9">
        <v>34.4</v>
      </c>
      <c r="P38" s="9"/>
      <c r="Q38" s="9"/>
      <c r="R38" s="9"/>
      <c r="T38">
        <f t="shared" si="0"/>
        <v>21000</v>
      </c>
      <c r="U38">
        <v>166.8</v>
      </c>
      <c r="V38">
        <f t="shared" si="1"/>
        <v>34.4</v>
      </c>
      <c r="W38" t="str">
        <f t="shared" si="2"/>
        <v/>
      </c>
      <c r="X38" t="str">
        <f t="shared" si="3"/>
        <v/>
      </c>
      <c r="Y38" t="str">
        <f t="shared" si="4"/>
        <v/>
      </c>
      <c r="Z38" s="9"/>
      <c r="AA38" s="14">
        <f t="shared" si="5"/>
        <v>0.38700000000000001</v>
      </c>
      <c r="AB38" s="14">
        <f t="shared" si="6"/>
        <v>8.9999999999999993E-3</v>
      </c>
      <c r="AP38">
        <f t="shared" si="14"/>
        <v>3311000</v>
      </c>
      <c r="AQ38" s="1">
        <v>1000</v>
      </c>
      <c r="AR38">
        <f t="shared" si="8"/>
        <v>215</v>
      </c>
      <c r="AS38">
        <f t="shared" si="9"/>
        <v>23.1</v>
      </c>
    </row>
    <row r="39" spans="1:45" x14ac:dyDescent="0.25">
      <c r="A39" s="10">
        <f t="shared" si="12"/>
        <v>45293</v>
      </c>
      <c r="B39" s="11">
        <v>2</v>
      </c>
      <c r="C39" s="11">
        <v>1100</v>
      </c>
      <c r="D39" s="12">
        <v>510.45833333333297</v>
      </c>
      <c r="E39" s="9">
        <v>123.16</v>
      </c>
      <c r="F39" s="9">
        <f t="shared" si="10"/>
        <v>59.16</v>
      </c>
      <c r="G39" s="9">
        <v>0</v>
      </c>
      <c r="H39" s="9">
        <v>2.52</v>
      </c>
      <c r="I39" s="9"/>
      <c r="J39" s="9">
        <v>-5.1719999999999997</v>
      </c>
      <c r="K39" s="9">
        <v>98</v>
      </c>
      <c r="L39" s="9">
        <v>0.18479999999999999</v>
      </c>
      <c r="M39" s="9">
        <v>0.192</v>
      </c>
      <c r="N39" s="9">
        <v>0</v>
      </c>
      <c r="O39" s="9">
        <v>73.099999999999994</v>
      </c>
      <c r="P39" s="9"/>
      <c r="Q39" s="9"/>
      <c r="R39" s="9"/>
      <c r="T39">
        <f t="shared" si="0"/>
        <v>21100</v>
      </c>
      <c r="U39">
        <v>252.8</v>
      </c>
      <c r="V39">
        <f t="shared" si="1"/>
        <v>73.099999999999994</v>
      </c>
      <c r="W39" t="str">
        <f t="shared" si="2"/>
        <v/>
      </c>
      <c r="X39" t="str">
        <f t="shared" si="3"/>
        <v/>
      </c>
      <c r="Y39" t="str">
        <f t="shared" si="4"/>
        <v/>
      </c>
      <c r="Z39" s="9"/>
      <c r="AA39" s="14">
        <f t="shared" si="5"/>
        <v>0.40699999999999997</v>
      </c>
      <c r="AB39" s="14">
        <f t="shared" si="6"/>
        <v>8.0000000000000002E-3</v>
      </c>
      <c r="AP39">
        <f t="shared" si="14"/>
        <v>3311100</v>
      </c>
      <c r="AQ39" s="1">
        <v>1100</v>
      </c>
      <c r="AR39">
        <f t="shared" si="8"/>
        <v>292</v>
      </c>
      <c r="AS39">
        <f t="shared" si="9"/>
        <v>36.9</v>
      </c>
    </row>
    <row r="40" spans="1:45" x14ac:dyDescent="0.25">
      <c r="A40" s="10">
        <f t="shared" si="12"/>
        <v>45293</v>
      </c>
      <c r="B40" s="11">
        <v>2</v>
      </c>
      <c r="C40" s="11">
        <v>1200</v>
      </c>
      <c r="D40" s="12">
        <v>510.5</v>
      </c>
      <c r="E40" s="9">
        <v>125.03</v>
      </c>
      <c r="F40" s="9">
        <f t="shared" si="10"/>
        <v>61.03</v>
      </c>
      <c r="G40" s="9">
        <v>0</v>
      </c>
      <c r="H40" s="9">
        <v>2.52</v>
      </c>
      <c r="I40" s="9"/>
      <c r="J40" s="9">
        <v>-5.202</v>
      </c>
      <c r="K40" s="9">
        <v>98.2</v>
      </c>
      <c r="L40" s="9">
        <v>0.18479999999999999</v>
      </c>
      <c r="M40" s="9">
        <v>0.192</v>
      </c>
      <c r="N40" s="9">
        <v>0</v>
      </c>
      <c r="O40" s="9">
        <v>64.400000000000006</v>
      </c>
      <c r="P40" s="9"/>
      <c r="Q40" s="9"/>
      <c r="R40" s="9"/>
      <c r="T40">
        <f t="shared" si="0"/>
        <v>21200</v>
      </c>
      <c r="U40">
        <v>294.8</v>
      </c>
      <c r="V40">
        <f t="shared" si="1"/>
        <v>64.400000000000006</v>
      </c>
      <c r="W40" t="str">
        <f t="shared" si="2"/>
        <v/>
      </c>
      <c r="X40" t="str">
        <f t="shared" si="3"/>
        <v/>
      </c>
      <c r="Y40" t="str">
        <f t="shared" si="4"/>
        <v/>
      </c>
      <c r="Z40" s="9"/>
      <c r="AA40" s="14">
        <f t="shared" si="5"/>
        <v>0.40699999999999997</v>
      </c>
      <c r="AB40" s="14">
        <f t="shared" si="6"/>
        <v>7.0000000000000001E-3</v>
      </c>
      <c r="AP40">
        <f t="shared" si="14"/>
        <v>3311200</v>
      </c>
      <c r="AQ40" s="1">
        <v>1200</v>
      </c>
      <c r="AR40">
        <f t="shared" si="8"/>
        <v>322.3</v>
      </c>
      <c r="AS40">
        <f t="shared" si="9"/>
        <v>36.9</v>
      </c>
    </row>
    <row r="41" spans="1:45" x14ac:dyDescent="0.25">
      <c r="A41" s="10">
        <f t="shared" si="12"/>
        <v>45293</v>
      </c>
      <c r="B41" s="11">
        <v>2</v>
      </c>
      <c r="C41" s="11">
        <v>1300</v>
      </c>
      <c r="D41" s="12">
        <v>510.54166666666703</v>
      </c>
      <c r="E41" s="9">
        <v>124.91</v>
      </c>
      <c r="F41" s="9">
        <f t="shared" si="10"/>
        <v>60.91</v>
      </c>
      <c r="G41" s="9">
        <v>0</v>
      </c>
      <c r="H41" s="9">
        <v>3.02</v>
      </c>
      <c r="I41" s="9"/>
      <c r="J41" s="9">
        <v>-4.53</v>
      </c>
      <c r="K41" s="9">
        <v>98.2</v>
      </c>
      <c r="L41" s="9">
        <v>0.18479999999999999</v>
      </c>
      <c r="M41" s="9">
        <v>0.192</v>
      </c>
      <c r="N41" s="9">
        <v>0</v>
      </c>
      <c r="O41" s="9">
        <v>83.1</v>
      </c>
      <c r="P41" s="9"/>
      <c r="Q41" s="9"/>
      <c r="R41" s="9"/>
      <c r="T41">
        <f t="shared" si="0"/>
        <v>21300</v>
      </c>
      <c r="U41">
        <v>287.3</v>
      </c>
      <c r="V41">
        <f t="shared" si="1"/>
        <v>83.1</v>
      </c>
      <c r="W41" t="str">
        <f t="shared" si="2"/>
        <v/>
      </c>
      <c r="X41" t="str">
        <f t="shared" si="3"/>
        <v/>
      </c>
      <c r="Y41" t="str">
        <f t="shared" si="4"/>
        <v/>
      </c>
      <c r="Z41" s="9"/>
      <c r="AA41" s="14">
        <f t="shared" si="5"/>
        <v>0.42799999999999999</v>
      </c>
      <c r="AB41" s="14">
        <f t="shared" si="6"/>
        <v>8.0000000000000002E-3</v>
      </c>
      <c r="AP41">
        <f t="shared" si="14"/>
        <v>3311300</v>
      </c>
      <c r="AQ41" s="1">
        <v>1300</v>
      </c>
      <c r="AR41">
        <f t="shared" si="8"/>
        <v>302.3</v>
      </c>
      <c r="AS41">
        <f t="shared" si="9"/>
        <v>34.4</v>
      </c>
    </row>
    <row r="42" spans="1:45" x14ac:dyDescent="0.25">
      <c r="A42" s="10">
        <f t="shared" si="12"/>
        <v>45293</v>
      </c>
      <c r="B42" s="11">
        <v>2</v>
      </c>
      <c r="C42" s="11">
        <v>1400</v>
      </c>
      <c r="D42" s="12">
        <v>510.58333333333297</v>
      </c>
      <c r="E42" s="9">
        <v>124.33</v>
      </c>
      <c r="F42" s="9">
        <f t="shared" si="10"/>
        <v>60.33</v>
      </c>
      <c r="G42" s="9">
        <v>0</v>
      </c>
      <c r="H42" s="9">
        <v>3.02</v>
      </c>
      <c r="I42" s="9"/>
      <c r="J42" s="9">
        <v>-4.6210000000000004</v>
      </c>
      <c r="K42" s="9">
        <v>98.3</v>
      </c>
      <c r="L42" s="9">
        <v>0.18479999999999999</v>
      </c>
      <c r="M42" s="9">
        <v>0.192</v>
      </c>
      <c r="N42" s="9">
        <v>0</v>
      </c>
      <c r="O42" s="9">
        <v>73.099999999999994</v>
      </c>
      <c r="P42" s="9"/>
      <c r="Q42" s="9"/>
      <c r="R42" s="9"/>
      <c r="T42">
        <f t="shared" si="0"/>
        <v>21400</v>
      </c>
      <c r="U42">
        <v>231</v>
      </c>
      <c r="V42">
        <f t="shared" si="1"/>
        <v>73.099999999999994</v>
      </c>
      <c r="W42" t="str">
        <f t="shared" si="2"/>
        <v/>
      </c>
      <c r="X42" t="str">
        <f t="shared" si="3"/>
        <v/>
      </c>
      <c r="Y42" t="str">
        <f t="shared" si="4"/>
        <v/>
      </c>
      <c r="Z42" s="9"/>
      <c r="AA42" s="14">
        <f t="shared" si="5"/>
        <v>0.42599999999999999</v>
      </c>
      <c r="AB42" s="14">
        <f t="shared" si="6"/>
        <v>7.0000000000000001E-3</v>
      </c>
      <c r="AP42">
        <f t="shared" si="14"/>
        <v>3311400</v>
      </c>
      <c r="AQ42" s="1">
        <v>1400</v>
      </c>
      <c r="AR42">
        <f t="shared" si="8"/>
        <v>234.3</v>
      </c>
      <c r="AS42">
        <f t="shared" si="9"/>
        <v>40.6</v>
      </c>
    </row>
    <row r="43" spans="1:45" x14ac:dyDescent="0.25">
      <c r="A43" s="10">
        <f t="shared" si="12"/>
        <v>45293</v>
      </c>
      <c r="B43" s="11">
        <v>2</v>
      </c>
      <c r="C43" s="11">
        <v>1500</v>
      </c>
      <c r="D43" s="12">
        <v>510.625</v>
      </c>
      <c r="E43" s="9">
        <v>125.15</v>
      </c>
      <c r="F43" s="9">
        <f t="shared" si="10"/>
        <v>61.150000000000006</v>
      </c>
      <c r="G43" s="9">
        <v>0.5</v>
      </c>
      <c r="H43" s="9">
        <v>3.52</v>
      </c>
      <c r="I43" s="9"/>
      <c r="J43" s="9">
        <v>-4.1059999999999999</v>
      </c>
      <c r="K43" s="9">
        <v>98.6</v>
      </c>
      <c r="L43" s="9">
        <v>0.18479999999999999</v>
      </c>
      <c r="M43" s="9">
        <v>0.192</v>
      </c>
      <c r="N43" s="9">
        <v>0</v>
      </c>
      <c r="O43" s="9">
        <v>39.4</v>
      </c>
      <c r="P43" s="9"/>
      <c r="Q43" s="9"/>
      <c r="R43" s="9"/>
      <c r="T43">
        <f t="shared" si="0"/>
        <v>21500</v>
      </c>
      <c r="U43">
        <v>134.80000000000001</v>
      </c>
      <c r="V43">
        <f t="shared" si="1"/>
        <v>39.4</v>
      </c>
      <c r="W43" t="str">
        <f t="shared" si="2"/>
        <v/>
      </c>
      <c r="X43" t="str">
        <f t="shared" si="3"/>
        <v/>
      </c>
      <c r="Y43" t="str">
        <f t="shared" si="4"/>
        <v/>
      </c>
      <c r="Z43" s="9"/>
      <c r="AA43" s="14">
        <f t="shared" si="5"/>
        <v>0.44400000000000001</v>
      </c>
      <c r="AB43" s="14">
        <f t="shared" si="6"/>
        <v>6.0000000000000001E-3</v>
      </c>
      <c r="AP43">
        <f t="shared" si="14"/>
        <v>3311500</v>
      </c>
      <c r="AQ43" s="1">
        <v>1500</v>
      </c>
      <c r="AR43">
        <f t="shared" si="8"/>
        <v>129.5</v>
      </c>
      <c r="AS43">
        <f t="shared" si="9"/>
        <v>43.1</v>
      </c>
    </row>
    <row r="44" spans="1:45" x14ac:dyDescent="0.25">
      <c r="A44" s="10">
        <f t="shared" si="12"/>
        <v>45293</v>
      </c>
      <c r="B44" s="11">
        <v>2</v>
      </c>
      <c r="C44" s="11">
        <v>1600</v>
      </c>
      <c r="D44" s="12">
        <v>510.66666666666703</v>
      </c>
      <c r="E44" s="9">
        <v>124.56</v>
      </c>
      <c r="F44" s="9">
        <f t="shared" si="10"/>
        <v>60.56</v>
      </c>
      <c r="G44" s="9">
        <v>0.5</v>
      </c>
      <c r="H44" s="9">
        <v>3.02</v>
      </c>
      <c r="I44" s="9"/>
      <c r="J44" s="9">
        <v>-4.8040000000000003</v>
      </c>
      <c r="K44" s="9">
        <v>98.8</v>
      </c>
      <c r="L44" s="9">
        <v>0.18479999999999999</v>
      </c>
      <c r="M44" s="9">
        <v>0.192</v>
      </c>
      <c r="N44" s="9">
        <v>0</v>
      </c>
      <c r="O44" s="9">
        <v>13.1</v>
      </c>
      <c r="P44" s="9"/>
      <c r="Q44" s="9"/>
      <c r="R44" s="9"/>
      <c r="T44">
        <f t="shared" si="0"/>
        <v>21600</v>
      </c>
      <c r="U44">
        <v>27.3</v>
      </c>
      <c r="V44">
        <f t="shared" si="1"/>
        <v>13.1</v>
      </c>
      <c r="W44" t="str">
        <f t="shared" si="2"/>
        <v/>
      </c>
      <c r="X44" t="str">
        <f t="shared" si="3"/>
        <v/>
      </c>
      <c r="Y44" t="str">
        <f t="shared" si="4"/>
        <v/>
      </c>
      <c r="Z44" s="9"/>
      <c r="AA44" s="14">
        <f t="shared" si="5"/>
        <v>0.42199999999999999</v>
      </c>
      <c r="AB44" s="14">
        <f t="shared" si="6"/>
        <v>5.0000000000000001E-3</v>
      </c>
      <c r="AP44">
        <f t="shared" si="14"/>
        <v>3311600</v>
      </c>
      <c r="AQ44" s="1">
        <v>1600</v>
      </c>
      <c r="AR44">
        <f t="shared" si="8"/>
        <v>20.7</v>
      </c>
      <c r="AS44">
        <f t="shared" si="9"/>
        <v>54.4</v>
      </c>
    </row>
    <row r="45" spans="1:45" x14ac:dyDescent="0.25">
      <c r="A45" s="10">
        <f t="shared" si="12"/>
        <v>45293</v>
      </c>
      <c r="B45" s="11">
        <v>2</v>
      </c>
      <c r="C45" s="11">
        <v>1700</v>
      </c>
      <c r="D45" s="12">
        <v>510.70833333333297</v>
      </c>
      <c r="E45" s="9">
        <v>124.09</v>
      </c>
      <c r="F45" s="9">
        <f t="shared" si="10"/>
        <v>60.09</v>
      </c>
      <c r="G45" s="9">
        <v>0.5</v>
      </c>
      <c r="H45" s="9">
        <v>3.02</v>
      </c>
      <c r="I45" s="9"/>
      <c r="J45" s="9">
        <v>-4.8949999999999996</v>
      </c>
      <c r="K45" s="9">
        <v>98.7</v>
      </c>
      <c r="L45" s="9">
        <v>0.18479999999999999</v>
      </c>
      <c r="M45" s="9">
        <v>0.192</v>
      </c>
      <c r="N45" s="9">
        <v>0</v>
      </c>
      <c r="O45" s="9">
        <v>0.6</v>
      </c>
      <c r="P45" s="9"/>
      <c r="Q45" s="9"/>
      <c r="R45" s="9"/>
      <c r="T45">
        <f t="shared" si="0"/>
        <v>21700</v>
      </c>
      <c r="U45">
        <v>0</v>
      </c>
      <c r="V45">
        <f t="shared" si="1"/>
        <v>0</v>
      </c>
      <c r="W45" t="str">
        <f t="shared" si="2"/>
        <v/>
      </c>
      <c r="X45" t="str">
        <f t="shared" si="3"/>
        <v/>
      </c>
      <c r="Y45" t="str">
        <f t="shared" si="4"/>
        <v/>
      </c>
      <c r="Z45" s="9"/>
      <c r="AA45" s="14">
        <f t="shared" si="5"/>
        <v>0.41899999999999998</v>
      </c>
      <c r="AB45" s="14">
        <f t="shared" si="6"/>
        <v>6.0000000000000001E-3</v>
      </c>
      <c r="AP45">
        <f t="shared" si="14"/>
        <v>3311700</v>
      </c>
      <c r="AQ45" s="1">
        <v>1700</v>
      </c>
      <c r="AR45">
        <f t="shared" si="8"/>
        <v>0</v>
      </c>
      <c r="AS45">
        <f t="shared" si="9"/>
        <v>0</v>
      </c>
    </row>
    <row r="46" spans="1:45" x14ac:dyDescent="0.25">
      <c r="A46" s="10">
        <f t="shared" si="12"/>
        <v>45293</v>
      </c>
      <c r="B46" s="11">
        <v>2</v>
      </c>
      <c r="C46" s="11">
        <v>1800</v>
      </c>
      <c r="D46" s="12">
        <v>510.75</v>
      </c>
      <c r="E46" s="9">
        <v>125.85</v>
      </c>
      <c r="F46" s="9">
        <f t="shared" si="10"/>
        <v>61.849999999999994</v>
      </c>
      <c r="G46" s="9">
        <v>0</v>
      </c>
      <c r="H46" s="9">
        <v>2.52</v>
      </c>
      <c r="I46" s="9"/>
      <c r="J46" s="9">
        <v>-4.9260000000000002</v>
      </c>
      <c r="K46" s="9">
        <v>98.7</v>
      </c>
      <c r="L46" s="9">
        <v>0.18479999999999999</v>
      </c>
      <c r="M46" s="9">
        <v>0.192</v>
      </c>
      <c r="N46" s="9">
        <v>0</v>
      </c>
      <c r="O46" s="9">
        <v>0.6</v>
      </c>
      <c r="P46" s="9"/>
      <c r="Q46" s="9"/>
      <c r="R46" s="9"/>
      <c r="T46">
        <f t="shared" si="0"/>
        <v>21800</v>
      </c>
      <c r="U46">
        <v>0</v>
      </c>
      <c r="V46">
        <f t="shared" si="1"/>
        <v>0</v>
      </c>
      <c r="W46" t="str">
        <f t="shared" si="2"/>
        <v/>
      </c>
      <c r="X46" t="str">
        <f t="shared" si="3"/>
        <v/>
      </c>
      <c r="Y46" t="str">
        <f t="shared" si="4"/>
        <v/>
      </c>
      <c r="Z46" s="9"/>
      <c r="AA46" s="14">
        <f t="shared" si="5"/>
        <v>0.41799999999999998</v>
      </c>
      <c r="AB46" s="14">
        <f t="shared" si="6"/>
        <v>6.0000000000000001E-3</v>
      </c>
      <c r="AP46">
        <f t="shared" si="14"/>
        <v>3311800</v>
      </c>
      <c r="AQ46" s="1">
        <v>1800</v>
      </c>
      <c r="AR46">
        <f t="shared" si="8"/>
        <v>0</v>
      </c>
      <c r="AS46">
        <f t="shared" si="9"/>
        <v>0</v>
      </c>
    </row>
    <row r="47" spans="1:45" x14ac:dyDescent="0.25">
      <c r="A47" s="10">
        <f t="shared" si="12"/>
        <v>45293</v>
      </c>
      <c r="B47" s="11">
        <v>2</v>
      </c>
      <c r="C47" s="11">
        <v>1900</v>
      </c>
      <c r="D47" s="12">
        <v>510.79166666666703</v>
      </c>
      <c r="E47" s="9">
        <v>126.08</v>
      </c>
      <c r="F47" s="9">
        <f t="shared" si="10"/>
        <v>62.08</v>
      </c>
      <c r="G47" s="9">
        <v>0</v>
      </c>
      <c r="H47" s="9">
        <v>2.0099999999999998</v>
      </c>
      <c r="I47" s="9"/>
      <c r="J47" s="9">
        <v>-4.8339999999999996</v>
      </c>
      <c r="K47" s="9">
        <v>98.7</v>
      </c>
      <c r="L47" s="9">
        <v>0.18479999999999999</v>
      </c>
      <c r="M47" s="9">
        <v>0.192</v>
      </c>
      <c r="N47" s="9">
        <v>0</v>
      </c>
      <c r="O47" s="9">
        <v>0.6</v>
      </c>
      <c r="P47" s="9"/>
      <c r="Q47" s="9"/>
      <c r="R47" s="9"/>
      <c r="T47">
        <f t="shared" si="0"/>
        <v>21900</v>
      </c>
      <c r="U47">
        <v>0</v>
      </c>
      <c r="V47">
        <f t="shared" si="1"/>
        <v>0</v>
      </c>
      <c r="W47" t="str">
        <f t="shared" si="2"/>
        <v/>
      </c>
      <c r="X47" t="str">
        <f t="shared" si="3"/>
        <v/>
      </c>
      <c r="Y47" t="str">
        <f t="shared" si="4"/>
        <v/>
      </c>
      <c r="Z47" s="9"/>
      <c r="AA47" s="14">
        <f t="shared" si="5"/>
        <v>0.42099999999999999</v>
      </c>
      <c r="AB47" s="14">
        <f t="shared" si="6"/>
        <v>6.0000000000000001E-3</v>
      </c>
      <c r="AP47">
        <f t="shared" si="14"/>
        <v>3311900</v>
      </c>
      <c r="AQ47" s="1">
        <v>1900</v>
      </c>
      <c r="AR47">
        <f t="shared" si="8"/>
        <v>0</v>
      </c>
      <c r="AS47">
        <f t="shared" si="9"/>
        <v>0</v>
      </c>
    </row>
    <row r="48" spans="1:45" x14ac:dyDescent="0.25">
      <c r="A48" s="10">
        <f t="shared" si="12"/>
        <v>45293</v>
      </c>
      <c r="B48" s="11">
        <v>2</v>
      </c>
      <c r="C48" s="11">
        <v>2000</v>
      </c>
      <c r="D48" s="12">
        <v>510.83333333333297</v>
      </c>
      <c r="E48" s="9">
        <v>126.2</v>
      </c>
      <c r="F48" s="9">
        <f t="shared" si="10"/>
        <v>62.2</v>
      </c>
      <c r="G48" s="9">
        <v>0</v>
      </c>
      <c r="H48" s="9">
        <v>2.0099999999999998</v>
      </c>
      <c r="I48" s="9"/>
      <c r="J48" s="9">
        <v>-4.8040000000000003</v>
      </c>
      <c r="K48" s="9">
        <v>98.7</v>
      </c>
      <c r="L48" s="9">
        <v>0.18479999999999999</v>
      </c>
      <c r="M48" s="9">
        <v>0.1928</v>
      </c>
      <c r="N48" s="9">
        <v>0</v>
      </c>
      <c r="O48" s="9">
        <v>0.6</v>
      </c>
      <c r="P48" s="9"/>
      <c r="Q48" s="9"/>
      <c r="R48" s="9"/>
      <c r="T48">
        <f t="shared" si="0"/>
        <v>22000</v>
      </c>
      <c r="U48">
        <v>0</v>
      </c>
      <c r="V48">
        <f t="shared" si="1"/>
        <v>0</v>
      </c>
      <c r="W48" t="str">
        <f t="shared" si="2"/>
        <v/>
      </c>
      <c r="X48" t="str">
        <f t="shared" si="3"/>
        <v/>
      </c>
      <c r="Y48" t="str">
        <f t="shared" si="4"/>
        <v/>
      </c>
      <c r="Z48" s="9"/>
      <c r="AA48" s="14">
        <f t="shared" si="5"/>
        <v>0.42199999999999999</v>
      </c>
      <c r="AB48" s="14">
        <f t="shared" si="6"/>
        <v>6.0000000000000001E-3</v>
      </c>
      <c r="AP48">
        <f t="shared" si="14"/>
        <v>3312000</v>
      </c>
      <c r="AQ48" s="1">
        <v>2000</v>
      </c>
      <c r="AR48">
        <f t="shared" si="8"/>
        <v>0</v>
      </c>
      <c r="AS48">
        <f t="shared" si="9"/>
        <v>0</v>
      </c>
    </row>
    <row r="49" spans="1:45" x14ac:dyDescent="0.25">
      <c r="A49" s="10">
        <f t="shared" si="12"/>
        <v>45293</v>
      </c>
      <c r="B49" s="11">
        <v>2</v>
      </c>
      <c r="C49" s="11">
        <v>2100</v>
      </c>
      <c r="D49" s="12">
        <v>510.875</v>
      </c>
      <c r="E49" s="9">
        <v>124.45</v>
      </c>
      <c r="F49" s="9">
        <f t="shared" si="10"/>
        <v>60.45</v>
      </c>
      <c r="G49" s="9">
        <v>0</v>
      </c>
      <c r="H49" s="9">
        <v>2.0099999999999998</v>
      </c>
      <c r="I49" s="9"/>
      <c r="J49" s="9">
        <v>-4.9870000000000001</v>
      </c>
      <c r="K49" s="9">
        <v>98.7</v>
      </c>
      <c r="L49" s="9">
        <v>0.18479999999999999</v>
      </c>
      <c r="M49" s="9">
        <v>0.1928</v>
      </c>
      <c r="N49" s="9">
        <v>0</v>
      </c>
      <c r="O49" s="9">
        <v>0.6</v>
      </c>
      <c r="P49" s="9"/>
      <c r="Q49" s="9"/>
      <c r="R49" s="9"/>
      <c r="T49">
        <f t="shared" si="0"/>
        <v>22100</v>
      </c>
      <c r="U49">
        <v>0</v>
      </c>
      <c r="V49">
        <f t="shared" si="1"/>
        <v>0</v>
      </c>
      <c r="W49" t="str">
        <f t="shared" si="2"/>
        <v/>
      </c>
      <c r="X49" t="str">
        <f t="shared" si="3"/>
        <v/>
      </c>
      <c r="Y49" t="str">
        <f t="shared" si="4"/>
        <v/>
      </c>
      <c r="Z49" s="9"/>
      <c r="AA49" s="14">
        <f t="shared" si="5"/>
        <v>0.41599999999999998</v>
      </c>
      <c r="AB49" s="14">
        <f t="shared" si="6"/>
        <v>5.0000000000000001E-3</v>
      </c>
      <c r="AP49">
        <f t="shared" si="14"/>
        <v>3312100</v>
      </c>
      <c r="AQ49" s="1">
        <v>2100</v>
      </c>
      <c r="AR49">
        <f t="shared" si="8"/>
        <v>0</v>
      </c>
      <c r="AS49">
        <f t="shared" si="9"/>
        <v>0</v>
      </c>
    </row>
    <row r="50" spans="1:45" x14ac:dyDescent="0.25">
      <c r="A50" s="10">
        <f t="shared" si="12"/>
        <v>45293</v>
      </c>
      <c r="B50" s="11">
        <v>2</v>
      </c>
      <c r="C50" s="11">
        <v>2200</v>
      </c>
      <c r="D50" s="12">
        <v>510.91666666666703</v>
      </c>
      <c r="E50" s="9">
        <v>125.73</v>
      </c>
      <c r="F50" s="9">
        <f t="shared" si="10"/>
        <v>61.730000000000004</v>
      </c>
      <c r="G50" s="9">
        <v>0</v>
      </c>
      <c r="H50" s="9">
        <v>2.0099999999999998</v>
      </c>
      <c r="I50" s="9"/>
      <c r="J50" s="9">
        <v>-4.6509999999999998</v>
      </c>
      <c r="K50" s="9">
        <v>98.8</v>
      </c>
      <c r="L50" s="9">
        <v>0.1855</v>
      </c>
      <c r="M50" s="9">
        <v>0.1928</v>
      </c>
      <c r="N50" s="9">
        <v>0</v>
      </c>
      <c r="O50" s="9">
        <v>0.6</v>
      </c>
      <c r="P50" s="9"/>
      <c r="Q50" s="9"/>
      <c r="R50" s="9"/>
      <c r="T50">
        <f t="shared" si="0"/>
        <v>22200</v>
      </c>
      <c r="U50">
        <v>0</v>
      </c>
      <c r="V50">
        <f t="shared" si="1"/>
        <v>0</v>
      </c>
      <c r="W50" t="str">
        <f t="shared" si="2"/>
        <v/>
      </c>
      <c r="X50" t="str">
        <f t="shared" si="3"/>
        <v/>
      </c>
      <c r="Y50" t="str">
        <f t="shared" si="4"/>
        <v/>
      </c>
      <c r="Z50" s="9"/>
      <c r="AA50" s="14">
        <f t="shared" si="5"/>
        <v>0.42699999999999999</v>
      </c>
      <c r="AB50" s="14">
        <f t="shared" si="6"/>
        <v>5.0000000000000001E-3</v>
      </c>
      <c r="AP50">
        <f t="shared" si="14"/>
        <v>3312200</v>
      </c>
      <c r="AQ50" s="1">
        <v>2200</v>
      </c>
      <c r="AR50">
        <f t="shared" si="8"/>
        <v>0</v>
      </c>
      <c r="AS50">
        <f t="shared" si="9"/>
        <v>0</v>
      </c>
    </row>
    <row r="51" spans="1:45" x14ac:dyDescent="0.25">
      <c r="A51" s="10">
        <f t="shared" si="12"/>
        <v>45293</v>
      </c>
      <c r="B51" s="11">
        <v>2</v>
      </c>
      <c r="C51" s="11">
        <v>2300</v>
      </c>
      <c r="D51" s="12">
        <v>510.95833333333297</v>
      </c>
      <c r="E51" s="9">
        <v>125.5</v>
      </c>
      <c r="F51" s="9">
        <f t="shared" si="10"/>
        <v>61.5</v>
      </c>
      <c r="G51" s="9">
        <v>0</v>
      </c>
      <c r="H51" s="9">
        <v>2.0099999999999998</v>
      </c>
      <c r="I51" s="9"/>
      <c r="J51" s="9">
        <v>-4.6210000000000004</v>
      </c>
      <c r="K51" s="9">
        <v>98.8</v>
      </c>
      <c r="L51" s="9">
        <v>0.1855</v>
      </c>
      <c r="M51" s="9">
        <v>0.1928</v>
      </c>
      <c r="N51" s="9">
        <v>0</v>
      </c>
      <c r="O51" s="9">
        <v>0.6</v>
      </c>
      <c r="P51" s="9"/>
      <c r="Q51" s="9"/>
      <c r="R51" s="9"/>
      <c r="T51">
        <f t="shared" si="0"/>
        <v>22300</v>
      </c>
      <c r="U51">
        <v>0</v>
      </c>
      <c r="V51">
        <f t="shared" si="1"/>
        <v>0</v>
      </c>
      <c r="W51" t="str">
        <f t="shared" si="2"/>
        <v/>
      </c>
      <c r="X51" t="str">
        <f t="shared" si="3"/>
        <v/>
      </c>
      <c r="Y51" t="str">
        <f t="shared" si="4"/>
        <v/>
      </c>
      <c r="Z51" s="9"/>
      <c r="AA51" s="14">
        <f t="shared" si="5"/>
        <v>0.42799999999999999</v>
      </c>
      <c r="AB51" s="14">
        <f t="shared" si="6"/>
        <v>5.0000000000000001E-3</v>
      </c>
      <c r="AP51">
        <f t="shared" si="14"/>
        <v>3312300</v>
      </c>
      <c r="AQ51" s="1">
        <v>2300</v>
      </c>
      <c r="AR51">
        <f t="shared" si="8"/>
        <v>0</v>
      </c>
      <c r="AS51">
        <f t="shared" si="9"/>
        <v>0</v>
      </c>
    </row>
    <row r="52" spans="1:45" x14ac:dyDescent="0.25">
      <c r="A52" s="10">
        <f t="shared" si="12"/>
        <v>45293</v>
      </c>
      <c r="B52" s="11">
        <v>2</v>
      </c>
      <c r="C52" s="11">
        <v>2400</v>
      </c>
      <c r="D52" s="12">
        <v>511</v>
      </c>
      <c r="E52" s="9">
        <v>125.97</v>
      </c>
      <c r="F52" s="9">
        <f t="shared" si="10"/>
        <v>61.97</v>
      </c>
      <c r="G52" s="9">
        <v>0</v>
      </c>
      <c r="H52" s="9">
        <v>1.51</v>
      </c>
      <c r="I52" s="9"/>
      <c r="J52" s="9">
        <v>-4.7729999999999997</v>
      </c>
      <c r="K52" s="9">
        <v>98.8</v>
      </c>
      <c r="L52" s="9">
        <v>0.1855</v>
      </c>
      <c r="M52" s="9">
        <v>0.1928</v>
      </c>
      <c r="N52" s="9">
        <v>0</v>
      </c>
      <c r="O52" s="9">
        <v>0.6</v>
      </c>
      <c r="P52" s="9"/>
      <c r="Q52" s="9"/>
      <c r="R52" s="9"/>
      <c r="T52">
        <f t="shared" si="0"/>
        <v>22400</v>
      </c>
      <c r="U52">
        <v>0</v>
      </c>
      <c r="V52">
        <f t="shared" si="1"/>
        <v>0</v>
      </c>
      <c r="W52">
        <f t="shared" si="2"/>
        <v>0.186</v>
      </c>
      <c r="X52">
        <f t="shared" si="3"/>
        <v>0.193</v>
      </c>
      <c r="Y52">
        <f t="shared" si="4"/>
        <v>0.62</v>
      </c>
      <c r="Z52" s="9"/>
      <c r="AA52" s="14">
        <f t="shared" si="5"/>
        <v>0.42299999999999999</v>
      </c>
      <c r="AB52" s="14">
        <f t="shared" si="6"/>
        <v>5.0000000000000001E-3</v>
      </c>
      <c r="AP52">
        <f t="shared" si="14"/>
        <v>3312400</v>
      </c>
      <c r="AQ52" s="1">
        <v>2400</v>
      </c>
      <c r="AR52">
        <f t="shared" si="8"/>
        <v>0</v>
      </c>
      <c r="AS52">
        <f t="shared" si="9"/>
        <v>0</v>
      </c>
    </row>
    <row r="53" spans="1:45" x14ac:dyDescent="0.25">
      <c r="A53" s="10">
        <f t="shared" si="12"/>
        <v>45294</v>
      </c>
      <c r="B53" s="11">
        <v>3</v>
      </c>
      <c r="C53" s="11">
        <v>100</v>
      </c>
      <c r="D53" s="12">
        <v>511.04166666666703</v>
      </c>
      <c r="E53" s="9">
        <v>126.9</v>
      </c>
      <c r="F53" s="9">
        <f t="shared" si="10"/>
        <v>62.900000000000006</v>
      </c>
      <c r="G53" s="9">
        <v>0</v>
      </c>
      <c r="H53" s="9">
        <v>1.51</v>
      </c>
      <c r="I53" s="9"/>
      <c r="J53" s="9">
        <v>-4.9260000000000002</v>
      </c>
      <c r="K53" s="9">
        <v>98.7</v>
      </c>
      <c r="L53" s="9">
        <v>0.1855</v>
      </c>
      <c r="M53" s="9">
        <v>0.1928</v>
      </c>
      <c r="N53" s="9">
        <v>0</v>
      </c>
      <c r="O53" s="9">
        <v>0.6</v>
      </c>
      <c r="P53" s="9"/>
      <c r="Q53" s="9"/>
      <c r="R53" s="9"/>
      <c r="T53">
        <f t="shared" si="0"/>
        <v>30100</v>
      </c>
      <c r="U53">
        <v>0</v>
      </c>
      <c r="V53">
        <f t="shared" si="1"/>
        <v>0</v>
      </c>
      <c r="W53" t="str">
        <f t="shared" si="2"/>
        <v/>
      </c>
      <c r="X53" t="str">
        <f t="shared" si="3"/>
        <v/>
      </c>
      <c r="Y53" t="str">
        <f t="shared" si="4"/>
        <v/>
      </c>
      <c r="Z53" s="9"/>
      <c r="AA53" s="14">
        <f t="shared" si="5"/>
        <v>0.41799999999999998</v>
      </c>
      <c r="AB53" s="14">
        <f t="shared" si="6"/>
        <v>6.0000000000000001E-3</v>
      </c>
    </row>
    <row r="54" spans="1:45" x14ac:dyDescent="0.25">
      <c r="A54" s="10">
        <f t="shared" si="12"/>
        <v>45294</v>
      </c>
      <c r="B54" s="11">
        <v>3</v>
      </c>
      <c r="C54" s="11">
        <v>200</v>
      </c>
      <c r="D54" s="12">
        <v>511.08333333333297</v>
      </c>
      <c r="E54" s="9">
        <v>127.02</v>
      </c>
      <c r="F54" s="9">
        <f t="shared" si="10"/>
        <v>63.019999999999996</v>
      </c>
      <c r="G54" s="9">
        <v>0</v>
      </c>
      <c r="H54" s="9">
        <v>1.51</v>
      </c>
      <c r="I54" s="9"/>
      <c r="J54" s="9">
        <v>-5.0490000000000004</v>
      </c>
      <c r="K54" s="9">
        <v>98.7</v>
      </c>
      <c r="L54" s="9">
        <v>0.1855</v>
      </c>
      <c r="M54" s="9">
        <v>0.1928</v>
      </c>
      <c r="N54" s="9">
        <v>0</v>
      </c>
      <c r="O54" s="9">
        <v>0.6</v>
      </c>
      <c r="P54" s="9"/>
      <c r="Q54" s="9"/>
      <c r="R54" s="9"/>
      <c r="T54">
        <f t="shared" si="0"/>
        <v>30200</v>
      </c>
      <c r="U54">
        <v>0</v>
      </c>
      <c r="V54">
        <f t="shared" si="1"/>
        <v>0</v>
      </c>
      <c r="W54" t="str">
        <f t="shared" si="2"/>
        <v/>
      </c>
      <c r="X54" t="str">
        <f t="shared" si="3"/>
        <v/>
      </c>
      <c r="Y54" t="str">
        <f t="shared" si="4"/>
        <v/>
      </c>
      <c r="Z54" s="9"/>
      <c r="AA54" s="14">
        <f t="shared" si="5"/>
        <v>0.41399999999999998</v>
      </c>
      <c r="AB54" s="14">
        <f t="shared" si="6"/>
        <v>5.0000000000000001E-3</v>
      </c>
    </row>
    <row r="55" spans="1:45" x14ac:dyDescent="0.25">
      <c r="A55" s="10">
        <f t="shared" si="12"/>
        <v>45294</v>
      </c>
      <c r="B55" s="11">
        <v>3</v>
      </c>
      <c r="C55" s="11">
        <v>300</v>
      </c>
      <c r="D55" s="12">
        <v>511.125</v>
      </c>
      <c r="E55" s="9">
        <v>127.02</v>
      </c>
      <c r="F55" s="9">
        <f t="shared" si="10"/>
        <v>63.019999999999996</v>
      </c>
      <c r="G55" s="9">
        <v>0</v>
      </c>
      <c r="H55" s="9">
        <v>1.51</v>
      </c>
      <c r="I55" s="9"/>
      <c r="J55" s="9">
        <v>-4.6820000000000004</v>
      </c>
      <c r="K55" s="9">
        <v>98.7</v>
      </c>
      <c r="L55" s="9">
        <v>0.1855</v>
      </c>
      <c r="M55" s="9">
        <v>0.19350000000000001</v>
      </c>
      <c r="N55" s="9">
        <v>0</v>
      </c>
      <c r="O55" s="9">
        <v>0.6</v>
      </c>
      <c r="P55" s="9"/>
      <c r="Q55" s="9"/>
      <c r="R55" s="9"/>
      <c r="T55">
        <f t="shared" si="0"/>
        <v>30300</v>
      </c>
      <c r="U55">
        <v>0</v>
      </c>
      <c r="V55">
        <f t="shared" si="1"/>
        <v>0</v>
      </c>
      <c r="W55" t="str">
        <f t="shared" si="2"/>
        <v/>
      </c>
      <c r="X55" t="str">
        <f t="shared" si="3"/>
        <v/>
      </c>
      <c r="Y55" t="str">
        <f t="shared" si="4"/>
        <v/>
      </c>
      <c r="Z55" s="9"/>
      <c r="AA55" s="14">
        <f t="shared" si="5"/>
        <v>0.42599999999999999</v>
      </c>
      <c r="AB55" s="14">
        <f t="shared" si="6"/>
        <v>6.0000000000000001E-3</v>
      </c>
    </row>
    <row r="56" spans="1:45" x14ac:dyDescent="0.25">
      <c r="A56" s="10">
        <f t="shared" si="12"/>
        <v>45294</v>
      </c>
      <c r="B56" s="11">
        <v>3</v>
      </c>
      <c r="C56" s="11">
        <v>400</v>
      </c>
      <c r="D56" s="12">
        <v>511.16666666666703</v>
      </c>
      <c r="E56" s="9">
        <v>126.2</v>
      </c>
      <c r="F56" s="9">
        <f t="shared" si="10"/>
        <v>62.2</v>
      </c>
      <c r="G56" s="9">
        <v>0</v>
      </c>
      <c r="H56" s="9">
        <v>1.01</v>
      </c>
      <c r="I56" s="9"/>
      <c r="J56" s="9">
        <v>-4.2270000000000003</v>
      </c>
      <c r="K56" s="9">
        <v>98.8</v>
      </c>
      <c r="L56" s="9">
        <v>0.1855</v>
      </c>
      <c r="M56" s="9">
        <v>0.19350000000000001</v>
      </c>
      <c r="N56" s="9">
        <v>0</v>
      </c>
      <c r="O56" s="9">
        <v>0.6</v>
      </c>
      <c r="P56" s="9"/>
      <c r="Q56" s="9"/>
      <c r="R56" s="9"/>
      <c r="T56">
        <f t="shared" si="0"/>
        <v>30400</v>
      </c>
      <c r="U56">
        <v>0</v>
      </c>
      <c r="V56">
        <f t="shared" si="1"/>
        <v>0</v>
      </c>
      <c r="W56" t="str">
        <f t="shared" si="2"/>
        <v/>
      </c>
      <c r="X56" t="str">
        <f t="shared" si="3"/>
        <v/>
      </c>
      <c r="Y56" t="str">
        <f t="shared" si="4"/>
        <v/>
      </c>
      <c r="Z56" s="9"/>
      <c r="AA56" s="14">
        <f t="shared" si="5"/>
        <v>0.441</v>
      </c>
      <c r="AB56" s="14">
        <f t="shared" si="6"/>
        <v>5.0000000000000001E-3</v>
      </c>
    </row>
    <row r="57" spans="1:45" x14ac:dyDescent="0.25">
      <c r="A57" s="10">
        <f t="shared" si="12"/>
        <v>45294</v>
      </c>
      <c r="B57" s="11">
        <v>3</v>
      </c>
      <c r="C57" s="11">
        <v>500</v>
      </c>
      <c r="D57" s="12">
        <v>511.20833333333297</v>
      </c>
      <c r="E57" s="9">
        <v>128.19</v>
      </c>
      <c r="F57" s="9">
        <f t="shared" si="10"/>
        <v>64.19</v>
      </c>
      <c r="G57" s="9">
        <v>0</v>
      </c>
      <c r="H57" s="9">
        <v>0</v>
      </c>
      <c r="I57" s="9"/>
      <c r="J57" s="9">
        <v>-4.3780000000000001</v>
      </c>
      <c r="K57" s="9">
        <v>99.1</v>
      </c>
      <c r="L57" s="9">
        <v>0.1855</v>
      </c>
      <c r="M57" s="9">
        <v>0.19350000000000001</v>
      </c>
      <c r="N57" s="9">
        <v>0</v>
      </c>
      <c r="O57" s="9">
        <v>0.6</v>
      </c>
      <c r="P57" s="9"/>
      <c r="Q57" s="9"/>
      <c r="R57" s="9"/>
      <c r="T57">
        <f t="shared" si="0"/>
        <v>30500</v>
      </c>
      <c r="U57">
        <v>0</v>
      </c>
      <c r="V57">
        <f t="shared" si="1"/>
        <v>0</v>
      </c>
      <c r="W57" t="str">
        <f t="shared" si="2"/>
        <v/>
      </c>
      <c r="X57" t="str">
        <f t="shared" si="3"/>
        <v/>
      </c>
      <c r="Y57" t="str">
        <f t="shared" si="4"/>
        <v/>
      </c>
      <c r="Z57" s="9"/>
      <c r="AA57" s="14">
        <f t="shared" si="5"/>
        <v>0.437</v>
      </c>
      <c r="AB57" s="14">
        <f t="shared" si="6"/>
        <v>4.0000000000000001E-3</v>
      </c>
    </row>
    <row r="58" spans="1:45" x14ac:dyDescent="0.25">
      <c r="A58" s="10">
        <f t="shared" si="12"/>
        <v>45294</v>
      </c>
      <c r="B58" s="11">
        <v>3</v>
      </c>
      <c r="C58" s="11">
        <v>600</v>
      </c>
      <c r="D58" s="12">
        <v>511.25</v>
      </c>
      <c r="E58" s="9">
        <v>128.19</v>
      </c>
      <c r="F58" s="9">
        <f t="shared" si="10"/>
        <v>64.19</v>
      </c>
      <c r="G58" s="9">
        <v>0</v>
      </c>
      <c r="H58" s="9">
        <v>0</v>
      </c>
      <c r="I58" s="9"/>
      <c r="J58" s="9">
        <v>-4.2270000000000003</v>
      </c>
      <c r="K58" s="9">
        <v>99</v>
      </c>
      <c r="L58" s="9">
        <v>0.1855</v>
      </c>
      <c r="M58" s="9">
        <v>0.19350000000000001</v>
      </c>
      <c r="N58" s="9">
        <v>0</v>
      </c>
      <c r="O58" s="9">
        <v>0.6</v>
      </c>
      <c r="P58" s="9"/>
      <c r="Q58" s="9"/>
      <c r="R58" s="9"/>
      <c r="T58">
        <f t="shared" si="0"/>
        <v>30600</v>
      </c>
      <c r="U58">
        <v>0</v>
      </c>
      <c r="V58">
        <f t="shared" si="1"/>
        <v>0</v>
      </c>
      <c r="W58" t="str">
        <f t="shared" si="2"/>
        <v/>
      </c>
      <c r="X58" t="str">
        <f t="shared" si="3"/>
        <v/>
      </c>
      <c r="Y58" t="str">
        <f t="shared" si="4"/>
        <v/>
      </c>
      <c r="Z58" s="9"/>
      <c r="AA58" s="14">
        <f t="shared" si="5"/>
        <v>0.442</v>
      </c>
      <c r="AB58" s="14">
        <f t="shared" si="6"/>
        <v>4.0000000000000001E-3</v>
      </c>
    </row>
    <row r="59" spans="1:45" x14ac:dyDescent="0.25">
      <c r="A59" s="10">
        <f t="shared" si="12"/>
        <v>45294</v>
      </c>
      <c r="B59" s="11">
        <v>3</v>
      </c>
      <c r="C59" s="11">
        <v>700</v>
      </c>
      <c r="D59" s="12">
        <v>511.29166666666703</v>
      </c>
      <c r="E59" s="9">
        <v>127.84</v>
      </c>
      <c r="F59" s="9">
        <f t="shared" si="10"/>
        <v>63.84</v>
      </c>
      <c r="G59" s="9">
        <v>0</v>
      </c>
      <c r="H59" s="9">
        <v>0</v>
      </c>
      <c r="I59" s="9"/>
      <c r="J59" s="9">
        <v>-4.6210000000000004</v>
      </c>
      <c r="K59" s="9">
        <v>99</v>
      </c>
      <c r="L59" s="9">
        <v>0.1855</v>
      </c>
      <c r="M59" s="9">
        <v>0.19350000000000001</v>
      </c>
      <c r="N59" s="9">
        <v>0</v>
      </c>
      <c r="O59" s="9">
        <v>0.6</v>
      </c>
      <c r="P59" s="9"/>
      <c r="Q59" s="9"/>
      <c r="R59" s="9"/>
      <c r="T59">
        <f t="shared" si="0"/>
        <v>30700</v>
      </c>
      <c r="U59">
        <v>0</v>
      </c>
      <c r="V59">
        <f t="shared" si="1"/>
        <v>0</v>
      </c>
      <c r="W59" t="str">
        <f t="shared" si="2"/>
        <v/>
      </c>
      <c r="X59" t="str">
        <f t="shared" si="3"/>
        <v/>
      </c>
      <c r="Y59" t="str">
        <f t="shared" si="4"/>
        <v/>
      </c>
      <c r="Z59" s="9"/>
      <c r="AA59" s="14">
        <f t="shared" si="5"/>
        <v>0.42899999999999999</v>
      </c>
      <c r="AB59" s="14">
        <f t="shared" si="6"/>
        <v>4.0000000000000001E-3</v>
      </c>
    </row>
    <row r="60" spans="1:45" x14ac:dyDescent="0.25">
      <c r="A60" s="10">
        <f t="shared" si="12"/>
        <v>45294</v>
      </c>
      <c r="B60" s="11">
        <v>3</v>
      </c>
      <c r="C60" s="11">
        <v>800</v>
      </c>
      <c r="D60" s="12">
        <v>511.33333333333297</v>
      </c>
      <c r="E60" s="9">
        <v>127.84</v>
      </c>
      <c r="F60" s="9">
        <f t="shared" si="10"/>
        <v>63.84</v>
      </c>
      <c r="G60" s="9">
        <v>0</v>
      </c>
      <c r="H60" s="9">
        <v>0</v>
      </c>
      <c r="I60" s="9"/>
      <c r="J60" s="9">
        <v>-4.8650000000000002</v>
      </c>
      <c r="K60" s="9">
        <v>98.9</v>
      </c>
      <c r="L60" s="9">
        <v>0.1855</v>
      </c>
      <c r="M60" s="9">
        <v>0.19350000000000001</v>
      </c>
      <c r="N60" s="9">
        <v>0</v>
      </c>
      <c r="O60" s="9">
        <v>0.6</v>
      </c>
      <c r="P60" s="9"/>
      <c r="Q60" s="9"/>
      <c r="R60" s="9"/>
      <c r="T60">
        <f t="shared" si="0"/>
        <v>30800</v>
      </c>
      <c r="U60">
        <v>0</v>
      </c>
      <c r="V60">
        <f t="shared" si="1"/>
        <v>0</v>
      </c>
      <c r="W60" t="str">
        <f t="shared" si="2"/>
        <v/>
      </c>
      <c r="X60" t="str">
        <f t="shared" si="3"/>
        <v/>
      </c>
      <c r="Y60" t="str">
        <f t="shared" si="4"/>
        <v/>
      </c>
      <c r="Z60" s="9"/>
      <c r="AA60" s="14">
        <f t="shared" si="5"/>
        <v>0.42099999999999999</v>
      </c>
      <c r="AB60" s="14">
        <f t="shared" si="6"/>
        <v>5.0000000000000001E-3</v>
      </c>
    </row>
    <row r="61" spans="1:45" x14ac:dyDescent="0.25">
      <c r="A61" s="10">
        <f t="shared" si="12"/>
        <v>45294</v>
      </c>
      <c r="B61" s="11">
        <v>3</v>
      </c>
      <c r="C61" s="11">
        <v>900</v>
      </c>
      <c r="D61" s="12">
        <v>511.375</v>
      </c>
      <c r="E61" s="9">
        <v>127.6</v>
      </c>
      <c r="F61" s="9">
        <f t="shared" si="10"/>
        <v>63.599999999999994</v>
      </c>
      <c r="G61" s="9">
        <v>0</v>
      </c>
      <c r="H61" s="9">
        <v>0</v>
      </c>
      <c r="I61" s="9"/>
      <c r="J61" s="9">
        <v>-3.5680000000000001</v>
      </c>
      <c r="K61" s="9">
        <v>98.8</v>
      </c>
      <c r="L61" s="9">
        <v>0.1855</v>
      </c>
      <c r="M61" s="9">
        <v>0.19350000000000001</v>
      </c>
      <c r="N61" s="9">
        <v>0</v>
      </c>
      <c r="O61" s="9">
        <v>5.6</v>
      </c>
      <c r="P61" s="9"/>
      <c r="Q61" s="9"/>
      <c r="R61" s="9"/>
      <c r="T61">
        <f t="shared" si="0"/>
        <v>30900</v>
      </c>
      <c r="U61">
        <v>55.8</v>
      </c>
      <c r="V61">
        <f t="shared" si="1"/>
        <v>5.6</v>
      </c>
      <c r="W61" t="str">
        <f t="shared" si="2"/>
        <v/>
      </c>
      <c r="X61" t="str">
        <f t="shared" si="3"/>
        <v/>
      </c>
      <c r="Y61" t="str">
        <f t="shared" si="4"/>
        <v/>
      </c>
      <c r="Z61" s="9"/>
      <c r="AA61" s="14">
        <f t="shared" si="5"/>
        <v>0.46300000000000002</v>
      </c>
      <c r="AB61" s="14">
        <f t="shared" si="6"/>
        <v>6.0000000000000001E-3</v>
      </c>
    </row>
    <row r="62" spans="1:45" x14ac:dyDescent="0.25">
      <c r="A62" s="10">
        <f t="shared" si="12"/>
        <v>45294</v>
      </c>
      <c r="B62" s="11">
        <v>3</v>
      </c>
      <c r="C62" s="11">
        <v>1000</v>
      </c>
      <c r="D62" s="12">
        <v>511.41666666666703</v>
      </c>
      <c r="E62" s="9">
        <v>127.49</v>
      </c>
      <c r="F62" s="9">
        <f t="shared" si="10"/>
        <v>63.489999999999995</v>
      </c>
      <c r="G62" s="9">
        <v>0</v>
      </c>
      <c r="H62" s="9">
        <v>0</v>
      </c>
      <c r="I62" s="9"/>
      <c r="J62" s="9">
        <v>-2.4790000000000001</v>
      </c>
      <c r="K62" s="9">
        <v>99.5</v>
      </c>
      <c r="L62" s="9">
        <v>0.1855</v>
      </c>
      <c r="M62" s="9">
        <v>0.19420000000000001</v>
      </c>
      <c r="N62" s="9">
        <v>0</v>
      </c>
      <c r="O62" s="9">
        <v>19.399999999999999</v>
      </c>
      <c r="P62" s="9"/>
      <c r="Q62" s="9"/>
      <c r="R62" s="9"/>
      <c r="T62">
        <f t="shared" si="0"/>
        <v>31000</v>
      </c>
      <c r="U62">
        <v>167.5</v>
      </c>
      <c r="V62">
        <f t="shared" si="1"/>
        <v>19.399999999999999</v>
      </c>
      <c r="W62" t="str">
        <f t="shared" si="2"/>
        <v/>
      </c>
      <c r="X62" t="str">
        <f t="shared" si="3"/>
        <v/>
      </c>
      <c r="Y62" t="str">
        <f t="shared" si="4"/>
        <v/>
      </c>
      <c r="Z62" s="9"/>
      <c r="AA62" s="14">
        <f t="shared" si="5"/>
        <v>0.50600000000000001</v>
      </c>
      <c r="AB62" s="14">
        <f t="shared" si="6"/>
        <v>3.0000000000000001E-3</v>
      </c>
    </row>
    <row r="63" spans="1:45" x14ac:dyDescent="0.25">
      <c r="A63" s="10">
        <f t="shared" si="12"/>
        <v>45294</v>
      </c>
      <c r="B63" s="11">
        <v>3</v>
      </c>
      <c r="C63" s="11">
        <v>1100</v>
      </c>
      <c r="D63" s="12">
        <v>511.45833333333297</v>
      </c>
      <c r="E63" s="9">
        <v>127.25</v>
      </c>
      <c r="F63" s="9">
        <f t="shared" si="10"/>
        <v>63.25</v>
      </c>
      <c r="G63" s="9">
        <v>0</v>
      </c>
      <c r="H63" s="9">
        <v>0</v>
      </c>
      <c r="I63" s="9"/>
      <c r="J63" s="9">
        <v>-2.1019999999999999</v>
      </c>
      <c r="K63" s="9">
        <v>100</v>
      </c>
      <c r="L63" s="9">
        <v>0.1855</v>
      </c>
      <c r="M63" s="9">
        <v>0.19420000000000001</v>
      </c>
      <c r="N63" s="9">
        <v>0</v>
      </c>
      <c r="O63" s="9">
        <v>29.4</v>
      </c>
      <c r="P63" s="9"/>
      <c r="Q63" s="9"/>
      <c r="R63" s="9"/>
      <c r="T63">
        <f t="shared" si="0"/>
        <v>31100</v>
      </c>
      <c r="U63">
        <v>253.8</v>
      </c>
      <c r="V63">
        <f t="shared" si="1"/>
        <v>29.4</v>
      </c>
      <c r="W63" t="str">
        <f t="shared" si="2"/>
        <v/>
      </c>
      <c r="X63" t="str">
        <f t="shared" si="3"/>
        <v/>
      </c>
      <c r="Y63" t="str">
        <f t="shared" si="4"/>
        <v/>
      </c>
      <c r="Z63" s="9"/>
      <c r="AA63" s="14">
        <f t="shared" si="5"/>
        <v>0.52300000000000002</v>
      </c>
      <c r="AB63" s="14">
        <f t="shared" si="6"/>
        <v>0</v>
      </c>
    </row>
    <row r="64" spans="1:45" x14ac:dyDescent="0.25">
      <c r="A64" s="10">
        <f t="shared" si="12"/>
        <v>45294</v>
      </c>
      <c r="B64" s="11">
        <v>3</v>
      </c>
      <c r="C64" s="11">
        <v>1200</v>
      </c>
      <c r="D64" s="12">
        <v>511.5</v>
      </c>
      <c r="E64" s="9">
        <v>126.9</v>
      </c>
      <c r="F64" s="9">
        <f t="shared" si="10"/>
        <v>62.900000000000006</v>
      </c>
      <c r="G64" s="9">
        <v>0</v>
      </c>
      <c r="H64" s="9">
        <v>0</v>
      </c>
      <c r="I64" s="9"/>
      <c r="J64" s="9">
        <v>-0.42299999999999999</v>
      </c>
      <c r="K64" s="9">
        <v>100</v>
      </c>
      <c r="L64" s="9">
        <v>0.1855</v>
      </c>
      <c r="M64" s="9">
        <v>0.19420000000000001</v>
      </c>
      <c r="N64" s="9">
        <v>0</v>
      </c>
      <c r="O64" s="9">
        <v>54.4</v>
      </c>
      <c r="P64" s="9"/>
      <c r="Q64" s="9"/>
      <c r="R64" s="9"/>
      <c r="T64">
        <f t="shared" si="0"/>
        <v>31200</v>
      </c>
      <c r="U64">
        <v>296.3</v>
      </c>
      <c r="V64">
        <f t="shared" si="1"/>
        <v>54.4</v>
      </c>
      <c r="W64" t="str">
        <f t="shared" si="2"/>
        <v/>
      </c>
      <c r="X64" t="str">
        <f t="shared" si="3"/>
        <v/>
      </c>
      <c r="Y64" t="str">
        <f t="shared" si="4"/>
        <v/>
      </c>
      <c r="Z64" s="9"/>
      <c r="AA64" s="14">
        <f t="shared" si="5"/>
        <v>0.59199999999999997</v>
      </c>
      <c r="AB64" s="14">
        <f t="shared" si="6"/>
        <v>0</v>
      </c>
    </row>
    <row r="65" spans="1:28" x14ac:dyDescent="0.25">
      <c r="A65" s="10">
        <f t="shared" si="12"/>
        <v>45294</v>
      </c>
      <c r="B65" s="11">
        <v>3</v>
      </c>
      <c r="C65" s="11">
        <v>1300</v>
      </c>
      <c r="D65" s="12">
        <v>511.54166666666703</v>
      </c>
      <c r="E65" s="9">
        <v>126.55</v>
      </c>
      <c r="F65" s="9">
        <f t="shared" si="10"/>
        <v>62.55</v>
      </c>
      <c r="G65" s="9">
        <v>0</v>
      </c>
      <c r="H65" s="9">
        <v>0</v>
      </c>
      <c r="I65" s="9"/>
      <c r="J65" s="9">
        <v>2.823</v>
      </c>
      <c r="K65" s="9">
        <v>99</v>
      </c>
      <c r="L65" s="9">
        <v>0.1855</v>
      </c>
      <c r="M65" s="9">
        <v>0.19420000000000001</v>
      </c>
      <c r="N65" s="9">
        <v>0</v>
      </c>
      <c r="O65" s="9">
        <v>153.1</v>
      </c>
      <c r="P65" s="9"/>
      <c r="Q65" s="9"/>
      <c r="R65" s="9"/>
      <c r="T65">
        <f t="shared" si="0"/>
        <v>31300</v>
      </c>
      <c r="U65">
        <v>289.3</v>
      </c>
      <c r="V65">
        <f t="shared" si="1"/>
        <v>153.1</v>
      </c>
      <c r="W65" t="str">
        <f t="shared" si="2"/>
        <v/>
      </c>
      <c r="X65" t="str">
        <f t="shared" si="3"/>
        <v/>
      </c>
      <c r="Y65" t="str">
        <f t="shared" si="4"/>
        <v/>
      </c>
      <c r="Z65" s="9"/>
      <c r="AA65" s="14">
        <f t="shared" si="5"/>
        <v>0.74</v>
      </c>
      <c r="AB65" s="14">
        <f t="shared" si="6"/>
        <v>7.0000000000000001E-3</v>
      </c>
    </row>
    <row r="66" spans="1:28" x14ac:dyDescent="0.25">
      <c r="A66" s="10">
        <f t="shared" si="12"/>
        <v>45294</v>
      </c>
      <c r="B66" s="11">
        <v>3</v>
      </c>
      <c r="C66" s="11">
        <v>1400</v>
      </c>
      <c r="D66" s="12">
        <v>511.58333333333297</v>
      </c>
      <c r="E66" s="9">
        <v>123.98</v>
      </c>
      <c r="F66" s="9">
        <f t="shared" si="10"/>
        <v>59.980000000000004</v>
      </c>
      <c r="G66" s="9">
        <v>0</v>
      </c>
      <c r="H66" s="9">
        <v>0</v>
      </c>
      <c r="I66" s="9"/>
      <c r="J66" s="9">
        <v>0.74199999999999999</v>
      </c>
      <c r="K66" s="9">
        <v>98.7</v>
      </c>
      <c r="L66" s="9">
        <v>0.18479999999999999</v>
      </c>
      <c r="M66" s="9">
        <v>0.19420000000000001</v>
      </c>
      <c r="N66" s="9">
        <v>0.2</v>
      </c>
      <c r="O66" s="9">
        <v>113.1</v>
      </c>
      <c r="P66" s="9"/>
      <c r="Q66" s="9"/>
      <c r="R66" s="9"/>
      <c r="T66">
        <f t="shared" si="0"/>
        <v>31400</v>
      </c>
      <c r="U66">
        <v>233.3</v>
      </c>
      <c r="V66">
        <f t="shared" si="1"/>
        <v>113.1</v>
      </c>
      <c r="W66" t="str">
        <f t="shared" si="2"/>
        <v/>
      </c>
      <c r="X66" t="str">
        <f t="shared" si="3"/>
        <v/>
      </c>
      <c r="Y66" t="str">
        <f t="shared" si="4"/>
        <v/>
      </c>
      <c r="Z66" s="9"/>
      <c r="AA66" s="14">
        <f t="shared" si="5"/>
        <v>0.63600000000000001</v>
      </c>
      <c r="AB66" s="14">
        <f t="shared" si="6"/>
        <v>8.0000000000000002E-3</v>
      </c>
    </row>
    <row r="67" spans="1:28" x14ac:dyDescent="0.25">
      <c r="A67" s="10">
        <f t="shared" si="12"/>
        <v>45294</v>
      </c>
      <c r="B67" s="11">
        <v>3</v>
      </c>
      <c r="C67" s="11">
        <v>1500</v>
      </c>
      <c r="D67" s="12">
        <v>511.625</v>
      </c>
      <c r="E67" s="9">
        <v>124.21</v>
      </c>
      <c r="F67" s="9">
        <f t="shared" si="10"/>
        <v>60.209999999999994</v>
      </c>
      <c r="G67" s="9">
        <v>0</v>
      </c>
      <c r="H67" s="9">
        <v>0</v>
      </c>
      <c r="I67" s="9"/>
      <c r="J67" s="9">
        <v>-0.59099999999999997</v>
      </c>
      <c r="K67" s="9">
        <v>100</v>
      </c>
      <c r="L67" s="9">
        <v>0.18479999999999999</v>
      </c>
      <c r="M67" s="9">
        <v>0.19420000000000001</v>
      </c>
      <c r="N67" s="9">
        <v>0</v>
      </c>
      <c r="O67" s="9">
        <v>54.4</v>
      </c>
      <c r="P67" s="9"/>
      <c r="Q67" s="9"/>
      <c r="R67" s="9"/>
      <c r="T67">
        <f t="shared" si="0"/>
        <v>31500</v>
      </c>
      <c r="U67">
        <v>137.5</v>
      </c>
      <c r="V67">
        <f t="shared" si="1"/>
        <v>54.4</v>
      </c>
      <c r="W67" t="str">
        <f t="shared" si="2"/>
        <v/>
      </c>
      <c r="X67" t="str">
        <f t="shared" si="3"/>
        <v/>
      </c>
      <c r="Y67" t="str">
        <f t="shared" si="4"/>
        <v/>
      </c>
      <c r="Z67" s="9"/>
      <c r="AA67" s="14">
        <f t="shared" si="5"/>
        <v>0.58499999999999996</v>
      </c>
      <c r="AB67" s="14">
        <f t="shared" si="6"/>
        <v>0</v>
      </c>
    </row>
    <row r="68" spans="1:28" x14ac:dyDescent="0.25">
      <c r="A68" s="10">
        <f t="shared" si="12"/>
        <v>45294</v>
      </c>
      <c r="B68" s="11">
        <v>3</v>
      </c>
      <c r="C68" s="11">
        <v>1600</v>
      </c>
      <c r="D68" s="12">
        <v>511.66666666666703</v>
      </c>
      <c r="E68" s="9">
        <v>123.98</v>
      </c>
      <c r="F68" s="9">
        <f t="shared" si="10"/>
        <v>59.980000000000004</v>
      </c>
      <c r="G68" s="9">
        <v>0</v>
      </c>
      <c r="H68" s="9">
        <v>0</v>
      </c>
      <c r="I68" s="9"/>
      <c r="J68" s="9">
        <v>-1.756</v>
      </c>
      <c r="K68" s="9">
        <v>100</v>
      </c>
      <c r="L68" s="9">
        <v>0.1855</v>
      </c>
      <c r="M68" s="9">
        <v>0.19420000000000001</v>
      </c>
      <c r="N68" s="9">
        <v>0</v>
      </c>
      <c r="O68" s="9">
        <v>21.9</v>
      </c>
      <c r="P68" s="9"/>
      <c r="Q68" s="9"/>
      <c r="R68" s="9"/>
      <c r="T68">
        <f t="shared" si="0"/>
        <v>31600</v>
      </c>
      <c r="U68">
        <v>28.8</v>
      </c>
      <c r="V68">
        <f t="shared" si="1"/>
        <v>21.9</v>
      </c>
      <c r="W68" t="str">
        <f t="shared" si="2"/>
        <v/>
      </c>
      <c r="X68" t="str">
        <f t="shared" si="3"/>
        <v/>
      </c>
      <c r="Y68" t="str">
        <f t="shared" si="4"/>
        <v/>
      </c>
      <c r="Z68" s="9"/>
      <c r="AA68" s="14">
        <f t="shared" si="5"/>
        <v>0.53700000000000003</v>
      </c>
      <c r="AB68" s="14">
        <f t="shared" si="6"/>
        <v>0</v>
      </c>
    </row>
    <row r="69" spans="1:28" x14ac:dyDescent="0.25">
      <c r="A69" s="10">
        <f t="shared" si="12"/>
        <v>45294</v>
      </c>
      <c r="B69" s="11">
        <v>3</v>
      </c>
      <c r="C69" s="11">
        <v>1700</v>
      </c>
      <c r="D69" s="12">
        <v>511.70833333333297</v>
      </c>
      <c r="E69" s="9">
        <v>123.04</v>
      </c>
      <c r="F69" s="9">
        <f t="shared" si="10"/>
        <v>59.040000000000006</v>
      </c>
      <c r="G69" s="9">
        <v>0</v>
      </c>
      <c r="H69" s="9">
        <v>0</v>
      </c>
      <c r="I69" s="9"/>
      <c r="J69" s="9">
        <v>-2.625</v>
      </c>
      <c r="K69" s="9">
        <v>100</v>
      </c>
      <c r="L69" s="9">
        <v>0.1855</v>
      </c>
      <c r="M69" s="9">
        <v>0.19489999999999999</v>
      </c>
      <c r="N69" s="9">
        <v>0</v>
      </c>
      <c r="O69" s="9">
        <v>0.6</v>
      </c>
      <c r="P69" s="9"/>
      <c r="Q69" s="9"/>
      <c r="R69" s="9"/>
      <c r="T69">
        <f t="shared" ref="T69:T132" si="15">B69*10000+C69</f>
        <v>31700</v>
      </c>
      <c r="U69">
        <v>0</v>
      </c>
      <c r="V69">
        <f t="shared" ref="V69:V132" si="16">IF(O69&lt;1,0,ROUND(O69,1))</f>
        <v>0</v>
      </c>
      <c r="W69" t="str">
        <f t="shared" ref="W69:W132" si="17">IF(C69=2400,ROUND(L69,3),"")</f>
        <v/>
      </c>
      <c r="X69" t="str">
        <f t="shared" ref="X69:X132" si="18">IF(C69=2400,ROUND(M69,3),"")</f>
        <v/>
      </c>
      <c r="Y69" t="str">
        <f t="shared" ref="Y69:Y132" si="19">IF(C69=2400,ROUND(F69/100,3),"")</f>
        <v/>
      </c>
      <c r="Z69" s="9"/>
      <c r="AA69" s="14">
        <f t="shared" ref="AA69:AA132" si="20">ROUND((0.6105*(EXP((17.273*J69)/(J69+237.3))))*K69/100,3)</f>
        <v>0.503</v>
      </c>
      <c r="AB69" s="14">
        <f t="shared" ref="AB69:AB132" si="21">ROUND(AA69/K69*(100-K69),3)</f>
        <v>0</v>
      </c>
    </row>
    <row r="70" spans="1:28" x14ac:dyDescent="0.25">
      <c r="A70" s="10">
        <f t="shared" si="12"/>
        <v>45294</v>
      </c>
      <c r="B70" s="11">
        <v>3</v>
      </c>
      <c r="C70" s="11">
        <v>1800</v>
      </c>
      <c r="D70" s="12">
        <v>511.75</v>
      </c>
      <c r="E70" s="9">
        <v>123.16</v>
      </c>
      <c r="F70" s="9">
        <f t="shared" ref="F70:F133" si="22">IF(E70&gt;F$2,E70-F$2,0)</f>
        <v>59.16</v>
      </c>
      <c r="G70" s="9">
        <v>0</v>
      </c>
      <c r="H70" s="9">
        <v>0</v>
      </c>
      <c r="I70" s="9"/>
      <c r="J70" s="9">
        <v>-2.9180000000000001</v>
      </c>
      <c r="K70" s="9">
        <v>100</v>
      </c>
      <c r="L70" s="9">
        <v>0.1855</v>
      </c>
      <c r="M70" s="9">
        <v>0.19489999999999999</v>
      </c>
      <c r="N70" s="9">
        <v>0</v>
      </c>
      <c r="O70" s="9">
        <v>0.6</v>
      </c>
      <c r="P70" s="9"/>
      <c r="Q70" s="9"/>
      <c r="R70" s="9"/>
      <c r="T70">
        <f t="shared" si="15"/>
        <v>31800</v>
      </c>
      <c r="U70">
        <v>0</v>
      </c>
      <c r="V70">
        <f t="shared" si="16"/>
        <v>0</v>
      </c>
      <c r="W70" t="str">
        <f t="shared" si="17"/>
        <v/>
      </c>
      <c r="X70" t="str">
        <f t="shared" si="18"/>
        <v/>
      </c>
      <c r="Y70" t="str">
        <f t="shared" si="19"/>
        <v/>
      </c>
      <c r="Z70" s="9"/>
      <c r="AA70" s="14">
        <f t="shared" si="20"/>
        <v>0.49199999999999999</v>
      </c>
      <c r="AB70" s="14">
        <f t="shared" si="21"/>
        <v>0</v>
      </c>
    </row>
    <row r="71" spans="1:28" x14ac:dyDescent="0.25">
      <c r="A71" s="10">
        <f t="shared" ref="A71:A134" si="23">A$5-1+B71</f>
        <v>45294</v>
      </c>
      <c r="B71" s="11">
        <v>3</v>
      </c>
      <c r="C71" s="11">
        <v>1900</v>
      </c>
      <c r="D71" s="12">
        <v>511.79166666666703</v>
      </c>
      <c r="E71" s="9">
        <v>124.21</v>
      </c>
      <c r="F71" s="9">
        <f t="shared" si="22"/>
        <v>60.209999999999994</v>
      </c>
      <c r="G71" s="9">
        <v>0</v>
      </c>
      <c r="H71" s="9">
        <v>0</v>
      </c>
      <c r="I71" s="9"/>
      <c r="J71" s="9">
        <v>-3.1240000000000001</v>
      </c>
      <c r="K71" s="9">
        <v>100</v>
      </c>
      <c r="L71" s="9">
        <v>0.1855</v>
      </c>
      <c r="M71" s="9">
        <v>0.19489999999999999</v>
      </c>
      <c r="N71" s="9">
        <v>0</v>
      </c>
      <c r="O71" s="9">
        <v>0.6</v>
      </c>
      <c r="P71" s="9"/>
      <c r="Q71" s="9"/>
      <c r="R71" s="9"/>
      <c r="T71">
        <f t="shared" si="15"/>
        <v>31900</v>
      </c>
      <c r="U71">
        <v>0</v>
      </c>
      <c r="V71">
        <f t="shared" si="16"/>
        <v>0</v>
      </c>
      <c r="W71" t="str">
        <f t="shared" si="17"/>
        <v/>
      </c>
      <c r="X71" t="str">
        <f t="shared" si="18"/>
        <v/>
      </c>
      <c r="Y71" t="str">
        <f t="shared" si="19"/>
        <v/>
      </c>
      <c r="Z71" s="9"/>
      <c r="AA71" s="14">
        <f t="shared" si="20"/>
        <v>0.48499999999999999</v>
      </c>
      <c r="AB71" s="14">
        <f t="shared" si="21"/>
        <v>0</v>
      </c>
    </row>
    <row r="72" spans="1:28" x14ac:dyDescent="0.25">
      <c r="A72" s="10">
        <f t="shared" si="23"/>
        <v>45294</v>
      </c>
      <c r="B72" s="11">
        <v>3</v>
      </c>
      <c r="C72" s="11">
        <v>2000</v>
      </c>
      <c r="D72" s="12">
        <v>511.83333333333297</v>
      </c>
      <c r="E72" s="9">
        <v>124.68</v>
      </c>
      <c r="F72" s="9">
        <f t="shared" si="22"/>
        <v>60.680000000000007</v>
      </c>
      <c r="G72" s="9">
        <v>0</v>
      </c>
      <c r="H72" s="9">
        <v>0</v>
      </c>
      <c r="I72" s="9"/>
      <c r="J72" s="9">
        <v>-3.242</v>
      </c>
      <c r="K72" s="9">
        <v>100</v>
      </c>
      <c r="L72" s="9">
        <v>0.1855</v>
      </c>
      <c r="M72" s="9">
        <v>0.19489999999999999</v>
      </c>
      <c r="N72" s="9">
        <v>0</v>
      </c>
      <c r="O72" s="9">
        <v>0.6</v>
      </c>
      <c r="P72" s="9"/>
      <c r="Q72" s="9"/>
      <c r="R72" s="9"/>
      <c r="T72">
        <f t="shared" si="15"/>
        <v>32000</v>
      </c>
      <c r="U72">
        <v>0</v>
      </c>
      <c r="V72">
        <f t="shared" si="16"/>
        <v>0</v>
      </c>
      <c r="W72" t="str">
        <f t="shared" si="17"/>
        <v/>
      </c>
      <c r="X72" t="str">
        <f t="shared" si="18"/>
        <v/>
      </c>
      <c r="Y72" t="str">
        <f t="shared" si="19"/>
        <v/>
      </c>
      <c r="Z72" s="9"/>
      <c r="AA72" s="14">
        <f t="shared" si="20"/>
        <v>0.48099999999999998</v>
      </c>
      <c r="AB72" s="14">
        <f t="shared" si="21"/>
        <v>0</v>
      </c>
    </row>
    <row r="73" spans="1:28" x14ac:dyDescent="0.25">
      <c r="A73" s="10">
        <f t="shared" si="23"/>
        <v>45294</v>
      </c>
      <c r="B73" s="11">
        <v>3</v>
      </c>
      <c r="C73" s="11">
        <v>2100</v>
      </c>
      <c r="D73" s="12">
        <v>511.875</v>
      </c>
      <c r="E73" s="9">
        <v>123.04</v>
      </c>
      <c r="F73" s="9">
        <f t="shared" si="22"/>
        <v>59.040000000000006</v>
      </c>
      <c r="G73" s="9">
        <v>0</v>
      </c>
      <c r="H73" s="9">
        <v>0</v>
      </c>
      <c r="I73" s="9"/>
      <c r="J73" s="9">
        <v>-3.39</v>
      </c>
      <c r="K73" s="9">
        <v>100</v>
      </c>
      <c r="L73" s="9">
        <v>0.1855</v>
      </c>
      <c r="M73" s="9">
        <v>0.19489999999999999</v>
      </c>
      <c r="N73" s="9">
        <v>0</v>
      </c>
      <c r="O73" s="9">
        <v>0.6</v>
      </c>
      <c r="P73" s="9"/>
      <c r="Q73" s="9"/>
      <c r="R73" s="9"/>
      <c r="T73">
        <f t="shared" si="15"/>
        <v>32100</v>
      </c>
      <c r="U73">
        <v>0</v>
      </c>
      <c r="V73">
        <f t="shared" si="16"/>
        <v>0</v>
      </c>
      <c r="W73" t="str">
        <f t="shared" si="17"/>
        <v/>
      </c>
      <c r="X73" t="str">
        <f t="shared" si="18"/>
        <v/>
      </c>
      <c r="Y73" t="str">
        <f t="shared" si="19"/>
        <v/>
      </c>
      <c r="Z73" s="9"/>
      <c r="AA73" s="14">
        <f t="shared" si="20"/>
        <v>0.47499999999999998</v>
      </c>
      <c r="AB73" s="14">
        <f t="shared" si="21"/>
        <v>0</v>
      </c>
    </row>
    <row r="74" spans="1:28" x14ac:dyDescent="0.25">
      <c r="A74" s="10">
        <f t="shared" si="23"/>
        <v>45294</v>
      </c>
      <c r="B74" s="11">
        <v>3</v>
      </c>
      <c r="C74" s="11">
        <v>2200</v>
      </c>
      <c r="D74" s="12">
        <v>511.91666666666703</v>
      </c>
      <c r="E74" s="9">
        <v>124.21</v>
      </c>
      <c r="F74" s="9">
        <f t="shared" si="22"/>
        <v>60.209999999999994</v>
      </c>
      <c r="G74" s="9">
        <v>0</v>
      </c>
      <c r="H74" s="9">
        <v>0</v>
      </c>
      <c r="I74" s="9"/>
      <c r="J74" s="9">
        <v>-3.6269999999999998</v>
      </c>
      <c r="K74" s="9">
        <v>100</v>
      </c>
      <c r="L74" s="9">
        <v>0.1855</v>
      </c>
      <c r="M74" s="9">
        <v>0.19489999999999999</v>
      </c>
      <c r="N74" s="9">
        <v>0</v>
      </c>
      <c r="O74" s="9">
        <v>0.6</v>
      </c>
      <c r="P74" s="9"/>
      <c r="Q74" s="9"/>
      <c r="R74" s="9"/>
      <c r="T74">
        <f t="shared" si="15"/>
        <v>32200</v>
      </c>
      <c r="U74">
        <v>0</v>
      </c>
      <c r="V74">
        <f t="shared" si="16"/>
        <v>0</v>
      </c>
      <c r="W74" t="str">
        <f t="shared" si="17"/>
        <v/>
      </c>
      <c r="X74" t="str">
        <f t="shared" si="18"/>
        <v/>
      </c>
      <c r="Y74" t="str">
        <f t="shared" si="19"/>
        <v/>
      </c>
      <c r="Z74" s="9"/>
      <c r="AA74" s="14">
        <f t="shared" si="20"/>
        <v>0.46700000000000003</v>
      </c>
      <c r="AB74" s="14">
        <f t="shared" si="21"/>
        <v>0</v>
      </c>
    </row>
    <row r="75" spans="1:28" x14ac:dyDescent="0.25">
      <c r="A75" s="10">
        <f t="shared" si="23"/>
        <v>45294</v>
      </c>
      <c r="B75" s="11">
        <v>3</v>
      </c>
      <c r="C75" s="11">
        <v>2300</v>
      </c>
      <c r="D75" s="12">
        <v>511.95833333333297</v>
      </c>
      <c r="E75" s="9">
        <v>123.51</v>
      </c>
      <c r="F75" s="9">
        <f t="shared" si="22"/>
        <v>59.510000000000005</v>
      </c>
      <c r="G75" s="9">
        <v>0</v>
      </c>
      <c r="H75" s="9">
        <v>0</v>
      </c>
      <c r="I75" s="9"/>
      <c r="J75" s="9">
        <v>-3.7770000000000001</v>
      </c>
      <c r="K75" s="9">
        <v>100</v>
      </c>
      <c r="L75" s="9">
        <v>0.1855</v>
      </c>
      <c r="M75" s="9">
        <v>0.19570000000000001</v>
      </c>
      <c r="N75" s="9">
        <v>0</v>
      </c>
      <c r="O75" s="9">
        <v>0.6</v>
      </c>
      <c r="P75" s="9"/>
      <c r="Q75" s="9"/>
      <c r="R75" s="9"/>
      <c r="T75">
        <f t="shared" si="15"/>
        <v>32300</v>
      </c>
      <c r="U75">
        <v>0</v>
      </c>
      <c r="V75">
        <f t="shared" si="16"/>
        <v>0</v>
      </c>
      <c r="W75" t="str">
        <f t="shared" si="17"/>
        <v/>
      </c>
      <c r="X75" t="str">
        <f t="shared" si="18"/>
        <v/>
      </c>
      <c r="Y75" t="str">
        <f t="shared" si="19"/>
        <v/>
      </c>
      <c r="Z75" s="9"/>
      <c r="AA75" s="14">
        <f t="shared" si="20"/>
        <v>0.46200000000000002</v>
      </c>
      <c r="AB75" s="14">
        <f t="shared" si="21"/>
        <v>0</v>
      </c>
    </row>
    <row r="76" spans="1:28" x14ac:dyDescent="0.25">
      <c r="A76" s="10">
        <f t="shared" si="23"/>
        <v>45294</v>
      </c>
      <c r="B76" s="11">
        <v>3</v>
      </c>
      <c r="C76" s="11">
        <v>2400</v>
      </c>
      <c r="D76" s="12">
        <v>512</v>
      </c>
      <c r="E76" s="9">
        <v>124.21</v>
      </c>
      <c r="F76" s="9">
        <f t="shared" si="22"/>
        <v>60.209999999999994</v>
      </c>
      <c r="G76" s="9">
        <v>0</v>
      </c>
      <c r="H76" s="9">
        <v>0</v>
      </c>
      <c r="I76" s="9"/>
      <c r="J76" s="9">
        <v>-4.0759999999999996</v>
      </c>
      <c r="K76" s="9">
        <v>100</v>
      </c>
      <c r="L76" s="9">
        <v>0.1855</v>
      </c>
      <c r="M76" s="9">
        <v>0.19570000000000001</v>
      </c>
      <c r="N76" s="9">
        <v>0</v>
      </c>
      <c r="O76" s="9">
        <v>0.6</v>
      </c>
      <c r="P76" s="9"/>
      <c r="Q76" s="9"/>
      <c r="R76" s="9"/>
      <c r="T76">
        <f t="shared" si="15"/>
        <v>32400</v>
      </c>
      <c r="U76">
        <v>0</v>
      </c>
      <c r="V76">
        <f t="shared" si="16"/>
        <v>0</v>
      </c>
      <c r="W76">
        <f t="shared" si="17"/>
        <v>0.186</v>
      </c>
      <c r="X76">
        <f t="shared" si="18"/>
        <v>0.19600000000000001</v>
      </c>
      <c r="Y76">
        <f t="shared" si="19"/>
        <v>0.60199999999999998</v>
      </c>
      <c r="Z76" s="9"/>
      <c r="AA76" s="14">
        <f t="shared" si="20"/>
        <v>0.45100000000000001</v>
      </c>
      <c r="AB76" s="14">
        <f t="shared" si="21"/>
        <v>0</v>
      </c>
    </row>
    <row r="77" spans="1:28" x14ac:dyDescent="0.25">
      <c r="A77" s="10">
        <f t="shared" si="23"/>
        <v>45295</v>
      </c>
      <c r="B77" s="11">
        <v>4</v>
      </c>
      <c r="C77" s="11">
        <v>100</v>
      </c>
      <c r="D77" s="12">
        <v>512.04166666666697</v>
      </c>
      <c r="E77" s="9">
        <v>124.68</v>
      </c>
      <c r="F77" s="9">
        <f t="shared" si="22"/>
        <v>60.680000000000007</v>
      </c>
      <c r="G77" s="9">
        <v>0</v>
      </c>
      <c r="H77" s="9">
        <v>0</v>
      </c>
      <c r="I77" s="9"/>
      <c r="J77" s="9">
        <v>-4.8339999999999996</v>
      </c>
      <c r="K77" s="9">
        <v>100</v>
      </c>
      <c r="L77" s="9">
        <v>0.1855</v>
      </c>
      <c r="M77" s="9">
        <v>0.19570000000000001</v>
      </c>
      <c r="N77" s="9">
        <v>0</v>
      </c>
      <c r="O77" s="9">
        <v>0.6</v>
      </c>
      <c r="P77" s="9"/>
      <c r="Q77" s="9"/>
      <c r="R77" s="9"/>
      <c r="T77">
        <f t="shared" si="15"/>
        <v>40100</v>
      </c>
      <c r="U77">
        <v>0</v>
      </c>
      <c r="V77">
        <f t="shared" si="16"/>
        <v>0</v>
      </c>
      <c r="W77" t="str">
        <f t="shared" si="17"/>
        <v/>
      </c>
      <c r="X77" t="str">
        <f t="shared" si="18"/>
        <v/>
      </c>
      <c r="Y77" t="str">
        <f t="shared" si="19"/>
        <v/>
      </c>
      <c r="Z77" s="9"/>
      <c r="AA77" s="14">
        <f t="shared" si="20"/>
        <v>0.42599999999999999</v>
      </c>
      <c r="AB77" s="14">
        <f t="shared" si="21"/>
        <v>0</v>
      </c>
    </row>
    <row r="78" spans="1:28" x14ac:dyDescent="0.25">
      <c r="A78" s="10">
        <f t="shared" si="23"/>
        <v>45295</v>
      </c>
      <c r="B78" s="11">
        <v>4</v>
      </c>
      <c r="C78" s="11">
        <v>200</v>
      </c>
      <c r="D78" s="12">
        <v>512.08333333333303</v>
      </c>
      <c r="E78" s="9">
        <v>124.21</v>
      </c>
      <c r="F78" s="9">
        <f t="shared" si="22"/>
        <v>60.209999999999994</v>
      </c>
      <c r="G78" s="9">
        <v>0</v>
      </c>
      <c r="H78" s="9">
        <v>0</v>
      </c>
      <c r="I78" s="9"/>
      <c r="J78" s="9">
        <v>-4.1369999999999996</v>
      </c>
      <c r="K78" s="9">
        <v>99.7</v>
      </c>
      <c r="L78" s="9">
        <v>0.1855</v>
      </c>
      <c r="M78" s="9">
        <v>0.19570000000000001</v>
      </c>
      <c r="N78" s="9">
        <v>0</v>
      </c>
      <c r="O78" s="9">
        <v>0.6</v>
      </c>
      <c r="P78" s="9"/>
      <c r="Q78" s="9"/>
      <c r="R78" s="9"/>
      <c r="T78">
        <f t="shared" si="15"/>
        <v>40200</v>
      </c>
      <c r="U78">
        <v>0</v>
      </c>
      <c r="V78">
        <f t="shared" si="16"/>
        <v>0</v>
      </c>
      <c r="W78" t="str">
        <f t="shared" si="17"/>
        <v/>
      </c>
      <c r="X78" t="str">
        <f t="shared" si="18"/>
        <v/>
      </c>
      <c r="Y78" t="str">
        <f t="shared" si="19"/>
        <v/>
      </c>
      <c r="Z78" s="9"/>
      <c r="AA78" s="14">
        <f t="shared" si="20"/>
        <v>0.44800000000000001</v>
      </c>
      <c r="AB78" s="14">
        <f t="shared" si="21"/>
        <v>1E-3</v>
      </c>
    </row>
    <row r="79" spans="1:28" x14ac:dyDescent="0.25">
      <c r="A79" s="10">
        <f t="shared" si="23"/>
        <v>45295</v>
      </c>
      <c r="B79" s="11">
        <v>4</v>
      </c>
      <c r="C79" s="11">
        <v>300</v>
      </c>
      <c r="D79" s="12">
        <v>512.125</v>
      </c>
      <c r="E79" s="9">
        <v>124.09</v>
      </c>
      <c r="F79" s="9">
        <f t="shared" si="22"/>
        <v>60.09</v>
      </c>
      <c r="G79" s="9">
        <v>0</v>
      </c>
      <c r="H79" s="9">
        <v>0</v>
      </c>
      <c r="I79" s="9"/>
      <c r="J79" s="9">
        <v>-4.1059999999999999</v>
      </c>
      <c r="K79" s="9">
        <v>99.4</v>
      </c>
      <c r="L79" s="9">
        <v>0.1862</v>
      </c>
      <c r="M79" s="9">
        <v>0.19570000000000001</v>
      </c>
      <c r="N79" s="9">
        <v>0</v>
      </c>
      <c r="O79" s="9">
        <v>0.6</v>
      </c>
      <c r="P79" s="9"/>
      <c r="Q79" s="9"/>
      <c r="R79" s="9"/>
      <c r="T79">
        <f t="shared" si="15"/>
        <v>40300</v>
      </c>
      <c r="U79">
        <v>0</v>
      </c>
      <c r="V79">
        <f t="shared" si="16"/>
        <v>0</v>
      </c>
      <c r="W79" t="str">
        <f t="shared" si="17"/>
        <v/>
      </c>
      <c r="X79" t="str">
        <f t="shared" si="18"/>
        <v/>
      </c>
      <c r="Y79" t="str">
        <f t="shared" si="19"/>
        <v/>
      </c>
      <c r="Z79" s="9"/>
      <c r="AA79" s="14">
        <f t="shared" si="20"/>
        <v>0.44800000000000001</v>
      </c>
      <c r="AB79" s="14">
        <f t="shared" si="21"/>
        <v>3.0000000000000001E-3</v>
      </c>
    </row>
    <row r="80" spans="1:28" x14ac:dyDescent="0.25">
      <c r="A80" s="10">
        <f t="shared" si="23"/>
        <v>45295</v>
      </c>
      <c r="B80" s="11">
        <v>4</v>
      </c>
      <c r="C80" s="11">
        <v>400</v>
      </c>
      <c r="D80" s="12">
        <v>512.16666666666697</v>
      </c>
      <c r="E80" s="9">
        <v>125.85</v>
      </c>
      <c r="F80" s="9">
        <f t="shared" si="22"/>
        <v>61.849999999999994</v>
      </c>
      <c r="G80" s="9">
        <v>0</v>
      </c>
      <c r="H80" s="9">
        <v>0</v>
      </c>
      <c r="I80" s="9"/>
      <c r="J80" s="9">
        <v>-4.4989999999999997</v>
      </c>
      <c r="K80" s="9">
        <v>99.3</v>
      </c>
      <c r="L80" s="9">
        <v>0.1862</v>
      </c>
      <c r="M80" s="9">
        <v>0.19570000000000001</v>
      </c>
      <c r="N80" s="9">
        <v>0</v>
      </c>
      <c r="O80" s="9">
        <v>0.6</v>
      </c>
      <c r="P80" s="9"/>
      <c r="Q80" s="9"/>
      <c r="R80" s="9"/>
      <c r="T80">
        <f t="shared" si="15"/>
        <v>40400</v>
      </c>
      <c r="U80">
        <v>0</v>
      </c>
      <c r="V80">
        <f t="shared" si="16"/>
        <v>0</v>
      </c>
      <c r="W80" t="str">
        <f t="shared" si="17"/>
        <v/>
      </c>
      <c r="X80" t="str">
        <f t="shared" si="18"/>
        <v/>
      </c>
      <c r="Y80" t="str">
        <f t="shared" si="19"/>
        <v/>
      </c>
      <c r="Z80" s="9"/>
      <c r="AA80" s="14">
        <f t="shared" si="20"/>
        <v>0.434</v>
      </c>
      <c r="AB80" s="14">
        <f t="shared" si="21"/>
        <v>3.0000000000000001E-3</v>
      </c>
    </row>
    <row r="81" spans="1:28" x14ac:dyDescent="0.25">
      <c r="A81" s="10">
        <f t="shared" si="23"/>
        <v>45295</v>
      </c>
      <c r="B81" s="11">
        <v>4</v>
      </c>
      <c r="C81" s="11">
        <v>500</v>
      </c>
      <c r="D81" s="12">
        <v>512.20833333333303</v>
      </c>
      <c r="E81" s="9">
        <v>126.43</v>
      </c>
      <c r="F81" s="9">
        <f t="shared" si="22"/>
        <v>62.430000000000007</v>
      </c>
      <c r="G81" s="9">
        <v>0</v>
      </c>
      <c r="H81" s="9">
        <v>0.5</v>
      </c>
      <c r="I81" s="9"/>
      <c r="J81" s="9">
        <v>-6.1050000000000004</v>
      </c>
      <c r="K81" s="9">
        <v>98.6</v>
      </c>
      <c r="L81" s="9">
        <v>0.1855</v>
      </c>
      <c r="M81" s="9">
        <v>0.19570000000000001</v>
      </c>
      <c r="N81" s="9">
        <v>0</v>
      </c>
      <c r="O81" s="9">
        <v>0.6</v>
      </c>
      <c r="P81" s="9"/>
      <c r="Q81" s="9"/>
      <c r="R81" s="9"/>
      <c r="T81">
        <f t="shared" si="15"/>
        <v>40500</v>
      </c>
      <c r="U81">
        <v>0</v>
      </c>
      <c r="V81">
        <f t="shared" si="16"/>
        <v>0</v>
      </c>
      <c r="W81" t="str">
        <f t="shared" si="17"/>
        <v/>
      </c>
      <c r="X81" t="str">
        <f t="shared" si="18"/>
        <v/>
      </c>
      <c r="Y81" t="str">
        <f t="shared" si="19"/>
        <v/>
      </c>
      <c r="Z81" s="9"/>
      <c r="AA81" s="14">
        <f t="shared" si="20"/>
        <v>0.38100000000000001</v>
      </c>
      <c r="AB81" s="14">
        <f t="shared" si="21"/>
        <v>5.0000000000000001E-3</v>
      </c>
    </row>
    <row r="82" spans="1:28" x14ac:dyDescent="0.25">
      <c r="A82" s="10">
        <f t="shared" si="23"/>
        <v>45295</v>
      </c>
      <c r="B82" s="11">
        <v>4</v>
      </c>
      <c r="C82" s="11">
        <v>600</v>
      </c>
      <c r="D82" s="12">
        <v>512.25</v>
      </c>
      <c r="E82" s="9">
        <v>125.62</v>
      </c>
      <c r="F82" s="9">
        <f t="shared" si="22"/>
        <v>61.620000000000005</v>
      </c>
      <c r="G82" s="9">
        <v>0</v>
      </c>
      <c r="H82" s="9">
        <v>0</v>
      </c>
      <c r="I82" s="9"/>
      <c r="J82" s="9">
        <v>-7.2190000000000003</v>
      </c>
      <c r="K82" s="9">
        <v>97.9</v>
      </c>
      <c r="L82" s="9">
        <v>0.1862</v>
      </c>
      <c r="M82" s="9">
        <v>0.19639999999999999</v>
      </c>
      <c r="N82" s="9">
        <v>0</v>
      </c>
      <c r="O82" s="9">
        <v>0.6</v>
      </c>
      <c r="P82" s="9"/>
      <c r="Q82" s="9"/>
      <c r="R82" s="9"/>
      <c r="T82">
        <f t="shared" si="15"/>
        <v>40600</v>
      </c>
      <c r="U82">
        <v>0</v>
      </c>
      <c r="V82">
        <f t="shared" si="16"/>
        <v>0</v>
      </c>
      <c r="W82" t="str">
        <f t="shared" si="17"/>
        <v/>
      </c>
      <c r="X82" t="str">
        <f t="shared" si="18"/>
        <v/>
      </c>
      <c r="Y82" t="str">
        <f t="shared" si="19"/>
        <v/>
      </c>
      <c r="Z82" s="9"/>
      <c r="AA82" s="14">
        <f t="shared" si="20"/>
        <v>0.34799999999999998</v>
      </c>
      <c r="AB82" s="14">
        <f t="shared" si="21"/>
        <v>7.0000000000000001E-3</v>
      </c>
    </row>
    <row r="83" spans="1:28" x14ac:dyDescent="0.25">
      <c r="A83" s="10">
        <f t="shared" si="23"/>
        <v>45295</v>
      </c>
      <c r="B83" s="11">
        <v>4</v>
      </c>
      <c r="C83" s="11">
        <v>700</v>
      </c>
      <c r="D83" s="12">
        <v>512.29166666666697</v>
      </c>
      <c r="E83" s="9">
        <v>140.59</v>
      </c>
      <c r="F83" s="9">
        <f t="shared" si="22"/>
        <v>76.59</v>
      </c>
      <c r="G83" s="9">
        <v>0</v>
      </c>
      <c r="H83" s="9">
        <v>0</v>
      </c>
      <c r="I83" s="9"/>
      <c r="J83" s="9">
        <v>-5.3570000000000002</v>
      </c>
      <c r="K83" s="9">
        <v>98.1</v>
      </c>
      <c r="L83" s="9">
        <v>0.1862</v>
      </c>
      <c r="M83" s="9">
        <v>0.19639999999999999</v>
      </c>
      <c r="N83" s="9">
        <v>0</v>
      </c>
      <c r="O83" s="9">
        <v>0.6</v>
      </c>
      <c r="P83" s="9"/>
      <c r="Q83" s="9"/>
      <c r="R83" s="9"/>
      <c r="T83">
        <f t="shared" si="15"/>
        <v>40700</v>
      </c>
      <c r="U83">
        <v>0</v>
      </c>
      <c r="V83">
        <f t="shared" si="16"/>
        <v>0</v>
      </c>
      <c r="W83" t="str">
        <f t="shared" si="17"/>
        <v/>
      </c>
      <c r="X83" t="str">
        <f t="shared" si="18"/>
        <v/>
      </c>
      <c r="Y83" t="str">
        <f t="shared" si="19"/>
        <v/>
      </c>
      <c r="Z83" s="9"/>
      <c r="AA83" s="14">
        <f t="shared" si="20"/>
        <v>0.40200000000000002</v>
      </c>
      <c r="AB83" s="14">
        <f t="shared" si="21"/>
        <v>8.0000000000000002E-3</v>
      </c>
    </row>
    <row r="84" spans="1:28" x14ac:dyDescent="0.25">
      <c r="A84" s="10">
        <f t="shared" si="23"/>
        <v>45295</v>
      </c>
      <c r="B84" s="11">
        <v>4</v>
      </c>
      <c r="C84" s="11">
        <v>800</v>
      </c>
      <c r="D84" s="12">
        <v>512.33333333333303</v>
      </c>
      <c r="E84" s="9">
        <v>125.62</v>
      </c>
      <c r="F84" s="9">
        <f t="shared" si="22"/>
        <v>61.620000000000005</v>
      </c>
      <c r="G84" s="9">
        <v>0</v>
      </c>
      <c r="H84" s="9">
        <v>3.02</v>
      </c>
      <c r="I84" s="9"/>
      <c r="J84" s="9">
        <v>-5.8540000000000001</v>
      </c>
      <c r="K84" s="9">
        <v>98.1</v>
      </c>
      <c r="L84" s="9">
        <v>0.1862</v>
      </c>
      <c r="M84" s="9">
        <v>0.19639999999999999</v>
      </c>
      <c r="N84" s="9">
        <v>0</v>
      </c>
      <c r="O84" s="9">
        <v>0.6</v>
      </c>
      <c r="P84" s="9"/>
      <c r="Q84" s="9"/>
      <c r="R84" s="9"/>
      <c r="T84">
        <f t="shared" si="15"/>
        <v>40800</v>
      </c>
      <c r="U84">
        <v>0</v>
      </c>
      <c r="V84">
        <f t="shared" si="16"/>
        <v>0</v>
      </c>
      <c r="W84" t="str">
        <f t="shared" si="17"/>
        <v/>
      </c>
      <c r="X84" t="str">
        <f t="shared" si="18"/>
        <v/>
      </c>
      <c r="Y84" t="str">
        <f t="shared" si="19"/>
        <v/>
      </c>
      <c r="Z84" s="9"/>
      <c r="AA84" s="14">
        <f t="shared" si="20"/>
        <v>0.38700000000000001</v>
      </c>
      <c r="AB84" s="14">
        <f t="shared" si="21"/>
        <v>7.0000000000000001E-3</v>
      </c>
    </row>
    <row r="85" spans="1:28" x14ac:dyDescent="0.25">
      <c r="A85" s="10">
        <f t="shared" si="23"/>
        <v>45295</v>
      </c>
      <c r="B85" s="11">
        <v>4</v>
      </c>
      <c r="C85" s="11">
        <v>900</v>
      </c>
      <c r="D85" s="12">
        <v>512.375</v>
      </c>
      <c r="E85" s="9">
        <v>121.87</v>
      </c>
      <c r="F85" s="9">
        <f t="shared" si="22"/>
        <v>57.870000000000005</v>
      </c>
      <c r="G85" s="9">
        <v>0</v>
      </c>
      <c r="H85" s="9">
        <v>3.02</v>
      </c>
      <c r="I85" s="9"/>
      <c r="J85" s="9">
        <v>-6.452</v>
      </c>
      <c r="K85" s="9">
        <v>97.9</v>
      </c>
      <c r="L85" s="9">
        <v>0.1862</v>
      </c>
      <c r="M85" s="9">
        <v>0.19639999999999999</v>
      </c>
      <c r="N85" s="9">
        <v>0</v>
      </c>
      <c r="O85" s="9">
        <v>5.6</v>
      </c>
      <c r="P85" s="9"/>
      <c r="Q85" s="9"/>
      <c r="R85" s="9"/>
      <c r="T85">
        <f t="shared" si="15"/>
        <v>40900</v>
      </c>
      <c r="U85">
        <v>55.8</v>
      </c>
      <c r="V85">
        <f t="shared" si="16"/>
        <v>5.6</v>
      </c>
      <c r="W85" t="str">
        <f t="shared" si="17"/>
        <v/>
      </c>
      <c r="X85" t="str">
        <f t="shared" si="18"/>
        <v/>
      </c>
      <c r="Y85" t="str">
        <f t="shared" si="19"/>
        <v/>
      </c>
      <c r="Z85" s="9"/>
      <c r="AA85" s="14">
        <f t="shared" si="20"/>
        <v>0.36899999999999999</v>
      </c>
      <c r="AB85" s="14">
        <f t="shared" si="21"/>
        <v>8.0000000000000002E-3</v>
      </c>
    </row>
    <row r="86" spans="1:28" x14ac:dyDescent="0.25">
      <c r="A86" s="10">
        <f t="shared" si="23"/>
        <v>45295</v>
      </c>
      <c r="B86" s="11">
        <v>4</v>
      </c>
      <c r="C86" s="11">
        <v>1000</v>
      </c>
      <c r="D86" s="12">
        <v>512.41666666666697</v>
      </c>
      <c r="E86" s="9">
        <v>122.92</v>
      </c>
      <c r="F86" s="9">
        <f t="shared" si="22"/>
        <v>58.92</v>
      </c>
      <c r="G86" s="9">
        <v>0</v>
      </c>
      <c r="H86" s="9">
        <v>3.52</v>
      </c>
      <c r="I86" s="9"/>
      <c r="J86" s="9">
        <v>-5.6980000000000004</v>
      </c>
      <c r="K86" s="9">
        <v>98.1</v>
      </c>
      <c r="L86" s="9">
        <v>0.1862</v>
      </c>
      <c r="M86" s="9">
        <v>0.19639999999999999</v>
      </c>
      <c r="N86" s="9">
        <v>0</v>
      </c>
      <c r="O86" s="9">
        <v>30.6</v>
      </c>
      <c r="P86" s="9"/>
      <c r="Q86" s="9"/>
      <c r="R86" s="9"/>
      <c r="T86">
        <f t="shared" si="15"/>
        <v>41000</v>
      </c>
      <c r="U86">
        <v>168.5</v>
      </c>
      <c r="V86">
        <f t="shared" si="16"/>
        <v>30.6</v>
      </c>
      <c r="W86" t="str">
        <f t="shared" si="17"/>
        <v/>
      </c>
      <c r="X86" t="str">
        <f t="shared" si="18"/>
        <v/>
      </c>
      <c r="Y86" t="str">
        <f t="shared" si="19"/>
        <v/>
      </c>
      <c r="Z86" s="9"/>
      <c r="AA86" s="14">
        <f t="shared" si="20"/>
        <v>0.39200000000000002</v>
      </c>
      <c r="AB86" s="14">
        <f t="shared" si="21"/>
        <v>8.0000000000000002E-3</v>
      </c>
    </row>
    <row r="87" spans="1:28" x14ac:dyDescent="0.25">
      <c r="A87" s="10">
        <f t="shared" si="23"/>
        <v>45295</v>
      </c>
      <c r="B87" s="11">
        <v>4</v>
      </c>
      <c r="C87" s="11">
        <v>1100</v>
      </c>
      <c r="D87" s="12">
        <v>512.45833333333303</v>
      </c>
      <c r="E87" s="9">
        <v>122.57</v>
      </c>
      <c r="F87" s="9">
        <f t="shared" si="22"/>
        <v>58.569999999999993</v>
      </c>
      <c r="G87" s="9">
        <v>0</v>
      </c>
      <c r="H87" s="9">
        <v>2.0099999999999998</v>
      </c>
      <c r="I87" s="9"/>
      <c r="J87" s="9">
        <v>-5.9480000000000004</v>
      </c>
      <c r="K87" s="9">
        <v>97.8</v>
      </c>
      <c r="L87" s="9">
        <v>0.1862</v>
      </c>
      <c r="M87" s="9">
        <v>0.19639999999999999</v>
      </c>
      <c r="N87" s="9">
        <v>0</v>
      </c>
      <c r="O87" s="9">
        <v>28.1</v>
      </c>
      <c r="P87" s="9"/>
      <c r="Q87" s="9"/>
      <c r="R87" s="9"/>
      <c r="T87">
        <f t="shared" si="15"/>
        <v>41100</v>
      </c>
      <c r="U87">
        <v>255</v>
      </c>
      <c r="V87">
        <f t="shared" si="16"/>
        <v>28.1</v>
      </c>
      <c r="W87" t="str">
        <f t="shared" si="17"/>
        <v/>
      </c>
      <c r="X87" t="str">
        <f t="shared" si="18"/>
        <v/>
      </c>
      <c r="Y87" t="str">
        <f t="shared" si="19"/>
        <v/>
      </c>
      <c r="Z87" s="9"/>
      <c r="AA87" s="14">
        <f t="shared" si="20"/>
        <v>0.38300000000000001</v>
      </c>
      <c r="AB87" s="14">
        <f t="shared" si="21"/>
        <v>8.9999999999999993E-3</v>
      </c>
    </row>
    <row r="88" spans="1:28" x14ac:dyDescent="0.25">
      <c r="A88" s="10">
        <f t="shared" si="23"/>
        <v>45295</v>
      </c>
      <c r="B88" s="11">
        <v>4</v>
      </c>
      <c r="C88" s="11">
        <v>1200</v>
      </c>
      <c r="D88" s="12">
        <v>512.5</v>
      </c>
      <c r="E88" s="9">
        <v>137.55000000000001</v>
      </c>
      <c r="F88" s="9">
        <f t="shared" si="22"/>
        <v>73.550000000000011</v>
      </c>
      <c r="G88" s="9">
        <v>0</v>
      </c>
      <c r="H88" s="9">
        <v>1.51</v>
      </c>
      <c r="I88" s="9"/>
      <c r="J88" s="9">
        <v>-2.363</v>
      </c>
      <c r="K88" s="9">
        <v>98</v>
      </c>
      <c r="L88" s="9">
        <v>0.1862</v>
      </c>
      <c r="M88" s="9">
        <v>0.19639999999999999</v>
      </c>
      <c r="N88" s="9">
        <v>0</v>
      </c>
      <c r="O88" s="9">
        <v>55.6</v>
      </c>
      <c r="P88" s="9"/>
      <c r="Q88" s="9"/>
      <c r="R88" s="9"/>
      <c r="T88">
        <f t="shared" si="15"/>
        <v>41200</v>
      </c>
      <c r="U88">
        <v>298.3</v>
      </c>
      <c r="V88">
        <f t="shared" si="16"/>
        <v>55.6</v>
      </c>
      <c r="W88" t="str">
        <f t="shared" si="17"/>
        <v/>
      </c>
      <c r="X88" t="str">
        <f t="shared" si="18"/>
        <v/>
      </c>
      <c r="Y88" t="str">
        <f t="shared" si="19"/>
        <v/>
      </c>
      <c r="Z88" s="9"/>
      <c r="AA88" s="14">
        <f t="shared" si="20"/>
        <v>0.503</v>
      </c>
      <c r="AB88" s="14">
        <f t="shared" si="21"/>
        <v>0.01</v>
      </c>
    </row>
    <row r="89" spans="1:28" x14ac:dyDescent="0.25">
      <c r="A89" s="10">
        <f t="shared" si="23"/>
        <v>45295</v>
      </c>
      <c r="B89" s="11">
        <v>4</v>
      </c>
      <c r="C89" s="11">
        <v>1300</v>
      </c>
      <c r="D89" s="12">
        <v>512.54166666666697</v>
      </c>
      <c r="E89" s="9">
        <v>122.57</v>
      </c>
      <c r="F89" s="9">
        <f t="shared" si="22"/>
        <v>58.569999999999993</v>
      </c>
      <c r="G89" s="9">
        <v>0</v>
      </c>
      <c r="H89" s="9">
        <v>0.5</v>
      </c>
      <c r="I89" s="9"/>
      <c r="J89" s="9">
        <v>-3.5979999999999999</v>
      </c>
      <c r="K89" s="9">
        <v>98.7</v>
      </c>
      <c r="L89" s="9">
        <v>0.1862</v>
      </c>
      <c r="M89" s="9">
        <v>0.19639999999999999</v>
      </c>
      <c r="N89" s="9">
        <v>0</v>
      </c>
      <c r="O89" s="9">
        <v>60.6</v>
      </c>
      <c r="P89" s="9"/>
      <c r="Q89" s="9"/>
      <c r="R89" s="9"/>
      <c r="T89">
        <f t="shared" si="15"/>
        <v>41300</v>
      </c>
      <c r="U89">
        <v>291.5</v>
      </c>
      <c r="V89">
        <f t="shared" si="16"/>
        <v>60.6</v>
      </c>
      <c r="W89" t="str">
        <f t="shared" si="17"/>
        <v/>
      </c>
      <c r="X89" t="str">
        <f t="shared" si="18"/>
        <v/>
      </c>
      <c r="Y89" t="str">
        <f t="shared" si="19"/>
        <v/>
      </c>
      <c r="Z89" s="9"/>
      <c r="AA89" s="14">
        <f t="shared" si="20"/>
        <v>0.46200000000000002</v>
      </c>
      <c r="AB89" s="14">
        <f t="shared" si="21"/>
        <v>6.0000000000000001E-3</v>
      </c>
    </row>
    <row r="90" spans="1:28" x14ac:dyDescent="0.25">
      <c r="A90" s="10">
        <f t="shared" si="23"/>
        <v>45295</v>
      </c>
      <c r="B90" s="11">
        <v>4</v>
      </c>
      <c r="C90" s="11">
        <v>1400</v>
      </c>
      <c r="D90" s="12">
        <v>512.58333333333303</v>
      </c>
      <c r="E90" s="9">
        <v>122.11</v>
      </c>
      <c r="F90" s="9">
        <f t="shared" si="22"/>
        <v>58.11</v>
      </c>
      <c r="G90" s="9">
        <v>0</v>
      </c>
      <c r="H90" s="9">
        <v>1.51</v>
      </c>
      <c r="I90" s="9"/>
      <c r="J90" s="9">
        <v>-5.0789999999999997</v>
      </c>
      <c r="K90" s="9">
        <v>98.4</v>
      </c>
      <c r="L90" s="9">
        <v>0.1862</v>
      </c>
      <c r="M90" s="9">
        <v>0.19639999999999999</v>
      </c>
      <c r="N90" s="9">
        <v>0</v>
      </c>
      <c r="O90" s="9">
        <v>38.1</v>
      </c>
      <c r="P90" s="9"/>
      <c r="Q90" s="9"/>
      <c r="R90" s="9"/>
      <c r="T90">
        <f t="shared" si="15"/>
        <v>41400</v>
      </c>
      <c r="U90">
        <v>236</v>
      </c>
      <c r="V90">
        <f t="shared" si="16"/>
        <v>38.1</v>
      </c>
      <c r="W90" t="str">
        <f t="shared" si="17"/>
        <v/>
      </c>
      <c r="X90" t="str">
        <f t="shared" si="18"/>
        <v/>
      </c>
      <c r="Y90" t="str">
        <f t="shared" si="19"/>
        <v/>
      </c>
      <c r="Z90" s="9"/>
      <c r="AA90" s="14">
        <f t="shared" si="20"/>
        <v>0.41199999999999998</v>
      </c>
      <c r="AB90" s="14">
        <f t="shared" si="21"/>
        <v>7.0000000000000001E-3</v>
      </c>
    </row>
    <row r="91" spans="1:28" x14ac:dyDescent="0.25">
      <c r="A91" s="10">
        <f t="shared" si="23"/>
        <v>45295</v>
      </c>
      <c r="B91" s="11">
        <v>4</v>
      </c>
      <c r="C91" s="11">
        <v>1500</v>
      </c>
      <c r="D91" s="12">
        <v>512.625</v>
      </c>
      <c r="E91" s="9">
        <v>123.16</v>
      </c>
      <c r="F91" s="9">
        <f t="shared" si="22"/>
        <v>59.16</v>
      </c>
      <c r="G91" s="9">
        <v>0</v>
      </c>
      <c r="H91" s="9">
        <v>0.5</v>
      </c>
      <c r="I91" s="9"/>
      <c r="J91" s="9">
        <v>-4.6210000000000004</v>
      </c>
      <c r="K91" s="9">
        <v>98.4</v>
      </c>
      <c r="L91" s="9">
        <v>0.1862</v>
      </c>
      <c r="M91" s="9">
        <v>0.19639999999999999</v>
      </c>
      <c r="N91" s="9">
        <v>0</v>
      </c>
      <c r="O91" s="9">
        <v>30.6</v>
      </c>
      <c r="P91" s="9"/>
      <c r="Q91" s="9"/>
      <c r="R91" s="9"/>
      <c r="T91">
        <f t="shared" si="15"/>
        <v>41500</v>
      </c>
      <c r="U91">
        <v>139.80000000000001</v>
      </c>
      <c r="V91">
        <f t="shared" si="16"/>
        <v>30.6</v>
      </c>
      <c r="W91" t="str">
        <f t="shared" si="17"/>
        <v/>
      </c>
      <c r="X91" t="str">
        <f t="shared" si="18"/>
        <v/>
      </c>
      <c r="Y91" t="str">
        <f t="shared" si="19"/>
        <v/>
      </c>
      <c r="Z91" s="9"/>
      <c r="AA91" s="14">
        <f t="shared" si="20"/>
        <v>0.42599999999999999</v>
      </c>
      <c r="AB91" s="14">
        <f t="shared" si="21"/>
        <v>7.0000000000000001E-3</v>
      </c>
    </row>
    <row r="92" spans="1:28" x14ac:dyDescent="0.25">
      <c r="A92" s="10">
        <f t="shared" si="23"/>
        <v>45295</v>
      </c>
      <c r="B92" s="11">
        <v>4</v>
      </c>
      <c r="C92" s="11">
        <v>1600</v>
      </c>
      <c r="D92" s="12">
        <v>512.66666666666697</v>
      </c>
      <c r="E92" s="9">
        <v>123.16</v>
      </c>
      <c r="F92" s="9">
        <f t="shared" si="22"/>
        <v>59.16</v>
      </c>
      <c r="G92" s="9">
        <v>0</v>
      </c>
      <c r="H92" s="9">
        <v>0</v>
      </c>
      <c r="I92" s="9"/>
      <c r="J92" s="9">
        <v>-4.1369999999999996</v>
      </c>
      <c r="K92" s="9">
        <v>99</v>
      </c>
      <c r="L92" s="9">
        <v>0.1862</v>
      </c>
      <c r="M92" s="9">
        <v>0.1971</v>
      </c>
      <c r="N92" s="9">
        <v>0</v>
      </c>
      <c r="O92" s="9">
        <v>6.9</v>
      </c>
      <c r="P92" s="9"/>
      <c r="Q92" s="9"/>
      <c r="R92" s="9"/>
      <c r="T92">
        <f t="shared" si="15"/>
        <v>41600</v>
      </c>
      <c r="U92">
        <v>30.2</v>
      </c>
      <c r="V92">
        <f t="shared" si="16"/>
        <v>6.9</v>
      </c>
      <c r="W92" t="str">
        <f t="shared" si="17"/>
        <v/>
      </c>
      <c r="X92" t="str">
        <f t="shared" si="18"/>
        <v/>
      </c>
      <c r="Y92" t="str">
        <f t="shared" si="19"/>
        <v/>
      </c>
      <c r="Z92" s="9"/>
      <c r="AA92" s="14">
        <f t="shared" si="20"/>
        <v>0.44500000000000001</v>
      </c>
      <c r="AB92" s="14">
        <f t="shared" si="21"/>
        <v>4.0000000000000001E-3</v>
      </c>
    </row>
    <row r="93" spans="1:28" x14ac:dyDescent="0.25">
      <c r="A93" s="10">
        <f t="shared" si="23"/>
        <v>45295</v>
      </c>
      <c r="B93" s="11">
        <v>4</v>
      </c>
      <c r="C93" s="11">
        <v>1700</v>
      </c>
      <c r="D93" s="12">
        <v>512.70833333333303</v>
      </c>
      <c r="E93" s="9">
        <v>123.51</v>
      </c>
      <c r="F93" s="9">
        <f t="shared" si="22"/>
        <v>59.510000000000005</v>
      </c>
      <c r="G93" s="9">
        <v>0</v>
      </c>
      <c r="H93" s="9">
        <v>1.51</v>
      </c>
      <c r="I93" s="9"/>
      <c r="J93" s="9">
        <v>-4.6509999999999998</v>
      </c>
      <c r="K93" s="9">
        <v>99</v>
      </c>
      <c r="L93" s="9">
        <v>0.1862</v>
      </c>
      <c r="M93" s="9">
        <v>0.1971</v>
      </c>
      <c r="N93" s="9">
        <v>0</v>
      </c>
      <c r="O93" s="9">
        <v>0.6</v>
      </c>
      <c r="P93" s="9"/>
      <c r="Q93" s="9"/>
      <c r="R93" s="9"/>
      <c r="T93">
        <f t="shared" si="15"/>
        <v>41700</v>
      </c>
      <c r="U93">
        <v>0</v>
      </c>
      <c r="V93">
        <f t="shared" si="16"/>
        <v>0</v>
      </c>
      <c r="W93" t="str">
        <f t="shared" si="17"/>
        <v/>
      </c>
      <c r="X93" t="str">
        <f t="shared" si="18"/>
        <v/>
      </c>
      <c r="Y93" t="str">
        <f t="shared" si="19"/>
        <v/>
      </c>
      <c r="Z93" s="9"/>
      <c r="AA93" s="14">
        <f t="shared" si="20"/>
        <v>0.42799999999999999</v>
      </c>
      <c r="AB93" s="14">
        <f t="shared" si="21"/>
        <v>4.0000000000000001E-3</v>
      </c>
    </row>
    <row r="94" spans="1:28" x14ac:dyDescent="0.25">
      <c r="A94" s="10">
        <f t="shared" si="23"/>
        <v>45295</v>
      </c>
      <c r="B94" s="11">
        <v>4</v>
      </c>
      <c r="C94" s="11">
        <v>1800</v>
      </c>
      <c r="D94" s="12">
        <v>512.75</v>
      </c>
      <c r="E94" s="9">
        <v>123.51</v>
      </c>
      <c r="F94" s="9">
        <f t="shared" si="22"/>
        <v>59.510000000000005</v>
      </c>
      <c r="G94" s="9">
        <v>0</v>
      </c>
      <c r="H94" s="9">
        <v>1.51</v>
      </c>
      <c r="I94" s="9"/>
      <c r="J94" s="9">
        <v>-5.2640000000000002</v>
      </c>
      <c r="K94" s="9">
        <v>98.8</v>
      </c>
      <c r="L94" s="9">
        <v>0.187</v>
      </c>
      <c r="M94" s="9">
        <v>0.1971</v>
      </c>
      <c r="N94" s="9">
        <v>0</v>
      </c>
      <c r="O94" s="9">
        <v>0.6</v>
      </c>
      <c r="P94" s="9"/>
      <c r="Q94" s="9"/>
      <c r="R94" s="9"/>
      <c r="T94">
        <f t="shared" si="15"/>
        <v>41800</v>
      </c>
      <c r="U94">
        <v>0</v>
      </c>
      <c r="V94">
        <f t="shared" si="16"/>
        <v>0</v>
      </c>
      <c r="W94" t="str">
        <f t="shared" si="17"/>
        <v/>
      </c>
      <c r="X94" t="str">
        <f t="shared" si="18"/>
        <v/>
      </c>
      <c r="Y94" t="str">
        <f t="shared" si="19"/>
        <v/>
      </c>
      <c r="Z94" s="9"/>
      <c r="AA94" s="14">
        <f t="shared" si="20"/>
        <v>0.40799999999999997</v>
      </c>
      <c r="AB94" s="14">
        <f t="shared" si="21"/>
        <v>5.0000000000000001E-3</v>
      </c>
    </row>
    <row r="95" spans="1:28" x14ac:dyDescent="0.25">
      <c r="A95" s="10">
        <f t="shared" si="23"/>
        <v>45295</v>
      </c>
      <c r="B95" s="11">
        <v>4</v>
      </c>
      <c r="C95" s="11">
        <v>1900</v>
      </c>
      <c r="D95" s="12">
        <v>512.79166666666697</v>
      </c>
      <c r="E95" s="9">
        <v>125.73</v>
      </c>
      <c r="F95" s="9">
        <f t="shared" si="22"/>
        <v>61.730000000000004</v>
      </c>
      <c r="G95" s="9">
        <v>1.51</v>
      </c>
      <c r="H95" s="9">
        <v>7.05</v>
      </c>
      <c r="I95" s="9"/>
      <c r="J95" s="9">
        <v>-6.452</v>
      </c>
      <c r="K95" s="9">
        <v>98</v>
      </c>
      <c r="L95" s="9">
        <v>0.187</v>
      </c>
      <c r="M95" s="9">
        <v>0.1971</v>
      </c>
      <c r="N95" s="9">
        <v>0</v>
      </c>
      <c r="O95" s="9">
        <v>0.6</v>
      </c>
      <c r="P95" s="9"/>
      <c r="Q95" s="9"/>
      <c r="R95" s="9"/>
      <c r="T95">
        <f t="shared" si="15"/>
        <v>41900</v>
      </c>
      <c r="U95">
        <v>0</v>
      </c>
      <c r="V95">
        <f t="shared" si="16"/>
        <v>0</v>
      </c>
      <c r="W95" t="str">
        <f t="shared" si="17"/>
        <v/>
      </c>
      <c r="X95" t="str">
        <f t="shared" si="18"/>
        <v/>
      </c>
      <c r="Y95" t="str">
        <f t="shared" si="19"/>
        <v/>
      </c>
      <c r="Z95" s="9"/>
      <c r="AA95" s="14">
        <f t="shared" si="20"/>
        <v>0.36899999999999999</v>
      </c>
      <c r="AB95" s="14">
        <f t="shared" si="21"/>
        <v>8.0000000000000002E-3</v>
      </c>
    </row>
    <row r="96" spans="1:28" x14ac:dyDescent="0.25">
      <c r="A96" s="10">
        <f t="shared" si="23"/>
        <v>45295</v>
      </c>
      <c r="B96" s="11">
        <v>4</v>
      </c>
      <c r="C96" s="11">
        <v>2000</v>
      </c>
      <c r="D96" s="12">
        <v>512.83333333333303</v>
      </c>
      <c r="E96" s="9">
        <v>126.55</v>
      </c>
      <c r="F96" s="9">
        <f t="shared" si="22"/>
        <v>62.55</v>
      </c>
      <c r="G96" s="9">
        <v>2.0099999999999998</v>
      </c>
      <c r="H96" s="9">
        <v>8.56</v>
      </c>
      <c r="I96" s="9"/>
      <c r="J96" s="9">
        <v>-6.77</v>
      </c>
      <c r="K96" s="9">
        <v>97.6</v>
      </c>
      <c r="L96" s="9">
        <v>0.187</v>
      </c>
      <c r="M96" s="9">
        <v>0.1971</v>
      </c>
      <c r="N96" s="9">
        <v>0</v>
      </c>
      <c r="O96" s="9">
        <v>0.6</v>
      </c>
      <c r="P96" s="9"/>
      <c r="Q96" s="9"/>
      <c r="R96" s="9"/>
      <c r="T96">
        <f t="shared" si="15"/>
        <v>42000</v>
      </c>
      <c r="U96">
        <v>0</v>
      </c>
      <c r="V96">
        <f t="shared" si="16"/>
        <v>0</v>
      </c>
      <c r="W96" t="str">
        <f t="shared" si="17"/>
        <v/>
      </c>
      <c r="X96" t="str">
        <f t="shared" si="18"/>
        <v/>
      </c>
      <c r="Y96" t="str">
        <f t="shared" si="19"/>
        <v/>
      </c>
      <c r="Z96" s="9"/>
      <c r="AA96" s="14">
        <f t="shared" si="20"/>
        <v>0.35899999999999999</v>
      </c>
      <c r="AB96" s="14">
        <f t="shared" si="21"/>
        <v>8.9999999999999993E-3</v>
      </c>
    </row>
    <row r="97" spans="1:28" x14ac:dyDescent="0.25">
      <c r="A97" s="10">
        <f t="shared" si="23"/>
        <v>45295</v>
      </c>
      <c r="B97" s="11">
        <v>4</v>
      </c>
      <c r="C97" s="11">
        <v>2100</v>
      </c>
      <c r="D97" s="12">
        <v>512.875</v>
      </c>
      <c r="E97" s="9">
        <v>126.32</v>
      </c>
      <c r="F97" s="9">
        <f t="shared" si="22"/>
        <v>62.319999999999993</v>
      </c>
      <c r="G97" s="9">
        <v>2.0099999999999998</v>
      </c>
      <c r="H97" s="9">
        <v>8.0500000000000007</v>
      </c>
      <c r="I97" s="9"/>
      <c r="J97" s="9">
        <v>-7.1870000000000003</v>
      </c>
      <c r="K97" s="9">
        <v>97.4</v>
      </c>
      <c r="L97" s="9">
        <v>0.187</v>
      </c>
      <c r="M97" s="9">
        <v>0.1978</v>
      </c>
      <c r="N97" s="9">
        <v>0</v>
      </c>
      <c r="O97" s="9">
        <v>0.6</v>
      </c>
      <c r="P97" s="9"/>
      <c r="Q97" s="9"/>
      <c r="R97" s="9"/>
      <c r="T97">
        <f t="shared" si="15"/>
        <v>42100</v>
      </c>
      <c r="U97">
        <v>0</v>
      </c>
      <c r="V97">
        <f t="shared" si="16"/>
        <v>0</v>
      </c>
      <c r="W97" t="str">
        <f t="shared" si="17"/>
        <v/>
      </c>
      <c r="X97" t="str">
        <f t="shared" si="18"/>
        <v/>
      </c>
      <c r="Y97" t="str">
        <f t="shared" si="19"/>
        <v/>
      </c>
      <c r="Z97" s="9"/>
      <c r="AA97" s="14">
        <f t="shared" si="20"/>
        <v>0.34699999999999998</v>
      </c>
      <c r="AB97" s="14">
        <f t="shared" si="21"/>
        <v>8.9999999999999993E-3</v>
      </c>
    </row>
    <row r="98" spans="1:28" x14ac:dyDescent="0.25">
      <c r="A98" s="10">
        <f t="shared" si="23"/>
        <v>45295</v>
      </c>
      <c r="B98" s="11">
        <v>4</v>
      </c>
      <c r="C98" s="11">
        <v>2200</v>
      </c>
      <c r="D98" s="12">
        <v>512.91666666666697</v>
      </c>
      <c r="E98" s="9">
        <v>126.55</v>
      </c>
      <c r="F98" s="9">
        <f t="shared" si="22"/>
        <v>62.55</v>
      </c>
      <c r="G98" s="9">
        <v>1.01</v>
      </c>
      <c r="H98" s="9">
        <v>6.04</v>
      </c>
      <c r="I98" s="9"/>
      <c r="J98" s="9">
        <v>-7.4130000000000003</v>
      </c>
      <c r="K98" s="9">
        <v>97.3</v>
      </c>
      <c r="L98" s="9">
        <v>0.187</v>
      </c>
      <c r="M98" s="9">
        <v>0.1978</v>
      </c>
      <c r="N98" s="9">
        <v>0</v>
      </c>
      <c r="O98" s="9">
        <v>0.6</v>
      </c>
      <c r="P98" s="9"/>
      <c r="Q98" s="9"/>
      <c r="R98" s="9"/>
      <c r="T98">
        <f t="shared" si="15"/>
        <v>42200</v>
      </c>
      <c r="U98">
        <v>0</v>
      </c>
      <c r="V98">
        <f t="shared" si="16"/>
        <v>0</v>
      </c>
      <c r="W98" t="str">
        <f t="shared" si="17"/>
        <v/>
      </c>
      <c r="X98" t="str">
        <f t="shared" si="18"/>
        <v/>
      </c>
      <c r="Y98" t="str">
        <f t="shared" si="19"/>
        <v/>
      </c>
      <c r="Z98" s="9"/>
      <c r="AA98" s="14">
        <f t="shared" si="20"/>
        <v>0.34</v>
      </c>
      <c r="AB98" s="14">
        <f t="shared" si="21"/>
        <v>8.9999999999999993E-3</v>
      </c>
    </row>
    <row r="99" spans="1:28" x14ac:dyDescent="0.25">
      <c r="A99" s="10">
        <f t="shared" si="23"/>
        <v>45295</v>
      </c>
      <c r="B99" s="11">
        <v>4</v>
      </c>
      <c r="C99" s="11">
        <v>2300</v>
      </c>
      <c r="D99" s="12">
        <v>512.95833333333303</v>
      </c>
      <c r="E99" s="9">
        <v>125.73</v>
      </c>
      <c r="F99" s="9">
        <f t="shared" si="22"/>
        <v>61.730000000000004</v>
      </c>
      <c r="G99" s="9">
        <v>0</v>
      </c>
      <c r="H99" s="9">
        <v>4.03</v>
      </c>
      <c r="I99" s="9"/>
      <c r="J99" s="9">
        <v>-7.3810000000000002</v>
      </c>
      <c r="K99" s="9">
        <v>97.3</v>
      </c>
      <c r="L99" s="9">
        <v>0.187</v>
      </c>
      <c r="M99" s="9">
        <v>0.1978</v>
      </c>
      <c r="N99" s="9">
        <v>0</v>
      </c>
      <c r="O99" s="9">
        <v>0.6</v>
      </c>
      <c r="P99" s="9"/>
      <c r="Q99" s="9"/>
      <c r="R99" s="9"/>
      <c r="T99">
        <f t="shared" si="15"/>
        <v>42300</v>
      </c>
      <c r="U99">
        <v>0</v>
      </c>
      <c r="V99">
        <f t="shared" si="16"/>
        <v>0</v>
      </c>
      <c r="W99" t="str">
        <f t="shared" si="17"/>
        <v/>
      </c>
      <c r="X99" t="str">
        <f t="shared" si="18"/>
        <v/>
      </c>
      <c r="Y99" t="str">
        <f t="shared" si="19"/>
        <v/>
      </c>
      <c r="Z99" s="9"/>
      <c r="AA99" s="14">
        <f t="shared" si="20"/>
        <v>0.34100000000000003</v>
      </c>
      <c r="AB99" s="14">
        <f t="shared" si="21"/>
        <v>8.9999999999999993E-3</v>
      </c>
    </row>
    <row r="100" spans="1:28" x14ac:dyDescent="0.25">
      <c r="A100" s="10">
        <f t="shared" si="23"/>
        <v>45295</v>
      </c>
      <c r="B100" s="11">
        <v>4</v>
      </c>
      <c r="C100" s="11">
        <v>2400</v>
      </c>
      <c r="D100" s="12">
        <v>513</v>
      </c>
      <c r="E100" s="9">
        <v>124.91</v>
      </c>
      <c r="F100" s="9">
        <f t="shared" si="22"/>
        <v>60.91</v>
      </c>
      <c r="G100" s="9">
        <v>0</v>
      </c>
      <c r="H100" s="9">
        <v>3.52</v>
      </c>
      <c r="I100" s="9"/>
      <c r="J100" s="9">
        <v>-7.1550000000000002</v>
      </c>
      <c r="K100" s="9">
        <v>97.2</v>
      </c>
      <c r="L100" s="9">
        <v>0.187</v>
      </c>
      <c r="M100" s="9">
        <v>0.1978</v>
      </c>
      <c r="N100" s="9">
        <v>0</v>
      </c>
      <c r="O100" s="9">
        <v>0.6</v>
      </c>
      <c r="P100" s="9"/>
      <c r="Q100" s="9"/>
      <c r="R100" s="9"/>
      <c r="T100">
        <f t="shared" si="15"/>
        <v>42400</v>
      </c>
      <c r="U100">
        <v>0</v>
      </c>
      <c r="V100">
        <f t="shared" si="16"/>
        <v>0</v>
      </c>
      <c r="W100">
        <f t="shared" si="17"/>
        <v>0.187</v>
      </c>
      <c r="X100">
        <f t="shared" si="18"/>
        <v>0.19800000000000001</v>
      </c>
      <c r="Y100">
        <f t="shared" si="19"/>
        <v>0.60899999999999999</v>
      </c>
      <c r="Z100" s="9"/>
      <c r="AA100" s="14">
        <f t="shared" si="20"/>
        <v>0.34699999999999998</v>
      </c>
      <c r="AB100" s="14">
        <f t="shared" si="21"/>
        <v>0.01</v>
      </c>
    </row>
    <row r="101" spans="1:28" x14ac:dyDescent="0.25">
      <c r="A101" s="10">
        <f t="shared" si="23"/>
        <v>45296</v>
      </c>
      <c r="B101" s="11">
        <v>5</v>
      </c>
      <c r="C101" s="11">
        <v>100</v>
      </c>
      <c r="D101" s="12">
        <v>513.04166666666697</v>
      </c>
      <c r="E101" s="9">
        <v>125.03</v>
      </c>
      <c r="F101" s="9">
        <f t="shared" si="22"/>
        <v>61.03</v>
      </c>
      <c r="G101" s="9">
        <v>0.5</v>
      </c>
      <c r="H101" s="9">
        <v>4.53</v>
      </c>
      <c r="I101" s="9"/>
      <c r="J101" s="9">
        <v>-6.6740000000000004</v>
      </c>
      <c r="K101" s="9">
        <v>97.5</v>
      </c>
      <c r="L101" s="9">
        <v>0.187</v>
      </c>
      <c r="M101" s="9">
        <v>0.1978</v>
      </c>
      <c r="N101" s="9">
        <v>0</v>
      </c>
      <c r="O101" s="9">
        <v>0.6</v>
      </c>
      <c r="P101" s="9"/>
      <c r="Q101" s="9"/>
      <c r="R101" s="9"/>
      <c r="T101">
        <f t="shared" si="15"/>
        <v>50100</v>
      </c>
      <c r="U101">
        <v>0</v>
      </c>
      <c r="V101">
        <f t="shared" si="16"/>
        <v>0</v>
      </c>
      <c r="W101" t="str">
        <f t="shared" si="17"/>
        <v/>
      </c>
      <c r="X101" t="str">
        <f t="shared" si="18"/>
        <v/>
      </c>
      <c r="Y101" t="str">
        <f t="shared" si="19"/>
        <v/>
      </c>
      <c r="Z101" s="9"/>
      <c r="AA101" s="14">
        <f t="shared" si="20"/>
        <v>0.36099999999999999</v>
      </c>
      <c r="AB101" s="14">
        <f t="shared" si="21"/>
        <v>8.9999999999999993E-3</v>
      </c>
    </row>
    <row r="102" spans="1:28" x14ac:dyDescent="0.25">
      <c r="A102" s="10">
        <f t="shared" si="23"/>
        <v>45296</v>
      </c>
      <c r="B102" s="11">
        <v>5</v>
      </c>
      <c r="C102" s="11">
        <v>200</v>
      </c>
      <c r="D102" s="12">
        <v>513.08333333333303</v>
      </c>
      <c r="E102" s="9">
        <v>124.56</v>
      </c>
      <c r="F102" s="9">
        <f t="shared" si="22"/>
        <v>60.56</v>
      </c>
      <c r="G102" s="9">
        <v>0</v>
      </c>
      <c r="H102" s="9">
        <v>4.03</v>
      </c>
      <c r="I102" s="9"/>
      <c r="J102" s="9">
        <v>-7.3159999999999998</v>
      </c>
      <c r="K102" s="9">
        <v>97.4</v>
      </c>
      <c r="L102" s="9">
        <v>0.187</v>
      </c>
      <c r="M102" s="9">
        <v>0.1978</v>
      </c>
      <c r="N102" s="9">
        <v>0</v>
      </c>
      <c r="O102" s="9">
        <v>0.6</v>
      </c>
      <c r="P102" s="9"/>
      <c r="Q102" s="9"/>
      <c r="R102" s="9"/>
      <c r="T102">
        <f t="shared" si="15"/>
        <v>50200</v>
      </c>
      <c r="U102">
        <v>0</v>
      </c>
      <c r="V102">
        <f t="shared" si="16"/>
        <v>0</v>
      </c>
      <c r="W102" t="str">
        <f t="shared" si="17"/>
        <v/>
      </c>
      <c r="X102" t="str">
        <f t="shared" si="18"/>
        <v/>
      </c>
      <c r="Y102" t="str">
        <f t="shared" si="19"/>
        <v/>
      </c>
      <c r="Z102" s="9"/>
      <c r="AA102" s="14">
        <f t="shared" si="20"/>
        <v>0.34300000000000003</v>
      </c>
      <c r="AB102" s="14">
        <f t="shared" si="21"/>
        <v>8.9999999999999993E-3</v>
      </c>
    </row>
    <row r="103" spans="1:28" x14ac:dyDescent="0.25">
      <c r="A103" s="10">
        <f t="shared" si="23"/>
        <v>45296</v>
      </c>
      <c r="B103" s="11">
        <v>5</v>
      </c>
      <c r="C103" s="11">
        <v>300</v>
      </c>
      <c r="D103" s="12">
        <v>513.125</v>
      </c>
      <c r="E103" s="9">
        <v>125.03</v>
      </c>
      <c r="F103" s="9">
        <f t="shared" si="22"/>
        <v>61.03</v>
      </c>
      <c r="G103" s="9">
        <v>0.5</v>
      </c>
      <c r="H103" s="9">
        <v>4.03</v>
      </c>
      <c r="I103" s="9"/>
      <c r="J103" s="9">
        <v>-7.5430000000000001</v>
      </c>
      <c r="K103" s="9">
        <v>97.2</v>
      </c>
      <c r="L103" s="9">
        <v>0.187</v>
      </c>
      <c r="M103" s="9">
        <v>0.1978</v>
      </c>
      <c r="N103" s="9">
        <v>0</v>
      </c>
      <c r="O103" s="9">
        <v>0.6</v>
      </c>
      <c r="P103" s="9"/>
      <c r="Q103" s="9"/>
      <c r="R103" s="9"/>
      <c r="T103">
        <f t="shared" si="15"/>
        <v>50300</v>
      </c>
      <c r="U103">
        <v>0</v>
      </c>
      <c r="V103">
        <f t="shared" si="16"/>
        <v>0</v>
      </c>
      <c r="W103" t="str">
        <f t="shared" si="17"/>
        <v/>
      </c>
      <c r="X103" t="str">
        <f t="shared" si="18"/>
        <v/>
      </c>
      <c r="Y103" t="str">
        <f t="shared" si="19"/>
        <v/>
      </c>
      <c r="Z103" s="9"/>
      <c r="AA103" s="14">
        <f t="shared" si="20"/>
        <v>0.33700000000000002</v>
      </c>
      <c r="AB103" s="14">
        <f t="shared" si="21"/>
        <v>0.01</v>
      </c>
    </row>
    <row r="104" spans="1:28" x14ac:dyDescent="0.25">
      <c r="A104" s="10">
        <f t="shared" si="23"/>
        <v>45296</v>
      </c>
      <c r="B104" s="11">
        <v>5</v>
      </c>
      <c r="C104" s="11">
        <v>400</v>
      </c>
      <c r="D104" s="12">
        <v>513.16666666666697</v>
      </c>
      <c r="E104" s="9">
        <v>125.15</v>
      </c>
      <c r="F104" s="9">
        <f t="shared" si="22"/>
        <v>61.150000000000006</v>
      </c>
      <c r="G104" s="9">
        <v>0</v>
      </c>
      <c r="H104" s="9">
        <v>3.02</v>
      </c>
      <c r="I104" s="9"/>
      <c r="J104" s="9">
        <v>-8.73</v>
      </c>
      <c r="K104" s="9">
        <v>96.9</v>
      </c>
      <c r="L104" s="9">
        <v>0.187</v>
      </c>
      <c r="M104" s="9">
        <v>0.1978</v>
      </c>
      <c r="N104" s="9">
        <v>0</v>
      </c>
      <c r="O104" s="9">
        <v>0.6</v>
      </c>
      <c r="P104" s="9"/>
      <c r="Q104" s="9"/>
      <c r="R104" s="9"/>
      <c r="T104">
        <f t="shared" si="15"/>
        <v>50400</v>
      </c>
      <c r="U104">
        <v>0</v>
      </c>
      <c r="V104">
        <f t="shared" si="16"/>
        <v>0</v>
      </c>
      <c r="W104" t="str">
        <f t="shared" si="17"/>
        <v/>
      </c>
      <c r="X104" t="str">
        <f t="shared" si="18"/>
        <v/>
      </c>
      <c r="Y104" t="str">
        <f t="shared" si="19"/>
        <v/>
      </c>
      <c r="Z104" s="9"/>
      <c r="AA104" s="14">
        <f t="shared" si="20"/>
        <v>0.30599999999999999</v>
      </c>
      <c r="AB104" s="14">
        <f t="shared" si="21"/>
        <v>0.01</v>
      </c>
    </row>
    <row r="105" spans="1:28" x14ac:dyDescent="0.25">
      <c r="A105" s="10">
        <f t="shared" si="23"/>
        <v>45296</v>
      </c>
      <c r="B105" s="11">
        <v>5</v>
      </c>
      <c r="C105" s="11">
        <v>500</v>
      </c>
      <c r="D105" s="12">
        <v>513.20833333333303</v>
      </c>
      <c r="E105" s="9">
        <v>125.03</v>
      </c>
      <c r="F105" s="9">
        <f t="shared" si="22"/>
        <v>61.03</v>
      </c>
      <c r="G105" s="9">
        <v>0</v>
      </c>
      <c r="H105" s="9">
        <v>3.02</v>
      </c>
      <c r="I105" s="9"/>
      <c r="J105" s="9">
        <v>-7.673</v>
      </c>
      <c r="K105" s="9">
        <v>96.8</v>
      </c>
      <c r="L105" s="9">
        <v>0.187</v>
      </c>
      <c r="M105" s="9">
        <v>0.1978</v>
      </c>
      <c r="N105" s="9">
        <v>0</v>
      </c>
      <c r="O105" s="9">
        <v>0.6</v>
      </c>
      <c r="P105" s="9"/>
      <c r="Q105" s="9"/>
      <c r="R105" s="9"/>
      <c r="T105">
        <f t="shared" si="15"/>
        <v>50500</v>
      </c>
      <c r="U105">
        <v>0</v>
      </c>
      <c r="V105">
        <f t="shared" si="16"/>
        <v>0</v>
      </c>
      <c r="W105" t="str">
        <f t="shared" si="17"/>
        <v/>
      </c>
      <c r="X105" t="str">
        <f t="shared" si="18"/>
        <v/>
      </c>
      <c r="Y105" t="str">
        <f t="shared" si="19"/>
        <v/>
      </c>
      <c r="Z105" s="9"/>
      <c r="AA105" s="14">
        <f t="shared" si="20"/>
        <v>0.33200000000000002</v>
      </c>
      <c r="AB105" s="14">
        <f t="shared" si="21"/>
        <v>1.0999999999999999E-2</v>
      </c>
    </row>
    <row r="106" spans="1:28" x14ac:dyDescent="0.25">
      <c r="A106" s="10">
        <f t="shared" si="23"/>
        <v>45296</v>
      </c>
      <c r="B106" s="11">
        <v>5</v>
      </c>
      <c r="C106" s="11">
        <v>600</v>
      </c>
      <c r="D106" s="12">
        <v>513.25</v>
      </c>
      <c r="E106" s="9">
        <v>125.03</v>
      </c>
      <c r="F106" s="9">
        <f t="shared" si="22"/>
        <v>61.03</v>
      </c>
      <c r="G106" s="9">
        <v>0</v>
      </c>
      <c r="H106" s="9">
        <v>2.52</v>
      </c>
      <c r="I106" s="9"/>
      <c r="J106" s="9">
        <v>-7.4450000000000003</v>
      </c>
      <c r="K106" s="9">
        <v>97</v>
      </c>
      <c r="L106" s="9">
        <v>0.187</v>
      </c>
      <c r="M106" s="9">
        <v>0.1986</v>
      </c>
      <c r="N106" s="9">
        <v>0</v>
      </c>
      <c r="O106" s="9">
        <v>0.6</v>
      </c>
      <c r="P106" s="9"/>
      <c r="Q106" s="9"/>
      <c r="R106" s="9"/>
      <c r="T106">
        <f t="shared" si="15"/>
        <v>50600</v>
      </c>
      <c r="U106">
        <v>0</v>
      </c>
      <c r="V106">
        <f t="shared" si="16"/>
        <v>0</v>
      </c>
      <c r="W106" t="str">
        <f t="shared" si="17"/>
        <v/>
      </c>
      <c r="X106" t="str">
        <f t="shared" si="18"/>
        <v/>
      </c>
      <c r="Y106" t="str">
        <f t="shared" si="19"/>
        <v/>
      </c>
      <c r="Z106" s="9"/>
      <c r="AA106" s="14">
        <f t="shared" si="20"/>
        <v>0.33800000000000002</v>
      </c>
      <c r="AB106" s="14">
        <f t="shared" si="21"/>
        <v>0.01</v>
      </c>
    </row>
    <row r="107" spans="1:28" x14ac:dyDescent="0.25">
      <c r="A107" s="10">
        <f t="shared" si="23"/>
        <v>45296</v>
      </c>
      <c r="B107" s="11">
        <v>5</v>
      </c>
      <c r="C107" s="11">
        <v>700</v>
      </c>
      <c r="D107" s="12">
        <v>513.29166666666697</v>
      </c>
      <c r="E107" s="9">
        <v>124.91</v>
      </c>
      <c r="F107" s="9">
        <f t="shared" si="22"/>
        <v>60.91</v>
      </c>
      <c r="G107" s="9">
        <v>0</v>
      </c>
      <c r="H107" s="9">
        <v>0.5</v>
      </c>
      <c r="I107" s="9"/>
      <c r="J107" s="9">
        <v>-8.4629999999999992</v>
      </c>
      <c r="K107" s="9">
        <v>96.7</v>
      </c>
      <c r="L107" s="9">
        <v>0.187</v>
      </c>
      <c r="M107" s="9">
        <v>0.1986</v>
      </c>
      <c r="N107" s="9">
        <v>0</v>
      </c>
      <c r="O107" s="9">
        <v>0.6</v>
      </c>
      <c r="P107" s="9"/>
      <c r="Q107" s="9"/>
      <c r="R107" s="9"/>
      <c r="T107">
        <f t="shared" si="15"/>
        <v>50700</v>
      </c>
      <c r="U107">
        <v>0</v>
      </c>
      <c r="V107">
        <f t="shared" si="16"/>
        <v>0</v>
      </c>
      <c r="W107" t="str">
        <f t="shared" si="17"/>
        <v/>
      </c>
      <c r="X107" t="str">
        <f t="shared" si="18"/>
        <v/>
      </c>
      <c r="Y107" t="str">
        <f t="shared" si="19"/>
        <v/>
      </c>
      <c r="Z107" s="9"/>
      <c r="AA107" s="14">
        <f t="shared" si="20"/>
        <v>0.312</v>
      </c>
      <c r="AB107" s="14">
        <f t="shared" si="21"/>
        <v>1.0999999999999999E-2</v>
      </c>
    </row>
    <row r="108" spans="1:28" x14ac:dyDescent="0.25">
      <c r="A108" s="10">
        <f t="shared" si="23"/>
        <v>45296</v>
      </c>
      <c r="B108" s="11">
        <v>5</v>
      </c>
      <c r="C108" s="11">
        <v>800</v>
      </c>
      <c r="D108" s="12">
        <v>513.33333333333303</v>
      </c>
      <c r="E108" s="9">
        <v>125.03</v>
      </c>
      <c r="F108" s="9">
        <f t="shared" si="22"/>
        <v>61.03</v>
      </c>
      <c r="G108" s="9">
        <v>0</v>
      </c>
      <c r="H108" s="9">
        <v>2.0099999999999998</v>
      </c>
      <c r="I108" s="9"/>
      <c r="J108" s="9">
        <v>-8.73</v>
      </c>
      <c r="K108" s="9">
        <v>96.5</v>
      </c>
      <c r="L108" s="9">
        <v>0.187</v>
      </c>
      <c r="M108" s="9">
        <v>0.1986</v>
      </c>
      <c r="N108" s="9">
        <v>0</v>
      </c>
      <c r="O108" s="9">
        <v>0.6</v>
      </c>
      <c r="P108" s="9"/>
      <c r="Q108" s="9"/>
      <c r="R108" s="9"/>
      <c r="T108">
        <f t="shared" si="15"/>
        <v>50800</v>
      </c>
      <c r="U108">
        <v>0</v>
      </c>
      <c r="V108">
        <f t="shared" si="16"/>
        <v>0</v>
      </c>
      <c r="W108" t="str">
        <f t="shared" si="17"/>
        <v/>
      </c>
      <c r="X108" t="str">
        <f t="shared" si="18"/>
        <v/>
      </c>
      <c r="Y108" t="str">
        <f t="shared" si="19"/>
        <v/>
      </c>
      <c r="Z108" s="9"/>
      <c r="AA108" s="14">
        <f t="shared" si="20"/>
        <v>0.30499999999999999</v>
      </c>
      <c r="AB108" s="14">
        <f t="shared" si="21"/>
        <v>1.0999999999999999E-2</v>
      </c>
    </row>
    <row r="109" spans="1:28" x14ac:dyDescent="0.25">
      <c r="A109" s="10">
        <f t="shared" si="23"/>
        <v>45296</v>
      </c>
      <c r="B109" s="11">
        <v>5</v>
      </c>
      <c r="C109" s="11">
        <v>900</v>
      </c>
      <c r="D109" s="12">
        <v>513.375</v>
      </c>
      <c r="E109" s="9">
        <v>125.03</v>
      </c>
      <c r="F109" s="9">
        <f t="shared" si="22"/>
        <v>61.03</v>
      </c>
      <c r="G109" s="9">
        <v>0</v>
      </c>
      <c r="H109" s="9">
        <v>3.02</v>
      </c>
      <c r="I109" s="9"/>
      <c r="J109" s="9">
        <v>-7.64</v>
      </c>
      <c r="K109" s="9">
        <v>96.3</v>
      </c>
      <c r="L109" s="9">
        <v>0.187</v>
      </c>
      <c r="M109" s="9">
        <v>0.1986</v>
      </c>
      <c r="N109" s="9">
        <v>0</v>
      </c>
      <c r="O109" s="9">
        <v>18.100000000000001</v>
      </c>
      <c r="P109" s="9"/>
      <c r="Q109" s="9"/>
      <c r="R109" s="9"/>
      <c r="T109">
        <f t="shared" si="15"/>
        <v>50900</v>
      </c>
      <c r="U109">
        <v>56.7</v>
      </c>
      <c r="V109">
        <f t="shared" si="16"/>
        <v>18.100000000000001</v>
      </c>
      <c r="W109" t="str">
        <f t="shared" si="17"/>
        <v/>
      </c>
      <c r="X109" t="str">
        <f t="shared" si="18"/>
        <v/>
      </c>
      <c r="Y109" t="str">
        <f t="shared" si="19"/>
        <v/>
      </c>
      <c r="Z109" s="9"/>
      <c r="AA109" s="14">
        <f t="shared" si="20"/>
        <v>0.33100000000000002</v>
      </c>
      <c r="AB109" s="14">
        <f t="shared" si="21"/>
        <v>1.2999999999999999E-2</v>
      </c>
    </row>
    <row r="110" spans="1:28" x14ac:dyDescent="0.25">
      <c r="A110" s="10">
        <f t="shared" si="23"/>
        <v>45296</v>
      </c>
      <c r="B110" s="11">
        <v>5</v>
      </c>
      <c r="C110" s="11">
        <v>1000</v>
      </c>
      <c r="D110" s="12">
        <v>513.41666666666697</v>
      </c>
      <c r="E110" s="9">
        <v>124.68</v>
      </c>
      <c r="F110" s="9">
        <f t="shared" si="22"/>
        <v>60.680000000000007</v>
      </c>
      <c r="G110" s="9">
        <v>0</v>
      </c>
      <c r="H110" s="9">
        <v>3.02</v>
      </c>
      <c r="I110" s="9"/>
      <c r="J110" s="9">
        <v>-5.2640000000000002</v>
      </c>
      <c r="K110" s="9">
        <v>95.5</v>
      </c>
      <c r="L110" s="9">
        <v>0.187</v>
      </c>
      <c r="M110" s="9">
        <v>0.1986</v>
      </c>
      <c r="N110" s="9">
        <v>0</v>
      </c>
      <c r="O110" s="9">
        <v>70.599999999999994</v>
      </c>
      <c r="P110" s="9"/>
      <c r="Q110" s="9"/>
      <c r="R110" s="9"/>
      <c r="T110">
        <f t="shared" si="15"/>
        <v>51000</v>
      </c>
      <c r="U110">
        <v>169.3</v>
      </c>
      <c r="V110">
        <f t="shared" si="16"/>
        <v>70.599999999999994</v>
      </c>
      <c r="W110" t="str">
        <f t="shared" si="17"/>
        <v/>
      </c>
      <c r="X110" t="str">
        <f t="shared" si="18"/>
        <v/>
      </c>
      <c r="Y110" t="str">
        <f t="shared" si="19"/>
        <v/>
      </c>
      <c r="Z110" s="9"/>
      <c r="AA110" s="14">
        <f t="shared" si="20"/>
        <v>0.39400000000000002</v>
      </c>
      <c r="AB110" s="14">
        <f t="shared" si="21"/>
        <v>1.9E-2</v>
      </c>
    </row>
    <row r="111" spans="1:28" x14ac:dyDescent="0.25">
      <c r="A111" s="10">
        <f t="shared" si="23"/>
        <v>45296</v>
      </c>
      <c r="B111" s="11">
        <v>5</v>
      </c>
      <c r="C111" s="11">
        <v>1100</v>
      </c>
      <c r="D111" s="12">
        <v>513.45833333333303</v>
      </c>
      <c r="E111" s="9">
        <v>124.45</v>
      </c>
      <c r="F111" s="9">
        <f t="shared" si="22"/>
        <v>60.45</v>
      </c>
      <c r="G111" s="9">
        <v>0</v>
      </c>
      <c r="H111" s="9">
        <v>3.02</v>
      </c>
      <c r="I111" s="9"/>
      <c r="J111" s="9">
        <v>-4.7119999999999997</v>
      </c>
      <c r="K111" s="9">
        <v>93.1</v>
      </c>
      <c r="L111" s="9">
        <v>0.187</v>
      </c>
      <c r="M111" s="9">
        <v>0.1986</v>
      </c>
      <c r="N111" s="9">
        <v>0</v>
      </c>
      <c r="O111" s="9">
        <v>91.9</v>
      </c>
      <c r="P111" s="9"/>
      <c r="Q111" s="9"/>
      <c r="R111" s="9"/>
      <c r="T111">
        <f t="shared" si="15"/>
        <v>51100</v>
      </c>
      <c r="U111">
        <v>256.5</v>
      </c>
      <c r="V111">
        <f t="shared" si="16"/>
        <v>91.9</v>
      </c>
      <c r="W111" t="str">
        <f t="shared" si="17"/>
        <v/>
      </c>
      <c r="X111" t="str">
        <f t="shared" si="18"/>
        <v/>
      </c>
      <c r="Y111" t="str">
        <f t="shared" si="19"/>
        <v/>
      </c>
      <c r="Z111" s="9"/>
      <c r="AA111" s="14">
        <f t="shared" si="20"/>
        <v>0.40100000000000002</v>
      </c>
      <c r="AB111" s="14">
        <f t="shared" si="21"/>
        <v>0.03</v>
      </c>
    </row>
    <row r="112" spans="1:28" x14ac:dyDescent="0.25">
      <c r="A112" s="10">
        <f t="shared" si="23"/>
        <v>45296</v>
      </c>
      <c r="B112" s="11">
        <v>5</v>
      </c>
      <c r="C112" s="11">
        <v>1200</v>
      </c>
      <c r="D112" s="12">
        <v>513.5</v>
      </c>
      <c r="E112" s="9">
        <v>124.68</v>
      </c>
      <c r="F112" s="9">
        <f t="shared" si="22"/>
        <v>60.680000000000007</v>
      </c>
      <c r="G112" s="9">
        <v>0.5</v>
      </c>
      <c r="H112" s="9">
        <v>4.53</v>
      </c>
      <c r="I112" s="9"/>
      <c r="J112" s="9">
        <v>-5.3879999999999999</v>
      </c>
      <c r="K112" s="9">
        <v>91.3</v>
      </c>
      <c r="L112" s="9">
        <v>0.18770000000000001</v>
      </c>
      <c r="M112" s="9">
        <v>0.1993</v>
      </c>
      <c r="N112" s="9">
        <v>0</v>
      </c>
      <c r="O112" s="9">
        <v>98.1</v>
      </c>
      <c r="P112" s="9"/>
      <c r="Q112" s="9"/>
      <c r="R112" s="9"/>
      <c r="T112">
        <f t="shared" si="15"/>
        <v>51200</v>
      </c>
      <c r="U112">
        <v>300</v>
      </c>
      <c r="V112">
        <f t="shared" si="16"/>
        <v>98.1</v>
      </c>
      <c r="W112" t="str">
        <f t="shared" si="17"/>
        <v/>
      </c>
      <c r="X112" t="str">
        <f t="shared" si="18"/>
        <v/>
      </c>
      <c r="Y112" t="str">
        <f t="shared" si="19"/>
        <v/>
      </c>
      <c r="Z112" s="9"/>
      <c r="AA112" s="14">
        <f t="shared" si="20"/>
        <v>0.373</v>
      </c>
      <c r="AB112" s="14">
        <f t="shared" si="21"/>
        <v>3.5999999999999997E-2</v>
      </c>
    </row>
    <row r="113" spans="1:28" x14ac:dyDescent="0.25">
      <c r="A113" s="10">
        <f t="shared" si="23"/>
        <v>45296</v>
      </c>
      <c r="B113" s="11">
        <v>5</v>
      </c>
      <c r="C113" s="11">
        <v>1300</v>
      </c>
      <c r="D113" s="12">
        <v>513.54166666666697</v>
      </c>
      <c r="E113" s="9">
        <v>124.68</v>
      </c>
      <c r="F113" s="9">
        <f t="shared" si="22"/>
        <v>60.680000000000007</v>
      </c>
      <c r="G113" s="9">
        <v>0.5</v>
      </c>
      <c r="H113" s="9">
        <v>4.53</v>
      </c>
      <c r="I113" s="9"/>
      <c r="J113" s="9">
        <v>-6.0730000000000004</v>
      </c>
      <c r="K113" s="9">
        <v>92.1</v>
      </c>
      <c r="L113" s="9">
        <v>0.18770000000000001</v>
      </c>
      <c r="M113" s="9">
        <v>0.1993</v>
      </c>
      <c r="N113" s="9">
        <v>0</v>
      </c>
      <c r="O113" s="9">
        <v>45.6</v>
      </c>
      <c r="P113" s="9"/>
      <c r="Q113" s="9"/>
      <c r="R113" s="9"/>
      <c r="T113">
        <f t="shared" si="15"/>
        <v>51300</v>
      </c>
      <c r="U113">
        <v>293.7</v>
      </c>
      <c r="V113">
        <f t="shared" si="16"/>
        <v>45.6</v>
      </c>
      <c r="W113" t="str">
        <f t="shared" si="17"/>
        <v/>
      </c>
      <c r="X113" t="str">
        <f t="shared" si="18"/>
        <v/>
      </c>
      <c r="Y113" t="str">
        <f t="shared" si="19"/>
        <v/>
      </c>
      <c r="Z113" s="9"/>
      <c r="AA113" s="14">
        <f t="shared" si="20"/>
        <v>0.35699999999999998</v>
      </c>
      <c r="AB113" s="14">
        <f t="shared" si="21"/>
        <v>3.1E-2</v>
      </c>
    </row>
    <row r="114" spans="1:28" x14ac:dyDescent="0.25">
      <c r="A114" s="10">
        <f t="shared" si="23"/>
        <v>45296</v>
      </c>
      <c r="B114" s="11">
        <v>5</v>
      </c>
      <c r="C114" s="11">
        <v>1400</v>
      </c>
      <c r="D114" s="12">
        <v>513.58333333333303</v>
      </c>
      <c r="E114" s="9">
        <v>124.68</v>
      </c>
      <c r="F114" s="9">
        <f t="shared" si="22"/>
        <v>60.680000000000007</v>
      </c>
      <c r="G114" s="9">
        <v>0</v>
      </c>
      <c r="H114" s="9">
        <v>3.02</v>
      </c>
      <c r="I114" s="9"/>
      <c r="J114" s="9">
        <v>-5.9790000000000001</v>
      </c>
      <c r="K114" s="9">
        <v>92.8</v>
      </c>
      <c r="L114" s="9">
        <v>0.18770000000000001</v>
      </c>
      <c r="M114" s="9">
        <v>0.1993</v>
      </c>
      <c r="N114" s="9">
        <v>0</v>
      </c>
      <c r="O114" s="9">
        <v>33.1</v>
      </c>
      <c r="P114" s="9"/>
      <c r="Q114" s="9"/>
      <c r="R114" s="9"/>
      <c r="T114">
        <f t="shared" si="15"/>
        <v>51400</v>
      </c>
      <c r="U114">
        <v>238.5</v>
      </c>
      <c r="V114">
        <f t="shared" si="16"/>
        <v>33.1</v>
      </c>
      <c r="W114" t="str">
        <f t="shared" si="17"/>
        <v/>
      </c>
      <c r="X114" t="str">
        <f t="shared" si="18"/>
        <v/>
      </c>
      <c r="Y114" t="str">
        <f t="shared" si="19"/>
        <v/>
      </c>
      <c r="Z114" s="9"/>
      <c r="AA114" s="14">
        <f t="shared" si="20"/>
        <v>0.36299999999999999</v>
      </c>
      <c r="AB114" s="14">
        <f t="shared" si="21"/>
        <v>2.8000000000000001E-2</v>
      </c>
    </row>
    <row r="115" spans="1:28" x14ac:dyDescent="0.25">
      <c r="A115" s="10">
        <f t="shared" si="23"/>
        <v>45296</v>
      </c>
      <c r="B115" s="11">
        <v>5</v>
      </c>
      <c r="C115" s="11">
        <v>1500</v>
      </c>
      <c r="D115" s="12">
        <v>513.625</v>
      </c>
      <c r="E115" s="9">
        <v>125.03</v>
      </c>
      <c r="F115" s="9">
        <f t="shared" si="22"/>
        <v>61.03</v>
      </c>
      <c r="G115" s="9">
        <v>0.5</v>
      </c>
      <c r="H115" s="9">
        <v>5.03</v>
      </c>
      <c r="I115" s="9"/>
      <c r="J115" s="9">
        <v>-6.3879999999999999</v>
      </c>
      <c r="K115" s="9">
        <v>93.1</v>
      </c>
      <c r="L115" s="9">
        <v>0.18770000000000001</v>
      </c>
      <c r="M115" s="9">
        <v>0.1993</v>
      </c>
      <c r="N115" s="9">
        <v>0</v>
      </c>
      <c r="O115" s="9">
        <v>38.1</v>
      </c>
      <c r="P115" s="9"/>
      <c r="Q115" s="9"/>
      <c r="R115" s="9"/>
      <c r="T115">
        <f t="shared" si="15"/>
        <v>51500</v>
      </c>
      <c r="U115">
        <v>142.69999999999999</v>
      </c>
      <c r="V115">
        <f t="shared" si="16"/>
        <v>38.1</v>
      </c>
      <c r="W115" t="str">
        <f t="shared" si="17"/>
        <v/>
      </c>
      <c r="X115" t="str">
        <f t="shared" si="18"/>
        <v/>
      </c>
      <c r="Y115" t="str">
        <f t="shared" si="19"/>
        <v/>
      </c>
      <c r="Z115" s="9"/>
      <c r="AA115" s="14">
        <f t="shared" si="20"/>
        <v>0.35199999999999998</v>
      </c>
      <c r="AB115" s="14">
        <f t="shared" si="21"/>
        <v>2.5999999999999999E-2</v>
      </c>
    </row>
    <row r="116" spans="1:28" x14ac:dyDescent="0.25">
      <c r="A116" s="10">
        <f t="shared" si="23"/>
        <v>45296</v>
      </c>
      <c r="B116" s="11">
        <v>5</v>
      </c>
      <c r="C116" s="11">
        <v>1600</v>
      </c>
      <c r="D116" s="12">
        <v>513.66666666666697</v>
      </c>
      <c r="E116" s="9">
        <v>125.03</v>
      </c>
      <c r="F116" s="9">
        <f t="shared" si="22"/>
        <v>61.03</v>
      </c>
      <c r="G116" s="9">
        <v>1.01</v>
      </c>
      <c r="H116" s="9">
        <v>5.03</v>
      </c>
      <c r="I116" s="9"/>
      <c r="J116" s="9">
        <v>-6.5469999999999997</v>
      </c>
      <c r="K116" s="9">
        <v>94.3</v>
      </c>
      <c r="L116" s="9">
        <v>0.18770000000000001</v>
      </c>
      <c r="M116" s="9">
        <v>0.1993</v>
      </c>
      <c r="N116" s="9">
        <v>0</v>
      </c>
      <c r="O116" s="9">
        <v>6.9</v>
      </c>
      <c r="P116" s="9"/>
      <c r="Q116" s="9"/>
      <c r="R116" s="9"/>
      <c r="T116">
        <f t="shared" si="15"/>
        <v>51600</v>
      </c>
      <c r="U116">
        <v>31.7</v>
      </c>
      <c r="V116">
        <f t="shared" si="16"/>
        <v>6.9</v>
      </c>
      <c r="W116" t="str">
        <f t="shared" si="17"/>
        <v/>
      </c>
      <c r="X116" t="str">
        <f t="shared" si="18"/>
        <v/>
      </c>
      <c r="Y116" t="str">
        <f t="shared" si="19"/>
        <v/>
      </c>
      <c r="Z116" s="9"/>
      <c r="AA116" s="14">
        <f t="shared" si="20"/>
        <v>0.35299999999999998</v>
      </c>
      <c r="AB116" s="14">
        <f t="shared" si="21"/>
        <v>2.1000000000000001E-2</v>
      </c>
    </row>
    <row r="117" spans="1:28" x14ac:dyDescent="0.25">
      <c r="A117" s="10">
        <f t="shared" si="23"/>
        <v>45296</v>
      </c>
      <c r="B117" s="11">
        <v>5</v>
      </c>
      <c r="C117" s="11">
        <v>1700</v>
      </c>
      <c r="D117" s="12">
        <v>513.70833333333303</v>
      </c>
      <c r="E117" s="9">
        <v>125.03</v>
      </c>
      <c r="F117" s="9">
        <f t="shared" si="22"/>
        <v>61.03</v>
      </c>
      <c r="G117" s="9">
        <v>1.51</v>
      </c>
      <c r="H117" s="9">
        <v>6.54</v>
      </c>
      <c r="I117" s="9"/>
      <c r="J117" s="9">
        <v>-6.8019999999999996</v>
      </c>
      <c r="K117" s="9">
        <v>93.4</v>
      </c>
      <c r="L117" s="9">
        <v>0.18770000000000001</v>
      </c>
      <c r="M117" s="9">
        <v>0.1993</v>
      </c>
      <c r="N117" s="9">
        <v>0</v>
      </c>
      <c r="O117" s="9">
        <v>0.6</v>
      </c>
      <c r="P117" s="9"/>
      <c r="Q117" s="9"/>
      <c r="R117" s="9"/>
      <c r="T117">
        <f t="shared" si="15"/>
        <v>51700</v>
      </c>
      <c r="U117">
        <v>0</v>
      </c>
      <c r="V117">
        <f t="shared" si="16"/>
        <v>0</v>
      </c>
      <c r="W117" t="str">
        <f t="shared" si="17"/>
        <v/>
      </c>
      <c r="X117" t="str">
        <f t="shared" si="18"/>
        <v/>
      </c>
      <c r="Y117" t="str">
        <f t="shared" si="19"/>
        <v/>
      </c>
      <c r="Z117" s="9"/>
      <c r="AA117" s="14">
        <f t="shared" si="20"/>
        <v>0.34300000000000003</v>
      </c>
      <c r="AB117" s="14">
        <f t="shared" si="21"/>
        <v>2.4E-2</v>
      </c>
    </row>
    <row r="118" spans="1:28" x14ac:dyDescent="0.25">
      <c r="A118" s="10">
        <f t="shared" si="23"/>
        <v>45296</v>
      </c>
      <c r="B118" s="11">
        <v>5</v>
      </c>
      <c r="C118" s="11">
        <v>1800</v>
      </c>
      <c r="D118" s="12">
        <v>513.75</v>
      </c>
      <c r="E118" s="9">
        <v>124.91</v>
      </c>
      <c r="F118" s="9">
        <f t="shared" si="22"/>
        <v>60.91</v>
      </c>
      <c r="G118" s="9">
        <v>1.01</v>
      </c>
      <c r="H118" s="9">
        <v>6.04</v>
      </c>
      <c r="I118" s="9"/>
      <c r="J118" s="9">
        <v>-7.2190000000000003</v>
      </c>
      <c r="K118" s="9">
        <v>94.7</v>
      </c>
      <c r="L118" s="9">
        <v>0.18770000000000001</v>
      </c>
      <c r="M118" s="9">
        <v>0.1993</v>
      </c>
      <c r="N118" s="9">
        <v>0</v>
      </c>
      <c r="O118" s="9">
        <v>0.6</v>
      </c>
      <c r="P118" s="9"/>
      <c r="Q118" s="9"/>
      <c r="R118" s="9"/>
      <c r="T118">
        <f t="shared" si="15"/>
        <v>51800</v>
      </c>
      <c r="U118">
        <v>0</v>
      </c>
      <c r="V118">
        <f t="shared" si="16"/>
        <v>0</v>
      </c>
      <c r="W118" t="str">
        <f t="shared" si="17"/>
        <v/>
      </c>
      <c r="X118" t="str">
        <f t="shared" si="18"/>
        <v/>
      </c>
      <c r="Y118" t="str">
        <f t="shared" si="19"/>
        <v/>
      </c>
      <c r="Z118" s="9"/>
      <c r="AA118" s="14">
        <f t="shared" si="20"/>
        <v>0.33600000000000002</v>
      </c>
      <c r="AB118" s="14">
        <f t="shared" si="21"/>
        <v>1.9E-2</v>
      </c>
    </row>
    <row r="119" spans="1:28" x14ac:dyDescent="0.25">
      <c r="A119" s="10">
        <f t="shared" si="23"/>
        <v>45296</v>
      </c>
      <c r="B119" s="11">
        <v>5</v>
      </c>
      <c r="C119" s="11">
        <v>1900</v>
      </c>
      <c r="D119" s="12">
        <v>513.79166666666697</v>
      </c>
      <c r="E119" s="9">
        <v>124.68</v>
      </c>
      <c r="F119" s="9">
        <f t="shared" si="22"/>
        <v>60.680000000000007</v>
      </c>
      <c r="G119" s="9">
        <v>1.01</v>
      </c>
      <c r="H119" s="9">
        <v>5.54</v>
      </c>
      <c r="I119" s="9"/>
      <c r="J119" s="9">
        <v>-8.4969999999999999</v>
      </c>
      <c r="K119" s="9">
        <v>96.3</v>
      </c>
      <c r="L119" s="9">
        <v>0.18770000000000001</v>
      </c>
      <c r="M119" s="9">
        <v>0.1993</v>
      </c>
      <c r="N119" s="9">
        <v>0</v>
      </c>
      <c r="O119" s="9">
        <v>0.6</v>
      </c>
      <c r="P119" s="9"/>
      <c r="Q119" s="9"/>
      <c r="R119" s="9"/>
      <c r="T119">
        <f t="shared" si="15"/>
        <v>51900</v>
      </c>
      <c r="U119">
        <v>0</v>
      </c>
      <c r="V119">
        <f t="shared" si="16"/>
        <v>0</v>
      </c>
      <c r="W119" t="str">
        <f t="shared" si="17"/>
        <v/>
      </c>
      <c r="X119" t="str">
        <f t="shared" si="18"/>
        <v/>
      </c>
      <c r="Y119" t="str">
        <f t="shared" si="19"/>
        <v/>
      </c>
      <c r="Z119" s="9"/>
      <c r="AA119" s="14">
        <f t="shared" si="20"/>
        <v>0.31</v>
      </c>
      <c r="AB119" s="14">
        <f t="shared" si="21"/>
        <v>1.2E-2</v>
      </c>
    </row>
    <row r="120" spans="1:28" x14ac:dyDescent="0.25">
      <c r="A120" s="10">
        <f t="shared" si="23"/>
        <v>45296</v>
      </c>
      <c r="B120" s="11">
        <v>5</v>
      </c>
      <c r="C120" s="11">
        <v>2000</v>
      </c>
      <c r="D120" s="12">
        <v>513.83333333333303</v>
      </c>
      <c r="E120" s="9">
        <v>124.68</v>
      </c>
      <c r="F120" s="9">
        <f t="shared" si="22"/>
        <v>60.680000000000007</v>
      </c>
      <c r="G120" s="9">
        <v>1.51</v>
      </c>
      <c r="H120" s="9">
        <v>5.03</v>
      </c>
      <c r="I120" s="9"/>
      <c r="J120" s="9">
        <v>-8.4629999999999992</v>
      </c>
      <c r="K120" s="9">
        <v>96.5</v>
      </c>
      <c r="L120" s="9">
        <v>0.18770000000000001</v>
      </c>
      <c r="M120" s="9">
        <v>0.2</v>
      </c>
      <c r="N120" s="9">
        <v>0</v>
      </c>
      <c r="O120" s="9">
        <v>0.6</v>
      </c>
      <c r="P120" s="9"/>
      <c r="Q120" s="9"/>
      <c r="R120" s="9"/>
      <c r="T120">
        <f t="shared" si="15"/>
        <v>52000</v>
      </c>
      <c r="U120">
        <v>0</v>
      </c>
      <c r="V120">
        <f t="shared" si="16"/>
        <v>0</v>
      </c>
      <c r="W120" t="str">
        <f t="shared" si="17"/>
        <v/>
      </c>
      <c r="X120" t="str">
        <f t="shared" si="18"/>
        <v/>
      </c>
      <c r="Y120" t="str">
        <f t="shared" si="19"/>
        <v/>
      </c>
      <c r="Z120" s="9"/>
      <c r="AA120" s="14">
        <f t="shared" si="20"/>
        <v>0.311</v>
      </c>
      <c r="AB120" s="14">
        <f t="shared" si="21"/>
        <v>1.0999999999999999E-2</v>
      </c>
    </row>
    <row r="121" spans="1:28" x14ac:dyDescent="0.25">
      <c r="A121" s="10">
        <f t="shared" si="23"/>
        <v>45296</v>
      </c>
      <c r="B121" s="11">
        <v>5</v>
      </c>
      <c r="C121" s="11">
        <v>2100</v>
      </c>
      <c r="D121" s="12">
        <v>513.875</v>
      </c>
      <c r="E121" s="9">
        <v>124.8</v>
      </c>
      <c r="F121" s="9">
        <f t="shared" si="22"/>
        <v>60.8</v>
      </c>
      <c r="G121" s="9">
        <v>0.5</v>
      </c>
      <c r="H121" s="9">
        <v>4.53</v>
      </c>
      <c r="I121" s="9"/>
      <c r="J121" s="9">
        <v>-7.9349999999999996</v>
      </c>
      <c r="K121" s="9">
        <v>96.5</v>
      </c>
      <c r="L121" s="9">
        <v>0.18770000000000001</v>
      </c>
      <c r="M121" s="9">
        <v>0.2</v>
      </c>
      <c r="N121" s="9">
        <v>0</v>
      </c>
      <c r="O121" s="9">
        <v>0.6</v>
      </c>
      <c r="P121" s="9"/>
      <c r="Q121" s="9"/>
      <c r="R121" s="9"/>
      <c r="T121">
        <f t="shared" si="15"/>
        <v>52100</v>
      </c>
      <c r="U121">
        <v>0</v>
      </c>
      <c r="V121">
        <f t="shared" si="16"/>
        <v>0</v>
      </c>
      <c r="W121" t="str">
        <f t="shared" si="17"/>
        <v/>
      </c>
      <c r="X121" t="str">
        <f t="shared" si="18"/>
        <v/>
      </c>
      <c r="Y121" t="str">
        <f t="shared" si="19"/>
        <v/>
      </c>
      <c r="Z121" s="9"/>
      <c r="AA121" s="14">
        <f t="shared" si="20"/>
        <v>0.32400000000000001</v>
      </c>
      <c r="AB121" s="14">
        <f t="shared" si="21"/>
        <v>1.2E-2</v>
      </c>
    </row>
    <row r="122" spans="1:28" x14ac:dyDescent="0.25">
      <c r="A122" s="10">
        <f t="shared" si="23"/>
        <v>45296</v>
      </c>
      <c r="B122" s="11">
        <v>5</v>
      </c>
      <c r="C122" s="11">
        <v>2200</v>
      </c>
      <c r="D122" s="12">
        <v>513.91666666666697</v>
      </c>
      <c r="E122" s="9">
        <v>124.8</v>
      </c>
      <c r="F122" s="9">
        <f t="shared" si="22"/>
        <v>60.8</v>
      </c>
      <c r="G122" s="9">
        <v>1.01</v>
      </c>
      <c r="H122" s="9">
        <v>5.03</v>
      </c>
      <c r="I122" s="9"/>
      <c r="J122" s="9">
        <v>-7.7380000000000004</v>
      </c>
      <c r="K122" s="9">
        <v>96.7</v>
      </c>
      <c r="L122" s="9">
        <v>0.18770000000000001</v>
      </c>
      <c r="M122" s="9">
        <v>0.2</v>
      </c>
      <c r="N122" s="9">
        <v>0</v>
      </c>
      <c r="O122" s="9">
        <v>0.6</v>
      </c>
      <c r="P122" s="9"/>
      <c r="Q122" s="9"/>
      <c r="R122" s="9"/>
      <c r="T122">
        <f t="shared" si="15"/>
        <v>52200</v>
      </c>
      <c r="U122">
        <v>0</v>
      </c>
      <c r="V122">
        <f t="shared" si="16"/>
        <v>0</v>
      </c>
      <c r="W122" t="str">
        <f t="shared" si="17"/>
        <v/>
      </c>
      <c r="X122" t="str">
        <f t="shared" si="18"/>
        <v/>
      </c>
      <c r="Y122" t="str">
        <f t="shared" si="19"/>
        <v/>
      </c>
      <c r="Z122" s="9"/>
      <c r="AA122" s="14">
        <f t="shared" si="20"/>
        <v>0.33</v>
      </c>
      <c r="AB122" s="14">
        <f t="shared" si="21"/>
        <v>1.0999999999999999E-2</v>
      </c>
    </row>
    <row r="123" spans="1:28" x14ac:dyDescent="0.25">
      <c r="A123" s="10">
        <f t="shared" si="23"/>
        <v>45296</v>
      </c>
      <c r="B123" s="11">
        <v>5</v>
      </c>
      <c r="C123" s="11">
        <v>2300</v>
      </c>
      <c r="D123" s="12">
        <v>513.95833333333303</v>
      </c>
      <c r="E123" s="9">
        <v>124.68</v>
      </c>
      <c r="F123" s="9">
        <f t="shared" si="22"/>
        <v>60.680000000000007</v>
      </c>
      <c r="G123" s="9">
        <v>0.5</v>
      </c>
      <c r="H123" s="9">
        <v>3.52</v>
      </c>
      <c r="I123" s="9"/>
      <c r="J123" s="9">
        <v>-7.7060000000000004</v>
      </c>
      <c r="K123" s="9">
        <v>96.8</v>
      </c>
      <c r="L123" s="9">
        <v>0.18770000000000001</v>
      </c>
      <c r="M123" s="9">
        <v>0.2</v>
      </c>
      <c r="N123" s="9">
        <v>0</v>
      </c>
      <c r="O123" s="9">
        <v>0.6</v>
      </c>
      <c r="P123" s="9"/>
      <c r="Q123" s="9"/>
      <c r="R123" s="9"/>
      <c r="T123">
        <f t="shared" si="15"/>
        <v>52300</v>
      </c>
      <c r="U123">
        <v>0</v>
      </c>
      <c r="V123">
        <f t="shared" si="16"/>
        <v>0</v>
      </c>
      <c r="W123" t="str">
        <f t="shared" si="17"/>
        <v/>
      </c>
      <c r="X123" t="str">
        <f t="shared" si="18"/>
        <v/>
      </c>
      <c r="Y123" t="str">
        <f t="shared" si="19"/>
        <v/>
      </c>
      <c r="Z123" s="9"/>
      <c r="AA123" s="14">
        <f t="shared" si="20"/>
        <v>0.33100000000000002</v>
      </c>
      <c r="AB123" s="14">
        <f t="shared" si="21"/>
        <v>1.0999999999999999E-2</v>
      </c>
    </row>
    <row r="124" spans="1:28" x14ac:dyDescent="0.25">
      <c r="A124" s="10">
        <f t="shared" si="23"/>
        <v>45296</v>
      </c>
      <c r="B124" s="11">
        <v>5</v>
      </c>
      <c r="C124" s="11">
        <v>2400</v>
      </c>
      <c r="D124" s="12">
        <v>514</v>
      </c>
      <c r="E124" s="9">
        <v>124.56</v>
      </c>
      <c r="F124" s="9">
        <f t="shared" si="22"/>
        <v>60.56</v>
      </c>
      <c r="G124" s="9">
        <v>0</v>
      </c>
      <c r="H124" s="9">
        <v>3.52</v>
      </c>
      <c r="I124" s="9"/>
      <c r="J124" s="9">
        <v>-7.2510000000000003</v>
      </c>
      <c r="K124" s="9">
        <v>96.9</v>
      </c>
      <c r="L124" s="9">
        <v>0.18770000000000001</v>
      </c>
      <c r="M124" s="9">
        <v>0.2</v>
      </c>
      <c r="N124" s="9">
        <v>0</v>
      </c>
      <c r="O124" s="9">
        <v>0.6</v>
      </c>
      <c r="P124" s="9"/>
      <c r="Q124" s="9"/>
      <c r="R124" s="9"/>
      <c r="T124">
        <f t="shared" si="15"/>
        <v>52400</v>
      </c>
      <c r="U124">
        <v>0</v>
      </c>
      <c r="V124">
        <f t="shared" si="16"/>
        <v>0</v>
      </c>
      <c r="W124">
        <f t="shared" si="17"/>
        <v>0.188</v>
      </c>
      <c r="X124">
        <f t="shared" si="18"/>
        <v>0.2</v>
      </c>
      <c r="Y124">
        <f t="shared" si="19"/>
        <v>0.60599999999999998</v>
      </c>
      <c r="Z124" s="9"/>
      <c r="AA124" s="14">
        <f t="shared" si="20"/>
        <v>0.34300000000000003</v>
      </c>
      <c r="AB124" s="14">
        <f t="shared" si="21"/>
        <v>1.0999999999999999E-2</v>
      </c>
    </row>
    <row r="125" spans="1:28" x14ac:dyDescent="0.25">
      <c r="A125" s="10">
        <f t="shared" si="23"/>
        <v>45297</v>
      </c>
      <c r="B125" s="11">
        <v>6</v>
      </c>
      <c r="C125" s="11">
        <v>100</v>
      </c>
      <c r="D125" s="12">
        <v>514.04166666666697</v>
      </c>
      <c r="E125" s="9">
        <v>124.21</v>
      </c>
      <c r="F125" s="9">
        <f t="shared" si="22"/>
        <v>60.209999999999994</v>
      </c>
      <c r="G125" s="9">
        <v>0</v>
      </c>
      <c r="H125" s="9">
        <v>3.02</v>
      </c>
      <c r="I125" s="9"/>
      <c r="J125" s="9">
        <v>-6.8659999999999997</v>
      </c>
      <c r="K125" s="9">
        <v>97</v>
      </c>
      <c r="L125" s="9">
        <v>0.18770000000000001</v>
      </c>
      <c r="M125" s="9">
        <v>0.20080000000000001</v>
      </c>
      <c r="N125" s="9">
        <v>0</v>
      </c>
      <c r="O125" s="9">
        <v>0.6</v>
      </c>
      <c r="P125" s="9"/>
      <c r="Q125" s="9"/>
      <c r="R125" s="9"/>
      <c r="T125">
        <f t="shared" si="15"/>
        <v>60100</v>
      </c>
      <c r="U125">
        <v>0</v>
      </c>
      <c r="V125">
        <f t="shared" si="16"/>
        <v>0</v>
      </c>
      <c r="W125" t="str">
        <f t="shared" si="17"/>
        <v/>
      </c>
      <c r="X125" t="str">
        <f t="shared" si="18"/>
        <v/>
      </c>
      <c r="Y125" t="str">
        <f t="shared" si="19"/>
        <v/>
      </c>
      <c r="Z125" s="9"/>
      <c r="AA125" s="14">
        <f t="shared" si="20"/>
        <v>0.35399999999999998</v>
      </c>
      <c r="AB125" s="14">
        <f t="shared" si="21"/>
        <v>1.0999999999999999E-2</v>
      </c>
    </row>
    <row r="126" spans="1:28" x14ac:dyDescent="0.25">
      <c r="A126" s="10">
        <f t="shared" si="23"/>
        <v>45297</v>
      </c>
      <c r="B126" s="11">
        <v>6</v>
      </c>
      <c r="C126" s="11">
        <v>200</v>
      </c>
      <c r="D126" s="12">
        <v>514.08333333333303</v>
      </c>
      <c r="E126" s="9">
        <v>125.73</v>
      </c>
      <c r="F126" s="9">
        <f t="shared" si="22"/>
        <v>61.730000000000004</v>
      </c>
      <c r="G126" s="9">
        <v>0</v>
      </c>
      <c r="H126" s="9">
        <v>3.02</v>
      </c>
      <c r="I126" s="9"/>
      <c r="J126" s="9">
        <v>-6.5789999999999997</v>
      </c>
      <c r="K126" s="9">
        <v>97.3</v>
      </c>
      <c r="L126" s="9">
        <v>0.18770000000000001</v>
      </c>
      <c r="M126" s="9">
        <v>0.20080000000000001</v>
      </c>
      <c r="N126" s="9">
        <v>0</v>
      </c>
      <c r="O126" s="9">
        <v>0.6</v>
      </c>
      <c r="P126" s="9"/>
      <c r="Q126" s="9"/>
      <c r="R126" s="9"/>
      <c r="T126">
        <f t="shared" si="15"/>
        <v>60200</v>
      </c>
      <c r="U126">
        <v>0</v>
      </c>
      <c r="V126">
        <f t="shared" si="16"/>
        <v>0</v>
      </c>
      <c r="W126" t="str">
        <f t="shared" si="17"/>
        <v/>
      </c>
      <c r="X126" t="str">
        <f t="shared" si="18"/>
        <v/>
      </c>
      <c r="Y126" t="str">
        <f t="shared" si="19"/>
        <v/>
      </c>
      <c r="Z126" s="9"/>
      <c r="AA126" s="14">
        <f t="shared" si="20"/>
        <v>0.36299999999999999</v>
      </c>
      <c r="AB126" s="14">
        <f t="shared" si="21"/>
        <v>0.01</v>
      </c>
    </row>
    <row r="127" spans="1:28" x14ac:dyDescent="0.25">
      <c r="A127" s="10">
        <f t="shared" si="23"/>
        <v>45297</v>
      </c>
      <c r="B127" s="11">
        <v>6</v>
      </c>
      <c r="C127" s="11">
        <v>300</v>
      </c>
      <c r="D127" s="12">
        <v>514.125</v>
      </c>
      <c r="E127" s="9">
        <v>125.97</v>
      </c>
      <c r="F127" s="9">
        <f t="shared" si="22"/>
        <v>61.97</v>
      </c>
      <c r="G127" s="9">
        <v>0</v>
      </c>
      <c r="H127" s="9">
        <v>2.0099999999999998</v>
      </c>
      <c r="I127" s="9"/>
      <c r="J127" s="9">
        <v>-6.2309999999999999</v>
      </c>
      <c r="K127" s="9">
        <v>97.5</v>
      </c>
      <c r="L127" s="9">
        <v>0.18770000000000001</v>
      </c>
      <c r="M127" s="9">
        <v>0.20080000000000001</v>
      </c>
      <c r="N127" s="9">
        <v>0</v>
      </c>
      <c r="O127" s="9">
        <v>0.6</v>
      </c>
      <c r="P127" s="9"/>
      <c r="Q127" s="9"/>
      <c r="R127" s="9"/>
      <c r="T127">
        <f t="shared" si="15"/>
        <v>60300</v>
      </c>
      <c r="U127">
        <v>0</v>
      </c>
      <c r="V127">
        <f t="shared" si="16"/>
        <v>0</v>
      </c>
      <c r="W127" t="str">
        <f t="shared" si="17"/>
        <v/>
      </c>
      <c r="X127" t="str">
        <f t="shared" si="18"/>
        <v/>
      </c>
      <c r="Y127" t="str">
        <f t="shared" si="19"/>
        <v/>
      </c>
      <c r="Z127" s="9"/>
      <c r="AA127" s="14">
        <f t="shared" si="20"/>
        <v>0.374</v>
      </c>
      <c r="AB127" s="14">
        <f t="shared" si="21"/>
        <v>0.01</v>
      </c>
    </row>
    <row r="128" spans="1:28" x14ac:dyDescent="0.25">
      <c r="A128" s="10">
        <f t="shared" si="23"/>
        <v>45297</v>
      </c>
      <c r="B128" s="11">
        <v>6</v>
      </c>
      <c r="C128" s="11">
        <v>400</v>
      </c>
      <c r="D128" s="12">
        <v>514.16666666666697</v>
      </c>
      <c r="E128" s="9">
        <v>124.56</v>
      </c>
      <c r="F128" s="9">
        <f t="shared" si="22"/>
        <v>60.56</v>
      </c>
      <c r="G128" s="9">
        <v>0</v>
      </c>
      <c r="H128" s="9">
        <v>2.0099999999999998</v>
      </c>
      <c r="I128" s="9"/>
      <c r="J128" s="9">
        <v>-6.7060000000000004</v>
      </c>
      <c r="K128" s="9">
        <v>97.6</v>
      </c>
      <c r="L128" s="9">
        <v>0.18770000000000001</v>
      </c>
      <c r="M128" s="9">
        <v>0.20080000000000001</v>
      </c>
      <c r="N128" s="9">
        <v>0</v>
      </c>
      <c r="O128" s="9">
        <v>0.6</v>
      </c>
      <c r="P128" s="9"/>
      <c r="Q128" s="9"/>
      <c r="R128" s="9"/>
      <c r="T128">
        <f t="shared" si="15"/>
        <v>60400</v>
      </c>
      <c r="U128">
        <v>0</v>
      </c>
      <c r="V128">
        <f t="shared" si="16"/>
        <v>0</v>
      </c>
      <c r="W128" t="str">
        <f t="shared" si="17"/>
        <v/>
      </c>
      <c r="X128" t="str">
        <f t="shared" si="18"/>
        <v/>
      </c>
      <c r="Y128" t="str">
        <f t="shared" si="19"/>
        <v/>
      </c>
      <c r="Z128" s="9"/>
      <c r="AA128" s="14">
        <f t="shared" si="20"/>
        <v>0.36099999999999999</v>
      </c>
      <c r="AB128" s="14">
        <f t="shared" si="21"/>
        <v>8.9999999999999993E-3</v>
      </c>
    </row>
    <row r="129" spans="1:28" x14ac:dyDescent="0.25">
      <c r="A129" s="10">
        <f t="shared" si="23"/>
        <v>45297</v>
      </c>
      <c r="B129" s="11">
        <v>6</v>
      </c>
      <c r="C129" s="11">
        <v>500</v>
      </c>
      <c r="D129" s="12">
        <v>514.20833333333303</v>
      </c>
      <c r="E129" s="9">
        <v>139.54</v>
      </c>
      <c r="F129" s="9">
        <f t="shared" si="22"/>
        <v>75.539999999999992</v>
      </c>
      <c r="G129" s="9">
        <v>0</v>
      </c>
      <c r="H129" s="9">
        <v>2.0099999999999998</v>
      </c>
      <c r="I129" s="9"/>
      <c r="J129" s="9">
        <v>-6.5469999999999997</v>
      </c>
      <c r="K129" s="9">
        <v>97.5</v>
      </c>
      <c r="L129" s="9">
        <v>0.18770000000000001</v>
      </c>
      <c r="M129" s="9">
        <v>0.20080000000000001</v>
      </c>
      <c r="N129" s="9">
        <v>0</v>
      </c>
      <c r="O129" s="9">
        <v>0.6</v>
      </c>
      <c r="P129" s="9"/>
      <c r="Q129" s="9"/>
      <c r="R129" s="9"/>
      <c r="T129">
        <f t="shared" si="15"/>
        <v>60500</v>
      </c>
      <c r="U129">
        <v>0</v>
      </c>
      <c r="V129">
        <f t="shared" si="16"/>
        <v>0</v>
      </c>
      <c r="W129" t="str">
        <f t="shared" si="17"/>
        <v/>
      </c>
      <c r="X129" t="str">
        <f t="shared" si="18"/>
        <v/>
      </c>
      <c r="Y129" t="str">
        <f t="shared" si="19"/>
        <v/>
      </c>
      <c r="Z129" s="9"/>
      <c r="AA129" s="14">
        <f t="shared" si="20"/>
        <v>0.36499999999999999</v>
      </c>
      <c r="AB129" s="14">
        <f t="shared" si="21"/>
        <v>8.9999999999999993E-3</v>
      </c>
    </row>
    <row r="130" spans="1:28" x14ac:dyDescent="0.25">
      <c r="A130" s="10">
        <f t="shared" si="23"/>
        <v>45297</v>
      </c>
      <c r="B130" s="11">
        <v>6</v>
      </c>
      <c r="C130" s="11">
        <v>600</v>
      </c>
      <c r="D130" s="12">
        <v>514.25</v>
      </c>
      <c r="E130" s="9">
        <v>128.19</v>
      </c>
      <c r="F130" s="9">
        <f t="shared" si="22"/>
        <v>64.19</v>
      </c>
      <c r="G130" s="9">
        <v>0</v>
      </c>
      <c r="H130" s="9">
        <v>1.51</v>
      </c>
      <c r="I130" s="9"/>
      <c r="J130" s="9">
        <v>-5.8849999999999998</v>
      </c>
      <c r="K130" s="9">
        <v>97.8</v>
      </c>
      <c r="L130" s="9">
        <v>0.18770000000000001</v>
      </c>
      <c r="M130" s="9">
        <v>0.20080000000000001</v>
      </c>
      <c r="N130" s="9">
        <v>0</v>
      </c>
      <c r="O130" s="9">
        <v>0.6</v>
      </c>
      <c r="P130" s="9"/>
      <c r="Q130" s="9"/>
      <c r="R130" s="9"/>
      <c r="T130">
        <f t="shared" si="15"/>
        <v>60600</v>
      </c>
      <c r="U130">
        <v>0</v>
      </c>
      <c r="V130">
        <f t="shared" si="16"/>
        <v>0</v>
      </c>
      <c r="W130" t="str">
        <f t="shared" si="17"/>
        <v/>
      </c>
      <c r="X130" t="str">
        <f t="shared" si="18"/>
        <v/>
      </c>
      <c r="Y130" t="str">
        <f t="shared" si="19"/>
        <v/>
      </c>
      <c r="Z130" s="9"/>
      <c r="AA130" s="14">
        <f t="shared" si="20"/>
        <v>0.38500000000000001</v>
      </c>
      <c r="AB130" s="14">
        <f t="shared" si="21"/>
        <v>8.9999999999999993E-3</v>
      </c>
    </row>
    <row r="131" spans="1:28" x14ac:dyDescent="0.25">
      <c r="A131" s="10">
        <f t="shared" si="23"/>
        <v>45297</v>
      </c>
      <c r="B131" s="11">
        <v>6</v>
      </c>
      <c r="C131" s="11">
        <v>700</v>
      </c>
      <c r="D131" s="12">
        <v>514.29166666666697</v>
      </c>
      <c r="E131" s="9">
        <v>128.77000000000001</v>
      </c>
      <c r="F131" s="9">
        <f t="shared" si="22"/>
        <v>64.77000000000001</v>
      </c>
      <c r="G131" s="9">
        <v>0</v>
      </c>
      <c r="H131" s="9">
        <v>0.5</v>
      </c>
      <c r="I131" s="9"/>
      <c r="J131" s="9">
        <v>-5.8849999999999998</v>
      </c>
      <c r="K131" s="9">
        <v>97.9</v>
      </c>
      <c r="L131" s="9">
        <v>0.18840000000000001</v>
      </c>
      <c r="M131" s="9">
        <v>0.20080000000000001</v>
      </c>
      <c r="N131" s="9">
        <v>0</v>
      </c>
      <c r="O131" s="9">
        <v>0.6</v>
      </c>
      <c r="P131" s="9"/>
      <c r="Q131" s="9"/>
      <c r="R131" s="9"/>
      <c r="T131">
        <f t="shared" si="15"/>
        <v>60700</v>
      </c>
      <c r="U131">
        <v>0</v>
      </c>
      <c r="V131">
        <f t="shared" si="16"/>
        <v>0</v>
      </c>
      <c r="W131" t="str">
        <f t="shared" si="17"/>
        <v/>
      </c>
      <c r="X131" t="str">
        <f t="shared" si="18"/>
        <v/>
      </c>
      <c r="Y131" t="str">
        <f t="shared" si="19"/>
        <v/>
      </c>
      <c r="Z131" s="9"/>
      <c r="AA131" s="14">
        <f t="shared" si="20"/>
        <v>0.38500000000000001</v>
      </c>
      <c r="AB131" s="14">
        <f t="shared" si="21"/>
        <v>8.0000000000000002E-3</v>
      </c>
    </row>
    <row r="132" spans="1:28" x14ac:dyDescent="0.25">
      <c r="A132" s="10">
        <f t="shared" si="23"/>
        <v>45297</v>
      </c>
      <c r="B132" s="11">
        <v>6</v>
      </c>
      <c r="C132" s="11">
        <v>800</v>
      </c>
      <c r="D132" s="12">
        <v>514.33333333333303</v>
      </c>
      <c r="E132" s="9">
        <v>131.22999999999999</v>
      </c>
      <c r="F132" s="9">
        <f t="shared" si="22"/>
        <v>67.22999999999999</v>
      </c>
      <c r="G132" s="9">
        <v>0</v>
      </c>
      <c r="H132" s="9">
        <v>1.01</v>
      </c>
      <c r="I132" s="9"/>
      <c r="J132" s="9">
        <v>-5.8849999999999998</v>
      </c>
      <c r="K132" s="9">
        <v>98</v>
      </c>
      <c r="L132" s="9">
        <v>0.18770000000000001</v>
      </c>
      <c r="M132" s="9">
        <v>0.20080000000000001</v>
      </c>
      <c r="N132" s="9">
        <v>0</v>
      </c>
      <c r="O132" s="9">
        <v>0.6</v>
      </c>
      <c r="P132" s="9"/>
      <c r="Q132" s="9"/>
      <c r="R132" s="9"/>
      <c r="T132">
        <f t="shared" si="15"/>
        <v>60800</v>
      </c>
      <c r="U132">
        <v>0</v>
      </c>
      <c r="V132">
        <f t="shared" si="16"/>
        <v>0</v>
      </c>
      <c r="W132" t="str">
        <f t="shared" si="17"/>
        <v/>
      </c>
      <c r="X132" t="str">
        <f t="shared" si="18"/>
        <v/>
      </c>
      <c r="Y132" t="str">
        <f t="shared" si="19"/>
        <v/>
      </c>
      <c r="Z132" s="9"/>
      <c r="AA132" s="14">
        <f t="shared" si="20"/>
        <v>0.38600000000000001</v>
      </c>
      <c r="AB132" s="14">
        <f t="shared" si="21"/>
        <v>8.0000000000000002E-3</v>
      </c>
    </row>
    <row r="133" spans="1:28" x14ac:dyDescent="0.25">
      <c r="A133" s="10">
        <f t="shared" si="23"/>
        <v>45297</v>
      </c>
      <c r="B133" s="11">
        <v>6</v>
      </c>
      <c r="C133" s="11">
        <v>900</v>
      </c>
      <c r="D133" s="12">
        <v>514.375</v>
      </c>
      <c r="E133" s="9">
        <v>131.11000000000001</v>
      </c>
      <c r="F133" s="9">
        <f t="shared" si="22"/>
        <v>67.110000000000014</v>
      </c>
      <c r="G133" s="9">
        <v>0</v>
      </c>
      <c r="H133" s="9">
        <v>0</v>
      </c>
      <c r="I133" s="9"/>
      <c r="J133" s="9">
        <v>-5.7290000000000001</v>
      </c>
      <c r="K133" s="9">
        <v>98</v>
      </c>
      <c r="L133" s="9">
        <v>0.18770000000000001</v>
      </c>
      <c r="M133" s="9">
        <v>0.20080000000000001</v>
      </c>
      <c r="N133" s="9">
        <v>0</v>
      </c>
      <c r="O133" s="9">
        <v>3.1</v>
      </c>
      <c r="P133" s="9"/>
      <c r="Q133" s="9"/>
      <c r="R133" s="9"/>
      <c r="T133">
        <f t="shared" ref="T133:T196" si="24">B133*10000+C133</f>
        <v>60900</v>
      </c>
      <c r="U133">
        <v>57</v>
      </c>
      <c r="V133">
        <f t="shared" ref="V133:V196" si="25">IF(O133&lt;1,0,ROUND(O133,1))</f>
        <v>3.1</v>
      </c>
      <c r="W133" t="str">
        <f t="shared" ref="W133:W196" si="26">IF(C133=2400,ROUND(L133,3),"")</f>
        <v/>
      </c>
      <c r="X133" t="str">
        <f t="shared" ref="X133:X196" si="27">IF(C133=2400,ROUND(M133,3),"")</f>
        <v/>
      </c>
      <c r="Y133" t="str">
        <f t="shared" ref="Y133:Y196" si="28">IF(C133=2400,ROUND(F133/100,3),"")</f>
        <v/>
      </c>
      <c r="Z133" s="9"/>
      <c r="AA133" s="14">
        <f t="shared" ref="AA133:AA196" si="29">ROUND((0.6105*(EXP((17.273*J133)/(J133+237.3))))*K133/100,3)</f>
        <v>0.39</v>
      </c>
      <c r="AB133" s="14">
        <f t="shared" ref="AB133:AB196" si="30">ROUND(AA133/K133*(100-K133),3)</f>
        <v>8.0000000000000002E-3</v>
      </c>
    </row>
    <row r="134" spans="1:28" x14ac:dyDescent="0.25">
      <c r="A134" s="10">
        <f t="shared" si="23"/>
        <v>45297</v>
      </c>
      <c r="B134" s="11">
        <v>6</v>
      </c>
      <c r="C134" s="11">
        <v>1000</v>
      </c>
      <c r="D134" s="12">
        <v>514.41666666666697</v>
      </c>
      <c r="E134" s="9">
        <v>131.47</v>
      </c>
      <c r="F134" s="9">
        <f t="shared" ref="F134:F197" si="31">IF(E134&gt;F$2,E134-F$2,0)</f>
        <v>67.47</v>
      </c>
      <c r="G134" s="9">
        <v>0</v>
      </c>
      <c r="H134" s="9">
        <v>0</v>
      </c>
      <c r="I134" s="9"/>
      <c r="J134" s="9">
        <v>-5.3259999999999996</v>
      </c>
      <c r="K134" s="9">
        <v>97.9</v>
      </c>
      <c r="L134" s="9">
        <v>0.18840000000000001</v>
      </c>
      <c r="M134" s="9">
        <v>0.20080000000000001</v>
      </c>
      <c r="N134" s="9">
        <v>0</v>
      </c>
      <c r="O134" s="9">
        <v>13.1</v>
      </c>
      <c r="P134" s="9"/>
      <c r="Q134" s="9"/>
      <c r="R134" s="9"/>
      <c r="T134">
        <f t="shared" si="24"/>
        <v>61000</v>
      </c>
      <c r="U134">
        <v>170.3</v>
      </c>
      <c r="V134">
        <f t="shared" si="25"/>
        <v>13.1</v>
      </c>
      <c r="W134" t="str">
        <f t="shared" si="26"/>
        <v/>
      </c>
      <c r="X134" t="str">
        <f t="shared" si="27"/>
        <v/>
      </c>
      <c r="Y134" t="str">
        <f t="shared" si="28"/>
        <v/>
      </c>
      <c r="Z134" s="9"/>
      <c r="AA134" s="14">
        <f t="shared" si="29"/>
        <v>0.40200000000000002</v>
      </c>
      <c r="AB134" s="14">
        <f t="shared" si="30"/>
        <v>8.9999999999999993E-3</v>
      </c>
    </row>
    <row r="135" spans="1:28" x14ac:dyDescent="0.25">
      <c r="A135" s="10">
        <f t="shared" ref="A135:A198" si="32">A$5-1+B135</f>
        <v>45297</v>
      </c>
      <c r="B135" s="11">
        <v>6</v>
      </c>
      <c r="C135" s="11">
        <v>1100</v>
      </c>
      <c r="D135" s="12">
        <v>514.45833333333303</v>
      </c>
      <c r="E135" s="9">
        <v>131.82</v>
      </c>
      <c r="F135" s="9">
        <f t="shared" si="31"/>
        <v>67.819999999999993</v>
      </c>
      <c r="G135" s="9">
        <v>0</v>
      </c>
      <c r="H135" s="9">
        <v>0</v>
      </c>
      <c r="I135" s="9"/>
      <c r="J135" s="9">
        <v>-5.3259999999999996</v>
      </c>
      <c r="K135" s="9">
        <v>97.7</v>
      </c>
      <c r="L135" s="9">
        <v>0.18840000000000001</v>
      </c>
      <c r="M135" s="9">
        <v>0.20150000000000001</v>
      </c>
      <c r="N135" s="9">
        <v>0</v>
      </c>
      <c r="O135" s="9">
        <v>20.6</v>
      </c>
      <c r="P135" s="9"/>
      <c r="Q135" s="9"/>
      <c r="R135" s="9"/>
      <c r="T135">
        <f t="shared" si="24"/>
        <v>61100</v>
      </c>
      <c r="U135">
        <v>258</v>
      </c>
      <c r="V135">
        <f t="shared" si="25"/>
        <v>20.6</v>
      </c>
      <c r="W135" t="str">
        <f t="shared" si="26"/>
        <v/>
      </c>
      <c r="X135" t="str">
        <f t="shared" si="27"/>
        <v/>
      </c>
      <c r="Y135" t="str">
        <f t="shared" si="28"/>
        <v/>
      </c>
      <c r="Z135" s="9"/>
      <c r="AA135" s="14">
        <f t="shared" si="29"/>
        <v>0.40100000000000002</v>
      </c>
      <c r="AB135" s="14">
        <f t="shared" si="30"/>
        <v>8.9999999999999993E-3</v>
      </c>
    </row>
    <row r="136" spans="1:28" x14ac:dyDescent="0.25">
      <c r="A136" s="10">
        <f t="shared" si="32"/>
        <v>45297</v>
      </c>
      <c r="B136" s="11">
        <v>6</v>
      </c>
      <c r="C136" s="11">
        <v>1200</v>
      </c>
      <c r="D136" s="12">
        <v>514.5</v>
      </c>
      <c r="E136" s="9">
        <v>132.52000000000001</v>
      </c>
      <c r="F136" s="9">
        <f t="shared" si="31"/>
        <v>68.52000000000001</v>
      </c>
      <c r="G136" s="9">
        <v>0</v>
      </c>
      <c r="H136" s="9">
        <v>2.0099999999999998</v>
      </c>
      <c r="I136" s="9"/>
      <c r="J136" s="9">
        <v>-5.8540000000000001</v>
      </c>
      <c r="K136" s="9">
        <v>97.3</v>
      </c>
      <c r="L136" s="9">
        <v>0.18840000000000001</v>
      </c>
      <c r="M136" s="9">
        <v>0.20150000000000001</v>
      </c>
      <c r="N136" s="9">
        <v>0</v>
      </c>
      <c r="O136" s="9">
        <v>30.6</v>
      </c>
      <c r="P136" s="9"/>
      <c r="Q136" s="9"/>
      <c r="R136" s="9"/>
      <c r="T136">
        <f t="shared" si="24"/>
        <v>61200</v>
      </c>
      <c r="U136">
        <v>302.2</v>
      </c>
      <c r="V136">
        <f t="shared" si="25"/>
        <v>30.6</v>
      </c>
      <c r="W136" t="str">
        <f t="shared" si="26"/>
        <v/>
      </c>
      <c r="X136" t="str">
        <f t="shared" si="27"/>
        <v/>
      </c>
      <c r="Y136" t="str">
        <f t="shared" si="28"/>
        <v/>
      </c>
      <c r="Z136" s="9"/>
      <c r="AA136" s="14">
        <f t="shared" si="29"/>
        <v>0.38400000000000001</v>
      </c>
      <c r="AB136" s="14">
        <f t="shared" si="30"/>
        <v>1.0999999999999999E-2</v>
      </c>
    </row>
    <row r="137" spans="1:28" x14ac:dyDescent="0.25">
      <c r="A137" s="10">
        <f t="shared" si="32"/>
        <v>45297</v>
      </c>
      <c r="B137" s="11">
        <v>6</v>
      </c>
      <c r="C137" s="11">
        <v>1300</v>
      </c>
      <c r="D137" s="12">
        <v>514.54166666666697</v>
      </c>
      <c r="E137" s="9">
        <v>132.16999999999999</v>
      </c>
      <c r="F137" s="9">
        <f t="shared" si="31"/>
        <v>68.169999999999987</v>
      </c>
      <c r="G137" s="9">
        <v>0</v>
      </c>
      <c r="H137" s="9">
        <v>3.02</v>
      </c>
      <c r="I137" s="9"/>
      <c r="J137" s="9">
        <v>-6.5149999999999997</v>
      </c>
      <c r="K137" s="9">
        <v>97.2</v>
      </c>
      <c r="L137" s="9">
        <v>0.18840000000000001</v>
      </c>
      <c r="M137" s="9">
        <v>0.20150000000000001</v>
      </c>
      <c r="N137" s="9">
        <v>0</v>
      </c>
      <c r="O137" s="9">
        <v>29.4</v>
      </c>
      <c r="P137" s="9"/>
      <c r="Q137" s="9"/>
      <c r="R137" s="9"/>
      <c r="T137">
        <f t="shared" si="24"/>
        <v>61300</v>
      </c>
      <c r="U137">
        <v>296.2</v>
      </c>
      <c r="V137">
        <f t="shared" si="25"/>
        <v>29.4</v>
      </c>
      <c r="W137" t="str">
        <f t="shared" si="26"/>
        <v/>
      </c>
      <c r="X137" t="str">
        <f t="shared" si="27"/>
        <v/>
      </c>
      <c r="Y137" t="str">
        <f t="shared" si="28"/>
        <v/>
      </c>
      <c r="Z137" s="9"/>
      <c r="AA137" s="14">
        <f t="shared" si="29"/>
        <v>0.36399999999999999</v>
      </c>
      <c r="AB137" s="14">
        <f t="shared" si="30"/>
        <v>0.01</v>
      </c>
    </row>
    <row r="138" spans="1:28" x14ac:dyDescent="0.25">
      <c r="A138" s="10">
        <f t="shared" si="32"/>
        <v>45297</v>
      </c>
      <c r="B138" s="11">
        <v>6</v>
      </c>
      <c r="C138" s="11">
        <v>1400</v>
      </c>
      <c r="D138" s="12">
        <v>514.58333333333303</v>
      </c>
      <c r="E138" s="9">
        <v>133.1</v>
      </c>
      <c r="F138" s="9">
        <f t="shared" si="31"/>
        <v>69.099999999999994</v>
      </c>
      <c r="G138" s="9">
        <v>0</v>
      </c>
      <c r="H138" s="9">
        <v>2.0099999999999998</v>
      </c>
      <c r="I138" s="9"/>
      <c r="J138" s="9">
        <v>-7.0259999999999998</v>
      </c>
      <c r="K138" s="9">
        <v>97.1</v>
      </c>
      <c r="L138" s="9">
        <v>0.18840000000000001</v>
      </c>
      <c r="M138" s="9">
        <v>0.20150000000000001</v>
      </c>
      <c r="N138" s="9">
        <v>0</v>
      </c>
      <c r="O138" s="9">
        <v>23.1</v>
      </c>
      <c r="P138" s="9"/>
      <c r="Q138" s="9"/>
      <c r="R138" s="9"/>
      <c r="T138">
        <f t="shared" si="24"/>
        <v>61400</v>
      </c>
      <c r="U138">
        <v>241.2</v>
      </c>
      <c r="V138">
        <f t="shared" si="25"/>
        <v>23.1</v>
      </c>
      <c r="W138" t="str">
        <f t="shared" si="26"/>
        <v/>
      </c>
      <c r="X138" t="str">
        <f t="shared" si="27"/>
        <v/>
      </c>
      <c r="Y138" t="str">
        <f t="shared" si="28"/>
        <v/>
      </c>
      <c r="Z138" s="9"/>
      <c r="AA138" s="14">
        <f t="shared" si="29"/>
        <v>0.35</v>
      </c>
      <c r="AB138" s="14">
        <f t="shared" si="30"/>
        <v>0.01</v>
      </c>
    </row>
    <row r="139" spans="1:28" x14ac:dyDescent="0.25">
      <c r="A139" s="10">
        <f t="shared" si="32"/>
        <v>45297</v>
      </c>
      <c r="B139" s="11">
        <v>6</v>
      </c>
      <c r="C139" s="11">
        <v>1500</v>
      </c>
      <c r="D139" s="12">
        <v>514.625</v>
      </c>
      <c r="E139" s="9">
        <v>135.56</v>
      </c>
      <c r="F139" s="9">
        <f t="shared" si="31"/>
        <v>71.56</v>
      </c>
      <c r="G139" s="9">
        <v>0</v>
      </c>
      <c r="H139" s="9">
        <v>3.02</v>
      </c>
      <c r="I139" s="9"/>
      <c r="J139" s="9">
        <v>-7.64</v>
      </c>
      <c r="K139" s="9">
        <v>96.9</v>
      </c>
      <c r="L139" s="9">
        <v>0.18840000000000001</v>
      </c>
      <c r="M139" s="9">
        <v>0.20150000000000001</v>
      </c>
      <c r="N139" s="9">
        <v>0</v>
      </c>
      <c r="O139" s="9">
        <v>15.6</v>
      </c>
      <c r="P139" s="9"/>
      <c r="Q139" s="9"/>
      <c r="R139" s="9"/>
      <c r="T139">
        <f t="shared" si="24"/>
        <v>61500</v>
      </c>
      <c r="U139">
        <v>145.30000000000001</v>
      </c>
      <c r="V139">
        <f t="shared" si="25"/>
        <v>15.6</v>
      </c>
      <c r="W139" t="str">
        <f t="shared" si="26"/>
        <v/>
      </c>
      <c r="X139" t="str">
        <f t="shared" si="27"/>
        <v/>
      </c>
      <c r="Y139" t="str">
        <f t="shared" si="28"/>
        <v/>
      </c>
      <c r="Z139" s="9"/>
      <c r="AA139" s="14">
        <f t="shared" si="29"/>
        <v>0.33300000000000002</v>
      </c>
      <c r="AB139" s="14">
        <f t="shared" si="30"/>
        <v>1.0999999999999999E-2</v>
      </c>
    </row>
    <row r="140" spans="1:28" x14ac:dyDescent="0.25">
      <c r="A140" s="10">
        <f t="shared" si="32"/>
        <v>45297</v>
      </c>
      <c r="B140" s="11">
        <v>6</v>
      </c>
      <c r="C140" s="11">
        <v>1600</v>
      </c>
      <c r="D140" s="12">
        <v>514.66666666666697</v>
      </c>
      <c r="E140" s="9">
        <v>136.61000000000001</v>
      </c>
      <c r="F140" s="9">
        <f t="shared" si="31"/>
        <v>72.610000000000014</v>
      </c>
      <c r="G140" s="9">
        <v>0.5</v>
      </c>
      <c r="H140" s="9">
        <v>4.03</v>
      </c>
      <c r="I140" s="9"/>
      <c r="J140" s="9">
        <v>-7.968</v>
      </c>
      <c r="K140" s="9">
        <v>96.7</v>
      </c>
      <c r="L140" s="9">
        <v>0.18840000000000001</v>
      </c>
      <c r="M140" s="9">
        <v>0.20150000000000001</v>
      </c>
      <c r="N140" s="9">
        <v>0</v>
      </c>
      <c r="O140" s="9">
        <v>6.9</v>
      </c>
      <c r="P140" s="9"/>
      <c r="Q140" s="9"/>
      <c r="R140" s="9"/>
      <c r="T140">
        <f t="shared" si="24"/>
        <v>61600</v>
      </c>
      <c r="U140">
        <v>33.700000000000003</v>
      </c>
      <c r="V140">
        <f t="shared" si="25"/>
        <v>6.9</v>
      </c>
      <c r="W140" t="str">
        <f t="shared" si="26"/>
        <v/>
      </c>
      <c r="X140" t="str">
        <f t="shared" si="27"/>
        <v/>
      </c>
      <c r="Y140" t="str">
        <f t="shared" si="28"/>
        <v/>
      </c>
      <c r="Z140" s="9"/>
      <c r="AA140" s="14">
        <f t="shared" si="29"/>
        <v>0.32400000000000001</v>
      </c>
      <c r="AB140" s="14">
        <f t="shared" si="30"/>
        <v>1.0999999999999999E-2</v>
      </c>
    </row>
    <row r="141" spans="1:28" x14ac:dyDescent="0.25">
      <c r="A141" s="10">
        <f t="shared" si="32"/>
        <v>45297</v>
      </c>
      <c r="B141" s="11">
        <v>6</v>
      </c>
      <c r="C141" s="11">
        <v>1700</v>
      </c>
      <c r="D141" s="12">
        <v>514.70833333333303</v>
      </c>
      <c r="E141" s="9">
        <v>138.25</v>
      </c>
      <c r="F141" s="9">
        <f t="shared" si="31"/>
        <v>74.25</v>
      </c>
      <c r="G141" s="9">
        <v>0.5</v>
      </c>
      <c r="H141" s="9">
        <v>6.04</v>
      </c>
      <c r="I141" s="9"/>
      <c r="J141" s="9">
        <v>-8.43</v>
      </c>
      <c r="K141" s="9">
        <v>96.7</v>
      </c>
      <c r="L141" s="9">
        <v>0.18840000000000001</v>
      </c>
      <c r="M141" s="9">
        <v>0.20150000000000001</v>
      </c>
      <c r="N141" s="9">
        <v>0</v>
      </c>
      <c r="O141" s="9">
        <v>0.6</v>
      </c>
      <c r="P141" s="9"/>
      <c r="Q141" s="9"/>
      <c r="R141" s="9"/>
      <c r="T141">
        <f t="shared" si="24"/>
        <v>61700</v>
      </c>
      <c r="U141">
        <v>0</v>
      </c>
      <c r="V141">
        <f t="shared" si="25"/>
        <v>0</v>
      </c>
      <c r="W141" t="str">
        <f t="shared" si="26"/>
        <v/>
      </c>
      <c r="X141" t="str">
        <f t="shared" si="27"/>
        <v/>
      </c>
      <c r="Y141" t="str">
        <f t="shared" si="28"/>
        <v/>
      </c>
      <c r="Z141" s="9"/>
      <c r="AA141" s="14">
        <f t="shared" si="29"/>
        <v>0.312</v>
      </c>
      <c r="AB141" s="14">
        <f t="shared" si="30"/>
        <v>1.0999999999999999E-2</v>
      </c>
    </row>
    <row r="142" spans="1:28" x14ac:dyDescent="0.25">
      <c r="A142" s="10">
        <f t="shared" si="32"/>
        <v>45297</v>
      </c>
      <c r="B142" s="11">
        <v>6</v>
      </c>
      <c r="C142" s="11">
        <v>1800</v>
      </c>
      <c r="D142" s="12">
        <v>514.75</v>
      </c>
      <c r="E142" s="9">
        <v>139.77000000000001</v>
      </c>
      <c r="F142" s="9">
        <f t="shared" si="31"/>
        <v>75.77000000000001</v>
      </c>
      <c r="G142" s="9">
        <v>0.5</v>
      </c>
      <c r="H142" s="9">
        <v>4.53</v>
      </c>
      <c r="I142" s="9"/>
      <c r="J142" s="9">
        <v>-8.5969999999999995</v>
      </c>
      <c r="K142" s="9">
        <v>96.5</v>
      </c>
      <c r="L142" s="9">
        <v>0.18840000000000001</v>
      </c>
      <c r="M142" s="9">
        <v>0.20150000000000001</v>
      </c>
      <c r="N142" s="9">
        <v>0</v>
      </c>
      <c r="O142" s="9">
        <v>0.6</v>
      </c>
      <c r="P142" s="9"/>
      <c r="Q142" s="9"/>
      <c r="R142" s="9"/>
      <c r="T142">
        <f t="shared" si="24"/>
        <v>61800</v>
      </c>
      <c r="U142">
        <v>0</v>
      </c>
      <c r="V142">
        <f t="shared" si="25"/>
        <v>0</v>
      </c>
      <c r="W142" t="str">
        <f t="shared" si="26"/>
        <v/>
      </c>
      <c r="X142" t="str">
        <f t="shared" si="27"/>
        <v/>
      </c>
      <c r="Y142" t="str">
        <f t="shared" si="28"/>
        <v/>
      </c>
      <c r="Z142" s="9"/>
      <c r="AA142" s="14">
        <f t="shared" si="29"/>
        <v>0.308</v>
      </c>
      <c r="AB142" s="14">
        <f t="shared" si="30"/>
        <v>1.0999999999999999E-2</v>
      </c>
    </row>
    <row r="143" spans="1:28" x14ac:dyDescent="0.25">
      <c r="A143" s="10">
        <f t="shared" si="32"/>
        <v>45297</v>
      </c>
      <c r="B143" s="11">
        <v>6</v>
      </c>
      <c r="C143" s="11">
        <v>1900</v>
      </c>
      <c r="D143" s="12">
        <v>514.79166666666697</v>
      </c>
      <c r="E143" s="9">
        <v>140.12</v>
      </c>
      <c r="F143" s="9">
        <f t="shared" si="31"/>
        <v>76.12</v>
      </c>
      <c r="G143" s="9">
        <v>1.01</v>
      </c>
      <c r="H143" s="9">
        <v>5.54</v>
      </c>
      <c r="I143" s="9"/>
      <c r="J143" s="9">
        <v>-9.0329999999999995</v>
      </c>
      <c r="K143" s="9">
        <v>96.3</v>
      </c>
      <c r="L143" s="9">
        <v>0.18840000000000001</v>
      </c>
      <c r="M143" s="9">
        <v>0.20219999999999999</v>
      </c>
      <c r="N143" s="9">
        <v>0</v>
      </c>
      <c r="O143" s="9">
        <v>0.6</v>
      </c>
      <c r="P143" s="9"/>
      <c r="Q143" s="9"/>
      <c r="R143" s="9"/>
      <c r="T143">
        <f t="shared" si="24"/>
        <v>61900</v>
      </c>
      <c r="U143">
        <v>0</v>
      </c>
      <c r="V143">
        <f t="shared" si="25"/>
        <v>0</v>
      </c>
      <c r="W143" t="str">
        <f t="shared" si="26"/>
        <v/>
      </c>
      <c r="X143" t="str">
        <f t="shared" si="27"/>
        <v/>
      </c>
      <c r="Y143" t="str">
        <f t="shared" si="28"/>
        <v/>
      </c>
      <c r="Z143" s="9"/>
      <c r="AA143" s="14">
        <f t="shared" si="29"/>
        <v>0.29699999999999999</v>
      </c>
      <c r="AB143" s="14">
        <f t="shared" si="30"/>
        <v>1.0999999999999999E-2</v>
      </c>
    </row>
    <row r="144" spans="1:28" x14ac:dyDescent="0.25">
      <c r="A144" s="10">
        <f t="shared" si="32"/>
        <v>45297</v>
      </c>
      <c r="B144" s="11">
        <v>6</v>
      </c>
      <c r="C144" s="11">
        <v>2000</v>
      </c>
      <c r="D144" s="12">
        <v>514.83333333333303</v>
      </c>
      <c r="E144" s="9">
        <v>143.63</v>
      </c>
      <c r="F144" s="9">
        <f t="shared" si="31"/>
        <v>79.63</v>
      </c>
      <c r="G144" s="9">
        <v>1.01</v>
      </c>
      <c r="H144" s="9">
        <v>5.54</v>
      </c>
      <c r="I144" s="9"/>
      <c r="J144" s="9">
        <v>-9.2349999999999994</v>
      </c>
      <c r="K144" s="9">
        <v>96.1</v>
      </c>
      <c r="L144" s="9">
        <v>0.18840000000000001</v>
      </c>
      <c r="M144" s="9">
        <v>0.20150000000000001</v>
      </c>
      <c r="N144" s="9">
        <v>0</v>
      </c>
      <c r="O144" s="9">
        <v>0.6</v>
      </c>
      <c r="P144" s="9"/>
      <c r="Q144" s="9"/>
      <c r="R144" s="9"/>
      <c r="T144">
        <f t="shared" si="24"/>
        <v>62000</v>
      </c>
      <c r="U144">
        <v>0</v>
      </c>
      <c r="V144">
        <f t="shared" si="25"/>
        <v>0</v>
      </c>
      <c r="W144" t="str">
        <f t="shared" si="26"/>
        <v/>
      </c>
      <c r="X144" t="str">
        <f t="shared" si="27"/>
        <v/>
      </c>
      <c r="Y144" t="str">
        <f t="shared" si="28"/>
        <v/>
      </c>
      <c r="Z144" s="9"/>
      <c r="AA144" s="14">
        <f t="shared" si="29"/>
        <v>0.29199999999999998</v>
      </c>
      <c r="AB144" s="14">
        <f t="shared" si="30"/>
        <v>1.2E-2</v>
      </c>
    </row>
    <row r="145" spans="1:28" x14ac:dyDescent="0.25">
      <c r="A145" s="10">
        <f t="shared" si="32"/>
        <v>45297</v>
      </c>
      <c r="B145" s="11">
        <v>6</v>
      </c>
      <c r="C145" s="11">
        <v>2100</v>
      </c>
      <c r="D145" s="12">
        <v>514.875</v>
      </c>
      <c r="E145" s="9">
        <v>143.97999999999999</v>
      </c>
      <c r="F145" s="9">
        <f t="shared" si="31"/>
        <v>79.97999999999999</v>
      </c>
      <c r="G145" s="9">
        <v>1.01</v>
      </c>
      <c r="H145" s="9">
        <v>5.03</v>
      </c>
      <c r="I145" s="9"/>
      <c r="J145" s="9">
        <v>-9.5419999999999998</v>
      </c>
      <c r="K145" s="9">
        <v>96</v>
      </c>
      <c r="L145" s="9">
        <v>0.18840000000000001</v>
      </c>
      <c r="M145" s="9">
        <v>0.20219999999999999</v>
      </c>
      <c r="N145" s="9">
        <v>0</v>
      </c>
      <c r="O145" s="9">
        <v>0.6</v>
      </c>
      <c r="P145" s="9"/>
      <c r="Q145" s="9"/>
      <c r="R145" s="9"/>
      <c r="T145">
        <f t="shared" si="24"/>
        <v>62100</v>
      </c>
      <c r="U145">
        <v>0</v>
      </c>
      <c r="V145">
        <f t="shared" si="25"/>
        <v>0</v>
      </c>
      <c r="W145" t="str">
        <f t="shared" si="26"/>
        <v/>
      </c>
      <c r="X145" t="str">
        <f t="shared" si="27"/>
        <v/>
      </c>
      <c r="Y145" t="str">
        <f t="shared" si="28"/>
        <v/>
      </c>
      <c r="Z145" s="9"/>
      <c r="AA145" s="14">
        <f t="shared" si="29"/>
        <v>0.28399999999999997</v>
      </c>
      <c r="AB145" s="14">
        <f t="shared" si="30"/>
        <v>1.2E-2</v>
      </c>
    </row>
    <row r="146" spans="1:28" x14ac:dyDescent="0.25">
      <c r="A146" s="10">
        <f t="shared" si="32"/>
        <v>45297</v>
      </c>
      <c r="B146" s="11">
        <v>6</v>
      </c>
      <c r="C146" s="11">
        <v>2200</v>
      </c>
      <c r="D146" s="12">
        <v>514.91666666666697</v>
      </c>
      <c r="E146" s="9">
        <v>143.75</v>
      </c>
      <c r="F146" s="9">
        <f t="shared" si="31"/>
        <v>79.75</v>
      </c>
      <c r="G146" s="9">
        <v>1.01</v>
      </c>
      <c r="H146" s="9">
        <v>5.54</v>
      </c>
      <c r="I146" s="9"/>
      <c r="J146" s="9">
        <v>-9.6790000000000003</v>
      </c>
      <c r="K146" s="9">
        <v>95.8</v>
      </c>
      <c r="L146" s="9">
        <v>0.18840000000000001</v>
      </c>
      <c r="M146" s="9">
        <v>0.20219999999999999</v>
      </c>
      <c r="N146" s="9">
        <v>0</v>
      </c>
      <c r="O146" s="9">
        <v>0.6</v>
      </c>
      <c r="P146" s="9"/>
      <c r="Q146" s="9"/>
      <c r="R146" s="9"/>
      <c r="T146">
        <f t="shared" si="24"/>
        <v>62200</v>
      </c>
      <c r="U146">
        <v>0</v>
      </c>
      <c r="V146">
        <f t="shared" si="25"/>
        <v>0</v>
      </c>
      <c r="W146" t="str">
        <f t="shared" si="26"/>
        <v/>
      </c>
      <c r="X146" t="str">
        <f t="shared" si="27"/>
        <v/>
      </c>
      <c r="Y146" t="str">
        <f t="shared" si="28"/>
        <v/>
      </c>
      <c r="Z146" s="9"/>
      <c r="AA146" s="14">
        <f t="shared" si="29"/>
        <v>0.28100000000000003</v>
      </c>
      <c r="AB146" s="14">
        <f t="shared" si="30"/>
        <v>1.2E-2</v>
      </c>
    </row>
    <row r="147" spans="1:28" x14ac:dyDescent="0.25">
      <c r="A147" s="10">
        <f t="shared" si="32"/>
        <v>45297</v>
      </c>
      <c r="B147" s="11">
        <v>6</v>
      </c>
      <c r="C147" s="11">
        <v>2300</v>
      </c>
      <c r="D147" s="12">
        <v>514.95833333333303</v>
      </c>
      <c r="E147" s="9">
        <v>146.09</v>
      </c>
      <c r="F147" s="9">
        <f t="shared" si="31"/>
        <v>82.09</v>
      </c>
      <c r="G147" s="9">
        <v>0.5</v>
      </c>
      <c r="H147" s="9">
        <v>4.03</v>
      </c>
      <c r="I147" s="9"/>
      <c r="J147" s="9">
        <v>-9.782</v>
      </c>
      <c r="K147" s="9">
        <v>95.7</v>
      </c>
      <c r="L147" s="9">
        <v>0.18840000000000001</v>
      </c>
      <c r="M147" s="9">
        <v>0.20219999999999999</v>
      </c>
      <c r="N147" s="9">
        <v>0</v>
      </c>
      <c r="O147" s="9">
        <v>0.6</v>
      </c>
      <c r="P147" s="9"/>
      <c r="Q147" s="9"/>
      <c r="R147" s="9"/>
      <c r="T147">
        <f t="shared" si="24"/>
        <v>62300</v>
      </c>
      <c r="U147">
        <v>0</v>
      </c>
      <c r="V147">
        <f t="shared" si="25"/>
        <v>0</v>
      </c>
      <c r="W147" t="str">
        <f t="shared" si="26"/>
        <v/>
      </c>
      <c r="X147" t="str">
        <f t="shared" si="27"/>
        <v/>
      </c>
      <c r="Y147" t="str">
        <f t="shared" si="28"/>
        <v/>
      </c>
      <c r="Z147" s="9"/>
      <c r="AA147" s="14">
        <f t="shared" si="29"/>
        <v>0.27800000000000002</v>
      </c>
      <c r="AB147" s="14">
        <f t="shared" si="30"/>
        <v>1.2E-2</v>
      </c>
    </row>
    <row r="148" spans="1:28" x14ac:dyDescent="0.25">
      <c r="A148" s="10">
        <f t="shared" si="32"/>
        <v>45297</v>
      </c>
      <c r="B148" s="11">
        <v>6</v>
      </c>
      <c r="C148" s="11">
        <v>2400</v>
      </c>
      <c r="D148" s="12">
        <v>515</v>
      </c>
      <c r="E148" s="9">
        <v>145.86000000000001</v>
      </c>
      <c r="F148" s="9">
        <f t="shared" si="31"/>
        <v>81.860000000000014</v>
      </c>
      <c r="G148" s="9">
        <v>1.01</v>
      </c>
      <c r="H148" s="9">
        <v>5.54</v>
      </c>
      <c r="I148" s="9"/>
      <c r="J148" s="9">
        <v>-9.9890000000000008</v>
      </c>
      <c r="K148" s="9">
        <v>95.6</v>
      </c>
      <c r="L148" s="9">
        <v>0.18840000000000001</v>
      </c>
      <c r="M148" s="9">
        <v>0.20219999999999999</v>
      </c>
      <c r="N148" s="9">
        <v>0</v>
      </c>
      <c r="O148" s="9">
        <v>0.6</v>
      </c>
      <c r="P148" s="9"/>
      <c r="Q148" s="9"/>
      <c r="R148" s="9"/>
      <c r="T148">
        <f t="shared" si="24"/>
        <v>62400</v>
      </c>
      <c r="U148">
        <v>0</v>
      </c>
      <c r="V148">
        <f t="shared" si="25"/>
        <v>0</v>
      </c>
      <c r="W148">
        <f t="shared" si="26"/>
        <v>0.188</v>
      </c>
      <c r="X148">
        <f t="shared" si="27"/>
        <v>0.20200000000000001</v>
      </c>
      <c r="Y148">
        <f t="shared" si="28"/>
        <v>0.81899999999999995</v>
      </c>
      <c r="Z148" s="9"/>
      <c r="AA148" s="14">
        <f t="shared" si="29"/>
        <v>0.27300000000000002</v>
      </c>
      <c r="AB148" s="14">
        <f t="shared" si="30"/>
        <v>1.2999999999999999E-2</v>
      </c>
    </row>
    <row r="149" spans="1:28" x14ac:dyDescent="0.25">
      <c r="A149" s="10">
        <f t="shared" si="32"/>
        <v>45298</v>
      </c>
      <c r="B149" s="11">
        <v>7</v>
      </c>
      <c r="C149" s="11">
        <v>100</v>
      </c>
      <c r="D149" s="12">
        <v>515.04166666666697</v>
      </c>
      <c r="E149" s="9">
        <v>160.94999999999999</v>
      </c>
      <c r="F149" s="9">
        <f t="shared" si="31"/>
        <v>96.949999999999989</v>
      </c>
      <c r="G149" s="9">
        <v>1.01</v>
      </c>
      <c r="H149" s="9">
        <v>4.53</v>
      </c>
      <c r="I149" s="9"/>
      <c r="J149" s="9">
        <v>-10.231</v>
      </c>
      <c r="K149" s="9">
        <v>95.5</v>
      </c>
      <c r="L149" s="9">
        <v>0.18840000000000001</v>
      </c>
      <c r="M149" s="9">
        <v>0.20219999999999999</v>
      </c>
      <c r="N149" s="9">
        <v>0</v>
      </c>
      <c r="O149" s="9">
        <v>0.6</v>
      </c>
      <c r="P149" s="9"/>
      <c r="Q149" s="9"/>
      <c r="R149" s="9"/>
      <c r="T149">
        <f t="shared" si="24"/>
        <v>70100</v>
      </c>
      <c r="U149">
        <v>0</v>
      </c>
      <c r="V149">
        <f t="shared" si="25"/>
        <v>0</v>
      </c>
      <c r="W149" t="str">
        <f t="shared" si="26"/>
        <v/>
      </c>
      <c r="X149" t="str">
        <f t="shared" si="27"/>
        <v/>
      </c>
      <c r="Y149" t="str">
        <f t="shared" si="28"/>
        <v/>
      </c>
      <c r="Z149" s="9"/>
      <c r="AA149" s="14">
        <f t="shared" si="29"/>
        <v>0.26800000000000002</v>
      </c>
      <c r="AB149" s="14">
        <f t="shared" si="30"/>
        <v>1.2999999999999999E-2</v>
      </c>
    </row>
    <row r="150" spans="1:28" x14ac:dyDescent="0.25">
      <c r="A150" s="10">
        <f t="shared" si="32"/>
        <v>45298</v>
      </c>
      <c r="B150" s="11">
        <v>7</v>
      </c>
      <c r="C150" s="11">
        <v>200</v>
      </c>
      <c r="D150" s="12">
        <v>515.08333333333303</v>
      </c>
      <c r="E150" s="9">
        <v>148.55000000000001</v>
      </c>
      <c r="F150" s="9">
        <f t="shared" si="31"/>
        <v>84.550000000000011</v>
      </c>
      <c r="G150" s="9">
        <v>1.01</v>
      </c>
      <c r="H150" s="9">
        <v>5.54</v>
      </c>
      <c r="I150" s="9"/>
      <c r="J150" s="9">
        <v>-10.406000000000001</v>
      </c>
      <c r="K150" s="9">
        <v>95.4</v>
      </c>
      <c r="L150" s="9">
        <v>0.18840000000000001</v>
      </c>
      <c r="M150" s="9">
        <v>0.20219999999999999</v>
      </c>
      <c r="N150" s="9">
        <v>0</v>
      </c>
      <c r="O150" s="9">
        <v>0.6</v>
      </c>
      <c r="P150" s="9"/>
      <c r="Q150" s="9"/>
      <c r="R150" s="9"/>
      <c r="T150">
        <f t="shared" si="24"/>
        <v>70200</v>
      </c>
      <c r="U150">
        <v>0</v>
      </c>
      <c r="V150">
        <f t="shared" si="25"/>
        <v>0</v>
      </c>
      <c r="W150" t="str">
        <f t="shared" si="26"/>
        <v/>
      </c>
      <c r="X150" t="str">
        <f t="shared" si="27"/>
        <v/>
      </c>
      <c r="Y150" t="str">
        <f t="shared" si="28"/>
        <v/>
      </c>
      <c r="Z150" s="9"/>
      <c r="AA150" s="14">
        <f t="shared" si="29"/>
        <v>0.26400000000000001</v>
      </c>
      <c r="AB150" s="14">
        <f t="shared" si="30"/>
        <v>1.2999999999999999E-2</v>
      </c>
    </row>
    <row r="151" spans="1:28" x14ac:dyDescent="0.25">
      <c r="A151" s="10">
        <f t="shared" si="32"/>
        <v>45298</v>
      </c>
      <c r="B151" s="11">
        <v>7</v>
      </c>
      <c r="C151" s="11">
        <v>300</v>
      </c>
      <c r="D151" s="12">
        <v>515.125</v>
      </c>
      <c r="E151" s="9">
        <v>147.84</v>
      </c>
      <c r="F151" s="9">
        <f t="shared" si="31"/>
        <v>83.84</v>
      </c>
      <c r="G151" s="9">
        <v>1.01</v>
      </c>
      <c r="H151" s="9">
        <v>5.03</v>
      </c>
      <c r="I151" s="9"/>
      <c r="J151" s="9">
        <v>-10.581</v>
      </c>
      <c r="K151" s="9">
        <v>95.2</v>
      </c>
      <c r="L151" s="9">
        <v>0.18840000000000001</v>
      </c>
      <c r="M151" s="9">
        <v>0.20219999999999999</v>
      </c>
      <c r="N151" s="9">
        <v>0</v>
      </c>
      <c r="O151" s="9">
        <v>0.6</v>
      </c>
      <c r="P151" s="9"/>
      <c r="Q151" s="9"/>
      <c r="R151" s="9"/>
      <c r="T151">
        <f t="shared" si="24"/>
        <v>70300</v>
      </c>
      <c r="U151">
        <v>0</v>
      </c>
      <c r="V151">
        <f t="shared" si="25"/>
        <v>0</v>
      </c>
      <c r="W151" t="str">
        <f t="shared" si="26"/>
        <v/>
      </c>
      <c r="X151" t="str">
        <f t="shared" si="27"/>
        <v/>
      </c>
      <c r="Y151" t="str">
        <f t="shared" si="28"/>
        <v/>
      </c>
      <c r="Z151" s="9"/>
      <c r="AA151" s="14">
        <f t="shared" si="29"/>
        <v>0.26</v>
      </c>
      <c r="AB151" s="14">
        <f t="shared" si="30"/>
        <v>1.2999999999999999E-2</v>
      </c>
    </row>
    <row r="152" spans="1:28" x14ac:dyDescent="0.25">
      <c r="A152" s="10">
        <f t="shared" si="32"/>
        <v>45298</v>
      </c>
      <c r="B152" s="11">
        <v>7</v>
      </c>
      <c r="C152" s="11">
        <v>400</v>
      </c>
      <c r="D152" s="12">
        <v>515.16666666666697</v>
      </c>
      <c r="E152" s="9">
        <v>147.61000000000001</v>
      </c>
      <c r="F152" s="9">
        <f t="shared" si="31"/>
        <v>83.610000000000014</v>
      </c>
      <c r="G152" s="9">
        <v>0</v>
      </c>
      <c r="H152" s="9">
        <v>5.03</v>
      </c>
      <c r="I152" s="9"/>
      <c r="J152" s="9">
        <v>-10.792</v>
      </c>
      <c r="K152" s="9">
        <v>95.2</v>
      </c>
      <c r="L152" s="9">
        <v>0.18840000000000001</v>
      </c>
      <c r="M152" s="9">
        <v>0.2029</v>
      </c>
      <c r="N152" s="9">
        <v>0</v>
      </c>
      <c r="O152" s="9">
        <v>0.6</v>
      </c>
      <c r="P152" s="9"/>
      <c r="Q152" s="9"/>
      <c r="R152" s="9"/>
      <c r="T152">
        <f t="shared" si="24"/>
        <v>70400</v>
      </c>
      <c r="U152">
        <v>0</v>
      </c>
      <c r="V152">
        <f t="shared" si="25"/>
        <v>0</v>
      </c>
      <c r="W152" t="str">
        <f t="shared" si="26"/>
        <v/>
      </c>
      <c r="X152" t="str">
        <f t="shared" si="27"/>
        <v/>
      </c>
      <c r="Y152" t="str">
        <f t="shared" si="28"/>
        <v/>
      </c>
      <c r="Z152" s="9"/>
      <c r="AA152" s="14">
        <f t="shared" si="29"/>
        <v>0.255</v>
      </c>
      <c r="AB152" s="14">
        <f t="shared" si="30"/>
        <v>1.2999999999999999E-2</v>
      </c>
    </row>
    <row r="153" spans="1:28" x14ac:dyDescent="0.25">
      <c r="A153" s="10">
        <f t="shared" si="32"/>
        <v>45298</v>
      </c>
      <c r="B153" s="11">
        <v>7</v>
      </c>
      <c r="C153" s="11">
        <v>500</v>
      </c>
      <c r="D153" s="12">
        <v>515.20833333333303</v>
      </c>
      <c r="E153" s="9">
        <v>162.47</v>
      </c>
      <c r="F153" s="9">
        <f t="shared" si="31"/>
        <v>98.47</v>
      </c>
      <c r="G153" s="9">
        <v>0</v>
      </c>
      <c r="H153" s="9">
        <v>3.52</v>
      </c>
      <c r="I153" s="9"/>
      <c r="J153" s="9">
        <v>-10.968999999999999</v>
      </c>
      <c r="K153" s="9">
        <v>95</v>
      </c>
      <c r="L153" s="9">
        <v>0.18840000000000001</v>
      </c>
      <c r="M153" s="9">
        <v>0.2029</v>
      </c>
      <c r="N153" s="9">
        <v>0</v>
      </c>
      <c r="O153" s="9">
        <v>0.6</v>
      </c>
      <c r="P153" s="9"/>
      <c r="Q153" s="9"/>
      <c r="R153" s="9"/>
      <c r="T153">
        <f t="shared" si="24"/>
        <v>70500</v>
      </c>
      <c r="U153">
        <v>0</v>
      </c>
      <c r="V153">
        <f t="shared" si="25"/>
        <v>0</v>
      </c>
      <c r="W153" t="str">
        <f t="shared" si="26"/>
        <v/>
      </c>
      <c r="X153" t="str">
        <f t="shared" si="27"/>
        <v/>
      </c>
      <c r="Y153" t="str">
        <f t="shared" si="28"/>
        <v/>
      </c>
      <c r="Z153" s="9"/>
      <c r="AA153" s="14">
        <f t="shared" si="29"/>
        <v>0.251</v>
      </c>
      <c r="AB153" s="14">
        <f t="shared" si="30"/>
        <v>1.2999999999999999E-2</v>
      </c>
    </row>
    <row r="154" spans="1:28" x14ac:dyDescent="0.25">
      <c r="A154" s="10">
        <f t="shared" si="32"/>
        <v>45298</v>
      </c>
      <c r="B154" s="11">
        <v>7</v>
      </c>
      <c r="C154" s="11">
        <v>600</v>
      </c>
      <c r="D154" s="12">
        <v>515.25</v>
      </c>
      <c r="E154" s="9">
        <v>149.47999999999999</v>
      </c>
      <c r="F154" s="9">
        <f t="shared" si="31"/>
        <v>85.47999999999999</v>
      </c>
      <c r="G154" s="9">
        <v>0</v>
      </c>
      <c r="H154" s="9">
        <v>3.52</v>
      </c>
      <c r="I154" s="9"/>
      <c r="J154" s="9">
        <v>-11.218</v>
      </c>
      <c r="K154" s="9">
        <v>94.9</v>
      </c>
      <c r="L154" s="9">
        <v>0.18840000000000001</v>
      </c>
      <c r="M154" s="9">
        <v>0.2029</v>
      </c>
      <c r="N154" s="9">
        <v>0</v>
      </c>
      <c r="O154" s="9">
        <v>0.6</v>
      </c>
      <c r="P154" s="9"/>
      <c r="Q154" s="9"/>
      <c r="R154" s="9"/>
      <c r="T154">
        <f t="shared" si="24"/>
        <v>70600</v>
      </c>
      <c r="U154">
        <v>0</v>
      </c>
      <c r="V154">
        <f t="shared" si="25"/>
        <v>0</v>
      </c>
      <c r="W154" t="str">
        <f t="shared" si="26"/>
        <v/>
      </c>
      <c r="X154" t="str">
        <f t="shared" si="27"/>
        <v/>
      </c>
      <c r="Y154" t="str">
        <f t="shared" si="28"/>
        <v/>
      </c>
      <c r="Z154" s="9"/>
      <c r="AA154" s="14">
        <f t="shared" si="29"/>
        <v>0.246</v>
      </c>
      <c r="AB154" s="14">
        <f t="shared" si="30"/>
        <v>1.2999999999999999E-2</v>
      </c>
    </row>
    <row r="155" spans="1:28" x14ac:dyDescent="0.25">
      <c r="A155" s="10">
        <f t="shared" si="32"/>
        <v>45298</v>
      </c>
      <c r="B155" s="11">
        <v>7</v>
      </c>
      <c r="C155" s="11">
        <v>700</v>
      </c>
      <c r="D155" s="12">
        <v>515.29166666666697</v>
      </c>
      <c r="E155" s="9">
        <v>149.6</v>
      </c>
      <c r="F155" s="9">
        <f t="shared" si="31"/>
        <v>85.6</v>
      </c>
      <c r="G155" s="9">
        <v>0</v>
      </c>
      <c r="H155" s="9">
        <v>2.0099999999999998</v>
      </c>
      <c r="I155" s="9"/>
      <c r="J155" s="9">
        <v>-11.433</v>
      </c>
      <c r="K155" s="9">
        <v>94.7</v>
      </c>
      <c r="L155" s="9">
        <v>0.18909999999999999</v>
      </c>
      <c r="M155" s="9">
        <v>0.2029</v>
      </c>
      <c r="N155" s="9">
        <v>0</v>
      </c>
      <c r="O155" s="9">
        <v>0.6</v>
      </c>
      <c r="P155" s="9"/>
      <c r="Q155" s="9"/>
      <c r="R155" s="9"/>
      <c r="T155">
        <f t="shared" si="24"/>
        <v>70700</v>
      </c>
      <c r="U155">
        <v>0</v>
      </c>
      <c r="V155">
        <f t="shared" si="25"/>
        <v>0</v>
      </c>
      <c r="W155" t="str">
        <f t="shared" si="26"/>
        <v/>
      </c>
      <c r="X155" t="str">
        <f t="shared" si="27"/>
        <v/>
      </c>
      <c r="Y155" t="str">
        <f t="shared" si="28"/>
        <v/>
      </c>
      <c r="Z155" s="9"/>
      <c r="AA155" s="14">
        <f t="shared" si="29"/>
        <v>0.24099999999999999</v>
      </c>
      <c r="AB155" s="14">
        <f t="shared" si="30"/>
        <v>1.2999999999999999E-2</v>
      </c>
    </row>
    <row r="156" spans="1:28" x14ac:dyDescent="0.25">
      <c r="A156" s="10">
        <f t="shared" si="32"/>
        <v>45298</v>
      </c>
      <c r="B156" s="11">
        <v>7</v>
      </c>
      <c r="C156" s="11">
        <v>800</v>
      </c>
      <c r="D156" s="12">
        <v>515.33333333333303</v>
      </c>
      <c r="E156" s="9">
        <v>148.19999999999999</v>
      </c>
      <c r="F156" s="9">
        <f t="shared" si="31"/>
        <v>84.199999999999989</v>
      </c>
      <c r="G156" s="9">
        <v>0</v>
      </c>
      <c r="H156" s="9">
        <v>1.51</v>
      </c>
      <c r="I156" s="9"/>
      <c r="J156" s="9">
        <v>-11.541</v>
      </c>
      <c r="K156" s="9">
        <v>94.6</v>
      </c>
      <c r="L156" s="9">
        <v>0.18840000000000001</v>
      </c>
      <c r="M156" s="9">
        <v>0.2029</v>
      </c>
      <c r="N156" s="9">
        <v>0</v>
      </c>
      <c r="O156" s="9">
        <v>0.6</v>
      </c>
      <c r="P156" s="9"/>
      <c r="Q156" s="9"/>
      <c r="R156" s="9"/>
      <c r="T156">
        <f t="shared" si="24"/>
        <v>70800</v>
      </c>
      <c r="U156">
        <v>0</v>
      </c>
      <c r="V156">
        <f t="shared" si="25"/>
        <v>0</v>
      </c>
      <c r="W156" t="str">
        <f t="shared" si="26"/>
        <v/>
      </c>
      <c r="X156" t="str">
        <f t="shared" si="27"/>
        <v/>
      </c>
      <c r="Y156" t="str">
        <f t="shared" si="28"/>
        <v/>
      </c>
      <c r="Z156" s="9"/>
      <c r="AA156" s="14">
        <f t="shared" si="29"/>
        <v>0.23899999999999999</v>
      </c>
      <c r="AB156" s="14">
        <f t="shared" si="30"/>
        <v>1.4E-2</v>
      </c>
    </row>
    <row r="157" spans="1:28" x14ac:dyDescent="0.25">
      <c r="A157" s="10">
        <f t="shared" si="32"/>
        <v>45298</v>
      </c>
      <c r="B157" s="11">
        <v>7</v>
      </c>
      <c r="C157" s="11">
        <v>900</v>
      </c>
      <c r="D157" s="12">
        <v>515.375</v>
      </c>
      <c r="E157" s="9">
        <v>147.26</v>
      </c>
      <c r="F157" s="9">
        <f t="shared" si="31"/>
        <v>83.259999999999991</v>
      </c>
      <c r="G157" s="9">
        <v>0</v>
      </c>
      <c r="H157" s="9">
        <v>2.52</v>
      </c>
      <c r="I157" s="9"/>
      <c r="J157" s="9">
        <v>-11.397</v>
      </c>
      <c r="K157" s="9">
        <v>94.6</v>
      </c>
      <c r="L157" s="9">
        <v>0.18909999999999999</v>
      </c>
      <c r="M157" s="9">
        <v>0.2029</v>
      </c>
      <c r="N157" s="9">
        <v>0</v>
      </c>
      <c r="O157" s="9">
        <v>0.6</v>
      </c>
      <c r="P157" s="9"/>
      <c r="Q157" s="9"/>
      <c r="R157" s="9"/>
      <c r="T157">
        <f t="shared" si="24"/>
        <v>70900</v>
      </c>
      <c r="U157">
        <v>57.8</v>
      </c>
      <c r="V157">
        <f t="shared" si="25"/>
        <v>0</v>
      </c>
      <c r="W157" t="str">
        <f t="shared" si="26"/>
        <v/>
      </c>
      <c r="X157" t="str">
        <f t="shared" si="27"/>
        <v/>
      </c>
      <c r="Y157" t="str">
        <f t="shared" si="28"/>
        <v/>
      </c>
      <c r="Z157" s="9"/>
      <c r="AA157" s="14">
        <f t="shared" si="29"/>
        <v>0.24199999999999999</v>
      </c>
      <c r="AB157" s="14">
        <f t="shared" si="30"/>
        <v>1.4E-2</v>
      </c>
    </row>
    <row r="158" spans="1:28" x14ac:dyDescent="0.25">
      <c r="A158" s="10">
        <f t="shared" si="32"/>
        <v>45298</v>
      </c>
      <c r="B158" s="11">
        <v>7</v>
      </c>
      <c r="C158" s="11">
        <v>1000</v>
      </c>
      <c r="D158" s="12">
        <v>515.41666666666697</v>
      </c>
      <c r="E158" s="9">
        <v>147.84</v>
      </c>
      <c r="F158" s="9">
        <f t="shared" si="31"/>
        <v>83.84</v>
      </c>
      <c r="G158" s="9">
        <v>0</v>
      </c>
      <c r="H158" s="9">
        <v>2.52</v>
      </c>
      <c r="I158" s="9"/>
      <c r="J158" s="9">
        <v>-10.827</v>
      </c>
      <c r="K158" s="9">
        <v>94.6</v>
      </c>
      <c r="L158" s="9">
        <v>0.18840000000000001</v>
      </c>
      <c r="M158" s="9">
        <v>0.2029</v>
      </c>
      <c r="N158" s="9">
        <v>0</v>
      </c>
      <c r="O158" s="9">
        <v>14.4</v>
      </c>
      <c r="P158" s="9"/>
      <c r="Q158" s="9"/>
      <c r="R158" s="9"/>
      <c r="T158">
        <f t="shared" si="24"/>
        <v>71000</v>
      </c>
      <c r="U158">
        <v>171.7</v>
      </c>
      <c r="V158">
        <f t="shared" si="25"/>
        <v>14.4</v>
      </c>
      <c r="W158" t="str">
        <f t="shared" si="26"/>
        <v/>
      </c>
      <c r="X158" t="str">
        <f t="shared" si="27"/>
        <v/>
      </c>
      <c r="Y158" t="str">
        <f t="shared" si="28"/>
        <v/>
      </c>
      <c r="Z158" s="9"/>
      <c r="AA158" s="14">
        <f t="shared" si="29"/>
        <v>0.253</v>
      </c>
      <c r="AB158" s="14">
        <f t="shared" si="30"/>
        <v>1.4E-2</v>
      </c>
    </row>
    <row r="159" spans="1:28" x14ac:dyDescent="0.25">
      <c r="A159" s="10">
        <f t="shared" si="32"/>
        <v>45298</v>
      </c>
      <c r="B159" s="11">
        <v>7</v>
      </c>
      <c r="C159" s="11">
        <v>1100</v>
      </c>
      <c r="D159" s="12">
        <v>515.45833333333303</v>
      </c>
      <c r="E159" s="9">
        <v>147.72999999999999</v>
      </c>
      <c r="F159" s="9">
        <f t="shared" si="31"/>
        <v>83.72999999999999</v>
      </c>
      <c r="G159" s="9">
        <v>0</v>
      </c>
      <c r="H159" s="9">
        <v>2.0099999999999998</v>
      </c>
      <c r="I159" s="9"/>
      <c r="J159" s="9">
        <v>-10.863</v>
      </c>
      <c r="K159" s="9">
        <v>94.7</v>
      </c>
      <c r="L159" s="9">
        <v>0.18909999999999999</v>
      </c>
      <c r="M159" s="9">
        <v>0.2029</v>
      </c>
      <c r="N159" s="9">
        <v>0</v>
      </c>
      <c r="O159" s="9">
        <v>20.6</v>
      </c>
      <c r="P159" s="9"/>
      <c r="Q159" s="9"/>
      <c r="R159" s="9"/>
      <c r="T159">
        <f t="shared" si="24"/>
        <v>71100</v>
      </c>
      <c r="U159">
        <v>259.7</v>
      </c>
      <c r="V159">
        <f t="shared" si="25"/>
        <v>20.6</v>
      </c>
      <c r="W159" t="str">
        <f t="shared" si="26"/>
        <v/>
      </c>
      <c r="X159" t="str">
        <f t="shared" si="27"/>
        <v/>
      </c>
      <c r="Y159" t="str">
        <f t="shared" si="28"/>
        <v/>
      </c>
      <c r="Z159" s="9"/>
      <c r="AA159" s="14">
        <f t="shared" si="29"/>
        <v>0.252</v>
      </c>
      <c r="AB159" s="14">
        <f t="shared" si="30"/>
        <v>1.4E-2</v>
      </c>
    </row>
    <row r="160" spans="1:28" x14ac:dyDescent="0.25">
      <c r="A160" s="10">
        <f t="shared" si="32"/>
        <v>45298</v>
      </c>
      <c r="B160" s="11">
        <v>7</v>
      </c>
      <c r="C160" s="11">
        <v>1200</v>
      </c>
      <c r="D160" s="12">
        <v>515.5</v>
      </c>
      <c r="E160" s="9">
        <v>147.61000000000001</v>
      </c>
      <c r="F160" s="9">
        <f t="shared" si="31"/>
        <v>83.610000000000014</v>
      </c>
      <c r="G160" s="9">
        <v>0</v>
      </c>
      <c r="H160" s="9">
        <v>2.52</v>
      </c>
      <c r="I160" s="9"/>
      <c r="J160" s="9">
        <v>-10.545999999999999</v>
      </c>
      <c r="K160" s="9">
        <v>94.6</v>
      </c>
      <c r="L160" s="9">
        <v>0.18909999999999999</v>
      </c>
      <c r="M160" s="9">
        <v>0.20369999999999999</v>
      </c>
      <c r="N160" s="9">
        <v>0</v>
      </c>
      <c r="O160" s="9">
        <v>28.1</v>
      </c>
      <c r="P160" s="9"/>
      <c r="Q160" s="9"/>
      <c r="R160" s="9"/>
      <c r="T160">
        <f t="shared" si="24"/>
        <v>71200</v>
      </c>
      <c r="U160">
        <v>304.3</v>
      </c>
      <c r="V160">
        <f t="shared" si="25"/>
        <v>28.1</v>
      </c>
      <c r="W160" t="str">
        <f t="shared" si="26"/>
        <v/>
      </c>
      <c r="X160" t="str">
        <f t="shared" si="27"/>
        <v/>
      </c>
      <c r="Y160" t="str">
        <f t="shared" si="28"/>
        <v/>
      </c>
      <c r="Z160" s="9"/>
      <c r="AA160" s="14">
        <f t="shared" si="29"/>
        <v>0.25900000000000001</v>
      </c>
      <c r="AB160" s="14">
        <f t="shared" si="30"/>
        <v>1.4999999999999999E-2</v>
      </c>
    </row>
    <row r="161" spans="1:28" x14ac:dyDescent="0.25">
      <c r="A161" s="10">
        <f t="shared" si="32"/>
        <v>45298</v>
      </c>
      <c r="B161" s="11">
        <v>7</v>
      </c>
      <c r="C161" s="11">
        <v>1300</v>
      </c>
      <c r="D161" s="12">
        <v>515.54166666666697</v>
      </c>
      <c r="E161" s="9">
        <v>147.26</v>
      </c>
      <c r="F161" s="9">
        <f t="shared" si="31"/>
        <v>83.259999999999991</v>
      </c>
      <c r="G161" s="9">
        <v>0</v>
      </c>
      <c r="H161" s="9">
        <v>2.52</v>
      </c>
      <c r="I161" s="9"/>
      <c r="J161" s="9">
        <v>-10.162000000000001</v>
      </c>
      <c r="K161" s="9">
        <v>94.9</v>
      </c>
      <c r="L161" s="9">
        <v>0.18909999999999999</v>
      </c>
      <c r="M161" s="9">
        <v>0.2029</v>
      </c>
      <c r="N161" s="9">
        <v>0</v>
      </c>
      <c r="O161" s="9">
        <v>38.1</v>
      </c>
      <c r="P161" s="9"/>
      <c r="Q161" s="9"/>
      <c r="R161" s="9"/>
      <c r="T161">
        <f t="shared" si="24"/>
        <v>71300</v>
      </c>
      <c r="U161">
        <v>298.5</v>
      </c>
      <c r="V161">
        <f t="shared" si="25"/>
        <v>38.1</v>
      </c>
      <c r="W161" t="str">
        <f t="shared" si="26"/>
        <v/>
      </c>
      <c r="X161" t="str">
        <f t="shared" si="27"/>
        <v/>
      </c>
      <c r="Y161" t="str">
        <f t="shared" si="28"/>
        <v/>
      </c>
      <c r="Z161" s="9"/>
      <c r="AA161" s="14">
        <f t="shared" si="29"/>
        <v>0.26800000000000002</v>
      </c>
      <c r="AB161" s="14">
        <f t="shared" si="30"/>
        <v>1.4E-2</v>
      </c>
    </row>
    <row r="162" spans="1:28" x14ac:dyDescent="0.25">
      <c r="A162" s="10">
        <f t="shared" si="32"/>
        <v>45298</v>
      </c>
      <c r="B162" s="11">
        <v>7</v>
      </c>
      <c r="C162" s="11">
        <v>1400</v>
      </c>
      <c r="D162" s="12">
        <v>515.58333333333303</v>
      </c>
      <c r="E162" s="9">
        <v>146.21</v>
      </c>
      <c r="F162" s="9">
        <f t="shared" si="31"/>
        <v>82.210000000000008</v>
      </c>
      <c r="G162" s="9">
        <v>0</v>
      </c>
      <c r="H162" s="9">
        <v>2.52</v>
      </c>
      <c r="I162" s="9"/>
      <c r="J162" s="9">
        <v>-10.792</v>
      </c>
      <c r="K162" s="9">
        <v>95</v>
      </c>
      <c r="L162" s="9">
        <v>0.18909999999999999</v>
      </c>
      <c r="M162" s="9">
        <v>0.20369999999999999</v>
      </c>
      <c r="N162" s="9">
        <v>0</v>
      </c>
      <c r="O162" s="9">
        <v>31.9</v>
      </c>
      <c r="P162" s="9"/>
      <c r="Q162" s="9"/>
      <c r="R162" s="9"/>
      <c r="T162">
        <f t="shared" si="24"/>
        <v>71400</v>
      </c>
      <c r="U162">
        <v>244</v>
      </c>
      <c r="V162">
        <f t="shared" si="25"/>
        <v>31.9</v>
      </c>
      <c r="W162" t="str">
        <f t="shared" si="26"/>
        <v/>
      </c>
      <c r="X162" t="str">
        <f t="shared" si="27"/>
        <v/>
      </c>
      <c r="Y162" t="str">
        <f t="shared" si="28"/>
        <v/>
      </c>
      <c r="Z162" s="9"/>
      <c r="AA162" s="14">
        <f t="shared" si="29"/>
        <v>0.255</v>
      </c>
      <c r="AB162" s="14">
        <f t="shared" si="30"/>
        <v>1.2999999999999999E-2</v>
      </c>
    </row>
    <row r="163" spans="1:28" x14ac:dyDescent="0.25">
      <c r="A163" s="10">
        <f t="shared" si="32"/>
        <v>45298</v>
      </c>
      <c r="B163" s="11">
        <v>7</v>
      </c>
      <c r="C163" s="11">
        <v>1500</v>
      </c>
      <c r="D163" s="12">
        <v>515.625</v>
      </c>
      <c r="E163" s="9">
        <v>146.44</v>
      </c>
      <c r="F163" s="9">
        <f t="shared" si="31"/>
        <v>82.44</v>
      </c>
      <c r="G163" s="9">
        <v>0</v>
      </c>
      <c r="H163" s="9">
        <v>4.03</v>
      </c>
      <c r="I163" s="9"/>
      <c r="J163" s="9">
        <v>-11.218</v>
      </c>
      <c r="K163" s="9">
        <v>94.8</v>
      </c>
      <c r="L163" s="9">
        <v>0.18909999999999999</v>
      </c>
      <c r="M163" s="9">
        <v>0.20369999999999999</v>
      </c>
      <c r="N163" s="9">
        <v>0</v>
      </c>
      <c r="O163" s="9">
        <v>23.1</v>
      </c>
      <c r="P163" s="9"/>
      <c r="Q163" s="9"/>
      <c r="R163" s="9"/>
      <c r="T163">
        <f t="shared" si="24"/>
        <v>71500</v>
      </c>
      <c r="U163">
        <v>148</v>
      </c>
      <c r="V163">
        <f t="shared" si="25"/>
        <v>23.1</v>
      </c>
      <c r="W163" t="str">
        <f t="shared" si="26"/>
        <v/>
      </c>
      <c r="X163" t="str">
        <f t="shared" si="27"/>
        <v/>
      </c>
      <c r="Y163" t="str">
        <f t="shared" si="28"/>
        <v/>
      </c>
      <c r="Z163" s="9"/>
      <c r="AA163" s="14">
        <f t="shared" si="29"/>
        <v>0.246</v>
      </c>
      <c r="AB163" s="14">
        <f t="shared" si="30"/>
        <v>1.2999999999999999E-2</v>
      </c>
    </row>
    <row r="164" spans="1:28" x14ac:dyDescent="0.25">
      <c r="A164" s="10">
        <f t="shared" si="32"/>
        <v>45298</v>
      </c>
      <c r="B164" s="11">
        <v>7</v>
      </c>
      <c r="C164" s="11">
        <v>1600</v>
      </c>
      <c r="D164" s="12">
        <v>515.66666666666697</v>
      </c>
      <c r="E164" s="9">
        <v>145.62</v>
      </c>
      <c r="F164" s="9">
        <f t="shared" si="31"/>
        <v>81.62</v>
      </c>
      <c r="G164" s="9">
        <v>0</v>
      </c>
      <c r="H164" s="9">
        <v>2.0099999999999998</v>
      </c>
      <c r="I164" s="9"/>
      <c r="J164" s="9">
        <v>-12.159000000000001</v>
      </c>
      <c r="K164" s="9">
        <v>94.4</v>
      </c>
      <c r="L164" s="9">
        <v>0.18909999999999999</v>
      </c>
      <c r="M164" s="9">
        <v>0.20369999999999999</v>
      </c>
      <c r="N164" s="9">
        <v>0</v>
      </c>
      <c r="O164" s="9">
        <v>4.4000000000000004</v>
      </c>
      <c r="P164" s="9"/>
      <c r="Q164" s="9"/>
      <c r="R164" s="9"/>
      <c r="T164">
        <f t="shared" si="24"/>
        <v>71600</v>
      </c>
      <c r="U164">
        <v>35.299999999999997</v>
      </c>
      <c r="V164">
        <f t="shared" si="25"/>
        <v>4.4000000000000004</v>
      </c>
      <c r="W164" t="str">
        <f t="shared" si="26"/>
        <v/>
      </c>
      <c r="X164" t="str">
        <f t="shared" si="27"/>
        <v/>
      </c>
      <c r="Y164" t="str">
        <f t="shared" si="28"/>
        <v/>
      </c>
      <c r="Z164" s="9"/>
      <c r="AA164" s="14">
        <f t="shared" si="29"/>
        <v>0.22700000000000001</v>
      </c>
      <c r="AB164" s="14">
        <f t="shared" si="30"/>
        <v>1.2999999999999999E-2</v>
      </c>
    </row>
    <row r="165" spans="1:28" x14ac:dyDescent="0.25">
      <c r="A165" s="10">
        <f t="shared" si="32"/>
        <v>45298</v>
      </c>
      <c r="B165" s="11">
        <v>7</v>
      </c>
      <c r="C165" s="11">
        <v>1700</v>
      </c>
      <c r="D165" s="12">
        <v>515.70833333333303</v>
      </c>
      <c r="E165" s="9">
        <v>146.79</v>
      </c>
      <c r="F165" s="9">
        <f t="shared" si="31"/>
        <v>82.789999999999992</v>
      </c>
      <c r="G165" s="9">
        <v>0</v>
      </c>
      <c r="H165" s="9">
        <v>1.51</v>
      </c>
      <c r="I165" s="9"/>
      <c r="J165" s="9">
        <v>-12.491</v>
      </c>
      <c r="K165" s="9">
        <v>94.1</v>
      </c>
      <c r="L165" s="9">
        <v>0.18909999999999999</v>
      </c>
      <c r="M165" s="9">
        <v>0.2029</v>
      </c>
      <c r="N165" s="9">
        <v>0</v>
      </c>
      <c r="O165" s="9">
        <v>0.6</v>
      </c>
      <c r="P165" s="9"/>
      <c r="Q165" s="9"/>
      <c r="R165" s="9"/>
      <c r="T165">
        <f t="shared" si="24"/>
        <v>71700</v>
      </c>
      <c r="U165">
        <v>0</v>
      </c>
      <c r="V165">
        <f t="shared" si="25"/>
        <v>0</v>
      </c>
      <c r="W165" t="str">
        <f t="shared" si="26"/>
        <v/>
      </c>
      <c r="X165" t="str">
        <f t="shared" si="27"/>
        <v/>
      </c>
      <c r="Y165" t="str">
        <f t="shared" si="28"/>
        <v/>
      </c>
      <c r="Z165" s="9"/>
      <c r="AA165" s="14">
        <f t="shared" si="29"/>
        <v>0.22</v>
      </c>
      <c r="AB165" s="14">
        <f t="shared" si="30"/>
        <v>1.4E-2</v>
      </c>
    </row>
    <row r="166" spans="1:28" x14ac:dyDescent="0.25">
      <c r="A166" s="10">
        <f t="shared" si="32"/>
        <v>45298</v>
      </c>
      <c r="B166" s="11">
        <v>7</v>
      </c>
      <c r="C166" s="11">
        <v>1800</v>
      </c>
      <c r="D166" s="12">
        <v>515.75</v>
      </c>
      <c r="E166" s="9">
        <v>143.63</v>
      </c>
      <c r="F166" s="9">
        <f t="shared" si="31"/>
        <v>79.63</v>
      </c>
      <c r="G166" s="9">
        <v>0</v>
      </c>
      <c r="H166" s="9">
        <v>3.02</v>
      </c>
      <c r="I166" s="9"/>
      <c r="J166" s="9">
        <v>-13.125999999999999</v>
      </c>
      <c r="K166" s="9">
        <v>93.8</v>
      </c>
      <c r="L166" s="9">
        <v>0.18909999999999999</v>
      </c>
      <c r="M166" s="9">
        <v>0.20369999999999999</v>
      </c>
      <c r="N166" s="9">
        <v>0</v>
      </c>
      <c r="O166" s="9">
        <v>0.6</v>
      </c>
      <c r="P166" s="9"/>
      <c r="Q166" s="9"/>
      <c r="R166" s="9"/>
      <c r="T166">
        <f t="shared" si="24"/>
        <v>71800</v>
      </c>
      <c r="U166">
        <v>0</v>
      </c>
      <c r="V166">
        <f t="shared" si="25"/>
        <v>0</v>
      </c>
      <c r="W166" t="str">
        <f t="shared" si="26"/>
        <v/>
      </c>
      <c r="X166" t="str">
        <f t="shared" si="27"/>
        <v/>
      </c>
      <c r="Y166" t="str">
        <f t="shared" si="28"/>
        <v/>
      </c>
      <c r="Z166" s="9"/>
      <c r="AA166" s="14">
        <f t="shared" si="29"/>
        <v>0.20799999999999999</v>
      </c>
      <c r="AB166" s="14">
        <f t="shared" si="30"/>
        <v>1.4E-2</v>
      </c>
    </row>
    <row r="167" spans="1:28" x14ac:dyDescent="0.25">
      <c r="A167" s="10">
        <f t="shared" si="32"/>
        <v>45298</v>
      </c>
      <c r="B167" s="11">
        <v>7</v>
      </c>
      <c r="C167" s="11">
        <v>1900</v>
      </c>
      <c r="D167" s="12">
        <v>515.79166666666697</v>
      </c>
      <c r="E167" s="9">
        <v>144.80000000000001</v>
      </c>
      <c r="F167" s="9">
        <f t="shared" si="31"/>
        <v>80.800000000000011</v>
      </c>
      <c r="G167" s="9">
        <v>0</v>
      </c>
      <c r="H167" s="9">
        <v>2.0099999999999998</v>
      </c>
      <c r="I167" s="9"/>
      <c r="J167" s="9">
        <v>-13.163</v>
      </c>
      <c r="K167" s="9">
        <v>93.6</v>
      </c>
      <c r="L167" s="9">
        <v>0.18909999999999999</v>
      </c>
      <c r="M167" s="9">
        <v>0.20369999999999999</v>
      </c>
      <c r="N167" s="9">
        <v>0</v>
      </c>
      <c r="O167" s="9">
        <v>0.6</v>
      </c>
      <c r="P167" s="9"/>
      <c r="Q167" s="9"/>
      <c r="R167" s="9"/>
      <c r="T167">
        <f t="shared" si="24"/>
        <v>71900</v>
      </c>
      <c r="U167">
        <v>0</v>
      </c>
      <c r="V167">
        <f t="shared" si="25"/>
        <v>0</v>
      </c>
      <c r="W167" t="str">
        <f t="shared" si="26"/>
        <v/>
      </c>
      <c r="X167" t="str">
        <f t="shared" si="27"/>
        <v/>
      </c>
      <c r="Y167" t="str">
        <f t="shared" si="28"/>
        <v/>
      </c>
      <c r="Z167" s="9"/>
      <c r="AA167" s="14">
        <f t="shared" si="29"/>
        <v>0.20699999999999999</v>
      </c>
      <c r="AB167" s="14">
        <f t="shared" si="30"/>
        <v>1.4E-2</v>
      </c>
    </row>
    <row r="168" spans="1:28" x14ac:dyDescent="0.25">
      <c r="A168" s="10">
        <f t="shared" si="32"/>
        <v>45298</v>
      </c>
      <c r="B168" s="11">
        <v>7</v>
      </c>
      <c r="C168" s="11">
        <v>2000</v>
      </c>
      <c r="D168" s="12">
        <v>515.83333333333303</v>
      </c>
      <c r="E168" s="9">
        <v>144.33000000000001</v>
      </c>
      <c r="F168" s="9">
        <f t="shared" si="31"/>
        <v>80.330000000000013</v>
      </c>
      <c r="G168" s="9">
        <v>0</v>
      </c>
      <c r="H168" s="9">
        <v>1.01</v>
      </c>
      <c r="I168" s="9"/>
      <c r="J168" s="9">
        <v>-13.239000000000001</v>
      </c>
      <c r="K168" s="9">
        <v>93.5</v>
      </c>
      <c r="L168" s="9">
        <v>0.18909999999999999</v>
      </c>
      <c r="M168" s="9">
        <v>0.20369999999999999</v>
      </c>
      <c r="N168" s="9">
        <v>0</v>
      </c>
      <c r="O168" s="9">
        <v>0.6</v>
      </c>
      <c r="P168" s="9"/>
      <c r="Q168" s="9"/>
      <c r="R168" s="9"/>
      <c r="T168">
        <f t="shared" si="24"/>
        <v>72000</v>
      </c>
      <c r="U168">
        <v>0</v>
      </c>
      <c r="V168">
        <f t="shared" si="25"/>
        <v>0</v>
      </c>
      <c r="W168" t="str">
        <f t="shared" si="26"/>
        <v/>
      </c>
      <c r="X168" t="str">
        <f t="shared" si="27"/>
        <v/>
      </c>
      <c r="Y168" t="str">
        <f t="shared" si="28"/>
        <v/>
      </c>
      <c r="Z168" s="9"/>
      <c r="AA168" s="14">
        <f t="shared" si="29"/>
        <v>0.20599999999999999</v>
      </c>
      <c r="AB168" s="14">
        <f t="shared" si="30"/>
        <v>1.4E-2</v>
      </c>
    </row>
    <row r="169" spans="1:28" x14ac:dyDescent="0.25">
      <c r="A169" s="10">
        <f t="shared" si="32"/>
        <v>45298</v>
      </c>
      <c r="B169" s="11">
        <v>7</v>
      </c>
      <c r="C169" s="11">
        <v>2100</v>
      </c>
      <c r="D169" s="12">
        <v>515.875</v>
      </c>
      <c r="E169" s="9">
        <v>144.44999999999999</v>
      </c>
      <c r="F169" s="9">
        <f t="shared" si="31"/>
        <v>80.449999999999989</v>
      </c>
      <c r="G169" s="9">
        <v>0</v>
      </c>
      <c r="H169" s="9">
        <v>0.5</v>
      </c>
      <c r="I169" s="9"/>
      <c r="J169" s="9">
        <v>-13.352</v>
      </c>
      <c r="K169" s="9">
        <v>93.5</v>
      </c>
      <c r="L169" s="9">
        <v>0.18909999999999999</v>
      </c>
      <c r="M169" s="9">
        <v>0.20369999999999999</v>
      </c>
      <c r="N169" s="9">
        <v>0</v>
      </c>
      <c r="O169" s="9">
        <v>0.6</v>
      </c>
      <c r="P169" s="9"/>
      <c r="Q169" s="9"/>
      <c r="R169" s="9"/>
      <c r="T169">
        <f t="shared" si="24"/>
        <v>72100</v>
      </c>
      <c r="U169">
        <v>0</v>
      </c>
      <c r="V169">
        <f t="shared" si="25"/>
        <v>0</v>
      </c>
      <c r="W169" t="str">
        <f t="shared" si="26"/>
        <v/>
      </c>
      <c r="X169" t="str">
        <f t="shared" si="27"/>
        <v/>
      </c>
      <c r="Y169" t="str">
        <f t="shared" si="28"/>
        <v/>
      </c>
      <c r="Z169" s="9"/>
      <c r="AA169" s="14">
        <f t="shared" si="29"/>
        <v>0.20399999999999999</v>
      </c>
      <c r="AB169" s="14">
        <f t="shared" si="30"/>
        <v>1.4E-2</v>
      </c>
    </row>
    <row r="170" spans="1:28" x14ac:dyDescent="0.25">
      <c r="A170" s="10">
        <f t="shared" si="32"/>
        <v>45298</v>
      </c>
      <c r="B170" s="11">
        <v>7</v>
      </c>
      <c r="C170" s="11">
        <v>2200</v>
      </c>
      <c r="D170" s="12">
        <v>515.91666666666697</v>
      </c>
      <c r="E170" s="9">
        <v>142.35</v>
      </c>
      <c r="F170" s="9">
        <f t="shared" si="31"/>
        <v>78.349999999999994</v>
      </c>
      <c r="G170" s="9">
        <v>0</v>
      </c>
      <c r="H170" s="9">
        <v>0.5</v>
      </c>
      <c r="I170" s="9"/>
      <c r="J170" s="9">
        <v>-13.619</v>
      </c>
      <c r="K170" s="9">
        <v>93.4</v>
      </c>
      <c r="L170" s="9">
        <v>0.18909999999999999</v>
      </c>
      <c r="M170" s="9">
        <v>0.20369999999999999</v>
      </c>
      <c r="N170" s="9">
        <v>0</v>
      </c>
      <c r="O170" s="9">
        <v>0.6</v>
      </c>
      <c r="P170" s="9"/>
      <c r="Q170" s="9"/>
      <c r="R170" s="9"/>
      <c r="T170">
        <f t="shared" si="24"/>
        <v>72200</v>
      </c>
      <c r="U170">
        <v>0</v>
      </c>
      <c r="V170">
        <f t="shared" si="25"/>
        <v>0</v>
      </c>
      <c r="W170" t="str">
        <f t="shared" si="26"/>
        <v/>
      </c>
      <c r="X170" t="str">
        <f t="shared" si="27"/>
        <v/>
      </c>
      <c r="Y170" t="str">
        <f t="shared" si="28"/>
        <v/>
      </c>
      <c r="Z170" s="9"/>
      <c r="AA170" s="14">
        <f t="shared" si="29"/>
        <v>0.19900000000000001</v>
      </c>
      <c r="AB170" s="14">
        <f t="shared" si="30"/>
        <v>1.4E-2</v>
      </c>
    </row>
    <row r="171" spans="1:28" x14ac:dyDescent="0.25">
      <c r="A171" s="10">
        <f t="shared" si="32"/>
        <v>45298</v>
      </c>
      <c r="B171" s="11">
        <v>7</v>
      </c>
      <c r="C171" s="11">
        <v>2300</v>
      </c>
      <c r="D171" s="12">
        <v>515.95833333333303</v>
      </c>
      <c r="E171" s="9">
        <v>139.66</v>
      </c>
      <c r="F171" s="9">
        <f t="shared" si="31"/>
        <v>75.66</v>
      </c>
      <c r="G171" s="9">
        <v>0</v>
      </c>
      <c r="H171" s="9">
        <v>0.5</v>
      </c>
      <c r="I171" s="9"/>
      <c r="J171" s="9">
        <v>-13.849</v>
      </c>
      <c r="K171" s="9">
        <v>93.2</v>
      </c>
      <c r="L171" s="9">
        <v>0.18909999999999999</v>
      </c>
      <c r="M171" s="9">
        <v>0.2044</v>
      </c>
      <c r="N171" s="9">
        <v>0</v>
      </c>
      <c r="O171" s="9">
        <v>0.6</v>
      </c>
      <c r="P171" s="9"/>
      <c r="Q171" s="9"/>
      <c r="R171" s="9"/>
      <c r="T171">
        <f t="shared" si="24"/>
        <v>72300</v>
      </c>
      <c r="U171">
        <v>0</v>
      </c>
      <c r="V171">
        <f t="shared" si="25"/>
        <v>0</v>
      </c>
      <c r="W171" t="str">
        <f t="shared" si="26"/>
        <v/>
      </c>
      <c r="X171" t="str">
        <f t="shared" si="27"/>
        <v/>
      </c>
      <c r="Y171" t="str">
        <f t="shared" si="28"/>
        <v/>
      </c>
      <c r="Z171" s="9"/>
      <c r="AA171" s="14">
        <f t="shared" si="29"/>
        <v>0.19500000000000001</v>
      </c>
      <c r="AB171" s="14">
        <f t="shared" si="30"/>
        <v>1.4E-2</v>
      </c>
    </row>
    <row r="172" spans="1:28" x14ac:dyDescent="0.25">
      <c r="A172" s="10">
        <f t="shared" si="32"/>
        <v>45298</v>
      </c>
      <c r="B172" s="11">
        <v>7</v>
      </c>
      <c r="C172" s="11">
        <v>2400</v>
      </c>
      <c r="D172" s="12">
        <v>516</v>
      </c>
      <c r="E172" s="9">
        <v>140.94</v>
      </c>
      <c r="F172" s="9">
        <f t="shared" si="31"/>
        <v>76.94</v>
      </c>
      <c r="G172" s="9">
        <v>0</v>
      </c>
      <c r="H172" s="9">
        <v>0.5</v>
      </c>
      <c r="I172" s="9"/>
      <c r="J172" s="9">
        <v>-14.004</v>
      </c>
      <c r="K172" s="9">
        <v>93</v>
      </c>
      <c r="L172" s="9">
        <v>0.18909999999999999</v>
      </c>
      <c r="M172" s="9">
        <v>0.2044</v>
      </c>
      <c r="N172" s="9">
        <v>0</v>
      </c>
      <c r="O172" s="9">
        <v>0.6</v>
      </c>
      <c r="P172" s="9"/>
      <c r="Q172" s="9"/>
      <c r="R172" s="9"/>
      <c r="T172">
        <f t="shared" si="24"/>
        <v>72400</v>
      </c>
      <c r="U172">
        <v>0</v>
      </c>
      <c r="V172">
        <f t="shared" si="25"/>
        <v>0</v>
      </c>
      <c r="W172">
        <f t="shared" si="26"/>
        <v>0.189</v>
      </c>
      <c r="X172">
        <f t="shared" si="27"/>
        <v>0.20399999999999999</v>
      </c>
      <c r="Y172">
        <f t="shared" si="28"/>
        <v>0.76900000000000002</v>
      </c>
      <c r="Z172" s="9"/>
      <c r="AA172" s="14">
        <f t="shared" si="29"/>
        <v>0.192</v>
      </c>
      <c r="AB172" s="14">
        <f t="shared" si="30"/>
        <v>1.4E-2</v>
      </c>
    </row>
    <row r="173" spans="1:28" x14ac:dyDescent="0.25">
      <c r="A173" s="10">
        <f t="shared" si="32"/>
        <v>45299</v>
      </c>
      <c r="B173" s="11">
        <v>8</v>
      </c>
      <c r="C173" s="11">
        <v>100</v>
      </c>
      <c r="D173" s="12">
        <v>516.04166666666697</v>
      </c>
      <c r="E173" s="9">
        <v>141.53</v>
      </c>
      <c r="F173" s="9">
        <f t="shared" si="31"/>
        <v>77.53</v>
      </c>
      <c r="G173" s="9">
        <v>0</v>
      </c>
      <c r="H173" s="9">
        <v>0.5</v>
      </c>
      <c r="I173" s="9"/>
      <c r="J173" s="9">
        <v>-14.236000000000001</v>
      </c>
      <c r="K173" s="9">
        <v>93</v>
      </c>
      <c r="L173" s="9">
        <v>0.18909999999999999</v>
      </c>
      <c r="M173" s="9">
        <v>0.2044</v>
      </c>
      <c r="N173" s="9">
        <v>0</v>
      </c>
      <c r="O173" s="9">
        <v>0.6</v>
      </c>
      <c r="P173" s="9"/>
      <c r="Q173" s="9"/>
      <c r="R173" s="9"/>
      <c r="T173">
        <f t="shared" si="24"/>
        <v>80100</v>
      </c>
      <c r="U173">
        <v>0</v>
      </c>
      <c r="V173">
        <f t="shared" si="25"/>
        <v>0</v>
      </c>
      <c r="W173" t="str">
        <f t="shared" si="26"/>
        <v/>
      </c>
      <c r="X173" t="str">
        <f t="shared" si="27"/>
        <v/>
      </c>
      <c r="Y173" t="str">
        <f t="shared" si="28"/>
        <v/>
      </c>
      <c r="Z173" s="9"/>
      <c r="AA173" s="14">
        <f t="shared" si="29"/>
        <v>0.189</v>
      </c>
      <c r="AB173" s="14">
        <f t="shared" si="30"/>
        <v>1.4E-2</v>
      </c>
    </row>
    <row r="174" spans="1:28" x14ac:dyDescent="0.25">
      <c r="A174" s="10">
        <f t="shared" si="32"/>
        <v>45299</v>
      </c>
      <c r="B174" s="11">
        <v>8</v>
      </c>
      <c r="C174" s="11">
        <v>200</v>
      </c>
      <c r="D174" s="12">
        <v>516.08333333333303</v>
      </c>
      <c r="E174" s="9">
        <v>142</v>
      </c>
      <c r="F174" s="9">
        <f t="shared" si="31"/>
        <v>78</v>
      </c>
      <c r="G174" s="9">
        <v>0</v>
      </c>
      <c r="H174" s="9">
        <v>0.5</v>
      </c>
      <c r="I174" s="9"/>
      <c r="J174" s="9">
        <v>-15.506</v>
      </c>
      <c r="K174" s="9">
        <v>92.7</v>
      </c>
      <c r="L174" s="9">
        <v>0.18909999999999999</v>
      </c>
      <c r="M174" s="9">
        <v>0.2044</v>
      </c>
      <c r="N174" s="9">
        <v>0</v>
      </c>
      <c r="O174" s="9">
        <v>0.6</v>
      </c>
      <c r="P174" s="9"/>
      <c r="Q174" s="9"/>
      <c r="R174" s="9"/>
      <c r="T174">
        <f t="shared" si="24"/>
        <v>80200</v>
      </c>
      <c r="U174">
        <v>0</v>
      </c>
      <c r="V174">
        <f t="shared" si="25"/>
        <v>0</v>
      </c>
      <c r="W174" t="str">
        <f t="shared" si="26"/>
        <v/>
      </c>
      <c r="X174" t="str">
        <f t="shared" si="27"/>
        <v/>
      </c>
      <c r="Y174" t="str">
        <f t="shared" si="28"/>
        <v/>
      </c>
      <c r="Z174" s="9"/>
      <c r="AA174" s="14">
        <f t="shared" si="29"/>
        <v>0.16900000000000001</v>
      </c>
      <c r="AB174" s="14">
        <f t="shared" si="30"/>
        <v>1.2999999999999999E-2</v>
      </c>
    </row>
    <row r="175" spans="1:28" x14ac:dyDescent="0.25">
      <c r="A175" s="10">
        <f t="shared" si="32"/>
        <v>45299</v>
      </c>
      <c r="B175" s="11">
        <v>8</v>
      </c>
      <c r="C175" s="11">
        <v>300</v>
      </c>
      <c r="D175" s="12">
        <v>516.125</v>
      </c>
      <c r="E175" s="9">
        <v>141.63999999999999</v>
      </c>
      <c r="F175" s="9">
        <f t="shared" si="31"/>
        <v>77.639999999999986</v>
      </c>
      <c r="G175" s="9">
        <v>0</v>
      </c>
      <c r="H175" s="9">
        <v>0.5</v>
      </c>
      <c r="I175" s="9"/>
      <c r="J175" s="9">
        <v>-14.51</v>
      </c>
      <c r="K175" s="9">
        <v>92.5</v>
      </c>
      <c r="L175" s="9">
        <v>0.18909999999999999</v>
      </c>
      <c r="M175" s="9">
        <v>0.2044</v>
      </c>
      <c r="N175" s="9">
        <v>0</v>
      </c>
      <c r="O175" s="9">
        <v>0.6</v>
      </c>
      <c r="P175" s="9"/>
      <c r="Q175" s="9"/>
      <c r="R175" s="9"/>
      <c r="T175">
        <f t="shared" si="24"/>
        <v>80300</v>
      </c>
      <c r="U175">
        <v>0</v>
      </c>
      <c r="V175">
        <f t="shared" si="25"/>
        <v>0</v>
      </c>
      <c r="W175" t="str">
        <f t="shared" si="26"/>
        <v/>
      </c>
      <c r="X175" t="str">
        <f t="shared" si="27"/>
        <v/>
      </c>
      <c r="Y175" t="str">
        <f t="shared" si="28"/>
        <v/>
      </c>
      <c r="Z175" s="9"/>
      <c r="AA175" s="14">
        <f t="shared" si="29"/>
        <v>0.183</v>
      </c>
      <c r="AB175" s="14">
        <f t="shared" si="30"/>
        <v>1.4999999999999999E-2</v>
      </c>
    </row>
    <row r="176" spans="1:28" x14ac:dyDescent="0.25">
      <c r="A176" s="10">
        <f t="shared" si="32"/>
        <v>45299</v>
      </c>
      <c r="B176" s="11">
        <v>8</v>
      </c>
      <c r="C176" s="11">
        <v>400</v>
      </c>
      <c r="D176" s="12">
        <v>516.16666666666697</v>
      </c>
      <c r="E176" s="9">
        <v>156.74</v>
      </c>
      <c r="F176" s="9">
        <f t="shared" si="31"/>
        <v>92.740000000000009</v>
      </c>
      <c r="G176" s="9">
        <v>0</v>
      </c>
      <c r="H176" s="9">
        <v>0.5</v>
      </c>
      <c r="I176" s="9"/>
      <c r="J176" s="9">
        <v>-14.548999999999999</v>
      </c>
      <c r="K176" s="9">
        <v>92.7</v>
      </c>
      <c r="L176" s="9">
        <v>0.18909999999999999</v>
      </c>
      <c r="M176" s="9">
        <v>0.2044</v>
      </c>
      <c r="N176" s="9">
        <v>0</v>
      </c>
      <c r="O176" s="9">
        <v>0.6</v>
      </c>
      <c r="P176" s="9"/>
      <c r="Q176" s="9"/>
      <c r="R176" s="9"/>
      <c r="T176">
        <f t="shared" si="24"/>
        <v>80400</v>
      </c>
      <c r="U176">
        <v>0</v>
      </c>
      <c r="V176">
        <f t="shared" si="25"/>
        <v>0</v>
      </c>
      <c r="W176" t="str">
        <f t="shared" si="26"/>
        <v/>
      </c>
      <c r="X176" t="str">
        <f t="shared" si="27"/>
        <v/>
      </c>
      <c r="Y176" t="str">
        <f t="shared" si="28"/>
        <v/>
      </c>
      <c r="Z176" s="9"/>
      <c r="AA176" s="14">
        <f t="shared" si="29"/>
        <v>0.183</v>
      </c>
      <c r="AB176" s="14">
        <f t="shared" si="30"/>
        <v>1.4E-2</v>
      </c>
    </row>
    <row r="177" spans="1:28" x14ac:dyDescent="0.25">
      <c r="A177" s="10">
        <f t="shared" si="32"/>
        <v>45299</v>
      </c>
      <c r="B177" s="11">
        <v>8</v>
      </c>
      <c r="C177" s="11">
        <v>500</v>
      </c>
      <c r="D177" s="12">
        <v>516.20833333333303</v>
      </c>
      <c r="E177" s="9">
        <v>141.63999999999999</v>
      </c>
      <c r="F177" s="9">
        <f t="shared" si="31"/>
        <v>77.639999999999986</v>
      </c>
      <c r="G177" s="9">
        <v>0</v>
      </c>
      <c r="H177" s="9">
        <v>0</v>
      </c>
      <c r="I177" s="9"/>
      <c r="J177" s="9">
        <v>-14.196999999999999</v>
      </c>
      <c r="K177" s="9">
        <v>92.6</v>
      </c>
      <c r="L177" s="9">
        <v>0.18909999999999999</v>
      </c>
      <c r="M177" s="9">
        <v>0.2044</v>
      </c>
      <c r="N177" s="9">
        <v>0</v>
      </c>
      <c r="O177" s="9">
        <v>0.6</v>
      </c>
      <c r="P177" s="9"/>
      <c r="Q177" s="9"/>
      <c r="R177" s="9"/>
      <c r="T177">
        <f t="shared" si="24"/>
        <v>80500</v>
      </c>
      <c r="U177">
        <v>0</v>
      </c>
      <c r="V177">
        <f t="shared" si="25"/>
        <v>0</v>
      </c>
      <c r="W177" t="str">
        <f t="shared" si="26"/>
        <v/>
      </c>
      <c r="X177" t="str">
        <f t="shared" si="27"/>
        <v/>
      </c>
      <c r="Y177" t="str">
        <f t="shared" si="28"/>
        <v/>
      </c>
      <c r="Z177" s="9"/>
      <c r="AA177" s="14">
        <f t="shared" si="29"/>
        <v>0.188</v>
      </c>
      <c r="AB177" s="14">
        <f t="shared" si="30"/>
        <v>1.4999999999999999E-2</v>
      </c>
    </row>
    <row r="178" spans="1:28" x14ac:dyDescent="0.25">
      <c r="A178" s="10">
        <f t="shared" si="32"/>
        <v>45299</v>
      </c>
      <c r="B178" s="11">
        <v>8</v>
      </c>
      <c r="C178" s="11">
        <v>600</v>
      </c>
      <c r="D178" s="12">
        <v>516.25</v>
      </c>
      <c r="E178" s="9">
        <v>139.88999999999999</v>
      </c>
      <c r="F178" s="9">
        <f t="shared" si="31"/>
        <v>75.889999999999986</v>
      </c>
      <c r="G178" s="9">
        <v>0</v>
      </c>
      <c r="H178" s="9">
        <v>0</v>
      </c>
      <c r="I178" s="9"/>
      <c r="J178" s="9">
        <v>-13.696</v>
      </c>
      <c r="K178" s="9">
        <v>92.8</v>
      </c>
      <c r="L178" s="9">
        <v>0.18909999999999999</v>
      </c>
      <c r="M178" s="9">
        <v>0.2044</v>
      </c>
      <c r="N178" s="9">
        <v>0</v>
      </c>
      <c r="O178" s="9">
        <v>0.6</v>
      </c>
      <c r="P178" s="9"/>
      <c r="Q178" s="9"/>
      <c r="R178" s="9"/>
      <c r="T178">
        <f t="shared" si="24"/>
        <v>80600</v>
      </c>
      <c r="U178">
        <v>0</v>
      </c>
      <c r="V178">
        <f t="shared" si="25"/>
        <v>0</v>
      </c>
      <c r="W178" t="str">
        <f t="shared" si="26"/>
        <v/>
      </c>
      <c r="X178" t="str">
        <f t="shared" si="27"/>
        <v/>
      </c>
      <c r="Y178" t="str">
        <f t="shared" si="28"/>
        <v/>
      </c>
      <c r="Z178" s="9"/>
      <c r="AA178" s="14">
        <f t="shared" si="29"/>
        <v>0.19700000000000001</v>
      </c>
      <c r="AB178" s="14">
        <f t="shared" si="30"/>
        <v>1.4999999999999999E-2</v>
      </c>
    </row>
    <row r="179" spans="1:28" x14ac:dyDescent="0.25">
      <c r="A179" s="10">
        <f t="shared" si="32"/>
        <v>45299</v>
      </c>
      <c r="B179" s="11">
        <v>8</v>
      </c>
      <c r="C179" s="11">
        <v>700</v>
      </c>
      <c r="D179" s="12">
        <v>516.29166666666697</v>
      </c>
      <c r="E179" s="9">
        <v>140.01</v>
      </c>
      <c r="F179" s="9">
        <f t="shared" si="31"/>
        <v>76.009999999999991</v>
      </c>
      <c r="G179" s="9">
        <v>0</v>
      </c>
      <c r="H179" s="9">
        <v>0</v>
      </c>
      <c r="I179" s="9"/>
      <c r="J179" s="9">
        <v>-13.276999999999999</v>
      </c>
      <c r="K179" s="9">
        <v>93.2</v>
      </c>
      <c r="L179" s="9">
        <v>0.18909999999999999</v>
      </c>
      <c r="M179" s="9">
        <v>0.2044</v>
      </c>
      <c r="N179" s="9">
        <v>0</v>
      </c>
      <c r="O179" s="9">
        <v>0.6</v>
      </c>
      <c r="P179" s="9"/>
      <c r="Q179" s="9"/>
      <c r="R179" s="9"/>
      <c r="T179">
        <f t="shared" si="24"/>
        <v>80700</v>
      </c>
      <c r="U179">
        <v>0</v>
      </c>
      <c r="V179">
        <f t="shared" si="25"/>
        <v>0</v>
      </c>
      <c r="W179" t="str">
        <f t="shared" si="26"/>
        <v/>
      </c>
      <c r="X179" t="str">
        <f t="shared" si="27"/>
        <v/>
      </c>
      <c r="Y179" t="str">
        <f t="shared" si="28"/>
        <v/>
      </c>
      <c r="Z179" s="9"/>
      <c r="AA179" s="14">
        <f t="shared" si="29"/>
        <v>0.20399999999999999</v>
      </c>
      <c r="AB179" s="14">
        <f t="shared" si="30"/>
        <v>1.4999999999999999E-2</v>
      </c>
    </row>
    <row r="180" spans="1:28" x14ac:dyDescent="0.25">
      <c r="A180" s="10">
        <f t="shared" si="32"/>
        <v>45299</v>
      </c>
      <c r="B180" s="11">
        <v>8</v>
      </c>
      <c r="C180" s="11">
        <v>800</v>
      </c>
      <c r="D180" s="12">
        <v>516.33333333333303</v>
      </c>
      <c r="E180" s="9">
        <v>138.13</v>
      </c>
      <c r="F180" s="9">
        <f t="shared" si="31"/>
        <v>74.13</v>
      </c>
      <c r="G180" s="9">
        <v>0</v>
      </c>
      <c r="H180" s="9">
        <v>0.5</v>
      </c>
      <c r="I180" s="9"/>
      <c r="J180" s="9">
        <v>-12.975</v>
      </c>
      <c r="K180" s="9">
        <v>93.4</v>
      </c>
      <c r="L180" s="9">
        <v>0.18909999999999999</v>
      </c>
      <c r="M180" s="9">
        <v>0.2044</v>
      </c>
      <c r="N180" s="9">
        <v>0</v>
      </c>
      <c r="O180" s="9">
        <v>0.6</v>
      </c>
      <c r="P180" s="9"/>
      <c r="Q180" s="9"/>
      <c r="R180" s="9"/>
      <c r="T180">
        <f t="shared" si="24"/>
        <v>80800</v>
      </c>
      <c r="U180">
        <v>0</v>
      </c>
      <c r="V180">
        <f t="shared" si="25"/>
        <v>0</v>
      </c>
      <c r="W180" t="str">
        <f t="shared" si="26"/>
        <v/>
      </c>
      <c r="X180" t="str">
        <f t="shared" si="27"/>
        <v/>
      </c>
      <c r="Y180" t="str">
        <f t="shared" si="28"/>
        <v/>
      </c>
      <c r="Z180" s="9"/>
      <c r="AA180" s="14">
        <f t="shared" si="29"/>
        <v>0.21</v>
      </c>
      <c r="AB180" s="14">
        <f t="shared" si="30"/>
        <v>1.4999999999999999E-2</v>
      </c>
    </row>
    <row r="181" spans="1:28" x14ac:dyDescent="0.25">
      <c r="A181" s="10">
        <f t="shared" si="32"/>
        <v>45299</v>
      </c>
      <c r="B181" s="11">
        <v>8</v>
      </c>
      <c r="C181" s="11">
        <v>900</v>
      </c>
      <c r="D181" s="12">
        <v>516.375</v>
      </c>
      <c r="E181" s="9">
        <v>145.27000000000001</v>
      </c>
      <c r="F181" s="9">
        <f t="shared" si="31"/>
        <v>81.27000000000001</v>
      </c>
      <c r="G181" s="9">
        <v>0</v>
      </c>
      <c r="H181" s="9">
        <v>0</v>
      </c>
      <c r="I181" s="9"/>
      <c r="J181" s="9">
        <v>-11.94</v>
      </c>
      <c r="K181" s="9">
        <v>93.7</v>
      </c>
      <c r="L181" s="9">
        <v>0.18909999999999999</v>
      </c>
      <c r="M181" s="9">
        <v>0.2051</v>
      </c>
      <c r="N181" s="9">
        <v>0</v>
      </c>
      <c r="O181" s="9">
        <v>3.1</v>
      </c>
      <c r="P181" s="9"/>
      <c r="Q181" s="9"/>
      <c r="R181" s="9"/>
      <c r="T181">
        <f t="shared" si="24"/>
        <v>80900</v>
      </c>
      <c r="U181">
        <v>58.7</v>
      </c>
      <c r="V181">
        <f t="shared" si="25"/>
        <v>3.1</v>
      </c>
      <c r="W181" t="str">
        <f t="shared" si="26"/>
        <v/>
      </c>
      <c r="X181" t="str">
        <f t="shared" si="27"/>
        <v/>
      </c>
      <c r="Y181" t="str">
        <f t="shared" si="28"/>
        <v/>
      </c>
      <c r="Z181" s="9"/>
      <c r="AA181" s="14">
        <f t="shared" si="29"/>
        <v>0.22900000000000001</v>
      </c>
      <c r="AB181" s="14">
        <f t="shared" si="30"/>
        <v>1.4999999999999999E-2</v>
      </c>
    </row>
    <row r="182" spans="1:28" x14ac:dyDescent="0.25">
      <c r="A182" s="10">
        <f t="shared" si="32"/>
        <v>45299</v>
      </c>
      <c r="B182" s="11">
        <v>8</v>
      </c>
      <c r="C182" s="11">
        <v>1000</v>
      </c>
      <c r="D182" s="12">
        <v>516.41666666666697</v>
      </c>
      <c r="E182" s="9">
        <v>145.38999999999999</v>
      </c>
      <c r="F182" s="9">
        <f t="shared" si="31"/>
        <v>81.389999999999986</v>
      </c>
      <c r="G182" s="9">
        <v>0</v>
      </c>
      <c r="H182" s="9">
        <v>0</v>
      </c>
      <c r="I182" s="9"/>
      <c r="J182" s="9">
        <v>-10.441000000000001</v>
      </c>
      <c r="K182" s="9">
        <v>94.2</v>
      </c>
      <c r="L182" s="9">
        <v>0.18909999999999999</v>
      </c>
      <c r="M182" s="9">
        <v>0.2051</v>
      </c>
      <c r="N182" s="9">
        <v>0</v>
      </c>
      <c r="O182" s="9">
        <v>16.899999999999999</v>
      </c>
      <c r="P182" s="9"/>
      <c r="Q182" s="9"/>
      <c r="R182" s="9"/>
      <c r="T182">
        <f t="shared" si="24"/>
        <v>81000</v>
      </c>
      <c r="U182">
        <v>173</v>
      </c>
      <c r="V182">
        <f t="shared" si="25"/>
        <v>16.899999999999999</v>
      </c>
      <c r="W182" t="str">
        <f t="shared" si="26"/>
        <v/>
      </c>
      <c r="X182" t="str">
        <f t="shared" si="27"/>
        <v/>
      </c>
      <c r="Y182" t="str">
        <f t="shared" si="28"/>
        <v/>
      </c>
      <c r="Z182" s="9"/>
      <c r="AA182" s="14">
        <f t="shared" si="29"/>
        <v>0.26</v>
      </c>
      <c r="AB182" s="14">
        <f t="shared" si="30"/>
        <v>1.6E-2</v>
      </c>
    </row>
    <row r="183" spans="1:28" x14ac:dyDescent="0.25">
      <c r="A183" s="10">
        <f t="shared" si="32"/>
        <v>45299</v>
      </c>
      <c r="B183" s="11">
        <v>8</v>
      </c>
      <c r="C183" s="11">
        <v>1100</v>
      </c>
      <c r="D183" s="12">
        <v>516.45833333333303</v>
      </c>
      <c r="E183" s="9">
        <v>144.69</v>
      </c>
      <c r="F183" s="9">
        <f t="shared" si="31"/>
        <v>80.69</v>
      </c>
      <c r="G183" s="9">
        <v>0</v>
      </c>
      <c r="H183" s="9">
        <v>0</v>
      </c>
      <c r="I183" s="9"/>
      <c r="J183" s="9">
        <v>-8.5969999999999995</v>
      </c>
      <c r="K183" s="9">
        <v>95</v>
      </c>
      <c r="L183" s="9">
        <v>0.18909999999999999</v>
      </c>
      <c r="M183" s="9">
        <v>0.2051</v>
      </c>
      <c r="N183" s="9">
        <v>0</v>
      </c>
      <c r="O183" s="9">
        <v>23.1</v>
      </c>
      <c r="P183" s="9"/>
      <c r="Q183" s="9"/>
      <c r="R183" s="9"/>
      <c r="T183">
        <f t="shared" si="24"/>
        <v>81100</v>
      </c>
      <c r="U183">
        <v>261.7</v>
      </c>
      <c r="V183">
        <f t="shared" si="25"/>
        <v>23.1</v>
      </c>
      <c r="W183" t="str">
        <f t="shared" si="26"/>
        <v/>
      </c>
      <c r="X183" t="str">
        <f t="shared" si="27"/>
        <v/>
      </c>
      <c r="Y183" t="str">
        <f t="shared" si="28"/>
        <v/>
      </c>
      <c r="Z183" s="9"/>
      <c r="AA183" s="14">
        <f t="shared" si="29"/>
        <v>0.30299999999999999</v>
      </c>
      <c r="AB183" s="14">
        <f t="shared" si="30"/>
        <v>1.6E-2</v>
      </c>
    </row>
    <row r="184" spans="1:28" x14ac:dyDescent="0.25">
      <c r="A184" s="10">
        <f t="shared" si="32"/>
        <v>45299</v>
      </c>
      <c r="B184" s="11">
        <v>8</v>
      </c>
      <c r="C184" s="11">
        <v>1200</v>
      </c>
      <c r="D184" s="12">
        <v>516.5</v>
      </c>
      <c r="E184" s="9">
        <v>140.24</v>
      </c>
      <c r="F184" s="9">
        <f t="shared" si="31"/>
        <v>76.240000000000009</v>
      </c>
      <c r="G184" s="9">
        <v>0</v>
      </c>
      <c r="H184" s="9">
        <v>0</v>
      </c>
      <c r="I184" s="9"/>
      <c r="J184" s="9">
        <v>-7.673</v>
      </c>
      <c r="K184" s="9">
        <v>95.2</v>
      </c>
      <c r="L184" s="9">
        <v>0.18990000000000001</v>
      </c>
      <c r="M184" s="9">
        <v>0.2051</v>
      </c>
      <c r="N184" s="9">
        <v>0</v>
      </c>
      <c r="O184" s="9">
        <v>28.1</v>
      </c>
      <c r="P184" s="9"/>
      <c r="Q184" s="9"/>
      <c r="R184" s="9"/>
      <c r="T184">
        <f t="shared" si="24"/>
        <v>81200</v>
      </c>
      <c r="U184">
        <v>306.7</v>
      </c>
      <c r="V184">
        <f t="shared" si="25"/>
        <v>28.1</v>
      </c>
      <c r="W184" t="str">
        <f t="shared" si="26"/>
        <v/>
      </c>
      <c r="X184" t="str">
        <f t="shared" si="27"/>
        <v/>
      </c>
      <c r="Y184" t="str">
        <f t="shared" si="28"/>
        <v/>
      </c>
      <c r="Z184" s="9"/>
      <c r="AA184" s="14">
        <f t="shared" si="29"/>
        <v>0.32600000000000001</v>
      </c>
      <c r="AB184" s="14">
        <f t="shared" si="30"/>
        <v>1.6E-2</v>
      </c>
    </row>
    <row r="185" spans="1:28" x14ac:dyDescent="0.25">
      <c r="A185" s="10">
        <f t="shared" si="32"/>
        <v>45299</v>
      </c>
      <c r="B185" s="11">
        <v>8</v>
      </c>
      <c r="C185" s="11">
        <v>1300</v>
      </c>
      <c r="D185" s="12">
        <v>516.54166666666697</v>
      </c>
      <c r="E185" s="9">
        <v>144.57</v>
      </c>
      <c r="F185" s="9">
        <f t="shared" si="31"/>
        <v>80.569999999999993</v>
      </c>
      <c r="G185" s="9">
        <v>0</v>
      </c>
      <c r="H185" s="9">
        <v>0</v>
      </c>
      <c r="I185" s="9"/>
      <c r="J185" s="9">
        <v>-7.8360000000000003</v>
      </c>
      <c r="K185" s="9">
        <v>95.4</v>
      </c>
      <c r="L185" s="9">
        <v>0.18990000000000001</v>
      </c>
      <c r="M185" s="9">
        <v>0.2051</v>
      </c>
      <c r="N185" s="9">
        <v>0</v>
      </c>
      <c r="O185" s="9">
        <v>36.9</v>
      </c>
      <c r="P185" s="9"/>
      <c r="Q185" s="9"/>
      <c r="R185" s="9"/>
      <c r="T185">
        <f t="shared" si="24"/>
        <v>81300</v>
      </c>
      <c r="U185">
        <v>301.3</v>
      </c>
      <c r="V185">
        <f t="shared" si="25"/>
        <v>36.9</v>
      </c>
      <c r="W185" t="str">
        <f t="shared" si="26"/>
        <v/>
      </c>
      <c r="X185" t="str">
        <f t="shared" si="27"/>
        <v/>
      </c>
      <c r="Y185" t="str">
        <f t="shared" si="28"/>
        <v/>
      </c>
      <c r="Z185" s="9"/>
      <c r="AA185" s="14">
        <f t="shared" si="29"/>
        <v>0.32300000000000001</v>
      </c>
      <c r="AB185" s="14">
        <f t="shared" si="30"/>
        <v>1.6E-2</v>
      </c>
    </row>
    <row r="186" spans="1:28" x14ac:dyDescent="0.25">
      <c r="A186" s="10">
        <f t="shared" si="32"/>
        <v>45299</v>
      </c>
      <c r="B186" s="11">
        <v>8</v>
      </c>
      <c r="C186" s="11">
        <v>1400</v>
      </c>
      <c r="D186" s="12">
        <v>516.58333333333303</v>
      </c>
      <c r="E186" s="9">
        <v>141.53</v>
      </c>
      <c r="F186" s="9">
        <f t="shared" si="31"/>
        <v>77.53</v>
      </c>
      <c r="G186" s="9">
        <v>0</v>
      </c>
      <c r="H186" s="9">
        <v>0</v>
      </c>
      <c r="I186" s="9"/>
      <c r="J186" s="9">
        <v>-9.0660000000000007</v>
      </c>
      <c r="K186" s="9">
        <v>95.3</v>
      </c>
      <c r="L186" s="9">
        <v>0.18990000000000001</v>
      </c>
      <c r="M186" s="9">
        <v>0.2051</v>
      </c>
      <c r="N186" s="9">
        <v>0</v>
      </c>
      <c r="O186" s="9">
        <v>30.6</v>
      </c>
      <c r="P186" s="9"/>
      <c r="Q186" s="9"/>
      <c r="R186" s="9"/>
      <c r="T186">
        <f t="shared" si="24"/>
        <v>81400</v>
      </c>
      <c r="U186">
        <v>247</v>
      </c>
      <c r="V186">
        <f t="shared" si="25"/>
        <v>30.6</v>
      </c>
      <c r="W186" t="str">
        <f t="shared" si="26"/>
        <v/>
      </c>
      <c r="X186" t="str">
        <f t="shared" si="27"/>
        <v/>
      </c>
      <c r="Y186" t="str">
        <f t="shared" si="28"/>
        <v/>
      </c>
      <c r="Z186" s="9"/>
      <c r="AA186" s="14">
        <f t="shared" si="29"/>
        <v>0.29299999999999998</v>
      </c>
      <c r="AB186" s="14">
        <f t="shared" si="30"/>
        <v>1.4E-2</v>
      </c>
    </row>
    <row r="187" spans="1:28" x14ac:dyDescent="0.25">
      <c r="A187" s="10">
        <f t="shared" si="32"/>
        <v>45299</v>
      </c>
      <c r="B187" s="11">
        <v>8</v>
      </c>
      <c r="C187" s="11">
        <v>1500</v>
      </c>
      <c r="D187" s="12">
        <v>516.625</v>
      </c>
      <c r="E187" s="9">
        <v>143.87</v>
      </c>
      <c r="F187" s="9">
        <f t="shared" si="31"/>
        <v>79.87</v>
      </c>
      <c r="G187" s="9">
        <v>0</v>
      </c>
      <c r="H187" s="9">
        <v>3.02</v>
      </c>
      <c r="I187" s="9"/>
      <c r="J187" s="9">
        <v>-10.162000000000001</v>
      </c>
      <c r="K187" s="9">
        <v>94.8</v>
      </c>
      <c r="L187" s="9">
        <v>0.18990000000000001</v>
      </c>
      <c r="M187" s="9">
        <v>0.2051</v>
      </c>
      <c r="N187" s="9">
        <v>0</v>
      </c>
      <c r="O187" s="9">
        <v>20.6</v>
      </c>
      <c r="P187" s="9"/>
      <c r="Q187" s="9"/>
      <c r="R187" s="9"/>
      <c r="T187">
        <f t="shared" si="24"/>
        <v>81500</v>
      </c>
      <c r="U187">
        <v>151.19999999999999</v>
      </c>
      <c r="V187">
        <f t="shared" si="25"/>
        <v>20.6</v>
      </c>
      <c r="W187" t="str">
        <f t="shared" si="26"/>
        <v/>
      </c>
      <c r="X187" t="str">
        <f t="shared" si="27"/>
        <v/>
      </c>
      <c r="Y187" t="str">
        <f t="shared" si="28"/>
        <v/>
      </c>
      <c r="Z187" s="9"/>
      <c r="AA187" s="14">
        <f t="shared" si="29"/>
        <v>0.26700000000000002</v>
      </c>
      <c r="AB187" s="14">
        <f t="shared" si="30"/>
        <v>1.4999999999999999E-2</v>
      </c>
    </row>
    <row r="188" spans="1:28" x14ac:dyDescent="0.25">
      <c r="A188" s="10">
        <f t="shared" si="32"/>
        <v>45299</v>
      </c>
      <c r="B188" s="11">
        <v>8</v>
      </c>
      <c r="C188" s="11">
        <v>1600</v>
      </c>
      <c r="D188" s="12">
        <v>516.66666666666697</v>
      </c>
      <c r="E188" s="9">
        <v>145.5</v>
      </c>
      <c r="F188" s="9">
        <f t="shared" si="31"/>
        <v>81.5</v>
      </c>
      <c r="G188" s="9">
        <v>0.5</v>
      </c>
      <c r="H188" s="9">
        <v>3.52</v>
      </c>
      <c r="I188" s="9"/>
      <c r="J188" s="9">
        <v>-10.898</v>
      </c>
      <c r="K188" s="9">
        <v>94.7</v>
      </c>
      <c r="L188" s="9">
        <v>0.18909999999999999</v>
      </c>
      <c r="M188" s="9">
        <v>0.2051</v>
      </c>
      <c r="N188" s="9">
        <v>0</v>
      </c>
      <c r="O188" s="9">
        <v>5.6</v>
      </c>
      <c r="P188" s="9"/>
      <c r="Q188" s="9"/>
      <c r="R188" s="9"/>
      <c r="T188">
        <f t="shared" si="24"/>
        <v>81600</v>
      </c>
      <c r="U188">
        <v>37.299999999999997</v>
      </c>
      <c r="V188">
        <f t="shared" si="25"/>
        <v>5.6</v>
      </c>
      <c r="W188" t="str">
        <f t="shared" si="26"/>
        <v/>
      </c>
      <c r="X188" t="str">
        <f t="shared" si="27"/>
        <v/>
      </c>
      <c r="Y188" t="str">
        <f t="shared" si="28"/>
        <v/>
      </c>
      <c r="Z188" s="9"/>
      <c r="AA188" s="14">
        <f t="shared" si="29"/>
        <v>0.252</v>
      </c>
      <c r="AB188" s="14">
        <f t="shared" si="30"/>
        <v>1.4E-2</v>
      </c>
    </row>
    <row r="189" spans="1:28" x14ac:dyDescent="0.25">
      <c r="A189" s="10">
        <f t="shared" si="32"/>
        <v>45299</v>
      </c>
      <c r="B189" s="11">
        <v>8</v>
      </c>
      <c r="C189" s="11">
        <v>1700</v>
      </c>
      <c r="D189" s="12">
        <v>516.70833333333303</v>
      </c>
      <c r="E189" s="9">
        <v>145.86000000000001</v>
      </c>
      <c r="F189" s="9">
        <f t="shared" si="31"/>
        <v>81.860000000000014</v>
      </c>
      <c r="G189" s="9">
        <v>0.5</v>
      </c>
      <c r="H189" s="9">
        <v>3.52</v>
      </c>
      <c r="I189" s="9"/>
      <c r="J189" s="9">
        <v>-11.505000000000001</v>
      </c>
      <c r="K189" s="9">
        <v>94.7</v>
      </c>
      <c r="L189" s="9">
        <v>0.18990000000000001</v>
      </c>
      <c r="M189" s="9">
        <v>0.20580000000000001</v>
      </c>
      <c r="N189" s="9">
        <v>0</v>
      </c>
      <c r="O189" s="9">
        <v>0.6</v>
      </c>
      <c r="P189" s="9"/>
      <c r="Q189" s="9"/>
      <c r="R189" s="9"/>
      <c r="T189">
        <f t="shared" si="24"/>
        <v>81700</v>
      </c>
      <c r="U189">
        <v>0</v>
      </c>
      <c r="V189">
        <f t="shared" si="25"/>
        <v>0</v>
      </c>
      <c r="W189" t="str">
        <f t="shared" si="26"/>
        <v/>
      </c>
      <c r="X189" t="str">
        <f t="shared" si="27"/>
        <v/>
      </c>
      <c r="Y189" t="str">
        <f t="shared" si="28"/>
        <v/>
      </c>
      <c r="Z189" s="9"/>
      <c r="AA189" s="14">
        <f t="shared" si="29"/>
        <v>0.24</v>
      </c>
      <c r="AB189" s="14">
        <f t="shared" si="30"/>
        <v>1.2999999999999999E-2</v>
      </c>
    </row>
    <row r="190" spans="1:28" x14ac:dyDescent="0.25">
      <c r="A190" s="10">
        <f t="shared" si="32"/>
        <v>45299</v>
      </c>
      <c r="B190" s="11">
        <v>8</v>
      </c>
      <c r="C190" s="11">
        <v>1800</v>
      </c>
      <c r="D190" s="12">
        <v>516.75</v>
      </c>
      <c r="E190" s="9">
        <v>146.44</v>
      </c>
      <c r="F190" s="9">
        <f t="shared" si="31"/>
        <v>82.44</v>
      </c>
      <c r="G190" s="9">
        <v>1.51</v>
      </c>
      <c r="H190" s="9">
        <v>5.03</v>
      </c>
      <c r="I190" s="9"/>
      <c r="J190" s="9">
        <v>-11.577</v>
      </c>
      <c r="K190" s="9">
        <v>94.3</v>
      </c>
      <c r="L190" s="9">
        <v>0.18990000000000001</v>
      </c>
      <c r="M190" s="9">
        <v>0.20580000000000001</v>
      </c>
      <c r="N190" s="9">
        <v>0</v>
      </c>
      <c r="O190" s="9">
        <v>0.6</v>
      </c>
      <c r="P190" s="9"/>
      <c r="Q190" s="9"/>
      <c r="R190" s="9"/>
      <c r="T190">
        <f t="shared" si="24"/>
        <v>81800</v>
      </c>
      <c r="U190">
        <v>0</v>
      </c>
      <c r="V190">
        <f t="shared" si="25"/>
        <v>0</v>
      </c>
      <c r="W190" t="str">
        <f t="shared" si="26"/>
        <v/>
      </c>
      <c r="X190" t="str">
        <f t="shared" si="27"/>
        <v/>
      </c>
      <c r="Y190" t="str">
        <f t="shared" si="28"/>
        <v/>
      </c>
      <c r="Z190" s="9"/>
      <c r="AA190" s="14">
        <f t="shared" si="29"/>
        <v>0.23699999999999999</v>
      </c>
      <c r="AB190" s="14">
        <f t="shared" si="30"/>
        <v>1.4E-2</v>
      </c>
    </row>
    <row r="191" spans="1:28" x14ac:dyDescent="0.25">
      <c r="A191" s="10">
        <f t="shared" si="32"/>
        <v>45299</v>
      </c>
      <c r="B191" s="11">
        <v>8</v>
      </c>
      <c r="C191" s="11">
        <v>1900</v>
      </c>
      <c r="D191" s="12">
        <v>516.79166666666697</v>
      </c>
      <c r="E191" s="9">
        <v>147.26</v>
      </c>
      <c r="F191" s="9">
        <f t="shared" si="31"/>
        <v>83.259999999999991</v>
      </c>
      <c r="G191" s="9">
        <v>2.0099999999999998</v>
      </c>
      <c r="H191" s="9">
        <v>6.54</v>
      </c>
      <c r="I191" s="9"/>
      <c r="J191" s="9">
        <v>-11.577</v>
      </c>
      <c r="K191" s="9">
        <v>94.5</v>
      </c>
      <c r="L191" s="9">
        <v>0.18990000000000001</v>
      </c>
      <c r="M191" s="9">
        <v>0.20580000000000001</v>
      </c>
      <c r="N191" s="9">
        <v>0</v>
      </c>
      <c r="O191" s="9">
        <v>0.6</v>
      </c>
      <c r="P191" s="9"/>
      <c r="Q191" s="9"/>
      <c r="R191" s="9"/>
      <c r="T191">
        <f t="shared" si="24"/>
        <v>81900</v>
      </c>
      <c r="U191">
        <v>0</v>
      </c>
      <c r="V191">
        <f t="shared" si="25"/>
        <v>0</v>
      </c>
      <c r="W191" t="str">
        <f t="shared" si="26"/>
        <v/>
      </c>
      <c r="X191" t="str">
        <f t="shared" si="27"/>
        <v/>
      </c>
      <c r="Y191" t="str">
        <f t="shared" si="28"/>
        <v/>
      </c>
      <c r="Z191" s="9"/>
      <c r="AA191" s="14">
        <f t="shared" si="29"/>
        <v>0.23799999999999999</v>
      </c>
      <c r="AB191" s="14">
        <f t="shared" si="30"/>
        <v>1.4E-2</v>
      </c>
    </row>
    <row r="192" spans="1:28" x14ac:dyDescent="0.25">
      <c r="A192" s="10">
        <f t="shared" si="32"/>
        <v>45299</v>
      </c>
      <c r="B192" s="11">
        <v>8</v>
      </c>
      <c r="C192" s="11">
        <v>2000</v>
      </c>
      <c r="D192" s="12">
        <v>516.83333333333303</v>
      </c>
      <c r="E192" s="9">
        <v>148.19999999999999</v>
      </c>
      <c r="F192" s="9">
        <f t="shared" si="31"/>
        <v>84.199999999999989</v>
      </c>
      <c r="G192" s="9">
        <v>2.52</v>
      </c>
      <c r="H192" s="9">
        <v>6.54</v>
      </c>
      <c r="I192" s="9"/>
      <c r="J192" s="9">
        <v>-11.468999999999999</v>
      </c>
      <c r="K192" s="9">
        <v>94.5</v>
      </c>
      <c r="L192" s="9">
        <v>0.18990000000000001</v>
      </c>
      <c r="M192" s="9">
        <v>0.20580000000000001</v>
      </c>
      <c r="N192" s="9">
        <v>0</v>
      </c>
      <c r="O192" s="9">
        <v>0.6</v>
      </c>
      <c r="P192" s="9"/>
      <c r="Q192" s="9"/>
      <c r="R192" s="9"/>
      <c r="T192">
        <f t="shared" si="24"/>
        <v>82000</v>
      </c>
      <c r="U192">
        <v>0</v>
      </c>
      <c r="V192">
        <f t="shared" si="25"/>
        <v>0</v>
      </c>
      <c r="W192" t="str">
        <f t="shared" si="26"/>
        <v/>
      </c>
      <c r="X192" t="str">
        <f t="shared" si="27"/>
        <v/>
      </c>
      <c r="Y192" t="str">
        <f t="shared" si="28"/>
        <v/>
      </c>
      <c r="Z192" s="9"/>
      <c r="AA192" s="14">
        <f t="shared" si="29"/>
        <v>0.24</v>
      </c>
      <c r="AB192" s="14">
        <f t="shared" si="30"/>
        <v>1.4E-2</v>
      </c>
    </row>
    <row r="193" spans="1:28" x14ac:dyDescent="0.25">
      <c r="A193" s="10">
        <f t="shared" si="32"/>
        <v>45299</v>
      </c>
      <c r="B193" s="11">
        <v>8</v>
      </c>
      <c r="C193" s="11">
        <v>2100</v>
      </c>
      <c r="D193" s="12">
        <v>516.875</v>
      </c>
      <c r="E193" s="9">
        <v>147.61000000000001</v>
      </c>
      <c r="F193" s="9">
        <f t="shared" si="31"/>
        <v>83.610000000000014</v>
      </c>
      <c r="G193" s="9">
        <v>2.52</v>
      </c>
      <c r="H193" s="9">
        <v>6.04</v>
      </c>
      <c r="I193" s="9"/>
      <c r="J193" s="9">
        <v>-11.722</v>
      </c>
      <c r="K193" s="9">
        <v>94.4</v>
      </c>
      <c r="L193" s="9">
        <v>0.18990000000000001</v>
      </c>
      <c r="M193" s="9">
        <v>0.20580000000000001</v>
      </c>
      <c r="N193" s="9">
        <v>0</v>
      </c>
      <c r="O193" s="9">
        <v>0.6</v>
      </c>
      <c r="P193" s="9"/>
      <c r="Q193" s="9"/>
      <c r="R193" s="9"/>
      <c r="T193">
        <f t="shared" si="24"/>
        <v>82100</v>
      </c>
      <c r="U193">
        <v>0</v>
      </c>
      <c r="V193">
        <f t="shared" si="25"/>
        <v>0</v>
      </c>
      <c r="W193" t="str">
        <f t="shared" si="26"/>
        <v/>
      </c>
      <c r="X193" t="str">
        <f t="shared" si="27"/>
        <v/>
      </c>
      <c r="Y193" t="str">
        <f t="shared" si="28"/>
        <v/>
      </c>
      <c r="Z193" s="9"/>
      <c r="AA193" s="14">
        <f t="shared" si="29"/>
        <v>0.23499999999999999</v>
      </c>
      <c r="AB193" s="14">
        <f t="shared" si="30"/>
        <v>1.4E-2</v>
      </c>
    </row>
    <row r="194" spans="1:28" x14ac:dyDescent="0.25">
      <c r="A194" s="10">
        <f t="shared" si="32"/>
        <v>45299</v>
      </c>
      <c r="B194" s="11">
        <v>8</v>
      </c>
      <c r="C194" s="11">
        <v>2200</v>
      </c>
      <c r="D194" s="12">
        <v>516.91666666666697</v>
      </c>
      <c r="E194" s="9">
        <v>148.43</v>
      </c>
      <c r="F194" s="9">
        <f t="shared" si="31"/>
        <v>84.43</v>
      </c>
      <c r="G194" s="9">
        <v>2.52</v>
      </c>
      <c r="H194" s="9">
        <v>7.55</v>
      </c>
      <c r="I194" s="9"/>
      <c r="J194" s="9">
        <v>-11.183</v>
      </c>
      <c r="K194" s="9">
        <v>94.5</v>
      </c>
      <c r="L194" s="9">
        <v>0.18990000000000001</v>
      </c>
      <c r="M194" s="9">
        <v>0.20660000000000001</v>
      </c>
      <c r="N194" s="9">
        <v>0</v>
      </c>
      <c r="O194" s="9">
        <v>0.6</v>
      </c>
      <c r="P194" s="9"/>
      <c r="Q194" s="9"/>
      <c r="R194" s="9"/>
      <c r="T194">
        <f t="shared" si="24"/>
        <v>82200</v>
      </c>
      <c r="U194">
        <v>0</v>
      </c>
      <c r="V194">
        <f t="shared" si="25"/>
        <v>0</v>
      </c>
      <c r="W194" t="str">
        <f t="shared" si="26"/>
        <v/>
      </c>
      <c r="X194" t="str">
        <f t="shared" si="27"/>
        <v/>
      </c>
      <c r="Y194" t="str">
        <f t="shared" si="28"/>
        <v/>
      </c>
      <c r="Z194" s="9"/>
      <c r="AA194" s="14">
        <f t="shared" si="29"/>
        <v>0.246</v>
      </c>
      <c r="AB194" s="14">
        <f t="shared" si="30"/>
        <v>1.4E-2</v>
      </c>
    </row>
    <row r="195" spans="1:28" x14ac:dyDescent="0.25">
      <c r="A195" s="10">
        <f t="shared" si="32"/>
        <v>45299</v>
      </c>
      <c r="B195" s="11">
        <v>8</v>
      </c>
      <c r="C195" s="11">
        <v>2300</v>
      </c>
      <c r="D195" s="12">
        <v>516.95833333333303</v>
      </c>
      <c r="E195" s="9">
        <v>147.84</v>
      </c>
      <c r="F195" s="9">
        <f t="shared" si="31"/>
        <v>83.84</v>
      </c>
      <c r="G195" s="9">
        <v>2.0099999999999998</v>
      </c>
      <c r="H195" s="9">
        <v>7.05</v>
      </c>
      <c r="I195" s="9"/>
      <c r="J195" s="9">
        <v>-10.510999999999999</v>
      </c>
      <c r="K195" s="9">
        <v>94.9</v>
      </c>
      <c r="L195" s="9">
        <v>0.18990000000000001</v>
      </c>
      <c r="M195" s="9">
        <v>0.20580000000000001</v>
      </c>
      <c r="N195" s="9">
        <v>0</v>
      </c>
      <c r="O195" s="9">
        <v>0.6</v>
      </c>
      <c r="P195" s="9"/>
      <c r="Q195" s="9"/>
      <c r="R195" s="9"/>
      <c r="T195">
        <f t="shared" si="24"/>
        <v>82300</v>
      </c>
      <c r="U195">
        <v>0</v>
      </c>
      <c r="V195">
        <f t="shared" si="25"/>
        <v>0</v>
      </c>
      <c r="W195" t="str">
        <f t="shared" si="26"/>
        <v/>
      </c>
      <c r="X195" t="str">
        <f t="shared" si="27"/>
        <v/>
      </c>
      <c r="Y195" t="str">
        <f t="shared" si="28"/>
        <v/>
      </c>
      <c r="Z195" s="9"/>
      <c r="AA195" s="14">
        <f t="shared" si="29"/>
        <v>0.26</v>
      </c>
      <c r="AB195" s="14">
        <f t="shared" si="30"/>
        <v>1.4E-2</v>
      </c>
    </row>
    <row r="196" spans="1:28" x14ac:dyDescent="0.25">
      <c r="A196" s="10">
        <f t="shared" si="32"/>
        <v>45299</v>
      </c>
      <c r="B196" s="11">
        <v>8</v>
      </c>
      <c r="C196" s="11">
        <v>2400</v>
      </c>
      <c r="D196" s="12">
        <v>517</v>
      </c>
      <c r="E196" s="9">
        <v>147.49</v>
      </c>
      <c r="F196" s="9">
        <f t="shared" si="31"/>
        <v>83.490000000000009</v>
      </c>
      <c r="G196" s="9">
        <v>2.0099999999999998</v>
      </c>
      <c r="H196" s="9">
        <v>6.54</v>
      </c>
      <c r="I196" s="9"/>
      <c r="J196" s="9">
        <v>-9.4049999999999994</v>
      </c>
      <c r="K196" s="9">
        <v>95.1</v>
      </c>
      <c r="L196" s="9">
        <v>0.18990000000000001</v>
      </c>
      <c r="M196" s="9">
        <v>0.20580000000000001</v>
      </c>
      <c r="N196" s="9">
        <v>0</v>
      </c>
      <c r="O196" s="9">
        <v>0.6</v>
      </c>
      <c r="P196" s="9"/>
      <c r="Q196" s="9"/>
      <c r="R196" s="9"/>
      <c r="T196">
        <f t="shared" si="24"/>
        <v>82400</v>
      </c>
      <c r="U196">
        <v>0</v>
      </c>
      <c r="V196">
        <f t="shared" si="25"/>
        <v>0</v>
      </c>
      <c r="W196">
        <f t="shared" si="26"/>
        <v>0.19</v>
      </c>
      <c r="X196">
        <f t="shared" si="27"/>
        <v>0.20599999999999999</v>
      </c>
      <c r="Y196">
        <f t="shared" si="28"/>
        <v>0.83499999999999996</v>
      </c>
      <c r="Z196" s="9"/>
      <c r="AA196" s="14">
        <f t="shared" si="29"/>
        <v>0.28499999999999998</v>
      </c>
      <c r="AB196" s="14">
        <f t="shared" si="30"/>
        <v>1.4999999999999999E-2</v>
      </c>
    </row>
    <row r="197" spans="1:28" x14ac:dyDescent="0.25">
      <c r="A197" s="10">
        <f t="shared" si="32"/>
        <v>45300</v>
      </c>
      <c r="B197" s="11">
        <v>9</v>
      </c>
      <c r="C197" s="11">
        <v>100</v>
      </c>
      <c r="D197" s="12">
        <v>517.04166666666697</v>
      </c>
      <c r="E197" s="9">
        <v>162.47</v>
      </c>
      <c r="F197" s="9">
        <f t="shared" si="31"/>
        <v>98.47</v>
      </c>
      <c r="G197" s="9">
        <v>1.51</v>
      </c>
      <c r="H197" s="9">
        <v>5.54</v>
      </c>
      <c r="I197" s="9"/>
      <c r="J197" s="9">
        <v>-8.7970000000000006</v>
      </c>
      <c r="K197" s="9">
        <v>95.4</v>
      </c>
      <c r="L197" s="9">
        <v>0.18990000000000001</v>
      </c>
      <c r="M197" s="9">
        <v>0.20580000000000001</v>
      </c>
      <c r="N197" s="9">
        <v>0</v>
      </c>
      <c r="O197" s="9">
        <v>0.6</v>
      </c>
      <c r="P197" s="9"/>
      <c r="Q197" s="9"/>
      <c r="R197" s="9"/>
      <c r="T197">
        <f t="shared" ref="T197:T260" si="33">B197*10000+C197</f>
        <v>90100</v>
      </c>
      <c r="U197">
        <v>0</v>
      </c>
      <c r="V197">
        <f t="shared" ref="V197:V260" si="34">IF(O197&lt;1,0,ROUND(O197,1))</f>
        <v>0</v>
      </c>
      <c r="W197" t="str">
        <f t="shared" ref="W197:W260" si="35">IF(C197=2400,ROUND(L197,3),"")</f>
        <v/>
      </c>
      <c r="X197" t="str">
        <f t="shared" ref="X197:X260" si="36">IF(C197=2400,ROUND(M197,3),"")</f>
        <v/>
      </c>
      <c r="Y197" t="str">
        <f t="shared" ref="Y197:Y260" si="37">IF(C197=2400,ROUND(F197/100,3),"")</f>
        <v/>
      </c>
      <c r="Z197" s="9"/>
      <c r="AA197" s="14">
        <f t="shared" ref="AA197:AA260" si="38">ROUND((0.6105*(EXP((17.273*J197)/(J197+237.3))))*K197/100,3)</f>
        <v>0.3</v>
      </c>
      <c r="AB197" s="14">
        <f t="shared" ref="AB197:AB260" si="39">ROUND(AA197/K197*(100-K197),3)</f>
        <v>1.4E-2</v>
      </c>
    </row>
    <row r="198" spans="1:28" x14ac:dyDescent="0.25">
      <c r="A198" s="10">
        <f t="shared" si="32"/>
        <v>45300</v>
      </c>
      <c r="B198" s="11">
        <v>9</v>
      </c>
      <c r="C198" s="11">
        <v>200</v>
      </c>
      <c r="D198" s="12">
        <v>517.08333333333303</v>
      </c>
      <c r="E198" s="9">
        <v>147.61000000000001</v>
      </c>
      <c r="F198" s="9">
        <f t="shared" ref="F198:F261" si="40">IF(E198&gt;F$2,E198-F$2,0)</f>
        <v>83.610000000000014</v>
      </c>
      <c r="G198" s="9">
        <v>0.5</v>
      </c>
      <c r="H198" s="9">
        <v>4.53</v>
      </c>
      <c r="I198" s="9"/>
      <c r="J198" s="9">
        <v>-7.7380000000000004</v>
      </c>
      <c r="K198" s="9">
        <v>96.4</v>
      </c>
      <c r="L198" s="9">
        <v>0.18990000000000001</v>
      </c>
      <c r="M198" s="9">
        <v>0.20660000000000001</v>
      </c>
      <c r="N198" s="9">
        <v>0</v>
      </c>
      <c r="O198" s="9">
        <v>0.6</v>
      </c>
      <c r="P198" s="9"/>
      <c r="Q198" s="9"/>
      <c r="R198" s="9"/>
      <c r="T198">
        <f t="shared" si="33"/>
        <v>90200</v>
      </c>
      <c r="U198">
        <v>0</v>
      </c>
      <c r="V198">
        <f t="shared" si="34"/>
        <v>0</v>
      </c>
      <c r="W198" t="str">
        <f t="shared" si="35"/>
        <v/>
      </c>
      <c r="X198" t="str">
        <f t="shared" si="36"/>
        <v/>
      </c>
      <c r="Y198" t="str">
        <f t="shared" si="37"/>
        <v/>
      </c>
      <c r="Z198" s="9"/>
      <c r="AA198" s="14">
        <f t="shared" si="38"/>
        <v>0.32900000000000001</v>
      </c>
      <c r="AB198" s="14">
        <f t="shared" si="39"/>
        <v>1.2E-2</v>
      </c>
    </row>
    <row r="199" spans="1:28" x14ac:dyDescent="0.25">
      <c r="A199" s="10">
        <f t="shared" ref="A199:A262" si="41">A$5-1+B199</f>
        <v>45300</v>
      </c>
      <c r="B199" s="11">
        <v>9</v>
      </c>
      <c r="C199" s="11">
        <v>300</v>
      </c>
      <c r="D199" s="12">
        <v>517.125</v>
      </c>
      <c r="E199" s="9">
        <v>147.26</v>
      </c>
      <c r="F199" s="9">
        <f t="shared" si="40"/>
        <v>83.259999999999991</v>
      </c>
      <c r="G199" s="9">
        <v>0.5</v>
      </c>
      <c r="H199" s="9">
        <v>4.03</v>
      </c>
      <c r="I199" s="9"/>
      <c r="J199" s="9">
        <v>-7.8689999999999998</v>
      </c>
      <c r="K199" s="9">
        <v>96.4</v>
      </c>
      <c r="L199" s="9">
        <v>0.18990000000000001</v>
      </c>
      <c r="M199" s="9">
        <v>0.20660000000000001</v>
      </c>
      <c r="N199" s="9">
        <v>0</v>
      </c>
      <c r="O199" s="9">
        <v>0.6</v>
      </c>
      <c r="P199" s="9"/>
      <c r="Q199" s="9"/>
      <c r="R199" s="9"/>
      <c r="T199">
        <f t="shared" si="33"/>
        <v>90300</v>
      </c>
      <c r="U199">
        <v>0</v>
      </c>
      <c r="V199">
        <f t="shared" si="34"/>
        <v>0</v>
      </c>
      <c r="W199" t="str">
        <f t="shared" si="35"/>
        <v/>
      </c>
      <c r="X199" t="str">
        <f t="shared" si="36"/>
        <v/>
      </c>
      <c r="Y199" t="str">
        <f t="shared" si="37"/>
        <v/>
      </c>
      <c r="Z199" s="9"/>
      <c r="AA199" s="14">
        <f t="shared" si="38"/>
        <v>0.32500000000000001</v>
      </c>
      <c r="AB199" s="14">
        <f t="shared" si="39"/>
        <v>1.2E-2</v>
      </c>
    </row>
    <row r="200" spans="1:28" x14ac:dyDescent="0.25">
      <c r="A200" s="10">
        <f t="shared" si="41"/>
        <v>45300</v>
      </c>
      <c r="B200" s="11">
        <v>9</v>
      </c>
      <c r="C200" s="11">
        <v>400</v>
      </c>
      <c r="D200" s="12">
        <v>517.16666666666697</v>
      </c>
      <c r="E200" s="9">
        <v>162.35</v>
      </c>
      <c r="F200" s="9">
        <f t="shared" si="40"/>
        <v>98.35</v>
      </c>
      <c r="G200" s="9">
        <v>0</v>
      </c>
      <c r="H200" s="9">
        <v>2.0099999999999998</v>
      </c>
      <c r="I200" s="9"/>
      <c r="J200" s="9">
        <v>-8.1649999999999991</v>
      </c>
      <c r="K200" s="9">
        <v>96.6</v>
      </c>
      <c r="L200" s="9">
        <v>0.18990000000000001</v>
      </c>
      <c r="M200" s="9">
        <v>0.20660000000000001</v>
      </c>
      <c r="N200" s="9">
        <v>0</v>
      </c>
      <c r="O200" s="9">
        <v>0.6</v>
      </c>
      <c r="P200" s="9"/>
      <c r="Q200" s="9"/>
      <c r="R200" s="9"/>
      <c r="T200">
        <f t="shared" si="33"/>
        <v>90400</v>
      </c>
      <c r="U200">
        <v>0</v>
      </c>
      <c r="V200">
        <f t="shared" si="34"/>
        <v>0</v>
      </c>
      <c r="W200" t="str">
        <f t="shared" si="35"/>
        <v/>
      </c>
      <c r="X200" t="str">
        <f t="shared" si="36"/>
        <v/>
      </c>
      <c r="Y200" t="str">
        <f t="shared" si="37"/>
        <v/>
      </c>
      <c r="Z200" s="9"/>
      <c r="AA200" s="14">
        <f t="shared" si="38"/>
        <v>0.31900000000000001</v>
      </c>
      <c r="AB200" s="14">
        <f t="shared" si="39"/>
        <v>1.0999999999999999E-2</v>
      </c>
    </row>
    <row r="201" spans="1:28" x14ac:dyDescent="0.25">
      <c r="A201" s="10">
        <f t="shared" si="41"/>
        <v>45300</v>
      </c>
      <c r="B201" s="11">
        <v>9</v>
      </c>
      <c r="C201" s="11">
        <v>500</v>
      </c>
      <c r="D201" s="12">
        <v>517.20833333333303</v>
      </c>
      <c r="E201" s="9">
        <v>177.21</v>
      </c>
      <c r="F201" s="9">
        <f t="shared" si="40"/>
        <v>113.21000000000001</v>
      </c>
      <c r="G201" s="9">
        <v>0</v>
      </c>
      <c r="H201" s="9">
        <v>2.0099999999999998</v>
      </c>
      <c r="I201" s="9"/>
      <c r="J201" s="9">
        <v>-8.6300000000000008</v>
      </c>
      <c r="K201" s="9">
        <v>96.6</v>
      </c>
      <c r="L201" s="9">
        <v>0.18990000000000001</v>
      </c>
      <c r="M201" s="9">
        <v>0.20660000000000001</v>
      </c>
      <c r="N201" s="9">
        <v>0</v>
      </c>
      <c r="O201" s="9">
        <v>0.6</v>
      </c>
      <c r="P201" s="9"/>
      <c r="Q201" s="9"/>
      <c r="R201" s="9"/>
      <c r="T201">
        <f t="shared" si="33"/>
        <v>90500</v>
      </c>
      <c r="U201">
        <v>0</v>
      </c>
      <c r="V201">
        <f t="shared" si="34"/>
        <v>0</v>
      </c>
      <c r="W201" t="str">
        <f t="shared" si="35"/>
        <v/>
      </c>
      <c r="X201" t="str">
        <f t="shared" si="36"/>
        <v/>
      </c>
      <c r="Y201" t="str">
        <f t="shared" si="37"/>
        <v/>
      </c>
      <c r="Z201" s="9"/>
      <c r="AA201" s="14">
        <f t="shared" si="38"/>
        <v>0.307</v>
      </c>
      <c r="AB201" s="14">
        <f t="shared" si="39"/>
        <v>1.0999999999999999E-2</v>
      </c>
    </row>
    <row r="202" spans="1:28" x14ac:dyDescent="0.25">
      <c r="A202" s="10">
        <f t="shared" si="41"/>
        <v>45300</v>
      </c>
      <c r="B202" s="11">
        <v>9</v>
      </c>
      <c r="C202" s="11">
        <v>600</v>
      </c>
      <c r="D202" s="12">
        <v>517.25</v>
      </c>
      <c r="E202" s="9">
        <v>192.3</v>
      </c>
      <c r="F202" s="9">
        <f t="shared" si="40"/>
        <v>128.30000000000001</v>
      </c>
      <c r="G202" s="9">
        <v>0</v>
      </c>
      <c r="H202" s="9">
        <v>0.5</v>
      </c>
      <c r="I202" s="9"/>
      <c r="J202" s="9">
        <v>-8.2639999999999993</v>
      </c>
      <c r="K202" s="9">
        <v>96.5</v>
      </c>
      <c r="L202" s="9">
        <v>0.18990000000000001</v>
      </c>
      <c r="M202" s="9">
        <v>0.20660000000000001</v>
      </c>
      <c r="N202" s="9">
        <v>0</v>
      </c>
      <c r="O202" s="9">
        <v>0.6</v>
      </c>
      <c r="P202" s="9"/>
      <c r="Q202" s="9"/>
      <c r="R202" s="9"/>
      <c r="T202">
        <f t="shared" si="33"/>
        <v>90600</v>
      </c>
      <c r="U202">
        <v>0</v>
      </c>
      <c r="V202">
        <f t="shared" si="34"/>
        <v>0</v>
      </c>
      <c r="W202" t="str">
        <f t="shared" si="35"/>
        <v/>
      </c>
      <c r="X202" t="str">
        <f t="shared" si="36"/>
        <v/>
      </c>
      <c r="Y202" t="str">
        <f t="shared" si="37"/>
        <v/>
      </c>
      <c r="Z202" s="9"/>
      <c r="AA202" s="14">
        <f t="shared" si="38"/>
        <v>0.316</v>
      </c>
      <c r="AB202" s="14">
        <f t="shared" si="39"/>
        <v>1.0999999999999999E-2</v>
      </c>
    </row>
    <row r="203" spans="1:28" x14ac:dyDescent="0.25">
      <c r="A203" s="10">
        <f t="shared" si="41"/>
        <v>45300</v>
      </c>
      <c r="B203" s="11">
        <v>9</v>
      </c>
      <c r="C203" s="11">
        <v>700</v>
      </c>
      <c r="D203" s="12">
        <v>517.29166666666697</v>
      </c>
      <c r="E203" s="9">
        <v>207.28</v>
      </c>
      <c r="F203" s="9">
        <f t="shared" si="40"/>
        <v>143.28</v>
      </c>
      <c r="G203" s="9">
        <v>0</v>
      </c>
      <c r="H203" s="9">
        <v>0.5</v>
      </c>
      <c r="I203" s="9"/>
      <c r="J203" s="9">
        <v>-8</v>
      </c>
      <c r="K203" s="9">
        <v>96.7</v>
      </c>
      <c r="L203" s="9">
        <v>0.18990000000000001</v>
      </c>
      <c r="M203" s="9">
        <v>0.20660000000000001</v>
      </c>
      <c r="N203" s="9">
        <v>0</v>
      </c>
      <c r="O203" s="9">
        <v>0.6</v>
      </c>
      <c r="P203" s="9"/>
      <c r="Q203" s="9"/>
      <c r="R203" s="9"/>
      <c r="T203">
        <f t="shared" si="33"/>
        <v>90700</v>
      </c>
      <c r="U203">
        <v>0</v>
      </c>
      <c r="V203">
        <f t="shared" si="34"/>
        <v>0</v>
      </c>
      <c r="W203" t="str">
        <f t="shared" si="35"/>
        <v/>
      </c>
      <c r="X203" t="str">
        <f t="shared" si="36"/>
        <v/>
      </c>
      <c r="Y203" t="str">
        <f t="shared" si="37"/>
        <v/>
      </c>
      <c r="Z203" s="9"/>
      <c r="AA203" s="14">
        <f t="shared" si="38"/>
        <v>0.32300000000000001</v>
      </c>
      <c r="AB203" s="14">
        <f t="shared" si="39"/>
        <v>1.0999999999999999E-2</v>
      </c>
    </row>
    <row r="204" spans="1:28" x14ac:dyDescent="0.25">
      <c r="A204" s="10">
        <f t="shared" si="41"/>
        <v>45300</v>
      </c>
      <c r="B204" s="11">
        <v>9</v>
      </c>
      <c r="C204" s="11">
        <v>800</v>
      </c>
      <c r="D204" s="12">
        <v>517.33333333333303</v>
      </c>
      <c r="E204" s="9">
        <v>222.37</v>
      </c>
      <c r="F204" s="9">
        <f t="shared" si="40"/>
        <v>158.37</v>
      </c>
      <c r="G204" s="9">
        <v>0</v>
      </c>
      <c r="H204" s="9">
        <v>2.0099999999999998</v>
      </c>
      <c r="I204" s="9"/>
      <c r="J204" s="9">
        <v>-8.6630000000000003</v>
      </c>
      <c r="K204" s="9">
        <v>96.7</v>
      </c>
      <c r="L204" s="9">
        <v>0.18990000000000001</v>
      </c>
      <c r="M204" s="9">
        <v>0.20660000000000001</v>
      </c>
      <c r="N204" s="9">
        <v>0</v>
      </c>
      <c r="O204" s="9">
        <v>0.6</v>
      </c>
      <c r="P204" s="9"/>
      <c r="Q204" s="9"/>
      <c r="R204" s="9"/>
      <c r="T204">
        <f t="shared" si="33"/>
        <v>90800</v>
      </c>
      <c r="U204">
        <v>0.7</v>
      </c>
      <c r="V204">
        <f t="shared" si="34"/>
        <v>0</v>
      </c>
      <c r="W204" t="str">
        <f t="shared" si="35"/>
        <v/>
      </c>
      <c r="X204" t="str">
        <f t="shared" si="36"/>
        <v/>
      </c>
      <c r="Y204" t="str">
        <f t="shared" si="37"/>
        <v/>
      </c>
      <c r="Z204" s="9"/>
      <c r="AA204" s="14">
        <f t="shared" si="38"/>
        <v>0.307</v>
      </c>
      <c r="AB204" s="14">
        <f t="shared" si="39"/>
        <v>0.01</v>
      </c>
    </row>
    <row r="205" spans="1:28" x14ac:dyDescent="0.25">
      <c r="A205" s="10">
        <f t="shared" si="41"/>
        <v>45300</v>
      </c>
      <c r="B205" s="11">
        <v>9</v>
      </c>
      <c r="C205" s="11">
        <v>900</v>
      </c>
      <c r="D205" s="12">
        <v>517.375</v>
      </c>
      <c r="E205" s="9">
        <v>207.28</v>
      </c>
      <c r="F205" s="9">
        <f t="shared" si="40"/>
        <v>143.28</v>
      </c>
      <c r="G205" s="9">
        <v>0</v>
      </c>
      <c r="H205" s="9">
        <v>2.52</v>
      </c>
      <c r="I205" s="9"/>
      <c r="J205" s="9">
        <v>-8.1319999999999997</v>
      </c>
      <c r="K205" s="9">
        <v>96.6</v>
      </c>
      <c r="L205" s="9">
        <v>0.18990000000000001</v>
      </c>
      <c r="M205" s="9">
        <v>0.20660000000000001</v>
      </c>
      <c r="N205" s="9">
        <v>0</v>
      </c>
      <c r="O205" s="9">
        <v>16.899999999999999</v>
      </c>
      <c r="P205" s="9"/>
      <c r="Q205" s="9"/>
      <c r="R205" s="9"/>
      <c r="T205">
        <f t="shared" si="33"/>
        <v>90900</v>
      </c>
      <c r="U205">
        <v>59.7</v>
      </c>
      <c r="V205">
        <f t="shared" si="34"/>
        <v>16.899999999999999</v>
      </c>
      <c r="W205" t="str">
        <f t="shared" si="35"/>
        <v/>
      </c>
      <c r="X205" t="str">
        <f t="shared" si="36"/>
        <v/>
      </c>
      <c r="Y205" t="str">
        <f t="shared" si="37"/>
        <v/>
      </c>
      <c r="Z205" s="9"/>
      <c r="AA205" s="14">
        <f t="shared" si="38"/>
        <v>0.31900000000000001</v>
      </c>
      <c r="AB205" s="14">
        <f t="shared" si="39"/>
        <v>1.0999999999999999E-2</v>
      </c>
    </row>
    <row r="206" spans="1:28" x14ac:dyDescent="0.25">
      <c r="A206" s="10">
        <f t="shared" si="41"/>
        <v>45300</v>
      </c>
      <c r="B206" s="11">
        <v>9</v>
      </c>
      <c r="C206" s="11">
        <v>1000</v>
      </c>
      <c r="D206" s="12">
        <v>517.41666666666697</v>
      </c>
      <c r="E206" s="9">
        <v>192.42</v>
      </c>
      <c r="F206" s="9">
        <f t="shared" si="40"/>
        <v>128.41999999999999</v>
      </c>
      <c r="G206" s="9">
        <v>0</v>
      </c>
      <c r="H206" s="9">
        <v>2.52</v>
      </c>
      <c r="I206" s="9"/>
      <c r="J206" s="9">
        <v>-5.7290000000000001</v>
      </c>
      <c r="K206" s="9">
        <v>96.7</v>
      </c>
      <c r="L206" s="9">
        <v>0.18990000000000001</v>
      </c>
      <c r="M206" s="9">
        <v>0.20660000000000001</v>
      </c>
      <c r="N206" s="9">
        <v>0</v>
      </c>
      <c r="O206" s="9">
        <v>70.599999999999994</v>
      </c>
      <c r="P206" s="9"/>
      <c r="Q206" s="9"/>
      <c r="R206" s="9"/>
      <c r="T206">
        <f t="shared" si="33"/>
        <v>91000</v>
      </c>
      <c r="U206">
        <v>174.8</v>
      </c>
      <c r="V206">
        <f t="shared" si="34"/>
        <v>70.599999999999994</v>
      </c>
      <c r="W206" t="str">
        <f t="shared" si="35"/>
        <v/>
      </c>
      <c r="X206" t="str">
        <f t="shared" si="36"/>
        <v/>
      </c>
      <c r="Y206" t="str">
        <f t="shared" si="37"/>
        <v/>
      </c>
      <c r="Z206" s="9"/>
      <c r="AA206" s="14">
        <f t="shared" si="38"/>
        <v>0.38500000000000001</v>
      </c>
      <c r="AB206" s="14">
        <f t="shared" si="39"/>
        <v>1.2999999999999999E-2</v>
      </c>
    </row>
    <row r="207" spans="1:28" x14ac:dyDescent="0.25">
      <c r="A207" s="10">
        <f t="shared" si="41"/>
        <v>45300</v>
      </c>
      <c r="B207" s="11">
        <v>9</v>
      </c>
      <c r="C207" s="11">
        <v>1100</v>
      </c>
      <c r="D207" s="12">
        <v>517.45833333333303</v>
      </c>
      <c r="E207" s="9">
        <v>177.33</v>
      </c>
      <c r="F207" s="9">
        <f t="shared" si="40"/>
        <v>113.33000000000001</v>
      </c>
      <c r="G207" s="9">
        <v>0</v>
      </c>
      <c r="H207" s="9">
        <v>2.52</v>
      </c>
      <c r="I207" s="9"/>
      <c r="J207" s="9">
        <v>-6.1050000000000004</v>
      </c>
      <c r="K207" s="9">
        <v>96.7</v>
      </c>
      <c r="L207" s="9">
        <v>0.18990000000000001</v>
      </c>
      <c r="M207" s="9">
        <v>0.20730000000000001</v>
      </c>
      <c r="N207" s="9">
        <v>0</v>
      </c>
      <c r="O207" s="9">
        <v>149.4</v>
      </c>
      <c r="P207" s="9"/>
      <c r="Q207" s="9"/>
      <c r="R207" s="9"/>
      <c r="T207">
        <f t="shared" si="33"/>
        <v>91100</v>
      </c>
      <c r="U207">
        <v>263.7</v>
      </c>
      <c r="V207">
        <f t="shared" si="34"/>
        <v>149.4</v>
      </c>
      <c r="W207" t="str">
        <f t="shared" si="35"/>
        <v/>
      </c>
      <c r="X207" t="str">
        <f t="shared" si="36"/>
        <v/>
      </c>
      <c r="Y207" t="str">
        <f t="shared" si="37"/>
        <v/>
      </c>
      <c r="Z207" s="9"/>
      <c r="AA207" s="14">
        <f t="shared" si="38"/>
        <v>0.374</v>
      </c>
      <c r="AB207" s="14">
        <f t="shared" si="39"/>
        <v>1.2999999999999999E-2</v>
      </c>
    </row>
    <row r="208" spans="1:28" x14ac:dyDescent="0.25">
      <c r="A208" s="10">
        <f t="shared" si="41"/>
        <v>45300</v>
      </c>
      <c r="B208" s="11">
        <v>9</v>
      </c>
      <c r="C208" s="11">
        <v>1200</v>
      </c>
      <c r="D208" s="12">
        <v>517.5</v>
      </c>
      <c r="E208" s="9">
        <v>162.35</v>
      </c>
      <c r="F208" s="9">
        <f t="shared" si="40"/>
        <v>98.35</v>
      </c>
      <c r="G208" s="9">
        <v>0.5</v>
      </c>
      <c r="H208" s="9">
        <v>3.02</v>
      </c>
      <c r="I208" s="9"/>
      <c r="J208" s="9">
        <v>-6.0730000000000004</v>
      </c>
      <c r="K208" s="9">
        <v>97.1</v>
      </c>
      <c r="L208" s="9">
        <v>0.18990000000000001</v>
      </c>
      <c r="M208" s="9">
        <v>0.20660000000000001</v>
      </c>
      <c r="N208" s="9">
        <v>0</v>
      </c>
      <c r="O208" s="9">
        <v>91.9</v>
      </c>
      <c r="P208" s="9"/>
      <c r="Q208" s="9"/>
      <c r="R208" s="9"/>
      <c r="T208">
        <f t="shared" si="33"/>
        <v>91200</v>
      </c>
      <c r="U208">
        <v>309</v>
      </c>
      <c r="V208">
        <f t="shared" si="34"/>
        <v>91.9</v>
      </c>
      <c r="W208" t="str">
        <f t="shared" si="35"/>
        <v/>
      </c>
      <c r="X208" t="str">
        <f t="shared" si="36"/>
        <v/>
      </c>
      <c r="Y208" t="str">
        <f t="shared" si="37"/>
        <v/>
      </c>
      <c r="Z208" s="9"/>
      <c r="AA208" s="14">
        <f t="shared" si="38"/>
        <v>0.377</v>
      </c>
      <c r="AB208" s="14">
        <f t="shared" si="39"/>
        <v>1.0999999999999999E-2</v>
      </c>
    </row>
    <row r="209" spans="1:28" x14ac:dyDescent="0.25">
      <c r="A209" s="10">
        <f t="shared" si="41"/>
        <v>45300</v>
      </c>
      <c r="B209" s="11">
        <v>9</v>
      </c>
      <c r="C209" s="11">
        <v>1300</v>
      </c>
      <c r="D209" s="12">
        <v>517.54166666666697</v>
      </c>
      <c r="E209" s="9">
        <v>147.38</v>
      </c>
      <c r="F209" s="9">
        <f t="shared" si="40"/>
        <v>83.38</v>
      </c>
      <c r="G209" s="9">
        <v>0.5</v>
      </c>
      <c r="H209" s="9">
        <v>4.03</v>
      </c>
      <c r="I209" s="9"/>
      <c r="J209" s="9">
        <v>-6.1050000000000004</v>
      </c>
      <c r="K209" s="9">
        <v>97.2</v>
      </c>
      <c r="L209" s="9">
        <v>0.18990000000000001</v>
      </c>
      <c r="M209" s="9">
        <v>0.20730000000000001</v>
      </c>
      <c r="N209" s="9">
        <v>0</v>
      </c>
      <c r="O209" s="9">
        <v>94.4</v>
      </c>
      <c r="P209" s="9"/>
      <c r="Q209" s="9"/>
      <c r="R209" s="9"/>
      <c r="T209">
        <f t="shared" si="33"/>
        <v>91300</v>
      </c>
      <c r="U209">
        <v>304.2</v>
      </c>
      <c r="V209">
        <f t="shared" si="34"/>
        <v>94.4</v>
      </c>
      <c r="W209" t="str">
        <f t="shared" si="35"/>
        <v/>
      </c>
      <c r="X209" t="str">
        <f t="shared" si="36"/>
        <v/>
      </c>
      <c r="Y209" t="str">
        <f t="shared" si="37"/>
        <v/>
      </c>
      <c r="Z209" s="9"/>
      <c r="AA209" s="14">
        <f t="shared" si="38"/>
        <v>0.376</v>
      </c>
      <c r="AB209" s="14">
        <f t="shared" si="39"/>
        <v>1.0999999999999999E-2</v>
      </c>
    </row>
    <row r="210" spans="1:28" x14ac:dyDescent="0.25">
      <c r="A210" s="10">
        <f t="shared" si="41"/>
        <v>45300</v>
      </c>
      <c r="B210" s="11">
        <v>9</v>
      </c>
      <c r="C210" s="11">
        <v>1400</v>
      </c>
      <c r="D210" s="12">
        <v>517.58333333333303</v>
      </c>
      <c r="E210" s="9">
        <v>147.38</v>
      </c>
      <c r="F210" s="9">
        <f t="shared" si="40"/>
        <v>83.38</v>
      </c>
      <c r="G210" s="9">
        <v>1.51</v>
      </c>
      <c r="H210" s="9">
        <v>5.03</v>
      </c>
      <c r="I210" s="9"/>
      <c r="J210" s="9">
        <v>-5.7290000000000001</v>
      </c>
      <c r="K210" s="9">
        <v>97.3</v>
      </c>
      <c r="L210" s="9">
        <v>0.18990000000000001</v>
      </c>
      <c r="M210" s="9">
        <v>0.20730000000000001</v>
      </c>
      <c r="N210" s="9">
        <v>0</v>
      </c>
      <c r="O210" s="9">
        <v>104.4</v>
      </c>
      <c r="P210" s="9"/>
      <c r="Q210" s="9"/>
      <c r="R210" s="9"/>
      <c r="T210">
        <f t="shared" si="33"/>
        <v>91400</v>
      </c>
      <c r="U210">
        <v>250</v>
      </c>
      <c r="V210">
        <f t="shared" si="34"/>
        <v>104.4</v>
      </c>
      <c r="W210" t="str">
        <f t="shared" si="35"/>
        <v/>
      </c>
      <c r="X210" t="str">
        <f t="shared" si="36"/>
        <v/>
      </c>
      <c r="Y210" t="str">
        <f t="shared" si="37"/>
        <v/>
      </c>
      <c r="Z210" s="9"/>
      <c r="AA210" s="14">
        <f t="shared" si="38"/>
        <v>0.38700000000000001</v>
      </c>
      <c r="AB210" s="14">
        <f t="shared" si="39"/>
        <v>1.0999999999999999E-2</v>
      </c>
    </row>
    <row r="211" spans="1:28" x14ac:dyDescent="0.25">
      <c r="A211" s="10">
        <f t="shared" si="41"/>
        <v>45300</v>
      </c>
      <c r="B211" s="11">
        <v>9</v>
      </c>
      <c r="C211" s="11">
        <v>1500</v>
      </c>
      <c r="D211" s="12">
        <v>517.625</v>
      </c>
      <c r="E211" s="9">
        <v>149.37</v>
      </c>
      <c r="F211" s="9">
        <f t="shared" si="40"/>
        <v>85.37</v>
      </c>
      <c r="G211" s="9">
        <v>1.51</v>
      </c>
      <c r="H211" s="9">
        <v>5.54</v>
      </c>
      <c r="I211" s="9"/>
      <c r="J211" s="9">
        <v>-6.2309999999999999</v>
      </c>
      <c r="K211" s="9">
        <v>97.4</v>
      </c>
      <c r="L211" s="9">
        <v>0.18990000000000001</v>
      </c>
      <c r="M211" s="9">
        <v>0.20730000000000001</v>
      </c>
      <c r="N211" s="9">
        <v>0</v>
      </c>
      <c r="O211" s="9">
        <v>50.6</v>
      </c>
      <c r="P211" s="9"/>
      <c r="Q211" s="9"/>
      <c r="R211" s="9"/>
      <c r="T211">
        <f t="shared" si="33"/>
        <v>91500</v>
      </c>
      <c r="U211">
        <v>154.30000000000001</v>
      </c>
      <c r="V211">
        <f t="shared" si="34"/>
        <v>50.6</v>
      </c>
      <c r="W211" t="str">
        <f t="shared" si="35"/>
        <v/>
      </c>
      <c r="X211" t="str">
        <f t="shared" si="36"/>
        <v/>
      </c>
      <c r="Y211" t="str">
        <f t="shared" si="37"/>
        <v/>
      </c>
      <c r="Z211" s="9"/>
      <c r="AA211" s="14">
        <f t="shared" si="38"/>
        <v>0.373</v>
      </c>
      <c r="AB211" s="14">
        <f t="shared" si="39"/>
        <v>0.01</v>
      </c>
    </row>
    <row r="212" spans="1:28" x14ac:dyDescent="0.25">
      <c r="A212" s="10">
        <f t="shared" si="41"/>
        <v>45300</v>
      </c>
      <c r="B212" s="11">
        <v>9</v>
      </c>
      <c r="C212" s="11">
        <v>1600</v>
      </c>
      <c r="D212" s="12">
        <v>517.66666666666697</v>
      </c>
      <c r="E212" s="9">
        <v>149.72</v>
      </c>
      <c r="F212" s="9">
        <f t="shared" si="40"/>
        <v>85.72</v>
      </c>
      <c r="G212" s="9">
        <v>2.0099999999999998</v>
      </c>
      <c r="H212" s="9">
        <v>6.04</v>
      </c>
      <c r="I212" s="9"/>
      <c r="J212" s="9">
        <v>-6.1050000000000004</v>
      </c>
      <c r="K212" s="9">
        <v>97.6</v>
      </c>
      <c r="L212" s="9">
        <v>0.18990000000000001</v>
      </c>
      <c r="M212" s="9">
        <v>0.20730000000000001</v>
      </c>
      <c r="N212" s="9">
        <v>0</v>
      </c>
      <c r="O212" s="9">
        <v>16.899999999999999</v>
      </c>
      <c r="P212" s="9"/>
      <c r="Q212" s="9"/>
      <c r="R212" s="9"/>
      <c r="T212">
        <f t="shared" si="33"/>
        <v>91600</v>
      </c>
      <c r="U212">
        <v>39.700000000000003</v>
      </c>
      <c r="V212">
        <f t="shared" si="34"/>
        <v>16.899999999999999</v>
      </c>
      <c r="W212" t="str">
        <f t="shared" si="35"/>
        <v/>
      </c>
      <c r="X212" t="str">
        <f t="shared" si="36"/>
        <v/>
      </c>
      <c r="Y212" t="str">
        <f t="shared" si="37"/>
        <v/>
      </c>
      <c r="Z212" s="9"/>
      <c r="AA212" s="14">
        <f t="shared" si="38"/>
        <v>0.378</v>
      </c>
      <c r="AB212" s="14">
        <f t="shared" si="39"/>
        <v>8.9999999999999993E-3</v>
      </c>
    </row>
    <row r="213" spans="1:28" x14ac:dyDescent="0.25">
      <c r="A213" s="10">
        <f t="shared" si="41"/>
        <v>45300</v>
      </c>
      <c r="B213" s="11">
        <v>9</v>
      </c>
      <c r="C213" s="11">
        <v>1700</v>
      </c>
      <c r="D213" s="12">
        <v>517.70833333333303</v>
      </c>
      <c r="E213" s="9">
        <v>150.18</v>
      </c>
      <c r="F213" s="9">
        <f t="shared" si="40"/>
        <v>86.18</v>
      </c>
      <c r="G213" s="9">
        <v>2.52</v>
      </c>
      <c r="H213" s="9">
        <v>7.55</v>
      </c>
      <c r="I213" s="9"/>
      <c r="J213" s="9">
        <v>-6.1680000000000001</v>
      </c>
      <c r="K213" s="9">
        <v>97.7</v>
      </c>
      <c r="L213" s="9">
        <v>0.18990000000000001</v>
      </c>
      <c r="M213" s="9">
        <v>0.20730000000000001</v>
      </c>
      <c r="N213" s="9">
        <v>0</v>
      </c>
      <c r="O213" s="9">
        <v>0.6</v>
      </c>
      <c r="P213" s="9"/>
      <c r="Q213" s="9"/>
      <c r="R213" s="9"/>
      <c r="T213">
        <f t="shared" si="33"/>
        <v>91700</v>
      </c>
      <c r="U213">
        <v>0</v>
      </c>
      <c r="V213">
        <f t="shared" si="34"/>
        <v>0</v>
      </c>
      <c r="W213" t="str">
        <f t="shared" si="35"/>
        <v/>
      </c>
      <c r="X213" t="str">
        <f t="shared" si="36"/>
        <v/>
      </c>
      <c r="Y213" t="str">
        <f t="shared" si="37"/>
        <v/>
      </c>
      <c r="Z213" s="9"/>
      <c r="AA213" s="14">
        <f t="shared" si="38"/>
        <v>0.376</v>
      </c>
      <c r="AB213" s="14">
        <f t="shared" si="39"/>
        <v>8.9999999999999993E-3</v>
      </c>
    </row>
    <row r="214" spans="1:28" x14ac:dyDescent="0.25">
      <c r="A214" s="10">
        <f t="shared" si="41"/>
        <v>45300</v>
      </c>
      <c r="B214" s="11">
        <v>9</v>
      </c>
      <c r="C214" s="11">
        <v>1800</v>
      </c>
      <c r="D214" s="12">
        <v>517.75</v>
      </c>
      <c r="E214" s="9">
        <v>149.72</v>
      </c>
      <c r="F214" s="9">
        <f t="shared" si="40"/>
        <v>85.72</v>
      </c>
      <c r="G214" s="9">
        <v>2.0099999999999998</v>
      </c>
      <c r="H214" s="9">
        <v>8.0500000000000007</v>
      </c>
      <c r="I214" s="9"/>
      <c r="J214" s="9">
        <v>-6.5789999999999997</v>
      </c>
      <c r="K214" s="9">
        <v>97.6</v>
      </c>
      <c r="L214" s="9">
        <v>0.18990000000000001</v>
      </c>
      <c r="M214" s="9">
        <v>0.20730000000000001</v>
      </c>
      <c r="N214" s="9">
        <v>0</v>
      </c>
      <c r="O214" s="9">
        <v>0.6</v>
      </c>
      <c r="P214" s="9"/>
      <c r="Q214" s="9"/>
      <c r="R214" s="9"/>
      <c r="T214">
        <f t="shared" si="33"/>
        <v>91800</v>
      </c>
      <c r="U214">
        <v>0</v>
      </c>
      <c r="V214">
        <f t="shared" si="34"/>
        <v>0</v>
      </c>
      <c r="W214" t="str">
        <f t="shared" si="35"/>
        <v/>
      </c>
      <c r="X214" t="str">
        <f t="shared" si="36"/>
        <v/>
      </c>
      <c r="Y214" t="str">
        <f t="shared" si="37"/>
        <v/>
      </c>
      <c r="Z214" s="9"/>
      <c r="AA214" s="14">
        <f t="shared" si="38"/>
        <v>0.36399999999999999</v>
      </c>
      <c r="AB214" s="14">
        <f t="shared" si="39"/>
        <v>8.9999999999999993E-3</v>
      </c>
    </row>
    <row r="215" spans="1:28" x14ac:dyDescent="0.25">
      <c r="A215" s="10">
        <f t="shared" si="41"/>
        <v>45300</v>
      </c>
      <c r="B215" s="11">
        <v>9</v>
      </c>
      <c r="C215" s="11">
        <v>1900</v>
      </c>
      <c r="D215" s="12">
        <v>517.79166666666697</v>
      </c>
      <c r="E215" s="9">
        <v>149.6</v>
      </c>
      <c r="F215" s="9">
        <f t="shared" si="40"/>
        <v>85.6</v>
      </c>
      <c r="G215" s="9">
        <v>2.52</v>
      </c>
      <c r="H215" s="9">
        <v>8.56</v>
      </c>
      <c r="I215" s="9"/>
      <c r="J215" s="9">
        <v>-6.3570000000000002</v>
      </c>
      <c r="K215" s="9">
        <v>97.6</v>
      </c>
      <c r="L215" s="9">
        <v>0.18990000000000001</v>
      </c>
      <c r="M215" s="9">
        <v>0.20730000000000001</v>
      </c>
      <c r="N215" s="9">
        <v>0</v>
      </c>
      <c r="O215" s="9">
        <v>0.6</v>
      </c>
      <c r="P215" s="9"/>
      <c r="Q215" s="9"/>
      <c r="R215" s="9"/>
      <c r="T215">
        <f t="shared" si="33"/>
        <v>91900</v>
      </c>
      <c r="U215">
        <v>0</v>
      </c>
      <c r="V215">
        <f t="shared" si="34"/>
        <v>0</v>
      </c>
      <c r="W215" t="str">
        <f t="shared" si="35"/>
        <v/>
      </c>
      <c r="X215" t="str">
        <f t="shared" si="36"/>
        <v/>
      </c>
      <c r="Y215" t="str">
        <f t="shared" si="37"/>
        <v/>
      </c>
      <c r="Z215" s="9"/>
      <c r="AA215" s="14">
        <f t="shared" si="38"/>
        <v>0.37</v>
      </c>
      <c r="AB215" s="14">
        <f t="shared" si="39"/>
        <v>8.9999999999999993E-3</v>
      </c>
    </row>
    <row r="216" spans="1:28" x14ac:dyDescent="0.25">
      <c r="A216" s="10">
        <f t="shared" si="41"/>
        <v>45300</v>
      </c>
      <c r="B216" s="11">
        <v>9</v>
      </c>
      <c r="C216" s="11">
        <v>2000</v>
      </c>
      <c r="D216" s="12">
        <v>517.83333333333303</v>
      </c>
      <c r="E216" s="9">
        <v>150.18</v>
      </c>
      <c r="F216" s="9">
        <f t="shared" si="40"/>
        <v>86.18</v>
      </c>
      <c r="G216" s="9">
        <v>3.02</v>
      </c>
      <c r="H216" s="9">
        <v>9.06</v>
      </c>
      <c r="I216" s="9"/>
      <c r="J216" s="9">
        <v>-6.3879999999999999</v>
      </c>
      <c r="K216" s="9">
        <v>97.6</v>
      </c>
      <c r="L216" s="9">
        <v>0.18990000000000001</v>
      </c>
      <c r="M216" s="9">
        <v>0.20730000000000001</v>
      </c>
      <c r="N216" s="9">
        <v>0</v>
      </c>
      <c r="O216" s="9">
        <v>0.6</v>
      </c>
      <c r="P216" s="9"/>
      <c r="Q216" s="9"/>
      <c r="R216" s="9"/>
      <c r="T216">
        <f t="shared" si="33"/>
        <v>92000</v>
      </c>
      <c r="U216">
        <v>0</v>
      </c>
      <c r="V216">
        <f t="shared" si="34"/>
        <v>0</v>
      </c>
      <c r="W216" t="str">
        <f t="shared" si="35"/>
        <v/>
      </c>
      <c r="X216" t="str">
        <f t="shared" si="36"/>
        <v/>
      </c>
      <c r="Y216" t="str">
        <f t="shared" si="37"/>
        <v/>
      </c>
      <c r="Z216" s="9"/>
      <c r="AA216" s="14">
        <f t="shared" si="38"/>
        <v>0.36899999999999999</v>
      </c>
      <c r="AB216" s="14">
        <f t="shared" si="39"/>
        <v>8.9999999999999993E-3</v>
      </c>
    </row>
    <row r="217" spans="1:28" x14ac:dyDescent="0.25">
      <c r="A217" s="10">
        <f t="shared" si="41"/>
        <v>45300</v>
      </c>
      <c r="B217" s="11">
        <v>9</v>
      </c>
      <c r="C217" s="11">
        <v>2100</v>
      </c>
      <c r="D217" s="12">
        <v>517.875</v>
      </c>
      <c r="E217" s="9">
        <v>149.83000000000001</v>
      </c>
      <c r="F217" s="9">
        <f t="shared" si="40"/>
        <v>85.830000000000013</v>
      </c>
      <c r="G217" s="9">
        <v>3.52</v>
      </c>
      <c r="H217" s="9">
        <v>9.06</v>
      </c>
      <c r="I217" s="9"/>
      <c r="J217" s="9">
        <v>-6.3879999999999999</v>
      </c>
      <c r="K217" s="9">
        <v>97.6</v>
      </c>
      <c r="L217" s="9">
        <v>0.18990000000000001</v>
      </c>
      <c r="M217" s="9">
        <v>0.20730000000000001</v>
      </c>
      <c r="N217" s="9">
        <v>0</v>
      </c>
      <c r="O217" s="9">
        <v>0.6</v>
      </c>
      <c r="P217" s="9"/>
      <c r="Q217" s="9"/>
      <c r="R217" s="9"/>
      <c r="T217">
        <f t="shared" si="33"/>
        <v>92100</v>
      </c>
      <c r="U217">
        <v>0</v>
      </c>
      <c r="V217">
        <f t="shared" si="34"/>
        <v>0</v>
      </c>
      <c r="W217" t="str">
        <f t="shared" si="35"/>
        <v/>
      </c>
      <c r="X217" t="str">
        <f t="shared" si="36"/>
        <v/>
      </c>
      <c r="Y217" t="str">
        <f t="shared" si="37"/>
        <v/>
      </c>
      <c r="Z217" s="9"/>
      <c r="AA217" s="14">
        <f t="shared" si="38"/>
        <v>0.36899999999999999</v>
      </c>
      <c r="AB217" s="14">
        <f t="shared" si="39"/>
        <v>8.9999999999999993E-3</v>
      </c>
    </row>
    <row r="218" spans="1:28" x14ac:dyDescent="0.25">
      <c r="A218" s="10">
        <f t="shared" si="41"/>
        <v>45300</v>
      </c>
      <c r="B218" s="11">
        <v>9</v>
      </c>
      <c r="C218" s="11">
        <v>2200</v>
      </c>
      <c r="D218" s="12">
        <v>517.91666666666697</v>
      </c>
      <c r="E218" s="9">
        <v>149.94999999999999</v>
      </c>
      <c r="F218" s="9">
        <f t="shared" si="40"/>
        <v>85.949999999999989</v>
      </c>
      <c r="G218" s="9">
        <v>3.02</v>
      </c>
      <c r="H218" s="9">
        <v>7.55</v>
      </c>
      <c r="I218" s="9"/>
      <c r="J218" s="9">
        <v>-6.61</v>
      </c>
      <c r="K218" s="9">
        <v>97.6</v>
      </c>
      <c r="L218" s="9">
        <v>0.19059999999999999</v>
      </c>
      <c r="M218" s="9">
        <v>0.20799999999999999</v>
      </c>
      <c r="N218" s="9">
        <v>0</v>
      </c>
      <c r="O218" s="9">
        <v>0.6</v>
      </c>
      <c r="P218" s="9"/>
      <c r="Q218" s="9"/>
      <c r="R218" s="9"/>
      <c r="T218">
        <f t="shared" si="33"/>
        <v>92200</v>
      </c>
      <c r="U218">
        <v>0</v>
      </c>
      <c r="V218">
        <f t="shared" si="34"/>
        <v>0</v>
      </c>
      <c r="W218" t="str">
        <f t="shared" si="35"/>
        <v/>
      </c>
      <c r="X218" t="str">
        <f t="shared" si="36"/>
        <v/>
      </c>
      <c r="Y218" t="str">
        <f t="shared" si="37"/>
        <v/>
      </c>
      <c r="Z218" s="9"/>
      <c r="AA218" s="14">
        <f t="shared" si="38"/>
        <v>0.36299999999999999</v>
      </c>
      <c r="AB218" s="14">
        <f t="shared" si="39"/>
        <v>8.9999999999999993E-3</v>
      </c>
    </row>
    <row r="219" spans="1:28" x14ac:dyDescent="0.25">
      <c r="A219" s="10">
        <f t="shared" si="41"/>
        <v>45300</v>
      </c>
      <c r="B219" s="11">
        <v>9</v>
      </c>
      <c r="C219" s="11">
        <v>2300</v>
      </c>
      <c r="D219" s="12">
        <v>517.95833333333303</v>
      </c>
      <c r="E219" s="9">
        <v>146.79</v>
      </c>
      <c r="F219" s="9">
        <f t="shared" si="40"/>
        <v>82.789999999999992</v>
      </c>
      <c r="G219" s="9">
        <v>2.52</v>
      </c>
      <c r="H219" s="9">
        <v>9.06</v>
      </c>
      <c r="I219" s="9"/>
      <c r="J219" s="9">
        <v>-6.8659999999999997</v>
      </c>
      <c r="K219" s="9">
        <v>97.5</v>
      </c>
      <c r="L219" s="9">
        <v>0.18990000000000001</v>
      </c>
      <c r="M219" s="9">
        <v>0.20799999999999999</v>
      </c>
      <c r="N219" s="9">
        <v>0</v>
      </c>
      <c r="O219" s="9">
        <v>0.6</v>
      </c>
      <c r="P219" s="9"/>
      <c r="Q219" s="9"/>
      <c r="R219" s="9"/>
      <c r="T219">
        <f t="shared" si="33"/>
        <v>92300</v>
      </c>
      <c r="U219">
        <v>0</v>
      </c>
      <c r="V219">
        <f t="shared" si="34"/>
        <v>0</v>
      </c>
      <c r="W219" t="str">
        <f t="shared" si="35"/>
        <v/>
      </c>
      <c r="X219" t="str">
        <f t="shared" si="36"/>
        <v/>
      </c>
      <c r="Y219" t="str">
        <f t="shared" si="37"/>
        <v/>
      </c>
      <c r="Z219" s="9"/>
      <c r="AA219" s="14">
        <f t="shared" si="38"/>
        <v>0.35599999999999998</v>
      </c>
      <c r="AB219" s="14">
        <f t="shared" si="39"/>
        <v>8.9999999999999993E-3</v>
      </c>
    </row>
    <row r="220" spans="1:28" x14ac:dyDescent="0.25">
      <c r="A220" s="10">
        <f t="shared" si="41"/>
        <v>45300</v>
      </c>
      <c r="B220" s="11">
        <v>9</v>
      </c>
      <c r="C220" s="11">
        <v>2400</v>
      </c>
      <c r="D220" s="12">
        <v>518</v>
      </c>
      <c r="E220" s="9">
        <v>150.18</v>
      </c>
      <c r="F220" s="9">
        <f t="shared" si="40"/>
        <v>86.18</v>
      </c>
      <c r="G220" s="9">
        <v>1.51</v>
      </c>
      <c r="H220" s="9">
        <v>6.54</v>
      </c>
      <c r="I220" s="9"/>
      <c r="J220" s="9">
        <v>-7.09</v>
      </c>
      <c r="K220" s="9">
        <v>97.3</v>
      </c>
      <c r="L220" s="9">
        <v>0.19059999999999999</v>
      </c>
      <c r="M220" s="9">
        <v>0.20799999999999999</v>
      </c>
      <c r="N220" s="9">
        <v>0</v>
      </c>
      <c r="O220" s="9">
        <v>0.6</v>
      </c>
      <c r="P220" s="9"/>
      <c r="Q220" s="9"/>
      <c r="R220" s="9"/>
      <c r="T220">
        <f t="shared" si="33"/>
        <v>92400</v>
      </c>
      <c r="U220">
        <v>0</v>
      </c>
      <c r="V220">
        <f t="shared" si="34"/>
        <v>0</v>
      </c>
      <c r="W220">
        <f t="shared" si="35"/>
        <v>0.191</v>
      </c>
      <c r="X220">
        <f t="shared" si="36"/>
        <v>0.20799999999999999</v>
      </c>
      <c r="Y220">
        <f t="shared" si="37"/>
        <v>0.86199999999999999</v>
      </c>
      <c r="Z220" s="9"/>
      <c r="AA220" s="14">
        <f t="shared" si="38"/>
        <v>0.34899999999999998</v>
      </c>
      <c r="AB220" s="14">
        <f t="shared" si="39"/>
        <v>0.01</v>
      </c>
    </row>
    <row r="221" spans="1:28" x14ac:dyDescent="0.25">
      <c r="A221" s="10">
        <f t="shared" si="41"/>
        <v>45301</v>
      </c>
      <c r="B221" s="11">
        <v>10</v>
      </c>
      <c r="C221" s="11">
        <v>100</v>
      </c>
      <c r="D221" s="12">
        <v>518.04166666666697</v>
      </c>
      <c r="E221" s="9">
        <v>150.18</v>
      </c>
      <c r="F221" s="9">
        <f t="shared" si="40"/>
        <v>86.18</v>
      </c>
      <c r="G221" s="9">
        <v>0</v>
      </c>
      <c r="H221" s="9">
        <v>3.52</v>
      </c>
      <c r="I221" s="9"/>
      <c r="J221" s="9">
        <v>-7.64</v>
      </c>
      <c r="K221" s="9">
        <v>97.1</v>
      </c>
      <c r="L221" s="9">
        <v>0.19059999999999999</v>
      </c>
      <c r="M221" s="9">
        <v>0.20799999999999999</v>
      </c>
      <c r="N221" s="9">
        <v>0</v>
      </c>
      <c r="O221" s="9">
        <v>0.6</v>
      </c>
      <c r="P221" s="9"/>
      <c r="Q221" s="9"/>
      <c r="R221" s="9"/>
      <c r="T221">
        <f t="shared" si="33"/>
        <v>100100</v>
      </c>
      <c r="U221">
        <v>0</v>
      </c>
      <c r="V221">
        <f t="shared" si="34"/>
        <v>0</v>
      </c>
      <c r="W221" t="str">
        <f t="shared" si="35"/>
        <v/>
      </c>
      <c r="X221" t="str">
        <f t="shared" si="36"/>
        <v/>
      </c>
      <c r="Y221" t="str">
        <f t="shared" si="37"/>
        <v/>
      </c>
      <c r="Z221" s="9"/>
      <c r="AA221" s="14">
        <f t="shared" si="38"/>
        <v>0.33400000000000002</v>
      </c>
      <c r="AB221" s="14">
        <f t="shared" si="39"/>
        <v>0.01</v>
      </c>
    </row>
    <row r="222" spans="1:28" x14ac:dyDescent="0.25">
      <c r="A222" s="10">
        <f t="shared" si="41"/>
        <v>45301</v>
      </c>
      <c r="B222" s="11">
        <v>10</v>
      </c>
      <c r="C222" s="11">
        <v>200</v>
      </c>
      <c r="D222" s="12">
        <v>518.08333333333303</v>
      </c>
      <c r="E222" s="9">
        <v>149.13</v>
      </c>
      <c r="F222" s="9">
        <f t="shared" si="40"/>
        <v>85.13</v>
      </c>
      <c r="G222" s="9">
        <v>0</v>
      </c>
      <c r="H222" s="9">
        <v>3.02</v>
      </c>
      <c r="I222" s="9"/>
      <c r="J222" s="9">
        <v>-8.0660000000000007</v>
      </c>
      <c r="K222" s="9">
        <v>96.9</v>
      </c>
      <c r="L222" s="9">
        <v>0.19059999999999999</v>
      </c>
      <c r="M222" s="9">
        <v>0.20799999999999999</v>
      </c>
      <c r="N222" s="9">
        <v>0</v>
      </c>
      <c r="O222" s="9">
        <v>0.6</v>
      </c>
      <c r="P222" s="9"/>
      <c r="Q222" s="9"/>
      <c r="R222" s="9"/>
      <c r="T222">
        <f t="shared" si="33"/>
        <v>100200</v>
      </c>
      <c r="U222">
        <v>0</v>
      </c>
      <c r="V222">
        <f t="shared" si="34"/>
        <v>0</v>
      </c>
      <c r="W222" t="str">
        <f t="shared" si="35"/>
        <v/>
      </c>
      <c r="X222" t="str">
        <f t="shared" si="36"/>
        <v/>
      </c>
      <c r="Y222" t="str">
        <f t="shared" si="37"/>
        <v/>
      </c>
      <c r="Z222" s="9"/>
      <c r="AA222" s="14">
        <f t="shared" si="38"/>
        <v>0.32200000000000001</v>
      </c>
      <c r="AB222" s="14">
        <f t="shared" si="39"/>
        <v>0.01</v>
      </c>
    </row>
    <row r="223" spans="1:28" x14ac:dyDescent="0.25">
      <c r="A223" s="10">
        <f t="shared" si="41"/>
        <v>45301</v>
      </c>
      <c r="B223" s="11">
        <v>10</v>
      </c>
      <c r="C223" s="11">
        <v>300</v>
      </c>
      <c r="D223" s="12">
        <v>518.125</v>
      </c>
      <c r="E223" s="9">
        <v>149.6</v>
      </c>
      <c r="F223" s="9">
        <f t="shared" si="40"/>
        <v>85.6</v>
      </c>
      <c r="G223" s="9">
        <v>0</v>
      </c>
      <c r="H223" s="9">
        <v>2.0099999999999998</v>
      </c>
      <c r="I223" s="9"/>
      <c r="J223" s="9">
        <v>-8.5969999999999995</v>
      </c>
      <c r="K223" s="9">
        <v>96.7</v>
      </c>
      <c r="L223" s="9">
        <v>0.19059999999999999</v>
      </c>
      <c r="M223" s="9">
        <v>0.20799999999999999</v>
      </c>
      <c r="N223" s="9">
        <v>0</v>
      </c>
      <c r="O223" s="9">
        <v>0.6</v>
      </c>
      <c r="P223" s="9"/>
      <c r="Q223" s="9"/>
      <c r="R223" s="9"/>
      <c r="T223">
        <f t="shared" si="33"/>
        <v>100300</v>
      </c>
      <c r="U223">
        <v>0</v>
      </c>
      <c r="V223">
        <f t="shared" si="34"/>
        <v>0</v>
      </c>
      <c r="W223" t="str">
        <f t="shared" si="35"/>
        <v/>
      </c>
      <c r="X223" t="str">
        <f t="shared" si="36"/>
        <v/>
      </c>
      <c r="Y223" t="str">
        <f t="shared" si="37"/>
        <v/>
      </c>
      <c r="Z223" s="9"/>
      <c r="AA223" s="14">
        <f t="shared" si="38"/>
        <v>0.308</v>
      </c>
      <c r="AB223" s="14">
        <f t="shared" si="39"/>
        <v>1.0999999999999999E-2</v>
      </c>
    </row>
    <row r="224" spans="1:28" x14ac:dyDescent="0.25">
      <c r="A224" s="10">
        <f t="shared" si="41"/>
        <v>45301</v>
      </c>
      <c r="B224" s="11">
        <v>10</v>
      </c>
      <c r="C224" s="11">
        <v>400</v>
      </c>
      <c r="D224" s="12">
        <v>518.16666666666697</v>
      </c>
      <c r="E224" s="9">
        <v>149.83000000000001</v>
      </c>
      <c r="F224" s="9">
        <f t="shared" si="40"/>
        <v>85.830000000000013</v>
      </c>
      <c r="G224" s="9">
        <v>0</v>
      </c>
      <c r="H224" s="9">
        <v>3.02</v>
      </c>
      <c r="I224" s="9"/>
      <c r="J224" s="9">
        <v>-9.5079999999999991</v>
      </c>
      <c r="K224" s="9">
        <v>96.3</v>
      </c>
      <c r="L224" s="9">
        <v>0.19059999999999999</v>
      </c>
      <c r="M224" s="9">
        <v>0.20799999999999999</v>
      </c>
      <c r="N224" s="9">
        <v>0</v>
      </c>
      <c r="O224" s="9">
        <v>0.6</v>
      </c>
      <c r="P224" s="9"/>
      <c r="Q224" s="9"/>
      <c r="R224" s="9"/>
      <c r="T224">
        <f t="shared" si="33"/>
        <v>100400</v>
      </c>
      <c r="U224">
        <v>0</v>
      </c>
      <c r="V224">
        <f t="shared" si="34"/>
        <v>0</v>
      </c>
      <c r="W224" t="str">
        <f t="shared" si="35"/>
        <v/>
      </c>
      <c r="X224" t="str">
        <f t="shared" si="36"/>
        <v/>
      </c>
      <c r="Y224" t="str">
        <f t="shared" si="37"/>
        <v/>
      </c>
      <c r="Z224" s="9"/>
      <c r="AA224" s="14">
        <f t="shared" si="38"/>
        <v>0.28599999999999998</v>
      </c>
      <c r="AB224" s="14">
        <f t="shared" si="39"/>
        <v>1.0999999999999999E-2</v>
      </c>
    </row>
    <row r="225" spans="1:28" x14ac:dyDescent="0.25">
      <c r="A225" s="10">
        <f t="shared" si="41"/>
        <v>45301</v>
      </c>
      <c r="B225" s="11">
        <v>10</v>
      </c>
      <c r="C225" s="11">
        <v>500</v>
      </c>
      <c r="D225" s="12">
        <v>518.20833333333303</v>
      </c>
      <c r="E225" s="9">
        <v>150.65</v>
      </c>
      <c r="F225" s="9">
        <f t="shared" si="40"/>
        <v>86.65</v>
      </c>
      <c r="G225" s="9">
        <v>0</v>
      </c>
      <c r="H225" s="9">
        <v>3.02</v>
      </c>
      <c r="I225" s="9"/>
      <c r="J225" s="9">
        <v>-9.8849999999999998</v>
      </c>
      <c r="K225" s="9">
        <v>95.8</v>
      </c>
      <c r="L225" s="9">
        <v>0.19059999999999999</v>
      </c>
      <c r="M225" s="9">
        <v>0.20799999999999999</v>
      </c>
      <c r="N225" s="9">
        <v>0</v>
      </c>
      <c r="O225" s="9">
        <v>0.6</v>
      </c>
      <c r="P225" s="9"/>
      <c r="Q225" s="9"/>
      <c r="R225" s="9"/>
      <c r="T225">
        <f t="shared" si="33"/>
        <v>100500</v>
      </c>
      <c r="U225">
        <v>0</v>
      </c>
      <c r="V225">
        <f t="shared" si="34"/>
        <v>0</v>
      </c>
      <c r="W225" t="str">
        <f t="shared" si="35"/>
        <v/>
      </c>
      <c r="X225" t="str">
        <f t="shared" si="36"/>
        <v/>
      </c>
      <c r="Y225" t="str">
        <f t="shared" si="37"/>
        <v/>
      </c>
      <c r="Z225" s="9"/>
      <c r="AA225" s="14">
        <f t="shared" si="38"/>
        <v>0.27600000000000002</v>
      </c>
      <c r="AB225" s="14">
        <f t="shared" si="39"/>
        <v>1.2E-2</v>
      </c>
    </row>
    <row r="226" spans="1:28" x14ac:dyDescent="0.25">
      <c r="A226" s="10">
        <f t="shared" si="41"/>
        <v>45301</v>
      </c>
      <c r="B226" s="11">
        <v>10</v>
      </c>
      <c r="C226" s="11">
        <v>600</v>
      </c>
      <c r="D226" s="12">
        <v>518.25</v>
      </c>
      <c r="E226" s="9">
        <v>151.24</v>
      </c>
      <c r="F226" s="9">
        <f t="shared" si="40"/>
        <v>87.240000000000009</v>
      </c>
      <c r="G226" s="9">
        <v>0.5</v>
      </c>
      <c r="H226" s="9">
        <v>4.03</v>
      </c>
      <c r="I226" s="9"/>
      <c r="J226" s="9">
        <v>-10.686</v>
      </c>
      <c r="K226" s="9">
        <v>95.4</v>
      </c>
      <c r="L226" s="9">
        <v>0.19059999999999999</v>
      </c>
      <c r="M226" s="9">
        <v>0.20799999999999999</v>
      </c>
      <c r="N226" s="9">
        <v>0</v>
      </c>
      <c r="O226" s="9">
        <v>0.6</v>
      </c>
      <c r="P226" s="9"/>
      <c r="Q226" s="9"/>
      <c r="R226" s="9"/>
      <c r="T226">
        <f t="shared" si="33"/>
        <v>100600</v>
      </c>
      <c r="U226">
        <v>0</v>
      </c>
      <c r="V226">
        <f t="shared" si="34"/>
        <v>0</v>
      </c>
      <c r="W226" t="str">
        <f t="shared" si="35"/>
        <v/>
      </c>
      <c r="X226" t="str">
        <f t="shared" si="36"/>
        <v/>
      </c>
      <c r="Y226" t="str">
        <f t="shared" si="37"/>
        <v/>
      </c>
      <c r="Z226" s="9"/>
      <c r="AA226" s="14">
        <f t="shared" si="38"/>
        <v>0.25800000000000001</v>
      </c>
      <c r="AB226" s="14">
        <f t="shared" si="39"/>
        <v>1.2E-2</v>
      </c>
    </row>
    <row r="227" spans="1:28" x14ac:dyDescent="0.25">
      <c r="A227" s="10">
        <f t="shared" si="41"/>
        <v>45301</v>
      </c>
      <c r="B227" s="11">
        <v>10</v>
      </c>
      <c r="C227" s="11">
        <v>700</v>
      </c>
      <c r="D227" s="12">
        <v>518.29166666666697</v>
      </c>
      <c r="E227" s="9">
        <v>151.59</v>
      </c>
      <c r="F227" s="9">
        <f t="shared" si="40"/>
        <v>87.59</v>
      </c>
      <c r="G227" s="9">
        <v>1.51</v>
      </c>
      <c r="H227" s="9">
        <v>6.54</v>
      </c>
      <c r="I227" s="9"/>
      <c r="J227" s="9">
        <v>-12.048999999999999</v>
      </c>
      <c r="K227" s="9">
        <v>94.8</v>
      </c>
      <c r="L227" s="9">
        <v>0.19059999999999999</v>
      </c>
      <c r="M227" s="9">
        <v>0.2087</v>
      </c>
      <c r="N227" s="9">
        <v>0</v>
      </c>
      <c r="O227" s="9">
        <v>0.6</v>
      </c>
      <c r="P227" s="9"/>
      <c r="Q227" s="9"/>
      <c r="R227" s="9"/>
      <c r="T227">
        <f t="shared" si="33"/>
        <v>100700</v>
      </c>
      <c r="U227">
        <v>0</v>
      </c>
      <c r="V227">
        <f t="shared" si="34"/>
        <v>0</v>
      </c>
      <c r="W227" t="str">
        <f t="shared" si="35"/>
        <v/>
      </c>
      <c r="X227" t="str">
        <f t="shared" si="36"/>
        <v/>
      </c>
      <c r="Y227" t="str">
        <f t="shared" si="37"/>
        <v/>
      </c>
      <c r="Z227" s="9"/>
      <c r="AA227" s="14">
        <f t="shared" si="38"/>
        <v>0.23</v>
      </c>
      <c r="AB227" s="14">
        <f t="shared" si="39"/>
        <v>1.2999999999999999E-2</v>
      </c>
    </row>
    <row r="228" spans="1:28" x14ac:dyDescent="0.25">
      <c r="A228" s="10">
        <f t="shared" si="41"/>
        <v>45301</v>
      </c>
      <c r="B228" s="11">
        <v>10</v>
      </c>
      <c r="C228" s="11">
        <v>800</v>
      </c>
      <c r="D228" s="12">
        <v>518.33333333333303</v>
      </c>
      <c r="E228" s="9">
        <v>150.88999999999999</v>
      </c>
      <c r="F228" s="9">
        <f t="shared" si="40"/>
        <v>86.889999999999986</v>
      </c>
      <c r="G228" s="9">
        <v>1.51</v>
      </c>
      <c r="H228" s="9">
        <v>5.54</v>
      </c>
      <c r="I228" s="9"/>
      <c r="J228" s="9">
        <v>-12.417</v>
      </c>
      <c r="K228" s="9">
        <v>94.2</v>
      </c>
      <c r="L228" s="9">
        <v>0.19059999999999999</v>
      </c>
      <c r="M228" s="9">
        <v>0.20799999999999999</v>
      </c>
      <c r="N228" s="9">
        <v>0</v>
      </c>
      <c r="O228" s="9">
        <v>0.6</v>
      </c>
      <c r="P228" s="9"/>
      <c r="Q228" s="9"/>
      <c r="R228" s="9"/>
      <c r="T228">
        <f t="shared" si="33"/>
        <v>100800</v>
      </c>
      <c r="U228">
        <v>0.7</v>
      </c>
      <c r="V228">
        <f t="shared" si="34"/>
        <v>0</v>
      </c>
      <c r="W228" t="str">
        <f t="shared" si="35"/>
        <v/>
      </c>
      <c r="X228" t="str">
        <f t="shared" si="36"/>
        <v/>
      </c>
      <c r="Y228" t="str">
        <f t="shared" si="37"/>
        <v/>
      </c>
      <c r="Z228" s="9"/>
      <c r="AA228" s="14">
        <f t="shared" si="38"/>
        <v>0.222</v>
      </c>
      <c r="AB228" s="14">
        <f t="shared" si="39"/>
        <v>1.4E-2</v>
      </c>
    </row>
    <row r="229" spans="1:28" x14ac:dyDescent="0.25">
      <c r="A229" s="10">
        <f t="shared" si="41"/>
        <v>45301</v>
      </c>
      <c r="B229" s="11">
        <v>10</v>
      </c>
      <c r="C229" s="11">
        <v>900</v>
      </c>
      <c r="D229" s="12">
        <v>518.375</v>
      </c>
      <c r="E229" s="9">
        <v>151</v>
      </c>
      <c r="F229" s="9">
        <f t="shared" si="40"/>
        <v>87</v>
      </c>
      <c r="G229" s="9">
        <v>1.01</v>
      </c>
      <c r="H229" s="9">
        <v>6.54</v>
      </c>
      <c r="I229" s="9"/>
      <c r="J229" s="9">
        <v>-12.638999999999999</v>
      </c>
      <c r="K229" s="9">
        <v>94</v>
      </c>
      <c r="L229" s="9">
        <v>0.19059999999999999</v>
      </c>
      <c r="M229" s="9">
        <v>0.2087</v>
      </c>
      <c r="N229" s="9">
        <v>0</v>
      </c>
      <c r="O229" s="9">
        <v>20.6</v>
      </c>
      <c r="P229" s="9"/>
      <c r="Q229" s="9"/>
      <c r="R229" s="9"/>
      <c r="T229">
        <f t="shared" si="33"/>
        <v>100900</v>
      </c>
      <c r="U229">
        <v>60.5</v>
      </c>
      <c r="V229">
        <f t="shared" si="34"/>
        <v>20.6</v>
      </c>
      <c r="W229" t="str">
        <f t="shared" si="35"/>
        <v/>
      </c>
      <c r="X229" t="str">
        <f t="shared" si="36"/>
        <v/>
      </c>
      <c r="Y229" t="str">
        <f t="shared" si="37"/>
        <v/>
      </c>
      <c r="Z229" s="9"/>
      <c r="AA229" s="14">
        <f t="shared" si="38"/>
        <v>0.217</v>
      </c>
      <c r="AB229" s="14">
        <f t="shared" si="39"/>
        <v>1.4E-2</v>
      </c>
    </row>
    <row r="230" spans="1:28" x14ac:dyDescent="0.25">
      <c r="A230" s="10">
        <f t="shared" si="41"/>
        <v>45301</v>
      </c>
      <c r="B230" s="11">
        <v>10</v>
      </c>
      <c r="C230" s="11">
        <v>1000</v>
      </c>
      <c r="D230" s="12">
        <v>518.41666666666697</v>
      </c>
      <c r="E230" s="9">
        <v>150.88999999999999</v>
      </c>
      <c r="F230" s="9">
        <f t="shared" si="40"/>
        <v>86.889999999999986</v>
      </c>
      <c r="G230" s="9">
        <v>1.51</v>
      </c>
      <c r="H230" s="9">
        <v>5.54</v>
      </c>
      <c r="I230" s="9"/>
      <c r="J230" s="9">
        <v>-12.305999999999999</v>
      </c>
      <c r="K230" s="9">
        <v>93.8</v>
      </c>
      <c r="L230" s="9">
        <v>0.19059999999999999</v>
      </c>
      <c r="M230" s="9">
        <v>0.2087</v>
      </c>
      <c r="N230" s="9">
        <v>0</v>
      </c>
      <c r="O230" s="9">
        <v>74.400000000000006</v>
      </c>
      <c r="P230" s="9"/>
      <c r="Q230" s="9"/>
      <c r="R230" s="9"/>
      <c r="T230">
        <f t="shared" si="33"/>
        <v>101000</v>
      </c>
      <c r="U230">
        <v>176</v>
      </c>
      <c r="V230">
        <f t="shared" si="34"/>
        <v>74.400000000000006</v>
      </c>
      <c r="W230" t="str">
        <f t="shared" si="35"/>
        <v/>
      </c>
      <c r="X230" t="str">
        <f t="shared" si="36"/>
        <v/>
      </c>
      <c r="Y230" t="str">
        <f t="shared" si="37"/>
        <v/>
      </c>
      <c r="Z230" s="9"/>
      <c r="AA230" s="14">
        <f t="shared" si="38"/>
        <v>0.223</v>
      </c>
      <c r="AB230" s="14">
        <f t="shared" si="39"/>
        <v>1.4999999999999999E-2</v>
      </c>
    </row>
    <row r="231" spans="1:28" x14ac:dyDescent="0.25">
      <c r="A231" s="10">
        <f t="shared" si="41"/>
        <v>45301</v>
      </c>
      <c r="B231" s="11">
        <v>10</v>
      </c>
      <c r="C231" s="11">
        <v>1100</v>
      </c>
      <c r="D231" s="12">
        <v>518.45833333333303</v>
      </c>
      <c r="E231" s="9">
        <v>150.54</v>
      </c>
      <c r="F231" s="9">
        <f t="shared" si="40"/>
        <v>86.539999999999992</v>
      </c>
      <c r="G231" s="9">
        <v>1.51</v>
      </c>
      <c r="H231" s="9">
        <v>6.04</v>
      </c>
      <c r="I231" s="9"/>
      <c r="J231" s="9">
        <v>-11.183</v>
      </c>
      <c r="K231" s="9">
        <v>94</v>
      </c>
      <c r="L231" s="9">
        <v>0.19059999999999999</v>
      </c>
      <c r="M231" s="9">
        <v>0.2087</v>
      </c>
      <c r="N231" s="9">
        <v>0</v>
      </c>
      <c r="O231" s="9">
        <v>136.9</v>
      </c>
      <c r="P231" s="9"/>
      <c r="Q231" s="9"/>
      <c r="R231" s="9"/>
      <c r="T231">
        <f t="shared" si="33"/>
        <v>101100</v>
      </c>
      <c r="U231">
        <v>266</v>
      </c>
      <c r="V231">
        <f t="shared" si="34"/>
        <v>136.9</v>
      </c>
      <c r="W231" t="str">
        <f t="shared" si="35"/>
        <v/>
      </c>
      <c r="X231" t="str">
        <f t="shared" si="36"/>
        <v/>
      </c>
      <c r="Y231" t="str">
        <f t="shared" si="37"/>
        <v/>
      </c>
      <c r="Z231" s="9"/>
      <c r="AA231" s="14">
        <f t="shared" si="38"/>
        <v>0.24399999999999999</v>
      </c>
      <c r="AB231" s="14">
        <f t="shared" si="39"/>
        <v>1.6E-2</v>
      </c>
    </row>
    <row r="232" spans="1:28" x14ac:dyDescent="0.25">
      <c r="A232" s="10">
        <f t="shared" si="41"/>
        <v>45301</v>
      </c>
      <c r="B232" s="11">
        <v>10</v>
      </c>
      <c r="C232" s="11">
        <v>1200</v>
      </c>
      <c r="D232" s="12">
        <v>518.5</v>
      </c>
      <c r="E232" s="9">
        <v>150.07</v>
      </c>
      <c r="F232" s="9">
        <f t="shared" si="40"/>
        <v>86.07</v>
      </c>
      <c r="G232" s="9">
        <v>2.0099999999999998</v>
      </c>
      <c r="H232" s="9">
        <v>6.04</v>
      </c>
      <c r="I232" s="9"/>
      <c r="J232" s="9">
        <v>-10.231</v>
      </c>
      <c r="K232" s="9">
        <v>94.6</v>
      </c>
      <c r="L232" s="9">
        <v>0.19059999999999999</v>
      </c>
      <c r="M232" s="9">
        <v>0.2087</v>
      </c>
      <c r="N232" s="9">
        <v>0</v>
      </c>
      <c r="O232" s="9">
        <v>254.4</v>
      </c>
      <c r="P232" s="9"/>
      <c r="Q232" s="9"/>
      <c r="R232" s="9"/>
      <c r="T232">
        <f t="shared" si="33"/>
        <v>101200</v>
      </c>
      <c r="U232">
        <v>311.5</v>
      </c>
      <c r="V232">
        <f t="shared" si="34"/>
        <v>254.4</v>
      </c>
      <c r="W232" t="str">
        <f t="shared" si="35"/>
        <v/>
      </c>
      <c r="X232" t="str">
        <f t="shared" si="36"/>
        <v/>
      </c>
      <c r="Y232" t="str">
        <f t="shared" si="37"/>
        <v/>
      </c>
      <c r="Z232" s="9"/>
      <c r="AA232" s="14">
        <f t="shared" si="38"/>
        <v>0.26500000000000001</v>
      </c>
      <c r="AB232" s="14">
        <f t="shared" si="39"/>
        <v>1.4999999999999999E-2</v>
      </c>
    </row>
    <row r="233" spans="1:28" x14ac:dyDescent="0.25">
      <c r="A233" s="10">
        <f t="shared" si="41"/>
        <v>45301</v>
      </c>
      <c r="B233" s="11">
        <v>10</v>
      </c>
      <c r="C233" s="11">
        <v>1300</v>
      </c>
      <c r="D233" s="12">
        <v>518.54166666666697</v>
      </c>
      <c r="E233" s="9">
        <v>149.47999999999999</v>
      </c>
      <c r="F233" s="9">
        <f t="shared" si="40"/>
        <v>85.47999999999999</v>
      </c>
      <c r="G233" s="9">
        <v>1.51</v>
      </c>
      <c r="H233" s="9">
        <v>6.04</v>
      </c>
      <c r="I233" s="9"/>
      <c r="J233" s="9">
        <v>-11.867000000000001</v>
      </c>
      <c r="K233" s="9">
        <v>94.5</v>
      </c>
      <c r="L233" s="9">
        <v>0.19059999999999999</v>
      </c>
      <c r="M233" s="9">
        <v>0.2087</v>
      </c>
      <c r="N233" s="9">
        <v>0</v>
      </c>
      <c r="O233" s="9">
        <v>216.9</v>
      </c>
      <c r="P233" s="9"/>
      <c r="Q233" s="9"/>
      <c r="R233" s="9"/>
      <c r="T233">
        <f t="shared" si="33"/>
        <v>101300</v>
      </c>
      <c r="U233">
        <v>306.8</v>
      </c>
      <c r="V233">
        <f t="shared" si="34"/>
        <v>216.9</v>
      </c>
      <c r="W233" t="str">
        <f t="shared" si="35"/>
        <v/>
      </c>
      <c r="X233" t="str">
        <f t="shared" si="36"/>
        <v/>
      </c>
      <c r="Y233" t="str">
        <f t="shared" si="37"/>
        <v/>
      </c>
      <c r="Z233" s="9"/>
      <c r="AA233" s="14">
        <f t="shared" si="38"/>
        <v>0.23200000000000001</v>
      </c>
      <c r="AB233" s="14">
        <f t="shared" si="39"/>
        <v>1.4E-2</v>
      </c>
    </row>
    <row r="234" spans="1:28" x14ac:dyDescent="0.25">
      <c r="A234" s="10">
        <f t="shared" si="41"/>
        <v>45301</v>
      </c>
      <c r="B234" s="11">
        <v>10</v>
      </c>
      <c r="C234" s="11">
        <v>1400</v>
      </c>
      <c r="D234" s="12">
        <v>518.58333333333303</v>
      </c>
      <c r="E234" s="9">
        <v>149.25</v>
      </c>
      <c r="F234" s="9">
        <f t="shared" si="40"/>
        <v>85.25</v>
      </c>
      <c r="G234" s="9">
        <v>1.51</v>
      </c>
      <c r="H234" s="9">
        <v>6.04</v>
      </c>
      <c r="I234" s="9"/>
      <c r="J234" s="9">
        <v>-11.433</v>
      </c>
      <c r="K234" s="9">
        <v>94.1</v>
      </c>
      <c r="L234" s="9">
        <v>0.19059999999999999</v>
      </c>
      <c r="M234" s="9">
        <v>0.2087</v>
      </c>
      <c r="N234" s="9">
        <v>0</v>
      </c>
      <c r="O234" s="9">
        <v>198.1</v>
      </c>
      <c r="P234" s="9"/>
      <c r="Q234" s="9"/>
      <c r="R234" s="9"/>
      <c r="T234">
        <f t="shared" si="33"/>
        <v>101400</v>
      </c>
      <c r="U234">
        <v>253</v>
      </c>
      <c r="V234">
        <f t="shared" si="34"/>
        <v>198.1</v>
      </c>
      <c r="W234" t="str">
        <f t="shared" si="35"/>
        <v/>
      </c>
      <c r="X234" t="str">
        <f t="shared" si="36"/>
        <v/>
      </c>
      <c r="Y234" t="str">
        <f t="shared" si="37"/>
        <v/>
      </c>
      <c r="Z234" s="9"/>
      <c r="AA234" s="14">
        <f t="shared" si="38"/>
        <v>0.24</v>
      </c>
      <c r="AB234" s="14">
        <f t="shared" si="39"/>
        <v>1.4999999999999999E-2</v>
      </c>
    </row>
    <row r="235" spans="1:28" x14ac:dyDescent="0.25">
      <c r="A235" s="10">
        <f t="shared" si="41"/>
        <v>45301</v>
      </c>
      <c r="B235" s="11">
        <v>10</v>
      </c>
      <c r="C235" s="11">
        <v>1500</v>
      </c>
      <c r="D235" s="12">
        <v>518.625</v>
      </c>
      <c r="E235" s="9">
        <v>149.6</v>
      </c>
      <c r="F235" s="9">
        <f t="shared" si="40"/>
        <v>85.6</v>
      </c>
      <c r="G235" s="9">
        <v>1.51</v>
      </c>
      <c r="H235" s="9">
        <v>6.04</v>
      </c>
      <c r="I235" s="9"/>
      <c r="J235" s="9">
        <v>-13.352</v>
      </c>
      <c r="K235" s="9">
        <v>94.2</v>
      </c>
      <c r="L235" s="9">
        <v>0.19059999999999999</v>
      </c>
      <c r="M235" s="9">
        <v>0.2087</v>
      </c>
      <c r="N235" s="9">
        <v>0</v>
      </c>
      <c r="O235" s="9">
        <v>150.6</v>
      </c>
      <c r="P235" s="9"/>
      <c r="Q235" s="9"/>
      <c r="R235" s="9"/>
      <c r="T235">
        <f t="shared" si="33"/>
        <v>101500</v>
      </c>
      <c r="U235">
        <v>157.5</v>
      </c>
      <c r="V235">
        <f t="shared" si="34"/>
        <v>150.6</v>
      </c>
      <c r="W235" t="str">
        <f t="shared" si="35"/>
        <v/>
      </c>
      <c r="X235" t="str">
        <f t="shared" si="36"/>
        <v/>
      </c>
      <c r="Y235" t="str">
        <f t="shared" si="37"/>
        <v/>
      </c>
      <c r="Z235" s="9"/>
      <c r="AA235" s="14">
        <f t="shared" si="38"/>
        <v>0.20499999999999999</v>
      </c>
      <c r="AB235" s="14">
        <f t="shared" si="39"/>
        <v>1.2999999999999999E-2</v>
      </c>
    </row>
    <row r="236" spans="1:28" x14ac:dyDescent="0.25">
      <c r="A236" s="10">
        <f t="shared" si="41"/>
        <v>45301</v>
      </c>
      <c r="B236" s="11">
        <v>10</v>
      </c>
      <c r="C236" s="11">
        <v>1600</v>
      </c>
      <c r="D236" s="12">
        <v>518.66666666666697</v>
      </c>
      <c r="E236" s="9">
        <v>149.6</v>
      </c>
      <c r="F236" s="9">
        <f t="shared" si="40"/>
        <v>85.6</v>
      </c>
      <c r="G236" s="9">
        <v>1.51</v>
      </c>
      <c r="H236" s="9">
        <v>5.54</v>
      </c>
      <c r="I236" s="9"/>
      <c r="J236" s="9">
        <v>-14.004</v>
      </c>
      <c r="K236" s="9">
        <v>93.4</v>
      </c>
      <c r="L236" s="9">
        <v>0.19059999999999999</v>
      </c>
      <c r="M236" s="9">
        <v>0.2087</v>
      </c>
      <c r="N236" s="9">
        <v>0</v>
      </c>
      <c r="O236" s="9">
        <v>55.6</v>
      </c>
      <c r="P236" s="9"/>
      <c r="Q236" s="9"/>
      <c r="R236" s="9"/>
      <c r="T236">
        <f t="shared" si="33"/>
        <v>101600</v>
      </c>
      <c r="U236">
        <v>42.5</v>
      </c>
      <c r="V236">
        <f t="shared" si="34"/>
        <v>55.6</v>
      </c>
      <c r="W236" t="str">
        <f t="shared" si="35"/>
        <v/>
      </c>
      <c r="X236" t="str">
        <f t="shared" si="36"/>
        <v/>
      </c>
      <c r="Y236" t="str">
        <f t="shared" si="37"/>
        <v/>
      </c>
      <c r="Z236" s="9"/>
      <c r="AA236" s="14">
        <f t="shared" si="38"/>
        <v>0.193</v>
      </c>
      <c r="AB236" s="14">
        <f t="shared" si="39"/>
        <v>1.4E-2</v>
      </c>
    </row>
    <row r="237" spans="1:28" x14ac:dyDescent="0.25">
      <c r="A237" s="10">
        <f t="shared" si="41"/>
        <v>45301</v>
      </c>
      <c r="B237" s="11">
        <v>10</v>
      </c>
      <c r="C237" s="11">
        <v>1700</v>
      </c>
      <c r="D237" s="12">
        <v>518.70833333333303</v>
      </c>
      <c r="E237" s="9">
        <v>149.6</v>
      </c>
      <c r="F237" s="9">
        <f t="shared" si="40"/>
        <v>85.6</v>
      </c>
      <c r="G237" s="9">
        <v>1.51</v>
      </c>
      <c r="H237" s="9">
        <v>6.54</v>
      </c>
      <c r="I237" s="9"/>
      <c r="J237" s="9">
        <v>-14.826000000000001</v>
      </c>
      <c r="K237" s="9">
        <v>92.8</v>
      </c>
      <c r="L237" s="9">
        <v>0.19059999999999999</v>
      </c>
      <c r="M237" s="9">
        <v>0.2087</v>
      </c>
      <c r="N237" s="9">
        <v>0</v>
      </c>
      <c r="O237" s="9">
        <v>1.9</v>
      </c>
      <c r="P237" s="9"/>
      <c r="Q237" s="9"/>
      <c r="R237" s="9"/>
      <c r="T237">
        <f t="shared" si="33"/>
        <v>101700</v>
      </c>
      <c r="U237">
        <v>0</v>
      </c>
      <c r="V237">
        <f t="shared" si="34"/>
        <v>1.9</v>
      </c>
      <c r="W237" t="str">
        <f t="shared" si="35"/>
        <v/>
      </c>
      <c r="X237" t="str">
        <f t="shared" si="36"/>
        <v/>
      </c>
      <c r="Y237" t="str">
        <f t="shared" si="37"/>
        <v/>
      </c>
      <c r="Z237" s="9"/>
      <c r="AA237" s="14">
        <f t="shared" si="38"/>
        <v>0.17899999999999999</v>
      </c>
      <c r="AB237" s="14">
        <f t="shared" si="39"/>
        <v>1.4E-2</v>
      </c>
    </row>
    <row r="238" spans="1:28" x14ac:dyDescent="0.25">
      <c r="A238" s="10">
        <f t="shared" si="41"/>
        <v>45301</v>
      </c>
      <c r="B238" s="11">
        <v>10</v>
      </c>
      <c r="C238" s="11">
        <v>1800</v>
      </c>
      <c r="D238" s="12">
        <v>518.75</v>
      </c>
      <c r="E238" s="9">
        <v>149.25</v>
      </c>
      <c r="F238" s="9">
        <f t="shared" si="40"/>
        <v>85.25</v>
      </c>
      <c r="G238" s="9">
        <v>0.5</v>
      </c>
      <c r="H238" s="9">
        <v>4.53</v>
      </c>
      <c r="I238" s="9"/>
      <c r="J238" s="9">
        <v>-15.064</v>
      </c>
      <c r="K238" s="9">
        <v>92.5</v>
      </c>
      <c r="L238" s="9">
        <v>0.19059999999999999</v>
      </c>
      <c r="M238" s="9">
        <v>0.2087</v>
      </c>
      <c r="N238" s="9">
        <v>0</v>
      </c>
      <c r="O238" s="9">
        <v>0.6</v>
      </c>
      <c r="P238" s="9"/>
      <c r="Q238" s="9"/>
      <c r="R238" s="9"/>
      <c r="T238">
        <f t="shared" si="33"/>
        <v>101800</v>
      </c>
      <c r="U238">
        <v>0</v>
      </c>
      <c r="V238">
        <f t="shared" si="34"/>
        <v>0</v>
      </c>
      <c r="W238" t="str">
        <f t="shared" si="35"/>
        <v/>
      </c>
      <c r="X238" t="str">
        <f t="shared" si="36"/>
        <v/>
      </c>
      <c r="Y238" t="str">
        <f t="shared" si="37"/>
        <v/>
      </c>
      <c r="Z238" s="9"/>
      <c r="AA238" s="14">
        <f t="shared" si="38"/>
        <v>0.17499999999999999</v>
      </c>
      <c r="AB238" s="14">
        <f t="shared" si="39"/>
        <v>1.4E-2</v>
      </c>
    </row>
    <row r="239" spans="1:28" x14ac:dyDescent="0.25">
      <c r="A239" s="10">
        <f t="shared" si="41"/>
        <v>45301</v>
      </c>
      <c r="B239" s="11">
        <v>10</v>
      </c>
      <c r="C239" s="11">
        <v>1900</v>
      </c>
      <c r="D239" s="12">
        <v>518.79166666666697</v>
      </c>
      <c r="E239" s="9">
        <v>149.25</v>
      </c>
      <c r="F239" s="9">
        <f t="shared" si="40"/>
        <v>85.25</v>
      </c>
      <c r="G239" s="9">
        <v>0.5</v>
      </c>
      <c r="H239" s="9">
        <v>4.03</v>
      </c>
      <c r="I239" s="9"/>
      <c r="J239" s="9">
        <v>-15.103999999999999</v>
      </c>
      <c r="K239" s="9">
        <v>92.2</v>
      </c>
      <c r="L239" s="9">
        <v>0.19059999999999999</v>
      </c>
      <c r="M239" s="9">
        <v>0.20949999999999999</v>
      </c>
      <c r="N239" s="9">
        <v>0</v>
      </c>
      <c r="O239" s="9">
        <v>0.6</v>
      </c>
      <c r="P239" s="9"/>
      <c r="Q239" s="9"/>
      <c r="R239" s="9"/>
      <c r="T239">
        <f t="shared" si="33"/>
        <v>101900</v>
      </c>
      <c r="U239">
        <v>0</v>
      </c>
      <c r="V239">
        <f t="shared" si="34"/>
        <v>0</v>
      </c>
      <c r="W239" t="str">
        <f t="shared" si="35"/>
        <v/>
      </c>
      <c r="X239" t="str">
        <f t="shared" si="36"/>
        <v/>
      </c>
      <c r="Y239" t="str">
        <f t="shared" si="37"/>
        <v/>
      </c>
      <c r="Z239" s="9"/>
      <c r="AA239" s="14">
        <f t="shared" si="38"/>
        <v>0.17399999999999999</v>
      </c>
      <c r="AB239" s="14">
        <f t="shared" si="39"/>
        <v>1.4999999999999999E-2</v>
      </c>
    </row>
    <row r="240" spans="1:28" x14ac:dyDescent="0.25">
      <c r="A240" s="10">
        <f t="shared" si="41"/>
        <v>45301</v>
      </c>
      <c r="B240" s="11">
        <v>10</v>
      </c>
      <c r="C240" s="11">
        <v>2000</v>
      </c>
      <c r="D240" s="12">
        <v>518.83333333333303</v>
      </c>
      <c r="E240" s="9">
        <v>148.9</v>
      </c>
      <c r="F240" s="9">
        <f t="shared" si="40"/>
        <v>84.9</v>
      </c>
      <c r="G240" s="9">
        <v>0.5</v>
      </c>
      <c r="H240" s="9">
        <v>3.52</v>
      </c>
      <c r="I240" s="9"/>
      <c r="J240" s="9">
        <v>-14.826000000000001</v>
      </c>
      <c r="K240" s="9">
        <v>92.3</v>
      </c>
      <c r="L240" s="9">
        <v>0.19059999999999999</v>
      </c>
      <c r="M240" s="9">
        <v>0.20949999999999999</v>
      </c>
      <c r="N240" s="9">
        <v>0</v>
      </c>
      <c r="O240" s="9">
        <v>0.6</v>
      </c>
      <c r="P240" s="9"/>
      <c r="Q240" s="9"/>
      <c r="R240" s="9"/>
      <c r="T240">
        <f t="shared" si="33"/>
        <v>102000</v>
      </c>
      <c r="U240">
        <v>0</v>
      </c>
      <c r="V240">
        <f t="shared" si="34"/>
        <v>0</v>
      </c>
      <c r="W240" t="str">
        <f t="shared" si="35"/>
        <v/>
      </c>
      <c r="X240" t="str">
        <f t="shared" si="36"/>
        <v/>
      </c>
      <c r="Y240" t="str">
        <f t="shared" si="37"/>
        <v/>
      </c>
      <c r="Z240" s="9"/>
      <c r="AA240" s="14">
        <f t="shared" si="38"/>
        <v>0.17799999999999999</v>
      </c>
      <c r="AB240" s="14">
        <f t="shared" si="39"/>
        <v>1.4999999999999999E-2</v>
      </c>
    </row>
    <row r="241" spans="1:28" x14ac:dyDescent="0.25">
      <c r="A241" s="10">
        <f t="shared" si="41"/>
        <v>45301</v>
      </c>
      <c r="B241" s="11">
        <v>10</v>
      </c>
      <c r="C241" s="11">
        <v>2100</v>
      </c>
      <c r="D241" s="12">
        <v>518.875</v>
      </c>
      <c r="E241" s="9">
        <v>148.66</v>
      </c>
      <c r="F241" s="9">
        <f t="shared" si="40"/>
        <v>84.66</v>
      </c>
      <c r="G241" s="9">
        <v>0.5</v>
      </c>
      <c r="H241" s="9">
        <v>4.03</v>
      </c>
      <c r="I241" s="9"/>
      <c r="J241" s="9">
        <v>-14.786</v>
      </c>
      <c r="K241" s="9">
        <v>92.3</v>
      </c>
      <c r="L241" s="9">
        <v>0.19059999999999999</v>
      </c>
      <c r="M241" s="9">
        <v>0.20949999999999999</v>
      </c>
      <c r="N241" s="9">
        <v>0</v>
      </c>
      <c r="O241" s="9">
        <v>0.6</v>
      </c>
      <c r="P241" s="9"/>
      <c r="Q241" s="9"/>
      <c r="R241" s="9"/>
      <c r="T241">
        <f t="shared" si="33"/>
        <v>102100</v>
      </c>
      <c r="U241">
        <v>0</v>
      </c>
      <c r="V241">
        <f t="shared" si="34"/>
        <v>0</v>
      </c>
      <c r="W241" t="str">
        <f t="shared" si="35"/>
        <v/>
      </c>
      <c r="X241" t="str">
        <f t="shared" si="36"/>
        <v/>
      </c>
      <c r="Y241" t="str">
        <f t="shared" si="37"/>
        <v/>
      </c>
      <c r="Z241" s="9"/>
      <c r="AA241" s="14">
        <f t="shared" si="38"/>
        <v>0.17899999999999999</v>
      </c>
      <c r="AB241" s="14">
        <f t="shared" si="39"/>
        <v>1.4999999999999999E-2</v>
      </c>
    </row>
    <row r="242" spans="1:28" x14ac:dyDescent="0.25">
      <c r="A242" s="10">
        <f t="shared" si="41"/>
        <v>45301</v>
      </c>
      <c r="B242" s="11">
        <v>10</v>
      </c>
      <c r="C242" s="11">
        <v>2200</v>
      </c>
      <c r="D242" s="12">
        <v>518.91666666666697</v>
      </c>
      <c r="E242" s="9">
        <v>148.19999999999999</v>
      </c>
      <c r="F242" s="9">
        <f t="shared" si="40"/>
        <v>84.199999999999989</v>
      </c>
      <c r="G242" s="9">
        <v>1.01</v>
      </c>
      <c r="H242" s="9">
        <v>4.53</v>
      </c>
      <c r="I242" s="9"/>
      <c r="J242" s="9">
        <v>-14.589</v>
      </c>
      <c r="K242" s="9">
        <v>92.5</v>
      </c>
      <c r="L242" s="9">
        <v>0.19059999999999999</v>
      </c>
      <c r="M242" s="9">
        <v>0.20949999999999999</v>
      </c>
      <c r="N242" s="9">
        <v>0</v>
      </c>
      <c r="O242" s="9">
        <v>0.6</v>
      </c>
      <c r="P242" s="9"/>
      <c r="Q242" s="9"/>
      <c r="R242" s="9"/>
      <c r="T242">
        <f t="shared" si="33"/>
        <v>102200</v>
      </c>
      <c r="U242">
        <v>0</v>
      </c>
      <c r="V242">
        <f t="shared" si="34"/>
        <v>0</v>
      </c>
      <c r="W242" t="str">
        <f t="shared" si="35"/>
        <v/>
      </c>
      <c r="X242" t="str">
        <f t="shared" si="36"/>
        <v/>
      </c>
      <c r="Y242" t="str">
        <f t="shared" si="37"/>
        <v/>
      </c>
      <c r="Z242" s="9"/>
      <c r="AA242" s="14">
        <f t="shared" si="38"/>
        <v>0.182</v>
      </c>
      <c r="AB242" s="14">
        <f t="shared" si="39"/>
        <v>1.4999999999999999E-2</v>
      </c>
    </row>
    <row r="243" spans="1:28" x14ac:dyDescent="0.25">
      <c r="A243" s="10">
        <f t="shared" si="41"/>
        <v>45301</v>
      </c>
      <c r="B243" s="11">
        <v>10</v>
      </c>
      <c r="C243" s="11">
        <v>2300</v>
      </c>
      <c r="D243" s="12">
        <v>518.95833333333303</v>
      </c>
      <c r="E243" s="9">
        <v>147.96</v>
      </c>
      <c r="F243" s="9">
        <f t="shared" si="40"/>
        <v>83.960000000000008</v>
      </c>
      <c r="G243" s="9">
        <v>0</v>
      </c>
      <c r="H243" s="9">
        <v>2.0099999999999998</v>
      </c>
      <c r="I243" s="9"/>
      <c r="J243" s="9">
        <v>-14.904999999999999</v>
      </c>
      <c r="K243" s="9">
        <v>92.5</v>
      </c>
      <c r="L243" s="9">
        <v>0.19059999999999999</v>
      </c>
      <c r="M243" s="9">
        <v>0.20949999999999999</v>
      </c>
      <c r="N243" s="9">
        <v>0</v>
      </c>
      <c r="O243" s="9">
        <v>0.6</v>
      </c>
      <c r="P243" s="9"/>
      <c r="Q243" s="9"/>
      <c r="R243" s="9"/>
      <c r="T243">
        <f t="shared" si="33"/>
        <v>102300</v>
      </c>
      <c r="U243">
        <v>0</v>
      </c>
      <c r="V243">
        <f t="shared" si="34"/>
        <v>0</v>
      </c>
      <c r="W243" t="str">
        <f t="shared" si="35"/>
        <v/>
      </c>
      <c r="X243" t="str">
        <f t="shared" si="36"/>
        <v/>
      </c>
      <c r="Y243" t="str">
        <f t="shared" si="37"/>
        <v/>
      </c>
      <c r="Z243" s="9"/>
      <c r="AA243" s="14">
        <f t="shared" si="38"/>
        <v>0.17699999999999999</v>
      </c>
      <c r="AB243" s="14">
        <f t="shared" si="39"/>
        <v>1.4E-2</v>
      </c>
    </row>
    <row r="244" spans="1:28" x14ac:dyDescent="0.25">
      <c r="A244" s="10">
        <f t="shared" si="41"/>
        <v>45301</v>
      </c>
      <c r="B244" s="11">
        <v>10</v>
      </c>
      <c r="C244" s="11">
        <v>2400</v>
      </c>
      <c r="D244" s="12">
        <v>519</v>
      </c>
      <c r="E244" s="9">
        <v>148.08000000000001</v>
      </c>
      <c r="F244" s="9">
        <f t="shared" si="40"/>
        <v>84.080000000000013</v>
      </c>
      <c r="G244" s="9">
        <v>0</v>
      </c>
      <c r="H244" s="9">
        <v>1.51</v>
      </c>
      <c r="I244" s="9"/>
      <c r="J244" s="9">
        <v>-15.345000000000001</v>
      </c>
      <c r="K244" s="9">
        <v>92.3</v>
      </c>
      <c r="L244" s="9">
        <v>0.19059999999999999</v>
      </c>
      <c r="M244" s="9">
        <v>0.20949999999999999</v>
      </c>
      <c r="N244" s="9">
        <v>0</v>
      </c>
      <c r="O244" s="9">
        <v>0.6</v>
      </c>
      <c r="P244" s="9"/>
      <c r="Q244" s="9"/>
      <c r="R244" s="9"/>
      <c r="T244">
        <f t="shared" si="33"/>
        <v>102400</v>
      </c>
      <c r="U244">
        <v>0</v>
      </c>
      <c r="V244">
        <f t="shared" si="34"/>
        <v>0</v>
      </c>
      <c r="W244">
        <f t="shared" si="35"/>
        <v>0.191</v>
      </c>
      <c r="X244">
        <f t="shared" si="36"/>
        <v>0.21</v>
      </c>
      <c r="Y244">
        <f t="shared" si="37"/>
        <v>0.84099999999999997</v>
      </c>
      <c r="Z244" s="9"/>
      <c r="AA244" s="14">
        <f t="shared" si="38"/>
        <v>0.17100000000000001</v>
      </c>
      <c r="AB244" s="14">
        <f t="shared" si="39"/>
        <v>1.4E-2</v>
      </c>
    </row>
    <row r="245" spans="1:28" x14ac:dyDescent="0.25">
      <c r="A245" s="10">
        <f t="shared" si="41"/>
        <v>45302</v>
      </c>
      <c r="B245" s="11">
        <v>11</v>
      </c>
      <c r="C245" s="11">
        <v>100</v>
      </c>
      <c r="D245" s="12">
        <v>519.04166666666697</v>
      </c>
      <c r="E245" s="9">
        <v>149.47999999999999</v>
      </c>
      <c r="F245" s="9">
        <f t="shared" si="40"/>
        <v>85.47999999999999</v>
      </c>
      <c r="G245" s="9">
        <v>0</v>
      </c>
      <c r="H245" s="9">
        <v>2.0099999999999998</v>
      </c>
      <c r="I245" s="9"/>
      <c r="J245" s="9">
        <v>-15.628</v>
      </c>
      <c r="K245" s="9">
        <v>92.1</v>
      </c>
      <c r="L245" s="9">
        <v>0.19059999999999999</v>
      </c>
      <c r="M245" s="9">
        <v>0.20949999999999999</v>
      </c>
      <c r="N245" s="9">
        <v>0</v>
      </c>
      <c r="O245" s="9">
        <v>0.6</v>
      </c>
      <c r="P245" s="9"/>
      <c r="Q245" s="9"/>
      <c r="R245" s="9"/>
      <c r="T245">
        <f t="shared" si="33"/>
        <v>110100</v>
      </c>
      <c r="U245">
        <v>0</v>
      </c>
      <c r="V245">
        <f t="shared" si="34"/>
        <v>0</v>
      </c>
      <c r="W245" t="str">
        <f t="shared" si="35"/>
        <v/>
      </c>
      <c r="X245" t="str">
        <f t="shared" si="36"/>
        <v/>
      </c>
      <c r="Y245" t="str">
        <f t="shared" si="37"/>
        <v/>
      </c>
      <c r="Z245" s="9"/>
      <c r="AA245" s="14">
        <f t="shared" si="38"/>
        <v>0.16600000000000001</v>
      </c>
      <c r="AB245" s="14">
        <f t="shared" si="39"/>
        <v>1.4E-2</v>
      </c>
    </row>
    <row r="246" spans="1:28" x14ac:dyDescent="0.25">
      <c r="A246" s="10">
        <f t="shared" si="41"/>
        <v>45302</v>
      </c>
      <c r="B246" s="11">
        <v>11</v>
      </c>
      <c r="C246" s="11">
        <v>200</v>
      </c>
      <c r="D246" s="12">
        <v>519.08333333333303</v>
      </c>
      <c r="E246" s="9">
        <v>149.83000000000001</v>
      </c>
      <c r="F246" s="9">
        <f t="shared" si="40"/>
        <v>85.830000000000013</v>
      </c>
      <c r="G246" s="9">
        <v>0</v>
      </c>
      <c r="H246" s="9">
        <v>0</v>
      </c>
      <c r="I246" s="9"/>
      <c r="J246" s="9">
        <v>-15.628</v>
      </c>
      <c r="K246" s="9">
        <v>91.9</v>
      </c>
      <c r="L246" s="9">
        <v>0.19059999999999999</v>
      </c>
      <c r="M246" s="9">
        <v>0.20949999999999999</v>
      </c>
      <c r="N246" s="9">
        <v>0</v>
      </c>
      <c r="O246" s="9">
        <v>0.6</v>
      </c>
      <c r="P246" s="9"/>
      <c r="Q246" s="9"/>
      <c r="R246" s="9"/>
      <c r="T246">
        <f t="shared" si="33"/>
        <v>110200</v>
      </c>
      <c r="U246">
        <v>0</v>
      </c>
      <c r="V246">
        <f t="shared" si="34"/>
        <v>0</v>
      </c>
      <c r="W246" t="str">
        <f t="shared" si="35"/>
        <v/>
      </c>
      <c r="X246" t="str">
        <f t="shared" si="36"/>
        <v/>
      </c>
      <c r="Y246" t="str">
        <f t="shared" si="37"/>
        <v/>
      </c>
      <c r="Z246" s="9"/>
      <c r="AA246" s="14">
        <f t="shared" si="38"/>
        <v>0.16600000000000001</v>
      </c>
      <c r="AB246" s="14">
        <f t="shared" si="39"/>
        <v>1.4999999999999999E-2</v>
      </c>
    </row>
    <row r="247" spans="1:28" x14ac:dyDescent="0.25">
      <c r="A247" s="10">
        <f t="shared" si="41"/>
        <v>45302</v>
      </c>
      <c r="B247" s="11">
        <v>11</v>
      </c>
      <c r="C247" s="11">
        <v>300</v>
      </c>
      <c r="D247" s="12">
        <v>519.125</v>
      </c>
      <c r="E247" s="9">
        <v>150.07</v>
      </c>
      <c r="F247" s="9">
        <f t="shared" si="40"/>
        <v>86.07</v>
      </c>
      <c r="G247" s="9">
        <v>0</v>
      </c>
      <c r="H247" s="9">
        <v>0.5</v>
      </c>
      <c r="I247" s="9"/>
      <c r="J247" s="9">
        <v>-15.791</v>
      </c>
      <c r="K247" s="9">
        <v>91.8</v>
      </c>
      <c r="L247" s="9">
        <v>0.19059999999999999</v>
      </c>
      <c r="M247" s="9">
        <v>0.2102</v>
      </c>
      <c r="N247" s="9">
        <v>0</v>
      </c>
      <c r="O247" s="9">
        <v>0.6</v>
      </c>
      <c r="P247" s="9"/>
      <c r="Q247" s="9"/>
      <c r="R247" s="9"/>
      <c r="T247">
        <f t="shared" si="33"/>
        <v>110300</v>
      </c>
      <c r="U247">
        <v>0</v>
      </c>
      <c r="V247">
        <f t="shared" si="34"/>
        <v>0</v>
      </c>
      <c r="W247" t="str">
        <f t="shared" si="35"/>
        <v/>
      </c>
      <c r="X247" t="str">
        <f t="shared" si="36"/>
        <v/>
      </c>
      <c r="Y247" t="str">
        <f t="shared" si="37"/>
        <v/>
      </c>
      <c r="Z247" s="9"/>
      <c r="AA247" s="14">
        <f t="shared" si="38"/>
        <v>0.16400000000000001</v>
      </c>
      <c r="AB247" s="14">
        <f t="shared" si="39"/>
        <v>1.4999999999999999E-2</v>
      </c>
    </row>
    <row r="248" spans="1:28" x14ac:dyDescent="0.25">
      <c r="A248" s="10">
        <f t="shared" si="41"/>
        <v>45302</v>
      </c>
      <c r="B248" s="11">
        <v>11</v>
      </c>
      <c r="C248" s="11">
        <v>400</v>
      </c>
      <c r="D248" s="12">
        <v>519.16666666666697</v>
      </c>
      <c r="E248" s="9">
        <v>150.18</v>
      </c>
      <c r="F248" s="9">
        <f t="shared" si="40"/>
        <v>86.18</v>
      </c>
      <c r="G248" s="9">
        <v>0</v>
      </c>
      <c r="H248" s="9">
        <v>1.01</v>
      </c>
      <c r="I248" s="9"/>
      <c r="J248" s="9">
        <v>-16.036999999999999</v>
      </c>
      <c r="K248" s="9">
        <v>91.9</v>
      </c>
      <c r="L248" s="9">
        <v>0.19059999999999999</v>
      </c>
      <c r="M248" s="9">
        <v>0.2102</v>
      </c>
      <c r="N248" s="9">
        <v>0</v>
      </c>
      <c r="O248" s="9">
        <v>0.6</v>
      </c>
      <c r="P248" s="9"/>
      <c r="Q248" s="9"/>
      <c r="R248" s="9"/>
      <c r="T248">
        <f t="shared" si="33"/>
        <v>110400</v>
      </c>
      <c r="U248">
        <v>0</v>
      </c>
      <c r="V248">
        <f t="shared" si="34"/>
        <v>0</v>
      </c>
      <c r="W248" t="str">
        <f t="shared" si="35"/>
        <v/>
      </c>
      <c r="X248" t="str">
        <f t="shared" si="36"/>
        <v/>
      </c>
      <c r="Y248" t="str">
        <f t="shared" si="37"/>
        <v/>
      </c>
      <c r="Z248" s="9"/>
      <c r="AA248" s="14">
        <f t="shared" si="38"/>
        <v>0.16</v>
      </c>
      <c r="AB248" s="14">
        <f t="shared" si="39"/>
        <v>1.4E-2</v>
      </c>
    </row>
    <row r="249" spans="1:28" x14ac:dyDescent="0.25">
      <c r="A249" s="10">
        <f t="shared" si="41"/>
        <v>45302</v>
      </c>
      <c r="B249" s="11">
        <v>11</v>
      </c>
      <c r="C249" s="11">
        <v>500</v>
      </c>
      <c r="D249" s="12">
        <v>519.20833333333303</v>
      </c>
      <c r="E249" s="9">
        <v>150.88999999999999</v>
      </c>
      <c r="F249" s="9">
        <f t="shared" si="40"/>
        <v>86.889999999999986</v>
      </c>
      <c r="G249" s="9">
        <v>0</v>
      </c>
      <c r="H249" s="9">
        <v>1.51</v>
      </c>
      <c r="I249" s="9"/>
      <c r="J249" s="9">
        <v>-16.16</v>
      </c>
      <c r="K249" s="9">
        <v>91.6</v>
      </c>
      <c r="L249" s="9">
        <v>0.19059999999999999</v>
      </c>
      <c r="M249" s="9">
        <v>0.2102</v>
      </c>
      <c r="N249" s="9">
        <v>0</v>
      </c>
      <c r="O249" s="9">
        <v>0.6</v>
      </c>
      <c r="P249" s="9"/>
      <c r="Q249" s="9"/>
      <c r="R249" s="9"/>
      <c r="T249">
        <f t="shared" si="33"/>
        <v>110500</v>
      </c>
      <c r="U249">
        <v>0</v>
      </c>
      <c r="V249">
        <f t="shared" si="34"/>
        <v>0</v>
      </c>
      <c r="W249" t="str">
        <f t="shared" si="35"/>
        <v/>
      </c>
      <c r="X249" t="str">
        <f t="shared" si="36"/>
        <v/>
      </c>
      <c r="Y249" t="str">
        <f t="shared" si="37"/>
        <v/>
      </c>
      <c r="Z249" s="9"/>
      <c r="AA249" s="14">
        <f t="shared" si="38"/>
        <v>0.158</v>
      </c>
      <c r="AB249" s="14">
        <f t="shared" si="39"/>
        <v>1.4E-2</v>
      </c>
    </row>
    <row r="250" spans="1:28" x14ac:dyDescent="0.25">
      <c r="A250" s="10">
        <f t="shared" si="41"/>
        <v>45302</v>
      </c>
      <c r="B250" s="11">
        <v>11</v>
      </c>
      <c r="C250" s="11">
        <v>600</v>
      </c>
      <c r="D250" s="12">
        <v>519.25</v>
      </c>
      <c r="E250" s="9">
        <v>151.71</v>
      </c>
      <c r="F250" s="9">
        <f t="shared" si="40"/>
        <v>87.710000000000008</v>
      </c>
      <c r="G250" s="9">
        <v>0</v>
      </c>
      <c r="H250" s="9">
        <v>3.02</v>
      </c>
      <c r="I250" s="9"/>
      <c r="J250" s="9">
        <v>-16.617999999999999</v>
      </c>
      <c r="K250" s="9">
        <v>91.5</v>
      </c>
      <c r="L250" s="9">
        <v>0.19059999999999999</v>
      </c>
      <c r="M250" s="9">
        <v>0.2102</v>
      </c>
      <c r="N250" s="9">
        <v>0</v>
      </c>
      <c r="O250" s="9">
        <v>0.6</v>
      </c>
      <c r="P250" s="9"/>
      <c r="Q250" s="9"/>
      <c r="R250" s="9"/>
      <c r="T250">
        <f t="shared" si="33"/>
        <v>110600</v>
      </c>
      <c r="U250">
        <v>0</v>
      </c>
      <c r="V250">
        <f t="shared" si="34"/>
        <v>0</v>
      </c>
      <c r="W250" t="str">
        <f t="shared" si="35"/>
        <v/>
      </c>
      <c r="X250" t="str">
        <f t="shared" si="36"/>
        <v/>
      </c>
      <c r="Y250" t="str">
        <f t="shared" si="37"/>
        <v/>
      </c>
      <c r="Z250" s="9"/>
      <c r="AA250" s="14">
        <f t="shared" si="38"/>
        <v>0.152</v>
      </c>
      <c r="AB250" s="14">
        <f t="shared" si="39"/>
        <v>1.4E-2</v>
      </c>
    </row>
    <row r="251" spans="1:28" x14ac:dyDescent="0.25">
      <c r="A251" s="10">
        <f t="shared" si="41"/>
        <v>45302</v>
      </c>
      <c r="B251" s="11">
        <v>11</v>
      </c>
      <c r="C251" s="11">
        <v>700</v>
      </c>
      <c r="D251" s="12">
        <v>519.29166666666697</v>
      </c>
      <c r="E251" s="9">
        <v>152.16999999999999</v>
      </c>
      <c r="F251" s="9">
        <f t="shared" si="40"/>
        <v>88.169999999999987</v>
      </c>
      <c r="G251" s="9">
        <v>2.0099999999999998</v>
      </c>
      <c r="H251" s="9">
        <v>6.54</v>
      </c>
      <c r="I251" s="9"/>
      <c r="J251" s="9">
        <v>-17.553000000000001</v>
      </c>
      <c r="K251" s="9">
        <v>91.2</v>
      </c>
      <c r="L251" s="9">
        <v>0.19059999999999999</v>
      </c>
      <c r="M251" s="9">
        <v>0.2102</v>
      </c>
      <c r="N251" s="9">
        <v>0</v>
      </c>
      <c r="O251" s="9">
        <v>0.6</v>
      </c>
      <c r="P251" s="9"/>
      <c r="Q251" s="9"/>
      <c r="R251" s="9"/>
      <c r="T251">
        <f t="shared" si="33"/>
        <v>110700</v>
      </c>
      <c r="U251">
        <v>0</v>
      </c>
      <c r="V251">
        <f t="shared" si="34"/>
        <v>0</v>
      </c>
      <c r="W251" t="str">
        <f t="shared" si="35"/>
        <v/>
      </c>
      <c r="X251" t="str">
        <f t="shared" si="36"/>
        <v/>
      </c>
      <c r="Y251" t="str">
        <f t="shared" si="37"/>
        <v/>
      </c>
      <c r="Z251" s="9"/>
      <c r="AA251" s="14">
        <f t="shared" si="38"/>
        <v>0.14000000000000001</v>
      </c>
      <c r="AB251" s="14">
        <f t="shared" si="39"/>
        <v>1.4E-2</v>
      </c>
    </row>
    <row r="252" spans="1:28" x14ac:dyDescent="0.25">
      <c r="A252" s="10">
        <f t="shared" si="41"/>
        <v>45302</v>
      </c>
      <c r="B252" s="11">
        <v>11</v>
      </c>
      <c r="C252" s="11">
        <v>800</v>
      </c>
      <c r="D252" s="12">
        <v>519.33333333333303</v>
      </c>
      <c r="E252" s="9">
        <v>151.94</v>
      </c>
      <c r="F252" s="9">
        <f t="shared" si="40"/>
        <v>87.94</v>
      </c>
      <c r="G252" s="9">
        <v>3.02</v>
      </c>
      <c r="H252" s="9">
        <v>7.55</v>
      </c>
      <c r="I252" s="9"/>
      <c r="J252" s="9">
        <v>-19.012</v>
      </c>
      <c r="K252" s="9">
        <v>90.3</v>
      </c>
      <c r="L252" s="9">
        <v>0.1913</v>
      </c>
      <c r="M252" s="9">
        <v>0.2102</v>
      </c>
      <c r="N252" s="9">
        <v>0</v>
      </c>
      <c r="O252" s="9">
        <v>0.6</v>
      </c>
      <c r="P252" s="9"/>
      <c r="Q252" s="9"/>
      <c r="R252" s="9"/>
      <c r="T252">
        <f t="shared" si="33"/>
        <v>110800</v>
      </c>
      <c r="U252">
        <v>0.7</v>
      </c>
      <c r="V252">
        <f t="shared" si="34"/>
        <v>0</v>
      </c>
      <c r="W252" t="str">
        <f t="shared" si="35"/>
        <v/>
      </c>
      <c r="X252" t="str">
        <f t="shared" si="36"/>
        <v/>
      </c>
      <c r="Y252" t="str">
        <f t="shared" si="37"/>
        <v/>
      </c>
      <c r="Z252" s="9"/>
      <c r="AA252" s="14">
        <f t="shared" si="38"/>
        <v>0.122</v>
      </c>
      <c r="AB252" s="14">
        <f t="shared" si="39"/>
        <v>1.2999999999999999E-2</v>
      </c>
    </row>
    <row r="253" spans="1:28" x14ac:dyDescent="0.25">
      <c r="A253" s="10">
        <f t="shared" si="41"/>
        <v>45302</v>
      </c>
      <c r="B253" s="11">
        <v>11</v>
      </c>
      <c r="C253" s="11">
        <v>900</v>
      </c>
      <c r="D253" s="12">
        <v>519.375</v>
      </c>
      <c r="E253" s="9">
        <v>151.24</v>
      </c>
      <c r="F253" s="9">
        <f t="shared" si="40"/>
        <v>87.240000000000009</v>
      </c>
      <c r="G253" s="9">
        <v>3.52</v>
      </c>
      <c r="H253" s="9">
        <v>8.56</v>
      </c>
      <c r="I253" s="9"/>
      <c r="J253" s="9">
        <v>-19.7</v>
      </c>
      <c r="K253" s="9">
        <v>89.7</v>
      </c>
      <c r="L253" s="9">
        <v>0.1913</v>
      </c>
      <c r="M253" s="9">
        <v>0.2102</v>
      </c>
      <c r="N253" s="9">
        <v>0</v>
      </c>
      <c r="O253" s="9">
        <v>21.9</v>
      </c>
      <c r="P253" s="9"/>
      <c r="Q253" s="9"/>
      <c r="R253" s="9"/>
      <c r="T253">
        <f t="shared" si="33"/>
        <v>110900</v>
      </c>
      <c r="U253">
        <v>62</v>
      </c>
      <c r="V253">
        <f t="shared" si="34"/>
        <v>21.9</v>
      </c>
      <c r="W253" t="str">
        <f t="shared" si="35"/>
        <v/>
      </c>
      <c r="X253" t="str">
        <f t="shared" si="36"/>
        <v/>
      </c>
      <c r="Y253" t="str">
        <f t="shared" si="37"/>
        <v/>
      </c>
      <c r="Z253" s="9"/>
      <c r="AA253" s="14">
        <f t="shared" si="38"/>
        <v>0.115</v>
      </c>
      <c r="AB253" s="14">
        <f t="shared" si="39"/>
        <v>1.2999999999999999E-2</v>
      </c>
    </row>
    <row r="254" spans="1:28" x14ac:dyDescent="0.25">
      <c r="A254" s="10">
        <f t="shared" si="41"/>
        <v>45302</v>
      </c>
      <c r="B254" s="11">
        <v>11</v>
      </c>
      <c r="C254" s="11">
        <v>1000</v>
      </c>
      <c r="D254" s="12">
        <v>519.41666666666697</v>
      </c>
      <c r="E254" s="9">
        <v>149.83000000000001</v>
      </c>
      <c r="F254" s="9">
        <f t="shared" si="40"/>
        <v>85.830000000000013</v>
      </c>
      <c r="G254" s="9">
        <v>4.03</v>
      </c>
      <c r="H254" s="9">
        <v>9.06</v>
      </c>
      <c r="I254" s="9"/>
      <c r="J254" s="9">
        <v>-20.786000000000001</v>
      </c>
      <c r="K254" s="9">
        <v>89.1</v>
      </c>
      <c r="L254" s="9">
        <v>0.19059999999999999</v>
      </c>
      <c r="M254" s="9">
        <v>0.2102</v>
      </c>
      <c r="N254" s="9">
        <v>0</v>
      </c>
      <c r="O254" s="9">
        <v>69.400000000000006</v>
      </c>
      <c r="P254" s="9"/>
      <c r="Q254" s="9"/>
      <c r="R254" s="9"/>
      <c r="T254">
        <f t="shared" si="33"/>
        <v>111000</v>
      </c>
      <c r="U254">
        <v>178</v>
      </c>
      <c r="V254">
        <f t="shared" si="34"/>
        <v>69.400000000000006</v>
      </c>
      <c r="W254" t="str">
        <f t="shared" si="35"/>
        <v/>
      </c>
      <c r="X254" t="str">
        <f t="shared" si="36"/>
        <v/>
      </c>
      <c r="Y254" t="str">
        <f t="shared" si="37"/>
        <v/>
      </c>
      <c r="Z254" s="9"/>
      <c r="AA254" s="14">
        <f t="shared" si="38"/>
        <v>0.104</v>
      </c>
      <c r="AB254" s="14">
        <f t="shared" si="39"/>
        <v>1.2999999999999999E-2</v>
      </c>
    </row>
    <row r="255" spans="1:28" x14ac:dyDescent="0.25">
      <c r="A255" s="10">
        <f t="shared" si="41"/>
        <v>45302</v>
      </c>
      <c r="B255" s="11">
        <v>11</v>
      </c>
      <c r="C255" s="11">
        <v>1100</v>
      </c>
      <c r="D255" s="12">
        <v>519.45833333333303</v>
      </c>
      <c r="E255" s="9">
        <v>149.01</v>
      </c>
      <c r="F255" s="9">
        <f t="shared" si="40"/>
        <v>85.009999999999991</v>
      </c>
      <c r="G255" s="9">
        <v>4.03</v>
      </c>
      <c r="H255" s="9">
        <v>8.56</v>
      </c>
      <c r="I255" s="9"/>
      <c r="J255" s="9">
        <v>-21.077000000000002</v>
      </c>
      <c r="K255" s="9">
        <v>88.4</v>
      </c>
      <c r="L255" s="9">
        <v>0.1913</v>
      </c>
      <c r="M255" s="9">
        <v>0.2102</v>
      </c>
      <c r="N255" s="9">
        <v>0</v>
      </c>
      <c r="O255" s="9">
        <v>110.6</v>
      </c>
      <c r="P255" s="9"/>
      <c r="Q255" s="9"/>
      <c r="R255" s="9"/>
      <c r="T255">
        <f t="shared" si="33"/>
        <v>111100</v>
      </c>
      <c r="U255">
        <v>268.2</v>
      </c>
      <c r="V255">
        <f t="shared" si="34"/>
        <v>110.6</v>
      </c>
      <c r="W255" t="str">
        <f t="shared" si="35"/>
        <v/>
      </c>
      <c r="X255" t="str">
        <f t="shared" si="36"/>
        <v/>
      </c>
      <c r="Y255" t="str">
        <f t="shared" si="37"/>
        <v/>
      </c>
      <c r="Z255" s="9"/>
      <c r="AA255" s="14">
        <f t="shared" si="38"/>
        <v>0.1</v>
      </c>
      <c r="AB255" s="14">
        <f t="shared" si="39"/>
        <v>1.2999999999999999E-2</v>
      </c>
    </row>
    <row r="256" spans="1:28" x14ac:dyDescent="0.25">
      <c r="A256" s="10">
        <f t="shared" si="41"/>
        <v>45302</v>
      </c>
      <c r="B256" s="11">
        <v>11</v>
      </c>
      <c r="C256" s="11">
        <v>1200</v>
      </c>
      <c r="D256" s="12">
        <v>519.5</v>
      </c>
      <c r="E256" s="9">
        <v>146.32</v>
      </c>
      <c r="F256" s="9">
        <f t="shared" si="40"/>
        <v>82.32</v>
      </c>
      <c r="G256" s="9">
        <v>4.03</v>
      </c>
      <c r="H256" s="9">
        <v>9.06</v>
      </c>
      <c r="I256" s="9"/>
      <c r="J256" s="9">
        <v>-22.015999999999998</v>
      </c>
      <c r="K256" s="9">
        <v>88.1</v>
      </c>
      <c r="L256" s="9">
        <v>0.1913</v>
      </c>
      <c r="M256" s="9">
        <v>0.2109</v>
      </c>
      <c r="N256" s="9">
        <v>0</v>
      </c>
      <c r="O256" s="9">
        <v>179.4</v>
      </c>
      <c r="P256" s="9"/>
      <c r="Q256" s="9"/>
      <c r="R256" s="9"/>
      <c r="T256">
        <f t="shared" si="33"/>
        <v>111200</v>
      </c>
      <c r="U256">
        <v>314.2</v>
      </c>
      <c r="V256">
        <f t="shared" si="34"/>
        <v>179.4</v>
      </c>
      <c r="W256" t="str">
        <f t="shared" si="35"/>
        <v/>
      </c>
      <c r="X256" t="str">
        <f t="shared" si="36"/>
        <v/>
      </c>
      <c r="Y256" t="str">
        <f t="shared" si="37"/>
        <v/>
      </c>
      <c r="Z256" s="9"/>
      <c r="AA256" s="14">
        <f t="shared" si="38"/>
        <v>9.1999999999999998E-2</v>
      </c>
      <c r="AB256" s="14">
        <f t="shared" si="39"/>
        <v>1.2E-2</v>
      </c>
    </row>
    <row r="257" spans="1:28" x14ac:dyDescent="0.25">
      <c r="A257" s="10">
        <f t="shared" si="41"/>
        <v>45302</v>
      </c>
      <c r="B257" s="11">
        <v>11</v>
      </c>
      <c r="C257" s="11">
        <v>1300</v>
      </c>
      <c r="D257" s="12">
        <v>519.54166666666697</v>
      </c>
      <c r="E257" s="9">
        <v>148.66</v>
      </c>
      <c r="F257" s="9">
        <f t="shared" si="40"/>
        <v>84.66</v>
      </c>
      <c r="G257" s="9">
        <v>4.03</v>
      </c>
      <c r="H257" s="9">
        <v>8.0500000000000007</v>
      </c>
      <c r="I257" s="9"/>
      <c r="J257" s="9">
        <v>-22.524000000000001</v>
      </c>
      <c r="K257" s="9">
        <v>87.2</v>
      </c>
      <c r="L257" s="9">
        <v>0.1913</v>
      </c>
      <c r="M257" s="9">
        <v>0.2109</v>
      </c>
      <c r="N257" s="9">
        <v>0</v>
      </c>
      <c r="O257" s="9">
        <v>201.9</v>
      </c>
      <c r="P257" s="9"/>
      <c r="Q257" s="9"/>
      <c r="R257" s="9"/>
      <c r="T257">
        <f t="shared" si="33"/>
        <v>111300</v>
      </c>
      <c r="U257">
        <v>310.3</v>
      </c>
      <c r="V257">
        <f t="shared" si="34"/>
        <v>201.9</v>
      </c>
      <c r="W257" t="str">
        <f t="shared" si="35"/>
        <v/>
      </c>
      <c r="X257" t="str">
        <f t="shared" si="36"/>
        <v/>
      </c>
      <c r="Y257" t="str">
        <f t="shared" si="37"/>
        <v/>
      </c>
      <c r="Z257" s="9"/>
      <c r="AA257" s="14">
        <f t="shared" si="38"/>
        <v>8.6999999999999994E-2</v>
      </c>
      <c r="AB257" s="14">
        <f t="shared" si="39"/>
        <v>1.2999999999999999E-2</v>
      </c>
    </row>
    <row r="258" spans="1:28" x14ac:dyDescent="0.25">
      <c r="A258" s="10">
        <f t="shared" si="41"/>
        <v>45302</v>
      </c>
      <c r="B258" s="11">
        <v>11</v>
      </c>
      <c r="C258" s="11">
        <v>1400</v>
      </c>
      <c r="D258" s="12">
        <v>519.58333333333303</v>
      </c>
      <c r="E258" s="9">
        <v>149.01</v>
      </c>
      <c r="F258" s="9">
        <f t="shared" si="40"/>
        <v>85.009999999999991</v>
      </c>
      <c r="G258" s="9">
        <v>3.52</v>
      </c>
      <c r="H258" s="9">
        <v>8.0500000000000007</v>
      </c>
      <c r="I258" s="9"/>
      <c r="J258" s="9">
        <v>-24.433</v>
      </c>
      <c r="K258" s="9">
        <v>86.8</v>
      </c>
      <c r="L258" s="9">
        <v>0.1913</v>
      </c>
      <c r="M258" s="9">
        <v>0.2109</v>
      </c>
      <c r="N258" s="9">
        <v>0</v>
      </c>
      <c r="O258" s="9">
        <v>153.1</v>
      </c>
      <c r="P258" s="9"/>
      <c r="Q258" s="9"/>
      <c r="R258" s="9"/>
      <c r="T258">
        <f t="shared" si="33"/>
        <v>111400</v>
      </c>
      <c r="U258">
        <v>256.8</v>
      </c>
      <c r="V258">
        <f t="shared" si="34"/>
        <v>153.1</v>
      </c>
      <c r="W258" t="str">
        <f t="shared" si="35"/>
        <v/>
      </c>
      <c r="X258" t="str">
        <f t="shared" si="36"/>
        <v/>
      </c>
      <c r="Y258" t="str">
        <f t="shared" si="37"/>
        <v/>
      </c>
      <c r="Z258" s="9"/>
      <c r="AA258" s="14">
        <f t="shared" si="38"/>
        <v>7.2999999999999995E-2</v>
      </c>
      <c r="AB258" s="14">
        <f t="shared" si="39"/>
        <v>1.0999999999999999E-2</v>
      </c>
    </row>
    <row r="259" spans="1:28" x14ac:dyDescent="0.25">
      <c r="A259" s="10">
        <f t="shared" si="41"/>
        <v>45302</v>
      </c>
      <c r="B259" s="11">
        <v>11</v>
      </c>
      <c r="C259" s="11">
        <v>1500</v>
      </c>
      <c r="D259" s="12">
        <v>519.625</v>
      </c>
      <c r="E259" s="9">
        <v>144.57</v>
      </c>
      <c r="F259" s="9">
        <f t="shared" si="40"/>
        <v>80.569999999999993</v>
      </c>
      <c r="G259" s="9">
        <v>2.0099999999999998</v>
      </c>
      <c r="H259" s="9">
        <v>7.05</v>
      </c>
      <c r="I259" s="9"/>
      <c r="J259" s="9">
        <v>-25.728000000000002</v>
      </c>
      <c r="K259" s="9">
        <v>86.5</v>
      </c>
      <c r="L259" s="9">
        <v>0.1913</v>
      </c>
      <c r="M259" s="9">
        <v>0.2109</v>
      </c>
      <c r="N259" s="9">
        <v>0</v>
      </c>
      <c r="O259" s="9">
        <v>118.1</v>
      </c>
      <c r="P259" s="9"/>
      <c r="Q259" s="9"/>
      <c r="R259" s="9"/>
      <c r="T259">
        <f t="shared" si="33"/>
        <v>111500</v>
      </c>
      <c r="U259">
        <v>160.69999999999999</v>
      </c>
      <c r="V259">
        <f t="shared" si="34"/>
        <v>118.1</v>
      </c>
      <c r="W259" t="str">
        <f t="shared" si="35"/>
        <v/>
      </c>
      <c r="X259" t="str">
        <f t="shared" si="36"/>
        <v/>
      </c>
      <c r="Y259" t="str">
        <f t="shared" si="37"/>
        <v/>
      </c>
      <c r="Z259" s="9"/>
      <c r="AA259" s="14">
        <f t="shared" si="38"/>
        <v>6.5000000000000002E-2</v>
      </c>
      <c r="AB259" s="14">
        <f t="shared" si="39"/>
        <v>0.01</v>
      </c>
    </row>
    <row r="260" spans="1:28" x14ac:dyDescent="0.25">
      <c r="A260" s="10">
        <f t="shared" si="41"/>
        <v>45302</v>
      </c>
      <c r="B260" s="11">
        <v>11</v>
      </c>
      <c r="C260" s="11">
        <v>1600</v>
      </c>
      <c r="D260" s="12">
        <v>519.66666666666697</v>
      </c>
      <c r="E260" s="9">
        <v>148.43</v>
      </c>
      <c r="F260" s="9">
        <f t="shared" si="40"/>
        <v>84.43</v>
      </c>
      <c r="G260" s="9">
        <v>3.52</v>
      </c>
      <c r="H260" s="9">
        <v>8.56</v>
      </c>
      <c r="I260" s="9"/>
      <c r="J260" s="9">
        <v>-27.832999999999998</v>
      </c>
      <c r="K260" s="9">
        <v>85</v>
      </c>
      <c r="L260" s="9">
        <v>0.1913</v>
      </c>
      <c r="M260" s="9">
        <v>0.2109</v>
      </c>
      <c r="N260" s="9">
        <v>0</v>
      </c>
      <c r="O260" s="9">
        <v>39.4</v>
      </c>
      <c r="P260" s="9"/>
      <c r="Q260" s="9"/>
      <c r="R260" s="9"/>
      <c r="T260">
        <f t="shared" si="33"/>
        <v>111600</v>
      </c>
      <c r="U260">
        <v>44.7</v>
      </c>
      <c r="V260">
        <f t="shared" si="34"/>
        <v>39.4</v>
      </c>
      <c r="W260" t="str">
        <f t="shared" si="35"/>
        <v/>
      </c>
      <c r="X260" t="str">
        <f t="shared" si="36"/>
        <v/>
      </c>
      <c r="Y260" t="str">
        <f t="shared" si="37"/>
        <v/>
      </c>
      <c r="Z260" s="9"/>
      <c r="AA260" s="14">
        <f t="shared" si="38"/>
        <v>5.1999999999999998E-2</v>
      </c>
      <c r="AB260" s="14">
        <f t="shared" si="39"/>
        <v>8.9999999999999993E-3</v>
      </c>
    </row>
    <row r="261" spans="1:28" x14ac:dyDescent="0.25">
      <c r="A261" s="10">
        <f t="shared" si="41"/>
        <v>45302</v>
      </c>
      <c r="B261" s="11">
        <v>11</v>
      </c>
      <c r="C261" s="11">
        <v>1700</v>
      </c>
      <c r="D261" s="12">
        <v>519.70833333333303</v>
      </c>
      <c r="E261" s="9">
        <v>148.31</v>
      </c>
      <c r="F261" s="9">
        <f t="shared" si="40"/>
        <v>84.31</v>
      </c>
      <c r="G261" s="9">
        <v>3.52</v>
      </c>
      <c r="H261" s="9">
        <v>8.56</v>
      </c>
      <c r="I261" s="9"/>
      <c r="J261" s="9">
        <v>-29.253</v>
      </c>
      <c r="K261" s="9">
        <v>84</v>
      </c>
      <c r="L261" s="9">
        <v>0.1913</v>
      </c>
      <c r="M261" s="9">
        <v>0.2109</v>
      </c>
      <c r="N261" s="9">
        <v>0</v>
      </c>
      <c r="O261" s="9">
        <v>3.1</v>
      </c>
      <c r="P261" s="9"/>
      <c r="Q261" s="9"/>
      <c r="R261" s="9"/>
      <c r="T261">
        <f t="shared" ref="T261:T324" si="42">B261*10000+C261</f>
        <v>111700</v>
      </c>
      <c r="U261">
        <v>0</v>
      </c>
      <c r="V261">
        <f t="shared" ref="V261:V324" si="43">IF(O261&lt;1,0,ROUND(O261,1))</f>
        <v>3.1</v>
      </c>
      <c r="W261" t="str">
        <f t="shared" ref="W261:W324" si="44">IF(C261=2400,ROUND(L261,3),"")</f>
        <v/>
      </c>
      <c r="X261" t="str">
        <f t="shared" ref="X261:X324" si="45">IF(C261=2400,ROUND(M261,3),"")</f>
        <v/>
      </c>
      <c r="Y261" t="str">
        <f t="shared" ref="Y261:Y324" si="46">IF(C261=2400,ROUND(F261/100,3),"")</f>
        <v/>
      </c>
      <c r="Z261" s="9"/>
      <c r="AA261" s="14">
        <f t="shared" ref="AA261:AA324" si="47">ROUND((0.6105*(EXP((17.273*J261)/(J261+237.3))))*K261/100,3)</f>
        <v>4.4999999999999998E-2</v>
      </c>
      <c r="AB261" s="14">
        <f t="shared" ref="AB261:AB324" si="48">ROUND(AA261/K261*(100-K261),3)</f>
        <v>8.9999999999999993E-3</v>
      </c>
    </row>
    <row r="262" spans="1:28" x14ac:dyDescent="0.25">
      <c r="A262" s="10">
        <f t="shared" si="41"/>
        <v>45302</v>
      </c>
      <c r="B262" s="11">
        <v>11</v>
      </c>
      <c r="C262" s="11">
        <v>1800</v>
      </c>
      <c r="D262" s="12">
        <v>519.75</v>
      </c>
      <c r="E262" s="9">
        <v>146.09</v>
      </c>
      <c r="F262" s="9">
        <f t="shared" ref="F262:F325" si="49">IF(E262&gt;F$2,E262-F$2,0)</f>
        <v>82.09</v>
      </c>
      <c r="G262" s="9">
        <v>4.03</v>
      </c>
      <c r="H262" s="9">
        <v>9.06</v>
      </c>
      <c r="I262" s="9"/>
      <c r="J262" s="9">
        <v>-29.79</v>
      </c>
      <c r="K262" s="9">
        <v>83.3</v>
      </c>
      <c r="L262" s="9">
        <v>0.192</v>
      </c>
      <c r="M262" s="9">
        <v>0.2109</v>
      </c>
      <c r="N262" s="9">
        <v>0</v>
      </c>
      <c r="O262" s="9">
        <v>0.6</v>
      </c>
      <c r="P262" s="9"/>
      <c r="Q262" s="9"/>
      <c r="R262" s="9"/>
      <c r="T262">
        <f t="shared" si="42"/>
        <v>111800</v>
      </c>
      <c r="U262">
        <v>0</v>
      </c>
      <c r="V262">
        <f t="shared" si="43"/>
        <v>0</v>
      </c>
      <c r="W262" t="str">
        <f t="shared" si="44"/>
        <v/>
      </c>
      <c r="X262" t="str">
        <f t="shared" si="45"/>
        <v/>
      </c>
      <c r="Y262" t="str">
        <f t="shared" si="46"/>
        <v/>
      </c>
      <c r="Z262" s="9"/>
      <c r="AA262" s="14">
        <f t="shared" si="47"/>
        <v>4.2999999999999997E-2</v>
      </c>
      <c r="AB262" s="14">
        <f t="shared" si="48"/>
        <v>8.9999999999999993E-3</v>
      </c>
    </row>
    <row r="263" spans="1:28" x14ac:dyDescent="0.25">
      <c r="A263" s="10">
        <f t="shared" ref="A263:A326" si="50">A$5-1+B263</f>
        <v>45302</v>
      </c>
      <c r="B263" s="11">
        <v>11</v>
      </c>
      <c r="C263" s="11">
        <v>1900</v>
      </c>
      <c r="D263" s="12">
        <v>519.79166666666697</v>
      </c>
      <c r="E263" s="9">
        <v>146.44</v>
      </c>
      <c r="F263" s="9">
        <f t="shared" si="49"/>
        <v>82.44</v>
      </c>
      <c r="G263" s="9">
        <v>4.03</v>
      </c>
      <c r="H263" s="9">
        <v>8.56</v>
      </c>
      <c r="I263" s="9"/>
      <c r="J263" s="9">
        <v>-30.831</v>
      </c>
      <c r="K263" s="9">
        <v>82.7</v>
      </c>
      <c r="L263" s="9">
        <v>0.192</v>
      </c>
      <c r="M263" s="9">
        <v>0.21160000000000001</v>
      </c>
      <c r="N263" s="9">
        <v>0</v>
      </c>
      <c r="O263" s="9">
        <v>0.6</v>
      </c>
      <c r="P263" s="9"/>
      <c r="Q263" s="9"/>
      <c r="R263" s="9"/>
      <c r="T263">
        <f t="shared" si="42"/>
        <v>111900</v>
      </c>
      <c r="U263">
        <v>0</v>
      </c>
      <c r="V263">
        <f t="shared" si="43"/>
        <v>0</v>
      </c>
      <c r="W263" t="str">
        <f t="shared" si="44"/>
        <v/>
      </c>
      <c r="X263" t="str">
        <f t="shared" si="45"/>
        <v/>
      </c>
      <c r="Y263" t="str">
        <f t="shared" si="46"/>
        <v/>
      </c>
      <c r="Z263" s="9"/>
      <c r="AA263" s="14">
        <f t="shared" si="47"/>
        <v>3.7999999999999999E-2</v>
      </c>
      <c r="AB263" s="14">
        <f t="shared" si="48"/>
        <v>8.0000000000000002E-3</v>
      </c>
    </row>
    <row r="264" spans="1:28" x14ac:dyDescent="0.25">
      <c r="A264" s="10">
        <f t="shared" si="50"/>
        <v>45302</v>
      </c>
      <c r="B264" s="11">
        <v>11</v>
      </c>
      <c r="C264" s="11">
        <v>2000</v>
      </c>
      <c r="D264" s="12">
        <v>519.83333333333303</v>
      </c>
      <c r="E264" s="9">
        <v>144.33000000000001</v>
      </c>
      <c r="F264" s="9">
        <f t="shared" si="49"/>
        <v>80.330000000000013</v>
      </c>
      <c r="G264" s="9">
        <v>3.52</v>
      </c>
      <c r="H264" s="9">
        <v>8.56</v>
      </c>
      <c r="I264" s="9"/>
      <c r="J264" s="9">
        <v>-31.698</v>
      </c>
      <c r="K264" s="9">
        <v>82.2</v>
      </c>
      <c r="L264" s="9">
        <v>0.192</v>
      </c>
      <c r="M264" s="9">
        <v>0.2109</v>
      </c>
      <c r="N264" s="9">
        <v>0</v>
      </c>
      <c r="O264" s="9">
        <v>0.6</v>
      </c>
      <c r="P264" s="9"/>
      <c r="Q264" s="9"/>
      <c r="R264" s="9"/>
      <c r="T264">
        <f t="shared" si="42"/>
        <v>112000</v>
      </c>
      <c r="U264">
        <v>0</v>
      </c>
      <c r="V264">
        <f t="shared" si="43"/>
        <v>0</v>
      </c>
      <c r="W264" t="str">
        <f t="shared" si="44"/>
        <v/>
      </c>
      <c r="X264" t="str">
        <f t="shared" si="45"/>
        <v/>
      </c>
      <c r="Y264" t="str">
        <f t="shared" si="46"/>
        <v/>
      </c>
      <c r="Z264" s="9"/>
      <c r="AA264" s="14">
        <f t="shared" si="47"/>
        <v>3.5000000000000003E-2</v>
      </c>
      <c r="AB264" s="14">
        <f t="shared" si="48"/>
        <v>8.0000000000000002E-3</v>
      </c>
    </row>
    <row r="265" spans="1:28" x14ac:dyDescent="0.25">
      <c r="A265" s="10">
        <f t="shared" si="50"/>
        <v>45302</v>
      </c>
      <c r="B265" s="11">
        <v>11</v>
      </c>
      <c r="C265" s="11">
        <v>2100</v>
      </c>
      <c r="D265" s="12">
        <v>519.875</v>
      </c>
      <c r="E265" s="9">
        <v>145.27000000000001</v>
      </c>
      <c r="F265" s="9">
        <f t="shared" si="49"/>
        <v>81.27000000000001</v>
      </c>
      <c r="G265" s="9">
        <v>3.02</v>
      </c>
      <c r="H265" s="9">
        <v>7.05</v>
      </c>
      <c r="I265" s="9"/>
      <c r="J265" s="9">
        <v>-32.445</v>
      </c>
      <c r="K265" s="9">
        <v>81.599999999999994</v>
      </c>
      <c r="L265" s="9">
        <v>0.192</v>
      </c>
      <c r="M265" s="9">
        <v>0.2109</v>
      </c>
      <c r="N265" s="9">
        <v>0</v>
      </c>
      <c r="O265" s="9">
        <v>0.6</v>
      </c>
      <c r="P265" s="9"/>
      <c r="Q265" s="9"/>
      <c r="R265" s="9"/>
      <c r="T265">
        <f t="shared" si="42"/>
        <v>112100</v>
      </c>
      <c r="U265">
        <v>0</v>
      </c>
      <c r="V265">
        <f t="shared" si="43"/>
        <v>0</v>
      </c>
      <c r="W265" t="str">
        <f t="shared" si="44"/>
        <v/>
      </c>
      <c r="X265" t="str">
        <f t="shared" si="45"/>
        <v/>
      </c>
      <c r="Y265" t="str">
        <f t="shared" si="46"/>
        <v/>
      </c>
      <c r="Z265" s="9"/>
      <c r="AA265" s="14">
        <f t="shared" si="47"/>
        <v>3.2000000000000001E-2</v>
      </c>
      <c r="AB265" s="14">
        <f t="shared" si="48"/>
        <v>7.0000000000000001E-3</v>
      </c>
    </row>
    <row r="266" spans="1:28" x14ac:dyDescent="0.25">
      <c r="A266" s="10">
        <f t="shared" si="50"/>
        <v>45302</v>
      </c>
      <c r="B266" s="11">
        <v>11</v>
      </c>
      <c r="C266" s="11">
        <v>2200</v>
      </c>
      <c r="D266" s="12">
        <v>519.91666666666697</v>
      </c>
      <c r="E266" s="9">
        <v>145.38999999999999</v>
      </c>
      <c r="F266" s="9">
        <f t="shared" si="49"/>
        <v>81.389999999999986</v>
      </c>
      <c r="G266" s="9">
        <v>3.52</v>
      </c>
      <c r="H266" s="9">
        <v>8.0500000000000007</v>
      </c>
      <c r="I266" s="9"/>
      <c r="J266" s="9">
        <v>-33.061</v>
      </c>
      <c r="K266" s="9">
        <v>81.2</v>
      </c>
      <c r="L266" s="9">
        <v>0.192</v>
      </c>
      <c r="M266" s="9">
        <v>0.2109</v>
      </c>
      <c r="N266" s="9">
        <v>0</v>
      </c>
      <c r="O266" s="9">
        <v>0.6</v>
      </c>
      <c r="P266" s="9"/>
      <c r="Q266" s="9"/>
      <c r="R266" s="9"/>
      <c r="T266">
        <f t="shared" si="42"/>
        <v>112200</v>
      </c>
      <c r="U266">
        <v>0</v>
      </c>
      <c r="V266">
        <f t="shared" si="43"/>
        <v>0</v>
      </c>
      <c r="W266" t="str">
        <f t="shared" si="44"/>
        <v/>
      </c>
      <c r="X266" t="str">
        <f t="shared" si="45"/>
        <v/>
      </c>
      <c r="Y266" t="str">
        <f t="shared" si="46"/>
        <v/>
      </c>
      <c r="Z266" s="9"/>
      <c r="AA266" s="14">
        <f t="shared" si="47"/>
        <v>0.03</v>
      </c>
      <c r="AB266" s="14">
        <f t="shared" si="48"/>
        <v>7.0000000000000001E-3</v>
      </c>
    </row>
    <row r="267" spans="1:28" x14ac:dyDescent="0.25">
      <c r="A267" s="10">
        <f t="shared" si="50"/>
        <v>45302</v>
      </c>
      <c r="B267" s="11">
        <v>11</v>
      </c>
      <c r="C267" s="11">
        <v>2300</v>
      </c>
      <c r="D267" s="12">
        <v>519.95833333333303</v>
      </c>
      <c r="E267" s="9">
        <v>142.22999999999999</v>
      </c>
      <c r="F267" s="9">
        <f t="shared" si="49"/>
        <v>78.22999999999999</v>
      </c>
      <c r="G267" s="9">
        <v>3.02</v>
      </c>
      <c r="H267" s="9">
        <v>9.06</v>
      </c>
      <c r="I267" s="9"/>
      <c r="J267" s="9">
        <v>-33.936</v>
      </c>
      <c r="K267" s="9">
        <v>80.599999999999994</v>
      </c>
      <c r="L267" s="9">
        <v>0.192</v>
      </c>
      <c r="M267" s="9">
        <v>0.21160000000000001</v>
      </c>
      <c r="N267" s="9">
        <v>0</v>
      </c>
      <c r="O267" s="9">
        <v>0.6</v>
      </c>
      <c r="P267" s="9"/>
      <c r="Q267" s="9"/>
      <c r="R267" s="9"/>
      <c r="T267">
        <f t="shared" si="42"/>
        <v>112300</v>
      </c>
      <c r="U267">
        <v>0</v>
      </c>
      <c r="V267">
        <f t="shared" si="43"/>
        <v>0</v>
      </c>
      <c r="W267" t="str">
        <f t="shared" si="44"/>
        <v/>
      </c>
      <c r="X267" t="str">
        <f t="shared" si="45"/>
        <v/>
      </c>
      <c r="Y267" t="str">
        <f t="shared" si="46"/>
        <v/>
      </c>
      <c r="Z267" s="9"/>
      <c r="AA267" s="14">
        <f t="shared" si="47"/>
        <v>2.8000000000000001E-2</v>
      </c>
      <c r="AB267" s="14">
        <f t="shared" si="48"/>
        <v>7.0000000000000001E-3</v>
      </c>
    </row>
    <row r="268" spans="1:28" x14ac:dyDescent="0.25">
      <c r="A268" s="10">
        <f t="shared" si="50"/>
        <v>45302</v>
      </c>
      <c r="B268" s="11">
        <v>11</v>
      </c>
      <c r="C268" s="11">
        <v>2400</v>
      </c>
      <c r="D268" s="12">
        <v>520</v>
      </c>
      <c r="E268" s="9">
        <v>143.28</v>
      </c>
      <c r="F268" s="9">
        <f t="shared" si="49"/>
        <v>79.28</v>
      </c>
      <c r="G268" s="9">
        <v>2.0099999999999998</v>
      </c>
      <c r="H268" s="9">
        <v>6.04</v>
      </c>
      <c r="I268" s="9"/>
      <c r="J268" s="9">
        <v>-34.262</v>
      </c>
      <c r="K268" s="9">
        <v>80.2</v>
      </c>
      <c r="L268" s="9">
        <v>0.192</v>
      </c>
      <c r="M268" s="9">
        <v>0.21160000000000001</v>
      </c>
      <c r="N268" s="9">
        <v>0</v>
      </c>
      <c r="O268" s="9">
        <v>0.6</v>
      </c>
      <c r="P268" s="9"/>
      <c r="Q268" s="9"/>
      <c r="R268" s="9"/>
      <c r="T268">
        <f t="shared" si="42"/>
        <v>112400</v>
      </c>
      <c r="U268">
        <v>0</v>
      </c>
      <c r="V268">
        <f t="shared" si="43"/>
        <v>0</v>
      </c>
      <c r="W268">
        <f t="shared" si="44"/>
        <v>0.192</v>
      </c>
      <c r="X268">
        <f t="shared" si="45"/>
        <v>0.21199999999999999</v>
      </c>
      <c r="Y268">
        <f t="shared" si="46"/>
        <v>0.79300000000000004</v>
      </c>
      <c r="Z268" s="9"/>
      <c r="AA268" s="14">
        <f t="shared" si="47"/>
        <v>2.7E-2</v>
      </c>
      <c r="AB268" s="14">
        <f t="shared" si="48"/>
        <v>7.0000000000000001E-3</v>
      </c>
    </row>
    <row r="269" spans="1:28" x14ac:dyDescent="0.25">
      <c r="A269" s="10">
        <f t="shared" si="50"/>
        <v>45303</v>
      </c>
      <c r="B269" s="11">
        <v>12</v>
      </c>
      <c r="C269" s="11">
        <v>100</v>
      </c>
      <c r="D269" s="12">
        <v>520.04166666666697</v>
      </c>
      <c r="E269" s="9">
        <v>141.63999999999999</v>
      </c>
      <c r="F269" s="9">
        <f t="shared" si="49"/>
        <v>77.639999999999986</v>
      </c>
      <c r="G269" s="9">
        <v>1.51</v>
      </c>
      <c r="H269" s="9">
        <v>6.54</v>
      </c>
      <c r="I269" s="9"/>
      <c r="J269" s="9">
        <v>-34.51</v>
      </c>
      <c r="K269" s="9">
        <v>79.900000000000006</v>
      </c>
      <c r="L269" s="9">
        <v>0.192</v>
      </c>
      <c r="M269" s="9">
        <v>0.21160000000000001</v>
      </c>
      <c r="N269" s="9">
        <v>0</v>
      </c>
      <c r="O269" s="9">
        <v>0.6</v>
      </c>
      <c r="P269" s="9"/>
      <c r="Q269" s="9"/>
      <c r="R269" s="9"/>
      <c r="T269">
        <f t="shared" si="42"/>
        <v>120100</v>
      </c>
      <c r="U269">
        <v>0</v>
      </c>
      <c r="V269">
        <f t="shared" si="43"/>
        <v>0</v>
      </c>
      <c r="W269" t="str">
        <f t="shared" si="44"/>
        <v/>
      </c>
      <c r="X269" t="str">
        <f t="shared" si="45"/>
        <v/>
      </c>
      <c r="Y269" t="str">
        <f t="shared" si="46"/>
        <v/>
      </c>
      <c r="Z269" s="9"/>
      <c r="AA269" s="14">
        <f t="shared" si="47"/>
        <v>2.5999999999999999E-2</v>
      </c>
      <c r="AB269" s="14">
        <f t="shared" si="48"/>
        <v>7.0000000000000001E-3</v>
      </c>
    </row>
    <row r="270" spans="1:28" x14ac:dyDescent="0.25">
      <c r="A270" s="10">
        <f t="shared" si="50"/>
        <v>45303</v>
      </c>
      <c r="B270" s="11">
        <v>12</v>
      </c>
      <c r="C270" s="11">
        <v>200</v>
      </c>
      <c r="D270" s="12">
        <v>520.08333333333303</v>
      </c>
      <c r="E270" s="9">
        <v>145.27000000000001</v>
      </c>
      <c r="F270" s="9">
        <f t="shared" si="49"/>
        <v>81.27000000000001</v>
      </c>
      <c r="G270" s="9">
        <v>1.51</v>
      </c>
      <c r="H270" s="9">
        <v>6.04</v>
      </c>
      <c r="I270" s="9"/>
      <c r="J270" s="9">
        <v>-34.844999999999999</v>
      </c>
      <c r="K270" s="9">
        <v>79.7</v>
      </c>
      <c r="L270" s="9">
        <v>0.192</v>
      </c>
      <c r="M270" s="9">
        <v>0.21160000000000001</v>
      </c>
      <c r="N270" s="9">
        <v>0</v>
      </c>
      <c r="O270" s="9">
        <v>0.6</v>
      </c>
      <c r="P270" s="9"/>
      <c r="Q270" s="9"/>
      <c r="R270" s="9"/>
      <c r="T270">
        <f t="shared" si="42"/>
        <v>120200</v>
      </c>
      <c r="U270">
        <v>0</v>
      </c>
      <c r="V270">
        <f t="shared" si="43"/>
        <v>0</v>
      </c>
      <c r="W270" t="str">
        <f t="shared" si="44"/>
        <v/>
      </c>
      <c r="X270" t="str">
        <f t="shared" si="45"/>
        <v/>
      </c>
      <c r="Y270" t="str">
        <f t="shared" si="46"/>
        <v/>
      </c>
      <c r="Z270" s="9"/>
      <c r="AA270" s="14">
        <f t="shared" si="47"/>
        <v>2.5000000000000001E-2</v>
      </c>
      <c r="AB270" s="14">
        <f t="shared" si="48"/>
        <v>6.0000000000000001E-3</v>
      </c>
    </row>
    <row r="271" spans="1:28" x14ac:dyDescent="0.25">
      <c r="A271" s="10">
        <f t="shared" si="50"/>
        <v>45303</v>
      </c>
      <c r="B271" s="11">
        <v>12</v>
      </c>
      <c r="C271" s="11">
        <v>300</v>
      </c>
      <c r="D271" s="12">
        <v>520.125</v>
      </c>
      <c r="E271" s="9">
        <v>142.93</v>
      </c>
      <c r="F271" s="9">
        <f t="shared" si="49"/>
        <v>78.930000000000007</v>
      </c>
      <c r="G271" s="9">
        <v>1.01</v>
      </c>
      <c r="H271" s="9">
        <v>5.54</v>
      </c>
      <c r="I271" s="9"/>
      <c r="J271" s="9">
        <v>-35.185000000000002</v>
      </c>
      <c r="K271" s="9">
        <v>79.5</v>
      </c>
      <c r="L271" s="9">
        <v>0.192</v>
      </c>
      <c r="M271" s="9">
        <v>0.21160000000000001</v>
      </c>
      <c r="N271" s="9">
        <v>0</v>
      </c>
      <c r="O271" s="9">
        <v>0.6</v>
      </c>
      <c r="P271" s="9"/>
      <c r="Q271" s="9"/>
      <c r="R271" s="9"/>
      <c r="T271">
        <f t="shared" si="42"/>
        <v>120300</v>
      </c>
      <c r="U271">
        <v>0</v>
      </c>
      <c r="V271">
        <f t="shared" si="43"/>
        <v>0</v>
      </c>
      <c r="W271" t="str">
        <f t="shared" si="44"/>
        <v/>
      </c>
      <c r="X271" t="str">
        <f t="shared" si="45"/>
        <v/>
      </c>
      <c r="Y271" t="str">
        <f t="shared" si="46"/>
        <v/>
      </c>
      <c r="Z271" s="9"/>
      <c r="AA271" s="14">
        <f t="shared" si="47"/>
        <v>2.4E-2</v>
      </c>
      <c r="AB271" s="14">
        <f t="shared" si="48"/>
        <v>6.0000000000000001E-3</v>
      </c>
    </row>
    <row r="272" spans="1:28" x14ac:dyDescent="0.25">
      <c r="A272" s="10">
        <f t="shared" si="50"/>
        <v>45303</v>
      </c>
      <c r="B272" s="11">
        <v>12</v>
      </c>
      <c r="C272" s="11">
        <v>400</v>
      </c>
      <c r="D272" s="12">
        <v>520.16666666666697</v>
      </c>
      <c r="E272" s="9">
        <v>143.05000000000001</v>
      </c>
      <c r="F272" s="9">
        <f t="shared" si="49"/>
        <v>79.050000000000011</v>
      </c>
      <c r="G272" s="9">
        <v>0</v>
      </c>
      <c r="H272" s="9">
        <v>3.02</v>
      </c>
      <c r="I272" s="9"/>
      <c r="J272" s="9">
        <v>-35.618000000000002</v>
      </c>
      <c r="K272" s="9">
        <v>79.3</v>
      </c>
      <c r="L272" s="9">
        <v>0.192</v>
      </c>
      <c r="M272" s="9">
        <v>0.21160000000000001</v>
      </c>
      <c r="N272" s="9">
        <v>0</v>
      </c>
      <c r="O272" s="9">
        <v>0.6</v>
      </c>
      <c r="P272" s="9"/>
      <c r="Q272" s="9"/>
      <c r="R272" s="9"/>
      <c r="T272">
        <f t="shared" si="42"/>
        <v>120400</v>
      </c>
      <c r="U272">
        <v>0</v>
      </c>
      <c r="V272">
        <f t="shared" si="43"/>
        <v>0</v>
      </c>
      <c r="W272" t="str">
        <f t="shared" si="44"/>
        <v/>
      </c>
      <c r="X272" t="str">
        <f t="shared" si="45"/>
        <v/>
      </c>
      <c r="Y272" t="str">
        <f t="shared" si="46"/>
        <v/>
      </c>
      <c r="Z272" s="9"/>
      <c r="AA272" s="14">
        <f t="shared" si="47"/>
        <v>2.3E-2</v>
      </c>
      <c r="AB272" s="14">
        <f t="shared" si="48"/>
        <v>6.0000000000000001E-3</v>
      </c>
    </row>
    <row r="273" spans="1:28" x14ac:dyDescent="0.25">
      <c r="A273" s="10">
        <f t="shared" si="50"/>
        <v>45303</v>
      </c>
      <c r="B273" s="11">
        <v>12</v>
      </c>
      <c r="C273" s="11">
        <v>500</v>
      </c>
      <c r="D273" s="12">
        <v>520.20833333333303</v>
      </c>
      <c r="E273" s="9">
        <v>144.91999999999999</v>
      </c>
      <c r="F273" s="9">
        <f t="shared" si="49"/>
        <v>80.919999999999987</v>
      </c>
      <c r="G273" s="9">
        <v>2.0099999999999998</v>
      </c>
      <c r="H273" s="9">
        <v>6.54</v>
      </c>
      <c r="I273" s="9"/>
      <c r="J273" s="9">
        <v>-35.618000000000002</v>
      </c>
      <c r="K273" s="9">
        <v>79</v>
      </c>
      <c r="L273" s="9">
        <v>0.192</v>
      </c>
      <c r="M273" s="9">
        <v>0.21160000000000001</v>
      </c>
      <c r="N273" s="9">
        <v>0</v>
      </c>
      <c r="O273" s="9">
        <v>0.6</v>
      </c>
      <c r="P273" s="9"/>
      <c r="Q273" s="9"/>
      <c r="R273" s="9"/>
      <c r="T273">
        <f t="shared" si="42"/>
        <v>120500</v>
      </c>
      <c r="U273">
        <v>0</v>
      </c>
      <c r="V273">
        <f t="shared" si="43"/>
        <v>0</v>
      </c>
      <c r="W273" t="str">
        <f t="shared" si="44"/>
        <v/>
      </c>
      <c r="X273" t="str">
        <f t="shared" si="45"/>
        <v/>
      </c>
      <c r="Y273" t="str">
        <f t="shared" si="46"/>
        <v/>
      </c>
      <c r="Z273" s="9"/>
      <c r="AA273" s="14">
        <f t="shared" si="47"/>
        <v>2.3E-2</v>
      </c>
      <c r="AB273" s="14">
        <f t="shared" si="48"/>
        <v>6.0000000000000001E-3</v>
      </c>
    </row>
    <row r="274" spans="1:28" x14ac:dyDescent="0.25">
      <c r="A274" s="10">
        <f t="shared" si="50"/>
        <v>45303</v>
      </c>
      <c r="B274" s="11">
        <v>12</v>
      </c>
      <c r="C274" s="11">
        <v>600</v>
      </c>
      <c r="D274" s="12">
        <v>520.25</v>
      </c>
      <c r="E274" s="9">
        <v>146.66999999999999</v>
      </c>
      <c r="F274" s="9">
        <f t="shared" si="49"/>
        <v>82.669999999999987</v>
      </c>
      <c r="G274" s="9">
        <v>3.52</v>
      </c>
      <c r="H274" s="9">
        <v>7.55</v>
      </c>
      <c r="I274" s="9"/>
      <c r="J274" s="9">
        <v>-35.792999999999999</v>
      </c>
      <c r="K274" s="9">
        <v>79</v>
      </c>
      <c r="L274" s="9">
        <v>0.192</v>
      </c>
      <c r="M274" s="9">
        <v>0.21160000000000001</v>
      </c>
      <c r="N274" s="9">
        <v>0</v>
      </c>
      <c r="O274" s="9">
        <v>0.6</v>
      </c>
      <c r="P274" s="9"/>
      <c r="Q274" s="9"/>
      <c r="R274" s="9"/>
      <c r="T274">
        <f t="shared" si="42"/>
        <v>120600</v>
      </c>
      <c r="U274">
        <v>0</v>
      </c>
      <c r="V274">
        <f t="shared" si="43"/>
        <v>0</v>
      </c>
      <c r="W274" t="str">
        <f t="shared" si="44"/>
        <v/>
      </c>
      <c r="X274" t="str">
        <f t="shared" si="45"/>
        <v/>
      </c>
      <c r="Y274" t="str">
        <f t="shared" si="46"/>
        <v/>
      </c>
      <c r="Z274" s="9"/>
      <c r="AA274" s="14">
        <f t="shared" si="47"/>
        <v>2.1999999999999999E-2</v>
      </c>
      <c r="AB274" s="14">
        <f t="shared" si="48"/>
        <v>6.0000000000000001E-3</v>
      </c>
    </row>
    <row r="275" spans="1:28" x14ac:dyDescent="0.25">
      <c r="A275" s="10">
        <f t="shared" si="50"/>
        <v>45303</v>
      </c>
      <c r="B275" s="11">
        <v>12</v>
      </c>
      <c r="C275" s="11">
        <v>700</v>
      </c>
      <c r="D275" s="12">
        <v>520.29166666666697</v>
      </c>
      <c r="E275" s="9">
        <v>144.1</v>
      </c>
      <c r="F275" s="9">
        <f t="shared" si="49"/>
        <v>80.099999999999994</v>
      </c>
      <c r="G275" s="9">
        <v>3.02</v>
      </c>
      <c r="H275" s="9">
        <v>7.55</v>
      </c>
      <c r="I275" s="9"/>
      <c r="J275" s="9">
        <v>-36.058999999999997</v>
      </c>
      <c r="K275" s="9">
        <v>78.8</v>
      </c>
      <c r="L275" s="9">
        <v>0.1928</v>
      </c>
      <c r="M275" s="9">
        <v>0.21160000000000001</v>
      </c>
      <c r="N275" s="9">
        <v>0</v>
      </c>
      <c r="O275" s="9">
        <v>0.6</v>
      </c>
      <c r="P275" s="9"/>
      <c r="Q275" s="9"/>
      <c r="R275" s="9"/>
      <c r="T275">
        <f t="shared" si="42"/>
        <v>120700</v>
      </c>
      <c r="U275">
        <v>0</v>
      </c>
      <c r="V275">
        <f t="shared" si="43"/>
        <v>0</v>
      </c>
      <c r="W275" t="str">
        <f t="shared" si="44"/>
        <v/>
      </c>
      <c r="X275" t="str">
        <f t="shared" si="45"/>
        <v/>
      </c>
      <c r="Y275" t="str">
        <f t="shared" si="46"/>
        <v/>
      </c>
      <c r="Z275" s="9"/>
      <c r="AA275" s="14">
        <f t="shared" si="47"/>
        <v>2.1999999999999999E-2</v>
      </c>
      <c r="AB275" s="14">
        <f t="shared" si="48"/>
        <v>6.0000000000000001E-3</v>
      </c>
    </row>
    <row r="276" spans="1:28" x14ac:dyDescent="0.25">
      <c r="A276" s="10">
        <f t="shared" si="50"/>
        <v>45303</v>
      </c>
      <c r="B276" s="11">
        <v>12</v>
      </c>
      <c r="C276" s="11">
        <v>800</v>
      </c>
      <c r="D276" s="12">
        <v>520.33333333333303</v>
      </c>
      <c r="E276" s="9">
        <v>139.07</v>
      </c>
      <c r="F276" s="9">
        <f t="shared" si="49"/>
        <v>75.069999999999993</v>
      </c>
      <c r="G276" s="9">
        <v>4.03</v>
      </c>
      <c r="H276" s="9">
        <v>9.06</v>
      </c>
      <c r="I276" s="9"/>
      <c r="J276" s="9">
        <v>-35.881</v>
      </c>
      <c r="K276" s="9">
        <v>78.7</v>
      </c>
      <c r="L276" s="9">
        <v>0.1928</v>
      </c>
      <c r="M276" s="9">
        <v>0.21240000000000001</v>
      </c>
      <c r="N276" s="9">
        <v>0</v>
      </c>
      <c r="O276" s="9">
        <v>0.6</v>
      </c>
      <c r="P276" s="9"/>
      <c r="Q276" s="9"/>
      <c r="R276" s="9"/>
      <c r="T276">
        <f t="shared" si="42"/>
        <v>120800</v>
      </c>
      <c r="U276">
        <v>0.7</v>
      </c>
      <c r="V276">
        <f t="shared" si="43"/>
        <v>0</v>
      </c>
      <c r="W276" t="str">
        <f t="shared" si="44"/>
        <v/>
      </c>
      <c r="X276" t="str">
        <f t="shared" si="45"/>
        <v/>
      </c>
      <c r="Y276" t="str">
        <f t="shared" si="46"/>
        <v/>
      </c>
      <c r="Z276" s="9"/>
      <c r="AA276" s="14">
        <f t="shared" si="47"/>
        <v>2.1999999999999999E-2</v>
      </c>
      <c r="AB276" s="14">
        <f t="shared" si="48"/>
        <v>6.0000000000000001E-3</v>
      </c>
    </row>
    <row r="277" spans="1:28" x14ac:dyDescent="0.25">
      <c r="A277" s="10">
        <f t="shared" si="50"/>
        <v>45303</v>
      </c>
      <c r="B277" s="11">
        <v>12</v>
      </c>
      <c r="C277" s="11">
        <v>900</v>
      </c>
      <c r="D277" s="12">
        <v>520.375</v>
      </c>
      <c r="E277" s="9">
        <v>143.4</v>
      </c>
      <c r="F277" s="9">
        <f t="shared" si="49"/>
        <v>79.400000000000006</v>
      </c>
      <c r="G277" s="9">
        <v>3.52</v>
      </c>
      <c r="H277" s="9">
        <v>7.55</v>
      </c>
      <c r="I277" s="9"/>
      <c r="J277" s="9">
        <v>-34.262</v>
      </c>
      <c r="K277" s="9">
        <v>79</v>
      </c>
      <c r="L277" s="9">
        <v>0.1928</v>
      </c>
      <c r="M277" s="9">
        <v>0.21240000000000001</v>
      </c>
      <c r="N277" s="9">
        <v>0</v>
      </c>
      <c r="O277" s="9">
        <v>44.4</v>
      </c>
      <c r="P277" s="9"/>
      <c r="Q277" s="9"/>
      <c r="R277" s="9"/>
      <c r="T277">
        <f t="shared" si="42"/>
        <v>120900</v>
      </c>
      <c r="U277">
        <v>62.7</v>
      </c>
      <c r="V277">
        <f t="shared" si="43"/>
        <v>44.4</v>
      </c>
      <c r="W277" t="str">
        <f t="shared" si="44"/>
        <v/>
      </c>
      <c r="X277" t="str">
        <f t="shared" si="45"/>
        <v/>
      </c>
      <c r="Y277" t="str">
        <f t="shared" si="46"/>
        <v/>
      </c>
      <c r="Z277" s="9"/>
      <c r="AA277" s="14">
        <f t="shared" si="47"/>
        <v>2.5999999999999999E-2</v>
      </c>
      <c r="AB277" s="14">
        <f t="shared" si="48"/>
        <v>7.0000000000000001E-3</v>
      </c>
    </row>
    <row r="278" spans="1:28" x14ac:dyDescent="0.25">
      <c r="A278" s="10">
        <f t="shared" si="50"/>
        <v>45303</v>
      </c>
      <c r="B278" s="11">
        <v>12</v>
      </c>
      <c r="C278" s="11">
        <v>1000</v>
      </c>
      <c r="D278" s="12">
        <v>520.41666666666697</v>
      </c>
      <c r="E278" s="9">
        <v>143.75</v>
      </c>
      <c r="F278" s="9">
        <f t="shared" si="49"/>
        <v>79.75</v>
      </c>
      <c r="G278" s="9">
        <v>3.02</v>
      </c>
      <c r="H278" s="9">
        <v>7.05</v>
      </c>
      <c r="I278" s="9"/>
      <c r="J278" s="9">
        <v>-32.905999999999999</v>
      </c>
      <c r="K278" s="9">
        <v>79.5</v>
      </c>
      <c r="L278" s="9">
        <v>0.1928</v>
      </c>
      <c r="M278" s="9">
        <v>0.21240000000000001</v>
      </c>
      <c r="N278" s="9">
        <v>0</v>
      </c>
      <c r="O278" s="9">
        <v>85.6</v>
      </c>
      <c r="P278" s="9"/>
      <c r="Q278" s="9"/>
      <c r="R278" s="9"/>
      <c r="T278">
        <f t="shared" si="42"/>
        <v>121000</v>
      </c>
      <c r="U278">
        <v>179.8</v>
      </c>
      <c r="V278">
        <f t="shared" si="43"/>
        <v>85.6</v>
      </c>
      <c r="W278" t="str">
        <f t="shared" si="44"/>
        <v/>
      </c>
      <c r="X278" t="str">
        <f t="shared" si="45"/>
        <v/>
      </c>
      <c r="Y278" t="str">
        <f t="shared" si="46"/>
        <v/>
      </c>
      <c r="Z278" s="9"/>
      <c r="AA278" s="14">
        <f t="shared" si="47"/>
        <v>0.03</v>
      </c>
      <c r="AB278" s="14">
        <f t="shared" si="48"/>
        <v>8.0000000000000002E-3</v>
      </c>
    </row>
    <row r="279" spans="1:28" x14ac:dyDescent="0.25">
      <c r="A279" s="10">
        <f t="shared" si="50"/>
        <v>45303</v>
      </c>
      <c r="B279" s="11">
        <v>12</v>
      </c>
      <c r="C279" s="11">
        <v>1100</v>
      </c>
      <c r="D279" s="12">
        <v>520.45833333333303</v>
      </c>
      <c r="E279" s="9">
        <v>144.57</v>
      </c>
      <c r="F279" s="9">
        <f t="shared" si="49"/>
        <v>80.569999999999993</v>
      </c>
      <c r="G279" s="9">
        <v>1.01</v>
      </c>
      <c r="H279" s="9">
        <v>5.54</v>
      </c>
      <c r="I279" s="9"/>
      <c r="J279" s="9">
        <v>-26.55</v>
      </c>
      <c r="K279" s="9">
        <v>81.2</v>
      </c>
      <c r="L279" s="9">
        <v>0.1928</v>
      </c>
      <c r="M279" s="9">
        <v>0.21240000000000001</v>
      </c>
      <c r="N279" s="9">
        <v>0</v>
      </c>
      <c r="O279" s="9">
        <v>198.1</v>
      </c>
      <c r="P279" s="9"/>
      <c r="Q279" s="9"/>
      <c r="R279" s="9"/>
      <c r="T279">
        <f t="shared" si="42"/>
        <v>121100</v>
      </c>
      <c r="U279">
        <v>270.5</v>
      </c>
      <c r="V279">
        <f t="shared" si="43"/>
        <v>198.1</v>
      </c>
      <c r="W279" t="str">
        <f t="shared" si="44"/>
        <v/>
      </c>
      <c r="X279" t="str">
        <f t="shared" si="45"/>
        <v/>
      </c>
      <c r="Y279" t="str">
        <f t="shared" si="46"/>
        <v/>
      </c>
      <c r="Z279" s="9"/>
      <c r="AA279" s="14">
        <f t="shared" si="47"/>
        <v>5.6000000000000001E-2</v>
      </c>
      <c r="AB279" s="14">
        <f t="shared" si="48"/>
        <v>1.2999999999999999E-2</v>
      </c>
    </row>
    <row r="280" spans="1:28" x14ac:dyDescent="0.25">
      <c r="A280" s="10">
        <f t="shared" si="50"/>
        <v>45303</v>
      </c>
      <c r="B280" s="11">
        <v>12</v>
      </c>
      <c r="C280" s="11">
        <v>1200</v>
      </c>
      <c r="D280" s="12">
        <v>520.5</v>
      </c>
      <c r="E280" s="9">
        <v>144.22</v>
      </c>
      <c r="F280" s="9">
        <f t="shared" si="49"/>
        <v>80.22</v>
      </c>
      <c r="G280" s="9">
        <v>1.01</v>
      </c>
      <c r="H280" s="9">
        <v>5.54</v>
      </c>
      <c r="I280" s="9"/>
      <c r="J280" s="9">
        <v>-24.876000000000001</v>
      </c>
      <c r="K280" s="9">
        <v>83.5</v>
      </c>
      <c r="L280" s="9">
        <v>0.1928</v>
      </c>
      <c r="M280" s="9">
        <v>0.21240000000000001</v>
      </c>
      <c r="N280" s="9">
        <v>0</v>
      </c>
      <c r="O280" s="9">
        <v>253.1</v>
      </c>
      <c r="P280" s="9"/>
      <c r="Q280" s="9"/>
      <c r="R280" s="9"/>
      <c r="T280">
        <f t="shared" si="42"/>
        <v>121200</v>
      </c>
      <c r="U280">
        <v>317.2</v>
      </c>
      <c r="V280">
        <f t="shared" si="43"/>
        <v>253.1</v>
      </c>
      <c r="W280" t="str">
        <f t="shared" si="44"/>
        <v/>
      </c>
      <c r="X280" t="str">
        <f t="shared" si="45"/>
        <v/>
      </c>
      <c r="Y280" t="str">
        <f t="shared" si="46"/>
        <v/>
      </c>
      <c r="Z280" s="9"/>
      <c r="AA280" s="14">
        <f t="shared" si="47"/>
        <v>6.7000000000000004E-2</v>
      </c>
      <c r="AB280" s="14">
        <f t="shared" si="48"/>
        <v>1.2999999999999999E-2</v>
      </c>
    </row>
    <row r="281" spans="1:28" x14ac:dyDescent="0.25">
      <c r="A281" s="10">
        <f t="shared" si="50"/>
        <v>45303</v>
      </c>
      <c r="B281" s="11">
        <v>12</v>
      </c>
      <c r="C281" s="11">
        <v>1300</v>
      </c>
      <c r="D281" s="12">
        <v>520.54166666666697</v>
      </c>
      <c r="E281" s="9">
        <v>144.44999999999999</v>
      </c>
      <c r="F281" s="9">
        <f t="shared" si="49"/>
        <v>80.449999999999989</v>
      </c>
      <c r="G281" s="9">
        <v>1.51</v>
      </c>
      <c r="H281" s="9">
        <v>6.04</v>
      </c>
      <c r="I281" s="9"/>
      <c r="J281" s="9">
        <v>-24.654</v>
      </c>
      <c r="K281" s="9">
        <v>84.1</v>
      </c>
      <c r="L281" s="9">
        <v>0.1928</v>
      </c>
      <c r="M281" s="9">
        <v>0.21240000000000001</v>
      </c>
      <c r="N281" s="9">
        <v>0</v>
      </c>
      <c r="O281" s="9">
        <v>290.60000000000002</v>
      </c>
      <c r="P281" s="9"/>
      <c r="Q281" s="9"/>
      <c r="R281" s="9"/>
      <c r="T281">
        <f t="shared" si="42"/>
        <v>121300</v>
      </c>
      <c r="U281">
        <v>313.5</v>
      </c>
      <c r="V281">
        <f t="shared" si="43"/>
        <v>290.60000000000002</v>
      </c>
      <c r="W281" t="str">
        <f t="shared" si="44"/>
        <v/>
      </c>
      <c r="X281" t="str">
        <f t="shared" si="45"/>
        <v/>
      </c>
      <c r="Y281" t="str">
        <f t="shared" si="46"/>
        <v/>
      </c>
      <c r="Z281" s="9"/>
      <c r="AA281" s="14">
        <f t="shared" si="47"/>
        <v>6.9000000000000006E-2</v>
      </c>
      <c r="AB281" s="14">
        <f t="shared" si="48"/>
        <v>1.2999999999999999E-2</v>
      </c>
    </row>
    <row r="282" spans="1:28" x14ac:dyDescent="0.25">
      <c r="A282" s="10">
        <f t="shared" si="50"/>
        <v>45303</v>
      </c>
      <c r="B282" s="11">
        <v>12</v>
      </c>
      <c r="C282" s="11">
        <v>1400</v>
      </c>
      <c r="D282" s="12">
        <v>520.58333333333303</v>
      </c>
      <c r="E282" s="9">
        <v>143.28</v>
      </c>
      <c r="F282" s="9">
        <f t="shared" si="49"/>
        <v>79.28</v>
      </c>
      <c r="G282" s="9">
        <v>1.01</v>
      </c>
      <c r="H282" s="9">
        <v>5.54</v>
      </c>
      <c r="I282" s="9"/>
      <c r="J282" s="9">
        <v>-22.832999999999998</v>
      </c>
      <c r="K282" s="9">
        <v>83.9</v>
      </c>
      <c r="L282" s="9">
        <v>0.1928</v>
      </c>
      <c r="M282" s="9">
        <v>0.21240000000000001</v>
      </c>
      <c r="N282" s="9">
        <v>0</v>
      </c>
      <c r="O282" s="9">
        <v>261.89999999999998</v>
      </c>
      <c r="P282" s="9"/>
      <c r="Q282" s="9"/>
      <c r="R282" s="9"/>
      <c r="T282">
        <f t="shared" si="42"/>
        <v>121400</v>
      </c>
      <c r="U282">
        <v>260</v>
      </c>
      <c r="V282">
        <f t="shared" si="43"/>
        <v>261.89999999999998</v>
      </c>
      <c r="W282" t="str">
        <f t="shared" si="44"/>
        <v/>
      </c>
      <c r="X282" t="str">
        <f t="shared" si="45"/>
        <v/>
      </c>
      <c r="Y282" t="str">
        <f t="shared" si="46"/>
        <v/>
      </c>
      <c r="Z282" s="9"/>
      <c r="AA282" s="14">
        <f t="shared" si="47"/>
        <v>8.1000000000000003E-2</v>
      </c>
      <c r="AB282" s="14">
        <f t="shared" si="48"/>
        <v>1.6E-2</v>
      </c>
    </row>
    <row r="283" spans="1:28" x14ac:dyDescent="0.25">
      <c r="A283" s="10">
        <f t="shared" si="50"/>
        <v>45303</v>
      </c>
      <c r="B283" s="11">
        <v>12</v>
      </c>
      <c r="C283" s="11">
        <v>1500</v>
      </c>
      <c r="D283" s="12">
        <v>520.625</v>
      </c>
      <c r="E283" s="9">
        <v>141.63999999999999</v>
      </c>
      <c r="F283" s="9">
        <f t="shared" si="49"/>
        <v>77.639999999999986</v>
      </c>
      <c r="G283" s="9">
        <v>0.5</v>
      </c>
      <c r="H283" s="9">
        <v>4.53</v>
      </c>
      <c r="I283" s="9"/>
      <c r="J283" s="9">
        <v>-22.989000000000001</v>
      </c>
      <c r="K283" s="9">
        <v>84.7</v>
      </c>
      <c r="L283" s="9">
        <v>0.1928</v>
      </c>
      <c r="M283" s="9">
        <v>0.21240000000000001</v>
      </c>
      <c r="N283" s="9">
        <v>0</v>
      </c>
      <c r="O283" s="9">
        <v>174.4</v>
      </c>
      <c r="P283" s="9"/>
      <c r="Q283" s="9"/>
      <c r="R283" s="9"/>
      <c r="T283">
        <f t="shared" si="42"/>
        <v>121500</v>
      </c>
      <c r="U283">
        <v>164.3</v>
      </c>
      <c r="V283">
        <f t="shared" si="43"/>
        <v>174.4</v>
      </c>
      <c r="W283" t="str">
        <f t="shared" si="44"/>
        <v/>
      </c>
      <c r="X283" t="str">
        <f t="shared" si="45"/>
        <v/>
      </c>
      <c r="Y283" t="str">
        <f t="shared" si="46"/>
        <v/>
      </c>
      <c r="Z283" s="9"/>
      <c r="AA283" s="14">
        <f t="shared" si="47"/>
        <v>8.1000000000000003E-2</v>
      </c>
      <c r="AB283" s="14">
        <f t="shared" si="48"/>
        <v>1.4999999999999999E-2</v>
      </c>
    </row>
    <row r="284" spans="1:28" x14ac:dyDescent="0.25">
      <c r="A284" s="10">
        <f t="shared" si="50"/>
        <v>45303</v>
      </c>
      <c r="B284" s="11">
        <v>12</v>
      </c>
      <c r="C284" s="11">
        <v>1600</v>
      </c>
      <c r="D284" s="12">
        <v>520.66666666666697</v>
      </c>
      <c r="E284" s="9">
        <v>142.58000000000001</v>
      </c>
      <c r="F284" s="9">
        <f t="shared" si="49"/>
        <v>78.580000000000013</v>
      </c>
      <c r="G284" s="9">
        <v>1.01</v>
      </c>
      <c r="H284" s="9">
        <v>5.54</v>
      </c>
      <c r="I284" s="9"/>
      <c r="J284" s="9">
        <v>-29.858000000000001</v>
      </c>
      <c r="K284" s="9">
        <v>83.9</v>
      </c>
      <c r="L284" s="9">
        <v>0.1928</v>
      </c>
      <c r="M284" s="9">
        <v>0.21240000000000001</v>
      </c>
      <c r="N284" s="9">
        <v>0</v>
      </c>
      <c r="O284" s="9">
        <v>71.900000000000006</v>
      </c>
      <c r="P284" s="9"/>
      <c r="Q284" s="9"/>
      <c r="R284" s="9"/>
      <c r="T284">
        <f t="shared" si="42"/>
        <v>121600</v>
      </c>
      <c r="U284">
        <v>47.2</v>
      </c>
      <c r="V284">
        <f t="shared" si="43"/>
        <v>71.900000000000006</v>
      </c>
      <c r="W284" t="str">
        <f t="shared" si="44"/>
        <v/>
      </c>
      <c r="X284" t="str">
        <f t="shared" si="45"/>
        <v/>
      </c>
      <c r="Y284" t="str">
        <f t="shared" si="46"/>
        <v/>
      </c>
      <c r="Z284" s="9"/>
      <c r="AA284" s="14">
        <f t="shared" si="47"/>
        <v>4.2999999999999997E-2</v>
      </c>
      <c r="AB284" s="14">
        <f t="shared" si="48"/>
        <v>8.0000000000000002E-3</v>
      </c>
    </row>
    <row r="285" spans="1:28" x14ac:dyDescent="0.25">
      <c r="A285" s="10">
        <f t="shared" si="50"/>
        <v>45303</v>
      </c>
      <c r="B285" s="11">
        <v>12</v>
      </c>
      <c r="C285" s="11">
        <v>1700</v>
      </c>
      <c r="D285" s="12">
        <v>520.70833333333303</v>
      </c>
      <c r="E285" s="9">
        <v>142.81</v>
      </c>
      <c r="F285" s="9">
        <f t="shared" si="49"/>
        <v>78.81</v>
      </c>
      <c r="G285" s="9">
        <v>2.52</v>
      </c>
      <c r="H285" s="9">
        <v>6.54</v>
      </c>
      <c r="I285" s="9"/>
      <c r="J285" s="9">
        <v>-33.936</v>
      </c>
      <c r="K285" s="9">
        <v>81.099999999999994</v>
      </c>
      <c r="L285" s="9">
        <v>0.1928</v>
      </c>
      <c r="M285" s="9">
        <v>0.21240000000000001</v>
      </c>
      <c r="N285" s="9">
        <v>0</v>
      </c>
      <c r="O285" s="9">
        <v>8.1</v>
      </c>
      <c r="P285" s="9"/>
      <c r="Q285" s="9"/>
      <c r="R285" s="9"/>
      <c r="T285">
        <f t="shared" si="42"/>
        <v>121700</v>
      </c>
      <c r="U285">
        <v>0</v>
      </c>
      <c r="V285">
        <f t="shared" si="43"/>
        <v>8.1</v>
      </c>
      <c r="W285" t="str">
        <f t="shared" si="44"/>
        <v/>
      </c>
      <c r="X285" t="str">
        <f t="shared" si="45"/>
        <v/>
      </c>
      <c r="Y285" t="str">
        <f t="shared" si="46"/>
        <v/>
      </c>
      <c r="Z285" s="9"/>
      <c r="AA285" s="14">
        <f t="shared" si="47"/>
        <v>2.8000000000000001E-2</v>
      </c>
      <c r="AB285" s="14">
        <f t="shared" si="48"/>
        <v>7.0000000000000001E-3</v>
      </c>
    </row>
    <row r="286" spans="1:28" x14ac:dyDescent="0.25">
      <c r="A286" s="10">
        <f t="shared" si="50"/>
        <v>45303</v>
      </c>
      <c r="B286" s="11">
        <v>12</v>
      </c>
      <c r="C286" s="11">
        <v>1800</v>
      </c>
      <c r="D286" s="12">
        <v>520.75</v>
      </c>
      <c r="E286" s="9">
        <v>142.35</v>
      </c>
      <c r="F286" s="9">
        <f t="shared" si="49"/>
        <v>78.349999999999994</v>
      </c>
      <c r="G286" s="9">
        <v>1.01</v>
      </c>
      <c r="H286" s="9">
        <v>6.54</v>
      </c>
      <c r="I286" s="9"/>
      <c r="J286" s="9">
        <v>-34.017000000000003</v>
      </c>
      <c r="K286" s="9">
        <v>80.400000000000006</v>
      </c>
      <c r="L286" s="9">
        <v>0.1928</v>
      </c>
      <c r="M286" s="9">
        <v>0.21240000000000001</v>
      </c>
      <c r="N286" s="9">
        <v>0</v>
      </c>
      <c r="O286" s="9">
        <v>0.6</v>
      </c>
      <c r="P286" s="9"/>
      <c r="Q286" s="9"/>
      <c r="R286" s="9"/>
      <c r="T286">
        <f t="shared" si="42"/>
        <v>121800</v>
      </c>
      <c r="U286">
        <v>0</v>
      </c>
      <c r="V286">
        <f t="shared" si="43"/>
        <v>0</v>
      </c>
      <c r="W286" t="str">
        <f t="shared" si="44"/>
        <v/>
      </c>
      <c r="X286" t="str">
        <f t="shared" si="45"/>
        <v/>
      </c>
      <c r="Y286" t="str">
        <f t="shared" si="46"/>
        <v/>
      </c>
      <c r="Z286" s="9"/>
      <c r="AA286" s="14">
        <f t="shared" si="47"/>
        <v>2.7E-2</v>
      </c>
      <c r="AB286" s="14">
        <f t="shared" si="48"/>
        <v>7.0000000000000001E-3</v>
      </c>
    </row>
    <row r="287" spans="1:28" x14ac:dyDescent="0.25">
      <c r="A287" s="10">
        <f t="shared" si="50"/>
        <v>45303</v>
      </c>
      <c r="B287" s="11">
        <v>12</v>
      </c>
      <c r="C287" s="11">
        <v>1900</v>
      </c>
      <c r="D287" s="12">
        <v>520.79166666666697</v>
      </c>
      <c r="E287" s="9">
        <v>141.18</v>
      </c>
      <c r="F287" s="9">
        <f t="shared" si="49"/>
        <v>77.180000000000007</v>
      </c>
      <c r="G287" s="9">
        <v>0</v>
      </c>
      <c r="H287" s="9">
        <v>3.02</v>
      </c>
      <c r="I287" s="9"/>
      <c r="J287" s="9">
        <v>-33.139000000000003</v>
      </c>
      <c r="K287" s="9">
        <v>80.400000000000006</v>
      </c>
      <c r="L287" s="9">
        <v>0.1928</v>
      </c>
      <c r="M287" s="9">
        <v>0.21310000000000001</v>
      </c>
      <c r="N287" s="9">
        <v>0</v>
      </c>
      <c r="O287" s="9">
        <v>0.6</v>
      </c>
      <c r="P287" s="9"/>
      <c r="Q287" s="9"/>
      <c r="R287" s="9"/>
      <c r="T287">
        <f t="shared" si="42"/>
        <v>121900</v>
      </c>
      <c r="U287">
        <v>0</v>
      </c>
      <c r="V287">
        <f t="shared" si="43"/>
        <v>0</v>
      </c>
      <c r="W287" t="str">
        <f t="shared" si="44"/>
        <v/>
      </c>
      <c r="X287" t="str">
        <f t="shared" si="45"/>
        <v/>
      </c>
      <c r="Y287" t="str">
        <f t="shared" si="46"/>
        <v/>
      </c>
      <c r="Z287" s="9"/>
      <c r="AA287" s="14">
        <f t="shared" si="47"/>
        <v>0.03</v>
      </c>
      <c r="AB287" s="14">
        <f t="shared" si="48"/>
        <v>7.0000000000000001E-3</v>
      </c>
    </row>
    <row r="288" spans="1:28" x14ac:dyDescent="0.25">
      <c r="A288" s="10">
        <f t="shared" si="50"/>
        <v>45303</v>
      </c>
      <c r="B288" s="11">
        <v>12</v>
      </c>
      <c r="C288" s="11">
        <v>2000</v>
      </c>
      <c r="D288" s="12">
        <v>520.83333333333303</v>
      </c>
      <c r="E288" s="9">
        <v>139.88999999999999</v>
      </c>
      <c r="F288" s="9">
        <f t="shared" si="49"/>
        <v>75.889999999999986</v>
      </c>
      <c r="G288" s="9">
        <v>0</v>
      </c>
      <c r="H288" s="9">
        <v>1.51</v>
      </c>
      <c r="I288" s="9"/>
      <c r="J288" s="9">
        <v>-35.015000000000001</v>
      </c>
      <c r="K288" s="9">
        <v>80.5</v>
      </c>
      <c r="L288" s="9">
        <v>0.1928</v>
      </c>
      <c r="M288" s="9">
        <v>0.21310000000000001</v>
      </c>
      <c r="N288" s="9">
        <v>0</v>
      </c>
      <c r="O288" s="9">
        <v>0.6</v>
      </c>
      <c r="P288" s="9"/>
      <c r="Q288" s="9"/>
      <c r="R288" s="9"/>
      <c r="T288">
        <f t="shared" si="42"/>
        <v>122000</v>
      </c>
      <c r="U288">
        <v>0</v>
      </c>
      <c r="V288">
        <f t="shared" si="43"/>
        <v>0</v>
      </c>
      <c r="W288" t="str">
        <f t="shared" si="44"/>
        <v/>
      </c>
      <c r="X288" t="str">
        <f t="shared" si="45"/>
        <v/>
      </c>
      <c r="Y288" t="str">
        <f t="shared" si="46"/>
        <v/>
      </c>
      <c r="Z288" s="9"/>
      <c r="AA288" s="14">
        <f t="shared" si="47"/>
        <v>2.5000000000000001E-2</v>
      </c>
      <c r="AB288" s="14">
        <f t="shared" si="48"/>
        <v>6.0000000000000001E-3</v>
      </c>
    </row>
    <row r="289" spans="1:28" x14ac:dyDescent="0.25">
      <c r="A289" s="10">
        <f t="shared" si="50"/>
        <v>45303</v>
      </c>
      <c r="B289" s="11">
        <v>12</v>
      </c>
      <c r="C289" s="11">
        <v>2100</v>
      </c>
      <c r="D289" s="12">
        <v>520.875</v>
      </c>
      <c r="E289" s="9">
        <v>143.28</v>
      </c>
      <c r="F289" s="9">
        <f t="shared" si="49"/>
        <v>79.28</v>
      </c>
      <c r="G289" s="9">
        <v>0</v>
      </c>
      <c r="H289" s="9">
        <v>2.0099999999999998</v>
      </c>
      <c r="I289" s="9"/>
      <c r="J289" s="9">
        <v>-34.18</v>
      </c>
      <c r="K289" s="9">
        <v>80.2</v>
      </c>
      <c r="L289" s="9">
        <v>0.1928</v>
      </c>
      <c r="M289" s="9">
        <v>0.21310000000000001</v>
      </c>
      <c r="N289" s="9">
        <v>0</v>
      </c>
      <c r="O289" s="9">
        <v>0.6</v>
      </c>
      <c r="P289" s="9"/>
      <c r="Q289" s="9"/>
      <c r="R289" s="9"/>
      <c r="T289">
        <f t="shared" si="42"/>
        <v>122100</v>
      </c>
      <c r="U289">
        <v>0</v>
      </c>
      <c r="V289">
        <f t="shared" si="43"/>
        <v>0</v>
      </c>
      <c r="W289" t="str">
        <f t="shared" si="44"/>
        <v/>
      </c>
      <c r="X289" t="str">
        <f t="shared" si="45"/>
        <v/>
      </c>
      <c r="Y289" t="str">
        <f t="shared" si="46"/>
        <v/>
      </c>
      <c r="Z289" s="9"/>
      <c r="AA289" s="14">
        <f t="shared" si="47"/>
        <v>2.7E-2</v>
      </c>
      <c r="AB289" s="14">
        <f t="shared" si="48"/>
        <v>7.0000000000000001E-3</v>
      </c>
    </row>
    <row r="290" spans="1:28" x14ac:dyDescent="0.25">
      <c r="A290" s="10">
        <f t="shared" si="50"/>
        <v>45303</v>
      </c>
      <c r="B290" s="11">
        <v>12</v>
      </c>
      <c r="C290" s="11">
        <v>2200</v>
      </c>
      <c r="D290" s="12">
        <v>520.91666666666697</v>
      </c>
      <c r="E290" s="9">
        <v>143.97999999999999</v>
      </c>
      <c r="F290" s="9">
        <f t="shared" si="49"/>
        <v>79.97999999999999</v>
      </c>
      <c r="G290" s="9">
        <v>0</v>
      </c>
      <c r="H290" s="9">
        <v>1.01</v>
      </c>
      <c r="I290" s="9"/>
      <c r="J290" s="9">
        <v>-34.18</v>
      </c>
      <c r="K290" s="9">
        <v>79.900000000000006</v>
      </c>
      <c r="L290" s="9">
        <v>0.1928</v>
      </c>
      <c r="M290" s="9">
        <v>0.21310000000000001</v>
      </c>
      <c r="N290" s="9">
        <v>0</v>
      </c>
      <c r="O290" s="9">
        <v>0.6</v>
      </c>
      <c r="P290" s="9"/>
      <c r="Q290" s="9"/>
      <c r="R290" s="9"/>
      <c r="T290">
        <f t="shared" si="42"/>
        <v>122200</v>
      </c>
      <c r="U290">
        <v>0</v>
      </c>
      <c r="V290">
        <f t="shared" si="43"/>
        <v>0</v>
      </c>
      <c r="W290" t="str">
        <f t="shared" si="44"/>
        <v/>
      </c>
      <c r="X290" t="str">
        <f t="shared" si="45"/>
        <v/>
      </c>
      <c r="Y290" t="str">
        <f t="shared" si="46"/>
        <v/>
      </c>
      <c r="Z290" s="9"/>
      <c r="AA290" s="14">
        <f t="shared" si="47"/>
        <v>2.7E-2</v>
      </c>
      <c r="AB290" s="14">
        <f t="shared" si="48"/>
        <v>7.0000000000000001E-3</v>
      </c>
    </row>
    <row r="291" spans="1:28" x14ac:dyDescent="0.25">
      <c r="A291" s="10">
        <f t="shared" si="50"/>
        <v>45303</v>
      </c>
      <c r="B291" s="11">
        <v>12</v>
      </c>
      <c r="C291" s="11">
        <v>2300</v>
      </c>
      <c r="D291" s="12">
        <v>520.95833333333303</v>
      </c>
      <c r="E291" s="9">
        <v>144.33000000000001</v>
      </c>
      <c r="F291" s="9">
        <f t="shared" si="49"/>
        <v>80.330000000000013</v>
      </c>
      <c r="G291" s="9">
        <v>0</v>
      </c>
      <c r="H291" s="9">
        <v>1.51</v>
      </c>
      <c r="I291" s="9"/>
      <c r="J291" s="9">
        <v>-33.774000000000001</v>
      </c>
      <c r="K291" s="9">
        <v>79.900000000000006</v>
      </c>
      <c r="L291" s="9">
        <v>0.1928</v>
      </c>
      <c r="M291" s="9">
        <v>0.21310000000000001</v>
      </c>
      <c r="N291" s="9">
        <v>0</v>
      </c>
      <c r="O291" s="9">
        <v>0.6</v>
      </c>
      <c r="P291" s="9"/>
      <c r="Q291" s="9"/>
      <c r="R291" s="9"/>
      <c r="T291">
        <f t="shared" si="42"/>
        <v>122300</v>
      </c>
      <c r="U291">
        <v>0</v>
      </c>
      <c r="V291">
        <f t="shared" si="43"/>
        <v>0</v>
      </c>
      <c r="W291" t="str">
        <f t="shared" si="44"/>
        <v/>
      </c>
      <c r="X291" t="str">
        <f t="shared" si="45"/>
        <v/>
      </c>
      <c r="Y291" t="str">
        <f t="shared" si="46"/>
        <v/>
      </c>
      <c r="Z291" s="9"/>
      <c r="AA291" s="14">
        <f t="shared" si="47"/>
        <v>2.8000000000000001E-2</v>
      </c>
      <c r="AB291" s="14">
        <f t="shared" si="48"/>
        <v>7.0000000000000001E-3</v>
      </c>
    </row>
    <row r="292" spans="1:28" x14ac:dyDescent="0.25">
      <c r="A292" s="10">
        <f t="shared" si="50"/>
        <v>45303</v>
      </c>
      <c r="B292" s="11">
        <v>12</v>
      </c>
      <c r="C292" s="11">
        <v>2400</v>
      </c>
      <c r="D292" s="12">
        <v>521</v>
      </c>
      <c r="E292" s="9">
        <v>143.52000000000001</v>
      </c>
      <c r="F292" s="9">
        <f t="shared" si="49"/>
        <v>79.52000000000001</v>
      </c>
      <c r="G292" s="9">
        <v>0</v>
      </c>
      <c r="H292" s="9">
        <v>1.51</v>
      </c>
      <c r="I292" s="9"/>
      <c r="J292" s="9">
        <v>-33.694000000000003</v>
      </c>
      <c r="K292" s="9">
        <v>80.2</v>
      </c>
      <c r="L292" s="9">
        <v>0.1928</v>
      </c>
      <c r="M292" s="9">
        <v>0.21310000000000001</v>
      </c>
      <c r="N292" s="9">
        <v>0</v>
      </c>
      <c r="O292" s="9">
        <v>0.6</v>
      </c>
      <c r="P292" s="9"/>
      <c r="Q292" s="9"/>
      <c r="R292" s="9"/>
      <c r="T292">
        <f t="shared" si="42"/>
        <v>122400</v>
      </c>
      <c r="U292">
        <v>0</v>
      </c>
      <c r="V292">
        <f t="shared" si="43"/>
        <v>0</v>
      </c>
      <c r="W292">
        <f t="shared" si="44"/>
        <v>0.193</v>
      </c>
      <c r="X292">
        <f t="shared" si="45"/>
        <v>0.21299999999999999</v>
      </c>
      <c r="Y292">
        <f t="shared" si="46"/>
        <v>0.79500000000000004</v>
      </c>
      <c r="Z292" s="9"/>
      <c r="AA292" s="14">
        <f t="shared" si="47"/>
        <v>2.8000000000000001E-2</v>
      </c>
      <c r="AB292" s="14">
        <f t="shared" si="48"/>
        <v>7.0000000000000001E-3</v>
      </c>
    </row>
    <row r="293" spans="1:28" x14ac:dyDescent="0.25">
      <c r="A293" s="10">
        <f t="shared" si="50"/>
        <v>45304</v>
      </c>
      <c r="B293" s="11">
        <v>13</v>
      </c>
      <c r="C293" s="11">
        <v>100</v>
      </c>
      <c r="D293" s="12">
        <v>521.04166666666697</v>
      </c>
      <c r="E293" s="9">
        <v>144.44999999999999</v>
      </c>
      <c r="F293" s="9">
        <f t="shared" si="49"/>
        <v>80.449999999999989</v>
      </c>
      <c r="G293" s="9">
        <v>0</v>
      </c>
      <c r="H293" s="9">
        <v>1.51</v>
      </c>
      <c r="I293" s="9"/>
      <c r="J293" s="9">
        <v>-32.445</v>
      </c>
      <c r="K293" s="9">
        <v>80.3</v>
      </c>
      <c r="L293" s="9">
        <v>0.1928</v>
      </c>
      <c r="M293" s="9">
        <v>0.21310000000000001</v>
      </c>
      <c r="N293" s="9">
        <v>0</v>
      </c>
      <c r="O293" s="9">
        <v>0.6</v>
      </c>
      <c r="P293" s="9"/>
      <c r="Q293" s="9"/>
      <c r="R293" s="9"/>
      <c r="T293">
        <f t="shared" si="42"/>
        <v>130100</v>
      </c>
      <c r="U293">
        <v>0</v>
      </c>
      <c r="V293">
        <f t="shared" si="43"/>
        <v>0</v>
      </c>
      <c r="W293" t="str">
        <f t="shared" si="44"/>
        <v/>
      </c>
      <c r="X293" t="str">
        <f t="shared" si="45"/>
        <v/>
      </c>
      <c r="Y293" t="str">
        <f t="shared" si="46"/>
        <v/>
      </c>
      <c r="Z293" s="9"/>
      <c r="AA293" s="14">
        <f t="shared" si="47"/>
        <v>3.2000000000000001E-2</v>
      </c>
      <c r="AB293" s="14">
        <f t="shared" si="48"/>
        <v>8.0000000000000002E-3</v>
      </c>
    </row>
    <row r="294" spans="1:28" x14ac:dyDescent="0.25">
      <c r="A294" s="10">
        <f t="shared" si="50"/>
        <v>45304</v>
      </c>
      <c r="B294" s="11">
        <v>13</v>
      </c>
      <c r="C294" s="11">
        <v>200</v>
      </c>
      <c r="D294" s="12">
        <v>521.08333333333303</v>
      </c>
      <c r="E294" s="9">
        <v>144.22</v>
      </c>
      <c r="F294" s="9">
        <f t="shared" si="49"/>
        <v>80.22</v>
      </c>
      <c r="G294" s="9">
        <v>0.5</v>
      </c>
      <c r="H294" s="9">
        <v>3.02</v>
      </c>
      <c r="I294" s="9"/>
      <c r="J294" s="9">
        <v>-31.187999999999999</v>
      </c>
      <c r="K294" s="9">
        <v>82.1</v>
      </c>
      <c r="L294" s="9">
        <v>0.1928</v>
      </c>
      <c r="M294" s="9">
        <v>0.21310000000000001</v>
      </c>
      <c r="N294" s="9">
        <v>0</v>
      </c>
      <c r="O294" s="9">
        <v>0.6</v>
      </c>
      <c r="P294" s="9"/>
      <c r="Q294" s="9"/>
      <c r="R294" s="9"/>
      <c r="T294">
        <f t="shared" si="42"/>
        <v>130200</v>
      </c>
      <c r="U294">
        <v>0</v>
      </c>
      <c r="V294">
        <f t="shared" si="43"/>
        <v>0</v>
      </c>
      <c r="W294" t="str">
        <f t="shared" si="44"/>
        <v/>
      </c>
      <c r="X294" t="str">
        <f t="shared" si="45"/>
        <v/>
      </c>
      <c r="Y294" t="str">
        <f t="shared" si="46"/>
        <v/>
      </c>
      <c r="Z294" s="9"/>
      <c r="AA294" s="14">
        <f t="shared" si="47"/>
        <v>3.6999999999999998E-2</v>
      </c>
      <c r="AB294" s="14">
        <f t="shared" si="48"/>
        <v>8.0000000000000002E-3</v>
      </c>
    </row>
    <row r="295" spans="1:28" x14ac:dyDescent="0.25">
      <c r="A295" s="10">
        <f t="shared" si="50"/>
        <v>45304</v>
      </c>
      <c r="B295" s="11">
        <v>13</v>
      </c>
      <c r="C295" s="11">
        <v>300</v>
      </c>
      <c r="D295" s="12">
        <v>521.125</v>
      </c>
      <c r="E295" s="9">
        <v>142.81</v>
      </c>
      <c r="F295" s="9">
        <f t="shared" si="49"/>
        <v>78.81</v>
      </c>
      <c r="G295" s="9">
        <v>0</v>
      </c>
      <c r="H295" s="9">
        <v>1.51</v>
      </c>
      <c r="I295" s="9"/>
      <c r="J295" s="9">
        <v>-31.045000000000002</v>
      </c>
      <c r="K295" s="9">
        <v>82</v>
      </c>
      <c r="L295" s="9">
        <v>0.19350000000000001</v>
      </c>
      <c r="M295" s="9">
        <v>0.21310000000000001</v>
      </c>
      <c r="N295" s="9">
        <v>0</v>
      </c>
      <c r="O295" s="9">
        <v>0.6</v>
      </c>
      <c r="P295" s="9"/>
      <c r="Q295" s="9"/>
      <c r="R295" s="9"/>
      <c r="T295">
        <f t="shared" si="42"/>
        <v>130300</v>
      </c>
      <c r="U295">
        <v>0</v>
      </c>
      <c r="V295">
        <f t="shared" si="43"/>
        <v>0</v>
      </c>
      <c r="W295" t="str">
        <f t="shared" si="44"/>
        <v/>
      </c>
      <c r="X295" t="str">
        <f t="shared" si="45"/>
        <v/>
      </c>
      <c r="Y295" t="str">
        <f t="shared" si="46"/>
        <v/>
      </c>
      <c r="Z295" s="9"/>
      <c r="AA295" s="14">
        <f t="shared" si="47"/>
        <v>3.6999999999999998E-2</v>
      </c>
      <c r="AB295" s="14">
        <f t="shared" si="48"/>
        <v>8.0000000000000002E-3</v>
      </c>
    </row>
    <row r="296" spans="1:28" x14ac:dyDescent="0.25">
      <c r="A296" s="10">
        <f t="shared" si="50"/>
        <v>45304</v>
      </c>
      <c r="B296" s="11">
        <v>13</v>
      </c>
      <c r="C296" s="11">
        <v>400</v>
      </c>
      <c r="D296" s="12">
        <v>521.16666666666697</v>
      </c>
      <c r="E296" s="9">
        <v>139.77000000000001</v>
      </c>
      <c r="F296" s="9">
        <f t="shared" si="49"/>
        <v>75.77000000000001</v>
      </c>
      <c r="G296" s="9">
        <v>0</v>
      </c>
      <c r="H296" s="9">
        <v>2.0099999999999998</v>
      </c>
      <c r="I296" s="9"/>
      <c r="J296" s="9">
        <v>-30.478999999999999</v>
      </c>
      <c r="K296" s="9">
        <v>82.5</v>
      </c>
      <c r="L296" s="9">
        <v>0.1928</v>
      </c>
      <c r="M296" s="9">
        <v>0.21310000000000001</v>
      </c>
      <c r="N296" s="9">
        <v>0</v>
      </c>
      <c r="O296" s="9">
        <v>0.6</v>
      </c>
      <c r="P296" s="9"/>
      <c r="Q296" s="9"/>
      <c r="R296" s="9"/>
      <c r="T296">
        <f t="shared" si="42"/>
        <v>130400</v>
      </c>
      <c r="U296">
        <v>0</v>
      </c>
      <c r="V296">
        <f t="shared" si="43"/>
        <v>0</v>
      </c>
      <c r="W296" t="str">
        <f t="shared" si="44"/>
        <v/>
      </c>
      <c r="X296" t="str">
        <f t="shared" si="45"/>
        <v/>
      </c>
      <c r="Y296" t="str">
        <f t="shared" si="46"/>
        <v/>
      </c>
      <c r="Z296" s="9"/>
      <c r="AA296" s="14">
        <f t="shared" si="47"/>
        <v>0.04</v>
      </c>
      <c r="AB296" s="14">
        <f t="shared" si="48"/>
        <v>8.0000000000000002E-3</v>
      </c>
    </row>
    <row r="297" spans="1:28" x14ac:dyDescent="0.25">
      <c r="A297" s="10">
        <f t="shared" si="50"/>
        <v>45304</v>
      </c>
      <c r="B297" s="11">
        <v>13</v>
      </c>
      <c r="C297" s="11">
        <v>500</v>
      </c>
      <c r="D297" s="12">
        <v>521.20833333333303</v>
      </c>
      <c r="E297" s="9">
        <v>140.01</v>
      </c>
      <c r="F297" s="9">
        <f t="shared" si="49"/>
        <v>76.009999999999991</v>
      </c>
      <c r="G297" s="9">
        <v>0</v>
      </c>
      <c r="H297" s="9">
        <v>1.01</v>
      </c>
      <c r="I297" s="9"/>
      <c r="J297" s="9">
        <v>-30.972999999999999</v>
      </c>
      <c r="K297" s="9">
        <v>82.3</v>
      </c>
      <c r="L297" s="9">
        <v>0.1928</v>
      </c>
      <c r="M297" s="9">
        <v>0.21310000000000001</v>
      </c>
      <c r="N297" s="9">
        <v>0</v>
      </c>
      <c r="O297" s="9">
        <v>0.6</v>
      </c>
      <c r="P297" s="9"/>
      <c r="Q297" s="9"/>
      <c r="R297" s="9"/>
      <c r="T297">
        <f t="shared" si="42"/>
        <v>130500</v>
      </c>
      <c r="U297">
        <v>0</v>
      </c>
      <c r="V297">
        <f t="shared" si="43"/>
        <v>0</v>
      </c>
      <c r="W297" t="str">
        <f t="shared" si="44"/>
        <v/>
      </c>
      <c r="X297" t="str">
        <f t="shared" si="45"/>
        <v/>
      </c>
      <c r="Y297" t="str">
        <f t="shared" si="46"/>
        <v/>
      </c>
      <c r="Z297" s="9"/>
      <c r="AA297" s="14">
        <f t="shared" si="47"/>
        <v>3.7999999999999999E-2</v>
      </c>
      <c r="AB297" s="14">
        <f t="shared" si="48"/>
        <v>8.0000000000000002E-3</v>
      </c>
    </row>
    <row r="298" spans="1:28" x14ac:dyDescent="0.25">
      <c r="A298" s="10">
        <f t="shared" si="50"/>
        <v>45304</v>
      </c>
      <c r="B298" s="11">
        <v>13</v>
      </c>
      <c r="C298" s="11">
        <v>600</v>
      </c>
      <c r="D298" s="12">
        <v>521.25</v>
      </c>
      <c r="E298" s="9">
        <v>141.88</v>
      </c>
      <c r="F298" s="9">
        <f t="shared" si="49"/>
        <v>77.88</v>
      </c>
      <c r="G298" s="9">
        <v>0</v>
      </c>
      <c r="H298" s="9">
        <v>3.02</v>
      </c>
      <c r="I298" s="9"/>
      <c r="J298" s="9">
        <v>-29.52</v>
      </c>
      <c r="K298" s="9">
        <v>82.5</v>
      </c>
      <c r="L298" s="9">
        <v>0.19350000000000001</v>
      </c>
      <c r="M298" s="9">
        <v>0.21310000000000001</v>
      </c>
      <c r="N298" s="9">
        <v>0</v>
      </c>
      <c r="O298" s="9">
        <v>0.6</v>
      </c>
      <c r="P298" s="9"/>
      <c r="Q298" s="9"/>
      <c r="R298" s="9"/>
      <c r="T298">
        <f t="shared" si="42"/>
        <v>130600</v>
      </c>
      <c r="U298">
        <v>0</v>
      </c>
      <c r="V298">
        <f t="shared" si="43"/>
        <v>0</v>
      </c>
      <c r="W298" t="str">
        <f t="shared" si="44"/>
        <v/>
      </c>
      <c r="X298" t="str">
        <f t="shared" si="45"/>
        <v/>
      </c>
      <c r="Y298" t="str">
        <f t="shared" si="46"/>
        <v/>
      </c>
      <c r="Z298" s="9"/>
      <c r="AA298" s="14">
        <f t="shared" si="47"/>
        <v>4.2999999999999997E-2</v>
      </c>
      <c r="AB298" s="14">
        <f t="shared" si="48"/>
        <v>8.9999999999999993E-3</v>
      </c>
    </row>
    <row r="299" spans="1:28" x14ac:dyDescent="0.25">
      <c r="A299" s="10">
        <f t="shared" si="50"/>
        <v>45304</v>
      </c>
      <c r="B299" s="11">
        <v>13</v>
      </c>
      <c r="C299" s="11">
        <v>700</v>
      </c>
      <c r="D299" s="12">
        <v>521.29166666666697</v>
      </c>
      <c r="E299" s="9">
        <v>140.71</v>
      </c>
      <c r="F299" s="9">
        <f t="shared" si="49"/>
        <v>76.710000000000008</v>
      </c>
      <c r="G299" s="9">
        <v>2.52</v>
      </c>
      <c r="H299" s="9">
        <v>5.54</v>
      </c>
      <c r="I299" s="9"/>
      <c r="J299" s="9">
        <v>-27.707999999999998</v>
      </c>
      <c r="K299" s="9">
        <v>84.1</v>
      </c>
      <c r="L299" s="9">
        <v>0.19350000000000001</v>
      </c>
      <c r="M299" s="9">
        <v>0.21310000000000001</v>
      </c>
      <c r="N299" s="9">
        <v>0</v>
      </c>
      <c r="O299" s="9">
        <v>0.6</v>
      </c>
      <c r="P299" s="9"/>
      <c r="Q299" s="9"/>
      <c r="R299" s="9"/>
      <c r="T299">
        <f t="shared" si="42"/>
        <v>130700</v>
      </c>
      <c r="U299">
        <v>0</v>
      </c>
      <c r="V299">
        <f t="shared" si="43"/>
        <v>0</v>
      </c>
      <c r="W299" t="str">
        <f t="shared" si="44"/>
        <v/>
      </c>
      <c r="X299" t="str">
        <f t="shared" si="45"/>
        <v/>
      </c>
      <c r="Y299" t="str">
        <f t="shared" si="46"/>
        <v/>
      </c>
      <c r="Z299" s="9"/>
      <c r="AA299" s="14">
        <f t="shared" si="47"/>
        <v>5.1999999999999998E-2</v>
      </c>
      <c r="AB299" s="14">
        <f t="shared" si="48"/>
        <v>0.01</v>
      </c>
    </row>
    <row r="300" spans="1:28" x14ac:dyDescent="0.25">
      <c r="A300" s="10">
        <f t="shared" si="50"/>
        <v>45304</v>
      </c>
      <c r="B300" s="11">
        <v>13</v>
      </c>
      <c r="C300" s="11">
        <v>800</v>
      </c>
      <c r="D300" s="12">
        <v>521.33333333333303</v>
      </c>
      <c r="E300" s="9">
        <v>141.06</v>
      </c>
      <c r="F300" s="9">
        <f t="shared" si="49"/>
        <v>77.06</v>
      </c>
      <c r="G300" s="9">
        <v>2.0099999999999998</v>
      </c>
      <c r="H300" s="9">
        <v>5.54</v>
      </c>
      <c r="I300" s="9"/>
      <c r="J300" s="9">
        <v>-28.276</v>
      </c>
      <c r="K300" s="9">
        <v>83.8</v>
      </c>
      <c r="L300" s="9">
        <v>0.19350000000000001</v>
      </c>
      <c r="M300" s="9">
        <v>0.21379999999999999</v>
      </c>
      <c r="N300" s="9">
        <v>0</v>
      </c>
      <c r="O300" s="9">
        <v>0.6</v>
      </c>
      <c r="P300" s="9"/>
      <c r="Q300" s="9"/>
      <c r="R300" s="9"/>
      <c r="T300">
        <f t="shared" si="42"/>
        <v>130800</v>
      </c>
      <c r="U300">
        <v>0.8</v>
      </c>
      <c r="V300">
        <f t="shared" si="43"/>
        <v>0</v>
      </c>
      <c r="W300" t="str">
        <f t="shared" si="44"/>
        <v/>
      </c>
      <c r="X300" t="str">
        <f t="shared" si="45"/>
        <v/>
      </c>
      <c r="Y300" t="str">
        <f t="shared" si="46"/>
        <v/>
      </c>
      <c r="Z300" s="9"/>
      <c r="AA300" s="14">
        <f t="shared" si="47"/>
        <v>4.9000000000000002E-2</v>
      </c>
      <c r="AB300" s="14">
        <f t="shared" si="48"/>
        <v>8.9999999999999993E-3</v>
      </c>
    </row>
    <row r="301" spans="1:28" x14ac:dyDescent="0.25">
      <c r="A301" s="10">
        <f t="shared" si="50"/>
        <v>45304</v>
      </c>
      <c r="B301" s="11">
        <v>13</v>
      </c>
      <c r="C301" s="11">
        <v>900</v>
      </c>
      <c r="D301" s="12">
        <v>521.375</v>
      </c>
      <c r="E301" s="9">
        <v>142.69999999999999</v>
      </c>
      <c r="F301" s="9">
        <f t="shared" si="49"/>
        <v>78.699999999999989</v>
      </c>
      <c r="G301" s="9">
        <v>2.52</v>
      </c>
      <c r="H301" s="9">
        <v>5.54</v>
      </c>
      <c r="I301" s="9"/>
      <c r="J301" s="9">
        <v>-26.253</v>
      </c>
      <c r="K301" s="9">
        <v>84</v>
      </c>
      <c r="L301" s="9">
        <v>0.19350000000000001</v>
      </c>
      <c r="M301" s="9">
        <v>0.21379999999999999</v>
      </c>
      <c r="N301" s="9">
        <v>0</v>
      </c>
      <c r="O301" s="9">
        <v>54.4</v>
      </c>
      <c r="P301" s="9"/>
      <c r="Q301" s="9"/>
      <c r="R301" s="9"/>
      <c r="T301">
        <f t="shared" si="42"/>
        <v>130900</v>
      </c>
      <c r="U301">
        <v>64.3</v>
      </c>
      <c r="V301">
        <f t="shared" si="43"/>
        <v>54.4</v>
      </c>
      <c r="W301" t="str">
        <f t="shared" si="44"/>
        <v/>
      </c>
      <c r="X301" t="str">
        <f t="shared" si="45"/>
        <v/>
      </c>
      <c r="Y301" t="str">
        <f t="shared" si="46"/>
        <v/>
      </c>
      <c r="Z301" s="9"/>
      <c r="AA301" s="14">
        <f t="shared" si="47"/>
        <v>0.06</v>
      </c>
      <c r="AB301" s="14">
        <f t="shared" si="48"/>
        <v>1.0999999999999999E-2</v>
      </c>
    </row>
    <row r="302" spans="1:28" x14ac:dyDescent="0.25">
      <c r="A302" s="10">
        <f t="shared" si="50"/>
        <v>45304</v>
      </c>
      <c r="B302" s="11">
        <v>13</v>
      </c>
      <c r="C302" s="11">
        <v>1000</v>
      </c>
      <c r="D302" s="12">
        <v>521.41666666666697</v>
      </c>
      <c r="E302" s="9">
        <v>143.97999999999999</v>
      </c>
      <c r="F302" s="9">
        <f t="shared" si="49"/>
        <v>79.97999999999999</v>
      </c>
      <c r="G302" s="9">
        <v>3.02</v>
      </c>
      <c r="H302" s="9">
        <v>7.05</v>
      </c>
      <c r="I302" s="9"/>
      <c r="J302" s="9">
        <v>-25.902000000000001</v>
      </c>
      <c r="K302" s="9">
        <v>83.3</v>
      </c>
      <c r="L302" s="9">
        <v>0.19350000000000001</v>
      </c>
      <c r="M302" s="9">
        <v>0.21379999999999999</v>
      </c>
      <c r="N302" s="9">
        <v>0</v>
      </c>
      <c r="O302" s="9">
        <v>198.1</v>
      </c>
      <c r="P302" s="9"/>
      <c r="Q302" s="9"/>
      <c r="R302" s="9"/>
      <c r="T302">
        <f t="shared" si="42"/>
        <v>131000</v>
      </c>
      <c r="U302">
        <v>181.8</v>
      </c>
      <c r="V302">
        <f t="shared" si="43"/>
        <v>198.1</v>
      </c>
      <c r="W302" t="str">
        <f t="shared" si="44"/>
        <v/>
      </c>
      <c r="X302" t="str">
        <f t="shared" si="45"/>
        <v/>
      </c>
      <c r="Y302" t="str">
        <f t="shared" si="46"/>
        <v/>
      </c>
      <c r="Z302" s="9"/>
      <c r="AA302" s="14">
        <f t="shared" si="47"/>
        <v>6.0999999999999999E-2</v>
      </c>
      <c r="AB302" s="14">
        <f t="shared" si="48"/>
        <v>1.2E-2</v>
      </c>
    </row>
    <row r="303" spans="1:28" x14ac:dyDescent="0.25">
      <c r="A303" s="10">
        <f t="shared" si="50"/>
        <v>45304</v>
      </c>
      <c r="B303" s="11">
        <v>13</v>
      </c>
      <c r="C303" s="11">
        <v>1100</v>
      </c>
      <c r="D303" s="12">
        <v>521.45833333333303</v>
      </c>
      <c r="E303" s="9">
        <v>143.4</v>
      </c>
      <c r="F303" s="9">
        <f t="shared" si="49"/>
        <v>79.400000000000006</v>
      </c>
      <c r="G303" s="9">
        <v>3.02</v>
      </c>
      <c r="H303" s="9">
        <v>7.05</v>
      </c>
      <c r="I303" s="9"/>
      <c r="J303" s="9">
        <v>-25.27</v>
      </c>
      <c r="K303" s="9">
        <v>83.4</v>
      </c>
      <c r="L303" s="9">
        <v>0.19350000000000001</v>
      </c>
      <c r="M303" s="9">
        <v>0.21379999999999999</v>
      </c>
      <c r="N303" s="9">
        <v>0</v>
      </c>
      <c r="O303" s="9">
        <v>246.9</v>
      </c>
      <c r="P303" s="9"/>
      <c r="Q303" s="9"/>
      <c r="R303" s="9"/>
      <c r="T303">
        <f t="shared" si="42"/>
        <v>131100</v>
      </c>
      <c r="U303">
        <v>272.7</v>
      </c>
      <c r="V303">
        <f t="shared" si="43"/>
        <v>246.9</v>
      </c>
      <c r="W303" t="str">
        <f t="shared" si="44"/>
        <v/>
      </c>
      <c r="X303" t="str">
        <f t="shared" si="45"/>
        <v/>
      </c>
      <c r="Y303" t="str">
        <f t="shared" si="46"/>
        <v/>
      </c>
      <c r="Z303" s="9"/>
      <c r="AA303" s="14">
        <f t="shared" si="47"/>
        <v>6.5000000000000002E-2</v>
      </c>
      <c r="AB303" s="14">
        <f t="shared" si="48"/>
        <v>1.2999999999999999E-2</v>
      </c>
    </row>
    <row r="304" spans="1:28" x14ac:dyDescent="0.25">
      <c r="A304" s="10">
        <f t="shared" si="50"/>
        <v>45304</v>
      </c>
      <c r="B304" s="11">
        <v>13</v>
      </c>
      <c r="C304" s="11">
        <v>1200</v>
      </c>
      <c r="D304" s="12">
        <v>521.5</v>
      </c>
      <c r="E304" s="9">
        <v>143.16999999999999</v>
      </c>
      <c r="F304" s="9">
        <f t="shared" si="49"/>
        <v>79.169999999999987</v>
      </c>
      <c r="G304" s="9">
        <v>2.0099999999999998</v>
      </c>
      <c r="H304" s="9">
        <v>6.04</v>
      </c>
      <c r="I304" s="9"/>
      <c r="J304" s="9">
        <v>-20.882999999999999</v>
      </c>
      <c r="K304" s="9">
        <v>84.2</v>
      </c>
      <c r="L304" s="9">
        <v>0.19350000000000001</v>
      </c>
      <c r="M304" s="9">
        <v>0.21379999999999999</v>
      </c>
      <c r="N304" s="9">
        <v>0</v>
      </c>
      <c r="O304" s="9">
        <v>319.39999999999998</v>
      </c>
      <c r="P304" s="9"/>
      <c r="Q304" s="9"/>
      <c r="R304" s="9"/>
      <c r="T304">
        <f t="shared" si="42"/>
        <v>131200</v>
      </c>
      <c r="U304">
        <v>320</v>
      </c>
      <c r="V304">
        <f t="shared" si="43"/>
        <v>319.39999999999998</v>
      </c>
      <c r="W304" t="str">
        <f t="shared" si="44"/>
        <v/>
      </c>
      <c r="X304" t="str">
        <f t="shared" si="45"/>
        <v/>
      </c>
      <c r="Y304" t="str">
        <f t="shared" si="46"/>
        <v/>
      </c>
      <c r="Z304" s="9"/>
      <c r="AA304" s="14">
        <f t="shared" si="47"/>
        <v>9.7000000000000003E-2</v>
      </c>
      <c r="AB304" s="14">
        <f t="shared" si="48"/>
        <v>1.7999999999999999E-2</v>
      </c>
    </row>
    <row r="305" spans="1:28" x14ac:dyDescent="0.25">
      <c r="A305" s="10">
        <f t="shared" si="50"/>
        <v>45304</v>
      </c>
      <c r="B305" s="11">
        <v>13</v>
      </c>
      <c r="C305" s="11">
        <v>1300</v>
      </c>
      <c r="D305" s="12">
        <v>521.54166666666697</v>
      </c>
      <c r="E305" s="9">
        <v>143.16999999999999</v>
      </c>
      <c r="F305" s="9">
        <f t="shared" si="49"/>
        <v>79.169999999999987</v>
      </c>
      <c r="G305" s="9">
        <v>2.52</v>
      </c>
      <c r="H305" s="9">
        <v>6.04</v>
      </c>
      <c r="I305" s="9"/>
      <c r="J305" s="9">
        <v>-20.835000000000001</v>
      </c>
      <c r="K305" s="9">
        <v>84.5</v>
      </c>
      <c r="L305" s="9">
        <v>0.19350000000000001</v>
      </c>
      <c r="M305" s="9">
        <v>0.21379999999999999</v>
      </c>
      <c r="N305" s="9">
        <v>0</v>
      </c>
      <c r="O305" s="9">
        <v>344.4</v>
      </c>
      <c r="P305" s="9"/>
      <c r="Q305" s="9"/>
      <c r="R305" s="9"/>
      <c r="T305">
        <f t="shared" si="42"/>
        <v>131300</v>
      </c>
      <c r="U305">
        <v>316.5</v>
      </c>
      <c r="V305">
        <f t="shared" si="43"/>
        <v>344.4</v>
      </c>
      <c r="W305" t="str">
        <f t="shared" si="44"/>
        <v/>
      </c>
      <c r="X305" t="str">
        <f t="shared" si="45"/>
        <v/>
      </c>
      <c r="Y305" t="str">
        <f t="shared" si="46"/>
        <v/>
      </c>
      <c r="Z305" s="9"/>
      <c r="AA305" s="14">
        <f t="shared" si="47"/>
        <v>9.8000000000000004E-2</v>
      </c>
      <c r="AB305" s="14">
        <f t="shared" si="48"/>
        <v>1.7999999999999999E-2</v>
      </c>
    </row>
    <row r="306" spans="1:28" x14ac:dyDescent="0.25">
      <c r="A306" s="10">
        <f t="shared" si="50"/>
        <v>45304</v>
      </c>
      <c r="B306" s="11">
        <v>13</v>
      </c>
      <c r="C306" s="11">
        <v>1400</v>
      </c>
      <c r="D306" s="12">
        <v>521.58333333333303</v>
      </c>
      <c r="E306" s="9">
        <v>143.05000000000001</v>
      </c>
      <c r="F306" s="9">
        <f t="shared" si="49"/>
        <v>79.050000000000011</v>
      </c>
      <c r="G306" s="9">
        <v>3.02</v>
      </c>
      <c r="H306" s="9">
        <v>6.54</v>
      </c>
      <c r="I306" s="9"/>
      <c r="J306" s="9">
        <v>-22.32</v>
      </c>
      <c r="K306" s="9">
        <v>84.3</v>
      </c>
      <c r="L306" s="9">
        <v>0.19350000000000001</v>
      </c>
      <c r="M306" s="9">
        <v>0.21379999999999999</v>
      </c>
      <c r="N306" s="9">
        <v>0</v>
      </c>
      <c r="O306" s="9">
        <v>304.39999999999998</v>
      </c>
      <c r="P306" s="9"/>
      <c r="Q306" s="9"/>
      <c r="R306" s="9"/>
      <c r="T306">
        <f t="shared" si="42"/>
        <v>131400</v>
      </c>
      <c r="U306">
        <v>263.7</v>
      </c>
      <c r="V306">
        <f t="shared" si="43"/>
        <v>304.39999999999998</v>
      </c>
      <c r="W306" t="str">
        <f t="shared" si="44"/>
        <v/>
      </c>
      <c r="X306" t="str">
        <f t="shared" si="45"/>
        <v/>
      </c>
      <c r="Y306" t="str">
        <f t="shared" si="46"/>
        <v/>
      </c>
      <c r="Z306" s="9"/>
      <c r="AA306" s="14">
        <f t="shared" si="47"/>
        <v>8.5999999999999993E-2</v>
      </c>
      <c r="AB306" s="14">
        <f t="shared" si="48"/>
        <v>1.6E-2</v>
      </c>
    </row>
    <row r="307" spans="1:28" x14ac:dyDescent="0.25">
      <c r="A307" s="10">
        <f t="shared" si="50"/>
        <v>45304</v>
      </c>
      <c r="B307" s="11">
        <v>13</v>
      </c>
      <c r="C307" s="11">
        <v>1500</v>
      </c>
      <c r="D307" s="12">
        <v>521.625</v>
      </c>
      <c r="E307" s="9">
        <v>142.46</v>
      </c>
      <c r="F307" s="9">
        <f t="shared" si="49"/>
        <v>78.460000000000008</v>
      </c>
      <c r="G307" s="9">
        <v>3.02</v>
      </c>
      <c r="H307" s="9">
        <v>7.05</v>
      </c>
      <c r="I307" s="9"/>
      <c r="J307" s="9">
        <v>-22.268999999999998</v>
      </c>
      <c r="K307" s="9">
        <v>84.4</v>
      </c>
      <c r="L307" s="9">
        <v>0.19350000000000001</v>
      </c>
      <c r="M307" s="9">
        <v>0.21379999999999999</v>
      </c>
      <c r="N307" s="9">
        <v>0</v>
      </c>
      <c r="O307" s="9">
        <v>223.1</v>
      </c>
      <c r="P307" s="9"/>
      <c r="Q307" s="9"/>
      <c r="R307" s="9"/>
      <c r="T307">
        <f t="shared" si="42"/>
        <v>131500</v>
      </c>
      <c r="U307">
        <v>167.7</v>
      </c>
      <c r="V307">
        <f t="shared" si="43"/>
        <v>223.1</v>
      </c>
      <c r="W307" t="str">
        <f t="shared" si="44"/>
        <v/>
      </c>
      <c r="X307" t="str">
        <f t="shared" si="45"/>
        <v/>
      </c>
      <c r="Y307" t="str">
        <f t="shared" si="46"/>
        <v/>
      </c>
      <c r="Z307" s="9"/>
      <c r="AA307" s="14">
        <f t="shared" si="47"/>
        <v>8.5999999999999993E-2</v>
      </c>
      <c r="AB307" s="14">
        <f t="shared" si="48"/>
        <v>1.6E-2</v>
      </c>
    </row>
    <row r="308" spans="1:28" x14ac:dyDescent="0.25">
      <c r="A308" s="10">
        <f t="shared" si="50"/>
        <v>45304</v>
      </c>
      <c r="B308" s="11">
        <v>13</v>
      </c>
      <c r="C308" s="11">
        <v>1600</v>
      </c>
      <c r="D308" s="12">
        <v>521.66666666666697</v>
      </c>
      <c r="E308" s="9">
        <v>142</v>
      </c>
      <c r="F308" s="9">
        <f t="shared" si="49"/>
        <v>78</v>
      </c>
      <c r="G308" s="9">
        <v>3.52</v>
      </c>
      <c r="H308" s="9">
        <v>7.05</v>
      </c>
      <c r="I308" s="9"/>
      <c r="J308" s="9">
        <v>-24.765000000000001</v>
      </c>
      <c r="K308" s="9">
        <v>84.6</v>
      </c>
      <c r="L308" s="9">
        <v>0.19350000000000001</v>
      </c>
      <c r="M308" s="9">
        <v>0.21379999999999999</v>
      </c>
      <c r="N308" s="9">
        <v>0</v>
      </c>
      <c r="O308" s="9">
        <v>94.4</v>
      </c>
      <c r="P308" s="9"/>
      <c r="Q308" s="9"/>
      <c r="R308" s="9"/>
      <c r="T308">
        <f t="shared" si="42"/>
        <v>131600</v>
      </c>
      <c r="U308">
        <v>49.8</v>
      </c>
      <c r="V308">
        <f t="shared" si="43"/>
        <v>94.4</v>
      </c>
      <c r="W308" t="str">
        <f t="shared" si="44"/>
        <v/>
      </c>
      <c r="X308" t="str">
        <f t="shared" si="45"/>
        <v/>
      </c>
      <c r="Y308" t="str">
        <f t="shared" si="46"/>
        <v/>
      </c>
      <c r="Z308" s="9"/>
      <c r="AA308" s="14">
        <f t="shared" si="47"/>
        <v>6.9000000000000006E-2</v>
      </c>
      <c r="AB308" s="14">
        <f t="shared" si="48"/>
        <v>1.2999999999999999E-2</v>
      </c>
    </row>
    <row r="309" spans="1:28" x14ac:dyDescent="0.25">
      <c r="A309" s="10">
        <f t="shared" si="50"/>
        <v>45304</v>
      </c>
      <c r="B309" s="11">
        <v>13</v>
      </c>
      <c r="C309" s="11">
        <v>1700</v>
      </c>
      <c r="D309" s="12">
        <v>521.70833333333303</v>
      </c>
      <c r="E309" s="9">
        <v>142.93</v>
      </c>
      <c r="F309" s="9">
        <f t="shared" si="49"/>
        <v>78.930000000000007</v>
      </c>
      <c r="G309" s="9">
        <v>3.02</v>
      </c>
      <c r="H309" s="9">
        <v>7.05</v>
      </c>
      <c r="I309" s="9"/>
      <c r="J309" s="9">
        <v>-25.96</v>
      </c>
      <c r="K309" s="9">
        <v>85.4</v>
      </c>
      <c r="L309" s="9">
        <v>0.19350000000000001</v>
      </c>
      <c r="M309" s="9">
        <v>0.21379999999999999</v>
      </c>
      <c r="N309" s="9">
        <v>0</v>
      </c>
      <c r="O309" s="9">
        <v>1.9</v>
      </c>
      <c r="P309" s="9"/>
      <c r="Q309" s="9"/>
      <c r="R309" s="9"/>
      <c r="T309">
        <f t="shared" si="42"/>
        <v>131700</v>
      </c>
      <c r="U309">
        <v>0</v>
      </c>
      <c r="V309">
        <f t="shared" si="43"/>
        <v>1.9</v>
      </c>
      <c r="W309" t="str">
        <f t="shared" si="44"/>
        <v/>
      </c>
      <c r="X309" t="str">
        <f t="shared" si="45"/>
        <v/>
      </c>
      <c r="Y309" t="str">
        <f t="shared" si="46"/>
        <v/>
      </c>
      <c r="Z309" s="9"/>
      <c r="AA309" s="14">
        <f t="shared" si="47"/>
        <v>6.2E-2</v>
      </c>
      <c r="AB309" s="14">
        <f t="shared" si="48"/>
        <v>1.0999999999999999E-2</v>
      </c>
    </row>
    <row r="310" spans="1:28" x14ac:dyDescent="0.25">
      <c r="A310" s="10">
        <f t="shared" si="50"/>
        <v>45304</v>
      </c>
      <c r="B310" s="11">
        <v>13</v>
      </c>
      <c r="C310" s="11">
        <v>1800</v>
      </c>
      <c r="D310" s="12">
        <v>521.75</v>
      </c>
      <c r="E310" s="9">
        <v>142.69999999999999</v>
      </c>
      <c r="F310" s="9">
        <f t="shared" si="49"/>
        <v>78.699999999999989</v>
      </c>
      <c r="G310" s="9">
        <v>3.52</v>
      </c>
      <c r="H310" s="9">
        <v>7.05</v>
      </c>
      <c r="I310" s="9"/>
      <c r="J310" s="9">
        <v>-25.045000000000002</v>
      </c>
      <c r="K310" s="9">
        <v>85.4</v>
      </c>
      <c r="L310" s="9">
        <v>0.19420000000000001</v>
      </c>
      <c r="M310" s="9">
        <v>0.21379999999999999</v>
      </c>
      <c r="N310" s="9">
        <v>0</v>
      </c>
      <c r="O310" s="9">
        <v>0.6</v>
      </c>
      <c r="P310" s="9"/>
      <c r="Q310" s="9"/>
      <c r="R310" s="9"/>
      <c r="T310">
        <f t="shared" si="42"/>
        <v>131800</v>
      </c>
      <c r="U310">
        <v>0</v>
      </c>
      <c r="V310">
        <f t="shared" si="43"/>
        <v>0</v>
      </c>
      <c r="W310" t="str">
        <f t="shared" si="44"/>
        <v/>
      </c>
      <c r="X310" t="str">
        <f t="shared" si="45"/>
        <v/>
      </c>
      <c r="Y310" t="str">
        <f t="shared" si="46"/>
        <v/>
      </c>
      <c r="Z310" s="9"/>
      <c r="AA310" s="14">
        <f t="shared" si="47"/>
        <v>6.8000000000000005E-2</v>
      </c>
      <c r="AB310" s="14">
        <f t="shared" si="48"/>
        <v>1.2E-2</v>
      </c>
    </row>
    <row r="311" spans="1:28" x14ac:dyDescent="0.25">
      <c r="A311" s="10">
        <f t="shared" si="50"/>
        <v>45304</v>
      </c>
      <c r="B311" s="11">
        <v>13</v>
      </c>
      <c r="C311" s="11">
        <v>1900</v>
      </c>
      <c r="D311" s="12">
        <v>521.79166666666697</v>
      </c>
      <c r="E311" s="9">
        <v>142.11000000000001</v>
      </c>
      <c r="F311" s="9">
        <f t="shared" si="49"/>
        <v>78.110000000000014</v>
      </c>
      <c r="G311" s="9">
        <v>3.02</v>
      </c>
      <c r="H311" s="9">
        <v>8.0500000000000007</v>
      </c>
      <c r="I311" s="9"/>
      <c r="J311" s="9">
        <v>-24.433</v>
      </c>
      <c r="K311" s="9">
        <v>85.7</v>
      </c>
      <c r="L311" s="9">
        <v>0.19420000000000001</v>
      </c>
      <c r="M311" s="9">
        <v>0.21379999999999999</v>
      </c>
      <c r="N311" s="9">
        <v>0</v>
      </c>
      <c r="O311" s="9">
        <v>0.6</v>
      </c>
      <c r="P311" s="9"/>
      <c r="Q311" s="9"/>
      <c r="R311" s="9"/>
      <c r="T311">
        <f t="shared" si="42"/>
        <v>131900</v>
      </c>
      <c r="U311">
        <v>0</v>
      </c>
      <c r="V311">
        <f t="shared" si="43"/>
        <v>0</v>
      </c>
      <c r="W311" t="str">
        <f t="shared" si="44"/>
        <v/>
      </c>
      <c r="X311" t="str">
        <f t="shared" si="45"/>
        <v/>
      </c>
      <c r="Y311" t="str">
        <f t="shared" si="46"/>
        <v/>
      </c>
      <c r="Z311" s="9"/>
      <c r="AA311" s="14">
        <f t="shared" si="47"/>
        <v>7.1999999999999995E-2</v>
      </c>
      <c r="AB311" s="14">
        <f t="shared" si="48"/>
        <v>1.2E-2</v>
      </c>
    </row>
    <row r="312" spans="1:28" x14ac:dyDescent="0.25">
      <c r="A312" s="10">
        <f t="shared" si="50"/>
        <v>45304</v>
      </c>
      <c r="B312" s="11">
        <v>13</v>
      </c>
      <c r="C312" s="11">
        <v>2000</v>
      </c>
      <c r="D312" s="12">
        <v>521.83333333333303</v>
      </c>
      <c r="E312" s="9">
        <v>143.4</v>
      </c>
      <c r="F312" s="9">
        <f t="shared" si="49"/>
        <v>79.400000000000006</v>
      </c>
      <c r="G312" s="9">
        <v>1.51</v>
      </c>
      <c r="H312" s="9">
        <v>5.03</v>
      </c>
      <c r="I312" s="9"/>
      <c r="J312" s="9">
        <v>-23.408999999999999</v>
      </c>
      <c r="K312" s="9">
        <v>86.3</v>
      </c>
      <c r="L312" s="9">
        <v>0.19420000000000001</v>
      </c>
      <c r="M312" s="9">
        <v>0.21379999999999999</v>
      </c>
      <c r="N312" s="9">
        <v>0</v>
      </c>
      <c r="O312" s="9">
        <v>0.6</v>
      </c>
      <c r="P312" s="9"/>
      <c r="Q312" s="9"/>
      <c r="R312" s="9"/>
      <c r="T312">
        <f t="shared" si="42"/>
        <v>132000</v>
      </c>
      <c r="U312">
        <v>0</v>
      </c>
      <c r="V312">
        <f t="shared" si="43"/>
        <v>0</v>
      </c>
      <c r="W312" t="str">
        <f t="shared" si="44"/>
        <v/>
      </c>
      <c r="X312" t="str">
        <f t="shared" si="45"/>
        <v/>
      </c>
      <c r="Y312" t="str">
        <f t="shared" si="46"/>
        <v/>
      </c>
      <c r="Z312" s="9"/>
      <c r="AA312" s="14">
        <f t="shared" si="47"/>
        <v>0.08</v>
      </c>
      <c r="AB312" s="14">
        <f t="shared" si="48"/>
        <v>1.2999999999999999E-2</v>
      </c>
    </row>
    <row r="313" spans="1:28" x14ac:dyDescent="0.25">
      <c r="A313" s="10">
        <f t="shared" si="50"/>
        <v>45304</v>
      </c>
      <c r="B313" s="11">
        <v>13</v>
      </c>
      <c r="C313" s="11">
        <v>2100</v>
      </c>
      <c r="D313" s="12">
        <v>521.875</v>
      </c>
      <c r="E313" s="9">
        <v>140.36000000000001</v>
      </c>
      <c r="F313" s="9">
        <f t="shared" si="49"/>
        <v>76.360000000000014</v>
      </c>
      <c r="G313" s="9">
        <v>0.5</v>
      </c>
      <c r="H313" s="9">
        <v>2.0099999999999998</v>
      </c>
      <c r="I313" s="9"/>
      <c r="J313" s="9">
        <v>-21.815999999999999</v>
      </c>
      <c r="K313" s="9">
        <v>87.6</v>
      </c>
      <c r="L313" s="9">
        <v>0.19420000000000001</v>
      </c>
      <c r="M313" s="9">
        <v>0.21379999999999999</v>
      </c>
      <c r="N313" s="9">
        <v>0</v>
      </c>
      <c r="O313" s="9">
        <v>0.6</v>
      </c>
      <c r="P313" s="9"/>
      <c r="Q313" s="9"/>
      <c r="R313" s="9"/>
      <c r="T313">
        <f t="shared" si="42"/>
        <v>132100</v>
      </c>
      <c r="U313">
        <v>0</v>
      </c>
      <c r="V313">
        <f t="shared" si="43"/>
        <v>0</v>
      </c>
      <c r="W313" t="str">
        <f t="shared" si="44"/>
        <v/>
      </c>
      <c r="X313" t="str">
        <f t="shared" si="45"/>
        <v/>
      </c>
      <c r="Y313" t="str">
        <f t="shared" si="46"/>
        <v/>
      </c>
      <c r="Z313" s="9"/>
      <c r="AA313" s="14">
        <f t="shared" si="47"/>
        <v>9.2999999999999999E-2</v>
      </c>
      <c r="AB313" s="14">
        <f t="shared" si="48"/>
        <v>1.2999999999999999E-2</v>
      </c>
    </row>
    <row r="314" spans="1:28" x14ac:dyDescent="0.25">
      <c r="A314" s="10">
        <f t="shared" si="50"/>
        <v>45304</v>
      </c>
      <c r="B314" s="11">
        <v>13</v>
      </c>
      <c r="C314" s="11">
        <v>2200</v>
      </c>
      <c r="D314" s="12">
        <v>521.91666666666697</v>
      </c>
      <c r="E314" s="9">
        <v>145.27000000000001</v>
      </c>
      <c r="F314" s="9">
        <f t="shared" si="49"/>
        <v>81.27000000000001</v>
      </c>
      <c r="G314" s="9">
        <v>0</v>
      </c>
      <c r="H314" s="9">
        <v>2.0099999999999998</v>
      </c>
      <c r="I314" s="9"/>
      <c r="J314" s="9">
        <v>-21.866</v>
      </c>
      <c r="K314" s="9">
        <v>87.9</v>
      </c>
      <c r="L314" s="9">
        <v>0.19420000000000001</v>
      </c>
      <c r="M314" s="9">
        <v>0.21460000000000001</v>
      </c>
      <c r="N314" s="9">
        <v>0</v>
      </c>
      <c r="O314" s="9">
        <v>0.6</v>
      </c>
      <c r="P314" s="9"/>
      <c r="Q314" s="9"/>
      <c r="R314" s="9"/>
      <c r="T314">
        <f t="shared" si="42"/>
        <v>132200</v>
      </c>
      <c r="U314">
        <v>0</v>
      </c>
      <c r="V314">
        <f t="shared" si="43"/>
        <v>0</v>
      </c>
      <c r="W314" t="str">
        <f t="shared" si="44"/>
        <v/>
      </c>
      <c r="X314" t="str">
        <f t="shared" si="45"/>
        <v/>
      </c>
      <c r="Y314" t="str">
        <f t="shared" si="46"/>
        <v/>
      </c>
      <c r="Z314" s="9"/>
      <c r="AA314" s="14">
        <f t="shared" si="47"/>
        <v>9.2999999999999999E-2</v>
      </c>
      <c r="AB314" s="14">
        <f t="shared" si="48"/>
        <v>1.2999999999999999E-2</v>
      </c>
    </row>
    <row r="315" spans="1:28" x14ac:dyDescent="0.25">
      <c r="A315" s="10">
        <f t="shared" si="50"/>
        <v>45304</v>
      </c>
      <c r="B315" s="11">
        <v>13</v>
      </c>
      <c r="C315" s="11">
        <v>2300</v>
      </c>
      <c r="D315" s="12">
        <v>521.95833333333303</v>
      </c>
      <c r="E315" s="9">
        <v>142.93</v>
      </c>
      <c r="F315" s="9">
        <f t="shared" si="49"/>
        <v>78.930000000000007</v>
      </c>
      <c r="G315" s="9">
        <v>0</v>
      </c>
      <c r="H315" s="9">
        <v>1.51</v>
      </c>
      <c r="I315" s="9"/>
      <c r="J315" s="9">
        <v>-22.422000000000001</v>
      </c>
      <c r="K315" s="9">
        <v>87.8</v>
      </c>
      <c r="L315" s="9">
        <v>0.19420000000000001</v>
      </c>
      <c r="M315" s="9">
        <v>0.21460000000000001</v>
      </c>
      <c r="N315" s="9">
        <v>0</v>
      </c>
      <c r="O315" s="9">
        <v>0.6</v>
      </c>
      <c r="P315" s="9"/>
      <c r="Q315" s="9"/>
      <c r="R315" s="9"/>
      <c r="T315">
        <f t="shared" si="42"/>
        <v>132300</v>
      </c>
      <c r="U315">
        <v>0</v>
      </c>
      <c r="V315">
        <f t="shared" si="43"/>
        <v>0</v>
      </c>
      <c r="W315" t="str">
        <f t="shared" si="44"/>
        <v/>
      </c>
      <c r="X315" t="str">
        <f t="shared" si="45"/>
        <v/>
      </c>
      <c r="Y315" t="str">
        <f t="shared" si="46"/>
        <v/>
      </c>
      <c r="Z315" s="9"/>
      <c r="AA315" s="14">
        <f t="shared" si="47"/>
        <v>8.7999999999999995E-2</v>
      </c>
      <c r="AB315" s="14">
        <f t="shared" si="48"/>
        <v>1.2E-2</v>
      </c>
    </row>
    <row r="316" spans="1:28" x14ac:dyDescent="0.25">
      <c r="A316" s="10">
        <f t="shared" si="50"/>
        <v>45304</v>
      </c>
      <c r="B316" s="11">
        <v>13</v>
      </c>
      <c r="C316" s="11">
        <v>2400</v>
      </c>
      <c r="D316" s="12">
        <v>522</v>
      </c>
      <c r="E316" s="9">
        <v>141.88</v>
      </c>
      <c r="F316" s="9">
        <f t="shared" si="49"/>
        <v>77.88</v>
      </c>
      <c r="G316" s="9">
        <v>0</v>
      </c>
      <c r="H316" s="9">
        <v>1.51</v>
      </c>
      <c r="I316" s="9"/>
      <c r="J316" s="9">
        <v>-20.451000000000001</v>
      </c>
      <c r="K316" s="9">
        <v>88.4</v>
      </c>
      <c r="L316" s="9">
        <v>0.19420000000000001</v>
      </c>
      <c r="M316" s="9">
        <v>0.21379999999999999</v>
      </c>
      <c r="N316" s="9">
        <v>0</v>
      </c>
      <c r="O316" s="9">
        <v>0.6</v>
      </c>
      <c r="P316" s="9"/>
      <c r="Q316" s="9"/>
      <c r="R316" s="9"/>
      <c r="T316">
        <f t="shared" si="42"/>
        <v>132400</v>
      </c>
      <c r="U316">
        <v>0</v>
      </c>
      <c r="V316">
        <f t="shared" si="43"/>
        <v>0</v>
      </c>
      <c r="W316">
        <f t="shared" si="44"/>
        <v>0.19400000000000001</v>
      </c>
      <c r="X316">
        <f t="shared" si="45"/>
        <v>0.214</v>
      </c>
      <c r="Y316">
        <f t="shared" si="46"/>
        <v>0.77900000000000003</v>
      </c>
      <c r="Z316" s="9"/>
      <c r="AA316" s="14">
        <f t="shared" si="47"/>
        <v>0.106</v>
      </c>
      <c r="AB316" s="14">
        <f t="shared" si="48"/>
        <v>1.4E-2</v>
      </c>
    </row>
    <row r="317" spans="1:28" x14ac:dyDescent="0.25">
      <c r="A317" s="10">
        <f t="shared" si="50"/>
        <v>45305</v>
      </c>
      <c r="B317" s="11">
        <v>14</v>
      </c>
      <c r="C317" s="11">
        <v>100</v>
      </c>
      <c r="D317" s="12">
        <v>522.04166666666697</v>
      </c>
      <c r="E317" s="9">
        <v>145.15</v>
      </c>
      <c r="F317" s="9">
        <f t="shared" si="49"/>
        <v>81.150000000000006</v>
      </c>
      <c r="G317" s="9">
        <v>0</v>
      </c>
      <c r="H317" s="9">
        <v>1.51</v>
      </c>
      <c r="I317" s="9"/>
      <c r="J317" s="9">
        <v>-19.515000000000001</v>
      </c>
      <c r="K317" s="9">
        <v>89.2</v>
      </c>
      <c r="L317" s="9">
        <v>0.19420000000000001</v>
      </c>
      <c r="M317" s="9">
        <v>0.21460000000000001</v>
      </c>
      <c r="N317" s="9">
        <v>0</v>
      </c>
      <c r="O317" s="9">
        <v>0.6</v>
      </c>
      <c r="P317" s="9"/>
      <c r="Q317" s="9"/>
      <c r="R317" s="9"/>
      <c r="T317">
        <f t="shared" si="42"/>
        <v>140100</v>
      </c>
      <c r="U317">
        <v>0</v>
      </c>
      <c r="V317">
        <f t="shared" si="43"/>
        <v>0</v>
      </c>
      <c r="W317" t="str">
        <f t="shared" si="44"/>
        <v/>
      </c>
      <c r="X317" t="str">
        <f t="shared" si="45"/>
        <v/>
      </c>
      <c r="Y317" t="str">
        <f t="shared" si="46"/>
        <v/>
      </c>
      <c r="Z317" s="9"/>
      <c r="AA317" s="14">
        <f t="shared" si="47"/>
        <v>0.11600000000000001</v>
      </c>
      <c r="AB317" s="14">
        <f t="shared" si="48"/>
        <v>1.4E-2</v>
      </c>
    </row>
    <row r="318" spans="1:28" x14ac:dyDescent="0.25">
      <c r="A318" s="10">
        <f t="shared" si="50"/>
        <v>45305</v>
      </c>
      <c r="B318" s="11">
        <v>14</v>
      </c>
      <c r="C318" s="11">
        <v>200</v>
      </c>
      <c r="D318" s="12">
        <v>522.08333333333303</v>
      </c>
      <c r="E318" s="9">
        <v>144.69</v>
      </c>
      <c r="F318" s="9">
        <f t="shared" si="49"/>
        <v>80.69</v>
      </c>
      <c r="G318" s="9">
        <v>0</v>
      </c>
      <c r="H318" s="9">
        <v>2.52</v>
      </c>
      <c r="I318" s="9"/>
      <c r="J318" s="9">
        <v>-19.239999999999998</v>
      </c>
      <c r="K318" s="9">
        <v>89.2</v>
      </c>
      <c r="L318" s="9">
        <v>0.19420000000000001</v>
      </c>
      <c r="M318" s="9">
        <v>0.21460000000000001</v>
      </c>
      <c r="N318" s="9">
        <v>0</v>
      </c>
      <c r="O318" s="9">
        <v>0.6</v>
      </c>
      <c r="P318" s="9"/>
      <c r="Q318" s="9"/>
      <c r="R318" s="9"/>
      <c r="T318">
        <f t="shared" si="42"/>
        <v>140200</v>
      </c>
      <c r="U318">
        <v>0</v>
      </c>
      <c r="V318">
        <f t="shared" si="43"/>
        <v>0</v>
      </c>
      <c r="W318" t="str">
        <f t="shared" si="44"/>
        <v/>
      </c>
      <c r="X318" t="str">
        <f t="shared" si="45"/>
        <v/>
      </c>
      <c r="Y318" t="str">
        <f t="shared" si="46"/>
        <v/>
      </c>
      <c r="Z318" s="9"/>
      <c r="AA318" s="14">
        <f t="shared" si="47"/>
        <v>0.11899999999999999</v>
      </c>
      <c r="AB318" s="14">
        <f t="shared" si="48"/>
        <v>1.4E-2</v>
      </c>
    </row>
    <row r="319" spans="1:28" x14ac:dyDescent="0.25">
      <c r="A319" s="10">
        <f t="shared" si="50"/>
        <v>45305</v>
      </c>
      <c r="B319" s="11">
        <v>14</v>
      </c>
      <c r="C319" s="11">
        <v>300</v>
      </c>
      <c r="D319" s="12">
        <v>522.125</v>
      </c>
      <c r="E319" s="9">
        <v>145.04</v>
      </c>
      <c r="F319" s="9">
        <f t="shared" si="49"/>
        <v>81.039999999999992</v>
      </c>
      <c r="G319" s="9">
        <v>0</v>
      </c>
      <c r="H319" s="9">
        <v>2.0099999999999998</v>
      </c>
      <c r="I319" s="9"/>
      <c r="J319" s="9">
        <v>-16.87</v>
      </c>
      <c r="K319" s="9">
        <v>89.9</v>
      </c>
      <c r="L319" s="9">
        <v>0.19420000000000001</v>
      </c>
      <c r="M319" s="9">
        <v>0.21460000000000001</v>
      </c>
      <c r="N319" s="9">
        <v>0</v>
      </c>
      <c r="O319" s="9">
        <v>0.6</v>
      </c>
      <c r="P319" s="9"/>
      <c r="Q319" s="9"/>
      <c r="R319" s="9"/>
      <c r="T319">
        <f t="shared" si="42"/>
        <v>140300</v>
      </c>
      <c r="U319">
        <v>0</v>
      </c>
      <c r="V319">
        <f t="shared" si="43"/>
        <v>0</v>
      </c>
      <c r="W319" t="str">
        <f t="shared" si="44"/>
        <v/>
      </c>
      <c r="X319" t="str">
        <f t="shared" si="45"/>
        <v/>
      </c>
      <c r="Y319" t="str">
        <f t="shared" si="46"/>
        <v/>
      </c>
      <c r="Z319" s="9"/>
      <c r="AA319" s="14">
        <f t="shared" si="47"/>
        <v>0.14599999999999999</v>
      </c>
      <c r="AB319" s="14">
        <f t="shared" si="48"/>
        <v>1.6E-2</v>
      </c>
    </row>
    <row r="320" spans="1:28" x14ac:dyDescent="0.25">
      <c r="A320" s="10">
        <f t="shared" si="50"/>
        <v>45305</v>
      </c>
      <c r="B320" s="11">
        <v>14</v>
      </c>
      <c r="C320" s="11">
        <v>400</v>
      </c>
      <c r="D320" s="12">
        <v>522.16666666666697</v>
      </c>
      <c r="E320" s="9">
        <v>144.69</v>
      </c>
      <c r="F320" s="9">
        <f t="shared" si="49"/>
        <v>80.69</v>
      </c>
      <c r="G320" s="9">
        <v>0</v>
      </c>
      <c r="H320" s="9">
        <v>2.52</v>
      </c>
      <c r="I320" s="9"/>
      <c r="J320" s="9">
        <v>-17.901</v>
      </c>
      <c r="K320" s="9">
        <v>90.3</v>
      </c>
      <c r="L320" s="9">
        <v>0.19420000000000001</v>
      </c>
      <c r="M320" s="9">
        <v>0.21460000000000001</v>
      </c>
      <c r="N320" s="9">
        <v>0</v>
      </c>
      <c r="O320" s="9">
        <v>0.6</v>
      </c>
      <c r="P320" s="9"/>
      <c r="Q320" s="9"/>
      <c r="R320" s="9"/>
      <c r="T320">
        <f t="shared" si="42"/>
        <v>140400</v>
      </c>
      <c r="U320">
        <v>0</v>
      </c>
      <c r="V320">
        <f t="shared" si="43"/>
        <v>0</v>
      </c>
      <c r="W320" t="str">
        <f t="shared" si="44"/>
        <v/>
      </c>
      <c r="X320" t="str">
        <f t="shared" si="45"/>
        <v/>
      </c>
      <c r="Y320" t="str">
        <f t="shared" si="46"/>
        <v/>
      </c>
      <c r="Z320" s="9"/>
      <c r="AA320" s="14">
        <f t="shared" si="47"/>
        <v>0.13500000000000001</v>
      </c>
      <c r="AB320" s="14">
        <f t="shared" si="48"/>
        <v>1.4999999999999999E-2</v>
      </c>
    </row>
    <row r="321" spans="1:28" x14ac:dyDescent="0.25">
      <c r="A321" s="10">
        <f t="shared" si="50"/>
        <v>45305</v>
      </c>
      <c r="B321" s="11">
        <v>14</v>
      </c>
      <c r="C321" s="11">
        <v>500</v>
      </c>
      <c r="D321" s="12">
        <v>522.20833333333303</v>
      </c>
      <c r="E321" s="9">
        <v>144.22</v>
      </c>
      <c r="F321" s="9">
        <f t="shared" si="49"/>
        <v>80.22</v>
      </c>
      <c r="G321" s="9">
        <v>0.5</v>
      </c>
      <c r="H321" s="9">
        <v>3.52</v>
      </c>
      <c r="I321" s="9"/>
      <c r="J321" s="9">
        <v>-16.451000000000001</v>
      </c>
      <c r="K321" s="9">
        <v>90.7</v>
      </c>
      <c r="L321" s="9">
        <v>0.19420000000000001</v>
      </c>
      <c r="M321" s="9">
        <v>0.21460000000000001</v>
      </c>
      <c r="N321" s="9">
        <v>0</v>
      </c>
      <c r="O321" s="9">
        <v>0.6</v>
      </c>
      <c r="P321" s="9"/>
      <c r="Q321" s="9"/>
      <c r="R321" s="9"/>
      <c r="T321">
        <f t="shared" si="42"/>
        <v>140500</v>
      </c>
      <c r="U321">
        <v>0</v>
      </c>
      <c r="V321">
        <f t="shared" si="43"/>
        <v>0</v>
      </c>
      <c r="W321" t="str">
        <f t="shared" si="44"/>
        <v/>
      </c>
      <c r="X321" t="str">
        <f t="shared" si="45"/>
        <v/>
      </c>
      <c r="Y321" t="str">
        <f t="shared" si="46"/>
        <v/>
      </c>
      <c r="Z321" s="9"/>
      <c r="AA321" s="14">
        <f t="shared" si="47"/>
        <v>0.153</v>
      </c>
      <c r="AB321" s="14">
        <f t="shared" si="48"/>
        <v>1.6E-2</v>
      </c>
    </row>
    <row r="322" spans="1:28" x14ac:dyDescent="0.25">
      <c r="A322" s="10">
        <f t="shared" si="50"/>
        <v>45305</v>
      </c>
      <c r="B322" s="11">
        <v>14</v>
      </c>
      <c r="C322" s="11">
        <v>600</v>
      </c>
      <c r="D322" s="12">
        <v>522.25</v>
      </c>
      <c r="E322" s="9">
        <v>144.33000000000001</v>
      </c>
      <c r="F322" s="9">
        <f t="shared" si="49"/>
        <v>80.330000000000013</v>
      </c>
      <c r="G322" s="9">
        <v>1.01</v>
      </c>
      <c r="H322" s="9">
        <v>3.52</v>
      </c>
      <c r="I322" s="9"/>
      <c r="J322" s="9">
        <v>-16.617999999999999</v>
      </c>
      <c r="K322" s="9">
        <v>90.8</v>
      </c>
      <c r="L322" s="9">
        <v>0.19420000000000001</v>
      </c>
      <c r="M322" s="9">
        <v>0.21460000000000001</v>
      </c>
      <c r="N322" s="9">
        <v>0</v>
      </c>
      <c r="O322" s="9">
        <v>0.6</v>
      </c>
      <c r="P322" s="9"/>
      <c r="Q322" s="9"/>
      <c r="R322" s="9"/>
      <c r="T322">
        <f t="shared" si="42"/>
        <v>140600</v>
      </c>
      <c r="U322">
        <v>0</v>
      </c>
      <c r="V322">
        <f t="shared" si="43"/>
        <v>0</v>
      </c>
      <c r="W322" t="str">
        <f t="shared" si="44"/>
        <v/>
      </c>
      <c r="X322" t="str">
        <f t="shared" si="45"/>
        <v/>
      </c>
      <c r="Y322" t="str">
        <f t="shared" si="46"/>
        <v/>
      </c>
      <c r="Z322" s="9"/>
      <c r="AA322" s="14">
        <f t="shared" si="47"/>
        <v>0.151</v>
      </c>
      <c r="AB322" s="14">
        <f t="shared" si="48"/>
        <v>1.4999999999999999E-2</v>
      </c>
    </row>
    <row r="323" spans="1:28" x14ac:dyDescent="0.25">
      <c r="A323" s="10">
        <f t="shared" si="50"/>
        <v>45305</v>
      </c>
      <c r="B323" s="11">
        <v>14</v>
      </c>
      <c r="C323" s="11">
        <v>700</v>
      </c>
      <c r="D323" s="12">
        <v>522.29166666666697</v>
      </c>
      <c r="E323" s="9">
        <v>143.97999999999999</v>
      </c>
      <c r="F323" s="9">
        <f t="shared" si="49"/>
        <v>79.97999999999999</v>
      </c>
      <c r="G323" s="9">
        <v>0.5</v>
      </c>
      <c r="H323" s="9">
        <v>4.03</v>
      </c>
      <c r="I323" s="9"/>
      <c r="J323" s="9">
        <v>-17.77</v>
      </c>
      <c r="K323" s="9">
        <v>90.5</v>
      </c>
      <c r="L323" s="9">
        <v>0.19420000000000001</v>
      </c>
      <c r="M323" s="9">
        <v>0.21460000000000001</v>
      </c>
      <c r="N323" s="9">
        <v>0</v>
      </c>
      <c r="O323" s="9">
        <v>0.6</v>
      </c>
      <c r="P323" s="9"/>
      <c r="Q323" s="9"/>
      <c r="R323" s="9"/>
      <c r="T323">
        <f t="shared" si="42"/>
        <v>140700</v>
      </c>
      <c r="U323">
        <v>0</v>
      </c>
      <c r="V323">
        <f t="shared" si="43"/>
        <v>0</v>
      </c>
      <c r="W323" t="str">
        <f t="shared" si="44"/>
        <v/>
      </c>
      <c r="X323" t="str">
        <f t="shared" si="45"/>
        <v/>
      </c>
      <c r="Y323" t="str">
        <f t="shared" si="46"/>
        <v/>
      </c>
      <c r="Z323" s="9"/>
      <c r="AA323" s="14">
        <f t="shared" si="47"/>
        <v>0.13600000000000001</v>
      </c>
      <c r="AB323" s="14">
        <f t="shared" si="48"/>
        <v>1.4E-2</v>
      </c>
    </row>
    <row r="324" spans="1:28" x14ac:dyDescent="0.25">
      <c r="A324" s="10">
        <f t="shared" si="50"/>
        <v>45305</v>
      </c>
      <c r="B324" s="11">
        <v>14</v>
      </c>
      <c r="C324" s="11">
        <v>800</v>
      </c>
      <c r="D324" s="12">
        <v>522.33333333333303</v>
      </c>
      <c r="E324" s="9">
        <v>143.4</v>
      </c>
      <c r="F324" s="9">
        <f t="shared" si="49"/>
        <v>79.400000000000006</v>
      </c>
      <c r="G324" s="9">
        <v>1.01</v>
      </c>
      <c r="H324" s="9">
        <v>3.52</v>
      </c>
      <c r="I324" s="9"/>
      <c r="J324" s="9">
        <v>-18.385000000000002</v>
      </c>
      <c r="K324" s="9">
        <v>89.8</v>
      </c>
      <c r="L324" s="9">
        <v>0.19420000000000001</v>
      </c>
      <c r="M324" s="9">
        <v>0.21460000000000001</v>
      </c>
      <c r="N324" s="9">
        <v>0</v>
      </c>
      <c r="O324" s="9">
        <v>0.6</v>
      </c>
      <c r="P324" s="9"/>
      <c r="Q324" s="9"/>
      <c r="R324" s="9"/>
      <c r="T324">
        <f t="shared" si="42"/>
        <v>140800</v>
      </c>
      <c r="U324">
        <v>0.8</v>
      </c>
      <c r="V324">
        <f t="shared" si="43"/>
        <v>0</v>
      </c>
      <c r="W324" t="str">
        <f t="shared" si="44"/>
        <v/>
      </c>
      <c r="X324" t="str">
        <f t="shared" si="45"/>
        <v/>
      </c>
      <c r="Y324" t="str">
        <f t="shared" si="46"/>
        <v/>
      </c>
      <c r="Z324" s="9"/>
      <c r="AA324" s="14">
        <f t="shared" si="47"/>
        <v>0.129</v>
      </c>
      <c r="AB324" s="14">
        <f t="shared" si="48"/>
        <v>1.4999999999999999E-2</v>
      </c>
    </row>
    <row r="325" spans="1:28" x14ac:dyDescent="0.25">
      <c r="A325" s="10">
        <f t="shared" si="50"/>
        <v>45305</v>
      </c>
      <c r="B325" s="11">
        <v>14</v>
      </c>
      <c r="C325" s="11">
        <v>900</v>
      </c>
      <c r="D325" s="12">
        <v>522.375</v>
      </c>
      <c r="E325" s="9">
        <v>143.28</v>
      </c>
      <c r="F325" s="9">
        <f t="shared" si="49"/>
        <v>79.28</v>
      </c>
      <c r="G325" s="9">
        <v>1.51</v>
      </c>
      <c r="H325" s="9">
        <v>4.53</v>
      </c>
      <c r="I325" s="9"/>
      <c r="J325" s="9">
        <v>-18.876999999999999</v>
      </c>
      <c r="K325" s="9">
        <v>89.5</v>
      </c>
      <c r="L325" s="9">
        <v>0.19420000000000001</v>
      </c>
      <c r="M325" s="9">
        <v>0.21460000000000001</v>
      </c>
      <c r="N325" s="9">
        <v>0</v>
      </c>
      <c r="O325" s="9">
        <v>21.9</v>
      </c>
      <c r="P325" s="9"/>
      <c r="Q325" s="9"/>
      <c r="R325" s="9"/>
      <c r="T325">
        <f t="shared" ref="T325:T388" si="51">B325*10000+C325</f>
        <v>140900</v>
      </c>
      <c r="U325">
        <v>65.7</v>
      </c>
      <c r="V325">
        <f t="shared" ref="V325:V388" si="52">IF(O325&lt;1,0,ROUND(O325,1))</f>
        <v>21.9</v>
      </c>
      <c r="W325" t="str">
        <f t="shared" ref="W325:W388" si="53">IF(C325=2400,ROUND(L325,3),"")</f>
        <v/>
      </c>
      <c r="X325" t="str">
        <f t="shared" ref="X325:X388" si="54">IF(C325=2400,ROUND(M325,3),"")</f>
        <v/>
      </c>
      <c r="Y325" t="str">
        <f t="shared" ref="Y325:Y388" si="55">IF(C325=2400,ROUND(F325/100,3),"")</f>
        <v/>
      </c>
      <c r="Z325" s="9"/>
      <c r="AA325" s="14">
        <f t="shared" ref="AA325:AA388" si="56">ROUND((0.6105*(EXP((17.273*J325)/(J325+237.3))))*K325/100,3)</f>
        <v>0.123</v>
      </c>
      <c r="AB325" s="14">
        <f t="shared" ref="AB325:AB388" si="57">ROUND(AA325/K325*(100-K325),3)</f>
        <v>1.4E-2</v>
      </c>
    </row>
    <row r="326" spans="1:28" x14ac:dyDescent="0.25">
      <c r="A326" s="10">
        <f t="shared" si="50"/>
        <v>45305</v>
      </c>
      <c r="B326" s="11">
        <v>14</v>
      </c>
      <c r="C326" s="11">
        <v>1000</v>
      </c>
      <c r="D326" s="12">
        <v>522.41666666666697</v>
      </c>
      <c r="E326" s="9">
        <v>143.28</v>
      </c>
      <c r="F326" s="9">
        <f t="shared" ref="F326:F389" si="58">IF(E326&gt;F$2,E326-F$2,0)</f>
        <v>79.28</v>
      </c>
      <c r="G326" s="9">
        <v>2.0099999999999998</v>
      </c>
      <c r="H326" s="9">
        <v>6.04</v>
      </c>
      <c r="I326" s="9"/>
      <c r="J326" s="9">
        <v>-18.518000000000001</v>
      </c>
      <c r="K326" s="9">
        <v>89.1</v>
      </c>
      <c r="L326" s="9">
        <v>0.19489999999999999</v>
      </c>
      <c r="M326" s="9">
        <v>0.21529999999999999</v>
      </c>
      <c r="N326" s="9">
        <v>0</v>
      </c>
      <c r="O326" s="9">
        <v>71.900000000000006</v>
      </c>
      <c r="P326" s="9"/>
      <c r="Q326" s="9"/>
      <c r="R326" s="9"/>
      <c r="T326">
        <f t="shared" si="51"/>
        <v>141000</v>
      </c>
      <c r="U326">
        <v>184</v>
      </c>
      <c r="V326">
        <f t="shared" si="52"/>
        <v>71.900000000000006</v>
      </c>
      <c r="W326" t="str">
        <f t="shared" si="53"/>
        <v/>
      </c>
      <c r="X326" t="str">
        <f t="shared" si="54"/>
        <v/>
      </c>
      <c r="Y326" t="str">
        <f t="shared" si="55"/>
        <v/>
      </c>
      <c r="Z326" s="9"/>
      <c r="AA326" s="14">
        <f t="shared" si="56"/>
        <v>0.126</v>
      </c>
      <c r="AB326" s="14">
        <f t="shared" si="57"/>
        <v>1.4999999999999999E-2</v>
      </c>
    </row>
    <row r="327" spans="1:28" x14ac:dyDescent="0.25">
      <c r="A327" s="10">
        <f t="shared" ref="A327:A390" si="59">A$5-1+B327</f>
        <v>45305</v>
      </c>
      <c r="B327" s="11">
        <v>14</v>
      </c>
      <c r="C327" s="11">
        <v>1100</v>
      </c>
      <c r="D327" s="12">
        <v>522.45833333333303</v>
      </c>
      <c r="E327" s="9">
        <v>143.05000000000001</v>
      </c>
      <c r="F327" s="9">
        <f t="shared" si="58"/>
        <v>79.050000000000011</v>
      </c>
      <c r="G327" s="9">
        <v>2.0099999999999998</v>
      </c>
      <c r="H327" s="9">
        <v>6.04</v>
      </c>
      <c r="I327" s="9"/>
      <c r="J327" s="9">
        <v>-17.856999999999999</v>
      </c>
      <c r="K327" s="9">
        <v>89.4</v>
      </c>
      <c r="L327" s="9">
        <v>0.19489999999999999</v>
      </c>
      <c r="M327" s="9">
        <v>0.21460000000000001</v>
      </c>
      <c r="N327" s="9">
        <v>0</v>
      </c>
      <c r="O327" s="9">
        <v>159.4</v>
      </c>
      <c r="P327" s="9"/>
      <c r="Q327" s="9"/>
      <c r="R327" s="9"/>
      <c r="T327">
        <f t="shared" si="51"/>
        <v>141100</v>
      </c>
      <c r="U327">
        <v>275.5</v>
      </c>
      <c r="V327">
        <f t="shared" si="52"/>
        <v>159.4</v>
      </c>
      <c r="W327" t="str">
        <f t="shared" si="53"/>
        <v/>
      </c>
      <c r="X327" t="str">
        <f t="shared" si="54"/>
        <v/>
      </c>
      <c r="Y327" t="str">
        <f t="shared" si="55"/>
        <v/>
      </c>
      <c r="Z327" s="9"/>
      <c r="AA327" s="14">
        <f t="shared" si="56"/>
        <v>0.13400000000000001</v>
      </c>
      <c r="AB327" s="14">
        <f t="shared" si="57"/>
        <v>1.6E-2</v>
      </c>
    </row>
    <row r="328" spans="1:28" x14ac:dyDescent="0.25">
      <c r="A328" s="10">
        <f t="shared" si="59"/>
        <v>45305</v>
      </c>
      <c r="B328" s="11">
        <v>14</v>
      </c>
      <c r="C328" s="11">
        <v>1200</v>
      </c>
      <c r="D328" s="12">
        <v>522.5</v>
      </c>
      <c r="E328" s="9">
        <v>142.69999999999999</v>
      </c>
      <c r="F328" s="9">
        <f t="shared" si="58"/>
        <v>78.699999999999989</v>
      </c>
      <c r="G328" s="9">
        <v>1.01</v>
      </c>
      <c r="H328" s="9">
        <v>4.53</v>
      </c>
      <c r="I328" s="9"/>
      <c r="J328" s="9">
        <v>-11.361000000000001</v>
      </c>
      <c r="K328" s="9">
        <v>89.7</v>
      </c>
      <c r="L328" s="9">
        <v>0.19420000000000001</v>
      </c>
      <c r="M328" s="9">
        <v>0.21529999999999999</v>
      </c>
      <c r="N328" s="9">
        <v>0</v>
      </c>
      <c r="O328" s="9">
        <v>281.89999999999998</v>
      </c>
      <c r="P328" s="9"/>
      <c r="Q328" s="9"/>
      <c r="R328" s="9"/>
      <c r="T328">
        <f t="shared" si="51"/>
        <v>141200</v>
      </c>
      <c r="U328">
        <v>323</v>
      </c>
      <c r="V328">
        <f t="shared" si="52"/>
        <v>281.89999999999998</v>
      </c>
      <c r="W328" t="str">
        <f t="shared" si="53"/>
        <v/>
      </c>
      <c r="X328" t="str">
        <f t="shared" si="54"/>
        <v/>
      </c>
      <c r="Y328" t="str">
        <f t="shared" si="55"/>
        <v/>
      </c>
      <c r="Z328" s="9"/>
      <c r="AA328" s="14">
        <f t="shared" si="56"/>
        <v>0.23</v>
      </c>
      <c r="AB328" s="14">
        <f t="shared" si="57"/>
        <v>2.5999999999999999E-2</v>
      </c>
    </row>
    <row r="329" spans="1:28" x14ac:dyDescent="0.25">
      <c r="A329" s="10">
        <f t="shared" si="59"/>
        <v>45305</v>
      </c>
      <c r="B329" s="11">
        <v>14</v>
      </c>
      <c r="C329" s="11">
        <v>1300</v>
      </c>
      <c r="D329" s="12">
        <v>522.54166666666697</v>
      </c>
      <c r="E329" s="9">
        <v>142.11000000000001</v>
      </c>
      <c r="F329" s="9">
        <f t="shared" si="58"/>
        <v>78.110000000000014</v>
      </c>
      <c r="G329" s="9">
        <v>2.52</v>
      </c>
      <c r="H329" s="9">
        <v>6.54</v>
      </c>
      <c r="I329" s="9"/>
      <c r="J329" s="9">
        <v>-13.352</v>
      </c>
      <c r="K329" s="9">
        <v>89.6</v>
      </c>
      <c r="L329" s="9">
        <v>0.19420000000000001</v>
      </c>
      <c r="M329" s="9">
        <v>0.21529999999999999</v>
      </c>
      <c r="N329" s="9">
        <v>0</v>
      </c>
      <c r="O329" s="9">
        <v>364.4</v>
      </c>
      <c r="P329" s="9"/>
      <c r="Q329" s="9"/>
      <c r="R329" s="9"/>
      <c r="T329">
        <f t="shared" si="51"/>
        <v>141300</v>
      </c>
      <c r="U329">
        <v>320.2</v>
      </c>
      <c r="V329">
        <f t="shared" si="52"/>
        <v>364.4</v>
      </c>
      <c r="W329" t="str">
        <f t="shared" si="53"/>
        <v/>
      </c>
      <c r="X329" t="str">
        <f t="shared" si="54"/>
        <v/>
      </c>
      <c r="Y329" t="str">
        <f t="shared" si="55"/>
        <v/>
      </c>
      <c r="Z329" s="9"/>
      <c r="AA329" s="14">
        <f t="shared" si="56"/>
        <v>0.19500000000000001</v>
      </c>
      <c r="AB329" s="14">
        <f t="shared" si="57"/>
        <v>2.3E-2</v>
      </c>
    </row>
    <row r="330" spans="1:28" x14ac:dyDescent="0.25">
      <c r="A330" s="10">
        <f t="shared" si="59"/>
        <v>45305</v>
      </c>
      <c r="B330" s="11">
        <v>14</v>
      </c>
      <c r="C330" s="11">
        <v>1400</v>
      </c>
      <c r="D330" s="12">
        <v>522.58333333333303</v>
      </c>
      <c r="E330" s="9">
        <v>142.46</v>
      </c>
      <c r="F330" s="9">
        <f t="shared" si="58"/>
        <v>78.460000000000008</v>
      </c>
      <c r="G330" s="9">
        <v>3.02</v>
      </c>
      <c r="H330" s="9">
        <v>7.55</v>
      </c>
      <c r="I330" s="9"/>
      <c r="J330" s="9">
        <v>-15.547000000000001</v>
      </c>
      <c r="K330" s="9">
        <v>88.8</v>
      </c>
      <c r="L330" s="9">
        <v>0.19489999999999999</v>
      </c>
      <c r="M330" s="9">
        <v>0.21529999999999999</v>
      </c>
      <c r="N330" s="9">
        <v>0</v>
      </c>
      <c r="O330" s="9">
        <v>283.10000000000002</v>
      </c>
      <c r="P330" s="9"/>
      <c r="Q330" s="9"/>
      <c r="R330" s="9"/>
      <c r="T330">
        <f t="shared" si="51"/>
        <v>141400</v>
      </c>
      <c r="U330">
        <v>267</v>
      </c>
      <c r="V330">
        <f t="shared" si="52"/>
        <v>283.10000000000002</v>
      </c>
      <c r="W330" t="str">
        <f t="shared" si="53"/>
        <v/>
      </c>
      <c r="X330" t="str">
        <f t="shared" si="54"/>
        <v/>
      </c>
      <c r="Y330" t="str">
        <f t="shared" si="55"/>
        <v/>
      </c>
      <c r="Z330" s="9"/>
      <c r="AA330" s="14">
        <f t="shared" si="56"/>
        <v>0.161</v>
      </c>
      <c r="AB330" s="14">
        <f t="shared" si="57"/>
        <v>0.02</v>
      </c>
    </row>
    <row r="331" spans="1:28" x14ac:dyDescent="0.25">
      <c r="A331" s="10">
        <f t="shared" si="59"/>
        <v>45305</v>
      </c>
      <c r="B331" s="11">
        <v>14</v>
      </c>
      <c r="C331" s="11">
        <v>1500</v>
      </c>
      <c r="D331" s="12">
        <v>522.625</v>
      </c>
      <c r="E331" s="9">
        <v>141.76</v>
      </c>
      <c r="F331" s="9">
        <f t="shared" si="58"/>
        <v>77.759999999999991</v>
      </c>
      <c r="G331" s="9">
        <v>3.02</v>
      </c>
      <c r="H331" s="9">
        <v>7.05</v>
      </c>
      <c r="I331" s="9"/>
      <c r="J331" s="9">
        <v>-16.576000000000001</v>
      </c>
      <c r="K331" s="9">
        <v>88.5</v>
      </c>
      <c r="L331" s="9">
        <v>0.19489999999999999</v>
      </c>
      <c r="M331" s="9">
        <v>0.21529999999999999</v>
      </c>
      <c r="N331" s="9">
        <v>0</v>
      </c>
      <c r="O331" s="9">
        <v>235.6</v>
      </c>
      <c r="P331" s="9"/>
      <c r="Q331" s="9"/>
      <c r="R331" s="9"/>
      <c r="T331">
        <f t="shared" si="51"/>
        <v>141500</v>
      </c>
      <c r="U331">
        <v>171.3</v>
      </c>
      <c r="V331">
        <f t="shared" si="52"/>
        <v>235.6</v>
      </c>
      <c r="W331" t="str">
        <f t="shared" si="53"/>
        <v/>
      </c>
      <c r="X331" t="str">
        <f t="shared" si="54"/>
        <v/>
      </c>
      <c r="Y331" t="str">
        <f t="shared" si="55"/>
        <v/>
      </c>
      <c r="Z331" s="9"/>
      <c r="AA331" s="14">
        <f t="shared" si="56"/>
        <v>0.14799999999999999</v>
      </c>
      <c r="AB331" s="14">
        <f t="shared" si="57"/>
        <v>1.9E-2</v>
      </c>
    </row>
    <row r="332" spans="1:28" x14ac:dyDescent="0.25">
      <c r="A332" s="10">
        <f t="shared" si="59"/>
        <v>45305</v>
      </c>
      <c r="B332" s="11">
        <v>14</v>
      </c>
      <c r="C332" s="11">
        <v>1600</v>
      </c>
      <c r="D332" s="12">
        <v>522.66666666666697</v>
      </c>
      <c r="E332" s="9">
        <v>141.76</v>
      </c>
      <c r="F332" s="9">
        <f t="shared" si="58"/>
        <v>77.759999999999991</v>
      </c>
      <c r="G332" s="9">
        <v>3.02</v>
      </c>
      <c r="H332" s="9">
        <v>7.05</v>
      </c>
      <c r="I332" s="9"/>
      <c r="J332" s="9">
        <v>-17.77</v>
      </c>
      <c r="K332" s="9">
        <v>88.6</v>
      </c>
      <c r="L332" s="9">
        <v>0.19489999999999999</v>
      </c>
      <c r="M332" s="9">
        <v>0.21529999999999999</v>
      </c>
      <c r="N332" s="9">
        <v>0</v>
      </c>
      <c r="O332" s="9">
        <v>104.4</v>
      </c>
      <c r="P332" s="9"/>
      <c r="Q332" s="9"/>
      <c r="R332" s="9"/>
      <c r="T332">
        <f t="shared" si="51"/>
        <v>141600</v>
      </c>
      <c r="U332">
        <v>52.8</v>
      </c>
      <c r="V332">
        <f t="shared" si="52"/>
        <v>104.4</v>
      </c>
      <c r="W332" t="str">
        <f t="shared" si="53"/>
        <v/>
      </c>
      <c r="X332" t="str">
        <f t="shared" si="54"/>
        <v/>
      </c>
      <c r="Y332" t="str">
        <f t="shared" si="55"/>
        <v/>
      </c>
      <c r="Z332" s="9"/>
      <c r="AA332" s="14">
        <f t="shared" si="56"/>
        <v>0.13400000000000001</v>
      </c>
      <c r="AB332" s="14">
        <f t="shared" si="57"/>
        <v>1.7000000000000001E-2</v>
      </c>
    </row>
    <row r="333" spans="1:28" x14ac:dyDescent="0.25">
      <c r="A333" s="10">
        <f t="shared" si="59"/>
        <v>45305</v>
      </c>
      <c r="B333" s="11">
        <v>14</v>
      </c>
      <c r="C333" s="11">
        <v>1700</v>
      </c>
      <c r="D333" s="12">
        <v>522.70833333333303</v>
      </c>
      <c r="E333" s="9">
        <v>143.87</v>
      </c>
      <c r="F333" s="9">
        <f t="shared" si="58"/>
        <v>79.87</v>
      </c>
      <c r="G333" s="9">
        <v>3.52</v>
      </c>
      <c r="H333" s="9">
        <v>9.56</v>
      </c>
      <c r="I333" s="9"/>
      <c r="J333" s="9">
        <v>-19.792999999999999</v>
      </c>
      <c r="K333" s="9">
        <v>88.7</v>
      </c>
      <c r="L333" s="9">
        <v>0.19489999999999999</v>
      </c>
      <c r="M333" s="9">
        <v>0.21529999999999999</v>
      </c>
      <c r="N333" s="9">
        <v>0</v>
      </c>
      <c r="O333" s="9">
        <v>5.6</v>
      </c>
      <c r="P333" s="9"/>
      <c r="Q333" s="9"/>
      <c r="R333" s="9"/>
      <c r="T333">
        <f t="shared" si="51"/>
        <v>141700</v>
      </c>
      <c r="U333">
        <v>0</v>
      </c>
      <c r="V333">
        <f t="shared" si="52"/>
        <v>5.6</v>
      </c>
      <c r="W333" t="str">
        <f t="shared" si="53"/>
        <v/>
      </c>
      <c r="X333" t="str">
        <f t="shared" si="54"/>
        <v/>
      </c>
      <c r="Y333" t="str">
        <f t="shared" si="55"/>
        <v/>
      </c>
      <c r="Z333" s="9"/>
      <c r="AA333" s="14">
        <f t="shared" si="56"/>
        <v>0.112</v>
      </c>
      <c r="AB333" s="14">
        <f t="shared" si="57"/>
        <v>1.4E-2</v>
      </c>
    </row>
    <row r="334" spans="1:28" x14ac:dyDescent="0.25">
      <c r="A334" s="10">
        <f t="shared" si="59"/>
        <v>45305</v>
      </c>
      <c r="B334" s="11">
        <v>14</v>
      </c>
      <c r="C334" s="11">
        <v>1800</v>
      </c>
      <c r="D334" s="12">
        <v>522.75</v>
      </c>
      <c r="E334" s="9">
        <v>142.35</v>
      </c>
      <c r="F334" s="9">
        <f t="shared" si="58"/>
        <v>78.349999999999994</v>
      </c>
      <c r="G334" s="9">
        <v>3.52</v>
      </c>
      <c r="H334" s="9">
        <v>8.0500000000000007</v>
      </c>
      <c r="I334" s="9"/>
      <c r="J334" s="9">
        <v>-19.331</v>
      </c>
      <c r="K334" s="9">
        <v>89.1</v>
      </c>
      <c r="L334" s="9">
        <v>0.19489999999999999</v>
      </c>
      <c r="M334" s="9">
        <v>0.21529999999999999</v>
      </c>
      <c r="N334" s="9">
        <v>0</v>
      </c>
      <c r="O334" s="9">
        <v>0.6</v>
      </c>
      <c r="P334" s="9"/>
      <c r="Q334" s="9"/>
      <c r="R334" s="9"/>
      <c r="T334">
        <f t="shared" si="51"/>
        <v>141800</v>
      </c>
      <c r="U334">
        <v>0</v>
      </c>
      <c r="V334">
        <f t="shared" si="52"/>
        <v>0</v>
      </c>
      <c r="W334" t="str">
        <f t="shared" si="53"/>
        <v/>
      </c>
      <c r="X334" t="str">
        <f t="shared" si="54"/>
        <v/>
      </c>
      <c r="Y334" t="str">
        <f t="shared" si="55"/>
        <v/>
      </c>
      <c r="Z334" s="9"/>
      <c r="AA334" s="14">
        <f t="shared" si="56"/>
        <v>0.11799999999999999</v>
      </c>
      <c r="AB334" s="14">
        <f t="shared" si="57"/>
        <v>1.4E-2</v>
      </c>
    </row>
    <row r="335" spans="1:28" x14ac:dyDescent="0.25">
      <c r="A335" s="10">
        <f t="shared" si="59"/>
        <v>45305</v>
      </c>
      <c r="B335" s="11">
        <v>14</v>
      </c>
      <c r="C335" s="11">
        <v>1900</v>
      </c>
      <c r="D335" s="12">
        <v>522.79166666666697</v>
      </c>
      <c r="E335" s="9">
        <v>142.22999999999999</v>
      </c>
      <c r="F335" s="9">
        <f t="shared" si="58"/>
        <v>78.22999999999999</v>
      </c>
      <c r="G335" s="9">
        <v>3.52</v>
      </c>
      <c r="H335" s="9">
        <v>8.0500000000000007</v>
      </c>
      <c r="I335" s="9"/>
      <c r="J335" s="9">
        <v>-20.451000000000001</v>
      </c>
      <c r="K335" s="9">
        <v>88.7</v>
      </c>
      <c r="L335" s="9">
        <v>0.19489999999999999</v>
      </c>
      <c r="M335" s="9">
        <v>0.21529999999999999</v>
      </c>
      <c r="N335" s="9">
        <v>0</v>
      </c>
      <c r="O335" s="9">
        <v>0.6</v>
      </c>
      <c r="P335" s="9"/>
      <c r="Q335" s="9"/>
      <c r="R335" s="9"/>
      <c r="T335">
        <f t="shared" si="51"/>
        <v>141900</v>
      </c>
      <c r="U335">
        <v>0</v>
      </c>
      <c r="V335">
        <f t="shared" si="52"/>
        <v>0</v>
      </c>
      <c r="W335" t="str">
        <f t="shared" si="53"/>
        <v/>
      </c>
      <c r="X335" t="str">
        <f t="shared" si="54"/>
        <v/>
      </c>
      <c r="Y335" t="str">
        <f t="shared" si="55"/>
        <v/>
      </c>
      <c r="Z335" s="9"/>
      <c r="AA335" s="14">
        <f t="shared" si="56"/>
        <v>0.106</v>
      </c>
      <c r="AB335" s="14">
        <f t="shared" si="57"/>
        <v>1.4E-2</v>
      </c>
    </row>
    <row r="336" spans="1:28" x14ac:dyDescent="0.25">
      <c r="A336" s="10">
        <f t="shared" si="59"/>
        <v>45305</v>
      </c>
      <c r="B336" s="11">
        <v>14</v>
      </c>
      <c r="C336" s="11">
        <v>2000</v>
      </c>
      <c r="D336" s="12">
        <v>522.83333333333303</v>
      </c>
      <c r="E336" s="9">
        <v>141.41</v>
      </c>
      <c r="F336" s="9">
        <f t="shared" si="58"/>
        <v>77.41</v>
      </c>
      <c r="G336" s="9">
        <v>4.03</v>
      </c>
      <c r="H336" s="9">
        <v>8.0500000000000007</v>
      </c>
      <c r="I336" s="9"/>
      <c r="J336" s="9">
        <v>-20.641999999999999</v>
      </c>
      <c r="K336" s="9">
        <v>88.4</v>
      </c>
      <c r="L336" s="9">
        <v>0.19489999999999999</v>
      </c>
      <c r="M336" s="9">
        <v>0.21529999999999999</v>
      </c>
      <c r="N336" s="9">
        <v>0</v>
      </c>
      <c r="O336" s="9">
        <v>0.6</v>
      </c>
      <c r="P336" s="9"/>
      <c r="Q336" s="9"/>
      <c r="R336" s="9"/>
      <c r="T336">
        <f t="shared" si="51"/>
        <v>142000</v>
      </c>
      <c r="U336">
        <v>0</v>
      </c>
      <c r="V336">
        <f t="shared" si="52"/>
        <v>0</v>
      </c>
      <c r="W336" t="str">
        <f t="shared" si="53"/>
        <v/>
      </c>
      <c r="X336" t="str">
        <f t="shared" si="54"/>
        <v/>
      </c>
      <c r="Y336" t="str">
        <f t="shared" si="55"/>
        <v/>
      </c>
      <c r="Z336" s="9"/>
      <c r="AA336" s="14">
        <f t="shared" si="56"/>
        <v>0.104</v>
      </c>
      <c r="AB336" s="14">
        <f t="shared" si="57"/>
        <v>1.4E-2</v>
      </c>
    </row>
    <row r="337" spans="1:28" x14ac:dyDescent="0.25">
      <c r="A337" s="10">
        <f t="shared" si="59"/>
        <v>45305</v>
      </c>
      <c r="B337" s="11">
        <v>14</v>
      </c>
      <c r="C337" s="11">
        <v>2100</v>
      </c>
      <c r="D337" s="12">
        <v>522.875</v>
      </c>
      <c r="E337" s="9">
        <v>141.29</v>
      </c>
      <c r="F337" s="9">
        <f t="shared" si="58"/>
        <v>77.289999999999992</v>
      </c>
      <c r="G337" s="9">
        <v>4.03</v>
      </c>
      <c r="H337" s="9">
        <v>8.0500000000000007</v>
      </c>
      <c r="I337" s="9"/>
      <c r="J337" s="9">
        <v>-20.262</v>
      </c>
      <c r="K337" s="9">
        <v>88.5</v>
      </c>
      <c r="L337" s="9">
        <v>0.19489999999999999</v>
      </c>
      <c r="M337" s="9">
        <v>0.21529999999999999</v>
      </c>
      <c r="N337" s="9">
        <v>0</v>
      </c>
      <c r="O337" s="9">
        <v>0.6</v>
      </c>
      <c r="P337" s="9"/>
      <c r="Q337" s="9"/>
      <c r="R337" s="9"/>
      <c r="T337">
        <f t="shared" si="51"/>
        <v>142100</v>
      </c>
      <c r="U337">
        <v>0</v>
      </c>
      <c r="V337">
        <f t="shared" si="52"/>
        <v>0</v>
      </c>
      <c r="W337" t="str">
        <f t="shared" si="53"/>
        <v/>
      </c>
      <c r="X337" t="str">
        <f t="shared" si="54"/>
        <v/>
      </c>
      <c r="Y337" t="str">
        <f t="shared" si="55"/>
        <v/>
      </c>
      <c r="Z337" s="9"/>
      <c r="AA337" s="14">
        <f t="shared" si="56"/>
        <v>0.108</v>
      </c>
      <c r="AB337" s="14">
        <f t="shared" si="57"/>
        <v>1.4E-2</v>
      </c>
    </row>
    <row r="338" spans="1:28" x14ac:dyDescent="0.25">
      <c r="A338" s="10">
        <f t="shared" si="59"/>
        <v>45305</v>
      </c>
      <c r="B338" s="11">
        <v>14</v>
      </c>
      <c r="C338" s="11">
        <v>2200</v>
      </c>
      <c r="D338" s="12">
        <v>522.91666666666697</v>
      </c>
      <c r="E338" s="9">
        <v>140.24</v>
      </c>
      <c r="F338" s="9">
        <f t="shared" si="58"/>
        <v>76.240000000000009</v>
      </c>
      <c r="G338" s="9">
        <v>3.52</v>
      </c>
      <c r="H338" s="9">
        <v>7.55</v>
      </c>
      <c r="I338" s="9"/>
      <c r="J338" s="9">
        <v>-20.404</v>
      </c>
      <c r="K338" s="9">
        <v>88.2</v>
      </c>
      <c r="L338" s="9">
        <v>0.19489999999999999</v>
      </c>
      <c r="M338" s="9">
        <v>0.21529999999999999</v>
      </c>
      <c r="N338" s="9">
        <v>0</v>
      </c>
      <c r="O338" s="9">
        <v>0.6</v>
      </c>
      <c r="P338" s="9"/>
      <c r="Q338" s="9"/>
      <c r="R338" s="9"/>
      <c r="T338">
        <f t="shared" si="51"/>
        <v>142200</v>
      </c>
      <c r="U338">
        <v>0</v>
      </c>
      <c r="V338">
        <f t="shared" si="52"/>
        <v>0</v>
      </c>
      <c r="W338" t="str">
        <f t="shared" si="53"/>
        <v/>
      </c>
      <c r="X338" t="str">
        <f t="shared" si="54"/>
        <v/>
      </c>
      <c r="Y338" t="str">
        <f t="shared" si="55"/>
        <v/>
      </c>
      <c r="Z338" s="9"/>
      <c r="AA338" s="14">
        <f t="shared" si="56"/>
        <v>0.106</v>
      </c>
      <c r="AB338" s="14">
        <f t="shared" si="57"/>
        <v>1.4E-2</v>
      </c>
    </row>
    <row r="339" spans="1:28" x14ac:dyDescent="0.25">
      <c r="A339" s="10">
        <f t="shared" si="59"/>
        <v>45305</v>
      </c>
      <c r="B339" s="11">
        <v>14</v>
      </c>
      <c r="C339" s="11">
        <v>2300</v>
      </c>
      <c r="D339" s="12">
        <v>522.95833333333303</v>
      </c>
      <c r="E339" s="9">
        <v>141.29</v>
      </c>
      <c r="F339" s="9">
        <f t="shared" si="58"/>
        <v>77.289999999999992</v>
      </c>
      <c r="G339" s="9">
        <v>3.52</v>
      </c>
      <c r="H339" s="9">
        <v>6.54</v>
      </c>
      <c r="I339" s="9"/>
      <c r="J339" s="9">
        <v>-19.561</v>
      </c>
      <c r="K339" s="9">
        <v>88.5</v>
      </c>
      <c r="L339" s="9">
        <v>0.19570000000000001</v>
      </c>
      <c r="M339" s="9">
        <v>0.21529999999999999</v>
      </c>
      <c r="N339" s="9">
        <v>0</v>
      </c>
      <c r="O339" s="9">
        <v>0.6</v>
      </c>
      <c r="P339" s="9"/>
      <c r="Q339" s="9"/>
      <c r="R339" s="9"/>
      <c r="T339">
        <f t="shared" si="51"/>
        <v>142300</v>
      </c>
      <c r="U339">
        <v>0</v>
      </c>
      <c r="V339">
        <f t="shared" si="52"/>
        <v>0</v>
      </c>
      <c r="W339" t="str">
        <f t="shared" si="53"/>
        <v/>
      </c>
      <c r="X339" t="str">
        <f t="shared" si="54"/>
        <v/>
      </c>
      <c r="Y339" t="str">
        <f t="shared" si="55"/>
        <v/>
      </c>
      <c r="Z339" s="9"/>
      <c r="AA339" s="14">
        <f t="shared" si="56"/>
        <v>0.114</v>
      </c>
      <c r="AB339" s="14">
        <f t="shared" si="57"/>
        <v>1.4999999999999999E-2</v>
      </c>
    </row>
    <row r="340" spans="1:28" x14ac:dyDescent="0.25">
      <c r="A340" s="10">
        <f t="shared" si="59"/>
        <v>45305</v>
      </c>
      <c r="B340" s="11">
        <v>14</v>
      </c>
      <c r="C340" s="11">
        <v>2400</v>
      </c>
      <c r="D340" s="12">
        <v>523</v>
      </c>
      <c r="E340" s="9">
        <v>141.18</v>
      </c>
      <c r="F340" s="9">
        <f t="shared" si="58"/>
        <v>77.180000000000007</v>
      </c>
      <c r="G340" s="9">
        <v>3.52</v>
      </c>
      <c r="H340" s="9">
        <v>7.05</v>
      </c>
      <c r="I340" s="9"/>
      <c r="J340" s="9">
        <v>-18.696999999999999</v>
      </c>
      <c r="K340" s="9">
        <v>88.9</v>
      </c>
      <c r="L340" s="9">
        <v>0.19570000000000001</v>
      </c>
      <c r="M340" s="9">
        <v>0.21529999999999999</v>
      </c>
      <c r="N340" s="9">
        <v>0</v>
      </c>
      <c r="O340" s="9">
        <v>0.6</v>
      </c>
      <c r="P340" s="9"/>
      <c r="Q340" s="9"/>
      <c r="R340" s="9"/>
      <c r="T340">
        <f t="shared" si="51"/>
        <v>142400</v>
      </c>
      <c r="U340">
        <v>0</v>
      </c>
      <c r="V340">
        <f t="shared" si="52"/>
        <v>0</v>
      </c>
      <c r="W340">
        <f t="shared" si="53"/>
        <v>0.19600000000000001</v>
      </c>
      <c r="X340">
        <f t="shared" si="54"/>
        <v>0.215</v>
      </c>
      <c r="Y340">
        <f t="shared" si="55"/>
        <v>0.77200000000000002</v>
      </c>
      <c r="Z340" s="9"/>
      <c r="AA340" s="14">
        <f t="shared" si="56"/>
        <v>0.124</v>
      </c>
      <c r="AB340" s="14">
        <f t="shared" si="57"/>
        <v>1.4999999999999999E-2</v>
      </c>
    </row>
    <row r="341" spans="1:28" x14ac:dyDescent="0.25">
      <c r="A341" s="10">
        <f t="shared" si="59"/>
        <v>45306</v>
      </c>
      <c r="B341" s="11">
        <v>15</v>
      </c>
      <c r="C341" s="11">
        <v>100</v>
      </c>
      <c r="D341" s="12">
        <v>523.04166666666697</v>
      </c>
      <c r="E341" s="9">
        <v>142.22999999999999</v>
      </c>
      <c r="F341" s="9">
        <f t="shared" si="58"/>
        <v>78.22999999999999</v>
      </c>
      <c r="G341" s="9">
        <v>3.02</v>
      </c>
      <c r="H341" s="9">
        <v>6.54</v>
      </c>
      <c r="I341" s="9"/>
      <c r="J341" s="9">
        <v>-18.518000000000001</v>
      </c>
      <c r="K341" s="9">
        <v>89.2</v>
      </c>
      <c r="L341" s="9">
        <v>0.19570000000000001</v>
      </c>
      <c r="M341" s="9">
        <v>0.21529999999999999</v>
      </c>
      <c r="N341" s="9">
        <v>0</v>
      </c>
      <c r="O341" s="9">
        <v>0.6</v>
      </c>
      <c r="P341" s="9"/>
      <c r="Q341" s="9"/>
      <c r="R341" s="9"/>
      <c r="T341">
        <f t="shared" si="51"/>
        <v>150100</v>
      </c>
      <c r="U341">
        <v>0</v>
      </c>
      <c r="V341">
        <f t="shared" si="52"/>
        <v>0</v>
      </c>
      <c r="W341" t="str">
        <f t="shared" si="53"/>
        <v/>
      </c>
      <c r="X341" t="str">
        <f t="shared" si="54"/>
        <v/>
      </c>
      <c r="Y341" t="str">
        <f t="shared" si="55"/>
        <v/>
      </c>
      <c r="Z341" s="9"/>
      <c r="AA341" s="14">
        <f t="shared" si="56"/>
        <v>0.126</v>
      </c>
      <c r="AB341" s="14">
        <f t="shared" si="57"/>
        <v>1.4999999999999999E-2</v>
      </c>
    </row>
    <row r="342" spans="1:28" x14ac:dyDescent="0.25">
      <c r="A342" s="10">
        <f t="shared" si="59"/>
        <v>45306</v>
      </c>
      <c r="B342" s="11">
        <v>15</v>
      </c>
      <c r="C342" s="11">
        <v>200</v>
      </c>
      <c r="D342" s="12">
        <v>523.08333333333303</v>
      </c>
      <c r="E342" s="9">
        <v>142.46</v>
      </c>
      <c r="F342" s="9">
        <f t="shared" si="58"/>
        <v>78.460000000000008</v>
      </c>
      <c r="G342" s="9">
        <v>2.0099999999999998</v>
      </c>
      <c r="H342" s="9">
        <v>5.03</v>
      </c>
      <c r="I342" s="9"/>
      <c r="J342" s="9">
        <v>-18.164000000000001</v>
      </c>
      <c r="K342" s="9">
        <v>89.5</v>
      </c>
      <c r="L342" s="9">
        <v>0.19570000000000001</v>
      </c>
      <c r="M342" s="9">
        <v>0.21529999999999999</v>
      </c>
      <c r="N342" s="9">
        <v>0</v>
      </c>
      <c r="O342" s="9">
        <v>0.6</v>
      </c>
      <c r="P342" s="9"/>
      <c r="Q342" s="9"/>
      <c r="R342" s="9"/>
      <c r="T342">
        <f t="shared" si="51"/>
        <v>150200</v>
      </c>
      <c r="U342">
        <v>0</v>
      </c>
      <c r="V342">
        <f t="shared" si="52"/>
        <v>0</v>
      </c>
      <c r="W342" t="str">
        <f t="shared" si="53"/>
        <v/>
      </c>
      <c r="X342" t="str">
        <f t="shared" si="54"/>
        <v/>
      </c>
      <c r="Y342" t="str">
        <f t="shared" si="55"/>
        <v/>
      </c>
      <c r="Z342" s="9"/>
      <c r="AA342" s="14">
        <f t="shared" si="56"/>
        <v>0.13100000000000001</v>
      </c>
      <c r="AB342" s="14">
        <f t="shared" si="57"/>
        <v>1.4999999999999999E-2</v>
      </c>
    </row>
    <row r="343" spans="1:28" x14ac:dyDescent="0.25">
      <c r="A343" s="10">
        <f t="shared" si="59"/>
        <v>45306</v>
      </c>
      <c r="B343" s="11">
        <v>15</v>
      </c>
      <c r="C343" s="11">
        <v>300</v>
      </c>
      <c r="D343" s="12">
        <v>523.125</v>
      </c>
      <c r="E343" s="9">
        <v>141.76</v>
      </c>
      <c r="F343" s="9">
        <f t="shared" si="58"/>
        <v>77.759999999999991</v>
      </c>
      <c r="G343" s="9">
        <v>0.5</v>
      </c>
      <c r="H343" s="9">
        <v>3.02</v>
      </c>
      <c r="I343" s="9"/>
      <c r="J343" s="9">
        <v>-20.882999999999999</v>
      </c>
      <c r="K343" s="9">
        <v>88.9</v>
      </c>
      <c r="L343" s="9">
        <v>0.19570000000000001</v>
      </c>
      <c r="M343" s="9">
        <v>0.21529999999999999</v>
      </c>
      <c r="N343" s="9">
        <v>0</v>
      </c>
      <c r="O343" s="9">
        <v>0.6</v>
      </c>
      <c r="P343" s="9"/>
      <c r="Q343" s="9"/>
      <c r="R343" s="9"/>
      <c r="T343">
        <f t="shared" si="51"/>
        <v>150300</v>
      </c>
      <c r="U343">
        <v>0</v>
      </c>
      <c r="V343">
        <f t="shared" si="52"/>
        <v>0</v>
      </c>
      <c r="W343" t="str">
        <f t="shared" si="53"/>
        <v/>
      </c>
      <c r="X343" t="str">
        <f t="shared" si="54"/>
        <v/>
      </c>
      <c r="Y343" t="str">
        <f t="shared" si="55"/>
        <v/>
      </c>
      <c r="Z343" s="9"/>
      <c r="AA343" s="14">
        <f t="shared" si="56"/>
        <v>0.10299999999999999</v>
      </c>
      <c r="AB343" s="14">
        <f t="shared" si="57"/>
        <v>1.2999999999999999E-2</v>
      </c>
    </row>
    <row r="344" spans="1:28" x14ac:dyDescent="0.25">
      <c r="A344" s="10">
        <f t="shared" si="59"/>
        <v>45306</v>
      </c>
      <c r="B344" s="11">
        <v>15</v>
      </c>
      <c r="C344" s="11">
        <v>400</v>
      </c>
      <c r="D344" s="12">
        <v>523.16666666666697</v>
      </c>
      <c r="E344" s="9">
        <v>141.63999999999999</v>
      </c>
      <c r="F344" s="9">
        <f t="shared" si="58"/>
        <v>77.639999999999986</v>
      </c>
      <c r="G344" s="9">
        <v>0</v>
      </c>
      <c r="H344" s="9">
        <v>2.0099999999999998</v>
      </c>
      <c r="I344" s="9"/>
      <c r="J344" s="9">
        <v>-20.451000000000001</v>
      </c>
      <c r="K344" s="9">
        <v>88.4</v>
      </c>
      <c r="L344" s="9">
        <v>0.19570000000000001</v>
      </c>
      <c r="M344" s="9">
        <v>0.21529999999999999</v>
      </c>
      <c r="N344" s="9">
        <v>0</v>
      </c>
      <c r="O344" s="9">
        <v>0.6</v>
      </c>
      <c r="P344" s="9"/>
      <c r="Q344" s="9"/>
      <c r="R344" s="9"/>
      <c r="T344">
        <f t="shared" si="51"/>
        <v>150400</v>
      </c>
      <c r="U344">
        <v>0</v>
      </c>
      <c r="V344">
        <f t="shared" si="52"/>
        <v>0</v>
      </c>
      <c r="W344" t="str">
        <f t="shared" si="53"/>
        <v/>
      </c>
      <c r="X344" t="str">
        <f t="shared" si="54"/>
        <v/>
      </c>
      <c r="Y344" t="str">
        <f t="shared" si="55"/>
        <v/>
      </c>
      <c r="Z344" s="9"/>
      <c r="AA344" s="14">
        <f t="shared" si="56"/>
        <v>0.106</v>
      </c>
      <c r="AB344" s="14">
        <f t="shared" si="57"/>
        <v>1.4E-2</v>
      </c>
    </row>
    <row r="345" spans="1:28" x14ac:dyDescent="0.25">
      <c r="A345" s="10">
        <f t="shared" si="59"/>
        <v>45306</v>
      </c>
      <c r="B345" s="11">
        <v>15</v>
      </c>
      <c r="C345" s="11">
        <v>500</v>
      </c>
      <c r="D345" s="12">
        <v>523.20833333333303</v>
      </c>
      <c r="E345" s="9">
        <v>142.81</v>
      </c>
      <c r="F345" s="9">
        <f t="shared" si="58"/>
        <v>78.81</v>
      </c>
      <c r="G345" s="9">
        <v>0</v>
      </c>
      <c r="H345" s="9">
        <v>2.0099999999999998</v>
      </c>
      <c r="I345" s="9"/>
      <c r="J345" s="9">
        <v>-21.077000000000002</v>
      </c>
      <c r="K345" s="9">
        <v>88.4</v>
      </c>
      <c r="L345" s="9">
        <v>0.19570000000000001</v>
      </c>
      <c r="M345" s="9">
        <v>0.216</v>
      </c>
      <c r="N345" s="9">
        <v>0</v>
      </c>
      <c r="O345" s="9">
        <v>0.6</v>
      </c>
      <c r="P345" s="9"/>
      <c r="Q345" s="9"/>
      <c r="R345" s="9"/>
      <c r="T345">
        <f t="shared" si="51"/>
        <v>150500</v>
      </c>
      <c r="U345">
        <v>0</v>
      </c>
      <c r="V345">
        <f t="shared" si="52"/>
        <v>0</v>
      </c>
      <c r="W345" t="str">
        <f t="shared" si="53"/>
        <v/>
      </c>
      <c r="X345" t="str">
        <f t="shared" si="54"/>
        <v/>
      </c>
      <c r="Y345" t="str">
        <f t="shared" si="55"/>
        <v/>
      </c>
      <c r="Z345" s="9"/>
      <c r="AA345" s="14">
        <f t="shared" si="56"/>
        <v>0.1</v>
      </c>
      <c r="AB345" s="14">
        <f t="shared" si="57"/>
        <v>1.2999999999999999E-2</v>
      </c>
    </row>
    <row r="346" spans="1:28" x14ac:dyDescent="0.25">
      <c r="A346" s="10">
        <f t="shared" si="59"/>
        <v>45306</v>
      </c>
      <c r="B346" s="11">
        <v>15</v>
      </c>
      <c r="C346" s="11">
        <v>600</v>
      </c>
      <c r="D346" s="12">
        <v>523.25</v>
      </c>
      <c r="E346" s="9">
        <v>142.46</v>
      </c>
      <c r="F346" s="9">
        <f t="shared" si="58"/>
        <v>78.460000000000008</v>
      </c>
      <c r="G346" s="9">
        <v>0.5</v>
      </c>
      <c r="H346" s="9">
        <v>2.0099999999999998</v>
      </c>
      <c r="I346" s="9"/>
      <c r="J346" s="9">
        <v>-20.498999999999999</v>
      </c>
      <c r="K346" s="9">
        <v>88.5</v>
      </c>
      <c r="L346" s="9">
        <v>0.19570000000000001</v>
      </c>
      <c r="M346" s="9">
        <v>0.21529999999999999</v>
      </c>
      <c r="N346" s="9">
        <v>0</v>
      </c>
      <c r="O346" s="9">
        <v>0.6</v>
      </c>
      <c r="P346" s="9"/>
      <c r="Q346" s="9"/>
      <c r="R346" s="9"/>
      <c r="T346">
        <f t="shared" si="51"/>
        <v>150600</v>
      </c>
      <c r="U346">
        <v>0</v>
      </c>
      <c r="V346">
        <f t="shared" si="52"/>
        <v>0</v>
      </c>
      <c r="W346" t="str">
        <f t="shared" si="53"/>
        <v/>
      </c>
      <c r="X346" t="str">
        <f t="shared" si="54"/>
        <v/>
      </c>
      <c r="Y346" t="str">
        <f t="shared" si="55"/>
        <v/>
      </c>
      <c r="Z346" s="9"/>
      <c r="AA346" s="14">
        <f t="shared" si="56"/>
        <v>0.106</v>
      </c>
      <c r="AB346" s="14">
        <f t="shared" si="57"/>
        <v>1.4E-2</v>
      </c>
    </row>
    <row r="347" spans="1:28" x14ac:dyDescent="0.25">
      <c r="A347" s="10">
        <f t="shared" si="59"/>
        <v>45306</v>
      </c>
      <c r="B347" s="11">
        <v>15</v>
      </c>
      <c r="C347" s="11">
        <v>700</v>
      </c>
      <c r="D347" s="12">
        <v>523.29166666666697</v>
      </c>
      <c r="E347" s="9">
        <v>142</v>
      </c>
      <c r="F347" s="9">
        <f t="shared" si="58"/>
        <v>78</v>
      </c>
      <c r="G347" s="9">
        <v>0.5</v>
      </c>
      <c r="H347" s="9">
        <v>2.0099999999999998</v>
      </c>
      <c r="I347" s="9"/>
      <c r="J347" s="9">
        <v>-20.073</v>
      </c>
      <c r="K347" s="9">
        <v>88.8</v>
      </c>
      <c r="L347" s="9">
        <v>0.19570000000000001</v>
      </c>
      <c r="M347" s="9">
        <v>0.216</v>
      </c>
      <c r="N347" s="9">
        <v>0</v>
      </c>
      <c r="O347" s="9">
        <v>0.6</v>
      </c>
      <c r="P347" s="9"/>
      <c r="Q347" s="9"/>
      <c r="R347" s="9"/>
      <c r="T347">
        <f t="shared" si="51"/>
        <v>150700</v>
      </c>
      <c r="U347">
        <v>0</v>
      </c>
      <c r="V347">
        <f t="shared" si="52"/>
        <v>0</v>
      </c>
      <c r="W347" t="str">
        <f t="shared" si="53"/>
        <v/>
      </c>
      <c r="X347" t="str">
        <f t="shared" si="54"/>
        <v/>
      </c>
      <c r="Y347" t="str">
        <f t="shared" si="55"/>
        <v/>
      </c>
      <c r="Z347" s="9"/>
      <c r="AA347" s="14">
        <f t="shared" si="56"/>
        <v>0.11</v>
      </c>
      <c r="AB347" s="14">
        <f t="shared" si="57"/>
        <v>1.4E-2</v>
      </c>
    </row>
    <row r="348" spans="1:28" x14ac:dyDescent="0.25">
      <c r="A348" s="10">
        <f t="shared" si="59"/>
        <v>45306</v>
      </c>
      <c r="B348" s="11">
        <v>15</v>
      </c>
      <c r="C348" s="11">
        <v>800</v>
      </c>
      <c r="D348" s="12">
        <v>523.33333333333303</v>
      </c>
      <c r="E348" s="9">
        <v>141.76</v>
      </c>
      <c r="F348" s="9">
        <f t="shared" si="58"/>
        <v>77.759999999999991</v>
      </c>
      <c r="G348" s="9">
        <v>0</v>
      </c>
      <c r="H348" s="9">
        <v>2.0099999999999998</v>
      </c>
      <c r="I348" s="9"/>
      <c r="J348" s="9">
        <v>-19.792999999999999</v>
      </c>
      <c r="K348" s="9">
        <v>88.9</v>
      </c>
      <c r="L348" s="9">
        <v>0.19570000000000001</v>
      </c>
      <c r="M348" s="9">
        <v>0.21529999999999999</v>
      </c>
      <c r="N348" s="9">
        <v>0</v>
      </c>
      <c r="O348" s="9">
        <v>1.9</v>
      </c>
      <c r="P348" s="9"/>
      <c r="Q348" s="9"/>
      <c r="R348" s="9"/>
      <c r="T348">
        <f t="shared" si="51"/>
        <v>150800</v>
      </c>
      <c r="U348">
        <v>1</v>
      </c>
      <c r="V348">
        <f t="shared" si="52"/>
        <v>1.9</v>
      </c>
      <c r="W348" t="str">
        <f t="shared" si="53"/>
        <v/>
      </c>
      <c r="X348" t="str">
        <f t="shared" si="54"/>
        <v/>
      </c>
      <c r="Y348" t="str">
        <f t="shared" si="55"/>
        <v/>
      </c>
      <c r="Z348" s="9"/>
      <c r="AA348" s="14">
        <f t="shared" si="56"/>
        <v>0.113</v>
      </c>
      <c r="AB348" s="14">
        <f t="shared" si="57"/>
        <v>1.4E-2</v>
      </c>
    </row>
    <row r="349" spans="1:28" x14ac:dyDescent="0.25">
      <c r="A349" s="10">
        <f t="shared" si="59"/>
        <v>45306</v>
      </c>
      <c r="B349" s="11">
        <v>15</v>
      </c>
      <c r="C349" s="11">
        <v>900</v>
      </c>
      <c r="D349" s="12">
        <v>523.375</v>
      </c>
      <c r="E349" s="9">
        <v>142.35</v>
      </c>
      <c r="F349" s="9">
        <f t="shared" si="58"/>
        <v>78.349999999999994</v>
      </c>
      <c r="G349" s="9">
        <v>0</v>
      </c>
      <c r="H349" s="9">
        <v>1.51</v>
      </c>
      <c r="I349" s="9"/>
      <c r="J349" s="9">
        <v>-16.911999999999999</v>
      </c>
      <c r="K349" s="9">
        <v>89.1</v>
      </c>
      <c r="L349" s="9">
        <v>0.19570000000000001</v>
      </c>
      <c r="M349" s="9">
        <v>0.216</v>
      </c>
      <c r="N349" s="9">
        <v>0</v>
      </c>
      <c r="O349" s="9">
        <v>40.6</v>
      </c>
      <c r="P349" s="9"/>
      <c r="Q349" s="9"/>
      <c r="R349" s="9"/>
      <c r="T349">
        <f t="shared" si="51"/>
        <v>150900</v>
      </c>
      <c r="U349">
        <v>67.3</v>
      </c>
      <c r="V349">
        <f t="shared" si="52"/>
        <v>40.6</v>
      </c>
      <c r="W349" t="str">
        <f t="shared" si="53"/>
        <v/>
      </c>
      <c r="X349" t="str">
        <f t="shared" si="54"/>
        <v/>
      </c>
      <c r="Y349" t="str">
        <f t="shared" si="55"/>
        <v/>
      </c>
      <c r="Z349" s="9"/>
      <c r="AA349" s="14">
        <f t="shared" si="56"/>
        <v>0.14499999999999999</v>
      </c>
      <c r="AB349" s="14">
        <f t="shared" si="57"/>
        <v>1.7999999999999999E-2</v>
      </c>
    </row>
    <row r="350" spans="1:28" x14ac:dyDescent="0.25">
      <c r="A350" s="10">
        <f t="shared" si="59"/>
        <v>45306</v>
      </c>
      <c r="B350" s="11">
        <v>15</v>
      </c>
      <c r="C350" s="11">
        <v>1000</v>
      </c>
      <c r="D350" s="12">
        <v>523.41666666666697</v>
      </c>
      <c r="E350" s="9">
        <v>141.18</v>
      </c>
      <c r="F350" s="9">
        <f t="shared" si="58"/>
        <v>77.180000000000007</v>
      </c>
      <c r="G350" s="9">
        <v>0</v>
      </c>
      <c r="H350" s="9">
        <v>0.5</v>
      </c>
      <c r="I350" s="9"/>
      <c r="J350" s="9">
        <v>-13.013</v>
      </c>
      <c r="K350" s="9">
        <v>89.6</v>
      </c>
      <c r="L350" s="9">
        <v>0.19570000000000001</v>
      </c>
      <c r="M350" s="9">
        <v>0.21529999999999999</v>
      </c>
      <c r="N350" s="9">
        <v>0</v>
      </c>
      <c r="O350" s="9">
        <v>186.9</v>
      </c>
      <c r="P350" s="9"/>
      <c r="Q350" s="9"/>
      <c r="R350" s="9"/>
      <c r="T350">
        <f t="shared" si="51"/>
        <v>151000</v>
      </c>
      <c r="U350">
        <v>186.2</v>
      </c>
      <c r="V350">
        <f t="shared" si="52"/>
        <v>186.9</v>
      </c>
      <c r="W350" t="str">
        <f t="shared" si="53"/>
        <v/>
      </c>
      <c r="X350" t="str">
        <f t="shared" si="54"/>
        <v/>
      </c>
      <c r="Y350" t="str">
        <f t="shared" si="55"/>
        <v/>
      </c>
      <c r="Z350" s="9"/>
      <c r="AA350" s="14">
        <f t="shared" si="56"/>
        <v>0.20100000000000001</v>
      </c>
      <c r="AB350" s="14">
        <f t="shared" si="57"/>
        <v>2.3E-2</v>
      </c>
    </row>
    <row r="351" spans="1:28" x14ac:dyDescent="0.25">
      <c r="A351" s="10">
        <f t="shared" si="59"/>
        <v>45306</v>
      </c>
      <c r="B351" s="11">
        <v>15</v>
      </c>
      <c r="C351" s="11">
        <v>1100</v>
      </c>
      <c r="D351" s="12">
        <v>523.45833333333303</v>
      </c>
      <c r="E351" s="9">
        <v>141.53</v>
      </c>
      <c r="F351" s="9">
        <f t="shared" si="58"/>
        <v>77.53</v>
      </c>
      <c r="G351" s="9">
        <v>0</v>
      </c>
      <c r="H351" s="9">
        <v>1.01</v>
      </c>
      <c r="I351" s="9"/>
      <c r="J351" s="9">
        <v>-10.092000000000001</v>
      </c>
      <c r="K351" s="9">
        <v>90.2</v>
      </c>
      <c r="L351" s="9">
        <v>0.19570000000000001</v>
      </c>
      <c r="M351" s="9">
        <v>0.216</v>
      </c>
      <c r="N351" s="9">
        <v>0</v>
      </c>
      <c r="O351" s="9">
        <v>201.9</v>
      </c>
      <c r="P351" s="9"/>
      <c r="Q351" s="9"/>
      <c r="R351" s="9"/>
      <c r="T351">
        <f t="shared" si="51"/>
        <v>151100</v>
      </c>
      <c r="U351">
        <v>278.3</v>
      </c>
      <c r="V351">
        <f t="shared" si="52"/>
        <v>201.9</v>
      </c>
      <c r="W351" t="str">
        <f t="shared" si="53"/>
        <v/>
      </c>
      <c r="X351" t="str">
        <f t="shared" si="54"/>
        <v/>
      </c>
      <c r="Y351" t="str">
        <f t="shared" si="55"/>
        <v/>
      </c>
      <c r="Z351" s="9"/>
      <c r="AA351" s="14">
        <f t="shared" si="56"/>
        <v>0.25600000000000001</v>
      </c>
      <c r="AB351" s="14">
        <f t="shared" si="57"/>
        <v>2.8000000000000001E-2</v>
      </c>
    </row>
    <row r="352" spans="1:28" x14ac:dyDescent="0.25">
      <c r="A352" s="10">
        <f t="shared" si="59"/>
        <v>45306</v>
      </c>
      <c r="B352" s="11">
        <v>15</v>
      </c>
      <c r="C352" s="11">
        <v>1200</v>
      </c>
      <c r="D352" s="12">
        <v>523.5</v>
      </c>
      <c r="E352" s="9">
        <v>141.18</v>
      </c>
      <c r="F352" s="9">
        <f t="shared" si="58"/>
        <v>77.180000000000007</v>
      </c>
      <c r="G352" s="9">
        <v>0</v>
      </c>
      <c r="H352" s="9">
        <v>1.01</v>
      </c>
      <c r="I352" s="9"/>
      <c r="J352" s="9">
        <v>-12.233000000000001</v>
      </c>
      <c r="K352" s="9">
        <v>89.1</v>
      </c>
      <c r="L352" s="9">
        <v>0.19570000000000001</v>
      </c>
      <c r="M352" s="9">
        <v>0.21529999999999999</v>
      </c>
      <c r="N352" s="9">
        <v>0</v>
      </c>
      <c r="O352" s="9">
        <v>301.89999999999998</v>
      </c>
      <c r="P352" s="9"/>
      <c r="Q352" s="9"/>
      <c r="R352" s="9"/>
      <c r="T352">
        <f t="shared" si="51"/>
        <v>151200</v>
      </c>
      <c r="U352">
        <v>326.3</v>
      </c>
      <c r="V352">
        <f t="shared" si="52"/>
        <v>301.89999999999998</v>
      </c>
      <c r="W352" t="str">
        <f t="shared" si="53"/>
        <v/>
      </c>
      <c r="X352" t="str">
        <f t="shared" si="54"/>
        <v/>
      </c>
      <c r="Y352" t="str">
        <f t="shared" si="55"/>
        <v/>
      </c>
      <c r="Z352" s="9"/>
      <c r="AA352" s="14">
        <f t="shared" si="56"/>
        <v>0.21299999999999999</v>
      </c>
      <c r="AB352" s="14">
        <f t="shared" si="57"/>
        <v>2.5999999999999999E-2</v>
      </c>
    </row>
    <row r="353" spans="1:28" x14ac:dyDescent="0.25">
      <c r="A353" s="10">
        <f t="shared" si="59"/>
        <v>45306</v>
      </c>
      <c r="B353" s="11">
        <v>15</v>
      </c>
      <c r="C353" s="11">
        <v>1300</v>
      </c>
      <c r="D353" s="12">
        <v>523.54166666666697</v>
      </c>
      <c r="E353" s="9">
        <v>140.83000000000001</v>
      </c>
      <c r="F353" s="9">
        <f t="shared" si="58"/>
        <v>76.830000000000013</v>
      </c>
      <c r="G353" s="9">
        <v>0</v>
      </c>
      <c r="H353" s="9">
        <v>1.01</v>
      </c>
      <c r="I353" s="9"/>
      <c r="J353" s="9">
        <v>-12.528</v>
      </c>
      <c r="K353" s="9">
        <v>87.7</v>
      </c>
      <c r="L353" s="9">
        <v>0.19570000000000001</v>
      </c>
      <c r="M353" s="9">
        <v>0.21529999999999999</v>
      </c>
      <c r="N353" s="9">
        <v>0</v>
      </c>
      <c r="O353" s="9">
        <v>223.1</v>
      </c>
      <c r="P353" s="9"/>
      <c r="Q353" s="9"/>
      <c r="R353" s="9"/>
      <c r="T353">
        <f t="shared" si="51"/>
        <v>151300</v>
      </c>
      <c r="U353">
        <v>323.7</v>
      </c>
      <c r="V353">
        <f t="shared" si="52"/>
        <v>223.1</v>
      </c>
      <c r="W353" t="str">
        <f t="shared" si="53"/>
        <v/>
      </c>
      <c r="X353" t="str">
        <f t="shared" si="54"/>
        <v/>
      </c>
      <c r="Y353" t="str">
        <f t="shared" si="55"/>
        <v/>
      </c>
      <c r="Z353" s="9"/>
      <c r="AA353" s="14">
        <f t="shared" si="56"/>
        <v>0.20399999999999999</v>
      </c>
      <c r="AB353" s="14">
        <f t="shared" si="57"/>
        <v>2.9000000000000001E-2</v>
      </c>
    </row>
    <row r="354" spans="1:28" x14ac:dyDescent="0.25">
      <c r="A354" s="10">
        <f t="shared" si="59"/>
        <v>45306</v>
      </c>
      <c r="B354" s="11">
        <v>15</v>
      </c>
      <c r="C354" s="11">
        <v>1400</v>
      </c>
      <c r="D354" s="12">
        <v>523.58333333333303</v>
      </c>
      <c r="E354" s="9">
        <v>141.18</v>
      </c>
      <c r="F354" s="9">
        <f t="shared" si="58"/>
        <v>77.180000000000007</v>
      </c>
      <c r="G354" s="9">
        <v>0</v>
      </c>
      <c r="H354" s="9">
        <v>0.5</v>
      </c>
      <c r="I354" s="9"/>
      <c r="J354" s="9">
        <v>-12.417</v>
      </c>
      <c r="K354" s="9">
        <v>85.4</v>
      </c>
      <c r="L354" s="9">
        <v>0.19570000000000001</v>
      </c>
      <c r="M354" s="9">
        <v>0.216</v>
      </c>
      <c r="N354" s="9">
        <v>0</v>
      </c>
      <c r="O354" s="9">
        <v>216.9</v>
      </c>
      <c r="P354" s="9"/>
      <c r="Q354" s="9"/>
      <c r="R354" s="9"/>
      <c r="T354">
        <f t="shared" si="51"/>
        <v>151400</v>
      </c>
      <c r="U354">
        <v>271</v>
      </c>
      <c r="V354">
        <f t="shared" si="52"/>
        <v>216.9</v>
      </c>
      <c r="W354" t="str">
        <f t="shared" si="53"/>
        <v/>
      </c>
      <c r="X354" t="str">
        <f t="shared" si="54"/>
        <v/>
      </c>
      <c r="Y354" t="str">
        <f t="shared" si="55"/>
        <v/>
      </c>
      <c r="Z354" s="9"/>
      <c r="AA354" s="14">
        <f t="shared" si="56"/>
        <v>0.20100000000000001</v>
      </c>
      <c r="AB354" s="14">
        <f t="shared" si="57"/>
        <v>3.4000000000000002E-2</v>
      </c>
    </row>
    <row r="355" spans="1:28" x14ac:dyDescent="0.25">
      <c r="A355" s="10">
        <f t="shared" si="59"/>
        <v>45306</v>
      </c>
      <c r="B355" s="11">
        <v>15</v>
      </c>
      <c r="C355" s="11">
        <v>1500</v>
      </c>
      <c r="D355" s="12">
        <v>523.625</v>
      </c>
      <c r="E355" s="9">
        <v>141.41</v>
      </c>
      <c r="F355" s="9">
        <f t="shared" si="58"/>
        <v>77.41</v>
      </c>
      <c r="G355" s="9">
        <v>0</v>
      </c>
      <c r="H355" s="9">
        <v>0.5</v>
      </c>
      <c r="I355" s="9"/>
      <c r="J355" s="9">
        <v>-12.638999999999999</v>
      </c>
      <c r="K355" s="9">
        <v>83.4</v>
      </c>
      <c r="L355" s="9">
        <v>0.19570000000000001</v>
      </c>
      <c r="M355" s="9">
        <v>0.21529999999999999</v>
      </c>
      <c r="N355" s="9">
        <v>0</v>
      </c>
      <c r="O355" s="9">
        <v>121.9</v>
      </c>
      <c r="P355" s="9"/>
      <c r="Q355" s="9"/>
      <c r="R355" s="9"/>
      <c r="T355">
        <f t="shared" si="51"/>
        <v>151500</v>
      </c>
      <c r="U355">
        <v>175.3</v>
      </c>
      <c r="V355">
        <f t="shared" si="52"/>
        <v>121.9</v>
      </c>
      <c r="W355" t="str">
        <f t="shared" si="53"/>
        <v/>
      </c>
      <c r="X355" t="str">
        <f t="shared" si="54"/>
        <v/>
      </c>
      <c r="Y355" t="str">
        <f t="shared" si="55"/>
        <v/>
      </c>
      <c r="Z355" s="9"/>
      <c r="AA355" s="14">
        <f t="shared" si="56"/>
        <v>0.193</v>
      </c>
      <c r="AB355" s="14">
        <f t="shared" si="57"/>
        <v>3.7999999999999999E-2</v>
      </c>
    </row>
    <row r="356" spans="1:28" x14ac:dyDescent="0.25">
      <c r="A356" s="10">
        <f t="shared" si="59"/>
        <v>45306</v>
      </c>
      <c r="B356" s="11">
        <v>15</v>
      </c>
      <c r="C356" s="11">
        <v>1600</v>
      </c>
      <c r="D356" s="12">
        <v>523.66666666666697</v>
      </c>
      <c r="E356" s="9">
        <v>142.81</v>
      </c>
      <c r="F356" s="9">
        <f t="shared" si="58"/>
        <v>78.81</v>
      </c>
      <c r="G356" s="9">
        <v>0</v>
      </c>
      <c r="H356" s="9">
        <v>1.01</v>
      </c>
      <c r="I356" s="9"/>
      <c r="J356" s="9">
        <v>-13.811</v>
      </c>
      <c r="K356" s="9">
        <v>84.4</v>
      </c>
      <c r="L356" s="9">
        <v>0.19570000000000001</v>
      </c>
      <c r="M356" s="9">
        <v>0.21529999999999999</v>
      </c>
      <c r="N356" s="9">
        <v>0</v>
      </c>
      <c r="O356" s="9">
        <v>56.9</v>
      </c>
      <c r="P356" s="9"/>
      <c r="Q356" s="9"/>
      <c r="R356" s="9"/>
      <c r="T356">
        <f t="shared" si="51"/>
        <v>151600</v>
      </c>
      <c r="U356">
        <v>56</v>
      </c>
      <c r="V356">
        <f t="shared" si="52"/>
        <v>56.9</v>
      </c>
      <c r="W356" t="str">
        <f t="shared" si="53"/>
        <v/>
      </c>
      <c r="X356" t="str">
        <f t="shared" si="54"/>
        <v/>
      </c>
      <c r="Y356" t="str">
        <f t="shared" si="55"/>
        <v/>
      </c>
      <c r="Z356" s="9"/>
      <c r="AA356" s="14">
        <f t="shared" si="56"/>
        <v>0.17699999999999999</v>
      </c>
      <c r="AB356" s="14">
        <f t="shared" si="57"/>
        <v>3.3000000000000002E-2</v>
      </c>
    </row>
    <row r="357" spans="1:28" x14ac:dyDescent="0.25">
      <c r="A357" s="10">
        <f t="shared" si="59"/>
        <v>45306</v>
      </c>
      <c r="B357" s="11">
        <v>15</v>
      </c>
      <c r="C357" s="11">
        <v>1700</v>
      </c>
      <c r="D357" s="12">
        <v>523.70833333333303</v>
      </c>
      <c r="E357" s="9">
        <v>142.11000000000001</v>
      </c>
      <c r="F357" s="9">
        <f t="shared" si="58"/>
        <v>78.110000000000014</v>
      </c>
      <c r="G357" s="9">
        <v>0</v>
      </c>
      <c r="H357" s="9">
        <v>0.5</v>
      </c>
      <c r="I357" s="9"/>
      <c r="J357" s="9">
        <v>-14.826000000000001</v>
      </c>
      <c r="K357" s="9">
        <v>88.9</v>
      </c>
      <c r="L357" s="9">
        <v>0.19570000000000001</v>
      </c>
      <c r="M357" s="9">
        <v>0.21529999999999999</v>
      </c>
      <c r="N357" s="9">
        <v>0</v>
      </c>
      <c r="O357" s="9">
        <v>3.1</v>
      </c>
      <c r="P357" s="9"/>
      <c r="Q357" s="9"/>
      <c r="R357" s="9"/>
      <c r="T357">
        <f t="shared" si="51"/>
        <v>151700</v>
      </c>
      <c r="U357">
        <v>0</v>
      </c>
      <c r="V357">
        <f t="shared" si="52"/>
        <v>3.1</v>
      </c>
      <c r="W357" t="str">
        <f t="shared" si="53"/>
        <v/>
      </c>
      <c r="X357" t="str">
        <f t="shared" si="54"/>
        <v/>
      </c>
      <c r="Y357" t="str">
        <f t="shared" si="55"/>
        <v/>
      </c>
      <c r="Z357" s="9"/>
      <c r="AA357" s="14">
        <f t="shared" si="56"/>
        <v>0.17199999999999999</v>
      </c>
      <c r="AB357" s="14">
        <f t="shared" si="57"/>
        <v>2.1000000000000001E-2</v>
      </c>
    </row>
    <row r="358" spans="1:28" x14ac:dyDescent="0.25">
      <c r="A358" s="10">
        <f t="shared" si="59"/>
        <v>45306</v>
      </c>
      <c r="B358" s="11">
        <v>15</v>
      </c>
      <c r="C358" s="11">
        <v>1800</v>
      </c>
      <c r="D358" s="12">
        <v>523.75</v>
      </c>
      <c r="E358" s="9">
        <v>141.29</v>
      </c>
      <c r="F358" s="9">
        <f t="shared" si="58"/>
        <v>77.289999999999992</v>
      </c>
      <c r="G358" s="9">
        <v>0</v>
      </c>
      <c r="H358" s="9">
        <v>1.01</v>
      </c>
      <c r="I358" s="9"/>
      <c r="J358" s="9">
        <v>-14.51</v>
      </c>
      <c r="K358" s="9">
        <v>90.5</v>
      </c>
      <c r="L358" s="9">
        <v>0.19570000000000001</v>
      </c>
      <c r="M358" s="9">
        <v>0.216</v>
      </c>
      <c r="N358" s="9">
        <v>0</v>
      </c>
      <c r="O358" s="9">
        <v>0.6</v>
      </c>
      <c r="P358" s="9"/>
      <c r="Q358" s="9"/>
      <c r="R358" s="9"/>
      <c r="T358">
        <f t="shared" si="51"/>
        <v>151800</v>
      </c>
      <c r="U358">
        <v>0</v>
      </c>
      <c r="V358">
        <f t="shared" si="52"/>
        <v>0</v>
      </c>
      <c r="W358" t="str">
        <f t="shared" si="53"/>
        <v/>
      </c>
      <c r="X358" t="str">
        <f t="shared" si="54"/>
        <v/>
      </c>
      <c r="Y358" t="str">
        <f t="shared" si="55"/>
        <v/>
      </c>
      <c r="Z358" s="9"/>
      <c r="AA358" s="14">
        <f t="shared" si="56"/>
        <v>0.17899999999999999</v>
      </c>
      <c r="AB358" s="14">
        <f t="shared" si="57"/>
        <v>1.9E-2</v>
      </c>
    </row>
    <row r="359" spans="1:28" x14ac:dyDescent="0.25">
      <c r="A359" s="10">
        <f t="shared" si="59"/>
        <v>45306</v>
      </c>
      <c r="B359" s="11">
        <v>15</v>
      </c>
      <c r="C359" s="11">
        <v>1900</v>
      </c>
      <c r="D359" s="12">
        <v>523.79166666666697</v>
      </c>
      <c r="E359" s="9">
        <v>142</v>
      </c>
      <c r="F359" s="9">
        <f t="shared" si="58"/>
        <v>78</v>
      </c>
      <c r="G359" s="9">
        <v>0</v>
      </c>
      <c r="H359" s="9">
        <v>1.01</v>
      </c>
      <c r="I359" s="9"/>
      <c r="J359" s="9">
        <v>-14.432</v>
      </c>
      <c r="K359" s="9">
        <v>91.3</v>
      </c>
      <c r="L359" s="9">
        <v>0.19570000000000001</v>
      </c>
      <c r="M359" s="9">
        <v>0.216</v>
      </c>
      <c r="N359" s="9">
        <v>0</v>
      </c>
      <c r="O359" s="9">
        <v>0.6</v>
      </c>
      <c r="P359" s="9"/>
      <c r="Q359" s="9"/>
      <c r="R359" s="9"/>
      <c r="T359">
        <f t="shared" si="51"/>
        <v>151900</v>
      </c>
      <c r="U359">
        <v>0</v>
      </c>
      <c r="V359">
        <f t="shared" si="52"/>
        <v>0</v>
      </c>
      <c r="W359" t="str">
        <f t="shared" si="53"/>
        <v/>
      </c>
      <c r="X359" t="str">
        <f t="shared" si="54"/>
        <v/>
      </c>
      <c r="Y359" t="str">
        <f t="shared" si="55"/>
        <v/>
      </c>
      <c r="Z359" s="9"/>
      <c r="AA359" s="14">
        <f t="shared" si="56"/>
        <v>0.182</v>
      </c>
      <c r="AB359" s="14">
        <f t="shared" si="57"/>
        <v>1.7000000000000001E-2</v>
      </c>
    </row>
    <row r="360" spans="1:28" x14ac:dyDescent="0.25">
      <c r="A360" s="10">
        <f t="shared" si="59"/>
        <v>45306</v>
      </c>
      <c r="B360" s="11">
        <v>15</v>
      </c>
      <c r="C360" s="11">
        <v>2000</v>
      </c>
      <c r="D360" s="12">
        <v>523.83333333333303</v>
      </c>
      <c r="E360" s="9">
        <v>141.53</v>
      </c>
      <c r="F360" s="9">
        <f t="shared" si="58"/>
        <v>77.53</v>
      </c>
      <c r="G360" s="9">
        <v>0</v>
      </c>
      <c r="H360" s="9">
        <v>1.51</v>
      </c>
      <c r="I360" s="9"/>
      <c r="J360" s="9">
        <v>-14.12</v>
      </c>
      <c r="K360" s="9">
        <v>91.5</v>
      </c>
      <c r="L360" s="9">
        <v>0.19570000000000001</v>
      </c>
      <c r="M360" s="9">
        <v>0.216</v>
      </c>
      <c r="N360" s="9">
        <v>0</v>
      </c>
      <c r="O360" s="9">
        <v>0.6</v>
      </c>
      <c r="P360" s="9"/>
      <c r="Q360" s="9"/>
      <c r="R360" s="9"/>
      <c r="T360">
        <f t="shared" si="51"/>
        <v>152000</v>
      </c>
      <c r="U360">
        <v>0</v>
      </c>
      <c r="V360">
        <f t="shared" si="52"/>
        <v>0</v>
      </c>
      <c r="W360" t="str">
        <f t="shared" si="53"/>
        <v/>
      </c>
      <c r="X360" t="str">
        <f t="shared" si="54"/>
        <v/>
      </c>
      <c r="Y360" t="str">
        <f t="shared" si="55"/>
        <v/>
      </c>
      <c r="Z360" s="9"/>
      <c r="AA360" s="14">
        <f t="shared" si="56"/>
        <v>0.187</v>
      </c>
      <c r="AB360" s="14">
        <f t="shared" si="57"/>
        <v>1.7000000000000001E-2</v>
      </c>
    </row>
    <row r="361" spans="1:28" x14ac:dyDescent="0.25">
      <c r="A361" s="10">
        <f t="shared" si="59"/>
        <v>45306</v>
      </c>
      <c r="B361" s="11">
        <v>15</v>
      </c>
      <c r="C361" s="11">
        <v>2100</v>
      </c>
      <c r="D361" s="12">
        <v>523.875</v>
      </c>
      <c r="E361" s="9">
        <v>142.58000000000001</v>
      </c>
      <c r="F361" s="9">
        <f t="shared" si="58"/>
        <v>78.580000000000013</v>
      </c>
      <c r="G361" s="9">
        <v>0</v>
      </c>
      <c r="H361" s="9">
        <v>1.01</v>
      </c>
      <c r="I361" s="9"/>
      <c r="J361" s="9">
        <v>-13.201000000000001</v>
      </c>
      <c r="K361" s="9">
        <v>91.7</v>
      </c>
      <c r="L361" s="9">
        <v>0.19570000000000001</v>
      </c>
      <c r="M361" s="9">
        <v>0.216</v>
      </c>
      <c r="N361" s="9">
        <v>0</v>
      </c>
      <c r="O361" s="9">
        <v>0.6</v>
      </c>
      <c r="P361" s="9"/>
      <c r="Q361" s="9"/>
      <c r="R361" s="9"/>
      <c r="T361">
        <f t="shared" si="51"/>
        <v>152100</v>
      </c>
      <c r="U361">
        <v>0</v>
      </c>
      <c r="V361">
        <f t="shared" si="52"/>
        <v>0</v>
      </c>
      <c r="W361" t="str">
        <f t="shared" si="53"/>
        <v/>
      </c>
      <c r="X361" t="str">
        <f t="shared" si="54"/>
        <v/>
      </c>
      <c r="Y361" t="str">
        <f t="shared" si="55"/>
        <v/>
      </c>
      <c r="Z361" s="9"/>
      <c r="AA361" s="14">
        <f t="shared" si="56"/>
        <v>0.20200000000000001</v>
      </c>
      <c r="AB361" s="14">
        <f t="shared" si="57"/>
        <v>1.7999999999999999E-2</v>
      </c>
    </row>
    <row r="362" spans="1:28" x14ac:dyDescent="0.25">
      <c r="A362" s="10">
        <f t="shared" si="59"/>
        <v>45306</v>
      </c>
      <c r="B362" s="11">
        <v>15</v>
      </c>
      <c r="C362" s="11">
        <v>2200</v>
      </c>
      <c r="D362" s="12">
        <v>523.91666666666697</v>
      </c>
      <c r="E362" s="9">
        <v>142.58000000000001</v>
      </c>
      <c r="F362" s="9">
        <f t="shared" si="58"/>
        <v>78.580000000000013</v>
      </c>
      <c r="G362" s="9">
        <v>0</v>
      </c>
      <c r="H362" s="9">
        <v>1.51</v>
      </c>
      <c r="I362" s="9"/>
      <c r="J362" s="9">
        <v>-12.196</v>
      </c>
      <c r="K362" s="9">
        <v>92</v>
      </c>
      <c r="L362" s="9">
        <v>0.19570000000000001</v>
      </c>
      <c r="M362" s="9">
        <v>0.216</v>
      </c>
      <c r="N362" s="9">
        <v>0</v>
      </c>
      <c r="O362" s="9">
        <v>0.6</v>
      </c>
      <c r="P362" s="9"/>
      <c r="Q362" s="9"/>
      <c r="R362" s="9"/>
      <c r="T362">
        <f t="shared" si="51"/>
        <v>152200</v>
      </c>
      <c r="U362">
        <v>0</v>
      </c>
      <c r="V362">
        <f t="shared" si="52"/>
        <v>0</v>
      </c>
      <c r="W362" t="str">
        <f t="shared" si="53"/>
        <v/>
      </c>
      <c r="X362" t="str">
        <f t="shared" si="54"/>
        <v/>
      </c>
      <c r="Y362" t="str">
        <f t="shared" si="55"/>
        <v/>
      </c>
      <c r="Z362" s="9"/>
      <c r="AA362" s="14">
        <f t="shared" si="56"/>
        <v>0.22</v>
      </c>
      <c r="AB362" s="14">
        <f t="shared" si="57"/>
        <v>1.9E-2</v>
      </c>
    </row>
    <row r="363" spans="1:28" x14ac:dyDescent="0.25">
      <c r="A363" s="10">
        <f t="shared" si="59"/>
        <v>45306</v>
      </c>
      <c r="B363" s="11">
        <v>15</v>
      </c>
      <c r="C363" s="11">
        <v>2300</v>
      </c>
      <c r="D363" s="12">
        <v>523.95833333333303</v>
      </c>
      <c r="E363" s="9">
        <v>142.69999999999999</v>
      </c>
      <c r="F363" s="9">
        <f t="shared" si="58"/>
        <v>78.699999999999989</v>
      </c>
      <c r="G363" s="9">
        <v>0</v>
      </c>
      <c r="H363" s="9">
        <v>1.51</v>
      </c>
      <c r="I363" s="9"/>
      <c r="J363" s="9">
        <v>-11.794</v>
      </c>
      <c r="K363" s="9">
        <v>92</v>
      </c>
      <c r="L363" s="9">
        <v>0.19570000000000001</v>
      </c>
      <c r="M363" s="9">
        <v>0.216</v>
      </c>
      <c r="N363" s="9">
        <v>0</v>
      </c>
      <c r="O363" s="9">
        <v>0.6</v>
      </c>
      <c r="P363" s="9"/>
      <c r="Q363" s="9"/>
      <c r="R363" s="9"/>
      <c r="T363">
        <f t="shared" si="51"/>
        <v>152300</v>
      </c>
      <c r="U363">
        <v>0</v>
      </c>
      <c r="V363">
        <f t="shared" si="52"/>
        <v>0</v>
      </c>
      <c r="W363" t="str">
        <f t="shared" si="53"/>
        <v/>
      </c>
      <c r="X363" t="str">
        <f t="shared" si="54"/>
        <v/>
      </c>
      <c r="Y363" t="str">
        <f t="shared" si="55"/>
        <v/>
      </c>
      <c r="Z363" s="9"/>
      <c r="AA363" s="14">
        <f t="shared" si="56"/>
        <v>0.22800000000000001</v>
      </c>
      <c r="AB363" s="14">
        <f t="shared" si="57"/>
        <v>0.02</v>
      </c>
    </row>
    <row r="364" spans="1:28" x14ac:dyDescent="0.25">
      <c r="A364" s="10">
        <f t="shared" si="59"/>
        <v>45306</v>
      </c>
      <c r="B364" s="11">
        <v>15</v>
      </c>
      <c r="C364" s="11">
        <v>2400</v>
      </c>
      <c r="D364" s="12">
        <v>524</v>
      </c>
      <c r="E364" s="9">
        <v>142.35</v>
      </c>
      <c r="F364" s="9">
        <f t="shared" si="58"/>
        <v>78.349999999999994</v>
      </c>
      <c r="G364" s="9">
        <v>0</v>
      </c>
      <c r="H364" s="9">
        <v>1.51</v>
      </c>
      <c r="I364" s="9"/>
      <c r="J364" s="9">
        <v>-11.722</v>
      </c>
      <c r="K364" s="9">
        <v>92.5</v>
      </c>
      <c r="L364" s="9">
        <v>0.19639999999999999</v>
      </c>
      <c r="M364" s="9">
        <v>0.216</v>
      </c>
      <c r="N364" s="9">
        <v>0</v>
      </c>
      <c r="O364" s="9">
        <v>0.6</v>
      </c>
      <c r="P364" s="9"/>
      <c r="Q364" s="9"/>
      <c r="R364" s="9"/>
      <c r="T364">
        <f t="shared" si="51"/>
        <v>152400</v>
      </c>
      <c r="U364">
        <v>0</v>
      </c>
      <c r="V364">
        <f t="shared" si="52"/>
        <v>0</v>
      </c>
      <c r="W364">
        <f t="shared" si="53"/>
        <v>0.19600000000000001</v>
      </c>
      <c r="X364">
        <f t="shared" si="54"/>
        <v>0.216</v>
      </c>
      <c r="Y364">
        <f t="shared" si="55"/>
        <v>0.78400000000000003</v>
      </c>
      <c r="Z364" s="9"/>
      <c r="AA364" s="14">
        <f t="shared" si="56"/>
        <v>0.23</v>
      </c>
      <c r="AB364" s="14">
        <f t="shared" si="57"/>
        <v>1.9E-2</v>
      </c>
    </row>
    <row r="365" spans="1:28" x14ac:dyDescent="0.25">
      <c r="A365" s="10">
        <f t="shared" si="59"/>
        <v>45307</v>
      </c>
      <c r="B365" s="11">
        <v>16</v>
      </c>
      <c r="C365" s="11">
        <v>100</v>
      </c>
      <c r="D365" s="12">
        <v>524.04166666666697</v>
      </c>
      <c r="E365" s="9">
        <v>142.46</v>
      </c>
      <c r="F365" s="9">
        <f t="shared" si="58"/>
        <v>78.460000000000008</v>
      </c>
      <c r="G365" s="9">
        <v>0</v>
      </c>
      <c r="H365" s="9">
        <v>1.51</v>
      </c>
      <c r="I365" s="9"/>
      <c r="J365" s="9">
        <v>-12.343</v>
      </c>
      <c r="K365" s="9">
        <v>92.5</v>
      </c>
      <c r="L365" s="9">
        <v>0.19570000000000001</v>
      </c>
      <c r="M365" s="9">
        <v>0.216</v>
      </c>
      <c r="N365" s="9">
        <v>0</v>
      </c>
      <c r="O365" s="9">
        <v>0.6</v>
      </c>
      <c r="P365" s="9"/>
      <c r="Q365" s="9"/>
      <c r="R365" s="9"/>
      <c r="T365">
        <f t="shared" si="51"/>
        <v>160100</v>
      </c>
      <c r="U365">
        <v>0</v>
      </c>
      <c r="V365">
        <f t="shared" si="52"/>
        <v>0</v>
      </c>
      <c r="W365" t="str">
        <f t="shared" si="53"/>
        <v/>
      </c>
      <c r="X365" t="str">
        <f t="shared" si="54"/>
        <v/>
      </c>
      <c r="Y365" t="str">
        <f t="shared" si="55"/>
        <v/>
      </c>
      <c r="Z365" s="9"/>
      <c r="AA365" s="14">
        <f t="shared" si="56"/>
        <v>0.219</v>
      </c>
      <c r="AB365" s="14">
        <f t="shared" si="57"/>
        <v>1.7999999999999999E-2</v>
      </c>
    </row>
    <row r="366" spans="1:28" x14ac:dyDescent="0.25">
      <c r="A366" s="10">
        <f t="shared" si="59"/>
        <v>45307</v>
      </c>
      <c r="B366" s="11">
        <v>16</v>
      </c>
      <c r="C366" s="11">
        <v>200</v>
      </c>
      <c r="D366" s="12">
        <v>524.08333333333303</v>
      </c>
      <c r="E366" s="9">
        <v>142.11000000000001</v>
      </c>
      <c r="F366" s="9">
        <f t="shared" si="58"/>
        <v>78.110000000000014</v>
      </c>
      <c r="G366" s="9">
        <v>0.5</v>
      </c>
      <c r="H366" s="9">
        <v>2.0099999999999998</v>
      </c>
      <c r="I366" s="9"/>
      <c r="J366" s="9">
        <v>-12.638999999999999</v>
      </c>
      <c r="K366" s="9">
        <v>92.7</v>
      </c>
      <c r="L366" s="9">
        <v>0.19570000000000001</v>
      </c>
      <c r="M366" s="9">
        <v>0.216</v>
      </c>
      <c r="N366" s="9">
        <v>0</v>
      </c>
      <c r="O366" s="9">
        <v>0.6</v>
      </c>
      <c r="P366" s="9"/>
      <c r="Q366" s="9"/>
      <c r="R366" s="9"/>
      <c r="T366">
        <f t="shared" si="51"/>
        <v>160200</v>
      </c>
      <c r="U366">
        <v>0</v>
      </c>
      <c r="V366">
        <f t="shared" si="52"/>
        <v>0</v>
      </c>
      <c r="W366" t="str">
        <f t="shared" si="53"/>
        <v/>
      </c>
      <c r="X366" t="str">
        <f t="shared" si="54"/>
        <v/>
      </c>
      <c r="Y366" t="str">
        <f t="shared" si="55"/>
        <v/>
      </c>
      <c r="Z366" s="9"/>
      <c r="AA366" s="14">
        <f t="shared" si="56"/>
        <v>0.214</v>
      </c>
      <c r="AB366" s="14">
        <f t="shared" si="57"/>
        <v>1.7000000000000001E-2</v>
      </c>
    </row>
    <row r="367" spans="1:28" x14ac:dyDescent="0.25">
      <c r="A367" s="10">
        <f t="shared" si="59"/>
        <v>45307</v>
      </c>
      <c r="B367" s="11">
        <v>16</v>
      </c>
      <c r="C367" s="11">
        <v>300</v>
      </c>
      <c r="D367" s="12">
        <v>524.125</v>
      </c>
      <c r="E367" s="9">
        <v>142.35</v>
      </c>
      <c r="F367" s="9">
        <f t="shared" si="58"/>
        <v>78.349999999999994</v>
      </c>
      <c r="G367" s="9">
        <v>0.5</v>
      </c>
      <c r="H367" s="9">
        <v>1.51</v>
      </c>
      <c r="I367" s="9"/>
      <c r="J367" s="9">
        <v>-11.65</v>
      </c>
      <c r="K367" s="9">
        <v>93.1</v>
      </c>
      <c r="L367" s="9">
        <v>0.19639999999999999</v>
      </c>
      <c r="M367" s="9">
        <v>0.216</v>
      </c>
      <c r="N367" s="9">
        <v>0</v>
      </c>
      <c r="O367" s="9">
        <v>0.6</v>
      </c>
      <c r="P367" s="9"/>
      <c r="Q367" s="9"/>
      <c r="R367" s="9"/>
      <c r="T367">
        <f t="shared" si="51"/>
        <v>160300</v>
      </c>
      <c r="U367">
        <v>0</v>
      </c>
      <c r="V367">
        <f t="shared" si="52"/>
        <v>0</v>
      </c>
      <c r="W367" t="str">
        <f t="shared" si="53"/>
        <v/>
      </c>
      <c r="X367" t="str">
        <f t="shared" si="54"/>
        <v/>
      </c>
      <c r="Y367" t="str">
        <f t="shared" si="55"/>
        <v/>
      </c>
      <c r="Z367" s="9"/>
      <c r="AA367" s="14">
        <f t="shared" si="56"/>
        <v>0.23300000000000001</v>
      </c>
      <c r="AB367" s="14">
        <f t="shared" si="57"/>
        <v>1.7000000000000001E-2</v>
      </c>
    </row>
    <row r="368" spans="1:28" x14ac:dyDescent="0.25">
      <c r="A368" s="10">
        <f t="shared" si="59"/>
        <v>45307</v>
      </c>
      <c r="B368" s="11">
        <v>16</v>
      </c>
      <c r="C368" s="11">
        <v>400</v>
      </c>
      <c r="D368" s="12">
        <v>524.16666666666697</v>
      </c>
      <c r="E368" s="9">
        <v>142.35</v>
      </c>
      <c r="F368" s="9">
        <f t="shared" si="58"/>
        <v>78.349999999999994</v>
      </c>
      <c r="G368" s="9">
        <v>1.01</v>
      </c>
      <c r="H368" s="9">
        <v>3.52</v>
      </c>
      <c r="I368" s="9"/>
      <c r="J368" s="9">
        <v>-10.757</v>
      </c>
      <c r="K368" s="9">
        <v>90.5</v>
      </c>
      <c r="L368" s="9">
        <v>0.19570000000000001</v>
      </c>
      <c r="M368" s="9">
        <v>0.216</v>
      </c>
      <c r="N368" s="9">
        <v>0</v>
      </c>
      <c r="O368" s="9">
        <v>0.6</v>
      </c>
      <c r="P368" s="9"/>
      <c r="Q368" s="9"/>
      <c r="R368" s="9"/>
      <c r="T368">
        <f t="shared" si="51"/>
        <v>160400</v>
      </c>
      <c r="U368">
        <v>0</v>
      </c>
      <c r="V368">
        <f t="shared" si="52"/>
        <v>0</v>
      </c>
      <c r="W368" t="str">
        <f t="shared" si="53"/>
        <v/>
      </c>
      <c r="X368" t="str">
        <f t="shared" si="54"/>
        <v/>
      </c>
      <c r="Y368" t="str">
        <f t="shared" si="55"/>
        <v/>
      </c>
      <c r="Z368" s="9"/>
      <c r="AA368" s="14">
        <f t="shared" si="56"/>
        <v>0.24299999999999999</v>
      </c>
      <c r="AB368" s="14">
        <f t="shared" si="57"/>
        <v>2.5999999999999999E-2</v>
      </c>
    </row>
    <row r="369" spans="1:28" x14ac:dyDescent="0.25">
      <c r="A369" s="10">
        <f t="shared" si="59"/>
        <v>45307</v>
      </c>
      <c r="B369" s="11">
        <v>16</v>
      </c>
      <c r="C369" s="11">
        <v>500</v>
      </c>
      <c r="D369" s="12">
        <v>524.20833333333303</v>
      </c>
      <c r="E369" s="9">
        <v>142.11000000000001</v>
      </c>
      <c r="F369" s="9">
        <f t="shared" si="58"/>
        <v>78.110000000000014</v>
      </c>
      <c r="G369" s="9">
        <v>1.51</v>
      </c>
      <c r="H369" s="9">
        <v>5.03</v>
      </c>
      <c r="I369" s="9"/>
      <c r="J369" s="9">
        <v>-11.433</v>
      </c>
      <c r="K369" s="9">
        <v>89.5</v>
      </c>
      <c r="L369" s="9">
        <v>0.19639999999999999</v>
      </c>
      <c r="M369" s="9">
        <v>0.216</v>
      </c>
      <c r="N369" s="9">
        <v>0</v>
      </c>
      <c r="O369" s="9">
        <v>0.6</v>
      </c>
      <c r="P369" s="9"/>
      <c r="Q369" s="9"/>
      <c r="R369" s="9"/>
      <c r="T369">
        <f t="shared" si="51"/>
        <v>160500</v>
      </c>
      <c r="U369">
        <v>0</v>
      </c>
      <c r="V369">
        <f t="shared" si="52"/>
        <v>0</v>
      </c>
      <c r="W369" t="str">
        <f t="shared" si="53"/>
        <v/>
      </c>
      <c r="X369" t="str">
        <f t="shared" si="54"/>
        <v/>
      </c>
      <c r="Y369" t="str">
        <f t="shared" si="55"/>
        <v/>
      </c>
      <c r="Z369" s="9"/>
      <c r="AA369" s="14">
        <f t="shared" si="56"/>
        <v>0.22800000000000001</v>
      </c>
      <c r="AB369" s="14">
        <f t="shared" si="57"/>
        <v>2.7E-2</v>
      </c>
    </row>
    <row r="370" spans="1:28" x14ac:dyDescent="0.25">
      <c r="A370" s="10">
        <f t="shared" si="59"/>
        <v>45307</v>
      </c>
      <c r="B370" s="11">
        <v>16</v>
      </c>
      <c r="C370" s="11">
        <v>600</v>
      </c>
      <c r="D370" s="12">
        <v>524.25</v>
      </c>
      <c r="E370" s="9">
        <v>142.11000000000001</v>
      </c>
      <c r="F370" s="9">
        <f t="shared" si="58"/>
        <v>78.110000000000014</v>
      </c>
      <c r="G370" s="9">
        <v>3.02</v>
      </c>
      <c r="H370" s="9">
        <v>5.54</v>
      </c>
      <c r="I370" s="9"/>
      <c r="J370" s="9">
        <v>-9.8849999999999998</v>
      </c>
      <c r="K370" s="9">
        <v>86.4</v>
      </c>
      <c r="L370" s="9">
        <v>0.19570000000000001</v>
      </c>
      <c r="M370" s="9">
        <v>0.216</v>
      </c>
      <c r="N370" s="9">
        <v>0</v>
      </c>
      <c r="O370" s="9">
        <v>0.6</v>
      </c>
      <c r="P370" s="9"/>
      <c r="Q370" s="9"/>
      <c r="R370" s="9"/>
      <c r="T370">
        <f t="shared" si="51"/>
        <v>160600</v>
      </c>
      <c r="U370">
        <v>0</v>
      </c>
      <c r="V370">
        <f t="shared" si="52"/>
        <v>0</v>
      </c>
      <c r="W370" t="str">
        <f t="shared" si="53"/>
        <v/>
      </c>
      <c r="X370" t="str">
        <f t="shared" si="54"/>
        <v/>
      </c>
      <c r="Y370" t="str">
        <f t="shared" si="55"/>
        <v/>
      </c>
      <c r="Z370" s="9"/>
      <c r="AA370" s="14">
        <f t="shared" si="56"/>
        <v>0.249</v>
      </c>
      <c r="AB370" s="14">
        <f t="shared" si="57"/>
        <v>3.9E-2</v>
      </c>
    </row>
    <row r="371" spans="1:28" x14ac:dyDescent="0.25">
      <c r="A371" s="10">
        <f t="shared" si="59"/>
        <v>45307</v>
      </c>
      <c r="B371" s="11">
        <v>16</v>
      </c>
      <c r="C371" s="11">
        <v>700</v>
      </c>
      <c r="D371" s="12">
        <v>524.29166666666697</v>
      </c>
      <c r="E371" s="9">
        <v>142.22999999999999</v>
      </c>
      <c r="F371" s="9">
        <f t="shared" si="58"/>
        <v>78.22999999999999</v>
      </c>
      <c r="G371" s="9">
        <v>0.5</v>
      </c>
      <c r="H371" s="9">
        <v>4.53</v>
      </c>
      <c r="I371" s="9"/>
      <c r="J371" s="9">
        <v>-9.3710000000000004</v>
      </c>
      <c r="K371" s="9">
        <v>89.9</v>
      </c>
      <c r="L371" s="9">
        <v>0.19639999999999999</v>
      </c>
      <c r="M371" s="9">
        <v>0.216</v>
      </c>
      <c r="N371" s="9">
        <v>0</v>
      </c>
      <c r="O371" s="9">
        <v>0.6</v>
      </c>
      <c r="P371" s="9"/>
      <c r="Q371" s="9"/>
      <c r="R371" s="9"/>
      <c r="T371">
        <f t="shared" si="51"/>
        <v>160700</v>
      </c>
      <c r="U371">
        <v>0</v>
      </c>
      <c r="V371">
        <f t="shared" si="52"/>
        <v>0</v>
      </c>
      <c r="W371" t="str">
        <f t="shared" si="53"/>
        <v/>
      </c>
      <c r="X371" t="str">
        <f t="shared" si="54"/>
        <v/>
      </c>
      <c r="Y371" t="str">
        <f t="shared" si="55"/>
        <v/>
      </c>
      <c r="Z371" s="9"/>
      <c r="AA371" s="14">
        <f t="shared" si="56"/>
        <v>0.27</v>
      </c>
      <c r="AB371" s="14">
        <f t="shared" si="57"/>
        <v>0.03</v>
      </c>
    </row>
    <row r="372" spans="1:28" x14ac:dyDescent="0.25">
      <c r="A372" s="10">
        <f t="shared" si="59"/>
        <v>45307</v>
      </c>
      <c r="B372" s="11">
        <v>16</v>
      </c>
      <c r="C372" s="11">
        <v>800</v>
      </c>
      <c r="D372" s="12">
        <v>524.33333333333303</v>
      </c>
      <c r="E372" s="9">
        <v>141.29</v>
      </c>
      <c r="F372" s="9">
        <f t="shared" si="58"/>
        <v>77.289999999999992</v>
      </c>
      <c r="G372" s="9">
        <v>0.5</v>
      </c>
      <c r="H372" s="9">
        <v>4.53</v>
      </c>
      <c r="I372" s="9"/>
      <c r="J372" s="9">
        <v>-14.548999999999999</v>
      </c>
      <c r="K372" s="9">
        <v>91.2</v>
      </c>
      <c r="L372" s="9">
        <v>0.19570000000000001</v>
      </c>
      <c r="M372" s="9">
        <v>0.216</v>
      </c>
      <c r="N372" s="9">
        <v>0</v>
      </c>
      <c r="O372" s="9">
        <v>0.6</v>
      </c>
      <c r="P372" s="9"/>
      <c r="Q372" s="9"/>
      <c r="R372" s="9"/>
      <c r="T372">
        <f t="shared" si="51"/>
        <v>160800</v>
      </c>
      <c r="U372">
        <v>1</v>
      </c>
      <c r="V372">
        <f t="shared" si="52"/>
        <v>0</v>
      </c>
      <c r="W372" t="str">
        <f t="shared" si="53"/>
        <v/>
      </c>
      <c r="X372" t="str">
        <f t="shared" si="54"/>
        <v/>
      </c>
      <c r="Y372" t="str">
        <f t="shared" si="55"/>
        <v/>
      </c>
      <c r="Z372" s="9"/>
      <c r="AA372" s="14">
        <f t="shared" si="56"/>
        <v>0.18</v>
      </c>
      <c r="AB372" s="14">
        <f t="shared" si="57"/>
        <v>1.7000000000000001E-2</v>
      </c>
    </row>
    <row r="373" spans="1:28" x14ac:dyDescent="0.25">
      <c r="A373" s="10">
        <f t="shared" si="59"/>
        <v>45307</v>
      </c>
      <c r="B373" s="11">
        <v>16</v>
      </c>
      <c r="C373" s="11">
        <v>900</v>
      </c>
      <c r="D373" s="12">
        <v>524.375</v>
      </c>
      <c r="E373" s="9">
        <v>141.53</v>
      </c>
      <c r="F373" s="9">
        <f t="shared" si="58"/>
        <v>77.53</v>
      </c>
      <c r="G373" s="9">
        <v>2.0099999999999998</v>
      </c>
      <c r="H373" s="9">
        <v>4.53</v>
      </c>
      <c r="I373" s="9"/>
      <c r="J373" s="9">
        <v>-14.196999999999999</v>
      </c>
      <c r="K373" s="9">
        <v>89.6</v>
      </c>
      <c r="L373" s="9">
        <v>0.19639999999999999</v>
      </c>
      <c r="M373" s="9">
        <v>0.216</v>
      </c>
      <c r="N373" s="9">
        <v>0</v>
      </c>
      <c r="O373" s="9">
        <v>55.6</v>
      </c>
      <c r="P373" s="9"/>
      <c r="Q373" s="9"/>
      <c r="R373" s="9"/>
      <c r="T373">
        <f t="shared" si="51"/>
        <v>160900</v>
      </c>
      <c r="U373">
        <v>69</v>
      </c>
      <c r="V373">
        <f t="shared" si="52"/>
        <v>55.6</v>
      </c>
      <c r="W373" t="str">
        <f t="shared" si="53"/>
        <v/>
      </c>
      <c r="X373" t="str">
        <f t="shared" si="54"/>
        <v/>
      </c>
      <c r="Y373" t="str">
        <f t="shared" si="55"/>
        <v/>
      </c>
      <c r="Z373" s="9"/>
      <c r="AA373" s="14">
        <f t="shared" si="56"/>
        <v>0.182</v>
      </c>
      <c r="AB373" s="14">
        <f t="shared" si="57"/>
        <v>2.1000000000000001E-2</v>
      </c>
    </row>
    <row r="374" spans="1:28" x14ac:dyDescent="0.25">
      <c r="A374" s="10">
        <f t="shared" si="59"/>
        <v>45307</v>
      </c>
      <c r="B374" s="11">
        <v>16</v>
      </c>
      <c r="C374" s="11">
        <v>1000</v>
      </c>
      <c r="D374" s="12">
        <v>524.41666666666697</v>
      </c>
      <c r="E374" s="9">
        <v>142.11000000000001</v>
      </c>
      <c r="F374" s="9">
        <f t="shared" si="58"/>
        <v>78.110000000000014</v>
      </c>
      <c r="G374" s="9">
        <v>2.52</v>
      </c>
      <c r="H374" s="9">
        <v>6.04</v>
      </c>
      <c r="I374" s="9"/>
      <c r="J374" s="9">
        <v>-13.926</v>
      </c>
      <c r="K374" s="9">
        <v>86.8</v>
      </c>
      <c r="L374" s="9">
        <v>0.19570000000000001</v>
      </c>
      <c r="M374" s="9">
        <v>0.216</v>
      </c>
      <c r="N374" s="9">
        <v>0</v>
      </c>
      <c r="O374" s="9">
        <v>135.6</v>
      </c>
      <c r="P374" s="9"/>
      <c r="Q374" s="9"/>
      <c r="R374" s="9"/>
      <c r="T374">
        <f t="shared" si="51"/>
        <v>161000</v>
      </c>
      <c r="U374">
        <v>188.3</v>
      </c>
      <c r="V374">
        <f t="shared" si="52"/>
        <v>135.6</v>
      </c>
      <c r="W374" t="str">
        <f t="shared" si="53"/>
        <v/>
      </c>
      <c r="X374" t="str">
        <f t="shared" si="54"/>
        <v/>
      </c>
      <c r="Y374" t="str">
        <f t="shared" si="55"/>
        <v/>
      </c>
      <c r="Z374" s="9"/>
      <c r="AA374" s="14">
        <f t="shared" si="56"/>
        <v>0.18099999999999999</v>
      </c>
      <c r="AB374" s="14">
        <f t="shared" si="57"/>
        <v>2.8000000000000001E-2</v>
      </c>
    </row>
    <row r="375" spans="1:28" x14ac:dyDescent="0.25">
      <c r="A375" s="10">
        <f t="shared" si="59"/>
        <v>45307</v>
      </c>
      <c r="B375" s="11">
        <v>16</v>
      </c>
      <c r="C375" s="11">
        <v>1100</v>
      </c>
      <c r="D375" s="12">
        <v>524.45833333333303</v>
      </c>
      <c r="E375" s="9">
        <v>141.41</v>
      </c>
      <c r="F375" s="9">
        <f t="shared" si="58"/>
        <v>77.41</v>
      </c>
      <c r="G375" s="9">
        <v>3.02</v>
      </c>
      <c r="H375" s="9">
        <v>6.04</v>
      </c>
      <c r="I375" s="9"/>
      <c r="J375" s="9">
        <v>-16.16</v>
      </c>
      <c r="K375" s="9">
        <v>85.9</v>
      </c>
      <c r="L375" s="9">
        <v>0.19639999999999999</v>
      </c>
      <c r="M375" s="9">
        <v>0.216</v>
      </c>
      <c r="N375" s="9">
        <v>0</v>
      </c>
      <c r="O375" s="9">
        <v>139.4</v>
      </c>
      <c r="P375" s="9"/>
      <c r="Q375" s="9"/>
      <c r="R375" s="9"/>
      <c r="T375">
        <f t="shared" si="51"/>
        <v>161100</v>
      </c>
      <c r="U375">
        <v>281.2</v>
      </c>
      <c r="V375">
        <f t="shared" si="52"/>
        <v>139.4</v>
      </c>
      <c r="W375" t="str">
        <f t="shared" si="53"/>
        <v/>
      </c>
      <c r="X375" t="str">
        <f t="shared" si="54"/>
        <v/>
      </c>
      <c r="Y375" t="str">
        <f t="shared" si="55"/>
        <v/>
      </c>
      <c r="Z375" s="9"/>
      <c r="AA375" s="14">
        <f t="shared" si="56"/>
        <v>0.14799999999999999</v>
      </c>
      <c r="AB375" s="14">
        <f t="shared" si="57"/>
        <v>2.4E-2</v>
      </c>
    </row>
    <row r="376" spans="1:28" x14ac:dyDescent="0.25">
      <c r="A376" s="10">
        <f t="shared" si="59"/>
        <v>45307</v>
      </c>
      <c r="B376" s="11">
        <v>16</v>
      </c>
      <c r="C376" s="11">
        <v>1200</v>
      </c>
      <c r="D376" s="12">
        <v>524.5</v>
      </c>
      <c r="E376" s="9">
        <v>140.94</v>
      </c>
      <c r="F376" s="9">
        <f t="shared" si="58"/>
        <v>76.94</v>
      </c>
      <c r="G376" s="9">
        <v>2.0099999999999998</v>
      </c>
      <c r="H376" s="9">
        <v>6.04</v>
      </c>
      <c r="I376" s="9"/>
      <c r="J376" s="9">
        <v>-13.163</v>
      </c>
      <c r="K376" s="9">
        <v>86</v>
      </c>
      <c r="L376" s="9">
        <v>0.19639999999999999</v>
      </c>
      <c r="M376" s="9">
        <v>0.216</v>
      </c>
      <c r="N376" s="9">
        <v>0</v>
      </c>
      <c r="O376" s="9">
        <v>180.6</v>
      </c>
      <c r="P376" s="9"/>
      <c r="Q376" s="9"/>
      <c r="R376" s="9"/>
      <c r="T376">
        <f t="shared" si="51"/>
        <v>161200</v>
      </c>
      <c r="U376">
        <v>329.5</v>
      </c>
      <c r="V376">
        <f t="shared" si="52"/>
        <v>180.6</v>
      </c>
      <c r="W376" t="str">
        <f t="shared" si="53"/>
        <v/>
      </c>
      <c r="X376" t="str">
        <f t="shared" si="54"/>
        <v/>
      </c>
      <c r="Y376" t="str">
        <f t="shared" si="55"/>
        <v/>
      </c>
      <c r="Z376" s="9"/>
      <c r="AA376" s="14">
        <f t="shared" si="56"/>
        <v>0.19</v>
      </c>
      <c r="AB376" s="14">
        <f t="shared" si="57"/>
        <v>3.1E-2</v>
      </c>
    </row>
    <row r="377" spans="1:28" x14ac:dyDescent="0.25">
      <c r="A377" s="10">
        <f t="shared" si="59"/>
        <v>45307</v>
      </c>
      <c r="B377" s="11">
        <v>16</v>
      </c>
      <c r="C377" s="11">
        <v>1300</v>
      </c>
      <c r="D377" s="12">
        <v>524.54166666666697</v>
      </c>
      <c r="E377" s="9">
        <v>141.41</v>
      </c>
      <c r="F377" s="9">
        <f t="shared" si="58"/>
        <v>77.41</v>
      </c>
      <c r="G377" s="9">
        <v>0.5</v>
      </c>
      <c r="H377" s="9">
        <v>4.03</v>
      </c>
      <c r="I377" s="9"/>
      <c r="J377" s="9">
        <v>-13.352</v>
      </c>
      <c r="K377" s="9">
        <v>85.7</v>
      </c>
      <c r="L377" s="9">
        <v>0.19639999999999999</v>
      </c>
      <c r="M377" s="9">
        <v>0.216</v>
      </c>
      <c r="N377" s="9">
        <v>0</v>
      </c>
      <c r="O377" s="9">
        <v>183.1</v>
      </c>
      <c r="P377" s="9"/>
      <c r="Q377" s="9"/>
      <c r="R377" s="9"/>
      <c r="T377">
        <f t="shared" si="51"/>
        <v>161300</v>
      </c>
      <c r="U377">
        <v>327.5</v>
      </c>
      <c r="V377">
        <f t="shared" si="52"/>
        <v>183.1</v>
      </c>
      <c r="W377" t="str">
        <f t="shared" si="53"/>
        <v/>
      </c>
      <c r="X377" t="str">
        <f t="shared" si="54"/>
        <v/>
      </c>
      <c r="Y377" t="str">
        <f t="shared" si="55"/>
        <v/>
      </c>
      <c r="Z377" s="9"/>
      <c r="AA377" s="14">
        <f t="shared" si="56"/>
        <v>0.187</v>
      </c>
      <c r="AB377" s="14">
        <f t="shared" si="57"/>
        <v>3.1E-2</v>
      </c>
    </row>
    <row r="378" spans="1:28" x14ac:dyDescent="0.25">
      <c r="A378" s="10">
        <f t="shared" si="59"/>
        <v>45307</v>
      </c>
      <c r="B378" s="11">
        <v>16</v>
      </c>
      <c r="C378" s="11">
        <v>1400</v>
      </c>
      <c r="D378" s="12">
        <v>524.58333333333303</v>
      </c>
      <c r="E378" s="9">
        <v>141.88</v>
      </c>
      <c r="F378" s="9">
        <f t="shared" si="58"/>
        <v>77.88</v>
      </c>
      <c r="G378" s="9">
        <v>0</v>
      </c>
      <c r="H378" s="9">
        <v>1.51</v>
      </c>
      <c r="I378" s="9"/>
      <c r="J378" s="9">
        <v>-9.8849999999999998</v>
      </c>
      <c r="K378" s="9">
        <v>85.2</v>
      </c>
      <c r="L378" s="9">
        <v>0.19639999999999999</v>
      </c>
      <c r="M378" s="9">
        <v>0.216</v>
      </c>
      <c r="N378" s="9">
        <v>0</v>
      </c>
      <c r="O378" s="9">
        <v>149.4</v>
      </c>
      <c r="P378" s="9"/>
      <c r="Q378" s="9"/>
      <c r="R378" s="9"/>
      <c r="T378">
        <f t="shared" si="51"/>
        <v>161400</v>
      </c>
      <c r="U378">
        <v>274.8</v>
      </c>
      <c r="V378">
        <f t="shared" si="52"/>
        <v>149.4</v>
      </c>
      <c r="W378" t="str">
        <f t="shared" si="53"/>
        <v/>
      </c>
      <c r="X378" t="str">
        <f t="shared" si="54"/>
        <v/>
      </c>
      <c r="Y378" t="str">
        <f t="shared" si="55"/>
        <v/>
      </c>
      <c r="Z378" s="9"/>
      <c r="AA378" s="14">
        <f t="shared" si="56"/>
        <v>0.246</v>
      </c>
      <c r="AB378" s="14">
        <f t="shared" si="57"/>
        <v>4.2999999999999997E-2</v>
      </c>
    </row>
    <row r="379" spans="1:28" x14ac:dyDescent="0.25">
      <c r="A379" s="10">
        <f t="shared" si="59"/>
        <v>45307</v>
      </c>
      <c r="B379" s="11">
        <v>16</v>
      </c>
      <c r="C379" s="11">
        <v>1500</v>
      </c>
      <c r="D379" s="12">
        <v>524.625</v>
      </c>
      <c r="E379" s="9">
        <v>140.47</v>
      </c>
      <c r="F379" s="9">
        <f t="shared" si="58"/>
        <v>76.47</v>
      </c>
      <c r="G379" s="9">
        <v>0</v>
      </c>
      <c r="H379" s="9">
        <v>4.53</v>
      </c>
      <c r="I379" s="9"/>
      <c r="J379" s="9">
        <v>-14.196999999999999</v>
      </c>
      <c r="K379" s="9">
        <v>85.8</v>
      </c>
      <c r="L379" s="9">
        <v>0.19639999999999999</v>
      </c>
      <c r="M379" s="9">
        <v>0.216</v>
      </c>
      <c r="N379" s="9">
        <v>0</v>
      </c>
      <c r="O379" s="9">
        <v>84.4</v>
      </c>
      <c r="P379" s="9"/>
      <c r="Q379" s="9"/>
      <c r="R379" s="9"/>
      <c r="T379">
        <f t="shared" si="51"/>
        <v>161500</v>
      </c>
      <c r="U379">
        <v>179.3</v>
      </c>
      <c r="V379">
        <f t="shared" si="52"/>
        <v>84.4</v>
      </c>
      <c r="W379" t="str">
        <f t="shared" si="53"/>
        <v/>
      </c>
      <c r="X379" t="str">
        <f t="shared" si="54"/>
        <v/>
      </c>
      <c r="Y379" t="str">
        <f t="shared" si="55"/>
        <v/>
      </c>
      <c r="Z379" s="9"/>
      <c r="AA379" s="14">
        <f t="shared" si="56"/>
        <v>0.17499999999999999</v>
      </c>
      <c r="AB379" s="14">
        <f t="shared" si="57"/>
        <v>2.9000000000000001E-2</v>
      </c>
    </row>
    <row r="380" spans="1:28" x14ac:dyDescent="0.25">
      <c r="A380" s="10">
        <f t="shared" si="59"/>
        <v>45307</v>
      </c>
      <c r="B380" s="11">
        <v>16</v>
      </c>
      <c r="C380" s="11">
        <v>1600</v>
      </c>
      <c r="D380" s="12">
        <v>524.66666666666697</v>
      </c>
      <c r="E380" s="9">
        <v>141.41</v>
      </c>
      <c r="F380" s="9">
        <f t="shared" si="58"/>
        <v>77.41</v>
      </c>
      <c r="G380" s="9">
        <v>1.51</v>
      </c>
      <c r="H380" s="9">
        <v>5.54</v>
      </c>
      <c r="I380" s="9"/>
      <c r="J380" s="9">
        <v>-14.786</v>
      </c>
      <c r="K380" s="9">
        <v>88.5</v>
      </c>
      <c r="L380" s="9">
        <v>0.19639999999999999</v>
      </c>
      <c r="M380" s="9">
        <v>0.216</v>
      </c>
      <c r="N380" s="9">
        <v>0</v>
      </c>
      <c r="O380" s="9">
        <v>34.4</v>
      </c>
      <c r="P380" s="9"/>
      <c r="Q380" s="9"/>
      <c r="R380" s="9"/>
      <c r="T380">
        <f t="shared" si="51"/>
        <v>161600</v>
      </c>
      <c r="U380">
        <v>59</v>
      </c>
      <c r="V380">
        <f t="shared" si="52"/>
        <v>34.4</v>
      </c>
      <c r="W380" t="str">
        <f t="shared" si="53"/>
        <v/>
      </c>
      <c r="X380" t="str">
        <f t="shared" si="54"/>
        <v/>
      </c>
      <c r="Y380" t="str">
        <f t="shared" si="55"/>
        <v/>
      </c>
      <c r="Z380" s="9"/>
      <c r="AA380" s="14">
        <f t="shared" si="56"/>
        <v>0.17100000000000001</v>
      </c>
      <c r="AB380" s="14">
        <f t="shared" si="57"/>
        <v>2.1999999999999999E-2</v>
      </c>
    </row>
    <row r="381" spans="1:28" x14ac:dyDescent="0.25">
      <c r="A381" s="10">
        <f t="shared" si="59"/>
        <v>45307</v>
      </c>
      <c r="B381" s="11">
        <v>16</v>
      </c>
      <c r="C381" s="11">
        <v>1700</v>
      </c>
      <c r="D381" s="12">
        <v>524.70833333333303</v>
      </c>
      <c r="E381" s="9">
        <v>141.41</v>
      </c>
      <c r="F381" s="9">
        <f t="shared" si="58"/>
        <v>77.41</v>
      </c>
      <c r="G381" s="9">
        <v>3.02</v>
      </c>
      <c r="H381" s="9">
        <v>7.05</v>
      </c>
      <c r="I381" s="9"/>
      <c r="J381" s="9">
        <v>-14.081</v>
      </c>
      <c r="K381" s="9">
        <v>86.4</v>
      </c>
      <c r="L381" s="9">
        <v>0.19639999999999999</v>
      </c>
      <c r="M381" s="9">
        <v>0.216</v>
      </c>
      <c r="N381" s="9">
        <v>0</v>
      </c>
      <c r="O381" s="9">
        <v>1.9</v>
      </c>
      <c r="P381" s="9"/>
      <c r="Q381" s="9"/>
      <c r="R381" s="9"/>
      <c r="T381">
        <f t="shared" si="51"/>
        <v>161700</v>
      </c>
      <c r="U381">
        <v>0</v>
      </c>
      <c r="V381">
        <f t="shared" si="52"/>
        <v>1.9</v>
      </c>
      <c r="W381" t="str">
        <f t="shared" si="53"/>
        <v/>
      </c>
      <c r="X381" t="str">
        <f t="shared" si="54"/>
        <v/>
      </c>
      <c r="Y381" t="str">
        <f t="shared" si="55"/>
        <v/>
      </c>
      <c r="Z381" s="9"/>
      <c r="AA381" s="14">
        <f t="shared" si="56"/>
        <v>0.17699999999999999</v>
      </c>
      <c r="AB381" s="14">
        <f t="shared" si="57"/>
        <v>2.8000000000000001E-2</v>
      </c>
    </row>
    <row r="382" spans="1:28" x14ac:dyDescent="0.25">
      <c r="A382" s="10">
        <f t="shared" si="59"/>
        <v>45307</v>
      </c>
      <c r="B382" s="11">
        <v>16</v>
      </c>
      <c r="C382" s="11">
        <v>1800</v>
      </c>
      <c r="D382" s="12">
        <v>524.75</v>
      </c>
      <c r="E382" s="9">
        <v>141.18</v>
      </c>
      <c r="F382" s="9">
        <f t="shared" si="58"/>
        <v>77.180000000000007</v>
      </c>
      <c r="G382" s="9">
        <v>3.02</v>
      </c>
      <c r="H382" s="9">
        <v>7.05</v>
      </c>
      <c r="I382" s="9"/>
      <c r="J382" s="9">
        <v>-15.305</v>
      </c>
      <c r="K382" s="9">
        <v>83.9</v>
      </c>
      <c r="L382" s="9">
        <v>0.19639999999999999</v>
      </c>
      <c r="M382" s="9">
        <v>0.216</v>
      </c>
      <c r="N382" s="9">
        <v>0</v>
      </c>
      <c r="O382" s="9">
        <v>0.6</v>
      </c>
      <c r="P382" s="9"/>
      <c r="Q382" s="9"/>
      <c r="R382" s="9"/>
      <c r="T382">
        <f t="shared" si="51"/>
        <v>161800</v>
      </c>
      <c r="U382">
        <v>0</v>
      </c>
      <c r="V382">
        <f t="shared" si="52"/>
        <v>0</v>
      </c>
      <c r="W382" t="str">
        <f t="shared" si="53"/>
        <v/>
      </c>
      <c r="X382" t="str">
        <f t="shared" si="54"/>
        <v/>
      </c>
      <c r="Y382" t="str">
        <f t="shared" si="55"/>
        <v/>
      </c>
      <c r="Z382" s="9"/>
      <c r="AA382" s="14">
        <f t="shared" si="56"/>
        <v>0.156</v>
      </c>
      <c r="AB382" s="14">
        <f t="shared" si="57"/>
        <v>0.03</v>
      </c>
    </row>
    <row r="383" spans="1:28" x14ac:dyDescent="0.25">
      <c r="A383" s="10">
        <f t="shared" si="59"/>
        <v>45307</v>
      </c>
      <c r="B383" s="11">
        <v>16</v>
      </c>
      <c r="C383" s="11">
        <v>1900</v>
      </c>
      <c r="D383" s="12">
        <v>524.79166666666697</v>
      </c>
      <c r="E383" s="9">
        <v>141.29</v>
      </c>
      <c r="F383" s="9">
        <f t="shared" si="58"/>
        <v>77.289999999999992</v>
      </c>
      <c r="G383" s="9">
        <v>4.03</v>
      </c>
      <c r="H383" s="9">
        <v>7.55</v>
      </c>
      <c r="I383" s="9"/>
      <c r="J383" s="9">
        <v>-15.465999999999999</v>
      </c>
      <c r="K383" s="9">
        <v>81.599999999999994</v>
      </c>
      <c r="L383" s="9">
        <v>0.19639999999999999</v>
      </c>
      <c r="M383" s="9">
        <v>0.216</v>
      </c>
      <c r="N383" s="9">
        <v>0</v>
      </c>
      <c r="O383" s="9">
        <v>0.6</v>
      </c>
      <c r="P383" s="9"/>
      <c r="Q383" s="9"/>
      <c r="R383" s="9"/>
      <c r="T383">
        <f t="shared" si="51"/>
        <v>161900</v>
      </c>
      <c r="U383">
        <v>0</v>
      </c>
      <c r="V383">
        <f t="shared" si="52"/>
        <v>0</v>
      </c>
      <c r="W383" t="str">
        <f t="shared" si="53"/>
        <v/>
      </c>
      <c r="X383" t="str">
        <f t="shared" si="54"/>
        <v/>
      </c>
      <c r="Y383" t="str">
        <f t="shared" si="55"/>
        <v/>
      </c>
      <c r="Z383" s="9"/>
      <c r="AA383" s="14">
        <f t="shared" si="56"/>
        <v>0.14899999999999999</v>
      </c>
      <c r="AB383" s="14">
        <f t="shared" si="57"/>
        <v>3.4000000000000002E-2</v>
      </c>
    </row>
    <row r="384" spans="1:28" x14ac:dyDescent="0.25">
      <c r="A384" s="10">
        <f t="shared" si="59"/>
        <v>45307</v>
      </c>
      <c r="B384" s="11">
        <v>16</v>
      </c>
      <c r="C384" s="11">
        <v>2000</v>
      </c>
      <c r="D384" s="12">
        <v>524.83333333333303</v>
      </c>
      <c r="E384" s="9">
        <v>140.83000000000001</v>
      </c>
      <c r="F384" s="9">
        <f t="shared" si="58"/>
        <v>76.830000000000013</v>
      </c>
      <c r="G384" s="9">
        <v>3.02</v>
      </c>
      <c r="H384" s="9">
        <v>6.54</v>
      </c>
      <c r="I384" s="9"/>
      <c r="J384" s="9">
        <v>-15.75</v>
      </c>
      <c r="K384" s="9">
        <v>82.7</v>
      </c>
      <c r="L384" s="9">
        <v>0.19639999999999999</v>
      </c>
      <c r="M384" s="9">
        <v>0.2167</v>
      </c>
      <c r="N384" s="9">
        <v>0</v>
      </c>
      <c r="O384" s="9">
        <v>0.6</v>
      </c>
      <c r="P384" s="9"/>
      <c r="Q384" s="9"/>
      <c r="R384" s="9"/>
      <c r="T384">
        <f t="shared" si="51"/>
        <v>162000</v>
      </c>
      <c r="U384">
        <v>0</v>
      </c>
      <c r="V384">
        <f t="shared" si="52"/>
        <v>0</v>
      </c>
      <c r="W384" t="str">
        <f t="shared" si="53"/>
        <v/>
      </c>
      <c r="X384" t="str">
        <f t="shared" si="54"/>
        <v/>
      </c>
      <c r="Y384" t="str">
        <f t="shared" si="55"/>
        <v/>
      </c>
      <c r="Z384" s="9"/>
      <c r="AA384" s="14">
        <f t="shared" si="56"/>
        <v>0.14799999999999999</v>
      </c>
      <c r="AB384" s="14">
        <f t="shared" si="57"/>
        <v>3.1E-2</v>
      </c>
    </row>
    <row r="385" spans="1:28" x14ac:dyDescent="0.25">
      <c r="A385" s="10">
        <f t="shared" si="59"/>
        <v>45307</v>
      </c>
      <c r="B385" s="11">
        <v>16</v>
      </c>
      <c r="C385" s="11">
        <v>2100</v>
      </c>
      <c r="D385" s="12">
        <v>524.875</v>
      </c>
      <c r="E385" s="9">
        <v>140.83000000000001</v>
      </c>
      <c r="F385" s="9">
        <f t="shared" si="58"/>
        <v>76.830000000000013</v>
      </c>
      <c r="G385" s="9">
        <v>4.03</v>
      </c>
      <c r="H385" s="9">
        <v>8.0500000000000007</v>
      </c>
      <c r="I385" s="9"/>
      <c r="J385" s="9">
        <v>-15.547000000000001</v>
      </c>
      <c r="K385" s="9">
        <v>83.4</v>
      </c>
      <c r="L385" s="9">
        <v>0.19639999999999999</v>
      </c>
      <c r="M385" s="9">
        <v>0.216</v>
      </c>
      <c r="N385" s="9">
        <v>0</v>
      </c>
      <c r="O385" s="9">
        <v>0.6</v>
      </c>
      <c r="P385" s="9"/>
      <c r="Q385" s="9"/>
      <c r="R385" s="9"/>
      <c r="T385">
        <f t="shared" si="51"/>
        <v>162100</v>
      </c>
      <c r="U385">
        <v>0</v>
      </c>
      <c r="V385">
        <f t="shared" si="52"/>
        <v>0</v>
      </c>
      <c r="W385" t="str">
        <f t="shared" si="53"/>
        <v/>
      </c>
      <c r="X385" t="str">
        <f t="shared" si="54"/>
        <v/>
      </c>
      <c r="Y385" t="str">
        <f t="shared" si="55"/>
        <v/>
      </c>
      <c r="Z385" s="9"/>
      <c r="AA385" s="14">
        <f t="shared" si="56"/>
        <v>0.152</v>
      </c>
      <c r="AB385" s="14">
        <f t="shared" si="57"/>
        <v>0.03</v>
      </c>
    </row>
    <row r="386" spans="1:28" x14ac:dyDescent="0.25">
      <c r="A386" s="10">
        <f t="shared" si="59"/>
        <v>45307</v>
      </c>
      <c r="B386" s="11">
        <v>16</v>
      </c>
      <c r="C386" s="11">
        <v>2200</v>
      </c>
      <c r="D386" s="12">
        <v>524.91666666666697</v>
      </c>
      <c r="E386" s="9">
        <v>140.71</v>
      </c>
      <c r="F386" s="9">
        <f t="shared" si="58"/>
        <v>76.710000000000008</v>
      </c>
      <c r="G386" s="9">
        <v>3.52</v>
      </c>
      <c r="H386" s="9">
        <v>8.0500000000000007</v>
      </c>
      <c r="I386" s="9"/>
      <c r="J386" s="9">
        <v>-15.064</v>
      </c>
      <c r="K386" s="9">
        <v>84.2</v>
      </c>
      <c r="L386" s="9">
        <v>0.19639999999999999</v>
      </c>
      <c r="M386" s="9">
        <v>0.2167</v>
      </c>
      <c r="N386" s="9">
        <v>0</v>
      </c>
      <c r="O386" s="9">
        <v>0.6</v>
      </c>
      <c r="P386" s="9"/>
      <c r="Q386" s="9"/>
      <c r="R386" s="9"/>
      <c r="T386">
        <f t="shared" si="51"/>
        <v>162200</v>
      </c>
      <c r="U386">
        <v>0</v>
      </c>
      <c r="V386">
        <f t="shared" si="52"/>
        <v>0</v>
      </c>
      <c r="W386" t="str">
        <f t="shared" si="53"/>
        <v/>
      </c>
      <c r="X386" t="str">
        <f t="shared" si="54"/>
        <v/>
      </c>
      <c r="Y386" t="str">
        <f t="shared" si="55"/>
        <v/>
      </c>
      <c r="Z386" s="9"/>
      <c r="AA386" s="14">
        <f t="shared" si="56"/>
        <v>0.159</v>
      </c>
      <c r="AB386" s="14">
        <f t="shared" si="57"/>
        <v>0.03</v>
      </c>
    </row>
    <row r="387" spans="1:28" x14ac:dyDescent="0.25">
      <c r="A387" s="10">
        <f t="shared" si="59"/>
        <v>45307</v>
      </c>
      <c r="B387" s="11">
        <v>16</v>
      </c>
      <c r="C387" s="11">
        <v>2300</v>
      </c>
      <c r="D387" s="12">
        <v>524.95833333333303</v>
      </c>
      <c r="E387" s="9">
        <v>140.59</v>
      </c>
      <c r="F387" s="9">
        <f t="shared" si="58"/>
        <v>76.59</v>
      </c>
      <c r="G387" s="9">
        <v>3.52</v>
      </c>
      <c r="H387" s="9">
        <v>7.55</v>
      </c>
      <c r="I387" s="9"/>
      <c r="J387" s="9">
        <v>-15.465999999999999</v>
      </c>
      <c r="K387" s="9">
        <v>84.3</v>
      </c>
      <c r="L387" s="9">
        <v>0.19639999999999999</v>
      </c>
      <c r="M387" s="9">
        <v>0.2167</v>
      </c>
      <c r="N387" s="9">
        <v>0</v>
      </c>
      <c r="O387" s="9">
        <v>0.6</v>
      </c>
      <c r="P387" s="9"/>
      <c r="Q387" s="9"/>
      <c r="R387" s="9"/>
      <c r="T387">
        <f t="shared" si="51"/>
        <v>162300</v>
      </c>
      <c r="U387">
        <v>0</v>
      </c>
      <c r="V387">
        <f t="shared" si="52"/>
        <v>0</v>
      </c>
      <c r="W387" t="str">
        <f t="shared" si="53"/>
        <v/>
      </c>
      <c r="X387" t="str">
        <f t="shared" si="54"/>
        <v/>
      </c>
      <c r="Y387" t="str">
        <f t="shared" si="55"/>
        <v/>
      </c>
      <c r="Z387" s="9"/>
      <c r="AA387" s="14">
        <f t="shared" si="56"/>
        <v>0.154</v>
      </c>
      <c r="AB387" s="14">
        <f t="shared" si="57"/>
        <v>2.9000000000000001E-2</v>
      </c>
    </row>
    <row r="388" spans="1:28" x14ac:dyDescent="0.25">
      <c r="A388" s="10">
        <f t="shared" si="59"/>
        <v>45307</v>
      </c>
      <c r="B388" s="11">
        <v>16</v>
      </c>
      <c r="C388" s="11">
        <v>2400</v>
      </c>
      <c r="D388" s="12">
        <v>525</v>
      </c>
      <c r="E388" s="9">
        <v>140.83000000000001</v>
      </c>
      <c r="F388" s="9">
        <f t="shared" si="58"/>
        <v>76.830000000000013</v>
      </c>
      <c r="G388" s="9">
        <v>3.52</v>
      </c>
      <c r="H388" s="9">
        <v>6.54</v>
      </c>
      <c r="I388" s="9"/>
      <c r="J388" s="9">
        <v>-15.183999999999999</v>
      </c>
      <c r="K388" s="9">
        <v>87.3</v>
      </c>
      <c r="L388" s="9">
        <v>0.19639999999999999</v>
      </c>
      <c r="M388" s="9">
        <v>0.2167</v>
      </c>
      <c r="N388" s="9">
        <v>0</v>
      </c>
      <c r="O388" s="9">
        <v>0.6</v>
      </c>
      <c r="P388" s="9"/>
      <c r="Q388" s="9"/>
      <c r="R388" s="9"/>
      <c r="T388">
        <f t="shared" si="51"/>
        <v>162400</v>
      </c>
      <c r="U388">
        <v>0</v>
      </c>
      <c r="V388">
        <f t="shared" si="52"/>
        <v>0</v>
      </c>
      <c r="W388">
        <f t="shared" si="53"/>
        <v>0.19600000000000001</v>
      </c>
      <c r="X388">
        <f t="shared" si="54"/>
        <v>0.217</v>
      </c>
      <c r="Y388">
        <f t="shared" si="55"/>
        <v>0.76800000000000002</v>
      </c>
      <c r="Z388" s="9"/>
      <c r="AA388" s="14">
        <f t="shared" si="56"/>
        <v>0.16400000000000001</v>
      </c>
      <c r="AB388" s="14">
        <f t="shared" si="57"/>
        <v>2.4E-2</v>
      </c>
    </row>
    <row r="389" spans="1:28" x14ac:dyDescent="0.25">
      <c r="A389" s="10">
        <f t="shared" si="59"/>
        <v>45308</v>
      </c>
      <c r="B389" s="11">
        <v>17</v>
      </c>
      <c r="C389" s="11">
        <v>100</v>
      </c>
      <c r="D389" s="12">
        <v>525.04166666666697</v>
      </c>
      <c r="E389" s="9">
        <v>139.19</v>
      </c>
      <c r="F389" s="9">
        <f t="shared" si="58"/>
        <v>75.19</v>
      </c>
      <c r="G389" s="9">
        <v>3.02</v>
      </c>
      <c r="H389" s="9">
        <v>7.05</v>
      </c>
      <c r="I389" s="9"/>
      <c r="J389" s="9">
        <v>-15.791</v>
      </c>
      <c r="K389" s="9">
        <v>90</v>
      </c>
      <c r="L389" s="9">
        <v>0.19639999999999999</v>
      </c>
      <c r="M389" s="9">
        <v>0.216</v>
      </c>
      <c r="N389" s="9">
        <v>0</v>
      </c>
      <c r="O389" s="9">
        <v>0.6</v>
      </c>
      <c r="P389" s="9"/>
      <c r="Q389" s="9"/>
      <c r="R389" s="9"/>
      <c r="T389">
        <f t="shared" ref="T389:T452" si="60">B389*10000+C389</f>
        <v>170100</v>
      </c>
      <c r="U389">
        <v>0</v>
      </c>
      <c r="V389">
        <f t="shared" ref="V389:V452" si="61">IF(O389&lt;1,0,ROUND(O389,1))</f>
        <v>0</v>
      </c>
      <c r="W389" t="str">
        <f t="shared" ref="W389:W452" si="62">IF(C389=2400,ROUND(L389,3),"")</f>
        <v/>
      </c>
      <c r="X389" t="str">
        <f t="shared" ref="X389:X452" si="63">IF(C389=2400,ROUND(M389,3),"")</f>
        <v/>
      </c>
      <c r="Y389" t="str">
        <f t="shared" ref="Y389:Y452" si="64">IF(C389=2400,ROUND(F389/100,3),"")</f>
        <v/>
      </c>
      <c r="Z389" s="9"/>
      <c r="AA389" s="14">
        <f t="shared" ref="AA389:AA452" si="65">ROUND((0.6105*(EXP((17.273*J389)/(J389+237.3))))*K389/100,3)</f>
        <v>0.16</v>
      </c>
      <c r="AB389" s="14">
        <f t="shared" ref="AB389:AB452" si="66">ROUND(AA389/K389*(100-K389),3)</f>
        <v>1.7999999999999999E-2</v>
      </c>
    </row>
    <row r="390" spans="1:28" x14ac:dyDescent="0.25">
      <c r="A390" s="10">
        <f t="shared" si="59"/>
        <v>45308</v>
      </c>
      <c r="B390" s="11">
        <v>17</v>
      </c>
      <c r="C390" s="11">
        <v>200</v>
      </c>
      <c r="D390" s="12">
        <v>525.08333333333303</v>
      </c>
      <c r="E390" s="9">
        <v>140.01</v>
      </c>
      <c r="F390" s="9">
        <f t="shared" ref="F390:F453" si="67">IF(E390&gt;F$2,E390-F$2,0)</f>
        <v>76.009999999999991</v>
      </c>
      <c r="G390" s="9">
        <v>3.02</v>
      </c>
      <c r="H390" s="9">
        <v>7.55</v>
      </c>
      <c r="I390" s="9"/>
      <c r="J390" s="9">
        <v>-13.734</v>
      </c>
      <c r="K390" s="9">
        <v>90.9</v>
      </c>
      <c r="L390" s="9">
        <v>0.19639999999999999</v>
      </c>
      <c r="M390" s="9">
        <v>0.216</v>
      </c>
      <c r="N390" s="9">
        <v>0</v>
      </c>
      <c r="O390" s="9">
        <v>0.6</v>
      </c>
      <c r="P390" s="9"/>
      <c r="Q390" s="9"/>
      <c r="R390" s="9"/>
      <c r="T390">
        <f t="shared" si="60"/>
        <v>170200</v>
      </c>
      <c r="U390">
        <v>0</v>
      </c>
      <c r="V390">
        <f t="shared" si="61"/>
        <v>0</v>
      </c>
      <c r="W390" t="str">
        <f t="shared" si="62"/>
        <v/>
      </c>
      <c r="X390" t="str">
        <f t="shared" si="63"/>
        <v/>
      </c>
      <c r="Y390" t="str">
        <f t="shared" si="64"/>
        <v/>
      </c>
      <c r="Z390" s="9"/>
      <c r="AA390" s="14">
        <f t="shared" si="65"/>
        <v>0.192</v>
      </c>
      <c r="AB390" s="14">
        <f t="shared" si="66"/>
        <v>1.9E-2</v>
      </c>
    </row>
    <row r="391" spans="1:28" x14ac:dyDescent="0.25">
      <c r="A391" s="10">
        <f t="shared" ref="A391:A454" si="68">A$5-1+B391</f>
        <v>45308</v>
      </c>
      <c r="B391" s="11">
        <v>17</v>
      </c>
      <c r="C391" s="11">
        <v>300</v>
      </c>
      <c r="D391" s="12">
        <v>525.125</v>
      </c>
      <c r="E391" s="9">
        <v>139.77000000000001</v>
      </c>
      <c r="F391" s="9">
        <f t="shared" si="67"/>
        <v>75.77000000000001</v>
      </c>
      <c r="G391" s="9">
        <v>2.52</v>
      </c>
      <c r="H391" s="9">
        <v>6.04</v>
      </c>
      <c r="I391" s="9"/>
      <c r="J391" s="9">
        <v>-15.144</v>
      </c>
      <c r="K391" s="9">
        <v>91.5</v>
      </c>
      <c r="L391" s="9">
        <v>0.19639999999999999</v>
      </c>
      <c r="M391" s="9">
        <v>0.216</v>
      </c>
      <c r="N391" s="9">
        <v>0</v>
      </c>
      <c r="O391" s="9">
        <v>0.6</v>
      </c>
      <c r="P391" s="9"/>
      <c r="Q391" s="9"/>
      <c r="R391" s="9"/>
      <c r="T391">
        <f t="shared" si="60"/>
        <v>170300</v>
      </c>
      <c r="U391">
        <v>0</v>
      </c>
      <c r="V391">
        <f t="shared" si="61"/>
        <v>0</v>
      </c>
      <c r="W391" t="str">
        <f t="shared" si="62"/>
        <v/>
      </c>
      <c r="X391" t="str">
        <f t="shared" si="63"/>
        <v/>
      </c>
      <c r="Y391" t="str">
        <f t="shared" si="64"/>
        <v/>
      </c>
      <c r="Z391" s="9"/>
      <c r="AA391" s="14">
        <f t="shared" si="65"/>
        <v>0.17199999999999999</v>
      </c>
      <c r="AB391" s="14">
        <f t="shared" si="66"/>
        <v>1.6E-2</v>
      </c>
    </row>
    <row r="392" spans="1:28" x14ac:dyDescent="0.25">
      <c r="A392" s="10">
        <f t="shared" si="68"/>
        <v>45308</v>
      </c>
      <c r="B392" s="11">
        <v>17</v>
      </c>
      <c r="C392" s="11">
        <v>400</v>
      </c>
      <c r="D392" s="12">
        <v>525.16666666666697</v>
      </c>
      <c r="E392" s="9">
        <v>142.22999999999999</v>
      </c>
      <c r="F392" s="9">
        <f t="shared" si="67"/>
        <v>78.22999999999999</v>
      </c>
      <c r="G392" s="9">
        <v>3.02</v>
      </c>
      <c r="H392" s="9">
        <v>7.05</v>
      </c>
      <c r="I392" s="9"/>
      <c r="J392" s="9">
        <v>-13.087999999999999</v>
      </c>
      <c r="K392" s="9">
        <v>91.6</v>
      </c>
      <c r="L392" s="9">
        <v>0.19639999999999999</v>
      </c>
      <c r="M392" s="9">
        <v>0.2167</v>
      </c>
      <c r="N392" s="9">
        <v>0</v>
      </c>
      <c r="O392" s="9">
        <v>0.6</v>
      </c>
      <c r="P392" s="9"/>
      <c r="Q392" s="9"/>
      <c r="R392" s="9"/>
      <c r="T392">
        <f t="shared" si="60"/>
        <v>170400</v>
      </c>
      <c r="U392">
        <v>0</v>
      </c>
      <c r="V392">
        <f t="shared" si="61"/>
        <v>0</v>
      </c>
      <c r="W392" t="str">
        <f t="shared" si="62"/>
        <v/>
      </c>
      <c r="X392" t="str">
        <f t="shared" si="63"/>
        <v/>
      </c>
      <c r="Y392" t="str">
        <f t="shared" si="64"/>
        <v/>
      </c>
      <c r="Z392" s="9"/>
      <c r="AA392" s="14">
        <f t="shared" si="65"/>
        <v>0.20399999999999999</v>
      </c>
      <c r="AB392" s="14">
        <f t="shared" si="66"/>
        <v>1.9E-2</v>
      </c>
    </row>
    <row r="393" spans="1:28" x14ac:dyDescent="0.25">
      <c r="A393" s="10">
        <f t="shared" si="68"/>
        <v>45308</v>
      </c>
      <c r="B393" s="11">
        <v>17</v>
      </c>
      <c r="C393" s="11">
        <v>500</v>
      </c>
      <c r="D393" s="12">
        <v>525.20833333333303</v>
      </c>
      <c r="E393" s="9">
        <v>139.88999999999999</v>
      </c>
      <c r="F393" s="9">
        <f t="shared" si="67"/>
        <v>75.889999999999986</v>
      </c>
      <c r="G393" s="9">
        <v>3.02</v>
      </c>
      <c r="H393" s="9">
        <v>7.05</v>
      </c>
      <c r="I393" s="9"/>
      <c r="J393" s="9">
        <v>-15.345000000000001</v>
      </c>
      <c r="K393" s="9">
        <v>91.5</v>
      </c>
      <c r="L393" s="9">
        <v>0.19639999999999999</v>
      </c>
      <c r="M393" s="9">
        <v>0.216</v>
      </c>
      <c r="N393" s="9">
        <v>0</v>
      </c>
      <c r="O393" s="9">
        <v>0.6</v>
      </c>
      <c r="P393" s="9"/>
      <c r="Q393" s="9"/>
      <c r="R393" s="9"/>
      <c r="T393">
        <f t="shared" si="60"/>
        <v>170500</v>
      </c>
      <c r="U393">
        <v>0</v>
      </c>
      <c r="V393">
        <f t="shared" si="61"/>
        <v>0</v>
      </c>
      <c r="W393" t="str">
        <f t="shared" si="62"/>
        <v/>
      </c>
      <c r="X393" t="str">
        <f t="shared" si="63"/>
        <v/>
      </c>
      <c r="Y393" t="str">
        <f t="shared" si="64"/>
        <v/>
      </c>
      <c r="Z393" s="9"/>
      <c r="AA393" s="14">
        <f t="shared" si="65"/>
        <v>0.16900000000000001</v>
      </c>
      <c r="AB393" s="14">
        <f t="shared" si="66"/>
        <v>1.6E-2</v>
      </c>
    </row>
    <row r="394" spans="1:28" x14ac:dyDescent="0.25">
      <c r="A394" s="10">
        <f t="shared" si="68"/>
        <v>45308</v>
      </c>
      <c r="B394" s="11">
        <v>17</v>
      </c>
      <c r="C394" s="11">
        <v>600</v>
      </c>
      <c r="D394" s="12">
        <v>525.25</v>
      </c>
      <c r="E394" s="9">
        <v>142</v>
      </c>
      <c r="F394" s="9">
        <f t="shared" si="67"/>
        <v>78</v>
      </c>
      <c r="G394" s="9">
        <v>4.53</v>
      </c>
      <c r="H394" s="9">
        <v>8.0500000000000007</v>
      </c>
      <c r="I394" s="9"/>
      <c r="J394" s="9">
        <v>-15.791</v>
      </c>
      <c r="K394" s="9">
        <v>91.2</v>
      </c>
      <c r="L394" s="9">
        <v>0.19639999999999999</v>
      </c>
      <c r="M394" s="9">
        <v>0.2167</v>
      </c>
      <c r="N394" s="9">
        <v>0</v>
      </c>
      <c r="O394" s="9">
        <v>0.6</v>
      </c>
      <c r="P394" s="9"/>
      <c r="Q394" s="9"/>
      <c r="R394" s="9"/>
      <c r="T394">
        <f t="shared" si="60"/>
        <v>170600</v>
      </c>
      <c r="U394">
        <v>0</v>
      </c>
      <c r="V394">
        <f t="shared" si="61"/>
        <v>0</v>
      </c>
      <c r="W394" t="str">
        <f t="shared" si="62"/>
        <v/>
      </c>
      <c r="X394" t="str">
        <f t="shared" si="63"/>
        <v/>
      </c>
      <c r="Y394" t="str">
        <f t="shared" si="64"/>
        <v/>
      </c>
      <c r="Z394" s="9"/>
      <c r="AA394" s="14">
        <f t="shared" si="65"/>
        <v>0.16300000000000001</v>
      </c>
      <c r="AB394" s="14">
        <f t="shared" si="66"/>
        <v>1.6E-2</v>
      </c>
    </row>
    <row r="395" spans="1:28" x14ac:dyDescent="0.25">
      <c r="A395" s="10">
        <f t="shared" si="68"/>
        <v>45308</v>
      </c>
      <c r="B395" s="11">
        <v>17</v>
      </c>
      <c r="C395" s="11">
        <v>700</v>
      </c>
      <c r="D395" s="12">
        <v>525.29166666666697</v>
      </c>
      <c r="E395" s="9">
        <v>141.41</v>
      </c>
      <c r="F395" s="9">
        <f t="shared" si="67"/>
        <v>77.41</v>
      </c>
      <c r="G395" s="9">
        <v>4.03</v>
      </c>
      <c r="H395" s="9">
        <v>10.07</v>
      </c>
      <c r="I395" s="9"/>
      <c r="J395" s="9">
        <v>-15.913</v>
      </c>
      <c r="K395" s="9">
        <v>91</v>
      </c>
      <c r="L395" s="9">
        <v>0.19639999999999999</v>
      </c>
      <c r="M395" s="9">
        <v>0.2167</v>
      </c>
      <c r="N395" s="9">
        <v>0</v>
      </c>
      <c r="O395" s="9">
        <v>0.6</v>
      </c>
      <c r="P395" s="9"/>
      <c r="Q395" s="9"/>
      <c r="R395" s="9"/>
      <c r="T395">
        <f t="shared" si="60"/>
        <v>170700</v>
      </c>
      <c r="U395">
        <v>0</v>
      </c>
      <c r="V395">
        <f t="shared" si="61"/>
        <v>0</v>
      </c>
      <c r="W395" t="str">
        <f t="shared" si="62"/>
        <v/>
      </c>
      <c r="X395" t="str">
        <f t="shared" si="63"/>
        <v/>
      </c>
      <c r="Y395" t="str">
        <f t="shared" si="64"/>
        <v/>
      </c>
      <c r="Z395" s="9"/>
      <c r="AA395" s="14">
        <f t="shared" si="65"/>
        <v>0.161</v>
      </c>
      <c r="AB395" s="14">
        <f t="shared" si="66"/>
        <v>1.6E-2</v>
      </c>
    </row>
    <row r="396" spans="1:28" x14ac:dyDescent="0.25">
      <c r="A396" s="10">
        <f t="shared" si="68"/>
        <v>45308</v>
      </c>
      <c r="B396" s="11">
        <v>17</v>
      </c>
      <c r="C396" s="11">
        <v>800</v>
      </c>
      <c r="D396" s="12">
        <v>525.33333333333303</v>
      </c>
      <c r="E396" s="9">
        <v>143.75</v>
      </c>
      <c r="F396" s="9">
        <f t="shared" si="67"/>
        <v>79.75</v>
      </c>
      <c r="G396" s="9">
        <v>4.03</v>
      </c>
      <c r="H396" s="9">
        <v>7.55</v>
      </c>
      <c r="I396" s="9"/>
      <c r="J396" s="9">
        <v>-16.036999999999999</v>
      </c>
      <c r="K396" s="9">
        <v>91</v>
      </c>
      <c r="L396" s="9">
        <v>0.19639999999999999</v>
      </c>
      <c r="M396" s="9">
        <v>0.2167</v>
      </c>
      <c r="N396" s="9">
        <v>0</v>
      </c>
      <c r="O396" s="9">
        <v>0.6</v>
      </c>
      <c r="P396" s="9"/>
      <c r="Q396" s="9"/>
      <c r="R396" s="9"/>
      <c r="T396">
        <f t="shared" si="60"/>
        <v>170800</v>
      </c>
      <c r="U396">
        <v>1</v>
      </c>
      <c r="V396">
        <f t="shared" si="61"/>
        <v>0</v>
      </c>
      <c r="W396" t="str">
        <f t="shared" si="62"/>
        <v/>
      </c>
      <c r="X396" t="str">
        <f t="shared" si="63"/>
        <v/>
      </c>
      <c r="Y396" t="str">
        <f t="shared" si="64"/>
        <v/>
      </c>
      <c r="Z396" s="9"/>
      <c r="AA396" s="14">
        <f t="shared" si="65"/>
        <v>0.159</v>
      </c>
      <c r="AB396" s="14">
        <f t="shared" si="66"/>
        <v>1.6E-2</v>
      </c>
    </row>
    <row r="397" spans="1:28" x14ac:dyDescent="0.25">
      <c r="A397" s="10">
        <f t="shared" si="68"/>
        <v>45308</v>
      </c>
      <c r="B397" s="11">
        <v>17</v>
      </c>
      <c r="C397" s="11">
        <v>900</v>
      </c>
      <c r="D397" s="12">
        <v>525.375</v>
      </c>
      <c r="E397" s="9">
        <v>144.91999999999999</v>
      </c>
      <c r="F397" s="9">
        <f t="shared" si="67"/>
        <v>80.919999999999987</v>
      </c>
      <c r="G397" s="9">
        <v>3.52</v>
      </c>
      <c r="H397" s="9">
        <v>8.0500000000000007</v>
      </c>
      <c r="I397" s="9"/>
      <c r="J397" s="9">
        <v>-16.533999999999999</v>
      </c>
      <c r="K397" s="9">
        <v>90.9</v>
      </c>
      <c r="L397" s="9">
        <v>0.1971</v>
      </c>
      <c r="M397" s="9">
        <v>0.2167</v>
      </c>
      <c r="N397" s="9">
        <v>0</v>
      </c>
      <c r="O397" s="9">
        <v>14.4</v>
      </c>
      <c r="P397" s="9"/>
      <c r="Q397" s="9"/>
      <c r="R397" s="9"/>
      <c r="T397">
        <f t="shared" si="60"/>
        <v>170900</v>
      </c>
      <c r="U397">
        <v>70.5</v>
      </c>
      <c r="V397">
        <f t="shared" si="61"/>
        <v>14.4</v>
      </c>
      <c r="W397" t="str">
        <f t="shared" si="62"/>
        <v/>
      </c>
      <c r="X397" t="str">
        <f t="shared" si="63"/>
        <v/>
      </c>
      <c r="Y397" t="str">
        <f t="shared" si="64"/>
        <v/>
      </c>
      <c r="Z397" s="9"/>
      <c r="AA397" s="14">
        <f t="shared" si="65"/>
        <v>0.152</v>
      </c>
      <c r="AB397" s="14">
        <f t="shared" si="66"/>
        <v>1.4999999999999999E-2</v>
      </c>
    </row>
    <row r="398" spans="1:28" x14ac:dyDescent="0.25">
      <c r="A398" s="10">
        <f t="shared" si="68"/>
        <v>45308</v>
      </c>
      <c r="B398" s="11">
        <v>17</v>
      </c>
      <c r="C398" s="11">
        <v>1000</v>
      </c>
      <c r="D398" s="12">
        <v>525.41666666666697</v>
      </c>
      <c r="E398" s="9">
        <v>146.09</v>
      </c>
      <c r="F398" s="9">
        <f t="shared" si="67"/>
        <v>82.09</v>
      </c>
      <c r="G398" s="9">
        <v>3.02</v>
      </c>
      <c r="H398" s="9">
        <v>8.56</v>
      </c>
      <c r="I398" s="9"/>
      <c r="J398" s="9">
        <v>-16.036999999999999</v>
      </c>
      <c r="K398" s="9">
        <v>90.9</v>
      </c>
      <c r="L398" s="9">
        <v>0.19639999999999999</v>
      </c>
      <c r="M398" s="9">
        <v>0.2167</v>
      </c>
      <c r="N398" s="9">
        <v>0</v>
      </c>
      <c r="O398" s="9">
        <v>36.9</v>
      </c>
      <c r="P398" s="9"/>
      <c r="Q398" s="9"/>
      <c r="R398" s="9"/>
      <c r="T398">
        <f t="shared" si="60"/>
        <v>171000</v>
      </c>
      <c r="U398">
        <v>190.8</v>
      </c>
      <c r="V398">
        <f t="shared" si="61"/>
        <v>36.9</v>
      </c>
      <c r="W398" t="str">
        <f t="shared" si="62"/>
        <v/>
      </c>
      <c r="X398" t="str">
        <f t="shared" si="63"/>
        <v/>
      </c>
      <c r="Y398" t="str">
        <f t="shared" si="64"/>
        <v/>
      </c>
      <c r="Z398" s="9"/>
      <c r="AA398" s="14">
        <f t="shared" si="65"/>
        <v>0.159</v>
      </c>
      <c r="AB398" s="14">
        <f t="shared" si="66"/>
        <v>1.6E-2</v>
      </c>
    </row>
    <row r="399" spans="1:28" x14ac:dyDescent="0.25">
      <c r="A399" s="10">
        <f t="shared" si="68"/>
        <v>45308</v>
      </c>
      <c r="B399" s="11">
        <v>17</v>
      </c>
      <c r="C399" s="11">
        <v>1100</v>
      </c>
      <c r="D399" s="12">
        <v>525.45833333333303</v>
      </c>
      <c r="E399" s="9">
        <v>148.55000000000001</v>
      </c>
      <c r="F399" s="9">
        <f t="shared" si="67"/>
        <v>84.550000000000011</v>
      </c>
      <c r="G399" s="9">
        <v>3.02</v>
      </c>
      <c r="H399" s="9">
        <v>7.05</v>
      </c>
      <c r="I399" s="9"/>
      <c r="J399" s="9">
        <v>-15.587</v>
      </c>
      <c r="K399" s="9">
        <v>91.1</v>
      </c>
      <c r="L399" s="9">
        <v>0.19639999999999999</v>
      </c>
      <c r="M399" s="9">
        <v>0.2167</v>
      </c>
      <c r="N399" s="9">
        <v>0</v>
      </c>
      <c r="O399" s="9">
        <v>78.099999999999994</v>
      </c>
      <c r="P399" s="9"/>
      <c r="Q399" s="9"/>
      <c r="R399" s="9"/>
      <c r="T399">
        <f t="shared" si="60"/>
        <v>171100</v>
      </c>
      <c r="U399">
        <v>284.2</v>
      </c>
      <c r="V399">
        <f t="shared" si="61"/>
        <v>78.099999999999994</v>
      </c>
      <c r="W399" t="str">
        <f t="shared" si="62"/>
        <v/>
      </c>
      <c r="X399" t="str">
        <f t="shared" si="63"/>
        <v/>
      </c>
      <c r="Y399" t="str">
        <f t="shared" si="64"/>
        <v/>
      </c>
      <c r="Z399" s="9"/>
      <c r="AA399" s="14">
        <f t="shared" si="65"/>
        <v>0.16500000000000001</v>
      </c>
      <c r="AB399" s="14">
        <f t="shared" si="66"/>
        <v>1.6E-2</v>
      </c>
    </row>
    <row r="400" spans="1:28" x14ac:dyDescent="0.25">
      <c r="A400" s="10">
        <f t="shared" si="68"/>
        <v>45308</v>
      </c>
      <c r="B400" s="11">
        <v>17</v>
      </c>
      <c r="C400" s="11">
        <v>1200</v>
      </c>
      <c r="D400" s="12">
        <v>525.5</v>
      </c>
      <c r="E400" s="9">
        <v>134.86000000000001</v>
      </c>
      <c r="F400" s="9">
        <f t="shared" si="67"/>
        <v>70.860000000000014</v>
      </c>
      <c r="G400" s="9">
        <v>2.0099999999999998</v>
      </c>
      <c r="H400" s="9">
        <v>7.05</v>
      </c>
      <c r="I400" s="9"/>
      <c r="J400" s="9">
        <v>-15.263999999999999</v>
      </c>
      <c r="K400" s="9">
        <v>91.2</v>
      </c>
      <c r="L400" s="9">
        <v>0.1971</v>
      </c>
      <c r="M400" s="9">
        <v>0.2167</v>
      </c>
      <c r="N400" s="9">
        <v>0</v>
      </c>
      <c r="O400" s="9">
        <v>71.900000000000006</v>
      </c>
      <c r="P400" s="9"/>
      <c r="Q400" s="9"/>
      <c r="R400" s="9"/>
      <c r="T400">
        <f t="shared" si="60"/>
        <v>171200</v>
      </c>
      <c r="U400">
        <v>333.2</v>
      </c>
      <c r="V400">
        <f t="shared" si="61"/>
        <v>71.900000000000006</v>
      </c>
      <c r="W400" t="str">
        <f t="shared" si="62"/>
        <v/>
      </c>
      <c r="X400" t="str">
        <f t="shared" si="63"/>
        <v/>
      </c>
      <c r="Y400" t="str">
        <f t="shared" si="64"/>
        <v/>
      </c>
      <c r="Z400" s="9"/>
      <c r="AA400" s="14">
        <f t="shared" si="65"/>
        <v>0.17</v>
      </c>
      <c r="AB400" s="14">
        <f t="shared" si="66"/>
        <v>1.6E-2</v>
      </c>
    </row>
    <row r="401" spans="1:28" x14ac:dyDescent="0.25">
      <c r="A401" s="10">
        <f t="shared" si="68"/>
        <v>45308</v>
      </c>
      <c r="B401" s="11">
        <v>17</v>
      </c>
      <c r="C401" s="11">
        <v>1300</v>
      </c>
      <c r="D401" s="12">
        <v>525.54166666666697</v>
      </c>
      <c r="E401" s="9">
        <v>149.94999999999999</v>
      </c>
      <c r="F401" s="9">
        <f t="shared" si="67"/>
        <v>85.949999999999989</v>
      </c>
      <c r="G401" s="9">
        <v>1.01</v>
      </c>
      <c r="H401" s="9">
        <v>4.53</v>
      </c>
      <c r="I401" s="9"/>
      <c r="J401" s="9">
        <v>-14.826000000000001</v>
      </c>
      <c r="K401" s="9">
        <v>91.5</v>
      </c>
      <c r="L401" s="9">
        <v>0.19639999999999999</v>
      </c>
      <c r="M401" s="9">
        <v>0.2167</v>
      </c>
      <c r="N401" s="9">
        <v>0</v>
      </c>
      <c r="O401" s="9">
        <v>81.900000000000006</v>
      </c>
      <c r="P401" s="9"/>
      <c r="Q401" s="9"/>
      <c r="R401" s="9"/>
      <c r="T401">
        <f t="shared" si="60"/>
        <v>171300</v>
      </c>
      <c r="U401">
        <v>331.2</v>
      </c>
      <c r="V401">
        <f t="shared" si="61"/>
        <v>81.900000000000006</v>
      </c>
      <c r="W401" t="str">
        <f t="shared" si="62"/>
        <v/>
      </c>
      <c r="X401" t="str">
        <f t="shared" si="63"/>
        <v/>
      </c>
      <c r="Y401" t="str">
        <f t="shared" si="64"/>
        <v/>
      </c>
      <c r="Z401" s="9"/>
      <c r="AA401" s="14">
        <f t="shared" si="65"/>
        <v>0.17699999999999999</v>
      </c>
      <c r="AB401" s="14">
        <f t="shared" si="66"/>
        <v>1.6E-2</v>
      </c>
    </row>
    <row r="402" spans="1:28" x14ac:dyDescent="0.25">
      <c r="A402" s="10">
        <f t="shared" si="68"/>
        <v>45308</v>
      </c>
      <c r="B402" s="11">
        <v>17</v>
      </c>
      <c r="C402" s="11">
        <v>1400</v>
      </c>
      <c r="D402" s="12">
        <v>525.58333333333303</v>
      </c>
      <c r="E402" s="9">
        <v>150.54</v>
      </c>
      <c r="F402" s="9">
        <f t="shared" si="67"/>
        <v>86.539999999999992</v>
      </c>
      <c r="G402" s="9">
        <v>0.5</v>
      </c>
      <c r="H402" s="9">
        <v>4.03</v>
      </c>
      <c r="I402" s="9"/>
      <c r="J402" s="9">
        <v>-15.954000000000001</v>
      </c>
      <c r="K402" s="9">
        <v>91.3</v>
      </c>
      <c r="L402" s="9">
        <v>0.1971</v>
      </c>
      <c r="M402" s="9">
        <v>0.2167</v>
      </c>
      <c r="N402" s="9">
        <v>0</v>
      </c>
      <c r="O402" s="9">
        <v>111.9</v>
      </c>
      <c r="P402" s="9"/>
      <c r="Q402" s="9"/>
      <c r="R402" s="9"/>
      <c r="T402">
        <f t="shared" si="60"/>
        <v>171400</v>
      </c>
      <c r="U402">
        <v>278.8</v>
      </c>
      <c r="V402">
        <f t="shared" si="61"/>
        <v>111.9</v>
      </c>
      <c r="W402" t="str">
        <f t="shared" si="62"/>
        <v/>
      </c>
      <c r="X402" t="str">
        <f t="shared" si="63"/>
        <v/>
      </c>
      <c r="Y402" t="str">
        <f t="shared" si="64"/>
        <v/>
      </c>
      <c r="Z402" s="9"/>
      <c r="AA402" s="14">
        <f t="shared" si="65"/>
        <v>0.16</v>
      </c>
      <c r="AB402" s="14">
        <f t="shared" si="66"/>
        <v>1.4999999999999999E-2</v>
      </c>
    </row>
    <row r="403" spans="1:28" x14ac:dyDescent="0.25">
      <c r="A403" s="10">
        <f t="shared" si="68"/>
        <v>45308</v>
      </c>
      <c r="B403" s="11">
        <v>17</v>
      </c>
      <c r="C403" s="11">
        <v>1500</v>
      </c>
      <c r="D403" s="12">
        <v>525.625</v>
      </c>
      <c r="E403" s="9">
        <v>149.37</v>
      </c>
      <c r="F403" s="9">
        <f t="shared" si="67"/>
        <v>85.37</v>
      </c>
      <c r="G403" s="9">
        <v>2.0099999999999998</v>
      </c>
      <c r="H403" s="9">
        <v>5.54</v>
      </c>
      <c r="I403" s="9"/>
      <c r="J403" s="9">
        <v>-16.997</v>
      </c>
      <c r="K403" s="9">
        <v>90.7</v>
      </c>
      <c r="L403" s="9">
        <v>0.19639999999999999</v>
      </c>
      <c r="M403" s="9">
        <v>0.2167</v>
      </c>
      <c r="N403" s="9">
        <v>0</v>
      </c>
      <c r="O403" s="9">
        <v>73.099999999999994</v>
      </c>
      <c r="P403" s="9"/>
      <c r="Q403" s="9"/>
      <c r="R403" s="9"/>
      <c r="T403">
        <f t="shared" si="60"/>
        <v>171500</v>
      </c>
      <c r="U403">
        <v>183.3</v>
      </c>
      <c r="V403">
        <f t="shared" si="61"/>
        <v>73.099999999999994</v>
      </c>
      <c r="W403" t="str">
        <f t="shared" si="62"/>
        <v/>
      </c>
      <c r="X403" t="str">
        <f t="shared" si="63"/>
        <v/>
      </c>
      <c r="Y403" t="str">
        <f t="shared" si="64"/>
        <v/>
      </c>
      <c r="Z403" s="9"/>
      <c r="AA403" s="14">
        <f t="shared" si="65"/>
        <v>0.14599999999999999</v>
      </c>
      <c r="AB403" s="14">
        <f t="shared" si="66"/>
        <v>1.4999999999999999E-2</v>
      </c>
    </row>
    <row r="404" spans="1:28" x14ac:dyDescent="0.25">
      <c r="A404" s="10">
        <f t="shared" si="68"/>
        <v>45308</v>
      </c>
      <c r="B404" s="11">
        <v>17</v>
      </c>
      <c r="C404" s="11">
        <v>1600</v>
      </c>
      <c r="D404" s="12">
        <v>525.66666666666697</v>
      </c>
      <c r="E404" s="9">
        <v>147.84</v>
      </c>
      <c r="F404" s="9">
        <f t="shared" si="67"/>
        <v>83.84</v>
      </c>
      <c r="G404" s="9">
        <v>2.0099999999999998</v>
      </c>
      <c r="H404" s="9">
        <v>6.04</v>
      </c>
      <c r="I404" s="9"/>
      <c r="J404" s="9">
        <v>-17.856999999999999</v>
      </c>
      <c r="K404" s="9">
        <v>90.2</v>
      </c>
      <c r="L404" s="9">
        <v>0.19639999999999999</v>
      </c>
      <c r="M404" s="9">
        <v>0.2167</v>
      </c>
      <c r="N404" s="9">
        <v>0</v>
      </c>
      <c r="O404" s="9">
        <v>55.6</v>
      </c>
      <c r="P404" s="9"/>
      <c r="Q404" s="9"/>
      <c r="R404" s="9"/>
      <c r="T404">
        <f t="shared" si="60"/>
        <v>171600</v>
      </c>
      <c r="U404">
        <v>62.5</v>
      </c>
      <c r="V404">
        <f t="shared" si="61"/>
        <v>55.6</v>
      </c>
      <c r="W404" t="str">
        <f t="shared" si="62"/>
        <v/>
      </c>
      <c r="X404" t="str">
        <f t="shared" si="63"/>
        <v/>
      </c>
      <c r="Y404" t="str">
        <f t="shared" si="64"/>
        <v/>
      </c>
      <c r="Z404" s="9"/>
      <c r="AA404" s="14">
        <f t="shared" si="65"/>
        <v>0.13500000000000001</v>
      </c>
      <c r="AB404" s="14">
        <f t="shared" si="66"/>
        <v>1.4999999999999999E-2</v>
      </c>
    </row>
    <row r="405" spans="1:28" x14ac:dyDescent="0.25">
      <c r="A405" s="10">
        <f t="shared" si="68"/>
        <v>45308</v>
      </c>
      <c r="B405" s="11">
        <v>17</v>
      </c>
      <c r="C405" s="11">
        <v>1700</v>
      </c>
      <c r="D405" s="12">
        <v>525.70833333333303</v>
      </c>
      <c r="E405" s="9">
        <v>149.01</v>
      </c>
      <c r="F405" s="9">
        <f t="shared" si="67"/>
        <v>85.009999999999991</v>
      </c>
      <c r="G405" s="9">
        <v>1.01</v>
      </c>
      <c r="H405" s="9">
        <v>5.54</v>
      </c>
      <c r="I405" s="9"/>
      <c r="J405" s="9">
        <v>-18.295999999999999</v>
      </c>
      <c r="K405" s="9">
        <v>89.9</v>
      </c>
      <c r="L405" s="9">
        <v>0.19639999999999999</v>
      </c>
      <c r="M405" s="9">
        <v>0.2167</v>
      </c>
      <c r="N405" s="9">
        <v>0</v>
      </c>
      <c r="O405" s="9">
        <v>3.1</v>
      </c>
      <c r="P405" s="9"/>
      <c r="Q405" s="9"/>
      <c r="R405" s="9"/>
      <c r="T405">
        <f t="shared" si="60"/>
        <v>171700</v>
      </c>
      <c r="U405">
        <v>0.7</v>
      </c>
      <c r="V405">
        <f t="shared" si="61"/>
        <v>3.1</v>
      </c>
      <c r="W405" t="str">
        <f t="shared" si="62"/>
        <v/>
      </c>
      <c r="X405" t="str">
        <f t="shared" si="63"/>
        <v/>
      </c>
      <c r="Y405" t="str">
        <f t="shared" si="64"/>
        <v/>
      </c>
      <c r="Z405" s="9"/>
      <c r="AA405" s="14">
        <f t="shared" si="65"/>
        <v>0.13</v>
      </c>
      <c r="AB405" s="14">
        <f t="shared" si="66"/>
        <v>1.4999999999999999E-2</v>
      </c>
    </row>
    <row r="406" spans="1:28" x14ac:dyDescent="0.25">
      <c r="A406" s="10">
        <f t="shared" si="68"/>
        <v>45308</v>
      </c>
      <c r="B406" s="11">
        <v>17</v>
      </c>
      <c r="C406" s="11">
        <v>1800</v>
      </c>
      <c r="D406" s="12">
        <v>525.75</v>
      </c>
      <c r="E406" s="9">
        <v>148.55000000000001</v>
      </c>
      <c r="F406" s="9">
        <f t="shared" si="67"/>
        <v>84.550000000000011</v>
      </c>
      <c r="G406" s="9">
        <v>2.0099999999999998</v>
      </c>
      <c r="H406" s="9">
        <v>6.04</v>
      </c>
      <c r="I406" s="9"/>
      <c r="J406" s="9">
        <v>-18.562999999999999</v>
      </c>
      <c r="K406" s="9">
        <v>89.8</v>
      </c>
      <c r="L406" s="9">
        <v>0.19639999999999999</v>
      </c>
      <c r="M406" s="9">
        <v>0.2167</v>
      </c>
      <c r="N406" s="9">
        <v>0</v>
      </c>
      <c r="O406" s="9">
        <v>0.6</v>
      </c>
      <c r="P406" s="9"/>
      <c r="Q406" s="9"/>
      <c r="R406" s="9"/>
      <c r="T406">
        <f t="shared" si="60"/>
        <v>171800</v>
      </c>
      <c r="U406">
        <v>0</v>
      </c>
      <c r="V406">
        <f t="shared" si="61"/>
        <v>0</v>
      </c>
      <c r="W406" t="str">
        <f t="shared" si="62"/>
        <v/>
      </c>
      <c r="X406" t="str">
        <f t="shared" si="63"/>
        <v/>
      </c>
      <c r="Y406" t="str">
        <f t="shared" si="64"/>
        <v/>
      </c>
      <c r="Z406" s="9"/>
      <c r="AA406" s="14">
        <f t="shared" si="65"/>
        <v>0.127</v>
      </c>
      <c r="AB406" s="14">
        <f t="shared" si="66"/>
        <v>1.4E-2</v>
      </c>
    </row>
    <row r="407" spans="1:28" x14ac:dyDescent="0.25">
      <c r="A407" s="10">
        <f t="shared" si="68"/>
        <v>45308</v>
      </c>
      <c r="B407" s="11">
        <v>17</v>
      </c>
      <c r="C407" s="11">
        <v>1900</v>
      </c>
      <c r="D407" s="12">
        <v>525.79166666666697</v>
      </c>
      <c r="E407" s="9">
        <v>148.66</v>
      </c>
      <c r="F407" s="9">
        <f t="shared" si="67"/>
        <v>84.66</v>
      </c>
      <c r="G407" s="9">
        <v>1.51</v>
      </c>
      <c r="H407" s="9">
        <v>5.54</v>
      </c>
      <c r="I407" s="9"/>
      <c r="J407" s="9">
        <v>-18.474</v>
      </c>
      <c r="K407" s="9">
        <v>89.8</v>
      </c>
      <c r="L407" s="9">
        <v>0.19639999999999999</v>
      </c>
      <c r="M407" s="9">
        <v>0.2167</v>
      </c>
      <c r="N407" s="9">
        <v>0</v>
      </c>
      <c r="O407" s="9">
        <v>0.6</v>
      </c>
      <c r="P407" s="9"/>
      <c r="Q407" s="9"/>
      <c r="R407" s="9"/>
      <c r="T407">
        <f t="shared" si="60"/>
        <v>171900</v>
      </c>
      <c r="U407">
        <v>0</v>
      </c>
      <c r="V407">
        <f t="shared" si="61"/>
        <v>0</v>
      </c>
      <c r="W407" t="str">
        <f t="shared" si="62"/>
        <v/>
      </c>
      <c r="X407" t="str">
        <f t="shared" si="63"/>
        <v/>
      </c>
      <c r="Y407" t="str">
        <f t="shared" si="64"/>
        <v/>
      </c>
      <c r="Z407" s="9"/>
      <c r="AA407" s="14">
        <f t="shared" si="65"/>
        <v>0.128</v>
      </c>
      <c r="AB407" s="14">
        <f t="shared" si="66"/>
        <v>1.4999999999999999E-2</v>
      </c>
    </row>
    <row r="408" spans="1:28" x14ac:dyDescent="0.25">
      <c r="A408" s="10">
        <f t="shared" si="68"/>
        <v>45308</v>
      </c>
      <c r="B408" s="11">
        <v>17</v>
      </c>
      <c r="C408" s="11">
        <v>2000</v>
      </c>
      <c r="D408" s="12">
        <v>525.83333333333303</v>
      </c>
      <c r="E408" s="9">
        <v>147.96</v>
      </c>
      <c r="F408" s="9">
        <f t="shared" si="67"/>
        <v>83.960000000000008</v>
      </c>
      <c r="G408" s="9">
        <v>2.0099999999999998</v>
      </c>
      <c r="H408" s="9">
        <v>5.54</v>
      </c>
      <c r="I408" s="9"/>
      <c r="J408" s="9">
        <v>-18.606999999999999</v>
      </c>
      <c r="K408" s="9">
        <v>89.8</v>
      </c>
      <c r="L408" s="9">
        <v>0.19639999999999999</v>
      </c>
      <c r="M408" s="9">
        <v>0.2167</v>
      </c>
      <c r="N408" s="9">
        <v>0</v>
      </c>
      <c r="O408" s="9">
        <v>0.6</v>
      </c>
      <c r="P408" s="9"/>
      <c r="Q408" s="9"/>
      <c r="R408" s="9"/>
      <c r="T408">
        <f t="shared" si="60"/>
        <v>172000</v>
      </c>
      <c r="U408">
        <v>0</v>
      </c>
      <c r="V408">
        <f t="shared" si="61"/>
        <v>0</v>
      </c>
      <c r="W408" t="str">
        <f t="shared" si="62"/>
        <v/>
      </c>
      <c r="X408" t="str">
        <f t="shared" si="63"/>
        <v/>
      </c>
      <c r="Y408" t="str">
        <f t="shared" si="64"/>
        <v/>
      </c>
      <c r="Z408" s="9"/>
      <c r="AA408" s="14">
        <f t="shared" si="65"/>
        <v>0.126</v>
      </c>
      <c r="AB408" s="14">
        <f t="shared" si="66"/>
        <v>1.4E-2</v>
      </c>
    </row>
    <row r="409" spans="1:28" x14ac:dyDescent="0.25">
      <c r="A409" s="10">
        <f t="shared" si="68"/>
        <v>45308</v>
      </c>
      <c r="B409" s="11">
        <v>17</v>
      </c>
      <c r="C409" s="11">
        <v>2100</v>
      </c>
      <c r="D409" s="12">
        <v>525.875</v>
      </c>
      <c r="E409" s="9">
        <v>148.19999999999999</v>
      </c>
      <c r="F409" s="9">
        <f t="shared" si="67"/>
        <v>84.199999999999989</v>
      </c>
      <c r="G409" s="9">
        <v>2.0099999999999998</v>
      </c>
      <c r="H409" s="9">
        <v>5.54</v>
      </c>
      <c r="I409" s="9"/>
      <c r="J409" s="9">
        <v>-18.518000000000001</v>
      </c>
      <c r="K409" s="9">
        <v>89.8</v>
      </c>
      <c r="L409" s="9">
        <v>0.19639999999999999</v>
      </c>
      <c r="M409" s="9">
        <v>0.2167</v>
      </c>
      <c r="N409" s="9">
        <v>0</v>
      </c>
      <c r="O409" s="9">
        <v>0.6</v>
      </c>
      <c r="P409" s="9"/>
      <c r="Q409" s="9"/>
      <c r="R409" s="9"/>
      <c r="T409">
        <f t="shared" si="60"/>
        <v>172100</v>
      </c>
      <c r="U409">
        <v>0</v>
      </c>
      <c r="V409">
        <f t="shared" si="61"/>
        <v>0</v>
      </c>
      <c r="W409" t="str">
        <f t="shared" si="62"/>
        <v/>
      </c>
      <c r="X409" t="str">
        <f t="shared" si="63"/>
        <v/>
      </c>
      <c r="Y409" t="str">
        <f t="shared" si="64"/>
        <v/>
      </c>
      <c r="Z409" s="9"/>
      <c r="AA409" s="14">
        <f t="shared" si="65"/>
        <v>0.127</v>
      </c>
      <c r="AB409" s="14">
        <f t="shared" si="66"/>
        <v>1.4E-2</v>
      </c>
    </row>
    <row r="410" spans="1:28" x14ac:dyDescent="0.25">
      <c r="A410" s="10">
        <f t="shared" si="68"/>
        <v>45308</v>
      </c>
      <c r="B410" s="11">
        <v>17</v>
      </c>
      <c r="C410" s="11">
        <v>2200</v>
      </c>
      <c r="D410" s="12">
        <v>525.91666666666697</v>
      </c>
      <c r="E410" s="9">
        <v>147.26</v>
      </c>
      <c r="F410" s="9">
        <f t="shared" si="67"/>
        <v>83.259999999999991</v>
      </c>
      <c r="G410" s="9">
        <v>1.51</v>
      </c>
      <c r="H410" s="9">
        <v>5.54</v>
      </c>
      <c r="I410" s="9"/>
      <c r="J410" s="9">
        <v>-18.606999999999999</v>
      </c>
      <c r="K410" s="9">
        <v>89.8</v>
      </c>
      <c r="L410" s="9">
        <v>0.19639999999999999</v>
      </c>
      <c r="M410" s="9">
        <v>0.2167</v>
      </c>
      <c r="N410" s="9">
        <v>0</v>
      </c>
      <c r="O410" s="9">
        <v>0.6</v>
      </c>
      <c r="P410" s="9"/>
      <c r="Q410" s="9"/>
      <c r="R410" s="9"/>
      <c r="T410">
        <f t="shared" si="60"/>
        <v>172200</v>
      </c>
      <c r="U410">
        <v>0</v>
      </c>
      <c r="V410">
        <f t="shared" si="61"/>
        <v>0</v>
      </c>
      <c r="W410" t="str">
        <f t="shared" si="62"/>
        <v/>
      </c>
      <c r="X410" t="str">
        <f t="shared" si="63"/>
        <v/>
      </c>
      <c r="Y410" t="str">
        <f t="shared" si="64"/>
        <v/>
      </c>
      <c r="Z410" s="9"/>
      <c r="AA410" s="14">
        <f t="shared" si="65"/>
        <v>0.126</v>
      </c>
      <c r="AB410" s="14">
        <f t="shared" si="66"/>
        <v>1.4E-2</v>
      </c>
    </row>
    <row r="411" spans="1:28" x14ac:dyDescent="0.25">
      <c r="A411" s="10">
        <f t="shared" si="68"/>
        <v>45308</v>
      </c>
      <c r="B411" s="11">
        <v>17</v>
      </c>
      <c r="C411" s="11">
        <v>2300</v>
      </c>
      <c r="D411" s="12">
        <v>525.95833333333303</v>
      </c>
      <c r="E411" s="9">
        <v>146.79</v>
      </c>
      <c r="F411" s="9">
        <f t="shared" si="67"/>
        <v>82.789999999999992</v>
      </c>
      <c r="G411" s="9">
        <v>0.5</v>
      </c>
      <c r="H411" s="9">
        <v>4.03</v>
      </c>
      <c r="I411" s="9"/>
      <c r="J411" s="9">
        <v>-18.428999999999998</v>
      </c>
      <c r="K411" s="9">
        <v>89.8</v>
      </c>
      <c r="L411" s="9">
        <v>0.1971</v>
      </c>
      <c r="M411" s="9">
        <v>0.2167</v>
      </c>
      <c r="N411" s="9">
        <v>0</v>
      </c>
      <c r="O411" s="9">
        <v>0.6</v>
      </c>
      <c r="P411" s="9"/>
      <c r="Q411" s="9"/>
      <c r="R411" s="9"/>
      <c r="T411">
        <f t="shared" si="60"/>
        <v>172300</v>
      </c>
      <c r="U411">
        <v>0</v>
      </c>
      <c r="V411">
        <f t="shared" si="61"/>
        <v>0</v>
      </c>
      <c r="W411" t="str">
        <f t="shared" si="62"/>
        <v/>
      </c>
      <c r="X411" t="str">
        <f t="shared" si="63"/>
        <v/>
      </c>
      <c r="Y411" t="str">
        <f t="shared" si="64"/>
        <v/>
      </c>
      <c r="Z411" s="9"/>
      <c r="AA411" s="14">
        <f t="shared" si="65"/>
        <v>0.128</v>
      </c>
      <c r="AB411" s="14">
        <f t="shared" si="66"/>
        <v>1.4999999999999999E-2</v>
      </c>
    </row>
    <row r="412" spans="1:28" x14ac:dyDescent="0.25">
      <c r="A412" s="10">
        <f t="shared" si="68"/>
        <v>45308</v>
      </c>
      <c r="B412" s="11">
        <v>17</v>
      </c>
      <c r="C412" s="11">
        <v>2400</v>
      </c>
      <c r="D412" s="12">
        <v>526</v>
      </c>
      <c r="E412" s="9">
        <v>146.56</v>
      </c>
      <c r="F412" s="9">
        <f t="shared" si="67"/>
        <v>82.56</v>
      </c>
      <c r="G412" s="9">
        <v>0.5</v>
      </c>
      <c r="H412" s="9">
        <v>4.03</v>
      </c>
      <c r="I412" s="9"/>
      <c r="J412" s="9">
        <v>-18.652000000000001</v>
      </c>
      <c r="K412" s="9">
        <v>89.8</v>
      </c>
      <c r="L412" s="9">
        <v>0.19639999999999999</v>
      </c>
      <c r="M412" s="9">
        <v>0.2167</v>
      </c>
      <c r="N412" s="9">
        <v>0</v>
      </c>
      <c r="O412" s="9">
        <v>0.6</v>
      </c>
      <c r="P412" s="9"/>
      <c r="Q412" s="9"/>
      <c r="R412" s="9"/>
      <c r="T412">
        <f t="shared" si="60"/>
        <v>172400</v>
      </c>
      <c r="U412">
        <v>0</v>
      </c>
      <c r="V412">
        <f t="shared" si="61"/>
        <v>0</v>
      </c>
      <c r="W412">
        <f t="shared" si="62"/>
        <v>0.19600000000000001</v>
      </c>
      <c r="X412">
        <f t="shared" si="63"/>
        <v>0.217</v>
      </c>
      <c r="Y412">
        <f t="shared" si="64"/>
        <v>0.82599999999999996</v>
      </c>
      <c r="Z412" s="9"/>
      <c r="AA412" s="14">
        <f t="shared" si="65"/>
        <v>0.126</v>
      </c>
      <c r="AB412" s="14">
        <f t="shared" si="66"/>
        <v>1.4E-2</v>
      </c>
    </row>
    <row r="413" spans="1:28" x14ac:dyDescent="0.25">
      <c r="A413" s="10">
        <f t="shared" si="68"/>
        <v>45309</v>
      </c>
      <c r="B413" s="11">
        <v>18</v>
      </c>
      <c r="C413" s="11">
        <v>100</v>
      </c>
      <c r="D413" s="12">
        <v>526.04166666666697</v>
      </c>
      <c r="E413" s="9">
        <v>147.26</v>
      </c>
      <c r="F413" s="9">
        <f t="shared" si="67"/>
        <v>83.259999999999991</v>
      </c>
      <c r="G413" s="9">
        <v>0</v>
      </c>
      <c r="H413" s="9">
        <v>4.03</v>
      </c>
      <c r="I413" s="9"/>
      <c r="J413" s="9">
        <v>-18.606999999999999</v>
      </c>
      <c r="K413" s="9">
        <v>89.7</v>
      </c>
      <c r="L413" s="9">
        <v>0.1971</v>
      </c>
      <c r="M413" s="9">
        <v>0.2167</v>
      </c>
      <c r="N413" s="9">
        <v>0</v>
      </c>
      <c r="O413" s="9">
        <v>0.6</v>
      </c>
      <c r="P413" s="9"/>
      <c r="Q413" s="9"/>
      <c r="R413" s="9"/>
      <c r="T413">
        <f t="shared" si="60"/>
        <v>180100</v>
      </c>
      <c r="U413">
        <v>0</v>
      </c>
      <c r="V413">
        <f t="shared" si="61"/>
        <v>0</v>
      </c>
      <c r="W413" t="str">
        <f t="shared" si="62"/>
        <v/>
      </c>
      <c r="X413" t="str">
        <f t="shared" si="63"/>
        <v/>
      </c>
      <c r="Y413" t="str">
        <f t="shared" si="64"/>
        <v/>
      </c>
      <c r="Z413" s="9"/>
      <c r="AA413" s="14">
        <f t="shared" si="65"/>
        <v>0.126</v>
      </c>
      <c r="AB413" s="14">
        <f t="shared" si="66"/>
        <v>1.4E-2</v>
      </c>
    </row>
    <row r="414" spans="1:28" x14ac:dyDescent="0.25">
      <c r="A414" s="10">
        <f t="shared" si="68"/>
        <v>45309</v>
      </c>
      <c r="B414" s="11">
        <v>18</v>
      </c>
      <c r="C414" s="11">
        <v>200</v>
      </c>
      <c r="D414" s="12">
        <v>526.08333333333303</v>
      </c>
      <c r="E414" s="9">
        <v>146.09</v>
      </c>
      <c r="F414" s="9">
        <f t="shared" si="67"/>
        <v>82.09</v>
      </c>
      <c r="G414" s="9">
        <v>0</v>
      </c>
      <c r="H414" s="9">
        <v>3.52</v>
      </c>
      <c r="I414" s="9"/>
      <c r="J414" s="9">
        <v>-19.193999999999999</v>
      </c>
      <c r="K414" s="9">
        <v>89.5</v>
      </c>
      <c r="L414" s="9">
        <v>0.19639999999999999</v>
      </c>
      <c r="M414" s="9">
        <v>0.2167</v>
      </c>
      <c r="N414" s="9">
        <v>0</v>
      </c>
      <c r="O414" s="9">
        <v>0.6</v>
      </c>
      <c r="P414" s="9"/>
      <c r="Q414" s="9"/>
      <c r="R414" s="9"/>
      <c r="T414">
        <f t="shared" si="60"/>
        <v>180200</v>
      </c>
      <c r="U414">
        <v>0</v>
      </c>
      <c r="V414">
        <f t="shared" si="61"/>
        <v>0</v>
      </c>
      <c r="W414" t="str">
        <f t="shared" si="62"/>
        <v/>
      </c>
      <c r="X414" t="str">
        <f t="shared" si="63"/>
        <v/>
      </c>
      <c r="Y414" t="str">
        <f t="shared" si="64"/>
        <v/>
      </c>
      <c r="Z414" s="9"/>
      <c r="AA414" s="14">
        <f t="shared" si="65"/>
        <v>0.11899999999999999</v>
      </c>
      <c r="AB414" s="14">
        <f t="shared" si="66"/>
        <v>1.4E-2</v>
      </c>
    </row>
    <row r="415" spans="1:28" x14ac:dyDescent="0.25">
      <c r="A415" s="10">
        <f t="shared" si="68"/>
        <v>45309</v>
      </c>
      <c r="B415" s="11">
        <v>18</v>
      </c>
      <c r="C415" s="11">
        <v>300</v>
      </c>
      <c r="D415" s="12">
        <v>526.125</v>
      </c>
      <c r="E415" s="9">
        <v>147.38</v>
      </c>
      <c r="F415" s="9">
        <f t="shared" si="67"/>
        <v>83.38</v>
      </c>
      <c r="G415" s="9">
        <v>0.5</v>
      </c>
      <c r="H415" s="9">
        <v>3.02</v>
      </c>
      <c r="I415" s="9"/>
      <c r="J415" s="9">
        <v>-18.966999999999999</v>
      </c>
      <c r="K415" s="9">
        <v>89.4</v>
      </c>
      <c r="L415" s="9">
        <v>0.1971</v>
      </c>
      <c r="M415" s="9">
        <v>0.2167</v>
      </c>
      <c r="N415" s="9">
        <v>0</v>
      </c>
      <c r="O415" s="9">
        <v>0.6</v>
      </c>
      <c r="P415" s="9"/>
      <c r="Q415" s="9"/>
      <c r="R415" s="9"/>
      <c r="T415">
        <f t="shared" si="60"/>
        <v>180300</v>
      </c>
      <c r="U415">
        <v>0</v>
      </c>
      <c r="V415">
        <f t="shared" si="61"/>
        <v>0</v>
      </c>
      <c r="W415" t="str">
        <f t="shared" si="62"/>
        <v/>
      </c>
      <c r="X415" t="str">
        <f t="shared" si="63"/>
        <v/>
      </c>
      <c r="Y415" t="str">
        <f t="shared" si="64"/>
        <v/>
      </c>
      <c r="Z415" s="9"/>
      <c r="AA415" s="14">
        <f t="shared" si="65"/>
        <v>0.122</v>
      </c>
      <c r="AB415" s="14">
        <f t="shared" si="66"/>
        <v>1.4E-2</v>
      </c>
    </row>
    <row r="416" spans="1:28" x14ac:dyDescent="0.25">
      <c r="A416" s="10">
        <f t="shared" si="68"/>
        <v>45309</v>
      </c>
      <c r="B416" s="11">
        <v>18</v>
      </c>
      <c r="C416" s="11">
        <v>400</v>
      </c>
      <c r="D416" s="12">
        <v>526.16666666666697</v>
      </c>
      <c r="E416" s="9">
        <v>146.56</v>
      </c>
      <c r="F416" s="9">
        <f t="shared" si="67"/>
        <v>82.56</v>
      </c>
      <c r="G416" s="9">
        <v>0</v>
      </c>
      <c r="H416" s="9">
        <v>2.0099999999999998</v>
      </c>
      <c r="I416" s="9"/>
      <c r="J416" s="9">
        <v>-22.015999999999998</v>
      </c>
      <c r="K416" s="9">
        <v>88.7</v>
      </c>
      <c r="L416" s="9">
        <v>0.19639999999999999</v>
      </c>
      <c r="M416" s="9">
        <v>0.2167</v>
      </c>
      <c r="N416" s="9">
        <v>0</v>
      </c>
      <c r="O416" s="9">
        <v>0.6</v>
      </c>
      <c r="P416" s="9"/>
      <c r="Q416" s="9"/>
      <c r="R416" s="9"/>
      <c r="T416">
        <f t="shared" si="60"/>
        <v>180400</v>
      </c>
      <c r="U416">
        <v>0</v>
      </c>
      <c r="V416">
        <f t="shared" si="61"/>
        <v>0</v>
      </c>
      <c r="W416" t="str">
        <f t="shared" si="62"/>
        <v/>
      </c>
      <c r="X416" t="str">
        <f t="shared" si="63"/>
        <v/>
      </c>
      <c r="Y416" t="str">
        <f t="shared" si="64"/>
        <v/>
      </c>
      <c r="Z416" s="9"/>
      <c r="AA416" s="14">
        <f t="shared" si="65"/>
        <v>9.2999999999999999E-2</v>
      </c>
      <c r="AB416" s="14">
        <f t="shared" si="66"/>
        <v>1.2E-2</v>
      </c>
    </row>
    <row r="417" spans="1:28" x14ac:dyDescent="0.25">
      <c r="A417" s="10">
        <f t="shared" si="68"/>
        <v>45309</v>
      </c>
      <c r="B417" s="11">
        <v>18</v>
      </c>
      <c r="C417" s="11">
        <v>500</v>
      </c>
      <c r="D417" s="12">
        <v>526.20833333333303</v>
      </c>
      <c r="E417" s="9">
        <v>147.61000000000001</v>
      </c>
      <c r="F417" s="9">
        <f t="shared" si="67"/>
        <v>83.610000000000014</v>
      </c>
      <c r="G417" s="9">
        <v>0</v>
      </c>
      <c r="H417" s="9">
        <v>1.51</v>
      </c>
      <c r="I417" s="9"/>
      <c r="J417" s="9">
        <v>-20.641999999999999</v>
      </c>
      <c r="K417" s="9">
        <v>88.3</v>
      </c>
      <c r="L417" s="9">
        <v>0.19639999999999999</v>
      </c>
      <c r="M417" s="9">
        <v>0.2167</v>
      </c>
      <c r="N417" s="9">
        <v>0</v>
      </c>
      <c r="O417" s="9">
        <v>0.6</v>
      </c>
      <c r="P417" s="9"/>
      <c r="Q417" s="9"/>
      <c r="R417" s="9"/>
      <c r="T417">
        <f t="shared" si="60"/>
        <v>180500</v>
      </c>
      <c r="U417">
        <v>0</v>
      </c>
      <c r="V417">
        <f t="shared" si="61"/>
        <v>0</v>
      </c>
      <c r="W417" t="str">
        <f t="shared" si="62"/>
        <v/>
      </c>
      <c r="X417" t="str">
        <f t="shared" si="63"/>
        <v/>
      </c>
      <c r="Y417" t="str">
        <f t="shared" si="64"/>
        <v/>
      </c>
      <c r="Z417" s="9"/>
      <c r="AA417" s="14">
        <f t="shared" si="65"/>
        <v>0.104</v>
      </c>
      <c r="AB417" s="14">
        <f t="shared" si="66"/>
        <v>1.4E-2</v>
      </c>
    </row>
    <row r="418" spans="1:28" x14ac:dyDescent="0.25">
      <c r="A418" s="10">
        <f t="shared" si="68"/>
        <v>45309</v>
      </c>
      <c r="B418" s="11">
        <v>18</v>
      </c>
      <c r="C418" s="11">
        <v>600</v>
      </c>
      <c r="D418" s="12">
        <v>526.25</v>
      </c>
      <c r="E418" s="9">
        <v>149.37</v>
      </c>
      <c r="F418" s="9">
        <f t="shared" si="67"/>
        <v>85.37</v>
      </c>
      <c r="G418" s="9">
        <v>0</v>
      </c>
      <c r="H418" s="9">
        <v>1.51</v>
      </c>
      <c r="I418" s="9"/>
      <c r="J418" s="9">
        <v>-20.356000000000002</v>
      </c>
      <c r="K418" s="9">
        <v>89</v>
      </c>
      <c r="L418" s="9">
        <v>0.19639999999999999</v>
      </c>
      <c r="M418" s="9">
        <v>0.2167</v>
      </c>
      <c r="N418" s="9">
        <v>0</v>
      </c>
      <c r="O418" s="9">
        <v>0.6</v>
      </c>
      <c r="P418" s="9"/>
      <c r="Q418" s="9"/>
      <c r="R418" s="9"/>
      <c r="T418">
        <f t="shared" si="60"/>
        <v>180600</v>
      </c>
      <c r="U418">
        <v>0</v>
      </c>
      <c r="V418">
        <f t="shared" si="61"/>
        <v>0</v>
      </c>
      <c r="W418" t="str">
        <f t="shared" si="62"/>
        <v/>
      </c>
      <c r="X418" t="str">
        <f t="shared" si="63"/>
        <v/>
      </c>
      <c r="Y418" t="str">
        <f t="shared" si="64"/>
        <v/>
      </c>
      <c r="Z418" s="9"/>
      <c r="AA418" s="14">
        <f t="shared" si="65"/>
        <v>0.107</v>
      </c>
      <c r="AB418" s="14">
        <f t="shared" si="66"/>
        <v>1.2999999999999999E-2</v>
      </c>
    </row>
    <row r="419" spans="1:28" x14ac:dyDescent="0.25">
      <c r="A419" s="10">
        <f t="shared" si="68"/>
        <v>45309</v>
      </c>
      <c r="B419" s="11">
        <v>18</v>
      </c>
      <c r="C419" s="11">
        <v>700</v>
      </c>
      <c r="D419" s="12">
        <v>526.29166666666697</v>
      </c>
      <c r="E419" s="9">
        <v>149.6</v>
      </c>
      <c r="F419" s="9">
        <f t="shared" si="67"/>
        <v>85.6</v>
      </c>
      <c r="G419" s="9">
        <v>0</v>
      </c>
      <c r="H419" s="9">
        <v>2.0099999999999998</v>
      </c>
      <c r="I419" s="9"/>
      <c r="J419" s="9">
        <v>-16.997</v>
      </c>
      <c r="K419" s="9">
        <v>89.4</v>
      </c>
      <c r="L419" s="9">
        <v>0.1971</v>
      </c>
      <c r="M419" s="9">
        <v>0.2167</v>
      </c>
      <c r="N419" s="9">
        <v>0</v>
      </c>
      <c r="O419" s="9">
        <v>0.6</v>
      </c>
      <c r="P419" s="9"/>
      <c r="Q419" s="9"/>
      <c r="R419" s="9"/>
      <c r="T419">
        <f t="shared" si="60"/>
        <v>180700</v>
      </c>
      <c r="U419">
        <v>0</v>
      </c>
      <c r="V419">
        <f t="shared" si="61"/>
        <v>0</v>
      </c>
      <c r="W419" t="str">
        <f t="shared" si="62"/>
        <v/>
      </c>
      <c r="X419" t="str">
        <f t="shared" si="63"/>
        <v/>
      </c>
      <c r="Y419" t="str">
        <f t="shared" si="64"/>
        <v/>
      </c>
      <c r="Z419" s="9"/>
      <c r="AA419" s="14">
        <f t="shared" si="65"/>
        <v>0.14399999999999999</v>
      </c>
      <c r="AB419" s="14">
        <f t="shared" si="66"/>
        <v>1.7000000000000001E-2</v>
      </c>
    </row>
    <row r="420" spans="1:28" x14ac:dyDescent="0.25">
      <c r="A420" s="10">
        <f t="shared" si="68"/>
        <v>45309</v>
      </c>
      <c r="B420" s="11">
        <v>18</v>
      </c>
      <c r="C420" s="11">
        <v>800</v>
      </c>
      <c r="D420" s="12">
        <v>526.33333333333303</v>
      </c>
      <c r="E420" s="9">
        <v>147.96</v>
      </c>
      <c r="F420" s="9">
        <f t="shared" si="67"/>
        <v>83.960000000000008</v>
      </c>
      <c r="G420" s="9">
        <v>0.5</v>
      </c>
      <c r="H420" s="9">
        <v>1.51</v>
      </c>
      <c r="I420" s="9"/>
      <c r="J420" s="9">
        <v>-16.911999999999999</v>
      </c>
      <c r="K420" s="9">
        <v>90.2</v>
      </c>
      <c r="L420" s="9">
        <v>0.19639999999999999</v>
      </c>
      <c r="M420" s="9">
        <v>0.2167</v>
      </c>
      <c r="N420" s="9">
        <v>0</v>
      </c>
      <c r="O420" s="9">
        <v>0.6</v>
      </c>
      <c r="P420" s="9"/>
      <c r="Q420" s="9"/>
      <c r="R420" s="9"/>
      <c r="T420">
        <f t="shared" si="60"/>
        <v>180800</v>
      </c>
      <c r="U420">
        <v>1.2</v>
      </c>
      <c r="V420">
        <f t="shared" si="61"/>
        <v>0</v>
      </c>
      <c r="W420" t="str">
        <f t="shared" si="62"/>
        <v/>
      </c>
      <c r="X420" t="str">
        <f t="shared" si="63"/>
        <v/>
      </c>
      <c r="Y420" t="str">
        <f t="shared" si="64"/>
        <v/>
      </c>
      <c r="Z420" s="9"/>
      <c r="AA420" s="14">
        <f t="shared" si="65"/>
        <v>0.14599999999999999</v>
      </c>
      <c r="AB420" s="14">
        <f t="shared" si="66"/>
        <v>1.6E-2</v>
      </c>
    </row>
    <row r="421" spans="1:28" x14ac:dyDescent="0.25">
      <c r="A421" s="10">
        <f t="shared" si="68"/>
        <v>45309</v>
      </c>
      <c r="B421" s="11">
        <v>18</v>
      </c>
      <c r="C421" s="11">
        <v>900</v>
      </c>
      <c r="D421" s="12">
        <v>526.375</v>
      </c>
      <c r="E421" s="9">
        <v>147.84</v>
      </c>
      <c r="F421" s="9">
        <f t="shared" si="67"/>
        <v>83.84</v>
      </c>
      <c r="G421" s="9">
        <v>1.01</v>
      </c>
      <c r="H421" s="9">
        <v>4.03</v>
      </c>
      <c r="I421" s="9"/>
      <c r="J421" s="9">
        <v>-16.408999999999999</v>
      </c>
      <c r="K421" s="9">
        <v>90.5</v>
      </c>
      <c r="L421" s="9">
        <v>0.1971</v>
      </c>
      <c r="M421" s="9">
        <v>0.2167</v>
      </c>
      <c r="N421" s="9">
        <v>0</v>
      </c>
      <c r="O421" s="9">
        <v>36.9</v>
      </c>
      <c r="P421" s="9"/>
      <c r="Q421" s="9"/>
      <c r="R421" s="9"/>
      <c r="T421">
        <f t="shared" si="60"/>
        <v>180900</v>
      </c>
      <c r="U421">
        <v>72.5</v>
      </c>
      <c r="V421">
        <f t="shared" si="61"/>
        <v>36.9</v>
      </c>
      <c r="W421" t="str">
        <f t="shared" si="62"/>
        <v/>
      </c>
      <c r="X421" t="str">
        <f t="shared" si="63"/>
        <v/>
      </c>
      <c r="Y421" t="str">
        <f t="shared" si="64"/>
        <v/>
      </c>
      <c r="Z421" s="9"/>
      <c r="AA421" s="14">
        <f t="shared" si="65"/>
        <v>0.153</v>
      </c>
      <c r="AB421" s="14">
        <f t="shared" si="66"/>
        <v>1.6E-2</v>
      </c>
    </row>
    <row r="422" spans="1:28" x14ac:dyDescent="0.25">
      <c r="A422" s="10">
        <f t="shared" si="68"/>
        <v>45309</v>
      </c>
      <c r="B422" s="11">
        <v>18</v>
      </c>
      <c r="C422" s="11">
        <v>1000</v>
      </c>
      <c r="D422" s="12">
        <v>526.41666666666697</v>
      </c>
      <c r="E422" s="9">
        <v>147.38</v>
      </c>
      <c r="F422" s="9">
        <f t="shared" si="67"/>
        <v>83.38</v>
      </c>
      <c r="G422" s="9">
        <v>2.52</v>
      </c>
      <c r="H422" s="9">
        <v>5.03</v>
      </c>
      <c r="I422" s="9"/>
      <c r="J422" s="9">
        <v>-14.746</v>
      </c>
      <c r="K422" s="9">
        <v>90.7</v>
      </c>
      <c r="L422" s="9">
        <v>0.1971</v>
      </c>
      <c r="M422" s="9">
        <v>0.2167</v>
      </c>
      <c r="N422" s="9">
        <v>0</v>
      </c>
      <c r="O422" s="9">
        <v>123.1</v>
      </c>
      <c r="P422" s="9"/>
      <c r="Q422" s="9"/>
      <c r="R422" s="9"/>
      <c r="T422">
        <f t="shared" si="60"/>
        <v>181000</v>
      </c>
      <c r="U422">
        <v>193.7</v>
      </c>
      <c r="V422">
        <f t="shared" si="61"/>
        <v>123.1</v>
      </c>
      <c r="W422" t="str">
        <f t="shared" si="62"/>
        <v/>
      </c>
      <c r="X422" t="str">
        <f t="shared" si="63"/>
        <v/>
      </c>
      <c r="Y422" t="str">
        <f t="shared" si="64"/>
        <v/>
      </c>
      <c r="Z422" s="9"/>
      <c r="AA422" s="14">
        <f t="shared" si="65"/>
        <v>0.17599999999999999</v>
      </c>
      <c r="AB422" s="14">
        <f t="shared" si="66"/>
        <v>1.7999999999999999E-2</v>
      </c>
    </row>
    <row r="423" spans="1:28" x14ac:dyDescent="0.25">
      <c r="A423" s="10">
        <f t="shared" si="68"/>
        <v>45309</v>
      </c>
      <c r="B423" s="11">
        <v>18</v>
      </c>
      <c r="C423" s="11">
        <v>1100</v>
      </c>
      <c r="D423" s="12">
        <v>526.45833333333303</v>
      </c>
      <c r="E423" s="9">
        <v>147.72999999999999</v>
      </c>
      <c r="F423" s="9">
        <f t="shared" si="67"/>
        <v>83.72999999999999</v>
      </c>
      <c r="G423" s="9">
        <v>3.02</v>
      </c>
      <c r="H423" s="9">
        <v>6.04</v>
      </c>
      <c r="I423" s="9"/>
      <c r="J423" s="9">
        <v>-14.12</v>
      </c>
      <c r="K423" s="9">
        <v>90.9</v>
      </c>
      <c r="L423" s="9">
        <v>0.1971</v>
      </c>
      <c r="M423" s="9">
        <v>0.2167</v>
      </c>
      <c r="N423" s="9">
        <v>0</v>
      </c>
      <c r="O423" s="9">
        <v>181.9</v>
      </c>
      <c r="P423" s="9"/>
      <c r="Q423" s="9"/>
      <c r="R423" s="9"/>
      <c r="T423">
        <f t="shared" si="60"/>
        <v>181100</v>
      </c>
      <c r="U423">
        <v>287.3</v>
      </c>
      <c r="V423">
        <f t="shared" si="61"/>
        <v>181.9</v>
      </c>
      <c r="W423" t="str">
        <f t="shared" si="62"/>
        <v/>
      </c>
      <c r="X423" t="str">
        <f t="shared" si="63"/>
        <v/>
      </c>
      <c r="Y423" t="str">
        <f t="shared" si="64"/>
        <v/>
      </c>
      <c r="Z423" s="9"/>
      <c r="AA423" s="14">
        <f t="shared" si="65"/>
        <v>0.186</v>
      </c>
      <c r="AB423" s="14">
        <f t="shared" si="66"/>
        <v>1.9E-2</v>
      </c>
    </row>
    <row r="424" spans="1:28" x14ac:dyDescent="0.25">
      <c r="A424" s="10">
        <f t="shared" si="68"/>
        <v>45309</v>
      </c>
      <c r="B424" s="11">
        <v>18</v>
      </c>
      <c r="C424" s="11">
        <v>1200</v>
      </c>
      <c r="D424" s="12">
        <v>526.5</v>
      </c>
      <c r="E424" s="9">
        <v>145.97</v>
      </c>
      <c r="F424" s="9">
        <f t="shared" si="67"/>
        <v>81.97</v>
      </c>
      <c r="G424" s="9">
        <v>3.52</v>
      </c>
      <c r="H424" s="9">
        <v>9.06</v>
      </c>
      <c r="I424" s="9"/>
      <c r="J424" s="9">
        <v>-13.849</v>
      </c>
      <c r="K424" s="9">
        <v>91.4</v>
      </c>
      <c r="L424" s="9">
        <v>0.19639999999999999</v>
      </c>
      <c r="M424" s="9">
        <v>0.2167</v>
      </c>
      <c r="N424" s="9">
        <v>0</v>
      </c>
      <c r="O424" s="9">
        <v>188.1</v>
      </c>
      <c r="P424" s="9"/>
      <c r="Q424" s="9"/>
      <c r="R424" s="9"/>
      <c r="T424">
        <f t="shared" si="60"/>
        <v>181200</v>
      </c>
      <c r="U424">
        <v>336.7</v>
      </c>
      <c r="V424">
        <f t="shared" si="61"/>
        <v>188.1</v>
      </c>
      <c r="W424" t="str">
        <f t="shared" si="62"/>
        <v/>
      </c>
      <c r="X424" t="str">
        <f t="shared" si="63"/>
        <v/>
      </c>
      <c r="Y424" t="str">
        <f t="shared" si="64"/>
        <v/>
      </c>
      <c r="Z424" s="9"/>
      <c r="AA424" s="14">
        <f t="shared" si="65"/>
        <v>0.191</v>
      </c>
      <c r="AB424" s="14">
        <f t="shared" si="66"/>
        <v>1.7999999999999999E-2</v>
      </c>
    </row>
    <row r="425" spans="1:28" x14ac:dyDescent="0.25">
      <c r="A425" s="10">
        <f t="shared" si="68"/>
        <v>45309</v>
      </c>
      <c r="B425" s="11">
        <v>18</v>
      </c>
      <c r="C425" s="11">
        <v>1300</v>
      </c>
      <c r="D425" s="12">
        <v>526.54166666666697</v>
      </c>
      <c r="E425" s="9">
        <v>148.78</v>
      </c>
      <c r="F425" s="9">
        <f t="shared" si="67"/>
        <v>84.78</v>
      </c>
      <c r="G425" s="9">
        <v>4.03</v>
      </c>
      <c r="H425" s="9">
        <v>8.56</v>
      </c>
      <c r="I425" s="9"/>
      <c r="J425" s="9">
        <v>-14.196999999999999</v>
      </c>
      <c r="K425" s="9">
        <v>91.3</v>
      </c>
      <c r="L425" s="9">
        <v>0.1971</v>
      </c>
      <c r="M425" s="9">
        <v>0.2167</v>
      </c>
      <c r="N425" s="9">
        <v>0</v>
      </c>
      <c r="O425" s="9">
        <v>201.9</v>
      </c>
      <c r="P425" s="9"/>
      <c r="Q425" s="9"/>
      <c r="R425" s="9"/>
      <c r="T425">
        <f t="shared" si="60"/>
        <v>181300</v>
      </c>
      <c r="U425">
        <v>335</v>
      </c>
      <c r="V425">
        <f t="shared" si="61"/>
        <v>201.9</v>
      </c>
      <c r="W425" t="str">
        <f t="shared" si="62"/>
        <v/>
      </c>
      <c r="X425" t="str">
        <f t="shared" si="63"/>
        <v/>
      </c>
      <c r="Y425" t="str">
        <f t="shared" si="64"/>
        <v/>
      </c>
      <c r="Z425" s="9"/>
      <c r="AA425" s="14">
        <f t="shared" si="65"/>
        <v>0.186</v>
      </c>
      <c r="AB425" s="14">
        <f t="shared" si="66"/>
        <v>1.7999999999999999E-2</v>
      </c>
    </row>
    <row r="426" spans="1:28" x14ac:dyDescent="0.25">
      <c r="A426" s="10">
        <f t="shared" si="68"/>
        <v>45309</v>
      </c>
      <c r="B426" s="11">
        <v>18</v>
      </c>
      <c r="C426" s="11">
        <v>1400</v>
      </c>
      <c r="D426" s="12">
        <v>526.58333333333303</v>
      </c>
      <c r="E426" s="9">
        <v>145.86000000000001</v>
      </c>
      <c r="F426" s="9">
        <f t="shared" si="67"/>
        <v>81.860000000000014</v>
      </c>
      <c r="G426" s="9">
        <v>4.03</v>
      </c>
      <c r="H426" s="9">
        <v>7.55</v>
      </c>
      <c r="I426" s="9"/>
      <c r="J426" s="9">
        <v>-14.353</v>
      </c>
      <c r="K426" s="9">
        <v>91.1</v>
      </c>
      <c r="L426" s="9">
        <v>0.1971</v>
      </c>
      <c r="M426" s="9">
        <v>0.2167</v>
      </c>
      <c r="N426" s="9">
        <v>0</v>
      </c>
      <c r="O426" s="9">
        <v>159.4</v>
      </c>
      <c r="P426" s="9"/>
      <c r="Q426" s="9"/>
      <c r="R426" s="9"/>
      <c r="T426">
        <f t="shared" si="60"/>
        <v>181400</v>
      </c>
      <c r="U426">
        <v>283.5</v>
      </c>
      <c r="V426">
        <f t="shared" si="61"/>
        <v>159.4</v>
      </c>
      <c r="W426" t="str">
        <f t="shared" si="62"/>
        <v/>
      </c>
      <c r="X426" t="str">
        <f t="shared" si="63"/>
        <v/>
      </c>
      <c r="Y426" t="str">
        <f t="shared" si="64"/>
        <v/>
      </c>
      <c r="Z426" s="9"/>
      <c r="AA426" s="14">
        <f t="shared" si="65"/>
        <v>0.183</v>
      </c>
      <c r="AB426" s="14">
        <f t="shared" si="66"/>
        <v>1.7999999999999999E-2</v>
      </c>
    </row>
    <row r="427" spans="1:28" x14ac:dyDescent="0.25">
      <c r="A427" s="10">
        <f t="shared" si="68"/>
        <v>45309</v>
      </c>
      <c r="B427" s="11">
        <v>18</v>
      </c>
      <c r="C427" s="11">
        <v>1500</v>
      </c>
      <c r="D427" s="12">
        <v>526.625</v>
      </c>
      <c r="E427" s="9">
        <v>146.56</v>
      </c>
      <c r="F427" s="9">
        <f t="shared" si="67"/>
        <v>82.56</v>
      </c>
      <c r="G427" s="9">
        <v>3.52</v>
      </c>
      <c r="H427" s="9">
        <v>8.0500000000000007</v>
      </c>
      <c r="I427" s="9"/>
      <c r="J427" s="9">
        <v>-14.196999999999999</v>
      </c>
      <c r="K427" s="9">
        <v>91.3</v>
      </c>
      <c r="L427" s="9">
        <v>0.19639999999999999</v>
      </c>
      <c r="M427" s="9">
        <v>0.2167</v>
      </c>
      <c r="N427" s="9">
        <v>0</v>
      </c>
      <c r="O427" s="9">
        <v>99.4</v>
      </c>
      <c r="P427" s="9"/>
      <c r="Q427" s="9"/>
      <c r="R427" s="9"/>
      <c r="T427">
        <f t="shared" si="60"/>
        <v>181500</v>
      </c>
      <c r="U427">
        <v>187.3</v>
      </c>
      <c r="V427">
        <f t="shared" si="61"/>
        <v>99.4</v>
      </c>
      <c r="W427" t="str">
        <f t="shared" si="62"/>
        <v/>
      </c>
      <c r="X427" t="str">
        <f t="shared" si="63"/>
        <v/>
      </c>
      <c r="Y427" t="str">
        <f t="shared" si="64"/>
        <v/>
      </c>
      <c r="Z427" s="9"/>
      <c r="AA427" s="14">
        <f t="shared" si="65"/>
        <v>0.186</v>
      </c>
      <c r="AB427" s="14">
        <f t="shared" si="66"/>
        <v>1.7999999999999999E-2</v>
      </c>
    </row>
    <row r="428" spans="1:28" x14ac:dyDescent="0.25">
      <c r="A428" s="10">
        <f t="shared" si="68"/>
        <v>45309</v>
      </c>
      <c r="B428" s="11">
        <v>18</v>
      </c>
      <c r="C428" s="11">
        <v>1600</v>
      </c>
      <c r="D428" s="12">
        <v>526.66666666666697</v>
      </c>
      <c r="E428" s="9">
        <v>145.86000000000001</v>
      </c>
      <c r="F428" s="9">
        <f t="shared" si="67"/>
        <v>81.860000000000014</v>
      </c>
      <c r="G428" s="9">
        <v>3.52</v>
      </c>
      <c r="H428" s="9">
        <v>7.05</v>
      </c>
      <c r="I428" s="9"/>
      <c r="J428" s="9">
        <v>-14.275</v>
      </c>
      <c r="K428" s="9">
        <v>91.4</v>
      </c>
      <c r="L428" s="9">
        <v>0.1971</v>
      </c>
      <c r="M428" s="9">
        <v>0.2167</v>
      </c>
      <c r="N428" s="9">
        <v>0</v>
      </c>
      <c r="O428" s="9">
        <v>41.9</v>
      </c>
      <c r="P428" s="9"/>
      <c r="Q428" s="9"/>
      <c r="R428" s="9"/>
      <c r="T428">
        <f t="shared" si="60"/>
        <v>181600</v>
      </c>
      <c r="U428">
        <v>65.7</v>
      </c>
      <c r="V428">
        <f t="shared" si="61"/>
        <v>41.9</v>
      </c>
      <c r="W428" t="str">
        <f t="shared" si="62"/>
        <v/>
      </c>
      <c r="X428" t="str">
        <f t="shared" si="63"/>
        <v/>
      </c>
      <c r="Y428" t="str">
        <f t="shared" si="64"/>
        <v/>
      </c>
      <c r="Z428" s="9"/>
      <c r="AA428" s="14">
        <f t="shared" si="65"/>
        <v>0.185</v>
      </c>
      <c r="AB428" s="14">
        <f t="shared" si="66"/>
        <v>1.7000000000000001E-2</v>
      </c>
    </row>
    <row r="429" spans="1:28" x14ac:dyDescent="0.25">
      <c r="A429" s="10">
        <f t="shared" si="68"/>
        <v>45309</v>
      </c>
      <c r="B429" s="11">
        <v>18</v>
      </c>
      <c r="C429" s="11">
        <v>1700</v>
      </c>
      <c r="D429" s="12">
        <v>526.70833333333303</v>
      </c>
      <c r="E429" s="9">
        <v>145.86000000000001</v>
      </c>
      <c r="F429" s="9">
        <f t="shared" si="67"/>
        <v>81.860000000000014</v>
      </c>
      <c r="G429" s="9">
        <v>4.03</v>
      </c>
      <c r="H429" s="9">
        <v>7.55</v>
      </c>
      <c r="I429" s="9"/>
      <c r="J429" s="9">
        <v>-14.432</v>
      </c>
      <c r="K429" s="9">
        <v>91.6</v>
      </c>
      <c r="L429" s="9">
        <v>0.1971</v>
      </c>
      <c r="M429" s="9">
        <v>0.2167</v>
      </c>
      <c r="N429" s="9">
        <v>0</v>
      </c>
      <c r="O429" s="9">
        <v>4.4000000000000004</v>
      </c>
      <c r="P429" s="9"/>
      <c r="Q429" s="9"/>
      <c r="R429" s="9"/>
      <c r="T429">
        <f t="shared" si="60"/>
        <v>181700</v>
      </c>
      <c r="U429">
        <v>0.8</v>
      </c>
      <c r="V429">
        <f t="shared" si="61"/>
        <v>4.4000000000000004</v>
      </c>
      <c r="W429" t="str">
        <f t="shared" si="62"/>
        <v/>
      </c>
      <c r="X429" t="str">
        <f t="shared" si="63"/>
        <v/>
      </c>
      <c r="Y429" t="str">
        <f t="shared" si="64"/>
        <v/>
      </c>
      <c r="Z429" s="9"/>
      <c r="AA429" s="14">
        <f t="shared" si="65"/>
        <v>0.183</v>
      </c>
      <c r="AB429" s="14">
        <f t="shared" si="66"/>
        <v>1.7000000000000001E-2</v>
      </c>
    </row>
    <row r="430" spans="1:28" x14ac:dyDescent="0.25">
      <c r="A430" s="10">
        <f t="shared" si="68"/>
        <v>45309</v>
      </c>
      <c r="B430" s="11">
        <v>18</v>
      </c>
      <c r="C430" s="11">
        <v>1800</v>
      </c>
      <c r="D430" s="12">
        <v>526.75</v>
      </c>
      <c r="E430" s="9">
        <v>146.56</v>
      </c>
      <c r="F430" s="9">
        <f t="shared" si="67"/>
        <v>82.56</v>
      </c>
      <c r="G430" s="9">
        <v>3.52</v>
      </c>
      <c r="H430" s="9">
        <v>7.05</v>
      </c>
      <c r="I430" s="9"/>
      <c r="J430" s="9">
        <v>-14.589</v>
      </c>
      <c r="K430" s="9">
        <v>91.6</v>
      </c>
      <c r="L430" s="9">
        <v>0.1971</v>
      </c>
      <c r="M430" s="9">
        <v>0.2167</v>
      </c>
      <c r="N430" s="9">
        <v>0</v>
      </c>
      <c r="O430" s="9">
        <v>0.6</v>
      </c>
      <c r="P430" s="9"/>
      <c r="Q430" s="9"/>
      <c r="R430" s="9"/>
      <c r="T430">
        <f t="shared" si="60"/>
        <v>181800</v>
      </c>
      <c r="U430">
        <v>0</v>
      </c>
      <c r="V430">
        <f t="shared" si="61"/>
        <v>0</v>
      </c>
      <c r="W430" t="str">
        <f t="shared" si="62"/>
        <v/>
      </c>
      <c r="X430" t="str">
        <f t="shared" si="63"/>
        <v/>
      </c>
      <c r="Y430" t="str">
        <f t="shared" si="64"/>
        <v/>
      </c>
      <c r="Z430" s="9"/>
      <c r="AA430" s="14">
        <f t="shared" si="65"/>
        <v>0.18</v>
      </c>
      <c r="AB430" s="14">
        <f t="shared" si="66"/>
        <v>1.7000000000000001E-2</v>
      </c>
    </row>
    <row r="431" spans="1:28" x14ac:dyDescent="0.25">
      <c r="A431" s="10">
        <f t="shared" si="68"/>
        <v>45309</v>
      </c>
      <c r="B431" s="11">
        <v>18</v>
      </c>
      <c r="C431" s="11">
        <v>1900</v>
      </c>
      <c r="D431" s="12">
        <v>526.79166666666697</v>
      </c>
      <c r="E431" s="9">
        <v>148.55000000000001</v>
      </c>
      <c r="F431" s="9">
        <f t="shared" si="67"/>
        <v>84.550000000000011</v>
      </c>
      <c r="G431" s="9">
        <v>4.03</v>
      </c>
      <c r="H431" s="9">
        <v>7.55</v>
      </c>
      <c r="I431" s="9"/>
      <c r="J431" s="9">
        <v>-14.159000000000001</v>
      </c>
      <c r="K431" s="9">
        <v>91.7</v>
      </c>
      <c r="L431" s="9">
        <v>0.19639999999999999</v>
      </c>
      <c r="M431" s="9">
        <v>0.2167</v>
      </c>
      <c r="N431" s="9">
        <v>0</v>
      </c>
      <c r="O431" s="9">
        <v>0.6</v>
      </c>
      <c r="P431" s="9"/>
      <c r="Q431" s="9"/>
      <c r="R431" s="9"/>
      <c r="T431">
        <f t="shared" si="60"/>
        <v>181900</v>
      </c>
      <c r="U431">
        <v>0</v>
      </c>
      <c r="V431">
        <f t="shared" si="61"/>
        <v>0</v>
      </c>
      <c r="W431" t="str">
        <f t="shared" si="62"/>
        <v/>
      </c>
      <c r="X431" t="str">
        <f t="shared" si="63"/>
        <v/>
      </c>
      <c r="Y431" t="str">
        <f t="shared" si="64"/>
        <v/>
      </c>
      <c r="Z431" s="9"/>
      <c r="AA431" s="14">
        <f t="shared" si="65"/>
        <v>0.187</v>
      </c>
      <c r="AB431" s="14">
        <f t="shared" si="66"/>
        <v>1.7000000000000001E-2</v>
      </c>
    </row>
    <row r="432" spans="1:28" x14ac:dyDescent="0.25">
      <c r="A432" s="10">
        <f t="shared" si="68"/>
        <v>45309</v>
      </c>
      <c r="B432" s="11">
        <v>18</v>
      </c>
      <c r="C432" s="11">
        <v>2000</v>
      </c>
      <c r="D432" s="12">
        <v>526.83333333333303</v>
      </c>
      <c r="E432" s="9">
        <v>147.03</v>
      </c>
      <c r="F432" s="9">
        <f t="shared" si="67"/>
        <v>83.03</v>
      </c>
      <c r="G432" s="9">
        <v>4.03</v>
      </c>
      <c r="H432" s="9">
        <v>8.0500000000000007</v>
      </c>
      <c r="I432" s="9"/>
      <c r="J432" s="9">
        <v>-13.772</v>
      </c>
      <c r="K432" s="9">
        <v>91.5</v>
      </c>
      <c r="L432" s="9">
        <v>0.1971</v>
      </c>
      <c r="M432" s="9">
        <v>0.2167</v>
      </c>
      <c r="N432" s="9">
        <v>0</v>
      </c>
      <c r="O432" s="9">
        <v>0.6</v>
      </c>
      <c r="P432" s="9"/>
      <c r="Q432" s="9"/>
      <c r="R432" s="9"/>
      <c r="T432">
        <f t="shared" si="60"/>
        <v>182000</v>
      </c>
      <c r="U432">
        <v>0</v>
      </c>
      <c r="V432">
        <f t="shared" si="61"/>
        <v>0</v>
      </c>
      <c r="W432" t="str">
        <f t="shared" si="62"/>
        <v/>
      </c>
      <c r="X432" t="str">
        <f t="shared" si="63"/>
        <v/>
      </c>
      <c r="Y432" t="str">
        <f t="shared" si="64"/>
        <v/>
      </c>
      <c r="Z432" s="9"/>
      <c r="AA432" s="14">
        <f t="shared" si="65"/>
        <v>0.193</v>
      </c>
      <c r="AB432" s="14">
        <f t="shared" si="66"/>
        <v>1.7999999999999999E-2</v>
      </c>
    </row>
    <row r="433" spans="1:28" x14ac:dyDescent="0.25">
      <c r="A433" s="10">
        <f t="shared" si="68"/>
        <v>45309</v>
      </c>
      <c r="B433" s="11">
        <v>18</v>
      </c>
      <c r="C433" s="11">
        <v>2100</v>
      </c>
      <c r="D433" s="12">
        <v>526.875</v>
      </c>
      <c r="E433" s="9">
        <v>148.9</v>
      </c>
      <c r="F433" s="9">
        <f t="shared" si="67"/>
        <v>84.9</v>
      </c>
      <c r="G433" s="9">
        <v>4.03</v>
      </c>
      <c r="H433" s="9">
        <v>8.0500000000000007</v>
      </c>
      <c r="I433" s="9"/>
      <c r="J433" s="9">
        <v>-13.315</v>
      </c>
      <c r="K433" s="9">
        <v>90.7</v>
      </c>
      <c r="L433" s="9">
        <v>0.1971</v>
      </c>
      <c r="M433" s="9">
        <v>0.2167</v>
      </c>
      <c r="N433" s="9">
        <v>0</v>
      </c>
      <c r="O433" s="9">
        <v>0.6</v>
      </c>
      <c r="P433" s="9"/>
      <c r="Q433" s="9"/>
      <c r="R433" s="9"/>
      <c r="T433">
        <f t="shared" si="60"/>
        <v>182100</v>
      </c>
      <c r="U433">
        <v>0</v>
      </c>
      <c r="V433">
        <f t="shared" si="61"/>
        <v>0</v>
      </c>
      <c r="W433" t="str">
        <f t="shared" si="62"/>
        <v/>
      </c>
      <c r="X433" t="str">
        <f t="shared" si="63"/>
        <v/>
      </c>
      <c r="Y433" t="str">
        <f t="shared" si="64"/>
        <v/>
      </c>
      <c r="Z433" s="9"/>
      <c r="AA433" s="14">
        <f t="shared" si="65"/>
        <v>0.19800000000000001</v>
      </c>
      <c r="AB433" s="14">
        <f t="shared" si="66"/>
        <v>0.02</v>
      </c>
    </row>
    <row r="434" spans="1:28" x14ac:dyDescent="0.25">
      <c r="A434" s="10">
        <f t="shared" si="68"/>
        <v>45309</v>
      </c>
      <c r="B434" s="11">
        <v>18</v>
      </c>
      <c r="C434" s="11">
        <v>2200</v>
      </c>
      <c r="D434" s="12">
        <v>526.91666666666697</v>
      </c>
      <c r="E434" s="9">
        <v>147.72999999999999</v>
      </c>
      <c r="F434" s="9">
        <f t="shared" si="67"/>
        <v>83.72999999999999</v>
      </c>
      <c r="G434" s="9">
        <v>4.03</v>
      </c>
      <c r="H434" s="9">
        <v>8.0500000000000007</v>
      </c>
      <c r="I434" s="9"/>
      <c r="J434" s="9">
        <v>-13.087999999999999</v>
      </c>
      <c r="K434" s="9">
        <v>89</v>
      </c>
      <c r="L434" s="9">
        <v>0.1971</v>
      </c>
      <c r="M434" s="9">
        <v>0.2167</v>
      </c>
      <c r="N434" s="9">
        <v>0</v>
      </c>
      <c r="O434" s="9">
        <v>0.6</v>
      </c>
      <c r="P434" s="9"/>
      <c r="Q434" s="9"/>
      <c r="R434" s="9"/>
      <c r="T434">
        <f t="shared" si="60"/>
        <v>182200</v>
      </c>
      <c r="U434">
        <v>0</v>
      </c>
      <c r="V434">
        <f t="shared" si="61"/>
        <v>0</v>
      </c>
      <c r="W434" t="str">
        <f t="shared" si="62"/>
        <v/>
      </c>
      <c r="X434" t="str">
        <f t="shared" si="63"/>
        <v/>
      </c>
      <c r="Y434" t="str">
        <f t="shared" si="64"/>
        <v/>
      </c>
      <c r="Z434" s="9"/>
      <c r="AA434" s="14">
        <f t="shared" si="65"/>
        <v>0.19800000000000001</v>
      </c>
      <c r="AB434" s="14">
        <f t="shared" si="66"/>
        <v>2.4E-2</v>
      </c>
    </row>
    <row r="435" spans="1:28" x14ac:dyDescent="0.25">
      <c r="A435" s="10">
        <f t="shared" si="68"/>
        <v>45309</v>
      </c>
      <c r="B435" s="11">
        <v>18</v>
      </c>
      <c r="C435" s="11">
        <v>2300</v>
      </c>
      <c r="D435" s="12">
        <v>526.95833333333303</v>
      </c>
      <c r="E435" s="9">
        <v>149.25</v>
      </c>
      <c r="F435" s="9">
        <f t="shared" si="67"/>
        <v>85.25</v>
      </c>
      <c r="G435" s="9">
        <v>4.53</v>
      </c>
      <c r="H435" s="9">
        <v>8.0500000000000007</v>
      </c>
      <c r="I435" s="9"/>
      <c r="J435" s="9">
        <v>-13.239000000000001</v>
      </c>
      <c r="K435" s="9">
        <v>86.8</v>
      </c>
      <c r="L435" s="9">
        <v>0.1971</v>
      </c>
      <c r="M435" s="9">
        <v>0.2175</v>
      </c>
      <c r="N435" s="9">
        <v>0</v>
      </c>
      <c r="O435" s="9">
        <v>0.6</v>
      </c>
      <c r="P435" s="9"/>
      <c r="Q435" s="9"/>
      <c r="R435" s="9"/>
      <c r="T435">
        <f t="shared" si="60"/>
        <v>182300</v>
      </c>
      <c r="U435">
        <v>0</v>
      </c>
      <c r="V435">
        <f t="shared" si="61"/>
        <v>0</v>
      </c>
      <c r="W435" t="str">
        <f t="shared" si="62"/>
        <v/>
      </c>
      <c r="X435" t="str">
        <f t="shared" si="63"/>
        <v/>
      </c>
      <c r="Y435" t="str">
        <f t="shared" si="64"/>
        <v/>
      </c>
      <c r="Z435" s="9"/>
      <c r="AA435" s="14">
        <f t="shared" si="65"/>
        <v>0.191</v>
      </c>
      <c r="AB435" s="14">
        <f t="shared" si="66"/>
        <v>2.9000000000000001E-2</v>
      </c>
    </row>
    <row r="436" spans="1:28" x14ac:dyDescent="0.25">
      <c r="A436" s="10">
        <f t="shared" si="68"/>
        <v>45309</v>
      </c>
      <c r="B436" s="11">
        <v>18</v>
      </c>
      <c r="C436" s="11">
        <v>2400</v>
      </c>
      <c r="D436" s="12">
        <v>527</v>
      </c>
      <c r="E436" s="9">
        <v>148.43</v>
      </c>
      <c r="F436" s="9">
        <f t="shared" si="67"/>
        <v>84.43</v>
      </c>
      <c r="G436" s="9">
        <v>4.53</v>
      </c>
      <c r="H436" s="9">
        <v>8.56</v>
      </c>
      <c r="I436" s="9"/>
      <c r="J436" s="9">
        <v>-12.975</v>
      </c>
      <c r="K436" s="9">
        <v>87.7</v>
      </c>
      <c r="L436" s="9">
        <v>0.1971</v>
      </c>
      <c r="M436" s="9">
        <v>0.2167</v>
      </c>
      <c r="N436" s="9">
        <v>0</v>
      </c>
      <c r="O436" s="9">
        <v>0.6</v>
      </c>
      <c r="P436" s="9"/>
      <c r="Q436" s="9"/>
      <c r="R436" s="9"/>
      <c r="T436">
        <f t="shared" si="60"/>
        <v>182400</v>
      </c>
      <c r="U436">
        <v>0</v>
      </c>
      <c r="V436">
        <f t="shared" si="61"/>
        <v>0</v>
      </c>
      <c r="W436">
        <f t="shared" si="62"/>
        <v>0.19700000000000001</v>
      </c>
      <c r="X436">
        <f t="shared" si="63"/>
        <v>0.217</v>
      </c>
      <c r="Y436">
        <f t="shared" si="64"/>
        <v>0.84399999999999997</v>
      </c>
      <c r="Z436" s="9"/>
      <c r="AA436" s="14">
        <f t="shared" si="65"/>
        <v>0.19700000000000001</v>
      </c>
      <c r="AB436" s="14">
        <f t="shared" si="66"/>
        <v>2.8000000000000001E-2</v>
      </c>
    </row>
    <row r="437" spans="1:28" x14ac:dyDescent="0.25">
      <c r="A437" s="10">
        <f t="shared" si="68"/>
        <v>45310</v>
      </c>
      <c r="B437" s="11">
        <v>19</v>
      </c>
      <c r="C437" s="11">
        <v>100</v>
      </c>
      <c r="D437" s="12">
        <v>527.04166666666697</v>
      </c>
      <c r="E437" s="9">
        <v>148.43</v>
      </c>
      <c r="F437" s="9">
        <f t="shared" si="67"/>
        <v>84.43</v>
      </c>
      <c r="G437" s="9">
        <v>4.53</v>
      </c>
      <c r="H437" s="9">
        <v>9.06</v>
      </c>
      <c r="I437" s="9"/>
      <c r="J437" s="9">
        <v>-12.602</v>
      </c>
      <c r="K437" s="9">
        <v>90.3</v>
      </c>
      <c r="L437" s="9">
        <v>0.19639999999999999</v>
      </c>
      <c r="M437" s="9">
        <v>0.2167</v>
      </c>
      <c r="N437" s="9">
        <v>0</v>
      </c>
      <c r="O437" s="9">
        <v>0.6</v>
      </c>
      <c r="P437" s="9"/>
      <c r="Q437" s="9"/>
      <c r="R437" s="9"/>
      <c r="T437">
        <f t="shared" si="60"/>
        <v>190100</v>
      </c>
      <c r="U437">
        <v>0</v>
      </c>
      <c r="V437">
        <f t="shared" si="61"/>
        <v>0</v>
      </c>
      <c r="W437" t="str">
        <f t="shared" si="62"/>
        <v/>
      </c>
      <c r="X437" t="str">
        <f t="shared" si="63"/>
        <v/>
      </c>
      <c r="Y437" t="str">
        <f t="shared" si="64"/>
        <v/>
      </c>
      <c r="Z437" s="9"/>
      <c r="AA437" s="14">
        <f t="shared" si="65"/>
        <v>0.20899999999999999</v>
      </c>
      <c r="AB437" s="14">
        <f t="shared" si="66"/>
        <v>2.1999999999999999E-2</v>
      </c>
    </row>
    <row r="438" spans="1:28" x14ac:dyDescent="0.25">
      <c r="A438" s="10">
        <f t="shared" si="68"/>
        <v>45310</v>
      </c>
      <c r="B438" s="11">
        <v>19</v>
      </c>
      <c r="C438" s="11">
        <v>200</v>
      </c>
      <c r="D438" s="12">
        <v>527.08333333333303</v>
      </c>
      <c r="E438" s="9">
        <v>148.08000000000001</v>
      </c>
      <c r="F438" s="9">
        <f t="shared" si="67"/>
        <v>84.080000000000013</v>
      </c>
      <c r="G438" s="9">
        <v>4.03</v>
      </c>
      <c r="H438" s="9">
        <v>10.07</v>
      </c>
      <c r="I438" s="9"/>
      <c r="J438" s="9">
        <v>-11.831</v>
      </c>
      <c r="K438" s="9">
        <v>92.4</v>
      </c>
      <c r="L438" s="9">
        <v>0.1971</v>
      </c>
      <c r="M438" s="9">
        <v>0.2167</v>
      </c>
      <c r="N438" s="9">
        <v>0</v>
      </c>
      <c r="O438" s="9">
        <v>0.6</v>
      </c>
      <c r="P438" s="9"/>
      <c r="Q438" s="9"/>
      <c r="R438" s="9"/>
      <c r="T438">
        <f t="shared" si="60"/>
        <v>190200</v>
      </c>
      <c r="U438">
        <v>0</v>
      </c>
      <c r="V438">
        <f t="shared" si="61"/>
        <v>0</v>
      </c>
      <c r="W438" t="str">
        <f t="shared" si="62"/>
        <v/>
      </c>
      <c r="X438" t="str">
        <f t="shared" si="63"/>
        <v/>
      </c>
      <c r="Y438" t="str">
        <f t="shared" si="64"/>
        <v/>
      </c>
      <c r="Z438" s="9"/>
      <c r="AA438" s="14">
        <f t="shared" si="65"/>
        <v>0.22800000000000001</v>
      </c>
      <c r="AB438" s="14">
        <f t="shared" si="66"/>
        <v>1.9E-2</v>
      </c>
    </row>
    <row r="439" spans="1:28" x14ac:dyDescent="0.25">
      <c r="A439" s="10">
        <f t="shared" si="68"/>
        <v>45310</v>
      </c>
      <c r="B439" s="11">
        <v>19</v>
      </c>
      <c r="C439" s="11">
        <v>300</v>
      </c>
      <c r="D439" s="12">
        <v>527.125</v>
      </c>
      <c r="E439" s="9">
        <v>142.46</v>
      </c>
      <c r="F439" s="9">
        <f t="shared" si="67"/>
        <v>78.460000000000008</v>
      </c>
      <c r="G439" s="9">
        <v>4.53</v>
      </c>
      <c r="H439" s="9">
        <v>8.0500000000000007</v>
      </c>
      <c r="I439" s="9"/>
      <c r="J439" s="9">
        <v>-12.013</v>
      </c>
      <c r="K439" s="9">
        <v>93.1</v>
      </c>
      <c r="L439" s="9">
        <v>0.1971</v>
      </c>
      <c r="M439" s="9">
        <v>0.2167</v>
      </c>
      <c r="N439" s="9">
        <v>0</v>
      </c>
      <c r="O439" s="9">
        <v>0.6</v>
      </c>
      <c r="P439" s="9"/>
      <c r="Q439" s="9"/>
      <c r="R439" s="9"/>
      <c r="T439">
        <f t="shared" si="60"/>
        <v>190300</v>
      </c>
      <c r="U439">
        <v>0</v>
      </c>
      <c r="V439">
        <f t="shared" si="61"/>
        <v>0</v>
      </c>
      <c r="W439" t="str">
        <f t="shared" si="62"/>
        <v/>
      </c>
      <c r="X439" t="str">
        <f t="shared" si="63"/>
        <v/>
      </c>
      <c r="Y439" t="str">
        <f t="shared" si="64"/>
        <v/>
      </c>
      <c r="Z439" s="9"/>
      <c r="AA439" s="14">
        <f t="shared" si="65"/>
        <v>0.22600000000000001</v>
      </c>
      <c r="AB439" s="14">
        <f t="shared" si="66"/>
        <v>1.7000000000000001E-2</v>
      </c>
    </row>
    <row r="440" spans="1:28" x14ac:dyDescent="0.25">
      <c r="A440" s="10">
        <f t="shared" si="68"/>
        <v>45310</v>
      </c>
      <c r="B440" s="11">
        <v>19</v>
      </c>
      <c r="C440" s="11">
        <v>400</v>
      </c>
      <c r="D440" s="12">
        <v>527.16666666666697</v>
      </c>
      <c r="E440" s="9">
        <v>149.01</v>
      </c>
      <c r="F440" s="9">
        <f t="shared" si="67"/>
        <v>85.009999999999991</v>
      </c>
      <c r="G440" s="9">
        <v>3.52</v>
      </c>
      <c r="H440" s="9">
        <v>9.06</v>
      </c>
      <c r="I440" s="9"/>
      <c r="J440" s="9">
        <v>-11.468999999999999</v>
      </c>
      <c r="K440" s="9">
        <v>93.7</v>
      </c>
      <c r="L440" s="9">
        <v>0.1971</v>
      </c>
      <c r="M440" s="9">
        <v>0.2167</v>
      </c>
      <c r="N440" s="9">
        <v>0</v>
      </c>
      <c r="O440" s="9">
        <v>0.6</v>
      </c>
      <c r="P440" s="9"/>
      <c r="Q440" s="9"/>
      <c r="R440" s="9"/>
      <c r="T440">
        <f t="shared" si="60"/>
        <v>190400</v>
      </c>
      <c r="U440">
        <v>0</v>
      </c>
      <c r="V440">
        <f t="shared" si="61"/>
        <v>0</v>
      </c>
      <c r="W440" t="str">
        <f t="shared" si="62"/>
        <v/>
      </c>
      <c r="X440" t="str">
        <f t="shared" si="63"/>
        <v/>
      </c>
      <c r="Y440" t="str">
        <f t="shared" si="64"/>
        <v/>
      </c>
      <c r="Z440" s="9"/>
      <c r="AA440" s="14">
        <f t="shared" si="65"/>
        <v>0.23799999999999999</v>
      </c>
      <c r="AB440" s="14">
        <f t="shared" si="66"/>
        <v>1.6E-2</v>
      </c>
    </row>
    <row r="441" spans="1:28" x14ac:dyDescent="0.25">
      <c r="A441" s="10">
        <f t="shared" si="68"/>
        <v>45310</v>
      </c>
      <c r="B441" s="11">
        <v>19</v>
      </c>
      <c r="C441" s="11">
        <v>500</v>
      </c>
      <c r="D441" s="12">
        <v>527.20833333333303</v>
      </c>
      <c r="E441" s="9">
        <v>147.03</v>
      </c>
      <c r="F441" s="9">
        <f t="shared" si="67"/>
        <v>83.03</v>
      </c>
      <c r="G441" s="9">
        <v>3.52</v>
      </c>
      <c r="H441" s="9">
        <v>8.0500000000000007</v>
      </c>
      <c r="I441" s="9"/>
      <c r="J441" s="9">
        <v>-11.65</v>
      </c>
      <c r="K441" s="9">
        <v>93.7</v>
      </c>
      <c r="L441" s="9">
        <v>0.1971</v>
      </c>
      <c r="M441" s="9">
        <v>0.2175</v>
      </c>
      <c r="N441" s="9">
        <v>0</v>
      </c>
      <c r="O441" s="9">
        <v>0.6</v>
      </c>
      <c r="P441" s="9"/>
      <c r="Q441" s="9"/>
      <c r="R441" s="9"/>
      <c r="T441">
        <f t="shared" si="60"/>
        <v>190500</v>
      </c>
      <c r="U441">
        <v>0</v>
      </c>
      <c r="V441">
        <f t="shared" si="61"/>
        <v>0</v>
      </c>
      <c r="W441" t="str">
        <f t="shared" si="62"/>
        <v/>
      </c>
      <c r="X441" t="str">
        <f t="shared" si="63"/>
        <v/>
      </c>
      <c r="Y441" t="str">
        <f t="shared" si="64"/>
        <v/>
      </c>
      <c r="Z441" s="9"/>
      <c r="AA441" s="14">
        <f t="shared" si="65"/>
        <v>0.23400000000000001</v>
      </c>
      <c r="AB441" s="14">
        <f t="shared" si="66"/>
        <v>1.6E-2</v>
      </c>
    </row>
    <row r="442" spans="1:28" x14ac:dyDescent="0.25">
      <c r="A442" s="10">
        <f t="shared" si="68"/>
        <v>45310</v>
      </c>
      <c r="B442" s="11">
        <v>19</v>
      </c>
      <c r="C442" s="11">
        <v>600</v>
      </c>
      <c r="D442" s="12">
        <v>527.25</v>
      </c>
      <c r="E442" s="9">
        <v>146.32</v>
      </c>
      <c r="F442" s="9">
        <f t="shared" si="67"/>
        <v>82.32</v>
      </c>
      <c r="G442" s="9">
        <v>3.02</v>
      </c>
      <c r="H442" s="9">
        <v>7.05</v>
      </c>
      <c r="I442" s="9"/>
      <c r="J442" s="9">
        <v>-11.254</v>
      </c>
      <c r="K442" s="9">
        <v>93.8</v>
      </c>
      <c r="L442" s="9">
        <v>0.1971</v>
      </c>
      <c r="M442" s="9">
        <v>0.2167</v>
      </c>
      <c r="N442" s="9">
        <v>0</v>
      </c>
      <c r="O442" s="9">
        <v>0.6</v>
      </c>
      <c r="P442" s="9"/>
      <c r="Q442" s="9"/>
      <c r="R442" s="9"/>
      <c r="T442">
        <f t="shared" si="60"/>
        <v>190600</v>
      </c>
      <c r="U442">
        <v>0</v>
      </c>
      <c r="V442">
        <f t="shared" si="61"/>
        <v>0</v>
      </c>
      <c r="W442" t="str">
        <f t="shared" si="62"/>
        <v/>
      </c>
      <c r="X442" t="str">
        <f t="shared" si="63"/>
        <v/>
      </c>
      <c r="Y442" t="str">
        <f t="shared" si="64"/>
        <v/>
      </c>
      <c r="Z442" s="9"/>
      <c r="AA442" s="14">
        <f t="shared" si="65"/>
        <v>0.24199999999999999</v>
      </c>
      <c r="AB442" s="14">
        <f t="shared" si="66"/>
        <v>1.6E-2</v>
      </c>
    </row>
    <row r="443" spans="1:28" x14ac:dyDescent="0.25">
      <c r="A443" s="10">
        <f t="shared" si="68"/>
        <v>45310</v>
      </c>
      <c r="B443" s="11">
        <v>19</v>
      </c>
      <c r="C443" s="11">
        <v>700</v>
      </c>
      <c r="D443" s="12">
        <v>527.29166666666697</v>
      </c>
      <c r="E443" s="9">
        <v>148.31</v>
      </c>
      <c r="F443" s="9">
        <f t="shared" si="67"/>
        <v>84.31</v>
      </c>
      <c r="G443" s="9">
        <v>3.52</v>
      </c>
      <c r="H443" s="9">
        <v>7.55</v>
      </c>
      <c r="I443" s="9"/>
      <c r="J443" s="9">
        <v>-11.254</v>
      </c>
      <c r="K443" s="9">
        <v>94</v>
      </c>
      <c r="L443" s="9">
        <v>0.1971</v>
      </c>
      <c r="M443" s="9">
        <v>0.2167</v>
      </c>
      <c r="N443" s="9">
        <v>0</v>
      </c>
      <c r="O443" s="9">
        <v>0.6</v>
      </c>
      <c r="P443" s="9"/>
      <c r="Q443" s="9"/>
      <c r="R443" s="9"/>
      <c r="T443">
        <f t="shared" si="60"/>
        <v>190700</v>
      </c>
      <c r="U443">
        <v>0</v>
      </c>
      <c r="V443">
        <f t="shared" si="61"/>
        <v>0</v>
      </c>
      <c r="W443" t="str">
        <f t="shared" si="62"/>
        <v/>
      </c>
      <c r="X443" t="str">
        <f t="shared" si="63"/>
        <v/>
      </c>
      <c r="Y443" t="str">
        <f t="shared" si="64"/>
        <v/>
      </c>
      <c r="Z443" s="9"/>
      <c r="AA443" s="14">
        <f t="shared" si="65"/>
        <v>0.24299999999999999</v>
      </c>
      <c r="AB443" s="14">
        <f t="shared" si="66"/>
        <v>1.6E-2</v>
      </c>
    </row>
    <row r="444" spans="1:28" x14ac:dyDescent="0.25">
      <c r="A444" s="10">
        <f t="shared" si="68"/>
        <v>45310</v>
      </c>
      <c r="B444" s="11">
        <v>19</v>
      </c>
      <c r="C444" s="11">
        <v>800</v>
      </c>
      <c r="D444" s="12">
        <v>527.33333333333303</v>
      </c>
      <c r="E444" s="9">
        <v>149.72</v>
      </c>
      <c r="F444" s="9">
        <f t="shared" si="67"/>
        <v>85.72</v>
      </c>
      <c r="G444" s="9">
        <v>3.52</v>
      </c>
      <c r="H444" s="9">
        <v>7.05</v>
      </c>
      <c r="I444" s="9"/>
      <c r="J444" s="9">
        <v>-10.968999999999999</v>
      </c>
      <c r="K444" s="9">
        <v>94.1</v>
      </c>
      <c r="L444" s="9">
        <v>0.1971</v>
      </c>
      <c r="M444" s="9">
        <v>0.2175</v>
      </c>
      <c r="N444" s="9">
        <v>0</v>
      </c>
      <c r="O444" s="9">
        <v>0.6</v>
      </c>
      <c r="P444" s="9"/>
      <c r="Q444" s="9"/>
      <c r="R444" s="9"/>
      <c r="T444">
        <f t="shared" si="60"/>
        <v>190800</v>
      </c>
      <c r="U444">
        <v>1.3</v>
      </c>
      <c r="V444">
        <f t="shared" si="61"/>
        <v>0</v>
      </c>
      <c r="W444" t="str">
        <f t="shared" si="62"/>
        <v/>
      </c>
      <c r="X444" t="str">
        <f t="shared" si="63"/>
        <v/>
      </c>
      <c r="Y444" t="str">
        <f t="shared" si="64"/>
        <v/>
      </c>
      <c r="Z444" s="9"/>
      <c r="AA444" s="14">
        <f t="shared" si="65"/>
        <v>0.249</v>
      </c>
      <c r="AB444" s="14">
        <f t="shared" si="66"/>
        <v>1.6E-2</v>
      </c>
    </row>
    <row r="445" spans="1:28" x14ac:dyDescent="0.25">
      <c r="A445" s="10">
        <f t="shared" si="68"/>
        <v>45310</v>
      </c>
      <c r="B445" s="11">
        <v>19</v>
      </c>
      <c r="C445" s="11">
        <v>900</v>
      </c>
      <c r="D445" s="12">
        <v>527.375</v>
      </c>
      <c r="E445" s="9">
        <v>148.78</v>
      </c>
      <c r="F445" s="9">
        <f t="shared" si="67"/>
        <v>84.78</v>
      </c>
      <c r="G445" s="9">
        <v>3.02</v>
      </c>
      <c r="H445" s="9">
        <v>7.05</v>
      </c>
      <c r="I445" s="9"/>
      <c r="J445" s="9">
        <v>-10.581</v>
      </c>
      <c r="K445" s="9">
        <v>94.3</v>
      </c>
      <c r="L445" s="9">
        <v>0.1971</v>
      </c>
      <c r="M445" s="9">
        <v>0.2175</v>
      </c>
      <c r="N445" s="9">
        <v>0</v>
      </c>
      <c r="O445" s="9">
        <v>16.899999999999999</v>
      </c>
      <c r="P445" s="9"/>
      <c r="Q445" s="9"/>
      <c r="R445" s="9"/>
      <c r="T445">
        <f t="shared" si="60"/>
        <v>190900</v>
      </c>
      <c r="U445">
        <v>74.5</v>
      </c>
      <c r="V445">
        <f t="shared" si="61"/>
        <v>16.899999999999999</v>
      </c>
      <c r="W445" t="str">
        <f t="shared" si="62"/>
        <v/>
      </c>
      <c r="X445" t="str">
        <f t="shared" si="63"/>
        <v/>
      </c>
      <c r="Y445" t="str">
        <f t="shared" si="64"/>
        <v/>
      </c>
      <c r="Z445" s="9"/>
      <c r="AA445" s="14">
        <f t="shared" si="65"/>
        <v>0.25700000000000001</v>
      </c>
      <c r="AB445" s="14">
        <f t="shared" si="66"/>
        <v>1.6E-2</v>
      </c>
    </row>
    <row r="446" spans="1:28" x14ac:dyDescent="0.25">
      <c r="A446" s="10">
        <f t="shared" si="68"/>
        <v>45310</v>
      </c>
      <c r="B446" s="11">
        <v>19</v>
      </c>
      <c r="C446" s="11">
        <v>1000</v>
      </c>
      <c r="D446" s="12">
        <v>527.41666666666697</v>
      </c>
      <c r="E446" s="9">
        <v>147.13999999999999</v>
      </c>
      <c r="F446" s="9">
        <f t="shared" si="67"/>
        <v>83.139999999999986</v>
      </c>
      <c r="G446" s="9">
        <v>3.52</v>
      </c>
      <c r="H446" s="9">
        <v>6.54</v>
      </c>
      <c r="I446" s="9"/>
      <c r="J446" s="9">
        <v>-10.301</v>
      </c>
      <c r="K446" s="9">
        <v>94.4</v>
      </c>
      <c r="L446" s="9">
        <v>0.1971</v>
      </c>
      <c r="M446" s="9">
        <v>0.2167</v>
      </c>
      <c r="N446" s="9">
        <v>0</v>
      </c>
      <c r="O446" s="9">
        <v>73.099999999999994</v>
      </c>
      <c r="P446" s="9"/>
      <c r="Q446" s="9"/>
      <c r="R446" s="9"/>
      <c r="T446">
        <f t="shared" si="60"/>
        <v>191000</v>
      </c>
      <c r="U446">
        <v>196.3</v>
      </c>
      <c r="V446">
        <f t="shared" si="61"/>
        <v>73.099999999999994</v>
      </c>
      <c r="W446" t="str">
        <f t="shared" si="62"/>
        <v/>
      </c>
      <c r="X446" t="str">
        <f t="shared" si="63"/>
        <v/>
      </c>
      <c r="Y446" t="str">
        <f t="shared" si="64"/>
        <v/>
      </c>
      <c r="Z446" s="9"/>
      <c r="AA446" s="14">
        <f t="shared" si="65"/>
        <v>0.26300000000000001</v>
      </c>
      <c r="AB446" s="14">
        <f t="shared" si="66"/>
        <v>1.6E-2</v>
      </c>
    </row>
    <row r="447" spans="1:28" x14ac:dyDescent="0.25">
      <c r="A447" s="10">
        <f t="shared" si="68"/>
        <v>45310</v>
      </c>
      <c r="B447" s="11">
        <v>19</v>
      </c>
      <c r="C447" s="11">
        <v>1100</v>
      </c>
      <c r="D447" s="12">
        <v>527.45833333333303</v>
      </c>
      <c r="E447" s="9">
        <v>149.72</v>
      </c>
      <c r="F447" s="9">
        <f t="shared" si="67"/>
        <v>85.72</v>
      </c>
      <c r="G447" s="9">
        <v>3.52</v>
      </c>
      <c r="H447" s="9">
        <v>7.55</v>
      </c>
      <c r="I447" s="9"/>
      <c r="J447" s="9">
        <v>-9.9890000000000008</v>
      </c>
      <c r="K447" s="9">
        <v>94.4</v>
      </c>
      <c r="L447" s="9">
        <v>0.1971</v>
      </c>
      <c r="M447" s="9">
        <v>0.2175</v>
      </c>
      <c r="N447" s="9">
        <v>0</v>
      </c>
      <c r="O447" s="9">
        <v>94.4</v>
      </c>
      <c r="P447" s="9"/>
      <c r="Q447" s="9"/>
      <c r="R447" s="9"/>
      <c r="T447">
        <f t="shared" si="60"/>
        <v>191100</v>
      </c>
      <c r="U447">
        <v>290.3</v>
      </c>
      <c r="V447">
        <f t="shared" si="61"/>
        <v>94.4</v>
      </c>
      <c r="W447" t="str">
        <f t="shared" si="62"/>
        <v/>
      </c>
      <c r="X447" t="str">
        <f t="shared" si="63"/>
        <v/>
      </c>
      <c r="Y447" t="str">
        <f t="shared" si="64"/>
        <v/>
      </c>
      <c r="Z447" s="9"/>
      <c r="AA447" s="14">
        <f t="shared" si="65"/>
        <v>0.27</v>
      </c>
      <c r="AB447" s="14">
        <f t="shared" si="66"/>
        <v>1.6E-2</v>
      </c>
    </row>
    <row r="448" spans="1:28" x14ac:dyDescent="0.25">
      <c r="A448" s="10">
        <f t="shared" si="68"/>
        <v>45310</v>
      </c>
      <c r="B448" s="11">
        <v>19</v>
      </c>
      <c r="C448" s="11">
        <v>1200</v>
      </c>
      <c r="D448" s="12">
        <v>527.5</v>
      </c>
      <c r="E448" s="9">
        <v>147.96</v>
      </c>
      <c r="F448" s="9">
        <f t="shared" si="67"/>
        <v>83.960000000000008</v>
      </c>
      <c r="G448" s="9">
        <v>3.52</v>
      </c>
      <c r="H448" s="9">
        <v>7.55</v>
      </c>
      <c r="I448" s="9"/>
      <c r="J448" s="9">
        <v>-8.5969999999999995</v>
      </c>
      <c r="K448" s="9">
        <v>94.6</v>
      </c>
      <c r="L448" s="9">
        <v>0.1971</v>
      </c>
      <c r="M448" s="9">
        <v>0.2175</v>
      </c>
      <c r="N448" s="9">
        <v>0</v>
      </c>
      <c r="O448" s="9">
        <v>149.4</v>
      </c>
      <c r="P448" s="9"/>
      <c r="Q448" s="9"/>
      <c r="R448" s="9"/>
      <c r="T448">
        <f t="shared" si="60"/>
        <v>191200</v>
      </c>
      <c r="U448">
        <v>340</v>
      </c>
      <c r="V448">
        <f t="shared" si="61"/>
        <v>149.4</v>
      </c>
      <c r="W448" t="str">
        <f t="shared" si="62"/>
        <v/>
      </c>
      <c r="X448" t="str">
        <f t="shared" si="63"/>
        <v/>
      </c>
      <c r="Y448" t="str">
        <f t="shared" si="64"/>
        <v/>
      </c>
      <c r="Z448" s="9"/>
      <c r="AA448" s="14">
        <f t="shared" si="65"/>
        <v>0.30199999999999999</v>
      </c>
      <c r="AB448" s="14">
        <f t="shared" si="66"/>
        <v>1.7000000000000001E-2</v>
      </c>
    </row>
    <row r="449" spans="1:28" x14ac:dyDescent="0.25">
      <c r="A449" s="10">
        <f t="shared" si="68"/>
        <v>45310</v>
      </c>
      <c r="B449" s="11">
        <v>19</v>
      </c>
      <c r="C449" s="11">
        <v>1300</v>
      </c>
      <c r="D449" s="12">
        <v>527.54166666666697</v>
      </c>
      <c r="E449" s="9">
        <v>148.78</v>
      </c>
      <c r="F449" s="9">
        <f t="shared" si="67"/>
        <v>84.78</v>
      </c>
      <c r="G449" s="9">
        <v>3.02</v>
      </c>
      <c r="H449" s="9">
        <v>7.05</v>
      </c>
      <c r="I449" s="9"/>
      <c r="J449" s="9">
        <v>-9.0660000000000007</v>
      </c>
      <c r="K449" s="9">
        <v>94.8</v>
      </c>
      <c r="L449" s="9">
        <v>0.1971</v>
      </c>
      <c r="M449" s="9">
        <v>0.2175</v>
      </c>
      <c r="N449" s="9">
        <v>0</v>
      </c>
      <c r="O449" s="9">
        <v>160.6</v>
      </c>
      <c r="P449" s="9"/>
      <c r="Q449" s="9"/>
      <c r="R449" s="9"/>
      <c r="T449">
        <f t="shared" si="60"/>
        <v>191300</v>
      </c>
      <c r="U449">
        <v>339.2</v>
      </c>
      <c r="V449">
        <f t="shared" si="61"/>
        <v>160.6</v>
      </c>
      <c r="W449" t="str">
        <f t="shared" si="62"/>
        <v/>
      </c>
      <c r="X449" t="str">
        <f t="shared" si="63"/>
        <v/>
      </c>
      <c r="Y449" t="str">
        <f t="shared" si="64"/>
        <v/>
      </c>
      <c r="Z449" s="9"/>
      <c r="AA449" s="14">
        <f t="shared" si="65"/>
        <v>0.29099999999999998</v>
      </c>
      <c r="AB449" s="14">
        <f t="shared" si="66"/>
        <v>1.6E-2</v>
      </c>
    </row>
    <row r="450" spans="1:28" x14ac:dyDescent="0.25">
      <c r="A450" s="10">
        <f t="shared" si="68"/>
        <v>45310</v>
      </c>
      <c r="B450" s="11">
        <v>19</v>
      </c>
      <c r="C450" s="11">
        <v>1400</v>
      </c>
      <c r="D450" s="12">
        <v>527.58333333333303</v>
      </c>
      <c r="E450" s="9">
        <v>147.03</v>
      </c>
      <c r="F450" s="9">
        <f t="shared" si="67"/>
        <v>83.03</v>
      </c>
      <c r="G450" s="9">
        <v>2.52</v>
      </c>
      <c r="H450" s="9">
        <v>6.54</v>
      </c>
      <c r="I450" s="9"/>
      <c r="J450" s="9">
        <v>-7.2510000000000003</v>
      </c>
      <c r="K450" s="9">
        <v>95.4</v>
      </c>
      <c r="L450" s="9">
        <v>0.1971</v>
      </c>
      <c r="M450" s="9">
        <v>0.2175</v>
      </c>
      <c r="N450" s="9">
        <v>0</v>
      </c>
      <c r="O450" s="9">
        <v>86.9</v>
      </c>
      <c r="P450" s="9"/>
      <c r="Q450" s="9"/>
      <c r="R450" s="9"/>
      <c r="T450">
        <f t="shared" si="60"/>
        <v>191400</v>
      </c>
      <c r="U450">
        <v>287.5</v>
      </c>
      <c r="V450">
        <f t="shared" si="61"/>
        <v>86.9</v>
      </c>
      <c r="W450" t="str">
        <f t="shared" si="62"/>
        <v/>
      </c>
      <c r="X450" t="str">
        <f t="shared" si="63"/>
        <v/>
      </c>
      <c r="Y450" t="str">
        <f t="shared" si="64"/>
        <v/>
      </c>
      <c r="Z450" s="9"/>
      <c r="AA450" s="14">
        <f t="shared" si="65"/>
        <v>0.33800000000000002</v>
      </c>
      <c r="AB450" s="14">
        <f t="shared" si="66"/>
        <v>1.6E-2</v>
      </c>
    </row>
    <row r="451" spans="1:28" x14ac:dyDescent="0.25">
      <c r="A451" s="10">
        <f t="shared" si="68"/>
        <v>45310</v>
      </c>
      <c r="B451" s="11">
        <v>19</v>
      </c>
      <c r="C451" s="11">
        <v>1500</v>
      </c>
      <c r="D451" s="12">
        <v>527.625</v>
      </c>
      <c r="E451" s="9">
        <v>150.07</v>
      </c>
      <c r="F451" s="9">
        <f t="shared" si="67"/>
        <v>86.07</v>
      </c>
      <c r="G451" s="9">
        <v>2.52</v>
      </c>
      <c r="H451" s="9">
        <v>6.04</v>
      </c>
      <c r="I451" s="9"/>
      <c r="J451" s="9">
        <v>-6.1989999999999998</v>
      </c>
      <c r="K451" s="9">
        <v>95.8</v>
      </c>
      <c r="L451" s="9">
        <v>0.1971</v>
      </c>
      <c r="M451" s="9">
        <v>0.2175</v>
      </c>
      <c r="N451" s="9">
        <v>0</v>
      </c>
      <c r="O451" s="9">
        <v>45.6</v>
      </c>
      <c r="P451" s="9"/>
      <c r="Q451" s="9"/>
      <c r="R451" s="9"/>
      <c r="T451">
        <f t="shared" si="60"/>
        <v>191500</v>
      </c>
      <c r="U451">
        <v>191.3</v>
      </c>
      <c r="V451">
        <f t="shared" si="61"/>
        <v>45.6</v>
      </c>
      <c r="W451" t="str">
        <f t="shared" si="62"/>
        <v/>
      </c>
      <c r="X451" t="str">
        <f t="shared" si="63"/>
        <v/>
      </c>
      <c r="Y451" t="str">
        <f t="shared" si="64"/>
        <v/>
      </c>
      <c r="Z451" s="9"/>
      <c r="AA451" s="14">
        <f t="shared" si="65"/>
        <v>0.36799999999999999</v>
      </c>
      <c r="AB451" s="14">
        <f t="shared" si="66"/>
        <v>1.6E-2</v>
      </c>
    </row>
    <row r="452" spans="1:28" x14ac:dyDescent="0.25">
      <c r="A452" s="10">
        <f t="shared" si="68"/>
        <v>45310</v>
      </c>
      <c r="B452" s="11">
        <v>19</v>
      </c>
      <c r="C452" s="11">
        <v>1600</v>
      </c>
      <c r="D452" s="12">
        <v>527.66666666666697</v>
      </c>
      <c r="E452" s="9">
        <v>148.08000000000001</v>
      </c>
      <c r="F452" s="9">
        <f t="shared" si="67"/>
        <v>84.080000000000013</v>
      </c>
      <c r="G452" s="9">
        <v>1.01</v>
      </c>
      <c r="H452" s="9">
        <v>4.53</v>
      </c>
      <c r="I452" s="9"/>
      <c r="J452" s="9">
        <v>-5.0179999999999998</v>
      </c>
      <c r="K452" s="9">
        <v>97</v>
      </c>
      <c r="L452" s="9">
        <v>0.1971</v>
      </c>
      <c r="M452" s="9">
        <v>0.2175</v>
      </c>
      <c r="N452" s="9">
        <v>0</v>
      </c>
      <c r="O452" s="9">
        <v>18.100000000000001</v>
      </c>
      <c r="P452" s="9"/>
      <c r="Q452" s="9"/>
      <c r="R452" s="9"/>
      <c r="T452">
        <f t="shared" si="60"/>
        <v>191600</v>
      </c>
      <c r="U452">
        <v>69.2</v>
      </c>
      <c r="V452">
        <f t="shared" si="61"/>
        <v>18.100000000000001</v>
      </c>
      <c r="W452" t="str">
        <f t="shared" si="62"/>
        <v/>
      </c>
      <c r="X452" t="str">
        <f t="shared" si="63"/>
        <v/>
      </c>
      <c r="Y452" t="str">
        <f t="shared" si="64"/>
        <v/>
      </c>
      <c r="Z452" s="9"/>
      <c r="AA452" s="14">
        <f t="shared" si="65"/>
        <v>0.40799999999999997</v>
      </c>
      <c r="AB452" s="14">
        <f t="shared" si="66"/>
        <v>1.2999999999999999E-2</v>
      </c>
    </row>
    <row r="453" spans="1:28" x14ac:dyDescent="0.25">
      <c r="A453" s="10">
        <f t="shared" si="68"/>
        <v>45310</v>
      </c>
      <c r="B453" s="11">
        <v>19</v>
      </c>
      <c r="C453" s="11">
        <v>1700</v>
      </c>
      <c r="D453" s="12">
        <v>527.70833333333303</v>
      </c>
      <c r="E453" s="9">
        <v>149.6</v>
      </c>
      <c r="F453" s="9">
        <f t="shared" si="67"/>
        <v>85.6</v>
      </c>
      <c r="G453" s="9">
        <v>1.01</v>
      </c>
      <c r="H453" s="9">
        <v>5.54</v>
      </c>
      <c r="I453" s="9"/>
      <c r="J453" s="9">
        <v>-5.9480000000000004</v>
      </c>
      <c r="K453" s="9">
        <v>97.7</v>
      </c>
      <c r="L453" s="9">
        <v>0.1971</v>
      </c>
      <c r="M453" s="9">
        <v>0.2175</v>
      </c>
      <c r="N453" s="9">
        <v>0</v>
      </c>
      <c r="O453" s="9">
        <v>1.9</v>
      </c>
      <c r="P453" s="9"/>
      <c r="Q453" s="9"/>
      <c r="R453" s="9"/>
      <c r="T453">
        <f t="shared" ref="T453:T516" si="69">B453*10000+C453</f>
        <v>191700</v>
      </c>
      <c r="U453">
        <v>1</v>
      </c>
      <c r="V453">
        <f t="shared" ref="V453:V516" si="70">IF(O453&lt;1,0,ROUND(O453,1))</f>
        <v>1.9</v>
      </c>
      <c r="W453" t="str">
        <f t="shared" ref="W453:W516" si="71">IF(C453=2400,ROUND(L453,3),"")</f>
        <v/>
      </c>
      <c r="X453" t="str">
        <f t="shared" ref="X453:X516" si="72">IF(C453=2400,ROUND(M453,3),"")</f>
        <v/>
      </c>
      <c r="Y453" t="str">
        <f t="shared" ref="Y453:Y516" si="73">IF(C453=2400,ROUND(F453/100,3),"")</f>
        <v/>
      </c>
      <c r="Z453" s="9"/>
      <c r="AA453" s="14">
        <f t="shared" ref="AA453:AA516" si="74">ROUND((0.6105*(EXP((17.273*J453)/(J453+237.3))))*K453/100,3)</f>
        <v>0.38300000000000001</v>
      </c>
      <c r="AB453" s="14">
        <f t="shared" ref="AB453:AB516" si="75">ROUND(AA453/K453*(100-K453),3)</f>
        <v>8.9999999999999993E-3</v>
      </c>
    </row>
    <row r="454" spans="1:28" x14ac:dyDescent="0.25">
      <c r="A454" s="10">
        <f t="shared" si="68"/>
        <v>45310</v>
      </c>
      <c r="B454" s="11">
        <v>19</v>
      </c>
      <c r="C454" s="11">
        <v>1800</v>
      </c>
      <c r="D454" s="12">
        <v>527.75</v>
      </c>
      <c r="E454" s="9">
        <v>150.07</v>
      </c>
      <c r="F454" s="9">
        <f t="shared" ref="F454:F517" si="76">IF(E454&gt;F$2,E454-F$2,0)</f>
        <v>86.07</v>
      </c>
      <c r="G454" s="9">
        <v>1.51</v>
      </c>
      <c r="H454" s="9">
        <v>6.04</v>
      </c>
      <c r="I454" s="9"/>
      <c r="J454" s="9">
        <v>-6.4829999999999997</v>
      </c>
      <c r="K454" s="9">
        <v>97.7</v>
      </c>
      <c r="L454" s="9">
        <v>0.1971</v>
      </c>
      <c r="M454" s="9">
        <v>0.2175</v>
      </c>
      <c r="N454" s="9">
        <v>0</v>
      </c>
      <c r="O454" s="9">
        <v>0.6</v>
      </c>
      <c r="P454" s="9"/>
      <c r="Q454" s="9"/>
      <c r="R454" s="9"/>
      <c r="T454">
        <f t="shared" si="69"/>
        <v>191800</v>
      </c>
      <c r="U454">
        <v>0</v>
      </c>
      <c r="V454">
        <f t="shared" si="70"/>
        <v>0</v>
      </c>
      <c r="W454" t="str">
        <f t="shared" si="71"/>
        <v/>
      </c>
      <c r="X454" t="str">
        <f t="shared" si="72"/>
        <v/>
      </c>
      <c r="Y454" t="str">
        <f t="shared" si="73"/>
        <v/>
      </c>
      <c r="Z454" s="9"/>
      <c r="AA454" s="14">
        <f t="shared" si="74"/>
        <v>0.36699999999999999</v>
      </c>
      <c r="AB454" s="14">
        <f t="shared" si="75"/>
        <v>8.9999999999999993E-3</v>
      </c>
    </row>
    <row r="455" spans="1:28" x14ac:dyDescent="0.25">
      <c r="A455" s="10">
        <f t="shared" ref="A455:A518" si="77">A$5-1+B455</f>
        <v>45310</v>
      </c>
      <c r="B455" s="11">
        <v>19</v>
      </c>
      <c r="C455" s="11">
        <v>1900</v>
      </c>
      <c r="D455" s="12">
        <v>527.79166666666697</v>
      </c>
      <c r="E455" s="9">
        <v>145.86000000000001</v>
      </c>
      <c r="F455" s="9">
        <f t="shared" si="76"/>
        <v>81.860000000000014</v>
      </c>
      <c r="G455" s="9">
        <v>1.01</v>
      </c>
      <c r="H455" s="9">
        <v>5.03</v>
      </c>
      <c r="I455" s="9"/>
      <c r="J455" s="9">
        <v>-4.8650000000000002</v>
      </c>
      <c r="K455" s="9">
        <v>97.8</v>
      </c>
      <c r="L455" s="9">
        <v>0.1971</v>
      </c>
      <c r="M455" s="9">
        <v>0.2175</v>
      </c>
      <c r="N455" s="9">
        <v>0</v>
      </c>
      <c r="O455" s="9">
        <v>0.6</v>
      </c>
      <c r="P455" s="9"/>
      <c r="Q455" s="9"/>
      <c r="R455" s="9"/>
      <c r="T455">
        <f t="shared" si="69"/>
        <v>191900</v>
      </c>
      <c r="U455">
        <v>0</v>
      </c>
      <c r="V455">
        <f t="shared" si="70"/>
        <v>0</v>
      </c>
      <c r="W455" t="str">
        <f t="shared" si="71"/>
        <v/>
      </c>
      <c r="X455" t="str">
        <f t="shared" si="72"/>
        <v/>
      </c>
      <c r="Y455" t="str">
        <f t="shared" si="73"/>
        <v/>
      </c>
      <c r="Z455" s="9"/>
      <c r="AA455" s="14">
        <f t="shared" si="74"/>
        <v>0.41599999999999998</v>
      </c>
      <c r="AB455" s="14">
        <f t="shared" si="75"/>
        <v>8.9999999999999993E-3</v>
      </c>
    </row>
    <row r="456" spans="1:28" x14ac:dyDescent="0.25">
      <c r="A456" s="10">
        <f t="shared" si="77"/>
        <v>45310</v>
      </c>
      <c r="B456" s="11">
        <v>19</v>
      </c>
      <c r="C456" s="11">
        <v>2000</v>
      </c>
      <c r="D456" s="12">
        <v>527.83333333333303</v>
      </c>
      <c r="E456" s="9">
        <v>160.94999999999999</v>
      </c>
      <c r="F456" s="9">
        <f t="shared" si="76"/>
        <v>96.949999999999989</v>
      </c>
      <c r="G456" s="9">
        <v>1.01</v>
      </c>
      <c r="H456" s="9">
        <v>5.03</v>
      </c>
      <c r="I456" s="9"/>
      <c r="J456" s="9">
        <v>-4.4690000000000003</v>
      </c>
      <c r="K456" s="9">
        <v>98.4</v>
      </c>
      <c r="L456" s="9">
        <v>0.1971</v>
      </c>
      <c r="M456" s="9">
        <v>0.2167</v>
      </c>
      <c r="N456" s="9">
        <v>0</v>
      </c>
      <c r="O456" s="9">
        <v>0.6</v>
      </c>
      <c r="P456" s="9"/>
      <c r="Q456" s="9"/>
      <c r="R456" s="9"/>
      <c r="T456">
        <f t="shared" si="69"/>
        <v>192000</v>
      </c>
      <c r="U456">
        <v>0</v>
      </c>
      <c r="V456">
        <f t="shared" si="70"/>
        <v>0</v>
      </c>
      <c r="W456" t="str">
        <f t="shared" si="71"/>
        <v/>
      </c>
      <c r="X456" t="str">
        <f t="shared" si="72"/>
        <v/>
      </c>
      <c r="Y456" t="str">
        <f t="shared" si="73"/>
        <v/>
      </c>
      <c r="Z456" s="9"/>
      <c r="AA456" s="14">
        <f t="shared" si="74"/>
        <v>0.43099999999999999</v>
      </c>
      <c r="AB456" s="14">
        <f t="shared" si="75"/>
        <v>7.0000000000000001E-3</v>
      </c>
    </row>
    <row r="457" spans="1:28" x14ac:dyDescent="0.25">
      <c r="A457" s="10">
        <f t="shared" si="77"/>
        <v>45310</v>
      </c>
      <c r="B457" s="11">
        <v>19</v>
      </c>
      <c r="C457" s="11">
        <v>2100</v>
      </c>
      <c r="D457" s="12">
        <v>527.875</v>
      </c>
      <c r="E457" s="9">
        <v>149.01</v>
      </c>
      <c r="F457" s="9">
        <f t="shared" si="76"/>
        <v>85.009999999999991</v>
      </c>
      <c r="G457" s="9">
        <v>0.5</v>
      </c>
      <c r="H457" s="9">
        <v>5.03</v>
      </c>
      <c r="I457" s="9"/>
      <c r="J457" s="9">
        <v>-1.986</v>
      </c>
      <c r="K457" s="9">
        <v>98.8</v>
      </c>
      <c r="L457" s="9">
        <v>0.1971</v>
      </c>
      <c r="M457" s="9">
        <v>0.2167</v>
      </c>
      <c r="N457" s="9">
        <v>0</v>
      </c>
      <c r="O457" s="9">
        <v>0.6</v>
      </c>
      <c r="P457" s="9"/>
      <c r="Q457" s="9"/>
      <c r="R457" s="9"/>
      <c r="T457">
        <f t="shared" si="69"/>
        <v>192100</v>
      </c>
      <c r="U457">
        <v>0</v>
      </c>
      <c r="V457">
        <f t="shared" si="70"/>
        <v>0</v>
      </c>
      <c r="W457" t="str">
        <f t="shared" si="71"/>
        <v/>
      </c>
      <c r="X457" t="str">
        <f t="shared" si="72"/>
        <v/>
      </c>
      <c r="Y457" t="str">
        <f t="shared" si="73"/>
        <v/>
      </c>
      <c r="Z457" s="9"/>
      <c r="AA457" s="14">
        <f t="shared" si="74"/>
        <v>0.52100000000000002</v>
      </c>
      <c r="AB457" s="14">
        <f t="shared" si="75"/>
        <v>6.0000000000000001E-3</v>
      </c>
    </row>
    <row r="458" spans="1:28" x14ac:dyDescent="0.25">
      <c r="A458" s="10">
        <f t="shared" si="77"/>
        <v>45310</v>
      </c>
      <c r="B458" s="11">
        <v>19</v>
      </c>
      <c r="C458" s="11">
        <v>2200</v>
      </c>
      <c r="D458" s="12">
        <v>527.91666666666697</v>
      </c>
      <c r="E458" s="9">
        <v>149.6</v>
      </c>
      <c r="F458" s="9">
        <f t="shared" si="76"/>
        <v>85.6</v>
      </c>
      <c r="G458" s="9">
        <v>0</v>
      </c>
      <c r="H458" s="9">
        <v>0.5</v>
      </c>
      <c r="I458" s="9"/>
      <c r="J458" s="9">
        <v>-1.1000000000000001</v>
      </c>
      <c r="K458" s="9">
        <v>99.8</v>
      </c>
      <c r="L458" s="9">
        <v>0.1971</v>
      </c>
      <c r="M458" s="9">
        <v>0.2175</v>
      </c>
      <c r="N458" s="9">
        <v>0</v>
      </c>
      <c r="O458" s="9">
        <v>0.6</v>
      </c>
      <c r="P458" s="9"/>
      <c r="Q458" s="9"/>
      <c r="R458" s="9"/>
      <c r="T458">
        <f t="shared" si="69"/>
        <v>192200</v>
      </c>
      <c r="U458">
        <v>0</v>
      </c>
      <c r="V458">
        <f t="shared" si="70"/>
        <v>0</v>
      </c>
      <c r="W458" t="str">
        <f t="shared" si="71"/>
        <v/>
      </c>
      <c r="X458" t="str">
        <f t="shared" si="72"/>
        <v/>
      </c>
      <c r="Y458" t="str">
        <f t="shared" si="73"/>
        <v/>
      </c>
      <c r="Z458" s="9"/>
      <c r="AA458" s="14">
        <f t="shared" si="74"/>
        <v>0.56200000000000006</v>
      </c>
      <c r="AB458" s="14">
        <f t="shared" si="75"/>
        <v>1E-3</v>
      </c>
    </row>
    <row r="459" spans="1:28" x14ac:dyDescent="0.25">
      <c r="A459" s="10">
        <f t="shared" si="77"/>
        <v>45310</v>
      </c>
      <c r="B459" s="11">
        <v>19</v>
      </c>
      <c r="C459" s="11">
        <v>2300</v>
      </c>
      <c r="D459" s="12">
        <v>527.95833333333303</v>
      </c>
      <c r="E459" s="9">
        <v>149.37</v>
      </c>
      <c r="F459" s="9">
        <f t="shared" si="76"/>
        <v>85.37</v>
      </c>
      <c r="G459" s="9">
        <v>0</v>
      </c>
      <c r="H459" s="9">
        <v>3.02</v>
      </c>
      <c r="I459" s="9"/>
      <c r="J459" s="9">
        <v>-1.8420000000000001</v>
      </c>
      <c r="K459" s="9">
        <v>99.9</v>
      </c>
      <c r="L459" s="9">
        <v>0.1971</v>
      </c>
      <c r="M459" s="9">
        <v>0.2175</v>
      </c>
      <c r="N459" s="9">
        <v>0</v>
      </c>
      <c r="O459" s="9">
        <v>0.6</v>
      </c>
      <c r="P459" s="9"/>
      <c r="Q459" s="9"/>
      <c r="R459" s="9"/>
      <c r="T459">
        <f t="shared" si="69"/>
        <v>192300</v>
      </c>
      <c r="U459">
        <v>0</v>
      </c>
      <c r="V459">
        <f t="shared" si="70"/>
        <v>0</v>
      </c>
      <c r="W459" t="str">
        <f t="shared" si="71"/>
        <v/>
      </c>
      <c r="X459" t="str">
        <f t="shared" si="72"/>
        <v/>
      </c>
      <c r="Y459" t="str">
        <f t="shared" si="73"/>
        <v/>
      </c>
      <c r="Z459" s="9"/>
      <c r="AA459" s="14">
        <f t="shared" si="74"/>
        <v>0.53300000000000003</v>
      </c>
      <c r="AB459" s="14">
        <f t="shared" si="75"/>
        <v>1E-3</v>
      </c>
    </row>
    <row r="460" spans="1:28" x14ac:dyDescent="0.25">
      <c r="A460" s="10">
        <f t="shared" si="77"/>
        <v>45310</v>
      </c>
      <c r="B460" s="11">
        <v>19</v>
      </c>
      <c r="C460" s="11">
        <v>2400</v>
      </c>
      <c r="D460" s="12">
        <v>528</v>
      </c>
      <c r="E460" s="9">
        <v>148.9</v>
      </c>
      <c r="F460" s="9">
        <f t="shared" si="76"/>
        <v>84.9</v>
      </c>
      <c r="G460" s="9">
        <v>0</v>
      </c>
      <c r="H460" s="9">
        <v>2.0099999999999998</v>
      </c>
      <c r="I460" s="9"/>
      <c r="J460" s="9">
        <v>-1.756</v>
      </c>
      <c r="K460" s="9">
        <v>100</v>
      </c>
      <c r="L460" s="9">
        <v>0.1971</v>
      </c>
      <c r="M460" s="9">
        <v>0.2175</v>
      </c>
      <c r="N460" s="9">
        <v>0</v>
      </c>
      <c r="O460" s="9">
        <v>0.6</v>
      </c>
      <c r="P460" s="9"/>
      <c r="Q460" s="9"/>
      <c r="R460" s="9"/>
      <c r="T460">
        <f t="shared" si="69"/>
        <v>192400</v>
      </c>
      <c r="U460">
        <v>0</v>
      </c>
      <c r="V460">
        <f t="shared" si="70"/>
        <v>0</v>
      </c>
      <c r="W460">
        <f t="shared" si="71"/>
        <v>0.19700000000000001</v>
      </c>
      <c r="X460">
        <f t="shared" si="72"/>
        <v>0.218</v>
      </c>
      <c r="Y460">
        <f t="shared" si="73"/>
        <v>0.84899999999999998</v>
      </c>
      <c r="Z460" s="9"/>
      <c r="AA460" s="14">
        <f t="shared" si="74"/>
        <v>0.53700000000000003</v>
      </c>
      <c r="AB460" s="14">
        <f t="shared" si="75"/>
        <v>0</v>
      </c>
    </row>
    <row r="461" spans="1:28" x14ac:dyDescent="0.25">
      <c r="A461" s="10">
        <f t="shared" si="77"/>
        <v>45311</v>
      </c>
      <c r="B461" s="11">
        <v>20</v>
      </c>
      <c r="C461" s="11">
        <v>100</v>
      </c>
      <c r="D461" s="12">
        <v>528.04166666666697</v>
      </c>
      <c r="E461" s="9">
        <v>148.31</v>
      </c>
      <c r="F461" s="9">
        <f t="shared" si="76"/>
        <v>84.31</v>
      </c>
      <c r="G461" s="9">
        <v>0.5</v>
      </c>
      <c r="H461" s="9">
        <v>5.03</v>
      </c>
      <c r="I461" s="9"/>
      <c r="J461" s="9">
        <v>-1.756</v>
      </c>
      <c r="K461" s="9">
        <v>100</v>
      </c>
      <c r="L461" s="9">
        <v>0.1971</v>
      </c>
      <c r="M461" s="9">
        <v>0.2175</v>
      </c>
      <c r="N461" s="9">
        <v>0</v>
      </c>
      <c r="O461" s="9">
        <v>0.6</v>
      </c>
      <c r="P461" s="9"/>
      <c r="Q461" s="9"/>
      <c r="R461" s="9"/>
      <c r="T461">
        <f t="shared" si="69"/>
        <v>200100</v>
      </c>
      <c r="U461">
        <v>0</v>
      </c>
      <c r="V461">
        <f t="shared" si="70"/>
        <v>0</v>
      </c>
      <c r="W461" t="str">
        <f t="shared" si="71"/>
        <v/>
      </c>
      <c r="X461" t="str">
        <f t="shared" si="72"/>
        <v/>
      </c>
      <c r="Y461" t="str">
        <f t="shared" si="73"/>
        <v/>
      </c>
      <c r="Z461" s="9"/>
      <c r="AA461" s="14">
        <f t="shared" si="74"/>
        <v>0.53700000000000003</v>
      </c>
      <c r="AB461" s="14">
        <f t="shared" si="75"/>
        <v>0</v>
      </c>
    </row>
    <row r="462" spans="1:28" x14ac:dyDescent="0.25">
      <c r="A462" s="10">
        <f t="shared" si="77"/>
        <v>45311</v>
      </c>
      <c r="B462" s="11">
        <v>20</v>
      </c>
      <c r="C462" s="11">
        <v>200</v>
      </c>
      <c r="D462" s="12">
        <v>528.08333333333303</v>
      </c>
      <c r="E462" s="9">
        <v>149.25</v>
      </c>
      <c r="F462" s="9">
        <f t="shared" si="76"/>
        <v>85.25</v>
      </c>
      <c r="G462" s="9">
        <v>0.5</v>
      </c>
      <c r="H462" s="9">
        <v>5.03</v>
      </c>
      <c r="I462" s="9"/>
      <c r="J462" s="9">
        <v>-1.498</v>
      </c>
      <c r="K462" s="9">
        <v>99.7</v>
      </c>
      <c r="L462" s="9">
        <v>0.1971</v>
      </c>
      <c r="M462" s="9">
        <v>0.2175</v>
      </c>
      <c r="N462" s="9">
        <v>0</v>
      </c>
      <c r="O462" s="9">
        <v>0.6</v>
      </c>
      <c r="P462" s="9"/>
      <c r="Q462" s="9"/>
      <c r="R462" s="9"/>
      <c r="T462">
        <f t="shared" si="69"/>
        <v>200200</v>
      </c>
      <c r="U462">
        <v>0</v>
      </c>
      <c r="V462">
        <f t="shared" si="70"/>
        <v>0</v>
      </c>
      <c r="W462" t="str">
        <f t="shared" si="71"/>
        <v/>
      </c>
      <c r="X462" t="str">
        <f t="shared" si="72"/>
        <v/>
      </c>
      <c r="Y462" t="str">
        <f t="shared" si="73"/>
        <v/>
      </c>
      <c r="Z462" s="9"/>
      <c r="AA462" s="14">
        <f t="shared" si="74"/>
        <v>0.54500000000000004</v>
      </c>
      <c r="AB462" s="14">
        <f t="shared" si="75"/>
        <v>2E-3</v>
      </c>
    </row>
    <row r="463" spans="1:28" x14ac:dyDescent="0.25">
      <c r="A463" s="10">
        <f t="shared" si="77"/>
        <v>45311</v>
      </c>
      <c r="B463" s="11">
        <v>20</v>
      </c>
      <c r="C463" s="11">
        <v>300</v>
      </c>
      <c r="D463" s="12">
        <v>528.125</v>
      </c>
      <c r="E463" s="9">
        <v>148.66</v>
      </c>
      <c r="F463" s="9">
        <f t="shared" si="76"/>
        <v>84.66</v>
      </c>
      <c r="G463" s="9">
        <v>0.5</v>
      </c>
      <c r="H463" s="9">
        <v>3.52</v>
      </c>
      <c r="I463" s="9"/>
      <c r="J463" s="9">
        <v>-3.4790000000000001</v>
      </c>
      <c r="K463" s="9">
        <v>99.8</v>
      </c>
      <c r="L463" s="9">
        <v>0.1971</v>
      </c>
      <c r="M463" s="9">
        <v>0.2175</v>
      </c>
      <c r="N463" s="9">
        <v>0</v>
      </c>
      <c r="O463" s="9">
        <v>0.6</v>
      </c>
      <c r="P463" s="9"/>
      <c r="Q463" s="9"/>
      <c r="R463" s="9"/>
      <c r="T463">
        <f t="shared" si="69"/>
        <v>200300</v>
      </c>
      <c r="U463">
        <v>0</v>
      </c>
      <c r="V463">
        <f t="shared" si="70"/>
        <v>0</v>
      </c>
      <c r="W463" t="str">
        <f t="shared" si="71"/>
        <v/>
      </c>
      <c r="X463" t="str">
        <f t="shared" si="72"/>
        <v/>
      </c>
      <c r="Y463" t="str">
        <f t="shared" si="73"/>
        <v/>
      </c>
      <c r="Z463" s="9"/>
      <c r="AA463" s="14">
        <f t="shared" si="74"/>
        <v>0.47099999999999997</v>
      </c>
      <c r="AB463" s="14">
        <f t="shared" si="75"/>
        <v>1E-3</v>
      </c>
    </row>
    <row r="464" spans="1:28" x14ac:dyDescent="0.25">
      <c r="A464" s="10">
        <f t="shared" si="77"/>
        <v>45311</v>
      </c>
      <c r="B464" s="11">
        <v>20</v>
      </c>
      <c r="C464" s="11">
        <v>400</v>
      </c>
      <c r="D464" s="12">
        <v>528.16666666666697</v>
      </c>
      <c r="E464" s="9">
        <v>149.13</v>
      </c>
      <c r="F464" s="9">
        <f t="shared" si="76"/>
        <v>85.13</v>
      </c>
      <c r="G464" s="9">
        <v>0.5</v>
      </c>
      <c r="H464" s="9">
        <v>4.53</v>
      </c>
      <c r="I464" s="9"/>
      <c r="J464" s="9">
        <v>-1.958</v>
      </c>
      <c r="K464" s="9">
        <v>99.9</v>
      </c>
      <c r="L464" s="9">
        <v>0.1971</v>
      </c>
      <c r="M464" s="9">
        <v>0.2175</v>
      </c>
      <c r="N464" s="9">
        <v>0</v>
      </c>
      <c r="O464" s="9">
        <v>0.6</v>
      </c>
      <c r="P464" s="9"/>
      <c r="Q464" s="9"/>
      <c r="R464" s="9"/>
      <c r="T464">
        <f t="shared" si="69"/>
        <v>200400</v>
      </c>
      <c r="U464">
        <v>0</v>
      </c>
      <c r="V464">
        <f t="shared" si="70"/>
        <v>0</v>
      </c>
      <c r="W464" t="str">
        <f t="shared" si="71"/>
        <v/>
      </c>
      <c r="X464" t="str">
        <f t="shared" si="72"/>
        <v/>
      </c>
      <c r="Y464" t="str">
        <f t="shared" si="73"/>
        <v/>
      </c>
      <c r="Z464" s="9"/>
      <c r="AA464" s="14">
        <f t="shared" si="74"/>
        <v>0.52800000000000002</v>
      </c>
      <c r="AB464" s="14">
        <f t="shared" si="75"/>
        <v>1E-3</v>
      </c>
    </row>
    <row r="465" spans="1:28" x14ac:dyDescent="0.25">
      <c r="A465" s="10">
        <f t="shared" si="77"/>
        <v>45311</v>
      </c>
      <c r="B465" s="11">
        <v>20</v>
      </c>
      <c r="C465" s="11">
        <v>500</v>
      </c>
      <c r="D465" s="12">
        <v>528.20833333333303</v>
      </c>
      <c r="E465" s="9">
        <v>148.55000000000001</v>
      </c>
      <c r="F465" s="9">
        <f t="shared" si="76"/>
        <v>84.550000000000011</v>
      </c>
      <c r="G465" s="9">
        <v>0</v>
      </c>
      <c r="H465" s="9">
        <v>2.52</v>
      </c>
      <c r="I465" s="9"/>
      <c r="J465" s="9">
        <v>-3.5979999999999999</v>
      </c>
      <c r="K465" s="9">
        <v>99.7</v>
      </c>
      <c r="L465" s="9">
        <v>0.1971</v>
      </c>
      <c r="M465" s="9">
        <v>0.2175</v>
      </c>
      <c r="N465" s="9">
        <v>0</v>
      </c>
      <c r="O465" s="9">
        <v>0.6</v>
      </c>
      <c r="P465" s="9"/>
      <c r="Q465" s="9"/>
      <c r="R465" s="9"/>
      <c r="T465">
        <f t="shared" si="69"/>
        <v>200500</v>
      </c>
      <c r="U465">
        <v>0</v>
      </c>
      <c r="V465">
        <f t="shared" si="70"/>
        <v>0</v>
      </c>
      <c r="W465" t="str">
        <f t="shared" si="71"/>
        <v/>
      </c>
      <c r="X465" t="str">
        <f t="shared" si="72"/>
        <v/>
      </c>
      <c r="Y465" t="str">
        <f t="shared" si="73"/>
        <v/>
      </c>
      <c r="Z465" s="9"/>
      <c r="AA465" s="14">
        <f t="shared" si="74"/>
        <v>0.46700000000000003</v>
      </c>
      <c r="AB465" s="14">
        <f t="shared" si="75"/>
        <v>1E-3</v>
      </c>
    </row>
    <row r="466" spans="1:28" x14ac:dyDescent="0.25">
      <c r="A466" s="10">
        <f t="shared" si="77"/>
        <v>45311</v>
      </c>
      <c r="B466" s="11">
        <v>20</v>
      </c>
      <c r="C466" s="11">
        <v>600</v>
      </c>
      <c r="D466" s="12">
        <v>528.25</v>
      </c>
      <c r="E466" s="9">
        <v>148.55000000000001</v>
      </c>
      <c r="F466" s="9">
        <f t="shared" si="76"/>
        <v>84.550000000000011</v>
      </c>
      <c r="G466" s="9">
        <v>0</v>
      </c>
      <c r="H466" s="9">
        <v>2.52</v>
      </c>
      <c r="I466" s="9"/>
      <c r="J466" s="9">
        <v>-1.929</v>
      </c>
      <c r="K466" s="9">
        <v>99.9</v>
      </c>
      <c r="L466" s="9">
        <v>0.1971</v>
      </c>
      <c r="M466" s="9">
        <v>0.2175</v>
      </c>
      <c r="N466" s="9">
        <v>0</v>
      </c>
      <c r="O466" s="9">
        <v>0.6</v>
      </c>
      <c r="P466" s="9"/>
      <c r="Q466" s="9"/>
      <c r="R466" s="9"/>
      <c r="T466">
        <f t="shared" si="69"/>
        <v>200600</v>
      </c>
      <c r="U466">
        <v>0</v>
      </c>
      <c r="V466">
        <f t="shared" si="70"/>
        <v>0</v>
      </c>
      <c r="W466" t="str">
        <f t="shared" si="71"/>
        <v/>
      </c>
      <c r="X466" t="str">
        <f t="shared" si="72"/>
        <v/>
      </c>
      <c r="Y466" t="str">
        <f t="shared" si="73"/>
        <v/>
      </c>
      <c r="Z466" s="9"/>
      <c r="AA466" s="14">
        <f t="shared" si="74"/>
        <v>0.52900000000000003</v>
      </c>
      <c r="AB466" s="14">
        <f t="shared" si="75"/>
        <v>1E-3</v>
      </c>
    </row>
    <row r="467" spans="1:28" x14ac:dyDescent="0.25">
      <c r="A467" s="10">
        <f t="shared" si="77"/>
        <v>45311</v>
      </c>
      <c r="B467" s="11">
        <v>20</v>
      </c>
      <c r="C467" s="11">
        <v>700</v>
      </c>
      <c r="D467" s="12">
        <v>528.29166666666697</v>
      </c>
      <c r="E467" s="9">
        <v>148.78</v>
      </c>
      <c r="F467" s="9">
        <f t="shared" si="76"/>
        <v>84.78</v>
      </c>
      <c r="G467" s="9">
        <v>0</v>
      </c>
      <c r="H467" s="9">
        <v>1.51</v>
      </c>
      <c r="I467" s="9"/>
      <c r="J467" s="9">
        <v>-1.327</v>
      </c>
      <c r="K467" s="9">
        <v>100</v>
      </c>
      <c r="L467" s="9">
        <v>0.1971</v>
      </c>
      <c r="M467" s="9">
        <v>0.2175</v>
      </c>
      <c r="N467" s="9">
        <v>0</v>
      </c>
      <c r="O467" s="9">
        <v>0.6</v>
      </c>
      <c r="P467" s="9"/>
      <c r="Q467" s="9"/>
      <c r="R467" s="9"/>
      <c r="T467">
        <f t="shared" si="69"/>
        <v>200700</v>
      </c>
      <c r="U467">
        <v>0</v>
      </c>
      <c r="V467">
        <f t="shared" si="70"/>
        <v>0</v>
      </c>
      <c r="W467" t="str">
        <f t="shared" si="71"/>
        <v/>
      </c>
      <c r="X467" t="str">
        <f t="shared" si="72"/>
        <v/>
      </c>
      <c r="Y467" t="str">
        <f t="shared" si="73"/>
        <v/>
      </c>
      <c r="Z467" s="9"/>
      <c r="AA467" s="14">
        <f t="shared" si="74"/>
        <v>0.55400000000000005</v>
      </c>
      <c r="AB467" s="14">
        <f t="shared" si="75"/>
        <v>0</v>
      </c>
    </row>
    <row r="468" spans="1:28" x14ac:dyDescent="0.25">
      <c r="A468" s="10">
        <f t="shared" si="77"/>
        <v>45311</v>
      </c>
      <c r="B468" s="11">
        <v>20</v>
      </c>
      <c r="C468" s="11">
        <v>800</v>
      </c>
      <c r="D468" s="12">
        <v>528.33333333333303</v>
      </c>
      <c r="E468" s="9">
        <v>148.43</v>
      </c>
      <c r="F468" s="9">
        <f t="shared" si="76"/>
        <v>84.43</v>
      </c>
      <c r="G468" s="9">
        <v>0</v>
      </c>
      <c r="H468" s="9">
        <v>2.52</v>
      </c>
      <c r="I468" s="9"/>
      <c r="J468" s="9">
        <v>-1.756</v>
      </c>
      <c r="K468" s="9">
        <v>100</v>
      </c>
      <c r="L468" s="9">
        <v>0.1971</v>
      </c>
      <c r="M468" s="9">
        <v>0.2175</v>
      </c>
      <c r="N468" s="9">
        <v>0</v>
      </c>
      <c r="O468" s="9">
        <v>0.6</v>
      </c>
      <c r="P468" s="9"/>
      <c r="Q468" s="9"/>
      <c r="R468" s="9"/>
      <c r="T468">
        <f t="shared" si="69"/>
        <v>200800</v>
      </c>
      <c r="U468">
        <v>1.3</v>
      </c>
      <c r="V468">
        <f t="shared" si="70"/>
        <v>0</v>
      </c>
      <c r="W468" t="str">
        <f t="shared" si="71"/>
        <v/>
      </c>
      <c r="X468" t="str">
        <f t="shared" si="72"/>
        <v/>
      </c>
      <c r="Y468" t="str">
        <f t="shared" si="73"/>
        <v/>
      </c>
      <c r="Z468" s="9"/>
      <c r="AA468" s="14">
        <f t="shared" si="74"/>
        <v>0.53700000000000003</v>
      </c>
      <c r="AB468" s="14">
        <f t="shared" si="75"/>
        <v>0</v>
      </c>
    </row>
    <row r="469" spans="1:28" x14ac:dyDescent="0.25">
      <c r="A469" s="10">
        <f t="shared" si="77"/>
        <v>45311</v>
      </c>
      <c r="B469" s="11">
        <v>20</v>
      </c>
      <c r="C469" s="11">
        <v>900</v>
      </c>
      <c r="D469" s="12">
        <v>528.375</v>
      </c>
      <c r="E469" s="9">
        <v>148.66</v>
      </c>
      <c r="F469" s="9">
        <f t="shared" si="76"/>
        <v>84.66</v>
      </c>
      <c r="G469" s="9">
        <v>1.51</v>
      </c>
      <c r="H469" s="9">
        <v>6.54</v>
      </c>
      <c r="I469" s="9"/>
      <c r="J469" s="9">
        <v>-2.625</v>
      </c>
      <c r="K469" s="9">
        <v>99.9</v>
      </c>
      <c r="L469" s="9">
        <v>0.1971</v>
      </c>
      <c r="M469" s="9">
        <v>0.2175</v>
      </c>
      <c r="N469" s="9">
        <v>0</v>
      </c>
      <c r="O469" s="9">
        <v>15.6</v>
      </c>
      <c r="P469" s="9"/>
      <c r="Q469" s="9"/>
      <c r="R469" s="9"/>
      <c r="T469">
        <f t="shared" si="69"/>
        <v>200900</v>
      </c>
      <c r="U469">
        <v>76.7</v>
      </c>
      <c r="V469">
        <f t="shared" si="70"/>
        <v>15.6</v>
      </c>
      <c r="W469" t="str">
        <f t="shared" si="71"/>
        <v/>
      </c>
      <c r="X469" t="str">
        <f t="shared" si="72"/>
        <v/>
      </c>
      <c r="Y469" t="str">
        <f t="shared" si="73"/>
        <v/>
      </c>
      <c r="Z469" s="9"/>
      <c r="AA469" s="14">
        <f t="shared" si="74"/>
        <v>0.503</v>
      </c>
      <c r="AB469" s="14">
        <f t="shared" si="75"/>
        <v>1E-3</v>
      </c>
    </row>
    <row r="470" spans="1:28" x14ac:dyDescent="0.25">
      <c r="A470" s="10">
        <f t="shared" si="77"/>
        <v>45311</v>
      </c>
      <c r="B470" s="11">
        <v>20</v>
      </c>
      <c r="C470" s="11">
        <v>1000</v>
      </c>
      <c r="D470" s="12">
        <v>528.41666666666697</v>
      </c>
      <c r="E470" s="9">
        <v>148.19999999999999</v>
      </c>
      <c r="F470" s="9">
        <f t="shared" si="76"/>
        <v>84.199999999999989</v>
      </c>
      <c r="G470" s="9">
        <v>2.0099999999999998</v>
      </c>
      <c r="H470" s="9">
        <v>5.03</v>
      </c>
      <c r="I470" s="9"/>
      <c r="J470" s="9">
        <v>-1.2989999999999999</v>
      </c>
      <c r="K470" s="9">
        <v>99.9</v>
      </c>
      <c r="L470" s="9">
        <v>0.1971</v>
      </c>
      <c r="M470" s="9">
        <v>0.2175</v>
      </c>
      <c r="N470" s="9">
        <v>0</v>
      </c>
      <c r="O470" s="9">
        <v>81.900000000000006</v>
      </c>
      <c r="P470" s="9"/>
      <c r="Q470" s="9"/>
      <c r="R470" s="9"/>
      <c r="T470">
        <f t="shared" si="69"/>
        <v>201000</v>
      </c>
      <c r="U470">
        <v>199.3</v>
      </c>
      <c r="V470">
        <f t="shared" si="70"/>
        <v>81.900000000000006</v>
      </c>
      <c r="W470" t="str">
        <f t="shared" si="71"/>
        <v/>
      </c>
      <c r="X470" t="str">
        <f t="shared" si="72"/>
        <v/>
      </c>
      <c r="Y470" t="str">
        <f t="shared" si="73"/>
        <v/>
      </c>
      <c r="Z470" s="9"/>
      <c r="AA470" s="14">
        <f t="shared" si="74"/>
        <v>0.55500000000000005</v>
      </c>
      <c r="AB470" s="14">
        <f t="shared" si="75"/>
        <v>1E-3</v>
      </c>
    </row>
    <row r="471" spans="1:28" x14ac:dyDescent="0.25">
      <c r="A471" s="10">
        <f t="shared" si="77"/>
        <v>45311</v>
      </c>
      <c r="B471" s="11">
        <v>20</v>
      </c>
      <c r="C471" s="11">
        <v>1100</v>
      </c>
      <c r="D471" s="12">
        <v>528.45833333333303</v>
      </c>
      <c r="E471" s="9">
        <v>146.21</v>
      </c>
      <c r="F471" s="9">
        <f t="shared" si="76"/>
        <v>82.210000000000008</v>
      </c>
      <c r="G471" s="9">
        <v>1.01</v>
      </c>
      <c r="H471" s="9">
        <v>5.03</v>
      </c>
      <c r="I471" s="9"/>
      <c r="J471" s="9">
        <v>-1.613</v>
      </c>
      <c r="K471" s="9">
        <v>99.7</v>
      </c>
      <c r="L471" s="9">
        <v>0.1971</v>
      </c>
      <c r="M471" s="9">
        <v>0.2175</v>
      </c>
      <c r="N471" s="9">
        <v>0.2</v>
      </c>
      <c r="O471" s="9">
        <v>163.1</v>
      </c>
      <c r="P471" s="9"/>
      <c r="Q471" s="9"/>
      <c r="R471" s="9"/>
      <c r="T471">
        <f t="shared" si="69"/>
        <v>201100</v>
      </c>
      <c r="U471">
        <v>294</v>
      </c>
      <c r="V471">
        <f t="shared" si="70"/>
        <v>163.1</v>
      </c>
      <c r="W471" t="str">
        <f t="shared" si="71"/>
        <v/>
      </c>
      <c r="X471" t="str">
        <f t="shared" si="72"/>
        <v/>
      </c>
      <c r="Y471" t="str">
        <f t="shared" si="73"/>
        <v/>
      </c>
      <c r="Z471" s="9"/>
      <c r="AA471" s="14">
        <f t="shared" si="74"/>
        <v>0.54100000000000004</v>
      </c>
      <c r="AB471" s="14">
        <f t="shared" si="75"/>
        <v>2E-3</v>
      </c>
    </row>
    <row r="472" spans="1:28" x14ac:dyDescent="0.25">
      <c r="A472" s="10">
        <f t="shared" si="77"/>
        <v>45311</v>
      </c>
      <c r="B472" s="11">
        <v>20</v>
      </c>
      <c r="C472" s="11">
        <v>1200</v>
      </c>
      <c r="D472" s="12">
        <v>528.5</v>
      </c>
      <c r="E472" s="9">
        <v>144.57</v>
      </c>
      <c r="F472" s="9">
        <f t="shared" si="76"/>
        <v>80.569999999999993</v>
      </c>
      <c r="G472" s="9">
        <v>1.01</v>
      </c>
      <c r="H472" s="9">
        <v>4.03</v>
      </c>
      <c r="I472" s="9"/>
      <c r="J472" s="9">
        <v>-1.9</v>
      </c>
      <c r="K472" s="9">
        <v>99.9</v>
      </c>
      <c r="L472" s="9">
        <v>0.1971</v>
      </c>
      <c r="M472" s="9">
        <v>0.2175</v>
      </c>
      <c r="N472" s="9">
        <v>0</v>
      </c>
      <c r="O472" s="9">
        <v>136.9</v>
      </c>
      <c r="P472" s="9"/>
      <c r="Q472" s="9"/>
      <c r="R472" s="9"/>
      <c r="T472">
        <f t="shared" si="69"/>
        <v>201200</v>
      </c>
      <c r="U472">
        <v>344</v>
      </c>
      <c r="V472">
        <f t="shared" si="70"/>
        <v>136.9</v>
      </c>
      <c r="W472" t="str">
        <f t="shared" si="71"/>
        <v/>
      </c>
      <c r="X472" t="str">
        <f t="shared" si="72"/>
        <v/>
      </c>
      <c r="Y472" t="str">
        <f t="shared" si="73"/>
        <v/>
      </c>
      <c r="Z472" s="9"/>
      <c r="AA472" s="14">
        <f t="shared" si="74"/>
        <v>0.53100000000000003</v>
      </c>
      <c r="AB472" s="14">
        <f t="shared" si="75"/>
        <v>1E-3</v>
      </c>
    </row>
    <row r="473" spans="1:28" x14ac:dyDescent="0.25">
      <c r="A473" s="10">
        <f t="shared" si="77"/>
        <v>45311</v>
      </c>
      <c r="B473" s="11">
        <v>20</v>
      </c>
      <c r="C473" s="11">
        <v>1300</v>
      </c>
      <c r="D473" s="12">
        <v>528.54166666666697</v>
      </c>
      <c r="E473" s="9">
        <v>144.80000000000001</v>
      </c>
      <c r="F473" s="9">
        <f t="shared" si="76"/>
        <v>80.800000000000011</v>
      </c>
      <c r="G473" s="9">
        <v>2.52</v>
      </c>
      <c r="H473" s="9">
        <v>6.54</v>
      </c>
      <c r="I473" s="9"/>
      <c r="J473" s="9">
        <v>-2.976</v>
      </c>
      <c r="K473" s="9">
        <v>99.8</v>
      </c>
      <c r="L473" s="9">
        <v>0.1971</v>
      </c>
      <c r="M473" s="9">
        <v>0.2175</v>
      </c>
      <c r="N473" s="9">
        <v>0.2</v>
      </c>
      <c r="O473" s="9">
        <v>143.1</v>
      </c>
      <c r="P473" s="9"/>
      <c r="Q473" s="9"/>
      <c r="R473" s="9"/>
      <c r="T473">
        <f t="shared" si="69"/>
        <v>201300</v>
      </c>
      <c r="U473">
        <v>343.5</v>
      </c>
      <c r="V473">
        <f t="shared" si="70"/>
        <v>143.1</v>
      </c>
      <c r="W473" t="str">
        <f t="shared" si="71"/>
        <v/>
      </c>
      <c r="X473" t="str">
        <f t="shared" si="72"/>
        <v/>
      </c>
      <c r="Y473" t="str">
        <f t="shared" si="73"/>
        <v/>
      </c>
      <c r="Z473" s="9"/>
      <c r="AA473" s="14">
        <f t="shared" si="74"/>
        <v>0.48899999999999999</v>
      </c>
      <c r="AB473" s="14">
        <f t="shared" si="75"/>
        <v>1E-3</v>
      </c>
    </row>
    <row r="474" spans="1:28" x14ac:dyDescent="0.25">
      <c r="A474" s="10">
        <f t="shared" si="77"/>
        <v>45311</v>
      </c>
      <c r="B474" s="11">
        <v>20</v>
      </c>
      <c r="C474" s="11">
        <v>1400</v>
      </c>
      <c r="D474" s="12">
        <v>528.58333333333303</v>
      </c>
      <c r="E474" s="9">
        <v>144.80000000000001</v>
      </c>
      <c r="F474" s="9">
        <f t="shared" si="76"/>
        <v>80.800000000000011</v>
      </c>
      <c r="G474" s="9">
        <v>3.02</v>
      </c>
      <c r="H474" s="9">
        <v>6.54</v>
      </c>
      <c r="I474" s="9"/>
      <c r="J474" s="9">
        <v>-2.6539999999999999</v>
      </c>
      <c r="K474" s="9">
        <v>99.7</v>
      </c>
      <c r="L474" s="9">
        <v>0.1971</v>
      </c>
      <c r="M474" s="9">
        <v>0.2175</v>
      </c>
      <c r="N474" s="9">
        <v>0</v>
      </c>
      <c r="O474" s="9">
        <v>114.4</v>
      </c>
      <c r="P474" s="9"/>
      <c r="Q474" s="9"/>
      <c r="R474" s="9"/>
      <c r="T474">
        <f t="shared" si="69"/>
        <v>201400</v>
      </c>
      <c r="U474">
        <v>291.7</v>
      </c>
      <c r="V474">
        <f t="shared" si="70"/>
        <v>114.4</v>
      </c>
      <c r="W474" t="str">
        <f t="shared" si="71"/>
        <v/>
      </c>
      <c r="X474" t="str">
        <f t="shared" si="72"/>
        <v/>
      </c>
      <c r="Y474" t="str">
        <f t="shared" si="73"/>
        <v/>
      </c>
      <c r="Z474" s="9"/>
      <c r="AA474" s="14">
        <f t="shared" si="74"/>
        <v>0.501</v>
      </c>
      <c r="AB474" s="14">
        <f t="shared" si="75"/>
        <v>2E-3</v>
      </c>
    </row>
    <row r="475" spans="1:28" x14ac:dyDescent="0.25">
      <c r="A475" s="10">
        <f t="shared" si="77"/>
        <v>45311</v>
      </c>
      <c r="B475" s="11">
        <v>20</v>
      </c>
      <c r="C475" s="11">
        <v>1500</v>
      </c>
      <c r="D475" s="12">
        <v>528.625</v>
      </c>
      <c r="E475" s="9">
        <v>147.38</v>
      </c>
      <c r="F475" s="9">
        <f t="shared" si="76"/>
        <v>83.38</v>
      </c>
      <c r="G475" s="9">
        <v>2.0099999999999998</v>
      </c>
      <c r="H475" s="9">
        <v>8.0500000000000007</v>
      </c>
      <c r="I475" s="9"/>
      <c r="J475" s="9">
        <v>-1.7849999999999999</v>
      </c>
      <c r="K475" s="9">
        <v>99.9</v>
      </c>
      <c r="L475" s="9">
        <v>0.1971</v>
      </c>
      <c r="M475" s="9">
        <v>0.2175</v>
      </c>
      <c r="N475" s="9">
        <v>0</v>
      </c>
      <c r="O475" s="9">
        <v>93.1</v>
      </c>
      <c r="P475" s="9"/>
      <c r="Q475" s="9"/>
      <c r="R475" s="9"/>
      <c r="T475">
        <f t="shared" si="69"/>
        <v>201500</v>
      </c>
      <c r="U475">
        <v>195.7</v>
      </c>
      <c r="V475">
        <f t="shared" si="70"/>
        <v>93.1</v>
      </c>
      <c r="W475" t="str">
        <f t="shared" si="71"/>
        <v/>
      </c>
      <c r="X475" t="str">
        <f t="shared" si="72"/>
        <v/>
      </c>
      <c r="Y475" t="str">
        <f t="shared" si="73"/>
        <v/>
      </c>
      <c r="Z475" s="9"/>
      <c r="AA475" s="14">
        <f t="shared" si="74"/>
        <v>0.53500000000000003</v>
      </c>
      <c r="AB475" s="14">
        <f t="shared" si="75"/>
        <v>1E-3</v>
      </c>
    </row>
    <row r="476" spans="1:28" x14ac:dyDescent="0.25">
      <c r="A476" s="10">
        <f t="shared" si="77"/>
        <v>45311</v>
      </c>
      <c r="B476" s="11">
        <v>20</v>
      </c>
      <c r="C476" s="11">
        <v>1600</v>
      </c>
      <c r="D476" s="12">
        <v>528.66666666666697</v>
      </c>
      <c r="E476" s="9">
        <v>149.37</v>
      </c>
      <c r="F476" s="9">
        <f t="shared" si="76"/>
        <v>85.37</v>
      </c>
      <c r="G476" s="9">
        <v>1.01</v>
      </c>
      <c r="H476" s="9">
        <v>5.03</v>
      </c>
      <c r="I476" s="9"/>
      <c r="J476" s="9">
        <v>-1.327</v>
      </c>
      <c r="K476" s="9">
        <v>100</v>
      </c>
      <c r="L476" s="9">
        <v>0.1971</v>
      </c>
      <c r="M476" s="9">
        <v>0.2175</v>
      </c>
      <c r="N476" s="9">
        <v>0</v>
      </c>
      <c r="O476" s="9">
        <v>14.4</v>
      </c>
      <c r="P476" s="9"/>
      <c r="Q476" s="9"/>
      <c r="R476" s="9"/>
      <c r="T476">
        <f t="shared" si="69"/>
        <v>201600</v>
      </c>
      <c r="U476">
        <v>73</v>
      </c>
      <c r="V476">
        <f t="shared" si="70"/>
        <v>14.4</v>
      </c>
      <c r="W476" t="str">
        <f t="shared" si="71"/>
        <v/>
      </c>
      <c r="X476" t="str">
        <f t="shared" si="72"/>
        <v/>
      </c>
      <c r="Y476" t="str">
        <f t="shared" si="73"/>
        <v/>
      </c>
      <c r="Z476" s="9"/>
      <c r="AA476" s="14">
        <f t="shared" si="74"/>
        <v>0.55400000000000005</v>
      </c>
      <c r="AB476" s="14">
        <f t="shared" si="75"/>
        <v>0</v>
      </c>
    </row>
    <row r="477" spans="1:28" x14ac:dyDescent="0.25">
      <c r="A477" s="10">
        <f t="shared" si="77"/>
        <v>45311</v>
      </c>
      <c r="B477" s="11">
        <v>20</v>
      </c>
      <c r="C477" s="11">
        <v>1700</v>
      </c>
      <c r="D477" s="12">
        <v>528.70833333333303</v>
      </c>
      <c r="E477" s="9">
        <v>151.24</v>
      </c>
      <c r="F477" s="9">
        <f t="shared" si="76"/>
        <v>87.240000000000009</v>
      </c>
      <c r="G477" s="9">
        <v>1.51</v>
      </c>
      <c r="H477" s="9">
        <v>5.54</v>
      </c>
      <c r="I477" s="9"/>
      <c r="J477" s="9">
        <v>-2.6539999999999999</v>
      </c>
      <c r="K477" s="9">
        <v>100</v>
      </c>
      <c r="L477" s="9">
        <v>0.1971</v>
      </c>
      <c r="M477" s="9">
        <v>0.2175</v>
      </c>
      <c r="N477" s="9">
        <v>0</v>
      </c>
      <c r="O477" s="9">
        <v>0.6</v>
      </c>
      <c r="P477" s="9"/>
      <c r="Q477" s="9"/>
      <c r="R477" s="9"/>
      <c r="T477">
        <f t="shared" si="69"/>
        <v>201700</v>
      </c>
      <c r="U477">
        <v>1.2</v>
      </c>
      <c r="V477">
        <f t="shared" si="70"/>
        <v>0</v>
      </c>
      <c r="W477" t="str">
        <f t="shared" si="71"/>
        <v/>
      </c>
      <c r="X477" t="str">
        <f t="shared" si="72"/>
        <v/>
      </c>
      <c r="Y477" t="str">
        <f t="shared" si="73"/>
        <v/>
      </c>
      <c r="Z477" s="9"/>
      <c r="AA477" s="14">
        <f t="shared" si="74"/>
        <v>0.502</v>
      </c>
      <c r="AB477" s="14">
        <f t="shared" si="75"/>
        <v>0</v>
      </c>
    </row>
    <row r="478" spans="1:28" x14ac:dyDescent="0.25">
      <c r="A478" s="10">
        <f t="shared" si="77"/>
        <v>45311</v>
      </c>
      <c r="B478" s="11">
        <v>20</v>
      </c>
      <c r="C478" s="11">
        <v>1800</v>
      </c>
      <c r="D478" s="12">
        <v>528.75</v>
      </c>
      <c r="E478" s="9">
        <v>166.33</v>
      </c>
      <c r="F478" s="9">
        <f t="shared" si="76"/>
        <v>102.33000000000001</v>
      </c>
      <c r="G478" s="9">
        <v>1.51</v>
      </c>
      <c r="H478" s="9">
        <v>5.54</v>
      </c>
      <c r="I478" s="9"/>
      <c r="J478" s="9">
        <v>-1.613</v>
      </c>
      <c r="K478" s="9">
        <v>100</v>
      </c>
      <c r="L478" s="9">
        <v>0.1971</v>
      </c>
      <c r="M478" s="9">
        <v>0.2175</v>
      </c>
      <c r="N478" s="9">
        <v>0</v>
      </c>
      <c r="O478" s="9">
        <v>0.6</v>
      </c>
      <c r="P478" s="9"/>
      <c r="Q478" s="9"/>
      <c r="R478" s="9"/>
      <c r="T478">
        <f t="shared" si="69"/>
        <v>201800</v>
      </c>
      <c r="U478">
        <v>0</v>
      </c>
      <c r="V478">
        <f t="shared" si="70"/>
        <v>0</v>
      </c>
      <c r="W478" t="str">
        <f t="shared" si="71"/>
        <v/>
      </c>
      <c r="X478" t="str">
        <f t="shared" si="72"/>
        <v/>
      </c>
      <c r="Y478" t="str">
        <f t="shared" si="73"/>
        <v/>
      </c>
      <c r="Z478" s="9"/>
      <c r="AA478" s="14">
        <f t="shared" si="74"/>
        <v>0.54200000000000004</v>
      </c>
      <c r="AB478" s="14">
        <f t="shared" si="75"/>
        <v>0</v>
      </c>
    </row>
    <row r="479" spans="1:28" x14ac:dyDescent="0.25">
      <c r="A479" s="10">
        <f t="shared" si="77"/>
        <v>45311</v>
      </c>
      <c r="B479" s="11">
        <v>20</v>
      </c>
      <c r="C479" s="11">
        <v>1900</v>
      </c>
      <c r="D479" s="12">
        <v>528.79166666666697</v>
      </c>
      <c r="E479" s="9">
        <v>151.82</v>
      </c>
      <c r="F479" s="9">
        <f t="shared" si="76"/>
        <v>87.82</v>
      </c>
      <c r="G479" s="9">
        <v>1.01</v>
      </c>
      <c r="H479" s="9">
        <v>5.03</v>
      </c>
      <c r="I479" s="9"/>
      <c r="J479" s="9">
        <v>-1.7849999999999999</v>
      </c>
      <c r="K479" s="9">
        <v>100</v>
      </c>
      <c r="L479" s="9">
        <v>0.1971</v>
      </c>
      <c r="M479" s="9">
        <v>0.21820000000000001</v>
      </c>
      <c r="N479" s="9">
        <v>0</v>
      </c>
      <c r="O479" s="9">
        <v>0.6</v>
      </c>
      <c r="P479" s="9"/>
      <c r="Q479" s="9"/>
      <c r="R479" s="9"/>
      <c r="T479">
        <f t="shared" si="69"/>
        <v>201900</v>
      </c>
      <c r="U479">
        <v>0</v>
      </c>
      <c r="V479">
        <f t="shared" si="70"/>
        <v>0</v>
      </c>
      <c r="W479" t="str">
        <f t="shared" si="71"/>
        <v/>
      </c>
      <c r="X479" t="str">
        <f t="shared" si="72"/>
        <v/>
      </c>
      <c r="Y479" t="str">
        <f t="shared" si="73"/>
        <v/>
      </c>
      <c r="Z479" s="9"/>
      <c r="AA479" s="14">
        <f t="shared" si="74"/>
        <v>0.53600000000000003</v>
      </c>
      <c r="AB479" s="14">
        <f t="shared" si="75"/>
        <v>0</v>
      </c>
    </row>
    <row r="480" spans="1:28" x14ac:dyDescent="0.25">
      <c r="A480" s="10">
        <f t="shared" si="77"/>
        <v>45311</v>
      </c>
      <c r="B480" s="11">
        <v>20</v>
      </c>
      <c r="C480" s="11">
        <v>2000</v>
      </c>
      <c r="D480" s="12">
        <v>528.83333333333303</v>
      </c>
      <c r="E480" s="9">
        <v>166.8</v>
      </c>
      <c r="F480" s="9">
        <f t="shared" si="76"/>
        <v>102.80000000000001</v>
      </c>
      <c r="G480" s="9">
        <v>1.01</v>
      </c>
      <c r="H480" s="9">
        <v>5.03</v>
      </c>
      <c r="I480" s="9"/>
      <c r="J480" s="9">
        <v>-1.67</v>
      </c>
      <c r="K480" s="9">
        <v>100</v>
      </c>
      <c r="L480" s="9">
        <v>0.1971</v>
      </c>
      <c r="M480" s="9">
        <v>0.2175</v>
      </c>
      <c r="N480" s="9">
        <v>0</v>
      </c>
      <c r="O480" s="9">
        <v>0.6</v>
      </c>
      <c r="P480" s="9"/>
      <c r="Q480" s="9"/>
      <c r="R480" s="9"/>
      <c r="T480">
        <f t="shared" si="69"/>
        <v>202000</v>
      </c>
      <c r="U480">
        <v>0</v>
      </c>
      <c r="V480">
        <f t="shared" si="70"/>
        <v>0</v>
      </c>
      <c r="W480" t="str">
        <f t="shared" si="71"/>
        <v/>
      </c>
      <c r="X480" t="str">
        <f t="shared" si="72"/>
        <v/>
      </c>
      <c r="Y480" t="str">
        <f t="shared" si="73"/>
        <v/>
      </c>
      <c r="Z480" s="9"/>
      <c r="AA480" s="14">
        <f t="shared" si="74"/>
        <v>0.54</v>
      </c>
      <c r="AB480" s="14">
        <f t="shared" si="75"/>
        <v>0</v>
      </c>
    </row>
    <row r="481" spans="1:28" x14ac:dyDescent="0.25">
      <c r="A481" s="10">
        <f t="shared" si="77"/>
        <v>45311</v>
      </c>
      <c r="B481" s="11">
        <v>20</v>
      </c>
      <c r="C481" s="11">
        <v>2100</v>
      </c>
      <c r="D481" s="12">
        <v>528.875</v>
      </c>
      <c r="E481" s="9">
        <v>181.77</v>
      </c>
      <c r="F481" s="9">
        <f t="shared" si="76"/>
        <v>117.77000000000001</v>
      </c>
      <c r="G481" s="9">
        <v>1.01</v>
      </c>
      <c r="H481" s="9">
        <v>6.04</v>
      </c>
      <c r="I481" s="9"/>
      <c r="J481" s="9">
        <v>-1.7849999999999999</v>
      </c>
      <c r="K481" s="9">
        <v>100</v>
      </c>
      <c r="L481" s="9">
        <v>0.1971</v>
      </c>
      <c r="M481" s="9">
        <v>0.2175</v>
      </c>
      <c r="N481" s="9">
        <v>0</v>
      </c>
      <c r="O481" s="9">
        <v>0.6</v>
      </c>
      <c r="P481" s="9"/>
      <c r="Q481" s="9"/>
      <c r="R481" s="9"/>
      <c r="T481">
        <f t="shared" si="69"/>
        <v>202100</v>
      </c>
      <c r="U481">
        <v>0</v>
      </c>
      <c r="V481">
        <f t="shared" si="70"/>
        <v>0</v>
      </c>
      <c r="W481" t="str">
        <f t="shared" si="71"/>
        <v/>
      </c>
      <c r="X481" t="str">
        <f t="shared" si="72"/>
        <v/>
      </c>
      <c r="Y481" t="str">
        <f t="shared" si="73"/>
        <v/>
      </c>
      <c r="Z481" s="9"/>
      <c r="AA481" s="14">
        <f t="shared" si="74"/>
        <v>0.53600000000000003</v>
      </c>
      <c r="AB481" s="14">
        <f t="shared" si="75"/>
        <v>0</v>
      </c>
    </row>
    <row r="482" spans="1:28" x14ac:dyDescent="0.25">
      <c r="A482" s="10">
        <f t="shared" si="77"/>
        <v>45311</v>
      </c>
      <c r="B482" s="11">
        <v>20</v>
      </c>
      <c r="C482" s="11">
        <v>2200</v>
      </c>
      <c r="D482" s="12">
        <v>528.91666666666697</v>
      </c>
      <c r="E482" s="9">
        <v>196.87</v>
      </c>
      <c r="F482" s="9">
        <f t="shared" si="76"/>
        <v>132.87</v>
      </c>
      <c r="G482" s="9">
        <v>1.01</v>
      </c>
      <c r="H482" s="9">
        <v>6.04</v>
      </c>
      <c r="I482" s="9"/>
      <c r="J482" s="9">
        <v>-1.5840000000000001</v>
      </c>
      <c r="K482" s="9">
        <v>100</v>
      </c>
      <c r="L482" s="9">
        <v>0.1971</v>
      </c>
      <c r="M482" s="9">
        <v>0.2175</v>
      </c>
      <c r="N482" s="9">
        <v>0</v>
      </c>
      <c r="O482" s="9">
        <v>0.6</v>
      </c>
      <c r="P482" s="9"/>
      <c r="Q482" s="9"/>
      <c r="R482" s="9"/>
      <c r="T482">
        <f t="shared" si="69"/>
        <v>202200</v>
      </c>
      <c r="U482">
        <v>0</v>
      </c>
      <c r="V482">
        <f t="shared" si="70"/>
        <v>0</v>
      </c>
      <c r="W482" t="str">
        <f t="shared" si="71"/>
        <v/>
      </c>
      <c r="X482" t="str">
        <f t="shared" si="72"/>
        <v/>
      </c>
      <c r="Y482" t="str">
        <f t="shared" si="73"/>
        <v/>
      </c>
      <c r="Z482" s="9"/>
      <c r="AA482" s="14">
        <f t="shared" si="74"/>
        <v>0.54400000000000004</v>
      </c>
      <c r="AB482" s="14">
        <f t="shared" si="75"/>
        <v>0</v>
      </c>
    </row>
    <row r="483" spans="1:28" x14ac:dyDescent="0.25">
      <c r="A483" s="10">
        <f t="shared" si="77"/>
        <v>45311</v>
      </c>
      <c r="B483" s="11">
        <v>20</v>
      </c>
      <c r="C483" s="11">
        <v>2300</v>
      </c>
      <c r="D483" s="12">
        <v>528.95833333333303</v>
      </c>
      <c r="E483" s="9">
        <v>211.96</v>
      </c>
      <c r="F483" s="9">
        <f t="shared" si="76"/>
        <v>147.96</v>
      </c>
      <c r="G483" s="9">
        <v>1.51</v>
      </c>
      <c r="H483" s="9">
        <v>6.04</v>
      </c>
      <c r="I483" s="9"/>
      <c r="J483" s="9">
        <v>-2.1309999999999998</v>
      </c>
      <c r="K483" s="9">
        <v>100</v>
      </c>
      <c r="L483" s="9">
        <v>0.1971</v>
      </c>
      <c r="M483" s="9">
        <v>0.2175</v>
      </c>
      <c r="N483" s="9">
        <v>0</v>
      </c>
      <c r="O483" s="9">
        <v>0.6</v>
      </c>
      <c r="P483" s="9"/>
      <c r="Q483" s="9"/>
      <c r="R483" s="9"/>
      <c r="T483">
        <f t="shared" si="69"/>
        <v>202300</v>
      </c>
      <c r="U483">
        <v>0</v>
      </c>
      <c r="V483">
        <f t="shared" si="70"/>
        <v>0</v>
      </c>
      <c r="W483" t="str">
        <f t="shared" si="71"/>
        <v/>
      </c>
      <c r="X483" t="str">
        <f t="shared" si="72"/>
        <v/>
      </c>
      <c r="Y483" t="str">
        <f t="shared" si="73"/>
        <v/>
      </c>
      <c r="Z483" s="9"/>
      <c r="AA483" s="14">
        <f t="shared" si="74"/>
        <v>0.52200000000000002</v>
      </c>
      <c r="AB483" s="14">
        <f t="shared" si="75"/>
        <v>0</v>
      </c>
    </row>
    <row r="484" spans="1:28" x14ac:dyDescent="0.25">
      <c r="A484" s="10">
        <f t="shared" si="77"/>
        <v>45311</v>
      </c>
      <c r="B484" s="11">
        <v>20</v>
      </c>
      <c r="C484" s="11">
        <v>2400</v>
      </c>
      <c r="D484" s="12">
        <v>529</v>
      </c>
      <c r="E484" s="9">
        <v>226.93</v>
      </c>
      <c r="F484" s="9">
        <f t="shared" si="76"/>
        <v>162.93</v>
      </c>
      <c r="G484" s="9">
        <v>1.51</v>
      </c>
      <c r="H484" s="9">
        <v>4.53</v>
      </c>
      <c r="I484" s="9"/>
      <c r="J484" s="9">
        <v>-2.073</v>
      </c>
      <c r="K484" s="9">
        <v>100</v>
      </c>
      <c r="L484" s="9">
        <v>0.1971</v>
      </c>
      <c r="M484" s="9">
        <v>0.2175</v>
      </c>
      <c r="N484" s="9">
        <v>0</v>
      </c>
      <c r="O484" s="9">
        <v>0.6</v>
      </c>
      <c r="P484" s="9"/>
      <c r="Q484" s="9"/>
      <c r="R484" s="9"/>
      <c r="T484">
        <f t="shared" si="69"/>
        <v>202400</v>
      </c>
      <c r="U484">
        <v>0</v>
      </c>
      <c r="V484">
        <f t="shared" si="70"/>
        <v>0</v>
      </c>
      <c r="W484">
        <f t="shared" si="71"/>
        <v>0.19700000000000001</v>
      </c>
      <c r="X484">
        <f t="shared" si="72"/>
        <v>0.218</v>
      </c>
      <c r="Y484">
        <f t="shared" si="73"/>
        <v>1.629</v>
      </c>
      <c r="Z484" s="9"/>
      <c r="AA484" s="14">
        <f t="shared" si="74"/>
        <v>0.52400000000000002</v>
      </c>
      <c r="AB484" s="14">
        <f t="shared" si="75"/>
        <v>0</v>
      </c>
    </row>
    <row r="485" spans="1:28" x14ac:dyDescent="0.25">
      <c r="A485" s="10">
        <f t="shared" si="77"/>
        <v>45312</v>
      </c>
      <c r="B485" s="11">
        <v>21</v>
      </c>
      <c r="C485" s="11">
        <v>100</v>
      </c>
      <c r="D485" s="12">
        <v>529.04166666666697</v>
      </c>
      <c r="E485" s="9">
        <v>211.96</v>
      </c>
      <c r="F485" s="9">
        <f t="shared" si="76"/>
        <v>147.96</v>
      </c>
      <c r="G485" s="9">
        <v>0.5</v>
      </c>
      <c r="H485" s="9">
        <v>4.03</v>
      </c>
      <c r="I485" s="9"/>
      <c r="J485" s="9">
        <v>-2.4500000000000002</v>
      </c>
      <c r="K485" s="9">
        <v>100</v>
      </c>
      <c r="L485" s="9">
        <v>0.1971</v>
      </c>
      <c r="M485" s="9">
        <v>0.2175</v>
      </c>
      <c r="N485" s="9">
        <v>0</v>
      </c>
      <c r="O485" s="9">
        <v>0.6</v>
      </c>
      <c r="P485" s="9"/>
      <c r="Q485" s="9"/>
      <c r="R485" s="9"/>
      <c r="T485">
        <f t="shared" si="69"/>
        <v>210100</v>
      </c>
      <c r="U485">
        <v>0</v>
      </c>
      <c r="V485">
        <f t="shared" si="70"/>
        <v>0</v>
      </c>
      <c r="W485" t="str">
        <f t="shared" si="71"/>
        <v/>
      </c>
      <c r="X485" t="str">
        <f t="shared" si="72"/>
        <v/>
      </c>
      <c r="Y485" t="str">
        <f t="shared" si="73"/>
        <v/>
      </c>
      <c r="Z485" s="9"/>
      <c r="AA485" s="14">
        <f t="shared" si="74"/>
        <v>0.51</v>
      </c>
      <c r="AB485" s="14">
        <f t="shared" si="75"/>
        <v>0</v>
      </c>
    </row>
    <row r="486" spans="1:28" x14ac:dyDescent="0.25">
      <c r="A486" s="10">
        <f t="shared" si="77"/>
        <v>45312</v>
      </c>
      <c r="B486" s="11">
        <v>21</v>
      </c>
      <c r="C486" s="11">
        <v>200</v>
      </c>
      <c r="D486" s="12">
        <v>529.08333333333303</v>
      </c>
      <c r="E486" s="9">
        <v>196.87</v>
      </c>
      <c r="F486" s="9">
        <f t="shared" si="76"/>
        <v>132.87</v>
      </c>
      <c r="G486" s="9">
        <v>1.01</v>
      </c>
      <c r="H486" s="9">
        <v>6.04</v>
      </c>
      <c r="I486" s="9"/>
      <c r="J486" s="9">
        <v>-2.2469999999999999</v>
      </c>
      <c r="K486" s="9">
        <v>100</v>
      </c>
      <c r="L486" s="9">
        <v>0.1971</v>
      </c>
      <c r="M486" s="9">
        <v>0.2175</v>
      </c>
      <c r="N486" s="9">
        <v>0</v>
      </c>
      <c r="O486" s="9">
        <v>0.6</v>
      </c>
      <c r="P486" s="9"/>
      <c r="Q486" s="9"/>
      <c r="R486" s="9"/>
      <c r="T486">
        <f t="shared" si="69"/>
        <v>210200</v>
      </c>
      <c r="U486">
        <v>0</v>
      </c>
      <c r="V486">
        <f t="shared" si="70"/>
        <v>0</v>
      </c>
      <c r="W486" t="str">
        <f t="shared" si="71"/>
        <v/>
      </c>
      <c r="X486" t="str">
        <f t="shared" si="72"/>
        <v/>
      </c>
      <c r="Y486" t="str">
        <f t="shared" si="73"/>
        <v/>
      </c>
      <c r="Z486" s="9"/>
      <c r="AA486" s="14">
        <f t="shared" si="74"/>
        <v>0.51800000000000002</v>
      </c>
      <c r="AB486" s="14">
        <f t="shared" si="75"/>
        <v>0</v>
      </c>
    </row>
    <row r="487" spans="1:28" x14ac:dyDescent="0.25">
      <c r="A487" s="10">
        <f t="shared" si="77"/>
        <v>45312</v>
      </c>
      <c r="B487" s="11">
        <v>21</v>
      </c>
      <c r="C487" s="11">
        <v>300</v>
      </c>
      <c r="D487" s="12">
        <v>529.125</v>
      </c>
      <c r="E487" s="9">
        <v>181.77</v>
      </c>
      <c r="F487" s="9">
        <f t="shared" si="76"/>
        <v>117.77000000000001</v>
      </c>
      <c r="G487" s="9">
        <v>1.01</v>
      </c>
      <c r="H487" s="9">
        <v>4.53</v>
      </c>
      <c r="I487" s="9"/>
      <c r="J487" s="9">
        <v>-3.1240000000000001</v>
      </c>
      <c r="K487" s="9">
        <v>100</v>
      </c>
      <c r="L487" s="9">
        <v>0.1971</v>
      </c>
      <c r="M487" s="9">
        <v>0.2175</v>
      </c>
      <c r="N487" s="9">
        <v>0</v>
      </c>
      <c r="O487" s="9">
        <v>0.6</v>
      </c>
      <c r="P487" s="9"/>
      <c r="Q487" s="9"/>
      <c r="R487" s="9"/>
      <c r="T487">
        <f t="shared" si="69"/>
        <v>210300</v>
      </c>
      <c r="U487">
        <v>0</v>
      </c>
      <c r="V487">
        <f t="shared" si="70"/>
        <v>0</v>
      </c>
      <c r="W487" t="str">
        <f t="shared" si="71"/>
        <v/>
      </c>
      <c r="X487" t="str">
        <f t="shared" si="72"/>
        <v/>
      </c>
      <c r="Y487" t="str">
        <f t="shared" si="73"/>
        <v/>
      </c>
      <c r="Z487" s="9"/>
      <c r="AA487" s="14">
        <f t="shared" si="74"/>
        <v>0.48499999999999999</v>
      </c>
      <c r="AB487" s="14">
        <f t="shared" si="75"/>
        <v>0</v>
      </c>
    </row>
    <row r="488" spans="1:28" x14ac:dyDescent="0.25">
      <c r="A488" s="10">
        <f t="shared" si="77"/>
        <v>45312</v>
      </c>
      <c r="B488" s="11">
        <v>21</v>
      </c>
      <c r="C488" s="11">
        <v>400</v>
      </c>
      <c r="D488" s="12">
        <v>529.16666666666697</v>
      </c>
      <c r="E488" s="9">
        <v>196.87</v>
      </c>
      <c r="F488" s="9">
        <f t="shared" si="76"/>
        <v>132.87</v>
      </c>
      <c r="G488" s="9">
        <v>0.5</v>
      </c>
      <c r="H488" s="9">
        <v>4.53</v>
      </c>
      <c r="I488" s="9"/>
      <c r="J488" s="9">
        <v>-3.0350000000000001</v>
      </c>
      <c r="K488" s="9">
        <v>100</v>
      </c>
      <c r="L488" s="9">
        <v>0.1971</v>
      </c>
      <c r="M488" s="9">
        <v>0.21820000000000001</v>
      </c>
      <c r="N488" s="9">
        <v>0</v>
      </c>
      <c r="O488" s="9">
        <v>0.6</v>
      </c>
      <c r="P488" s="9"/>
      <c r="Q488" s="9"/>
      <c r="R488" s="9"/>
      <c r="T488">
        <f t="shared" si="69"/>
        <v>210400</v>
      </c>
      <c r="U488">
        <v>0</v>
      </c>
      <c r="V488">
        <f t="shared" si="70"/>
        <v>0</v>
      </c>
      <c r="W488" t="str">
        <f t="shared" si="71"/>
        <v/>
      </c>
      <c r="X488" t="str">
        <f t="shared" si="72"/>
        <v/>
      </c>
      <c r="Y488" t="str">
        <f t="shared" si="73"/>
        <v/>
      </c>
      <c r="Z488" s="9"/>
      <c r="AA488" s="14">
        <f t="shared" si="74"/>
        <v>0.48799999999999999</v>
      </c>
      <c r="AB488" s="14">
        <f t="shared" si="75"/>
        <v>0</v>
      </c>
    </row>
    <row r="489" spans="1:28" x14ac:dyDescent="0.25">
      <c r="A489" s="10">
        <f t="shared" si="77"/>
        <v>45312</v>
      </c>
      <c r="B489" s="11">
        <v>21</v>
      </c>
      <c r="C489" s="11">
        <v>500</v>
      </c>
      <c r="D489" s="12">
        <v>529.20833333333303</v>
      </c>
      <c r="E489" s="9">
        <v>211.96</v>
      </c>
      <c r="F489" s="9">
        <f t="shared" si="76"/>
        <v>147.96</v>
      </c>
      <c r="G489" s="9">
        <v>0.5</v>
      </c>
      <c r="H489" s="9">
        <v>4.03</v>
      </c>
      <c r="I489" s="9"/>
      <c r="J489" s="9">
        <v>-3.2120000000000002</v>
      </c>
      <c r="K489" s="9">
        <v>100</v>
      </c>
      <c r="L489" s="9">
        <v>0.1971</v>
      </c>
      <c r="M489" s="9">
        <v>0.2175</v>
      </c>
      <c r="N489" s="9">
        <v>0</v>
      </c>
      <c r="O489" s="9">
        <v>0.6</v>
      </c>
      <c r="P489" s="9"/>
      <c r="Q489" s="9"/>
      <c r="R489" s="9"/>
      <c r="T489">
        <f t="shared" si="69"/>
        <v>210500</v>
      </c>
      <c r="U489">
        <v>0</v>
      </c>
      <c r="V489">
        <f t="shared" si="70"/>
        <v>0</v>
      </c>
      <c r="W489" t="str">
        <f t="shared" si="71"/>
        <v/>
      </c>
      <c r="X489" t="str">
        <f t="shared" si="72"/>
        <v/>
      </c>
      <c r="Y489" t="str">
        <f t="shared" si="73"/>
        <v/>
      </c>
      <c r="Z489" s="9"/>
      <c r="AA489" s="14">
        <f t="shared" si="74"/>
        <v>0.48199999999999998</v>
      </c>
      <c r="AB489" s="14">
        <f t="shared" si="75"/>
        <v>0</v>
      </c>
    </row>
    <row r="490" spans="1:28" x14ac:dyDescent="0.25">
      <c r="A490" s="10">
        <f t="shared" si="77"/>
        <v>45312</v>
      </c>
      <c r="B490" s="11">
        <v>21</v>
      </c>
      <c r="C490" s="11">
        <v>600</v>
      </c>
      <c r="D490" s="12">
        <v>529.25</v>
      </c>
      <c r="E490" s="9">
        <v>226.82</v>
      </c>
      <c r="F490" s="9">
        <f t="shared" si="76"/>
        <v>162.82</v>
      </c>
      <c r="G490" s="9">
        <v>0</v>
      </c>
      <c r="H490" s="9">
        <v>3.02</v>
      </c>
      <c r="I490" s="9"/>
      <c r="J490" s="9">
        <v>-2.976</v>
      </c>
      <c r="K490" s="9">
        <v>99.8</v>
      </c>
      <c r="L490" s="9">
        <v>0.1971</v>
      </c>
      <c r="M490" s="9">
        <v>0.21820000000000001</v>
      </c>
      <c r="N490" s="9">
        <v>0</v>
      </c>
      <c r="O490" s="9">
        <v>0.6</v>
      </c>
      <c r="P490" s="9"/>
      <c r="Q490" s="9"/>
      <c r="R490" s="9"/>
      <c r="T490">
        <f t="shared" si="69"/>
        <v>210600</v>
      </c>
      <c r="U490">
        <v>0</v>
      </c>
      <c r="V490">
        <f t="shared" si="70"/>
        <v>0</v>
      </c>
      <c r="W490" t="str">
        <f t="shared" si="71"/>
        <v/>
      </c>
      <c r="X490" t="str">
        <f t="shared" si="72"/>
        <v/>
      </c>
      <c r="Y490" t="str">
        <f t="shared" si="73"/>
        <v/>
      </c>
      <c r="Z490" s="9"/>
      <c r="AA490" s="14">
        <f t="shared" si="74"/>
        <v>0.48899999999999999</v>
      </c>
      <c r="AB490" s="14">
        <f t="shared" si="75"/>
        <v>1E-3</v>
      </c>
    </row>
    <row r="491" spans="1:28" x14ac:dyDescent="0.25">
      <c r="A491" s="10">
        <f t="shared" si="77"/>
        <v>45312</v>
      </c>
      <c r="B491" s="11">
        <v>21</v>
      </c>
      <c r="C491" s="11">
        <v>700</v>
      </c>
      <c r="D491" s="12">
        <v>529.29166666666697</v>
      </c>
      <c r="E491" s="9">
        <v>241.91</v>
      </c>
      <c r="F491" s="9">
        <f t="shared" si="76"/>
        <v>177.91</v>
      </c>
      <c r="G491" s="9">
        <v>0</v>
      </c>
      <c r="H491" s="9">
        <v>2.52</v>
      </c>
      <c r="I491" s="9"/>
      <c r="J491" s="9">
        <v>-3.4790000000000001</v>
      </c>
      <c r="K491" s="9">
        <v>99.8</v>
      </c>
      <c r="L491" s="9">
        <v>0.1971</v>
      </c>
      <c r="M491" s="9">
        <v>0.2175</v>
      </c>
      <c r="N491" s="9">
        <v>0</v>
      </c>
      <c r="O491" s="9">
        <v>0.6</v>
      </c>
      <c r="P491" s="9"/>
      <c r="Q491" s="9"/>
      <c r="R491" s="9"/>
      <c r="T491">
        <f t="shared" si="69"/>
        <v>210700</v>
      </c>
      <c r="U491">
        <v>0</v>
      </c>
      <c r="V491">
        <f t="shared" si="70"/>
        <v>0</v>
      </c>
      <c r="W491" t="str">
        <f t="shared" si="71"/>
        <v/>
      </c>
      <c r="X491" t="str">
        <f t="shared" si="72"/>
        <v/>
      </c>
      <c r="Y491" t="str">
        <f t="shared" si="73"/>
        <v/>
      </c>
      <c r="Z491" s="9"/>
      <c r="AA491" s="14">
        <f t="shared" si="74"/>
        <v>0.47099999999999997</v>
      </c>
      <c r="AB491" s="14">
        <f t="shared" si="75"/>
        <v>1E-3</v>
      </c>
    </row>
    <row r="492" spans="1:28" x14ac:dyDescent="0.25">
      <c r="A492" s="10">
        <f t="shared" si="77"/>
        <v>45312</v>
      </c>
      <c r="B492" s="11">
        <v>21</v>
      </c>
      <c r="C492" s="11">
        <v>800</v>
      </c>
      <c r="D492" s="12">
        <v>529.33333333333303</v>
      </c>
      <c r="E492" s="9">
        <v>256.88</v>
      </c>
      <c r="F492" s="9">
        <f t="shared" si="76"/>
        <v>192.88</v>
      </c>
      <c r="G492" s="9">
        <v>0</v>
      </c>
      <c r="H492" s="9">
        <v>0</v>
      </c>
      <c r="I492" s="9"/>
      <c r="J492" s="9">
        <v>-3.2709999999999999</v>
      </c>
      <c r="K492" s="9">
        <v>99.7</v>
      </c>
      <c r="L492" s="9">
        <v>0.1971</v>
      </c>
      <c r="M492" s="9">
        <v>0.2175</v>
      </c>
      <c r="N492" s="9">
        <v>0</v>
      </c>
      <c r="O492" s="9">
        <v>1.9</v>
      </c>
      <c r="P492" s="9"/>
      <c r="Q492" s="9"/>
      <c r="R492" s="9"/>
      <c r="T492">
        <f t="shared" si="69"/>
        <v>210800</v>
      </c>
      <c r="U492">
        <v>1.5</v>
      </c>
      <c r="V492">
        <f t="shared" si="70"/>
        <v>1.9</v>
      </c>
      <c r="W492" t="str">
        <f t="shared" si="71"/>
        <v/>
      </c>
      <c r="X492" t="str">
        <f t="shared" si="72"/>
        <v/>
      </c>
      <c r="Y492" t="str">
        <f t="shared" si="73"/>
        <v/>
      </c>
      <c r="Z492" s="9"/>
      <c r="AA492" s="14">
        <f t="shared" si="74"/>
        <v>0.47799999999999998</v>
      </c>
      <c r="AB492" s="14">
        <f t="shared" si="75"/>
        <v>1E-3</v>
      </c>
    </row>
    <row r="493" spans="1:28" x14ac:dyDescent="0.25">
      <c r="A493" s="10">
        <f t="shared" si="77"/>
        <v>45312</v>
      </c>
      <c r="B493" s="11">
        <v>21</v>
      </c>
      <c r="C493" s="11">
        <v>900</v>
      </c>
      <c r="D493" s="12">
        <v>529.375</v>
      </c>
      <c r="E493" s="9">
        <v>271.86</v>
      </c>
      <c r="F493" s="9">
        <f t="shared" si="76"/>
        <v>207.86</v>
      </c>
      <c r="G493" s="9">
        <v>0.5</v>
      </c>
      <c r="H493" s="9">
        <v>5.03</v>
      </c>
      <c r="I493" s="9"/>
      <c r="J493" s="9">
        <v>-3.7770000000000001</v>
      </c>
      <c r="K493" s="9">
        <v>99.6</v>
      </c>
      <c r="L493" s="9">
        <v>0.1971</v>
      </c>
      <c r="M493" s="9">
        <v>0.2175</v>
      </c>
      <c r="N493" s="9">
        <v>0</v>
      </c>
      <c r="O493" s="9">
        <v>29.4</v>
      </c>
      <c r="P493" s="9"/>
      <c r="Q493" s="9"/>
      <c r="R493" s="9"/>
      <c r="T493">
        <f t="shared" si="69"/>
        <v>210900</v>
      </c>
      <c r="U493">
        <v>79</v>
      </c>
      <c r="V493">
        <f t="shared" si="70"/>
        <v>29.4</v>
      </c>
      <c r="W493" t="str">
        <f t="shared" si="71"/>
        <v/>
      </c>
      <c r="X493" t="str">
        <f t="shared" si="72"/>
        <v/>
      </c>
      <c r="Y493" t="str">
        <f t="shared" si="73"/>
        <v/>
      </c>
      <c r="Z493" s="9"/>
      <c r="AA493" s="14">
        <f t="shared" si="74"/>
        <v>0.46</v>
      </c>
      <c r="AB493" s="14">
        <f t="shared" si="75"/>
        <v>2E-3</v>
      </c>
    </row>
    <row r="494" spans="1:28" x14ac:dyDescent="0.25">
      <c r="A494" s="10">
        <f t="shared" si="77"/>
        <v>45312</v>
      </c>
      <c r="B494" s="11">
        <v>21</v>
      </c>
      <c r="C494" s="11">
        <v>1000</v>
      </c>
      <c r="D494" s="12">
        <v>529.41666666666697</v>
      </c>
      <c r="E494" s="9">
        <v>286.95</v>
      </c>
      <c r="F494" s="9">
        <f t="shared" si="76"/>
        <v>222.95</v>
      </c>
      <c r="G494" s="9">
        <v>0.5</v>
      </c>
      <c r="H494" s="9">
        <v>3.02</v>
      </c>
      <c r="I494" s="9"/>
      <c r="J494" s="9">
        <v>-3.39</v>
      </c>
      <c r="K494" s="9">
        <v>99.4</v>
      </c>
      <c r="L494" s="9">
        <v>0.1971</v>
      </c>
      <c r="M494" s="9">
        <v>0.2175</v>
      </c>
      <c r="N494" s="9">
        <v>0</v>
      </c>
      <c r="O494" s="9">
        <v>71.900000000000006</v>
      </c>
      <c r="P494" s="9"/>
      <c r="Q494" s="9"/>
      <c r="R494" s="9"/>
      <c r="T494">
        <f t="shared" si="69"/>
        <v>211000</v>
      </c>
      <c r="U494">
        <v>202.2</v>
      </c>
      <c r="V494">
        <f t="shared" si="70"/>
        <v>71.900000000000006</v>
      </c>
      <c r="W494" t="str">
        <f t="shared" si="71"/>
        <v/>
      </c>
      <c r="X494" t="str">
        <f t="shared" si="72"/>
        <v/>
      </c>
      <c r="Y494" t="str">
        <f t="shared" si="73"/>
        <v/>
      </c>
      <c r="Z494" s="9"/>
      <c r="AA494" s="14">
        <f t="shared" si="74"/>
        <v>0.47199999999999998</v>
      </c>
      <c r="AB494" s="14">
        <f t="shared" si="75"/>
        <v>3.0000000000000001E-3</v>
      </c>
    </row>
    <row r="495" spans="1:28" x14ac:dyDescent="0.25">
      <c r="A495" s="10">
        <f t="shared" si="77"/>
        <v>45312</v>
      </c>
      <c r="B495" s="11">
        <v>21</v>
      </c>
      <c r="C495" s="11">
        <v>1100</v>
      </c>
      <c r="D495" s="12">
        <v>529.45833333333303</v>
      </c>
      <c r="E495" s="9">
        <v>299.35000000000002</v>
      </c>
      <c r="F495" s="9">
        <f t="shared" si="76"/>
        <v>235.35000000000002</v>
      </c>
      <c r="G495" s="9">
        <v>0.5</v>
      </c>
      <c r="H495" s="9">
        <v>3.52</v>
      </c>
      <c r="I495" s="9"/>
      <c r="J495" s="9">
        <v>-3.0059999999999998</v>
      </c>
      <c r="K495" s="9">
        <v>99.4</v>
      </c>
      <c r="L495" s="9">
        <v>0.1971</v>
      </c>
      <c r="M495" s="9">
        <v>0.21820000000000001</v>
      </c>
      <c r="N495" s="9">
        <v>0</v>
      </c>
      <c r="O495" s="9">
        <v>136.9</v>
      </c>
      <c r="P495" s="9"/>
      <c r="Q495" s="9"/>
      <c r="R495" s="9"/>
      <c r="T495">
        <f t="shared" si="69"/>
        <v>211100</v>
      </c>
      <c r="U495">
        <v>297.2</v>
      </c>
      <c r="V495">
        <f t="shared" si="70"/>
        <v>136.9</v>
      </c>
      <c r="W495" t="str">
        <f t="shared" si="71"/>
        <v/>
      </c>
      <c r="X495" t="str">
        <f t="shared" si="72"/>
        <v/>
      </c>
      <c r="Y495" t="str">
        <f t="shared" si="73"/>
        <v/>
      </c>
      <c r="Z495" s="9"/>
      <c r="AA495" s="14">
        <f t="shared" si="74"/>
        <v>0.48599999999999999</v>
      </c>
      <c r="AB495" s="14">
        <f t="shared" si="75"/>
        <v>3.0000000000000001E-3</v>
      </c>
    </row>
    <row r="496" spans="1:28" x14ac:dyDescent="0.25">
      <c r="A496" s="10">
        <f t="shared" si="77"/>
        <v>45312</v>
      </c>
      <c r="B496" s="11">
        <v>21</v>
      </c>
      <c r="C496" s="11">
        <v>1200</v>
      </c>
      <c r="D496" s="12">
        <v>529.5</v>
      </c>
      <c r="E496" s="9">
        <v>299.35000000000002</v>
      </c>
      <c r="F496" s="9">
        <f t="shared" si="76"/>
        <v>235.35000000000002</v>
      </c>
      <c r="G496" s="9">
        <v>1.01</v>
      </c>
      <c r="H496" s="9">
        <v>3.02</v>
      </c>
      <c r="I496" s="9"/>
      <c r="J496" s="9">
        <v>-3.2709999999999999</v>
      </c>
      <c r="K496" s="9">
        <v>99.3</v>
      </c>
      <c r="L496" s="9">
        <v>0.1971</v>
      </c>
      <c r="M496" s="9">
        <v>0.2175</v>
      </c>
      <c r="N496" s="9">
        <v>0</v>
      </c>
      <c r="O496" s="9">
        <v>164.4</v>
      </c>
      <c r="P496" s="9"/>
      <c r="Q496" s="9"/>
      <c r="R496" s="9"/>
      <c r="T496">
        <f t="shared" si="69"/>
        <v>211200</v>
      </c>
      <c r="U496">
        <v>348</v>
      </c>
      <c r="V496">
        <f t="shared" si="70"/>
        <v>164.4</v>
      </c>
      <c r="W496" t="str">
        <f t="shared" si="71"/>
        <v/>
      </c>
      <c r="X496" t="str">
        <f t="shared" si="72"/>
        <v/>
      </c>
      <c r="Y496" t="str">
        <f t="shared" si="73"/>
        <v/>
      </c>
      <c r="Z496" s="9"/>
      <c r="AA496" s="14">
        <f t="shared" si="74"/>
        <v>0.47599999999999998</v>
      </c>
      <c r="AB496" s="14">
        <f t="shared" si="75"/>
        <v>3.0000000000000001E-3</v>
      </c>
    </row>
    <row r="497" spans="1:28" x14ac:dyDescent="0.25">
      <c r="A497" s="10">
        <f t="shared" si="77"/>
        <v>45312</v>
      </c>
      <c r="B497" s="11">
        <v>21</v>
      </c>
      <c r="C497" s="11">
        <v>1300</v>
      </c>
      <c r="D497" s="12">
        <v>529.54166666666697</v>
      </c>
      <c r="E497" s="9">
        <v>299.47000000000003</v>
      </c>
      <c r="F497" s="9">
        <f t="shared" si="76"/>
        <v>235.47000000000003</v>
      </c>
      <c r="G497" s="9">
        <v>1.01</v>
      </c>
      <c r="H497" s="9">
        <v>3.52</v>
      </c>
      <c r="I497" s="9"/>
      <c r="J497" s="9">
        <v>-3.0059999999999998</v>
      </c>
      <c r="K497" s="9">
        <v>99.2</v>
      </c>
      <c r="L497" s="9">
        <v>0.1971</v>
      </c>
      <c r="M497" s="9">
        <v>0.21820000000000001</v>
      </c>
      <c r="N497" s="9">
        <v>0</v>
      </c>
      <c r="O497" s="9">
        <v>141.9</v>
      </c>
      <c r="P497" s="9"/>
      <c r="Q497" s="9"/>
      <c r="R497" s="9"/>
      <c r="T497">
        <f t="shared" si="69"/>
        <v>211300</v>
      </c>
      <c r="U497">
        <v>347.5</v>
      </c>
      <c r="V497">
        <f t="shared" si="70"/>
        <v>141.9</v>
      </c>
      <c r="W497" t="str">
        <f t="shared" si="71"/>
        <v/>
      </c>
      <c r="X497" t="str">
        <f t="shared" si="72"/>
        <v/>
      </c>
      <c r="Y497" t="str">
        <f t="shared" si="73"/>
        <v/>
      </c>
      <c r="Z497" s="9"/>
      <c r="AA497" s="14">
        <f t="shared" si="74"/>
        <v>0.48499999999999999</v>
      </c>
      <c r="AB497" s="14">
        <f t="shared" si="75"/>
        <v>4.0000000000000001E-3</v>
      </c>
    </row>
    <row r="498" spans="1:28" x14ac:dyDescent="0.25">
      <c r="A498" s="10">
        <f t="shared" si="77"/>
        <v>45312</v>
      </c>
      <c r="B498" s="11">
        <v>21</v>
      </c>
      <c r="C498" s="11">
        <v>1400</v>
      </c>
      <c r="D498" s="12">
        <v>529.58333333333303</v>
      </c>
      <c r="E498" s="9">
        <v>299.47000000000003</v>
      </c>
      <c r="F498" s="9">
        <f t="shared" si="76"/>
        <v>235.47000000000003</v>
      </c>
      <c r="G498" s="9">
        <v>1.51</v>
      </c>
      <c r="H498" s="9">
        <v>4.53</v>
      </c>
      <c r="I498" s="9"/>
      <c r="J498" s="9">
        <v>-2.1309999999999998</v>
      </c>
      <c r="K498" s="9">
        <v>98.7</v>
      </c>
      <c r="L498" s="9">
        <v>0.1971</v>
      </c>
      <c r="M498" s="9">
        <v>0.2175</v>
      </c>
      <c r="N498" s="9">
        <v>0.2</v>
      </c>
      <c r="O498" s="9">
        <v>305.60000000000002</v>
      </c>
      <c r="P498" s="9"/>
      <c r="Q498" s="9"/>
      <c r="R498" s="9"/>
      <c r="T498">
        <f t="shared" si="69"/>
        <v>211400</v>
      </c>
      <c r="U498">
        <v>296.3</v>
      </c>
      <c r="V498">
        <f t="shared" si="70"/>
        <v>305.60000000000002</v>
      </c>
      <c r="W498" t="str">
        <f t="shared" si="71"/>
        <v/>
      </c>
      <c r="X498" t="str">
        <f t="shared" si="72"/>
        <v/>
      </c>
      <c r="Y498" t="str">
        <f t="shared" si="73"/>
        <v/>
      </c>
      <c r="Z498" s="9"/>
      <c r="AA498" s="14">
        <f t="shared" si="74"/>
        <v>0.51500000000000001</v>
      </c>
      <c r="AB498" s="14">
        <f t="shared" si="75"/>
        <v>7.0000000000000001E-3</v>
      </c>
    </row>
    <row r="499" spans="1:28" x14ac:dyDescent="0.25">
      <c r="A499" s="10">
        <f t="shared" si="77"/>
        <v>45312</v>
      </c>
      <c r="B499" s="11">
        <v>21</v>
      </c>
      <c r="C499" s="11">
        <v>1500</v>
      </c>
      <c r="D499" s="12">
        <v>529.625</v>
      </c>
      <c r="E499" s="9">
        <v>284.38</v>
      </c>
      <c r="F499" s="9">
        <f t="shared" si="76"/>
        <v>220.38</v>
      </c>
      <c r="G499" s="9">
        <v>1.01</v>
      </c>
      <c r="H499" s="9">
        <v>3.52</v>
      </c>
      <c r="I499" s="9"/>
      <c r="J499" s="9">
        <v>-3.1240000000000001</v>
      </c>
      <c r="K499" s="9">
        <v>99.2</v>
      </c>
      <c r="L499" s="9">
        <v>0.1971</v>
      </c>
      <c r="M499" s="9">
        <v>0.21820000000000001</v>
      </c>
      <c r="N499" s="9">
        <v>0</v>
      </c>
      <c r="O499" s="9">
        <v>91.9</v>
      </c>
      <c r="P499" s="9"/>
      <c r="Q499" s="9"/>
      <c r="R499" s="9"/>
      <c r="T499">
        <f t="shared" si="69"/>
        <v>211500</v>
      </c>
      <c r="U499">
        <v>200.2</v>
      </c>
      <c r="V499">
        <f t="shared" si="70"/>
        <v>91.9</v>
      </c>
      <c r="W499" t="str">
        <f t="shared" si="71"/>
        <v/>
      </c>
      <c r="X499" t="str">
        <f t="shared" si="72"/>
        <v/>
      </c>
      <c r="Y499" t="str">
        <f t="shared" si="73"/>
        <v/>
      </c>
      <c r="Z499" s="9"/>
      <c r="AA499" s="14">
        <f t="shared" si="74"/>
        <v>0.48099999999999998</v>
      </c>
      <c r="AB499" s="14">
        <f t="shared" si="75"/>
        <v>4.0000000000000001E-3</v>
      </c>
    </row>
    <row r="500" spans="1:28" x14ac:dyDescent="0.25">
      <c r="A500" s="10">
        <f t="shared" si="77"/>
        <v>45312</v>
      </c>
      <c r="B500" s="11">
        <v>21</v>
      </c>
      <c r="C500" s="11">
        <v>1600</v>
      </c>
      <c r="D500" s="12">
        <v>529.66666666666697</v>
      </c>
      <c r="E500" s="9">
        <v>299.47000000000003</v>
      </c>
      <c r="F500" s="9">
        <f t="shared" si="76"/>
        <v>235.47000000000003</v>
      </c>
      <c r="G500" s="9">
        <v>1.01</v>
      </c>
      <c r="H500" s="9">
        <v>4.53</v>
      </c>
      <c r="I500" s="9"/>
      <c r="J500" s="9">
        <v>-3.39</v>
      </c>
      <c r="K500" s="9">
        <v>99.4</v>
      </c>
      <c r="L500" s="9">
        <v>0.1971</v>
      </c>
      <c r="M500" s="9">
        <v>0.21820000000000001</v>
      </c>
      <c r="N500" s="9">
        <v>0</v>
      </c>
      <c r="O500" s="9">
        <v>45.6</v>
      </c>
      <c r="P500" s="9"/>
      <c r="Q500" s="9"/>
      <c r="R500" s="9"/>
      <c r="T500">
        <f t="shared" si="69"/>
        <v>211600</v>
      </c>
      <c r="U500">
        <v>76.8</v>
      </c>
      <c r="V500">
        <f t="shared" si="70"/>
        <v>45.6</v>
      </c>
      <c r="W500" t="str">
        <f t="shared" si="71"/>
        <v/>
      </c>
      <c r="X500" t="str">
        <f t="shared" si="72"/>
        <v/>
      </c>
      <c r="Y500" t="str">
        <f t="shared" si="73"/>
        <v/>
      </c>
      <c r="Z500" s="9"/>
      <c r="AA500" s="14">
        <f t="shared" si="74"/>
        <v>0.47199999999999998</v>
      </c>
      <c r="AB500" s="14">
        <f t="shared" si="75"/>
        <v>3.0000000000000001E-3</v>
      </c>
    </row>
    <row r="501" spans="1:28" x14ac:dyDescent="0.25">
      <c r="A501" s="10">
        <f t="shared" si="77"/>
        <v>45312</v>
      </c>
      <c r="B501" s="11">
        <v>21</v>
      </c>
      <c r="C501" s="11">
        <v>1700</v>
      </c>
      <c r="D501" s="12">
        <v>529.70833333333303</v>
      </c>
      <c r="E501" s="9">
        <v>284.26</v>
      </c>
      <c r="F501" s="9">
        <f t="shared" si="76"/>
        <v>220.26</v>
      </c>
      <c r="G501" s="9">
        <v>0.5</v>
      </c>
      <c r="H501" s="9">
        <v>3.52</v>
      </c>
      <c r="I501" s="9"/>
      <c r="J501" s="9">
        <v>-3.5379999999999998</v>
      </c>
      <c r="K501" s="9">
        <v>99.5</v>
      </c>
      <c r="L501" s="9">
        <v>0.1971</v>
      </c>
      <c r="M501" s="9">
        <v>0.2175</v>
      </c>
      <c r="N501" s="9">
        <v>0</v>
      </c>
      <c r="O501" s="9">
        <v>3.1</v>
      </c>
      <c r="P501" s="9"/>
      <c r="Q501" s="9"/>
      <c r="R501" s="9"/>
      <c r="T501">
        <f t="shared" si="69"/>
        <v>211700</v>
      </c>
      <c r="U501">
        <v>1.3</v>
      </c>
      <c r="V501">
        <f t="shared" si="70"/>
        <v>3.1</v>
      </c>
      <c r="W501" t="str">
        <f t="shared" si="71"/>
        <v/>
      </c>
      <c r="X501" t="str">
        <f t="shared" si="72"/>
        <v/>
      </c>
      <c r="Y501" t="str">
        <f t="shared" si="73"/>
        <v/>
      </c>
      <c r="Z501" s="9"/>
      <c r="AA501" s="14">
        <f t="shared" si="74"/>
        <v>0.46800000000000003</v>
      </c>
      <c r="AB501" s="14">
        <f t="shared" si="75"/>
        <v>2E-3</v>
      </c>
    </row>
    <row r="502" spans="1:28" x14ac:dyDescent="0.25">
      <c r="A502" s="10">
        <f t="shared" si="77"/>
        <v>45312</v>
      </c>
      <c r="B502" s="11">
        <v>21</v>
      </c>
      <c r="C502" s="11">
        <v>1800</v>
      </c>
      <c r="D502" s="12">
        <v>529.75</v>
      </c>
      <c r="E502" s="9">
        <v>299.35000000000002</v>
      </c>
      <c r="F502" s="9">
        <f t="shared" si="76"/>
        <v>235.35000000000002</v>
      </c>
      <c r="G502" s="9">
        <v>0.5</v>
      </c>
      <c r="H502" s="9">
        <v>4.53</v>
      </c>
      <c r="I502" s="9"/>
      <c r="J502" s="9">
        <v>-3.4489999999999998</v>
      </c>
      <c r="K502" s="9">
        <v>99.5</v>
      </c>
      <c r="L502" s="9">
        <v>0.1971</v>
      </c>
      <c r="M502" s="9">
        <v>0.21820000000000001</v>
      </c>
      <c r="N502" s="9">
        <v>0</v>
      </c>
      <c r="O502" s="9">
        <v>0.6</v>
      </c>
      <c r="P502" s="9"/>
      <c r="Q502" s="9"/>
      <c r="R502" s="9"/>
      <c r="T502">
        <f t="shared" si="69"/>
        <v>211800</v>
      </c>
      <c r="U502">
        <v>0</v>
      </c>
      <c r="V502">
        <f t="shared" si="70"/>
        <v>0</v>
      </c>
      <c r="W502" t="str">
        <f t="shared" si="71"/>
        <v/>
      </c>
      <c r="X502" t="str">
        <f t="shared" si="72"/>
        <v/>
      </c>
      <c r="Y502" t="str">
        <f t="shared" si="73"/>
        <v/>
      </c>
      <c r="Z502" s="9"/>
      <c r="AA502" s="14">
        <f t="shared" si="74"/>
        <v>0.47099999999999997</v>
      </c>
      <c r="AB502" s="14">
        <f t="shared" si="75"/>
        <v>2E-3</v>
      </c>
    </row>
    <row r="503" spans="1:28" x14ac:dyDescent="0.25">
      <c r="A503" s="10">
        <f t="shared" si="77"/>
        <v>45312</v>
      </c>
      <c r="B503" s="11">
        <v>21</v>
      </c>
      <c r="C503" s="11">
        <v>1900</v>
      </c>
      <c r="D503" s="12">
        <v>529.79166666666697</v>
      </c>
      <c r="E503" s="9">
        <v>284.26</v>
      </c>
      <c r="F503" s="9">
        <f t="shared" si="76"/>
        <v>220.26</v>
      </c>
      <c r="G503" s="9">
        <v>0.5</v>
      </c>
      <c r="H503" s="9">
        <v>4.03</v>
      </c>
      <c r="I503" s="9"/>
      <c r="J503" s="9">
        <v>-3.33</v>
      </c>
      <c r="K503" s="9">
        <v>99.6</v>
      </c>
      <c r="L503" s="9">
        <v>0.1971</v>
      </c>
      <c r="M503" s="9">
        <v>0.21820000000000001</v>
      </c>
      <c r="N503" s="9">
        <v>0</v>
      </c>
      <c r="O503" s="9">
        <v>0.6</v>
      </c>
      <c r="P503" s="9"/>
      <c r="Q503" s="9"/>
      <c r="R503" s="9"/>
      <c r="T503">
        <f t="shared" si="69"/>
        <v>211900</v>
      </c>
      <c r="U503">
        <v>0</v>
      </c>
      <c r="V503">
        <f t="shared" si="70"/>
        <v>0</v>
      </c>
      <c r="W503" t="str">
        <f t="shared" si="71"/>
        <v/>
      </c>
      <c r="X503" t="str">
        <f t="shared" si="72"/>
        <v/>
      </c>
      <c r="Y503" t="str">
        <f t="shared" si="73"/>
        <v/>
      </c>
      <c r="Z503" s="9"/>
      <c r="AA503" s="14">
        <f t="shared" si="74"/>
        <v>0.47599999999999998</v>
      </c>
      <c r="AB503" s="14">
        <f t="shared" si="75"/>
        <v>2E-3</v>
      </c>
    </row>
    <row r="504" spans="1:28" x14ac:dyDescent="0.25">
      <c r="A504" s="10">
        <f t="shared" si="77"/>
        <v>45312</v>
      </c>
      <c r="B504" s="11">
        <v>21</v>
      </c>
      <c r="C504" s="11">
        <v>2000</v>
      </c>
      <c r="D504" s="12">
        <v>529.83333333333303</v>
      </c>
      <c r="E504" s="9">
        <v>269.17</v>
      </c>
      <c r="F504" s="9">
        <f t="shared" si="76"/>
        <v>205.17000000000002</v>
      </c>
      <c r="G504" s="9">
        <v>0.5</v>
      </c>
      <c r="H504" s="9">
        <v>4.03</v>
      </c>
      <c r="I504" s="9"/>
      <c r="J504" s="9">
        <v>-3.36</v>
      </c>
      <c r="K504" s="9">
        <v>99.6</v>
      </c>
      <c r="L504" s="9">
        <v>0.1971</v>
      </c>
      <c r="M504" s="9">
        <v>0.21820000000000001</v>
      </c>
      <c r="N504" s="9">
        <v>0</v>
      </c>
      <c r="O504" s="9">
        <v>0.6</v>
      </c>
      <c r="P504" s="9"/>
      <c r="Q504" s="9"/>
      <c r="R504" s="9"/>
      <c r="T504">
        <f t="shared" si="69"/>
        <v>212000</v>
      </c>
      <c r="U504">
        <v>0</v>
      </c>
      <c r="V504">
        <f t="shared" si="70"/>
        <v>0</v>
      </c>
      <c r="W504" t="str">
        <f t="shared" si="71"/>
        <v/>
      </c>
      <c r="X504" t="str">
        <f t="shared" si="72"/>
        <v/>
      </c>
      <c r="Y504" t="str">
        <f t="shared" si="73"/>
        <v/>
      </c>
      <c r="Z504" s="9"/>
      <c r="AA504" s="14">
        <f t="shared" si="74"/>
        <v>0.47399999999999998</v>
      </c>
      <c r="AB504" s="14">
        <f t="shared" si="75"/>
        <v>2E-3</v>
      </c>
    </row>
    <row r="505" spans="1:28" x14ac:dyDescent="0.25">
      <c r="A505" s="10">
        <f t="shared" si="77"/>
        <v>45312</v>
      </c>
      <c r="B505" s="11">
        <v>21</v>
      </c>
      <c r="C505" s="11">
        <v>2100</v>
      </c>
      <c r="D505" s="12">
        <v>529.875</v>
      </c>
      <c r="E505" s="9">
        <v>254.19</v>
      </c>
      <c r="F505" s="9">
        <f t="shared" si="76"/>
        <v>190.19</v>
      </c>
      <c r="G505" s="9">
        <v>0</v>
      </c>
      <c r="H505" s="9">
        <v>3.52</v>
      </c>
      <c r="I505" s="9"/>
      <c r="J505" s="9">
        <v>-3.1829999999999998</v>
      </c>
      <c r="K505" s="9">
        <v>99.7</v>
      </c>
      <c r="L505" s="9">
        <v>0.1971</v>
      </c>
      <c r="M505" s="9">
        <v>0.21820000000000001</v>
      </c>
      <c r="N505" s="9">
        <v>0</v>
      </c>
      <c r="O505" s="9">
        <v>0.6</v>
      </c>
      <c r="P505" s="9"/>
      <c r="Q505" s="9"/>
      <c r="R505" s="9"/>
      <c r="T505">
        <f t="shared" si="69"/>
        <v>212100</v>
      </c>
      <c r="U505">
        <v>0</v>
      </c>
      <c r="V505">
        <f t="shared" si="70"/>
        <v>0</v>
      </c>
      <c r="W505" t="str">
        <f t="shared" si="71"/>
        <v/>
      </c>
      <c r="X505" t="str">
        <f t="shared" si="72"/>
        <v/>
      </c>
      <c r="Y505" t="str">
        <f t="shared" si="73"/>
        <v/>
      </c>
      <c r="Z505" s="9"/>
      <c r="AA505" s="14">
        <f t="shared" si="74"/>
        <v>0.48099999999999998</v>
      </c>
      <c r="AB505" s="14">
        <f t="shared" si="75"/>
        <v>1E-3</v>
      </c>
    </row>
    <row r="506" spans="1:28" x14ac:dyDescent="0.25">
      <c r="A506" s="10">
        <f t="shared" si="77"/>
        <v>45312</v>
      </c>
      <c r="B506" s="11">
        <v>21</v>
      </c>
      <c r="C506" s="11">
        <v>2200</v>
      </c>
      <c r="D506" s="12">
        <v>529.91666666666697</v>
      </c>
      <c r="E506" s="9">
        <v>269.17</v>
      </c>
      <c r="F506" s="9">
        <f t="shared" si="76"/>
        <v>205.17000000000002</v>
      </c>
      <c r="G506" s="9">
        <v>0</v>
      </c>
      <c r="H506" s="9">
        <v>3.02</v>
      </c>
      <c r="I506" s="9"/>
      <c r="J506" s="9">
        <v>-3.5379999999999998</v>
      </c>
      <c r="K506" s="9">
        <v>99.6</v>
      </c>
      <c r="L506" s="9">
        <v>0.1971</v>
      </c>
      <c r="M506" s="9">
        <v>0.21820000000000001</v>
      </c>
      <c r="N506" s="9">
        <v>0</v>
      </c>
      <c r="O506" s="9">
        <v>0.6</v>
      </c>
      <c r="P506" s="9"/>
      <c r="Q506" s="9"/>
      <c r="R506" s="9"/>
      <c r="T506">
        <f t="shared" si="69"/>
        <v>212200</v>
      </c>
      <c r="U506">
        <v>0</v>
      </c>
      <c r="V506">
        <f t="shared" si="70"/>
        <v>0</v>
      </c>
      <c r="W506" t="str">
        <f t="shared" si="71"/>
        <v/>
      </c>
      <c r="X506" t="str">
        <f t="shared" si="72"/>
        <v/>
      </c>
      <c r="Y506" t="str">
        <f t="shared" si="73"/>
        <v/>
      </c>
      <c r="Z506" s="9"/>
      <c r="AA506" s="14">
        <f t="shared" si="74"/>
        <v>0.46800000000000003</v>
      </c>
      <c r="AB506" s="14">
        <f t="shared" si="75"/>
        <v>2E-3</v>
      </c>
    </row>
    <row r="507" spans="1:28" x14ac:dyDescent="0.25">
      <c r="A507" s="10">
        <f t="shared" si="77"/>
        <v>45312</v>
      </c>
      <c r="B507" s="11">
        <v>21</v>
      </c>
      <c r="C507" s="11">
        <v>2300</v>
      </c>
      <c r="D507" s="12">
        <v>529.95833333333303</v>
      </c>
      <c r="E507" s="9">
        <v>284.26</v>
      </c>
      <c r="F507" s="9">
        <f t="shared" si="76"/>
        <v>220.26</v>
      </c>
      <c r="G507" s="9">
        <v>0</v>
      </c>
      <c r="H507" s="9">
        <v>2.52</v>
      </c>
      <c r="I507" s="9"/>
      <c r="J507" s="9">
        <v>-3.7469999999999999</v>
      </c>
      <c r="K507" s="9">
        <v>99.5</v>
      </c>
      <c r="L507" s="9">
        <v>0.1971</v>
      </c>
      <c r="M507" s="9">
        <v>0.21820000000000001</v>
      </c>
      <c r="N507" s="9">
        <v>0</v>
      </c>
      <c r="O507" s="9">
        <v>0.6</v>
      </c>
      <c r="P507" s="9"/>
      <c r="Q507" s="9"/>
      <c r="R507" s="9"/>
      <c r="T507">
        <f t="shared" si="69"/>
        <v>212300</v>
      </c>
      <c r="U507">
        <v>0</v>
      </c>
      <c r="V507">
        <f t="shared" si="70"/>
        <v>0</v>
      </c>
      <c r="W507" t="str">
        <f t="shared" si="71"/>
        <v/>
      </c>
      <c r="X507" t="str">
        <f t="shared" si="72"/>
        <v/>
      </c>
      <c r="Y507" t="str">
        <f t="shared" si="73"/>
        <v/>
      </c>
      <c r="Z507" s="9"/>
      <c r="AA507" s="14">
        <f t="shared" si="74"/>
        <v>0.46</v>
      </c>
      <c r="AB507" s="14">
        <f t="shared" si="75"/>
        <v>2E-3</v>
      </c>
    </row>
    <row r="508" spans="1:28" x14ac:dyDescent="0.25">
      <c r="A508" s="10">
        <f t="shared" si="77"/>
        <v>45312</v>
      </c>
      <c r="B508" s="11">
        <v>21</v>
      </c>
      <c r="C508" s="11">
        <v>2400</v>
      </c>
      <c r="D508" s="12">
        <v>530</v>
      </c>
      <c r="E508" s="9">
        <v>299.47000000000003</v>
      </c>
      <c r="F508" s="9">
        <f t="shared" si="76"/>
        <v>235.47000000000003</v>
      </c>
      <c r="G508" s="9">
        <v>0</v>
      </c>
      <c r="H508" s="9">
        <v>4.03</v>
      </c>
      <c r="I508" s="9"/>
      <c r="J508" s="9">
        <v>-3.153</v>
      </c>
      <c r="K508" s="9">
        <v>99.7</v>
      </c>
      <c r="L508" s="9">
        <v>0.1971</v>
      </c>
      <c r="M508" s="9">
        <v>0.21820000000000001</v>
      </c>
      <c r="N508" s="9">
        <v>0</v>
      </c>
      <c r="O508" s="9">
        <v>0.6</v>
      </c>
      <c r="P508" s="9"/>
      <c r="Q508" s="9"/>
      <c r="R508" s="9"/>
      <c r="T508">
        <f t="shared" si="69"/>
        <v>212400</v>
      </c>
      <c r="U508">
        <v>0</v>
      </c>
      <c r="V508">
        <f t="shared" si="70"/>
        <v>0</v>
      </c>
      <c r="W508">
        <f t="shared" si="71"/>
        <v>0.19700000000000001</v>
      </c>
      <c r="X508">
        <f t="shared" si="72"/>
        <v>0.218</v>
      </c>
      <c r="Y508">
        <f t="shared" si="73"/>
        <v>2.355</v>
      </c>
      <c r="Z508" s="9"/>
      <c r="AA508" s="14">
        <f t="shared" si="74"/>
        <v>0.48199999999999998</v>
      </c>
      <c r="AB508" s="14">
        <f t="shared" si="75"/>
        <v>1E-3</v>
      </c>
    </row>
    <row r="509" spans="1:28" x14ac:dyDescent="0.25">
      <c r="A509" s="10">
        <f t="shared" si="77"/>
        <v>45313</v>
      </c>
      <c r="B509" s="11">
        <v>22</v>
      </c>
      <c r="C509" s="11">
        <v>100</v>
      </c>
      <c r="D509" s="12">
        <v>530.04166666666697</v>
      </c>
      <c r="E509" s="9">
        <v>284.26</v>
      </c>
      <c r="F509" s="9">
        <f t="shared" si="76"/>
        <v>220.26</v>
      </c>
      <c r="G509" s="9">
        <v>0.5</v>
      </c>
      <c r="H509" s="9">
        <v>4.03</v>
      </c>
      <c r="I509" s="9"/>
      <c r="J509" s="9">
        <v>-2.976</v>
      </c>
      <c r="K509" s="9">
        <v>99.7</v>
      </c>
      <c r="L509" s="9">
        <v>0.1971</v>
      </c>
      <c r="M509" s="9">
        <v>0.21820000000000001</v>
      </c>
      <c r="N509" s="9">
        <v>0</v>
      </c>
      <c r="O509" s="9">
        <v>0.6</v>
      </c>
      <c r="P509" s="9"/>
      <c r="Q509" s="9"/>
      <c r="R509" s="9"/>
      <c r="T509">
        <f t="shared" si="69"/>
        <v>220100</v>
      </c>
      <c r="U509">
        <v>0</v>
      </c>
      <c r="V509">
        <f t="shared" si="70"/>
        <v>0</v>
      </c>
      <c r="W509" t="str">
        <f t="shared" si="71"/>
        <v/>
      </c>
      <c r="X509" t="str">
        <f t="shared" si="72"/>
        <v/>
      </c>
      <c r="Y509" t="str">
        <f t="shared" si="73"/>
        <v/>
      </c>
      <c r="Z509" s="9"/>
      <c r="AA509" s="14">
        <f t="shared" si="74"/>
        <v>0.48899999999999999</v>
      </c>
      <c r="AB509" s="14">
        <f t="shared" si="75"/>
        <v>1E-3</v>
      </c>
    </row>
    <row r="510" spans="1:28" x14ac:dyDescent="0.25">
      <c r="A510" s="10">
        <f t="shared" si="77"/>
        <v>45313</v>
      </c>
      <c r="B510" s="11">
        <v>22</v>
      </c>
      <c r="C510" s="11">
        <v>200</v>
      </c>
      <c r="D510" s="12">
        <v>530.08333333333303</v>
      </c>
      <c r="E510" s="9">
        <v>299.35000000000002</v>
      </c>
      <c r="F510" s="9">
        <f t="shared" si="76"/>
        <v>235.35000000000002</v>
      </c>
      <c r="G510" s="9">
        <v>0.5</v>
      </c>
      <c r="H510" s="9">
        <v>3.02</v>
      </c>
      <c r="I510" s="9"/>
      <c r="J510" s="9">
        <v>-3.33</v>
      </c>
      <c r="K510" s="9">
        <v>99.7</v>
      </c>
      <c r="L510" s="9">
        <v>0.1971</v>
      </c>
      <c r="M510" s="9">
        <v>0.21820000000000001</v>
      </c>
      <c r="N510" s="9">
        <v>0</v>
      </c>
      <c r="O510" s="9">
        <v>0.6</v>
      </c>
      <c r="P510" s="9"/>
      <c r="Q510" s="9"/>
      <c r="R510" s="9"/>
      <c r="T510">
        <f t="shared" si="69"/>
        <v>220200</v>
      </c>
      <c r="U510">
        <v>0</v>
      </c>
      <c r="V510">
        <f t="shared" si="70"/>
        <v>0</v>
      </c>
      <c r="W510" t="str">
        <f t="shared" si="71"/>
        <v/>
      </c>
      <c r="X510" t="str">
        <f t="shared" si="72"/>
        <v/>
      </c>
      <c r="Y510" t="str">
        <f t="shared" si="73"/>
        <v/>
      </c>
      <c r="Z510" s="9"/>
      <c r="AA510" s="14">
        <f t="shared" si="74"/>
        <v>0.47599999999999998</v>
      </c>
      <c r="AB510" s="14">
        <f t="shared" si="75"/>
        <v>1E-3</v>
      </c>
    </row>
    <row r="511" spans="1:28" x14ac:dyDescent="0.25">
      <c r="A511" s="10">
        <f t="shared" si="77"/>
        <v>45313</v>
      </c>
      <c r="B511" s="11">
        <v>22</v>
      </c>
      <c r="C511" s="11">
        <v>300</v>
      </c>
      <c r="D511" s="12">
        <v>530.125</v>
      </c>
      <c r="E511" s="9">
        <v>284.26</v>
      </c>
      <c r="F511" s="9">
        <f t="shared" si="76"/>
        <v>220.26</v>
      </c>
      <c r="G511" s="9">
        <v>0.5</v>
      </c>
      <c r="H511" s="9">
        <v>3.52</v>
      </c>
      <c r="I511" s="9"/>
      <c r="J511" s="9">
        <v>-3.153</v>
      </c>
      <c r="K511" s="9">
        <v>99.7</v>
      </c>
      <c r="L511" s="9">
        <v>0.1971</v>
      </c>
      <c r="M511" s="9">
        <v>0.21820000000000001</v>
      </c>
      <c r="N511" s="9">
        <v>0</v>
      </c>
      <c r="O511" s="9">
        <v>0.6</v>
      </c>
      <c r="P511" s="9"/>
      <c r="Q511" s="9"/>
      <c r="R511" s="9"/>
      <c r="T511">
        <f t="shared" si="69"/>
        <v>220300</v>
      </c>
      <c r="U511">
        <v>0</v>
      </c>
      <c r="V511">
        <f t="shared" si="70"/>
        <v>0</v>
      </c>
      <c r="W511" t="str">
        <f t="shared" si="71"/>
        <v/>
      </c>
      <c r="X511" t="str">
        <f t="shared" si="72"/>
        <v/>
      </c>
      <c r="Y511" t="str">
        <f t="shared" si="73"/>
        <v/>
      </c>
      <c r="Z511" s="9"/>
      <c r="AA511" s="14">
        <f t="shared" si="74"/>
        <v>0.48199999999999998</v>
      </c>
      <c r="AB511" s="14">
        <f t="shared" si="75"/>
        <v>1E-3</v>
      </c>
    </row>
    <row r="512" spans="1:28" x14ac:dyDescent="0.25">
      <c r="A512" s="10">
        <f t="shared" si="77"/>
        <v>45313</v>
      </c>
      <c r="B512" s="11">
        <v>22</v>
      </c>
      <c r="C512" s="11">
        <v>400</v>
      </c>
      <c r="D512" s="12">
        <v>530.16666666666697</v>
      </c>
      <c r="E512" s="9">
        <v>269.17</v>
      </c>
      <c r="F512" s="9">
        <f t="shared" si="76"/>
        <v>205.17000000000002</v>
      </c>
      <c r="G512" s="9">
        <v>0.5</v>
      </c>
      <c r="H512" s="9">
        <v>3.02</v>
      </c>
      <c r="I512" s="9"/>
      <c r="J512" s="9">
        <v>-3.0649999999999999</v>
      </c>
      <c r="K512" s="9">
        <v>99.7</v>
      </c>
      <c r="L512" s="9">
        <v>0.1971</v>
      </c>
      <c r="M512" s="9">
        <v>0.21820000000000001</v>
      </c>
      <c r="N512" s="9">
        <v>0</v>
      </c>
      <c r="O512" s="9">
        <v>0.6</v>
      </c>
      <c r="P512" s="9"/>
      <c r="Q512" s="9"/>
      <c r="R512" s="9"/>
      <c r="T512">
        <f t="shared" si="69"/>
        <v>220400</v>
      </c>
      <c r="U512">
        <v>0</v>
      </c>
      <c r="V512">
        <f t="shared" si="70"/>
        <v>0</v>
      </c>
      <c r="W512" t="str">
        <f t="shared" si="71"/>
        <v/>
      </c>
      <c r="X512" t="str">
        <f t="shared" si="72"/>
        <v/>
      </c>
      <c r="Y512" t="str">
        <f t="shared" si="73"/>
        <v/>
      </c>
      <c r="Z512" s="9"/>
      <c r="AA512" s="14">
        <f t="shared" si="74"/>
        <v>0.48599999999999999</v>
      </c>
      <c r="AB512" s="14">
        <f t="shared" si="75"/>
        <v>1E-3</v>
      </c>
    </row>
    <row r="513" spans="1:28" x14ac:dyDescent="0.25">
      <c r="A513" s="10">
        <f t="shared" si="77"/>
        <v>45313</v>
      </c>
      <c r="B513" s="11">
        <v>22</v>
      </c>
      <c r="C513" s="11">
        <v>500</v>
      </c>
      <c r="D513" s="12">
        <v>530.20833333333303</v>
      </c>
      <c r="E513" s="9">
        <v>284.26</v>
      </c>
      <c r="F513" s="9">
        <f t="shared" si="76"/>
        <v>220.26</v>
      </c>
      <c r="G513" s="9">
        <v>0</v>
      </c>
      <c r="H513" s="9">
        <v>3.52</v>
      </c>
      <c r="I513" s="9"/>
      <c r="J513" s="9">
        <v>-2.9470000000000001</v>
      </c>
      <c r="K513" s="9">
        <v>99.9</v>
      </c>
      <c r="L513" s="9">
        <v>0.1971</v>
      </c>
      <c r="M513" s="9">
        <v>0.21820000000000001</v>
      </c>
      <c r="N513" s="9">
        <v>0</v>
      </c>
      <c r="O513" s="9">
        <v>0.6</v>
      </c>
      <c r="P513" s="9"/>
      <c r="Q513" s="9"/>
      <c r="R513" s="9"/>
      <c r="T513">
        <f t="shared" si="69"/>
        <v>220500</v>
      </c>
      <c r="U513">
        <v>0</v>
      </c>
      <c r="V513">
        <f t="shared" si="70"/>
        <v>0</v>
      </c>
      <c r="W513" t="str">
        <f t="shared" si="71"/>
        <v/>
      </c>
      <c r="X513" t="str">
        <f t="shared" si="72"/>
        <v/>
      </c>
      <c r="Y513" t="str">
        <f t="shared" si="73"/>
        <v/>
      </c>
      <c r="Z513" s="9"/>
      <c r="AA513" s="14">
        <f t="shared" si="74"/>
        <v>0.49099999999999999</v>
      </c>
      <c r="AB513" s="14">
        <f t="shared" si="75"/>
        <v>0</v>
      </c>
    </row>
    <row r="514" spans="1:28" x14ac:dyDescent="0.25">
      <c r="A514" s="10">
        <f t="shared" si="77"/>
        <v>45313</v>
      </c>
      <c r="B514" s="11">
        <v>22</v>
      </c>
      <c r="C514" s="11">
        <v>600</v>
      </c>
      <c r="D514" s="12">
        <v>530.25</v>
      </c>
      <c r="E514" s="9">
        <v>299.35000000000002</v>
      </c>
      <c r="F514" s="9">
        <f t="shared" si="76"/>
        <v>235.35000000000002</v>
      </c>
      <c r="G514" s="9">
        <v>0</v>
      </c>
      <c r="H514" s="9">
        <v>2.52</v>
      </c>
      <c r="I514" s="9"/>
      <c r="J514" s="9">
        <v>-2.7120000000000002</v>
      </c>
      <c r="K514" s="9">
        <v>100</v>
      </c>
      <c r="L514" s="9">
        <v>0.1971</v>
      </c>
      <c r="M514" s="9">
        <v>0.21820000000000001</v>
      </c>
      <c r="N514" s="9">
        <v>0</v>
      </c>
      <c r="O514" s="9">
        <v>0.6</v>
      </c>
      <c r="P514" s="9"/>
      <c r="Q514" s="9"/>
      <c r="R514" s="9"/>
      <c r="T514">
        <f t="shared" si="69"/>
        <v>220600</v>
      </c>
      <c r="U514">
        <v>0</v>
      </c>
      <c r="V514">
        <f t="shared" si="70"/>
        <v>0</v>
      </c>
      <c r="W514" t="str">
        <f t="shared" si="71"/>
        <v/>
      </c>
      <c r="X514" t="str">
        <f t="shared" si="72"/>
        <v/>
      </c>
      <c r="Y514" t="str">
        <f t="shared" si="73"/>
        <v/>
      </c>
      <c r="Z514" s="9"/>
      <c r="AA514" s="14">
        <f t="shared" si="74"/>
        <v>0.5</v>
      </c>
      <c r="AB514" s="14">
        <f t="shared" si="75"/>
        <v>0</v>
      </c>
    </row>
    <row r="515" spans="1:28" x14ac:dyDescent="0.25">
      <c r="A515" s="10">
        <f t="shared" si="77"/>
        <v>45313</v>
      </c>
      <c r="B515" s="11">
        <v>22</v>
      </c>
      <c r="C515" s="11">
        <v>700</v>
      </c>
      <c r="D515" s="12">
        <v>530.29166666666697</v>
      </c>
      <c r="E515" s="9">
        <v>299.47000000000003</v>
      </c>
      <c r="F515" s="9">
        <f t="shared" si="76"/>
        <v>235.47000000000003</v>
      </c>
      <c r="G515" s="9">
        <v>0</v>
      </c>
      <c r="H515" s="9">
        <v>3.02</v>
      </c>
      <c r="I515" s="9"/>
      <c r="J515" s="9">
        <v>-2.6539999999999999</v>
      </c>
      <c r="K515" s="9">
        <v>100</v>
      </c>
      <c r="L515" s="9">
        <v>0.1971</v>
      </c>
      <c r="M515" s="9">
        <v>0.21820000000000001</v>
      </c>
      <c r="N515" s="9">
        <v>0</v>
      </c>
      <c r="O515" s="9">
        <v>0.6</v>
      </c>
      <c r="P515" s="9"/>
      <c r="Q515" s="9"/>
      <c r="R515" s="9"/>
      <c r="T515">
        <f t="shared" si="69"/>
        <v>220700</v>
      </c>
      <c r="U515">
        <v>0</v>
      </c>
      <c r="V515">
        <f t="shared" si="70"/>
        <v>0</v>
      </c>
      <c r="W515" t="str">
        <f t="shared" si="71"/>
        <v/>
      </c>
      <c r="X515" t="str">
        <f t="shared" si="72"/>
        <v/>
      </c>
      <c r="Y515" t="str">
        <f t="shared" si="73"/>
        <v/>
      </c>
      <c r="Z515" s="9"/>
      <c r="AA515" s="14">
        <f t="shared" si="74"/>
        <v>0.502</v>
      </c>
      <c r="AB515" s="14">
        <f t="shared" si="75"/>
        <v>0</v>
      </c>
    </row>
    <row r="516" spans="1:28" x14ac:dyDescent="0.25">
      <c r="A516" s="10">
        <f t="shared" si="77"/>
        <v>45313</v>
      </c>
      <c r="B516" s="11">
        <v>22</v>
      </c>
      <c r="C516" s="11">
        <v>800</v>
      </c>
      <c r="D516" s="12">
        <v>530.33333333333303</v>
      </c>
      <c r="E516" s="9">
        <v>284.26</v>
      </c>
      <c r="F516" s="9">
        <f t="shared" si="76"/>
        <v>220.26</v>
      </c>
      <c r="G516" s="9">
        <v>0.5</v>
      </c>
      <c r="H516" s="9">
        <v>4.53</v>
      </c>
      <c r="I516" s="9"/>
      <c r="J516" s="9">
        <v>-2.508</v>
      </c>
      <c r="K516" s="9">
        <v>100</v>
      </c>
      <c r="L516" s="9">
        <v>0.1971</v>
      </c>
      <c r="M516" s="9">
        <v>0.21820000000000001</v>
      </c>
      <c r="N516" s="9">
        <v>0</v>
      </c>
      <c r="O516" s="9">
        <v>0.6</v>
      </c>
      <c r="P516" s="9"/>
      <c r="Q516" s="9"/>
      <c r="R516" s="9"/>
      <c r="T516">
        <f t="shared" si="69"/>
        <v>220800</v>
      </c>
      <c r="U516">
        <v>1.7</v>
      </c>
      <c r="V516">
        <f t="shared" si="70"/>
        <v>0</v>
      </c>
      <c r="W516" t="str">
        <f t="shared" si="71"/>
        <v/>
      </c>
      <c r="X516" t="str">
        <f t="shared" si="72"/>
        <v/>
      </c>
      <c r="Y516" t="str">
        <f t="shared" si="73"/>
        <v/>
      </c>
      <c r="Z516" s="9"/>
      <c r="AA516" s="14">
        <f t="shared" si="74"/>
        <v>0.50800000000000001</v>
      </c>
      <c r="AB516" s="14">
        <f t="shared" si="75"/>
        <v>0</v>
      </c>
    </row>
    <row r="517" spans="1:28" x14ac:dyDescent="0.25">
      <c r="A517" s="10">
        <f t="shared" si="77"/>
        <v>45313</v>
      </c>
      <c r="B517" s="11">
        <v>22</v>
      </c>
      <c r="C517" s="11">
        <v>900</v>
      </c>
      <c r="D517" s="12">
        <v>530.375</v>
      </c>
      <c r="E517" s="9">
        <v>269.17</v>
      </c>
      <c r="F517" s="9">
        <f t="shared" si="76"/>
        <v>205.17000000000002</v>
      </c>
      <c r="G517" s="9">
        <v>0.5</v>
      </c>
      <c r="H517" s="9">
        <v>4.53</v>
      </c>
      <c r="I517" s="9"/>
      <c r="J517" s="9">
        <v>-2.3050000000000002</v>
      </c>
      <c r="K517" s="9">
        <v>100</v>
      </c>
      <c r="L517" s="9">
        <v>0.1971</v>
      </c>
      <c r="M517" s="9">
        <v>0.21820000000000001</v>
      </c>
      <c r="N517" s="9">
        <v>0</v>
      </c>
      <c r="O517" s="9">
        <v>21.9</v>
      </c>
      <c r="P517" s="9"/>
      <c r="Q517" s="9"/>
      <c r="R517" s="9"/>
      <c r="T517">
        <f t="shared" ref="T517:T580" si="78">B517*10000+C517</f>
        <v>220900</v>
      </c>
      <c r="U517">
        <v>81.3</v>
      </c>
      <c r="V517">
        <f t="shared" ref="V517:V580" si="79">IF(O517&lt;1,0,ROUND(O517,1))</f>
        <v>21.9</v>
      </c>
      <c r="W517" t="str">
        <f t="shared" ref="W517:W580" si="80">IF(C517=2400,ROUND(L517,3),"")</f>
        <v/>
      </c>
      <c r="X517" t="str">
        <f t="shared" ref="X517:X580" si="81">IF(C517=2400,ROUND(M517,3),"")</f>
        <v/>
      </c>
      <c r="Y517" t="str">
        <f t="shared" ref="Y517:Y580" si="82">IF(C517=2400,ROUND(F517/100,3),"")</f>
        <v/>
      </c>
      <c r="Z517" s="9"/>
      <c r="AA517" s="14">
        <f t="shared" ref="AA517:AA580" si="83">ROUND((0.6105*(EXP((17.273*J517)/(J517+237.3))))*K517/100,3)</f>
        <v>0.51500000000000001</v>
      </c>
      <c r="AB517" s="14">
        <f t="shared" ref="AB517:AB580" si="84">ROUND(AA517/K517*(100-K517),3)</f>
        <v>0</v>
      </c>
    </row>
    <row r="518" spans="1:28" x14ac:dyDescent="0.25">
      <c r="A518" s="10">
        <f t="shared" si="77"/>
        <v>45313</v>
      </c>
      <c r="B518" s="11">
        <v>22</v>
      </c>
      <c r="C518" s="11">
        <v>1000</v>
      </c>
      <c r="D518" s="12">
        <v>530.41666666666697</v>
      </c>
      <c r="E518" s="9">
        <v>254.19</v>
      </c>
      <c r="F518" s="9">
        <f t="shared" ref="F518:F581" si="85">IF(E518&gt;F$2,E518-F$2,0)</f>
        <v>190.19</v>
      </c>
      <c r="G518" s="9">
        <v>0.5</v>
      </c>
      <c r="H518" s="9">
        <v>3.52</v>
      </c>
      <c r="I518" s="9"/>
      <c r="J518" s="9">
        <v>-2.1309999999999998</v>
      </c>
      <c r="K518" s="9">
        <v>100</v>
      </c>
      <c r="L518" s="9">
        <v>0.1971</v>
      </c>
      <c r="M518" s="9">
        <v>0.21820000000000001</v>
      </c>
      <c r="N518" s="9">
        <v>0</v>
      </c>
      <c r="O518" s="9">
        <v>66.900000000000006</v>
      </c>
      <c r="P518" s="9"/>
      <c r="Q518" s="9"/>
      <c r="R518" s="9"/>
      <c r="T518">
        <f t="shared" si="78"/>
        <v>221000</v>
      </c>
      <c r="U518">
        <v>205.2</v>
      </c>
      <c r="V518">
        <f t="shared" si="79"/>
        <v>66.900000000000006</v>
      </c>
      <c r="W518" t="str">
        <f t="shared" si="80"/>
        <v/>
      </c>
      <c r="X518" t="str">
        <f t="shared" si="81"/>
        <v/>
      </c>
      <c r="Y518" t="str">
        <f t="shared" si="82"/>
        <v/>
      </c>
      <c r="Z518" s="9"/>
      <c r="AA518" s="14">
        <f t="shared" si="83"/>
        <v>0.52200000000000002</v>
      </c>
      <c r="AB518" s="14">
        <f t="shared" si="84"/>
        <v>0</v>
      </c>
    </row>
    <row r="519" spans="1:28" x14ac:dyDescent="0.25">
      <c r="A519" s="10">
        <f t="shared" ref="A519:A582" si="86">A$5-1+B519</f>
        <v>45313</v>
      </c>
      <c r="B519" s="11">
        <v>22</v>
      </c>
      <c r="C519" s="11">
        <v>1100</v>
      </c>
      <c r="D519" s="12">
        <v>530.45833333333303</v>
      </c>
      <c r="E519" s="9">
        <v>269.17</v>
      </c>
      <c r="F519" s="9">
        <f t="shared" si="85"/>
        <v>205.17000000000002</v>
      </c>
      <c r="G519" s="9">
        <v>0.5</v>
      </c>
      <c r="H519" s="9">
        <v>3.52</v>
      </c>
      <c r="I519" s="9"/>
      <c r="J519" s="9">
        <v>-2.1890000000000001</v>
      </c>
      <c r="K519" s="9">
        <v>100</v>
      </c>
      <c r="L519" s="9">
        <v>0.1971</v>
      </c>
      <c r="M519" s="9">
        <v>0.21820000000000001</v>
      </c>
      <c r="N519" s="9">
        <v>0</v>
      </c>
      <c r="O519" s="9">
        <v>60.6</v>
      </c>
      <c r="P519" s="9"/>
      <c r="Q519" s="9"/>
      <c r="R519" s="9"/>
      <c r="T519">
        <f t="shared" si="78"/>
        <v>221100</v>
      </c>
      <c r="U519">
        <v>301</v>
      </c>
      <c r="V519">
        <f t="shared" si="79"/>
        <v>60.6</v>
      </c>
      <c r="W519" t="str">
        <f t="shared" si="80"/>
        <v/>
      </c>
      <c r="X519" t="str">
        <f t="shared" si="81"/>
        <v/>
      </c>
      <c r="Y519" t="str">
        <f t="shared" si="82"/>
        <v/>
      </c>
      <c r="Z519" s="9"/>
      <c r="AA519" s="14">
        <f t="shared" si="83"/>
        <v>0.52</v>
      </c>
      <c r="AB519" s="14">
        <f t="shared" si="84"/>
        <v>0</v>
      </c>
    </row>
    <row r="520" spans="1:28" x14ac:dyDescent="0.25">
      <c r="A520" s="10">
        <f t="shared" si="86"/>
        <v>45313</v>
      </c>
      <c r="B520" s="11">
        <v>22</v>
      </c>
      <c r="C520" s="11">
        <v>1200</v>
      </c>
      <c r="D520" s="12">
        <v>530.5</v>
      </c>
      <c r="E520" s="9">
        <v>284.38</v>
      </c>
      <c r="F520" s="9">
        <f t="shared" si="85"/>
        <v>220.38</v>
      </c>
      <c r="G520" s="9">
        <v>0.5</v>
      </c>
      <c r="H520" s="9">
        <v>3.02</v>
      </c>
      <c r="I520" s="9"/>
      <c r="J520" s="9">
        <v>-1.958</v>
      </c>
      <c r="K520" s="9">
        <v>100</v>
      </c>
      <c r="L520" s="9">
        <v>0.1971</v>
      </c>
      <c r="M520" s="9">
        <v>0.21890000000000001</v>
      </c>
      <c r="N520" s="9">
        <v>0</v>
      </c>
      <c r="O520" s="9">
        <v>105.6</v>
      </c>
      <c r="P520" s="9"/>
      <c r="Q520" s="9"/>
      <c r="R520" s="9"/>
      <c r="T520">
        <f t="shared" si="78"/>
        <v>221200</v>
      </c>
      <c r="U520">
        <v>352</v>
      </c>
      <c r="V520">
        <f t="shared" si="79"/>
        <v>105.6</v>
      </c>
      <c r="W520" t="str">
        <f t="shared" si="80"/>
        <v/>
      </c>
      <c r="X520" t="str">
        <f t="shared" si="81"/>
        <v/>
      </c>
      <c r="Y520" t="str">
        <f t="shared" si="82"/>
        <v/>
      </c>
      <c r="Z520" s="9"/>
      <c r="AA520" s="14">
        <f t="shared" si="83"/>
        <v>0.52900000000000003</v>
      </c>
      <c r="AB520" s="14">
        <f t="shared" si="84"/>
        <v>0</v>
      </c>
    </row>
    <row r="521" spans="1:28" x14ac:dyDescent="0.25">
      <c r="A521" s="10">
        <f t="shared" si="86"/>
        <v>45313</v>
      </c>
      <c r="B521" s="11">
        <v>22</v>
      </c>
      <c r="C521" s="11">
        <v>1300</v>
      </c>
      <c r="D521" s="12">
        <v>530.54166666666697</v>
      </c>
      <c r="E521" s="9">
        <v>269.17</v>
      </c>
      <c r="F521" s="9">
        <f t="shared" si="85"/>
        <v>205.17000000000002</v>
      </c>
      <c r="G521" s="9">
        <v>0.5</v>
      </c>
      <c r="H521" s="9">
        <v>3.52</v>
      </c>
      <c r="I521" s="9"/>
      <c r="J521" s="9">
        <v>-1.929</v>
      </c>
      <c r="K521" s="9">
        <v>100</v>
      </c>
      <c r="L521" s="9">
        <v>0.1971</v>
      </c>
      <c r="M521" s="9">
        <v>0.21820000000000001</v>
      </c>
      <c r="N521" s="9">
        <v>0</v>
      </c>
      <c r="O521" s="9">
        <v>93.1</v>
      </c>
      <c r="P521" s="9"/>
      <c r="Q521" s="9"/>
      <c r="R521" s="9"/>
      <c r="T521">
        <f t="shared" si="78"/>
        <v>221300</v>
      </c>
      <c r="U521">
        <v>352</v>
      </c>
      <c r="V521">
        <f t="shared" si="79"/>
        <v>93.1</v>
      </c>
      <c r="W521" t="str">
        <f t="shared" si="80"/>
        <v/>
      </c>
      <c r="X521" t="str">
        <f t="shared" si="81"/>
        <v/>
      </c>
      <c r="Y521" t="str">
        <f t="shared" si="82"/>
        <v/>
      </c>
      <c r="Z521" s="9"/>
      <c r="AA521" s="14">
        <f t="shared" si="83"/>
        <v>0.53</v>
      </c>
      <c r="AB521" s="14">
        <f t="shared" si="84"/>
        <v>0</v>
      </c>
    </row>
    <row r="522" spans="1:28" x14ac:dyDescent="0.25">
      <c r="A522" s="10">
        <f t="shared" si="86"/>
        <v>45313</v>
      </c>
      <c r="B522" s="11">
        <v>22</v>
      </c>
      <c r="C522" s="11">
        <v>1400</v>
      </c>
      <c r="D522" s="12">
        <v>530.58333333333303</v>
      </c>
      <c r="E522" s="9">
        <v>254.19</v>
      </c>
      <c r="F522" s="9">
        <f t="shared" si="85"/>
        <v>190.19</v>
      </c>
      <c r="G522" s="9">
        <v>0</v>
      </c>
      <c r="H522" s="9">
        <v>2.0099999999999998</v>
      </c>
      <c r="I522" s="9"/>
      <c r="J522" s="9">
        <v>-1.5840000000000001</v>
      </c>
      <c r="K522" s="9">
        <v>100</v>
      </c>
      <c r="L522" s="9">
        <v>0.1971</v>
      </c>
      <c r="M522" s="9">
        <v>0.21820000000000001</v>
      </c>
      <c r="N522" s="9">
        <v>0</v>
      </c>
      <c r="O522" s="9">
        <v>101.9</v>
      </c>
      <c r="P522" s="9"/>
      <c r="Q522" s="9"/>
      <c r="R522" s="9"/>
      <c r="T522">
        <f t="shared" si="78"/>
        <v>221400</v>
      </c>
      <c r="U522">
        <v>300.7</v>
      </c>
      <c r="V522">
        <f t="shared" si="79"/>
        <v>101.9</v>
      </c>
      <c r="W522" t="str">
        <f t="shared" si="80"/>
        <v/>
      </c>
      <c r="X522" t="str">
        <f t="shared" si="81"/>
        <v/>
      </c>
      <c r="Y522" t="str">
        <f t="shared" si="82"/>
        <v/>
      </c>
      <c r="Z522" s="9"/>
      <c r="AA522" s="14">
        <f t="shared" si="83"/>
        <v>0.54400000000000004</v>
      </c>
      <c r="AB522" s="14">
        <f t="shared" si="84"/>
        <v>0</v>
      </c>
    </row>
    <row r="523" spans="1:28" x14ac:dyDescent="0.25">
      <c r="A523" s="10">
        <f t="shared" si="86"/>
        <v>45313</v>
      </c>
      <c r="B523" s="11">
        <v>22</v>
      </c>
      <c r="C523" s="11">
        <v>1500</v>
      </c>
      <c r="D523" s="12">
        <v>530.625</v>
      </c>
      <c r="E523" s="9">
        <v>269.17</v>
      </c>
      <c r="F523" s="9">
        <f t="shared" si="85"/>
        <v>205.17000000000002</v>
      </c>
      <c r="G523" s="9">
        <v>0</v>
      </c>
      <c r="H523" s="9">
        <v>1.51</v>
      </c>
      <c r="I523" s="9"/>
      <c r="J523" s="9">
        <v>-1.958</v>
      </c>
      <c r="K523" s="9">
        <v>100</v>
      </c>
      <c r="L523" s="9">
        <v>0.1971</v>
      </c>
      <c r="M523" s="9">
        <v>0.21890000000000001</v>
      </c>
      <c r="N523" s="9">
        <v>0</v>
      </c>
      <c r="O523" s="9">
        <v>58.1</v>
      </c>
      <c r="P523" s="9"/>
      <c r="Q523" s="9"/>
      <c r="R523" s="9"/>
      <c r="T523">
        <f t="shared" si="78"/>
        <v>221500</v>
      </c>
      <c r="U523">
        <v>204.7</v>
      </c>
      <c r="V523">
        <f t="shared" si="79"/>
        <v>58.1</v>
      </c>
      <c r="W523" t="str">
        <f t="shared" si="80"/>
        <v/>
      </c>
      <c r="X523" t="str">
        <f t="shared" si="81"/>
        <v/>
      </c>
      <c r="Y523" t="str">
        <f t="shared" si="82"/>
        <v/>
      </c>
      <c r="Z523" s="9"/>
      <c r="AA523" s="14">
        <f t="shared" si="83"/>
        <v>0.52900000000000003</v>
      </c>
      <c r="AB523" s="14">
        <f t="shared" si="84"/>
        <v>0</v>
      </c>
    </row>
    <row r="524" spans="1:28" x14ac:dyDescent="0.25">
      <c r="A524" s="10">
        <f t="shared" si="86"/>
        <v>45313</v>
      </c>
      <c r="B524" s="11">
        <v>22</v>
      </c>
      <c r="C524" s="11">
        <v>1600</v>
      </c>
      <c r="D524" s="12">
        <v>530.66666666666697</v>
      </c>
      <c r="E524" s="9">
        <v>284.26</v>
      </c>
      <c r="F524" s="9">
        <f t="shared" si="85"/>
        <v>220.26</v>
      </c>
      <c r="G524" s="9">
        <v>0</v>
      </c>
      <c r="H524" s="9">
        <v>1.51</v>
      </c>
      <c r="I524" s="9"/>
      <c r="J524" s="9">
        <v>-2.044</v>
      </c>
      <c r="K524" s="9">
        <v>100</v>
      </c>
      <c r="L524" s="9">
        <v>0.1971</v>
      </c>
      <c r="M524" s="9">
        <v>0.21890000000000001</v>
      </c>
      <c r="N524" s="9">
        <v>0</v>
      </c>
      <c r="O524" s="9">
        <v>20.6</v>
      </c>
      <c r="P524" s="9"/>
      <c r="Q524" s="9"/>
      <c r="R524" s="9"/>
      <c r="T524">
        <f t="shared" si="78"/>
        <v>221600</v>
      </c>
      <c r="U524">
        <v>81</v>
      </c>
      <c r="V524">
        <f t="shared" si="79"/>
        <v>20.6</v>
      </c>
      <c r="W524" t="str">
        <f t="shared" si="80"/>
        <v/>
      </c>
      <c r="X524" t="str">
        <f t="shared" si="81"/>
        <v/>
      </c>
      <c r="Y524" t="str">
        <f t="shared" si="82"/>
        <v/>
      </c>
      <c r="Z524" s="9"/>
      <c r="AA524" s="14">
        <f t="shared" si="83"/>
        <v>0.52500000000000002</v>
      </c>
      <c r="AB524" s="14">
        <f t="shared" si="84"/>
        <v>0</v>
      </c>
    </row>
    <row r="525" spans="1:28" x14ac:dyDescent="0.25">
      <c r="A525" s="10">
        <f t="shared" si="86"/>
        <v>45313</v>
      </c>
      <c r="B525" s="11">
        <v>22</v>
      </c>
      <c r="C525" s="11">
        <v>1700</v>
      </c>
      <c r="D525" s="12">
        <v>530.70833333333303</v>
      </c>
      <c r="E525" s="9">
        <v>299.35000000000002</v>
      </c>
      <c r="F525" s="9">
        <f t="shared" si="85"/>
        <v>235.35000000000002</v>
      </c>
      <c r="G525" s="9">
        <v>0</v>
      </c>
      <c r="H525" s="9">
        <v>0</v>
      </c>
      <c r="I525" s="9"/>
      <c r="J525" s="9">
        <v>-1.958</v>
      </c>
      <c r="K525" s="9">
        <v>100</v>
      </c>
      <c r="L525" s="9">
        <v>0.1971</v>
      </c>
      <c r="M525" s="9">
        <v>0.21820000000000001</v>
      </c>
      <c r="N525" s="9">
        <v>0</v>
      </c>
      <c r="O525" s="9">
        <v>1.9</v>
      </c>
      <c r="P525" s="9"/>
      <c r="Q525" s="9"/>
      <c r="R525" s="9"/>
      <c r="T525">
        <f t="shared" si="78"/>
        <v>221700</v>
      </c>
      <c r="U525">
        <v>1.7</v>
      </c>
      <c r="V525">
        <f t="shared" si="79"/>
        <v>1.9</v>
      </c>
      <c r="W525" t="str">
        <f t="shared" si="80"/>
        <v/>
      </c>
      <c r="X525" t="str">
        <f t="shared" si="81"/>
        <v/>
      </c>
      <c r="Y525" t="str">
        <f t="shared" si="82"/>
        <v/>
      </c>
      <c r="Z525" s="9"/>
      <c r="AA525" s="14">
        <f t="shared" si="83"/>
        <v>0.52900000000000003</v>
      </c>
      <c r="AB525" s="14">
        <f t="shared" si="84"/>
        <v>0</v>
      </c>
    </row>
    <row r="526" spans="1:28" x14ac:dyDescent="0.25">
      <c r="A526" s="10">
        <f t="shared" si="86"/>
        <v>45313</v>
      </c>
      <c r="B526" s="11">
        <v>22</v>
      </c>
      <c r="C526" s="11">
        <v>1800</v>
      </c>
      <c r="D526" s="12">
        <v>530.75</v>
      </c>
      <c r="E526" s="9">
        <v>299.47000000000003</v>
      </c>
      <c r="F526" s="9">
        <f t="shared" si="85"/>
        <v>235.47000000000003</v>
      </c>
      <c r="G526" s="9">
        <v>0</v>
      </c>
      <c r="H526" s="9">
        <v>0</v>
      </c>
      <c r="I526" s="9"/>
      <c r="J526" s="9">
        <v>-1.871</v>
      </c>
      <c r="K526" s="9">
        <v>100</v>
      </c>
      <c r="L526" s="9">
        <v>0.1971</v>
      </c>
      <c r="M526" s="9">
        <v>0.21820000000000001</v>
      </c>
      <c r="N526" s="9">
        <v>0</v>
      </c>
      <c r="O526" s="9">
        <v>0.6</v>
      </c>
      <c r="P526" s="9"/>
      <c r="Q526" s="9"/>
      <c r="R526" s="9"/>
      <c r="T526">
        <f t="shared" si="78"/>
        <v>221800</v>
      </c>
      <c r="U526">
        <v>0</v>
      </c>
      <c r="V526">
        <f t="shared" si="79"/>
        <v>0</v>
      </c>
      <c r="W526" t="str">
        <f t="shared" si="80"/>
        <v/>
      </c>
      <c r="X526" t="str">
        <f t="shared" si="81"/>
        <v/>
      </c>
      <c r="Y526" t="str">
        <f t="shared" si="82"/>
        <v/>
      </c>
      <c r="Z526" s="9"/>
      <c r="AA526" s="14">
        <f t="shared" si="83"/>
        <v>0.53200000000000003</v>
      </c>
      <c r="AB526" s="14">
        <f t="shared" si="84"/>
        <v>0</v>
      </c>
    </row>
    <row r="527" spans="1:28" x14ac:dyDescent="0.25">
      <c r="A527" s="10">
        <f t="shared" si="86"/>
        <v>45313</v>
      </c>
      <c r="B527" s="11">
        <v>22</v>
      </c>
      <c r="C527" s="11">
        <v>1900</v>
      </c>
      <c r="D527" s="12">
        <v>530.79166666666697</v>
      </c>
      <c r="E527" s="9">
        <v>284.38</v>
      </c>
      <c r="F527" s="9">
        <f t="shared" si="85"/>
        <v>220.38</v>
      </c>
      <c r="G527" s="9">
        <v>0</v>
      </c>
      <c r="H527" s="9">
        <v>0</v>
      </c>
      <c r="I527" s="9"/>
      <c r="J527" s="9">
        <v>-2.0150000000000001</v>
      </c>
      <c r="K527" s="9">
        <v>100</v>
      </c>
      <c r="L527" s="9">
        <v>0.1971</v>
      </c>
      <c r="M527" s="9">
        <v>0.21820000000000001</v>
      </c>
      <c r="N527" s="9">
        <v>0</v>
      </c>
      <c r="O527" s="9">
        <v>0.6</v>
      </c>
      <c r="P527" s="9"/>
      <c r="Q527" s="9"/>
      <c r="R527" s="9"/>
      <c r="T527">
        <f t="shared" si="78"/>
        <v>221900</v>
      </c>
      <c r="U527">
        <v>0</v>
      </c>
      <c r="V527">
        <f t="shared" si="79"/>
        <v>0</v>
      </c>
      <c r="W527" t="str">
        <f t="shared" si="80"/>
        <v/>
      </c>
      <c r="X527" t="str">
        <f t="shared" si="81"/>
        <v/>
      </c>
      <c r="Y527" t="str">
        <f t="shared" si="82"/>
        <v/>
      </c>
      <c r="Z527" s="9"/>
      <c r="AA527" s="14">
        <f t="shared" si="83"/>
        <v>0.52700000000000002</v>
      </c>
      <c r="AB527" s="14">
        <f t="shared" si="84"/>
        <v>0</v>
      </c>
    </row>
    <row r="528" spans="1:28" x14ac:dyDescent="0.25">
      <c r="A528" s="10">
        <f t="shared" si="86"/>
        <v>45313</v>
      </c>
      <c r="B528" s="11">
        <v>22</v>
      </c>
      <c r="C528" s="11">
        <v>2000</v>
      </c>
      <c r="D528" s="12">
        <v>530.83333333333303</v>
      </c>
      <c r="E528" s="9">
        <v>269.17</v>
      </c>
      <c r="F528" s="9">
        <f t="shared" si="85"/>
        <v>205.17000000000002</v>
      </c>
      <c r="G528" s="9">
        <v>0</v>
      </c>
      <c r="H528" s="9">
        <v>0</v>
      </c>
      <c r="I528" s="9"/>
      <c r="J528" s="9">
        <v>-1.986</v>
      </c>
      <c r="K528" s="9">
        <v>100</v>
      </c>
      <c r="L528" s="9">
        <v>0.1971</v>
      </c>
      <c r="M528" s="9">
        <v>0.21890000000000001</v>
      </c>
      <c r="N528" s="9">
        <v>0</v>
      </c>
      <c r="O528" s="9">
        <v>0.6</v>
      </c>
      <c r="P528" s="9"/>
      <c r="Q528" s="9"/>
      <c r="R528" s="9"/>
      <c r="T528">
        <f t="shared" si="78"/>
        <v>222000</v>
      </c>
      <c r="U528">
        <v>0</v>
      </c>
      <c r="V528">
        <f t="shared" si="79"/>
        <v>0</v>
      </c>
      <c r="W528" t="str">
        <f t="shared" si="80"/>
        <v/>
      </c>
      <c r="X528" t="str">
        <f t="shared" si="81"/>
        <v/>
      </c>
      <c r="Y528" t="str">
        <f t="shared" si="82"/>
        <v/>
      </c>
      <c r="Z528" s="9"/>
      <c r="AA528" s="14">
        <f t="shared" si="83"/>
        <v>0.52800000000000002</v>
      </c>
      <c r="AB528" s="14">
        <f t="shared" si="84"/>
        <v>0</v>
      </c>
    </row>
    <row r="529" spans="1:28" x14ac:dyDescent="0.25">
      <c r="A529" s="10">
        <f t="shared" si="86"/>
        <v>45313</v>
      </c>
      <c r="B529" s="11">
        <v>22</v>
      </c>
      <c r="C529" s="11">
        <v>2100</v>
      </c>
      <c r="D529" s="12">
        <v>530.875</v>
      </c>
      <c r="E529" s="9">
        <v>284.38</v>
      </c>
      <c r="F529" s="9">
        <f t="shared" si="85"/>
        <v>220.38</v>
      </c>
      <c r="G529" s="9">
        <v>0</v>
      </c>
      <c r="H529" s="9">
        <v>0</v>
      </c>
      <c r="I529" s="9"/>
      <c r="J529" s="9">
        <v>-1.8420000000000001</v>
      </c>
      <c r="K529" s="9">
        <v>100</v>
      </c>
      <c r="L529" s="9">
        <v>0.1971</v>
      </c>
      <c r="M529" s="9">
        <v>0.21890000000000001</v>
      </c>
      <c r="N529" s="9">
        <v>0</v>
      </c>
      <c r="O529" s="9">
        <v>0.6</v>
      </c>
      <c r="P529" s="9"/>
      <c r="Q529" s="9"/>
      <c r="R529" s="9"/>
      <c r="T529">
        <f t="shared" si="78"/>
        <v>222100</v>
      </c>
      <c r="U529">
        <v>0</v>
      </c>
      <c r="V529">
        <f t="shared" si="79"/>
        <v>0</v>
      </c>
      <c r="W529" t="str">
        <f t="shared" si="80"/>
        <v/>
      </c>
      <c r="X529" t="str">
        <f t="shared" si="81"/>
        <v/>
      </c>
      <c r="Y529" t="str">
        <f t="shared" si="82"/>
        <v/>
      </c>
      <c r="Z529" s="9"/>
      <c r="AA529" s="14">
        <f t="shared" si="83"/>
        <v>0.53300000000000003</v>
      </c>
      <c r="AB529" s="14">
        <f t="shared" si="84"/>
        <v>0</v>
      </c>
    </row>
    <row r="530" spans="1:28" x14ac:dyDescent="0.25">
      <c r="A530" s="10">
        <f t="shared" si="86"/>
        <v>45313</v>
      </c>
      <c r="B530" s="11">
        <v>22</v>
      </c>
      <c r="C530" s="11">
        <v>2200</v>
      </c>
      <c r="D530" s="12">
        <v>530.91666666666697</v>
      </c>
      <c r="E530" s="9">
        <v>299.47000000000003</v>
      </c>
      <c r="F530" s="9">
        <f t="shared" si="85"/>
        <v>235.47000000000003</v>
      </c>
      <c r="G530" s="9">
        <v>0</v>
      </c>
      <c r="H530" s="9">
        <v>0</v>
      </c>
      <c r="I530" s="9"/>
      <c r="J530" s="9">
        <v>-2.0150000000000001</v>
      </c>
      <c r="K530" s="9">
        <v>100</v>
      </c>
      <c r="L530" s="9">
        <v>0.1971</v>
      </c>
      <c r="M530" s="9">
        <v>0.21890000000000001</v>
      </c>
      <c r="N530" s="9">
        <v>0</v>
      </c>
      <c r="O530" s="9">
        <v>0.6</v>
      </c>
      <c r="P530" s="9"/>
      <c r="Q530" s="9"/>
      <c r="R530" s="9"/>
      <c r="T530">
        <f t="shared" si="78"/>
        <v>222200</v>
      </c>
      <c r="U530">
        <v>0</v>
      </c>
      <c r="V530">
        <f t="shared" si="79"/>
        <v>0</v>
      </c>
      <c r="W530" t="str">
        <f t="shared" si="80"/>
        <v/>
      </c>
      <c r="X530" t="str">
        <f t="shared" si="81"/>
        <v/>
      </c>
      <c r="Y530" t="str">
        <f t="shared" si="82"/>
        <v/>
      </c>
      <c r="Z530" s="9"/>
      <c r="AA530" s="14">
        <f t="shared" si="83"/>
        <v>0.52700000000000002</v>
      </c>
      <c r="AB530" s="14">
        <f t="shared" si="84"/>
        <v>0</v>
      </c>
    </row>
    <row r="531" spans="1:28" x14ac:dyDescent="0.25">
      <c r="A531" s="10">
        <f t="shared" si="86"/>
        <v>45313</v>
      </c>
      <c r="B531" s="11">
        <v>22</v>
      </c>
      <c r="C531" s="11">
        <v>2300</v>
      </c>
      <c r="D531" s="12">
        <v>530.95833333333303</v>
      </c>
      <c r="E531" s="9">
        <v>284.26</v>
      </c>
      <c r="F531" s="9">
        <f t="shared" si="85"/>
        <v>220.26</v>
      </c>
      <c r="G531" s="9">
        <v>0</v>
      </c>
      <c r="H531" s="9">
        <v>0</v>
      </c>
      <c r="I531" s="9"/>
      <c r="J531" s="9">
        <v>-2.3340000000000001</v>
      </c>
      <c r="K531" s="9">
        <v>100</v>
      </c>
      <c r="L531" s="9">
        <v>0.1971</v>
      </c>
      <c r="M531" s="9">
        <v>0.21890000000000001</v>
      </c>
      <c r="N531" s="9">
        <v>0</v>
      </c>
      <c r="O531" s="9">
        <v>0.6</v>
      </c>
      <c r="P531" s="9"/>
      <c r="Q531" s="9"/>
      <c r="R531" s="9"/>
      <c r="T531">
        <f t="shared" si="78"/>
        <v>222300</v>
      </c>
      <c r="U531">
        <v>0</v>
      </c>
      <c r="V531">
        <f t="shared" si="79"/>
        <v>0</v>
      </c>
      <c r="W531" t="str">
        <f t="shared" si="80"/>
        <v/>
      </c>
      <c r="X531" t="str">
        <f t="shared" si="81"/>
        <v/>
      </c>
      <c r="Y531" t="str">
        <f t="shared" si="82"/>
        <v/>
      </c>
      <c r="Z531" s="9"/>
      <c r="AA531" s="14">
        <f t="shared" si="83"/>
        <v>0.51400000000000001</v>
      </c>
      <c r="AB531" s="14">
        <f t="shared" si="84"/>
        <v>0</v>
      </c>
    </row>
    <row r="532" spans="1:28" x14ac:dyDescent="0.25">
      <c r="A532" s="10">
        <f t="shared" si="86"/>
        <v>45313</v>
      </c>
      <c r="B532" s="11">
        <v>22</v>
      </c>
      <c r="C532" s="11">
        <v>2400</v>
      </c>
      <c r="D532" s="12">
        <v>531</v>
      </c>
      <c r="E532" s="9">
        <v>269.17</v>
      </c>
      <c r="F532" s="9">
        <f t="shared" si="85"/>
        <v>205.17000000000002</v>
      </c>
      <c r="G532" s="9">
        <v>0</v>
      </c>
      <c r="H532" s="9">
        <v>0</v>
      </c>
      <c r="I532" s="9"/>
      <c r="J532" s="9">
        <v>-2.7120000000000002</v>
      </c>
      <c r="K532" s="9">
        <v>100</v>
      </c>
      <c r="L532" s="9">
        <v>0.1971</v>
      </c>
      <c r="M532" s="9">
        <v>0.21890000000000001</v>
      </c>
      <c r="N532" s="9">
        <v>0</v>
      </c>
      <c r="O532" s="9">
        <v>0.6</v>
      </c>
      <c r="P532" s="9"/>
      <c r="Q532" s="9"/>
      <c r="R532" s="9"/>
      <c r="T532">
        <f t="shared" si="78"/>
        <v>222400</v>
      </c>
      <c r="U532">
        <v>0</v>
      </c>
      <c r="V532">
        <f t="shared" si="79"/>
        <v>0</v>
      </c>
      <c r="W532">
        <f t="shared" si="80"/>
        <v>0.19700000000000001</v>
      </c>
      <c r="X532">
        <f t="shared" si="81"/>
        <v>0.219</v>
      </c>
      <c r="Y532">
        <f t="shared" si="82"/>
        <v>2.052</v>
      </c>
      <c r="Z532" s="9"/>
      <c r="AA532" s="14">
        <f t="shared" si="83"/>
        <v>0.5</v>
      </c>
      <c r="AB532" s="14">
        <f t="shared" si="84"/>
        <v>0</v>
      </c>
    </row>
    <row r="533" spans="1:28" x14ac:dyDescent="0.25">
      <c r="A533" s="10">
        <f t="shared" si="86"/>
        <v>45314</v>
      </c>
      <c r="B533" s="11">
        <v>23</v>
      </c>
      <c r="C533" s="11">
        <v>100</v>
      </c>
      <c r="D533" s="12">
        <v>531.04166666666697</v>
      </c>
      <c r="E533" s="9">
        <v>254.19</v>
      </c>
      <c r="F533" s="9">
        <f t="shared" si="85"/>
        <v>190.19</v>
      </c>
      <c r="G533" s="9">
        <v>0</v>
      </c>
      <c r="H533" s="9">
        <v>0</v>
      </c>
      <c r="I533" s="9"/>
      <c r="J533" s="9">
        <v>-2.7709999999999999</v>
      </c>
      <c r="K533" s="9">
        <v>100</v>
      </c>
      <c r="L533" s="9">
        <v>0.1971</v>
      </c>
      <c r="M533" s="9">
        <v>0.21890000000000001</v>
      </c>
      <c r="N533" s="9">
        <v>0</v>
      </c>
      <c r="O533" s="9">
        <v>0.6</v>
      </c>
      <c r="P533" s="9"/>
      <c r="Q533" s="9"/>
      <c r="R533" s="9"/>
      <c r="T533">
        <f t="shared" si="78"/>
        <v>230100</v>
      </c>
      <c r="U533">
        <v>0</v>
      </c>
      <c r="V533">
        <f t="shared" si="79"/>
        <v>0</v>
      </c>
      <c r="W533" t="str">
        <f t="shared" si="80"/>
        <v/>
      </c>
      <c r="X533" t="str">
        <f t="shared" si="81"/>
        <v/>
      </c>
      <c r="Y533" t="str">
        <f t="shared" si="82"/>
        <v/>
      </c>
      <c r="Z533" s="9"/>
      <c r="AA533" s="14">
        <f t="shared" si="83"/>
        <v>0.498</v>
      </c>
      <c r="AB533" s="14">
        <f t="shared" si="84"/>
        <v>0</v>
      </c>
    </row>
    <row r="534" spans="1:28" x14ac:dyDescent="0.25">
      <c r="A534" s="10">
        <f t="shared" si="86"/>
        <v>45314</v>
      </c>
      <c r="B534" s="11">
        <v>23</v>
      </c>
      <c r="C534" s="11">
        <v>200</v>
      </c>
      <c r="D534" s="12">
        <v>531.08333333333303</v>
      </c>
      <c r="E534" s="9">
        <v>239.22</v>
      </c>
      <c r="F534" s="9">
        <f t="shared" si="85"/>
        <v>175.22</v>
      </c>
      <c r="G534" s="9">
        <v>0</v>
      </c>
      <c r="H534" s="9">
        <v>0</v>
      </c>
      <c r="I534" s="9"/>
      <c r="J534" s="9">
        <v>-3.0939999999999999</v>
      </c>
      <c r="K534" s="9">
        <v>100</v>
      </c>
      <c r="L534" s="9">
        <v>0.1971</v>
      </c>
      <c r="M534" s="9">
        <v>0.21890000000000001</v>
      </c>
      <c r="N534" s="9">
        <v>0</v>
      </c>
      <c r="O534" s="9">
        <v>0.6</v>
      </c>
      <c r="P534" s="9"/>
      <c r="Q534" s="9"/>
      <c r="R534" s="9"/>
      <c r="T534">
        <f t="shared" si="78"/>
        <v>230200</v>
      </c>
      <c r="U534">
        <v>0</v>
      </c>
      <c r="V534">
        <f t="shared" si="79"/>
        <v>0</v>
      </c>
      <c r="W534" t="str">
        <f t="shared" si="80"/>
        <v/>
      </c>
      <c r="X534" t="str">
        <f t="shared" si="81"/>
        <v/>
      </c>
      <c r="Y534" t="str">
        <f t="shared" si="82"/>
        <v/>
      </c>
      <c r="Z534" s="9"/>
      <c r="AA534" s="14">
        <f t="shared" si="83"/>
        <v>0.48599999999999999</v>
      </c>
      <c r="AB534" s="14">
        <f t="shared" si="84"/>
        <v>0</v>
      </c>
    </row>
    <row r="535" spans="1:28" x14ac:dyDescent="0.25">
      <c r="A535" s="10">
        <f t="shared" si="86"/>
        <v>45314</v>
      </c>
      <c r="B535" s="11">
        <v>23</v>
      </c>
      <c r="C535" s="11">
        <v>300</v>
      </c>
      <c r="D535" s="12">
        <v>531.125</v>
      </c>
      <c r="E535" s="9">
        <v>224.36</v>
      </c>
      <c r="F535" s="9">
        <f t="shared" si="85"/>
        <v>160.36000000000001</v>
      </c>
      <c r="G535" s="9">
        <v>0</v>
      </c>
      <c r="H535" s="9">
        <v>0</v>
      </c>
      <c r="I535" s="9"/>
      <c r="J535" s="9">
        <v>-4.1970000000000001</v>
      </c>
      <c r="K535" s="9">
        <v>100</v>
      </c>
      <c r="L535" s="9">
        <v>0.1971</v>
      </c>
      <c r="M535" s="9">
        <v>0.21890000000000001</v>
      </c>
      <c r="N535" s="9">
        <v>0</v>
      </c>
      <c r="O535" s="9">
        <v>0.6</v>
      </c>
      <c r="P535" s="9"/>
      <c r="Q535" s="9"/>
      <c r="R535" s="9"/>
      <c r="T535">
        <f t="shared" si="78"/>
        <v>230300</v>
      </c>
      <c r="U535">
        <v>0</v>
      </c>
      <c r="V535">
        <f t="shared" si="79"/>
        <v>0</v>
      </c>
      <c r="W535" t="str">
        <f t="shared" si="80"/>
        <v/>
      </c>
      <c r="X535" t="str">
        <f t="shared" si="81"/>
        <v/>
      </c>
      <c r="Y535" t="str">
        <f t="shared" si="82"/>
        <v/>
      </c>
      <c r="Z535" s="9"/>
      <c r="AA535" s="14">
        <f t="shared" si="83"/>
        <v>0.44700000000000001</v>
      </c>
      <c r="AB535" s="14">
        <f t="shared" si="84"/>
        <v>0</v>
      </c>
    </row>
    <row r="536" spans="1:28" x14ac:dyDescent="0.25">
      <c r="A536" s="10">
        <f t="shared" si="86"/>
        <v>45314</v>
      </c>
      <c r="B536" s="11">
        <v>23</v>
      </c>
      <c r="C536" s="11">
        <v>400</v>
      </c>
      <c r="D536" s="12">
        <v>531.16666666666697</v>
      </c>
      <c r="E536" s="9">
        <v>209.15</v>
      </c>
      <c r="F536" s="9">
        <f t="shared" si="85"/>
        <v>145.15</v>
      </c>
      <c r="G536" s="9">
        <v>0</v>
      </c>
      <c r="H536" s="9">
        <v>0</v>
      </c>
      <c r="I536" s="9"/>
      <c r="J536" s="9">
        <v>-4.53</v>
      </c>
      <c r="K536" s="9">
        <v>99.7</v>
      </c>
      <c r="L536" s="9">
        <v>0.1971</v>
      </c>
      <c r="M536" s="9">
        <v>0.21890000000000001</v>
      </c>
      <c r="N536" s="9">
        <v>0</v>
      </c>
      <c r="O536" s="9">
        <v>0.6</v>
      </c>
      <c r="P536" s="9"/>
      <c r="Q536" s="9"/>
      <c r="R536" s="9"/>
      <c r="T536">
        <f t="shared" si="78"/>
        <v>230400</v>
      </c>
      <c r="U536">
        <v>0</v>
      </c>
      <c r="V536">
        <f t="shared" si="79"/>
        <v>0</v>
      </c>
      <c r="W536" t="str">
        <f t="shared" si="80"/>
        <v/>
      </c>
      <c r="X536" t="str">
        <f t="shared" si="81"/>
        <v/>
      </c>
      <c r="Y536" t="str">
        <f t="shared" si="82"/>
        <v/>
      </c>
      <c r="Z536" s="9"/>
      <c r="AA536" s="14">
        <f t="shared" si="83"/>
        <v>0.435</v>
      </c>
      <c r="AB536" s="14">
        <f t="shared" si="84"/>
        <v>1E-3</v>
      </c>
    </row>
    <row r="537" spans="1:28" x14ac:dyDescent="0.25">
      <c r="A537" s="10">
        <f t="shared" si="86"/>
        <v>45314</v>
      </c>
      <c r="B537" s="11">
        <v>23</v>
      </c>
      <c r="C537" s="11">
        <v>500</v>
      </c>
      <c r="D537" s="12">
        <v>531.20833333333303</v>
      </c>
      <c r="E537" s="9">
        <v>194.17</v>
      </c>
      <c r="F537" s="9">
        <f t="shared" si="85"/>
        <v>130.16999999999999</v>
      </c>
      <c r="G537" s="9">
        <v>0</v>
      </c>
      <c r="H537" s="9">
        <v>0</v>
      </c>
      <c r="I537" s="9"/>
      <c r="J537" s="9">
        <v>-3.4790000000000001</v>
      </c>
      <c r="K537" s="9">
        <v>99.8</v>
      </c>
      <c r="L537" s="9">
        <v>0.1971</v>
      </c>
      <c r="M537" s="9">
        <v>0.21890000000000001</v>
      </c>
      <c r="N537" s="9">
        <v>0</v>
      </c>
      <c r="O537" s="9">
        <v>0.6</v>
      </c>
      <c r="P537" s="9"/>
      <c r="Q537" s="9"/>
      <c r="R537" s="9"/>
      <c r="T537">
        <f t="shared" si="78"/>
        <v>230500</v>
      </c>
      <c r="U537">
        <v>0</v>
      </c>
      <c r="V537">
        <f t="shared" si="79"/>
        <v>0</v>
      </c>
      <c r="W537" t="str">
        <f t="shared" si="80"/>
        <v/>
      </c>
      <c r="X537" t="str">
        <f t="shared" si="81"/>
        <v/>
      </c>
      <c r="Y537" t="str">
        <f t="shared" si="82"/>
        <v/>
      </c>
      <c r="Z537" s="9"/>
      <c r="AA537" s="14">
        <f t="shared" si="83"/>
        <v>0.47099999999999997</v>
      </c>
      <c r="AB537" s="14">
        <f t="shared" si="84"/>
        <v>1E-3</v>
      </c>
    </row>
    <row r="538" spans="1:28" x14ac:dyDescent="0.25">
      <c r="A538" s="10">
        <f t="shared" si="86"/>
        <v>45314</v>
      </c>
      <c r="B538" s="11">
        <v>23</v>
      </c>
      <c r="C538" s="11">
        <v>600</v>
      </c>
      <c r="D538" s="12">
        <v>531.25</v>
      </c>
      <c r="E538" s="9">
        <v>179.08</v>
      </c>
      <c r="F538" s="9">
        <f t="shared" si="85"/>
        <v>115.08000000000001</v>
      </c>
      <c r="G538" s="9">
        <v>0</v>
      </c>
      <c r="H538" s="9">
        <v>0</v>
      </c>
      <c r="I538" s="9"/>
      <c r="J538" s="9">
        <v>-2.5659999999999998</v>
      </c>
      <c r="K538" s="9">
        <v>100</v>
      </c>
      <c r="L538" s="9">
        <v>0.1971</v>
      </c>
      <c r="M538" s="9">
        <v>0.21890000000000001</v>
      </c>
      <c r="N538" s="9">
        <v>0</v>
      </c>
      <c r="O538" s="9">
        <v>0.6</v>
      </c>
      <c r="P538" s="9"/>
      <c r="Q538" s="9"/>
      <c r="R538" s="9"/>
      <c r="T538">
        <f t="shared" si="78"/>
        <v>230600</v>
      </c>
      <c r="U538">
        <v>0</v>
      </c>
      <c r="V538">
        <f t="shared" si="79"/>
        <v>0</v>
      </c>
      <c r="W538" t="str">
        <f t="shared" si="80"/>
        <v/>
      </c>
      <c r="X538" t="str">
        <f t="shared" si="81"/>
        <v/>
      </c>
      <c r="Y538" t="str">
        <f t="shared" si="82"/>
        <v/>
      </c>
      <c r="Z538" s="9"/>
      <c r="AA538" s="14">
        <f t="shared" si="83"/>
        <v>0.505</v>
      </c>
      <c r="AB538" s="14">
        <f t="shared" si="84"/>
        <v>0</v>
      </c>
    </row>
    <row r="539" spans="1:28" x14ac:dyDescent="0.25">
      <c r="A539" s="10">
        <f t="shared" si="86"/>
        <v>45314</v>
      </c>
      <c r="B539" s="11">
        <v>23</v>
      </c>
      <c r="C539" s="11">
        <v>700</v>
      </c>
      <c r="D539" s="12">
        <v>531.29166666666697</v>
      </c>
      <c r="E539" s="9">
        <v>194.17</v>
      </c>
      <c r="F539" s="9">
        <f t="shared" si="85"/>
        <v>130.16999999999999</v>
      </c>
      <c r="G539" s="9">
        <v>0</v>
      </c>
      <c r="H539" s="9">
        <v>0</v>
      </c>
      <c r="I539" s="9"/>
      <c r="J539" s="9">
        <v>-2.1890000000000001</v>
      </c>
      <c r="K539" s="9">
        <v>100</v>
      </c>
      <c r="L539" s="9">
        <v>0.1971</v>
      </c>
      <c r="M539" s="9">
        <v>0.21890000000000001</v>
      </c>
      <c r="N539" s="9">
        <v>0</v>
      </c>
      <c r="O539" s="9">
        <v>0.6</v>
      </c>
      <c r="P539" s="9"/>
      <c r="Q539" s="9"/>
      <c r="R539" s="9"/>
      <c r="T539">
        <f t="shared" si="78"/>
        <v>230700</v>
      </c>
      <c r="U539">
        <v>0</v>
      </c>
      <c r="V539">
        <f t="shared" si="79"/>
        <v>0</v>
      </c>
      <c r="W539" t="str">
        <f t="shared" si="80"/>
        <v/>
      </c>
      <c r="X539" t="str">
        <f t="shared" si="81"/>
        <v/>
      </c>
      <c r="Y539" t="str">
        <f t="shared" si="82"/>
        <v/>
      </c>
      <c r="Z539" s="9"/>
      <c r="AA539" s="14">
        <f t="shared" si="83"/>
        <v>0.52</v>
      </c>
      <c r="AB539" s="14">
        <f t="shared" si="84"/>
        <v>0</v>
      </c>
    </row>
    <row r="540" spans="1:28" x14ac:dyDescent="0.25">
      <c r="A540" s="10">
        <f t="shared" si="86"/>
        <v>45314</v>
      </c>
      <c r="B540" s="11">
        <v>23</v>
      </c>
      <c r="C540" s="11">
        <v>800</v>
      </c>
      <c r="D540" s="12">
        <v>531.33333333333303</v>
      </c>
      <c r="E540" s="9">
        <v>209.15</v>
      </c>
      <c r="F540" s="9">
        <f t="shared" si="85"/>
        <v>145.15</v>
      </c>
      <c r="G540" s="9">
        <v>0</v>
      </c>
      <c r="H540" s="9">
        <v>0</v>
      </c>
      <c r="I540" s="9"/>
      <c r="J540" s="9">
        <v>-2.044</v>
      </c>
      <c r="K540" s="9">
        <v>100</v>
      </c>
      <c r="L540" s="9">
        <v>0.1971</v>
      </c>
      <c r="M540" s="9">
        <v>0.21890000000000001</v>
      </c>
      <c r="N540" s="9">
        <v>0</v>
      </c>
      <c r="O540" s="9">
        <v>0.6</v>
      </c>
      <c r="P540" s="9"/>
      <c r="Q540" s="9"/>
      <c r="R540" s="9"/>
      <c r="T540">
        <f t="shared" si="78"/>
        <v>230800</v>
      </c>
      <c r="U540">
        <v>1.8</v>
      </c>
      <c r="V540">
        <f t="shared" si="79"/>
        <v>0</v>
      </c>
      <c r="W540" t="str">
        <f t="shared" si="80"/>
        <v/>
      </c>
      <c r="X540" t="str">
        <f t="shared" si="81"/>
        <v/>
      </c>
      <c r="Y540" t="str">
        <f t="shared" si="82"/>
        <v/>
      </c>
      <c r="Z540" s="9"/>
      <c r="AA540" s="14">
        <f t="shared" si="83"/>
        <v>0.52500000000000002</v>
      </c>
      <c r="AB540" s="14">
        <f t="shared" si="84"/>
        <v>0</v>
      </c>
    </row>
    <row r="541" spans="1:28" x14ac:dyDescent="0.25">
      <c r="A541" s="10">
        <f t="shared" si="86"/>
        <v>45314</v>
      </c>
      <c r="B541" s="11">
        <v>23</v>
      </c>
      <c r="C541" s="11">
        <v>900</v>
      </c>
      <c r="D541" s="12">
        <v>531.375</v>
      </c>
      <c r="E541" s="9">
        <v>224.36</v>
      </c>
      <c r="F541" s="9">
        <f t="shared" si="85"/>
        <v>160.36000000000001</v>
      </c>
      <c r="G541" s="9">
        <v>0</v>
      </c>
      <c r="H541" s="9">
        <v>0</v>
      </c>
      <c r="I541" s="9"/>
      <c r="J541" s="9">
        <v>-1.6990000000000001</v>
      </c>
      <c r="K541" s="9">
        <v>100</v>
      </c>
      <c r="L541" s="9">
        <v>0.1971</v>
      </c>
      <c r="M541" s="9">
        <v>0.21890000000000001</v>
      </c>
      <c r="N541" s="9">
        <v>0</v>
      </c>
      <c r="O541" s="9">
        <v>8.1</v>
      </c>
      <c r="P541" s="9"/>
      <c r="Q541" s="9"/>
      <c r="R541" s="9"/>
      <c r="T541">
        <f t="shared" si="78"/>
        <v>230900</v>
      </c>
      <c r="U541">
        <v>83.8</v>
      </c>
      <c r="V541">
        <f t="shared" si="79"/>
        <v>8.1</v>
      </c>
      <c r="W541" t="str">
        <f t="shared" si="80"/>
        <v/>
      </c>
      <c r="X541" t="str">
        <f t="shared" si="81"/>
        <v/>
      </c>
      <c r="Y541" t="str">
        <f t="shared" si="82"/>
        <v/>
      </c>
      <c r="Z541" s="9"/>
      <c r="AA541" s="14">
        <f t="shared" si="83"/>
        <v>0.53900000000000003</v>
      </c>
      <c r="AB541" s="14">
        <f t="shared" si="84"/>
        <v>0</v>
      </c>
    </row>
    <row r="542" spans="1:28" x14ac:dyDescent="0.25">
      <c r="A542" s="10">
        <f t="shared" si="86"/>
        <v>45314</v>
      </c>
      <c r="B542" s="11">
        <v>23</v>
      </c>
      <c r="C542" s="11">
        <v>1000</v>
      </c>
      <c r="D542" s="12">
        <v>531.41666666666697</v>
      </c>
      <c r="E542" s="9">
        <v>209.15</v>
      </c>
      <c r="F542" s="9">
        <f t="shared" si="85"/>
        <v>145.15</v>
      </c>
      <c r="G542" s="9">
        <v>0</v>
      </c>
      <c r="H542" s="9">
        <v>0</v>
      </c>
      <c r="I542" s="9"/>
      <c r="J542" s="9">
        <v>-1.1850000000000001</v>
      </c>
      <c r="K542" s="9">
        <v>100</v>
      </c>
      <c r="L542" s="9">
        <v>0.1971</v>
      </c>
      <c r="M542" s="9">
        <v>0.21890000000000001</v>
      </c>
      <c r="N542" s="9">
        <v>0</v>
      </c>
      <c r="O542" s="9">
        <v>21.9</v>
      </c>
      <c r="P542" s="9"/>
      <c r="Q542" s="9"/>
      <c r="R542" s="9"/>
      <c r="T542">
        <f t="shared" si="78"/>
        <v>231000</v>
      </c>
      <c r="U542">
        <v>208.3</v>
      </c>
      <c r="V542">
        <f t="shared" si="79"/>
        <v>21.9</v>
      </c>
      <c r="W542" t="str">
        <f t="shared" si="80"/>
        <v/>
      </c>
      <c r="X542" t="str">
        <f t="shared" si="81"/>
        <v/>
      </c>
      <c r="Y542" t="str">
        <f t="shared" si="82"/>
        <v/>
      </c>
      <c r="Z542" s="9"/>
      <c r="AA542" s="14">
        <f t="shared" si="83"/>
        <v>0.56000000000000005</v>
      </c>
      <c r="AB542" s="14">
        <f t="shared" si="84"/>
        <v>0</v>
      </c>
    </row>
    <row r="543" spans="1:28" x14ac:dyDescent="0.25">
      <c r="A543" s="10">
        <f t="shared" si="86"/>
        <v>45314</v>
      </c>
      <c r="B543" s="11">
        <v>23</v>
      </c>
      <c r="C543" s="11">
        <v>1100</v>
      </c>
      <c r="D543" s="12">
        <v>531.45833333333303</v>
      </c>
      <c r="E543" s="9">
        <v>224.36</v>
      </c>
      <c r="F543" s="9">
        <f t="shared" si="85"/>
        <v>160.36000000000001</v>
      </c>
      <c r="G543" s="9">
        <v>0</v>
      </c>
      <c r="H543" s="9">
        <v>0</v>
      </c>
      <c r="I543" s="9"/>
      <c r="J543" s="9">
        <v>-0.93</v>
      </c>
      <c r="K543" s="9">
        <v>100</v>
      </c>
      <c r="L543" s="9">
        <v>0.1971</v>
      </c>
      <c r="M543" s="9">
        <v>0.21890000000000001</v>
      </c>
      <c r="N543" s="9">
        <v>0</v>
      </c>
      <c r="O543" s="9">
        <v>34.4</v>
      </c>
      <c r="P543" s="9"/>
      <c r="Q543" s="9"/>
      <c r="R543" s="9"/>
      <c r="T543">
        <f t="shared" si="78"/>
        <v>231100</v>
      </c>
      <c r="U543">
        <v>304.7</v>
      </c>
      <c r="V543">
        <f t="shared" si="79"/>
        <v>34.4</v>
      </c>
      <c r="W543" t="str">
        <f t="shared" si="80"/>
        <v/>
      </c>
      <c r="X543" t="str">
        <f t="shared" si="81"/>
        <v/>
      </c>
      <c r="Y543" t="str">
        <f t="shared" si="82"/>
        <v/>
      </c>
      <c r="Z543" s="9"/>
      <c r="AA543" s="14">
        <f t="shared" si="83"/>
        <v>0.56999999999999995</v>
      </c>
      <c r="AB543" s="14">
        <f t="shared" si="84"/>
        <v>0</v>
      </c>
    </row>
    <row r="544" spans="1:28" x14ac:dyDescent="0.25">
      <c r="A544" s="10">
        <f t="shared" si="86"/>
        <v>45314</v>
      </c>
      <c r="B544" s="11">
        <v>23</v>
      </c>
      <c r="C544" s="11">
        <v>1200</v>
      </c>
      <c r="D544" s="12">
        <v>531.5</v>
      </c>
      <c r="E544" s="9">
        <v>239.33</v>
      </c>
      <c r="F544" s="9">
        <f t="shared" si="85"/>
        <v>175.33</v>
      </c>
      <c r="G544" s="9">
        <v>0</v>
      </c>
      <c r="H544" s="9">
        <v>0</v>
      </c>
      <c r="I544" s="9"/>
      <c r="J544" s="9">
        <v>-0.14299999999999999</v>
      </c>
      <c r="K544" s="9">
        <v>100</v>
      </c>
      <c r="L544" s="9">
        <v>0.1971</v>
      </c>
      <c r="M544" s="9">
        <v>0.21890000000000001</v>
      </c>
      <c r="N544" s="9">
        <v>0.2</v>
      </c>
      <c r="O544" s="9">
        <v>78.099999999999994</v>
      </c>
      <c r="P544" s="9"/>
      <c r="Q544" s="9"/>
      <c r="R544" s="9"/>
      <c r="T544">
        <f t="shared" si="78"/>
        <v>231200</v>
      </c>
      <c r="U544">
        <v>356.2</v>
      </c>
      <c r="V544">
        <f t="shared" si="79"/>
        <v>78.099999999999994</v>
      </c>
      <c r="W544" t="str">
        <f t="shared" si="80"/>
        <v/>
      </c>
      <c r="X544" t="str">
        <f t="shared" si="81"/>
        <v/>
      </c>
      <c r="Y544" t="str">
        <f t="shared" si="82"/>
        <v/>
      </c>
      <c r="Z544" s="9"/>
      <c r="AA544" s="14">
        <f t="shared" si="83"/>
        <v>0.60399999999999998</v>
      </c>
      <c r="AB544" s="14">
        <f t="shared" si="84"/>
        <v>0</v>
      </c>
    </row>
    <row r="545" spans="1:28" x14ac:dyDescent="0.25">
      <c r="A545" s="10">
        <f t="shared" si="86"/>
        <v>45314</v>
      </c>
      <c r="B545" s="11">
        <v>23</v>
      </c>
      <c r="C545" s="11">
        <v>1300</v>
      </c>
      <c r="D545" s="12">
        <v>531.54166666666697</v>
      </c>
      <c r="E545" s="9">
        <v>224.48</v>
      </c>
      <c r="F545" s="9">
        <f t="shared" si="85"/>
        <v>160.47999999999999</v>
      </c>
      <c r="G545" s="9">
        <v>0</v>
      </c>
      <c r="H545" s="9">
        <v>2.0099999999999998</v>
      </c>
      <c r="I545" s="9"/>
      <c r="J545" s="9">
        <v>0.79700000000000004</v>
      </c>
      <c r="K545" s="9">
        <v>99.9</v>
      </c>
      <c r="L545" s="9">
        <v>0.1971</v>
      </c>
      <c r="M545" s="9">
        <v>0.21890000000000001</v>
      </c>
      <c r="N545" s="9">
        <v>0</v>
      </c>
      <c r="O545" s="9">
        <v>271.89999999999998</v>
      </c>
      <c r="P545" s="9"/>
      <c r="Q545" s="9"/>
      <c r="R545" s="9"/>
      <c r="T545">
        <f t="shared" si="78"/>
        <v>231300</v>
      </c>
      <c r="U545">
        <v>356.2</v>
      </c>
      <c r="V545">
        <f t="shared" si="79"/>
        <v>271.89999999999998</v>
      </c>
      <c r="W545" t="str">
        <f t="shared" si="80"/>
        <v/>
      </c>
      <c r="X545" t="str">
        <f t="shared" si="81"/>
        <v/>
      </c>
      <c r="Y545" t="str">
        <f t="shared" si="82"/>
        <v/>
      </c>
      <c r="Z545" s="9"/>
      <c r="AA545" s="14">
        <f t="shared" si="83"/>
        <v>0.64600000000000002</v>
      </c>
      <c r="AB545" s="14">
        <f t="shared" si="84"/>
        <v>1E-3</v>
      </c>
    </row>
    <row r="546" spans="1:28" x14ac:dyDescent="0.25">
      <c r="A546" s="10">
        <f t="shared" si="86"/>
        <v>45314</v>
      </c>
      <c r="B546" s="11">
        <v>23</v>
      </c>
      <c r="C546" s="11">
        <v>1400</v>
      </c>
      <c r="D546" s="12">
        <v>531.58333333333303</v>
      </c>
      <c r="E546" s="9">
        <v>209.27</v>
      </c>
      <c r="F546" s="9">
        <f t="shared" si="85"/>
        <v>145.27000000000001</v>
      </c>
      <c r="G546" s="9">
        <v>0.5</v>
      </c>
      <c r="H546" s="9">
        <v>4.53</v>
      </c>
      <c r="I546" s="9"/>
      <c r="J546" s="9">
        <v>0.60499999999999998</v>
      </c>
      <c r="K546" s="9">
        <v>100</v>
      </c>
      <c r="L546" s="9">
        <v>0.1971</v>
      </c>
      <c r="M546" s="9">
        <v>0.21890000000000001</v>
      </c>
      <c r="N546" s="9">
        <v>0.6</v>
      </c>
      <c r="O546" s="9">
        <v>199.4</v>
      </c>
      <c r="P546" s="9"/>
      <c r="Q546" s="9"/>
      <c r="R546" s="9"/>
      <c r="T546">
        <f t="shared" si="78"/>
        <v>231400</v>
      </c>
      <c r="U546">
        <v>305.5</v>
      </c>
      <c r="V546">
        <f t="shared" si="79"/>
        <v>199.4</v>
      </c>
      <c r="W546" t="str">
        <f t="shared" si="80"/>
        <v/>
      </c>
      <c r="X546" t="str">
        <f t="shared" si="81"/>
        <v/>
      </c>
      <c r="Y546" t="str">
        <f t="shared" si="82"/>
        <v/>
      </c>
      <c r="Z546" s="9"/>
      <c r="AA546" s="14">
        <f t="shared" si="83"/>
        <v>0.63800000000000001</v>
      </c>
      <c r="AB546" s="14">
        <f t="shared" si="84"/>
        <v>0</v>
      </c>
    </row>
    <row r="547" spans="1:28" x14ac:dyDescent="0.25">
      <c r="A547" s="10">
        <f t="shared" si="86"/>
        <v>45314</v>
      </c>
      <c r="B547" s="11">
        <v>23</v>
      </c>
      <c r="C547" s="11">
        <v>1500</v>
      </c>
      <c r="D547" s="12">
        <v>531.625</v>
      </c>
      <c r="E547" s="9">
        <v>194.17</v>
      </c>
      <c r="F547" s="9">
        <f t="shared" si="85"/>
        <v>130.16999999999999</v>
      </c>
      <c r="G547" s="9">
        <v>0.5</v>
      </c>
      <c r="H547" s="9">
        <v>4.03</v>
      </c>
      <c r="I547" s="9"/>
      <c r="J547" s="9">
        <v>0.16300000000000001</v>
      </c>
      <c r="K547" s="9">
        <v>100</v>
      </c>
      <c r="L547" s="9">
        <v>0.1971</v>
      </c>
      <c r="M547" s="9">
        <v>0.21890000000000001</v>
      </c>
      <c r="N547" s="9">
        <v>0.6</v>
      </c>
      <c r="O547" s="9">
        <v>156.9</v>
      </c>
      <c r="P547" s="9"/>
      <c r="Q547" s="9"/>
      <c r="R547" s="9"/>
      <c r="T547">
        <f t="shared" si="78"/>
        <v>231500</v>
      </c>
      <c r="U547">
        <v>209.3</v>
      </c>
      <c r="V547">
        <f t="shared" si="79"/>
        <v>156.9</v>
      </c>
      <c r="W547" t="str">
        <f t="shared" si="80"/>
        <v/>
      </c>
      <c r="X547" t="str">
        <f t="shared" si="81"/>
        <v/>
      </c>
      <c r="Y547" t="str">
        <f t="shared" si="82"/>
        <v/>
      </c>
      <c r="Z547" s="9"/>
      <c r="AA547" s="14">
        <f t="shared" si="83"/>
        <v>0.61799999999999999</v>
      </c>
      <c r="AB547" s="14">
        <f t="shared" si="84"/>
        <v>0</v>
      </c>
    </row>
    <row r="548" spans="1:28" x14ac:dyDescent="0.25">
      <c r="A548" s="10">
        <f t="shared" si="86"/>
        <v>45314</v>
      </c>
      <c r="B548" s="11">
        <v>23</v>
      </c>
      <c r="C548" s="11">
        <v>1600</v>
      </c>
      <c r="D548" s="12">
        <v>531.66666666666697</v>
      </c>
      <c r="E548" s="9">
        <v>179.08</v>
      </c>
      <c r="F548" s="9">
        <f t="shared" si="85"/>
        <v>115.08000000000001</v>
      </c>
      <c r="G548" s="9">
        <v>0</v>
      </c>
      <c r="H548" s="9">
        <v>2.52</v>
      </c>
      <c r="I548" s="9"/>
      <c r="J548" s="9">
        <v>-1.1279999999999999</v>
      </c>
      <c r="K548" s="9">
        <v>100</v>
      </c>
      <c r="L548" s="9">
        <v>0.1971</v>
      </c>
      <c r="M548" s="9">
        <v>0.21890000000000001</v>
      </c>
      <c r="N548" s="9">
        <v>0.4</v>
      </c>
      <c r="O548" s="9">
        <v>35.6</v>
      </c>
      <c r="P548" s="9"/>
      <c r="Q548" s="9"/>
      <c r="R548" s="9"/>
      <c r="T548">
        <f t="shared" si="78"/>
        <v>231600</v>
      </c>
      <c r="U548">
        <v>84.8</v>
      </c>
      <c r="V548">
        <f t="shared" si="79"/>
        <v>35.6</v>
      </c>
      <c r="W548" t="str">
        <f t="shared" si="80"/>
        <v/>
      </c>
      <c r="X548" t="str">
        <f t="shared" si="81"/>
        <v/>
      </c>
      <c r="Y548" t="str">
        <f t="shared" si="82"/>
        <v/>
      </c>
      <c r="Z548" s="9"/>
      <c r="AA548" s="14">
        <f t="shared" si="83"/>
        <v>0.56200000000000006</v>
      </c>
      <c r="AB548" s="14">
        <f t="shared" si="84"/>
        <v>0</v>
      </c>
    </row>
    <row r="549" spans="1:28" x14ac:dyDescent="0.25">
      <c r="A549" s="10">
        <f t="shared" si="86"/>
        <v>45314</v>
      </c>
      <c r="B549" s="11">
        <v>23</v>
      </c>
      <c r="C549" s="11">
        <v>1700</v>
      </c>
      <c r="D549" s="12">
        <v>531.70833333333303</v>
      </c>
      <c r="E549" s="9">
        <v>164.11</v>
      </c>
      <c r="F549" s="9">
        <f t="shared" si="85"/>
        <v>100.11000000000001</v>
      </c>
      <c r="G549" s="9">
        <v>0</v>
      </c>
      <c r="H549" s="9">
        <v>1.01</v>
      </c>
      <c r="I549" s="9"/>
      <c r="J549" s="9">
        <v>-1.7849999999999999</v>
      </c>
      <c r="K549" s="9">
        <v>100</v>
      </c>
      <c r="L549" s="9">
        <v>0.1971</v>
      </c>
      <c r="M549" s="9">
        <v>0.21959999999999999</v>
      </c>
      <c r="N549" s="9">
        <v>0</v>
      </c>
      <c r="O549" s="9">
        <v>8.1</v>
      </c>
      <c r="P549" s="9"/>
      <c r="Q549" s="9"/>
      <c r="R549" s="9"/>
      <c r="T549">
        <f t="shared" si="78"/>
        <v>231700</v>
      </c>
      <c r="U549">
        <v>2.5</v>
      </c>
      <c r="V549">
        <f t="shared" si="79"/>
        <v>8.1</v>
      </c>
      <c r="W549" t="str">
        <f t="shared" si="80"/>
        <v/>
      </c>
      <c r="X549" t="str">
        <f t="shared" si="81"/>
        <v/>
      </c>
      <c r="Y549" t="str">
        <f t="shared" si="82"/>
        <v/>
      </c>
      <c r="Z549" s="9"/>
      <c r="AA549" s="14">
        <f t="shared" si="83"/>
        <v>0.53600000000000003</v>
      </c>
      <c r="AB549" s="14">
        <f t="shared" si="84"/>
        <v>0</v>
      </c>
    </row>
    <row r="550" spans="1:28" x14ac:dyDescent="0.25">
      <c r="A550" s="10">
        <f t="shared" si="86"/>
        <v>45314</v>
      </c>
      <c r="B550" s="11">
        <v>23</v>
      </c>
      <c r="C550" s="11">
        <v>1800</v>
      </c>
      <c r="D550" s="12">
        <v>531.75</v>
      </c>
      <c r="E550" s="9">
        <v>156.15</v>
      </c>
      <c r="F550" s="9">
        <f t="shared" si="85"/>
        <v>92.15</v>
      </c>
      <c r="G550" s="9">
        <v>0</v>
      </c>
      <c r="H550" s="9">
        <v>1.01</v>
      </c>
      <c r="I550" s="9"/>
      <c r="J550" s="9">
        <v>-2.6539999999999999</v>
      </c>
      <c r="K550" s="9">
        <v>100</v>
      </c>
      <c r="L550" s="9">
        <v>0.1971</v>
      </c>
      <c r="M550" s="9">
        <v>0.21890000000000001</v>
      </c>
      <c r="N550" s="9">
        <v>0</v>
      </c>
      <c r="O550" s="9">
        <v>0.6</v>
      </c>
      <c r="P550" s="9"/>
      <c r="Q550" s="9"/>
      <c r="R550" s="9"/>
      <c r="T550">
        <f t="shared" si="78"/>
        <v>231800</v>
      </c>
      <c r="U550">
        <v>0</v>
      </c>
      <c r="V550">
        <f t="shared" si="79"/>
        <v>0</v>
      </c>
      <c r="W550" t="str">
        <f t="shared" si="80"/>
        <v/>
      </c>
      <c r="X550" t="str">
        <f t="shared" si="81"/>
        <v/>
      </c>
      <c r="Y550" t="str">
        <f t="shared" si="82"/>
        <v/>
      </c>
      <c r="Z550" s="9"/>
      <c r="AA550" s="14">
        <f t="shared" si="83"/>
        <v>0.502</v>
      </c>
      <c r="AB550" s="14">
        <f t="shared" si="84"/>
        <v>0</v>
      </c>
    </row>
    <row r="551" spans="1:28" x14ac:dyDescent="0.25">
      <c r="A551" s="10">
        <f t="shared" si="86"/>
        <v>45314</v>
      </c>
      <c r="B551" s="11">
        <v>23</v>
      </c>
      <c r="C551" s="11">
        <v>1900</v>
      </c>
      <c r="D551" s="12">
        <v>531.79166666666697</v>
      </c>
      <c r="E551" s="9">
        <v>155.68</v>
      </c>
      <c r="F551" s="9">
        <f t="shared" si="85"/>
        <v>91.68</v>
      </c>
      <c r="G551" s="9">
        <v>0</v>
      </c>
      <c r="H551" s="9">
        <v>1.01</v>
      </c>
      <c r="I551" s="9"/>
      <c r="J551" s="9">
        <v>-3.0939999999999999</v>
      </c>
      <c r="K551" s="9">
        <v>100</v>
      </c>
      <c r="L551" s="9">
        <v>0.1971</v>
      </c>
      <c r="M551" s="9">
        <v>0.21959999999999999</v>
      </c>
      <c r="N551" s="9">
        <v>0</v>
      </c>
      <c r="O551" s="9">
        <v>0.6</v>
      </c>
      <c r="P551" s="9"/>
      <c r="Q551" s="9"/>
      <c r="R551" s="9"/>
      <c r="T551">
        <f t="shared" si="78"/>
        <v>231900</v>
      </c>
      <c r="U551">
        <v>0</v>
      </c>
      <c r="V551">
        <f t="shared" si="79"/>
        <v>0</v>
      </c>
      <c r="W551" t="str">
        <f t="shared" si="80"/>
        <v/>
      </c>
      <c r="X551" t="str">
        <f t="shared" si="81"/>
        <v/>
      </c>
      <c r="Y551" t="str">
        <f t="shared" si="82"/>
        <v/>
      </c>
      <c r="Z551" s="9"/>
      <c r="AA551" s="14">
        <f t="shared" si="83"/>
        <v>0.48599999999999999</v>
      </c>
      <c r="AB551" s="14">
        <f t="shared" si="84"/>
        <v>0</v>
      </c>
    </row>
    <row r="552" spans="1:28" x14ac:dyDescent="0.25">
      <c r="A552" s="10">
        <f t="shared" si="86"/>
        <v>45314</v>
      </c>
      <c r="B552" s="11">
        <v>23</v>
      </c>
      <c r="C552" s="11">
        <v>2000</v>
      </c>
      <c r="D552" s="12">
        <v>531.83333333333303</v>
      </c>
      <c r="E552" s="9">
        <v>155.68</v>
      </c>
      <c r="F552" s="9">
        <f t="shared" si="85"/>
        <v>91.68</v>
      </c>
      <c r="G552" s="9">
        <v>0</v>
      </c>
      <c r="H552" s="9">
        <v>1.01</v>
      </c>
      <c r="I552" s="9"/>
      <c r="J552" s="9">
        <v>-4.9569999999999999</v>
      </c>
      <c r="K552" s="9">
        <v>100</v>
      </c>
      <c r="L552" s="9">
        <v>0.1971</v>
      </c>
      <c r="M552" s="9">
        <v>0.21959999999999999</v>
      </c>
      <c r="N552" s="9">
        <v>0</v>
      </c>
      <c r="O552" s="9">
        <v>0.6</v>
      </c>
      <c r="P552" s="9"/>
      <c r="Q552" s="9"/>
      <c r="R552" s="9"/>
      <c r="T552">
        <f t="shared" si="78"/>
        <v>232000</v>
      </c>
      <c r="U552">
        <v>0</v>
      </c>
      <c r="V552">
        <f t="shared" si="79"/>
        <v>0</v>
      </c>
      <c r="W552" t="str">
        <f t="shared" si="80"/>
        <v/>
      </c>
      <c r="X552" t="str">
        <f t="shared" si="81"/>
        <v/>
      </c>
      <c r="Y552" t="str">
        <f t="shared" si="82"/>
        <v/>
      </c>
      <c r="Z552" s="9"/>
      <c r="AA552" s="14">
        <f t="shared" si="83"/>
        <v>0.42199999999999999</v>
      </c>
      <c r="AB552" s="14">
        <f t="shared" si="84"/>
        <v>0</v>
      </c>
    </row>
    <row r="553" spans="1:28" x14ac:dyDescent="0.25">
      <c r="A553" s="10">
        <f t="shared" si="86"/>
        <v>45314</v>
      </c>
      <c r="B553" s="11">
        <v>23</v>
      </c>
      <c r="C553" s="11">
        <v>2100</v>
      </c>
      <c r="D553" s="12">
        <v>531.875</v>
      </c>
      <c r="E553" s="9">
        <v>155.80000000000001</v>
      </c>
      <c r="F553" s="9">
        <f t="shared" si="85"/>
        <v>91.800000000000011</v>
      </c>
      <c r="G553" s="9">
        <v>0</v>
      </c>
      <c r="H553" s="9">
        <v>1.01</v>
      </c>
      <c r="I553" s="9"/>
      <c r="J553" s="9">
        <v>-2.8879999999999999</v>
      </c>
      <c r="K553" s="9">
        <v>100</v>
      </c>
      <c r="L553" s="9">
        <v>0.1971</v>
      </c>
      <c r="M553" s="9">
        <v>0.21959999999999999</v>
      </c>
      <c r="N553" s="9">
        <v>0</v>
      </c>
      <c r="O553" s="9">
        <v>0.6</v>
      </c>
      <c r="P553" s="9"/>
      <c r="Q553" s="9"/>
      <c r="R553" s="9"/>
      <c r="T553">
        <f t="shared" si="78"/>
        <v>232100</v>
      </c>
      <c r="U553">
        <v>0</v>
      </c>
      <c r="V553">
        <f t="shared" si="79"/>
        <v>0</v>
      </c>
      <c r="W553" t="str">
        <f t="shared" si="80"/>
        <v/>
      </c>
      <c r="X553" t="str">
        <f t="shared" si="81"/>
        <v/>
      </c>
      <c r="Y553" t="str">
        <f t="shared" si="82"/>
        <v/>
      </c>
      <c r="Z553" s="9"/>
      <c r="AA553" s="14">
        <f t="shared" si="83"/>
        <v>0.49299999999999999</v>
      </c>
      <c r="AB553" s="14">
        <f t="shared" si="84"/>
        <v>0</v>
      </c>
    </row>
    <row r="554" spans="1:28" x14ac:dyDescent="0.25">
      <c r="A554" s="10">
        <f t="shared" si="86"/>
        <v>45314</v>
      </c>
      <c r="B554" s="11">
        <v>23</v>
      </c>
      <c r="C554" s="11">
        <v>2200</v>
      </c>
      <c r="D554" s="12">
        <v>531.91666666666697</v>
      </c>
      <c r="E554" s="9">
        <v>153.22999999999999</v>
      </c>
      <c r="F554" s="9">
        <f t="shared" si="85"/>
        <v>89.22999999999999</v>
      </c>
      <c r="G554" s="9">
        <v>1.01</v>
      </c>
      <c r="H554" s="9">
        <v>4.53</v>
      </c>
      <c r="I554" s="9"/>
      <c r="J554" s="9">
        <v>-3.5379999999999998</v>
      </c>
      <c r="K554" s="9">
        <v>100</v>
      </c>
      <c r="L554" s="9">
        <v>0.1971</v>
      </c>
      <c r="M554" s="9">
        <v>0.21959999999999999</v>
      </c>
      <c r="N554" s="9">
        <v>0</v>
      </c>
      <c r="O554" s="9">
        <v>0.6</v>
      </c>
      <c r="P554" s="9"/>
      <c r="Q554" s="9"/>
      <c r="R554" s="9"/>
      <c r="T554">
        <f t="shared" si="78"/>
        <v>232200</v>
      </c>
      <c r="U554">
        <v>0</v>
      </c>
      <c r="V554">
        <f t="shared" si="79"/>
        <v>0</v>
      </c>
      <c r="W554" t="str">
        <f t="shared" si="80"/>
        <v/>
      </c>
      <c r="X554" t="str">
        <f t="shared" si="81"/>
        <v/>
      </c>
      <c r="Y554" t="str">
        <f t="shared" si="82"/>
        <v/>
      </c>
      <c r="Z554" s="9"/>
      <c r="AA554" s="14">
        <f t="shared" si="83"/>
        <v>0.47</v>
      </c>
      <c r="AB554" s="14">
        <f t="shared" si="84"/>
        <v>0</v>
      </c>
    </row>
    <row r="555" spans="1:28" x14ac:dyDescent="0.25">
      <c r="A555" s="10">
        <f t="shared" si="86"/>
        <v>45314</v>
      </c>
      <c r="B555" s="11">
        <v>23</v>
      </c>
      <c r="C555" s="11">
        <v>2300</v>
      </c>
      <c r="D555" s="12">
        <v>531.95833333333303</v>
      </c>
      <c r="E555" s="9">
        <v>151.47</v>
      </c>
      <c r="F555" s="9">
        <f t="shared" si="85"/>
        <v>87.47</v>
      </c>
      <c r="G555" s="9">
        <v>2.52</v>
      </c>
      <c r="H555" s="9">
        <v>5.54</v>
      </c>
      <c r="I555" s="9"/>
      <c r="J555" s="9">
        <v>-3.153</v>
      </c>
      <c r="K555" s="9">
        <v>100</v>
      </c>
      <c r="L555" s="9">
        <v>0.1971</v>
      </c>
      <c r="M555" s="9">
        <v>0.21959999999999999</v>
      </c>
      <c r="N555" s="9">
        <v>0</v>
      </c>
      <c r="O555" s="9">
        <v>0.6</v>
      </c>
      <c r="P555" s="9"/>
      <c r="Q555" s="9"/>
      <c r="R555" s="9"/>
      <c r="T555">
        <f t="shared" si="78"/>
        <v>232300</v>
      </c>
      <c r="U555">
        <v>0</v>
      </c>
      <c r="V555">
        <f t="shared" si="79"/>
        <v>0</v>
      </c>
      <c r="W555" t="str">
        <f t="shared" si="80"/>
        <v/>
      </c>
      <c r="X555" t="str">
        <f t="shared" si="81"/>
        <v/>
      </c>
      <c r="Y555" t="str">
        <f t="shared" si="82"/>
        <v/>
      </c>
      <c r="Z555" s="9"/>
      <c r="AA555" s="14">
        <f t="shared" si="83"/>
        <v>0.48399999999999999</v>
      </c>
      <c r="AB555" s="14">
        <f t="shared" si="84"/>
        <v>0</v>
      </c>
    </row>
    <row r="556" spans="1:28" x14ac:dyDescent="0.25">
      <c r="A556" s="10">
        <f t="shared" si="86"/>
        <v>45314</v>
      </c>
      <c r="B556" s="11">
        <v>23</v>
      </c>
      <c r="C556" s="11">
        <v>2400</v>
      </c>
      <c r="D556" s="12">
        <v>532</v>
      </c>
      <c r="E556" s="9">
        <v>152.88</v>
      </c>
      <c r="F556" s="9">
        <f t="shared" si="85"/>
        <v>88.88</v>
      </c>
      <c r="G556" s="9">
        <v>2.0099999999999998</v>
      </c>
      <c r="H556" s="9">
        <v>4.53</v>
      </c>
      <c r="I556" s="9"/>
      <c r="J556" s="9">
        <v>-3.4489999999999998</v>
      </c>
      <c r="K556" s="9">
        <v>100</v>
      </c>
      <c r="L556" s="9">
        <v>0.1971</v>
      </c>
      <c r="M556" s="9">
        <v>0.21959999999999999</v>
      </c>
      <c r="N556" s="9">
        <v>0</v>
      </c>
      <c r="O556" s="9">
        <v>0.6</v>
      </c>
      <c r="P556" s="9"/>
      <c r="Q556" s="9"/>
      <c r="R556" s="9"/>
      <c r="T556">
        <f t="shared" si="78"/>
        <v>232400</v>
      </c>
      <c r="U556">
        <v>0</v>
      </c>
      <c r="V556">
        <f t="shared" si="79"/>
        <v>0</v>
      </c>
      <c r="W556">
        <f t="shared" si="80"/>
        <v>0.19700000000000001</v>
      </c>
      <c r="X556">
        <f t="shared" si="81"/>
        <v>0.22</v>
      </c>
      <c r="Y556">
        <f t="shared" si="82"/>
        <v>0.88900000000000001</v>
      </c>
      <c r="Z556" s="9"/>
      <c r="AA556" s="14">
        <f t="shared" si="83"/>
        <v>0.47299999999999998</v>
      </c>
      <c r="AB556" s="14">
        <f t="shared" si="84"/>
        <v>0</v>
      </c>
    </row>
    <row r="557" spans="1:28" x14ac:dyDescent="0.25">
      <c r="A557" s="10">
        <f t="shared" si="86"/>
        <v>45315</v>
      </c>
      <c r="B557" s="11">
        <v>24</v>
      </c>
      <c r="C557" s="11">
        <v>100</v>
      </c>
      <c r="D557" s="12">
        <v>532.04166666666697</v>
      </c>
      <c r="E557" s="9">
        <v>154.05000000000001</v>
      </c>
      <c r="F557" s="9">
        <f t="shared" si="85"/>
        <v>90.050000000000011</v>
      </c>
      <c r="G557" s="9">
        <v>1.01</v>
      </c>
      <c r="H557" s="9">
        <v>4.53</v>
      </c>
      <c r="I557" s="9"/>
      <c r="J557" s="9">
        <v>-3.5979999999999999</v>
      </c>
      <c r="K557" s="9">
        <v>99.8</v>
      </c>
      <c r="L557" s="9">
        <v>0.1971</v>
      </c>
      <c r="M557" s="9">
        <v>0.21959999999999999</v>
      </c>
      <c r="N557" s="9">
        <v>0</v>
      </c>
      <c r="O557" s="9">
        <v>0.6</v>
      </c>
      <c r="P557" s="9"/>
      <c r="Q557" s="9"/>
      <c r="R557" s="9"/>
      <c r="T557">
        <f t="shared" si="78"/>
        <v>240100</v>
      </c>
      <c r="U557">
        <v>0</v>
      </c>
      <c r="V557">
        <f t="shared" si="79"/>
        <v>0</v>
      </c>
      <c r="W557" t="str">
        <f t="shared" si="80"/>
        <v/>
      </c>
      <c r="X557" t="str">
        <f t="shared" si="81"/>
        <v/>
      </c>
      <c r="Y557" t="str">
        <f t="shared" si="82"/>
        <v/>
      </c>
      <c r="Z557" s="9"/>
      <c r="AA557" s="14">
        <f t="shared" si="83"/>
        <v>0.46700000000000003</v>
      </c>
      <c r="AB557" s="14">
        <f t="shared" si="84"/>
        <v>1E-3</v>
      </c>
    </row>
    <row r="558" spans="1:28" x14ac:dyDescent="0.25">
      <c r="A558" s="10">
        <f t="shared" si="86"/>
        <v>45315</v>
      </c>
      <c r="B558" s="11">
        <v>24</v>
      </c>
      <c r="C558" s="11">
        <v>200</v>
      </c>
      <c r="D558" s="12">
        <v>532.08333333333303</v>
      </c>
      <c r="E558" s="9">
        <v>154.97999999999999</v>
      </c>
      <c r="F558" s="9">
        <f t="shared" si="85"/>
        <v>90.97999999999999</v>
      </c>
      <c r="G558" s="9">
        <v>0</v>
      </c>
      <c r="H558" s="9">
        <v>0</v>
      </c>
      <c r="I558" s="9"/>
      <c r="J558" s="9">
        <v>-4.1059999999999999</v>
      </c>
      <c r="K558" s="9">
        <v>99.7</v>
      </c>
      <c r="L558" s="9">
        <v>0.1971</v>
      </c>
      <c r="M558" s="9">
        <v>0.21959999999999999</v>
      </c>
      <c r="N558" s="9">
        <v>0</v>
      </c>
      <c r="O558" s="9">
        <v>0.6</v>
      </c>
      <c r="P558" s="9"/>
      <c r="Q558" s="9"/>
      <c r="R558" s="9"/>
      <c r="T558">
        <f t="shared" si="78"/>
        <v>240200</v>
      </c>
      <c r="U558">
        <v>0</v>
      </c>
      <c r="V558">
        <f t="shared" si="79"/>
        <v>0</v>
      </c>
      <c r="W558" t="str">
        <f t="shared" si="80"/>
        <v/>
      </c>
      <c r="X558" t="str">
        <f t="shared" si="81"/>
        <v/>
      </c>
      <c r="Y558" t="str">
        <f t="shared" si="82"/>
        <v/>
      </c>
      <c r="Z558" s="9"/>
      <c r="AA558" s="14">
        <f t="shared" si="83"/>
        <v>0.44900000000000001</v>
      </c>
      <c r="AB558" s="14">
        <f t="shared" si="84"/>
        <v>1E-3</v>
      </c>
    </row>
    <row r="559" spans="1:28" x14ac:dyDescent="0.25">
      <c r="A559" s="10">
        <f t="shared" si="86"/>
        <v>45315</v>
      </c>
      <c r="B559" s="11">
        <v>24</v>
      </c>
      <c r="C559" s="11">
        <v>300</v>
      </c>
      <c r="D559" s="12">
        <v>532.125</v>
      </c>
      <c r="E559" s="9">
        <v>153.46</v>
      </c>
      <c r="F559" s="9">
        <f t="shared" si="85"/>
        <v>89.460000000000008</v>
      </c>
      <c r="G559" s="9">
        <v>0</v>
      </c>
      <c r="H559" s="9">
        <v>0</v>
      </c>
      <c r="I559" s="9"/>
      <c r="J559" s="9">
        <v>-4.0759999999999996</v>
      </c>
      <c r="K559" s="9">
        <v>99.5</v>
      </c>
      <c r="L559" s="9">
        <v>0.1971</v>
      </c>
      <c r="M559" s="9">
        <v>0.21959999999999999</v>
      </c>
      <c r="N559" s="9">
        <v>0</v>
      </c>
      <c r="O559" s="9">
        <v>0.6</v>
      </c>
      <c r="P559" s="9"/>
      <c r="Q559" s="9"/>
      <c r="R559" s="9"/>
      <c r="T559">
        <f t="shared" si="78"/>
        <v>240300</v>
      </c>
      <c r="U559">
        <v>0</v>
      </c>
      <c r="V559">
        <f t="shared" si="79"/>
        <v>0</v>
      </c>
      <c r="W559" t="str">
        <f t="shared" si="80"/>
        <v/>
      </c>
      <c r="X559" t="str">
        <f t="shared" si="81"/>
        <v/>
      </c>
      <c r="Y559" t="str">
        <f t="shared" si="82"/>
        <v/>
      </c>
      <c r="Z559" s="9"/>
      <c r="AA559" s="14">
        <f t="shared" si="83"/>
        <v>0.44900000000000001</v>
      </c>
      <c r="AB559" s="14">
        <f t="shared" si="84"/>
        <v>2E-3</v>
      </c>
    </row>
    <row r="560" spans="1:28" x14ac:dyDescent="0.25">
      <c r="A560" s="10">
        <f t="shared" si="86"/>
        <v>45315</v>
      </c>
      <c r="B560" s="11">
        <v>24</v>
      </c>
      <c r="C560" s="11">
        <v>400</v>
      </c>
      <c r="D560" s="12">
        <v>532.16666666666697</v>
      </c>
      <c r="E560" s="9">
        <v>152.06</v>
      </c>
      <c r="F560" s="9">
        <f t="shared" si="85"/>
        <v>88.06</v>
      </c>
      <c r="G560" s="9">
        <v>0</v>
      </c>
      <c r="H560" s="9">
        <v>0</v>
      </c>
      <c r="I560" s="9"/>
      <c r="J560" s="9">
        <v>-4.6210000000000004</v>
      </c>
      <c r="K560" s="9">
        <v>99.3</v>
      </c>
      <c r="L560" s="9">
        <v>0.1971</v>
      </c>
      <c r="M560" s="9">
        <v>0.21959999999999999</v>
      </c>
      <c r="N560" s="9">
        <v>0</v>
      </c>
      <c r="O560" s="9">
        <v>0.6</v>
      </c>
      <c r="P560" s="9"/>
      <c r="Q560" s="9"/>
      <c r="R560" s="9"/>
      <c r="T560">
        <f t="shared" si="78"/>
        <v>240400</v>
      </c>
      <c r="U560">
        <v>0</v>
      </c>
      <c r="V560">
        <f t="shared" si="79"/>
        <v>0</v>
      </c>
      <c r="W560" t="str">
        <f t="shared" si="80"/>
        <v/>
      </c>
      <c r="X560" t="str">
        <f t="shared" si="81"/>
        <v/>
      </c>
      <c r="Y560" t="str">
        <f t="shared" si="82"/>
        <v/>
      </c>
      <c r="Z560" s="9"/>
      <c r="AA560" s="14">
        <f t="shared" si="83"/>
        <v>0.43</v>
      </c>
      <c r="AB560" s="14">
        <f t="shared" si="84"/>
        <v>3.0000000000000001E-3</v>
      </c>
    </row>
    <row r="561" spans="1:28" x14ac:dyDescent="0.25">
      <c r="A561" s="10">
        <f t="shared" si="86"/>
        <v>45315</v>
      </c>
      <c r="B561" s="11">
        <v>24</v>
      </c>
      <c r="C561" s="11">
        <v>500</v>
      </c>
      <c r="D561" s="12">
        <v>532.20833333333303</v>
      </c>
      <c r="E561" s="9">
        <v>155.33000000000001</v>
      </c>
      <c r="F561" s="9">
        <f t="shared" si="85"/>
        <v>91.330000000000013</v>
      </c>
      <c r="G561" s="9">
        <v>0</v>
      </c>
      <c r="H561" s="9">
        <v>0</v>
      </c>
      <c r="I561" s="9"/>
      <c r="J561" s="9">
        <v>-4.53</v>
      </c>
      <c r="K561" s="9">
        <v>99.2</v>
      </c>
      <c r="L561" s="9">
        <v>0.1971</v>
      </c>
      <c r="M561" s="9">
        <v>0.21959999999999999</v>
      </c>
      <c r="N561" s="9">
        <v>0</v>
      </c>
      <c r="O561" s="9">
        <v>0.6</v>
      </c>
      <c r="P561" s="9"/>
      <c r="Q561" s="9"/>
      <c r="R561" s="9"/>
      <c r="T561">
        <f t="shared" si="78"/>
        <v>240500</v>
      </c>
      <c r="U561">
        <v>0</v>
      </c>
      <c r="V561">
        <f t="shared" si="79"/>
        <v>0</v>
      </c>
      <c r="W561" t="str">
        <f t="shared" si="80"/>
        <v/>
      </c>
      <c r="X561" t="str">
        <f t="shared" si="81"/>
        <v/>
      </c>
      <c r="Y561" t="str">
        <f t="shared" si="82"/>
        <v/>
      </c>
      <c r="Z561" s="9"/>
      <c r="AA561" s="14">
        <f t="shared" si="83"/>
        <v>0.433</v>
      </c>
      <c r="AB561" s="14">
        <f t="shared" si="84"/>
        <v>3.0000000000000001E-3</v>
      </c>
    </row>
    <row r="562" spans="1:28" x14ac:dyDescent="0.25">
      <c r="A562" s="10">
        <f t="shared" si="86"/>
        <v>45315</v>
      </c>
      <c r="B562" s="11">
        <v>24</v>
      </c>
      <c r="C562" s="11">
        <v>600</v>
      </c>
      <c r="D562" s="12">
        <v>532.25</v>
      </c>
      <c r="E562" s="9">
        <v>170.19</v>
      </c>
      <c r="F562" s="9">
        <f t="shared" si="85"/>
        <v>106.19</v>
      </c>
      <c r="G562" s="9">
        <v>0</v>
      </c>
      <c r="H562" s="9">
        <v>0</v>
      </c>
      <c r="I562" s="9"/>
      <c r="J562" s="9">
        <v>-3.9260000000000002</v>
      </c>
      <c r="K562" s="9">
        <v>99.3</v>
      </c>
      <c r="L562" s="9">
        <v>0.1971</v>
      </c>
      <c r="M562" s="9">
        <v>0.21959999999999999</v>
      </c>
      <c r="N562" s="9">
        <v>0</v>
      </c>
      <c r="O562" s="9">
        <v>0.6</v>
      </c>
      <c r="P562" s="9"/>
      <c r="Q562" s="9"/>
      <c r="R562" s="9"/>
      <c r="T562">
        <f t="shared" si="78"/>
        <v>240600</v>
      </c>
      <c r="U562">
        <v>0</v>
      </c>
      <c r="V562">
        <f t="shared" si="79"/>
        <v>0</v>
      </c>
      <c r="W562" t="str">
        <f t="shared" si="80"/>
        <v/>
      </c>
      <c r="X562" t="str">
        <f t="shared" si="81"/>
        <v/>
      </c>
      <c r="Y562" t="str">
        <f t="shared" si="82"/>
        <v/>
      </c>
      <c r="Z562" s="9"/>
      <c r="AA562" s="14">
        <f t="shared" si="83"/>
        <v>0.45300000000000001</v>
      </c>
      <c r="AB562" s="14">
        <f t="shared" si="84"/>
        <v>3.0000000000000001E-3</v>
      </c>
    </row>
    <row r="563" spans="1:28" x14ac:dyDescent="0.25">
      <c r="A563" s="10">
        <f t="shared" si="86"/>
        <v>45315</v>
      </c>
      <c r="B563" s="11">
        <v>24</v>
      </c>
      <c r="C563" s="11">
        <v>700</v>
      </c>
      <c r="D563" s="12">
        <v>532.29166666666697</v>
      </c>
      <c r="E563" s="9">
        <v>155.33000000000001</v>
      </c>
      <c r="F563" s="9">
        <f t="shared" si="85"/>
        <v>91.330000000000013</v>
      </c>
      <c r="G563" s="9">
        <v>0</v>
      </c>
      <c r="H563" s="9">
        <v>0</v>
      </c>
      <c r="I563" s="9"/>
      <c r="J563" s="9">
        <v>-3.9260000000000002</v>
      </c>
      <c r="K563" s="9">
        <v>99.5</v>
      </c>
      <c r="L563" s="9">
        <v>0.1971</v>
      </c>
      <c r="M563" s="9">
        <v>0.21959999999999999</v>
      </c>
      <c r="N563" s="9">
        <v>0</v>
      </c>
      <c r="O563" s="9">
        <v>0.6</v>
      </c>
      <c r="P563" s="9"/>
      <c r="Q563" s="9"/>
      <c r="R563" s="9"/>
      <c r="T563">
        <f t="shared" si="78"/>
        <v>240700</v>
      </c>
      <c r="U563">
        <v>0</v>
      </c>
      <c r="V563">
        <f t="shared" si="79"/>
        <v>0</v>
      </c>
      <c r="W563" t="str">
        <f t="shared" si="80"/>
        <v/>
      </c>
      <c r="X563" t="str">
        <f t="shared" si="81"/>
        <v/>
      </c>
      <c r="Y563" t="str">
        <f t="shared" si="82"/>
        <v/>
      </c>
      <c r="Z563" s="9"/>
      <c r="AA563" s="14">
        <f t="shared" si="83"/>
        <v>0.45400000000000001</v>
      </c>
      <c r="AB563" s="14">
        <f t="shared" si="84"/>
        <v>2E-3</v>
      </c>
    </row>
    <row r="564" spans="1:28" x14ac:dyDescent="0.25">
      <c r="A564" s="10">
        <f t="shared" si="86"/>
        <v>45315</v>
      </c>
      <c r="B564" s="11">
        <v>24</v>
      </c>
      <c r="C564" s="11">
        <v>800</v>
      </c>
      <c r="D564" s="12">
        <v>532.33333333333303</v>
      </c>
      <c r="E564" s="9">
        <v>170.19</v>
      </c>
      <c r="F564" s="9">
        <f t="shared" si="85"/>
        <v>106.19</v>
      </c>
      <c r="G564" s="9">
        <v>0</v>
      </c>
      <c r="H564" s="9">
        <v>0</v>
      </c>
      <c r="I564" s="9"/>
      <c r="J564" s="9">
        <v>-4.0460000000000003</v>
      </c>
      <c r="K564" s="9">
        <v>99.5</v>
      </c>
      <c r="L564" s="9">
        <v>0.1971</v>
      </c>
      <c r="M564" s="9">
        <v>0.21959999999999999</v>
      </c>
      <c r="N564" s="9">
        <v>0</v>
      </c>
      <c r="O564" s="9">
        <v>0.6</v>
      </c>
      <c r="P564" s="9"/>
      <c r="Q564" s="9"/>
      <c r="R564" s="9"/>
      <c r="T564">
        <f t="shared" si="78"/>
        <v>240800</v>
      </c>
      <c r="U564">
        <v>2.7</v>
      </c>
      <c r="V564">
        <f t="shared" si="79"/>
        <v>0</v>
      </c>
      <c r="W564" t="str">
        <f t="shared" si="80"/>
        <v/>
      </c>
      <c r="X564" t="str">
        <f t="shared" si="81"/>
        <v/>
      </c>
      <c r="Y564" t="str">
        <f t="shared" si="82"/>
        <v/>
      </c>
      <c r="Z564" s="9"/>
      <c r="AA564" s="14">
        <f t="shared" si="83"/>
        <v>0.45</v>
      </c>
      <c r="AB564" s="14">
        <f t="shared" si="84"/>
        <v>2E-3</v>
      </c>
    </row>
    <row r="565" spans="1:28" x14ac:dyDescent="0.25">
      <c r="A565" s="10">
        <f t="shared" si="86"/>
        <v>45315</v>
      </c>
      <c r="B565" s="11">
        <v>24</v>
      </c>
      <c r="C565" s="11">
        <v>900</v>
      </c>
      <c r="D565" s="12">
        <v>532.375</v>
      </c>
      <c r="E565" s="9">
        <v>185.28</v>
      </c>
      <c r="F565" s="9">
        <f t="shared" si="85"/>
        <v>121.28</v>
      </c>
      <c r="G565" s="9">
        <v>0</v>
      </c>
      <c r="H565" s="9">
        <v>0</v>
      </c>
      <c r="I565" s="9"/>
      <c r="J565" s="9">
        <v>-3.8959999999999999</v>
      </c>
      <c r="K565" s="9">
        <v>99.4</v>
      </c>
      <c r="L565" s="9">
        <v>0.1971</v>
      </c>
      <c r="M565" s="9">
        <v>0.21959999999999999</v>
      </c>
      <c r="N565" s="9">
        <v>0</v>
      </c>
      <c r="O565" s="9">
        <v>11.9</v>
      </c>
      <c r="P565" s="9"/>
      <c r="Q565" s="9"/>
      <c r="R565" s="9"/>
      <c r="T565">
        <f t="shared" si="78"/>
        <v>240900</v>
      </c>
      <c r="U565">
        <v>86.3</v>
      </c>
      <c r="V565">
        <f t="shared" si="79"/>
        <v>11.9</v>
      </c>
      <c r="W565" t="str">
        <f t="shared" si="80"/>
        <v/>
      </c>
      <c r="X565" t="str">
        <f t="shared" si="81"/>
        <v/>
      </c>
      <c r="Y565" t="str">
        <f t="shared" si="82"/>
        <v/>
      </c>
      <c r="Z565" s="9"/>
      <c r="AA565" s="14">
        <f t="shared" si="83"/>
        <v>0.45500000000000002</v>
      </c>
      <c r="AB565" s="14">
        <f t="shared" si="84"/>
        <v>3.0000000000000001E-3</v>
      </c>
    </row>
    <row r="566" spans="1:28" x14ac:dyDescent="0.25">
      <c r="A566" s="10">
        <f t="shared" si="86"/>
        <v>45315</v>
      </c>
      <c r="B566" s="11">
        <v>24</v>
      </c>
      <c r="C566" s="11">
        <v>1000</v>
      </c>
      <c r="D566" s="12">
        <v>532.41666666666697</v>
      </c>
      <c r="E566" s="9">
        <v>200.38</v>
      </c>
      <c r="F566" s="9">
        <f t="shared" si="85"/>
        <v>136.38</v>
      </c>
      <c r="G566" s="9">
        <v>0</v>
      </c>
      <c r="H566" s="9">
        <v>0</v>
      </c>
      <c r="I566" s="9"/>
      <c r="J566" s="9">
        <v>-3.6269999999999998</v>
      </c>
      <c r="K566" s="9">
        <v>99.6</v>
      </c>
      <c r="L566" s="9">
        <v>0.1971</v>
      </c>
      <c r="M566" s="9">
        <v>0.21959999999999999</v>
      </c>
      <c r="N566" s="9">
        <v>0</v>
      </c>
      <c r="O566" s="9">
        <v>34.4</v>
      </c>
      <c r="P566" s="9"/>
      <c r="Q566" s="9"/>
      <c r="R566" s="9"/>
      <c r="T566">
        <f t="shared" si="78"/>
        <v>241000</v>
      </c>
      <c r="U566">
        <v>211.5</v>
      </c>
      <c r="V566">
        <f t="shared" si="79"/>
        <v>34.4</v>
      </c>
      <c r="W566" t="str">
        <f t="shared" si="80"/>
        <v/>
      </c>
      <c r="X566" t="str">
        <f t="shared" si="81"/>
        <v/>
      </c>
      <c r="Y566" t="str">
        <f t="shared" si="82"/>
        <v/>
      </c>
      <c r="Z566" s="9"/>
      <c r="AA566" s="14">
        <f t="shared" si="83"/>
        <v>0.46500000000000002</v>
      </c>
      <c r="AB566" s="14">
        <f t="shared" si="84"/>
        <v>2E-3</v>
      </c>
    </row>
    <row r="567" spans="1:28" x14ac:dyDescent="0.25">
      <c r="A567" s="10">
        <f t="shared" si="86"/>
        <v>45315</v>
      </c>
      <c r="B567" s="11">
        <v>24</v>
      </c>
      <c r="C567" s="11">
        <v>1100</v>
      </c>
      <c r="D567" s="12">
        <v>532.45833333333303</v>
      </c>
      <c r="E567" s="9">
        <v>215.47</v>
      </c>
      <c r="F567" s="9">
        <f t="shared" si="85"/>
        <v>151.47</v>
      </c>
      <c r="G567" s="9">
        <v>0</v>
      </c>
      <c r="H567" s="9">
        <v>0</v>
      </c>
      <c r="I567" s="9"/>
      <c r="J567" s="9">
        <v>-3.2709999999999999</v>
      </c>
      <c r="K567" s="9">
        <v>99.7</v>
      </c>
      <c r="L567" s="9">
        <v>0.1971</v>
      </c>
      <c r="M567" s="9">
        <v>0.21959999999999999</v>
      </c>
      <c r="N567" s="9">
        <v>0</v>
      </c>
      <c r="O567" s="9">
        <v>80.599999999999994</v>
      </c>
      <c r="P567" s="9"/>
      <c r="Q567" s="9"/>
      <c r="R567" s="9"/>
      <c r="T567">
        <f t="shared" si="78"/>
        <v>241100</v>
      </c>
      <c r="U567">
        <v>308.7</v>
      </c>
      <c r="V567">
        <f t="shared" si="79"/>
        <v>80.599999999999994</v>
      </c>
      <c r="W567" t="str">
        <f t="shared" si="80"/>
        <v/>
      </c>
      <c r="X567" t="str">
        <f t="shared" si="81"/>
        <v/>
      </c>
      <c r="Y567" t="str">
        <f t="shared" si="82"/>
        <v/>
      </c>
      <c r="Z567" s="9"/>
      <c r="AA567" s="14">
        <f t="shared" si="83"/>
        <v>0.47799999999999998</v>
      </c>
      <c r="AB567" s="14">
        <f t="shared" si="84"/>
        <v>1E-3</v>
      </c>
    </row>
    <row r="568" spans="1:28" x14ac:dyDescent="0.25">
      <c r="A568" s="10">
        <f t="shared" si="86"/>
        <v>45315</v>
      </c>
      <c r="B568" s="11">
        <v>24</v>
      </c>
      <c r="C568" s="11">
        <v>1200</v>
      </c>
      <c r="D568" s="12">
        <v>532.5</v>
      </c>
      <c r="E568" s="9">
        <v>230.44</v>
      </c>
      <c r="F568" s="9">
        <f t="shared" si="85"/>
        <v>166.44</v>
      </c>
      <c r="G568" s="9">
        <v>0</v>
      </c>
      <c r="H568" s="9">
        <v>0</v>
      </c>
      <c r="I568" s="9"/>
      <c r="J568" s="9">
        <v>-3.1240000000000001</v>
      </c>
      <c r="K568" s="9">
        <v>99.7</v>
      </c>
      <c r="L568" s="9">
        <v>0.1971</v>
      </c>
      <c r="M568" s="9">
        <v>0.21959999999999999</v>
      </c>
      <c r="N568" s="9">
        <v>0</v>
      </c>
      <c r="O568" s="9">
        <v>86.9</v>
      </c>
      <c r="P568" s="9"/>
      <c r="Q568" s="9"/>
      <c r="R568" s="9"/>
      <c r="T568">
        <f t="shared" si="78"/>
        <v>241200</v>
      </c>
      <c r="U568">
        <v>360.5</v>
      </c>
      <c r="V568">
        <f t="shared" si="79"/>
        <v>86.9</v>
      </c>
      <c r="W568" t="str">
        <f t="shared" si="80"/>
        <v/>
      </c>
      <c r="X568" t="str">
        <f t="shared" si="81"/>
        <v/>
      </c>
      <c r="Y568" t="str">
        <f t="shared" si="82"/>
        <v/>
      </c>
      <c r="Z568" s="9"/>
      <c r="AA568" s="14">
        <f t="shared" si="83"/>
        <v>0.48299999999999998</v>
      </c>
      <c r="AB568" s="14">
        <f t="shared" si="84"/>
        <v>1E-3</v>
      </c>
    </row>
    <row r="569" spans="1:28" x14ac:dyDescent="0.25">
      <c r="A569" s="10">
        <f t="shared" si="86"/>
        <v>45315</v>
      </c>
      <c r="B569" s="11">
        <v>24</v>
      </c>
      <c r="C569" s="11">
        <v>1300</v>
      </c>
      <c r="D569" s="12">
        <v>532.54166666666697</v>
      </c>
      <c r="E569" s="9">
        <v>245.42</v>
      </c>
      <c r="F569" s="9">
        <f t="shared" si="85"/>
        <v>181.42</v>
      </c>
      <c r="G569" s="9">
        <v>0</v>
      </c>
      <c r="H569" s="9">
        <v>0</v>
      </c>
      <c r="I569" s="9"/>
      <c r="J569" s="9">
        <v>-3.1240000000000001</v>
      </c>
      <c r="K569" s="9">
        <v>99.8</v>
      </c>
      <c r="L569" s="9">
        <v>0.1971</v>
      </c>
      <c r="M569" s="9">
        <v>0.21959999999999999</v>
      </c>
      <c r="N569" s="9">
        <v>0</v>
      </c>
      <c r="O569" s="9">
        <v>84.4</v>
      </c>
      <c r="P569" s="9"/>
      <c r="Q569" s="9"/>
      <c r="R569" s="9"/>
      <c r="T569">
        <f t="shared" si="78"/>
        <v>241300</v>
      </c>
      <c r="U569">
        <v>361</v>
      </c>
      <c r="V569">
        <f t="shared" si="79"/>
        <v>84.4</v>
      </c>
      <c r="W569" t="str">
        <f t="shared" si="80"/>
        <v/>
      </c>
      <c r="X569" t="str">
        <f t="shared" si="81"/>
        <v/>
      </c>
      <c r="Y569" t="str">
        <f t="shared" si="82"/>
        <v/>
      </c>
      <c r="Z569" s="9"/>
      <c r="AA569" s="14">
        <f t="shared" si="83"/>
        <v>0.48399999999999999</v>
      </c>
      <c r="AB569" s="14">
        <f t="shared" si="84"/>
        <v>1E-3</v>
      </c>
    </row>
    <row r="570" spans="1:28" x14ac:dyDescent="0.25">
      <c r="A570" s="10">
        <f t="shared" si="86"/>
        <v>45315</v>
      </c>
      <c r="B570" s="11">
        <v>24</v>
      </c>
      <c r="C570" s="11">
        <v>1400</v>
      </c>
      <c r="D570" s="12">
        <v>532.58333333333303</v>
      </c>
      <c r="E570" s="9">
        <v>260.39</v>
      </c>
      <c r="F570" s="9">
        <f t="shared" si="85"/>
        <v>196.39</v>
      </c>
      <c r="G570" s="9">
        <v>0</v>
      </c>
      <c r="H570" s="9">
        <v>0</v>
      </c>
      <c r="I570" s="9"/>
      <c r="J570" s="9">
        <v>-2.976</v>
      </c>
      <c r="K570" s="9">
        <v>100</v>
      </c>
      <c r="L570" s="9">
        <v>0.1971</v>
      </c>
      <c r="M570" s="9">
        <v>0.22040000000000001</v>
      </c>
      <c r="N570" s="9">
        <v>0</v>
      </c>
      <c r="O570" s="9">
        <v>59.4</v>
      </c>
      <c r="P570" s="9"/>
      <c r="Q570" s="9"/>
      <c r="R570" s="9"/>
      <c r="T570">
        <f t="shared" si="78"/>
        <v>241400</v>
      </c>
      <c r="U570">
        <v>310.2</v>
      </c>
      <c r="V570">
        <f t="shared" si="79"/>
        <v>59.4</v>
      </c>
      <c r="W570" t="str">
        <f t="shared" si="80"/>
        <v/>
      </c>
      <c r="X570" t="str">
        <f t="shared" si="81"/>
        <v/>
      </c>
      <c r="Y570" t="str">
        <f t="shared" si="82"/>
        <v/>
      </c>
      <c r="Z570" s="9"/>
      <c r="AA570" s="14">
        <f t="shared" si="83"/>
        <v>0.49</v>
      </c>
      <c r="AB570" s="14">
        <f t="shared" si="84"/>
        <v>0</v>
      </c>
    </row>
    <row r="571" spans="1:28" x14ac:dyDescent="0.25">
      <c r="A571" s="10">
        <f t="shared" si="86"/>
        <v>45315</v>
      </c>
      <c r="B571" s="11">
        <v>24</v>
      </c>
      <c r="C571" s="11">
        <v>1500</v>
      </c>
      <c r="D571" s="12">
        <v>532.625</v>
      </c>
      <c r="E571" s="9">
        <v>275.37</v>
      </c>
      <c r="F571" s="9">
        <f t="shared" si="85"/>
        <v>211.37</v>
      </c>
      <c r="G571" s="9">
        <v>0</v>
      </c>
      <c r="H571" s="9">
        <v>0</v>
      </c>
      <c r="I571" s="9"/>
      <c r="J571" s="9">
        <v>-3.153</v>
      </c>
      <c r="K571" s="9">
        <v>100</v>
      </c>
      <c r="L571" s="9">
        <v>0.1971</v>
      </c>
      <c r="M571" s="9">
        <v>0.22040000000000001</v>
      </c>
      <c r="N571" s="9">
        <v>0</v>
      </c>
      <c r="O571" s="9">
        <v>31.9</v>
      </c>
      <c r="P571" s="9"/>
      <c r="Q571" s="9"/>
      <c r="R571" s="9"/>
      <c r="T571">
        <f t="shared" si="78"/>
        <v>241500</v>
      </c>
      <c r="U571">
        <v>214</v>
      </c>
      <c r="V571">
        <f t="shared" si="79"/>
        <v>31.9</v>
      </c>
      <c r="W571" t="str">
        <f t="shared" si="80"/>
        <v/>
      </c>
      <c r="X571" t="str">
        <f t="shared" si="81"/>
        <v/>
      </c>
      <c r="Y571" t="str">
        <f t="shared" si="82"/>
        <v/>
      </c>
      <c r="Z571" s="9"/>
      <c r="AA571" s="14">
        <f t="shared" si="83"/>
        <v>0.48399999999999999</v>
      </c>
      <c r="AB571" s="14">
        <f t="shared" si="84"/>
        <v>0</v>
      </c>
    </row>
    <row r="572" spans="1:28" x14ac:dyDescent="0.25">
      <c r="A572" s="10">
        <f t="shared" si="86"/>
        <v>45315</v>
      </c>
      <c r="B572" s="11">
        <v>24</v>
      </c>
      <c r="C572" s="11">
        <v>1600</v>
      </c>
      <c r="D572" s="12">
        <v>532.66666666666697</v>
      </c>
      <c r="E572" s="9">
        <v>290.58</v>
      </c>
      <c r="F572" s="9">
        <f t="shared" si="85"/>
        <v>226.57999999999998</v>
      </c>
      <c r="G572" s="9">
        <v>0</v>
      </c>
      <c r="H572" s="9">
        <v>0</v>
      </c>
      <c r="I572" s="9"/>
      <c r="J572" s="9">
        <v>-3.1240000000000001</v>
      </c>
      <c r="K572" s="9">
        <v>100</v>
      </c>
      <c r="L572" s="9">
        <v>0.1971</v>
      </c>
      <c r="M572" s="9">
        <v>0.22040000000000001</v>
      </c>
      <c r="N572" s="9">
        <v>0</v>
      </c>
      <c r="O572" s="9">
        <v>13.1</v>
      </c>
      <c r="P572" s="9"/>
      <c r="Q572" s="9"/>
      <c r="R572" s="9"/>
      <c r="T572">
        <f t="shared" si="78"/>
        <v>241600</v>
      </c>
      <c r="U572">
        <v>89</v>
      </c>
      <c r="V572">
        <f t="shared" si="79"/>
        <v>13.1</v>
      </c>
      <c r="W572" t="str">
        <f t="shared" si="80"/>
        <v/>
      </c>
      <c r="X572" t="str">
        <f t="shared" si="81"/>
        <v/>
      </c>
      <c r="Y572" t="str">
        <f t="shared" si="82"/>
        <v/>
      </c>
      <c r="Z572" s="9"/>
      <c r="AA572" s="14">
        <f t="shared" si="83"/>
        <v>0.48499999999999999</v>
      </c>
      <c r="AB572" s="14">
        <f t="shared" si="84"/>
        <v>0</v>
      </c>
    </row>
    <row r="573" spans="1:28" x14ac:dyDescent="0.25">
      <c r="A573" s="10">
        <f t="shared" si="86"/>
        <v>45315</v>
      </c>
      <c r="B573" s="11">
        <v>24</v>
      </c>
      <c r="C573" s="11">
        <v>1700</v>
      </c>
      <c r="D573" s="12">
        <v>532.70833333333303</v>
      </c>
      <c r="E573" s="9">
        <v>299.35000000000002</v>
      </c>
      <c r="F573" s="9">
        <f t="shared" si="85"/>
        <v>235.35000000000002</v>
      </c>
      <c r="G573" s="9">
        <v>0</v>
      </c>
      <c r="H573" s="9">
        <v>0</v>
      </c>
      <c r="I573" s="9"/>
      <c r="J573" s="9">
        <v>-3.39</v>
      </c>
      <c r="K573" s="9">
        <v>99.9</v>
      </c>
      <c r="L573" s="9">
        <v>0.1971</v>
      </c>
      <c r="M573" s="9">
        <v>0.22040000000000001</v>
      </c>
      <c r="N573" s="9">
        <v>0</v>
      </c>
      <c r="O573" s="9">
        <v>1.9</v>
      </c>
      <c r="P573" s="9"/>
      <c r="Q573" s="9"/>
      <c r="R573" s="9"/>
      <c r="T573">
        <f t="shared" si="78"/>
        <v>241700</v>
      </c>
      <c r="U573">
        <v>3.2</v>
      </c>
      <c r="V573">
        <f t="shared" si="79"/>
        <v>1.9</v>
      </c>
      <c r="W573" t="str">
        <f t="shared" si="80"/>
        <v/>
      </c>
      <c r="X573" t="str">
        <f t="shared" si="81"/>
        <v/>
      </c>
      <c r="Y573" t="str">
        <f t="shared" si="82"/>
        <v/>
      </c>
      <c r="Z573" s="9"/>
      <c r="AA573" s="14">
        <f t="shared" si="83"/>
        <v>0.47499999999999998</v>
      </c>
      <c r="AB573" s="14">
        <f t="shared" si="84"/>
        <v>0</v>
      </c>
    </row>
    <row r="574" spans="1:28" x14ac:dyDescent="0.25">
      <c r="A574" s="10">
        <f t="shared" si="86"/>
        <v>45315</v>
      </c>
      <c r="B574" s="11">
        <v>24</v>
      </c>
      <c r="C574" s="11">
        <v>1800</v>
      </c>
      <c r="D574" s="12">
        <v>532.75</v>
      </c>
      <c r="E574" s="9">
        <v>299.35000000000002</v>
      </c>
      <c r="F574" s="9">
        <f t="shared" si="85"/>
        <v>235.35000000000002</v>
      </c>
      <c r="G574" s="9">
        <v>0</v>
      </c>
      <c r="H574" s="9">
        <v>0</v>
      </c>
      <c r="I574" s="9"/>
      <c r="J574" s="9">
        <v>-3.5680000000000001</v>
      </c>
      <c r="K574" s="9">
        <v>99.8</v>
      </c>
      <c r="L574" s="9">
        <v>0.1971</v>
      </c>
      <c r="M574" s="9">
        <v>0.22040000000000001</v>
      </c>
      <c r="N574" s="9">
        <v>0</v>
      </c>
      <c r="O574" s="9">
        <v>0.6</v>
      </c>
      <c r="P574" s="9"/>
      <c r="Q574" s="9"/>
      <c r="R574" s="9"/>
      <c r="T574">
        <f t="shared" si="78"/>
        <v>241800</v>
      </c>
      <c r="U574">
        <v>0</v>
      </c>
      <c r="V574">
        <f t="shared" si="79"/>
        <v>0</v>
      </c>
      <c r="W574" t="str">
        <f t="shared" si="80"/>
        <v/>
      </c>
      <c r="X574" t="str">
        <f t="shared" si="81"/>
        <v/>
      </c>
      <c r="Y574" t="str">
        <f t="shared" si="82"/>
        <v/>
      </c>
      <c r="Z574" s="9"/>
      <c r="AA574" s="14">
        <f t="shared" si="83"/>
        <v>0.46800000000000003</v>
      </c>
      <c r="AB574" s="14">
        <f t="shared" si="84"/>
        <v>1E-3</v>
      </c>
    </row>
    <row r="575" spans="1:28" x14ac:dyDescent="0.25">
      <c r="A575" s="10">
        <f t="shared" si="86"/>
        <v>45315</v>
      </c>
      <c r="B575" s="11">
        <v>24</v>
      </c>
      <c r="C575" s="11">
        <v>1900</v>
      </c>
      <c r="D575" s="12">
        <v>532.79166666666697</v>
      </c>
      <c r="E575" s="9">
        <v>299.35000000000002</v>
      </c>
      <c r="F575" s="9">
        <f t="shared" si="85"/>
        <v>235.35000000000002</v>
      </c>
      <c r="G575" s="9">
        <v>0</v>
      </c>
      <c r="H575" s="9">
        <v>0</v>
      </c>
      <c r="I575" s="9"/>
      <c r="J575" s="9">
        <v>-3.7170000000000001</v>
      </c>
      <c r="K575" s="9">
        <v>99.6</v>
      </c>
      <c r="L575" s="9">
        <v>0.1971</v>
      </c>
      <c r="M575" s="9">
        <v>0.22040000000000001</v>
      </c>
      <c r="N575" s="9">
        <v>0</v>
      </c>
      <c r="O575" s="9">
        <v>0.6</v>
      </c>
      <c r="P575" s="9"/>
      <c r="Q575" s="9"/>
      <c r="R575" s="9"/>
      <c r="T575">
        <f t="shared" si="78"/>
        <v>241900</v>
      </c>
      <c r="U575">
        <v>0</v>
      </c>
      <c r="V575">
        <f t="shared" si="79"/>
        <v>0</v>
      </c>
      <c r="W575" t="str">
        <f t="shared" si="80"/>
        <v/>
      </c>
      <c r="X575" t="str">
        <f t="shared" si="81"/>
        <v/>
      </c>
      <c r="Y575" t="str">
        <f t="shared" si="82"/>
        <v/>
      </c>
      <c r="Z575" s="9"/>
      <c r="AA575" s="14">
        <f t="shared" si="83"/>
        <v>0.46200000000000002</v>
      </c>
      <c r="AB575" s="14">
        <f t="shared" si="84"/>
        <v>2E-3</v>
      </c>
    </row>
    <row r="576" spans="1:28" x14ac:dyDescent="0.25">
      <c r="A576" s="10">
        <f t="shared" si="86"/>
        <v>45315</v>
      </c>
      <c r="B576" s="11">
        <v>24</v>
      </c>
      <c r="C576" s="11">
        <v>2000</v>
      </c>
      <c r="D576" s="12">
        <v>532.83333333333303</v>
      </c>
      <c r="E576" s="9">
        <v>299.35000000000002</v>
      </c>
      <c r="F576" s="9">
        <f t="shared" si="85"/>
        <v>235.35000000000002</v>
      </c>
      <c r="G576" s="9">
        <v>0</v>
      </c>
      <c r="H576" s="9">
        <v>0</v>
      </c>
      <c r="I576" s="9"/>
      <c r="J576" s="9">
        <v>-5.3570000000000002</v>
      </c>
      <c r="K576" s="9">
        <v>99.2</v>
      </c>
      <c r="L576" s="9">
        <v>0.1971</v>
      </c>
      <c r="M576" s="9">
        <v>0.22040000000000001</v>
      </c>
      <c r="N576" s="9">
        <v>0</v>
      </c>
      <c r="O576" s="9">
        <v>0.6</v>
      </c>
      <c r="P576" s="9"/>
      <c r="Q576" s="9"/>
      <c r="R576" s="9"/>
      <c r="T576">
        <f t="shared" si="78"/>
        <v>242000</v>
      </c>
      <c r="U576">
        <v>0</v>
      </c>
      <c r="V576">
        <f t="shared" si="79"/>
        <v>0</v>
      </c>
      <c r="W576" t="str">
        <f t="shared" si="80"/>
        <v/>
      </c>
      <c r="X576" t="str">
        <f t="shared" si="81"/>
        <v/>
      </c>
      <c r="Y576" t="str">
        <f t="shared" si="82"/>
        <v/>
      </c>
      <c r="Z576" s="9"/>
      <c r="AA576" s="14">
        <f t="shared" si="83"/>
        <v>0.40600000000000003</v>
      </c>
      <c r="AB576" s="14">
        <f t="shared" si="84"/>
        <v>3.0000000000000001E-3</v>
      </c>
    </row>
    <row r="577" spans="1:28" x14ac:dyDescent="0.25">
      <c r="A577" s="10">
        <f t="shared" si="86"/>
        <v>45315</v>
      </c>
      <c r="B577" s="11">
        <v>24</v>
      </c>
      <c r="C577" s="11">
        <v>2100</v>
      </c>
      <c r="D577" s="12">
        <v>532.875</v>
      </c>
      <c r="E577" s="9">
        <v>299.35000000000002</v>
      </c>
      <c r="F577" s="9">
        <f t="shared" si="85"/>
        <v>235.35000000000002</v>
      </c>
      <c r="G577" s="9">
        <v>0</v>
      </c>
      <c r="H577" s="9">
        <v>0</v>
      </c>
      <c r="I577" s="9"/>
      <c r="J577" s="9">
        <v>-5.3570000000000002</v>
      </c>
      <c r="K577" s="9">
        <v>98.7</v>
      </c>
      <c r="L577" s="9">
        <v>0.1978</v>
      </c>
      <c r="M577" s="9">
        <v>0.22040000000000001</v>
      </c>
      <c r="N577" s="9">
        <v>0</v>
      </c>
      <c r="O577" s="9">
        <v>0.6</v>
      </c>
      <c r="P577" s="9"/>
      <c r="Q577" s="9"/>
      <c r="R577" s="9"/>
      <c r="T577">
        <f t="shared" si="78"/>
        <v>242100</v>
      </c>
      <c r="U577">
        <v>0</v>
      </c>
      <c r="V577">
        <f t="shared" si="79"/>
        <v>0</v>
      </c>
      <c r="W577" t="str">
        <f t="shared" si="80"/>
        <v/>
      </c>
      <c r="X577" t="str">
        <f t="shared" si="81"/>
        <v/>
      </c>
      <c r="Y577" t="str">
        <f t="shared" si="82"/>
        <v/>
      </c>
      <c r="Z577" s="9"/>
      <c r="AA577" s="14">
        <f t="shared" si="83"/>
        <v>0.40400000000000003</v>
      </c>
      <c r="AB577" s="14">
        <f t="shared" si="84"/>
        <v>5.0000000000000001E-3</v>
      </c>
    </row>
    <row r="578" spans="1:28" x14ac:dyDescent="0.25">
      <c r="A578" s="10">
        <f t="shared" si="86"/>
        <v>45315</v>
      </c>
      <c r="B578" s="11">
        <v>24</v>
      </c>
      <c r="C578" s="11">
        <v>2200</v>
      </c>
      <c r="D578" s="12">
        <v>532.91666666666697</v>
      </c>
      <c r="E578" s="9">
        <v>299.35000000000002</v>
      </c>
      <c r="F578" s="9">
        <f t="shared" si="85"/>
        <v>235.35000000000002</v>
      </c>
      <c r="G578" s="9">
        <v>0</v>
      </c>
      <c r="H578" s="9">
        <v>0</v>
      </c>
      <c r="I578" s="9"/>
      <c r="J578" s="9">
        <v>-6.3570000000000002</v>
      </c>
      <c r="K578" s="9">
        <v>98.5</v>
      </c>
      <c r="L578" s="9">
        <v>0.1971</v>
      </c>
      <c r="M578" s="9">
        <v>0.22040000000000001</v>
      </c>
      <c r="N578" s="9">
        <v>0</v>
      </c>
      <c r="O578" s="9">
        <v>0.6</v>
      </c>
      <c r="P578" s="9"/>
      <c r="Q578" s="9"/>
      <c r="R578" s="9"/>
      <c r="T578">
        <f t="shared" si="78"/>
        <v>242200</v>
      </c>
      <c r="U578">
        <v>0</v>
      </c>
      <c r="V578">
        <f t="shared" si="79"/>
        <v>0</v>
      </c>
      <c r="W578" t="str">
        <f t="shared" si="80"/>
        <v/>
      </c>
      <c r="X578" t="str">
        <f t="shared" si="81"/>
        <v/>
      </c>
      <c r="Y578" t="str">
        <f t="shared" si="82"/>
        <v/>
      </c>
      <c r="Z578" s="9"/>
      <c r="AA578" s="14">
        <f t="shared" si="83"/>
        <v>0.374</v>
      </c>
      <c r="AB578" s="14">
        <f t="shared" si="84"/>
        <v>6.0000000000000001E-3</v>
      </c>
    </row>
    <row r="579" spans="1:28" x14ac:dyDescent="0.25">
      <c r="A579" s="10">
        <f t="shared" si="86"/>
        <v>45315</v>
      </c>
      <c r="B579" s="11">
        <v>24</v>
      </c>
      <c r="C579" s="11">
        <v>2300</v>
      </c>
      <c r="D579" s="12">
        <v>532.95833333333303</v>
      </c>
      <c r="E579" s="9">
        <v>299.35000000000002</v>
      </c>
      <c r="F579" s="9">
        <f t="shared" si="85"/>
        <v>235.35000000000002</v>
      </c>
      <c r="G579" s="9">
        <v>0</v>
      </c>
      <c r="H579" s="9">
        <v>0</v>
      </c>
      <c r="I579" s="9"/>
      <c r="J579" s="9">
        <v>-6.6740000000000004</v>
      </c>
      <c r="K579" s="9">
        <v>98.3</v>
      </c>
      <c r="L579" s="9">
        <v>0.1971</v>
      </c>
      <c r="M579" s="9">
        <v>0.22040000000000001</v>
      </c>
      <c r="N579" s="9">
        <v>0</v>
      </c>
      <c r="O579" s="9">
        <v>0.6</v>
      </c>
      <c r="P579" s="9"/>
      <c r="Q579" s="9"/>
      <c r="R579" s="9"/>
      <c r="T579">
        <f t="shared" si="78"/>
        <v>242300</v>
      </c>
      <c r="U579">
        <v>0</v>
      </c>
      <c r="V579">
        <f t="shared" si="79"/>
        <v>0</v>
      </c>
      <c r="W579" t="str">
        <f t="shared" si="80"/>
        <v/>
      </c>
      <c r="X579" t="str">
        <f t="shared" si="81"/>
        <v/>
      </c>
      <c r="Y579" t="str">
        <f t="shared" si="82"/>
        <v/>
      </c>
      <c r="Z579" s="9"/>
      <c r="AA579" s="14">
        <f t="shared" si="83"/>
        <v>0.36399999999999999</v>
      </c>
      <c r="AB579" s="14">
        <f t="shared" si="84"/>
        <v>6.0000000000000001E-3</v>
      </c>
    </row>
    <row r="580" spans="1:28" x14ac:dyDescent="0.25">
      <c r="A580" s="10">
        <f t="shared" si="86"/>
        <v>45315</v>
      </c>
      <c r="B580" s="11">
        <v>24</v>
      </c>
      <c r="C580" s="11">
        <v>2400</v>
      </c>
      <c r="D580" s="12">
        <v>533</v>
      </c>
      <c r="E580" s="9">
        <v>299.35000000000002</v>
      </c>
      <c r="F580" s="9">
        <f t="shared" si="85"/>
        <v>235.35000000000002</v>
      </c>
      <c r="G580" s="9">
        <v>0</v>
      </c>
      <c r="H580" s="9">
        <v>0</v>
      </c>
      <c r="I580" s="9"/>
      <c r="J580" s="9">
        <v>-6.5469999999999997</v>
      </c>
      <c r="K580" s="9">
        <v>98</v>
      </c>
      <c r="L580" s="9">
        <v>0.1971</v>
      </c>
      <c r="M580" s="9">
        <v>0.22040000000000001</v>
      </c>
      <c r="N580" s="9">
        <v>0</v>
      </c>
      <c r="O580" s="9">
        <v>0.6</v>
      </c>
      <c r="P580" s="9"/>
      <c r="Q580" s="9"/>
      <c r="R580" s="9"/>
      <c r="T580">
        <f t="shared" si="78"/>
        <v>242400</v>
      </c>
      <c r="U580">
        <v>0</v>
      </c>
      <c r="V580">
        <f t="shared" si="79"/>
        <v>0</v>
      </c>
      <c r="W580">
        <f t="shared" si="80"/>
        <v>0.19700000000000001</v>
      </c>
      <c r="X580">
        <f t="shared" si="81"/>
        <v>0.22</v>
      </c>
      <c r="Y580">
        <f t="shared" si="82"/>
        <v>2.3540000000000001</v>
      </c>
      <c r="Z580" s="9"/>
      <c r="AA580" s="14">
        <f t="shared" si="83"/>
        <v>0.36699999999999999</v>
      </c>
      <c r="AB580" s="14">
        <f t="shared" si="84"/>
        <v>7.0000000000000001E-3</v>
      </c>
    </row>
    <row r="581" spans="1:28" x14ac:dyDescent="0.25">
      <c r="A581" s="10">
        <f t="shared" si="86"/>
        <v>45316</v>
      </c>
      <c r="B581" s="11">
        <v>25</v>
      </c>
      <c r="C581" s="11">
        <v>100</v>
      </c>
      <c r="D581" s="12">
        <v>533.04166666666697</v>
      </c>
      <c r="E581" s="9">
        <v>299.35000000000002</v>
      </c>
      <c r="F581" s="9">
        <f t="shared" si="85"/>
        <v>235.35000000000002</v>
      </c>
      <c r="G581" s="9">
        <v>0</v>
      </c>
      <c r="H581" s="9">
        <v>0</v>
      </c>
      <c r="I581" s="9"/>
      <c r="J581" s="9">
        <v>-6.3250000000000002</v>
      </c>
      <c r="K581" s="9">
        <v>98.1</v>
      </c>
      <c r="L581" s="9">
        <v>0.1971</v>
      </c>
      <c r="M581" s="9">
        <v>0.22109999999999999</v>
      </c>
      <c r="N581" s="9">
        <v>0</v>
      </c>
      <c r="O581" s="9">
        <v>0.6</v>
      </c>
      <c r="P581" s="9"/>
      <c r="Q581" s="9"/>
      <c r="R581" s="9"/>
      <c r="T581">
        <f t="shared" ref="T581:T644" si="87">B581*10000+C581</f>
        <v>250100</v>
      </c>
      <c r="U581">
        <v>0</v>
      </c>
      <c r="V581">
        <f t="shared" ref="V581:V644" si="88">IF(O581&lt;1,0,ROUND(O581,1))</f>
        <v>0</v>
      </c>
      <c r="W581" t="str">
        <f t="shared" ref="W581:W644" si="89">IF(C581=2400,ROUND(L581,3),"")</f>
        <v/>
      </c>
      <c r="X581" t="str">
        <f t="shared" ref="X581:X644" si="90">IF(C581=2400,ROUND(M581,3),"")</f>
        <v/>
      </c>
      <c r="Y581" t="str">
        <f t="shared" ref="Y581:Y644" si="91">IF(C581=2400,ROUND(F581/100,3),"")</f>
        <v/>
      </c>
      <c r="Z581" s="9"/>
      <c r="AA581" s="14">
        <f t="shared" ref="AA581:AA644" si="92">ROUND((0.6105*(EXP((17.273*J581)/(J581+237.3))))*K581/100,3)</f>
        <v>0.373</v>
      </c>
      <c r="AB581" s="14">
        <f t="shared" ref="AB581:AB644" si="93">ROUND(AA581/K581*(100-K581),3)</f>
        <v>7.0000000000000001E-3</v>
      </c>
    </row>
    <row r="582" spans="1:28" x14ac:dyDescent="0.25">
      <c r="A582" s="10">
        <f t="shared" si="86"/>
        <v>45316</v>
      </c>
      <c r="B582" s="11">
        <v>25</v>
      </c>
      <c r="C582" s="11">
        <v>200</v>
      </c>
      <c r="D582" s="12">
        <v>533.08333333333303</v>
      </c>
      <c r="E582" s="9">
        <v>299.35000000000002</v>
      </c>
      <c r="F582" s="9">
        <f t="shared" ref="F582:F645" si="94">IF(E582&gt;F$2,E582-F$2,0)</f>
        <v>235.35000000000002</v>
      </c>
      <c r="G582" s="9">
        <v>0</v>
      </c>
      <c r="H582" s="9">
        <v>0</v>
      </c>
      <c r="I582" s="9"/>
      <c r="J582" s="9">
        <v>-7.1219999999999999</v>
      </c>
      <c r="K582" s="9">
        <v>98.1</v>
      </c>
      <c r="L582" s="9">
        <v>0.1978</v>
      </c>
      <c r="M582" s="9">
        <v>0.22040000000000001</v>
      </c>
      <c r="N582" s="9">
        <v>0</v>
      </c>
      <c r="O582" s="9">
        <v>0.6</v>
      </c>
      <c r="P582" s="9"/>
      <c r="Q582" s="9"/>
      <c r="R582" s="9"/>
      <c r="T582">
        <f t="shared" si="87"/>
        <v>250200</v>
      </c>
      <c r="U582">
        <v>0</v>
      </c>
      <c r="V582">
        <f t="shared" si="88"/>
        <v>0</v>
      </c>
      <c r="W582" t="str">
        <f t="shared" si="89"/>
        <v/>
      </c>
      <c r="X582" t="str">
        <f t="shared" si="90"/>
        <v/>
      </c>
      <c r="Y582" t="str">
        <f t="shared" si="91"/>
        <v/>
      </c>
      <c r="Z582" s="9"/>
      <c r="AA582" s="14">
        <f t="shared" si="92"/>
        <v>0.35099999999999998</v>
      </c>
      <c r="AB582" s="14">
        <f t="shared" si="93"/>
        <v>7.0000000000000001E-3</v>
      </c>
    </row>
    <row r="583" spans="1:28" x14ac:dyDescent="0.25">
      <c r="A583" s="10">
        <f t="shared" ref="A583:A646" si="95">A$5-1+B583</f>
        <v>45316</v>
      </c>
      <c r="B583" s="11">
        <v>25</v>
      </c>
      <c r="C583" s="11">
        <v>300</v>
      </c>
      <c r="D583" s="12">
        <v>533.125</v>
      </c>
      <c r="E583" s="9">
        <v>299.35000000000002</v>
      </c>
      <c r="F583" s="9">
        <f t="shared" si="94"/>
        <v>235.35000000000002</v>
      </c>
      <c r="G583" s="9">
        <v>0</v>
      </c>
      <c r="H583" s="9">
        <v>0</v>
      </c>
      <c r="I583" s="9"/>
      <c r="J583" s="9">
        <v>-6.0730000000000004</v>
      </c>
      <c r="K583" s="9">
        <v>98</v>
      </c>
      <c r="L583" s="9">
        <v>0.1971</v>
      </c>
      <c r="M583" s="9">
        <v>0.22040000000000001</v>
      </c>
      <c r="N583" s="9">
        <v>0</v>
      </c>
      <c r="O583" s="9">
        <v>0.6</v>
      </c>
      <c r="P583" s="9"/>
      <c r="Q583" s="9"/>
      <c r="R583" s="9"/>
      <c r="T583">
        <f t="shared" si="87"/>
        <v>250300</v>
      </c>
      <c r="U583">
        <v>0</v>
      </c>
      <c r="V583">
        <f t="shared" si="88"/>
        <v>0</v>
      </c>
      <c r="W583" t="str">
        <f t="shared" si="89"/>
        <v/>
      </c>
      <c r="X583" t="str">
        <f t="shared" si="90"/>
        <v/>
      </c>
      <c r="Y583" t="str">
        <f t="shared" si="91"/>
        <v/>
      </c>
      <c r="Z583" s="9"/>
      <c r="AA583" s="14">
        <f t="shared" si="92"/>
        <v>0.38</v>
      </c>
      <c r="AB583" s="14">
        <f t="shared" si="93"/>
        <v>8.0000000000000002E-3</v>
      </c>
    </row>
    <row r="584" spans="1:28" x14ac:dyDescent="0.25">
      <c r="A584" s="10">
        <f t="shared" si="95"/>
        <v>45316</v>
      </c>
      <c r="B584" s="11">
        <v>25</v>
      </c>
      <c r="C584" s="11">
        <v>400</v>
      </c>
      <c r="D584" s="12">
        <v>533.16666666666697</v>
      </c>
      <c r="E584" s="9">
        <v>299.35000000000002</v>
      </c>
      <c r="F584" s="9">
        <f t="shared" si="94"/>
        <v>235.35000000000002</v>
      </c>
      <c r="G584" s="9">
        <v>0</v>
      </c>
      <c r="H584" s="9">
        <v>0</v>
      </c>
      <c r="I584" s="9"/>
      <c r="J584" s="9">
        <v>-7.5750000000000002</v>
      </c>
      <c r="K584" s="9">
        <v>97.9</v>
      </c>
      <c r="L584" s="9">
        <v>0.1971</v>
      </c>
      <c r="M584" s="9">
        <v>0.22109999999999999</v>
      </c>
      <c r="N584" s="9">
        <v>0</v>
      </c>
      <c r="O584" s="9">
        <v>0.6</v>
      </c>
      <c r="P584" s="9"/>
      <c r="Q584" s="9"/>
      <c r="R584" s="9"/>
      <c r="T584">
        <f t="shared" si="87"/>
        <v>250400</v>
      </c>
      <c r="U584">
        <v>0</v>
      </c>
      <c r="V584">
        <f t="shared" si="88"/>
        <v>0</v>
      </c>
      <c r="W584" t="str">
        <f t="shared" si="89"/>
        <v/>
      </c>
      <c r="X584" t="str">
        <f t="shared" si="90"/>
        <v/>
      </c>
      <c r="Y584" t="str">
        <f t="shared" si="91"/>
        <v/>
      </c>
      <c r="Z584" s="9"/>
      <c r="AA584" s="14">
        <f t="shared" si="92"/>
        <v>0.33800000000000002</v>
      </c>
      <c r="AB584" s="14">
        <f t="shared" si="93"/>
        <v>7.0000000000000001E-3</v>
      </c>
    </row>
    <row r="585" spans="1:28" x14ac:dyDescent="0.25">
      <c r="A585" s="10">
        <f t="shared" si="95"/>
        <v>45316</v>
      </c>
      <c r="B585" s="11">
        <v>25</v>
      </c>
      <c r="C585" s="11">
        <v>500</v>
      </c>
      <c r="D585" s="12">
        <v>533.20833333333303</v>
      </c>
      <c r="E585" s="9">
        <v>299.35000000000002</v>
      </c>
      <c r="F585" s="9">
        <f t="shared" si="94"/>
        <v>235.35000000000002</v>
      </c>
      <c r="G585" s="9">
        <v>0</v>
      </c>
      <c r="H585" s="9">
        <v>0</v>
      </c>
      <c r="I585" s="9"/>
      <c r="J585" s="9">
        <v>-8.2639999999999993</v>
      </c>
      <c r="K585" s="9">
        <v>97.4</v>
      </c>
      <c r="L585" s="9">
        <v>0.1971</v>
      </c>
      <c r="M585" s="9">
        <v>0.22109999999999999</v>
      </c>
      <c r="N585" s="9">
        <v>0</v>
      </c>
      <c r="O585" s="9">
        <v>0.6</v>
      </c>
      <c r="P585" s="9"/>
      <c r="Q585" s="9"/>
      <c r="R585" s="9"/>
      <c r="T585">
        <f t="shared" si="87"/>
        <v>250500</v>
      </c>
      <c r="U585">
        <v>0</v>
      </c>
      <c r="V585">
        <f t="shared" si="88"/>
        <v>0</v>
      </c>
      <c r="W585" t="str">
        <f t="shared" si="89"/>
        <v/>
      </c>
      <c r="X585" t="str">
        <f t="shared" si="90"/>
        <v/>
      </c>
      <c r="Y585" t="str">
        <f t="shared" si="91"/>
        <v/>
      </c>
      <c r="Z585" s="9"/>
      <c r="AA585" s="14">
        <f t="shared" si="92"/>
        <v>0.31900000000000001</v>
      </c>
      <c r="AB585" s="14">
        <f t="shared" si="93"/>
        <v>8.9999999999999993E-3</v>
      </c>
    </row>
    <row r="586" spans="1:28" x14ac:dyDescent="0.25">
      <c r="A586" s="10">
        <f t="shared" si="95"/>
        <v>45316</v>
      </c>
      <c r="B586" s="11">
        <v>25</v>
      </c>
      <c r="C586" s="11">
        <v>600</v>
      </c>
      <c r="D586" s="12">
        <v>533.25</v>
      </c>
      <c r="E586" s="9">
        <v>299.35000000000002</v>
      </c>
      <c r="F586" s="9">
        <f t="shared" si="94"/>
        <v>235.35000000000002</v>
      </c>
      <c r="G586" s="9">
        <v>0</v>
      </c>
      <c r="H586" s="9">
        <v>0</v>
      </c>
      <c r="I586" s="9"/>
      <c r="J586" s="9">
        <v>-7.6079999999999997</v>
      </c>
      <c r="K586" s="9">
        <v>97.6</v>
      </c>
      <c r="L586" s="9">
        <v>0.1978</v>
      </c>
      <c r="M586" s="9">
        <v>0.22109999999999999</v>
      </c>
      <c r="N586" s="9">
        <v>0</v>
      </c>
      <c r="O586" s="9">
        <v>0.6</v>
      </c>
      <c r="P586" s="9"/>
      <c r="Q586" s="9"/>
      <c r="R586" s="9"/>
      <c r="T586">
        <f t="shared" si="87"/>
        <v>250600</v>
      </c>
      <c r="U586">
        <v>0</v>
      </c>
      <c r="V586">
        <f t="shared" si="88"/>
        <v>0</v>
      </c>
      <c r="W586" t="str">
        <f t="shared" si="89"/>
        <v/>
      </c>
      <c r="X586" t="str">
        <f t="shared" si="90"/>
        <v/>
      </c>
      <c r="Y586" t="str">
        <f t="shared" si="91"/>
        <v/>
      </c>
      <c r="Z586" s="9"/>
      <c r="AA586" s="14">
        <f t="shared" si="92"/>
        <v>0.33600000000000002</v>
      </c>
      <c r="AB586" s="14">
        <f t="shared" si="93"/>
        <v>8.0000000000000002E-3</v>
      </c>
    </row>
    <row r="587" spans="1:28" x14ac:dyDescent="0.25">
      <c r="A587" s="10">
        <f t="shared" si="95"/>
        <v>45316</v>
      </c>
      <c r="B587" s="11">
        <v>25</v>
      </c>
      <c r="C587" s="11">
        <v>700</v>
      </c>
      <c r="D587" s="12">
        <v>533.29166666666697</v>
      </c>
      <c r="E587" s="9">
        <v>284.26</v>
      </c>
      <c r="F587" s="9">
        <f t="shared" si="94"/>
        <v>220.26</v>
      </c>
      <c r="G587" s="9">
        <v>0</v>
      </c>
      <c r="H587" s="9">
        <v>0</v>
      </c>
      <c r="I587" s="9"/>
      <c r="J587" s="9">
        <v>-8.6300000000000008</v>
      </c>
      <c r="K587" s="9">
        <v>97.4</v>
      </c>
      <c r="L587" s="9">
        <v>0.1971</v>
      </c>
      <c r="M587" s="9">
        <v>0.22040000000000001</v>
      </c>
      <c r="N587" s="9">
        <v>0</v>
      </c>
      <c r="O587" s="9">
        <v>0.6</v>
      </c>
      <c r="P587" s="9"/>
      <c r="Q587" s="9"/>
      <c r="R587" s="9"/>
      <c r="T587">
        <f t="shared" si="87"/>
        <v>250700</v>
      </c>
      <c r="U587">
        <v>0</v>
      </c>
      <c r="V587">
        <f t="shared" si="88"/>
        <v>0</v>
      </c>
      <c r="W587" t="str">
        <f t="shared" si="89"/>
        <v/>
      </c>
      <c r="X587" t="str">
        <f t="shared" si="90"/>
        <v/>
      </c>
      <c r="Y587" t="str">
        <f t="shared" si="91"/>
        <v/>
      </c>
      <c r="Z587" s="9"/>
      <c r="AA587" s="14">
        <f t="shared" si="92"/>
        <v>0.31</v>
      </c>
      <c r="AB587" s="14">
        <f t="shared" si="93"/>
        <v>8.0000000000000002E-3</v>
      </c>
    </row>
    <row r="588" spans="1:28" x14ac:dyDescent="0.25">
      <c r="A588" s="10">
        <f t="shared" si="95"/>
        <v>45316</v>
      </c>
      <c r="B588" s="11">
        <v>25</v>
      </c>
      <c r="C588" s="11">
        <v>800</v>
      </c>
      <c r="D588" s="12">
        <v>533.33333333333303</v>
      </c>
      <c r="E588" s="9">
        <v>299.35000000000002</v>
      </c>
      <c r="F588" s="9">
        <f t="shared" si="94"/>
        <v>235.35000000000002</v>
      </c>
      <c r="G588" s="9">
        <v>0</v>
      </c>
      <c r="H588" s="9">
        <v>0</v>
      </c>
      <c r="I588" s="9"/>
      <c r="J588" s="9">
        <v>-8.3970000000000002</v>
      </c>
      <c r="K588" s="9">
        <v>96.9</v>
      </c>
      <c r="L588" s="9">
        <v>0.1971</v>
      </c>
      <c r="M588" s="9">
        <v>0.22109999999999999</v>
      </c>
      <c r="N588" s="9">
        <v>0</v>
      </c>
      <c r="O588" s="9">
        <v>1.9</v>
      </c>
      <c r="P588" s="9"/>
      <c r="Q588" s="9"/>
      <c r="R588" s="9"/>
      <c r="T588">
        <f t="shared" si="87"/>
        <v>250800</v>
      </c>
      <c r="U588">
        <v>3</v>
      </c>
      <c r="V588">
        <f t="shared" si="88"/>
        <v>1.9</v>
      </c>
      <c r="W588" t="str">
        <f t="shared" si="89"/>
        <v/>
      </c>
      <c r="X588" t="str">
        <f t="shared" si="90"/>
        <v/>
      </c>
      <c r="Y588" t="str">
        <f t="shared" si="91"/>
        <v/>
      </c>
      <c r="Z588" s="9"/>
      <c r="AA588" s="14">
        <f t="shared" si="92"/>
        <v>0.314</v>
      </c>
      <c r="AB588" s="14">
        <f t="shared" si="93"/>
        <v>0.01</v>
      </c>
    </row>
    <row r="589" spans="1:28" x14ac:dyDescent="0.25">
      <c r="A589" s="10">
        <f t="shared" si="95"/>
        <v>45316</v>
      </c>
      <c r="B589" s="11">
        <v>25</v>
      </c>
      <c r="C589" s="11">
        <v>900</v>
      </c>
      <c r="D589" s="12">
        <v>533.375</v>
      </c>
      <c r="E589" s="9">
        <v>284.26</v>
      </c>
      <c r="F589" s="9">
        <f t="shared" si="94"/>
        <v>220.26</v>
      </c>
      <c r="G589" s="9">
        <v>0</v>
      </c>
      <c r="H589" s="9">
        <v>0</v>
      </c>
      <c r="I589" s="9"/>
      <c r="J589" s="9">
        <v>-5.6050000000000004</v>
      </c>
      <c r="K589" s="9">
        <v>97.4</v>
      </c>
      <c r="L589" s="9">
        <v>0.1971</v>
      </c>
      <c r="M589" s="9">
        <v>0.22109999999999999</v>
      </c>
      <c r="N589" s="9">
        <v>0</v>
      </c>
      <c r="O589" s="9">
        <v>21.9</v>
      </c>
      <c r="P589" s="9"/>
      <c r="Q589" s="9"/>
      <c r="R589" s="9"/>
      <c r="T589">
        <f t="shared" si="87"/>
        <v>250900</v>
      </c>
      <c r="U589">
        <v>89.2</v>
      </c>
      <c r="V589">
        <f t="shared" si="88"/>
        <v>21.9</v>
      </c>
      <c r="W589" t="str">
        <f t="shared" si="89"/>
        <v/>
      </c>
      <c r="X589" t="str">
        <f t="shared" si="90"/>
        <v/>
      </c>
      <c r="Y589" t="str">
        <f t="shared" si="91"/>
        <v/>
      </c>
      <c r="Z589" s="9"/>
      <c r="AA589" s="14">
        <f t="shared" si="92"/>
        <v>0.39200000000000002</v>
      </c>
      <c r="AB589" s="14">
        <f t="shared" si="93"/>
        <v>0.01</v>
      </c>
    </row>
    <row r="590" spans="1:28" x14ac:dyDescent="0.25">
      <c r="A590" s="10">
        <f t="shared" si="95"/>
        <v>45316</v>
      </c>
      <c r="B590" s="11">
        <v>25</v>
      </c>
      <c r="C590" s="11">
        <v>1000</v>
      </c>
      <c r="D590" s="12">
        <v>533.41666666666697</v>
      </c>
      <c r="E590" s="9">
        <v>299.35000000000002</v>
      </c>
      <c r="F590" s="9">
        <f t="shared" si="94"/>
        <v>235.35000000000002</v>
      </c>
      <c r="G590" s="9">
        <v>0</v>
      </c>
      <c r="H590" s="9">
        <v>0</v>
      </c>
      <c r="I590" s="9"/>
      <c r="J590" s="9">
        <v>-4.1369999999999996</v>
      </c>
      <c r="K590" s="9">
        <v>98.5</v>
      </c>
      <c r="L590" s="9">
        <v>0.1978</v>
      </c>
      <c r="M590" s="9">
        <v>0.22109999999999999</v>
      </c>
      <c r="N590" s="9">
        <v>0</v>
      </c>
      <c r="O590" s="9">
        <v>48.1</v>
      </c>
      <c r="P590" s="9"/>
      <c r="Q590" s="9"/>
      <c r="R590" s="9"/>
      <c r="T590">
        <f t="shared" si="87"/>
        <v>251000</v>
      </c>
      <c r="U590">
        <v>215.2</v>
      </c>
      <c r="V590">
        <f t="shared" si="88"/>
        <v>48.1</v>
      </c>
      <c r="W590" t="str">
        <f t="shared" si="89"/>
        <v/>
      </c>
      <c r="X590" t="str">
        <f t="shared" si="90"/>
        <v/>
      </c>
      <c r="Y590" t="str">
        <f t="shared" si="91"/>
        <v/>
      </c>
      <c r="Z590" s="9"/>
      <c r="AA590" s="14">
        <f t="shared" si="92"/>
        <v>0.443</v>
      </c>
      <c r="AB590" s="14">
        <f t="shared" si="93"/>
        <v>7.0000000000000001E-3</v>
      </c>
    </row>
    <row r="591" spans="1:28" x14ac:dyDescent="0.25">
      <c r="A591" s="10">
        <f t="shared" si="95"/>
        <v>45316</v>
      </c>
      <c r="B591" s="11">
        <v>25</v>
      </c>
      <c r="C591" s="11">
        <v>1100</v>
      </c>
      <c r="D591" s="12">
        <v>533.45833333333303</v>
      </c>
      <c r="E591" s="9">
        <v>299.47000000000003</v>
      </c>
      <c r="F591" s="9">
        <f t="shared" si="94"/>
        <v>235.47000000000003</v>
      </c>
      <c r="G591" s="9">
        <v>0</v>
      </c>
      <c r="H591" s="9">
        <v>0</v>
      </c>
      <c r="I591" s="9"/>
      <c r="J591" s="9">
        <v>-3.1829999999999998</v>
      </c>
      <c r="K591" s="9">
        <v>99.4</v>
      </c>
      <c r="L591" s="9">
        <v>0.1971</v>
      </c>
      <c r="M591" s="9">
        <v>0.22109999999999999</v>
      </c>
      <c r="N591" s="9">
        <v>0</v>
      </c>
      <c r="O591" s="9">
        <v>83.1</v>
      </c>
      <c r="P591" s="9"/>
      <c r="Q591" s="9"/>
      <c r="R591" s="9"/>
      <c r="T591">
        <f t="shared" si="87"/>
        <v>251100</v>
      </c>
      <c r="U591">
        <v>312.5</v>
      </c>
      <c r="V591">
        <f t="shared" si="88"/>
        <v>83.1</v>
      </c>
      <c r="W591" t="str">
        <f t="shared" si="89"/>
        <v/>
      </c>
      <c r="X591" t="str">
        <f t="shared" si="90"/>
        <v/>
      </c>
      <c r="Y591" t="str">
        <f t="shared" si="91"/>
        <v/>
      </c>
      <c r="Z591" s="9"/>
      <c r="AA591" s="14">
        <f t="shared" si="92"/>
        <v>0.48</v>
      </c>
      <c r="AB591" s="14">
        <f t="shared" si="93"/>
        <v>3.0000000000000001E-3</v>
      </c>
    </row>
    <row r="592" spans="1:28" x14ac:dyDescent="0.25">
      <c r="A592" s="10">
        <f t="shared" si="95"/>
        <v>45316</v>
      </c>
      <c r="B592" s="11">
        <v>25</v>
      </c>
      <c r="C592" s="11">
        <v>1200</v>
      </c>
      <c r="D592" s="12">
        <v>533.5</v>
      </c>
      <c r="E592" s="9">
        <v>284.38</v>
      </c>
      <c r="F592" s="9">
        <f t="shared" si="94"/>
        <v>220.38</v>
      </c>
      <c r="G592" s="9">
        <v>0</v>
      </c>
      <c r="H592" s="9">
        <v>0</v>
      </c>
      <c r="I592" s="9"/>
      <c r="J592" s="9">
        <v>-2.83</v>
      </c>
      <c r="K592" s="9">
        <v>99.7</v>
      </c>
      <c r="L592" s="9">
        <v>0.1978</v>
      </c>
      <c r="M592" s="9">
        <v>0.22109999999999999</v>
      </c>
      <c r="N592" s="9">
        <v>0</v>
      </c>
      <c r="O592" s="9">
        <v>84.4</v>
      </c>
      <c r="P592" s="9"/>
      <c r="Q592" s="9"/>
      <c r="R592" s="9"/>
      <c r="T592">
        <f t="shared" si="87"/>
        <v>251200</v>
      </c>
      <c r="U592">
        <v>365</v>
      </c>
      <c r="V592">
        <f t="shared" si="88"/>
        <v>84.4</v>
      </c>
      <c r="W592" t="str">
        <f t="shared" si="89"/>
        <v/>
      </c>
      <c r="X592" t="str">
        <f t="shared" si="90"/>
        <v/>
      </c>
      <c r="Y592" t="str">
        <f t="shared" si="91"/>
        <v/>
      </c>
      <c r="Z592" s="9"/>
      <c r="AA592" s="14">
        <f t="shared" si="92"/>
        <v>0.49399999999999999</v>
      </c>
      <c r="AB592" s="14">
        <f t="shared" si="93"/>
        <v>1E-3</v>
      </c>
    </row>
    <row r="593" spans="1:28" x14ac:dyDescent="0.25">
      <c r="A593" s="10">
        <f t="shared" si="95"/>
        <v>45316</v>
      </c>
      <c r="B593" s="11">
        <v>25</v>
      </c>
      <c r="C593" s="11">
        <v>1300</v>
      </c>
      <c r="D593" s="12">
        <v>533.54166666666697</v>
      </c>
      <c r="E593" s="9">
        <v>299.35000000000002</v>
      </c>
      <c r="F593" s="9">
        <f t="shared" si="94"/>
        <v>235.35000000000002</v>
      </c>
      <c r="G593" s="9">
        <v>0</v>
      </c>
      <c r="H593" s="9">
        <v>0</v>
      </c>
      <c r="I593" s="9"/>
      <c r="J593" s="9">
        <v>-2.2469999999999999</v>
      </c>
      <c r="K593" s="9">
        <v>99.7</v>
      </c>
      <c r="L593" s="9">
        <v>0.1971</v>
      </c>
      <c r="M593" s="9">
        <v>0.22109999999999999</v>
      </c>
      <c r="N593" s="9">
        <v>0</v>
      </c>
      <c r="O593" s="9">
        <v>74.400000000000006</v>
      </c>
      <c r="P593" s="9"/>
      <c r="Q593" s="9"/>
      <c r="R593" s="9"/>
      <c r="T593">
        <f t="shared" si="87"/>
        <v>251300</v>
      </c>
      <c r="U593">
        <v>365.8</v>
      </c>
      <c r="V593">
        <f t="shared" si="88"/>
        <v>74.400000000000006</v>
      </c>
      <c r="W593" t="str">
        <f t="shared" si="89"/>
        <v/>
      </c>
      <c r="X593" t="str">
        <f t="shared" si="90"/>
        <v/>
      </c>
      <c r="Y593" t="str">
        <f t="shared" si="91"/>
        <v/>
      </c>
      <c r="Z593" s="9"/>
      <c r="AA593" s="14">
        <f t="shared" si="92"/>
        <v>0.51600000000000001</v>
      </c>
      <c r="AB593" s="14">
        <f t="shared" si="93"/>
        <v>2E-3</v>
      </c>
    </row>
    <row r="594" spans="1:28" x14ac:dyDescent="0.25">
      <c r="A594" s="10">
        <f t="shared" si="95"/>
        <v>45316</v>
      </c>
      <c r="B594" s="11">
        <v>25</v>
      </c>
      <c r="C594" s="11">
        <v>1400</v>
      </c>
      <c r="D594" s="12">
        <v>533.58333333333303</v>
      </c>
      <c r="E594" s="9">
        <v>299.47000000000003</v>
      </c>
      <c r="F594" s="9">
        <f t="shared" si="94"/>
        <v>235.47000000000003</v>
      </c>
      <c r="G594" s="9">
        <v>0</v>
      </c>
      <c r="H594" s="9">
        <v>0</v>
      </c>
      <c r="I594" s="9"/>
      <c r="J594" s="9">
        <v>-0.56299999999999994</v>
      </c>
      <c r="K594" s="9">
        <v>100</v>
      </c>
      <c r="L594" s="9">
        <v>0.1971</v>
      </c>
      <c r="M594" s="9">
        <v>0.22109999999999999</v>
      </c>
      <c r="N594" s="9">
        <v>0</v>
      </c>
      <c r="O594" s="9">
        <v>84.4</v>
      </c>
      <c r="P594" s="9"/>
      <c r="Q594" s="9"/>
      <c r="R594" s="9"/>
      <c r="T594">
        <f t="shared" si="87"/>
        <v>251400</v>
      </c>
      <c r="U594">
        <v>315.2</v>
      </c>
      <c r="V594">
        <f t="shared" si="88"/>
        <v>84.4</v>
      </c>
      <c r="W594" t="str">
        <f t="shared" si="89"/>
        <v/>
      </c>
      <c r="X594" t="str">
        <f t="shared" si="90"/>
        <v/>
      </c>
      <c r="Y594" t="str">
        <f t="shared" si="91"/>
        <v/>
      </c>
      <c r="Z594" s="9"/>
      <c r="AA594" s="14">
        <f t="shared" si="92"/>
        <v>0.58599999999999997</v>
      </c>
      <c r="AB594" s="14">
        <f t="shared" si="93"/>
        <v>0</v>
      </c>
    </row>
    <row r="595" spans="1:28" x14ac:dyDescent="0.25">
      <c r="A595" s="10">
        <f t="shared" si="95"/>
        <v>45316</v>
      </c>
      <c r="B595" s="11">
        <v>25</v>
      </c>
      <c r="C595" s="11">
        <v>1500</v>
      </c>
      <c r="D595" s="12">
        <v>533.625</v>
      </c>
      <c r="E595" s="9">
        <v>299.47000000000003</v>
      </c>
      <c r="F595" s="9">
        <f t="shared" si="94"/>
        <v>235.47000000000003</v>
      </c>
      <c r="G595" s="9">
        <v>0</v>
      </c>
      <c r="H595" s="9">
        <v>0</v>
      </c>
      <c r="I595" s="9"/>
      <c r="J595" s="9">
        <v>-2.1309999999999998</v>
      </c>
      <c r="K595" s="9">
        <v>100</v>
      </c>
      <c r="L595" s="9">
        <v>0.1978</v>
      </c>
      <c r="M595" s="9">
        <v>0.2218</v>
      </c>
      <c r="N595" s="9">
        <v>0.4</v>
      </c>
      <c r="O595" s="9">
        <v>95.6</v>
      </c>
      <c r="P595" s="9"/>
      <c r="Q595" s="9"/>
      <c r="R595" s="9"/>
      <c r="T595">
        <f t="shared" si="87"/>
        <v>251500</v>
      </c>
      <c r="U595">
        <v>218.7</v>
      </c>
      <c r="V595">
        <f t="shared" si="88"/>
        <v>95.6</v>
      </c>
      <c r="W595" t="str">
        <f t="shared" si="89"/>
        <v/>
      </c>
      <c r="X595" t="str">
        <f t="shared" si="90"/>
        <v/>
      </c>
      <c r="Y595" t="str">
        <f t="shared" si="91"/>
        <v/>
      </c>
      <c r="Z595" s="9"/>
      <c r="AA595" s="14">
        <f t="shared" si="92"/>
        <v>0.52200000000000002</v>
      </c>
      <c r="AB595" s="14">
        <f t="shared" si="93"/>
        <v>0</v>
      </c>
    </row>
    <row r="596" spans="1:28" x14ac:dyDescent="0.25">
      <c r="A596" s="10">
        <f t="shared" si="95"/>
        <v>45316</v>
      </c>
      <c r="B596" s="11">
        <v>25</v>
      </c>
      <c r="C596" s="11">
        <v>1600</v>
      </c>
      <c r="D596" s="12">
        <v>533.66666666666697</v>
      </c>
      <c r="E596" s="9">
        <v>299.47000000000003</v>
      </c>
      <c r="F596" s="9">
        <f t="shared" si="94"/>
        <v>235.47000000000003</v>
      </c>
      <c r="G596" s="9">
        <v>0</v>
      </c>
      <c r="H596" s="9">
        <v>0</v>
      </c>
      <c r="I596" s="9"/>
      <c r="J596" s="9">
        <v>-3.4790000000000001</v>
      </c>
      <c r="K596" s="9">
        <v>99.8</v>
      </c>
      <c r="L596" s="9">
        <v>0.1971</v>
      </c>
      <c r="M596" s="9">
        <v>0.2218</v>
      </c>
      <c r="N596" s="9">
        <v>0</v>
      </c>
      <c r="O596" s="9">
        <v>84.4</v>
      </c>
      <c r="P596" s="9"/>
      <c r="Q596" s="9"/>
      <c r="R596" s="9"/>
      <c r="T596">
        <f t="shared" si="87"/>
        <v>251600</v>
      </c>
      <c r="U596">
        <v>93.2</v>
      </c>
      <c r="V596">
        <f t="shared" si="88"/>
        <v>84.4</v>
      </c>
      <c r="W596" t="str">
        <f t="shared" si="89"/>
        <v/>
      </c>
      <c r="X596" t="str">
        <f t="shared" si="90"/>
        <v/>
      </c>
      <c r="Y596" t="str">
        <f t="shared" si="91"/>
        <v/>
      </c>
      <c r="Z596" s="9"/>
      <c r="AA596" s="14">
        <f t="shared" si="92"/>
        <v>0.47099999999999997</v>
      </c>
      <c r="AB596" s="14">
        <f t="shared" si="93"/>
        <v>1E-3</v>
      </c>
    </row>
    <row r="597" spans="1:28" x14ac:dyDescent="0.25">
      <c r="A597" s="10">
        <f t="shared" si="95"/>
        <v>45316</v>
      </c>
      <c r="B597" s="11">
        <v>25</v>
      </c>
      <c r="C597" s="11">
        <v>1700</v>
      </c>
      <c r="D597" s="12">
        <v>533.70833333333303</v>
      </c>
      <c r="E597" s="9">
        <v>299.35000000000002</v>
      </c>
      <c r="F597" s="9">
        <f t="shared" si="94"/>
        <v>235.35000000000002</v>
      </c>
      <c r="G597" s="9">
        <v>0</v>
      </c>
      <c r="H597" s="9">
        <v>0</v>
      </c>
      <c r="I597" s="9"/>
      <c r="J597" s="9">
        <v>-4.1669999999999998</v>
      </c>
      <c r="K597" s="9">
        <v>99.5</v>
      </c>
      <c r="L597" s="9">
        <v>0.1978</v>
      </c>
      <c r="M597" s="9">
        <v>0.22109999999999999</v>
      </c>
      <c r="N597" s="9">
        <v>0</v>
      </c>
      <c r="O597" s="9">
        <v>6.9</v>
      </c>
      <c r="P597" s="9"/>
      <c r="Q597" s="9"/>
      <c r="R597" s="9"/>
      <c r="T597">
        <f t="shared" si="87"/>
        <v>251700</v>
      </c>
      <c r="U597">
        <v>3.8</v>
      </c>
      <c r="V597">
        <f t="shared" si="88"/>
        <v>6.9</v>
      </c>
      <c r="W597" t="str">
        <f t="shared" si="89"/>
        <v/>
      </c>
      <c r="X597" t="str">
        <f t="shared" si="90"/>
        <v/>
      </c>
      <c r="Y597" t="str">
        <f t="shared" si="91"/>
        <v/>
      </c>
      <c r="Z597" s="9"/>
      <c r="AA597" s="14">
        <f t="shared" si="92"/>
        <v>0.44600000000000001</v>
      </c>
      <c r="AB597" s="14">
        <f t="shared" si="93"/>
        <v>2E-3</v>
      </c>
    </row>
    <row r="598" spans="1:28" x14ac:dyDescent="0.25">
      <c r="A598" s="10">
        <f t="shared" si="95"/>
        <v>45316</v>
      </c>
      <c r="B598" s="11">
        <v>25</v>
      </c>
      <c r="C598" s="11">
        <v>1800</v>
      </c>
      <c r="D598" s="12">
        <v>533.75</v>
      </c>
      <c r="E598" s="9">
        <v>299.35000000000002</v>
      </c>
      <c r="F598" s="9">
        <f t="shared" si="94"/>
        <v>235.35000000000002</v>
      </c>
      <c r="G598" s="9">
        <v>0</v>
      </c>
      <c r="H598" s="9">
        <v>0</v>
      </c>
      <c r="I598" s="9"/>
      <c r="J598" s="9">
        <v>-4.6509999999999998</v>
      </c>
      <c r="K598" s="9">
        <v>99.3</v>
      </c>
      <c r="L598" s="9">
        <v>0.1971</v>
      </c>
      <c r="M598" s="9">
        <v>0.2218</v>
      </c>
      <c r="N598" s="9">
        <v>0</v>
      </c>
      <c r="O598" s="9">
        <v>0.6</v>
      </c>
      <c r="P598" s="9"/>
      <c r="Q598" s="9"/>
      <c r="R598" s="9"/>
      <c r="T598">
        <f t="shared" si="87"/>
        <v>251800</v>
      </c>
      <c r="U598">
        <v>0</v>
      </c>
      <c r="V598">
        <f t="shared" si="88"/>
        <v>0</v>
      </c>
      <c r="W598" t="str">
        <f t="shared" si="89"/>
        <v/>
      </c>
      <c r="X598" t="str">
        <f t="shared" si="90"/>
        <v/>
      </c>
      <c r="Y598" t="str">
        <f t="shared" si="91"/>
        <v/>
      </c>
      <c r="Z598" s="9"/>
      <c r="AA598" s="14">
        <f t="shared" si="92"/>
        <v>0.42899999999999999</v>
      </c>
      <c r="AB598" s="14">
        <f t="shared" si="93"/>
        <v>3.0000000000000001E-3</v>
      </c>
    </row>
    <row r="599" spans="1:28" x14ac:dyDescent="0.25">
      <c r="A599" s="10">
        <f t="shared" si="95"/>
        <v>45316</v>
      </c>
      <c r="B599" s="11">
        <v>25</v>
      </c>
      <c r="C599" s="11">
        <v>1900</v>
      </c>
      <c r="D599" s="12">
        <v>533.79166666666697</v>
      </c>
      <c r="E599" s="9">
        <v>299.35000000000002</v>
      </c>
      <c r="F599" s="9">
        <f t="shared" si="94"/>
        <v>235.35000000000002</v>
      </c>
      <c r="G599" s="9">
        <v>0</v>
      </c>
      <c r="H599" s="9">
        <v>0</v>
      </c>
      <c r="I599" s="9"/>
      <c r="J599" s="9">
        <v>-4.8339999999999996</v>
      </c>
      <c r="K599" s="9">
        <v>99.1</v>
      </c>
      <c r="L599" s="9">
        <v>0.1971</v>
      </c>
      <c r="M599" s="9">
        <v>0.2218</v>
      </c>
      <c r="N599" s="9">
        <v>0</v>
      </c>
      <c r="O599" s="9">
        <v>0.6</v>
      </c>
      <c r="P599" s="9"/>
      <c r="Q599" s="9"/>
      <c r="R599" s="9"/>
      <c r="T599">
        <f t="shared" si="87"/>
        <v>251900</v>
      </c>
      <c r="U599">
        <v>0</v>
      </c>
      <c r="V599">
        <f t="shared" si="88"/>
        <v>0</v>
      </c>
      <c r="W599" t="str">
        <f t="shared" si="89"/>
        <v/>
      </c>
      <c r="X599" t="str">
        <f t="shared" si="90"/>
        <v/>
      </c>
      <c r="Y599" t="str">
        <f t="shared" si="91"/>
        <v/>
      </c>
      <c r="Z599" s="9"/>
      <c r="AA599" s="14">
        <f t="shared" si="92"/>
        <v>0.42199999999999999</v>
      </c>
      <c r="AB599" s="14">
        <f t="shared" si="93"/>
        <v>4.0000000000000001E-3</v>
      </c>
    </row>
    <row r="600" spans="1:28" x14ac:dyDescent="0.25">
      <c r="A600" s="10">
        <f t="shared" si="95"/>
        <v>45316</v>
      </c>
      <c r="B600" s="11">
        <v>25</v>
      </c>
      <c r="C600" s="11">
        <v>2000</v>
      </c>
      <c r="D600" s="12">
        <v>533.83333333333303</v>
      </c>
      <c r="E600" s="9">
        <v>299.35000000000002</v>
      </c>
      <c r="F600" s="9">
        <f t="shared" si="94"/>
        <v>235.35000000000002</v>
      </c>
      <c r="G600" s="9">
        <v>0</v>
      </c>
      <c r="H600" s="9">
        <v>0</v>
      </c>
      <c r="I600" s="9"/>
      <c r="J600" s="9">
        <v>-3.8660000000000001</v>
      </c>
      <c r="K600" s="9">
        <v>99.2</v>
      </c>
      <c r="L600" s="9">
        <v>0.1971</v>
      </c>
      <c r="M600" s="9">
        <v>0.2218</v>
      </c>
      <c r="N600" s="9">
        <v>0</v>
      </c>
      <c r="O600" s="9">
        <v>0.6</v>
      </c>
      <c r="P600" s="9"/>
      <c r="Q600" s="9"/>
      <c r="R600" s="9"/>
      <c r="T600">
        <f t="shared" si="87"/>
        <v>252000</v>
      </c>
      <c r="U600">
        <v>0</v>
      </c>
      <c r="V600">
        <f t="shared" si="88"/>
        <v>0</v>
      </c>
      <c r="W600" t="str">
        <f t="shared" si="89"/>
        <v/>
      </c>
      <c r="X600" t="str">
        <f t="shared" si="90"/>
        <v/>
      </c>
      <c r="Y600" t="str">
        <f t="shared" si="91"/>
        <v/>
      </c>
      <c r="Z600" s="9"/>
      <c r="AA600" s="14">
        <f t="shared" si="92"/>
        <v>0.45500000000000002</v>
      </c>
      <c r="AB600" s="14">
        <f t="shared" si="93"/>
        <v>4.0000000000000001E-3</v>
      </c>
    </row>
    <row r="601" spans="1:28" x14ac:dyDescent="0.25">
      <c r="A601" s="10">
        <f t="shared" si="95"/>
        <v>45316</v>
      </c>
      <c r="B601" s="11">
        <v>25</v>
      </c>
      <c r="C601" s="11">
        <v>2100</v>
      </c>
      <c r="D601" s="12">
        <v>533.875</v>
      </c>
      <c r="E601" s="9">
        <v>299.35000000000002</v>
      </c>
      <c r="F601" s="9">
        <f t="shared" si="94"/>
        <v>235.35000000000002</v>
      </c>
      <c r="G601" s="9">
        <v>0</v>
      </c>
      <c r="H601" s="9">
        <v>0</v>
      </c>
      <c r="I601" s="9"/>
      <c r="J601" s="9">
        <v>-3.5979999999999999</v>
      </c>
      <c r="K601" s="9">
        <v>99.5</v>
      </c>
      <c r="L601" s="9">
        <v>0.1978</v>
      </c>
      <c r="M601" s="9">
        <v>0.2218</v>
      </c>
      <c r="N601" s="9">
        <v>0</v>
      </c>
      <c r="O601" s="9">
        <v>0.6</v>
      </c>
      <c r="P601" s="9"/>
      <c r="Q601" s="9"/>
      <c r="R601" s="9"/>
      <c r="T601">
        <f t="shared" si="87"/>
        <v>252100</v>
      </c>
      <c r="U601">
        <v>0</v>
      </c>
      <c r="V601">
        <f t="shared" si="88"/>
        <v>0</v>
      </c>
      <c r="W601" t="str">
        <f t="shared" si="89"/>
        <v/>
      </c>
      <c r="X601" t="str">
        <f t="shared" si="90"/>
        <v/>
      </c>
      <c r="Y601" t="str">
        <f t="shared" si="91"/>
        <v/>
      </c>
      <c r="Z601" s="9"/>
      <c r="AA601" s="14">
        <f t="shared" si="92"/>
        <v>0.46600000000000003</v>
      </c>
      <c r="AB601" s="14">
        <f t="shared" si="93"/>
        <v>2E-3</v>
      </c>
    </row>
    <row r="602" spans="1:28" x14ac:dyDescent="0.25">
      <c r="A602" s="10">
        <f t="shared" si="95"/>
        <v>45316</v>
      </c>
      <c r="B602" s="11">
        <v>25</v>
      </c>
      <c r="C602" s="11">
        <v>2200</v>
      </c>
      <c r="D602" s="12">
        <v>533.91666666666697</v>
      </c>
      <c r="E602" s="9">
        <v>299.47000000000003</v>
      </c>
      <c r="F602" s="9">
        <f t="shared" si="94"/>
        <v>235.47000000000003</v>
      </c>
      <c r="G602" s="9">
        <v>0</v>
      </c>
      <c r="H602" s="9">
        <v>0</v>
      </c>
      <c r="I602" s="9"/>
      <c r="J602" s="9">
        <v>-3.7770000000000001</v>
      </c>
      <c r="K602" s="9">
        <v>99.6</v>
      </c>
      <c r="L602" s="9">
        <v>0.1971</v>
      </c>
      <c r="M602" s="9">
        <v>0.2218</v>
      </c>
      <c r="N602" s="9">
        <v>0</v>
      </c>
      <c r="O602" s="9">
        <v>0.6</v>
      </c>
      <c r="P602" s="9"/>
      <c r="Q602" s="9"/>
      <c r="R602" s="9"/>
      <c r="T602">
        <f t="shared" si="87"/>
        <v>252200</v>
      </c>
      <c r="U602">
        <v>0</v>
      </c>
      <c r="V602">
        <f t="shared" si="88"/>
        <v>0</v>
      </c>
      <c r="W602" t="str">
        <f t="shared" si="89"/>
        <v/>
      </c>
      <c r="X602" t="str">
        <f t="shared" si="90"/>
        <v/>
      </c>
      <c r="Y602" t="str">
        <f t="shared" si="91"/>
        <v/>
      </c>
      <c r="Z602" s="9"/>
      <c r="AA602" s="14">
        <f t="shared" si="92"/>
        <v>0.46</v>
      </c>
      <c r="AB602" s="14">
        <f t="shared" si="93"/>
        <v>2E-3</v>
      </c>
    </row>
    <row r="603" spans="1:28" x14ac:dyDescent="0.25">
      <c r="A603" s="10">
        <f t="shared" si="95"/>
        <v>45316</v>
      </c>
      <c r="B603" s="11">
        <v>25</v>
      </c>
      <c r="C603" s="11">
        <v>2300</v>
      </c>
      <c r="D603" s="12">
        <v>533.95833333333303</v>
      </c>
      <c r="E603" s="9">
        <v>299.35000000000002</v>
      </c>
      <c r="F603" s="9">
        <f t="shared" si="94"/>
        <v>235.35000000000002</v>
      </c>
      <c r="G603" s="9">
        <v>0</v>
      </c>
      <c r="H603" s="9">
        <v>0</v>
      </c>
      <c r="I603" s="9"/>
      <c r="J603" s="9">
        <v>-3.5379999999999998</v>
      </c>
      <c r="K603" s="9">
        <v>99.7</v>
      </c>
      <c r="L603" s="9">
        <v>0.1971</v>
      </c>
      <c r="M603" s="9">
        <v>0.2218</v>
      </c>
      <c r="N603" s="9">
        <v>0</v>
      </c>
      <c r="O603" s="9">
        <v>0.6</v>
      </c>
      <c r="P603" s="9"/>
      <c r="Q603" s="9"/>
      <c r="R603" s="9"/>
      <c r="T603">
        <f t="shared" si="87"/>
        <v>252300</v>
      </c>
      <c r="U603">
        <v>0</v>
      </c>
      <c r="V603">
        <f t="shared" si="88"/>
        <v>0</v>
      </c>
      <c r="W603" t="str">
        <f t="shared" si="89"/>
        <v/>
      </c>
      <c r="X603" t="str">
        <f t="shared" si="90"/>
        <v/>
      </c>
      <c r="Y603" t="str">
        <f t="shared" si="91"/>
        <v/>
      </c>
      <c r="Z603" s="9"/>
      <c r="AA603" s="14">
        <f t="shared" si="92"/>
        <v>0.46899999999999997</v>
      </c>
      <c r="AB603" s="14">
        <f t="shared" si="93"/>
        <v>1E-3</v>
      </c>
    </row>
    <row r="604" spans="1:28" x14ac:dyDescent="0.25">
      <c r="A604" s="10">
        <f t="shared" si="95"/>
        <v>45316</v>
      </c>
      <c r="B604" s="11">
        <v>25</v>
      </c>
      <c r="C604" s="11">
        <v>2400</v>
      </c>
      <c r="D604" s="12">
        <v>534</v>
      </c>
      <c r="E604" s="9">
        <v>299.35000000000002</v>
      </c>
      <c r="F604" s="9">
        <f t="shared" si="94"/>
        <v>235.35000000000002</v>
      </c>
      <c r="G604" s="9">
        <v>0</v>
      </c>
      <c r="H604" s="9">
        <v>0</v>
      </c>
      <c r="I604" s="9"/>
      <c r="J604" s="9">
        <v>-3.3010000000000002</v>
      </c>
      <c r="K604" s="9">
        <v>99.7</v>
      </c>
      <c r="L604" s="9">
        <v>0.1971</v>
      </c>
      <c r="M604" s="9">
        <v>0.2218</v>
      </c>
      <c r="N604" s="9">
        <v>0</v>
      </c>
      <c r="O604" s="9">
        <v>0.6</v>
      </c>
      <c r="P604" s="9"/>
      <c r="Q604" s="9"/>
      <c r="R604" s="9"/>
      <c r="T604">
        <f t="shared" si="87"/>
        <v>252400</v>
      </c>
      <c r="U604">
        <v>0</v>
      </c>
      <c r="V604">
        <f t="shared" si="88"/>
        <v>0</v>
      </c>
      <c r="W604">
        <f t="shared" si="89"/>
        <v>0.19700000000000001</v>
      </c>
      <c r="X604">
        <f t="shared" si="90"/>
        <v>0.222</v>
      </c>
      <c r="Y604">
        <f t="shared" si="91"/>
        <v>2.3540000000000001</v>
      </c>
      <c r="Z604" s="9"/>
      <c r="AA604" s="14">
        <f t="shared" si="92"/>
        <v>0.47699999999999998</v>
      </c>
      <c r="AB604" s="14">
        <f t="shared" si="93"/>
        <v>1E-3</v>
      </c>
    </row>
    <row r="605" spans="1:28" x14ac:dyDescent="0.25">
      <c r="A605" s="10">
        <f t="shared" si="95"/>
        <v>45317</v>
      </c>
      <c r="B605" s="11">
        <v>26</v>
      </c>
      <c r="C605" s="11">
        <v>100</v>
      </c>
      <c r="D605" s="12">
        <v>534.04166666666697</v>
      </c>
      <c r="E605" s="9">
        <v>299.35000000000002</v>
      </c>
      <c r="F605" s="9">
        <f t="shared" si="94"/>
        <v>235.35000000000002</v>
      </c>
      <c r="G605" s="9">
        <v>0</v>
      </c>
      <c r="H605" s="9">
        <v>0</v>
      </c>
      <c r="I605" s="9"/>
      <c r="J605" s="9">
        <v>-4.7119999999999997</v>
      </c>
      <c r="K605" s="9">
        <v>99.7</v>
      </c>
      <c r="L605" s="9">
        <v>0.1978</v>
      </c>
      <c r="M605" s="9">
        <v>0.2218</v>
      </c>
      <c r="N605" s="9">
        <v>0</v>
      </c>
      <c r="O605" s="9">
        <v>0.6</v>
      </c>
      <c r="P605" s="9"/>
      <c r="Q605" s="9"/>
      <c r="R605" s="9"/>
      <c r="T605">
        <f t="shared" si="87"/>
        <v>260100</v>
      </c>
      <c r="U605">
        <v>0</v>
      </c>
      <c r="V605">
        <f t="shared" si="88"/>
        <v>0</v>
      </c>
      <c r="W605" t="str">
        <f t="shared" si="89"/>
        <v/>
      </c>
      <c r="X605" t="str">
        <f t="shared" si="90"/>
        <v/>
      </c>
      <c r="Y605" t="str">
        <f t="shared" si="91"/>
        <v/>
      </c>
      <c r="Z605" s="9"/>
      <c r="AA605" s="14">
        <f t="shared" si="92"/>
        <v>0.42899999999999999</v>
      </c>
      <c r="AB605" s="14">
        <f t="shared" si="93"/>
        <v>1E-3</v>
      </c>
    </row>
    <row r="606" spans="1:28" x14ac:dyDescent="0.25">
      <c r="A606" s="10">
        <f t="shared" si="95"/>
        <v>45317</v>
      </c>
      <c r="B606" s="11">
        <v>26</v>
      </c>
      <c r="C606" s="11">
        <v>200</v>
      </c>
      <c r="D606" s="12">
        <v>534.08333333333303</v>
      </c>
      <c r="E606" s="9">
        <v>299.35000000000002</v>
      </c>
      <c r="F606" s="9">
        <f t="shared" si="94"/>
        <v>235.35000000000002</v>
      </c>
      <c r="G606" s="9">
        <v>0</v>
      </c>
      <c r="H606" s="9">
        <v>0</v>
      </c>
      <c r="I606" s="9"/>
      <c r="J606" s="9">
        <v>-6.1989999999999998</v>
      </c>
      <c r="K606" s="9">
        <v>99.1</v>
      </c>
      <c r="L606" s="9">
        <v>0.1978</v>
      </c>
      <c r="M606" s="9">
        <v>0.2218</v>
      </c>
      <c r="N606" s="9">
        <v>0</v>
      </c>
      <c r="O606" s="9">
        <v>0.6</v>
      </c>
      <c r="P606" s="9"/>
      <c r="Q606" s="9"/>
      <c r="R606" s="9"/>
      <c r="T606">
        <f t="shared" si="87"/>
        <v>260200</v>
      </c>
      <c r="U606">
        <v>0</v>
      </c>
      <c r="V606">
        <f t="shared" si="88"/>
        <v>0</v>
      </c>
      <c r="W606" t="str">
        <f t="shared" si="89"/>
        <v/>
      </c>
      <c r="X606" t="str">
        <f t="shared" si="90"/>
        <v/>
      </c>
      <c r="Y606" t="str">
        <f t="shared" si="91"/>
        <v/>
      </c>
      <c r="Z606" s="9"/>
      <c r="AA606" s="14">
        <f t="shared" si="92"/>
        <v>0.38100000000000001</v>
      </c>
      <c r="AB606" s="14">
        <f t="shared" si="93"/>
        <v>3.0000000000000001E-3</v>
      </c>
    </row>
    <row r="607" spans="1:28" x14ac:dyDescent="0.25">
      <c r="A607" s="10">
        <f t="shared" si="95"/>
        <v>45317</v>
      </c>
      <c r="B607" s="11">
        <v>26</v>
      </c>
      <c r="C607" s="11">
        <v>300</v>
      </c>
      <c r="D607" s="12">
        <v>534.125</v>
      </c>
      <c r="E607" s="9">
        <v>299.35000000000002</v>
      </c>
      <c r="F607" s="9">
        <f t="shared" si="94"/>
        <v>235.35000000000002</v>
      </c>
      <c r="G607" s="9">
        <v>0</v>
      </c>
      <c r="H607" s="9">
        <v>0</v>
      </c>
      <c r="I607" s="9"/>
      <c r="J607" s="9">
        <v>-6.6420000000000003</v>
      </c>
      <c r="K607" s="9">
        <v>98.3</v>
      </c>
      <c r="L607" s="9">
        <v>0.1978</v>
      </c>
      <c r="M607" s="9">
        <v>0.2218</v>
      </c>
      <c r="N607" s="9">
        <v>0</v>
      </c>
      <c r="O607" s="9">
        <v>0.6</v>
      </c>
      <c r="P607" s="9"/>
      <c r="Q607" s="9"/>
      <c r="R607" s="9"/>
      <c r="T607">
        <f t="shared" si="87"/>
        <v>260300</v>
      </c>
      <c r="U607">
        <v>0</v>
      </c>
      <c r="V607">
        <f t="shared" si="88"/>
        <v>0</v>
      </c>
      <c r="W607" t="str">
        <f t="shared" si="89"/>
        <v/>
      </c>
      <c r="X607" t="str">
        <f t="shared" si="90"/>
        <v/>
      </c>
      <c r="Y607" t="str">
        <f t="shared" si="91"/>
        <v/>
      </c>
      <c r="Z607" s="9"/>
      <c r="AA607" s="14">
        <f t="shared" si="92"/>
        <v>0.36499999999999999</v>
      </c>
      <c r="AB607" s="14">
        <f t="shared" si="93"/>
        <v>6.0000000000000001E-3</v>
      </c>
    </row>
    <row r="608" spans="1:28" x14ac:dyDescent="0.25">
      <c r="A608" s="10">
        <f t="shared" si="95"/>
        <v>45317</v>
      </c>
      <c r="B608" s="11">
        <v>26</v>
      </c>
      <c r="C608" s="11">
        <v>400</v>
      </c>
      <c r="D608" s="12">
        <v>534.16666666666697</v>
      </c>
      <c r="E608" s="9">
        <v>299.35000000000002</v>
      </c>
      <c r="F608" s="9">
        <f t="shared" si="94"/>
        <v>235.35000000000002</v>
      </c>
      <c r="G608" s="9">
        <v>0</v>
      </c>
      <c r="H608" s="9">
        <v>0</v>
      </c>
      <c r="I608" s="9"/>
      <c r="J608" s="9">
        <v>-6.6420000000000003</v>
      </c>
      <c r="K608" s="9">
        <v>98</v>
      </c>
      <c r="L608" s="9">
        <v>0.1978</v>
      </c>
      <c r="M608" s="9">
        <v>0.2225</v>
      </c>
      <c r="N608" s="9">
        <v>0</v>
      </c>
      <c r="O608" s="9">
        <v>0.6</v>
      </c>
      <c r="P608" s="9"/>
      <c r="Q608" s="9"/>
      <c r="R608" s="9"/>
      <c r="T608">
        <f t="shared" si="87"/>
        <v>260400</v>
      </c>
      <c r="U608">
        <v>0</v>
      </c>
      <c r="V608">
        <f t="shared" si="88"/>
        <v>0</v>
      </c>
      <c r="W608" t="str">
        <f t="shared" si="89"/>
        <v/>
      </c>
      <c r="X608" t="str">
        <f t="shared" si="90"/>
        <v/>
      </c>
      <c r="Y608" t="str">
        <f t="shared" si="91"/>
        <v/>
      </c>
      <c r="Z608" s="9"/>
      <c r="AA608" s="14">
        <f t="shared" si="92"/>
        <v>0.36399999999999999</v>
      </c>
      <c r="AB608" s="14">
        <f t="shared" si="93"/>
        <v>7.0000000000000001E-3</v>
      </c>
    </row>
    <row r="609" spans="1:28" x14ac:dyDescent="0.25">
      <c r="A609" s="10">
        <f t="shared" si="95"/>
        <v>45317</v>
      </c>
      <c r="B609" s="11">
        <v>26</v>
      </c>
      <c r="C609" s="11">
        <v>500</v>
      </c>
      <c r="D609" s="12">
        <v>534.20833333333303</v>
      </c>
      <c r="E609" s="9">
        <v>299.35000000000002</v>
      </c>
      <c r="F609" s="9">
        <f t="shared" si="94"/>
        <v>235.35000000000002</v>
      </c>
      <c r="G609" s="9">
        <v>0</v>
      </c>
      <c r="H609" s="9">
        <v>0</v>
      </c>
      <c r="I609" s="9"/>
      <c r="J609" s="9">
        <v>-6.1989999999999998</v>
      </c>
      <c r="K609" s="9">
        <v>98.3</v>
      </c>
      <c r="L609" s="9">
        <v>0.1971</v>
      </c>
      <c r="M609" s="9">
        <v>0.2218</v>
      </c>
      <c r="N609" s="9">
        <v>0</v>
      </c>
      <c r="O609" s="9">
        <v>0.6</v>
      </c>
      <c r="P609" s="9"/>
      <c r="Q609" s="9"/>
      <c r="R609" s="9"/>
      <c r="T609">
        <f t="shared" si="87"/>
        <v>260500</v>
      </c>
      <c r="U609">
        <v>0</v>
      </c>
      <c r="V609">
        <f t="shared" si="88"/>
        <v>0</v>
      </c>
      <c r="W609" t="str">
        <f t="shared" si="89"/>
        <v/>
      </c>
      <c r="X609" t="str">
        <f t="shared" si="90"/>
        <v/>
      </c>
      <c r="Y609" t="str">
        <f t="shared" si="91"/>
        <v/>
      </c>
      <c r="Z609" s="9"/>
      <c r="AA609" s="14">
        <f t="shared" si="92"/>
        <v>0.378</v>
      </c>
      <c r="AB609" s="14">
        <f t="shared" si="93"/>
        <v>7.0000000000000001E-3</v>
      </c>
    </row>
    <row r="610" spans="1:28" x14ac:dyDescent="0.25">
      <c r="A610" s="10">
        <f t="shared" si="95"/>
        <v>45317</v>
      </c>
      <c r="B610" s="11">
        <v>26</v>
      </c>
      <c r="C610" s="11">
        <v>600</v>
      </c>
      <c r="D610" s="12">
        <v>534.25</v>
      </c>
      <c r="E610" s="9">
        <v>299.35000000000002</v>
      </c>
      <c r="F610" s="9">
        <f t="shared" si="94"/>
        <v>235.35000000000002</v>
      </c>
      <c r="G610" s="9">
        <v>0</v>
      </c>
      <c r="H610" s="9">
        <v>0</v>
      </c>
      <c r="I610" s="9"/>
      <c r="J610" s="9">
        <v>-5.7290000000000001</v>
      </c>
      <c r="K610" s="9">
        <v>98.3</v>
      </c>
      <c r="L610" s="9">
        <v>0.1971</v>
      </c>
      <c r="M610" s="9">
        <v>0.2225</v>
      </c>
      <c r="N610" s="9">
        <v>0</v>
      </c>
      <c r="O610" s="9">
        <v>0.6</v>
      </c>
      <c r="P610" s="9"/>
      <c r="Q610" s="9"/>
      <c r="R610" s="9"/>
      <c r="T610">
        <f t="shared" si="87"/>
        <v>260600</v>
      </c>
      <c r="U610">
        <v>0</v>
      </c>
      <c r="V610">
        <f t="shared" si="88"/>
        <v>0</v>
      </c>
      <c r="W610" t="str">
        <f t="shared" si="89"/>
        <v/>
      </c>
      <c r="X610" t="str">
        <f t="shared" si="90"/>
        <v/>
      </c>
      <c r="Y610" t="str">
        <f t="shared" si="91"/>
        <v/>
      </c>
      <c r="Z610" s="9"/>
      <c r="AA610" s="14">
        <f t="shared" si="92"/>
        <v>0.39100000000000001</v>
      </c>
      <c r="AB610" s="14">
        <f t="shared" si="93"/>
        <v>7.0000000000000001E-3</v>
      </c>
    </row>
    <row r="611" spans="1:28" x14ac:dyDescent="0.25">
      <c r="A611" s="10">
        <f t="shared" si="95"/>
        <v>45317</v>
      </c>
      <c r="B611" s="11">
        <v>26</v>
      </c>
      <c r="C611" s="11">
        <v>700</v>
      </c>
      <c r="D611" s="12">
        <v>534.29166666666697</v>
      </c>
      <c r="E611" s="9">
        <v>299.35000000000002</v>
      </c>
      <c r="F611" s="9">
        <f t="shared" si="94"/>
        <v>235.35000000000002</v>
      </c>
      <c r="G611" s="9">
        <v>0</v>
      </c>
      <c r="H611" s="9">
        <v>0</v>
      </c>
      <c r="I611" s="9"/>
      <c r="J611" s="9">
        <v>-5.48</v>
      </c>
      <c r="K611" s="9">
        <v>98.4</v>
      </c>
      <c r="L611" s="9">
        <v>0.1971</v>
      </c>
      <c r="M611" s="9">
        <v>0.2218</v>
      </c>
      <c r="N611" s="9">
        <v>0</v>
      </c>
      <c r="O611" s="9">
        <v>0.6</v>
      </c>
      <c r="P611" s="9"/>
      <c r="Q611" s="9"/>
      <c r="R611" s="9"/>
      <c r="T611">
        <f t="shared" si="87"/>
        <v>260700</v>
      </c>
      <c r="U611">
        <v>0</v>
      </c>
      <c r="V611">
        <f t="shared" si="88"/>
        <v>0</v>
      </c>
      <c r="W611" t="str">
        <f t="shared" si="89"/>
        <v/>
      </c>
      <c r="X611" t="str">
        <f t="shared" si="90"/>
        <v/>
      </c>
      <c r="Y611" t="str">
        <f t="shared" si="91"/>
        <v/>
      </c>
      <c r="Z611" s="9"/>
      <c r="AA611" s="14">
        <f t="shared" si="92"/>
        <v>0.39900000000000002</v>
      </c>
      <c r="AB611" s="14">
        <f t="shared" si="93"/>
        <v>6.0000000000000001E-3</v>
      </c>
    </row>
    <row r="612" spans="1:28" x14ac:dyDescent="0.25">
      <c r="A612" s="10">
        <f t="shared" si="95"/>
        <v>45317</v>
      </c>
      <c r="B612" s="11">
        <v>26</v>
      </c>
      <c r="C612" s="11">
        <v>800</v>
      </c>
      <c r="D612" s="12">
        <v>534.33333333333303</v>
      </c>
      <c r="E612" s="9">
        <v>284.26</v>
      </c>
      <c r="F612" s="9">
        <f t="shared" si="94"/>
        <v>220.26</v>
      </c>
      <c r="G612" s="9">
        <v>0</v>
      </c>
      <c r="H612" s="9">
        <v>0</v>
      </c>
      <c r="I612" s="9"/>
      <c r="J612" s="9">
        <v>-5.6360000000000001</v>
      </c>
      <c r="K612" s="9">
        <v>98.4</v>
      </c>
      <c r="L612" s="9">
        <v>0.1978</v>
      </c>
      <c r="M612" s="9">
        <v>0.2225</v>
      </c>
      <c r="N612" s="9">
        <v>0</v>
      </c>
      <c r="O612" s="9">
        <v>0.6</v>
      </c>
      <c r="P612" s="9"/>
      <c r="Q612" s="9"/>
      <c r="R612" s="9"/>
      <c r="T612">
        <f t="shared" si="87"/>
        <v>260800</v>
      </c>
      <c r="U612">
        <v>3.3</v>
      </c>
      <c r="V612">
        <f t="shared" si="88"/>
        <v>0</v>
      </c>
      <c r="W612" t="str">
        <f t="shared" si="89"/>
        <v/>
      </c>
      <c r="X612" t="str">
        <f t="shared" si="90"/>
        <v/>
      </c>
      <c r="Y612" t="str">
        <f t="shared" si="91"/>
        <v/>
      </c>
      <c r="Z612" s="9"/>
      <c r="AA612" s="14">
        <f t="shared" si="92"/>
        <v>0.39500000000000002</v>
      </c>
      <c r="AB612" s="14">
        <f t="shared" si="93"/>
        <v>6.0000000000000001E-3</v>
      </c>
    </row>
    <row r="613" spans="1:28" x14ac:dyDescent="0.25">
      <c r="A613" s="10">
        <f t="shared" si="95"/>
        <v>45317</v>
      </c>
      <c r="B613" s="11">
        <v>26</v>
      </c>
      <c r="C613" s="11">
        <v>900</v>
      </c>
      <c r="D613" s="12">
        <v>534.375</v>
      </c>
      <c r="E613" s="9">
        <v>269.17</v>
      </c>
      <c r="F613" s="9">
        <f t="shared" si="94"/>
        <v>205.17000000000002</v>
      </c>
      <c r="G613" s="9">
        <v>0</v>
      </c>
      <c r="H613" s="9">
        <v>0</v>
      </c>
      <c r="I613" s="9"/>
      <c r="J613" s="9">
        <v>-5.3570000000000002</v>
      </c>
      <c r="K613" s="9">
        <v>98.5</v>
      </c>
      <c r="L613" s="9">
        <v>0.2</v>
      </c>
      <c r="M613" s="9">
        <v>0.2225</v>
      </c>
      <c r="N613" s="9">
        <v>0</v>
      </c>
      <c r="O613" s="9">
        <v>16.899999999999999</v>
      </c>
      <c r="P613" s="9"/>
      <c r="Q613" s="9"/>
      <c r="R613" s="9"/>
      <c r="T613">
        <f t="shared" si="87"/>
        <v>260900</v>
      </c>
      <c r="U613">
        <v>92</v>
      </c>
      <c r="V613">
        <f t="shared" si="88"/>
        <v>16.899999999999999</v>
      </c>
      <c r="W613" t="str">
        <f t="shared" si="89"/>
        <v/>
      </c>
      <c r="X613" t="str">
        <f t="shared" si="90"/>
        <v/>
      </c>
      <c r="Y613" t="str">
        <f t="shared" si="91"/>
        <v/>
      </c>
      <c r="Z613" s="9"/>
      <c r="AA613" s="14">
        <f t="shared" si="92"/>
        <v>0.40400000000000003</v>
      </c>
      <c r="AB613" s="14">
        <f t="shared" si="93"/>
        <v>6.0000000000000001E-3</v>
      </c>
    </row>
    <row r="614" spans="1:28" x14ac:dyDescent="0.25">
      <c r="A614" s="10">
        <f t="shared" si="95"/>
        <v>45317</v>
      </c>
      <c r="B614" s="11">
        <v>26</v>
      </c>
      <c r="C614" s="11">
        <v>1000</v>
      </c>
      <c r="D614" s="12">
        <v>534.41666666666697</v>
      </c>
      <c r="E614" s="9">
        <v>254.19</v>
      </c>
      <c r="F614" s="9">
        <f t="shared" si="94"/>
        <v>190.19</v>
      </c>
      <c r="G614" s="9">
        <v>0</v>
      </c>
      <c r="H614" s="9">
        <v>0</v>
      </c>
      <c r="I614" s="9"/>
      <c r="J614" s="9">
        <v>-4.6509999999999998</v>
      </c>
      <c r="K614" s="9">
        <v>98.6</v>
      </c>
      <c r="L614" s="9">
        <v>0.2</v>
      </c>
      <c r="M614" s="9">
        <v>0.2225</v>
      </c>
      <c r="N614" s="9">
        <v>0.2</v>
      </c>
      <c r="O614" s="9">
        <v>34.4</v>
      </c>
      <c r="P614" s="9"/>
      <c r="Q614" s="9"/>
      <c r="R614" s="9"/>
      <c r="T614">
        <f t="shared" si="87"/>
        <v>261000</v>
      </c>
      <c r="U614">
        <v>218.7</v>
      </c>
      <c r="V614">
        <f t="shared" si="88"/>
        <v>34.4</v>
      </c>
      <c r="W614" t="str">
        <f t="shared" si="89"/>
        <v/>
      </c>
      <c r="X614" t="str">
        <f t="shared" si="90"/>
        <v/>
      </c>
      <c r="Y614" t="str">
        <f t="shared" si="91"/>
        <v/>
      </c>
      <c r="Z614" s="9"/>
      <c r="AA614" s="14">
        <f t="shared" si="92"/>
        <v>0.42599999999999999</v>
      </c>
      <c r="AB614" s="14">
        <f t="shared" si="93"/>
        <v>6.0000000000000001E-3</v>
      </c>
    </row>
    <row r="615" spans="1:28" x14ac:dyDescent="0.25">
      <c r="A615" s="10">
        <f t="shared" si="95"/>
        <v>45317</v>
      </c>
      <c r="B615" s="11">
        <v>26</v>
      </c>
      <c r="C615" s="11">
        <v>1100</v>
      </c>
      <c r="D615" s="12">
        <v>534.45833333333303</v>
      </c>
      <c r="E615" s="9">
        <v>239.22</v>
      </c>
      <c r="F615" s="9">
        <f t="shared" si="94"/>
        <v>175.22</v>
      </c>
      <c r="G615" s="9">
        <v>0</v>
      </c>
      <c r="H615" s="9">
        <v>0</v>
      </c>
      <c r="I615" s="9"/>
      <c r="J615" s="9">
        <v>-3.4790000000000001</v>
      </c>
      <c r="K615" s="9">
        <v>99.1</v>
      </c>
      <c r="L615" s="9">
        <v>0.2</v>
      </c>
      <c r="M615" s="9">
        <v>0.2225</v>
      </c>
      <c r="N615" s="9">
        <v>0</v>
      </c>
      <c r="O615" s="9">
        <v>83.1</v>
      </c>
      <c r="P615" s="9"/>
      <c r="Q615" s="9"/>
      <c r="R615" s="9"/>
      <c r="T615">
        <f t="shared" si="87"/>
        <v>261100</v>
      </c>
      <c r="U615">
        <v>316.7</v>
      </c>
      <c r="V615">
        <f t="shared" si="88"/>
        <v>83.1</v>
      </c>
      <c r="W615" t="str">
        <f t="shared" si="89"/>
        <v/>
      </c>
      <c r="X615" t="str">
        <f t="shared" si="90"/>
        <v/>
      </c>
      <c r="Y615" t="str">
        <f t="shared" si="91"/>
        <v/>
      </c>
      <c r="Z615" s="9"/>
      <c r="AA615" s="14">
        <f t="shared" si="92"/>
        <v>0.46800000000000003</v>
      </c>
      <c r="AB615" s="14">
        <f t="shared" si="93"/>
        <v>4.0000000000000001E-3</v>
      </c>
    </row>
    <row r="616" spans="1:28" x14ac:dyDescent="0.25">
      <c r="A616" s="10">
        <f t="shared" si="95"/>
        <v>45317</v>
      </c>
      <c r="B616" s="11">
        <v>26</v>
      </c>
      <c r="C616" s="11">
        <v>1200</v>
      </c>
      <c r="D616" s="12">
        <v>534.5</v>
      </c>
      <c r="E616" s="9">
        <v>224.36</v>
      </c>
      <c r="F616" s="9">
        <f t="shared" si="94"/>
        <v>160.36000000000001</v>
      </c>
      <c r="G616" s="9">
        <v>0</v>
      </c>
      <c r="H616" s="9">
        <v>0</v>
      </c>
      <c r="I616" s="9"/>
      <c r="J616" s="9">
        <v>-2.4500000000000002</v>
      </c>
      <c r="K616" s="9">
        <v>99.6</v>
      </c>
      <c r="L616" s="9">
        <v>0.2</v>
      </c>
      <c r="M616" s="9">
        <v>0.2225</v>
      </c>
      <c r="N616" s="9">
        <v>0</v>
      </c>
      <c r="O616" s="9">
        <v>91.9</v>
      </c>
      <c r="P616" s="9"/>
      <c r="Q616" s="9"/>
      <c r="R616" s="9"/>
      <c r="T616">
        <f t="shared" si="87"/>
        <v>261200</v>
      </c>
      <c r="U616">
        <v>369.3</v>
      </c>
      <c r="V616">
        <f t="shared" si="88"/>
        <v>91.9</v>
      </c>
      <c r="W616" t="str">
        <f t="shared" si="89"/>
        <v/>
      </c>
      <c r="X616" t="str">
        <f t="shared" si="90"/>
        <v/>
      </c>
      <c r="Y616" t="str">
        <f t="shared" si="91"/>
        <v/>
      </c>
      <c r="Z616" s="9"/>
      <c r="AA616" s="14">
        <f t="shared" si="92"/>
        <v>0.50800000000000001</v>
      </c>
      <c r="AB616" s="14">
        <f t="shared" si="93"/>
        <v>2E-3</v>
      </c>
    </row>
    <row r="617" spans="1:28" x14ac:dyDescent="0.25">
      <c r="A617" s="10">
        <f t="shared" si="95"/>
        <v>45317</v>
      </c>
      <c r="B617" s="11">
        <v>26</v>
      </c>
      <c r="C617" s="11">
        <v>1300</v>
      </c>
      <c r="D617" s="12">
        <v>534.54166666666697</v>
      </c>
      <c r="E617" s="9">
        <v>209.15</v>
      </c>
      <c r="F617" s="9">
        <f t="shared" si="94"/>
        <v>145.15</v>
      </c>
      <c r="G617" s="9">
        <v>0</v>
      </c>
      <c r="H617" s="9">
        <v>0</v>
      </c>
      <c r="I617" s="9"/>
      <c r="J617" s="9">
        <v>-2.16</v>
      </c>
      <c r="K617" s="9">
        <v>100</v>
      </c>
      <c r="L617" s="9">
        <v>0.2</v>
      </c>
      <c r="M617" s="9">
        <v>0.2225</v>
      </c>
      <c r="N617" s="9">
        <v>0</v>
      </c>
      <c r="O617" s="9">
        <v>130.6</v>
      </c>
      <c r="P617" s="9"/>
      <c r="Q617" s="9"/>
      <c r="R617" s="9"/>
      <c r="T617">
        <f t="shared" si="87"/>
        <v>261300</v>
      </c>
      <c r="U617">
        <v>370.5</v>
      </c>
      <c r="V617">
        <f t="shared" si="88"/>
        <v>130.6</v>
      </c>
      <c r="W617" t="str">
        <f t="shared" si="89"/>
        <v/>
      </c>
      <c r="X617" t="str">
        <f t="shared" si="90"/>
        <v/>
      </c>
      <c r="Y617" t="str">
        <f t="shared" si="91"/>
        <v/>
      </c>
      <c r="Z617" s="9"/>
      <c r="AA617" s="14">
        <f t="shared" si="92"/>
        <v>0.52100000000000002</v>
      </c>
      <c r="AB617" s="14">
        <f t="shared" si="93"/>
        <v>0</v>
      </c>
    </row>
    <row r="618" spans="1:28" x14ac:dyDescent="0.25">
      <c r="A618" s="10">
        <f t="shared" si="95"/>
        <v>45317</v>
      </c>
      <c r="B618" s="11">
        <v>26</v>
      </c>
      <c r="C618" s="11">
        <v>1400</v>
      </c>
      <c r="D618" s="12">
        <v>534.58333333333303</v>
      </c>
      <c r="E618" s="9">
        <v>194.17</v>
      </c>
      <c r="F618" s="9">
        <f t="shared" si="94"/>
        <v>130.16999999999999</v>
      </c>
      <c r="G618" s="9">
        <v>0</v>
      </c>
      <c r="H618" s="9">
        <v>0</v>
      </c>
      <c r="I618" s="9"/>
      <c r="J618" s="9">
        <v>-1.9</v>
      </c>
      <c r="K618" s="9">
        <v>100</v>
      </c>
      <c r="L618" s="9">
        <v>0.2</v>
      </c>
      <c r="M618" s="9">
        <v>0.2225</v>
      </c>
      <c r="N618" s="9">
        <v>0</v>
      </c>
      <c r="O618" s="9">
        <v>114.4</v>
      </c>
      <c r="P618" s="9"/>
      <c r="Q618" s="9"/>
      <c r="R618" s="9"/>
      <c r="T618">
        <f t="shared" si="87"/>
        <v>261400</v>
      </c>
      <c r="U618">
        <v>319.8</v>
      </c>
      <c r="V618">
        <f t="shared" si="88"/>
        <v>114.4</v>
      </c>
      <c r="W618" t="str">
        <f t="shared" si="89"/>
        <v/>
      </c>
      <c r="X618" t="str">
        <f t="shared" si="90"/>
        <v/>
      </c>
      <c r="Y618" t="str">
        <f t="shared" si="91"/>
        <v/>
      </c>
      <c r="Z618" s="9"/>
      <c r="AA618" s="14">
        <f t="shared" si="92"/>
        <v>0.53100000000000003</v>
      </c>
      <c r="AB618" s="14">
        <f t="shared" si="93"/>
        <v>0</v>
      </c>
    </row>
    <row r="619" spans="1:28" x14ac:dyDescent="0.25">
      <c r="A619" s="10">
        <f t="shared" si="95"/>
        <v>45317</v>
      </c>
      <c r="B619" s="11">
        <v>26</v>
      </c>
      <c r="C619" s="11">
        <v>1500</v>
      </c>
      <c r="D619" s="12">
        <v>534.625</v>
      </c>
      <c r="E619" s="9">
        <v>179.08</v>
      </c>
      <c r="F619" s="9">
        <f t="shared" si="94"/>
        <v>115.08000000000001</v>
      </c>
      <c r="G619" s="9">
        <v>0</v>
      </c>
      <c r="H619" s="9">
        <v>0</v>
      </c>
      <c r="I619" s="9"/>
      <c r="J619" s="9">
        <v>-3.0059999999999998</v>
      </c>
      <c r="K619" s="9">
        <v>100</v>
      </c>
      <c r="L619" s="9">
        <v>0.2</v>
      </c>
      <c r="M619" s="9">
        <v>0.2225</v>
      </c>
      <c r="N619" s="9">
        <v>0.4</v>
      </c>
      <c r="O619" s="9">
        <v>73.099999999999994</v>
      </c>
      <c r="P619" s="9"/>
      <c r="Q619" s="9"/>
      <c r="R619" s="9"/>
      <c r="T619">
        <f t="shared" si="87"/>
        <v>261500</v>
      </c>
      <c r="U619">
        <v>223.7</v>
      </c>
      <c r="V619">
        <f t="shared" si="88"/>
        <v>73.099999999999994</v>
      </c>
      <c r="W619" t="str">
        <f t="shared" si="89"/>
        <v/>
      </c>
      <c r="X619" t="str">
        <f t="shared" si="90"/>
        <v/>
      </c>
      <c r="Y619" t="str">
        <f t="shared" si="91"/>
        <v/>
      </c>
      <c r="Z619" s="9"/>
      <c r="AA619" s="14">
        <f t="shared" si="92"/>
        <v>0.48899999999999999</v>
      </c>
      <c r="AB619" s="14">
        <f t="shared" si="93"/>
        <v>0</v>
      </c>
    </row>
    <row r="620" spans="1:28" x14ac:dyDescent="0.25">
      <c r="A620" s="10">
        <f t="shared" si="95"/>
        <v>45317</v>
      </c>
      <c r="B620" s="11">
        <v>26</v>
      </c>
      <c r="C620" s="11">
        <v>1600</v>
      </c>
      <c r="D620" s="12">
        <v>534.66666666666697</v>
      </c>
      <c r="E620" s="9">
        <v>164.11</v>
      </c>
      <c r="F620" s="9">
        <f t="shared" si="94"/>
        <v>100.11000000000001</v>
      </c>
      <c r="G620" s="9">
        <v>0</v>
      </c>
      <c r="H620" s="9">
        <v>0</v>
      </c>
      <c r="I620" s="9"/>
      <c r="J620" s="9">
        <v>-3.242</v>
      </c>
      <c r="K620" s="9">
        <v>100</v>
      </c>
      <c r="L620" s="9">
        <v>0.2</v>
      </c>
      <c r="M620" s="9">
        <v>0.2225</v>
      </c>
      <c r="N620" s="9">
        <v>0</v>
      </c>
      <c r="O620" s="9">
        <v>16.899999999999999</v>
      </c>
      <c r="P620" s="9"/>
      <c r="Q620" s="9"/>
      <c r="R620" s="9"/>
      <c r="T620">
        <f t="shared" si="87"/>
        <v>261600</v>
      </c>
      <c r="U620">
        <v>97.8</v>
      </c>
      <c r="V620">
        <f t="shared" si="88"/>
        <v>16.899999999999999</v>
      </c>
      <c r="W620" t="str">
        <f t="shared" si="89"/>
        <v/>
      </c>
      <c r="X620" t="str">
        <f t="shared" si="90"/>
        <v/>
      </c>
      <c r="Y620" t="str">
        <f t="shared" si="91"/>
        <v/>
      </c>
      <c r="Z620" s="9"/>
      <c r="AA620" s="14">
        <f t="shared" si="92"/>
        <v>0.48099999999999998</v>
      </c>
      <c r="AB620" s="14">
        <f t="shared" si="93"/>
        <v>0</v>
      </c>
    </row>
    <row r="621" spans="1:28" x14ac:dyDescent="0.25">
      <c r="A621" s="10">
        <f t="shared" si="95"/>
        <v>45317</v>
      </c>
      <c r="B621" s="11">
        <v>26</v>
      </c>
      <c r="C621" s="11">
        <v>1700</v>
      </c>
      <c r="D621" s="12">
        <v>534.70833333333303</v>
      </c>
      <c r="E621" s="9">
        <v>159.43</v>
      </c>
      <c r="F621" s="9">
        <f t="shared" si="94"/>
        <v>95.43</v>
      </c>
      <c r="G621" s="9">
        <v>0</v>
      </c>
      <c r="H621" s="9">
        <v>0</v>
      </c>
      <c r="I621" s="9"/>
      <c r="J621" s="9">
        <v>-3.4790000000000001</v>
      </c>
      <c r="K621" s="9">
        <v>99.9</v>
      </c>
      <c r="L621" s="9">
        <v>0.2</v>
      </c>
      <c r="M621" s="9">
        <v>0.2233</v>
      </c>
      <c r="N621" s="9">
        <v>0</v>
      </c>
      <c r="O621" s="9">
        <v>3.1</v>
      </c>
      <c r="P621" s="9"/>
      <c r="Q621" s="9"/>
      <c r="R621" s="9"/>
      <c r="T621">
        <f t="shared" si="87"/>
        <v>261700</v>
      </c>
      <c r="U621">
        <v>4.5</v>
      </c>
      <c r="V621">
        <f t="shared" si="88"/>
        <v>3.1</v>
      </c>
      <c r="W621" t="str">
        <f t="shared" si="89"/>
        <v/>
      </c>
      <c r="X621" t="str">
        <f t="shared" si="90"/>
        <v/>
      </c>
      <c r="Y621" t="str">
        <f t="shared" si="91"/>
        <v/>
      </c>
      <c r="Z621" s="9"/>
      <c r="AA621" s="14">
        <f t="shared" si="92"/>
        <v>0.47199999999999998</v>
      </c>
      <c r="AB621" s="14">
        <f t="shared" si="93"/>
        <v>0</v>
      </c>
    </row>
    <row r="622" spans="1:28" x14ac:dyDescent="0.25">
      <c r="A622" s="10">
        <f t="shared" si="95"/>
        <v>45317</v>
      </c>
      <c r="B622" s="11">
        <v>26</v>
      </c>
      <c r="C622" s="11">
        <v>1800</v>
      </c>
      <c r="D622" s="12">
        <v>534.75</v>
      </c>
      <c r="E622" s="9">
        <v>158.96</v>
      </c>
      <c r="F622" s="9">
        <f t="shared" si="94"/>
        <v>94.960000000000008</v>
      </c>
      <c r="G622" s="9">
        <v>0</v>
      </c>
      <c r="H622" s="9">
        <v>0</v>
      </c>
      <c r="I622" s="9"/>
      <c r="J622" s="9">
        <v>-3.508</v>
      </c>
      <c r="K622" s="9">
        <v>99.8</v>
      </c>
      <c r="L622" s="9">
        <v>0.2</v>
      </c>
      <c r="M622" s="9">
        <v>0.2225</v>
      </c>
      <c r="N622" s="9">
        <v>0</v>
      </c>
      <c r="O622" s="9">
        <v>0.6</v>
      </c>
      <c r="P622" s="9"/>
      <c r="Q622" s="9"/>
      <c r="R622" s="9"/>
      <c r="T622">
        <f t="shared" si="87"/>
        <v>261800</v>
      </c>
      <c r="U622">
        <v>0</v>
      </c>
      <c r="V622">
        <f t="shared" si="88"/>
        <v>0</v>
      </c>
      <c r="W622" t="str">
        <f t="shared" si="89"/>
        <v/>
      </c>
      <c r="X622" t="str">
        <f t="shared" si="90"/>
        <v/>
      </c>
      <c r="Y622" t="str">
        <f t="shared" si="91"/>
        <v/>
      </c>
      <c r="Z622" s="9"/>
      <c r="AA622" s="14">
        <f t="shared" si="92"/>
        <v>0.47</v>
      </c>
      <c r="AB622" s="14">
        <f t="shared" si="93"/>
        <v>1E-3</v>
      </c>
    </row>
    <row r="623" spans="1:28" x14ac:dyDescent="0.25">
      <c r="A623" s="10">
        <f t="shared" si="95"/>
        <v>45317</v>
      </c>
      <c r="B623" s="11">
        <v>26</v>
      </c>
      <c r="C623" s="11">
        <v>1900</v>
      </c>
      <c r="D623" s="12">
        <v>534.79166666666697</v>
      </c>
      <c r="E623" s="9">
        <v>159.08000000000001</v>
      </c>
      <c r="F623" s="9">
        <f t="shared" si="94"/>
        <v>95.080000000000013</v>
      </c>
      <c r="G623" s="9">
        <v>0</v>
      </c>
      <c r="H623" s="9">
        <v>0</v>
      </c>
      <c r="I623" s="9"/>
      <c r="J623" s="9">
        <v>-3.5979999999999999</v>
      </c>
      <c r="K623" s="9">
        <v>99.8</v>
      </c>
      <c r="L623" s="9">
        <v>0.2</v>
      </c>
      <c r="M623" s="9">
        <v>0.2233</v>
      </c>
      <c r="N623" s="9">
        <v>0</v>
      </c>
      <c r="O623" s="9">
        <v>0.6</v>
      </c>
      <c r="P623" s="9"/>
      <c r="Q623" s="9"/>
      <c r="R623" s="9"/>
      <c r="T623">
        <f t="shared" si="87"/>
        <v>261900</v>
      </c>
      <c r="U623">
        <v>0</v>
      </c>
      <c r="V623">
        <f t="shared" si="88"/>
        <v>0</v>
      </c>
      <c r="W623" t="str">
        <f t="shared" si="89"/>
        <v/>
      </c>
      <c r="X623" t="str">
        <f t="shared" si="90"/>
        <v/>
      </c>
      <c r="Y623" t="str">
        <f t="shared" si="91"/>
        <v/>
      </c>
      <c r="Z623" s="9"/>
      <c r="AA623" s="14">
        <f t="shared" si="92"/>
        <v>0.46700000000000003</v>
      </c>
      <c r="AB623" s="14">
        <f t="shared" si="93"/>
        <v>1E-3</v>
      </c>
    </row>
    <row r="624" spans="1:28" x14ac:dyDescent="0.25">
      <c r="A624" s="10">
        <f t="shared" si="95"/>
        <v>45317</v>
      </c>
      <c r="B624" s="11">
        <v>26</v>
      </c>
      <c r="C624" s="11">
        <v>2000</v>
      </c>
      <c r="D624" s="12">
        <v>534.83333333333303</v>
      </c>
      <c r="E624" s="9">
        <v>158.96</v>
      </c>
      <c r="F624" s="9">
        <f t="shared" si="94"/>
        <v>94.960000000000008</v>
      </c>
      <c r="G624" s="9">
        <v>0</v>
      </c>
      <c r="H624" s="9">
        <v>0</v>
      </c>
      <c r="I624" s="9"/>
      <c r="J624" s="9">
        <v>-3.657</v>
      </c>
      <c r="K624" s="9">
        <v>99.7</v>
      </c>
      <c r="L624" s="9">
        <v>0.2</v>
      </c>
      <c r="M624" s="9">
        <v>0.2233</v>
      </c>
      <c r="N624" s="9">
        <v>0</v>
      </c>
      <c r="O624" s="9">
        <v>0.6</v>
      </c>
      <c r="P624" s="9"/>
      <c r="Q624" s="9"/>
      <c r="R624" s="9"/>
      <c r="T624">
        <f t="shared" si="87"/>
        <v>262000</v>
      </c>
      <c r="U624">
        <v>0</v>
      </c>
      <c r="V624">
        <f t="shared" si="88"/>
        <v>0</v>
      </c>
      <c r="W624" t="str">
        <f t="shared" si="89"/>
        <v/>
      </c>
      <c r="X624" t="str">
        <f t="shared" si="90"/>
        <v/>
      </c>
      <c r="Y624" t="str">
        <f t="shared" si="91"/>
        <v/>
      </c>
      <c r="Z624" s="9"/>
      <c r="AA624" s="14">
        <f t="shared" si="92"/>
        <v>0.46400000000000002</v>
      </c>
      <c r="AB624" s="14">
        <f t="shared" si="93"/>
        <v>1E-3</v>
      </c>
    </row>
    <row r="625" spans="1:28" x14ac:dyDescent="0.25">
      <c r="A625" s="10">
        <f t="shared" si="95"/>
        <v>45317</v>
      </c>
      <c r="B625" s="11">
        <v>26</v>
      </c>
      <c r="C625" s="11">
        <v>2100</v>
      </c>
      <c r="D625" s="12">
        <v>534.875</v>
      </c>
      <c r="E625" s="9">
        <v>158.72999999999999</v>
      </c>
      <c r="F625" s="9">
        <f t="shared" si="94"/>
        <v>94.72999999999999</v>
      </c>
      <c r="G625" s="9">
        <v>0</v>
      </c>
      <c r="H625" s="9">
        <v>0</v>
      </c>
      <c r="I625" s="9"/>
      <c r="J625" s="9">
        <v>-3.8069999999999999</v>
      </c>
      <c r="K625" s="9">
        <v>99.6</v>
      </c>
      <c r="L625" s="9">
        <v>0.2</v>
      </c>
      <c r="M625" s="9">
        <v>0.2233</v>
      </c>
      <c r="N625" s="9">
        <v>0</v>
      </c>
      <c r="O625" s="9">
        <v>0.6</v>
      </c>
      <c r="P625" s="9"/>
      <c r="Q625" s="9"/>
      <c r="R625" s="9"/>
      <c r="T625">
        <f t="shared" si="87"/>
        <v>262100</v>
      </c>
      <c r="U625">
        <v>0</v>
      </c>
      <c r="V625">
        <f t="shared" si="88"/>
        <v>0</v>
      </c>
      <c r="W625" t="str">
        <f t="shared" si="89"/>
        <v/>
      </c>
      <c r="X625" t="str">
        <f t="shared" si="90"/>
        <v/>
      </c>
      <c r="Y625" t="str">
        <f t="shared" si="91"/>
        <v/>
      </c>
      <c r="Z625" s="9"/>
      <c r="AA625" s="14">
        <f t="shared" si="92"/>
        <v>0.45900000000000002</v>
      </c>
      <c r="AB625" s="14">
        <f t="shared" si="93"/>
        <v>2E-3</v>
      </c>
    </row>
    <row r="626" spans="1:28" x14ac:dyDescent="0.25">
      <c r="A626" s="10">
        <f t="shared" si="95"/>
        <v>45317</v>
      </c>
      <c r="B626" s="11">
        <v>26</v>
      </c>
      <c r="C626" s="11">
        <v>2200</v>
      </c>
      <c r="D626" s="12">
        <v>534.91666666666697</v>
      </c>
      <c r="E626" s="9">
        <v>173.7</v>
      </c>
      <c r="F626" s="9">
        <f t="shared" si="94"/>
        <v>109.69999999999999</v>
      </c>
      <c r="G626" s="9">
        <v>0</v>
      </c>
      <c r="H626" s="9">
        <v>0</v>
      </c>
      <c r="I626" s="9"/>
      <c r="J626" s="9">
        <v>-3.8069999999999999</v>
      </c>
      <c r="K626" s="9">
        <v>99.5</v>
      </c>
      <c r="L626" s="9">
        <v>0.2</v>
      </c>
      <c r="M626" s="9">
        <v>0.2233</v>
      </c>
      <c r="N626" s="9">
        <v>0</v>
      </c>
      <c r="O626" s="9">
        <v>0.6</v>
      </c>
      <c r="P626" s="9"/>
      <c r="Q626" s="9"/>
      <c r="R626" s="9"/>
      <c r="T626">
        <f t="shared" si="87"/>
        <v>262200</v>
      </c>
      <c r="U626">
        <v>0</v>
      </c>
      <c r="V626">
        <f t="shared" si="88"/>
        <v>0</v>
      </c>
      <c r="W626" t="str">
        <f t="shared" si="89"/>
        <v/>
      </c>
      <c r="X626" t="str">
        <f t="shared" si="90"/>
        <v/>
      </c>
      <c r="Y626" t="str">
        <f t="shared" si="91"/>
        <v/>
      </c>
      <c r="Z626" s="9"/>
      <c r="AA626" s="14">
        <f t="shared" si="92"/>
        <v>0.45800000000000002</v>
      </c>
      <c r="AB626" s="14">
        <f t="shared" si="93"/>
        <v>2E-3</v>
      </c>
    </row>
    <row r="627" spans="1:28" x14ac:dyDescent="0.25">
      <c r="A627" s="10">
        <f t="shared" si="95"/>
        <v>45317</v>
      </c>
      <c r="B627" s="11">
        <v>26</v>
      </c>
      <c r="C627" s="11">
        <v>2300</v>
      </c>
      <c r="D627" s="12">
        <v>534.95833333333303</v>
      </c>
      <c r="E627" s="9">
        <v>161.07</v>
      </c>
      <c r="F627" s="9">
        <f t="shared" si="94"/>
        <v>97.07</v>
      </c>
      <c r="G627" s="9">
        <v>0</v>
      </c>
      <c r="H627" s="9">
        <v>0</v>
      </c>
      <c r="I627" s="9"/>
      <c r="J627" s="9">
        <v>-3.8660000000000001</v>
      </c>
      <c r="K627" s="9">
        <v>99.5</v>
      </c>
      <c r="L627" s="9">
        <v>0.2</v>
      </c>
      <c r="M627" s="9">
        <v>0.2233</v>
      </c>
      <c r="N627" s="9">
        <v>0</v>
      </c>
      <c r="O627" s="9">
        <v>0.6</v>
      </c>
      <c r="P627" s="9"/>
      <c r="Q627" s="9"/>
      <c r="R627" s="9"/>
      <c r="T627">
        <f t="shared" si="87"/>
        <v>262300</v>
      </c>
      <c r="U627">
        <v>0</v>
      </c>
      <c r="V627">
        <f t="shared" si="88"/>
        <v>0</v>
      </c>
      <c r="W627" t="str">
        <f t="shared" si="89"/>
        <v/>
      </c>
      <c r="X627" t="str">
        <f t="shared" si="90"/>
        <v/>
      </c>
      <c r="Y627" t="str">
        <f t="shared" si="91"/>
        <v/>
      </c>
      <c r="Z627" s="9"/>
      <c r="AA627" s="14">
        <f t="shared" si="92"/>
        <v>0.45600000000000002</v>
      </c>
      <c r="AB627" s="14">
        <f t="shared" si="93"/>
        <v>2E-3</v>
      </c>
    </row>
    <row r="628" spans="1:28" x14ac:dyDescent="0.25">
      <c r="A628" s="10">
        <f t="shared" si="95"/>
        <v>45317</v>
      </c>
      <c r="B628" s="11">
        <v>26</v>
      </c>
      <c r="C628" s="11">
        <v>2400</v>
      </c>
      <c r="D628" s="12">
        <v>535</v>
      </c>
      <c r="E628" s="9">
        <v>164.58</v>
      </c>
      <c r="F628" s="9">
        <f t="shared" si="94"/>
        <v>100.58000000000001</v>
      </c>
      <c r="G628" s="9">
        <v>0</v>
      </c>
      <c r="H628" s="9">
        <v>0</v>
      </c>
      <c r="I628" s="9"/>
      <c r="J628" s="9">
        <v>-3.153</v>
      </c>
      <c r="K628" s="9">
        <v>99.6</v>
      </c>
      <c r="L628" s="9">
        <v>0.2</v>
      </c>
      <c r="M628" s="9">
        <v>0.2233</v>
      </c>
      <c r="N628" s="9">
        <v>0</v>
      </c>
      <c r="O628" s="9">
        <v>0.6</v>
      </c>
      <c r="P628" s="9"/>
      <c r="Q628" s="9"/>
      <c r="R628" s="9"/>
      <c r="T628">
        <f t="shared" si="87"/>
        <v>262400</v>
      </c>
      <c r="U628">
        <v>0</v>
      </c>
      <c r="V628">
        <f t="shared" si="88"/>
        <v>0</v>
      </c>
      <c r="W628">
        <f t="shared" si="89"/>
        <v>0.2</v>
      </c>
      <c r="X628">
        <f t="shared" si="90"/>
        <v>0.223</v>
      </c>
      <c r="Y628">
        <f t="shared" si="91"/>
        <v>1.006</v>
      </c>
      <c r="Z628" s="9"/>
      <c r="AA628" s="14">
        <f t="shared" si="92"/>
        <v>0.48199999999999998</v>
      </c>
      <c r="AB628" s="14">
        <f t="shared" si="93"/>
        <v>2E-3</v>
      </c>
    </row>
    <row r="629" spans="1:28" x14ac:dyDescent="0.25">
      <c r="A629" s="10">
        <f t="shared" si="95"/>
        <v>45318</v>
      </c>
      <c r="B629" s="11">
        <v>27</v>
      </c>
      <c r="C629" s="11">
        <v>100</v>
      </c>
      <c r="D629" s="12">
        <v>535.04166666666697</v>
      </c>
      <c r="E629" s="9">
        <v>164.93</v>
      </c>
      <c r="F629" s="9">
        <f t="shared" si="94"/>
        <v>100.93</v>
      </c>
      <c r="G629" s="9">
        <v>0</v>
      </c>
      <c r="H629" s="9">
        <v>0</v>
      </c>
      <c r="I629" s="9"/>
      <c r="J629" s="9">
        <v>-3.419</v>
      </c>
      <c r="K629" s="9">
        <v>100</v>
      </c>
      <c r="L629" s="9">
        <v>0.2</v>
      </c>
      <c r="M629" s="9">
        <v>0.2233</v>
      </c>
      <c r="N629" s="9">
        <v>0</v>
      </c>
      <c r="O629" s="9">
        <v>0.6</v>
      </c>
      <c r="P629" s="9"/>
      <c r="Q629" s="9"/>
      <c r="R629" s="9"/>
      <c r="T629">
        <f t="shared" si="87"/>
        <v>270100</v>
      </c>
      <c r="U629">
        <v>0</v>
      </c>
      <c r="V629">
        <f t="shared" si="88"/>
        <v>0</v>
      </c>
      <c r="W629" t="str">
        <f t="shared" si="89"/>
        <v/>
      </c>
      <c r="X629" t="str">
        <f t="shared" si="90"/>
        <v/>
      </c>
      <c r="Y629" t="str">
        <f t="shared" si="91"/>
        <v/>
      </c>
      <c r="Z629" s="9"/>
      <c r="AA629" s="14">
        <f t="shared" si="92"/>
        <v>0.47399999999999998</v>
      </c>
      <c r="AB629" s="14">
        <f t="shared" si="93"/>
        <v>0</v>
      </c>
    </row>
    <row r="630" spans="1:28" x14ac:dyDescent="0.25">
      <c r="A630" s="10">
        <f t="shared" si="95"/>
        <v>45318</v>
      </c>
      <c r="B630" s="11">
        <v>27</v>
      </c>
      <c r="C630" s="11">
        <v>200</v>
      </c>
      <c r="D630" s="12">
        <v>535.08333333333303</v>
      </c>
      <c r="E630" s="9">
        <v>179.9</v>
      </c>
      <c r="F630" s="9">
        <f t="shared" si="94"/>
        <v>115.9</v>
      </c>
      <c r="G630" s="9">
        <v>0</v>
      </c>
      <c r="H630" s="9">
        <v>0</v>
      </c>
      <c r="I630" s="9"/>
      <c r="J630" s="9">
        <v>-3.7170000000000001</v>
      </c>
      <c r="K630" s="9">
        <v>99.7</v>
      </c>
      <c r="L630" s="9">
        <v>0.2</v>
      </c>
      <c r="M630" s="9">
        <v>0.2233</v>
      </c>
      <c r="N630" s="9">
        <v>0</v>
      </c>
      <c r="O630" s="9">
        <v>0.6</v>
      </c>
      <c r="P630" s="9"/>
      <c r="Q630" s="9"/>
      <c r="R630" s="9"/>
      <c r="T630">
        <f t="shared" si="87"/>
        <v>270200</v>
      </c>
      <c r="U630">
        <v>0</v>
      </c>
      <c r="V630">
        <f t="shared" si="88"/>
        <v>0</v>
      </c>
      <c r="W630" t="str">
        <f t="shared" si="89"/>
        <v/>
      </c>
      <c r="X630" t="str">
        <f t="shared" si="90"/>
        <v/>
      </c>
      <c r="Y630" t="str">
        <f t="shared" si="91"/>
        <v/>
      </c>
      <c r="Z630" s="9"/>
      <c r="AA630" s="14">
        <f t="shared" si="92"/>
        <v>0.46200000000000002</v>
      </c>
      <c r="AB630" s="14">
        <f t="shared" si="93"/>
        <v>1E-3</v>
      </c>
    </row>
    <row r="631" spans="1:28" x14ac:dyDescent="0.25">
      <c r="A631" s="10">
        <f t="shared" si="95"/>
        <v>45318</v>
      </c>
      <c r="B631" s="11">
        <v>27</v>
      </c>
      <c r="C631" s="11">
        <v>300</v>
      </c>
      <c r="D631" s="12">
        <v>535.125</v>
      </c>
      <c r="E631" s="9">
        <v>194.99</v>
      </c>
      <c r="F631" s="9">
        <f t="shared" si="94"/>
        <v>130.99</v>
      </c>
      <c r="G631" s="9">
        <v>0</v>
      </c>
      <c r="H631" s="9">
        <v>0</v>
      </c>
      <c r="I631" s="9"/>
      <c r="J631" s="9">
        <v>-3.657</v>
      </c>
      <c r="K631" s="9">
        <v>99.6</v>
      </c>
      <c r="L631" s="9">
        <v>0.2</v>
      </c>
      <c r="M631" s="9">
        <v>0.2233</v>
      </c>
      <c r="N631" s="9">
        <v>0</v>
      </c>
      <c r="O631" s="9">
        <v>0.6</v>
      </c>
      <c r="P631" s="9"/>
      <c r="Q631" s="9"/>
      <c r="R631" s="9"/>
      <c r="T631">
        <f t="shared" si="87"/>
        <v>270300</v>
      </c>
      <c r="U631">
        <v>0</v>
      </c>
      <c r="V631">
        <f t="shared" si="88"/>
        <v>0</v>
      </c>
      <c r="W631" t="str">
        <f t="shared" si="89"/>
        <v/>
      </c>
      <c r="X631" t="str">
        <f t="shared" si="90"/>
        <v/>
      </c>
      <c r="Y631" t="str">
        <f t="shared" si="91"/>
        <v/>
      </c>
      <c r="Z631" s="9"/>
      <c r="AA631" s="14">
        <f t="shared" si="92"/>
        <v>0.46400000000000002</v>
      </c>
      <c r="AB631" s="14">
        <f t="shared" si="93"/>
        <v>2E-3</v>
      </c>
    </row>
    <row r="632" spans="1:28" x14ac:dyDescent="0.25">
      <c r="A632" s="10">
        <f t="shared" si="95"/>
        <v>45318</v>
      </c>
      <c r="B632" s="11">
        <v>27</v>
      </c>
      <c r="C632" s="11">
        <v>400</v>
      </c>
      <c r="D632" s="12">
        <v>535.16666666666697</v>
      </c>
      <c r="E632" s="9">
        <v>210.09</v>
      </c>
      <c r="F632" s="9">
        <f t="shared" si="94"/>
        <v>146.09</v>
      </c>
      <c r="G632" s="9">
        <v>0</v>
      </c>
      <c r="H632" s="9">
        <v>0</v>
      </c>
      <c r="I632" s="9"/>
      <c r="J632" s="9">
        <v>-3.36</v>
      </c>
      <c r="K632" s="9">
        <v>99.7</v>
      </c>
      <c r="L632" s="9">
        <v>0.2</v>
      </c>
      <c r="M632" s="9">
        <v>0.2233</v>
      </c>
      <c r="N632" s="9">
        <v>0</v>
      </c>
      <c r="O632" s="9">
        <v>0.6</v>
      </c>
      <c r="P632" s="9"/>
      <c r="Q632" s="9"/>
      <c r="R632" s="9"/>
      <c r="T632">
        <f t="shared" si="87"/>
        <v>270400</v>
      </c>
      <c r="U632">
        <v>0</v>
      </c>
      <c r="V632">
        <f t="shared" si="88"/>
        <v>0</v>
      </c>
      <c r="W632" t="str">
        <f t="shared" si="89"/>
        <v/>
      </c>
      <c r="X632" t="str">
        <f t="shared" si="90"/>
        <v/>
      </c>
      <c r="Y632" t="str">
        <f t="shared" si="91"/>
        <v/>
      </c>
      <c r="Z632" s="9"/>
      <c r="AA632" s="14">
        <f t="shared" si="92"/>
        <v>0.47499999999999998</v>
      </c>
      <c r="AB632" s="14">
        <f t="shared" si="93"/>
        <v>1E-3</v>
      </c>
    </row>
    <row r="633" spans="1:28" x14ac:dyDescent="0.25">
      <c r="A633" s="10">
        <f t="shared" si="95"/>
        <v>45318</v>
      </c>
      <c r="B633" s="11">
        <v>27</v>
      </c>
      <c r="C633" s="11">
        <v>500</v>
      </c>
      <c r="D633" s="12">
        <v>535.20833333333303</v>
      </c>
      <c r="E633" s="9">
        <v>225.18</v>
      </c>
      <c r="F633" s="9">
        <f t="shared" si="94"/>
        <v>161.18</v>
      </c>
      <c r="G633" s="9">
        <v>0</v>
      </c>
      <c r="H633" s="9">
        <v>0</v>
      </c>
      <c r="I633" s="9"/>
      <c r="J633" s="9">
        <v>-3.153</v>
      </c>
      <c r="K633" s="9">
        <v>99.9</v>
      </c>
      <c r="L633" s="9">
        <v>0.2</v>
      </c>
      <c r="M633" s="9">
        <v>0.2233</v>
      </c>
      <c r="N633" s="9">
        <v>0</v>
      </c>
      <c r="O633" s="9">
        <v>0.6</v>
      </c>
      <c r="P633" s="9"/>
      <c r="Q633" s="9"/>
      <c r="R633" s="9"/>
      <c r="T633">
        <f t="shared" si="87"/>
        <v>270500</v>
      </c>
      <c r="U633">
        <v>0</v>
      </c>
      <c r="V633">
        <f t="shared" si="88"/>
        <v>0</v>
      </c>
      <c r="W633" t="str">
        <f t="shared" si="89"/>
        <v/>
      </c>
      <c r="X633" t="str">
        <f t="shared" si="90"/>
        <v/>
      </c>
      <c r="Y633" t="str">
        <f t="shared" si="91"/>
        <v/>
      </c>
      <c r="Z633" s="9"/>
      <c r="AA633" s="14">
        <f t="shared" si="92"/>
        <v>0.48299999999999998</v>
      </c>
      <c r="AB633" s="14">
        <f t="shared" si="93"/>
        <v>0</v>
      </c>
    </row>
    <row r="634" spans="1:28" x14ac:dyDescent="0.25">
      <c r="A634" s="10">
        <f t="shared" si="95"/>
        <v>45318</v>
      </c>
      <c r="B634" s="11">
        <v>27</v>
      </c>
      <c r="C634" s="11">
        <v>600</v>
      </c>
      <c r="D634" s="12">
        <v>535.25</v>
      </c>
      <c r="E634" s="9">
        <v>240.15</v>
      </c>
      <c r="F634" s="9">
        <f t="shared" si="94"/>
        <v>176.15</v>
      </c>
      <c r="G634" s="9">
        <v>0</v>
      </c>
      <c r="H634" s="9">
        <v>0</v>
      </c>
      <c r="I634" s="9"/>
      <c r="J634" s="9">
        <v>-2.9470000000000001</v>
      </c>
      <c r="K634" s="9">
        <v>100</v>
      </c>
      <c r="L634" s="9">
        <v>0.2</v>
      </c>
      <c r="M634" s="9">
        <v>0.2233</v>
      </c>
      <c r="N634" s="9">
        <v>0</v>
      </c>
      <c r="O634" s="9">
        <v>0.6</v>
      </c>
      <c r="P634" s="9"/>
      <c r="Q634" s="9"/>
      <c r="R634" s="9"/>
      <c r="T634">
        <f t="shared" si="87"/>
        <v>270600</v>
      </c>
      <c r="U634">
        <v>0</v>
      </c>
      <c r="V634">
        <f t="shared" si="88"/>
        <v>0</v>
      </c>
      <c r="W634" t="str">
        <f t="shared" si="89"/>
        <v/>
      </c>
      <c r="X634" t="str">
        <f t="shared" si="90"/>
        <v/>
      </c>
      <c r="Y634" t="str">
        <f t="shared" si="91"/>
        <v/>
      </c>
      <c r="Z634" s="9"/>
      <c r="AA634" s="14">
        <f t="shared" si="92"/>
        <v>0.49099999999999999</v>
      </c>
      <c r="AB634" s="14">
        <f t="shared" si="93"/>
        <v>0</v>
      </c>
    </row>
    <row r="635" spans="1:28" x14ac:dyDescent="0.25">
      <c r="A635" s="10">
        <f t="shared" si="95"/>
        <v>45318</v>
      </c>
      <c r="B635" s="11">
        <v>27</v>
      </c>
      <c r="C635" s="11">
        <v>700</v>
      </c>
      <c r="D635" s="12">
        <v>535.29166666666697</v>
      </c>
      <c r="E635" s="9">
        <v>255.13</v>
      </c>
      <c r="F635" s="9">
        <f t="shared" si="94"/>
        <v>191.13</v>
      </c>
      <c r="G635" s="9">
        <v>0</v>
      </c>
      <c r="H635" s="9">
        <v>0</v>
      </c>
      <c r="I635" s="9"/>
      <c r="J635" s="9">
        <v>-2.9470000000000001</v>
      </c>
      <c r="K635" s="9">
        <v>100</v>
      </c>
      <c r="L635" s="9">
        <v>0.2</v>
      </c>
      <c r="M635" s="9">
        <v>0.2233</v>
      </c>
      <c r="N635" s="9">
        <v>0</v>
      </c>
      <c r="O635" s="9">
        <v>0.6</v>
      </c>
      <c r="P635" s="9"/>
      <c r="Q635" s="9"/>
      <c r="R635" s="9"/>
      <c r="T635">
        <f t="shared" si="87"/>
        <v>270700</v>
      </c>
      <c r="U635">
        <v>0</v>
      </c>
      <c r="V635">
        <f t="shared" si="88"/>
        <v>0</v>
      </c>
      <c r="W635" t="str">
        <f t="shared" si="89"/>
        <v/>
      </c>
      <c r="X635" t="str">
        <f t="shared" si="90"/>
        <v/>
      </c>
      <c r="Y635" t="str">
        <f t="shared" si="91"/>
        <v/>
      </c>
      <c r="Z635" s="9"/>
      <c r="AA635" s="14">
        <f t="shared" si="92"/>
        <v>0.49099999999999999</v>
      </c>
      <c r="AB635" s="14">
        <f t="shared" si="93"/>
        <v>0</v>
      </c>
    </row>
    <row r="636" spans="1:28" x14ac:dyDescent="0.25">
      <c r="A636" s="10">
        <f t="shared" si="95"/>
        <v>45318</v>
      </c>
      <c r="B636" s="11">
        <v>27</v>
      </c>
      <c r="C636" s="11">
        <v>800</v>
      </c>
      <c r="D636" s="12">
        <v>535.33333333333303</v>
      </c>
      <c r="E636" s="9">
        <v>270.10000000000002</v>
      </c>
      <c r="F636" s="9">
        <f t="shared" si="94"/>
        <v>206.10000000000002</v>
      </c>
      <c r="G636" s="9">
        <v>0</v>
      </c>
      <c r="H636" s="9">
        <v>0</v>
      </c>
      <c r="I636" s="9"/>
      <c r="J636" s="9">
        <v>-2.4500000000000002</v>
      </c>
      <c r="K636" s="9">
        <v>100</v>
      </c>
      <c r="L636" s="9">
        <v>0.2</v>
      </c>
      <c r="M636" s="9">
        <v>0.2233</v>
      </c>
      <c r="N636" s="9">
        <v>0</v>
      </c>
      <c r="O636" s="9">
        <v>3.1</v>
      </c>
      <c r="P636" s="9"/>
      <c r="Q636" s="9"/>
      <c r="R636" s="9"/>
      <c r="T636">
        <f t="shared" si="87"/>
        <v>270800</v>
      </c>
      <c r="U636">
        <v>3.8</v>
      </c>
      <c r="V636">
        <f t="shared" si="88"/>
        <v>3.1</v>
      </c>
      <c r="W636" t="str">
        <f t="shared" si="89"/>
        <v/>
      </c>
      <c r="X636" t="str">
        <f t="shared" si="90"/>
        <v/>
      </c>
      <c r="Y636" t="str">
        <f t="shared" si="91"/>
        <v/>
      </c>
      <c r="Z636" s="9"/>
      <c r="AA636" s="14">
        <f t="shared" si="92"/>
        <v>0.51</v>
      </c>
      <c r="AB636" s="14">
        <f t="shared" si="93"/>
        <v>0</v>
      </c>
    </row>
    <row r="637" spans="1:28" x14ac:dyDescent="0.25">
      <c r="A637" s="10">
        <f t="shared" si="95"/>
        <v>45318</v>
      </c>
      <c r="B637" s="11">
        <v>27</v>
      </c>
      <c r="C637" s="11">
        <v>900</v>
      </c>
      <c r="D637" s="12">
        <v>535.375</v>
      </c>
      <c r="E637" s="9">
        <v>285.2</v>
      </c>
      <c r="F637" s="9">
        <f t="shared" si="94"/>
        <v>221.2</v>
      </c>
      <c r="G637" s="9">
        <v>0</v>
      </c>
      <c r="H637" s="9">
        <v>0</v>
      </c>
      <c r="I637" s="9"/>
      <c r="J637" s="9">
        <v>-2.5659999999999998</v>
      </c>
      <c r="K637" s="9">
        <v>100</v>
      </c>
      <c r="L637" s="9">
        <v>0.2</v>
      </c>
      <c r="M637" s="9">
        <v>0.2233</v>
      </c>
      <c r="N637" s="9">
        <v>0</v>
      </c>
      <c r="O637" s="9">
        <v>31.9</v>
      </c>
      <c r="P637" s="9"/>
      <c r="Q637" s="9"/>
      <c r="R637" s="9"/>
      <c r="T637">
        <f t="shared" si="87"/>
        <v>270900</v>
      </c>
      <c r="U637">
        <v>94.8</v>
      </c>
      <c r="V637">
        <f t="shared" si="88"/>
        <v>31.9</v>
      </c>
      <c r="W637" t="str">
        <f t="shared" si="89"/>
        <v/>
      </c>
      <c r="X637" t="str">
        <f t="shared" si="90"/>
        <v/>
      </c>
      <c r="Y637" t="str">
        <f t="shared" si="91"/>
        <v/>
      </c>
      <c r="Z637" s="9"/>
      <c r="AA637" s="14">
        <f t="shared" si="92"/>
        <v>0.505</v>
      </c>
      <c r="AB637" s="14">
        <f t="shared" si="93"/>
        <v>0</v>
      </c>
    </row>
    <row r="638" spans="1:28" x14ac:dyDescent="0.25">
      <c r="A638" s="10">
        <f t="shared" si="95"/>
        <v>45318</v>
      </c>
      <c r="B638" s="11">
        <v>27</v>
      </c>
      <c r="C638" s="11">
        <v>1000</v>
      </c>
      <c r="D638" s="12">
        <v>535.41666666666697</v>
      </c>
      <c r="E638" s="9">
        <v>299.47000000000003</v>
      </c>
      <c r="F638" s="9">
        <f t="shared" si="94"/>
        <v>235.47000000000003</v>
      </c>
      <c r="G638" s="9">
        <v>0</v>
      </c>
      <c r="H638" s="9">
        <v>0</v>
      </c>
      <c r="I638" s="9"/>
      <c r="J638" s="9">
        <v>-1.871</v>
      </c>
      <c r="K638" s="9">
        <v>100</v>
      </c>
      <c r="L638" s="9">
        <v>0.2</v>
      </c>
      <c r="M638" s="9">
        <v>0.224</v>
      </c>
      <c r="N638" s="9">
        <v>0</v>
      </c>
      <c r="O638" s="9">
        <v>55.6</v>
      </c>
      <c r="P638" s="9"/>
      <c r="Q638" s="9"/>
      <c r="R638" s="9"/>
      <c r="T638">
        <f t="shared" si="87"/>
        <v>271000</v>
      </c>
      <c r="U638">
        <v>222.3</v>
      </c>
      <c r="V638">
        <f t="shared" si="88"/>
        <v>55.6</v>
      </c>
      <c r="W638" t="str">
        <f t="shared" si="89"/>
        <v/>
      </c>
      <c r="X638" t="str">
        <f t="shared" si="90"/>
        <v/>
      </c>
      <c r="Y638" t="str">
        <f t="shared" si="91"/>
        <v/>
      </c>
      <c r="Z638" s="9"/>
      <c r="AA638" s="14">
        <f t="shared" si="92"/>
        <v>0.53200000000000003</v>
      </c>
      <c r="AB638" s="14">
        <f t="shared" si="93"/>
        <v>0</v>
      </c>
    </row>
    <row r="639" spans="1:28" x14ac:dyDescent="0.25">
      <c r="A639" s="10">
        <f t="shared" si="95"/>
        <v>45318</v>
      </c>
      <c r="B639" s="11">
        <v>27</v>
      </c>
      <c r="C639" s="11">
        <v>1100</v>
      </c>
      <c r="D639" s="12">
        <v>535.45833333333303</v>
      </c>
      <c r="E639" s="9">
        <v>299.47000000000003</v>
      </c>
      <c r="F639" s="9">
        <f t="shared" si="94"/>
        <v>235.47000000000003</v>
      </c>
      <c r="G639" s="9">
        <v>0</v>
      </c>
      <c r="H639" s="9">
        <v>0</v>
      </c>
      <c r="I639" s="9"/>
      <c r="J639" s="9">
        <v>-1.871</v>
      </c>
      <c r="K639" s="9">
        <v>100</v>
      </c>
      <c r="L639" s="9">
        <v>0.2</v>
      </c>
      <c r="M639" s="9">
        <v>0.224</v>
      </c>
      <c r="N639" s="9">
        <v>0</v>
      </c>
      <c r="O639" s="9">
        <v>51.9</v>
      </c>
      <c r="P639" s="9"/>
      <c r="Q639" s="9"/>
      <c r="R639" s="9"/>
      <c r="T639">
        <f t="shared" si="87"/>
        <v>271100</v>
      </c>
      <c r="U639">
        <v>320.8</v>
      </c>
      <c r="V639">
        <f t="shared" si="88"/>
        <v>51.9</v>
      </c>
      <c r="W639" t="str">
        <f t="shared" si="89"/>
        <v/>
      </c>
      <c r="X639" t="str">
        <f t="shared" si="90"/>
        <v/>
      </c>
      <c r="Y639" t="str">
        <f t="shared" si="91"/>
        <v/>
      </c>
      <c r="Z639" s="9"/>
      <c r="AA639" s="14">
        <f t="shared" si="92"/>
        <v>0.53200000000000003</v>
      </c>
      <c r="AB639" s="14">
        <f t="shared" si="93"/>
        <v>0</v>
      </c>
    </row>
    <row r="640" spans="1:28" x14ac:dyDescent="0.25">
      <c r="A640" s="10">
        <f t="shared" si="95"/>
        <v>45318</v>
      </c>
      <c r="B640" s="11">
        <v>27</v>
      </c>
      <c r="C640" s="11">
        <v>1200</v>
      </c>
      <c r="D640" s="12">
        <v>535.5</v>
      </c>
      <c r="E640" s="9">
        <v>284.38</v>
      </c>
      <c r="F640" s="9">
        <f t="shared" si="94"/>
        <v>220.38</v>
      </c>
      <c r="G640" s="9">
        <v>0</v>
      </c>
      <c r="H640" s="9">
        <v>0</v>
      </c>
      <c r="I640" s="9"/>
      <c r="J640" s="9">
        <v>-1.756</v>
      </c>
      <c r="K640" s="9">
        <v>100</v>
      </c>
      <c r="L640" s="9">
        <v>0.2</v>
      </c>
      <c r="M640" s="9">
        <v>0.224</v>
      </c>
      <c r="N640" s="9">
        <v>0</v>
      </c>
      <c r="O640" s="9">
        <v>70.599999999999994</v>
      </c>
      <c r="P640" s="9"/>
      <c r="Q640" s="9"/>
      <c r="R640" s="9"/>
      <c r="T640">
        <f t="shared" si="87"/>
        <v>271200</v>
      </c>
      <c r="U640">
        <v>373.8</v>
      </c>
      <c r="V640">
        <f t="shared" si="88"/>
        <v>70.599999999999994</v>
      </c>
      <c r="W640" t="str">
        <f t="shared" si="89"/>
        <v/>
      </c>
      <c r="X640" t="str">
        <f t="shared" si="90"/>
        <v/>
      </c>
      <c r="Y640" t="str">
        <f t="shared" si="91"/>
        <v/>
      </c>
      <c r="Z640" s="9"/>
      <c r="AA640" s="14">
        <f t="shared" si="92"/>
        <v>0.53700000000000003</v>
      </c>
      <c r="AB640" s="14">
        <f t="shared" si="93"/>
        <v>0</v>
      </c>
    </row>
    <row r="641" spans="1:28" x14ac:dyDescent="0.25">
      <c r="A641" s="10">
        <f t="shared" si="95"/>
        <v>45318</v>
      </c>
      <c r="B641" s="11">
        <v>27</v>
      </c>
      <c r="C641" s="11">
        <v>1300</v>
      </c>
      <c r="D641" s="12">
        <v>535.54166666666697</v>
      </c>
      <c r="E641" s="9">
        <v>269.17</v>
      </c>
      <c r="F641" s="9">
        <f t="shared" si="94"/>
        <v>205.17000000000002</v>
      </c>
      <c r="G641" s="9">
        <v>0</v>
      </c>
      <c r="H641" s="9">
        <v>0</v>
      </c>
      <c r="I641" s="9"/>
      <c r="J641" s="9">
        <v>-1.641</v>
      </c>
      <c r="K641" s="9">
        <v>100</v>
      </c>
      <c r="L641" s="9">
        <v>0.2</v>
      </c>
      <c r="M641" s="9">
        <v>0.224</v>
      </c>
      <c r="N641" s="9">
        <v>0</v>
      </c>
      <c r="O641" s="9">
        <v>54.4</v>
      </c>
      <c r="P641" s="9"/>
      <c r="Q641" s="9"/>
      <c r="R641" s="9"/>
      <c r="T641">
        <f t="shared" si="87"/>
        <v>271300</v>
      </c>
      <c r="U641">
        <v>375.3</v>
      </c>
      <c r="V641">
        <f t="shared" si="88"/>
        <v>54.4</v>
      </c>
      <c r="W641" t="str">
        <f t="shared" si="89"/>
        <v/>
      </c>
      <c r="X641" t="str">
        <f t="shared" si="90"/>
        <v/>
      </c>
      <c r="Y641" t="str">
        <f t="shared" si="91"/>
        <v/>
      </c>
      <c r="Z641" s="9"/>
      <c r="AA641" s="14">
        <f t="shared" si="92"/>
        <v>0.54100000000000004</v>
      </c>
      <c r="AB641" s="14">
        <f t="shared" si="93"/>
        <v>0</v>
      </c>
    </row>
    <row r="642" spans="1:28" x14ac:dyDescent="0.25">
      <c r="A642" s="10">
        <f t="shared" si="95"/>
        <v>45318</v>
      </c>
      <c r="B642" s="11">
        <v>27</v>
      </c>
      <c r="C642" s="11">
        <v>1400</v>
      </c>
      <c r="D642" s="12">
        <v>535.58333333333303</v>
      </c>
      <c r="E642" s="9">
        <v>254.19</v>
      </c>
      <c r="F642" s="9">
        <f t="shared" si="94"/>
        <v>190.19</v>
      </c>
      <c r="G642" s="9">
        <v>0</v>
      </c>
      <c r="H642" s="9">
        <v>0</v>
      </c>
      <c r="I642" s="9"/>
      <c r="J642" s="9">
        <v>-1.071</v>
      </c>
      <c r="K642" s="9">
        <v>100</v>
      </c>
      <c r="L642" s="9">
        <v>0.2</v>
      </c>
      <c r="M642" s="9">
        <v>0.224</v>
      </c>
      <c r="N642" s="9">
        <v>0</v>
      </c>
      <c r="O642" s="9">
        <v>55.6</v>
      </c>
      <c r="P642" s="9"/>
      <c r="Q642" s="9"/>
      <c r="R642" s="9"/>
      <c r="T642">
        <f t="shared" si="87"/>
        <v>271400</v>
      </c>
      <c r="U642">
        <v>325</v>
      </c>
      <c r="V642">
        <f t="shared" si="88"/>
        <v>55.6</v>
      </c>
      <c r="W642" t="str">
        <f t="shared" si="89"/>
        <v/>
      </c>
      <c r="X642" t="str">
        <f t="shared" si="90"/>
        <v/>
      </c>
      <c r="Y642" t="str">
        <f t="shared" si="91"/>
        <v/>
      </c>
      <c r="Z642" s="9"/>
      <c r="AA642" s="14">
        <f t="shared" si="92"/>
        <v>0.56499999999999995</v>
      </c>
      <c r="AB642" s="14">
        <f t="shared" si="93"/>
        <v>0</v>
      </c>
    </row>
    <row r="643" spans="1:28" x14ac:dyDescent="0.25">
      <c r="A643" s="10">
        <f t="shared" si="95"/>
        <v>45318</v>
      </c>
      <c r="B643" s="11">
        <v>27</v>
      </c>
      <c r="C643" s="11">
        <v>1500</v>
      </c>
      <c r="D643" s="12">
        <v>535.625</v>
      </c>
      <c r="E643" s="9">
        <v>239.33</v>
      </c>
      <c r="F643" s="9">
        <f t="shared" si="94"/>
        <v>175.33</v>
      </c>
      <c r="G643" s="9">
        <v>0</v>
      </c>
      <c r="H643" s="9">
        <v>0</v>
      </c>
      <c r="I643" s="9"/>
      <c r="J643" s="9">
        <v>-1.756</v>
      </c>
      <c r="K643" s="9">
        <v>100</v>
      </c>
      <c r="L643" s="9">
        <v>0.2</v>
      </c>
      <c r="M643" s="9">
        <v>0.224</v>
      </c>
      <c r="N643" s="9">
        <v>0</v>
      </c>
      <c r="O643" s="9">
        <v>26.9</v>
      </c>
      <c r="P643" s="9"/>
      <c r="Q643" s="9"/>
      <c r="R643" s="9"/>
      <c r="T643">
        <f t="shared" si="87"/>
        <v>271500</v>
      </c>
      <c r="U643">
        <v>228.7</v>
      </c>
      <c r="V643">
        <f t="shared" si="88"/>
        <v>26.9</v>
      </c>
      <c r="W643" t="str">
        <f t="shared" si="89"/>
        <v/>
      </c>
      <c r="X643" t="str">
        <f t="shared" si="90"/>
        <v/>
      </c>
      <c r="Y643" t="str">
        <f t="shared" si="91"/>
        <v/>
      </c>
      <c r="Z643" s="9"/>
      <c r="AA643" s="14">
        <f t="shared" si="92"/>
        <v>0.53700000000000003</v>
      </c>
      <c r="AB643" s="14">
        <f t="shared" si="93"/>
        <v>0</v>
      </c>
    </row>
    <row r="644" spans="1:28" x14ac:dyDescent="0.25">
      <c r="A644" s="10">
        <f t="shared" si="95"/>
        <v>45318</v>
      </c>
      <c r="B644" s="11">
        <v>27</v>
      </c>
      <c r="C644" s="11">
        <v>1600</v>
      </c>
      <c r="D644" s="12">
        <v>535.66666666666697</v>
      </c>
      <c r="E644" s="9">
        <v>224.36</v>
      </c>
      <c r="F644" s="9">
        <f t="shared" si="94"/>
        <v>160.36000000000001</v>
      </c>
      <c r="G644" s="9">
        <v>0</v>
      </c>
      <c r="H644" s="9">
        <v>0</v>
      </c>
      <c r="I644" s="9"/>
      <c r="J644" s="9">
        <v>-1.871</v>
      </c>
      <c r="K644" s="9">
        <v>100</v>
      </c>
      <c r="L644" s="9">
        <v>0.2</v>
      </c>
      <c r="M644" s="9">
        <v>0.224</v>
      </c>
      <c r="N644" s="9">
        <v>0</v>
      </c>
      <c r="O644" s="9">
        <v>13.1</v>
      </c>
      <c r="P644" s="9"/>
      <c r="Q644" s="9"/>
      <c r="R644" s="9"/>
      <c r="T644">
        <f t="shared" si="87"/>
        <v>271600</v>
      </c>
      <c r="U644">
        <v>102.2</v>
      </c>
      <c r="V644">
        <f t="shared" si="88"/>
        <v>13.1</v>
      </c>
      <c r="W644" t="str">
        <f t="shared" si="89"/>
        <v/>
      </c>
      <c r="X644" t="str">
        <f t="shared" si="90"/>
        <v/>
      </c>
      <c r="Y644" t="str">
        <f t="shared" si="91"/>
        <v/>
      </c>
      <c r="Z644" s="9"/>
      <c r="AA644" s="14">
        <f t="shared" si="92"/>
        <v>0.53200000000000003</v>
      </c>
      <c r="AB644" s="14">
        <f t="shared" si="93"/>
        <v>0</v>
      </c>
    </row>
    <row r="645" spans="1:28" x14ac:dyDescent="0.25">
      <c r="A645" s="10">
        <f t="shared" si="95"/>
        <v>45318</v>
      </c>
      <c r="B645" s="11">
        <v>27</v>
      </c>
      <c r="C645" s="11">
        <v>1700</v>
      </c>
      <c r="D645" s="12">
        <v>535.70833333333303</v>
      </c>
      <c r="E645" s="9">
        <v>209.15</v>
      </c>
      <c r="F645" s="9">
        <f t="shared" si="94"/>
        <v>145.15</v>
      </c>
      <c r="G645" s="9">
        <v>0</v>
      </c>
      <c r="H645" s="9">
        <v>0</v>
      </c>
      <c r="I645" s="9"/>
      <c r="J645" s="9">
        <v>-1.556</v>
      </c>
      <c r="K645" s="9">
        <v>100</v>
      </c>
      <c r="L645" s="9">
        <v>0.2</v>
      </c>
      <c r="M645" s="9">
        <v>0.224</v>
      </c>
      <c r="N645" s="9">
        <v>0</v>
      </c>
      <c r="O645" s="9">
        <v>4.4000000000000004</v>
      </c>
      <c r="P645" s="9"/>
      <c r="Q645" s="9"/>
      <c r="R645" s="9"/>
      <c r="T645">
        <f t="shared" ref="T645:T708" si="96">B645*10000+C645</f>
        <v>271700</v>
      </c>
      <c r="U645">
        <v>5.3</v>
      </c>
      <c r="V645">
        <f t="shared" ref="V645:V708" si="97">IF(O645&lt;1,0,ROUND(O645,1))</f>
        <v>4.4000000000000004</v>
      </c>
      <c r="W645" t="str">
        <f t="shared" ref="W645:W708" si="98">IF(C645=2400,ROUND(L645,3),"")</f>
        <v/>
      </c>
      <c r="X645" t="str">
        <f t="shared" ref="X645:X708" si="99">IF(C645=2400,ROUND(M645,3),"")</f>
        <v/>
      </c>
      <c r="Y645" t="str">
        <f t="shared" ref="Y645:Y708" si="100">IF(C645=2400,ROUND(F645/100,3),"")</f>
        <v/>
      </c>
      <c r="Z645" s="9"/>
      <c r="AA645" s="14">
        <f t="shared" ref="AA645:AA708" si="101">ROUND((0.6105*(EXP((17.273*J645)/(J645+237.3))))*K645/100,3)</f>
        <v>0.54500000000000004</v>
      </c>
      <c r="AB645" s="14">
        <f t="shared" ref="AB645:AB708" si="102">ROUND(AA645/K645*(100-K645),3)</f>
        <v>0</v>
      </c>
    </row>
    <row r="646" spans="1:28" x14ac:dyDescent="0.25">
      <c r="A646" s="10">
        <f t="shared" si="95"/>
        <v>45318</v>
      </c>
      <c r="B646" s="11">
        <v>27</v>
      </c>
      <c r="C646" s="11">
        <v>1800</v>
      </c>
      <c r="D646" s="12">
        <v>535.75</v>
      </c>
      <c r="E646" s="9">
        <v>194.17</v>
      </c>
      <c r="F646" s="9">
        <f t="shared" ref="F646:F709" si="103">IF(E646&gt;F$2,E646-F$2,0)</f>
        <v>130.16999999999999</v>
      </c>
      <c r="G646" s="9">
        <v>0</v>
      </c>
      <c r="H646" s="9">
        <v>0</v>
      </c>
      <c r="I646" s="9"/>
      <c r="J646" s="9">
        <v>-1.958</v>
      </c>
      <c r="K646" s="9">
        <v>100</v>
      </c>
      <c r="L646" s="9">
        <v>0.2</v>
      </c>
      <c r="M646" s="9">
        <v>0.224</v>
      </c>
      <c r="N646" s="9">
        <v>0</v>
      </c>
      <c r="O646" s="9">
        <v>0.6</v>
      </c>
      <c r="P646" s="9"/>
      <c r="Q646" s="9"/>
      <c r="R646" s="9"/>
      <c r="T646">
        <f t="shared" si="96"/>
        <v>271800</v>
      </c>
      <c r="U646">
        <v>0</v>
      </c>
      <c r="V646">
        <f t="shared" si="97"/>
        <v>0</v>
      </c>
      <c r="W646" t="str">
        <f t="shared" si="98"/>
        <v/>
      </c>
      <c r="X646" t="str">
        <f t="shared" si="99"/>
        <v/>
      </c>
      <c r="Y646" t="str">
        <f t="shared" si="100"/>
        <v/>
      </c>
      <c r="Z646" s="9"/>
      <c r="AA646" s="14">
        <f t="shared" si="101"/>
        <v>0.52900000000000003</v>
      </c>
      <c r="AB646" s="14">
        <f t="shared" si="102"/>
        <v>0</v>
      </c>
    </row>
    <row r="647" spans="1:28" x14ac:dyDescent="0.25">
      <c r="A647" s="10">
        <f t="shared" ref="A647:A710" si="104">A$5-1+B647</f>
        <v>45318</v>
      </c>
      <c r="B647" s="11">
        <v>27</v>
      </c>
      <c r="C647" s="11">
        <v>1900</v>
      </c>
      <c r="D647" s="12">
        <v>535.79166666666697</v>
      </c>
      <c r="E647" s="9">
        <v>179.08</v>
      </c>
      <c r="F647" s="9">
        <f t="shared" si="103"/>
        <v>115.08000000000001</v>
      </c>
      <c r="G647" s="9">
        <v>0</v>
      </c>
      <c r="H647" s="9">
        <v>0</v>
      </c>
      <c r="I647" s="9"/>
      <c r="J647" s="9">
        <v>-1.958</v>
      </c>
      <c r="K647" s="9">
        <v>100</v>
      </c>
      <c r="L647" s="9">
        <v>0.2</v>
      </c>
      <c r="M647" s="9">
        <v>0.224</v>
      </c>
      <c r="N647" s="9">
        <v>0</v>
      </c>
      <c r="O647" s="9">
        <v>0.6</v>
      </c>
      <c r="P647" s="9"/>
      <c r="Q647" s="9"/>
      <c r="R647" s="9"/>
      <c r="T647">
        <f t="shared" si="96"/>
        <v>271900</v>
      </c>
      <c r="U647">
        <v>0</v>
      </c>
      <c r="V647">
        <f t="shared" si="97"/>
        <v>0</v>
      </c>
      <c r="W647" t="str">
        <f t="shared" si="98"/>
        <v/>
      </c>
      <c r="X647" t="str">
        <f t="shared" si="99"/>
        <v/>
      </c>
      <c r="Y647" t="str">
        <f t="shared" si="100"/>
        <v/>
      </c>
      <c r="Z647" s="9"/>
      <c r="AA647" s="14">
        <f t="shared" si="101"/>
        <v>0.52900000000000003</v>
      </c>
      <c r="AB647" s="14">
        <f t="shared" si="102"/>
        <v>0</v>
      </c>
    </row>
    <row r="648" spans="1:28" x14ac:dyDescent="0.25">
      <c r="A648" s="10">
        <f t="shared" si="104"/>
        <v>45318</v>
      </c>
      <c r="B648" s="11">
        <v>27</v>
      </c>
      <c r="C648" s="11">
        <v>2000</v>
      </c>
      <c r="D648" s="12">
        <v>535.83333333333303</v>
      </c>
      <c r="E648" s="9">
        <v>164.81</v>
      </c>
      <c r="F648" s="9">
        <f t="shared" si="103"/>
        <v>100.81</v>
      </c>
      <c r="G648" s="9">
        <v>0</v>
      </c>
      <c r="H648" s="9">
        <v>0</v>
      </c>
      <c r="I648" s="9"/>
      <c r="J648" s="9">
        <v>-1.6990000000000001</v>
      </c>
      <c r="K648" s="9">
        <v>100</v>
      </c>
      <c r="L648" s="9">
        <v>0.2</v>
      </c>
      <c r="M648" s="9">
        <v>0.22470000000000001</v>
      </c>
      <c r="N648" s="9">
        <v>0</v>
      </c>
      <c r="O648" s="9">
        <v>0.6</v>
      </c>
      <c r="P648" s="9"/>
      <c r="Q648" s="9"/>
      <c r="R648" s="9"/>
      <c r="T648">
        <f t="shared" si="96"/>
        <v>272000</v>
      </c>
      <c r="U648">
        <v>0</v>
      </c>
      <c r="V648">
        <f t="shared" si="97"/>
        <v>0</v>
      </c>
      <c r="W648" t="str">
        <f t="shared" si="98"/>
        <v/>
      </c>
      <c r="X648" t="str">
        <f t="shared" si="99"/>
        <v/>
      </c>
      <c r="Y648" t="str">
        <f t="shared" si="100"/>
        <v/>
      </c>
      <c r="Z648" s="9"/>
      <c r="AA648" s="14">
        <f t="shared" si="101"/>
        <v>0.53900000000000003</v>
      </c>
      <c r="AB648" s="14">
        <f t="shared" si="102"/>
        <v>0</v>
      </c>
    </row>
    <row r="649" spans="1:28" x14ac:dyDescent="0.25">
      <c r="A649" s="10">
        <f t="shared" si="104"/>
        <v>45318</v>
      </c>
      <c r="B649" s="11">
        <v>27</v>
      </c>
      <c r="C649" s="11">
        <v>2100</v>
      </c>
      <c r="D649" s="12">
        <v>535.875</v>
      </c>
      <c r="E649" s="9">
        <v>164.93</v>
      </c>
      <c r="F649" s="9">
        <f t="shared" si="103"/>
        <v>100.93</v>
      </c>
      <c r="G649" s="9">
        <v>0</v>
      </c>
      <c r="H649" s="9">
        <v>0</v>
      </c>
      <c r="I649" s="9"/>
      <c r="J649" s="9">
        <v>-1.0429999999999999</v>
      </c>
      <c r="K649" s="9">
        <v>100</v>
      </c>
      <c r="L649" s="9">
        <v>0.2</v>
      </c>
      <c r="M649" s="9">
        <v>0.22470000000000001</v>
      </c>
      <c r="N649" s="9">
        <v>0</v>
      </c>
      <c r="O649" s="9">
        <v>0.6</v>
      </c>
      <c r="P649" s="9"/>
      <c r="Q649" s="9"/>
      <c r="R649" s="9"/>
      <c r="T649">
        <f t="shared" si="96"/>
        <v>272100</v>
      </c>
      <c r="U649">
        <v>0</v>
      </c>
      <c r="V649">
        <f t="shared" si="97"/>
        <v>0</v>
      </c>
      <c r="W649" t="str">
        <f t="shared" si="98"/>
        <v/>
      </c>
      <c r="X649" t="str">
        <f t="shared" si="99"/>
        <v/>
      </c>
      <c r="Y649" t="str">
        <f t="shared" si="100"/>
        <v/>
      </c>
      <c r="Z649" s="9"/>
      <c r="AA649" s="14">
        <f t="shared" si="101"/>
        <v>0.56599999999999995</v>
      </c>
      <c r="AB649" s="14">
        <f t="shared" si="102"/>
        <v>0</v>
      </c>
    </row>
    <row r="650" spans="1:28" x14ac:dyDescent="0.25">
      <c r="A650" s="10">
        <f t="shared" si="104"/>
        <v>45318</v>
      </c>
      <c r="B650" s="11">
        <v>27</v>
      </c>
      <c r="C650" s="11">
        <v>2200</v>
      </c>
      <c r="D650" s="12">
        <v>535.91666666666697</v>
      </c>
      <c r="E650" s="9">
        <v>165.04</v>
      </c>
      <c r="F650" s="9">
        <f t="shared" si="103"/>
        <v>101.03999999999999</v>
      </c>
      <c r="G650" s="9">
        <v>0</v>
      </c>
      <c r="H650" s="9">
        <v>0</v>
      </c>
      <c r="I650" s="9"/>
      <c r="J650" s="9">
        <v>-3.2000000000000001E-2</v>
      </c>
      <c r="K650" s="9">
        <v>100</v>
      </c>
      <c r="L650" s="9">
        <v>0.2</v>
      </c>
      <c r="M650" s="9">
        <v>0.22470000000000001</v>
      </c>
      <c r="N650" s="9">
        <v>0</v>
      </c>
      <c r="O650" s="9">
        <v>0.6</v>
      </c>
      <c r="P650" s="9"/>
      <c r="Q650" s="9"/>
      <c r="R650" s="9"/>
      <c r="T650">
        <f t="shared" si="96"/>
        <v>272200</v>
      </c>
      <c r="U650">
        <v>0</v>
      </c>
      <c r="V650">
        <f t="shared" si="97"/>
        <v>0</v>
      </c>
      <c r="W650" t="str">
        <f t="shared" si="98"/>
        <v/>
      </c>
      <c r="X650" t="str">
        <f t="shared" si="99"/>
        <v/>
      </c>
      <c r="Y650" t="str">
        <f t="shared" si="100"/>
        <v/>
      </c>
      <c r="Z650" s="9"/>
      <c r="AA650" s="14">
        <f t="shared" si="101"/>
        <v>0.60899999999999999</v>
      </c>
      <c r="AB650" s="14">
        <f t="shared" si="102"/>
        <v>0</v>
      </c>
    </row>
    <row r="651" spans="1:28" x14ac:dyDescent="0.25">
      <c r="A651" s="10">
        <f t="shared" si="104"/>
        <v>45318</v>
      </c>
      <c r="B651" s="11">
        <v>27</v>
      </c>
      <c r="C651" s="11">
        <v>2300</v>
      </c>
      <c r="D651" s="12">
        <v>535.95833333333303</v>
      </c>
      <c r="E651" s="9">
        <v>165.16</v>
      </c>
      <c r="F651" s="9">
        <f t="shared" si="103"/>
        <v>101.16</v>
      </c>
      <c r="G651" s="9">
        <v>0</v>
      </c>
      <c r="H651" s="9">
        <v>0</v>
      </c>
      <c r="I651" s="9"/>
      <c r="J651" s="9">
        <v>-4.0000000000000001E-3</v>
      </c>
      <c r="K651" s="9">
        <v>100</v>
      </c>
      <c r="L651" s="9">
        <v>0.2</v>
      </c>
      <c r="M651" s="9">
        <v>0.22470000000000001</v>
      </c>
      <c r="N651" s="9">
        <v>0</v>
      </c>
      <c r="O651" s="9">
        <v>0.6</v>
      </c>
      <c r="P651" s="9"/>
      <c r="Q651" s="9"/>
      <c r="R651" s="9"/>
      <c r="T651">
        <f t="shared" si="96"/>
        <v>272300</v>
      </c>
      <c r="U651">
        <v>0</v>
      </c>
      <c r="V651">
        <f t="shared" si="97"/>
        <v>0</v>
      </c>
      <c r="W651" t="str">
        <f t="shared" si="98"/>
        <v/>
      </c>
      <c r="X651" t="str">
        <f t="shared" si="99"/>
        <v/>
      </c>
      <c r="Y651" t="str">
        <f t="shared" si="100"/>
        <v/>
      </c>
      <c r="Z651" s="9"/>
      <c r="AA651" s="14">
        <f t="shared" si="101"/>
        <v>0.61</v>
      </c>
      <c r="AB651" s="14">
        <f t="shared" si="102"/>
        <v>0</v>
      </c>
    </row>
    <row r="652" spans="1:28" x14ac:dyDescent="0.25">
      <c r="A652" s="10">
        <f t="shared" si="104"/>
        <v>45318</v>
      </c>
      <c r="B652" s="11">
        <v>27</v>
      </c>
      <c r="C652" s="11">
        <v>2400</v>
      </c>
      <c r="D652" s="12">
        <v>536</v>
      </c>
      <c r="E652" s="9">
        <v>163.87</v>
      </c>
      <c r="F652" s="9">
        <f t="shared" si="103"/>
        <v>99.87</v>
      </c>
      <c r="G652" s="9">
        <v>0</v>
      </c>
      <c r="H652" s="9">
        <v>0</v>
      </c>
      <c r="I652" s="9"/>
      <c r="J652" s="9">
        <v>0.16300000000000001</v>
      </c>
      <c r="K652" s="9">
        <v>100</v>
      </c>
      <c r="L652" s="9">
        <v>0.2</v>
      </c>
      <c r="M652" s="9">
        <v>0.22470000000000001</v>
      </c>
      <c r="N652" s="9">
        <v>0</v>
      </c>
      <c r="O652" s="9">
        <v>0.6</v>
      </c>
      <c r="P652" s="9"/>
      <c r="Q652" s="9"/>
      <c r="R652" s="9"/>
      <c r="T652">
        <f t="shared" si="96"/>
        <v>272400</v>
      </c>
      <c r="U652">
        <v>0</v>
      </c>
      <c r="V652">
        <f t="shared" si="97"/>
        <v>0</v>
      </c>
      <c r="W652">
        <f t="shared" si="98"/>
        <v>0.2</v>
      </c>
      <c r="X652">
        <f t="shared" si="99"/>
        <v>0.22500000000000001</v>
      </c>
      <c r="Y652">
        <f t="shared" si="100"/>
        <v>0.999</v>
      </c>
      <c r="Z652" s="9"/>
      <c r="AA652" s="14">
        <f t="shared" si="101"/>
        <v>0.61799999999999999</v>
      </c>
      <c r="AB652" s="14">
        <f t="shared" si="102"/>
        <v>0</v>
      </c>
    </row>
    <row r="653" spans="1:28" x14ac:dyDescent="0.25">
      <c r="A653" s="10">
        <f t="shared" si="104"/>
        <v>45319</v>
      </c>
      <c r="B653" s="11">
        <v>28</v>
      </c>
      <c r="C653" s="11">
        <v>100</v>
      </c>
      <c r="D653" s="12">
        <v>536.04166666666697</v>
      </c>
      <c r="E653" s="9">
        <v>162.69999999999999</v>
      </c>
      <c r="F653" s="9">
        <f t="shared" si="103"/>
        <v>98.699999999999989</v>
      </c>
      <c r="G653" s="9">
        <v>0</v>
      </c>
      <c r="H653" s="9">
        <v>0</v>
      </c>
      <c r="I653" s="9"/>
      <c r="J653" s="9">
        <v>-0.45100000000000001</v>
      </c>
      <c r="K653" s="9">
        <v>100</v>
      </c>
      <c r="L653" s="9">
        <v>0.2</v>
      </c>
      <c r="M653" s="9">
        <v>0.22470000000000001</v>
      </c>
      <c r="N653" s="9">
        <v>0</v>
      </c>
      <c r="O653" s="9">
        <v>0.6</v>
      </c>
      <c r="P653" s="9"/>
      <c r="Q653" s="9"/>
      <c r="R653" s="9"/>
      <c r="T653">
        <f t="shared" si="96"/>
        <v>280100</v>
      </c>
      <c r="U653">
        <v>0</v>
      </c>
      <c r="V653">
        <f t="shared" si="97"/>
        <v>0</v>
      </c>
      <c r="W653" t="str">
        <f t="shared" si="98"/>
        <v/>
      </c>
      <c r="X653" t="str">
        <f t="shared" si="99"/>
        <v/>
      </c>
      <c r="Y653" t="str">
        <f t="shared" si="100"/>
        <v/>
      </c>
      <c r="Z653" s="9"/>
      <c r="AA653" s="14">
        <f t="shared" si="101"/>
        <v>0.59099999999999997</v>
      </c>
      <c r="AB653" s="14">
        <f t="shared" si="102"/>
        <v>0</v>
      </c>
    </row>
    <row r="654" spans="1:28" x14ac:dyDescent="0.25">
      <c r="A654" s="10">
        <f t="shared" si="104"/>
        <v>45319</v>
      </c>
      <c r="B654" s="11">
        <v>28</v>
      </c>
      <c r="C654" s="11">
        <v>200</v>
      </c>
      <c r="D654" s="12">
        <v>536.08333333333303</v>
      </c>
      <c r="E654" s="9">
        <v>163.87</v>
      </c>
      <c r="F654" s="9">
        <f t="shared" si="103"/>
        <v>99.87</v>
      </c>
      <c r="G654" s="9">
        <v>0</v>
      </c>
      <c r="H654" s="9">
        <v>0</v>
      </c>
      <c r="I654" s="9"/>
      <c r="J654" s="9">
        <v>0.27300000000000002</v>
      </c>
      <c r="K654" s="9">
        <v>100</v>
      </c>
      <c r="L654" s="9">
        <v>0.2</v>
      </c>
      <c r="M654" s="9">
        <v>0.22470000000000001</v>
      </c>
      <c r="N654" s="9">
        <v>0</v>
      </c>
      <c r="O654" s="9">
        <v>0.6</v>
      </c>
      <c r="P654" s="9"/>
      <c r="Q654" s="9"/>
      <c r="R654" s="9"/>
      <c r="T654">
        <f t="shared" si="96"/>
        <v>280200</v>
      </c>
      <c r="U654">
        <v>0</v>
      </c>
      <c r="V654">
        <f t="shared" si="97"/>
        <v>0</v>
      </c>
      <c r="W654" t="str">
        <f t="shared" si="98"/>
        <v/>
      </c>
      <c r="X654" t="str">
        <f t="shared" si="99"/>
        <v/>
      </c>
      <c r="Y654" t="str">
        <f t="shared" si="100"/>
        <v/>
      </c>
      <c r="Z654" s="9"/>
      <c r="AA654" s="14">
        <f t="shared" si="101"/>
        <v>0.623</v>
      </c>
      <c r="AB654" s="14">
        <f t="shared" si="102"/>
        <v>0</v>
      </c>
    </row>
    <row r="655" spans="1:28" x14ac:dyDescent="0.25">
      <c r="A655" s="10">
        <f t="shared" si="104"/>
        <v>45319</v>
      </c>
      <c r="B655" s="11">
        <v>28</v>
      </c>
      <c r="C655" s="11">
        <v>300</v>
      </c>
      <c r="D655" s="12">
        <v>536.125</v>
      </c>
      <c r="E655" s="9">
        <v>162.47</v>
      </c>
      <c r="F655" s="9">
        <f t="shared" si="103"/>
        <v>98.47</v>
      </c>
      <c r="G655" s="9">
        <v>0</v>
      </c>
      <c r="H655" s="9">
        <v>3.52</v>
      </c>
      <c r="I655" s="9"/>
      <c r="J655" s="9">
        <v>0.30099999999999999</v>
      </c>
      <c r="K655" s="9">
        <v>100</v>
      </c>
      <c r="L655" s="9">
        <v>0.2</v>
      </c>
      <c r="M655" s="9">
        <v>0.22470000000000001</v>
      </c>
      <c r="N655" s="9">
        <v>0</v>
      </c>
      <c r="O655" s="9">
        <v>0.6</v>
      </c>
      <c r="P655" s="9"/>
      <c r="Q655" s="9"/>
      <c r="R655" s="9"/>
      <c r="T655">
        <f t="shared" si="96"/>
        <v>280300</v>
      </c>
      <c r="U655">
        <v>0</v>
      </c>
      <c r="V655">
        <f t="shared" si="97"/>
        <v>0</v>
      </c>
      <c r="W655" t="str">
        <f t="shared" si="98"/>
        <v/>
      </c>
      <c r="X655" t="str">
        <f t="shared" si="99"/>
        <v/>
      </c>
      <c r="Y655" t="str">
        <f t="shared" si="100"/>
        <v/>
      </c>
      <c r="Z655" s="9"/>
      <c r="AA655" s="14">
        <f t="shared" si="101"/>
        <v>0.624</v>
      </c>
      <c r="AB655" s="14">
        <f t="shared" si="102"/>
        <v>0</v>
      </c>
    </row>
    <row r="656" spans="1:28" x14ac:dyDescent="0.25">
      <c r="A656" s="10">
        <f t="shared" si="104"/>
        <v>45319</v>
      </c>
      <c r="B656" s="11">
        <v>28</v>
      </c>
      <c r="C656" s="11">
        <v>400</v>
      </c>
      <c r="D656" s="12">
        <v>536.16666666666697</v>
      </c>
      <c r="E656" s="9">
        <v>163.29</v>
      </c>
      <c r="F656" s="9">
        <f t="shared" si="103"/>
        <v>99.289999999999992</v>
      </c>
      <c r="G656" s="9">
        <v>1.51</v>
      </c>
      <c r="H656" s="9">
        <v>6.04</v>
      </c>
      <c r="I656" s="9"/>
      <c r="J656" s="9">
        <v>1.208</v>
      </c>
      <c r="K656" s="9">
        <v>100</v>
      </c>
      <c r="L656" s="9">
        <v>0.2</v>
      </c>
      <c r="M656" s="9">
        <v>0.22470000000000001</v>
      </c>
      <c r="N656" s="9">
        <v>0</v>
      </c>
      <c r="O656" s="9">
        <v>0.6</v>
      </c>
      <c r="P656" s="9"/>
      <c r="Q656" s="9"/>
      <c r="R656" s="9"/>
      <c r="T656">
        <f t="shared" si="96"/>
        <v>280400</v>
      </c>
      <c r="U656">
        <v>0</v>
      </c>
      <c r="V656">
        <f t="shared" si="97"/>
        <v>0</v>
      </c>
      <c r="W656" t="str">
        <f t="shared" si="98"/>
        <v/>
      </c>
      <c r="X656" t="str">
        <f t="shared" si="99"/>
        <v/>
      </c>
      <c r="Y656" t="str">
        <f t="shared" si="100"/>
        <v/>
      </c>
      <c r="Z656" s="9"/>
      <c r="AA656" s="14">
        <f t="shared" si="101"/>
        <v>0.66600000000000004</v>
      </c>
      <c r="AB656" s="14">
        <f t="shared" si="102"/>
        <v>0</v>
      </c>
    </row>
    <row r="657" spans="1:28" x14ac:dyDescent="0.25">
      <c r="A657" s="10">
        <f t="shared" si="104"/>
        <v>45319</v>
      </c>
      <c r="B657" s="11">
        <v>28</v>
      </c>
      <c r="C657" s="11">
        <v>500</v>
      </c>
      <c r="D657" s="12">
        <v>536.20833333333303</v>
      </c>
      <c r="E657" s="9">
        <v>162.47</v>
      </c>
      <c r="F657" s="9">
        <f t="shared" si="103"/>
        <v>98.47</v>
      </c>
      <c r="G657" s="9">
        <v>1.51</v>
      </c>
      <c r="H657" s="9">
        <v>5.54</v>
      </c>
      <c r="I657" s="9"/>
      <c r="J657" s="9">
        <v>1.4530000000000001</v>
      </c>
      <c r="K657" s="9">
        <v>100</v>
      </c>
      <c r="L657" s="9">
        <v>0.2</v>
      </c>
      <c r="M657" s="9">
        <v>0.22470000000000001</v>
      </c>
      <c r="N657" s="9">
        <v>0.4</v>
      </c>
      <c r="O657" s="9">
        <v>0.6</v>
      </c>
      <c r="P657" s="9"/>
      <c r="Q657" s="9"/>
      <c r="R657" s="9"/>
      <c r="T657">
        <f t="shared" si="96"/>
        <v>280500</v>
      </c>
      <c r="U657">
        <v>0</v>
      </c>
      <c r="V657">
        <f t="shared" si="97"/>
        <v>0</v>
      </c>
      <c r="W657" t="str">
        <f t="shared" si="98"/>
        <v/>
      </c>
      <c r="X657" t="str">
        <f t="shared" si="99"/>
        <v/>
      </c>
      <c r="Y657" t="str">
        <f t="shared" si="100"/>
        <v/>
      </c>
      <c r="Z657" s="9"/>
      <c r="AA657" s="14">
        <f t="shared" si="101"/>
        <v>0.67800000000000005</v>
      </c>
      <c r="AB657" s="14">
        <f t="shared" si="102"/>
        <v>0</v>
      </c>
    </row>
    <row r="658" spans="1:28" x14ac:dyDescent="0.25">
      <c r="A658" s="10">
        <f t="shared" si="104"/>
        <v>45319</v>
      </c>
      <c r="B658" s="11">
        <v>28</v>
      </c>
      <c r="C658" s="11">
        <v>600</v>
      </c>
      <c r="D658" s="12">
        <v>536.25</v>
      </c>
      <c r="E658" s="9">
        <v>162.35</v>
      </c>
      <c r="F658" s="9">
        <f t="shared" si="103"/>
        <v>98.35</v>
      </c>
      <c r="G658" s="9">
        <v>1.01</v>
      </c>
      <c r="H658" s="9">
        <v>4.53</v>
      </c>
      <c r="I658" s="9"/>
      <c r="J658" s="9">
        <v>1.3169999999999999</v>
      </c>
      <c r="K658" s="9">
        <v>100</v>
      </c>
      <c r="L658" s="9">
        <v>0.2</v>
      </c>
      <c r="M658" s="9">
        <v>0.22470000000000001</v>
      </c>
      <c r="N658" s="9">
        <v>0.6</v>
      </c>
      <c r="O658" s="9">
        <v>0.6</v>
      </c>
      <c r="P658" s="9"/>
      <c r="Q658" s="9"/>
      <c r="R658" s="9"/>
      <c r="T658">
        <f t="shared" si="96"/>
        <v>280600</v>
      </c>
      <c r="U658">
        <v>0</v>
      </c>
      <c r="V658">
        <f t="shared" si="97"/>
        <v>0</v>
      </c>
      <c r="W658" t="str">
        <f t="shared" si="98"/>
        <v/>
      </c>
      <c r="X658" t="str">
        <f t="shared" si="99"/>
        <v/>
      </c>
      <c r="Y658" t="str">
        <f t="shared" si="100"/>
        <v/>
      </c>
      <c r="Z658" s="9"/>
      <c r="AA658" s="14">
        <f t="shared" si="101"/>
        <v>0.67200000000000004</v>
      </c>
      <c r="AB658" s="14">
        <f t="shared" si="102"/>
        <v>0</v>
      </c>
    </row>
    <row r="659" spans="1:28" x14ac:dyDescent="0.25">
      <c r="A659" s="10">
        <f t="shared" si="104"/>
        <v>45319</v>
      </c>
      <c r="B659" s="11">
        <v>28</v>
      </c>
      <c r="C659" s="11">
        <v>700</v>
      </c>
      <c r="D659" s="12">
        <v>536.29166666666697</v>
      </c>
      <c r="E659" s="9">
        <v>162.69999999999999</v>
      </c>
      <c r="F659" s="9">
        <f t="shared" si="103"/>
        <v>98.699999999999989</v>
      </c>
      <c r="G659" s="9">
        <v>1.01</v>
      </c>
      <c r="H659" s="9">
        <v>5.03</v>
      </c>
      <c r="I659" s="9"/>
      <c r="J659" s="9">
        <v>1.425</v>
      </c>
      <c r="K659" s="9">
        <v>100</v>
      </c>
      <c r="L659" s="9">
        <v>0.2</v>
      </c>
      <c r="M659" s="9">
        <v>0.22470000000000001</v>
      </c>
      <c r="N659" s="9">
        <v>0.6</v>
      </c>
      <c r="O659" s="9">
        <v>0.6</v>
      </c>
      <c r="P659" s="9"/>
      <c r="Q659" s="9"/>
      <c r="R659" s="9"/>
      <c r="T659">
        <f t="shared" si="96"/>
        <v>280700</v>
      </c>
      <c r="U659">
        <v>0</v>
      </c>
      <c r="V659">
        <f t="shared" si="97"/>
        <v>0</v>
      </c>
      <c r="W659" t="str">
        <f t="shared" si="98"/>
        <v/>
      </c>
      <c r="X659" t="str">
        <f t="shared" si="99"/>
        <v/>
      </c>
      <c r="Y659" t="str">
        <f t="shared" si="100"/>
        <v/>
      </c>
      <c r="Z659" s="9"/>
      <c r="AA659" s="14">
        <f t="shared" si="101"/>
        <v>0.67700000000000005</v>
      </c>
      <c r="AB659" s="14">
        <f t="shared" si="102"/>
        <v>0</v>
      </c>
    </row>
    <row r="660" spans="1:28" x14ac:dyDescent="0.25">
      <c r="A660" s="10">
        <f t="shared" si="104"/>
        <v>45319</v>
      </c>
      <c r="B660" s="11">
        <v>28</v>
      </c>
      <c r="C660" s="11">
        <v>800</v>
      </c>
      <c r="D660" s="12">
        <v>536.33333333333303</v>
      </c>
      <c r="E660" s="9">
        <v>161.65</v>
      </c>
      <c r="F660" s="9">
        <f t="shared" si="103"/>
        <v>97.65</v>
      </c>
      <c r="G660" s="9">
        <v>1.01</v>
      </c>
      <c r="H660" s="9">
        <v>4.03</v>
      </c>
      <c r="I660" s="9"/>
      <c r="J660" s="9">
        <v>1.2889999999999999</v>
      </c>
      <c r="K660" s="9">
        <v>100</v>
      </c>
      <c r="L660" s="9">
        <v>0.2</v>
      </c>
      <c r="M660" s="9">
        <v>0.22470000000000001</v>
      </c>
      <c r="N660" s="9">
        <v>1.2</v>
      </c>
      <c r="O660" s="9">
        <v>0.6</v>
      </c>
      <c r="P660" s="9"/>
      <c r="Q660" s="9"/>
      <c r="R660" s="9"/>
      <c r="T660">
        <f t="shared" si="96"/>
        <v>280800</v>
      </c>
      <c r="U660">
        <v>4.3</v>
      </c>
      <c r="V660">
        <f t="shared" si="97"/>
        <v>0</v>
      </c>
      <c r="W660" t="str">
        <f t="shared" si="98"/>
        <v/>
      </c>
      <c r="X660" t="str">
        <f t="shared" si="99"/>
        <v/>
      </c>
      <c r="Y660" t="str">
        <f t="shared" si="100"/>
        <v/>
      </c>
      <c r="Z660" s="9"/>
      <c r="AA660" s="14">
        <f t="shared" si="101"/>
        <v>0.67</v>
      </c>
      <c r="AB660" s="14">
        <f t="shared" si="102"/>
        <v>0</v>
      </c>
    </row>
    <row r="661" spans="1:28" x14ac:dyDescent="0.25">
      <c r="A661" s="10">
        <f t="shared" si="104"/>
        <v>45319</v>
      </c>
      <c r="B661" s="11">
        <v>28</v>
      </c>
      <c r="C661" s="11">
        <v>900</v>
      </c>
      <c r="D661" s="12">
        <v>536.375</v>
      </c>
      <c r="E661" s="9">
        <v>160.13</v>
      </c>
      <c r="F661" s="9">
        <f t="shared" si="103"/>
        <v>96.13</v>
      </c>
      <c r="G661" s="9">
        <v>0</v>
      </c>
      <c r="H661" s="9">
        <v>2.52</v>
      </c>
      <c r="I661" s="9"/>
      <c r="J661" s="9">
        <v>1.3440000000000001</v>
      </c>
      <c r="K661" s="9">
        <v>100</v>
      </c>
      <c r="L661" s="9">
        <v>0.2</v>
      </c>
      <c r="M661" s="9">
        <v>0.22470000000000001</v>
      </c>
      <c r="N661" s="9">
        <v>0.8</v>
      </c>
      <c r="O661" s="9">
        <v>11.9</v>
      </c>
      <c r="P661" s="9"/>
      <c r="Q661" s="9"/>
      <c r="R661" s="9"/>
      <c r="T661">
        <f t="shared" si="96"/>
        <v>280900</v>
      </c>
      <c r="U661">
        <v>98</v>
      </c>
      <c r="V661">
        <f t="shared" si="97"/>
        <v>11.9</v>
      </c>
      <c r="W661" t="str">
        <f t="shared" si="98"/>
        <v/>
      </c>
      <c r="X661" t="str">
        <f t="shared" si="99"/>
        <v/>
      </c>
      <c r="Y661" t="str">
        <f t="shared" si="100"/>
        <v/>
      </c>
      <c r="Z661" s="9"/>
      <c r="AA661" s="14">
        <f t="shared" si="101"/>
        <v>0.67300000000000004</v>
      </c>
      <c r="AB661" s="14">
        <f t="shared" si="102"/>
        <v>0</v>
      </c>
    </row>
    <row r="662" spans="1:28" x14ac:dyDescent="0.25">
      <c r="A662" s="10">
        <f t="shared" si="104"/>
        <v>45319</v>
      </c>
      <c r="B662" s="11">
        <v>28</v>
      </c>
      <c r="C662" s="11">
        <v>1000</v>
      </c>
      <c r="D662" s="12">
        <v>536.41666666666697</v>
      </c>
      <c r="E662" s="9">
        <v>160.36000000000001</v>
      </c>
      <c r="F662" s="9">
        <f t="shared" si="103"/>
        <v>96.360000000000014</v>
      </c>
      <c r="G662" s="9">
        <v>0</v>
      </c>
      <c r="H662" s="9">
        <v>1.01</v>
      </c>
      <c r="I662" s="9"/>
      <c r="J662" s="9">
        <v>1.8320000000000001</v>
      </c>
      <c r="K662" s="9">
        <v>100</v>
      </c>
      <c r="L662" s="9">
        <v>0.1993</v>
      </c>
      <c r="M662" s="9">
        <v>0.22539999999999999</v>
      </c>
      <c r="N662" s="9">
        <v>1.6</v>
      </c>
      <c r="O662" s="9">
        <v>55.6</v>
      </c>
      <c r="P662" s="9"/>
      <c r="Q662" s="9"/>
      <c r="R662" s="9"/>
      <c r="T662">
        <f t="shared" si="96"/>
        <v>281000</v>
      </c>
      <c r="U662">
        <v>226</v>
      </c>
      <c r="V662">
        <f t="shared" si="97"/>
        <v>55.6</v>
      </c>
      <c r="W662" t="str">
        <f t="shared" si="98"/>
        <v/>
      </c>
      <c r="X662" t="str">
        <f t="shared" si="99"/>
        <v/>
      </c>
      <c r="Y662" t="str">
        <f t="shared" si="100"/>
        <v/>
      </c>
      <c r="Z662" s="9"/>
      <c r="AA662" s="14">
        <f t="shared" si="101"/>
        <v>0.69699999999999995</v>
      </c>
      <c r="AB662" s="14">
        <f t="shared" si="102"/>
        <v>0</v>
      </c>
    </row>
    <row r="663" spans="1:28" x14ac:dyDescent="0.25">
      <c r="A663" s="10">
        <f t="shared" si="104"/>
        <v>45319</v>
      </c>
      <c r="B663" s="11">
        <v>28</v>
      </c>
      <c r="C663" s="11">
        <v>1100</v>
      </c>
      <c r="D663" s="12">
        <v>536.45833333333303</v>
      </c>
      <c r="E663" s="9">
        <v>158.02000000000001</v>
      </c>
      <c r="F663" s="9">
        <f t="shared" si="103"/>
        <v>94.02000000000001</v>
      </c>
      <c r="G663" s="9">
        <v>0</v>
      </c>
      <c r="H663" s="9">
        <v>2.0099999999999998</v>
      </c>
      <c r="I663" s="9"/>
      <c r="J663" s="9">
        <v>2.1819999999999999</v>
      </c>
      <c r="K663" s="9">
        <v>100</v>
      </c>
      <c r="L663" s="9">
        <v>0.1993</v>
      </c>
      <c r="M663" s="9">
        <v>0.22539999999999999</v>
      </c>
      <c r="N663" s="9">
        <v>2.4</v>
      </c>
      <c r="O663" s="9">
        <v>136.9</v>
      </c>
      <c r="P663" s="9"/>
      <c r="Q663" s="9"/>
      <c r="R663" s="9"/>
      <c r="T663">
        <f t="shared" si="96"/>
        <v>281100</v>
      </c>
      <c r="U663">
        <v>325.2</v>
      </c>
      <c r="V663">
        <f t="shared" si="97"/>
        <v>136.9</v>
      </c>
      <c r="W663" t="str">
        <f t="shared" si="98"/>
        <v/>
      </c>
      <c r="X663" t="str">
        <f t="shared" si="99"/>
        <v/>
      </c>
      <c r="Y663" t="str">
        <f t="shared" si="100"/>
        <v/>
      </c>
      <c r="Z663" s="9"/>
      <c r="AA663" s="14">
        <f t="shared" si="101"/>
        <v>0.71499999999999997</v>
      </c>
      <c r="AB663" s="14">
        <f t="shared" si="102"/>
        <v>0</v>
      </c>
    </row>
    <row r="664" spans="1:28" x14ac:dyDescent="0.25">
      <c r="A664" s="10">
        <f t="shared" si="104"/>
        <v>45319</v>
      </c>
      <c r="B664" s="11">
        <v>28</v>
      </c>
      <c r="C664" s="11">
        <v>1200</v>
      </c>
      <c r="D664" s="12">
        <v>536.5</v>
      </c>
      <c r="E664" s="9">
        <v>158.37</v>
      </c>
      <c r="F664" s="9">
        <f t="shared" si="103"/>
        <v>94.37</v>
      </c>
      <c r="G664" s="9">
        <v>0</v>
      </c>
      <c r="H664" s="9">
        <v>2.0099999999999998</v>
      </c>
      <c r="I664" s="9"/>
      <c r="J664" s="9">
        <v>3.38</v>
      </c>
      <c r="K664" s="9">
        <v>100</v>
      </c>
      <c r="L664" s="9">
        <v>0.1986</v>
      </c>
      <c r="M664" s="9">
        <v>0.22539999999999999</v>
      </c>
      <c r="N664" s="9">
        <v>2.8</v>
      </c>
      <c r="O664" s="9">
        <v>199.4</v>
      </c>
      <c r="P664" s="9"/>
      <c r="Q664" s="9"/>
      <c r="R664" s="9"/>
      <c r="T664">
        <f t="shared" si="96"/>
        <v>281200</v>
      </c>
      <c r="U664">
        <v>378.7</v>
      </c>
      <c r="V664">
        <f t="shared" si="97"/>
        <v>199.4</v>
      </c>
      <c r="W664" t="str">
        <f t="shared" si="98"/>
        <v/>
      </c>
      <c r="X664" t="str">
        <f t="shared" si="99"/>
        <v/>
      </c>
      <c r="Y664" t="str">
        <f t="shared" si="100"/>
        <v/>
      </c>
      <c r="Z664" s="9"/>
      <c r="AA664" s="14">
        <f t="shared" si="101"/>
        <v>0.77800000000000002</v>
      </c>
      <c r="AB664" s="14">
        <f t="shared" si="102"/>
        <v>0</v>
      </c>
    </row>
    <row r="665" spans="1:28" x14ac:dyDescent="0.25">
      <c r="A665" s="10">
        <f t="shared" si="104"/>
        <v>45319</v>
      </c>
      <c r="B665" s="11">
        <v>28</v>
      </c>
      <c r="C665" s="11">
        <v>1300</v>
      </c>
      <c r="D665" s="12">
        <v>536.54166666666697</v>
      </c>
      <c r="E665" s="9">
        <v>157.19999999999999</v>
      </c>
      <c r="F665" s="9">
        <f t="shared" si="103"/>
        <v>93.199999999999989</v>
      </c>
      <c r="G665" s="9">
        <v>0</v>
      </c>
      <c r="H665" s="9">
        <v>3.02</v>
      </c>
      <c r="I665" s="9"/>
      <c r="J665" s="9">
        <v>3.7490000000000001</v>
      </c>
      <c r="K665" s="9">
        <v>100</v>
      </c>
      <c r="L665" s="9">
        <v>0.1978</v>
      </c>
      <c r="M665" s="9">
        <v>0.22620000000000001</v>
      </c>
      <c r="N665" s="9">
        <v>1.8</v>
      </c>
      <c r="O665" s="9">
        <v>223.1</v>
      </c>
      <c r="P665" s="9"/>
      <c r="Q665" s="9"/>
      <c r="R665" s="9"/>
      <c r="T665">
        <f t="shared" si="96"/>
        <v>281300</v>
      </c>
      <c r="U665">
        <v>380.3</v>
      </c>
      <c r="V665">
        <f t="shared" si="97"/>
        <v>223.1</v>
      </c>
      <c r="W665" t="str">
        <f t="shared" si="98"/>
        <v/>
      </c>
      <c r="X665" t="str">
        <f t="shared" si="99"/>
        <v/>
      </c>
      <c r="Y665" t="str">
        <f t="shared" si="100"/>
        <v/>
      </c>
      <c r="Z665" s="9"/>
      <c r="AA665" s="14">
        <f t="shared" si="101"/>
        <v>0.79900000000000004</v>
      </c>
      <c r="AB665" s="14">
        <f t="shared" si="102"/>
        <v>0</v>
      </c>
    </row>
    <row r="666" spans="1:28" x14ac:dyDescent="0.25">
      <c r="A666" s="10">
        <f t="shared" si="104"/>
        <v>45319</v>
      </c>
      <c r="B666" s="11">
        <v>28</v>
      </c>
      <c r="C666" s="11">
        <v>1400</v>
      </c>
      <c r="D666" s="12">
        <v>536.58333333333303</v>
      </c>
      <c r="E666" s="9">
        <v>154.05000000000001</v>
      </c>
      <c r="F666" s="9">
        <f t="shared" si="103"/>
        <v>90.050000000000011</v>
      </c>
      <c r="G666" s="9">
        <v>0</v>
      </c>
      <c r="H666" s="9">
        <v>1.51</v>
      </c>
      <c r="I666" s="9"/>
      <c r="J666" s="9">
        <v>2.956</v>
      </c>
      <c r="K666" s="9">
        <v>100</v>
      </c>
      <c r="L666" s="9">
        <v>0.1978</v>
      </c>
      <c r="M666" s="9">
        <v>0.22620000000000001</v>
      </c>
      <c r="N666" s="9">
        <v>2.8</v>
      </c>
      <c r="O666" s="9">
        <v>173.1</v>
      </c>
      <c r="P666" s="9"/>
      <c r="Q666" s="9"/>
      <c r="R666" s="9"/>
      <c r="T666">
        <f t="shared" si="96"/>
        <v>281400</v>
      </c>
      <c r="U666">
        <v>330.2</v>
      </c>
      <c r="V666">
        <f t="shared" si="97"/>
        <v>173.1</v>
      </c>
      <c r="W666" t="str">
        <f t="shared" si="98"/>
        <v/>
      </c>
      <c r="X666" t="str">
        <f t="shared" si="99"/>
        <v/>
      </c>
      <c r="Y666" t="str">
        <f t="shared" si="100"/>
        <v/>
      </c>
      <c r="Z666" s="9"/>
      <c r="AA666" s="14">
        <f t="shared" si="101"/>
        <v>0.755</v>
      </c>
      <c r="AB666" s="14">
        <f t="shared" si="102"/>
        <v>0</v>
      </c>
    </row>
    <row r="667" spans="1:28" x14ac:dyDescent="0.25">
      <c r="A667" s="10">
        <f t="shared" si="104"/>
        <v>45319</v>
      </c>
      <c r="B667" s="11">
        <v>28</v>
      </c>
      <c r="C667" s="11">
        <v>1500</v>
      </c>
      <c r="D667" s="12">
        <v>536.625</v>
      </c>
      <c r="E667" s="9">
        <v>155.80000000000001</v>
      </c>
      <c r="F667" s="9">
        <f t="shared" si="103"/>
        <v>91.800000000000011</v>
      </c>
      <c r="G667" s="9">
        <v>0.5</v>
      </c>
      <c r="H667" s="9">
        <v>4.53</v>
      </c>
      <c r="I667" s="9"/>
      <c r="J667" s="9">
        <v>1.778</v>
      </c>
      <c r="K667" s="9">
        <v>100</v>
      </c>
      <c r="L667" s="9">
        <v>0.1978</v>
      </c>
      <c r="M667" s="9">
        <v>0.22620000000000001</v>
      </c>
      <c r="N667" s="9">
        <v>2.4</v>
      </c>
      <c r="O667" s="9">
        <v>126.9</v>
      </c>
      <c r="P667" s="9"/>
      <c r="Q667" s="9"/>
      <c r="R667" s="9"/>
      <c r="T667">
        <f t="shared" si="96"/>
        <v>281500</v>
      </c>
      <c r="U667">
        <v>233.8</v>
      </c>
      <c r="V667">
        <f t="shared" si="97"/>
        <v>126.9</v>
      </c>
      <c r="W667" t="str">
        <f t="shared" si="98"/>
        <v/>
      </c>
      <c r="X667" t="str">
        <f t="shared" si="99"/>
        <v/>
      </c>
      <c r="Y667" t="str">
        <f t="shared" si="100"/>
        <v/>
      </c>
      <c r="Z667" s="9"/>
      <c r="AA667" s="14">
        <f t="shared" si="101"/>
        <v>0.69399999999999995</v>
      </c>
      <c r="AB667" s="14">
        <f t="shared" si="102"/>
        <v>0</v>
      </c>
    </row>
    <row r="668" spans="1:28" x14ac:dyDescent="0.25">
      <c r="A668" s="10">
        <f t="shared" si="104"/>
        <v>45319</v>
      </c>
      <c r="B668" s="11">
        <v>28</v>
      </c>
      <c r="C668" s="11">
        <v>1600</v>
      </c>
      <c r="D668" s="12">
        <v>536.66666666666697</v>
      </c>
      <c r="E668" s="9">
        <v>154.97999999999999</v>
      </c>
      <c r="F668" s="9">
        <f t="shared" si="103"/>
        <v>90.97999999999999</v>
      </c>
      <c r="G668" s="9">
        <v>0.5</v>
      </c>
      <c r="H668" s="9">
        <v>4.03</v>
      </c>
      <c r="I668" s="9"/>
      <c r="J668" s="9">
        <v>1.3979999999999999</v>
      </c>
      <c r="K668" s="9">
        <v>100</v>
      </c>
      <c r="L668" s="9">
        <v>0.1978</v>
      </c>
      <c r="M668" s="9">
        <v>0.22689999999999999</v>
      </c>
      <c r="N668" s="9">
        <v>0.6</v>
      </c>
      <c r="O668" s="9">
        <v>48.1</v>
      </c>
      <c r="P668" s="9"/>
      <c r="Q668" s="9"/>
      <c r="R668" s="9"/>
      <c r="T668">
        <f t="shared" si="96"/>
        <v>281600</v>
      </c>
      <c r="U668">
        <v>106.8</v>
      </c>
      <c r="V668">
        <f t="shared" si="97"/>
        <v>48.1</v>
      </c>
      <c r="W668" t="str">
        <f t="shared" si="98"/>
        <v/>
      </c>
      <c r="X668" t="str">
        <f t="shared" si="99"/>
        <v/>
      </c>
      <c r="Y668" t="str">
        <f t="shared" si="100"/>
        <v/>
      </c>
      <c r="Z668" s="9"/>
      <c r="AA668" s="14">
        <f t="shared" si="101"/>
        <v>0.67500000000000004</v>
      </c>
      <c r="AB668" s="14">
        <f t="shared" si="102"/>
        <v>0</v>
      </c>
    </row>
    <row r="669" spans="1:28" x14ac:dyDescent="0.25">
      <c r="A669" s="10">
        <f t="shared" si="104"/>
        <v>45319</v>
      </c>
      <c r="B669" s="11">
        <v>28</v>
      </c>
      <c r="C669" s="11">
        <v>1700</v>
      </c>
      <c r="D669" s="12">
        <v>536.70833333333303</v>
      </c>
      <c r="E669" s="9">
        <v>154.75</v>
      </c>
      <c r="F669" s="9">
        <f t="shared" si="103"/>
        <v>90.75</v>
      </c>
      <c r="G669" s="9">
        <v>1.01</v>
      </c>
      <c r="H669" s="9">
        <v>5.03</v>
      </c>
      <c r="I669" s="9"/>
      <c r="J669" s="9">
        <v>0.35599999999999998</v>
      </c>
      <c r="K669" s="9">
        <v>100</v>
      </c>
      <c r="L669" s="9">
        <v>0.1978</v>
      </c>
      <c r="M669" s="9">
        <v>0.22689999999999999</v>
      </c>
      <c r="N669" s="9">
        <v>0</v>
      </c>
      <c r="O669" s="9">
        <v>8.1</v>
      </c>
      <c r="P669" s="9"/>
      <c r="Q669" s="9"/>
      <c r="R669" s="9"/>
      <c r="T669">
        <f t="shared" si="96"/>
        <v>281700</v>
      </c>
      <c r="U669">
        <v>6.2</v>
      </c>
      <c r="V669">
        <f t="shared" si="97"/>
        <v>8.1</v>
      </c>
      <c r="W669" t="str">
        <f t="shared" si="98"/>
        <v/>
      </c>
      <c r="X669" t="str">
        <f t="shared" si="99"/>
        <v/>
      </c>
      <c r="Y669" t="str">
        <f t="shared" si="100"/>
        <v/>
      </c>
      <c r="Z669" s="9"/>
      <c r="AA669" s="14">
        <f t="shared" si="101"/>
        <v>0.627</v>
      </c>
      <c r="AB669" s="14">
        <f t="shared" si="102"/>
        <v>0</v>
      </c>
    </row>
    <row r="670" spans="1:28" x14ac:dyDescent="0.25">
      <c r="A670" s="10">
        <f t="shared" si="104"/>
        <v>45319</v>
      </c>
      <c r="B670" s="11">
        <v>28</v>
      </c>
      <c r="C670" s="11">
        <v>1800</v>
      </c>
      <c r="D670" s="12">
        <v>536.75</v>
      </c>
      <c r="E670" s="9">
        <v>153.34</v>
      </c>
      <c r="F670" s="9">
        <f t="shared" si="103"/>
        <v>89.34</v>
      </c>
      <c r="G670" s="9">
        <v>3.02</v>
      </c>
      <c r="H670" s="9">
        <v>6.04</v>
      </c>
      <c r="I670" s="9"/>
      <c r="J670" s="9">
        <v>0.66</v>
      </c>
      <c r="K670" s="9">
        <v>100</v>
      </c>
      <c r="L670" s="9">
        <v>0.1978</v>
      </c>
      <c r="M670" s="9">
        <v>0.2276</v>
      </c>
      <c r="N670" s="9">
        <v>0</v>
      </c>
      <c r="O670" s="9">
        <v>0.6</v>
      </c>
      <c r="P670" s="9"/>
      <c r="Q670" s="9"/>
      <c r="R670" s="9"/>
      <c r="T670">
        <f t="shared" si="96"/>
        <v>281800</v>
      </c>
      <c r="U670">
        <v>0</v>
      </c>
      <c r="V670">
        <f t="shared" si="97"/>
        <v>0</v>
      </c>
      <c r="W670" t="str">
        <f t="shared" si="98"/>
        <v/>
      </c>
      <c r="X670" t="str">
        <f t="shared" si="99"/>
        <v/>
      </c>
      <c r="Y670" t="str">
        <f t="shared" si="100"/>
        <v/>
      </c>
      <c r="Z670" s="9"/>
      <c r="AA670" s="14">
        <f t="shared" si="101"/>
        <v>0.64</v>
      </c>
      <c r="AB670" s="14">
        <f t="shared" si="102"/>
        <v>0</v>
      </c>
    </row>
    <row r="671" spans="1:28" x14ac:dyDescent="0.25">
      <c r="A671" s="10">
        <f t="shared" si="104"/>
        <v>45319</v>
      </c>
      <c r="B671" s="11">
        <v>28</v>
      </c>
      <c r="C671" s="11">
        <v>1900</v>
      </c>
      <c r="D671" s="12">
        <v>536.79166666666697</v>
      </c>
      <c r="E671" s="9">
        <v>155.1</v>
      </c>
      <c r="F671" s="9">
        <f t="shared" si="103"/>
        <v>91.1</v>
      </c>
      <c r="G671" s="9">
        <v>2.52</v>
      </c>
      <c r="H671" s="9">
        <v>6.04</v>
      </c>
      <c r="I671" s="9"/>
      <c r="J671" s="9">
        <v>0.38400000000000001</v>
      </c>
      <c r="K671" s="9">
        <v>100</v>
      </c>
      <c r="L671" s="9">
        <v>0.1978</v>
      </c>
      <c r="M671" s="9">
        <v>0.2276</v>
      </c>
      <c r="N671" s="9">
        <v>0</v>
      </c>
      <c r="O671" s="9">
        <v>0.6</v>
      </c>
      <c r="P671" s="9"/>
      <c r="Q671" s="9"/>
      <c r="R671" s="9"/>
      <c r="T671">
        <f t="shared" si="96"/>
        <v>281900</v>
      </c>
      <c r="U671">
        <v>0</v>
      </c>
      <c r="V671">
        <f t="shared" si="97"/>
        <v>0</v>
      </c>
      <c r="W671" t="str">
        <f t="shared" si="98"/>
        <v/>
      </c>
      <c r="X671" t="str">
        <f t="shared" si="99"/>
        <v/>
      </c>
      <c r="Y671" t="str">
        <f t="shared" si="100"/>
        <v/>
      </c>
      <c r="Z671" s="9"/>
      <c r="AA671" s="14">
        <f t="shared" si="101"/>
        <v>0.628</v>
      </c>
      <c r="AB671" s="14">
        <f t="shared" si="102"/>
        <v>0</v>
      </c>
    </row>
    <row r="672" spans="1:28" x14ac:dyDescent="0.25">
      <c r="A672" s="10">
        <f t="shared" si="104"/>
        <v>45319</v>
      </c>
      <c r="B672" s="11">
        <v>28</v>
      </c>
      <c r="C672" s="11">
        <v>2000</v>
      </c>
      <c r="D672" s="12">
        <v>536.83333333333303</v>
      </c>
      <c r="E672" s="9">
        <v>155.44999999999999</v>
      </c>
      <c r="F672" s="9">
        <f t="shared" si="103"/>
        <v>91.449999999999989</v>
      </c>
      <c r="G672" s="9">
        <v>3.02</v>
      </c>
      <c r="H672" s="9">
        <v>7.05</v>
      </c>
      <c r="I672" s="9"/>
      <c r="J672" s="9">
        <v>0.35599999999999998</v>
      </c>
      <c r="K672" s="9">
        <v>100</v>
      </c>
      <c r="L672" s="9">
        <v>0.1978</v>
      </c>
      <c r="M672" s="9">
        <v>0.2276</v>
      </c>
      <c r="N672" s="9">
        <v>0</v>
      </c>
      <c r="O672" s="9">
        <v>0.6</v>
      </c>
      <c r="P672" s="9"/>
      <c r="Q672" s="9"/>
      <c r="R672" s="9"/>
      <c r="T672">
        <f t="shared" si="96"/>
        <v>282000</v>
      </c>
      <c r="U672">
        <v>0</v>
      </c>
      <c r="V672">
        <f t="shared" si="97"/>
        <v>0</v>
      </c>
      <c r="W672" t="str">
        <f t="shared" si="98"/>
        <v/>
      </c>
      <c r="X672" t="str">
        <f t="shared" si="99"/>
        <v/>
      </c>
      <c r="Y672" t="str">
        <f t="shared" si="100"/>
        <v/>
      </c>
      <c r="Z672" s="9"/>
      <c r="AA672" s="14">
        <f t="shared" si="101"/>
        <v>0.627</v>
      </c>
      <c r="AB672" s="14">
        <f t="shared" si="102"/>
        <v>0</v>
      </c>
    </row>
    <row r="673" spans="1:28" x14ac:dyDescent="0.25">
      <c r="A673" s="10">
        <f t="shared" si="104"/>
        <v>45319</v>
      </c>
      <c r="B673" s="11">
        <v>28</v>
      </c>
      <c r="C673" s="11">
        <v>2100</v>
      </c>
      <c r="D673" s="12">
        <v>536.875</v>
      </c>
      <c r="E673" s="9">
        <v>155.68</v>
      </c>
      <c r="F673" s="9">
        <f t="shared" si="103"/>
        <v>91.68</v>
      </c>
      <c r="G673" s="9">
        <v>2.52</v>
      </c>
      <c r="H673" s="9">
        <v>7.05</v>
      </c>
      <c r="I673" s="9"/>
      <c r="J673" s="9">
        <v>0.63200000000000001</v>
      </c>
      <c r="K673" s="9">
        <v>100</v>
      </c>
      <c r="L673" s="9">
        <v>0.1978</v>
      </c>
      <c r="M673" s="9">
        <v>0.22839999999999999</v>
      </c>
      <c r="N673" s="9">
        <v>0</v>
      </c>
      <c r="O673" s="9">
        <v>0.6</v>
      </c>
      <c r="P673" s="9"/>
      <c r="Q673" s="9"/>
      <c r="R673" s="9"/>
      <c r="T673">
        <f t="shared" si="96"/>
        <v>282100</v>
      </c>
      <c r="U673">
        <v>0</v>
      </c>
      <c r="V673">
        <f t="shared" si="97"/>
        <v>0</v>
      </c>
      <c r="W673" t="str">
        <f t="shared" si="98"/>
        <v/>
      </c>
      <c r="X673" t="str">
        <f t="shared" si="99"/>
        <v/>
      </c>
      <c r="Y673" t="str">
        <f t="shared" si="100"/>
        <v/>
      </c>
      <c r="Z673" s="9"/>
      <c r="AA673" s="14">
        <f t="shared" si="101"/>
        <v>0.63900000000000001</v>
      </c>
      <c r="AB673" s="14">
        <f t="shared" si="102"/>
        <v>0</v>
      </c>
    </row>
    <row r="674" spans="1:28" x14ac:dyDescent="0.25">
      <c r="A674" s="10">
        <f t="shared" si="104"/>
        <v>45319</v>
      </c>
      <c r="B674" s="11">
        <v>28</v>
      </c>
      <c r="C674" s="11">
        <v>2200</v>
      </c>
      <c r="D674" s="12">
        <v>536.91666666666697</v>
      </c>
      <c r="E674" s="9">
        <v>155.1</v>
      </c>
      <c r="F674" s="9">
        <f t="shared" si="103"/>
        <v>91.1</v>
      </c>
      <c r="G674" s="9">
        <v>2.52</v>
      </c>
      <c r="H674" s="9">
        <v>9.06</v>
      </c>
      <c r="I674" s="9"/>
      <c r="J674" s="9">
        <v>0.495</v>
      </c>
      <c r="K674" s="9">
        <v>100</v>
      </c>
      <c r="L674" s="9">
        <v>0.1978</v>
      </c>
      <c r="M674" s="9">
        <v>0.22839999999999999</v>
      </c>
      <c r="N674" s="9">
        <v>0</v>
      </c>
      <c r="O674" s="9">
        <v>0.6</v>
      </c>
      <c r="P674" s="9"/>
      <c r="Q674" s="9"/>
      <c r="R674" s="9"/>
      <c r="T674">
        <f t="shared" si="96"/>
        <v>282200</v>
      </c>
      <c r="U674">
        <v>0</v>
      </c>
      <c r="V674">
        <f t="shared" si="97"/>
        <v>0</v>
      </c>
      <c r="W674" t="str">
        <f t="shared" si="98"/>
        <v/>
      </c>
      <c r="X674" t="str">
        <f t="shared" si="99"/>
        <v/>
      </c>
      <c r="Y674" t="str">
        <f t="shared" si="100"/>
        <v/>
      </c>
      <c r="Z674" s="9"/>
      <c r="AA674" s="14">
        <f t="shared" si="101"/>
        <v>0.63300000000000001</v>
      </c>
      <c r="AB674" s="14">
        <f t="shared" si="102"/>
        <v>0</v>
      </c>
    </row>
    <row r="675" spans="1:28" x14ac:dyDescent="0.25">
      <c r="A675" s="10">
        <f t="shared" si="104"/>
        <v>45319</v>
      </c>
      <c r="B675" s="11">
        <v>28</v>
      </c>
      <c r="C675" s="11">
        <v>2300</v>
      </c>
      <c r="D675" s="12">
        <v>536.95833333333303</v>
      </c>
      <c r="E675" s="9">
        <v>154.63</v>
      </c>
      <c r="F675" s="9">
        <f t="shared" si="103"/>
        <v>90.63</v>
      </c>
      <c r="G675" s="9">
        <v>2.0099999999999998</v>
      </c>
      <c r="H675" s="9">
        <v>7.55</v>
      </c>
      <c r="I675" s="9"/>
      <c r="J675" s="9">
        <v>2.1280000000000001</v>
      </c>
      <c r="K675" s="9">
        <v>100</v>
      </c>
      <c r="L675" s="9">
        <v>0.19639999999999999</v>
      </c>
      <c r="M675" s="9">
        <v>0.22839999999999999</v>
      </c>
      <c r="N675" s="9">
        <v>0</v>
      </c>
      <c r="O675" s="9">
        <v>0.6</v>
      </c>
      <c r="P675" s="9"/>
      <c r="Q675" s="9"/>
      <c r="R675" s="9"/>
      <c r="T675">
        <f t="shared" si="96"/>
        <v>282300</v>
      </c>
      <c r="U675">
        <v>0</v>
      </c>
      <c r="V675">
        <f t="shared" si="97"/>
        <v>0</v>
      </c>
      <c r="W675" t="str">
        <f t="shared" si="98"/>
        <v/>
      </c>
      <c r="X675" t="str">
        <f t="shared" si="99"/>
        <v/>
      </c>
      <c r="Y675" t="str">
        <f t="shared" si="100"/>
        <v/>
      </c>
      <c r="Z675" s="9"/>
      <c r="AA675" s="14">
        <f t="shared" si="101"/>
        <v>0.71199999999999997</v>
      </c>
      <c r="AB675" s="14">
        <f t="shared" si="102"/>
        <v>0</v>
      </c>
    </row>
    <row r="676" spans="1:28" x14ac:dyDescent="0.25">
      <c r="A676" s="10">
        <f t="shared" si="104"/>
        <v>45319</v>
      </c>
      <c r="B676" s="11">
        <v>28</v>
      </c>
      <c r="C676" s="11">
        <v>2400</v>
      </c>
      <c r="D676" s="12">
        <v>537</v>
      </c>
      <c r="E676" s="9">
        <v>154.75</v>
      </c>
      <c r="F676" s="9">
        <f t="shared" si="103"/>
        <v>90.75</v>
      </c>
      <c r="G676" s="9">
        <v>2.0099999999999998</v>
      </c>
      <c r="H676" s="9">
        <v>6.04</v>
      </c>
      <c r="I676" s="9"/>
      <c r="J676" s="9">
        <v>1.643</v>
      </c>
      <c r="K676" s="9">
        <v>100</v>
      </c>
      <c r="L676" s="9">
        <v>0.19570000000000001</v>
      </c>
      <c r="M676" s="9">
        <v>0.22839999999999999</v>
      </c>
      <c r="N676" s="9">
        <v>0</v>
      </c>
      <c r="O676" s="9">
        <v>0.6</v>
      </c>
      <c r="P676" s="9"/>
      <c r="Q676" s="9"/>
      <c r="R676" s="9"/>
      <c r="T676">
        <f t="shared" si="96"/>
        <v>282400</v>
      </c>
      <c r="U676">
        <v>0</v>
      </c>
      <c r="V676">
        <f t="shared" si="97"/>
        <v>0</v>
      </c>
      <c r="W676">
        <f t="shared" si="98"/>
        <v>0.19600000000000001</v>
      </c>
      <c r="X676">
        <f t="shared" si="99"/>
        <v>0.22800000000000001</v>
      </c>
      <c r="Y676">
        <f t="shared" si="100"/>
        <v>0.90800000000000003</v>
      </c>
      <c r="Z676" s="9"/>
      <c r="AA676" s="14">
        <f t="shared" si="101"/>
        <v>0.68700000000000006</v>
      </c>
      <c r="AB676" s="14">
        <f t="shared" si="102"/>
        <v>0</v>
      </c>
    </row>
    <row r="677" spans="1:28" x14ac:dyDescent="0.25">
      <c r="A677" s="10">
        <f t="shared" si="104"/>
        <v>45320</v>
      </c>
      <c r="B677" s="11">
        <v>29</v>
      </c>
      <c r="C677" s="11">
        <v>100</v>
      </c>
      <c r="D677" s="12">
        <v>537.04166666666697</v>
      </c>
      <c r="E677" s="9">
        <v>153.22999999999999</v>
      </c>
      <c r="F677" s="9">
        <f t="shared" si="103"/>
        <v>89.22999999999999</v>
      </c>
      <c r="G677" s="9">
        <v>2.52</v>
      </c>
      <c r="H677" s="9">
        <v>7.55</v>
      </c>
      <c r="I677" s="9"/>
      <c r="J677" s="9">
        <v>2.77</v>
      </c>
      <c r="K677" s="9">
        <v>100</v>
      </c>
      <c r="L677" s="9">
        <v>0.19420000000000001</v>
      </c>
      <c r="M677" s="9">
        <v>0.22839999999999999</v>
      </c>
      <c r="N677" s="9">
        <v>0</v>
      </c>
      <c r="O677" s="9">
        <v>0.6</v>
      </c>
      <c r="P677" s="9"/>
      <c r="Q677" s="9"/>
      <c r="R677" s="9"/>
      <c r="T677">
        <f t="shared" si="96"/>
        <v>290100</v>
      </c>
      <c r="U677">
        <v>0</v>
      </c>
      <c r="V677">
        <f t="shared" si="97"/>
        <v>0</v>
      </c>
      <c r="W677" t="str">
        <f t="shared" si="98"/>
        <v/>
      </c>
      <c r="X677" t="str">
        <f t="shared" si="99"/>
        <v/>
      </c>
      <c r="Y677" t="str">
        <f t="shared" si="100"/>
        <v/>
      </c>
      <c r="Z677" s="9"/>
      <c r="AA677" s="14">
        <f t="shared" si="101"/>
        <v>0.745</v>
      </c>
      <c r="AB677" s="14">
        <f t="shared" si="102"/>
        <v>0</v>
      </c>
    </row>
    <row r="678" spans="1:28" x14ac:dyDescent="0.25">
      <c r="A678" s="10">
        <f t="shared" si="104"/>
        <v>45320</v>
      </c>
      <c r="B678" s="11">
        <v>29</v>
      </c>
      <c r="C678" s="11">
        <v>200</v>
      </c>
      <c r="D678" s="12">
        <v>537.08333333333303</v>
      </c>
      <c r="E678" s="9">
        <v>152.16999999999999</v>
      </c>
      <c r="F678" s="9">
        <f t="shared" si="103"/>
        <v>88.169999999999987</v>
      </c>
      <c r="G678" s="9">
        <v>2.52</v>
      </c>
      <c r="H678" s="9">
        <v>8.0500000000000007</v>
      </c>
      <c r="I678" s="9"/>
      <c r="J678" s="9">
        <v>1.7509999999999999</v>
      </c>
      <c r="K678" s="9">
        <v>100</v>
      </c>
      <c r="L678" s="9">
        <v>0.19350000000000001</v>
      </c>
      <c r="M678" s="9">
        <v>0.22839999999999999</v>
      </c>
      <c r="N678" s="9">
        <v>0</v>
      </c>
      <c r="O678" s="9">
        <v>0.6</v>
      </c>
      <c r="P678" s="9"/>
      <c r="Q678" s="9"/>
      <c r="R678" s="9"/>
      <c r="T678">
        <f t="shared" si="96"/>
        <v>290200</v>
      </c>
      <c r="U678">
        <v>0</v>
      </c>
      <c r="V678">
        <f t="shared" si="97"/>
        <v>0</v>
      </c>
      <c r="W678" t="str">
        <f t="shared" si="98"/>
        <v/>
      </c>
      <c r="X678" t="str">
        <f t="shared" si="99"/>
        <v/>
      </c>
      <c r="Y678" t="str">
        <f t="shared" si="100"/>
        <v/>
      </c>
      <c r="Z678" s="9"/>
      <c r="AA678" s="14">
        <f t="shared" si="101"/>
        <v>0.69299999999999995</v>
      </c>
      <c r="AB678" s="14">
        <f t="shared" si="102"/>
        <v>0</v>
      </c>
    </row>
    <row r="679" spans="1:28" x14ac:dyDescent="0.25">
      <c r="A679" s="10">
        <f t="shared" si="104"/>
        <v>45320</v>
      </c>
      <c r="B679" s="11">
        <v>29</v>
      </c>
      <c r="C679" s="11">
        <v>300</v>
      </c>
      <c r="D679" s="12">
        <v>537.125</v>
      </c>
      <c r="E679" s="9">
        <v>151.24</v>
      </c>
      <c r="F679" s="9">
        <f t="shared" si="103"/>
        <v>87.240000000000009</v>
      </c>
      <c r="G679" s="9">
        <v>2.52</v>
      </c>
      <c r="H679" s="9">
        <v>7.05</v>
      </c>
      <c r="I679" s="9"/>
      <c r="J679" s="9">
        <v>2.2890000000000001</v>
      </c>
      <c r="K679" s="9">
        <v>100</v>
      </c>
      <c r="L679" s="9">
        <v>0.19420000000000001</v>
      </c>
      <c r="M679" s="9">
        <v>0.22839999999999999</v>
      </c>
      <c r="N679" s="9">
        <v>0</v>
      </c>
      <c r="O679" s="9">
        <v>0.6</v>
      </c>
      <c r="P679" s="9"/>
      <c r="Q679" s="9"/>
      <c r="R679" s="9"/>
      <c r="T679">
        <f t="shared" si="96"/>
        <v>290300</v>
      </c>
      <c r="U679">
        <v>0</v>
      </c>
      <c r="V679">
        <f t="shared" si="97"/>
        <v>0</v>
      </c>
      <c r="W679" t="str">
        <f t="shared" si="98"/>
        <v/>
      </c>
      <c r="X679" t="str">
        <f t="shared" si="99"/>
        <v/>
      </c>
      <c r="Y679" t="str">
        <f t="shared" si="100"/>
        <v/>
      </c>
      <c r="Z679" s="9"/>
      <c r="AA679" s="14">
        <f t="shared" si="101"/>
        <v>0.72</v>
      </c>
      <c r="AB679" s="14">
        <f t="shared" si="102"/>
        <v>0</v>
      </c>
    </row>
    <row r="680" spans="1:28" x14ac:dyDescent="0.25">
      <c r="A680" s="10">
        <f t="shared" si="104"/>
        <v>45320</v>
      </c>
      <c r="B680" s="11">
        <v>29</v>
      </c>
      <c r="C680" s="11">
        <v>400</v>
      </c>
      <c r="D680" s="12">
        <v>537.16666666666697</v>
      </c>
      <c r="E680" s="9">
        <v>151.24</v>
      </c>
      <c r="F680" s="9">
        <f t="shared" si="103"/>
        <v>87.240000000000009</v>
      </c>
      <c r="G680" s="9">
        <v>2.0099999999999998</v>
      </c>
      <c r="H680" s="9">
        <v>8.0500000000000007</v>
      </c>
      <c r="I680" s="9"/>
      <c r="J680" s="9">
        <v>0.79700000000000004</v>
      </c>
      <c r="K680" s="9">
        <v>100</v>
      </c>
      <c r="L680" s="9">
        <v>0.19350000000000001</v>
      </c>
      <c r="M680" s="9">
        <v>0.22839999999999999</v>
      </c>
      <c r="N680" s="9">
        <v>0</v>
      </c>
      <c r="O680" s="9">
        <v>0.6</v>
      </c>
      <c r="P680" s="9"/>
      <c r="Q680" s="9"/>
      <c r="R680" s="9"/>
      <c r="T680">
        <f t="shared" si="96"/>
        <v>290400</v>
      </c>
      <c r="U680">
        <v>0</v>
      </c>
      <c r="V680">
        <f t="shared" si="97"/>
        <v>0</v>
      </c>
      <c r="W680" t="str">
        <f t="shared" si="98"/>
        <v/>
      </c>
      <c r="X680" t="str">
        <f t="shared" si="99"/>
        <v/>
      </c>
      <c r="Y680" t="str">
        <f t="shared" si="100"/>
        <v/>
      </c>
      <c r="Z680" s="9"/>
      <c r="AA680" s="14">
        <f t="shared" si="101"/>
        <v>0.64700000000000002</v>
      </c>
      <c r="AB680" s="14">
        <f t="shared" si="102"/>
        <v>0</v>
      </c>
    </row>
    <row r="681" spans="1:28" x14ac:dyDescent="0.25">
      <c r="A681" s="10">
        <f t="shared" si="104"/>
        <v>45320</v>
      </c>
      <c r="B681" s="11">
        <v>29</v>
      </c>
      <c r="C681" s="11">
        <v>500</v>
      </c>
      <c r="D681" s="12">
        <v>537.20833333333303</v>
      </c>
      <c r="E681" s="9">
        <v>151.71</v>
      </c>
      <c r="F681" s="9">
        <f t="shared" si="103"/>
        <v>87.710000000000008</v>
      </c>
      <c r="G681" s="9">
        <v>3.02</v>
      </c>
      <c r="H681" s="9">
        <v>8.0500000000000007</v>
      </c>
      <c r="I681" s="9"/>
      <c r="J681" s="9">
        <v>1.778</v>
      </c>
      <c r="K681" s="9">
        <v>100</v>
      </c>
      <c r="L681" s="9">
        <v>0.19420000000000001</v>
      </c>
      <c r="M681" s="9">
        <v>0.22839999999999999</v>
      </c>
      <c r="N681" s="9">
        <v>0</v>
      </c>
      <c r="O681" s="9">
        <v>0.6</v>
      </c>
      <c r="P681" s="9"/>
      <c r="Q681" s="9"/>
      <c r="R681" s="9"/>
      <c r="T681">
        <f t="shared" si="96"/>
        <v>290500</v>
      </c>
      <c r="U681">
        <v>0</v>
      </c>
      <c r="V681">
        <f t="shared" si="97"/>
        <v>0</v>
      </c>
      <c r="W681" t="str">
        <f t="shared" si="98"/>
        <v/>
      </c>
      <c r="X681" t="str">
        <f t="shared" si="99"/>
        <v/>
      </c>
      <c r="Y681" t="str">
        <f t="shared" si="100"/>
        <v/>
      </c>
      <c r="Z681" s="9"/>
      <c r="AA681" s="14">
        <f t="shared" si="101"/>
        <v>0.69399999999999995</v>
      </c>
      <c r="AB681" s="14">
        <f t="shared" si="102"/>
        <v>0</v>
      </c>
    </row>
    <row r="682" spans="1:28" x14ac:dyDescent="0.25">
      <c r="A682" s="10">
        <f t="shared" si="104"/>
        <v>45320</v>
      </c>
      <c r="B682" s="11">
        <v>29</v>
      </c>
      <c r="C682" s="11">
        <v>600</v>
      </c>
      <c r="D682" s="12">
        <v>537.25</v>
      </c>
      <c r="E682" s="9">
        <v>149.83000000000001</v>
      </c>
      <c r="F682" s="9">
        <f t="shared" si="103"/>
        <v>85.830000000000013</v>
      </c>
      <c r="G682" s="9">
        <v>2.52</v>
      </c>
      <c r="H682" s="9">
        <v>8.0500000000000007</v>
      </c>
      <c r="I682" s="9"/>
      <c r="J682" s="9">
        <v>1.94</v>
      </c>
      <c r="K682" s="9">
        <v>100</v>
      </c>
      <c r="L682" s="9">
        <v>0.19350000000000001</v>
      </c>
      <c r="M682" s="9">
        <v>0.2291</v>
      </c>
      <c r="N682" s="9">
        <v>0.2</v>
      </c>
      <c r="O682" s="9">
        <v>0.6</v>
      </c>
      <c r="P682" s="9"/>
      <c r="Q682" s="9"/>
      <c r="R682" s="9"/>
      <c r="T682">
        <f t="shared" si="96"/>
        <v>290600</v>
      </c>
      <c r="U682">
        <v>0</v>
      </c>
      <c r="V682">
        <f t="shared" si="97"/>
        <v>0</v>
      </c>
      <c r="W682" t="str">
        <f t="shared" si="98"/>
        <v/>
      </c>
      <c r="X682" t="str">
        <f t="shared" si="99"/>
        <v/>
      </c>
      <c r="Y682" t="str">
        <f t="shared" si="100"/>
        <v/>
      </c>
      <c r="Z682" s="9"/>
      <c r="AA682" s="14">
        <f t="shared" si="101"/>
        <v>0.70199999999999996</v>
      </c>
      <c r="AB682" s="14">
        <f t="shared" si="102"/>
        <v>0</v>
      </c>
    </row>
    <row r="683" spans="1:28" x14ac:dyDescent="0.25">
      <c r="A683" s="10">
        <f t="shared" si="104"/>
        <v>45320</v>
      </c>
      <c r="B683" s="11">
        <v>29</v>
      </c>
      <c r="C683" s="11">
        <v>700</v>
      </c>
      <c r="D683" s="12">
        <v>537.29166666666697</v>
      </c>
      <c r="E683" s="9">
        <v>149.37</v>
      </c>
      <c r="F683" s="9">
        <f t="shared" si="103"/>
        <v>85.37</v>
      </c>
      <c r="G683" s="9">
        <v>3.02</v>
      </c>
      <c r="H683" s="9">
        <v>8.0500000000000007</v>
      </c>
      <c r="I683" s="9"/>
      <c r="J683" s="9">
        <v>2.343</v>
      </c>
      <c r="K683" s="9">
        <v>100</v>
      </c>
      <c r="L683" s="9">
        <v>0.19350000000000001</v>
      </c>
      <c r="M683" s="9">
        <v>0.2291</v>
      </c>
      <c r="N683" s="9">
        <v>0</v>
      </c>
      <c r="O683" s="9">
        <v>0.6</v>
      </c>
      <c r="P683" s="9"/>
      <c r="Q683" s="9"/>
      <c r="R683" s="9"/>
      <c r="T683">
        <f t="shared" si="96"/>
        <v>290700</v>
      </c>
      <c r="U683">
        <v>0</v>
      </c>
      <c r="V683">
        <f t="shared" si="97"/>
        <v>0</v>
      </c>
      <c r="W683" t="str">
        <f t="shared" si="98"/>
        <v/>
      </c>
      <c r="X683" t="str">
        <f t="shared" si="99"/>
        <v/>
      </c>
      <c r="Y683" t="str">
        <f t="shared" si="100"/>
        <v/>
      </c>
      <c r="Z683" s="9"/>
      <c r="AA683" s="14">
        <f t="shared" si="101"/>
        <v>0.72299999999999998</v>
      </c>
      <c r="AB683" s="14">
        <f t="shared" si="102"/>
        <v>0</v>
      </c>
    </row>
    <row r="684" spans="1:28" x14ac:dyDescent="0.25">
      <c r="A684" s="10">
        <f t="shared" si="104"/>
        <v>45320</v>
      </c>
      <c r="B684" s="11">
        <v>29</v>
      </c>
      <c r="C684" s="11">
        <v>800</v>
      </c>
      <c r="D684" s="12">
        <v>537.33333333333303</v>
      </c>
      <c r="E684" s="9">
        <v>150.41999999999999</v>
      </c>
      <c r="F684" s="9">
        <f t="shared" si="103"/>
        <v>86.419999999999987</v>
      </c>
      <c r="G684" s="9">
        <v>3.02</v>
      </c>
      <c r="H684" s="9">
        <v>8.0500000000000007</v>
      </c>
      <c r="I684" s="9"/>
      <c r="J684" s="9">
        <v>2.0739999999999998</v>
      </c>
      <c r="K684" s="9">
        <v>100</v>
      </c>
      <c r="L684" s="9">
        <v>0.19350000000000001</v>
      </c>
      <c r="M684" s="9">
        <v>0.2298</v>
      </c>
      <c r="N684" s="9">
        <v>0</v>
      </c>
      <c r="O684" s="9">
        <v>0.6</v>
      </c>
      <c r="P684" s="9"/>
      <c r="Q684" s="9"/>
      <c r="R684" s="9"/>
      <c r="T684">
        <f t="shared" si="96"/>
        <v>290800</v>
      </c>
      <c r="U684">
        <v>4.8</v>
      </c>
      <c r="V684">
        <f t="shared" si="97"/>
        <v>0</v>
      </c>
      <c r="W684" t="str">
        <f t="shared" si="98"/>
        <v/>
      </c>
      <c r="X684" t="str">
        <f t="shared" si="99"/>
        <v/>
      </c>
      <c r="Y684" t="str">
        <f t="shared" si="100"/>
        <v/>
      </c>
      <c r="Z684" s="9"/>
      <c r="AA684" s="14">
        <f t="shared" si="101"/>
        <v>0.70899999999999996</v>
      </c>
      <c r="AB684" s="14">
        <f t="shared" si="102"/>
        <v>0</v>
      </c>
    </row>
    <row r="685" spans="1:28" x14ac:dyDescent="0.25">
      <c r="A685" s="10">
        <f t="shared" si="104"/>
        <v>45320</v>
      </c>
      <c r="B685" s="11">
        <v>29</v>
      </c>
      <c r="C685" s="11">
        <v>900</v>
      </c>
      <c r="D685" s="12">
        <v>537.375</v>
      </c>
      <c r="E685" s="9">
        <v>148.78</v>
      </c>
      <c r="F685" s="9">
        <f t="shared" si="103"/>
        <v>84.78</v>
      </c>
      <c r="G685" s="9">
        <v>2.52</v>
      </c>
      <c r="H685" s="9">
        <v>7.05</v>
      </c>
      <c r="I685" s="9"/>
      <c r="J685" s="9">
        <v>2.262</v>
      </c>
      <c r="K685" s="9">
        <v>100</v>
      </c>
      <c r="L685" s="9">
        <v>0.19350000000000001</v>
      </c>
      <c r="M685" s="9">
        <v>0.23050000000000001</v>
      </c>
      <c r="N685" s="9">
        <v>0</v>
      </c>
      <c r="O685" s="9">
        <v>11.9</v>
      </c>
      <c r="P685" s="9"/>
      <c r="Q685" s="9"/>
      <c r="R685" s="9"/>
      <c r="T685">
        <f t="shared" si="96"/>
        <v>290900</v>
      </c>
      <c r="U685">
        <v>101.2</v>
      </c>
      <c r="V685">
        <f t="shared" si="97"/>
        <v>11.9</v>
      </c>
      <c r="W685" t="str">
        <f t="shared" si="98"/>
        <v/>
      </c>
      <c r="X685" t="str">
        <f t="shared" si="99"/>
        <v/>
      </c>
      <c r="Y685" t="str">
        <f t="shared" si="100"/>
        <v/>
      </c>
      <c r="Z685" s="9"/>
      <c r="AA685" s="14">
        <f t="shared" si="101"/>
        <v>0.71899999999999997</v>
      </c>
      <c r="AB685" s="14">
        <f t="shared" si="102"/>
        <v>0</v>
      </c>
    </row>
    <row r="686" spans="1:28" x14ac:dyDescent="0.25">
      <c r="A686" s="10">
        <f t="shared" si="104"/>
        <v>45320</v>
      </c>
      <c r="B686" s="11">
        <v>29</v>
      </c>
      <c r="C686" s="11">
        <v>1000</v>
      </c>
      <c r="D686" s="12">
        <v>537.41666666666697</v>
      </c>
      <c r="E686" s="9">
        <v>149.83000000000001</v>
      </c>
      <c r="F686" s="9">
        <f t="shared" si="103"/>
        <v>85.830000000000013</v>
      </c>
      <c r="G686" s="9">
        <v>2.52</v>
      </c>
      <c r="H686" s="9">
        <v>7.05</v>
      </c>
      <c r="I686" s="9"/>
      <c r="J686" s="9">
        <v>1.615</v>
      </c>
      <c r="K686" s="9">
        <v>100</v>
      </c>
      <c r="L686" s="9">
        <v>0.1928</v>
      </c>
      <c r="M686" s="9">
        <v>0.23130000000000001</v>
      </c>
      <c r="N686" s="9">
        <v>0</v>
      </c>
      <c r="O686" s="9">
        <v>44.4</v>
      </c>
      <c r="P686" s="9"/>
      <c r="Q686" s="9"/>
      <c r="R686" s="9"/>
      <c r="T686">
        <f t="shared" si="96"/>
        <v>291000</v>
      </c>
      <c r="U686">
        <v>230</v>
      </c>
      <c r="V686">
        <f t="shared" si="97"/>
        <v>44.4</v>
      </c>
      <c r="W686" t="str">
        <f t="shared" si="98"/>
        <v/>
      </c>
      <c r="X686" t="str">
        <f t="shared" si="99"/>
        <v/>
      </c>
      <c r="Y686" t="str">
        <f t="shared" si="100"/>
        <v/>
      </c>
      <c r="Z686" s="9"/>
      <c r="AA686" s="14">
        <f t="shared" si="101"/>
        <v>0.68600000000000005</v>
      </c>
      <c r="AB686" s="14">
        <f t="shared" si="102"/>
        <v>0</v>
      </c>
    </row>
    <row r="687" spans="1:28" x14ac:dyDescent="0.25">
      <c r="A687" s="10">
        <f t="shared" si="104"/>
        <v>45320</v>
      </c>
      <c r="B687" s="11">
        <v>29</v>
      </c>
      <c r="C687" s="11">
        <v>1100</v>
      </c>
      <c r="D687" s="12">
        <v>537.45833333333303</v>
      </c>
      <c r="E687" s="9">
        <v>149.13</v>
      </c>
      <c r="F687" s="9">
        <f t="shared" si="103"/>
        <v>85.13</v>
      </c>
      <c r="G687" s="9">
        <v>3.02</v>
      </c>
      <c r="H687" s="9">
        <v>8.0500000000000007</v>
      </c>
      <c r="I687" s="9"/>
      <c r="J687" s="9">
        <v>2.69</v>
      </c>
      <c r="K687" s="9">
        <v>100</v>
      </c>
      <c r="L687" s="9">
        <v>0.19350000000000001</v>
      </c>
      <c r="M687" s="9">
        <v>0.23200000000000001</v>
      </c>
      <c r="N687" s="9">
        <v>0</v>
      </c>
      <c r="O687" s="9">
        <v>116.9</v>
      </c>
      <c r="P687" s="9"/>
      <c r="Q687" s="9"/>
      <c r="R687" s="9"/>
      <c r="T687">
        <f t="shared" si="96"/>
        <v>291100</v>
      </c>
      <c r="U687">
        <v>329.7</v>
      </c>
      <c r="V687">
        <f t="shared" si="97"/>
        <v>116.9</v>
      </c>
      <c r="W687" t="str">
        <f t="shared" si="98"/>
        <v/>
      </c>
      <c r="X687" t="str">
        <f t="shared" si="99"/>
        <v/>
      </c>
      <c r="Y687" t="str">
        <f t="shared" si="100"/>
        <v/>
      </c>
      <c r="Z687" s="9"/>
      <c r="AA687" s="14">
        <f t="shared" si="101"/>
        <v>0.74099999999999999</v>
      </c>
      <c r="AB687" s="14">
        <f t="shared" si="102"/>
        <v>0</v>
      </c>
    </row>
    <row r="688" spans="1:28" x14ac:dyDescent="0.25">
      <c r="A688" s="10">
        <f t="shared" si="104"/>
        <v>45320</v>
      </c>
      <c r="B688" s="11">
        <v>29</v>
      </c>
      <c r="C688" s="11">
        <v>1200</v>
      </c>
      <c r="D688" s="12">
        <v>537.5</v>
      </c>
      <c r="E688" s="9">
        <v>148.55000000000001</v>
      </c>
      <c r="F688" s="9">
        <f t="shared" si="103"/>
        <v>84.550000000000011</v>
      </c>
      <c r="G688" s="9">
        <v>3.02</v>
      </c>
      <c r="H688" s="9">
        <v>7.05</v>
      </c>
      <c r="I688" s="9"/>
      <c r="J688" s="9">
        <v>2.4500000000000002</v>
      </c>
      <c r="K688" s="9">
        <v>100</v>
      </c>
      <c r="L688" s="9">
        <v>0.19420000000000001</v>
      </c>
      <c r="M688" s="9">
        <v>0.23269999999999999</v>
      </c>
      <c r="N688" s="9">
        <v>0</v>
      </c>
      <c r="O688" s="9">
        <v>193.1</v>
      </c>
      <c r="P688" s="9"/>
      <c r="Q688" s="9"/>
      <c r="R688" s="9"/>
      <c r="T688">
        <f t="shared" si="96"/>
        <v>291200</v>
      </c>
      <c r="U688">
        <v>383.5</v>
      </c>
      <c r="V688">
        <f t="shared" si="97"/>
        <v>193.1</v>
      </c>
      <c r="W688" t="str">
        <f t="shared" si="98"/>
        <v/>
      </c>
      <c r="X688" t="str">
        <f t="shared" si="99"/>
        <v/>
      </c>
      <c r="Y688" t="str">
        <f t="shared" si="100"/>
        <v/>
      </c>
      <c r="Z688" s="9"/>
      <c r="AA688" s="14">
        <f t="shared" si="101"/>
        <v>0.72799999999999998</v>
      </c>
      <c r="AB688" s="14">
        <f t="shared" si="102"/>
        <v>0</v>
      </c>
    </row>
    <row r="689" spans="1:28" x14ac:dyDescent="0.25">
      <c r="A689" s="10">
        <f t="shared" si="104"/>
        <v>45320</v>
      </c>
      <c r="B689" s="11">
        <v>29</v>
      </c>
      <c r="C689" s="11">
        <v>1300</v>
      </c>
      <c r="D689" s="12">
        <v>537.54166666666697</v>
      </c>
      <c r="E689" s="9">
        <v>146.79</v>
      </c>
      <c r="F689" s="9">
        <f t="shared" si="103"/>
        <v>82.789999999999992</v>
      </c>
      <c r="G689" s="9">
        <v>3.02</v>
      </c>
      <c r="H689" s="9">
        <v>7.05</v>
      </c>
      <c r="I689" s="9"/>
      <c r="J689" s="9">
        <v>2.1549999999999998</v>
      </c>
      <c r="K689" s="9">
        <v>100</v>
      </c>
      <c r="L689" s="9">
        <v>0.19350000000000001</v>
      </c>
      <c r="M689" s="9">
        <v>0.23419999999999999</v>
      </c>
      <c r="N689" s="9">
        <v>0</v>
      </c>
      <c r="O689" s="9">
        <v>189.4</v>
      </c>
      <c r="P689" s="9"/>
      <c r="Q689" s="9"/>
      <c r="R689" s="9"/>
      <c r="T689">
        <f t="shared" si="96"/>
        <v>291300</v>
      </c>
      <c r="U689">
        <v>385.3</v>
      </c>
      <c r="V689">
        <f t="shared" si="97"/>
        <v>189.4</v>
      </c>
      <c r="W689" t="str">
        <f t="shared" si="98"/>
        <v/>
      </c>
      <c r="X689" t="str">
        <f t="shared" si="99"/>
        <v/>
      </c>
      <c r="Y689" t="str">
        <f t="shared" si="100"/>
        <v/>
      </c>
      <c r="Z689" s="9"/>
      <c r="AA689" s="14">
        <f t="shared" si="101"/>
        <v>0.71299999999999997</v>
      </c>
      <c r="AB689" s="14">
        <f t="shared" si="102"/>
        <v>0</v>
      </c>
    </row>
    <row r="690" spans="1:28" x14ac:dyDescent="0.25">
      <c r="A690" s="10">
        <f t="shared" si="104"/>
        <v>45320</v>
      </c>
      <c r="B690" s="11">
        <v>29</v>
      </c>
      <c r="C690" s="11">
        <v>1400</v>
      </c>
      <c r="D690" s="12">
        <v>537.58333333333303</v>
      </c>
      <c r="E690" s="9">
        <v>145.97</v>
      </c>
      <c r="F690" s="9">
        <f t="shared" si="103"/>
        <v>81.97</v>
      </c>
      <c r="G690" s="9">
        <v>3.02</v>
      </c>
      <c r="H690" s="9">
        <v>7.05</v>
      </c>
      <c r="I690" s="9"/>
      <c r="J690" s="9">
        <v>2.101</v>
      </c>
      <c r="K690" s="9">
        <v>100</v>
      </c>
      <c r="L690" s="9">
        <v>0.19489999999999999</v>
      </c>
      <c r="M690" s="9">
        <v>0.2356</v>
      </c>
      <c r="N690" s="9">
        <v>0</v>
      </c>
      <c r="O690" s="9">
        <v>224.4</v>
      </c>
      <c r="P690" s="9"/>
      <c r="Q690" s="9"/>
      <c r="R690" s="9"/>
      <c r="T690">
        <f t="shared" si="96"/>
        <v>291400</v>
      </c>
      <c r="U690">
        <v>335.3</v>
      </c>
      <c r="V690">
        <f t="shared" si="97"/>
        <v>224.4</v>
      </c>
      <c r="W690" t="str">
        <f t="shared" si="98"/>
        <v/>
      </c>
      <c r="X690" t="str">
        <f t="shared" si="99"/>
        <v/>
      </c>
      <c r="Y690" t="str">
        <f t="shared" si="100"/>
        <v/>
      </c>
      <c r="Z690" s="9"/>
      <c r="AA690" s="14">
        <f t="shared" si="101"/>
        <v>0.71</v>
      </c>
      <c r="AB690" s="14">
        <f t="shared" si="102"/>
        <v>0</v>
      </c>
    </row>
    <row r="691" spans="1:28" x14ac:dyDescent="0.25">
      <c r="A691" s="10">
        <f t="shared" si="104"/>
        <v>45320</v>
      </c>
      <c r="B691" s="11">
        <v>29</v>
      </c>
      <c r="C691" s="11">
        <v>1500</v>
      </c>
      <c r="D691" s="12">
        <v>537.625</v>
      </c>
      <c r="E691" s="9">
        <v>145.04</v>
      </c>
      <c r="F691" s="9">
        <f t="shared" si="103"/>
        <v>81.039999999999992</v>
      </c>
      <c r="G691" s="9">
        <v>3.02</v>
      </c>
      <c r="H691" s="9">
        <v>7.05</v>
      </c>
      <c r="I691" s="9"/>
      <c r="J691" s="9">
        <v>1.994</v>
      </c>
      <c r="K691" s="9">
        <v>100</v>
      </c>
      <c r="L691" s="9">
        <v>0.19489999999999999</v>
      </c>
      <c r="M691" s="9">
        <v>0.23849999999999999</v>
      </c>
      <c r="N691" s="9">
        <v>0</v>
      </c>
      <c r="O691" s="9">
        <v>123.1</v>
      </c>
      <c r="P691" s="9"/>
      <c r="Q691" s="9"/>
      <c r="R691" s="9"/>
      <c r="T691">
        <f t="shared" si="96"/>
        <v>291500</v>
      </c>
      <c r="U691">
        <v>238.8</v>
      </c>
      <c r="V691">
        <f t="shared" si="97"/>
        <v>123.1</v>
      </c>
      <c r="W691" t="str">
        <f t="shared" si="98"/>
        <v/>
      </c>
      <c r="X691" t="str">
        <f t="shared" si="99"/>
        <v/>
      </c>
      <c r="Y691" t="str">
        <f t="shared" si="100"/>
        <v/>
      </c>
      <c r="Z691" s="9"/>
      <c r="AA691" s="14">
        <f t="shared" si="101"/>
        <v>0.70499999999999996</v>
      </c>
      <c r="AB691" s="14">
        <f t="shared" si="102"/>
        <v>0</v>
      </c>
    </row>
    <row r="692" spans="1:28" x14ac:dyDescent="0.25">
      <c r="A692" s="10">
        <f t="shared" si="104"/>
        <v>45320</v>
      </c>
      <c r="B692" s="11">
        <v>29</v>
      </c>
      <c r="C692" s="11">
        <v>1600</v>
      </c>
      <c r="D692" s="12">
        <v>537.66666666666697</v>
      </c>
      <c r="E692" s="9">
        <v>147.03</v>
      </c>
      <c r="F692" s="9">
        <f t="shared" si="103"/>
        <v>83.03</v>
      </c>
      <c r="G692" s="9">
        <v>3.02</v>
      </c>
      <c r="H692" s="9">
        <v>7.55</v>
      </c>
      <c r="I692" s="9"/>
      <c r="J692" s="9">
        <v>1.8320000000000001</v>
      </c>
      <c r="K692" s="9">
        <v>100</v>
      </c>
      <c r="L692" s="9">
        <v>0.19489999999999999</v>
      </c>
      <c r="M692" s="9">
        <v>0.2407</v>
      </c>
      <c r="N692" s="9">
        <v>0</v>
      </c>
      <c r="O692" s="9">
        <v>61.9</v>
      </c>
      <c r="P692" s="9"/>
      <c r="Q692" s="9"/>
      <c r="R692" s="9"/>
      <c r="T692">
        <f t="shared" si="96"/>
        <v>291600</v>
      </c>
      <c r="U692">
        <v>111.3</v>
      </c>
      <c r="V692">
        <f t="shared" si="97"/>
        <v>61.9</v>
      </c>
      <c r="W692" t="str">
        <f t="shared" si="98"/>
        <v/>
      </c>
      <c r="X692" t="str">
        <f t="shared" si="99"/>
        <v/>
      </c>
      <c r="Y692" t="str">
        <f t="shared" si="100"/>
        <v/>
      </c>
      <c r="Z692" s="9"/>
      <c r="AA692" s="14">
        <f t="shared" si="101"/>
        <v>0.69699999999999995</v>
      </c>
      <c r="AB692" s="14">
        <f t="shared" si="102"/>
        <v>0</v>
      </c>
    </row>
    <row r="693" spans="1:28" x14ac:dyDescent="0.25">
      <c r="A693" s="10">
        <f t="shared" si="104"/>
        <v>45320</v>
      </c>
      <c r="B693" s="11">
        <v>29</v>
      </c>
      <c r="C693" s="11">
        <v>1700</v>
      </c>
      <c r="D693" s="12">
        <v>537.70833333333303</v>
      </c>
      <c r="E693" s="9">
        <v>145.97</v>
      </c>
      <c r="F693" s="9">
        <f t="shared" si="103"/>
        <v>81.97</v>
      </c>
      <c r="G693" s="9">
        <v>3.02</v>
      </c>
      <c r="H693" s="9">
        <v>7.55</v>
      </c>
      <c r="I693" s="9"/>
      <c r="J693" s="9">
        <v>1.994</v>
      </c>
      <c r="K693" s="9">
        <v>100</v>
      </c>
      <c r="L693" s="9">
        <v>0.19570000000000001</v>
      </c>
      <c r="M693" s="9">
        <v>0.24429999999999999</v>
      </c>
      <c r="N693" s="9">
        <v>0</v>
      </c>
      <c r="O693" s="9">
        <v>10.6</v>
      </c>
      <c r="P693" s="9"/>
      <c r="Q693" s="9"/>
      <c r="R693" s="9"/>
      <c r="T693">
        <f t="shared" si="96"/>
        <v>291700</v>
      </c>
      <c r="U693">
        <v>8</v>
      </c>
      <c r="V693">
        <f t="shared" si="97"/>
        <v>10.6</v>
      </c>
      <c r="W693" t="str">
        <f t="shared" si="98"/>
        <v/>
      </c>
      <c r="X693" t="str">
        <f t="shared" si="99"/>
        <v/>
      </c>
      <c r="Y693" t="str">
        <f t="shared" si="100"/>
        <v/>
      </c>
      <c r="Z693" s="9"/>
      <c r="AA693" s="14">
        <f t="shared" si="101"/>
        <v>0.70499999999999996</v>
      </c>
      <c r="AB693" s="14">
        <f t="shared" si="102"/>
        <v>0</v>
      </c>
    </row>
    <row r="694" spans="1:28" x14ac:dyDescent="0.25">
      <c r="A694" s="10">
        <f t="shared" si="104"/>
        <v>45320</v>
      </c>
      <c r="B694" s="11">
        <v>29</v>
      </c>
      <c r="C694" s="11">
        <v>1800</v>
      </c>
      <c r="D694" s="12">
        <v>537.75</v>
      </c>
      <c r="E694" s="9">
        <v>146.32</v>
      </c>
      <c r="F694" s="9">
        <f t="shared" si="103"/>
        <v>82.32</v>
      </c>
      <c r="G694" s="9">
        <v>2.52</v>
      </c>
      <c r="H694" s="9">
        <v>7.05</v>
      </c>
      <c r="I694" s="9"/>
      <c r="J694" s="9">
        <v>2.2090000000000001</v>
      </c>
      <c r="K694" s="9">
        <v>100</v>
      </c>
      <c r="L694" s="9">
        <v>0.19639999999999999</v>
      </c>
      <c r="M694" s="9">
        <v>0.2465</v>
      </c>
      <c r="N694" s="9">
        <v>0</v>
      </c>
      <c r="O694" s="9">
        <v>0.6</v>
      </c>
      <c r="P694" s="9"/>
      <c r="Q694" s="9"/>
      <c r="R694" s="9"/>
      <c r="T694">
        <f t="shared" si="96"/>
        <v>291800</v>
      </c>
      <c r="U694">
        <v>0</v>
      </c>
      <c r="V694">
        <f t="shared" si="97"/>
        <v>0</v>
      </c>
      <c r="W694" t="str">
        <f t="shared" si="98"/>
        <v/>
      </c>
      <c r="X694" t="str">
        <f t="shared" si="99"/>
        <v/>
      </c>
      <c r="Y694" t="str">
        <f t="shared" si="100"/>
        <v/>
      </c>
      <c r="Z694" s="9"/>
      <c r="AA694" s="14">
        <f t="shared" si="101"/>
        <v>0.71599999999999997</v>
      </c>
      <c r="AB694" s="14">
        <f t="shared" si="102"/>
        <v>0</v>
      </c>
    </row>
    <row r="695" spans="1:28" x14ac:dyDescent="0.25">
      <c r="A695" s="10">
        <f t="shared" si="104"/>
        <v>45320</v>
      </c>
      <c r="B695" s="11">
        <v>29</v>
      </c>
      <c r="C695" s="11">
        <v>1900</v>
      </c>
      <c r="D695" s="12">
        <v>537.79166666666697</v>
      </c>
      <c r="E695" s="9">
        <v>145.15</v>
      </c>
      <c r="F695" s="9">
        <f t="shared" si="103"/>
        <v>81.150000000000006</v>
      </c>
      <c r="G695" s="9">
        <v>2.52</v>
      </c>
      <c r="H695" s="9">
        <v>9.06</v>
      </c>
      <c r="I695" s="9"/>
      <c r="J695" s="9">
        <v>1.8859999999999999</v>
      </c>
      <c r="K695" s="9">
        <v>100</v>
      </c>
      <c r="L695" s="9">
        <v>0.1971</v>
      </c>
      <c r="M695" s="9">
        <v>0.24940000000000001</v>
      </c>
      <c r="N695" s="9">
        <v>0</v>
      </c>
      <c r="O695" s="9">
        <v>0.6</v>
      </c>
      <c r="P695" s="9"/>
      <c r="Q695" s="9"/>
      <c r="R695" s="9"/>
      <c r="T695">
        <f t="shared" si="96"/>
        <v>291900</v>
      </c>
      <c r="U695">
        <v>0</v>
      </c>
      <c r="V695">
        <f t="shared" si="97"/>
        <v>0</v>
      </c>
      <c r="W695" t="str">
        <f t="shared" si="98"/>
        <v/>
      </c>
      <c r="X695" t="str">
        <f t="shared" si="99"/>
        <v/>
      </c>
      <c r="Y695" t="str">
        <f t="shared" si="100"/>
        <v/>
      </c>
      <c r="Z695" s="9"/>
      <c r="AA695" s="14">
        <f t="shared" si="101"/>
        <v>0.7</v>
      </c>
      <c r="AB695" s="14">
        <f t="shared" si="102"/>
        <v>0</v>
      </c>
    </row>
    <row r="696" spans="1:28" x14ac:dyDescent="0.25">
      <c r="A696" s="10">
        <f t="shared" si="104"/>
        <v>45320</v>
      </c>
      <c r="B696" s="11">
        <v>29</v>
      </c>
      <c r="C696" s="11">
        <v>2000</v>
      </c>
      <c r="D696" s="12">
        <v>537.83333333333303</v>
      </c>
      <c r="E696" s="9">
        <v>143.97999999999999</v>
      </c>
      <c r="F696" s="9">
        <f t="shared" si="103"/>
        <v>79.97999999999999</v>
      </c>
      <c r="G696" s="9">
        <v>2.52</v>
      </c>
      <c r="H696" s="9">
        <v>8.56</v>
      </c>
      <c r="I696" s="9"/>
      <c r="J696" s="9">
        <v>2.1549999999999998</v>
      </c>
      <c r="K696" s="9">
        <v>100</v>
      </c>
      <c r="L696" s="9">
        <v>0.1971</v>
      </c>
      <c r="M696" s="9">
        <v>0.25090000000000001</v>
      </c>
      <c r="N696" s="9">
        <v>0</v>
      </c>
      <c r="O696" s="9">
        <v>0.6</v>
      </c>
      <c r="P696" s="9"/>
      <c r="Q696" s="9"/>
      <c r="R696" s="9"/>
      <c r="T696">
        <f t="shared" si="96"/>
        <v>292000</v>
      </c>
      <c r="U696">
        <v>0</v>
      </c>
      <c r="V696">
        <f t="shared" si="97"/>
        <v>0</v>
      </c>
      <c r="W696" t="str">
        <f t="shared" si="98"/>
        <v/>
      </c>
      <c r="X696" t="str">
        <f t="shared" si="99"/>
        <v/>
      </c>
      <c r="Y696" t="str">
        <f t="shared" si="100"/>
        <v/>
      </c>
      <c r="Z696" s="9"/>
      <c r="AA696" s="14">
        <f t="shared" si="101"/>
        <v>0.71299999999999997</v>
      </c>
      <c r="AB696" s="14">
        <f t="shared" si="102"/>
        <v>0</v>
      </c>
    </row>
    <row r="697" spans="1:28" x14ac:dyDescent="0.25">
      <c r="A697" s="10">
        <f t="shared" si="104"/>
        <v>45320</v>
      </c>
      <c r="B697" s="11">
        <v>29</v>
      </c>
      <c r="C697" s="11">
        <v>2100</v>
      </c>
      <c r="D697" s="12">
        <v>537.875</v>
      </c>
      <c r="E697" s="9">
        <v>145.27000000000001</v>
      </c>
      <c r="F697" s="9">
        <f t="shared" si="103"/>
        <v>81.27000000000001</v>
      </c>
      <c r="G697" s="9">
        <v>3.02</v>
      </c>
      <c r="H697" s="9">
        <v>9.56</v>
      </c>
      <c r="I697" s="9"/>
      <c r="J697" s="9">
        <v>2.0470000000000002</v>
      </c>
      <c r="K697" s="9">
        <v>100</v>
      </c>
      <c r="L697" s="9">
        <v>0.1986</v>
      </c>
      <c r="M697" s="9">
        <v>0.253</v>
      </c>
      <c r="N697" s="9">
        <v>0</v>
      </c>
      <c r="O697" s="9">
        <v>0.6</v>
      </c>
      <c r="P697" s="9"/>
      <c r="Q697" s="9"/>
      <c r="R697" s="9"/>
      <c r="T697">
        <f t="shared" si="96"/>
        <v>292100</v>
      </c>
      <c r="U697">
        <v>0</v>
      </c>
      <c r="V697">
        <f t="shared" si="97"/>
        <v>0</v>
      </c>
      <c r="W697" t="str">
        <f t="shared" si="98"/>
        <v/>
      </c>
      <c r="X697" t="str">
        <f t="shared" si="99"/>
        <v/>
      </c>
      <c r="Y697" t="str">
        <f t="shared" si="100"/>
        <v/>
      </c>
      <c r="Z697" s="9"/>
      <c r="AA697" s="14">
        <f t="shared" si="101"/>
        <v>0.70799999999999996</v>
      </c>
      <c r="AB697" s="14">
        <f t="shared" si="102"/>
        <v>0</v>
      </c>
    </row>
    <row r="698" spans="1:28" x14ac:dyDescent="0.25">
      <c r="A698" s="10">
        <f t="shared" si="104"/>
        <v>45320</v>
      </c>
      <c r="B698" s="11">
        <v>29</v>
      </c>
      <c r="C698" s="11">
        <v>2200</v>
      </c>
      <c r="D698" s="12">
        <v>537.91666666666697</v>
      </c>
      <c r="E698" s="9">
        <v>145.15</v>
      </c>
      <c r="F698" s="9">
        <f t="shared" si="103"/>
        <v>81.150000000000006</v>
      </c>
      <c r="G698" s="9">
        <v>4.03</v>
      </c>
      <c r="H698" s="9">
        <v>11.07</v>
      </c>
      <c r="I698" s="9"/>
      <c r="J698" s="9">
        <v>2.262</v>
      </c>
      <c r="K698" s="9">
        <v>100</v>
      </c>
      <c r="L698" s="9">
        <v>0.1986</v>
      </c>
      <c r="M698" s="9">
        <v>0.2545</v>
      </c>
      <c r="N698" s="9">
        <v>0</v>
      </c>
      <c r="O698" s="9">
        <v>0.6</v>
      </c>
      <c r="P698" s="9"/>
      <c r="Q698" s="9"/>
      <c r="R698" s="9"/>
      <c r="T698">
        <f t="shared" si="96"/>
        <v>292200</v>
      </c>
      <c r="U698">
        <v>0</v>
      </c>
      <c r="V698">
        <f t="shared" si="97"/>
        <v>0</v>
      </c>
      <c r="W698" t="str">
        <f t="shared" si="98"/>
        <v/>
      </c>
      <c r="X698" t="str">
        <f t="shared" si="99"/>
        <v/>
      </c>
      <c r="Y698" t="str">
        <f t="shared" si="100"/>
        <v/>
      </c>
      <c r="Z698" s="9"/>
      <c r="AA698" s="14">
        <f t="shared" si="101"/>
        <v>0.71899999999999997</v>
      </c>
      <c r="AB698" s="14">
        <f t="shared" si="102"/>
        <v>0</v>
      </c>
    </row>
    <row r="699" spans="1:28" x14ac:dyDescent="0.25">
      <c r="A699" s="10">
        <f t="shared" si="104"/>
        <v>45320</v>
      </c>
      <c r="B699" s="11">
        <v>29</v>
      </c>
      <c r="C699" s="11">
        <v>2300</v>
      </c>
      <c r="D699" s="12">
        <v>537.95833333333303</v>
      </c>
      <c r="E699" s="9">
        <v>143.63</v>
      </c>
      <c r="F699" s="9">
        <f t="shared" si="103"/>
        <v>79.63</v>
      </c>
      <c r="G699" s="9">
        <v>4.53</v>
      </c>
      <c r="H699" s="9">
        <v>11.58</v>
      </c>
      <c r="I699" s="9"/>
      <c r="J699" s="9">
        <v>3.4060000000000001</v>
      </c>
      <c r="K699" s="9">
        <v>100</v>
      </c>
      <c r="L699" s="9">
        <v>0.1993</v>
      </c>
      <c r="M699" s="9">
        <v>0.25519999999999998</v>
      </c>
      <c r="N699" s="9">
        <v>0</v>
      </c>
      <c r="O699" s="9">
        <v>0.6</v>
      </c>
      <c r="P699" s="9"/>
      <c r="Q699" s="9"/>
      <c r="R699" s="9"/>
      <c r="T699">
        <f t="shared" si="96"/>
        <v>292300</v>
      </c>
      <c r="U699">
        <v>0</v>
      </c>
      <c r="V699">
        <f t="shared" si="97"/>
        <v>0</v>
      </c>
      <c r="W699" t="str">
        <f t="shared" si="98"/>
        <v/>
      </c>
      <c r="X699" t="str">
        <f t="shared" si="99"/>
        <v/>
      </c>
      <c r="Y699" t="str">
        <f t="shared" si="100"/>
        <v/>
      </c>
      <c r="Z699" s="9"/>
      <c r="AA699" s="14">
        <f t="shared" si="101"/>
        <v>0.78</v>
      </c>
      <c r="AB699" s="14">
        <f t="shared" si="102"/>
        <v>0</v>
      </c>
    </row>
    <row r="700" spans="1:28" x14ac:dyDescent="0.25">
      <c r="A700" s="10">
        <f t="shared" si="104"/>
        <v>45320</v>
      </c>
      <c r="B700" s="11">
        <v>29</v>
      </c>
      <c r="C700" s="11">
        <v>2400</v>
      </c>
      <c r="D700" s="12">
        <v>538</v>
      </c>
      <c r="E700" s="9">
        <v>143.52000000000001</v>
      </c>
      <c r="F700" s="9">
        <f t="shared" si="103"/>
        <v>79.52000000000001</v>
      </c>
      <c r="G700" s="9">
        <v>5.54</v>
      </c>
      <c r="H700" s="9">
        <v>14.59</v>
      </c>
      <c r="I700" s="9"/>
      <c r="J700" s="9">
        <v>3.327</v>
      </c>
      <c r="K700" s="9">
        <v>100</v>
      </c>
      <c r="L700" s="9">
        <v>0.20080000000000001</v>
      </c>
      <c r="M700" s="9">
        <v>0.25669999999999998</v>
      </c>
      <c r="N700" s="9">
        <v>0</v>
      </c>
      <c r="O700" s="9">
        <v>0.6</v>
      </c>
      <c r="P700" s="9"/>
      <c r="Q700" s="9"/>
      <c r="R700" s="9"/>
      <c r="T700">
        <f t="shared" si="96"/>
        <v>292400</v>
      </c>
      <c r="U700">
        <v>0</v>
      </c>
      <c r="V700">
        <f t="shared" si="97"/>
        <v>0</v>
      </c>
      <c r="W700">
        <f t="shared" si="98"/>
        <v>0.20100000000000001</v>
      </c>
      <c r="X700">
        <f t="shared" si="99"/>
        <v>0.25700000000000001</v>
      </c>
      <c r="Y700">
        <f t="shared" si="100"/>
        <v>0.79500000000000004</v>
      </c>
      <c r="Z700" s="9"/>
      <c r="AA700" s="14">
        <f t="shared" si="101"/>
        <v>0.77500000000000002</v>
      </c>
      <c r="AB700" s="14">
        <f t="shared" si="102"/>
        <v>0</v>
      </c>
    </row>
    <row r="701" spans="1:28" x14ac:dyDescent="0.25">
      <c r="A701" s="10">
        <f t="shared" si="104"/>
        <v>45321</v>
      </c>
      <c r="B701" s="11">
        <v>30</v>
      </c>
      <c r="C701" s="11">
        <v>100</v>
      </c>
      <c r="D701" s="12">
        <v>538.04166666666697</v>
      </c>
      <c r="E701" s="9">
        <v>144.69</v>
      </c>
      <c r="F701" s="9">
        <f t="shared" si="103"/>
        <v>80.69</v>
      </c>
      <c r="G701" s="9">
        <v>3.52</v>
      </c>
      <c r="H701" s="9">
        <v>10.57</v>
      </c>
      <c r="I701" s="9"/>
      <c r="J701" s="9">
        <v>2.85</v>
      </c>
      <c r="K701" s="9">
        <v>100</v>
      </c>
      <c r="L701" s="9">
        <v>0.2</v>
      </c>
      <c r="M701" s="9">
        <v>0.25740000000000002</v>
      </c>
      <c r="N701" s="9">
        <v>0</v>
      </c>
      <c r="O701" s="9">
        <v>0.6</v>
      </c>
      <c r="P701" s="9"/>
      <c r="Q701" s="9"/>
      <c r="R701" s="9"/>
      <c r="T701">
        <f t="shared" si="96"/>
        <v>300100</v>
      </c>
      <c r="U701">
        <v>0</v>
      </c>
      <c r="V701">
        <f t="shared" si="97"/>
        <v>0</v>
      </c>
      <c r="W701" t="str">
        <f t="shared" si="98"/>
        <v/>
      </c>
      <c r="X701" t="str">
        <f t="shared" si="99"/>
        <v/>
      </c>
      <c r="Y701" t="str">
        <f t="shared" si="100"/>
        <v/>
      </c>
      <c r="Z701" s="9"/>
      <c r="AA701" s="14">
        <f t="shared" si="101"/>
        <v>0.749</v>
      </c>
      <c r="AB701" s="14">
        <f t="shared" si="102"/>
        <v>0</v>
      </c>
    </row>
    <row r="702" spans="1:28" x14ac:dyDescent="0.25">
      <c r="A702" s="10">
        <f t="shared" si="104"/>
        <v>45321</v>
      </c>
      <c r="B702" s="11">
        <v>30</v>
      </c>
      <c r="C702" s="11">
        <v>200</v>
      </c>
      <c r="D702" s="12">
        <v>538.08333333333303</v>
      </c>
      <c r="E702" s="9">
        <v>144.1</v>
      </c>
      <c r="F702" s="9">
        <f t="shared" si="103"/>
        <v>80.099999999999994</v>
      </c>
      <c r="G702" s="9">
        <v>3.02</v>
      </c>
      <c r="H702" s="9">
        <v>9.56</v>
      </c>
      <c r="I702" s="9"/>
      <c r="J702" s="9">
        <v>2.3159999999999998</v>
      </c>
      <c r="K702" s="9">
        <v>100</v>
      </c>
      <c r="L702" s="9">
        <v>0.20080000000000001</v>
      </c>
      <c r="M702" s="9">
        <v>0.2581</v>
      </c>
      <c r="N702" s="9">
        <v>0</v>
      </c>
      <c r="O702" s="9">
        <v>0.6</v>
      </c>
      <c r="P702" s="9"/>
      <c r="Q702" s="9"/>
      <c r="R702" s="9"/>
      <c r="T702">
        <f t="shared" si="96"/>
        <v>300200</v>
      </c>
      <c r="U702">
        <v>0</v>
      </c>
      <c r="V702">
        <f t="shared" si="97"/>
        <v>0</v>
      </c>
      <c r="W702" t="str">
        <f t="shared" si="98"/>
        <v/>
      </c>
      <c r="X702" t="str">
        <f t="shared" si="99"/>
        <v/>
      </c>
      <c r="Y702" t="str">
        <f t="shared" si="100"/>
        <v/>
      </c>
      <c r="Z702" s="9"/>
      <c r="AA702" s="14">
        <f t="shared" si="101"/>
        <v>0.72099999999999997</v>
      </c>
      <c r="AB702" s="14">
        <f t="shared" si="102"/>
        <v>0</v>
      </c>
    </row>
    <row r="703" spans="1:28" x14ac:dyDescent="0.25">
      <c r="A703" s="10">
        <f t="shared" si="104"/>
        <v>45321</v>
      </c>
      <c r="B703" s="11">
        <v>30</v>
      </c>
      <c r="C703" s="11">
        <v>300</v>
      </c>
      <c r="D703" s="12">
        <v>538.125</v>
      </c>
      <c r="E703" s="9">
        <v>143.75</v>
      </c>
      <c r="F703" s="9">
        <f t="shared" si="103"/>
        <v>79.75</v>
      </c>
      <c r="G703" s="9">
        <v>1.51</v>
      </c>
      <c r="H703" s="9">
        <v>6.04</v>
      </c>
      <c r="I703" s="9"/>
      <c r="J703" s="9">
        <v>1.8859999999999999</v>
      </c>
      <c r="K703" s="9">
        <v>100</v>
      </c>
      <c r="L703" s="9">
        <v>0.20080000000000001</v>
      </c>
      <c r="M703" s="9">
        <v>0.2596</v>
      </c>
      <c r="N703" s="9">
        <v>0</v>
      </c>
      <c r="O703" s="9">
        <v>0.6</v>
      </c>
      <c r="P703" s="9"/>
      <c r="Q703" s="9"/>
      <c r="R703" s="9"/>
      <c r="T703">
        <f t="shared" si="96"/>
        <v>300300</v>
      </c>
      <c r="U703">
        <v>0</v>
      </c>
      <c r="V703">
        <f t="shared" si="97"/>
        <v>0</v>
      </c>
      <c r="W703" t="str">
        <f t="shared" si="98"/>
        <v/>
      </c>
      <c r="X703" t="str">
        <f t="shared" si="99"/>
        <v/>
      </c>
      <c r="Y703" t="str">
        <f t="shared" si="100"/>
        <v/>
      </c>
      <c r="Z703" s="9"/>
      <c r="AA703" s="14">
        <f t="shared" si="101"/>
        <v>0.7</v>
      </c>
      <c r="AB703" s="14">
        <f t="shared" si="102"/>
        <v>0</v>
      </c>
    </row>
    <row r="704" spans="1:28" x14ac:dyDescent="0.25">
      <c r="A704" s="10">
        <f t="shared" si="104"/>
        <v>45321</v>
      </c>
      <c r="B704" s="11">
        <v>30</v>
      </c>
      <c r="C704" s="11">
        <v>400</v>
      </c>
      <c r="D704" s="12">
        <v>538.16666666666697</v>
      </c>
      <c r="E704" s="9">
        <v>143.87</v>
      </c>
      <c r="F704" s="9">
        <f t="shared" si="103"/>
        <v>79.87</v>
      </c>
      <c r="G704" s="9">
        <v>0.5</v>
      </c>
      <c r="H704" s="9">
        <v>4.03</v>
      </c>
      <c r="I704" s="9"/>
      <c r="J704" s="9">
        <v>2.0739999999999998</v>
      </c>
      <c r="K704" s="9">
        <v>100</v>
      </c>
      <c r="L704" s="9">
        <v>0.20080000000000001</v>
      </c>
      <c r="M704" s="9">
        <v>0.26029999999999998</v>
      </c>
      <c r="N704" s="9">
        <v>0</v>
      </c>
      <c r="O704" s="9">
        <v>0.6</v>
      </c>
      <c r="P704" s="9"/>
      <c r="Q704" s="9"/>
      <c r="R704" s="9"/>
      <c r="T704">
        <f t="shared" si="96"/>
        <v>300400</v>
      </c>
      <c r="U704">
        <v>0</v>
      </c>
      <c r="V704">
        <f t="shared" si="97"/>
        <v>0</v>
      </c>
      <c r="W704" t="str">
        <f t="shared" si="98"/>
        <v/>
      </c>
      <c r="X704" t="str">
        <f t="shared" si="99"/>
        <v/>
      </c>
      <c r="Y704" t="str">
        <f t="shared" si="100"/>
        <v/>
      </c>
      <c r="Z704" s="9"/>
      <c r="AA704" s="14">
        <f t="shared" si="101"/>
        <v>0.70899999999999996</v>
      </c>
      <c r="AB704" s="14">
        <f t="shared" si="102"/>
        <v>0</v>
      </c>
    </row>
    <row r="705" spans="1:28" x14ac:dyDescent="0.25">
      <c r="A705" s="10">
        <f t="shared" si="104"/>
        <v>45321</v>
      </c>
      <c r="B705" s="11">
        <v>30</v>
      </c>
      <c r="C705" s="11">
        <v>500</v>
      </c>
      <c r="D705" s="12">
        <v>538.20833333333303</v>
      </c>
      <c r="E705" s="9">
        <v>143.75</v>
      </c>
      <c r="F705" s="9">
        <f t="shared" si="103"/>
        <v>79.75</v>
      </c>
      <c r="G705" s="9">
        <v>0.5</v>
      </c>
      <c r="H705" s="9">
        <v>6.04</v>
      </c>
      <c r="I705" s="9"/>
      <c r="J705" s="9">
        <v>2.1819999999999999</v>
      </c>
      <c r="K705" s="9">
        <v>100</v>
      </c>
      <c r="L705" s="9">
        <v>0.20150000000000001</v>
      </c>
      <c r="M705" s="9">
        <v>0.26179999999999998</v>
      </c>
      <c r="N705" s="9">
        <v>0</v>
      </c>
      <c r="O705" s="9">
        <v>0.6</v>
      </c>
      <c r="P705" s="9"/>
      <c r="Q705" s="9"/>
      <c r="R705" s="9"/>
      <c r="T705">
        <f t="shared" si="96"/>
        <v>300500</v>
      </c>
      <c r="U705">
        <v>0</v>
      </c>
      <c r="V705">
        <f t="shared" si="97"/>
        <v>0</v>
      </c>
      <c r="W705" t="str">
        <f t="shared" si="98"/>
        <v/>
      </c>
      <c r="X705" t="str">
        <f t="shared" si="99"/>
        <v/>
      </c>
      <c r="Y705" t="str">
        <f t="shared" si="100"/>
        <v/>
      </c>
      <c r="Z705" s="9"/>
      <c r="AA705" s="14">
        <f t="shared" si="101"/>
        <v>0.71499999999999997</v>
      </c>
      <c r="AB705" s="14">
        <f t="shared" si="102"/>
        <v>0</v>
      </c>
    </row>
    <row r="706" spans="1:28" x14ac:dyDescent="0.25">
      <c r="A706" s="10">
        <f t="shared" si="104"/>
        <v>45321</v>
      </c>
      <c r="B706" s="11">
        <v>30</v>
      </c>
      <c r="C706" s="11">
        <v>600</v>
      </c>
      <c r="D706" s="12">
        <v>538.25</v>
      </c>
      <c r="E706" s="9">
        <v>143.75</v>
      </c>
      <c r="F706" s="9">
        <f t="shared" si="103"/>
        <v>79.75</v>
      </c>
      <c r="G706" s="9">
        <v>1.01</v>
      </c>
      <c r="H706" s="9">
        <v>4.53</v>
      </c>
      <c r="I706" s="9"/>
      <c r="J706" s="9">
        <v>2.0739999999999998</v>
      </c>
      <c r="K706" s="9">
        <v>100</v>
      </c>
      <c r="L706" s="9">
        <v>0.20219999999999999</v>
      </c>
      <c r="M706" s="9">
        <v>0.26250000000000001</v>
      </c>
      <c r="N706" s="9">
        <v>0</v>
      </c>
      <c r="O706" s="9">
        <v>0.6</v>
      </c>
      <c r="P706" s="9"/>
      <c r="Q706" s="9"/>
      <c r="R706" s="9"/>
      <c r="T706">
        <f t="shared" si="96"/>
        <v>300600</v>
      </c>
      <c r="U706">
        <v>0</v>
      </c>
      <c r="V706">
        <f t="shared" si="97"/>
        <v>0</v>
      </c>
      <c r="W706" t="str">
        <f t="shared" si="98"/>
        <v/>
      </c>
      <c r="X706" t="str">
        <f t="shared" si="99"/>
        <v/>
      </c>
      <c r="Y706" t="str">
        <f t="shared" si="100"/>
        <v/>
      </c>
      <c r="Z706" s="9"/>
      <c r="AA706" s="14">
        <f t="shared" si="101"/>
        <v>0.70899999999999996</v>
      </c>
      <c r="AB706" s="14">
        <f t="shared" si="102"/>
        <v>0</v>
      </c>
    </row>
    <row r="707" spans="1:28" x14ac:dyDescent="0.25">
      <c r="A707" s="10">
        <f t="shared" si="104"/>
        <v>45321</v>
      </c>
      <c r="B707" s="11">
        <v>30</v>
      </c>
      <c r="C707" s="11">
        <v>700</v>
      </c>
      <c r="D707" s="12">
        <v>538.29166666666697</v>
      </c>
      <c r="E707" s="9">
        <v>143.4</v>
      </c>
      <c r="F707" s="9">
        <f t="shared" si="103"/>
        <v>79.400000000000006</v>
      </c>
      <c r="G707" s="9">
        <v>0.5</v>
      </c>
      <c r="H707" s="9">
        <v>4.53</v>
      </c>
      <c r="I707" s="9"/>
      <c r="J707" s="9">
        <v>1.6970000000000001</v>
      </c>
      <c r="K707" s="9">
        <v>100</v>
      </c>
      <c r="L707" s="9">
        <v>0.20150000000000001</v>
      </c>
      <c r="M707" s="9">
        <v>0.26319999999999999</v>
      </c>
      <c r="N707" s="9">
        <v>0</v>
      </c>
      <c r="O707" s="9">
        <v>0.6</v>
      </c>
      <c r="P707" s="9"/>
      <c r="Q707" s="9"/>
      <c r="R707" s="9"/>
      <c r="T707">
        <f t="shared" si="96"/>
        <v>300700</v>
      </c>
      <c r="U707">
        <v>0</v>
      </c>
      <c r="V707">
        <f t="shared" si="97"/>
        <v>0</v>
      </c>
      <c r="W707" t="str">
        <f t="shared" si="98"/>
        <v/>
      </c>
      <c r="X707" t="str">
        <f t="shared" si="99"/>
        <v/>
      </c>
      <c r="Y707" t="str">
        <f t="shared" si="100"/>
        <v/>
      </c>
      <c r="Z707" s="9"/>
      <c r="AA707" s="14">
        <f t="shared" si="101"/>
        <v>0.69</v>
      </c>
      <c r="AB707" s="14">
        <f t="shared" si="102"/>
        <v>0</v>
      </c>
    </row>
    <row r="708" spans="1:28" x14ac:dyDescent="0.25">
      <c r="A708" s="10">
        <f t="shared" si="104"/>
        <v>45321</v>
      </c>
      <c r="B708" s="11">
        <v>30</v>
      </c>
      <c r="C708" s="11">
        <v>800</v>
      </c>
      <c r="D708" s="12">
        <v>538.33333333333303</v>
      </c>
      <c r="E708" s="9">
        <v>143.52000000000001</v>
      </c>
      <c r="F708" s="9">
        <f t="shared" si="103"/>
        <v>79.52000000000001</v>
      </c>
      <c r="G708" s="9">
        <v>0.5</v>
      </c>
      <c r="H708" s="9">
        <v>3.52</v>
      </c>
      <c r="I708" s="9"/>
      <c r="J708" s="9">
        <v>2.4500000000000002</v>
      </c>
      <c r="K708" s="9">
        <v>100</v>
      </c>
      <c r="L708" s="9">
        <v>0.20219999999999999</v>
      </c>
      <c r="M708" s="9">
        <v>0.26390000000000002</v>
      </c>
      <c r="N708" s="9">
        <v>0</v>
      </c>
      <c r="O708" s="9">
        <v>3.1</v>
      </c>
      <c r="P708" s="9"/>
      <c r="Q708" s="9"/>
      <c r="R708" s="9"/>
      <c r="T708">
        <f t="shared" si="96"/>
        <v>300800</v>
      </c>
      <c r="U708">
        <v>5.5</v>
      </c>
      <c r="V708">
        <f t="shared" si="97"/>
        <v>3.1</v>
      </c>
      <c r="W708" t="str">
        <f t="shared" si="98"/>
        <v/>
      </c>
      <c r="X708" t="str">
        <f t="shared" si="99"/>
        <v/>
      </c>
      <c r="Y708" t="str">
        <f t="shared" si="100"/>
        <v/>
      </c>
      <c r="Z708" s="9"/>
      <c r="AA708" s="14">
        <f t="shared" si="101"/>
        <v>0.72799999999999998</v>
      </c>
      <c r="AB708" s="14">
        <f t="shared" si="102"/>
        <v>0</v>
      </c>
    </row>
    <row r="709" spans="1:28" x14ac:dyDescent="0.25">
      <c r="A709" s="10">
        <f t="shared" si="104"/>
        <v>45321</v>
      </c>
      <c r="B709" s="11">
        <v>30</v>
      </c>
      <c r="C709" s="11">
        <v>900</v>
      </c>
      <c r="D709" s="12">
        <v>538.375</v>
      </c>
      <c r="E709" s="9">
        <v>143.05000000000001</v>
      </c>
      <c r="F709" s="9">
        <f t="shared" si="103"/>
        <v>79.050000000000011</v>
      </c>
      <c r="G709" s="9">
        <v>0</v>
      </c>
      <c r="H709" s="9">
        <v>2.52</v>
      </c>
      <c r="I709" s="9"/>
      <c r="J709" s="9">
        <v>3.0089999999999999</v>
      </c>
      <c r="K709" s="9">
        <v>100</v>
      </c>
      <c r="L709" s="9">
        <v>0.20150000000000001</v>
      </c>
      <c r="M709" s="9">
        <v>0.26469999999999999</v>
      </c>
      <c r="N709" s="9">
        <v>0</v>
      </c>
      <c r="O709" s="9">
        <v>68.099999999999994</v>
      </c>
      <c r="P709" s="9"/>
      <c r="Q709" s="9"/>
      <c r="R709" s="9"/>
      <c r="T709">
        <f t="shared" ref="T709:T772" si="105">B709*10000+C709</f>
        <v>300900</v>
      </c>
      <c r="U709">
        <v>104.5</v>
      </c>
      <c r="V709">
        <f t="shared" ref="V709:V772" si="106">IF(O709&lt;1,0,ROUND(O709,1))</f>
        <v>68.099999999999994</v>
      </c>
      <c r="W709" t="str">
        <f t="shared" ref="W709:W772" si="107">IF(C709=2400,ROUND(L709,3),"")</f>
        <v/>
      </c>
      <c r="X709" t="str">
        <f t="shared" ref="X709:X772" si="108">IF(C709=2400,ROUND(M709,3),"")</f>
        <v/>
      </c>
      <c r="Y709" t="str">
        <f t="shared" ref="Y709:Y772" si="109">IF(C709=2400,ROUND(F709/100,3),"")</f>
        <v/>
      </c>
      <c r="Z709" s="9"/>
      <c r="AA709" s="14">
        <f t="shared" ref="AA709:AA772" si="110">ROUND((0.6105*(EXP((17.273*J709)/(J709+237.3))))*K709/100,3)</f>
        <v>0.75800000000000001</v>
      </c>
      <c r="AB709" s="14">
        <f t="shared" ref="AB709:AB772" si="111">ROUND(AA709/K709*(100-K709),3)</f>
        <v>0</v>
      </c>
    </row>
    <row r="710" spans="1:28" x14ac:dyDescent="0.25">
      <c r="A710" s="10">
        <f t="shared" si="104"/>
        <v>45321</v>
      </c>
      <c r="B710" s="11">
        <v>30</v>
      </c>
      <c r="C710" s="11">
        <v>1000</v>
      </c>
      <c r="D710" s="12">
        <v>538.41666666666697</v>
      </c>
      <c r="E710" s="9">
        <v>143.28</v>
      </c>
      <c r="F710" s="9">
        <f t="shared" ref="F710:F773" si="112">IF(E710&gt;F$2,E710-F$2,0)</f>
        <v>79.28</v>
      </c>
      <c r="G710" s="9">
        <v>1.51</v>
      </c>
      <c r="H710" s="9">
        <v>5.03</v>
      </c>
      <c r="I710" s="9"/>
      <c r="J710" s="9">
        <v>1.8049999999999999</v>
      </c>
      <c r="K710" s="9">
        <v>100</v>
      </c>
      <c r="L710" s="9">
        <v>0.20219999999999999</v>
      </c>
      <c r="M710" s="9">
        <v>0.26540000000000002</v>
      </c>
      <c r="N710" s="9">
        <v>0</v>
      </c>
      <c r="O710" s="9">
        <v>133.1</v>
      </c>
      <c r="P710" s="9"/>
      <c r="Q710" s="9"/>
      <c r="R710" s="9"/>
      <c r="T710">
        <f t="shared" si="105"/>
        <v>301000</v>
      </c>
      <c r="U710">
        <v>233.8</v>
      </c>
      <c r="V710">
        <f t="shared" si="106"/>
        <v>133.1</v>
      </c>
      <c r="W710" t="str">
        <f t="shared" si="107"/>
        <v/>
      </c>
      <c r="X710" t="str">
        <f t="shared" si="108"/>
        <v/>
      </c>
      <c r="Y710" t="str">
        <f t="shared" si="109"/>
        <v/>
      </c>
      <c r="Z710" s="9"/>
      <c r="AA710" s="14">
        <f t="shared" si="110"/>
        <v>0.69599999999999995</v>
      </c>
      <c r="AB710" s="14">
        <f t="shared" si="111"/>
        <v>0</v>
      </c>
    </row>
    <row r="711" spans="1:28" x14ac:dyDescent="0.25">
      <c r="A711" s="10">
        <f t="shared" ref="A711:A774" si="113">A$5-1+B711</f>
        <v>45321</v>
      </c>
      <c r="B711" s="11">
        <v>30</v>
      </c>
      <c r="C711" s="11">
        <v>1100</v>
      </c>
      <c r="D711" s="12">
        <v>538.45833333333303</v>
      </c>
      <c r="E711" s="9">
        <v>143.16999999999999</v>
      </c>
      <c r="F711" s="9">
        <f t="shared" si="112"/>
        <v>79.169999999999987</v>
      </c>
      <c r="G711" s="9">
        <v>2.0099999999999998</v>
      </c>
      <c r="H711" s="9">
        <v>4.53</v>
      </c>
      <c r="I711" s="9"/>
      <c r="J711" s="9">
        <v>1.9670000000000001</v>
      </c>
      <c r="K711" s="9">
        <v>100</v>
      </c>
      <c r="L711" s="9">
        <v>0.20219999999999999</v>
      </c>
      <c r="M711" s="9">
        <v>0.2661</v>
      </c>
      <c r="N711" s="9">
        <v>0</v>
      </c>
      <c r="O711" s="9">
        <v>174.4</v>
      </c>
      <c r="P711" s="9"/>
      <c r="Q711" s="9"/>
      <c r="R711" s="9"/>
      <c r="T711">
        <f t="shared" si="105"/>
        <v>301100</v>
      </c>
      <c r="U711">
        <v>334</v>
      </c>
      <c r="V711">
        <f t="shared" si="106"/>
        <v>174.4</v>
      </c>
      <c r="W711" t="str">
        <f t="shared" si="107"/>
        <v/>
      </c>
      <c r="X711" t="str">
        <f t="shared" si="108"/>
        <v/>
      </c>
      <c r="Y711" t="str">
        <f t="shared" si="109"/>
        <v/>
      </c>
      <c r="Z711" s="9"/>
      <c r="AA711" s="14">
        <f t="shared" si="110"/>
        <v>0.70399999999999996</v>
      </c>
      <c r="AB711" s="14">
        <f t="shared" si="111"/>
        <v>0</v>
      </c>
    </row>
    <row r="712" spans="1:28" x14ac:dyDescent="0.25">
      <c r="A712" s="10">
        <f t="shared" si="113"/>
        <v>45321</v>
      </c>
      <c r="B712" s="11">
        <v>30</v>
      </c>
      <c r="C712" s="11">
        <v>1200</v>
      </c>
      <c r="D712" s="12">
        <v>538.5</v>
      </c>
      <c r="E712" s="9">
        <v>143.28</v>
      </c>
      <c r="F712" s="9">
        <f t="shared" si="112"/>
        <v>79.28</v>
      </c>
      <c r="G712" s="9">
        <v>3.02</v>
      </c>
      <c r="H712" s="9">
        <v>5.54</v>
      </c>
      <c r="I712" s="9"/>
      <c r="J712" s="9">
        <v>1.534</v>
      </c>
      <c r="K712" s="9">
        <v>100</v>
      </c>
      <c r="L712" s="9">
        <v>0.20219999999999999</v>
      </c>
      <c r="M712" s="9">
        <v>0.26679999999999998</v>
      </c>
      <c r="N712" s="9">
        <v>0</v>
      </c>
      <c r="O712" s="9">
        <v>120.6</v>
      </c>
      <c r="P712" s="9"/>
      <c r="Q712" s="9"/>
      <c r="R712" s="9"/>
      <c r="T712">
        <f t="shared" si="105"/>
        <v>301200</v>
      </c>
      <c r="U712">
        <v>388.5</v>
      </c>
      <c r="V712">
        <f t="shared" si="106"/>
        <v>120.6</v>
      </c>
      <c r="W712" t="str">
        <f t="shared" si="107"/>
        <v/>
      </c>
      <c r="X712" t="str">
        <f t="shared" si="108"/>
        <v/>
      </c>
      <c r="Y712" t="str">
        <f t="shared" si="109"/>
        <v/>
      </c>
      <c r="Z712" s="9"/>
      <c r="AA712" s="14">
        <f t="shared" si="110"/>
        <v>0.68200000000000005</v>
      </c>
      <c r="AB712" s="14">
        <f t="shared" si="111"/>
        <v>0</v>
      </c>
    </row>
    <row r="713" spans="1:28" x14ac:dyDescent="0.25">
      <c r="A713" s="10">
        <f t="shared" si="113"/>
        <v>45321</v>
      </c>
      <c r="B713" s="11">
        <v>30</v>
      </c>
      <c r="C713" s="11">
        <v>1300</v>
      </c>
      <c r="D713" s="12">
        <v>538.54166666666697</v>
      </c>
      <c r="E713" s="9">
        <v>142.81</v>
      </c>
      <c r="F713" s="9">
        <f t="shared" si="112"/>
        <v>78.81</v>
      </c>
      <c r="G713" s="9">
        <v>2.52</v>
      </c>
      <c r="H713" s="9">
        <v>6.04</v>
      </c>
      <c r="I713" s="9"/>
      <c r="J713" s="9">
        <v>1.3440000000000001</v>
      </c>
      <c r="K713" s="9">
        <v>100</v>
      </c>
      <c r="L713" s="9">
        <v>0.2029</v>
      </c>
      <c r="M713" s="9">
        <v>0.2676</v>
      </c>
      <c r="N713" s="9">
        <v>0</v>
      </c>
      <c r="O713" s="9">
        <v>65.599999999999994</v>
      </c>
      <c r="P713" s="9"/>
      <c r="Q713" s="9"/>
      <c r="R713" s="9"/>
      <c r="T713">
        <f t="shared" si="105"/>
        <v>301300</v>
      </c>
      <c r="U713">
        <v>390.7</v>
      </c>
      <c r="V713">
        <f t="shared" si="106"/>
        <v>65.599999999999994</v>
      </c>
      <c r="W713" t="str">
        <f t="shared" si="107"/>
        <v/>
      </c>
      <c r="X713" t="str">
        <f t="shared" si="108"/>
        <v/>
      </c>
      <c r="Y713" t="str">
        <f t="shared" si="109"/>
        <v/>
      </c>
      <c r="Z713" s="9"/>
      <c r="AA713" s="14">
        <f t="shared" si="110"/>
        <v>0.67300000000000004</v>
      </c>
      <c r="AB713" s="14">
        <f t="shared" si="111"/>
        <v>0</v>
      </c>
    </row>
    <row r="714" spans="1:28" x14ac:dyDescent="0.25">
      <c r="A714" s="10">
        <f t="shared" si="113"/>
        <v>45321</v>
      </c>
      <c r="B714" s="11">
        <v>30</v>
      </c>
      <c r="C714" s="11">
        <v>1400</v>
      </c>
      <c r="D714" s="12">
        <v>538.58333333333303</v>
      </c>
      <c r="E714" s="9">
        <v>142.81</v>
      </c>
      <c r="F714" s="9">
        <f t="shared" si="112"/>
        <v>78.81</v>
      </c>
      <c r="G714" s="9">
        <v>1.51</v>
      </c>
      <c r="H714" s="9">
        <v>5.54</v>
      </c>
      <c r="I714" s="9"/>
      <c r="J714" s="9">
        <v>1.5609999999999999</v>
      </c>
      <c r="K714" s="9">
        <v>100</v>
      </c>
      <c r="L714" s="9">
        <v>0.2029</v>
      </c>
      <c r="M714" s="9">
        <v>0.2676</v>
      </c>
      <c r="N714" s="9">
        <v>0</v>
      </c>
      <c r="O714" s="9">
        <v>44.4</v>
      </c>
      <c r="P714" s="9"/>
      <c r="Q714" s="9"/>
      <c r="R714" s="9"/>
      <c r="T714">
        <f t="shared" si="105"/>
        <v>301400</v>
      </c>
      <c r="U714">
        <v>340.8</v>
      </c>
      <c r="V714">
        <f t="shared" si="106"/>
        <v>44.4</v>
      </c>
      <c r="W714" t="str">
        <f t="shared" si="107"/>
        <v/>
      </c>
      <c r="X714" t="str">
        <f t="shared" si="108"/>
        <v/>
      </c>
      <c r="Y714" t="str">
        <f t="shared" si="109"/>
        <v/>
      </c>
      <c r="Z714" s="9"/>
      <c r="AA714" s="14">
        <f t="shared" si="110"/>
        <v>0.68300000000000005</v>
      </c>
      <c r="AB714" s="14">
        <f t="shared" si="111"/>
        <v>0</v>
      </c>
    </row>
    <row r="715" spans="1:28" x14ac:dyDescent="0.25">
      <c r="A715" s="10">
        <f t="shared" si="113"/>
        <v>45321</v>
      </c>
      <c r="B715" s="11">
        <v>30</v>
      </c>
      <c r="C715" s="11">
        <v>1500</v>
      </c>
      <c r="D715" s="12">
        <v>538.625</v>
      </c>
      <c r="E715" s="9">
        <v>142.69999999999999</v>
      </c>
      <c r="F715" s="9">
        <f t="shared" si="112"/>
        <v>78.699999999999989</v>
      </c>
      <c r="G715" s="9">
        <v>1.51</v>
      </c>
      <c r="H715" s="9">
        <v>6.04</v>
      </c>
      <c r="I715" s="9"/>
      <c r="J715" s="9">
        <v>1.3440000000000001</v>
      </c>
      <c r="K715" s="9">
        <v>100</v>
      </c>
      <c r="L715" s="9">
        <v>0.20369999999999999</v>
      </c>
      <c r="M715" s="9">
        <v>0.26829999999999998</v>
      </c>
      <c r="N715" s="9">
        <v>0.2</v>
      </c>
      <c r="O715" s="9">
        <v>33.1</v>
      </c>
      <c r="P715" s="9"/>
      <c r="Q715" s="9"/>
      <c r="R715" s="9"/>
      <c r="T715">
        <f t="shared" si="105"/>
        <v>301500</v>
      </c>
      <c r="U715">
        <v>244.2</v>
      </c>
      <c r="V715">
        <f t="shared" si="106"/>
        <v>33.1</v>
      </c>
      <c r="W715" t="str">
        <f t="shared" si="107"/>
        <v/>
      </c>
      <c r="X715" t="str">
        <f t="shared" si="108"/>
        <v/>
      </c>
      <c r="Y715" t="str">
        <f t="shared" si="109"/>
        <v/>
      </c>
      <c r="Z715" s="9"/>
      <c r="AA715" s="14">
        <f t="shared" si="110"/>
        <v>0.67300000000000004</v>
      </c>
      <c r="AB715" s="14">
        <f t="shared" si="111"/>
        <v>0</v>
      </c>
    </row>
    <row r="716" spans="1:28" x14ac:dyDescent="0.25">
      <c r="A716" s="10">
        <f t="shared" si="113"/>
        <v>45321</v>
      </c>
      <c r="B716" s="11">
        <v>30</v>
      </c>
      <c r="C716" s="11">
        <v>1600</v>
      </c>
      <c r="D716" s="12">
        <v>538.66666666666697</v>
      </c>
      <c r="E716" s="9">
        <v>142.35</v>
      </c>
      <c r="F716" s="9">
        <f t="shared" si="112"/>
        <v>78.349999999999994</v>
      </c>
      <c r="G716" s="9">
        <v>1.01</v>
      </c>
      <c r="H716" s="9">
        <v>7.55</v>
      </c>
      <c r="I716" s="9"/>
      <c r="J716" s="9">
        <v>0.93400000000000005</v>
      </c>
      <c r="K716" s="9">
        <v>100</v>
      </c>
      <c r="L716" s="9">
        <v>0.2044</v>
      </c>
      <c r="M716" s="9">
        <v>0.26829999999999998</v>
      </c>
      <c r="N716" s="9">
        <v>0.8</v>
      </c>
      <c r="O716" s="9">
        <v>14.4</v>
      </c>
      <c r="P716" s="9"/>
      <c r="Q716" s="9"/>
      <c r="R716" s="9"/>
      <c r="T716">
        <f t="shared" si="105"/>
        <v>301600</v>
      </c>
      <c r="U716">
        <v>115.8</v>
      </c>
      <c r="V716">
        <f t="shared" si="106"/>
        <v>14.4</v>
      </c>
      <c r="W716" t="str">
        <f t="shared" si="107"/>
        <v/>
      </c>
      <c r="X716" t="str">
        <f t="shared" si="108"/>
        <v/>
      </c>
      <c r="Y716" t="str">
        <f t="shared" si="109"/>
        <v/>
      </c>
      <c r="Z716" s="9"/>
      <c r="AA716" s="14">
        <f t="shared" si="110"/>
        <v>0.65300000000000002</v>
      </c>
      <c r="AB716" s="14">
        <f t="shared" si="111"/>
        <v>0</v>
      </c>
    </row>
    <row r="717" spans="1:28" x14ac:dyDescent="0.25">
      <c r="A717" s="10">
        <f t="shared" si="113"/>
        <v>45321</v>
      </c>
      <c r="B717" s="11">
        <v>30</v>
      </c>
      <c r="C717" s="11">
        <v>1700</v>
      </c>
      <c r="D717" s="12">
        <v>538.70833333333303</v>
      </c>
      <c r="E717" s="9">
        <v>142.58000000000001</v>
      </c>
      <c r="F717" s="9">
        <f t="shared" si="112"/>
        <v>78.580000000000013</v>
      </c>
      <c r="G717" s="9">
        <v>1.01</v>
      </c>
      <c r="H717" s="9">
        <v>5.54</v>
      </c>
      <c r="I717" s="9"/>
      <c r="J717" s="9">
        <v>1.153</v>
      </c>
      <c r="K717" s="9">
        <v>100</v>
      </c>
      <c r="L717" s="9">
        <v>0.20369999999999999</v>
      </c>
      <c r="M717" s="9">
        <v>0.26900000000000002</v>
      </c>
      <c r="N717" s="9">
        <v>0.4</v>
      </c>
      <c r="O717" s="9">
        <v>6.9</v>
      </c>
      <c r="P717" s="9"/>
      <c r="Q717" s="9"/>
      <c r="R717" s="9"/>
      <c r="T717">
        <f t="shared" si="105"/>
        <v>301700</v>
      </c>
      <c r="U717">
        <v>9.3000000000000007</v>
      </c>
      <c r="V717">
        <f t="shared" si="106"/>
        <v>6.9</v>
      </c>
      <c r="W717" t="str">
        <f t="shared" si="107"/>
        <v/>
      </c>
      <c r="X717" t="str">
        <f t="shared" si="108"/>
        <v/>
      </c>
      <c r="Y717" t="str">
        <f t="shared" si="109"/>
        <v/>
      </c>
      <c r="Z717" s="9"/>
      <c r="AA717" s="14">
        <f t="shared" si="110"/>
        <v>0.66400000000000003</v>
      </c>
      <c r="AB717" s="14">
        <f t="shared" si="111"/>
        <v>0</v>
      </c>
    </row>
    <row r="718" spans="1:28" x14ac:dyDescent="0.25">
      <c r="A718" s="10">
        <f t="shared" si="113"/>
        <v>45321</v>
      </c>
      <c r="B718" s="11">
        <v>30</v>
      </c>
      <c r="C718" s="11">
        <v>1800</v>
      </c>
      <c r="D718" s="12">
        <v>538.75</v>
      </c>
      <c r="E718" s="9">
        <v>142.58000000000001</v>
      </c>
      <c r="F718" s="9">
        <f t="shared" si="112"/>
        <v>78.580000000000013</v>
      </c>
      <c r="G718" s="9">
        <v>1.01</v>
      </c>
      <c r="H718" s="9">
        <v>5.03</v>
      </c>
      <c r="I718" s="9"/>
      <c r="J718" s="9">
        <v>1.262</v>
      </c>
      <c r="K718" s="9">
        <v>100</v>
      </c>
      <c r="L718" s="9">
        <v>0.20369999999999999</v>
      </c>
      <c r="M718" s="9">
        <v>0.26979999999999998</v>
      </c>
      <c r="N718" s="9">
        <v>0.2</v>
      </c>
      <c r="O718" s="9">
        <v>0.6</v>
      </c>
      <c r="P718" s="9"/>
      <c r="Q718" s="9"/>
      <c r="R718" s="9"/>
      <c r="T718">
        <f t="shared" si="105"/>
        <v>301800</v>
      </c>
      <c r="U718">
        <v>0</v>
      </c>
      <c r="V718">
        <f t="shared" si="106"/>
        <v>0</v>
      </c>
      <c r="W718" t="str">
        <f t="shared" si="107"/>
        <v/>
      </c>
      <c r="X718" t="str">
        <f t="shared" si="108"/>
        <v/>
      </c>
      <c r="Y718" t="str">
        <f t="shared" si="109"/>
        <v/>
      </c>
      <c r="Z718" s="9"/>
      <c r="AA718" s="14">
        <f t="shared" si="110"/>
        <v>0.66900000000000004</v>
      </c>
      <c r="AB718" s="14">
        <f t="shared" si="111"/>
        <v>0</v>
      </c>
    </row>
    <row r="719" spans="1:28" x14ac:dyDescent="0.25">
      <c r="A719" s="10">
        <f t="shared" si="113"/>
        <v>45321</v>
      </c>
      <c r="B719" s="11">
        <v>30</v>
      </c>
      <c r="C719" s="11">
        <v>1900</v>
      </c>
      <c r="D719" s="12">
        <v>538.79166666666697</v>
      </c>
      <c r="E719" s="9">
        <v>142.11000000000001</v>
      </c>
      <c r="F719" s="9">
        <f t="shared" si="112"/>
        <v>78.110000000000014</v>
      </c>
      <c r="G719" s="9">
        <v>1.01</v>
      </c>
      <c r="H719" s="9">
        <v>5.03</v>
      </c>
      <c r="I719" s="9"/>
      <c r="J719" s="9">
        <v>1.425</v>
      </c>
      <c r="K719" s="9">
        <v>100</v>
      </c>
      <c r="L719" s="9">
        <v>0.2051</v>
      </c>
      <c r="M719" s="9">
        <v>0.26979999999999998</v>
      </c>
      <c r="N719" s="9">
        <v>0</v>
      </c>
      <c r="O719" s="9">
        <v>0.6</v>
      </c>
      <c r="P719" s="9"/>
      <c r="Q719" s="9"/>
      <c r="R719" s="9"/>
      <c r="T719">
        <f t="shared" si="105"/>
        <v>301900</v>
      </c>
      <c r="U719">
        <v>0</v>
      </c>
      <c r="V719">
        <f t="shared" si="106"/>
        <v>0</v>
      </c>
      <c r="W719" t="str">
        <f t="shared" si="107"/>
        <v/>
      </c>
      <c r="X719" t="str">
        <f t="shared" si="108"/>
        <v/>
      </c>
      <c r="Y719" t="str">
        <f t="shared" si="109"/>
        <v/>
      </c>
      <c r="Z719" s="9"/>
      <c r="AA719" s="14">
        <f t="shared" si="110"/>
        <v>0.67700000000000005</v>
      </c>
      <c r="AB719" s="14">
        <f t="shared" si="111"/>
        <v>0</v>
      </c>
    </row>
    <row r="720" spans="1:28" x14ac:dyDescent="0.25">
      <c r="A720" s="10">
        <f t="shared" si="113"/>
        <v>45321</v>
      </c>
      <c r="B720" s="11">
        <v>30</v>
      </c>
      <c r="C720" s="11">
        <v>2000</v>
      </c>
      <c r="D720" s="12">
        <v>538.83333333333303</v>
      </c>
      <c r="E720" s="9">
        <v>141.63999999999999</v>
      </c>
      <c r="F720" s="9">
        <f t="shared" si="112"/>
        <v>77.639999999999986</v>
      </c>
      <c r="G720" s="9">
        <v>1.51</v>
      </c>
      <c r="H720" s="9">
        <v>8.0500000000000007</v>
      </c>
      <c r="I720" s="9"/>
      <c r="J720" s="9">
        <v>1.0169999999999999</v>
      </c>
      <c r="K720" s="9">
        <v>100</v>
      </c>
      <c r="L720" s="9">
        <v>0.2051</v>
      </c>
      <c r="M720" s="9">
        <v>0.27050000000000002</v>
      </c>
      <c r="N720" s="9">
        <v>0</v>
      </c>
      <c r="O720" s="9">
        <v>0.6</v>
      </c>
      <c r="P720" s="9"/>
      <c r="Q720" s="9"/>
      <c r="R720" s="9"/>
      <c r="T720">
        <f t="shared" si="105"/>
        <v>302000</v>
      </c>
      <c r="U720">
        <v>0</v>
      </c>
      <c r="V720">
        <f t="shared" si="106"/>
        <v>0</v>
      </c>
      <c r="W720" t="str">
        <f t="shared" si="107"/>
        <v/>
      </c>
      <c r="X720" t="str">
        <f t="shared" si="108"/>
        <v/>
      </c>
      <c r="Y720" t="str">
        <f t="shared" si="109"/>
        <v/>
      </c>
      <c r="Z720" s="9"/>
      <c r="AA720" s="14">
        <f t="shared" si="110"/>
        <v>0.65700000000000003</v>
      </c>
      <c r="AB720" s="14">
        <f t="shared" si="111"/>
        <v>0</v>
      </c>
    </row>
    <row r="721" spans="1:28" x14ac:dyDescent="0.25">
      <c r="A721" s="10">
        <f t="shared" si="113"/>
        <v>45321</v>
      </c>
      <c r="B721" s="11">
        <v>30</v>
      </c>
      <c r="C721" s="11">
        <v>2100</v>
      </c>
      <c r="D721" s="12">
        <v>538.875</v>
      </c>
      <c r="E721" s="9">
        <v>141.53</v>
      </c>
      <c r="F721" s="9">
        <f t="shared" si="112"/>
        <v>77.53</v>
      </c>
      <c r="G721" s="9">
        <v>3.02</v>
      </c>
      <c r="H721" s="9">
        <v>7.05</v>
      </c>
      <c r="I721" s="9"/>
      <c r="J721" s="9">
        <v>0.63200000000000001</v>
      </c>
      <c r="K721" s="9">
        <v>100</v>
      </c>
      <c r="L721" s="9">
        <v>0.2051</v>
      </c>
      <c r="M721" s="9">
        <v>0.2712</v>
      </c>
      <c r="N721" s="9">
        <v>0</v>
      </c>
      <c r="O721" s="9">
        <v>0.6</v>
      </c>
      <c r="P721" s="9"/>
      <c r="Q721" s="9"/>
      <c r="R721" s="9"/>
      <c r="T721">
        <f t="shared" si="105"/>
        <v>302100</v>
      </c>
      <c r="U721">
        <v>0</v>
      </c>
      <c r="V721">
        <f t="shared" si="106"/>
        <v>0</v>
      </c>
      <c r="W721" t="str">
        <f t="shared" si="107"/>
        <v/>
      </c>
      <c r="X721" t="str">
        <f t="shared" si="108"/>
        <v/>
      </c>
      <c r="Y721" t="str">
        <f t="shared" si="109"/>
        <v/>
      </c>
      <c r="Z721" s="9"/>
      <c r="AA721" s="14">
        <f t="shared" si="110"/>
        <v>0.63900000000000001</v>
      </c>
      <c r="AB721" s="14">
        <f t="shared" si="111"/>
        <v>0</v>
      </c>
    </row>
    <row r="722" spans="1:28" x14ac:dyDescent="0.25">
      <c r="A722" s="10">
        <f t="shared" si="113"/>
        <v>45321</v>
      </c>
      <c r="B722" s="11">
        <v>30</v>
      </c>
      <c r="C722" s="11">
        <v>2200</v>
      </c>
      <c r="D722" s="12">
        <v>538.91666666666697</v>
      </c>
      <c r="E722" s="9">
        <v>141.63999999999999</v>
      </c>
      <c r="F722" s="9">
        <f t="shared" si="112"/>
        <v>77.639999999999986</v>
      </c>
      <c r="G722" s="9">
        <v>2.52</v>
      </c>
      <c r="H722" s="9">
        <v>7.55</v>
      </c>
      <c r="I722" s="9"/>
      <c r="J722" s="9">
        <v>1.071</v>
      </c>
      <c r="K722" s="9">
        <v>100</v>
      </c>
      <c r="L722" s="9">
        <v>0.2051</v>
      </c>
      <c r="M722" s="9">
        <v>0.27189999999999998</v>
      </c>
      <c r="N722" s="9">
        <v>0</v>
      </c>
      <c r="O722" s="9">
        <v>0.6</v>
      </c>
      <c r="P722" s="9"/>
      <c r="Q722" s="9"/>
      <c r="R722" s="9"/>
      <c r="T722">
        <f t="shared" si="105"/>
        <v>302200</v>
      </c>
      <c r="U722">
        <v>0</v>
      </c>
      <c r="V722">
        <f t="shared" si="106"/>
        <v>0</v>
      </c>
      <c r="W722" t="str">
        <f t="shared" si="107"/>
        <v/>
      </c>
      <c r="X722" t="str">
        <f t="shared" si="108"/>
        <v/>
      </c>
      <c r="Y722" t="str">
        <f t="shared" si="109"/>
        <v/>
      </c>
      <c r="Z722" s="9"/>
      <c r="AA722" s="14">
        <f t="shared" si="110"/>
        <v>0.66</v>
      </c>
      <c r="AB722" s="14">
        <f t="shared" si="111"/>
        <v>0</v>
      </c>
    </row>
    <row r="723" spans="1:28" x14ac:dyDescent="0.25">
      <c r="A723" s="10">
        <f t="shared" si="113"/>
        <v>45321</v>
      </c>
      <c r="B723" s="11">
        <v>30</v>
      </c>
      <c r="C723" s="11">
        <v>2300</v>
      </c>
      <c r="D723" s="12">
        <v>538.95833333333303</v>
      </c>
      <c r="E723" s="9">
        <v>141.63999999999999</v>
      </c>
      <c r="F723" s="9">
        <f t="shared" si="112"/>
        <v>77.639999999999986</v>
      </c>
      <c r="G723" s="9">
        <v>2.0099999999999998</v>
      </c>
      <c r="H723" s="9">
        <v>7.05</v>
      </c>
      <c r="I723" s="9"/>
      <c r="J723" s="9">
        <v>0.88</v>
      </c>
      <c r="K723" s="9">
        <v>100</v>
      </c>
      <c r="L723" s="9">
        <v>0.20580000000000001</v>
      </c>
      <c r="M723" s="9">
        <v>0.27189999999999998</v>
      </c>
      <c r="N723" s="9">
        <v>0</v>
      </c>
      <c r="O723" s="9">
        <v>0.6</v>
      </c>
      <c r="P723" s="9"/>
      <c r="Q723" s="9"/>
      <c r="R723" s="9"/>
      <c r="T723">
        <f t="shared" si="105"/>
        <v>302300</v>
      </c>
      <c r="U723">
        <v>0</v>
      </c>
      <c r="V723">
        <f t="shared" si="106"/>
        <v>0</v>
      </c>
      <c r="W723" t="str">
        <f t="shared" si="107"/>
        <v/>
      </c>
      <c r="X723" t="str">
        <f t="shared" si="108"/>
        <v/>
      </c>
      <c r="Y723" t="str">
        <f t="shared" si="109"/>
        <v/>
      </c>
      <c r="Z723" s="9"/>
      <c r="AA723" s="14">
        <f t="shared" si="110"/>
        <v>0.65100000000000002</v>
      </c>
      <c r="AB723" s="14">
        <f t="shared" si="111"/>
        <v>0</v>
      </c>
    </row>
    <row r="724" spans="1:28" x14ac:dyDescent="0.25">
      <c r="A724" s="10">
        <f t="shared" si="113"/>
        <v>45321</v>
      </c>
      <c r="B724" s="11">
        <v>30</v>
      </c>
      <c r="C724" s="11">
        <v>2400</v>
      </c>
      <c r="D724" s="12">
        <v>539</v>
      </c>
      <c r="E724" s="9">
        <v>141.53</v>
      </c>
      <c r="F724" s="9">
        <f t="shared" si="112"/>
        <v>77.53</v>
      </c>
      <c r="G724" s="9">
        <v>1.51</v>
      </c>
      <c r="H724" s="9">
        <v>9.06</v>
      </c>
      <c r="I724" s="9"/>
      <c r="J724" s="9">
        <v>0.85199999999999998</v>
      </c>
      <c r="K724" s="9">
        <v>100</v>
      </c>
      <c r="L724" s="9">
        <v>0.20580000000000001</v>
      </c>
      <c r="M724" s="9">
        <v>0.2727</v>
      </c>
      <c r="N724" s="9">
        <v>0</v>
      </c>
      <c r="O724" s="9">
        <v>0.6</v>
      </c>
      <c r="P724" s="9"/>
      <c r="Q724" s="9"/>
      <c r="R724" s="9"/>
      <c r="T724">
        <f t="shared" si="105"/>
        <v>302400</v>
      </c>
      <c r="U724">
        <v>0</v>
      </c>
      <c r="V724">
        <f t="shared" si="106"/>
        <v>0</v>
      </c>
      <c r="W724">
        <f t="shared" si="107"/>
        <v>0.20599999999999999</v>
      </c>
      <c r="X724">
        <f t="shared" si="108"/>
        <v>0.27300000000000002</v>
      </c>
      <c r="Y724">
        <f t="shared" si="109"/>
        <v>0.77500000000000002</v>
      </c>
      <c r="Z724" s="9"/>
      <c r="AA724" s="14">
        <f t="shared" si="110"/>
        <v>0.64900000000000002</v>
      </c>
      <c r="AB724" s="14">
        <f t="shared" si="111"/>
        <v>0</v>
      </c>
    </row>
    <row r="725" spans="1:28" x14ac:dyDescent="0.25">
      <c r="A725" s="10">
        <f t="shared" si="113"/>
        <v>45322</v>
      </c>
      <c r="B725" s="11">
        <v>31</v>
      </c>
      <c r="C725" s="11">
        <v>100</v>
      </c>
      <c r="D725" s="12">
        <v>539.04166666666697</v>
      </c>
      <c r="E725" s="9">
        <v>140.94</v>
      </c>
      <c r="F725" s="9">
        <f t="shared" si="112"/>
        <v>76.94</v>
      </c>
      <c r="G725" s="9">
        <v>2.52</v>
      </c>
      <c r="H725" s="9">
        <v>10.57</v>
      </c>
      <c r="I725" s="9"/>
      <c r="J725" s="9">
        <v>0.82499999999999996</v>
      </c>
      <c r="K725" s="9">
        <v>100</v>
      </c>
      <c r="L725" s="9">
        <v>0.20580000000000001</v>
      </c>
      <c r="M725" s="9">
        <v>0.27339999999999998</v>
      </c>
      <c r="N725" s="9">
        <v>0</v>
      </c>
      <c r="O725" s="9">
        <v>0.6</v>
      </c>
      <c r="P725" s="9"/>
      <c r="Q725" s="9"/>
      <c r="R725" s="9"/>
      <c r="T725">
        <f t="shared" si="105"/>
        <v>310100</v>
      </c>
      <c r="U725">
        <v>0</v>
      </c>
      <c r="V725">
        <f t="shared" si="106"/>
        <v>0</v>
      </c>
      <c r="W725" t="str">
        <f t="shared" si="107"/>
        <v/>
      </c>
      <c r="X725" t="str">
        <f t="shared" si="108"/>
        <v/>
      </c>
      <c r="Y725" t="str">
        <f t="shared" si="109"/>
        <v/>
      </c>
      <c r="Z725" s="9"/>
      <c r="AA725" s="14">
        <f t="shared" si="110"/>
        <v>0.64800000000000002</v>
      </c>
      <c r="AB725" s="14">
        <f t="shared" si="111"/>
        <v>0</v>
      </c>
    </row>
    <row r="726" spans="1:28" x14ac:dyDescent="0.25">
      <c r="A726" s="10">
        <f t="shared" si="113"/>
        <v>45322</v>
      </c>
      <c r="B726" s="11">
        <v>31</v>
      </c>
      <c r="C726" s="11">
        <v>200</v>
      </c>
      <c r="D726" s="12">
        <v>539.08333333333303</v>
      </c>
      <c r="E726" s="9">
        <v>140.12</v>
      </c>
      <c r="F726" s="9">
        <f t="shared" si="112"/>
        <v>76.12</v>
      </c>
      <c r="G726" s="9">
        <v>3.52</v>
      </c>
      <c r="H726" s="9">
        <v>9.56</v>
      </c>
      <c r="I726" s="9"/>
      <c r="J726" s="9">
        <v>1.208</v>
      </c>
      <c r="K726" s="9">
        <v>100</v>
      </c>
      <c r="L726" s="9">
        <v>0.20660000000000001</v>
      </c>
      <c r="M726" s="9">
        <v>0.27339999999999998</v>
      </c>
      <c r="N726" s="9">
        <v>0</v>
      </c>
      <c r="O726" s="9">
        <v>0.6</v>
      </c>
      <c r="P726" s="9"/>
      <c r="Q726" s="9"/>
      <c r="R726" s="9"/>
      <c r="T726">
        <f t="shared" si="105"/>
        <v>310200</v>
      </c>
      <c r="U726">
        <v>0</v>
      </c>
      <c r="V726">
        <f t="shared" si="106"/>
        <v>0</v>
      </c>
      <c r="W726" t="str">
        <f t="shared" si="107"/>
        <v/>
      </c>
      <c r="X726" t="str">
        <f t="shared" si="108"/>
        <v/>
      </c>
      <c r="Y726" t="str">
        <f t="shared" si="109"/>
        <v/>
      </c>
      <c r="Z726" s="9"/>
      <c r="AA726" s="14">
        <f t="shared" si="110"/>
        <v>0.66600000000000004</v>
      </c>
      <c r="AB726" s="14">
        <f t="shared" si="111"/>
        <v>0</v>
      </c>
    </row>
    <row r="727" spans="1:28" x14ac:dyDescent="0.25">
      <c r="A727" s="10">
        <f t="shared" si="113"/>
        <v>45322</v>
      </c>
      <c r="B727" s="11">
        <v>31</v>
      </c>
      <c r="C727" s="11">
        <v>300</v>
      </c>
      <c r="D727" s="12">
        <v>539.125</v>
      </c>
      <c r="E727" s="9">
        <v>140.36000000000001</v>
      </c>
      <c r="F727" s="9">
        <f t="shared" si="112"/>
        <v>76.360000000000014</v>
      </c>
      <c r="G727" s="9">
        <v>4.53</v>
      </c>
      <c r="H727" s="9">
        <v>11.07</v>
      </c>
      <c r="I727" s="9"/>
      <c r="J727" s="9">
        <v>1.153</v>
      </c>
      <c r="K727" s="9">
        <v>100</v>
      </c>
      <c r="L727" s="9">
        <v>0.20730000000000001</v>
      </c>
      <c r="M727" s="9">
        <v>0.27410000000000001</v>
      </c>
      <c r="N727" s="9">
        <v>0</v>
      </c>
      <c r="O727" s="9">
        <v>0.6</v>
      </c>
      <c r="P727" s="9"/>
      <c r="Q727" s="9"/>
      <c r="R727" s="9"/>
      <c r="T727">
        <f t="shared" si="105"/>
        <v>310300</v>
      </c>
      <c r="U727">
        <v>0</v>
      </c>
      <c r="V727">
        <f t="shared" si="106"/>
        <v>0</v>
      </c>
      <c r="W727" t="str">
        <f t="shared" si="107"/>
        <v/>
      </c>
      <c r="X727" t="str">
        <f t="shared" si="108"/>
        <v/>
      </c>
      <c r="Y727" t="str">
        <f t="shared" si="109"/>
        <v/>
      </c>
      <c r="Z727" s="9"/>
      <c r="AA727" s="14">
        <f t="shared" si="110"/>
        <v>0.66400000000000003</v>
      </c>
      <c r="AB727" s="14">
        <f t="shared" si="111"/>
        <v>0</v>
      </c>
    </row>
    <row r="728" spans="1:28" x14ac:dyDescent="0.25">
      <c r="A728" s="10">
        <f t="shared" si="113"/>
        <v>45322</v>
      </c>
      <c r="B728" s="11">
        <v>31</v>
      </c>
      <c r="C728" s="11">
        <v>400</v>
      </c>
      <c r="D728" s="12">
        <v>539.16666666666697</v>
      </c>
      <c r="E728" s="9">
        <v>140.59</v>
      </c>
      <c r="F728" s="9">
        <f t="shared" si="112"/>
        <v>76.59</v>
      </c>
      <c r="G728" s="9">
        <v>4.53</v>
      </c>
      <c r="H728" s="9">
        <v>11.58</v>
      </c>
      <c r="I728" s="9"/>
      <c r="J728" s="9">
        <v>1.18</v>
      </c>
      <c r="K728" s="9">
        <v>100</v>
      </c>
      <c r="L728" s="9">
        <v>0.20660000000000001</v>
      </c>
      <c r="M728" s="9">
        <v>0.27410000000000001</v>
      </c>
      <c r="N728" s="9">
        <v>0</v>
      </c>
      <c r="O728" s="9">
        <v>0.6</v>
      </c>
      <c r="P728" s="9"/>
      <c r="Q728" s="9"/>
      <c r="R728" s="9"/>
      <c r="T728">
        <f t="shared" si="105"/>
        <v>310400</v>
      </c>
      <c r="U728">
        <v>0</v>
      </c>
      <c r="V728">
        <f t="shared" si="106"/>
        <v>0</v>
      </c>
      <c r="W728" t="str">
        <f t="shared" si="107"/>
        <v/>
      </c>
      <c r="X728" t="str">
        <f t="shared" si="108"/>
        <v/>
      </c>
      <c r="Y728" t="str">
        <f t="shared" si="109"/>
        <v/>
      </c>
      <c r="Z728" s="9"/>
      <c r="AA728" s="14">
        <f t="shared" si="110"/>
        <v>0.66500000000000004</v>
      </c>
      <c r="AB728" s="14">
        <f t="shared" si="111"/>
        <v>0</v>
      </c>
    </row>
    <row r="729" spans="1:28" x14ac:dyDescent="0.25">
      <c r="A729" s="10">
        <f t="shared" si="113"/>
        <v>45322</v>
      </c>
      <c r="B729" s="11">
        <v>31</v>
      </c>
      <c r="C729" s="11">
        <v>500</v>
      </c>
      <c r="D729" s="12">
        <v>539.20833333333303</v>
      </c>
      <c r="E729" s="9">
        <v>140.47</v>
      </c>
      <c r="F729" s="9">
        <f t="shared" si="112"/>
        <v>76.47</v>
      </c>
      <c r="G729" s="9">
        <v>5.03</v>
      </c>
      <c r="H729" s="9">
        <v>12.08</v>
      </c>
      <c r="I729" s="9"/>
      <c r="J729" s="9">
        <v>1.1259999999999999</v>
      </c>
      <c r="K729" s="9">
        <v>100</v>
      </c>
      <c r="L729" s="9">
        <v>0.20799999999999999</v>
      </c>
      <c r="M729" s="9">
        <v>0.27479999999999999</v>
      </c>
      <c r="N729" s="9">
        <v>0</v>
      </c>
      <c r="O729" s="9">
        <v>0.6</v>
      </c>
      <c r="P729" s="9"/>
      <c r="Q729" s="9"/>
      <c r="R729" s="9"/>
      <c r="T729">
        <f t="shared" si="105"/>
        <v>310500</v>
      </c>
      <c r="U729">
        <v>0</v>
      </c>
      <c r="V729">
        <f t="shared" si="106"/>
        <v>0</v>
      </c>
      <c r="W729" t="str">
        <f t="shared" si="107"/>
        <v/>
      </c>
      <c r="X729" t="str">
        <f t="shared" si="108"/>
        <v/>
      </c>
      <c r="Y729" t="str">
        <f t="shared" si="109"/>
        <v/>
      </c>
      <c r="Z729" s="9"/>
      <c r="AA729" s="14">
        <f t="shared" si="110"/>
        <v>0.66200000000000003</v>
      </c>
      <c r="AB729" s="14">
        <f t="shared" si="111"/>
        <v>0</v>
      </c>
    </row>
    <row r="730" spans="1:28" x14ac:dyDescent="0.25">
      <c r="A730" s="10">
        <f t="shared" si="113"/>
        <v>45322</v>
      </c>
      <c r="B730" s="11">
        <v>31</v>
      </c>
      <c r="C730" s="11">
        <v>600</v>
      </c>
      <c r="D730" s="12">
        <v>539.25</v>
      </c>
      <c r="E730" s="9">
        <v>140.12</v>
      </c>
      <c r="F730" s="9">
        <f t="shared" si="112"/>
        <v>76.12</v>
      </c>
      <c r="G730" s="9">
        <v>4.53</v>
      </c>
      <c r="H730" s="9">
        <v>11.07</v>
      </c>
      <c r="I730" s="9"/>
      <c r="J730" s="9">
        <v>1.2350000000000001</v>
      </c>
      <c r="K730" s="9">
        <v>100</v>
      </c>
      <c r="L730" s="9">
        <v>0.20799999999999999</v>
      </c>
      <c r="M730" s="9">
        <v>0.27479999999999999</v>
      </c>
      <c r="N730" s="9">
        <v>0</v>
      </c>
      <c r="O730" s="9">
        <v>0.6</v>
      </c>
      <c r="P730" s="9"/>
      <c r="Q730" s="9"/>
      <c r="R730" s="9"/>
      <c r="T730">
        <f t="shared" si="105"/>
        <v>310600</v>
      </c>
      <c r="U730">
        <v>0</v>
      </c>
      <c r="V730">
        <f t="shared" si="106"/>
        <v>0</v>
      </c>
      <c r="W730" t="str">
        <f t="shared" si="107"/>
        <v/>
      </c>
      <c r="X730" t="str">
        <f t="shared" si="108"/>
        <v/>
      </c>
      <c r="Y730" t="str">
        <f t="shared" si="109"/>
        <v/>
      </c>
      <c r="Z730" s="9"/>
      <c r="AA730" s="14">
        <f t="shared" si="110"/>
        <v>0.66800000000000004</v>
      </c>
      <c r="AB730" s="14">
        <f t="shared" si="111"/>
        <v>0</v>
      </c>
    </row>
    <row r="731" spans="1:28" x14ac:dyDescent="0.25">
      <c r="A731" s="10">
        <f t="shared" si="113"/>
        <v>45322</v>
      </c>
      <c r="B731" s="11">
        <v>31</v>
      </c>
      <c r="C731" s="11">
        <v>700</v>
      </c>
      <c r="D731" s="12">
        <v>539.29166666666697</v>
      </c>
      <c r="E731" s="9">
        <v>140.12</v>
      </c>
      <c r="F731" s="9">
        <f t="shared" si="112"/>
        <v>76.12</v>
      </c>
      <c r="G731" s="9">
        <v>5.03</v>
      </c>
      <c r="H731" s="9">
        <v>12.08</v>
      </c>
      <c r="I731" s="9"/>
      <c r="J731" s="9">
        <v>1.425</v>
      </c>
      <c r="K731" s="9">
        <v>100</v>
      </c>
      <c r="L731" s="9">
        <v>0.2087</v>
      </c>
      <c r="M731" s="9">
        <v>0.27560000000000001</v>
      </c>
      <c r="N731" s="9">
        <v>0</v>
      </c>
      <c r="O731" s="9">
        <v>0.6</v>
      </c>
      <c r="P731" s="9"/>
      <c r="Q731" s="9"/>
      <c r="R731" s="9"/>
      <c r="T731">
        <f t="shared" si="105"/>
        <v>310700</v>
      </c>
      <c r="U731">
        <v>0</v>
      </c>
      <c r="V731">
        <f t="shared" si="106"/>
        <v>0</v>
      </c>
      <c r="W731" t="str">
        <f t="shared" si="107"/>
        <v/>
      </c>
      <c r="X731" t="str">
        <f t="shared" si="108"/>
        <v/>
      </c>
      <c r="Y731" t="str">
        <f t="shared" si="109"/>
        <v/>
      </c>
      <c r="Z731" s="9"/>
      <c r="AA731" s="14">
        <f t="shared" si="110"/>
        <v>0.67700000000000005</v>
      </c>
      <c r="AB731" s="14">
        <f t="shared" si="111"/>
        <v>0</v>
      </c>
    </row>
    <row r="732" spans="1:28" x14ac:dyDescent="0.25">
      <c r="A732" s="10">
        <f t="shared" si="113"/>
        <v>45322</v>
      </c>
      <c r="B732" s="11">
        <v>31</v>
      </c>
      <c r="C732" s="11">
        <v>800</v>
      </c>
      <c r="D732" s="12">
        <v>539.33333333333303</v>
      </c>
      <c r="E732" s="9">
        <v>140.12</v>
      </c>
      <c r="F732" s="9">
        <f t="shared" si="112"/>
        <v>76.12</v>
      </c>
      <c r="G732" s="9">
        <v>6.04</v>
      </c>
      <c r="H732" s="9">
        <v>11.58</v>
      </c>
      <c r="I732" s="9"/>
      <c r="J732" s="9">
        <v>1.3979999999999999</v>
      </c>
      <c r="K732" s="9">
        <v>100</v>
      </c>
      <c r="L732" s="9">
        <v>0.20949999999999999</v>
      </c>
      <c r="M732" s="9">
        <v>0.27560000000000001</v>
      </c>
      <c r="N732" s="9">
        <v>0</v>
      </c>
      <c r="O732" s="9">
        <v>1.9</v>
      </c>
      <c r="P732" s="9"/>
      <c r="Q732" s="9"/>
      <c r="R732" s="9"/>
      <c r="T732">
        <f t="shared" si="105"/>
        <v>310800</v>
      </c>
      <c r="U732">
        <v>6</v>
      </c>
      <c r="V732">
        <f t="shared" si="106"/>
        <v>1.9</v>
      </c>
      <c r="W732" t="str">
        <f t="shared" si="107"/>
        <v/>
      </c>
      <c r="X732" t="str">
        <f t="shared" si="108"/>
        <v/>
      </c>
      <c r="Y732" t="str">
        <f t="shared" si="109"/>
        <v/>
      </c>
      <c r="Z732" s="9"/>
      <c r="AA732" s="14">
        <f t="shared" si="110"/>
        <v>0.67500000000000004</v>
      </c>
      <c r="AB732" s="14">
        <f t="shared" si="111"/>
        <v>0</v>
      </c>
    </row>
    <row r="733" spans="1:28" x14ac:dyDescent="0.25">
      <c r="A733" s="10">
        <f t="shared" si="113"/>
        <v>45322</v>
      </c>
      <c r="B733" s="11">
        <v>31</v>
      </c>
      <c r="C733" s="11">
        <v>900</v>
      </c>
      <c r="D733" s="12">
        <v>539.375</v>
      </c>
      <c r="E733" s="9">
        <v>139.77000000000001</v>
      </c>
      <c r="F733" s="9">
        <f t="shared" si="112"/>
        <v>75.77000000000001</v>
      </c>
      <c r="G733" s="9">
        <v>6.04</v>
      </c>
      <c r="H733" s="9">
        <v>11.07</v>
      </c>
      <c r="I733" s="9"/>
      <c r="J733" s="9">
        <v>2.2090000000000001</v>
      </c>
      <c r="K733" s="9">
        <v>100</v>
      </c>
      <c r="L733" s="9">
        <v>0.20949999999999999</v>
      </c>
      <c r="M733" s="9">
        <v>0.27629999999999999</v>
      </c>
      <c r="N733" s="9">
        <v>0.2</v>
      </c>
      <c r="O733" s="9">
        <v>21.9</v>
      </c>
      <c r="P733" s="9"/>
      <c r="Q733" s="9"/>
      <c r="R733" s="9"/>
      <c r="T733">
        <f t="shared" si="105"/>
        <v>310900</v>
      </c>
      <c r="U733">
        <v>108</v>
      </c>
      <c r="V733">
        <f t="shared" si="106"/>
        <v>21.9</v>
      </c>
      <c r="W733" t="str">
        <f t="shared" si="107"/>
        <v/>
      </c>
      <c r="X733" t="str">
        <f t="shared" si="108"/>
        <v/>
      </c>
      <c r="Y733" t="str">
        <f t="shared" si="109"/>
        <v/>
      </c>
      <c r="Z733" s="9"/>
      <c r="AA733" s="14">
        <f t="shared" si="110"/>
        <v>0.71599999999999997</v>
      </c>
      <c r="AB733" s="14">
        <f t="shared" si="111"/>
        <v>0</v>
      </c>
    </row>
    <row r="734" spans="1:28" x14ac:dyDescent="0.25">
      <c r="A734" s="10">
        <f t="shared" si="113"/>
        <v>45322</v>
      </c>
      <c r="B734" s="11">
        <v>31</v>
      </c>
      <c r="C734" s="11">
        <v>1000</v>
      </c>
      <c r="D734" s="12">
        <v>539.41666666666697</v>
      </c>
      <c r="E734" s="9">
        <v>139.30000000000001</v>
      </c>
      <c r="F734" s="9">
        <f t="shared" si="112"/>
        <v>75.300000000000011</v>
      </c>
      <c r="G734" s="9">
        <v>5.03</v>
      </c>
      <c r="H734" s="9">
        <v>10.57</v>
      </c>
      <c r="I734" s="9"/>
      <c r="J734" s="9">
        <v>1.913</v>
      </c>
      <c r="K734" s="9">
        <v>100</v>
      </c>
      <c r="L734" s="9">
        <v>0.20949999999999999</v>
      </c>
      <c r="M734" s="9">
        <v>0.27700000000000002</v>
      </c>
      <c r="N734" s="9">
        <v>0</v>
      </c>
      <c r="O734" s="9">
        <v>63.1</v>
      </c>
      <c r="P734" s="9"/>
      <c r="Q734" s="9"/>
      <c r="R734" s="9"/>
      <c r="T734">
        <f t="shared" si="105"/>
        <v>311000</v>
      </c>
      <c r="U734">
        <v>238</v>
      </c>
      <c r="V734">
        <f t="shared" si="106"/>
        <v>63.1</v>
      </c>
      <c r="W734" t="str">
        <f t="shared" si="107"/>
        <v/>
      </c>
      <c r="X734" t="str">
        <f t="shared" si="108"/>
        <v/>
      </c>
      <c r="Y734" t="str">
        <f t="shared" si="109"/>
        <v/>
      </c>
      <c r="Z734" s="9"/>
      <c r="AA734" s="14">
        <f t="shared" si="110"/>
        <v>0.70099999999999996</v>
      </c>
      <c r="AB734" s="14">
        <f t="shared" si="111"/>
        <v>0</v>
      </c>
    </row>
    <row r="735" spans="1:28" x14ac:dyDescent="0.25">
      <c r="A735" s="10">
        <f t="shared" si="113"/>
        <v>45322</v>
      </c>
      <c r="B735" s="11">
        <v>31</v>
      </c>
      <c r="C735" s="11">
        <v>1100</v>
      </c>
      <c r="D735" s="12">
        <v>539.45833333333303</v>
      </c>
      <c r="E735" s="9">
        <v>137.55000000000001</v>
      </c>
      <c r="F735" s="9">
        <f t="shared" si="112"/>
        <v>73.550000000000011</v>
      </c>
      <c r="G735" s="9">
        <v>4.53</v>
      </c>
      <c r="H735" s="9">
        <v>10.07</v>
      </c>
      <c r="I735" s="9"/>
      <c r="J735" s="9">
        <v>0.82499999999999996</v>
      </c>
      <c r="K735" s="9">
        <v>100</v>
      </c>
      <c r="L735" s="9">
        <v>0.2102</v>
      </c>
      <c r="M735" s="9">
        <v>0.27700000000000002</v>
      </c>
      <c r="N735" s="9">
        <v>0</v>
      </c>
      <c r="O735" s="9">
        <v>104.4</v>
      </c>
      <c r="P735" s="9"/>
      <c r="Q735" s="9"/>
      <c r="R735" s="9"/>
      <c r="T735">
        <f t="shared" si="105"/>
        <v>311100</v>
      </c>
      <c r="U735">
        <v>338.8</v>
      </c>
      <c r="V735">
        <f t="shared" si="106"/>
        <v>104.4</v>
      </c>
      <c r="W735" t="str">
        <f t="shared" si="107"/>
        <v/>
      </c>
      <c r="X735" t="str">
        <f t="shared" si="108"/>
        <v/>
      </c>
      <c r="Y735" t="str">
        <f t="shared" si="109"/>
        <v/>
      </c>
      <c r="Z735" s="9"/>
      <c r="AA735" s="14">
        <f t="shared" si="110"/>
        <v>0.64800000000000002</v>
      </c>
      <c r="AB735" s="14">
        <f t="shared" si="111"/>
        <v>0</v>
      </c>
    </row>
    <row r="736" spans="1:28" x14ac:dyDescent="0.25">
      <c r="A736" s="10">
        <f t="shared" si="113"/>
        <v>45322</v>
      </c>
      <c r="B736" s="11">
        <v>31</v>
      </c>
      <c r="C736" s="11">
        <v>1200</v>
      </c>
      <c r="D736" s="12">
        <v>539.5</v>
      </c>
      <c r="E736" s="9">
        <v>137.43</v>
      </c>
      <c r="F736" s="9">
        <f t="shared" si="112"/>
        <v>73.430000000000007</v>
      </c>
      <c r="G736" s="9">
        <v>3.02</v>
      </c>
      <c r="H736" s="9">
        <v>9.06</v>
      </c>
      <c r="I736" s="9"/>
      <c r="J736" s="9">
        <v>0.82499999999999996</v>
      </c>
      <c r="K736" s="9">
        <v>100</v>
      </c>
      <c r="L736" s="9">
        <v>0.20949999999999999</v>
      </c>
      <c r="M736" s="9">
        <v>0.2777</v>
      </c>
      <c r="N736" s="9">
        <v>0</v>
      </c>
      <c r="O736" s="9">
        <v>65.599999999999994</v>
      </c>
      <c r="P736" s="9"/>
      <c r="Q736" s="9"/>
      <c r="R736" s="9"/>
      <c r="T736">
        <f t="shared" si="105"/>
        <v>311200</v>
      </c>
      <c r="U736">
        <v>393.5</v>
      </c>
      <c r="V736">
        <f t="shared" si="106"/>
        <v>65.599999999999994</v>
      </c>
      <c r="W736" t="str">
        <f t="shared" si="107"/>
        <v/>
      </c>
      <c r="X736" t="str">
        <f t="shared" si="108"/>
        <v/>
      </c>
      <c r="Y736" t="str">
        <f t="shared" si="109"/>
        <v/>
      </c>
      <c r="Z736" s="9"/>
      <c r="AA736" s="14">
        <f t="shared" si="110"/>
        <v>0.64800000000000002</v>
      </c>
      <c r="AB736" s="14">
        <f t="shared" si="111"/>
        <v>0</v>
      </c>
    </row>
    <row r="737" spans="1:28" x14ac:dyDescent="0.25">
      <c r="A737" s="10">
        <f t="shared" si="113"/>
        <v>45322</v>
      </c>
      <c r="B737" s="11">
        <v>31</v>
      </c>
      <c r="C737" s="11">
        <v>1300</v>
      </c>
      <c r="D737" s="12">
        <v>539.54166666666697</v>
      </c>
      <c r="E737" s="9">
        <v>138.13</v>
      </c>
      <c r="F737" s="9">
        <f t="shared" si="112"/>
        <v>74.13</v>
      </c>
      <c r="G737" s="9">
        <v>3.02</v>
      </c>
      <c r="H737" s="9">
        <v>8.0500000000000007</v>
      </c>
      <c r="I737" s="9"/>
      <c r="J737" s="9">
        <v>1.044</v>
      </c>
      <c r="K737" s="9">
        <v>100</v>
      </c>
      <c r="L737" s="9">
        <v>0.2102</v>
      </c>
      <c r="M737" s="9">
        <v>0.2777</v>
      </c>
      <c r="N737" s="9">
        <v>0</v>
      </c>
      <c r="O737" s="9">
        <v>75.599999999999994</v>
      </c>
      <c r="P737" s="9"/>
      <c r="Q737" s="9"/>
      <c r="R737" s="9"/>
      <c r="T737">
        <f t="shared" si="105"/>
        <v>311300</v>
      </c>
      <c r="U737">
        <v>395.7</v>
      </c>
      <c r="V737">
        <f t="shared" si="106"/>
        <v>75.599999999999994</v>
      </c>
      <c r="W737" t="str">
        <f t="shared" si="107"/>
        <v/>
      </c>
      <c r="X737" t="str">
        <f t="shared" si="108"/>
        <v/>
      </c>
      <c r="Y737" t="str">
        <f t="shared" si="109"/>
        <v/>
      </c>
      <c r="Z737" s="9"/>
      <c r="AA737" s="14">
        <f t="shared" si="110"/>
        <v>0.65800000000000003</v>
      </c>
      <c r="AB737" s="14">
        <f t="shared" si="111"/>
        <v>0</v>
      </c>
    </row>
    <row r="738" spans="1:28" x14ac:dyDescent="0.25">
      <c r="A738" s="10">
        <f t="shared" si="113"/>
        <v>45322</v>
      </c>
      <c r="B738" s="11">
        <v>31</v>
      </c>
      <c r="C738" s="11">
        <v>1400</v>
      </c>
      <c r="D738" s="12">
        <v>539.58333333333303</v>
      </c>
      <c r="E738" s="9">
        <v>137.66999999999999</v>
      </c>
      <c r="F738" s="9">
        <f t="shared" si="112"/>
        <v>73.669999999999987</v>
      </c>
      <c r="G738" s="9">
        <v>3.52</v>
      </c>
      <c r="H738" s="9">
        <v>8.0500000000000007</v>
      </c>
      <c r="I738" s="9"/>
      <c r="J738" s="9">
        <v>0.77</v>
      </c>
      <c r="K738" s="9">
        <v>100</v>
      </c>
      <c r="L738" s="9">
        <v>0.2109</v>
      </c>
      <c r="M738" s="9">
        <v>0.27850000000000003</v>
      </c>
      <c r="N738" s="9">
        <v>0</v>
      </c>
      <c r="O738" s="9">
        <v>60.6</v>
      </c>
      <c r="P738" s="9"/>
      <c r="Q738" s="9"/>
      <c r="R738" s="9"/>
      <c r="T738">
        <f t="shared" si="105"/>
        <v>311400</v>
      </c>
      <c r="U738">
        <v>346.2</v>
      </c>
      <c r="V738">
        <f t="shared" si="106"/>
        <v>60.6</v>
      </c>
      <c r="W738" t="str">
        <f t="shared" si="107"/>
        <v/>
      </c>
      <c r="X738" t="str">
        <f t="shared" si="108"/>
        <v/>
      </c>
      <c r="Y738" t="str">
        <f t="shared" si="109"/>
        <v/>
      </c>
      <c r="Z738" s="9"/>
      <c r="AA738" s="14">
        <f t="shared" si="110"/>
        <v>0.64600000000000002</v>
      </c>
      <c r="AB738" s="14">
        <f t="shared" si="111"/>
        <v>0</v>
      </c>
    </row>
    <row r="739" spans="1:28" x14ac:dyDescent="0.25">
      <c r="A739" s="10">
        <f t="shared" si="113"/>
        <v>45322</v>
      </c>
      <c r="B739" s="11">
        <v>31</v>
      </c>
      <c r="C739" s="11">
        <v>1500</v>
      </c>
      <c r="D739" s="12">
        <v>539.625</v>
      </c>
      <c r="E739" s="9">
        <v>136.72999999999999</v>
      </c>
      <c r="F739" s="9">
        <f t="shared" si="112"/>
        <v>72.72999999999999</v>
      </c>
      <c r="G739" s="9">
        <v>3.52</v>
      </c>
      <c r="H739" s="9">
        <v>8.0500000000000007</v>
      </c>
      <c r="I739" s="9"/>
      <c r="J739" s="9">
        <v>0.74199999999999999</v>
      </c>
      <c r="K739" s="9">
        <v>100</v>
      </c>
      <c r="L739" s="9">
        <v>0.2109</v>
      </c>
      <c r="M739" s="9">
        <v>0.27850000000000003</v>
      </c>
      <c r="N739" s="9">
        <v>0</v>
      </c>
      <c r="O739" s="9">
        <v>50.6</v>
      </c>
      <c r="P739" s="9"/>
      <c r="Q739" s="9"/>
      <c r="R739" s="9"/>
      <c r="T739">
        <f t="shared" si="105"/>
        <v>311500</v>
      </c>
      <c r="U739">
        <v>249.5</v>
      </c>
      <c r="V739">
        <f t="shared" si="106"/>
        <v>50.6</v>
      </c>
      <c r="W739" t="str">
        <f t="shared" si="107"/>
        <v/>
      </c>
      <c r="X739" t="str">
        <f t="shared" si="108"/>
        <v/>
      </c>
      <c r="Y739" t="str">
        <f t="shared" si="109"/>
        <v/>
      </c>
      <c r="Z739" s="9"/>
      <c r="AA739" s="14">
        <f t="shared" si="110"/>
        <v>0.64400000000000002</v>
      </c>
      <c r="AB739" s="14">
        <f t="shared" si="111"/>
        <v>0</v>
      </c>
    </row>
    <row r="740" spans="1:28" x14ac:dyDescent="0.25">
      <c r="A740" s="10">
        <f t="shared" si="113"/>
        <v>45322</v>
      </c>
      <c r="B740" s="11">
        <v>31</v>
      </c>
      <c r="C740" s="11">
        <v>1600</v>
      </c>
      <c r="D740" s="12">
        <v>539.66666666666697</v>
      </c>
      <c r="E740" s="9">
        <v>136.38</v>
      </c>
      <c r="F740" s="9">
        <f t="shared" si="112"/>
        <v>72.38</v>
      </c>
      <c r="G740" s="9">
        <v>3.52</v>
      </c>
      <c r="H740" s="9">
        <v>8.56</v>
      </c>
      <c r="I740" s="9"/>
      <c r="J740" s="9">
        <v>0.68700000000000006</v>
      </c>
      <c r="K740" s="9">
        <v>100</v>
      </c>
      <c r="L740" s="9">
        <v>0.2109</v>
      </c>
      <c r="M740" s="9">
        <v>0.2792</v>
      </c>
      <c r="N740" s="9">
        <v>0</v>
      </c>
      <c r="O740" s="9">
        <v>20.6</v>
      </c>
      <c r="P740" s="9"/>
      <c r="Q740" s="9"/>
      <c r="R740" s="9"/>
      <c r="T740">
        <f t="shared" si="105"/>
        <v>311600</v>
      </c>
      <c r="U740">
        <v>120.7</v>
      </c>
      <c r="V740">
        <f t="shared" si="106"/>
        <v>20.6</v>
      </c>
      <c r="W740" t="str">
        <f t="shared" si="107"/>
        <v/>
      </c>
      <c r="X740" t="str">
        <f t="shared" si="108"/>
        <v/>
      </c>
      <c r="Y740" t="str">
        <f t="shared" si="109"/>
        <v/>
      </c>
      <c r="Z740" s="9"/>
      <c r="AA740" s="14">
        <f t="shared" si="110"/>
        <v>0.64200000000000002</v>
      </c>
      <c r="AB740" s="14">
        <f t="shared" si="111"/>
        <v>0</v>
      </c>
    </row>
    <row r="741" spans="1:28" x14ac:dyDescent="0.25">
      <c r="A741" s="10">
        <f t="shared" si="113"/>
        <v>45322</v>
      </c>
      <c r="B741" s="11">
        <v>31</v>
      </c>
      <c r="C741" s="11">
        <v>1700</v>
      </c>
      <c r="D741" s="12">
        <v>539.70833333333303</v>
      </c>
      <c r="E741" s="9">
        <v>136.5</v>
      </c>
      <c r="F741" s="9">
        <f t="shared" si="112"/>
        <v>72.5</v>
      </c>
      <c r="G741" s="9">
        <v>3.52</v>
      </c>
      <c r="H741" s="9">
        <v>8.0500000000000007</v>
      </c>
      <c r="I741" s="9"/>
      <c r="J741" s="9">
        <v>0.74199999999999999</v>
      </c>
      <c r="K741" s="9">
        <v>100</v>
      </c>
      <c r="L741" s="9">
        <v>0.21160000000000001</v>
      </c>
      <c r="M741" s="9">
        <v>0.2792</v>
      </c>
      <c r="N741" s="9">
        <v>0</v>
      </c>
      <c r="O741" s="9">
        <v>5.6</v>
      </c>
      <c r="P741" s="9"/>
      <c r="Q741" s="9"/>
      <c r="R741" s="9"/>
      <c r="T741">
        <f t="shared" si="105"/>
        <v>311700</v>
      </c>
      <c r="U741">
        <v>10.8</v>
      </c>
      <c r="V741">
        <f t="shared" si="106"/>
        <v>5.6</v>
      </c>
      <c r="W741" t="str">
        <f t="shared" si="107"/>
        <v/>
      </c>
      <c r="X741" t="str">
        <f t="shared" si="108"/>
        <v/>
      </c>
      <c r="Y741" t="str">
        <f t="shared" si="109"/>
        <v/>
      </c>
      <c r="Z741" s="9"/>
      <c r="AA741" s="14">
        <f t="shared" si="110"/>
        <v>0.64400000000000002</v>
      </c>
      <c r="AB741" s="14">
        <f t="shared" si="111"/>
        <v>0</v>
      </c>
    </row>
    <row r="742" spans="1:28" x14ac:dyDescent="0.25">
      <c r="A742" s="10">
        <f t="shared" si="113"/>
        <v>45322</v>
      </c>
      <c r="B742" s="11">
        <v>31</v>
      </c>
      <c r="C742" s="11">
        <v>1800</v>
      </c>
      <c r="D742" s="12">
        <v>539.75</v>
      </c>
      <c r="E742" s="9">
        <v>136.26</v>
      </c>
      <c r="F742" s="9">
        <f t="shared" si="112"/>
        <v>72.259999999999991</v>
      </c>
      <c r="G742" s="9">
        <v>4.53</v>
      </c>
      <c r="H742" s="9">
        <v>10.57</v>
      </c>
      <c r="I742" s="9"/>
      <c r="J742" s="9">
        <v>0.82499999999999996</v>
      </c>
      <c r="K742" s="9">
        <v>100</v>
      </c>
      <c r="L742" s="9">
        <v>0.2109</v>
      </c>
      <c r="M742" s="9">
        <v>0.2792</v>
      </c>
      <c r="N742" s="9">
        <v>0</v>
      </c>
      <c r="O742" s="9">
        <v>0.6</v>
      </c>
      <c r="P742" s="9"/>
      <c r="Q742" s="9"/>
      <c r="R742" s="9"/>
      <c r="T742">
        <f t="shared" si="105"/>
        <v>311800</v>
      </c>
      <c r="U742">
        <v>0</v>
      </c>
      <c r="V742">
        <f t="shared" si="106"/>
        <v>0</v>
      </c>
      <c r="W742" t="str">
        <f t="shared" si="107"/>
        <v/>
      </c>
      <c r="X742" t="str">
        <f t="shared" si="108"/>
        <v/>
      </c>
      <c r="Y742" t="str">
        <f t="shared" si="109"/>
        <v/>
      </c>
      <c r="Z742" s="9"/>
      <c r="AA742" s="14">
        <f t="shared" si="110"/>
        <v>0.64800000000000002</v>
      </c>
      <c r="AB742" s="14">
        <f t="shared" si="111"/>
        <v>0</v>
      </c>
    </row>
    <row r="743" spans="1:28" x14ac:dyDescent="0.25">
      <c r="A743" s="10">
        <f t="shared" si="113"/>
        <v>45322</v>
      </c>
      <c r="B743" s="11">
        <v>31</v>
      </c>
      <c r="C743" s="11">
        <v>1900</v>
      </c>
      <c r="D743" s="12">
        <v>539.79166666666697</v>
      </c>
      <c r="E743" s="9">
        <v>135.33000000000001</v>
      </c>
      <c r="F743" s="9">
        <f t="shared" si="112"/>
        <v>71.330000000000013</v>
      </c>
      <c r="G743" s="9">
        <v>4.53</v>
      </c>
      <c r="H743" s="9">
        <v>10.57</v>
      </c>
      <c r="I743" s="9"/>
      <c r="J743" s="9">
        <v>0.90700000000000003</v>
      </c>
      <c r="K743" s="9">
        <v>100</v>
      </c>
      <c r="L743" s="9">
        <v>0.21160000000000001</v>
      </c>
      <c r="M743" s="9">
        <v>0.27989999999999998</v>
      </c>
      <c r="N743" s="9">
        <v>0</v>
      </c>
      <c r="O743" s="9">
        <v>0.6</v>
      </c>
      <c r="P743" s="9"/>
      <c r="Q743" s="9"/>
      <c r="R743" s="9"/>
      <c r="T743">
        <f t="shared" si="105"/>
        <v>311900</v>
      </c>
      <c r="U743">
        <v>0</v>
      </c>
      <c r="V743">
        <f t="shared" si="106"/>
        <v>0</v>
      </c>
      <c r="W743" t="str">
        <f t="shared" si="107"/>
        <v/>
      </c>
      <c r="X743" t="str">
        <f t="shared" si="108"/>
        <v/>
      </c>
      <c r="Y743" t="str">
        <f t="shared" si="109"/>
        <v/>
      </c>
      <c r="Z743" s="9"/>
      <c r="AA743" s="14">
        <f t="shared" si="110"/>
        <v>0.65200000000000002</v>
      </c>
      <c r="AB743" s="14">
        <f t="shared" si="111"/>
        <v>0</v>
      </c>
    </row>
    <row r="744" spans="1:28" x14ac:dyDescent="0.25">
      <c r="A744" s="10">
        <f t="shared" si="113"/>
        <v>45322</v>
      </c>
      <c r="B744" s="11">
        <v>31</v>
      </c>
      <c r="C744" s="11">
        <v>2000</v>
      </c>
      <c r="D744" s="12">
        <v>539.83333333333303</v>
      </c>
      <c r="E744" s="9">
        <v>136.26</v>
      </c>
      <c r="F744" s="9">
        <f t="shared" si="112"/>
        <v>72.259999999999991</v>
      </c>
      <c r="G744" s="9">
        <v>4.53</v>
      </c>
      <c r="H744" s="9">
        <v>10.07</v>
      </c>
      <c r="I744" s="9"/>
      <c r="J744" s="9">
        <v>0.85199999999999998</v>
      </c>
      <c r="K744" s="9">
        <v>100</v>
      </c>
      <c r="L744" s="9">
        <v>0.21240000000000001</v>
      </c>
      <c r="M744" s="9">
        <v>0.28060000000000002</v>
      </c>
      <c r="N744" s="9">
        <v>0</v>
      </c>
      <c r="O744" s="9">
        <v>0.6</v>
      </c>
      <c r="P744" s="9"/>
      <c r="Q744" s="9"/>
      <c r="R744" s="9"/>
      <c r="T744">
        <f t="shared" si="105"/>
        <v>312000</v>
      </c>
      <c r="U744">
        <v>0</v>
      </c>
      <c r="V744">
        <f t="shared" si="106"/>
        <v>0</v>
      </c>
      <c r="W744" t="str">
        <f t="shared" si="107"/>
        <v/>
      </c>
      <c r="X744" t="str">
        <f t="shared" si="108"/>
        <v/>
      </c>
      <c r="Y744" t="str">
        <f t="shared" si="109"/>
        <v/>
      </c>
      <c r="Z744" s="9"/>
      <c r="AA744" s="14">
        <f t="shared" si="110"/>
        <v>0.64900000000000002</v>
      </c>
      <c r="AB744" s="14">
        <f t="shared" si="111"/>
        <v>0</v>
      </c>
    </row>
    <row r="745" spans="1:28" x14ac:dyDescent="0.25">
      <c r="A745" s="10">
        <f t="shared" si="113"/>
        <v>45322</v>
      </c>
      <c r="B745" s="11">
        <v>31</v>
      </c>
      <c r="C745" s="11">
        <v>2100</v>
      </c>
      <c r="D745" s="12">
        <v>539.875</v>
      </c>
      <c r="E745" s="9">
        <v>136.26</v>
      </c>
      <c r="F745" s="9">
        <f t="shared" si="112"/>
        <v>72.259999999999991</v>
      </c>
      <c r="G745" s="9">
        <v>5.54</v>
      </c>
      <c r="H745" s="9">
        <v>11.58</v>
      </c>
      <c r="I745" s="9"/>
      <c r="J745" s="9">
        <v>0.96199999999999997</v>
      </c>
      <c r="K745" s="9">
        <v>100</v>
      </c>
      <c r="L745" s="9">
        <v>0.21240000000000001</v>
      </c>
      <c r="M745" s="9">
        <v>0.28060000000000002</v>
      </c>
      <c r="N745" s="9">
        <v>0</v>
      </c>
      <c r="O745" s="9">
        <v>0.6</v>
      </c>
      <c r="P745" s="9"/>
      <c r="Q745" s="9"/>
      <c r="R745" s="9"/>
      <c r="T745">
        <f t="shared" si="105"/>
        <v>312100</v>
      </c>
      <c r="U745">
        <v>0</v>
      </c>
      <c r="V745">
        <f t="shared" si="106"/>
        <v>0</v>
      </c>
      <c r="W745" t="str">
        <f t="shared" si="107"/>
        <v/>
      </c>
      <c r="X745" t="str">
        <f t="shared" si="108"/>
        <v/>
      </c>
      <c r="Y745" t="str">
        <f t="shared" si="109"/>
        <v/>
      </c>
      <c r="Z745" s="9"/>
      <c r="AA745" s="14">
        <f t="shared" si="110"/>
        <v>0.65500000000000003</v>
      </c>
      <c r="AB745" s="14">
        <f t="shared" si="111"/>
        <v>0</v>
      </c>
    </row>
    <row r="746" spans="1:28" x14ac:dyDescent="0.25">
      <c r="A746" s="10">
        <f t="shared" si="113"/>
        <v>45322</v>
      </c>
      <c r="B746" s="11">
        <v>31</v>
      </c>
      <c r="C746" s="11">
        <v>2200</v>
      </c>
      <c r="D746" s="12">
        <v>539.91666666666697</v>
      </c>
      <c r="E746" s="9">
        <v>136.15</v>
      </c>
      <c r="F746" s="9">
        <f t="shared" si="112"/>
        <v>72.150000000000006</v>
      </c>
      <c r="G746" s="9">
        <v>6.54</v>
      </c>
      <c r="H746" s="9">
        <v>16.100000000000001</v>
      </c>
      <c r="I746" s="9"/>
      <c r="J746" s="9">
        <v>0.90700000000000003</v>
      </c>
      <c r="K746" s="9">
        <v>100</v>
      </c>
      <c r="L746" s="9">
        <v>0.21240000000000001</v>
      </c>
      <c r="M746" s="9">
        <v>0.28060000000000002</v>
      </c>
      <c r="N746" s="9">
        <v>0</v>
      </c>
      <c r="O746" s="9">
        <v>0.6</v>
      </c>
      <c r="P746" s="9"/>
      <c r="Q746" s="9"/>
      <c r="R746" s="9"/>
      <c r="T746">
        <f t="shared" si="105"/>
        <v>312200</v>
      </c>
      <c r="U746">
        <v>0</v>
      </c>
      <c r="V746">
        <f t="shared" si="106"/>
        <v>0</v>
      </c>
      <c r="W746" t="str">
        <f t="shared" si="107"/>
        <v/>
      </c>
      <c r="X746" t="str">
        <f t="shared" si="108"/>
        <v/>
      </c>
      <c r="Y746" t="str">
        <f t="shared" si="109"/>
        <v/>
      </c>
      <c r="Z746" s="9"/>
      <c r="AA746" s="14">
        <f t="shared" si="110"/>
        <v>0.65200000000000002</v>
      </c>
      <c r="AB746" s="14">
        <f t="shared" si="111"/>
        <v>0</v>
      </c>
    </row>
    <row r="747" spans="1:28" x14ac:dyDescent="0.25">
      <c r="A747" s="10">
        <f t="shared" si="113"/>
        <v>45322</v>
      </c>
      <c r="B747" s="11">
        <v>31</v>
      </c>
      <c r="C747" s="11">
        <v>2300</v>
      </c>
      <c r="D747" s="12">
        <v>539.95833333333303</v>
      </c>
      <c r="E747" s="9">
        <v>135.44</v>
      </c>
      <c r="F747" s="9">
        <f t="shared" si="112"/>
        <v>71.44</v>
      </c>
      <c r="G747" s="9">
        <v>5.03</v>
      </c>
      <c r="H747" s="9">
        <v>12.08</v>
      </c>
      <c r="I747" s="9"/>
      <c r="J747" s="9">
        <v>0.98899999999999999</v>
      </c>
      <c r="K747" s="9">
        <v>100</v>
      </c>
      <c r="L747" s="9">
        <v>0.21240000000000001</v>
      </c>
      <c r="M747" s="9">
        <v>0.28139999999999998</v>
      </c>
      <c r="N747" s="9">
        <v>0</v>
      </c>
      <c r="O747" s="9">
        <v>0.6</v>
      </c>
      <c r="P747" s="9"/>
      <c r="Q747" s="9"/>
      <c r="R747" s="9"/>
      <c r="T747">
        <f t="shared" si="105"/>
        <v>312300</v>
      </c>
      <c r="U747">
        <v>0</v>
      </c>
      <c r="V747">
        <f t="shared" si="106"/>
        <v>0</v>
      </c>
      <c r="W747" t="str">
        <f t="shared" si="107"/>
        <v/>
      </c>
      <c r="X747" t="str">
        <f t="shared" si="108"/>
        <v/>
      </c>
      <c r="Y747" t="str">
        <f t="shared" si="109"/>
        <v/>
      </c>
      <c r="Z747" s="9"/>
      <c r="AA747" s="14">
        <f t="shared" si="110"/>
        <v>0.65600000000000003</v>
      </c>
      <c r="AB747" s="14">
        <f t="shared" si="111"/>
        <v>0</v>
      </c>
    </row>
    <row r="748" spans="1:28" x14ac:dyDescent="0.25">
      <c r="A748" s="10">
        <f t="shared" si="113"/>
        <v>45322</v>
      </c>
      <c r="B748" s="11">
        <v>31</v>
      </c>
      <c r="C748" s="11">
        <v>2400</v>
      </c>
      <c r="D748" s="12">
        <v>540</v>
      </c>
      <c r="E748" s="9">
        <v>135.21</v>
      </c>
      <c r="F748" s="9">
        <f t="shared" si="112"/>
        <v>71.210000000000008</v>
      </c>
      <c r="G748" s="9">
        <v>5.03</v>
      </c>
      <c r="H748" s="9">
        <v>11.07</v>
      </c>
      <c r="I748" s="9"/>
      <c r="J748" s="9">
        <v>1.2350000000000001</v>
      </c>
      <c r="K748" s="9">
        <v>100</v>
      </c>
      <c r="L748" s="9">
        <v>0.21310000000000001</v>
      </c>
      <c r="M748" s="9">
        <v>0.28139999999999998</v>
      </c>
      <c r="N748" s="9">
        <v>0</v>
      </c>
      <c r="O748" s="9">
        <v>0.6</v>
      </c>
      <c r="P748" s="9"/>
      <c r="Q748" s="9"/>
      <c r="R748" s="9"/>
      <c r="T748">
        <f t="shared" si="105"/>
        <v>312400</v>
      </c>
      <c r="U748">
        <v>0</v>
      </c>
      <c r="V748">
        <f t="shared" si="106"/>
        <v>0</v>
      </c>
      <c r="W748">
        <f t="shared" si="107"/>
        <v>0.21299999999999999</v>
      </c>
      <c r="X748">
        <f t="shared" si="108"/>
        <v>0.28100000000000003</v>
      </c>
      <c r="Y748">
        <f t="shared" si="109"/>
        <v>0.71199999999999997</v>
      </c>
      <c r="Z748" s="9"/>
      <c r="AA748" s="14">
        <f t="shared" si="110"/>
        <v>0.66800000000000004</v>
      </c>
      <c r="AB748" s="14">
        <f t="shared" si="111"/>
        <v>0</v>
      </c>
    </row>
    <row r="749" spans="1:28" x14ac:dyDescent="0.25">
      <c r="A749" s="10">
        <f t="shared" si="113"/>
        <v>45323</v>
      </c>
      <c r="B749" s="11">
        <v>32</v>
      </c>
      <c r="C749" s="11">
        <v>100</v>
      </c>
      <c r="D749" s="12">
        <v>540.04166666666697</v>
      </c>
      <c r="E749" s="9">
        <v>135.09</v>
      </c>
      <c r="F749" s="9">
        <f t="shared" si="112"/>
        <v>71.09</v>
      </c>
      <c r="G749" s="9">
        <v>4.03</v>
      </c>
      <c r="H749" s="9">
        <v>9.56</v>
      </c>
      <c r="I749" s="9"/>
      <c r="J749" s="9">
        <v>1.534</v>
      </c>
      <c r="K749" s="9">
        <v>100</v>
      </c>
      <c r="L749" s="9">
        <v>0.21310000000000001</v>
      </c>
      <c r="M749" s="9">
        <v>0.28139999999999998</v>
      </c>
      <c r="N749" s="9">
        <v>0</v>
      </c>
      <c r="O749" s="9">
        <v>0.6</v>
      </c>
      <c r="P749" s="9"/>
      <c r="Q749" s="9"/>
      <c r="R749" s="9"/>
      <c r="T749">
        <f t="shared" si="105"/>
        <v>320100</v>
      </c>
      <c r="U749">
        <v>0</v>
      </c>
      <c r="V749">
        <f t="shared" si="106"/>
        <v>0</v>
      </c>
      <c r="W749" t="str">
        <f t="shared" si="107"/>
        <v/>
      </c>
      <c r="X749" t="str">
        <f t="shared" si="108"/>
        <v/>
      </c>
      <c r="Y749" t="str">
        <f t="shared" si="109"/>
        <v/>
      </c>
      <c r="Z749" s="9"/>
      <c r="AA749" s="14">
        <f t="shared" si="110"/>
        <v>0.68200000000000005</v>
      </c>
      <c r="AB749" s="14">
        <f t="shared" si="111"/>
        <v>0</v>
      </c>
    </row>
    <row r="750" spans="1:28" x14ac:dyDescent="0.25">
      <c r="A750" s="10">
        <f t="shared" si="113"/>
        <v>45323</v>
      </c>
      <c r="B750" s="11">
        <v>32</v>
      </c>
      <c r="C750" s="11">
        <v>200</v>
      </c>
      <c r="D750" s="12">
        <v>540.08333333333303</v>
      </c>
      <c r="E750" s="9">
        <v>135.79</v>
      </c>
      <c r="F750" s="9">
        <f t="shared" si="112"/>
        <v>71.789999999999992</v>
      </c>
      <c r="G750" s="9">
        <v>3.52</v>
      </c>
      <c r="H750" s="9">
        <v>11.58</v>
      </c>
      <c r="I750" s="9"/>
      <c r="J750" s="9">
        <v>0.93400000000000005</v>
      </c>
      <c r="K750" s="9">
        <v>100</v>
      </c>
      <c r="L750" s="9">
        <v>0.21379999999999999</v>
      </c>
      <c r="M750" s="9">
        <v>0.28210000000000002</v>
      </c>
      <c r="N750" s="9">
        <v>0</v>
      </c>
      <c r="O750" s="9">
        <v>0.6</v>
      </c>
      <c r="P750" s="9"/>
      <c r="Q750" s="9"/>
      <c r="R750" s="9"/>
      <c r="T750">
        <f t="shared" si="105"/>
        <v>320200</v>
      </c>
      <c r="U750">
        <v>0</v>
      </c>
      <c r="V750">
        <f t="shared" si="106"/>
        <v>0</v>
      </c>
      <c r="W750" t="str">
        <f t="shared" si="107"/>
        <v/>
      </c>
      <c r="X750" t="str">
        <f t="shared" si="108"/>
        <v/>
      </c>
      <c r="Y750" t="str">
        <f t="shared" si="109"/>
        <v/>
      </c>
      <c r="Z750" s="9"/>
      <c r="AA750" s="14">
        <f t="shared" si="110"/>
        <v>0.65300000000000002</v>
      </c>
      <c r="AB750" s="14">
        <f t="shared" si="111"/>
        <v>0</v>
      </c>
    </row>
    <row r="751" spans="1:28" x14ac:dyDescent="0.25">
      <c r="A751" s="10">
        <f t="shared" si="113"/>
        <v>45323</v>
      </c>
      <c r="B751" s="11">
        <v>32</v>
      </c>
      <c r="C751" s="11">
        <v>300</v>
      </c>
      <c r="D751" s="12">
        <v>540.125</v>
      </c>
      <c r="E751" s="9">
        <v>135.91</v>
      </c>
      <c r="F751" s="9">
        <f t="shared" si="112"/>
        <v>71.91</v>
      </c>
      <c r="G751" s="9">
        <v>4.03</v>
      </c>
      <c r="H751" s="9">
        <v>9.56</v>
      </c>
      <c r="I751" s="9"/>
      <c r="J751" s="9">
        <v>0.88</v>
      </c>
      <c r="K751" s="9">
        <v>100</v>
      </c>
      <c r="L751" s="9">
        <v>0.21379999999999999</v>
      </c>
      <c r="M751" s="9">
        <v>0.2828</v>
      </c>
      <c r="N751" s="9">
        <v>0.2</v>
      </c>
      <c r="O751" s="9">
        <v>0.6</v>
      </c>
      <c r="P751" s="9"/>
      <c r="Q751" s="9"/>
      <c r="R751" s="9"/>
      <c r="T751">
        <f t="shared" si="105"/>
        <v>320300</v>
      </c>
      <c r="U751">
        <v>0</v>
      </c>
      <c r="V751">
        <f t="shared" si="106"/>
        <v>0</v>
      </c>
      <c r="W751" t="str">
        <f t="shared" si="107"/>
        <v/>
      </c>
      <c r="X751" t="str">
        <f t="shared" si="108"/>
        <v/>
      </c>
      <c r="Y751" t="str">
        <f t="shared" si="109"/>
        <v/>
      </c>
      <c r="Z751" s="9"/>
      <c r="AA751" s="14">
        <f t="shared" si="110"/>
        <v>0.65100000000000002</v>
      </c>
      <c r="AB751" s="14">
        <f t="shared" si="111"/>
        <v>0</v>
      </c>
    </row>
    <row r="752" spans="1:28" x14ac:dyDescent="0.25">
      <c r="A752" s="10">
        <f t="shared" si="113"/>
        <v>45323</v>
      </c>
      <c r="B752" s="11">
        <v>32</v>
      </c>
      <c r="C752" s="11">
        <v>400</v>
      </c>
      <c r="D752" s="12">
        <v>540.16666666666697</v>
      </c>
      <c r="E752" s="9">
        <v>136.03</v>
      </c>
      <c r="F752" s="9">
        <f t="shared" si="112"/>
        <v>72.03</v>
      </c>
      <c r="G752" s="9">
        <v>4.03</v>
      </c>
      <c r="H752" s="9">
        <v>9.06</v>
      </c>
      <c r="I752" s="9"/>
      <c r="J752" s="9">
        <v>0.60499999999999998</v>
      </c>
      <c r="K752" s="9">
        <v>100</v>
      </c>
      <c r="L752" s="9">
        <v>0.21460000000000001</v>
      </c>
      <c r="M752" s="9">
        <v>0.2828</v>
      </c>
      <c r="N752" s="9">
        <v>0</v>
      </c>
      <c r="O752" s="9">
        <v>0.6</v>
      </c>
      <c r="P752" s="9"/>
      <c r="Q752" s="9"/>
      <c r="R752" s="9"/>
      <c r="T752">
        <f t="shared" si="105"/>
        <v>320400</v>
      </c>
      <c r="U752">
        <v>0</v>
      </c>
      <c r="V752">
        <f t="shared" si="106"/>
        <v>0</v>
      </c>
      <c r="W752" t="str">
        <f t="shared" si="107"/>
        <v/>
      </c>
      <c r="X752" t="str">
        <f t="shared" si="108"/>
        <v/>
      </c>
      <c r="Y752" t="str">
        <f t="shared" si="109"/>
        <v/>
      </c>
      <c r="Z752" s="9"/>
      <c r="AA752" s="14">
        <f t="shared" si="110"/>
        <v>0.63800000000000001</v>
      </c>
      <c r="AB752" s="14">
        <f t="shared" si="111"/>
        <v>0</v>
      </c>
    </row>
    <row r="753" spans="1:28" x14ac:dyDescent="0.25">
      <c r="A753" s="10">
        <f t="shared" si="113"/>
        <v>45323</v>
      </c>
      <c r="B753" s="11">
        <v>32</v>
      </c>
      <c r="C753" s="11">
        <v>500</v>
      </c>
      <c r="D753" s="12">
        <v>540.20833333333303</v>
      </c>
      <c r="E753" s="9">
        <v>135.91</v>
      </c>
      <c r="F753" s="9">
        <f t="shared" si="112"/>
        <v>71.91</v>
      </c>
      <c r="G753" s="9">
        <v>4.03</v>
      </c>
      <c r="H753" s="9">
        <v>8.0500000000000007</v>
      </c>
      <c r="I753" s="9"/>
      <c r="J753" s="9">
        <v>0.52200000000000002</v>
      </c>
      <c r="K753" s="9">
        <v>100</v>
      </c>
      <c r="L753" s="9">
        <v>0.21379999999999999</v>
      </c>
      <c r="M753" s="9">
        <v>0.2828</v>
      </c>
      <c r="N753" s="9">
        <v>0.2</v>
      </c>
      <c r="O753" s="9">
        <v>0.6</v>
      </c>
      <c r="P753" s="9"/>
      <c r="Q753" s="9"/>
      <c r="R753" s="9"/>
      <c r="T753">
        <f t="shared" si="105"/>
        <v>320500</v>
      </c>
      <c r="U753">
        <v>0</v>
      </c>
      <c r="V753">
        <f t="shared" si="106"/>
        <v>0</v>
      </c>
      <c r="W753" t="str">
        <f t="shared" si="107"/>
        <v/>
      </c>
      <c r="X753" t="str">
        <f t="shared" si="108"/>
        <v/>
      </c>
      <c r="Y753" t="str">
        <f t="shared" si="109"/>
        <v/>
      </c>
      <c r="Z753" s="9"/>
      <c r="AA753" s="14">
        <f t="shared" si="110"/>
        <v>0.63400000000000001</v>
      </c>
      <c r="AB753" s="14">
        <f t="shared" si="111"/>
        <v>0</v>
      </c>
    </row>
    <row r="754" spans="1:28" x14ac:dyDescent="0.25">
      <c r="A754" s="10">
        <f t="shared" si="113"/>
        <v>45323</v>
      </c>
      <c r="B754" s="11">
        <v>32</v>
      </c>
      <c r="C754" s="11">
        <v>600</v>
      </c>
      <c r="D754" s="12">
        <v>540.25</v>
      </c>
      <c r="E754" s="9">
        <v>135.79</v>
      </c>
      <c r="F754" s="9">
        <f t="shared" si="112"/>
        <v>71.789999999999992</v>
      </c>
      <c r="G754" s="9">
        <v>4.03</v>
      </c>
      <c r="H754" s="9">
        <v>9.56</v>
      </c>
      <c r="I754" s="9"/>
      <c r="J754" s="9">
        <v>0.60499999999999998</v>
      </c>
      <c r="K754" s="9">
        <v>100</v>
      </c>
      <c r="L754" s="9">
        <v>0.21379999999999999</v>
      </c>
      <c r="M754" s="9">
        <v>0.2828</v>
      </c>
      <c r="N754" s="9">
        <v>0</v>
      </c>
      <c r="O754" s="9">
        <v>0.6</v>
      </c>
      <c r="P754" s="9"/>
      <c r="Q754" s="9"/>
      <c r="R754" s="9"/>
      <c r="T754">
        <f t="shared" si="105"/>
        <v>320600</v>
      </c>
      <c r="U754">
        <v>0</v>
      </c>
      <c r="V754">
        <f t="shared" si="106"/>
        <v>0</v>
      </c>
      <c r="W754" t="str">
        <f t="shared" si="107"/>
        <v/>
      </c>
      <c r="X754" t="str">
        <f t="shared" si="108"/>
        <v/>
      </c>
      <c r="Y754" t="str">
        <f t="shared" si="109"/>
        <v/>
      </c>
      <c r="Z754" s="9"/>
      <c r="AA754" s="14">
        <f t="shared" si="110"/>
        <v>0.63800000000000001</v>
      </c>
      <c r="AB754" s="14">
        <f t="shared" si="111"/>
        <v>0</v>
      </c>
    </row>
    <row r="755" spans="1:28" x14ac:dyDescent="0.25">
      <c r="A755" s="10">
        <f t="shared" si="113"/>
        <v>45323</v>
      </c>
      <c r="B755" s="11">
        <v>32</v>
      </c>
      <c r="C755" s="11">
        <v>700</v>
      </c>
      <c r="D755" s="12">
        <v>540.29166666666697</v>
      </c>
      <c r="E755" s="9">
        <v>135.79</v>
      </c>
      <c r="F755" s="9">
        <f t="shared" si="112"/>
        <v>71.789999999999992</v>
      </c>
      <c r="G755" s="9">
        <v>3.52</v>
      </c>
      <c r="H755" s="9">
        <v>9.06</v>
      </c>
      <c r="I755" s="9"/>
      <c r="J755" s="9">
        <v>0.38400000000000001</v>
      </c>
      <c r="K755" s="9">
        <v>100</v>
      </c>
      <c r="L755" s="9">
        <v>0.21460000000000001</v>
      </c>
      <c r="M755" s="9">
        <v>0.28360000000000002</v>
      </c>
      <c r="N755" s="9">
        <v>0.2</v>
      </c>
      <c r="O755" s="9">
        <v>0.6</v>
      </c>
      <c r="P755" s="9"/>
      <c r="Q755" s="9"/>
      <c r="R755" s="9"/>
      <c r="T755">
        <f t="shared" si="105"/>
        <v>320700</v>
      </c>
      <c r="U755">
        <v>0</v>
      </c>
      <c r="V755">
        <f t="shared" si="106"/>
        <v>0</v>
      </c>
      <c r="W755" t="str">
        <f t="shared" si="107"/>
        <v/>
      </c>
      <c r="X755" t="str">
        <f t="shared" si="108"/>
        <v/>
      </c>
      <c r="Y755" t="str">
        <f t="shared" si="109"/>
        <v/>
      </c>
      <c r="Z755" s="9"/>
      <c r="AA755" s="14">
        <f t="shared" si="110"/>
        <v>0.628</v>
      </c>
      <c r="AB755" s="14">
        <f t="shared" si="111"/>
        <v>0</v>
      </c>
    </row>
    <row r="756" spans="1:28" x14ac:dyDescent="0.25">
      <c r="A756" s="10">
        <f t="shared" si="113"/>
        <v>45323</v>
      </c>
      <c r="B756" s="11">
        <v>32</v>
      </c>
      <c r="C756" s="11">
        <v>800</v>
      </c>
      <c r="D756" s="12">
        <v>540.33333333333303</v>
      </c>
      <c r="E756" s="9">
        <v>135.68</v>
      </c>
      <c r="F756" s="9">
        <f t="shared" si="112"/>
        <v>71.680000000000007</v>
      </c>
      <c r="G756" s="9">
        <v>3.52</v>
      </c>
      <c r="H756" s="9">
        <v>8.56</v>
      </c>
      <c r="I756" s="9"/>
      <c r="J756" s="9">
        <v>0.63200000000000001</v>
      </c>
      <c r="K756" s="9">
        <v>100</v>
      </c>
      <c r="L756" s="9">
        <v>0.21379999999999999</v>
      </c>
      <c r="M756" s="9">
        <v>0.28360000000000002</v>
      </c>
      <c r="N756" s="9">
        <v>0.2</v>
      </c>
      <c r="O756" s="9">
        <v>1.9</v>
      </c>
      <c r="P756" s="9"/>
      <c r="Q756" s="9"/>
      <c r="R756" s="9"/>
      <c r="T756">
        <f t="shared" si="105"/>
        <v>320800</v>
      </c>
      <c r="U756">
        <v>6.8</v>
      </c>
      <c r="V756">
        <f t="shared" si="106"/>
        <v>1.9</v>
      </c>
      <c r="W756" t="str">
        <f t="shared" si="107"/>
        <v/>
      </c>
      <c r="X756" t="str">
        <f t="shared" si="108"/>
        <v/>
      </c>
      <c r="Y756" t="str">
        <f t="shared" si="109"/>
        <v/>
      </c>
      <c r="Z756" s="9"/>
      <c r="AA756" s="14">
        <f t="shared" si="110"/>
        <v>0.63900000000000001</v>
      </c>
      <c r="AB756" s="14">
        <f t="shared" si="111"/>
        <v>0</v>
      </c>
    </row>
    <row r="757" spans="1:28" x14ac:dyDescent="0.25">
      <c r="A757" s="10">
        <f t="shared" si="113"/>
        <v>45323</v>
      </c>
      <c r="B757" s="11">
        <v>32</v>
      </c>
      <c r="C757" s="11">
        <v>900</v>
      </c>
      <c r="D757" s="12">
        <v>540.375</v>
      </c>
      <c r="E757" s="9">
        <v>135.56</v>
      </c>
      <c r="F757" s="9">
        <f t="shared" si="112"/>
        <v>71.56</v>
      </c>
      <c r="G757" s="9">
        <v>3.02</v>
      </c>
      <c r="H757" s="9">
        <v>8.0500000000000007</v>
      </c>
      <c r="I757" s="9"/>
      <c r="J757" s="9">
        <v>0.46700000000000003</v>
      </c>
      <c r="K757" s="9">
        <v>100</v>
      </c>
      <c r="L757" s="9">
        <v>0.21529999999999999</v>
      </c>
      <c r="M757" s="9">
        <v>0.2843</v>
      </c>
      <c r="N757" s="9">
        <v>0.2</v>
      </c>
      <c r="O757" s="9">
        <v>35.6</v>
      </c>
      <c r="P757" s="9"/>
      <c r="Q757" s="9"/>
      <c r="R757" s="9"/>
      <c r="T757">
        <f t="shared" si="105"/>
        <v>320900</v>
      </c>
      <c r="U757">
        <v>111</v>
      </c>
      <c r="V757">
        <f t="shared" si="106"/>
        <v>35.6</v>
      </c>
      <c r="W757" t="str">
        <f t="shared" si="107"/>
        <v/>
      </c>
      <c r="X757" t="str">
        <f t="shared" si="108"/>
        <v/>
      </c>
      <c r="Y757" t="str">
        <f t="shared" si="109"/>
        <v/>
      </c>
      <c r="Z757" s="9"/>
      <c r="AA757" s="14">
        <f t="shared" si="110"/>
        <v>0.63200000000000001</v>
      </c>
      <c r="AB757" s="14">
        <f t="shared" si="111"/>
        <v>0</v>
      </c>
    </row>
    <row r="758" spans="1:28" x14ac:dyDescent="0.25">
      <c r="A758" s="10">
        <f t="shared" si="113"/>
        <v>45323</v>
      </c>
      <c r="B758" s="11">
        <v>32</v>
      </c>
      <c r="C758" s="11">
        <v>1000</v>
      </c>
      <c r="D758" s="12">
        <v>540.41666666666697</v>
      </c>
      <c r="E758" s="9">
        <v>135.44</v>
      </c>
      <c r="F758" s="9">
        <f t="shared" si="112"/>
        <v>71.44</v>
      </c>
      <c r="G758" s="9">
        <v>3.52</v>
      </c>
      <c r="H758" s="9">
        <v>8.0500000000000007</v>
      </c>
      <c r="I758" s="9"/>
      <c r="J758" s="9">
        <v>0.55000000000000004</v>
      </c>
      <c r="K758" s="9">
        <v>100</v>
      </c>
      <c r="L758" s="9">
        <v>0.21460000000000001</v>
      </c>
      <c r="M758" s="9">
        <v>0.2843</v>
      </c>
      <c r="N758" s="9">
        <v>0</v>
      </c>
      <c r="O758" s="9">
        <v>54.4</v>
      </c>
      <c r="P758" s="9"/>
      <c r="Q758" s="9"/>
      <c r="R758" s="9"/>
      <c r="T758">
        <f t="shared" si="105"/>
        <v>321000</v>
      </c>
      <c r="U758">
        <v>242.7</v>
      </c>
      <c r="V758">
        <f t="shared" si="106"/>
        <v>54.4</v>
      </c>
      <c r="W758" t="str">
        <f t="shared" si="107"/>
        <v/>
      </c>
      <c r="X758" t="str">
        <f t="shared" si="108"/>
        <v/>
      </c>
      <c r="Y758" t="str">
        <f t="shared" si="109"/>
        <v/>
      </c>
      <c r="Z758" s="9"/>
      <c r="AA758" s="14">
        <f t="shared" si="110"/>
        <v>0.63500000000000001</v>
      </c>
      <c r="AB758" s="14">
        <f t="shared" si="111"/>
        <v>0</v>
      </c>
    </row>
    <row r="759" spans="1:28" x14ac:dyDescent="0.25">
      <c r="A759" s="10">
        <f t="shared" si="113"/>
        <v>45323</v>
      </c>
      <c r="B759" s="11">
        <v>32</v>
      </c>
      <c r="C759" s="11">
        <v>1100</v>
      </c>
      <c r="D759" s="12">
        <v>540.45833333333303</v>
      </c>
      <c r="E759" s="9">
        <v>135.44</v>
      </c>
      <c r="F759" s="9">
        <f t="shared" si="112"/>
        <v>71.44</v>
      </c>
      <c r="G759" s="9">
        <v>3.02</v>
      </c>
      <c r="H759" s="9">
        <v>7.55</v>
      </c>
      <c r="I759" s="9"/>
      <c r="J759" s="9">
        <v>0.57699999999999996</v>
      </c>
      <c r="K759" s="9">
        <v>100</v>
      </c>
      <c r="L759" s="9">
        <v>0.21460000000000001</v>
      </c>
      <c r="M759" s="9">
        <v>0.2843</v>
      </c>
      <c r="N759" s="9">
        <v>0</v>
      </c>
      <c r="O759" s="9">
        <v>54.4</v>
      </c>
      <c r="P759" s="9"/>
      <c r="Q759" s="9"/>
      <c r="R759" s="9"/>
      <c r="T759">
        <f t="shared" si="105"/>
        <v>321100</v>
      </c>
      <c r="U759">
        <v>343.7</v>
      </c>
      <c r="V759">
        <f t="shared" si="106"/>
        <v>54.4</v>
      </c>
      <c r="W759" t="str">
        <f t="shared" si="107"/>
        <v/>
      </c>
      <c r="X759" t="str">
        <f t="shared" si="108"/>
        <v/>
      </c>
      <c r="Y759" t="str">
        <f t="shared" si="109"/>
        <v/>
      </c>
      <c r="Z759" s="9"/>
      <c r="AA759" s="14">
        <f t="shared" si="110"/>
        <v>0.63700000000000001</v>
      </c>
      <c r="AB759" s="14">
        <f t="shared" si="111"/>
        <v>0</v>
      </c>
    </row>
    <row r="760" spans="1:28" x14ac:dyDescent="0.25">
      <c r="A760" s="10">
        <f t="shared" si="113"/>
        <v>45323</v>
      </c>
      <c r="B760" s="11">
        <v>32</v>
      </c>
      <c r="C760" s="11">
        <v>1200</v>
      </c>
      <c r="D760" s="12">
        <v>540.5</v>
      </c>
      <c r="E760" s="9">
        <v>134.86000000000001</v>
      </c>
      <c r="F760" s="9">
        <f t="shared" si="112"/>
        <v>70.860000000000014</v>
      </c>
      <c r="G760" s="9">
        <v>2.52</v>
      </c>
      <c r="H760" s="9">
        <v>8.0500000000000007</v>
      </c>
      <c r="I760" s="9"/>
      <c r="J760" s="9">
        <v>0.77</v>
      </c>
      <c r="K760" s="9">
        <v>100</v>
      </c>
      <c r="L760" s="9">
        <v>0.21529999999999999</v>
      </c>
      <c r="M760" s="9">
        <v>0.28499999999999998</v>
      </c>
      <c r="N760" s="9">
        <v>0.2</v>
      </c>
      <c r="O760" s="9">
        <v>71.900000000000006</v>
      </c>
      <c r="P760" s="9"/>
      <c r="Q760" s="9"/>
      <c r="R760" s="9"/>
      <c r="T760">
        <f t="shared" si="105"/>
        <v>321200</v>
      </c>
      <c r="U760">
        <v>398.5</v>
      </c>
      <c r="V760">
        <f t="shared" si="106"/>
        <v>71.900000000000006</v>
      </c>
      <c r="W760" t="str">
        <f t="shared" si="107"/>
        <v/>
      </c>
      <c r="X760" t="str">
        <f t="shared" si="108"/>
        <v/>
      </c>
      <c r="Y760" t="str">
        <f t="shared" si="109"/>
        <v/>
      </c>
      <c r="Z760" s="9"/>
      <c r="AA760" s="14">
        <f t="shared" si="110"/>
        <v>0.64600000000000002</v>
      </c>
      <c r="AB760" s="14">
        <f t="shared" si="111"/>
        <v>0</v>
      </c>
    </row>
    <row r="761" spans="1:28" x14ac:dyDescent="0.25">
      <c r="A761" s="10">
        <f t="shared" si="113"/>
        <v>45323</v>
      </c>
      <c r="B761" s="11">
        <v>32</v>
      </c>
      <c r="C761" s="11">
        <v>1300</v>
      </c>
      <c r="D761" s="12">
        <v>540.54166666666697</v>
      </c>
      <c r="E761" s="9">
        <v>135.09</v>
      </c>
      <c r="F761" s="9">
        <f t="shared" si="112"/>
        <v>71.09</v>
      </c>
      <c r="G761" s="9">
        <v>3.02</v>
      </c>
      <c r="H761" s="9">
        <v>9.06</v>
      </c>
      <c r="I761" s="9"/>
      <c r="J761" s="9">
        <v>0.77</v>
      </c>
      <c r="K761" s="9">
        <v>100</v>
      </c>
      <c r="L761" s="9">
        <v>0.21529999999999999</v>
      </c>
      <c r="M761" s="9">
        <v>0.28499999999999998</v>
      </c>
      <c r="N761" s="9">
        <v>0</v>
      </c>
      <c r="O761" s="9">
        <v>85.6</v>
      </c>
      <c r="P761" s="9"/>
      <c r="Q761" s="9"/>
      <c r="R761" s="9"/>
      <c r="T761">
        <f t="shared" si="105"/>
        <v>321300</v>
      </c>
      <c r="U761">
        <v>401.3</v>
      </c>
      <c r="V761">
        <f t="shared" si="106"/>
        <v>85.6</v>
      </c>
      <c r="W761" t="str">
        <f t="shared" si="107"/>
        <v/>
      </c>
      <c r="X761" t="str">
        <f t="shared" si="108"/>
        <v/>
      </c>
      <c r="Y761" t="str">
        <f t="shared" si="109"/>
        <v/>
      </c>
      <c r="Z761" s="9"/>
      <c r="AA761" s="14">
        <f t="shared" si="110"/>
        <v>0.64600000000000002</v>
      </c>
      <c r="AB761" s="14">
        <f t="shared" si="111"/>
        <v>0</v>
      </c>
    </row>
    <row r="762" spans="1:28" x14ac:dyDescent="0.25">
      <c r="A762" s="10">
        <f t="shared" si="113"/>
        <v>45323</v>
      </c>
      <c r="B762" s="11">
        <v>32</v>
      </c>
      <c r="C762" s="11">
        <v>1400</v>
      </c>
      <c r="D762" s="12">
        <v>540.58333333333303</v>
      </c>
      <c r="E762" s="9">
        <v>134.97999999999999</v>
      </c>
      <c r="F762" s="9">
        <f t="shared" si="112"/>
        <v>70.97999999999999</v>
      </c>
      <c r="G762" s="9">
        <v>2.52</v>
      </c>
      <c r="H762" s="9">
        <v>6.04</v>
      </c>
      <c r="I762" s="9"/>
      <c r="J762" s="9">
        <v>0.85199999999999998</v>
      </c>
      <c r="K762" s="9">
        <v>100</v>
      </c>
      <c r="L762" s="9">
        <v>0.216</v>
      </c>
      <c r="M762" s="9">
        <v>0.28570000000000001</v>
      </c>
      <c r="N762" s="9">
        <v>0</v>
      </c>
      <c r="O762" s="9">
        <v>106.9</v>
      </c>
      <c r="P762" s="9"/>
      <c r="Q762" s="9"/>
      <c r="R762" s="9"/>
      <c r="T762">
        <f t="shared" si="105"/>
        <v>321400</v>
      </c>
      <c r="U762">
        <v>351.8</v>
      </c>
      <c r="V762">
        <f t="shared" si="106"/>
        <v>106.9</v>
      </c>
      <c r="W762" t="str">
        <f t="shared" si="107"/>
        <v/>
      </c>
      <c r="X762" t="str">
        <f t="shared" si="108"/>
        <v/>
      </c>
      <c r="Y762" t="str">
        <f t="shared" si="109"/>
        <v/>
      </c>
      <c r="Z762" s="9"/>
      <c r="AA762" s="14">
        <f t="shared" si="110"/>
        <v>0.64900000000000002</v>
      </c>
      <c r="AB762" s="14">
        <f t="shared" si="111"/>
        <v>0</v>
      </c>
    </row>
    <row r="763" spans="1:28" x14ac:dyDescent="0.25">
      <c r="A763" s="10">
        <f t="shared" si="113"/>
        <v>45323</v>
      </c>
      <c r="B763" s="11">
        <v>32</v>
      </c>
      <c r="C763" s="11">
        <v>1500</v>
      </c>
      <c r="D763" s="12">
        <v>540.625</v>
      </c>
      <c r="E763" s="9">
        <v>133.69</v>
      </c>
      <c r="F763" s="9">
        <f t="shared" si="112"/>
        <v>69.69</v>
      </c>
      <c r="G763" s="9">
        <v>2.0099999999999998</v>
      </c>
      <c r="H763" s="9">
        <v>7.05</v>
      </c>
      <c r="I763" s="9"/>
      <c r="J763" s="9">
        <v>0.90700000000000003</v>
      </c>
      <c r="K763" s="9">
        <v>100</v>
      </c>
      <c r="L763" s="9">
        <v>0.216</v>
      </c>
      <c r="M763" s="9">
        <v>0.28570000000000001</v>
      </c>
      <c r="N763" s="9">
        <v>0</v>
      </c>
      <c r="O763" s="9">
        <v>88.1</v>
      </c>
      <c r="P763" s="9"/>
      <c r="Q763" s="9"/>
      <c r="R763" s="9"/>
      <c r="T763">
        <f t="shared" si="105"/>
        <v>321500</v>
      </c>
      <c r="U763">
        <v>255.2</v>
      </c>
      <c r="V763">
        <f t="shared" si="106"/>
        <v>88.1</v>
      </c>
      <c r="W763" t="str">
        <f t="shared" si="107"/>
        <v/>
      </c>
      <c r="X763" t="str">
        <f t="shared" si="108"/>
        <v/>
      </c>
      <c r="Y763" t="str">
        <f t="shared" si="109"/>
        <v/>
      </c>
      <c r="Z763" s="9"/>
      <c r="AA763" s="14">
        <f t="shared" si="110"/>
        <v>0.65200000000000002</v>
      </c>
      <c r="AB763" s="14">
        <f t="shared" si="111"/>
        <v>0</v>
      </c>
    </row>
    <row r="764" spans="1:28" x14ac:dyDescent="0.25">
      <c r="A764" s="10">
        <f t="shared" si="113"/>
        <v>45323</v>
      </c>
      <c r="B764" s="11">
        <v>32</v>
      </c>
      <c r="C764" s="11">
        <v>1600</v>
      </c>
      <c r="D764" s="12">
        <v>540.66666666666697</v>
      </c>
      <c r="E764" s="9">
        <v>134.62</v>
      </c>
      <c r="F764" s="9">
        <f t="shared" si="112"/>
        <v>70.62</v>
      </c>
      <c r="G764" s="9">
        <v>2.52</v>
      </c>
      <c r="H764" s="9">
        <v>7.55</v>
      </c>
      <c r="I764" s="9"/>
      <c r="J764" s="9">
        <v>0.85199999999999998</v>
      </c>
      <c r="K764" s="9">
        <v>100</v>
      </c>
      <c r="L764" s="9">
        <v>0.216</v>
      </c>
      <c r="M764" s="9">
        <v>0.28570000000000001</v>
      </c>
      <c r="N764" s="9">
        <v>0</v>
      </c>
      <c r="O764" s="9">
        <v>48.1</v>
      </c>
      <c r="P764" s="9"/>
      <c r="Q764" s="9"/>
      <c r="R764" s="9"/>
      <c r="T764">
        <f t="shared" si="105"/>
        <v>321600</v>
      </c>
      <c r="U764">
        <v>125.7</v>
      </c>
      <c r="V764">
        <f t="shared" si="106"/>
        <v>48.1</v>
      </c>
      <c r="W764" t="str">
        <f t="shared" si="107"/>
        <v/>
      </c>
      <c r="X764" t="str">
        <f t="shared" si="108"/>
        <v/>
      </c>
      <c r="Y764" t="str">
        <f t="shared" si="109"/>
        <v/>
      </c>
      <c r="Z764" s="9"/>
      <c r="AA764" s="14">
        <f t="shared" si="110"/>
        <v>0.64900000000000002</v>
      </c>
      <c r="AB764" s="14">
        <f t="shared" si="111"/>
        <v>0</v>
      </c>
    </row>
    <row r="765" spans="1:28" x14ac:dyDescent="0.25">
      <c r="A765" s="10">
        <f t="shared" si="113"/>
        <v>45323</v>
      </c>
      <c r="B765" s="11">
        <v>32</v>
      </c>
      <c r="C765" s="11">
        <v>1700</v>
      </c>
      <c r="D765" s="12">
        <v>540.70833333333303</v>
      </c>
      <c r="E765" s="9">
        <v>134.62</v>
      </c>
      <c r="F765" s="9">
        <f t="shared" si="112"/>
        <v>70.62</v>
      </c>
      <c r="G765" s="9">
        <v>2.0099999999999998</v>
      </c>
      <c r="H765" s="9">
        <v>7.05</v>
      </c>
      <c r="I765" s="9"/>
      <c r="J765" s="9">
        <v>0.66</v>
      </c>
      <c r="K765" s="9">
        <v>100</v>
      </c>
      <c r="L765" s="9">
        <v>0.2167</v>
      </c>
      <c r="M765" s="9">
        <v>0.28570000000000001</v>
      </c>
      <c r="N765" s="9">
        <v>0</v>
      </c>
      <c r="O765" s="9">
        <v>6.9</v>
      </c>
      <c r="P765" s="9"/>
      <c r="Q765" s="9"/>
      <c r="R765" s="9"/>
      <c r="T765">
        <f t="shared" si="105"/>
        <v>321700</v>
      </c>
      <c r="U765">
        <v>12.7</v>
      </c>
      <c r="V765">
        <f t="shared" si="106"/>
        <v>6.9</v>
      </c>
      <c r="W765" t="str">
        <f t="shared" si="107"/>
        <v/>
      </c>
      <c r="X765" t="str">
        <f t="shared" si="108"/>
        <v/>
      </c>
      <c r="Y765" t="str">
        <f t="shared" si="109"/>
        <v/>
      </c>
      <c r="Z765" s="9"/>
      <c r="AA765" s="14">
        <f t="shared" si="110"/>
        <v>0.64</v>
      </c>
      <c r="AB765" s="14">
        <f t="shared" si="111"/>
        <v>0</v>
      </c>
    </row>
    <row r="766" spans="1:28" x14ac:dyDescent="0.25">
      <c r="A766" s="10">
        <f t="shared" si="113"/>
        <v>45323</v>
      </c>
      <c r="B766" s="11">
        <v>32</v>
      </c>
      <c r="C766" s="11">
        <v>1800</v>
      </c>
      <c r="D766" s="12">
        <v>540.75</v>
      </c>
      <c r="E766" s="9">
        <v>134.62</v>
      </c>
      <c r="F766" s="9">
        <f t="shared" si="112"/>
        <v>70.62</v>
      </c>
      <c r="G766" s="9">
        <v>1.01</v>
      </c>
      <c r="H766" s="9">
        <v>5.03</v>
      </c>
      <c r="I766" s="9"/>
      <c r="J766" s="9">
        <v>0.32900000000000001</v>
      </c>
      <c r="K766" s="9">
        <v>100</v>
      </c>
      <c r="L766" s="9">
        <v>0.216</v>
      </c>
      <c r="M766" s="9">
        <v>0.28570000000000001</v>
      </c>
      <c r="N766" s="9">
        <v>0</v>
      </c>
      <c r="O766" s="9">
        <v>0.6</v>
      </c>
      <c r="P766" s="9"/>
      <c r="Q766" s="9"/>
      <c r="R766" s="9"/>
      <c r="T766">
        <f t="shared" si="105"/>
        <v>321800</v>
      </c>
      <c r="U766">
        <v>0</v>
      </c>
      <c r="V766">
        <f t="shared" si="106"/>
        <v>0</v>
      </c>
      <c r="W766" t="str">
        <f t="shared" si="107"/>
        <v/>
      </c>
      <c r="X766" t="str">
        <f t="shared" si="108"/>
        <v/>
      </c>
      <c r="Y766" t="str">
        <f t="shared" si="109"/>
        <v/>
      </c>
      <c r="Z766" s="9"/>
      <c r="AA766" s="14">
        <f t="shared" si="110"/>
        <v>0.625</v>
      </c>
      <c r="AB766" s="14">
        <f t="shared" si="111"/>
        <v>0</v>
      </c>
    </row>
    <row r="767" spans="1:28" x14ac:dyDescent="0.25">
      <c r="A767" s="10">
        <f t="shared" si="113"/>
        <v>45323</v>
      </c>
      <c r="B767" s="11">
        <v>32</v>
      </c>
      <c r="C767" s="11">
        <v>1900</v>
      </c>
      <c r="D767" s="12">
        <v>540.79166666666697</v>
      </c>
      <c r="E767" s="9">
        <v>134.74</v>
      </c>
      <c r="F767" s="9">
        <f t="shared" si="112"/>
        <v>70.740000000000009</v>
      </c>
      <c r="G767" s="9">
        <v>0.5</v>
      </c>
      <c r="H767" s="9">
        <v>4.53</v>
      </c>
      <c r="I767" s="9"/>
      <c r="J767" s="9">
        <v>0.16300000000000001</v>
      </c>
      <c r="K767" s="9">
        <v>100</v>
      </c>
      <c r="L767" s="9">
        <v>0.2167</v>
      </c>
      <c r="M767" s="9">
        <v>0.28570000000000001</v>
      </c>
      <c r="N767" s="9">
        <v>0</v>
      </c>
      <c r="O767" s="9">
        <v>0.6</v>
      </c>
      <c r="P767" s="9"/>
      <c r="Q767" s="9"/>
      <c r="R767" s="9"/>
      <c r="T767">
        <f t="shared" si="105"/>
        <v>321900</v>
      </c>
      <c r="U767">
        <v>0</v>
      </c>
      <c r="V767">
        <f t="shared" si="106"/>
        <v>0</v>
      </c>
      <c r="W767" t="str">
        <f t="shared" si="107"/>
        <v/>
      </c>
      <c r="X767" t="str">
        <f t="shared" si="108"/>
        <v/>
      </c>
      <c r="Y767" t="str">
        <f t="shared" si="109"/>
        <v/>
      </c>
      <c r="Z767" s="9"/>
      <c r="AA767" s="14">
        <f t="shared" si="110"/>
        <v>0.61799999999999999</v>
      </c>
      <c r="AB767" s="14">
        <f t="shared" si="111"/>
        <v>0</v>
      </c>
    </row>
    <row r="768" spans="1:28" x14ac:dyDescent="0.25">
      <c r="A768" s="10">
        <f t="shared" si="113"/>
        <v>45323</v>
      </c>
      <c r="B768" s="11">
        <v>32</v>
      </c>
      <c r="C768" s="11">
        <v>2000</v>
      </c>
      <c r="D768" s="12">
        <v>540.83333333333303</v>
      </c>
      <c r="E768" s="9">
        <v>134.62</v>
      </c>
      <c r="F768" s="9">
        <f t="shared" si="112"/>
        <v>70.62</v>
      </c>
      <c r="G768" s="9">
        <v>0.5</v>
      </c>
      <c r="H768" s="9">
        <v>4.03</v>
      </c>
      <c r="I768" s="9"/>
      <c r="J768" s="9">
        <v>0.246</v>
      </c>
      <c r="K768" s="9">
        <v>100</v>
      </c>
      <c r="L768" s="9">
        <v>0.2167</v>
      </c>
      <c r="M768" s="9">
        <v>0.28649999999999998</v>
      </c>
      <c r="N768" s="9">
        <v>0</v>
      </c>
      <c r="O768" s="9">
        <v>0.6</v>
      </c>
      <c r="P768" s="9"/>
      <c r="Q768" s="9"/>
      <c r="R768" s="9"/>
      <c r="T768">
        <f t="shared" si="105"/>
        <v>322000</v>
      </c>
      <c r="U768">
        <v>0</v>
      </c>
      <c r="V768">
        <f t="shared" si="106"/>
        <v>0</v>
      </c>
      <c r="W768" t="str">
        <f t="shared" si="107"/>
        <v/>
      </c>
      <c r="X768" t="str">
        <f t="shared" si="108"/>
        <v/>
      </c>
      <c r="Y768" t="str">
        <f t="shared" si="109"/>
        <v/>
      </c>
      <c r="Z768" s="9"/>
      <c r="AA768" s="14">
        <f t="shared" si="110"/>
        <v>0.622</v>
      </c>
      <c r="AB768" s="14">
        <f t="shared" si="111"/>
        <v>0</v>
      </c>
    </row>
    <row r="769" spans="1:28" x14ac:dyDescent="0.25">
      <c r="A769" s="10">
        <f t="shared" si="113"/>
        <v>45323</v>
      </c>
      <c r="B769" s="11">
        <v>32</v>
      </c>
      <c r="C769" s="11">
        <v>2100</v>
      </c>
      <c r="D769" s="12">
        <v>540.875</v>
      </c>
      <c r="E769" s="9">
        <v>134.62</v>
      </c>
      <c r="F769" s="9">
        <f t="shared" si="112"/>
        <v>70.62</v>
      </c>
      <c r="G769" s="9">
        <v>0.5</v>
      </c>
      <c r="H769" s="9">
        <v>3.52</v>
      </c>
      <c r="I769" s="9"/>
      <c r="J769" s="9">
        <v>0.32900000000000001</v>
      </c>
      <c r="K769" s="9">
        <v>100</v>
      </c>
      <c r="L769" s="9">
        <v>0.2167</v>
      </c>
      <c r="M769" s="9">
        <v>0.28649999999999998</v>
      </c>
      <c r="N769" s="9">
        <v>0.2</v>
      </c>
      <c r="O769" s="9">
        <v>0.6</v>
      </c>
      <c r="P769" s="9"/>
      <c r="Q769" s="9"/>
      <c r="R769" s="9"/>
      <c r="T769">
        <f t="shared" si="105"/>
        <v>322100</v>
      </c>
      <c r="U769">
        <v>0</v>
      </c>
      <c r="V769">
        <f t="shared" si="106"/>
        <v>0</v>
      </c>
      <c r="W769" t="str">
        <f t="shared" si="107"/>
        <v/>
      </c>
      <c r="X769" t="str">
        <f t="shared" si="108"/>
        <v/>
      </c>
      <c r="Y769" t="str">
        <f t="shared" si="109"/>
        <v/>
      </c>
      <c r="Z769" s="9"/>
      <c r="AA769" s="14">
        <f t="shared" si="110"/>
        <v>0.625</v>
      </c>
      <c r="AB769" s="14">
        <f t="shared" si="111"/>
        <v>0</v>
      </c>
    </row>
    <row r="770" spans="1:28" x14ac:dyDescent="0.25">
      <c r="A770" s="10">
        <f t="shared" si="113"/>
        <v>45323</v>
      </c>
      <c r="B770" s="11">
        <v>32</v>
      </c>
      <c r="C770" s="11">
        <v>2200</v>
      </c>
      <c r="D770" s="12">
        <v>540.91666666666697</v>
      </c>
      <c r="E770" s="9">
        <v>134.51</v>
      </c>
      <c r="F770" s="9">
        <f t="shared" si="112"/>
        <v>70.509999999999991</v>
      </c>
      <c r="G770" s="9">
        <v>0</v>
      </c>
      <c r="H770" s="9">
        <v>3.02</v>
      </c>
      <c r="I770" s="9"/>
      <c r="J770" s="9">
        <v>-4.0000000000000001E-3</v>
      </c>
      <c r="K770" s="9">
        <v>100</v>
      </c>
      <c r="L770" s="9">
        <v>0.216</v>
      </c>
      <c r="M770" s="9">
        <v>0.28649999999999998</v>
      </c>
      <c r="N770" s="9">
        <v>0</v>
      </c>
      <c r="O770" s="9">
        <v>0.6</v>
      </c>
      <c r="P770" s="9"/>
      <c r="Q770" s="9"/>
      <c r="R770" s="9"/>
      <c r="T770">
        <f t="shared" si="105"/>
        <v>322200</v>
      </c>
      <c r="U770">
        <v>0</v>
      </c>
      <c r="V770">
        <f t="shared" si="106"/>
        <v>0</v>
      </c>
      <c r="W770" t="str">
        <f t="shared" si="107"/>
        <v/>
      </c>
      <c r="X770" t="str">
        <f t="shared" si="108"/>
        <v/>
      </c>
      <c r="Y770" t="str">
        <f t="shared" si="109"/>
        <v/>
      </c>
      <c r="Z770" s="9"/>
      <c r="AA770" s="14">
        <f t="shared" si="110"/>
        <v>0.61</v>
      </c>
      <c r="AB770" s="14">
        <f t="shared" si="111"/>
        <v>0</v>
      </c>
    </row>
    <row r="771" spans="1:28" x14ac:dyDescent="0.25">
      <c r="A771" s="10">
        <f t="shared" si="113"/>
        <v>45323</v>
      </c>
      <c r="B771" s="11">
        <v>32</v>
      </c>
      <c r="C771" s="11">
        <v>2300</v>
      </c>
      <c r="D771" s="12">
        <v>540.95833333333303</v>
      </c>
      <c r="E771" s="9">
        <v>134.62</v>
      </c>
      <c r="F771" s="9">
        <f t="shared" si="112"/>
        <v>70.62</v>
      </c>
      <c r="G771" s="9">
        <v>0.5</v>
      </c>
      <c r="H771" s="9">
        <v>3.02</v>
      </c>
      <c r="I771" s="9"/>
      <c r="J771" s="9">
        <v>-0.11600000000000001</v>
      </c>
      <c r="K771" s="9">
        <v>100</v>
      </c>
      <c r="L771" s="9">
        <v>0.2167</v>
      </c>
      <c r="M771" s="9">
        <v>0.28720000000000001</v>
      </c>
      <c r="N771" s="9">
        <v>0</v>
      </c>
      <c r="O771" s="9">
        <v>0.6</v>
      </c>
      <c r="P771" s="9"/>
      <c r="Q771" s="9"/>
      <c r="R771" s="9"/>
      <c r="T771">
        <f t="shared" si="105"/>
        <v>322300</v>
      </c>
      <c r="U771">
        <v>0</v>
      </c>
      <c r="V771">
        <f t="shared" si="106"/>
        <v>0</v>
      </c>
      <c r="W771" t="str">
        <f t="shared" si="107"/>
        <v/>
      </c>
      <c r="X771" t="str">
        <f t="shared" si="108"/>
        <v/>
      </c>
      <c r="Y771" t="str">
        <f t="shared" si="109"/>
        <v/>
      </c>
      <c r="Z771" s="9"/>
      <c r="AA771" s="14">
        <f t="shared" si="110"/>
        <v>0.60499999999999998</v>
      </c>
      <c r="AB771" s="14">
        <f t="shared" si="111"/>
        <v>0</v>
      </c>
    </row>
    <row r="772" spans="1:28" x14ac:dyDescent="0.25">
      <c r="A772" s="10">
        <f t="shared" si="113"/>
        <v>45323</v>
      </c>
      <c r="B772" s="11">
        <v>32</v>
      </c>
      <c r="C772" s="11">
        <v>2400</v>
      </c>
      <c r="D772" s="12">
        <v>541</v>
      </c>
      <c r="E772" s="9">
        <v>134.62</v>
      </c>
      <c r="F772" s="9">
        <f t="shared" si="112"/>
        <v>70.62</v>
      </c>
      <c r="G772" s="9">
        <v>0</v>
      </c>
      <c r="H772" s="9">
        <v>3.02</v>
      </c>
      <c r="I772" s="9"/>
      <c r="J772" s="9">
        <v>-0.11600000000000001</v>
      </c>
      <c r="K772" s="9">
        <v>100</v>
      </c>
      <c r="L772" s="9">
        <v>0.216</v>
      </c>
      <c r="M772" s="9">
        <v>0.28720000000000001</v>
      </c>
      <c r="N772" s="9">
        <v>0</v>
      </c>
      <c r="O772" s="9">
        <v>0.6</v>
      </c>
      <c r="P772" s="9"/>
      <c r="Q772" s="9"/>
      <c r="R772" s="9"/>
      <c r="T772">
        <f t="shared" si="105"/>
        <v>322400</v>
      </c>
      <c r="U772">
        <v>0</v>
      </c>
      <c r="V772">
        <f t="shared" si="106"/>
        <v>0</v>
      </c>
      <c r="W772">
        <f t="shared" si="107"/>
        <v>0.216</v>
      </c>
      <c r="X772">
        <f t="shared" si="108"/>
        <v>0.28699999999999998</v>
      </c>
      <c r="Y772">
        <f t="shared" si="109"/>
        <v>0.70599999999999996</v>
      </c>
      <c r="Z772" s="9"/>
      <c r="AA772" s="14">
        <f t="shared" si="110"/>
        <v>0.60499999999999998</v>
      </c>
      <c r="AB772" s="14">
        <f t="shared" si="111"/>
        <v>0</v>
      </c>
    </row>
    <row r="773" spans="1:28" x14ac:dyDescent="0.25">
      <c r="A773" s="10">
        <f t="shared" si="113"/>
        <v>45324</v>
      </c>
      <c r="B773" s="11">
        <v>33</v>
      </c>
      <c r="C773" s="11">
        <v>100</v>
      </c>
      <c r="D773" s="12">
        <v>541.04166666666697</v>
      </c>
      <c r="E773" s="9">
        <v>134.38999999999999</v>
      </c>
      <c r="F773" s="9">
        <f t="shared" si="112"/>
        <v>70.389999999999986</v>
      </c>
      <c r="G773" s="9">
        <v>0</v>
      </c>
      <c r="H773" s="9">
        <v>0</v>
      </c>
      <c r="I773" s="9"/>
      <c r="J773" s="9">
        <v>-0.19900000000000001</v>
      </c>
      <c r="K773" s="9">
        <v>100</v>
      </c>
      <c r="L773" s="9">
        <v>0.216</v>
      </c>
      <c r="M773" s="9">
        <v>0.28789999999999999</v>
      </c>
      <c r="N773" s="9">
        <v>0</v>
      </c>
      <c r="O773" s="9">
        <v>0.6</v>
      </c>
      <c r="P773" s="9"/>
      <c r="Q773" s="9"/>
      <c r="R773" s="9"/>
      <c r="T773">
        <f t="shared" ref="T773:T836" si="114">B773*10000+C773</f>
        <v>330100</v>
      </c>
      <c r="U773">
        <v>0</v>
      </c>
      <c r="V773">
        <f t="shared" ref="V773:V836" si="115">IF(O773&lt;1,0,ROUND(O773,1))</f>
        <v>0</v>
      </c>
      <c r="W773" t="str">
        <f t="shared" ref="W773:W836" si="116">IF(C773=2400,ROUND(L773,3),"")</f>
        <v/>
      </c>
      <c r="X773" t="str">
        <f t="shared" ref="X773:X836" si="117">IF(C773=2400,ROUND(M773,3),"")</f>
        <v/>
      </c>
      <c r="Y773" t="str">
        <f t="shared" ref="Y773:Y836" si="118">IF(C773=2400,ROUND(F773/100,3),"")</f>
        <v/>
      </c>
      <c r="Z773" s="9"/>
      <c r="AA773" s="14">
        <f t="shared" ref="AA773:AA836" si="119">ROUND((0.6105*(EXP((17.273*J773)/(J773+237.3))))*K773/100,3)</f>
        <v>0.60199999999999998</v>
      </c>
      <c r="AB773" s="14">
        <f t="shared" ref="AB773:AB836" si="120">ROUND(AA773/K773*(100-K773),3)</f>
        <v>0</v>
      </c>
    </row>
    <row r="774" spans="1:28" x14ac:dyDescent="0.25">
      <c r="A774" s="10">
        <f t="shared" si="113"/>
        <v>45324</v>
      </c>
      <c r="B774" s="11">
        <v>33</v>
      </c>
      <c r="C774" s="11">
        <v>200</v>
      </c>
      <c r="D774" s="12">
        <v>541.08333333333303</v>
      </c>
      <c r="E774" s="9">
        <v>134.38999999999999</v>
      </c>
      <c r="F774" s="9">
        <f t="shared" ref="F774:F837" si="121">IF(E774&gt;F$2,E774-F$2,0)</f>
        <v>70.389999999999986</v>
      </c>
      <c r="G774" s="9">
        <v>0</v>
      </c>
      <c r="H774" s="9">
        <v>0</v>
      </c>
      <c r="I774" s="9"/>
      <c r="J774" s="9">
        <v>-0.45100000000000001</v>
      </c>
      <c r="K774" s="9">
        <v>100</v>
      </c>
      <c r="L774" s="9">
        <v>0.21529999999999999</v>
      </c>
      <c r="M774" s="9">
        <v>0.28789999999999999</v>
      </c>
      <c r="N774" s="9">
        <v>0</v>
      </c>
      <c r="O774" s="9">
        <v>0.6</v>
      </c>
      <c r="P774" s="9"/>
      <c r="Q774" s="9"/>
      <c r="R774" s="9"/>
      <c r="T774">
        <f t="shared" si="114"/>
        <v>330200</v>
      </c>
      <c r="U774">
        <v>0</v>
      </c>
      <c r="V774">
        <f t="shared" si="115"/>
        <v>0</v>
      </c>
      <c r="W774" t="str">
        <f t="shared" si="116"/>
        <v/>
      </c>
      <c r="X774" t="str">
        <f t="shared" si="117"/>
        <v/>
      </c>
      <c r="Y774" t="str">
        <f t="shared" si="118"/>
        <v/>
      </c>
      <c r="Z774" s="9"/>
      <c r="AA774" s="14">
        <f t="shared" si="119"/>
        <v>0.59099999999999997</v>
      </c>
      <c r="AB774" s="14">
        <f t="shared" si="120"/>
        <v>0</v>
      </c>
    </row>
    <row r="775" spans="1:28" x14ac:dyDescent="0.25">
      <c r="A775" s="10">
        <f t="shared" ref="A775:A838" si="122">A$5-1+B775</f>
        <v>45324</v>
      </c>
      <c r="B775" s="11">
        <v>33</v>
      </c>
      <c r="C775" s="11">
        <v>300</v>
      </c>
      <c r="D775" s="12">
        <v>541.125</v>
      </c>
      <c r="E775" s="9">
        <v>134.27000000000001</v>
      </c>
      <c r="F775" s="9">
        <f t="shared" si="121"/>
        <v>70.27000000000001</v>
      </c>
      <c r="G775" s="9">
        <v>0</v>
      </c>
      <c r="H775" s="9">
        <v>0</v>
      </c>
      <c r="I775" s="9"/>
      <c r="J775" s="9">
        <v>-0.67600000000000005</v>
      </c>
      <c r="K775" s="9">
        <v>100</v>
      </c>
      <c r="L775" s="9">
        <v>0.21529999999999999</v>
      </c>
      <c r="M775" s="9">
        <v>0.28789999999999999</v>
      </c>
      <c r="N775" s="9">
        <v>0</v>
      </c>
      <c r="O775" s="9">
        <v>0.6</v>
      </c>
      <c r="P775" s="9"/>
      <c r="Q775" s="9"/>
      <c r="R775" s="9"/>
      <c r="T775">
        <f t="shared" si="114"/>
        <v>330300</v>
      </c>
      <c r="U775">
        <v>0</v>
      </c>
      <c r="V775">
        <f t="shared" si="115"/>
        <v>0</v>
      </c>
      <c r="W775" t="str">
        <f t="shared" si="116"/>
        <v/>
      </c>
      <c r="X775" t="str">
        <f t="shared" si="117"/>
        <v/>
      </c>
      <c r="Y775" t="str">
        <f t="shared" si="118"/>
        <v/>
      </c>
      <c r="Z775" s="9"/>
      <c r="AA775" s="14">
        <f t="shared" si="119"/>
        <v>0.58099999999999996</v>
      </c>
      <c r="AB775" s="14">
        <f t="shared" si="120"/>
        <v>0</v>
      </c>
    </row>
    <row r="776" spans="1:28" x14ac:dyDescent="0.25">
      <c r="A776" s="10">
        <f t="shared" si="122"/>
        <v>45324</v>
      </c>
      <c r="B776" s="11">
        <v>33</v>
      </c>
      <c r="C776" s="11">
        <v>400</v>
      </c>
      <c r="D776" s="12">
        <v>541.16666666666697</v>
      </c>
      <c r="E776" s="9">
        <v>134.38999999999999</v>
      </c>
      <c r="F776" s="9">
        <f t="shared" si="121"/>
        <v>70.389999999999986</v>
      </c>
      <c r="G776" s="9">
        <v>0</v>
      </c>
      <c r="H776" s="9">
        <v>0</v>
      </c>
      <c r="I776" s="9"/>
      <c r="J776" s="9">
        <v>-1.986</v>
      </c>
      <c r="K776" s="9">
        <v>100</v>
      </c>
      <c r="L776" s="9">
        <v>0.21529999999999999</v>
      </c>
      <c r="M776" s="9">
        <v>0.28789999999999999</v>
      </c>
      <c r="N776" s="9">
        <v>0</v>
      </c>
      <c r="O776" s="9">
        <v>0.6</v>
      </c>
      <c r="P776" s="9"/>
      <c r="Q776" s="9"/>
      <c r="R776" s="9"/>
      <c r="T776">
        <f t="shared" si="114"/>
        <v>330400</v>
      </c>
      <c r="U776">
        <v>0</v>
      </c>
      <c r="V776">
        <f t="shared" si="115"/>
        <v>0</v>
      </c>
      <c r="W776" t="str">
        <f t="shared" si="116"/>
        <v/>
      </c>
      <c r="X776" t="str">
        <f t="shared" si="117"/>
        <v/>
      </c>
      <c r="Y776" t="str">
        <f t="shared" si="118"/>
        <v/>
      </c>
      <c r="Z776" s="9"/>
      <c r="AA776" s="14">
        <f t="shared" si="119"/>
        <v>0.52800000000000002</v>
      </c>
      <c r="AB776" s="14">
        <f t="shared" si="120"/>
        <v>0</v>
      </c>
    </row>
    <row r="777" spans="1:28" x14ac:dyDescent="0.25">
      <c r="A777" s="10">
        <f t="shared" si="122"/>
        <v>45324</v>
      </c>
      <c r="B777" s="11">
        <v>33</v>
      </c>
      <c r="C777" s="11">
        <v>500</v>
      </c>
      <c r="D777" s="12">
        <v>541.20833333333303</v>
      </c>
      <c r="E777" s="9">
        <v>134.38999999999999</v>
      </c>
      <c r="F777" s="9">
        <f t="shared" si="121"/>
        <v>70.389999999999986</v>
      </c>
      <c r="G777" s="9">
        <v>0</v>
      </c>
      <c r="H777" s="9">
        <v>0</v>
      </c>
      <c r="I777" s="9"/>
      <c r="J777" s="9">
        <v>-2.0150000000000001</v>
      </c>
      <c r="K777" s="9">
        <v>100</v>
      </c>
      <c r="L777" s="9">
        <v>0.21460000000000001</v>
      </c>
      <c r="M777" s="9">
        <v>0.28860000000000002</v>
      </c>
      <c r="N777" s="9">
        <v>0</v>
      </c>
      <c r="O777" s="9">
        <v>0.6</v>
      </c>
      <c r="P777" s="9"/>
      <c r="Q777" s="9"/>
      <c r="R777" s="9"/>
      <c r="T777">
        <f t="shared" si="114"/>
        <v>330500</v>
      </c>
      <c r="U777">
        <v>0</v>
      </c>
      <c r="V777">
        <f t="shared" si="115"/>
        <v>0</v>
      </c>
      <c r="W777" t="str">
        <f t="shared" si="116"/>
        <v/>
      </c>
      <c r="X777" t="str">
        <f t="shared" si="117"/>
        <v/>
      </c>
      <c r="Y777" t="str">
        <f t="shared" si="118"/>
        <v/>
      </c>
      <c r="Z777" s="9"/>
      <c r="AA777" s="14">
        <f t="shared" si="119"/>
        <v>0.52700000000000002</v>
      </c>
      <c r="AB777" s="14">
        <f t="shared" si="120"/>
        <v>0</v>
      </c>
    </row>
    <row r="778" spans="1:28" x14ac:dyDescent="0.25">
      <c r="A778" s="10">
        <f t="shared" si="122"/>
        <v>45324</v>
      </c>
      <c r="B778" s="11">
        <v>33</v>
      </c>
      <c r="C778" s="11">
        <v>600</v>
      </c>
      <c r="D778" s="12">
        <v>541.25</v>
      </c>
      <c r="E778" s="9">
        <v>134.38999999999999</v>
      </c>
      <c r="F778" s="9">
        <f t="shared" si="121"/>
        <v>70.389999999999986</v>
      </c>
      <c r="G778" s="9">
        <v>0</v>
      </c>
      <c r="H778" s="9">
        <v>0</v>
      </c>
      <c r="I778" s="9"/>
      <c r="J778" s="9">
        <v>-2.1890000000000001</v>
      </c>
      <c r="K778" s="9">
        <v>100</v>
      </c>
      <c r="L778" s="9">
        <v>0.21379999999999999</v>
      </c>
      <c r="M778" s="9">
        <v>0.28789999999999999</v>
      </c>
      <c r="N778" s="9">
        <v>0</v>
      </c>
      <c r="O778" s="9">
        <v>0.6</v>
      </c>
      <c r="P778" s="9"/>
      <c r="Q778" s="9"/>
      <c r="R778" s="9"/>
      <c r="T778">
        <f t="shared" si="114"/>
        <v>330600</v>
      </c>
      <c r="U778">
        <v>0</v>
      </c>
      <c r="V778">
        <f t="shared" si="115"/>
        <v>0</v>
      </c>
      <c r="W778" t="str">
        <f t="shared" si="116"/>
        <v/>
      </c>
      <c r="X778" t="str">
        <f t="shared" si="117"/>
        <v/>
      </c>
      <c r="Y778" t="str">
        <f t="shared" si="118"/>
        <v/>
      </c>
      <c r="Z778" s="9"/>
      <c r="AA778" s="14">
        <f t="shared" si="119"/>
        <v>0.52</v>
      </c>
      <c r="AB778" s="14">
        <f t="shared" si="120"/>
        <v>0</v>
      </c>
    </row>
    <row r="779" spans="1:28" x14ac:dyDescent="0.25">
      <c r="A779" s="10">
        <f t="shared" si="122"/>
        <v>45324</v>
      </c>
      <c r="B779" s="11">
        <v>33</v>
      </c>
      <c r="C779" s="11">
        <v>700</v>
      </c>
      <c r="D779" s="12">
        <v>541.29166666666697</v>
      </c>
      <c r="E779" s="9">
        <v>134.16</v>
      </c>
      <c r="F779" s="9">
        <f t="shared" si="121"/>
        <v>70.16</v>
      </c>
      <c r="G779" s="9">
        <v>0</v>
      </c>
      <c r="H779" s="9">
        <v>0</v>
      </c>
      <c r="I779" s="9"/>
      <c r="J779" s="9">
        <v>-2.3340000000000001</v>
      </c>
      <c r="K779" s="9">
        <v>100</v>
      </c>
      <c r="L779" s="9">
        <v>0.21310000000000001</v>
      </c>
      <c r="M779" s="9">
        <v>0.28860000000000002</v>
      </c>
      <c r="N779" s="9">
        <v>0</v>
      </c>
      <c r="O779" s="9">
        <v>0.6</v>
      </c>
      <c r="P779" s="9"/>
      <c r="Q779" s="9"/>
      <c r="R779" s="9"/>
      <c r="T779">
        <f t="shared" si="114"/>
        <v>330700</v>
      </c>
      <c r="U779">
        <v>0</v>
      </c>
      <c r="V779">
        <f t="shared" si="115"/>
        <v>0</v>
      </c>
      <c r="W779" t="str">
        <f t="shared" si="116"/>
        <v/>
      </c>
      <c r="X779" t="str">
        <f t="shared" si="117"/>
        <v/>
      </c>
      <c r="Y779" t="str">
        <f t="shared" si="118"/>
        <v/>
      </c>
      <c r="Z779" s="9"/>
      <c r="AA779" s="14">
        <f t="shared" si="119"/>
        <v>0.51400000000000001</v>
      </c>
      <c r="AB779" s="14">
        <f t="shared" si="120"/>
        <v>0</v>
      </c>
    </row>
    <row r="780" spans="1:28" x14ac:dyDescent="0.25">
      <c r="A780" s="10">
        <f t="shared" si="122"/>
        <v>45324</v>
      </c>
      <c r="B780" s="11">
        <v>33</v>
      </c>
      <c r="C780" s="11">
        <v>800</v>
      </c>
      <c r="D780" s="12">
        <v>541.33333333333303</v>
      </c>
      <c r="E780" s="9">
        <v>134.04</v>
      </c>
      <c r="F780" s="9">
        <f t="shared" si="121"/>
        <v>70.039999999999992</v>
      </c>
      <c r="G780" s="9">
        <v>0</v>
      </c>
      <c r="H780" s="9">
        <v>0</v>
      </c>
      <c r="I780" s="9"/>
      <c r="J780" s="9">
        <v>-2.16</v>
      </c>
      <c r="K780" s="9">
        <v>100</v>
      </c>
      <c r="L780" s="9">
        <v>0.21160000000000001</v>
      </c>
      <c r="M780" s="9">
        <v>0.28860000000000002</v>
      </c>
      <c r="N780" s="9">
        <v>0</v>
      </c>
      <c r="O780" s="9">
        <v>3.1</v>
      </c>
      <c r="P780" s="9"/>
      <c r="Q780" s="9"/>
      <c r="R780" s="9"/>
      <c r="T780">
        <f t="shared" si="114"/>
        <v>330800</v>
      </c>
      <c r="U780">
        <v>8.3000000000000007</v>
      </c>
      <c r="V780">
        <f t="shared" si="115"/>
        <v>3.1</v>
      </c>
      <c r="W780" t="str">
        <f t="shared" si="116"/>
        <v/>
      </c>
      <c r="X780" t="str">
        <f t="shared" si="117"/>
        <v/>
      </c>
      <c r="Y780" t="str">
        <f t="shared" si="118"/>
        <v/>
      </c>
      <c r="Z780" s="9"/>
      <c r="AA780" s="14">
        <f t="shared" si="119"/>
        <v>0.52100000000000002</v>
      </c>
      <c r="AB780" s="14">
        <f t="shared" si="120"/>
        <v>0</v>
      </c>
    </row>
    <row r="781" spans="1:28" x14ac:dyDescent="0.25">
      <c r="A781" s="10">
        <f t="shared" si="122"/>
        <v>45324</v>
      </c>
      <c r="B781" s="11">
        <v>33</v>
      </c>
      <c r="C781" s="11">
        <v>900</v>
      </c>
      <c r="D781" s="12">
        <v>541.375</v>
      </c>
      <c r="E781" s="9">
        <v>134.16</v>
      </c>
      <c r="F781" s="9">
        <f t="shared" si="121"/>
        <v>70.16</v>
      </c>
      <c r="G781" s="9">
        <v>0</v>
      </c>
      <c r="H781" s="9">
        <v>0</v>
      </c>
      <c r="I781" s="9"/>
      <c r="J781" s="9">
        <v>-1.47</v>
      </c>
      <c r="K781" s="9">
        <v>100</v>
      </c>
      <c r="L781" s="9">
        <v>0.21160000000000001</v>
      </c>
      <c r="M781" s="9">
        <v>0.28860000000000002</v>
      </c>
      <c r="N781" s="9">
        <v>0</v>
      </c>
      <c r="O781" s="9">
        <v>45.6</v>
      </c>
      <c r="P781" s="9"/>
      <c r="Q781" s="9"/>
      <c r="R781" s="9"/>
      <c r="T781">
        <f t="shared" si="114"/>
        <v>330900</v>
      </c>
      <c r="U781">
        <v>114.7</v>
      </c>
      <c r="V781">
        <f t="shared" si="115"/>
        <v>45.6</v>
      </c>
      <c r="W781" t="str">
        <f t="shared" si="116"/>
        <v/>
      </c>
      <c r="X781" t="str">
        <f t="shared" si="117"/>
        <v/>
      </c>
      <c r="Y781" t="str">
        <f t="shared" si="118"/>
        <v/>
      </c>
      <c r="Z781" s="9"/>
      <c r="AA781" s="14">
        <f t="shared" si="119"/>
        <v>0.54800000000000004</v>
      </c>
      <c r="AB781" s="14">
        <f t="shared" si="120"/>
        <v>0</v>
      </c>
    </row>
    <row r="782" spans="1:28" x14ac:dyDescent="0.25">
      <c r="A782" s="10">
        <f t="shared" si="122"/>
        <v>45324</v>
      </c>
      <c r="B782" s="11">
        <v>33</v>
      </c>
      <c r="C782" s="11">
        <v>1000</v>
      </c>
      <c r="D782" s="12">
        <v>541.41666666666697</v>
      </c>
      <c r="E782" s="9">
        <v>133.81</v>
      </c>
      <c r="F782" s="9">
        <f t="shared" si="121"/>
        <v>69.81</v>
      </c>
      <c r="G782" s="9">
        <v>0</v>
      </c>
      <c r="H782" s="9">
        <v>1.51</v>
      </c>
      <c r="I782" s="9"/>
      <c r="J782" s="9">
        <v>-0.78900000000000003</v>
      </c>
      <c r="K782" s="9">
        <v>100</v>
      </c>
      <c r="L782" s="9">
        <v>0.21160000000000001</v>
      </c>
      <c r="M782" s="9">
        <v>0.28860000000000002</v>
      </c>
      <c r="N782" s="9">
        <v>0</v>
      </c>
      <c r="O782" s="9">
        <v>120.6</v>
      </c>
      <c r="P782" s="9"/>
      <c r="Q782" s="9"/>
      <c r="R782" s="9"/>
      <c r="T782">
        <f t="shared" si="114"/>
        <v>331000</v>
      </c>
      <c r="U782">
        <v>247</v>
      </c>
      <c r="V782">
        <f t="shared" si="115"/>
        <v>120.6</v>
      </c>
      <c r="W782" t="str">
        <f t="shared" si="116"/>
        <v/>
      </c>
      <c r="X782" t="str">
        <f t="shared" si="117"/>
        <v/>
      </c>
      <c r="Y782" t="str">
        <f t="shared" si="118"/>
        <v/>
      </c>
      <c r="Z782" s="9"/>
      <c r="AA782" s="14">
        <f t="shared" si="119"/>
        <v>0.57599999999999996</v>
      </c>
      <c r="AB782" s="14">
        <f t="shared" si="120"/>
        <v>0</v>
      </c>
    </row>
    <row r="783" spans="1:28" x14ac:dyDescent="0.25">
      <c r="A783" s="10">
        <f t="shared" si="122"/>
        <v>45324</v>
      </c>
      <c r="B783" s="11">
        <v>33</v>
      </c>
      <c r="C783" s="11">
        <v>1100</v>
      </c>
      <c r="D783" s="12">
        <v>541.45833333333303</v>
      </c>
      <c r="E783" s="9">
        <v>133.91999999999999</v>
      </c>
      <c r="F783" s="9">
        <f t="shared" si="121"/>
        <v>69.919999999999987</v>
      </c>
      <c r="G783" s="9">
        <v>0</v>
      </c>
      <c r="H783" s="9">
        <v>2.0099999999999998</v>
      </c>
      <c r="I783" s="9"/>
      <c r="J783" s="9">
        <v>0.30099999999999999</v>
      </c>
      <c r="K783" s="9">
        <v>99.9</v>
      </c>
      <c r="L783" s="9">
        <v>0.21160000000000001</v>
      </c>
      <c r="M783" s="9">
        <v>0.28860000000000002</v>
      </c>
      <c r="N783" s="9">
        <v>0</v>
      </c>
      <c r="O783" s="9">
        <v>206.9</v>
      </c>
      <c r="P783" s="9"/>
      <c r="Q783" s="9"/>
      <c r="R783" s="9"/>
      <c r="T783">
        <f t="shared" si="114"/>
        <v>331100</v>
      </c>
      <c r="U783">
        <v>348.5</v>
      </c>
      <c r="V783">
        <f t="shared" si="115"/>
        <v>206.9</v>
      </c>
      <c r="W783" t="str">
        <f t="shared" si="116"/>
        <v/>
      </c>
      <c r="X783" t="str">
        <f t="shared" si="117"/>
        <v/>
      </c>
      <c r="Y783" t="str">
        <f t="shared" si="118"/>
        <v/>
      </c>
      <c r="Z783" s="9"/>
      <c r="AA783" s="14">
        <f t="shared" si="119"/>
        <v>0.623</v>
      </c>
      <c r="AB783" s="14">
        <f t="shared" si="120"/>
        <v>1E-3</v>
      </c>
    </row>
    <row r="784" spans="1:28" x14ac:dyDescent="0.25">
      <c r="A784" s="10">
        <f t="shared" si="122"/>
        <v>45324</v>
      </c>
      <c r="B784" s="11">
        <v>33</v>
      </c>
      <c r="C784" s="11">
        <v>1200</v>
      </c>
      <c r="D784" s="12">
        <v>541.5</v>
      </c>
      <c r="E784" s="9">
        <v>133.81</v>
      </c>
      <c r="F784" s="9">
        <f t="shared" si="121"/>
        <v>69.81</v>
      </c>
      <c r="G784" s="9">
        <v>0.5</v>
      </c>
      <c r="H784" s="9">
        <v>2.52</v>
      </c>
      <c r="I784" s="9"/>
      <c r="J784" s="9">
        <v>1.208</v>
      </c>
      <c r="K784" s="9">
        <v>97.9</v>
      </c>
      <c r="L784" s="9">
        <v>0.21160000000000001</v>
      </c>
      <c r="M784" s="9">
        <v>0.28860000000000002</v>
      </c>
      <c r="N784" s="9">
        <v>0</v>
      </c>
      <c r="O784" s="9">
        <v>280.60000000000002</v>
      </c>
      <c r="P784" s="9"/>
      <c r="Q784" s="9"/>
      <c r="R784" s="9"/>
      <c r="T784">
        <f t="shared" si="114"/>
        <v>331200</v>
      </c>
      <c r="U784">
        <v>403.8</v>
      </c>
      <c r="V784">
        <f t="shared" si="115"/>
        <v>280.60000000000002</v>
      </c>
      <c r="W784" t="str">
        <f t="shared" si="116"/>
        <v/>
      </c>
      <c r="X784" t="str">
        <f t="shared" si="117"/>
        <v/>
      </c>
      <c r="Y784" t="str">
        <f t="shared" si="118"/>
        <v/>
      </c>
      <c r="Z784" s="9"/>
      <c r="AA784" s="14">
        <f t="shared" si="119"/>
        <v>0.65200000000000002</v>
      </c>
      <c r="AB784" s="14">
        <f t="shared" si="120"/>
        <v>1.4E-2</v>
      </c>
    </row>
    <row r="785" spans="1:28" x14ac:dyDescent="0.25">
      <c r="A785" s="10">
        <f t="shared" si="122"/>
        <v>45324</v>
      </c>
      <c r="B785" s="11">
        <v>33</v>
      </c>
      <c r="C785" s="11">
        <v>1300</v>
      </c>
      <c r="D785" s="12">
        <v>541.54166666666697</v>
      </c>
      <c r="E785" s="9">
        <v>133.44999999999999</v>
      </c>
      <c r="F785" s="9">
        <f t="shared" si="121"/>
        <v>69.449999999999989</v>
      </c>
      <c r="G785" s="9">
        <v>0.5</v>
      </c>
      <c r="H785" s="9">
        <v>3.52</v>
      </c>
      <c r="I785" s="9"/>
      <c r="J785" s="9">
        <v>3.67</v>
      </c>
      <c r="K785" s="9">
        <v>93.3</v>
      </c>
      <c r="L785" s="9">
        <v>0.21240000000000001</v>
      </c>
      <c r="M785" s="9">
        <v>0.28860000000000002</v>
      </c>
      <c r="N785" s="9">
        <v>0</v>
      </c>
      <c r="O785" s="9">
        <v>389.4</v>
      </c>
      <c r="P785" s="9"/>
      <c r="Q785" s="9"/>
      <c r="R785" s="9"/>
      <c r="T785">
        <f t="shared" si="114"/>
        <v>331300</v>
      </c>
      <c r="U785">
        <v>406.8</v>
      </c>
      <c r="V785">
        <f t="shared" si="115"/>
        <v>389.4</v>
      </c>
      <c r="W785" t="str">
        <f t="shared" si="116"/>
        <v/>
      </c>
      <c r="X785" t="str">
        <f t="shared" si="117"/>
        <v/>
      </c>
      <c r="Y785" t="str">
        <f t="shared" si="118"/>
        <v/>
      </c>
      <c r="Z785" s="9"/>
      <c r="AA785" s="14">
        <f t="shared" si="119"/>
        <v>0.74099999999999999</v>
      </c>
      <c r="AB785" s="14">
        <f t="shared" si="120"/>
        <v>5.2999999999999999E-2</v>
      </c>
    </row>
    <row r="786" spans="1:28" x14ac:dyDescent="0.25">
      <c r="A786" s="10">
        <f t="shared" si="122"/>
        <v>45324</v>
      </c>
      <c r="B786" s="11">
        <v>33</v>
      </c>
      <c r="C786" s="11">
        <v>1400</v>
      </c>
      <c r="D786" s="12">
        <v>541.58333333333303</v>
      </c>
      <c r="E786" s="9">
        <v>133.57</v>
      </c>
      <c r="F786" s="9">
        <f t="shared" si="121"/>
        <v>69.569999999999993</v>
      </c>
      <c r="G786" s="9">
        <v>0.5</v>
      </c>
      <c r="H786" s="9">
        <v>3.02</v>
      </c>
      <c r="I786" s="9"/>
      <c r="J786" s="9">
        <v>3.327</v>
      </c>
      <c r="K786" s="9">
        <v>89.6</v>
      </c>
      <c r="L786" s="9">
        <v>0.21310000000000001</v>
      </c>
      <c r="M786" s="9">
        <v>0.28860000000000002</v>
      </c>
      <c r="N786" s="9">
        <v>0</v>
      </c>
      <c r="O786" s="9">
        <v>303.10000000000002</v>
      </c>
      <c r="P786" s="9"/>
      <c r="Q786" s="9"/>
      <c r="R786" s="9"/>
      <c r="T786">
        <f t="shared" si="114"/>
        <v>331400</v>
      </c>
      <c r="U786">
        <v>357.3</v>
      </c>
      <c r="V786">
        <f t="shared" si="115"/>
        <v>303.10000000000002</v>
      </c>
      <c r="W786" t="str">
        <f t="shared" si="116"/>
        <v/>
      </c>
      <c r="X786" t="str">
        <f t="shared" si="117"/>
        <v/>
      </c>
      <c r="Y786" t="str">
        <f t="shared" si="118"/>
        <v/>
      </c>
      <c r="Z786" s="9"/>
      <c r="AA786" s="14">
        <f t="shared" si="119"/>
        <v>0.69499999999999995</v>
      </c>
      <c r="AB786" s="14">
        <f t="shared" si="120"/>
        <v>8.1000000000000003E-2</v>
      </c>
    </row>
    <row r="787" spans="1:28" x14ac:dyDescent="0.25">
      <c r="A787" s="10">
        <f t="shared" si="122"/>
        <v>45324</v>
      </c>
      <c r="B787" s="11">
        <v>33</v>
      </c>
      <c r="C787" s="11">
        <v>1500</v>
      </c>
      <c r="D787" s="12">
        <v>541.625</v>
      </c>
      <c r="E787" s="9">
        <v>133.44999999999999</v>
      </c>
      <c r="F787" s="9">
        <f t="shared" si="121"/>
        <v>69.449999999999989</v>
      </c>
      <c r="G787" s="9">
        <v>0.5</v>
      </c>
      <c r="H787" s="9">
        <v>4.03</v>
      </c>
      <c r="I787" s="9"/>
      <c r="J787" s="9">
        <v>2.4500000000000002</v>
      </c>
      <c r="K787" s="9">
        <v>87.7</v>
      </c>
      <c r="L787" s="9">
        <v>0.21310000000000001</v>
      </c>
      <c r="M787" s="9">
        <v>0.28860000000000002</v>
      </c>
      <c r="N787" s="9">
        <v>0</v>
      </c>
      <c r="O787" s="9">
        <v>284.39999999999998</v>
      </c>
      <c r="P787" s="9"/>
      <c r="Q787" s="9"/>
      <c r="R787" s="9"/>
      <c r="T787">
        <f t="shared" si="114"/>
        <v>331500</v>
      </c>
      <c r="U787">
        <v>260.7</v>
      </c>
      <c r="V787">
        <f t="shared" si="115"/>
        <v>284.39999999999998</v>
      </c>
      <c r="W787" t="str">
        <f t="shared" si="116"/>
        <v/>
      </c>
      <c r="X787" t="str">
        <f t="shared" si="117"/>
        <v/>
      </c>
      <c r="Y787" t="str">
        <f t="shared" si="118"/>
        <v/>
      </c>
      <c r="Z787" s="9"/>
      <c r="AA787" s="14">
        <f t="shared" si="119"/>
        <v>0.63900000000000001</v>
      </c>
      <c r="AB787" s="14">
        <f t="shared" si="120"/>
        <v>0.09</v>
      </c>
    </row>
    <row r="788" spans="1:28" x14ac:dyDescent="0.25">
      <c r="A788" s="10">
        <f t="shared" si="122"/>
        <v>45324</v>
      </c>
      <c r="B788" s="11">
        <v>33</v>
      </c>
      <c r="C788" s="11">
        <v>1600</v>
      </c>
      <c r="D788" s="12">
        <v>541.66666666666697</v>
      </c>
      <c r="E788" s="9">
        <v>133.44999999999999</v>
      </c>
      <c r="F788" s="9">
        <f t="shared" si="121"/>
        <v>69.449999999999989</v>
      </c>
      <c r="G788" s="9">
        <v>0.5</v>
      </c>
      <c r="H788" s="9">
        <v>3.02</v>
      </c>
      <c r="I788" s="9"/>
      <c r="J788" s="9">
        <v>1.153</v>
      </c>
      <c r="K788" s="9">
        <v>89.3</v>
      </c>
      <c r="L788" s="9">
        <v>0.21310000000000001</v>
      </c>
      <c r="M788" s="9">
        <v>0.28860000000000002</v>
      </c>
      <c r="N788" s="9">
        <v>0</v>
      </c>
      <c r="O788" s="9">
        <v>200.6</v>
      </c>
      <c r="P788" s="9"/>
      <c r="Q788" s="9"/>
      <c r="R788" s="9"/>
      <c r="T788">
        <f t="shared" si="114"/>
        <v>331600</v>
      </c>
      <c r="U788">
        <v>130.5</v>
      </c>
      <c r="V788">
        <f t="shared" si="115"/>
        <v>200.6</v>
      </c>
      <c r="W788" t="str">
        <f t="shared" si="116"/>
        <v/>
      </c>
      <c r="X788" t="str">
        <f t="shared" si="117"/>
        <v/>
      </c>
      <c r="Y788" t="str">
        <f t="shared" si="118"/>
        <v/>
      </c>
      <c r="Z788" s="9"/>
      <c r="AA788" s="14">
        <f t="shared" si="119"/>
        <v>0.59299999999999997</v>
      </c>
      <c r="AB788" s="14">
        <f t="shared" si="120"/>
        <v>7.0999999999999994E-2</v>
      </c>
    </row>
    <row r="789" spans="1:28" x14ac:dyDescent="0.25">
      <c r="A789" s="10">
        <f t="shared" si="122"/>
        <v>45324</v>
      </c>
      <c r="B789" s="11">
        <v>33</v>
      </c>
      <c r="C789" s="11">
        <v>1700</v>
      </c>
      <c r="D789" s="12">
        <v>541.70833333333303</v>
      </c>
      <c r="E789" s="9">
        <v>133.81</v>
      </c>
      <c r="F789" s="9">
        <f t="shared" si="121"/>
        <v>69.81</v>
      </c>
      <c r="G789" s="9">
        <v>1.01</v>
      </c>
      <c r="H789" s="9">
        <v>4.53</v>
      </c>
      <c r="I789" s="9"/>
      <c r="J789" s="9">
        <v>-1.242</v>
      </c>
      <c r="K789" s="9">
        <v>95.2</v>
      </c>
      <c r="L789" s="9">
        <v>0.21160000000000001</v>
      </c>
      <c r="M789" s="9">
        <v>0.28860000000000002</v>
      </c>
      <c r="N789" s="9">
        <v>0</v>
      </c>
      <c r="O789" s="9">
        <v>18.100000000000001</v>
      </c>
      <c r="P789" s="9"/>
      <c r="Q789" s="9"/>
      <c r="R789" s="9"/>
      <c r="T789">
        <f t="shared" si="114"/>
        <v>331700</v>
      </c>
      <c r="U789">
        <v>14.5</v>
      </c>
      <c r="V789">
        <f t="shared" si="115"/>
        <v>18.100000000000001</v>
      </c>
      <c r="W789" t="str">
        <f t="shared" si="116"/>
        <v/>
      </c>
      <c r="X789" t="str">
        <f t="shared" si="117"/>
        <v/>
      </c>
      <c r="Y789" t="str">
        <f t="shared" si="118"/>
        <v/>
      </c>
      <c r="Z789" s="9"/>
      <c r="AA789" s="14">
        <f t="shared" si="119"/>
        <v>0.53100000000000003</v>
      </c>
      <c r="AB789" s="14">
        <f t="shared" si="120"/>
        <v>2.7E-2</v>
      </c>
    </row>
    <row r="790" spans="1:28" x14ac:dyDescent="0.25">
      <c r="A790" s="10">
        <f t="shared" si="122"/>
        <v>45324</v>
      </c>
      <c r="B790" s="11">
        <v>33</v>
      </c>
      <c r="C790" s="11">
        <v>1800</v>
      </c>
      <c r="D790" s="12">
        <v>541.75</v>
      </c>
      <c r="E790" s="9">
        <v>133.69</v>
      </c>
      <c r="F790" s="9">
        <f t="shared" si="121"/>
        <v>69.69</v>
      </c>
      <c r="G790" s="9">
        <v>0.5</v>
      </c>
      <c r="H790" s="9">
        <v>4.03</v>
      </c>
      <c r="I790" s="9"/>
      <c r="J790" s="9">
        <v>-1.7849999999999999</v>
      </c>
      <c r="K790" s="9">
        <v>97.4</v>
      </c>
      <c r="L790" s="9">
        <v>0.2109</v>
      </c>
      <c r="M790" s="9">
        <v>0.28860000000000002</v>
      </c>
      <c r="N790" s="9">
        <v>0</v>
      </c>
      <c r="O790" s="9">
        <v>0.6</v>
      </c>
      <c r="P790" s="9"/>
      <c r="Q790" s="9"/>
      <c r="R790" s="9"/>
      <c r="T790">
        <f t="shared" si="114"/>
        <v>331800</v>
      </c>
      <c r="U790">
        <v>0</v>
      </c>
      <c r="V790">
        <f t="shared" si="115"/>
        <v>0</v>
      </c>
      <c r="W790" t="str">
        <f t="shared" si="116"/>
        <v/>
      </c>
      <c r="X790" t="str">
        <f t="shared" si="117"/>
        <v/>
      </c>
      <c r="Y790" t="str">
        <f t="shared" si="118"/>
        <v/>
      </c>
      <c r="Z790" s="9"/>
      <c r="AA790" s="14">
        <f t="shared" si="119"/>
        <v>0.52200000000000002</v>
      </c>
      <c r="AB790" s="14">
        <f t="shared" si="120"/>
        <v>1.4E-2</v>
      </c>
    </row>
    <row r="791" spans="1:28" x14ac:dyDescent="0.25">
      <c r="A791" s="10">
        <f t="shared" si="122"/>
        <v>45324</v>
      </c>
      <c r="B791" s="11">
        <v>33</v>
      </c>
      <c r="C791" s="11">
        <v>1900</v>
      </c>
      <c r="D791" s="12">
        <v>541.79166666666697</v>
      </c>
      <c r="E791" s="9">
        <v>133.81</v>
      </c>
      <c r="F791" s="9">
        <f t="shared" si="121"/>
        <v>69.81</v>
      </c>
      <c r="G791" s="9">
        <v>0.5</v>
      </c>
      <c r="H791" s="9">
        <v>3.02</v>
      </c>
      <c r="I791" s="9"/>
      <c r="J791" s="9">
        <v>-1.929</v>
      </c>
      <c r="K791" s="9">
        <v>97.8</v>
      </c>
      <c r="L791" s="9">
        <v>0.21160000000000001</v>
      </c>
      <c r="M791" s="9">
        <v>0.28860000000000002</v>
      </c>
      <c r="N791" s="9">
        <v>0</v>
      </c>
      <c r="O791" s="9">
        <v>0.6</v>
      </c>
      <c r="P791" s="9"/>
      <c r="Q791" s="9"/>
      <c r="R791" s="9"/>
      <c r="T791">
        <f t="shared" si="114"/>
        <v>331900</v>
      </c>
      <c r="U791">
        <v>0</v>
      </c>
      <c r="V791">
        <f t="shared" si="115"/>
        <v>0</v>
      </c>
      <c r="W791" t="str">
        <f t="shared" si="116"/>
        <v/>
      </c>
      <c r="X791" t="str">
        <f t="shared" si="117"/>
        <v/>
      </c>
      <c r="Y791" t="str">
        <f t="shared" si="118"/>
        <v/>
      </c>
      <c r="Z791" s="9"/>
      <c r="AA791" s="14">
        <f t="shared" si="119"/>
        <v>0.51800000000000002</v>
      </c>
      <c r="AB791" s="14">
        <f t="shared" si="120"/>
        <v>1.2E-2</v>
      </c>
    </row>
    <row r="792" spans="1:28" x14ac:dyDescent="0.25">
      <c r="A792" s="10">
        <f t="shared" si="122"/>
        <v>45324</v>
      </c>
      <c r="B792" s="11">
        <v>33</v>
      </c>
      <c r="C792" s="11">
        <v>2000</v>
      </c>
      <c r="D792" s="12">
        <v>541.83333333333303</v>
      </c>
      <c r="E792" s="9">
        <v>133.57</v>
      </c>
      <c r="F792" s="9">
        <f t="shared" si="121"/>
        <v>69.569999999999993</v>
      </c>
      <c r="G792" s="9">
        <v>0.5</v>
      </c>
      <c r="H792" s="9">
        <v>3.52</v>
      </c>
      <c r="I792" s="9"/>
      <c r="J792" s="9">
        <v>-2.0150000000000001</v>
      </c>
      <c r="K792" s="9">
        <v>98.1</v>
      </c>
      <c r="L792" s="9">
        <v>0.21160000000000001</v>
      </c>
      <c r="M792" s="9">
        <v>0.28789999999999999</v>
      </c>
      <c r="N792" s="9">
        <v>0</v>
      </c>
      <c r="O792" s="9">
        <v>0.6</v>
      </c>
      <c r="P792" s="9"/>
      <c r="Q792" s="9"/>
      <c r="R792" s="9"/>
      <c r="T792">
        <f t="shared" si="114"/>
        <v>332000</v>
      </c>
      <c r="U792">
        <v>0</v>
      </c>
      <c r="V792">
        <f t="shared" si="115"/>
        <v>0</v>
      </c>
      <c r="W792" t="str">
        <f t="shared" si="116"/>
        <v/>
      </c>
      <c r="X792" t="str">
        <f t="shared" si="117"/>
        <v/>
      </c>
      <c r="Y792" t="str">
        <f t="shared" si="118"/>
        <v/>
      </c>
      <c r="Z792" s="9"/>
      <c r="AA792" s="14">
        <f t="shared" si="119"/>
        <v>0.51700000000000002</v>
      </c>
      <c r="AB792" s="14">
        <f t="shared" si="120"/>
        <v>0.01</v>
      </c>
    </row>
    <row r="793" spans="1:28" x14ac:dyDescent="0.25">
      <c r="A793" s="10">
        <f t="shared" si="122"/>
        <v>45324</v>
      </c>
      <c r="B793" s="11">
        <v>33</v>
      </c>
      <c r="C793" s="11">
        <v>2100</v>
      </c>
      <c r="D793" s="12">
        <v>541.875</v>
      </c>
      <c r="E793" s="9">
        <v>133.69</v>
      </c>
      <c r="F793" s="9">
        <f t="shared" si="121"/>
        <v>69.69</v>
      </c>
      <c r="G793" s="9">
        <v>0.5</v>
      </c>
      <c r="H793" s="9">
        <v>4.53</v>
      </c>
      <c r="I793" s="9"/>
      <c r="J793" s="9">
        <v>-2.3919999999999999</v>
      </c>
      <c r="K793" s="9">
        <v>96.6</v>
      </c>
      <c r="L793" s="9">
        <v>0.21160000000000001</v>
      </c>
      <c r="M793" s="9">
        <v>0.28789999999999999</v>
      </c>
      <c r="N793" s="9">
        <v>0</v>
      </c>
      <c r="O793" s="9">
        <v>0.6</v>
      </c>
      <c r="P793" s="9"/>
      <c r="Q793" s="9"/>
      <c r="R793" s="9"/>
      <c r="T793">
        <f t="shared" si="114"/>
        <v>332100</v>
      </c>
      <c r="U793">
        <v>0</v>
      </c>
      <c r="V793">
        <f t="shared" si="115"/>
        <v>0</v>
      </c>
      <c r="W793" t="str">
        <f t="shared" si="116"/>
        <v/>
      </c>
      <c r="X793" t="str">
        <f t="shared" si="117"/>
        <v/>
      </c>
      <c r="Y793" t="str">
        <f t="shared" si="118"/>
        <v/>
      </c>
      <c r="Z793" s="9"/>
      <c r="AA793" s="14">
        <f t="shared" si="119"/>
        <v>0.495</v>
      </c>
      <c r="AB793" s="14">
        <f t="shared" si="120"/>
        <v>1.7000000000000001E-2</v>
      </c>
    </row>
    <row r="794" spans="1:28" x14ac:dyDescent="0.25">
      <c r="A794" s="10">
        <f t="shared" si="122"/>
        <v>45324</v>
      </c>
      <c r="B794" s="11">
        <v>33</v>
      </c>
      <c r="C794" s="11">
        <v>2200</v>
      </c>
      <c r="D794" s="12">
        <v>541.91666666666697</v>
      </c>
      <c r="E794" s="9">
        <v>133.69</v>
      </c>
      <c r="F794" s="9">
        <f t="shared" si="121"/>
        <v>69.69</v>
      </c>
      <c r="G794" s="9">
        <v>0.5</v>
      </c>
      <c r="H794" s="9">
        <v>4.03</v>
      </c>
      <c r="I794" s="9"/>
      <c r="J794" s="9">
        <v>-2.7120000000000002</v>
      </c>
      <c r="K794" s="9">
        <v>94.9</v>
      </c>
      <c r="L794" s="9">
        <v>0.21160000000000001</v>
      </c>
      <c r="M794" s="9">
        <v>0.28789999999999999</v>
      </c>
      <c r="N794" s="9">
        <v>0</v>
      </c>
      <c r="O794" s="9">
        <v>0.6</v>
      </c>
      <c r="P794" s="9"/>
      <c r="Q794" s="9"/>
      <c r="R794" s="9"/>
      <c r="T794">
        <f t="shared" si="114"/>
        <v>332200</v>
      </c>
      <c r="U794">
        <v>0</v>
      </c>
      <c r="V794">
        <f t="shared" si="115"/>
        <v>0</v>
      </c>
      <c r="W794" t="str">
        <f t="shared" si="116"/>
        <v/>
      </c>
      <c r="X794" t="str">
        <f t="shared" si="117"/>
        <v/>
      </c>
      <c r="Y794" t="str">
        <f t="shared" si="118"/>
        <v/>
      </c>
      <c r="Z794" s="9"/>
      <c r="AA794" s="14">
        <f t="shared" si="119"/>
        <v>0.47399999999999998</v>
      </c>
      <c r="AB794" s="14">
        <f t="shared" si="120"/>
        <v>2.5000000000000001E-2</v>
      </c>
    </row>
    <row r="795" spans="1:28" x14ac:dyDescent="0.25">
      <c r="A795" s="10">
        <f t="shared" si="122"/>
        <v>45324</v>
      </c>
      <c r="B795" s="11">
        <v>33</v>
      </c>
      <c r="C795" s="11">
        <v>2300</v>
      </c>
      <c r="D795" s="12">
        <v>541.95833333333303</v>
      </c>
      <c r="E795" s="9">
        <v>133.44999999999999</v>
      </c>
      <c r="F795" s="9">
        <f t="shared" si="121"/>
        <v>69.449999999999989</v>
      </c>
      <c r="G795" s="9">
        <v>1.01</v>
      </c>
      <c r="H795" s="9">
        <v>5.03</v>
      </c>
      <c r="I795" s="9"/>
      <c r="J795" s="9">
        <v>-3.2709999999999999</v>
      </c>
      <c r="K795" s="9">
        <v>94.3</v>
      </c>
      <c r="L795" s="9">
        <v>0.21160000000000001</v>
      </c>
      <c r="M795" s="9">
        <v>0.28789999999999999</v>
      </c>
      <c r="N795" s="9">
        <v>0</v>
      </c>
      <c r="O795" s="9">
        <v>0.6</v>
      </c>
      <c r="P795" s="9"/>
      <c r="Q795" s="9"/>
      <c r="R795" s="9"/>
      <c r="T795">
        <f t="shared" si="114"/>
        <v>332300</v>
      </c>
      <c r="U795">
        <v>0</v>
      </c>
      <c r="V795">
        <f t="shared" si="115"/>
        <v>0</v>
      </c>
      <c r="W795" t="str">
        <f t="shared" si="116"/>
        <v/>
      </c>
      <c r="X795" t="str">
        <f t="shared" si="117"/>
        <v/>
      </c>
      <c r="Y795" t="str">
        <f t="shared" si="118"/>
        <v/>
      </c>
      <c r="Z795" s="9"/>
      <c r="AA795" s="14">
        <f t="shared" si="119"/>
        <v>0.45200000000000001</v>
      </c>
      <c r="AB795" s="14">
        <f t="shared" si="120"/>
        <v>2.7E-2</v>
      </c>
    </row>
    <row r="796" spans="1:28" x14ac:dyDescent="0.25">
      <c r="A796" s="10">
        <f t="shared" si="122"/>
        <v>45324</v>
      </c>
      <c r="B796" s="11">
        <v>33</v>
      </c>
      <c r="C796" s="11">
        <v>2400</v>
      </c>
      <c r="D796" s="12">
        <v>542</v>
      </c>
      <c r="E796" s="9">
        <v>133.44999999999999</v>
      </c>
      <c r="F796" s="9">
        <f t="shared" si="121"/>
        <v>69.449999999999989</v>
      </c>
      <c r="G796" s="9">
        <v>1.51</v>
      </c>
      <c r="H796" s="9">
        <v>6.54</v>
      </c>
      <c r="I796" s="9"/>
      <c r="J796" s="9">
        <v>-3.657</v>
      </c>
      <c r="K796" s="9">
        <v>94.3</v>
      </c>
      <c r="L796" s="9">
        <v>0.21160000000000001</v>
      </c>
      <c r="M796" s="9">
        <v>0.28789999999999999</v>
      </c>
      <c r="N796" s="9">
        <v>0</v>
      </c>
      <c r="O796" s="9">
        <v>0.6</v>
      </c>
      <c r="P796" s="9"/>
      <c r="Q796" s="9"/>
      <c r="R796" s="9"/>
      <c r="T796">
        <f t="shared" si="114"/>
        <v>332400</v>
      </c>
      <c r="U796">
        <v>0</v>
      </c>
      <c r="V796">
        <f t="shared" si="115"/>
        <v>0</v>
      </c>
      <c r="W796">
        <f t="shared" si="116"/>
        <v>0.21199999999999999</v>
      </c>
      <c r="X796">
        <f t="shared" si="117"/>
        <v>0.28799999999999998</v>
      </c>
      <c r="Y796">
        <f t="shared" si="118"/>
        <v>0.69499999999999995</v>
      </c>
      <c r="Z796" s="9"/>
      <c r="AA796" s="14">
        <f t="shared" si="119"/>
        <v>0.439</v>
      </c>
      <c r="AB796" s="14">
        <f t="shared" si="120"/>
        <v>2.7E-2</v>
      </c>
    </row>
    <row r="797" spans="1:28" x14ac:dyDescent="0.25">
      <c r="A797" s="10">
        <f t="shared" si="122"/>
        <v>45325</v>
      </c>
      <c r="B797" s="11">
        <v>34</v>
      </c>
      <c r="C797" s="11">
        <v>100</v>
      </c>
      <c r="D797" s="12">
        <v>542.04166666666697</v>
      </c>
      <c r="E797" s="9">
        <v>133.69</v>
      </c>
      <c r="F797" s="9">
        <f t="shared" si="121"/>
        <v>69.69</v>
      </c>
      <c r="G797" s="9">
        <v>1.51</v>
      </c>
      <c r="H797" s="9">
        <v>5.03</v>
      </c>
      <c r="I797" s="9"/>
      <c r="J797" s="9">
        <v>-4.1369999999999996</v>
      </c>
      <c r="K797" s="9">
        <v>94.7</v>
      </c>
      <c r="L797" s="9">
        <v>0.21240000000000001</v>
      </c>
      <c r="M797" s="9">
        <v>0.28789999999999999</v>
      </c>
      <c r="N797" s="9">
        <v>0</v>
      </c>
      <c r="O797" s="9">
        <v>0.6</v>
      </c>
      <c r="P797" s="9"/>
      <c r="Q797" s="9"/>
      <c r="R797" s="9"/>
      <c r="T797">
        <f t="shared" si="114"/>
        <v>340100</v>
      </c>
      <c r="U797">
        <v>0</v>
      </c>
      <c r="V797">
        <f t="shared" si="115"/>
        <v>0</v>
      </c>
      <c r="W797" t="str">
        <f t="shared" si="116"/>
        <v/>
      </c>
      <c r="X797" t="str">
        <f t="shared" si="117"/>
        <v/>
      </c>
      <c r="Y797" t="str">
        <f t="shared" si="118"/>
        <v/>
      </c>
      <c r="Z797" s="9"/>
      <c r="AA797" s="14">
        <f t="shared" si="119"/>
        <v>0.42599999999999999</v>
      </c>
      <c r="AB797" s="14">
        <f t="shared" si="120"/>
        <v>2.4E-2</v>
      </c>
    </row>
    <row r="798" spans="1:28" x14ac:dyDescent="0.25">
      <c r="A798" s="10">
        <f t="shared" si="122"/>
        <v>45325</v>
      </c>
      <c r="B798" s="11">
        <v>34</v>
      </c>
      <c r="C798" s="11">
        <v>200</v>
      </c>
      <c r="D798" s="12">
        <v>542.08333333333303</v>
      </c>
      <c r="E798" s="9">
        <v>133.57</v>
      </c>
      <c r="F798" s="9">
        <f t="shared" si="121"/>
        <v>69.569999999999993</v>
      </c>
      <c r="G798" s="9">
        <v>1.01</v>
      </c>
      <c r="H798" s="9">
        <v>4.53</v>
      </c>
      <c r="I798" s="9"/>
      <c r="J798" s="9">
        <v>-3.9260000000000002</v>
      </c>
      <c r="K798" s="9">
        <v>96</v>
      </c>
      <c r="L798" s="9">
        <v>0.21240000000000001</v>
      </c>
      <c r="M798" s="9">
        <v>0.28789999999999999</v>
      </c>
      <c r="N798" s="9">
        <v>0</v>
      </c>
      <c r="O798" s="9">
        <v>0.6</v>
      </c>
      <c r="P798" s="9"/>
      <c r="Q798" s="9"/>
      <c r="R798" s="9"/>
      <c r="T798">
        <f t="shared" si="114"/>
        <v>340200</v>
      </c>
      <c r="U798">
        <v>0</v>
      </c>
      <c r="V798">
        <f t="shared" si="115"/>
        <v>0</v>
      </c>
      <c r="W798" t="str">
        <f t="shared" si="116"/>
        <v/>
      </c>
      <c r="X798" t="str">
        <f t="shared" si="117"/>
        <v/>
      </c>
      <c r="Y798" t="str">
        <f t="shared" si="118"/>
        <v/>
      </c>
      <c r="Z798" s="9"/>
      <c r="AA798" s="14">
        <f t="shared" si="119"/>
        <v>0.438</v>
      </c>
      <c r="AB798" s="14">
        <f t="shared" si="120"/>
        <v>1.7999999999999999E-2</v>
      </c>
    </row>
    <row r="799" spans="1:28" x14ac:dyDescent="0.25">
      <c r="A799" s="10">
        <f t="shared" si="122"/>
        <v>45325</v>
      </c>
      <c r="B799" s="11">
        <v>34</v>
      </c>
      <c r="C799" s="11">
        <v>300</v>
      </c>
      <c r="D799" s="12">
        <v>542.125</v>
      </c>
      <c r="E799" s="9">
        <v>133.57</v>
      </c>
      <c r="F799" s="9">
        <f t="shared" si="121"/>
        <v>69.569999999999993</v>
      </c>
      <c r="G799" s="9">
        <v>1.01</v>
      </c>
      <c r="H799" s="9">
        <v>4.03</v>
      </c>
      <c r="I799" s="9"/>
      <c r="J799" s="9">
        <v>-4.3479999999999999</v>
      </c>
      <c r="K799" s="9">
        <v>95.5</v>
      </c>
      <c r="L799" s="9">
        <v>0.21240000000000001</v>
      </c>
      <c r="M799" s="9">
        <v>0.28720000000000001</v>
      </c>
      <c r="N799" s="9">
        <v>0</v>
      </c>
      <c r="O799" s="9">
        <v>0.6</v>
      </c>
      <c r="P799" s="9"/>
      <c r="Q799" s="9"/>
      <c r="R799" s="9"/>
      <c r="T799">
        <f t="shared" si="114"/>
        <v>340300</v>
      </c>
      <c r="U799">
        <v>0</v>
      </c>
      <c r="V799">
        <f t="shared" si="115"/>
        <v>0</v>
      </c>
      <c r="W799" t="str">
        <f t="shared" si="116"/>
        <v/>
      </c>
      <c r="X799" t="str">
        <f t="shared" si="117"/>
        <v/>
      </c>
      <c r="Y799" t="str">
        <f t="shared" si="118"/>
        <v/>
      </c>
      <c r="Z799" s="9"/>
      <c r="AA799" s="14">
        <f t="shared" si="119"/>
        <v>0.42199999999999999</v>
      </c>
      <c r="AB799" s="14">
        <f t="shared" si="120"/>
        <v>0.02</v>
      </c>
    </row>
    <row r="800" spans="1:28" x14ac:dyDescent="0.25">
      <c r="A800" s="10">
        <f t="shared" si="122"/>
        <v>45325</v>
      </c>
      <c r="B800" s="11">
        <v>34</v>
      </c>
      <c r="C800" s="11">
        <v>400</v>
      </c>
      <c r="D800" s="12">
        <v>542.16666666666697</v>
      </c>
      <c r="E800" s="9">
        <v>133.22</v>
      </c>
      <c r="F800" s="9">
        <f t="shared" si="121"/>
        <v>69.22</v>
      </c>
      <c r="G800" s="9">
        <v>0.5</v>
      </c>
      <c r="H800" s="9">
        <v>4.53</v>
      </c>
      <c r="I800" s="9"/>
      <c r="J800" s="9">
        <v>-4.9569999999999999</v>
      </c>
      <c r="K800" s="9">
        <v>95.4</v>
      </c>
      <c r="L800" s="9">
        <v>0.21240000000000001</v>
      </c>
      <c r="M800" s="9">
        <v>0.28720000000000001</v>
      </c>
      <c r="N800" s="9">
        <v>0</v>
      </c>
      <c r="O800" s="9">
        <v>0.6</v>
      </c>
      <c r="P800" s="9"/>
      <c r="Q800" s="9"/>
      <c r="R800" s="9"/>
      <c r="T800">
        <f t="shared" si="114"/>
        <v>340400</v>
      </c>
      <c r="U800">
        <v>0</v>
      </c>
      <c r="V800">
        <f t="shared" si="115"/>
        <v>0</v>
      </c>
      <c r="W800" t="str">
        <f t="shared" si="116"/>
        <v/>
      </c>
      <c r="X800" t="str">
        <f t="shared" si="117"/>
        <v/>
      </c>
      <c r="Y800" t="str">
        <f t="shared" si="118"/>
        <v/>
      </c>
      <c r="Z800" s="9"/>
      <c r="AA800" s="14">
        <f t="shared" si="119"/>
        <v>0.40300000000000002</v>
      </c>
      <c r="AB800" s="14">
        <f t="shared" si="120"/>
        <v>1.9E-2</v>
      </c>
    </row>
    <row r="801" spans="1:28" x14ac:dyDescent="0.25">
      <c r="A801" s="10">
        <f t="shared" si="122"/>
        <v>45325</v>
      </c>
      <c r="B801" s="11">
        <v>34</v>
      </c>
      <c r="C801" s="11">
        <v>500</v>
      </c>
      <c r="D801" s="12">
        <v>542.20833333333303</v>
      </c>
      <c r="E801" s="9">
        <v>133.22</v>
      </c>
      <c r="F801" s="9">
        <f t="shared" si="121"/>
        <v>69.22</v>
      </c>
      <c r="G801" s="9">
        <v>0.5</v>
      </c>
      <c r="H801" s="9">
        <v>3.52</v>
      </c>
      <c r="I801" s="9"/>
      <c r="J801" s="9">
        <v>-5.2329999999999997</v>
      </c>
      <c r="K801" s="9">
        <v>96.3</v>
      </c>
      <c r="L801" s="9">
        <v>0.21240000000000001</v>
      </c>
      <c r="M801" s="9">
        <v>0.28720000000000001</v>
      </c>
      <c r="N801" s="9">
        <v>0</v>
      </c>
      <c r="O801" s="9">
        <v>0.6</v>
      </c>
      <c r="P801" s="9"/>
      <c r="Q801" s="9"/>
      <c r="R801" s="9"/>
      <c r="T801">
        <f t="shared" si="114"/>
        <v>340500</v>
      </c>
      <c r="U801">
        <v>0</v>
      </c>
      <c r="V801">
        <f t="shared" si="115"/>
        <v>0</v>
      </c>
      <c r="W801" t="str">
        <f t="shared" si="116"/>
        <v/>
      </c>
      <c r="X801" t="str">
        <f t="shared" si="117"/>
        <v/>
      </c>
      <c r="Y801" t="str">
        <f t="shared" si="118"/>
        <v/>
      </c>
      <c r="Z801" s="9"/>
      <c r="AA801" s="14">
        <f t="shared" si="119"/>
        <v>0.39800000000000002</v>
      </c>
      <c r="AB801" s="14">
        <f t="shared" si="120"/>
        <v>1.4999999999999999E-2</v>
      </c>
    </row>
    <row r="802" spans="1:28" x14ac:dyDescent="0.25">
      <c r="A802" s="10">
        <f t="shared" si="122"/>
        <v>45325</v>
      </c>
      <c r="B802" s="11">
        <v>34</v>
      </c>
      <c r="C802" s="11">
        <v>600</v>
      </c>
      <c r="D802" s="12">
        <v>542.25</v>
      </c>
      <c r="E802" s="9">
        <v>133.34</v>
      </c>
      <c r="F802" s="9">
        <f t="shared" si="121"/>
        <v>69.34</v>
      </c>
      <c r="G802" s="9">
        <v>0</v>
      </c>
      <c r="H802" s="9">
        <v>2.52</v>
      </c>
      <c r="I802" s="9"/>
      <c r="J802" s="9">
        <v>-5.8230000000000004</v>
      </c>
      <c r="K802" s="9">
        <v>97.7</v>
      </c>
      <c r="L802" s="9">
        <v>0.21240000000000001</v>
      </c>
      <c r="M802" s="9">
        <v>0.28649999999999998</v>
      </c>
      <c r="N802" s="9">
        <v>0</v>
      </c>
      <c r="O802" s="9">
        <v>0.6</v>
      </c>
      <c r="P802" s="9"/>
      <c r="Q802" s="9"/>
      <c r="R802" s="9"/>
      <c r="T802">
        <f t="shared" si="114"/>
        <v>340600</v>
      </c>
      <c r="U802">
        <v>0</v>
      </c>
      <c r="V802">
        <f t="shared" si="115"/>
        <v>0</v>
      </c>
      <c r="W802" t="str">
        <f t="shared" si="116"/>
        <v/>
      </c>
      <c r="X802" t="str">
        <f t="shared" si="117"/>
        <v/>
      </c>
      <c r="Y802" t="str">
        <f t="shared" si="118"/>
        <v/>
      </c>
      <c r="Z802" s="9"/>
      <c r="AA802" s="14">
        <f t="shared" si="119"/>
        <v>0.38600000000000001</v>
      </c>
      <c r="AB802" s="14">
        <f t="shared" si="120"/>
        <v>8.9999999999999993E-3</v>
      </c>
    </row>
    <row r="803" spans="1:28" x14ac:dyDescent="0.25">
      <c r="A803" s="10">
        <f t="shared" si="122"/>
        <v>45325</v>
      </c>
      <c r="B803" s="11">
        <v>34</v>
      </c>
      <c r="C803" s="11">
        <v>700</v>
      </c>
      <c r="D803" s="12">
        <v>542.29166666666697</v>
      </c>
      <c r="E803" s="9">
        <v>133.34</v>
      </c>
      <c r="F803" s="9">
        <f t="shared" si="121"/>
        <v>69.34</v>
      </c>
      <c r="G803" s="9">
        <v>0.5</v>
      </c>
      <c r="H803" s="9">
        <v>3.02</v>
      </c>
      <c r="I803" s="9"/>
      <c r="J803" s="9">
        <v>-4.6820000000000004</v>
      </c>
      <c r="K803" s="9">
        <v>98.3</v>
      </c>
      <c r="L803" s="9">
        <v>0.21240000000000001</v>
      </c>
      <c r="M803" s="9">
        <v>0.28649999999999998</v>
      </c>
      <c r="N803" s="9">
        <v>0</v>
      </c>
      <c r="O803" s="9">
        <v>0.6</v>
      </c>
      <c r="P803" s="9"/>
      <c r="Q803" s="9"/>
      <c r="R803" s="9"/>
      <c r="T803">
        <f t="shared" si="114"/>
        <v>340700</v>
      </c>
      <c r="U803">
        <v>0</v>
      </c>
      <c r="V803">
        <f t="shared" si="115"/>
        <v>0</v>
      </c>
      <c r="W803" t="str">
        <f t="shared" si="116"/>
        <v/>
      </c>
      <c r="X803" t="str">
        <f t="shared" si="117"/>
        <v/>
      </c>
      <c r="Y803" t="str">
        <f t="shared" si="118"/>
        <v/>
      </c>
      <c r="Z803" s="9"/>
      <c r="AA803" s="14">
        <f t="shared" si="119"/>
        <v>0.42399999999999999</v>
      </c>
      <c r="AB803" s="14">
        <f t="shared" si="120"/>
        <v>7.0000000000000001E-3</v>
      </c>
    </row>
    <row r="804" spans="1:28" x14ac:dyDescent="0.25">
      <c r="A804" s="10">
        <f t="shared" si="122"/>
        <v>45325</v>
      </c>
      <c r="B804" s="11">
        <v>34</v>
      </c>
      <c r="C804" s="11">
        <v>800</v>
      </c>
      <c r="D804" s="12">
        <v>542.33333333333303</v>
      </c>
      <c r="E804" s="9">
        <v>133.22</v>
      </c>
      <c r="F804" s="9">
        <f t="shared" si="121"/>
        <v>69.22</v>
      </c>
      <c r="G804" s="9">
        <v>0.5</v>
      </c>
      <c r="H804" s="9">
        <v>4.03</v>
      </c>
      <c r="I804" s="9"/>
      <c r="J804" s="9">
        <v>-4.2869999999999999</v>
      </c>
      <c r="K804" s="9">
        <v>97.7</v>
      </c>
      <c r="L804" s="9">
        <v>0.21240000000000001</v>
      </c>
      <c r="M804" s="9">
        <v>0.28649999999999998</v>
      </c>
      <c r="N804" s="9">
        <v>0</v>
      </c>
      <c r="O804" s="9">
        <v>1.9</v>
      </c>
      <c r="P804" s="9"/>
      <c r="Q804" s="9"/>
      <c r="R804" s="9"/>
      <c r="T804">
        <f t="shared" si="114"/>
        <v>340800</v>
      </c>
      <c r="U804">
        <v>9.3000000000000007</v>
      </c>
      <c r="V804">
        <f t="shared" si="115"/>
        <v>1.9</v>
      </c>
      <c r="W804" t="str">
        <f t="shared" si="116"/>
        <v/>
      </c>
      <c r="X804" t="str">
        <f t="shared" si="117"/>
        <v/>
      </c>
      <c r="Y804" t="str">
        <f t="shared" si="118"/>
        <v/>
      </c>
      <c r="Z804" s="9"/>
      <c r="AA804" s="14">
        <f t="shared" si="119"/>
        <v>0.434</v>
      </c>
      <c r="AB804" s="14">
        <f t="shared" si="120"/>
        <v>0.01</v>
      </c>
    </row>
    <row r="805" spans="1:28" x14ac:dyDescent="0.25">
      <c r="A805" s="10">
        <f t="shared" si="122"/>
        <v>45325</v>
      </c>
      <c r="B805" s="11">
        <v>34</v>
      </c>
      <c r="C805" s="11">
        <v>900</v>
      </c>
      <c r="D805" s="12">
        <v>542.375</v>
      </c>
      <c r="E805" s="9">
        <v>133.22</v>
      </c>
      <c r="F805" s="9">
        <f t="shared" si="121"/>
        <v>69.22</v>
      </c>
      <c r="G805" s="9">
        <v>0.5</v>
      </c>
      <c r="H805" s="9">
        <v>3.52</v>
      </c>
      <c r="I805" s="9"/>
      <c r="J805" s="9">
        <v>-3.7170000000000001</v>
      </c>
      <c r="K805" s="9">
        <v>96.9</v>
      </c>
      <c r="L805" s="9">
        <v>0.21240000000000001</v>
      </c>
      <c r="M805" s="9">
        <v>0.28570000000000001</v>
      </c>
      <c r="N805" s="9">
        <v>0</v>
      </c>
      <c r="O805" s="9">
        <v>34.4</v>
      </c>
      <c r="P805" s="9"/>
      <c r="Q805" s="9"/>
      <c r="R805" s="9"/>
      <c r="T805">
        <f t="shared" si="114"/>
        <v>340900</v>
      </c>
      <c r="U805">
        <v>118.3</v>
      </c>
      <c r="V805">
        <f t="shared" si="115"/>
        <v>34.4</v>
      </c>
      <c r="W805" t="str">
        <f t="shared" si="116"/>
        <v/>
      </c>
      <c r="X805" t="str">
        <f t="shared" si="117"/>
        <v/>
      </c>
      <c r="Y805" t="str">
        <f t="shared" si="118"/>
        <v/>
      </c>
      <c r="Z805" s="9"/>
      <c r="AA805" s="14">
        <f t="shared" si="119"/>
        <v>0.44900000000000001</v>
      </c>
      <c r="AB805" s="14">
        <f t="shared" si="120"/>
        <v>1.4E-2</v>
      </c>
    </row>
    <row r="806" spans="1:28" x14ac:dyDescent="0.25">
      <c r="A806" s="10">
        <f t="shared" si="122"/>
        <v>45325</v>
      </c>
      <c r="B806" s="11">
        <v>34</v>
      </c>
      <c r="C806" s="11">
        <v>1000</v>
      </c>
      <c r="D806" s="12">
        <v>542.41666666666697</v>
      </c>
      <c r="E806" s="9">
        <v>133.22</v>
      </c>
      <c r="F806" s="9">
        <f t="shared" si="121"/>
        <v>69.22</v>
      </c>
      <c r="G806" s="9">
        <v>1.01</v>
      </c>
      <c r="H806" s="9">
        <v>5.54</v>
      </c>
      <c r="I806" s="9"/>
      <c r="J806" s="9">
        <v>-3.153</v>
      </c>
      <c r="K806" s="9">
        <v>96.2</v>
      </c>
      <c r="L806" s="9">
        <v>0.21240000000000001</v>
      </c>
      <c r="M806" s="9">
        <v>0.28570000000000001</v>
      </c>
      <c r="N806" s="9">
        <v>0</v>
      </c>
      <c r="O806" s="9">
        <v>90.6</v>
      </c>
      <c r="P806" s="9"/>
      <c r="Q806" s="9"/>
      <c r="R806" s="9"/>
      <c r="T806">
        <f t="shared" si="114"/>
        <v>341000</v>
      </c>
      <c r="U806">
        <v>251.3</v>
      </c>
      <c r="V806">
        <f t="shared" si="115"/>
        <v>90.6</v>
      </c>
      <c r="W806" t="str">
        <f t="shared" si="116"/>
        <v/>
      </c>
      <c r="X806" t="str">
        <f t="shared" si="117"/>
        <v/>
      </c>
      <c r="Y806" t="str">
        <f t="shared" si="118"/>
        <v/>
      </c>
      <c r="Z806" s="9"/>
      <c r="AA806" s="14">
        <f t="shared" si="119"/>
        <v>0.46500000000000002</v>
      </c>
      <c r="AB806" s="14">
        <f t="shared" si="120"/>
        <v>1.7999999999999999E-2</v>
      </c>
    </row>
    <row r="807" spans="1:28" x14ac:dyDescent="0.25">
      <c r="A807" s="10">
        <f t="shared" si="122"/>
        <v>45325</v>
      </c>
      <c r="B807" s="11">
        <v>34</v>
      </c>
      <c r="C807" s="11">
        <v>1100</v>
      </c>
      <c r="D807" s="12">
        <v>542.45833333333303</v>
      </c>
      <c r="E807" s="9">
        <v>133.22</v>
      </c>
      <c r="F807" s="9">
        <f t="shared" si="121"/>
        <v>69.22</v>
      </c>
      <c r="G807" s="9">
        <v>2.0099999999999998</v>
      </c>
      <c r="H807" s="9">
        <v>7.05</v>
      </c>
      <c r="I807" s="9"/>
      <c r="J807" s="9">
        <v>-2.9470000000000001</v>
      </c>
      <c r="K807" s="9">
        <v>95.7</v>
      </c>
      <c r="L807" s="9">
        <v>0.21240000000000001</v>
      </c>
      <c r="M807" s="9">
        <v>0.28570000000000001</v>
      </c>
      <c r="N807" s="9">
        <v>0</v>
      </c>
      <c r="O807" s="9">
        <v>129.4</v>
      </c>
      <c r="P807" s="9"/>
      <c r="Q807" s="9"/>
      <c r="R807" s="9"/>
      <c r="T807">
        <f t="shared" si="114"/>
        <v>341100</v>
      </c>
      <c r="U807">
        <v>353.7</v>
      </c>
      <c r="V807">
        <f t="shared" si="115"/>
        <v>129.4</v>
      </c>
      <c r="W807" t="str">
        <f t="shared" si="116"/>
        <v/>
      </c>
      <c r="X807" t="str">
        <f t="shared" si="117"/>
        <v/>
      </c>
      <c r="Y807" t="str">
        <f t="shared" si="118"/>
        <v/>
      </c>
      <c r="Z807" s="9"/>
      <c r="AA807" s="14">
        <f t="shared" si="119"/>
        <v>0.47</v>
      </c>
      <c r="AB807" s="14">
        <f t="shared" si="120"/>
        <v>2.1000000000000001E-2</v>
      </c>
    </row>
    <row r="808" spans="1:28" x14ac:dyDescent="0.25">
      <c r="A808" s="10">
        <f t="shared" si="122"/>
        <v>45325</v>
      </c>
      <c r="B808" s="11">
        <v>34</v>
      </c>
      <c r="C808" s="11">
        <v>1200</v>
      </c>
      <c r="D808" s="12">
        <v>542.5</v>
      </c>
      <c r="E808" s="9">
        <v>133.22</v>
      </c>
      <c r="F808" s="9">
        <f t="shared" si="121"/>
        <v>69.22</v>
      </c>
      <c r="G808" s="9">
        <v>1.51</v>
      </c>
      <c r="H808" s="9">
        <v>6.04</v>
      </c>
      <c r="I808" s="9"/>
      <c r="J808" s="9">
        <v>-3.2120000000000002</v>
      </c>
      <c r="K808" s="9">
        <v>95.9</v>
      </c>
      <c r="L808" s="9">
        <v>0.21240000000000001</v>
      </c>
      <c r="M808" s="9">
        <v>0.28499999999999998</v>
      </c>
      <c r="N808" s="9">
        <v>0</v>
      </c>
      <c r="O808" s="9">
        <v>116.9</v>
      </c>
      <c r="P808" s="9"/>
      <c r="Q808" s="9"/>
      <c r="R808" s="9"/>
      <c r="T808">
        <f t="shared" si="114"/>
        <v>341200</v>
      </c>
      <c r="U808">
        <v>409.2</v>
      </c>
      <c r="V808">
        <f t="shared" si="115"/>
        <v>116.9</v>
      </c>
      <c r="W808" t="str">
        <f t="shared" si="116"/>
        <v/>
      </c>
      <c r="X808" t="str">
        <f t="shared" si="117"/>
        <v/>
      </c>
      <c r="Y808" t="str">
        <f t="shared" si="118"/>
        <v/>
      </c>
      <c r="Z808" s="9"/>
      <c r="AA808" s="14">
        <f t="shared" si="119"/>
        <v>0.46200000000000002</v>
      </c>
      <c r="AB808" s="14">
        <f t="shared" si="120"/>
        <v>0.02</v>
      </c>
    </row>
    <row r="809" spans="1:28" x14ac:dyDescent="0.25">
      <c r="A809" s="10">
        <f t="shared" si="122"/>
        <v>45325</v>
      </c>
      <c r="B809" s="11">
        <v>34</v>
      </c>
      <c r="C809" s="11">
        <v>1300</v>
      </c>
      <c r="D809" s="12">
        <v>542.54166666666697</v>
      </c>
      <c r="E809" s="9">
        <v>133.22</v>
      </c>
      <c r="F809" s="9">
        <f t="shared" si="121"/>
        <v>69.22</v>
      </c>
      <c r="G809" s="9">
        <v>1.51</v>
      </c>
      <c r="H809" s="9">
        <v>5.03</v>
      </c>
      <c r="I809" s="9"/>
      <c r="J809" s="9">
        <v>-3.153</v>
      </c>
      <c r="K809" s="9">
        <v>97.5</v>
      </c>
      <c r="L809" s="9">
        <v>0.21240000000000001</v>
      </c>
      <c r="M809" s="9">
        <v>0.28499999999999998</v>
      </c>
      <c r="N809" s="9">
        <v>0</v>
      </c>
      <c r="O809" s="9">
        <v>98.1</v>
      </c>
      <c r="P809" s="9"/>
      <c r="Q809" s="9"/>
      <c r="R809" s="9"/>
      <c r="T809">
        <f t="shared" si="114"/>
        <v>341300</v>
      </c>
      <c r="U809">
        <v>412.3</v>
      </c>
      <c r="V809">
        <f t="shared" si="115"/>
        <v>98.1</v>
      </c>
      <c r="W809" t="str">
        <f t="shared" si="116"/>
        <v/>
      </c>
      <c r="X809" t="str">
        <f t="shared" si="117"/>
        <v/>
      </c>
      <c r="Y809" t="str">
        <f t="shared" si="118"/>
        <v/>
      </c>
      <c r="Z809" s="9"/>
      <c r="AA809" s="14">
        <f t="shared" si="119"/>
        <v>0.47199999999999998</v>
      </c>
      <c r="AB809" s="14">
        <f t="shared" si="120"/>
        <v>1.2E-2</v>
      </c>
    </row>
    <row r="810" spans="1:28" x14ac:dyDescent="0.25">
      <c r="A810" s="10">
        <f t="shared" si="122"/>
        <v>45325</v>
      </c>
      <c r="B810" s="11">
        <v>34</v>
      </c>
      <c r="C810" s="11">
        <v>1400</v>
      </c>
      <c r="D810" s="12">
        <v>542.58333333333303</v>
      </c>
      <c r="E810" s="9">
        <v>133.1</v>
      </c>
      <c r="F810" s="9">
        <f t="shared" si="121"/>
        <v>69.099999999999994</v>
      </c>
      <c r="G810" s="9">
        <v>1.51</v>
      </c>
      <c r="H810" s="9">
        <v>6.04</v>
      </c>
      <c r="I810" s="9"/>
      <c r="J810" s="9">
        <v>-2.9180000000000001</v>
      </c>
      <c r="K810" s="9">
        <v>98.3</v>
      </c>
      <c r="L810" s="9">
        <v>0.21310000000000001</v>
      </c>
      <c r="M810" s="9">
        <v>0.28499999999999998</v>
      </c>
      <c r="N810" s="9">
        <v>0</v>
      </c>
      <c r="O810" s="9">
        <v>130.6</v>
      </c>
      <c r="P810" s="9"/>
      <c r="Q810" s="9"/>
      <c r="R810" s="9"/>
      <c r="T810">
        <f t="shared" si="114"/>
        <v>341400</v>
      </c>
      <c r="U810">
        <v>363.2</v>
      </c>
      <c r="V810">
        <f t="shared" si="115"/>
        <v>130.6</v>
      </c>
      <c r="W810" t="str">
        <f t="shared" si="116"/>
        <v/>
      </c>
      <c r="X810" t="str">
        <f t="shared" si="117"/>
        <v/>
      </c>
      <c r="Y810" t="str">
        <f t="shared" si="118"/>
        <v/>
      </c>
      <c r="Z810" s="9"/>
      <c r="AA810" s="14">
        <f t="shared" si="119"/>
        <v>0.48399999999999999</v>
      </c>
      <c r="AB810" s="14">
        <f t="shared" si="120"/>
        <v>8.0000000000000002E-3</v>
      </c>
    </row>
    <row r="811" spans="1:28" x14ac:dyDescent="0.25">
      <c r="A811" s="10">
        <f t="shared" si="122"/>
        <v>45325</v>
      </c>
      <c r="B811" s="11">
        <v>34</v>
      </c>
      <c r="C811" s="11">
        <v>1500</v>
      </c>
      <c r="D811" s="12">
        <v>542.625</v>
      </c>
      <c r="E811" s="9">
        <v>132.99</v>
      </c>
      <c r="F811" s="9">
        <f t="shared" si="121"/>
        <v>68.990000000000009</v>
      </c>
      <c r="G811" s="9">
        <v>2.52</v>
      </c>
      <c r="H811" s="9">
        <v>8.0500000000000007</v>
      </c>
      <c r="I811" s="9"/>
      <c r="J811" s="9">
        <v>-3.0350000000000001</v>
      </c>
      <c r="K811" s="9">
        <v>98.6</v>
      </c>
      <c r="L811" s="9">
        <v>0.21310000000000001</v>
      </c>
      <c r="M811" s="9">
        <v>0.2843</v>
      </c>
      <c r="N811" s="9">
        <v>0</v>
      </c>
      <c r="O811" s="9">
        <v>84.4</v>
      </c>
      <c r="P811" s="9"/>
      <c r="Q811" s="9"/>
      <c r="R811" s="9"/>
      <c r="T811">
        <f t="shared" si="114"/>
        <v>341500</v>
      </c>
      <c r="U811">
        <v>266.2</v>
      </c>
      <c r="V811">
        <f t="shared" si="115"/>
        <v>84.4</v>
      </c>
      <c r="W811" t="str">
        <f t="shared" si="116"/>
        <v/>
      </c>
      <c r="X811" t="str">
        <f t="shared" si="117"/>
        <v/>
      </c>
      <c r="Y811" t="str">
        <f t="shared" si="118"/>
        <v/>
      </c>
      <c r="Z811" s="9"/>
      <c r="AA811" s="14">
        <f t="shared" si="119"/>
        <v>0.48099999999999998</v>
      </c>
      <c r="AB811" s="14">
        <f t="shared" si="120"/>
        <v>7.0000000000000001E-3</v>
      </c>
    </row>
    <row r="812" spans="1:28" x14ac:dyDescent="0.25">
      <c r="A812" s="10">
        <f t="shared" si="122"/>
        <v>45325</v>
      </c>
      <c r="B812" s="11">
        <v>34</v>
      </c>
      <c r="C812" s="11">
        <v>1600</v>
      </c>
      <c r="D812" s="12">
        <v>542.66666666666697</v>
      </c>
      <c r="E812" s="9">
        <v>132.87</v>
      </c>
      <c r="F812" s="9">
        <f t="shared" si="121"/>
        <v>68.87</v>
      </c>
      <c r="G812" s="9">
        <v>2.0099999999999998</v>
      </c>
      <c r="H812" s="9">
        <v>7.05</v>
      </c>
      <c r="I812" s="9"/>
      <c r="J812" s="9">
        <v>-3.242</v>
      </c>
      <c r="K812" s="9">
        <v>98.8</v>
      </c>
      <c r="L812" s="9">
        <v>0.21310000000000001</v>
      </c>
      <c r="M812" s="9">
        <v>0.2843</v>
      </c>
      <c r="N812" s="9">
        <v>0</v>
      </c>
      <c r="O812" s="9">
        <v>44.4</v>
      </c>
      <c r="P812" s="9"/>
      <c r="Q812" s="9"/>
      <c r="R812" s="9"/>
      <c r="T812">
        <f t="shared" si="114"/>
        <v>341600</v>
      </c>
      <c r="U812">
        <v>135.69999999999999</v>
      </c>
      <c r="V812">
        <f t="shared" si="115"/>
        <v>44.4</v>
      </c>
      <c r="W812" t="str">
        <f t="shared" si="116"/>
        <v/>
      </c>
      <c r="X812" t="str">
        <f t="shared" si="117"/>
        <v/>
      </c>
      <c r="Y812" t="str">
        <f t="shared" si="118"/>
        <v/>
      </c>
      <c r="Z812" s="9"/>
      <c r="AA812" s="14">
        <f t="shared" si="119"/>
        <v>0.47499999999999998</v>
      </c>
      <c r="AB812" s="14">
        <f t="shared" si="120"/>
        <v>6.0000000000000001E-3</v>
      </c>
    </row>
    <row r="813" spans="1:28" x14ac:dyDescent="0.25">
      <c r="A813" s="10">
        <f t="shared" si="122"/>
        <v>45325</v>
      </c>
      <c r="B813" s="11">
        <v>34</v>
      </c>
      <c r="C813" s="11">
        <v>1700</v>
      </c>
      <c r="D813" s="12">
        <v>542.70833333333303</v>
      </c>
      <c r="E813" s="9">
        <v>132.99</v>
      </c>
      <c r="F813" s="9">
        <f t="shared" si="121"/>
        <v>68.990000000000009</v>
      </c>
      <c r="G813" s="9">
        <v>2.0099999999999998</v>
      </c>
      <c r="H813" s="9">
        <v>6.54</v>
      </c>
      <c r="I813" s="9"/>
      <c r="J813" s="9">
        <v>-3.5680000000000001</v>
      </c>
      <c r="K813" s="9">
        <v>98.8</v>
      </c>
      <c r="L813" s="9">
        <v>0.21310000000000001</v>
      </c>
      <c r="M813" s="9">
        <v>0.2843</v>
      </c>
      <c r="N813" s="9">
        <v>0</v>
      </c>
      <c r="O813" s="9">
        <v>11.9</v>
      </c>
      <c r="P813" s="9"/>
      <c r="Q813" s="9"/>
      <c r="R813" s="9"/>
      <c r="T813">
        <f t="shared" si="114"/>
        <v>341700</v>
      </c>
      <c r="U813">
        <v>16.3</v>
      </c>
      <c r="V813">
        <f t="shared" si="115"/>
        <v>11.9</v>
      </c>
      <c r="W813" t="str">
        <f t="shared" si="116"/>
        <v/>
      </c>
      <c r="X813" t="str">
        <f t="shared" si="117"/>
        <v/>
      </c>
      <c r="Y813" t="str">
        <f t="shared" si="118"/>
        <v/>
      </c>
      <c r="Z813" s="9"/>
      <c r="AA813" s="14">
        <f t="shared" si="119"/>
        <v>0.46300000000000002</v>
      </c>
      <c r="AB813" s="14">
        <f t="shared" si="120"/>
        <v>6.0000000000000001E-3</v>
      </c>
    </row>
    <row r="814" spans="1:28" x14ac:dyDescent="0.25">
      <c r="A814" s="10">
        <f t="shared" si="122"/>
        <v>45325</v>
      </c>
      <c r="B814" s="11">
        <v>34</v>
      </c>
      <c r="C814" s="11">
        <v>1800</v>
      </c>
      <c r="D814" s="12">
        <v>542.75</v>
      </c>
      <c r="E814" s="9">
        <v>133.1</v>
      </c>
      <c r="F814" s="9">
        <f t="shared" si="121"/>
        <v>69.099999999999994</v>
      </c>
      <c r="G814" s="9">
        <v>2.52</v>
      </c>
      <c r="H814" s="9">
        <v>7.05</v>
      </c>
      <c r="I814" s="9"/>
      <c r="J814" s="9">
        <v>-3.8069999999999999</v>
      </c>
      <c r="K814" s="9">
        <v>99</v>
      </c>
      <c r="L814" s="9">
        <v>0.21310000000000001</v>
      </c>
      <c r="M814" s="9">
        <v>0.2843</v>
      </c>
      <c r="N814" s="9">
        <v>0</v>
      </c>
      <c r="O814" s="9">
        <v>0.6</v>
      </c>
      <c r="P814" s="9"/>
      <c r="Q814" s="9"/>
      <c r="R814" s="9"/>
      <c r="T814">
        <f t="shared" si="114"/>
        <v>341800</v>
      </c>
      <c r="U814">
        <v>0</v>
      </c>
      <c r="V814">
        <f t="shared" si="115"/>
        <v>0</v>
      </c>
      <c r="W814" t="str">
        <f t="shared" si="116"/>
        <v/>
      </c>
      <c r="X814" t="str">
        <f t="shared" si="117"/>
        <v/>
      </c>
      <c r="Y814" t="str">
        <f t="shared" si="118"/>
        <v/>
      </c>
      <c r="Z814" s="9"/>
      <c r="AA814" s="14">
        <f t="shared" si="119"/>
        <v>0.45600000000000002</v>
      </c>
      <c r="AB814" s="14">
        <f t="shared" si="120"/>
        <v>5.0000000000000001E-3</v>
      </c>
    </row>
    <row r="815" spans="1:28" x14ac:dyDescent="0.25">
      <c r="A815" s="10">
        <f t="shared" si="122"/>
        <v>45325</v>
      </c>
      <c r="B815" s="11">
        <v>34</v>
      </c>
      <c r="C815" s="11">
        <v>1900</v>
      </c>
      <c r="D815" s="12">
        <v>542.79166666666697</v>
      </c>
      <c r="E815" s="9">
        <v>133.34</v>
      </c>
      <c r="F815" s="9">
        <f t="shared" si="121"/>
        <v>69.34</v>
      </c>
      <c r="G815" s="9">
        <v>3.02</v>
      </c>
      <c r="H815" s="9">
        <v>7.55</v>
      </c>
      <c r="I815" s="9"/>
      <c r="J815" s="9">
        <v>-4.2270000000000003</v>
      </c>
      <c r="K815" s="9">
        <v>99</v>
      </c>
      <c r="L815" s="9">
        <v>0.21310000000000001</v>
      </c>
      <c r="M815" s="9">
        <v>0.28360000000000002</v>
      </c>
      <c r="N815" s="9">
        <v>0.2</v>
      </c>
      <c r="O815" s="9">
        <v>0.6</v>
      </c>
      <c r="P815" s="9"/>
      <c r="Q815" s="9"/>
      <c r="R815" s="9"/>
      <c r="T815">
        <f t="shared" si="114"/>
        <v>341900</v>
      </c>
      <c r="U815">
        <v>0</v>
      </c>
      <c r="V815">
        <f t="shared" si="115"/>
        <v>0</v>
      </c>
      <c r="W815" t="str">
        <f t="shared" si="116"/>
        <v/>
      </c>
      <c r="X815" t="str">
        <f t="shared" si="117"/>
        <v/>
      </c>
      <c r="Y815" t="str">
        <f t="shared" si="118"/>
        <v/>
      </c>
      <c r="Z815" s="9"/>
      <c r="AA815" s="14">
        <f t="shared" si="119"/>
        <v>0.442</v>
      </c>
      <c r="AB815" s="14">
        <f t="shared" si="120"/>
        <v>4.0000000000000001E-3</v>
      </c>
    </row>
    <row r="816" spans="1:28" x14ac:dyDescent="0.25">
      <c r="A816" s="10">
        <f t="shared" si="122"/>
        <v>45325</v>
      </c>
      <c r="B816" s="11">
        <v>34</v>
      </c>
      <c r="C816" s="11">
        <v>2000</v>
      </c>
      <c r="D816" s="12">
        <v>542.83333333333303</v>
      </c>
      <c r="E816" s="9">
        <v>133.34</v>
      </c>
      <c r="F816" s="9">
        <f t="shared" si="121"/>
        <v>69.34</v>
      </c>
      <c r="G816" s="9">
        <v>3.02</v>
      </c>
      <c r="H816" s="9">
        <v>7.55</v>
      </c>
      <c r="I816" s="9"/>
      <c r="J816" s="9">
        <v>-4.5599999999999996</v>
      </c>
      <c r="K816" s="9">
        <v>98.8</v>
      </c>
      <c r="L816" s="9">
        <v>0.21310000000000001</v>
      </c>
      <c r="M816" s="9">
        <v>0.28360000000000002</v>
      </c>
      <c r="N816" s="9">
        <v>0</v>
      </c>
      <c r="O816" s="9">
        <v>0.6</v>
      </c>
      <c r="P816" s="9"/>
      <c r="Q816" s="9"/>
      <c r="R816" s="9"/>
      <c r="T816">
        <f t="shared" si="114"/>
        <v>342000</v>
      </c>
      <c r="U816">
        <v>0</v>
      </c>
      <c r="V816">
        <f t="shared" si="115"/>
        <v>0</v>
      </c>
      <c r="W816" t="str">
        <f t="shared" si="116"/>
        <v/>
      </c>
      <c r="X816" t="str">
        <f t="shared" si="117"/>
        <v/>
      </c>
      <c r="Y816" t="str">
        <f t="shared" si="118"/>
        <v/>
      </c>
      <c r="Z816" s="9"/>
      <c r="AA816" s="14">
        <f t="shared" si="119"/>
        <v>0.43</v>
      </c>
      <c r="AB816" s="14">
        <f t="shared" si="120"/>
        <v>5.0000000000000001E-3</v>
      </c>
    </row>
    <row r="817" spans="1:28" x14ac:dyDescent="0.25">
      <c r="A817" s="10">
        <f t="shared" si="122"/>
        <v>45325</v>
      </c>
      <c r="B817" s="11">
        <v>34</v>
      </c>
      <c r="C817" s="11">
        <v>2100</v>
      </c>
      <c r="D817" s="12">
        <v>542.875</v>
      </c>
      <c r="E817" s="9">
        <v>133.69</v>
      </c>
      <c r="F817" s="9">
        <f t="shared" si="121"/>
        <v>69.69</v>
      </c>
      <c r="G817" s="9">
        <v>3.02</v>
      </c>
      <c r="H817" s="9">
        <v>7.55</v>
      </c>
      <c r="I817" s="9"/>
      <c r="J817" s="9">
        <v>-4.9870000000000001</v>
      </c>
      <c r="K817" s="9">
        <v>98.7</v>
      </c>
      <c r="L817" s="9">
        <v>0.21310000000000001</v>
      </c>
      <c r="M817" s="9">
        <v>0.28360000000000002</v>
      </c>
      <c r="N817" s="9">
        <v>0</v>
      </c>
      <c r="O817" s="9">
        <v>0.6</v>
      </c>
      <c r="P817" s="9"/>
      <c r="Q817" s="9"/>
      <c r="R817" s="9"/>
      <c r="T817">
        <f t="shared" si="114"/>
        <v>342100</v>
      </c>
      <c r="U817">
        <v>0</v>
      </c>
      <c r="V817">
        <f t="shared" si="115"/>
        <v>0</v>
      </c>
      <c r="W817" t="str">
        <f t="shared" si="116"/>
        <v/>
      </c>
      <c r="X817" t="str">
        <f t="shared" si="117"/>
        <v/>
      </c>
      <c r="Y817" t="str">
        <f t="shared" si="118"/>
        <v/>
      </c>
      <c r="Z817" s="9"/>
      <c r="AA817" s="14">
        <f t="shared" si="119"/>
        <v>0.41599999999999998</v>
      </c>
      <c r="AB817" s="14">
        <f t="shared" si="120"/>
        <v>5.0000000000000001E-3</v>
      </c>
    </row>
    <row r="818" spans="1:28" x14ac:dyDescent="0.25">
      <c r="A818" s="10">
        <f t="shared" si="122"/>
        <v>45325</v>
      </c>
      <c r="B818" s="11">
        <v>34</v>
      </c>
      <c r="C818" s="11">
        <v>2200</v>
      </c>
      <c r="D818" s="12">
        <v>542.91666666666697</v>
      </c>
      <c r="E818" s="9">
        <v>133.91999999999999</v>
      </c>
      <c r="F818" s="9">
        <f t="shared" si="121"/>
        <v>69.919999999999987</v>
      </c>
      <c r="G818" s="9">
        <v>3.52</v>
      </c>
      <c r="H818" s="9">
        <v>8.0500000000000007</v>
      </c>
      <c r="I818" s="9"/>
      <c r="J818" s="9">
        <v>-5.5110000000000001</v>
      </c>
      <c r="K818" s="9">
        <v>98.5</v>
      </c>
      <c r="L818" s="9">
        <v>0.21310000000000001</v>
      </c>
      <c r="M818" s="9">
        <v>0.28360000000000002</v>
      </c>
      <c r="N818" s="9">
        <v>0</v>
      </c>
      <c r="O818" s="9">
        <v>0.6</v>
      </c>
      <c r="P818" s="9"/>
      <c r="Q818" s="9"/>
      <c r="R818" s="9"/>
      <c r="T818">
        <f t="shared" si="114"/>
        <v>342200</v>
      </c>
      <c r="U818">
        <v>0</v>
      </c>
      <c r="V818">
        <f t="shared" si="115"/>
        <v>0</v>
      </c>
      <c r="W818" t="str">
        <f t="shared" si="116"/>
        <v/>
      </c>
      <c r="X818" t="str">
        <f t="shared" si="117"/>
        <v/>
      </c>
      <c r="Y818" t="str">
        <f t="shared" si="118"/>
        <v/>
      </c>
      <c r="Z818" s="9"/>
      <c r="AA818" s="14">
        <f t="shared" si="119"/>
        <v>0.39900000000000002</v>
      </c>
      <c r="AB818" s="14">
        <f t="shared" si="120"/>
        <v>6.0000000000000001E-3</v>
      </c>
    </row>
    <row r="819" spans="1:28" x14ac:dyDescent="0.25">
      <c r="A819" s="10">
        <f t="shared" si="122"/>
        <v>45325</v>
      </c>
      <c r="B819" s="11">
        <v>34</v>
      </c>
      <c r="C819" s="11">
        <v>2300</v>
      </c>
      <c r="D819" s="12">
        <v>542.95833333333303</v>
      </c>
      <c r="E819" s="9">
        <v>132.75</v>
      </c>
      <c r="F819" s="9">
        <f t="shared" si="121"/>
        <v>68.75</v>
      </c>
      <c r="G819" s="9">
        <v>3.52</v>
      </c>
      <c r="H819" s="9">
        <v>8.56</v>
      </c>
      <c r="I819" s="9"/>
      <c r="J819" s="9">
        <v>-5.6980000000000004</v>
      </c>
      <c r="K819" s="9">
        <v>98.3</v>
      </c>
      <c r="L819" s="9">
        <v>0.21310000000000001</v>
      </c>
      <c r="M819" s="9">
        <v>0.2828</v>
      </c>
      <c r="N819" s="9">
        <v>0</v>
      </c>
      <c r="O819" s="9">
        <v>0.6</v>
      </c>
      <c r="P819" s="9"/>
      <c r="Q819" s="9"/>
      <c r="R819" s="9"/>
      <c r="T819">
        <f t="shared" si="114"/>
        <v>342300</v>
      </c>
      <c r="U819">
        <v>0</v>
      </c>
      <c r="V819">
        <f t="shared" si="115"/>
        <v>0</v>
      </c>
      <c r="W819" t="str">
        <f t="shared" si="116"/>
        <v/>
      </c>
      <c r="X819" t="str">
        <f t="shared" si="117"/>
        <v/>
      </c>
      <c r="Y819" t="str">
        <f t="shared" si="118"/>
        <v/>
      </c>
      <c r="Z819" s="9"/>
      <c r="AA819" s="14">
        <f t="shared" si="119"/>
        <v>0.39200000000000002</v>
      </c>
      <c r="AB819" s="14">
        <f t="shared" si="120"/>
        <v>7.0000000000000001E-3</v>
      </c>
    </row>
    <row r="820" spans="1:28" x14ac:dyDescent="0.25">
      <c r="A820" s="10">
        <f t="shared" si="122"/>
        <v>45325</v>
      </c>
      <c r="B820" s="11">
        <v>34</v>
      </c>
      <c r="C820" s="11">
        <v>2400</v>
      </c>
      <c r="D820" s="12">
        <v>543</v>
      </c>
      <c r="E820" s="9">
        <v>131.69999999999999</v>
      </c>
      <c r="F820" s="9">
        <f t="shared" si="121"/>
        <v>67.699999999999989</v>
      </c>
      <c r="G820" s="9">
        <v>4.03</v>
      </c>
      <c r="H820" s="9">
        <v>8.0500000000000007</v>
      </c>
      <c r="I820" s="9"/>
      <c r="J820" s="9">
        <v>-5.8540000000000001</v>
      </c>
      <c r="K820" s="9">
        <v>98.1</v>
      </c>
      <c r="L820" s="9">
        <v>0.21310000000000001</v>
      </c>
      <c r="M820" s="9">
        <v>0.2828</v>
      </c>
      <c r="N820" s="9">
        <v>0</v>
      </c>
      <c r="O820" s="9">
        <v>0.6</v>
      </c>
      <c r="P820" s="9"/>
      <c r="Q820" s="9"/>
      <c r="R820" s="9"/>
      <c r="T820">
        <f t="shared" si="114"/>
        <v>342400</v>
      </c>
      <c r="U820">
        <v>0</v>
      </c>
      <c r="V820">
        <f t="shared" si="115"/>
        <v>0</v>
      </c>
      <c r="W820">
        <f t="shared" si="116"/>
        <v>0.21299999999999999</v>
      </c>
      <c r="X820">
        <f t="shared" si="117"/>
        <v>0.28299999999999997</v>
      </c>
      <c r="Y820">
        <f t="shared" si="118"/>
        <v>0.67700000000000005</v>
      </c>
      <c r="Z820" s="9"/>
      <c r="AA820" s="14">
        <f t="shared" si="119"/>
        <v>0.38700000000000001</v>
      </c>
      <c r="AB820" s="14">
        <f t="shared" si="120"/>
        <v>7.0000000000000001E-3</v>
      </c>
    </row>
    <row r="821" spans="1:28" x14ac:dyDescent="0.25">
      <c r="A821" s="10">
        <f t="shared" si="122"/>
        <v>45326</v>
      </c>
      <c r="B821" s="11">
        <v>35</v>
      </c>
      <c r="C821" s="11">
        <v>100</v>
      </c>
      <c r="D821" s="12">
        <v>543.04166666666697</v>
      </c>
      <c r="E821" s="9">
        <v>132.87</v>
      </c>
      <c r="F821" s="9">
        <f t="shared" si="121"/>
        <v>68.87</v>
      </c>
      <c r="G821" s="9">
        <v>3.52</v>
      </c>
      <c r="H821" s="9">
        <v>8.0500000000000007</v>
      </c>
      <c r="I821" s="9"/>
      <c r="J821" s="9">
        <v>-5.9480000000000004</v>
      </c>
      <c r="K821" s="9">
        <v>97.9</v>
      </c>
      <c r="L821" s="9">
        <v>0.21310000000000001</v>
      </c>
      <c r="M821" s="9">
        <v>0.2828</v>
      </c>
      <c r="N821" s="9">
        <v>0</v>
      </c>
      <c r="O821" s="9">
        <v>0.6</v>
      </c>
      <c r="P821" s="9"/>
      <c r="Q821" s="9"/>
      <c r="R821" s="9"/>
      <c r="T821">
        <f t="shared" si="114"/>
        <v>350100</v>
      </c>
      <c r="U821">
        <v>0</v>
      </c>
      <c r="V821">
        <f t="shared" si="115"/>
        <v>0</v>
      </c>
      <c r="W821" t="str">
        <f t="shared" si="116"/>
        <v/>
      </c>
      <c r="X821" t="str">
        <f t="shared" si="117"/>
        <v/>
      </c>
      <c r="Y821" t="str">
        <f t="shared" si="118"/>
        <v/>
      </c>
      <c r="Z821" s="9"/>
      <c r="AA821" s="14">
        <f t="shared" si="119"/>
        <v>0.38300000000000001</v>
      </c>
      <c r="AB821" s="14">
        <f t="shared" si="120"/>
        <v>8.0000000000000002E-3</v>
      </c>
    </row>
    <row r="822" spans="1:28" x14ac:dyDescent="0.25">
      <c r="A822" s="10">
        <f t="shared" si="122"/>
        <v>45326</v>
      </c>
      <c r="B822" s="11">
        <v>35</v>
      </c>
      <c r="C822" s="11">
        <v>200</v>
      </c>
      <c r="D822" s="12">
        <v>543.08333333333303</v>
      </c>
      <c r="E822" s="9">
        <v>132.4</v>
      </c>
      <c r="F822" s="9">
        <f t="shared" si="121"/>
        <v>68.400000000000006</v>
      </c>
      <c r="G822" s="9">
        <v>1.51</v>
      </c>
      <c r="H822" s="9">
        <v>6.04</v>
      </c>
      <c r="I822" s="9"/>
      <c r="J822" s="9">
        <v>-5.8849999999999998</v>
      </c>
      <c r="K822" s="9">
        <v>98</v>
      </c>
      <c r="L822" s="9">
        <v>0.2109</v>
      </c>
      <c r="M822" s="9">
        <v>0.28210000000000002</v>
      </c>
      <c r="N822" s="9">
        <v>0</v>
      </c>
      <c r="O822" s="9">
        <v>0.6</v>
      </c>
      <c r="P822" s="9"/>
      <c r="Q822" s="9"/>
      <c r="R822" s="9"/>
      <c r="T822">
        <f t="shared" si="114"/>
        <v>350200</v>
      </c>
      <c r="U822">
        <v>0</v>
      </c>
      <c r="V822">
        <f t="shared" si="115"/>
        <v>0</v>
      </c>
      <c r="W822" t="str">
        <f t="shared" si="116"/>
        <v/>
      </c>
      <c r="X822" t="str">
        <f t="shared" si="117"/>
        <v/>
      </c>
      <c r="Y822" t="str">
        <f t="shared" si="118"/>
        <v/>
      </c>
      <c r="Z822" s="9"/>
      <c r="AA822" s="14">
        <f t="shared" si="119"/>
        <v>0.38600000000000001</v>
      </c>
      <c r="AB822" s="14">
        <f t="shared" si="120"/>
        <v>8.0000000000000002E-3</v>
      </c>
    </row>
    <row r="823" spans="1:28" x14ac:dyDescent="0.25">
      <c r="A823" s="10">
        <f t="shared" si="122"/>
        <v>45326</v>
      </c>
      <c r="B823" s="11">
        <v>35</v>
      </c>
      <c r="C823" s="11">
        <v>300</v>
      </c>
      <c r="D823" s="12">
        <v>543.125</v>
      </c>
      <c r="E823" s="9">
        <v>131.35</v>
      </c>
      <c r="F823" s="9">
        <f t="shared" si="121"/>
        <v>67.349999999999994</v>
      </c>
      <c r="G823" s="9">
        <v>1.01</v>
      </c>
      <c r="H823" s="9">
        <v>5.54</v>
      </c>
      <c r="I823" s="9"/>
      <c r="J823" s="9">
        <v>-5.9790000000000001</v>
      </c>
      <c r="K823" s="9">
        <v>97.9</v>
      </c>
      <c r="L823" s="9">
        <v>0.21160000000000001</v>
      </c>
      <c r="M823" s="9">
        <v>0.28210000000000002</v>
      </c>
      <c r="N823" s="9">
        <v>0</v>
      </c>
      <c r="O823" s="9">
        <v>0.6</v>
      </c>
      <c r="P823" s="9"/>
      <c r="Q823" s="9"/>
      <c r="R823" s="9"/>
      <c r="T823">
        <f t="shared" si="114"/>
        <v>350300</v>
      </c>
      <c r="U823">
        <v>0</v>
      </c>
      <c r="V823">
        <f t="shared" si="115"/>
        <v>0</v>
      </c>
      <c r="W823" t="str">
        <f t="shared" si="116"/>
        <v/>
      </c>
      <c r="X823" t="str">
        <f t="shared" si="117"/>
        <v/>
      </c>
      <c r="Y823" t="str">
        <f t="shared" si="118"/>
        <v/>
      </c>
      <c r="Z823" s="9"/>
      <c r="AA823" s="14">
        <f t="shared" si="119"/>
        <v>0.38200000000000001</v>
      </c>
      <c r="AB823" s="14">
        <f t="shared" si="120"/>
        <v>8.0000000000000002E-3</v>
      </c>
    </row>
    <row r="824" spans="1:28" x14ac:dyDescent="0.25">
      <c r="A824" s="10">
        <f t="shared" si="122"/>
        <v>45326</v>
      </c>
      <c r="B824" s="11">
        <v>35</v>
      </c>
      <c r="C824" s="11">
        <v>400</v>
      </c>
      <c r="D824" s="12">
        <v>543.16666666666697</v>
      </c>
      <c r="E824" s="9">
        <v>132.63999999999999</v>
      </c>
      <c r="F824" s="9">
        <f t="shared" si="121"/>
        <v>68.639999999999986</v>
      </c>
      <c r="G824" s="9">
        <v>1.51</v>
      </c>
      <c r="H824" s="9">
        <v>5.03</v>
      </c>
      <c r="I824" s="9"/>
      <c r="J824" s="9">
        <v>-5.6669999999999998</v>
      </c>
      <c r="K824" s="9">
        <v>98</v>
      </c>
      <c r="L824" s="9">
        <v>0.21310000000000001</v>
      </c>
      <c r="M824" s="9">
        <v>0.28210000000000002</v>
      </c>
      <c r="N824" s="9">
        <v>0</v>
      </c>
      <c r="O824" s="9">
        <v>0.6</v>
      </c>
      <c r="P824" s="9"/>
      <c r="Q824" s="9"/>
      <c r="R824" s="9"/>
      <c r="T824">
        <f t="shared" si="114"/>
        <v>350400</v>
      </c>
      <c r="U824">
        <v>0</v>
      </c>
      <c r="V824">
        <f t="shared" si="115"/>
        <v>0</v>
      </c>
      <c r="W824" t="str">
        <f t="shared" si="116"/>
        <v/>
      </c>
      <c r="X824" t="str">
        <f t="shared" si="117"/>
        <v/>
      </c>
      <c r="Y824" t="str">
        <f t="shared" si="118"/>
        <v/>
      </c>
      <c r="Z824" s="9"/>
      <c r="AA824" s="14">
        <f t="shared" si="119"/>
        <v>0.39200000000000002</v>
      </c>
      <c r="AB824" s="14">
        <f t="shared" si="120"/>
        <v>8.0000000000000002E-3</v>
      </c>
    </row>
    <row r="825" spans="1:28" x14ac:dyDescent="0.25">
      <c r="A825" s="10">
        <f t="shared" si="122"/>
        <v>45326</v>
      </c>
      <c r="B825" s="11">
        <v>35</v>
      </c>
      <c r="C825" s="11">
        <v>500</v>
      </c>
      <c r="D825" s="12">
        <v>543.20833333333303</v>
      </c>
      <c r="E825" s="9">
        <v>129.24</v>
      </c>
      <c r="F825" s="9">
        <f t="shared" si="121"/>
        <v>65.240000000000009</v>
      </c>
      <c r="G825" s="9">
        <v>1.01</v>
      </c>
      <c r="H825" s="9">
        <v>5.03</v>
      </c>
      <c r="I825" s="9"/>
      <c r="J825" s="9">
        <v>-5.3259999999999996</v>
      </c>
      <c r="K825" s="9">
        <v>98.1</v>
      </c>
      <c r="L825" s="9">
        <v>0.21310000000000001</v>
      </c>
      <c r="M825" s="9">
        <v>0.28210000000000002</v>
      </c>
      <c r="N825" s="9">
        <v>0</v>
      </c>
      <c r="O825" s="9">
        <v>0.6</v>
      </c>
      <c r="P825" s="9"/>
      <c r="Q825" s="9"/>
      <c r="R825" s="9"/>
      <c r="T825">
        <f t="shared" si="114"/>
        <v>350500</v>
      </c>
      <c r="U825">
        <v>0</v>
      </c>
      <c r="V825">
        <f t="shared" si="115"/>
        <v>0</v>
      </c>
      <c r="W825" t="str">
        <f t="shared" si="116"/>
        <v/>
      </c>
      <c r="X825" t="str">
        <f t="shared" si="117"/>
        <v/>
      </c>
      <c r="Y825" t="str">
        <f t="shared" si="118"/>
        <v/>
      </c>
      <c r="Z825" s="9"/>
      <c r="AA825" s="14">
        <f t="shared" si="119"/>
        <v>0.40300000000000002</v>
      </c>
      <c r="AB825" s="14">
        <f t="shared" si="120"/>
        <v>8.0000000000000002E-3</v>
      </c>
    </row>
    <row r="826" spans="1:28" x14ac:dyDescent="0.25">
      <c r="A826" s="10">
        <f t="shared" si="122"/>
        <v>45326</v>
      </c>
      <c r="B826" s="11">
        <v>35</v>
      </c>
      <c r="C826" s="11">
        <v>600</v>
      </c>
      <c r="D826" s="12">
        <v>543.25</v>
      </c>
      <c r="E826" s="9">
        <v>144.22</v>
      </c>
      <c r="F826" s="9">
        <f t="shared" si="121"/>
        <v>80.22</v>
      </c>
      <c r="G826" s="9">
        <v>0</v>
      </c>
      <c r="H826" s="9">
        <v>1.51</v>
      </c>
      <c r="I826" s="9"/>
      <c r="J826" s="9">
        <v>-5.6669999999999998</v>
      </c>
      <c r="K826" s="9">
        <v>98.4</v>
      </c>
      <c r="L826" s="9">
        <v>0.21310000000000001</v>
      </c>
      <c r="M826" s="9">
        <v>0.28139999999999998</v>
      </c>
      <c r="N826" s="9">
        <v>0</v>
      </c>
      <c r="O826" s="9">
        <v>0.6</v>
      </c>
      <c r="P826" s="9"/>
      <c r="Q826" s="9"/>
      <c r="R826" s="9"/>
      <c r="T826">
        <f t="shared" si="114"/>
        <v>350600</v>
      </c>
      <c r="U826">
        <v>0</v>
      </c>
      <c r="V826">
        <f t="shared" si="115"/>
        <v>0</v>
      </c>
      <c r="W826" t="str">
        <f t="shared" si="116"/>
        <v/>
      </c>
      <c r="X826" t="str">
        <f t="shared" si="117"/>
        <v/>
      </c>
      <c r="Y826" t="str">
        <f t="shared" si="118"/>
        <v/>
      </c>
      <c r="Z826" s="9"/>
      <c r="AA826" s="14">
        <f t="shared" si="119"/>
        <v>0.39400000000000002</v>
      </c>
      <c r="AB826" s="14">
        <f t="shared" si="120"/>
        <v>6.0000000000000001E-3</v>
      </c>
    </row>
    <row r="827" spans="1:28" x14ac:dyDescent="0.25">
      <c r="A827" s="10">
        <f t="shared" si="122"/>
        <v>45326</v>
      </c>
      <c r="B827" s="11">
        <v>35</v>
      </c>
      <c r="C827" s="11">
        <v>700</v>
      </c>
      <c r="D827" s="12">
        <v>543.29166666666697</v>
      </c>
      <c r="E827" s="9">
        <v>132.75</v>
      </c>
      <c r="F827" s="9">
        <f t="shared" si="121"/>
        <v>68.75</v>
      </c>
      <c r="G827" s="9">
        <v>0</v>
      </c>
      <c r="H827" s="9">
        <v>0</v>
      </c>
      <c r="I827" s="9"/>
      <c r="J827" s="9">
        <v>-4.7729999999999997</v>
      </c>
      <c r="K827" s="9">
        <v>98.5</v>
      </c>
      <c r="L827" s="9">
        <v>0.21160000000000001</v>
      </c>
      <c r="M827" s="9">
        <v>0.28060000000000002</v>
      </c>
      <c r="N827" s="9">
        <v>0</v>
      </c>
      <c r="O827" s="9">
        <v>0.6</v>
      </c>
      <c r="P827" s="9"/>
      <c r="Q827" s="9"/>
      <c r="R827" s="9"/>
      <c r="T827">
        <f t="shared" si="114"/>
        <v>350700</v>
      </c>
      <c r="U827">
        <v>0</v>
      </c>
      <c r="V827">
        <f t="shared" si="115"/>
        <v>0</v>
      </c>
      <c r="W827" t="str">
        <f t="shared" si="116"/>
        <v/>
      </c>
      <c r="X827" t="str">
        <f t="shared" si="117"/>
        <v/>
      </c>
      <c r="Y827" t="str">
        <f t="shared" si="118"/>
        <v/>
      </c>
      <c r="Z827" s="9"/>
      <c r="AA827" s="14">
        <f t="shared" si="119"/>
        <v>0.42199999999999999</v>
      </c>
      <c r="AB827" s="14">
        <f t="shared" si="120"/>
        <v>6.0000000000000001E-3</v>
      </c>
    </row>
    <row r="828" spans="1:28" x14ac:dyDescent="0.25">
      <c r="A828" s="10">
        <f t="shared" si="122"/>
        <v>45326</v>
      </c>
      <c r="B828" s="11">
        <v>35</v>
      </c>
      <c r="C828" s="11">
        <v>800</v>
      </c>
      <c r="D828" s="12">
        <v>543.33333333333303</v>
      </c>
      <c r="E828" s="9">
        <v>129.83000000000001</v>
      </c>
      <c r="F828" s="9">
        <f t="shared" si="121"/>
        <v>65.830000000000013</v>
      </c>
      <c r="G828" s="9">
        <v>0</v>
      </c>
      <c r="H828" s="9">
        <v>1.51</v>
      </c>
      <c r="I828" s="9"/>
      <c r="J828" s="9">
        <v>-3.8069999999999999</v>
      </c>
      <c r="K828" s="9">
        <v>99</v>
      </c>
      <c r="L828" s="9">
        <v>0.21160000000000001</v>
      </c>
      <c r="M828" s="9">
        <v>0.28060000000000002</v>
      </c>
      <c r="N828" s="9">
        <v>0</v>
      </c>
      <c r="O828" s="9">
        <v>3.1</v>
      </c>
      <c r="P828" s="9"/>
      <c r="Q828" s="9"/>
      <c r="R828" s="9"/>
      <c r="T828">
        <f t="shared" si="114"/>
        <v>350800</v>
      </c>
      <c r="U828">
        <v>10.5</v>
      </c>
      <c r="V828">
        <f t="shared" si="115"/>
        <v>3.1</v>
      </c>
      <c r="W828" t="str">
        <f t="shared" si="116"/>
        <v/>
      </c>
      <c r="X828" t="str">
        <f t="shared" si="117"/>
        <v/>
      </c>
      <c r="Y828" t="str">
        <f t="shared" si="118"/>
        <v/>
      </c>
      <c r="Z828" s="9"/>
      <c r="AA828" s="14">
        <f t="shared" si="119"/>
        <v>0.45600000000000002</v>
      </c>
      <c r="AB828" s="14">
        <f t="shared" si="120"/>
        <v>5.0000000000000001E-3</v>
      </c>
    </row>
    <row r="829" spans="1:28" x14ac:dyDescent="0.25">
      <c r="A829" s="10">
        <f t="shared" si="122"/>
        <v>45326</v>
      </c>
      <c r="B829" s="11">
        <v>35</v>
      </c>
      <c r="C829" s="11">
        <v>900</v>
      </c>
      <c r="D829" s="12">
        <v>543.375</v>
      </c>
      <c r="E829" s="9">
        <v>132.28</v>
      </c>
      <c r="F829" s="9">
        <f t="shared" si="121"/>
        <v>68.28</v>
      </c>
      <c r="G829" s="9">
        <v>0</v>
      </c>
      <c r="H829" s="9">
        <v>1.01</v>
      </c>
      <c r="I829" s="9"/>
      <c r="J829" s="9">
        <v>-3.0649999999999999</v>
      </c>
      <c r="K829" s="9">
        <v>99.2</v>
      </c>
      <c r="L829" s="9">
        <v>0.21310000000000001</v>
      </c>
      <c r="M829" s="9">
        <v>0.28060000000000002</v>
      </c>
      <c r="N829" s="9">
        <v>0</v>
      </c>
      <c r="O829" s="9">
        <v>35.6</v>
      </c>
      <c r="P829" s="9"/>
      <c r="Q829" s="9"/>
      <c r="R829" s="9"/>
      <c r="T829">
        <f t="shared" si="114"/>
        <v>350900</v>
      </c>
      <c r="U829">
        <v>122.2</v>
      </c>
      <c r="V829">
        <f t="shared" si="115"/>
        <v>35.6</v>
      </c>
      <c r="W829" t="str">
        <f t="shared" si="116"/>
        <v/>
      </c>
      <c r="X829" t="str">
        <f t="shared" si="117"/>
        <v/>
      </c>
      <c r="Y829" t="str">
        <f t="shared" si="118"/>
        <v/>
      </c>
      <c r="Z829" s="9"/>
      <c r="AA829" s="14">
        <f t="shared" si="119"/>
        <v>0.48299999999999998</v>
      </c>
      <c r="AB829" s="14">
        <f t="shared" si="120"/>
        <v>4.0000000000000001E-3</v>
      </c>
    </row>
    <row r="830" spans="1:28" x14ac:dyDescent="0.25">
      <c r="A830" s="10">
        <f t="shared" si="122"/>
        <v>45326</v>
      </c>
      <c r="B830" s="11">
        <v>35</v>
      </c>
      <c r="C830" s="11">
        <v>1000</v>
      </c>
      <c r="D830" s="12">
        <v>543.41666666666697</v>
      </c>
      <c r="E830" s="9">
        <v>147.38</v>
      </c>
      <c r="F830" s="9">
        <f t="shared" si="121"/>
        <v>83.38</v>
      </c>
      <c r="G830" s="9">
        <v>0</v>
      </c>
      <c r="H830" s="9">
        <v>2.52</v>
      </c>
      <c r="I830" s="9"/>
      <c r="J830" s="9">
        <v>-3.0350000000000001</v>
      </c>
      <c r="K830" s="9">
        <v>99.3</v>
      </c>
      <c r="L830" s="9">
        <v>0.21310000000000001</v>
      </c>
      <c r="M830" s="9">
        <v>0.28060000000000002</v>
      </c>
      <c r="N830" s="9">
        <v>0</v>
      </c>
      <c r="O830" s="9">
        <v>68.099999999999994</v>
      </c>
      <c r="P830" s="9"/>
      <c r="Q830" s="9"/>
      <c r="R830" s="9"/>
      <c r="T830">
        <f t="shared" si="114"/>
        <v>351000</v>
      </c>
      <c r="U830">
        <v>256.2</v>
      </c>
      <c r="V830">
        <f t="shared" si="115"/>
        <v>68.099999999999994</v>
      </c>
      <c r="W830" t="str">
        <f t="shared" si="116"/>
        <v/>
      </c>
      <c r="X830" t="str">
        <f t="shared" si="117"/>
        <v/>
      </c>
      <c r="Y830" t="str">
        <f t="shared" si="118"/>
        <v/>
      </c>
      <c r="Z830" s="9"/>
      <c r="AA830" s="14">
        <f t="shared" si="119"/>
        <v>0.48499999999999999</v>
      </c>
      <c r="AB830" s="14">
        <f t="shared" si="120"/>
        <v>3.0000000000000001E-3</v>
      </c>
    </row>
    <row r="831" spans="1:28" x14ac:dyDescent="0.25">
      <c r="A831" s="10">
        <f t="shared" si="122"/>
        <v>45326</v>
      </c>
      <c r="B831" s="11">
        <v>35</v>
      </c>
      <c r="C831" s="11">
        <v>1100</v>
      </c>
      <c r="D831" s="12">
        <v>543.45833333333303</v>
      </c>
      <c r="E831" s="9">
        <v>162.35</v>
      </c>
      <c r="F831" s="9">
        <f t="shared" si="121"/>
        <v>98.35</v>
      </c>
      <c r="G831" s="9">
        <v>0</v>
      </c>
      <c r="H831" s="9">
        <v>3.52</v>
      </c>
      <c r="I831" s="9"/>
      <c r="J831" s="9">
        <v>-3.0350000000000001</v>
      </c>
      <c r="K831" s="9">
        <v>99.1</v>
      </c>
      <c r="L831" s="9">
        <v>0.21160000000000001</v>
      </c>
      <c r="M831" s="9">
        <v>0.27989999999999998</v>
      </c>
      <c r="N831" s="9">
        <v>0</v>
      </c>
      <c r="O831" s="9">
        <v>99.4</v>
      </c>
      <c r="P831" s="9"/>
      <c r="Q831" s="9"/>
      <c r="R831" s="9"/>
      <c r="T831">
        <f t="shared" si="114"/>
        <v>351100</v>
      </c>
      <c r="U831">
        <v>358.7</v>
      </c>
      <c r="V831">
        <f t="shared" si="115"/>
        <v>99.4</v>
      </c>
      <c r="W831" t="str">
        <f t="shared" si="116"/>
        <v/>
      </c>
      <c r="X831" t="str">
        <f t="shared" si="117"/>
        <v/>
      </c>
      <c r="Y831" t="str">
        <f t="shared" si="118"/>
        <v/>
      </c>
      <c r="Z831" s="9"/>
      <c r="AA831" s="14">
        <f t="shared" si="119"/>
        <v>0.48399999999999999</v>
      </c>
      <c r="AB831" s="14">
        <f t="shared" si="120"/>
        <v>4.0000000000000001E-3</v>
      </c>
    </row>
    <row r="832" spans="1:28" x14ac:dyDescent="0.25">
      <c r="A832" s="10">
        <f t="shared" si="122"/>
        <v>45326</v>
      </c>
      <c r="B832" s="11">
        <v>35</v>
      </c>
      <c r="C832" s="11">
        <v>1200</v>
      </c>
      <c r="D832" s="12">
        <v>543.5</v>
      </c>
      <c r="E832" s="9">
        <v>147.38</v>
      </c>
      <c r="F832" s="9">
        <f t="shared" si="121"/>
        <v>83.38</v>
      </c>
      <c r="G832" s="9">
        <v>0.5</v>
      </c>
      <c r="H832" s="9">
        <v>3.52</v>
      </c>
      <c r="I832" s="9"/>
      <c r="J832" s="9">
        <v>-2.625</v>
      </c>
      <c r="K832" s="9">
        <v>98.8</v>
      </c>
      <c r="L832" s="9">
        <v>0.2109</v>
      </c>
      <c r="M832" s="9">
        <v>0.27989999999999998</v>
      </c>
      <c r="N832" s="9">
        <v>0.8</v>
      </c>
      <c r="O832" s="9">
        <v>183.1</v>
      </c>
      <c r="P832" s="9"/>
      <c r="Q832" s="9"/>
      <c r="R832" s="9"/>
      <c r="T832">
        <f t="shared" si="114"/>
        <v>351200</v>
      </c>
      <c r="U832">
        <v>414.8</v>
      </c>
      <c r="V832">
        <f t="shared" si="115"/>
        <v>183.1</v>
      </c>
      <c r="W832" t="str">
        <f t="shared" si="116"/>
        <v/>
      </c>
      <c r="X832" t="str">
        <f t="shared" si="117"/>
        <v/>
      </c>
      <c r="Y832" t="str">
        <f t="shared" si="118"/>
        <v/>
      </c>
      <c r="Z832" s="9"/>
      <c r="AA832" s="14">
        <f t="shared" si="119"/>
        <v>0.497</v>
      </c>
      <c r="AB832" s="14">
        <f t="shared" si="120"/>
        <v>6.0000000000000001E-3</v>
      </c>
    </row>
    <row r="833" spans="1:28" x14ac:dyDescent="0.25">
      <c r="A833" s="10">
        <f t="shared" si="122"/>
        <v>45326</v>
      </c>
      <c r="B833" s="11">
        <v>35</v>
      </c>
      <c r="C833" s="11">
        <v>1300</v>
      </c>
      <c r="D833" s="12">
        <v>543.54166666666697</v>
      </c>
      <c r="E833" s="9">
        <v>132.52000000000001</v>
      </c>
      <c r="F833" s="9">
        <f t="shared" si="121"/>
        <v>68.52000000000001</v>
      </c>
      <c r="G833" s="9">
        <v>0.5</v>
      </c>
      <c r="H833" s="9">
        <v>3.52</v>
      </c>
      <c r="I833" s="9"/>
      <c r="J833" s="9">
        <v>-2.625</v>
      </c>
      <c r="K833" s="9">
        <v>98.5</v>
      </c>
      <c r="L833" s="9">
        <v>0.2109</v>
      </c>
      <c r="M833" s="9">
        <v>0.2792</v>
      </c>
      <c r="N833" s="9">
        <v>0</v>
      </c>
      <c r="O833" s="9">
        <v>234.4</v>
      </c>
      <c r="P833" s="9"/>
      <c r="Q833" s="9"/>
      <c r="R833" s="9"/>
      <c r="T833">
        <f t="shared" si="114"/>
        <v>351300</v>
      </c>
      <c r="U833">
        <v>418.2</v>
      </c>
      <c r="V833">
        <f t="shared" si="115"/>
        <v>234.4</v>
      </c>
      <c r="W833" t="str">
        <f t="shared" si="116"/>
        <v/>
      </c>
      <c r="X833" t="str">
        <f t="shared" si="117"/>
        <v/>
      </c>
      <c r="Y833" t="str">
        <f t="shared" si="118"/>
        <v/>
      </c>
      <c r="Z833" s="9"/>
      <c r="AA833" s="14">
        <f t="shared" si="119"/>
        <v>0.496</v>
      </c>
      <c r="AB833" s="14">
        <f t="shared" si="120"/>
        <v>8.0000000000000002E-3</v>
      </c>
    </row>
    <row r="834" spans="1:28" x14ac:dyDescent="0.25">
      <c r="A834" s="10">
        <f t="shared" si="122"/>
        <v>45326</v>
      </c>
      <c r="B834" s="11">
        <v>35</v>
      </c>
      <c r="C834" s="11">
        <v>1400</v>
      </c>
      <c r="D834" s="12">
        <v>543.58333333333303</v>
      </c>
      <c r="E834" s="9">
        <v>132.16999999999999</v>
      </c>
      <c r="F834" s="9">
        <f t="shared" si="121"/>
        <v>68.169999999999987</v>
      </c>
      <c r="G834" s="9">
        <v>0.5</v>
      </c>
      <c r="H834" s="9">
        <v>3.52</v>
      </c>
      <c r="I834" s="9"/>
      <c r="J834" s="9">
        <v>-3.0059999999999998</v>
      </c>
      <c r="K834" s="9">
        <v>98.6</v>
      </c>
      <c r="L834" s="9">
        <v>0.2109</v>
      </c>
      <c r="M834" s="9">
        <v>0.2792</v>
      </c>
      <c r="N834" s="9">
        <v>0</v>
      </c>
      <c r="O834" s="9">
        <v>206.9</v>
      </c>
      <c r="P834" s="9"/>
      <c r="Q834" s="9"/>
      <c r="R834" s="9"/>
      <c r="T834">
        <f t="shared" si="114"/>
        <v>351400</v>
      </c>
      <c r="U834">
        <v>368.8</v>
      </c>
      <c r="V834">
        <f t="shared" si="115"/>
        <v>206.9</v>
      </c>
      <c r="W834" t="str">
        <f t="shared" si="116"/>
        <v/>
      </c>
      <c r="X834" t="str">
        <f t="shared" si="117"/>
        <v/>
      </c>
      <c r="Y834" t="str">
        <f t="shared" si="118"/>
        <v/>
      </c>
      <c r="Z834" s="9"/>
      <c r="AA834" s="14">
        <f t="shared" si="119"/>
        <v>0.48199999999999998</v>
      </c>
      <c r="AB834" s="14">
        <f t="shared" si="120"/>
        <v>7.0000000000000001E-3</v>
      </c>
    </row>
    <row r="835" spans="1:28" x14ac:dyDescent="0.25">
      <c r="A835" s="10">
        <f t="shared" si="122"/>
        <v>45326</v>
      </c>
      <c r="B835" s="11">
        <v>35</v>
      </c>
      <c r="C835" s="11">
        <v>1500</v>
      </c>
      <c r="D835" s="12">
        <v>543.625</v>
      </c>
      <c r="E835" s="9">
        <v>133.44999999999999</v>
      </c>
      <c r="F835" s="9">
        <f t="shared" si="121"/>
        <v>69.449999999999989</v>
      </c>
      <c r="G835" s="9">
        <v>1.01</v>
      </c>
      <c r="H835" s="9">
        <v>3.52</v>
      </c>
      <c r="I835" s="9"/>
      <c r="J835" s="9">
        <v>-3.5979999999999999</v>
      </c>
      <c r="K835" s="9">
        <v>99</v>
      </c>
      <c r="L835" s="9">
        <v>0.2109</v>
      </c>
      <c r="M835" s="9">
        <v>0.2792</v>
      </c>
      <c r="N835" s="9">
        <v>0</v>
      </c>
      <c r="O835" s="9">
        <v>123.1</v>
      </c>
      <c r="P835" s="9"/>
      <c r="Q835" s="9"/>
      <c r="R835" s="9"/>
      <c r="T835">
        <f t="shared" si="114"/>
        <v>351500</v>
      </c>
      <c r="U835">
        <v>271.8</v>
      </c>
      <c r="V835">
        <f t="shared" si="115"/>
        <v>123.1</v>
      </c>
      <c r="W835" t="str">
        <f t="shared" si="116"/>
        <v/>
      </c>
      <c r="X835" t="str">
        <f t="shared" si="117"/>
        <v/>
      </c>
      <c r="Y835" t="str">
        <f t="shared" si="118"/>
        <v/>
      </c>
      <c r="Z835" s="9"/>
      <c r="AA835" s="14">
        <f t="shared" si="119"/>
        <v>0.46300000000000002</v>
      </c>
      <c r="AB835" s="14">
        <f t="shared" si="120"/>
        <v>5.0000000000000001E-3</v>
      </c>
    </row>
    <row r="836" spans="1:28" x14ac:dyDescent="0.25">
      <c r="A836" s="10">
        <f t="shared" si="122"/>
        <v>45326</v>
      </c>
      <c r="B836" s="11">
        <v>35</v>
      </c>
      <c r="C836" s="11">
        <v>1600</v>
      </c>
      <c r="D836" s="12">
        <v>543.66666666666697</v>
      </c>
      <c r="E836" s="9">
        <v>133.81</v>
      </c>
      <c r="F836" s="9">
        <f t="shared" si="121"/>
        <v>69.81</v>
      </c>
      <c r="G836" s="9">
        <v>0.5</v>
      </c>
      <c r="H836" s="9">
        <v>3.52</v>
      </c>
      <c r="I836" s="9"/>
      <c r="J836" s="9">
        <v>-3.8359999999999999</v>
      </c>
      <c r="K836" s="9">
        <v>99.1</v>
      </c>
      <c r="L836" s="9">
        <v>0.2109</v>
      </c>
      <c r="M836" s="9">
        <v>0.2792</v>
      </c>
      <c r="N836" s="9">
        <v>0</v>
      </c>
      <c r="O836" s="9">
        <v>113.1</v>
      </c>
      <c r="P836" s="9"/>
      <c r="Q836" s="9"/>
      <c r="R836" s="9"/>
      <c r="T836">
        <f t="shared" si="114"/>
        <v>351600</v>
      </c>
      <c r="U836">
        <v>140.69999999999999</v>
      </c>
      <c r="V836">
        <f t="shared" si="115"/>
        <v>113.1</v>
      </c>
      <c r="W836" t="str">
        <f t="shared" si="116"/>
        <v/>
      </c>
      <c r="X836" t="str">
        <f t="shared" si="117"/>
        <v/>
      </c>
      <c r="Y836" t="str">
        <f t="shared" si="118"/>
        <v/>
      </c>
      <c r="Z836" s="9"/>
      <c r="AA836" s="14">
        <f t="shared" si="119"/>
        <v>0.45600000000000002</v>
      </c>
      <c r="AB836" s="14">
        <f t="shared" si="120"/>
        <v>4.0000000000000001E-3</v>
      </c>
    </row>
    <row r="837" spans="1:28" x14ac:dyDescent="0.25">
      <c r="A837" s="10">
        <f t="shared" si="122"/>
        <v>45326</v>
      </c>
      <c r="B837" s="11">
        <v>35</v>
      </c>
      <c r="C837" s="11">
        <v>1700</v>
      </c>
      <c r="D837" s="12">
        <v>543.70833333333303</v>
      </c>
      <c r="E837" s="9">
        <v>131.69999999999999</v>
      </c>
      <c r="F837" s="9">
        <f t="shared" si="121"/>
        <v>67.699999999999989</v>
      </c>
      <c r="G837" s="9">
        <v>0</v>
      </c>
      <c r="H837" s="9">
        <v>2.52</v>
      </c>
      <c r="I837" s="9"/>
      <c r="J837" s="9">
        <v>-4.1669999999999998</v>
      </c>
      <c r="K837" s="9">
        <v>99.3</v>
      </c>
      <c r="L837" s="9">
        <v>0.2109</v>
      </c>
      <c r="M837" s="9">
        <v>0.2792</v>
      </c>
      <c r="N837" s="9">
        <v>0</v>
      </c>
      <c r="O837" s="9">
        <v>10.6</v>
      </c>
      <c r="P837" s="9"/>
      <c r="Q837" s="9"/>
      <c r="R837" s="9"/>
      <c r="T837">
        <f t="shared" ref="T837:T900" si="123">B837*10000+C837</f>
        <v>351700</v>
      </c>
      <c r="U837">
        <v>18.7</v>
      </c>
      <c r="V837">
        <f t="shared" ref="V837:V900" si="124">IF(O837&lt;1,0,ROUND(O837,1))</f>
        <v>10.6</v>
      </c>
      <c r="W837" t="str">
        <f t="shared" ref="W837:W900" si="125">IF(C837=2400,ROUND(L837,3),"")</f>
        <v/>
      </c>
      <c r="X837" t="str">
        <f t="shared" ref="X837:X900" si="126">IF(C837=2400,ROUND(M837,3),"")</f>
        <v/>
      </c>
      <c r="Y837" t="str">
        <f t="shared" ref="Y837:Y900" si="127">IF(C837=2400,ROUND(F837/100,3),"")</f>
        <v/>
      </c>
      <c r="Z837" s="9"/>
      <c r="AA837" s="14">
        <f t="shared" ref="AA837:AA900" si="128">ROUND((0.6105*(EXP((17.273*J837)/(J837+237.3))))*K837/100,3)</f>
        <v>0.44500000000000001</v>
      </c>
      <c r="AB837" s="14">
        <f t="shared" ref="AB837:AB900" si="129">ROUND(AA837/K837*(100-K837),3)</f>
        <v>3.0000000000000001E-3</v>
      </c>
    </row>
    <row r="838" spans="1:28" x14ac:dyDescent="0.25">
      <c r="A838" s="10">
        <f t="shared" si="122"/>
        <v>45326</v>
      </c>
      <c r="B838" s="11">
        <v>35</v>
      </c>
      <c r="C838" s="11">
        <v>1800</v>
      </c>
      <c r="D838" s="12">
        <v>543.75</v>
      </c>
      <c r="E838" s="9">
        <v>133.22</v>
      </c>
      <c r="F838" s="9">
        <f t="shared" ref="F838:F901" si="130">IF(E838&gt;F$2,E838-F$2,0)</f>
        <v>69.22</v>
      </c>
      <c r="G838" s="9">
        <v>0</v>
      </c>
      <c r="H838" s="9">
        <v>3.02</v>
      </c>
      <c r="I838" s="9"/>
      <c r="J838" s="9">
        <v>-4.53</v>
      </c>
      <c r="K838" s="9">
        <v>99.2</v>
      </c>
      <c r="L838" s="9">
        <v>0.2109</v>
      </c>
      <c r="M838" s="9">
        <v>0.27850000000000003</v>
      </c>
      <c r="N838" s="9">
        <v>0</v>
      </c>
      <c r="O838" s="9">
        <v>0.6</v>
      </c>
      <c r="P838" s="9"/>
      <c r="Q838" s="9"/>
      <c r="R838" s="9"/>
      <c r="T838">
        <f t="shared" si="123"/>
        <v>351800</v>
      </c>
      <c r="U838">
        <v>0</v>
      </c>
      <c r="V838">
        <f t="shared" si="124"/>
        <v>0</v>
      </c>
      <c r="W838" t="str">
        <f t="shared" si="125"/>
        <v/>
      </c>
      <c r="X838" t="str">
        <f t="shared" si="126"/>
        <v/>
      </c>
      <c r="Y838" t="str">
        <f t="shared" si="127"/>
        <v/>
      </c>
      <c r="Z838" s="9"/>
      <c r="AA838" s="14">
        <f t="shared" si="128"/>
        <v>0.433</v>
      </c>
      <c r="AB838" s="14">
        <f t="shared" si="129"/>
        <v>3.0000000000000001E-3</v>
      </c>
    </row>
    <row r="839" spans="1:28" x14ac:dyDescent="0.25">
      <c r="A839" s="10">
        <f t="shared" ref="A839:A902" si="131">A$5-1+B839</f>
        <v>45326</v>
      </c>
      <c r="B839" s="11">
        <v>35</v>
      </c>
      <c r="C839" s="11">
        <v>1900</v>
      </c>
      <c r="D839" s="12">
        <v>543.79166666666697</v>
      </c>
      <c r="E839" s="9">
        <v>132.52000000000001</v>
      </c>
      <c r="F839" s="9">
        <f t="shared" si="130"/>
        <v>68.52000000000001</v>
      </c>
      <c r="G839" s="9">
        <v>0</v>
      </c>
      <c r="H839" s="9">
        <v>2.0099999999999998</v>
      </c>
      <c r="I839" s="9"/>
      <c r="J839" s="9">
        <v>-4.5599999999999996</v>
      </c>
      <c r="K839" s="9">
        <v>99.2</v>
      </c>
      <c r="L839" s="9">
        <v>0.2109</v>
      </c>
      <c r="M839" s="9">
        <v>0.27850000000000003</v>
      </c>
      <c r="N839" s="9">
        <v>0</v>
      </c>
      <c r="O839" s="9">
        <v>0.6</v>
      </c>
      <c r="P839" s="9"/>
      <c r="Q839" s="9"/>
      <c r="R839" s="9"/>
      <c r="T839">
        <f t="shared" si="123"/>
        <v>351900</v>
      </c>
      <c r="U839">
        <v>0</v>
      </c>
      <c r="V839">
        <f t="shared" si="124"/>
        <v>0</v>
      </c>
      <c r="W839" t="str">
        <f t="shared" si="125"/>
        <v/>
      </c>
      <c r="X839" t="str">
        <f t="shared" si="126"/>
        <v/>
      </c>
      <c r="Y839" t="str">
        <f t="shared" si="127"/>
        <v/>
      </c>
      <c r="Z839" s="9"/>
      <c r="AA839" s="14">
        <f t="shared" si="128"/>
        <v>0.432</v>
      </c>
      <c r="AB839" s="14">
        <f t="shared" si="129"/>
        <v>3.0000000000000001E-3</v>
      </c>
    </row>
    <row r="840" spans="1:28" x14ac:dyDescent="0.25">
      <c r="A840" s="10">
        <f t="shared" si="131"/>
        <v>45326</v>
      </c>
      <c r="B840" s="11">
        <v>35</v>
      </c>
      <c r="C840" s="11">
        <v>2000</v>
      </c>
      <c r="D840" s="12">
        <v>543.83333333333303</v>
      </c>
      <c r="E840" s="9">
        <v>131.69999999999999</v>
      </c>
      <c r="F840" s="9">
        <f t="shared" si="130"/>
        <v>67.699999999999989</v>
      </c>
      <c r="G840" s="9">
        <v>0</v>
      </c>
      <c r="H840" s="9">
        <v>3.02</v>
      </c>
      <c r="I840" s="9"/>
      <c r="J840" s="9">
        <v>-4.53</v>
      </c>
      <c r="K840" s="9">
        <v>99.2</v>
      </c>
      <c r="L840" s="9">
        <v>0.2109</v>
      </c>
      <c r="M840" s="9">
        <v>0.27850000000000003</v>
      </c>
      <c r="N840" s="9">
        <v>0</v>
      </c>
      <c r="O840" s="9">
        <v>0.6</v>
      </c>
      <c r="P840" s="9"/>
      <c r="Q840" s="9"/>
      <c r="R840" s="9"/>
      <c r="T840">
        <f t="shared" si="123"/>
        <v>352000</v>
      </c>
      <c r="U840">
        <v>0</v>
      </c>
      <c r="V840">
        <f t="shared" si="124"/>
        <v>0</v>
      </c>
      <c r="W840" t="str">
        <f t="shared" si="125"/>
        <v/>
      </c>
      <c r="X840" t="str">
        <f t="shared" si="126"/>
        <v/>
      </c>
      <c r="Y840" t="str">
        <f t="shared" si="127"/>
        <v/>
      </c>
      <c r="Z840" s="9"/>
      <c r="AA840" s="14">
        <f t="shared" si="128"/>
        <v>0.433</v>
      </c>
      <c r="AB840" s="14">
        <f t="shared" si="129"/>
        <v>3.0000000000000001E-3</v>
      </c>
    </row>
    <row r="841" spans="1:28" x14ac:dyDescent="0.25">
      <c r="A841" s="10">
        <f t="shared" si="131"/>
        <v>45326</v>
      </c>
      <c r="B841" s="11">
        <v>35</v>
      </c>
      <c r="C841" s="11">
        <v>2100</v>
      </c>
      <c r="D841" s="12">
        <v>543.875</v>
      </c>
      <c r="E841" s="9">
        <v>131</v>
      </c>
      <c r="F841" s="9">
        <f t="shared" si="130"/>
        <v>67</v>
      </c>
      <c r="G841" s="9">
        <v>0.5</v>
      </c>
      <c r="H841" s="9">
        <v>4.03</v>
      </c>
      <c r="I841" s="9"/>
      <c r="J841" s="9">
        <v>-4.5599999999999996</v>
      </c>
      <c r="K841" s="9">
        <v>99.2</v>
      </c>
      <c r="L841" s="9">
        <v>0.2109</v>
      </c>
      <c r="M841" s="9">
        <v>0.27850000000000003</v>
      </c>
      <c r="N841" s="9">
        <v>0</v>
      </c>
      <c r="O841" s="9">
        <v>0.6</v>
      </c>
      <c r="P841" s="9"/>
      <c r="Q841" s="9"/>
      <c r="R841" s="9"/>
      <c r="T841">
        <f t="shared" si="123"/>
        <v>352100</v>
      </c>
      <c r="U841">
        <v>0</v>
      </c>
      <c r="V841">
        <f t="shared" si="124"/>
        <v>0</v>
      </c>
      <c r="W841" t="str">
        <f t="shared" si="125"/>
        <v/>
      </c>
      <c r="X841" t="str">
        <f t="shared" si="126"/>
        <v/>
      </c>
      <c r="Y841" t="str">
        <f t="shared" si="127"/>
        <v/>
      </c>
      <c r="Z841" s="9"/>
      <c r="AA841" s="14">
        <f t="shared" si="128"/>
        <v>0.432</v>
      </c>
      <c r="AB841" s="14">
        <f t="shared" si="129"/>
        <v>3.0000000000000001E-3</v>
      </c>
    </row>
    <row r="842" spans="1:28" x14ac:dyDescent="0.25">
      <c r="A842" s="10">
        <f t="shared" si="131"/>
        <v>45326</v>
      </c>
      <c r="B842" s="11">
        <v>35</v>
      </c>
      <c r="C842" s="11">
        <v>2200</v>
      </c>
      <c r="D842" s="12">
        <v>543.91666666666697</v>
      </c>
      <c r="E842" s="9">
        <v>145.97</v>
      </c>
      <c r="F842" s="9">
        <f t="shared" si="130"/>
        <v>81.97</v>
      </c>
      <c r="G842" s="9">
        <v>0.5</v>
      </c>
      <c r="H842" s="9">
        <v>3.52</v>
      </c>
      <c r="I842" s="9"/>
      <c r="J842" s="9">
        <v>-4.7729999999999997</v>
      </c>
      <c r="K842" s="9">
        <v>99.1</v>
      </c>
      <c r="L842" s="9">
        <v>0.21310000000000001</v>
      </c>
      <c r="M842" s="9">
        <v>0.27850000000000003</v>
      </c>
      <c r="N842" s="9">
        <v>0</v>
      </c>
      <c r="O842" s="9">
        <v>0.6</v>
      </c>
      <c r="P842" s="9"/>
      <c r="Q842" s="9"/>
      <c r="R842" s="9"/>
      <c r="T842">
        <f t="shared" si="123"/>
        <v>352200</v>
      </c>
      <c r="U842">
        <v>0</v>
      </c>
      <c r="V842">
        <f t="shared" si="124"/>
        <v>0</v>
      </c>
      <c r="W842" t="str">
        <f t="shared" si="125"/>
        <v/>
      </c>
      <c r="X842" t="str">
        <f t="shared" si="126"/>
        <v/>
      </c>
      <c r="Y842" t="str">
        <f t="shared" si="127"/>
        <v/>
      </c>
      <c r="Z842" s="9"/>
      <c r="AA842" s="14">
        <f t="shared" si="128"/>
        <v>0.42399999999999999</v>
      </c>
      <c r="AB842" s="14">
        <f t="shared" si="129"/>
        <v>4.0000000000000001E-3</v>
      </c>
    </row>
    <row r="843" spans="1:28" x14ac:dyDescent="0.25">
      <c r="A843" s="10">
        <f t="shared" si="131"/>
        <v>45326</v>
      </c>
      <c r="B843" s="11">
        <v>35</v>
      </c>
      <c r="C843" s="11">
        <v>2300</v>
      </c>
      <c r="D843" s="12">
        <v>543.95833333333303</v>
      </c>
      <c r="E843" s="9">
        <v>131.82</v>
      </c>
      <c r="F843" s="9">
        <f t="shared" si="130"/>
        <v>67.819999999999993</v>
      </c>
      <c r="G843" s="9">
        <v>1.01</v>
      </c>
      <c r="H843" s="9">
        <v>4.53</v>
      </c>
      <c r="I843" s="9"/>
      <c r="J843" s="9">
        <v>-4.9870000000000001</v>
      </c>
      <c r="K843" s="9">
        <v>99</v>
      </c>
      <c r="L843" s="9">
        <v>0.21310000000000001</v>
      </c>
      <c r="M843" s="9">
        <v>0.2777</v>
      </c>
      <c r="N843" s="9">
        <v>0</v>
      </c>
      <c r="O843" s="9">
        <v>0.6</v>
      </c>
      <c r="P843" s="9"/>
      <c r="Q843" s="9"/>
      <c r="R843" s="9"/>
      <c r="T843">
        <f t="shared" si="123"/>
        <v>352300</v>
      </c>
      <c r="U843">
        <v>0</v>
      </c>
      <c r="V843">
        <f t="shared" si="124"/>
        <v>0</v>
      </c>
      <c r="W843" t="str">
        <f t="shared" si="125"/>
        <v/>
      </c>
      <c r="X843" t="str">
        <f t="shared" si="126"/>
        <v/>
      </c>
      <c r="Y843" t="str">
        <f t="shared" si="127"/>
        <v/>
      </c>
      <c r="Z843" s="9"/>
      <c r="AA843" s="14">
        <f t="shared" si="128"/>
        <v>0.41699999999999998</v>
      </c>
      <c r="AB843" s="14">
        <f t="shared" si="129"/>
        <v>4.0000000000000001E-3</v>
      </c>
    </row>
    <row r="844" spans="1:28" x14ac:dyDescent="0.25">
      <c r="A844" s="10">
        <f t="shared" si="131"/>
        <v>45326</v>
      </c>
      <c r="B844" s="11">
        <v>35</v>
      </c>
      <c r="C844" s="11">
        <v>2400</v>
      </c>
      <c r="D844" s="12">
        <v>544</v>
      </c>
      <c r="E844" s="9">
        <v>132.87</v>
      </c>
      <c r="F844" s="9">
        <f t="shared" si="130"/>
        <v>68.87</v>
      </c>
      <c r="G844" s="9">
        <v>0</v>
      </c>
      <c r="H844" s="9">
        <v>3.02</v>
      </c>
      <c r="I844" s="9"/>
      <c r="J844" s="9">
        <v>-5.0179999999999998</v>
      </c>
      <c r="K844" s="9">
        <v>98.9</v>
      </c>
      <c r="L844" s="9">
        <v>0.21310000000000001</v>
      </c>
      <c r="M844" s="9">
        <v>0.2777</v>
      </c>
      <c r="N844" s="9">
        <v>0</v>
      </c>
      <c r="O844" s="9">
        <v>0.6</v>
      </c>
      <c r="P844" s="9"/>
      <c r="Q844" s="9"/>
      <c r="R844" s="9"/>
      <c r="T844">
        <f t="shared" si="123"/>
        <v>352400</v>
      </c>
      <c r="U844">
        <v>0</v>
      </c>
      <c r="V844">
        <f t="shared" si="124"/>
        <v>0</v>
      </c>
      <c r="W844">
        <f t="shared" si="125"/>
        <v>0.21299999999999999</v>
      </c>
      <c r="X844">
        <f t="shared" si="126"/>
        <v>0.27800000000000002</v>
      </c>
      <c r="Y844">
        <f t="shared" si="127"/>
        <v>0.68899999999999995</v>
      </c>
      <c r="Z844" s="9"/>
      <c r="AA844" s="14">
        <f t="shared" si="128"/>
        <v>0.41599999999999998</v>
      </c>
      <c r="AB844" s="14">
        <f t="shared" si="129"/>
        <v>5.0000000000000001E-3</v>
      </c>
    </row>
    <row r="845" spans="1:28" x14ac:dyDescent="0.25">
      <c r="A845" s="10">
        <f t="shared" si="131"/>
        <v>45327</v>
      </c>
      <c r="B845" s="11">
        <v>36</v>
      </c>
      <c r="C845" s="11">
        <v>100</v>
      </c>
      <c r="D845" s="12">
        <v>544.04166666666697</v>
      </c>
      <c r="E845" s="9">
        <v>133.81</v>
      </c>
      <c r="F845" s="9">
        <f t="shared" si="130"/>
        <v>69.81</v>
      </c>
      <c r="G845" s="9">
        <v>0</v>
      </c>
      <c r="H845" s="9">
        <v>3.02</v>
      </c>
      <c r="I845" s="9"/>
      <c r="J845" s="9">
        <v>-5.4180000000000001</v>
      </c>
      <c r="K845" s="9">
        <v>98.8</v>
      </c>
      <c r="L845" s="9">
        <v>0.21310000000000001</v>
      </c>
      <c r="M845" s="9">
        <v>0.2777</v>
      </c>
      <c r="N845" s="9">
        <v>0</v>
      </c>
      <c r="O845" s="9">
        <v>0.6</v>
      </c>
      <c r="P845" s="9"/>
      <c r="Q845" s="9"/>
      <c r="R845" s="9"/>
      <c r="T845">
        <f t="shared" si="123"/>
        <v>360100</v>
      </c>
      <c r="U845">
        <v>0</v>
      </c>
      <c r="V845">
        <f t="shared" si="124"/>
        <v>0</v>
      </c>
      <c r="W845" t="str">
        <f t="shared" si="125"/>
        <v/>
      </c>
      <c r="X845" t="str">
        <f t="shared" si="126"/>
        <v/>
      </c>
      <c r="Y845" t="str">
        <f t="shared" si="127"/>
        <v/>
      </c>
      <c r="Z845" s="9"/>
      <c r="AA845" s="14">
        <f t="shared" si="128"/>
        <v>0.40300000000000002</v>
      </c>
      <c r="AB845" s="14">
        <f t="shared" si="129"/>
        <v>5.0000000000000001E-3</v>
      </c>
    </row>
    <row r="846" spans="1:28" x14ac:dyDescent="0.25">
      <c r="A846" s="10">
        <f t="shared" si="131"/>
        <v>45327</v>
      </c>
      <c r="B846" s="11">
        <v>36</v>
      </c>
      <c r="C846" s="11">
        <v>200</v>
      </c>
      <c r="D846" s="12">
        <v>544.08333333333303</v>
      </c>
      <c r="E846" s="9">
        <v>134.27000000000001</v>
      </c>
      <c r="F846" s="9">
        <f t="shared" si="130"/>
        <v>70.27000000000001</v>
      </c>
      <c r="G846" s="9">
        <v>0</v>
      </c>
      <c r="H846" s="9">
        <v>2.52</v>
      </c>
      <c r="I846" s="9"/>
      <c r="J846" s="9">
        <v>-5.202</v>
      </c>
      <c r="K846" s="9">
        <v>98.8</v>
      </c>
      <c r="L846" s="9">
        <v>0.21310000000000001</v>
      </c>
      <c r="M846" s="9">
        <v>0.2777</v>
      </c>
      <c r="N846" s="9">
        <v>0</v>
      </c>
      <c r="O846" s="9">
        <v>0.6</v>
      </c>
      <c r="P846" s="9"/>
      <c r="Q846" s="9"/>
      <c r="R846" s="9"/>
      <c r="T846">
        <f t="shared" si="123"/>
        <v>360200</v>
      </c>
      <c r="U846">
        <v>0</v>
      </c>
      <c r="V846">
        <f t="shared" si="124"/>
        <v>0</v>
      </c>
      <c r="W846" t="str">
        <f t="shared" si="125"/>
        <v/>
      </c>
      <c r="X846" t="str">
        <f t="shared" si="126"/>
        <v/>
      </c>
      <c r="Y846" t="str">
        <f t="shared" si="127"/>
        <v/>
      </c>
      <c r="Z846" s="9"/>
      <c r="AA846" s="14">
        <f t="shared" si="128"/>
        <v>0.41</v>
      </c>
      <c r="AB846" s="14">
        <f t="shared" si="129"/>
        <v>5.0000000000000001E-3</v>
      </c>
    </row>
    <row r="847" spans="1:28" x14ac:dyDescent="0.25">
      <c r="A847" s="10">
        <f t="shared" si="131"/>
        <v>45327</v>
      </c>
      <c r="B847" s="11">
        <v>36</v>
      </c>
      <c r="C847" s="11">
        <v>300</v>
      </c>
      <c r="D847" s="12">
        <v>544.125</v>
      </c>
      <c r="E847" s="9">
        <v>134.16</v>
      </c>
      <c r="F847" s="9">
        <f t="shared" si="130"/>
        <v>70.16</v>
      </c>
      <c r="G847" s="9">
        <v>0</v>
      </c>
      <c r="H847" s="9">
        <v>2.0099999999999998</v>
      </c>
      <c r="I847" s="9"/>
      <c r="J847" s="9">
        <v>-5.3259999999999996</v>
      </c>
      <c r="K847" s="9">
        <v>98.9</v>
      </c>
      <c r="L847" s="9">
        <v>0.21310000000000001</v>
      </c>
      <c r="M847" s="9">
        <v>0.2777</v>
      </c>
      <c r="N847" s="9">
        <v>0</v>
      </c>
      <c r="O847" s="9">
        <v>0.6</v>
      </c>
      <c r="P847" s="9"/>
      <c r="Q847" s="9"/>
      <c r="R847" s="9"/>
      <c r="T847">
        <f t="shared" si="123"/>
        <v>360300</v>
      </c>
      <c r="U847">
        <v>0</v>
      </c>
      <c r="V847">
        <f t="shared" si="124"/>
        <v>0</v>
      </c>
      <c r="W847" t="str">
        <f t="shared" si="125"/>
        <v/>
      </c>
      <c r="X847" t="str">
        <f t="shared" si="126"/>
        <v/>
      </c>
      <c r="Y847" t="str">
        <f t="shared" si="127"/>
        <v/>
      </c>
      <c r="Z847" s="9"/>
      <c r="AA847" s="14">
        <f t="shared" si="128"/>
        <v>0.40600000000000003</v>
      </c>
      <c r="AB847" s="14">
        <f t="shared" si="129"/>
        <v>5.0000000000000001E-3</v>
      </c>
    </row>
    <row r="848" spans="1:28" x14ac:dyDescent="0.25">
      <c r="A848" s="10">
        <f t="shared" si="131"/>
        <v>45327</v>
      </c>
      <c r="B848" s="11">
        <v>36</v>
      </c>
      <c r="C848" s="11">
        <v>400</v>
      </c>
      <c r="D848" s="12">
        <v>544.16666666666697</v>
      </c>
      <c r="E848" s="9">
        <v>134.04</v>
      </c>
      <c r="F848" s="9">
        <f t="shared" si="130"/>
        <v>70.039999999999992</v>
      </c>
      <c r="G848" s="9">
        <v>0</v>
      </c>
      <c r="H848" s="9">
        <v>2.0099999999999998</v>
      </c>
      <c r="I848" s="9"/>
      <c r="J848" s="9">
        <v>-5.4180000000000001</v>
      </c>
      <c r="K848" s="9">
        <v>98.7</v>
      </c>
      <c r="L848" s="9">
        <v>0.21310000000000001</v>
      </c>
      <c r="M848" s="9">
        <v>0.27700000000000002</v>
      </c>
      <c r="N848" s="9">
        <v>0</v>
      </c>
      <c r="O848" s="9">
        <v>0.6</v>
      </c>
      <c r="P848" s="9"/>
      <c r="Q848" s="9"/>
      <c r="R848" s="9"/>
      <c r="T848">
        <f t="shared" si="123"/>
        <v>360400</v>
      </c>
      <c r="U848">
        <v>0</v>
      </c>
      <c r="V848">
        <f t="shared" si="124"/>
        <v>0</v>
      </c>
      <c r="W848" t="str">
        <f t="shared" si="125"/>
        <v/>
      </c>
      <c r="X848" t="str">
        <f t="shared" si="126"/>
        <v/>
      </c>
      <c r="Y848" t="str">
        <f t="shared" si="127"/>
        <v/>
      </c>
      <c r="Z848" s="9"/>
      <c r="AA848" s="14">
        <f t="shared" si="128"/>
        <v>0.40200000000000002</v>
      </c>
      <c r="AB848" s="14">
        <f t="shared" si="129"/>
        <v>5.0000000000000001E-3</v>
      </c>
    </row>
    <row r="849" spans="1:28" x14ac:dyDescent="0.25">
      <c r="A849" s="10">
        <f t="shared" si="131"/>
        <v>45327</v>
      </c>
      <c r="B849" s="11">
        <v>36</v>
      </c>
      <c r="C849" s="11">
        <v>500</v>
      </c>
      <c r="D849" s="12">
        <v>544.20833333333303</v>
      </c>
      <c r="E849" s="9">
        <v>134.16</v>
      </c>
      <c r="F849" s="9">
        <f t="shared" si="130"/>
        <v>70.16</v>
      </c>
      <c r="G849" s="9">
        <v>0</v>
      </c>
      <c r="H849" s="9">
        <v>2.0099999999999998</v>
      </c>
      <c r="I849" s="9"/>
      <c r="J849" s="9">
        <v>-5.3570000000000002</v>
      </c>
      <c r="K849" s="9">
        <v>98.7</v>
      </c>
      <c r="L849" s="9">
        <v>0.21240000000000001</v>
      </c>
      <c r="M849" s="9">
        <v>0.27700000000000002</v>
      </c>
      <c r="N849" s="9">
        <v>0</v>
      </c>
      <c r="O849" s="9">
        <v>0.6</v>
      </c>
      <c r="P849" s="9"/>
      <c r="Q849" s="9"/>
      <c r="R849" s="9"/>
      <c r="T849">
        <f t="shared" si="123"/>
        <v>360500</v>
      </c>
      <c r="U849">
        <v>0</v>
      </c>
      <c r="V849">
        <f t="shared" si="124"/>
        <v>0</v>
      </c>
      <c r="W849" t="str">
        <f t="shared" si="125"/>
        <v/>
      </c>
      <c r="X849" t="str">
        <f t="shared" si="126"/>
        <v/>
      </c>
      <c r="Y849" t="str">
        <f t="shared" si="127"/>
        <v/>
      </c>
      <c r="Z849" s="9"/>
      <c r="AA849" s="14">
        <f t="shared" si="128"/>
        <v>0.40400000000000003</v>
      </c>
      <c r="AB849" s="14">
        <f t="shared" si="129"/>
        <v>5.0000000000000001E-3</v>
      </c>
    </row>
    <row r="850" spans="1:28" x14ac:dyDescent="0.25">
      <c r="A850" s="10">
        <f t="shared" si="131"/>
        <v>45327</v>
      </c>
      <c r="B850" s="11">
        <v>36</v>
      </c>
      <c r="C850" s="11">
        <v>600</v>
      </c>
      <c r="D850" s="12">
        <v>544.25</v>
      </c>
      <c r="E850" s="9">
        <v>149.13</v>
      </c>
      <c r="F850" s="9">
        <f t="shared" si="130"/>
        <v>85.13</v>
      </c>
      <c r="G850" s="9">
        <v>0</v>
      </c>
      <c r="H850" s="9">
        <v>1.01</v>
      </c>
      <c r="I850" s="9"/>
      <c r="J850" s="9">
        <v>-5.3259999999999996</v>
      </c>
      <c r="K850" s="9">
        <v>98.8</v>
      </c>
      <c r="L850" s="9">
        <v>0.2109</v>
      </c>
      <c r="M850" s="9">
        <v>0.27629999999999999</v>
      </c>
      <c r="N850" s="9">
        <v>0</v>
      </c>
      <c r="O850" s="9">
        <v>0.6</v>
      </c>
      <c r="P850" s="9"/>
      <c r="Q850" s="9"/>
      <c r="R850" s="9"/>
      <c r="T850">
        <f t="shared" si="123"/>
        <v>360600</v>
      </c>
      <c r="U850">
        <v>0</v>
      </c>
      <c r="V850">
        <f t="shared" si="124"/>
        <v>0</v>
      </c>
      <c r="W850" t="str">
        <f t="shared" si="125"/>
        <v/>
      </c>
      <c r="X850" t="str">
        <f t="shared" si="126"/>
        <v/>
      </c>
      <c r="Y850" t="str">
        <f t="shared" si="127"/>
        <v/>
      </c>
      <c r="Z850" s="9"/>
      <c r="AA850" s="14">
        <f t="shared" si="128"/>
        <v>0.40600000000000003</v>
      </c>
      <c r="AB850" s="14">
        <f t="shared" si="129"/>
        <v>5.0000000000000001E-3</v>
      </c>
    </row>
    <row r="851" spans="1:28" x14ac:dyDescent="0.25">
      <c r="A851" s="10">
        <f t="shared" si="131"/>
        <v>45327</v>
      </c>
      <c r="B851" s="11">
        <v>36</v>
      </c>
      <c r="C851" s="11">
        <v>700</v>
      </c>
      <c r="D851" s="12">
        <v>544.29166666666697</v>
      </c>
      <c r="E851" s="9">
        <v>134.16</v>
      </c>
      <c r="F851" s="9">
        <f t="shared" si="130"/>
        <v>70.16</v>
      </c>
      <c r="G851" s="9">
        <v>0</v>
      </c>
      <c r="H851" s="9">
        <v>2.0099999999999998</v>
      </c>
      <c r="I851" s="9"/>
      <c r="J851" s="9">
        <v>-5.2949999999999999</v>
      </c>
      <c r="K851" s="9">
        <v>98.8</v>
      </c>
      <c r="L851" s="9">
        <v>0.2109</v>
      </c>
      <c r="M851" s="9">
        <v>0.27629999999999999</v>
      </c>
      <c r="N851" s="9">
        <v>0</v>
      </c>
      <c r="O851" s="9">
        <v>0.6</v>
      </c>
      <c r="P851" s="9"/>
      <c r="Q851" s="9"/>
      <c r="R851" s="9"/>
      <c r="T851">
        <f t="shared" si="123"/>
        <v>360700</v>
      </c>
      <c r="U851">
        <v>0</v>
      </c>
      <c r="V851">
        <f t="shared" si="124"/>
        <v>0</v>
      </c>
      <c r="W851" t="str">
        <f t="shared" si="125"/>
        <v/>
      </c>
      <c r="X851" t="str">
        <f t="shared" si="126"/>
        <v/>
      </c>
      <c r="Y851" t="str">
        <f t="shared" si="127"/>
        <v/>
      </c>
      <c r="Z851" s="9"/>
      <c r="AA851" s="14">
        <f t="shared" si="128"/>
        <v>0.40699999999999997</v>
      </c>
      <c r="AB851" s="14">
        <f t="shared" si="129"/>
        <v>5.0000000000000001E-3</v>
      </c>
    </row>
    <row r="852" spans="1:28" x14ac:dyDescent="0.25">
      <c r="A852" s="10">
        <f t="shared" si="131"/>
        <v>45327</v>
      </c>
      <c r="B852" s="11">
        <v>36</v>
      </c>
      <c r="C852" s="11">
        <v>800</v>
      </c>
      <c r="D852" s="12">
        <v>544.33333333333303</v>
      </c>
      <c r="E852" s="9">
        <v>149.13</v>
      </c>
      <c r="F852" s="9">
        <f t="shared" si="130"/>
        <v>85.13</v>
      </c>
      <c r="G852" s="9">
        <v>0</v>
      </c>
      <c r="H852" s="9">
        <v>2.52</v>
      </c>
      <c r="I852" s="9"/>
      <c r="J852" s="9">
        <v>-5.141</v>
      </c>
      <c r="K852" s="9">
        <v>98.8</v>
      </c>
      <c r="L852" s="9">
        <v>0.2109</v>
      </c>
      <c r="M852" s="9">
        <v>0.27629999999999999</v>
      </c>
      <c r="N852" s="9">
        <v>0</v>
      </c>
      <c r="O852" s="9">
        <v>3.1</v>
      </c>
      <c r="P852" s="9"/>
      <c r="Q852" s="9"/>
      <c r="R852" s="9"/>
      <c r="T852">
        <f t="shared" si="123"/>
        <v>360800</v>
      </c>
      <c r="U852">
        <v>11.8</v>
      </c>
      <c r="V852">
        <f t="shared" si="124"/>
        <v>3.1</v>
      </c>
      <c r="W852" t="str">
        <f t="shared" si="125"/>
        <v/>
      </c>
      <c r="X852" t="str">
        <f t="shared" si="126"/>
        <v/>
      </c>
      <c r="Y852" t="str">
        <f t="shared" si="127"/>
        <v/>
      </c>
      <c r="Z852" s="9"/>
      <c r="AA852" s="14">
        <f t="shared" si="128"/>
        <v>0.41099999999999998</v>
      </c>
      <c r="AB852" s="14">
        <f t="shared" si="129"/>
        <v>5.0000000000000001E-3</v>
      </c>
    </row>
    <row r="853" spans="1:28" x14ac:dyDescent="0.25">
      <c r="A853" s="10">
        <f t="shared" si="131"/>
        <v>45327</v>
      </c>
      <c r="B853" s="11">
        <v>36</v>
      </c>
      <c r="C853" s="11">
        <v>900</v>
      </c>
      <c r="D853" s="12">
        <v>544.375</v>
      </c>
      <c r="E853" s="9">
        <v>136.15</v>
      </c>
      <c r="F853" s="9">
        <f t="shared" si="130"/>
        <v>72.150000000000006</v>
      </c>
      <c r="G853" s="9">
        <v>0</v>
      </c>
      <c r="H853" s="9">
        <v>2.0099999999999998</v>
      </c>
      <c r="I853" s="9"/>
      <c r="J853" s="9">
        <v>-4.8339999999999996</v>
      </c>
      <c r="K853" s="9">
        <v>98.7</v>
      </c>
      <c r="L853" s="9">
        <v>0.2109</v>
      </c>
      <c r="M853" s="9">
        <v>0.27629999999999999</v>
      </c>
      <c r="N853" s="9">
        <v>0</v>
      </c>
      <c r="O853" s="9">
        <v>34.4</v>
      </c>
      <c r="P853" s="9"/>
      <c r="Q853" s="9"/>
      <c r="R853" s="9"/>
      <c r="T853">
        <f t="shared" si="123"/>
        <v>360900</v>
      </c>
      <c r="U853">
        <v>126.3</v>
      </c>
      <c r="V853">
        <f t="shared" si="124"/>
        <v>34.4</v>
      </c>
      <c r="W853" t="str">
        <f t="shared" si="125"/>
        <v/>
      </c>
      <c r="X853" t="str">
        <f t="shared" si="126"/>
        <v/>
      </c>
      <c r="Y853" t="str">
        <f t="shared" si="127"/>
        <v/>
      </c>
      <c r="Z853" s="9"/>
      <c r="AA853" s="14">
        <f t="shared" si="128"/>
        <v>0.42099999999999999</v>
      </c>
      <c r="AB853" s="14">
        <f t="shared" si="129"/>
        <v>6.0000000000000001E-3</v>
      </c>
    </row>
    <row r="854" spans="1:28" x14ac:dyDescent="0.25">
      <c r="A854" s="10">
        <f t="shared" si="131"/>
        <v>45327</v>
      </c>
      <c r="B854" s="11">
        <v>36</v>
      </c>
      <c r="C854" s="11">
        <v>1000</v>
      </c>
      <c r="D854" s="12">
        <v>544.41666666666697</v>
      </c>
      <c r="E854" s="9">
        <v>139.66</v>
      </c>
      <c r="F854" s="9">
        <f t="shared" si="130"/>
        <v>75.66</v>
      </c>
      <c r="G854" s="9">
        <v>0</v>
      </c>
      <c r="H854" s="9">
        <v>2.0099999999999998</v>
      </c>
      <c r="I854" s="9"/>
      <c r="J854" s="9">
        <v>-4.3479999999999999</v>
      </c>
      <c r="K854" s="9">
        <v>98.8</v>
      </c>
      <c r="L854" s="9">
        <v>0.2109</v>
      </c>
      <c r="M854" s="9">
        <v>0.27629999999999999</v>
      </c>
      <c r="N854" s="9">
        <v>0</v>
      </c>
      <c r="O854" s="9">
        <v>79.400000000000006</v>
      </c>
      <c r="P854" s="9"/>
      <c r="Q854" s="9"/>
      <c r="R854" s="9"/>
      <c r="T854">
        <f t="shared" si="123"/>
        <v>361000</v>
      </c>
      <c r="U854">
        <v>260.7</v>
      </c>
      <c r="V854">
        <f t="shared" si="124"/>
        <v>79.400000000000006</v>
      </c>
      <c r="W854" t="str">
        <f t="shared" si="125"/>
        <v/>
      </c>
      <c r="X854" t="str">
        <f t="shared" si="126"/>
        <v/>
      </c>
      <c r="Y854" t="str">
        <f t="shared" si="127"/>
        <v/>
      </c>
      <c r="Z854" s="9"/>
      <c r="AA854" s="14">
        <f t="shared" si="128"/>
        <v>0.437</v>
      </c>
      <c r="AB854" s="14">
        <f t="shared" si="129"/>
        <v>5.0000000000000001E-3</v>
      </c>
    </row>
    <row r="855" spans="1:28" x14ac:dyDescent="0.25">
      <c r="A855" s="10">
        <f t="shared" si="131"/>
        <v>45327</v>
      </c>
      <c r="B855" s="11">
        <v>36</v>
      </c>
      <c r="C855" s="11">
        <v>1100</v>
      </c>
      <c r="D855" s="12">
        <v>544.45833333333303</v>
      </c>
      <c r="E855" s="9">
        <v>140.01</v>
      </c>
      <c r="F855" s="9">
        <f t="shared" si="130"/>
        <v>76.009999999999991</v>
      </c>
      <c r="G855" s="9">
        <v>0</v>
      </c>
      <c r="H855" s="9">
        <v>3.02</v>
      </c>
      <c r="I855" s="9"/>
      <c r="J855" s="9">
        <v>-3.5680000000000001</v>
      </c>
      <c r="K855" s="9">
        <v>98.8</v>
      </c>
      <c r="L855" s="9">
        <v>0.2109</v>
      </c>
      <c r="M855" s="9">
        <v>0.27560000000000001</v>
      </c>
      <c r="N855" s="9">
        <v>0</v>
      </c>
      <c r="O855" s="9">
        <v>143.1</v>
      </c>
      <c r="P855" s="9"/>
      <c r="Q855" s="9"/>
      <c r="R855" s="9"/>
      <c r="T855">
        <f t="shared" si="123"/>
        <v>361100</v>
      </c>
      <c r="U855">
        <v>363.8</v>
      </c>
      <c r="V855">
        <f t="shared" si="124"/>
        <v>143.1</v>
      </c>
      <c r="W855" t="str">
        <f t="shared" si="125"/>
        <v/>
      </c>
      <c r="X855" t="str">
        <f t="shared" si="126"/>
        <v/>
      </c>
      <c r="Y855" t="str">
        <f t="shared" si="127"/>
        <v/>
      </c>
      <c r="Z855" s="9"/>
      <c r="AA855" s="14">
        <f t="shared" si="128"/>
        <v>0.46300000000000002</v>
      </c>
      <c r="AB855" s="14">
        <f t="shared" si="129"/>
        <v>6.0000000000000001E-3</v>
      </c>
    </row>
    <row r="856" spans="1:28" x14ac:dyDescent="0.25">
      <c r="A856" s="10">
        <f t="shared" si="131"/>
        <v>45327</v>
      </c>
      <c r="B856" s="11">
        <v>36</v>
      </c>
      <c r="C856" s="11">
        <v>1200</v>
      </c>
      <c r="D856" s="12">
        <v>544.5</v>
      </c>
      <c r="E856" s="9">
        <v>133.44999999999999</v>
      </c>
      <c r="F856" s="9">
        <f t="shared" si="130"/>
        <v>69.449999999999989</v>
      </c>
      <c r="G856" s="9">
        <v>0</v>
      </c>
      <c r="H856" s="9">
        <v>3.02</v>
      </c>
      <c r="I856" s="9"/>
      <c r="J856" s="9">
        <v>-2.4209999999999998</v>
      </c>
      <c r="K856" s="9">
        <v>99</v>
      </c>
      <c r="L856" s="9">
        <v>0.2109</v>
      </c>
      <c r="M856" s="9">
        <v>0.27560000000000001</v>
      </c>
      <c r="N856" s="9">
        <v>0</v>
      </c>
      <c r="O856" s="9">
        <v>196.9</v>
      </c>
      <c r="P856" s="9"/>
      <c r="Q856" s="9"/>
      <c r="R856" s="9"/>
      <c r="T856">
        <f t="shared" si="123"/>
        <v>361200</v>
      </c>
      <c r="U856">
        <v>420.3</v>
      </c>
      <c r="V856">
        <f t="shared" si="124"/>
        <v>196.9</v>
      </c>
      <c r="W856" t="str">
        <f t="shared" si="125"/>
        <v/>
      </c>
      <c r="X856" t="str">
        <f t="shared" si="126"/>
        <v/>
      </c>
      <c r="Y856" t="str">
        <f t="shared" si="127"/>
        <v/>
      </c>
      <c r="Z856" s="9"/>
      <c r="AA856" s="14">
        <f t="shared" si="128"/>
        <v>0.50600000000000001</v>
      </c>
      <c r="AB856" s="14">
        <f t="shared" si="129"/>
        <v>5.0000000000000001E-3</v>
      </c>
    </row>
    <row r="857" spans="1:28" x14ac:dyDescent="0.25">
      <c r="A857" s="10">
        <f t="shared" si="131"/>
        <v>45327</v>
      </c>
      <c r="B857" s="11">
        <v>36</v>
      </c>
      <c r="C857" s="11">
        <v>1300</v>
      </c>
      <c r="D857" s="12">
        <v>544.54166666666697</v>
      </c>
      <c r="E857" s="9">
        <v>137.43</v>
      </c>
      <c r="F857" s="9">
        <f t="shared" si="130"/>
        <v>73.430000000000007</v>
      </c>
      <c r="G857" s="9">
        <v>0.5</v>
      </c>
      <c r="H857" s="9">
        <v>4.03</v>
      </c>
      <c r="I857" s="9"/>
      <c r="J857" s="9">
        <v>-3.36</v>
      </c>
      <c r="K857" s="9">
        <v>99.1</v>
      </c>
      <c r="L857" s="9">
        <v>0.21160000000000001</v>
      </c>
      <c r="M857" s="9">
        <v>0.27560000000000001</v>
      </c>
      <c r="N857" s="9">
        <v>0</v>
      </c>
      <c r="O857" s="9">
        <v>159.4</v>
      </c>
      <c r="P857" s="9"/>
      <c r="Q857" s="9"/>
      <c r="R857" s="9"/>
      <c r="T857">
        <f t="shared" si="123"/>
        <v>361300</v>
      </c>
      <c r="U857">
        <v>424</v>
      </c>
      <c r="V857">
        <f t="shared" si="124"/>
        <v>159.4</v>
      </c>
      <c r="W857" t="str">
        <f t="shared" si="125"/>
        <v/>
      </c>
      <c r="X857" t="str">
        <f t="shared" si="126"/>
        <v/>
      </c>
      <c r="Y857" t="str">
        <f t="shared" si="127"/>
        <v/>
      </c>
      <c r="Z857" s="9"/>
      <c r="AA857" s="14">
        <f t="shared" si="128"/>
        <v>0.47199999999999998</v>
      </c>
      <c r="AB857" s="14">
        <f t="shared" si="129"/>
        <v>4.0000000000000001E-3</v>
      </c>
    </row>
    <row r="858" spans="1:28" x14ac:dyDescent="0.25">
      <c r="A858" s="10">
        <f t="shared" si="131"/>
        <v>45327</v>
      </c>
      <c r="B858" s="11">
        <v>36</v>
      </c>
      <c r="C858" s="11">
        <v>1400</v>
      </c>
      <c r="D858" s="12">
        <v>544.58333333333303</v>
      </c>
      <c r="E858" s="9">
        <v>137.66999999999999</v>
      </c>
      <c r="F858" s="9">
        <f t="shared" si="130"/>
        <v>73.669999999999987</v>
      </c>
      <c r="G858" s="9">
        <v>1.01</v>
      </c>
      <c r="H858" s="9">
        <v>4.53</v>
      </c>
      <c r="I858" s="9"/>
      <c r="J858" s="9">
        <v>-3.1829999999999998</v>
      </c>
      <c r="K858" s="9">
        <v>99.1</v>
      </c>
      <c r="L858" s="9">
        <v>0.2109</v>
      </c>
      <c r="M858" s="9">
        <v>0.27560000000000001</v>
      </c>
      <c r="N858" s="9">
        <v>0.2</v>
      </c>
      <c r="O858" s="9">
        <v>151.9</v>
      </c>
      <c r="P858" s="9"/>
      <c r="Q858" s="9"/>
      <c r="R858" s="9"/>
      <c r="T858">
        <f t="shared" si="123"/>
        <v>361400</v>
      </c>
      <c r="U858">
        <v>374.8</v>
      </c>
      <c r="V858">
        <f t="shared" si="124"/>
        <v>151.9</v>
      </c>
      <c r="W858" t="str">
        <f t="shared" si="125"/>
        <v/>
      </c>
      <c r="X858" t="str">
        <f t="shared" si="126"/>
        <v/>
      </c>
      <c r="Y858" t="str">
        <f t="shared" si="127"/>
        <v/>
      </c>
      <c r="Z858" s="9"/>
      <c r="AA858" s="14">
        <f t="shared" si="128"/>
        <v>0.47799999999999998</v>
      </c>
      <c r="AB858" s="14">
        <f t="shared" si="129"/>
        <v>4.0000000000000001E-3</v>
      </c>
    </row>
    <row r="859" spans="1:28" x14ac:dyDescent="0.25">
      <c r="A859" s="10">
        <f t="shared" si="131"/>
        <v>45327</v>
      </c>
      <c r="B859" s="11">
        <v>36</v>
      </c>
      <c r="C859" s="11">
        <v>1500</v>
      </c>
      <c r="D859" s="12">
        <v>544.625</v>
      </c>
      <c r="E859" s="9">
        <v>138.25</v>
      </c>
      <c r="F859" s="9">
        <f t="shared" si="130"/>
        <v>74.25</v>
      </c>
      <c r="G859" s="9">
        <v>1.01</v>
      </c>
      <c r="H859" s="9">
        <v>4.03</v>
      </c>
      <c r="I859" s="9"/>
      <c r="J859" s="9">
        <v>-3.3010000000000002</v>
      </c>
      <c r="K859" s="9">
        <v>99.3</v>
      </c>
      <c r="L859" s="9">
        <v>0.21310000000000001</v>
      </c>
      <c r="M859" s="9">
        <v>0.27560000000000001</v>
      </c>
      <c r="N859" s="9">
        <v>0</v>
      </c>
      <c r="O859" s="9">
        <v>124.4</v>
      </c>
      <c r="P859" s="9"/>
      <c r="Q859" s="9"/>
      <c r="R859" s="9"/>
      <c r="T859">
        <f t="shared" si="123"/>
        <v>361500</v>
      </c>
      <c r="U859">
        <v>277.7</v>
      </c>
      <c r="V859">
        <f t="shared" si="124"/>
        <v>124.4</v>
      </c>
      <c r="W859" t="str">
        <f t="shared" si="125"/>
        <v/>
      </c>
      <c r="X859" t="str">
        <f t="shared" si="126"/>
        <v/>
      </c>
      <c r="Y859" t="str">
        <f t="shared" si="127"/>
        <v/>
      </c>
      <c r="Z859" s="9"/>
      <c r="AA859" s="14">
        <f t="shared" si="128"/>
        <v>0.47499999999999998</v>
      </c>
      <c r="AB859" s="14">
        <f t="shared" si="129"/>
        <v>3.0000000000000001E-3</v>
      </c>
    </row>
    <row r="860" spans="1:28" x14ac:dyDescent="0.25">
      <c r="A860" s="10">
        <f t="shared" si="131"/>
        <v>45327</v>
      </c>
      <c r="B860" s="11">
        <v>36</v>
      </c>
      <c r="C860" s="11">
        <v>1600</v>
      </c>
      <c r="D860" s="12">
        <v>544.66666666666697</v>
      </c>
      <c r="E860" s="9">
        <v>137.9</v>
      </c>
      <c r="F860" s="9">
        <f t="shared" si="130"/>
        <v>73.900000000000006</v>
      </c>
      <c r="G860" s="9">
        <v>0.5</v>
      </c>
      <c r="H860" s="9">
        <v>5.03</v>
      </c>
      <c r="I860" s="9"/>
      <c r="J860" s="9">
        <v>-3.5979999999999999</v>
      </c>
      <c r="K860" s="9">
        <v>99.4</v>
      </c>
      <c r="L860" s="9">
        <v>0.21160000000000001</v>
      </c>
      <c r="M860" s="9">
        <v>0.27560000000000001</v>
      </c>
      <c r="N860" s="9">
        <v>0</v>
      </c>
      <c r="O860" s="9">
        <v>73.099999999999994</v>
      </c>
      <c r="P860" s="9"/>
      <c r="Q860" s="9"/>
      <c r="R860" s="9"/>
      <c r="T860">
        <f t="shared" si="123"/>
        <v>361600</v>
      </c>
      <c r="U860">
        <v>145.80000000000001</v>
      </c>
      <c r="V860">
        <f t="shared" si="124"/>
        <v>73.099999999999994</v>
      </c>
      <c r="W860" t="str">
        <f t="shared" si="125"/>
        <v/>
      </c>
      <c r="X860" t="str">
        <f t="shared" si="126"/>
        <v/>
      </c>
      <c r="Y860" t="str">
        <f t="shared" si="127"/>
        <v/>
      </c>
      <c r="Z860" s="9"/>
      <c r="AA860" s="14">
        <f t="shared" si="128"/>
        <v>0.46500000000000002</v>
      </c>
      <c r="AB860" s="14">
        <f t="shared" si="129"/>
        <v>3.0000000000000001E-3</v>
      </c>
    </row>
    <row r="861" spans="1:28" x14ac:dyDescent="0.25">
      <c r="A861" s="10">
        <f t="shared" si="131"/>
        <v>45327</v>
      </c>
      <c r="B861" s="11">
        <v>36</v>
      </c>
      <c r="C861" s="11">
        <v>1700</v>
      </c>
      <c r="D861" s="12">
        <v>544.70833333333303</v>
      </c>
      <c r="E861" s="9">
        <v>136.15</v>
      </c>
      <c r="F861" s="9">
        <f t="shared" si="130"/>
        <v>72.150000000000006</v>
      </c>
      <c r="G861" s="9">
        <v>0.5</v>
      </c>
      <c r="H861" s="9">
        <v>4.53</v>
      </c>
      <c r="I861" s="9"/>
      <c r="J861" s="9">
        <v>-3.8069999999999999</v>
      </c>
      <c r="K861" s="9">
        <v>99.6</v>
      </c>
      <c r="L861" s="9">
        <v>0.2109</v>
      </c>
      <c r="M861" s="9">
        <v>0.27479999999999999</v>
      </c>
      <c r="N861" s="9">
        <v>0</v>
      </c>
      <c r="O861" s="9">
        <v>15.6</v>
      </c>
      <c r="P861" s="9"/>
      <c r="Q861" s="9"/>
      <c r="R861" s="9"/>
      <c r="T861">
        <f t="shared" si="123"/>
        <v>361700</v>
      </c>
      <c r="U861">
        <v>21</v>
      </c>
      <c r="V861">
        <f t="shared" si="124"/>
        <v>15.6</v>
      </c>
      <c r="W861" t="str">
        <f t="shared" si="125"/>
        <v/>
      </c>
      <c r="X861" t="str">
        <f t="shared" si="126"/>
        <v/>
      </c>
      <c r="Y861" t="str">
        <f t="shared" si="127"/>
        <v/>
      </c>
      <c r="Z861" s="9"/>
      <c r="AA861" s="14">
        <f t="shared" si="128"/>
        <v>0.45900000000000002</v>
      </c>
      <c r="AB861" s="14">
        <f t="shared" si="129"/>
        <v>2E-3</v>
      </c>
    </row>
    <row r="862" spans="1:28" x14ac:dyDescent="0.25">
      <c r="A862" s="10">
        <f t="shared" si="131"/>
        <v>45327</v>
      </c>
      <c r="B862" s="11">
        <v>36</v>
      </c>
      <c r="C862" s="11">
        <v>1800</v>
      </c>
      <c r="D862" s="12">
        <v>544.75</v>
      </c>
      <c r="E862" s="9">
        <v>151.12</v>
      </c>
      <c r="F862" s="9">
        <f t="shared" si="130"/>
        <v>87.12</v>
      </c>
      <c r="G862" s="9">
        <v>1.01</v>
      </c>
      <c r="H862" s="9">
        <v>4.53</v>
      </c>
      <c r="I862" s="9"/>
      <c r="J862" s="9">
        <v>-3.7770000000000001</v>
      </c>
      <c r="K862" s="9">
        <v>99.5</v>
      </c>
      <c r="L862" s="9">
        <v>0.2102</v>
      </c>
      <c r="M862" s="9">
        <v>0.27479999999999999</v>
      </c>
      <c r="N862" s="9">
        <v>0</v>
      </c>
      <c r="O862" s="9">
        <v>0.6</v>
      </c>
      <c r="P862" s="9"/>
      <c r="Q862" s="9"/>
      <c r="R862" s="9"/>
      <c r="T862">
        <f t="shared" si="123"/>
        <v>361800</v>
      </c>
      <c r="U862">
        <v>0</v>
      </c>
      <c r="V862">
        <f t="shared" si="124"/>
        <v>0</v>
      </c>
      <c r="W862" t="str">
        <f t="shared" si="125"/>
        <v/>
      </c>
      <c r="X862" t="str">
        <f t="shared" si="126"/>
        <v/>
      </c>
      <c r="Y862" t="str">
        <f t="shared" si="127"/>
        <v/>
      </c>
      <c r="Z862" s="9"/>
      <c r="AA862" s="14">
        <f t="shared" si="128"/>
        <v>0.45900000000000002</v>
      </c>
      <c r="AB862" s="14">
        <f t="shared" si="129"/>
        <v>2E-3</v>
      </c>
    </row>
    <row r="863" spans="1:28" x14ac:dyDescent="0.25">
      <c r="A863" s="10">
        <f t="shared" si="131"/>
        <v>45327</v>
      </c>
      <c r="B863" s="11">
        <v>36</v>
      </c>
      <c r="C863" s="11">
        <v>1900</v>
      </c>
      <c r="D863" s="12">
        <v>544.79166666666697</v>
      </c>
      <c r="E863" s="9">
        <v>139.88999999999999</v>
      </c>
      <c r="F863" s="9">
        <f t="shared" si="130"/>
        <v>75.889999999999986</v>
      </c>
      <c r="G863" s="9">
        <v>0</v>
      </c>
      <c r="H863" s="9">
        <v>3.52</v>
      </c>
      <c r="I863" s="9"/>
      <c r="J863" s="9">
        <v>-3.7469999999999999</v>
      </c>
      <c r="K863" s="9">
        <v>99.6</v>
      </c>
      <c r="L863" s="9">
        <v>0.2102</v>
      </c>
      <c r="M863" s="9">
        <v>0.27479999999999999</v>
      </c>
      <c r="N863" s="9">
        <v>0</v>
      </c>
      <c r="O863" s="9">
        <v>0.6</v>
      </c>
      <c r="P863" s="9"/>
      <c r="Q863" s="9"/>
      <c r="R863" s="9"/>
      <c r="T863">
        <f t="shared" si="123"/>
        <v>361900</v>
      </c>
      <c r="U863">
        <v>0</v>
      </c>
      <c r="V863">
        <f t="shared" si="124"/>
        <v>0</v>
      </c>
      <c r="W863" t="str">
        <f t="shared" si="125"/>
        <v/>
      </c>
      <c r="X863" t="str">
        <f t="shared" si="126"/>
        <v/>
      </c>
      <c r="Y863" t="str">
        <f t="shared" si="127"/>
        <v/>
      </c>
      <c r="Z863" s="9"/>
      <c r="AA863" s="14">
        <f t="shared" si="128"/>
        <v>0.46100000000000002</v>
      </c>
      <c r="AB863" s="14">
        <f t="shared" si="129"/>
        <v>2E-3</v>
      </c>
    </row>
    <row r="864" spans="1:28" x14ac:dyDescent="0.25">
      <c r="A864" s="10">
        <f t="shared" si="131"/>
        <v>45327</v>
      </c>
      <c r="B864" s="11">
        <v>36</v>
      </c>
      <c r="C864" s="11">
        <v>2000</v>
      </c>
      <c r="D864" s="12">
        <v>544.83333333333303</v>
      </c>
      <c r="E864" s="9">
        <v>140.94</v>
      </c>
      <c r="F864" s="9">
        <f t="shared" si="130"/>
        <v>76.94</v>
      </c>
      <c r="G864" s="9">
        <v>0</v>
      </c>
      <c r="H864" s="9">
        <v>3.02</v>
      </c>
      <c r="I864" s="9"/>
      <c r="J864" s="9">
        <v>-3.8069999999999999</v>
      </c>
      <c r="K864" s="9">
        <v>99.6</v>
      </c>
      <c r="L864" s="9">
        <v>0.2102</v>
      </c>
      <c r="M864" s="9">
        <v>0.27479999999999999</v>
      </c>
      <c r="N864" s="9">
        <v>0</v>
      </c>
      <c r="O864" s="9">
        <v>0.6</v>
      </c>
      <c r="P864" s="9"/>
      <c r="Q864" s="9"/>
      <c r="R864" s="9"/>
      <c r="T864">
        <f t="shared" si="123"/>
        <v>362000</v>
      </c>
      <c r="U864">
        <v>0</v>
      </c>
      <c r="V864">
        <f t="shared" si="124"/>
        <v>0</v>
      </c>
      <c r="W864" t="str">
        <f t="shared" si="125"/>
        <v/>
      </c>
      <c r="X864" t="str">
        <f t="shared" si="126"/>
        <v/>
      </c>
      <c r="Y864" t="str">
        <f t="shared" si="127"/>
        <v/>
      </c>
      <c r="Z864" s="9"/>
      <c r="AA864" s="14">
        <f t="shared" si="128"/>
        <v>0.45900000000000002</v>
      </c>
      <c r="AB864" s="14">
        <f t="shared" si="129"/>
        <v>2E-3</v>
      </c>
    </row>
    <row r="865" spans="1:28" x14ac:dyDescent="0.25">
      <c r="A865" s="10">
        <f t="shared" si="131"/>
        <v>45327</v>
      </c>
      <c r="B865" s="11">
        <v>36</v>
      </c>
      <c r="C865" s="11">
        <v>2100</v>
      </c>
      <c r="D865" s="12">
        <v>544.875</v>
      </c>
      <c r="E865" s="9">
        <v>142</v>
      </c>
      <c r="F865" s="9">
        <f t="shared" si="130"/>
        <v>78</v>
      </c>
      <c r="G865" s="9">
        <v>0.5</v>
      </c>
      <c r="H865" s="9">
        <v>4.53</v>
      </c>
      <c r="I865" s="9"/>
      <c r="J865" s="9">
        <v>-3.6869999999999998</v>
      </c>
      <c r="K865" s="9">
        <v>99.7</v>
      </c>
      <c r="L865" s="9">
        <v>0.2109</v>
      </c>
      <c r="M865" s="9">
        <v>0.27479999999999999</v>
      </c>
      <c r="N865" s="9">
        <v>0</v>
      </c>
      <c r="O865" s="9">
        <v>0.6</v>
      </c>
      <c r="P865" s="9"/>
      <c r="Q865" s="9"/>
      <c r="R865" s="9"/>
      <c r="T865">
        <f t="shared" si="123"/>
        <v>362100</v>
      </c>
      <c r="U865">
        <v>0</v>
      </c>
      <c r="V865">
        <f t="shared" si="124"/>
        <v>0</v>
      </c>
      <c r="W865" t="str">
        <f t="shared" si="125"/>
        <v/>
      </c>
      <c r="X865" t="str">
        <f t="shared" si="126"/>
        <v/>
      </c>
      <c r="Y865" t="str">
        <f t="shared" si="127"/>
        <v/>
      </c>
      <c r="Z865" s="9"/>
      <c r="AA865" s="14">
        <f t="shared" si="128"/>
        <v>0.46300000000000002</v>
      </c>
      <c r="AB865" s="14">
        <f t="shared" si="129"/>
        <v>1E-3</v>
      </c>
    </row>
    <row r="866" spans="1:28" x14ac:dyDescent="0.25">
      <c r="A866" s="10">
        <f t="shared" si="131"/>
        <v>45327</v>
      </c>
      <c r="B866" s="11">
        <v>36</v>
      </c>
      <c r="C866" s="11">
        <v>2200</v>
      </c>
      <c r="D866" s="12">
        <v>544.91666666666697</v>
      </c>
      <c r="E866" s="9">
        <v>140.94</v>
      </c>
      <c r="F866" s="9">
        <f t="shared" si="130"/>
        <v>76.94</v>
      </c>
      <c r="G866" s="9">
        <v>0.5</v>
      </c>
      <c r="H866" s="9">
        <v>4.03</v>
      </c>
      <c r="I866" s="9"/>
      <c r="J866" s="9">
        <v>-3.6869999999999998</v>
      </c>
      <c r="K866" s="9">
        <v>99.7</v>
      </c>
      <c r="L866" s="9">
        <v>0.2102</v>
      </c>
      <c r="M866" s="9">
        <v>0.27410000000000001</v>
      </c>
      <c r="N866" s="9">
        <v>0</v>
      </c>
      <c r="O866" s="9">
        <v>0.6</v>
      </c>
      <c r="P866" s="9"/>
      <c r="Q866" s="9"/>
      <c r="R866" s="9"/>
      <c r="T866">
        <f t="shared" si="123"/>
        <v>362200</v>
      </c>
      <c r="U866">
        <v>0</v>
      </c>
      <c r="V866">
        <f t="shared" si="124"/>
        <v>0</v>
      </c>
      <c r="W866" t="str">
        <f t="shared" si="125"/>
        <v/>
      </c>
      <c r="X866" t="str">
        <f t="shared" si="126"/>
        <v/>
      </c>
      <c r="Y866" t="str">
        <f t="shared" si="127"/>
        <v/>
      </c>
      <c r="Z866" s="9"/>
      <c r="AA866" s="14">
        <f t="shared" si="128"/>
        <v>0.46300000000000002</v>
      </c>
      <c r="AB866" s="14">
        <f t="shared" si="129"/>
        <v>1E-3</v>
      </c>
    </row>
    <row r="867" spans="1:28" x14ac:dyDescent="0.25">
      <c r="A867" s="10">
        <f t="shared" si="131"/>
        <v>45327</v>
      </c>
      <c r="B867" s="11">
        <v>36</v>
      </c>
      <c r="C867" s="11">
        <v>2300</v>
      </c>
      <c r="D867" s="12">
        <v>544.95833333333303</v>
      </c>
      <c r="E867" s="9">
        <v>140.94</v>
      </c>
      <c r="F867" s="9">
        <f t="shared" si="130"/>
        <v>76.94</v>
      </c>
      <c r="G867" s="9">
        <v>0</v>
      </c>
      <c r="H867" s="9">
        <v>3.52</v>
      </c>
      <c r="I867" s="9"/>
      <c r="J867" s="9">
        <v>-3.6869999999999998</v>
      </c>
      <c r="K867" s="9">
        <v>99.8</v>
      </c>
      <c r="L867" s="9">
        <v>0.2102</v>
      </c>
      <c r="M867" s="9">
        <v>0.27410000000000001</v>
      </c>
      <c r="N867" s="9">
        <v>0</v>
      </c>
      <c r="O867" s="9">
        <v>0.6</v>
      </c>
      <c r="P867" s="9"/>
      <c r="Q867" s="9"/>
      <c r="R867" s="9"/>
      <c r="T867">
        <f t="shared" si="123"/>
        <v>362300</v>
      </c>
      <c r="U867">
        <v>0</v>
      </c>
      <c r="V867">
        <f t="shared" si="124"/>
        <v>0</v>
      </c>
      <c r="W867" t="str">
        <f t="shared" si="125"/>
        <v/>
      </c>
      <c r="X867" t="str">
        <f t="shared" si="126"/>
        <v/>
      </c>
      <c r="Y867" t="str">
        <f t="shared" si="127"/>
        <v/>
      </c>
      <c r="Z867" s="9"/>
      <c r="AA867" s="14">
        <f t="shared" si="128"/>
        <v>0.46400000000000002</v>
      </c>
      <c r="AB867" s="14">
        <f t="shared" si="129"/>
        <v>1E-3</v>
      </c>
    </row>
    <row r="868" spans="1:28" x14ac:dyDescent="0.25">
      <c r="A868" s="10">
        <f t="shared" si="131"/>
        <v>45327</v>
      </c>
      <c r="B868" s="11">
        <v>36</v>
      </c>
      <c r="C868" s="11">
        <v>2400</v>
      </c>
      <c r="D868" s="12">
        <v>545</v>
      </c>
      <c r="E868" s="9">
        <v>136.26</v>
      </c>
      <c r="F868" s="9">
        <f t="shared" si="130"/>
        <v>72.259999999999991</v>
      </c>
      <c r="G868" s="9">
        <v>0.5</v>
      </c>
      <c r="H868" s="9">
        <v>4.03</v>
      </c>
      <c r="I868" s="9"/>
      <c r="J868" s="9">
        <v>-3.657</v>
      </c>
      <c r="K868" s="9">
        <v>99.8</v>
      </c>
      <c r="L868" s="9">
        <v>0.2109</v>
      </c>
      <c r="M868" s="9">
        <v>0.27410000000000001</v>
      </c>
      <c r="N868" s="9">
        <v>0</v>
      </c>
      <c r="O868" s="9">
        <v>0.6</v>
      </c>
      <c r="P868" s="9"/>
      <c r="Q868" s="9"/>
      <c r="R868" s="9"/>
      <c r="T868">
        <f t="shared" si="123"/>
        <v>362400</v>
      </c>
      <c r="U868">
        <v>0</v>
      </c>
      <c r="V868">
        <f t="shared" si="124"/>
        <v>0</v>
      </c>
      <c r="W868">
        <f t="shared" si="125"/>
        <v>0.21099999999999999</v>
      </c>
      <c r="X868">
        <f t="shared" si="126"/>
        <v>0.27400000000000002</v>
      </c>
      <c r="Y868">
        <f t="shared" si="127"/>
        <v>0.72299999999999998</v>
      </c>
      <c r="Z868" s="9"/>
      <c r="AA868" s="14">
        <f t="shared" si="128"/>
        <v>0.46500000000000002</v>
      </c>
      <c r="AB868" s="14">
        <f t="shared" si="129"/>
        <v>1E-3</v>
      </c>
    </row>
    <row r="869" spans="1:28" x14ac:dyDescent="0.25">
      <c r="A869" s="10">
        <f t="shared" si="131"/>
        <v>45328</v>
      </c>
      <c r="B869" s="11">
        <v>37</v>
      </c>
      <c r="C869" s="11">
        <v>100</v>
      </c>
      <c r="D869" s="12">
        <v>545.04166666666697</v>
      </c>
      <c r="E869" s="9">
        <v>151.35</v>
      </c>
      <c r="F869" s="9">
        <f t="shared" si="130"/>
        <v>87.35</v>
      </c>
      <c r="G869" s="9">
        <v>0.5</v>
      </c>
      <c r="H869" s="9">
        <v>3.02</v>
      </c>
      <c r="I869" s="9"/>
      <c r="J869" s="9">
        <v>-3.7469999999999999</v>
      </c>
      <c r="K869" s="9">
        <v>99.8</v>
      </c>
      <c r="L869" s="9">
        <v>0.2102</v>
      </c>
      <c r="M869" s="9">
        <v>0.27410000000000001</v>
      </c>
      <c r="N869" s="9">
        <v>0</v>
      </c>
      <c r="O869" s="9">
        <v>0.6</v>
      </c>
      <c r="P869" s="9"/>
      <c r="Q869" s="9"/>
      <c r="R869" s="9"/>
      <c r="T869">
        <f t="shared" si="123"/>
        <v>370100</v>
      </c>
      <c r="U869">
        <v>0</v>
      </c>
      <c r="V869">
        <f t="shared" si="124"/>
        <v>0</v>
      </c>
      <c r="W869" t="str">
        <f t="shared" si="125"/>
        <v/>
      </c>
      <c r="X869" t="str">
        <f t="shared" si="126"/>
        <v/>
      </c>
      <c r="Y869" t="str">
        <f t="shared" si="127"/>
        <v/>
      </c>
      <c r="Z869" s="9"/>
      <c r="AA869" s="14">
        <f t="shared" si="128"/>
        <v>0.46200000000000002</v>
      </c>
      <c r="AB869" s="14">
        <f t="shared" si="129"/>
        <v>1E-3</v>
      </c>
    </row>
    <row r="870" spans="1:28" x14ac:dyDescent="0.25">
      <c r="A870" s="10">
        <f t="shared" si="131"/>
        <v>45328</v>
      </c>
      <c r="B870" s="11">
        <v>37</v>
      </c>
      <c r="C870" s="11">
        <v>200</v>
      </c>
      <c r="D870" s="12">
        <v>545.08333333333303</v>
      </c>
      <c r="E870" s="9">
        <v>166.45</v>
      </c>
      <c r="F870" s="9">
        <f t="shared" si="130"/>
        <v>102.44999999999999</v>
      </c>
      <c r="G870" s="9">
        <v>0.5</v>
      </c>
      <c r="H870" s="9">
        <v>4.03</v>
      </c>
      <c r="I870" s="9"/>
      <c r="J870" s="9">
        <v>-3.7469999999999999</v>
      </c>
      <c r="K870" s="9">
        <v>99.8</v>
      </c>
      <c r="L870" s="9">
        <v>0.2102</v>
      </c>
      <c r="M870" s="9">
        <v>0.27339999999999998</v>
      </c>
      <c r="N870" s="9">
        <v>0</v>
      </c>
      <c r="O870" s="9">
        <v>0.6</v>
      </c>
      <c r="P870" s="9"/>
      <c r="Q870" s="9"/>
      <c r="R870" s="9"/>
      <c r="T870">
        <f t="shared" si="123"/>
        <v>370200</v>
      </c>
      <c r="U870">
        <v>0</v>
      </c>
      <c r="V870">
        <f t="shared" si="124"/>
        <v>0</v>
      </c>
      <c r="W870" t="str">
        <f t="shared" si="125"/>
        <v/>
      </c>
      <c r="X870" t="str">
        <f t="shared" si="126"/>
        <v/>
      </c>
      <c r="Y870" t="str">
        <f t="shared" si="127"/>
        <v/>
      </c>
      <c r="Z870" s="9"/>
      <c r="AA870" s="14">
        <f t="shared" si="128"/>
        <v>0.46200000000000002</v>
      </c>
      <c r="AB870" s="14">
        <f t="shared" si="129"/>
        <v>1E-3</v>
      </c>
    </row>
    <row r="871" spans="1:28" x14ac:dyDescent="0.25">
      <c r="A871" s="10">
        <f t="shared" si="131"/>
        <v>45328</v>
      </c>
      <c r="B871" s="11">
        <v>37</v>
      </c>
      <c r="C871" s="11">
        <v>300</v>
      </c>
      <c r="D871" s="12">
        <v>545.125</v>
      </c>
      <c r="E871" s="9">
        <v>151.35</v>
      </c>
      <c r="F871" s="9">
        <f t="shared" si="130"/>
        <v>87.35</v>
      </c>
      <c r="G871" s="9">
        <v>0</v>
      </c>
      <c r="H871" s="9">
        <v>2.0099999999999998</v>
      </c>
      <c r="I871" s="9"/>
      <c r="J871" s="9">
        <v>-3.6869999999999998</v>
      </c>
      <c r="K871" s="9">
        <v>99.7</v>
      </c>
      <c r="L871" s="9">
        <v>0.2102</v>
      </c>
      <c r="M871" s="9">
        <v>0.27339999999999998</v>
      </c>
      <c r="N871" s="9">
        <v>0</v>
      </c>
      <c r="O871" s="9">
        <v>0.6</v>
      </c>
      <c r="P871" s="9"/>
      <c r="Q871" s="9"/>
      <c r="R871" s="9"/>
      <c r="T871">
        <f t="shared" si="123"/>
        <v>370300</v>
      </c>
      <c r="U871">
        <v>0</v>
      </c>
      <c r="V871">
        <f t="shared" si="124"/>
        <v>0</v>
      </c>
      <c r="W871" t="str">
        <f t="shared" si="125"/>
        <v/>
      </c>
      <c r="X871" t="str">
        <f t="shared" si="126"/>
        <v/>
      </c>
      <c r="Y871" t="str">
        <f t="shared" si="127"/>
        <v/>
      </c>
      <c r="Z871" s="9"/>
      <c r="AA871" s="14">
        <f t="shared" si="128"/>
        <v>0.46300000000000002</v>
      </c>
      <c r="AB871" s="14">
        <f t="shared" si="129"/>
        <v>1E-3</v>
      </c>
    </row>
    <row r="872" spans="1:28" x14ac:dyDescent="0.25">
      <c r="A872" s="10">
        <f t="shared" si="131"/>
        <v>45328</v>
      </c>
      <c r="B872" s="11">
        <v>37</v>
      </c>
      <c r="C872" s="11">
        <v>400</v>
      </c>
      <c r="D872" s="12">
        <v>545.16666666666697</v>
      </c>
      <c r="E872" s="9">
        <v>141.88</v>
      </c>
      <c r="F872" s="9">
        <f t="shared" si="130"/>
        <v>77.88</v>
      </c>
      <c r="G872" s="9">
        <v>0</v>
      </c>
      <c r="H872" s="9">
        <v>2.52</v>
      </c>
      <c r="I872" s="9"/>
      <c r="J872" s="9">
        <v>-3.242</v>
      </c>
      <c r="K872" s="9">
        <v>99.8</v>
      </c>
      <c r="L872" s="9">
        <v>0.2102</v>
      </c>
      <c r="M872" s="9">
        <v>0.27339999999999998</v>
      </c>
      <c r="N872" s="9">
        <v>0</v>
      </c>
      <c r="O872" s="9">
        <v>0.6</v>
      </c>
      <c r="P872" s="9"/>
      <c r="Q872" s="9"/>
      <c r="R872" s="9"/>
      <c r="T872">
        <f t="shared" si="123"/>
        <v>370400</v>
      </c>
      <c r="U872">
        <v>0</v>
      </c>
      <c r="V872">
        <f t="shared" si="124"/>
        <v>0</v>
      </c>
      <c r="W872" t="str">
        <f t="shared" si="125"/>
        <v/>
      </c>
      <c r="X872" t="str">
        <f t="shared" si="126"/>
        <v/>
      </c>
      <c r="Y872" t="str">
        <f t="shared" si="127"/>
        <v/>
      </c>
      <c r="Z872" s="9"/>
      <c r="AA872" s="14">
        <f t="shared" si="128"/>
        <v>0.48</v>
      </c>
      <c r="AB872" s="14">
        <f t="shared" si="129"/>
        <v>1E-3</v>
      </c>
    </row>
    <row r="873" spans="1:28" x14ac:dyDescent="0.25">
      <c r="A873" s="10">
        <f t="shared" si="131"/>
        <v>45328</v>
      </c>
      <c r="B873" s="11">
        <v>37</v>
      </c>
      <c r="C873" s="11">
        <v>500</v>
      </c>
      <c r="D873" s="12">
        <v>545.20833333333303</v>
      </c>
      <c r="E873" s="9">
        <v>143.97999999999999</v>
      </c>
      <c r="F873" s="9">
        <f t="shared" si="130"/>
        <v>79.97999999999999</v>
      </c>
      <c r="G873" s="9">
        <v>0</v>
      </c>
      <c r="H873" s="9">
        <v>2.52</v>
      </c>
      <c r="I873" s="9"/>
      <c r="J873" s="9">
        <v>-3.0939999999999999</v>
      </c>
      <c r="K873" s="9">
        <v>100</v>
      </c>
      <c r="L873" s="9">
        <v>0.2102</v>
      </c>
      <c r="M873" s="9">
        <v>0.27339999999999998</v>
      </c>
      <c r="N873" s="9">
        <v>0</v>
      </c>
      <c r="O873" s="9">
        <v>0.6</v>
      </c>
      <c r="P873" s="9"/>
      <c r="Q873" s="9"/>
      <c r="R873" s="9"/>
      <c r="T873">
        <f t="shared" si="123"/>
        <v>370500</v>
      </c>
      <c r="U873">
        <v>0</v>
      </c>
      <c r="V873">
        <f t="shared" si="124"/>
        <v>0</v>
      </c>
      <c r="W873" t="str">
        <f t="shared" si="125"/>
        <v/>
      </c>
      <c r="X873" t="str">
        <f t="shared" si="126"/>
        <v/>
      </c>
      <c r="Y873" t="str">
        <f t="shared" si="127"/>
        <v/>
      </c>
      <c r="Z873" s="9"/>
      <c r="AA873" s="14">
        <f t="shared" si="128"/>
        <v>0.48599999999999999</v>
      </c>
      <c r="AB873" s="14">
        <f t="shared" si="129"/>
        <v>0</v>
      </c>
    </row>
    <row r="874" spans="1:28" x14ac:dyDescent="0.25">
      <c r="A874" s="10">
        <f t="shared" si="131"/>
        <v>45328</v>
      </c>
      <c r="B874" s="11">
        <v>37</v>
      </c>
      <c r="C874" s="11">
        <v>600</v>
      </c>
      <c r="D874" s="12">
        <v>545.25</v>
      </c>
      <c r="E874" s="9">
        <v>147.26</v>
      </c>
      <c r="F874" s="9">
        <f t="shared" si="130"/>
        <v>83.259999999999991</v>
      </c>
      <c r="G874" s="9">
        <v>0</v>
      </c>
      <c r="H874" s="9">
        <v>1.01</v>
      </c>
      <c r="I874" s="9"/>
      <c r="J874" s="9">
        <v>-3.0649999999999999</v>
      </c>
      <c r="K874" s="9">
        <v>100</v>
      </c>
      <c r="L874" s="9">
        <v>0.2109</v>
      </c>
      <c r="M874" s="9">
        <v>0.27339999999999998</v>
      </c>
      <c r="N874" s="9">
        <v>0</v>
      </c>
      <c r="O874" s="9">
        <v>0.6</v>
      </c>
      <c r="P874" s="9"/>
      <c r="Q874" s="9"/>
      <c r="R874" s="9"/>
      <c r="T874">
        <f t="shared" si="123"/>
        <v>370600</v>
      </c>
      <c r="U874">
        <v>0</v>
      </c>
      <c r="V874">
        <f t="shared" si="124"/>
        <v>0</v>
      </c>
      <c r="W874" t="str">
        <f t="shared" si="125"/>
        <v/>
      </c>
      <c r="X874" t="str">
        <f t="shared" si="126"/>
        <v/>
      </c>
      <c r="Y874" t="str">
        <f t="shared" si="127"/>
        <v/>
      </c>
      <c r="Z874" s="9"/>
      <c r="AA874" s="14">
        <f t="shared" si="128"/>
        <v>0.48699999999999999</v>
      </c>
      <c r="AB874" s="14">
        <f t="shared" si="129"/>
        <v>0</v>
      </c>
    </row>
    <row r="875" spans="1:28" x14ac:dyDescent="0.25">
      <c r="A875" s="10">
        <f t="shared" si="131"/>
        <v>45328</v>
      </c>
      <c r="B875" s="11">
        <v>37</v>
      </c>
      <c r="C875" s="11">
        <v>700</v>
      </c>
      <c r="D875" s="12">
        <v>545.29166666666697</v>
      </c>
      <c r="E875" s="9">
        <v>144.80000000000001</v>
      </c>
      <c r="F875" s="9">
        <f t="shared" si="130"/>
        <v>80.800000000000011</v>
      </c>
      <c r="G875" s="9">
        <v>0</v>
      </c>
      <c r="H875" s="9">
        <v>1.01</v>
      </c>
      <c r="I875" s="9"/>
      <c r="J875" s="9">
        <v>-2.976</v>
      </c>
      <c r="K875" s="9">
        <v>100</v>
      </c>
      <c r="L875" s="9">
        <v>0.2102</v>
      </c>
      <c r="M875" s="9">
        <v>0.27339999999999998</v>
      </c>
      <c r="N875" s="9">
        <v>0</v>
      </c>
      <c r="O875" s="9">
        <v>0.6</v>
      </c>
      <c r="P875" s="9"/>
      <c r="Q875" s="9"/>
      <c r="R875" s="9"/>
      <c r="T875">
        <f t="shared" si="123"/>
        <v>370700</v>
      </c>
      <c r="U875">
        <v>0</v>
      </c>
      <c r="V875">
        <f t="shared" si="124"/>
        <v>0</v>
      </c>
      <c r="W875" t="str">
        <f t="shared" si="125"/>
        <v/>
      </c>
      <c r="X875" t="str">
        <f t="shared" si="126"/>
        <v/>
      </c>
      <c r="Y875" t="str">
        <f t="shared" si="127"/>
        <v/>
      </c>
      <c r="Z875" s="9"/>
      <c r="AA875" s="14">
        <f t="shared" si="128"/>
        <v>0.49</v>
      </c>
      <c r="AB875" s="14">
        <f t="shared" si="129"/>
        <v>0</v>
      </c>
    </row>
    <row r="876" spans="1:28" x14ac:dyDescent="0.25">
      <c r="A876" s="10">
        <f t="shared" si="131"/>
        <v>45328</v>
      </c>
      <c r="B876" s="11">
        <v>37</v>
      </c>
      <c r="C876" s="11">
        <v>800</v>
      </c>
      <c r="D876" s="12">
        <v>545.33333333333303</v>
      </c>
      <c r="E876" s="9">
        <v>148.08000000000001</v>
      </c>
      <c r="F876" s="9">
        <f t="shared" si="130"/>
        <v>84.080000000000013</v>
      </c>
      <c r="G876" s="9">
        <v>0</v>
      </c>
      <c r="H876" s="9">
        <v>1.51</v>
      </c>
      <c r="I876" s="9"/>
      <c r="J876" s="9">
        <v>-2.7709999999999999</v>
      </c>
      <c r="K876" s="9">
        <v>100</v>
      </c>
      <c r="L876" s="9">
        <v>0.2109</v>
      </c>
      <c r="M876" s="9">
        <v>0.2727</v>
      </c>
      <c r="N876" s="9">
        <v>0</v>
      </c>
      <c r="O876" s="9">
        <v>1.9</v>
      </c>
      <c r="P876" s="9"/>
      <c r="Q876" s="9"/>
      <c r="R876" s="9"/>
      <c r="T876">
        <f t="shared" si="123"/>
        <v>370800</v>
      </c>
      <c r="U876">
        <v>13.2</v>
      </c>
      <c r="V876">
        <f t="shared" si="124"/>
        <v>1.9</v>
      </c>
      <c r="W876" t="str">
        <f t="shared" si="125"/>
        <v/>
      </c>
      <c r="X876" t="str">
        <f t="shared" si="126"/>
        <v/>
      </c>
      <c r="Y876" t="str">
        <f t="shared" si="127"/>
        <v/>
      </c>
      <c r="Z876" s="9"/>
      <c r="AA876" s="14">
        <f t="shared" si="128"/>
        <v>0.498</v>
      </c>
      <c r="AB876" s="14">
        <f t="shared" si="129"/>
        <v>0</v>
      </c>
    </row>
    <row r="877" spans="1:28" x14ac:dyDescent="0.25">
      <c r="A877" s="10">
        <f t="shared" si="131"/>
        <v>45328</v>
      </c>
      <c r="B877" s="11">
        <v>37</v>
      </c>
      <c r="C877" s="11">
        <v>900</v>
      </c>
      <c r="D877" s="12">
        <v>545.375</v>
      </c>
      <c r="E877" s="9">
        <v>148.31</v>
      </c>
      <c r="F877" s="9">
        <f t="shared" si="130"/>
        <v>84.31</v>
      </c>
      <c r="G877" s="9">
        <v>0</v>
      </c>
      <c r="H877" s="9">
        <v>1.51</v>
      </c>
      <c r="I877" s="9"/>
      <c r="J877" s="9">
        <v>-2.1019999999999999</v>
      </c>
      <c r="K877" s="9">
        <v>100</v>
      </c>
      <c r="L877" s="9">
        <v>0.2102</v>
      </c>
      <c r="M877" s="9">
        <v>0.2727</v>
      </c>
      <c r="N877" s="9">
        <v>0</v>
      </c>
      <c r="O877" s="9">
        <v>20.6</v>
      </c>
      <c r="P877" s="9"/>
      <c r="Q877" s="9"/>
      <c r="R877" s="9"/>
      <c r="T877">
        <f t="shared" si="123"/>
        <v>370900</v>
      </c>
      <c r="U877">
        <v>130.19999999999999</v>
      </c>
      <c r="V877">
        <f t="shared" si="124"/>
        <v>20.6</v>
      </c>
      <c r="W877" t="str">
        <f t="shared" si="125"/>
        <v/>
      </c>
      <c r="X877" t="str">
        <f t="shared" si="126"/>
        <v/>
      </c>
      <c r="Y877" t="str">
        <f t="shared" si="127"/>
        <v/>
      </c>
      <c r="Z877" s="9"/>
      <c r="AA877" s="14">
        <f t="shared" si="128"/>
        <v>0.52300000000000002</v>
      </c>
      <c r="AB877" s="14">
        <f t="shared" si="129"/>
        <v>0</v>
      </c>
    </row>
    <row r="878" spans="1:28" x14ac:dyDescent="0.25">
      <c r="A878" s="10">
        <f t="shared" si="131"/>
        <v>45328</v>
      </c>
      <c r="B878" s="11">
        <v>37</v>
      </c>
      <c r="C878" s="11">
        <v>1000</v>
      </c>
      <c r="D878" s="12">
        <v>545.41666666666697</v>
      </c>
      <c r="E878" s="9">
        <v>148.78</v>
      </c>
      <c r="F878" s="9">
        <f t="shared" si="130"/>
        <v>84.78</v>
      </c>
      <c r="G878" s="9">
        <v>0</v>
      </c>
      <c r="H878" s="9">
        <v>1.01</v>
      </c>
      <c r="I878" s="9"/>
      <c r="J878" s="9">
        <v>-1.67</v>
      </c>
      <c r="K878" s="9">
        <v>100</v>
      </c>
      <c r="L878" s="9">
        <v>0.2102</v>
      </c>
      <c r="M878" s="9">
        <v>0.2727</v>
      </c>
      <c r="N878" s="9">
        <v>0</v>
      </c>
      <c r="O878" s="9">
        <v>36.9</v>
      </c>
      <c r="P878" s="9"/>
      <c r="Q878" s="9"/>
      <c r="R878" s="9"/>
      <c r="T878">
        <f t="shared" si="123"/>
        <v>371000</v>
      </c>
      <c r="U878">
        <v>265.7</v>
      </c>
      <c r="V878">
        <f t="shared" si="124"/>
        <v>36.9</v>
      </c>
      <c r="W878" t="str">
        <f t="shared" si="125"/>
        <v/>
      </c>
      <c r="X878" t="str">
        <f t="shared" si="126"/>
        <v/>
      </c>
      <c r="Y878" t="str">
        <f t="shared" si="127"/>
        <v/>
      </c>
      <c r="Z878" s="9"/>
      <c r="AA878" s="14">
        <f t="shared" si="128"/>
        <v>0.54</v>
      </c>
      <c r="AB878" s="14">
        <f t="shared" si="129"/>
        <v>0</v>
      </c>
    </row>
    <row r="879" spans="1:28" x14ac:dyDescent="0.25">
      <c r="A879" s="10">
        <f t="shared" si="131"/>
        <v>45328</v>
      </c>
      <c r="B879" s="11">
        <v>37</v>
      </c>
      <c r="C879" s="11">
        <v>1100</v>
      </c>
      <c r="D879" s="12">
        <v>545.45833333333303</v>
      </c>
      <c r="E879" s="9">
        <v>150.41999999999999</v>
      </c>
      <c r="F879" s="9">
        <f t="shared" si="130"/>
        <v>86.419999999999987</v>
      </c>
      <c r="G879" s="9">
        <v>0</v>
      </c>
      <c r="H879" s="9">
        <v>1.51</v>
      </c>
      <c r="I879" s="9"/>
      <c r="J879" s="9">
        <v>-1.6990000000000001</v>
      </c>
      <c r="K879" s="9">
        <v>100</v>
      </c>
      <c r="L879" s="9">
        <v>0.2109</v>
      </c>
      <c r="M879" s="9">
        <v>0.2727</v>
      </c>
      <c r="N879" s="9">
        <v>0</v>
      </c>
      <c r="O879" s="9">
        <v>35.6</v>
      </c>
      <c r="P879" s="9"/>
      <c r="Q879" s="9"/>
      <c r="R879" s="9"/>
      <c r="T879">
        <f t="shared" si="123"/>
        <v>371100</v>
      </c>
      <c r="U879">
        <v>369.2</v>
      </c>
      <c r="V879">
        <f t="shared" si="124"/>
        <v>35.6</v>
      </c>
      <c r="W879" t="str">
        <f t="shared" si="125"/>
        <v/>
      </c>
      <c r="X879" t="str">
        <f t="shared" si="126"/>
        <v/>
      </c>
      <c r="Y879" t="str">
        <f t="shared" si="127"/>
        <v/>
      </c>
      <c r="Z879" s="9"/>
      <c r="AA879" s="14">
        <f t="shared" si="128"/>
        <v>0.53900000000000003</v>
      </c>
      <c r="AB879" s="14">
        <f t="shared" si="129"/>
        <v>0</v>
      </c>
    </row>
    <row r="880" spans="1:28" x14ac:dyDescent="0.25">
      <c r="A880" s="10">
        <f t="shared" si="131"/>
        <v>45328</v>
      </c>
      <c r="B880" s="11">
        <v>37</v>
      </c>
      <c r="C880" s="11">
        <v>1200</v>
      </c>
      <c r="D880" s="12">
        <v>545.5</v>
      </c>
      <c r="E880" s="9">
        <v>148.19999999999999</v>
      </c>
      <c r="F880" s="9">
        <f t="shared" si="130"/>
        <v>84.199999999999989</v>
      </c>
      <c r="G880" s="9">
        <v>0</v>
      </c>
      <c r="H880" s="9">
        <v>3.02</v>
      </c>
      <c r="I880" s="9"/>
      <c r="J880" s="9">
        <v>-1.498</v>
      </c>
      <c r="K880" s="9">
        <v>100</v>
      </c>
      <c r="L880" s="9">
        <v>0.2102</v>
      </c>
      <c r="M880" s="9">
        <v>0.2727</v>
      </c>
      <c r="N880" s="9">
        <v>0</v>
      </c>
      <c r="O880" s="9">
        <v>50.6</v>
      </c>
      <c r="P880" s="9"/>
      <c r="Q880" s="9"/>
      <c r="R880" s="9"/>
      <c r="T880">
        <f t="shared" si="123"/>
        <v>371200</v>
      </c>
      <c r="U880">
        <v>425.8</v>
      </c>
      <c r="V880">
        <f t="shared" si="124"/>
        <v>50.6</v>
      </c>
      <c r="W880" t="str">
        <f t="shared" si="125"/>
        <v/>
      </c>
      <c r="X880" t="str">
        <f t="shared" si="126"/>
        <v/>
      </c>
      <c r="Y880" t="str">
        <f t="shared" si="127"/>
        <v/>
      </c>
      <c r="Z880" s="9"/>
      <c r="AA880" s="14">
        <f t="shared" si="128"/>
        <v>0.54700000000000004</v>
      </c>
      <c r="AB880" s="14">
        <f t="shared" si="129"/>
        <v>0</v>
      </c>
    </row>
    <row r="881" spans="1:28" x14ac:dyDescent="0.25">
      <c r="A881" s="10">
        <f t="shared" si="131"/>
        <v>45328</v>
      </c>
      <c r="B881" s="11">
        <v>37</v>
      </c>
      <c r="C881" s="11">
        <v>1300</v>
      </c>
      <c r="D881" s="12">
        <v>545.54166666666697</v>
      </c>
      <c r="E881" s="9">
        <v>145.74</v>
      </c>
      <c r="F881" s="9">
        <f t="shared" si="130"/>
        <v>81.740000000000009</v>
      </c>
      <c r="G881" s="9">
        <v>0</v>
      </c>
      <c r="H881" s="9">
        <v>3.02</v>
      </c>
      <c r="I881" s="9"/>
      <c r="J881" s="9">
        <v>-1.242</v>
      </c>
      <c r="K881" s="9">
        <v>100</v>
      </c>
      <c r="L881" s="9">
        <v>0.2102</v>
      </c>
      <c r="M881" s="9">
        <v>0.2727</v>
      </c>
      <c r="N881" s="9">
        <v>0.2</v>
      </c>
      <c r="O881" s="9">
        <v>59.4</v>
      </c>
      <c r="P881" s="9"/>
      <c r="Q881" s="9"/>
      <c r="R881" s="9"/>
      <c r="T881">
        <f t="shared" si="123"/>
        <v>371300</v>
      </c>
      <c r="U881">
        <v>430</v>
      </c>
      <c r="V881">
        <f t="shared" si="124"/>
        <v>59.4</v>
      </c>
      <c r="W881" t="str">
        <f t="shared" si="125"/>
        <v/>
      </c>
      <c r="X881" t="str">
        <f t="shared" si="126"/>
        <v/>
      </c>
      <c r="Y881" t="str">
        <f t="shared" si="127"/>
        <v/>
      </c>
      <c r="Z881" s="9"/>
      <c r="AA881" s="14">
        <f t="shared" si="128"/>
        <v>0.55700000000000005</v>
      </c>
      <c r="AB881" s="14">
        <f t="shared" si="129"/>
        <v>0</v>
      </c>
    </row>
    <row r="882" spans="1:28" x14ac:dyDescent="0.25">
      <c r="A882" s="10">
        <f t="shared" si="131"/>
        <v>45328</v>
      </c>
      <c r="B882" s="11">
        <v>37</v>
      </c>
      <c r="C882" s="11">
        <v>1400</v>
      </c>
      <c r="D882" s="12">
        <v>545.58333333333303</v>
      </c>
      <c r="E882" s="9">
        <v>150.18</v>
      </c>
      <c r="F882" s="9">
        <f t="shared" si="130"/>
        <v>86.18</v>
      </c>
      <c r="G882" s="9">
        <v>0</v>
      </c>
      <c r="H882" s="9">
        <v>2.0099999999999998</v>
      </c>
      <c r="I882" s="9"/>
      <c r="J882" s="9">
        <v>-1.327</v>
      </c>
      <c r="K882" s="9">
        <v>100</v>
      </c>
      <c r="L882" s="9">
        <v>0.2102</v>
      </c>
      <c r="M882" s="9">
        <v>0.2727</v>
      </c>
      <c r="N882" s="9">
        <v>0</v>
      </c>
      <c r="O882" s="9">
        <v>46.9</v>
      </c>
      <c r="P882" s="9"/>
      <c r="Q882" s="9"/>
      <c r="R882" s="9"/>
      <c r="T882">
        <f t="shared" si="123"/>
        <v>371400</v>
      </c>
      <c r="U882">
        <v>380.8</v>
      </c>
      <c r="V882">
        <f t="shared" si="124"/>
        <v>46.9</v>
      </c>
      <c r="W882" t="str">
        <f t="shared" si="125"/>
        <v/>
      </c>
      <c r="X882" t="str">
        <f t="shared" si="126"/>
        <v/>
      </c>
      <c r="Y882" t="str">
        <f t="shared" si="127"/>
        <v/>
      </c>
      <c r="Z882" s="9"/>
      <c r="AA882" s="14">
        <f t="shared" si="128"/>
        <v>0.55400000000000005</v>
      </c>
      <c r="AB882" s="14">
        <f t="shared" si="129"/>
        <v>0</v>
      </c>
    </row>
    <row r="883" spans="1:28" x14ac:dyDescent="0.25">
      <c r="A883" s="10">
        <f t="shared" si="131"/>
        <v>45328</v>
      </c>
      <c r="B883" s="11">
        <v>37</v>
      </c>
      <c r="C883" s="11">
        <v>1500</v>
      </c>
      <c r="D883" s="12">
        <v>545.625</v>
      </c>
      <c r="E883" s="9">
        <v>150.54</v>
      </c>
      <c r="F883" s="9">
        <f t="shared" si="130"/>
        <v>86.539999999999992</v>
      </c>
      <c r="G883" s="9">
        <v>0</v>
      </c>
      <c r="H883" s="9">
        <v>3.02</v>
      </c>
      <c r="I883" s="9"/>
      <c r="J883" s="9">
        <v>-1.756</v>
      </c>
      <c r="K883" s="9">
        <v>100</v>
      </c>
      <c r="L883" s="9">
        <v>0.2102</v>
      </c>
      <c r="M883" s="9">
        <v>0.2727</v>
      </c>
      <c r="N883" s="9">
        <v>0</v>
      </c>
      <c r="O883" s="9">
        <v>44.4</v>
      </c>
      <c r="P883" s="9"/>
      <c r="Q883" s="9"/>
      <c r="R883" s="9"/>
      <c r="T883">
        <f t="shared" si="123"/>
        <v>371500</v>
      </c>
      <c r="U883">
        <v>283.7</v>
      </c>
      <c r="V883">
        <f t="shared" si="124"/>
        <v>44.4</v>
      </c>
      <c r="W883" t="str">
        <f t="shared" si="125"/>
        <v/>
      </c>
      <c r="X883" t="str">
        <f t="shared" si="126"/>
        <v/>
      </c>
      <c r="Y883" t="str">
        <f t="shared" si="127"/>
        <v/>
      </c>
      <c r="Z883" s="9"/>
      <c r="AA883" s="14">
        <f t="shared" si="128"/>
        <v>0.53700000000000003</v>
      </c>
      <c r="AB883" s="14">
        <f t="shared" si="129"/>
        <v>0</v>
      </c>
    </row>
    <row r="884" spans="1:28" x14ac:dyDescent="0.25">
      <c r="A884" s="10">
        <f t="shared" si="131"/>
        <v>45328</v>
      </c>
      <c r="B884" s="11">
        <v>37</v>
      </c>
      <c r="C884" s="11">
        <v>1600</v>
      </c>
      <c r="D884" s="12">
        <v>545.66666666666697</v>
      </c>
      <c r="E884" s="9">
        <v>149.37</v>
      </c>
      <c r="F884" s="9">
        <f t="shared" si="130"/>
        <v>85.37</v>
      </c>
      <c r="G884" s="9">
        <v>0</v>
      </c>
      <c r="H884" s="9">
        <v>2.52</v>
      </c>
      <c r="I884" s="9"/>
      <c r="J884" s="9">
        <v>-2.5369999999999999</v>
      </c>
      <c r="K884" s="9">
        <v>100</v>
      </c>
      <c r="L884" s="9">
        <v>0.2102</v>
      </c>
      <c r="M884" s="9">
        <v>0.27189999999999998</v>
      </c>
      <c r="N884" s="9">
        <v>0</v>
      </c>
      <c r="O884" s="9">
        <v>25.6</v>
      </c>
      <c r="P884" s="9"/>
      <c r="Q884" s="9"/>
      <c r="R884" s="9"/>
      <c r="T884">
        <f t="shared" si="123"/>
        <v>371600</v>
      </c>
      <c r="U884">
        <v>151</v>
      </c>
      <c r="V884">
        <f t="shared" si="124"/>
        <v>25.6</v>
      </c>
      <c r="W884" t="str">
        <f t="shared" si="125"/>
        <v/>
      </c>
      <c r="X884" t="str">
        <f t="shared" si="126"/>
        <v/>
      </c>
      <c r="Y884" t="str">
        <f t="shared" si="127"/>
        <v/>
      </c>
      <c r="Z884" s="9"/>
      <c r="AA884" s="14">
        <f t="shared" si="128"/>
        <v>0.50700000000000001</v>
      </c>
      <c r="AB884" s="14">
        <f t="shared" si="129"/>
        <v>0</v>
      </c>
    </row>
    <row r="885" spans="1:28" x14ac:dyDescent="0.25">
      <c r="A885" s="10">
        <f t="shared" si="131"/>
        <v>45328</v>
      </c>
      <c r="B885" s="11">
        <v>37</v>
      </c>
      <c r="C885" s="11">
        <v>1700</v>
      </c>
      <c r="D885" s="12">
        <v>545.70833333333303</v>
      </c>
      <c r="E885" s="9">
        <v>149.13</v>
      </c>
      <c r="F885" s="9">
        <f t="shared" si="130"/>
        <v>85.13</v>
      </c>
      <c r="G885" s="9">
        <v>0</v>
      </c>
      <c r="H885" s="9">
        <v>1.01</v>
      </c>
      <c r="I885" s="9"/>
      <c r="J885" s="9">
        <v>-2.7709999999999999</v>
      </c>
      <c r="K885" s="9">
        <v>100</v>
      </c>
      <c r="L885" s="9">
        <v>0.2102</v>
      </c>
      <c r="M885" s="9">
        <v>0.2727</v>
      </c>
      <c r="N885" s="9">
        <v>0</v>
      </c>
      <c r="O885" s="9">
        <v>5.6</v>
      </c>
      <c r="P885" s="9"/>
      <c r="Q885" s="9"/>
      <c r="R885" s="9"/>
      <c r="T885">
        <f t="shared" si="123"/>
        <v>371700</v>
      </c>
      <c r="U885">
        <v>23.7</v>
      </c>
      <c r="V885">
        <f t="shared" si="124"/>
        <v>5.6</v>
      </c>
      <c r="W885" t="str">
        <f t="shared" si="125"/>
        <v/>
      </c>
      <c r="X885" t="str">
        <f t="shared" si="126"/>
        <v/>
      </c>
      <c r="Y885" t="str">
        <f t="shared" si="127"/>
        <v/>
      </c>
      <c r="Z885" s="9"/>
      <c r="AA885" s="14">
        <f t="shared" si="128"/>
        <v>0.498</v>
      </c>
      <c r="AB885" s="14">
        <f t="shared" si="129"/>
        <v>0</v>
      </c>
    </row>
    <row r="886" spans="1:28" x14ac:dyDescent="0.25">
      <c r="A886" s="10">
        <f t="shared" si="131"/>
        <v>45328</v>
      </c>
      <c r="B886" s="11">
        <v>37</v>
      </c>
      <c r="C886" s="11">
        <v>1800</v>
      </c>
      <c r="D886" s="12">
        <v>545.75</v>
      </c>
      <c r="E886" s="9">
        <v>147.72999999999999</v>
      </c>
      <c r="F886" s="9">
        <f t="shared" si="130"/>
        <v>83.72999999999999</v>
      </c>
      <c r="G886" s="9">
        <v>0</v>
      </c>
      <c r="H886" s="9">
        <v>0.5</v>
      </c>
      <c r="I886" s="9"/>
      <c r="J886" s="9">
        <v>-3.3010000000000002</v>
      </c>
      <c r="K886" s="9">
        <v>100</v>
      </c>
      <c r="L886" s="9">
        <v>0.2102</v>
      </c>
      <c r="M886" s="9">
        <v>0.27189999999999998</v>
      </c>
      <c r="N886" s="9">
        <v>0</v>
      </c>
      <c r="O886" s="9">
        <v>0.6</v>
      </c>
      <c r="P886" s="9"/>
      <c r="Q886" s="9"/>
      <c r="R886" s="9"/>
      <c r="T886">
        <f t="shared" si="123"/>
        <v>371800</v>
      </c>
      <c r="U886">
        <v>0</v>
      </c>
      <c r="V886">
        <f t="shared" si="124"/>
        <v>0</v>
      </c>
      <c r="W886" t="str">
        <f t="shared" si="125"/>
        <v/>
      </c>
      <c r="X886" t="str">
        <f t="shared" si="126"/>
        <v/>
      </c>
      <c r="Y886" t="str">
        <f t="shared" si="127"/>
        <v/>
      </c>
      <c r="Z886" s="9"/>
      <c r="AA886" s="14">
        <f t="shared" si="128"/>
        <v>0.47799999999999998</v>
      </c>
      <c r="AB886" s="14">
        <f t="shared" si="129"/>
        <v>0</v>
      </c>
    </row>
    <row r="887" spans="1:28" x14ac:dyDescent="0.25">
      <c r="A887" s="10">
        <f t="shared" si="131"/>
        <v>45328</v>
      </c>
      <c r="B887" s="11">
        <v>37</v>
      </c>
      <c r="C887" s="11">
        <v>1900</v>
      </c>
      <c r="D887" s="12">
        <v>545.79166666666697</v>
      </c>
      <c r="E887" s="9">
        <v>152.06</v>
      </c>
      <c r="F887" s="9">
        <f t="shared" si="130"/>
        <v>88.06</v>
      </c>
      <c r="G887" s="9">
        <v>0</v>
      </c>
      <c r="H887" s="9">
        <v>0</v>
      </c>
      <c r="I887" s="9"/>
      <c r="J887" s="9">
        <v>-3.419</v>
      </c>
      <c r="K887" s="9">
        <v>100</v>
      </c>
      <c r="L887" s="9">
        <v>0.2102</v>
      </c>
      <c r="M887" s="9">
        <v>0.27189999999999998</v>
      </c>
      <c r="N887" s="9">
        <v>0</v>
      </c>
      <c r="O887" s="9">
        <v>0.6</v>
      </c>
      <c r="P887" s="9"/>
      <c r="Q887" s="9"/>
      <c r="R887" s="9"/>
      <c r="T887">
        <f t="shared" si="123"/>
        <v>371900</v>
      </c>
      <c r="U887">
        <v>0</v>
      </c>
      <c r="V887">
        <f t="shared" si="124"/>
        <v>0</v>
      </c>
      <c r="W887" t="str">
        <f t="shared" si="125"/>
        <v/>
      </c>
      <c r="X887" t="str">
        <f t="shared" si="126"/>
        <v/>
      </c>
      <c r="Y887" t="str">
        <f t="shared" si="127"/>
        <v/>
      </c>
      <c r="Z887" s="9"/>
      <c r="AA887" s="14">
        <f t="shared" si="128"/>
        <v>0.47399999999999998</v>
      </c>
      <c r="AB887" s="14">
        <f t="shared" si="129"/>
        <v>0</v>
      </c>
    </row>
    <row r="888" spans="1:28" x14ac:dyDescent="0.25">
      <c r="A888" s="10">
        <f t="shared" si="131"/>
        <v>45328</v>
      </c>
      <c r="B888" s="11">
        <v>37</v>
      </c>
      <c r="C888" s="11">
        <v>2000</v>
      </c>
      <c r="D888" s="12">
        <v>545.83333333333303</v>
      </c>
      <c r="E888" s="9">
        <v>167.03</v>
      </c>
      <c r="F888" s="9">
        <f t="shared" si="130"/>
        <v>103.03</v>
      </c>
      <c r="G888" s="9">
        <v>0</v>
      </c>
      <c r="H888" s="9">
        <v>0</v>
      </c>
      <c r="I888" s="9"/>
      <c r="J888" s="9">
        <v>-3.419</v>
      </c>
      <c r="K888" s="9">
        <v>100</v>
      </c>
      <c r="L888" s="9">
        <v>0.2102</v>
      </c>
      <c r="M888" s="9">
        <v>0.27189999999999998</v>
      </c>
      <c r="N888" s="9">
        <v>0</v>
      </c>
      <c r="O888" s="9">
        <v>0.6</v>
      </c>
      <c r="P888" s="9"/>
      <c r="Q888" s="9"/>
      <c r="R888" s="9"/>
      <c r="T888">
        <f t="shared" si="123"/>
        <v>372000</v>
      </c>
      <c r="U888">
        <v>0</v>
      </c>
      <c r="V888">
        <f t="shared" si="124"/>
        <v>0</v>
      </c>
      <c r="W888" t="str">
        <f t="shared" si="125"/>
        <v/>
      </c>
      <c r="X888" t="str">
        <f t="shared" si="126"/>
        <v/>
      </c>
      <c r="Y888" t="str">
        <f t="shared" si="127"/>
        <v/>
      </c>
      <c r="Z888" s="9"/>
      <c r="AA888" s="14">
        <f t="shared" si="128"/>
        <v>0.47399999999999998</v>
      </c>
      <c r="AB888" s="14">
        <f t="shared" si="129"/>
        <v>0</v>
      </c>
    </row>
    <row r="889" spans="1:28" x14ac:dyDescent="0.25">
      <c r="A889" s="10">
        <f t="shared" si="131"/>
        <v>45328</v>
      </c>
      <c r="B889" s="11">
        <v>37</v>
      </c>
      <c r="C889" s="11">
        <v>2100</v>
      </c>
      <c r="D889" s="12">
        <v>545.875</v>
      </c>
      <c r="E889" s="9">
        <v>182.01</v>
      </c>
      <c r="F889" s="9">
        <f t="shared" si="130"/>
        <v>118.00999999999999</v>
      </c>
      <c r="G889" s="9">
        <v>0</v>
      </c>
      <c r="H889" s="9">
        <v>0</v>
      </c>
      <c r="I889" s="9"/>
      <c r="J889" s="9">
        <v>-3.508</v>
      </c>
      <c r="K889" s="9">
        <v>100</v>
      </c>
      <c r="L889" s="9">
        <v>0.2102</v>
      </c>
      <c r="M889" s="9">
        <v>0.27189999999999998</v>
      </c>
      <c r="N889" s="9">
        <v>0</v>
      </c>
      <c r="O889" s="9">
        <v>0.6</v>
      </c>
      <c r="P889" s="9"/>
      <c r="Q889" s="9"/>
      <c r="R889" s="9"/>
      <c r="T889">
        <f t="shared" si="123"/>
        <v>372100</v>
      </c>
      <c r="U889">
        <v>0</v>
      </c>
      <c r="V889">
        <f t="shared" si="124"/>
        <v>0</v>
      </c>
      <c r="W889" t="str">
        <f t="shared" si="125"/>
        <v/>
      </c>
      <c r="X889" t="str">
        <f t="shared" si="126"/>
        <v/>
      </c>
      <c r="Y889" t="str">
        <f t="shared" si="127"/>
        <v/>
      </c>
      <c r="Z889" s="9"/>
      <c r="AA889" s="14">
        <f t="shared" si="128"/>
        <v>0.47099999999999997</v>
      </c>
      <c r="AB889" s="14">
        <f t="shared" si="129"/>
        <v>0</v>
      </c>
    </row>
    <row r="890" spans="1:28" x14ac:dyDescent="0.25">
      <c r="A890" s="10">
        <f t="shared" si="131"/>
        <v>45328</v>
      </c>
      <c r="B890" s="11">
        <v>37</v>
      </c>
      <c r="C890" s="11">
        <v>2200</v>
      </c>
      <c r="D890" s="12">
        <v>545.91666666666697</v>
      </c>
      <c r="E890" s="9">
        <v>197.1</v>
      </c>
      <c r="F890" s="9">
        <f t="shared" si="130"/>
        <v>133.1</v>
      </c>
      <c r="G890" s="9">
        <v>0</v>
      </c>
      <c r="H890" s="9">
        <v>0</v>
      </c>
      <c r="I890" s="9"/>
      <c r="J890" s="9">
        <v>-3.5680000000000001</v>
      </c>
      <c r="K890" s="9">
        <v>100</v>
      </c>
      <c r="L890" s="9">
        <v>0.2102</v>
      </c>
      <c r="M890" s="9">
        <v>0.27189999999999998</v>
      </c>
      <c r="N890" s="9">
        <v>0</v>
      </c>
      <c r="O890" s="9">
        <v>0.6</v>
      </c>
      <c r="P890" s="9"/>
      <c r="Q890" s="9"/>
      <c r="R890" s="9"/>
      <c r="T890">
        <f t="shared" si="123"/>
        <v>372200</v>
      </c>
      <c r="U890">
        <v>0</v>
      </c>
      <c r="V890">
        <f t="shared" si="124"/>
        <v>0</v>
      </c>
      <c r="W890" t="str">
        <f t="shared" si="125"/>
        <v/>
      </c>
      <c r="X890" t="str">
        <f t="shared" si="126"/>
        <v/>
      </c>
      <c r="Y890" t="str">
        <f t="shared" si="127"/>
        <v/>
      </c>
      <c r="Z890" s="9"/>
      <c r="AA890" s="14">
        <f t="shared" si="128"/>
        <v>0.46899999999999997</v>
      </c>
      <c r="AB890" s="14">
        <f t="shared" si="129"/>
        <v>0</v>
      </c>
    </row>
    <row r="891" spans="1:28" x14ac:dyDescent="0.25">
      <c r="A891" s="10">
        <f t="shared" si="131"/>
        <v>45328</v>
      </c>
      <c r="B891" s="11">
        <v>37</v>
      </c>
      <c r="C891" s="11">
        <v>2300</v>
      </c>
      <c r="D891" s="12">
        <v>545.95833333333303</v>
      </c>
      <c r="E891" s="9">
        <v>212.19</v>
      </c>
      <c r="F891" s="9">
        <f t="shared" si="130"/>
        <v>148.19</v>
      </c>
      <c r="G891" s="9">
        <v>0</v>
      </c>
      <c r="H891" s="9">
        <v>0</v>
      </c>
      <c r="I891" s="9"/>
      <c r="J891" s="9">
        <v>-3.657</v>
      </c>
      <c r="K891" s="9">
        <v>99.9</v>
      </c>
      <c r="L891" s="9">
        <v>0.2102</v>
      </c>
      <c r="M891" s="9">
        <v>0.2712</v>
      </c>
      <c r="N891" s="9">
        <v>0</v>
      </c>
      <c r="O891" s="9">
        <v>0.6</v>
      </c>
      <c r="P891" s="9"/>
      <c r="Q891" s="9"/>
      <c r="R891" s="9"/>
      <c r="T891">
        <f t="shared" si="123"/>
        <v>372300</v>
      </c>
      <c r="U891">
        <v>0</v>
      </c>
      <c r="V891">
        <f t="shared" si="124"/>
        <v>0</v>
      </c>
      <c r="W891" t="str">
        <f t="shared" si="125"/>
        <v/>
      </c>
      <c r="X891" t="str">
        <f t="shared" si="126"/>
        <v/>
      </c>
      <c r="Y891" t="str">
        <f t="shared" si="127"/>
        <v/>
      </c>
      <c r="Z891" s="9"/>
      <c r="AA891" s="14">
        <f t="shared" si="128"/>
        <v>0.46500000000000002</v>
      </c>
      <c r="AB891" s="14">
        <f t="shared" si="129"/>
        <v>0</v>
      </c>
    </row>
    <row r="892" spans="1:28" x14ac:dyDescent="0.25">
      <c r="A892" s="10">
        <f t="shared" si="131"/>
        <v>45328</v>
      </c>
      <c r="B892" s="11">
        <v>37</v>
      </c>
      <c r="C892" s="11">
        <v>2400</v>
      </c>
      <c r="D892" s="12">
        <v>546</v>
      </c>
      <c r="E892" s="9">
        <v>197.1</v>
      </c>
      <c r="F892" s="9">
        <f t="shared" si="130"/>
        <v>133.1</v>
      </c>
      <c r="G892" s="9">
        <v>0</v>
      </c>
      <c r="H892" s="9">
        <v>0</v>
      </c>
      <c r="I892" s="9"/>
      <c r="J892" s="9">
        <v>-3.7170000000000001</v>
      </c>
      <c r="K892" s="9">
        <v>99.8</v>
      </c>
      <c r="L892" s="9">
        <v>0.2102</v>
      </c>
      <c r="M892" s="9">
        <v>0.2712</v>
      </c>
      <c r="N892" s="9">
        <v>0</v>
      </c>
      <c r="O892" s="9">
        <v>0.6</v>
      </c>
      <c r="P892" s="9"/>
      <c r="Q892" s="9"/>
      <c r="R892" s="9"/>
      <c r="T892">
        <f t="shared" si="123"/>
        <v>372400</v>
      </c>
      <c r="U892">
        <v>0</v>
      </c>
      <c r="V892">
        <f t="shared" si="124"/>
        <v>0</v>
      </c>
      <c r="W892">
        <f t="shared" si="125"/>
        <v>0.21</v>
      </c>
      <c r="X892">
        <f t="shared" si="126"/>
        <v>0.27100000000000002</v>
      </c>
      <c r="Y892">
        <f t="shared" si="127"/>
        <v>1.331</v>
      </c>
      <c r="Z892" s="9"/>
      <c r="AA892" s="14">
        <f t="shared" si="128"/>
        <v>0.46300000000000002</v>
      </c>
      <c r="AB892" s="14">
        <f t="shared" si="129"/>
        <v>1E-3</v>
      </c>
    </row>
    <row r="893" spans="1:28" x14ac:dyDescent="0.25">
      <c r="A893" s="10">
        <f t="shared" si="131"/>
        <v>45329</v>
      </c>
      <c r="B893" s="11">
        <v>38</v>
      </c>
      <c r="C893" s="11">
        <v>100</v>
      </c>
      <c r="D893" s="12">
        <v>546.04166666666697</v>
      </c>
      <c r="E893" s="9">
        <v>182.01</v>
      </c>
      <c r="F893" s="9">
        <f t="shared" si="130"/>
        <v>118.00999999999999</v>
      </c>
      <c r="G893" s="9">
        <v>0</v>
      </c>
      <c r="H893" s="9">
        <v>0</v>
      </c>
      <c r="I893" s="9"/>
      <c r="J893" s="9">
        <v>-3.8069999999999999</v>
      </c>
      <c r="K893" s="9">
        <v>99.8</v>
      </c>
      <c r="L893" s="9">
        <v>0.2102</v>
      </c>
      <c r="M893" s="9">
        <v>0.2712</v>
      </c>
      <c r="N893" s="9">
        <v>0</v>
      </c>
      <c r="O893" s="9">
        <v>0.6</v>
      </c>
      <c r="P893" s="9"/>
      <c r="Q893" s="9"/>
      <c r="R893" s="9"/>
      <c r="T893">
        <f t="shared" si="123"/>
        <v>380100</v>
      </c>
      <c r="U893">
        <v>0</v>
      </c>
      <c r="V893">
        <f t="shared" si="124"/>
        <v>0</v>
      </c>
      <c r="W893" t="str">
        <f t="shared" si="125"/>
        <v/>
      </c>
      <c r="X893" t="str">
        <f t="shared" si="126"/>
        <v/>
      </c>
      <c r="Y893" t="str">
        <f t="shared" si="127"/>
        <v/>
      </c>
      <c r="Z893" s="9"/>
      <c r="AA893" s="14">
        <f t="shared" si="128"/>
        <v>0.46</v>
      </c>
      <c r="AB893" s="14">
        <f t="shared" si="129"/>
        <v>1E-3</v>
      </c>
    </row>
    <row r="894" spans="1:28" x14ac:dyDescent="0.25">
      <c r="A894" s="10">
        <f t="shared" si="131"/>
        <v>45329</v>
      </c>
      <c r="B894" s="11">
        <v>38</v>
      </c>
      <c r="C894" s="11">
        <v>200</v>
      </c>
      <c r="D894" s="12">
        <v>546.08333333333303</v>
      </c>
      <c r="E894" s="9">
        <v>167.03</v>
      </c>
      <c r="F894" s="9">
        <f t="shared" si="130"/>
        <v>103.03</v>
      </c>
      <c r="G894" s="9">
        <v>0</v>
      </c>
      <c r="H894" s="9">
        <v>0</v>
      </c>
      <c r="I894" s="9"/>
      <c r="J894" s="9">
        <v>-4.53</v>
      </c>
      <c r="K894" s="9">
        <v>99.7</v>
      </c>
      <c r="L894" s="9">
        <v>0.2102</v>
      </c>
      <c r="M894" s="9">
        <v>0.2712</v>
      </c>
      <c r="N894" s="9">
        <v>0</v>
      </c>
      <c r="O894" s="9">
        <v>0.6</v>
      </c>
      <c r="P894" s="9"/>
      <c r="Q894" s="9"/>
      <c r="R894" s="9"/>
      <c r="T894">
        <f t="shared" si="123"/>
        <v>380200</v>
      </c>
      <c r="U894">
        <v>0</v>
      </c>
      <c r="V894">
        <f t="shared" si="124"/>
        <v>0</v>
      </c>
      <c r="W894" t="str">
        <f t="shared" si="125"/>
        <v/>
      </c>
      <c r="X894" t="str">
        <f t="shared" si="126"/>
        <v/>
      </c>
      <c r="Y894" t="str">
        <f t="shared" si="127"/>
        <v/>
      </c>
      <c r="Z894" s="9"/>
      <c r="AA894" s="14">
        <f t="shared" si="128"/>
        <v>0.435</v>
      </c>
      <c r="AB894" s="14">
        <f t="shared" si="129"/>
        <v>1E-3</v>
      </c>
    </row>
    <row r="895" spans="1:28" x14ac:dyDescent="0.25">
      <c r="A895" s="10">
        <f t="shared" si="131"/>
        <v>45329</v>
      </c>
      <c r="B895" s="11">
        <v>38</v>
      </c>
      <c r="C895" s="11">
        <v>300</v>
      </c>
      <c r="D895" s="12">
        <v>546.125</v>
      </c>
      <c r="E895" s="9">
        <v>152.06</v>
      </c>
      <c r="F895" s="9">
        <f t="shared" si="130"/>
        <v>88.06</v>
      </c>
      <c r="G895" s="9">
        <v>0</v>
      </c>
      <c r="H895" s="9">
        <v>0</v>
      </c>
      <c r="I895" s="9"/>
      <c r="J895" s="9">
        <v>-4.016</v>
      </c>
      <c r="K895" s="9">
        <v>99.7</v>
      </c>
      <c r="L895" s="9">
        <v>0.2102</v>
      </c>
      <c r="M895" s="9">
        <v>0.2712</v>
      </c>
      <c r="N895" s="9">
        <v>0</v>
      </c>
      <c r="O895" s="9">
        <v>0.6</v>
      </c>
      <c r="P895" s="9"/>
      <c r="Q895" s="9"/>
      <c r="R895" s="9"/>
      <c r="T895">
        <f t="shared" si="123"/>
        <v>380300</v>
      </c>
      <c r="U895">
        <v>0</v>
      </c>
      <c r="V895">
        <f t="shared" si="124"/>
        <v>0</v>
      </c>
      <c r="W895" t="str">
        <f t="shared" si="125"/>
        <v/>
      </c>
      <c r="X895" t="str">
        <f t="shared" si="126"/>
        <v/>
      </c>
      <c r="Y895" t="str">
        <f t="shared" si="127"/>
        <v/>
      </c>
      <c r="Z895" s="9"/>
      <c r="AA895" s="14">
        <f t="shared" si="128"/>
        <v>0.45200000000000001</v>
      </c>
      <c r="AB895" s="14">
        <f t="shared" si="129"/>
        <v>1E-3</v>
      </c>
    </row>
    <row r="896" spans="1:28" x14ac:dyDescent="0.25">
      <c r="A896" s="10">
        <f t="shared" si="131"/>
        <v>45329</v>
      </c>
      <c r="B896" s="11">
        <v>38</v>
      </c>
      <c r="C896" s="11">
        <v>400</v>
      </c>
      <c r="D896" s="12">
        <v>546.16666666666697</v>
      </c>
      <c r="E896" s="9">
        <v>150.88999999999999</v>
      </c>
      <c r="F896" s="9">
        <f t="shared" si="130"/>
        <v>86.889999999999986</v>
      </c>
      <c r="G896" s="9">
        <v>0</v>
      </c>
      <c r="H896" s="9">
        <v>0</v>
      </c>
      <c r="I896" s="9"/>
      <c r="J896" s="9">
        <v>-3.7770000000000001</v>
      </c>
      <c r="K896" s="9">
        <v>99.8</v>
      </c>
      <c r="L896" s="9">
        <v>0.2102</v>
      </c>
      <c r="M896" s="9">
        <v>0.2712</v>
      </c>
      <c r="N896" s="9">
        <v>0</v>
      </c>
      <c r="O896" s="9">
        <v>0.6</v>
      </c>
      <c r="P896" s="9"/>
      <c r="Q896" s="9"/>
      <c r="R896" s="9"/>
      <c r="T896">
        <f t="shared" si="123"/>
        <v>380400</v>
      </c>
      <c r="U896">
        <v>0</v>
      </c>
      <c r="V896">
        <f t="shared" si="124"/>
        <v>0</v>
      </c>
      <c r="W896" t="str">
        <f t="shared" si="125"/>
        <v/>
      </c>
      <c r="X896" t="str">
        <f t="shared" si="126"/>
        <v/>
      </c>
      <c r="Y896" t="str">
        <f t="shared" si="127"/>
        <v/>
      </c>
      <c r="Z896" s="9"/>
      <c r="AA896" s="14">
        <f t="shared" si="128"/>
        <v>0.46100000000000002</v>
      </c>
      <c r="AB896" s="14">
        <f t="shared" si="129"/>
        <v>1E-3</v>
      </c>
    </row>
    <row r="897" spans="1:28" x14ac:dyDescent="0.25">
      <c r="A897" s="10">
        <f t="shared" si="131"/>
        <v>45329</v>
      </c>
      <c r="B897" s="11">
        <v>38</v>
      </c>
      <c r="C897" s="11">
        <v>500</v>
      </c>
      <c r="D897" s="12">
        <v>546.20833333333303</v>
      </c>
      <c r="E897" s="9">
        <v>165.98</v>
      </c>
      <c r="F897" s="9">
        <f t="shared" si="130"/>
        <v>101.97999999999999</v>
      </c>
      <c r="G897" s="9">
        <v>0</v>
      </c>
      <c r="H897" s="9">
        <v>0</v>
      </c>
      <c r="I897" s="9"/>
      <c r="J897" s="9">
        <v>-3.7469999999999999</v>
      </c>
      <c r="K897" s="9">
        <v>99.8</v>
      </c>
      <c r="L897" s="9">
        <v>0.2102</v>
      </c>
      <c r="M897" s="9">
        <v>0.2712</v>
      </c>
      <c r="N897" s="9">
        <v>0</v>
      </c>
      <c r="O897" s="9">
        <v>0.6</v>
      </c>
      <c r="P897" s="9"/>
      <c r="Q897" s="9"/>
      <c r="R897" s="9"/>
      <c r="T897">
        <f t="shared" si="123"/>
        <v>380500</v>
      </c>
      <c r="U897">
        <v>0</v>
      </c>
      <c r="V897">
        <f t="shared" si="124"/>
        <v>0</v>
      </c>
      <c r="W897" t="str">
        <f t="shared" si="125"/>
        <v/>
      </c>
      <c r="X897" t="str">
        <f t="shared" si="126"/>
        <v/>
      </c>
      <c r="Y897" t="str">
        <f t="shared" si="127"/>
        <v/>
      </c>
      <c r="Z897" s="9"/>
      <c r="AA897" s="14">
        <f t="shared" si="128"/>
        <v>0.46200000000000002</v>
      </c>
      <c r="AB897" s="14">
        <f t="shared" si="129"/>
        <v>1E-3</v>
      </c>
    </row>
    <row r="898" spans="1:28" x14ac:dyDescent="0.25">
      <c r="A898" s="10">
        <f t="shared" si="131"/>
        <v>45329</v>
      </c>
      <c r="B898" s="11">
        <v>38</v>
      </c>
      <c r="C898" s="11">
        <v>600</v>
      </c>
      <c r="D898" s="12">
        <v>546.25</v>
      </c>
      <c r="E898" s="9">
        <v>151</v>
      </c>
      <c r="F898" s="9">
        <f t="shared" si="130"/>
        <v>87</v>
      </c>
      <c r="G898" s="9">
        <v>0</v>
      </c>
      <c r="H898" s="9">
        <v>0</v>
      </c>
      <c r="I898" s="9"/>
      <c r="J898" s="9">
        <v>-3.7170000000000001</v>
      </c>
      <c r="K898" s="9">
        <v>99.8</v>
      </c>
      <c r="L898" s="9">
        <v>0.2102</v>
      </c>
      <c r="M898" s="9">
        <v>0.2712</v>
      </c>
      <c r="N898" s="9">
        <v>0</v>
      </c>
      <c r="O898" s="9">
        <v>0.6</v>
      </c>
      <c r="P898" s="9"/>
      <c r="Q898" s="9"/>
      <c r="R898" s="9"/>
      <c r="T898">
        <f t="shared" si="123"/>
        <v>380600</v>
      </c>
      <c r="U898">
        <v>0</v>
      </c>
      <c r="V898">
        <f t="shared" si="124"/>
        <v>0</v>
      </c>
      <c r="W898" t="str">
        <f t="shared" si="125"/>
        <v/>
      </c>
      <c r="X898" t="str">
        <f t="shared" si="126"/>
        <v/>
      </c>
      <c r="Y898" t="str">
        <f t="shared" si="127"/>
        <v/>
      </c>
      <c r="Z898" s="9"/>
      <c r="AA898" s="14">
        <f t="shared" si="128"/>
        <v>0.46300000000000002</v>
      </c>
      <c r="AB898" s="14">
        <f t="shared" si="129"/>
        <v>1E-3</v>
      </c>
    </row>
    <row r="899" spans="1:28" x14ac:dyDescent="0.25">
      <c r="A899" s="10">
        <f t="shared" si="131"/>
        <v>45329</v>
      </c>
      <c r="B899" s="11">
        <v>38</v>
      </c>
      <c r="C899" s="11">
        <v>700</v>
      </c>
      <c r="D899" s="12">
        <v>546.29166666666697</v>
      </c>
      <c r="E899" s="9">
        <v>165.86</v>
      </c>
      <c r="F899" s="9">
        <f t="shared" si="130"/>
        <v>101.86000000000001</v>
      </c>
      <c r="G899" s="9">
        <v>0</v>
      </c>
      <c r="H899" s="9">
        <v>0</v>
      </c>
      <c r="I899" s="9"/>
      <c r="J899" s="9">
        <v>-4.7729999999999997</v>
      </c>
      <c r="K899" s="9">
        <v>99.5</v>
      </c>
      <c r="L899" s="9">
        <v>0.2102</v>
      </c>
      <c r="M899" s="9">
        <v>0.2712</v>
      </c>
      <c r="N899" s="9">
        <v>0</v>
      </c>
      <c r="O899" s="9">
        <v>0.6</v>
      </c>
      <c r="P899" s="9"/>
      <c r="Q899" s="9"/>
      <c r="R899" s="9"/>
      <c r="T899">
        <f t="shared" si="123"/>
        <v>380700</v>
      </c>
      <c r="U899">
        <v>0</v>
      </c>
      <c r="V899">
        <f t="shared" si="124"/>
        <v>0</v>
      </c>
      <c r="W899" t="str">
        <f t="shared" si="125"/>
        <v/>
      </c>
      <c r="X899" t="str">
        <f t="shared" si="126"/>
        <v/>
      </c>
      <c r="Y899" t="str">
        <f t="shared" si="127"/>
        <v/>
      </c>
      <c r="Z899" s="9"/>
      <c r="AA899" s="14">
        <f t="shared" si="128"/>
        <v>0.42599999999999999</v>
      </c>
      <c r="AB899" s="14">
        <f t="shared" si="129"/>
        <v>2E-3</v>
      </c>
    </row>
    <row r="900" spans="1:28" x14ac:dyDescent="0.25">
      <c r="A900" s="10">
        <f t="shared" si="131"/>
        <v>45329</v>
      </c>
      <c r="B900" s="11">
        <v>38</v>
      </c>
      <c r="C900" s="11">
        <v>800</v>
      </c>
      <c r="D900" s="12">
        <v>546.33333333333303</v>
      </c>
      <c r="E900" s="9">
        <v>181.07</v>
      </c>
      <c r="F900" s="9">
        <f t="shared" si="130"/>
        <v>117.07</v>
      </c>
      <c r="G900" s="9">
        <v>0</v>
      </c>
      <c r="H900" s="9">
        <v>0</v>
      </c>
      <c r="I900" s="9"/>
      <c r="J900" s="9">
        <v>-4.59</v>
      </c>
      <c r="K900" s="9">
        <v>99.2</v>
      </c>
      <c r="L900" s="9">
        <v>0.2102</v>
      </c>
      <c r="M900" s="9">
        <v>0.27050000000000002</v>
      </c>
      <c r="N900" s="9">
        <v>0</v>
      </c>
      <c r="O900" s="9">
        <v>1.9</v>
      </c>
      <c r="P900" s="9"/>
      <c r="Q900" s="9"/>
      <c r="R900" s="9"/>
      <c r="T900">
        <f t="shared" si="123"/>
        <v>380800</v>
      </c>
      <c r="U900">
        <v>14.7</v>
      </c>
      <c r="V900">
        <f t="shared" si="124"/>
        <v>1.9</v>
      </c>
      <c r="W900" t="str">
        <f t="shared" si="125"/>
        <v/>
      </c>
      <c r="X900" t="str">
        <f t="shared" si="126"/>
        <v/>
      </c>
      <c r="Y900" t="str">
        <f t="shared" si="127"/>
        <v/>
      </c>
      <c r="Z900" s="9"/>
      <c r="AA900" s="14">
        <f t="shared" si="128"/>
        <v>0.43099999999999999</v>
      </c>
      <c r="AB900" s="14">
        <f t="shared" si="129"/>
        <v>3.0000000000000001E-3</v>
      </c>
    </row>
    <row r="901" spans="1:28" x14ac:dyDescent="0.25">
      <c r="A901" s="10">
        <f t="shared" si="131"/>
        <v>45329</v>
      </c>
      <c r="B901" s="11">
        <v>38</v>
      </c>
      <c r="C901" s="11">
        <v>900</v>
      </c>
      <c r="D901" s="12">
        <v>546.375</v>
      </c>
      <c r="E901" s="9">
        <v>196.05</v>
      </c>
      <c r="F901" s="9">
        <f t="shared" si="130"/>
        <v>132.05000000000001</v>
      </c>
      <c r="G901" s="9">
        <v>0</v>
      </c>
      <c r="H901" s="9">
        <v>0</v>
      </c>
      <c r="I901" s="9"/>
      <c r="J901" s="9">
        <v>-4.1669999999999998</v>
      </c>
      <c r="K901" s="9">
        <v>99.2</v>
      </c>
      <c r="L901" s="9">
        <v>0.2102</v>
      </c>
      <c r="M901" s="9">
        <v>0.27050000000000002</v>
      </c>
      <c r="N901" s="9">
        <v>0</v>
      </c>
      <c r="O901" s="9">
        <v>11.9</v>
      </c>
      <c r="P901" s="9"/>
      <c r="Q901" s="9"/>
      <c r="R901" s="9"/>
      <c r="T901">
        <f t="shared" ref="T901:T964" si="132">B901*10000+C901</f>
        <v>380900</v>
      </c>
      <c r="U901">
        <v>134.5</v>
      </c>
      <c r="V901">
        <f t="shared" ref="V901:V964" si="133">IF(O901&lt;1,0,ROUND(O901,1))</f>
        <v>11.9</v>
      </c>
      <c r="W901" t="str">
        <f t="shared" ref="W901:W964" si="134">IF(C901=2400,ROUND(L901,3),"")</f>
        <v/>
      </c>
      <c r="X901" t="str">
        <f t="shared" ref="X901:X964" si="135">IF(C901=2400,ROUND(M901,3),"")</f>
        <v/>
      </c>
      <c r="Y901" t="str">
        <f t="shared" ref="Y901:Y964" si="136">IF(C901=2400,ROUND(F901/100,3),"")</f>
        <v/>
      </c>
      <c r="Z901" s="9"/>
      <c r="AA901" s="14">
        <f t="shared" ref="AA901:AA964" si="137">ROUND((0.6105*(EXP((17.273*J901)/(J901+237.3))))*K901/100,3)</f>
        <v>0.44500000000000001</v>
      </c>
      <c r="AB901" s="14">
        <f t="shared" ref="AB901:AB964" si="138">ROUND(AA901/K901*(100-K901),3)</f>
        <v>4.0000000000000001E-3</v>
      </c>
    </row>
    <row r="902" spans="1:28" x14ac:dyDescent="0.25">
      <c r="A902" s="10">
        <f t="shared" si="131"/>
        <v>45329</v>
      </c>
      <c r="B902" s="11">
        <v>38</v>
      </c>
      <c r="C902" s="11">
        <v>1000</v>
      </c>
      <c r="D902" s="12">
        <v>546.41666666666697</v>
      </c>
      <c r="E902" s="9">
        <v>211.14</v>
      </c>
      <c r="F902" s="9">
        <f t="shared" ref="F902:F965" si="139">IF(E902&gt;F$2,E902-F$2,0)</f>
        <v>147.13999999999999</v>
      </c>
      <c r="G902" s="9">
        <v>0</v>
      </c>
      <c r="H902" s="9">
        <v>0</v>
      </c>
      <c r="I902" s="9"/>
      <c r="J902" s="9">
        <v>-1.871</v>
      </c>
      <c r="K902" s="9">
        <v>99.2</v>
      </c>
      <c r="L902" s="9">
        <v>0.2102</v>
      </c>
      <c r="M902" s="9">
        <v>0.2712</v>
      </c>
      <c r="N902" s="9">
        <v>0</v>
      </c>
      <c r="O902" s="9">
        <v>30.6</v>
      </c>
      <c r="P902" s="9"/>
      <c r="Q902" s="9"/>
      <c r="R902" s="9"/>
      <c r="T902">
        <f t="shared" si="132"/>
        <v>381000</v>
      </c>
      <c r="U902">
        <v>270.8</v>
      </c>
      <c r="V902">
        <f t="shared" si="133"/>
        <v>30.6</v>
      </c>
      <c r="W902" t="str">
        <f t="shared" si="134"/>
        <v/>
      </c>
      <c r="X902" t="str">
        <f t="shared" si="135"/>
        <v/>
      </c>
      <c r="Y902" t="str">
        <f t="shared" si="136"/>
        <v/>
      </c>
      <c r="Z902" s="9"/>
      <c r="AA902" s="14">
        <f t="shared" si="137"/>
        <v>0.52800000000000002</v>
      </c>
      <c r="AB902" s="14">
        <f t="shared" si="138"/>
        <v>4.0000000000000001E-3</v>
      </c>
    </row>
    <row r="903" spans="1:28" x14ac:dyDescent="0.25">
      <c r="A903" s="10">
        <f t="shared" ref="A903:A966" si="140">A$5-1+B903</f>
        <v>45329</v>
      </c>
      <c r="B903" s="11">
        <v>38</v>
      </c>
      <c r="C903" s="11">
        <v>1100</v>
      </c>
      <c r="D903" s="12">
        <v>546.45833333333303</v>
      </c>
      <c r="E903" s="9">
        <v>226.11</v>
      </c>
      <c r="F903" s="9">
        <f t="shared" si="139"/>
        <v>162.11000000000001</v>
      </c>
      <c r="G903" s="9">
        <v>0</v>
      </c>
      <c r="H903" s="9">
        <v>0</v>
      </c>
      <c r="I903" s="9"/>
      <c r="J903" s="9">
        <v>-1.1279999999999999</v>
      </c>
      <c r="K903" s="9">
        <v>99.8</v>
      </c>
      <c r="L903" s="9">
        <v>0.2102</v>
      </c>
      <c r="M903" s="9">
        <v>0.27050000000000002</v>
      </c>
      <c r="N903" s="9">
        <v>0</v>
      </c>
      <c r="O903" s="9">
        <v>55.6</v>
      </c>
      <c r="P903" s="9"/>
      <c r="Q903" s="9"/>
      <c r="R903" s="9"/>
      <c r="T903">
        <f t="shared" si="132"/>
        <v>381100</v>
      </c>
      <c r="U903">
        <v>374.8</v>
      </c>
      <c r="V903">
        <f t="shared" si="133"/>
        <v>55.6</v>
      </c>
      <c r="W903" t="str">
        <f t="shared" si="134"/>
        <v/>
      </c>
      <c r="X903" t="str">
        <f t="shared" si="135"/>
        <v/>
      </c>
      <c r="Y903" t="str">
        <f t="shared" si="136"/>
        <v/>
      </c>
      <c r="Z903" s="9"/>
      <c r="AA903" s="14">
        <f t="shared" si="137"/>
        <v>0.56100000000000005</v>
      </c>
      <c r="AB903" s="14">
        <f t="shared" si="138"/>
        <v>1E-3</v>
      </c>
    </row>
    <row r="904" spans="1:28" x14ac:dyDescent="0.25">
      <c r="A904" s="10">
        <f t="shared" si="140"/>
        <v>45329</v>
      </c>
      <c r="B904" s="11">
        <v>38</v>
      </c>
      <c r="C904" s="11">
        <v>1200</v>
      </c>
      <c r="D904" s="12">
        <v>546.5</v>
      </c>
      <c r="E904" s="9">
        <v>211.26</v>
      </c>
      <c r="F904" s="9">
        <f t="shared" si="139"/>
        <v>147.26</v>
      </c>
      <c r="G904" s="9">
        <v>0</v>
      </c>
      <c r="H904" s="9">
        <v>0</v>
      </c>
      <c r="I904" s="9"/>
      <c r="J904" s="9">
        <v>5.0999999999999997E-2</v>
      </c>
      <c r="K904" s="9">
        <v>99.9</v>
      </c>
      <c r="L904" s="9">
        <v>0.2102</v>
      </c>
      <c r="M904" s="9">
        <v>0.27050000000000002</v>
      </c>
      <c r="N904" s="9">
        <v>0.4</v>
      </c>
      <c r="O904" s="9">
        <v>73.099999999999994</v>
      </c>
      <c r="P904" s="9"/>
      <c r="Q904" s="9"/>
      <c r="R904" s="9"/>
      <c r="T904">
        <f t="shared" si="132"/>
        <v>381200</v>
      </c>
      <c r="U904">
        <v>431.5</v>
      </c>
      <c r="V904">
        <f t="shared" si="133"/>
        <v>73.099999999999994</v>
      </c>
      <c r="W904" t="str">
        <f t="shared" si="134"/>
        <v/>
      </c>
      <c r="X904" t="str">
        <f t="shared" si="135"/>
        <v/>
      </c>
      <c r="Y904" t="str">
        <f t="shared" si="136"/>
        <v/>
      </c>
      <c r="Z904" s="9"/>
      <c r="AA904" s="14">
        <f t="shared" si="137"/>
        <v>0.61199999999999999</v>
      </c>
      <c r="AB904" s="14">
        <f t="shared" si="138"/>
        <v>1E-3</v>
      </c>
    </row>
    <row r="905" spans="1:28" x14ac:dyDescent="0.25">
      <c r="A905" s="10">
        <f t="shared" si="140"/>
        <v>45329</v>
      </c>
      <c r="B905" s="11">
        <v>38</v>
      </c>
      <c r="C905" s="11">
        <v>1300</v>
      </c>
      <c r="D905" s="12">
        <v>546.54166666666697</v>
      </c>
      <c r="E905" s="9">
        <v>196.16</v>
      </c>
      <c r="F905" s="9">
        <f t="shared" si="139"/>
        <v>132.16</v>
      </c>
      <c r="G905" s="9">
        <v>0</v>
      </c>
      <c r="H905" s="9">
        <v>0.5</v>
      </c>
      <c r="I905" s="9"/>
      <c r="J905" s="9">
        <v>-0.84499999999999997</v>
      </c>
      <c r="K905" s="9">
        <v>100</v>
      </c>
      <c r="L905" s="9">
        <v>0.20799999999999999</v>
      </c>
      <c r="M905" s="9">
        <v>0.27050000000000002</v>
      </c>
      <c r="N905" s="9">
        <v>0</v>
      </c>
      <c r="O905" s="9">
        <v>175.6</v>
      </c>
      <c r="P905" s="9"/>
      <c r="Q905" s="9"/>
      <c r="R905" s="9"/>
      <c r="T905">
        <f t="shared" si="132"/>
        <v>381300</v>
      </c>
      <c r="U905">
        <v>436</v>
      </c>
      <c r="V905">
        <f t="shared" si="133"/>
        <v>175.6</v>
      </c>
      <c r="W905" t="str">
        <f t="shared" si="134"/>
        <v/>
      </c>
      <c r="X905" t="str">
        <f t="shared" si="135"/>
        <v/>
      </c>
      <c r="Y905" t="str">
        <f t="shared" si="136"/>
        <v/>
      </c>
      <c r="Z905" s="9"/>
      <c r="AA905" s="14">
        <f t="shared" si="137"/>
        <v>0.57399999999999995</v>
      </c>
      <c r="AB905" s="14">
        <f t="shared" si="138"/>
        <v>0</v>
      </c>
    </row>
    <row r="906" spans="1:28" x14ac:dyDescent="0.25">
      <c r="A906" s="10">
        <f t="shared" si="140"/>
        <v>45329</v>
      </c>
      <c r="B906" s="11">
        <v>38</v>
      </c>
      <c r="C906" s="11">
        <v>1400</v>
      </c>
      <c r="D906" s="12">
        <v>546.58333333333303</v>
      </c>
      <c r="E906" s="9">
        <v>181.07</v>
      </c>
      <c r="F906" s="9">
        <f t="shared" si="139"/>
        <v>117.07</v>
      </c>
      <c r="G906" s="9">
        <v>0</v>
      </c>
      <c r="H906" s="9">
        <v>0</v>
      </c>
      <c r="I906" s="9"/>
      <c r="J906" s="9">
        <v>-1.641</v>
      </c>
      <c r="K906" s="9">
        <v>100</v>
      </c>
      <c r="L906" s="9">
        <v>0.20799999999999999</v>
      </c>
      <c r="M906" s="9">
        <v>0.27050000000000002</v>
      </c>
      <c r="N906" s="9">
        <v>0</v>
      </c>
      <c r="O906" s="9">
        <v>151.9</v>
      </c>
      <c r="P906" s="9"/>
      <c r="Q906" s="9"/>
      <c r="R906" s="9"/>
      <c r="T906">
        <f t="shared" si="132"/>
        <v>381400</v>
      </c>
      <c r="U906">
        <v>386.7</v>
      </c>
      <c r="V906">
        <f t="shared" si="133"/>
        <v>151.9</v>
      </c>
      <c r="W906" t="str">
        <f t="shared" si="134"/>
        <v/>
      </c>
      <c r="X906" t="str">
        <f t="shared" si="135"/>
        <v/>
      </c>
      <c r="Y906" t="str">
        <f t="shared" si="136"/>
        <v/>
      </c>
      <c r="Z906" s="9"/>
      <c r="AA906" s="14">
        <f t="shared" si="137"/>
        <v>0.54100000000000004</v>
      </c>
      <c r="AB906" s="14">
        <f t="shared" si="138"/>
        <v>0</v>
      </c>
    </row>
    <row r="907" spans="1:28" x14ac:dyDescent="0.25">
      <c r="A907" s="10">
        <f t="shared" si="140"/>
        <v>45329</v>
      </c>
      <c r="B907" s="11">
        <v>38</v>
      </c>
      <c r="C907" s="11">
        <v>1500</v>
      </c>
      <c r="D907" s="12">
        <v>546.625</v>
      </c>
      <c r="E907" s="9">
        <v>165.98</v>
      </c>
      <c r="F907" s="9">
        <f t="shared" si="139"/>
        <v>101.97999999999999</v>
      </c>
      <c r="G907" s="9">
        <v>0</v>
      </c>
      <c r="H907" s="9">
        <v>0</v>
      </c>
      <c r="I907" s="9"/>
      <c r="J907" s="9">
        <v>-1.5840000000000001</v>
      </c>
      <c r="K907" s="9">
        <v>100</v>
      </c>
      <c r="L907" s="9">
        <v>0.20799999999999999</v>
      </c>
      <c r="M907" s="9">
        <v>0.27050000000000002</v>
      </c>
      <c r="N907" s="9">
        <v>0</v>
      </c>
      <c r="O907" s="9">
        <v>106.9</v>
      </c>
      <c r="P907" s="9"/>
      <c r="Q907" s="9"/>
      <c r="R907" s="9"/>
      <c r="T907">
        <f t="shared" si="132"/>
        <v>381500</v>
      </c>
      <c r="U907">
        <v>289.3</v>
      </c>
      <c r="V907">
        <f t="shared" si="133"/>
        <v>106.9</v>
      </c>
      <c r="W907" t="str">
        <f t="shared" si="134"/>
        <v/>
      </c>
      <c r="X907" t="str">
        <f t="shared" si="135"/>
        <v/>
      </c>
      <c r="Y907" t="str">
        <f t="shared" si="136"/>
        <v/>
      </c>
      <c r="Z907" s="9"/>
      <c r="AA907" s="14">
        <f t="shared" si="137"/>
        <v>0.54400000000000004</v>
      </c>
      <c r="AB907" s="14">
        <f t="shared" si="138"/>
        <v>0</v>
      </c>
    </row>
    <row r="908" spans="1:28" x14ac:dyDescent="0.25">
      <c r="A908" s="10">
        <f t="shared" si="140"/>
        <v>45329</v>
      </c>
      <c r="B908" s="11">
        <v>38</v>
      </c>
      <c r="C908" s="11">
        <v>1600</v>
      </c>
      <c r="D908" s="12">
        <v>546.66666666666697</v>
      </c>
      <c r="E908" s="9">
        <v>151</v>
      </c>
      <c r="F908" s="9">
        <f t="shared" si="139"/>
        <v>87</v>
      </c>
      <c r="G908" s="9">
        <v>0</v>
      </c>
      <c r="H908" s="9">
        <v>0</v>
      </c>
      <c r="I908" s="9"/>
      <c r="J908" s="9">
        <v>-3.1240000000000001</v>
      </c>
      <c r="K908" s="9">
        <v>99.9</v>
      </c>
      <c r="L908" s="9">
        <v>0.2087</v>
      </c>
      <c r="M908" s="9">
        <v>0.27050000000000002</v>
      </c>
      <c r="N908" s="9">
        <v>0</v>
      </c>
      <c r="O908" s="9">
        <v>60.6</v>
      </c>
      <c r="P908" s="9"/>
      <c r="Q908" s="9"/>
      <c r="R908" s="9"/>
      <c r="T908">
        <f t="shared" si="132"/>
        <v>381600</v>
      </c>
      <c r="U908">
        <v>156.80000000000001</v>
      </c>
      <c r="V908">
        <f t="shared" si="133"/>
        <v>60.6</v>
      </c>
      <c r="W908" t="str">
        <f t="shared" si="134"/>
        <v/>
      </c>
      <c r="X908" t="str">
        <f t="shared" si="135"/>
        <v/>
      </c>
      <c r="Y908" t="str">
        <f t="shared" si="136"/>
        <v/>
      </c>
      <c r="Z908" s="9"/>
      <c r="AA908" s="14">
        <f t="shared" si="137"/>
        <v>0.48399999999999999</v>
      </c>
      <c r="AB908" s="14">
        <f t="shared" si="138"/>
        <v>0</v>
      </c>
    </row>
    <row r="909" spans="1:28" x14ac:dyDescent="0.25">
      <c r="A909" s="10">
        <f t="shared" si="140"/>
        <v>45329</v>
      </c>
      <c r="B909" s="11">
        <v>38</v>
      </c>
      <c r="C909" s="11">
        <v>1700</v>
      </c>
      <c r="D909" s="12">
        <v>546.70833333333303</v>
      </c>
      <c r="E909" s="9">
        <v>150.07</v>
      </c>
      <c r="F909" s="9">
        <f t="shared" si="139"/>
        <v>86.07</v>
      </c>
      <c r="G909" s="9">
        <v>0</v>
      </c>
      <c r="H909" s="9">
        <v>0</v>
      </c>
      <c r="I909" s="9"/>
      <c r="J909" s="9">
        <v>-4.0759999999999996</v>
      </c>
      <c r="K909" s="9">
        <v>99.7</v>
      </c>
      <c r="L909" s="9">
        <v>0.2087</v>
      </c>
      <c r="M909" s="9">
        <v>0.27050000000000002</v>
      </c>
      <c r="N909" s="9">
        <v>0</v>
      </c>
      <c r="O909" s="9">
        <v>16.899999999999999</v>
      </c>
      <c r="P909" s="9"/>
      <c r="Q909" s="9"/>
      <c r="R909" s="9"/>
      <c r="T909">
        <f t="shared" si="132"/>
        <v>381700</v>
      </c>
      <c r="U909">
        <v>26.2</v>
      </c>
      <c r="V909">
        <f t="shared" si="133"/>
        <v>16.899999999999999</v>
      </c>
      <c r="W909" t="str">
        <f t="shared" si="134"/>
        <v/>
      </c>
      <c r="X909" t="str">
        <f t="shared" si="135"/>
        <v/>
      </c>
      <c r="Y909" t="str">
        <f t="shared" si="136"/>
        <v/>
      </c>
      <c r="Z909" s="9"/>
      <c r="AA909" s="14">
        <f t="shared" si="137"/>
        <v>0.45</v>
      </c>
      <c r="AB909" s="14">
        <f t="shared" si="138"/>
        <v>1E-3</v>
      </c>
    </row>
    <row r="910" spans="1:28" x14ac:dyDescent="0.25">
      <c r="A910" s="10">
        <f t="shared" si="140"/>
        <v>45329</v>
      </c>
      <c r="B910" s="11">
        <v>38</v>
      </c>
      <c r="C910" s="11">
        <v>1800</v>
      </c>
      <c r="D910" s="12">
        <v>546.75</v>
      </c>
      <c r="E910" s="9">
        <v>149.94999999999999</v>
      </c>
      <c r="F910" s="9">
        <f t="shared" si="139"/>
        <v>85.949999999999989</v>
      </c>
      <c r="G910" s="9">
        <v>0</v>
      </c>
      <c r="H910" s="9">
        <v>0</v>
      </c>
      <c r="I910" s="9"/>
      <c r="J910" s="9">
        <v>-4.1669999999999998</v>
      </c>
      <c r="K910" s="9">
        <v>99.6</v>
      </c>
      <c r="L910" s="9">
        <v>0.2087</v>
      </c>
      <c r="M910" s="9">
        <v>0.26979999999999998</v>
      </c>
      <c r="N910" s="9">
        <v>0</v>
      </c>
      <c r="O910" s="9">
        <v>0.6</v>
      </c>
      <c r="P910" s="9"/>
      <c r="Q910" s="9"/>
      <c r="R910" s="9"/>
      <c r="T910">
        <f t="shared" si="132"/>
        <v>381800</v>
      </c>
      <c r="U910">
        <v>0</v>
      </c>
      <c r="V910">
        <f t="shared" si="133"/>
        <v>0</v>
      </c>
      <c r="W910" t="str">
        <f t="shared" si="134"/>
        <v/>
      </c>
      <c r="X910" t="str">
        <f t="shared" si="135"/>
        <v/>
      </c>
      <c r="Y910" t="str">
        <f t="shared" si="136"/>
        <v/>
      </c>
      <c r="Z910" s="9"/>
      <c r="AA910" s="14">
        <f t="shared" si="137"/>
        <v>0.44700000000000001</v>
      </c>
      <c r="AB910" s="14">
        <f t="shared" si="138"/>
        <v>2E-3</v>
      </c>
    </row>
    <row r="911" spans="1:28" x14ac:dyDescent="0.25">
      <c r="A911" s="10">
        <f t="shared" si="140"/>
        <v>45329</v>
      </c>
      <c r="B911" s="11">
        <v>38</v>
      </c>
      <c r="C911" s="11">
        <v>1900</v>
      </c>
      <c r="D911" s="12">
        <v>546.79166666666697</v>
      </c>
      <c r="E911" s="9">
        <v>149.72</v>
      </c>
      <c r="F911" s="9">
        <f t="shared" si="139"/>
        <v>85.72</v>
      </c>
      <c r="G911" s="9">
        <v>0</v>
      </c>
      <c r="H911" s="9">
        <v>0</v>
      </c>
      <c r="I911" s="9"/>
      <c r="J911" s="9">
        <v>-4.6509999999999998</v>
      </c>
      <c r="K911" s="9">
        <v>99.5</v>
      </c>
      <c r="L911" s="9">
        <v>0.20949999999999999</v>
      </c>
      <c r="M911" s="9">
        <v>0.26979999999999998</v>
      </c>
      <c r="N911" s="9">
        <v>0</v>
      </c>
      <c r="O911" s="9">
        <v>0.6</v>
      </c>
      <c r="P911" s="9"/>
      <c r="Q911" s="9"/>
      <c r="R911" s="9"/>
      <c r="T911">
        <f t="shared" si="132"/>
        <v>381900</v>
      </c>
      <c r="U911">
        <v>0</v>
      </c>
      <c r="V911">
        <f t="shared" si="133"/>
        <v>0</v>
      </c>
      <c r="W911" t="str">
        <f t="shared" si="134"/>
        <v/>
      </c>
      <c r="X911" t="str">
        <f t="shared" si="135"/>
        <v/>
      </c>
      <c r="Y911" t="str">
        <f t="shared" si="136"/>
        <v/>
      </c>
      <c r="Z911" s="9"/>
      <c r="AA911" s="14">
        <f t="shared" si="137"/>
        <v>0.43</v>
      </c>
      <c r="AB911" s="14">
        <f t="shared" si="138"/>
        <v>2E-3</v>
      </c>
    </row>
    <row r="912" spans="1:28" x14ac:dyDescent="0.25">
      <c r="A912" s="10">
        <f t="shared" si="140"/>
        <v>45329</v>
      </c>
      <c r="B912" s="11">
        <v>38</v>
      </c>
      <c r="C912" s="11">
        <v>2000</v>
      </c>
      <c r="D912" s="12">
        <v>546.83333333333303</v>
      </c>
      <c r="E912" s="9">
        <v>149.47999999999999</v>
      </c>
      <c r="F912" s="9">
        <f t="shared" si="139"/>
        <v>85.47999999999999</v>
      </c>
      <c r="G912" s="9">
        <v>0</v>
      </c>
      <c r="H912" s="9">
        <v>0</v>
      </c>
      <c r="I912" s="9"/>
      <c r="J912" s="9">
        <v>-4.7119999999999997</v>
      </c>
      <c r="K912" s="9">
        <v>99.3</v>
      </c>
      <c r="L912" s="9">
        <v>0.20949999999999999</v>
      </c>
      <c r="M912" s="9">
        <v>0.26979999999999998</v>
      </c>
      <c r="N912" s="9">
        <v>0</v>
      </c>
      <c r="O912" s="9">
        <v>0.6</v>
      </c>
      <c r="P912" s="9"/>
      <c r="Q912" s="9"/>
      <c r="R912" s="9"/>
      <c r="T912">
        <f t="shared" si="132"/>
        <v>382000</v>
      </c>
      <c r="U912">
        <v>0</v>
      </c>
      <c r="V912">
        <f t="shared" si="133"/>
        <v>0</v>
      </c>
      <c r="W912" t="str">
        <f t="shared" si="134"/>
        <v/>
      </c>
      <c r="X912" t="str">
        <f t="shared" si="135"/>
        <v/>
      </c>
      <c r="Y912" t="str">
        <f t="shared" si="136"/>
        <v/>
      </c>
      <c r="Z912" s="9"/>
      <c r="AA912" s="14">
        <f t="shared" si="137"/>
        <v>0.42699999999999999</v>
      </c>
      <c r="AB912" s="14">
        <f t="shared" si="138"/>
        <v>3.0000000000000001E-3</v>
      </c>
    </row>
    <row r="913" spans="1:28" x14ac:dyDescent="0.25">
      <c r="A913" s="10">
        <f t="shared" si="140"/>
        <v>45329</v>
      </c>
      <c r="B913" s="11">
        <v>38</v>
      </c>
      <c r="C913" s="11">
        <v>2100</v>
      </c>
      <c r="D913" s="12">
        <v>546.875</v>
      </c>
      <c r="E913" s="9">
        <v>149.94999999999999</v>
      </c>
      <c r="F913" s="9">
        <f t="shared" si="139"/>
        <v>85.949999999999989</v>
      </c>
      <c r="G913" s="9">
        <v>0</v>
      </c>
      <c r="H913" s="9">
        <v>0</v>
      </c>
      <c r="I913" s="9"/>
      <c r="J913" s="9">
        <v>-4.7119999999999997</v>
      </c>
      <c r="K913" s="9">
        <v>99.3</v>
      </c>
      <c r="L913" s="9">
        <v>0.20949999999999999</v>
      </c>
      <c r="M913" s="9">
        <v>0.26979999999999998</v>
      </c>
      <c r="N913" s="9">
        <v>0</v>
      </c>
      <c r="O913" s="9">
        <v>0.6</v>
      </c>
      <c r="P913" s="9"/>
      <c r="Q913" s="9"/>
      <c r="R913" s="9"/>
      <c r="T913">
        <f t="shared" si="132"/>
        <v>382100</v>
      </c>
      <c r="U913">
        <v>0</v>
      </c>
      <c r="V913">
        <f t="shared" si="133"/>
        <v>0</v>
      </c>
      <c r="W913" t="str">
        <f t="shared" si="134"/>
        <v/>
      </c>
      <c r="X913" t="str">
        <f t="shared" si="135"/>
        <v/>
      </c>
      <c r="Y913" t="str">
        <f t="shared" si="136"/>
        <v/>
      </c>
      <c r="Z913" s="9"/>
      <c r="AA913" s="14">
        <f t="shared" si="137"/>
        <v>0.42699999999999999</v>
      </c>
      <c r="AB913" s="14">
        <f t="shared" si="138"/>
        <v>3.0000000000000001E-3</v>
      </c>
    </row>
    <row r="914" spans="1:28" x14ac:dyDescent="0.25">
      <c r="A914" s="10">
        <f t="shared" si="140"/>
        <v>45329</v>
      </c>
      <c r="B914" s="11">
        <v>38</v>
      </c>
      <c r="C914" s="11">
        <v>2200</v>
      </c>
      <c r="D914" s="12">
        <v>546.91666666666697</v>
      </c>
      <c r="E914" s="9">
        <v>150.07</v>
      </c>
      <c r="F914" s="9">
        <f t="shared" si="139"/>
        <v>86.07</v>
      </c>
      <c r="G914" s="9">
        <v>0</v>
      </c>
      <c r="H914" s="9">
        <v>0</v>
      </c>
      <c r="I914" s="9"/>
      <c r="J914" s="9">
        <v>-5.5419999999999998</v>
      </c>
      <c r="K914" s="9">
        <v>99</v>
      </c>
      <c r="L914" s="9">
        <v>0.20949999999999999</v>
      </c>
      <c r="M914" s="9">
        <v>0.26979999999999998</v>
      </c>
      <c r="N914" s="9">
        <v>0</v>
      </c>
      <c r="O914" s="9">
        <v>0.6</v>
      </c>
      <c r="P914" s="9"/>
      <c r="Q914" s="9"/>
      <c r="R914" s="9"/>
      <c r="T914">
        <f t="shared" si="132"/>
        <v>382200</v>
      </c>
      <c r="U914">
        <v>0</v>
      </c>
      <c r="V914">
        <f t="shared" si="133"/>
        <v>0</v>
      </c>
      <c r="W914" t="str">
        <f t="shared" si="134"/>
        <v/>
      </c>
      <c r="X914" t="str">
        <f t="shared" si="135"/>
        <v/>
      </c>
      <c r="Y914" t="str">
        <f t="shared" si="136"/>
        <v/>
      </c>
      <c r="Z914" s="9"/>
      <c r="AA914" s="14">
        <f t="shared" si="137"/>
        <v>0.4</v>
      </c>
      <c r="AB914" s="14">
        <f t="shared" si="138"/>
        <v>4.0000000000000001E-3</v>
      </c>
    </row>
    <row r="915" spans="1:28" x14ac:dyDescent="0.25">
      <c r="A915" s="10">
        <f t="shared" si="140"/>
        <v>45329</v>
      </c>
      <c r="B915" s="11">
        <v>38</v>
      </c>
      <c r="C915" s="11">
        <v>2300</v>
      </c>
      <c r="D915" s="12">
        <v>546.95833333333303</v>
      </c>
      <c r="E915" s="9">
        <v>150.30000000000001</v>
      </c>
      <c r="F915" s="9">
        <f t="shared" si="139"/>
        <v>86.300000000000011</v>
      </c>
      <c r="G915" s="9">
        <v>0</v>
      </c>
      <c r="H915" s="9">
        <v>0</v>
      </c>
      <c r="I915" s="9"/>
      <c r="J915" s="9">
        <v>-5.6669999999999998</v>
      </c>
      <c r="K915" s="9">
        <v>98.7</v>
      </c>
      <c r="L915" s="9">
        <v>0.20949999999999999</v>
      </c>
      <c r="M915" s="9">
        <v>0.26979999999999998</v>
      </c>
      <c r="N915" s="9">
        <v>0</v>
      </c>
      <c r="O915" s="9">
        <v>0.6</v>
      </c>
      <c r="P915" s="9"/>
      <c r="Q915" s="9"/>
      <c r="R915" s="9"/>
      <c r="T915">
        <f t="shared" si="132"/>
        <v>382300</v>
      </c>
      <c r="U915">
        <v>0</v>
      </c>
      <c r="V915">
        <f t="shared" si="133"/>
        <v>0</v>
      </c>
      <c r="W915" t="str">
        <f t="shared" si="134"/>
        <v/>
      </c>
      <c r="X915" t="str">
        <f t="shared" si="135"/>
        <v/>
      </c>
      <c r="Y915" t="str">
        <f t="shared" si="136"/>
        <v/>
      </c>
      <c r="Z915" s="9"/>
      <c r="AA915" s="14">
        <f t="shared" si="137"/>
        <v>0.39500000000000002</v>
      </c>
      <c r="AB915" s="14">
        <f t="shared" si="138"/>
        <v>5.0000000000000001E-3</v>
      </c>
    </row>
    <row r="916" spans="1:28" x14ac:dyDescent="0.25">
      <c r="A916" s="10">
        <f t="shared" si="140"/>
        <v>45329</v>
      </c>
      <c r="B916" s="11">
        <v>38</v>
      </c>
      <c r="C916" s="11">
        <v>2400</v>
      </c>
      <c r="D916" s="12">
        <v>547</v>
      </c>
      <c r="E916" s="9">
        <v>150.07</v>
      </c>
      <c r="F916" s="9">
        <f t="shared" si="139"/>
        <v>86.07</v>
      </c>
      <c r="G916" s="9">
        <v>0</v>
      </c>
      <c r="H916" s="9">
        <v>0</v>
      </c>
      <c r="I916" s="9"/>
      <c r="J916" s="9">
        <v>-6.01</v>
      </c>
      <c r="K916" s="9">
        <v>98.2</v>
      </c>
      <c r="L916" s="9">
        <v>0.20949999999999999</v>
      </c>
      <c r="M916" s="9">
        <v>0.26979999999999998</v>
      </c>
      <c r="N916" s="9">
        <v>0</v>
      </c>
      <c r="O916" s="9">
        <v>0.6</v>
      </c>
      <c r="P916" s="9"/>
      <c r="Q916" s="9"/>
      <c r="R916" s="9"/>
      <c r="T916">
        <f t="shared" si="132"/>
        <v>382400</v>
      </c>
      <c r="U916">
        <v>0</v>
      </c>
      <c r="V916">
        <f t="shared" si="133"/>
        <v>0</v>
      </c>
      <c r="W916">
        <f t="shared" si="134"/>
        <v>0.21</v>
      </c>
      <c r="X916">
        <f t="shared" si="135"/>
        <v>0.27</v>
      </c>
      <c r="Y916">
        <f t="shared" si="136"/>
        <v>0.86099999999999999</v>
      </c>
      <c r="Z916" s="9"/>
      <c r="AA916" s="14">
        <f t="shared" si="137"/>
        <v>0.38300000000000001</v>
      </c>
      <c r="AB916" s="14">
        <f t="shared" si="138"/>
        <v>7.0000000000000001E-3</v>
      </c>
    </row>
    <row r="917" spans="1:28" x14ac:dyDescent="0.25">
      <c r="A917" s="10">
        <f t="shared" si="140"/>
        <v>45330</v>
      </c>
      <c r="B917" s="11">
        <v>39</v>
      </c>
      <c r="C917" s="11">
        <v>100</v>
      </c>
      <c r="D917" s="12">
        <v>547.04166666666697</v>
      </c>
      <c r="E917" s="9">
        <v>150.18</v>
      </c>
      <c r="F917" s="9">
        <f t="shared" si="139"/>
        <v>86.18</v>
      </c>
      <c r="G917" s="9">
        <v>0</v>
      </c>
      <c r="H917" s="9">
        <v>3.52</v>
      </c>
      <c r="I917" s="9"/>
      <c r="J917" s="9">
        <v>-6.2309999999999999</v>
      </c>
      <c r="K917" s="9">
        <v>97.8</v>
      </c>
      <c r="L917" s="9">
        <v>0.20949999999999999</v>
      </c>
      <c r="M917" s="9">
        <v>0.26979999999999998</v>
      </c>
      <c r="N917" s="9">
        <v>0</v>
      </c>
      <c r="O917" s="9">
        <v>0.6</v>
      </c>
      <c r="P917" s="9"/>
      <c r="Q917" s="9"/>
      <c r="R917" s="9"/>
      <c r="T917">
        <f t="shared" si="132"/>
        <v>390100</v>
      </c>
      <c r="U917">
        <v>0</v>
      </c>
      <c r="V917">
        <f t="shared" si="133"/>
        <v>0</v>
      </c>
      <c r="W917" t="str">
        <f t="shared" si="134"/>
        <v/>
      </c>
      <c r="X917" t="str">
        <f t="shared" si="135"/>
        <v/>
      </c>
      <c r="Y917" t="str">
        <f t="shared" si="136"/>
        <v/>
      </c>
      <c r="Z917" s="9"/>
      <c r="AA917" s="14">
        <f t="shared" si="137"/>
        <v>0.375</v>
      </c>
      <c r="AB917" s="14">
        <f t="shared" si="138"/>
        <v>8.0000000000000002E-3</v>
      </c>
    </row>
    <row r="918" spans="1:28" x14ac:dyDescent="0.25">
      <c r="A918" s="10">
        <f t="shared" si="140"/>
        <v>45330</v>
      </c>
      <c r="B918" s="11">
        <v>39</v>
      </c>
      <c r="C918" s="11">
        <v>200</v>
      </c>
      <c r="D918" s="12">
        <v>547.08333333333303</v>
      </c>
      <c r="E918" s="9">
        <v>150.07</v>
      </c>
      <c r="F918" s="9">
        <f t="shared" si="139"/>
        <v>86.07</v>
      </c>
      <c r="G918" s="9">
        <v>1.01</v>
      </c>
      <c r="H918" s="9">
        <v>5.54</v>
      </c>
      <c r="I918" s="9"/>
      <c r="J918" s="9">
        <v>-6.5149999999999997</v>
      </c>
      <c r="K918" s="9">
        <v>97.7</v>
      </c>
      <c r="L918" s="9">
        <v>0.20949999999999999</v>
      </c>
      <c r="M918" s="9">
        <v>0.26979999999999998</v>
      </c>
      <c r="N918" s="9">
        <v>0</v>
      </c>
      <c r="O918" s="9">
        <v>0.6</v>
      </c>
      <c r="P918" s="9"/>
      <c r="Q918" s="9"/>
      <c r="R918" s="9"/>
      <c r="T918">
        <f t="shared" si="132"/>
        <v>390200</v>
      </c>
      <c r="U918">
        <v>0</v>
      </c>
      <c r="V918">
        <f t="shared" si="133"/>
        <v>0</v>
      </c>
      <c r="W918" t="str">
        <f t="shared" si="134"/>
        <v/>
      </c>
      <c r="X918" t="str">
        <f t="shared" si="135"/>
        <v/>
      </c>
      <c r="Y918" t="str">
        <f t="shared" si="136"/>
        <v/>
      </c>
      <c r="Z918" s="9"/>
      <c r="AA918" s="14">
        <f t="shared" si="137"/>
        <v>0.36599999999999999</v>
      </c>
      <c r="AB918" s="14">
        <f t="shared" si="138"/>
        <v>8.9999999999999993E-3</v>
      </c>
    </row>
    <row r="919" spans="1:28" x14ac:dyDescent="0.25">
      <c r="A919" s="10">
        <f t="shared" si="140"/>
        <v>45330</v>
      </c>
      <c r="B919" s="11">
        <v>39</v>
      </c>
      <c r="C919" s="11">
        <v>300</v>
      </c>
      <c r="D919" s="12">
        <v>547.125</v>
      </c>
      <c r="E919" s="9">
        <v>150.07</v>
      </c>
      <c r="F919" s="9">
        <f t="shared" si="139"/>
        <v>86.07</v>
      </c>
      <c r="G919" s="9">
        <v>2.0099999999999998</v>
      </c>
      <c r="H919" s="9">
        <v>5.03</v>
      </c>
      <c r="I919" s="9"/>
      <c r="J919" s="9">
        <v>-6.6740000000000004</v>
      </c>
      <c r="K919" s="9">
        <v>97.6</v>
      </c>
      <c r="L919" s="9">
        <v>0.20949999999999999</v>
      </c>
      <c r="M919" s="9">
        <v>0.26900000000000002</v>
      </c>
      <c r="N919" s="9">
        <v>0</v>
      </c>
      <c r="O919" s="9">
        <v>0.6</v>
      </c>
      <c r="P919" s="9"/>
      <c r="Q919" s="9"/>
      <c r="R919" s="9"/>
      <c r="T919">
        <f t="shared" si="132"/>
        <v>390300</v>
      </c>
      <c r="U919">
        <v>0</v>
      </c>
      <c r="V919">
        <f t="shared" si="133"/>
        <v>0</v>
      </c>
      <c r="W919" t="str">
        <f t="shared" si="134"/>
        <v/>
      </c>
      <c r="X919" t="str">
        <f t="shared" si="135"/>
        <v/>
      </c>
      <c r="Y919" t="str">
        <f t="shared" si="136"/>
        <v/>
      </c>
      <c r="Z919" s="9"/>
      <c r="AA919" s="14">
        <f t="shared" si="137"/>
        <v>0.36099999999999999</v>
      </c>
      <c r="AB919" s="14">
        <f t="shared" si="138"/>
        <v>8.9999999999999993E-3</v>
      </c>
    </row>
    <row r="920" spans="1:28" x14ac:dyDescent="0.25">
      <c r="A920" s="10">
        <f t="shared" si="140"/>
        <v>45330</v>
      </c>
      <c r="B920" s="11">
        <v>39</v>
      </c>
      <c r="C920" s="11">
        <v>400</v>
      </c>
      <c r="D920" s="12">
        <v>547.16666666666697</v>
      </c>
      <c r="E920" s="9">
        <v>149.94999999999999</v>
      </c>
      <c r="F920" s="9">
        <f t="shared" si="139"/>
        <v>85.949999999999989</v>
      </c>
      <c r="G920" s="9">
        <v>2.0099999999999998</v>
      </c>
      <c r="H920" s="9">
        <v>5.03</v>
      </c>
      <c r="I920" s="9"/>
      <c r="J920" s="9">
        <v>-6.8979999999999997</v>
      </c>
      <c r="K920" s="9">
        <v>97.6</v>
      </c>
      <c r="L920" s="9">
        <v>0.20949999999999999</v>
      </c>
      <c r="M920" s="9">
        <v>0.26900000000000002</v>
      </c>
      <c r="N920" s="9">
        <v>0</v>
      </c>
      <c r="O920" s="9">
        <v>0.6</v>
      </c>
      <c r="P920" s="9"/>
      <c r="Q920" s="9"/>
      <c r="R920" s="9"/>
      <c r="T920">
        <f t="shared" si="132"/>
        <v>390400</v>
      </c>
      <c r="U920">
        <v>0</v>
      </c>
      <c r="V920">
        <f t="shared" si="133"/>
        <v>0</v>
      </c>
      <c r="W920" t="str">
        <f t="shared" si="134"/>
        <v/>
      </c>
      <c r="X920" t="str">
        <f t="shared" si="135"/>
        <v/>
      </c>
      <c r="Y920" t="str">
        <f t="shared" si="136"/>
        <v/>
      </c>
      <c r="Z920" s="9"/>
      <c r="AA920" s="14">
        <f t="shared" si="137"/>
        <v>0.35499999999999998</v>
      </c>
      <c r="AB920" s="14">
        <f t="shared" si="138"/>
        <v>8.9999999999999993E-3</v>
      </c>
    </row>
    <row r="921" spans="1:28" x14ac:dyDescent="0.25">
      <c r="A921" s="10">
        <f t="shared" si="140"/>
        <v>45330</v>
      </c>
      <c r="B921" s="11">
        <v>39</v>
      </c>
      <c r="C921" s="11">
        <v>500</v>
      </c>
      <c r="D921" s="12">
        <v>547.20833333333303</v>
      </c>
      <c r="E921" s="9">
        <v>149.94999999999999</v>
      </c>
      <c r="F921" s="9">
        <f t="shared" si="139"/>
        <v>85.949999999999989</v>
      </c>
      <c r="G921" s="9">
        <v>1.01</v>
      </c>
      <c r="H921" s="9">
        <v>4.53</v>
      </c>
      <c r="I921" s="9"/>
      <c r="J921" s="9">
        <v>-7.0579999999999998</v>
      </c>
      <c r="K921" s="9">
        <v>97.6</v>
      </c>
      <c r="L921" s="9">
        <v>0.20949999999999999</v>
      </c>
      <c r="M921" s="9">
        <v>0.26900000000000002</v>
      </c>
      <c r="N921" s="9">
        <v>0</v>
      </c>
      <c r="O921" s="9">
        <v>0.6</v>
      </c>
      <c r="P921" s="9"/>
      <c r="Q921" s="9"/>
      <c r="R921" s="9"/>
      <c r="T921">
        <f t="shared" si="132"/>
        <v>390500</v>
      </c>
      <c r="U921">
        <v>0</v>
      </c>
      <c r="V921">
        <f t="shared" si="133"/>
        <v>0</v>
      </c>
      <c r="W921" t="str">
        <f t="shared" si="134"/>
        <v/>
      </c>
      <c r="X921" t="str">
        <f t="shared" si="135"/>
        <v/>
      </c>
      <c r="Y921" t="str">
        <f t="shared" si="136"/>
        <v/>
      </c>
      <c r="Z921" s="9"/>
      <c r="AA921" s="14">
        <f t="shared" si="137"/>
        <v>0.35099999999999998</v>
      </c>
      <c r="AB921" s="14">
        <f t="shared" si="138"/>
        <v>8.9999999999999993E-3</v>
      </c>
    </row>
    <row r="922" spans="1:28" x14ac:dyDescent="0.25">
      <c r="A922" s="10">
        <f t="shared" si="140"/>
        <v>45330</v>
      </c>
      <c r="B922" s="11">
        <v>39</v>
      </c>
      <c r="C922" s="11">
        <v>600</v>
      </c>
      <c r="D922" s="12">
        <v>547.25</v>
      </c>
      <c r="E922" s="9">
        <v>149.72</v>
      </c>
      <c r="F922" s="9">
        <f t="shared" si="139"/>
        <v>85.72</v>
      </c>
      <c r="G922" s="9">
        <v>1.51</v>
      </c>
      <c r="H922" s="9">
        <v>5.54</v>
      </c>
      <c r="I922" s="9"/>
      <c r="J922" s="9">
        <v>-7.673</v>
      </c>
      <c r="K922" s="9">
        <v>97.7</v>
      </c>
      <c r="L922" s="9">
        <v>0.2102</v>
      </c>
      <c r="M922" s="9">
        <v>0.26900000000000002</v>
      </c>
      <c r="N922" s="9">
        <v>0</v>
      </c>
      <c r="O922" s="9">
        <v>0.6</v>
      </c>
      <c r="P922" s="9"/>
      <c r="Q922" s="9"/>
      <c r="R922" s="9"/>
      <c r="T922">
        <f t="shared" si="132"/>
        <v>390600</v>
      </c>
      <c r="U922">
        <v>0</v>
      </c>
      <c r="V922">
        <f t="shared" si="133"/>
        <v>0</v>
      </c>
      <c r="W922" t="str">
        <f t="shared" si="134"/>
        <v/>
      </c>
      <c r="X922" t="str">
        <f t="shared" si="135"/>
        <v/>
      </c>
      <c r="Y922" t="str">
        <f t="shared" si="136"/>
        <v/>
      </c>
      <c r="Z922" s="9"/>
      <c r="AA922" s="14">
        <f t="shared" si="137"/>
        <v>0.33500000000000002</v>
      </c>
      <c r="AB922" s="14">
        <f t="shared" si="138"/>
        <v>8.0000000000000002E-3</v>
      </c>
    </row>
    <row r="923" spans="1:28" x14ac:dyDescent="0.25">
      <c r="A923" s="10">
        <f t="shared" si="140"/>
        <v>45330</v>
      </c>
      <c r="B923" s="11">
        <v>39</v>
      </c>
      <c r="C923" s="11">
        <v>700</v>
      </c>
      <c r="D923" s="12">
        <v>547.29166666666697</v>
      </c>
      <c r="E923" s="9">
        <v>149.72</v>
      </c>
      <c r="F923" s="9">
        <f t="shared" si="139"/>
        <v>85.72</v>
      </c>
      <c r="G923" s="9">
        <v>1.01</v>
      </c>
      <c r="H923" s="9">
        <v>6.04</v>
      </c>
      <c r="I923" s="9"/>
      <c r="J923" s="9">
        <v>-7.51</v>
      </c>
      <c r="K923" s="9">
        <v>97.4</v>
      </c>
      <c r="L923" s="9">
        <v>0.20949999999999999</v>
      </c>
      <c r="M923" s="9">
        <v>0.26979999999999998</v>
      </c>
      <c r="N923" s="9">
        <v>0</v>
      </c>
      <c r="O923" s="9">
        <v>0.6</v>
      </c>
      <c r="P923" s="9"/>
      <c r="Q923" s="9"/>
      <c r="R923" s="9"/>
      <c r="T923">
        <f t="shared" si="132"/>
        <v>390700</v>
      </c>
      <c r="U923">
        <v>0</v>
      </c>
      <c r="V923">
        <f t="shared" si="133"/>
        <v>0</v>
      </c>
      <c r="W923" t="str">
        <f t="shared" si="134"/>
        <v/>
      </c>
      <c r="X923" t="str">
        <f t="shared" si="135"/>
        <v/>
      </c>
      <c r="Y923" t="str">
        <f t="shared" si="136"/>
        <v/>
      </c>
      <c r="Z923" s="9"/>
      <c r="AA923" s="14">
        <f t="shared" si="137"/>
        <v>0.33800000000000002</v>
      </c>
      <c r="AB923" s="14">
        <f t="shared" si="138"/>
        <v>8.9999999999999993E-3</v>
      </c>
    </row>
    <row r="924" spans="1:28" x14ac:dyDescent="0.25">
      <c r="A924" s="10">
        <f t="shared" si="140"/>
        <v>45330</v>
      </c>
      <c r="B924" s="11">
        <v>39</v>
      </c>
      <c r="C924" s="11">
        <v>800</v>
      </c>
      <c r="D924" s="12">
        <v>547.33333333333303</v>
      </c>
      <c r="E924" s="9">
        <v>149.6</v>
      </c>
      <c r="F924" s="9">
        <f t="shared" si="139"/>
        <v>85.6</v>
      </c>
      <c r="G924" s="9">
        <v>0</v>
      </c>
      <c r="H924" s="9">
        <v>3.52</v>
      </c>
      <c r="I924" s="9"/>
      <c r="J924" s="9">
        <v>-7.1550000000000002</v>
      </c>
      <c r="K924" s="9">
        <v>97.6</v>
      </c>
      <c r="L924" s="9">
        <v>0.20949999999999999</v>
      </c>
      <c r="M924" s="9">
        <v>0.26900000000000002</v>
      </c>
      <c r="N924" s="9">
        <v>0</v>
      </c>
      <c r="O924" s="9">
        <v>13.1</v>
      </c>
      <c r="P924" s="9"/>
      <c r="Q924" s="9"/>
      <c r="R924" s="9"/>
      <c r="T924">
        <f t="shared" si="132"/>
        <v>390800</v>
      </c>
      <c r="U924">
        <v>16</v>
      </c>
      <c r="V924">
        <f t="shared" si="133"/>
        <v>13.1</v>
      </c>
      <c r="W924" t="str">
        <f t="shared" si="134"/>
        <v/>
      </c>
      <c r="X924" t="str">
        <f t="shared" si="135"/>
        <v/>
      </c>
      <c r="Y924" t="str">
        <f t="shared" si="136"/>
        <v/>
      </c>
      <c r="Z924" s="9"/>
      <c r="AA924" s="14">
        <f t="shared" si="137"/>
        <v>0.34799999999999998</v>
      </c>
      <c r="AB924" s="14">
        <f t="shared" si="138"/>
        <v>8.9999999999999993E-3</v>
      </c>
    </row>
    <row r="925" spans="1:28" x14ac:dyDescent="0.25">
      <c r="A925" s="10">
        <f t="shared" si="140"/>
        <v>45330</v>
      </c>
      <c r="B925" s="11">
        <v>39</v>
      </c>
      <c r="C925" s="11">
        <v>900</v>
      </c>
      <c r="D925" s="12">
        <v>547.375</v>
      </c>
      <c r="E925" s="9">
        <v>149.47999999999999</v>
      </c>
      <c r="F925" s="9">
        <f t="shared" si="139"/>
        <v>85.47999999999999</v>
      </c>
      <c r="G925" s="9">
        <v>0</v>
      </c>
      <c r="H925" s="9">
        <v>2.0099999999999998</v>
      </c>
      <c r="I925" s="9"/>
      <c r="J925" s="9">
        <v>-6.8019999999999996</v>
      </c>
      <c r="K925" s="9">
        <v>97.5</v>
      </c>
      <c r="L925" s="9">
        <v>0.2102</v>
      </c>
      <c r="M925" s="9">
        <v>0.26900000000000002</v>
      </c>
      <c r="N925" s="9">
        <v>0</v>
      </c>
      <c r="O925" s="9">
        <v>51.9</v>
      </c>
      <c r="P925" s="9"/>
      <c r="Q925" s="9"/>
      <c r="R925" s="9"/>
      <c r="T925">
        <f t="shared" si="132"/>
        <v>390900</v>
      </c>
      <c r="U925">
        <v>138.5</v>
      </c>
      <c r="V925">
        <f t="shared" si="133"/>
        <v>51.9</v>
      </c>
      <c r="W925" t="str">
        <f t="shared" si="134"/>
        <v/>
      </c>
      <c r="X925" t="str">
        <f t="shared" si="135"/>
        <v/>
      </c>
      <c r="Y925" t="str">
        <f t="shared" si="136"/>
        <v/>
      </c>
      <c r="Z925" s="9"/>
      <c r="AA925" s="14">
        <f t="shared" si="137"/>
        <v>0.35799999999999998</v>
      </c>
      <c r="AB925" s="14">
        <f t="shared" si="138"/>
        <v>8.9999999999999993E-3</v>
      </c>
    </row>
    <row r="926" spans="1:28" x14ac:dyDescent="0.25">
      <c r="A926" s="10">
        <f t="shared" si="140"/>
        <v>45330</v>
      </c>
      <c r="B926" s="11">
        <v>39</v>
      </c>
      <c r="C926" s="11">
        <v>1000</v>
      </c>
      <c r="D926" s="12">
        <v>547.41666666666697</v>
      </c>
      <c r="E926" s="9">
        <v>149.01</v>
      </c>
      <c r="F926" s="9">
        <f t="shared" si="139"/>
        <v>85.009999999999991</v>
      </c>
      <c r="G926" s="9">
        <v>0</v>
      </c>
      <c r="H926" s="9">
        <v>3.02</v>
      </c>
      <c r="I926" s="9"/>
      <c r="J926" s="9">
        <v>-5.7910000000000004</v>
      </c>
      <c r="K926" s="9">
        <v>97.5</v>
      </c>
      <c r="L926" s="9">
        <v>0.20949999999999999</v>
      </c>
      <c r="M926" s="9">
        <v>0.26900000000000002</v>
      </c>
      <c r="N926" s="9">
        <v>0</v>
      </c>
      <c r="O926" s="9">
        <v>88.1</v>
      </c>
      <c r="P926" s="9"/>
      <c r="Q926" s="9"/>
      <c r="R926" s="9"/>
      <c r="T926">
        <f t="shared" si="132"/>
        <v>391000</v>
      </c>
      <c r="U926">
        <v>275.7</v>
      </c>
      <c r="V926">
        <f t="shared" si="133"/>
        <v>88.1</v>
      </c>
      <c r="W926" t="str">
        <f t="shared" si="134"/>
        <v/>
      </c>
      <c r="X926" t="str">
        <f t="shared" si="135"/>
        <v/>
      </c>
      <c r="Y926" t="str">
        <f t="shared" si="136"/>
        <v/>
      </c>
      <c r="Z926" s="9"/>
      <c r="AA926" s="14">
        <f t="shared" si="137"/>
        <v>0.38600000000000001</v>
      </c>
      <c r="AB926" s="14">
        <f t="shared" si="138"/>
        <v>0.01</v>
      </c>
    </row>
    <row r="927" spans="1:28" x14ac:dyDescent="0.25">
      <c r="A927" s="10">
        <f t="shared" si="140"/>
        <v>45330</v>
      </c>
      <c r="B927" s="11">
        <v>39</v>
      </c>
      <c r="C927" s="11">
        <v>1100</v>
      </c>
      <c r="D927" s="12">
        <v>547.45833333333303</v>
      </c>
      <c r="E927" s="9">
        <v>146.91</v>
      </c>
      <c r="F927" s="9">
        <f t="shared" si="139"/>
        <v>82.91</v>
      </c>
      <c r="G927" s="9">
        <v>0</v>
      </c>
      <c r="H927" s="9">
        <v>3.02</v>
      </c>
      <c r="I927" s="9"/>
      <c r="J927" s="9">
        <v>-5.4489999999999998</v>
      </c>
      <c r="K927" s="9">
        <v>97.2</v>
      </c>
      <c r="L927" s="9">
        <v>0.21160000000000001</v>
      </c>
      <c r="M927" s="9">
        <v>0.26900000000000002</v>
      </c>
      <c r="N927" s="9">
        <v>0</v>
      </c>
      <c r="O927" s="9">
        <v>130.6</v>
      </c>
      <c r="P927" s="9"/>
      <c r="Q927" s="9"/>
      <c r="R927" s="9"/>
      <c r="T927">
        <f t="shared" si="132"/>
        <v>391100</v>
      </c>
      <c r="U927">
        <v>380.2</v>
      </c>
      <c r="V927">
        <f t="shared" si="133"/>
        <v>130.6</v>
      </c>
      <c r="W927" t="str">
        <f t="shared" si="134"/>
        <v/>
      </c>
      <c r="X927" t="str">
        <f t="shared" si="135"/>
        <v/>
      </c>
      <c r="Y927" t="str">
        <f t="shared" si="136"/>
        <v/>
      </c>
      <c r="Z927" s="9"/>
      <c r="AA927" s="14">
        <f t="shared" si="137"/>
        <v>0.39500000000000002</v>
      </c>
      <c r="AB927" s="14">
        <f t="shared" si="138"/>
        <v>1.0999999999999999E-2</v>
      </c>
    </row>
    <row r="928" spans="1:28" x14ac:dyDescent="0.25">
      <c r="A928" s="10">
        <f t="shared" si="140"/>
        <v>45330</v>
      </c>
      <c r="B928" s="11">
        <v>39</v>
      </c>
      <c r="C928" s="11">
        <v>1200</v>
      </c>
      <c r="D928" s="12">
        <v>547.5</v>
      </c>
      <c r="E928" s="9">
        <v>150.41999999999999</v>
      </c>
      <c r="F928" s="9">
        <f t="shared" si="139"/>
        <v>86.419999999999987</v>
      </c>
      <c r="G928" s="9">
        <v>0.5</v>
      </c>
      <c r="H928" s="9">
        <v>4.03</v>
      </c>
      <c r="I928" s="9"/>
      <c r="J928" s="9">
        <v>-5.2329999999999997</v>
      </c>
      <c r="K928" s="9">
        <v>96.2</v>
      </c>
      <c r="L928" s="9">
        <v>0.2102</v>
      </c>
      <c r="M928" s="9">
        <v>0.26900000000000002</v>
      </c>
      <c r="N928" s="9">
        <v>0</v>
      </c>
      <c r="O928" s="9">
        <v>228.1</v>
      </c>
      <c r="P928" s="9"/>
      <c r="Q928" s="9"/>
      <c r="R928" s="9"/>
      <c r="T928">
        <f t="shared" si="132"/>
        <v>391200</v>
      </c>
      <c r="U928">
        <v>437.5</v>
      </c>
      <c r="V928">
        <f t="shared" si="133"/>
        <v>228.1</v>
      </c>
      <c r="W928" t="str">
        <f t="shared" si="134"/>
        <v/>
      </c>
      <c r="X928" t="str">
        <f t="shared" si="135"/>
        <v/>
      </c>
      <c r="Y928" t="str">
        <f t="shared" si="136"/>
        <v/>
      </c>
      <c r="Z928" s="9"/>
      <c r="AA928" s="14">
        <f t="shared" si="137"/>
        <v>0.39800000000000002</v>
      </c>
      <c r="AB928" s="14">
        <f t="shared" si="138"/>
        <v>1.6E-2</v>
      </c>
    </row>
    <row r="929" spans="1:28" x14ac:dyDescent="0.25">
      <c r="A929" s="10">
        <f t="shared" si="140"/>
        <v>45330</v>
      </c>
      <c r="B929" s="11">
        <v>39</v>
      </c>
      <c r="C929" s="11">
        <v>1300</v>
      </c>
      <c r="D929" s="12">
        <v>547.54166666666697</v>
      </c>
      <c r="E929" s="9">
        <v>150.30000000000001</v>
      </c>
      <c r="F929" s="9">
        <f t="shared" si="139"/>
        <v>86.300000000000011</v>
      </c>
      <c r="G929" s="9">
        <v>1.51</v>
      </c>
      <c r="H929" s="9">
        <v>4.53</v>
      </c>
      <c r="I929" s="9"/>
      <c r="J929" s="9">
        <v>-4.6509999999999998</v>
      </c>
      <c r="K929" s="9">
        <v>94.7</v>
      </c>
      <c r="L929" s="9">
        <v>0.2109</v>
      </c>
      <c r="M929" s="9">
        <v>0.26900000000000002</v>
      </c>
      <c r="N929" s="9">
        <v>0</v>
      </c>
      <c r="O929" s="9">
        <v>293.10000000000002</v>
      </c>
      <c r="P929" s="9"/>
      <c r="Q929" s="9"/>
      <c r="R929" s="9"/>
      <c r="T929">
        <f t="shared" si="132"/>
        <v>391300</v>
      </c>
      <c r="U929">
        <v>442</v>
      </c>
      <c r="V929">
        <f t="shared" si="133"/>
        <v>293.10000000000002</v>
      </c>
      <c r="W929" t="str">
        <f t="shared" si="134"/>
        <v/>
      </c>
      <c r="X929" t="str">
        <f t="shared" si="135"/>
        <v/>
      </c>
      <c r="Y929" t="str">
        <f t="shared" si="136"/>
        <v/>
      </c>
      <c r="Z929" s="9"/>
      <c r="AA929" s="14">
        <f t="shared" si="137"/>
        <v>0.40899999999999997</v>
      </c>
      <c r="AB929" s="14">
        <f t="shared" si="138"/>
        <v>2.3E-2</v>
      </c>
    </row>
    <row r="930" spans="1:28" x14ac:dyDescent="0.25">
      <c r="A930" s="10">
        <f t="shared" si="140"/>
        <v>45330</v>
      </c>
      <c r="B930" s="11">
        <v>39</v>
      </c>
      <c r="C930" s="11">
        <v>1400</v>
      </c>
      <c r="D930" s="12">
        <v>547.58333333333303</v>
      </c>
      <c r="E930" s="9">
        <v>149.25</v>
      </c>
      <c r="F930" s="9">
        <f t="shared" si="139"/>
        <v>85.25</v>
      </c>
      <c r="G930" s="9">
        <v>1.01</v>
      </c>
      <c r="H930" s="9">
        <v>5.54</v>
      </c>
      <c r="I930" s="9"/>
      <c r="J930" s="9">
        <v>-5.1719999999999997</v>
      </c>
      <c r="K930" s="9">
        <v>92</v>
      </c>
      <c r="L930" s="9">
        <v>0.21160000000000001</v>
      </c>
      <c r="M930" s="9">
        <v>0.26900000000000002</v>
      </c>
      <c r="N930" s="9">
        <v>0</v>
      </c>
      <c r="O930" s="9">
        <v>310.60000000000002</v>
      </c>
      <c r="P930" s="9"/>
      <c r="Q930" s="9"/>
      <c r="R930" s="9"/>
      <c r="T930">
        <f t="shared" si="132"/>
        <v>391400</v>
      </c>
      <c r="U930">
        <v>392.8</v>
      </c>
      <c r="V930">
        <f t="shared" si="133"/>
        <v>310.60000000000002</v>
      </c>
      <c r="W930" t="str">
        <f t="shared" si="134"/>
        <v/>
      </c>
      <c r="X930" t="str">
        <f t="shared" si="135"/>
        <v/>
      </c>
      <c r="Y930" t="str">
        <f t="shared" si="136"/>
        <v/>
      </c>
      <c r="Z930" s="9"/>
      <c r="AA930" s="14">
        <f t="shared" si="137"/>
        <v>0.38200000000000001</v>
      </c>
      <c r="AB930" s="14">
        <f t="shared" si="138"/>
        <v>3.3000000000000002E-2</v>
      </c>
    </row>
    <row r="931" spans="1:28" x14ac:dyDescent="0.25">
      <c r="A931" s="10">
        <f t="shared" si="140"/>
        <v>45330</v>
      </c>
      <c r="B931" s="11">
        <v>39</v>
      </c>
      <c r="C931" s="11">
        <v>1500</v>
      </c>
      <c r="D931" s="12">
        <v>547.625</v>
      </c>
      <c r="E931" s="9">
        <v>149.25</v>
      </c>
      <c r="F931" s="9">
        <f t="shared" si="139"/>
        <v>85.25</v>
      </c>
      <c r="G931" s="9">
        <v>0.5</v>
      </c>
      <c r="H931" s="9">
        <v>3.52</v>
      </c>
      <c r="I931" s="9"/>
      <c r="J931" s="9">
        <v>-5.9790000000000001</v>
      </c>
      <c r="K931" s="9">
        <v>92.7</v>
      </c>
      <c r="L931" s="9">
        <v>0.2102</v>
      </c>
      <c r="M931" s="9">
        <v>0.26829999999999998</v>
      </c>
      <c r="N931" s="9">
        <v>0</v>
      </c>
      <c r="O931" s="9">
        <v>156.9</v>
      </c>
      <c r="P931" s="9"/>
      <c r="Q931" s="9"/>
      <c r="R931" s="9"/>
      <c r="T931">
        <f t="shared" si="132"/>
        <v>391500</v>
      </c>
      <c r="U931">
        <v>295.5</v>
      </c>
      <c r="V931">
        <f t="shared" si="133"/>
        <v>156.9</v>
      </c>
      <c r="W931" t="str">
        <f t="shared" si="134"/>
        <v/>
      </c>
      <c r="X931" t="str">
        <f t="shared" si="135"/>
        <v/>
      </c>
      <c r="Y931" t="str">
        <f t="shared" si="136"/>
        <v/>
      </c>
      <c r="Z931" s="9"/>
      <c r="AA931" s="14">
        <f t="shared" si="137"/>
        <v>0.36199999999999999</v>
      </c>
      <c r="AB931" s="14">
        <f t="shared" si="138"/>
        <v>2.9000000000000001E-2</v>
      </c>
    </row>
    <row r="932" spans="1:28" x14ac:dyDescent="0.25">
      <c r="A932" s="10">
        <f t="shared" si="140"/>
        <v>45330</v>
      </c>
      <c r="B932" s="11">
        <v>39</v>
      </c>
      <c r="C932" s="11">
        <v>1600</v>
      </c>
      <c r="D932" s="12">
        <v>547.66666666666697</v>
      </c>
      <c r="E932" s="9">
        <v>148.66</v>
      </c>
      <c r="F932" s="9">
        <f t="shared" si="139"/>
        <v>84.66</v>
      </c>
      <c r="G932" s="9">
        <v>0</v>
      </c>
      <c r="H932" s="9">
        <v>3.02</v>
      </c>
      <c r="I932" s="9"/>
      <c r="J932" s="9">
        <v>-6.4829999999999997</v>
      </c>
      <c r="K932" s="9">
        <v>93.7</v>
      </c>
      <c r="L932" s="9">
        <v>0.2109</v>
      </c>
      <c r="M932" s="9">
        <v>0.26900000000000002</v>
      </c>
      <c r="N932" s="9">
        <v>0</v>
      </c>
      <c r="O932" s="9">
        <v>86.9</v>
      </c>
      <c r="P932" s="9"/>
      <c r="Q932" s="9"/>
      <c r="R932" s="9"/>
      <c r="T932">
        <f t="shared" si="132"/>
        <v>391600</v>
      </c>
      <c r="U932">
        <v>162</v>
      </c>
      <c r="V932">
        <f t="shared" si="133"/>
        <v>86.9</v>
      </c>
      <c r="W932" t="str">
        <f t="shared" si="134"/>
        <v/>
      </c>
      <c r="X932" t="str">
        <f t="shared" si="135"/>
        <v/>
      </c>
      <c r="Y932" t="str">
        <f t="shared" si="136"/>
        <v/>
      </c>
      <c r="Z932" s="9"/>
      <c r="AA932" s="14">
        <f t="shared" si="137"/>
        <v>0.35199999999999998</v>
      </c>
      <c r="AB932" s="14">
        <f t="shared" si="138"/>
        <v>2.4E-2</v>
      </c>
    </row>
    <row r="933" spans="1:28" x14ac:dyDescent="0.25">
      <c r="A933" s="10">
        <f t="shared" si="140"/>
        <v>45330</v>
      </c>
      <c r="B933" s="11">
        <v>39</v>
      </c>
      <c r="C933" s="11">
        <v>1700</v>
      </c>
      <c r="D933" s="12">
        <v>547.70833333333303</v>
      </c>
      <c r="E933" s="9">
        <v>148.55000000000001</v>
      </c>
      <c r="F933" s="9">
        <f t="shared" si="139"/>
        <v>84.550000000000011</v>
      </c>
      <c r="G933" s="9">
        <v>0</v>
      </c>
      <c r="H933" s="9">
        <v>3.52</v>
      </c>
      <c r="I933" s="9"/>
      <c r="J933" s="9">
        <v>-7.2190000000000003</v>
      </c>
      <c r="K933" s="9">
        <v>96.1</v>
      </c>
      <c r="L933" s="9">
        <v>0.21240000000000001</v>
      </c>
      <c r="M933" s="9">
        <v>0.26829999999999998</v>
      </c>
      <c r="N933" s="9">
        <v>0</v>
      </c>
      <c r="O933" s="9">
        <v>9.4</v>
      </c>
      <c r="P933" s="9"/>
      <c r="Q933" s="9"/>
      <c r="R933" s="9"/>
      <c r="T933">
        <f t="shared" si="132"/>
        <v>391700</v>
      </c>
      <c r="U933">
        <v>28.8</v>
      </c>
      <c r="V933">
        <f t="shared" si="133"/>
        <v>9.4</v>
      </c>
      <c r="W933" t="str">
        <f t="shared" si="134"/>
        <v/>
      </c>
      <c r="X933" t="str">
        <f t="shared" si="135"/>
        <v/>
      </c>
      <c r="Y933" t="str">
        <f t="shared" si="136"/>
        <v/>
      </c>
      <c r="Z933" s="9"/>
      <c r="AA933" s="14">
        <f t="shared" si="137"/>
        <v>0.34100000000000003</v>
      </c>
      <c r="AB933" s="14">
        <f t="shared" si="138"/>
        <v>1.4E-2</v>
      </c>
    </row>
    <row r="934" spans="1:28" x14ac:dyDescent="0.25">
      <c r="A934" s="10">
        <f t="shared" si="140"/>
        <v>45330</v>
      </c>
      <c r="B934" s="11">
        <v>39</v>
      </c>
      <c r="C934" s="11">
        <v>1800</v>
      </c>
      <c r="D934" s="12">
        <v>547.75</v>
      </c>
      <c r="E934" s="9">
        <v>148.66</v>
      </c>
      <c r="F934" s="9">
        <f t="shared" si="139"/>
        <v>84.66</v>
      </c>
      <c r="G934" s="9">
        <v>0.5</v>
      </c>
      <c r="H934" s="9">
        <v>4.03</v>
      </c>
      <c r="I934" s="9"/>
      <c r="J934" s="9">
        <v>-7.1219999999999999</v>
      </c>
      <c r="K934" s="9">
        <v>96.5</v>
      </c>
      <c r="L934" s="9">
        <v>0.21240000000000001</v>
      </c>
      <c r="M934" s="9">
        <v>0.26900000000000002</v>
      </c>
      <c r="N934" s="9">
        <v>0</v>
      </c>
      <c r="O934" s="9">
        <v>0.6</v>
      </c>
      <c r="P934" s="9"/>
      <c r="Q934" s="9"/>
      <c r="R934" s="9"/>
      <c r="T934">
        <f t="shared" si="132"/>
        <v>391800</v>
      </c>
      <c r="U934">
        <v>0</v>
      </c>
      <c r="V934">
        <f t="shared" si="133"/>
        <v>0</v>
      </c>
      <c r="W934" t="str">
        <f t="shared" si="134"/>
        <v/>
      </c>
      <c r="X934" t="str">
        <f t="shared" si="135"/>
        <v/>
      </c>
      <c r="Y934" t="str">
        <f t="shared" si="136"/>
        <v/>
      </c>
      <c r="Z934" s="9"/>
      <c r="AA934" s="14">
        <f t="shared" si="137"/>
        <v>0.34499999999999997</v>
      </c>
      <c r="AB934" s="14">
        <f t="shared" si="138"/>
        <v>1.2999999999999999E-2</v>
      </c>
    </row>
    <row r="935" spans="1:28" x14ac:dyDescent="0.25">
      <c r="A935" s="10">
        <f t="shared" si="140"/>
        <v>45330</v>
      </c>
      <c r="B935" s="11">
        <v>39</v>
      </c>
      <c r="C935" s="11">
        <v>1900</v>
      </c>
      <c r="D935" s="12">
        <v>547.79166666666697</v>
      </c>
      <c r="E935" s="9">
        <v>147.72999999999999</v>
      </c>
      <c r="F935" s="9">
        <f t="shared" si="139"/>
        <v>83.72999999999999</v>
      </c>
      <c r="G935" s="9">
        <v>0</v>
      </c>
      <c r="H935" s="9">
        <v>3.52</v>
      </c>
      <c r="I935" s="9"/>
      <c r="J935" s="9">
        <v>-7.3479999999999999</v>
      </c>
      <c r="K935" s="9">
        <v>97.2</v>
      </c>
      <c r="L935" s="9">
        <v>0.2109</v>
      </c>
      <c r="M935" s="9">
        <v>0.26829999999999998</v>
      </c>
      <c r="N935" s="9">
        <v>0</v>
      </c>
      <c r="O935" s="9">
        <v>0.6</v>
      </c>
      <c r="P935" s="9"/>
      <c r="Q935" s="9"/>
      <c r="R935" s="9"/>
      <c r="T935">
        <f t="shared" si="132"/>
        <v>391900</v>
      </c>
      <c r="U935">
        <v>0</v>
      </c>
      <c r="V935">
        <f t="shared" si="133"/>
        <v>0</v>
      </c>
      <c r="W935" t="str">
        <f t="shared" si="134"/>
        <v/>
      </c>
      <c r="X935" t="str">
        <f t="shared" si="135"/>
        <v/>
      </c>
      <c r="Y935" t="str">
        <f t="shared" si="136"/>
        <v/>
      </c>
      <c r="Z935" s="9"/>
      <c r="AA935" s="14">
        <f t="shared" si="137"/>
        <v>0.34200000000000003</v>
      </c>
      <c r="AB935" s="14">
        <f t="shared" si="138"/>
        <v>0.01</v>
      </c>
    </row>
    <row r="936" spans="1:28" x14ac:dyDescent="0.25">
      <c r="A936" s="10">
        <f t="shared" si="140"/>
        <v>45330</v>
      </c>
      <c r="B936" s="11">
        <v>39</v>
      </c>
      <c r="C936" s="11">
        <v>2000</v>
      </c>
      <c r="D936" s="12">
        <v>547.83333333333303</v>
      </c>
      <c r="E936" s="9">
        <v>148.08000000000001</v>
      </c>
      <c r="F936" s="9">
        <f t="shared" si="139"/>
        <v>84.080000000000013</v>
      </c>
      <c r="G936" s="9">
        <v>0</v>
      </c>
      <c r="H936" s="9">
        <v>3.02</v>
      </c>
      <c r="I936" s="9"/>
      <c r="J936" s="9">
        <v>-7.4779999999999998</v>
      </c>
      <c r="K936" s="9">
        <v>97.4</v>
      </c>
      <c r="L936" s="9">
        <v>0.21240000000000001</v>
      </c>
      <c r="M936" s="9">
        <v>0.26829999999999998</v>
      </c>
      <c r="N936" s="9">
        <v>0</v>
      </c>
      <c r="O936" s="9">
        <v>0.6</v>
      </c>
      <c r="P936" s="9"/>
      <c r="Q936" s="9"/>
      <c r="R936" s="9"/>
      <c r="T936">
        <f t="shared" si="132"/>
        <v>392000</v>
      </c>
      <c r="U936">
        <v>0</v>
      </c>
      <c r="V936">
        <f t="shared" si="133"/>
        <v>0</v>
      </c>
      <c r="W936" t="str">
        <f t="shared" si="134"/>
        <v/>
      </c>
      <c r="X936" t="str">
        <f t="shared" si="135"/>
        <v/>
      </c>
      <c r="Y936" t="str">
        <f t="shared" si="136"/>
        <v/>
      </c>
      <c r="Z936" s="9"/>
      <c r="AA936" s="14">
        <f t="shared" si="137"/>
        <v>0.33900000000000002</v>
      </c>
      <c r="AB936" s="14">
        <f t="shared" si="138"/>
        <v>8.9999999999999993E-3</v>
      </c>
    </row>
    <row r="937" spans="1:28" x14ac:dyDescent="0.25">
      <c r="A937" s="10">
        <f t="shared" si="140"/>
        <v>45330</v>
      </c>
      <c r="B937" s="11">
        <v>39</v>
      </c>
      <c r="C937" s="11">
        <v>2100</v>
      </c>
      <c r="D937" s="12">
        <v>547.875</v>
      </c>
      <c r="E937" s="9">
        <v>148.66</v>
      </c>
      <c r="F937" s="9">
        <f t="shared" si="139"/>
        <v>84.66</v>
      </c>
      <c r="G937" s="9">
        <v>0</v>
      </c>
      <c r="H937" s="9">
        <v>3.52</v>
      </c>
      <c r="I937" s="9"/>
      <c r="J937" s="9">
        <v>-7.5750000000000002</v>
      </c>
      <c r="K937" s="9">
        <v>97.4</v>
      </c>
      <c r="L937" s="9">
        <v>0.2109</v>
      </c>
      <c r="M937" s="9">
        <v>0.26829999999999998</v>
      </c>
      <c r="N937" s="9">
        <v>0</v>
      </c>
      <c r="O937" s="9">
        <v>0.6</v>
      </c>
      <c r="P937" s="9"/>
      <c r="Q937" s="9"/>
      <c r="R937" s="9"/>
      <c r="T937">
        <f t="shared" si="132"/>
        <v>392100</v>
      </c>
      <c r="U937">
        <v>0</v>
      </c>
      <c r="V937">
        <f t="shared" si="133"/>
        <v>0</v>
      </c>
      <c r="W937" t="str">
        <f t="shared" si="134"/>
        <v/>
      </c>
      <c r="X937" t="str">
        <f t="shared" si="135"/>
        <v/>
      </c>
      <c r="Y937" t="str">
        <f t="shared" si="136"/>
        <v/>
      </c>
      <c r="Z937" s="9"/>
      <c r="AA937" s="14">
        <f t="shared" si="137"/>
        <v>0.33600000000000002</v>
      </c>
      <c r="AB937" s="14">
        <f t="shared" si="138"/>
        <v>8.9999999999999993E-3</v>
      </c>
    </row>
    <row r="938" spans="1:28" x14ac:dyDescent="0.25">
      <c r="A938" s="10">
        <f t="shared" si="140"/>
        <v>45330</v>
      </c>
      <c r="B938" s="11">
        <v>39</v>
      </c>
      <c r="C938" s="11">
        <v>2200</v>
      </c>
      <c r="D938" s="12">
        <v>547.91666666666697</v>
      </c>
      <c r="E938" s="9">
        <v>150.30000000000001</v>
      </c>
      <c r="F938" s="9">
        <f t="shared" si="139"/>
        <v>86.300000000000011</v>
      </c>
      <c r="G938" s="9">
        <v>0</v>
      </c>
      <c r="H938" s="9">
        <v>3.02</v>
      </c>
      <c r="I938" s="9"/>
      <c r="J938" s="9">
        <v>-7.7060000000000004</v>
      </c>
      <c r="K938" s="9">
        <v>97.3</v>
      </c>
      <c r="L938" s="9">
        <v>0.21240000000000001</v>
      </c>
      <c r="M938" s="9">
        <v>0.26829999999999998</v>
      </c>
      <c r="N938" s="9">
        <v>0</v>
      </c>
      <c r="O938" s="9">
        <v>0.6</v>
      </c>
      <c r="P938" s="9"/>
      <c r="Q938" s="9"/>
      <c r="R938" s="9"/>
      <c r="T938">
        <f t="shared" si="132"/>
        <v>392200</v>
      </c>
      <c r="U938">
        <v>0</v>
      </c>
      <c r="V938">
        <f t="shared" si="133"/>
        <v>0</v>
      </c>
      <c r="W938" t="str">
        <f t="shared" si="134"/>
        <v/>
      </c>
      <c r="X938" t="str">
        <f t="shared" si="135"/>
        <v/>
      </c>
      <c r="Y938" t="str">
        <f t="shared" si="136"/>
        <v/>
      </c>
      <c r="Z938" s="9"/>
      <c r="AA938" s="14">
        <f t="shared" si="137"/>
        <v>0.33300000000000002</v>
      </c>
      <c r="AB938" s="14">
        <f t="shared" si="138"/>
        <v>8.9999999999999993E-3</v>
      </c>
    </row>
    <row r="939" spans="1:28" x14ac:dyDescent="0.25">
      <c r="A939" s="10">
        <f t="shared" si="140"/>
        <v>45330</v>
      </c>
      <c r="B939" s="11">
        <v>39</v>
      </c>
      <c r="C939" s="11">
        <v>2300</v>
      </c>
      <c r="D939" s="12">
        <v>547.95833333333303</v>
      </c>
      <c r="E939" s="9">
        <v>145.62</v>
      </c>
      <c r="F939" s="9">
        <f t="shared" si="139"/>
        <v>81.62</v>
      </c>
      <c r="G939" s="9">
        <v>0</v>
      </c>
      <c r="H939" s="9">
        <v>2.52</v>
      </c>
      <c r="I939" s="9"/>
      <c r="J939" s="9">
        <v>-8.1319999999999997</v>
      </c>
      <c r="K939" s="9">
        <v>97</v>
      </c>
      <c r="L939" s="9">
        <v>0.2102</v>
      </c>
      <c r="M939" s="9">
        <v>0.26829999999999998</v>
      </c>
      <c r="N939" s="9">
        <v>0</v>
      </c>
      <c r="O939" s="9">
        <v>0.6</v>
      </c>
      <c r="P939" s="9"/>
      <c r="Q939" s="9"/>
      <c r="R939" s="9"/>
      <c r="T939">
        <f t="shared" si="132"/>
        <v>392300</v>
      </c>
      <c r="U939">
        <v>0</v>
      </c>
      <c r="V939">
        <f t="shared" si="133"/>
        <v>0</v>
      </c>
      <c r="W939" t="str">
        <f t="shared" si="134"/>
        <v/>
      </c>
      <c r="X939" t="str">
        <f t="shared" si="135"/>
        <v/>
      </c>
      <c r="Y939" t="str">
        <f t="shared" si="136"/>
        <v/>
      </c>
      <c r="Z939" s="9"/>
      <c r="AA939" s="14">
        <f t="shared" si="137"/>
        <v>0.32100000000000001</v>
      </c>
      <c r="AB939" s="14">
        <f t="shared" si="138"/>
        <v>0.01</v>
      </c>
    </row>
    <row r="940" spans="1:28" x14ac:dyDescent="0.25">
      <c r="A940" s="10">
        <f t="shared" si="140"/>
        <v>45330</v>
      </c>
      <c r="B940" s="11">
        <v>39</v>
      </c>
      <c r="C940" s="11">
        <v>2400</v>
      </c>
      <c r="D940" s="12">
        <v>548</v>
      </c>
      <c r="E940" s="9">
        <v>149.6</v>
      </c>
      <c r="F940" s="9">
        <f t="shared" si="139"/>
        <v>85.6</v>
      </c>
      <c r="G940" s="9">
        <v>0</v>
      </c>
      <c r="H940" s="9">
        <v>2.52</v>
      </c>
      <c r="I940" s="9"/>
      <c r="J940" s="9">
        <v>-8.2309999999999999</v>
      </c>
      <c r="K940" s="9">
        <v>97</v>
      </c>
      <c r="L940" s="9">
        <v>0.21240000000000001</v>
      </c>
      <c r="M940" s="9">
        <v>0.26829999999999998</v>
      </c>
      <c r="N940" s="9">
        <v>0</v>
      </c>
      <c r="O940" s="9">
        <v>0.6</v>
      </c>
      <c r="P940" s="9"/>
      <c r="Q940" s="9"/>
      <c r="R940" s="9"/>
      <c r="T940">
        <f t="shared" si="132"/>
        <v>392400</v>
      </c>
      <c r="U940">
        <v>0</v>
      </c>
      <c r="V940">
        <f t="shared" si="133"/>
        <v>0</v>
      </c>
      <c r="W940">
        <f t="shared" si="134"/>
        <v>0.21199999999999999</v>
      </c>
      <c r="X940">
        <f t="shared" si="135"/>
        <v>0.26800000000000002</v>
      </c>
      <c r="Y940">
        <f t="shared" si="136"/>
        <v>0.85599999999999998</v>
      </c>
      <c r="Z940" s="9"/>
      <c r="AA940" s="14">
        <f t="shared" si="137"/>
        <v>0.318</v>
      </c>
      <c r="AB940" s="14">
        <f t="shared" si="138"/>
        <v>0.01</v>
      </c>
    </row>
    <row r="941" spans="1:28" x14ac:dyDescent="0.25">
      <c r="A941" s="10">
        <f t="shared" si="140"/>
        <v>45331</v>
      </c>
      <c r="B941" s="11">
        <v>40</v>
      </c>
      <c r="C941" s="11">
        <v>100</v>
      </c>
      <c r="D941" s="12">
        <v>548.04166666666697</v>
      </c>
      <c r="E941" s="9">
        <v>145.38999999999999</v>
      </c>
      <c r="F941" s="9">
        <f t="shared" si="139"/>
        <v>81.389999999999986</v>
      </c>
      <c r="G941" s="9">
        <v>0</v>
      </c>
      <c r="H941" s="9">
        <v>3.52</v>
      </c>
      <c r="I941" s="9"/>
      <c r="J941" s="9">
        <v>-8.4969999999999999</v>
      </c>
      <c r="K941" s="9">
        <v>96.8</v>
      </c>
      <c r="L941" s="9">
        <v>0.21240000000000001</v>
      </c>
      <c r="M941" s="9">
        <v>0.26829999999999998</v>
      </c>
      <c r="N941" s="9">
        <v>0</v>
      </c>
      <c r="O941" s="9">
        <v>0.6</v>
      </c>
      <c r="P941" s="9"/>
      <c r="Q941" s="9"/>
      <c r="R941" s="9"/>
      <c r="T941">
        <f t="shared" si="132"/>
        <v>400100</v>
      </c>
      <c r="U941">
        <v>0</v>
      </c>
      <c r="V941">
        <f t="shared" si="133"/>
        <v>0</v>
      </c>
      <c r="W941" t="str">
        <f t="shared" si="134"/>
        <v/>
      </c>
      <c r="X941" t="str">
        <f t="shared" si="135"/>
        <v/>
      </c>
      <c r="Y941" t="str">
        <f t="shared" si="136"/>
        <v/>
      </c>
      <c r="Z941" s="9"/>
      <c r="AA941" s="14">
        <f t="shared" si="137"/>
        <v>0.311</v>
      </c>
      <c r="AB941" s="14">
        <f t="shared" si="138"/>
        <v>0.01</v>
      </c>
    </row>
    <row r="942" spans="1:28" x14ac:dyDescent="0.25">
      <c r="A942" s="10">
        <f t="shared" si="140"/>
        <v>45331</v>
      </c>
      <c r="B942" s="11">
        <v>40</v>
      </c>
      <c r="C942" s="11">
        <v>200</v>
      </c>
      <c r="D942" s="12">
        <v>548.08333333333303</v>
      </c>
      <c r="E942" s="9">
        <v>145.04</v>
      </c>
      <c r="F942" s="9">
        <f t="shared" si="139"/>
        <v>81.039999999999992</v>
      </c>
      <c r="G942" s="9">
        <v>0</v>
      </c>
      <c r="H942" s="9">
        <v>4.03</v>
      </c>
      <c r="I942" s="9"/>
      <c r="J942" s="9">
        <v>-8.9649999999999999</v>
      </c>
      <c r="K942" s="9">
        <v>96.7</v>
      </c>
      <c r="L942" s="9">
        <v>0.21240000000000001</v>
      </c>
      <c r="M942" s="9">
        <v>0.26829999999999998</v>
      </c>
      <c r="N942" s="9">
        <v>0</v>
      </c>
      <c r="O942" s="9">
        <v>0.6</v>
      </c>
      <c r="P942" s="9"/>
      <c r="Q942" s="9"/>
      <c r="R942" s="9"/>
      <c r="T942">
        <f t="shared" si="132"/>
        <v>400200</v>
      </c>
      <c r="U942">
        <v>0</v>
      </c>
      <c r="V942">
        <f t="shared" si="133"/>
        <v>0</v>
      </c>
      <c r="W942" t="str">
        <f t="shared" si="134"/>
        <v/>
      </c>
      <c r="X942" t="str">
        <f t="shared" si="135"/>
        <v/>
      </c>
      <c r="Y942" t="str">
        <f t="shared" si="136"/>
        <v/>
      </c>
      <c r="Z942" s="9"/>
      <c r="AA942" s="14">
        <f t="shared" si="137"/>
        <v>0.3</v>
      </c>
      <c r="AB942" s="14">
        <f t="shared" si="138"/>
        <v>0.01</v>
      </c>
    </row>
    <row r="943" spans="1:28" x14ac:dyDescent="0.25">
      <c r="A943" s="10">
        <f t="shared" si="140"/>
        <v>45331</v>
      </c>
      <c r="B943" s="11">
        <v>40</v>
      </c>
      <c r="C943" s="11">
        <v>300</v>
      </c>
      <c r="D943" s="12">
        <v>548.125</v>
      </c>
      <c r="E943" s="9">
        <v>160.13</v>
      </c>
      <c r="F943" s="9">
        <f t="shared" si="139"/>
        <v>96.13</v>
      </c>
      <c r="G943" s="9">
        <v>0</v>
      </c>
      <c r="H943" s="9">
        <v>3.52</v>
      </c>
      <c r="I943" s="9"/>
      <c r="J943" s="9">
        <v>-9.5419999999999998</v>
      </c>
      <c r="K943" s="9">
        <v>96.6</v>
      </c>
      <c r="L943" s="9">
        <v>0.2102</v>
      </c>
      <c r="M943" s="9">
        <v>0.2676</v>
      </c>
      <c r="N943" s="9">
        <v>0</v>
      </c>
      <c r="O943" s="9">
        <v>0.6</v>
      </c>
      <c r="P943" s="9"/>
      <c r="Q943" s="9"/>
      <c r="R943" s="9"/>
      <c r="T943">
        <f t="shared" si="132"/>
        <v>400300</v>
      </c>
      <c r="U943">
        <v>0</v>
      </c>
      <c r="V943">
        <f t="shared" si="133"/>
        <v>0</v>
      </c>
      <c r="W943" t="str">
        <f t="shared" si="134"/>
        <v/>
      </c>
      <c r="X943" t="str">
        <f t="shared" si="135"/>
        <v/>
      </c>
      <c r="Y943" t="str">
        <f t="shared" si="136"/>
        <v/>
      </c>
      <c r="Z943" s="9"/>
      <c r="AA943" s="14">
        <f t="shared" si="137"/>
        <v>0.28599999999999998</v>
      </c>
      <c r="AB943" s="14">
        <f t="shared" si="138"/>
        <v>0.01</v>
      </c>
    </row>
    <row r="944" spans="1:28" x14ac:dyDescent="0.25">
      <c r="A944" s="10">
        <f t="shared" si="140"/>
        <v>45331</v>
      </c>
      <c r="B944" s="11">
        <v>40</v>
      </c>
      <c r="C944" s="11">
        <v>400</v>
      </c>
      <c r="D944" s="12">
        <v>548.16666666666697</v>
      </c>
      <c r="E944" s="9">
        <v>175.1</v>
      </c>
      <c r="F944" s="9">
        <f t="shared" si="139"/>
        <v>111.1</v>
      </c>
      <c r="G944" s="9">
        <v>0.5</v>
      </c>
      <c r="H944" s="9">
        <v>4.03</v>
      </c>
      <c r="I944" s="9"/>
      <c r="J944" s="9">
        <v>-9.8510000000000009</v>
      </c>
      <c r="K944" s="9">
        <v>96.1</v>
      </c>
      <c r="L944" s="9">
        <v>0.2102</v>
      </c>
      <c r="M944" s="9">
        <v>0.2676</v>
      </c>
      <c r="N944" s="9">
        <v>0</v>
      </c>
      <c r="O944" s="9">
        <v>0.6</v>
      </c>
      <c r="P944" s="9"/>
      <c r="Q944" s="9"/>
      <c r="R944" s="9"/>
      <c r="T944">
        <f t="shared" si="132"/>
        <v>400400</v>
      </c>
      <c r="U944">
        <v>0</v>
      </c>
      <c r="V944">
        <f t="shared" si="133"/>
        <v>0</v>
      </c>
      <c r="W944" t="str">
        <f t="shared" si="134"/>
        <v/>
      </c>
      <c r="X944" t="str">
        <f t="shared" si="135"/>
        <v/>
      </c>
      <c r="Y944" t="str">
        <f t="shared" si="136"/>
        <v/>
      </c>
      <c r="Z944" s="9"/>
      <c r="AA944" s="14">
        <f t="shared" si="137"/>
        <v>0.27800000000000002</v>
      </c>
      <c r="AB944" s="14">
        <f t="shared" si="138"/>
        <v>1.0999999999999999E-2</v>
      </c>
    </row>
    <row r="945" spans="1:28" x14ac:dyDescent="0.25">
      <c r="A945" s="10">
        <f t="shared" si="140"/>
        <v>45331</v>
      </c>
      <c r="B945" s="11">
        <v>40</v>
      </c>
      <c r="C945" s="11">
        <v>500</v>
      </c>
      <c r="D945" s="12">
        <v>548.20833333333303</v>
      </c>
      <c r="E945" s="9">
        <v>160.13</v>
      </c>
      <c r="F945" s="9">
        <f t="shared" si="139"/>
        <v>96.13</v>
      </c>
      <c r="G945" s="9">
        <v>1.01</v>
      </c>
      <c r="H945" s="9">
        <v>4.03</v>
      </c>
      <c r="I945" s="9"/>
      <c r="J945" s="9">
        <v>-10.301</v>
      </c>
      <c r="K945" s="9">
        <v>95.9</v>
      </c>
      <c r="L945" s="9">
        <v>0.2102</v>
      </c>
      <c r="M945" s="9">
        <v>0.2676</v>
      </c>
      <c r="N945" s="9">
        <v>0</v>
      </c>
      <c r="O945" s="9">
        <v>0.6</v>
      </c>
      <c r="P945" s="9"/>
      <c r="Q945" s="9"/>
      <c r="R945" s="9"/>
      <c r="T945">
        <f t="shared" si="132"/>
        <v>400500</v>
      </c>
      <c r="U945">
        <v>0</v>
      </c>
      <c r="V945">
        <f t="shared" si="133"/>
        <v>0</v>
      </c>
      <c r="W945" t="str">
        <f t="shared" si="134"/>
        <v/>
      </c>
      <c r="X945" t="str">
        <f t="shared" si="135"/>
        <v/>
      </c>
      <c r="Y945" t="str">
        <f t="shared" si="136"/>
        <v/>
      </c>
      <c r="Z945" s="9"/>
      <c r="AA945" s="14">
        <f t="shared" si="137"/>
        <v>0.26700000000000002</v>
      </c>
      <c r="AB945" s="14">
        <f t="shared" si="138"/>
        <v>1.0999999999999999E-2</v>
      </c>
    </row>
    <row r="946" spans="1:28" x14ac:dyDescent="0.25">
      <c r="A946" s="10">
        <f t="shared" si="140"/>
        <v>45331</v>
      </c>
      <c r="B946" s="11">
        <v>40</v>
      </c>
      <c r="C946" s="11">
        <v>600</v>
      </c>
      <c r="D946" s="12">
        <v>548.25</v>
      </c>
      <c r="E946" s="9">
        <v>150.07</v>
      </c>
      <c r="F946" s="9">
        <f t="shared" si="139"/>
        <v>86.07</v>
      </c>
      <c r="G946" s="9">
        <v>1.51</v>
      </c>
      <c r="H946" s="9">
        <v>7.05</v>
      </c>
      <c r="I946" s="9"/>
      <c r="J946" s="9">
        <v>-11.577</v>
      </c>
      <c r="K946" s="9">
        <v>95.6</v>
      </c>
      <c r="L946" s="9">
        <v>0.20949999999999999</v>
      </c>
      <c r="M946" s="9">
        <v>0.2676</v>
      </c>
      <c r="N946" s="9">
        <v>0</v>
      </c>
      <c r="O946" s="9">
        <v>0.6</v>
      </c>
      <c r="P946" s="9"/>
      <c r="Q946" s="9"/>
      <c r="R946" s="9"/>
      <c r="T946">
        <f t="shared" si="132"/>
        <v>400600</v>
      </c>
      <c r="U946">
        <v>0</v>
      </c>
      <c r="V946">
        <f t="shared" si="133"/>
        <v>0</v>
      </c>
      <c r="W946" t="str">
        <f t="shared" si="134"/>
        <v/>
      </c>
      <c r="X946" t="str">
        <f t="shared" si="135"/>
        <v/>
      </c>
      <c r="Y946" t="str">
        <f t="shared" si="136"/>
        <v/>
      </c>
      <c r="Z946" s="9"/>
      <c r="AA946" s="14">
        <f t="shared" si="137"/>
        <v>0.24099999999999999</v>
      </c>
      <c r="AB946" s="14">
        <f t="shared" si="138"/>
        <v>1.0999999999999999E-2</v>
      </c>
    </row>
    <row r="947" spans="1:28" x14ac:dyDescent="0.25">
      <c r="A947" s="10">
        <f t="shared" si="140"/>
        <v>45331</v>
      </c>
      <c r="B947" s="11">
        <v>40</v>
      </c>
      <c r="C947" s="11">
        <v>700</v>
      </c>
      <c r="D947" s="12">
        <v>548.29166666666697</v>
      </c>
      <c r="E947" s="9">
        <v>149.94999999999999</v>
      </c>
      <c r="F947" s="9">
        <f t="shared" si="139"/>
        <v>85.949999999999989</v>
      </c>
      <c r="G947" s="9">
        <v>1.51</v>
      </c>
      <c r="H947" s="9">
        <v>6.04</v>
      </c>
      <c r="I947" s="9"/>
      <c r="J947" s="9">
        <v>-12.013</v>
      </c>
      <c r="K947" s="9">
        <v>94.9</v>
      </c>
      <c r="L947" s="9">
        <v>0.2102</v>
      </c>
      <c r="M947" s="9">
        <v>0.2676</v>
      </c>
      <c r="N947" s="9">
        <v>0</v>
      </c>
      <c r="O947" s="9">
        <v>0.6</v>
      </c>
      <c r="P947" s="9"/>
      <c r="Q947" s="9"/>
      <c r="R947" s="9"/>
      <c r="T947">
        <f t="shared" si="132"/>
        <v>400700</v>
      </c>
      <c r="U947">
        <v>0</v>
      </c>
      <c r="V947">
        <f t="shared" si="133"/>
        <v>0</v>
      </c>
      <c r="W947" t="str">
        <f t="shared" si="134"/>
        <v/>
      </c>
      <c r="X947" t="str">
        <f t="shared" si="135"/>
        <v/>
      </c>
      <c r="Y947" t="str">
        <f t="shared" si="136"/>
        <v/>
      </c>
      <c r="Z947" s="9"/>
      <c r="AA947" s="14">
        <f t="shared" si="137"/>
        <v>0.23100000000000001</v>
      </c>
      <c r="AB947" s="14">
        <f t="shared" si="138"/>
        <v>1.2E-2</v>
      </c>
    </row>
    <row r="948" spans="1:28" x14ac:dyDescent="0.25">
      <c r="A948" s="10">
        <f t="shared" si="140"/>
        <v>45331</v>
      </c>
      <c r="B948" s="11">
        <v>40</v>
      </c>
      <c r="C948" s="11">
        <v>800</v>
      </c>
      <c r="D948" s="12">
        <v>548.33333333333303</v>
      </c>
      <c r="E948" s="9">
        <v>148.78</v>
      </c>
      <c r="F948" s="9">
        <f t="shared" si="139"/>
        <v>84.78</v>
      </c>
      <c r="G948" s="9">
        <v>0.5</v>
      </c>
      <c r="H948" s="9">
        <v>4.03</v>
      </c>
      <c r="I948" s="9"/>
      <c r="J948" s="9">
        <v>-11.94</v>
      </c>
      <c r="K948" s="9">
        <v>94.6</v>
      </c>
      <c r="L948" s="9">
        <v>0.2102</v>
      </c>
      <c r="M948" s="9">
        <v>0.2676</v>
      </c>
      <c r="N948" s="9">
        <v>0</v>
      </c>
      <c r="O948" s="9">
        <v>3.1</v>
      </c>
      <c r="P948" s="9"/>
      <c r="Q948" s="9"/>
      <c r="R948" s="9"/>
      <c r="T948">
        <f t="shared" si="132"/>
        <v>400800</v>
      </c>
      <c r="U948">
        <v>18.2</v>
      </c>
      <c r="V948">
        <f t="shared" si="133"/>
        <v>3.1</v>
      </c>
      <c r="W948" t="str">
        <f t="shared" si="134"/>
        <v/>
      </c>
      <c r="X948" t="str">
        <f t="shared" si="135"/>
        <v/>
      </c>
      <c r="Y948" t="str">
        <f t="shared" si="136"/>
        <v/>
      </c>
      <c r="Z948" s="9"/>
      <c r="AA948" s="14">
        <f t="shared" si="137"/>
        <v>0.23100000000000001</v>
      </c>
      <c r="AB948" s="14">
        <f t="shared" si="138"/>
        <v>1.2999999999999999E-2</v>
      </c>
    </row>
    <row r="949" spans="1:28" x14ac:dyDescent="0.25">
      <c r="A949" s="10">
        <f t="shared" si="140"/>
        <v>45331</v>
      </c>
      <c r="B949" s="11">
        <v>40</v>
      </c>
      <c r="C949" s="11">
        <v>900</v>
      </c>
      <c r="D949" s="12">
        <v>548.375</v>
      </c>
      <c r="E949" s="9">
        <v>150.07</v>
      </c>
      <c r="F949" s="9">
        <f t="shared" si="139"/>
        <v>86.07</v>
      </c>
      <c r="G949" s="9">
        <v>0</v>
      </c>
      <c r="H949" s="9">
        <v>3.02</v>
      </c>
      <c r="I949" s="9"/>
      <c r="J949" s="9">
        <v>-11.468999999999999</v>
      </c>
      <c r="K949" s="9">
        <v>94.7</v>
      </c>
      <c r="L949" s="9">
        <v>0.2102</v>
      </c>
      <c r="M949" s="9">
        <v>0.2676</v>
      </c>
      <c r="N949" s="9">
        <v>0</v>
      </c>
      <c r="O949" s="9">
        <v>29.4</v>
      </c>
      <c r="P949" s="9"/>
      <c r="Q949" s="9"/>
      <c r="R949" s="9"/>
      <c r="T949">
        <f t="shared" si="132"/>
        <v>400900</v>
      </c>
      <c r="U949">
        <v>143</v>
      </c>
      <c r="V949">
        <f t="shared" si="133"/>
        <v>29.4</v>
      </c>
      <c r="W949" t="str">
        <f t="shared" si="134"/>
        <v/>
      </c>
      <c r="X949" t="str">
        <f t="shared" si="135"/>
        <v/>
      </c>
      <c r="Y949" t="str">
        <f t="shared" si="136"/>
        <v/>
      </c>
      <c r="Z949" s="9"/>
      <c r="AA949" s="14">
        <f t="shared" si="137"/>
        <v>0.24</v>
      </c>
      <c r="AB949" s="14">
        <f t="shared" si="138"/>
        <v>1.2999999999999999E-2</v>
      </c>
    </row>
    <row r="950" spans="1:28" x14ac:dyDescent="0.25">
      <c r="A950" s="10">
        <f t="shared" si="140"/>
        <v>45331</v>
      </c>
      <c r="B950" s="11">
        <v>40</v>
      </c>
      <c r="C950" s="11">
        <v>1000</v>
      </c>
      <c r="D950" s="12">
        <v>548.41666666666697</v>
      </c>
      <c r="E950" s="9">
        <v>150.07</v>
      </c>
      <c r="F950" s="9">
        <f t="shared" si="139"/>
        <v>86.07</v>
      </c>
      <c r="G950" s="9">
        <v>0</v>
      </c>
      <c r="H950" s="9">
        <v>3.02</v>
      </c>
      <c r="I950" s="9"/>
      <c r="J950" s="9">
        <v>-10.827</v>
      </c>
      <c r="K950" s="9">
        <v>94.7</v>
      </c>
      <c r="L950" s="9">
        <v>0.2102</v>
      </c>
      <c r="M950" s="9">
        <v>0.2676</v>
      </c>
      <c r="N950" s="9">
        <v>0</v>
      </c>
      <c r="O950" s="9">
        <v>65.599999999999994</v>
      </c>
      <c r="P950" s="9"/>
      <c r="Q950" s="9"/>
      <c r="R950" s="9"/>
      <c r="T950">
        <f t="shared" si="132"/>
        <v>401000</v>
      </c>
      <c r="U950">
        <v>280.8</v>
      </c>
      <c r="V950">
        <f t="shared" si="133"/>
        <v>65.599999999999994</v>
      </c>
      <c r="W950" t="str">
        <f t="shared" si="134"/>
        <v/>
      </c>
      <c r="X950" t="str">
        <f t="shared" si="135"/>
        <v/>
      </c>
      <c r="Y950" t="str">
        <f t="shared" si="136"/>
        <v/>
      </c>
      <c r="Z950" s="9"/>
      <c r="AA950" s="14">
        <f t="shared" si="137"/>
        <v>0.253</v>
      </c>
      <c r="AB950" s="14">
        <f t="shared" si="138"/>
        <v>1.4E-2</v>
      </c>
    </row>
    <row r="951" spans="1:28" x14ac:dyDescent="0.25">
      <c r="A951" s="10">
        <f t="shared" si="140"/>
        <v>45331</v>
      </c>
      <c r="B951" s="11">
        <v>40</v>
      </c>
      <c r="C951" s="11">
        <v>1100</v>
      </c>
      <c r="D951" s="12">
        <v>548.45833333333303</v>
      </c>
      <c r="E951" s="9">
        <v>149.25</v>
      </c>
      <c r="F951" s="9">
        <f t="shared" si="139"/>
        <v>85.25</v>
      </c>
      <c r="G951" s="9">
        <v>0</v>
      </c>
      <c r="H951" s="9">
        <v>4.53</v>
      </c>
      <c r="I951" s="9"/>
      <c r="J951" s="9">
        <v>-6.1989999999999998</v>
      </c>
      <c r="K951" s="9">
        <v>93.9</v>
      </c>
      <c r="L951" s="9">
        <v>0.21240000000000001</v>
      </c>
      <c r="M951" s="9">
        <v>0.2676</v>
      </c>
      <c r="N951" s="9">
        <v>0.2</v>
      </c>
      <c r="O951" s="9">
        <v>361.9</v>
      </c>
      <c r="P951" s="9"/>
      <c r="Q951" s="9"/>
      <c r="R951" s="9"/>
      <c r="T951">
        <f t="shared" si="132"/>
        <v>401100</v>
      </c>
      <c r="U951">
        <v>385.7</v>
      </c>
      <c r="V951">
        <f t="shared" si="133"/>
        <v>361.9</v>
      </c>
      <c r="W951" t="str">
        <f t="shared" si="134"/>
        <v/>
      </c>
      <c r="X951" t="str">
        <f t="shared" si="135"/>
        <v/>
      </c>
      <c r="Y951" t="str">
        <f t="shared" si="136"/>
        <v/>
      </c>
      <c r="Z951" s="9"/>
      <c r="AA951" s="14">
        <f t="shared" si="137"/>
        <v>0.36099999999999999</v>
      </c>
      <c r="AB951" s="14">
        <f t="shared" si="138"/>
        <v>2.3E-2</v>
      </c>
    </row>
    <row r="952" spans="1:28" x14ac:dyDescent="0.25">
      <c r="A952" s="10">
        <f t="shared" si="140"/>
        <v>45331</v>
      </c>
      <c r="B952" s="11">
        <v>40</v>
      </c>
      <c r="C952" s="11">
        <v>1200</v>
      </c>
      <c r="D952" s="12">
        <v>548.5</v>
      </c>
      <c r="E952" s="9">
        <v>149.72</v>
      </c>
      <c r="F952" s="9">
        <f t="shared" si="139"/>
        <v>85.72</v>
      </c>
      <c r="G952" s="9">
        <v>1.51</v>
      </c>
      <c r="H952" s="9">
        <v>5.03</v>
      </c>
      <c r="I952" s="9"/>
      <c r="J952" s="9">
        <v>-7.09</v>
      </c>
      <c r="K952" s="9">
        <v>93</v>
      </c>
      <c r="L952" s="9">
        <v>0.21310000000000001</v>
      </c>
      <c r="M952" s="9">
        <v>0.2676</v>
      </c>
      <c r="N952" s="9">
        <v>0.8</v>
      </c>
      <c r="O952" s="9">
        <v>468.1</v>
      </c>
      <c r="P952" s="9"/>
      <c r="Q952" s="9"/>
      <c r="R952" s="9"/>
      <c r="T952">
        <f t="shared" si="132"/>
        <v>401200</v>
      </c>
      <c r="U952">
        <v>443.5</v>
      </c>
      <c r="V952">
        <f t="shared" si="133"/>
        <v>468.1</v>
      </c>
      <c r="W952" t="str">
        <f t="shared" si="134"/>
        <v/>
      </c>
      <c r="X952" t="str">
        <f t="shared" si="135"/>
        <v/>
      </c>
      <c r="Y952" t="str">
        <f t="shared" si="136"/>
        <v/>
      </c>
      <c r="Z952" s="9"/>
      <c r="AA952" s="14">
        <f t="shared" si="137"/>
        <v>0.33400000000000002</v>
      </c>
      <c r="AB952" s="14">
        <f t="shared" si="138"/>
        <v>2.5000000000000001E-2</v>
      </c>
    </row>
    <row r="953" spans="1:28" x14ac:dyDescent="0.25">
      <c r="A953" s="10">
        <f t="shared" si="140"/>
        <v>45331</v>
      </c>
      <c r="B953" s="11">
        <v>40</v>
      </c>
      <c r="C953" s="11">
        <v>1300</v>
      </c>
      <c r="D953" s="12">
        <v>548.54166666666697</v>
      </c>
      <c r="E953" s="9">
        <v>149.01</v>
      </c>
      <c r="F953" s="9">
        <f t="shared" si="139"/>
        <v>85.009999999999991</v>
      </c>
      <c r="G953" s="9">
        <v>1.51</v>
      </c>
      <c r="H953" s="9">
        <v>5.54</v>
      </c>
      <c r="I953" s="9"/>
      <c r="J953" s="9">
        <v>-5.0789999999999997</v>
      </c>
      <c r="K953" s="9">
        <v>89.7</v>
      </c>
      <c r="L953" s="9">
        <v>0.21240000000000001</v>
      </c>
      <c r="M953" s="9">
        <v>0.2676</v>
      </c>
      <c r="N953" s="9">
        <v>1</v>
      </c>
      <c r="O953" s="9">
        <v>469.4</v>
      </c>
      <c r="P953" s="9"/>
      <c r="Q953" s="9"/>
      <c r="R953" s="9"/>
      <c r="T953">
        <f t="shared" si="132"/>
        <v>401300</v>
      </c>
      <c r="U953">
        <v>448</v>
      </c>
      <c r="V953">
        <f t="shared" si="133"/>
        <v>469.4</v>
      </c>
      <c r="W953" t="str">
        <f t="shared" si="134"/>
        <v/>
      </c>
      <c r="X953" t="str">
        <f t="shared" si="135"/>
        <v/>
      </c>
      <c r="Y953" t="str">
        <f t="shared" si="136"/>
        <v/>
      </c>
      <c r="Z953" s="9"/>
      <c r="AA953" s="14">
        <f t="shared" si="137"/>
        <v>0.375</v>
      </c>
      <c r="AB953" s="14">
        <f t="shared" si="138"/>
        <v>4.2999999999999997E-2</v>
      </c>
    </row>
    <row r="954" spans="1:28" x14ac:dyDescent="0.25">
      <c r="A954" s="10">
        <f t="shared" si="140"/>
        <v>45331</v>
      </c>
      <c r="B954" s="11">
        <v>40</v>
      </c>
      <c r="C954" s="11">
        <v>1400</v>
      </c>
      <c r="D954" s="12">
        <v>548.58333333333303</v>
      </c>
      <c r="E954" s="9">
        <v>148.55000000000001</v>
      </c>
      <c r="F954" s="9">
        <f t="shared" si="139"/>
        <v>84.550000000000011</v>
      </c>
      <c r="G954" s="9">
        <v>0.5</v>
      </c>
      <c r="H954" s="9">
        <v>4.53</v>
      </c>
      <c r="I954" s="9"/>
      <c r="J954" s="9">
        <v>-4.7119999999999997</v>
      </c>
      <c r="K954" s="9">
        <v>82.8</v>
      </c>
      <c r="L954" s="9">
        <v>0.21240000000000001</v>
      </c>
      <c r="M954" s="9">
        <v>0.2676</v>
      </c>
      <c r="N954" s="9">
        <v>0.4</v>
      </c>
      <c r="O954" s="9">
        <v>428.1</v>
      </c>
      <c r="P954" s="9"/>
      <c r="Q954" s="9"/>
      <c r="R954" s="9"/>
      <c r="T954">
        <f t="shared" si="132"/>
        <v>401400</v>
      </c>
      <c r="U954">
        <v>399</v>
      </c>
      <c r="V954">
        <f t="shared" si="133"/>
        <v>428.1</v>
      </c>
      <c r="W954" t="str">
        <f t="shared" si="134"/>
        <v/>
      </c>
      <c r="X954" t="str">
        <f t="shared" si="135"/>
        <v/>
      </c>
      <c r="Y954" t="str">
        <f t="shared" si="136"/>
        <v/>
      </c>
      <c r="Z954" s="9"/>
      <c r="AA954" s="14">
        <f t="shared" si="137"/>
        <v>0.35599999999999998</v>
      </c>
      <c r="AB954" s="14">
        <f t="shared" si="138"/>
        <v>7.3999999999999996E-2</v>
      </c>
    </row>
    <row r="955" spans="1:28" x14ac:dyDescent="0.25">
      <c r="A955" s="10">
        <f t="shared" si="140"/>
        <v>45331</v>
      </c>
      <c r="B955" s="11">
        <v>40</v>
      </c>
      <c r="C955" s="11">
        <v>1500</v>
      </c>
      <c r="D955" s="12">
        <v>548.625</v>
      </c>
      <c r="E955" s="9">
        <v>148.66</v>
      </c>
      <c r="F955" s="9">
        <f t="shared" si="139"/>
        <v>84.66</v>
      </c>
      <c r="G955" s="9">
        <v>1.01</v>
      </c>
      <c r="H955" s="9">
        <v>3.52</v>
      </c>
      <c r="I955" s="9"/>
      <c r="J955" s="9">
        <v>-3.7770000000000001</v>
      </c>
      <c r="K955" s="9">
        <v>81.8</v>
      </c>
      <c r="L955" s="9">
        <v>0.21240000000000001</v>
      </c>
      <c r="M955" s="9">
        <v>0.2676</v>
      </c>
      <c r="N955" s="9">
        <v>0.2</v>
      </c>
      <c r="O955" s="9">
        <v>340.6</v>
      </c>
      <c r="P955" s="9"/>
      <c r="Q955" s="9"/>
      <c r="R955" s="9"/>
      <c r="T955">
        <f t="shared" si="132"/>
        <v>401500</v>
      </c>
      <c r="U955">
        <v>301.5</v>
      </c>
      <c r="V955">
        <f t="shared" si="133"/>
        <v>340.6</v>
      </c>
      <c r="W955" t="str">
        <f t="shared" si="134"/>
        <v/>
      </c>
      <c r="X955" t="str">
        <f t="shared" si="135"/>
        <v/>
      </c>
      <c r="Y955" t="str">
        <f t="shared" si="136"/>
        <v/>
      </c>
      <c r="Z955" s="9"/>
      <c r="AA955" s="14">
        <f t="shared" si="137"/>
        <v>0.378</v>
      </c>
      <c r="AB955" s="14">
        <f t="shared" si="138"/>
        <v>8.4000000000000005E-2</v>
      </c>
    </row>
    <row r="956" spans="1:28" x14ac:dyDescent="0.25">
      <c r="A956" s="10">
        <f t="shared" si="140"/>
        <v>45331</v>
      </c>
      <c r="B956" s="11">
        <v>40</v>
      </c>
      <c r="C956" s="11">
        <v>1600</v>
      </c>
      <c r="D956" s="12">
        <v>548.66666666666697</v>
      </c>
      <c r="E956" s="9">
        <v>149.13</v>
      </c>
      <c r="F956" s="9">
        <f t="shared" si="139"/>
        <v>85.13</v>
      </c>
      <c r="G956" s="9">
        <v>0.5</v>
      </c>
      <c r="H956" s="9">
        <v>3.52</v>
      </c>
      <c r="I956" s="9"/>
      <c r="J956" s="9">
        <v>-6.1680000000000001</v>
      </c>
      <c r="K956" s="9">
        <v>78.7</v>
      </c>
      <c r="L956" s="9">
        <v>0.21240000000000001</v>
      </c>
      <c r="M956" s="9">
        <v>0.2676</v>
      </c>
      <c r="N956" s="9">
        <v>0</v>
      </c>
      <c r="O956" s="9">
        <v>213.1</v>
      </c>
      <c r="P956" s="9"/>
      <c r="Q956" s="9"/>
      <c r="R956" s="9"/>
      <c r="T956">
        <f t="shared" si="132"/>
        <v>401600</v>
      </c>
      <c r="U956">
        <v>167.5</v>
      </c>
      <c r="V956">
        <f t="shared" si="133"/>
        <v>213.1</v>
      </c>
      <c r="W956" t="str">
        <f t="shared" si="134"/>
        <v/>
      </c>
      <c r="X956" t="str">
        <f t="shared" si="135"/>
        <v/>
      </c>
      <c r="Y956" t="str">
        <f t="shared" si="136"/>
        <v/>
      </c>
      <c r="Z956" s="9"/>
      <c r="AA956" s="14">
        <f t="shared" si="137"/>
        <v>0.30299999999999999</v>
      </c>
      <c r="AB956" s="14">
        <f t="shared" si="138"/>
        <v>8.2000000000000003E-2</v>
      </c>
    </row>
    <row r="957" spans="1:28" x14ac:dyDescent="0.25">
      <c r="A957" s="10">
        <f t="shared" si="140"/>
        <v>45331</v>
      </c>
      <c r="B957" s="11">
        <v>40</v>
      </c>
      <c r="C957" s="11">
        <v>1700</v>
      </c>
      <c r="D957" s="12">
        <v>548.70833333333303</v>
      </c>
      <c r="E957" s="9">
        <v>150.65</v>
      </c>
      <c r="F957" s="9">
        <f t="shared" si="139"/>
        <v>86.65</v>
      </c>
      <c r="G957" s="9">
        <v>0</v>
      </c>
      <c r="H957" s="9">
        <v>2.52</v>
      </c>
      <c r="I957" s="9"/>
      <c r="J957" s="9">
        <v>-9.782</v>
      </c>
      <c r="K957" s="9">
        <v>81.099999999999994</v>
      </c>
      <c r="L957" s="9">
        <v>0.2102</v>
      </c>
      <c r="M957" s="9">
        <v>0.26679999999999998</v>
      </c>
      <c r="N957" s="9">
        <v>0</v>
      </c>
      <c r="O957" s="9">
        <v>58.1</v>
      </c>
      <c r="P957" s="9"/>
      <c r="Q957" s="9"/>
      <c r="R957" s="9"/>
      <c r="T957">
        <f t="shared" si="132"/>
        <v>401700</v>
      </c>
      <c r="U957">
        <v>32.299999999999997</v>
      </c>
      <c r="V957">
        <f t="shared" si="133"/>
        <v>58.1</v>
      </c>
      <c r="W957" t="str">
        <f t="shared" si="134"/>
        <v/>
      </c>
      <c r="X957" t="str">
        <f t="shared" si="135"/>
        <v/>
      </c>
      <c r="Y957" t="str">
        <f t="shared" si="136"/>
        <v/>
      </c>
      <c r="Z957" s="9"/>
      <c r="AA957" s="14">
        <f t="shared" si="137"/>
        <v>0.23599999999999999</v>
      </c>
      <c r="AB957" s="14">
        <f t="shared" si="138"/>
        <v>5.5E-2</v>
      </c>
    </row>
    <row r="958" spans="1:28" x14ac:dyDescent="0.25">
      <c r="A958" s="10">
        <f t="shared" si="140"/>
        <v>45331</v>
      </c>
      <c r="B958" s="11">
        <v>40</v>
      </c>
      <c r="C958" s="11">
        <v>1800</v>
      </c>
      <c r="D958" s="12">
        <v>548.75</v>
      </c>
      <c r="E958" s="9">
        <v>151.12</v>
      </c>
      <c r="F958" s="9">
        <f t="shared" si="139"/>
        <v>87.12</v>
      </c>
      <c r="G958" s="9">
        <v>0</v>
      </c>
      <c r="H958" s="9">
        <v>3.02</v>
      </c>
      <c r="I958" s="9"/>
      <c r="J958" s="9">
        <v>-10.336</v>
      </c>
      <c r="K958" s="9">
        <v>86.9</v>
      </c>
      <c r="L958" s="9">
        <v>0.21240000000000001</v>
      </c>
      <c r="M958" s="9">
        <v>0.26679999999999998</v>
      </c>
      <c r="N958" s="9">
        <v>0</v>
      </c>
      <c r="O958" s="9">
        <v>0.6</v>
      </c>
      <c r="P958" s="9"/>
      <c r="Q958" s="9"/>
      <c r="R958" s="9"/>
      <c r="T958">
        <f t="shared" si="132"/>
        <v>401800</v>
      </c>
      <c r="U958">
        <v>0</v>
      </c>
      <c r="V958">
        <f t="shared" si="133"/>
        <v>0</v>
      </c>
      <c r="W958" t="str">
        <f t="shared" si="134"/>
        <v/>
      </c>
      <c r="X958" t="str">
        <f t="shared" si="135"/>
        <v/>
      </c>
      <c r="Y958" t="str">
        <f t="shared" si="136"/>
        <v/>
      </c>
      <c r="Z958" s="9"/>
      <c r="AA958" s="14">
        <f t="shared" si="137"/>
        <v>0.24199999999999999</v>
      </c>
      <c r="AB958" s="14">
        <f t="shared" si="138"/>
        <v>3.5999999999999997E-2</v>
      </c>
    </row>
    <row r="959" spans="1:28" x14ac:dyDescent="0.25">
      <c r="A959" s="10">
        <f t="shared" si="140"/>
        <v>45331</v>
      </c>
      <c r="B959" s="11">
        <v>40</v>
      </c>
      <c r="C959" s="11">
        <v>1900</v>
      </c>
      <c r="D959" s="12">
        <v>548.79166666666697</v>
      </c>
      <c r="E959" s="9">
        <v>148.43</v>
      </c>
      <c r="F959" s="9">
        <f t="shared" si="139"/>
        <v>84.43</v>
      </c>
      <c r="G959" s="9">
        <v>0</v>
      </c>
      <c r="H959" s="9">
        <v>2.0099999999999998</v>
      </c>
      <c r="I959" s="9"/>
      <c r="J959" s="9">
        <v>-11.111000000000001</v>
      </c>
      <c r="K959" s="9">
        <v>91.1</v>
      </c>
      <c r="L959" s="9">
        <v>0.21240000000000001</v>
      </c>
      <c r="M959" s="9">
        <v>0.26679999999999998</v>
      </c>
      <c r="N959" s="9">
        <v>0</v>
      </c>
      <c r="O959" s="9">
        <v>0.6</v>
      </c>
      <c r="P959" s="9"/>
      <c r="Q959" s="9"/>
      <c r="R959" s="9"/>
      <c r="T959">
        <f t="shared" si="132"/>
        <v>401900</v>
      </c>
      <c r="U959">
        <v>0</v>
      </c>
      <c r="V959">
        <f t="shared" si="133"/>
        <v>0</v>
      </c>
      <c r="W959" t="str">
        <f t="shared" si="134"/>
        <v/>
      </c>
      <c r="X959" t="str">
        <f t="shared" si="135"/>
        <v/>
      </c>
      <c r="Y959" t="str">
        <f t="shared" si="136"/>
        <v/>
      </c>
      <c r="Z959" s="9"/>
      <c r="AA959" s="14">
        <f t="shared" si="137"/>
        <v>0.23799999999999999</v>
      </c>
      <c r="AB959" s="14">
        <f t="shared" si="138"/>
        <v>2.3E-2</v>
      </c>
    </row>
    <row r="960" spans="1:28" x14ac:dyDescent="0.25">
      <c r="A960" s="10">
        <f t="shared" si="140"/>
        <v>45331</v>
      </c>
      <c r="B960" s="11">
        <v>40</v>
      </c>
      <c r="C960" s="11">
        <v>2000</v>
      </c>
      <c r="D960" s="12">
        <v>548.83333333333303</v>
      </c>
      <c r="E960" s="9">
        <v>147.49</v>
      </c>
      <c r="F960" s="9">
        <f t="shared" si="139"/>
        <v>83.490000000000009</v>
      </c>
      <c r="G960" s="9">
        <v>0</v>
      </c>
      <c r="H960" s="9">
        <v>2.52</v>
      </c>
      <c r="I960" s="9"/>
      <c r="J960" s="9">
        <v>-11.468999999999999</v>
      </c>
      <c r="K960" s="9">
        <v>91.8</v>
      </c>
      <c r="L960" s="9">
        <v>0.21240000000000001</v>
      </c>
      <c r="M960" s="9">
        <v>0.26679999999999998</v>
      </c>
      <c r="N960" s="9">
        <v>0</v>
      </c>
      <c r="O960" s="9">
        <v>0.6</v>
      </c>
      <c r="P960" s="9"/>
      <c r="Q960" s="9"/>
      <c r="R960" s="9"/>
      <c r="T960">
        <f t="shared" si="132"/>
        <v>402000</v>
      </c>
      <c r="U960">
        <v>0</v>
      </c>
      <c r="V960">
        <f t="shared" si="133"/>
        <v>0</v>
      </c>
      <c r="W960" t="str">
        <f t="shared" si="134"/>
        <v/>
      </c>
      <c r="X960" t="str">
        <f t="shared" si="135"/>
        <v/>
      </c>
      <c r="Y960" t="str">
        <f t="shared" si="136"/>
        <v/>
      </c>
      <c r="Z960" s="9"/>
      <c r="AA960" s="14">
        <f t="shared" si="137"/>
        <v>0.23300000000000001</v>
      </c>
      <c r="AB960" s="14">
        <f t="shared" si="138"/>
        <v>2.1000000000000001E-2</v>
      </c>
    </row>
    <row r="961" spans="1:28" x14ac:dyDescent="0.25">
      <c r="A961" s="10">
        <f t="shared" si="140"/>
        <v>45331</v>
      </c>
      <c r="B961" s="11">
        <v>40</v>
      </c>
      <c r="C961" s="11">
        <v>2100</v>
      </c>
      <c r="D961" s="12">
        <v>548.875</v>
      </c>
      <c r="E961" s="9">
        <v>146.91</v>
      </c>
      <c r="F961" s="9">
        <f t="shared" si="139"/>
        <v>82.91</v>
      </c>
      <c r="G961" s="9">
        <v>1.01</v>
      </c>
      <c r="H961" s="9">
        <v>2.0099999999999998</v>
      </c>
      <c r="I961" s="9"/>
      <c r="J961" s="9">
        <v>-12.454000000000001</v>
      </c>
      <c r="K961" s="9">
        <v>91.9</v>
      </c>
      <c r="L961" s="9">
        <v>0.21240000000000001</v>
      </c>
      <c r="M961" s="9">
        <v>0.26679999999999998</v>
      </c>
      <c r="N961" s="9">
        <v>0</v>
      </c>
      <c r="O961" s="9">
        <v>0.6</v>
      </c>
      <c r="P961" s="9"/>
      <c r="Q961" s="9"/>
      <c r="R961" s="9"/>
      <c r="T961">
        <f t="shared" si="132"/>
        <v>402100</v>
      </c>
      <c r="U961">
        <v>0</v>
      </c>
      <c r="V961">
        <f t="shared" si="133"/>
        <v>0</v>
      </c>
      <c r="W961" t="str">
        <f t="shared" si="134"/>
        <v/>
      </c>
      <c r="X961" t="str">
        <f t="shared" si="135"/>
        <v/>
      </c>
      <c r="Y961" t="str">
        <f t="shared" si="136"/>
        <v/>
      </c>
      <c r="Z961" s="9"/>
      <c r="AA961" s="14">
        <f t="shared" si="137"/>
        <v>0.216</v>
      </c>
      <c r="AB961" s="14">
        <f t="shared" si="138"/>
        <v>1.9E-2</v>
      </c>
    </row>
    <row r="962" spans="1:28" x14ac:dyDescent="0.25">
      <c r="A962" s="10">
        <f t="shared" si="140"/>
        <v>45331</v>
      </c>
      <c r="B962" s="11">
        <v>40</v>
      </c>
      <c r="C962" s="11">
        <v>2200</v>
      </c>
      <c r="D962" s="12">
        <v>548.91666666666697</v>
      </c>
      <c r="E962" s="9">
        <v>149.94999999999999</v>
      </c>
      <c r="F962" s="9">
        <f t="shared" si="139"/>
        <v>85.949999999999989</v>
      </c>
      <c r="G962" s="9">
        <v>0.5</v>
      </c>
      <c r="H962" s="9">
        <v>2.0099999999999998</v>
      </c>
      <c r="I962" s="9"/>
      <c r="J962" s="9">
        <v>-12.122999999999999</v>
      </c>
      <c r="K962" s="9">
        <v>91.9</v>
      </c>
      <c r="L962" s="9">
        <v>0.21240000000000001</v>
      </c>
      <c r="M962" s="9">
        <v>0.26679999999999998</v>
      </c>
      <c r="N962" s="9">
        <v>0</v>
      </c>
      <c r="O962" s="9">
        <v>0.6</v>
      </c>
      <c r="P962" s="9"/>
      <c r="Q962" s="9"/>
      <c r="R962" s="9"/>
      <c r="T962">
        <f t="shared" si="132"/>
        <v>402200</v>
      </c>
      <c r="U962">
        <v>0</v>
      </c>
      <c r="V962">
        <f t="shared" si="133"/>
        <v>0</v>
      </c>
      <c r="W962" t="str">
        <f t="shared" si="134"/>
        <v/>
      </c>
      <c r="X962" t="str">
        <f t="shared" si="135"/>
        <v/>
      </c>
      <c r="Y962" t="str">
        <f t="shared" si="136"/>
        <v/>
      </c>
      <c r="Z962" s="9"/>
      <c r="AA962" s="14">
        <f t="shared" si="137"/>
        <v>0.221</v>
      </c>
      <c r="AB962" s="14">
        <f t="shared" si="138"/>
        <v>1.9E-2</v>
      </c>
    </row>
    <row r="963" spans="1:28" x14ac:dyDescent="0.25">
      <c r="A963" s="10">
        <f t="shared" si="140"/>
        <v>45331</v>
      </c>
      <c r="B963" s="11">
        <v>40</v>
      </c>
      <c r="C963" s="11">
        <v>2300</v>
      </c>
      <c r="D963" s="12">
        <v>548.95833333333303</v>
      </c>
      <c r="E963" s="9">
        <v>149.01</v>
      </c>
      <c r="F963" s="9">
        <f t="shared" si="139"/>
        <v>85.009999999999991</v>
      </c>
      <c r="G963" s="9">
        <v>1.01</v>
      </c>
      <c r="H963" s="9">
        <v>2.0099999999999998</v>
      </c>
      <c r="I963" s="9"/>
      <c r="J963" s="9">
        <v>-12.417</v>
      </c>
      <c r="K963" s="9">
        <v>93.3</v>
      </c>
      <c r="L963" s="9">
        <v>0.21240000000000001</v>
      </c>
      <c r="M963" s="9">
        <v>0.26679999999999998</v>
      </c>
      <c r="N963" s="9">
        <v>0</v>
      </c>
      <c r="O963" s="9">
        <v>0.6</v>
      </c>
      <c r="P963" s="9"/>
      <c r="Q963" s="9"/>
      <c r="R963" s="9"/>
      <c r="T963">
        <f t="shared" si="132"/>
        <v>402300</v>
      </c>
      <c r="U963">
        <v>0</v>
      </c>
      <c r="V963">
        <f t="shared" si="133"/>
        <v>0</v>
      </c>
      <c r="W963" t="str">
        <f t="shared" si="134"/>
        <v/>
      </c>
      <c r="X963" t="str">
        <f t="shared" si="135"/>
        <v/>
      </c>
      <c r="Y963" t="str">
        <f t="shared" si="136"/>
        <v/>
      </c>
      <c r="Z963" s="9"/>
      <c r="AA963" s="14">
        <f t="shared" si="137"/>
        <v>0.219</v>
      </c>
      <c r="AB963" s="14">
        <f t="shared" si="138"/>
        <v>1.6E-2</v>
      </c>
    </row>
    <row r="964" spans="1:28" x14ac:dyDescent="0.25">
      <c r="A964" s="10">
        <f t="shared" si="140"/>
        <v>45331</v>
      </c>
      <c r="B964" s="11">
        <v>40</v>
      </c>
      <c r="C964" s="11">
        <v>2400</v>
      </c>
      <c r="D964" s="12">
        <v>549</v>
      </c>
      <c r="E964" s="9">
        <v>149.13</v>
      </c>
      <c r="F964" s="9">
        <f t="shared" si="139"/>
        <v>85.13</v>
      </c>
      <c r="G964" s="9">
        <v>1.01</v>
      </c>
      <c r="H964" s="9">
        <v>2.52</v>
      </c>
      <c r="I964" s="9"/>
      <c r="J964" s="9">
        <v>-12.159000000000001</v>
      </c>
      <c r="K964" s="9">
        <v>93.3</v>
      </c>
      <c r="L964" s="9">
        <v>0.21240000000000001</v>
      </c>
      <c r="M964" s="9">
        <v>0.26679999999999998</v>
      </c>
      <c r="N964" s="9">
        <v>0</v>
      </c>
      <c r="O964" s="9">
        <v>0.6</v>
      </c>
      <c r="P964" s="9"/>
      <c r="Q964" s="9"/>
      <c r="R964" s="9"/>
      <c r="T964">
        <f t="shared" si="132"/>
        <v>402400</v>
      </c>
      <c r="U964">
        <v>0</v>
      </c>
      <c r="V964">
        <f t="shared" si="133"/>
        <v>0</v>
      </c>
      <c r="W964">
        <f t="shared" si="134"/>
        <v>0.21199999999999999</v>
      </c>
      <c r="X964">
        <f t="shared" si="135"/>
        <v>0.26700000000000002</v>
      </c>
      <c r="Y964">
        <f t="shared" si="136"/>
        <v>0.85099999999999998</v>
      </c>
      <c r="Z964" s="9"/>
      <c r="AA964" s="14">
        <f t="shared" si="137"/>
        <v>0.224</v>
      </c>
      <c r="AB964" s="14">
        <f t="shared" si="138"/>
        <v>1.6E-2</v>
      </c>
    </row>
    <row r="965" spans="1:28" x14ac:dyDescent="0.25">
      <c r="A965" s="10">
        <f t="shared" si="140"/>
        <v>45332</v>
      </c>
      <c r="B965" s="11">
        <v>41</v>
      </c>
      <c r="C965" s="11">
        <v>100</v>
      </c>
      <c r="D965" s="12">
        <v>549.04166666666697</v>
      </c>
      <c r="E965" s="9">
        <v>149.25</v>
      </c>
      <c r="F965" s="9">
        <f t="shared" si="139"/>
        <v>85.25</v>
      </c>
      <c r="G965" s="9">
        <v>1.01</v>
      </c>
      <c r="H965" s="9">
        <v>2.52</v>
      </c>
      <c r="I965" s="9"/>
      <c r="J965" s="9">
        <v>-11.867000000000001</v>
      </c>
      <c r="K965" s="9">
        <v>93.1</v>
      </c>
      <c r="L965" s="9">
        <v>0.21240000000000001</v>
      </c>
      <c r="M965" s="9">
        <v>0.26679999999999998</v>
      </c>
      <c r="N965" s="9">
        <v>0</v>
      </c>
      <c r="O965" s="9">
        <v>0.6</v>
      </c>
      <c r="P965" s="9"/>
      <c r="Q965" s="9"/>
      <c r="R965" s="9"/>
      <c r="T965">
        <f t="shared" ref="T965:T1028" si="141">B965*10000+C965</f>
        <v>410100</v>
      </c>
      <c r="U965">
        <v>0</v>
      </c>
      <c r="V965">
        <f t="shared" ref="V965:V1028" si="142">IF(O965&lt;1,0,ROUND(O965,1))</f>
        <v>0</v>
      </c>
      <c r="W965" t="str">
        <f t="shared" ref="W965:W1028" si="143">IF(C965=2400,ROUND(L965,3),"")</f>
        <v/>
      </c>
      <c r="X965" t="str">
        <f t="shared" ref="X965:X1028" si="144">IF(C965=2400,ROUND(M965,3),"")</f>
        <v/>
      </c>
      <c r="Y965" t="str">
        <f t="shared" ref="Y965:Y1028" si="145">IF(C965=2400,ROUND(F965/100,3),"")</f>
        <v/>
      </c>
      <c r="Z965" s="9"/>
      <c r="AA965" s="14">
        <f t="shared" ref="AA965:AA1028" si="146">ROUND((0.6105*(EXP((17.273*J965)/(J965+237.3))))*K965/100,3)</f>
        <v>0.22900000000000001</v>
      </c>
      <c r="AB965" s="14">
        <f t="shared" ref="AB965:AB1028" si="147">ROUND(AA965/K965*(100-K965),3)</f>
        <v>1.7000000000000001E-2</v>
      </c>
    </row>
    <row r="966" spans="1:28" x14ac:dyDescent="0.25">
      <c r="A966" s="10">
        <f t="shared" si="140"/>
        <v>45332</v>
      </c>
      <c r="B966" s="11">
        <v>41</v>
      </c>
      <c r="C966" s="11">
        <v>200</v>
      </c>
      <c r="D966" s="12">
        <v>549.08333333333303</v>
      </c>
      <c r="E966" s="9">
        <v>149.13</v>
      </c>
      <c r="F966" s="9">
        <f t="shared" ref="F966:F1029" si="148">IF(E966&gt;F$2,E966-F$2,0)</f>
        <v>85.13</v>
      </c>
      <c r="G966" s="9">
        <v>0.5</v>
      </c>
      <c r="H966" s="9">
        <v>2.0099999999999998</v>
      </c>
      <c r="I966" s="9"/>
      <c r="J966" s="9">
        <v>-11.326000000000001</v>
      </c>
      <c r="K966" s="9">
        <v>92.9</v>
      </c>
      <c r="L966" s="9">
        <v>0.21240000000000001</v>
      </c>
      <c r="M966" s="9">
        <v>0.26679999999999998</v>
      </c>
      <c r="N966" s="9">
        <v>0</v>
      </c>
      <c r="O966" s="9">
        <v>0.6</v>
      </c>
      <c r="P966" s="9"/>
      <c r="Q966" s="9"/>
      <c r="R966" s="9"/>
      <c r="T966">
        <f t="shared" si="141"/>
        <v>410200</v>
      </c>
      <c r="U966">
        <v>0</v>
      </c>
      <c r="V966">
        <f t="shared" si="142"/>
        <v>0</v>
      </c>
      <c r="W966" t="str">
        <f t="shared" si="143"/>
        <v/>
      </c>
      <c r="X966" t="str">
        <f t="shared" si="144"/>
        <v/>
      </c>
      <c r="Y966" t="str">
        <f t="shared" si="145"/>
        <v/>
      </c>
      <c r="Z966" s="9"/>
      <c r="AA966" s="14">
        <f t="shared" si="146"/>
        <v>0.23899999999999999</v>
      </c>
      <c r="AB966" s="14">
        <f t="shared" si="147"/>
        <v>1.7999999999999999E-2</v>
      </c>
    </row>
    <row r="967" spans="1:28" x14ac:dyDescent="0.25">
      <c r="A967" s="10">
        <f t="shared" ref="A967:A1030" si="149">A$5-1+B967</f>
        <v>45332</v>
      </c>
      <c r="B967" s="11">
        <v>41</v>
      </c>
      <c r="C967" s="11">
        <v>300</v>
      </c>
      <c r="D967" s="12">
        <v>549.125</v>
      </c>
      <c r="E967" s="9">
        <v>148.78</v>
      </c>
      <c r="F967" s="9">
        <f t="shared" si="148"/>
        <v>84.78</v>
      </c>
      <c r="G967" s="9">
        <v>0</v>
      </c>
      <c r="H967" s="9">
        <v>1.51</v>
      </c>
      <c r="I967" s="9"/>
      <c r="J967" s="9">
        <v>-10.371</v>
      </c>
      <c r="K967" s="9">
        <v>92</v>
      </c>
      <c r="L967" s="9">
        <v>0.21240000000000001</v>
      </c>
      <c r="M967" s="9">
        <v>0.26679999999999998</v>
      </c>
      <c r="N967" s="9">
        <v>0</v>
      </c>
      <c r="O967" s="9">
        <v>0.6</v>
      </c>
      <c r="P967" s="9"/>
      <c r="Q967" s="9"/>
      <c r="R967" s="9"/>
      <c r="T967">
        <f t="shared" si="141"/>
        <v>410300</v>
      </c>
      <c r="U967">
        <v>0</v>
      </c>
      <c r="V967">
        <f t="shared" si="142"/>
        <v>0</v>
      </c>
      <c r="W967" t="str">
        <f t="shared" si="143"/>
        <v/>
      </c>
      <c r="X967" t="str">
        <f t="shared" si="144"/>
        <v/>
      </c>
      <c r="Y967" t="str">
        <f t="shared" si="145"/>
        <v/>
      </c>
      <c r="Z967" s="9"/>
      <c r="AA967" s="14">
        <f t="shared" si="146"/>
        <v>0.255</v>
      </c>
      <c r="AB967" s="14">
        <f t="shared" si="147"/>
        <v>2.1999999999999999E-2</v>
      </c>
    </row>
    <row r="968" spans="1:28" x14ac:dyDescent="0.25">
      <c r="A968" s="10">
        <f t="shared" si="149"/>
        <v>45332</v>
      </c>
      <c r="B968" s="11">
        <v>41</v>
      </c>
      <c r="C968" s="11">
        <v>400</v>
      </c>
      <c r="D968" s="12">
        <v>549.16666666666697</v>
      </c>
      <c r="E968" s="9">
        <v>148.19999999999999</v>
      </c>
      <c r="F968" s="9">
        <f t="shared" si="148"/>
        <v>84.199999999999989</v>
      </c>
      <c r="G968" s="9">
        <v>0.5</v>
      </c>
      <c r="H968" s="9">
        <v>3.02</v>
      </c>
      <c r="I968" s="9"/>
      <c r="J968" s="9">
        <v>-9.3369999999999997</v>
      </c>
      <c r="K968" s="9">
        <v>91.3</v>
      </c>
      <c r="L968" s="9">
        <v>0.21240000000000001</v>
      </c>
      <c r="M968" s="9">
        <v>0.26679999999999998</v>
      </c>
      <c r="N968" s="9">
        <v>0</v>
      </c>
      <c r="O968" s="9">
        <v>0.6</v>
      </c>
      <c r="P968" s="9"/>
      <c r="Q968" s="9"/>
      <c r="R968" s="9"/>
      <c r="T968">
        <f t="shared" si="141"/>
        <v>410400</v>
      </c>
      <c r="U968">
        <v>0</v>
      </c>
      <c r="V968">
        <f t="shared" si="142"/>
        <v>0</v>
      </c>
      <c r="W968" t="str">
        <f t="shared" si="143"/>
        <v/>
      </c>
      <c r="X968" t="str">
        <f t="shared" si="144"/>
        <v/>
      </c>
      <c r="Y968" t="str">
        <f t="shared" si="145"/>
        <v/>
      </c>
      <c r="Z968" s="9"/>
      <c r="AA968" s="14">
        <f t="shared" si="146"/>
        <v>0.27500000000000002</v>
      </c>
      <c r="AB968" s="14">
        <f t="shared" si="147"/>
        <v>2.5999999999999999E-2</v>
      </c>
    </row>
    <row r="969" spans="1:28" x14ac:dyDescent="0.25">
      <c r="A969" s="10">
        <f t="shared" si="149"/>
        <v>45332</v>
      </c>
      <c r="B969" s="11">
        <v>41</v>
      </c>
      <c r="C969" s="11">
        <v>500</v>
      </c>
      <c r="D969" s="12">
        <v>549.20833333333303</v>
      </c>
      <c r="E969" s="9">
        <v>147.96</v>
      </c>
      <c r="F969" s="9">
        <f t="shared" si="148"/>
        <v>83.960000000000008</v>
      </c>
      <c r="G969" s="9">
        <v>0</v>
      </c>
      <c r="H969" s="9">
        <v>3.02</v>
      </c>
      <c r="I969" s="9"/>
      <c r="J969" s="9">
        <v>-9.0660000000000007</v>
      </c>
      <c r="K969" s="9">
        <v>90.4</v>
      </c>
      <c r="L969" s="9">
        <v>0.21240000000000001</v>
      </c>
      <c r="M969" s="9">
        <v>0.26679999999999998</v>
      </c>
      <c r="N969" s="9">
        <v>0</v>
      </c>
      <c r="O969" s="9">
        <v>0.6</v>
      </c>
      <c r="P969" s="9"/>
      <c r="Q969" s="9"/>
      <c r="R969" s="9"/>
      <c r="T969">
        <f t="shared" si="141"/>
        <v>410500</v>
      </c>
      <c r="U969">
        <v>0</v>
      </c>
      <c r="V969">
        <f t="shared" si="142"/>
        <v>0</v>
      </c>
      <c r="W969" t="str">
        <f t="shared" si="143"/>
        <v/>
      </c>
      <c r="X969" t="str">
        <f t="shared" si="144"/>
        <v/>
      </c>
      <c r="Y969" t="str">
        <f t="shared" si="145"/>
        <v/>
      </c>
      <c r="Z969" s="9"/>
      <c r="AA969" s="14">
        <f t="shared" si="146"/>
        <v>0.27800000000000002</v>
      </c>
      <c r="AB969" s="14">
        <f t="shared" si="147"/>
        <v>0.03</v>
      </c>
    </row>
    <row r="970" spans="1:28" x14ac:dyDescent="0.25">
      <c r="A970" s="10">
        <f t="shared" si="149"/>
        <v>45332</v>
      </c>
      <c r="B970" s="11">
        <v>41</v>
      </c>
      <c r="C970" s="11">
        <v>600</v>
      </c>
      <c r="D970" s="12">
        <v>549.25</v>
      </c>
      <c r="E970" s="9">
        <v>148.78</v>
      </c>
      <c r="F970" s="9">
        <f t="shared" si="148"/>
        <v>84.78</v>
      </c>
      <c r="G970" s="9">
        <v>0</v>
      </c>
      <c r="H970" s="9">
        <v>1.51</v>
      </c>
      <c r="I970" s="9"/>
      <c r="J970" s="9">
        <v>-8.6630000000000003</v>
      </c>
      <c r="K970" s="9">
        <v>88.3</v>
      </c>
      <c r="L970" s="9">
        <v>0.21240000000000001</v>
      </c>
      <c r="M970" s="9">
        <v>0.2661</v>
      </c>
      <c r="N970" s="9">
        <v>0</v>
      </c>
      <c r="O970" s="9">
        <v>0.6</v>
      </c>
      <c r="P970" s="9"/>
      <c r="Q970" s="9"/>
      <c r="R970" s="9"/>
      <c r="T970">
        <f t="shared" si="141"/>
        <v>410600</v>
      </c>
      <c r="U970">
        <v>0</v>
      </c>
      <c r="V970">
        <f t="shared" si="142"/>
        <v>0</v>
      </c>
      <c r="W970" t="str">
        <f t="shared" si="143"/>
        <v/>
      </c>
      <c r="X970" t="str">
        <f t="shared" si="144"/>
        <v/>
      </c>
      <c r="Y970" t="str">
        <f t="shared" si="145"/>
        <v/>
      </c>
      <c r="Z970" s="9"/>
      <c r="AA970" s="14">
        <f t="shared" si="146"/>
        <v>0.28000000000000003</v>
      </c>
      <c r="AB970" s="14">
        <f t="shared" si="147"/>
        <v>3.6999999999999998E-2</v>
      </c>
    </row>
    <row r="971" spans="1:28" x14ac:dyDescent="0.25">
      <c r="A971" s="10">
        <f t="shared" si="149"/>
        <v>45332</v>
      </c>
      <c r="B971" s="11">
        <v>41</v>
      </c>
      <c r="C971" s="11">
        <v>700</v>
      </c>
      <c r="D971" s="12">
        <v>549.29166666666697</v>
      </c>
      <c r="E971" s="9">
        <v>149.01</v>
      </c>
      <c r="F971" s="9">
        <f t="shared" si="148"/>
        <v>85.009999999999991</v>
      </c>
      <c r="G971" s="9">
        <v>0</v>
      </c>
      <c r="H971" s="9">
        <v>1.51</v>
      </c>
      <c r="I971" s="9"/>
      <c r="J971" s="9">
        <v>-8.9320000000000004</v>
      </c>
      <c r="K971" s="9">
        <v>88.2</v>
      </c>
      <c r="L971" s="9">
        <v>0.21240000000000001</v>
      </c>
      <c r="M971" s="9">
        <v>0.2661</v>
      </c>
      <c r="N971" s="9">
        <v>0</v>
      </c>
      <c r="O971" s="9">
        <v>0.6</v>
      </c>
      <c r="P971" s="9"/>
      <c r="Q971" s="9"/>
      <c r="R971" s="9"/>
      <c r="T971">
        <f t="shared" si="141"/>
        <v>410700</v>
      </c>
      <c r="U971">
        <v>0</v>
      </c>
      <c r="V971">
        <f t="shared" si="142"/>
        <v>0</v>
      </c>
      <c r="W971" t="str">
        <f t="shared" si="143"/>
        <v/>
      </c>
      <c r="X971" t="str">
        <f t="shared" si="144"/>
        <v/>
      </c>
      <c r="Y971" t="str">
        <f t="shared" si="145"/>
        <v/>
      </c>
      <c r="Z971" s="9"/>
      <c r="AA971" s="14">
        <f t="shared" si="146"/>
        <v>0.27400000000000002</v>
      </c>
      <c r="AB971" s="14">
        <f t="shared" si="147"/>
        <v>3.6999999999999998E-2</v>
      </c>
    </row>
    <row r="972" spans="1:28" x14ac:dyDescent="0.25">
      <c r="A972" s="10">
        <f t="shared" si="149"/>
        <v>45332</v>
      </c>
      <c r="B972" s="11">
        <v>41</v>
      </c>
      <c r="C972" s="11">
        <v>800</v>
      </c>
      <c r="D972" s="12">
        <v>549.33333333333303</v>
      </c>
      <c r="E972" s="9">
        <v>149.13</v>
      </c>
      <c r="F972" s="9">
        <f t="shared" si="148"/>
        <v>85.13</v>
      </c>
      <c r="G972" s="9">
        <v>0</v>
      </c>
      <c r="H972" s="9">
        <v>1.51</v>
      </c>
      <c r="I972" s="9"/>
      <c r="J972" s="9">
        <v>-8.43</v>
      </c>
      <c r="K972" s="9">
        <v>89</v>
      </c>
      <c r="L972" s="9">
        <v>0.21240000000000001</v>
      </c>
      <c r="M972" s="9">
        <v>0.2661</v>
      </c>
      <c r="N972" s="9">
        <v>0</v>
      </c>
      <c r="O972" s="9">
        <v>9.4</v>
      </c>
      <c r="P972" s="9"/>
      <c r="Q972" s="9"/>
      <c r="R972" s="9"/>
      <c r="T972">
        <f t="shared" si="141"/>
        <v>410800</v>
      </c>
      <c r="U972">
        <v>20</v>
      </c>
      <c r="V972">
        <f t="shared" si="142"/>
        <v>9.4</v>
      </c>
      <c r="W972" t="str">
        <f t="shared" si="143"/>
        <v/>
      </c>
      <c r="X972" t="str">
        <f t="shared" si="144"/>
        <v/>
      </c>
      <c r="Y972" t="str">
        <f t="shared" si="145"/>
        <v/>
      </c>
      <c r="Z972" s="9"/>
      <c r="AA972" s="14">
        <f t="shared" si="146"/>
        <v>0.28799999999999998</v>
      </c>
      <c r="AB972" s="14">
        <f t="shared" si="147"/>
        <v>3.5999999999999997E-2</v>
      </c>
    </row>
    <row r="973" spans="1:28" x14ac:dyDescent="0.25">
      <c r="A973" s="10">
        <f t="shared" si="149"/>
        <v>45332</v>
      </c>
      <c r="B973" s="11">
        <v>41</v>
      </c>
      <c r="C973" s="11">
        <v>900</v>
      </c>
      <c r="D973" s="12">
        <v>549.375</v>
      </c>
      <c r="E973" s="9">
        <v>149.01</v>
      </c>
      <c r="F973" s="9">
        <f t="shared" si="148"/>
        <v>85.009999999999991</v>
      </c>
      <c r="G973" s="9">
        <v>0</v>
      </c>
      <c r="H973" s="9">
        <v>1.01</v>
      </c>
      <c r="I973" s="9"/>
      <c r="J973" s="9">
        <v>-4.8650000000000002</v>
      </c>
      <c r="K973" s="9">
        <v>87.8</v>
      </c>
      <c r="L973" s="9">
        <v>0.21240000000000001</v>
      </c>
      <c r="M973" s="9">
        <v>0.2661</v>
      </c>
      <c r="N973" s="9">
        <v>0</v>
      </c>
      <c r="O973" s="9">
        <v>94.4</v>
      </c>
      <c r="P973" s="9"/>
      <c r="Q973" s="9"/>
      <c r="R973" s="9"/>
      <c r="T973">
        <f t="shared" si="141"/>
        <v>410900</v>
      </c>
      <c r="U973">
        <v>147.69999999999999</v>
      </c>
      <c r="V973">
        <f t="shared" si="142"/>
        <v>94.4</v>
      </c>
      <c r="W973" t="str">
        <f t="shared" si="143"/>
        <v/>
      </c>
      <c r="X973" t="str">
        <f t="shared" si="144"/>
        <v/>
      </c>
      <c r="Y973" t="str">
        <f t="shared" si="145"/>
        <v/>
      </c>
      <c r="Z973" s="9"/>
      <c r="AA973" s="14">
        <f t="shared" si="146"/>
        <v>0.373</v>
      </c>
      <c r="AB973" s="14">
        <f t="shared" si="147"/>
        <v>5.1999999999999998E-2</v>
      </c>
    </row>
    <row r="974" spans="1:28" x14ac:dyDescent="0.25">
      <c r="A974" s="10">
        <f t="shared" si="149"/>
        <v>45332</v>
      </c>
      <c r="B974" s="11">
        <v>41</v>
      </c>
      <c r="C974" s="11">
        <v>1000</v>
      </c>
      <c r="D974" s="12">
        <v>549.41666666666697</v>
      </c>
      <c r="E974" s="9">
        <v>149.13</v>
      </c>
      <c r="F974" s="9">
        <f t="shared" si="148"/>
        <v>85.13</v>
      </c>
      <c r="G974" s="9">
        <v>0</v>
      </c>
      <c r="H974" s="9">
        <v>1.01</v>
      </c>
      <c r="I974" s="9"/>
      <c r="J974" s="9">
        <v>-4.59</v>
      </c>
      <c r="K974" s="9">
        <v>83.3</v>
      </c>
      <c r="L974" s="9">
        <v>0.21240000000000001</v>
      </c>
      <c r="M974" s="9">
        <v>0.2661</v>
      </c>
      <c r="N974" s="9">
        <v>0</v>
      </c>
      <c r="O974" s="9">
        <v>176.9</v>
      </c>
      <c r="P974" s="9"/>
      <c r="Q974" s="9"/>
      <c r="R974" s="9"/>
      <c r="T974">
        <f t="shared" si="141"/>
        <v>411000</v>
      </c>
      <c r="U974">
        <v>286.2</v>
      </c>
      <c r="V974">
        <f t="shared" si="142"/>
        <v>176.9</v>
      </c>
      <c r="W974" t="str">
        <f t="shared" si="143"/>
        <v/>
      </c>
      <c r="X974" t="str">
        <f t="shared" si="144"/>
        <v/>
      </c>
      <c r="Y974" t="str">
        <f t="shared" si="145"/>
        <v/>
      </c>
      <c r="Z974" s="9"/>
      <c r="AA974" s="14">
        <f t="shared" si="146"/>
        <v>0.36199999999999999</v>
      </c>
      <c r="AB974" s="14">
        <f t="shared" si="147"/>
        <v>7.2999999999999995E-2</v>
      </c>
    </row>
    <row r="975" spans="1:28" x14ac:dyDescent="0.25">
      <c r="A975" s="10">
        <f t="shared" si="149"/>
        <v>45332</v>
      </c>
      <c r="B975" s="11">
        <v>41</v>
      </c>
      <c r="C975" s="11">
        <v>1100</v>
      </c>
      <c r="D975" s="12">
        <v>549.45833333333303</v>
      </c>
      <c r="E975" s="9">
        <v>148.08000000000001</v>
      </c>
      <c r="F975" s="9">
        <f t="shared" si="148"/>
        <v>84.080000000000013</v>
      </c>
      <c r="G975" s="9">
        <v>0</v>
      </c>
      <c r="H975" s="9">
        <v>0.5</v>
      </c>
      <c r="I975" s="9"/>
      <c r="J975" s="9">
        <v>-3.2120000000000002</v>
      </c>
      <c r="K975" s="9">
        <v>77.8</v>
      </c>
      <c r="L975" s="9">
        <v>0.21310000000000001</v>
      </c>
      <c r="M975" s="9">
        <v>0.2661</v>
      </c>
      <c r="N975" s="9">
        <v>0.2</v>
      </c>
      <c r="O975" s="9">
        <v>275.60000000000002</v>
      </c>
      <c r="P975" s="9"/>
      <c r="Q975" s="9"/>
      <c r="R975" s="9"/>
      <c r="T975">
        <f t="shared" si="141"/>
        <v>411100</v>
      </c>
      <c r="U975">
        <v>391.5</v>
      </c>
      <c r="V975">
        <f t="shared" si="142"/>
        <v>275.60000000000002</v>
      </c>
      <c r="W975" t="str">
        <f t="shared" si="143"/>
        <v/>
      </c>
      <c r="X975" t="str">
        <f t="shared" si="144"/>
        <v/>
      </c>
      <c r="Y975" t="str">
        <f t="shared" si="145"/>
        <v/>
      </c>
      <c r="Z975" s="9"/>
      <c r="AA975" s="14">
        <f t="shared" si="146"/>
        <v>0.375</v>
      </c>
      <c r="AB975" s="14">
        <f t="shared" si="147"/>
        <v>0.107</v>
      </c>
    </row>
    <row r="976" spans="1:28" x14ac:dyDescent="0.25">
      <c r="A976" s="10">
        <f t="shared" si="149"/>
        <v>45332</v>
      </c>
      <c r="B976" s="11">
        <v>41</v>
      </c>
      <c r="C976" s="11">
        <v>1200</v>
      </c>
      <c r="D976" s="12">
        <v>549.5</v>
      </c>
      <c r="E976" s="9">
        <v>148.66</v>
      </c>
      <c r="F976" s="9">
        <f t="shared" si="148"/>
        <v>84.66</v>
      </c>
      <c r="G976" s="9">
        <v>0</v>
      </c>
      <c r="H976" s="9">
        <v>1.51</v>
      </c>
      <c r="I976" s="9"/>
      <c r="J976" s="9">
        <v>-4.6820000000000004</v>
      </c>
      <c r="K976" s="9">
        <v>81.3</v>
      </c>
      <c r="L976" s="9">
        <v>0.21240000000000001</v>
      </c>
      <c r="M976" s="9">
        <v>0.2661</v>
      </c>
      <c r="N976" s="9">
        <v>0</v>
      </c>
      <c r="O976" s="9">
        <v>203.1</v>
      </c>
      <c r="P976" s="9"/>
      <c r="Q976" s="9"/>
      <c r="R976" s="9"/>
      <c r="T976">
        <f t="shared" si="141"/>
        <v>411200</v>
      </c>
      <c r="U976">
        <v>449.5</v>
      </c>
      <c r="V976">
        <f t="shared" si="142"/>
        <v>203.1</v>
      </c>
      <c r="W976" t="str">
        <f t="shared" si="143"/>
        <v/>
      </c>
      <c r="X976" t="str">
        <f t="shared" si="144"/>
        <v/>
      </c>
      <c r="Y976" t="str">
        <f t="shared" si="145"/>
        <v/>
      </c>
      <c r="Z976" s="9"/>
      <c r="AA976" s="14">
        <f t="shared" si="146"/>
        <v>0.35099999999999998</v>
      </c>
      <c r="AB976" s="14">
        <f t="shared" si="147"/>
        <v>8.1000000000000003E-2</v>
      </c>
    </row>
    <row r="977" spans="1:28" x14ac:dyDescent="0.25">
      <c r="A977" s="10">
        <f t="shared" si="149"/>
        <v>45332</v>
      </c>
      <c r="B977" s="11">
        <v>41</v>
      </c>
      <c r="C977" s="11">
        <v>1300</v>
      </c>
      <c r="D977" s="12">
        <v>549.54166666666697</v>
      </c>
      <c r="E977" s="9">
        <v>148.08000000000001</v>
      </c>
      <c r="F977" s="9">
        <f t="shared" si="148"/>
        <v>84.080000000000013</v>
      </c>
      <c r="G977" s="9">
        <v>0</v>
      </c>
      <c r="H977" s="9">
        <v>2.0099999999999998</v>
      </c>
      <c r="I977" s="9"/>
      <c r="J977" s="9">
        <v>-3.1829999999999998</v>
      </c>
      <c r="K977" s="9">
        <v>84.9</v>
      </c>
      <c r="L977" s="9">
        <v>0.21240000000000001</v>
      </c>
      <c r="M977" s="9">
        <v>0.2661</v>
      </c>
      <c r="N977" s="9">
        <v>0</v>
      </c>
      <c r="O977" s="9">
        <v>236.9</v>
      </c>
      <c r="P977" s="9"/>
      <c r="Q977" s="9"/>
      <c r="R977" s="9"/>
      <c r="T977">
        <f t="shared" si="141"/>
        <v>411300</v>
      </c>
      <c r="U977">
        <v>454</v>
      </c>
      <c r="V977">
        <f t="shared" si="142"/>
        <v>236.9</v>
      </c>
      <c r="W977" t="str">
        <f t="shared" si="143"/>
        <v/>
      </c>
      <c r="X977" t="str">
        <f t="shared" si="144"/>
        <v/>
      </c>
      <c r="Y977" t="str">
        <f t="shared" si="145"/>
        <v/>
      </c>
      <c r="Z977" s="9"/>
      <c r="AA977" s="14">
        <f t="shared" si="146"/>
        <v>0.41</v>
      </c>
      <c r="AB977" s="14">
        <f t="shared" si="147"/>
        <v>7.2999999999999995E-2</v>
      </c>
    </row>
    <row r="978" spans="1:28" x14ac:dyDescent="0.25">
      <c r="A978" s="10">
        <f t="shared" si="149"/>
        <v>45332</v>
      </c>
      <c r="B978" s="11">
        <v>41</v>
      </c>
      <c r="C978" s="11">
        <v>1400</v>
      </c>
      <c r="D978" s="12">
        <v>549.58333333333303</v>
      </c>
      <c r="E978" s="9">
        <v>147.61000000000001</v>
      </c>
      <c r="F978" s="9">
        <f t="shared" si="148"/>
        <v>83.610000000000014</v>
      </c>
      <c r="G978" s="9">
        <v>0</v>
      </c>
      <c r="H978" s="9">
        <v>2.52</v>
      </c>
      <c r="I978" s="9"/>
      <c r="J978" s="9">
        <v>-4.0460000000000003</v>
      </c>
      <c r="K978" s="9">
        <v>87.8</v>
      </c>
      <c r="L978" s="9">
        <v>0.21240000000000001</v>
      </c>
      <c r="M978" s="9">
        <v>0.2661</v>
      </c>
      <c r="N978" s="9">
        <v>0</v>
      </c>
      <c r="O978" s="9">
        <v>191.9</v>
      </c>
      <c r="P978" s="9"/>
      <c r="Q978" s="9"/>
      <c r="R978" s="9"/>
      <c r="T978">
        <f t="shared" si="141"/>
        <v>411400</v>
      </c>
      <c r="U978">
        <v>405.2</v>
      </c>
      <c r="V978">
        <f t="shared" si="142"/>
        <v>191.9</v>
      </c>
      <c r="W978" t="str">
        <f t="shared" si="143"/>
        <v/>
      </c>
      <c r="X978" t="str">
        <f t="shared" si="144"/>
        <v/>
      </c>
      <c r="Y978" t="str">
        <f t="shared" si="145"/>
        <v/>
      </c>
      <c r="Z978" s="9"/>
      <c r="AA978" s="14">
        <f t="shared" si="146"/>
        <v>0.39700000000000002</v>
      </c>
      <c r="AB978" s="14">
        <f t="shared" si="147"/>
        <v>5.5E-2</v>
      </c>
    </row>
    <row r="979" spans="1:28" x14ac:dyDescent="0.25">
      <c r="A979" s="10">
        <f t="shared" si="149"/>
        <v>45332</v>
      </c>
      <c r="B979" s="11">
        <v>41</v>
      </c>
      <c r="C979" s="11">
        <v>1500</v>
      </c>
      <c r="D979" s="12">
        <v>549.625</v>
      </c>
      <c r="E979" s="9">
        <v>147.96</v>
      </c>
      <c r="F979" s="9">
        <f t="shared" si="148"/>
        <v>83.960000000000008</v>
      </c>
      <c r="G979" s="9">
        <v>0</v>
      </c>
      <c r="H979" s="9">
        <v>1.01</v>
      </c>
      <c r="I979" s="9"/>
      <c r="J979" s="9">
        <v>-3.0649999999999999</v>
      </c>
      <c r="K979" s="9">
        <v>90.7</v>
      </c>
      <c r="L979" s="9">
        <v>0.21240000000000001</v>
      </c>
      <c r="M979" s="9">
        <v>0.2661</v>
      </c>
      <c r="N979" s="9">
        <v>0</v>
      </c>
      <c r="O979" s="9">
        <v>140.6</v>
      </c>
      <c r="P979" s="9"/>
      <c r="Q979" s="9"/>
      <c r="R979" s="9"/>
      <c r="T979">
        <f t="shared" si="141"/>
        <v>411500</v>
      </c>
      <c r="U979">
        <v>307.5</v>
      </c>
      <c r="V979">
        <f t="shared" si="142"/>
        <v>140.6</v>
      </c>
      <c r="W979" t="str">
        <f t="shared" si="143"/>
        <v/>
      </c>
      <c r="X979" t="str">
        <f t="shared" si="144"/>
        <v/>
      </c>
      <c r="Y979" t="str">
        <f t="shared" si="145"/>
        <v/>
      </c>
      <c r="Z979" s="9"/>
      <c r="AA979" s="14">
        <f t="shared" si="146"/>
        <v>0.442</v>
      </c>
      <c r="AB979" s="14">
        <f t="shared" si="147"/>
        <v>4.4999999999999998E-2</v>
      </c>
    </row>
    <row r="980" spans="1:28" x14ac:dyDescent="0.25">
      <c r="A980" s="10">
        <f t="shared" si="149"/>
        <v>45332</v>
      </c>
      <c r="B980" s="11">
        <v>41</v>
      </c>
      <c r="C980" s="11">
        <v>1600</v>
      </c>
      <c r="D980" s="12">
        <v>549.66666666666697</v>
      </c>
      <c r="E980" s="9">
        <v>147.26</v>
      </c>
      <c r="F980" s="9">
        <f t="shared" si="148"/>
        <v>83.259999999999991</v>
      </c>
      <c r="G980" s="9">
        <v>0</v>
      </c>
      <c r="H980" s="9">
        <v>1.01</v>
      </c>
      <c r="I980" s="9"/>
      <c r="J980" s="9">
        <v>-4.6210000000000004</v>
      </c>
      <c r="K980" s="9">
        <v>92.6</v>
      </c>
      <c r="L980" s="9">
        <v>0.21240000000000001</v>
      </c>
      <c r="M980" s="9">
        <v>0.2661</v>
      </c>
      <c r="N980" s="9">
        <v>0</v>
      </c>
      <c r="O980" s="9">
        <v>86.9</v>
      </c>
      <c r="P980" s="9"/>
      <c r="Q980" s="9"/>
      <c r="R980" s="9"/>
      <c r="T980">
        <f t="shared" si="141"/>
        <v>411600</v>
      </c>
      <c r="U980">
        <v>173</v>
      </c>
      <c r="V980">
        <f t="shared" si="142"/>
        <v>86.9</v>
      </c>
      <c r="W980" t="str">
        <f t="shared" si="143"/>
        <v/>
      </c>
      <c r="X980" t="str">
        <f t="shared" si="144"/>
        <v/>
      </c>
      <c r="Y980" t="str">
        <f t="shared" si="145"/>
        <v/>
      </c>
      <c r="Z980" s="9"/>
      <c r="AA980" s="14">
        <f t="shared" si="146"/>
        <v>0.40100000000000002</v>
      </c>
      <c r="AB980" s="14">
        <f t="shared" si="147"/>
        <v>3.2000000000000001E-2</v>
      </c>
    </row>
    <row r="981" spans="1:28" x14ac:dyDescent="0.25">
      <c r="A981" s="10">
        <f t="shared" si="149"/>
        <v>45332</v>
      </c>
      <c r="B981" s="11">
        <v>41</v>
      </c>
      <c r="C981" s="11">
        <v>1700</v>
      </c>
      <c r="D981" s="12">
        <v>549.70833333333303</v>
      </c>
      <c r="E981" s="9">
        <v>147.03</v>
      </c>
      <c r="F981" s="9">
        <f t="shared" si="148"/>
        <v>83.03</v>
      </c>
      <c r="G981" s="9">
        <v>0</v>
      </c>
      <c r="H981" s="9">
        <v>0.5</v>
      </c>
      <c r="I981" s="9"/>
      <c r="J981" s="9">
        <v>-4.5599999999999996</v>
      </c>
      <c r="K981" s="9">
        <v>91.6</v>
      </c>
      <c r="L981" s="9">
        <v>0.21240000000000001</v>
      </c>
      <c r="M981" s="9">
        <v>0.26540000000000002</v>
      </c>
      <c r="N981" s="9">
        <v>0</v>
      </c>
      <c r="O981" s="9">
        <v>18.100000000000001</v>
      </c>
      <c r="P981" s="9"/>
      <c r="Q981" s="9"/>
      <c r="R981" s="9"/>
      <c r="T981">
        <f t="shared" si="141"/>
        <v>411700</v>
      </c>
      <c r="U981">
        <v>35.200000000000003</v>
      </c>
      <c r="V981">
        <f t="shared" si="142"/>
        <v>18.100000000000001</v>
      </c>
      <c r="W981" t="str">
        <f t="shared" si="143"/>
        <v/>
      </c>
      <c r="X981" t="str">
        <f t="shared" si="144"/>
        <v/>
      </c>
      <c r="Y981" t="str">
        <f t="shared" si="145"/>
        <v/>
      </c>
      <c r="Z981" s="9"/>
      <c r="AA981" s="14">
        <f t="shared" si="146"/>
        <v>0.39900000000000002</v>
      </c>
      <c r="AB981" s="14">
        <f t="shared" si="147"/>
        <v>3.6999999999999998E-2</v>
      </c>
    </row>
    <row r="982" spans="1:28" x14ac:dyDescent="0.25">
      <c r="A982" s="10">
        <f t="shared" si="149"/>
        <v>45332</v>
      </c>
      <c r="B982" s="11">
        <v>41</v>
      </c>
      <c r="C982" s="11">
        <v>1800</v>
      </c>
      <c r="D982" s="12">
        <v>549.75</v>
      </c>
      <c r="E982" s="9">
        <v>148.08000000000001</v>
      </c>
      <c r="F982" s="9">
        <f t="shared" si="148"/>
        <v>84.080000000000013</v>
      </c>
      <c r="G982" s="9">
        <v>0</v>
      </c>
      <c r="H982" s="9">
        <v>1.01</v>
      </c>
      <c r="I982" s="9"/>
      <c r="J982" s="9">
        <v>-4.5599999999999996</v>
      </c>
      <c r="K982" s="9">
        <v>93.1</v>
      </c>
      <c r="L982" s="9">
        <v>0.21240000000000001</v>
      </c>
      <c r="M982" s="9">
        <v>0.2661</v>
      </c>
      <c r="N982" s="9">
        <v>0</v>
      </c>
      <c r="O982" s="9">
        <v>0.6</v>
      </c>
      <c r="P982" s="9"/>
      <c r="Q982" s="9"/>
      <c r="R982" s="9"/>
      <c r="T982">
        <f t="shared" si="141"/>
        <v>411800</v>
      </c>
      <c r="U982">
        <v>0</v>
      </c>
      <c r="V982">
        <f t="shared" si="142"/>
        <v>0</v>
      </c>
      <c r="W982" t="str">
        <f t="shared" si="143"/>
        <v/>
      </c>
      <c r="X982" t="str">
        <f t="shared" si="144"/>
        <v/>
      </c>
      <c r="Y982" t="str">
        <f t="shared" si="145"/>
        <v/>
      </c>
      <c r="Z982" s="9"/>
      <c r="AA982" s="14">
        <f t="shared" si="146"/>
        <v>0.40500000000000003</v>
      </c>
      <c r="AB982" s="14">
        <f t="shared" si="147"/>
        <v>0.03</v>
      </c>
    </row>
    <row r="983" spans="1:28" x14ac:dyDescent="0.25">
      <c r="A983" s="10">
        <f t="shared" si="149"/>
        <v>45332</v>
      </c>
      <c r="B983" s="11">
        <v>41</v>
      </c>
      <c r="C983" s="11">
        <v>1900</v>
      </c>
      <c r="D983" s="12">
        <v>549.79166666666697</v>
      </c>
      <c r="E983" s="9">
        <v>147.26</v>
      </c>
      <c r="F983" s="9">
        <f t="shared" si="148"/>
        <v>83.259999999999991</v>
      </c>
      <c r="G983" s="9">
        <v>0</v>
      </c>
      <c r="H983" s="9">
        <v>1.01</v>
      </c>
      <c r="I983" s="9"/>
      <c r="J983" s="9">
        <v>-4.4080000000000004</v>
      </c>
      <c r="K983" s="9">
        <v>93.6</v>
      </c>
      <c r="L983" s="9">
        <v>0.21240000000000001</v>
      </c>
      <c r="M983" s="9">
        <v>0.2661</v>
      </c>
      <c r="N983" s="9">
        <v>0</v>
      </c>
      <c r="O983" s="9">
        <v>0.6</v>
      </c>
      <c r="P983" s="9"/>
      <c r="Q983" s="9"/>
      <c r="R983" s="9"/>
      <c r="T983">
        <f t="shared" si="141"/>
        <v>411900</v>
      </c>
      <c r="U983">
        <v>0</v>
      </c>
      <c r="V983">
        <f t="shared" si="142"/>
        <v>0</v>
      </c>
      <c r="W983" t="str">
        <f t="shared" si="143"/>
        <v/>
      </c>
      <c r="X983" t="str">
        <f t="shared" si="144"/>
        <v/>
      </c>
      <c r="Y983" t="str">
        <f t="shared" si="145"/>
        <v/>
      </c>
      <c r="Z983" s="9"/>
      <c r="AA983" s="14">
        <f t="shared" si="146"/>
        <v>0.41199999999999998</v>
      </c>
      <c r="AB983" s="14">
        <f t="shared" si="147"/>
        <v>2.8000000000000001E-2</v>
      </c>
    </row>
    <row r="984" spans="1:28" x14ac:dyDescent="0.25">
      <c r="A984" s="10">
        <f t="shared" si="149"/>
        <v>45332</v>
      </c>
      <c r="B984" s="11">
        <v>41</v>
      </c>
      <c r="C984" s="11">
        <v>2000</v>
      </c>
      <c r="D984" s="12">
        <v>549.83333333333303</v>
      </c>
      <c r="E984" s="9">
        <v>144.22</v>
      </c>
      <c r="F984" s="9">
        <f t="shared" si="148"/>
        <v>80.22</v>
      </c>
      <c r="G984" s="9">
        <v>0</v>
      </c>
      <c r="H984" s="9">
        <v>1.51</v>
      </c>
      <c r="I984" s="9"/>
      <c r="J984" s="9">
        <v>-4.4989999999999997</v>
      </c>
      <c r="K984" s="9">
        <v>94.3</v>
      </c>
      <c r="L984" s="9">
        <v>0.21240000000000001</v>
      </c>
      <c r="M984" s="9">
        <v>0.26540000000000002</v>
      </c>
      <c r="N984" s="9">
        <v>0</v>
      </c>
      <c r="O984" s="9">
        <v>0.6</v>
      </c>
      <c r="P984" s="9"/>
      <c r="Q984" s="9"/>
      <c r="R984" s="9"/>
      <c r="T984">
        <f t="shared" si="141"/>
        <v>412000</v>
      </c>
      <c r="U984">
        <v>0</v>
      </c>
      <c r="V984">
        <f t="shared" si="142"/>
        <v>0</v>
      </c>
      <c r="W984" t="str">
        <f t="shared" si="143"/>
        <v/>
      </c>
      <c r="X984" t="str">
        <f t="shared" si="144"/>
        <v/>
      </c>
      <c r="Y984" t="str">
        <f t="shared" si="145"/>
        <v/>
      </c>
      <c r="Z984" s="9"/>
      <c r="AA984" s="14">
        <f t="shared" si="146"/>
        <v>0.41199999999999998</v>
      </c>
      <c r="AB984" s="14">
        <f t="shared" si="147"/>
        <v>2.5000000000000001E-2</v>
      </c>
    </row>
    <row r="985" spans="1:28" x14ac:dyDescent="0.25">
      <c r="A985" s="10">
        <f t="shared" si="149"/>
        <v>45332</v>
      </c>
      <c r="B985" s="11">
        <v>41</v>
      </c>
      <c r="C985" s="11">
        <v>2100</v>
      </c>
      <c r="D985" s="12">
        <v>549.875</v>
      </c>
      <c r="E985" s="9">
        <v>148.78</v>
      </c>
      <c r="F985" s="9">
        <f t="shared" si="148"/>
        <v>84.78</v>
      </c>
      <c r="G985" s="9">
        <v>0</v>
      </c>
      <c r="H985" s="9">
        <v>0.5</v>
      </c>
      <c r="I985" s="9"/>
      <c r="J985" s="9">
        <v>-4.59</v>
      </c>
      <c r="K985" s="9">
        <v>95.3</v>
      </c>
      <c r="L985" s="9">
        <v>0.21240000000000001</v>
      </c>
      <c r="M985" s="9">
        <v>0.26540000000000002</v>
      </c>
      <c r="N985" s="9">
        <v>0</v>
      </c>
      <c r="O985" s="9">
        <v>0.6</v>
      </c>
      <c r="P985" s="9"/>
      <c r="Q985" s="9"/>
      <c r="R985" s="9"/>
      <c r="T985">
        <f t="shared" si="141"/>
        <v>412100</v>
      </c>
      <c r="U985">
        <v>0</v>
      </c>
      <c r="V985">
        <f t="shared" si="142"/>
        <v>0</v>
      </c>
      <c r="W985" t="str">
        <f t="shared" si="143"/>
        <v/>
      </c>
      <c r="X985" t="str">
        <f t="shared" si="144"/>
        <v/>
      </c>
      <c r="Y985" t="str">
        <f t="shared" si="145"/>
        <v/>
      </c>
      <c r="Z985" s="9"/>
      <c r="AA985" s="14">
        <f t="shared" si="146"/>
        <v>0.41399999999999998</v>
      </c>
      <c r="AB985" s="14">
        <f t="shared" si="147"/>
        <v>0.02</v>
      </c>
    </row>
    <row r="986" spans="1:28" x14ac:dyDescent="0.25">
      <c r="A986" s="10">
        <f t="shared" si="149"/>
        <v>45332</v>
      </c>
      <c r="B986" s="11">
        <v>41</v>
      </c>
      <c r="C986" s="11">
        <v>2200</v>
      </c>
      <c r="D986" s="12">
        <v>549.91666666666697</v>
      </c>
      <c r="E986" s="9">
        <v>150.18</v>
      </c>
      <c r="F986" s="9">
        <f t="shared" si="148"/>
        <v>86.18</v>
      </c>
      <c r="G986" s="9">
        <v>0</v>
      </c>
      <c r="H986" s="9">
        <v>0.5</v>
      </c>
      <c r="I986" s="9"/>
      <c r="J986" s="9">
        <v>-5.4180000000000001</v>
      </c>
      <c r="K986" s="9">
        <v>96</v>
      </c>
      <c r="L986" s="9">
        <v>0.21240000000000001</v>
      </c>
      <c r="M986" s="9">
        <v>0.26540000000000002</v>
      </c>
      <c r="N986" s="9">
        <v>0</v>
      </c>
      <c r="O986" s="9">
        <v>0.6</v>
      </c>
      <c r="P986" s="9"/>
      <c r="Q986" s="9"/>
      <c r="R986" s="9"/>
      <c r="T986">
        <f t="shared" si="141"/>
        <v>412200</v>
      </c>
      <c r="U986">
        <v>0</v>
      </c>
      <c r="V986">
        <f t="shared" si="142"/>
        <v>0</v>
      </c>
      <c r="W986" t="str">
        <f t="shared" si="143"/>
        <v/>
      </c>
      <c r="X986" t="str">
        <f t="shared" si="144"/>
        <v/>
      </c>
      <c r="Y986" t="str">
        <f t="shared" si="145"/>
        <v/>
      </c>
      <c r="Z986" s="9"/>
      <c r="AA986" s="14">
        <f t="shared" si="146"/>
        <v>0.39100000000000001</v>
      </c>
      <c r="AB986" s="14">
        <f t="shared" si="147"/>
        <v>1.6E-2</v>
      </c>
    </row>
    <row r="987" spans="1:28" x14ac:dyDescent="0.25">
      <c r="A987" s="10">
        <f t="shared" si="149"/>
        <v>45332</v>
      </c>
      <c r="B987" s="11">
        <v>41</v>
      </c>
      <c r="C987" s="11">
        <v>2300</v>
      </c>
      <c r="D987" s="12">
        <v>549.95833333333303</v>
      </c>
      <c r="E987" s="9">
        <v>150.65</v>
      </c>
      <c r="F987" s="9">
        <f t="shared" si="148"/>
        <v>86.65</v>
      </c>
      <c r="G987" s="9">
        <v>0</v>
      </c>
      <c r="H987" s="9">
        <v>1.51</v>
      </c>
      <c r="I987" s="9"/>
      <c r="J987" s="9">
        <v>-5.1100000000000003</v>
      </c>
      <c r="K987" s="9">
        <v>96.1</v>
      </c>
      <c r="L987" s="9">
        <v>0.21240000000000001</v>
      </c>
      <c r="M987" s="9">
        <v>0.26540000000000002</v>
      </c>
      <c r="N987" s="9">
        <v>0</v>
      </c>
      <c r="O987" s="9">
        <v>0.6</v>
      </c>
      <c r="P987" s="9"/>
      <c r="Q987" s="9"/>
      <c r="R987" s="9"/>
      <c r="T987">
        <f t="shared" si="141"/>
        <v>412300</v>
      </c>
      <c r="U987">
        <v>0</v>
      </c>
      <c r="V987">
        <f t="shared" si="142"/>
        <v>0</v>
      </c>
      <c r="W987" t="str">
        <f t="shared" si="143"/>
        <v/>
      </c>
      <c r="X987" t="str">
        <f t="shared" si="144"/>
        <v/>
      </c>
      <c r="Y987" t="str">
        <f t="shared" si="145"/>
        <v/>
      </c>
      <c r="Z987" s="9"/>
      <c r="AA987" s="14">
        <f t="shared" si="146"/>
        <v>0.40100000000000002</v>
      </c>
      <c r="AB987" s="14">
        <f t="shared" si="147"/>
        <v>1.6E-2</v>
      </c>
    </row>
    <row r="988" spans="1:28" x14ac:dyDescent="0.25">
      <c r="A988" s="10">
        <f t="shared" si="149"/>
        <v>45332</v>
      </c>
      <c r="B988" s="11">
        <v>41</v>
      </c>
      <c r="C988" s="11">
        <v>2400</v>
      </c>
      <c r="D988" s="12">
        <v>550</v>
      </c>
      <c r="E988" s="9">
        <v>150.88999999999999</v>
      </c>
      <c r="F988" s="9">
        <f t="shared" si="148"/>
        <v>86.889999999999986</v>
      </c>
      <c r="G988" s="9">
        <v>0</v>
      </c>
      <c r="H988" s="9">
        <v>1.51</v>
      </c>
      <c r="I988" s="9"/>
      <c r="J988" s="9">
        <v>-4.6210000000000004</v>
      </c>
      <c r="K988" s="9">
        <v>96.9</v>
      </c>
      <c r="L988" s="9">
        <v>0.21240000000000001</v>
      </c>
      <c r="M988" s="9">
        <v>0.26540000000000002</v>
      </c>
      <c r="N988" s="9">
        <v>0</v>
      </c>
      <c r="O988" s="9">
        <v>0.6</v>
      </c>
      <c r="P988" s="9"/>
      <c r="Q988" s="9"/>
      <c r="R988" s="9"/>
      <c r="T988">
        <f t="shared" si="141"/>
        <v>412400</v>
      </c>
      <c r="U988">
        <v>0</v>
      </c>
      <c r="V988">
        <f t="shared" si="142"/>
        <v>0</v>
      </c>
      <c r="W988">
        <f t="shared" si="143"/>
        <v>0.21199999999999999</v>
      </c>
      <c r="X988">
        <f t="shared" si="144"/>
        <v>0.26500000000000001</v>
      </c>
      <c r="Y988">
        <f t="shared" si="145"/>
        <v>0.86899999999999999</v>
      </c>
      <c r="Z988" s="9"/>
      <c r="AA988" s="14">
        <f t="shared" si="146"/>
        <v>0.42</v>
      </c>
      <c r="AB988" s="14">
        <f t="shared" si="147"/>
        <v>1.2999999999999999E-2</v>
      </c>
    </row>
    <row r="989" spans="1:28" x14ac:dyDescent="0.25">
      <c r="A989" s="10">
        <f t="shared" si="149"/>
        <v>45333</v>
      </c>
      <c r="B989" s="11">
        <v>42</v>
      </c>
      <c r="C989" s="11">
        <v>100</v>
      </c>
      <c r="D989" s="12">
        <v>550.04166666666697</v>
      </c>
      <c r="E989" s="9">
        <v>150.54</v>
      </c>
      <c r="F989" s="9">
        <f t="shared" si="148"/>
        <v>86.539999999999992</v>
      </c>
      <c r="G989" s="9">
        <v>0</v>
      </c>
      <c r="H989" s="9">
        <v>1.51</v>
      </c>
      <c r="I989" s="9"/>
      <c r="J989" s="9">
        <v>-4.5599999999999996</v>
      </c>
      <c r="K989" s="9">
        <v>97.5</v>
      </c>
      <c r="L989" s="9">
        <v>0.21240000000000001</v>
      </c>
      <c r="M989" s="9">
        <v>0.26540000000000002</v>
      </c>
      <c r="N989" s="9">
        <v>0</v>
      </c>
      <c r="O989" s="9">
        <v>0.6</v>
      </c>
      <c r="P989" s="9"/>
      <c r="Q989" s="9"/>
      <c r="R989" s="9"/>
      <c r="T989">
        <f t="shared" si="141"/>
        <v>420100</v>
      </c>
      <c r="U989">
        <v>0</v>
      </c>
      <c r="V989">
        <f t="shared" si="142"/>
        <v>0</v>
      </c>
      <c r="W989" t="str">
        <f t="shared" si="143"/>
        <v/>
      </c>
      <c r="X989" t="str">
        <f t="shared" si="144"/>
        <v/>
      </c>
      <c r="Y989" t="str">
        <f t="shared" si="145"/>
        <v/>
      </c>
      <c r="Z989" s="9"/>
      <c r="AA989" s="14">
        <f t="shared" si="146"/>
        <v>0.42399999999999999</v>
      </c>
      <c r="AB989" s="14">
        <f t="shared" si="147"/>
        <v>1.0999999999999999E-2</v>
      </c>
    </row>
    <row r="990" spans="1:28" x14ac:dyDescent="0.25">
      <c r="A990" s="10">
        <f t="shared" si="149"/>
        <v>45333</v>
      </c>
      <c r="B990" s="11">
        <v>42</v>
      </c>
      <c r="C990" s="11">
        <v>200</v>
      </c>
      <c r="D990" s="12">
        <v>550.08333333333303</v>
      </c>
      <c r="E990" s="9">
        <v>150.77000000000001</v>
      </c>
      <c r="F990" s="9">
        <f t="shared" si="148"/>
        <v>86.77000000000001</v>
      </c>
      <c r="G990" s="9">
        <v>0</v>
      </c>
      <c r="H990" s="9">
        <v>1.51</v>
      </c>
      <c r="I990" s="9"/>
      <c r="J990" s="9">
        <v>-3.9860000000000002</v>
      </c>
      <c r="K990" s="9">
        <v>97.9</v>
      </c>
      <c r="L990" s="9">
        <v>0.21240000000000001</v>
      </c>
      <c r="M990" s="9">
        <v>0.26540000000000002</v>
      </c>
      <c r="N990" s="9">
        <v>0</v>
      </c>
      <c r="O990" s="9">
        <v>0.6</v>
      </c>
      <c r="P990" s="9"/>
      <c r="Q990" s="9"/>
      <c r="R990" s="9"/>
      <c r="T990">
        <f t="shared" si="141"/>
        <v>420200</v>
      </c>
      <c r="U990">
        <v>0</v>
      </c>
      <c r="V990">
        <f t="shared" si="142"/>
        <v>0</v>
      </c>
      <c r="W990" t="str">
        <f t="shared" si="143"/>
        <v/>
      </c>
      <c r="X990" t="str">
        <f t="shared" si="144"/>
        <v/>
      </c>
      <c r="Y990" t="str">
        <f t="shared" si="145"/>
        <v/>
      </c>
      <c r="Z990" s="9"/>
      <c r="AA990" s="14">
        <f t="shared" si="146"/>
        <v>0.44500000000000001</v>
      </c>
      <c r="AB990" s="14">
        <f t="shared" si="147"/>
        <v>0.01</v>
      </c>
    </row>
    <row r="991" spans="1:28" x14ac:dyDescent="0.25">
      <c r="A991" s="10">
        <f t="shared" si="149"/>
        <v>45333</v>
      </c>
      <c r="B991" s="11">
        <v>42</v>
      </c>
      <c r="C991" s="11">
        <v>300</v>
      </c>
      <c r="D991" s="12">
        <v>550.125</v>
      </c>
      <c r="E991" s="9">
        <v>151.12</v>
      </c>
      <c r="F991" s="9">
        <f t="shared" si="148"/>
        <v>87.12</v>
      </c>
      <c r="G991" s="9">
        <v>0</v>
      </c>
      <c r="H991" s="9">
        <v>2.0099999999999998</v>
      </c>
      <c r="I991" s="9"/>
      <c r="J991" s="9">
        <v>-5.7290000000000001</v>
      </c>
      <c r="K991" s="9">
        <v>97</v>
      </c>
      <c r="L991" s="9">
        <v>0.21240000000000001</v>
      </c>
      <c r="M991" s="9">
        <v>0.26540000000000002</v>
      </c>
      <c r="N991" s="9">
        <v>0</v>
      </c>
      <c r="O991" s="9">
        <v>0.6</v>
      </c>
      <c r="P991" s="9"/>
      <c r="Q991" s="9"/>
      <c r="R991" s="9"/>
      <c r="T991">
        <f t="shared" si="141"/>
        <v>420300</v>
      </c>
      <c r="U991">
        <v>0</v>
      </c>
      <c r="V991">
        <f t="shared" si="142"/>
        <v>0</v>
      </c>
      <c r="W991" t="str">
        <f t="shared" si="143"/>
        <v/>
      </c>
      <c r="X991" t="str">
        <f t="shared" si="144"/>
        <v/>
      </c>
      <c r="Y991" t="str">
        <f t="shared" si="145"/>
        <v/>
      </c>
      <c r="Z991" s="9"/>
      <c r="AA991" s="14">
        <f t="shared" si="146"/>
        <v>0.38600000000000001</v>
      </c>
      <c r="AB991" s="14">
        <f t="shared" si="147"/>
        <v>1.2E-2</v>
      </c>
    </row>
    <row r="992" spans="1:28" x14ac:dyDescent="0.25">
      <c r="A992" s="10">
        <f t="shared" si="149"/>
        <v>45333</v>
      </c>
      <c r="B992" s="11">
        <v>42</v>
      </c>
      <c r="C992" s="11">
        <v>400</v>
      </c>
      <c r="D992" s="12">
        <v>550.16666666666697</v>
      </c>
      <c r="E992" s="9">
        <v>150.07</v>
      </c>
      <c r="F992" s="9">
        <f t="shared" si="148"/>
        <v>86.07</v>
      </c>
      <c r="G992" s="9">
        <v>1.51</v>
      </c>
      <c r="H992" s="9">
        <v>5.54</v>
      </c>
      <c r="I992" s="9"/>
      <c r="J992" s="9">
        <v>-6.3250000000000002</v>
      </c>
      <c r="K992" s="9">
        <v>96.3</v>
      </c>
      <c r="L992" s="9">
        <v>0.21240000000000001</v>
      </c>
      <c r="M992" s="9">
        <v>0.26540000000000002</v>
      </c>
      <c r="N992" s="9">
        <v>0</v>
      </c>
      <c r="O992" s="9">
        <v>0.6</v>
      </c>
      <c r="P992" s="9"/>
      <c r="Q992" s="9"/>
      <c r="R992" s="9"/>
      <c r="T992">
        <f t="shared" si="141"/>
        <v>420400</v>
      </c>
      <c r="U992">
        <v>0</v>
      </c>
      <c r="V992">
        <f t="shared" si="142"/>
        <v>0</v>
      </c>
      <c r="W992" t="str">
        <f t="shared" si="143"/>
        <v/>
      </c>
      <c r="X992" t="str">
        <f t="shared" si="144"/>
        <v/>
      </c>
      <c r="Y992" t="str">
        <f t="shared" si="145"/>
        <v/>
      </c>
      <c r="Z992" s="9"/>
      <c r="AA992" s="14">
        <f t="shared" si="146"/>
        <v>0.36599999999999999</v>
      </c>
      <c r="AB992" s="14">
        <f t="shared" si="147"/>
        <v>1.4E-2</v>
      </c>
    </row>
    <row r="993" spans="1:28" x14ac:dyDescent="0.25">
      <c r="A993" s="10">
        <f t="shared" si="149"/>
        <v>45333</v>
      </c>
      <c r="B993" s="11">
        <v>42</v>
      </c>
      <c r="C993" s="11">
        <v>500</v>
      </c>
      <c r="D993" s="12">
        <v>550.20833333333303</v>
      </c>
      <c r="E993" s="9">
        <v>150.65</v>
      </c>
      <c r="F993" s="9">
        <f t="shared" si="148"/>
        <v>86.65</v>
      </c>
      <c r="G993" s="9">
        <v>2.52</v>
      </c>
      <c r="H993" s="9">
        <v>5.54</v>
      </c>
      <c r="I993" s="9"/>
      <c r="J993" s="9">
        <v>-6.8019999999999996</v>
      </c>
      <c r="K993" s="9">
        <v>96.7</v>
      </c>
      <c r="L993" s="9">
        <v>0.21240000000000001</v>
      </c>
      <c r="M993" s="9">
        <v>0.26540000000000002</v>
      </c>
      <c r="N993" s="9">
        <v>0</v>
      </c>
      <c r="O993" s="9">
        <v>0.6</v>
      </c>
      <c r="P993" s="9"/>
      <c r="Q993" s="9"/>
      <c r="R993" s="9"/>
      <c r="T993">
        <f t="shared" si="141"/>
        <v>420500</v>
      </c>
      <c r="U993">
        <v>0</v>
      </c>
      <c r="V993">
        <f t="shared" si="142"/>
        <v>0</v>
      </c>
      <c r="W993" t="str">
        <f t="shared" si="143"/>
        <v/>
      </c>
      <c r="X993" t="str">
        <f t="shared" si="144"/>
        <v/>
      </c>
      <c r="Y993" t="str">
        <f t="shared" si="145"/>
        <v/>
      </c>
      <c r="Z993" s="9"/>
      <c r="AA993" s="14">
        <f t="shared" si="146"/>
        <v>0.35499999999999998</v>
      </c>
      <c r="AB993" s="14">
        <f t="shared" si="147"/>
        <v>1.2E-2</v>
      </c>
    </row>
    <row r="994" spans="1:28" x14ac:dyDescent="0.25">
      <c r="A994" s="10">
        <f t="shared" si="149"/>
        <v>45333</v>
      </c>
      <c r="B994" s="11">
        <v>42</v>
      </c>
      <c r="C994" s="11">
        <v>600</v>
      </c>
      <c r="D994" s="12">
        <v>550.25</v>
      </c>
      <c r="E994" s="9">
        <v>150.88999999999999</v>
      </c>
      <c r="F994" s="9">
        <f t="shared" si="148"/>
        <v>86.889999999999986</v>
      </c>
      <c r="G994" s="9">
        <v>3.52</v>
      </c>
      <c r="H994" s="9">
        <v>7.05</v>
      </c>
      <c r="I994" s="9"/>
      <c r="J994" s="9">
        <v>-6.8979999999999997</v>
      </c>
      <c r="K994" s="9">
        <v>96.9</v>
      </c>
      <c r="L994" s="9">
        <v>0.2102</v>
      </c>
      <c r="M994" s="9">
        <v>0.26540000000000002</v>
      </c>
      <c r="N994" s="9">
        <v>0</v>
      </c>
      <c r="O994" s="9">
        <v>0.6</v>
      </c>
      <c r="P994" s="9"/>
      <c r="Q994" s="9"/>
      <c r="R994" s="9"/>
      <c r="T994">
        <f t="shared" si="141"/>
        <v>420600</v>
      </c>
      <c r="U994">
        <v>0</v>
      </c>
      <c r="V994">
        <f t="shared" si="142"/>
        <v>0</v>
      </c>
      <c r="W994" t="str">
        <f t="shared" si="143"/>
        <v/>
      </c>
      <c r="X994" t="str">
        <f t="shared" si="144"/>
        <v/>
      </c>
      <c r="Y994" t="str">
        <f t="shared" si="145"/>
        <v/>
      </c>
      <c r="Z994" s="9"/>
      <c r="AA994" s="14">
        <f t="shared" si="146"/>
        <v>0.35299999999999998</v>
      </c>
      <c r="AB994" s="14">
        <f t="shared" si="147"/>
        <v>1.0999999999999999E-2</v>
      </c>
    </row>
    <row r="995" spans="1:28" x14ac:dyDescent="0.25">
      <c r="A995" s="10">
        <f t="shared" si="149"/>
        <v>45333</v>
      </c>
      <c r="B995" s="11">
        <v>42</v>
      </c>
      <c r="C995" s="11">
        <v>700</v>
      </c>
      <c r="D995" s="12">
        <v>550.29166666666697</v>
      </c>
      <c r="E995" s="9">
        <v>150.41999999999999</v>
      </c>
      <c r="F995" s="9">
        <f t="shared" si="148"/>
        <v>86.419999999999987</v>
      </c>
      <c r="G995" s="9">
        <v>3.52</v>
      </c>
      <c r="H995" s="9">
        <v>7.05</v>
      </c>
      <c r="I995" s="9"/>
      <c r="J995" s="9">
        <v>-6.8979999999999997</v>
      </c>
      <c r="K995" s="9">
        <v>97.1</v>
      </c>
      <c r="L995" s="9">
        <v>0.2102</v>
      </c>
      <c r="M995" s="9">
        <v>0.26540000000000002</v>
      </c>
      <c r="N995" s="9">
        <v>0</v>
      </c>
      <c r="O995" s="9">
        <v>0.6</v>
      </c>
      <c r="P995" s="9"/>
      <c r="Q995" s="9"/>
      <c r="R995" s="9"/>
      <c r="T995">
        <f t="shared" si="141"/>
        <v>420700</v>
      </c>
      <c r="U995">
        <v>0</v>
      </c>
      <c r="V995">
        <f t="shared" si="142"/>
        <v>0</v>
      </c>
      <c r="W995" t="str">
        <f t="shared" si="143"/>
        <v/>
      </c>
      <c r="X995" t="str">
        <f t="shared" si="144"/>
        <v/>
      </c>
      <c r="Y995" t="str">
        <f t="shared" si="145"/>
        <v/>
      </c>
      <c r="Z995" s="9"/>
      <c r="AA995" s="14">
        <f t="shared" si="146"/>
        <v>0.35299999999999998</v>
      </c>
      <c r="AB995" s="14">
        <f t="shared" si="147"/>
        <v>1.0999999999999999E-2</v>
      </c>
    </row>
    <row r="996" spans="1:28" x14ac:dyDescent="0.25">
      <c r="A996" s="10">
        <f t="shared" si="149"/>
        <v>45333</v>
      </c>
      <c r="B996" s="11">
        <v>42</v>
      </c>
      <c r="C996" s="11">
        <v>800</v>
      </c>
      <c r="D996" s="12">
        <v>550.33333333333303</v>
      </c>
      <c r="E996" s="9">
        <v>150.41999999999999</v>
      </c>
      <c r="F996" s="9">
        <f t="shared" si="148"/>
        <v>86.419999999999987</v>
      </c>
      <c r="G996" s="9">
        <v>3.52</v>
      </c>
      <c r="H996" s="9">
        <v>6.04</v>
      </c>
      <c r="I996" s="9"/>
      <c r="J996" s="9">
        <v>-6.8659999999999997</v>
      </c>
      <c r="K996" s="9">
        <v>97.1</v>
      </c>
      <c r="L996" s="9">
        <v>0.2109</v>
      </c>
      <c r="M996" s="9">
        <v>0.26540000000000002</v>
      </c>
      <c r="N996" s="9">
        <v>0</v>
      </c>
      <c r="O996" s="9">
        <v>6.9</v>
      </c>
      <c r="P996" s="9"/>
      <c r="Q996" s="9"/>
      <c r="R996" s="9"/>
      <c r="T996">
        <f t="shared" si="141"/>
        <v>420800</v>
      </c>
      <c r="U996">
        <v>22.2</v>
      </c>
      <c r="V996">
        <f t="shared" si="142"/>
        <v>6.9</v>
      </c>
      <c r="W996" t="str">
        <f t="shared" si="143"/>
        <v/>
      </c>
      <c r="X996" t="str">
        <f t="shared" si="144"/>
        <v/>
      </c>
      <c r="Y996" t="str">
        <f t="shared" si="145"/>
        <v/>
      </c>
      <c r="Z996" s="9"/>
      <c r="AA996" s="14">
        <f t="shared" si="146"/>
        <v>0.35399999999999998</v>
      </c>
      <c r="AB996" s="14">
        <f t="shared" si="147"/>
        <v>1.0999999999999999E-2</v>
      </c>
    </row>
    <row r="997" spans="1:28" x14ac:dyDescent="0.25">
      <c r="A997" s="10">
        <f t="shared" si="149"/>
        <v>45333</v>
      </c>
      <c r="B997" s="11">
        <v>42</v>
      </c>
      <c r="C997" s="11">
        <v>900</v>
      </c>
      <c r="D997" s="12">
        <v>550.375</v>
      </c>
      <c r="E997" s="9">
        <v>149.94999999999999</v>
      </c>
      <c r="F997" s="9">
        <f t="shared" si="148"/>
        <v>85.949999999999989</v>
      </c>
      <c r="G997" s="9">
        <v>3.02</v>
      </c>
      <c r="H997" s="9">
        <v>6.04</v>
      </c>
      <c r="I997" s="9"/>
      <c r="J997" s="9">
        <v>-6.5469999999999997</v>
      </c>
      <c r="K997" s="9">
        <v>97.1</v>
      </c>
      <c r="L997" s="9">
        <v>0.2109</v>
      </c>
      <c r="M997" s="9">
        <v>0.26540000000000002</v>
      </c>
      <c r="N997" s="9">
        <v>0</v>
      </c>
      <c r="O997" s="9">
        <v>39.4</v>
      </c>
      <c r="P997" s="9"/>
      <c r="Q997" s="9"/>
      <c r="R997" s="9"/>
      <c r="T997">
        <f t="shared" si="141"/>
        <v>420900</v>
      </c>
      <c r="U997">
        <v>152.19999999999999</v>
      </c>
      <c r="V997">
        <f t="shared" si="142"/>
        <v>39.4</v>
      </c>
      <c r="W997" t="str">
        <f t="shared" si="143"/>
        <v/>
      </c>
      <c r="X997" t="str">
        <f t="shared" si="144"/>
        <v/>
      </c>
      <c r="Y997" t="str">
        <f t="shared" si="145"/>
        <v/>
      </c>
      <c r="Z997" s="9"/>
      <c r="AA997" s="14">
        <f t="shared" si="146"/>
        <v>0.36299999999999999</v>
      </c>
      <c r="AB997" s="14">
        <f t="shared" si="147"/>
        <v>1.0999999999999999E-2</v>
      </c>
    </row>
    <row r="998" spans="1:28" x14ac:dyDescent="0.25">
      <c r="A998" s="10">
        <f t="shared" si="149"/>
        <v>45333</v>
      </c>
      <c r="B998" s="11">
        <v>42</v>
      </c>
      <c r="C998" s="11">
        <v>1000</v>
      </c>
      <c r="D998" s="12">
        <v>550.41666666666697</v>
      </c>
      <c r="E998" s="9">
        <v>151.35</v>
      </c>
      <c r="F998" s="9">
        <f t="shared" si="148"/>
        <v>87.35</v>
      </c>
      <c r="G998" s="9">
        <v>2.52</v>
      </c>
      <c r="H998" s="9">
        <v>6.04</v>
      </c>
      <c r="I998" s="9"/>
      <c r="J998" s="9">
        <v>-6.61</v>
      </c>
      <c r="K998" s="9">
        <v>97.1</v>
      </c>
      <c r="L998" s="9">
        <v>0.21240000000000001</v>
      </c>
      <c r="M998" s="9">
        <v>0.26540000000000002</v>
      </c>
      <c r="N998" s="9">
        <v>0</v>
      </c>
      <c r="O998" s="9">
        <v>59.4</v>
      </c>
      <c r="P998" s="9"/>
      <c r="Q998" s="9"/>
      <c r="R998" s="9"/>
      <c r="T998">
        <f t="shared" si="141"/>
        <v>421000</v>
      </c>
      <c r="U998">
        <v>291.2</v>
      </c>
      <c r="V998">
        <f t="shared" si="142"/>
        <v>59.4</v>
      </c>
      <c r="W998" t="str">
        <f t="shared" si="143"/>
        <v/>
      </c>
      <c r="X998" t="str">
        <f t="shared" si="144"/>
        <v/>
      </c>
      <c r="Y998" t="str">
        <f t="shared" si="145"/>
        <v/>
      </c>
      <c r="Z998" s="9"/>
      <c r="AA998" s="14">
        <f t="shared" si="146"/>
        <v>0.36099999999999999</v>
      </c>
      <c r="AB998" s="14">
        <f t="shared" si="147"/>
        <v>1.0999999999999999E-2</v>
      </c>
    </row>
    <row r="999" spans="1:28" x14ac:dyDescent="0.25">
      <c r="A999" s="10">
        <f t="shared" si="149"/>
        <v>45333</v>
      </c>
      <c r="B999" s="11">
        <v>42</v>
      </c>
      <c r="C999" s="11">
        <v>1100</v>
      </c>
      <c r="D999" s="12">
        <v>550.45833333333303</v>
      </c>
      <c r="E999" s="9">
        <v>154.51</v>
      </c>
      <c r="F999" s="9">
        <f t="shared" si="148"/>
        <v>90.509999999999991</v>
      </c>
      <c r="G999" s="9">
        <v>2.52</v>
      </c>
      <c r="H999" s="9">
        <v>5.03</v>
      </c>
      <c r="I999" s="9"/>
      <c r="J999" s="9">
        <v>-6.1989999999999998</v>
      </c>
      <c r="K999" s="9">
        <v>97</v>
      </c>
      <c r="L999" s="9">
        <v>0.21310000000000001</v>
      </c>
      <c r="M999" s="9">
        <v>0.26540000000000002</v>
      </c>
      <c r="N999" s="9">
        <v>0</v>
      </c>
      <c r="O999" s="9">
        <v>78.099999999999994</v>
      </c>
      <c r="P999" s="9"/>
      <c r="Q999" s="9"/>
      <c r="R999" s="9"/>
      <c r="T999">
        <f t="shared" si="141"/>
        <v>421100</v>
      </c>
      <c r="U999">
        <v>397.3</v>
      </c>
      <c r="V999">
        <f t="shared" si="142"/>
        <v>78.099999999999994</v>
      </c>
      <c r="W999" t="str">
        <f t="shared" si="143"/>
        <v/>
      </c>
      <c r="X999" t="str">
        <f t="shared" si="144"/>
        <v/>
      </c>
      <c r="Y999" t="str">
        <f t="shared" si="145"/>
        <v/>
      </c>
      <c r="Z999" s="9"/>
      <c r="AA999" s="14">
        <f t="shared" si="146"/>
        <v>0.373</v>
      </c>
      <c r="AB999" s="14">
        <f t="shared" si="147"/>
        <v>1.2E-2</v>
      </c>
    </row>
    <row r="1000" spans="1:28" x14ac:dyDescent="0.25">
      <c r="A1000" s="10">
        <f t="shared" si="149"/>
        <v>45333</v>
      </c>
      <c r="B1000" s="11">
        <v>42</v>
      </c>
      <c r="C1000" s="11">
        <v>1200</v>
      </c>
      <c r="D1000" s="12">
        <v>550.5</v>
      </c>
      <c r="E1000" s="9">
        <v>153.11000000000001</v>
      </c>
      <c r="F1000" s="9">
        <f t="shared" si="148"/>
        <v>89.110000000000014</v>
      </c>
      <c r="G1000" s="9">
        <v>2.0099999999999998</v>
      </c>
      <c r="H1000" s="9">
        <v>5.03</v>
      </c>
      <c r="I1000" s="9"/>
      <c r="J1000" s="9">
        <v>-6.01</v>
      </c>
      <c r="K1000" s="9">
        <v>97</v>
      </c>
      <c r="L1000" s="9">
        <v>0.21310000000000001</v>
      </c>
      <c r="M1000" s="9">
        <v>0.26540000000000002</v>
      </c>
      <c r="N1000" s="9">
        <v>0</v>
      </c>
      <c r="O1000" s="9">
        <v>138.1</v>
      </c>
      <c r="P1000" s="9"/>
      <c r="Q1000" s="9"/>
      <c r="R1000" s="9"/>
      <c r="T1000">
        <f t="shared" si="141"/>
        <v>421200</v>
      </c>
      <c r="U1000">
        <v>455.3</v>
      </c>
      <c r="V1000">
        <f t="shared" si="142"/>
        <v>138.1</v>
      </c>
      <c r="W1000" t="str">
        <f t="shared" si="143"/>
        <v/>
      </c>
      <c r="X1000" t="str">
        <f t="shared" si="144"/>
        <v/>
      </c>
      <c r="Y1000" t="str">
        <f t="shared" si="145"/>
        <v/>
      </c>
      <c r="Z1000" s="9"/>
      <c r="AA1000" s="14">
        <f t="shared" si="146"/>
        <v>0.378</v>
      </c>
      <c r="AB1000" s="14">
        <f t="shared" si="147"/>
        <v>1.2E-2</v>
      </c>
    </row>
    <row r="1001" spans="1:28" x14ac:dyDescent="0.25">
      <c r="A1001" s="10">
        <f t="shared" si="149"/>
        <v>45333</v>
      </c>
      <c r="B1001" s="11">
        <v>42</v>
      </c>
      <c r="C1001" s="11">
        <v>1300</v>
      </c>
      <c r="D1001" s="12">
        <v>550.54166666666697</v>
      </c>
      <c r="E1001" s="9">
        <v>168.08</v>
      </c>
      <c r="F1001" s="9">
        <f t="shared" si="148"/>
        <v>104.08000000000001</v>
      </c>
      <c r="G1001" s="9">
        <v>2.0099999999999998</v>
      </c>
      <c r="H1001" s="9">
        <v>5.03</v>
      </c>
      <c r="I1001" s="9"/>
      <c r="J1001" s="9">
        <v>-5.3570000000000002</v>
      </c>
      <c r="K1001" s="9">
        <v>96.8</v>
      </c>
      <c r="L1001" s="9">
        <v>0.21310000000000001</v>
      </c>
      <c r="M1001" s="9">
        <v>0.26540000000000002</v>
      </c>
      <c r="N1001" s="9">
        <v>0</v>
      </c>
      <c r="O1001" s="9">
        <v>221.9</v>
      </c>
      <c r="P1001" s="9"/>
      <c r="Q1001" s="9"/>
      <c r="R1001" s="9"/>
      <c r="T1001">
        <f t="shared" si="141"/>
        <v>421300</v>
      </c>
      <c r="U1001">
        <v>460.2</v>
      </c>
      <c r="V1001">
        <f t="shared" si="142"/>
        <v>221.9</v>
      </c>
      <c r="W1001" t="str">
        <f t="shared" si="143"/>
        <v/>
      </c>
      <c r="X1001" t="str">
        <f t="shared" si="144"/>
        <v/>
      </c>
      <c r="Y1001" t="str">
        <f t="shared" si="145"/>
        <v/>
      </c>
      <c r="Z1001" s="9"/>
      <c r="AA1001" s="14">
        <f t="shared" si="146"/>
        <v>0.39700000000000002</v>
      </c>
      <c r="AB1001" s="14">
        <f t="shared" si="147"/>
        <v>1.2999999999999999E-2</v>
      </c>
    </row>
    <row r="1002" spans="1:28" x14ac:dyDescent="0.25">
      <c r="A1002" s="10">
        <f t="shared" si="149"/>
        <v>45333</v>
      </c>
      <c r="B1002" s="11">
        <v>42</v>
      </c>
      <c r="C1002" s="11">
        <v>1400</v>
      </c>
      <c r="D1002" s="12">
        <v>550.58333333333303</v>
      </c>
      <c r="E1002" s="9">
        <v>183.06</v>
      </c>
      <c r="F1002" s="9">
        <f t="shared" si="148"/>
        <v>119.06</v>
      </c>
      <c r="G1002" s="9">
        <v>2.52</v>
      </c>
      <c r="H1002" s="9">
        <v>5.54</v>
      </c>
      <c r="I1002" s="9"/>
      <c r="J1002" s="9">
        <v>-5.2949999999999999</v>
      </c>
      <c r="K1002" s="9">
        <v>97.3</v>
      </c>
      <c r="L1002" s="9">
        <v>0.21240000000000001</v>
      </c>
      <c r="M1002" s="9">
        <v>0.26540000000000002</v>
      </c>
      <c r="N1002" s="9">
        <v>0</v>
      </c>
      <c r="O1002" s="9">
        <v>205.6</v>
      </c>
      <c r="P1002" s="9"/>
      <c r="Q1002" s="9"/>
      <c r="R1002" s="9"/>
      <c r="T1002">
        <f t="shared" si="141"/>
        <v>421400</v>
      </c>
      <c r="U1002">
        <v>411.5</v>
      </c>
      <c r="V1002">
        <f t="shared" si="142"/>
        <v>205.6</v>
      </c>
      <c r="W1002" t="str">
        <f t="shared" si="143"/>
        <v/>
      </c>
      <c r="X1002" t="str">
        <f t="shared" si="144"/>
        <v/>
      </c>
      <c r="Y1002" t="str">
        <f t="shared" si="145"/>
        <v/>
      </c>
      <c r="Z1002" s="9"/>
      <c r="AA1002" s="14">
        <f t="shared" si="146"/>
        <v>0.4</v>
      </c>
      <c r="AB1002" s="14">
        <f t="shared" si="147"/>
        <v>1.0999999999999999E-2</v>
      </c>
    </row>
    <row r="1003" spans="1:28" x14ac:dyDescent="0.25">
      <c r="A1003" s="10">
        <f t="shared" si="149"/>
        <v>45333</v>
      </c>
      <c r="B1003" s="11">
        <v>42</v>
      </c>
      <c r="C1003" s="11">
        <v>1500</v>
      </c>
      <c r="D1003" s="12">
        <v>550.625</v>
      </c>
      <c r="E1003" s="9">
        <v>168.08</v>
      </c>
      <c r="F1003" s="9">
        <f t="shared" si="148"/>
        <v>104.08000000000001</v>
      </c>
      <c r="G1003" s="9">
        <v>2.0099999999999998</v>
      </c>
      <c r="H1003" s="9">
        <v>5.03</v>
      </c>
      <c r="I1003" s="9"/>
      <c r="J1003" s="9">
        <v>-5.4489999999999998</v>
      </c>
      <c r="K1003" s="9">
        <v>97.7</v>
      </c>
      <c r="L1003" s="9">
        <v>0.21240000000000001</v>
      </c>
      <c r="M1003" s="9">
        <v>0.26540000000000002</v>
      </c>
      <c r="N1003" s="9">
        <v>0</v>
      </c>
      <c r="O1003" s="9">
        <v>110.6</v>
      </c>
      <c r="P1003" s="9"/>
      <c r="Q1003" s="9"/>
      <c r="R1003" s="9"/>
      <c r="T1003">
        <f t="shared" si="141"/>
        <v>421500</v>
      </c>
      <c r="U1003">
        <v>313.7</v>
      </c>
      <c r="V1003">
        <f t="shared" si="142"/>
        <v>110.6</v>
      </c>
      <c r="W1003" t="str">
        <f t="shared" si="143"/>
        <v/>
      </c>
      <c r="X1003" t="str">
        <f t="shared" si="144"/>
        <v/>
      </c>
      <c r="Y1003" t="str">
        <f t="shared" si="145"/>
        <v/>
      </c>
      <c r="Z1003" s="9"/>
      <c r="AA1003" s="14">
        <f t="shared" si="146"/>
        <v>0.39700000000000002</v>
      </c>
      <c r="AB1003" s="14">
        <f t="shared" si="147"/>
        <v>8.9999999999999993E-3</v>
      </c>
    </row>
    <row r="1004" spans="1:28" x14ac:dyDescent="0.25">
      <c r="A1004" s="10">
        <f t="shared" si="149"/>
        <v>45333</v>
      </c>
      <c r="B1004" s="11">
        <v>42</v>
      </c>
      <c r="C1004" s="11">
        <v>1600</v>
      </c>
      <c r="D1004" s="12">
        <v>550.66666666666697</v>
      </c>
      <c r="E1004" s="9">
        <v>153.11000000000001</v>
      </c>
      <c r="F1004" s="9">
        <f t="shared" si="148"/>
        <v>89.110000000000014</v>
      </c>
      <c r="G1004" s="9">
        <v>2.0099999999999998</v>
      </c>
      <c r="H1004" s="9">
        <v>4.53</v>
      </c>
      <c r="I1004" s="9"/>
      <c r="J1004" s="9">
        <v>-5.0789999999999997</v>
      </c>
      <c r="K1004" s="9">
        <v>97.8</v>
      </c>
      <c r="L1004" s="9">
        <v>0.21240000000000001</v>
      </c>
      <c r="M1004" s="9">
        <v>0.26540000000000002</v>
      </c>
      <c r="N1004" s="9">
        <v>0</v>
      </c>
      <c r="O1004" s="9">
        <v>115.6</v>
      </c>
      <c r="P1004" s="9"/>
      <c r="Q1004" s="9"/>
      <c r="R1004" s="9"/>
      <c r="T1004">
        <f t="shared" si="141"/>
        <v>421600</v>
      </c>
      <c r="U1004">
        <v>178.8</v>
      </c>
      <c r="V1004">
        <f t="shared" si="142"/>
        <v>115.6</v>
      </c>
      <c r="W1004" t="str">
        <f t="shared" si="143"/>
        <v/>
      </c>
      <c r="X1004" t="str">
        <f t="shared" si="144"/>
        <v/>
      </c>
      <c r="Y1004" t="str">
        <f t="shared" si="145"/>
        <v/>
      </c>
      <c r="Z1004" s="9"/>
      <c r="AA1004" s="14">
        <f t="shared" si="146"/>
        <v>0.40899999999999997</v>
      </c>
      <c r="AB1004" s="14">
        <f t="shared" si="147"/>
        <v>8.9999999999999993E-3</v>
      </c>
    </row>
    <row r="1005" spans="1:28" x14ac:dyDescent="0.25">
      <c r="A1005" s="10">
        <f t="shared" si="149"/>
        <v>45333</v>
      </c>
      <c r="B1005" s="11">
        <v>42</v>
      </c>
      <c r="C1005" s="11">
        <v>1700</v>
      </c>
      <c r="D1005" s="12">
        <v>550.70833333333303</v>
      </c>
      <c r="E1005" s="9">
        <v>150.41999999999999</v>
      </c>
      <c r="F1005" s="9">
        <f t="shared" si="148"/>
        <v>86.419999999999987</v>
      </c>
      <c r="G1005" s="9">
        <v>1.51</v>
      </c>
      <c r="H1005" s="9">
        <v>4.03</v>
      </c>
      <c r="I1005" s="9"/>
      <c r="J1005" s="9">
        <v>-5.6050000000000004</v>
      </c>
      <c r="K1005" s="9">
        <v>97.9</v>
      </c>
      <c r="L1005" s="9">
        <v>0.21310000000000001</v>
      </c>
      <c r="M1005" s="9">
        <v>0.26540000000000002</v>
      </c>
      <c r="N1005" s="9">
        <v>0</v>
      </c>
      <c r="O1005" s="9">
        <v>31.9</v>
      </c>
      <c r="P1005" s="9"/>
      <c r="Q1005" s="9"/>
      <c r="R1005" s="9"/>
      <c r="T1005">
        <f t="shared" si="141"/>
        <v>421700</v>
      </c>
      <c r="U1005">
        <v>38.5</v>
      </c>
      <c r="V1005">
        <f t="shared" si="142"/>
        <v>31.9</v>
      </c>
      <c r="W1005" t="str">
        <f t="shared" si="143"/>
        <v/>
      </c>
      <c r="X1005" t="str">
        <f t="shared" si="144"/>
        <v/>
      </c>
      <c r="Y1005" t="str">
        <f t="shared" si="145"/>
        <v/>
      </c>
      <c r="Z1005" s="9"/>
      <c r="AA1005" s="14">
        <f t="shared" si="146"/>
        <v>0.39400000000000002</v>
      </c>
      <c r="AB1005" s="14">
        <f t="shared" si="147"/>
        <v>8.0000000000000002E-3</v>
      </c>
    </row>
    <row r="1006" spans="1:28" x14ac:dyDescent="0.25">
      <c r="A1006" s="10">
        <f t="shared" si="149"/>
        <v>45333</v>
      </c>
      <c r="B1006" s="11">
        <v>42</v>
      </c>
      <c r="C1006" s="11">
        <v>1800</v>
      </c>
      <c r="D1006" s="12">
        <v>550.75</v>
      </c>
      <c r="E1006" s="9">
        <v>151.94</v>
      </c>
      <c r="F1006" s="9">
        <f t="shared" si="148"/>
        <v>87.94</v>
      </c>
      <c r="G1006" s="9">
        <v>0</v>
      </c>
      <c r="H1006" s="9">
        <v>2.52</v>
      </c>
      <c r="I1006" s="9"/>
      <c r="J1006" s="9">
        <v>-5.1719999999999997</v>
      </c>
      <c r="K1006" s="9">
        <v>98.2</v>
      </c>
      <c r="L1006" s="9">
        <v>0.21240000000000001</v>
      </c>
      <c r="M1006" s="9">
        <v>0.26469999999999999</v>
      </c>
      <c r="N1006" s="9">
        <v>0</v>
      </c>
      <c r="O1006" s="9">
        <v>0.6</v>
      </c>
      <c r="P1006" s="9"/>
      <c r="Q1006" s="9"/>
      <c r="R1006" s="9"/>
      <c r="T1006">
        <f t="shared" si="141"/>
        <v>421800</v>
      </c>
      <c r="U1006">
        <v>0</v>
      </c>
      <c r="V1006">
        <f t="shared" si="142"/>
        <v>0</v>
      </c>
      <c r="W1006" t="str">
        <f t="shared" si="143"/>
        <v/>
      </c>
      <c r="X1006" t="str">
        <f t="shared" si="144"/>
        <v/>
      </c>
      <c r="Y1006" t="str">
        <f t="shared" si="145"/>
        <v/>
      </c>
      <c r="Z1006" s="9"/>
      <c r="AA1006" s="14">
        <f t="shared" si="146"/>
        <v>0.40799999999999997</v>
      </c>
      <c r="AB1006" s="14">
        <f t="shared" si="147"/>
        <v>7.0000000000000001E-3</v>
      </c>
    </row>
    <row r="1007" spans="1:28" x14ac:dyDescent="0.25">
      <c r="A1007" s="10">
        <f t="shared" si="149"/>
        <v>45333</v>
      </c>
      <c r="B1007" s="11">
        <v>42</v>
      </c>
      <c r="C1007" s="11">
        <v>1900</v>
      </c>
      <c r="D1007" s="12">
        <v>550.79166666666697</v>
      </c>
      <c r="E1007" s="9">
        <v>154.16</v>
      </c>
      <c r="F1007" s="9">
        <f t="shared" si="148"/>
        <v>90.16</v>
      </c>
      <c r="G1007" s="9">
        <v>0</v>
      </c>
      <c r="H1007" s="9">
        <v>0.5</v>
      </c>
      <c r="I1007" s="9"/>
      <c r="J1007" s="9">
        <v>-4.0759999999999996</v>
      </c>
      <c r="K1007" s="9">
        <v>98.7</v>
      </c>
      <c r="L1007" s="9">
        <v>0.21310000000000001</v>
      </c>
      <c r="M1007" s="9">
        <v>0.26540000000000002</v>
      </c>
      <c r="N1007" s="9">
        <v>0</v>
      </c>
      <c r="O1007" s="9">
        <v>0.6</v>
      </c>
      <c r="P1007" s="9"/>
      <c r="Q1007" s="9"/>
      <c r="R1007" s="9"/>
      <c r="T1007">
        <f t="shared" si="141"/>
        <v>421900</v>
      </c>
      <c r="U1007">
        <v>0</v>
      </c>
      <c r="V1007">
        <f t="shared" si="142"/>
        <v>0</v>
      </c>
      <c r="W1007" t="str">
        <f t="shared" si="143"/>
        <v/>
      </c>
      <c r="X1007" t="str">
        <f t="shared" si="144"/>
        <v/>
      </c>
      <c r="Y1007" t="str">
        <f t="shared" si="145"/>
        <v/>
      </c>
      <c r="Z1007" s="9"/>
      <c r="AA1007" s="14">
        <f t="shared" si="146"/>
        <v>0.44600000000000001</v>
      </c>
      <c r="AB1007" s="14">
        <f t="shared" si="147"/>
        <v>6.0000000000000001E-3</v>
      </c>
    </row>
    <row r="1008" spans="1:28" x14ac:dyDescent="0.25">
      <c r="A1008" s="10">
        <f t="shared" si="149"/>
        <v>45333</v>
      </c>
      <c r="B1008" s="11">
        <v>42</v>
      </c>
      <c r="C1008" s="11">
        <v>2000</v>
      </c>
      <c r="D1008" s="12">
        <v>550.83333333333303</v>
      </c>
      <c r="E1008" s="9">
        <v>156.5</v>
      </c>
      <c r="F1008" s="9">
        <f t="shared" si="148"/>
        <v>92.5</v>
      </c>
      <c r="G1008" s="9">
        <v>0</v>
      </c>
      <c r="H1008" s="9">
        <v>1.51</v>
      </c>
      <c r="I1008" s="9"/>
      <c r="J1008" s="9">
        <v>-4.2869999999999999</v>
      </c>
      <c r="K1008" s="9">
        <v>98.9</v>
      </c>
      <c r="L1008" s="9">
        <v>0.21310000000000001</v>
      </c>
      <c r="M1008" s="9">
        <v>0.26540000000000002</v>
      </c>
      <c r="N1008" s="9">
        <v>0</v>
      </c>
      <c r="O1008" s="9">
        <v>0.6</v>
      </c>
      <c r="P1008" s="9"/>
      <c r="Q1008" s="9"/>
      <c r="R1008" s="9"/>
      <c r="T1008">
        <f t="shared" si="141"/>
        <v>422000</v>
      </c>
      <c r="U1008">
        <v>0</v>
      </c>
      <c r="V1008">
        <f t="shared" si="142"/>
        <v>0</v>
      </c>
      <c r="W1008" t="str">
        <f t="shared" si="143"/>
        <v/>
      </c>
      <c r="X1008" t="str">
        <f t="shared" si="144"/>
        <v/>
      </c>
      <c r="Y1008" t="str">
        <f t="shared" si="145"/>
        <v/>
      </c>
      <c r="Z1008" s="9"/>
      <c r="AA1008" s="14">
        <f t="shared" si="146"/>
        <v>0.439</v>
      </c>
      <c r="AB1008" s="14">
        <f t="shared" si="147"/>
        <v>5.0000000000000001E-3</v>
      </c>
    </row>
    <row r="1009" spans="1:28" x14ac:dyDescent="0.25">
      <c r="A1009" s="10">
        <f t="shared" si="149"/>
        <v>45333</v>
      </c>
      <c r="B1009" s="11">
        <v>42</v>
      </c>
      <c r="C1009" s="11">
        <v>2100</v>
      </c>
      <c r="D1009" s="12">
        <v>550.875</v>
      </c>
      <c r="E1009" s="9">
        <v>156.74</v>
      </c>
      <c r="F1009" s="9">
        <f t="shared" si="148"/>
        <v>92.740000000000009</v>
      </c>
      <c r="G1009" s="9">
        <v>0</v>
      </c>
      <c r="H1009" s="9">
        <v>1.51</v>
      </c>
      <c r="I1009" s="9"/>
      <c r="J1009" s="9">
        <v>-4.4080000000000004</v>
      </c>
      <c r="K1009" s="9">
        <v>98.9</v>
      </c>
      <c r="L1009" s="9">
        <v>0.21310000000000001</v>
      </c>
      <c r="M1009" s="9">
        <v>0.26469999999999999</v>
      </c>
      <c r="N1009" s="9">
        <v>0</v>
      </c>
      <c r="O1009" s="9">
        <v>0.6</v>
      </c>
      <c r="P1009" s="9"/>
      <c r="Q1009" s="9"/>
      <c r="R1009" s="9"/>
      <c r="T1009">
        <f t="shared" si="141"/>
        <v>422100</v>
      </c>
      <c r="U1009">
        <v>0</v>
      </c>
      <c r="V1009">
        <f t="shared" si="142"/>
        <v>0</v>
      </c>
      <c r="W1009" t="str">
        <f t="shared" si="143"/>
        <v/>
      </c>
      <c r="X1009" t="str">
        <f t="shared" si="144"/>
        <v/>
      </c>
      <c r="Y1009" t="str">
        <f t="shared" si="145"/>
        <v/>
      </c>
      <c r="Z1009" s="9"/>
      <c r="AA1009" s="14">
        <f t="shared" si="146"/>
        <v>0.435</v>
      </c>
      <c r="AB1009" s="14">
        <f t="shared" si="147"/>
        <v>5.0000000000000001E-3</v>
      </c>
    </row>
    <row r="1010" spans="1:28" x14ac:dyDescent="0.25">
      <c r="A1010" s="10">
        <f t="shared" si="149"/>
        <v>45333</v>
      </c>
      <c r="B1010" s="11">
        <v>42</v>
      </c>
      <c r="C1010" s="11">
        <v>2200</v>
      </c>
      <c r="D1010" s="12">
        <v>550.91666666666697</v>
      </c>
      <c r="E1010" s="9">
        <v>154.4</v>
      </c>
      <c r="F1010" s="9">
        <f t="shared" si="148"/>
        <v>90.4</v>
      </c>
      <c r="G1010" s="9">
        <v>0</v>
      </c>
      <c r="H1010" s="9">
        <v>1.01</v>
      </c>
      <c r="I1010" s="9"/>
      <c r="J1010" s="9">
        <v>-4.2270000000000003</v>
      </c>
      <c r="K1010" s="9">
        <v>99</v>
      </c>
      <c r="L1010" s="9">
        <v>0.21240000000000001</v>
      </c>
      <c r="M1010" s="9">
        <v>0.26469999999999999</v>
      </c>
      <c r="N1010" s="9">
        <v>0</v>
      </c>
      <c r="O1010" s="9">
        <v>0.6</v>
      </c>
      <c r="P1010" s="9"/>
      <c r="Q1010" s="9"/>
      <c r="R1010" s="9"/>
      <c r="T1010">
        <f t="shared" si="141"/>
        <v>422200</v>
      </c>
      <c r="U1010">
        <v>0</v>
      </c>
      <c r="V1010">
        <f t="shared" si="142"/>
        <v>0</v>
      </c>
      <c r="W1010" t="str">
        <f t="shared" si="143"/>
        <v/>
      </c>
      <c r="X1010" t="str">
        <f t="shared" si="144"/>
        <v/>
      </c>
      <c r="Y1010" t="str">
        <f t="shared" si="145"/>
        <v/>
      </c>
      <c r="Z1010" s="9"/>
      <c r="AA1010" s="14">
        <f t="shared" si="146"/>
        <v>0.442</v>
      </c>
      <c r="AB1010" s="14">
        <f t="shared" si="147"/>
        <v>4.0000000000000001E-3</v>
      </c>
    </row>
    <row r="1011" spans="1:28" x14ac:dyDescent="0.25">
      <c r="A1011" s="10">
        <f t="shared" si="149"/>
        <v>45333</v>
      </c>
      <c r="B1011" s="11">
        <v>42</v>
      </c>
      <c r="C1011" s="11">
        <v>2300</v>
      </c>
      <c r="D1011" s="12">
        <v>550.95833333333303</v>
      </c>
      <c r="E1011" s="9">
        <v>154.28</v>
      </c>
      <c r="F1011" s="9">
        <f t="shared" si="148"/>
        <v>90.28</v>
      </c>
      <c r="G1011" s="9">
        <v>0</v>
      </c>
      <c r="H1011" s="9">
        <v>0.5</v>
      </c>
      <c r="I1011" s="9"/>
      <c r="J1011" s="9">
        <v>-4.2270000000000003</v>
      </c>
      <c r="K1011" s="9">
        <v>99.1</v>
      </c>
      <c r="L1011" s="9">
        <v>0.21240000000000001</v>
      </c>
      <c r="M1011" s="9">
        <v>0.26469999999999999</v>
      </c>
      <c r="N1011" s="9">
        <v>0</v>
      </c>
      <c r="O1011" s="9">
        <v>0.6</v>
      </c>
      <c r="P1011" s="9"/>
      <c r="Q1011" s="9"/>
      <c r="R1011" s="9"/>
      <c r="T1011">
        <f t="shared" si="141"/>
        <v>422300</v>
      </c>
      <c r="U1011">
        <v>0</v>
      </c>
      <c r="V1011">
        <f t="shared" si="142"/>
        <v>0</v>
      </c>
      <c r="W1011" t="str">
        <f t="shared" si="143"/>
        <v/>
      </c>
      <c r="X1011" t="str">
        <f t="shared" si="144"/>
        <v/>
      </c>
      <c r="Y1011" t="str">
        <f t="shared" si="145"/>
        <v/>
      </c>
      <c r="Z1011" s="9"/>
      <c r="AA1011" s="14">
        <f t="shared" si="146"/>
        <v>0.442</v>
      </c>
      <c r="AB1011" s="14">
        <f t="shared" si="147"/>
        <v>4.0000000000000001E-3</v>
      </c>
    </row>
    <row r="1012" spans="1:28" x14ac:dyDescent="0.25">
      <c r="A1012" s="10">
        <f t="shared" si="149"/>
        <v>45333</v>
      </c>
      <c r="B1012" s="11">
        <v>42</v>
      </c>
      <c r="C1012" s="11">
        <v>2400</v>
      </c>
      <c r="D1012" s="12">
        <v>551</v>
      </c>
      <c r="E1012" s="9">
        <v>154.4</v>
      </c>
      <c r="F1012" s="9">
        <f t="shared" si="148"/>
        <v>90.4</v>
      </c>
      <c r="G1012" s="9">
        <v>0</v>
      </c>
      <c r="H1012" s="9">
        <v>0.5</v>
      </c>
      <c r="I1012" s="9"/>
      <c r="J1012" s="9">
        <v>-4.2569999999999997</v>
      </c>
      <c r="K1012" s="9">
        <v>99.1</v>
      </c>
      <c r="L1012" s="9">
        <v>0.21240000000000001</v>
      </c>
      <c r="M1012" s="9">
        <v>0.26469999999999999</v>
      </c>
      <c r="N1012" s="9">
        <v>0</v>
      </c>
      <c r="O1012" s="9">
        <v>0.6</v>
      </c>
      <c r="P1012" s="9"/>
      <c r="Q1012" s="9"/>
      <c r="R1012" s="9"/>
      <c r="T1012">
        <f t="shared" si="141"/>
        <v>422400</v>
      </c>
      <c r="U1012">
        <v>0</v>
      </c>
      <c r="V1012">
        <f t="shared" si="142"/>
        <v>0</v>
      </c>
      <c r="W1012">
        <f t="shared" si="143"/>
        <v>0.21199999999999999</v>
      </c>
      <c r="X1012">
        <f t="shared" si="144"/>
        <v>0.26500000000000001</v>
      </c>
      <c r="Y1012">
        <f t="shared" si="145"/>
        <v>0.90400000000000003</v>
      </c>
      <c r="Z1012" s="9"/>
      <c r="AA1012" s="14">
        <f t="shared" si="146"/>
        <v>0.441</v>
      </c>
      <c r="AB1012" s="14">
        <f t="shared" si="147"/>
        <v>4.0000000000000001E-3</v>
      </c>
    </row>
    <row r="1013" spans="1:28" x14ac:dyDescent="0.25">
      <c r="A1013" s="10">
        <f t="shared" si="149"/>
        <v>45334</v>
      </c>
      <c r="B1013" s="11">
        <v>43</v>
      </c>
      <c r="C1013" s="11">
        <v>100</v>
      </c>
      <c r="D1013" s="12">
        <v>551.04166666666697</v>
      </c>
      <c r="E1013" s="9">
        <v>154.16</v>
      </c>
      <c r="F1013" s="9">
        <f t="shared" si="148"/>
        <v>90.16</v>
      </c>
      <c r="G1013" s="9">
        <v>0</v>
      </c>
      <c r="H1013" s="9">
        <v>0.5</v>
      </c>
      <c r="I1013" s="9"/>
      <c r="J1013" s="9">
        <v>-4.3179999999999996</v>
      </c>
      <c r="K1013" s="9">
        <v>99</v>
      </c>
      <c r="L1013" s="9">
        <v>0.2102</v>
      </c>
      <c r="M1013" s="9">
        <v>0.26469999999999999</v>
      </c>
      <c r="N1013" s="9">
        <v>0</v>
      </c>
      <c r="O1013" s="9">
        <v>0.6</v>
      </c>
      <c r="P1013" s="9"/>
      <c r="Q1013" s="9"/>
      <c r="R1013" s="9"/>
      <c r="T1013">
        <f t="shared" si="141"/>
        <v>430100</v>
      </c>
      <c r="U1013">
        <v>0</v>
      </c>
      <c r="V1013">
        <f t="shared" si="142"/>
        <v>0</v>
      </c>
      <c r="W1013" t="str">
        <f t="shared" si="143"/>
        <v/>
      </c>
      <c r="X1013" t="str">
        <f t="shared" si="144"/>
        <v/>
      </c>
      <c r="Y1013" t="str">
        <f t="shared" si="145"/>
        <v/>
      </c>
      <c r="Z1013" s="9"/>
      <c r="AA1013" s="14">
        <f t="shared" si="146"/>
        <v>0.439</v>
      </c>
      <c r="AB1013" s="14">
        <f t="shared" si="147"/>
        <v>4.0000000000000001E-3</v>
      </c>
    </row>
    <row r="1014" spans="1:28" x14ac:dyDescent="0.25">
      <c r="A1014" s="10">
        <f t="shared" si="149"/>
        <v>45334</v>
      </c>
      <c r="B1014" s="11">
        <v>43</v>
      </c>
      <c r="C1014" s="11">
        <v>200</v>
      </c>
      <c r="D1014" s="12">
        <v>551.08333333333303</v>
      </c>
      <c r="E1014" s="9">
        <v>169.14</v>
      </c>
      <c r="F1014" s="9">
        <f t="shared" si="148"/>
        <v>105.13999999999999</v>
      </c>
      <c r="G1014" s="9">
        <v>0</v>
      </c>
      <c r="H1014" s="9">
        <v>1.51</v>
      </c>
      <c r="I1014" s="9"/>
      <c r="J1014" s="9">
        <v>-4.1669999999999998</v>
      </c>
      <c r="K1014" s="9">
        <v>99.1</v>
      </c>
      <c r="L1014" s="9">
        <v>0.2102</v>
      </c>
      <c r="M1014" s="9">
        <v>0.26469999999999999</v>
      </c>
      <c r="N1014" s="9">
        <v>0</v>
      </c>
      <c r="O1014" s="9">
        <v>0.6</v>
      </c>
      <c r="P1014" s="9"/>
      <c r="Q1014" s="9"/>
      <c r="R1014" s="9"/>
      <c r="T1014">
        <f t="shared" si="141"/>
        <v>430200</v>
      </c>
      <c r="U1014">
        <v>0</v>
      </c>
      <c r="V1014">
        <f t="shared" si="142"/>
        <v>0</v>
      </c>
      <c r="W1014" t="str">
        <f t="shared" si="143"/>
        <v/>
      </c>
      <c r="X1014" t="str">
        <f t="shared" si="144"/>
        <v/>
      </c>
      <c r="Y1014" t="str">
        <f t="shared" si="145"/>
        <v/>
      </c>
      <c r="Z1014" s="9"/>
      <c r="AA1014" s="14">
        <f t="shared" si="146"/>
        <v>0.44400000000000001</v>
      </c>
      <c r="AB1014" s="14">
        <f t="shared" si="147"/>
        <v>4.0000000000000001E-3</v>
      </c>
    </row>
    <row r="1015" spans="1:28" x14ac:dyDescent="0.25">
      <c r="A1015" s="10">
        <f t="shared" si="149"/>
        <v>45334</v>
      </c>
      <c r="B1015" s="11">
        <v>43</v>
      </c>
      <c r="C1015" s="11">
        <v>300</v>
      </c>
      <c r="D1015" s="12">
        <v>551.125</v>
      </c>
      <c r="E1015" s="9">
        <v>184.11</v>
      </c>
      <c r="F1015" s="9">
        <f t="shared" si="148"/>
        <v>120.11000000000001</v>
      </c>
      <c r="G1015" s="9">
        <v>0</v>
      </c>
      <c r="H1015" s="9">
        <v>2.0099999999999998</v>
      </c>
      <c r="I1015" s="9"/>
      <c r="J1015" s="9">
        <v>-3.8959999999999999</v>
      </c>
      <c r="K1015" s="9">
        <v>99.2</v>
      </c>
      <c r="L1015" s="9">
        <v>0.21310000000000001</v>
      </c>
      <c r="M1015" s="9">
        <v>0.26469999999999999</v>
      </c>
      <c r="N1015" s="9">
        <v>0</v>
      </c>
      <c r="O1015" s="9">
        <v>0.6</v>
      </c>
      <c r="P1015" s="9"/>
      <c r="Q1015" s="9"/>
      <c r="R1015" s="9"/>
      <c r="T1015">
        <f t="shared" si="141"/>
        <v>430300</v>
      </c>
      <c r="U1015">
        <v>0</v>
      </c>
      <c r="V1015">
        <f t="shared" si="142"/>
        <v>0</v>
      </c>
      <c r="W1015" t="str">
        <f t="shared" si="143"/>
        <v/>
      </c>
      <c r="X1015" t="str">
        <f t="shared" si="144"/>
        <v/>
      </c>
      <c r="Y1015" t="str">
        <f t="shared" si="145"/>
        <v/>
      </c>
      <c r="Z1015" s="9"/>
      <c r="AA1015" s="14">
        <f t="shared" si="146"/>
        <v>0.45400000000000001</v>
      </c>
      <c r="AB1015" s="14">
        <f t="shared" si="147"/>
        <v>4.0000000000000001E-3</v>
      </c>
    </row>
    <row r="1016" spans="1:28" x14ac:dyDescent="0.25">
      <c r="A1016" s="10">
        <f t="shared" si="149"/>
        <v>45334</v>
      </c>
      <c r="B1016" s="11">
        <v>43</v>
      </c>
      <c r="C1016" s="11">
        <v>400</v>
      </c>
      <c r="D1016" s="12">
        <v>551.16666666666697</v>
      </c>
      <c r="E1016" s="9">
        <v>169.14</v>
      </c>
      <c r="F1016" s="9">
        <f t="shared" si="148"/>
        <v>105.13999999999999</v>
      </c>
      <c r="G1016" s="9">
        <v>0</v>
      </c>
      <c r="H1016" s="9">
        <v>1.51</v>
      </c>
      <c r="I1016" s="9"/>
      <c r="J1016" s="9">
        <v>-3.5379999999999998</v>
      </c>
      <c r="K1016" s="9">
        <v>99.4</v>
      </c>
      <c r="L1016" s="9">
        <v>0.21240000000000001</v>
      </c>
      <c r="M1016" s="9">
        <v>0.26469999999999999</v>
      </c>
      <c r="N1016" s="9">
        <v>0</v>
      </c>
      <c r="O1016" s="9">
        <v>0.6</v>
      </c>
      <c r="P1016" s="9"/>
      <c r="Q1016" s="9"/>
      <c r="R1016" s="9"/>
      <c r="T1016">
        <f t="shared" si="141"/>
        <v>430400</v>
      </c>
      <c r="U1016">
        <v>0</v>
      </c>
      <c r="V1016">
        <f t="shared" si="142"/>
        <v>0</v>
      </c>
      <c r="W1016" t="str">
        <f t="shared" si="143"/>
        <v/>
      </c>
      <c r="X1016" t="str">
        <f t="shared" si="144"/>
        <v/>
      </c>
      <c r="Y1016" t="str">
        <f t="shared" si="145"/>
        <v/>
      </c>
      <c r="Z1016" s="9"/>
      <c r="AA1016" s="14">
        <f t="shared" si="146"/>
        <v>0.46700000000000003</v>
      </c>
      <c r="AB1016" s="14">
        <f t="shared" si="147"/>
        <v>3.0000000000000001E-3</v>
      </c>
    </row>
    <row r="1017" spans="1:28" x14ac:dyDescent="0.25">
      <c r="A1017" s="10">
        <f t="shared" si="149"/>
        <v>45334</v>
      </c>
      <c r="B1017" s="11">
        <v>43</v>
      </c>
      <c r="C1017" s="11">
        <v>500</v>
      </c>
      <c r="D1017" s="12">
        <v>551.20833333333303</v>
      </c>
      <c r="E1017" s="9">
        <v>184.11</v>
      </c>
      <c r="F1017" s="9">
        <f t="shared" si="148"/>
        <v>120.11000000000001</v>
      </c>
      <c r="G1017" s="9">
        <v>1.01</v>
      </c>
      <c r="H1017" s="9">
        <v>4.53</v>
      </c>
      <c r="I1017" s="9"/>
      <c r="J1017" s="9">
        <v>-5.5739999999999998</v>
      </c>
      <c r="K1017" s="9">
        <v>98.9</v>
      </c>
      <c r="L1017" s="9">
        <v>0.21240000000000001</v>
      </c>
      <c r="M1017" s="9">
        <v>0.26469999999999999</v>
      </c>
      <c r="N1017" s="9">
        <v>0</v>
      </c>
      <c r="O1017" s="9">
        <v>0.6</v>
      </c>
      <c r="P1017" s="9"/>
      <c r="Q1017" s="9"/>
      <c r="R1017" s="9"/>
      <c r="T1017">
        <f t="shared" si="141"/>
        <v>430500</v>
      </c>
      <c r="U1017">
        <v>0</v>
      </c>
      <c r="V1017">
        <f t="shared" si="142"/>
        <v>0</v>
      </c>
      <c r="W1017" t="str">
        <f t="shared" si="143"/>
        <v/>
      </c>
      <c r="X1017" t="str">
        <f t="shared" si="144"/>
        <v/>
      </c>
      <c r="Y1017" t="str">
        <f t="shared" si="145"/>
        <v/>
      </c>
      <c r="Z1017" s="9"/>
      <c r="AA1017" s="14">
        <f t="shared" si="146"/>
        <v>0.39900000000000002</v>
      </c>
      <c r="AB1017" s="14">
        <f t="shared" si="147"/>
        <v>4.0000000000000001E-3</v>
      </c>
    </row>
    <row r="1018" spans="1:28" x14ac:dyDescent="0.25">
      <c r="A1018" s="10">
        <f t="shared" si="149"/>
        <v>45334</v>
      </c>
      <c r="B1018" s="11">
        <v>43</v>
      </c>
      <c r="C1018" s="11">
        <v>600</v>
      </c>
      <c r="D1018" s="12">
        <v>551.25</v>
      </c>
      <c r="E1018" s="9">
        <v>169.14</v>
      </c>
      <c r="F1018" s="9">
        <f t="shared" si="148"/>
        <v>105.13999999999999</v>
      </c>
      <c r="G1018" s="9">
        <v>0.5</v>
      </c>
      <c r="H1018" s="9">
        <v>3.52</v>
      </c>
      <c r="I1018" s="9"/>
      <c r="J1018" s="9">
        <v>-5.2640000000000002</v>
      </c>
      <c r="K1018" s="9">
        <v>98.6</v>
      </c>
      <c r="L1018" s="9">
        <v>0.21240000000000001</v>
      </c>
      <c r="M1018" s="9">
        <v>0.26469999999999999</v>
      </c>
      <c r="N1018" s="9">
        <v>0</v>
      </c>
      <c r="O1018" s="9">
        <v>0.6</v>
      </c>
      <c r="P1018" s="9"/>
      <c r="Q1018" s="9"/>
      <c r="R1018" s="9"/>
      <c r="T1018">
        <f t="shared" si="141"/>
        <v>430600</v>
      </c>
      <c r="U1018">
        <v>0</v>
      </c>
      <c r="V1018">
        <f t="shared" si="142"/>
        <v>0</v>
      </c>
      <c r="W1018" t="str">
        <f t="shared" si="143"/>
        <v/>
      </c>
      <c r="X1018" t="str">
        <f t="shared" si="144"/>
        <v/>
      </c>
      <c r="Y1018" t="str">
        <f t="shared" si="145"/>
        <v/>
      </c>
      <c r="Z1018" s="9"/>
      <c r="AA1018" s="14">
        <f t="shared" si="146"/>
        <v>0.40699999999999997</v>
      </c>
      <c r="AB1018" s="14">
        <f t="shared" si="147"/>
        <v>6.0000000000000001E-3</v>
      </c>
    </row>
    <row r="1019" spans="1:28" x14ac:dyDescent="0.25">
      <c r="A1019" s="10">
        <f t="shared" si="149"/>
        <v>45334</v>
      </c>
      <c r="B1019" s="11">
        <v>43</v>
      </c>
      <c r="C1019" s="11">
        <v>700</v>
      </c>
      <c r="D1019" s="12">
        <v>551.29166666666697</v>
      </c>
      <c r="E1019" s="9">
        <v>158.37</v>
      </c>
      <c r="F1019" s="9">
        <f t="shared" si="148"/>
        <v>94.37</v>
      </c>
      <c r="G1019" s="9">
        <v>1.01</v>
      </c>
      <c r="H1019" s="9">
        <v>4.53</v>
      </c>
      <c r="I1019" s="9"/>
      <c r="J1019" s="9">
        <v>-5.6050000000000004</v>
      </c>
      <c r="K1019" s="9">
        <v>98.5</v>
      </c>
      <c r="L1019" s="9">
        <v>0.21240000000000001</v>
      </c>
      <c r="M1019" s="9">
        <v>0.26469999999999999</v>
      </c>
      <c r="N1019" s="9">
        <v>0</v>
      </c>
      <c r="O1019" s="9">
        <v>0.6</v>
      </c>
      <c r="P1019" s="9"/>
      <c r="Q1019" s="9"/>
      <c r="R1019" s="9"/>
      <c r="T1019">
        <f t="shared" si="141"/>
        <v>430700</v>
      </c>
      <c r="U1019">
        <v>0</v>
      </c>
      <c r="V1019">
        <f t="shared" si="142"/>
        <v>0</v>
      </c>
      <c r="W1019" t="str">
        <f t="shared" si="143"/>
        <v/>
      </c>
      <c r="X1019" t="str">
        <f t="shared" si="144"/>
        <v/>
      </c>
      <c r="Y1019" t="str">
        <f t="shared" si="145"/>
        <v/>
      </c>
      <c r="Z1019" s="9"/>
      <c r="AA1019" s="14">
        <f t="shared" si="146"/>
        <v>0.39600000000000002</v>
      </c>
      <c r="AB1019" s="14">
        <f t="shared" si="147"/>
        <v>6.0000000000000001E-3</v>
      </c>
    </row>
    <row r="1020" spans="1:28" x14ac:dyDescent="0.25">
      <c r="A1020" s="10">
        <f t="shared" si="149"/>
        <v>45334</v>
      </c>
      <c r="B1020" s="11">
        <v>43</v>
      </c>
      <c r="C1020" s="11">
        <v>800</v>
      </c>
      <c r="D1020" s="12">
        <v>551.33333333333303</v>
      </c>
      <c r="E1020" s="9">
        <v>154.51</v>
      </c>
      <c r="F1020" s="9">
        <f t="shared" si="148"/>
        <v>90.509999999999991</v>
      </c>
      <c r="G1020" s="9">
        <v>1.51</v>
      </c>
      <c r="H1020" s="9">
        <v>5.54</v>
      </c>
      <c r="I1020" s="9"/>
      <c r="J1020" s="9">
        <v>-5.9480000000000004</v>
      </c>
      <c r="K1020" s="9">
        <v>98.2</v>
      </c>
      <c r="L1020" s="9">
        <v>0.21240000000000001</v>
      </c>
      <c r="M1020" s="9">
        <v>0.26469999999999999</v>
      </c>
      <c r="N1020" s="9">
        <v>0</v>
      </c>
      <c r="O1020" s="9">
        <v>16.899999999999999</v>
      </c>
      <c r="P1020" s="9"/>
      <c r="Q1020" s="9"/>
      <c r="R1020" s="9"/>
      <c r="T1020">
        <f t="shared" si="141"/>
        <v>430800</v>
      </c>
      <c r="U1020">
        <v>24.3</v>
      </c>
      <c r="V1020">
        <f t="shared" si="142"/>
        <v>16.899999999999999</v>
      </c>
      <c r="W1020" t="str">
        <f t="shared" si="143"/>
        <v/>
      </c>
      <c r="X1020" t="str">
        <f t="shared" si="144"/>
        <v/>
      </c>
      <c r="Y1020" t="str">
        <f t="shared" si="145"/>
        <v/>
      </c>
      <c r="Z1020" s="9"/>
      <c r="AA1020" s="14">
        <f t="shared" si="146"/>
        <v>0.38500000000000001</v>
      </c>
      <c r="AB1020" s="14">
        <f t="shared" si="147"/>
        <v>7.0000000000000001E-3</v>
      </c>
    </row>
    <row r="1021" spans="1:28" x14ac:dyDescent="0.25">
      <c r="A1021" s="10">
        <f t="shared" si="149"/>
        <v>45334</v>
      </c>
      <c r="B1021" s="11">
        <v>43</v>
      </c>
      <c r="C1021" s="11">
        <v>900</v>
      </c>
      <c r="D1021" s="12">
        <v>551.375</v>
      </c>
      <c r="E1021" s="9">
        <v>156.27000000000001</v>
      </c>
      <c r="F1021" s="9">
        <f t="shared" si="148"/>
        <v>92.27000000000001</v>
      </c>
      <c r="G1021" s="9">
        <v>1.51</v>
      </c>
      <c r="H1021" s="9">
        <v>5.03</v>
      </c>
      <c r="I1021" s="9"/>
      <c r="J1021" s="9">
        <v>-5.5419999999999998</v>
      </c>
      <c r="K1021" s="9">
        <v>97.9</v>
      </c>
      <c r="L1021" s="9">
        <v>0.21310000000000001</v>
      </c>
      <c r="M1021" s="9">
        <v>0.26469999999999999</v>
      </c>
      <c r="N1021" s="9">
        <v>0</v>
      </c>
      <c r="O1021" s="9">
        <v>105.6</v>
      </c>
      <c r="P1021" s="9"/>
      <c r="Q1021" s="9"/>
      <c r="R1021" s="9"/>
      <c r="T1021">
        <f t="shared" si="141"/>
        <v>430900</v>
      </c>
      <c r="U1021">
        <v>157</v>
      </c>
      <c r="V1021">
        <f t="shared" si="142"/>
        <v>105.6</v>
      </c>
      <c r="W1021" t="str">
        <f t="shared" si="143"/>
        <v/>
      </c>
      <c r="X1021" t="str">
        <f t="shared" si="144"/>
        <v/>
      </c>
      <c r="Y1021" t="str">
        <f t="shared" si="145"/>
        <v/>
      </c>
      <c r="Z1021" s="9"/>
      <c r="AA1021" s="14">
        <f t="shared" si="146"/>
        <v>0.39500000000000002</v>
      </c>
      <c r="AB1021" s="14">
        <f t="shared" si="147"/>
        <v>8.0000000000000002E-3</v>
      </c>
    </row>
    <row r="1022" spans="1:28" x14ac:dyDescent="0.25">
      <c r="A1022" s="10">
        <f t="shared" si="149"/>
        <v>45334</v>
      </c>
      <c r="B1022" s="11">
        <v>43</v>
      </c>
      <c r="C1022" s="11">
        <v>1000</v>
      </c>
      <c r="D1022" s="12">
        <v>551.41666666666697</v>
      </c>
      <c r="E1022" s="9">
        <v>157.44</v>
      </c>
      <c r="F1022" s="9">
        <f t="shared" si="148"/>
        <v>93.44</v>
      </c>
      <c r="G1022" s="9">
        <v>1.01</v>
      </c>
      <c r="H1022" s="9">
        <v>5.03</v>
      </c>
      <c r="I1022" s="9"/>
      <c r="J1022" s="9">
        <v>-5.4180000000000001</v>
      </c>
      <c r="K1022" s="9">
        <v>97.8</v>
      </c>
      <c r="L1022" s="9">
        <v>0.21310000000000001</v>
      </c>
      <c r="M1022" s="9">
        <v>0.26469999999999999</v>
      </c>
      <c r="N1022" s="9">
        <v>0</v>
      </c>
      <c r="O1022" s="9">
        <v>99.4</v>
      </c>
      <c r="P1022" s="9"/>
      <c r="Q1022" s="9"/>
      <c r="R1022" s="9"/>
      <c r="T1022">
        <f t="shared" si="141"/>
        <v>431000</v>
      </c>
      <c r="U1022">
        <v>297.2</v>
      </c>
      <c r="V1022">
        <f t="shared" si="142"/>
        <v>99.4</v>
      </c>
      <c r="W1022" t="str">
        <f t="shared" si="143"/>
        <v/>
      </c>
      <c r="X1022" t="str">
        <f t="shared" si="144"/>
        <v/>
      </c>
      <c r="Y1022" t="str">
        <f t="shared" si="145"/>
        <v/>
      </c>
      <c r="Z1022" s="9"/>
      <c r="AA1022" s="14">
        <f t="shared" si="146"/>
        <v>0.39900000000000002</v>
      </c>
      <c r="AB1022" s="14">
        <f t="shared" si="147"/>
        <v>8.9999999999999993E-3</v>
      </c>
    </row>
    <row r="1023" spans="1:28" x14ac:dyDescent="0.25">
      <c r="A1023" s="10">
        <f t="shared" si="149"/>
        <v>45334</v>
      </c>
      <c r="B1023" s="11">
        <v>43</v>
      </c>
      <c r="C1023" s="11">
        <v>1100</v>
      </c>
      <c r="D1023" s="12">
        <v>551.45833333333303</v>
      </c>
      <c r="E1023" s="9">
        <v>156.62</v>
      </c>
      <c r="F1023" s="9">
        <f t="shared" si="148"/>
        <v>92.62</v>
      </c>
      <c r="G1023" s="9">
        <v>1.01</v>
      </c>
      <c r="H1023" s="9">
        <v>5.54</v>
      </c>
      <c r="I1023" s="9"/>
      <c r="J1023" s="9">
        <v>-5.48</v>
      </c>
      <c r="K1023" s="9">
        <v>97.7</v>
      </c>
      <c r="L1023" s="9">
        <v>0.21240000000000001</v>
      </c>
      <c r="M1023" s="9">
        <v>0.26390000000000002</v>
      </c>
      <c r="N1023" s="9">
        <v>0</v>
      </c>
      <c r="O1023" s="9">
        <v>146.9</v>
      </c>
      <c r="P1023" s="9"/>
      <c r="Q1023" s="9"/>
      <c r="R1023" s="9"/>
      <c r="T1023">
        <f t="shared" si="141"/>
        <v>431100</v>
      </c>
      <c r="U1023">
        <v>403.2</v>
      </c>
      <c r="V1023">
        <f t="shared" si="142"/>
        <v>146.9</v>
      </c>
      <c r="W1023" t="str">
        <f t="shared" si="143"/>
        <v/>
      </c>
      <c r="X1023" t="str">
        <f t="shared" si="144"/>
        <v/>
      </c>
      <c r="Y1023" t="str">
        <f t="shared" si="145"/>
        <v/>
      </c>
      <c r="Z1023" s="9"/>
      <c r="AA1023" s="14">
        <f t="shared" si="146"/>
        <v>0.39700000000000002</v>
      </c>
      <c r="AB1023" s="14">
        <f t="shared" si="147"/>
        <v>8.9999999999999993E-3</v>
      </c>
    </row>
    <row r="1024" spans="1:28" x14ac:dyDescent="0.25">
      <c r="A1024" s="10">
        <f t="shared" si="149"/>
        <v>45334</v>
      </c>
      <c r="B1024" s="11">
        <v>43</v>
      </c>
      <c r="C1024" s="11">
        <v>1200</v>
      </c>
      <c r="D1024" s="12">
        <v>551.5</v>
      </c>
      <c r="E1024" s="9">
        <v>157.19999999999999</v>
      </c>
      <c r="F1024" s="9">
        <f t="shared" si="148"/>
        <v>93.199999999999989</v>
      </c>
      <c r="G1024" s="9">
        <v>1.51</v>
      </c>
      <c r="H1024" s="9">
        <v>6.54</v>
      </c>
      <c r="I1024" s="9"/>
      <c r="J1024" s="9">
        <v>-4.8339999999999996</v>
      </c>
      <c r="K1024" s="9">
        <v>97.5</v>
      </c>
      <c r="L1024" s="9">
        <v>0.21310000000000001</v>
      </c>
      <c r="M1024" s="9">
        <v>0.26469999999999999</v>
      </c>
      <c r="N1024" s="9">
        <v>0</v>
      </c>
      <c r="O1024" s="9">
        <v>228.1</v>
      </c>
      <c r="P1024" s="9"/>
      <c r="Q1024" s="9"/>
      <c r="R1024" s="9"/>
      <c r="T1024">
        <f t="shared" si="141"/>
        <v>431200</v>
      </c>
      <c r="U1024">
        <v>461.7</v>
      </c>
      <c r="V1024">
        <f t="shared" si="142"/>
        <v>228.1</v>
      </c>
      <c r="W1024" t="str">
        <f t="shared" si="143"/>
        <v/>
      </c>
      <c r="X1024" t="str">
        <f t="shared" si="144"/>
        <v/>
      </c>
      <c r="Y1024" t="str">
        <f t="shared" si="145"/>
        <v/>
      </c>
      <c r="Z1024" s="9"/>
      <c r="AA1024" s="14">
        <f t="shared" si="146"/>
        <v>0.41599999999999998</v>
      </c>
      <c r="AB1024" s="14">
        <f t="shared" si="147"/>
        <v>1.0999999999999999E-2</v>
      </c>
    </row>
    <row r="1025" spans="1:28" x14ac:dyDescent="0.25">
      <c r="A1025" s="10">
        <f t="shared" si="149"/>
        <v>45334</v>
      </c>
      <c r="B1025" s="11">
        <v>43</v>
      </c>
      <c r="C1025" s="11">
        <v>1300</v>
      </c>
      <c r="D1025" s="12">
        <v>551.54166666666697</v>
      </c>
      <c r="E1025" s="9">
        <v>157.09</v>
      </c>
      <c r="F1025" s="9">
        <f t="shared" si="148"/>
        <v>93.09</v>
      </c>
      <c r="G1025" s="9">
        <v>2.0099999999999998</v>
      </c>
      <c r="H1025" s="9">
        <v>6.54</v>
      </c>
      <c r="I1025" s="9"/>
      <c r="J1025" s="9">
        <v>-2.8879999999999999</v>
      </c>
      <c r="K1025" s="9">
        <v>97</v>
      </c>
      <c r="L1025" s="9">
        <v>0.21310000000000001</v>
      </c>
      <c r="M1025" s="9">
        <v>0.26390000000000002</v>
      </c>
      <c r="N1025" s="9">
        <v>0</v>
      </c>
      <c r="O1025" s="9">
        <v>385.6</v>
      </c>
      <c r="P1025" s="9"/>
      <c r="Q1025" s="9"/>
      <c r="R1025" s="9"/>
      <c r="T1025">
        <f t="shared" si="141"/>
        <v>431300</v>
      </c>
      <c r="U1025">
        <v>466.8</v>
      </c>
      <c r="V1025">
        <f t="shared" si="142"/>
        <v>385.6</v>
      </c>
      <c r="W1025" t="str">
        <f t="shared" si="143"/>
        <v/>
      </c>
      <c r="X1025" t="str">
        <f t="shared" si="144"/>
        <v/>
      </c>
      <c r="Y1025" t="str">
        <f t="shared" si="145"/>
        <v/>
      </c>
      <c r="Z1025" s="9"/>
      <c r="AA1025" s="14">
        <f t="shared" si="146"/>
        <v>0.47899999999999998</v>
      </c>
      <c r="AB1025" s="14">
        <f t="shared" si="147"/>
        <v>1.4999999999999999E-2</v>
      </c>
    </row>
    <row r="1026" spans="1:28" x14ac:dyDescent="0.25">
      <c r="A1026" s="10">
        <f t="shared" si="149"/>
        <v>45334</v>
      </c>
      <c r="B1026" s="11">
        <v>43</v>
      </c>
      <c r="C1026" s="11">
        <v>1400</v>
      </c>
      <c r="D1026" s="12">
        <v>551.58333333333303</v>
      </c>
      <c r="E1026" s="9">
        <v>156.74</v>
      </c>
      <c r="F1026" s="9">
        <f t="shared" si="148"/>
        <v>92.740000000000009</v>
      </c>
      <c r="G1026" s="9">
        <v>2.0099999999999998</v>
      </c>
      <c r="H1026" s="9">
        <v>6.54</v>
      </c>
      <c r="I1026" s="9"/>
      <c r="J1026" s="9">
        <v>-3.508</v>
      </c>
      <c r="K1026" s="9">
        <v>96.6</v>
      </c>
      <c r="L1026" s="9">
        <v>0.21240000000000001</v>
      </c>
      <c r="M1026" s="9">
        <v>0.26469999999999999</v>
      </c>
      <c r="N1026" s="9">
        <v>0</v>
      </c>
      <c r="O1026" s="9">
        <v>431.9</v>
      </c>
      <c r="P1026" s="9"/>
      <c r="Q1026" s="9"/>
      <c r="R1026" s="9"/>
      <c r="T1026">
        <f t="shared" si="141"/>
        <v>431400</v>
      </c>
      <c r="U1026">
        <v>417.8</v>
      </c>
      <c r="V1026">
        <f t="shared" si="142"/>
        <v>431.9</v>
      </c>
      <c r="W1026" t="str">
        <f t="shared" si="143"/>
        <v/>
      </c>
      <c r="X1026" t="str">
        <f t="shared" si="144"/>
        <v/>
      </c>
      <c r="Y1026" t="str">
        <f t="shared" si="145"/>
        <v/>
      </c>
      <c r="Z1026" s="9"/>
      <c r="AA1026" s="14">
        <f t="shared" si="146"/>
        <v>0.45500000000000002</v>
      </c>
      <c r="AB1026" s="14">
        <f t="shared" si="147"/>
        <v>1.6E-2</v>
      </c>
    </row>
    <row r="1027" spans="1:28" x14ac:dyDescent="0.25">
      <c r="A1027" s="10">
        <f t="shared" si="149"/>
        <v>45334</v>
      </c>
      <c r="B1027" s="11">
        <v>43</v>
      </c>
      <c r="C1027" s="11">
        <v>1500</v>
      </c>
      <c r="D1027" s="12">
        <v>551.625</v>
      </c>
      <c r="E1027" s="9">
        <v>171.71</v>
      </c>
      <c r="F1027" s="9">
        <f t="shared" si="148"/>
        <v>107.71000000000001</v>
      </c>
      <c r="G1027" s="9">
        <v>2.0099999999999998</v>
      </c>
      <c r="H1027" s="9">
        <v>7.05</v>
      </c>
      <c r="I1027" s="9"/>
      <c r="J1027" s="9">
        <v>-3.1240000000000001</v>
      </c>
      <c r="K1027" s="9">
        <v>96.3</v>
      </c>
      <c r="L1027" s="9">
        <v>0.21240000000000001</v>
      </c>
      <c r="M1027" s="9">
        <v>0.26390000000000002</v>
      </c>
      <c r="N1027" s="9">
        <v>0</v>
      </c>
      <c r="O1027" s="9">
        <v>346.9</v>
      </c>
      <c r="P1027" s="9"/>
      <c r="Q1027" s="9"/>
      <c r="R1027" s="9"/>
      <c r="T1027">
        <f t="shared" si="141"/>
        <v>431500</v>
      </c>
      <c r="U1027">
        <v>319.7</v>
      </c>
      <c r="V1027">
        <f t="shared" si="142"/>
        <v>346.9</v>
      </c>
      <c r="W1027" t="str">
        <f t="shared" si="143"/>
        <v/>
      </c>
      <c r="X1027" t="str">
        <f t="shared" si="144"/>
        <v/>
      </c>
      <c r="Y1027" t="str">
        <f t="shared" si="145"/>
        <v/>
      </c>
      <c r="Z1027" s="9"/>
      <c r="AA1027" s="14">
        <f t="shared" si="146"/>
        <v>0.46700000000000003</v>
      </c>
      <c r="AB1027" s="14">
        <f t="shared" si="147"/>
        <v>1.7999999999999999E-2</v>
      </c>
    </row>
    <row r="1028" spans="1:28" x14ac:dyDescent="0.25">
      <c r="A1028" s="10">
        <f t="shared" si="149"/>
        <v>45334</v>
      </c>
      <c r="B1028" s="11">
        <v>43</v>
      </c>
      <c r="C1028" s="11">
        <v>1600</v>
      </c>
      <c r="D1028" s="12">
        <v>551.66666666666697</v>
      </c>
      <c r="E1028" s="9">
        <v>186.8</v>
      </c>
      <c r="F1028" s="9">
        <f t="shared" si="148"/>
        <v>122.80000000000001</v>
      </c>
      <c r="G1028" s="9">
        <v>1.51</v>
      </c>
      <c r="H1028" s="9">
        <v>5.03</v>
      </c>
      <c r="I1028" s="9"/>
      <c r="J1028" s="9">
        <v>-4.7430000000000003</v>
      </c>
      <c r="K1028" s="9">
        <v>96.2</v>
      </c>
      <c r="L1028" s="9">
        <v>0.21240000000000001</v>
      </c>
      <c r="M1028" s="9">
        <v>0.26390000000000002</v>
      </c>
      <c r="N1028" s="9">
        <v>0</v>
      </c>
      <c r="O1028" s="9">
        <v>221.9</v>
      </c>
      <c r="P1028" s="9"/>
      <c r="Q1028" s="9"/>
      <c r="R1028" s="9"/>
      <c r="T1028">
        <f t="shared" si="141"/>
        <v>431600</v>
      </c>
      <c r="U1028">
        <v>184.7</v>
      </c>
      <c r="V1028">
        <f t="shared" si="142"/>
        <v>221.9</v>
      </c>
      <c r="W1028" t="str">
        <f t="shared" si="143"/>
        <v/>
      </c>
      <c r="X1028" t="str">
        <f t="shared" si="144"/>
        <v/>
      </c>
      <c r="Y1028" t="str">
        <f t="shared" si="145"/>
        <v/>
      </c>
      <c r="Z1028" s="9"/>
      <c r="AA1028" s="14">
        <f t="shared" si="146"/>
        <v>0.41299999999999998</v>
      </c>
      <c r="AB1028" s="14">
        <f t="shared" si="147"/>
        <v>1.6E-2</v>
      </c>
    </row>
    <row r="1029" spans="1:28" x14ac:dyDescent="0.25">
      <c r="A1029" s="10">
        <f t="shared" si="149"/>
        <v>45334</v>
      </c>
      <c r="B1029" s="11">
        <v>43</v>
      </c>
      <c r="C1029" s="11">
        <v>1700</v>
      </c>
      <c r="D1029" s="12">
        <v>551.70833333333303</v>
      </c>
      <c r="E1029" s="9">
        <v>171.71</v>
      </c>
      <c r="F1029" s="9">
        <f t="shared" si="148"/>
        <v>107.71000000000001</v>
      </c>
      <c r="G1029" s="9">
        <v>1.01</v>
      </c>
      <c r="H1029" s="9">
        <v>5.03</v>
      </c>
      <c r="I1029" s="9"/>
      <c r="J1029" s="9">
        <v>-6.452</v>
      </c>
      <c r="K1029" s="9">
        <v>96.6</v>
      </c>
      <c r="L1029" s="9">
        <v>0.21240000000000001</v>
      </c>
      <c r="M1029" s="9">
        <v>0.26390000000000002</v>
      </c>
      <c r="N1029" s="9">
        <v>0</v>
      </c>
      <c r="O1029" s="9">
        <v>69.400000000000006</v>
      </c>
      <c r="P1029" s="9"/>
      <c r="Q1029" s="9"/>
      <c r="R1029" s="9"/>
      <c r="T1029">
        <f t="shared" ref="T1029:T1092" si="150">B1029*10000+C1029</f>
        <v>431700</v>
      </c>
      <c r="U1029">
        <v>42.5</v>
      </c>
      <c r="V1029">
        <f t="shared" ref="V1029:V1092" si="151">IF(O1029&lt;1,0,ROUND(O1029,1))</f>
        <v>69.400000000000006</v>
      </c>
      <c r="W1029" t="str">
        <f t="shared" ref="W1029:W1092" si="152">IF(C1029=2400,ROUND(L1029,3),"")</f>
        <v/>
      </c>
      <c r="X1029" t="str">
        <f t="shared" ref="X1029:X1092" si="153">IF(C1029=2400,ROUND(M1029,3),"")</f>
        <v/>
      </c>
      <c r="Y1029" t="str">
        <f t="shared" ref="Y1029:Y1092" si="154">IF(C1029=2400,ROUND(F1029/100,3),"")</f>
        <v/>
      </c>
      <c r="Z1029" s="9"/>
      <c r="AA1029" s="14">
        <f t="shared" ref="AA1029:AA1092" si="155">ROUND((0.6105*(EXP((17.273*J1029)/(J1029+237.3))))*K1029/100,3)</f>
        <v>0.36399999999999999</v>
      </c>
      <c r="AB1029" s="14">
        <f t="shared" ref="AB1029:AB1092" si="156">ROUND(AA1029/K1029*(100-K1029),3)</f>
        <v>1.2999999999999999E-2</v>
      </c>
    </row>
    <row r="1030" spans="1:28" x14ac:dyDescent="0.25">
      <c r="A1030" s="10">
        <f t="shared" si="149"/>
        <v>45334</v>
      </c>
      <c r="B1030" s="11">
        <v>43</v>
      </c>
      <c r="C1030" s="11">
        <v>1800</v>
      </c>
      <c r="D1030" s="12">
        <v>551.75</v>
      </c>
      <c r="E1030" s="9">
        <v>157.09</v>
      </c>
      <c r="F1030" s="9">
        <f t="shared" ref="F1030:F1093" si="157">IF(E1030&gt;F$2,E1030-F$2,0)</f>
        <v>93.09</v>
      </c>
      <c r="G1030" s="9">
        <v>1.01</v>
      </c>
      <c r="H1030" s="9">
        <v>4.53</v>
      </c>
      <c r="I1030" s="9"/>
      <c r="J1030" s="9">
        <v>-8.43</v>
      </c>
      <c r="K1030" s="9">
        <v>97.1</v>
      </c>
      <c r="L1030" s="9">
        <v>0.21310000000000001</v>
      </c>
      <c r="M1030" s="9">
        <v>0.26390000000000002</v>
      </c>
      <c r="N1030" s="9">
        <v>0</v>
      </c>
      <c r="O1030" s="9">
        <v>1.9</v>
      </c>
      <c r="P1030" s="9"/>
      <c r="Q1030" s="9"/>
      <c r="R1030" s="9"/>
      <c r="T1030">
        <f t="shared" si="150"/>
        <v>431800</v>
      </c>
      <c r="U1030">
        <v>0</v>
      </c>
      <c r="V1030">
        <f t="shared" si="151"/>
        <v>1.9</v>
      </c>
      <c r="W1030" t="str">
        <f t="shared" si="152"/>
        <v/>
      </c>
      <c r="X1030" t="str">
        <f t="shared" si="153"/>
        <v/>
      </c>
      <c r="Y1030" t="str">
        <f t="shared" si="154"/>
        <v/>
      </c>
      <c r="Z1030" s="9"/>
      <c r="AA1030" s="14">
        <f t="shared" si="155"/>
        <v>0.314</v>
      </c>
      <c r="AB1030" s="14">
        <f t="shared" si="156"/>
        <v>8.9999999999999993E-3</v>
      </c>
    </row>
    <row r="1031" spans="1:28" x14ac:dyDescent="0.25">
      <c r="A1031" s="10">
        <f t="shared" ref="A1031:A1094" si="158">A$5-1+B1031</f>
        <v>45334</v>
      </c>
      <c r="B1031" s="11">
        <v>43</v>
      </c>
      <c r="C1031" s="11">
        <v>1900</v>
      </c>
      <c r="D1031" s="12">
        <v>551.79166666666697</v>
      </c>
      <c r="E1031" s="9">
        <v>156.62</v>
      </c>
      <c r="F1031" s="9">
        <f t="shared" si="157"/>
        <v>92.62</v>
      </c>
      <c r="G1031" s="9">
        <v>2.0099999999999998</v>
      </c>
      <c r="H1031" s="9">
        <v>6.04</v>
      </c>
      <c r="I1031" s="9"/>
      <c r="J1031" s="9">
        <v>-8.6300000000000008</v>
      </c>
      <c r="K1031" s="9">
        <v>96.9</v>
      </c>
      <c r="L1031" s="9">
        <v>0.21240000000000001</v>
      </c>
      <c r="M1031" s="9">
        <v>0.26390000000000002</v>
      </c>
      <c r="N1031" s="9">
        <v>0</v>
      </c>
      <c r="O1031" s="9">
        <v>0.6</v>
      </c>
      <c r="P1031" s="9"/>
      <c r="Q1031" s="9"/>
      <c r="R1031" s="9"/>
      <c r="T1031">
        <f t="shared" si="150"/>
        <v>431900</v>
      </c>
      <c r="U1031">
        <v>0</v>
      </c>
      <c r="V1031">
        <f t="shared" si="151"/>
        <v>0</v>
      </c>
      <c r="W1031" t="str">
        <f t="shared" si="152"/>
        <v/>
      </c>
      <c r="X1031" t="str">
        <f t="shared" si="153"/>
        <v/>
      </c>
      <c r="Y1031" t="str">
        <f t="shared" si="154"/>
        <v/>
      </c>
      <c r="Z1031" s="9"/>
      <c r="AA1031" s="14">
        <f t="shared" si="155"/>
        <v>0.308</v>
      </c>
      <c r="AB1031" s="14">
        <f t="shared" si="156"/>
        <v>0.01</v>
      </c>
    </row>
    <row r="1032" spans="1:28" x14ac:dyDescent="0.25">
      <c r="A1032" s="10">
        <f t="shared" si="158"/>
        <v>45334</v>
      </c>
      <c r="B1032" s="11">
        <v>43</v>
      </c>
      <c r="C1032" s="11">
        <v>2000</v>
      </c>
      <c r="D1032" s="12">
        <v>551.83333333333303</v>
      </c>
      <c r="E1032" s="9">
        <v>156.5</v>
      </c>
      <c r="F1032" s="9">
        <f t="shared" si="157"/>
        <v>92.5</v>
      </c>
      <c r="G1032" s="9">
        <v>2.52</v>
      </c>
      <c r="H1032" s="9">
        <v>6.04</v>
      </c>
      <c r="I1032" s="9"/>
      <c r="J1032" s="9">
        <v>-8.8309999999999995</v>
      </c>
      <c r="K1032" s="9">
        <v>96.7</v>
      </c>
      <c r="L1032" s="9">
        <v>0.21310000000000001</v>
      </c>
      <c r="M1032" s="9">
        <v>0.26390000000000002</v>
      </c>
      <c r="N1032" s="9">
        <v>0</v>
      </c>
      <c r="O1032" s="9">
        <v>0.6</v>
      </c>
      <c r="P1032" s="9"/>
      <c r="Q1032" s="9"/>
      <c r="R1032" s="9"/>
      <c r="T1032">
        <f t="shared" si="150"/>
        <v>432000</v>
      </c>
      <c r="U1032">
        <v>0</v>
      </c>
      <c r="V1032">
        <f t="shared" si="151"/>
        <v>0</v>
      </c>
      <c r="W1032" t="str">
        <f t="shared" si="152"/>
        <v/>
      </c>
      <c r="X1032" t="str">
        <f t="shared" si="153"/>
        <v/>
      </c>
      <c r="Y1032" t="str">
        <f t="shared" si="154"/>
        <v/>
      </c>
      <c r="Z1032" s="9"/>
      <c r="AA1032" s="14">
        <f t="shared" si="155"/>
        <v>0.30299999999999999</v>
      </c>
      <c r="AB1032" s="14">
        <f t="shared" si="156"/>
        <v>0.01</v>
      </c>
    </row>
    <row r="1033" spans="1:28" x14ac:dyDescent="0.25">
      <c r="A1033" s="10">
        <f t="shared" si="158"/>
        <v>45334</v>
      </c>
      <c r="B1033" s="11">
        <v>43</v>
      </c>
      <c r="C1033" s="11">
        <v>2100</v>
      </c>
      <c r="D1033" s="12">
        <v>551.875</v>
      </c>
      <c r="E1033" s="9">
        <v>156.15</v>
      </c>
      <c r="F1033" s="9">
        <f t="shared" si="157"/>
        <v>92.15</v>
      </c>
      <c r="G1033" s="9">
        <v>1.51</v>
      </c>
      <c r="H1033" s="9">
        <v>5.03</v>
      </c>
      <c r="I1033" s="9"/>
      <c r="J1033" s="9">
        <v>-8.9990000000000006</v>
      </c>
      <c r="K1033" s="9">
        <v>96.5</v>
      </c>
      <c r="L1033" s="9">
        <v>0.21240000000000001</v>
      </c>
      <c r="M1033" s="9">
        <v>0.26390000000000002</v>
      </c>
      <c r="N1033" s="9">
        <v>0</v>
      </c>
      <c r="O1033" s="9">
        <v>0.6</v>
      </c>
      <c r="P1033" s="9"/>
      <c r="Q1033" s="9"/>
      <c r="R1033" s="9"/>
      <c r="T1033">
        <f t="shared" si="150"/>
        <v>432100</v>
      </c>
      <c r="U1033">
        <v>0</v>
      </c>
      <c r="V1033">
        <f t="shared" si="151"/>
        <v>0</v>
      </c>
      <c r="W1033" t="str">
        <f t="shared" si="152"/>
        <v/>
      </c>
      <c r="X1033" t="str">
        <f t="shared" si="153"/>
        <v/>
      </c>
      <c r="Y1033" t="str">
        <f t="shared" si="154"/>
        <v/>
      </c>
      <c r="Z1033" s="9"/>
      <c r="AA1033" s="14">
        <f t="shared" si="155"/>
        <v>0.29799999999999999</v>
      </c>
      <c r="AB1033" s="14">
        <f t="shared" si="156"/>
        <v>1.0999999999999999E-2</v>
      </c>
    </row>
    <row r="1034" spans="1:28" x14ac:dyDescent="0.25">
      <c r="A1034" s="10">
        <f t="shared" si="158"/>
        <v>45334</v>
      </c>
      <c r="B1034" s="11">
        <v>43</v>
      </c>
      <c r="C1034" s="11">
        <v>2200</v>
      </c>
      <c r="D1034" s="12">
        <v>551.91666666666697</v>
      </c>
      <c r="E1034" s="9">
        <v>155.57</v>
      </c>
      <c r="F1034" s="9">
        <f t="shared" si="157"/>
        <v>91.57</v>
      </c>
      <c r="G1034" s="9">
        <v>2.0099999999999998</v>
      </c>
      <c r="H1034" s="9">
        <v>5.03</v>
      </c>
      <c r="I1034" s="9"/>
      <c r="J1034" s="9">
        <v>-8.8640000000000008</v>
      </c>
      <c r="K1034" s="9">
        <v>96.6</v>
      </c>
      <c r="L1034" s="9">
        <v>0.21310000000000001</v>
      </c>
      <c r="M1034" s="9">
        <v>0.26390000000000002</v>
      </c>
      <c r="N1034" s="9">
        <v>0</v>
      </c>
      <c r="O1034" s="9">
        <v>0.6</v>
      </c>
      <c r="P1034" s="9"/>
      <c r="Q1034" s="9"/>
      <c r="R1034" s="9"/>
      <c r="T1034">
        <f t="shared" si="150"/>
        <v>432200</v>
      </c>
      <c r="U1034">
        <v>0</v>
      </c>
      <c r="V1034">
        <f t="shared" si="151"/>
        <v>0</v>
      </c>
      <c r="W1034" t="str">
        <f t="shared" si="152"/>
        <v/>
      </c>
      <c r="X1034" t="str">
        <f t="shared" si="153"/>
        <v/>
      </c>
      <c r="Y1034" t="str">
        <f t="shared" si="154"/>
        <v/>
      </c>
      <c r="Z1034" s="9"/>
      <c r="AA1034" s="14">
        <f t="shared" si="155"/>
        <v>0.30199999999999999</v>
      </c>
      <c r="AB1034" s="14">
        <f t="shared" si="156"/>
        <v>1.0999999999999999E-2</v>
      </c>
    </row>
    <row r="1035" spans="1:28" x14ac:dyDescent="0.25">
      <c r="A1035" s="10">
        <f t="shared" si="158"/>
        <v>45334</v>
      </c>
      <c r="B1035" s="11">
        <v>43</v>
      </c>
      <c r="C1035" s="11">
        <v>2300</v>
      </c>
      <c r="D1035" s="12">
        <v>551.95833333333303</v>
      </c>
      <c r="E1035" s="9">
        <v>155.57</v>
      </c>
      <c r="F1035" s="9">
        <f t="shared" si="157"/>
        <v>91.57</v>
      </c>
      <c r="G1035" s="9">
        <v>1.01</v>
      </c>
      <c r="H1035" s="9">
        <v>4.03</v>
      </c>
      <c r="I1035" s="9"/>
      <c r="J1035" s="9">
        <v>-8.7970000000000006</v>
      </c>
      <c r="K1035" s="9">
        <v>96.6</v>
      </c>
      <c r="L1035" s="9">
        <v>0.21310000000000001</v>
      </c>
      <c r="M1035" s="9">
        <v>0.26390000000000002</v>
      </c>
      <c r="N1035" s="9">
        <v>0</v>
      </c>
      <c r="O1035" s="9">
        <v>0.6</v>
      </c>
      <c r="P1035" s="9"/>
      <c r="Q1035" s="9"/>
      <c r="R1035" s="9"/>
      <c r="T1035">
        <f t="shared" si="150"/>
        <v>432300</v>
      </c>
      <c r="U1035">
        <v>0</v>
      </c>
      <c r="V1035">
        <f t="shared" si="151"/>
        <v>0</v>
      </c>
      <c r="W1035" t="str">
        <f t="shared" si="152"/>
        <v/>
      </c>
      <c r="X1035" t="str">
        <f t="shared" si="153"/>
        <v/>
      </c>
      <c r="Y1035" t="str">
        <f t="shared" si="154"/>
        <v/>
      </c>
      <c r="Z1035" s="9"/>
      <c r="AA1035" s="14">
        <f t="shared" si="155"/>
        <v>0.30299999999999999</v>
      </c>
      <c r="AB1035" s="14">
        <f t="shared" si="156"/>
        <v>1.0999999999999999E-2</v>
      </c>
    </row>
    <row r="1036" spans="1:28" x14ac:dyDescent="0.25">
      <c r="A1036" s="10">
        <f t="shared" si="158"/>
        <v>45334</v>
      </c>
      <c r="B1036" s="11">
        <v>43</v>
      </c>
      <c r="C1036" s="11">
        <v>2400</v>
      </c>
      <c r="D1036" s="12">
        <v>552</v>
      </c>
      <c r="E1036" s="9">
        <v>155.44999999999999</v>
      </c>
      <c r="F1036" s="9">
        <f t="shared" si="157"/>
        <v>91.449999999999989</v>
      </c>
      <c r="G1036" s="9">
        <v>0.5</v>
      </c>
      <c r="H1036" s="9">
        <v>4.03</v>
      </c>
      <c r="I1036" s="9"/>
      <c r="J1036" s="9">
        <v>-9.4730000000000008</v>
      </c>
      <c r="K1036" s="9">
        <v>96.4</v>
      </c>
      <c r="L1036" s="9">
        <v>0.21240000000000001</v>
      </c>
      <c r="M1036" s="9">
        <v>0.26390000000000002</v>
      </c>
      <c r="N1036" s="9">
        <v>0</v>
      </c>
      <c r="O1036" s="9">
        <v>0.6</v>
      </c>
      <c r="P1036" s="9"/>
      <c r="Q1036" s="9"/>
      <c r="R1036" s="9"/>
      <c r="T1036">
        <f t="shared" si="150"/>
        <v>432400</v>
      </c>
      <c r="U1036">
        <v>0</v>
      </c>
      <c r="V1036">
        <f t="shared" si="151"/>
        <v>0</v>
      </c>
      <c r="W1036">
        <f t="shared" si="152"/>
        <v>0.21199999999999999</v>
      </c>
      <c r="X1036">
        <f t="shared" si="153"/>
        <v>0.26400000000000001</v>
      </c>
      <c r="Y1036">
        <f t="shared" si="154"/>
        <v>0.91500000000000004</v>
      </c>
      <c r="Z1036" s="9"/>
      <c r="AA1036" s="14">
        <f t="shared" si="155"/>
        <v>0.28699999999999998</v>
      </c>
      <c r="AB1036" s="14">
        <f t="shared" si="156"/>
        <v>1.0999999999999999E-2</v>
      </c>
    </row>
    <row r="1037" spans="1:28" x14ac:dyDescent="0.25">
      <c r="A1037" s="10">
        <f t="shared" si="158"/>
        <v>45335</v>
      </c>
      <c r="B1037" s="11">
        <v>44</v>
      </c>
      <c r="C1037" s="11">
        <v>100</v>
      </c>
      <c r="D1037" s="12">
        <v>552.04166666666697</v>
      </c>
      <c r="E1037" s="9">
        <v>154.75</v>
      </c>
      <c r="F1037" s="9">
        <f t="shared" si="157"/>
        <v>90.75</v>
      </c>
      <c r="G1037" s="9">
        <v>0.5</v>
      </c>
      <c r="H1037" s="9">
        <v>4.53</v>
      </c>
      <c r="I1037" s="9"/>
      <c r="J1037" s="9">
        <v>-10.127000000000001</v>
      </c>
      <c r="K1037" s="9">
        <v>96.4</v>
      </c>
      <c r="L1037" s="9">
        <v>0.21310000000000001</v>
      </c>
      <c r="M1037" s="9">
        <v>0.26390000000000002</v>
      </c>
      <c r="N1037" s="9">
        <v>0</v>
      </c>
      <c r="O1037" s="9">
        <v>0.6</v>
      </c>
      <c r="P1037" s="9"/>
      <c r="Q1037" s="9"/>
      <c r="R1037" s="9"/>
      <c r="T1037">
        <f t="shared" si="150"/>
        <v>440100</v>
      </c>
      <c r="U1037">
        <v>0</v>
      </c>
      <c r="V1037">
        <f t="shared" si="151"/>
        <v>0</v>
      </c>
      <c r="W1037" t="str">
        <f t="shared" si="152"/>
        <v/>
      </c>
      <c r="X1037" t="str">
        <f t="shared" si="153"/>
        <v/>
      </c>
      <c r="Y1037" t="str">
        <f t="shared" si="154"/>
        <v/>
      </c>
      <c r="Z1037" s="9"/>
      <c r="AA1037" s="14">
        <f t="shared" si="155"/>
        <v>0.27200000000000002</v>
      </c>
      <c r="AB1037" s="14">
        <f t="shared" si="156"/>
        <v>0.01</v>
      </c>
    </row>
    <row r="1038" spans="1:28" x14ac:dyDescent="0.25">
      <c r="A1038" s="10">
        <f t="shared" si="158"/>
        <v>45335</v>
      </c>
      <c r="B1038" s="11">
        <v>44</v>
      </c>
      <c r="C1038" s="11">
        <v>200</v>
      </c>
      <c r="D1038" s="12">
        <v>552.08333333333303</v>
      </c>
      <c r="E1038" s="9">
        <v>154.63</v>
      </c>
      <c r="F1038" s="9">
        <f t="shared" si="157"/>
        <v>90.63</v>
      </c>
      <c r="G1038" s="9">
        <v>0.5</v>
      </c>
      <c r="H1038" s="9">
        <v>4.03</v>
      </c>
      <c r="I1038" s="9"/>
      <c r="J1038" s="9">
        <v>-9.8510000000000009</v>
      </c>
      <c r="K1038" s="9">
        <v>96.2</v>
      </c>
      <c r="L1038" s="9">
        <v>0.21310000000000001</v>
      </c>
      <c r="M1038" s="9">
        <v>0.26390000000000002</v>
      </c>
      <c r="N1038" s="9">
        <v>0</v>
      </c>
      <c r="O1038" s="9">
        <v>0.6</v>
      </c>
      <c r="P1038" s="9"/>
      <c r="Q1038" s="9"/>
      <c r="R1038" s="9"/>
      <c r="T1038">
        <f t="shared" si="150"/>
        <v>440200</v>
      </c>
      <c r="U1038">
        <v>0</v>
      </c>
      <c r="V1038">
        <f t="shared" si="151"/>
        <v>0</v>
      </c>
      <c r="W1038" t="str">
        <f t="shared" si="152"/>
        <v/>
      </c>
      <c r="X1038" t="str">
        <f t="shared" si="153"/>
        <v/>
      </c>
      <c r="Y1038" t="str">
        <f t="shared" si="154"/>
        <v/>
      </c>
      <c r="Z1038" s="9"/>
      <c r="AA1038" s="14">
        <f t="shared" si="155"/>
        <v>0.27800000000000002</v>
      </c>
      <c r="AB1038" s="14">
        <f t="shared" si="156"/>
        <v>1.0999999999999999E-2</v>
      </c>
    </row>
    <row r="1039" spans="1:28" x14ac:dyDescent="0.25">
      <c r="A1039" s="10">
        <f t="shared" si="158"/>
        <v>45335</v>
      </c>
      <c r="B1039" s="11">
        <v>44</v>
      </c>
      <c r="C1039" s="11">
        <v>300</v>
      </c>
      <c r="D1039" s="12">
        <v>552.125</v>
      </c>
      <c r="E1039" s="9">
        <v>156.15</v>
      </c>
      <c r="F1039" s="9">
        <f t="shared" si="157"/>
        <v>92.15</v>
      </c>
      <c r="G1039" s="9">
        <v>0.5</v>
      </c>
      <c r="H1039" s="9">
        <v>4.03</v>
      </c>
      <c r="I1039" s="9"/>
      <c r="J1039" s="9">
        <v>-8.73</v>
      </c>
      <c r="K1039" s="9">
        <v>96.2</v>
      </c>
      <c r="L1039" s="9">
        <v>0.21310000000000001</v>
      </c>
      <c r="M1039" s="9">
        <v>0.26390000000000002</v>
      </c>
      <c r="N1039" s="9">
        <v>0</v>
      </c>
      <c r="O1039" s="9">
        <v>0.6</v>
      </c>
      <c r="P1039" s="9"/>
      <c r="Q1039" s="9"/>
      <c r="R1039" s="9"/>
      <c r="T1039">
        <f t="shared" si="150"/>
        <v>440300</v>
      </c>
      <c r="U1039">
        <v>0</v>
      </c>
      <c r="V1039">
        <f t="shared" si="151"/>
        <v>0</v>
      </c>
      <c r="W1039" t="str">
        <f t="shared" si="152"/>
        <v/>
      </c>
      <c r="X1039" t="str">
        <f t="shared" si="153"/>
        <v/>
      </c>
      <c r="Y1039" t="str">
        <f t="shared" si="154"/>
        <v/>
      </c>
      <c r="Z1039" s="9"/>
      <c r="AA1039" s="14">
        <f t="shared" si="155"/>
        <v>0.30399999999999999</v>
      </c>
      <c r="AB1039" s="14">
        <f t="shared" si="156"/>
        <v>1.2E-2</v>
      </c>
    </row>
    <row r="1040" spans="1:28" x14ac:dyDescent="0.25">
      <c r="A1040" s="10">
        <f t="shared" si="158"/>
        <v>45335</v>
      </c>
      <c r="B1040" s="11">
        <v>44</v>
      </c>
      <c r="C1040" s="11">
        <v>400</v>
      </c>
      <c r="D1040" s="12">
        <v>552.16666666666697</v>
      </c>
      <c r="E1040" s="9">
        <v>156.5</v>
      </c>
      <c r="F1040" s="9">
        <f t="shared" si="157"/>
        <v>92.5</v>
      </c>
      <c r="G1040" s="9">
        <v>1.01</v>
      </c>
      <c r="H1040" s="9">
        <v>5.03</v>
      </c>
      <c r="I1040" s="9"/>
      <c r="J1040" s="9">
        <v>-8.5299999999999994</v>
      </c>
      <c r="K1040" s="9">
        <v>96.3</v>
      </c>
      <c r="L1040" s="9">
        <v>0.21310000000000001</v>
      </c>
      <c r="M1040" s="9">
        <v>0.26390000000000002</v>
      </c>
      <c r="N1040" s="9">
        <v>0</v>
      </c>
      <c r="O1040" s="9">
        <v>0.6</v>
      </c>
      <c r="P1040" s="9"/>
      <c r="Q1040" s="9"/>
      <c r="R1040" s="9"/>
      <c r="T1040">
        <f t="shared" si="150"/>
        <v>440400</v>
      </c>
      <c r="U1040">
        <v>0</v>
      </c>
      <c r="V1040">
        <f t="shared" si="151"/>
        <v>0</v>
      </c>
      <c r="W1040" t="str">
        <f t="shared" si="152"/>
        <v/>
      </c>
      <c r="X1040" t="str">
        <f t="shared" si="153"/>
        <v/>
      </c>
      <c r="Y1040" t="str">
        <f t="shared" si="154"/>
        <v/>
      </c>
      <c r="Z1040" s="9"/>
      <c r="AA1040" s="14">
        <f t="shared" si="155"/>
        <v>0.309</v>
      </c>
      <c r="AB1040" s="14">
        <f t="shared" si="156"/>
        <v>1.2E-2</v>
      </c>
    </row>
    <row r="1041" spans="1:28" x14ac:dyDescent="0.25">
      <c r="A1041" s="10">
        <f t="shared" si="158"/>
        <v>45335</v>
      </c>
      <c r="B1041" s="11">
        <v>44</v>
      </c>
      <c r="C1041" s="11">
        <v>500</v>
      </c>
      <c r="D1041" s="12">
        <v>552.20833333333303</v>
      </c>
      <c r="E1041" s="9">
        <v>156.03</v>
      </c>
      <c r="F1041" s="9">
        <f t="shared" si="157"/>
        <v>92.03</v>
      </c>
      <c r="G1041" s="9">
        <v>1.01</v>
      </c>
      <c r="H1041" s="9">
        <v>5.03</v>
      </c>
      <c r="I1041" s="9"/>
      <c r="J1041" s="9">
        <v>-8.5969999999999995</v>
      </c>
      <c r="K1041" s="9">
        <v>96.4</v>
      </c>
      <c r="L1041" s="9">
        <v>0.21310000000000001</v>
      </c>
      <c r="M1041" s="9">
        <v>0.26390000000000002</v>
      </c>
      <c r="N1041" s="9">
        <v>0</v>
      </c>
      <c r="O1041" s="9">
        <v>0.6</v>
      </c>
      <c r="P1041" s="9"/>
      <c r="Q1041" s="9"/>
      <c r="R1041" s="9"/>
      <c r="T1041">
        <f t="shared" si="150"/>
        <v>440500</v>
      </c>
      <c r="U1041">
        <v>0</v>
      </c>
      <c r="V1041">
        <f t="shared" si="151"/>
        <v>0</v>
      </c>
      <c r="W1041" t="str">
        <f t="shared" si="152"/>
        <v/>
      </c>
      <c r="X1041" t="str">
        <f t="shared" si="153"/>
        <v/>
      </c>
      <c r="Y1041" t="str">
        <f t="shared" si="154"/>
        <v/>
      </c>
      <c r="Z1041" s="9"/>
      <c r="AA1041" s="14">
        <f t="shared" si="155"/>
        <v>0.307</v>
      </c>
      <c r="AB1041" s="14">
        <f t="shared" si="156"/>
        <v>1.0999999999999999E-2</v>
      </c>
    </row>
    <row r="1042" spans="1:28" x14ac:dyDescent="0.25">
      <c r="A1042" s="10">
        <f t="shared" si="158"/>
        <v>45335</v>
      </c>
      <c r="B1042" s="11">
        <v>44</v>
      </c>
      <c r="C1042" s="11">
        <v>600</v>
      </c>
      <c r="D1042" s="12">
        <v>552.25</v>
      </c>
      <c r="E1042" s="9">
        <v>155.91999999999999</v>
      </c>
      <c r="F1042" s="9">
        <f t="shared" si="157"/>
        <v>91.919999999999987</v>
      </c>
      <c r="G1042" s="9">
        <v>1.01</v>
      </c>
      <c r="H1042" s="9">
        <v>6.54</v>
      </c>
      <c r="I1042" s="9"/>
      <c r="J1042" s="9">
        <v>-9.202</v>
      </c>
      <c r="K1042" s="9">
        <v>96.3</v>
      </c>
      <c r="L1042" s="9">
        <v>0.21310000000000001</v>
      </c>
      <c r="M1042" s="9">
        <v>0.26390000000000002</v>
      </c>
      <c r="N1042" s="9">
        <v>0</v>
      </c>
      <c r="O1042" s="9">
        <v>0.6</v>
      </c>
      <c r="P1042" s="9"/>
      <c r="Q1042" s="9"/>
      <c r="R1042" s="9"/>
      <c r="T1042">
        <f t="shared" si="150"/>
        <v>440600</v>
      </c>
      <c r="U1042">
        <v>0</v>
      </c>
      <c r="V1042">
        <f t="shared" si="151"/>
        <v>0</v>
      </c>
      <c r="W1042" t="str">
        <f t="shared" si="152"/>
        <v/>
      </c>
      <c r="X1042" t="str">
        <f t="shared" si="153"/>
        <v/>
      </c>
      <c r="Y1042" t="str">
        <f t="shared" si="154"/>
        <v/>
      </c>
      <c r="Z1042" s="9"/>
      <c r="AA1042" s="14">
        <f t="shared" si="155"/>
        <v>0.29299999999999998</v>
      </c>
      <c r="AB1042" s="14">
        <f t="shared" si="156"/>
        <v>1.0999999999999999E-2</v>
      </c>
    </row>
    <row r="1043" spans="1:28" x14ac:dyDescent="0.25">
      <c r="A1043" s="10">
        <f t="shared" si="158"/>
        <v>45335</v>
      </c>
      <c r="B1043" s="11">
        <v>44</v>
      </c>
      <c r="C1043" s="11">
        <v>700</v>
      </c>
      <c r="D1043" s="12">
        <v>552.29166666666697</v>
      </c>
      <c r="E1043" s="9">
        <v>155.68</v>
      </c>
      <c r="F1043" s="9">
        <f t="shared" si="157"/>
        <v>91.68</v>
      </c>
      <c r="G1043" s="9">
        <v>2.0099999999999998</v>
      </c>
      <c r="H1043" s="9">
        <v>7.05</v>
      </c>
      <c r="I1043" s="9"/>
      <c r="J1043" s="9">
        <v>-9.9540000000000006</v>
      </c>
      <c r="K1043" s="9">
        <v>96.1</v>
      </c>
      <c r="L1043" s="9">
        <v>0.21310000000000001</v>
      </c>
      <c r="M1043" s="9">
        <v>0.26390000000000002</v>
      </c>
      <c r="N1043" s="9">
        <v>0</v>
      </c>
      <c r="O1043" s="9">
        <v>0.6</v>
      </c>
      <c r="P1043" s="9"/>
      <c r="Q1043" s="9"/>
      <c r="R1043" s="9"/>
      <c r="T1043">
        <f t="shared" si="150"/>
        <v>440700</v>
      </c>
      <c r="U1043">
        <v>0</v>
      </c>
      <c r="V1043">
        <f t="shared" si="151"/>
        <v>0</v>
      </c>
      <c r="W1043" t="str">
        <f t="shared" si="152"/>
        <v/>
      </c>
      <c r="X1043" t="str">
        <f t="shared" si="153"/>
        <v/>
      </c>
      <c r="Y1043" t="str">
        <f t="shared" si="154"/>
        <v/>
      </c>
      <c r="Z1043" s="9"/>
      <c r="AA1043" s="14">
        <f t="shared" si="155"/>
        <v>0.27500000000000002</v>
      </c>
      <c r="AB1043" s="14">
        <f t="shared" si="156"/>
        <v>1.0999999999999999E-2</v>
      </c>
    </row>
    <row r="1044" spans="1:28" x14ac:dyDescent="0.25">
      <c r="A1044" s="10">
        <f t="shared" si="158"/>
        <v>45335</v>
      </c>
      <c r="B1044" s="11">
        <v>44</v>
      </c>
      <c r="C1044" s="11">
        <v>800</v>
      </c>
      <c r="D1044" s="12">
        <v>552.33333333333303</v>
      </c>
      <c r="E1044" s="9">
        <v>155.57</v>
      </c>
      <c r="F1044" s="9">
        <f t="shared" si="157"/>
        <v>91.57</v>
      </c>
      <c r="G1044" s="9">
        <v>1.01</v>
      </c>
      <c r="H1044" s="9">
        <v>5.03</v>
      </c>
      <c r="I1044" s="9"/>
      <c r="J1044" s="9">
        <v>-9.8849999999999998</v>
      </c>
      <c r="K1044" s="9">
        <v>95.7</v>
      </c>
      <c r="L1044" s="9">
        <v>0.21240000000000001</v>
      </c>
      <c r="M1044" s="9">
        <v>0.26390000000000002</v>
      </c>
      <c r="N1044" s="9">
        <v>0</v>
      </c>
      <c r="O1044" s="9">
        <v>40.6</v>
      </c>
      <c r="P1044" s="9"/>
      <c r="Q1044" s="9"/>
      <c r="R1044" s="9"/>
      <c r="T1044">
        <f t="shared" si="150"/>
        <v>440800</v>
      </c>
      <c r="U1044">
        <v>26.7</v>
      </c>
      <c r="V1044">
        <f t="shared" si="151"/>
        <v>40.6</v>
      </c>
      <c r="W1044" t="str">
        <f t="shared" si="152"/>
        <v/>
      </c>
      <c r="X1044" t="str">
        <f t="shared" si="153"/>
        <v/>
      </c>
      <c r="Y1044" t="str">
        <f t="shared" si="154"/>
        <v/>
      </c>
      <c r="Z1044" s="9"/>
      <c r="AA1044" s="14">
        <f t="shared" si="155"/>
        <v>0.27600000000000002</v>
      </c>
      <c r="AB1044" s="14">
        <f t="shared" si="156"/>
        <v>1.2E-2</v>
      </c>
    </row>
    <row r="1045" spans="1:28" x14ac:dyDescent="0.25">
      <c r="A1045" s="10">
        <f t="shared" si="158"/>
        <v>45335</v>
      </c>
      <c r="B1045" s="11">
        <v>44</v>
      </c>
      <c r="C1045" s="11">
        <v>900</v>
      </c>
      <c r="D1045" s="12">
        <v>552.375</v>
      </c>
      <c r="E1045" s="9">
        <v>155.33000000000001</v>
      </c>
      <c r="F1045" s="9">
        <f t="shared" si="157"/>
        <v>91.330000000000013</v>
      </c>
      <c r="G1045" s="9">
        <v>1.01</v>
      </c>
      <c r="H1045" s="9">
        <v>5.03</v>
      </c>
      <c r="I1045" s="9"/>
      <c r="J1045" s="9">
        <v>-9.2349999999999994</v>
      </c>
      <c r="K1045" s="9">
        <v>95.4</v>
      </c>
      <c r="L1045" s="9">
        <v>0.21310000000000001</v>
      </c>
      <c r="M1045" s="9">
        <v>0.26390000000000002</v>
      </c>
      <c r="N1045" s="9">
        <v>0</v>
      </c>
      <c r="O1045" s="9">
        <v>103.1</v>
      </c>
      <c r="P1045" s="9"/>
      <c r="Q1045" s="9"/>
      <c r="R1045" s="9"/>
      <c r="T1045">
        <f t="shared" si="150"/>
        <v>440900</v>
      </c>
      <c r="U1045">
        <v>161.80000000000001</v>
      </c>
      <c r="V1045">
        <f t="shared" si="151"/>
        <v>103.1</v>
      </c>
      <c r="W1045" t="str">
        <f t="shared" si="152"/>
        <v/>
      </c>
      <c r="X1045" t="str">
        <f t="shared" si="153"/>
        <v/>
      </c>
      <c r="Y1045" t="str">
        <f t="shared" si="154"/>
        <v/>
      </c>
      <c r="Z1045" s="9"/>
      <c r="AA1045" s="14">
        <f t="shared" si="155"/>
        <v>0.28899999999999998</v>
      </c>
      <c r="AB1045" s="14">
        <f t="shared" si="156"/>
        <v>1.4E-2</v>
      </c>
    </row>
    <row r="1046" spans="1:28" x14ac:dyDescent="0.25">
      <c r="A1046" s="10">
        <f t="shared" si="158"/>
        <v>45335</v>
      </c>
      <c r="B1046" s="11">
        <v>44</v>
      </c>
      <c r="C1046" s="11">
        <v>1000</v>
      </c>
      <c r="D1046" s="12">
        <v>552.41666666666697</v>
      </c>
      <c r="E1046" s="9">
        <v>155.22</v>
      </c>
      <c r="F1046" s="9">
        <f t="shared" si="157"/>
        <v>91.22</v>
      </c>
      <c r="G1046" s="9">
        <v>0.5</v>
      </c>
      <c r="H1046" s="9">
        <v>3.52</v>
      </c>
      <c r="I1046" s="9"/>
      <c r="J1046" s="9">
        <v>-7.51</v>
      </c>
      <c r="K1046" s="9">
        <v>95.2</v>
      </c>
      <c r="L1046" s="9">
        <v>0.21310000000000001</v>
      </c>
      <c r="M1046" s="9">
        <v>0.26319999999999999</v>
      </c>
      <c r="N1046" s="9">
        <v>0</v>
      </c>
      <c r="O1046" s="9">
        <v>241.9</v>
      </c>
      <c r="P1046" s="9"/>
      <c r="Q1046" s="9"/>
      <c r="R1046" s="9"/>
      <c r="T1046">
        <f t="shared" si="150"/>
        <v>441000</v>
      </c>
      <c r="U1046">
        <v>302.5</v>
      </c>
      <c r="V1046">
        <f t="shared" si="151"/>
        <v>241.9</v>
      </c>
      <c r="W1046" t="str">
        <f t="shared" si="152"/>
        <v/>
      </c>
      <c r="X1046" t="str">
        <f t="shared" si="153"/>
        <v/>
      </c>
      <c r="Y1046" t="str">
        <f t="shared" si="154"/>
        <v/>
      </c>
      <c r="Z1046" s="9"/>
      <c r="AA1046" s="14">
        <f t="shared" si="155"/>
        <v>0.33</v>
      </c>
      <c r="AB1046" s="14">
        <f t="shared" si="156"/>
        <v>1.7000000000000001E-2</v>
      </c>
    </row>
    <row r="1047" spans="1:28" x14ac:dyDescent="0.25">
      <c r="A1047" s="10">
        <f t="shared" si="158"/>
        <v>45335</v>
      </c>
      <c r="B1047" s="11">
        <v>44</v>
      </c>
      <c r="C1047" s="11">
        <v>1100</v>
      </c>
      <c r="D1047" s="12">
        <v>552.45833333333303</v>
      </c>
      <c r="E1047" s="9">
        <v>155.1</v>
      </c>
      <c r="F1047" s="9">
        <f t="shared" si="157"/>
        <v>91.1</v>
      </c>
      <c r="G1047" s="9">
        <v>1.01</v>
      </c>
      <c r="H1047" s="9">
        <v>5.03</v>
      </c>
      <c r="I1047" s="9"/>
      <c r="J1047" s="9">
        <v>-7.5430000000000001</v>
      </c>
      <c r="K1047" s="9">
        <v>94.8</v>
      </c>
      <c r="L1047" s="9">
        <v>0.21310000000000001</v>
      </c>
      <c r="M1047" s="9">
        <v>0.26390000000000002</v>
      </c>
      <c r="N1047" s="9">
        <v>0</v>
      </c>
      <c r="O1047" s="9">
        <v>401.9</v>
      </c>
      <c r="P1047" s="9"/>
      <c r="Q1047" s="9"/>
      <c r="R1047" s="9"/>
      <c r="T1047">
        <f t="shared" si="150"/>
        <v>441100</v>
      </c>
      <c r="U1047">
        <v>409.2</v>
      </c>
      <c r="V1047">
        <f t="shared" si="151"/>
        <v>401.9</v>
      </c>
      <c r="W1047" t="str">
        <f t="shared" si="152"/>
        <v/>
      </c>
      <c r="X1047" t="str">
        <f t="shared" si="153"/>
        <v/>
      </c>
      <c r="Y1047" t="str">
        <f t="shared" si="154"/>
        <v/>
      </c>
      <c r="Z1047" s="9"/>
      <c r="AA1047" s="14">
        <f t="shared" si="155"/>
        <v>0.32800000000000001</v>
      </c>
      <c r="AB1047" s="14">
        <f t="shared" si="156"/>
        <v>1.7999999999999999E-2</v>
      </c>
    </row>
    <row r="1048" spans="1:28" x14ac:dyDescent="0.25">
      <c r="A1048" s="10">
        <f t="shared" si="158"/>
        <v>45335</v>
      </c>
      <c r="B1048" s="11">
        <v>44</v>
      </c>
      <c r="C1048" s="11">
        <v>1200</v>
      </c>
      <c r="D1048" s="12">
        <v>552.5</v>
      </c>
      <c r="E1048" s="9">
        <v>155.1</v>
      </c>
      <c r="F1048" s="9">
        <f t="shared" si="157"/>
        <v>91.1</v>
      </c>
      <c r="G1048" s="9">
        <v>2.52</v>
      </c>
      <c r="H1048" s="9">
        <v>7.05</v>
      </c>
      <c r="I1048" s="9"/>
      <c r="J1048" s="9">
        <v>-5.5419999999999998</v>
      </c>
      <c r="K1048" s="9">
        <v>94.6</v>
      </c>
      <c r="L1048" s="9">
        <v>0.21310000000000001</v>
      </c>
      <c r="M1048" s="9">
        <v>0.26319999999999999</v>
      </c>
      <c r="N1048" s="9">
        <v>0</v>
      </c>
      <c r="O1048" s="9">
        <v>501.9</v>
      </c>
      <c r="P1048" s="9"/>
      <c r="Q1048" s="9"/>
      <c r="R1048" s="9"/>
      <c r="T1048">
        <f t="shared" si="150"/>
        <v>441200</v>
      </c>
      <c r="U1048">
        <v>467.7</v>
      </c>
      <c r="V1048">
        <f t="shared" si="151"/>
        <v>501.9</v>
      </c>
      <c r="W1048" t="str">
        <f t="shared" si="152"/>
        <v/>
      </c>
      <c r="X1048" t="str">
        <f t="shared" si="153"/>
        <v/>
      </c>
      <c r="Y1048" t="str">
        <f t="shared" si="154"/>
        <v/>
      </c>
      <c r="Z1048" s="9"/>
      <c r="AA1048" s="14">
        <f t="shared" si="155"/>
        <v>0.38200000000000001</v>
      </c>
      <c r="AB1048" s="14">
        <f t="shared" si="156"/>
        <v>2.1999999999999999E-2</v>
      </c>
    </row>
    <row r="1049" spans="1:28" x14ac:dyDescent="0.25">
      <c r="A1049" s="10">
        <f t="shared" si="158"/>
        <v>45335</v>
      </c>
      <c r="B1049" s="11">
        <v>44</v>
      </c>
      <c r="C1049" s="11">
        <v>1300</v>
      </c>
      <c r="D1049" s="12">
        <v>552.54166666666697</v>
      </c>
      <c r="E1049" s="9">
        <v>154.86000000000001</v>
      </c>
      <c r="F1049" s="9">
        <f t="shared" si="157"/>
        <v>90.860000000000014</v>
      </c>
      <c r="G1049" s="9">
        <v>2.0099999999999998</v>
      </c>
      <c r="H1049" s="9">
        <v>7.05</v>
      </c>
      <c r="I1049" s="9"/>
      <c r="J1049" s="9">
        <v>-4.8949999999999996</v>
      </c>
      <c r="K1049" s="9">
        <v>94</v>
      </c>
      <c r="L1049" s="9">
        <v>0.21310000000000001</v>
      </c>
      <c r="M1049" s="9">
        <v>0.26390000000000002</v>
      </c>
      <c r="N1049" s="9">
        <v>0</v>
      </c>
      <c r="O1049" s="9">
        <v>546.9</v>
      </c>
      <c r="P1049" s="9"/>
      <c r="Q1049" s="9"/>
      <c r="R1049" s="9"/>
      <c r="T1049">
        <f t="shared" si="150"/>
        <v>441300</v>
      </c>
      <c r="U1049">
        <v>473</v>
      </c>
      <c r="V1049">
        <f t="shared" si="151"/>
        <v>546.9</v>
      </c>
      <c r="W1049" t="str">
        <f t="shared" si="152"/>
        <v/>
      </c>
      <c r="X1049" t="str">
        <f t="shared" si="153"/>
        <v/>
      </c>
      <c r="Y1049" t="str">
        <f t="shared" si="154"/>
        <v/>
      </c>
      <c r="Z1049" s="9"/>
      <c r="AA1049" s="14">
        <f t="shared" si="155"/>
        <v>0.39900000000000002</v>
      </c>
      <c r="AB1049" s="14">
        <f t="shared" si="156"/>
        <v>2.5000000000000001E-2</v>
      </c>
    </row>
    <row r="1050" spans="1:28" x14ac:dyDescent="0.25">
      <c r="A1050" s="10">
        <f t="shared" si="158"/>
        <v>45335</v>
      </c>
      <c r="B1050" s="11">
        <v>44</v>
      </c>
      <c r="C1050" s="11">
        <v>1400</v>
      </c>
      <c r="D1050" s="12">
        <v>552.58333333333303</v>
      </c>
      <c r="E1050" s="9">
        <v>154.16</v>
      </c>
      <c r="F1050" s="9">
        <f t="shared" si="157"/>
        <v>90.16</v>
      </c>
      <c r="G1050" s="9">
        <v>2.0099999999999998</v>
      </c>
      <c r="H1050" s="9">
        <v>7.05</v>
      </c>
      <c r="I1050" s="9"/>
      <c r="J1050" s="9">
        <v>-4.8339999999999996</v>
      </c>
      <c r="K1050" s="9">
        <v>93.6</v>
      </c>
      <c r="L1050" s="9">
        <v>0.21310000000000001</v>
      </c>
      <c r="M1050" s="9">
        <v>0.26390000000000002</v>
      </c>
      <c r="N1050" s="9">
        <v>0</v>
      </c>
      <c r="O1050" s="9">
        <v>483.1</v>
      </c>
      <c r="P1050" s="9"/>
      <c r="Q1050" s="9"/>
      <c r="R1050" s="9"/>
      <c r="T1050">
        <f t="shared" si="150"/>
        <v>441400</v>
      </c>
      <c r="U1050">
        <v>424.2</v>
      </c>
      <c r="V1050">
        <f t="shared" si="151"/>
        <v>483.1</v>
      </c>
      <c r="W1050" t="str">
        <f t="shared" si="152"/>
        <v/>
      </c>
      <c r="X1050" t="str">
        <f t="shared" si="153"/>
        <v/>
      </c>
      <c r="Y1050" t="str">
        <f t="shared" si="154"/>
        <v/>
      </c>
      <c r="Z1050" s="9"/>
      <c r="AA1050" s="14">
        <f t="shared" si="155"/>
        <v>0.39900000000000002</v>
      </c>
      <c r="AB1050" s="14">
        <f t="shared" si="156"/>
        <v>2.7E-2</v>
      </c>
    </row>
    <row r="1051" spans="1:28" x14ac:dyDescent="0.25">
      <c r="A1051" s="10">
        <f t="shared" si="158"/>
        <v>45335</v>
      </c>
      <c r="B1051" s="11">
        <v>44</v>
      </c>
      <c r="C1051" s="11">
        <v>1500</v>
      </c>
      <c r="D1051" s="12">
        <v>552.625</v>
      </c>
      <c r="E1051" s="9">
        <v>154.51</v>
      </c>
      <c r="F1051" s="9">
        <f t="shared" si="157"/>
        <v>90.509999999999991</v>
      </c>
      <c r="G1051" s="9">
        <v>2.0099999999999998</v>
      </c>
      <c r="H1051" s="9">
        <v>6.04</v>
      </c>
      <c r="I1051" s="9"/>
      <c r="J1051" s="9">
        <v>-7.7380000000000004</v>
      </c>
      <c r="K1051" s="9">
        <v>94.2</v>
      </c>
      <c r="L1051" s="9">
        <v>0.21310000000000001</v>
      </c>
      <c r="M1051" s="9">
        <v>0.26319999999999999</v>
      </c>
      <c r="N1051" s="9">
        <v>0</v>
      </c>
      <c r="O1051" s="9">
        <v>309.39999999999998</v>
      </c>
      <c r="P1051" s="9"/>
      <c r="Q1051" s="9"/>
      <c r="R1051" s="9"/>
      <c r="T1051">
        <f t="shared" si="150"/>
        <v>441500</v>
      </c>
      <c r="U1051">
        <v>326.2</v>
      </c>
      <c r="V1051">
        <f t="shared" si="151"/>
        <v>309.39999999999998</v>
      </c>
      <c r="W1051" t="str">
        <f t="shared" si="152"/>
        <v/>
      </c>
      <c r="X1051" t="str">
        <f t="shared" si="153"/>
        <v/>
      </c>
      <c r="Y1051" t="str">
        <f t="shared" si="154"/>
        <v/>
      </c>
      <c r="Z1051" s="9"/>
      <c r="AA1051" s="14">
        <f t="shared" si="155"/>
        <v>0.32100000000000001</v>
      </c>
      <c r="AB1051" s="14">
        <f t="shared" si="156"/>
        <v>0.02</v>
      </c>
    </row>
    <row r="1052" spans="1:28" x14ac:dyDescent="0.25">
      <c r="A1052" s="10">
        <f t="shared" si="158"/>
        <v>45335</v>
      </c>
      <c r="B1052" s="11">
        <v>44</v>
      </c>
      <c r="C1052" s="11">
        <v>1600</v>
      </c>
      <c r="D1052" s="12">
        <v>552.66666666666697</v>
      </c>
      <c r="E1052" s="9">
        <v>154.4</v>
      </c>
      <c r="F1052" s="9">
        <f t="shared" si="157"/>
        <v>90.4</v>
      </c>
      <c r="G1052" s="9">
        <v>1.51</v>
      </c>
      <c r="H1052" s="9">
        <v>6.04</v>
      </c>
      <c r="I1052" s="9"/>
      <c r="J1052" s="9">
        <v>-6.8979999999999997</v>
      </c>
      <c r="K1052" s="9">
        <v>94.4</v>
      </c>
      <c r="L1052" s="9">
        <v>0.21310000000000001</v>
      </c>
      <c r="M1052" s="9">
        <v>0.26319999999999999</v>
      </c>
      <c r="N1052" s="9">
        <v>0</v>
      </c>
      <c r="O1052" s="9">
        <v>175.6</v>
      </c>
      <c r="P1052" s="9"/>
      <c r="Q1052" s="9"/>
      <c r="R1052" s="9"/>
      <c r="T1052">
        <f t="shared" si="150"/>
        <v>441600</v>
      </c>
      <c r="U1052">
        <v>190.3</v>
      </c>
      <c r="V1052">
        <f t="shared" si="151"/>
        <v>175.6</v>
      </c>
      <c r="W1052" t="str">
        <f t="shared" si="152"/>
        <v/>
      </c>
      <c r="X1052" t="str">
        <f t="shared" si="153"/>
        <v/>
      </c>
      <c r="Y1052" t="str">
        <f t="shared" si="154"/>
        <v/>
      </c>
      <c r="Z1052" s="9"/>
      <c r="AA1052" s="14">
        <f t="shared" si="155"/>
        <v>0.34399999999999997</v>
      </c>
      <c r="AB1052" s="14">
        <f t="shared" si="156"/>
        <v>0.02</v>
      </c>
    </row>
    <row r="1053" spans="1:28" x14ac:dyDescent="0.25">
      <c r="A1053" s="10">
        <f t="shared" si="158"/>
        <v>45335</v>
      </c>
      <c r="B1053" s="11">
        <v>44</v>
      </c>
      <c r="C1053" s="11">
        <v>1700</v>
      </c>
      <c r="D1053" s="12">
        <v>552.70833333333303</v>
      </c>
      <c r="E1053" s="9">
        <v>154.51</v>
      </c>
      <c r="F1053" s="9">
        <f t="shared" si="157"/>
        <v>90.509999999999991</v>
      </c>
      <c r="G1053" s="9">
        <v>1.01</v>
      </c>
      <c r="H1053" s="9">
        <v>4.53</v>
      </c>
      <c r="I1053" s="9"/>
      <c r="J1053" s="9">
        <v>-9.3369999999999997</v>
      </c>
      <c r="K1053" s="9">
        <v>94.2</v>
      </c>
      <c r="L1053" s="9">
        <v>0.21240000000000001</v>
      </c>
      <c r="M1053" s="9">
        <v>0.26319999999999999</v>
      </c>
      <c r="N1053" s="9">
        <v>0</v>
      </c>
      <c r="O1053" s="9">
        <v>84.4</v>
      </c>
      <c r="P1053" s="9"/>
      <c r="Q1053" s="9"/>
      <c r="R1053" s="9"/>
      <c r="T1053">
        <f t="shared" si="150"/>
        <v>441700</v>
      </c>
      <c r="U1053">
        <v>45.7</v>
      </c>
      <c r="V1053">
        <f t="shared" si="151"/>
        <v>84.4</v>
      </c>
      <c r="W1053" t="str">
        <f t="shared" si="152"/>
        <v/>
      </c>
      <c r="X1053" t="str">
        <f t="shared" si="153"/>
        <v/>
      </c>
      <c r="Y1053" t="str">
        <f t="shared" si="154"/>
        <v/>
      </c>
      <c r="Z1053" s="9"/>
      <c r="AA1053" s="14">
        <f t="shared" si="155"/>
        <v>0.28299999999999997</v>
      </c>
      <c r="AB1053" s="14">
        <f t="shared" si="156"/>
        <v>1.7000000000000001E-2</v>
      </c>
    </row>
    <row r="1054" spans="1:28" x14ac:dyDescent="0.25">
      <c r="A1054" s="10">
        <f t="shared" si="158"/>
        <v>45335</v>
      </c>
      <c r="B1054" s="11">
        <v>44</v>
      </c>
      <c r="C1054" s="11">
        <v>1800</v>
      </c>
      <c r="D1054" s="12">
        <v>552.75</v>
      </c>
      <c r="E1054" s="9">
        <v>154.75</v>
      </c>
      <c r="F1054" s="9">
        <f t="shared" si="157"/>
        <v>90.75</v>
      </c>
      <c r="G1054" s="9">
        <v>0.5</v>
      </c>
      <c r="H1054" s="9">
        <v>5.03</v>
      </c>
      <c r="I1054" s="9"/>
      <c r="J1054" s="9">
        <v>-10.686</v>
      </c>
      <c r="K1054" s="9">
        <v>95.3</v>
      </c>
      <c r="L1054" s="9">
        <v>0.21310000000000001</v>
      </c>
      <c r="M1054" s="9">
        <v>0.26319999999999999</v>
      </c>
      <c r="N1054" s="9">
        <v>0</v>
      </c>
      <c r="O1054" s="9">
        <v>1.9</v>
      </c>
      <c r="P1054" s="9"/>
      <c r="Q1054" s="9"/>
      <c r="R1054" s="9"/>
      <c r="T1054">
        <f t="shared" si="150"/>
        <v>441800</v>
      </c>
      <c r="U1054">
        <v>0</v>
      </c>
      <c r="V1054">
        <f t="shared" si="151"/>
        <v>1.9</v>
      </c>
      <c r="W1054" t="str">
        <f t="shared" si="152"/>
        <v/>
      </c>
      <c r="X1054" t="str">
        <f t="shared" si="153"/>
        <v/>
      </c>
      <c r="Y1054" t="str">
        <f t="shared" si="154"/>
        <v/>
      </c>
      <c r="Z1054" s="9"/>
      <c r="AA1054" s="14">
        <f t="shared" si="155"/>
        <v>0.25800000000000001</v>
      </c>
      <c r="AB1054" s="14">
        <f t="shared" si="156"/>
        <v>1.2999999999999999E-2</v>
      </c>
    </row>
    <row r="1055" spans="1:28" x14ac:dyDescent="0.25">
      <c r="A1055" s="10">
        <f t="shared" si="158"/>
        <v>45335</v>
      </c>
      <c r="B1055" s="11">
        <v>44</v>
      </c>
      <c r="C1055" s="11">
        <v>1900</v>
      </c>
      <c r="D1055" s="12">
        <v>552.79166666666697</v>
      </c>
      <c r="E1055" s="9">
        <v>153.46</v>
      </c>
      <c r="F1055" s="9">
        <f t="shared" si="157"/>
        <v>89.460000000000008</v>
      </c>
      <c r="G1055" s="9">
        <v>1.01</v>
      </c>
      <c r="H1055" s="9">
        <v>5.03</v>
      </c>
      <c r="I1055" s="9"/>
      <c r="J1055" s="9">
        <v>-10.968999999999999</v>
      </c>
      <c r="K1055" s="9">
        <v>95.1</v>
      </c>
      <c r="L1055" s="9">
        <v>0.21310000000000001</v>
      </c>
      <c r="M1055" s="9">
        <v>0.26319999999999999</v>
      </c>
      <c r="N1055" s="9">
        <v>0</v>
      </c>
      <c r="O1055" s="9">
        <v>0.6</v>
      </c>
      <c r="P1055" s="9"/>
      <c r="Q1055" s="9"/>
      <c r="R1055" s="9"/>
      <c r="T1055">
        <f t="shared" si="150"/>
        <v>441900</v>
      </c>
      <c r="U1055">
        <v>0</v>
      </c>
      <c r="V1055">
        <f t="shared" si="151"/>
        <v>0</v>
      </c>
      <c r="W1055" t="str">
        <f t="shared" si="152"/>
        <v/>
      </c>
      <c r="X1055" t="str">
        <f t="shared" si="153"/>
        <v/>
      </c>
      <c r="Y1055" t="str">
        <f t="shared" si="154"/>
        <v/>
      </c>
      <c r="Z1055" s="9"/>
      <c r="AA1055" s="14">
        <f t="shared" si="155"/>
        <v>0.251</v>
      </c>
      <c r="AB1055" s="14">
        <f t="shared" si="156"/>
        <v>1.2999999999999999E-2</v>
      </c>
    </row>
    <row r="1056" spans="1:28" x14ac:dyDescent="0.25">
      <c r="A1056" s="10">
        <f t="shared" si="158"/>
        <v>45335</v>
      </c>
      <c r="B1056" s="11">
        <v>44</v>
      </c>
      <c r="C1056" s="11">
        <v>2000</v>
      </c>
      <c r="D1056" s="12">
        <v>552.83333333333303</v>
      </c>
      <c r="E1056" s="9">
        <v>153.93</v>
      </c>
      <c r="F1056" s="9">
        <f t="shared" si="157"/>
        <v>89.93</v>
      </c>
      <c r="G1056" s="9">
        <v>0</v>
      </c>
      <c r="H1056" s="9">
        <v>3.02</v>
      </c>
      <c r="I1056" s="9"/>
      <c r="J1056" s="9">
        <v>-10.581</v>
      </c>
      <c r="K1056" s="9">
        <v>95.3</v>
      </c>
      <c r="L1056" s="9">
        <v>0.21310000000000001</v>
      </c>
      <c r="M1056" s="9">
        <v>0.26319999999999999</v>
      </c>
      <c r="N1056" s="9">
        <v>0</v>
      </c>
      <c r="O1056" s="9">
        <v>0.6</v>
      </c>
      <c r="P1056" s="9"/>
      <c r="Q1056" s="9"/>
      <c r="R1056" s="9"/>
      <c r="T1056">
        <f t="shared" si="150"/>
        <v>442000</v>
      </c>
      <c r="U1056">
        <v>0</v>
      </c>
      <c r="V1056">
        <f t="shared" si="151"/>
        <v>0</v>
      </c>
      <c r="W1056" t="str">
        <f t="shared" si="152"/>
        <v/>
      </c>
      <c r="X1056" t="str">
        <f t="shared" si="153"/>
        <v/>
      </c>
      <c r="Y1056" t="str">
        <f t="shared" si="154"/>
        <v/>
      </c>
      <c r="Z1056" s="9"/>
      <c r="AA1056" s="14">
        <f t="shared" si="155"/>
        <v>0.26</v>
      </c>
      <c r="AB1056" s="14">
        <f t="shared" si="156"/>
        <v>1.2999999999999999E-2</v>
      </c>
    </row>
    <row r="1057" spans="1:28" x14ac:dyDescent="0.25">
      <c r="A1057" s="10">
        <f t="shared" si="158"/>
        <v>45335</v>
      </c>
      <c r="B1057" s="11">
        <v>44</v>
      </c>
      <c r="C1057" s="11">
        <v>2100</v>
      </c>
      <c r="D1057" s="12">
        <v>552.875</v>
      </c>
      <c r="E1057" s="9">
        <v>154.05000000000001</v>
      </c>
      <c r="F1057" s="9">
        <f t="shared" si="157"/>
        <v>90.050000000000011</v>
      </c>
      <c r="G1057" s="9">
        <v>0.5</v>
      </c>
      <c r="H1057" s="9">
        <v>5.03</v>
      </c>
      <c r="I1057" s="9"/>
      <c r="J1057" s="9">
        <v>-10.476000000000001</v>
      </c>
      <c r="K1057" s="9">
        <v>95.4</v>
      </c>
      <c r="L1057" s="9">
        <v>0.21310000000000001</v>
      </c>
      <c r="M1057" s="9">
        <v>0.26319999999999999</v>
      </c>
      <c r="N1057" s="9">
        <v>0</v>
      </c>
      <c r="O1057" s="9">
        <v>0.6</v>
      </c>
      <c r="P1057" s="9"/>
      <c r="Q1057" s="9"/>
      <c r="R1057" s="9"/>
      <c r="T1057">
        <f t="shared" si="150"/>
        <v>442100</v>
      </c>
      <c r="U1057">
        <v>0</v>
      </c>
      <c r="V1057">
        <f t="shared" si="151"/>
        <v>0</v>
      </c>
      <c r="W1057" t="str">
        <f t="shared" si="152"/>
        <v/>
      </c>
      <c r="X1057" t="str">
        <f t="shared" si="153"/>
        <v/>
      </c>
      <c r="Y1057" t="str">
        <f t="shared" si="154"/>
        <v/>
      </c>
      <c r="Z1057" s="9"/>
      <c r="AA1057" s="14">
        <f t="shared" si="155"/>
        <v>0.26200000000000001</v>
      </c>
      <c r="AB1057" s="14">
        <f t="shared" si="156"/>
        <v>1.2999999999999999E-2</v>
      </c>
    </row>
    <row r="1058" spans="1:28" x14ac:dyDescent="0.25">
      <c r="A1058" s="10">
        <f t="shared" si="158"/>
        <v>45335</v>
      </c>
      <c r="B1058" s="11">
        <v>44</v>
      </c>
      <c r="C1058" s="11">
        <v>2200</v>
      </c>
      <c r="D1058" s="12">
        <v>552.91666666666697</v>
      </c>
      <c r="E1058" s="9">
        <v>152.76</v>
      </c>
      <c r="F1058" s="9">
        <f t="shared" si="157"/>
        <v>88.759999999999991</v>
      </c>
      <c r="G1058" s="9">
        <v>0</v>
      </c>
      <c r="H1058" s="9">
        <v>3.02</v>
      </c>
      <c r="I1058" s="9"/>
      <c r="J1058" s="9">
        <v>-11.794</v>
      </c>
      <c r="K1058" s="9">
        <v>95.3</v>
      </c>
      <c r="L1058" s="9">
        <v>0.21310000000000001</v>
      </c>
      <c r="M1058" s="9">
        <v>0.26319999999999999</v>
      </c>
      <c r="N1058" s="9">
        <v>0</v>
      </c>
      <c r="O1058" s="9">
        <v>0.6</v>
      </c>
      <c r="P1058" s="9"/>
      <c r="Q1058" s="9"/>
      <c r="R1058" s="9"/>
      <c r="T1058">
        <f t="shared" si="150"/>
        <v>442200</v>
      </c>
      <c r="U1058">
        <v>0</v>
      </c>
      <c r="V1058">
        <f t="shared" si="151"/>
        <v>0</v>
      </c>
      <c r="W1058" t="str">
        <f t="shared" si="152"/>
        <v/>
      </c>
      <c r="X1058" t="str">
        <f t="shared" si="153"/>
        <v/>
      </c>
      <c r="Y1058" t="str">
        <f t="shared" si="154"/>
        <v/>
      </c>
      <c r="Z1058" s="9"/>
      <c r="AA1058" s="14">
        <f t="shared" si="155"/>
        <v>0.23599999999999999</v>
      </c>
      <c r="AB1058" s="14">
        <f t="shared" si="156"/>
        <v>1.2E-2</v>
      </c>
    </row>
    <row r="1059" spans="1:28" x14ac:dyDescent="0.25">
      <c r="A1059" s="10">
        <f t="shared" si="158"/>
        <v>45335</v>
      </c>
      <c r="B1059" s="11">
        <v>44</v>
      </c>
      <c r="C1059" s="11">
        <v>2300</v>
      </c>
      <c r="D1059" s="12">
        <v>552.95833333333303</v>
      </c>
      <c r="E1059" s="9">
        <v>153.46</v>
      </c>
      <c r="F1059" s="9">
        <f t="shared" si="157"/>
        <v>89.460000000000008</v>
      </c>
      <c r="G1059" s="9">
        <v>0</v>
      </c>
      <c r="H1059" s="9">
        <v>1.51</v>
      </c>
      <c r="I1059" s="9"/>
      <c r="J1059" s="9">
        <v>-12.565</v>
      </c>
      <c r="K1059" s="9">
        <v>94.9</v>
      </c>
      <c r="L1059" s="9">
        <v>0.21310000000000001</v>
      </c>
      <c r="M1059" s="9">
        <v>0.26319999999999999</v>
      </c>
      <c r="N1059" s="9">
        <v>0</v>
      </c>
      <c r="O1059" s="9">
        <v>0.6</v>
      </c>
      <c r="P1059" s="9"/>
      <c r="Q1059" s="9"/>
      <c r="R1059" s="9"/>
      <c r="T1059">
        <f t="shared" si="150"/>
        <v>442300</v>
      </c>
      <c r="U1059">
        <v>0</v>
      </c>
      <c r="V1059">
        <f t="shared" si="151"/>
        <v>0</v>
      </c>
      <c r="W1059" t="str">
        <f t="shared" si="152"/>
        <v/>
      </c>
      <c r="X1059" t="str">
        <f t="shared" si="153"/>
        <v/>
      </c>
      <c r="Y1059" t="str">
        <f t="shared" si="154"/>
        <v/>
      </c>
      <c r="Z1059" s="9"/>
      <c r="AA1059" s="14">
        <f t="shared" si="155"/>
        <v>0.221</v>
      </c>
      <c r="AB1059" s="14">
        <f t="shared" si="156"/>
        <v>1.2E-2</v>
      </c>
    </row>
    <row r="1060" spans="1:28" x14ac:dyDescent="0.25">
      <c r="A1060" s="10">
        <f t="shared" si="158"/>
        <v>45335</v>
      </c>
      <c r="B1060" s="11">
        <v>44</v>
      </c>
      <c r="C1060" s="11">
        <v>2400</v>
      </c>
      <c r="D1060" s="12">
        <v>553</v>
      </c>
      <c r="E1060" s="9">
        <v>153.34</v>
      </c>
      <c r="F1060" s="9">
        <f t="shared" si="157"/>
        <v>89.34</v>
      </c>
      <c r="G1060" s="9">
        <v>0.5</v>
      </c>
      <c r="H1060" s="9">
        <v>4.03</v>
      </c>
      <c r="I1060" s="9"/>
      <c r="J1060" s="9">
        <v>-11.326000000000001</v>
      </c>
      <c r="K1060" s="9">
        <v>94.9</v>
      </c>
      <c r="L1060" s="9">
        <v>0.21310000000000001</v>
      </c>
      <c r="M1060" s="9">
        <v>0.26319999999999999</v>
      </c>
      <c r="N1060" s="9">
        <v>0</v>
      </c>
      <c r="O1060" s="9">
        <v>0.6</v>
      </c>
      <c r="P1060" s="9"/>
      <c r="Q1060" s="9"/>
      <c r="R1060" s="9"/>
      <c r="T1060">
        <f t="shared" si="150"/>
        <v>442400</v>
      </c>
      <c r="U1060">
        <v>0</v>
      </c>
      <c r="V1060">
        <f t="shared" si="151"/>
        <v>0</v>
      </c>
      <c r="W1060">
        <f t="shared" si="152"/>
        <v>0.21299999999999999</v>
      </c>
      <c r="X1060">
        <f t="shared" si="153"/>
        <v>0.26300000000000001</v>
      </c>
      <c r="Y1060">
        <f t="shared" si="154"/>
        <v>0.89300000000000002</v>
      </c>
      <c r="Z1060" s="9"/>
      <c r="AA1060" s="14">
        <f t="shared" si="155"/>
        <v>0.24399999999999999</v>
      </c>
      <c r="AB1060" s="14">
        <f t="shared" si="156"/>
        <v>1.2999999999999999E-2</v>
      </c>
    </row>
    <row r="1061" spans="1:28" x14ac:dyDescent="0.25">
      <c r="A1061" s="10">
        <f t="shared" si="158"/>
        <v>45336</v>
      </c>
      <c r="B1061" s="11">
        <v>45</v>
      </c>
      <c r="C1061" s="11">
        <v>100</v>
      </c>
      <c r="D1061" s="12">
        <v>553.04166666666697</v>
      </c>
      <c r="E1061" s="9">
        <v>153.11000000000001</v>
      </c>
      <c r="F1061" s="9">
        <f t="shared" si="157"/>
        <v>89.110000000000014</v>
      </c>
      <c r="G1061" s="9">
        <v>0.5</v>
      </c>
      <c r="H1061" s="9">
        <v>3.52</v>
      </c>
      <c r="I1061" s="9"/>
      <c r="J1061" s="9">
        <v>-12.269</v>
      </c>
      <c r="K1061" s="9">
        <v>94.7</v>
      </c>
      <c r="L1061" s="9">
        <v>0.21310000000000001</v>
      </c>
      <c r="M1061" s="9">
        <v>0.26319999999999999</v>
      </c>
      <c r="N1061" s="9">
        <v>0</v>
      </c>
      <c r="O1061" s="9">
        <v>0.6</v>
      </c>
      <c r="P1061" s="9"/>
      <c r="Q1061" s="9"/>
      <c r="R1061" s="9"/>
      <c r="T1061">
        <f t="shared" si="150"/>
        <v>450100</v>
      </c>
      <c r="U1061">
        <v>0</v>
      </c>
      <c r="V1061">
        <f t="shared" si="151"/>
        <v>0</v>
      </c>
      <c r="W1061" t="str">
        <f t="shared" si="152"/>
        <v/>
      </c>
      <c r="X1061" t="str">
        <f t="shared" si="153"/>
        <v/>
      </c>
      <c r="Y1061" t="str">
        <f t="shared" si="154"/>
        <v/>
      </c>
      <c r="Z1061" s="9"/>
      <c r="AA1061" s="14">
        <f t="shared" si="155"/>
        <v>0.22500000000000001</v>
      </c>
      <c r="AB1061" s="14">
        <f t="shared" si="156"/>
        <v>1.2999999999999999E-2</v>
      </c>
    </row>
    <row r="1062" spans="1:28" x14ac:dyDescent="0.25">
      <c r="A1062" s="10">
        <f t="shared" si="158"/>
        <v>45336</v>
      </c>
      <c r="B1062" s="11">
        <v>45</v>
      </c>
      <c r="C1062" s="11">
        <v>200</v>
      </c>
      <c r="D1062" s="12">
        <v>553.08333333333303</v>
      </c>
      <c r="E1062" s="9">
        <v>152.63999999999999</v>
      </c>
      <c r="F1062" s="9">
        <f t="shared" si="157"/>
        <v>88.639999999999986</v>
      </c>
      <c r="G1062" s="9">
        <v>0.5</v>
      </c>
      <c r="H1062" s="9">
        <v>4.03</v>
      </c>
      <c r="I1062" s="9"/>
      <c r="J1062" s="9">
        <v>-13.013</v>
      </c>
      <c r="K1062" s="9">
        <v>94.5</v>
      </c>
      <c r="L1062" s="9">
        <v>0.21310000000000001</v>
      </c>
      <c r="M1062" s="9">
        <v>0.26319999999999999</v>
      </c>
      <c r="N1062" s="9">
        <v>0</v>
      </c>
      <c r="O1062" s="9">
        <v>0.6</v>
      </c>
      <c r="P1062" s="9"/>
      <c r="Q1062" s="9"/>
      <c r="R1062" s="9"/>
      <c r="T1062">
        <f t="shared" si="150"/>
        <v>450200</v>
      </c>
      <c r="U1062">
        <v>0</v>
      </c>
      <c r="V1062">
        <f t="shared" si="151"/>
        <v>0</v>
      </c>
      <c r="W1062" t="str">
        <f t="shared" si="152"/>
        <v/>
      </c>
      <c r="X1062" t="str">
        <f t="shared" si="153"/>
        <v/>
      </c>
      <c r="Y1062" t="str">
        <f t="shared" si="154"/>
        <v/>
      </c>
      <c r="Z1062" s="9"/>
      <c r="AA1062" s="14">
        <f t="shared" si="155"/>
        <v>0.21199999999999999</v>
      </c>
      <c r="AB1062" s="14">
        <f t="shared" si="156"/>
        <v>1.2E-2</v>
      </c>
    </row>
    <row r="1063" spans="1:28" x14ac:dyDescent="0.25">
      <c r="A1063" s="10">
        <f t="shared" si="158"/>
        <v>45336</v>
      </c>
      <c r="B1063" s="11">
        <v>45</v>
      </c>
      <c r="C1063" s="11">
        <v>300</v>
      </c>
      <c r="D1063" s="12">
        <v>553.125</v>
      </c>
      <c r="E1063" s="9">
        <v>152.63999999999999</v>
      </c>
      <c r="F1063" s="9">
        <f t="shared" si="157"/>
        <v>88.639999999999986</v>
      </c>
      <c r="G1063" s="9">
        <v>1.51</v>
      </c>
      <c r="H1063" s="9">
        <v>5.03</v>
      </c>
      <c r="I1063" s="9"/>
      <c r="J1063" s="9">
        <v>-12.38</v>
      </c>
      <c r="K1063" s="9">
        <v>94.1</v>
      </c>
      <c r="L1063" s="9">
        <v>0.21310000000000001</v>
      </c>
      <c r="M1063" s="9">
        <v>0.26319999999999999</v>
      </c>
      <c r="N1063" s="9">
        <v>0</v>
      </c>
      <c r="O1063" s="9">
        <v>0.6</v>
      </c>
      <c r="P1063" s="9"/>
      <c r="Q1063" s="9"/>
      <c r="R1063" s="9"/>
      <c r="T1063">
        <f t="shared" si="150"/>
        <v>450300</v>
      </c>
      <c r="U1063">
        <v>0</v>
      </c>
      <c r="V1063">
        <f t="shared" si="151"/>
        <v>0</v>
      </c>
      <c r="W1063" t="str">
        <f t="shared" si="152"/>
        <v/>
      </c>
      <c r="X1063" t="str">
        <f t="shared" si="153"/>
        <v/>
      </c>
      <c r="Y1063" t="str">
        <f t="shared" si="154"/>
        <v/>
      </c>
      <c r="Z1063" s="9"/>
      <c r="AA1063" s="14">
        <f t="shared" si="155"/>
        <v>0.222</v>
      </c>
      <c r="AB1063" s="14">
        <f t="shared" si="156"/>
        <v>1.4E-2</v>
      </c>
    </row>
    <row r="1064" spans="1:28" x14ac:dyDescent="0.25">
      <c r="A1064" s="10">
        <f t="shared" si="158"/>
        <v>45336</v>
      </c>
      <c r="B1064" s="11">
        <v>45</v>
      </c>
      <c r="C1064" s="11">
        <v>400</v>
      </c>
      <c r="D1064" s="12">
        <v>553.16666666666697</v>
      </c>
      <c r="E1064" s="9">
        <v>152.06</v>
      </c>
      <c r="F1064" s="9">
        <f t="shared" si="157"/>
        <v>88.06</v>
      </c>
      <c r="G1064" s="9">
        <v>2.0099999999999998</v>
      </c>
      <c r="H1064" s="9">
        <v>5.54</v>
      </c>
      <c r="I1064" s="9"/>
      <c r="J1064" s="9">
        <v>-12.863</v>
      </c>
      <c r="K1064" s="9">
        <v>94.2</v>
      </c>
      <c r="L1064" s="9">
        <v>0.21310000000000001</v>
      </c>
      <c r="M1064" s="9">
        <v>0.26250000000000001</v>
      </c>
      <c r="N1064" s="9">
        <v>0</v>
      </c>
      <c r="O1064" s="9">
        <v>0.6</v>
      </c>
      <c r="P1064" s="9"/>
      <c r="Q1064" s="9"/>
      <c r="R1064" s="9"/>
      <c r="T1064">
        <f t="shared" si="150"/>
        <v>450400</v>
      </c>
      <c r="U1064">
        <v>0</v>
      </c>
      <c r="V1064">
        <f t="shared" si="151"/>
        <v>0</v>
      </c>
      <c r="W1064" t="str">
        <f t="shared" si="152"/>
        <v/>
      </c>
      <c r="X1064" t="str">
        <f t="shared" si="153"/>
        <v/>
      </c>
      <c r="Y1064" t="str">
        <f t="shared" si="154"/>
        <v/>
      </c>
      <c r="Z1064" s="9"/>
      <c r="AA1064" s="14">
        <f t="shared" si="155"/>
        <v>0.214</v>
      </c>
      <c r="AB1064" s="14">
        <f t="shared" si="156"/>
        <v>1.2999999999999999E-2</v>
      </c>
    </row>
    <row r="1065" spans="1:28" x14ac:dyDescent="0.25">
      <c r="A1065" s="10">
        <f t="shared" si="158"/>
        <v>45336</v>
      </c>
      <c r="B1065" s="11">
        <v>45</v>
      </c>
      <c r="C1065" s="11">
        <v>500</v>
      </c>
      <c r="D1065" s="12">
        <v>553.20833333333303</v>
      </c>
      <c r="E1065" s="9">
        <v>152.41</v>
      </c>
      <c r="F1065" s="9">
        <f t="shared" si="157"/>
        <v>88.41</v>
      </c>
      <c r="G1065" s="9">
        <v>2.0099999999999998</v>
      </c>
      <c r="H1065" s="9">
        <v>5.03</v>
      </c>
      <c r="I1065" s="9"/>
      <c r="J1065" s="9">
        <v>-13.505000000000001</v>
      </c>
      <c r="K1065" s="9">
        <v>93.6</v>
      </c>
      <c r="L1065" s="9">
        <v>0.21310000000000001</v>
      </c>
      <c r="M1065" s="9">
        <v>0.26319999999999999</v>
      </c>
      <c r="N1065" s="9">
        <v>0</v>
      </c>
      <c r="O1065" s="9">
        <v>0.6</v>
      </c>
      <c r="P1065" s="9"/>
      <c r="Q1065" s="9"/>
      <c r="R1065" s="9"/>
      <c r="T1065">
        <f t="shared" si="150"/>
        <v>450500</v>
      </c>
      <c r="U1065">
        <v>0</v>
      </c>
      <c r="V1065">
        <f t="shared" si="151"/>
        <v>0</v>
      </c>
      <c r="W1065" t="str">
        <f t="shared" si="152"/>
        <v/>
      </c>
      <c r="X1065" t="str">
        <f t="shared" si="153"/>
        <v/>
      </c>
      <c r="Y1065" t="str">
        <f t="shared" si="154"/>
        <v/>
      </c>
      <c r="Z1065" s="9"/>
      <c r="AA1065" s="14">
        <f t="shared" si="155"/>
        <v>0.20200000000000001</v>
      </c>
      <c r="AB1065" s="14">
        <f t="shared" si="156"/>
        <v>1.4E-2</v>
      </c>
    </row>
    <row r="1066" spans="1:28" x14ac:dyDescent="0.25">
      <c r="A1066" s="10">
        <f t="shared" si="158"/>
        <v>45336</v>
      </c>
      <c r="B1066" s="11">
        <v>45</v>
      </c>
      <c r="C1066" s="11">
        <v>600</v>
      </c>
      <c r="D1066" s="12">
        <v>553.25</v>
      </c>
      <c r="E1066" s="9">
        <v>152.76</v>
      </c>
      <c r="F1066" s="9">
        <f t="shared" si="157"/>
        <v>88.759999999999991</v>
      </c>
      <c r="G1066" s="9">
        <v>1.01</v>
      </c>
      <c r="H1066" s="9">
        <v>3.52</v>
      </c>
      <c r="I1066" s="9"/>
      <c r="J1066" s="9">
        <v>-16.576000000000001</v>
      </c>
      <c r="K1066" s="9">
        <v>92.9</v>
      </c>
      <c r="L1066" s="9">
        <v>0.21310000000000001</v>
      </c>
      <c r="M1066" s="9">
        <v>0.26319999999999999</v>
      </c>
      <c r="N1066" s="9">
        <v>0</v>
      </c>
      <c r="O1066" s="9">
        <v>0.6</v>
      </c>
      <c r="P1066" s="9"/>
      <c r="Q1066" s="9"/>
      <c r="R1066" s="9"/>
      <c r="T1066">
        <f t="shared" si="150"/>
        <v>450600</v>
      </c>
      <c r="U1066">
        <v>0</v>
      </c>
      <c r="V1066">
        <f t="shared" si="151"/>
        <v>0</v>
      </c>
      <c r="W1066" t="str">
        <f t="shared" si="152"/>
        <v/>
      </c>
      <c r="X1066" t="str">
        <f t="shared" si="153"/>
        <v/>
      </c>
      <c r="Y1066" t="str">
        <f t="shared" si="154"/>
        <v/>
      </c>
      <c r="Z1066" s="9"/>
      <c r="AA1066" s="14">
        <f t="shared" si="155"/>
        <v>0.155</v>
      </c>
      <c r="AB1066" s="14">
        <f t="shared" si="156"/>
        <v>1.2E-2</v>
      </c>
    </row>
    <row r="1067" spans="1:28" x14ac:dyDescent="0.25">
      <c r="A1067" s="10">
        <f t="shared" si="158"/>
        <v>45336</v>
      </c>
      <c r="B1067" s="11">
        <v>45</v>
      </c>
      <c r="C1067" s="11">
        <v>700</v>
      </c>
      <c r="D1067" s="12">
        <v>553.29166666666697</v>
      </c>
      <c r="E1067" s="9">
        <v>153.46</v>
      </c>
      <c r="F1067" s="9">
        <f t="shared" si="157"/>
        <v>89.460000000000008</v>
      </c>
      <c r="G1067" s="9">
        <v>0.5</v>
      </c>
      <c r="H1067" s="9">
        <v>2.0099999999999998</v>
      </c>
      <c r="I1067" s="9"/>
      <c r="J1067" s="9">
        <v>-16.202000000000002</v>
      </c>
      <c r="K1067" s="9">
        <v>92.1</v>
      </c>
      <c r="L1067" s="9">
        <v>0.21310000000000001</v>
      </c>
      <c r="M1067" s="9">
        <v>0.26319999999999999</v>
      </c>
      <c r="N1067" s="9">
        <v>0</v>
      </c>
      <c r="O1067" s="9">
        <v>0.6</v>
      </c>
      <c r="P1067" s="9"/>
      <c r="Q1067" s="9"/>
      <c r="R1067" s="9"/>
      <c r="T1067">
        <f t="shared" si="150"/>
        <v>450700</v>
      </c>
      <c r="U1067">
        <v>0</v>
      </c>
      <c r="V1067">
        <f t="shared" si="151"/>
        <v>0</v>
      </c>
      <c r="W1067" t="str">
        <f t="shared" si="152"/>
        <v/>
      </c>
      <c r="X1067" t="str">
        <f t="shared" si="153"/>
        <v/>
      </c>
      <c r="Y1067" t="str">
        <f t="shared" si="154"/>
        <v/>
      </c>
      <c r="Z1067" s="9"/>
      <c r="AA1067" s="14">
        <f t="shared" si="155"/>
        <v>0.159</v>
      </c>
      <c r="AB1067" s="14">
        <f t="shared" si="156"/>
        <v>1.4E-2</v>
      </c>
    </row>
    <row r="1068" spans="1:28" x14ac:dyDescent="0.25">
      <c r="A1068" s="10">
        <f t="shared" si="158"/>
        <v>45336</v>
      </c>
      <c r="B1068" s="11">
        <v>45</v>
      </c>
      <c r="C1068" s="11">
        <v>800</v>
      </c>
      <c r="D1068" s="12">
        <v>553.33333333333303</v>
      </c>
      <c r="E1068" s="9">
        <v>151.47</v>
      </c>
      <c r="F1068" s="9">
        <f t="shared" si="157"/>
        <v>87.47</v>
      </c>
      <c r="G1068" s="9">
        <v>0.5</v>
      </c>
      <c r="H1068" s="9">
        <v>2.0099999999999998</v>
      </c>
      <c r="I1068" s="9"/>
      <c r="J1068" s="9">
        <v>-13.811</v>
      </c>
      <c r="K1068" s="9">
        <v>92.2</v>
      </c>
      <c r="L1068" s="9">
        <v>0.21310000000000001</v>
      </c>
      <c r="M1068" s="9">
        <v>0.26319999999999999</v>
      </c>
      <c r="N1068" s="9">
        <v>0</v>
      </c>
      <c r="O1068" s="9">
        <v>23.1</v>
      </c>
      <c r="P1068" s="9"/>
      <c r="Q1068" s="9"/>
      <c r="R1068" s="9"/>
      <c r="T1068">
        <f t="shared" si="150"/>
        <v>450800</v>
      </c>
      <c r="U1068">
        <v>28.8</v>
      </c>
      <c r="V1068">
        <f t="shared" si="151"/>
        <v>23.1</v>
      </c>
      <c r="W1068" t="str">
        <f t="shared" si="152"/>
        <v/>
      </c>
      <c r="X1068" t="str">
        <f t="shared" si="153"/>
        <v/>
      </c>
      <c r="Y1068" t="str">
        <f t="shared" si="154"/>
        <v/>
      </c>
      <c r="Z1068" s="9"/>
      <c r="AA1068" s="14">
        <f t="shared" si="155"/>
        <v>0.19400000000000001</v>
      </c>
      <c r="AB1068" s="14">
        <f t="shared" si="156"/>
        <v>1.6E-2</v>
      </c>
    </row>
    <row r="1069" spans="1:28" x14ac:dyDescent="0.25">
      <c r="A1069" s="10">
        <f t="shared" si="158"/>
        <v>45336</v>
      </c>
      <c r="B1069" s="11">
        <v>45</v>
      </c>
      <c r="C1069" s="11">
        <v>900</v>
      </c>
      <c r="D1069" s="12">
        <v>553.375</v>
      </c>
      <c r="E1069" s="9">
        <v>152.16999999999999</v>
      </c>
      <c r="F1069" s="9">
        <f t="shared" si="157"/>
        <v>88.169999999999987</v>
      </c>
      <c r="G1069" s="9">
        <v>1.01</v>
      </c>
      <c r="H1069" s="9">
        <v>2.52</v>
      </c>
      <c r="I1069" s="9"/>
      <c r="J1069" s="9">
        <v>-11.397</v>
      </c>
      <c r="K1069" s="9">
        <v>92.7</v>
      </c>
      <c r="L1069" s="9">
        <v>0.21310000000000001</v>
      </c>
      <c r="M1069" s="9">
        <v>0.26319999999999999</v>
      </c>
      <c r="N1069" s="9">
        <v>0</v>
      </c>
      <c r="O1069" s="9">
        <v>119.4</v>
      </c>
      <c r="P1069" s="9"/>
      <c r="Q1069" s="9"/>
      <c r="R1069" s="9"/>
      <c r="T1069">
        <f t="shared" si="150"/>
        <v>450900</v>
      </c>
      <c r="U1069">
        <v>166.8</v>
      </c>
      <c r="V1069">
        <f t="shared" si="151"/>
        <v>119.4</v>
      </c>
      <c r="W1069" t="str">
        <f t="shared" si="152"/>
        <v/>
      </c>
      <c r="X1069" t="str">
        <f t="shared" si="153"/>
        <v/>
      </c>
      <c r="Y1069" t="str">
        <f t="shared" si="154"/>
        <v/>
      </c>
      <c r="Z1069" s="9"/>
      <c r="AA1069" s="14">
        <f t="shared" si="155"/>
        <v>0.23699999999999999</v>
      </c>
      <c r="AB1069" s="14">
        <f t="shared" si="156"/>
        <v>1.9E-2</v>
      </c>
    </row>
    <row r="1070" spans="1:28" x14ac:dyDescent="0.25">
      <c r="A1070" s="10">
        <f t="shared" si="158"/>
        <v>45336</v>
      </c>
      <c r="B1070" s="11">
        <v>45</v>
      </c>
      <c r="C1070" s="11">
        <v>1000</v>
      </c>
      <c r="D1070" s="12">
        <v>553.41666666666697</v>
      </c>
      <c r="E1070" s="9">
        <v>152.06</v>
      </c>
      <c r="F1070" s="9">
        <f t="shared" si="157"/>
        <v>88.06</v>
      </c>
      <c r="G1070" s="9">
        <v>0.5</v>
      </c>
      <c r="H1070" s="9">
        <v>3.02</v>
      </c>
      <c r="I1070" s="9"/>
      <c r="J1070" s="9">
        <v>-8.1649999999999991</v>
      </c>
      <c r="K1070" s="9">
        <v>92.5</v>
      </c>
      <c r="L1070" s="9">
        <v>0.21310000000000001</v>
      </c>
      <c r="M1070" s="9">
        <v>0.26319999999999999</v>
      </c>
      <c r="N1070" s="9">
        <v>0</v>
      </c>
      <c r="O1070" s="9">
        <v>228.1</v>
      </c>
      <c r="P1070" s="9"/>
      <c r="Q1070" s="9"/>
      <c r="R1070" s="9"/>
      <c r="T1070">
        <f t="shared" si="150"/>
        <v>451000</v>
      </c>
      <c r="U1070">
        <v>308.2</v>
      </c>
      <c r="V1070">
        <f t="shared" si="151"/>
        <v>228.1</v>
      </c>
      <c r="W1070" t="str">
        <f t="shared" si="152"/>
        <v/>
      </c>
      <c r="X1070" t="str">
        <f t="shared" si="153"/>
        <v/>
      </c>
      <c r="Y1070" t="str">
        <f t="shared" si="154"/>
        <v/>
      </c>
      <c r="Z1070" s="9"/>
      <c r="AA1070" s="14">
        <f t="shared" si="155"/>
        <v>0.30499999999999999</v>
      </c>
      <c r="AB1070" s="14">
        <f t="shared" si="156"/>
        <v>2.5000000000000001E-2</v>
      </c>
    </row>
    <row r="1071" spans="1:28" x14ac:dyDescent="0.25">
      <c r="A1071" s="10">
        <f t="shared" si="158"/>
        <v>45336</v>
      </c>
      <c r="B1071" s="11">
        <v>45</v>
      </c>
      <c r="C1071" s="11">
        <v>1100</v>
      </c>
      <c r="D1071" s="12">
        <v>553.45833333333303</v>
      </c>
      <c r="E1071" s="9">
        <v>152.99</v>
      </c>
      <c r="F1071" s="9">
        <f t="shared" si="157"/>
        <v>88.990000000000009</v>
      </c>
      <c r="G1071" s="9">
        <v>0.5</v>
      </c>
      <c r="H1071" s="9">
        <v>3.52</v>
      </c>
      <c r="I1071" s="9"/>
      <c r="J1071" s="9">
        <v>-8.1980000000000004</v>
      </c>
      <c r="K1071" s="9">
        <v>90.3</v>
      </c>
      <c r="L1071" s="9">
        <v>0.21310000000000001</v>
      </c>
      <c r="M1071" s="9">
        <v>0.26250000000000001</v>
      </c>
      <c r="N1071" s="9">
        <v>0</v>
      </c>
      <c r="O1071" s="9">
        <v>408.1</v>
      </c>
      <c r="P1071" s="9"/>
      <c r="Q1071" s="9"/>
      <c r="R1071" s="9"/>
      <c r="T1071">
        <f t="shared" si="150"/>
        <v>451100</v>
      </c>
      <c r="U1071">
        <v>415.2</v>
      </c>
      <c r="V1071">
        <f t="shared" si="151"/>
        <v>408.1</v>
      </c>
      <c r="W1071" t="str">
        <f t="shared" si="152"/>
        <v/>
      </c>
      <c r="X1071" t="str">
        <f t="shared" si="153"/>
        <v/>
      </c>
      <c r="Y1071" t="str">
        <f t="shared" si="154"/>
        <v/>
      </c>
      <c r="Z1071" s="9"/>
      <c r="AA1071" s="14">
        <f t="shared" si="155"/>
        <v>0.29699999999999999</v>
      </c>
      <c r="AB1071" s="14">
        <f t="shared" si="156"/>
        <v>3.2000000000000001E-2</v>
      </c>
    </row>
    <row r="1072" spans="1:28" x14ac:dyDescent="0.25">
      <c r="A1072" s="10">
        <f t="shared" si="158"/>
        <v>45336</v>
      </c>
      <c r="B1072" s="11">
        <v>45</v>
      </c>
      <c r="C1072" s="11">
        <v>1200</v>
      </c>
      <c r="D1072" s="12">
        <v>553.5</v>
      </c>
      <c r="E1072" s="9">
        <v>152.88</v>
      </c>
      <c r="F1072" s="9">
        <f t="shared" si="157"/>
        <v>88.88</v>
      </c>
      <c r="G1072" s="9">
        <v>0.5</v>
      </c>
      <c r="H1072" s="9">
        <v>3.52</v>
      </c>
      <c r="I1072" s="9"/>
      <c r="J1072" s="9">
        <v>-8.1319999999999997</v>
      </c>
      <c r="K1072" s="9">
        <v>83.5</v>
      </c>
      <c r="L1072" s="9">
        <v>0.21310000000000001</v>
      </c>
      <c r="M1072" s="9">
        <v>0.26250000000000001</v>
      </c>
      <c r="N1072" s="9">
        <v>0</v>
      </c>
      <c r="O1072" s="9">
        <v>431.9</v>
      </c>
      <c r="P1072" s="9"/>
      <c r="Q1072" s="9"/>
      <c r="R1072" s="9"/>
      <c r="T1072">
        <f t="shared" si="150"/>
        <v>451200</v>
      </c>
      <c r="U1072">
        <v>474</v>
      </c>
      <c r="V1072">
        <f t="shared" si="151"/>
        <v>431.9</v>
      </c>
      <c r="W1072" t="str">
        <f t="shared" si="152"/>
        <v/>
      </c>
      <c r="X1072" t="str">
        <f t="shared" si="153"/>
        <v/>
      </c>
      <c r="Y1072" t="str">
        <f t="shared" si="154"/>
        <v/>
      </c>
      <c r="Z1072" s="9"/>
      <c r="AA1072" s="14">
        <f t="shared" si="155"/>
        <v>0.27600000000000002</v>
      </c>
      <c r="AB1072" s="14">
        <f t="shared" si="156"/>
        <v>5.5E-2</v>
      </c>
    </row>
    <row r="1073" spans="1:28" x14ac:dyDescent="0.25">
      <c r="A1073" s="10">
        <f t="shared" si="158"/>
        <v>45336</v>
      </c>
      <c r="B1073" s="11">
        <v>45</v>
      </c>
      <c r="C1073" s="11">
        <v>1300</v>
      </c>
      <c r="D1073" s="12">
        <v>553.54166666666697</v>
      </c>
      <c r="E1073" s="9">
        <v>152.99</v>
      </c>
      <c r="F1073" s="9">
        <f t="shared" si="157"/>
        <v>88.990000000000009</v>
      </c>
      <c r="G1073" s="9">
        <v>1.01</v>
      </c>
      <c r="H1073" s="9">
        <v>4.53</v>
      </c>
      <c r="I1073" s="9"/>
      <c r="J1073" s="9">
        <v>-7.4450000000000003</v>
      </c>
      <c r="K1073" s="9">
        <v>78.5</v>
      </c>
      <c r="L1073" s="9">
        <v>0.21310000000000001</v>
      </c>
      <c r="M1073" s="9">
        <v>0.26250000000000001</v>
      </c>
      <c r="N1073" s="9">
        <v>0</v>
      </c>
      <c r="O1073" s="9">
        <v>408.1</v>
      </c>
      <c r="P1073" s="9"/>
      <c r="Q1073" s="9"/>
      <c r="R1073" s="9"/>
      <c r="T1073">
        <f t="shared" si="150"/>
        <v>451300</v>
      </c>
      <c r="U1073">
        <v>479.2</v>
      </c>
      <c r="V1073">
        <f t="shared" si="151"/>
        <v>408.1</v>
      </c>
      <c r="W1073" t="str">
        <f t="shared" si="152"/>
        <v/>
      </c>
      <c r="X1073" t="str">
        <f t="shared" si="153"/>
        <v/>
      </c>
      <c r="Y1073" t="str">
        <f t="shared" si="154"/>
        <v/>
      </c>
      <c r="Z1073" s="9"/>
      <c r="AA1073" s="14">
        <f t="shared" si="155"/>
        <v>0.27400000000000002</v>
      </c>
      <c r="AB1073" s="14">
        <f t="shared" si="156"/>
        <v>7.4999999999999997E-2</v>
      </c>
    </row>
    <row r="1074" spans="1:28" x14ac:dyDescent="0.25">
      <c r="A1074" s="10">
        <f t="shared" si="158"/>
        <v>45336</v>
      </c>
      <c r="B1074" s="11">
        <v>45</v>
      </c>
      <c r="C1074" s="11">
        <v>1400</v>
      </c>
      <c r="D1074" s="12">
        <v>553.58333333333303</v>
      </c>
      <c r="E1074" s="9">
        <v>152.88</v>
      </c>
      <c r="F1074" s="9">
        <f t="shared" si="157"/>
        <v>88.88</v>
      </c>
      <c r="G1074" s="9">
        <v>1.01</v>
      </c>
      <c r="H1074" s="9">
        <v>5.54</v>
      </c>
      <c r="I1074" s="9"/>
      <c r="J1074" s="9">
        <v>-6.5149999999999997</v>
      </c>
      <c r="K1074" s="9">
        <v>72.400000000000006</v>
      </c>
      <c r="L1074" s="9">
        <v>0.21310000000000001</v>
      </c>
      <c r="M1074" s="9">
        <v>0.26250000000000001</v>
      </c>
      <c r="N1074" s="9">
        <v>0</v>
      </c>
      <c r="O1074" s="9">
        <v>489.4</v>
      </c>
      <c r="P1074" s="9"/>
      <c r="Q1074" s="9"/>
      <c r="R1074" s="9"/>
      <c r="T1074">
        <f t="shared" si="150"/>
        <v>451400</v>
      </c>
      <c r="U1074">
        <v>430.5</v>
      </c>
      <c r="V1074">
        <f t="shared" si="151"/>
        <v>489.4</v>
      </c>
      <c r="W1074" t="str">
        <f t="shared" si="152"/>
        <v/>
      </c>
      <c r="X1074" t="str">
        <f t="shared" si="153"/>
        <v/>
      </c>
      <c r="Y1074" t="str">
        <f t="shared" si="154"/>
        <v/>
      </c>
      <c r="Z1074" s="9"/>
      <c r="AA1074" s="14">
        <f t="shared" si="155"/>
        <v>0.27100000000000002</v>
      </c>
      <c r="AB1074" s="14">
        <f t="shared" si="156"/>
        <v>0.10299999999999999</v>
      </c>
    </row>
    <row r="1075" spans="1:28" x14ac:dyDescent="0.25">
      <c r="A1075" s="10">
        <f t="shared" si="158"/>
        <v>45336</v>
      </c>
      <c r="B1075" s="11">
        <v>45</v>
      </c>
      <c r="C1075" s="11">
        <v>1500</v>
      </c>
      <c r="D1075" s="12">
        <v>553.625</v>
      </c>
      <c r="E1075" s="9">
        <v>151.94</v>
      </c>
      <c r="F1075" s="9">
        <f t="shared" si="157"/>
        <v>87.94</v>
      </c>
      <c r="G1075" s="9">
        <v>0.5</v>
      </c>
      <c r="H1075" s="9">
        <v>4.53</v>
      </c>
      <c r="I1075" s="9"/>
      <c r="J1075" s="9">
        <v>-8.8640000000000008</v>
      </c>
      <c r="K1075" s="9">
        <v>70.8</v>
      </c>
      <c r="L1075" s="9">
        <v>0.21310000000000001</v>
      </c>
      <c r="M1075" s="9">
        <v>0.26319999999999999</v>
      </c>
      <c r="N1075" s="9">
        <v>0</v>
      </c>
      <c r="O1075" s="9">
        <v>394.4</v>
      </c>
      <c r="P1075" s="9"/>
      <c r="Q1075" s="9"/>
      <c r="R1075" s="9"/>
      <c r="T1075">
        <f t="shared" si="150"/>
        <v>451500</v>
      </c>
      <c r="U1075">
        <v>332.7</v>
      </c>
      <c r="V1075">
        <f t="shared" si="151"/>
        <v>394.4</v>
      </c>
      <c r="W1075" t="str">
        <f t="shared" si="152"/>
        <v/>
      </c>
      <c r="X1075" t="str">
        <f t="shared" si="153"/>
        <v/>
      </c>
      <c r="Y1075" t="str">
        <f t="shared" si="154"/>
        <v/>
      </c>
      <c r="Z1075" s="9"/>
      <c r="AA1075" s="14">
        <f t="shared" si="155"/>
        <v>0.221</v>
      </c>
      <c r="AB1075" s="14">
        <f t="shared" si="156"/>
        <v>9.0999999999999998E-2</v>
      </c>
    </row>
    <row r="1076" spans="1:28" x14ac:dyDescent="0.25">
      <c r="A1076" s="10">
        <f t="shared" si="158"/>
        <v>45336</v>
      </c>
      <c r="B1076" s="11">
        <v>45</v>
      </c>
      <c r="C1076" s="11">
        <v>1600</v>
      </c>
      <c r="D1076" s="12">
        <v>553.66666666666697</v>
      </c>
      <c r="E1076" s="9">
        <v>153.11000000000001</v>
      </c>
      <c r="F1076" s="9">
        <f t="shared" si="157"/>
        <v>89.110000000000014</v>
      </c>
      <c r="G1076" s="9">
        <v>0.5</v>
      </c>
      <c r="H1076" s="9">
        <v>4.53</v>
      </c>
      <c r="I1076" s="9"/>
      <c r="J1076" s="9">
        <v>-9.8510000000000009</v>
      </c>
      <c r="K1076" s="9">
        <v>80.2</v>
      </c>
      <c r="L1076" s="9">
        <v>0.21310000000000001</v>
      </c>
      <c r="M1076" s="9">
        <v>0.26250000000000001</v>
      </c>
      <c r="N1076" s="9">
        <v>0</v>
      </c>
      <c r="O1076" s="9">
        <v>79.400000000000006</v>
      </c>
      <c r="P1076" s="9"/>
      <c r="Q1076" s="9"/>
      <c r="R1076" s="9"/>
      <c r="T1076">
        <f t="shared" si="150"/>
        <v>451600</v>
      </c>
      <c r="U1076">
        <v>196.2</v>
      </c>
      <c r="V1076">
        <f t="shared" si="151"/>
        <v>79.400000000000006</v>
      </c>
      <c r="W1076" t="str">
        <f t="shared" si="152"/>
        <v/>
      </c>
      <c r="X1076" t="str">
        <f t="shared" si="153"/>
        <v/>
      </c>
      <c r="Y1076" t="str">
        <f t="shared" si="154"/>
        <v/>
      </c>
      <c r="Z1076" s="9"/>
      <c r="AA1076" s="14">
        <f t="shared" si="155"/>
        <v>0.23200000000000001</v>
      </c>
      <c r="AB1076" s="14">
        <f t="shared" si="156"/>
        <v>5.7000000000000002E-2</v>
      </c>
    </row>
    <row r="1077" spans="1:28" x14ac:dyDescent="0.25">
      <c r="A1077" s="10">
        <f t="shared" si="158"/>
        <v>45336</v>
      </c>
      <c r="B1077" s="11">
        <v>45</v>
      </c>
      <c r="C1077" s="11">
        <v>1700</v>
      </c>
      <c r="D1077" s="12">
        <v>553.70833333333303</v>
      </c>
      <c r="E1077" s="9">
        <v>151.94</v>
      </c>
      <c r="F1077" s="9">
        <f t="shared" si="157"/>
        <v>87.94</v>
      </c>
      <c r="G1077" s="9">
        <v>0.5</v>
      </c>
      <c r="H1077" s="9">
        <v>3.02</v>
      </c>
      <c r="I1077" s="9"/>
      <c r="J1077" s="9">
        <v>-11.183</v>
      </c>
      <c r="K1077" s="9">
        <v>83.9</v>
      </c>
      <c r="L1077" s="9">
        <v>0.21310000000000001</v>
      </c>
      <c r="M1077" s="9">
        <v>0.26319999999999999</v>
      </c>
      <c r="N1077" s="9">
        <v>0</v>
      </c>
      <c r="O1077" s="9">
        <v>25.6</v>
      </c>
      <c r="P1077" s="9"/>
      <c r="Q1077" s="9"/>
      <c r="R1077" s="9"/>
      <c r="T1077">
        <f t="shared" si="150"/>
        <v>451700</v>
      </c>
      <c r="U1077">
        <v>49.5</v>
      </c>
      <c r="V1077">
        <f t="shared" si="151"/>
        <v>25.6</v>
      </c>
      <c r="W1077" t="str">
        <f t="shared" si="152"/>
        <v/>
      </c>
      <c r="X1077" t="str">
        <f t="shared" si="153"/>
        <v/>
      </c>
      <c r="Y1077" t="str">
        <f t="shared" si="154"/>
        <v/>
      </c>
      <c r="Z1077" s="9"/>
      <c r="AA1077" s="14">
        <f t="shared" si="155"/>
        <v>0.218</v>
      </c>
      <c r="AB1077" s="14">
        <f t="shared" si="156"/>
        <v>4.2000000000000003E-2</v>
      </c>
    </row>
    <row r="1078" spans="1:28" x14ac:dyDescent="0.25">
      <c r="A1078" s="10">
        <f t="shared" si="158"/>
        <v>45336</v>
      </c>
      <c r="B1078" s="11">
        <v>45</v>
      </c>
      <c r="C1078" s="11">
        <v>1800</v>
      </c>
      <c r="D1078" s="12">
        <v>553.75</v>
      </c>
      <c r="E1078" s="9">
        <v>152.16999999999999</v>
      </c>
      <c r="F1078" s="9">
        <f t="shared" si="157"/>
        <v>88.169999999999987</v>
      </c>
      <c r="G1078" s="9">
        <v>0.5</v>
      </c>
      <c r="H1078" s="9">
        <v>3.52</v>
      </c>
      <c r="I1078" s="9"/>
      <c r="J1078" s="9">
        <v>-11.903</v>
      </c>
      <c r="K1078" s="9">
        <v>86.3</v>
      </c>
      <c r="L1078" s="9">
        <v>0.21310000000000001</v>
      </c>
      <c r="M1078" s="9">
        <v>0.26250000000000001</v>
      </c>
      <c r="N1078" s="9">
        <v>0</v>
      </c>
      <c r="O1078" s="9">
        <v>0.6</v>
      </c>
      <c r="P1078" s="9"/>
      <c r="Q1078" s="9"/>
      <c r="R1078" s="9"/>
      <c r="T1078">
        <f t="shared" si="150"/>
        <v>451800</v>
      </c>
      <c r="U1078">
        <v>0</v>
      </c>
      <c r="V1078">
        <f t="shared" si="151"/>
        <v>0</v>
      </c>
      <c r="W1078" t="str">
        <f t="shared" si="152"/>
        <v/>
      </c>
      <c r="X1078" t="str">
        <f t="shared" si="153"/>
        <v/>
      </c>
      <c r="Y1078" t="str">
        <f t="shared" si="154"/>
        <v/>
      </c>
      <c r="Z1078" s="9"/>
      <c r="AA1078" s="14">
        <f t="shared" si="155"/>
        <v>0.21199999999999999</v>
      </c>
      <c r="AB1078" s="14">
        <f t="shared" si="156"/>
        <v>3.4000000000000002E-2</v>
      </c>
    </row>
    <row r="1079" spans="1:28" x14ac:dyDescent="0.25">
      <c r="A1079" s="10">
        <f t="shared" si="158"/>
        <v>45336</v>
      </c>
      <c r="B1079" s="11">
        <v>45</v>
      </c>
      <c r="C1079" s="11">
        <v>1900</v>
      </c>
      <c r="D1079" s="12">
        <v>553.79166666666697</v>
      </c>
      <c r="E1079" s="9">
        <v>152.41</v>
      </c>
      <c r="F1079" s="9">
        <f t="shared" si="157"/>
        <v>88.41</v>
      </c>
      <c r="G1079" s="9">
        <v>1.01</v>
      </c>
      <c r="H1079" s="9">
        <v>3.52</v>
      </c>
      <c r="I1079" s="9"/>
      <c r="J1079" s="9">
        <v>-12.938000000000001</v>
      </c>
      <c r="K1079" s="9">
        <v>86.9</v>
      </c>
      <c r="L1079" s="9">
        <v>0.21310000000000001</v>
      </c>
      <c r="M1079" s="9">
        <v>0.26250000000000001</v>
      </c>
      <c r="N1079" s="9">
        <v>0</v>
      </c>
      <c r="O1079" s="9">
        <v>0.6</v>
      </c>
      <c r="P1079" s="9"/>
      <c r="Q1079" s="9"/>
      <c r="R1079" s="9"/>
      <c r="T1079">
        <f t="shared" si="150"/>
        <v>451900</v>
      </c>
      <c r="U1079">
        <v>0</v>
      </c>
      <c r="V1079">
        <f t="shared" si="151"/>
        <v>0</v>
      </c>
      <c r="W1079" t="str">
        <f t="shared" si="152"/>
        <v/>
      </c>
      <c r="X1079" t="str">
        <f t="shared" si="153"/>
        <v/>
      </c>
      <c r="Y1079" t="str">
        <f t="shared" si="154"/>
        <v/>
      </c>
      <c r="Z1079" s="9"/>
      <c r="AA1079" s="14">
        <f t="shared" si="155"/>
        <v>0.19600000000000001</v>
      </c>
      <c r="AB1079" s="14">
        <f t="shared" si="156"/>
        <v>0.03</v>
      </c>
    </row>
    <row r="1080" spans="1:28" x14ac:dyDescent="0.25">
      <c r="A1080" s="10">
        <f t="shared" si="158"/>
        <v>45336</v>
      </c>
      <c r="B1080" s="11">
        <v>45</v>
      </c>
      <c r="C1080" s="11">
        <v>2000</v>
      </c>
      <c r="D1080" s="12">
        <v>553.83333333333303</v>
      </c>
      <c r="E1080" s="9">
        <v>152.41</v>
      </c>
      <c r="F1080" s="9">
        <f t="shared" si="157"/>
        <v>88.41</v>
      </c>
      <c r="G1080" s="9">
        <v>1.01</v>
      </c>
      <c r="H1080" s="9">
        <v>3.02</v>
      </c>
      <c r="I1080" s="9"/>
      <c r="J1080" s="9">
        <v>-12.750999999999999</v>
      </c>
      <c r="K1080" s="9">
        <v>87.1</v>
      </c>
      <c r="L1080" s="9">
        <v>0.21310000000000001</v>
      </c>
      <c r="M1080" s="9">
        <v>0.26250000000000001</v>
      </c>
      <c r="N1080" s="9">
        <v>0</v>
      </c>
      <c r="O1080" s="9">
        <v>0.6</v>
      </c>
      <c r="P1080" s="9"/>
      <c r="Q1080" s="9"/>
      <c r="R1080" s="9"/>
      <c r="T1080">
        <f t="shared" si="150"/>
        <v>452000</v>
      </c>
      <c r="U1080">
        <v>0</v>
      </c>
      <c r="V1080">
        <f t="shared" si="151"/>
        <v>0</v>
      </c>
      <c r="W1080" t="str">
        <f t="shared" si="152"/>
        <v/>
      </c>
      <c r="X1080" t="str">
        <f t="shared" si="153"/>
        <v/>
      </c>
      <c r="Y1080" t="str">
        <f t="shared" si="154"/>
        <v/>
      </c>
      <c r="Z1080" s="9"/>
      <c r="AA1080" s="14">
        <f t="shared" si="155"/>
        <v>0.19900000000000001</v>
      </c>
      <c r="AB1080" s="14">
        <f t="shared" si="156"/>
        <v>2.9000000000000001E-2</v>
      </c>
    </row>
    <row r="1081" spans="1:28" x14ac:dyDescent="0.25">
      <c r="A1081" s="10">
        <f t="shared" si="158"/>
        <v>45336</v>
      </c>
      <c r="B1081" s="11">
        <v>45</v>
      </c>
      <c r="C1081" s="11">
        <v>2100</v>
      </c>
      <c r="D1081" s="12">
        <v>553.875</v>
      </c>
      <c r="E1081" s="9">
        <v>152.52000000000001</v>
      </c>
      <c r="F1081" s="9">
        <f t="shared" si="157"/>
        <v>88.52000000000001</v>
      </c>
      <c r="G1081" s="9">
        <v>1.51</v>
      </c>
      <c r="H1081" s="9">
        <v>3.52</v>
      </c>
      <c r="I1081" s="9"/>
      <c r="J1081" s="9">
        <v>-13.05</v>
      </c>
      <c r="K1081" s="9">
        <v>85.9</v>
      </c>
      <c r="L1081" s="9">
        <v>0.21310000000000001</v>
      </c>
      <c r="M1081" s="9">
        <v>0.26250000000000001</v>
      </c>
      <c r="N1081" s="9">
        <v>0</v>
      </c>
      <c r="O1081" s="9">
        <v>0.6</v>
      </c>
      <c r="P1081" s="9"/>
      <c r="Q1081" s="9"/>
      <c r="R1081" s="9"/>
      <c r="T1081">
        <f t="shared" si="150"/>
        <v>452100</v>
      </c>
      <c r="U1081">
        <v>0</v>
      </c>
      <c r="V1081">
        <f t="shared" si="151"/>
        <v>0</v>
      </c>
      <c r="W1081" t="str">
        <f t="shared" si="152"/>
        <v/>
      </c>
      <c r="X1081" t="str">
        <f t="shared" si="153"/>
        <v/>
      </c>
      <c r="Y1081" t="str">
        <f t="shared" si="154"/>
        <v/>
      </c>
      <c r="Z1081" s="9"/>
      <c r="AA1081" s="14">
        <f t="shared" si="155"/>
        <v>0.192</v>
      </c>
      <c r="AB1081" s="14">
        <f t="shared" si="156"/>
        <v>3.2000000000000001E-2</v>
      </c>
    </row>
    <row r="1082" spans="1:28" x14ac:dyDescent="0.25">
      <c r="A1082" s="10">
        <f t="shared" si="158"/>
        <v>45336</v>
      </c>
      <c r="B1082" s="11">
        <v>45</v>
      </c>
      <c r="C1082" s="11">
        <v>2200</v>
      </c>
      <c r="D1082" s="12">
        <v>553.91666666666697</v>
      </c>
      <c r="E1082" s="9">
        <v>152.99</v>
      </c>
      <c r="F1082" s="9">
        <f t="shared" si="157"/>
        <v>88.990000000000009</v>
      </c>
      <c r="G1082" s="9">
        <v>1.51</v>
      </c>
      <c r="H1082" s="9">
        <v>4.53</v>
      </c>
      <c r="I1082" s="9"/>
      <c r="J1082" s="9">
        <v>-13.013</v>
      </c>
      <c r="K1082" s="9">
        <v>84.8</v>
      </c>
      <c r="L1082" s="9">
        <v>0.21310000000000001</v>
      </c>
      <c r="M1082" s="9">
        <v>0.26250000000000001</v>
      </c>
      <c r="N1082" s="9">
        <v>0</v>
      </c>
      <c r="O1082" s="9">
        <v>0.6</v>
      </c>
      <c r="P1082" s="9"/>
      <c r="Q1082" s="9"/>
      <c r="R1082" s="9"/>
      <c r="T1082">
        <f t="shared" si="150"/>
        <v>452200</v>
      </c>
      <c r="U1082">
        <v>0</v>
      </c>
      <c r="V1082">
        <f t="shared" si="151"/>
        <v>0</v>
      </c>
      <c r="W1082" t="str">
        <f t="shared" si="152"/>
        <v/>
      </c>
      <c r="X1082" t="str">
        <f t="shared" si="153"/>
        <v/>
      </c>
      <c r="Y1082" t="str">
        <f t="shared" si="154"/>
        <v/>
      </c>
      <c r="Z1082" s="9"/>
      <c r="AA1082" s="14">
        <f t="shared" si="155"/>
        <v>0.19</v>
      </c>
      <c r="AB1082" s="14">
        <f t="shared" si="156"/>
        <v>3.4000000000000002E-2</v>
      </c>
    </row>
    <row r="1083" spans="1:28" x14ac:dyDescent="0.25">
      <c r="A1083" s="10">
        <f t="shared" si="158"/>
        <v>45336</v>
      </c>
      <c r="B1083" s="11">
        <v>45</v>
      </c>
      <c r="C1083" s="11">
        <v>2300</v>
      </c>
      <c r="D1083" s="12">
        <v>553.95833333333303</v>
      </c>
      <c r="E1083" s="9">
        <v>152.99</v>
      </c>
      <c r="F1083" s="9">
        <f t="shared" si="157"/>
        <v>88.990000000000009</v>
      </c>
      <c r="G1083" s="9">
        <v>1.51</v>
      </c>
      <c r="H1083" s="9">
        <v>4.03</v>
      </c>
      <c r="I1083" s="9"/>
      <c r="J1083" s="9">
        <v>-13.239000000000001</v>
      </c>
      <c r="K1083" s="9">
        <v>82.3</v>
      </c>
      <c r="L1083" s="9">
        <v>0.21310000000000001</v>
      </c>
      <c r="M1083" s="9">
        <v>0.26250000000000001</v>
      </c>
      <c r="N1083" s="9">
        <v>0</v>
      </c>
      <c r="O1083" s="9">
        <v>0.6</v>
      </c>
      <c r="P1083" s="9"/>
      <c r="Q1083" s="9"/>
      <c r="R1083" s="9"/>
      <c r="T1083">
        <f t="shared" si="150"/>
        <v>452300</v>
      </c>
      <c r="U1083">
        <v>0</v>
      </c>
      <c r="V1083">
        <f t="shared" si="151"/>
        <v>0</v>
      </c>
      <c r="W1083" t="str">
        <f t="shared" si="152"/>
        <v/>
      </c>
      <c r="X1083" t="str">
        <f t="shared" si="153"/>
        <v/>
      </c>
      <c r="Y1083" t="str">
        <f t="shared" si="154"/>
        <v/>
      </c>
      <c r="Z1083" s="9"/>
      <c r="AA1083" s="14">
        <f t="shared" si="155"/>
        <v>0.18099999999999999</v>
      </c>
      <c r="AB1083" s="14">
        <f t="shared" si="156"/>
        <v>3.9E-2</v>
      </c>
    </row>
    <row r="1084" spans="1:28" x14ac:dyDescent="0.25">
      <c r="A1084" s="10">
        <f t="shared" si="158"/>
        <v>45336</v>
      </c>
      <c r="B1084" s="11">
        <v>45</v>
      </c>
      <c r="C1084" s="11">
        <v>2400</v>
      </c>
      <c r="D1084" s="12">
        <v>554</v>
      </c>
      <c r="E1084" s="9">
        <v>153.58000000000001</v>
      </c>
      <c r="F1084" s="9">
        <f t="shared" si="157"/>
        <v>89.580000000000013</v>
      </c>
      <c r="G1084" s="9">
        <v>1.01</v>
      </c>
      <c r="H1084" s="9">
        <v>3.52</v>
      </c>
      <c r="I1084" s="9"/>
      <c r="J1084" s="9">
        <v>-14.391999999999999</v>
      </c>
      <c r="K1084" s="9">
        <v>81.7</v>
      </c>
      <c r="L1084" s="9">
        <v>0.21310000000000001</v>
      </c>
      <c r="M1084" s="9">
        <v>0.26250000000000001</v>
      </c>
      <c r="N1084" s="9">
        <v>0</v>
      </c>
      <c r="O1084" s="9">
        <v>0.6</v>
      </c>
      <c r="P1084" s="9"/>
      <c r="Q1084" s="9"/>
      <c r="R1084" s="9"/>
      <c r="T1084">
        <f t="shared" si="150"/>
        <v>452400</v>
      </c>
      <c r="U1084">
        <v>0</v>
      </c>
      <c r="V1084">
        <f t="shared" si="151"/>
        <v>0</v>
      </c>
      <c r="W1084">
        <f t="shared" si="152"/>
        <v>0.21299999999999999</v>
      </c>
      <c r="X1084">
        <f t="shared" si="153"/>
        <v>0.26300000000000001</v>
      </c>
      <c r="Y1084">
        <f t="shared" si="154"/>
        <v>0.89600000000000002</v>
      </c>
      <c r="Z1084" s="9"/>
      <c r="AA1084" s="14">
        <f t="shared" si="155"/>
        <v>0.16400000000000001</v>
      </c>
      <c r="AB1084" s="14">
        <f t="shared" si="156"/>
        <v>3.6999999999999998E-2</v>
      </c>
    </row>
    <row r="1085" spans="1:28" x14ac:dyDescent="0.25">
      <c r="A1085" s="10">
        <f t="shared" si="158"/>
        <v>45337</v>
      </c>
      <c r="B1085" s="11">
        <v>46</v>
      </c>
      <c r="C1085" s="11">
        <v>100</v>
      </c>
      <c r="D1085" s="12">
        <v>554.04166666666697</v>
      </c>
      <c r="E1085" s="9">
        <v>152.52000000000001</v>
      </c>
      <c r="F1085" s="9">
        <f t="shared" si="157"/>
        <v>88.52000000000001</v>
      </c>
      <c r="G1085" s="9">
        <v>1.01</v>
      </c>
      <c r="H1085" s="9">
        <v>3.02</v>
      </c>
      <c r="I1085" s="9"/>
      <c r="J1085" s="9">
        <v>-14.081</v>
      </c>
      <c r="K1085" s="9">
        <v>87.3</v>
      </c>
      <c r="L1085" s="9">
        <v>0.21310000000000001</v>
      </c>
      <c r="M1085" s="9">
        <v>0.26250000000000001</v>
      </c>
      <c r="N1085" s="9">
        <v>0</v>
      </c>
      <c r="O1085" s="9">
        <v>0.6</v>
      </c>
      <c r="P1085" s="9"/>
      <c r="Q1085" s="9"/>
      <c r="R1085" s="9"/>
      <c r="T1085">
        <f t="shared" si="150"/>
        <v>460100</v>
      </c>
      <c r="U1085">
        <v>0</v>
      </c>
      <c r="V1085">
        <f t="shared" si="151"/>
        <v>0</v>
      </c>
      <c r="W1085" t="str">
        <f t="shared" si="152"/>
        <v/>
      </c>
      <c r="X1085" t="str">
        <f t="shared" si="153"/>
        <v/>
      </c>
      <c r="Y1085" t="str">
        <f t="shared" si="154"/>
        <v/>
      </c>
      <c r="Z1085" s="9"/>
      <c r="AA1085" s="14">
        <f t="shared" si="155"/>
        <v>0.17899999999999999</v>
      </c>
      <c r="AB1085" s="14">
        <f t="shared" si="156"/>
        <v>2.5999999999999999E-2</v>
      </c>
    </row>
    <row r="1086" spans="1:28" x14ac:dyDescent="0.25">
      <c r="A1086" s="10">
        <f t="shared" si="158"/>
        <v>45337</v>
      </c>
      <c r="B1086" s="11">
        <v>46</v>
      </c>
      <c r="C1086" s="11">
        <v>200</v>
      </c>
      <c r="D1086" s="12">
        <v>554.08333333333303</v>
      </c>
      <c r="E1086" s="9">
        <v>153.58000000000001</v>
      </c>
      <c r="F1086" s="9">
        <f t="shared" si="157"/>
        <v>89.580000000000013</v>
      </c>
      <c r="G1086" s="9">
        <v>2.0099999999999998</v>
      </c>
      <c r="H1086" s="9">
        <v>4.03</v>
      </c>
      <c r="I1086" s="9"/>
      <c r="J1086" s="9">
        <v>-13.465999999999999</v>
      </c>
      <c r="K1086" s="9">
        <v>81.2</v>
      </c>
      <c r="L1086" s="9">
        <v>0.21310000000000001</v>
      </c>
      <c r="M1086" s="9">
        <v>0.26250000000000001</v>
      </c>
      <c r="N1086" s="9">
        <v>0</v>
      </c>
      <c r="O1086" s="9">
        <v>0.6</v>
      </c>
      <c r="P1086" s="9"/>
      <c r="Q1086" s="9"/>
      <c r="R1086" s="9"/>
      <c r="T1086">
        <f t="shared" si="150"/>
        <v>460200</v>
      </c>
      <c r="U1086">
        <v>0</v>
      </c>
      <c r="V1086">
        <f t="shared" si="151"/>
        <v>0</v>
      </c>
      <c r="W1086" t="str">
        <f t="shared" si="152"/>
        <v/>
      </c>
      <c r="X1086" t="str">
        <f t="shared" si="153"/>
        <v/>
      </c>
      <c r="Y1086" t="str">
        <f t="shared" si="154"/>
        <v/>
      </c>
      <c r="Z1086" s="9"/>
      <c r="AA1086" s="14">
        <f t="shared" si="155"/>
        <v>0.17499999999999999</v>
      </c>
      <c r="AB1086" s="14">
        <f t="shared" si="156"/>
        <v>4.1000000000000002E-2</v>
      </c>
    </row>
    <row r="1087" spans="1:28" x14ac:dyDescent="0.25">
      <c r="A1087" s="10">
        <f t="shared" si="158"/>
        <v>45337</v>
      </c>
      <c r="B1087" s="11">
        <v>46</v>
      </c>
      <c r="C1087" s="11">
        <v>300</v>
      </c>
      <c r="D1087" s="12">
        <v>554.125</v>
      </c>
      <c r="E1087" s="9">
        <v>153.22999999999999</v>
      </c>
      <c r="F1087" s="9">
        <f t="shared" si="157"/>
        <v>89.22999999999999</v>
      </c>
      <c r="G1087" s="9">
        <v>1.51</v>
      </c>
      <c r="H1087" s="9">
        <v>3.52</v>
      </c>
      <c r="I1087" s="9"/>
      <c r="J1087" s="9">
        <v>-12.602</v>
      </c>
      <c r="K1087" s="9">
        <v>79.400000000000006</v>
      </c>
      <c r="L1087" s="9">
        <v>0.21310000000000001</v>
      </c>
      <c r="M1087" s="9">
        <v>0.26250000000000001</v>
      </c>
      <c r="N1087" s="9">
        <v>0</v>
      </c>
      <c r="O1087" s="9">
        <v>0.6</v>
      </c>
      <c r="P1087" s="9"/>
      <c r="Q1087" s="9"/>
      <c r="R1087" s="9"/>
      <c r="T1087">
        <f t="shared" si="150"/>
        <v>460300</v>
      </c>
      <c r="U1087">
        <v>0</v>
      </c>
      <c r="V1087">
        <f t="shared" si="151"/>
        <v>0</v>
      </c>
      <c r="W1087" t="str">
        <f t="shared" si="152"/>
        <v/>
      </c>
      <c r="X1087" t="str">
        <f t="shared" si="153"/>
        <v/>
      </c>
      <c r="Y1087" t="str">
        <f t="shared" si="154"/>
        <v/>
      </c>
      <c r="Z1087" s="9"/>
      <c r="AA1087" s="14">
        <f t="shared" si="155"/>
        <v>0.184</v>
      </c>
      <c r="AB1087" s="14">
        <f t="shared" si="156"/>
        <v>4.8000000000000001E-2</v>
      </c>
    </row>
    <row r="1088" spans="1:28" x14ac:dyDescent="0.25">
      <c r="A1088" s="10">
        <f t="shared" si="158"/>
        <v>45337</v>
      </c>
      <c r="B1088" s="11">
        <v>46</v>
      </c>
      <c r="C1088" s="11">
        <v>400</v>
      </c>
      <c r="D1088" s="12">
        <v>554.16666666666697</v>
      </c>
      <c r="E1088" s="9">
        <v>152.88</v>
      </c>
      <c r="F1088" s="9">
        <f t="shared" si="157"/>
        <v>88.88</v>
      </c>
      <c r="G1088" s="9">
        <v>0.5</v>
      </c>
      <c r="H1088" s="9">
        <v>3.52</v>
      </c>
      <c r="I1088" s="9"/>
      <c r="J1088" s="9">
        <v>-12.343</v>
      </c>
      <c r="K1088" s="9">
        <v>77.8</v>
      </c>
      <c r="L1088" s="9">
        <v>0.21310000000000001</v>
      </c>
      <c r="M1088" s="9">
        <v>0.26250000000000001</v>
      </c>
      <c r="N1088" s="9">
        <v>0</v>
      </c>
      <c r="O1088" s="9">
        <v>0.6</v>
      </c>
      <c r="P1088" s="9"/>
      <c r="Q1088" s="9"/>
      <c r="R1088" s="9"/>
      <c r="T1088">
        <f t="shared" si="150"/>
        <v>460400</v>
      </c>
      <c r="U1088">
        <v>0</v>
      </c>
      <c r="V1088">
        <f t="shared" si="151"/>
        <v>0</v>
      </c>
      <c r="W1088" t="str">
        <f t="shared" si="152"/>
        <v/>
      </c>
      <c r="X1088" t="str">
        <f t="shared" si="153"/>
        <v/>
      </c>
      <c r="Y1088" t="str">
        <f t="shared" si="154"/>
        <v/>
      </c>
      <c r="Z1088" s="9"/>
      <c r="AA1088" s="14">
        <f t="shared" si="155"/>
        <v>0.184</v>
      </c>
      <c r="AB1088" s="14">
        <f t="shared" si="156"/>
        <v>5.2999999999999999E-2</v>
      </c>
    </row>
    <row r="1089" spans="1:28" x14ac:dyDescent="0.25">
      <c r="A1089" s="10">
        <f t="shared" si="158"/>
        <v>45337</v>
      </c>
      <c r="B1089" s="11">
        <v>46</v>
      </c>
      <c r="C1089" s="11">
        <v>500</v>
      </c>
      <c r="D1089" s="12">
        <v>554.20833333333303</v>
      </c>
      <c r="E1089" s="9">
        <v>153.22999999999999</v>
      </c>
      <c r="F1089" s="9">
        <f t="shared" si="157"/>
        <v>89.22999999999999</v>
      </c>
      <c r="G1089" s="9">
        <v>0</v>
      </c>
      <c r="H1089" s="9">
        <v>2.0099999999999998</v>
      </c>
      <c r="I1089" s="9"/>
      <c r="J1089" s="9">
        <v>-13.013</v>
      </c>
      <c r="K1089" s="9">
        <v>78.099999999999994</v>
      </c>
      <c r="L1089" s="9">
        <v>0.21310000000000001</v>
      </c>
      <c r="M1089" s="9">
        <v>0.26250000000000001</v>
      </c>
      <c r="N1089" s="9">
        <v>0</v>
      </c>
      <c r="O1089" s="9">
        <v>0.6</v>
      </c>
      <c r="P1089" s="9"/>
      <c r="Q1089" s="9"/>
      <c r="R1089" s="9"/>
      <c r="T1089">
        <f t="shared" si="150"/>
        <v>460500</v>
      </c>
      <c r="U1089">
        <v>0</v>
      </c>
      <c r="V1089">
        <f t="shared" si="151"/>
        <v>0</v>
      </c>
      <c r="W1089" t="str">
        <f t="shared" si="152"/>
        <v/>
      </c>
      <c r="X1089" t="str">
        <f t="shared" si="153"/>
        <v/>
      </c>
      <c r="Y1089" t="str">
        <f t="shared" si="154"/>
        <v/>
      </c>
      <c r="Z1089" s="9"/>
      <c r="AA1089" s="14">
        <f t="shared" si="155"/>
        <v>0.17499999999999999</v>
      </c>
      <c r="AB1089" s="14">
        <f t="shared" si="156"/>
        <v>4.9000000000000002E-2</v>
      </c>
    </row>
    <row r="1090" spans="1:28" x14ac:dyDescent="0.25">
      <c r="A1090" s="10">
        <f t="shared" si="158"/>
        <v>45337</v>
      </c>
      <c r="B1090" s="11">
        <v>46</v>
      </c>
      <c r="C1090" s="11">
        <v>600</v>
      </c>
      <c r="D1090" s="12">
        <v>554.25</v>
      </c>
      <c r="E1090" s="9">
        <v>153.22999999999999</v>
      </c>
      <c r="F1090" s="9">
        <f t="shared" si="157"/>
        <v>89.22999999999999</v>
      </c>
      <c r="G1090" s="9">
        <v>1.01</v>
      </c>
      <c r="H1090" s="9">
        <v>3.52</v>
      </c>
      <c r="I1090" s="9"/>
      <c r="J1090" s="9">
        <v>-12.159000000000001</v>
      </c>
      <c r="K1090" s="9">
        <v>76</v>
      </c>
      <c r="L1090" s="9">
        <v>0.21310000000000001</v>
      </c>
      <c r="M1090" s="9">
        <v>0.26250000000000001</v>
      </c>
      <c r="N1090" s="9">
        <v>0</v>
      </c>
      <c r="O1090" s="9">
        <v>0.6</v>
      </c>
      <c r="P1090" s="9"/>
      <c r="Q1090" s="9"/>
      <c r="R1090" s="9"/>
      <c r="T1090">
        <f t="shared" si="150"/>
        <v>460600</v>
      </c>
      <c r="U1090">
        <v>0</v>
      </c>
      <c r="V1090">
        <f t="shared" si="151"/>
        <v>0</v>
      </c>
      <c r="W1090" t="str">
        <f t="shared" si="152"/>
        <v/>
      </c>
      <c r="X1090" t="str">
        <f t="shared" si="153"/>
        <v/>
      </c>
      <c r="Y1090" t="str">
        <f t="shared" si="154"/>
        <v/>
      </c>
      <c r="Z1090" s="9"/>
      <c r="AA1090" s="14">
        <f t="shared" si="155"/>
        <v>0.183</v>
      </c>
      <c r="AB1090" s="14">
        <f t="shared" si="156"/>
        <v>5.8000000000000003E-2</v>
      </c>
    </row>
    <row r="1091" spans="1:28" x14ac:dyDescent="0.25">
      <c r="A1091" s="10">
        <f t="shared" si="158"/>
        <v>45337</v>
      </c>
      <c r="B1091" s="11">
        <v>46</v>
      </c>
      <c r="C1091" s="11">
        <v>700</v>
      </c>
      <c r="D1091" s="12">
        <v>554.29166666666697</v>
      </c>
      <c r="E1091" s="9">
        <v>152.63999999999999</v>
      </c>
      <c r="F1091" s="9">
        <f t="shared" si="157"/>
        <v>88.639999999999986</v>
      </c>
      <c r="G1091" s="9">
        <v>0.5</v>
      </c>
      <c r="H1091" s="9">
        <v>2.52</v>
      </c>
      <c r="I1091" s="9"/>
      <c r="J1091" s="9">
        <v>-14.12</v>
      </c>
      <c r="K1091" s="9">
        <v>76.599999999999994</v>
      </c>
      <c r="L1091" s="9">
        <v>0.21310000000000001</v>
      </c>
      <c r="M1091" s="9">
        <v>0.26250000000000001</v>
      </c>
      <c r="N1091" s="9">
        <v>0</v>
      </c>
      <c r="O1091" s="9">
        <v>0.6</v>
      </c>
      <c r="P1091" s="9"/>
      <c r="Q1091" s="9"/>
      <c r="R1091" s="9"/>
      <c r="T1091">
        <f t="shared" si="150"/>
        <v>460700</v>
      </c>
      <c r="U1091">
        <v>0</v>
      </c>
      <c r="V1091">
        <f t="shared" si="151"/>
        <v>0</v>
      </c>
      <c r="W1091" t="str">
        <f t="shared" si="152"/>
        <v/>
      </c>
      <c r="X1091" t="str">
        <f t="shared" si="153"/>
        <v/>
      </c>
      <c r="Y1091" t="str">
        <f t="shared" si="154"/>
        <v/>
      </c>
      <c r="Z1091" s="9"/>
      <c r="AA1091" s="14">
        <f t="shared" si="155"/>
        <v>0.157</v>
      </c>
      <c r="AB1091" s="14">
        <f t="shared" si="156"/>
        <v>4.8000000000000001E-2</v>
      </c>
    </row>
    <row r="1092" spans="1:28" x14ac:dyDescent="0.25">
      <c r="A1092" s="10">
        <f t="shared" si="158"/>
        <v>45337</v>
      </c>
      <c r="B1092" s="11">
        <v>46</v>
      </c>
      <c r="C1092" s="11">
        <v>800</v>
      </c>
      <c r="D1092" s="12">
        <v>554.33333333333303</v>
      </c>
      <c r="E1092" s="9">
        <v>153.34</v>
      </c>
      <c r="F1092" s="9">
        <f t="shared" si="157"/>
        <v>89.34</v>
      </c>
      <c r="G1092" s="9">
        <v>0.5</v>
      </c>
      <c r="H1092" s="9">
        <v>3.02</v>
      </c>
      <c r="I1092" s="9"/>
      <c r="J1092" s="9">
        <v>-12.938000000000001</v>
      </c>
      <c r="K1092" s="9">
        <v>76.599999999999994</v>
      </c>
      <c r="L1092" s="9">
        <v>0.21310000000000001</v>
      </c>
      <c r="M1092" s="9">
        <v>0.26179999999999998</v>
      </c>
      <c r="N1092" s="9">
        <v>0</v>
      </c>
      <c r="O1092" s="9">
        <v>18.100000000000001</v>
      </c>
      <c r="P1092" s="9"/>
      <c r="Q1092" s="9"/>
      <c r="R1092" s="9"/>
      <c r="T1092">
        <f t="shared" si="150"/>
        <v>460800</v>
      </c>
      <c r="U1092">
        <v>31.3</v>
      </c>
      <c r="V1092">
        <f t="shared" si="151"/>
        <v>18.100000000000001</v>
      </c>
      <c r="W1092" t="str">
        <f t="shared" si="152"/>
        <v/>
      </c>
      <c r="X1092" t="str">
        <f t="shared" si="153"/>
        <v/>
      </c>
      <c r="Y1092" t="str">
        <f t="shared" si="154"/>
        <v/>
      </c>
      <c r="Z1092" s="9"/>
      <c r="AA1092" s="14">
        <f t="shared" si="155"/>
        <v>0.17299999999999999</v>
      </c>
      <c r="AB1092" s="14">
        <f t="shared" si="156"/>
        <v>5.2999999999999999E-2</v>
      </c>
    </row>
    <row r="1093" spans="1:28" x14ac:dyDescent="0.25">
      <c r="A1093" s="10">
        <f t="shared" si="158"/>
        <v>45337</v>
      </c>
      <c r="B1093" s="11">
        <v>46</v>
      </c>
      <c r="C1093" s="11">
        <v>900</v>
      </c>
      <c r="D1093" s="12">
        <v>554.375</v>
      </c>
      <c r="E1093" s="9">
        <v>153.11000000000001</v>
      </c>
      <c r="F1093" s="9">
        <f t="shared" si="157"/>
        <v>89.110000000000014</v>
      </c>
      <c r="G1093" s="9">
        <v>0</v>
      </c>
      <c r="H1093" s="9">
        <v>2.0099999999999998</v>
      </c>
      <c r="I1093" s="9"/>
      <c r="J1093" s="9">
        <v>-8.4629999999999992</v>
      </c>
      <c r="K1093" s="9">
        <v>73.5</v>
      </c>
      <c r="L1093" s="9">
        <v>0.21310000000000001</v>
      </c>
      <c r="M1093" s="9">
        <v>0.26250000000000001</v>
      </c>
      <c r="N1093" s="9">
        <v>0</v>
      </c>
      <c r="O1093" s="9">
        <v>185.6</v>
      </c>
      <c r="P1093" s="9"/>
      <c r="Q1093" s="9"/>
      <c r="R1093" s="9"/>
      <c r="T1093">
        <f t="shared" ref="T1093:T1156" si="159">B1093*10000+C1093</f>
        <v>460900</v>
      </c>
      <c r="U1093">
        <v>171.8</v>
      </c>
      <c r="V1093">
        <f t="shared" ref="V1093:V1156" si="160">IF(O1093&lt;1,0,ROUND(O1093,1))</f>
        <v>185.6</v>
      </c>
      <c r="W1093" t="str">
        <f t="shared" ref="W1093:W1156" si="161">IF(C1093=2400,ROUND(L1093,3),"")</f>
        <v/>
      </c>
      <c r="X1093" t="str">
        <f t="shared" ref="X1093:X1156" si="162">IF(C1093=2400,ROUND(M1093,3),"")</f>
        <v/>
      </c>
      <c r="Y1093" t="str">
        <f t="shared" ref="Y1093:Y1156" si="163">IF(C1093=2400,ROUND(F1093/100,3),"")</f>
        <v/>
      </c>
      <c r="Z1093" s="9"/>
      <c r="AA1093" s="14">
        <f t="shared" ref="AA1093:AA1156" si="164">ROUND((0.6105*(EXP((17.273*J1093)/(J1093+237.3))))*K1093/100,3)</f>
        <v>0.23699999999999999</v>
      </c>
      <c r="AB1093" s="14">
        <f t="shared" ref="AB1093:AB1156" si="165">ROUND(AA1093/K1093*(100-K1093),3)</f>
        <v>8.5000000000000006E-2</v>
      </c>
    </row>
    <row r="1094" spans="1:28" x14ac:dyDescent="0.25">
      <c r="A1094" s="10">
        <f t="shared" si="158"/>
        <v>45337</v>
      </c>
      <c r="B1094" s="11">
        <v>46</v>
      </c>
      <c r="C1094" s="11">
        <v>1000</v>
      </c>
      <c r="D1094" s="12">
        <v>554.41666666666697</v>
      </c>
      <c r="E1094" s="9">
        <v>153.11000000000001</v>
      </c>
      <c r="F1094" s="9">
        <f t="shared" ref="F1094:F1157" si="166">IF(E1094&gt;F$2,E1094-F$2,0)</f>
        <v>89.110000000000014</v>
      </c>
      <c r="G1094" s="9">
        <v>0</v>
      </c>
      <c r="H1094" s="9">
        <v>2.52</v>
      </c>
      <c r="I1094" s="9"/>
      <c r="J1094" s="9">
        <v>-10.162000000000001</v>
      </c>
      <c r="K1094" s="9">
        <v>62.3</v>
      </c>
      <c r="L1094" s="9">
        <v>0.21310000000000001</v>
      </c>
      <c r="M1094" s="9">
        <v>0.26250000000000001</v>
      </c>
      <c r="N1094" s="9">
        <v>0</v>
      </c>
      <c r="O1094" s="9">
        <v>295.60000000000002</v>
      </c>
      <c r="P1094" s="9"/>
      <c r="Q1094" s="9"/>
      <c r="R1094" s="9"/>
      <c r="T1094">
        <f t="shared" si="159"/>
        <v>461000</v>
      </c>
      <c r="U1094">
        <v>314</v>
      </c>
      <c r="V1094">
        <f t="shared" si="160"/>
        <v>295.60000000000002</v>
      </c>
      <c r="W1094" t="str">
        <f t="shared" si="161"/>
        <v/>
      </c>
      <c r="X1094" t="str">
        <f t="shared" si="162"/>
        <v/>
      </c>
      <c r="Y1094" t="str">
        <f t="shared" si="163"/>
        <v/>
      </c>
      <c r="Z1094" s="9"/>
      <c r="AA1094" s="14">
        <f t="shared" si="164"/>
        <v>0.17599999999999999</v>
      </c>
      <c r="AB1094" s="14">
        <f t="shared" si="165"/>
        <v>0.107</v>
      </c>
    </row>
    <row r="1095" spans="1:28" x14ac:dyDescent="0.25">
      <c r="A1095" s="10">
        <f t="shared" ref="A1095:A1158" si="167">A$5-1+B1095</f>
        <v>45337</v>
      </c>
      <c r="B1095" s="11">
        <v>46</v>
      </c>
      <c r="C1095" s="11">
        <v>1100</v>
      </c>
      <c r="D1095" s="12">
        <v>554.45833333333303</v>
      </c>
      <c r="E1095" s="9">
        <v>153.11000000000001</v>
      </c>
      <c r="F1095" s="9">
        <f t="shared" si="166"/>
        <v>89.110000000000014</v>
      </c>
      <c r="G1095" s="9">
        <v>0</v>
      </c>
      <c r="H1095" s="9">
        <v>3.02</v>
      </c>
      <c r="I1095" s="9"/>
      <c r="J1095" s="9">
        <v>-7.6079999999999997</v>
      </c>
      <c r="K1095" s="9">
        <v>66.7</v>
      </c>
      <c r="L1095" s="9">
        <v>0.21310000000000001</v>
      </c>
      <c r="M1095" s="9">
        <v>0.26179999999999998</v>
      </c>
      <c r="N1095" s="9">
        <v>0</v>
      </c>
      <c r="O1095" s="9">
        <v>225.6</v>
      </c>
      <c r="P1095" s="9"/>
      <c r="Q1095" s="9"/>
      <c r="R1095" s="9"/>
      <c r="T1095">
        <f t="shared" si="159"/>
        <v>461100</v>
      </c>
      <c r="U1095">
        <v>421.2</v>
      </c>
      <c r="V1095">
        <f t="shared" si="160"/>
        <v>225.6</v>
      </c>
      <c r="W1095" t="str">
        <f t="shared" si="161"/>
        <v/>
      </c>
      <c r="X1095" t="str">
        <f t="shared" si="162"/>
        <v/>
      </c>
      <c r="Y1095" t="str">
        <f t="shared" si="163"/>
        <v/>
      </c>
      <c r="Z1095" s="9"/>
      <c r="AA1095" s="14">
        <f t="shared" si="164"/>
        <v>0.23</v>
      </c>
      <c r="AB1095" s="14">
        <f t="shared" si="165"/>
        <v>0.115</v>
      </c>
    </row>
    <row r="1096" spans="1:28" x14ac:dyDescent="0.25">
      <c r="A1096" s="10">
        <f t="shared" si="167"/>
        <v>45337</v>
      </c>
      <c r="B1096" s="11">
        <v>46</v>
      </c>
      <c r="C1096" s="11">
        <v>1200</v>
      </c>
      <c r="D1096" s="12">
        <v>554.5</v>
      </c>
      <c r="E1096" s="9">
        <v>152.76</v>
      </c>
      <c r="F1096" s="9">
        <f t="shared" si="166"/>
        <v>88.759999999999991</v>
      </c>
      <c r="G1096" s="9">
        <v>0</v>
      </c>
      <c r="H1096" s="9">
        <v>3.02</v>
      </c>
      <c r="I1096" s="9"/>
      <c r="J1096" s="9">
        <v>-6.8659999999999997</v>
      </c>
      <c r="K1096" s="9">
        <v>58.2</v>
      </c>
      <c r="L1096" s="9">
        <v>0.21310000000000001</v>
      </c>
      <c r="M1096" s="9">
        <v>0.26250000000000001</v>
      </c>
      <c r="N1096" s="9">
        <v>0</v>
      </c>
      <c r="O1096" s="9">
        <v>451.9</v>
      </c>
      <c r="P1096" s="9"/>
      <c r="Q1096" s="9"/>
      <c r="R1096" s="9"/>
      <c r="T1096">
        <f t="shared" si="159"/>
        <v>461200</v>
      </c>
      <c r="U1096">
        <v>480.5</v>
      </c>
      <c r="V1096">
        <f t="shared" si="160"/>
        <v>451.9</v>
      </c>
      <c r="W1096" t="str">
        <f t="shared" si="161"/>
        <v/>
      </c>
      <c r="X1096" t="str">
        <f t="shared" si="162"/>
        <v/>
      </c>
      <c r="Y1096" t="str">
        <f t="shared" si="163"/>
        <v/>
      </c>
      <c r="Z1096" s="9"/>
      <c r="AA1096" s="14">
        <f t="shared" si="164"/>
        <v>0.21199999999999999</v>
      </c>
      <c r="AB1096" s="14">
        <f t="shared" si="165"/>
        <v>0.152</v>
      </c>
    </row>
    <row r="1097" spans="1:28" x14ac:dyDescent="0.25">
      <c r="A1097" s="10">
        <f t="shared" si="167"/>
        <v>45337</v>
      </c>
      <c r="B1097" s="11">
        <v>46</v>
      </c>
      <c r="C1097" s="11">
        <v>1300</v>
      </c>
      <c r="D1097" s="12">
        <v>554.54166666666697</v>
      </c>
      <c r="E1097" s="9">
        <v>152.52000000000001</v>
      </c>
      <c r="F1097" s="9">
        <f t="shared" si="166"/>
        <v>88.52000000000001</v>
      </c>
      <c r="G1097" s="9">
        <v>0.5</v>
      </c>
      <c r="H1097" s="9">
        <v>3.02</v>
      </c>
      <c r="I1097" s="9"/>
      <c r="J1097" s="9">
        <v>-7.968</v>
      </c>
      <c r="K1097" s="9">
        <v>59.9</v>
      </c>
      <c r="L1097" s="9">
        <v>0.21160000000000001</v>
      </c>
      <c r="M1097" s="9">
        <v>0.26250000000000001</v>
      </c>
      <c r="N1097" s="9">
        <v>0</v>
      </c>
      <c r="O1097" s="9">
        <v>404.4</v>
      </c>
      <c r="P1097" s="9"/>
      <c r="Q1097" s="9"/>
      <c r="R1097" s="9"/>
      <c r="T1097">
        <f t="shared" si="159"/>
        <v>461300</v>
      </c>
      <c r="U1097">
        <v>486</v>
      </c>
      <c r="V1097">
        <f t="shared" si="160"/>
        <v>404.4</v>
      </c>
      <c r="W1097" t="str">
        <f t="shared" si="161"/>
        <v/>
      </c>
      <c r="X1097" t="str">
        <f t="shared" si="162"/>
        <v/>
      </c>
      <c r="Y1097" t="str">
        <f t="shared" si="163"/>
        <v/>
      </c>
      <c r="Z1097" s="9"/>
      <c r="AA1097" s="14">
        <f t="shared" si="164"/>
        <v>0.20100000000000001</v>
      </c>
      <c r="AB1097" s="14">
        <f t="shared" si="165"/>
        <v>0.13500000000000001</v>
      </c>
    </row>
    <row r="1098" spans="1:28" x14ac:dyDescent="0.25">
      <c r="A1098" s="10">
        <f t="shared" si="167"/>
        <v>45337</v>
      </c>
      <c r="B1098" s="11">
        <v>46</v>
      </c>
      <c r="C1098" s="11">
        <v>1400</v>
      </c>
      <c r="D1098" s="12">
        <v>554.58333333333303</v>
      </c>
      <c r="E1098" s="9">
        <v>152.52000000000001</v>
      </c>
      <c r="F1098" s="9">
        <f t="shared" si="166"/>
        <v>88.52000000000001</v>
      </c>
      <c r="G1098" s="9">
        <v>0.5</v>
      </c>
      <c r="H1098" s="9">
        <v>3.02</v>
      </c>
      <c r="I1098" s="9"/>
      <c r="J1098" s="9">
        <v>-7.7709999999999999</v>
      </c>
      <c r="K1098" s="9">
        <v>63.4</v>
      </c>
      <c r="L1098" s="9">
        <v>0.21310000000000001</v>
      </c>
      <c r="M1098" s="9">
        <v>0.26250000000000001</v>
      </c>
      <c r="N1098" s="9">
        <v>0</v>
      </c>
      <c r="O1098" s="9">
        <v>271.89999999999998</v>
      </c>
      <c r="P1098" s="9"/>
      <c r="Q1098" s="9"/>
      <c r="R1098" s="9"/>
      <c r="T1098">
        <f t="shared" si="159"/>
        <v>461400</v>
      </c>
      <c r="U1098">
        <v>437.2</v>
      </c>
      <c r="V1098">
        <f t="shared" si="160"/>
        <v>271.89999999999998</v>
      </c>
      <c r="W1098" t="str">
        <f t="shared" si="161"/>
        <v/>
      </c>
      <c r="X1098" t="str">
        <f t="shared" si="162"/>
        <v/>
      </c>
      <c r="Y1098" t="str">
        <f t="shared" si="163"/>
        <v/>
      </c>
      <c r="Z1098" s="9"/>
      <c r="AA1098" s="14">
        <f t="shared" si="164"/>
        <v>0.216</v>
      </c>
      <c r="AB1098" s="14">
        <f t="shared" si="165"/>
        <v>0.125</v>
      </c>
    </row>
    <row r="1099" spans="1:28" x14ac:dyDescent="0.25">
      <c r="A1099" s="10">
        <f t="shared" si="167"/>
        <v>45337</v>
      </c>
      <c r="B1099" s="11">
        <v>46</v>
      </c>
      <c r="C1099" s="11">
        <v>1500</v>
      </c>
      <c r="D1099" s="12">
        <v>554.625</v>
      </c>
      <c r="E1099" s="9">
        <v>152.99</v>
      </c>
      <c r="F1099" s="9">
        <f t="shared" si="166"/>
        <v>88.990000000000009</v>
      </c>
      <c r="G1099" s="9">
        <v>0.5</v>
      </c>
      <c r="H1099" s="9">
        <v>3.02</v>
      </c>
      <c r="I1099" s="9"/>
      <c r="J1099" s="9">
        <v>-9.9540000000000006</v>
      </c>
      <c r="K1099" s="9">
        <v>74.400000000000006</v>
      </c>
      <c r="L1099" s="9">
        <v>0.21310000000000001</v>
      </c>
      <c r="M1099" s="9">
        <v>0.26179999999999998</v>
      </c>
      <c r="N1099" s="9">
        <v>0</v>
      </c>
      <c r="O1099" s="9">
        <v>174.4</v>
      </c>
      <c r="P1099" s="9"/>
      <c r="Q1099" s="9"/>
      <c r="R1099" s="9"/>
      <c r="T1099">
        <f t="shared" si="159"/>
        <v>461500</v>
      </c>
      <c r="U1099">
        <v>338.7</v>
      </c>
      <c r="V1099">
        <f t="shared" si="160"/>
        <v>174.4</v>
      </c>
      <c r="W1099" t="str">
        <f t="shared" si="161"/>
        <v/>
      </c>
      <c r="X1099" t="str">
        <f t="shared" si="162"/>
        <v/>
      </c>
      <c r="Y1099" t="str">
        <f t="shared" si="163"/>
        <v/>
      </c>
      <c r="Z1099" s="9"/>
      <c r="AA1099" s="14">
        <f t="shared" si="164"/>
        <v>0.21299999999999999</v>
      </c>
      <c r="AB1099" s="14">
        <f t="shared" si="165"/>
        <v>7.2999999999999995E-2</v>
      </c>
    </row>
    <row r="1100" spans="1:28" x14ac:dyDescent="0.25">
      <c r="A1100" s="10">
        <f t="shared" si="167"/>
        <v>45337</v>
      </c>
      <c r="B1100" s="11">
        <v>46</v>
      </c>
      <c r="C1100" s="11">
        <v>1600</v>
      </c>
      <c r="D1100" s="12">
        <v>554.66666666666697</v>
      </c>
      <c r="E1100" s="9">
        <v>152.88</v>
      </c>
      <c r="F1100" s="9">
        <f t="shared" si="166"/>
        <v>88.88</v>
      </c>
      <c r="G1100" s="9">
        <v>0</v>
      </c>
      <c r="H1100" s="9">
        <v>2.0099999999999998</v>
      </c>
      <c r="I1100" s="9"/>
      <c r="J1100" s="9">
        <v>-11.218</v>
      </c>
      <c r="K1100" s="9">
        <v>75.8</v>
      </c>
      <c r="L1100" s="9">
        <v>0.21310000000000001</v>
      </c>
      <c r="M1100" s="9">
        <v>0.26179999999999998</v>
      </c>
      <c r="N1100" s="9">
        <v>0</v>
      </c>
      <c r="O1100" s="9">
        <v>71.900000000000006</v>
      </c>
      <c r="P1100" s="9"/>
      <c r="Q1100" s="9"/>
      <c r="R1100" s="9"/>
      <c r="T1100">
        <f t="shared" si="159"/>
        <v>461600</v>
      </c>
      <c r="U1100">
        <v>202.2</v>
      </c>
      <c r="V1100">
        <f t="shared" si="160"/>
        <v>71.900000000000006</v>
      </c>
      <c r="W1100" t="str">
        <f t="shared" si="161"/>
        <v/>
      </c>
      <c r="X1100" t="str">
        <f t="shared" si="162"/>
        <v/>
      </c>
      <c r="Y1100" t="str">
        <f t="shared" si="163"/>
        <v/>
      </c>
      <c r="Z1100" s="9"/>
      <c r="AA1100" s="14">
        <f t="shared" si="164"/>
        <v>0.19600000000000001</v>
      </c>
      <c r="AB1100" s="14">
        <f t="shared" si="165"/>
        <v>6.3E-2</v>
      </c>
    </row>
    <row r="1101" spans="1:28" x14ac:dyDescent="0.25">
      <c r="A1101" s="10">
        <f t="shared" si="167"/>
        <v>45337</v>
      </c>
      <c r="B1101" s="11">
        <v>46</v>
      </c>
      <c r="C1101" s="11">
        <v>1700</v>
      </c>
      <c r="D1101" s="12">
        <v>554.70833333333303</v>
      </c>
      <c r="E1101" s="9">
        <v>151.59</v>
      </c>
      <c r="F1101" s="9">
        <f t="shared" si="166"/>
        <v>87.59</v>
      </c>
      <c r="G1101" s="9">
        <v>1.01</v>
      </c>
      <c r="H1101" s="9">
        <v>3.52</v>
      </c>
      <c r="I1101" s="9"/>
      <c r="J1101" s="9">
        <v>-11.757999999999999</v>
      </c>
      <c r="K1101" s="9">
        <v>81.099999999999994</v>
      </c>
      <c r="L1101" s="9">
        <v>0.21310000000000001</v>
      </c>
      <c r="M1101" s="9">
        <v>0.26179999999999998</v>
      </c>
      <c r="N1101" s="9">
        <v>0</v>
      </c>
      <c r="O1101" s="9">
        <v>33.1</v>
      </c>
      <c r="P1101" s="9"/>
      <c r="Q1101" s="9"/>
      <c r="R1101" s="9"/>
      <c r="T1101">
        <f t="shared" si="159"/>
        <v>461700</v>
      </c>
      <c r="U1101">
        <v>54</v>
      </c>
      <c r="V1101">
        <f t="shared" si="160"/>
        <v>33.1</v>
      </c>
      <c r="W1101" t="str">
        <f t="shared" si="161"/>
        <v/>
      </c>
      <c r="X1101" t="str">
        <f t="shared" si="162"/>
        <v/>
      </c>
      <c r="Y1101" t="str">
        <f t="shared" si="163"/>
        <v/>
      </c>
      <c r="Z1101" s="9"/>
      <c r="AA1101" s="14">
        <f t="shared" si="164"/>
        <v>0.20100000000000001</v>
      </c>
      <c r="AB1101" s="14">
        <f t="shared" si="165"/>
        <v>4.7E-2</v>
      </c>
    </row>
    <row r="1102" spans="1:28" x14ac:dyDescent="0.25">
      <c r="A1102" s="10">
        <f t="shared" si="167"/>
        <v>45337</v>
      </c>
      <c r="B1102" s="11">
        <v>46</v>
      </c>
      <c r="C1102" s="11">
        <v>1800</v>
      </c>
      <c r="D1102" s="12">
        <v>554.75</v>
      </c>
      <c r="E1102" s="9">
        <v>151.82</v>
      </c>
      <c r="F1102" s="9">
        <f t="shared" si="166"/>
        <v>87.82</v>
      </c>
      <c r="G1102" s="9">
        <v>1.51</v>
      </c>
      <c r="H1102" s="9">
        <v>3.52</v>
      </c>
      <c r="I1102" s="9"/>
      <c r="J1102" s="9">
        <v>-12.750999999999999</v>
      </c>
      <c r="K1102" s="9">
        <v>84.6</v>
      </c>
      <c r="L1102" s="9">
        <v>0.21310000000000001</v>
      </c>
      <c r="M1102" s="9">
        <v>0.26179999999999998</v>
      </c>
      <c r="N1102" s="9">
        <v>0</v>
      </c>
      <c r="O1102" s="9">
        <v>1.9</v>
      </c>
      <c r="P1102" s="9"/>
      <c r="Q1102" s="9"/>
      <c r="R1102" s="9"/>
      <c r="T1102">
        <f t="shared" si="159"/>
        <v>461800</v>
      </c>
      <c r="U1102">
        <v>0</v>
      </c>
      <c r="V1102">
        <f t="shared" si="160"/>
        <v>1.9</v>
      </c>
      <c r="W1102" t="str">
        <f t="shared" si="161"/>
        <v/>
      </c>
      <c r="X1102" t="str">
        <f t="shared" si="162"/>
        <v/>
      </c>
      <c r="Y1102" t="str">
        <f t="shared" si="163"/>
        <v/>
      </c>
      <c r="Z1102" s="9"/>
      <c r="AA1102" s="14">
        <f t="shared" si="164"/>
        <v>0.19400000000000001</v>
      </c>
      <c r="AB1102" s="14">
        <f t="shared" si="165"/>
        <v>3.5000000000000003E-2</v>
      </c>
    </row>
    <row r="1103" spans="1:28" x14ac:dyDescent="0.25">
      <c r="A1103" s="10">
        <f t="shared" si="167"/>
        <v>45337</v>
      </c>
      <c r="B1103" s="11">
        <v>46</v>
      </c>
      <c r="C1103" s="11">
        <v>1900</v>
      </c>
      <c r="D1103" s="12">
        <v>554.79166666666697</v>
      </c>
      <c r="E1103" s="9">
        <v>152.63999999999999</v>
      </c>
      <c r="F1103" s="9">
        <f t="shared" si="166"/>
        <v>88.639999999999986</v>
      </c>
      <c r="G1103" s="9">
        <v>1.51</v>
      </c>
      <c r="H1103" s="9">
        <v>4.53</v>
      </c>
      <c r="I1103" s="9"/>
      <c r="J1103" s="9">
        <v>-12.122999999999999</v>
      </c>
      <c r="K1103" s="9">
        <v>84.6</v>
      </c>
      <c r="L1103" s="9">
        <v>0.21310000000000001</v>
      </c>
      <c r="M1103" s="9">
        <v>0.26179999999999998</v>
      </c>
      <c r="N1103" s="9">
        <v>0</v>
      </c>
      <c r="O1103" s="9">
        <v>0.6</v>
      </c>
      <c r="P1103" s="9"/>
      <c r="Q1103" s="9"/>
      <c r="R1103" s="9"/>
      <c r="T1103">
        <f t="shared" si="159"/>
        <v>461900</v>
      </c>
      <c r="U1103">
        <v>0</v>
      </c>
      <c r="V1103">
        <f t="shared" si="160"/>
        <v>0</v>
      </c>
      <c r="W1103" t="str">
        <f t="shared" si="161"/>
        <v/>
      </c>
      <c r="X1103" t="str">
        <f t="shared" si="162"/>
        <v/>
      </c>
      <c r="Y1103" t="str">
        <f t="shared" si="163"/>
        <v/>
      </c>
      <c r="Z1103" s="9"/>
      <c r="AA1103" s="14">
        <f t="shared" si="164"/>
        <v>0.20399999999999999</v>
      </c>
      <c r="AB1103" s="14">
        <f t="shared" si="165"/>
        <v>3.6999999999999998E-2</v>
      </c>
    </row>
    <row r="1104" spans="1:28" x14ac:dyDescent="0.25">
      <c r="A1104" s="10">
        <f t="shared" si="167"/>
        <v>45337</v>
      </c>
      <c r="B1104" s="11">
        <v>46</v>
      </c>
      <c r="C1104" s="11">
        <v>2000</v>
      </c>
      <c r="D1104" s="12">
        <v>554.83333333333303</v>
      </c>
      <c r="E1104" s="9">
        <v>152.41</v>
      </c>
      <c r="F1104" s="9">
        <f t="shared" si="166"/>
        <v>88.41</v>
      </c>
      <c r="G1104" s="9">
        <v>2.0099999999999998</v>
      </c>
      <c r="H1104" s="9">
        <v>4.53</v>
      </c>
      <c r="I1104" s="9"/>
      <c r="J1104" s="9">
        <v>-12.417</v>
      </c>
      <c r="K1104" s="9">
        <v>79.3</v>
      </c>
      <c r="L1104" s="9">
        <v>0.21310000000000001</v>
      </c>
      <c r="M1104" s="9">
        <v>0.26179999999999998</v>
      </c>
      <c r="N1104" s="9">
        <v>0</v>
      </c>
      <c r="O1104" s="9">
        <v>0.6</v>
      </c>
      <c r="P1104" s="9"/>
      <c r="Q1104" s="9"/>
      <c r="R1104" s="9"/>
      <c r="T1104">
        <f t="shared" si="159"/>
        <v>462000</v>
      </c>
      <c r="U1104">
        <v>0</v>
      </c>
      <c r="V1104">
        <f t="shared" si="160"/>
        <v>0</v>
      </c>
      <c r="W1104" t="str">
        <f t="shared" si="161"/>
        <v/>
      </c>
      <c r="X1104" t="str">
        <f t="shared" si="162"/>
        <v/>
      </c>
      <c r="Y1104" t="str">
        <f t="shared" si="163"/>
        <v/>
      </c>
      <c r="Z1104" s="9"/>
      <c r="AA1104" s="14">
        <f t="shared" si="164"/>
        <v>0.187</v>
      </c>
      <c r="AB1104" s="14">
        <f t="shared" si="165"/>
        <v>4.9000000000000002E-2</v>
      </c>
    </row>
    <row r="1105" spans="1:28" x14ac:dyDescent="0.25">
      <c r="A1105" s="10">
        <f t="shared" si="167"/>
        <v>45337</v>
      </c>
      <c r="B1105" s="11">
        <v>46</v>
      </c>
      <c r="C1105" s="11">
        <v>2100</v>
      </c>
      <c r="D1105" s="12">
        <v>554.875</v>
      </c>
      <c r="E1105" s="9">
        <v>151.71</v>
      </c>
      <c r="F1105" s="9">
        <f t="shared" si="166"/>
        <v>87.710000000000008</v>
      </c>
      <c r="G1105" s="9">
        <v>1.51</v>
      </c>
      <c r="H1105" s="9">
        <v>4.53</v>
      </c>
      <c r="I1105" s="9"/>
      <c r="J1105" s="9">
        <v>-12.343</v>
      </c>
      <c r="K1105" s="9">
        <v>76.099999999999994</v>
      </c>
      <c r="L1105" s="9">
        <v>0.21310000000000001</v>
      </c>
      <c r="M1105" s="9">
        <v>0.26179999999999998</v>
      </c>
      <c r="N1105" s="9">
        <v>0</v>
      </c>
      <c r="O1105" s="9">
        <v>0.6</v>
      </c>
      <c r="P1105" s="9"/>
      <c r="Q1105" s="9"/>
      <c r="R1105" s="9"/>
      <c r="T1105">
        <f t="shared" si="159"/>
        <v>462100</v>
      </c>
      <c r="U1105">
        <v>0</v>
      </c>
      <c r="V1105">
        <f t="shared" si="160"/>
        <v>0</v>
      </c>
      <c r="W1105" t="str">
        <f t="shared" si="161"/>
        <v/>
      </c>
      <c r="X1105" t="str">
        <f t="shared" si="162"/>
        <v/>
      </c>
      <c r="Y1105" t="str">
        <f t="shared" si="163"/>
        <v/>
      </c>
      <c r="Z1105" s="9"/>
      <c r="AA1105" s="14">
        <f t="shared" si="164"/>
        <v>0.18</v>
      </c>
      <c r="AB1105" s="14">
        <f t="shared" si="165"/>
        <v>5.7000000000000002E-2</v>
      </c>
    </row>
    <row r="1106" spans="1:28" x14ac:dyDescent="0.25">
      <c r="A1106" s="10">
        <f t="shared" si="167"/>
        <v>45337</v>
      </c>
      <c r="B1106" s="11">
        <v>46</v>
      </c>
      <c r="C1106" s="11">
        <v>2200</v>
      </c>
      <c r="D1106" s="12">
        <v>554.91666666666697</v>
      </c>
      <c r="E1106" s="9">
        <v>152.52000000000001</v>
      </c>
      <c r="F1106" s="9">
        <f t="shared" si="166"/>
        <v>88.52000000000001</v>
      </c>
      <c r="G1106" s="9">
        <v>1.51</v>
      </c>
      <c r="H1106" s="9">
        <v>4.53</v>
      </c>
      <c r="I1106" s="9"/>
      <c r="J1106" s="9">
        <v>-12.196</v>
      </c>
      <c r="K1106" s="9">
        <v>74.2</v>
      </c>
      <c r="L1106" s="9">
        <v>0.21310000000000001</v>
      </c>
      <c r="M1106" s="9">
        <v>0.26179999999999998</v>
      </c>
      <c r="N1106" s="9">
        <v>0</v>
      </c>
      <c r="O1106" s="9">
        <v>0.6</v>
      </c>
      <c r="P1106" s="9"/>
      <c r="Q1106" s="9"/>
      <c r="R1106" s="9"/>
      <c r="T1106">
        <f t="shared" si="159"/>
        <v>462200</v>
      </c>
      <c r="U1106">
        <v>0</v>
      </c>
      <c r="V1106">
        <f t="shared" si="160"/>
        <v>0</v>
      </c>
      <c r="W1106" t="str">
        <f t="shared" si="161"/>
        <v/>
      </c>
      <c r="X1106" t="str">
        <f t="shared" si="162"/>
        <v/>
      </c>
      <c r="Y1106" t="str">
        <f t="shared" si="163"/>
        <v/>
      </c>
      <c r="Z1106" s="9"/>
      <c r="AA1106" s="14">
        <f t="shared" si="164"/>
        <v>0.17799999999999999</v>
      </c>
      <c r="AB1106" s="14">
        <f t="shared" si="165"/>
        <v>6.2E-2</v>
      </c>
    </row>
    <row r="1107" spans="1:28" x14ac:dyDescent="0.25">
      <c r="A1107" s="10">
        <f t="shared" si="167"/>
        <v>45337</v>
      </c>
      <c r="B1107" s="11">
        <v>46</v>
      </c>
      <c r="C1107" s="11">
        <v>2300</v>
      </c>
      <c r="D1107" s="12">
        <v>554.95833333333303</v>
      </c>
      <c r="E1107" s="9">
        <v>151.94</v>
      </c>
      <c r="F1107" s="9">
        <f t="shared" si="166"/>
        <v>87.94</v>
      </c>
      <c r="G1107" s="9">
        <v>1.01</v>
      </c>
      <c r="H1107" s="9">
        <v>4.53</v>
      </c>
      <c r="I1107" s="9"/>
      <c r="J1107" s="9">
        <v>-13.013</v>
      </c>
      <c r="K1107" s="9">
        <v>72.599999999999994</v>
      </c>
      <c r="L1107" s="9">
        <v>0.21310000000000001</v>
      </c>
      <c r="M1107" s="9">
        <v>0.26179999999999998</v>
      </c>
      <c r="N1107" s="9">
        <v>0</v>
      </c>
      <c r="O1107" s="9">
        <v>0.6</v>
      </c>
      <c r="P1107" s="9"/>
      <c r="Q1107" s="9"/>
      <c r="R1107" s="9"/>
      <c r="T1107">
        <f t="shared" si="159"/>
        <v>462300</v>
      </c>
      <c r="U1107">
        <v>0</v>
      </c>
      <c r="V1107">
        <f t="shared" si="160"/>
        <v>0</v>
      </c>
      <c r="W1107" t="str">
        <f t="shared" si="161"/>
        <v/>
      </c>
      <c r="X1107" t="str">
        <f t="shared" si="162"/>
        <v/>
      </c>
      <c r="Y1107" t="str">
        <f t="shared" si="163"/>
        <v/>
      </c>
      <c r="Z1107" s="9"/>
      <c r="AA1107" s="14">
        <f t="shared" si="164"/>
        <v>0.16300000000000001</v>
      </c>
      <c r="AB1107" s="14">
        <f t="shared" si="165"/>
        <v>6.2E-2</v>
      </c>
    </row>
    <row r="1108" spans="1:28" x14ac:dyDescent="0.25">
      <c r="A1108" s="10">
        <f t="shared" si="167"/>
        <v>45337</v>
      </c>
      <c r="B1108" s="11">
        <v>46</v>
      </c>
      <c r="C1108" s="11">
        <v>2400</v>
      </c>
      <c r="D1108" s="12">
        <v>555</v>
      </c>
      <c r="E1108" s="9">
        <v>151.59</v>
      </c>
      <c r="F1108" s="9">
        <f t="shared" si="166"/>
        <v>87.59</v>
      </c>
      <c r="G1108" s="9">
        <v>1.01</v>
      </c>
      <c r="H1108" s="9">
        <v>3.52</v>
      </c>
      <c r="I1108" s="9"/>
      <c r="J1108" s="9">
        <v>-14.314</v>
      </c>
      <c r="K1108" s="9">
        <v>73</v>
      </c>
      <c r="L1108" s="9">
        <v>0.21310000000000001</v>
      </c>
      <c r="M1108" s="9">
        <v>0.26179999999999998</v>
      </c>
      <c r="N1108" s="9">
        <v>0</v>
      </c>
      <c r="O1108" s="9">
        <v>0.6</v>
      </c>
      <c r="P1108" s="9"/>
      <c r="Q1108" s="9"/>
      <c r="R1108" s="9"/>
      <c r="T1108">
        <f t="shared" si="159"/>
        <v>462400</v>
      </c>
      <c r="U1108">
        <v>0</v>
      </c>
      <c r="V1108">
        <f t="shared" si="160"/>
        <v>0</v>
      </c>
      <c r="W1108">
        <f t="shared" si="161"/>
        <v>0.21299999999999999</v>
      </c>
      <c r="X1108">
        <f t="shared" si="162"/>
        <v>0.26200000000000001</v>
      </c>
      <c r="Y1108">
        <f t="shared" si="163"/>
        <v>0.876</v>
      </c>
      <c r="Z1108" s="9"/>
      <c r="AA1108" s="14">
        <f t="shared" si="164"/>
        <v>0.14699999999999999</v>
      </c>
      <c r="AB1108" s="14">
        <f t="shared" si="165"/>
        <v>5.3999999999999999E-2</v>
      </c>
    </row>
    <row r="1109" spans="1:28" x14ac:dyDescent="0.25">
      <c r="A1109" s="10">
        <f t="shared" si="167"/>
        <v>45338</v>
      </c>
      <c r="B1109" s="11">
        <v>47</v>
      </c>
      <c r="C1109" s="11">
        <v>100</v>
      </c>
      <c r="D1109" s="12">
        <v>555.04166666666697</v>
      </c>
      <c r="E1109" s="9">
        <v>152.06</v>
      </c>
      <c r="F1109" s="9">
        <f t="shared" si="166"/>
        <v>88.06</v>
      </c>
      <c r="G1109" s="9">
        <v>1.51</v>
      </c>
      <c r="H1109" s="9">
        <v>3.02</v>
      </c>
      <c r="I1109" s="9"/>
      <c r="J1109" s="9">
        <v>-15.832000000000001</v>
      </c>
      <c r="K1109" s="9">
        <v>80.2</v>
      </c>
      <c r="L1109" s="9">
        <v>0.21310000000000001</v>
      </c>
      <c r="M1109" s="9">
        <v>0.26179999999999998</v>
      </c>
      <c r="N1109" s="9">
        <v>0</v>
      </c>
      <c r="O1109" s="9">
        <v>0.6</v>
      </c>
      <c r="P1109" s="9"/>
      <c r="Q1109" s="9"/>
      <c r="R1109" s="9"/>
      <c r="T1109">
        <f t="shared" si="159"/>
        <v>470100</v>
      </c>
      <c r="U1109">
        <v>0</v>
      </c>
      <c r="V1109">
        <f t="shared" si="160"/>
        <v>0</v>
      </c>
      <c r="W1109" t="str">
        <f t="shared" si="161"/>
        <v/>
      </c>
      <c r="X1109" t="str">
        <f t="shared" si="162"/>
        <v/>
      </c>
      <c r="Y1109" t="str">
        <f t="shared" si="163"/>
        <v/>
      </c>
      <c r="Z1109" s="9"/>
      <c r="AA1109" s="14">
        <f t="shared" si="164"/>
        <v>0.14199999999999999</v>
      </c>
      <c r="AB1109" s="14">
        <f t="shared" si="165"/>
        <v>3.5000000000000003E-2</v>
      </c>
    </row>
    <row r="1110" spans="1:28" x14ac:dyDescent="0.25">
      <c r="A1110" s="10">
        <f t="shared" si="167"/>
        <v>45338</v>
      </c>
      <c r="B1110" s="11">
        <v>47</v>
      </c>
      <c r="C1110" s="11">
        <v>200</v>
      </c>
      <c r="D1110" s="12">
        <v>555.08333333333303</v>
      </c>
      <c r="E1110" s="9">
        <v>152.16999999999999</v>
      </c>
      <c r="F1110" s="9">
        <f t="shared" si="166"/>
        <v>88.169999999999987</v>
      </c>
      <c r="G1110" s="9">
        <v>1.51</v>
      </c>
      <c r="H1110" s="9">
        <v>2.52</v>
      </c>
      <c r="I1110" s="9"/>
      <c r="J1110" s="9">
        <v>-16.744</v>
      </c>
      <c r="K1110" s="9">
        <v>80.7</v>
      </c>
      <c r="L1110" s="9">
        <v>0.21310000000000001</v>
      </c>
      <c r="M1110" s="9">
        <v>0.26179999999999998</v>
      </c>
      <c r="N1110" s="9">
        <v>0</v>
      </c>
      <c r="O1110" s="9">
        <v>0.6</v>
      </c>
      <c r="P1110" s="9"/>
      <c r="Q1110" s="9"/>
      <c r="R1110" s="9"/>
      <c r="T1110">
        <f t="shared" si="159"/>
        <v>470200</v>
      </c>
      <c r="U1110">
        <v>0</v>
      </c>
      <c r="V1110">
        <f t="shared" si="160"/>
        <v>0</v>
      </c>
      <c r="W1110" t="str">
        <f t="shared" si="161"/>
        <v/>
      </c>
      <c r="X1110" t="str">
        <f t="shared" si="162"/>
        <v/>
      </c>
      <c r="Y1110" t="str">
        <f t="shared" si="163"/>
        <v/>
      </c>
      <c r="Z1110" s="9"/>
      <c r="AA1110" s="14">
        <f t="shared" si="164"/>
        <v>0.13300000000000001</v>
      </c>
      <c r="AB1110" s="14">
        <f t="shared" si="165"/>
        <v>3.2000000000000001E-2</v>
      </c>
    </row>
    <row r="1111" spans="1:28" x14ac:dyDescent="0.25">
      <c r="A1111" s="10">
        <f t="shared" si="167"/>
        <v>45338</v>
      </c>
      <c r="B1111" s="11">
        <v>47</v>
      </c>
      <c r="C1111" s="11">
        <v>300</v>
      </c>
      <c r="D1111" s="12">
        <v>555.125</v>
      </c>
      <c r="E1111" s="9">
        <v>151.94</v>
      </c>
      <c r="F1111" s="9">
        <f t="shared" si="166"/>
        <v>87.94</v>
      </c>
      <c r="G1111" s="9">
        <v>1.51</v>
      </c>
      <c r="H1111" s="9">
        <v>3.52</v>
      </c>
      <c r="I1111" s="9"/>
      <c r="J1111" s="9">
        <v>-13.163</v>
      </c>
      <c r="K1111" s="9">
        <v>74.2</v>
      </c>
      <c r="L1111" s="9">
        <v>0.21310000000000001</v>
      </c>
      <c r="M1111" s="9">
        <v>0.26179999999999998</v>
      </c>
      <c r="N1111" s="9">
        <v>0</v>
      </c>
      <c r="O1111" s="9">
        <v>0.6</v>
      </c>
      <c r="P1111" s="9"/>
      <c r="Q1111" s="9"/>
      <c r="R1111" s="9"/>
      <c r="T1111">
        <f t="shared" si="159"/>
        <v>470300</v>
      </c>
      <c r="U1111">
        <v>0</v>
      </c>
      <c r="V1111">
        <f t="shared" si="160"/>
        <v>0</v>
      </c>
      <c r="W1111" t="str">
        <f t="shared" si="161"/>
        <v/>
      </c>
      <c r="X1111" t="str">
        <f t="shared" si="162"/>
        <v/>
      </c>
      <c r="Y1111" t="str">
        <f t="shared" si="163"/>
        <v/>
      </c>
      <c r="Z1111" s="9"/>
      <c r="AA1111" s="14">
        <f t="shared" si="164"/>
        <v>0.16400000000000001</v>
      </c>
      <c r="AB1111" s="14">
        <f t="shared" si="165"/>
        <v>5.7000000000000002E-2</v>
      </c>
    </row>
    <row r="1112" spans="1:28" x14ac:dyDescent="0.25">
      <c r="A1112" s="10">
        <f t="shared" si="167"/>
        <v>45338</v>
      </c>
      <c r="B1112" s="11">
        <v>47</v>
      </c>
      <c r="C1112" s="11">
        <v>400</v>
      </c>
      <c r="D1112" s="12">
        <v>555.16666666666697</v>
      </c>
      <c r="E1112" s="9">
        <v>151.82</v>
      </c>
      <c r="F1112" s="9">
        <f t="shared" si="166"/>
        <v>87.82</v>
      </c>
      <c r="G1112" s="9">
        <v>2.0099999999999998</v>
      </c>
      <c r="H1112" s="9">
        <v>5.03</v>
      </c>
      <c r="I1112" s="9"/>
      <c r="J1112" s="9">
        <v>-12.676</v>
      </c>
      <c r="K1112" s="9">
        <v>66.400000000000006</v>
      </c>
      <c r="L1112" s="9">
        <v>0.21310000000000001</v>
      </c>
      <c r="M1112" s="9">
        <v>0.26179999999999998</v>
      </c>
      <c r="N1112" s="9">
        <v>0</v>
      </c>
      <c r="O1112" s="9">
        <v>0.6</v>
      </c>
      <c r="P1112" s="9"/>
      <c r="Q1112" s="9"/>
      <c r="R1112" s="9"/>
      <c r="T1112">
        <f t="shared" si="159"/>
        <v>470400</v>
      </c>
      <c r="U1112">
        <v>0</v>
      </c>
      <c r="V1112">
        <f t="shared" si="160"/>
        <v>0</v>
      </c>
      <c r="W1112" t="str">
        <f t="shared" si="161"/>
        <v/>
      </c>
      <c r="X1112" t="str">
        <f t="shared" si="162"/>
        <v/>
      </c>
      <c r="Y1112" t="str">
        <f t="shared" si="163"/>
        <v/>
      </c>
      <c r="Z1112" s="9"/>
      <c r="AA1112" s="14">
        <f t="shared" si="164"/>
        <v>0.153</v>
      </c>
      <c r="AB1112" s="14">
        <f t="shared" si="165"/>
        <v>7.6999999999999999E-2</v>
      </c>
    </row>
    <row r="1113" spans="1:28" x14ac:dyDescent="0.25">
      <c r="A1113" s="10">
        <f t="shared" si="167"/>
        <v>45338</v>
      </c>
      <c r="B1113" s="11">
        <v>47</v>
      </c>
      <c r="C1113" s="11">
        <v>500</v>
      </c>
      <c r="D1113" s="12">
        <v>555.20833333333303</v>
      </c>
      <c r="E1113" s="9">
        <v>151.59</v>
      </c>
      <c r="F1113" s="9">
        <f t="shared" si="166"/>
        <v>87.59</v>
      </c>
      <c r="G1113" s="9">
        <v>1.51</v>
      </c>
      <c r="H1113" s="9">
        <v>4.03</v>
      </c>
      <c r="I1113" s="9"/>
      <c r="J1113" s="9">
        <v>-16.283999999999999</v>
      </c>
      <c r="K1113" s="9">
        <v>65.099999999999994</v>
      </c>
      <c r="L1113" s="9">
        <v>0.21310000000000001</v>
      </c>
      <c r="M1113" s="9">
        <v>0.26179999999999998</v>
      </c>
      <c r="N1113" s="9">
        <v>0</v>
      </c>
      <c r="O1113" s="9">
        <v>0.6</v>
      </c>
      <c r="P1113" s="9"/>
      <c r="Q1113" s="9"/>
      <c r="R1113" s="9"/>
      <c r="T1113">
        <f t="shared" si="159"/>
        <v>470500</v>
      </c>
      <c r="U1113">
        <v>0</v>
      </c>
      <c r="V1113">
        <f t="shared" si="160"/>
        <v>0</v>
      </c>
      <c r="W1113" t="str">
        <f t="shared" si="161"/>
        <v/>
      </c>
      <c r="X1113" t="str">
        <f t="shared" si="162"/>
        <v/>
      </c>
      <c r="Y1113" t="str">
        <f t="shared" si="163"/>
        <v/>
      </c>
      <c r="Z1113" s="9"/>
      <c r="AA1113" s="14">
        <f t="shared" si="164"/>
        <v>0.111</v>
      </c>
      <c r="AB1113" s="14">
        <f t="shared" si="165"/>
        <v>0.06</v>
      </c>
    </row>
    <row r="1114" spans="1:28" x14ac:dyDescent="0.25">
      <c r="A1114" s="10">
        <f t="shared" si="167"/>
        <v>45338</v>
      </c>
      <c r="B1114" s="11">
        <v>47</v>
      </c>
      <c r="C1114" s="11">
        <v>600</v>
      </c>
      <c r="D1114" s="12">
        <v>555.25</v>
      </c>
      <c r="E1114" s="9">
        <v>151.47</v>
      </c>
      <c r="F1114" s="9">
        <f t="shared" si="166"/>
        <v>87.47</v>
      </c>
      <c r="G1114" s="9">
        <v>1.51</v>
      </c>
      <c r="H1114" s="9">
        <v>4.03</v>
      </c>
      <c r="I1114" s="9"/>
      <c r="J1114" s="9">
        <v>-13.926</v>
      </c>
      <c r="K1114" s="9">
        <v>79.599999999999994</v>
      </c>
      <c r="L1114" s="9">
        <v>0.21310000000000001</v>
      </c>
      <c r="M1114" s="9">
        <v>0.26100000000000001</v>
      </c>
      <c r="N1114" s="9">
        <v>0</v>
      </c>
      <c r="O1114" s="9">
        <v>0.6</v>
      </c>
      <c r="P1114" s="9"/>
      <c r="Q1114" s="9"/>
      <c r="R1114" s="9"/>
      <c r="T1114">
        <f t="shared" si="159"/>
        <v>470600</v>
      </c>
      <c r="U1114">
        <v>0</v>
      </c>
      <c r="V1114">
        <f t="shared" si="160"/>
        <v>0</v>
      </c>
      <c r="W1114" t="str">
        <f t="shared" si="161"/>
        <v/>
      </c>
      <c r="X1114" t="str">
        <f t="shared" si="162"/>
        <v/>
      </c>
      <c r="Y1114" t="str">
        <f t="shared" si="163"/>
        <v/>
      </c>
      <c r="Z1114" s="9"/>
      <c r="AA1114" s="14">
        <f t="shared" si="164"/>
        <v>0.16600000000000001</v>
      </c>
      <c r="AB1114" s="14">
        <f t="shared" si="165"/>
        <v>4.2999999999999997E-2</v>
      </c>
    </row>
    <row r="1115" spans="1:28" x14ac:dyDescent="0.25">
      <c r="A1115" s="10">
        <f t="shared" si="167"/>
        <v>45338</v>
      </c>
      <c r="B1115" s="11">
        <v>47</v>
      </c>
      <c r="C1115" s="11">
        <v>700</v>
      </c>
      <c r="D1115" s="12">
        <v>555.29166666666697</v>
      </c>
      <c r="E1115" s="9">
        <v>151.94</v>
      </c>
      <c r="F1115" s="9">
        <f t="shared" si="166"/>
        <v>87.94</v>
      </c>
      <c r="G1115" s="9">
        <v>1.01</v>
      </c>
      <c r="H1115" s="9">
        <v>3.52</v>
      </c>
      <c r="I1115" s="9"/>
      <c r="J1115" s="9">
        <v>-14.004</v>
      </c>
      <c r="K1115" s="9">
        <v>74.400000000000006</v>
      </c>
      <c r="L1115" s="9">
        <v>0.21310000000000001</v>
      </c>
      <c r="M1115" s="9">
        <v>0.26179999999999998</v>
      </c>
      <c r="N1115" s="9">
        <v>0</v>
      </c>
      <c r="O1115" s="9">
        <v>0.6</v>
      </c>
      <c r="P1115" s="9"/>
      <c r="Q1115" s="9"/>
      <c r="R1115" s="9"/>
      <c r="T1115">
        <f t="shared" si="159"/>
        <v>470700</v>
      </c>
      <c r="U1115">
        <v>0</v>
      </c>
      <c r="V1115">
        <f t="shared" si="160"/>
        <v>0</v>
      </c>
      <c r="W1115" t="str">
        <f t="shared" si="161"/>
        <v/>
      </c>
      <c r="X1115" t="str">
        <f t="shared" si="162"/>
        <v/>
      </c>
      <c r="Y1115" t="str">
        <f t="shared" si="163"/>
        <v/>
      </c>
      <c r="Z1115" s="9"/>
      <c r="AA1115" s="14">
        <f t="shared" si="164"/>
        <v>0.154</v>
      </c>
      <c r="AB1115" s="14">
        <f t="shared" si="165"/>
        <v>5.2999999999999999E-2</v>
      </c>
    </row>
    <row r="1116" spans="1:28" x14ac:dyDescent="0.25">
      <c r="A1116" s="10">
        <f t="shared" si="167"/>
        <v>45338</v>
      </c>
      <c r="B1116" s="11">
        <v>47</v>
      </c>
      <c r="C1116" s="11">
        <v>800</v>
      </c>
      <c r="D1116" s="12">
        <v>555.33333333333303</v>
      </c>
      <c r="E1116" s="9">
        <v>152.06</v>
      </c>
      <c r="F1116" s="9">
        <f t="shared" si="166"/>
        <v>88.06</v>
      </c>
      <c r="G1116" s="9">
        <v>0.5</v>
      </c>
      <c r="H1116" s="9">
        <v>3.02</v>
      </c>
      <c r="I1116" s="9"/>
      <c r="J1116" s="9">
        <v>-13.087999999999999</v>
      </c>
      <c r="K1116" s="9">
        <v>69.599999999999994</v>
      </c>
      <c r="L1116" s="9">
        <v>0.21310000000000001</v>
      </c>
      <c r="M1116" s="9">
        <v>0.26179999999999998</v>
      </c>
      <c r="N1116" s="9">
        <v>0</v>
      </c>
      <c r="O1116" s="9">
        <v>19.399999999999999</v>
      </c>
      <c r="P1116" s="9"/>
      <c r="Q1116" s="9"/>
      <c r="R1116" s="9"/>
      <c r="T1116">
        <f t="shared" si="159"/>
        <v>470800</v>
      </c>
      <c r="U1116">
        <v>34.700000000000003</v>
      </c>
      <c r="V1116">
        <f t="shared" si="160"/>
        <v>19.399999999999999</v>
      </c>
      <c r="W1116" t="str">
        <f t="shared" si="161"/>
        <v/>
      </c>
      <c r="X1116" t="str">
        <f t="shared" si="162"/>
        <v/>
      </c>
      <c r="Y1116" t="str">
        <f t="shared" si="163"/>
        <v/>
      </c>
      <c r="Z1116" s="9"/>
      <c r="AA1116" s="14">
        <f t="shared" si="164"/>
        <v>0.155</v>
      </c>
      <c r="AB1116" s="14">
        <f t="shared" si="165"/>
        <v>6.8000000000000005E-2</v>
      </c>
    </row>
    <row r="1117" spans="1:28" x14ac:dyDescent="0.25">
      <c r="A1117" s="10">
        <f t="shared" si="167"/>
        <v>45338</v>
      </c>
      <c r="B1117" s="11">
        <v>47</v>
      </c>
      <c r="C1117" s="11">
        <v>900</v>
      </c>
      <c r="D1117" s="12">
        <v>555.375</v>
      </c>
      <c r="E1117" s="9">
        <v>151.24</v>
      </c>
      <c r="F1117" s="9">
        <f t="shared" si="166"/>
        <v>87.240000000000009</v>
      </c>
      <c r="G1117" s="9">
        <v>1.01</v>
      </c>
      <c r="H1117" s="9">
        <v>5.54</v>
      </c>
      <c r="I1117" s="9"/>
      <c r="J1117" s="9">
        <v>-8.3970000000000002</v>
      </c>
      <c r="K1117" s="9">
        <v>56.5</v>
      </c>
      <c r="L1117" s="9">
        <v>0.21310000000000001</v>
      </c>
      <c r="M1117" s="9">
        <v>0.26179999999999998</v>
      </c>
      <c r="N1117" s="9">
        <v>0</v>
      </c>
      <c r="O1117" s="9">
        <v>194.4</v>
      </c>
      <c r="P1117" s="9"/>
      <c r="Q1117" s="9"/>
      <c r="R1117" s="9"/>
      <c r="T1117">
        <f t="shared" si="159"/>
        <v>470900</v>
      </c>
      <c r="U1117">
        <v>177</v>
      </c>
      <c r="V1117">
        <f t="shared" si="160"/>
        <v>194.4</v>
      </c>
      <c r="W1117" t="str">
        <f t="shared" si="161"/>
        <v/>
      </c>
      <c r="X1117" t="str">
        <f t="shared" si="162"/>
        <v/>
      </c>
      <c r="Y1117" t="str">
        <f t="shared" si="163"/>
        <v/>
      </c>
      <c r="Z1117" s="9"/>
      <c r="AA1117" s="14">
        <f t="shared" si="164"/>
        <v>0.183</v>
      </c>
      <c r="AB1117" s="14">
        <f t="shared" si="165"/>
        <v>0.14099999999999999</v>
      </c>
    </row>
    <row r="1118" spans="1:28" x14ac:dyDescent="0.25">
      <c r="A1118" s="10">
        <f t="shared" si="167"/>
        <v>45338</v>
      </c>
      <c r="B1118" s="11">
        <v>47</v>
      </c>
      <c r="C1118" s="11">
        <v>1000</v>
      </c>
      <c r="D1118" s="12">
        <v>555.41666666666697</v>
      </c>
      <c r="E1118" s="9">
        <v>151.24</v>
      </c>
      <c r="F1118" s="9">
        <f t="shared" si="166"/>
        <v>87.240000000000009</v>
      </c>
      <c r="G1118" s="9">
        <v>1.01</v>
      </c>
      <c r="H1118" s="9">
        <v>5.54</v>
      </c>
      <c r="I1118" s="9"/>
      <c r="J1118" s="9">
        <v>-7.8360000000000003</v>
      </c>
      <c r="K1118" s="9">
        <v>46.1</v>
      </c>
      <c r="L1118" s="9">
        <v>0.21310000000000001</v>
      </c>
      <c r="M1118" s="9">
        <v>0.26100000000000001</v>
      </c>
      <c r="N1118" s="9">
        <v>0</v>
      </c>
      <c r="O1118" s="9">
        <v>328.1</v>
      </c>
      <c r="P1118" s="9"/>
      <c r="Q1118" s="9"/>
      <c r="R1118" s="9"/>
      <c r="T1118">
        <f t="shared" si="159"/>
        <v>471000</v>
      </c>
      <c r="U1118">
        <v>319.7</v>
      </c>
      <c r="V1118">
        <f t="shared" si="160"/>
        <v>328.1</v>
      </c>
      <c r="W1118" t="str">
        <f t="shared" si="161"/>
        <v/>
      </c>
      <c r="X1118" t="str">
        <f t="shared" si="162"/>
        <v/>
      </c>
      <c r="Y1118" t="str">
        <f t="shared" si="163"/>
        <v/>
      </c>
      <c r="Z1118" s="9"/>
      <c r="AA1118" s="14">
        <f t="shared" si="164"/>
        <v>0.156</v>
      </c>
      <c r="AB1118" s="14">
        <f t="shared" si="165"/>
        <v>0.182</v>
      </c>
    </row>
    <row r="1119" spans="1:28" x14ac:dyDescent="0.25">
      <c r="A1119" s="10">
        <f t="shared" si="167"/>
        <v>45338</v>
      </c>
      <c r="B1119" s="11">
        <v>47</v>
      </c>
      <c r="C1119" s="11">
        <v>1100</v>
      </c>
      <c r="D1119" s="12">
        <v>555.45833333333303</v>
      </c>
      <c r="E1119" s="9">
        <v>151.35</v>
      </c>
      <c r="F1119" s="9">
        <f t="shared" si="166"/>
        <v>87.35</v>
      </c>
      <c r="G1119" s="9">
        <v>2.0099999999999998</v>
      </c>
      <c r="H1119" s="9">
        <v>5.03</v>
      </c>
      <c r="I1119" s="9"/>
      <c r="J1119" s="9">
        <v>-6.8339999999999996</v>
      </c>
      <c r="K1119" s="9">
        <v>44.6</v>
      </c>
      <c r="L1119" s="9">
        <v>0.21379999999999999</v>
      </c>
      <c r="M1119" s="9">
        <v>0.26179999999999998</v>
      </c>
      <c r="N1119" s="9">
        <v>0</v>
      </c>
      <c r="O1119" s="9">
        <v>433.1</v>
      </c>
      <c r="P1119" s="9"/>
      <c r="Q1119" s="9"/>
      <c r="R1119" s="9"/>
      <c r="T1119">
        <f t="shared" si="159"/>
        <v>471100</v>
      </c>
      <c r="U1119">
        <v>427.2</v>
      </c>
      <c r="V1119">
        <f t="shared" si="160"/>
        <v>433.1</v>
      </c>
      <c r="W1119" t="str">
        <f t="shared" si="161"/>
        <v/>
      </c>
      <c r="X1119" t="str">
        <f t="shared" si="162"/>
        <v/>
      </c>
      <c r="Y1119" t="str">
        <f t="shared" si="163"/>
        <v/>
      </c>
      <c r="Z1119" s="9"/>
      <c r="AA1119" s="14">
        <f t="shared" si="164"/>
        <v>0.16300000000000001</v>
      </c>
      <c r="AB1119" s="14">
        <f t="shared" si="165"/>
        <v>0.20200000000000001</v>
      </c>
    </row>
    <row r="1120" spans="1:28" x14ac:dyDescent="0.25">
      <c r="A1120" s="10">
        <f t="shared" si="167"/>
        <v>45338</v>
      </c>
      <c r="B1120" s="11">
        <v>47</v>
      </c>
      <c r="C1120" s="11">
        <v>1200</v>
      </c>
      <c r="D1120" s="12">
        <v>555.5</v>
      </c>
      <c r="E1120" s="9">
        <v>151.12</v>
      </c>
      <c r="F1120" s="9">
        <f t="shared" si="166"/>
        <v>87.12</v>
      </c>
      <c r="G1120" s="9">
        <v>1.01</v>
      </c>
      <c r="H1120" s="9">
        <v>5.54</v>
      </c>
      <c r="I1120" s="9"/>
      <c r="J1120" s="9">
        <v>-5.3879999999999999</v>
      </c>
      <c r="K1120" s="9">
        <v>41.9</v>
      </c>
      <c r="L1120" s="9">
        <v>0.21310000000000001</v>
      </c>
      <c r="M1120" s="9">
        <v>0.26179999999999998</v>
      </c>
      <c r="N1120" s="9">
        <v>0</v>
      </c>
      <c r="O1120" s="9">
        <v>496.9</v>
      </c>
      <c r="P1120" s="9"/>
      <c r="Q1120" s="9"/>
      <c r="R1120" s="9"/>
      <c r="T1120">
        <f t="shared" si="159"/>
        <v>471200</v>
      </c>
      <c r="U1120">
        <v>486.7</v>
      </c>
      <c r="V1120">
        <f t="shared" si="160"/>
        <v>496.9</v>
      </c>
      <c r="W1120" t="str">
        <f t="shared" si="161"/>
        <v/>
      </c>
      <c r="X1120" t="str">
        <f t="shared" si="162"/>
        <v/>
      </c>
      <c r="Y1120" t="str">
        <f t="shared" si="163"/>
        <v/>
      </c>
      <c r="Z1120" s="9"/>
      <c r="AA1120" s="14">
        <f t="shared" si="164"/>
        <v>0.17100000000000001</v>
      </c>
      <c r="AB1120" s="14">
        <f t="shared" si="165"/>
        <v>0.23699999999999999</v>
      </c>
    </row>
    <row r="1121" spans="1:28" x14ac:dyDescent="0.25">
      <c r="A1121" s="10">
        <f t="shared" si="167"/>
        <v>45338</v>
      </c>
      <c r="B1121" s="11">
        <v>47</v>
      </c>
      <c r="C1121" s="11">
        <v>1300</v>
      </c>
      <c r="D1121" s="12">
        <v>555.54166666666697</v>
      </c>
      <c r="E1121" s="9">
        <v>150.54</v>
      </c>
      <c r="F1121" s="9">
        <f t="shared" si="166"/>
        <v>86.539999999999992</v>
      </c>
      <c r="G1121" s="9">
        <v>1.01</v>
      </c>
      <c r="H1121" s="9">
        <v>6.54</v>
      </c>
      <c r="I1121" s="9"/>
      <c r="J1121" s="9">
        <v>-4.3780000000000001</v>
      </c>
      <c r="K1121" s="9">
        <v>40.4</v>
      </c>
      <c r="L1121" s="9">
        <v>0.21379999999999999</v>
      </c>
      <c r="M1121" s="9">
        <v>0.26179999999999998</v>
      </c>
      <c r="N1121" s="9">
        <v>0</v>
      </c>
      <c r="O1121" s="9">
        <v>509.4</v>
      </c>
      <c r="P1121" s="9"/>
      <c r="Q1121" s="9"/>
      <c r="R1121" s="9"/>
      <c r="T1121">
        <f t="shared" si="159"/>
        <v>471300</v>
      </c>
      <c r="U1121">
        <v>492.3</v>
      </c>
      <c r="V1121">
        <f t="shared" si="160"/>
        <v>509.4</v>
      </c>
      <c r="W1121" t="str">
        <f t="shared" si="161"/>
        <v/>
      </c>
      <c r="X1121" t="str">
        <f t="shared" si="162"/>
        <v/>
      </c>
      <c r="Y1121" t="str">
        <f t="shared" si="163"/>
        <v/>
      </c>
      <c r="Z1121" s="9"/>
      <c r="AA1121" s="14">
        <f t="shared" si="164"/>
        <v>0.17799999999999999</v>
      </c>
      <c r="AB1121" s="14">
        <f t="shared" si="165"/>
        <v>0.26300000000000001</v>
      </c>
    </row>
    <row r="1122" spans="1:28" x14ac:dyDescent="0.25">
      <c r="A1122" s="10">
        <f t="shared" si="167"/>
        <v>45338</v>
      </c>
      <c r="B1122" s="11">
        <v>47</v>
      </c>
      <c r="C1122" s="11">
        <v>1400</v>
      </c>
      <c r="D1122" s="12">
        <v>555.58333333333303</v>
      </c>
      <c r="E1122" s="9">
        <v>150.65</v>
      </c>
      <c r="F1122" s="9">
        <f t="shared" si="166"/>
        <v>86.65</v>
      </c>
      <c r="G1122" s="9">
        <v>1.51</v>
      </c>
      <c r="H1122" s="9">
        <v>6.04</v>
      </c>
      <c r="I1122" s="9"/>
      <c r="J1122" s="9">
        <v>-5.2329999999999997</v>
      </c>
      <c r="K1122" s="9">
        <v>42</v>
      </c>
      <c r="L1122" s="9">
        <v>0.21379999999999999</v>
      </c>
      <c r="M1122" s="9">
        <v>0.26100000000000001</v>
      </c>
      <c r="N1122" s="9">
        <v>0</v>
      </c>
      <c r="O1122" s="9">
        <v>466.9</v>
      </c>
      <c r="P1122" s="9"/>
      <c r="Q1122" s="9"/>
      <c r="R1122" s="9"/>
      <c r="T1122">
        <f t="shared" si="159"/>
        <v>471400</v>
      </c>
      <c r="U1122">
        <v>443.5</v>
      </c>
      <c r="V1122">
        <f t="shared" si="160"/>
        <v>466.9</v>
      </c>
      <c r="W1122" t="str">
        <f t="shared" si="161"/>
        <v/>
      </c>
      <c r="X1122" t="str">
        <f t="shared" si="162"/>
        <v/>
      </c>
      <c r="Y1122" t="str">
        <f t="shared" si="163"/>
        <v/>
      </c>
      <c r="Z1122" s="9"/>
      <c r="AA1122" s="14">
        <f t="shared" si="164"/>
        <v>0.17399999999999999</v>
      </c>
      <c r="AB1122" s="14">
        <f t="shared" si="165"/>
        <v>0.24</v>
      </c>
    </row>
    <row r="1123" spans="1:28" x14ac:dyDescent="0.25">
      <c r="A1123" s="10">
        <f t="shared" si="167"/>
        <v>45338</v>
      </c>
      <c r="B1123" s="11">
        <v>47</v>
      </c>
      <c r="C1123" s="11">
        <v>1500</v>
      </c>
      <c r="D1123" s="12">
        <v>555.625</v>
      </c>
      <c r="E1123" s="9">
        <v>149.94999999999999</v>
      </c>
      <c r="F1123" s="9">
        <f t="shared" si="166"/>
        <v>85.949999999999989</v>
      </c>
      <c r="G1123" s="9">
        <v>2.0099999999999998</v>
      </c>
      <c r="H1123" s="9">
        <v>7.55</v>
      </c>
      <c r="I1123" s="9"/>
      <c r="J1123" s="9">
        <v>-5.9480000000000004</v>
      </c>
      <c r="K1123" s="9">
        <v>38.4</v>
      </c>
      <c r="L1123" s="9">
        <v>0.21310000000000001</v>
      </c>
      <c r="M1123" s="9">
        <v>0.26179999999999998</v>
      </c>
      <c r="N1123" s="9">
        <v>0</v>
      </c>
      <c r="O1123" s="9">
        <v>376.9</v>
      </c>
      <c r="P1123" s="9"/>
      <c r="Q1123" s="9"/>
      <c r="R1123" s="9"/>
      <c r="T1123">
        <f t="shared" si="159"/>
        <v>471500</v>
      </c>
      <c r="U1123">
        <v>345.3</v>
      </c>
      <c r="V1123">
        <f t="shared" si="160"/>
        <v>376.9</v>
      </c>
      <c r="W1123" t="str">
        <f t="shared" si="161"/>
        <v/>
      </c>
      <c r="X1123" t="str">
        <f t="shared" si="162"/>
        <v/>
      </c>
      <c r="Y1123" t="str">
        <f t="shared" si="163"/>
        <v/>
      </c>
      <c r="Z1123" s="9"/>
      <c r="AA1123" s="14">
        <f t="shared" si="164"/>
        <v>0.15</v>
      </c>
      <c r="AB1123" s="14">
        <f t="shared" si="165"/>
        <v>0.24099999999999999</v>
      </c>
    </row>
    <row r="1124" spans="1:28" x14ac:dyDescent="0.25">
      <c r="A1124" s="10">
        <f t="shared" si="167"/>
        <v>45338</v>
      </c>
      <c r="B1124" s="11">
        <v>47</v>
      </c>
      <c r="C1124" s="11">
        <v>1600</v>
      </c>
      <c r="D1124" s="12">
        <v>555.66666666666697</v>
      </c>
      <c r="E1124" s="9">
        <v>150.18</v>
      </c>
      <c r="F1124" s="9">
        <f t="shared" si="166"/>
        <v>86.18</v>
      </c>
      <c r="G1124" s="9">
        <v>2.0099999999999998</v>
      </c>
      <c r="H1124" s="9">
        <v>8.56</v>
      </c>
      <c r="I1124" s="9"/>
      <c r="J1124" s="9">
        <v>-6.1989999999999998</v>
      </c>
      <c r="K1124" s="9">
        <v>40.299999999999997</v>
      </c>
      <c r="L1124" s="9">
        <v>0.21310000000000001</v>
      </c>
      <c r="M1124" s="9">
        <v>0.26100000000000001</v>
      </c>
      <c r="N1124" s="9">
        <v>0</v>
      </c>
      <c r="O1124" s="9">
        <v>245.6</v>
      </c>
      <c r="P1124" s="9"/>
      <c r="Q1124" s="9"/>
      <c r="R1124" s="9"/>
      <c r="T1124">
        <f t="shared" si="159"/>
        <v>471600</v>
      </c>
      <c r="U1124">
        <v>208</v>
      </c>
      <c r="V1124">
        <f t="shared" si="160"/>
        <v>245.6</v>
      </c>
      <c r="W1124" t="str">
        <f t="shared" si="161"/>
        <v/>
      </c>
      <c r="X1124" t="str">
        <f t="shared" si="162"/>
        <v/>
      </c>
      <c r="Y1124" t="str">
        <f t="shared" si="163"/>
        <v/>
      </c>
      <c r="Z1124" s="9"/>
      <c r="AA1124" s="14">
        <f t="shared" si="164"/>
        <v>0.155</v>
      </c>
      <c r="AB1124" s="14">
        <f t="shared" si="165"/>
        <v>0.23</v>
      </c>
    </row>
    <row r="1125" spans="1:28" x14ac:dyDescent="0.25">
      <c r="A1125" s="10">
        <f t="shared" si="167"/>
        <v>45338</v>
      </c>
      <c r="B1125" s="11">
        <v>47</v>
      </c>
      <c r="C1125" s="11">
        <v>1700</v>
      </c>
      <c r="D1125" s="12">
        <v>555.70833333333303</v>
      </c>
      <c r="E1125" s="9">
        <v>150.30000000000001</v>
      </c>
      <c r="F1125" s="9">
        <f t="shared" si="166"/>
        <v>86.300000000000011</v>
      </c>
      <c r="G1125" s="9">
        <v>0.5</v>
      </c>
      <c r="H1125" s="9">
        <v>4.53</v>
      </c>
      <c r="I1125" s="9"/>
      <c r="J1125" s="9">
        <v>-8.2639999999999993</v>
      </c>
      <c r="K1125" s="9">
        <v>41.7</v>
      </c>
      <c r="L1125" s="9">
        <v>0.21310000000000001</v>
      </c>
      <c r="M1125" s="9">
        <v>0.26100000000000001</v>
      </c>
      <c r="N1125" s="9">
        <v>0</v>
      </c>
      <c r="O1125" s="9">
        <v>86.9</v>
      </c>
      <c r="P1125" s="9"/>
      <c r="Q1125" s="9"/>
      <c r="R1125" s="9"/>
      <c r="T1125">
        <f t="shared" si="159"/>
        <v>471700</v>
      </c>
      <c r="U1125">
        <v>58.3</v>
      </c>
      <c r="V1125">
        <f t="shared" si="160"/>
        <v>86.9</v>
      </c>
      <c r="W1125" t="str">
        <f t="shared" si="161"/>
        <v/>
      </c>
      <c r="X1125" t="str">
        <f t="shared" si="162"/>
        <v/>
      </c>
      <c r="Y1125" t="str">
        <f t="shared" si="163"/>
        <v/>
      </c>
      <c r="Z1125" s="9"/>
      <c r="AA1125" s="14">
        <f t="shared" si="164"/>
        <v>0.13700000000000001</v>
      </c>
      <c r="AB1125" s="14">
        <f t="shared" si="165"/>
        <v>0.192</v>
      </c>
    </row>
    <row r="1126" spans="1:28" x14ac:dyDescent="0.25">
      <c r="A1126" s="10">
        <f t="shared" si="167"/>
        <v>45338</v>
      </c>
      <c r="B1126" s="11">
        <v>47</v>
      </c>
      <c r="C1126" s="11">
        <v>1800</v>
      </c>
      <c r="D1126" s="12">
        <v>555.75</v>
      </c>
      <c r="E1126" s="9">
        <v>151.59</v>
      </c>
      <c r="F1126" s="9">
        <f t="shared" si="166"/>
        <v>87.59</v>
      </c>
      <c r="G1126" s="9">
        <v>0.5</v>
      </c>
      <c r="H1126" s="9">
        <v>3.52</v>
      </c>
      <c r="I1126" s="9"/>
      <c r="J1126" s="9">
        <v>-10.863</v>
      </c>
      <c r="K1126" s="9">
        <v>48.7</v>
      </c>
      <c r="L1126" s="9">
        <v>0.21310000000000001</v>
      </c>
      <c r="M1126" s="9">
        <v>0.26100000000000001</v>
      </c>
      <c r="N1126" s="9">
        <v>0</v>
      </c>
      <c r="O1126" s="9">
        <v>1.9</v>
      </c>
      <c r="P1126" s="9"/>
      <c r="Q1126" s="9"/>
      <c r="R1126" s="9"/>
      <c r="T1126">
        <f t="shared" si="159"/>
        <v>471800</v>
      </c>
      <c r="U1126">
        <v>0</v>
      </c>
      <c r="V1126">
        <f t="shared" si="160"/>
        <v>1.9</v>
      </c>
      <c r="W1126" t="str">
        <f t="shared" si="161"/>
        <v/>
      </c>
      <c r="X1126" t="str">
        <f t="shared" si="162"/>
        <v/>
      </c>
      <c r="Y1126" t="str">
        <f t="shared" si="163"/>
        <v/>
      </c>
      <c r="Z1126" s="9"/>
      <c r="AA1126" s="14">
        <f t="shared" si="164"/>
        <v>0.13</v>
      </c>
      <c r="AB1126" s="14">
        <f t="shared" si="165"/>
        <v>0.13700000000000001</v>
      </c>
    </row>
    <row r="1127" spans="1:28" x14ac:dyDescent="0.25">
      <c r="A1127" s="10">
        <f t="shared" si="167"/>
        <v>45338</v>
      </c>
      <c r="B1127" s="11">
        <v>47</v>
      </c>
      <c r="C1127" s="11">
        <v>1900</v>
      </c>
      <c r="D1127" s="12">
        <v>555.79166666666697</v>
      </c>
      <c r="E1127" s="9">
        <v>151.82</v>
      </c>
      <c r="F1127" s="9">
        <f t="shared" si="166"/>
        <v>87.82</v>
      </c>
      <c r="G1127" s="9">
        <v>1.01</v>
      </c>
      <c r="H1127" s="9">
        <v>6.04</v>
      </c>
      <c r="I1127" s="9"/>
      <c r="J1127" s="9">
        <v>-9.4730000000000008</v>
      </c>
      <c r="K1127" s="9">
        <v>45.8</v>
      </c>
      <c r="L1127" s="9">
        <v>0.21310000000000001</v>
      </c>
      <c r="M1127" s="9">
        <v>0.26100000000000001</v>
      </c>
      <c r="N1127" s="9">
        <v>0</v>
      </c>
      <c r="O1127" s="9">
        <v>0.6</v>
      </c>
      <c r="P1127" s="9"/>
      <c r="Q1127" s="9"/>
      <c r="R1127" s="9"/>
      <c r="T1127">
        <f t="shared" si="159"/>
        <v>471900</v>
      </c>
      <c r="U1127">
        <v>0</v>
      </c>
      <c r="V1127">
        <f t="shared" si="160"/>
        <v>0</v>
      </c>
      <c r="W1127" t="str">
        <f t="shared" si="161"/>
        <v/>
      </c>
      <c r="X1127" t="str">
        <f t="shared" si="162"/>
        <v/>
      </c>
      <c r="Y1127" t="str">
        <f t="shared" si="163"/>
        <v/>
      </c>
      <c r="Z1127" s="9"/>
      <c r="AA1127" s="14">
        <f t="shared" si="164"/>
        <v>0.13600000000000001</v>
      </c>
      <c r="AB1127" s="14">
        <f t="shared" si="165"/>
        <v>0.161</v>
      </c>
    </row>
    <row r="1128" spans="1:28" x14ac:dyDescent="0.25">
      <c r="A1128" s="10">
        <f t="shared" si="167"/>
        <v>45338</v>
      </c>
      <c r="B1128" s="11">
        <v>47</v>
      </c>
      <c r="C1128" s="11">
        <v>2000</v>
      </c>
      <c r="D1128" s="12">
        <v>555.83333333333303</v>
      </c>
      <c r="E1128" s="9">
        <v>152.41</v>
      </c>
      <c r="F1128" s="9">
        <f t="shared" si="166"/>
        <v>88.41</v>
      </c>
      <c r="G1128" s="9">
        <v>2.0099999999999998</v>
      </c>
      <c r="H1128" s="9">
        <v>7.05</v>
      </c>
      <c r="I1128" s="9"/>
      <c r="J1128" s="9">
        <v>-9.61</v>
      </c>
      <c r="K1128" s="9">
        <v>40.5</v>
      </c>
      <c r="L1128" s="9">
        <v>0.21310000000000001</v>
      </c>
      <c r="M1128" s="9">
        <v>0.26100000000000001</v>
      </c>
      <c r="N1128" s="9">
        <v>0</v>
      </c>
      <c r="O1128" s="9">
        <v>0.6</v>
      </c>
      <c r="P1128" s="9"/>
      <c r="Q1128" s="9"/>
      <c r="R1128" s="9"/>
      <c r="T1128">
        <f t="shared" si="159"/>
        <v>472000</v>
      </c>
      <c r="U1128">
        <v>0</v>
      </c>
      <c r="V1128">
        <f t="shared" si="160"/>
        <v>0</v>
      </c>
      <c r="W1128" t="str">
        <f t="shared" si="161"/>
        <v/>
      </c>
      <c r="X1128" t="str">
        <f t="shared" si="162"/>
        <v/>
      </c>
      <c r="Y1128" t="str">
        <f t="shared" si="163"/>
        <v/>
      </c>
      <c r="Z1128" s="9"/>
      <c r="AA1128" s="14">
        <f t="shared" si="164"/>
        <v>0.11899999999999999</v>
      </c>
      <c r="AB1128" s="14">
        <f t="shared" si="165"/>
        <v>0.17499999999999999</v>
      </c>
    </row>
    <row r="1129" spans="1:28" x14ac:dyDescent="0.25">
      <c r="A1129" s="10">
        <f t="shared" si="167"/>
        <v>45338</v>
      </c>
      <c r="B1129" s="11">
        <v>47</v>
      </c>
      <c r="C1129" s="11">
        <v>2100</v>
      </c>
      <c r="D1129" s="12">
        <v>555.875</v>
      </c>
      <c r="E1129" s="9">
        <v>151</v>
      </c>
      <c r="F1129" s="9">
        <f t="shared" si="166"/>
        <v>87</v>
      </c>
      <c r="G1129" s="9">
        <v>3.02</v>
      </c>
      <c r="H1129" s="9">
        <v>8.0500000000000007</v>
      </c>
      <c r="I1129" s="9"/>
      <c r="J1129" s="9">
        <v>-10.196999999999999</v>
      </c>
      <c r="K1129" s="9">
        <v>46.1</v>
      </c>
      <c r="L1129" s="9">
        <v>0.21310000000000001</v>
      </c>
      <c r="M1129" s="9">
        <v>0.26100000000000001</v>
      </c>
      <c r="N1129" s="9">
        <v>0</v>
      </c>
      <c r="O1129" s="9">
        <v>0.6</v>
      </c>
      <c r="P1129" s="9"/>
      <c r="Q1129" s="9"/>
      <c r="R1129" s="9"/>
      <c r="T1129">
        <f t="shared" si="159"/>
        <v>472100</v>
      </c>
      <c r="U1129">
        <v>0</v>
      </c>
      <c r="V1129">
        <f t="shared" si="160"/>
        <v>0</v>
      </c>
      <c r="W1129" t="str">
        <f t="shared" si="161"/>
        <v/>
      </c>
      <c r="X1129" t="str">
        <f t="shared" si="162"/>
        <v/>
      </c>
      <c r="Y1129" t="str">
        <f t="shared" si="163"/>
        <v/>
      </c>
      <c r="Z1129" s="9"/>
      <c r="AA1129" s="14">
        <f t="shared" si="164"/>
        <v>0.13</v>
      </c>
      <c r="AB1129" s="14">
        <f t="shared" si="165"/>
        <v>0.152</v>
      </c>
    </row>
    <row r="1130" spans="1:28" x14ac:dyDescent="0.25">
      <c r="A1130" s="10">
        <f t="shared" si="167"/>
        <v>45338</v>
      </c>
      <c r="B1130" s="11">
        <v>47</v>
      </c>
      <c r="C1130" s="11">
        <v>2200</v>
      </c>
      <c r="D1130" s="12">
        <v>555.91666666666697</v>
      </c>
      <c r="E1130" s="9">
        <v>151.47</v>
      </c>
      <c r="F1130" s="9">
        <f t="shared" si="166"/>
        <v>87.47</v>
      </c>
      <c r="G1130" s="9">
        <v>4.03</v>
      </c>
      <c r="H1130" s="9">
        <v>8.0500000000000007</v>
      </c>
      <c r="I1130" s="9"/>
      <c r="J1130" s="9">
        <v>-9.9190000000000005</v>
      </c>
      <c r="K1130" s="9">
        <v>51.2</v>
      </c>
      <c r="L1130" s="9">
        <v>0.21310000000000001</v>
      </c>
      <c r="M1130" s="9">
        <v>0.26100000000000001</v>
      </c>
      <c r="N1130" s="9">
        <v>0</v>
      </c>
      <c r="O1130" s="9">
        <v>0.6</v>
      </c>
      <c r="P1130" s="9"/>
      <c r="Q1130" s="9"/>
      <c r="R1130" s="9"/>
      <c r="T1130">
        <f t="shared" si="159"/>
        <v>472200</v>
      </c>
      <c r="U1130">
        <v>0</v>
      </c>
      <c r="V1130">
        <f t="shared" si="160"/>
        <v>0</v>
      </c>
      <c r="W1130" t="str">
        <f t="shared" si="161"/>
        <v/>
      </c>
      <c r="X1130" t="str">
        <f t="shared" si="162"/>
        <v/>
      </c>
      <c r="Y1130" t="str">
        <f t="shared" si="163"/>
        <v/>
      </c>
      <c r="Z1130" s="9"/>
      <c r="AA1130" s="14">
        <f t="shared" si="164"/>
        <v>0.14699999999999999</v>
      </c>
      <c r="AB1130" s="14">
        <f t="shared" si="165"/>
        <v>0.14000000000000001</v>
      </c>
    </row>
    <row r="1131" spans="1:28" x14ac:dyDescent="0.25">
      <c r="A1131" s="10">
        <f t="shared" si="167"/>
        <v>45338</v>
      </c>
      <c r="B1131" s="11">
        <v>47</v>
      </c>
      <c r="C1131" s="11">
        <v>2300</v>
      </c>
      <c r="D1131" s="12">
        <v>555.95833333333303</v>
      </c>
      <c r="E1131" s="9">
        <v>150.65</v>
      </c>
      <c r="F1131" s="9">
        <f t="shared" si="166"/>
        <v>86.65</v>
      </c>
      <c r="G1131" s="9">
        <v>3.02</v>
      </c>
      <c r="H1131" s="9">
        <v>7.55</v>
      </c>
      <c r="I1131" s="9"/>
      <c r="J1131" s="9">
        <v>-10.266</v>
      </c>
      <c r="K1131" s="9">
        <v>49.3</v>
      </c>
      <c r="L1131" s="9">
        <v>0.21310000000000001</v>
      </c>
      <c r="M1131" s="9">
        <v>0.26100000000000001</v>
      </c>
      <c r="N1131" s="9">
        <v>0</v>
      </c>
      <c r="O1131" s="9">
        <v>0.6</v>
      </c>
      <c r="P1131" s="9"/>
      <c r="Q1131" s="9"/>
      <c r="R1131" s="9"/>
      <c r="T1131">
        <f t="shared" si="159"/>
        <v>472300</v>
      </c>
      <c r="U1131">
        <v>0</v>
      </c>
      <c r="V1131">
        <f t="shared" si="160"/>
        <v>0</v>
      </c>
      <c r="W1131" t="str">
        <f t="shared" si="161"/>
        <v/>
      </c>
      <c r="X1131" t="str">
        <f t="shared" si="162"/>
        <v/>
      </c>
      <c r="Y1131" t="str">
        <f t="shared" si="163"/>
        <v/>
      </c>
      <c r="Z1131" s="9"/>
      <c r="AA1131" s="14">
        <f t="shared" si="164"/>
        <v>0.13800000000000001</v>
      </c>
      <c r="AB1131" s="14">
        <f t="shared" si="165"/>
        <v>0.14199999999999999</v>
      </c>
    </row>
    <row r="1132" spans="1:28" x14ac:dyDescent="0.25">
      <c r="A1132" s="10">
        <f t="shared" si="167"/>
        <v>45338</v>
      </c>
      <c r="B1132" s="11">
        <v>47</v>
      </c>
      <c r="C1132" s="11">
        <v>2400</v>
      </c>
      <c r="D1132" s="12">
        <v>556</v>
      </c>
      <c r="E1132" s="9">
        <v>151.24</v>
      </c>
      <c r="F1132" s="9">
        <f t="shared" si="166"/>
        <v>87.240000000000009</v>
      </c>
      <c r="G1132" s="9">
        <v>3.52</v>
      </c>
      <c r="H1132" s="9">
        <v>8.56</v>
      </c>
      <c r="I1132" s="9"/>
      <c r="J1132" s="9">
        <v>-10.336</v>
      </c>
      <c r="K1132" s="9">
        <v>49.8</v>
      </c>
      <c r="L1132" s="9">
        <v>0.21310000000000001</v>
      </c>
      <c r="M1132" s="9">
        <v>0.26100000000000001</v>
      </c>
      <c r="N1132" s="9">
        <v>0</v>
      </c>
      <c r="O1132" s="9">
        <v>0.6</v>
      </c>
      <c r="P1132" s="9"/>
      <c r="Q1132" s="9"/>
      <c r="R1132" s="9"/>
      <c r="T1132">
        <f t="shared" si="159"/>
        <v>472400</v>
      </c>
      <c r="U1132">
        <v>0</v>
      </c>
      <c r="V1132">
        <f t="shared" si="160"/>
        <v>0</v>
      </c>
      <c r="W1132">
        <f t="shared" si="161"/>
        <v>0.21299999999999999</v>
      </c>
      <c r="X1132">
        <f t="shared" si="162"/>
        <v>0.26100000000000001</v>
      </c>
      <c r="Y1132">
        <f t="shared" si="163"/>
        <v>0.872</v>
      </c>
      <c r="Z1132" s="9"/>
      <c r="AA1132" s="14">
        <f t="shared" si="164"/>
        <v>0.13800000000000001</v>
      </c>
      <c r="AB1132" s="14">
        <f t="shared" si="165"/>
        <v>0.13900000000000001</v>
      </c>
    </row>
    <row r="1133" spans="1:28" x14ac:dyDescent="0.25">
      <c r="A1133" s="10">
        <f t="shared" si="167"/>
        <v>45339</v>
      </c>
      <c r="B1133" s="11">
        <v>48</v>
      </c>
      <c r="C1133" s="11">
        <v>100</v>
      </c>
      <c r="D1133" s="12">
        <v>556.04166666666697</v>
      </c>
      <c r="E1133" s="9">
        <v>151</v>
      </c>
      <c r="F1133" s="9">
        <f t="shared" si="166"/>
        <v>87</v>
      </c>
      <c r="G1133" s="9">
        <v>4.53</v>
      </c>
      <c r="H1133" s="9">
        <v>10.07</v>
      </c>
      <c r="I1133" s="9"/>
      <c r="J1133" s="9">
        <v>-9.8849999999999998</v>
      </c>
      <c r="K1133" s="9">
        <v>52.8</v>
      </c>
      <c r="L1133" s="9">
        <v>0.21310000000000001</v>
      </c>
      <c r="M1133" s="9">
        <v>0.26100000000000001</v>
      </c>
      <c r="N1133" s="9">
        <v>0</v>
      </c>
      <c r="O1133" s="9">
        <v>0.6</v>
      </c>
      <c r="P1133" s="9"/>
      <c r="Q1133" s="9"/>
      <c r="R1133" s="9"/>
      <c r="T1133">
        <f t="shared" si="159"/>
        <v>480100</v>
      </c>
      <c r="U1133">
        <v>0</v>
      </c>
      <c r="V1133">
        <f t="shared" si="160"/>
        <v>0</v>
      </c>
      <c r="W1133" t="str">
        <f t="shared" si="161"/>
        <v/>
      </c>
      <c r="X1133" t="str">
        <f t="shared" si="162"/>
        <v/>
      </c>
      <c r="Y1133" t="str">
        <f t="shared" si="163"/>
        <v/>
      </c>
      <c r="Z1133" s="9"/>
      <c r="AA1133" s="14">
        <f t="shared" si="164"/>
        <v>0.152</v>
      </c>
      <c r="AB1133" s="14">
        <f t="shared" si="165"/>
        <v>0.13600000000000001</v>
      </c>
    </row>
    <row r="1134" spans="1:28" x14ac:dyDescent="0.25">
      <c r="A1134" s="10">
        <f t="shared" si="167"/>
        <v>45339</v>
      </c>
      <c r="B1134" s="11">
        <v>48</v>
      </c>
      <c r="C1134" s="11">
        <v>200</v>
      </c>
      <c r="D1134" s="12">
        <v>556.08333333333303</v>
      </c>
      <c r="E1134" s="9">
        <v>151.94</v>
      </c>
      <c r="F1134" s="9">
        <f t="shared" si="166"/>
        <v>87.94</v>
      </c>
      <c r="G1134" s="9">
        <v>4.53</v>
      </c>
      <c r="H1134" s="9">
        <v>9.56</v>
      </c>
      <c r="I1134" s="9"/>
      <c r="J1134" s="9">
        <v>-9.4049999999999994</v>
      </c>
      <c r="K1134" s="9">
        <v>51.7</v>
      </c>
      <c r="L1134" s="9">
        <v>0.21379999999999999</v>
      </c>
      <c r="M1134" s="9">
        <v>0.26100000000000001</v>
      </c>
      <c r="N1134" s="9">
        <v>0</v>
      </c>
      <c r="O1134" s="9">
        <v>0.6</v>
      </c>
      <c r="P1134" s="9"/>
      <c r="Q1134" s="9"/>
      <c r="R1134" s="9"/>
      <c r="T1134">
        <f t="shared" si="159"/>
        <v>480200</v>
      </c>
      <c r="U1134">
        <v>0</v>
      </c>
      <c r="V1134">
        <f t="shared" si="160"/>
        <v>0</v>
      </c>
      <c r="W1134" t="str">
        <f t="shared" si="161"/>
        <v/>
      </c>
      <c r="X1134" t="str">
        <f t="shared" si="162"/>
        <v/>
      </c>
      <c r="Y1134" t="str">
        <f t="shared" si="163"/>
        <v/>
      </c>
      <c r="Z1134" s="9"/>
      <c r="AA1134" s="14">
        <f t="shared" si="164"/>
        <v>0.155</v>
      </c>
      <c r="AB1134" s="14">
        <f t="shared" si="165"/>
        <v>0.14499999999999999</v>
      </c>
    </row>
    <row r="1135" spans="1:28" x14ac:dyDescent="0.25">
      <c r="A1135" s="10">
        <f t="shared" si="167"/>
        <v>45339</v>
      </c>
      <c r="B1135" s="11">
        <v>48</v>
      </c>
      <c r="C1135" s="11">
        <v>300</v>
      </c>
      <c r="D1135" s="12">
        <v>556.125</v>
      </c>
      <c r="E1135" s="9">
        <v>151.12</v>
      </c>
      <c r="F1135" s="9">
        <f t="shared" si="166"/>
        <v>87.12</v>
      </c>
      <c r="G1135" s="9">
        <v>4.03</v>
      </c>
      <c r="H1135" s="9">
        <v>9.06</v>
      </c>
      <c r="I1135" s="9"/>
      <c r="J1135" s="9">
        <v>-9.5760000000000005</v>
      </c>
      <c r="K1135" s="9">
        <v>49</v>
      </c>
      <c r="L1135" s="9">
        <v>0.21379999999999999</v>
      </c>
      <c r="M1135" s="9">
        <v>0.26100000000000001</v>
      </c>
      <c r="N1135" s="9">
        <v>0</v>
      </c>
      <c r="O1135" s="9">
        <v>0.6</v>
      </c>
      <c r="P1135" s="9"/>
      <c r="Q1135" s="9"/>
      <c r="R1135" s="9"/>
      <c r="T1135">
        <f t="shared" si="159"/>
        <v>480300</v>
      </c>
      <c r="U1135">
        <v>0</v>
      </c>
      <c r="V1135">
        <f t="shared" si="160"/>
        <v>0</v>
      </c>
      <c r="W1135" t="str">
        <f t="shared" si="161"/>
        <v/>
      </c>
      <c r="X1135" t="str">
        <f t="shared" si="162"/>
        <v/>
      </c>
      <c r="Y1135" t="str">
        <f t="shared" si="163"/>
        <v/>
      </c>
      <c r="Z1135" s="9"/>
      <c r="AA1135" s="14">
        <f t="shared" si="164"/>
        <v>0.14499999999999999</v>
      </c>
      <c r="AB1135" s="14">
        <f t="shared" si="165"/>
        <v>0.151</v>
      </c>
    </row>
    <row r="1136" spans="1:28" x14ac:dyDescent="0.25">
      <c r="A1136" s="10">
        <f t="shared" si="167"/>
        <v>45339</v>
      </c>
      <c r="B1136" s="11">
        <v>48</v>
      </c>
      <c r="C1136" s="11">
        <v>400</v>
      </c>
      <c r="D1136" s="12">
        <v>556.16666666666697</v>
      </c>
      <c r="E1136" s="9">
        <v>151.24</v>
      </c>
      <c r="F1136" s="9">
        <f t="shared" si="166"/>
        <v>87.240000000000009</v>
      </c>
      <c r="G1136" s="9">
        <v>4.03</v>
      </c>
      <c r="H1136" s="9">
        <v>9.56</v>
      </c>
      <c r="I1136" s="9"/>
      <c r="J1136" s="9">
        <v>-9.0329999999999995</v>
      </c>
      <c r="K1136" s="9">
        <v>48.9</v>
      </c>
      <c r="L1136" s="9">
        <v>0.21379999999999999</v>
      </c>
      <c r="M1136" s="9">
        <v>0.26100000000000001</v>
      </c>
      <c r="N1136" s="9">
        <v>0</v>
      </c>
      <c r="O1136" s="9">
        <v>0.6</v>
      </c>
      <c r="P1136" s="9"/>
      <c r="Q1136" s="9"/>
      <c r="R1136" s="9"/>
      <c r="T1136">
        <f t="shared" si="159"/>
        <v>480400</v>
      </c>
      <c r="U1136">
        <v>0</v>
      </c>
      <c r="V1136">
        <f t="shared" si="160"/>
        <v>0</v>
      </c>
      <c r="W1136" t="str">
        <f t="shared" si="161"/>
        <v/>
      </c>
      <c r="X1136" t="str">
        <f t="shared" si="162"/>
        <v/>
      </c>
      <c r="Y1136" t="str">
        <f t="shared" si="163"/>
        <v/>
      </c>
      <c r="Z1136" s="9"/>
      <c r="AA1136" s="14">
        <f t="shared" si="164"/>
        <v>0.151</v>
      </c>
      <c r="AB1136" s="14">
        <f t="shared" si="165"/>
        <v>0.158</v>
      </c>
    </row>
    <row r="1137" spans="1:28" x14ac:dyDescent="0.25">
      <c r="A1137" s="10">
        <f t="shared" si="167"/>
        <v>45339</v>
      </c>
      <c r="B1137" s="11">
        <v>48</v>
      </c>
      <c r="C1137" s="11">
        <v>500</v>
      </c>
      <c r="D1137" s="12">
        <v>556.20833333333303</v>
      </c>
      <c r="E1137" s="9">
        <v>151.94</v>
      </c>
      <c r="F1137" s="9">
        <f t="shared" si="166"/>
        <v>87.94</v>
      </c>
      <c r="G1137" s="9">
        <v>4.03</v>
      </c>
      <c r="H1137" s="9">
        <v>9.06</v>
      </c>
      <c r="I1137" s="9"/>
      <c r="J1137" s="9">
        <v>-8.8640000000000008</v>
      </c>
      <c r="K1137" s="9">
        <v>43.4</v>
      </c>
      <c r="L1137" s="9">
        <v>0.21379999999999999</v>
      </c>
      <c r="M1137" s="9">
        <v>0.26100000000000001</v>
      </c>
      <c r="N1137" s="9">
        <v>0</v>
      </c>
      <c r="O1137" s="9">
        <v>0.6</v>
      </c>
      <c r="P1137" s="9"/>
      <c r="Q1137" s="9"/>
      <c r="R1137" s="9"/>
      <c r="T1137">
        <f t="shared" si="159"/>
        <v>480500</v>
      </c>
      <c r="U1137">
        <v>0</v>
      </c>
      <c r="V1137">
        <f t="shared" si="160"/>
        <v>0</v>
      </c>
      <c r="W1137" t="str">
        <f t="shared" si="161"/>
        <v/>
      </c>
      <c r="X1137" t="str">
        <f t="shared" si="162"/>
        <v/>
      </c>
      <c r="Y1137" t="str">
        <f t="shared" si="163"/>
        <v/>
      </c>
      <c r="Z1137" s="9"/>
      <c r="AA1137" s="14">
        <f t="shared" si="164"/>
        <v>0.13600000000000001</v>
      </c>
      <c r="AB1137" s="14">
        <f t="shared" si="165"/>
        <v>0.17699999999999999</v>
      </c>
    </row>
    <row r="1138" spans="1:28" x14ac:dyDescent="0.25">
      <c r="A1138" s="10">
        <f t="shared" si="167"/>
        <v>45339</v>
      </c>
      <c r="B1138" s="11">
        <v>48</v>
      </c>
      <c r="C1138" s="11">
        <v>600</v>
      </c>
      <c r="D1138" s="12">
        <v>556.25</v>
      </c>
      <c r="E1138" s="9">
        <v>151.12</v>
      </c>
      <c r="F1138" s="9">
        <f t="shared" si="166"/>
        <v>87.12</v>
      </c>
      <c r="G1138" s="9">
        <v>4.03</v>
      </c>
      <c r="H1138" s="9">
        <v>9.06</v>
      </c>
      <c r="I1138" s="9"/>
      <c r="J1138" s="9">
        <v>-7.7709999999999999</v>
      </c>
      <c r="K1138" s="9">
        <v>35.6</v>
      </c>
      <c r="L1138" s="9">
        <v>0.21379999999999999</v>
      </c>
      <c r="M1138" s="9">
        <v>0.26100000000000001</v>
      </c>
      <c r="N1138" s="9">
        <v>0</v>
      </c>
      <c r="O1138" s="9">
        <v>0.6</v>
      </c>
      <c r="P1138" s="9"/>
      <c r="Q1138" s="9"/>
      <c r="R1138" s="9"/>
      <c r="T1138">
        <f t="shared" si="159"/>
        <v>480600</v>
      </c>
      <c r="U1138">
        <v>0</v>
      </c>
      <c r="V1138">
        <f t="shared" si="160"/>
        <v>0</v>
      </c>
      <c r="W1138" t="str">
        <f t="shared" si="161"/>
        <v/>
      </c>
      <c r="X1138" t="str">
        <f t="shared" si="162"/>
        <v/>
      </c>
      <c r="Y1138" t="str">
        <f t="shared" si="163"/>
        <v/>
      </c>
      <c r="Z1138" s="9"/>
      <c r="AA1138" s="14">
        <f t="shared" si="164"/>
        <v>0.121</v>
      </c>
      <c r="AB1138" s="14">
        <f t="shared" si="165"/>
        <v>0.219</v>
      </c>
    </row>
    <row r="1139" spans="1:28" x14ac:dyDescent="0.25">
      <c r="A1139" s="10">
        <f t="shared" si="167"/>
        <v>45339</v>
      </c>
      <c r="B1139" s="11">
        <v>48</v>
      </c>
      <c r="C1139" s="11">
        <v>700</v>
      </c>
      <c r="D1139" s="12">
        <v>556.29166666666697</v>
      </c>
      <c r="E1139" s="9">
        <v>151.24</v>
      </c>
      <c r="F1139" s="9">
        <f t="shared" si="166"/>
        <v>87.240000000000009</v>
      </c>
      <c r="G1139" s="9">
        <v>4.53</v>
      </c>
      <c r="H1139" s="9">
        <v>8.0500000000000007</v>
      </c>
      <c r="I1139" s="9"/>
      <c r="J1139" s="9">
        <v>-4.3479999999999999</v>
      </c>
      <c r="K1139" s="9">
        <v>28.3</v>
      </c>
      <c r="L1139" s="9">
        <v>0.21379999999999999</v>
      </c>
      <c r="M1139" s="9">
        <v>0.26100000000000001</v>
      </c>
      <c r="N1139" s="9">
        <v>0</v>
      </c>
      <c r="O1139" s="9">
        <v>0.6</v>
      </c>
      <c r="P1139" s="9"/>
      <c r="Q1139" s="9"/>
      <c r="R1139" s="9"/>
      <c r="T1139">
        <f t="shared" si="159"/>
        <v>480700</v>
      </c>
      <c r="U1139">
        <v>0</v>
      </c>
      <c r="V1139">
        <f t="shared" si="160"/>
        <v>0</v>
      </c>
      <c r="W1139" t="str">
        <f t="shared" si="161"/>
        <v/>
      </c>
      <c r="X1139" t="str">
        <f t="shared" si="162"/>
        <v/>
      </c>
      <c r="Y1139" t="str">
        <f t="shared" si="163"/>
        <v/>
      </c>
      <c r="Z1139" s="9"/>
      <c r="AA1139" s="14">
        <f t="shared" si="164"/>
        <v>0.125</v>
      </c>
      <c r="AB1139" s="14">
        <f t="shared" si="165"/>
        <v>0.317</v>
      </c>
    </row>
    <row r="1140" spans="1:28" x14ac:dyDescent="0.25">
      <c r="A1140" s="10">
        <f t="shared" si="167"/>
        <v>45339</v>
      </c>
      <c r="B1140" s="11">
        <v>48</v>
      </c>
      <c r="C1140" s="11">
        <v>800</v>
      </c>
      <c r="D1140" s="12">
        <v>556.33333333333303</v>
      </c>
      <c r="E1140" s="9">
        <v>152.06</v>
      </c>
      <c r="F1140" s="9">
        <f t="shared" si="166"/>
        <v>88.06</v>
      </c>
      <c r="G1140" s="9">
        <v>4.03</v>
      </c>
      <c r="H1140" s="9">
        <v>8.56</v>
      </c>
      <c r="I1140" s="9"/>
      <c r="J1140" s="9">
        <v>-3.4489999999999998</v>
      </c>
      <c r="K1140" s="9">
        <v>20.100000000000001</v>
      </c>
      <c r="L1140" s="9">
        <v>0.21379999999999999</v>
      </c>
      <c r="M1140" s="9">
        <v>0.26100000000000001</v>
      </c>
      <c r="N1140" s="9">
        <v>0</v>
      </c>
      <c r="O1140" s="9">
        <v>21.9</v>
      </c>
      <c r="P1140" s="9"/>
      <c r="Q1140" s="9"/>
      <c r="R1140" s="9"/>
      <c r="T1140">
        <f t="shared" si="159"/>
        <v>480800</v>
      </c>
      <c r="U1140">
        <v>37.5</v>
      </c>
      <c r="V1140">
        <f t="shared" si="160"/>
        <v>21.9</v>
      </c>
      <c r="W1140" t="str">
        <f t="shared" si="161"/>
        <v/>
      </c>
      <c r="X1140" t="str">
        <f t="shared" si="162"/>
        <v/>
      </c>
      <c r="Y1140" t="str">
        <f t="shared" si="163"/>
        <v/>
      </c>
      <c r="Z1140" s="9"/>
      <c r="AA1140" s="14">
        <f t="shared" si="164"/>
        <v>9.5000000000000001E-2</v>
      </c>
      <c r="AB1140" s="14">
        <f t="shared" si="165"/>
        <v>0.378</v>
      </c>
    </row>
    <row r="1141" spans="1:28" x14ac:dyDescent="0.25">
      <c r="A1141" s="10">
        <f t="shared" si="167"/>
        <v>45339</v>
      </c>
      <c r="B1141" s="11">
        <v>48</v>
      </c>
      <c r="C1141" s="11">
        <v>900</v>
      </c>
      <c r="D1141" s="12">
        <v>556.375</v>
      </c>
      <c r="E1141" s="9">
        <v>151.71</v>
      </c>
      <c r="F1141" s="9">
        <f t="shared" si="166"/>
        <v>87.710000000000008</v>
      </c>
      <c r="G1141" s="9">
        <v>4.53</v>
      </c>
      <c r="H1141" s="9">
        <v>9.06</v>
      </c>
      <c r="I1141" s="9"/>
      <c r="J1141" s="9">
        <v>-5.1719999999999997</v>
      </c>
      <c r="K1141" s="9">
        <v>20.2</v>
      </c>
      <c r="L1141" s="9">
        <v>0.21379999999999999</v>
      </c>
      <c r="M1141" s="9">
        <v>0.26100000000000001</v>
      </c>
      <c r="N1141" s="9">
        <v>0</v>
      </c>
      <c r="O1141" s="9">
        <v>203.1</v>
      </c>
      <c r="P1141" s="9"/>
      <c r="Q1141" s="9"/>
      <c r="R1141" s="9"/>
      <c r="T1141">
        <f t="shared" si="159"/>
        <v>480900</v>
      </c>
      <c r="U1141">
        <v>182.5</v>
      </c>
      <c r="V1141">
        <f t="shared" si="160"/>
        <v>203.1</v>
      </c>
      <c r="W1141" t="str">
        <f t="shared" si="161"/>
        <v/>
      </c>
      <c r="X1141" t="str">
        <f t="shared" si="162"/>
        <v/>
      </c>
      <c r="Y1141" t="str">
        <f t="shared" si="163"/>
        <v/>
      </c>
      <c r="Z1141" s="9"/>
      <c r="AA1141" s="14">
        <f t="shared" si="164"/>
        <v>8.4000000000000005E-2</v>
      </c>
      <c r="AB1141" s="14">
        <f t="shared" si="165"/>
        <v>0.33200000000000002</v>
      </c>
    </row>
    <row r="1142" spans="1:28" x14ac:dyDescent="0.25">
      <c r="A1142" s="10">
        <f t="shared" si="167"/>
        <v>45339</v>
      </c>
      <c r="B1142" s="11">
        <v>48</v>
      </c>
      <c r="C1142" s="11">
        <v>1000</v>
      </c>
      <c r="D1142" s="12">
        <v>556.41666666666697</v>
      </c>
      <c r="E1142" s="9">
        <v>151.82</v>
      </c>
      <c r="F1142" s="9">
        <f t="shared" si="166"/>
        <v>87.82</v>
      </c>
      <c r="G1142" s="9">
        <v>3.02</v>
      </c>
      <c r="H1142" s="9">
        <v>8.56</v>
      </c>
      <c r="I1142" s="9"/>
      <c r="J1142" s="9">
        <v>-4.2869999999999999</v>
      </c>
      <c r="K1142" s="9">
        <v>24.8</v>
      </c>
      <c r="L1142" s="9">
        <v>0.21379999999999999</v>
      </c>
      <c r="M1142" s="9">
        <v>0.26100000000000001</v>
      </c>
      <c r="N1142" s="9">
        <v>0</v>
      </c>
      <c r="O1142" s="9">
        <v>343.1</v>
      </c>
      <c r="P1142" s="9"/>
      <c r="Q1142" s="9"/>
      <c r="R1142" s="9"/>
      <c r="T1142">
        <f t="shared" si="159"/>
        <v>481000</v>
      </c>
      <c r="U1142">
        <v>325.7</v>
      </c>
      <c r="V1142">
        <f t="shared" si="160"/>
        <v>343.1</v>
      </c>
      <c r="W1142" t="str">
        <f t="shared" si="161"/>
        <v/>
      </c>
      <c r="X1142" t="str">
        <f t="shared" si="162"/>
        <v/>
      </c>
      <c r="Y1142" t="str">
        <f t="shared" si="163"/>
        <v/>
      </c>
      <c r="Z1142" s="9"/>
      <c r="AA1142" s="14">
        <f t="shared" si="164"/>
        <v>0.11</v>
      </c>
      <c r="AB1142" s="14">
        <f t="shared" si="165"/>
        <v>0.33400000000000002</v>
      </c>
    </row>
    <row r="1143" spans="1:28" x14ac:dyDescent="0.25">
      <c r="A1143" s="10">
        <f t="shared" si="167"/>
        <v>45339</v>
      </c>
      <c r="B1143" s="11">
        <v>48</v>
      </c>
      <c r="C1143" s="11">
        <v>1100</v>
      </c>
      <c r="D1143" s="12">
        <v>556.45833333333303</v>
      </c>
      <c r="E1143" s="9">
        <v>151.71</v>
      </c>
      <c r="F1143" s="9">
        <f t="shared" si="166"/>
        <v>87.710000000000008</v>
      </c>
      <c r="G1143" s="9">
        <v>3.02</v>
      </c>
      <c r="H1143" s="9">
        <v>8.56</v>
      </c>
      <c r="I1143" s="9"/>
      <c r="J1143" s="9">
        <v>-3.657</v>
      </c>
      <c r="K1143" s="9">
        <v>27.7</v>
      </c>
      <c r="L1143" s="9">
        <v>0.21379999999999999</v>
      </c>
      <c r="M1143" s="9">
        <v>0.26100000000000001</v>
      </c>
      <c r="N1143" s="9">
        <v>0</v>
      </c>
      <c r="O1143" s="9">
        <v>431.9</v>
      </c>
      <c r="P1143" s="9"/>
      <c r="Q1143" s="9"/>
      <c r="R1143" s="9"/>
      <c r="T1143">
        <f t="shared" si="159"/>
        <v>481100</v>
      </c>
      <c r="U1143">
        <v>433.5</v>
      </c>
      <c r="V1143">
        <f t="shared" si="160"/>
        <v>431.9</v>
      </c>
      <c r="W1143" t="str">
        <f t="shared" si="161"/>
        <v/>
      </c>
      <c r="X1143" t="str">
        <f t="shared" si="162"/>
        <v/>
      </c>
      <c r="Y1143" t="str">
        <f t="shared" si="163"/>
        <v/>
      </c>
      <c r="Z1143" s="9"/>
      <c r="AA1143" s="14">
        <f t="shared" si="164"/>
        <v>0.129</v>
      </c>
      <c r="AB1143" s="14">
        <f t="shared" si="165"/>
        <v>0.33700000000000002</v>
      </c>
    </row>
    <row r="1144" spans="1:28" x14ac:dyDescent="0.25">
      <c r="A1144" s="10">
        <f t="shared" si="167"/>
        <v>45339</v>
      </c>
      <c r="B1144" s="11">
        <v>48</v>
      </c>
      <c r="C1144" s="11">
        <v>1200</v>
      </c>
      <c r="D1144" s="12">
        <v>556.5</v>
      </c>
      <c r="E1144" s="9">
        <v>151.35</v>
      </c>
      <c r="F1144" s="9">
        <f t="shared" si="166"/>
        <v>87.35</v>
      </c>
      <c r="G1144" s="9">
        <v>3.02</v>
      </c>
      <c r="H1144" s="9">
        <v>7.05</v>
      </c>
      <c r="I1144" s="9"/>
      <c r="J1144" s="9">
        <v>-3.9260000000000002</v>
      </c>
      <c r="K1144" s="9">
        <v>30.5</v>
      </c>
      <c r="L1144" s="9">
        <v>0.21310000000000001</v>
      </c>
      <c r="M1144" s="9">
        <v>0.26100000000000001</v>
      </c>
      <c r="N1144" s="9">
        <v>0</v>
      </c>
      <c r="O1144" s="9">
        <v>505.6</v>
      </c>
      <c r="P1144" s="9"/>
      <c r="Q1144" s="9"/>
      <c r="R1144" s="9"/>
      <c r="T1144">
        <f t="shared" si="159"/>
        <v>481200</v>
      </c>
      <c r="U1144">
        <v>493.2</v>
      </c>
      <c r="V1144">
        <f t="shared" si="160"/>
        <v>505.6</v>
      </c>
      <c r="W1144" t="str">
        <f t="shared" si="161"/>
        <v/>
      </c>
      <c r="X1144" t="str">
        <f t="shared" si="162"/>
        <v/>
      </c>
      <c r="Y1144" t="str">
        <f t="shared" si="163"/>
        <v/>
      </c>
      <c r="Z1144" s="9"/>
      <c r="AA1144" s="14">
        <f t="shared" si="164"/>
        <v>0.13900000000000001</v>
      </c>
      <c r="AB1144" s="14">
        <f t="shared" si="165"/>
        <v>0.317</v>
      </c>
    </row>
    <row r="1145" spans="1:28" x14ac:dyDescent="0.25">
      <c r="A1145" s="10">
        <f t="shared" si="167"/>
        <v>45339</v>
      </c>
      <c r="B1145" s="11">
        <v>48</v>
      </c>
      <c r="C1145" s="11">
        <v>1300</v>
      </c>
      <c r="D1145" s="12">
        <v>556.54166666666697</v>
      </c>
      <c r="E1145" s="9">
        <v>151.35</v>
      </c>
      <c r="F1145" s="9">
        <f t="shared" si="166"/>
        <v>87.35</v>
      </c>
      <c r="G1145" s="9">
        <v>2.0099999999999998</v>
      </c>
      <c r="H1145" s="9">
        <v>6.04</v>
      </c>
      <c r="I1145" s="9"/>
      <c r="J1145" s="9">
        <v>-2.5369999999999999</v>
      </c>
      <c r="K1145" s="9">
        <v>31.7</v>
      </c>
      <c r="L1145" s="9">
        <v>0.21310000000000001</v>
      </c>
      <c r="M1145" s="9">
        <v>0.26100000000000001</v>
      </c>
      <c r="N1145" s="9">
        <v>0</v>
      </c>
      <c r="O1145" s="9">
        <v>501.9</v>
      </c>
      <c r="P1145" s="9"/>
      <c r="Q1145" s="9"/>
      <c r="R1145" s="9"/>
      <c r="T1145">
        <f t="shared" si="159"/>
        <v>481300</v>
      </c>
      <c r="U1145">
        <v>499</v>
      </c>
      <c r="V1145">
        <f t="shared" si="160"/>
        <v>501.9</v>
      </c>
      <c r="W1145" t="str">
        <f t="shared" si="161"/>
        <v/>
      </c>
      <c r="X1145" t="str">
        <f t="shared" si="162"/>
        <v/>
      </c>
      <c r="Y1145" t="str">
        <f t="shared" si="163"/>
        <v/>
      </c>
      <c r="Z1145" s="9"/>
      <c r="AA1145" s="14">
        <f t="shared" si="164"/>
        <v>0.161</v>
      </c>
      <c r="AB1145" s="14">
        <f t="shared" si="165"/>
        <v>0.34699999999999998</v>
      </c>
    </row>
    <row r="1146" spans="1:28" x14ac:dyDescent="0.25">
      <c r="A1146" s="10">
        <f t="shared" si="167"/>
        <v>45339</v>
      </c>
      <c r="B1146" s="11">
        <v>48</v>
      </c>
      <c r="C1146" s="11">
        <v>1400</v>
      </c>
      <c r="D1146" s="12">
        <v>556.58333333333303</v>
      </c>
      <c r="E1146" s="9">
        <v>151.12</v>
      </c>
      <c r="F1146" s="9">
        <f t="shared" si="166"/>
        <v>87.12</v>
      </c>
      <c r="G1146" s="9">
        <v>1.01</v>
      </c>
      <c r="H1146" s="9">
        <v>6.04</v>
      </c>
      <c r="I1146" s="9"/>
      <c r="J1146" s="9">
        <v>-2.5659999999999998</v>
      </c>
      <c r="K1146" s="9">
        <v>27.9</v>
      </c>
      <c r="L1146" s="9">
        <v>0.21379999999999999</v>
      </c>
      <c r="M1146" s="9">
        <v>0.26100000000000001</v>
      </c>
      <c r="N1146" s="9">
        <v>0</v>
      </c>
      <c r="O1146" s="9">
        <v>484.4</v>
      </c>
      <c r="P1146" s="9"/>
      <c r="Q1146" s="9"/>
      <c r="R1146" s="9"/>
      <c r="T1146">
        <f t="shared" si="159"/>
        <v>481400</v>
      </c>
      <c r="U1146">
        <v>450.2</v>
      </c>
      <c r="V1146">
        <f t="shared" si="160"/>
        <v>484.4</v>
      </c>
      <c r="W1146" t="str">
        <f t="shared" si="161"/>
        <v/>
      </c>
      <c r="X1146" t="str">
        <f t="shared" si="162"/>
        <v/>
      </c>
      <c r="Y1146" t="str">
        <f t="shared" si="163"/>
        <v/>
      </c>
      <c r="Z1146" s="9"/>
      <c r="AA1146" s="14">
        <f t="shared" si="164"/>
        <v>0.14099999999999999</v>
      </c>
      <c r="AB1146" s="14">
        <f t="shared" si="165"/>
        <v>0.36399999999999999</v>
      </c>
    </row>
    <row r="1147" spans="1:28" x14ac:dyDescent="0.25">
      <c r="A1147" s="10">
        <f t="shared" si="167"/>
        <v>45339</v>
      </c>
      <c r="B1147" s="11">
        <v>48</v>
      </c>
      <c r="C1147" s="11">
        <v>1500</v>
      </c>
      <c r="D1147" s="12">
        <v>556.625</v>
      </c>
      <c r="E1147" s="9">
        <v>151.35</v>
      </c>
      <c r="F1147" s="9">
        <f t="shared" si="166"/>
        <v>87.35</v>
      </c>
      <c r="G1147" s="9">
        <v>2.0099999999999998</v>
      </c>
      <c r="H1147" s="9">
        <v>8.0500000000000007</v>
      </c>
      <c r="I1147" s="9"/>
      <c r="J1147" s="9">
        <v>-3.508</v>
      </c>
      <c r="K1147" s="9">
        <v>28.6</v>
      </c>
      <c r="L1147" s="9">
        <v>0.21310000000000001</v>
      </c>
      <c r="M1147" s="9">
        <v>0.26029999999999998</v>
      </c>
      <c r="N1147" s="9">
        <v>0</v>
      </c>
      <c r="O1147" s="9">
        <v>384.4</v>
      </c>
      <c r="P1147" s="9"/>
      <c r="Q1147" s="9"/>
      <c r="R1147" s="9"/>
      <c r="T1147">
        <f t="shared" si="159"/>
        <v>481500</v>
      </c>
      <c r="U1147">
        <v>351.5</v>
      </c>
      <c r="V1147">
        <f t="shared" si="160"/>
        <v>384.4</v>
      </c>
      <c r="W1147" t="str">
        <f t="shared" si="161"/>
        <v/>
      </c>
      <c r="X1147" t="str">
        <f t="shared" si="162"/>
        <v/>
      </c>
      <c r="Y1147" t="str">
        <f t="shared" si="163"/>
        <v/>
      </c>
      <c r="Z1147" s="9"/>
      <c r="AA1147" s="14">
        <f t="shared" si="164"/>
        <v>0.13500000000000001</v>
      </c>
      <c r="AB1147" s="14">
        <f t="shared" si="165"/>
        <v>0.33700000000000002</v>
      </c>
    </row>
    <row r="1148" spans="1:28" x14ac:dyDescent="0.25">
      <c r="A1148" s="10">
        <f t="shared" si="167"/>
        <v>45339</v>
      </c>
      <c r="B1148" s="11">
        <v>48</v>
      </c>
      <c r="C1148" s="11">
        <v>1600</v>
      </c>
      <c r="D1148" s="12">
        <v>556.66666666666697</v>
      </c>
      <c r="E1148" s="9">
        <v>151.24</v>
      </c>
      <c r="F1148" s="9">
        <f t="shared" si="166"/>
        <v>87.240000000000009</v>
      </c>
      <c r="G1148" s="9">
        <v>1.51</v>
      </c>
      <c r="H1148" s="9">
        <v>6.54</v>
      </c>
      <c r="I1148" s="9"/>
      <c r="J1148" s="9">
        <v>-4.9569999999999999</v>
      </c>
      <c r="K1148" s="9">
        <v>32.1</v>
      </c>
      <c r="L1148" s="9">
        <v>0.21310000000000001</v>
      </c>
      <c r="M1148" s="9">
        <v>0.26029999999999998</v>
      </c>
      <c r="N1148" s="9">
        <v>0</v>
      </c>
      <c r="O1148" s="9">
        <v>156.9</v>
      </c>
      <c r="P1148" s="9"/>
      <c r="Q1148" s="9"/>
      <c r="R1148" s="9"/>
      <c r="T1148">
        <f t="shared" si="159"/>
        <v>481600</v>
      </c>
      <c r="U1148">
        <v>213.8</v>
      </c>
      <c r="V1148">
        <f t="shared" si="160"/>
        <v>156.9</v>
      </c>
      <c r="W1148" t="str">
        <f t="shared" si="161"/>
        <v/>
      </c>
      <c r="X1148" t="str">
        <f t="shared" si="162"/>
        <v/>
      </c>
      <c r="Y1148" t="str">
        <f t="shared" si="163"/>
        <v/>
      </c>
      <c r="Z1148" s="9"/>
      <c r="AA1148" s="14">
        <f t="shared" si="164"/>
        <v>0.13600000000000001</v>
      </c>
      <c r="AB1148" s="14">
        <f t="shared" si="165"/>
        <v>0.28799999999999998</v>
      </c>
    </row>
    <row r="1149" spans="1:28" x14ac:dyDescent="0.25">
      <c r="A1149" s="10">
        <f t="shared" si="167"/>
        <v>45339</v>
      </c>
      <c r="B1149" s="11">
        <v>48</v>
      </c>
      <c r="C1149" s="11">
        <v>1700</v>
      </c>
      <c r="D1149" s="12">
        <v>556.70833333333303</v>
      </c>
      <c r="E1149" s="9">
        <v>150.30000000000001</v>
      </c>
      <c r="F1149" s="9">
        <f t="shared" si="166"/>
        <v>86.300000000000011</v>
      </c>
      <c r="G1149" s="9">
        <v>1.01</v>
      </c>
      <c r="H1149" s="9">
        <v>4.53</v>
      </c>
      <c r="I1149" s="9"/>
      <c r="J1149" s="9">
        <v>-6.0419999999999998</v>
      </c>
      <c r="K1149" s="9">
        <v>34</v>
      </c>
      <c r="L1149" s="9">
        <v>0.21310000000000001</v>
      </c>
      <c r="M1149" s="9">
        <v>0.26100000000000001</v>
      </c>
      <c r="N1149" s="9">
        <v>0</v>
      </c>
      <c r="O1149" s="9">
        <v>73.099999999999994</v>
      </c>
      <c r="P1149" s="9"/>
      <c r="Q1149" s="9"/>
      <c r="R1149" s="9"/>
      <c r="T1149">
        <f t="shared" si="159"/>
        <v>481700</v>
      </c>
      <c r="U1149">
        <v>62.8</v>
      </c>
      <c r="V1149">
        <f t="shared" si="160"/>
        <v>73.099999999999994</v>
      </c>
      <c r="W1149" t="str">
        <f t="shared" si="161"/>
        <v/>
      </c>
      <c r="X1149" t="str">
        <f t="shared" si="162"/>
        <v/>
      </c>
      <c r="Y1149" t="str">
        <f t="shared" si="163"/>
        <v/>
      </c>
      <c r="Z1149" s="9"/>
      <c r="AA1149" s="14">
        <f t="shared" si="164"/>
        <v>0.13200000000000001</v>
      </c>
      <c r="AB1149" s="14">
        <f t="shared" si="165"/>
        <v>0.25600000000000001</v>
      </c>
    </row>
    <row r="1150" spans="1:28" x14ac:dyDescent="0.25">
      <c r="A1150" s="10">
        <f t="shared" si="167"/>
        <v>45339</v>
      </c>
      <c r="B1150" s="11">
        <v>48</v>
      </c>
      <c r="C1150" s="11">
        <v>1800</v>
      </c>
      <c r="D1150" s="12">
        <v>556.75</v>
      </c>
      <c r="E1150" s="9">
        <v>150.88999999999999</v>
      </c>
      <c r="F1150" s="9">
        <f t="shared" si="166"/>
        <v>86.889999999999986</v>
      </c>
      <c r="G1150" s="9">
        <v>1.51</v>
      </c>
      <c r="H1150" s="9">
        <v>6.04</v>
      </c>
      <c r="I1150" s="9"/>
      <c r="J1150" s="9">
        <v>-6.5149999999999997</v>
      </c>
      <c r="K1150" s="9">
        <v>36.9</v>
      </c>
      <c r="L1150" s="9">
        <v>0.21379999999999999</v>
      </c>
      <c r="M1150" s="9">
        <v>0.26029999999999998</v>
      </c>
      <c r="N1150" s="9">
        <v>0</v>
      </c>
      <c r="O1150" s="9">
        <v>1.9</v>
      </c>
      <c r="P1150" s="9"/>
      <c r="Q1150" s="9"/>
      <c r="R1150" s="9"/>
      <c r="T1150">
        <f t="shared" si="159"/>
        <v>481800</v>
      </c>
      <c r="U1150">
        <v>0</v>
      </c>
      <c r="V1150">
        <f t="shared" si="160"/>
        <v>1.9</v>
      </c>
      <c r="W1150" t="str">
        <f t="shared" si="161"/>
        <v/>
      </c>
      <c r="X1150" t="str">
        <f t="shared" si="162"/>
        <v/>
      </c>
      <c r="Y1150" t="str">
        <f t="shared" si="163"/>
        <v/>
      </c>
      <c r="Z1150" s="9"/>
      <c r="AA1150" s="14">
        <f t="shared" si="164"/>
        <v>0.13800000000000001</v>
      </c>
      <c r="AB1150" s="14">
        <f t="shared" si="165"/>
        <v>0.23599999999999999</v>
      </c>
    </row>
    <row r="1151" spans="1:28" x14ac:dyDescent="0.25">
      <c r="A1151" s="10">
        <f t="shared" si="167"/>
        <v>45339</v>
      </c>
      <c r="B1151" s="11">
        <v>48</v>
      </c>
      <c r="C1151" s="11">
        <v>1900</v>
      </c>
      <c r="D1151" s="12">
        <v>556.79166666666697</v>
      </c>
      <c r="E1151" s="9">
        <v>151.59</v>
      </c>
      <c r="F1151" s="9">
        <f t="shared" si="166"/>
        <v>87.59</v>
      </c>
      <c r="G1151" s="9">
        <v>3.52</v>
      </c>
      <c r="H1151" s="9">
        <v>9.56</v>
      </c>
      <c r="I1151" s="9"/>
      <c r="J1151" s="9">
        <v>-6.1050000000000004</v>
      </c>
      <c r="K1151" s="9">
        <v>38.200000000000003</v>
      </c>
      <c r="L1151" s="9">
        <v>0.21379999999999999</v>
      </c>
      <c r="M1151" s="9">
        <v>0.26029999999999998</v>
      </c>
      <c r="N1151" s="9">
        <v>0</v>
      </c>
      <c r="O1151" s="9">
        <v>0.6</v>
      </c>
      <c r="P1151" s="9"/>
      <c r="Q1151" s="9"/>
      <c r="R1151" s="9"/>
      <c r="T1151">
        <f t="shared" si="159"/>
        <v>481900</v>
      </c>
      <c r="U1151">
        <v>0</v>
      </c>
      <c r="V1151">
        <f t="shared" si="160"/>
        <v>0</v>
      </c>
      <c r="W1151" t="str">
        <f t="shared" si="161"/>
        <v/>
      </c>
      <c r="X1151" t="str">
        <f t="shared" si="162"/>
        <v/>
      </c>
      <c r="Y1151" t="str">
        <f t="shared" si="163"/>
        <v/>
      </c>
      <c r="Z1151" s="9"/>
      <c r="AA1151" s="14">
        <f t="shared" si="164"/>
        <v>0.14799999999999999</v>
      </c>
      <c r="AB1151" s="14">
        <f t="shared" si="165"/>
        <v>0.23899999999999999</v>
      </c>
    </row>
    <row r="1152" spans="1:28" x14ac:dyDescent="0.25">
      <c r="A1152" s="10">
        <f t="shared" si="167"/>
        <v>45339</v>
      </c>
      <c r="B1152" s="11">
        <v>48</v>
      </c>
      <c r="C1152" s="11">
        <v>2000</v>
      </c>
      <c r="D1152" s="12">
        <v>556.83333333333303</v>
      </c>
      <c r="E1152" s="9">
        <v>151.82</v>
      </c>
      <c r="F1152" s="9">
        <f t="shared" si="166"/>
        <v>87.82</v>
      </c>
      <c r="G1152" s="9">
        <v>5.03</v>
      </c>
      <c r="H1152" s="9">
        <v>10.07</v>
      </c>
      <c r="I1152" s="9"/>
      <c r="J1152" s="9">
        <v>-6.1050000000000004</v>
      </c>
      <c r="K1152" s="9">
        <v>39.5</v>
      </c>
      <c r="L1152" s="9">
        <v>0.21379999999999999</v>
      </c>
      <c r="M1152" s="9">
        <v>0.26029999999999998</v>
      </c>
      <c r="N1152" s="9">
        <v>0</v>
      </c>
      <c r="O1152" s="9">
        <v>0.6</v>
      </c>
      <c r="P1152" s="9"/>
      <c r="Q1152" s="9"/>
      <c r="R1152" s="9"/>
      <c r="T1152">
        <f t="shared" si="159"/>
        <v>482000</v>
      </c>
      <c r="U1152">
        <v>0</v>
      </c>
      <c r="V1152">
        <f t="shared" si="160"/>
        <v>0</v>
      </c>
      <c r="W1152" t="str">
        <f t="shared" si="161"/>
        <v/>
      </c>
      <c r="X1152" t="str">
        <f t="shared" si="162"/>
        <v/>
      </c>
      <c r="Y1152" t="str">
        <f t="shared" si="163"/>
        <v/>
      </c>
      <c r="Z1152" s="9"/>
      <c r="AA1152" s="14">
        <f t="shared" si="164"/>
        <v>0.153</v>
      </c>
      <c r="AB1152" s="14">
        <f t="shared" si="165"/>
        <v>0.23400000000000001</v>
      </c>
    </row>
    <row r="1153" spans="1:28" x14ac:dyDescent="0.25">
      <c r="A1153" s="10">
        <f t="shared" si="167"/>
        <v>45339</v>
      </c>
      <c r="B1153" s="11">
        <v>48</v>
      </c>
      <c r="C1153" s="11">
        <v>2100</v>
      </c>
      <c r="D1153" s="12">
        <v>556.875</v>
      </c>
      <c r="E1153" s="9">
        <v>152.16999999999999</v>
      </c>
      <c r="F1153" s="9">
        <f t="shared" si="166"/>
        <v>88.169999999999987</v>
      </c>
      <c r="G1153" s="9">
        <v>4.53</v>
      </c>
      <c r="H1153" s="9">
        <v>10.57</v>
      </c>
      <c r="I1153" s="9"/>
      <c r="J1153" s="9">
        <v>-5.2949999999999999</v>
      </c>
      <c r="K1153" s="9">
        <v>43.2</v>
      </c>
      <c r="L1153" s="9">
        <v>0.21379999999999999</v>
      </c>
      <c r="M1153" s="9">
        <v>0.26029999999999998</v>
      </c>
      <c r="N1153" s="9">
        <v>0</v>
      </c>
      <c r="O1153" s="9">
        <v>0.6</v>
      </c>
      <c r="P1153" s="9"/>
      <c r="Q1153" s="9"/>
      <c r="R1153" s="9"/>
      <c r="T1153">
        <f t="shared" si="159"/>
        <v>482100</v>
      </c>
      <c r="U1153">
        <v>0</v>
      </c>
      <c r="V1153">
        <f t="shared" si="160"/>
        <v>0</v>
      </c>
      <c r="W1153" t="str">
        <f t="shared" si="161"/>
        <v/>
      </c>
      <c r="X1153" t="str">
        <f t="shared" si="162"/>
        <v/>
      </c>
      <c r="Y1153" t="str">
        <f t="shared" si="163"/>
        <v/>
      </c>
      <c r="Z1153" s="9"/>
      <c r="AA1153" s="14">
        <f t="shared" si="164"/>
        <v>0.17799999999999999</v>
      </c>
      <c r="AB1153" s="14">
        <f t="shared" si="165"/>
        <v>0.23400000000000001</v>
      </c>
    </row>
    <row r="1154" spans="1:28" x14ac:dyDescent="0.25">
      <c r="A1154" s="10">
        <f t="shared" si="167"/>
        <v>45339</v>
      </c>
      <c r="B1154" s="11">
        <v>48</v>
      </c>
      <c r="C1154" s="11">
        <v>2200</v>
      </c>
      <c r="D1154" s="12">
        <v>556.91666666666697</v>
      </c>
      <c r="E1154" s="9">
        <v>151.94</v>
      </c>
      <c r="F1154" s="9">
        <f t="shared" si="166"/>
        <v>87.94</v>
      </c>
      <c r="G1154" s="9">
        <v>4.03</v>
      </c>
      <c r="H1154" s="9">
        <v>10.07</v>
      </c>
      <c r="I1154" s="9"/>
      <c r="J1154" s="9">
        <v>-5.9480000000000004</v>
      </c>
      <c r="K1154" s="9">
        <v>44.3</v>
      </c>
      <c r="L1154" s="9">
        <v>0.21379999999999999</v>
      </c>
      <c r="M1154" s="9">
        <v>0.26029999999999998</v>
      </c>
      <c r="N1154" s="9">
        <v>0</v>
      </c>
      <c r="O1154" s="9">
        <v>0.6</v>
      </c>
      <c r="P1154" s="9"/>
      <c r="Q1154" s="9"/>
      <c r="R1154" s="9"/>
      <c r="T1154">
        <f t="shared" si="159"/>
        <v>482200</v>
      </c>
      <c r="U1154">
        <v>0</v>
      </c>
      <c r="V1154">
        <f t="shared" si="160"/>
        <v>0</v>
      </c>
      <c r="W1154" t="str">
        <f t="shared" si="161"/>
        <v/>
      </c>
      <c r="X1154" t="str">
        <f t="shared" si="162"/>
        <v/>
      </c>
      <c r="Y1154" t="str">
        <f t="shared" si="163"/>
        <v/>
      </c>
      <c r="Z1154" s="9"/>
      <c r="AA1154" s="14">
        <f t="shared" si="164"/>
        <v>0.17299999999999999</v>
      </c>
      <c r="AB1154" s="14">
        <f t="shared" si="165"/>
        <v>0.218</v>
      </c>
    </row>
    <row r="1155" spans="1:28" x14ac:dyDescent="0.25">
      <c r="A1155" s="10">
        <f t="shared" si="167"/>
        <v>45339</v>
      </c>
      <c r="B1155" s="11">
        <v>48</v>
      </c>
      <c r="C1155" s="11">
        <v>2300</v>
      </c>
      <c r="D1155" s="12">
        <v>556.95833333333303</v>
      </c>
      <c r="E1155" s="9">
        <v>151.24</v>
      </c>
      <c r="F1155" s="9">
        <f t="shared" si="166"/>
        <v>87.240000000000009</v>
      </c>
      <c r="G1155" s="9">
        <v>4.03</v>
      </c>
      <c r="H1155" s="9">
        <v>9.56</v>
      </c>
      <c r="I1155" s="9"/>
      <c r="J1155" s="9">
        <v>-4.5599999999999996</v>
      </c>
      <c r="K1155" s="9">
        <v>46</v>
      </c>
      <c r="L1155" s="9">
        <v>0.21379999999999999</v>
      </c>
      <c r="M1155" s="9">
        <v>0.26029999999999998</v>
      </c>
      <c r="N1155" s="9">
        <v>0</v>
      </c>
      <c r="O1155" s="9">
        <v>0.6</v>
      </c>
      <c r="P1155" s="9"/>
      <c r="Q1155" s="9"/>
      <c r="R1155" s="9"/>
      <c r="T1155">
        <f t="shared" si="159"/>
        <v>482300</v>
      </c>
      <c r="U1155">
        <v>0</v>
      </c>
      <c r="V1155">
        <f t="shared" si="160"/>
        <v>0</v>
      </c>
      <c r="W1155" t="str">
        <f t="shared" si="161"/>
        <v/>
      </c>
      <c r="X1155" t="str">
        <f t="shared" si="162"/>
        <v/>
      </c>
      <c r="Y1155" t="str">
        <f t="shared" si="163"/>
        <v/>
      </c>
      <c r="Z1155" s="9"/>
      <c r="AA1155" s="14">
        <f t="shared" si="164"/>
        <v>0.2</v>
      </c>
      <c r="AB1155" s="14">
        <f t="shared" si="165"/>
        <v>0.23499999999999999</v>
      </c>
    </row>
    <row r="1156" spans="1:28" x14ac:dyDescent="0.25">
      <c r="A1156" s="10">
        <f t="shared" si="167"/>
        <v>45339</v>
      </c>
      <c r="B1156" s="11">
        <v>48</v>
      </c>
      <c r="C1156" s="11">
        <v>2400</v>
      </c>
      <c r="D1156" s="12">
        <v>557</v>
      </c>
      <c r="E1156" s="9">
        <v>151.82</v>
      </c>
      <c r="F1156" s="9">
        <f t="shared" si="166"/>
        <v>87.82</v>
      </c>
      <c r="G1156" s="9">
        <v>2.52</v>
      </c>
      <c r="H1156" s="9">
        <v>8.0500000000000007</v>
      </c>
      <c r="I1156" s="9"/>
      <c r="J1156" s="9">
        <v>-6.42</v>
      </c>
      <c r="K1156" s="9">
        <v>53.7</v>
      </c>
      <c r="L1156" s="9">
        <v>0.21379999999999999</v>
      </c>
      <c r="M1156" s="9">
        <v>0.26029999999999998</v>
      </c>
      <c r="N1156" s="9">
        <v>0</v>
      </c>
      <c r="O1156" s="9">
        <v>0.6</v>
      </c>
      <c r="P1156" s="9"/>
      <c r="Q1156" s="9"/>
      <c r="R1156" s="9"/>
      <c r="T1156">
        <f t="shared" si="159"/>
        <v>482400</v>
      </c>
      <c r="U1156">
        <v>0</v>
      </c>
      <c r="V1156">
        <f t="shared" si="160"/>
        <v>0</v>
      </c>
      <c r="W1156">
        <f t="shared" si="161"/>
        <v>0.214</v>
      </c>
      <c r="X1156">
        <f t="shared" si="162"/>
        <v>0.26</v>
      </c>
      <c r="Y1156">
        <f t="shared" si="163"/>
        <v>0.878</v>
      </c>
      <c r="Z1156" s="9"/>
      <c r="AA1156" s="14">
        <f t="shared" si="164"/>
        <v>0.20300000000000001</v>
      </c>
      <c r="AB1156" s="14">
        <f t="shared" si="165"/>
        <v>0.17499999999999999</v>
      </c>
    </row>
    <row r="1157" spans="1:28" x14ac:dyDescent="0.25">
      <c r="A1157" s="10">
        <f t="shared" si="167"/>
        <v>45340</v>
      </c>
      <c r="B1157" s="11">
        <v>49</v>
      </c>
      <c r="C1157" s="11">
        <v>100</v>
      </c>
      <c r="D1157" s="12">
        <v>557.04166666666697</v>
      </c>
      <c r="E1157" s="9">
        <v>151.71</v>
      </c>
      <c r="F1157" s="9">
        <f t="shared" si="166"/>
        <v>87.710000000000008</v>
      </c>
      <c r="G1157" s="9">
        <v>2.0099999999999998</v>
      </c>
      <c r="H1157" s="9">
        <v>7.55</v>
      </c>
      <c r="I1157" s="9"/>
      <c r="J1157" s="9">
        <v>-5.9790000000000001</v>
      </c>
      <c r="K1157" s="9">
        <v>52.6</v>
      </c>
      <c r="L1157" s="9">
        <v>0.21379999999999999</v>
      </c>
      <c r="M1157" s="9">
        <v>0.26029999999999998</v>
      </c>
      <c r="N1157" s="9">
        <v>0</v>
      </c>
      <c r="O1157" s="9">
        <v>0.6</v>
      </c>
      <c r="P1157" s="9"/>
      <c r="Q1157" s="9"/>
      <c r="R1157" s="9"/>
      <c r="T1157">
        <f t="shared" ref="T1157:T1220" si="168">B1157*10000+C1157</f>
        <v>490100</v>
      </c>
      <c r="U1157">
        <v>0</v>
      </c>
      <c r="V1157">
        <f t="shared" ref="V1157:V1220" si="169">IF(O1157&lt;1,0,ROUND(O1157,1))</f>
        <v>0</v>
      </c>
      <c r="W1157" t="str">
        <f t="shared" ref="W1157:W1220" si="170">IF(C1157=2400,ROUND(L1157,3),"")</f>
        <v/>
      </c>
      <c r="X1157" t="str">
        <f t="shared" ref="X1157:X1220" si="171">IF(C1157=2400,ROUND(M1157,3),"")</f>
        <v/>
      </c>
      <c r="Y1157" t="str">
        <f t="shared" ref="Y1157:Y1220" si="172">IF(C1157=2400,ROUND(F1157/100,3),"")</f>
        <v/>
      </c>
      <c r="Z1157" s="9"/>
      <c r="AA1157" s="14">
        <f t="shared" ref="AA1157:AA1220" si="173">ROUND((0.6105*(EXP((17.273*J1157)/(J1157+237.3))))*K1157/100,3)</f>
        <v>0.20499999999999999</v>
      </c>
      <c r="AB1157" s="14">
        <f t="shared" ref="AB1157:AB1220" si="174">ROUND(AA1157/K1157*(100-K1157),3)</f>
        <v>0.185</v>
      </c>
    </row>
    <row r="1158" spans="1:28" x14ac:dyDescent="0.25">
      <c r="A1158" s="10">
        <f t="shared" si="167"/>
        <v>45340</v>
      </c>
      <c r="B1158" s="11">
        <v>49</v>
      </c>
      <c r="C1158" s="11">
        <v>200</v>
      </c>
      <c r="D1158" s="12">
        <v>557.08333333333303</v>
      </c>
      <c r="E1158" s="9">
        <v>151.59</v>
      </c>
      <c r="F1158" s="9">
        <f t="shared" ref="F1158:F1221" si="175">IF(E1158&gt;F$2,E1158-F$2,0)</f>
        <v>87.59</v>
      </c>
      <c r="G1158" s="9">
        <v>3.52</v>
      </c>
      <c r="H1158" s="9">
        <v>8.56</v>
      </c>
      <c r="I1158" s="9"/>
      <c r="J1158" s="9">
        <v>-5.48</v>
      </c>
      <c r="K1158" s="9">
        <v>53.4</v>
      </c>
      <c r="L1158" s="9">
        <v>0.21379999999999999</v>
      </c>
      <c r="M1158" s="9">
        <v>0.26029999999999998</v>
      </c>
      <c r="N1158" s="9">
        <v>0</v>
      </c>
      <c r="O1158" s="9">
        <v>0.6</v>
      </c>
      <c r="P1158" s="9"/>
      <c r="Q1158" s="9"/>
      <c r="R1158" s="9"/>
      <c r="T1158">
        <f t="shared" si="168"/>
        <v>490200</v>
      </c>
      <c r="U1158">
        <v>0</v>
      </c>
      <c r="V1158">
        <f t="shared" si="169"/>
        <v>0</v>
      </c>
      <c r="W1158" t="str">
        <f t="shared" si="170"/>
        <v/>
      </c>
      <c r="X1158" t="str">
        <f t="shared" si="171"/>
        <v/>
      </c>
      <c r="Y1158" t="str">
        <f t="shared" si="172"/>
        <v/>
      </c>
      <c r="Z1158" s="9"/>
      <c r="AA1158" s="14">
        <f t="shared" si="173"/>
        <v>0.217</v>
      </c>
      <c r="AB1158" s="14">
        <f t="shared" si="174"/>
        <v>0.189</v>
      </c>
    </row>
    <row r="1159" spans="1:28" x14ac:dyDescent="0.25">
      <c r="A1159" s="10">
        <f t="shared" ref="A1159:A1222" si="176">A$5-1+B1159</f>
        <v>45340</v>
      </c>
      <c r="B1159" s="11">
        <v>49</v>
      </c>
      <c r="C1159" s="11">
        <v>300</v>
      </c>
      <c r="D1159" s="12">
        <v>557.125</v>
      </c>
      <c r="E1159" s="9">
        <v>151.71</v>
      </c>
      <c r="F1159" s="9">
        <f t="shared" si="175"/>
        <v>87.710000000000008</v>
      </c>
      <c r="G1159" s="9">
        <v>3.02</v>
      </c>
      <c r="H1159" s="9">
        <v>7.05</v>
      </c>
      <c r="I1159" s="9"/>
      <c r="J1159" s="9">
        <v>-6.01</v>
      </c>
      <c r="K1159" s="9">
        <v>55.7</v>
      </c>
      <c r="L1159" s="9">
        <v>0.21379999999999999</v>
      </c>
      <c r="M1159" s="9">
        <v>0.26029999999999998</v>
      </c>
      <c r="N1159" s="9">
        <v>0</v>
      </c>
      <c r="O1159" s="9">
        <v>0.6</v>
      </c>
      <c r="P1159" s="9"/>
      <c r="Q1159" s="9"/>
      <c r="R1159" s="9"/>
      <c r="T1159">
        <f t="shared" si="168"/>
        <v>490300</v>
      </c>
      <c r="U1159">
        <v>0</v>
      </c>
      <c r="V1159">
        <f t="shared" si="169"/>
        <v>0</v>
      </c>
      <c r="W1159" t="str">
        <f t="shared" si="170"/>
        <v/>
      </c>
      <c r="X1159" t="str">
        <f t="shared" si="171"/>
        <v/>
      </c>
      <c r="Y1159" t="str">
        <f t="shared" si="172"/>
        <v/>
      </c>
      <c r="Z1159" s="9"/>
      <c r="AA1159" s="14">
        <f t="shared" si="173"/>
        <v>0.217</v>
      </c>
      <c r="AB1159" s="14">
        <f t="shared" si="174"/>
        <v>0.17299999999999999</v>
      </c>
    </row>
    <row r="1160" spans="1:28" x14ac:dyDescent="0.25">
      <c r="A1160" s="10">
        <f t="shared" si="176"/>
        <v>45340</v>
      </c>
      <c r="B1160" s="11">
        <v>49</v>
      </c>
      <c r="C1160" s="11">
        <v>400</v>
      </c>
      <c r="D1160" s="12">
        <v>557.16666666666697</v>
      </c>
      <c r="E1160" s="9">
        <v>151.47</v>
      </c>
      <c r="F1160" s="9">
        <f t="shared" si="175"/>
        <v>87.47</v>
      </c>
      <c r="G1160" s="9">
        <v>2.0099999999999998</v>
      </c>
      <c r="H1160" s="9">
        <v>4.53</v>
      </c>
      <c r="I1160" s="9"/>
      <c r="J1160" s="9">
        <v>-6.0419999999999998</v>
      </c>
      <c r="K1160" s="9">
        <v>60.1</v>
      </c>
      <c r="L1160" s="9">
        <v>0.21379999999999999</v>
      </c>
      <c r="M1160" s="9">
        <v>0.26029999999999998</v>
      </c>
      <c r="N1160" s="9">
        <v>0</v>
      </c>
      <c r="O1160" s="9">
        <v>0.6</v>
      </c>
      <c r="P1160" s="9"/>
      <c r="Q1160" s="9"/>
      <c r="R1160" s="9"/>
      <c r="T1160">
        <f t="shared" si="168"/>
        <v>490400</v>
      </c>
      <c r="U1160">
        <v>0</v>
      </c>
      <c r="V1160">
        <f t="shared" si="169"/>
        <v>0</v>
      </c>
      <c r="W1160" t="str">
        <f t="shared" si="170"/>
        <v/>
      </c>
      <c r="X1160" t="str">
        <f t="shared" si="171"/>
        <v/>
      </c>
      <c r="Y1160" t="str">
        <f t="shared" si="172"/>
        <v/>
      </c>
      <c r="Z1160" s="9"/>
      <c r="AA1160" s="14">
        <f t="shared" si="173"/>
        <v>0.23400000000000001</v>
      </c>
      <c r="AB1160" s="14">
        <f t="shared" si="174"/>
        <v>0.155</v>
      </c>
    </row>
    <row r="1161" spans="1:28" x14ac:dyDescent="0.25">
      <c r="A1161" s="10">
        <f t="shared" si="176"/>
        <v>45340</v>
      </c>
      <c r="B1161" s="11">
        <v>49</v>
      </c>
      <c r="C1161" s="11">
        <v>500</v>
      </c>
      <c r="D1161" s="12">
        <v>557.20833333333303</v>
      </c>
      <c r="E1161" s="9">
        <v>151.35</v>
      </c>
      <c r="F1161" s="9">
        <f t="shared" si="175"/>
        <v>87.35</v>
      </c>
      <c r="G1161" s="9">
        <v>1.01</v>
      </c>
      <c r="H1161" s="9">
        <v>4.53</v>
      </c>
      <c r="I1161" s="9"/>
      <c r="J1161" s="9">
        <v>-6.0419999999999998</v>
      </c>
      <c r="K1161" s="9">
        <v>65.3</v>
      </c>
      <c r="L1161" s="9">
        <v>0.21379999999999999</v>
      </c>
      <c r="M1161" s="9">
        <v>0.26029999999999998</v>
      </c>
      <c r="N1161" s="9">
        <v>0</v>
      </c>
      <c r="O1161" s="9">
        <v>0.6</v>
      </c>
      <c r="P1161" s="9"/>
      <c r="Q1161" s="9"/>
      <c r="R1161" s="9"/>
      <c r="T1161">
        <f t="shared" si="168"/>
        <v>490500</v>
      </c>
      <c r="U1161">
        <v>0</v>
      </c>
      <c r="V1161">
        <f t="shared" si="169"/>
        <v>0</v>
      </c>
      <c r="W1161" t="str">
        <f t="shared" si="170"/>
        <v/>
      </c>
      <c r="X1161" t="str">
        <f t="shared" si="171"/>
        <v/>
      </c>
      <c r="Y1161" t="str">
        <f t="shared" si="172"/>
        <v/>
      </c>
      <c r="Z1161" s="9"/>
      <c r="AA1161" s="14">
        <f t="shared" si="173"/>
        <v>0.254</v>
      </c>
      <c r="AB1161" s="14">
        <f t="shared" si="174"/>
        <v>0.13500000000000001</v>
      </c>
    </row>
    <row r="1162" spans="1:28" x14ac:dyDescent="0.25">
      <c r="A1162" s="10">
        <f t="shared" si="176"/>
        <v>45340</v>
      </c>
      <c r="B1162" s="11">
        <v>49</v>
      </c>
      <c r="C1162" s="11">
        <v>600</v>
      </c>
      <c r="D1162" s="12">
        <v>557.25</v>
      </c>
      <c r="E1162" s="9">
        <v>151.35</v>
      </c>
      <c r="F1162" s="9">
        <f t="shared" si="175"/>
        <v>87.35</v>
      </c>
      <c r="G1162" s="9">
        <v>2.52</v>
      </c>
      <c r="H1162" s="9">
        <v>5.03</v>
      </c>
      <c r="I1162" s="9"/>
      <c r="J1162" s="9">
        <v>-6.6740000000000004</v>
      </c>
      <c r="K1162" s="9">
        <v>64.5</v>
      </c>
      <c r="L1162" s="9">
        <v>0.21379999999999999</v>
      </c>
      <c r="M1162" s="9">
        <v>0.26029999999999998</v>
      </c>
      <c r="N1162" s="9">
        <v>0</v>
      </c>
      <c r="O1162" s="9">
        <v>0.6</v>
      </c>
      <c r="P1162" s="9"/>
      <c r="Q1162" s="9"/>
      <c r="R1162" s="9"/>
      <c r="T1162">
        <f t="shared" si="168"/>
        <v>490600</v>
      </c>
      <c r="U1162">
        <v>0</v>
      </c>
      <c r="V1162">
        <f t="shared" si="169"/>
        <v>0</v>
      </c>
      <c r="W1162" t="str">
        <f t="shared" si="170"/>
        <v/>
      </c>
      <c r="X1162" t="str">
        <f t="shared" si="171"/>
        <v/>
      </c>
      <c r="Y1162" t="str">
        <f t="shared" si="172"/>
        <v/>
      </c>
      <c r="Z1162" s="9"/>
      <c r="AA1162" s="14">
        <f t="shared" si="173"/>
        <v>0.23899999999999999</v>
      </c>
      <c r="AB1162" s="14">
        <f t="shared" si="174"/>
        <v>0.13200000000000001</v>
      </c>
    </row>
    <row r="1163" spans="1:28" x14ac:dyDescent="0.25">
      <c r="A1163" s="10">
        <f t="shared" si="176"/>
        <v>45340</v>
      </c>
      <c r="B1163" s="11">
        <v>49</v>
      </c>
      <c r="C1163" s="11">
        <v>700</v>
      </c>
      <c r="D1163" s="12">
        <v>557.29166666666697</v>
      </c>
      <c r="E1163" s="9">
        <v>151.35</v>
      </c>
      <c r="F1163" s="9">
        <f t="shared" si="175"/>
        <v>87.35</v>
      </c>
      <c r="G1163" s="9">
        <v>2.0099999999999998</v>
      </c>
      <c r="H1163" s="9">
        <v>5.03</v>
      </c>
      <c r="I1163" s="9"/>
      <c r="J1163" s="9">
        <v>-6.7060000000000004</v>
      </c>
      <c r="K1163" s="9">
        <v>63.9</v>
      </c>
      <c r="L1163" s="9">
        <v>0.21379999999999999</v>
      </c>
      <c r="M1163" s="9">
        <v>0.26029999999999998</v>
      </c>
      <c r="N1163" s="9">
        <v>0</v>
      </c>
      <c r="O1163" s="9">
        <v>0.6</v>
      </c>
      <c r="P1163" s="9"/>
      <c r="Q1163" s="9"/>
      <c r="R1163" s="9"/>
      <c r="T1163">
        <f t="shared" si="168"/>
        <v>490700</v>
      </c>
      <c r="U1163">
        <v>0</v>
      </c>
      <c r="V1163">
        <f t="shared" si="169"/>
        <v>0</v>
      </c>
      <c r="W1163" t="str">
        <f t="shared" si="170"/>
        <v/>
      </c>
      <c r="X1163" t="str">
        <f t="shared" si="171"/>
        <v/>
      </c>
      <c r="Y1163" t="str">
        <f t="shared" si="172"/>
        <v/>
      </c>
      <c r="Z1163" s="9"/>
      <c r="AA1163" s="14">
        <f t="shared" si="173"/>
        <v>0.23599999999999999</v>
      </c>
      <c r="AB1163" s="14">
        <f t="shared" si="174"/>
        <v>0.13300000000000001</v>
      </c>
    </row>
    <row r="1164" spans="1:28" x14ac:dyDescent="0.25">
      <c r="A1164" s="10">
        <f t="shared" si="176"/>
        <v>45340</v>
      </c>
      <c r="B1164" s="11">
        <v>49</v>
      </c>
      <c r="C1164" s="11">
        <v>800</v>
      </c>
      <c r="D1164" s="12">
        <v>557.33333333333303</v>
      </c>
      <c r="E1164" s="9">
        <v>150.77000000000001</v>
      </c>
      <c r="F1164" s="9">
        <f t="shared" si="175"/>
        <v>86.77000000000001</v>
      </c>
      <c r="G1164" s="9">
        <v>2.0099999999999998</v>
      </c>
      <c r="H1164" s="9">
        <v>5.03</v>
      </c>
      <c r="I1164" s="9"/>
      <c r="J1164" s="9">
        <v>-6.2309999999999999</v>
      </c>
      <c r="K1164" s="9">
        <v>66.7</v>
      </c>
      <c r="L1164" s="9">
        <v>0.21379999999999999</v>
      </c>
      <c r="M1164" s="9">
        <v>0.26029999999999998</v>
      </c>
      <c r="N1164" s="9">
        <v>0</v>
      </c>
      <c r="O1164" s="9">
        <v>20.6</v>
      </c>
      <c r="P1164" s="9"/>
      <c r="Q1164" s="9"/>
      <c r="R1164" s="9"/>
      <c r="T1164">
        <f t="shared" si="168"/>
        <v>490800</v>
      </c>
      <c r="U1164">
        <v>40.799999999999997</v>
      </c>
      <c r="V1164">
        <f t="shared" si="169"/>
        <v>20.6</v>
      </c>
      <c r="W1164" t="str">
        <f t="shared" si="170"/>
        <v/>
      </c>
      <c r="X1164" t="str">
        <f t="shared" si="171"/>
        <v/>
      </c>
      <c r="Y1164" t="str">
        <f t="shared" si="172"/>
        <v/>
      </c>
      <c r="Z1164" s="9"/>
      <c r="AA1164" s="14">
        <f t="shared" si="173"/>
        <v>0.25600000000000001</v>
      </c>
      <c r="AB1164" s="14">
        <f t="shared" si="174"/>
        <v>0.128</v>
      </c>
    </row>
    <row r="1165" spans="1:28" x14ac:dyDescent="0.25">
      <c r="A1165" s="10">
        <f t="shared" si="176"/>
        <v>45340</v>
      </c>
      <c r="B1165" s="11">
        <v>49</v>
      </c>
      <c r="C1165" s="11">
        <v>900</v>
      </c>
      <c r="D1165" s="12">
        <v>557.375</v>
      </c>
      <c r="E1165" s="9">
        <v>150.77000000000001</v>
      </c>
      <c r="F1165" s="9">
        <f t="shared" si="175"/>
        <v>86.77000000000001</v>
      </c>
      <c r="G1165" s="9">
        <v>1.51</v>
      </c>
      <c r="H1165" s="9">
        <v>4.03</v>
      </c>
      <c r="I1165" s="9"/>
      <c r="J1165" s="9">
        <v>-5.8849999999999998</v>
      </c>
      <c r="K1165" s="9">
        <v>70.8</v>
      </c>
      <c r="L1165" s="9">
        <v>0.21379999999999999</v>
      </c>
      <c r="M1165" s="9">
        <v>0.2596</v>
      </c>
      <c r="N1165" s="9">
        <v>0</v>
      </c>
      <c r="O1165" s="9">
        <v>75.599999999999994</v>
      </c>
      <c r="P1165" s="9"/>
      <c r="Q1165" s="9"/>
      <c r="R1165" s="9"/>
      <c r="T1165">
        <f t="shared" si="168"/>
        <v>490900</v>
      </c>
      <c r="U1165">
        <v>187.8</v>
      </c>
      <c r="V1165">
        <f t="shared" si="169"/>
        <v>75.599999999999994</v>
      </c>
      <c r="W1165" t="str">
        <f t="shared" si="170"/>
        <v/>
      </c>
      <c r="X1165" t="str">
        <f t="shared" si="171"/>
        <v/>
      </c>
      <c r="Y1165" t="str">
        <f t="shared" si="172"/>
        <v/>
      </c>
      <c r="Z1165" s="9"/>
      <c r="AA1165" s="14">
        <f t="shared" si="173"/>
        <v>0.27900000000000003</v>
      </c>
      <c r="AB1165" s="14">
        <f t="shared" si="174"/>
        <v>0.115</v>
      </c>
    </row>
    <row r="1166" spans="1:28" x14ac:dyDescent="0.25">
      <c r="A1166" s="10">
        <f t="shared" si="176"/>
        <v>45340</v>
      </c>
      <c r="B1166" s="11">
        <v>49</v>
      </c>
      <c r="C1166" s="11">
        <v>1000</v>
      </c>
      <c r="D1166" s="12">
        <v>557.41666666666697</v>
      </c>
      <c r="E1166" s="9">
        <v>150.54</v>
      </c>
      <c r="F1166" s="9">
        <f t="shared" si="175"/>
        <v>86.539999999999992</v>
      </c>
      <c r="G1166" s="9">
        <v>0.5</v>
      </c>
      <c r="H1166" s="9">
        <v>3.52</v>
      </c>
      <c r="I1166" s="9"/>
      <c r="J1166" s="9">
        <v>-5.0789999999999997</v>
      </c>
      <c r="K1166" s="9">
        <v>70.2</v>
      </c>
      <c r="L1166" s="9">
        <v>0.21379999999999999</v>
      </c>
      <c r="M1166" s="9">
        <v>0.26029999999999998</v>
      </c>
      <c r="N1166" s="9">
        <v>0</v>
      </c>
      <c r="O1166" s="9">
        <v>135.6</v>
      </c>
      <c r="P1166" s="9"/>
      <c r="Q1166" s="9"/>
      <c r="R1166" s="9"/>
      <c r="T1166">
        <f t="shared" si="168"/>
        <v>491000</v>
      </c>
      <c r="U1166">
        <v>331.7</v>
      </c>
      <c r="V1166">
        <f t="shared" si="169"/>
        <v>135.6</v>
      </c>
      <c r="W1166" t="str">
        <f t="shared" si="170"/>
        <v/>
      </c>
      <c r="X1166" t="str">
        <f t="shared" si="171"/>
        <v/>
      </c>
      <c r="Y1166" t="str">
        <f t="shared" si="172"/>
        <v/>
      </c>
      <c r="Z1166" s="9"/>
      <c r="AA1166" s="14">
        <f t="shared" si="173"/>
        <v>0.29399999999999998</v>
      </c>
      <c r="AB1166" s="14">
        <f t="shared" si="174"/>
        <v>0.125</v>
      </c>
    </row>
    <row r="1167" spans="1:28" x14ac:dyDescent="0.25">
      <c r="A1167" s="10">
        <f t="shared" si="176"/>
        <v>45340</v>
      </c>
      <c r="B1167" s="11">
        <v>49</v>
      </c>
      <c r="C1167" s="11">
        <v>1100</v>
      </c>
      <c r="D1167" s="12">
        <v>557.45833333333303</v>
      </c>
      <c r="E1167" s="9">
        <v>150.54</v>
      </c>
      <c r="F1167" s="9">
        <f t="shared" si="175"/>
        <v>86.539999999999992</v>
      </c>
      <c r="G1167" s="9">
        <v>0.5</v>
      </c>
      <c r="H1167" s="9">
        <v>3.02</v>
      </c>
      <c r="I1167" s="9"/>
      <c r="J1167" s="9">
        <v>-4.6210000000000004</v>
      </c>
      <c r="K1167" s="9">
        <v>67.5</v>
      </c>
      <c r="L1167" s="9">
        <v>0.21379999999999999</v>
      </c>
      <c r="M1167" s="9">
        <v>0.2596</v>
      </c>
      <c r="N1167" s="9">
        <v>0</v>
      </c>
      <c r="O1167" s="9">
        <v>188.1</v>
      </c>
      <c r="P1167" s="9"/>
      <c r="Q1167" s="9"/>
      <c r="R1167" s="9"/>
      <c r="T1167">
        <f t="shared" si="168"/>
        <v>491100</v>
      </c>
      <c r="U1167">
        <v>440</v>
      </c>
      <c r="V1167">
        <f t="shared" si="169"/>
        <v>188.1</v>
      </c>
      <c r="W1167" t="str">
        <f t="shared" si="170"/>
        <v/>
      </c>
      <c r="X1167" t="str">
        <f t="shared" si="171"/>
        <v/>
      </c>
      <c r="Y1167" t="str">
        <f t="shared" si="172"/>
        <v/>
      </c>
      <c r="Z1167" s="9"/>
      <c r="AA1167" s="14">
        <f t="shared" si="173"/>
        <v>0.29199999999999998</v>
      </c>
      <c r="AB1167" s="14">
        <f t="shared" si="174"/>
        <v>0.14099999999999999</v>
      </c>
    </row>
    <row r="1168" spans="1:28" x14ac:dyDescent="0.25">
      <c r="A1168" s="10">
        <f t="shared" si="176"/>
        <v>45340</v>
      </c>
      <c r="B1168" s="11">
        <v>49</v>
      </c>
      <c r="C1168" s="11">
        <v>1200</v>
      </c>
      <c r="D1168" s="12">
        <v>557.5</v>
      </c>
      <c r="E1168" s="9">
        <v>150.18</v>
      </c>
      <c r="F1168" s="9">
        <f t="shared" si="175"/>
        <v>86.18</v>
      </c>
      <c r="G1168" s="9">
        <v>0</v>
      </c>
      <c r="H1168" s="9">
        <v>3.52</v>
      </c>
      <c r="I1168" s="9"/>
      <c r="J1168" s="9">
        <v>-3.33</v>
      </c>
      <c r="K1168" s="9">
        <v>66.3</v>
      </c>
      <c r="L1168" s="9">
        <v>0.21379999999999999</v>
      </c>
      <c r="M1168" s="9">
        <v>0.2596</v>
      </c>
      <c r="N1168" s="9">
        <v>0</v>
      </c>
      <c r="O1168" s="9">
        <v>241.9</v>
      </c>
      <c r="P1168" s="9"/>
      <c r="Q1168" s="9"/>
      <c r="R1168" s="9"/>
      <c r="T1168">
        <f t="shared" si="168"/>
        <v>491200</v>
      </c>
      <c r="U1168">
        <v>499.8</v>
      </c>
      <c r="V1168">
        <f t="shared" si="169"/>
        <v>241.9</v>
      </c>
      <c r="W1168" t="str">
        <f t="shared" si="170"/>
        <v/>
      </c>
      <c r="X1168" t="str">
        <f t="shared" si="171"/>
        <v/>
      </c>
      <c r="Y1168" t="str">
        <f t="shared" si="172"/>
        <v/>
      </c>
      <c r="Z1168" s="9"/>
      <c r="AA1168" s="14">
        <f t="shared" si="173"/>
        <v>0.317</v>
      </c>
      <c r="AB1168" s="14">
        <f t="shared" si="174"/>
        <v>0.161</v>
      </c>
    </row>
    <row r="1169" spans="1:28" x14ac:dyDescent="0.25">
      <c r="A1169" s="10">
        <f t="shared" si="176"/>
        <v>45340</v>
      </c>
      <c r="B1169" s="11">
        <v>49</v>
      </c>
      <c r="C1169" s="11">
        <v>1300</v>
      </c>
      <c r="D1169" s="12">
        <v>557.54166666666697</v>
      </c>
      <c r="E1169" s="9">
        <v>149.72</v>
      </c>
      <c r="F1169" s="9">
        <f t="shared" si="175"/>
        <v>85.72</v>
      </c>
      <c r="G1169" s="9">
        <v>0</v>
      </c>
      <c r="H1169" s="9">
        <v>1.51</v>
      </c>
      <c r="I1169" s="9"/>
      <c r="J1169" s="9">
        <v>-3.1240000000000001</v>
      </c>
      <c r="K1169" s="9">
        <v>63.9</v>
      </c>
      <c r="L1169" s="9">
        <v>0.21379999999999999</v>
      </c>
      <c r="M1169" s="9">
        <v>0.26029999999999998</v>
      </c>
      <c r="N1169" s="9">
        <v>0</v>
      </c>
      <c r="O1169" s="9">
        <v>285.60000000000002</v>
      </c>
      <c r="P1169" s="9"/>
      <c r="Q1169" s="9"/>
      <c r="R1169" s="9"/>
      <c r="T1169">
        <f t="shared" si="168"/>
        <v>491300</v>
      </c>
      <c r="U1169">
        <v>505.7</v>
      </c>
      <c r="V1169">
        <f t="shared" si="169"/>
        <v>285.60000000000002</v>
      </c>
      <c r="W1169" t="str">
        <f t="shared" si="170"/>
        <v/>
      </c>
      <c r="X1169" t="str">
        <f t="shared" si="171"/>
        <v/>
      </c>
      <c r="Y1169" t="str">
        <f t="shared" si="172"/>
        <v/>
      </c>
      <c r="Z1169" s="9"/>
      <c r="AA1169" s="14">
        <f t="shared" si="173"/>
        <v>0.31</v>
      </c>
      <c r="AB1169" s="14">
        <f t="shared" si="174"/>
        <v>0.17499999999999999</v>
      </c>
    </row>
    <row r="1170" spans="1:28" x14ac:dyDescent="0.25">
      <c r="A1170" s="10">
        <f t="shared" si="176"/>
        <v>45340</v>
      </c>
      <c r="B1170" s="11">
        <v>49</v>
      </c>
      <c r="C1170" s="11">
        <v>1400</v>
      </c>
      <c r="D1170" s="12">
        <v>557.58333333333303</v>
      </c>
      <c r="E1170" s="9">
        <v>149.72</v>
      </c>
      <c r="F1170" s="9">
        <f t="shared" si="175"/>
        <v>85.72</v>
      </c>
      <c r="G1170" s="9">
        <v>0</v>
      </c>
      <c r="H1170" s="9">
        <v>2.0099999999999998</v>
      </c>
      <c r="I1170" s="9"/>
      <c r="J1170" s="9">
        <v>-2.3340000000000001</v>
      </c>
      <c r="K1170" s="9">
        <v>64.400000000000006</v>
      </c>
      <c r="L1170" s="9">
        <v>0.21379999999999999</v>
      </c>
      <c r="M1170" s="9">
        <v>0.2596</v>
      </c>
      <c r="N1170" s="9">
        <v>0</v>
      </c>
      <c r="O1170" s="9">
        <v>261.89999999999998</v>
      </c>
      <c r="P1170" s="9"/>
      <c r="Q1170" s="9"/>
      <c r="R1170" s="9"/>
      <c r="T1170">
        <f t="shared" si="168"/>
        <v>491400</v>
      </c>
      <c r="U1170">
        <v>456.8</v>
      </c>
      <c r="V1170">
        <f t="shared" si="169"/>
        <v>261.89999999999998</v>
      </c>
      <c r="W1170" t="str">
        <f t="shared" si="170"/>
        <v/>
      </c>
      <c r="X1170" t="str">
        <f t="shared" si="171"/>
        <v/>
      </c>
      <c r="Y1170" t="str">
        <f t="shared" si="172"/>
        <v/>
      </c>
      <c r="Z1170" s="9"/>
      <c r="AA1170" s="14">
        <f t="shared" si="173"/>
        <v>0.33100000000000002</v>
      </c>
      <c r="AB1170" s="14">
        <f t="shared" si="174"/>
        <v>0.183</v>
      </c>
    </row>
    <row r="1171" spans="1:28" x14ac:dyDescent="0.25">
      <c r="A1171" s="10">
        <f t="shared" si="176"/>
        <v>45340</v>
      </c>
      <c r="B1171" s="11">
        <v>49</v>
      </c>
      <c r="C1171" s="11">
        <v>1500</v>
      </c>
      <c r="D1171" s="12">
        <v>557.625</v>
      </c>
      <c r="E1171" s="9">
        <v>150.30000000000001</v>
      </c>
      <c r="F1171" s="9">
        <f t="shared" si="175"/>
        <v>86.300000000000011</v>
      </c>
      <c r="G1171" s="9">
        <v>0</v>
      </c>
      <c r="H1171" s="9">
        <v>1.51</v>
      </c>
      <c r="I1171" s="9"/>
      <c r="J1171" s="9">
        <v>-2.625</v>
      </c>
      <c r="K1171" s="9">
        <v>64.2</v>
      </c>
      <c r="L1171" s="9">
        <v>0.21310000000000001</v>
      </c>
      <c r="M1171" s="9">
        <v>0.2596</v>
      </c>
      <c r="N1171" s="9">
        <v>0</v>
      </c>
      <c r="O1171" s="9">
        <v>208.1</v>
      </c>
      <c r="P1171" s="9"/>
      <c r="Q1171" s="9"/>
      <c r="R1171" s="9"/>
      <c r="T1171">
        <f t="shared" si="168"/>
        <v>491500</v>
      </c>
      <c r="U1171">
        <v>358.3</v>
      </c>
      <c r="V1171">
        <f t="shared" si="169"/>
        <v>208.1</v>
      </c>
      <c r="W1171" t="str">
        <f t="shared" si="170"/>
        <v/>
      </c>
      <c r="X1171" t="str">
        <f t="shared" si="171"/>
        <v/>
      </c>
      <c r="Y1171" t="str">
        <f t="shared" si="172"/>
        <v/>
      </c>
      <c r="Z1171" s="9"/>
      <c r="AA1171" s="14">
        <f t="shared" si="173"/>
        <v>0.32300000000000001</v>
      </c>
      <c r="AB1171" s="14">
        <f t="shared" si="174"/>
        <v>0.18</v>
      </c>
    </row>
    <row r="1172" spans="1:28" x14ac:dyDescent="0.25">
      <c r="A1172" s="10">
        <f t="shared" si="176"/>
        <v>45340</v>
      </c>
      <c r="B1172" s="11">
        <v>49</v>
      </c>
      <c r="C1172" s="11">
        <v>1600</v>
      </c>
      <c r="D1172" s="12">
        <v>557.66666666666697</v>
      </c>
      <c r="E1172" s="9">
        <v>150.18</v>
      </c>
      <c r="F1172" s="9">
        <f t="shared" si="175"/>
        <v>86.18</v>
      </c>
      <c r="G1172" s="9">
        <v>0.5</v>
      </c>
      <c r="H1172" s="9">
        <v>3.52</v>
      </c>
      <c r="I1172" s="9"/>
      <c r="J1172" s="9">
        <v>-4.8040000000000003</v>
      </c>
      <c r="K1172" s="9">
        <v>69.099999999999994</v>
      </c>
      <c r="L1172" s="9">
        <v>0.21379999999999999</v>
      </c>
      <c r="M1172" s="9">
        <v>0.2596</v>
      </c>
      <c r="N1172" s="9">
        <v>0</v>
      </c>
      <c r="O1172" s="9">
        <v>84.4</v>
      </c>
      <c r="P1172" s="9"/>
      <c r="Q1172" s="9"/>
      <c r="R1172" s="9"/>
      <c r="T1172">
        <f t="shared" si="168"/>
        <v>491600</v>
      </c>
      <c r="U1172">
        <v>220.2</v>
      </c>
      <c r="V1172">
        <f t="shared" si="169"/>
        <v>84.4</v>
      </c>
      <c r="W1172" t="str">
        <f t="shared" si="170"/>
        <v/>
      </c>
      <c r="X1172" t="str">
        <f t="shared" si="171"/>
        <v/>
      </c>
      <c r="Y1172" t="str">
        <f t="shared" si="172"/>
        <v/>
      </c>
      <c r="Z1172" s="9"/>
      <c r="AA1172" s="14">
        <f t="shared" si="173"/>
        <v>0.29499999999999998</v>
      </c>
      <c r="AB1172" s="14">
        <f t="shared" si="174"/>
        <v>0.13200000000000001</v>
      </c>
    </row>
    <row r="1173" spans="1:28" x14ac:dyDescent="0.25">
      <c r="A1173" s="10">
        <f t="shared" si="176"/>
        <v>45340</v>
      </c>
      <c r="B1173" s="11">
        <v>49</v>
      </c>
      <c r="C1173" s="11">
        <v>1700</v>
      </c>
      <c r="D1173" s="12">
        <v>557.70833333333303</v>
      </c>
      <c r="E1173" s="9">
        <v>150.54</v>
      </c>
      <c r="F1173" s="9">
        <f t="shared" si="175"/>
        <v>86.539999999999992</v>
      </c>
      <c r="G1173" s="9">
        <v>1.51</v>
      </c>
      <c r="H1173" s="9">
        <v>4.03</v>
      </c>
      <c r="I1173" s="9"/>
      <c r="J1173" s="9">
        <v>-5.3259999999999996</v>
      </c>
      <c r="K1173" s="9">
        <v>74.3</v>
      </c>
      <c r="L1173" s="9">
        <v>0.21379999999999999</v>
      </c>
      <c r="M1173" s="9">
        <v>0.2596</v>
      </c>
      <c r="N1173" s="9">
        <v>0</v>
      </c>
      <c r="O1173" s="9">
        <v>18.100000000000001</v>
      </c>
      <c r="P1173" s="9"/>
      <c r="Q1173" s="9"/>
      <c r="R1173" s="9"/>
      <c r="T1173">
        <f t="shared" si="168"/>
        <v>491700</v>
      </c>
      <c r="U1173">
        <v>67.3</v>
      </c>
      <c r="V1173">
        <f t="shared" si="169"/>
        <v>18.100000000000001</v>
      </c>
      <c r="W1173" t="str">
        <f t="shared" si="170"/>
        <v/>
      </c>
      <c r="X1173" t="str">
        <f t="shared" si="171"/>
        <v/>
      </c>
      <c r="Y1173" t="str">
        <f t="shared" si="172"/>
        <v/>
      </c>
      <c r="Z1173" s="9"/>
      <c r="AA1173" s="14">
        <f t="shared" si="173"/>
        <v>0.30499999999999999</v>
      </c>
      <c r="AB1173" s="14">
        <f t="shared" si="174"/>
        <v>0.105</v>
      </c>
    </row>
    <row r="1174" spans="1:28" x14ac:dyDescent="0.25">
      <c r="A1174" s="10">
        <f t="shared" si="176"/>
        <v>45340</v>
      </c>
      <c r="B1174" s="11">
        <v>49</v>
      </c>
      <c r="C1174" s="11">
        <v>1800</v>
      </c>
      <c r="D1174" s="12">
        <v>557.75</v>
      </c>
      <c r="E1174" s="9">
        <v>150.30000000000001</v>
      </c>
      <c r="F1174" s="9">
        <f t="shared" si="175"/>
        <v>86.300000000000011</v>
      </c>
      <c r="G1174" s="9">
        <v>2.0099999999999998</v>
      </c>
      <c r="H1174" s="9">
        <v>5.03</v>
      </c>
      <c r="I1174" s="9"/>
      <c r="J1174" s="9">
        <v>-5.8230000000000004</v>
      </c>
      <c r="K1174" s="9">
        <v>76.599999999999994</v>
      </c>
      <c r="L1174" s="9">
        <v>0.21379999999999999</v>
      </c>
      <c r="M1174" s="9">
        <v>0.2596</v>
      </c>
      <c r="N1174" s="9">
        <v>0</v>
      </c>
      <c r="O1174" s="9">
        <v>0.6</v>
      </c>
      <c r="P1174" s="9"/>
      <c r="Q1174" s="9"/>
      <c r="R1174" s="9"/>
      <c r="T1174">
        <f t="shared" si="168"/>
        <v>491800</v>
      </c>
      <c r="U1174">
        <v>0</v>
      </c>
      <c r="V1174">
        <f t="shared" si="169"/>
        <v>0</v>
      </c>
      <c r="W1174" t="str">
        <f t="shared" si="170"/>
        <v/>
      </c>
      <c r="X1174" t="str">
        <f t="shared" si="171"/>
        <v/>
      </c>
      <c r="Y1174" t="str">
        <f t="shared" si="172"/>
        <v/>
      </c>
      <c r="Z1174" s="9"/>
      <c r="AA1174" s="14">
        <f t="shared" si="173"/>
        <v>0.30299999999999999</v>
      </c>
      <c r="AB1174" s="14">
        <f t="shared" si="174"/>
        <v>9.2999999999999999E-2</v>
      </c>
    </row>
    <row r="1175" spans="1:28" x14ac:dyDescent="0.25">
      <c r="A1175" s="10">
        <f t="shared" si="176"/>
        <v>45340</v>
      </c>
      <c r="B1175" s="11">
        <v>49</v>
      </c>
      <c r="C1175" s="11">
        <v>1900</v>
      </c>
      <c r="D1175" s="12">
        <v>557.79166666666697</v>
      </c>
      <c r="E1175" s="9">
        <v>150.54</v>
      </c>
      <c r="F1175" s="9">
        <f t="shared" si="175"/>
        <v>86.539999999999992</v>
      </c>
      <c r="G1175" s="9">
        <v>2.0099999999999998</v>
      </c>
      <c r="H1175" s="9">
        <v>5.03</v>
      </c>
      <c r="I1175" s="9"/>
      <c r="J1175" s="9">
        <v>-5.8849999999999998</v>
      </c>
      <c r="K1175" s="9">
        <v>78.7</v>
      </c>
      <c r="L1175" s="9">
        <v>0.21310000000000001</v>
      </c>
      <c r="M1175" s="9">
        <v>0.2596</v>
      </c>
      <c r="N1175" s="9">
        <v>0</v>
      </c>
      <c r="O1175" s="9">
        <v>0.6</v>
      </c>
      <c r="P1175" s="9"/>
      <c r="Q1175" s="9"/>
      <c r="R1175" s="9"/>
      <c r="T1175">
        <f t="shared" si="168"/>
        <v>491900</v>
      </c>
      <c r="U1175">
        <v>0</v>
      </c>
      <c r="V1175">
        <f t="shared" si="169"/>
        <v>0</v>
      </c>
      <c r="W1175" t="str">
        <f t="shared" si="170"/>
        <v/>
      </c>
      <c r="X1175" t="str">
        <f t="shared" si="171"/>
        <v/>
      </c>
      <c r="Y1175" t="str">
        <f t="shared" si="172"/>
        <v/>
      </c>
      <c r="Z1175" s="9"/>
      <c r="AA1175" s="14">
        <f t="shared" si="173"/>
        <v>0.31</v>
      </c>
      <c r="AB1175" s="14">
        <f t="shared" si="174"/>
        <v>8.4000000000000005E-2</v>
      </c>
    </row>
    <row r="1176" spans="1:28" x14ac:dyDescent="0.25">
      <c r="A1176" s="10">
        <f t="shared" si="176"/>
        <v>45340</v>
      </c>
      <c r="B1176" s="11">
        <v>49</v>
      </c>
      <c r="C1176" s="11">
        <v>2000</v>
      </c>
      <c r="D1176" s="12">
        <v>557.83333333333303</v>
      </c>
      <c r="E1176" s="9">
        <v>150.41999999999999</v>
      </c>
      <c r="F1176" s="9">
        <f t="shared" si="175"/>
        <v>86.419999999999987</v>
      </c>
      <c r="G1176" s="9">
        <v>1.51</v>
      </c>
      <c r="H1176" s="9">
        <v>4.03</v>
      </c>
      <c r="I1176" s="9"/>
      <c r="J1176" s="9">
        <v>-5.6360000000000001</v>
      </c>
      <c r="K1176" s="9">
        <v>79.3</v>
      </c>
      <c r="L1176" s="9">
        <v>0.21379999999999999</v>
      </c>
      <c r="M1176" s="9">
        <v>0.2596</v>
      </c>
      <c r="N1176" s="9">
        <v>0</v>
      </c>
      <c r="O1176" s="9">
        <v>0.6</v>
      </c>
      <c r="P1176" s="9"/>
      <c r="Q1176" s="9"/>
      <c r="R1176" s="9"/>
      <c r="T1176">
        <f t="shared" si="168"/>
        <v>492000</v>
      </c>
      <c r="U1176">
        <v>0</v>
      </c>
      <c r="V1176">
        <f t="shared" si="169"/>
        <v>0</v>
      </c>
      <c r="W1176" t="str">
        <f t="shared" si="170"/>
        <v/>
      </c>
      <c r="X1176" t="str">
        <f t="shared" si="171"/>
        <v/>
      </c>
      <c r="Y1176" t="str">
        <f t="shared" si="172"/>
        <v/>
      </c>
      <c r="Z1176" s="9"/>
      <c r="AA1176" s="14">
        <f t="shared" si="173"/>
        <v>0.318</v>
      </c>
      <c r="AB1176" s="14">
        <f t="shared" si="174"/>
        <v>8.3000000000000004E-2</v>
      </c>
    </row>
    <row r="1177" spans="1:28" x14ac:dyDescent="0.25">
      <c r="A1177" s="10">
        <f t="shared" si="176"/>
        <v>45340</v>
      </c>
      <c r="B1177" s="11">
        <v>49</v>
      </c>
      <c r="C1177" s="11">
        <v>2100</v>
      </c>
      <c r="D1177" s="12">
        <v>557.875</v>
      </c>
      <c r="E1177" s="9">
        <v>150.30000000000001</v>
      </c>
      <c r="F1177" s="9">
        <f t="shared" si="175"/>
        <v>86.300000000000011</v>
      </c>
      <c r="G1177" s="9">
        <v>1.51</v>
      </c>
      <c r="H1177" s="9">
        <v>4.53</v>
      </c>
      <c r="I1177" s="9"/>
      <c r="J1177" s="9">
        <v>-5.3259999999999996</v>
      </c>
      <c r="K1177" s="9">
        <v>79.400000000000006</v>
      </c>
      <c r="L1177" s="9">
        <v>0.21379999999999999</v>
      </c>
      <c r="M1177" s="9">
        <v>0.2596</v>
      </c>
      <c r="N1177" s="9">
        <v>0</v>
      </c>
      <c r="O1177" s="9">
        <v>0.6</v>
      </c>
      <c r="P1177" s="9"/>
      <c r="Q1177" s="9"/>
      <c r="R1177" s="9"/>
      <c r="T1177">
        <f t="shared" si="168"/>
        <v>492100</v>
      </c>
      <c r="U1177">
        <v>0</v>
      </c>
      <c r="V1177">
        <f t="shared" si="169"/>
        <v>0</v>
      </c>
      <c r="W1177" t="str">
        <f t="shared" si="170"/>
        <v/>
      </c>
      <c r="X1177" t="str">
        <f t="shared" si="171"/>
        <v/>
      </c>
      <c r="Y1177" t="str">
        <f t="shared" si="172"/>
        <v/>
      </c>
      <c r="Z1177" s="9"/>
      <c r="AA1177" s="14">
        <f t="shared" si="173"/>
        <v>0.32600000000000001</v>
      </c>
      <c r="AB1177" s="14">
        <f t="shared" si="174"/>
        <v>8.5000000000000006E-2</v>
      </c>
    </row>
    <row r="1178" spans="1:28" x14ac:dyDescent="0.25">
      <c r="A1178" s="10">
        <f t="shared" si="176"/>
        <v>45340</v>
      </c>
      <c r="B1178" s="11">
        <v>49</v>
      </c>
      <c r="C1178" s="11">
        <v>2200</v>
      </c>
      <c r="D1178" s="12">
        <v>557.91666666666697</v>
      </c>
      <c r="E1178" s="9">
        <v>150.07</v>
      </c>
      <c r="F1178" s="9">
        <f t="shared" si="175"/>
        <v>86.07</v>
      </c>
      <c r="G1178" s="9">
        <v>2.52</v>
      </c>
      <c r="H1178" s="9">
        <v>5.03</v>
      </c>
      <c r="I1178" s="9"/>
      <c r="J1178" s="9">
        <v>-6.8979999999999997</v>
      </c>
      <c r="K1178" s="9">
        <v>81.400000000000006</v>
      </c>
      <c r="L1178" s="9">
        <v>0.21379999999999999</v>
      </c>
      <c r="M1178" s="9">
        <v>0.2596</v>
      </c>
      <c r="N1178" s="9">
        <v>0</v>
      </c>
      <c r="O1178" s="9">
        <v>0.6</v>
      </c>
      <c r="P1178" s="9"/>
      <c r="Q1178" s="9"/>
      <c r="R1178" s="9"/>
      <c r="T1178">
        <f t="shared" si="168"/>
        <v>492200</v>
      </c>
      <c r="U1178">
        <v>0</v>
      </c>
      <c r="V1178">
        <f t="shared" si="169"/>
        <v>0</v>
      </c>
      <c r="W1178" t="str">
        <f t="shared" si="170"/>
        <v/>
      </c>
      <c r="X1178" t="str">
        <f t="shared" si="171"/>
        <v/>
      </c>
      <c r="Y1178" t="str">
        <f t="shared" si="172"/>
        <v/>
      </c>
      <c r="Z1178" s="9"/>
      <c r="AA1178" s="14">
        <f t="shared" si="173"/>
        <v>0.29599999999999999</v>
      </c>
      <c r="AB1178" s="14">
        <f t="shared" si="174"/>
        <v>6.8000000000000005E-2</v>
      </c>
    </row>
    <row r="1179" spans="1:28" x14ac:dyDescent="0.25">
      <c r="A1179" s="10">
        <f t="shared" si="176"/>
        <v>45340</v>
      </c>
      <c r="B1179" s="11">
        <v>49</v>
      </c>
      <c r="C1179" s="11">
        <v>2300</v>
      </c>
      <c r="D1179" s="12">
        <v>557.95833333333303</v>
      </c>
      <c r="E1179" s="9">
        <v>150.41999999999999</v>
      </c>
      <c r="F1179" s="9">
        <f t="shared" si="175"/>
        <v>86.419999999999987</v>
      </c>
      <c r="G1179" s="9">
        <v>3.52</v>
      </c>
      <c r="H1179" s="9">
        <v>6.04</v>
      </c>
      <c r="I1179" s="9"/>
      <c r="J1179" s="9">
        <v>-6.7380000000000004</v>
      </c>
      <c r="K1179" s="9">
        <v>87.2</v>
      </c>
      <c r="L1179" s="9">
        <v>0.21379999999999999</v>
      </c>
      <c r="M1179" s="9">
        <v>0.2596</v>
      </c>
      <c r="N1179" s="9">
        <v>0</v>
      </c>
      <c r="O1179" s="9">
        <v>0.6</v>
      </c>
      <c r="P1179" s="9"/>
      <c r="Q1179" s="9"/>
      <c r="R1179" s="9"/>
      <c r="T1179">
        <f t="shared" si="168"/>
        <v>492300</v>
      </c>
      <c r="U1179">
        <v>0</v>
      </c>
      <c r="V1179">
        <f t="shared" si="169"/>
        <v>0</v>
      </c>
      <c r="W1179" t="str">
        <f t="shared" si="170"/>
        <v/>
      </c>
      <c r="X1179" t="str">
        <f t="shared" si="171"/>
        <v/>
      </c>
      <c r="Y1179" t="str">
        <f t="shared" si="172"/>
        <v/>
      </c>
      <c r="Z1179" s="9"/>
      <c r="AA1179" s="14">
        <f t="shared" si="173"/>
        <v>0.32100000000000001</v>
      </c>
      <c r="AB1179" s="14">
        <f t="shared" si="174"/>
        <v>4.7E-2</v>
      </c>
    </row>
    <row r="1180" spans="1:28" x14ac:dyDescent="0.25">
      <c r="A1180" s="10">
        <f t="shared" si="176"/>
        <v>45340</v>
      </c>
      <c r="B1180" s="11">
        <v>49</v>
      </c>
      <c r="C1180" s="11">
        <v>2400</v>
      </c>
      <c r="D1180" s="12">
        <v>558</v>
      </c>
      <c r="E1180" s="9">
        <v>150.18</v>
      </c>
      <c r="F1180" s="9">
        <f t="shared" si="175"/>
        <v>86.18</v>
      </c>
      <c r="G1180" s="9">
        <v>3.02</v>
      </c>
      <c r="H1180" s="9">
        <v>7.05</v>
      </c>
      <c r="I1180" s="9"/>
      <c r="J1180" s="9">
        <v>-6.61</v>
      </c>
      <c r="K1180" s="9">
        <v>93.2</v>
      </c>
      <c r="L1180" s="9">
        <v>0.21379999999999999</v>
      </c>
      <c r="M1180" s="9">
        <v>0.2596</v>
      </c>
      <c r="N1180" s="9">
        <v>0</v>
      </c>
      <c r="O1180" s="9">
        <v>0.6</v>
      </c>
      <c r="P1180" s="9"/>
      <c r="Q1180" s="9"/>
      <c r="R1180" s="9"/>
      <c r="T1180">
        <f t="shared" si="168"/>
        <v>492400</v>
      </c>
      <c r="U1180">
        <v>0</v>
      </c>
      <c r="V1180">
        <f t="shared" si="169"/>
        <v>0</v>
      </c>
      <c r="W1180">
        <f t="shared" si="170"/>
        <v>0.214</v>
      </c>
      <c r="X1180">
        <f t="shared" si="171"/>
        <v>0.26</v>
      </c>
      <c r="Y1180">
        <f t="shared" si="172"/>
        <v>0.86199999999999999</v>
      </c>
      <c r="Z1180" s="9"/>
      <c r="AA1180" s="14">
        <f t="shared" si="173"/>
        <v>0.34699999999999998</v>
      </c>
      <c r="AB1180" s="14">
        <f t="shared" si="174"/>
        <v>2.5000000000000001E-2</v>
      </c>
    </row>
    <row r="1181" spans="1:28" x14ac:dyDescent="0.25">
      <c r="A1181" s="10">
        <f t="shared" si="176"/>
        <v>45341</v>
      </c>
      <c r="B1181" s="11">
        <v>50</v>
      </c>
      <c r="C1181" s="11">
        <v>100</v>
      </c>
      <c r="D1181" s="12">
        <v>558.04166666666697</v>
      </c>
      <c r="E1181" s="9">
        <v>149.94999999999999</v>
      </c>
      <c r="F1181" s="9">
        <f t="shared" si="175"/>
        <v>85.949999999999989</v>
      </c>
      <c r="G1181" s="9">
        <v>3.02</v>
      </c>
      <c r="H1181" s="9">
        <v>8.0500000000000007</v>
      </c>
      <c r="I1181" s="9"/>
      <c r="J1181" s="9">
        <v>-6.8339999999999996</v>
      </c>
      <c r="K1181" s="9">
        <v>93.8</v>
      </c>
      <c r="L1181" s="9">
        <v>0.21379999999999999</v>
      </c>
      <c r="M1181" s="9">
        <v>0.2596</v>
      </c>
      <c r="N1181" s="9">
        <v>0</v>
      </c>
      <c r="O1181" s="9">
        <v>0.6</v>
      </c>
      <c r="P1181" s="9"/>
      <c r="Q1181" s="9"/>
      <c r="R1181" s="9"/>
      <c r="T1181">
        <f t="shared" si="168"/>
        <v>500100</v>
      </c>
      <c r="U1181">
        <v>0</v>
      </c>
      <c r="V1181">
        <f t="shared" si="169"/>
        <v>0</v>
      </c>
      <c r="W1181" t="str">
        <f t="shared" si="170"/>
        <v/>
      </c>
      <c r="X1181" t="str">
        <f t="shared" si="171"/>
        <v/>
      </c>
      <c r="Y1181" t="str">
        <f t="shared" si="172"/>
        <v/>
      </c>
      <c r="Z1181" s="9"/>
      <c r="AA1181" s="14">
        <f t="shared" si="173"/>
        <v>0.34300000000000003</v>
      </c>
      <c r="AB1181" s="14">
        <f t="shared" si="174"/>
        <v>2.3E-2</v>
      </c>
    </row>
    <row r="1182" spans="1:28" x14ac:dyDescent="0.25">
      <c r="A1182" s="10">
        <f t="shared" si="176"/>
        <v>45341</v>
      </c>
      <c r="B1182" s="11">
        <v>50</v>
      </c>
      <c r="C1182" s="11">
        <v>200</v>
      </c>
      <c r="D1182" s="12">
        <v>558.08333333333303</v>
      </c>
      <c r="E1182" s="9">
        <v>149.83000000000001</v>
      </c>
      <c r="F1182" s="9">
        <f t="shared" si="175"/>
        <v>85.830000000000013</v>
      </c>
      <c r="G1182" s="9">
        <v>4.03</v>
      </c>
      <c r="H1182" s="9">
        <v>8.0500000000000007</v>
      </c>
      <c r="I1182" s="9"/>
      <c r="J1182" s="9">
        <v>-6.1050000000000004</v>
      </c>
      <c r="K1182" s="9">
        <v>95.5</v>
      </c>
      <c r="L1182" s="9">
        <v>0.21379999999999999</v>
      </c>
      <c r="M1182" s="9">
        <v>0.2596</v>
      </c>
      <c r="N1182" s="9">
        <v>0</v>
      </c>
      <c r="O1182" s="9">
        <v>0.6</v>
      </c>
      <c r="P1182" s="9"/>
      <c r="Q1182" s="9"/>
      <c r="R1182" s="9"/>
      <c r="T1182">
        <f t="shared" si="168"/>
        <v>500200</v>
      </c>
      <c r="U1182">
        <v>0</v>
      </c>
      <c r="V1182">
        <f t="shared" si="169"/>
        <v>0</v>
      </c>
      <c r="W1182" t="str">
        <f t="shared" si="170"/>
        <v/>
      </c>
      <c r="X1182" t="str">
        <f t="shared" si="171"/>
        <v/>
      </c>
      <c r="Y1182" t="str">
        <f t="shared" si="172"/>
        <v/>
      </c>
      <c r="Z1182" s="9"/>
      <c r="AA1182" s="14">
        <f t="shared" si="173"/>
        <v>0.36899999999999999</v>
      </c>
      <c r="AB1182" s="14">
        <f t="shared" si="174"/>
        <v>1.7000000000000001E-2</v>
      </c>
    </row>
    <row r="1183" spans="1:28" x14ac:dyDescent="0.25">
      <c r="A1183" s="10">
        <f t="shared" si="176"/>
        <v>45341</v>
      </c>
      <c r="B1183" s="11">
        <v>50</v>
      </c>
      <c r="C1183" s="11">
        <v>300</v>
      </c>
      <c r="D1183" s="12">
        <v>558.125</v>
      </c>
      <c r="E1183" s="9">
        <v>149.94999999999999</v>
      </c>
      <c r="F1183" s="9">
        <f t="shared" si="175"/>
        <v>85.949999999999989</v>
      </c>
      <c r="G1183" s="9">
        <v>3.02</v>
      </c>
      <c r="H1183" s="9">
        <v>6.04</v>
      </c>
      <c r="I1183" s="9"/>
      <c r="J1183" s="9">
        <v>-6.1050000000000004</v>
      </c>
      <c r="K1183" s="9">
        <v>95.3</v>
      </c>
      <c r="L1183" s="9">
        <v>0.21379999999999999</v>
      </c>
      <c r="M1183" s="9">
        <v>0.2596</v>
      </c>
      <c r="N1183" s="9">
        <v>0</v>
      </c>
      <c r="O1183" s="9">
        <v>0.6</v>
      </c>
      <c r="P1183" s="9"/>
      <c r="Q1183" s="9"/>
      <c r="R1183" s="9"/>
      <c r="T1183">
        <f t="shared" si="168"/>
        <v>500300</v>
      </c>
      <c r="U1183">
        <v>0</v>
      </c>
      <c r="V1183">
        <f t="shared" si="169"/>
        <v>0</v>
      </c>
      <c r="W1183" t="str">
        <f t="shared" si="170"/>
        <v/>
      </c>
      <c r="X1183" t="str">
        <f t="shared" si="171"/>
        <v/>
      </c>
      <c r="Y1183" t="str">
        <f t="shared" si="172"/>
        <v/>
      </c>
      <c r="Z1183" s="9"/>
      <c r="AA1183" s="14">
        <f t="shared" si="173"/>
        <v>0.36899999999999999</v>
      </c>
      <c r="AB1183" s="14">
        <f t="shared" si="174"/>
        <v>1.7999999999999999E-2</v>
      </c>
    </row>
    <row r="1184" spans="1:28" x14ac:dyDescent="0.25">
      <c r="A1184" s="10">
        <f t="shared" si="176"/>
        <v>45341</v>
      </c>
      <c r="B1184" s="11">
        <v>50</v>
      </c>
      <c r="C1184" s="11">
        <v>400</v>
      </c>
      <c r="D1184" s="12">
        <v>558.16666666666697</v>
      </c>
      <c r="E1184" s="9">
        <v>149.94999999999999</v>
      </c>
      <c r="F1184" s="9">
        <f t="shared" si="175"/>
        <v>85.949999999999989</v>
      </c>
      <c r="G1184" s="9">
        <v>2.52</v>
      </c>
      <c r="H1184" s="9">
        <v>5.03</v>
      </c>
      <c r="I1184" s="9"/>
      <c r="J1184" s="9">
        <v>-5.5419999999999998</v>
      </c>
      <c r="K1184" s="9">
        <v>95.2</v>
      </c>
      <c r="L1184" s="9">
        <v>0.21379999999999999</v>
      </c>
      <c r="M1184" s="9">
        <v>0.2596</v>
      </c>
      <c r="N1184" s="9">
        <v>0</v>
      </c>
      <c r="O1184" s="9">
        <v>0.6</v>
      </c>
      <c r="P1184" s="9"/>
      <c r="Q1184" s="9"/>
      <c r="R1184" s="9"/>
      <c r="T1184">
        <f t="shared" si="168"/>
        <v>500400</v>
      </c>
      <c r="U1184">
        <v>0</v>
      </c>
      <c r="V1184">
        <f t="shared" si="169"/>
        <v>0</v>
      </c>
      <c r="W1184" t="str">
        <f t="shared" si="170"/>
        <v/>
      </c>
      <c r="X1184" t="str">
        <f t="shared" si="171"/>
        <v/>
      </c>
      <c r="Y1184" t="str">
        <f t="shared" si="172"/>
        <v/>
      </c>
      <c r="Z1184" s="9"/>
      <c r="AA1184" s="14">
        <f t="shared" si="173"/>
        <v>0.38500000000000001</v>
      </c>
      <c r="AB1184" s="14">
        <f t="shared" si="174"/>
        <v>1.9E-2</v>
      </c>
    </row>
    <row r="1185" spans="1:28" x14ac:dyDescent="0.25">
      <c r="A1185" s="10">
        <f t="shared" si="176"/>
        <v>45341</v>
      </c>
      <c r="B1185" s="11">
        <v>50</v>
      </c>
      <c r="C1185" s="11">
        <v>500</v>
      </c>
      <c r="D1185" s="12">
        <v>558.20833333333303</v>
      </c>
      <c r="E1185" s="9">
        <v>149.94999999999999</v>
      </c>
      <c r="F1185" s="9">
        <f t="shared" si="175"/>
        <v>85.949999999999989</v>
      </c>
      <c r="G1185" s="9">
        <v>2.0099999999999998</v>
      </c>
      <c r="H1185" s="9">
        <v>6.54</v>
      </c>
      <c r="I1185" s="9"/>
      <c r="J1185" s="9">
        <v>-5.4489999999999998</v>
      </c>
      <c r="K1185" s="9">
        <v>95.4</v>
      </c>
      <c r="L1185" s="9">
        <v>0.21310000000000001</v>
      </c>
      <c r="M1185" s="9">
        <v>0.2596</v>
      </c>
      <c r="N1185" s="9">
        <v>0</v>
      </c>
      <c r="O1185" s="9">
        <v>0.6</v>
      </c>
      <c r="P1185" s="9"/>
      <c r="Q1185" s="9"/>
      <c r="R1185" s="9"/>
      <c r="T1185">
        <f t="shared" si="168"/>
        <v>500500</v>
      </c>
      <c r="U1185">
        <v>0</v>
      </c>
      <c r="V1185">
        <f t="shared" si="169"/>
        <v>0</v>
      </c>
      <c r="W1185" t="str">
        <f t="shared" si="170"/>
        <v/>
      </c>
      <c r="X1185" t="str">
        <f t="shared" si="171"/>
        <v/>
      </c>
      <c r="Y1185" t="str">
        <f t="shared" si="172"/>
        <v/>
      </c>
      <c r="Z1185" s="9"/>
      <c r="AA1185" s="14">
        <f t="shared" si="173"/>
        <v>0.38800000000000001</v>
      </c>
      <c r="AB1185" s="14">
        <f t="shared" si="174"/>
        <v>1.9E-2</v>
      </c>
    </row>
    <row r="1186" spans="1:28" x14ac:dyDescent="0.25">
      <c r="A1186" s="10">
        <f t="shared" si="176"/>
        <v>45341</v>
      </c>
      <c r="B1186" s="11">
        <v>50</v>
      </c>
      <c r="C1186" s="11">
        <v>600</v>
      </c>
      <c r="D1186" s="12">
        <v>558.25</v>
      </c>
      <c r="E1186" s="9">
        <v>149.72</v>
      </c>
      <c r="F1186" s="9">
        <f t="shared" si="175"/>
        <v>85.72</v>
      </c>
      <c r="G1186" s="9">
        <v>1.01</v>
      </c>
      <c r="H1186" s="9">
        <v>6.04</v>
      </c>
      <c r="I1186" s="9"/>
      <c r="J1186" s="9">
        <v>-5.3570000000000002</v>
      </c>
      <c r="K1186" s="9">
        <v>95.5</v>
      </c>
      <c r="L1186" s="9">
        <v>0.21379999999999999</v>
      </c>
      <c r="M1186" s="9">
        <v>0.25890000000000002</v>
      </c>
      <c r="N1186" s="9">
        <v>0</v>
      </c>
      <c r="O1186" s="9">
        <v>0.6</v>
      </c>
      <c r="P1186" s="9"/>
      <c r="Q1186" s="9"/>
      <c r="R1186" s="9"/>
      <c r="T1186">
        <f t="shared" si="168"/>
        <v>500600</v>
      </c>
      <c r="U1186">
        <v>0</v>
      </c>
      <c r="V1186">
        <f t="shared" si="169"/>
        <v>0</v>
      </c>
      <c r="W1186" t="str">
        <f t="shared" si="170"/>
        <v/>
      </c>
      <c r="X1186" t="str">
        <f t="shared" si="171"/>
        <v/>
      </c>
      <c r="Y1186" t="str">
        <f t="shared" si="172"/>
        <v/>
      </c>
      <c r="Z1186" s="9"/>
      <c r="AA1186" s="14">
        <f t="shared" si="173"/>
        <v>0.39100000000000001</v>
      </c>
      <c r="AB1186" s="14">
        <f t="shared" si="174"/>
        <v>1.7999999999999999E-2</v>
      </c>
    </row>
    <row r="1187" spans="1:28" x14ac:dyDescent="0.25">
      <c r="A1187" s="10">
        <f t="shared" si="176"/>
        <v>45341</v>
      </c>
      <c r="B1187" s="11">
        <v>50</v>
      </c>
      <c r="C1187" s="11">
        <v>700</v>
      </c>
      <c r="D1187" s="12">
        <v>558.29166666666697</v>
      </c>
      <c r="E1187" s="9">
        <v>149.72</v>
      </c>
      <c r="F1187" s="9">
        <f t="shared" si="175"/>
        <v>85.72</v>
      </c>
      <c r="G1187" s="9">
        <v>1.01</v>
      </c>
      <c r="H1187" s="9">
        <v>4.53</v>
      </c>
      <c r="I1187" s="9"/>
      <c r="J1187" s="9">
        <v>-5.202</v>
      </c>
      <c r="K1187" s="9">
        <v>95.7</v>
      </c>
      <c r="L1187" s="9">
        <v>0.21379999999999999</v>
      </c>
      <c r="M1187" s="9">
        <v>0.2596</v>
      </c>
      <c r="N1187" s="9">
        <v>0</v>
      </c>
      <c r="O1187" s="9">
        <v>0.6</v>
      </c>
      <c r="P1187" s="9"/>
      <c r="Q1187" s="9"/>
      <c r="R1187" s="9"/>
      <c r="T1187">
        <f t="shared" si="168"/>
        <v>500700</v>
      </c>
      <c r="U1187">
        <v>0</v>
      </c>
      <c r="V1187">
        <f t="shared" si="169"/>
        <v>0</v>
      </c>
      <c r="W1187" t="str">
        <f t="shared" si="170"/>
        <v/>
      </c>
      <c r="X1187" t="str">
        <f t="shared" si="171"/>
        <v/>
      </c>
      <c r="Y1187" t="str">
        <f t="shared" si="172"/>
        <v/>
      </c>
      <c r="Z1187" s="9"/>
      <c r="AA1187" s="14">
        <f t="shared" si="173"/>
        <v>0.39700000000000002</v>
      </c>
      <c r="AB1187" s="14">
        <f t="shared" si="174"/>
        <v>1.7999999999999999E-2</v>
      </c>
    </row>
    <row r="1188" spans="1:28" x14ac:dyDescent="0.25">
      <c r="A1188" s="10">
        <f t="shared" si="176"/>
        <v>45341</v>
      </c>
      <c r="B1188" s="11">
        <v>50</v>
      </c>
      <c r="C1188" s="11">
        <v>800</v>
      </c>
      <c r="D1188" s="12">
        <v>558.33333333333303</v>
      </c>
      <c r="E1188" s="9">
        <v>149.72</v>
      </c>
      <c r="F1188" s="9">
        <f t="shared" si="175"/>
        <v>85.72</v>
      </c>
      <c r="G1188" s="9">
        <v>1.01</v>
      </c>
      <c r="H1188" s="9">
        <v>5.03</v>
      </c>
      <c r="I1188" s="9"/>
      <c r="J1188" s="9">
        <v>-5.0490000000000004</v>
      </c>
      <c r="K1188" s="9">
        <v>95.8</v>
      </c>
      <c r="L1188" s="9">
        <v>0.21379999999999999</v>
      </c>
      <c r="M1188" s="9">
        <v>0.2596</v>
      </c>
      <c r="N1188" s="9">
        <v>0</v>
      </c>
      <c r="O1188" s="9">
        <v>23.1</v>
      </c>
      <c r="P1188" s="9"/>
      <c r="Q1188" s="9"/>
      <c r="R1188" s="9"/>
      <c r="T1188">
        <f t="shared" si="168"/>
        <v>500800</v>
      </c>
      <c r="U1188">
        <v>44.2</v>
      </c>
      <c r="V1188">
        <f t="shared" si="169"/>
        <v>23.1</v>
      </c>
      <c r="W1188" t="str">
        <f t="shared" si="170"/>
        <v/>
      </c>
      <c r="X1188" t="str">
        <f t="shared" si="171"/>
        <v/>
      </c>
      <c r="Y1188" t="str">
        <f t="shared" si="172"/>
        <v/>
      </c>
      <c r="Z1188" s="9"/>
      <c r="AA1188" s="14">
        <f t="shared" si="173"/>
        <v>0.40200000000000002</v>
      </c>
      <c r="AB1188" s="14">
        <f t="shared" si="174"/>
        <v>1.7999999999999999E-2</v>
      </c>
    </row>
    <row r="1189" spans="1:28" x14ac:dyDescent="0.25">
      <c r="A1189" s="10">
        <f t="shared" si="176"/>
        <v>45341</v>
      </c>
      <c r="B1189" s="11">
        <v>50</v>
      </c>
      <c r="C1189" s="11">
        <v>900</v>
      </c>
      <c r="D1189" s="12">
        <v>558.375</v>
      </c>
      <c r="E1189" s="9">
        <v>149.83000000000001</v>
      </c>
      <c r="F1189" s="9">
        <f t="shared" si="175"/>
        <v>85.830000000000013</v>
      </c>
      <c r="G1189" s="9">
        <v>1.01</v>
      </c>
      <c r="H1189" s="9">
        <v>4.03</v>
      </c>
      <c r="I1189" s="9"/>
      <c r="J1189" s="9">
        <v>-4.7729999999999997</v>
      </c>
      <c r="K1189" s="9">
        <v>95.7</v>
      </c>
      <c r="L1189" s="9">
        <v>0.21379999999999999</v>
      </c>
      <c r="M1189" s="9">
        <v>0.25890000000000002</v>
      </c>
      <c r="N1189" s="9">
        <v>0</v>
      </c>
      <c r="O1189" s="9">
        <v>69.400000000000006</v>
      </c>
      <c r="P1189" s="9"/>
      <c r="Q1189" s="9"/>
      <c r="R1189" s="9"/>
      <c r="T1189">
        <f t="shared" si="168"/>
        <v>500900</v>
      </c>
      <c r="U1189">
        <v>193.2</v>
      </c>
      <c r="V1189">
        <f t="shared" si="169"/>
        <v>69.400000000000006</v>
      </c>
      <c r="W1189" t="str">
        <f t="shared" si="170"/>
        <v/>
      </c>
      <c r="X1189" t="str">
        <f t="shared" si="171"/>
        <v/>
      </c>
      <c r="Y1189" t="str">
        <f t="shared" si="172"/>
        <v/>
      </c>
      <c r="Z1189" s="9"/>
      <c r="AA1189" s="14">
        <f t="shared" si="173"/>
        <v>0.41</v>
      </c>
      <c r="AB1189" s="14">
        <f t="shared" si="174"/>
        <v>1.7999999999999999E-2</v>
      </c>
    </row>
    <row r="1190" spans="1:28" x14ac:dyDescent="0.25">
      <c r="A1190" s="10">
        <f t="shared" si="176"/>
        <v>45341</v>
      </c>
      <c r="B1190" s="11">
        <v>50</v>
      </c>
      <c r="C1190" s="11">
        <v>1000</v>
      </c>
      <c r="D1190" s="12">
        <v>558.41666666666697</v>
      </c>
      <c r="E1190" s="9">
        <v>149.47999999999999</v>
      </c>
      <c r="F1190" s="9">
        <f t="shared" si="175"/>
        <v>85.47999999999999</v>
      </c>
      <c r="G1190" s="9">
        <v>1.01</v>
      </c>
      <c r="H1190" s="9">
        <v>3.52</v>
      </c>
      <c r="I1190" s="9"/>
      <c r="J1190" s="9">
        <v>-3.956</v>
      </c>
      <c r="K1190" s="9">
        <v>95.6</v>
      </c>
      <c r="L1190" s="9">
        <v>0.21379999999999999</v>
      </c>
      <c r="M1190" s="9">
        <v>0.25890000000000002</v>
      </c>
      <c r="N1190" s="9">
        <v>0</v>
      </c>
      <c r="O1190" s="9">
        <v>131.9</v>
      </c>
      <c r="P1190" s="9"/>
      <c r="Q1190" s="9"/>
      <c r="R1190" s="9"/>
      <c r="T1190">
        <f t="shared" si="168"/>
        <v>501000</v>
      </c>
      <c r="U1190">
        <v>337.7</v>
      </c>
      <c r="V1190">
        <f t="shared" si="169"/>
        <v>131.9</v>
      </c>
      <c r="W1190" t="str">
        <f t="shared" si="170"/>
        <v/>
      </c>
      <c r="X1190" t="str">
        <f t="shared" si="171"/>
        <v/>
      </c>
      <c r="Y1190" t="str">
        <f t="shared" si="172"/>
        <v/>
      </c>
      <c r="Z1190" s="9"/>
      <c r="AA1190" s="14">
        <f t="shared" si="173"/>
        <v>0.435</v>
      </c>
      <c r="AB1190" s="14">
        <f t="shared" si="174"/>
        <v>0.02</v>
      </c>
    </row>
    <row r="1191" spans="1:28" x14ac:dyDescent="0.25">
      <c r="A1191" s="10">
        <f t="shared" si="176"/>
        <v>45341</v>
      </c>
      <c r="B1191" s="11">
        <v>50</v>
      </c>
      <c r="C1191" s="11">
        <v>1100</v>
      </c>
      <c r="D1191" s="12">
        <v>558.45833333333303</v>
      </c>
      <c r="E1191" s="9">
        <v>149.37</v>
      </c>
      <c r="F1191" s="9">
        <f t="shared" si="175"/>
        <v>85.37</v>
      </c>
      <c r="G1191" s="9">
        <v>0</v>
      </c>
      <c r="H1191" s="9">
        <v>3.02</v>
      </c>
      <c r="I1191" s="9"/>
      <c r="J1191" s="9">
        <v>-2.625</v>
      </c>
      <c r="K1191" s="9">
        <v>95.5</v>
      </c>
      <c r="L1191" s="9">
        <v>0.21379999999999999</v>
      </c>
      <c r="M1191" s="9">
        <v>0.25890000000000002</v>
      </c>
      <c r="N1191" s="9">
        <v>0</v>
      </c>
      <c r="O1191" s="9">
        <v>279.39999999999998</v>
      </c>
      <c r="P1191" s="9"/>
      <c r="Q1191" s="9"/>
      <c r="R1191" s="9"/>
      <c r="T1191">
        <f t="shared" si="168"/>
        <v>501100</v>
      </c>
      <c r="U1191">
        <v>446.2</v>
      </c>
      <c r="V1191">
        <f t="shared" si="169"/>
        <v>279.39999999999998</v>
      </c>
      <c r="W1191" t="str">
        <f t="shared" si="170"/>
        <v/>
      </c>
      <c r="X1191" t="str">
        <f t="shared" si="171"/>
        <v/>
      </c>
      <c r="Y1191" t="str">
        <f t="shared" si="172"/>
        <v/>
      </c>
      <c r="Z1191" s="9"/>
      <c r="AA1191" s="14">
        <f t="shared" si="173"/>
        <v>0.48099999999999998</v>
      </c>
      <c r="AB1191" s="14">
        <f t="shared" si="174"/>
        <v>2.3E-2</v>
      </c>
    </row>
    <row r="1192" spans="1:28" x14ac:dyDescent="0.25">
      <c r="A1192" s="10">
        <f t="shared" si="176"/>
        <v>45341</v>
      </c>
      <c r="B1192" s="11">
        <v>50</v>
      </c>
      <c r="C1192" s="11">
        <v>1200</v>
      </c>
      <c r="D1192" s="12">
        <v>558.5</v>
      </c>
      <c r="E1192" s="9">
        <v>149.6</v>
      </c>
      <c r="F1192" s="9">
        <f t="shared" si="175"/>
        <v>85.6</v>
      </c>
      <c r="G1192" s="9">
        <v>1.01</v>
      </c>
      <c r="H1192" s="9">
        <v>4.03</v>
      </c>
      <c r="I1192" s="9"/>
      <c r="J1192" s="9">
        <v>-3.0649999999999999</v>
      </c>
      <c r="K1192" s="9">
        <v>95</v>
      </c>
      <c r="L1192" s="9">
        <v>0.21379999999999999</v>
      </c>
      <c r="M1192" s="9">
        <v>0.25890000000000002</v>
      </c>
      <c r="N1192" s="9">
        <v>0</v>
      </c>
      <c r="O1192" s="9">
        <v>314.39999999999998</v>
      </c>
      <c r="P1192" s="9"/>
      <c r="Q1192" s="9"/>
      <c r="R1192" s="9"/>
      <c r="T1192">
        <f t="shared" si="168"/>
        <v>501200</v>
      </c>
      <c r="U1192">
        <v>506.3</v>
      </c>
      <c r="V1192">
        <f t="shared" si="169"/>
        <v>314.39999999999998</v>
      </c>
      <c r="W1192" t="str">
        <f t="shared" si="170"/>
        <v/>
      </c>
      <c r="X1192" t="str">
        <f t="shared" si="171"/>
        <v/>
      </c>
      <c r="Y1192" t="str">
        <f t="shared" si="172"/>
        <v/>
      </c>
      <c r="Z1192" s="9"/>
      <c r="AA1192" s="14">
        <f t="shared" si="173"/>
        <v>0.46300000000000002</v>
      </c>
      <c r="AB1192" s="14">
        <f t="shared" si="174"/>
        <v>2.4E-2</v>
      </c>
    </row>
    <row r="1193" spans="1:28" x14ac:dyDescent="0.25">
      <c r="A1193" s="10">
        <f t="shared" si="176"/>
        <v>45341</v>
      </c>
      <c r="B1193" s="11">
        <v>50</v>
      </c>
      <c r="C1193" s="11">
        <v>1300</v>
      </c>
      <c r="D1193" s="12">
        <v>558.54166666666697</v>
      </c>
      <c r="E1193" s="9">
        <v>149.6</v>
      </c>
      <c r="F1193" s="9">
        <f t="shared" si="175"/>
        <v>85.6</v>
      </c>
      <c r="G1193" s="9">
        <v>1.51</v>
      </c>
      <c r="H1193" s="9">
        <v>5.54</v>
      </c>
      <c r="I1193" s="9"/>
      <c r="J1193" s="9">
        <v>-2.7709999999999999</v>
      </c>
      <c r="K1193" s="9">
        <v>96</v>
      </c>
      <c r="L1193" s="9">
        <v>0.21379999999999999</v>
      </c>
      <c r="M1193" s="9">
        <v>0.25890000000000002</v>
      </c>
      <c r="N1193" s="9">
        <v>0</v>
      </c>
      <c r="O1193" s="9">
        <v>173.1</v>
      </c>
      <c r="P1193" s="9"/>
      <c r="Q1193" s="9"/>
      <c r="R1193" s="9"/>
      <c r="T1193">
        <f t="shared" si="168"/>
        <v>501300</v>
      </c>
      <c r="U1193">
        <v>512.29999999999995</v>
      </c>
      <c r="V1193">
        <f t="shared" si="169"/>
        <v>173.1</v>
      </c>
      <c r="W1193" t="str">
        <f t="shared" si="170"/>
        <v/>
      </c>
      <c r="X1193" t="str">
        <f t="shared" si="171"/>
        <v/>
      </c>
      <c r="Y1193" t="str">
        <f t="shared" si="172"/>
        <v/>
      </c>
      <c r="Z1193" s="9"/>
      <c r="AA1193" s="14">
        <f t="shared" si="173"/>
        <v>0.47799999999999998</v>
      </c>
      <c r="AB1193" s="14">
        <f t="shared" si="174"/>
        <v>0.02</v>
      </c>
    </row>
    <row r="1194" spans="1:28" x14ac:dyDescent="0.25">
      <c r="A1194" s="10">
        <f t="shared" si="176"/>
        <v>45341</v>
      </c>
      <c r="B1194" s="11">
        <v>50</v>
      </c>
      <c r="C1194" s="11">
        <v>1400</v>
      </c>
      <c r="D1194" s="12">
        <v>558.58333333333303</v>
      </c>
      <c r="E1194" s="9">
        <v>149.6</v>
      </c>
      <c r="F1194" s="9">
        <f t="shared" si="175"/>
        <v>85.6</v>
      </c>
      <c r="G1194" s="9">
        <v>1.51</v>
      </c>
      <c r="H1194" s="9">
        <v>5.54</v>
      </c>
      <c r="I1194" s="9"/>
      <c r="J1194" s="9">
        <v>-2.742</v>
      </c>
      <c r="K1194" s="9">
        <v>96.1</v>
      </c>
      <c r="L1194" s="9">
        <v>0.21379999999999999</v>
      </c>
      <c r="M1194" s="9">
        <v>0.25890000000000002</v>
      </c>
      <c r="N1194" s="9">
        <v>0</v>
      </c>
      <c r="O1194" s="9">
        <v>179.4</v>
      </c>
      <c r="P1194" s="9"/>
      <c r="Q1194" s="9"/>
      <c r="R1194" s="9"/>
      <c r="T1194">
        <f t="shared" si="168"/>
        <v>501400</v>
      </c>
      <c r="U1194">
        <v>463.5</v>
      </c>
      <c r="V1194">
        <f t="shared" si="169"/>
        <v>179.4</v>
      </c>
      <c r="W1194" t="str">
        <f t="shared" si="170"/>
        <v/>
      </c>
      <c r="X1194" t="str">
        <f t="shared" si="171"/>
        <v/>
      </c>
      <c r="Y1194" t="str">
        <f t="shared" si="172"/>
        <v/>
      </c>
      <c r="Z1194" s="9"/>
      <c r="AA1194" s="14">
        <f t="shared" si="173"/>
        <v>0.47899999999999998</v>
      </c>
      <c r="AB1194" s="14">
        <f t="shared" si="174"/>
        <v>1.9E-2</v>
      </c>
    </row>
    <row r="1195" spans="1:28" x14ac:dyDescent="0.25">
      <c r="A1195" s="10">
        <f t="shared" si="176"/>
        <v>45341</v>
      </c>
      <c r="B1195" s="11">
        <v>50</v>
      </c>
      <c r="C1195" s="11">
        <v>1500</v>
      </c>
      <c r="D1195" s="12">
        <v>558.625</v>
      </c>
      <c r="E1195" s="9">
        <v>149.47999999999999</v>
      </c>
      <c r="F1195" s="9">
        <f t="shared" si="175"/>
        <v>85.47999999999999</v>
      </c>
      <c r="G1195" s="9">
        <v>1.01</v>
      </c>
      <c r="H1195" s="9">
        <v>5.54</v>
      </c>
      <c r="I1195" s="9"/>
      <c r="J1195" s="9">
        <v>-2.508</v>
      </c>
      <c r="K1195" s="9">
        <v>96.3</v>
      </c>
      <c r="L1195" s="9">
        <v>0.21379999999999999</v>
      </c>
      <c r="M1195" s="9">
        <v>0.25890000000000002</v>
      </c>
      <c r="N1195" s="9">
        <v>0</v>
      </c>
      <c r="O1195" s="9">
        <v>150.6</v>
      </c>
      <c r="P1195" s="9"/>
      <c r="Q1195" s="9"/>
      <c r="R1195" s="9"/>
      <c r="T1195">
        <f t="shared" si="168"/>
        <v>501500</v>
      </c>
      <c r="U1195">
        <v>364.5</v>
      </c>
      <c r="V1195">
        <f t="shared" si="169"/>
        <v>150.6</v>
      </c>
      <c r="W1195" t="str">
        <f t="shared" si="170"/>
        <v/>
      </c>
      <c r="X1195" t="str">
        <f t="shared" si="171"/>
        <v/>
      </c>
      <c r="Y1195" t="str">
        <f t="shared" si="172"/>
        <v/>
      </c>
      <c r="Z1195" s="9"/>
      <c r="AA1195" s="14">
        <f t="shared" si="173"/>
        <v>0.48899999999999999</v>
      </c>
      <c r="AB1195" s="14">
        <f t="shared" si="174"/>
        <v>1.9E-2</v>
      </c>
    </row>
    <row r="1196" spans="1:28" x14ac:dyDescent="0.25">
      <c r="A1196" s="10">
        <f t="shared" si="176"/>
        <v>45341</v>
      </c>
      <c r="B1196" s="11">
        <v>50</v>
      </c>
      <c r="C1196" s="11">
        <v>1600</v>
      </c>
      <c r="D1196" s="12">
        <v>558.66666666666697</v>
      </c>
      <c r="E1196" s="9">
        <v>149.47999999999999</v>
      </c>
      <c r="F1196" s="9">
        <f t="shared" si="175"/>
        <v>85.47999999999999</v>
      </c>
      <c r="G1196" s="9">
        <v>0.5</v>
      </c>
      <c r="H1196" s="9">
        <v>3.52</v>
      </c>
      <c r="I1196" s="9"/>
      <c r="J1196" s="9">
        <v>-2.3919999999999999</v>
      </c>
      <c r="K1196" s="9">
        <v>96.4</v>
      </c>
      <c r="L1196" s="9">
        <v>0.21379999999999999</v>
      </c>
      <c r="M1196" s="9">
        <v>0.25890000000000002</v>
      </c>
      <c r="N1196" s="9">
        <v>0</v>
      </c>
      <c r="O1196" s="9">
        <v>119.4</v>
      </c>
      <c r="P1196" s="9"/>
      <c r="Q1196" s="9"/>
      <c r="R1196" s="9"/>
      <c r="T1196">
        <f t="shared" si="168"/>
        <v>501600</v>
      </c>
      <c r="U1196">
        <v>226.3</v>
      </c>
      <c r="V1196">
        <f t="shared" si="169"/>
        <v>119.4</v>
      </c>
      <c r="W1196" t="str">
        <f t="shared" si="170"/>
        <v/>
      </c>
      <c r="X1196" t="str">
        <f t="shared" si="171"/>
        <v/>
      </c>
      <c r="Y1196" t="str">
        <f t="shared" si="172"/>
        <v/>
      </c>
      <c r="Z1196" s="9"/>
      <c r="AA1196" s="14">
        <f t="shared" si="173"/>
        <v>0.49399999999999999</v>
      </c>
      <c r="AB1196" s="14">
        <f t="shared" si="174"/>
        <v>1.7999999999999999E-2</v>
      </c>
    </row>
    <row r="1197" spans="1:28" x14ac:dyDescent="0.25">
      <c r="A1197" s="10">
        <f t="shared" si="176"/>
        <v>45341</v>
      </c>
      <c r="B1197" s="11">
        <v>50</v>
      </c>
      <c r="C1197" s="11">
        <v>1700</v>
      </c>
      <c r="D1197" s="12">
        <v>558.70833333333303</v>
      </c>
      <c r="E1197" s="9">
        <v>149.6</v>
      </c>
      <c r="F1197" s="9">
        <f t="shared" si="175"/>
        <v>85.6</v>
      </c>
      <c r="G1197" s="9">
        <v>0.5</v>
      </c>
      <c r="H1197" s="9">
        <v>3.52</v>
      </c>
      <c r="I1197" s="9"/>
      <c r="J1197" s="9">
        <v>-3.0939999999999999</v>
      </c>
      <c r="K1197" s="9">
        <v>96.8</v>
      </c>
      <c r="L1197" s="9">
        <v>0.21379999999999999</v>
      </c>
      <c r="M1197" s="9">
        <v>0.25890000000000002</v>
      </c>
      <c r="N1197" s="9">
        <v>0</v>
      </c>
      <c r="O1197" s="9">
        <v>30.6</v>
      </c>
      <c r="P1197" s="9"/>
      <c r="Q1197" s="9"/>
      <c r="R1197" s="9"/>
      <c r="T1197">
        <f t="shared" si="168"/>
        <v>501700</v>
      </c>
      <c r="U1197">
        <v>71.8</v>
      </c>
      <c r="V1197">
        <f t="shared" si="169"/>
        <v>30.6</v>
      </c>
      <c r="W1197" t="str">
        <f t="shared" si="170"/>
        <v/>
      </c>
      <c r="X1197" t="str">
        <f t="shared" si="171"/>
        <v/>
      </c>
      <c r="Y1197" t="str">
        <f t="shared" si="172"/>
        <v/>
      </c>
      <c r="Z1197" s="9"/>
      <c r="AA1197" s="14">
        <f t="shared" si="173"/>
        <v>0.47</v>
      </c>
      <c r="AB1197" s="14">
        <f t="shared" si="174"/>
        <v>1.6E-2</v>
      </c>
    </row>
    <row r="1198" spans="1:28" x14ac:dyDescent="0.25">
      <c r="A1198" s="10">
        <f t="shared" si="176"/>
        <v>45341</v>
      </c>
      <c r="B1198" s="11">
        <v>50</v>
      </c>
      <c r="C1198" s="11">
        <v>1800</v>
      </c>
      <c r="D1198" s="12">
        <v>558.75</v>
      </c>
      <c r="E1198" s="9">
        <v>149.13</v>
      </c>
      <c r="F1198" s="9">
        <f t="shared" si="175"/>
        <v>85.13</v>
      </c>
      <c r="G1198" s="9">
        <v>1.01</v>
      </c>
      <c r="H1198" s="9">
        <v>5.54</v>
      </c>
      <c r="I1198" s="9"/>
      <c r="J1198" s="9">
        <v>-3.153</v>
      </c>
      <c r="K1198" s="9">
        <v>97.4</v>
      </c>
      <c r="L1198" s="9">
        <v>0.21379999999999999</v>
      </c>
      <c r="M1198" s="9">
        <v>0.25890000000000002</v>
      </c>
      <c r="N1198" s="9">
        <v>0</v>
      </c>
      <c r="O1198" s="9">
        <v>0.6</v>
      </c>
      <c r="P1198" s="9"/>
      <c r="Q1198" s="9"/>
      <c r="R1198" s="9"/>
      <c r="T1198">
        <f t="shared" si="168"/>
        <v>501800</v>
      </c>
      <c r="U1198">
        <v>0</v>
      </c>
      <c r="V1198">
        <f t="shared" si="169"/>
        <v>0</v>
      </c>
      <c r="W1198" t="str">
        <f t="shared" si="170"/>
        <v/>
      </c>
      <c r="X1198" t="str">
        <f t="shared" si="171"/>
        <v/>
      </c>
      <c r="Y1198" t="str">
        <f t="shared" si="172"/>
        <v/>
      </c>
      <c r="Z1198" s="9"/>
      <c r="AA1198" s="14">
        <f t="shared" si="173"/>
        <v>0.47099999999999997</v>
      </c>
      <c r="AB1198" s="14">
        <f t="shared" si="174"/>
        <v>1.2999999999999999E-2</v>
      </c>
    </row>
    <row r="1199" spans="1:28" x14ac:dyDescent="0.25">
      <c r="A1199" s="10">
        <f t="shared" si="176"/>
        <v>45341</v>
      </c>
      <c r="B1199" s="11">
        <v>50</v>
      </c>
      <c r="C1199" s="11">
        <v>1900</v>
      </c>
      <c r="D1199" s="12">
        <v>558.79166666666697</v>
      </c>
      <c r="E1199" s="9">
        <v>148.55000000000001</v>
      </c>
      <c r="F1199" s="9">
        <f t="shared" si="175"/>
        <v>84.550000000000011</v>
      </c>
      <c r="G1199" s="9">
        <v>0.5</v>
      </c>
      <c r="H1199" s="9">
        <v>5.54</v>
      </c>
      <c r="I1199" s="9"/>
      <c r="J1199" s="9">
        <v>-3.242</v>
      </c>
      <c r="K1199" s="9">
        <v>97.7</v>
      </c>
      <c r="L1199" s="9">
        <v>0.21379999999999999</v>
      </c>
      <c r="M1199" s="9">
        <v>0.25890000000000002</v>
      </c>
      <c r="N1199" s="9">
        <v>0</v>
      </c>
      <c r="O1199" s="9">
        <v>0.6</v>
      </c>
      <c r="P1199" s="9"/>
      <c r="Q1199" s="9"/>
      <c r="R1199" s="9"/>
      <c r="T1199">
        <f t="shared" si="168"/>
        <v>501900</v>
      </c>
      <c r="U1199">
        <v>0</v>
      </c>
      <c r="V1199">
        <f t="shared" si="169"/>
        <v>0</v>
      </c>
      <c r="W1199" t="str">
        <f t="shared" si="170"/>
        <v/>
      </c>
      <c r="X1199" t="str">
        <f t="shared" si="171"/>
        <v/>
      </c>
      <c r="Y1199" t="str">
        <f t="shared" si="172"/>
        <v/>
      </c>
      <c r="Z1199" s="9"/>
      <c r="AA1199" s="14">
        <f t="shared" si="173"/>
        <v>0.47</v>
      </c>
      <c r="AB1199" s="14">
        <f t="shared" si="174"/>
        <v>1.0999999999999999E-2</v>
      </c>
    </row>
    <row r="1200" spans="1:28" x14ac:dyDescent="0.25">
      <c r="A1200" s="10">
        <f t="shared" si="176"/>
        <v>45341</v>
      </c>
      <c r="B1200" s="11">
        <v>50</v>
      </c>
      <c r="C1200" s="11">
        <v>2000</v>
      </c>
      <c r="D1200" s="12">
        <v>558.83333333333303</v>
      </c>
      <c r="E1200" s="9">
        <v>148.78</v>
      </c>
      <c r="F1200" s="9">
        <f t="shared" si="175"/>
        <v>84.78</v>
      </c>
      <c r="G1200" s="9">
        <v>1.51</v>
      </c>
      <c r="H1200" s="9">
        <v>5.54</v>
      </c>
      <c r="I1200" s="9"/>
      <c r="J1200" s="9">
        <v>-3.1240000000000001</v>
      </c>
      <c r="K1200" s="9">
        <v>98</v>
      </c>
      <c r="L1200" s="9">
        <v>0.21379999999999999</v>
      </c>
      <c r="M1200" s="9">
        <v>0.25890000000000002</v>
      </c>
      <c r="N1200" s="9">
        <v>0</v>
      </c>
      <c r="O1200" s="9">
        <v>0.6</v>
      </c>
      <c r="P1200" s="9"/>
      <c r="Q1200" s="9"/>
      <c r="R1200" s="9"/>
      <c r="T1200">
        <f t="shared" si="168"/>
        <v>502000</v>
      </c>
      <c r="U1200">
        <v>0</v>
      </c>
      <c r="V1200">
        <f t="shared" si="169"/>
        <v>0</v>
      </c>
      <c r="W1200" t="str">
        <f t="shared" si="170"/>
        <v/>
      </c>
      <c r="X1200" t="str">
        <f t="shared" si="171"/>
        <v/>
      </c>
      <c r="Y1200" t="str">
        <f t="shared" si="172"/>
        <v/>
      </c>
      <c r="Z1200" s="9"/>
      <c r="AA1200" s="14">
        <f t="shared" si="173"/>
        <v>0.47499999999999998</v>
      </c>
      <c r="AB1200" s="14">
        <f t="shared" si="174"/>
        <v>0.01</v>
      </c>
    </row>
    <row r="1201" spans="1:28" x14ac:dyDescent="0.25">
      <c r="A1201" s="10">
        <f t="shared" si="176"/>
        <v>45341</v>
      </c>
      <c r="B1201" s="11">
        <v>50</v>
      </c>
      <c r="C1201" s="11">
        <v>2100</v>
      </c>
      <c r="D1201" s="12">
        <v>558.875</v>
      </c>
      <c r="E1201" s="9">
        <v>150.30000000000001</v>
      </c>
      <c r="F1201" s="9">
        <f t="shared" si="175"/>
        <v>86.300000000000011</v>
      </c>
      <c r="G1201" s="9">
        <v>1.01</v>
      </c>
      <c r="H1201" s="9">
        <v>5.03</v>
      </c>
      <c r="I1201" s="9"/>
      <c r="J1201" s="9">
        <v>-3.242</v>
      </c>
      <c r="K1201" s="9">
        <v>98.1</v>
      </c>
      <c r="L1201" s="9">
        <v>0.21379999999999999</v>
      </c>
      <c r="M1201" s="9">
        <v>0.25890000000000002</v>
      </c>
      <c r="N1201" s="9">
        <v>0</v>
      </c>
      <c r="O1201" s="9">
        <v>0.6</v>
      </c>
      <c r="P1201" s="9"/>
      <c r="Q1201" s="9"/>
      <c r="R1201" s="9"/>
      <c r="T1201">
        <f t="shared" si="168"/>
        <v>502100</v>
      </c>
      <c r="U1201">
        <v>0</v>
      </c>
      <c r="V1201">
        <f t="shared" si="169"/>
        <v>0</v>
      </c>
      <c r="W1201" t="str">
        <f t="shared" si="170"/>
        <v/>
      </c>
      <c r="X1201" t="str">
        <f t="shared" si="171"/>
        <v/>
      </c>
      <c r="Y1201" t="str">
        <f t="shared" si="172"/>
        <v/>
      </c>
      <c r="Z1201" s="9"/>
      <c r="AA1201" s="14">
        <f t="shared" si="173"/>
        <v>0.47099999999999997</v>
      </c>
      <c r="AB1201" s="14">
        <f t="shared" si="174"/>
        <v>8.9999999999999993E-3</v>
      </c>
    </row>
    <row r="1202" spans="1:28" x14ac:dyDescent="0.25">
      <c r="A1202" s="10">
        <f t="shared" si="176"/>
        <v>45341</v>
      </c>
      <c r="B1202" s="11">
        <v>50</v>
      </c>
      <c r="C1202" s="11">
        <v>2200</v>
      </c>
      <c r="D1202" s="12">
        <v>558.91666666666697</v>
      </c>
      <c r="E1202" s="9">
        <v>150.41999999999999</v>
      </c>
      <c r="F1202" s="9">
        <f t="shared" si="175"/>
        <v>86.419999999999987</v>
      </c>
      <c r="G1202" s="9">
        <v>1.51</v>
      </c>
      <c r="H1202" s="9">
        <v>4.03</v>
      </c>
      <c r="I1202" s="9"/>
      <c r="J1202" s="9">
        <v>-3.5379999999999998</v>
      </c>
      <c r="K1202" s="9">
        <v>98.1</v>
      </c>
      <c r="L1202" s="9">
        <v>0.21379999999999999</v>
      </c>
      <c r="M1202" s="9">
        <v>0.25890000000000002</v>
      </c>
      <c r="N1202" s="9">
        <v>0</v>
      </c>
      <c r="O1202" s="9">
        <v>0.6</v>
      </c>
      <c r="P1202" s="9"/>
      <c r="Q1202" s="9"/>
      <c r="R1202" s="9"/>
      <c r="T1202">
        <f t="shared" si="168"/>
        <v>502200</v>
      </c>
      <c r="U1202">
        <v>0</v>
      </c>
      <c r="V1202">
        <f t="shared" si="169"/>
        <v>0</v>
      </c>
      <c r="W1202" t="str">
        <f t="shared" si="170"/>
        <v/>
      </c>
      <c r="X1202" t="str">
        <f t="shared" si="171"/>
        <v/>
      </c>
      <c r="Y1202" t="str">
        <f t="shared" si="172"/>
        <v/>
      </c>
      <c r="Z1202" s="9"/>
      <c r="AA1202" s="14">
        <f t="shared" si="173"/>
        <v>0.46100000000000002</v>
      </c>
      <c r="AB1202" s="14">
        <f t="shared" si="174"/>
        <v>8.9999999999999993E-3</v>
      </c>
    </row>
    <row r="1203" spans="1:28" x14ac:dyDescent="0.25">
      <c r="A1203" s="10">
        <f t="shared" si="176"/>
        <v>45341</v>
      </c>
      <c r="B1203" s="11">
        <v>50</v>
      </c>
      <c r="C1203" s="11">
        <v>2300</v>
      </c>
      <c r="D1203" s="12">
        <v>558.95833333333303</v>
      </c>
      <c r="E1203" s="9">
        <v>149.37</v>
      </c>
      <c r="F1203" s="9">
        <f t="shared" si="175"/>
        <v>85.37</v>
      </c>
      <c r="G1203" s="9">
        <v>0.5</v>
      </c>
      <c r="H1203" s="9">
        <v>3.52</v>
      </c>
      <c r="I1203" s="9"/>
      <c r="J1203" s="9">
        <v>-3.5979999999999999</v>
      </c>
      <c r="K1203" s="9">
        <v>98.1</v>
      </c>
      <c r="L1203" s="9">
        <v>0.21379999999999999</v>
      </c>
      <c r="M1203" s="9">
        <v>0.25890000000000002</v>
      </c>
      <c r="N1203" s="9">
        <v>0</v>
      </c>
      <c r="O1203" s="9">
        <v>0.6</v>
      </c>
      <c r="P1203" s="9"/>
      <c r="Q1203" s="9"/>
      <c r="R1203" s="9"/>
      <c r="T1203">
        <f t="shared" si="168"/>
        <v>502300</v>
      </c>
      <c r="U1203">
        <v>0</v>
      </c>
      <c r="V1203">
        <f t="shared" si="169"/>
        <v>0</v>
      </c>
      <c r="W1203" t="str">
        <f t="shared" si="170"/>
        <v/>
      </c>
      <c r="X1203" t="str">
        <f t="shared" si="171"/>
        <v/>
      </c>
      <c r="Y1203" t="str">
        <f t="shared" si="172"/>
        <v/>
      </c>
      <c r="Z1203" s="9"/>
      <c r="AA1203" s="14">
        <f t="shared" si="173"/>
        <v>0.45900000000000002</v>
      </c>
      <c r="AB1203" s="14">
        <f t="shared" si="174"/>
        <v>8.9999999999999993E-3</v>
      </c>
    </row>
    <row r="1204" spans="1:28" x14ac:dyDescent="0.25">
      <c r="A1204" s="10">
        <f t="shared" si="176"/>
        <v>45341</v>
      </c>
      <c r="B1204" s="11">
        <v>50</v>
      </c>
      <c r="C1204" s="11">
        <v>2400</v>
      </c>
      <c r="D1204" s="12">
        <v>559</v>
      </c>
      <c r="E1204" s="9">
        <v>150.18</v>
      </c>
      <c r="F1204" s="9">
        <f t="shared" si="175"/>
        <v>86.18</v>
      </c>
      <c r="G1204" s="9">
        <v>0.5</v>
      </c>
      <c r="H1204" s="9">
        <v>4.03</v>
      </c>
      <c r="I1204" s="9"/>
      <c r="J1204" s="9">
        <v>-3.6269999999999998</v>
      </c>
      <c r="K1204" s="9">
        <v>98</v>
      </c>
      <c r="L1204" s="9">
        <v>0.21379999999999999</v>
      </c>
      <c r="M1204" s="9">
        <v>0.25890000000000002</v>
      </c>
      <c r="N1204" s="9">
        <v>0</v>
      </c>
      <c r="O1204" s="9">
        <v>0.6</v>
      </c>
      <c r="P1204" s="9"/>
      <c r="Q1204" s="9"/>
      <c r="R1204" s="9"/>
      <c r="T1204">
        <f t="shared" si="168"/>
        <v>502400</v>
      </c>
      <c r="U1204">
        <v>0</v>
      </c>
      <c r="V1204">
        <f t="shared" si="169"/>
        <v>0</v>
      </c>
      <c r="W1204">
        <f t="shared" si="170"/>
        <v>0.214</v>
      </c>
      <c r="X1204">
        <f t="shared" si="171"/>
        <v>0.25900000000000001</v>
      </c>
      <c r="Y1204">
        <f t="shared" si="172"/>
        <v>0.86199999999999999</v>
      </c>
      <c r="Z1204" s="9"/>
      <c r="AA1204" s="14">
        <f t="shared" si="173"/>
        <v>0.45800000000000002</v>
      </c>
      <c r="AB1204" s="14">
        <f t="shared" si="174"/>
        <v>8.9999999999999993E-3</v>
      </c>
    </row>
    <row r="1205" spans="1:28" x14ac:dyDescent="0.25">
      <c r="A1205" s="10">
        <f t="shared" si="176"/>
        <v>45342</v>
      </c>
      <c r="B1205" s="11">
        <v>51</v>
      </c>
      <c r="C1205" s="11">
        <v>100</v>
      </c>
      <c r="D1205" s="12">
        <v>559.04166666666697</v>
      </c>
      <c r="E1205" s="9">
        <v>165.16</v>
      </c>
      <c r="F1205" s="9">
        <f t="shared" si="175"/>
        <v>101.16</v>
      </c>
      <c r="G1205" s="9">
        <v>0.5</v>
      </c>
      <c r="H1205" s="9">
        <v>3.02</v>
      </c>
      <c r="I1205" s="9"/>
      <c r="J1205" s="9">
        <v>-3.7770000000000001</v>
      </c>
      <c r="K1205" s="9">
        <v>97.9</v>
      </c>
      <c r="L1205" s="9">
        <v>0.21379999999999999</v>
      </c>
      <c r="M1205" s="9">
        <v>0.25890000000000002</v>
      </c>
      <c r="N1205" s="9">
        <v>0</v>
      </c>
      <c r="O1205" s="9">
        <v>0.6</v>
      </c>
      <c r="P1205" s="9"/>
      <c r="Q1205" s="9"/>
      <c r="R1205" s="9"/>
      <c r="T1205">
        <f t="shared" si="168"/>
        <v>510100</v>
      </c>
      <c r="U1205">
        <v>0</v>
      </c>
      <c r="V1205">
        <f t="shared" si="169"/>
        <v>0</v>
      </c>
      <c r="W1205" t="str">
        <f t="shared" si="170"/>
        <v/>
      </c>
      <c r="X1205" t="str">
        <f t="shared" si="171"/>
        <v/>
      </c>
      <c r="Y1205" t="str">
        <f t="shared" si="172"/>
        <v/>
      </c>
      <c r="Z1205" s="9"/>
      <c r="AA1205" s="14">
        <f t="shared" si="173"/>
        <v>0.45200000000000001</v>
      </c>
      <c r="AB1205" s="14">
        <f t="shared" si="174"/>
        <v>0.01</v>
      </c>
    </row>
    <row r="1206" spans="1:28" x14ac:dyDescent="0.25">
      <c r="A1206" s="10">
        <f t="shared" si="176"/>
        <v>45342</v>
      </c>
      <c r="B1206" s="11">
        <v>51</v>
      </c>
      <c r="C1206" s="11">
        <v>200</v>
      </c>
      <c r="D1206" s="12">
        <v>559.08333333333303</v>
      </c>
      <c r="E1206" s="9">
        <v>150.18</v>
      </c>
      <c r="F1206" s="9">
        <f t="shared" si="175"/>
        <v>86.18</v>
      </c>
      <c r="G1206" s="9">
        <v>0.5</v>
      </c>
      <c r="H1206" s="9">
        <v>3.02</v>
      </c>
      <c r="I1206" s="9"/>
      <c r="J1206" s="9">
        <v>-3.9260000000000002</v>
      </c>
      <c r="K1206" s="9">
        <v>97.9</v>
      </c>
      <c r="L1206" s="9">
        <v>0.21379999999999999</v>
      </c>
      <c r="M1206" s="9">
        <v>0.25890000000000002</v>
      </c>
      <c r="N1206" s="9">
        <v>0</v>
      </c>
      <c r="O1206" s="9">
        <v>0.6</v>
      </c>
      <c r="P1206" s="9"/>
      <c r="Q1206" s="9"/>
      <c r="R1206" s="9"/>
      <c r="T1206">
        <f t="shared" si="168"/>
        <v>510200</v>
      </c>
      <c r="U1206">
        <v>0</v>
      </c>
      <c r="V1206">
        <f t="shared" si="169"/>
        <v>0</v>
      </c>
      <c r="W1206" t="str">
        <f t="shared" si="170"/>
        <v/>
      </c>
      <c r="X1206" t="str">
        <f t="shared" si="171"/>
        <v/>
      </c>
      <c r="Y1206" t="str">
        <f t="shared" si="172"/>
        <v/>
      </c>
      <c r="Z1206" s="9"/>
      <c r="AA1206" s="14">
        <f t="shared" si="173"/>
        <v>0.44700000000000001</v>
      </c>
      <c r="AB1206" s="14">
        <f t="shared" si="174"/>
        <v>0.01</v>
      </c>
    </row>
    <row r="1207" spans="1:28" x14ac:dyDescent="0.25">
      <c r="A1207" s="10">
        <f t="shared" si="176"/>
        <v>45342</v>
      </c>
      <c r="B1207" s="11">
        <v>51</v>
      </c>
      <c r="C1207" s="11">
        <v>300</v>
      </c>
      <c r="D1207" s="12">
        <v>559.125</v>
      </c>
      <c r="E1207" s="9">
        <v>148.31</v>
      </c>
      <c r="F1207" s="9">
        <f t="shared" si="175"/>
        <v>84.31</v>
      </c>
      <c r="G1207" s="9">
        <v>0.5</v>
      </c>
      <c r="H1207" s="9">
        <v>3.02</v>
      </c>
      <c r="I1207" s="9"/>
      <c r="J1207" s="9">
        <v>-4.3479999999999999</v>
      </c>
      <c r="K1207" s="9">
        <v>97.9</v>
      </c>
      <c r="L1207" s="9">
        <v>0.21379999999999999</v>
      </c>
      <c r="M1207" s="9">
        <v>0.25890000000000002</v>
      </c>
      <c r="N1207" s="9">
        <v>0</v>
      </c>
      <c r="O1207" s="9">
        <v>0.6</v>
      </c>
      <c r="P1207" s="9"/>
      <c r="Q1207" s="9"/>
      <c r="R1207" s="9"/>
      <c r="T1207">
        <f t="shared" si="168"/>
        <v>510300</v>
      </c>
      <c r="U1207">
        <v>0</v>
      </c>
      <c r="V1207">
        <f t="shared" si="169"/>
        <v>0</v>
      </c>
      <c r="W1207" t="str">
        <f t="shared" si="170"/>
        <v/>
      </c>
      <c r="X1207" t="str">
        <f t="shared" si="171"/>
        <v/>
      </c>
      <c r="Y1207" t="str">
        <f t="shared" si="172"/>
        <v/>
      </c>
      <c r="Z1207" s="9"/>
      <c r="AA1207" s="14">
        <f t="shared" si="173"/>
        <v>0.433</v>
      </c>
      <c r="AB1207" s="14">
        <f t="shared" si="174"/>
        <v>8.9999999999999993E-3</v>
      </c>
    </row>
    <row r="1208" spans="1:28" x14ac:dyDescent="0.25">
      <c r="A1208" s="10">
        <f t="shared" si="176"/>
        <v>45342</v>
      </c>
      <c r="B1208" s="11">
        <v>51</v>
      </c>
      <c r="C1208" s="11">
        <v>400</v>
      </c>
      <c r="D1208" s="12">
        <v>559.16666666666697</v>
      </c>
      <c r="E1208" s="9">
        <v>163.29</v>
      </c>
      <c r="F1208" s="9">
        <f t="shared" si="175"/>
        <v>99.289999999999992</v>
      </c>
      <c r="G1208" s="9">
        <v>1.01</v>
      </c>
      <c r="H1208" s="9">
        <v>4.53</v>
      </c>
      <c r="I1208" s="9"/>
      <c r="J1208" s="9">
        <v>-4.7119999999999997</v>
      </c>
      <c r="K1208" s="9">
        <v>97.7</v>
      </c>
      <c r="L1208" s="9">
        <v>0.21379999999999999</v>
      </c>
      <c r="M1208" s="9">
        <v>0.25890000000000002</v>
      </c>
      <c r="N1208" s="9">
        <v>0</v>
      </c>
      <c r="O1208" s="9">
        <v>0.6</v>
      </c>
      <c r="P1208" s="9"/>
      <c r="Q1208" s="9"/>
      <c r="R1208" s="9"/>
      <c r="T1208">
        <f t="shared" si="168"/>
        <v>510400</v>
      </c>
      <c r="U1208">
        <v>0</v>
      </c>
      <c r="V1208">
        <f t="shared" si="169"/>
        <v>0</v>
      </c>
      <c r="W1208" t="str">
        <f t="shared" si="170"/>
        <v/>
      </c>
      <c r="X1208" t="str">
        <f t="shared" si="171"/>
        <v/>
      </c>
      <c r="Y1208" t="str">
        <f t="shared" si="172"/>
        <v/>
      </c>
      <c r="Z1208" s="9"/>
      <c r="AA1208" s="14">
        <f t="shared" si="173"/>
        <v>0.42</v>
      </c>
      <c r="AB1208" s="14">
        <f t="shared" si="174"/>
        <v>0.01</v>
      </c>
    </row>
    <row r="1209" spans="1:28" x14ac:dyDescent="0.25">
      <c r="A1209" s="10">
        <f t="shared" si="176"/>
        <v>45342</v>
      </c>
      <c r="B1209" s="11">
        <v>51</v>
      </c>
      <c r="C1209" s="11">
        <v>500</v>
      </c>
      <c r="D1209" s="12">
        <v>559.20833333333303</v>
      </c>
      <c r="E1209" s="9">
        <v>178.26</v>
      </c>
      <c r="F1209" s="9">
        <f t="shared" si="175"/>
        <v>114.25999999999999</v>
      </c>
      <c r="G1209" s="9">
        <v>0.5</v>
      </c>
      <c r="H1209" s="9">
        <v>2.52</v>
      </c>
      <c r="I1209" s="9"/>
      <c r="J1209" s="9">
        <v>-5.7910000000000004</v>
      </c>
      <c r="K1209" s="9">
        <v>97.7</v>
      </c>
      <c r="L1209" s="9">
        <v>0.21379999999999999</v>
      </c>
      <c r="M1209" s="9">
        <v>0.25890000000000002</v>
      </c>
      <c r="N1209" s="9">
        <v>0</v>
      </c>
      <c r="O1209" s="9">
        <v>0.6</v>
      </c>
      <c r="P1209" s="9"/>
      <c r="Q1209" s="9"/>
      <c r="R1209" s="9"/>
      <c r="T1209">
        <f t="shared" si="168"/>
        <v>510500</v>
      </c>
      <c r="U1209">
        <v>0</v>
      </c>
      <c r="V1209">
        <f t="shared" si="169"/>
        <v>0</v>
      </c>
      <c r="W1209" t="str">
        <f t="shared" si="170"/>
        <v/>
      </c>
      <c r="X1209" t="str">
        <f t="shared" si="171"/>
        <v/>
      </c>
      <c r="Y1209" t="str">
        <f t="shared" si="172"/>
        <v/>
      </c>
      <c r="Z1209" s="9"/>
      <c r="AA1209" s="14">
        <f t="shared" si="173"/>
        <v>0.38700000000000001</v>
      </c>
      <c r="AB1209" s="14">
        <f t="shared" si="174"/>
        <v>8.9999999999999993E-3</v>
      </c>
    </row>
    <row r="1210" spans="1:28" x14ac:dyDescent="0.25">
      <c r="A1210" s="10">
        <f t="shared" si="176"/>
        <v>45342</v>
      </c>
      <c r="B1210" s="11">
        <v>51</v>
      </c>
      <c r="C1210" s="11">
        <v>600</v>
      </c>
      <c r="D1210" s="12">
        <v>559.25</v>
      </c>
      <c r="E1210" s="9">
        <v>193.36</v>
      </c>
      <c r="F1210" s="9">
        <f t="shared" si="175"/>
        <v>129.36000000000001</v>
      </c>
      <c r="G1210" s="9">
        <v>0</v>
      </c>
      <c r="H1210" s="9">
        <v>2.52</v>
      </c>
      <c r="I1210" s="9"/>
      <c r="J1210" s="9">
        <v>-3.956</v>
      </c>
      <c r="K1210" s="9">
        <v>97.8</v>
      </c>
      <c r="L1210" s="9">
        <v>0.21379999999999999</v>
      </c>
      <c r="M1210" s="9">
        <v>0.25890000000000002</v>
      </c>
      <c r="N1210" s="9">
        <v>0</v>
      </c>
      <c r="O1210" s="9">
        <v>0.6</v>
      </c>
      <c r="P1210" s="9"/>
      <c r="Q1210" s="9"/>
      <c r="R1210" s="9"/>
      <c r="T1210">
        <f t="shared" si="168"/>
        <v>510600</v>
      </c>
      <c r="U1210">
        <v>0</v>
      </c>
      <c r="V1210">
        <f t="shared" si="169"/>
        <v>0</v>
      </c>
      <c r="W1210" t="str">
        <f t="shared" si="170"/>
        <v/>
      </c>
      <c r="X1210" t="str">
        <f t="shared" si="171"/>
        <v/>
      </c>
      <c r="Y1210" t="str">
        <f t="shared" si="172"/>
        <v/>
      </c>
      <c r="Z1210" s="9"/>
      <c r="AA1210" s="14">
        <f t="shared" si="173"/>
        <v>0.44500000000000001</v>
      </c>
      <c r="AB1210" s="14">
        <f t="shared" si="174"/>
        <v>0.01</v>
      </c>
    </row>
    <row r="1211" spans="1:28" x14ac:dyDescent="0.25">
      <c r="A1211" s="10">
        <f t="shared" si="176"/>
        <v>45342</v>
      </c>
      <c r="B1211" s="11">
        <v>51</v>
      </c>
      <c r="C1211" s="11">
        <v>700</v>
      </c>
      <c r="D1211" s="12">
        <v>559.29166666666697</v>
      </c>
      <c r="E1211" s="9">
        <v>208.45</v>
      </c>
      <c r="F1211" s="9">
        <f t="shared" si="175"/>
        <v>144.44999999999999</v>
      </c>
      <c r="G1211" s="9">
        <v>0</v>
      </c>
      <c r="H1211" s="9">
        <v>2.0099999999999998</v>
      </c>
      <c r="I1211" s="9"/>
      <c r="J1211" s="9">
        <v>-3.508</v>
      </c>
      <c r="K1211" s="9">
        <v>98.1</v>
      </c>
      <c r="L1211" s="9">
        <v>0.21379999999999999</v>
      </c>
      <c r="M1211" s="9">
        <v>0.25890000000000002</v>
      </c>
      <c r="N1211" s="9">
        <v>0</v>
      </c>
      <c r="O1211" s="9">
        <v>0.6</v>
      </c>
      <c r="P1211" s="9"/>
      <c r="Q1211" s="9"/>
      <c r="R1211" s="9"/>
      <c r="T1211">
        <f t="shared" si="168"/>
        <v>510700</v>
      </c>
      <c r="U1211">
        <v>0</v>
      </c>
      <c r="V1211">
        <f t="shared" si="169"/>
        <v>0</v>
      </c>
      <c r="W1211" t="str">
        <f t="shared" si="170"/>
        <v/>
      </c>
      <c r="X1211" t="str">
        <f t="shared" si="171"/>
        <v/>
      </c>
      <c r="Y1211" t="str">
        <f t="shared" si="172"/>
        <v/>
      </c>
      <c r="Z1211" s="9"/>
      <c r="AA1211" s="14">
        <f t="shared" si="173"/>
        <v>0.46200000000000002</v>
      </c>
      <c r="AB1211" s="14">
        <f t="shared" si="174"/>
        <v>8.9999999999999993E-3</v>
      </c>
    </row>
    <row r="1212" spans="1:28" x14ac:dyDescent="0.25">
      <c r="A1212" s="10">
        <f t="shared" si="176"/>
        <v>45342</v>
      </c>
      <c r="B1212" s="11">
        <v>51</v>
      </c>
      <c r="C1212" s="11">
        <v>800</v>
      </c>
      <c r="D1212" s="12">
        <v>559.33333333333303</v>
      </c>
      <c r="E1212" s="9">
        <v>223.54</v>
      </c>
      <c r="F1212" s="9">
        <f t="shared" si="175"/>
        <v>159.54</v>
      </c>
      <c r="G1212" s="9">
        <v>0</v>
      </c>
      <c r="H1212" s="9">
        <v>1.51</v>
      </c>
      <c r="I1212" s="9"/>
      <c r="J1212" s="9">
        <v>-2.3919999999999999</v>
      </c>
      <c r="K1212" s="9">
        <v>98.3</v>
      </c>
      <c r="L1212" s="9">
        <v>0.21379999999999999</v>
      </c>
      <c r="M1212" s="9">
        <v>0.25890000000000002</v>
      </c>
      <c r="N1212" s="9">
        <v>0</v>
      </c>
      <c r="O1212" s="9">
        <v>24.4</v>
      </c>
      <c r="P1212" s="9"/>
      <c r="Q1212" s="9"/>
      <c r="R1212" s="9"/>
      <c r="T1212">
        <f t="shared" si="168"/>
        <v>510800</v>
      </c>
      <c r="U1212">
        <v>47.3</v>
      </c>
      <c r="V1212">
        <f t="shared" si="169"/>
        <v>24.4</v>
      </c>
      <c r="W1212" t="str">
        <f t="shared" si="170"/>
        <v/>
      </c>
      <c r="X1212" t="str">
        <f t="shared" si="171"/>
        <v/>
      </c>
      <c r="Y1212" t="str">
        <f t="shared" si="172"/>
        <v/>
      </c>
      <c r="Z1212" s="9"/>
      <c r="AA1212" s="14">
        <f t="shared" si="173"/>
        <v>0.503</v>
      </c>
      <c r="AB1212" s="14">
        <f t="shared" si="174"/>
        <v>8.9999999999999993E-3</v>
      </c>
    </row>
    <row r="1213" spans="1:28" x14ac:dyDescent="0.25">
      <c r="A1213" s="10">
        <f t="shared" si="176"/>
        <v>45342</v>
      </c>
      <c r="B1213" s="11">
        <v>51</v>
      </c>
      <c r="C1213" s="11">
        <v>900</v>
      </c>
      <c r="D1213" s="12">
        <v>559.375</v>
      </c>
      <c r="E1213" s="9">
        <v>238.4</v>
      </c>
      <c r="F1213" s="9">
        <f t="shared" si="175"/>
        <v>174.4</v>
      </c>
      <c r="G1213" s="9">
        <v>0</v>
      </c>
      <c r="H1213" s="9">
        <v>1.01</v>
      </c>
      <c r="I1213" s="9"/>
      <c r="J1213" s="9">
        <v>-1.756</v>
      </c>
      <c r="K1213" s="9">
        <v>98.5</v>
      </c>
      <c r="L1213" s="9">
        <v>0.21379999999999999</v>
      </c>
      <c r="M1213" s="9">
        <v>0.25890000000000002</v>
      </c>
      <c r="N1213" s="9">
        <v>0</v>
      </c>
      <c r="O1213" s="9">
        <v>79.400000000000006</v>
      </c>
      <c r="P1213" s="9"/>
      <c r="Q1213" s="9"/>
      <c r="R1213" s="9"/>
      <c r="T1213">
        <f t="shared" si="168"/>
        <v>510900</v>
      </c>
      <c r="U1213">
        <v>198.5</v>
      </c>
      <c r="V1213">
        <f t="shared" si="169"/>
        <v>79.400000000000006</v>
      </c>
      <c r="W1213" t="str">
        <f t="shared" si="170"/>
        <v/>
      </c>
      <c r="X1213" t="str">
        <f t="shared" si="171"/>
        <v/>
      </c>
      <c r="Y1213" t="str">
        <f t="shared" si="172"/>
        <v/>
      </c>
      <c r="Z1213" s="9"/>
      <c r="AA1213" s="14">
        <f t="shared" si="173"/>
        <v>0.52900000000000003</v>
      </c>
      <c r="AB1213" s="14">
        <f t="shared" si="174"/>
        <v>8.0000000000000002E-3</v>
      </c>
    </row>
    <row r="1214" spans="1:28" x14ac:dyDescent="0.25">
      <c r="A1214" s="10">
        <f t="shared" si="176"/>
        <v>45342</v>
      </c>
      <c r="B1214" s="11">
        <v>51</v>
      </c>
      <c r="C1214" s="11">
        <v>1000</v>
      </c>
      <c r="D1214" s="12">
        <v>559.41666666666697</v>
      </c>
      <c r="E1214" s="9">
        <v>253.49</v>
      </c>
      <c r="F1214" s="9">
        <f t="shared" si="175"/>
        <v>189.49</v>
      </c>
      <c r="G1214" s="9">
        <v>0</v>
      </c>
      <c r="H1214" s="9">
        <v>1.01</v>
      </c>
      <c r="I1214" s="9"/>
      <c r="J1214" s="9">
        <v>-1.3839999999999999</v>
      </c>
      <c r="K1214" s="9">
        <v>98.1</v>
      </c>
      <c r="L1214" s="9">
        <v>0.21310000000000001</v>
      </c>
      <c r="M1214" s="9">
        <v>0.25890000000000002</v>
      </c>
      <c r="N1214" s="9">
        <v>0</v>
      </c>
      <c r="O1214" s="9">
        <v>189.4</v>
      </c>
      <c r="P1214" s="9"/>
      <c r="Q1214" s="9"/>
      <c r="R1214" s="9"/>
      <c r="T1214">
        <f t="shared" si="168"/>
        <v>511000</v>
      </c>
      <c r="U1214">
        <v>343.8</v>
      </c>
      <c r="V1214">
        <f t="shared" si="169"/>
        <v>189.4</v>
      </c>
      <c r="W1214" t="str">
        <f t="shared" si="170"/>
        <v/>
      </c>
      <c r="X1214" t="str">
        <f t="shared" si="171"/>
        <v/>
      </c>
      <c r="Y1214" t="str">
        <f t="shared" si="172"/>
        <v/>
      </c>
      <c r="Z1214" s="9"/>
      <c r="AA1214" s="14">
        <f t="shared" si="173"/>
        <v>0.54100000000000004</v>
      </c>
      <c r="AB1214" s="14">
        <f t="shared" si="174"/>
        <v>0.01</v>
      </c>
    </row>
    <row r="1215" spans="1:28" x14ac:dyDescent="0.25">
      <c r="A1215" s="10">
        <f t="shared" si="176"/>
        <v>45342</v>
      </c>
      <c r="B1215" s="11">
        <v>51</v>
      </c>
      <c r="C1215" s="11">
        <v>1100</v>
      </c>
      <c r="D1215" s="12">
        <v>559.45833333333303</v>
      </c>
      <c r="E1215" s="9">
        <v>238.52</v>
      </c>
      <c r="F1215" s="9">
        <f t="shared" si="175"/>
        <v>174.52</v>
      </c>
      <c r="G1215" s="9">
        <v>0.5</v>
      </c>
      <c r="H1215" s="9">
        <v>4.03</v>
      </c>
      <c r="I1215" s="9"/>
      <c r="J1215" s="9">
        <v>-0.95799999999999996</v>
      </c>
      <c r="K1215" s="9">
        <v>97.3</v>
      </c>
      <c r="L1215" s="9">
        <v>0.21379999999999999</v>
      </c>
      <c r="M1215" s="9">
        <v>0.25890000000000002</v>
      </c>
      <c r="N1215" s="9">
        <v>0</v>
      </c>
      <c r="O1215" s="9">
        <v>320.60000000000002</v>
      </c>
      <c r="P1215" s="9"/>
      <c r="Q1215" s="9"/>
      <c r="R1215" s="9"/>
      <c r="T1215">
        <f t="shared" si="168"/>
        <v>511100</v>
      </c>
      <c r="U1215">
        <v>452.7</v>
      </c>
      <c r="V1215">
        <f t="shared" si="169"/>
        <v>320.60000000000002</v>
      </c>
      <c r="W1215" t="str">
        <f t="shared" si="170"/>
        <v/>
      </c>
      <c r="X1215" t="str">
        <f t="shared" si="171"/>
        <v/>
      </c>
      <c r="Y1215" t="str">
        <f t="shared" si="172"/>
        <v/>
      </c>
      <c r="Z1215" s="9"/>
      <c r="AA1215" s="14">
        <f t="shared" si="173"/>
        <v>0.55400000000000005</v>
      </c>
      <c r="AB1215" s="14">
        <f t="shared" si="174"/>
        <v>1.4999999999999999E-2</v>
      </c>
    </row>
    <row r="1216" spans="1:28" x14ac:dyDescent="0.25">
      <c r="A1216" s="10">
        <f t="shared" si="176"/>
        <v>45342</v>
      </c>
      <c r="B1216" s="11">
        <v>51</v>
      </c>
      <c r="C1216" s="11">
        <v>1200</v>
      </c>
      <c r="D1216" s="12">
        <v>559.5</v>
      </c>
      <c r="E1216" s="9">
        <v>223.54</v>
      </c>
      <c r="F1216" s="9">
        <f t="shared" si="175"/>
        <v>159.54</v>
      </c>
      <c r="G1216" s="9">
        <v>1.51</v>
      </c>
      <c r="H1216" s="9">
        <v>4.03</v>
      </c>
      <c r="I1216" s="9"/>
      <c r="J1216" s="9">
        <v>0.16300000000000001</v>
      </c>
      <c r="K1216" s="9">
        <v>96.9</v>
      </c>
      <c r="L1216" s="9">
        <v>0.21379999999999999</v>
      </c>
      <c r="M1216" s="9">
        <v>0.25890000000000002</v>
      </c>
      <c r="N1216" s="9">
        <v>0.2</v>
      </c>
      <c r="O1216" s="9">
        <v>366.9</v>
      </c>
      <c r="P1216" s="9"/>
      <c r="Q1216" s="9"/>
      <c r="R1216" s="9"/>
      <c r="T1216">
        <f t="shared" si="168"/>
        <v>511200</v>
      </c>
      <c r="U1216">
        <v>512.79999999999995</v>
      </c>
      <c r="V1216">
        <f t="shared" si="169"/>
        <v>366.9</v>
      </c>
      <c r="W1216" t="str">
        <f t="shared" si="170"/>
        <v/>
      </c>
      <c r="X1216" t="str">
        <f t="shared" si="171"/>
        <v/>
      </c>
      <c r="Y1216" t="str">
        <f t="shared" si="172"/>
        <v/>
      </c>
      <c r="Z1216" s="9"/>
      <c r="AA1216" s="14">
        <f t="shared" si="173"/>
        <v>0.59899999999999998</v>
      </c>
      <c r="AB1216" s="14">
        <f t="shared" si="174"/>
        <v>1.9E-2</v>
      </c>
    </row>
    <row r="1217" spans="1:28" x14ac:dyDescent="0.25">
      <c r="A1217" s="10">
        <f t="shared" si="176"/>
        <v>45342</v>
      </c>
      <c r="B1217" s="11">
        <v>51</v>
      </c>
      <c r="C1217" s="11">
        <v>1300</v>
      </c>
      <c r="D1217" s="12">
        <v>559.54166666666697</v>
      </c>
      <c r="E1217" s="9">
        <v>208.45</v>
      </c>
      <c r="F1217" s="9">
        <f t="shared" si="175"/>
        <v>144.44999999999999</v>
      </c>
      <c r="G1217" s="9">
        <v>1.01</v>
      </c>
      <c r="H1217" s="9">
        <v>3.52</v>
      </c>
      <c r="I1217" s="9"/>
      <c r="J1217" s="9">
        <v>0.27300000000000002</v>
      </c>
      <c r="K1217" s="9">
        <v>97.4</v>
      </c>
      <c r="L1217" s="9">
        <v>0.21240000000000001</v>
      </c>
      <c r="M1217" s="9">
        <v>0.2581</v>
      </c>
      <c r="N1217" s="9">
        <v>0</v>
      </c>
      <c r="O1217" s="9">
        <v>233.1</v>
      </c>
      <c r="P1217" s="9"/>
      <c r="Q1217" s="9"/>
      <c r="R1217" s="9"/>
      <c r="T1217">
        <f t="shared" si="168"/>
        <v>511300</v>
      </c>
      <c r="U1217">
        <v>518.79999999999995</v>
      </c>
      <c r="V1217">
        <f t="shared" si="169"/>
        <v>233.1</v>
      </c>
      <c r="W1217" t="str">
        <f t="shared" si="170"/>
        <v/>
      </c>
      <c r="X1217" t="str">
        <f t="shared" si="171"/>
        <v/>
      </c>
      <c r="Y1217" t="str">
        <f t="shared" si="172"/>
        <v/>
      </c>
      <c r="Z1217" s="9"/>
      <c r="AA1217" s="14">
        <f t="shared" si="173"/>
        <v>0.60699999999999998</v>
      </c>
      <c r="AB1217" s="14">
        <f t="shared" si="174"/>
        <v>1.6E-2</v>
      </c>
    </row>
    <row r="1218" spans="1:28" x14ac:dyDescent="0.25">
      <c r="A1218" s="10">
        <f t="shared" si="176"/>
        <v>45342</v>
      </c>
      <c r="B1218" s="11">
        <v>51</v>
      </c>
      <c r="C1218" s="11">
        <v>1400</v>
      </c>
      <c r="D1218" s="12">
        <v>559.58333333333303</v>
      </c>
      <c r="E1218" s="9">
        <v>193.47</v>
      </c>
      <c r="F1218" s="9">
        <f t="shared" si="175"/>
        <v>129.47</v>
      </c>
      <c r="G1218" s="9">
        <v>0</v>
      </c>
      <c r="H1218" s="9">
        <v>3.02</v>
      </c>
      <c r="I1218" s="9"/>
      <c r="J1218" s="9">
        <v>0.35599999999999998</v>
      </c>
      <c r="K1218" s="9">
        <v>97.9</v>
      </c>
      <c r="L1218" s="9">
        <v>0.21240000000000001</v>
      </c>
      <c r="M1218" s="9">
        <v>0.25890000000000002</v>
      </c>
      <c r="N1218" s="9">
        <v>0</v>
      </c>
      <c r="O1218" s="9">
        <v>254.4</v>
      </c>
      <c r="P1218" s="9"/>
      <c r="Q1218" s="9"/>
      <c r="R1218" s="9"/>
      <c r="T1218">
        <f t="shared" si="168"/>
        <v>511400</v>
      </c>
      <c r="U1218">
        <v>470.2</v>
      </c>
      <c r="V1218">
        <f t="shared" si="169"/>
        <v>254.4</v>
      </c>
      <c r="W1218" t="str">
        <f t="shared" si="170"/>
        <v/>
      </c>
      <c r="X1218" t="str">
        <f t="shared" si="171"/>
        <v/>
      </c>
      <c r="Y1218" t="str">
        <f t="shared" si="172"/>
        <v/>
      </c>
      <c r="Z1218" s="9"/>
      <c r="AA1218" s="14">
        <f t="shared" si="173"/>
        <v>0.61299999999999999</v>
      </c>
      <c r="AB1218" s="14">
        <f t="shared" si="174"/>
        <v>1.2999999999999999E-2</v>
      </c>
    </row>
    <row r="1219" spans="1:28" x14ac:dyDescent="0.25">
      <c r="A1219" s="10">
        <f t="shared" si="176"/>
        <v>45342</v>
      </c>
      <c r="B1219" s="11">
        <v>51</v>
      </c>
      <c r="C1219" s="11">
        <v>1500</v>
      </c>
      <c r="D1219" s="12">
        <v>559.625</v>
      </c>
      <c r="E1219" s="9">
        <v>178.38</v>
      </c>
      <c r="F1219" s="9">
        <f t="shared" si="175"/>
        <v>114.38</v>
      </c>
      <c r="G1219" s="9">
        <v>0.5</v>
      </c>
      <c r="H1219" s="9">
        <v>3.02</v>
      </c>
      <c r="I1219" s="9"/>
      <c r="J1219" s="9">
        <v>0.98899999999999999</v>
      </c>
      <c r="K1219" s="9">
        <v>95.2</v>
      </c>
      <c r="L1219" s="9">
        <v>0.21240000000000001</v>
      </c>
      <c r="M1219" s="9">
        <v>0.25890000000000002</v>
      </c>
      <c r="N1219" s="9">
        <v>0.2</v>
      </c>
      <c r="O1219" s="9">
        <v>366.9</v>
      </c>
      <c r="P1219" s="9"/>
      <c r="Q1219" s="9"/>
      <c r="R1219" s="9"/>
      <c r="T1219">
        <f t="shared" si="168"/>
        <v>511500</v>
      </c>
      <c r="U1219">
        <v>371.2</v>
      </c>
      <c r="V1219">
        <f t="shared" si="169"/>
        <v>366.9</v>
      </c>
      <c r="W1219" t="str">
        <f t="shared" si="170"/>
        <v/>
      </c>
      <c r="X1219" t="str">
        <f t="shared" si="171"/>
        <v/>
      </c>
      <c r="Y1219" t="str">
        <f t="shared" si="172"/>
        <v/>
      </c>
      <c r="Z1219" s="9"/>
      <c r="AA1219" s="14">
        <f t="shared" si="173"/>
        <v>0.624</v>
      </c>
      <c r="AB1219" s="14">
        <f t="shared" si="174"/>
        <v>3.1E-2</v>
      </c>
    </row>
    <row r="1220" spans="1:28" x14ac:dyDescent="0.25">
      <c r="A1220" s="10">
        <f t="shared" si="176"/>
        <v>45342</v>
      </c>
      <c r="B1220" s="11">
        <v>51</v>
      </c>
      <c r="C1220" s="11">
        <v>1600</v>
      </c>
      <c r="D1220" s="12">
        <v>559.66666666666697</v>
      </c>
      <c r="E1220" s="9">
        <v>163.41</v>
      </c>
      <c r="F1220" s="9">
        <f t="shared" si="175"/>
        <v>99.41</v>
      </c>
      <c r="G1220" s="9">
        <v>1.51</v>
      </c>
      <c r="H1220" s="9">
        <v>3.52</v>
      </c>
      <c r="I1220" s="9"/>
      <c r="J1220" s="9">
        <v>-1.1279999999999999</v>
      </c>
      <c r="K1220" s="9">
        <v>97.8</v>
      </c>
      <c r="L1220" s="9">
        <v>0.21310000000000001</v>
      </c>
      <c r="M1220" s="9">
        <v>0.2581</v>
      </c>
      <c r="N1220" s="9">
        <v>0</v>
      </c>
      <c r="O1220" s="9">
        <v>123.1</v>
      </c>
      <c r="P1220" s="9"/>
      <c r="Q1220" s="9"/>
      <c r="R1220" s="9"/>
      <c r="T1220">
        <f t="shared" si="168"/>
        <v>511600</v>
      </c>
      <c r="U1220">
        <v>232.3</v>
      </c>
      <c r="V1220">
        <f t="shared" si="169"/>
        <v>123.1</v>
      </c>
      <c r="W1220" t="str">
        <f t="shared" si="170"/>
        <v/>
      </c>
      <c r="X1220" t="str">
        <f t="shared" si="171"/>
        <v/>
      </c>
      <c r="Y1220" t="str">
        <f t="shared" si="172"/>
        <v/>
      </c>
      <c r="Z1220" s="9"/>
      <c r="AA1220" s="14">
        <f t="shared" si="173"/>
        <v>0.55000000000000004</v>
      </c>
      <c r="AB1220" s="14">
        <f t="shared" si="174"/>
        <v>1.2E-2</v>
      </c>
    </row>
    <row r="1221" spans="1:28" x14ac:dyDescent="0.25">
      <c r="A1221" s="10">
        <f t="shared" si="176"/>
        <v>45342</v>
      </c>
      <c r="B1221" s="11">
        <v>51</v>
      </c>
      <c r="C1221" s="11">
        <v>1700</v>
      </c>
      <c r="D1221" s="12">
        <v>559.70833333333303</v>
      </c>
      <c r="E1221" s="9">
        <v>148.43</v>
      </c>
      <c r="F1221" s="9">
        <f t="shared" si="175"/>
        <v>84.43</v>
      </c>
      <c r="G1221" s="9">
        <v>1.01</v>
      </c>
      <c r="H1221" s="9">
        <v>3.52</v>
      </c>
      <c r="I1221" s="9"/>
      <c r="J1221" s="9">
        <v>-1.413</v>
      </c>
      <c r="K1221" s="9">
        <v>98.8</v>
      </c>
      <c r="L1221" s="9">
        <v>0.21310000000000001</v>
      </c>
      <c r="M1221" s="9">
        <v>0.25890000000000002</v>
      </c>
      <c r="N1221" s="9">
        <v>0</v>
      </c>
      <c r="O1221" s="9">
        <v>45.6</v>
      </c>
      <c r="P1221" s="9"/>
      <c r="Q1221" s="9"/>
      <c r="R1221" s="9"/>
      <c r="T1221">
        <f t="shared" ref="T1221:T1284" si="177">B1221*10000+C1221</f>
        <v>511700</v>
      </c>
      <c r="U1221">
        <v>77</v>
      </c>
      <c r="V1221">
        <f t="shared" ref="V1221:V1284" si="178">IF(O1221&lt;1,0,ROUND(O1221,1))</f>
        <v>45.6</v>
      </c>
      <c r="W1221" t="str">
        <f t="shared" ref="W1221:W1284" si="179">IF(C1221=2400,ROUND(L1221,3),"")</f>
        <v/>
      </c>
      <c r="X1221" t="str">
        <f t="shared" ref="X1221:X1284" si="180">IF(C1221=2400,ROUND(M1221,3),"")</f>
        <v/>
      </c>
      <c r="Y1221" t="str">
        <f t="shared" ref="Y1221:Y1284" si="181">IF(C1221=2400,ROUND(F1221/100,3),"")</f>
        <v/>
      </c>
      <c r="Z1221" s="9"/>
      <c r="AA1221" s="14">
        <f t="shared" ref="AA1221:AA1284" si="182">ROUND((0.6105*(EXP((17.273*J1221)/(J1221+237.3))))*K1221/100,3)</f>
        <v>0.54400000000000004</v>
      </c>
      <c r="AB1221" s="14">
        <f t="shared" ref="AB1221:AB1284" si="183">ROUND(AA1221/K1221*(100-K1221),3)</f>
        <v>7.0000000000000001E-3</v>
      </c>
    </row>
    <row r="1222" spans="1:28" x14ac:dyDescent="0.25">
      <c r="A1222" s="10">
        <f t="shared" si="176"/>
        <v>45342</v>
      </c>
      <c r="B1222" s="11">
        <v>51</v>
      </c>
      <c r="C1222" s="11">
        <v>1800</v>
      </c>
      <c r="D1222" s="12">
        <v>559.75</v>
      </c>
      <c r="E1222" s="9">
        <v>149.25</v>
      </c>
      <c r="F1222" s="9">
        <f t="shared" ref="F1222:F1285" si="184">IF(E1222&gt;F$2,E1222-F$2,0)</f>
        <v>85.25</v>
      </c>
      <c r="G1222" s="9">
        <v>0</v>
      </c>
      <c r="H1222" s="9">
        <v>1.01</v>
      </c>
      <c r="I1222" s="9"/>
      <c r="J1222" s="9">
        <v>-1.556</v>
      </c>
      <c r="K1222" s="9">
        <v>99.1</v>
      </c>
      <c r="L1222" s="9">
        <v>0.21310000000000001</v>
      </c>
      <c r="M1222" s="9">
        <v>0.25890000000000002</v>
      </c>
      <c r="N1222" s="9">
        <v>0</v>
      </c>
      <c r="O1222" s="9">
        <v>1.9</v>
      </c>
      <c r="P1222" s="9"/>
      <c r="Q1222" s="9"/>
      <c r="R1222" s="9"/>
      <c r="T1222">
        <f t="shared" si="177"/>
        <v>511800</v>
      </c>
      <c r="U1222">
        <v>0.7</v>
      </c>
      <c r="V1222">
        <f t="shared" si="178"/>
        <v>1.9</v>
      </c>
      <c r="W1222" t="str">
        <f t="shared" si="179"/>
        <v/>
      </c>
      <c r="X1222" t="str">
        <f t="shared" si="180"/>
        <v/>
      </c>
      <c r="Y1222" t="str">
        <f t="shared" si="181"/>
        <v/>
      </c>
      <c r="Z1222" s="9"/>
      <c r="AA1222" s="14">
        <f t="shared" si="182"/>
        <v>0.54</v>
      </c>
      <c r="AB1222" s="14">
        <f t="shared" si="183"/>
        <v>5.0000000000000001E-3</v>
      </c>
    </row>
    <row r="1223" spans="1:28" x14ac:dyDescent="0.25">
      <c r="A1223" s="10">
        <f t="shared" ref="A1223:A1286" si="185">A$5-1+B1223</f>
        <v>45342</v>
      </c>
      <c r="B1223" s="11">
        <v>51</v>
      </c>
      <c r="C1223" s="11">
        <v>1900</v>
      </c>
      <c r="D1223" s="12">
        <v>559.79166666666697</v>
      </c>
      <c r="E1223" s="9">
        <v>148.43</v>
      </c>
      <c r="F1223" s="9">
        <f t="shared" si="184"/>
        <v>84.43</v>
      </c>
      <c r="G1223" s="9">
        <v>0</v>
      </c>
      <c r="H1223" s="9">
        <v>2.52</v>
      </c>
      <c r="I1223" s="9"/>
      <c r="J1223" s="9">
        <v>-1.756</v>
      </c>
      <c r="K1223" s="9">
        <v>99.7</v>
      </c>
      <c r="L1223" s="9">
        <v>0.21310000000000001</v>
      </c>
      <c r="M1223" s="9">
        <v>0.2581</v>
      </c>
      <c r="N1223" s="9">
        <v>0</v>
      </c>
      <c r="O1223" s="9">
        <v>0.6</v>
      </c>
      <c r="P1223" s="9"/>
      <c r="Q1223" s="9"/>
      <c r="R1223" s="9"/>
      <c r="T1223">
        <f t="shared" si="177"/>
        <v>511900</v>
      </c>
      <c r="U1223">
        <v>0</v>
      </c>
      <c r="V1223">
        <f t="shared" si="178"/>
        <v>0</v>
      </c>
      <c r="W1223" t="str">
        <f t="shared" si="179"/>
        <v/>
      </c>
      <c r="X1223" t="str">
        <f t="shared" si="180"/>
        <v/>
      </c>
      <c r="Y1223" t="str">
        <f t="shared" si="181"/>
        <v/>
      </c>
      <c r="Z1223" s="9"/>
      <c r="AA1223" s="14">
        <f t="shared" si="182"/>
        <v>0.53500000000000003</v>
      </c>
      <c r="AB1223" s="14">
        <f t="shared" si="183"/>
        <v>2E-3</v>
      </c>
    </row>
    <row r="1224" spans="1:28" x14ac:dyDescent="0.25">
      <c r="A1224" s="10">
        <f t="shared" si="185"/>
        <v>45342</v>
      </c>
      <c r="B1224" s="11">
        <v>51</v>
      </c>
      <c r="C1224" s="11">
        <v>2000</v>
      </c>
      <c r="D1224" s="12">
        <v>559.83333333333303</v>
      </c>
      <c r="E1224" s="9">
        <v>148.43</v>
      </c>
      <c r="F1224" s="9">
        <f t="shared" si="184"/>
        <v>84.43</v>
      </c>
      <c r="G1224" s="9">
        <v>0</v>
      </c>
      <c r="H1224" s="9">
        <v>2.0099999999999998</v>
      </c>
      <c r="I1224" s="9"/>
      <c r="J1224" s="9">
        <v>-1.958</v>
      </c>
      <c r="K1224" s="9">
        <v>100</v>
      </c>
      <c r="L1224" s="9">
        <v>0.21310000000000001</v>
      </c>
      <c r="M1224" s="9">
        <v>0.25890000000000002</v>
      </c>
      <c r="N1224" s="9">
        <v>0</v>
      </c>
      <c r="O1224" s="9">
        <v>0.6</v>
      </c>
      <c r="P1224" s="9"/>
      <c r="Q1224" s="9"/>
      <c r="R1224" s="9"/>
      <c r="T1224">
        <f t="shared" si="177"/>
        <v>512000</v>
      </c>
      <c r="U1224">
        <v>0</v>
      </c>
      <c r="V1224">
        <f t="shared" si="178"/>
        <v>0</v>
      </c>
      <c r="W1224" t="str">
        <f t="shared" si="179"/>
        <v/>
      </c>
      <c r="X1224" t="str">
        <f t="shared" si="180"/>
        <v/>
      </c>
      <c r="Y1224" t="str">
        <f t="shared" si="181"/>
        <v/>
      </c>
      <c r="Z1224" s="9"/>
      <c r="AA1224" s="14">
        <f t="shared" si="182"/>
        <v>0.52900000000000003</v>
      </c>
      <c r="AB1224" s="14">
        <f t="shared" si="183"/>
        <v>0</v>
      </c>
    </row>
    <row r="1225" spans="1:28" x14ac:dyDescent="0.25">
      <c r="A1225" s="10">
        <f t="shared" si="185"/>
        <v>45342</v>
      </c>
      <c r="B1225" s="11">
        <v>51</v>
      </c>
      <c r="C1225" s="11">
        <v>2100</v>
      </c>
      <c r="D1225" s="12">
        <v>559.875</v>
      </c>
      <c r="E1225" s="9">
        <v>163.41</v>
      </c>
      <c r="F1225" s="9">
        <f t="shared" si="184"/>
        <v>99.41</v>
      </c>
      <c r="G1225" s="9">
        <v>0</v>
      </c>
      <c r="H1225" s="9">
        <v>2.52</v>
      </c>
      <c r="I1225" s="9"/>
      <c r="J1225" s="9">
        <v>-2.3340000000000001</v>
      </c>
      <c r="K1225" s="9">
        <v>100</v>
      </c>
      <c r="L1225" s="9">
        <v>0.21310000000000001</v>
      </c>
      <c r="M1225" s="9">
        <v>0.2581</v>
      </c>
      <c r="N1225" s="9">
        <v>0</v>
      </c>
      <c r="O1225" s="9">
        <v>0.6</v>
      </c>
      <c r="P1225" s="9"/>
      <c r="Q1225" s="9"/>
      <c r="R1225" s="9"/>
      <c r="T1225">
        <f t="shared" si="177"/>
        <v>512100</v>
      </c>
      <c r="U1225">
        <v>0</v>
      </c>
      <c r="V1225">
        <f t="shared" si="178"/>
        <v>0</v>
      </c>
      <c r="W1225" t="str">
        <f t="shared" si="179"/>
        <v/>
      </c>
      <c r="X1225" t="str">
        <f t="shared" si="180"/>
        <v/>
      </c>
      <c r="Y1225" t="str">
        <f t="shared" si="181"/>
        <v/>
      </c>
      <c r="Z1225" s="9"/>
      <c r="AA1225" s="14">
        <f t="shared" si="182"/>
        <v>0.51400000000000001</v>
      </c>
      <c r="AB1225" s="14">
        <f t="shared" si="183"/>
        <v>0</v>
      </c>
    </row>
    <row r="1226" spans="1:28" x14ac:dyDescent="0.25">
      <c r="A1226" s="10">
        <f t="shared" si="185"/>
        <v>45342</v>
      </c>
      <c r="B1226" s="11">
        <v>51</v>
      </c>
      <c r="C1226" s="11">
        <v>2200</v>
      </c>
      <c r="D1226" s="12">
        <v>559.91666666666697</v>
      </c>
      <c r="E1226" s="9">
        <v>148.43</v>
      </c>
      <c r="F1226" s="9">
        <f t="shared" si="184"/>
        <v>84.43</v>
      </c>
      <c r="G1226" s="9">
        <v>1.01</v>
      </c>
      <c r="H1226" s="9">
        <v>3.52</v>
      </c>
      <c r="I1226" s="9"/>
      <c r="J1226" s="9">
        <v>-2.5659999999999998</v>
      </c>
      <c r="K1226" s="9">
        <v>99.6</v>
      </c>
      <c r="L1226" s="9">
        <v>0.21310000000000001</v>
      </c>
      <c r="M1226" s="9">
        <v>0.2581</v>
      </c>
      <c r="N1226" s="9">
        <v>0</v>
      </c>
      <c r="O1226" s="9">
        <v>0.6</v>
      </c>
      <c r="P1226" s="9"/>
      <c r="Q1226" s="9"/>
      <c r="R1226" s="9"/>
      <c r="T1226">
        <f t="shared" si="177"/>
        <v>512200</v>
      </c>
      <c r="U1226">
        <v>0</v>
      </c>
      <c r="V1226">
        <f t="shared" si="178"/>
        <v>0</v>
      </c>
      <c r="W1226" t="str">
        <f t="shared" si="179"/>
        <v/>
      </c>
      <c r="X1226" t="str">
        <f t="shared" si="180"/>
        <v/>
      </c>
      <c r="Y1226" t="str">
        <f t="shared" si="181"/>
        <v/>
      </c>
      <c r="Z1226" s="9"/>
      <c r="AA1226" s="14">
        <f t="shared" si="182"/>
        <v>0.503</v>
      </c>
      <c r="AB1226" s="14">
        <f t="shared" si="183"/>
        <v>2E-3</v>
      </c>
    </row>
    <row r="1227" spans="1:28" x14ac:dyDescent="0.25">
      <c r="A1227" s="10">
        <f t="shared" si="185"/>
        <v>45342</v>
      </c>
      <c r="B1227" s="11">
        <v>51</v>
      </c>
      <c r="C1227" s="11">
        <v>2300</v>
      </c>
      <c r="D1227" s="12">
        <v>559.95833333333303</v>
      </c>
      <c r="E1227" s="9">
        <v>149.01</v>
      </c>
      <c r="F1227" s="9">
        <f t="shared" si="184"/>
        <v>85.009999999999991</v>
      </c>
      <c r="G1227" s="9">
        <v>0</v>
      </c>
      <c r="H1227" s="9">
        <v>3.52</v>
      </c>
      <c r="I1227" s="9"/>
      <c r="J1227" s="9">
        <v>-2.8879999999999999</v>
      </c>
      <c r="K1227" s="9">
        <v>99.3</v>
      </c>
      <c r="L1227" s="9">
        <v>0.21310000000000001</v>
      </c>
      <c r="M1227" s="9">
        <v>0.2581</v>
      </c>
      <c r="N1227" s="9">
        <v>0</v>
      </c>
      <c r="O1227" s="9">
        <v>0.6</v>
      </c>
      <c r="P1227" s="9"/>
      <c r="Q1227" s="9"/>
      <c r="R1227" s="9"/>
      <c r="T1227">
        <f t="shared" si="177"/>
        <v>512300</v>
      </c>
      <c r="U1227">
        <v>0</v>
      </c>
      <c r="V1227">
        <f t="shared" si="178"/>
        <v>0</v>
      </c>
      <c r="W1227" t="str">
        <f t="shared" si="179"/>
        <v/>
      </c>
      <c r="X1227" t="str">
        <f t="shared" si="180"/>
        <v/>
      </c>
      <c r="Y1227" t="str">
        <f t="shared" si="181"/>
        <v/>
      </c>
      <c r="Z1227" s="9"/>
      <c r="AA1227" s="14">
        <f t="shared" si="182"/>
        <v>0.49</v>
      </c>
      <c r="AB1227" s="14">
        <f t="shared" si="183"/>
        <v>3.0000000000000001E-3</v>
      </c>
    </row>
    <row r="1228" spans="1:28" x14ac:dyDescent="0.25">
      <c r="A1228" s="10">
        <f t="shared" si="185"/>
        <v>45342</v>
      </c>
      <c r="B1228" s="11">
        <v>51</v>
      </c>
      <c r="C1228" s="11">
        <v>2400</v>
      </c>
      <c r="D1228" s="12">
        <v>560</v>
      </c>
      <c r="E1228" s="9">
        <v>149.72</v>
      </c>
      <c r="F1228" s="9">
        <f t="shared" si="184"/>
        <v>85.72</v>
      </c>
      <c r="G1228" s="9">
        <v>0</v>
      </c>
      <c r="H1228" s="9">
        <v>0</v>
      </c>
      <c r="I1228" s="9"/>
      <c r="J1228" s="9">
        <v>-3.3010000000000002</v>
      </c>
      <c r="K1228" s="9">
        <v>99.2</v>
      </c>
      <c r="L1228" s="9">
        <v>0.21310000000000001</v>
      </c>
      <c r="M1228" s="9">
        <v>0.2581</v>
      </c>
      <c r="N1228" s="9">
        <v>0</v>
      </c>
      <c r="O1228" s="9">
        <v>0.6</v>
      </c>
      <c r="P1228" s="9"/>
      <c r="Q1228" s="9"/>
      <c r="R1228" s="9"/>
      <c r="T1228">
        <f t="shared" si="177"/>
        <v>512400</v>
      </c>
      <c r="U1228">
        <v>0</v>
      </c>
      <c r="V1228">
        <f t="shared" si="178"/>
        <v>0</v>
      </c>
      <c r="W1228">
        <f t="shared" si="179"/>
        <v>0.21299999999999999</v>
      </c>
      <c r="X1228">
        <f t="shared" si="180"/>
        <v>0.25800000000000001</v>
      </c>
      <c r="Y1228">
        <f t="shared" si="181"/>
        <v>0.85699999999999998</v>
      </c>
      <c r="Z1228" s="9"/>
      <c r="AA1228" s="14">
        <f t="shared" si="182"/>
        <v>0.47499999999999998</v>
      </c>
      <c r="AB1228" s="14">
        <f t="shared" si="183"/>
        <v>4.0000000000000001E-3</v>
      </c>
    </row>
    <row r="1229" spans="1:28" x14ac:dyDescent="0.25">
      <c r="A1229" s="10">
        <f t="shared" si="185"/>
        <v>45343</v>
      </c>
      <c r="B1229" s="11">
        <v>52</v>
      </c>
      <c r="C1229" s="11">
        <v>100</v>
      </c>
      <c r="D1229" s="12">
        <v>560.04166666666697</v>
      </c>
      <c r="E1229" s="9">
        <v>150.07</v>
      </c>
      <c r="F1229" s="9">
        <f t="shared" si="184"/>
        <v>86.07</v>
      </c>
      <c r="G1229" s="9">
        <v>0</v>
      </c>
      <c r="H1229" s="9">
        <v>0</v>
      </c>
      <c r="I1229" s="9"/>
      <c r="J1229" s="9">
        <v>-3.36</v>
      </c>
      <c r="K1229" s="9">
        <v>99</v>
      </c>
      <c r="L1229" s="9">
        <v>0.21310000000000001</v>
      </c>
      <c r="M1229" s="9">
        <v>0.2581</v>
      </c>
      <c r="N1229" s="9">
        <v>0</v>
      </c>
      <c r="O1229" s="9">
        <v>0.6</v>
      </c>
      <c r="P1229" s="9"/>
      <c r="Q1229" s="9"/>
      <c r="R1229" s="9"/>
      <c r="T1229">
        <f t="shared" si="177"/>
        <v>520100</v>
      </c>
      <c r="U1229">
        <v>0</v>
      </c>
      <c r="V1229">
        <f t="shared" si="178"/>
        <v>0</v>
      </c>
      <c r="W1229" t="str">
        <f t="shared" si="179"/>
        <v/>
      </c>
      <c r="X1229" t="str">
        <f t="shared" si="180"/>
        <v/>
      </c>
      <c r="Y1229" t="str">
        <f t="shared" si="181"/>
        <v/>
      </c>
      <c r="Z1229" s="9"/>
      <c r="AA1229" s="14">
        <f t="shared" si="182"/>
        <v>0.47199999999999998</v>
      </c>
      <c r="AB1229" s="14">
        <f t="shared" si="183"/>
        <v>5.0000000000000001E-3</v>
      </c>
    </row>
    <row r="1230" spans="1:28" x14ac:dyDescent="0.25">
      <c r="A1230" s="10">
        <f t="shared" si="185"/>
        <v>45343</v>
      </c>
      <c r="B1230" s="11">
        <v>52</v>
      </c>
      <c r="C1230" s="11">
        <v>200</v>
      </c>
      <c r="D1230" s="12">
        <v>560.08333333333303</v>
      </c>
      <c r="E1230" s="9">
        <v>150.18</v>
      </c>
      <c r="F1230" s="9">
        <f t="shared" si="184"/>
        <v>86.18</v>
      </c>
      <c r="G1230" s="9">
        <v>0</v>
      </c>
      <c r="H1230" s="9">
        <v>0</v>
      </c>
      <c r="I1230" s="9"/>
      <c r="J1230" s="9">
        <v>-3.36</v>
      </c>
      <c r="K1230" s="9">
        <v>98.9</v>
      </c>
      <c r="L1230" s="9">
        <v>0.21310000000000001</v>
      </c>
      <c r="M1230" s="9">
        <v>0.2581</v>
      </c>
      <c r="N1230" s="9">
        <v>0</v>
      </c>
      <c r="O1230" s="9">
        <v>0.6</v>
      </c>
      <c r="P1230" s="9"/>
      <c r="Q1230" s="9"/>
      <c r="R1230" s="9"/>
      <c r="T1230">
        <f t="shared" si="177"/>
        <v>520200</v>
      </c>
      <c r="U1230">
        <v>0</v>
      </c>
      <c r="V1230">
        <f t="shared" si="178"/>
        <v>0</v>
      </c>
      <c r="W1230" t="str">
        <f t="shared" si="179"/>
        <v/>
      </c>
      <c r="X1230" t="str">
        <f t="shared" si="180"/>
        <v/>
      </c>
      <c r="Y1230" t="str">
        <f t="shared" si="181"/>
        <v/>
      </c>
      <c r="Z1230" s="9"/>
      <c r="AA1230" s="14">
        <f t="shared" si="182"/>
        <v>0.47099999999999997</v>
      </c>
      <c r="AB1230" s="14">
        <f t="shared" si="183"/>
        <v>5.0000000000000001E-3</v>
      </c>
    </row>
    <row r="1231" spans="1:28" x14ac:dyDescent="0.25">
      <c r="A1231" s="10">
        <f t="shared" si="185"/>
        <v>45343</v>
      </c>
      <c r="B1231" s="11">
        <v>52</v>
      </c>
      <c r="C1231" s="11">
        <v>300</v>
      </c>
      <c r="D1231" s="12">
        <v>560.125</v>
      </c>
      <c r="E1231" s="9">
        <v>149.72</v>
      </c>
      <c r="F1231" s="9">
        <f t="shared" si="184"/>
        <v>85.72</v>
      </c>
      <c r="G1231" s="9">
        <v>0</v>
      </c>
      <c r="H1231" s="9">
        <v>0</v>
      </c>
      <c r="I1231" s="9"/>
      <c r="J1231" s="9">
        <v>-3.7770000000000001</v>
      </c>
      <c r="K1231" s="9">
        <v>98.9</v>
      </c>
      <c r="L1231" s="9">
        <v>0.21310000000000001</v>
      </c>
      <c r="M1231" s="9">
        <v>0.2581</v>
      </c>
      <c r="N1231" s="9">
        <v>0</v>
      </c>
      <c r="O1231" s="9">
        <v>0.6</v>
      </c>
      <c r="P1231" s="9"/>
      <c r="Q1231" s="9"/>
      <c r="R1231" s="9"/>
      <c r="T1231">
        <f t="shared" si="177"/>
        <v>520300</v>
      </c>
      <c r="U1231">
        <v>0</v>
      </c>
      <c r="V1231">
        <f t="shared" si="178"/>
        <v>0</v>
      </c>
      <c r="W1231" t="str">
        <f t="shared" si="179"/>
        <v/>
      </c>
      <c r="X1231" t="str">
        <f t="shared" si="180"/>
        <v/>
      </c>
      <c r="Y1231" t="str">
        <f t="shared" si="181"/>
        <v/>
      </c>
      <c r="Z1231" s="9"/>
      <c r="AA1231" s="14">
        <f t="shared" si="182"/>
        <v>0.45700000000000002</v>
      </c>
      <c r="AB1231" s="14">
        <f t="shared" si="183"/>
        <v>5.0000000000000001E-3</v>
      </c>
    </row>
    <row r="1232" spans="1:28" x14ac:dyDescent="0.25">
      <c r="A1232" s="10">
        <f t="shared" si="185"/>
        <v>45343</v>
      </c>
      <c r="B1232" s="11">
        <v>52</v>
      </c>
      <c r="C1232" s="11">
        <v>400</v>
      </c>
      <c r="D1232" s="12">
        <v>560.16666666666697</v>
      </c>
      <c r="E1232" s="9">
        <v>149.94999999999999</v>
      </c>
      <c r="F1232" s="9">
        <f t="shared" si="184"/>
        <v>85.949999999999989</v>
      </c>
      <c r="G1232" s="9">
        <v>0</v>
      </c>
      <c r="H1232" s="9">
        <v>0</v>
      </c>
      <c r="I1232" s="9"/>
      <c r="J1232" s="9">
        <v>-3.8359999999999999</v>
      </c>
      <c r="K1232" s="9">
        <v>98.9</v>
      </c>
      <c r="L1232" s="9">
        <v>0.21310000000000001</v>
      </c>
      <c r="M1232" s="9">
        <v>0.2581</v>
      </c>
      <c r="N1232" s="9">
        <v>0</v>
      </c>
      <c r="O1232" s="9">
        <v>0.6</v>
      </c>
      <c r="P1232" s="9"/>
      <c r="Q1232" s="9"/>
      <c r="R1232" s="9"/>
      <c r="T1232">
        <f t="shared" si="177"/>
        <v>520400</v>
      </c>
      <c r="U1232">
        <v>0</v>
      </c>
      <c r="V1232">
        <f t="shared" si="178"/>
        <v>0</v>
      </c>
      <c r="W1232" t="str">
        <f t="shared" si="179"/>
        <v/>
      </c>
      <c r="X1232" t="str">
        <f t="shared" si="180"/>
        <v/>
      </c>
      <c r="Y1232" t="str">
        <f t="shared" si="181"/>
        <v/>
      </c>
      <c r="Z1232" s="9"/>
      <c r="AA1232" s="14">
        <f t="shared" si="182"/>
        <v>0.45500000000000002</v>
      </c>
      <c r="AB1232" s="14">
        <f t="shared" si="183"/>
        <v>5.0000000000000001E-3</v>
      </c>
    </row>
    <row r="1233" spans="1:28" x14ac:dyDescent="0.25">
      <c r="A1233" s="10">
        <f t="shared" si="185"/>
        <v>45343</v>
      </c>
      <c r="B1233" s="11">
        <v>52</v>
      </c>
      <c r="C1233" s="11">
        <v>500</v>
      </c>
      <c r="D1233" s="12">
        <v>560.20833333333303</v>
      </c>
      <c r="E1233" s="9">
        <v>150.18</v>
      </c>
      <c r="F1233" s="9">
        <f t="shared" si="184"/>
        <v>86.18</v>
      </c>
      <c r="G1233" s="9">
        <v>0</v>
      </c>
      <c r="H1233" s="9">
        <v>0</v>
      </c>
      <c r="I1233" s="9"/>
      <c r="J1233" s="9">
        <v>-3.8959999999999999</v>
      </c>
      <c r="K1233" s="9">
        <v>98.8</v>
      </c>
      <c r="L1233" s="9">
        <v>0.21310000000000001</v>
      </c>
      <c r="M1233" s="9">
        <v>0.2581</v>
      </c>
      <c r="N1233" s="9">
        <v>0</v>
      </c>
      <c r="O1233" s="9">
        <v>0.6</v>
      </c>
      <c r="P1233" s="9"/>
      <c r="Q1233" s="9"/>
      <c r="R1233" s="9"/>
      <c r="T1233">
        <f t="shared" si="177"/>
        <v>520500</v>
      </c>
      <c r="U1233">
        <v>0</v>
      </c>
      <c r="V1233">
        <f t="shared" si="178"/>
        <v>0</v>
      </c>
      <c r="W1233" t="str">
        <f t="shared" si="179"/>
        <v/>
      </c>
      <c r="X1233" t="str">
        <f t="shared" si="180"/>
        <v/>
      </c>
      <c r="Y1233" t="str">
        <f t="shared" si="181"/>
        <v/>
      </c>
      <c r="Z1233" s="9"/>
      <c r="AA1233" s="14">
        <f t="shared" si="182"/>
        <v>0.45200000000000001</v>
      </c>
      <c r="AB1233" s="14">
        <f t="shared" si="183"/>
        <v>5.0000000000000001E-3</v>
      </c>
    </row>
    <row r="1234" spans="1:28" x14ac:dyDescent="0.25">
      <c r="A1234" s="10">
        <f t="shared" si="185"/>
        <v>45343</v>
      </c>
      <c r="B1234" s="11">
        <v>52</v>
      </c>
      <c r="C1234" s="11">
        <v>600</v>
      </c>
      <c r="D1234" s="12">
        <v>560.25</v>
      </c>
      <c r="E1234" s="9">
        <v>149.83000000000001</v>
      </c>
      <c r="F1234" s="9">
        <f t="shared" si="184"/>
        <v>85.830000000000013</v>
      </c>
      <c r="G1234" s="9">
        <v>0</v>
      </c>
      <c r="H1234" s="9">
        <v>0</v>
      </c>
      <c r="I1234" s="9"/>
      <c r="J1234" s="9">
        <v>-4.1059999999999999</v>
      </c>
      <c r="K1234" s="9">
        <v>98.7</v>
      </c>
      <c r="L1234" s="9">
        <v>0.21310000000000001</v>
      </c>
      <c r="M1234" s="9">
        <v>0.2581</v>
      </c>
      <c r="N1234" s="9">
        <v>0</v>
      </c>
      <c r="O1234" s="9">
        <v>0.6</v>
      </c>
      <c r="P1234" s="9"/>
      <c r="Q1234" s="9"/>
      <c r="R1234" s="9"/>
      <c r="T1234">
        <f t="shared" si="177"/>
        <v>520600</v>
      </c>
      <c r="U1234">
        <v>0</v>
      </c>
      <c r="V1234">
        <f t="shared" si="178"/>
        <v>0</v>
      </c>
      <c r="W1234" t="str">
        <f t="shared" si="179"/>
        <v/>
      </c>
      <c r="X1234" t="str">
        <f t="shared" si="180"/>
        <v/>
      </c>
      <c r="Y1234" t="str">
        <f t="shared" si="181"/>
        <v/>
      </c>
      <c r="Z1234" s="9"/>
      <c r="AA1234" s="14">
        <f t="shared" si="182"/>
        <v>0.44500000000000001</v>
      </c>
      <c r="AB1234" s="14">
        <f t="shared" si="183"/>
        <v>6.0000000000000001E-3</v>
      </c>
    </row>
    <row r="1235" spans="1:28" x14ac:dyDescent="0.25">
      <c r="A1235" s="10">
        <f t="shared" si="185"/>
        <v>45343</v>
      </c>
      <c r="B1235" s="11">
        <v>52</v>
      </c>
      <c r="C1235" s="11">
        <v>700</v>
      </c>
      <c r="D1235" s="12">
        <v>560.29166666666697</v>
      </c>
      <c r="E1235" s="9">
        <v>151.24</v>
      </c>
      <c r="F1235" s="9">
        <f t="shared" si="184"/>
        <v>87.240000000000009</v>
      </c>
      <c r="G1235" s="9">
        <v>0</v>
      </c>
      <c r="H1235" s="9">
        <v>0</v>
      </c>
      <c r="I1235" s="9"/>
      <c r="J1235" s="9">
        <v>-4.2869999999999999</v>
      </c>
      <c r="K1235" s="9">
        <v>98.7</v>
      </c>
      <c r="L1235" s="9">
        <v>0.21310000000000001</v>
      </c>
      <c r="M1235" s="9">
        <v>0.2581</v>
      </c>
      <c r="N1235" s="9">
        <v>0</v>
      </c>
      <c r="O1235" s="9">
        <v>0.6</v>
      </c>
      <c r="P1235" s="9"/>
      <c r="Q1235" s="9"/>
      <c r="R1235" s="9"/>
      <c r="T1235">
        <f t="shared" si="177"/>
        <v>520700</v>
      </c>
      <c r="U1235">
        <v>0</v>
      </c>
      <c r="V1235">
        <f t="shared" si="178"/>
        <v>0</v>
      </c>
      <c r="W1235" t="str">
        <f t="shared" si="179"/>
        <v/>
      </c>
      <c r="X1235" t="str">
        <f t="shared" si="180"/>
        <v/>
      </c>
      <c r="Y1235" t="str">
        <f t="shared" si="181"/>
        <v/>
      </c>
      <c r="Z1235" s="9"/>
      <c r="AA1235" s="14">
        <f t="shared" si="182"/>
        <v>0.439</v>
      </c>
      <c r="AB1235" s="14">
        <f t="shared" si="183"/>
        <v>6.0000000000000001E-3</v>
      </c>
    </row>
    <row r="1236" spans="1:28" x14ac:dyDescent="0.25">
      <c r="A1236" s="10">
        <f t="shared" si="185"/>
        <v>45343</v>
      </c>
      <c r="B1236" s="11">
        <v>52</v>
      </c>
      <c r="C1236" s="11">
        <v>800</v>
      </c>
      <c r="D1236" s="12">
        <v>560.33333333333303</v>
      </c>
      <c r="E1236" s="9">
        <v>151</v>
      </c>
      <c r="F1236" s="9">
        <f t="shared" si="184"/>
        <v>87</v>
      </c>
      <c r="G1236" s="9">
        <v>0</v>
      </c>
      <c r="H1236" s="9">
        <v>0</v>
      </c>
      <c r="I1236" s="9"/>
      <c r="J1236" s="9">
        <v>-3.39</v>
      </c>
      <c r="K1236" s="9">
        <v>98.7</v>
      </c>
      <c r="L1236" s="9">
        <v>0.21310000000000001</v>
      </c>
      <c r="M1236" s="9">
        <v>0.2581</v>
      </c>
      <c r="N1236" s="9">
        <v>0</v>
      </c>
      <c r="O1236" s="9">
        <v>19.399999999999999</v>
      </c>
      <c r="P1236" s="9"/>
      <c r="Q1236" s="9"/>
      <c r="R1236" s="9"/>
      <c r="T1236">
        <f t="shared" si="177"/>
        <v>520800</v>
      </c>
      <c r="U1236">
        <v>51</v>
      </c>
      <c r="V1236">
        <f t="shared" si="178"/>
        <v>19.399999999999999</v>
      </c>
      <c r="W1236" t="str">
        <f t="shared" si="179"/>
        <v/>
      </c>
      <c r="X1236" t="str">
        <f t="shared" si="180"/>
        <v/>
      </c>
      <c r="Y1236" t="str">
        <f t="shared" si="181"/>
        <v/>
      </c>
      <c r="Z1236" s="9"/>
      <c r="AA1236" s="14">
        <f t="shared" si="182"/>
        <v>0.46899999999999997</v>
      </c>
      <c r="AB1236" s="14">
        <f t="shared" si="183"/>
        <v>6.0000000000000001E-3</v>
      </c>
    </row>
    <row r="1237" spans="1:28" x14ac:dyDescent="0.25">
      <c r="A1237" s="10">
        <f t="shared" si="185"/>
        <v>45343</v>
      </c>
      <c r="B1237" s="11">
        <v>52</v>
      </c>
      <c r="C1237" s="11">
        <v>900</v>
      </c>
      <c r="D1237" s="12">
        <v>560.375</v>
      </c>
      <c r="E1237" s="9">
        <v>150.88999999999999</v>
      </c>
      <c r="F1237" s="9">
        <f t="shared" si="184"/>
        <v>86.889999999999986</v>
      </c>
      <c r="G1237" s="9">
        <v>0</v>
      </c>
      <c r="H1237" s="9">
        <v>1.51</v>
      </c>
      <c r="I1237" s="9"/>
      <c r="J1237" s="9">
        <v>-0.39500000000000002</v>
      </c>
      <c r="K1237" s="9">
        <v>98.4</v>
      </c>
      <c r="L1237" s="9">
        <v>0.21310000000000001</v>
      </c>
      <c r="M1237" s="9">
        <v>0.2581</v>
      </c>
      <c r="N1237" s="9">
        <v>0</v>
      </c>
      <c r="O1237" s="9">
        <v>116.9</v>
      </c>
      <c r="P1237" s="9"/>
      <c r="Q1237" s="9"/>
      <c r="R1237" s="9"/>
      <c r="T1237">
        <f t="shared" si="177"/>
        <v>520900</v>
      </c>
      <c r="U1237">
        <v>204.3</v>
      </c>
      <c r="V1237">
        <f t="shared" si="178"/>
        <v>116.9</v>
      </c>
      <c r="W1237" t="str">
        <f t="shared" si="179"/>
        <v/>
      </c>
      <c r="X1237" t="str">
        <f t="shared" si="180"/>
        <v/>
      </c>
      <c r="Y1237" t="str">
        <f t="shared" si="181"/>
        <v/>
      </c>
      <c r="Z1237" s="9"/>
      <c r="AA1237" s="14">
        <f t="shared" si="182"/>
        <v>0.58399999999999996</v>
      </c>
      <c r="AB1237" s="14">
        <f t="shared" si="183"/>
        <v>8.9999999999999993E-3</v>
      </c>
    </row>
    <row r="1238" spans="1:28" x14ac:dyDescent="0.25">
      <c r="A1238" s="10">
        <f t="shared" si="185"/>
        <v>45343</v>
      </c>
      <c r="B1238" s="11">
        <v>52</v>
      </c>
      <c r="C1238" s="11">
        <v>1000</v>
      </c>
      <c r="D1238" s="12">
        <v>560.41666666666697</v>
      </c>
      <c r="E1238" s="9">
        <v>149.72</v>
      </c>
      <c r="F1238" s="9">
        <f t="shared" si="184"/>
        <v>85.72</v>
      </c>
      <c r="G1238" s="9">
        <v>0.5</v>
      </c>
      <c r="H1238" s="9">
        <v>4.03</v>
      </c>
      <c r="I1238" s="9"/>
      <c r="J1238" s="9">
        <v>-1.8140000000000001</v>
      </c>
      <c r="K1238" s="9">
        <v>97</v>
      </c>
      <c r="L1238" s="9">
        <v>0.21310000000000001</v>
      </c>
      <c r="M1238" s="9">
        <v>0.2581</v>
      </c>
      <c r="N1238" s="9">
        <v>2.2000000000000002</v>
      </c>
      <c r="O1238" s="9">
        <v>261.89999999999998</v>
      </c>
      <c r="P1238" s="9"/>
      <c r="Q1238" s="9"/>
      <c r="R1238" s="9"/>
      <c r="T1238">
        <f t="shared" si="177"/>
        <v>521000</v>
      </c>
      <c r="U1238">
        <v>350.2</v>
      </c>
      <c r="V1238">
        <f t="shared" si="178"/>
        <v>261.89999999999998</v>
      </c>
      <c r="W1238" t="str">
        <f t="shared" si="179"/>
        <v/>
      </c>
      <c r="X1238" t="str">
        <f t="shared" si="180"/>
        <v/>
      </c>
      <c r="Y1238" t="str">
        <f t="shared" si="181"/>
        <v/>
      </c>
      <c r="Z1238" s="9"/>
      <c r="AA1238" s="14">
        <f t="shared" si="182"/>
        <v>0.51800000000000002</v>
      </c>
      <c r="AB1238" s="14">
        <f t="shared" si="183"/>
        <v>1.6E-2</v>
      </c>
    </row>
    <row r="1239" spans="1:28" x14ac:dyDescent="0.25">
      <c r="A1239" s="10">
        <f t="shared" si="185"/>
        <v>45343</v>
      </c>
      <c r="B1239" s="11">
        <v>52</v>
      </c>
      <c r="C1239" s="11">
        <v>1100</v>
      </c>
      <c r="D1239" s="12">
        <v>560.45833333333303</v>
      </c>
      <c r="E1239" s="9">
        <v>150.88999999999999</v>
      </c>
      <c r="F1239" s="9">
        <f t="shared" si="184"/>
        <v>86.889999999999986</v>
      </c>
      <c r="G1239" s="9">
        <v>0.5</v>
      </c>
      <c r="H1239" s="9">
        <v>3.52</v>
      </c>
      <c r="I1239" s="9"/>
      <c r="J1239" s="9">
        <v>-0.93</v>
      </c>
      <c r="K1239" s="9">
        <v>96.3</v>
      </c>
      <c r="L1239" s="9">
        <v>0.21310000000000001</v>
      </c>
      <c r="M1239" s="9">
        <v>0.2581</v>
      </c>
      <c r="N1239" s="9">
        <v>0.2</v>
      </c>
      <c r="O1239" s="9">
        <v>308.10000000000002</v>
      </c>
      <c r="P1239" s="9"/>
      <c r="Q1239" s="9"/>
      <c r="R1239" s="9"/>
      <c r="T1239">
        <f t="shared" si="177"/>
        <v>521100</v>
      </c>
      <c r="U1239">
        <v>459.2</v>
      </c>
      <c r="V1239">
        <f t="shared" si="178"/>
        <v>308.10000000000002</v>
      </c>
      <c r="W1239" t="str">
        <f t="shared" si="179"/>
        <v/>
      </c>
      <c r="X1239" t="str">
        <f t="shared" si="180"/>
        <v/>
      </c>
      <c r="Y1239" t="str">
        <f t="shared" si="181"/>
        <v/>
      </c>
      <c r="Z1239" s="9"/>
      <c r="AA1239" s="14">
        <f t="shared" si="182"/>
        <v>0.54900000000000004</v>
      </c>
      <c r="AB1239" s="14">
        <f t="shared" si="183"/>
        <v>2.1000000000000001E-2</v>
      </c>
    </row>
    <row r="1240" spans="1:28" x14ac:dyDescent="0.25">
      <c r="A1240" s="10">
        <f t="shared" si="185"/>
        <v>45343</v>
      </c>
      <c r="B1240" s="11">
        <v>52</v>
      </c>
      <c r="C1240" s="11">
        <v>1200</v>
      </c>
      <c r="D1240" s="12">
        <v>560.5</v>
      </c>
      <c r="E1240" s="9">
        <v>151.82</v>
      </c>
      <c r="F1240" s="9">
        <f t="shared" si="184"/>
        <v>87.82</v>
      </c>
      <c r="G1240" s="9">
        <v>1.51</v>
      </c>
      <c r="H1240" s="9">
        <v>4.03</v>
      </c>
      <c r="I1240" s="9"/>
      <c r="J1240" s="9">
        <v>-1.5269999999999999</v>
      </c>
      <c r="K1240" s="9">
        <v>97</v>
      </c>
      <c r="L1240" s="9">
        <v>0.21310000000000001</v>
      </c>
      <c r="M1240" s="9">
        <v>0.2581</v>
      </c>
      <c r="N1240" s="9">
        <v>0</v>
      </c>
      <c r="O1240" s="9">
        <v>174.4</v>
      </c>
      <c r="P1240" s="9"/>
      <c r="Q1240" s="9"/>
      <c r="R1240" s="9"/>
      <c r="T1240">
        <f t="shared" si="177"/>
        <v>521200</v>
      </c>
      <c r="U1240">
        <v>519.70000000000005</v>
      </c>
      <c r="V1240">
        <f t="shared" si="178"/>
        <v>174.4</v>
      </c>
      <c r="W1240" t="str">
        <f t="shared" si="179"/>
        <v/>
      </c>
      <c r="X1240" t="str">
        <f t="shared" si="180"/>
        <v/>
      </c>
      <c r="Y1240" t="str">
        <f t="shared" si="181"/>
        <v/>
      </c>
      <c r="Z1240" s="9"/>
      <c r="AA1240" s="14">
        <f t="shared" si="182"/>
        <v>0.53</v>
      </c>
      <c r="AB1240" s="14">
        <f t="shared" si="183"/>
        <v>1.6E-2</v>
      </c>
    </row>
    <row r="1241" spans="1:28" x14ac:dyDescent="0.25">
      <c r="A1241" s="10">
        <f t="shared" si="185"/>
        <v>45343</v>
      </c>
      <c r="B1241" s="11">
        <v>52</v>
      </c>
      <c r="C1241" s="11">
        <v>1300</v>
      </c>
      <c r="D1241" s="12">
        <v>560.54166666666697</v>
      </c>
      <c r="E1241" s="9">
        <v>166.8</v>
      </c>
      <c r="F1241" s="9">
        <f t="shared" si="184"/>
        <v>102.80000000000001</v>
      </c>
      <c r="G1241" s="9">
        <v>1.01</v>
      </c>
      <c r="H1241" s="9">
        <v>4.03</v>
      </c>
      <c r="I1241" s="9"/>
      <c r="J1241" s="9">
        <v>-0.873</v>
      </c>
      <c r="K1241" s="9">
        <v>96.5</v>
      </c>
      <c r="L1241" s="9">
        <v>0.21310000000000001</v>
      </c>
      <c r="M1241" s="9">
        <v>0.2581</v>
      </c>
      <c r="N1241" s="9">
        <v>0</v>
      </c>
      <c r="O1241" s="9">
        <v>255.6</v>
      </c>
      <c r="P1241" s="9"/>
      <c r="Q1241" s="9"/>
      <c r="R1241" s="9"/>
      <c r="T1241">
        <f t="shared" si="177"/>
        <v>521300</v>
      </c>
      <c r="U1241">
        <v>525.79999999999995</v>
      </c>
      <c r="V1241">
        <f t="shared" si="178"/>
        <v>255.6</v>
      </c>
      <c r="W1241" t="str">
        <f t="shared" si="179"/>
        <v/>
      </c>
      <c r="X1241" t="str">
        <f t="shared" si="180"/>
        <v/>
      </c>
      <c r="Y1241" t="str">
        <f t="shared" si="181"/>
        <v/>
      </c>
      <c r="Z1241" s="9"/>
      <c r="AA1241" s="14">
        <f t="shared" si="182"/>
        <v>0.55300000000000005</v>
      </c>
      <c r="AB1241" s="14">
        <f t="shared" si="183"/>
        <v>0.02</v>
      </c>
    </row>
    <row r="1242" spans="1:28" x14ac:dyDescent="0.25">
      <c r="A1242" s="10">
        <f t="shared" si="185"/>
        <v>45343</v>
      </c>
      <c r="B1242" s="11">
        <v>52</v>
      </c>
      <c r="C1242" s="11">
        <v>1400</v>
      </c>
      <c r="D1242" s="12">
        <v>560.58333333333303</v>
      </c>
      <c r="E1242" s="9">
        <v>151.82</v>
      </c>
      <c r="F1242" s="9">
        <f t="shared" si="184"/>
        <v>87.82</v>
      </c>
      <c r="G1242" s="9">
        <v>1.01</v>
      </c>
      <c r="H1242" s="9">
        <v>3.52</v>
      </c>
      <c r="I1242" s="9"/>
      <c r="J1242" s="9">
        <v>-1.1850000000000001</v>
      </c>
      <c r="K1242" s="9">
        <v>96.5</v>
      </c>
      <c r="L1242" s="9">
        <v>0.21310000000000001</v>
      </c>
      <c r="M1242" s="9">
        <v>0.2581</v>
      </c>
      <c r="N1242" s="9">
        <v>0.6</v>
      </c>
      <c r="O1242" s="9">
        <v>215.6</v>
      </c>
      <c r="P1242" s="9"/>
      <c r="Q1242" s="9"/>
      <c r="R1242" s="9"/>
      <c r="T1242">
        <f t="shared" si="177"/>
        <v>521400</v>
      </c>
      <c r="U1242">
        <v>477</v>
      </c>
      <c r="V1242">
        <f t="shared" si="178"/>
        <v>215.6</v>
      </c>
      <c r="W1242" t="str">
        <f t="shared" si="179"/>
        <v/>
      </c>
      <c r="X1242" t="str">
        <f t="shared" si="180"/>
        <v/>
      </c>
      <c r="Y1242" t="str">
        <f t="shared" si="181"/>
        <v/>
      </c>
      <c r="Z1242" s="9"/>
      <c r="AA1242" s="14">
        <f t="shared" si="182"/>
        <v>0.54</v>
      </c>
      <c r="AB1242" s="14">
        <f t="shared" si="183"/>
        <v>0.02</v>
      </c>
    </row>
    <row r="1243" spans="1:28" x14ac:dyDescent="0.25">
      <c r="A1243" s="10">
        <f t="shared" si="185"/>
        <v>45343</v>
      </c>
      <c r="B1243" s="11">
        <v>52</v>
      </c>
      <c r="C1243" s="11">
        <v>1500</v>
      </c>
      <c r="D1243" s="12">
        <v>560.625</v>
      </c>
      <c r="E1243" s="9">
        <v>151.59</v>
      </c>
      <c r="F1243" s="9">
        <f t="shared" si="184"/>
        <v>87.59</v>
      </c>
      <c r="G1243" s="9">
        <v>0.5</v>
      </c>
      <c r="H1243" s="9">
        <v>3.02</v>
      </c>
      <c r="I1243" s="9"/>
      <c r="J1243" s="9">
        <v>-0.90200000000000002</v>
      </c>
      <c r="K1243" s="9">
        <v>97.3</v>
      </c>
      <c r="L1243" s="9">
        <v>0.21310000000000001</v>
      </c>
      <c r="M1243" s="9">
        <v>0.2581</v>
      </c>
      <c r="N1243" s="9">
        <v>0</v>
      </c>
      <c r="O1243" s="9">
        <v>146.9</v>
      </c>
      <c r="P1243" s="9"/>
      <c r="Q1243" s="9"/>
      <c r="R1243" s="9"/>
      <c r="T1243">
        <f t="shared" si="177"/>
        <v>521500</v>
      </c>
      <c r="U1243">
        <v>377.8</v>
      </c>
      <c r="V1243">
        <f t="shared" si="178"/>
        <v>146.9</v>
      </c>
      <c r="W1243" t="str">
        <f t="shared" si="179"/>
        <v/>
      </c>
      <c r="X1243" t="str">
        <f t="shared" si="180"/>
        <v/>
      </c>
      <c r="Y1243" t="str">
        <f t="shared" si="181"/>
        <v/>
      </c>
      <c r="Z1243" s="9"/>
      <c r="AA1243" s="14">
        <f t="shared" si="182"/>
        <v>0.55600000000000005</v>
      </c>
      <c r="AB1243" s="14">
        <f t="shared" si="183"/>
        <v>1.4999999999999999E-2</v>
      </c>
    </row>
    <row r="1244" spans="1:28" x14ac:dyDescent="0.25">
      <c r="A1244" s="10">
        <f t="shared" si="185"/>
        <v>45343</v>
      </c>
      <c r="B1244" s="11">
        <v>52</v>
      </c>
      <c r="C1244" s="11">
        <v>1600</v>
      </c>
      <c r="D1244" s="12">
        <v>560.66666666666697</v>
      </c>
      <c r="E1244" s="9">
        <v>153.69</v>
      </c>
      <c r="F1244" s="9">
        <f t="shared" si="184"/>
        <v>89.69</v>
      </c>
      <c r="G1244" s="9">
        <v>0</v>
      </c>
      <c r="H1244" s="9">
        <v>2.52</v>
      </c>
      <c r="I1244" s="9"/>
      <c r="J1244" s="9">
        <v>-1.8420000000000001</v>
      </c>
      <c r="K1244" s="9">
        <v>98.1</v>
      </c>
      <c r="L1244" s="9">
        <v>0.21310000000000001</v>
      </c>
      <c r="M1244" s="9">
        <v>0.2581</v>
      </c>
      <c r="N1244" s="9">
        <v>0</v>
      </c>
      <c r="O1244" s="9">
        <v>64.400000000000006</v>
      </c>
      <c r="P1244" s="9"/>
      <c r="Q1244" s="9"/>
      <c r="R1244" s="9"/>
      <c r="T1244">
        <f t="shared" si="177"/>
        <v>521600</v>
      </c>
      <c r="U1244">
        <v>238.7</v>
      </c>
      <c r="V1244">
        <f t="shared" si="178"/>
        <v>64.400000000000006</v>
      </c>
      <c r="W1244" t="str">
        <f t="shared" si="179"/>
        <v/>
      </c>
      <c r="X1244" t="str">
        <f t="shared" si="180"/>
        <v/>
      </c>
      <c r="Y1244" t="str">
        <f t="shared" si="181"/>
        <v/>
      </c>
      <c r="Z1244" s="9"/>
      <c r="AA1244" s="14">
        <f t="shared" si="182"/>
        <v>0.52300000000000002</v>
      </c>
      <c r="AB1244" s="14">
        <f t="shared" si="183"/>
        <v>0.01</v>
      </c>
    </row>
    <row r="1245" spans="1:28" x14ac:dyDescent="0.25">
      <c r="A1245" s="10">
        <f t="shared" si="185"/>
        <v>45343</v>
      </c>
      <c r="B1245" s="11">
        <v>52</v>
      </c>
      <c r="C1245" s="11">
        <v>1700</v>
      </c>
      <c r="D1245" s="12">
        <v>560.70833333333303</v>
      </c>
      <c r="E1245" s="9">
        <v>154.4</v>
      </c>
      <c r="F1245" s="9">
        <f t="shared" si="184"/>
        <v>90.4</v>
      </c>
      <c r="G1245" s="9">
        <v>0</v>
      </c>
      <c r="H1245" s="9">
        <v>0.5</v>
      </c>
      <c r="I1245" s="9"/>
      <c r="J1245" s="9">
        <v>-2.3340000000000001</v>
      </c>
      <c r="K1245" s="9">
        <v>99</v>
      </c>
      <c r="L1245" s="9">
        <v>0.21310000000000001</v>
      </c>
      <c r="M1245" s="9">
        <v>0.2581</v>
      </c>
      <c r="N1245" s="9">
        <v>0</v>
      </c>
      <c r="O1245" s="9">
        <v>21.9</v>
      </c>
      <c r="P1245" s="9"/>
      <c r="Q1245" s="9"/>
      <c r="R1245" s="9"/>
      <c r="T1245">
        <f t="shared" si="177"/>
        <v>521700</v>
      </c>
      <c r="U1245">
        <v>81.8</v>
      </c>
      <c r="V1245">
        <f t="shared" si="178"/>
        <v>21.9</v>
      </c>
      <c r="W1245" t="str">
        <f t="shared" si="179"/>
        <v/>
      </c>
      <c r="X1245" t="str">
        <f t="shared" si="180"/>
        <v/>
      </c>
      <c r="Y1245" t="str">
        <f t="shared" si="181"/>
        <v/>
      </c>
      <c r="Z1245" s="9"/>
      <c r="AA1245" s="14">
        <f t="shared" si="182"/>
        <v>0.50900000000000001</v>
      </c>
      <c r="AB1245" s="14">
        <f t="shared" si="183"/>
        <v>5.0000000000000001E-3</v>
      </c>
    </row>
    <row r="1246" spans="1:28" x14ac:dyDescent="0.25">
      <c r="A1246" s="10">
        <f t="shared" si="185"/>
        <v>45343</v>
      </c>
      <c r="B1246" s="11">
        <v>52</v>
      </c>
      <c r="C1246" s="11">
        <v>1800</v>
      </c>
      <c r="D1246" s="12">
        <v>560.75</v>
      </c>
      <c r="E1246" s="9">
        <v>154.16</v>
      </c>
      <c r="F1246" s="9">
        <f t="shared" si="184"/>
        <v>90.16</v>
      </c>
      <c r="G1246" s="9">
        <v>0</v>
      </c>
      <c r="H1246" s="9">
        <v>2.52</v>
      </c>
      <c r="I1246" s="9"/>
      <c r="J1246" s="9">
        <v>-2.218</v>
      </c>
      <c r="K1246" s="9">
        <v>99.3</v>
      </c>
      <c r="L1246" s="9">
        <v>0.21310000000000001</v>
      </c>
      <c r="M1246" s="9">
        <v>0.2581</v>
      </c>
      <c r="N1246" s="9">
        <v>0</v>
      </c>
      <c r="O1246" s="9">
        <v>1.9</v>
      </c>
      <c r="P1246" s="9"/>
      <c r="Q1246" s="9"/>
      <c r="R1246" s="9"/>
      <c r="T1246">
        <f t="shared" si="177"/>
        <v>521800</v>
      </c>
      <c r="U1246">
        <v>0.8</v>
      </c>
      <c r="V1246">
        <f t="shared" si="178"/>
        <v>1.9</v>
      </c>
      <c r="W1246" t="str">
        <f t="shared" si="179"/>
        <v/>
      </c>
      <c r="X1246" t="str">
        <f t="shared" si="180"/>
        <v/>
      </c>
      <c r="Y1246" t="str">
        <f t="shared" si="181"/>
        <v/>
      </c>
      <c r="Z1246" s="9"/>
      <c r="AA1246" s="14">
        <f t="shared" si="182"/>
        <v>0.51500000000000001</v>
      </c>
      <c r="AB1246" s="14">
        <f t="shared" si="183"/>
        <v>4.0000000000000001E-3</v>
      </c>
    </row>
    <row r="1247" spans="1:28" x14ac:dyDescent="0.25">
      <c r="A1247" s="10">
        <f t="shared" si="185"/>
        <v>45343</v>
      </c>
      <c r="B1247" s="11">
        <v>52</v>
      </c>
      <c r="C1247" s="11">
        <v>1900</v>
      </c>
      <c r="D1247" s="12">
        <v>560.79166666666697</v>
      </c>
      <c r="E1247" s="9">
        <v>151.94</v>
      </c>
      <c r="F1247" s="9">
        <f t="shared" si="184"/>
        <v>87.94</v>
      </c>
      <c r="G1247" s="9">
        <v>0</v>
      </c>
      <c r="H1247" s="9">
        <v>2.52</v>
      </c>
      <c r="I1247" s="9"/>
      <c r="J1247" s="9">
        <v>-2.363</v>
      </c>
      <c r="K1247" s="9">
        <v>99.4</v>
      </c>
      <c r="L1247" s="9">
        <v>0.21310000000000001</v>
      </c>
      <c r="M1247" s="9">
        <v>0.2581</v>
      </c>
      <c r="N1247" s="9">
        <v>0</v>
      </c>
      <c r="O1247" s="9">
        <v>0.6</v>
      </c>
      <c r="P1247" s="9"/>
      <c r="Q1247" s="9"/>
      <c r="R1247" s="9"/>
      <c r="T1247">
        <f t="shared" si="177"/>
        <v>521900</v>
      </c>
      <c r="U1247">
        <v>0</v>
      </c>
      <c r="V1247">
        <f t="shared" si="178"/>
        <v>0</v>
      </c>
      <c r="W1247" t="str">
        <f t="shared" si="179"/>
        <v/>
      </c>
      <c r="X1247" t="str">
        <f t="shared" si="180"/>
        <v/>
      </c>
      <c r="Y1247" t="str">
        <f t="shared" si="181"/>
        <v/>
      </c>
      <c r="Z1247" s="9"/>
      <c r="AA1247" s="14">
        <f t="shared" si="182"/>
        <v>0.51</v>
      </c>
      <c r="AB1247" s="14">
        <f t="shared" si="183"/>
        <v>3.0000000000000001E-3</v>
      </c>
    </row>
    <row r="1248" spans="1:28" x14ac:dyDescent="0.25">
      <c r="A1248" s="10">
        <f t="shared" si="185"/>
        <v>45343</v>
      </c>
      <c r="B1248" s="11">
        <v>52</v>
      </c>
      <c r="C1248" s="11">
        <v>2000</v>
      </c>
      <c r="D1248" s="12">
        <v>560.83333333333303</v>
      </c>
      <c r="E1248" s="9">
        <v>167.03</v>
      </c>
      <c r="F1248" s="9">
        <f t="shared" si="184"/>
        <v>103.03</v>
      </c>
      <c r="G1248" s="9">
        <v>0</v>
      </c>
      <c r="H1248" s="9">
        <v>1.01</v>
      </c>
      <c r="I1248" s="9"/>
      <c r="J1248" s="9">
        <v>-2.742</v>
      </c>
      <c r="K1248" s="9">
        <v>99.7</v>
      </c>
      <c r="L1248" s="9">
        <v>0.21310000000000001</v>
      </c>
      <c r="M1248" s="9">
        <v>0.2581</v>
      </c>
      <c r="N1248" s="9">
        <v>0</v>
      </c>
      <c r="O1248" s="9">
        <v>0.6</v>
      </c>
      <c r="P1248" s="9"/>
      <c r="Q1248" s="9"/>
      <c r="R1248" s="9"/>
      <c r="T1248">
        <f t="shared" si="177"/>
        <v>522000</v>
      </c>
      <c r="U1248">
        <v>0</v>
      </c>
      <c r="V1248">
        <f t="shared" si="178"/>
        <v>0</v>
      </c>
      <c r="W1248" t="str">
        <f t="shared" si="179"/>
        <v/>
      </c>
      <c r="X1248" t="str">
        <f t="shared" si="180"/>
        <v/>
      </c>
      <c r="Y1248" t="str">
        <f t="shared" si="181"/>
        <v/>
      </c>
      <c r="Z1248" s="9"/>
      <c r="AA1248" s="14">
        <f t="shared" si="182"/>
        <v>0.497</v>
      </c>
      <c r="AB1248" s="14">
        <f t="shared" si="183"/>
        <v>1E-3</v>
      </c>
    </row>
    <row r="1249" spans="1:28" x14ac:dyDescent="0.25">
      <c r="A1249" s="10">
        <f t="shared" si="185"/>
        <v>45343</v>
      </c>
      <c r="B1249" s="11">
        <v>52</v>
      </c>
      <c r="C1249" s="11">
        <v>2100</v>
      </c>
      <c r="D1249" s="12">
        <v>560.875</v>
      </c>
      <c r="E1249" s="9">
        <v>181.89</v>
      </c>
      <c r="F1249" s="9">
        <f t="shared" si="184"/>
        <v>117.88999999999999</v>
      </c>
      <c r="G1249" s="9">
        <v>0</v>
      </c>
      <c r="H1249" s="9">
        <v>1.01</v>
      </c>
      <c r="I1249" s="9"/>
      <c r="J1249" s="9">
        <v>-2.9180000000000001</v>
      </c>
      <c r="K1249" s="9">
        <v>99.8</v>
      </c>
      <c r="L1249" s="9">
        <v>0.21310000000000001</v>
      </c>
      <c r="M1249" s="9">
        <v>0.2581</v>
      </c>
      <c r="N1249" s="9">
        <v>0</v>
      </c>
      <c r="O1249" s="9">
        <v>0.6</v>
      </c>
      <c r="P1249" s="9"/>
      <c r="Q1249" s="9"/>
      <c r="R1249" s="9"/>
      <c r="T1249">
        <f t="shared" si="177"/>
        <v>522100</v>
      </c>
      <c r="U1249">
        <v>0</v>
      </c>
      <c r="V1249">
        <f t="shared" si="178"/>
        <v>0</v>
      </c>
      <c r="W1249" t="str">
        <f t="shared" si="179"/>
        <v/>
      </c>
      <c r="X1249" t="str">
        <f t="shared" si="180"/>
        <v/>
      </c>
      <c r="Y1249" t="str">
        <f t="shared" si="181"/>
        <v/>
      </c>
      <c r="Z1249" s="9"/>
      <c r="AA1249" s="14">
        <f t="shared" si="182"/>
        <v>0.49099999999999999</v>
      </c>
      <c r="AB1249" s="14">
        <f t="shared" si="183"/>
        <v>1E-3</v>
      </c>
    </row>
    <row r="1250" spans="1:28" x14ac:dyDescent="0.25">
      <c r="A1250" s="10">
        <f t="shared" si="185"/>
        <v>45343</v>
      </c>
      <c r="B1250" s="11">
        <v>52</v>
      </c>
      <c r="C1250" s="11">
        <v>2200</v>
      </c>
      <c r="D1250" s="12">
        <v>560.91666666666697</v>
      </c>
      <c r="E1250" s="9">
        <v>166.92</v>
      </c>
      <c r="F1250" s="9">
        <f t="shared" si="184"/>
        <v>102.91999999999999</v>
      </c>
      <c r="G1250" s="9">
        <v>0</v>
      </c>
      <c r="H1250" s="9">
        <v>0.5</v>
      </c>
      <c r="I1250" s="9"/>
      <c r="J1250" s="9">
        <v>-3.153</v>
      </c>
      <c r="K1250" s="9">
        <v>99.7</v>
      </c>
      <c r="L1250" s="9">
        <v>0.21310000000000001</v>
      </c>
      <c r="M1250" s="9">
        <v>0.2581</v>
      </c>
      <c r="N1250" s="9">
        <v>0</v>
      </c>
      <c r="O1250" s="9">
        <v>0.6</v>
      </c>
      <c r="P1250" s="9"/>
      <c r="Q1250" s="9"/>
      <c r="R1250" s="9"/>
      <c r="T1250">
        <f t="shared" si="177"/>
        <v>522200</v>
      </c>
      <c r="U1250">
        <v>0</v>
      </c>
      <c r="V1250">
        <f t="shared" si="178"/>
        <v>0</v>
      </c>
      <c r="W1250" t="str">
        <f t="shared" si="179"/>
        <v/>
      </c>
      <c r="X1250" t="str">
        <f t="shared" si="180"/>
        <v/>
      </c>
      <c r="Y1250" t="str">
        <f t="shared" si="181"/>
        <v/>
      </c>
      <c r="Z1250" s="9"/>
      <c r="AA1250" s="14">
        <f t="shared" si="182"/>
        <v>0.48199999999999998</v>
      </c>
      <c r="AB1250" s="14">
        <f t="shared" si="183"/>
        <v>1E-3</v>
      </c>
    </row>
    <row r="1251" spans="1:28" x14ac:dyDescent="0.25">
      <c r="A1251" s="10">
        <f t="shared" si="185"/>
        <v>45343</v>
      </c>
      <c r="B1251" s="11">
        <v>52</v>
      </c>
      <c r="C1251" s="11">
        <v>2300</v>
      </c>
      <c r="D1251" s="12">
        <v>560.95833333333303</v>
      </c>
      <c r="E1251" s="9">
        <v>151.94</v>
      </c>
      <c r="F1251" s="9">
        <f t="shared" si="184"/>
        <v>87.94</v>
      </c>
      <c r="G1251" s="9">
        <v>0</v>
      </c>
      <c r="H1251" s="9">
        <v>0</v>
      </c>
      <c r="I1251" s="9"/>
      <c r="J1251" s="9">
        <v>-3.0649999999999999</v>
      </c>
      <c r="K1251" s="9">
        <v>99.7</v>
      </c>
      <c r="L1251" s="9">
        <v>0.21310000000000001</v>
      </c>
      <c r="M1251" s="9">
        <v>0.2581</v>
      </c>
      <c r="N1251" s="9">
        <v>0</v>
      </c>
      <c r="O1251" s="9">
        <v>0.6</v>
      </c>
      <c r="P1251" s="9"/>
      <c r="Q1251" s="9"/>
      <c r="R1251" s="9"/>
      <c r="T1251">
        <f t="shared" si="177"/>
        <v>522300</v>
      </c>
      <c r="U1251">
        <v>0</v>
      </c>
      <c r="V1251">
        <f t="shared" si="178"/>
        <v>0</v>
      </c>
      <c r="W1251" t="str">
        <f t="shared" si="179"/>
        <v/>
      </c>
      <c r="X1251" t="str">
        <f t="shared" si="180"/>
        <v/>
      </c>
      <c r="Y1251" t="str">
        <f t="shared" si="181"/>
        <v/>
      </c>
      <c r="Z1251" s="9"/>
      <c r="AA1251" s="14">
        <f t="shared" si="182"/>
        <v>0.48599999999999999</v>
      </c>
      <c r="AB1251" s="14">
        <f t="shared" si="183"/>
        <v>1E-3</v>
      </c>
    </row>
    <row r="1252" spans="1:28" x14ac:dyDescent="0.25">
      <c r="A1252" s="10">
        <f t="shared" si="185"/>
        <v>45343</v>
      </c>
      <c r="B1252" s="11">
        <v>52</v>
      </c>
      <c r="C1252" s="11">
        <v>2400</v>
      </c>
      <c r="D1252" s="12">
        <v>561</v>
      </c>
      <c r="E1252" s="9">
        <v>151.94</v>
      </c>
      <c r="F1252" s="9">
        <f t="shared" si="184"/>
        <v>87.94</v>
      </c>
      <c r="G1252" s="9">
        <v>0</v>
      </c>
      <c r="H1252" s="9">
        <v>0</v>
      </c>
      <c r="I1252" s="9"/>
      <c r="J1252" s="9">
        <v>-3.1829999999999998</v>
      </c>
      <c r="K1252" s="9">
        <v>99.6</v>
      </c>
      <c r="L1252" s="9">
        <v>0.21310000000000001</v>
      </c>
      <c r="M1252" s="9">
        <v>0.2581</v>
      </c>
      <c r="N1252" s="9">
        <v>0</v>
      </c>
      <c r="O1252" s="9">
        <v>0.6</v>
      </c>
      <c r="P1252" s="9"/>
      <c r="Q1252" s="9"/>
      <c r="R1252" s="9"/>
      <c r="T1252">
        <f t="shared" si="177"/>
        <v>522400</v>
      </c>
      <c r="U1252">
        <v>0</v>
      </c>
      <c r="V1252">
        <f t="shared" si="178"/>
        <v>0</v>
      </c>
      <c r="W1252">
        <f t="shared" si="179"/>
        <v>0.21299999999999999</v>
      </c>
      <c r="X1252">
        <f t="shared" si="180"/>
        <v>0.25800000000000001</v>
      </c>
      <c r="Y1252">
        <f t="shared" si="181"/>
        <v>0.879</v>
      </c>
      <c r="Z1252" s="9"/>
      <c r="AA1252" s="14">
        <f t="shared" si="182"/>
        <v>0.48099999999999998</v>
      </c>
      <c r="AB1252" s="14">
        <f t="shared" si="183"/>
        <v>2E-3</v>
      </c>
    </row>
    <row r="1253" spans="1:28" x14ac:dyDescent="0.25">
      <c r="A1253" s="10">
        <f t="shared" si="185"/>
        <v>45344</v>
      </c>
      <c r="B1253" s="11">
        <v>53</v>
      </c>
      <c r="C1253" s="11">
        <v>100</v>
      </c>
      <c r="D1253" s="12">
        <v>561.04166666666697</v>
      </c>
      <c r="E1253" s="9">
        <v>152.63999999999999</v>
      </c>
      <c r="F1253" s="9">
        <f t="shared" si="184"/>
        <v>88.639999999999986</v>
      </c>
      <c r="G1253" s="9">
        <v>0</v>
      </c>
      <c r="H1253" s="9">
        <v>0</v>
      </c>
      <c r="I1253" s="9"/>
      <c r="J1253" s="9">
        <v>-3.2709999999999999</v>
      </c>
      <c r="K1253" s="9">
        <v>99.5</v>
      </c>
      <c r="L1253" s="9">
        <v>0.21310000000000001</v>
      </c>
      <c r="M1253" s="9">
        <v>0.2581</v>
      </c>
      <c r="N1253" s="9">
        <v>0</v>
      </c>
      <c r="O1253" s="9">
        <v>0.6</v>
      </c>
      <c r="P1253" s="9"/>
      <c r="Q1253" s="9"/>
      <c r="R1253" s="9"/>
      <c r="T1253">
        <f t="shared" si="177"/>
        <v>530100</v>
      </c>
      <c r="U1253">
        <v>0</v>
      </c>
      <c r="V1253">
        <f t="shared" si="178"/>
        <v>0</v>
      </c>
      <c r="W1253" t="str">
        <f t="shared" si="179"/>
        <v/>
      </c>
      <c r="X1253" t="str">
        <f t="shared" si="180"/>
        <v/>
      </c>
      <c r="Y1253" t="str">
        <f t="shared" si="181"/>
        <v/>
      </c>
      <c r="Z1253" s="9"/>
      <c r="AA1253" s="14">
        <f t="shared" si="182"/>
        <v>0.47699999999999998</v>
      </c>
      <c r="AB1253" s="14">
        <f t="shared" si="183"/>
        <v>2E-3</v>
      </c>
    </row>
    <row r="1254" spans="1:28" x14ac:dyDescent="0.25">
      <c r="A1254" s="10">
        <f t="shared" si="185"/>
        <v>45344</v>
      </c>
      <c r="B1254" s="11">
        <v>53</v>
      </c>
      <c r="C1254" s="11">
        <v>200</v>
      </c>
      <c r="D1254" s="12">
        <v>561.08333333333303</v>
      </c>
      <c r="E1254" s="9">
        <v>151.94</v>
      </c>
      <c r="F1254" s="9">
        <f t="shared" si="184"/>
        <v>87.94</v>
      </c>
      <c r="G1254" s="9">
        <v>0</v>
      </c>
      <c r="H1254" s="9">
        <v>0</v>
      </c>
      <c r="I1254" s="9"/>
      <c r="J1254" s="9">
        <v>-3.36</v>
      </c>
      <c r="K1254" s="9">
        <v>99.4</v>
      </c>
      <c r="L1254" s="9">
        <v>0.21310000000000001</v>
      </c>
      <c r="M1254" s="9">
        <v>0.25740000000000002</v>
      </c>
      <c r="N1254" s="9">
        <v>0</v>
      </c>
      <c r="O1254" s="9">
        <v>0.6</v>
      </c>
      <c r="P1254" s="9"/>
      <c r="Q1254" s="9"/>
      <c r="R1254" s="9"/>
      <c r="T1254">
        <f t="shared" si="177"/>
        <v>530200</v>
      </c>
      <c r="U1254">
        <v>0</v>
      </c>
      <c r="V1254">
        <f t="shared" si="178"/>
        <v>0</v>
      </c>
      <c r="W1254" t="str">
        <f t="shared" si="179"/>
        <v/>
      </c>
      <c r="X1254" t="str">
        <f t="shared" si="180"/>
        <v/>
      </c>
      <c r="Y1254" t="str">
        <f t="shared" si="181"/>
        <v/>
      </c>
      <c r="Z1254" s="9"/>
      <c r="AA1254" s="14">
        <f t="shared" si="182"/>
        <v>0.47399999999999998</v>
      </c>
      <c r="AB1254" s="14">
        <f t="shared" si="183"/>
        <v>3.0000000000000001E-3</v>
      </c>
    </row>
    <row r="1255" spans="1:28" x14ac:dyDescent="0.25">
      <c r="A1255" s="10">
        <f t="shared" si="185"/>
        <v>45344</v>
      </c>
      <c r="B1255" s="11">
        <v>53</v>
      </c>
      <c r="C1255" s="11">
        <v>300</v>
      </c>
      <c r="D1255" s="12">
        <v>561.125</v>
      </c>
      <c r="E1255" s="9">
        <v>151.12</v>
      </c>
      <c r="F1255" s="9">
        <f t="shared" si="184"/>
        <v>87.12</v>
      </c>
      <c r="G1255" s="9">
        <v>0</v>
      </c>
      <c r="H1255" s="9">
        <v>0</v>
      </c>
      <c r="I1255" s="9"/>
      <c r="J1255" s="9">
        <v>-3.508</v>
      </c>
      <c r="K1255" s="9">
        <v>99.3</v>
      </c>
      <c r="L1255" s="9">
        <v>0.21310000000000001</v>
      </c>
      <c r="M1255" s="9">
        <v>0.2581</v>
      </c>
      <c r="N1255" s="9">
        <v>0</v>
      </c>
      <c r="O1255" s="9">
        <v>0.6</v>
      </c>
      <c r="P1255" s="9"/>
      <c r="Q1255" s="9"/>
      <c r="R1255" s="9"/>
      <c r="T1255">
        <f t="shared" si="177"/>
        <v>530300</v>
      </c>
      <c r="U1255">
        <v>0</v>
      </c>
      <c r="V1255">
        <f t="shared" si="178"/>
        <v>0</v>
      </c>
      <c r="W1255" t="str">
        <f t="shared" si="179"/>
        <v/>
      </c>
      <c r="X1255" t="str">
        <f t="shared" si="180"/>
        <v/>
      </c>
      <c r="Y1255" t="str">
        <f t="shared" si="181"/>
        <v/>
      </c>
      <c r="Z1255" s="9"/>
      <c r="AA1255" s="14">
        <f t="shared" si="182"/>
        <v>0.46800000000000003</v>
      </c>
      <c r="AB1255" s="14">
        <f t="shared" si="183"/>
        <v>3.0000000000000001E-3</v>
      </c>
    </row>
    <row r="1256" spans="1:28" x14ac:dyDescent="0.25">
      <c r="A1256" s="10">
        <f t="shared" si="185"/>
        <v>45344</v>
      </c>
      <c r="B1256" s="11">
        <v>53</v>
      </c>
      <c r="C1256" s="11">
        <v>400</v>
      </c>
      <c r="D1256" s="12">
        <v>561.16666666666697</v>
      </c>
      <c r="E1256" s="9">
        <v>151.12</v>
      </c>
      <c r="F1256" s="9">
        <f t="shared" si="184"/>
        <v>87.12</v>
      </c>
      <c r="G1256" s="9">
        <v>0</v>
      </c>
      <c r="H1256" s="9">
        <v>0</v>
      </c>
      <c r="I1256" s="9"/>
      <c r="J1256" s="9">
        <v>-3.4790000000000001</v>
      </c>
      <c r="K1256" s="9">
        <v>99.3</v>
      </c>
      <c r="L1256" s="9">
        <v>0.21310000000000001</v>
      </c>
      <c r="M1256" s="9">
        <v>0.2581</v>
      </c>
      <c r="N1256" s="9">
        <v>0</v>
      </c>
      <c r="O1256" s="9">
        <v>0.6</v>
      </c>
      <c r="P1256" s="9"/>
      <c r="Q1256" s="9"/>
      <c r="R1256" s="9"/>
      <c r="T1256">
        <f t="shared" si="177"/>
        <v>530400</v>
      </c>
      <c r="U1256">
        <v>0</v>
      </c>
      <c r="V1256">
        <f t="shared" si="178"/>
        <v>0</v>
      </c>
      <c r="W1256" t="str">
        <f t="shared" si="179"/>
        <v/>
      </c>
      <c r="X1256" t="str">
        <f t="shared" si="180"/>
        <v/>
      </c>
      <c r="Y1256" t="str">
        <f t="shared" si="181"/>
        <v/>
      </c>
      <c r="Z1256" s="9"/>
      <c r="AA1256" s="14">
        <f t="shared" si="182"/>
        <v>0.46899999999999997</v>
      </c>
      <c r="AB1256" s="14">
        <f t="shared" si="183"/>
        <v>3.0000000000000001E-3</v>
      </c>
    </row>
    <row r="1257" spans="1:28" x14ac:dyDescent="0.25">
      <c r="A1257" s="10">
        <f t="shared" si="185"/>
        <v>45344</v>
      </c>
      <c r="B1257" s="11">
        <v>53</v>
      </c>
      <c r="C1257" s="11">
        <v>500</v>
      </c>
      <c r="D1257" s="12">
        <v>561.20833333333303</v>
      </c>
      <c r="E1257" s="9">
        <v>152.41</v>
      </c>
      <c r="F1257" s="9">
        <f t="shared" si="184"/>
        <v>88.41</v>
      </c>
      <c r="G1257" s="9">
        <v>0</v>
      </c>
      <c r="H1257" s="9">
        <v>0</v>
      </c>
      <c r="I1257" s="9"/>
      <c r="J1257" s="9">
        <v>-3.1240000000000001</v>
      </c>
      <c r="K1257" s="9">
        <v>99.3</v>
      </c>
      <c r="L1257" s="9">
        <v>0.21310000000000001</v>
      </c>
      <c r="M1257" s="9">
        <v>0.2581</v>
      </c>
      <c r="N1257" s="9">
        <v>0</v>
      </c>
      <c r="O1257" s="9">
        <v>0.6</v>
      </c>
      <c r="P1257" s="9"/>
      <c r="Q1257" s="9"/>
      <c r="R1257" s="9"/>
      <c r="T1257">
        <f t="shared" si="177"/>
        <v>530500</v>
      </c>
      <c r="U1257">
        <v>0</v>
      </c>
      <c r="V1257">
        <f t="shared" si="178"/>
        <v>0</v>
      </c>
      <c r="W1257" t="str">
        <f t="shared" si="179"/>
        <v/>
      </c>
      <c r="X1257" t="str">
        <f t="shared" si="180"/>
        <v/>
      </c>
      <c r="Y1257" t="str">
        <f t="shared" si="181"/>
        <v/>
      </c>
      <c r="Z1257" s="9"/>
      <c r="AA1257" s="14">
        <f t="shared" si="182"/>
        <v>0.48099999999999998</v>
      </c>
      <c r="AB1257" s="14">
        <f t="shared" si="183"/>
        <v>3.0000000000000001E-3</v>
      </c>
    </row>
    <row r="1258" spans="1:28" x14ac:dyDescent="0.25">
      <c r="A1258" s="10">
        <f t="shared" si="185"/>
        <v>45344</v>
      </c>
      <c r="B1258" s="11">
        <v>53</v>
      </c>
      <c r="C1258" s="11">
        <v>600</v>
      </c>
      <c r="D1258" s="12">
        <v>561.25</v>
      </c>
      <c r="E1258" s="9">
        <v>152.06</v>
      </c>
      <c r="F1258" s="9">
        <f t="shared" si="184"/>
        <v>88.06</v>
      </c>
      <c r="G1258" s="9">
        <v>0</v>
      </c>
      <c r="H1258" s="9">
        <v>0</v>
      </c>
      <c r="I1258" s="9"/>
      <c r="J1258" s="9">
        <v>-2.9180000000000001</v>
      </c>
      <c r="K1258" s="9">
        <v>99.4</v>
      </c>
      <c r="L1258" s="9">
        <v>0.21310000000000001</v>
      </c>
      <c r="M1258" s="9">
        <v>0.25740000000000002</v>
      </c>
      <c r="N1258" s="9">
        <v>0</v>
      </c>
      <c r="O1258" s="9">
        <v>0.6</v>
      </c>
      <c r="P1258" s="9"/>
      <c r="Q1258" s="9"/>
      <c r="R1258" s="9"/>
      <c r="T1258">
        <f t="shared" si="177"/>
        <v>530600</v>
      </c>
      <c r="U1258">
        <v>0</v>
      </c>
      <c r="V1258">
        <f t="shared" si="178"/>
        <v>0</v>
      </c>
      <c r="W1258" t="str">
        <f t="shared" si="179"/>
        <v/>
      </c>
      <c r="X1258" t="str">
        <f t="shared" si="180"/>
        <v/>
      </c>
      <c r="Y1258" t="str">
        <f t="shared" si="181"/>
        <v/>
      </c>
      <c r="Z1258" s="9"/>
      <c r="AA1258" s="14">
        <f t="shared" si="182"/>
        <v>0.48899999999999999</v>
      </c>
      <c r="AB1258" s="14">
        <f t="shared" si="183"/>
        <v>3.0000000000000001E-3</v>
      </c>
    </row>
    <row r="1259" spans="1:28" x14ac:dyDescent="0.25">
      <c r="A1259" s="10">
        <f t="shared" si="185"/>
        <v>45344</v>
      </c>
      <c r="B1259" s="11">
        <v>53</v>
      </c>
      <c r="C1259" s="11">
        <v>700</v>
      </c>
      <c r="D1259" s="12">
        <v>561.29166666666697</v>
      </c>
      <c r="E1259" s="9">
        <v>151.82</v>
      </c>
      <c r="F1259" s="9">
        <f t="shared" si="184"/>
        <v>87.82</v>
      </c>
      <c r="G1259" s="9">
        <v>0</v>
      </c>
      <c r="H1259" s="9">
        <v>0</v>
      </c>
      <c r="I1259" s="9"/>
      <c r="J1259" s="9">
        <v>-3.1240000000000001</v>
      </c>
      <c r="K1259" s="9">
        <v>99.5</v>
      </c>
      <c r="L1259" s="9">
        <v>0.21310000000000001</v>
      </c>
      <c r="M1259" s="9">
        <v>0.2581</v>
      </c>
      <c r="N1259" s="9">
        <v>0</v>
      </c>
      <c r="O1259" s="9">
        <v>0.6</v>
      </c>
      <c r="P1259" s="9"/>
      <c r="Q1259" s="9"/>
      <c r="R1259" s="9"/>
      <c r="T1259">
        <f t="shared" si="177"/>
        <v>530700</v>
      </c>
      <c r="U1259">
        <v>0</v>
      </c>
      <c r="V1259">
        <f t="shared" si="178"/>
        <v>0</v>
      </c>
      <c r="W1259" t="str">
        <f t="shared" si="179"/>
        <v/>
      </c>
      <c r="X1259" t="str">
        <f t="shared" si="180"/>
        <v/>
      </c>
      <c r="Y1259" t="str">
        <f t="shared" si="181"/>
        <v/>
      </c>
      <c r="Z1259" s="9"/>
      <c r="AA1259" s="14">
        <f t="shared" si="182"/>
        <v>0.48199999999999998</v>
      </c>
      <c r="AB1259" s="14">
        <f t="shared" si="183"/>
        <v>2E-3</v>
      </c>
    </row>
    <row r="1260" spans="1:28" x14ac:dyDescent="0.25">
      <c r="A1260" s="10">
        <f t="shared" si="185"/>
        <v>45344</v>
      </c>
      <c r="B1260" s="11">
        <v>53</v>
      </c>
      <c r="C1260" s="11">
        <v>800</v>
      </c>
      <c r="D1260" s="12">
        <v>561.33333333333303</v>
      </c>
      <c r="E1260" s="9">
        <v>151.94</v>
      </c>
      <c r="F1260" s="9">
        <f t="shared" si="184"/>
        <v>87.94</v>
      </c>
      <c r="G1260" s="9">
        <v>0</v>
      </c>
      <c r="H1260" s="9">
        <v>0</v>
      </c>
      <c r="I1260" s="9"/>
      <c r="J1260" s="9">
        <v>-2.508</v>
      </c>
      <c r="K1260" s="9">
        <v>99.5</v>
      </c>
      <c r="L1260" s="9">
        <v>0.21310000000000001</v>
      </c>
      <c r="M1260" s="9">
        <v>0.2581</v>
      </c>
      <c r="N1260" s="9">
        <v>0</v>
      </c>
      <c r="O1260" s="9">
        <v>10.6</v>
      </c>
      <c r="P1260" s="9"/>
      <c r="Q1260" s="9"/>
      <c r="R1260" s="9"/>
      <c r="T1260">
        <f t="shared" si="177"/>
        <v>530800</v>
      </c>
      <c r="U1260">
        <v>55.5</v>
      </c>
      <c r="V1260">
        <f t="shared" si="178"/>
        <v>10.6</v>
      </c>
      <c r="W1260" t="str">
        <f t="shared" si="179"/>
        <v/>
      </c>
      <c r="X1260" t="str">
        <f t="shared" si="180"/>
        <v/>
      </c>
      <c r="Y1260" t="str">
        <f t="shared" si="181"/>
        <v/>
      </c>
      <c r="Z1260" s="9"/>
      <c r="AA1260" s="14">
        <f t="shared" si="182"/>
        <v>0.505</v>
      </c>
      <c r="AB1260" s="14">
        <f t="shared" si="183"/>
        <v>3.0000000000000001E-3</v>
      </c>
    </row>
    <row r="1261" spans="1:28" x14ac:dyDescent="0.25">
      <c r="A1261" s="10">
        <f t="shared" si="185"/>
        <v>45344</v>
      </c>
      <c r="B1261" s="11">
        <v>53</v>
      </c>
      <c r="C1261" s="11">
        <v>900</v>
      </c>
      <c r="D1261" s="12">
        <v>561.375</v>
      </c>
      <c r="E1261" s="9">
        <v>151.94</v>
      </c>
      <c r="F1261" s="9">
        <f t="shared" si="184"/>
        <v>87.94</v>
      </c>
      <c r="G1261" s="9">
        <v>0</v>
      </c>
      <c r="H1261" s="9">
        <v>0</v>
      </c>
      <c r="I1261" s="9"/>
      <c r="J1261" s="9">
        <v>-1.986</v>
      </c>
      <c r="K1261" s="9">
        <v>99.6</v>
      </c>
      <c r="L1261" s="9">
        <v>0.21310000000000001</v>
      </c>
      <c r="M1261" s="9">
        <v>0.25740000000000002</v>
      </c>
      <c r="N1261" s="9">
        <v>0</v>
      </c>
      <c r="O1261" s="9">
        <v>36.9</v>
      </c>
      <c r="P1261" s="9"/>
      <c r="Q1261" s="9"/>
      <c r="R1261" s="9"/>
      <c r="T1261">
        <f t="shared" si="177"/>
        <v>530900</v>
      </c>
      <c r="U1261">
        <v>210</v>
      </c>
      <c r="V1261">
        <f t="shared" si="178"/>
        <v>36.9</v>
      </c>
      <c r="W1261" t="str">
        <f t="shared" si="179"/>
        <v/>
      </c>
      <c r="X1261" t="str">
        <f t="shared" si="180"/>
        <v/>
      </c>
      <c r="Y1261" t="str">
        <f t="shared" si="181"/>
        <v/>
      </c>
      <c r="Z1261" s="9"/>
      <c r="AA1261" s="14">
        <f t="shared" si="182"/>
        <v>0.52600000000000002</v>
      </c>
      <c r="AB1261" s="14">
        <f t="shared" si="183"/>
        <v>2E-3</v>
      </c>
    </row>
    <row r="1262" spans="1:28" x14ac:dyDescent="0.25">
      <c r="A1262" s="10">
        <f t="shared" si="185"/>
        <v>45344</v>
      </c>
      <c r="B1262" s="11">
        <v>53</v>
      </c>
      <c r="C1262" s="11">
        <v>1000</v>
      </c>
      <c r="D1262" s="12">
        <v>561.41666666666697</v>
      </c>
      <c r="E1262" s="9">
        <v>152.06</v>
      </c>
      <c r="F1262" s="9">
        <f t="shared" si="184"/>
        <v>88.06</v>
      </c>
      <c r="G1262" s="9">
        <v>0</v>
      </c>
      <c r="H1262" s="9">
        <v>0</v>
      </c>
      <c r="I1262" s="9"/>
      <c r="J1262" s="9">
        <v>-1.413</v>
      </c>
      <c r="K1262" s="9">
        <v>99.8</v>
      </c>
      <c r="L1262" s="9">
        <v>0.21310000000000001</v>
      </c>
      <c r="M1262" s="9">
        <v>0.25740000000000002</v>
      </c>
      <c r="N1262" s="9">
        <v>0</v>
      </c>
      <c r="O1262" s="9">
        <v>58.1</v>
      </c>
      <c r="P1262" s="9"/>
      <c r="Q1262" s="9"/>
      <c r="R1262" s="9"/>
      <c r="T1262">
        <f t="shared" si="177"/>
        <v>531000</v>
      </c>
      <c r="U1262">
        <v>356.3</v>
      </c>
      <c r="V1262">
        <f t="shared" si="178"/>
        <v>58.1</v>
      </c>
      <c r="W1262" t="str">
        <f t="shared" si="179"/>
        <v/>
      </c>
      <c r="X1262" t="str">
        <f t="shared" si="180"/>
        <v/>
      </c>
      <c r="Y1262" t="str">
        <f t="shared" si="181"/>
        <v/>
      </c>
      <c r="Z1262" s="9"/>
      <c r="AA1262" s="14">
        <f t="shared" si="182"/>
        <v>0.54900000000000004</v>
      </c>
      <c r="AB1262" s="14">
        <f t="shared" si="183"/>
        <v>1E-3</v>
      </c>
    </row>
    <row r="1263" spans="1:28" x14ac:dyDescent="0.25">
      <c r="A1263" s="10">
        <f t="shared" si="185"/>
        <v>45344</v>
      </c>
      <c r="B1263" s="11">
        <v>53</v>
      </c>
      <c r="C1263" s="11">
        <v>1100</v>
      </c>
      <c r="D1263" s="12">
        <v>561.45833333333303</v>
      </c>
      <c r="E1263" s="9">
        <v>152.29</v>
      </c>
      <c r="F1263" s="9">
        <f t="shared" si="184"/>
        <v>88.289999999999992</v>
      </c>
      <c r="G1263" s="9">
        <v>0</v>
      </c>
      <c r="H1263" s="9">
        <v>0</v>
      </c>
      <c r="I1263" s="9"/>
      <c r="J1263" s="9">
        <v>-1.1000000000000001</v>
      </c>
      <c r="K1263" s="9">
        <v>100</v>
      </c>
      <c r="L1263" s="9">
        <v>0.21310000000000001</v>
      </c>
      <c r="M1263" s="9">
        <v>0.2581</v>
      </c>
      <c r="N1263" s="9">
        <v>0.6</v>
      </c>
      <c r="O1263" s="9">
        <v>119.4</v>
      </c>
      <c r="P1263" s="9"/>
      <c r="Q1263" s="9"/>
      <c r="R1263" s="9"/>
      <c r="T1263">
        <f t="shared" si="177"/>
        <v>531100</v>
      </c>
      <c r="U1263">
        <v>465.7</v>
      </c>
      <c r="V1263">
        <f t="shared" si="178"/>
        <v>119.4</v>
      </c>
      <c r="W1263" t="str">
        <f t="shared" si="179"/>
        <v/>
      </c>
      <c r="X1263" t="str">
        <f t="shared" si="180"/>
        <v/>
      </c>
      <c r="Y1263" t="str">
        <f t="shared" si="181"/>
        <v/>
      </c>
      <c r="Z1263" s="9"/>
      <c r="AA1263" s="14">
        <f t="shared" si="182"/>
        <v>0.56299999999999994</v>
      </c>
      <c r="AB1263" s="14">
        <f t="shared" si="183"/>
        <v>0</v>
      </c>
    </row>
    <row r="1264" spans="1:28" x14ac:dyDescent="0.25">
      <c r="A1264" s="10">
        <f t="shared" si="185"/>
        <v>45344</v>
      </c>
      <c r="B1264" s="11">
        <v>53</v>
      </c>
      <c r="C1264" s="11">
        <v>1200</v>
      </c>
      <c r="D1264" s="12">
        <v>561.5</v>
      </c>
      <c r="E1264" s="9">
        <v>152.88</v>
      </c>
      <c r="F1264" s="9">
        <f t="shared" si="184"/>
        <v>88.88</v>
      </c>
      <c r="G1264" s="9">
        <v>0</v>
      </c>
      <c r="H1264" s="9">
        <v>2.0099999999999998</v>
      </c>
      <c r="I1264" s="9"/>
      <c r="J1264" s="9">
        <v>7.9000000000000001E-2</v>
      </c>
      <c r="K1264" s="9">
        <v>99.6</v>
      </c>
      <c r="L1264" s="9">
        <v>0.21310000000000001</v>
      </c>
      <c r="M1264" s="9">
        <v>0.25740000000000002</v>
      </c>
      <c r="N1264" s="9">
        <v>1.4</v>
      </c>
      <c r="O1264" s="9">
        <v>239.4</v>
      </c>
      <c r="P1264" s="9"/>
      <c r="Q1264" s="9"/>
      <c r="R1264" s="9"/>
      <c r="T1264">
        <f t="shared" si="177"/>
        <v>531200</v>
      </c>
      <c r="U1264">
        <v>526.20000000000005</v>
      </c>
      <c r="V1264">
        <f t="shared" si="178"/>
        <v>239.4</v>
      </c>
      <c r="W1264" t="str">
        <f t="shared" si="179"/>
        <v/>
      </c>
      <c r="X1264" t="str">
        <f t="shared" si="180"/>
        <v/>
      </c>
      <c r="Y1264" t="str">
        <f t="shared" si="181"/>
        <v/>
      </c>
      <c r="Z1264" s="9"/>
      <c r="AA1264" s="14">
        <f t="shared" si="182"/>
        <v>0.61199999999999999</v>
      </c>
      <c r="AB1264" s="14">
        <f t="shared" si="183"/>
        <v>2E-3</v>
      </c>
    </row>
    <row r="1265" spans="1:28" x14ac:dyDescent="0.25">
      <c r="A1265" s="10">
        <f t="shared" si="185"/>
        <v>45344</v>
      </c>
      <c r="B1265" s="11">
        <v>53</v>
      </c>
      <c r="C1265" s="11">
        <v>1300</v>
      </c>
      <c r="D1265" s="12">
        <v>561.54166666666697</v>
      </c>
      <c r="E1265" s="9">
        <v>151.71</v>
      </c>
      <c r="F1265" s="9">
        <f t="shared" si="184"/>
        <v>87.710000000000008</v>
      </c>
      <c r="G1265" s="9">
        <v>0</v>
      </c>
      <c r="H1265" s="9">
        <v>3.02</v>
      </c>
      <c r="I1265" s="9"/>
      <c r="J1265" s="9">
        <v>0.38400000000000001</v>
      </c>
      <c r="K1265" s="9">
        <v>97.5</v>
      </c>
      <c r="L1265" s="9">
        <v>0.21310000000000001</v>
      </c>
      <c r="M1265" s="9">
        <v>0.2581</v>
      </c>
      <c r="N1265" s="9">
        <v>0</v>
      </c>
      <c r="O1265" s="9">
        <v>319.39999999999998</v>
      </c>
      <c r="P1265" s="9"/>
      <c r="Q1265" s="9"/>
      <c r="R1265" s="9"/>
      <c r="T1265">
        <f t="shared" si="177"/>
        <v>531300</v>
      </c>
      <c r="U1265">
        <v>532.5</v>
      </c>
      <c r="V1265">
        <f t="shared" si="178"/>
        <v>319.39999999999998</v>
      </c>
      <c r="W1265" t="str">
        <f t="shared" si="179"/>
        <v/>
      </c>
      <c r="X1265" t="str">
        <f t="shared" si="180"/>
        <v/>
      </c>
      <c r="Y1265" t="str">
        <f t="shared" si="181"/>
        <v/>
      </c>
      <c r="Z1265" s="9"/>
      <c r="AA1265" s="14">
        <f t="shared" si="182"/>
        <v>0.61199999999999999</v>
      </c>
      <c r="AB1265" s="14">
        <f t="shared" si="183"/>
        <v>1.6E-2</v>
      </c>
    </row>
    <row r="1266" spans="1:28" x14ac:dyDescent="0.25">
      <c r="A1266" s="10">
        <f t="shared" si="185"/>
        <v>45344</v>
      </c>
      <c r="B1266" s="11">
        <v>53</v>
      </c>
      <c r="C1266" s="11">
        <v>1400</v>
      </c>
      <c r="D1266" s="12">
        <v>561.58333333333303</v>
      </c>
      <c r="E1266" s="9">
        <v>151.94</v>
      </c>
      <c r="F1266" s="9">
        <f t="shared" si="184"/>
        <v>87.94</v>
      </c>
      <c r="G1266" s="9">
        <v>0</v>
      </c>
      <c r="H1266" s="9">
        <v>2.52</v>
      </c>
      <c r="I1266" s="9"/>
      <c r="J1266" s="9">
        <v>0.52200000000000002</v>
      </c>
      <c r="K1266" s="9">
        <v>92.8</v>
      </c>
      <c r="L1266" s="9">
        <v>0.21310000000000001</v>
      </c>
      <c r="M1266" s="9">
        <v>0.2581</v>
      </c>
      <c r="N1266" s="9">
        <v>0</v>
      </c>
      <c r="O1266" s="9">
        <v>245.6</v>
      </c>
      <c r="P1266" s="9"/>
      <c r="Q1266" s="9"/>
      <c r="R1266" s="9"/>
      <c r="T1266">
        <f t="shared" si="177"/>
        <v>531400</v>
      </c>
      <c r="U1266">
        <v>483.7</v>
      </c>
      <c r="V1266">
        <f t="shared" si="178"/>
        <v>245.6</v>
      </c>
      <c r="W1266" t="str">
        <f t="shared" si="179"/>
        <v/>
      </c>
      <c r="X1266" t="str">
        <f t="shared" si="180"/>
        <v/>
      </c>
      <c r="Y1266" t="str">
        <f t="shared" si="181"/>
        <v/>
      </c>
      <c r="Z1266" s="9"/>
      <c r="AA1266" s="14">
        <f t="shared" si="182"/>
        <v>0.58799999999999997</v>
      </c>
      <c r="AB1266" s="14">
        <f t="shared" si="183"/>
        <v>4.5999999999999999E-2</v>
      </c>
    </row>
    <row r="1267" spans="1:28" x14ac:dyDescent="0.25">
      <c r="A1267" s="10">
        <f t="shared" si="185"/>
        <v>45344</v>
      </c>
      <c r="B1267" s="11">
        <v>53</v>
      </c>
      <c r="C1267" s="11">
        <v>1500</v>
      </c>
      <c r="D1267" s="12">
        <v>561.625</v>
      </c>
      <c r="E1267" s="9">
        <v>152.63999999999999</v>
      </c>
      <c r="F1267" s="9">
        <f t="shared" si="184"/>
        <v>88.639999999999986</v>
      </c>
      <c r="G1267" s="9">
        <v>0</v>
      </c>
      <c r="H1267" s="9">
        <v>2.0099999999999998</v>
      </c>
      <c r="I1267" s="9"/>
      <c r="J1267" s="9">
        <v>-0.36699999999999999</v>
      </c>
      <c r="K1267" s="9">
        <v>88.1</v>
      </c>
      <c r="L1267" s="9">
        <v>0.21310000000000001</v>
      </c>
      <c r="M1267" s="9">
        <v>0.2581</v>
      </c>
      <c r="N1267" s="9">
        <v>0</v>
      </c>
      <c r="O1267" s="9">
        <v>176.9</v>
      </c>
      <c r="P1267" s="9"/>
      <c r="Q1267" s="9"/>
      <c r="R1267" s="9"/>
      <c r="T1267">
        <f t="shared" si="177"/>
        <v>531500</v>
      </c>
      <c r="U1267">
        <v>384.3</v>
      </c>
      <c r="V1267">
        <f t="shared" si="178"/>
        <v>176.9</v>
      </c>
      <c r="W1267" t="str">
        <f t="shared" si="179"/>
        <v/>
      </c>
      <c r="X1267" t="str">
        <f t="shared" si="180"/>
        <v/>
      </c>
      <c r="Y1267" t="str">
        <f t="shared" si="181"/>
        <v/>
      </c>
      <c r="Z1267" s="9"/>
      <c r="AA1267" s="14">
        <f t="shared" si="182"/>
        <v>0.52400000000000002</v>
      </c>
      <c r="AB1267" s="14">
        <f t="shared" si="183"/>
        <v>7.0999999999999994E-2</v>
      </c>
    </row>
    <row r="1268" spans="1:28" x14ac:dyDescent="0.25">
      <c r="A1268" s="10">
        <f t="shared" si="185"/>
        <v>45344</v>
      </c>
      <c r="B1268" s="11">
        <v>53</v>
      </c>
      <c r="C1268" s="11">
        <v>1600</v>
      </c>
      <c r="D1268" s="12">
        <v>561.66666666666697</v>
      </c>
      <c r="E1268" s="9">
        <v>152.76</v>
      </c>
      <c r="F1268" s="9">
        <f t="shared" si="184"/>
        <v>88.759999999999991</v>
      </c>
      <c r="G1268" s="9">
        <v>0</v>
      </c>
      <c r="H1268" s="9">
        <v>1.01</v>
      </c>
      <c r="I1268" s="9"/>
      <c r="J1268" s="9">
        <v>0.107</v>
      </c>
      <c r="K1268" s="9">
        <v>88.4</v>
      </c>
      <c r="L1268" s="9">
        <v>0.21240000000000001</v>
      </c>
      <c r="M1268" s="9">
        <v>0.2581</v>
      </c>
      <c r="N1268" s="9">
        <v>0</v>
      </c>
      <c r="O1268" s="9">
        <v>101.9</v>
      </c>
      <c r="P1268" s="9"/>
      <c r="Q1268" s="9"/>
      <c r="R1268" s="9"/>
      <c r="T1268">
        <f t="shared" si="177"/>
        <v>531600</v>
      </c>
      <c r="U1268">
        <v>244.8</v>
      </c>
      <c r="V1268">
        <f t="shared" si="178"/>
        <v>101.9</v>
      </c>
      <c r="W1268" t="str">
        <f t="shared" si="179"/>
        <v/>
      </c>
      <c r="X1268" t="str">
        <f t="shared" si="180"/>
        <v/>
      </c>
      <c r="Y1268" t="str">
        <f t="shared" si="181"/>
        <v/>
      </c>
      <c r="Z1268" s="9"/>
      <c r="AA1268" s="14">
        <f t="shared" si="182"/>
        <v>0.54400000000000004</v>
      </c>
      <c r="AB1268" s="14">
        <f t="shared" si="183"/>
        <v>7.0999999999999994E-2</v>
      </c>
    </row>
    <row r="1269" spans="1:28" x14ac:dyDescent="0.25">
      <c r="A1269" s="10">
        <f t="shared" si="185"/>
        <v>45344</v>
      </c>
      <c r="B1269" s="11">
        <v>53</v>
      </c>
      <c r="C1269" s="11">
        <v>1700</v>
      </c>
      <c r="D1269" s="12">
        <v>561.70833333333303</v>
      </c>
      <c r="E1269" s="9">
        <v>152.88</v>
      </c>
      <c r="F1269" s="9">
        <f t="shared" si="184"/>
        <v>88.88</v>
      </c>
      <c r="G1269" s="9">
        <v>0</v>
      </c>
      <c r="H1269" s="9">
        <v>1.01</v>
      </c>
      <c r="I1269" s="9"/>
      <c r="J1269" s="9">
        <v>-1.3839999999999999</v>
      </c>
      <c r="K1269" s="9">
        <v>91.6</v>
      </c>
      <c r="L1269" s="9">
        <v>0.21310000000000001</v>
      </c>
      <c r="M1269" s="9">
        <v>0.2581</v>
      </c>
      <c r="N1269" s="9">
        <v>0</v>
      </c>
      <c r="O1269" s="9">
        <v>50.6</v>
      </c>
      <c r="P1269" s="9"/>
      <c r="Q1269" s="9"/>
      <c r="R1269" s="9"/>
      <c r="T1269">
        <f t="shared" si="177"/>
        <v>531700</v>
      </c>
      <c r="U1269">
        <v>87.2</v>
      </c>
      <c r="V1269">
        <f t="shared" si="178"/>
        <v>50.6</v>
      </c>
      <c r="W1269" t="str">
        <f t="shared" si="179"/>
        <v/>
      </c>
      <c r="X1269" t="str">
        <f t="shared" si="180"/>
        <v/>
      </c>
      <c r="Y1269" t="str">
        <f t="shared" si="181"/>
        <v/>
      </c>
      <c r="Z1269" s="9"/>
      <c r="AA1269" s="14">
        <f t="shared" si="182"/>
        <v>0.505</v>
      </c>
      <c r="AB1269" s="14">
        <f t="shared" si="183"/>
        <v>4.5999999999999999E-2</v>
      </c>
    </row>
    <row r="1270" spans="1:28" x14ac:dyDescent="0.25">
      <c r="A1270" s="10">
        <f t="shared" si="185"/>
        <v>45344</v>
      </c>
      <c r="B1270" s="11">
        <v>53</v>
      </c>
      <c r="C1270" s="11">
        <v>1800</v>
      </c>
      <c r="D1270" s="12">
        <v>561.75</v>
      </c>
      <c r="E1270" s="9">
        <v>152.88</v>
      </c>
      <c r="F1270" s="9">
        <f t="shared" si="184"/>
        <v>88.88</v>
      </c>
      <c r="G1270" s="9">
        <v>0</v>
      </c>
      <c r="H1270" s="9">
        <v>2.0099999999999998</v>
      </c>
      <c r="I1270" s="9"/>
      <c r="J1270" s="9">
        <v>-1.8140000000000001</v>
      </c>
      <c r="K1270" s="9">
        <v>95</v>
      </c>
      <c r="L1270" s="9">
        <v>0.21310000000000001</v>
      </c>
      <c r="M1270" s="9">
        <v>0.2581</v>
      </c>
      <c r="N1270" s="9">
        <v>0</v>
      </c>
      <c r="O1270" s="9">
        <v>1.9</v>
      </c>
      <c r="P1270" s="9"/>
      <c r="Q1270" s="9"/>
      <c r="R1270" s="9"/>
      <c r="T1270">
        <f t="shared" si="177"/>
        <v>531800</v>
      </c>
      <c r="U1270">
        <v>1.2</v>
      </c>
      <c r="V1270">
        <f t="shared" si="178"/>
        <v>1.9</v>
      </c>
      <c r="W1270" t="str">
        <f t="shared" si="179"/>
        <v/>
      </c>
      <c r="X1270" t="str">
        <f t="shared" si="180"/>
        <v/>
      </c>
      <c r="Y1270" t="str">
        <f t="shared" si="181"/>
        <v/>
      </c>
      <c r="Z1270" s="9"/>
      <c r="AA1270" s="14">
        <f t="shared" si="182"/>
        <v>0.50800000000000001</v>
      </c>
      <c r="AB1270" s="14">
        <f t="shared" si="183"/>
        <v>2.7E-2</v>
      </c>
    </row>
    <row r="1271" spans="1:28" x14ac:dyDescent="0.25">
      <c r="A1271" s="10">
        <f t="shared" si="185"/>
        <v>45344</v>
      </c>
      <c r="B1271" s="11">
        <v>53</v>
      </c>
      <c r="C1271" s="11">
        <v>1900</v>
      </c>
      <c r="D1271" s="12">
        <v>561.79166666666697</v>
      </c>
      <c r="E1271" s="9">
        <v>152.88</v>
      </c>
      <c r="F1271" s="9">
        <f t="shared" si="184"/>
        <v>88.88</v>
      </c>
      <c r="G1271" s="9">
        <v>0</v>
      </c>
      <c r="H1271" s="9">
        <v>3.02</v>
      </c>
      <c r="I1271" s="9"/>
      <c r="J1271" s="9">
        <v>-1.756</v>
      </c>
      <c r="K1271" s="9">
        <v>95.1</v>
      </c>
      <c r="L1271" s="9">
        <v>0.21310000000000001</v>
      </c>
      <c r="M1271" s="9">
        <v>0.2581</v>
      </c>
      <c r="N1271" s="9">
        <v>0</v>
      </c>
      <c r="O1271" s="9">
        <v>0.6</v>
      </c>
      <c r="P1271" s="9"/>
      <c r="Q1271" s="9"/>
      <c r="R1271" s="9"/>
      <c r="T1271">
        <f t="shared" si="177"/>
        <v>531900</v>
      </c>
      <c r="U1271">
        <v>0</v>
      </c>
      <c r="V1271">
        <f t="shared" si="178"/>
        <v>0</v>
      </c>
      <c r="W1271" t="str">
        <f t="shared" si="179"/>
        <v/>
      </c>
      <c r="X1271" t="str">
        <f t="shared" si="180"/>
        <v/>
      </c>
      <c r="Y1271" t="str">
        <f t="shared" si="181"/>
        <v/>
      </c>
      <c r="Z1271" s="9"/>
      <c r="AA1271" s="14">
        <f t="shared" si="182"/>
        <v>0.51</v>
      </c>
      <c r="AB1271" s="14">
        <f t="shared" si="183"/>
        <v>2.5999999999999999E-2</v>
      </c>
    </row>
    <row r="1272" spans="1:28" x14ac:dyDescent="0.25">
      <c r="A1272" s="10">
        <f t="shared" si="185"/>
        <v>45344</v>
      </c>
      <c r="B1272" s="11">
        <v>53</v>
      </c>
      <c r="C1272" s="11">
        <v>2000</v>
      </c>
      <c r="D1272" s="12">
        <v>561.83333333333303</v>
      </c>
      <c r="E1272" s="9">
        <v>152.88</v>
      </c>
      <c r="F1272" s="9">
        <f t="shared" si="184"/>
        <v>88.88</v>
      </c>
      <c r="G1272" s="9">
        <v>0</v>
      </c>
      <c r="H1272" s="9">
        <v>1.51</v>
      </c>
      <c r="I1272" s="9"/>
      <c r="J1272" s="9">
        <v>-2.7120000000000002</v>
      </c>
      <c r="K1272" s="9">
        <v>95.7</v>
      </c>
      <c r="L1272" s="9">
        <v>0.21310000000000001</v>
      </c>
      <c r="M1272" s="9">
        <v>0.2581</v>
      </c>
      <c r="N1272" s="9">
        <v>0</v>
      </c>
      <c r="O1272" s="9">
        <v>0.6</v>
      </c>
      <c r="P1272" s="9"/>
      <c r="Q1272" s="9"/>
      <c r="R1272" s="9"/>
      <c r="T1272">
        <f t="shared" si="177"/>
        <v>532000</v>
      </c>
      <c r="U1272">
        <v>0</v>
      </c>
      <c r="V1272">
        <f t="shared" si="178"/>
        <v>0</v>
      </c>
      <c r="W1272" t="str">
        <f t="shared" si="179"/>
        <v/>
      </c>
      <c r="X1272" t="str">
        <f t="shared" si="180"/>
        <v/>
      </c>
      <c r="Y1272" t="str">
        <f t="shared" si="181"/>
        <v/>
      </c>
      <c r="Z1272" s="9"/>
      <c r="AA1272" s="14">
        <f t="shared" si="182"/>
        <v>0.47799999999999998</v>
      </c>
      <c r="AB1272" s="14">
        <f t="shared" si="183"/>
        <v>2.1000000000000001E-2</v>
      </c>
    </row>
    <row r="1273" spans="1:28" x14ac:dyDescent="0.25">
      <c r="A1273" s="10">
        <f t="shared" si="185"/>
        <v>45344</v>
      </c>
      <c r="B1273" s="11">
        <v>53</v>
      </c>
      <c r="C1273" s="11">
        <v>2100</v>
      </c>
      <c r="D1273" s="12">
        <v>561.875</v>
      </c>
      <c r="E1273" s="9">
        <v>152.52000000000001</v>
      </c>
      <c r="F1273" s="9">
        <f t="shared" si="184"/>
        <v>88.52000000000001</v>
      </c>
      <c r="G1273" s="9">
        <v>0</v>
      </c>
      <c r="H1273" s="9">
        <v>0.5</v>
      </c>
      <c r="I1273" s="9"/>
      <c r="J1273" s="9">
        <v>-4.1970000000000001</v>
      </c>
      <c r="K1273" s="9">
        <v>97.2</v>
      </c>
      <c r="L1273" s="9">
        <v>0.21310000000000001</v>
      </c>
      <c r="M1273" s="9">
        <v>0.2581</v>
      </c>
      <c r="N1273" s="9">
        <v>0</v>
      </c>
      <c r="O1273" s="9">
        <v>0.6</v>
      </c>
      <c r="P1273" s="9"/>
      <c r="Q1273" s="9"/>
      <c r="R1273" s="9"/>
      <c r="T1273">
        <f t="shared" si="177"/>
        <v>532100</v>
      </c>
      <c r="U1273">
        <v>0</v>
      </c>
      <c r="V1273">
        <f t="shared" si="178"/>
        <v>0</v>
      </c>
      <c r="W1273" t="str">
        <f t="shared" si="179"/>
        <v/>
      </c>
      <c r="X1273" t="str">
        <f t="shared" si="180"/>
        <v/>
      </c>
      <c r="Y1273" t="str">
        <f t="shared" si="181"/>
        <v/>
      </c>
      <c r="Z1273" s="9"/>
      <c r="AA1273" s="14">
        <f t="shared" si="182"/>
        <v>0.435</v>
      </c>
      <c r="AB1273" s="14">
        <f t="shared" si="183"/>
        <v>1.2999999999999999E-2</v>
      </c>
    </row>
    <row r="1274" spans="1:28" x14ac:dyDescent="0.25">
      <c r="A1274" s="10">
        <f t="shared" si="185"/>
        <v>45344</v>
      </c>
      <c r="B1274" s="11">
        <v>53</v>
      </c>
      <c r="C1274" s="11">
        <v>2200</v>
      </c>
      <c r="D1274" s="12">
        <v>561.91666666666697</v>
      </c>
      <c r="E1274" s="9">
        <v>152.63999999999999</v>
      </c>
      <c r="F1274" s="9">
        <f t="shared" si="184"/>
        <v>88.639999999999986</v>
      </c>
      <c r="G1274" s="9">
        <v>0</v>
      </c>
      <c r="H1274" s="9">
        <v>0</v>
      </c>
      <c r="I1274" s="9"/>
      <c r="J1274" s="9">
        <v>-5.1100000000000003</v>
      </c>
      <c r="K1274" s="9">
        <v>98.2</v>
      </c>
      <c r="L1274" s="9">
        <v>0.21310000000000001</v>
      </c>
      <c r="M1274" s="9">
        <v>0.2581</v>
      </c>
      <c r="N1274" s="9">
        <v>0</v>
      </c>
      <c r="O1274" s="9">
        <v>0.6</v>
      </c>
      <c r="P1274" s="9"/>
      <c r="Q1274" s="9"/>
      <c r="R1274" s="9"/>
      <c r="T1274">
        <f t="shared" si="177"/>
        <v>532200</v>
      </c>
      <c r="U1274">
        <v>0</v>
      </c>
      <c r="V1274">
        <f t="shared" si="178"/>
        <v>0</v>
      </c>
      <c r="W1274" t="str">
        <f t="shared" si="179"/>
        <v/>
      </c>
      <c r="X1274" t="str">
        <f t="shared" si="180"/>
        <v/>
      </c>
      <c r="Y1274" t="str">
        <f t="shared" si="181"/>
        <v/>
      </c>
      <c r="Z1274" s="9"/>
      <c r="AA1274" s="14">
        <f t="shared" si="182"/>
        <v>0.41</v>
      </c>
      <c r="AB1274" s="14">
        <f t="shared" si="183"/>
        <v>8.0000000000000002E-3</v>
      </c>
    </row>
    <row r="1275" spans="1:28" x14ac:dyDescent="0.25">
      <c r="A1275" s="10">
        <f t="shared" si="185"/>
        <v>45344</v>
      </c>
      <c r="B1275" s="11">
        <v>53</v>
      </c>
      <c r="C1275" s="11">
        <v>2300</v>
      </c>
      <c r="D1275" s="12">
        <v>561.95833333333303</v>
      </c>
      <c r="E1275" s="9">
        <v>152.88</v>
      </c>
      <c r="F1275" s="9">
        <f t="shared" si="184"/>
        <v>88.88</v>
      </c>
      <c r="G1275" s="9">
        <v>0</v>
      </c>
      <c r="H1275" s="9">
        <v>1.01</v>
      </c>
      <c r="I1275" s="9"/>
      <c r="J1275" s="9">
        <v>-5.9790000000000001</v>
      </c>
      <c r="K1275" s="9">
        <v>97.9</v>
      </c>
      <c r="L1275" s="9">
        <v>0.21310000000000001</v>
      </c>
      <c r="M1275" s="9">
        <v>0.2581</v>
      </c>
      <c r="N1275" s="9">
        <v>0</v>
      </c>
      <c r="O1275" s="9">
        <v>0.6</v>
      </c>
      <c r="P1275" s="9"/>
      <c r="Q1275" s="9"/>
      <c r="R1275" s="9"/>
      <c r="T1275">
        <f t="shared" si="177"/>
        <v>532300</v>
      </c>
      <c r="U1275">
        <v>0</v>
      </c>
      <c r="V1275">
        <f t="shared" si="178"/>
        <v>0</v>
      </c>
      <c r="W1275" t="str">
        <f t="shared" si="179"/>
        <v/>
      </c>
      <c r="X1275" t="str">
        <f t="shared" si="180"/>
        <v/>
      </c>
      <c r="Y1275" t="str">
        <f t="shared" si="181"/>
        <v/>
      </c>
      <c r="Z1275" s="9"/>
      <c r="AA1275" s="14">
        <f t="shared" si="182"/>
        <v>0.38200000000000001</v>
      </c>
      <c r="AB1275" s="14">
        <f t="shared" si="183"/>
        <v>8.0000000000000002E-3</v>
      </c>
    </row>
    <row r="1276" spans="1:28" x14ac:dyDescent="0.25">
      <c r="A1276" s="10">
        <f t="shared" si="185"/>
        <v>45344</v>
      </c>
      <c r="B1276" s="11">
        <v>53</v>
      </c>
      <c r="C1276" s="11">
        <v>2400</v>
      </c>
      <c r="D1276" s="12">
        <v>562</v>
      </c>
      <c r="E1276" s="9">
        <v>152.29</v>
      </c>
      <c r="F1276" s="9">
        <f t="shared" si="184"/>
        <v>88.289999999999992</v>
      </c>
      <c r="G1276" s="9">
        <v>0</v>
      </c>
      <c r="H1276" s="9">
        <v>1.01</v>
      </c>
      <c r="I1276" s="9"/>
      <c r="J1276" s="9">
        <v>-6.3879999999999999</v>
      </c>
      <c r="K1276" s="9">
        <v>97.9</v>
      </c>
      <c r="L1276" s="9">
        <v>0.21310000000000001</v>
      </c>
      <c r="M1276" s="9">
        <v>0.2581</v>
      </c>
      <c r="N1276" s="9">
        <v>0</v>
      </c>
      <c r="O1276" s="9">
        <v>0.6</v>
      </c>
      <c r="P1276" s="9"/>
      <c r="Q1276" s="9"/>
      <c r="R1276" s="9"/>
      <c r="T1276">
        <f t="shared" si="177"/>
        <v>532400</v>
      </c>
      <c r="U1276">
        <v>0</v>
      </c>
      <c r="V1276">
        <f t="shared" si="178"/>
        <v>0</v>
      </c>
      <c r="W1276">
        <f t="shared" si="179"/>
        <v>0.21299999999999999</v>
      </c>
      <c r="X1276">
        <f t="shared" si="180"/>
        <v>0.25800000000000001</v>
      </c>
      <c r="Y1276">
        <f t="shared" si="181"/>
        <v>0.88300000000000001</v>
      </c>
      <c r="Z1276" s="9"/>
      <c r="AA1276" s="14">
        <f t="shared" si="182"/>
        <v>0.371</v>
      </c>
      <c r="AB1276" s="14">
        <f t="shared" si="183"/>
        <v>8.0000000000000002E-3</v>
      </c>
    </row>
    <row r="1277" spans="1:28" x14ac:dyDescent="0.25">
      <c r="A1277" s="10">
        <f t="shared" si="185"/>
        <v>45345</v>
      </c>
      <c r="B1277" s="11">
        <v>54</v>
      </c>
      <c r="C1277" s="11">
        <v>100</v>
      </c>
      <c r="D1277" s="12">
        <v>562.04166666666697</v>
      </c>
      <c r="E1277" s="9">
        <v>152.63999999999999</v>
      </c>
      <c r="F1277" s="9">
        <f t="shared" si="184"/>
        <v>88.639999999999986</v>
      </c>
      <c r="G1277" s="9">
        <v>0</v>
      </c>
      <c r="H1277" s="9">
        <v>1.01</v>
      </c>
      <c r="I1277" s="9"/>
      <c r="J1277" s="9">
        <v>-6.5149999999999997</v>
      </c>
      <c r="K1277" s="9">
        <v>97.9</v>
      </c>
      <c r="L1277" s="9">
        <v>0.21310000000000001</v>
      </c>
      <c r="M1277" s="9">
        <v>0.2581</v>
      </c>
      <c r="N1277" s="9">
        <v>0</v>
      </c>
      <c r="O1277" s="9">
        <v>0.6</v>
      </c>
      <c r="P1277" s="9"/>
      <c r="Q1277" s="9"/>
      <c r="R1277" s="9"/>
      <c r="T1277">
        <f t="shared" si="177"/>
        <v>540100</v>
      </c>
      <c r="U1277">
        <v>0</v>
      </c>
      <c r="V1277">
        <f t="shared" si="178"/>
        <v>0</v>
      </c>
      <c r="W1277" t="str">
        <f t="shared" si="179"/>
        <v/>
      </c>
      <c r="X1277" t="str">
        <f t="shared" si="180"/>
        <v/>
      </c>
      <c r="Y1277" t="str">
        <f t="shared" si="181"/>
        <v/>
      </c>
      <c r="Z1277" s="9"/>
      <c r="AA1277" s="14">
        <f t="shared" si="182"/>
        <v>0.36699999999999999</v>
      </c>
      <c r="AB1277" s="14">
        <f t="shared" si="183"/>
        <v>8.0000000000000002E-3</v>
      </c>
    </row>
    <row r="1278" spans="1:28" x14ac:dyDescent="0.25">
      <c r="A1278" s="10">
        <f t="shared" si="185"/>
        <v>45345</v>
      </c>
      <c r="B1278" s="11">
        <v>54</v>
      </c>
      <c r="C1278" s="11">
        <v>200</v>
      </c>
      <c r="D1278" s="12">
        <v>562.08333333333303</v>
      </c>
      <c r="E1278" s="9">
        <v>151.35</v>
      </c>
      <c r="F1278" s="9">
        <f t="shared" si="184"/>
        <v>87.35</v>
      </c>
      <c r="G1278" s="9">
        <v>0</v>
      </c>
      <c r="H1278" s="9">
        <v>1.51</v>
      </c>
      <c r="I1278" s="9"/>
      <c r="J1278" s="9">
        <v>-6.42</v>
      </c>
      <c r="K1278" s="9">
        <v>98</v>
      </c>
      <c r="L1278" s="9">
        <v>0.21310000000000001</v>
      </c>
      <c r="M1278" s="9">
        <v>0.2581</v>
      </c>
      <c r="N1278" s="9">
        <v>0</v>
      </c>
      <c r="O1278" s="9">
        <v>0.6</v>
      </c>
      <c r="P1278" s="9"/>
      <c r="Q1278" s="9"/>
      <c r="R1278" s="9"/>
      <c r="T1278">
        <f t="shared" si="177"/>
        <v>540200</v>
      </c>
      <c r="U1278">
        <v>0</v>
      </c>
      <c r="V1278">
        <f t="shared" si="178"/>
        <v>0</v>
      </c>
      <c r="W1278" t="str">
        <f t="shared" si="179"/>
        <v/>
      </c>
      <c r="X1278" t="str">
        <f t="shared" si="180"/>
        <v/>
      </c>
      <c r="Y1278" t="str">
        <f t="shared" si="181"/>
        <v/>
      </c>
      <c r="Z1278" s="9"/>
      <c r="AA1278" s="14">
        <f t="shared" si="182"/>
        <v>0.37</v>
      </c>
      <c r="AB1278" s="14">
        <f t="shared" si="183"/>
        <v>8.0000000000000002E-3</v>
      </c>
    </row>
    <row r="1279" spans="1:28" x14ac:dyDescent="0.25">
      <c r="A1279" s="10">
        <f t="shared" si="185"/>
        <v>45345</v>
      </c>
      <c r="B1279" s="11">
        <v>54</v>
      </c>
      <c r="C1279" s="11">
        <v>300</v>
      </c>
      <c r="D1279" s="12">
        <v>562.125</v>
      </c>
      <c r="E1279" s="9">
        <v>152.41</v>
      </c>
      <c r="F1279" s="9">
        <f t="shared" si="184"/>
        <v>88.41</v>
      </c>
      <c r="G1279" s="9">
        <v>0</v>
      </c>
      <c r="H1279" s="9">
        <v>1.01</v>
      </c>
      <c r="I1279" s="9"/>
      <c r="J1279" s="9">
        <v>-6.7060000000000004</v>
      </c>
      <c r="K1279" s="9">
        <v>97.9</v>
      </c>
      <c r="L1279" s="9">
        <v>0.21310000000000001</v>
      </c>
      <c r="M1279" s="9">
        <v>0.2581</v>
      </c>
      <c r="N1279" s="9">
        <v>0</v>
      </c>
      <c r="O1279" s="9">
        <v>0.6</v>
      </c>
      <c r="P1279" s="9"/>
      <c r="Q1279" s="9"/>
      <c r="R1279" s="9"/>
      <c r="T1279">
        <f t="shared" si="177"/>
        <v>540300</v>
      </c>
      <c r="U1279">
        <v>0</v>
      </c>
      <c r="V1279">
        <f t="shared" si="178"/>
        <v>0</v>
      </c>
      <c r="W1279" t="str">
        <f t="shared" si="179"/>
        <v/>
      </c>
      <c r="X1279" t="str">
        <f t="shared" si="180"/>
        <v/>
      </c>
      <c r="Y1279" t="str">
        <f t="shared" si="181"/>
        <v/>
      </c>
      <c r="Z1279" s="9"/>
      <c r="AA1279" s="14">
        <f t="shared" si="182"/>
        <v>0.36199999999999999</v>
      </c>
      <c r="AB1279" s="14">
        <f t="shared" si="183"/>
        <v>8.0000000000000002E-3</v>
      </c>
    </row>
    <row r="1280" spans="1:28" x14ac:dyDescent="0.25">
      <c r="A1280" s="10">
        <f t="shared" si="185"/>
        <v>45345</v>
      </c>
      <c r="B1280" s="11">
        <v>54</v>
      </c>
      <c r="C1280" s="11">
        <v>400</v>
      </c>
      <c r="D1280" s="12">
        <v>562.16666666666697</v>
      </c>
      <c r="E1280" s="9">
        <v>152.29</v>
      </c>
      <c r="F1280" s="9">
        <f t="shared" si="184"/>
        <v>88.289999999999992</v>
      </c>
      <c r="G1280" s="9">
        <v>0</v>
      </c>
      <c r="H1280" s="9">
        <v>0.5</v>
      </c>
      <c r="I1280" s="9"/>
      <c r="J1280" s="9">
        <v>-6.8339999999999996</v>
      </c>
      <c r="K1280" s="9">
        <v>97.7</v>
      </c>
      <c r="L1280" s="9">
        <v>0.21310000000000001</v>
      </c>
      <c r="M1280" s="9">
        <v>0.2581</v>
      </c>
      <c r="N1280" s="9">
        <v>0</v>
      </c>
      <c r="O1280" s="9">
        <v>0.6</v>
      </c>
      <c r="P1280" s="9"/>
      <c r="Q1280" s="9"/>
      <c r="R1280" s="9"/>
      <c r="T1280">
        <f t="shared" si="177"/>
        <v>540400</v>
      </c>
      <c r="U1280">
        <v>0</v>
      </c>
      <c r="V1280">
        <f t="shared" si="178"/>
        <v>0</v>
      </c>
      <c r="W1280" t="str">
        <f t="shared" si="179"/>
        <v/>
      </c>
      <c r="X1280" t="str">
        <f t="shared" si="180"/>
        <v/>
      </c>
      <c r="Y1280" t="str">
        <f t="shared" si="181"/>
        <v/>
      </c>
      <c r="Z1280" s="9"/>
      <c r="AA1280" s="14">
        <f t="shared" si="182"/>
        <v>0.35699999999999998</v>
      </c>
      <c r="AB1280" s="14">
        <f t="shared" si="183"/>
        <v>8.0000000000000002E-3</v>
      </c>
    </row>
    <row r="1281" spans="1:28" x14ac:dyDescent="0.25">
      <c r="A1281" s="10">
        <f t="shared" si="185"/>
        <v>45345</v>
      </c>
      <c r="B1281" s="11">
        <v>54</v>
      </c>
      <c r="C1281" s="11">
        <v>500</v>
      </c>
      <c r="D1281" s="12">
        <v>562.20833333333303</v>
      </c>
      <c r="E1281" s="9">
        <v>152.06</v>
      </c>
      <c r="F1281" s="9">
        <f t="shared" si="184"/>
        <v>88.06</v>
      </c>
      <c r="G1281" s="9">
        <v>0</v>
      </c>
      <c r="H1281" s="9">
        <v>1.51</v>
      </c>
      <c r="I1281" s="9"/>
      <c r="J1281" s="9">
        <v>-7.2510000000000003</v>
      </c>
      <c r="K1281" s="9">
        <v>97.7</v>
      </c>
      <c r="L1281" s="9">
        <v>0.21310000000000001</v>
      </c>
      <c r="M1281" s="9">
        <v>0.2581</v>
      </c>
      <c r="N1281" s="9">
        <v>0</v>
      </c>
      <c r="O1281" s="9">
        <v>0.6</v>
      </c>
      <c r="P1281" s="9"/>
      <c r="Q1281" s="9"/>
      <c r="R1281" s="9"/>
      <c r="T1281">
        <f t="shared" si="177"/>
        <v>540500</v>
      </c>
      <c r="U1281">
        <v>0</v>
      </c>
      <c r="V1281">
        <f t="shared" si="178"/>
        <v>0</v>
      </c>
      <c r="W1281" t="str">
        <f t="shared" si="179"/>
        <v/>
      </c>
      <c r="X1281" t="str">
        <f t="shared" si="180"/>
        <v/>
      </c>
      <c r="Y1281" t="str">
        <f t="shared" si="181"/>
        <v/>
      </c>
      <c r="Z1281" s="9"/>
      <c r="AA1281" s="14">
        <f t="shared" si="182"/>
        <v>0.34599999999999997</v>
      </c>
      <c r="AB1281" s="14">
        <f t="shared" si="183"/>
        <v>8.0000000000000002E-3</v>
      </c>
    </row>
    <row r="1282" spans="1:28" x14ac:dyDescent="0.25">
      <c r="A1282" s="10">
        <f t="shared" si="185"/>
        <v>45345</v>
      </c>
      <c r="B1282" s="11">
        <v>54</v>
      </c>
      <c r="C1282" s="11">
        <v>600</v>
      </c>
      <c r="D1282" s="12">
        <v>562.25</v>
      </c>
      <c r="E1282" s="9">
        <v>152.63999999999999</v>
      </c>
      <c r="F1282" s="9">
        <f t="shared" si="184"/>
        <v>88.639999999999986</v>
      </c>
      <c r="G1282" s="9">
        <v>0</v>
      </c>
      <c r="H1282" s="9">
        <v>1.01</v>
      </c>
      <c r="I1282" s="9"/>
      <c r="J1282" s="9">
        <v>-7.1550000000000002</v>
      </c>
      <c r="K1282" s="9">
        <v>97.7</v>
      </c>
      <c r="L1282" s="9">
        <v>0.21310000000000001</v>
      </c>
      <c r="M1282" s="9">
        <v>0.2581</v>
      </c>
      <c r="N1282" s="9">
        <v>0</v>
      </c>
      <c r="O1282" s="9">
        <v>0.6</v>
      </c>
      <c r="P1282" s="9"/>
      <c r="Q1282" s="9"/>
      <c r="R1282" s="9"/>
      <c r="T1282">
        <f t="shared" si="177"/>
        <v>540600</v>
      </c>
      <c r="U1282">
        <v>0</v>
      </c>
      <c r="V1282">
        <f t="shared" si="178"/>
        <v>0</v>
      </c>
      <c r="W1282" t="str">
        <f t="shared" si="179"/>
        <v/>
      </c>
      <c r="X1282" t="str">
        <f t="shared" si="180"/>
        <v/>
      </c>
      <c r="Y1282" t="str">
        <f t="shared" si="181"/>
        <v/>
      </c>
      <c r="Z1282" s="9"/>
      <c r="AA1282" s="14">
        <f t="shared" si="182"/>
        <v>0.34899999999999998</v>
      </c>
      <c r="AB1282" s="14">
        <f t="shared" si="183"/>
        <v>8.0000000000000002E-3</v>
      </c>
    </row>
    <row r="1283" spans="1:28" x14ac:dyDescent="0.25">
      <c r="A1283" s="10">
        <f t="shared" si="185"/>
        <v>45345</v>
      </c>
      <c r="B1283" s="11">
        <v>54</v>
      </c>
      <c r="C1283" s="11">
        <v>700</v>
      </c>
      <c r="D1283" s="12">
        <v>562.29166666666697</v>
      </c>
      <c r="E1283" s="9">
        <v>151.71</v>
      </c>
      <c r="F1283" s="9">
        <f t="shared" si="184"/>
        <v>87.710000000000008</v>
      </c>
      <c r="G1283" s="9">
        <v>0</v>
      </c>
      <c r="H1283" s="9">
        <v>1.01</v>
      </c>
      <c r="I1283" s="9"/>
      <c r="J1283" s="9">
        <v>-7.0579999999999998</v>
      </c>
      <c r="K1283" s="9">
        <v>97.5</v>
      </c>
      <c r="L1283" s="9">
        <v>0.21310000000000001</v>
      </c>
      <c r="M1283" s="9">
        <v>0.2581</v>
      </c>
      <c r="N1283" s="9">
        <v>0</v>
      </c>
      <c r="O1283" s="9">
        <v>0.6</v>
      </c>
      <c r="P1283" s="9"/>
      <c r="Q1283" s="9"/>
      <c r="R1283" s="9"/>
      <c r="T1283">
        <f t="shared" si="177"/>
        <v>540700</v>
      </c>
      <c r="U1283">
        <v>0</v>
      </c>
      <c r="V1283">
        <f t="shared" si="178"/>
        <v>0</v>
      </c>
      <c r="W1283" t="str">
        <f t="shared" si="179"/>
        <v/>
      </c>
      <c r="X1283" t="str">
        <f t="shared" si="180"/>
        <v/>
      </c>
      <c r="Y1283" t="str">
        <f t="shared" si="181"/>
        <v/>
      </c>
      <c r="Z1283" s="9"/>
      <c r="AA1283" s="14">
        <f t="shared" si="182"/>
        <v>0.35099999999999998</v>
      </c>
      <c r="AB1283" s="14">
        <f t="shared" si="183"/>
        <v>8.9999999999999993E-3</v>
      </c>
    </row>
    <row r="1284" spans="1:28" x14ac:dyDescent="0.25">
      <c r="A1284" s="10">
        <f t="shared" si="185"/>
        <v>45345</v>
      </c>
      <c r="B1284" s="11">
        <v>54</v>
      </c>
      <c r="C1284" s="11">
        <v>800</v>
      </c>
      <c r="D1284" s="12">
        <v>562.33333333333303</v>
      </c>
      <c r="E1284" s="9">
        <v>152.41</v>
      </c>
      <c r="F1284" s="9">
        <f t="shared" si="184"/>
        <v>88.41</v>
      </c>
      <c r="G1284" s="9">
        <v>0</v>
      </c>
      <c r="H1284" s="9">
        <v>1.51</v>
      </c>
      <c r="I1284" s="9"/>
      <c r="J1284" s="9">
        <v>-5.0490000000000004</v>
      </c>
      <c r="K1284" s="9">
        <v>97.6</v>
      </c>
      <c r="L1284" s="9">
        <v>0.21310000000000001</v>
      </c>
      <c r="M1284" s="9">
        <v>0.2581</v>
      </c>
      <c r="N1284" s="9">
        <v>0</v>
      </c>
      <c r="O1284" s="9">
        <v>39.4</v>
      </c>
      <c r="P1284" s="9"/>
      <c r="Q1284" s="9"/>
      <c r="R1284" s="9"/>
      <c r="T1284">
        <f t="shared" si="177"/>
        <v>540800</v>
      </c>
      <c r="U1284">
        <v>59.7</v>
      </c>
      <c r="V1284">
        <f t="shared" si="178"/>
        <v>39.4</v>
      </c>
      <c r="W1284" t="str">
        <f t="shared" si="179"/>
        <v/>
      </c>
      <c r="X1284" t="str">
        <f t="shared" si="180"/>
        <v/>
      </c>
      <c r="Y1284" t="str">
        <f t="shared" si="181"/>
        <v/>
      </c>
      <c r="Z1284" s="9"/>
      <c r="AA1284" s="14">
        <f t="shared" si="182"/>
        <v>0.40899999999999997</v>
      </c>
      <c r="AB1284" s="14">
        <f t="shared" si="183"/>
        <v>0.01</v>
      </c>
    </row>
    <row r="1285" spans="1:28" x14ac:dyDescent="0.25">
      <c r="A1285" s="10">
        <f t="shared" si="185"/>
        <v>45345</v>
      </c>
      <c r="B1285" s="11">
        <v>54</v>
      </c>
      <c r="C1285" s="11">
        <v>900</v>
      </c>
      <c r="D1285" s="12">
        <v>562.375</v>
      </c>
      <c r="E1285" s="9">
        <v>152.16999999999999</v>
      </c>
      <c r="F1285" s="9">
        <f t="shared" si="184"/>
        <v>88.169999999999987</v>
      </c>
      <c r="G1285" s="9">
        <v>0</v>
      </c>
      <c r="H1285" s="9">
        <v>1.51</v>
      </c>
      <c r="I1285" s="9"/>
      <c r="J1285" s="9">
        <v>-1.929</v>
      </c>
      <c r="K1285" s="9">
        <v>93.6</v>
      </c>
      <c r="L1285" s="9">
        <v>0.21310000000000001</v>
      </c>
      <c r="M1285" s="9">
        <v>0.2581</v>
      </c>
      <c r="N1285" s="9">
        <v>0.2</v>
      </c>
      <c r="O1285" s="9">
        <v>241.9</v>
      </c>
      <c r="P1285" s="9"/>
      <c r="Q1285" s="9"/>
      <c r="R1285" s="9"/>
      <c r="T1285">
        <f t="shared" ref="T1285:T1348" si="186">B1285*10000+C1285</f>
        <v>540900</v>
      </c>
      <c r="U1285">
        <v>215.8</v>
      </c>
      <c r="V1285">
        <f t="shared" ref="V1285:V1348" si="187">IF(O1285&lt;1,0,ROUND(O1285,1))</f>
        <v>241.9</v>
      </c>
      <c r="W1285" t="str">
        <f t="shared" ref="W1285:W1348" si="188">IF(C1285=2400,ROUND(L1285,3),"")</f>
        <v/>
      </c>
      <c r="X1285" t="str">
        <f t="shared" ref="X1285:X1348" si="189">IF(C1285=2400,ROUND(M1285,3),"")</f>
        <v/>
      </c>
      <c r="Y1285" t="str">
        <f t="shared" ref="Y1285:Y1348" si="190">IF(C1285=2400,ROUND(F1285/100,3),"")</f>
        <v/>
      </c>
      <c r="Z1285" s="9"/>
      <c r="AA1285" s="14">
        <f t="shared" ref="AA1285:AA1348" si="191">ROUND((0.6105*(EXP((17.273*J1285)/(J1285+237.3))))*K1285/100,3)</f>
        <v>0.496</v>
      </c>
      <c r="AB1285" s="14">
        <f t="shared" ref="AB1285:AB1348" si="192">ROUND(AA1285/K1285*(100-K1285),3)</f>
        <v>3.4000000000000002E-2</v>
      </c>
    </row>
    <row r="1286" spans="1:28" x14ac:dyDescent="0.25">
      <c r="A1286" s="10">
        <f t="shared" si="185"/>
        <v>45345</v>
      </c>
      <c r="B1286" s="11">
        <v>54</v>
      </c>
      <c r="C1286" s="11">
        <v>1000</v>
      </c>
      <c r="D1286" s="12">
        <v>562.41666666666697</v>
      </c>
      <c r="E1286" s="9">
        <v>152.63999999999999</v>
      </c>
      <c r="F1286" s="9">
        <f t="shared" ref="F1286:F1349" si="193">IF(E1286&gt;F$2,E1286-F$2,0)</f>
        <v>88.639999999999986</v>
      </c>
      <c r="G1286" s="9">
        <v>0.5</v>
      </c>
      <c r="H1286" s="9">
        <v>3.52</v>
      </c>
      <c r="I1286" s="9"/>
      <c r="J1286" s="9">
        <v>-1.1000000000000001</v>
      </c>
      <c r="K1286" s="9">
        <v>86.4</v>
      </c>
      <c r="L1286" s="9">
        <v>0.21310000000000001</v>
      </c>
      <c r="M1286" s="9">
        <v>0.2581</v>
      </c>
      <c r="N1286" s="9">
        <v>0</v>
      </c>
      <c r="O1286" s="9">
        <v>383.1</v>
      </c>
      <c r="P1286" s="9"/>
      <c r="Q1286" s="9"/>
      <c r="R1286" s="9"/>
      <c r="T1286">
        <f t="shared" si="186"/>
        <v>541000</v>
      </c>
      <c r="U1286">
        <v>362.5</v>
      </c>
      <c r="V1286">
        <f t="shared" si="187"/>
        <v>383.1</v>
      </c>
      <c r="W1286" t="str">
        <f t="shared" si="188"/>
        <v/>
      </c>
      <c r="X1286" t="str">
        <f t="shared" si="189"/>
        <v/>
      </c>
      <c r="Y1286" t="str">
        <f t="shared" si="190"/>
        <v/>
      </c>
      <c r="Z1286" s="9"/>
      <c r="AA1286" s="14">
        <f t="shared" si="191"/>
        <v>0.48699999999999999</v>
      </c>
      <c r="AB1286" s="14">
        <f t="shared" si="192"/>
        <v>7.6999999999999999E-2</v>
      </c>
    </row>
    <row r="1287" spans="1:28" x14ac:dyDescent="0.25">
      <c r="A1287" s="10">
        <f t="shared" ref="A1287:A1350" si="194">A$5-1+B1287</f>
        <v>45345</v>
      </c>
      <c r="B1287" s="11">
        <v>54</v>
      </c>
      <c r="C1287" s="11">
        <v>1100</v>
      </c>
      <c r="D1287" s="12">
        <v>562.45833333333303</v>
      </c>
      <c r="E1287" s="9">
        <v>152.16999999999999</v>
      </c>
      <c r="F1287" s="9">
        <f t="shared" si="193"/>
        <v>88.169999999999987</v>
      </c>
      <c r="G1287" s="9">
        <v>1.01</v>
      </c>
      <c r="H1287" s="9">
        <v>5.03</v>
      </c>
      <c r="I1287" s="9"/>
      <c r="J1287" s="9">
        <v>-0.39500000000000002</v>
      </c>
      <c r="K1287" s="9">
        <v>82.4</v>
      </c>
      <c r="L1287" s="9">
        <v>0.21310000000000001</v>
      </c>
      <c r="M1287" s="9">
        <v>0.2581</v>
      </c>
      <c r="N1287" s="9">
        <v>0</v>
      </c>
      <c r="O1287" s="9">
        <v>470.6</v>
      </c>
      <c r="P1287" s="9"/>
      <c r="Q1287" s="9"/>
      <c r="R1287" s="9"/>
      <c r="T1287">
        <f t="shared" si="186"/>
        <v>541100</v>
      </c>
      <c r="U1287">
        <v>472.2</v>
      </c>
      <c r="V1287">
        <f t="shared" si="187"/>
        <v>470.6</v>
      </c>
      <c r="W1287" t="str">
        <f t="shared" si="188"/>
        <v/>
      </c>
      <c r="X1287" t="str">
        <f t="shared" si="189"/>
        <v/>
      </c>
      <c r="Y1287" t="str">
        <f t="shared" si="190"/>
        <v/>
      </c>
      <c r="Z1287" s="9"/>
      <c r="AA1287" s="14">
        <f t="shared" si="191"/>
        <v>0.48899999999999999</v>
      </c>
      <c r="AB1287" s="14">
        <f t="shared" si="192"/>
        <v>0.104</v>
      </c>
    </row>
    <row r="1288" spans="1:28" x14ac:dyDescent="0.25">
      <c r="A1288" s="10">
        <f t="shared" si="194"/>
        <v>45345</v>
      </c>
      <c r="B1288" s="11">
        <v>54</v>
      </c>
      <c r="C1288" s="11">
        <v>1200</v>
      </c>
      <c r="D1288" s="12">
        <v>562.5</v>
      </c>
      <c r="E1288" s="9">
        <v>152.29</v>
      </c>
      <c r="F1288" s="9">
        <f t="shared" si="193"/>
        <v>88.289999999999992</v>
      </c>
      <c r="G1288" s="9">
        <v>1.51</v>
      </c>
      <c r="H1288" s="9">
        <v>5.03</v>
      </c>
      <c r="I1288" s="9"/>
      <c r="J1288" s="9">
        <v>0.93400000000000005</v>
      </c>
      <c r="K1288" s="9">
        <v>79.8</v>
      </c>
      <c r="L1288" s="9">
        <v>0.21310000000000001</v>
      </c>
      <c r="M1288" s="9">
        <v>0.2581</v>
      </c>
      <c r="N1288" s="9">
        <v>0</v>
      </c>
      <c r="O1288" s="9">
        <v>531.9</v>
      </c>
      <c r="P1288" s="9"/>
      <c r="Q1288" s="9"/>
      <c r="R1288" s="9"/>
      <c r="T1288">
        <f t="shared" si="186"/>
        <v>541200</v>
      </c>
      <c r="U1288">
        <v>533</v>
      </c>
      <c r="V1288">
        <f t="shared" si="187"/>
        <v>531.9</v>
      </c>
      <c r="W1288" t="str">
        <f t="shared" si="188"/>
        <v/>
      </c>
      <c r="X1288" t="str">
        <f t="shared" si="189"/>
        <v/>
      </c>
      <c r="Y1288" t="str">
        <f t="shared" si="190"/>
        <v/>
      </c>
      <c r="Z1288" s="9"/>
      <c r="AA1288" s="14">
        <f t="shared" si="191"/>
        <v>0.52100000000000002</v>
      </c>
      <c r="AB1288" s="14">
        <f t="shared" si="192"/>
        <v>0.13200000000000001</v>
      </c>
    </row>
    <row r="1289" spans="1:28" x14ac:dyDescent="0.25">
      <c r="A1289" s="10">
        <f t="shared" si="194"/>
        <v>45345</v>
      </c>
      <c r="B1289" s="11">
        <v>54</v>
      </c>
      <c r="C1289" s="11">
        <v>1300</v>
      </c>
      <c r="D1289" s="12">
        <v>562.54166666666697</v>
      </c>
      <c r="E1289" s="9">
        <v>152.29</v>
      </c>
      <c r="F1289" s="9">
        <f t="shared" si="193"/>
        <v>88.289999999999992</v>
      </c>
      <c r="G1289" s="9">
        <v>2.0099999999999998</v>
      </c>
      <c r="H1289" s="9">
        <v>6.04</v>
      </c>
      <c r="I1289" s="9"/>
      <c r="J1289" s="9">
        <v>1.2889999999999999</v>
      </c>
      <c r="K1289" s="9">
        <v>75.900000000000006</v>
      </c>
      <c r="L1289" s="9">
        <v>0.21310000000000001</v>
      </c>
      <c r="M1289" s="9">
        <v>0.2581</v>
      </c>
      <c r="N1289" s="9">
        <v>0</v>
      </c>
      <c r="O1289" s="9">
        <v>543.1</v>
      </c>
      <c r="P1289" s="9"/>
      <c r="Q1289" s="9"/>
      <c r="R1289" s="9"/>
      <c r="T1289">
        <f t="shared" si="186"/>
        <v>541300</v>
      </c>
      <c r="U1289">
        <v>539.20000000000005</v>
      </c>
      <c r="V1289">
        <f t="shared" si="187"/>
        <v>543.1</v>
      </c>
      <c r="W1289" t="str">
        <f t="shared" si="188"/>
        <v/>
      </c>
      <c r="X1289" t="str">
        <f t="shared" si="189"/>
        <v/>
      </c>
      <c r="Y1289" t="str">
        <f t="shared" si="190"/>
        <v/>
      </c>
      <c r="Z1289" s="9"/>
      <c r="AA1289" s="14">
        <f t="shared" si="191"/>
        <v>0.50900000000000001</v>
      </c>
      <c r="AB1289" s="14">
        <f t="shared" si="192"/>
        <v>0.16200000000000001</v>
      </c>
    </row>
    <row r="1290" spans="1:28" x14ac:dyDescent="0.25">
      <c r="A1290" s="10">
        <f t="shared" si="194"/>
        <v>45345</v>
      </c>
      <c r="B1290" s="11">
        <v>54</v>
      </c>
      <c r="C1290" s="11">
        <v>1400</v>
      </c>
      <c r="D1290" s="12">
        <v>562.58333333333303</v>
      </c>
      <c r="E1290" s="9">
        <v>151.71</v>
      </c>
      <c r="F1290" s="9">
        <f t="shared" si="193"/>
        <v>87.710000000000008</v>
      </c>
      <c r="G1290" s="9">
        <v>2.52</v>
      </c>
      <c r="H1290" s="9">
        <v>6.54</v>
      </c>
      <c r="I1290" s="9"/>
      <c r="J1290" s="9">
        <v>1.859</v>
      </c>
      <c r="K1290" s="9">
        <v>69.099999999999994</v>
      </c>
      <c r="L1290" s="9">
        <v>0.21310000000000001</v>
      </c>
      <c r="M1290" s="9">
        <v>0.2581</v>
      </c>
      <c r="N1290" s="9">
        <v>0</v>
      </c>
      <c r="O1290" s="9">
        <v>495.6</v>
      </c>
      <c r="P1290" s="9"/>
      <c r="Q1290" s="9"/>
      <c r="R1290" s="9"/>
      <c r="T1290">
        <f t="shared" si="186"/>
        <v>541400</v>
      </c>
      <c r="U1290">
        <v>490.5</v>
      </c>
      <c r="V1290">
        <f t="shared" si="187"/>
        <v>495.6</v>
      </c>
      <c r="W1290" t="str">
        <f t="shared" si="188"/>
        <v/>
      </c>
      <c r="X1290" t="str">
        <f t="shared" si="189"/>
        <v/>
      </c>
      <c r="Y1290" t="str">
        <f t="shared" si="190"/>
        <v/>
      </c>
      <c r="Z1290" s="9"/>
      <c r="AA1290" s="14">
        <f t="shared" si="191"/>
        <v>0.48199999999999998</v>
      </c>
      <c r="AB1290" s="14">
        <f t="shared" si="192"/>
        <v>0.216</v>
      </c>
    </row>
    <row r="1291" spans="1:28" x14ac:dyDescent="0.25">
      <c r="A1291" s="10">
        <f t="shared" si="194"/>
        <v>45345</v>
      </c>
      <c r="B1291" s="11">
        <v>54</v>
      </c>
      <c r="C1291" s="11">
        <v>1500</v>
      </c>
      <c r="D1291" s="12">
        <v>562.625</v>
      </c>
      <c r="E1291" s="9">
        <v>151.71</v>
      </c>
      <c r="F1291" s="9">
        <f t="shared" si="193"/>
        <v>87.710000000000008</v>
      </c>
      <c r="G1291" s="9">
        <v>2.52</v>
      </c>
      <c r="H1291" s="9">
        <v>6.54</v>
      </c>
      <c r="I1291" s="9"/>
      <c r="J1291" s="9">
        <v>1.67</v>
      </c>
      <c r="K1291" s="9">
        <v>67.099999999999994</v>
      </c>
      <c r="L1291" s="9">
        <v>0.21310000000000001</v>
      </c>
      <c r="M1291" s="9">
        <v>0.2581</v>
      </c>
      <c r="N1291" s="9">
        <v>0</v>
      </c>
      <c r="O1291" s="9">
        <v>401.9</v>
      </c>
      <c r="P1291" s="9"/>
      <c r="Q1291" s="9"/>
      <c r="R1291" s="9"/>
      <c r="T1291">
        <f t="shared" si="186"/>
        <v>541500</v>
      </c>
      <c r="U1291">
        <v>391</v>
      </c>
      <c r="V1291">
        <f t="shared" si="187"/>
        <v>401.9</v>
      </c>
      <c r="W1291" t="str">
        <f t="shared" si="188"/>
        <v/>
      </c>
      <c r="X1291" t="str">
        <f t="shared" si="189"/>
        <v/>
      </c>
      <c r="Y1291" t="str">
        <f t="shared" si="190"/>
        <v/>
      </c>
      <c r="Z1291" s="9"/>
      <c r="AA1291" s="14">
        <f t="shared" si="191"/>
        <v>0.46200000000000002</v>
      </c>
      <c r="AB1291" s="14">
        <f t="shared" si="192"/>
        <v>0.22700000000000001</v>
      </c>
    </row>
    <row r="1292" spans="1:28" x14ac:dyDescent="0.25">
      <c r="A1292" s="10">
        <f t="shared" si="194"/>
        <v>45345</v>
      </c>
      <c r="B1292" s="11">
        <v>54</v>
      </c>
      <c r="C1292" s="11">
        <v>1600</v>
      </c>
      <c r="D1292" s="12">
        <v>562.66666666666697</v>
      </c>
      <c r="E1292" s="9">
        <v>151.71</v>
      </c>
      <c r="F1292" s="9">
        <f t="shared" si="193"/>
        <v>87.710000000000008</v>
      </c>
      <c r="G1292" s="9">
        <v>1.51</v>
      </c>
      <c r="H1292" s="9">
        <v>5.54</v>
      </c>
      <c r="I1292" s="9"/>
      <c r="J1292" s="9">
        <v>1.2350000000000001</v>
      </c>
      <c r="K1292" s="9">
        <v>68.599999999999994</v>
      </c>
      <c r="L1292" s="9">
        <v>0.21310000000000001</v>
      </c>
      <c r="M1292" s="9">
        <v>0.2581</v>
      </c>
      <c r="N1292" s="9">
        <v>0</v>
      </c>
      <c r="O1292" s="9">
        <v>249.4</v>
      </c>
      <c r="P1292" s="9"/>
      <c r="Q1292" s="9"/>
      <c r="R1292" s="9"/>
      <c r="T1292">
        <f t="shared" si="186"/>
        <v>541600</v>
      </c>
      <c r="U1292">
        <v>250.8</v>
      </c>
      <c r="V1292">
        <f t="shared" si="187"/>
        <v>249.4</v>
      </c>
      <c r="W1292" t="str">
        <f t="shared" si="188"/>
        <v/>
      </c>
      <c r="X1292" t="str">
        <f t="shared" si="189"/>
        <v/>
      </c>
      <c r="Y1292" t="str">
        <f t="shared" si="190"/>
        <v/>
      </c>
      <c r="Z1292" s="9"/>
      <c r="AA1292" s="14">
        <f t="shared" si="191"/>
        <v>0.45800000000000002</v>
      </c>
      <c r="AB1292" s="14">
        <f t="shared" si="192"/>
        <v>0.21</v>
      </c>
    </row>
    <row r="1293" spans="1:28" x14ac:dyDescent="0.25">
      <c r="A1293" s="10">
        <f t="shared" si="194"/>
        <v>45345</v>
      </c>
      <c r="B1293" s="11">
        <v>54</v>
      </c>
      <c r="C1293" s="11">
        <v>1700</v>
      </c>
      <c r="D1293" s="12">
        <v>562.70833333333303</v>
      </c>
      <c r="E1293" s="9">
        <v>151.47</v>
      </c>
      <c r="F1293" s="9">
        <f t="shared" si="193"/>
        <v>87.47</v>
      </c>
      <c r="G1293" s="9">
        <v>2.0099999999999998</v>
      </c>
      <c r="H1293" s="9">
        <v>5.03</v>
      </c>
      <c r="I1293" s="9"/>
      <c r="J1293" s="9">
        <v>-1.3560000000000001</v>
      </c>
      <c r="K1293" s="9">
        <v>72.900000000000006</v>
      </c>
      <c r="L1293" s="9">
        <v>0.21310000000000001</v>
      </c>
      <c r="M1293" s="9">
        <v>0.2581</v>
      </c>
      <c r="N1293" s="9">
        <v>0</v>
      </c>
      <c r="O1293" s="9">
        <v>103.1</v>
      </c>
      <c r="P1293" s="9"/>
      <c r="Q1293" s="9"/>
      <c r="R1293" s="9"/>
      <c r="T1293">
        <f t="shared" si="186"/>
        <v>541700</v>
      </c>
      <c r="U1293">
        <v>92.2</v>
      </c>
      <c r="V1293">
        <f t="shared" si="187"/>
        <v>103.1</v>
      </c>
      <c r="W1293" t="str">
        <f t="shared" si="188"/>
        <v/>
      </c>
      <c r="X1293" t="str">
        <f t="shared" si="189"/>
        <v/>
      </c>
      <c r="Y1293" t="str">
        <f t="shared" si="190"/>
        <v/>
      </c>
      <c r="Z1293" s="9"/>
      <c r="AA1293" s="14">
        <f t="shared" si="191"/>
        <v>0.40300000000000002</v>
      </c>
      <c r="AB1293" s="14">
        <f t="shared" si="192"/>
        <v>0.15</v>
      </c>
    </row>
    <row r="1294" spans="1:28" x14ac:dyDescent="0.25">
      <c r="A1294" s="10">
        <f t="shared" si="194"/>
        <v>45345</v>
      </c>
      <c r="B1294" s="11">
        <v>54</v>
      </c>
      <c r="C1294" s="11">
        <v>1800</v>
      </c>
      <c r="D1294" s="12">
        <v>562.75</v>
      </c>
      <c r="E1294" s="9">
        <v>151.82</v>
      </c>
      <c r="F1294" s="9">
        <f t="shared" si="193"/>
        <v>87.82</v>
      </c>
      <c r="G1294" s="9">
        <v>1.51</v>
      </c>
      <c r="H1294" s="9">
        <v>6.04</v>
      </c>
      <c r="I1294" s="9"/>
      <c r="J1294" s="9">
        <v>-2.2469999999999999</v>
      </c>
      <c r="K1294" s="9">
        <v>78.8</v>
      </c>
      <c r="L1294" s="9">
        <v>0.21310000000000001</v>
      </c>
      <c r="M1294" s="9">
        <v>0.2581</v>
      </c>
      <c r="N1294" s="9">
        <v>0</v>
      </c>
      <c r="O1294" s="9">
        <v>6.9</v>
      </c>
      <c r="P1294" s="9"/>
      <c r="Q1294" s="9"/>
      <c r="R1294" s="9"/>
      <c r="T1294">
        <f t="shared" si="186"/>
        <v>541800</v>
      </c>
      <c r="U1294">
        <v>1.5</v>
      </c>
      <c r="V1294">
        <f t="shared" si="187"/>
        <v>6.9</v>
      </c>
      <c r="W1294" t="str">
        <f t="shared" si="188"/>
        <v/>
      </c>
      <c r="X1294" t="str">
        <f t="shared" si="189"/>
        <v/>
      </c>
      <c r="Y1294" t="str">
        <f t="shared" si="190"/>
        <v/>
      </c>
      <c r="Z1294" s="9"/>
      <c r="AA1294" s="14">
        <f t="shared" si="191"/>
        <v>0.40799999999999997</v>
      </c>
      <c r="AB1294" s="14">
        <f t="shared" si="192"/>
        <v>0.11</v>
      </c>
    </row>
    <row r="1295" spans="1:28" x14ac:dyDescent="0.25">
      <c r="A1295" s="10">
        <f t="shared" si="194"/>
        <v>45345</v>
      </c>
      <c r="B1295" s="11">
        <v>54</v>
      </c>
      <c r="C1295" s="11">
        <v>1900</v>
      </c>
      <c r="D1295" s="12">
        <v>562.79166666666697</v>
      </c>
      <c r="E1295" s="9">
        <v>151.71</v>
      </c>
      <c r="F1295" s="9">
        <f t="shared" si="193"/>
        <v>87.710000000000008</v>
      </c>
      <c r="G1295" s="9">
        <v>3.02</v>
      </c>
      <c r="H1295" s="9">
        <v>10.57</v>
      </c>
      <c r="I1295" s="9"/>
      <c r="J1295" s="9">
        <v>-2.1019999999999999</v>
      </c>
      <c r="K1295" s="9">
        <v>76.400000000000006</v>
      </c>
      <c r="L1295" s="9">
        <v>0.21310000000000001</v>
      </c>
      <c r="M1295" s="9">
        <v>0.2581</v>
      </c>
      <c r="N1295" s="9">
        <v>0</v>
      </c>
      <c r="O1295" s="9">
        <v>0.6</v>
      </c>
      <c r="P1295" s="9"/>
      <c r="Q1295" s="9"/>
      <c r="R1295" s="9"/>
      <c r="T1295">
        <f t="shared" si="186"/>
        <v>541900</v>
      </c>
      <c r="U1295">
        <v>0</v>
      </c>
      <c r="V1295">
        <f t="shared" si="187"/>
        <v>0</v>
      </c>
      <c r="W1295" t="str">
        <f t="shared" si="188"/>
        <v/>
      </c>
      <c r="X1295" t="str">
        <f t="shared" si="189"/>
        <v/>
      </c>
      <c r="Y1295" t="str">
        <f t="shared" si="190"/>
        <v/>
      </c>
      <c r="Z1295" s="9"/>
      <c r="AA1295" s="14">
        <f t="shared" si="191"/>
        <v>0.4</v>
      </c>
      <c r="AB1295" s="14">
        <f t="shared" si="192"/>
        <v>0.124</v>
      </c>
    </row>
    <row r="1296" spans="1:28" x14ac:dyDescent="0.25">
      <c r="A1296" s="10">
        <f t="shared" si="194"/>
        <v>45345</v>
      </c>
      <c r="B1296" s="11">
        <v>54</v>
      </c>
      <c r="C1296" s="11">
        <v>2000</v>
      </c>
      <c r="D1296" s="12">
        <v>562.83333333333303</v>
      </c>
      <c r="E1296" s="9">
        <v>151.59</v>
      </c>
      <c r="F1296" s="9">
        <f t="shared" si="193"/>
        <v>87.59</v>
      </c>
      <c r="G1296" s="9">
        <v>3.52</v>
      </c>
      <c r="H1296" s="9">
        <v>8.56</v>
      </c>
      <c r="I1296" s="9"/>
      <c r="J1296" s="9">
        <v>-2.3340000000000001</v>
      </c>
      <c r="K1296" s="9">
        <v>76.5</v>
      </c>
      <c r="L1296" s="9">
        <v>0.21310000000000001</v>
      </c>
      <c r="M1296" s="9">
        <v>0.2581</v>
      </c>
      <c r="N1296" s="9">
        <v>0</v>
      </c>
      <c r="O1296" s="9">
        <v>0.6</v>
      </c>
      <c r="P1296" s="9"/>
      <c r="Q1296" s="9"/>
      <c r="R1296" s="9"/>
      <c r="T1296">
        <f t="shared" si="186"/>
        <v>542000</v>
      </c>
      <c r="U1296">
        <v>0</v>
      </c>
      <c r="V1296">
        <f t="shared" si="187"/>
        <v>0</v>
      </c>
      <c r="W1296" t="str">
        <f t="shared" si="188"/>
        <v/>
      </c>
      <c r="X1296" t="str">
        <f t="shared" si="189"/>
        <v/>
      </c>
      <c r="Y1296" t="str">
        <f t="shared" si="190"/>
        <v/>
      </c>
      <c r="Z1296" s="9"/>
      <c r="AA1296" s="14">
        <f t="shared" si="191"/>
        <v>0.39300000000000002</v>
      </c>
      <c r="AB1296" s="14">
        <f t="shared" si="192"/>
        <v>0.121</v>
      </c>
    </row>
    <row r="1297" spans="1:28" x14ac:dyDescent="0.25">
      <c r="A1297" s="10">
        <f t="shared" si="194"/>
        <v>45345</v>
      </c>
      <c r="B1297" s="11">
        <v>54</v>
      </c>
      <c r="C1297" s="11">
        <v>2100</v>
      </c>
      <c r="D1297" s="12">
        <v>562.875</v>
      </c>
      <c r="E1297" s="9">
        <v>151.71</v>
      </c>
      <c r="F1297" s="9">
        <f t="shared" si="193"/>
        <v>87.710000000000008</v>
      </c>
      <c r="G1297" s="9">
        <v>3.02</v>
      </c>
      <c r="H1297" s="9">
        <v>7.05</v>
      </c>
      <c r="I1297" s="9"/>
      <c r="J1297" s="9">
        <v>-2.7120000000000002</v>
      </c>
      <c r="K1297" s="9">
        <v>78.2</v>
      </c>
      <c r="L1297" s="9">
        <v>0.21310000000000001</v>
      </c>
      <c r="M1297" s="9">
        <v>0.2581</v>
      </c>
      <c r="N1297" s="9">
        <v>0</v>
      </c>
      <c r="O1297" s="9">
        <v>0.6</v>
      </c>
      <c r="P1297" s="9"/>
      <c r="Q1297" s="9"/>
      <c r="R1297" s="9"/>
      <c r="T1297">
        <f t="shared" si="186"/>
        <v>542100</v>
      </c>
      <c r="U1297">
        <v>0</v>
      </c>
      <c r="V1297">
        <f t="shared" si="187"/>
        <v>0</v>
      </c>
      <c r="W1297" t="str">
        <f t="shared" si="188"/>
        <v/>
      </c>
      <c r="X1297" t="str">
        <f t="shared" si="189"/>
        <v/>
      </c>
      <c r="Y1297" t="str">
        <f t="shared" si="190"/>
        <v/>
      </c>
      <c r="Z1297" s="9"/>
      <c r="AA1297" s="14">
        <f t="shared" si="191"/>
        <v>0.39100000000000001</v>
      </c>
      <c r="AB1297" s="14">
        <f t="shared" si="192"/>
        <v>0.109</v>
      </c>
    </row>
    <row r="1298" spans="1:28" x14ac:dyDescent="0.25">
      <c r="A1298" s="10">
        <f t="shared" si="194"/>
        <v>45345</v>
      </c>
      <c r="B1298" s="11">
        <v>54</v>
      </c>
      <c r="C1298" s="11">
        <v>2200</v>
      </c>
      <c r="D1298" s="12">
        <v>562.91666666666697</v>
      </c>
      <c r="E1298" s="9">
        <v>152.99</v>
      </c>
      <c r="F1298" s="9">
        <f t="shared" si="193"/>
        <v>88.990000000000009</v>
      </c>
      <c r="G1298" s="9">
        <v>4.53</v>
      </c>
      <c r="H1298" s="9">
        <v>9.06</v>
      </c>
      <c r="I1298" s="9"/>
      <c r="J1298" s="9">
        <v>-3.657</v>
      </c>
      <c r="K1298" s="9">
        <v>91.2</v>
      </c>
      <c r="L1298" s="9">
        <v>0.21310000000000001</v>
      </c>
      <c r="M1298" s="9">
        <v>0.2581</v>
      </c>
      <c r="N1298" s="9">
        <v>0</v>
      </c>
      <c r="O1298" s="9">
        <v>0.6</v>
      </c>
      <c r="P1298" s="9"/>
      <c r="Q1298" s="9"/>
      <c r="R1298" s="9"/>
      <c r="T1298">
        <f t="shared" si="186"/>
        <v>542200</v>
      </c>
      <c r="U1298">
        <v>0</v>
      </c>
      <c r="V1298">
        <f t="shared" si="187"/>
        <v>0</v>
      </c>
      <c r="W1298" t="str">
        <f t="shared" si="188"/>
        <v/>
      </c>
      <c r="X1298" t="str">
        <f t="shared" si="189"/>
        <v/>
      </c>
      <c r="Y1298" t="str">
        <f t="shared" si="190"/>
        <v/>
      </c>
      <c r="Z1298" s="9"/>
      <c r="AA1298" s="14">
        <f t="shared" si="191"/>
        <v>0.42499999999999999</v>
      </c>
      <c r="AB1298" s="14">
        <f t="shared" si="192"/>
        <v>4.1000000000000002E-2</v>
      </c>
    </row>
    <row r="1299" spans="1:28" x14ac:dyDescent="0.25">
      <c r="A1299" s="10">
        <f t="shared" si="194"/>
        <v>45345</v>
      </c>
      <c r="B1299" s="11">
        <v>54</v>
      </c>
      <c r="C1299" s="11">
        <v>2300</v>
      </c>
      <c r="D1299" s="12">
        <v>562.95833333333303</v>
      </c>
      <c r="E1299" s="9">
        <v>152.99</v>
      </c>
      <c r="F1299" s="9">
        <f t="shared" si="193"/>
        <v>88.990000000000009</v>
      </c>
      <c r="G1299" s="9">
        <v>5.03</v>
      </c>
      <c r="H1299" s="9">
        <v>11.58</v>
      </c>
      <c r="I1299" s="9"/>
      <c r="J1299" s="9">
        <v>-3.8069999999999999</v>
      </c>
      <c r="K1299" s="9">
        <v>95.7</v>
      </c>
      <c r="L1299" s="9">
        <v>0.21310000000000001</v>
      </c>
      <c r="M1299" s="9">
        <v>0.2581</v>
      </c>
      <c r="N1299" s="9">
        <v>0</v>
      </c>
      <c r="O1299" s="9">
        <v>0.6</v>
      </c>
      <c r="P1299" s="9"/>
      <c r="Q1299" s="9"/>
      <c r="R1299" s="9"/>
      <c r="T1299">
        <f t="shared" si="186"/>
        <v>542300</v>
      </c>
      <c r="U1299">
        <v>0</v>
      </c>
      <c r="V1299">
        <f t="shared" si="187"/>
        <v>0</v>
      </c>
      <c r="W1299" t="str">
        <f t="shared" si="188"/>
        <v/>
      </c>
      <c r="X1299" t="str">
        <f t="shared" si="189"/>
        <v/>
      </c>
      <c r="Y1299" t="str">
        <f t="shared" si="190"/>
        <v/>
      </c>
      <c r="Z1299" s="9"/>
      <c r="AA1299" s="14">
        <f t="shared" si="191"/>
        <v>0.441</v>
      </c>
      <c r="AB1299" s="14">
        <f t="shared" si="192"/>
        <v>0.02</v>
      </c>
    </row>
    <row r="1300" spans="1:28" x14ac:dyDescent="0.25">
      <c r="A1300" s="10">
        <f t="shared" si="194"/>
        <v>45345</v>
      </c>
      <c r="B1300" s="11">
        <v>54</v>
      </c>
      <c r="C1300" s="11">
        <v>2400</v>
      </c>
      <c r="D1300" s="12">
        <v>563</v>
      </c>
      <c r="E1300" s="9">
        <v>154.86000000000001</v>
      </c>
      <c r="F1300" s="9">
        <f t="shared" si="193"/>
        <v>90.860000000000014</v>
      </c>
      <c r="G1300" s="9">
        <v>5.03</v>
      </c>
      <c r="H1300" s="9">
        <v>12.08</v>
      </c>
      <c r="I1300" s="9"/>
      <c r="J1300" s="9">
        <v>-3.4790000000000001</v>
      </c>
      <c r="K1300" s="9">
        <v>96.6</v>
      </c>
      <c r="L1300" s="9">
        <v>0.21310000000000001</v>
      </c>
      <c r="M1300" s="9">
        <v>0.2581</v>
      </c>
      <c r="N1300" s="9">
        <v>0</v>
      </c>
      <c r="O1300" s="9">
        <v>0.6</v>
      </c>
      <c r="P1300" s="9"/>
      <c r="Q1300" s="9"/>
      <c r="R1300" s="9"/>
      <c r="T1300">
        <f t="shared" si="186"/>
        <v>542400</v>
      </c>
      <c r="U1300">
        <v>0</v>
      </c>
      <c r="V1300">
        <f t="shared" si="187"/>
        <v>0</v>
      </c>
      <c r="W1300">
        <f t="shared" si="188"/>
        <v>0.21299999999999999</v>
      </c>
      <c r="X1300">
        <f t="shared" si="189"/>
        <v>0.25800000000000001</v>
      </c>
      <c r="Y1300">
        <f t="shared" si="190"/>
        <v>0.90900000000000003</v>
      </c>
      <c r="Z1300" s="9"/>
      <c r="AA1300" s="14">
        <f t="shared" si="191"/>
        <v>0.45600000000000002</v>
      </c>
      <c r="AB1300" s="14">
        <f t="shared" si="192"/>
        <v>1.6E-2</v>
      </c>
    </row>
    <row r="1301" spans="1:28" x14ac:dyDescent="0.25">
      <c r="A1301" s="10">
        <f t="shared" si="194"/>
        <v>45346</v>
      </c>
      <c r="B1301" s="11">
        <v>55</v>
      </c>
      <c r="C1301" s="11">
        <v>100</v>
      </c>
      <c r="D1301" s="12">
        <v>563.04166666666697</v>
      </c>
      <c r="E1301" s="9">
        <v>155.1</v>
      </c>
      <c r="F1301" s="9">
        <f t="shared" si="193"/>
        <v>91.1</v>
      </c>
      <c r="G1301" s="9">
        <v>4.53</v>
      </c>
      <c r="H1301" s="9">
        <v>12.08</v>
      </c>
      <c r="I1301" s="9"/>
      <c r="J1301" s="9">
        <v>-3.657</v>
      </c>
      <c r="K1301" s="9">
        <v>97</v>
      </c>
      <c r="L1301" s="9">
        <v>0.21310000000000001</v>
      </c>
      <c r="M1301" s="9">
        <v>0.2581</v>
      </c>
      <c r="N1301" s="9">
        <v>0</v>
      </c>
      <c r="O1301" s="9">
        <v>0.6</v>
      </c>
      <c r="P1301" s="9"/>
      <c r="Q1301" s="9"/>
      <c r="R1301" s="9"/>
      <c r="T1301">
        <f t="shared" si="186"/>
        <v>550100</v>
      </c>
      <c r="U1301">
        <v>0</v>
      </c>
      <c r="V1301">
        <f t="shared" si="187"/>
        <v>0</v>
      </c>
      <c r="W1301" t="str">
        <f t="shared" si="188"/>
        <v/>
      </c>
      <c r="X1301" t="str">
        <f t="shared" si="189"/>
        <v/>
      </c>
      <c r="Y1301" t="str">
        <f t="shared" si="190"/>
        <v/>
      </c>
      <c r="Z1301" s="9"/>
      <c r="AA1301" s="14">
        <f t="shared" si="191"/>
        <v>0.45200000000000001</v>
      </c>
      <c r="AB1301" s="14">
        <f t="shared" si="192"/>
        <v>1.4E-2</v>
      </c>
    </row>
    <row r="1302" spans="1:28" x14ac:dyDescent="0.25">
      <c r="A1302" s="10">
        <f t="shared" si="194"/>
        <v>45346</v>
      </c>
      <c r="B1302" s="11">
        <v>55</v>
      </c>
      <c r="C1302" s="11">
        <v>200</v>
      </c>
      <c r="D1302" s="12">
        <v>563.08333333333303</v>
      </c>
      <c r="E1302" s="9">
        <v>155.1</v>
      </c>
      <c r="F1302" s="9">
        <f t="shared" si="193"/>
        <v>91.1</v>
      </c>
      <c r="G1302" s="9">
        <v>4.03</v>
      </c>
      <c r="H1302" s="9">
        <v>10.07</v>
      </c>
      <c r="I1302" s="9"/>
      <c r="J1302" s="9">
        <v>-4.0759999999999996</v>
      </c>
      <c r="K1302" s="9">
        <v>97.2</v>
      </c>
      <c r="L1302" s="9">
        <v>0.21310000000000001</v>
      </c>
      <c r="M1302" s="9">
        <v>0.2581</v>
      </c>
      <c r="N1302" s="9">
        <v>0</v>
      </c>
      <c r="O1302" s="9">
        <v>0.6</v>
      </c>
      <c r="P1302" s="9"/>
      <c r="Q1302" s="9"/>
      <c r="R1302" s="9"/>
      <c r="T1302">
        <f t="shared" si="186"/>
        <v>550200</v>
      </c>
      <c r="U1302">
        <v>0</v>
      </c>
      <c r="V1302">
        <f t="shared" si="187"/>
        <v>0</v>
      </c>
      <c r="W1302" t="str">
        <f t="shared" si="188"/>
        <v/>
      </c>
      <c r="X1302" t="str">
        <f t="shared" si="189"/>
        <v/>
      </c>
      <c r="Y1302" t="str">
        <f t="shared" si="190"/>
        <v/>
      </c>
      <c r="Z1302" s="9"/>
      <c r="AA1302" s="14">
        <f t="shared" si="191"/>
        <v>0.439</v>
      </c>
      <c r="AB1302" s="14">
        <f t="shared" si="192"/>
        <v>1.2999999999999999E-2</v>
      </c>
    </row>
    <row r="1303" spans="1:28" x14ac:dyDescent="0.25">
      <c r="A1303" s="10">
        <f t="shared" si="194"/>
        <v>45346</v>
      </c>
      <c r="B1303" s="11">
        <v>55</v>
      </c>
      <c r="C1303" s="11">
        <v>300</v>
      </c>
      <c r="D1303" s="12">
        <v>563.125</v>
      </c>
      <c r="E1303" s="9">
        <v>155.22</v>
      </c>
      <c r="F1303" s="9">
        <f t="shared" si="193"/>
        <v>91.22</v>
      </c>
      <c r="G1303" s="9">
        <v>3.52</v>
      </c>
      <c r="H1303" s="9">
        <v>10.57</v>
      </c>
      <c r="I1303" s="9"/>
      <c r="J1303" s="9">
        <v>-3.8359999999999999</v>
      </c>
      <c r="K1303" s="9">
        <v>97.3</v>
      </c>
      <c r="L1303" s="9">
        <v>0.21310000000000001</v>
      </c>
      <c r="M1303" s="9">
        <v>0.2581</v>
      </c>
      <c r="N1303" s="9">
        <v>0</v>
      </c>
      <c r="O1303" s="9">
        <v>0.6</v>
      </c>
      <c r="P1303" s="9"/>
      <c r="Q1303" s="9"/>
      <c r="R1303" s="9"/>
      <c r="T1303">
        <f t="shared" si="186"/>
        <v>550300</v>
      </c>
      <c r="U1303">
        <v>0</v>
      </c>
      <c r="V1303">
        <f t="shared" si="187"/>
        <v>0</v>
      </c>
      <c r="W1303" t="str">
        <f t="shared" si="188"/>
        <v/>
      </c>
      <c r="X1303" t="str">
        <f t="shared" si="189"/>
        <v/>
      </c>
      <c r="Y1303" t="str">
        <f t="shared" si="190"/>
        <v/>
      </c>
      <c r="Z1303" s="9"/>
      <c r="AA1303" s="14">
        <f t="shared" si="191"/>
        <v>0.44700000000000001</v>
      </c>
      <c r="AB1303" s="14">
        <f t="shared" si="192"/>
        <v>1.2E-2</v>
      </c>
    </row>
    <row r="1304" spans="1:28" x14ac:dyDescent="0.25">
      <c r="A1304" s="10">
        <f t="shared" si="194"/>
        <v>45346</v>
      </c>
      <c r="B1304" s="11">
        <v>55</v>
      </c>
      <c r="C1304" s="11">
        <v>400</v>
      </c>
      <c r="D1304" s="12">
        <v>563.16666666666697</v>
      </c>
      <c r="E1304" s="9">
        <v>155.1</v>
      </c>
      <c r="F1304" s="9">
        <f t="shared" si="193"/>
        <v>91.1</v>
      </c>
      <c r="G1304" s="9">
        <v>4.03</v>
      </c>
      <c r="H1304" s="9">
        <v>10.07</v>
      </c>
      <c r="I1304" s="9"/>
      <c r="J1304" s="9">
        <v>-3.7770000000000001</v>
      </c>
      <c r="K1304" s="9">
        <v>97.1</v>
      </c>
      <c r="L1304" s="9">
        <v>0.21310000000000001</v>
      </c>
      <c r="M1304" s="9">
        <v>0.2581</v>
      </c>
      <c r="N1304" s="9">
        <v>0</v>
      </c>
      <c r="O1304" s="9">
        <v>0.6</v>
      </c>
      <c r="P1304" s="9"/>
      <c r="Q1304" s="9"/>
      <c r="R1304" s="9"/>
      <c r="T1304">
        <f t="shared" si="186"/>
        <v>550400</v>
      </c>
      <c r="U1304">
        <v>0</v>
      </c>
      <c r="V1304">
        <f t="shared" si="187"/>
        <v>0</v>
      </c>
      <c r="W1304" t="str">
        <f t="shared" si="188"/>
        <v/>
      </c>
      <c r="X1304" t="str">
        <f t="shared" si="189"/>
        <v/>
      </c>
      <c r="Y1304" t="str">
        <f t="shared" si="190"/>
        <v/>
      </c>
      <c r="Z1304" s="9"/>
      <c r="AA1304" s="14">
        <f t="shared" si="191"/>
        <v>0.44800000000000001</v>
      </c>
      <c r="AB1304" s="14">
        <f t="shared" si="192"/>
        <v>1.2999999999999999E-2</v>
      </c>
    </row>
    <row r="1305" spans="1:28" x14ac:dyDescent="0.25">
      <c r="A1305" s="10">
        <f t="shared" si="194"/>
        <v>45346</v>
      </c>
      <c r="B1305" s="11">
        <v>55</v>
      </c>
      <c r="C1305" s="11">
        <v>500</v>
      </c>
      <c r="D1305" s="12">
        <v>563.20833333333303</v>
      </c>
      <c r="E1305" s="9">
        <v>155.1</v>
      </c>
      <c r="F1305" s="9">
        <f t="shared" si="193"/>
        <v>91.1</v>
      </c>
      <c r="G1305" s="9">
        <v>3.52</v>
      </c>
      <c r="H1305" s="9">
        <v>9.06</v>
      </c>
      <c r="I1305" s="9"/>
      <c r="J1305" s="9">
        <v>-3.8959999999999999</v>
      </c>
      <c r="K1305" s="9">
        <v>97.2</v>
      </c>
      <c r="L1305" s="9">
        <v>0.21310000000000001</v>
      </c>
      <c r="M1305" s="9">
        <v>0.2581</v>
      </c>
      <c r="N1305" s="9">
        <v>0</v>
      </c>
      <c r="O1305" s="9">
        <v>0.6</v>
      </c>
      <c r="P1305" s="9"/>
      <c r="Q1305" s="9"/>
      <c r="R1305" s="9"/>
      <c r="T1305">
        <f t="shared" si="186"/>
        <v>550500</v>
      </c>
      <c r="U1305">
        <v>0</v>
      </c>
      <c r="V1305">
        <f t="shared" si="187"/>
        <v>0</v>
      </c>
      <c r="W1305" t="str">
        <f t="shared" si="188"/>
        <v/>
      </c>
      <c r="X1305" t="str">
        <f t="shared" si="189"/>
        <v/>
      </c>
      <c r="Y1305" t="str">
        <f t="shared" si="190"/>
        <v/>
      </c>
      <c r="Z1305" s="9"/>
      <c r="AA1305" s="14">
        <f t="shared" si="191"/>
        <v>0.44500000000000001</v>
      </c>
      <c r="AB1305" s="14">
        <f t="shared" si="192"/>
        <v>1.2999999999999999E-2</v>
      </c>
    </row>
    <row r="1306" spans="1:28" x14ac:dyDescent="0.25">
      <c r="A1306" s="10">
        <f t="shared" si="194"/>
        <v>45346</v>
      </c>
      <c r="B1306" s="11">
        <v>55</v>
      </c>
      <c r="C1306" s="11">
        <v>600</v>
      </c>
      <c r="D1306" s="12">
        <v>563.25</v>
      </c>
      <c r="E1306" s="9">
        <v>155.22</v>
      </c>
      <c r="F1306" s="9">
        <f t="shared" si="193"/>
        <v>91.22</v>
      </c>
      <c r="G1306" s="9">
        <v>2.52</v>
      </c>
      <c r="H1306" s="9">
        <v>8.56</v>
      </c>
      <c r="I1306" s="9"/>
      <c r="J1306" s="9">
        <v>-4.0460000000000003</v>
      </c>
      <c r="K1306" s="9">
        <v>97.3</v>
      </c>
      <c r="L1306" s="9">
        <v>0.21310000000000001</v>
      </c>
      <c r="M1306" s="9">
        <v>0.2581</v>
      </c>
      <c r="N1306" s="9">
        <v>0</v>
      </c>
      <c r="O1306" s="9">
        <v>0.6</v>
      </c>
      <c r="P1306" s="9"/>
      <c r="Q1306" s="9"/>
      <c r="R1306" s="9"/>
      <c r="T1306">
        <f t="shared" si="186"/>
        <v>550600</v>
      </c>
      <c r="U1306">
        <v>0</v>
      </c>
      <c r="V1306">
        <f t="shared" si="187"/>
        <v>0</v>
      </c>
      <c r="W1306" t="str">
        <f t="shared" si="188"/>
        <v/>
      </c>
      <c r="X1306" t="str">
        <f t="shared" si="189"/>
        <v/>
      </c>
      <c r="Y1306" t="str">
        <f t="shared" si="190"/>
        <v/>
      </c>
      <c r="Z1306" s="9"/>
      <c r="AA1306" s="14">
        <f t="shared" si="191"/>
        <v>0.44</v>
      </c>
      <c r="AB1306" s="14">
        <f t="shared" si="192"/>
        <v>1.2E-2</v>
      </c>
    </row>
    <row r="1307" spans="1:28" x14ac:dyDescent="0.25">
      <c r="A1307" s="10">
        <f t="shared" si="194"/>
        <v>45346</v>
      </c>
      <c r="B1307" s="11">
        <v>55</v>
      </c>
      <c r="C1307" s="11">
        <v>700</v>
      </c>
      <c r="D1307" s="12">
        <v>563.29166666666697</v>
      </c>
      <c r="E1307" s="9">
        <v>155.1</v>
      </c>
      <c r="F1307" s="9">
        <f t="shared" si="193"/>
        <v>91.1</v>
      </c>
      <c r="G1307" s="9">
        <v>2.0099999999999998</v>
      </c>
      <c r="H1307" s="9">
        <v>6.54</v>
      </c>
      <c r="I1307" s="9"/>
      <c r="J1307" s="9">
        <v>-4.0460000000000003</v>
      </c>
      <c r="K1307" s="9">
        <v>97.5</v>
      </c>
      <c r="L1307" s="9">
        <v>0.21310000000000001</v>
      </c>
      <c r="M1307" s="9">
        <v>0.2581</v>
      </c>
      <c r="N1307" s="9">
        <v>0</v>
      </c>
      <c r="O1307" s="9">
        <v>0.6</v>
      </c>
      <c r="P1307" s="9"/>
      <c r="Q1307" s="9"/>
      <c r="R1307" s="9"/>
      <c r="T1307">
        <f t="shared" si="186"/>
        <v>550700</v>
      </c>
      <c r="U1307">
        <v>0</v>
      </c>
      <c r="V1307">
        <f t="shared" si="187"/>
        <v>0</v>
      </c>
      <c r="W1307" t="str">
        <f t="shared" si="188"/>
        <v/>
      </c>
      <c r="X1307" t="str">
        <f t="shared" si="189"/>
        <v/>
      </c>
      <c r="Y1307" t="str">
        <f t="shared" si="190"/>
        <v/>
      </c>
      <c r="Z1307" s="9"/>
      <c r="AA1307" s="14">
        <f t="shared" si="191"/>
        <v>0.441</v>
      </c>
      <c r="AB1307" s="14">
        <f t="shared" si="192"/>
        <v>1.0999999999999999E-2</v>
      </c>
    </row>
    <row r="1308" spans="1:28" x14ac:dyDescent="0.25">
      <c r="A1308" s="10">
        <f t="shared" si="194"/>
        <v>45346</v>
      </c>
      <c r="B1308" s="11">
        <v>55</v>
      </c>
      <c r="C1308" s="11">
        <v>800</v>
      </c>
      <c r="D1308" s="12">
        <v>563.33333333333303</v>
      </c>
      <c r="E1308" s="9">
        <v>155.1</v>
      </c>
      <c r="F1308" s="9">
        <f t="shared" si="193"/>
        <v>91.1</v>
      </c>
      <c r="G1308" s="9">
        <v>2.52</v>
      </c>
      <c r="H1308" s="9">
        <v>7.55</v>
      </c>
      <c r="I1308" s="9"/>
      <c r="J1308" s="9">
        <v>-3.7170000000000001</v>
      </c>
      <c r="K1308" s="9">
        <v>97.3</v>
      </c>
      <c r="L1308" s="9">
        <v>0.21310000000000001</v>
      </c>
      <c r="M1308" s="9">
        <v>0.2581</v>
      </c>
      <c r="N1308" s="9">
        <v>0</v>
      </c>
      <c r="O1308" s="9">
        <v>29.4</v>
      </c>
      <c r="P1308" s="9"/>
      <c r="Q1308" s="9"/>
      <c r="R1308" s="9"/>
      <c r="T1308">
        <f t="shared" si="186"/>
        <v>550800</v>
      </c>
      <c r="U1308">
        <v>64</v>
      </c>
      <c r="V1308">
        <f t="shared" si="187"/>
        <v>29.4</v>
      </c>
      <c r="W1308" t="str">
        <f t="shared" si="188"/>
        <v/>
      </c>
      <c r="X1308" t="str">
        <f t="shared" si="189"/>
        <v/>
      </c>
      <c r="Y1308" t="str">
        <f t="shared" si="190"/>
        <v/>
      </c>
      <c r="Z1308" s="9"/>
      <c r="AA1308" s="14">
        <f t="shared" si="191"/>
        <v>0.45100000000000001</v>
      </c>
      <c r="AB1308" s="14">
        <f t="shared" si="192"/>
        <v>1.2999999999999999E-2</v>
      </c>
    </row>
    <row r="1309" spans="1:28" x14ac:dyDescent="0.25">
      <c r="A1309" s="10">
        <f t="shared" si="194"/>
        <v>45346</v>
      </c>
      <c r="B1309" s="11">
        <v>55</v>
      </c>
      <c r="C1309" s="11">
        <v>900</v>
      </c>
      <c r="D1309" s="12">
        <v>563.375</v>
      </c>
      <c r="E1309" s="9">
        <v>155.22</v>
      </c>
      <c r="F1309" s="9">
        <f t="shared" si="193"/>
        <v>91.22</v>
      </c>
      <c r="G1309" s="9">
        <v>4.03</v>
      </c>
      <c r="H1309" s="9">
        <v>10.07</v>
      </c>
      <c r="I1309" s="9"/>
      <c r="J1309" s="9">
        <v>-2.8879999999999999</v>
      </c>
      <c r="K1309" s="9">
        <v>96.9</v>
      </c>
      <c r="L1309" s="9">
        <v>0.21310000000000001</v>
      </c>
      <c r="M1309" s="9">
        <v>0.2581</v>
      </c>
      <c r="N1309" s="9">
        <v>0</v>
      </c>
      <c r="O1309" s="9">
        <v>129.4</v>
      </c>
      <c r="P1309" s="9"/>
      <c r="Q1309" s="9"/>
      <c r="R1309" s="9"/>
      <c r="T1309">
        <f t="shared" si="186"/>
        <v>550900</v>
      </c>
      <c r="U1309">
        <v>222</v>
      </c>
      <c r="V1309">
        <f t="shared" si="187"/>
        <v>129.4</v>
      </c>
      <c r="W1309" t="str">
        <f t="shared" si="188"/>
        <v/>
      </c>
      <c r="X1309" t="str">
        <f t="shared" si="189"/>
        <v/>
      </c>
      <c r="Y1309" t="str">
        <f t="shared" si="190"/>
        <v/>
      </c>
      <c r="Z1309" s="9"/>
      <c r="AA1309" s="14">
        <f t="shared" si="191"/>
        <v>0.47799999999999998</v>
      </c>
      <c r="AB1309" s="14">
        <f t="shared" si="192"/>
        <v>1.4999999999999999E-2</v>
      </c>
    </row>
    <row r="1310" spans="1:28" x14ac:dyDescent="0.25">
      <c r="A1310" s="10">
        <f t="shared" si="194"/>
        <v>45346</v>
      </c>
      <c r="B1310" s="11">
        <v>55</v>
      </c>
      <c r="C1310" s="11">
        <v>1000</v>
      </c>
      <c r="D1310" s="12">
        <v>563.41666666666697</v>
      </c>
      <c r="E1310" s="9">
        <v>155.22</v>
      </c>
      <c r="F1310" s="9">
        <f t="shared" si="193"/>
        <v>91.22</v>
      </c>
      <c r="G1310" s="9">
        <v>4.53</v>
      </c>
      <c r="H1310" s="9">
        <v>10.07</v>
      </c>
      <c r="I1310" s="9"/>
      <c r="J1310" s="9">
        <v>-2.1019999999999999</v>
      </c>
      <c r="K1310" s="9">
        <v>96</v>
      </c>
      <c r="L1310" s="9">
        <v>0.21310000000000001</v>
      </c>
      <c r="M1310" s="9">
        <v>0.2581</v>
      </c>
      <c r="N1310" s="9">
        <v>0.6</v>
      </c>
      <c r="O1310" s="9">
        <v>270.60000000000002</v>
      </c>
      <c r="P1310" s="9"/>
      <c r="Q1310" s="9"/>
      <c r="R1310" s="9"/>
      <c r="T1310">
        <f t="shared" si="186"/>
        <v>551000</v>
      </c>
      <c r="U1310">
        <v>368.8</v>
      </c>
      <c r="V1310">
        <f t="shared" si="187"/>
        <v>270.60000000000002</v>
      </c>
      <c r="W1310" t="str">
        <f t="shared" si="188"/>
        <v/>
      </c>
      <c r="X1310" t="str">
        <f t="shared" si="189"/>
        <v/>
      </c>
      <c r="Y1310" t="str">
        <f t="shared" si="190"/>
        <v/>
      </c>
      <c r="Z1310" s="9"/>
      <c r="AA1310" s="14">
        <f t="shared" si="191"/>
        <v>0.502</v>
      </c>
      <c r="AB1310" s="14">
        <f t="shared" si="192"/>
        <v>2.1000000000000001E-2</v>
      </c>
    </row>
    <row r="1311" spans="1:28" x14ac:dyDescent="0.25">
      <c r="A1311" s="10">
        <f t="shared" si="194"/>
        <v>45346</v>
      </c>
      <c r="B1311" s="11">
        <v>55</v>
      </c>
      <c r="C1311" s="11">
        <v>1100</v>
      </c>
      <c r="D1311" s="12">
        <v>563.45833333333303</v>
      </c>
      <c r="E1311" s="9">
        <v>155.1</v>
      </c>
      <c r="F1311" s="9">
        <f t="shared" si="193"/>
        <v>91.1</v>
      </c>
      <c r="G1311" s="9">
        <v>4.53</v>
      </c>
      <c r="H1311" s="9">
        <v>11.07</v>
      </c>
      <c r="I1311" s="9"/>
      <c r="J1311" s="9">
        <v>-1.7270000000000001</v>
      </c>
      <c r="K1311" s="9">
        <v>95.1</v>
      </c>
      <c r="L1311" s="9">
        <v>0.21310000000000001</v>
      </c>
      <c r="M1311" s="9">
        <v>0.2581</v>
      </c>
      <c r="N1311" s="9">
        <v>0.8</v>
      </c>
      <c r="O1311" s="9">
        <v>298.10000000000002</v>
      </c>
      <c r="P1311" s="9"/>
      <c r="Q1311" s="9"/>
      <c r="R1311" s="9"/>
      <c r="T1311">
        <f t="shared" si="186"/>
        <v>551100</v>
      </c>
      <c r="U1311">
        <v>479</v>
      </c>
      <c r="V1311">
        <f t="shared" si="187"/>
        <v>298.10000000000002</v>
      </c>
      <c r="W1311" t="str">
        <f t="shared" si="188"/>
        <v/>
      </c>
      <c r="X1311" t="str">
        <f t="shared" si="189"/>
        <v/>
      </c>
      <c r="Y1311" t="str">
        <f t="shared" si="190"/>
        <v/>
      </c>
      <c r="Z1311" s="9"/>
      <c r="AA1311" s="14">
        <f t="shared" si="191"/>
        <v>0.51200000000000001</v>
      </c>
      <c r="AB1311" s="14">
        <f t="shared" si="192"/>
        <v>2.5999999999999999E-2</v>
      </c>
    </row>
    <row r="1312" spans="1:28" x14ac:dyDescent="0.25">
      <c r="A1312" s="10">
        <f t="shared" si="194"/>
        <v>45346</v>
      </c>
      <c r="B1312" s="11">
        <v>55</v>
      </c>
      <c r="C1312" s="11">
        <v>1200</v>
      </c>
      <c r="D1312" s="12">
        <v>563.5</v>
      </c>
      <c r="E1312" s="9">
        <v>154.63</v>
      </c>
      <c r="F1312" s="9">
        <f t="shared" si="193"/>
        <v>90.63</v>
      </c>
      <c r="G1312" s="9">
        <v>5.03</v>
      </c>
      <c r="H1312" s="9">
        <v>11.58</v>
      </c>
      <c r="I1312" s="9"/>
      <c r="J1312" s="9">
        <v>-0.50700000000000001</v>
      </c>
      <c r="K1312" s="9">
        <v>86.9</v>
      </c>
      <c r="L1312" s="9">
        <v>0.21310000000000001</v>
      </c>
      <c r="M1312" s="9">
        <v>0.2581</v>
      </c>
      <c r="N1312" s="9">
        <v>0.4</v>
      </c>
      <c r="O1312" s="9">
        <v>411.9</v>
      </c>
      <c r="P1312" s="9"/>
      <c r="Q1312" s="9"/>
      <c r="R1312" s="9"/>
      <c r="T1312">
        <f t="shared" si="186"/>
        <v>551200</v>
      </c>
      <c r="U1312">
        <v>540</v>
      </c>
      <c r="V1312">
        <f t="shared" si="187"/>
        <v>411.9</v>
      </c>
      <c r="W1312" t="str">
        <f t="shared" si="188"/>
        <v/>
      </c>
      <c r="X1312" t="str">
        <f t="shared" si="189"/>
        <v/>
      </c>
      <c r="Y1312" t="str">
        <f t="shared" si="190"/>
        <v/>
      </c>
      <c r="Z1312" s="9"/>
      <c r="AA1312" s="14">
        <f t="shared" si="191"/>
        <v>0.51100000000000001</v>
      </c>
      <c r="AB1312" s="14">
        <f t="shared" si="192"/>
        <v>7.6999999999999999E-2</v>
      </c>
    </row>
    <row r="1313" spans="1:28" x14ac:dyDescent="0.25">
      <c r="A1313" s="10">
        <f t="shared" si="194"/>
        <v>45346</v>
      </c>
      <c r="B1313" s="11">
        <v>55</v>
      </c>
      <c r="C1313" s="11">
        <v>1300</v>
      </c>
      <c r="D1313" s="12">
        <v>563.54166666666697</v>
      </c>
      <c r="E1313" s="9">
        <v>154.4</v>
      </c>
      <c r="F1313" s="9">
        <f t="shared" si="193"/>
        <v>90.4</v>
      </c>
      <c r="G1313" s="9">
        <v>5.03</v>
      </c>
      <c r="H1313" s="9">
        <v>11.07</v>
      </c>
      <c r="I1313" s="9"/>
      <c r="J1313" s="9">
        <v>-0.93</v>
      </c>
      <c r="K1313" s="9">
        <v>81.3</v>
      </c>
      <c r="L1313" s="9">
        <v>0.21310000000000001</v>
      </c>
      <c r="M1313" s="9">
        <v>0.2581</v>
      </c>
      <c r="N1313" s="9">
        <v>0.2</v>
      </c>
      <c r="O1313" s="9">
        <v>346.9</v>
      </c>
      <c r="P1313" s="9"/>
      <c r="Q1313" s="9"/>
      <c r="R1313" s="9"/>
      <c r="T1313">
        <f t="shared" si="186"/>
        <v>551300</v>
      </c>
      <c r="U1313">
        <v>546.20000000000005</v>
      </c>
      <c r="V1313">
        <f t="shared" si="187"/>
        <v>346.9</v>
      </c>
      <c r="W1313" t="str">
        <f t="shared" si="188"/>
        <v/>
      </c>
      <c r="X1313" t="str">
        <f t="shared" si="189"/>
        <v/>
      </c>
      <c r="Y1313" t="str">
        <f t="shared" si="190"/>
        <v/>
      </c>
      <c r="Z1313" s="9"/>
      <c r="AA1313" s="14">
        <f t="shared" si="191"/>
        <v>0.46400000000000002</v>
      </c>
      <c r="AB1313" s="14">
        <f t="shared" si="192"/>
        <v>0.107</v>
      </c>
    </row>
    <row r="1314" spans="1:28" x14ac:dyDescent="0.25">
      <c r="A1314" s="10">
        <f t="shared" si="194"/>
        <v>45346</v>
      </c>
      <c r="B1314" s="11">
        <v>55</v>
      </c>
      <c r="C1314" s="11">
        <v>1400</v>
      </c>
      <c r="D1314" s="12">
        <v>563.58333333333303</v>
      </c>
      <c r="E1314" s="9">
        <v>154.63</v>
      </c>
      <c r="F1314" s="9">
        <f t="shared" si="193"/>
        <v>90.63</v>
      </c>
      <c r="G1314" s="9">
        <v>4.03</v>
      </c>
      <c r="H1314" s="9">
        <v>10.07</v>
      </c>
      <c r="I1314" s="9"/>
      <c r="J1314" s="9">
        <v>-0.53500000000000003</v>
      </c>
      <c r="K1314" s="9">
        <v>81.400000000000006</v>
      </c>
      <c r="L1314" s="9">
        <v>0.21310000000000001</v>
      </c>
      <c r="M1314" s="9">
        <v>0.2581</v>
      </c>
      <c r="N1314" s="9">
        <v>0</v>
      </c>
      <c r="O1314" s="9">
        <v>293.10000000000002</v>
      </c>
      <c r="P1314" s="9"/>
      <c r="Q1314" s="9"/>
      <c r="R1314" s="9"/>
      <c r="T1314">
        <f t="shared" si="186"/>
        <v>551400</v>
      </c>
      <c r="U1314">
        <v>497.2</v>
      </c>
      <c r="V1314">
        <f t="shared" si="187"/>
        <v>293.10000000000002</v>
      </c>
      <c r="W1314" t="str">
        <f t="shared" si="188"/>
        <v/>
      </c>
      <c r="X1314" t="str">
        <f t="shared" si="189"/>
        <v/>
      </c>
      <c r="Y1314" t="str">
        <f t="shared" si="190"/>
        <v/>
      </c>
      <c r="Z1314" s="9"/>
      <c r="AA1314" s="14">
        <f t="shared" si="191"/>
        <v>0.47799999999999998</v>
      </c>
      <c r="AB1314" s="14">
        <f t="shared" si="192"/>
        <v>0.109</v>
      </c>
    </row>
    <row r="1315" spans="1:28" x14ac:dyDescent="0.25">
      <c r="A1315" s="10">
        <f t="shared" si="194"/>
        <v>45346</v>
      </c>
      <c r="B1315" s="11">
        <v>55</v>
      </c>
      <c r="C1315" s="11">
        <v>1500</v>
      </c>
      <c r="D1315" s="12">
        <v>563.625</v>
      </c>
      <c r="E1315" s="9">
        <v>154.86000000000001</v>
      </c>
      <c r="F1315" s="9">
        <f t="shared" si="193"/>
        <v>90.860000000000014</v>
      </c>
      <c r="G1315" s="9">
        <v>4.53</v>
      </c>
      <c r="H1315" s="9">
        <v>11.07</v>
      </c>
      <c r="I1315" s="9"/>
      <c r="J1315" s="9">
        <v>-1.2130000000000001</v>
      </c>
      <c r="K1315" s="9">
        <v>83.8</v>
      </c>
      <c r="L1315" s="9">
        <v>0.21310000000000001</v>
      </c>
      <c r="M1315" s="9">
        <v>0.2581</v>
      </c>
      <c r="N1315" s="9">
        <v>0</v>
      </c>
      <c r="O1315" s="9">
        <v>160.6</v>
      </c>
      <c r="P1315" s="9"/>
      <c r="Q1315" s="9"/>
      <c r="R1315" s="9"/>
      <c r="T1315">
        <f t="shared" si="186"/>
        <v>551500</v>
      </c>
      <c r="U1315">
        <v>397.7</v>
      </c>
      <c r="V1315">
        <f t="shared" si="187"/>
        <v>160.6</v>
      </c>
      <c r="W1315" t="str">
        <f t="shared" si="188"/>
        <v/>
      </c>
      <c r="X1315" t="str">
        <f t="shared" si="189"/>
        <v/>
      </c>
      <c r="Y1315" t="str">
        <f t="shared" si="190"/>
        <v/>
      </c>
      <c r="Z1315" s="9"/>
      <c r="AA1315" s="14">
        <f t="shared" si="191"/>
        <v>0.46800000000000003</v>
      </c>
      <c r="AB1315" s="14">
        <f t="shared" si="192"/>
        <v>0.09</v>
      </c>
    </row>
    <row r="1316" spans="1:28" x14ac:dyDescent="0.25">
      <c r="A1316" s="10">
        <f t="shared" si="194"/>
        <v>45346</v>
      </c>
      <c r="B1316" s="11">
        <v>55</v>
      </c>
      <c r="C1316" s="11">
        <v>1600</v>
      </c>
      <c r="D1316" s="12">
        <v>563.66666666666697</v>
      </c>
      <c r="E1316" s="9">
        <v>154.63</v>
      </c>
      <c r="F1316" s="9">
        <f t="shared" si="193"/>
        <v>90.63</v>
      </c>
      <c r="G1316" s="9">
        <v>3.52</v>
      </c>
      <c r="H1316" s="9">
        <v>9.06</v>
      </c>
      <c r="I1316" s="9"/>
      <c r="J1316" s="9">
        <v>-1.556</v>
      </c>
      <c r="K1316" s="9">
        <v>85.3</v>
      </c>
      <c r="L1316" s="9">
        <v>0.21310000000000001</v>
      </c>
      <c r="M1316" s="9">
        <v>0.2581</v>
      </c>
      <c r="N1316" s="9">
        <v>0</v>
      </c>
      <c r="O1316" s="9">
        <v>78.099999999999994</v>
      </c>
      <c r="P1316" s="9"/>
      <c r="Q1316" s="9"/>
      <c r="R1316" s="9"/>
      <c r="T1316">
        <f t="shared" si="186"/>
        <v>551600</v>
      </c>
      <c r="U1316">
        <v>257.5</v>
      </c>
      <c r="V1316">
        <f t="shared" si="187"/>
        <v>78.099999999999994</v>
      </c>
      <c r="W1316" t="str">
        <f t="shared" si="188"/>
        <v/>
      </c>
      <c r="X1316" t="str">
        <f t="shared" si="189"/>
        <v/>
      </c>
      <c r="Y1316" t="str">
        <f t="shared" si="190"/>
        <v/>
      </c>
      <c r="Z1316" s="9"/>
      <c r="AA1316" s="14">
        <f t="shared" si="191"/>
        <v>0.46500000000000002</v>
      </c>
      <c r="AB1316" s="14">
        <f t="shared" si="192"/>
        <v>0.08</v>
      </c>
    </row>
    <row r="1317" spans="1:28" x14ac:dyDescent="0.25">
      <c r="A1317" s="10">
        <f t="shared" si="194"/>
        <v>45346</v>
      </c>
      <c r="B1317" s="11">
        <v>55</v>
      </c>
      <c r="C1317" s="11">
        <v>1700</v>
      </c>
      <c r="D1317" s="12">
        <v>563.70833333333303</v>
      </c>
      <c r="E1317" s="9">
        <v>154.86000000000001</v>
      </c>
      <c r="F1317" s="9">
        <f t="shared" si="193"/>
        <v>90.860000000000014</v>
      </c>
      <c r="G1317" s="9">
        <v>4.53</v>
      </c>
      <c r="H1317" s="9">
        <v>11.07</v>
      </c>
      <c r="I1317" s="9"/>
      <c r="J1317" s="9">
        <v>-1.756</v>
      </c>
      <c r="K1317" s="9">
        <v>85.1</v>
      </c>
      <c r="L1317" s="9">
        <v>0.21310000000000001</v>
      </c>
      <c r="M1317" s="9">
        <v>0.2581</v>
      </c>
      <c r="N1317" s="9">
        <v>0</v>
      </c>
      <c r="O1317" s="9">
        <v>31.9</v>
      </c>
      <c r="P1317" s="9"/>
      <c r="Q1317" s="9"/>
      <c r="R1317" s="9"/>
      <c r="T1317">
        <f t="shared" si="186"/>
        <v>551700</v>
      </c>
      <c r="U1317">
        <v>97.5</v>
      </c>
      <c r="V1317">
        <f t="shared" si="187"/>
        <v>31.9</v>
      </c>
      <c r="W1317" t="str">
        <f t="shared" si="188"/>
        <v/>
      </c>
      <c r="X1317" t="str">
        <f t="shared" si="189"/>
        <v/>
      </c>
      <c r="Y1317" t="str">
        <f t="shared" si="190"/>
        <v/>
      </c>
      <c r="Z1317" s="9"/>
      <c r="AA1317" s="14">
        <f t="shared" si="191"/>
        <v>0.45700000000000002</v>
      </c>
      <c r="AB1317" s="14">
        <f t="shared" si="192"/>
        <v>0.08</v>
      </c>
    </row>
    <row r="1318" spans="1:28" x14ac:dyDescent="0.25">
      <c r="A1318" s="10">
        <f t="shared" si="194"/>
        <v>45346</v>
      </c>
      <c r="B1318" s="11">
        <v>55</v>
      </c>
      <c r="C1318" s="11">
        <v>1800</v>
      </c>
      <c r="D1318" s="12">
        <v>563.75</v>
      </c>
      <c r="E1318" s="9">
        <v>154.75</v>
      </c>
      <c r="F1318" s="9">
        <f t="shared" si="193"/>
        <v>90.75</v>
      </c>
      <c r="G1318" s="9">
        <v>3.52</v>
      </c>
      <c r="H1318" s="9">
        <v>10.57</v>
      </c>
      <c r="I1318" s="9"/>
      <c r="J1318" s="9">
        <v>-2.0150000000000001</v>
      </c>
      <c r="K1318" s="9">
        <v>85.4</v>
      </c>
      <c r="L1318" s="9">
        <v>0.21310000000000001</v>
      </c>
      <c r="M1318" s="9">
        <v>0.2581</v>
      </c>
      <c r="N1318" s="9">
        <v>0</v>
      </c>
      <c r="O1318" s="9">
        <v>1.9</v>
      </c>
      <c r="P1318" s="9"/>
      <c r="Q1318" s="9"/>
      <c r="R1318" s="9"/>
      <c r="T1318">
        <f t="shared" si="186"/>
        <v>551800</v>
      </c>
      <c r="U1318">
        <v>1.8</v>
      </c>
      <c r="V1318">
        <f t="shared" si="187"/>
        <v>1.9</v>
      </c>
      <c r="W1318" t="str">
        <f t="shared" si="188"/>
        <v/>
      </c>
      <c r="X1318" t="str">
        <f t="shared" si="189"/>
        <v/>
      </c>
      <c r="Y1318" t="str">
        <f t="shared" si="190"/>
        <v/>
      </c>
      <c r="Z1318" s="9"/>
      <c r="AA1318" s="14">
        <f t="shared" si="191"/>
        <v>0.45</v>
      </c>
      <c r="AB1318" s="14">
        <f t="shared" si="192"/>
        <v>7.6999999999999999E-2</v>
      </c>
    </row>
    <row r="1319" spans="1:28" x14ac:dyDescent="0.25">
      <c r="A1319" s="10">
        <f t="shared" si="194"/>
        <v>45346</v>
      </c>
      <c r="B1319" s="11">
        <v>55</v>
      </c>
      <c r="C1319" s="11">
        <v>1900</v>
      </c>
      <c r="D1319" s="12">
        <v>563.79166666666697</v>
      </c>
      <c r="E1319" s="9">
        <v>154.75</v>
      </c>
      <c r="F1319" s="9">
        <f t="shared" si="193"/>
        <v>90.75</v>
      </c>
      <c r="G1319" s="9">
        <v>4.53</v>
      </c>
      <c r="H1319" s="9">
        <v>10.07</v>
      </c>
      <c r="I1319" s="9"/>
      <c r="J1319" s="9">
        <v>-2.4790000000000001</v>
      </c>
      <c r="K1319" s="9">
        <v>86.1</v>
      </c>
      <c r="L1319" s="9">
        <v>0.21310000000000001</v>
      </c>
      <c r="M1319" s="9">
        <v>0.2581</v>
      </c>
      <c r="N1319" s="9">
        <v>0</v>
      </c>
      <c r="O1319" s="9">
        <v>0.6</v>
      </c>
      <c r="P1319" s="9"/>
      <c r="Q1319" s="9"/>
      <c r="R1319" s="9"/>
      <c r="T1319">
        <f t="shared" si="186"/>
        <v>551900</v>
      </c>
      <c r="U1319">
        <v>0</v>
      </c>
      <c r="V1319">
        <f t="shared" si="187"/>
        <v>0</v>
      </c>
      <c r="W1319" t="str">
        <f t="shared" si="188"/>
        <v/>
      </c>
      <c r="X1319" t="str">
        <f t="shared" si="189"/>
        <v/>
      </c>
      <c r="Y1319" t="str">
        <f t="shared" si="190"/>
        <v/>
      </c>
      <c r="Z1319" s="9"/>
      <c r="AA1319" s="14">
        <f t="shared" si="191"/>
        <v>0.438</v>
      </c>
      <c r="AB1319" s="14">
        <f t="shared" si="192"/>
        <v>7.0999999999999994E-2</v>
      </c>
    </row>
    <row r="1320" spans="1:28" x14ac:dyDescent="0.25">
      <c r="A1320" s="10">
        <f t="shared" si="194"/>
        <v>45346</v>
      </c>
      <c r="B1320" s="11">
        <v>55</v>
      </c>
      <c r="C1320" s="11">
        <v>2000</v>
      </c>
      <c r="D1320" s="12">
        <v>563.83333333333303</v>
      </c>
      <c r="E1320" s="9">
        <v>154.63</v>
      </c>
      <c r="F1320" s="9">
        <f t="shared" si="193"/>
        <v>90.63</v>
      </c>
      <c r="G1320" s="9">
        <v>4.53</v>
      </c>
      <c r="H1320" s="9">
        <v>10.07</v>
      </c>
      <c r="I1320" s="9"/>
      <c r="J1320" s="9">
        <v>-2.6829999999999998</v>
      </c>
      <c r="K1320" s="9">
        <v>86.4</v>
      </c>
      <c r="L1320" s="9">
        <v>0.21310000000000001</v>
      </c>
      <c r="M1320" s="9">
        <v>0.2581</v>
      </c>
      <c r="N1320" s="9">
        <v>0</v>
      </c>
      <c r="O1320" s="9">
        <v>0.6</v>
      </c>
      <c r="P1320" s="9"/>
      <c r="Q1320" s="9"/>
      <c r="R1320" s="9"/>
      <c r="T1320">
        <f t="shared" si="186"/>
        <v>552000</v>
      </c>
      <c r="U1320">
        <v>0</v>
      </c>
      <c r="V1320">
        <f t="shared" si="187"/>
        <v>0</v>
      </c>
      <c r="W1320" t="str">
        <f t="shared" si="188"/>
        <v/>
      </c>
      <c r="X1320" t="str">
        <f t="shared" si="189"/>
        <v/>
      </c>
      <c r="Y1320" t="str">
        <f t="shared" si="190"/>
        <v/>
      </c>
      <c r="Z1320" s="9"/>
      <c r="AA1320" s="14">
        <f t="shared" si="191"/>
        <v>0.433</v>
      </c>
      <c r="AB1320" s="14">
        <f t="shared" si="192"/>
        <v>6.8000000000000005E-2</v>
      </c>
    </row>
    <row r="1321" spans="1:28" x14ac:dyDescent="0.25">
      <c r="A1321" s="10">
        <f t="shared" si="194"/>
        <v>45346</v>
      </c>
      <c r="B1321" s="11">
        <v>55</v>
      </c>
      <c r="C1321" s="11">
        <v>2100</v>
      </c>
      <c r="D1321" s="12">
        <v>563.875</v>
      </c>
      <c r="E1321" s="9">
        <v>154.75</v>
      </c>
      <c r="F1321" s="9">
        <f t="shared" si="193"/>
        <v>90.75</v>
      </c>
      <c r="G1321" s="9">
        <v>4.53</v>
      </c>
      <c r="H1321" s="9">
        <v>10.57</v>
      </c>
      <c r="I1321" s="9"/>
      <c r="J1321" s="9">
        <v>-2.7709999999999999</v>
      </c>
      <c r="K1321" s="9">
        <v>86.9</v>
      </c>
      <c r="L1321" s="9">
        <v>0.21310000000000001</v>
      </c>
      <c r="M1321" s="9">
        <v>0.2581</v>
      </c>
      <c r="N1321" s="9">
        <v>0</v>
      </c>
      <c r="O1321" s="9">
        <v>0.6</v>
      </c>
      <c r="P1321" s="9"/>
      <c r="Q1321" s="9"/>
      <c r="R1321" s="9"/>
      <c r="T1321">
        <f t="shared" si="186"/>
        <v>552100</v>
      </c>
      <c r="U1321">
        <v>0</v>
      </c>
      <c r="V1321">
        <f t="shared" si="187"/>
        <v>0</v>
      </c>
      <c r="W1321" t="str">
        <f t="shared" si="188"/>
        <v/>
      </c>
      <c r="X1321" t="str">
        <f t="shared" si="189"/>
        <v/>
      </c>
      <c r="Y1321" t="str">
        <f t="shared" si="190"/>
        <v/>
      </c>
      <c r="Z1321" s="9"/>
      <c r="AA1321" s="14">
        <f t="shared" si="191"/>
        <v>0.433</v>
      </c>
      <c r="AB1321" s="14">
        <f t="shared" si="192"/>
        <v>6.5000000000000002E-2</v>
      </c>
    </row>
    <row r="1322" spans="1:28" x14ac:dyDescent="0.25">
      <c r="A1322" s="10">
        <f t="shared" si="194"/>
        <v>45346</v>
      </c>
      <c r="B1322" s="11">
        <v>55</v>
      </c>
      <c r="C1322" s="11">
        <v>2200</v>
      </c>
      <c r="D1322" s="12">
        <v>563.91666666666697</v>
      </c>
      <c r="E1322" s="9">
        <v>154.51</v>
      </c>
      <c r="F1322" s="9">
        <f t="shared" si="193"/>
        <v>90.509999999999991</v>
      </c>
      <c r="G1322" s="9">
        <v>4.03</v>
      </c>
      <c r="H1322" s="9">
        <v>10.07</v>
      </c>
      <c r="I1322" s="9"/>
      <c r="J1322" s="9">
        <v>-2.5659999999999998</v>
      </c>
      <c r="K1322" s="9">
        <v>88.1</v>
      </c>
      <c r="L1322" s="9">
        <v>0.21310000000000001</v>
      </c>
      <c r="M1322" s="9">
        <v>0.2581</v>
      </c>
      <c r="N1322" s="9">
        <v>0</v>
      </c>
      <c r="O1322" s="9">
        <v>0.6</v>
      </c>
      <c r="P1322" s="9"/>
      <c r="Q1322" s="9"/>
      <c r="R1322" s="9"/>
      <c r="T1322">
        <f t="shared" si="186"/>
        <v>552200</v>
      </c>
      <c r="U1322">
        <v>0</v>
      </c>
      <c r="V1322">
        <f t="shared" si="187"/>
        <v>0</v>
      </c>
      <c r="W1322" t="str">
        <f t="shared" si="188"/>
        <v/>
      </c>
      <c r="X1322" t="str">
        <f t="shared" si="189"/>
        <v/>
      </c>
      <c r="Y1322" t="str">
        <f t="shared" si="190"/>
        <v/>
      </c>
      <c r="Z1322" s="9"/>
      <c r="AA1322" s="14">
        <f t="shared" si="191"/>
        <v>0.44500000000000001</v>
      </c>
      <c r="AB1322" s="14">
        <f t="shared" si="192"/>
        <v>0.06</v>
      </c>
    </row>
    <row r="1323" spans="1:28" x14ac:dyDescent="0.25">
      <c r="A1323" s="10">
        <f t="shared" si="194"/>
        <v>45346</v>
      </c>
      <c r="B1323" s="11">
        <v>55</v>
      </c>
      <c r="C1323" s="11">
        <v>2300</v>
      </c>
      <c r="D1323" s="12">
        <v>563.95833333333303</v>
      </c>
      <c r="E1323" s="9">
        <v>154.28</v>
      </c>
      <c r="F1323" s="9">
        <f t="shared" si="193"/>
        <v>90.28</v>
      </c>
      <c r="G1323" s="9">
        <v>4.03</v>
      </c>
      <c r="H1323" s="9">
        <v>9.56</v>
      </c>
      <c r="I1323" s="9"/>
      <c r="J1323" s="9">
        <v>-2.8879999999999999</v>
      </c>
      <c r="K1323" s="9">
        <v>88.8</v>
      </c>
      <c r="L1323" s="9">
        <v>0.21310000000000001</v>
      </c>
      <c r="M1323" s="9">
        <v>0.2581</v>
      </c>
      <c r="N1323" s="9">
        <v>0</v>
      </c>
      <c r="O1323" s="9">
        <v>0.6</v>
      </c>
      <c r="P1323" s="9"/>
      <c r="Q1323" s="9"/>
      <c r="R1323" s="9"/>
      <c r="T1323">
        <f t="shared" si="186"/>
        <v>552300</v>
      </c>
      <c r="U1323">
        <v>0</v>
      </c>
      <c r="V1323">
        <f t="shared" si="187"/>
        <v>0</v>
      </c>
      <c r="W1323" t="str">
        <f t="shared" si="188"/>
        <v/>
      </c>
      <c r="X1323" t="str">
        <f t="shared" si="189"/>
        <v/>
      </c>
      <c r="Y1323" t="str">
        <f t="shared" si="190"/>
        <v/>
      </c>
      <c r="Z1323" s="9"/>
      <c r="AA1323" s="14">
        <f t="shared" si="191"/>
        <v>0.438</v>
      </c>
      <c r="AB1323" s="14">
        <f t="shared" si="192"/>
        <v>5.5E-2</v>
      </c>
    </row>
    <row r="1324" spans="1:28" x14ac:dyDescent="0.25">
      <c r="A1324" s="10">
        <f t="shared" si="194"/>
        <v>45346</v>
      </c>
      <c r="B1324" s="11">
        <v>55</v>
      </c>
      <c r="C1324" s="11">
        <v>2400</v>
      </c>
      <c r="D1324" s="12">
        <v>564</v>
      </c>
      <c r="E1324" s="9">
        <v>169.25</v>
      </c>
      <c r="F1324" s="9">
        <f t="shared" si="193"/>
        <v>105.25</v>
      </c>
      <c r="G1324" s="9">
        <v>3.52</v>
      </c>
      <c r="H1324" s="9">
        <v>11.07</v>
      </c>
      <c r="I1324" s="9"/>
      <c r="J1324" s="9">
        <v>-2.742</v>
      </c>
      <c r="K1324" s="9">
        <v>96.2</v>
      </c>
      <c r="L1324" s="9">
        <v>0.21310000000000001</v>
      </c>
      <c r="M1324" s="9">
        <v>0.2581</v>
      </c>
      <c r="N1324" s="9">
        <v>0</v>
      </c>
      <c r="O1324" s="9">
        <v>0.6</v>
      </c>
      <c r="P1324" s="9"/>
      <c r="Q1324" s="9"/>
      <c r="R1324" s="9"/>
      <c r="T1324">
        <f t="shared" si="186"/>
        <v>552400</v>
      </c>
      <c r="U1324">
        <v>0</v>
      </c>
      <c r="V1324">
        <f t="shared" si="187"/>
        <v>0</v>
      </c>
      <c r="W1324">
        <f t="shared" si="188"/>
        <v>0.21299999999999999</v>
      </c>
      <c r="X1324">
        <f t="shared" si="189"/>
        <v>0.25800000000000001</v>
      </c>
      <c r="Y1324">
        <f t="shared" si="190"/>
        <v>1.0529999999999999</v>
      </c>
      <c r="Z1324" s="9"/>
      <c r="AA1324" s="14">
        <f t="shared" si="191"/>
        <v>0.48</v>
      </c>
      <c r="AB1324" s="14">
        <f t="shared" si="192"/>
        <v>1.9E-2</v>
      </c>
    </row>
    <row r="1325" spans="1:28" x14ac:dyDescent="0.25">
      <c r="A1325" s="10">
        <f t="shared" si="194"/>
        <v>45347</v>
      </c>
      <c r="B1325" s="11">
        <v>56</v>
      </c>
      <c r="C1325" s="11">
        <v>100</v>
      </c>
      <c r="D1325" s="12">
        <v>564.04166666666697</v>
      </c>
      <c r="E1325" s="9">
        <v>184.23</v>
      </c>
      <c r="F1325" s="9">
        <f t="shared" si="193"/>
        <v>120.22999999999999</v>
      </c>
      <c r="G1325" s="9">
        <v>3.52</v>
      </c>
      <c r="H1325" s="9">
        <v>9.56</v>
      </c>
      <c r="I1325" s="9"/>
      <c r="J1325" s="9">
        <v>-2.8</v>
      </c>
      <c r="K1325" s="9">
        <v>96.4</v>
      </c>
      <c r="L1325" s="9">
        <v>0.21310000000000001</v>
      </c>
      <c r="M1325" s="9">
        <v>0.2581</v>
      </c>
      <c r="N1325" s="9">
        <v>0</v>
      </c>
      <c r="O1325" s="9">
        <v>0.6</v>
      </c>
      <c r="P1325" s="9"/>
      <c r="Q1325" s="9"/>
      <c r="R1325" s="9"/>
      <c r="T1325">
        <f t="shared" si="186"/>
        <v>560100</v>
      </c>
      <c r="U1325">
        <v>0</v>
      </c>
      <c r="V1325">
        <f t="shared" si="187"/>
        <v>0</v>
      </c>
      <c r="W1325" t="str">
        <f t="shared" si="188"/>
        <v/>
      </c>
      <c r="X1325" t="str">
        <f t="shared" si="189"/>
        <v/>
      </c>
      <c r="Y1325" t="str">
        <f t="shared" si="190"/>
        <v/>
      </c>
      <c r="Z1325" s="9"/>
      <c r="AA1325" s="14">
        <f t="shared" si="191"/>
        <v>0.47899999999999998</v>
      </c>
      <c r="AB1325" s="14">
        <f t="shared" si="192"/>
        <v>1.7999999999999999E-2</v>
      </c>
    </row>
    <row r="1326" spans="1:28" x14ac:dyDescent="0.25">
      <c r="A1326" s="10">
        <f t="shared" si="194"/>
        <v>45347</v>
      </c>
      <c r="B1326" s="11">
        <v>56</v>
      </c>
      <c r="C1326" s="11">
        <v>200</v>
      </c>
      <c r="D1326" s="12">
        <v>564.08333333333303</v>
      </c>
      <c r="E1326" s="9">
        <v>199.21</v>
      </c>
      <c r="F1326" s="9">
        <f t="shared" si="193"/>
        <v>135.21</v>
      </c>
      <c r="G1326" s="9">
        <v>3.52</v>
      </c>
      <c r="H1326" s="9">
        <v>8.56</v>
      </c>
      <c r="I1326" s="9"/>
      <c r="J1326" s="9">
        <v>-2.6829999999999998</v>
      </c>
      <c r="K1326" s="9">
        <v>94.5</v>
      </c>
      <c r="L1326" s="9">
        <v>0.21310000000000001</v>
      </c>
      <c r="M1326" s="9">
        <v>0.25890000000000002</v>
      </c>
      <c r="N1326" s="9">
        <v>0</v>
      </c>
      <c r="O1326" s="9">
        <v>0.6</v>
      </c>
      <c r="P1326" s="9"/>
      <c r="Q1326" s="9"/>
      <c r="R1326" s="9"/>
      <c r="T1326">
        <f t="shared" si="186"/>
        <v>560200</v>
      </c>
      <c r="U1326">
        <v>0</v>
      </c>
      <c r="V1326">
        <f t="shared" si="187"/>
        <v>0</v>
      </c>
      <c r="W1326" t="str">
        <f t="shared" si="188"/>
        <v/>
      </c>
      <c r="X1326" t="str">
        <f t="shared" si="189"/>
        <v/>
      </c>
      <c r="Y1326" t="str">
        <f t="shared" si="190"/>
        <v/>
      </c>
      <c r="Z1326" s="9"/>
      <c r="AA1326" s="14">
        <f t="shared" si="191"/>
        <v>0.47399999999999998</v>
      </c>
      <c r="AB1326" s="14">
        <f t="shared" si="192"/>
        <v>2.8000000000000001E-2</v>
      </c>
    </row>
    <row r="1327" spans="1:28" x14ac:dyDescent="0.25">
      <c r="A1327" s="10">
        <f t="shared" si="194"/>
        <v>45347</v>
      </c>
      <c r="B1327" s="11">
        <v>56</v>
      </c>
      <c r="C1327" s="11">
        <v>300</v>
      </c>
      <c r="D1327" s="12">
        <v>564.125</v>
      </c>
      <c r="E1327" s="9">
        <v>214.3</v>
      </c>
      <c r="F1327" s="9">
        <f t="shared" si="193"/>
        <v>150.30000000000001</v>
      </c>
      <c r="G1327" s="9">
        <v>3.02</v>
      </c>
      <c r="H1327" s="9">
        <v>8.0500000000000007</v>
      </c>
      <c r="I1327" s="9"/>
      <c r="J1327" s="9">
        <v>-2.5369999999999999</v>
      </c>
      <c r="K1327" s="9">
        <v>90.6</v>
      </c>
      <c r="L1327" s="9">
        <v>0.21310000000000001</v>
      </c>
      <c r="M1327" s="9">
        <v>0.2581</v>
      </c>
      <c r="N1327" s="9">
        <v>0</v>
      </c>
      <c r="O1327" s="9">
        <v>0.6</v>
      </c>
      <c r="P1327" s="9"/>
      <c r="Q1327" s="9"/>
      <c r="R1327" s="9"/>
      <c r="T1327">
        <f t="shared" si="186"/>
        <v>560300</v>
      </c>
      <c r="U1327">
        <v>0</v>
      </c>
      <c r="V1327">
        <f t="shared" si="187"/>
        <v>0</v>
      </c>
      <c r="W1327" t="str">
        <f t="shared" si="188"/>
        <v/>
      </c>
      <c r="X1327" t="str">
        <f t="shared" si="189"/>
        <v/>
      </c>
      <c r="Y1327" t="str">
        <f t="shared" si="190"/>
        <v/>
      </c>
      <c r="Z1327" s="9"/>
      <c r="AA1327" s="14">
        <f t="shared" si="191"/>
        <v>0.45900000000000002</v>
      </c>
      <c r="AB1327" s="14">
        <f t="shared" si="192"/>
        <v>4.8000000000000001E-2</v>
      </c>
    </row>
    <row r="1328" spans="1:28" x14ac:dyDescent="0.25">
      <c r="A1328" s="10">
        <f t="shared" si="194"/>
        <v>45347</v>
      </c>
      <c r="B1328" s="11">
        <v>56</v>
      </c>
      <c r="C1328" s="11">
        <v>400</v>
      </c>
      <c r="D1328" s="12">
        <v>564.16666666666697</v>
      </c>
      <c r="E1328" s="9">
        <v>229.39</v>
      </c>
      <c r="F1328" s="9">
        <f t="shared" si="193"/>
        <v>165.39</v>
      </c>
      <c r="G1328" s="9">
        <v>2.52</v>
      </c>
      <c r="H1328" s="9">
        <v>8.56</v>
      </c>
      <c r="I1328" s="9"/>
      <c r="J1328" s="9">
        <v>-2.742</v>
      </c>
      <c r="K1328" s="9">
        <v>89.2</v>
      </c>
      <c r="L1328" s="9">
        <v>0.21310000000000001</v>
      </c>
      <c r="M1328" s="9">
        <v>0.2581</v>
      </c>
      <c r="N1328" s="9">
        <v>0</v>
      </c>
      <c r="O1328" s="9">
        <v>0.6</v>
      </c>
      <c r="P1328" s="9"/>
      <c r="Q1328" s="9"/>
      <c r="R1328" s="9"/>
      <c r="T1328">
        <f t="shared" si="186"/>
        <v>560400</v>
      </c>
      <c r="U1328">
        <v>0</v>
      </c>
      <c r="V1328">
        <f t="shared" si="187"/>
        <v>0</v>
      </c>
      <c r="W1328" t="str">
        <f t="shared" si="188"/>
        <v/>
      </c>
      <c r="X1328" t="str">
        <f t="shared" si="189"/>
        <v/>
      </c>
      <c r="Y1328" t="str">
        <f t="shared" si="190"/>
        <v/>
      </c>
      <c r="Z1328" s="9"/>
      <c r="AA1328" s="14">
        <f t="shared" si="191"/>
        <v>0.44500000000000001</v>
      </c>
      <c r="AB1328" s="14">
        <f t="shared" si="192"/>
        <v>5.3999999999999999E-2</v>
      </c>
    </row>
    <row r="1329" spans="1:28" x14ac:dyDescent="0.25">
      <c r="A1329" s="10">
        <f t="shared" si="194"/>
        <v>45347</v>
      </c>
      <c r="B1329" s="11">
        <v>56</v>
      </c>
      <c r="C1329" s="11">
        <v>500</v>
      </c>
      <c r="D1329" s="12">
        <v>564.20833333333303</v>
      </c>
      <c r="E1329" s="9">
        <v>244.37</v>
      </c>
      <c r="F1329" s="9">
        <f t="shared" si="193"/>
        <v>180.37</v>
      </c>
      <c r="G1329" s="9">
        <v>3.02</v>
      </c>
      <c r="H1329" s="9">
        <v>7.55</v>
      </c>
      <c r="I1329" s="9"/>
      <c r="J1329" s="9">
        <v>-2.6829999999999998</v>
      </c>
      <c r="K1329" s="9">
        <v>89.1</v>
      </c>
      <c r="L1329" s="9">
        <v>0.21310000000000001</v>
      </c>
      <c r="M1329" s="9">
        <v>0.2581</v>
      </c>
      <c r="N1329" s="9">
        <v>0</v>
      </c>
      <c r="O1329" s="9">
        <v>0.6</v>
      </c>
      <c r="P1329" s="9"/>
      <c r="Q1329" s="9"/>
      <c r="R1329" s="9"/>
      <c r="T1329">
        <f t="shared" si="186"/>
        <v>560500</v>
      </c>
      <c r="U1329">
        <v>0</v>
      </c>
      <c r="V1329">
        <f t="shared" si="187"/>
        <v>0</v>
      </c>
      <c r="W1329" t="str">
        <f t="shared" si="188"/>
        <v/>
      </c>
      <c r="X1329" t="str">
        <f t="shared" si="189"/>
        <v/>
      </c>
      <c r="Y1329" t="str">
        <f t="shared" si="190"/>
        <v/>
      </c>
      <c r="Z1329" s="9"/>
      <c r="AA1329" s="14">
        <f t="shared" si="191"/>
        <v>0.44600000000000001</v>
      </c>
      <c r="AB1329" s="14">
        <f t="shared" si="192"/>
        <v>5.5E-2</v>
      </c>
    </row>
    <row r="1330" spans="1:28" x14ac:dyDescent="0.25">
      <c r="A1330" s="10">
        <f t="shared" si="194"/>
        <v>45347</v>
      </c>
      <c r="B1330" s="11">
        <v>56</v>
      </c>
      <c r="C1330" s="11">
        <v>600</v>
      </c>
      <c r="D1330" s="12">
        <v>564.25</v>
      </c>
      <c r="E1330" s="9">
        <v>259.33999999999997</v>
      </c>
      <c r="F1330" s="9">
        <f t="shared" si="193"/>
        <v>195.33999999999997</v>
      </c>
      <c r="G1330" s="9">
        <v>3.52</v>
      </c>
      <c r="H1330" s="9">
        <v>8.0500000000000007</v>
      </c>
      <c r="I1330" s="9"/>
      <c r="J1330" s="9">
        <v>-2.7709999999999999</v>
      </c>
      <c r="K1330" s="9">
        <v>89.2</v>
      </c>
      <c r="L1330" s="9">
        <v>0.21310000000000001</v>
      </c>
      <c r="M1330" s="9">
        <v>0.25890000000000002</v>
      </c>
      <c r="N1330" s="9">
        <v>0</v>
      </c>
      <c r="O1330" s="9">
        <v>0.6</v>
      </c>
      <c r="P1330" s="9"/>
      <c r="Q1330" s="9"/>
      <c r="R1330" s="9"/>
      <c r="T1330">
        <f t="shared" si="186"/>
        <v>560600</v>
      </c>
      <c r="U1330">
        <v>0</v>
      </c>
      <c r="V1330">
        <f t="shared" si="187"/>
        <v>0</v>
      </c>
      <c r="W1330" t="str">
        <f t="shared" si="188"/>
        <v/>
      </c>
      <c r="X1330" t="str">
        <f t="shared" si="189"/>
        <v/>
      </c>
      <c r="Y1330" t="str">
        <f t="shared" si="190"/>
        <v/>
      </c>
      <c r="Z1330" s="9"/>
      <c r="AA1330" s="14">
        <f t="shared" si="191"/>
        <v>0.44400000000000001</v>
      </c>
      <c r="AB1330" s="14">
        <f t="shared" si="192"/>
        <v>5.3999999999999999E-2</v>
      </c>
    </row>
    <row r="1331" spans="1:28" x14ac:dyDescent="0.25">
      <c r="A1331" s="10">
        <f t="shared" si="194"/>
        <v>45347</v>
      </c>
      <c r="B1331" s="11">
        <v>56</v>
      </c>
      <c r="C1331" s="11">
        <v>700</v>
      </c>
      <c r="D1331" s="12">
        <v>564.29166666666697</v>
      </c>
      <c r="E1331" s="9">
        <v>274.32</v>
      </c>
      <c r="F1331" s="9">
        <f t="shared" si="193"/>
        <v>210.32</v>
      </c>
      <c r="G1331" s="9">
        <v>3.52</v>
      </c>
      <c r="H1331" s="9">
        <v>9.06</v>
      </c>
      <c r="I1331" s="9"/>
      <c r="J1331" s="9">
        <v>-2.7709999999999999</v>
      </c>
      <c r="K1331" s="9">
        <v>89.5</v>
      </c>
      <c r="L1331" s="9">
        <v>0.21310000000000001</v>
      </c>
      <c r="M1331" s="9">
        <v>0.2581</v>
      </c>
      <c r="N1331" s="9">
        <v>0</v>
      </c>
      <c r="O1331" s="9">
        <v>0.6</v>
      </c>
      <c r="P1331" s="9"/>
      <c r="Q1331" s="9"/>
      <c r="R1331" s="9"/>
      <c r="T1331">
        <f t="shared" si="186"/>
        <v>560700</v>
      </c>
      <c r="U1331">
        <v>0</v>
      </c>
      <c r="V1331">
        <f t="shared" si="187"/>
        <v>0</v>
      </c>
      <c r="W1331" t="str">
        <f t="shared" si="188"/>
        <v/>
      </c>
      <c r="X1331" t="str">
        <f t="shared" si="189"/>
        <v/>
      </c>
      <c r="Y1331" t="str">
        <f t="shared" si="190"/>
        <v/>
      </c>
      <c r="Z1331" s="9"/>
      <c r="AA1331" s="14">
        <f t="shared" si="191"/>
        <v>0.44600000000000001</v>
      </c>
      <c r="AB1331" s="14">
        <f t="shared" si="192"/>
        <v>5.1999999999999998E-2</v>
      </c>
    </row>
    <row r="1332" spans="1:28" x14ac:dyDescent="0.25">
      <c r="A1332" s="10">
        <f t="shared" si="194"/>
        <v>45347</v>
      </c>
      <c r="B1332" s="11">
        <v>56</v>
      </c>
      <c r="C1332" s="11">
        <v>800</v>
      </c>
      <c r="D1332" s="12">
        <v>564.33333333333303</v>
      </c>
      <c r="E1332" s="9">
        <v>289.52999999999997</v>
      </c>
      <c r="F1332" s="9">
        <f t="shared" si="193"/>
        <v>225.52999999999997</v>
      </c>
      <c r="G1332" s="9">
        <v>3.02</v>
      </c>
      <c r="H1332" s="9">
        <v>8.0500000000000007</v>
      </c>
      <c r="I1332" s="9"/>
      <c r="J1332" s="9">
        <v>-2.218</v>
      </c>
      <c r="K1332" s="9">
        <v>87.1</v>
      </c>
      <c r="L1332" s="9">
        <v>0.21310000000000001</v>
      </c>
      <c r="M1332" s="9">
        <v>0.2581</v>
      </c>
      <c r="N1332" s="9">
        <v>0</v>
      </c>
      <c r="O1332" s="9">
        <v>20.6</v>
      </c>
      <c r="P1332" s="9"/>
      <c r="Q1332" s="9"/>
      <c r="R1332" s="9"/>
      <c r="T1332">
        <f t="shared" si="186"/>
        <v>560800</v>
      </c>
      <c r="U1332">
        <v>68.3</v>
      </c>
      <c r="V1332">
        <f t="shared" si="187"/>
        <v>20.6</v>
      </c>
      <c r="W1332" t="str">
        <f t="shared" si="188"/>
        <v/>
      </c>
      <c r="X1332" t="str">
        <f t="shared" si="189"/>
        <v/>
      </c>
      <c r="Y1332" t="str">
        <f t="shared" si="190"/>
        <v/>
      </c>
      <c r="Z1332" s="9"/>
      <c r="AA1332" s="14">
        <f t="shared" si="191"/>
        <v>0.45200000000000001</v>
      </c>
      <c r="AB1332" s="14">
        <f t="shared" si="192"/>
        <v>6.7000000000000004E-2</v>
      </c>
    </row>
    <row r="1333" spans="1:28" x14ac:dyDescent="0.25">
      <c r="A1333" s="10">
        <f t="shared" si="194"/>
        <v>45347</v>
      </c>
      <c r="B1333" s="11">
        <v>56</v>
      </c>
      <c r="C1333" s="11">
        <v>900</v>
      </c>
      <c r="D1333" s="12">
        <v>564.375</v>
      </c>
      <c r="E1333" s="9">
        <v>274.43</v>
      </c>
      <c r="F1333" s="9">
        <f t="shared" si="193"/>
        <v>210.43</v>
      </c>
      <c r="G1333" s="9">
        <v>3.02</v>
      </c>
      <c r="H1333" s="9">
        <v>8.56</v>
      </c>
      <c r="I1333" s="9"/>
      <c r="J1333" s="9">
        <v>-1.327</v>
      </c>
      <c r="K1333" s="9">
        <v>83.8</v>
      </c>
      <c r="L1333" s="9">
        <v>0.21310000000000001</v>
      </c>
      <c r="M1333" s="9">
        <v>0.2581</v>
      </c>
      <c r="N1333" s="9">
        <v>0</v>
      </c>
      <c r="O1333" s="9">
        <v>96.9</v>
      </c>
      <c r="P1333" s="9"/>
      <c r="Q1333" s="9"/>
      <c r="R1333" s="9"/>
      <c r="T1333">
        <f t="shared" si="186"/>
        <v>560900</v>
      </c>
      <c r="U1333">
        <v>227.8</v>
      </c>
      <c r="V1333">
        <f t="shared" si="187"/>
        <v>96.9</v>
      </c>
      <c r="W1333" t="str">
        <f t="shared" si="188"/>
        <v/>
      </c>
      <c r="X1333" t="str">
        <f t="shared" si="189"/>
        <v/>
      </c>
      <c r="Y1333" t="str">
        <f t="shared" si="190"/>
        <v/>
      </c>
      <c r="Z1333" s="9"/>
      <c r="AA1333" s="14">
        <f t="shared" si="191"/>
        <v>0.46400000000000002</v>
      </c>
      <c r="AB1333" s="14">
        <f t="shared" si="192"/>
        <v>0.09</v>
      </c>
    </row>
    <row r="1334" spans="1:28" x14ac:dyDescent="0.25">
      <c r="A1334" s="10">
        <f t="shared" si="194"/>
        <v>45347</v>
      </c>
      <c r="B1334" s="11">
        <v>56</v>
      </c>
      <c r="C1334" s="11">
        <v>1000</v>
      </c>
      <c r="D1334" s="12">
        <v>564.41666666666697</v>
      </c>
      <c r="E1334" s="9">
        <v>259.33999999999997</v>
      </c>
      <c r="F1334" s="9">
        <f t="shared" si="193"/>
        <v>195.33999999999997</v>
      </c>
      <c r="G1334" s="9">
        <v>4.03</v>
      </c>
      <c r="H1334" s="9">
        <v>9.56</v>
      </c>
      <c r="I1334" s="9"/>
      <c r="J1334" s="9">
        <v>-0.70399999999999996</v>
      </c>
      <c r="K1334" s="9">
        <v>80.599999999999994</v>
      </c>
      <c r="L1334" s="9">
        <v>0.21310000000000001</v>
      </c>
      <c r="M1334" s="9">
        <v>0.2581</v>
      </c>
      <c r="N1334" s="9">
        <v>0</v>
      </c>
      <c r="O1334" s="9">
        <v>169.4</v>
      </c>
      <c r="P1334" s="9"/>
      <c r="Q1334" s="9"/>
      <c r="R1334" s="9"/>
      <c r="T1334">
        <f t="shared" si="186"/>
        <v>561000</v>
      </c>
      <c r="U1334">
        <v>375.7</v>
      </c>
      <c r="V1334">
        <f t="shared" si="187"/>
        <v>169.4</v>
      </c>
      <c r="W1334" t="str">
        <f t="shared" si="188"/>
        <v/>
      </c>
      <c r="X1334" t="str">
        <f t="shared" si="189"/>
        <v/>
      </c>
      <c r="Y1334" t="str">
        <f t="shared" si="190"/>
        <v/>
      </c>
      <c r="Z1334" s="9"/>
      <c r="AA1334" s="14">
        <f t="shared" si="191"/>
        <v>0.46700000000000003</v>
      </c>
      <c r="AB1334" s="14">
        <f t="shared" si="192"/>
        <v>0.112</v>
      </c>
    </row>
    <row r="1335" spans="1:28" x14ac:dyDescent="0.25">
      <c r="A1335" s="10">
        <f t="shared" si="194"/>
        <v>45347</v>
      </c>
      <c r="B1335" s="11">
        <v>56</v>
      </c>
      <c r="C1335" s="11">
        <v>1100</v>
      </c>
      <c r="D1335" s="12">
        <v>564.45833333333303</v>
      </c>
      <c r="E1335" s="9">
        <v>244.48</v>
      </c>
      <c r="F1335" s="9">
        <f t="shared" si="193"/>
        <v>180.48</v>
      </c>
      <c r="G1335" s="9">
        <v>4.53</v>
      </c>
      <c r="H1335" s="9">
        <v>11.58</v>
      </c>
      <c r="I1335" s="9"/>
      <c r="J1335" s="9">
        <v>-0.59099999999999997</v>
      </c>
      <c r="K1335" s="9">
        <v>78.900000000000006</v>
      </c>
      <c r="L1335" s="9">
        <v>0.21310000000000001</v>
      </c>
      <c r="M1335" s="9">
        <v>0.25890000000000002</v>
      </c>
      <c r="N1335" s="9">
        <v>0.2</v>
      </c>
      <c r="O1335" s="9">
        <v>281.89999999999998</v>
      </c>
      <c r="P1335" s="9"/>
      <c r="Q1335" s="9"/>
      <c r="R1335" s="9"/>
      <c r="T1335">
        <f t="shared" si="186"/>
        <v>561100</v>
      </c>
      <c r="U1335">
        <v>485.7</v>
      </c>
      <c r="V1335">
        <f t="shared" si="187"/>
        <v>281.89999999999998</v>
      </c>
      <c r="W1335" t="str">
        <f t="shared" si="188"/>
        <v/>
      </c>
      <c r="X1335" t="str">
        <f t="shared" si="189"/>
        <v/>
      </c>
      <c r="Y1335" t="str">
        <f t="shared" si="190"/>
        <v/>
      </c>
      <c r="Z1335" s="9"/>
      <c r="AA1335" s="14">
        <f t="shared" si="191"/>
        <v>0.46100000000000002</v>
      </c>
      <c r="AB1335" s="14">
        <f t="shared" si="192"/>
        <v>0.123</v>
      </c>
    </row>
    <row r="1336" spans="1:28" x14ac:dyDescent="0.25">
      <c r="A1336" s="10">
        <f t="shared" si="194"/>
        <v>45347</v>
      </c>
      <c r="B1336" s="11">
        <v>56</v>
      </c>
      <c r="C1336" s="11">
        <v>1200</v>
      </c>
      <c r="D1336" s="12">
        <v>564.5</v>
      </c>
      <c r="E1336" s="9">
        <v>259.45999999999998</v>
      </c>
      <c r="F1336" s="9">
        <f t="shared" si="193"/>
        <v>195.45999999999998</v>
      </c>
      <c r="G1336" s="9">
        <v>4.53</v>
      </c>
      <c r="H1336" s="9">
        <v>10.57</v>
      </c>
      <c r="I1336" s="9"/>
      <c r="J1336" s="9">
        <v>-0.53500000000000003</v>
      </c>
      <c r="K1336" s="9">
        <v>78.5</v>
      </c>
      <c r="L1336" s="9">
        <v>0.21310000000000001</v>
      </c>
      <c r="M1336" s="9">
        <v>0.25890000000000002</v>
      </c>
      <c r="N1336" s="9">
        <v>0</v>
      </c>
      <c r="O1336" s="9">
        <v>259.39999999999998</v>
      </c>
      <c r="P1336" s="9"/>
      <c r="Q1336" s="9"/>
      <c r="R1336" s="9"/>
      <c r="T1336">
        <f t="shared" si="186"/>
        <v>561200</v>
      </c>
      <c r="U1336">
        <v>546.79999999999995</v>
      </c>
      <c r="V1336">
        <f t="shared" si="187"/>
        <v>259.39999999999998</v>
      </c>
      <c r="W1336" t="str">
        <f t="shared" si="188"/>
        <v/>
      </c>
      <c r="X1336" t="str">
        <f t="shared" si="189"/>
        <v/>
      </c>
      <c r="Y1336" t="str">
        <f t="shared" si="190"/>
        <v/>
      </c>
      <c r="Z1336" s="9"/>
      <c r="AA1336" s="14">
        <f t="shared" si="191"/>
        <v>0.46100000000000002</v>
      </c>
      <c r="AB1336" s="14">
        <f t="shared" si="192"/>
        <v>0.126</v>
      </c>
    </row>
    <row r="1337" spans="1:28" x14ac:dyDescent="0.25">
      <c r="A1337" s="10">
        <f t="shared" si="194"/>
        <v>45347</v>
      </c>
      <c r="B1337" s="11">
        <v>56</v>
      </c>
      <c r="C1337" s="11">
        <v>1300</v>
      </c>
      <c r="D1337" s="12">
        <v>564.54166666666697</v>
      </c>
      <c r="E1337" s="9">
        <v>274.43</v>
      </c>
      <c r="F1337" s="9">
        <f t="shared" si="193"/>
        <v>210.43</v>
      </c>
      <c r="G1337" s="9">
        <v>6.04</v>
      </c>
      <c r="H1337" s="9">
        <v>14.09</v>
      </c>
      <c r="I1337" s="9"/>
      <c r="J1337" s="9">
        <v>0.98899999999999999</v>
      </c>
      <c r="K1337" s="9">
        <v>71.099999999999994</v>
      </c>
      <c r="L1337" s="9">
        <v>0.21310000000000001</v>
      </c>
      <c r="M1337" s="9">
        <v>0.2581</v>
      </c>
      <c r="N1337" s="9">
        <v>0</v>
      </c>
      <c r="O1337" s="9">
        <v>371.9</v>
      </c>
      <c r="P1337" s="9"/>
      <c r="Q1337" s="9"/>
      <c r="R1337" s="9"/>
      <c r="T1337">
        <f t="shared" si="186"/>
        <v>561300</v>
      </c>
      <c r="U1337">
        <v>552.79999999999995</v>
      </c>
      <c r="V1337">
        <f t="shared" si="187"/>
        <v>371.9</v>
      </c>
      <c r="W1337" t="str">
        <f t="shared" si="188"/>
        <v/>
      </c>
      <c r="X1337" t="str">
        <f t="shared" si="189"/>
        <v/>
      </c>
      <c r="Y1337" t="str">
        <f t="shared" si="190"/>
        <v/>
      </c>
      <c r="Z1337" s="9"/>
      <c r="AA1337" s="14">
        <f t="shared" si="191"/>
        <v>0.46600000000000003</v>
      </c>
      <c r="AB1337" s="14">
        <f t="shared" si="192"/>
        <v>0.189</v>
      </c>
    </row>
    <row r="1338" spans="1:28" x14ac:dyDescent="0.25">
      <c r="A1338" s="10">
        <f t="shared" si="194"/>
        <v>45347</v>
      </c>
      <c r="B1338" s="11">
        <v>56</v>
      </c>
      <c r="C1338" s="11">
        <v>1400</v>
      </c>
      <c r="D1338" s="12">
        <v>564.58333333333303</v>
      </c>
      <c r="E1338" s="9">
        <v>259.45999999999998</v>
      </c>
      <c r="F1338" s="9">
        <f t="shared" si="193"/>
        <v>195.45999999999998</v>
      </c>
      <c r="G1338" s="9">
        <v>6.04</v>
      </c>
      <c r="H1338" s="9">
        <v>14.09</v>
      </c>
      <c r="I1338" s="9"/>
      <c r="J1338" s="9">
        <v>0.35599999999999998</v>
      </c>
      <c r="K1338" s="9">
        <v>70.8</v>
      </c>
      <c r="L1338" s="9">
        <v>0.21310000000000001</v>
      </c>
      <c r="M1338" s="9">
        <v>0.25890000000000002</v>
      </c>
      <c r="N1338" s="9">
        <v>0</v>
      </c>
      <c r="O1338" s="9">
        <v>191.9</v>
      </c>
      <c r="P1338" s="9"/>
      <c r="Q1338" s="9"/>
      <c r="R1338" s="9"/>
      <c r="T1338">
        <f t="shared" si="186"/>
        <v>561400</v>
      </c>
      <c r="U1338">
        <v>504</v>
      </c>
      <c r="V1338">
        <f t="shared" si="187"/>
        <v>191.9</v>
      </c>
      <c r="W1338" t="str">
        <f t="shared" si="188"/>
        <v/>
      </c>
      <c r="X1338" t="str">
        <f t="shared" si="189"/>
        <v/>
      </c>
      <c r="Y1338" t="str">
        <f t="shared" si="190"/>
        <v/>
      </c>
      <c r="Z1338" s="9"/>
      <c r="AA1338" s="14">
        <f t="shared" si="191"/>
        <v>0.44400000000000001</v>
      </c>
      <c r="AB1338" s="14">
        <f t="shared" si="192"/>
        <v>0.183</v>
      </c>
    </row>
    <row r="1339" spans="1:28" x14ac:dyDescent="0.25">
      <c r="A1339" s="10">
        <f t="shared" si="194"/>
        <v>45347</v>
      </c>
      <c r="B1339" s="11">
        <v>56</v>
      </c>
      <c r="C1339" s="11">
        <v>1500</v>
      </c>
      <c r="D1339" s="12">
        <v>564.625</v>
      </c>
      <c r="E1339" s="9">
        <v>244.37</v>
      </c>
      <c r="F1339" s="9">
        <f t="shared" si="193"/>
        <v>180.37</v>
      </c>
      <c r="G1339" s="9">
        <v>5.03</v>
      </c>
      <c r="H1339" s="9">
        <v>16.100000000000001</v>
      </c>
      <c r="I1339" s="9"/>
      <c r="J1339" s="9">
        <v>0.79700000000000004</v>
      </c>
      <c r="K1339" s="9">
        <v>71.3</v>
      </c>
      <c r="L1339" s="9">
        <v>0.21310000000000001</v>
      </c>
      <c r="M1339" s="9">
        <v>0.2581</v>
      </c>
      <c r="N1339" s="9">
        <v>0</v>
      </c>
      <c r="O1339" s="9">
        <v>168.1</v>
      </c>
      <c r="P1339" s="9"/>
      <c r="Q1339" s="9"/>
      <c r="R1339" s="9"/>
      <c r="T1339">
        <f t="shared" si="186"/>
        <v>561500</v>
      </c>
      <c r="U1339">
        <v>404</v>
      </c>
      <c r="V1339">
        <f t="shared" si="187"/>
        <v>168.1</v>
      </c>
      <c r="W1339" t="str">
        <f t="shared" si="188"/>
        <v/>
      </c>
      <c r="X1339" t="str">
        <f t="shared" si="189"/>
        <v/>
      </c>
      <c r="Y1339" t="str">
        <f t="shared" si="190"/>
        <v/>
      </c>
      <c r="Z1339" s="9"/>
      <c r="AA1339" s="14">
        <f t="shared" si="191"/>
        <v>0.46100000000000002</v>
      </c>
      <c r="AB1339" s="14">
        <f t="shared" si="192"/>
        <v>0.186</v>
      </c>
    </row>
    <row r="1340" spans="1:28" x14ac:dyDescent="0.25">
      <c r="A1340" s="10">
        <f t="shared" si="194"/>
        <v>45347</v>
      </c>
      <c r="B1340" s="11">
        <v>56</v>
      </c>
      <c r="C1340" s="11">
        <v>1600</v>
      </c>
      <c r="D1340" s="12">
        <v>564.66666666666697</v>
      </c>
      <c r="E1340" s="9">
        <v>229.39</v>
      </c>
      <c r="F1340" s="9">
        <f t="shared" si="193"/>
        <v>165.39</v>
      </c>
      <c r="G1340" s="9">
        <v>6.54</v>
      </c>
      <c r="H1340" s="9">
        <v>17.11</v>
      </c>
      <c r="I1340" s="9"/>
      <c r="J1340" s="9">
        <v>-0.19900000000000001</v>
      </c>
      <c r="K1340" s="9">
        <v>67.3</v>
      </c>
      <c r="L1340" s="9">
        <v>0.21310000000000001</v>
      </c>
      <c r="M1340" s="9">
        <v>0.25890000000000002</v>
      </c>
      <c r="N1340" s="9">
        <v>0</v>
      </c>
      <c r="O1340" s="9">
        <v>141.9</v>
      </c>
      <c r="P1340" s="9"/>
      <c r="Q1340" s="9"/>
      <c r="R1340" s="9"/>
      <c r="T1340">
        <f t="shared" si="186"/>
        <v>561600</v>
      </c>
      <c r="U1340">
        <v>263.5</v>
      </c>
      <c r="V1340">
        <f t="shared" si="187"/>
        <v>141.9</v>
      </c>
      <c r="W1340" t="str">
        <f t="shared" si="188"/>
        <v/>
      </c>
      <c r="X1340" t="str">
        <f t="shared" si="189"/>
        <v/>
      </c>
      <c r="Y1340" t="str">
        <f t="shared" si="190"/>
        <v/>
      </c>
      <c r="Z1340" s="9"/>
      <c r="AA1340" s="14">
        <f t="shared" si="191"/>
        <v>0.40500000000000003</v>
      </c>
      <c r="AB1340" s="14">
        <f t="shared" si="192"/>
        <v>0.19700000000000001</v>
      </c>
    </row>
    <row r="1341" spans="1:28" x14ac:dyDescent="0.25">
      <c r="A1341" s="10">
        <f t="shared" si="194"/>
        <v>45347</v>
      </c>
      <c r="B1341" s="11">
        <v>56</v>
      </c>
      <c r="C1341" s="11">
        <v>1700</v>
      </c>
      <c r="D1341" s="12">
        <v>564.70833333333303</v>
      </c>
      <c r="E1341" s="9">
        <v>214.3</v>
      </c>
      <c r="F1341" s="9">
        <f t="shared" si="193"/>
        <v>150.30000000000001</v>
      </c>
      <c r="G1341" s="9">
        <v>6.04</v>
      </c>
      <c r="H1341" s="9">
        <v>15.1</v>
      </c>
      <c r="I1341" s="9"/>
      <c r="J1341" s="9">
        <v>-1.5840000000000001</v>
      </c>
      <c r="K1341" s="9">
        <v>71.5</v>
      </c>
      <c r="L1341" s="9">
        <v>0.21310000000000001</v>
      </c>
      <c r="M1341" s="9">
        <v>0.25890000000000002</v>
      </c>
      <c r="N1341" s="9">
        <v>0</v>
      </c>
      <c r="O1341" s="9">
        <v>49.4</v>
      </c>
      <c r="P1341" s="9"/>
      <c r="Q1341" s="9"/>
      <c r="R1341" s="9"/>
      <c r="T1341">
        <f t="shared" si="186"/>
        <v>561700</v>
      </c>
      <c r="U1341">
        <v>103</v>
      </c>
      <c r="V1341">
        <f t="shared" si="187"/>
        <v>49.4</v>
      </c>
      <c r="W1341" t="str">
        <f t="shared" si="188"/>
        <v/>
      </c>
      <c r="X1341" t="str">
        <f t="shared" si="189"/>
        <v/>
      </c>
      <c r="Y1341" t="str">
        <f t="shared" si="190"/>
        <v/>
      </c>
      <c r="Z1341" s="9"/>
      <c r="AA1341" s="14">
        <f t="shared" si="191"/>
        <v>0.38900000000000001</v>
      </c>
      <c r="AB1341" s="14">
        <f t="shared" si="192"/>
        <v>0.155</v>
      </c>
    </row>
    <row r="1342" spans="1:28" x14ac:dyDescent="0.25">
      <c r="A1342" s="10">
        <f t="shared" si="194"/>
        <v>45347</v>
      </c>
      <c r="B1342" s="11">
        <v>56</v>
      </c>
      <c r="C1342" s="11">
        <v>1800</v>
      </c>
      <c r="D1342" s="12">
        <v>564.75</v>
      </c>
      <c r="E1342" s="9">
        <v>199.32</v>
      </c>
      <c r="F1342" s="9">
        <f t="shared" si="193"/>
        <v>135.32</v>
      </c>
      <c r="G1342" s="9">
        <v>5.54</v>
      </c>
      <c r="H1342" s="9">
        <v>13.59</v>
      </c>
      <c r="I1342" s="9"/>
      <c r="J1342" s="9">
        <v>-2.625</v>
      </c>
      <c r="K1342" s="9">
        <v>77.5</v>
      </c>
      <c r="L1342" s="9">
        <v>0.21310000000000001</v>
      </c>
      <c r="M1342" s="9">
        <v>0.25890000000000002</v>
      </c>
      <c r="N1342" s="9">
        <v>0</v>
      </c>
      <c r="O1342" s="9">
        <v>3.1</v>
      </c>
      <c r="P1342" s="9"/>
      <c r="Q1342" s="9"/>
      <c r="R1342" s="9"/>
      <c r="T1342">
        <f t="shared" si="186"/>
        <v>561800</v>
      </c>
      <c r="U1342">
        <v>3</v>
      </c>
      <c r="V1342">
        <f t="shared" si="187"/>
        <v>3.1</v>
      </c>
      <c r="W1342" t="str">
        <f t="shared" si="188"/>
        <v/>
      </c>
      <c r="X1342" t="str">
        <f t="shared" si="189"/>
        <v/>
      </c>
      <c r="Y1342" t="str">
        <f t="shared" si="190"/>
        <v/>
      </c>
      <c r="Z1342" s="9"/>
      <c r="AA1342" s="14">
        <f t="shared" si="191"/>
        <v>0.39</v>
      </c>
      <c r="AB1342" s="14">
        <f t="shared" si="192"/>
        <v>0.113</v>
      </c>
    </row>
    <row r="1343" spans="1:28" x14ac:dyDescent="0.25">
      <c r="A1343" s="10">
        <f t="shared" si="194"/>
        <v>45347</v>
      </c>
      <c r="B1343" s="11">
        <v>56</v>
      </c>
      <c r="C1343" s="11">
        <v>1900</v>
      </c>
      <c r="D1343" s="12">
        <v>564.79166666666697</v>
      </c>
      <c r="E1343" s="9">
        <v>184.23</v>
      </c>
      <c r="F1343" s="9">
        <f t="shared" si="193"/>
        <v>120.22999999999999</v>
      </c>
      <c r="G1343" s="9">
        <v>6.04</v>
      </c>
      <c r="H1343" s="9">
        <v>13.59</v>
      </c>
      <c r="I1343" s="9"/>
      <c r="J1343" s="9">
        <v>-3.8660000000000001</v>
      </c>
      <c r="K1343" s="9">
        <v>76.7</v>
      </c>
      <c r="L1343" s="9">
        <v>0.21310000000000001</v>
      </c>
      <c r="M1343" s="9">
        <v>0.25890000000000002</v>
      </c>
      <c r="N1343" s="9">
        <v>0</v>
      </c>
      <c r="O1343" s="9">
        <v>0.6</v>
      </c>
      <c r="P1343" s="9"/>
      <c r="Q1343" s="9"/>
      <c r="R1343" s="9"/>
      <c r="T1343">
        <f t="shared" si="186"/>
        <v>561900</v>
      </c>
      <c r="U1343">
        <v>0</v>
      </c>
      <c r="V1343">
        <f t="shared" si="187"/>
        <v>0</v>
      </c>
      <c r="W1343" t="str">
        <f t="shared" si="188"/>
        <v/>
      </c>
      <c r="X1343" t="str">
        <f t="shared" si="189"/>
        <v/>
      </c>
      <c r="Y1343" t="str">
        <f t="shared" si="190"/>
        <v/>
      </c>
      <c r="Z1343" s="9"/>
      <c r="AA1343" s="14">
        <f t="shared" si="191"/>
        <v>0.35199999999999998</v>
      </c>
      <c r="AB1343" s="14">
        <f t="shared" si="192"/>
        <v>0.107</v>
      </c>
    </row>
    <row r="1344" spans="1:28" x14ac:dyDescent="0.25">
      <c r="A1344" s="10">
        <f t="shared" si="194"/>
        <v>45347</v>
      </c>
      <c r="B1344" s="11">
        <v>56</v>
      </c>
      <c r="C1344" s="11">
        <v>2000</v>
      </c>
      <c r="D1344" s="12">
        <v>564.83333333333303</v>
      </c>
      <c r="E1344" s="9">
        <v>169.14</v>
      </c>
      <c r="F1344" s="9">
        <f t="shared" si="193"/>
        <v>105.13999999999999</v>
      </c>
      <c r="G1344" s="9">
        <v>5.03</v>
      </c>
      <c r="H1344" s="9">
        <v>13.09</v>
      </c>
      <c r="I1344" s="9"/>
      <c r="J1344" s="9">
        <v>-5.9160000000000004</v>
      </c>
      <c r="K1344" s="9">
        <v>83.2</v>
      </c>
      <c r="L1344" s="9">
        <v>0.21310000000000001</v>
      </c>
      <c r="M1344" s="9">
        <v>0.25890000000000002</v>
      </c>
      <c r="N1344" s="9">
        <v>0</v>
      </c>
      <c r="O1344" s="9">
        <v>0.6</v>
      </c>
      <c r="P1344" s="9"/>
      <c r="Q1344" s="9"/>
      <c r="R1344" s="9"/>
      <c r="T1344">
        <f t="shared" si="186"/>
        <v>562000</v>
      </c>
      <c r="U1344">
        <v>0</v>
      </c>
      <c r="V1344">
        <f t="shared" si="187"/>
        <v>0</v>
      </c>
      <c r="W1344" t="str">
        <f t="shared" si="188"/>
        <v/>
      </c>
      <c r="X1344" t="str">
        <f t="shared" si="189"/>
        <v/>
      </c>
      <c r="Y1344" t="str">
        <f t="shared" si="190"/>
        <v/>
      </c>
      <c r="Z1344" s="9"/>
      <c r="AA1344" s="14">
        <f t="shared" si="191"/>
        <v>0.32700000000000001</v>
      </c>
      <c r="AB1344" s="14">
        <f t="shared" si="192"/>
        <v>6.6000000000000003E-2</v>
      </c>
    </row>
    <row r="1345" spans="1:28" x14ac:dyDescent="0.25">
      <c r="A1345" s="10">
        <f t="shared" si="194"/>
        <v>45347</v>
      </c>
      <c r="B1345" s="11">
        <v>56</v>
      </c>
      <c r="C1345" s="11">
        <v>2100</v>
      </c>
      <c r="D1345" s="12">
        <v>564.875</v>
      </c>
      <c r="E1345" s="9">
        <v>154.63</v>
      </c>
      <c r="F1345" s="9">
        <f t="shared" si="193"/>
        <v>90.63</v>
      </c>
      <c r="G1345" s="9">
        <v>4.53</v>
      </c>
      <c r="H1345" s="9">
        <v>11.07</v>
      </c>
      <c r="I1345" s="9"/>
      <c r="J1345" s="9">
        <v>-7.0259999999999998</v>
      </c>
      <c r="K1345" s="9">
        <v>80.3</v>
      </c>
      <c r="L1345" s="9">
        <v>0.21310000000000001</v>
      </c>
      <c r="M1345" s="9">
        <v>0.25890000000000002</v>
      </c>
      <c r="N1345" s="9">
        <v>0</v>
      </c>
      <c r="O1345" s="9">
        <v>0.6</v>
      </c>
      <c r="P1345" s="9"/>
      <c r="Q1345" s="9"/>
      <c r="R1345" s="9"/>
      <c r="T1345">
        <f t="shared" si="186"/>
        <v>562100</v>
      </c>
      <c r="U1345">
        <v>0</v>
      </c>
      <c r="V1345">
        <f t="shared" si="187"/>
        <v>0</v>
      </c>
      <c r="W1345" t="str">
        <f t="shared" si="188"/>
        <v/>
      </c>
      <c r="X1345" t="str">
        <f t="shared" si="189"/>
        <v/>
      </c>
      <c r="Y1345" t="str">
        <f t="shared" si="190"/>
        <v/>
      </c>
      <c r="Z1345" s="9"/>
      <c r="AA1345" s="14">
        <f t="shared" si="191"/>
        <v>0.28899999999999998</v>
      </c>
      <c r="AB1345" s="14">
        <f t="shared" si="192"/>
        <v>7.0999999999999994E-2</v>
      </c>
    </row>
    <row r="1346" spans="1:28" x14ac:dyDescent="0.25">
      <c r="A1346" s="10">
        <f t="shared" si="194"/>
        <v>45347</v>
      </c>
      <c r="B1346" s="11">
        <v>56</v>
      </c>
      <c r="C1346" s="11">
        <v>2200</v>
      </c>
      <c r="D1346" s="12">
        <v>564.91666666666697</v>
      </c>
      <c r="E1346" s="9">
        <v>154.75</v>
      </c>
      <c r="F1346" s="9">
        <f t="shared" si="193"/>
        <v>90.75</v>
      </c>
      <c r="G1346" s="9">
        <v>4.03</v>
      </c>
      <c r="H1346" s="9">
        <v>9.56</v>
      </c>
      <c r="I1346" s="9"/>
      <c r="J1346" s="9">
        <v>-7.968</v>
      </c>
      <c r="K1346" s="9">
        <v>75.099999999999994</v>
      </c>
      <c r="L1346" s="9">
        <v>0.21310000000000001</v>
      </c>
      <c r="M1346" s="9">
        <v>0.25890000000000002</v>
      </c>
      <c r="N1346" s="9">
        <v>0</v>
      </c>
      <c r="O1346" s="9">
        <v>0.6</v>
      </c>
      <c r="P1346" s="9"/>
      <c r="Q1346" s="9"/>
      <c r="R1346" s="9"/>
      <c r="T1346">
        <f t="shared" si="186"/>
        <v>562200</v>
      </c>
      <c r="U1346">
        <v>0</v>
      </c>
      <c r="V1346">
        <f t="shared" si="187"/>
        <v>0</v>
      </c>
      <c r="W1346" t="str">
        <f t="shared" si="188"/>
        <v/>
      </c>
      <c r="X1346" t="str">
        <f t="shared" si="189"/>
        <v/>
      </c>
      <c r="Y1346" t="str">
        <f t="shared" si="190"/>
        <v/>
      </c>
      <c r="Z1346" s="9"/>
      <c r="AA1346" s="14">
        <f t="shared" si="191"/>
        <v>0.252</v>
      </c>
      <c r="AB1346" s="14">
        <f t="shared" si="192"/>
        <v>8.4000000000000005E-2</v>
      </c>
    </row>
    <row r="1347" spans="1:28" x14ac:dyDescent="0.25">
      <c r="A1347" s="10">
        <f t="shared" si="194"/>
        <v>45347</v>
      </c>
      <c r="B1347" s="11">
        <v>56</v>
      </c>
      <c r="C1347" s="11">
        <v>2300</v>
      </c>
      <c r="D1347" s="12">
        <v>564.95833333333303</v>
      </c>
      <c r="E1347" s="9">
        <v>154.16</v>
      </c>
      <c r="F1347" s="9">
        <f t="shared" si="193"/>
        <v>90.16</v>
      </c>
      <c r="G1347" s="9">
        <v>2.52</v>
      </c>
      <c r="H1347" s="9">
        <v>8.56</v>
      </c>
      <c r="I1347" s="9"/>
      <c r="J1347" s="9">
        <v>-9.2349999999999994</v>
      </c>
      <c r="K1347" s="9">
        <v>72.099999999999994</v>
      </c>
      <c r="L1347" s="9">
        <v>0.21310000000000001</v>
      </c>
      <c r="M1347" s="9">
        <v>0.25890000000000002</v>
      </c>
      <c r="N1347" s="9">
        <v>0</v>
      </c>
      <c r="O1347" s="9">
        <v>0.6</v>
      </c>
      <c r="P1347" s="9"/>
      <c r="Q1347" s="9"/>
      <c r="R1347" s="9"/>
      <c r="T1347">
        <f t="shared" si="186"/>
        <v>562300</v>
      </c>
      <c r="U1347">
        <v>0</v>
      </c>
      <c r="V1347">
        <f t="shared" si="187"/>
        <v>0</v>
      </c>
      <c r="W1347" t="str">
        <f t="shared" si="188"/>
        <v/>
      </c>
      <c r="X1347" t="str">
        <f t="shared" si="189"/>
        <v/>
      </c>
      <c r="Y1347" t="str">
        <f t="shared" si="190"/>
        <v/>
      </c>
      <c r="Z1347" s="9"/>
      <c r="AA1347" s="14">
        <f t="shared" si="191"/>
        <v>0.219</v>
      </c>
      <c r="AB1347" s="14">
        <f t="shared" si="192"/>
        <v>8.5000000000000006E-2</v>
      </c>
    </row>
    <row r="1348" spans="1:28" x14ac:dyDescent="0.25">
      <c r="A1348" s="10">
        <f t="shared" si="194"/>
        <v>45347</v>
      </c>
      <c r="B1348" s="11">
        <v>56</v>
      </c>
      <c r="C1348" s="11">
        <v>2400</v>
      </c>
      <c r="D1348" s="12">
        <v>565</v>
      </c>
      <c r="E1348" s="9">
        <v>154.28</v>
      </c>
      <c r="F1348" s="9">
        <f t="shared" si="193"/>
        <v>90.28</v>
      </c>
      <c r="G1348" s="9">
        <v>2.52</v>
      </c>
      <c r="H1348" s="9">
        <v>6.54</v>
      </c>
      <c r="I1348" s="9"/>
      <c r="J1348" s="9">
        <v>-9.5079999999999991</v>
      </c>
      <c r="K1348" s="9">
        <v>74.099999999999994</v>
      </c>
      <c r="L1348" s="9">
        <v>0.21310000000000001</v>
      </c>
      <c r="M1348" s="9">
        <v>0.25890000000000002</v>
      </c>
      <c r="N1348" s="9">
        <v>0</v>
      </c>
      <c r="O1348" s="9">
        <v>0.6</v>
      </c>
      <c r="P1348" s="9"/>
      <c r="Q1348" s="9"/>
      <c r="R1348" s="9"/>
      <c r="T1348">
        <f t="shared" si="186"/>
        <v>562400</v>
      </c>
      <c r="U1348">
        <v>0</v>
      </c>
      <c r="V1348">
        <f t="shared" si="187"/>
        <v>0</v>
      </c>
      <c r="W1348">
        <f t="shared" si="188"/>
        <v>0.21299999999999999</v>
      </c>
      <c r="X1348">
        <f t="shared" si="189"/>
        <v>0.25900000000000001</v>
      </c>
      <c r="Y1348">
        <f t="shared" si="190"/>
        <v>0.90300000000000002</v>
      </c>
      <c r="Z1348" s="9"/>
      <c r="AA1348" s="14">
        <f t="shared" si="191"/>
        <v>0.22</v>
      </c>
      <c r="AB1348" s="14">
        <f t="shared" si="192"/>
        <v>7.6999999999999999E-2</v>
      </c>
    </row>
    <row r="1349" spans="1:28" x14ac:dyDescent="0.25">
      <c r="A1349" s="10">
        <f t="shared" si="194"/>
        <v>45348</v>
      </c>
      <c r="B1349" s="11">
        <v>57</v>
      </c>
      <c r="C1349" s="11">
        <v>100</v>
      </c>
      <c r="D1349" s="12">
        <v>565.04166666666697</v>
      </c>
      <c r="E1349" s="9">
        <v>152.63999999999999</v>
      </c>
      <c r="F1349" s="9">
        <f t="shared" si="193"/>
        <v>88.639999999999986</v>
      </c>
      <c r="G1349" s="9">
        <v>2.0099999999999998</v>
      </c>
      <c r="H1349" s="9">
        <v>7.05</v>
      </c>
      <c r="I1349" s="9"/>
      <c r="J1349" s="9">
        <v>-9.8849999999999998</v>
      </c>
      <c r="K1349" s="9">
        <v>84.7</v>
      </c>
      <c r="L1349" s="9">
        <v>0.21310000000000001</v>
      </c>
      <c r="M1349" s="9">
        <v>0.25890000000000002</v>
      </c>
      <c r="N1349" s="9">
        <v>0</v>
      </c>
      <c r="O1349" s="9">
        <v>0.6</v>
      </c>
      <c r="P1349" s="9"/>
      <c r="Q1349" s="9"/>
      <c r="R1349" s="9"/>
      <c r="T1349">
        <f t="shared" ref="T1349:T1412" si="195">B1349*10000+C1349</f>
        <v>570100</v>
      </c>
      <c r="U1349">
        <v>0</v>
      </c>
      <c r="V1349">
        <f t="shared" ref="V1349:V1412" si="196">IF(O1349&lt;1,0,ROUND(O1349,1))</f>
        <v>0</v>
      </c>
      <c r="W1349" t="str">
        <f t="shared" ref="W1349:W1412" si="197">IF(C1349=2400,ROUND(L1349,3),"")</f>
        <v/>
      </c>
      <c r="X1349" t="str">
        <f t="shared" ref="X1349:X1412" si="198">IF(C1349=2400,ROUND(M1349,3),"")</f>
        <v/>
      </c>
      <c r="Y1349" t="str">
        <f t="shared" ref="Y1349:Y1412" si="199">IF(C1349=2400,ROUND(F1349/100,3),"")</f>
        <v/>
      </c>
      <c r="Z1349" s="9"/>
      <c r="AA1349" s="14">
        <f t="shared" ref="AA1349:AA1412" si="200">ROUND((0.6105*(EXP((17.273*J1349)/(J1349+237.3))))*K1349/100,3)</f>
        <v>0.24399999999999999</v>
      </c>
      <c r="AB1349" s="14">
        <f t="shared" ref="AB1349:AB1412" si="201">ROUND(AA1349/K1349*(100-K1349),3)</f>
        <v>4.3999999999999997E-2</v>
      </c>
    </row>
    <row r="1350" spans="1:28" x14ac:dyDescent="0.25">
      <c r="A1350" s="10">
        <f t="shared" si="194"/>
        <v>45348</v>
      </c>
      <c r="B1350" s="11">
        <v>57</v>
      </c>
      <c r="C1350" s="11">
        <v>200</v>
      </c>
      <c r="D1350" s="12">
        <v>565.08333333333303</v>
      </c>
      <c r="E1350" s="9">
        <v>152.52000000000001</v>
      </c>
      <c r="F1350" s="9">
        <f t="shared" ref="F1350:F1413" si="202">IF(E1350&gt;F$2,E1350-F$2,0)</f>
        <v>88.52000000000001</v>
      </c>
      <c r="G1350" s="9">
        <v>2.0099999999999998</v>
      </c>
      <c r="H1350" s="9">
        <v>7.05</v>
      </c>
      <c r="I1350" s="9"/>
      <c r="J1350" s="9">
        <v>-10.196999999999999</v>
      </c>
      <c r="K1350" s="9">
        <v>91.5</v>
      </c>
      <c r="L1350" s="9">
        <v>0.21310000000000001</v>
      </c>
      <c r="M1350" s="9">
        <v>0.2581</v>
      </c>
      <c r="N1350" s="9">
        <v>0</v>
      </c>
      <c r="O1350" s="9">
        <v>0.6</v>
      </c>
      <c r="P1350" s="9"/>
      <c r="Q1350" s="9"/>
      <c r="R1350" s="9"/>
      <c r="T1350">
        <f t="shared" si="195"/>
        <v>570200</v>
      </c>
      <c r="U1350">
        <v>0</v>
      </c>
      <c r="V1350">
        <f t="shared" si="196"/>
        <v>0</v>
      </c>
      <c r="W1350" t="str">
        <f t="shared" si="197"/>
        <v/>
      </c>
      <c r="X1350" t="str">
        <f t="shared" si="198"/>
        <v/>
      </c>
      <c r="Y1350" t="str">
        <f t="shared" si="199"/>
        <v/>
      </c>
      <c r="Z1350" s="9"/>
      <c r="AA1350" s="14">
        <f t="shared" si="200"/>
        <v>0.25700000000000001</v>
      </c>
      <c r="AB1350" s="14">
        <f t="shared" si="201"/>
        <v>2.4E-2</v>
      </c>
    </row>
    <row r="1351" spans="1:28" x14ac:dyDescent="0.25">
      <c r="A1351" s="10">
        <f t="shared" ref="A1351:A1414" si="203">A$5-1+B1351</f>
        <v>45348</v>
      </c>
      <c r="B1351" s="11">
        <v>57</v>
      </c>
      <c r="C1351" s="11">
        <v>300</v>
      </c>
      <c r="D1351" s="12">
        <v>565.125</v>
      </c>
      <c r="E1351" s="9">
        <v>152.06</v>
      </c>
      <c r="F1351" s="9">
        <f t="shared" si="202"/>
        <v>88.06</v>
      </c>
      <c r="G1351" s="9">
        <v>2.0099999999999998</v>
      </c>
      <c r="H1351" s="9">
        <v>6.54</v>
      </c>
      <c r="I1351" s="9"/>
      <c r="J1351" s="9">
        <v>-10.545999999999999</v>
      </c>
      <c r="K1351" s="9">
        <v>92</v>
      </c>
      <c r="L1351" s="9">
        <v>0.21310000000000001</v>
      </c>
      <c r="M1351" s="9">
        <v>0.25890000000000002</v>
      </c>
      <c r="N1351" s="9">
        <v>0</v>
      </c>
      <c r="O1351" s="9">
        <v>0.6</v>
      </c>
      <c r="P1351" s="9"/>
      <c r="Q1351" s="9"/>
      <c r="R1351" s="9"/>
      <c r="T1351">
        <f t="shared" si="195"/>
        <v>570300</v>
      </c>
      <c r="U1351">
        <v>0</v>
      </c>
      <c r="V1351">
        <f t="shared" si="196"/>
        <v>0</v>
      </c>
      <c r="W1351" t="str">
        <f t="shared" si="197"/>
        <v/>
      </c>
      <c r="X1351" t="str">
        <f t="shared" si="198"/>
        <v/>
      </c>
      <c r="Y1351" t="str">
        <f t="shared" si="199"/>
        <v/>
      </c>
      <c r="Z1351" s="9"/>
      <c r="AA1351" s="14">
        <f t="shared" si="200"/>
        <v>0.252</v>
      </c>
      <c r="AB1351" s="14">
        <f t="shared" si="201"/>
        <v>2.1999999999999999E-2</v>
      </c>
    </row>
    <row r="1352" spans="1:28" x14ac:dyDescent="0.25">
      <c r="A1352" s="10">
        <f t="shared" si="203"/>
        <v>45348</v>
      </c>
      <c r="B1352" s="11">
        <v>57</v>
      </c>
      <c r="C1352" s="11">
        <v>400</v>
      </c>
      <c r="D1352" s="12">
        <v>565.16666666666697</v>
      </c>
      <c r="E1352" s="9">
        <v>153.11000000000001</v>
      </c>
      <c r="F1352" s="9">
        <f t="shared" si="202"/>
        <v>89.110000000000014</v>
      </c>
      <c r="G1352" s="9">
        <v>2.52</v>
      </c>
      <c r="H1352" s="9">
        <v>8.56</v>
      </c>
      <c r="I1352" s="9"/>
      <c r="J1352" s="9">
        <v>-10.968999999999999</v>
      </c>
      <c r="K1352" s="9">
        <v>92</v>
      </c>
      <c r="L1352" s="9">
        <v>0.21310000000000001</v>
      </c>
      <c r="M1352" s="9">
        <v>0.25890000000000002</v>
      </c>
      <c r="N1352" s="9">
        <v>0</v>
      </c>
      <c r="O1352" s="9">
        <v>0.6</v>
      </c>
      <c r="P1352" s="9"/>
      <c r="Q1352" s="9"/>
      <c r="R1352" s="9"/>
      <c r="T1352">
        <f t="shared" si="195"/>
        <v>570400</v>
      </c>
      <c r="U1352">
        <v>0</v>
      </c>
      <c r="V1352">
        <f t="shared" si="196"/>
        <v>0</v>
      </c>
      <c r="W1352" t="str">
        <f t="shared" si="197"/>
        <v/>
      </c>
      <c r="X1352" t="str">
        <f t="shared" si="198"/>
        <v/>
      </c>
      <c r="Y1352" t="str">
        <f t="shared" si="199"/>
        <v/>
      </c>
      <c r="Z1352" s="9"/>
      <c r="AA1352" s="14">
        <f t="shared" si="200"/>
        <v>0.24299999999999999</v>
      </c>
      <c r="AB1352" s="14">
        <f t="shared" si="201"/>
        <v>2.1000000000000001E-2</v>
      </c>
    </row>
    <row r="1353" spans="1:28" x14ac:dyDescent="0.25">
      <c r="A1353" s="10">
        <f t="shared" si="203"/>
        <v>45348</v>
      </c>
      <c r="B1353" s="11">
        <v>57</v>
      </c>
      <c r="C1353" s="11">
        <v>500</v>
      </c>
      <c r="D1353" s="12">
        <v>565.20833333333303</v>
      </c>
      <c r="E1353" s="9">
        <v>149.72</v>
      </c>
      <c r="F1353" s="9">
        <f t="shared" si="202"/>
        <v>85.72</v>
      </c>
      <c r="G1353" s="9">
        <v>2.0099999999999998</v>
      </c>
      <c r="H1353" s="9">
        <v>7.05</v>
      </c>
      <c r="I1353" s="9"/>
      <c r="J1353" s="9">
        <v>-11.326000000000001</v>
      </c>
      <c r="K1353" s="9">
        <v>91.9</v>
      </c>
      <c r="L1353" s="9">
        <v>0.21310000000000001</v>
      </c>
      <c r="M1353" s="9">
        <v>0.2581</v>
      </c>
      <c r="N1353" s="9">
        <v>0</v>
      </c>
      <c r="O1353" s="9">
        <v>0.6</v>
      </c>
      <c r="P1353" s="9"/>
      <c r="Q1353" s="9"/>
      <c r="R1353" s="9"/>
      <c r="T1353">
        <f t="shared" si="195"/>
        <v>570500</v>
      </c>
      <c r="U1353">
        <v>0</v>
      </c>
      <c r="V1353">
        <f t="shared" si="196"/>
        <v>0</v>
      </c>
      <c r="W1353" t="str">
        <f t="shared" si="197"/>
        <v/>
      </c>
      <c r="X1353" t="str">
        <f t="shared" si="198"/>
        <v/>
      </c>
      <c r="Y1353" t="str">
        <f t="shared" si="199"/>
        <v/>
      </c>
      <c r="Z1353" s="9"/>
      <c r="AA1353" s="14">
        <f t="shared" si="200"/>
        <v>0.23599999999999999</v>
      </c>
      <c r="AB1353" s="14">
        <f t="shared" si="201"/>
        <v>2.1000000000000001E-2</v>
      </c>
    </row>
    <row r="1354" spans="1:28" x14ac:dyDescent="0.25">
      <c r="A1354" s="10">
        <f t="shared" si="203"/>
        <v>45348</v>
      </c>
      <c r="B1354" s="11">
        <v>57</v>
      </c>
      <c r="C1354" s="11">
        <v>600</v>
      </c>
      <c r="D1354" s="12">
        <v>565.25</v>
      </c>
      <c r="E1354" s="9">
        <v>152.52000000000001</v>
      </c>
      <c r="F1354" s="9">
        <f t="shared" si="202"/>
        <v>88.52000000000001</v>
      </c>
      <c r="G1354" s="9">
        <v>1.51</v>
      </c>
      <c r="H1354" s="9">
        <v>6.04</v>
      </c>
      <c r="I1354" s="9"/>
      <c r="J1354" s="9">
        <v>-11.577</v>
      </c>
      <c r="K1354" s="9">
        <v>91.9</v>
      </c>
      <c r="L1354" s="9">
        <v>0.21310000000000001</v>
      </c>
      <c r="M1354" s="9">
        <v>0.25890000000000002</v>
      </c>
      <c r="N1354" s="9">
        <v>0</v>
      </c>
      <c r="O1354" s="9">
        <v>0.6</v>
      </c>
      <c r="P1354" s="9"/>
      <c r="Q1354" s="9"/>
      <c r="R1354" s="9"/>
      <c r="T1354">
        <f t="shared" si="195"/>
        <v>570600</v>
      </c>
      <c r="U1354">
        <v>0</v>
      </c>
      <c r="V1354">
        <f t="shared" si="196"/>
        <v>0</v>
      </c>
      <c r="W1354" t="str">
        <f t="shared" si="197"/>
        <v/>
      </c>
      <c r="X1354" t="str">
        <f t="shared" si="198"/>
        <v/>
      </c>
      <c r="Y1354" t="str">
        <f t="shared" si="199"/>
        <v/>
      </c>
      <c r="Z1354" s="9"/>
      <c r="AA1354" s="14">
        <f t="shared" si="200"/>
        <v>0.23100000000000001</v>
      </c>
      <c r="AB1354" s="14">
        <f t="shared" si="201"/>
        <v>0.02</v>
      </c>
    </row>
    <row r="1355" spans="1:28" x14ac:dyDescent="0.25">
      <c r="A1355" s="10">
        <f t="shared" si="203"/>
        <v>45348</v>
      </c>
      <c r="B1355" s="11">
        <v>57</v>
      </c>
      <c r="C1355" s="11">
        <v>700</v>
      </c>
      <c r="D1355" s="12">
        <v>565.29166666666697</v>
      </c>
      <c r="E1355" s="9">
        <v>151.82</v>
      </c>
      <c r="F1355" s="9">
        <f t="shared" si="202"/>
        <v>87.82</v>
      </c>
      <c r="G1355" s="9">
        <v>1.51</v>
      </c>
      <c r="H1355" s="9">
        <v>5.54</v>
      </c>
      <c r="I1355" s="9"/>
      <c r="J1355" s="9">
        <v>-11.397</v>
      </c>
      <c r="K1355" s="9">
        <v>91.9</v>
      </c>
      <c r="L1355" s="9">
        <v>0.21310000000000001</v>
      </c>
      <c r="M1355" s="9">
        <v>0.25890000000000002</v>
      </c>
      <c r="N1355" s="9">
        <v>0</v>
      </c>
      <c r="O1355" s="9">
        <v>5.6</v>
      </c>
      <c r="P1355" s="9"/>
      <c r="Q1355" s="9"/>
      <c r="R1355" s="9"/>
      <c r="T1355">
        <f t="shared" si="195"/>
        <v>570700</v>
      </c>
      <c r="U1355">
        <v>0</v>
      </c>
      <c r="V1355">
        <f t="shared" si="196"/>
        <v>5.6</v>
      </c>
      <c r="W1355" t="str">
        <f t="shared" si="197"/>
        <v/>
      </c>
      <c r="X1355" t="str">
        <f t="shared" si="198"/>
        <v/>
      </c>
      <c r="Y1355" t="str">
        <f t="shared" si="199"/>
        <v/>
      </c>
      <c r="Z1355" s="9"/>
      <c r="AA1355" s="14">
        <f t="shared" si="200"/>
        <v>0.23499999999999999</v>
      </c>
      <c r="AB1355" s="14">
        <f t="shared" si="201"/>
        <v>2.1000000000000001E-2</v>
      </c>
    </row>
    <row r="1356" spans="1:28" x14ac:dyDescent="0.25">
      <c r="A1356" s="10">
        <f t="shared" si="203"/>
        <v>45348</v>
      </c>
      <c r="B1356" s="11">
        <v>57</v>
      </c>
      <c r="C1356" s="11">
        <v>800</v>
      </c>
      <c r="D1356" s="12">
        <v>565.33333333333303</v>
      </c>
      <c r="E1356" s="9">
        <v>154.16</v>
      </c>
      <c r="F1356" s="9">
        <f t="shared" si="202"/>
        <v>90.16</v>
      </c>
      <c r="G1356" s="9">
        <v>1.51</v>
      </c>
      <c r="H1356" s="9">
        <v>6.54</v>
      </c>
      <c r="I1356" s="9"/>
      <c r="J1356" s="9">
        <v>-10.757</v>
      </c>
      <c r="K1356" s="9">
        <v>91.9</v>
      </c>
      <c r="L1356" s="9">
        <v>0.21310000000000001</v>
      </c>
      <c r="M1356" s="9">
        <v>0.25890000000000002</v>
      </c>
      <c r="N1356" s="9">
        <v>0</v>
      </c>
      <c r="O1356" s="9">
        <v>105.6</v>
      </c>
      <c r="P1356" s="9"/>
      <c r="Q1356" s="9"/>
      <c r="R1356" s="9"/>
      <c r="T1356">
        <f t="shared" si="195"/>
        <v>570800</v>
      </c>
      <c r="U1356">
        <v>72.8</v>
      </c>
      <c r="V1356">
        <f t="shared" si="196"/>
        <v>105.6</v>
      </c>
      <c r="W1356" t="str">
        <f t="shared" si="197"/>
        <v/>
      </c>
      <c r="X1356" t="str">
        <f t="shared" si="198"/>
        <v/>
      </c>
      <c r="Y1356" t="str">
        <f t="shared" si="199"/>
        <v/>
      </c>
      <c r="Z1356" s="9"/>
      <c r="AA1356" s="14">
        <f t="shared" si="200"/>
        <v>0.247</v>
      </c>
      <c r="AB1356" s="14">
        <f t="shared" si="201"/>
        <v>2.1999999999999999E-2</v>
      </c>
    </row>
    <row r="1357" spans="1:28" x14ac:dyDescent="0.25">
      <c r="A1357" s="10">
        <f t="shared" si="203"/>
        <v>45348</v>
      </c>
      <c r="B1357" s="11">
        <v>57</v>
      </c>
      <c r="C1357" s="11">
        <v>900</v>
      </c>
      <c r="D1357" s="12">
        <v>565.375</v>
      </c>
      <c r="E1357" s="9">
        <v>169.14</v>
      </c>
      <c r="F1357" s="9">
        <f t="shared" si="202"/>
        <v>105.13999999999999</v>
      </c>
      <c r="G1357" s="9">
        <v>1.01</v>
      </c>
      <c r="H1357" s="9">
        <v>4.53</v>
      </c>
      <c r="I1357" s="9"/>
      <c r="J1357" s="9">
        <v>-10.127000000000001</v>
      </c>
      <c r="K1357" s="9">
        <v>92</v>
      </c>
      <c r="L1357" s="9">
        <v>0.21310000000000001</v>
      </c>
      <c r="M1357" s="9">
        <v>0.25890000000000002</v>
      </c>
      <c r="N1357" s="9">
        <v>0</v>
      </c>
      <c r="O1357" s="9">
        <v>128.1</v>
      </c>
      <c r="P1357" s="9"/>
      <c r="Q1357" s="9"/>
      <c r="R1357" s="9"/>
      <c r="T1357">
        <f t="shared" si="195"/>
        <v>570900</v>
      </c>
      <c r="U1357">
        <v>233.8</v>
      </c>
      <c r="V1357">
        <f t="shared" si="196"/>
        <v>128.1</v>
      </c>
      <c r="W1357" t="str">
        <f t="shared" si="197"/>
        <v/>
      </c>
      <c r="X1357" t="str">
        <f t="shared" si="198"/>
        <v/>
      </c>
      <c r="Y1357" t="str">
        <f t="shared" si="199"/>
        <v/>
      </c>
      <c r="Z1357" s="9"/>
      <c r="AA1357" s="14">
        <f t="shared" si="200"/>
        <v>0.26</v>
      </c>
      <c r="AB1357" s="14">
        <f t="shared" si="201"/>
        <v>2.3E-2</v>
      </c>
    </row>
    <row r="1358" spans="1:28" x14ac:dyDescent="0.25">
      <c r="A1358" s="10">
        <f t="shared" si="203"/>
        <v>45348</v>
      </c>
      <c r="B1358" s="11">
        <v>57</v>
      </c>
      <c r="C1358" s="11">
        <v>1000</v>
      </c>
      <c r="D1358" s="12">
        <v>565.41666666666697</v>
      </c>
      <c r="E1358" s="9">
        <v>184.23</v>
      </c>
      <c r="F1358" s="9">
        <f t="shared" si="202"/>
        <v>120.22999999999999</v>
      </c>
      <c r="G1358" s="9">
        <v>1.01</v>
      </c>
      <c r="H1358" s="9">
        <v>5.03</v>
      </c>
      <c r="I1358" s="9"/>
      <c r="J1358" s="9">
        <v>-9.3710000000000004</v>
      </c>
      <c r="K1358" s="9">
        <v>91.8</v>
      </c>
      <c r="L1358" s="9">
        <v>0.21310000000000001</v>
      </c>
      <c r="M1358" s="9">
        <v>0.25890000000000002</v>
      </c>
      <c r="N1358" s="9">
        <v>0</v>
      </c>
      <c r="O1358" s="9">
        <v>224.4</v>
      </c>
      <c r="P1358" s="9"/>
      <c r="Q1358" s="9"/>
      <c r="R1358" s="9"/>
      <c r="T1358">
        <f t="shared" si="195"/>
        <v>571000</v>
      </c>
      <c r="U1358">
        <v>381.8</v>
      </c>
      <c r="V1358">
        <f t="shared" si="196"/>
        <v>224.4</v>
      </c>
      <c r="W1358" t="str">
        <f t="shared" si="197"/>
        <v/>
      </c>
      <c r="X1358" t="str">
        <f t="shared" si="198"/>
        <v/>
      </c>
      <c r="Y1358" t="str">
        <f t="shared" si="199"/>
        <v/>
      </c>
      <c r="Z1358" s="9"/>
      <c r="AA1358" s="14">
        <f t="shared" si="200"/>
        <v>0.27500000000000002</v>
      </c>
      <c r="AB1358" s="14">
        <f t="shared" si="201"/>
        <v>2.5000000000000001E-2</v>
      </c>
    </row>
    <row r="1359" spans="1:28" x14ac:dyDescent="0.25">
      <c r="A1359" s="10">
        <f t="shared" si="203"/>
        <v>45348</v>
      </c>
      <c r="B1359" s="11">
        <v>57</v>
      </c>
      <c r="C1359" s="11">
        <v>1100</v>
      </c>
      <c r="D1359" s="12">
        <v>565.45833333333303</v>
      </c>
      <c r="E1359" s="9">
        <v>199.21</v>
      </c>
      <c r="F1359" s="9">
        <f t="shared" si="202"/>
        <v>135.21</v>
      </c>
      <c r="G1359" s="9">
        <v>1.01</v>
      </c>
      <c r="H1359" s="9">
        <v>4.53</v>
      </c>
      <c r="I1359" s="9"/>
      <c r="J1359" s="9">
        <v>-9.4390000000000001</v>
      </c>
      <c r="K1359" s="9">
        <v>91.4</v>
      </c>
      <c r="L1359" s="9">
        <v>0.21310000000000001</v>
      </c>
      <c r="M1359" s="9">
        <v>0.25890000000000002</v>
      </c>
      <c r="N1359" s="9">
        <v>0</v>
      </c>
      <c r="O1359" s="9">
        <v>206.9</v>
      </c>
      <c r="P1359" s="9"/>
      <c r="Q1359" s="9"/>
      <c r="R1359" s="9"/>
      <c r="T1359">
        <f t="shared" si="195"/>
        <v>571100</v>
      </c>
      <c r="U1359">
        <v>492.7</v>
      </c>
      <c r="V1359">
        <f t="shared" si="196"/>
        <v>206.9</v>
      </c>
      <c r="W1359" t="str">
        <f t="shared" si="197"/>
        <v/>
      </c>
      <c r="X1359" t="str">
        <f t="shared" si="198"/>
        <v/>
      </c>
      <c r="Y1359" t="str">
        <f t="shared" si="199"/>
        <v/>
      </c>
      <c r="Z1359" s="9"/>
      <c r="AA1359" s="14">
        <f t="shared" si="200"/>
        <v>0.27300000000000002</v>
      </c>
      <c r="AB1359" s="14">
        <f t="shared" si="201"/>
        <v>2.5999999999999999E-2</v>
      </c>
    </row>
    <row r="1360" spans="1:28" x14ac:dyDescent="0.25">
      <c r="A1360" s="10">
        <f t="shared" si="203"/>
        <v>45348</v>
      </c>
      <c r="B1360" s="11">
        <v>57</v>
      </c>
      <c r="C1360" s="11">
        <v>1200</v>
      </c>
      <c r="D1360" s="12">
        <v>565.5</v>
      </c>
      <c r="E1360" s="9">
        <v>184.23</v>
      </c>
      <c r="F1360" s="9">
        <f t="shared" si="202"/>
        <v>120.22999999999999</v>
      </c>
      <c r="G1360" s="9">
        <v>1.51</v>
      </c>
      <c r="H1360" s="9">
        <v>5.54</v>
      </c>
      <c r="I1360" s="9"/>
      <c r="J1360" s="9">
        <v>-6.7380000000000004</v>
      </c>
      <c r="K1360" s="9">
        <v>90.7</v>
      </c>
      <c r="L1360" s="9">
        <v>0.21310000000000001</v>
      </c>
      <c r="M1360" s="9">
        <v>0.25890000000000002</v>
      </c>
      <c r="N1360" s="9">
        <v>0</v>
      </c>
      <c r="O1360" s="9">
        <v>275.60000000000002</v>
      </c>
      <c r="P1360" s="9"/>
      <c r="Q1360" s="9"/>
      <c r="R1360" s="9"/>
      <c r="T1360">
        <f t="shared" si="195"/>
        <v>571200</v>
      </c>
      <c r="U1360">
        <v>553.5</v>
      </c>
      <c r="V1360">
        <f t="shared" si="196"/>
        <v>275.60000000000002</v>
      </c>
      <c r="W1360" t="str">
        <f t="shared" si="197"/>
        <v/>
      </c>
      <c r="X1360" t="str">
        <f t="shared" si="198"/>
        <v/>
      </c>
      <c r="Y1360" t="str">
        <f t="shared" si="199"/>
        <v/>
      </c>
      <c r="Z1360" s="9"/>
      <c r="AA1360" s="14">
        <f t="shared" si="200"/>
        <v>0.33400000000000002</v>
      </c>
      <c r="AB1360" s="14">
        <f t="shared" si="201"/>
        <v>3.4000000000000002E-2</v>
      </c>
    </row>
    <row r="1361" spans="1:28" x14ac:dyDescent="0.25">
      <c r="A1361" s="10">
        <f t="shared" si="203"/>
        <v>45348</v>
      </c>
      <c r="B1361" s="11">
        <v>57</v>
      </c>
      <c r="C1361" s="11">
        <v>1300</v>
      </c>
      <c r="D1361" s="12">
        <v>565.54166666666697</v>
      </c>
      <c r="E1361" s="9">
        <v>199.21</v>
      </c>
      <c r="F1361" s="9">
        <f t="shared" si="202"/>
        <v>135.21</v>
      </c>
      <c r="G1361" s="9">
        <v>1.01</v>
      </c>
      <c r="H1361" s="9">
        <v>4.53</v>
      </c>
      <c r="I1361" s="9"/>
      <c r="J1361" s="9">
        <v>-9.4730000000000008</v>
      </c>
      <c r="K1361" s="9">
        <v>89.6</v>
      </c>
      <c r="L1361" s="9">
        <v>0.21310000000000001</v>
      </c>
      <c r="M1361" s="9">
        <v>0.25890000000000002</v>
      </c>
      <c r="N1361" s="9">
        <v>0.2</v>
      </c>
      <c r="O1361" s="9">
        <v>136.9</v>
      </c>
      <c r="P1361" s="9"/>
      <c r="Q1361" s="9"/>
      <c r="R1361" s="9"/>
      <c r="T1361">
        <f t="shared" si="195"/>
        <v>571300</v>
      </c>
      <c r="U1361">
        <v>559.79999999999995</v>
      </c>
      <c r="V1361">
        <f t="shared" si="196"/>
        <v>136.9</v>
      </c>
      <c r="W1361" t="str">
        <f t="shared" si="197"/>
        <v/>
      </c>
      <c r="X1361" t="str">
        <f t="shared" si="198"/>
        <v/>
      </c>
      <c r="Y1361" t="str">
        <f t="shared" si="199"/>
        <v/>
      </c>
      <c r="Z1361" s="9"/>
      <c r="AA1361" s="14">
        <f t="shared" si="200"/>
        <v>0.26700000000000002</v>
      </c>
      <c r="AB1361" s="14">
        <f t="shared" si="201"/>
        <v>3.1E-2</v>
      </c>
    </row>
    <row r="1362" spans="1:28" x14ac:dyDescent="0.25">
      <c r="A1362" s="10">
        <f t="shared" si="203"/>
        <v>45348</v>
      </c>
      <c r="B1362" s="11">
        <v>57</v>
      </c>
      <c r="C1362" s="11">
        <v>1400</v>
      </c>
      <c r="D1362" s="12">
        <v>565.58333333333303</v>
      </c>
      <c r="E1362" s="9">
        <v>214.18</v>
      </c>
      <c r="F1362" s="9">
        <f t="shared" si="202"/>
        <v>150.18</v>
      </c>
      <c r="G1362" s="9">
        <v>1.01</v>
      </c>
      <c r="H1362" s="9">
        <v>5.03</v>
      </c>
      <c r="I1362" s="9"/>
      <c r="J1362" s="9">
        <v>-9.9890000000000008</v>
      </c>
      <c r="K1362" s="9">
        <v>88.9</v>
      </c>
      <c r="L1362" s="9">
        <v>0.21310000000000001</v>
      </c>
      <c r="M1362" s="9">
        <v>0.25890000000000002</v>
      </c>
      <c r="N1362" s="9">
        <v>0</v>
      </c>
      <c r="O1362" s="9">
        <v>160.6</v>
      </c>
      <c r="P1362" s="9"/>
      <c r="Q1362" s="9"/>
      <c r="R1362" s="9"/>
      <c r="T1362">
        <f t="shared" si="195"/>
        <v>571400</v>
      </c>
      <c r="U1362">
        <v>510.8</v>
      </c>
      <c r="V1362">
        <f t="shared" si="196"/>
        <v>160.6</v>
      </c>
      <c r="W1362" t="str">
        <f t="shared" si="197"/>
        <v/>
      </c>
      <c r="X1362" t="str">
        <f t="shared" si="198"/>
        <v/>
      </c>
      <c r="Y1362" t="str">
        <f t="shared" si="199"/>
        <v/>
      </c>
      <c r="Z1362" s="9"/>
      <c r="AA1362" s="14">
        <f t="shared" si="200"/>
        <v>0.254</v>
      </c>
      <c r="AB1362" s="14">
        <f t="shared" si="201"/>
        <v>3.2000000000000001E-2</v>
      </c>
    </row>
    <row r="1363" spans="1:28" x14ac:dyDescent="0.25">
      <c r="A1363" s="10">
        <f t="shared" si="203"/>
        <v>45348</v>
      </c>
      <c r="B1363" s="11">
        <v>57</v>
      </c>
      <c r="C1363" s="11">
        <v>1500</v>
      </c>
      <c r="D1363" s="12">
        <v>565.625</v>
      </c>
      <c r="E1363" s="9">
        <v>229.27</v>
      </c>
      <c r="F1363" s="9">
        <f t="shared" si="202"/>
        <v>165.27</v>
      </c>
      <c r="G1363" s="9">
        <v>1.01</v>
      </c>
      <c r="H1363" s="9">
        <v>5.03</v>
      </c>
      <c r="I1363" s="9"/>
      <c r="J1363" s="9">
        <v>-8.3309999999999995</v>
      </c>
      <c r="K1363" s="9">
        <v>87.5</v>
      </c>
      <c r="L1363" s="9">
        <v>0.21310000000000001</v>
      </c>
      <c r="M1363" s="9">
        <v>0.2581</v>
      </c>
      <c r="N1363" s="9">
        <v>0</v>
      </c>
      <c r="O1363" s="9">
        <v>158.1</v>
      </c>
      <c r="P1363" s="9"/>
      <c r="Q1363" s="9"/>
      <c r="R1363" s="9"/>
      <c r="T1363">
        <f t="shared" si="195"/>
        <v>571500</v>
      </c>
      <c r="U1363">
        <v>411</v>
      </c>
      <c r="V1363">
        <f t="shared" si="196"/>
        <v>158.1</v>
      </c>
      <c r="W1363" t="str">
        <f t="shared" si="197"/>
        <v/>
      </c>
      <c r="X1363" t="str">
        <f t="shared" si="198"/>
        <v/>
      </c>
      <c r="Y1363" t="str">
        <f t="shared" si="199"/>
        <v/>
      </c>
      <c r="Z1363" s="9"/>
      <c r="AA1363" s="14">
        <f t="shared" si="200"/>
        <v>0.28499999999999998</v>
      </c>
      <c r="AB1363" s="14">
        <f t="shared" si="201"/>
        <v>4.1000000000000002E-2</v>
      </c>
    </row>
    <row r="1364" spans="1:28" x14ac:dyDescent="0.25">
      <c r="A1364" s="10">
        <f t="shared" si="203"/>
        <v>45348</v>
      </c>
      <c r="B1364" s="11">
        <v>57</v>
      </c>
      <c r="C1364" s="11">
        <v>1600</v>
      </c>
      <c r="D1364" s="12">
        <v>565.66666666666697</v>
      </c>
      <c r="E1364" s="9">
        <v>214.3</v>
      </c>
      <c r="F1364" s="9">
        <f t="shared" si="202"/>
        <v>150.30000000000001</v>
      </c>
      <c r="G1364" s="9">
        <v>2.0099999999999998</v>
      </c>
      <c r="H1364" s="9">
        <v>6.04</v>
      </c>
      <c r="I1364" s="9"/>
      <c r="J1364" s="9">
        <v>-10.023</v>
      </c>
      <c r="K1364" s="9">
        <v>81.7</v>
      </c>
      <c r="L1364" s="9">
        <v>0.21310000000000001</v>
      </c>
      <c r="M1364" s="9">
        <v>0.25890000000000002</v>
      </c>
      <c r="N1364" s="9">
        <v>0</v>
      </c>
      <c r="O1364" s="9">
        <v>94.4</v>
      </c>
      <c r="P1364" s="9"/>
      <c r="Q1364" s="9"/>
      <c r="R1364" s="9"/>
      <c r="T1364">
        <f t="shared" si="195"/>
        <v>571600</v>
      </c>
      <c r="U1364">
        <v>270</v>
      </c>
      <c r="V1364">
        <f t="shared" si="196"/>
        <v>94.4</v>
      </c>
      <c r="W1364" t="str">
        <f t="shared" si="197"/>
        <v/>
      </c>
      <c r="X1364" t="str">
        <f t="shared" si="198"/>
        <v/>
      </c>
      <c r="Y1364" t="str">
        <f t="shared" si="199"/>
        <v/>
      </c>
      <c r="Z1364" s="9"/>
      <c r="AA1364" s="14">
        <f t="shared" si="200"/>
        <v>0.23300000000000001</v>
      </c>
      <c r="AB1364" s="14">
        <f t="shared" si="201"/>
        <v>5.1999999999999998E-2</v>
      </c>
    </row>
    <row r="1365" spans="1:28" x14ac:dyDescent="0.25">
      <c r="A1365" s="10">
        <f t="shared" si="203"/>
        <v>45348</v>
      </c>
      <c r="B1365" s="11">
        <v>57</v>
      </c>
      <c r="C1365" s="11">
        <v>1700</v>
      </c>
      <c r="D1365" s="12">
        <v>565.70833333333303</v>
      </c>
      <c r="E1365" s="9">
        <v>199.21</v>
      </c>
      <c r="F1365" s="9">
        <f t="shared" si="202"/>
        <v>135.21</v>
      </c>
      <c r="G1365" s="9">
        <v>3.02</v>
      </c>
      <c r="H1365" s="9">
        <v>9.06</v>
      </c>
      <c r="I1365" s="9"/>
      <c r="J1365" s="9">
        <v>-10.545999999999999</v>
      </c>
      <c r="K1365" s="9">
        <v>76.599999999999994</v>
      </c>
      <c r="L1365" s="9">
        <v>0.21310000000000001</v>
      </c>
      <c r="M1365" s="9">
        <v>0.25890000000000002</v>
      </c>
      <c r="N1365" s="9">
        <v>0</v>
      </c>
      <c r="O1365" s="9">
        <v>39.4</v>
      </c>
      <c r="P1365" s="9"/>
      <c r="Q1365" s="9"/>
      <c r="R1365" s="9"/>
      <c r="T1365">
        <f t="shared" si="195"/>
        <v>571700</v>
      </c>
      <c r="U1365">
        <v>108.3</v>
      </c>
      <c r="V1365">
        <f t="shared" si="196"/>
        <v>39.4</v>
      </c>
      <c r="W1365" t="str">
        <f t="shared" si="197"/>
        <v/>
      </c>
      <c r="X1365" t="str">
        <f t="shared" si="198"/>
        <v/>
      </c>
      <c r="Y1365" t="str">
        <f t="shared" si="199"/>
        <v/>
      </c>
      <c r="Z1365" s="9"/>
      <c r="AA1365" s="14">
        <f t="shared" si="200"/>
        <v>0.20899999999999999</v>
      </c>
      <c r="AB1365" s="14">
        <f t="shared" si="201"/>
        <v>6.4000000000000001E-2</v>
      </c>
    </row>
    <row r="1366" spans="1:28" x14ac:dyDescent="0.25">
      <c r="A1366" s="10">
        <f t="shared" si="203"/>
        <v>45348</v>
      </c>
      <c r="B1366" s="11">
        <v>57</v>
      </c>
      <c r="C1366" s="11">
        <v>1800</v>
      </c>
      <c r="D1366" s="12">
        <v>565.75</v>
      </c>
      <c r="E1366" s="9">
        <v>184.11</v>
      </c>
      <c r="F1366" s="9">
        <f t="shared" si="202"/>
        <v>120.11000000000001</v>
      </c>
      <c r="G1366" s="9">
        <v>3.02</v>
      </c>
      <c r="H1366" s="9">
        <v>9.06</v>
      </c>
      <c r="I1366" s="9"/>
      <c r="J1366" s="9">
        <v>-11.397</v>
      </c>
      <c r="K1366" s="9">
        <v>76.5</v>
      </c>
      <c r="L1366" s="9">
        <v>0.21310000000000001</v>
      </c>
      <c r="M1366" s="9">
        <v>0.25890000000000002</v>
      </c>
      <c r="N1366" s="9">
        <v>0</v>
      </c>
      <c r="O1366" s="9">
        <v>6.9</v>
      </c>
      <c r="P1366" s="9"/>
      <c r="Q1366" s="9"/>
      <c r="R1366" s="9"/>
      <c r="T1366">
        <f t="shared" si="195"/>
        <v>571800</v>
      </c>
      <c r="U1366">
        <v>3.7</v>
      </c>
      <c r="V1366">
        <f t="shared" si="196"/>
        <v>6.9</v>
      </c>
      <c r="W1366" t="str">
        <f t="shared" si="197"/>
        <v/>
      </c>
      <c r="X1366" t="str">
        <f t="shared" si="198"/>
        <v/>
      </c>
      <c r="Y1366" t="str">
        <f t="shared" si="199"/>
        <v/>
      </c>
      <c r="Z1366" s="9"/>
      <c r="AA1366" s="14">
        <f t="shared" si="200"/>
        <v>0.19500000000000001</v>
      </c>
      <c r="AB1366" s="14">
        <f t="shared" si="201"/>
        <v>0.06</v>
      </c>
    </row>
    <row r="1367" spans="1:28" x14ac:dyDescent="0.25">
      <c r="A1367" s="10">
        <f t="shared" si="203"/>
        <v>45348</v>
      </c>
      <c r="B1367" s="11">
        <v>57</v>
      </c>
      <c r="C1367" s="11">
        <v>1900</v>
      </c>
      <c r="D1367" s="12">
        <v>565.79166666666697</v>
      </c>
      <c r="E1367" s="9">
        <v>169.02</v>
      </c>
      <c r="F1367" s="9">
        <f t="shared" si="202"/>
        <v>105.02000000000001</v>
      </c>
      <c r="G1367" s="9">
        <v>2.52</v>
      </c>
      <c r="H1367" s="9">
        <v>7.05</v>
      </c>
      <c r="I1367" s="9"/>
      <c r="J1367" s="9">
        <v>-12.196</v>
      </c>
      <c r="K1367" s="9">
        <v>79.900000000000006</v>
      </c>
      <c r="L1367" s="9">
        <v>0.21379999999999999</v>
      </c>
      <c r="M1367" s="9">
        <v>0.25890000000000002</v>
      </c>
      <c r="N1367" s="9">
        <v>0</v>
      </c>
      <c r="O1367" s="9">
        <v>0.6</v>
      </c>
      <c r="P1367" s="9"/>
      <c r="Q1367" s="9"/>
      <c r="R1367" s="9"/>
      <c r="T1367">
        <f t="shared" si="195"/>
        <v>571900</v>
      </c>
      <c r="U1367">
        <v>0</v>
      </c>
      <c r="V1367">
        <f t="shared" si="196"/>
        <v>0</v>
      </c>
      <c r="W1367" t="str">
        <f t="shared" si="197"/>
        <v/>
      </c>
      <c r="X1367" t="str">
        <f t="shared" si="198"/>
        <v/>
      </c>
      <c r="Y1367" t="str">
        <f t="shared" si="199"/>
        <v/>
      </c>
      <c r="Z1367" s="9"/>
      <c r="AA1367" s="14">
        <f t="shared" si="200"/>
        <v>0.191</v>
      </c>
      <c r="AB1367" s="14">
        <f t="shared" si="201"/>
        <v>4.8000000000000001E-2</v>
      </c>
    </row>
    <row r="1368" spans="1:28" x14ac:dyDescent="0.25">
      <c r="A1368" s="10">
        <f t="shared" si="203"/>
        <v>45348</v>
      </c>
      <c r="B1368" s="11">
        <v>57</v>
      </c>
      <c r="C1368" s="11">
        <v>2000</v>
      </c>
      <c r="D1368" s="12">
        <v>565.83333333333303</v>
      </c>
      <c r="E1368" s="9">
        <v>154.16</v>
      </c>
      <c r="F1368" s="9">
        <f t="shared" si="202"/>
        <v>90.16</v>
      </c>
      <c r="G1368" s="9">
        <v>2.52</v>
      </c>
      <c r="H1368" s="9">
        <v>6.54</v>
      </c>
      <c r="I1368" s="9"/>
      <c r="J1368" s="9">
        <v>-12.196</v>
      </c>
      <c r="K1368" s="9">
        <v>82.2</v>
      </c>
      <c r="L1368" s="9">
        <v>0.21310000000000001</v>
      </c>
      <c r="M1368" s="9">
        <v>0.25890000000000002</v>
      </c>
      <c r="N1368" s="9">
        <v>0</v>
      </c>
      <c r="O1368" s="9">
        <v>0.6</v>
      </c>
      <c r="P1368" s="9"/>
      <c r="Q1368" s="9"/>
      <c r="R1368" s="9"/>
      <c r="T1368">
        <f t="shared" si="195"/>
        <v>572000</v>
      </c>
      <c r="U1368">
        <v>0</v>
      </c>
      <c r="V1368">
        <f t="shared" si="196"/>
        <v>0</v>
      </c>
      <c r="W1368" t="str">
        <f t="shared" si="197"/>
        <v/>
      </c>
      <c r="X1368" t="str">
        <f t="shared" si="198"/>
        <v/>
      </c>
      <c r="Y1368" t="str">
        <f t="shared" si="199"/>
        <v/>
      </c>
      <c r="Z1368" s="9"/>
      <c r="AA1368" s="14">
        <f t="shared" si="200"/>
        <v>0.19700000000000001</v>
      </c>
      <c r="AB1368" s="14">
        <f t="shared" si="201"/>
        <v>4.2999999999999997E-2</v>
      </c>
    </row>
    <row r="1369" spans="1:28" x14ac:dyDescent="0.25">
      <c r="A1369" s="10">
        <f t="shared" si="203"/>
        <v>45348</v>
      </c>
      <c r="B1369" s="11">
        <v>57</v>
      </c>
      <c r="C1369" s="11">
        <v>2100</v>
      </c>
      <c r="D1369" s="12">
        <v>565.875</v>
      </c>
      <c r="E1369" s="9">
        <v>152.41</v>
      </c>
      <c r="F1369" s="9">
        <f t="shared" si="202"/>
        <v>88.41</v>
      </c>
      <c r="G1369" s="9">
        <v>2.0099999999999998</v>
      </c>
      <c r="H1369" s="9">
        <v>5.54</v>
      </c>
      <c r="I1369" s="9"/>
      <c r="J1369" s="9">
        <v>-12.086</v>
      </c>
      <c r="K1369" s="9">
        <v>87.8</v>
      </c>
      <c r="L1369" s="9">
        <v>0.21310000000000001</v>
      </c>
      <c r="M1369" s="9">
        <v>0.25890000000000002</v>
      </c>
      <c r="N1369" s="9">
        <v>0</v>
      </c>
      <c r="O1369" s="9">
        <v>0.6</v>
      </c>
      <c r="P1369" s="9"/>
      <c r="Q1369" s="9"/>
      <c r="R1369" s="9"/>
      <c r="T1369">
        <f t="shared" si="195"/>
        <v>572100</v>
      </c>
      <c r="U1369">
        <v>0</v>
      </c>
      <c r="V1369">
        <f t="shared" si="196"/>
        <v>0</v>
      </c>
      <c r="W1369" t="str">
        <f t="shared" si="197"/>
        <v/>
      </c>
      <c r="X1369" t="str">
        <f t="shared" si="198"/>
        <v/>
      </c>
      <c r="Y1369" t="str">
        <f t="shared" si="199"/>
        <v/>
      </c>
      <c r="Z1369" s="9"/>
      <c r="AA1369" s="14">
        <f t="shared" si="200"/>
        <v>0.21199999999999999</v>
      </c>
      <c r="AB1369" s="14">
        <f t="shared" si="201"/>
        <v>2.9000000000000001E-2</v>
      </c>
    </row>
    <row r="1370" spans="1:28" x14ac:dyDescent="0.25">
      <c r="A1370" s="10">
        <f t="shared" si="203"/>
        <v>45348</v>
      </c>
      <c r="B1370" s="11">
        <v>57</v>
      </c>
      <c r="C1370" s="11">
        <v>2200</v>
      </c>
      <c r="D1370" s="12">
        <v>565.91666666666697</v>
      </c>
      <c r="E1370" s="9">
        <v>153.46</v>
      </c>
      <c r="F1370" s="9">
        <f t="shared" si="202"/>
        <v>89.460000000000008</v>
      </c>
      <c r="G1370" s="9">
        <v>1.51</v>
      </c>
      <c r="H1370" s="9">
        <v>5.03</v>
      </c>
      <c r="I1370" s="9"/>
      <c r="J1370" s="9">
        <v>-12.9</v>
      </c>
      <c r="K1370" s="9">
        <v>90.8</v>
      </c>
      <c r="L1370" s="9">
        <v>0.21310000000000001</v>
      </c>
      <c r="M1370" s="9">
        <v>0.25890000000000002</v>
      </c>
      <c r="N1370" s="9">
        <v>0</v>
      </c>
      <c r="O1370" s="9">
        <v>0.6</v>
      </c>
      <c r="P1370" s="9"/>
      <c r="Q1370" s="9"/>
      <c r="R1370" s="9"/>
      <c r="T1370">
        <f t="shared" si="195"/>
        <v>572200</v>
      </c>
      <c r="U1370">
        <v>0</v>
      </c>
      <c r="V1370">
        <f t="shared" si="196"/>
        <v>0</v>
      </c>
      <c r="W1370" t="str">
        <f t="shared" si="197"/>
        <v/>
      </c>
      <c r="X1370" t="str">
        <f t="shared" si="198"/>
        <v/>
      </c>
      <c r="Y1370" t="str">
        <f t="shared" si="199"/>
        <v/>
      </c>
      <c r="Z1370" s="9"/>
      <c r="AA1370" s="14">
        <f t="shared" si="200"/>
        <v>0.20499999999999999</v>
      </c>
      <c r="AB1370" s="14">
        <f t="shared" si="201"/>
        <v>2.1000000000000001E-2</v>
      </c>
    </row>
    <row r="1371" spans="1:28" x14ac:dyDescent="0.25">
      <c r="A1371" s="10">
        <f t="shared" si="203"/>
        <v>45348</v>
      </c>
      <c r="B1371" s="11">
        <v>57</v>
      </c>
      <c r="C1371" s="11">
        <v>2300</v>
      </c>
      <c r="D1371" s="12">
        <v>565.95833333333303</v>
      </c>
      <c r="E1371" s="9">
        <v>168.44</v>
      </c>
      <c r="F1371" s="9">
        <f t="shared" si="202"/>
        <v>104.44</v>
      </c>
      <c r="G1371" s="9">
        <v>2.0099999999999998</v>
      </c>
      <c r="H1371" s="9">
        <v>6.54</v>
      </c>
      <c r="I1371" s="9"/>
      <c r="J1371" s="9">
        <v>-13.965</v>
      </c>
      <c r="K1371" s="9">
        <v>90.7</v>
      </c>
      <c r="L1371" s="9">
        <v>0.21310000000000001</v>
      </c>
      <c r="M1371" s="9">
        <v>0.25890000000000002</v>
      </c>
      <c r="N1371" s="9">
        <v>0</v>
      </c>
      <c r="O1371" s="9">
        <v>0.6</v>
      </c>
      <c r="P1371" s="9"/>
      <c r="Q1371" s="9"/>
      <c r="R1371" s="9"/>
      <c r="T1371">
        <f t="shared" si="195"/>
        <v>572300</v>
      </c>
      <c r="U1371">
        <v>0</v>
      </c>
      <c r="V1371">
        <f t="shared" si="196"/>
        <v>0</v>
      </c>
      <c r="W1371" t="str">
        <f t="shared" si="197"/>
        <v/>
      </c>
      <c r="X1371" t="str">
        <f t="shared" si="198"/>
        <v/>
      </c>
      <c r="Y1371" t="str">
        <f t="shared" si="199"/>
        <v/>
      </c>
      <c r="Z1371" s="9"/>
      <c r="AA1371" s="14">
        <f t="shared" si="200"/>
        <v>0.188</v>
      </c>
      <c r="AB1371" s="14">
        <f t="shared" si="201"/>
        <v>1.9E-2</v>
      </c>
    </row>
    <row r="1372" spans="1:28" x14ac:dyDescent="0.25">
      <c r="A1372" s="10">
        <f t="shared" si="203"/>
        <v>45348</v>
      </c>
      <c r="B1372" s="11">
        <v>57</v>
      </c>
      <c r="C1372" s="11">
        <v>2400</v>
      </c>
      <c r="D1372" s="12">
        <v>566</v>
      </c>
      <c r="E1372" s="9">
        <v>159.54</v>
      </c>
      <c r="F1372" s="9">
        <f t="shared" si="202"/>
        <v>95.539999999999992</v>
      </c>
      <c r="G1372" s="9">
        <v>2.52</v>
      </c>
      <c r="H1372" s="9">
        <v>7.05</v>
      </c>
      <c r="I1372" s="9"/>
      <c r="J1372" s="9">
        <v>-15.144</v>
      </c>
      <c r="K1372" s="9">
        <v>90.3</v>
      </c>
      <c r="L1372" s="9">
        <v>0.21310000000000001</v>
      </c>
      <c r="M1372" s="9">
        <v>0.25890000000000002</v>
      </c>
      <c r="N1372" s="9">
        <v>0</v>
      </c>
      <c r="O1372" s="9">
        <v>0.6</v>
      </c>
      <c r="P1372" s="9"/>
      <c r="Q1372" s="9"/>
      <c r="R1372" s="9"/>
      <c r="T1372">
        <f t="shared" si="195"/>
        <v>572400</v>
      </c>
      <c r="U1372">
        <v>0</v>
      </c>
      <c r="V1372">
        <f t="shared" si="196"/>
        <v>0</v>
      </c>
      <c r="W1372">
        <f t="shared" si="197"/>
        <v>0.21299999999999999</v>
      </c>
      <c r="X1372">
        <f t="shared" si="198"/>
        <v>0.25900000000000001</v>
      </c>
      <c r="Y1372">
        <f t="shared" si="199"/>
        <v>0.95499999999999996</v>
      </c>
      <c r="Z1372" s="9"/>
      <c r="AA1372" s="14">
        <f t="shared" si="200"/>
        <v>0.17</v>
      </c>
      <c r="AB1372" s="14">
        <f t="shared" si="201"/>
        <v>1.7999999999999999E-2</v>
      </c>
    </row>
    <row r="1373" spans="1:28" x14ac:dyDescent="0.25">
      <c r="A1373" s="10">
        <f t="shared" si="203"/>
        <v>45349</v>
      </c>
      <c r="B1373" s="11">
        <v>58</v>
      </c>
      <c r="C1373" s="11">
        <v>100</v>
      </c>
      <c r="D1373" s="12">
        <v>566.04166666666697</v>
      </c>
      <c r="E1373" s="9">
        <v>158.84</v>
      </c>
      <c r="F1373" s="9">
        <f t="shared" si="202"/>
        <v>94.84</v>
      </c>
      <c r="G1373" s="9">
        <v>2.52</v>
      </c>
      <c r="H1373" s="9">
        <v>6.04</v>
      </c>
      <c r="I1373" s="9"/>
      <c r="J1373" s="9">
        <v>-15.506</v>
      </c>
      <c r="K1373" s="9">
        <v>90</v>
      </c>
      <c r="L1373" s="9">
        <v>0.21310000000000001</v>
      </c>
      <c r="M1373" s="9">
        <v>0.25890000000000002</v>
      </c>
      <c r="N1373" s="9">
        <v>0</v>
      </c>
      <c r="O1373" s="9">
        <v>0.6</v>
      </c>
      <c r="P1373" s="9"/>
      <c r="Q1373" s="9"/>
      <c r="R1373" s="9"/>
      <c r="T1373">
        <f t="shared" si="195"/>
        <v>580100</v>
      </c>
      <c r="U1373">
        <v>0</v>
      </c>
      <c r="V1373">
        <f t="shared" si="196"/>
        <v>0</v>
      </c>
      <c r="W1373" t="str">
        <f t="shared" si="197"/>
        <v/>
      </c>
      <c r="X1373" t="str">
        <f t="shared" si="198"/>
        <v/>
      </c>
      <c r="Y1373" t="str">
        <f t="shared" si="199"/>
        <v/>
      </c>
      <c r="Z1373" s="9"/>
      <c r="AA1373" s="14">
        <f t="shared" si="200"/>
        <v>0.16400000000000001</v>
      </c>
      <c r="AB1373" s="14">
        <f t="shared" si="201"/>
        <v>1.7999999999999999E-2</v>
      </c>
    </row>
    <row r="1374" spans="1:28" x14ac:dyDescent="0.25">
      <c r="A1374" s="10">
        <f t="shared" si="203"/>
        <v>45349</v>
      </c>
      <c r="B1374" s="11">
        <v>58</v>
      </c>
      <c r="C1374" s="11">
        <v>200</v>
      </c>
      <c r="D1374" s="12">
        <v>566.08333333333303</v>
      </c>
      <c r="E1374" s="9">
        <v>173.82</v>
      </c>
      <c r="F1374" s="9">
        <f t="shared" si="202"/>
        <v>109.82</v>
      </c>
      <c r="G1374" s="9">
        <v>3.02</v>
      </c>
      <c r="H1374" s="9">
        <v>8.0500000000000007</v>
      </c>
      <c r="I1374" s="9"/>
      <c r="J1374" s="9">
        <v>-17.167000000000002</v>
      </c>
      <c r="K1374" s="9">
        <v>89.5</v>
      </c>
      <c r="L1374" s="9">
        <v>0.21379999999999999</v>
      </c>
      <c r="M1374" s="9">
        <v>0.25890000000000002</v>
      </c>
      <c r="N1374" s="9">
        <v>0</v>
      </c>
      <c r="O1374" s="9">
        <v>0.6</v>
      </c>
      <c r="P1374" s="9"/>
      <c r="Q1374" s="9"/>
      <c r="R1374" s="9"/>
      <c r="T1374">
        <f t="shared" si="195"/>
        <v>580200</v>
      </c>
      <c r="U1374">
        <v>0</v>
      </c>
      <c r="V1374">
        <f t="shared" si="196"/>
        <v>0</v>
      </c>
      <c r="W1374" t="str">
        <f t="shared" si="197"/>
        <v/>
      </c>
      <c r="X1374" t="str">
        <f t="shared" si="198"/>
        <v/>
      </c>
      <c r="Y1374" t="str">
        <f t="shared" si="199"/>
        <v/>
      </c>
      <c r="Z1374" s="9"/>
      <c r="AA1374" s="14">
        <f t="shared" si="200"/>
        <v>0.14199999999999999</v>
      </c>
      <c r="AB1374" s="14">
        <f t="shared" si="201"/>
        <v>1.7000000000000001E-2</v>
      </c>
    </row>
    <row r="1375" spans="1:28" x14ac:dyDescent="0.25">
      <c r="A1375" s="10">
        <f t="shared" si="203"/>
        <v>45349</v>
      </c>
      <c r="B1375" s="11">
        <v>58</v>
      </c>
      <c r="C1375" s="11">
        <v>300</v>
      </c>
      <c r="D1375" s="12">
        <v>566.125</v>
      </c>
      <c r="E1375" s="9">
        <v>158.84</v>
      </c>
      <c r="F1375" s="9">
        <f t="shared" si="202"/>
        <v>94.84</v>
      </c>
      <c r="G1375" s="9">
        <v>2.52</v>
      </c>
      <c r="H1375" s="9">
        <v>6.54</v>
      </c>
      <c r="I1375" s="9"/>
      <c r="J1375" s="9">
        <v>-18.518000000000001</v>
      </c>
      <c r="K1375" s="9">
        <v>88.6</v>
      </c>
      <c r="L1375" s="9">
        <v>0.21240000000000001</v>
      </c>
      <c r="M1375" s="9">
        <v>0.25890000000000002</v>
      </c>
      <c r="N1375" s="9">
        <v>0</v>
      </c>
      <c r="O1375" s="9">
        <v>0.6</v>
      </c>
      <c r="P1375" s="9"/>
      <c r="Q1375" s="9"/>
      <c r="R1375" s="9"/>
      <c r="T1375">
        <f t="shared" si="195"/>
        <v>580300</v>
      </c>
      <c r="U1375">
        <v>0</v>
      </c>
      <c r="V1375">
        <f t="shared" si="196"/>
        <v>0</v>
      </c>
      <c r="W1375" t="str">
        <f t="shared" si="197"/>
        <v/>
      </c>
      <c r="X1375" t="str">
        <f t="shared" si="198"/>
        <v/>
      </c>
      <c r="Y1375" t="str">
        <f t="shared" si="199"/>
        <v/>
      </c>
      <c r="Z1375" s="9"/>
      <c r="AA1375" s="14">
        <f t="shared" si="200"/>
        <v>0.125</v>
      </c>
      <c r="AB1375" s="14">
        <f t="shared" si="201"/>
        <v>1.6E-2</v>
      </c>
    </row>
    <row r="1376" spans="1:28" x14ac:dyDescent="0.25">
      <c r="A1376" s="10">
        <f t="shared" si="203"/>
        <v>45349</v>
      </c>
      <c r="B1376" s="11">
        <v>58</v>
      </c>
      <c r="C1376" s="11">
        <v>400</v>
      </c>
      <c r="D1376" s="12">
        <v>566.16666666666697</v>
      </c>
      <c r="E1376" s="9">
        <v>157.79</v>
      </c>
      <c r="F1376" s="9">
        <f t="shared" si="202"/>
        <v>93.789999999999992</v>
      </c>
      <c r="G1376" s="9">
        <v>2.0099999999999998</v>
      </c>
      <c r="H1376" s="9">
        <v>7.55</v>
      </c>
      <c r="I1376" s="9"/>
      <c r="J1376" s="9">
        <v>-19.103000000000002</v>
      </c>
      <c r="K1376" s="9">
        <v>88.2</v>
      </c>
      <c r="L1376" s="9">
        <v>0.21379999999999999</v>
      </c>
      <c r="M1376" s="9">
        <v>0.25890000000000002</v>
      </c>
      <c r="N1376" s="9">
        <v>0</v>
      </c>
      <c r="O1376" s="9">
        <v>0.6</v>
      </c>
      <c r="P1376" s="9"/>
      <c r="Q1376" s="9"/>
      <c r="R1376" s="9"/>
      <c r="T1376">
        <f t="shared" si="195"/>
        <v>580400</v>
      </c>
      <c r="U1376">
        <v>0</v>
      </c>
      <c r="V1376">
        <f t="shared" si="196"/>
        <v>0</v>
      </c>
      <c r="W1376" t="str">
        <f t="shared" si="197"/>
        <v/>
      </c>
      <c r="X1376" t="str">
        <f t="shared" si="198"/>
        <v/>
      </c>
      <c r="Y1376" t="str">
        <f t="shared" si="199"/>
        <v/>
      </c>
      <c r="Z1376" s="9"/>
      <c r="AA1376" s="14">
        <f t="shared" si="200"/>
        <v>0.11899999999999999</v>
      </c>
      <c r="AB1376" s="14">
        <f t="shared" si="201"/>
        <v>1.6E-2</v>
      </c>
    </row>
    <row r="1377" spans="1:28" x14ac:dyDescent="0.25">
      <c r="A1377" s="10">
        <f t="shared" si="203"/>
        <v>45349</v>
      </c>
      <c r="B1377" s="11">
        <v>58</v>
      </c>
      <c r="C1377" s="11">
        <v>500</v>
      </c>
      <c r="D1377" s="12">
        <v>566.20833333333303</v>
      </c>
      <c r="E1377" s="9">
        <v>157.79</v>
      </c>
      <c r="F1377" s="9">
        <f t="shared" si="202"/>
        <v>93.789999999999992</v>
      </c>
      <c r="G1377" s="9">
        <v>1.51</v>
      </c>
      <c r="H1377" s="9">
        <v>5.03</v>
      </c>
      <c r="I1377" s="9"/>
      <c r="J1377" s="9">
        <v>-19.561</v>
      </c>
      <c r="K1377" s="9">
        <v>87.9</v>
      </c>
      <c r="L1377" s="9">
        <v>0.21310000000000001</v>
      </c>
      <c r="M1377" s="9">
        <v>0.2581</v>
      </c>
      <c r="N1377" s="9">
        <v>0</v>
      </c>
      <c r="O1377" s="9">
        <v>0.6</v>
      </c>
      <c r="P1377" s="9"/>
      <c r="Q1377" s="9"/>
      <c r="R1377" s="9"/>
      <c r="T1377">
        <f t="shared" si="195"/>
        <v>580500</v>
      </c>
      <c r="U1377">
        <v>0</v>
      </c>
      <c r="V1377">
        <f t="shared" si="196"/>
        <v>0</v>
      </c>
      <c r="W1377" t="str">
        <f t="shared" si="197"/>
        <v/>
      </c>
      <c r="X1377" t="str">
        <f t="shared" si="198"/>
        <v/>
      </c>
      <c r="Y1377" t="str">
        <f t="shared" si="199"/>
        <v/>
      </c>
      <c r="Z1377" s="9"/>
      <c r="AA1377" s="14">
        <f t="shared" si="200"/>
        <v>0.114</v>
      </c>
      <c r="AB1377" s="14">
        <f t="shared" si="201"/>
        <v>1.6E-2</v>
      </c>
    </row>
    <row r="1378" spans="1:28" x14ac:dyDescent="0.25">
      <c r="A1378" s="10">
        <f t="shared" si="203"/>
        <v>45349</v>
      </c>
      <c r="B1378" s="11">
        <v>58</v>
      </c>
      <c r="C1378" s="11">
        <v>600</v>
      </c>
      <c r="D1378" s="12">
        <v>566.25</v>
      </c>
      <c r="E1378" s="9">
        <v>157.66999999999999</v>
      </c>
      <c r="F1378" s="9">
        <f t="shared" si="202"/>
        <v>93.669999999999987</v>
      </c>
      <c r="G1378" s="9">
        <v>2.0099999999999998</v>
      </c>
      <c r="H1378" s="9">
        <v>5.03</v>
      </c>
      <c r="I1378" s="9"/>
      <c r="J1378" s="9">
        <v>-19.285</v>
      </c>
      <c r="K1378" s="9">
        <v>87.8</v>
      </c>
      <c r="L1378" s="9">
        <v>0.21240000000000001</v>
      </c>
      <c r="M1378" s="9">
        <v>0.2581</v>
      </c>
      <c r="N1378" s="9">
        <v>0</v>
      </c>
      <c r="O1378" s="9">
        <v>0.6</v>
      </c>
      <c r="P1378" s="9"/>
      <c r="Q1378" s="9"/>
      <c r="R1378" s="9"/>
      <c r="T1378">
        <f t="shared" si="195"/>
        <v>580600</v>
      </c>
      <c r="U1378">
        <v>0</v>
      </c>
      <c r="V1378">
        <f t="shared" si="196"/>
        <v>0</v>
      </c>
      <c r="W1378" t="str">
        <f t="shared" si="197"/>
        <v/>
      </c>
      <c r="X1378" t="str">
        <f t="shared" si="198"/>
        <v/>
      </c>
      <c r="Y1378" t="str">
        <f t="shared" si="199"/>
        <v/>
      </c>
      <c r="Z1378" s="9"/>
      <c r="AA1378" s="14">
        <f t="shared" si="200"/>
        <v>0.11600000000000001</v>
      </c>
      <c r="AB1378" s="14">
        <f t="shared" si="201"/>
        <v>1.6E-2</v>
      </c>
    </row>
    <row r="1379" spans="1:28" x14ac:dyDescent="0.25">
      <c r="A1379" s="10">
        <f t="shared" si="203"/>
        <v>45349</v>
      </c>
      <c r="B1379" s="11">
        <v>58</v>
      </c>
      <c r="C1379" s="11">
        <v>700</v>
      </c>
      <c r="D1379" s="12">
        <v>566.29166666666697</v>
      </c>
      <c r="E1379" s="9">
        <v>157.44</v>
      </c>
      <c r="F1379" s="9">
        <f t="shared" si="202"/>
        <v>93.44</v>
      </c>
      <c r="G1379" s="9">
        <v>1.51</v>
      </c>
      <c r="H1379" s="9">
        <v>4.53</v>
      </c>
      <c r="I1379" s="9"/>
      <c r="J1379" s="9">
        <v>-19.239999999999998</v>
      </c>
      <c r="K1379" s="9">
        <v>87.8</v>
      </c>
      <c r="L1379" s="9">
        <v>0.21240000000000001</v>
      </c>
      <c r="M1379" s="9">
        <v>0.2581</v>
      </c>
      <c r="N1379" s="9">
        <v>0</v>
      </c>
      <c r="O1379" s="9">
        <v>3.1</v>
      </c>
      <c r="P1379" s="9"/>
      <c r="Q1379" s="9"/>
      <c r="R1379" s="9"/>
      <c r="T1379">
        <f t="shared" si="195"/>
        <v>580700</v>
      </c>
      <c r="U1379">
        <v>0.7</v>
      </c>
      <c r="V1379">
        <f t="shared" si="196"/>
        <v>3.1</v>
      </c>
      <c r="W1379" t="str">
        <f t="shared" si="197"/>
        <v/>
      </c>
      <c r="X1379" t="str">
        <f t="shared" si="198"/>
        <v/>
      </c>
      <c r="Y1379" t="str">
        <f t="shared" si="199"/>
        <v/>
      </c>
      <c r="Z1379" s="9"/>
      <c r="AA1379" s="14">
        <f t="shared" si="200"/>
        <v>0.11700000000000001</v>
      </c>
      <c r="AB1379" s="14">
        <f t="shared" si="201"/>
        <v>1.6E-2</v>
      </c>
    </row>
    <row r="1380" spans="1:28" x14ac:dyDescent="0.25">
      <c r="A1380" s="10">
        <f t="shared" si="203"/>
        <v>45349</v>
      </c>
      <c r="B1380" s="11">
        <v>58</v>
      </c>
      <c r="C1380" s="11">
        <v>800</v>
      </c>
      <c r="D1380" s="12">
        <v>566.33333333333303</v>
      </c>
      <c r="E1380" s="9">
        <v>157.44</v>
      </c>
      <c r="F1380" s="9">
        <f t="shared" si="202"/>
        <v>93.44</v>
      </c>
      <c r="G1380" s="9">
        <v>1.51</v>
      </c>
      <c r="H1380" s="9">
        <v>5.03</v>
      </c>
      <c r="I1380" s="9"/>
      <c r="J1380" s="9">
        <v>-17.553000000000001</v>
      </c>
      <c r="K1380" s="9">
        <v>88.1</v>
      </c>
      <c r="L1380" s="9">
        <v>0.21240000000000001</v>
      </c>
      <c r="M1380" s="9">
        <v>0.2581</v>
      </c>
      <c r="N1380" s="9">
        <v>0</v>
      </c>
      <c r="O1380" s="9">
        <v>45.6</v>
      </c>
      <c r="P1380" s="9"/>
      <c r="Q1380" s="9"/>
      <c r="R1380" s="9"/>
      <c r="T1380">
        <f t="shared" si="195"/>
        <v>580800</v>
      </c>
      <c r="U1380">
        <v>77.7</v>
      </c>
      <c r="V1380">
        <f t="shared" si="196"/>
        <v>45.6</v>
      </c>
      <c r="W1380" t="str">
        <f t="shared" si="197"/>
        <v/>
      </c>
      <c r="X1380" t="str">
        <f t="shared" si="198"/>
        <v/>
      </c>
      <c r="Y1380" t="str">
        <f t="shared" si="199"/>
        <v/>
      </c>
      <c r="Z1380" s="9"/>
      <c r="AA1380" s="14">
        <f t="shared" si="200"/>
        <v>0.13500000000000001</v>
      </c>
      <c r="AB1380" s="14">
        <f t="shared" si="201"/>
        <v>1.7999999999999999E-2</v>
      </c>
    </row>
    <row r="1381" spans="1:28" x14ac:dyDescent="0.25">
      <c r="A1381" s="10">
        <f t="shared" si="203"/>
        <v>45349</v>
      </c>
      <c r="B1381" s="11">
        <v>58</v>
      </c>
      <c r="C1381" s="11">
        <v>900</v>
      </c>
      <c r="D1381" s="12">
        <v>566.375</v>
      </c>
      <c r="E1381" s="9">
        <v>156.97</v>
      </c>
      <c r="F1381" s="9">
        <f t="shared" si="202"/>
        <v>92.97</v>
      </c>
      <c r="G1381" s="9">
        <v>0</v>
      </c>
      <c r="H1381" s="9">
        <v>2.52</v>
      </c>
      <c r="I1381" s="9"/>
      <c r="J1381" s="9">
        <v>-15.913</v>
      </c>
      <c r="K1381" s="9">
        <v>88.5</v>
      </c>
      <c r="L1381" s="9">
        <v>0.21160000000000001</v>
      </c>
      <c r="M1381" s="9">
        <v>0.2581</v>
      </c>
      <c r="N1381" s="9">
        <v>0</v>
      </c>
      <c r="O1381" s="9">
        <v>139.4</v>
      </c>
      <c r="P1381" s="9"/>
      <c r="Q1381" s="9"/>
      <c r="R1381" s="9"/>
      <c r="T1381">
        <f t="shared" si="195"/>
        <v>580900</v>
      </c>
      <c r="U1381">
        <v>240.2</v>
      </c>
      <c r="V1381">
        <f t="shared" si="196"/>
        <v>139.4</v>
      </c>
      <c r="W1381" t="str">
        <f t="shared" si="197"/>
        <v/>
      </c>
      <c r="X1381" t="str">
        <f t="shared" si="198"/>
        <v/>
      </c>
      <c r="Y1381" t="str">
        <f t="shared" si="199"/>
        <v/>
      </c>
      <c r="Z1381" s="9"/>
      <c r="AA1381" s="14">
        <f t="shared" si="200"/>
        <v>0.156</v>
      </c>
      <c r="AB1381" s="14">
        <f t="shared" si="201"/>
        <v>0.02</v>
      </c>
    </row>
    <row r="1382" spans="1:28" x14ac:dyDescent="0.25">
      <c r="A1382" s="10">
        <f t="shared" si="203"/>
        <v>45349</v>
      </c>
      <c r="B1382" s="11">
        <v>58</v>
      </c>
      <c r="C1382" s="11">
        <v>1000</v>
      </c>
      <c r="D1382" s="12">
        <v>566.41666666666697</v>
      </c>
      <c r="E1382" s="9">
        <v>157.32</v>
      </c>
      <c r="F1382" s="9">
        <f t="shared" si="202"/>
        <v>93.32</v>
      </c>
      <c r="G1382" s="9">
        <v>0</v>
      </c>
      <c r="H1382" s="9">
        <v>2.52</v>
      </c>
      <c r="I1382" s="9"/>
      <c r="J1382" s="9">
        <v>-14.548999999999999</v>
      </c>
      <c r="K1382" s="9">
        <v>89.3</v>
      </c>
      <c r="L1382" s="9">
        <v>0.21240000000000001</v>
      </c>
      <c r="M1382" s="9">
        <v>0.2581</v>
      </c>
      <c r="N1382" s="9">
        <v>0</v>
      </c>
      <c r="O1382" s="9">
        <v>219.4</v>
      </c>
      <c r="P1382" s="9"/>
      <c r="Q1382" s="9"/>
      <c r="R1382" s="9"/>
      <c r="T1382">
        <f t="shared" si="195"/>
        <v>581000</v>
      </c>
      <c r="U1382">
        <v>388.7</v>
      </c>
      <c r="V1382">
        <f t="shared" si="196"/>
        <v>219.4</v>
      </c>
      <c r="W1382" t="str">
        <f t="shared" si="197"/>
        <v/>
      </c>
      <c r="X1382" t="str">
        <f t="shared" si="198"/>
        <v/>
      </c>
      <c r="Y1382" t="str">
        <f t="shared" si="199"/>
        <v/>
      </c>
      <c r="Z1382" s="9"/>
      <c r="AA1382" s="14">
        <f t="shared" si="200"/>
        <v>0.17599999999999999</v>
      </c>
      <c r="AB1382" s="14">
        <f t="shared" si="201"/>
        <v>2.1000000000000001E-2</v>
      </c>
    </row>
    <row r="1383" spans="1:28" x14ac:dyDescent="0.25">
      <c r="A1383" s="10">
        <f t="shared" si="203"/>
        <v>45349</v>
      </c>
      <c r="B1383" s="11">
        <v>58</v>
      </c>
      <c r="C1383" s="11">
        <v>1100</v>
      </c>
      <c r="D1383" s="12">
        <v>566.45833333333303</v>
      </c>
      <c r="E1383" s="9">
        <v>156.38999999999999</v>
      </c>
      <c r="F1383" s="9">
        <f t="shared" si="202"/>
        <v>92.389999999999986</v>
      </c>
      <c r="G1383" s="9">
        <v>0</v>
      </c>
      <c r="H1383" s="9">
        <v>2.0099999999999998</v>
      </c>
      <c r="I1383" s="9"/>
      <c r="J1383" s="9">
        <v>-12.676</v>
      </c>
      <c r="K1383" s="9">
        <v>89.4</v>
      </c>
      <c r="L1383" s="9">
        <v>0.21240000000000001</v>
      </c>
      <c r="M1383" s="9">
        <v>0.2581</v>
      </c>
      <c r="N1383" s="9">
        <v>0</v>
      </c>
      <c r="O1383" s="9">
        <v>296.89999999999998</v>
      </c>
      <c r="P1383" s="9"/>
      <c r="Q1383" s="9"/>
      <c r="R1383" s="9"/>
      <c r="T1383">
        <f t="shared" si="195"/>
        <v>581100</v>
      </c>
      <c r="U1383">
        <v>499</v>
      </c>
      <c r="V1383">
        <f t="shared" si="196"/>
        <v>296.89999999999998</v>
      </c>
      <c r="W1383" t="str">
        <f t="shared" si="197"/>
        <v/>
      </c>
      <c r="X1383" t="str">
        <f t="shared" si="198"/>
        <v/>
      </c>
      <c r="Y1383" t="str">
        <f t="shared" si="199"/>
        <v/>
      </c>
      <c r="Z1383" s="9"/>
      <c r="AA1383" s="14">
        <f t="shared" si="200"/>
        <v>0.20599999999999999</v>
      </c>
      <c r="AB1383" s="14">
        <f t="shared" si="201"/>
        <v>2.4E-2</v>
      </c>
    </row>
    <row r="1384" spans="1:28" x14ac:dyDescent="0.25">
      <c r="A1384" s="10">
        <f t="shared" si="203"/>
        <v>45349</v>
      </c>
      <c r="B1384" s="11">
        <v>58</v>
      </c>
      <c r="C1384" s="11">
        <v>1200</v>
      </c>
      <c r="D1384" s="12">
        <v>566.5</v>
      </c>
      <c r="E1384" s="9">
        <v>157.19999999999999</v>
      </c>
      <c r="F1384" s="9">
        <f t="shared" si="202"/>
        <v>93.199999999999989</v>
      </c>
      <c r="G1384" s="9">
        <v>0</v>
      </c>
      <c r="H1384" s="9">
        <v>2.52</v>
      </c>
      <c r="I1384" s="9"/>
      <c r="J1384" s="9">
        <v>-12.196</v>
      </c>
      <c r="K1384" s="9">
        <v>89.3</v>
      </c>
      <c r="L1384" s="9">
        <v>0.21160000000000001</v>
      </c>
      <c r="M1384" s="9">
        <v>0.2581</v>
      </c>
      <c r="N1384" s="9">
        <v>0</v>
      </c>
      <c r="O1384" s="9">
        <v>298.10000000000002</v>
      </c>
      <c r="P1384" s="9"/>
      <c r="Q1384" s="9"/>
      <c r="R1384" s="9"/>
      <c r="T1384">
        <f t="shared" si="195"/>
        <v>581200</v>
      </c>
      <c r="U1384">
        <v>560.20000000000005</v>
      </c>
      <c r="V1384">
        <f t="shared" si="196"/>
        <v>298.10000000000002</v>
      </c>
      <c r="W1384" t="str">
        <f t="shared" si="197"/>
        <v/>
      </c>
      <c r="X1384" t="str">
        <f t="shared" si="198"/>
        <v/>
      </c>
      <c r="Y1384" t="str">
        <f t="shared" si="199"/>
        <v/>
      </c>
      <c r="Z1384" s="9"/>
      <c r="AA1384" s="14">
        <f t="shared" si="200"/>
        <v>0.214</v>
      </c>
      <c r="AB1384" s="14">
        <f t="shared" si="201"/>
        <v>2.5999999999999999E-2</v>
      </c>
    </row>
    <row r="1385" spans="1:28" x14ac:dyDescent="0.25">
      <c r="A1385" s="10">
        <f t="shared" si="203"/>
        <v>45349</v>
      </c>
      <c r="B1385" s="11">
        <v>58</v>
      </c>
      <c r="C1385" s="11">
        <v>1300</v>
      </c>
      <c r="D1385" s="12">
        <v>566.54166666666697</v>
      </c>
      <c r="E1385" s="9">
        <v>157.32</v>
      </c>
      <c r="F1385" s="9">
        <f t="shared" si="202"/>
        <v>93.32</v>
      </c>
      <c r="G1385" s="9">
        <v>1.01</v>
      </c>
      <c r="H1385" s="9">
        <v>5.03</v>
      </c>
      <c r="I1385" s="9"/>
      <c r="J1385" s="9">
        <v>-11.867000000000001</v>
      </c>
      <c r="K1385" s="9">
        <v>87.6</v>
      </c>
      <c r="L1385" s="9">
        <v>0.21160000000000001</v>
      </c>
      <c r="M1385" s="9">
        <v>0.2581</v>
      </c>
      <c r="N1385" s="9">
        <v>0</v>
      </c>
      <c r="O1385" s="9">
        <v>301.89999999999998</v>
      </c>
      <c r="P1385" s="9"/>
      <c r="Q1385" s="9"/>
      <c r="R1385" s="9"/>
      <c r="T1385">
        <f t="shared" si="195"/>
        <v>581300</v>
      </c>
      <c r="U1385">
        <v>566.79999999999995</v>
      </c>
      <c r="V1385">
        <f t="shared" si="196"/>
        <v>301.89999999999998</v>
      </c>
      <c r="W1385" t="str">
        <f t="shared" si="197"/>
        <v/>
      </c>
      <c r="X1385" t="str">
        <f t="shared" si="198"/>
        <v/>
      </c>
      <c r="Y1385" t="str">
        <f t="shared" si="199"/>
        <v/>
      </c>
      <c r="Z1385" s="9"/>
      <c r="AA1385" s="14">
        <f t="shared" si="200"/>
        <v>0.215</v>
      </c>
      <c r="AB1385" s="14">
        <f t="shared" si="201"/>
        <v>0.03</v>
      </c>
    </row>
    <row r="1386" spans="1:28" x14ac:dyDescent="0.25">
      <c r="A1386" s="10">
        <f t="shared" si="203"/>
        <v>45349</v>
      </c>
      <c r="B1386" s="11">
        <v>58</v>
      </c>
      <c r="C1386" s="11">
        <v>1400</v>
      </c>
      <c r="D1386" s="12">
        <v>566.58333333333303</v>
      </c>
      <c r="E1386" s="9">
        <v>157.66999999999999</v>
      </c>
      <c r="F1386" s="9">
        <f t="shared" si="202"/>
        <v>93.669999999999987</v>
      </c>
      <c r="G1386" s="9">
        <v>2.0099999999999998</v>
      </c>
      <c r="H1386" s="9">
        <v>5.54</v>
      </c>
      <c r="I1386" s="9"/>
      <c r="J1386" s="9">
        <v>-11.361000000000001</v>
      </c>
      <c r="K1386" s="9">
        <v>81.099999999999994</v>
      </c>
      <c r="L1386" s="9">
        <v>0.21160000000000001</v>
      </c>
      <c r="M1386" s="9">
        <v>0.2581</v>
      </c>
      <c r="N1386" s="9">
        <v>0</v>
      </c>
      <c r="O1386" s="9">
        <v>283.10000000000002</v>
      </c>
      <c r="P1386" s="9"/>
      <c r="Q1386" s="9"/>
      <c r="R1386" s="9"/>
      <c r="T1386">
        <f t="shared" si="195"/>
        <v>581400</v>
      </c>
      <c r="U1386">
        <v>517.70000000000005</v>
      </c>
      <c r="V1386">
        <f t="shared" si="196"/>
        <v>283.10000000000002</v>
      </c>
      <c r="W1386" t="str">
        <f t="shared" si="197"/>
        <v/>
      </c>
      <c r="X1386" t="str">
        <f t="shared" si="198"/>
        <v/>
      </c>
      <c r="Y1386" t="str">
        <f t="shared" si="199"/>
        <v/>
      </c>
      <c r="Z1386" s="9"/>
      <c r="AA1386" s="14">
        <f t="shared" si="200"/>
        <v>0.20799999999999999</v>
      </c>
      <c r="AB1386" s="14">
        <f t="shared" si="201"/>
        <v>4.8000000000000001E-2</v>
      </c>
    </row>
    <row r="1387" spans="1:28" x14ac:dyDescent="0.25">
      <c r="A1387" s="10">
        <f t="shared" si="203"/>
        <v>45349</v>
      </c>
      <c r="B1387" s="11">
        <v>58</v>
      </c>
      <c r="C1387" s="11">
        <v>1500</v>
      </c>
      <c r="D1387" s="12">
        <v>566.625</v>
      </c>
      <c r="E1387" s="9">
        <v>157.66999999999999</v>
      </c>
      <c r="F1387" s="9">
        <f t="shared" si="202"/>
        <v>93.669999999999987</v>
      </c>
      <c r="G1387" s="9">
        <v>1.51</v>
      </c>
      <c r="H1387" s="9">
        <v>4.53</v>
      </c>
      <c r="I1387" s="9"/>
      <c r="J1387" s="9">
        <v>-11.183</v>
      </c>
      <c r="K1387" s="9">
        <v>78.400000000000006</v>
      </c>
      <c r="L1387" s="9">
        <v>0.21160000000000001</v>
      </c>
      <c r="M1387" s="9">
        <v>0.2581</v>
      </c>
      <c r="N1387" s="9">
        <v>0</v>
      </c>
      <c r="O1387" s="9">
        <v>238.1</v>
      </c>
      <c r="P1387" s="9"/>
      <c r="Q1387" s="9"/>
      <c r="R1387" s="9"/>
      <c r="T1387">
        <f t="shared" si="195"/>
        <v>581500</v>
      </c>
      <c r="U1387">
        <v>417.5</v>
      </c>
      <c r="V1387">
        <f t="shared" si="196"/>
        <v>238.1</v>
      </c>
      <c r="W1387" t="str">
        <f t="shared" si="197"/>
        <v/>
      </c>
      <c r="X1387" t="str">
        <f t="shared" si="198"/>
        <v/>
      </c>
      <c r="Y1387" t="str">
        <f t="shared" si="199"/>
        <v/>
      </c>
      <c r="Z1387" s="9"/>
      <c r="AA1387" s="14">
        <f t="shared" si="200"/>
        <v>0.20399999999999999</v>
      </c>
      <c r="AB1387" s="14">
        <f t="shared" si="201"/>
        <v>5.6000000000000001E-2</v>
      </c>
    </row>
    <row r="1388" spans="1:28" x14ac:dyDescent="0.25">
      <c r="A1388" s="10">
        <f t="shared" si="203"/>
        <v>45349</v>
      </c>
      <c r="B1388" s="11">
        <v>58</v>
      </c>
      <c r="C1388" s="11">
        <v>1600</v>
      </c>
      <c r="D1388" s="12">
        <v>566.66666666666697</v>
      </c>
      <c r="E1388" s="9">
        <v>154.63</v>
      </c>
      <c r="F1388" s="9">
        <f t="shared" si="202"/>
        <v>90.63</v>
      </c>
      <c r="G1388" s="9">
        <v>2.0099999999999998</v>
      </c>
      <c r="H1388" s="9">
        <v>5.54</v>
      </c>
      <c r="I1388" s="9"/>
      <c r="J1388" s="9">
        <v>-11.94</v>
      </c>
      <c r="K1388" s="9">
        <v>81.8</v>
      </c>
      <c r="L1388" s="9">
        <v>0.2109</v>
      </c>
      <c r="M1388" s="9">
        <v>0.2581</v>
      </c>
      <c r="N1388" s="9">
        <v>0</v>
      </c>
      <c r="O1388" s="9">
        <v>150.6</v>
      </c>
      <c r="P1388" s="9"/>
      <c r="Q1388" s="9"/>
      <c r="R1388" s="9"/>
      <c r="T1388">
        <f t="shared" si="195"/>
        <v>581600</v>
      </c>
      <c r="U1388">
        <v>276.3</v>
      </c>
      <c r="V1388">
        <f t="shared" si="196"/>
        <v>150.6</v>
      </c>
      <c r="W1388" t="str">
        <f t="shared" si="197"/>
        <v/>
      </c>
      <c r="X1388" t="str">
        <f t="shared" si="198"/>
        <v/>
      </c>
      <c r="Y1388" t="str">
        <f t="shared" si="199"/>
        <v/>
      </c>
      <c r="Z1388" s="9"/>
      <c r="AA1388" s="14">
        <f t="shared" si="200"/>
        <v>0.2</v>
      </c>
      <c r="AB1388" s="14">
        <f t="shared" si="201"/>
        <v>4.3999999999999997E-2</v>
      </c>
    </row>
    <row r="1389" spans="1:28" x14ac:dyDescent="0.25">
      <c r="A1389" s="10">
        <f t="shared" si="203"/>
        <v>45349</v>
      </c>
      <c r="B1389" s="11">
        <v>58</v>
      </c>
      <c r="C1389" s="11">
        <v>1700</v>
      </c>
      <c r="D1389" s="12">
        <v>566.70833333333303</v>
      </c>
      <c r="E1389" s="9">
        <v>157.32</v>
      </c>
      <c r="F1389" s="9">
        <f t="shared" si="202"/>
        <v>93.32</v>
      </c>
      <c r="G1389" s="9">
        <v>0</v>
      </c>
      <c r="H1389" s="9">
        <v>1.51</v>
      </c>
      <c r="I1389" s="9"/>
      <c r="J1389" s="9">
        <v>-12.417</v>
      </c>
      <c r="K1389" s="9">
        <v>89.7</v>
      </c>
      <c r="L1389" s="9">
        <v>0.2109</v>
      </c>
      <c r="M1389" s="9">
        <v>0.2581</v>
      </c>
      <c r="N1389" s="9">
        <v>0</v>
      </c>
      <c r="O1389" s="9">
        <v>44.4</v>
      </c>
      <c r="P1389" s="9"/>
      <c r="Q1389" s="9"/>
      <c r="R1389" s="9"/>
      <c r="T1389">
        <f t="shared" si="195"/>
        <v>581700</v>
      </c>
      <c r="U1389">
        <v>113.7</v>
      </c>
      <c r="V1389">
        <f t="shared" si="196"/>
        <v>44.4</v>
      </c>
      <c r="W1389" t="str">
        <f t="shared" si="197"/>
        <v/>
      </c>
      <c r="X1389" t="str">
        <f t="shared" si="198"/>
        <v/>
      </c>
      <c r="Y1389" t="str">
        <f t="shared" si="199"/>
        <v/>
      </c>
      <c r="Z1389" s="9"/>
      <c r="AA1389" s="14">
        <f t="shared" si="200"/>
        <v>0.21099999999999999</v>
      </c>
      <c r="AB1389" s="14">
        <f t="shared" si="201"/>
        <v>2.4E-2</v>
      </c>
    </row>
    <row r="1390" spans="1:28" x14ac:dyDescent="0.25">
      <c r="A1390" s="10">
        <f t="shared" si="203"/>
        <v>45349</v>
      </c>
      <c r="B1390" s="11">
        <v>58</v>
      </c>
      <c r="C1390" s="11">
        <v>1800</v>
      </c>
      <c r="D1390" s="12">
        <v>566.75</v>
      </c>
      <c r="E1390" s="9">
        <v>159.19</v>
      </c>
      <c r="F1390" s="9">
        <f t="shared" si="202"/>
        <v>95.19</v>
      </c>
      <c r="G1390" s="9">
        <v>0</v>
      </c>
      <c r="H1390" s="9">
        <v>4.03</v>
      </c>
      <c r="I1390" s="9"/>
      <c r="J1390" s="9">
        <v>-11.976000000000001</v>
      </c>
      <c r="K1390" s="9">
        <v>90.7</v>
      </c>
      <c r="L1390" s="9">
        <v>0.2109</v>
      </c>
      <c r="M1390" s="9">
        <v>0.2581</v>
      </c>
      <c r="N1390" s="9">
        <v>0</v>
      </c>
      <c r="O1390" s="9">
        <v>1.9</v>
      </c>
      <c r="P1390" s="9"/>
      <c r="Q1390" s="9"/>
      <c r="R1390" s="9"/>
      <c r="T1390">
        <f t="shared" si="195"/>
        <v>581800</v>
      </c>
      <c r="U1390">
        <v>4.5</v>
      </c>
      <c r="V1390">
        <f t="shared" si="196"/>
        <v>1.9</v>
      </c>
      <c r="W1390" t="str">
        <f t="shared" si="197"/>
        <v/>
      </c>
      <c r="X1390" t="str">
        <f t="shared" si="198"/>
        <v/>
      </c>
      <c r="Y1390" t="str">
        <f t="shared" si="199"/>
        <v/>
      </c>
      <c r="Z1390" s="9"/>
      <c r="AA1390" s="14">
        <f t="shared" si="200"/>
        <v>0.221</v>
      </c>
      <c r="AB1390" s="14">
        <f t="shared" si="201"/>
        <v>2.3E-2</v>
      </c>
    </row>
    <row r="1391" spans="1:28" x14ac:dyDescent="0.25">
      <c r="A1391" s="10">
        <f t="shared" si="203"/>
        <v>45349</v>
      </c>
      <c r="B1391" s="11">
        <v>58</v>
      </c>
      <c r="C1391" s="11">
        <v>1900</v>
      </c>
      <c r="D1391" s="12">
        <v>566.79166666666697</v>
      </c>
      <c r="E1391" s="9">
        <v>174.05</v>
      </c>
      <c r="F1391" s="9">
        <f t="shared" si="202"/>
        <v>110.05000000000001</v>
      </c>
      <c r="G1391" s="9">
        <v>1.01</v>
      </c>
      <c r="H1391" s="9">
        <v>6.04</v>
      </c>
      <c r="I1391" s="9"/>
      <c r="J1391" s="9">
        <v>-12.38</v>
      </c>
      <c r="K1391" s="9">
        <v>91.4</v>
      </c>
      <c r="L1391" s="9">
        <v>0.2109</v>
      </c>
      <c r="M1391" s="9">
        <v>0.2581</v>
      </c>
      <c r="N1391" s="9">
        <v>0</v>
      </c>
      <c r="O1391" s="9">
        <v>0.6</v>
      </c>
      <c r="P1391" s="9"/>
      <c r="Q1391" s="9"/>
      <c r="R1391" s="9"/>
      <c r="T1391">
        <f t="shared" si="195"/>
        <v>581900</v>
      </c>
      <c r="U1391">
        <v>0</v>
      </c>
      <c r="V1391">
        <f t="shared" si="196"/>
        <v>0</v>
      </c>
      <c r="W1391" t="str">
        <f t="shared" si="197"/>
        <v/>
      </c>
      <c r="X1391" t="str">
        <f t="shared" si="198"/>
        <v/>
      </c>
      <c r="Y1391" t="str">
        <f t="shared" si="199"/>
        <v/>
      </c>
      <c r="Z1391" s="9"/>
      <c r="AA1391" s="14">
        <f t="shared" si="200"/>
        <v>0.216</v>
      </c>
      <c r="AB1391" s="14">
        <f t="shared" si="201"/>
        <v>0.02</v>
      </c>
    </row>
    <row r="1392" spans="1:28" x14ac:dyDescent="0.25">
      <c r="A1392" s="10">
        <f t="shared" si="203"/>
        <v>45349</v>
      </c>
      <c r="B1392" s="11">
        <v>58</v>
      </c>
      <c r="C1392" s="11">
        <v>2000</v>
      </c>
      <c r="D1392" s="12">
        <v>566.83333333333303</v>
      </c>
      <c r="E1392" s="9">
        <v>189.14</v>
      </c>
      <c r="F1392" s="9">
        <f t="shared" si="202"/>
        <v>125.13999999999999</v>
      </c>
      <c r="G1392" s="9">
        <v>2.0099999999999998</v>
      </c>
      <c r="H1392" s="9">
        <v>5.03</v>
      </c>
      <c r="I1392" s="9"/>
      <c r="J1392" s="9">
        <v>-12.013</v>
      </c>
      <c r="K1392" s="9">
        <v>91.7</v>
      </c>
      <c r="L1392" s="9">
        <v>0.2109</v>
      </c>
      <c r="M1392" s="9">
        <v>0.2581</v>
      </c>
      <c r="N1392" s="9">
        <v>0</v>
      </c>
      <c r="O1392" s="9">
        <v>0.6</v>
      </c>
      <c r="P1392" s="9"/>
      <c r="Q1392" s="9"/>
      <c r="R1392" s="9"/>
      <c r="T1392">
        <f t="shared" si="195"/>
        <v>582000</v>
      </c>
      <c r="U1392">
        <v>0</v>
      </c>
      <c r="V1392">
        <f t="shared" si="196"/>
        <v>0</v>
      </c>
      <c r="W1392" t="str">
        <f t="shared" si="197"/>
        <v/>
      </c>
      <c r="X1392" t="str">
        <f t="shared" si="198"/>
        <v/>
      </c>
      <c r="Y1392" t="str">
        <f t="shared" si="199"/>
        <v/>
      </c>
      <c r="Z1392" s="9"/>
      <c r="AA1392" s="14">
        <f t="shared" si="200"/>
        <v>0.223</v>
      </c>
      <c r="AB1392" s="14">
        <f t="shared" si="201"/>
        <v>0.02</v>
      </c>
    </row>
    <row r="1393" spans="1:28" x14ac:dyDescent="0.25">
      <c r="A1393" s="10">
        <f t="shared" si="203"/>
        <v>45349</v>
      </c>
      <c r="B1393" s="11">
        <v>58</v>
      </c>
      <c r="C1393" s="11">
        <v>2100</v>
      </c>
      <c r="D1393" s="12">
        <v>566.875</v>
      </c>
      <c r="E1393" s="9">
        <v>174.17</v>
      </c>
      <c r="F1393" s="9">
        <f t="shared" si="202"/>
        <v>110.16999999999999</v>
      </c>
      <c r="G1393" s="9">
        <v>2.0099999999999998</v>
      </c>
      <c r="H1393" s="9">
        <v>5.54</v>
      </c>
      <c r="I1393" s="9"/>
      <c r="J1393" s="9">
        <v>-12.048999999999999</v>
      </c>
      <c r="K1393" s="9">
        <v>92</v>
      </c>
      <c r="L1393" s="9">
        <v>0.2109</v>
      </c>
      <c r="M1393" s="9">
        <v>0.2581</v>
      </c>
      <c r="N1393" s="9">
        <v>0</v>
      </c>
      <c r="O1393" s="9">
        <v>0.6</v>
      </c>
      <c r="P1393" s="9"/>
      <c r="Q1393" s="9"/>
      <c r="R1393" s="9"/>
      <c r="T1393">
        <f t="shared" si="195"/>
        <v>582100</v>
      </c>
      <c r="U1393">
        <v>0</v>
      </c>
      <c r="V1393">
        <f t="shared" si="196"/>
        <v>0</v>
      </c>
      <c r="W1393" t="str">
        <f t="shared" si="197"/>
        <v/>
      </c>
      <c r="X1393" t="str">
        <f t="shared" si="198"/>
        <v/>
      </c>
      <c r="Y1393" t="str">
        <f t="shared" si="199"/>
        <v/>
      </c>
      <c r="Z1393" s="9"/>
      <c r="AA1393" s="14">
        <f t="shared" si="200"/>
        <v>0.223</v>
      </c>
      <c r="AB1393" s="14">
        <f t="shared" si="201"/>
        <v>1.9E-2</v>
      </c>
    </row>
    <row r="1394" spans="1:28" x14ac:dyDescent="0.25">
      <c r="A1394" s="10">
        <f t="shared" si="203"/>
        <v>45349</v>
      </c>
      <c r="B1394" s="11">
        <v>58</v>
      </c>
      <c r="C1394" s="11">
        <v>2200</v>
      </c>
      <c r="D1394" s="12">
        <v>566.91666666666697</v>
      </c>
      <c r="E1394" s="9">
        <v>161.77000000000001</v>
      </c>
      <c r="F1394" s="9">
        <f t="shared" si="202"/>
        <v>97.77000000000001</v>
      </c>
      <c r="G1394" s="9">
        <v>2.0099999999999998</v>
      </c>
      <c r="H1394" s="9">
        <v>6.04</v>
      </c>
      <c r="I1394" s="9"/>
      <c r="J1394" s="9">
        <v>-11.076000000000001</v>
      </c>
      <c r="K1394" s="9">
        <v>92.4</v>
      </c>
      <c r="L1394" s="9">
        <v>0.2109</v>
      </c>
      <c r="M1394" s="9">
        <v>0.2581</v>
      </c>
      <c r="N1394" s="9">
        <v>0</v>
      </c>
      <c r="O1394" s="9">
        <v>0.6</v>
      </c>
      <c r="P1394" s="9"/>
      <c r="Q1394" s="9"/>
      <c r="R1394" s="9"/>
      <c r="T1394">
        <f t="shared" si="195"/>
        <v>582200</v>
      </c>
      <c r="U1394">
        <v>0</v>
      </c>
      <c r="V1394">
        <f t="shared" si="196"/>
        <v>0</v>
      </c>
      <c r="W1394" t="str">
        <f t="shared" si="197"/>
        <v/>
      </c>
      <c r="X1394" t="str">
        <f t="shared" si="198"/>
        <v/>
      </c>
      <c r="Y1394" t="str">
        <f t="shared" si="199"/>
        <v/>
      </c>
      <c r="Z1394" s="9"/>
      <c r="AA1394" s="14">
        <f t="shared" si="200"/>
        <v>0.24199999999999999</v>
      </c>
      <c r="AB1394" s="14">
        <f t="shared" si="201"/>
        <v>0.02</v>
      </c>
    </row>
    <row r="1395" spans="1:28" x14ac:dyDescent="0.25">
      <c r="A1395" s="10">
        <f t="shared" si="203"/>
        <v>45349</v>
      </c>
      <c r="B1395" s="11">
        <v>58</v>
      </c>
      <c r="C1395" s="11">
        <v>2300</v>
      </c>
      <c r="D1395" s="12">
        <v>566.95833333333303</v>
      </c>
      <c r="E1395" s="9">
        <v>161.41999999999999</v>
      </c>
      <c r="F1395" s="9">
        <f t="shared" si="202"/>
        <v>97.419999999999987</v>
      </c>
      <c r="G1395" s="9">
        <v>1.51</v>
      </c>
      <c r="H1395" s="9">
        <v>6.04</v>
      </c>
      <c r="I1395" s="9"/>
      <c r="J1395" s="9">
        <v>-10.058</v>
      </c>
      <c r="K1395" s="9">
        <v>93</v>
      </c>
      <c r="L1395" s="9">
        <v>0.2109</v>
      </c>
      <c r="M1395" s="9">
        <v>0.2581</v>
      </c>
      <c r="N1395" s="9">
        <v>0</v>
      </c>
      <c r="O1395" s="9">
        <v>0.6</v>
      </c>
      <c r="P1395" s="9"/>
      <c r="Q1395" s="9"/>
      <c r="R1395" s="9"/>
      <c r="T1395">
        <f t="shared" si="195"/>
        <v>582300</v>
      </c>
      <c r="U1395">
        <v>0</v>
      </c>
      <c r="V1395">
        <f t="shared" si="196"/>
        <v>0</v>
      </c>
      <c r="W1395" t="str">
        <f t="shared" si="197"/>
        <v/>
      </c>
      <c r="X1395" t="str">
        <f t="shared" si="198"/>
        <v/>
      </c>
      <c r="Y1395" t="str">
        <f t="shared" si="199"/>
        <v/>
      </c>
      <c r="Z1395" s="9"/>
      <c r="AA1395" s="14">
        <f t="shared" si="200"/>
        <v>0.26400000000000001</v>
      </c>
      <c r="AB1395" s="14">
        <f t="shared" si="201"/>
        <v>0.02</v>
      </c>
    </row>
    <row r="1396" spans="1:28" x14ac:dyDescent="0.25">
      <c r="A1396" s="10">
        <f t="shared" si="203"/>
        <v>45349</v>
      </c>
      <c r="B1396" s="11">
        <v>58</v>
      </c>
      <c r="C1396" s="11">
        <v>2400</v>
      </c>
      <c r="D1396" s="12">
        <v>567</v>
      </c>
      <c r="E1396" s="9">
        <v>176.39</v>
      </c>
      <c r="F1396" s="9">
        <f t="shared" si="202"/>
        <v>112.38999999999999</v>
      </c>
      <c r="G1396" s="9">
        <v>1.51</v>
      </c>
      <c r="H1396" s="9">
        <v>7.05</v>
      </c>
      <c r="I1396" s="9"/>
      <c r="J1396" s="9">
        <v>-9.1</v>
      </c>
      <c r="K1396" s="9">
        <v>93.8</v>
      </c>
      <c r="L1396" s="9">
        <v>0.2109</v>
      </c>
      <c r="M1396" s="9">
        <v>0.2581</v>
      </c>
      <c r="N1396" s="9">
        <v>0</v>
      </c>
      <c r="O1396" s="9">
        <v>0.6</v>
      </c>
      <c r="P1396" s="9"/>
      <c r="Q1396" s="9"/>
      <c r="R1396" s="9"/>
      <c r="T1396">
        <f t="shared" si="195"/>
        <v>582400</v>
      </c>
      <c r="U1396">
        <v>0</v>
      </c>
      <c r="V1396">
        <f t="shared" si="196"/>
        <v>0</v>
      </c>
      <c r="W1396">
        <f t="shared" si="197"/>
        <v>0.21099999999999999</v>
      </c>
      <c r="X1396">
        <f t="shared" si="198"/>
        <v>0.25800000000000001</v>
      </c>
      <c r="Y1396">
        <f t="shared" si="199"/>
        <v>1.1240000000000001</v>
      </c>
      <c r="Z1396" s="9"/>
      <c r="AA1396" s="14">
        <f t="shared" si="200"/>
        <v>0.28799999999999998</v>
      </c>
      <c r="AB1396" s="14">
        <f t="shared" si="201"/>
        <v>1.9E-2</v>
      </c>
    </row>
    <row r="1397" spans="1:28" x14ac:dyDescent="0.25">
      <c r="A1397" s="10">
        <f t="shared" si="203"/>
        <v>45350</v>
      </c>
      <c r="B1397" s="11">
        <v>59</v>
      </c>
      <c r="C1397" s="11">
        <v>100</v>
      </c>
      <c r="D1397" s="12">
        <v>567.04166666666697</v>
      </c>
      <c r="E1397" s="9">
        <v>161.41999999999999</v>
      </c>
      <c r="F1397" s="9">
        <f t="shared" si="202"/>
        <v>97.419999999999987</v>
      </c>
      <c r="G1397" s="9">
        <v>2.0099999999999998</v>
      </c>
      <c r="H1397" s="9">
        <v>6.54</v>
      </c>
      <c r="I1397" s="9"/>
      <c r="J1397" s="9">
        <v>-8.4969999999999999</v>
      </c>
      <c r="K1397" s="9">
        <v>94.1</v>
      </c>
      <c r="L1397" s="9">
        <v>0.2109</v>
      </c>
      <c r="M1397" s="9">
        <v>0.2581</v>
      </c>
      <c r="N1397" s="9">
        <v>0</v>
      </c>
      <c r="O1397" s="9">
        <v>0.6</v>
      </c>
      <c r="P1397" s="9"/>
      <c r="Q1397" s="9"/>
      <c r="R1397" s="9"/>
      <c r="T1397">
        <f t="shared" si="195"/>
        <v>590100</v>
      </c>
      <c r="U1397">
        <v>0</v>
      </c>
      <c r="V1397">
        <f t="shared" si="196"/>
        <v>0</v>
      </c>
      <c r="W1397" t="str">
        <f t="shared" si="197"/>
        <v/>
      </c>
      <c r="X1397" t="str">
        <f t="shared" si="198"/>
        <v/>
      </c>
      <c r="Y1397" t="str">
        <f t="shared" si="199"/>
        <v/>
      </c>
      <c r="Z1397" s="9"/>
      <c r="AA1397" s="14">
        <f t="shared" si="200"/>
        <v>0.30199999999999999</v>
      </c>
      <c r="AB1397" s="14">
        <f t="shared" si="201"/>
        <v>1.9E-2</v>
      </c>
    </row>
    <row r="1398" spans="1:28" x14ac:dyDescent="0.25">
      <c r="A1398" s="10">
        <f t="shared" si="203"/>
        <v>45350</v>
      </c>
      <c r="B1398" s="11">
        <v>59</v>
      </c>
      <c r="C1398" s="11">
        <v>200</v>
      </c>
      <c r="D1398" s="12">
        <v>567.08333333333303</v>
      </c>
      <c r="E1398" s="9">
        <v>160.36000000000001</v>
      </c>
      <c r="F1398" s="9">
        <f t="shared" si="202"/>
        <v>96.360000000000014</v>
      </c>
      <c r="G1398" s="9">
        <v>1.51</v>
      </c>
      <c r="H1398" s="9">
        <v>5.54</v>
      </c>
      <c r="I1398" s="9"/>
      <c r="J1398" s="9">
        <v>-8.0990000000000002</v>
      </c>
      <c r="K1398" s="9">
        <v>94.7</v>
      </c>
      <c r="L1398" s="9">
        <v>0.2109</v>
      </c>
      <c r="M1398" s="9">
        <v>0.2581</v>
      </c>
      <c r="N1398" s="9">
        <v>0</v>
      </c>
      <c r="O1398" s="9">
        <v>0.6</v>
      </c>
      <c r="P1398" s="9"/>
      <c r="Q1398" s="9"/>
      <c r="R1398" s="9"/>
      <c r="T1398">
        <f t="shared" si="195"/>
        <v>590200</v>
      </c>
      <c r="U1398">
        <v>0</v>
      </c>
      <c r="V1398">
        <f t="shared" si="196"/>
        <v>0</v>
      </c>
      <c r="W1398" t="str">
        <f t="shared" si="197"/>
        <v/>
      </c>
      <c r="X1398" t="str">
        <f t="shared" si="198"/>
        <v/>
      </c>
      <c r="Y1398" t="str">
        <f t="shared" si="199"/>
        <v/>
      </c>
      <c r="Z1398" s="9"/>
      <c r="AA1398" s="14">
        <f t="shared" si="200"/>
        <v>0.314</v>
      </c>
      <c r="AB1398" s="14">
        <f t="shared" si="201"/>
        <v>1.7999999999999999E-2</v>
      </c>
    </row>
    <row r="1399" spans="1:28" x14ac:dyDescent="0.25">
      <c r="A1399" s="10">
        <f t="shared" si="203"/>
        <v>45350</v>
      </c>
      <c r="B1399" s="11">
        <v>59</v>
      </c>
      <c r="C1399" s="11">
        <v>300</v>
      </c>
      <c r="D1399" s="12">
        <v>567.125</v>
      </c>
      <c r="E1399" s="9">
        <v>160.25</v>
      </c>
      <c r="F1399" s="9">
        <f t="shared" si="202"/>
        <v>96.25</v>
      </c>
      <c r="G1399" s="9">
        <v>1.51</v>
      </c>
      <c r="H1399" s="9">
        <v>5.03</v>
      </c>
      <c r="I1399" s="9"/>
      <c r="J1399" s="9">
        <v>-8.9990000000000006</v>
      </c>
      <c r="K1399" s="9">
        <v>94.4</v>
      </c>
      <c r="L1399" s="9">
        <v>0.2109</v>
      </c>
      <c r="M1399" s="9">
        <v>0.2581</v>
      </c>
      <c r="N1399" s="9">
        <v>0</v>
      </c>
      <c r="O1399" s="9">
        <v>0.6</v>
      </c>
      <c r="P1399" s="9"/>
      <c r="Q1399" s="9"/>
      <c r="R1399" s="9"/>
      <c r="T1399">
        <f t="shared" si="195"/>
        <v>590300</v>
      </c>
      <c r="U1399">
        <v>0</v>
      </c>
      <c r="V1399">
        <f t="shared" si="196"/>
        <v>0</v>
      </c>
      <c r="W1399" t="str">
        <f t="shared" si="197"/>
        <v/>
      </c>
      <c r="X1399" t="str">
        <f t="shared" si="198"/>
        <v/>
      </c>
      <c r="Y1399" t="str">
        <f t="shared" si="199"/>
        <v/>
      </c>
      <c r="Z1399" s="9"/>
      <c r="AA1399" s="14">
        <f t="shared" si="200"/>
        <v>0.29199999999999998</v>
      </c>
      <c r="AB1399" s="14">
        <f t="shared" si="201"/>
        <v>1.7000000000000001E-2</v>
      </c>
    </row>
    <row r="1400" spans="1:28" x14ac:dyDescent="0.25">
      <c r="A1400" s="10">
        <f t="shared" si="203"/>
        <v>45350</v>
      </c>
      <c r="B1400" s="11">
        <v>59</v>
      </c>
      <c r="C1400" s="11">
        <v>400</v>
      </c>
      <c r="D1400" s="12">
        <v>567.16666666666697</v>
      </c>
      <c r="E1400" s="9">
        <v>160.13</v>
      </c>
      <c r="F1400" s="9">
        <f t="shared" si="202"/>
        <v>96.13</v>
      </c>
      <c r="G1400" s="9">
        <v>1.51</v>
      </c>
      <c r="H1400" s="9">
        <v>4.53</v>
      </c>
      <c r="I1400" s="9"/>
      <c r="J1400" s="9">
        <v>-7.8689999999999998</v>
      </c>
      <c r="K1400" s="9">
        <v>94.5</v>
      </c>
      <c r="L1400" s="9">
        <v>0.2109</v>
      </c>
      <c r="M1400" s="9">
        <v>0.2581</v>
      </c>
      <c r="N1400" s="9">
        <v>0</v>
      </c>
      <c r="O1400" s="9">
        <v>0.6</v>
      </c>
      <c r="P1400" s="9"/>
      <c r="Q1400" s="9"/>
      <c r="R1400" s="9"/>
      <c r="T1400">
        <f t="shared" si="195"/>
        <v>590400</v>
      </c>
      <c r="U1400">
        <v>0</v>
      </c>
      <c r="V1400">
        <f t="shared" si="196"/>
        <v>0</v>
      </c>
      <c r="W1400" t="str">
        <f t="shared" si="197"/>
        <v/>
      </c>
      <c r="X1400" t="str">
        <f t="shared" si="198"/>
        <v/>
      </c>
      <c r="Y1400" t="str">
        <f t="shared" si="199"/>
        <v/>
      </c>
      <c r="Z1400" s="9"/>
      <c r="AA1400" s="14">
        <f t="shared" si="200"/>
        <v>0.31900000000000001</v>
      </c>
      <c r="AB1400" s="14">
        <f t="shared" si="201"/>
        <v>1.9E-2</v>
      </c>
    </row>
    <row r="1401" spans="1:28" x14ac:dyDescent="0.25">
      <c r="A1401" s="10">
        <f t="shared" si="203"/>
        <v>45350</v>
      </c>
      <c r="B1401" s="11">
        <v>59</v>
      </c>
      <c r="C1401" s="11">
        <v>500</v>
      </c>
      <c r="D1401" s="12">
        <v>567.20833333333303</v>
      </c>
      <c r="E1401" s="9">
        <v>160.25</v>
      </c>
      <c r="F1401" s="9">
        <f t="shared" si="202"/>
        <v>96.25</v>
      </c>
      <c r="G1401" s="9">
        <v>1.51</v>
      </c>
      <c r="H1401" s="9">
        <v>6.54</v>
      </c>
      <c r="I1401" s="9"/>
      <c r="J1401" s="9">
        <v>-7.3479999999999999</v>
      </c>
      <c r="K1401" s="9">
        <v>95.2</v>
      </c>
      <c r="L1401" s="9">
        <v>0.2109</v>
      </c>
      <c r="M1401" s="9">
        <v>0.2581</v>
      </c>
      <c r="N1401" s="9">
        <v>0</v>
      </c>
      <c r="O1401" s="9">
        <v>0.6</v>
      </c>
      <c r="P1401" s="9"/>
      <c r="Q1401" s="9"/>
      <c r="R1401" s="9"/>
      <c r="T1401">
        <f t="shared" si="195"/>
        <v>590500</v>
      </c>
      <c r="U1401">
        <v>0</v>
      </c>
      <c r="V1401">
        <f t="shared" si="196"/>
        <v>0</v>
      </c>
      <c r="W1401" t="str">
        <f t="shared" si="197"/>
        <v/>
      </c>
      <c r="X1401" t="str">
        <f t="shared" si="198"/>
        <v/>
      </c>
      <c r="Y1401" t="str">
        <f t="shared" si="199"/>
        <v/>
      </c>
      <c r="Z1401" s="9"/>
      <c r="AA1401" s="14">
        <f t="shared" si="200"/>
        <v>0.33500000000000002</v>
      </c>
      <c r="AB1401" s="14">
        <f t="shared" si="201"/>
        <v>1.7000000000000001E-2</v>
      </c>
    </row>
    <row r="1402" spans="1:28" x14ac:dyDescent="0.25">
      <c r="A1402" s="10">
        <f t="shared" si="203"/>
        <v>45350</v>
      </c>
      <c r="B1402" s="11">
        <v>59</v>
      </c>
      <c r="C1402" s="11">
        <v>600</v>
      </c>
      <c r="D1402" s="12">
        <v>567.25</v>
      </c>
      <c r="E1402" s="9">
        <v>159.19</v>
      </c>
      <c r="F1402" s="9">
        <f t="shared" si="202"/>
        <v>95.19</v>
      </c>
      <c r="G1402" s="9">
        <v>1.51</v>
      </c>
      <c r="H1402" s="9">
        <v>5.54</v>
      </c>
      <c r="I1402" s="9"/>
      <c r="J1402" s="9">
        <v>-7.1219999999999999</v>
      </c>
      <c r="K1402" s="9">
        <v>95.6</v>
      </c>
      <c r="L1402" s="9">
        <v>0.2109</v>
      </c>
      <c r="M1402" s="9">
        <v>0.2581</v>
      </c>
      <c r="N1402" s="9">
        <v>0</v>
      </c>
      <c r="O1402" s="9">
        <v>0.6</v>
      </c>
      <c r="P1402" s="9"/>
      <c r="Q1402" s="9"/>
      <c r="R1402" s="9"/>
      <c r="T1402">
        <f t="shared" si="195"/>
        <v>590600</v>
      </c>
      <c r="U1402">
        <v>0</v>
      </c>
      <c r="V1402">
        <f t="shared" si="196"/>
        <v>0</v>
      </c>
      <c r="W1402" t="str">
        <f t="shared" si="197"/>
        <v/>
      </c>
      <c r="X1402" t="str">
        <f t="shared" si="198"/>
        <v/>
      </c>
      <c r="Y1402" t="str">
        <f t="shared" si="199"/>
        <v/>
      </c>
      <c r="Z1402" s="9"/>
      <c r="AA1402" s="14">
        <f t="shared" si="200"/>
        <v>0.34200000000000003</v>
      </c>
      <c r="AB1402" s="14">
        <f t="shared" si="201"/>
        <v>1.6E-2</v>
      </c>
    </row>
    <row r="1403" spans="1:28" x14ac:dyDescent="0.25">
      <c r="A1403" s="10">
        <f t="shared" si="203"/>
        <v>45350</v>
      </c>
      <c r="B1403" s="11">
        <v>59</v>
      </c>
      <c r="C1403" s="11">
        <v>700</v>
      </c>
      <c r="D1403" s="12">
        <v>567.29166666666697</v>
      </c>
      <c r="E1403" s="9">
        <v>161.30000000000001</v>
      </c>
      <c r="F1403" s="9">
        <f t="shared" si="202"/>
        <v>97.300000000000011</v>
      </c>
      <c r="G1403" s="9">
        <v>1.01</v>
      </c>
      <c r="H1403" s="9">
        <v>6.04</v>
      </c>
      <c r="I1403" s="9"/>
      <c r="J1403" s="9">
        <v>-7.0259999999999998</v>
      </c>
      <c r="K1403" s="9">
        <v>95.5</v>
      </c>
      <c r="L1403" s="9">
        <v>0.2109</v>
      </c>
      <c r="M1403" s="9">
        <v>0.2581</v>
      </c>
      <c r="N1403" s="9">
        <v>0</v>
      </c>
      <c r="O1403" s="9">
        <v>0.6</v>
      </c>
      <c r="P1403" s="9"/>
      <c r="Q1403" s="9"/>
      <c r="R1403" s="9"/>
      <c r="T1403">
        <f t="shared" si="195"/>
        <v>590700</v>
      </c>
      <c r="U1403">
        <v>0.8</v>
      </c>
      <c r="V1403">
        <f t="shared" si="196"/>
        <v>0</v>
      </c>
      <c r="W1403" t="str">
        <f t="shared" si="197"/>
        <v/>
      </c>
      <c r="X1403" t="str">
        <f t="shared" si="198"/>
        <v/>
      </c>
      <c r="Y1403" t="str">
        <f t="shared" si="199"/>
        <v/>
      </c>
      <c r="Z1403" s="9"/>
      <c r="AA1403" s="14">
        <f t="shared" si="200"/>
        <v>0.34399999999999997</v>
      </c>
      <c r="AB1403" s="14">
        <f t="shared" si="201"/>
        <v>1.6E-2</v>
      </c>
    </row>
    <row r="1404" spans="1:28" x14ac:dyDescent="0.25">
      <c r="A1404" s="10">
        <f t="shared" si="203"/>
        <v>45350</v>
      </c>
      <c r="B1404" s="11">
        <v>59</v>
      </c>
      <c r="C1404" s="11">
        <v>800</v>
      </c>
      <c r="D1404" s="12">
        <v>567.33333333333303</v>
      </c>
      <c r="E1404" s="9">
        <v>160.47999999999999</v>
      </c>
      <c r="F1404" s="9">
        <f t="shared" si="202"/>
        <v>96.47999999999999</v>
      </c>
      <c r="G1404" s="9">
        <v>1.01</v>
      </c>
      <c r="H1404" s="9">
        <v>4.03</v>
      </c>
      <c r="I1404" s="9"/>
      <c r="J1404" s="9">
        <v>-7.1870000000000003</v>
      </c>
      <c r="K1404" s="9">
        <v>95.5</v>
      </c>
      <c r="L1404" s="9">
        <v>0.2109</v>
      </c>
      <c r="M1404" s="9">
        <v>0.2581</v>
      </c>
      <c r="N1404" s="9">
        <v>0</v>
      </c>
      <c r="O1404" s="9">
        <v>8.1</v>
      </c>
      <c r="P1404" s="9"/>
      <c r="Q1404" s="9"/>
      <c r="R1404" s="9"/>
      <c r="T1404">
        <f t="shared" si="195"/>
        <v>590800</v>
      </c>
      <c r="U1404">
        <v>82.7</v>
      </c>
      <c r="V1404">
        <f t="shared" si="196"/>
        <v>8.1</v>
      </c>
      <c r="W1404" t="str">
        <f t="shared" si="197"/>
        <v/>
      </c>
      <c r="X1404" t="str">
        <f t="shared" si="198"/>
        <v/>
      </c>
      <c r="Y1404" t="str">
        <f t="shared" si="199"/>
        <v/>
      </c>
      <c r="Z1404" s="9"/>
      <c r="AA1404" s="14">
        <f t="shared" si="200"/>
        <v>0.34</v>
      </c>
      <c r="AB1404" s="14">
        <f t="shared" si="201"/>
        <v>1.6E-2</v>
      </c>
    </row>
    <row r="1405" spans="1:28" x14ac:dyDescent="0.25">
      <c r="A1405" s="10">
        <f t="shared" si="203"/>
        <v>45350</v>
      </c>
      <c r="B1405" s="11">
        <v>59</v>
      </c>
      <c r="C1405" s="11">
        <v>900</v>
      </c>
      <c r="D1405" s="12">
        <v>567.375</v>
      </c>
      <c r="E1405" s="9">
        <v>160.83000000000001</v>
      </c>
      <c r="F1405" s="9">
        <f t="shared" si="202"/>
        <v>96.830000000000013</v>
      </c>
      <c r="G1405" s="9">
        <v>1.01</v>
      </c>
      <c r="H1405" s="9">
        <v>4.53</v>
      </c>
      <c r="I1405" s="9"/>
      <c r="J1405" s="9">
        <v>-6.1360000000000001</v>
      </c>
      <c r="K1405" s="9">
        <v>95.8</v>
      </c>
      <c r="L1405" s="9">
        <v>0.2109</v>
      </c>
      <c r="M1405" s="9">
        <v>0.25890000000000002</v>
      </c>
      <c r="N1405" s="9">
        <v>0</v>
      </c>
      <c r="O1405" s="9">
        <v>41.9</v>
      </c>
      <c r="P1405" s="9"/>
      <c r="Q1405" s="9"/>
      <c r="R1405" s="9"/>
      <c r="T1405">
        <f t="shared" si="195"/>
        <v>590900</v>
      </c>
      <c r="U1405">
        <v>246.3</v>
      </c>
      <c r="V1405">
        <f t="shared" si="196"/>
        <v>41.9</v>
      </c>
      <c r="W1405" t="str">
        <f t="shared" si="197"/>
        <v/>
      </c>
      <c r="X1405" t="str">
        <f t="shared" si="198"/>
        <v/>
      </c>
      <c r="Y1405" t="str">
        <f t="shared" si="199"/>
        <v/>
      </c>
      <c r="Z1405" s="9"/>
      <c r="AA1405" s="14">
        <f t="shared" si="200"/>
        <v>0.37</v>
      </c>
      <c r="AB1405" s="14">
        <f t="shared" si="201"/>
        <v>1.6E-2</v>
      </c>
    </row>
    <row r="1406" spans="1:28" x14ac:dyDescent="0.25">
      <c r="A1406" s="10">
        <f t="shared" si="203"/>
        <v>45350</v>
      </c>
      <c r="B1406" s="11">
        <v>59</v>
      </c>
      <c r="C1406" s="11">
        <v>1000</v>
      </c>
      <c r="D1406" s="12">
        <v>567.41666666666697</v>
      </c>
      <c r="E1406" s="9">
        <v>159.78</v>
      </c>
      <c r="F1406" s="9">
        <f t="shared" si="202"/>
        <v>95.78</v>
      </c>
      <c r="G1406" s="9">
        <v>0.5</v>
      </c>
      <c r="H1406" s="9">
        <v>3.02</v>
      </c>
      <c r="I1406" s="9"/>
      <c r="J1406" s="9">
        <v>-5.8230000000000004</v>
      </c>
      <c r="K1406" s="9">
        <v>96.1</v>
      </c>
      <c r="L1406" s="9">
        <v>0.2109</v>
      </c>
      <c r="M1406" s="9">
        <v>0.2581</v>
      </c>
      <c r="N1406" s="9">
        <v>0</v>
      </c>
      <c r="O1406" s="9">
        <v>64.400000000000006</v>
      </c>
      <c r="P1406" s="9"/>
      <c r="Q1406" s="9"/>
      <c r="R1406" s="9"/>
      <c r="T1406">
        <f t="shared" si="195"/>
        <v>591000</v>
      </c>
      <c r="U1406">
        <v>395.3</v>
      </c>
      <c r="V1406">
        <f t="shared" si="196"/>
        <v>64.400000000000006</v>
      </c>
      <c r="W1406" t="str">
        <f t="shared" si="197"/>
        <v/>
      </c>
      <c r="X1406" t="str">
        <f t="shared" si="198"/>
        <v/>
      </c>
      <c r="Y1406" t="str">
        <f t="shared" si="199"/>
        <v/>
      </c>
      <c r="Z1406" s="9"/>
      <c r="AA1406" s="14">
        <f t="shared" si="200"/>
        <v>0.38</v>
      </c>
      <c r="AB1406" s="14">
        <f t="shared" si="201"/>
        <v>1.4999999999999999E-2</v>
      </c>
    </row>
    <row r="1407" spans="1:28" x14ac:dyDescent="0.25">
      <c r="A1407" s="10">
        <f t="shared" si="203"/>
        <v>45350</v>
      </c>
      <c r="B1407" s="11">
        <v>59</v>
      </c>
      <c r="C1407" s="11">
        <v>1100</v>
      </c>
      <c r="D1407" s="12">
        <v>567.45833333333303</v>
      </c>
      <c r="E1407" s="9">
        <v>161.18</v>
      </c>
      <c r="F1407" s="9">
        <f t="shared" si="202"/>
        <v>97.18</v>
      </c>
      <c r="G1407" s="9">
        <v>0.5</v>
      </c>
      <c r="H1407" s="9">
        <v>3.52</v>
      </c>
      <c r="I1407" s="9"/>
      <c r="J1407" s="9">
        <v>-3.8660000000000001</v>
      </c>
      <c r="K1407" s="9">
        <v>96.7</v>
      </c>
      <c r="L1407" s="9">
        <v>0.2109</v>
      </c>
      <c r="M1407" s="9">
        <v>0.2581</v>
      </c>
      <c r="N1407" s="9">
        <v>0</v>
      </c>
      <c r="O1407" s="9">
        <v>96.9</v>
      </c>
      <c r="P1407" s="9"/>
      <c r="Q1407" s="9"/>
      <c r="R1407" s="9"/>
      <c r="T1407">
        <f t="shared" si="195"/>
        <v>591100</v>
      </c>
      <c r="U1407">
        <v>506</v>
      </c>
      <c r="V1407">
        <f t="shared" si="196"/>
        <v>96.9</v>
      </c>
      <c r="W1407" t="str">
        <f t="shared" si="197"/>
        <v/>
      </c>
      <c r="X1407" t="str">
        <f t="shared" si="198"/>
        <v/>
      </c>
      <c r="Y1407" t="str">
        <f t="shared" si="199"/>
        <v/>
      </c>
      <c r="Z1407" s="9"/>
      <c r="AA1407" s="14">
        <f t="shared" si="200"/>
        <v>0.443</v>
      </c>
      <c r="AB1407" s="14">
        <f t="shared" si="201"/>
        <v>1.4999999999999999E-2</v>
      </c>
    </row>
    <row r="1408" spans="1:28" x14ac:dyDescent="0.25">
      <c r="A1408" s="10">
        <f t="shared" si="203"/>
        <v>45350</v>
      </c>
      <c r="B1408" s="11">
        <v>59</v>
      </c>
      <c r="C1408" s="11">
        <v>1200</v>
      </c>
      <c r="D1408" s="12">
        <v>567.5</v>
      </c>
      <c r="E1408" s="9">
        <v>161.18</v>
      </c>
      <c r="F1408" s="9">
        <f t="shared" si="202"/>
        <v>97.18</v>
      </c>
      <c r="G1408" s="9">
        <v>1.01</v>
      </c>
      <c r="H1408" s="9">
        <v>3.52</v>
      </c>
      <c r="I1408" s="9"/>
      <c r="J1408" s="9">
        <v>-3.0059999999999998</v>
      </c>
      <c r="K1408" s="9">
        <v>97.8</v>
      </c>
      <c r="L1408" s="9">
        <v>0.2109</v>
      </c>
      <c r="M1408" s="9">
        <v>0.2581</v>
      </c>
      <c r="N1408" s="9">
        <v>0</v>
      </c>
      <c r="O1408" s="9">
        <v>149.4</v>
      </c>
      <c r="P1408" s="9"/>
      <c r="Q1408" s="9"/>
      <c r="R1408" s="9"/>
      <c r="T1408">
        <f t="shared" si="195"/>
        <v>591200</v>
      </c>
      <c r="U1408">
        <v>567.20000000000005</v>
      </c>
      <c r="V1408">
        <f t="shared" si="196"/>
        <v>149.4</v>
      </c>
      <c r="W1408" t="str">
        <f t="shared" si="197"/>
        <v/>
      </c>
      <c r="X1408" t="str">
        <f t="shared" si="198"/>
        <v/>
      </c>
      <c r="Y1408" t="str">
        <f t="shared" si="199"/>
        <v/>
      </c>
      <c r="Z1408" s="9"/>
      <c r="AA1408" s="14">
        <f t="shared" si="200"/>
        <v>0.47799999999999998</v>
      </c>
      <c r="AB1408" s="14">
        <f t="shared" si="201"/>
        <v>1.0999999999999999E-2</v>
      </c>
    </row>
    <row r="1409" spans="1:28" x14ac:dyDescent="0.25">
      <c r="A1409" s="10">
        <f t="shared" si="203"/>
        <v>45350</v>
      </c>
      <c r="B1409" s="11">
        <v>59</v>
      </c>
      <c r="C1409" s="11">
        <v>1300</v>
      </c>
      <c r="D1409" s="12">
        <v>567.54166666666697</v>
      </c>
      <c r="E1409" s="9">
        <v>160.6</v>
      </c>
      <c r="F1409" s="9">
        <f t="shared" si="202"/>
        <v>96.6</v>
      </c>
      <c r="G1409" s="9">
        <v>1.01</v>
      </c>
      <c r="H1409" s="9">
        <v>4.53</v>
      </c>
      <c r="I1409" s="9"/>
      <c r="J1409" s="9">
        <v>-2.073</v>
      </c>
      <c r="K1409" s="9">
        <v>98.1</v>
      </c>
      <c r="L1409" s="9">
        <v>0.2109</v>
      </c>
      <c r="M1409" s="9">
        <v>0.2581</v>
      </c>
      <c r="N1409" s="9">
        <v>0</v>
      </c>
      <c r="O1409" s="9">
        <v>209.4</v>
      </c>
      <c r="P1409" s="9"/>
      <c r="Q1409" s="9"/>
      <c r="R1409" s="9"/>
      <c r="T1409">
        <f t="shared" si="195"/>
        <v>591300</v>
      </c>
      <c r="U1409">
        <v>573.79999999999995</v>
      </c>
      <c r="V1409">
        <f t="shared" si="196"/>
        <v>209.4</v>
      </c>
      <c r="W1409" t="str">
        <f t="shared" si="197"/>
        <v/>
      </c>
      <c r="X1409" t="str">
        <f t="shared" si="198"/>
        <v/>
      </c>
      <c r="Y1409" t="str">
        <f t="shared" si="199"/>
        <v/>
      </c>
      <c r="Z1409" s="9"/>
      <c r="AA1409" s="14">
        <f t="shared" si="200"/>
        <v>0.51400000000000001</v>
      </c>
      <c r="AB1409" s="14">
        <f t="shared" si="201"/>
        <v>0.01</v>
      </c>
    </row>
    <row r="1410" spans="1:28" x14ac:dyDescent="0.25">
      <c r="A1410" s="10">
        <f t="shared" si="203"/>
        <v>45350</v>
      </c>
      <c r="B1410" s="11">
        <v>59</v>
      </c>
      <c r="C1410" s="11">
        <v>1400</v>
      </c>
      <c r="D1410" s="12">
        <v>567.58333333333303</v>
      </c>
      <c r="E1410" s="9">
        <v>160.01</v>
      </c>
      <c r="F1410" s="9">
        <f t="shared" si="202"/>
        <v>96.009999999999991</v>
      </c>
      <c r="G1410" s="9">
        <v>2.0099999999999998</v>
      </c>
      <c r="H1410" s="9">
        <v>7.55</v>
      </c>
      <c r="I1410" s="9"/>
      <c r="J1410" s="9">
        <v>-1.8420000000000001</v>
      </c>
      <c r="K1410" s="9">
        <v>98.3</v>
      </c>
      <c r="L1410" s="9">
        <v>0.2109</v>
      </c>
      <c r="M1410" s="9">
        <v>0.2581</v>
      </c>
      <c r="N1410" s="9">
        <v>0</v>
      </c>
      <c r="O1410" s="9">
        <v>248.1</v>
      </c>
      <c r="P1410" s="9"/>
      <c r="Q1410" s="9"/>
      <c r="R1410" s="9"/>
      <c r="T1410">
        <f t="shared" si="195"/>
        <v>591400</v>
      </c>
      <c r="U1410">
        <v>524.70000000000005</v>
      </c>
      <c r="V1410">
        <f t="shared" si="196"/>
        <v>248.1</v>
      </c>
      <c r="W1410" t="str">
        <f t="shared" si="197"/>
        <v/>
      </c>
      <c r="X1410" t="str">
        <f t="shared" si="198"/>
        <v/>
      </c>
      <c r="Y1410" t="str">
        <f t="shared" si="199"/>
        <v/>
      </c>
      <c r="Z1410" s="9"/>
      <c r="AA1410" s="14">
        <f t="shared" si="200"/>
        <v>0.52400000000000002</v>
      </c>
      <c r="AB1410" s="14">
        <f t="shared" si="201"/>
        <v>8.9999999999999993E-3</v>
      </c>
    </row>
    <row r="1411" spans="1:28" x14ac:dyDescent="0.25">
      <c r="A1411" s="10">
        <f t="shared" si="203"/>
        <v>45350</v>
      </c>
      <c r="B1411" s="11">
        <v>59</v>
      </c>
      <c r="C1411" s="11">
        <v>1500</v>
      </c>
      <c r="D1411" s="12">
        <v>567.625</v>
      </c>
      <c r="E1411" s="9">
        <v>161.07</v>
      </c>
      <c r="F1411" s="9">
        <f t="shared" si="202"/>
        <v>97.07</v>
      </c>
      <c r="G1411" s="9">
        <v>3.02</v>
      </c>
      <c r="H1411" s="9">
        <v>7.55</v>
      </c>
      <c r="I1411" s="9"/>
      <c r="J1411" s="9">
        <v>-2.3340000000000001</v>
      </c>
      <c r="K1411" s="9">
        <v>98.6</v>
      </c>
      <c r="L1411" s="9">
        <v>0.2109</v>
      </c>
      <c r="M1411" s="9">
        <v>0.2581</v>
      </c>
      <c r="N1411" s="9">
        <v>0</v>
      </c>
      <c r="O1411" s="9">
        <v>119.4</v>
      </c>
      <c r="P1411" s="9"/>
      <c r="Q1411" s="9"/>
      <c r="R1411" s="9"/>
      <c r="T1411">
        <f t="shared" si="195"/>
        <v>591500</v>
      </c>
      <c r="U1411">
        <v>424.5</v>
      </c>
      <c r="V1411">
        <f t="shared" si="196"/>
        <v>119.4</v>
      </c>
      <c r="W1411" t="str">
        <f t="shared" si="197"/>
        <v/>
      </c>
      <c r="X1411" t="str">
        <f t="shared" si="198"/>
        <v/>
      </c>
      <c r="Y1411" t="str">
        <f t="shared" si="199"/>
        <v/>
      </c>
      <c r="Z1411" s="9"/>
      <c r="AA1411" s="14">
        <f t="shared" si="200"/>
        <v>0.50700000000000001</v>
      </c>
      <c r="AB1411" s="14">
        <f t="shared" si="201"/>
        <v>7.0000000000000001E-3</v>
      </c>
    </row>
    <row r="1412" spans="1:28" x14ac:dyDescent="0.25">
      <c r="A1412" s="10">
        <f t="shared" si="203"/>
        <v>45350</v>
      </c>
      <c r="B1412" s="11">
        <v>59</v>
      </c>
      <c r="C1412" s="11">
        <v>1600</v>
      </c>
      <c r="D1412" s="12">
        <v>567.66666666666697</v>
      </c>
      <c r="E1412" s="9">
        <v>160.13</v>
      </c>
      <c r="F1412" s="9">
        <f t="shared" si="202"/>
        <v>96.13</v>
      </c>
      <c r="G1412" s="9">
        <v>2.52</v>
      </c>
      <c r="H1412" s="9">
        <v>7.05</v>
      </c>
      <c r="I1412" s="9"/>
      <c r="J1412" s="9">
        <v>-2.2469999999999999</v>
      </c>
      <c r="K1412" s="9">
        <v>98.8</v>
      </c>
      <c r="L1412" s="9">
        <v>0.2109</v>
      </c>
      <c r="M1412" s="9">
        <v>0.2581</v>
      </c>
      <c r="N1412" s="9">
        <v>0</v>
      </c>
      <c r="O1412" s="9">
        <v>41.9</v>
      </c>
      <c r="P1412" s="9"/>
      <c r="Q1412" s="9"/>
      <c r="R1412" s="9"/>
      <c r="T1412">
        <f t="shared" si="195"/>
        <v>591600</v>
      </c>
      <c r="U1412">
        <v>282.5</v>
      </c>
      <c r="V1412">
        <f t="shared" si="196"/>
        <v>41.9</v>
      </c>
      <c r="W1412" t="str">
        <f t="shared" si="197"/>
        <v/>
      </c>
      <c r="X1412" t="str">
        <f t="shared" si="198"/>
        <v/>
      </c>
      <c r="Y1412" t="str">
        <f t="shared" si="199"/>
        <v/>
      </c>
      <c r="Z1412" s="9"/>
      <c r="AA1412" s="14">
        <f t="shared" si="200"/>
        <v>0.51100000000000001</v>
      </c>
      <c r="AB1412" s="14">
        <f t="shared" si="201"/>
        <v>6.0000000000000001E-3</v>
      </c>
    </row>
    <row r="1413" spans="1:28" x14ac:dyDescent="0.25">
      <c r="A1413" s="10">
        <f t="shared" si="203"/>
        <v>45350</v>
      </c>
      <c r="B1413" s="11">
        <v>59</v>
      </c>
      <c r="C1413" s="11">
        <v>1700</v>
      </c>
      <c r="D1413" s="12">
        <v>567.70833333333303</v>
      </c>
      <c r="E1413" s="9">
        <v>159.19</v>
      </c>
      <c r="F1413" s="9">
        <f t="shared" si="202"/>
        <v>95.19</v>
      </c>
      <c r="G1413" s="9">
        <v>4.53</v>
      </c>
      <c r="H1413" s="9">
        <v>10.07</v>
      </c>
      <c r="I1413" s="9"/>
      <c r="J1413" s="9">
        <v>-1.871</v>
      </c>
      <c r="K1413" s="9">
        <v>99</v>
      </c>
      <c r="L1413" s="9">
        <v>0.2109</v>
      </c>
      <c r="M1413" s="9">
        <v>0.2581</v>
      </c>
      <c r="N1413" s="9">
        <v>0</v>
      </c>
      <c r="O1413" s="9">
        <v>19.399999999999999</v>
      </c>
      <c r="P1413" s="9"/>
      <c r="Q1413" s="9"/>
      <c r="R1413" s="9"/>
      <c r="T1413">
        <f t="shared" ref="T1413:T1476" si="204">B1413*10000+C1413</f>
        <v>591700</v>
      </c>
      <c r="U1413">
        <v>119.5</v>
      </c>
      <c r="V1413">
        <f t="shared" ref="V1413:V1476" si="205">IF(O1413&lt;1,0,ROUND(O1413,1))</f>
        <v>19.399999999999999</v>
      </c>
      <c r="W1413" t="str">
        <f t="shared" ref="W1413:W1476" si="206">IF(C1413=2400,ROUND(L1413,3),"")</f>
        <v/>
      </c>
      <c r="X1413" t="str">
        <f t="shared" ref="X1413:X1476" si="207">IF(C1413=2400,ROUND(M1413,3),"")</f>
        <v/>
      </c>
      <c r="Y1413" t="str">
        <f t="shared" ref="Y1413:Y1476" si="208">IF(C1413=2400,ROUND(F1413/100,3),"")</f>
        <v/>
      </c>
      <c r="Z1413" s="9"/>
      <c r="AA1413" s="14">
        <f t="shared" ref="AA1413:AA1476" si="209">ROUND((0.6105*(EXP((17.273*J1413)/(J1413+237.3))))*K1413/100,3)</f>
        <v>0.52700000000000002</v>
      </c>
      <c r="AB1413" s="14">
        <f t="shared" ref="AB1413:AB1476" si="210">ROUND(AA1413/K1413*(100-K1413),3)</f>
        <v>5.0000000000000001E-3</v>
      </c>
    </row>
    <row r="1414" spans="1:28" x14ac:dyDescent="0.25">
      <c r="A1414" s="10">
        <f t="shared" si="203"/>
        <v>45350</v>
      </c>
      <c r="B1414" s="11">
        <v>59</v>
      </c>
      <c r="C1414" s="11">
        <v>1800</v>
      </c>
      <c r="D1414" s="12">
        <v>567.75</v>
      </c>
      <c r="E1414" s="9">
        <v>157.19999999999999</v>
      </c>
      <c r="F1414" s="9">
        <f t="shared" ref="F1414:F1477" si="211">IF(E1414&gt;F$2,E1414-F$2,0)</f>
        <v>93.199999999999989</v>
      </c>
      <c r="G1414" s="9">
        <v>5.54</v>
      </c>
      <c r="H1414" s="9">
        <v>13.09</v>
      </c>
      <c r="I1414" s="9"/>
      <c r="J1414" s="9">
        <v>-1.8420000000000001</v>
      </c>
      <c r="K1414" s="9">
        <v>99.2</v>
      </c>
      <c r="L1414" s="9">
        <v>0.2109</v>
      </c>
      <c r="M1414" s="9">
        <v>0.2581</v>
      </c>
      <c r="N1414" s="9">
        <v>0</v>
      </c>
      <c r="O1414" s="9">
        <v>1.9</v>
      </c>
      <c r="P1414" s="9"/>
      <c r="Q1414" s="9"/>
      <c r="R1414" s="9"/>
      <c r="T1414">
        <f t="shared" si="204"/>
        <v>591800</v>
      </c>
      <c r="U1414">
        <v>5.5</v>
      </c>
      <c r="V1414">
        <f t="shared" si="205"/>
        <v>1.9</v>
      </c>
      <c r="W1414" t="str">
        <f t="shared" si="206"/>
        <v/>
      </c>
      <c r="X1414" t="str">
        <f t="shared" si="207"/>
        <v/>
      </c>
      <c r="Y1414" t="str">
        <f t="shared" si="208"/>
        <v/>
      </c>
      <c r="Z1414" s="9"/>
      <c r="AA1414" s="14">
        <f t="shared" si="209"/>
        <v>0.52900000000000003</v>
      </c>
      <c r="AB1414" s="14">
        <f t="shared" si="210"/>
        <v>4.0000000000000001E-3</v>
      </c>
    </row>
    <row r="1415" spans="1:28" x14ac:dyDescent="0.25">
      <c r="A1415" s="10">
        <f t="shared" ref="A1415:A1478" si="212">A$5-1+B1415</f>
        <v>45350</v>
      </c>
      <c r="B1415" s="11">
        <v>59</v>
      </c>
      <c r="C1415" s="11">
        <v>1900</v>
      </c>
      <c r="D1415" s="12">
        <v>567.79166666666697</v>
      </c>
      <c r="E1415" s="9">
        <v>172.18</v>
      </c>
      <c r="F1415" s="9">
        <f t="shared" si="211"/>
        <v>108.18</v>
      </c>
      <c r="G1415" s="9">
        <v>5.03</v>
      </c>
      <c r="H1415" s="9">
        <v>12.08</v>
      </c>
      <c r="I1415" s="9"/>
      <c r="J1415" s="9">
        <v>-1.871</v>
      </c>
      <c r="K1415" s="9">
        <v>99.3</v>
      </c>
      <c r="L1415" s="9">
        <v>0.2109</v>
      </c>
      <c r="M1415" s="9">
        <v>0.2581</v>
      </c>
      <c r="N1415" s="9">
        <v>0</v>
      </c>
      <c r="O1415" s="9">
        <v>0.6</v>
      </c>
      <c r="P1415" s="9"/>
      <c r="Q1415" s="9"/>
      <c r="R1415" s="9"/>
      <c r="T1415">
        <f t="shared" si="204"/>
        <v>591900</v>
      </c>
      <c r="U1415">
        <v>0</v>
      </c>
      <c r="V1415">
        <f t="shared" si="205"/>
        <v>0</v>
      </c>
      <c r="W1415" t="str">
        <f t="shared" si="206"/>
        <v/>
      </c>
      <c r="X1415" t="str">
        <f t="shared" si="207"/>
        <v/>
      </c>
      <c r="Y1415" t="str">
        <f t="shared" si="208"/>
        <v/>
      </c>
      <c r="Z1415" s="9"/>
      <c r="AA1415" s="14">
        <f t="shared" si="209"/>
        <v>0.52800000000000002</v>
      </c>
      <c r="AB1415" s="14">
        <f t="shared" si="210"/>
        <v>4.0000000000000001E-3</v>
      </c>
    </row>
    <row r="1416" spans="1:28" x14ac:dyDescent="0.25">
      <c r="A1416" s="10">
        <f t="shared" si="212"/>
        <v>45350</v>
      </c>
      <c r="B1416" s="11">
        <v>59</v>
      </c>
      <c r="C1416" s="11">
        <v>2000</v>
      </c>
      <c r="D1416" s="12">
        <v>567.83333333333303</v>
      </c>
      <c r="E1416" s="9">
        <v>187.27</v>
      </c>
      <c r="F1416" s="9">
        <f t="shared" si="211"/>
        <v>123.27000000000001</v>
      </c>
      <c r="G1416" s="9">
        <v>5.03</v>
      </c>
      <c r="H1416" s="9">
        <v>11.07</v>
      </c>
      <c r="I1416" s="9"/>
      <c r="J1416" s="9">
        <v>-2.3340000000000001</v>
      </c>
      <c r="K1416" s="9">
        <v>99.3</v>
      </c>
      <c r="L1416" s="9">
        <v>0.2109</v>
      </c>
      <c r="M1416" s="9">
        <v>0.2581</v>
      </c>
      <c r="N1416" s="9">
        <v>0</v>
      </c>
      <c r="O1416" s="9">
        <v>0.6</v>
      </c>
      <c r="P1416" s="9"/>
      <c r="Q1416" s="9"/>
      <c r="R1416" s="9"/>
      <c r="T1416">
        <f t="shared" si="204"/>
        <v>592000</v>
      </c>
      <c r="U1416">
        <v>0</v>
      </c>
      <c r="V1416">
        <f t="shared" si="205"/>
        <v>0</v>
      </c>
      <c r="W1416" t="str">
        <f t="shared" si="206"/>
        <v/>
      </c>
      <c r="X1416" t="str">
        <f t="shared" si="207"/>
        <v/>
      </c>
      <c r="Y1416" t="str">
        <f t="shared" si="208"/>
        <v/>
      </c>
      <c r="Z1416" s="9"/>
      <c r="AA1416" s="14">
        <f t="shared" si="209"/>
        <v>0.51100000000000001</v>
      </c>
      <c r="AB1416" s="14">
        <f t="shared" si="210"/>
        <v>4.0000000000000001E-3</v>
      </c>
    </row>
    <row r="1417" spans="1:28" x14ac:dyDescent="0.25">
      <c r="A1417" s="10">
        <f t="shared" si="212"/>
        <v>45350</v>
      </c>
      <c r="B1417" s="11">
        <v>59</v>
      </c>
      <c r="C1417" s="11">
        <v>2100</v>
      </c>
      <c r="D1417" s="12">
        <v>567.875</v>
      </c>
      <c r="E1417" s="9">
        <v>202.13</v>
      </c>
      <c r="F1417" s="9">
        <f t="shared" si="211"/>
        <v>138.13</v>
      </c>
      <c r="G1417" s="9">
        <v>5.03</v>
      </c>
      <c r="H1417" s="9">
        <v>11.58</v>
      </c>
      <c r="I1417" s="9"/>
      <c r="J1417" s="9">
        <v>-1.6990000000000001</v>
      </c>
      <c r="K1417" s="9">
        <v>99.3</v>
      </c>
      <c r="L1417" s="9">
        <v>0.2109</v>
      </c>
      <c r="M1417" s="9">
        <v>0.2581</v>
      </c>
      <c r="N1417" s="9">
        <v>0</v>
      </c>
      <c r="O1417" s="9">
        <v>0.6</v>
      </c>
      <c r="P1417" s="9"/>
      <c r="Q1417" s="9"/>
      <c r="R1417" s="9"/>
      <c r="T1417">
        <f t="shared" si="204"/>
        <v>592100</v>
      </c>
      <c r="U1417">
        <v>0</v>
      </c>
      <c r="V1417">
        <f t="shared" si="205"/>
        <v>0</v>
      </c>
      <c r="W1417" t="str">
        <f t="shared" si="206"/>
        <v/>
      </c>
      <c r="X1417" t="str">
        <f t="shared" si="207"/>
        <v/>
      </c>
      <c r="Y1417" t="str">
        <f t="shared" si="208"/>
        <v/>
      </c>
      <c r="Z1417" s="9"/>
      <c r="AA1417" s="14">
        <f t="shared" si="209"/>
        <v>0.53500000000000003</v>
      </c>
      <c r="AB1417" s="14">
        <f t="shared" si="210"/>
        <v>4.0000000000000001E-3</v>
      </c>
    </row>
    <row r="1418" spans="1:28" x14ac:dyDescent="0.25">
      <c r="A1418" s="10">
        <f t="shared" si="212"/>
        <v>45350</v>
      </c>
      <c r="B1418" s="11">
        <v>59</v>
      </c>
      <c r="C1418" s="11">
        <v>2200</v>
      </c>
      <c r="D1418" s="12">
        <v>567.91666666666697</v>
      </c>
      <c r="E1418" s="9">
        <v>217.34</v>
      </c>
      <c r="F1418" s="9">
        <f t="shared" si="211"/>
        <v>153.34</v>
      </c>
      <c r="G1418" s="9">
        <v>5.54</v>
      </c>
      <c r="H1418" s="9">
        <v>12.08</v>
      </c>
      <c r="I1418" s="9"/>
      <c r="J1418" s="9">
        <v>-1.6990000000000001</v>
      </c>
      <c r="K1418" s="9">
        <v>99.4</v>
      </c>
      <c r="L1418" s="9">
        <v>0.2109</v>
      </c>
      <c r="M1418" s="9">
        <v>0.25740000000000002</v>
      </c>
      <c r="N1418" s="9">
        <v>0</v>
      </c>
      <c r="O1418" s="9">
        <v>0.6</v>
      </c>
      <c r="P1418" s="9"/>
      <c r="Q1418" s="9"/>
      <c r="R1418" s="9"/>
      <c r="T1418">
        <f t="shared" si="204"/>
        <v>592200</v>
      </c>
      <c r="U1418">
        <v>0</v>
      </c>
      <c r="V1418">
        <f t="shared" si="205"/>
        <v>0</v>
      </c>
      <c r="W1418" t="str">
        <f t="shared" si="206"/>
        <v/>
      </c>
      <c r="X1418" t="str">
        <f t="shared" si="207"/>
        <v/>
      </c>
      <c r="Y1418" t="str">
        <f t="shared" si="208"/>
        <v/>
      </c>
      <c r="Z1418" s="9"/>
      <c r="AA1418" s="14">
        <f t="shared" si="209"/>
        <v>0.53600000000000003</v>
      </c>
      <c r="AB1418" s="14">
        <f t="shared" si="210"/>
        <v>3.0000000000000001E-3</v>
      </c>
    </row>
    <row r="1419" spans="1:28" x14ac:dyDescent="0.25">
      <c r="A1419" s="10">
        <f t="shared" si="212"/>
        <v>45350</v>
      </c>
      <c r="B1419" s="11">
        <v>59</v>
      </c>
      <c r="C1419" s="11">
        <v>2300</v>
      </c>
      <c r="D1419" s="12">
        <v>567.95833333333303</v>
      </c>
      <c r="E1419" s="9">
        <v>232.2</v>
      </c>
      <c r="F1419" s="9">
        <f t="shared" si="211"/>
        <v>168.2</v>
      </c>
      <c r="G1419" s="9">
        <v>6.54</v>
      </c>
      <c r="H1419" s="9">
        <v>15.6</v>
      </c>
      <c r="I1419" s="9"/>
      <c r="J1419" s="9">
        <v>-1.756</v>
      </c>
      <c r="K1419" s="9">
        <v>99.4</v>
      </c>
      <c r="L1419" s="9">
        <v>0.2109</v>
      </c>
      <c r="M1419" s="9">
        <v>0.2581</v>
      </c>
      <c r="N1419" s="9">
        <v>0</v>
      </c>
      <c r="O1419" s="9">
        <v>0.6</v>
      </c>
      <c r="P1419" s="9"/>
      <c r="Q1419" s="9"/>
      <c r="R1419" s="9"/>
      <c r="T1419">
        <f t="shared" si="204"/>
        <v>592300</v>
      </c>
      <c r="U1419">
        <v>0</v>
      </c>
      <c r="V1419">
        <f t="shared" si="205"/>
        <v>0</v>
      </c>
      <c r="W1419" t="str">
        <f t="shared" si="206"/>
        <v/>
      </c>
      <c r="X1419" t="str">
        <f t="shared" si="207"/>
        <v/>
      </c>
      <c r="Y1419" t="str">
        <f t="shared" si="208"/>
        <v/>
      </c>
      <c r="Z1419" s="9"/>
      <c r="AA1419" s="14">
        <f t="shared" si="209"/>
        <v>0.53400000000000003</v>
      </c>
      <c r="AB1419" s="14">
        <f t="shared" si="210"/>
        <v>3.0000000000000001E-3</v>
      </c>
    </row>
    <row r="1420" spans="1:28" x14ac:dyDescent="0.25">
      <c r="A1420" s="10">
        <f t="shared" si="212"/>
        <v>45350</v>
      </c>
      <c r="B1420" s="11">
        <v>59</v>
      </c>
      <c r="C1420" s="11">
        <v>2400</v>
      </c>
      <c r="D1420" s="12">
        <v>568</v>
      </c>
      <c r="E1420" s="9">
        <v>247.17</v>
      </c>
      <c r="F1420" s="9">
        <f t="shared" si="211"/>
        <v>183.17</v>
      </c>
      <c r="G1420" s="9">
        <v>6.54</v>
      </c>
      <c r="H1420" s="9">
        <v>14.09</v>
      </c>
      <c r="I1420" s="9"/>
      <c r="J1420" s="9">
        <v>-1.6990000000000001</v>
      </c>
      <c r="K1420" s="9">
        <v>99.4</v>
      </c>
      <c r="L1420" s="9">
        <v>0.2109</v>
      </c>
      <c r="M1420" s="9">
        <v>0.25740000000000002</v>
      </c>
      <c r="N1420" s="9">
        <v>0</v>
      </c>
      <c r="O1420" s="9">
        <v>0.6</v>
      </c>
      <c r="P1420" s="9"/>
      <c r="Q1420" s="9"/>
      <c r="R1420" s="9"/>
      <c r="T1420">
        <f t="shared" si="204"/>
        <v>592400</v>
      </c>
      <c r="U1420">
        <v>0</v>
      </c>
      <c r="V1420">
        <f t="shared" si="205"/>
        <v>0</v>
      </c>
      <c r="W1420">
        <f t="shared" si="206"/>
        <v>0.21099999999999999</v>
      </c>
      <c r="X1420">
        <f t="shared" si="207"/>
        <v>0.25700000000000001</v>
      </c>
      <c r="Y1420">
        <f t="shared" si="208"/>
        <v>1.8320000000000001</v>
      </c>
      <c r="Z1420" s="9"/>
      <c r="AA1420" s="14">
        <f t="shared" si="209"/>
        <v>0.53600000000000003</v>
      </c>
      <c r="AB1420" s="14">
        <f t="shared" si="210"/>
        <v>3.0000000000000001E-3</v>
      </c>
    </row>
    <row r="1421" spans="1:28" x14ac:dyDescent="0.25">
      <c r="A1421" s="10">
        <f t="shared" si="212"/>
        <v>45351</v>
      </c>
      <c r="B1421" s="11">
        <v>60</v>
      </c>
      <c r="C1421" s="11">
        <v>100</v>
      </c>
      <c r="D1421" s="12">
        <v>568.04166666666697</v>
      </c>
      <c r="E1421" s="9">
        <v>262.27</v>
      </c>
      <c r="F1421" s="9">
        <f t="shared" si="211"/>
        <v>198.26999999999998</v>
      </c>
      <c r="G1421" s="9">
        <v>6.54</v>
      </c>
      <c r="H1421" s="9">
        <v>14.59</v>
      </c>
      <c r="I1421" s="9"/>
      <c r="J1421" s="9">
        <v>-1.613</v>
      </c>
      <c r="K1421" s="9">
        <v>99.4</v>
      </c>
      <c r="L1421" s="9">
        <v>0.2109</v>
      </c>
      <c r="M1421" s="9">
        <v>0.2581</v>
      </c>
      <c r="N1421" s="9">
        <v>0</v>
      </c>
      <c r="O1421" s="9">
        <v>0.6</v>
      </c>
      <c r="P1421" s="9"/>
      <c r="Q1421" s="9"/>
      <c r="R1421" s="9"/>
      <c r="T1421">
        <f t="shared" si="204"/>
        <v>600100</v>
      </c>
      <c r="U1421">
        <v>0</v>
      </c>
      <c r="V1421">
        <f t="shared" si="205"/>
        <v>0</v>
      </c>
      <c r="W1421" t="str">
        <f t="shared" si="206"/>
        <v/>
      </c>
      <c r="X1421" t="str">
        <f t="shared" si="207"/>
        <v/>
      </c>
      <c r="Y1421" t="str">
        <f t="shared" si="208"/>
        <v/>
      </c>
      <c r="Z1421" s="9"/>
      <c r="AA1421" s="14">
        <f t="shared" si="209"/>
        <v>0.53900000000000003</v>
      </c>
      <c r="AB1421" s="14">
        <f t="shared" si="210"/>
        <v>3.0000000000000001E-3</v>
      </c>
    </row>
    <row r="1422" spans="1:28" x14ac:dyDescent="0.25">
      <c r="A1422" s="10">
        <f t="shared" si="212"/>
        <v>45351</v>
      </c>
      <c r="B1422" s="11">
        <v>60</v>
      </c>
      <c r="C1422" s="11">
        <v>200</v>
      </c>
      <c r="D1422" s="12">
        <v>568.08333333333303</v>
      </c>
      <c r="E1422" s="9">
        <v>247.17</v>
      </c>
      <c r="F1422" s="9">
        <f t="shared" si="211"/>
        <v>183.17</v>
      </c>
      <c r="G1422" s="9">
        <v>7.55</v>
      </c>
      <c r="H1422" s="9">
        <v>16.100000000000001</v>
      </c>
      <c r="I1422" s="9"/>
      <c r="J1422" s="9">
        <v>-1.47</v>
      </c>
      <c r="K1422" s="9">
        <v>99.4</v>
      </c>
      <c r="L1422" s="9">
        <v>0.2109</v>
      </c>
      <c r="M1422" s="9">
        <v>0.25740000000000002</v>
      </c>
      <c r="N1422" s="9">
        <v>0</v>
      </c>
      <c r="O1422" s="9">
        <v>0.6</v>
      </c>
      <c r="P1422" s="9"/>
      <c r="Q1422" s="9"/>
      <c r="R1422" s="9"/>
      <c r="T1422">
        <f t="shared" si="204"/>
        <v>600200</v>
      </c>
      <c r="U1422">
        <v>0</v>
      </c>
      <c r="V1422">
        <f t="shared" si="205"/>
        <v>0</v>
      </c>
      <c r="W1422" t="str">
        <f t="shared" si="206"/>
        <v/>
      </c>
      <c r="X1422" t="str">
        <f t="shared" si="207"/>
        <v/>
      </c>
      <c r="Y1422" t="str">
        <f t="shared" si="208"/>
        <v/>
      </c>
      <c r="Z1422" s="9"/>
      <c r="AA1422" s="14">
        <f t="shared" si="209"/>
        <v>0.54500000000000004</v>
      </c>
      <c r="AB1422" s="14">
        <f t="shared" si="210"/>
        <v>3.0000000000000001E-3</v>
      </c>
    </row>
    <row r="1423" spans="1:28" x14ac:dyDescent="0.25">
      <c r="A1423" s="10">
        <f t="shared" si="212"/>
        <v>45351</v>
      </c>
      <c r="B1423" s="11">
        <v>60</v>
      </c>
      <c r="C1423" s="11">
        <v>300</v>
      </c>
      <c r="D1423" s="12">
        <v>568.125</v>
      </c>
      <c r="E1423" s="9">
        <v>232.32</v>
      </c>
      <c r="F1423" s="9">
        <f t="shared" si="211"/>
        <v>168.32</v>
      </c>
      <c r="G1423" s="9">
        <v>6.04</v>
      </c>
      <c r="H1423" s="9">
        <v>13.09</v>
      </c>
      <c r="I1423" s="9"/>
      <c r="J1423" s="9">
        <v>-1.47</v>
      </c>
      <c r="K1423" s="9">
        <v>99.5</v>
      </c>
      <c r="L1423" s="9">
        <v>0.21160000000000001</v>
      </c>
      <c r="M1423" s="9">
        <v>0.2581</v>
      </c>
      <c r="N1423" s="9">
        <v>0</v>
      </c>
      <c r="O1423" s="9">
        <v>0.6</v>
      </c>
      <c r="P1423" s="9"/>
      <c r="Q1423" s="9"/>
      <c r="R1423" s="9"/>
      <c r="T1423">
        <f t="shared" si="204"/>
        <v>600300</v>
      </c>
      <c r="U1423">
        <v>0</v>
      </c>
      <c r="V1423">
        <f t="shared" si="205"/>
        <v>0</v>
      </c>
      <c r="W1423" t="str">
        <f t="shared" si="206"/>
        <v/>
      </c>
      <c r="X1423" t="str">
        <f t="shared" si="207"/>
        <v/>
      </c>
      <c r="Y1423" t="str">
        <f t="shared" si="208"/>
        <v/>
      </c>
      <c r="Z1423" s="9"/>
      <c r="AA1423" s="14">
        <f t="shared" si="209"/>
        <v>0.54500000000000004</v>
      </c>
      <c r="AB1423" s="14">
        <f t="shared" si="210"/>
        <v>3.0000000000000001E-3</v>
      </c>
    </row>
    <row r="1424" spans="1:28" x14ac:dyDescent="0.25">
      <c r="A1424" s="10">
        <f t="shared" si="212"/>
        <v>45351</v>
      </c>
      <c r="B1424" s="11">
        <v>60</v>
      </c>
      <c r="C1424" s="11">
        <v>400</v>
      </c>
      <c r="D1424" s="12">
        <v>568.16666666666697</v>
      </c>
      <c r="E1424" s="9">
        <v>217.34</v>
      </c>
      <c r="F1424" s="9">
        <f t="shared" si="211"/>
        <v>153.34</v>
      </c>
      <c r="G1424" s="9">
        <v>4.03</v>
      </c>
      <c r="H1424" s="9">
        <v>15.1</v>
      </c>
      <c r="I1424" s="9"/>
      <c r="J1424" s="9">
        <v>-3.36</v>
      </c>
      <c r="K1424" s="9">
        <v>99.6</v>
      </c>
      <c r="L1424" s="9">
        <v>0.21160000000000001</v>
      </c>
      <c r="M1424" s="9">
        <v>0.2581</v>
      </c>
      <c r="N1424" s="9">
        <v>0</v>
      </c>
      <c r="O1424" s="9">
        <v>0.6</v>
      </c>
      <c r="P1424" s="9"/>
      <c r="Q1424" s="9"/>
      <c r="R1424" s="9"/>
      <c r="T1424">
        <f t="shared" si="204"/>
        <v>600400</v>
      </c>
      <c r="U1424">
        <v>0</v>
      </c>
      <c r="V1424">
        <f t="shared" si="205"/>
        <v>0</v>
      </c>
      <c r="W1424" t="str">
        <f t="shared" si="206"/>
        <v/>
      </c>
      <c r="X1424" t="str">
        <f t="shared" si="207"/>
        <v/>
      </c>
      <c r="Y1424" t="str">
        <f t="shared" si="208"/>
        <v/>
      </c>
      <c r="Z1424" s="9"/>
      <c r="AA1424" s="14">
        <f t="shared" si="209"/>
        <v>0.47399999999999998</v>
      </c>
      <c r="AB1424" s="14">
        <f t="shared" si="210"/>
        <v>2E-3</v>
      </c>
    </row>
    <row r="1425" spans="1:28" x14ac:dyDescent="0.25">
      <c r="A1425" s="10">
        <f t="shared" si="212"/>
        <v>45351</v>
      </c>
      <c r="B1425" s="11">
        <v>60</v>
      </c>
      <c r="C1425" s="11">
        <v>500</v>
      </c>
      <c r="D1425" s="12">
        <v>568.20833333333303</v>
      </c>
      <c r="E1425" s="9">
        <v>232.2</v>
      </c>
      <c r="F1425" s="9">
        <f t="shared" si="211"/>
        <v>168.2</v>
      </c>
      <c r="G1425" s="9">
        <v>1.51</v>
      </c>
      <c r="H1425" s="9">
        <v>7.05</v>
      </c>
      <c r="I1425" s="9"/>
      <c r="J1425" s="9">
        <v>-5.48</v>
      </c>
      <c r="K1425" s="9">
        <v>98.1</v>
      </c>
      <c r="L1425" s="9">
        <v>0.21160000000000001</v>
      </c>
      <c r="M1425" s="9">
        <v>0.2581</v>
      </c>
      <c r="N1425" s="9">
        <v>0</v>
      </c>
      <c r="O1425" s="9">
        <v>0.6</v>
      </c>
      <c r="P1425" s="9"/>
      <c r="Q1425" s="9"/>
      <c r="R1425" s="9"/>
      <c r="T1425">
        <f t="shared" si="204"/>
        <v>600500</v>
      </c>
      <c r="U1425">
        <v>0</v>
      </c>
      <c r="V1425">
        <f t="shared" si="205"/>
        <v>0</v>
      </c>
      <c r="W1425" t="str">
        <f t="shared" si="206"/>
        <v/>
      </c>
      <c r="X1425" t="str">
        <f t="shared" si="207"/>
        <v/>
      </c>
      <c r="Y1425" t="str">
        <f t="shared" si="208"/>
        <v/>
      </c>
      <c r="Z1425" s="9"/>
      <c r="AA1425" s="14">
        <f t="shared" si="209"/>
        <v>0.39800000000000002</v>
      </c>
      <c r="AB1425" s="14">
        <f t="shared" si="210"/>
        <v>8.0000000000000002E-3</v>
      </c>
    </row>
    <row r="1426" spans="1:28" x14ac:dyDescent="0.25">
      <c r="A1426" s="10">
        <f t="shared" si="212"/>
        <v>45351</v>
      </c>
      <c r="B1426" s="11">
        <v>60</v>
      </c>
      <c r="C1426" s="11">
        <v>600</v>
      </c>
      <c r="D1426" s="12">
        <v>568.25</v>
      </c>
      <c r="E1426" s="9">
        <v>247.17</v>
      </c>
      <c r="F1426" s="9">
        <f t="shared" si="211"/>
        <v>183.17</v>
      </c>
      <c r="G1426" s="9">
        <v>1.01</v>
      </c>
      <c r="H1426" s="9">
        <v>4.53</v>
      </c>
      <c r="I1426" s="9"/>
      <c r="J1426" s="9">
        <v>-5.2949999999999999</v>
      </c>
      <c r="K1426" s="9">
        <v>97.7</v>
      </c>
      <c r="L1426" s="9">
        <v>0.21160000000000001</v>
      </c>
      <c r="M1426" s="9">
        <v>0.2581</v>
      </c>
      <c r="N1426" s="9">
        <v>0</v>
      </c>
      <c r="O1426" s="9">
        <v>0.6</v>
      </c>
      <c r="P1426" s="9"/>
      <c r="Q1426" s="9"/>
      <c r="R1426" s="9"/>
      <c r="T1426">
        <f t="shared" si="204"/>
        <v>600600</v>
      </c>
      <c r="U1426">
        <v>0</v>
      </c>
      <c r="V1426">
        <f t="shared" si="205"/>
        <v>0</v>
      </c>
      <c r="W1426" t="str">
        <f t="shared" si="206"/>
        <v/>
      </c>
      <c r="X1426" t="str">
        <f t="shared" si="207"/>
        <v/>
      </c>
      <c r="Y1426" t="str">
        <f t="shared" si="208"/>
        <v/>
      </c>
      <c r="Z1426" s="9"/>
      <c r="AA1426" s="14">
        <f t="shared" si="209"/>
        <v>0.40200000000000002</v>
      </c>
      <c r="AB1426" s="14">
        <f t="shared" si="210"/>
        <v>8.9999999999999993E-3</v>
      </c>
    </row>
    <row r="1427" spans="1:28" x14ac:dyDescent="0.25">
      <c r="A1427" s="10">
        <f t="shared" si="212"/>
        <v>45351</v>
      </c>
      <c r="B1427" s="11">
        <v>60</v>
      </c>
      <c r="C1427" s="11">
        <v>700</v>
      </c>
      <c r="D1427" s="12">
        <v>568.29166666666697</v>
      </c>
      <c r="E1427" s="9">
        <v>262.14999999999998</v>
      </c>
      <c r="F1427" s="9">
        <f t="shared" si="211"/>
        <v>198.14999999999998</v>
      </c>
      <c r="G1427" s="9">
        <v>0</v>
      </c>
      <c r="H1427" s="9">
        <v>2.52</v>
      </c>
      <c r="I1427" s="9"/>
      <c r="J1427" s="9">
        <v>-5.202</v>
      </c>
      <c r="K1427" s="9">
        <v>97.8</v>
      </c>
      <c r="L1427" s="9">
        <v>0.21160000000000001</v>
      </c>
      <c r="M1427" s="9">
        <v>0.2581</v>
      </c>
      <c r="N1427" s="9">
        <v>0</v>
      </c>
      <c r="O1427" s="9">
        <v>0.6</v>
      </c>
      <c r="P1427" s="9"/>
      <c r="Q1427" s="9"/>
      <c r="R1427" s="9"/>
      <c r="T1427">
        <f t="shared" si="204"/>
        <v>600700</v>
      </c>
      <c r="U1427">
        <v>1</v>
      </c>
      <c r="V1427">
        <f t="shared" si="205"/>
        <v>0</v>
      </c>
      <c r="W1427" t="str">
        <f t="shared" si="206"/>
        <v/>
      </c>
      <c r="X1427" t="str">
        <f t="shared" si="207"/>
        <v/>
      </c>
      <c r="Y1427" t="str">
        <f t="shared" si="208"/>
        <v/>
      </c>
      <c r="Z1427" s="9"/>
      <c r="AA1427" s="14">
        <f t="shared" si="209"/>
        <v>0.40500000000000003</v>
      </c>
      <c r="AB1427" s="14">
        <f t="shared" si="210"/>
        <v>8.9999999999999993E-3</v>
      </c>
    </row>
    <row r="1428" spans="1:28" x14ac:dyDescent="0.25">
      <c r="A1428" s="10">
        <f t="shared" si="212"/>
        <v>45351</v>
      </c>
      <c r="B1428" s="11">
        <v>60</v>
      </c>
      <c r="C1428" s="11">
        <v>800</v>
      </c>
      <c r="D1428" s="12">
        <v>568.33333333333303</v>
      </c>
      <c r="E1428" s="9">
        <v>277.24</v>
      </c>
      <c r="F1428" s="9">
        <f t="shared" si="211"/>
        <v>213.24</v>
      </c>
      <c r="G1428" s="9">
        <v>0</v>
      </c>
      <c r="H1428" s="9">
        <v>1.51</v>
      </c>
      <c r="I1428" s="9"/>
      <c r="J1428" s="9">
        <v>-4.4080000000000004</v>
      </c>
      <c r="K1428" s="9">
        <v>97.9</v>
      </c>
      <c r="L1428" s="9">
        <v>0.21160000000000001</v>
      </c>
      <c r="M1428" s="9">
        <v>0.2581</v>
      </c>
      <c r="N1428" s="9">
        <v>0</v>
      </c>
      <c r="O1428" s="9">
        <v>29.4</v>
      </c>
      <c r="P1428" s="9"/>
      <c r="Q1428" s="9"/>
      <c r="R1428" s="9"/>
      <c r="T1428">
        <f t="shared" si="204"/>
        <v>600800</v>
      </c>
      <c r="U1428">
        <v>88</v>
      </c>
      <c r="V1428">
        <f t="shared" si="205"/>
        <v>29.4</v>
      </c>
      <c r="W1428" t="str">
        <f t="shared" si="206"/>
        <v/>
      </c>
      <c r="X1428" t="str">
        <f t="shared" si="207"/>
        <v/>
      </c>
      <c r="Y1428" t="str">
        <f t="shared" si="208"/>
        <v/>
      </c>
      <c r="Z1428" s="9"/>
      <c r="AA1428" s="14">
        <f t="shared" si="209"/>
        <v>0.43099999999999999</v>
      </c>
      <c r="AB1428" s="14">
        <f t="shared" si="210"/>
        <v>8.9999999999999993E-3</v>
      </c>
    </row>
    <row r="1429" spans="1:28" x14ac:dyDescent="0.25">
      <c r="A1429" s="10">
        <f t="shared" si="212"/>
        <v>45351</v>
      </c>
      <c r="B1429" s="11">
        <v>60</v>
      </c>
      <c r="C1429" s="11">
        <v>900</v>
      </c>
      <c r="D1429" s="12">
        <v>568.375</v>
      </c>
      <c r="E1429" s="9">
        <v>262.14999999999998</v>
      </c>
      <c r="F1429" s="9">
        <f t="shared" si="211"/>
        <v>198.14999999999998</v>
      </c>
      <c r="G1429" s="9">
        <v>1.01</v>
      </c>
      <c r="H1429" s="9">
        <v>4.53</v>
      </c>
      <c r="I1429" s="9"/>
      <c r="J1429" s="9">
        <v>-4.1669999999999998</v>
      </c>
      <c r="K1429" s="9">
        <v>98.3</v>
      </c>
      <c r="L1429" s="9">
        <v>0.21160000000000001</v>
      </c>
      <c r="M1429" s="9">
        <v>0.2581</v>
      </c>
      <c r="N1429" s="9">
        <v>0</v>
      </c>
      <c r="O1429" s="9">
        <v>75.599999999999994</v>
      </c>
      <c r="P1429" s="9"/>
      <c r="Q1429" s="9"/>
      <c r="R1429" s="9"/>
      <c r="T1429">
        <f t="shared" si="204"/>
        <v>600900</v>
      </c>
      <c r="U1429">
        <v>252.8</v>
      </c>
      <c r="V1429">
        <f t="shared" si="205"/>
        <v>75.599999999999994</v>
      </c>
      <c r="W1429" t="str">
        <f t="shared" si="206"/>
        <v/>
      </c>
      <c r="X1429" t="str">
        <f t="shared" si="207"/>
        <v/>
      </c>
      <c r="Y1429" t="str">
        <f t="shared" si="208"/>
        <v/>
      </c>
      <c r="Z1429" s="9"/>
      <c r="AA1429" s="14">
        <f t="shared" si="209"/>
        <v>0.441</v>
      </c>
      <c r="AB1429" s="14">
        <f t="shared" si="210"/>
        <v>8.0000000000000002E-3</v>
      </c>
    </row>
    <row r="1430" spans="1:28" x14ac:dyDescent="0.25">
      <c r="A1430" s="10">
        <f t="shared" si="212"/>
        <v>45351</v>
      </c>
      <c r="B1430" s="11">
        <v>60</v>
      </c>
      <c r="C1430" s="11">
        <v>1000</v>
      </c>
      <c r="D1430" s="12">
        <v>568.41666666666697</v>
      </c>
      <c r="E1430" s="9">
        <v>247.17</v>
      </c>
      <c r="F1430" s="9">
        <f t="shared" si="211"/>
        <v>183.17</v>
      </c>
      <c r="G1430" s="9">
        <v>2.0099999999999998</v>
      </c>
      <c r="H1430" s="9">
        <v>6.04</v>
      </c>
      <c r="I1430" s="9"/>
      <c r="J1430" s="9">
        <v>-4.6509999999999998</v>
      </c>
      <c r="K1430" s="9">
        <v>97.6</v>
      </c>
      <c r="L1430" s="9">
        <v>0.2109</v>
      </c>
      <c r="M1430" s="9">
        <v>0.25740000000000002</v>
      </c>
      <c r="N1430" s="9">
        <v>0</v>
      </c>
      <c r="O1430" s="9">
        <v>108.1</v>
      </c>
      <c r="P1430" s="9"/>
      <c r="Q1430" s="9"/>
      <c r="R1430" s="9"/>
      <c r="T1430">
        <f t="shared" si="204"/>
        <v>601000</v>
      </c>
      <c r="U1430">
        <v>401.7</v>
      </c>
      <c r="V1430">
        <f t="shared" si="205"/>
        <v>108.1</v>
      </c>
      <c r="W1430" t="str">
        <f t="shared" si="206"/>
        <v/>
      </c>
      <c r="X1430" t="str">
        <f t="shared" si="207"/>
        <v/>
      </c>
      <c r="Y1430" t="str">
        <f t="shared" si="208"/>
        <v/>
      </c>
      <c r="Z1430" s="9"/>
      <c r="AA1430" s="14">
        <f t="shared" si="209"/>
        <v>0.42199999999999999</v>
      </c>
      <c r="AB1430" s="14">
        <f t="shared" si="210"/>
        <v>0.01</v>
      </c>
    </row>
    <row r="1431" spans="1:28" x14ac:dyDescent="0.25">
      <c r="A1431" s="10">
        <f t="shared" si="212"/>
        <v>45351</v>
      </c>
      <c r="B1431" s="11">
        <v>60</v>
      </c>
      <c r="C1431" s="11">
        <v>1100</v>
      </c>
      <c r="D1431" s="12">
        <v>568.45833333333303</v>
      </c>
      <c r="E1431" s="9">
        <v>232.2</v>
      </c>
      <c r="F1431" s="9">
        <f t="shared" si="211"/>
        <v>168.2</v>
      </c>
      <c r="G1431" s="9">
        <v>1.01</v>
      </c>
      <c r="H1431" s="9">
        <v>5.03</v>
      </c>
      <c r="I1431" s="9"/>
      <c r="J1431" s="9">
        <v>-4.3179999999999996</v>
      </c>
      <c r="K1431" s="9">
        <v>97.6</v>
      </c>
      <c r="L1431" s="9">
        <v>0.2109</v>
      </c>
      <c r="M1431" s="9">
        <v>0.25740000000000002</v>
      </c>
      <c r="N1431" s="9">
        <v>0</v>
      </c>
      <c r="O1431" s="9">
        <v>180.6</v>
      </c>
      <c r="P1431" s="9"/>
      <c r="Q1431" s="9"/>
      <c r="R1431" s="9"/>
      <c r="T1431">
        <f t="shared" si="204"/>
        <v>601100</v>
      </c>
      <c r="U1431">
        <v>512.70000000000005</v>
      </c>
      <c r="V1431">
        <f t="shared" si="205"/>
        <v>180.6</v>
      </c>
      <c r="W1431" t="str">
        <f t="shared" si="206"/>
        <v/>
      </c>
      <c r="X1431" t="str">
        <f t="shared" si="207"/>
        <v/>
      </c>
      <c r="Y1431" t="str">
        <f t="shared" si="208"/>
        <v/>
      </c>
      <c r="Z1431" s="9"/>
      <c r="AA1431" s="14">
        <f t="shared" si="209"/>
        <v>0.433</v>
      </c>
      <c r="AB1431" s="14">
        <f t="shared" si="210"/>
        <v>1.0999999999999999E-2</v>
      </c>
    </row>
    <row r="1432" spans="1:28" x14ac:dyDescent="0.25">
      <c r="A1432" s="10">
        <f t="shared" si="212"/>
        <v>45351</v>
      </c>
      <c r="B1432" s="11">
        <v>60</v>
      </c>
      <c r="C1432" s="11">
        <v>1200</v>
      </c>
      <c r="D1432" s="12">
        <v>568.5</v>
      </c>
      <c r="E1432" s="9">
        <v>217.34</v>
      </c>
      <c r="F1432" s="9">
        <f t="shared" si="211"/>
        <v>153.34</v>
      </c>
      <c r="G1432" s="9">
        <v>1.01</v>
      </c>
      <c r="H1432" s="9">
        <v>5.03</v>
      </c>
      <c r="I1432" s="9"/>
      <c r="J1432" s="9">
        <v>-5.2640000000000002</v>
      </c>
      <c r="K1432" s="9">
        <v>97.1</v>
      </c>
      <c r="L1432" s="9">
        <v>0.2109</v>
      </c>
      <c r="M1432" s="9">
        <v>0.25740000000000002</v>
      </c>
      <c r="N1432" s="9">
        <v>0</v>
      </c>
      <c r="O1432" s="9">
        <v>270.60000000000002</v>
      </c>
      <c r="P1432" s="9"/>
      <c r="Q1432" s="9"/>
      <c r="R1432" s="9"/>
      <c r="T1432">
        <f t="shared" si="204"/>
        <v>601200</v>
      </c>
      <c r="U1432">
        <v>574</v>
      </c>
      <c r="V1432">
        <f t="shared" si="205"/>
        <v>270.60000000000002</v>
      </c>
      <c r="W1432" t="str">
        <f t="shared" si="206"/>
        <v/>
      </c>
      <c r="X1432" t="str">
        <f t="shared" si="207"/>
        <v/>
      </c>
      <c r="Y1432" t="str">
        <f t="shared" si="208"/>
        <v/>
      </c>
      <c r="Z1432" s="9"/>
      <c r="AA1432" s="14">
        <f t="shared" si="209"/>
        <v>0.40100000000000002</v>
      </c>
      <c r="AB1432" s="14">
        <f t="shared" si="210"/>
        <v>1.2E-2</v>
      </c>
    </row>
    <row r="1433" spans="1:28" x14ac:dyDescent="0.25">
      <c r="A1433" s="10">
        <f t="shared" si="212"/>
        <v>45351</v>
      </c>
      <c r="B1433" s="11">
        <v>60</v>
      </c>
      <c r="C1433" s="11">
        <v>1300</v>
      </c>
      <c r="D1433" s="12">
        <v>568.54166666666697</v>
      </c>
      <c r="E1433" s="9">
        <v>202.13</v>
      </c>
      <c r="F1433" s="9">
        <f t="shared" si="211"/>
        <v>138.13</v>
      </c>
      <c r="G1433" s="9">
        <v>1.01</v>
      </c>
      <c r="H1433" s="9">
        <v>4.03</v>
      </c>
      <c r="I1433" s="9"/>
      <c r="J1433" s="9">
        <v>-5.8230000000000004</v>
      </c>
      <c r="K1433" s="9">
        <v>96.6</v>
      </c>
      <c r="L1433" s="9">
        <v>0.21160000000000001</v>
      </c>
      <c r="M1433" s="9">
        <v>0.25740000000000002</v>
      </c>
      <c r="N1433" s="9">
        <v>0</v>
      </c>
      <c r="O1433" s="9">
        <v>245.6</v>
      </c>
      <c r="P1433" s="9"/>
      <c r="Q1433" s="9"/>
      <c r="R1433" s="9"/>
      <c r="T1433">
        <f t="shared" si="204"/>
        <v>601300</v>
      </c>
      <c r="U1433">
        <v>580.70000000000005</v>
      </c>
      <c r="V1433">
        <f t="shared" si="205"/>
        <v>245.6</v>
      </c>
      <c r="W1433" t="str">
        <f t="shared" si="206"/>
        <v/>
      </c>
      <c r="X1433" t="str">
        <f t="shared" si="207"/>
        <v/>
      </c>
      <c r="Y1433" t="str">
        <f t="shared" si="208"/>
        <v/>
      </c>
      <c r="Z1433" s="9"/>
      <c r="AA1433" s="14">
        <f t="shared" si="209"/>
        <v>0.38200000000000001</v>
      </c>
      <c r="AB1433" s="14">
        <f t="shared" si="210"/>
        <v>1.2999999999999999E-2</v>
      </c>
    </row>
    <row r="1434" spans="1:28" x14ac:dyDescent="0.25">
      <c r="A1434" s="10">
        <f t="shared" si="212"/>
        <v>45351</v>
      </c>
      <c r="B1434" s="11">
        <v>60</v>
      </c>
      <c r="C1434" s="11">
        <v>1400</v>
      </c>
      <c r="D1434" s="12">
        <v>568.58333333333303</v>
      </c>
      <c r="E1434" s="9">
        <v>217.22</v>
      </c>
      <c r="F1434" s="9">
        <f t="shared" si="211"/>
        <v>153.22</v>
      </c>
      <c r="G1434" s="9">
        <v>1.01</v>
      </c>
      <c r="H1434" s="9">
        <v>4.03</v>
      </c>
      <c r="I1434" s="9"/>
      <c r="J1434" s="9">
        <v>-7.4450000000000003</v>
      </c>
      <c r="K1434" s="9">
        <v>96.3</v>
      </c>
      <c r="L1434" s="9">
        <v>0.21160000000000001</v>
      </c>
      <c r="M1434" s="9">
        <v>0.25740000000000002</v>
      </c>
      <c r="N1434" s="9">
        <v>0</v>
      </c>
      <c r="O1434" s="9">
        <v>70.599999999999994</v>
      </c>
      <c r="P1434" s="9"/>
      <c r="Q1434" s="9"/>
      <c r="R1434" s="9"/>
      <c r="T1434">
        <f t="shared" si="204"/>
        <v>601400</v>
      </c>
      <c r="U1434">
        <v>531.5</v>
      </c>
      <c r="V1434">
        <f t="shared" si="205"/>
        <v>70.599999999999994</v>
      </c>
      <c r="W1434" t="str">
        <f t="shared" si="206"/>
        <v/>
      </c>
      <c r="X1434" t="str">
        <f t="shared" si="207"/>
        <v/>
      </c>
      <c r="Y1434" t="str">
        <f t="shared" si="208"/>
        <v/>
      </c>
      <c r="Z1434" s="9"/>
      <c r="AA1434" s="14">
        <f t="shared" si="209"/>
        <v>0.33600000000000002</v>
      </c>
      <c r="AB1434" s="14">
        <f t="shared" si="210"/>
        <v>1.2999999999999999E-2</v>
      </c>
    </row>
    <row r="1435" spans="1:28" x14ac:dyDescent="0.25">
      <c r="A1435" s="10">
        <f t="shared" si="212"/>
        <v>45351</v>
      </c>
      <c r="B1435" s="11">
        <v>60</v>
      </c>
      <c r="C1435" s="11">
        <v>1500</v>
      </c>
      <c r="D1435" s="12">
        <v>568.625</v>
      </c>
      <c r="E1435" s="9">
        <v>232.2</v>
      </c>
      <c r="F1435" s="9">
        <f t="shared" si="211"/>
        <v>168.2</v>
      </c>
      <c r="G1435" s="9">
        <v>1.51</v>
      </c>
      <c r="H1435" s="9">
        <v>5.03</v>
      </c>
      <c r="I1435" s="9"/>
      <c r="J1435" s="9">
        <v>-7.5750000000000002</v>
      </c>
      <c r="K1435" s="9">
        <v>96.2</v>
      </c>
      <c r="L1435" s="9">
        <v>0.21310000000000001</v>
      </c>
      <c r="M1435" s="9">
        <v>0.2581</v>
      </c>
      <c r="N1435" s="9">
        <v>0</v>
      </c>
      <c r="O1435" s="9">
        <v>39.4</v>
      </c>
      <c r="P1435" s="9"/>
      <c r="Q1435" s="9"/>
      <c r="R1435" s="9"/>
      <c r="T1435">
        <f t="shared" si="204"/>
        <v>601500</v>
      </c>
      <c r="U1435">
        <v>430.8</v>
      </c>
      <c r="V1435">
        <f t="shared" si="205"/>
        <v>39.4</v>
      </c>
      <c r="W1435" t="str">
        <f t="shared" si="206"/>
        <v/>
      </c>
      <c r="X1435" t="str">
        <f t="shared" si="207"/>
        <v/>
      </c>
      <c r="Y1435" t="str">
        <f t="shared" si="208"/>
        <v/>
      </c>
      <c r="Z1435" s="9"/>
      <c r="AA1435" s="14">
        <f t="shared" si="209"/>
        <v>0.33200000000000002</v>
      </c>
      <c r="AB1435" s="14">
        <f t="shared" si="210"/>
        <v>1.2999999999999999E-2</v>
      </c>
    </row>
    <row r="1436" spans="1:28" x14ac:dyDescent="0.25">
      <c r="A1436" s="10">
        <f t="shared" si="212"/>
        <v>45351</v>
      </c>
      <c r="B1436" s="11">
        <v>60</v>
      </c>
      <c r="C1436" s="11">
        <v>1600</v>
      </c>
      <c r="D1436" s="12">
        <v>568.66666666666697</v>
      </c>
      <c r="E1436" s="9">
        <v>247.17</v>
      </c>
      <c r="F1436" s="9">
        <f t="shared" si="211"/>
        <v>183.17</v>
      </c>
      <c r="G1436" s="9">
        <v>2.0099999999999998</v>
      </c>
      <c r="H1436" s="9">
        <v>5.54</v>
      </c>
      <c r="I1436" s="9"/>
      <c r="J1436" s="9">
        <v>-7.0259999999999998</v>
      </c>
      <c r="K1436" s="9">
        <v>95.7</v>
      </c>
      <c r="L1436" s="9">
        <v>0.21240000000000001</v>
      </c>
      <c r="M1436" s="9">
        <v>0.2581</v>
      </c>
      <c r="N1436" s="9">
        <v>0</v>
      </c>
      <c r="O1436" s="9">
        <v>95.6</v>
      </c>
      <c r="P1436" s="9"/>
      <c r="Q1436" s="9"/>
      <c r="R1436" s="9"/>
      <c r="T1436">
        <f t="shared" si="204"/>
        <v>601600</v>
      </c>
      <c r="U1436">
        <v>289.2</v>
      </c>
      <c r="V1436">
        <f t="shared" si="205"/>
        <v>95.6</v>
      </c>
      <c r="W1436" t="str">
        <f t="shared" si="206"/>
        <v/>
      </c>
      <c r="X1436" t="str">
        <f t="shared" si="207"/>
        <v/>
      </c>
      <c r="Y1436" t="str">
        <f t="shared" si="208"/>
        <v/>
      </c>
      <c r="Z1436" s="9"/>
      <c r="AA1436" s="14">
        <f t="shared" si="209"/>
        <v>0.34499999999999997</v>
      </c>
      <c r="AB1436" s="14">
        <f t="shared" si="210"/>
        <v>1.6E-2</v>
      </c>
    </row>
    <row r="1437" spans="1:28" x14ac:dyDescent="0.25">
      <c r="A1437" s="10">
        <f t="shared" si="212"/>
        <v>45351</v>
      </c>
      <c r="B1437" s="11">
        <v>60</v>
      </c>
      <c r="C1437" s="11">
        <v>1700</v>
      </c>
      <c r="D1437" s="12">
        <v>568.70833333333303</v>
      </c>
      <c r="E1437" s="9">
        <v>262.14999999999998</v>
      </c>
      <c r="F1437" s="9">
        <f t="shared" si="211"/>
        <v>198.14999999999998</v>
      </c>
      <c r="G1437" s="9">
        <v>1.51</v>
      </c>
      <c r="H1437" s="9">
        <v>6.04</v>
      </c>
      <c r="I1437" s="9"/>
      <c r="J1437" s="9">
        <v>-5.6669999999999998</v>
      </c>
      <c r="K1437" s="9">
        <v>94.6</v>
      </c>
      <c r="L1437" s="9">
        <v>0.21379999999999999</v>
      </c>
      <c r="M1437" s="9">
        <v>0.2581</v>
      </c>
      <c r="N1437" s="9">
        <v>0</v>
      </c>
      <c r="O1437" s="9">
        <v>168.1</v>
      </c>
      <c r="P1437" s="9"/>
      <c r="Q1437" s="9"/>
      <c r="R1437" s="9"/>
      <c r="T1437">
        <f t="shared" si="204"/>
        <v>601700</v>
      </c>
      <c r="U1437">
        <v>124.8</v>
      </c>
      <c r="V1437">
        <f t="shared" si="205"/>
        <v>168.1</v>
      </c>
      <c r="W1437" t="str">
        <f t="shared" si="206"/>
        <v/>
      </c>
      <c r="X1437" t="str">
        <f t="shared" si="207"/>
        <v/>
      </c>
      <c r="Y1437" t="str">
        <f t="shared" si="208"/>
        <v/>
      </c>
      <c r="Z1437" s="9"/>
      <c r="AA1437" s="14">
        <f t="shared" si="209"/>
        <v>0.378</v>
      </c>
      <c r="AB1437" s="14">
        <f t="shared" si="210"/>
        <v>2.1999999999999999E-2</v>
      </c>
    </row>
    <row r="1438" spans="1:28" x14ac:dyDescent="0.25">
      <c r="A1438" s="10">
        <f t="shared" si="212"/>
        <v>45351</v>
      </c>
      <c r="B1438" s="11">
        <v>60</v>
      </c>
      <c r="C1438" s="11">
        <v>1800</v>
      </c>
      <c r="D1438" s="12">
        <v>568.75</v>
      </c>
      <c r="E1438" s="9">
        <v>247.17</v>
      </c>
      <c r="F1438" s="9">
        <f t="shared" si="211"/>
        <v>183.17</v>
      </c>
      <c r="G1438" s="9">
        <v>0.5</v>
      </c>
      <c r="H1438" s="9">
        <v>4.03</v>
      </c>
      <c r="I1438" s="9"/>
      <c r="J1438" s="9">
        <v>-10.023</v>
      </c>
      <c r="K1438" s="9">
        <v>94.7</v>
      </c>
      <c r="L1438" s="9">
        <v>0.21379999999999999</v>
      </c>
      <c r="M1438" s="9">
        <v>0.2581</v>
      </c>
      <c r="N1438" s="9">
        <v>0</v>
      </c>
      <c r="O1438" s="9">
        <v>21.9</v>
      </c>
      <c r="P1438" s="9"/>
      <c r="Q1438" s="9"/>
      <c r="R1438" s="9"/>
      <c r="T1438">
        <f t="shared" si="204"/>
        <v>601800</v>
      </c>
      <c r="U1438">
        <v>6.7</v>
      </c>
      <c r="V1438">
        <f t="shared" si="205"/>
        <v>21.9</v>
      </c>
      <c r="W1438" t="str">
        <f t="shared" si="206"/>
        <v/>
      </c>
      <c r="X1438" t="str">
        <f t="shared" si="207"/>
        <v/>
      </c>
      <c r="Y1438" t="str">
        <f t="shared" si="208"/>
        <v/>
      </c>
      <c r="Z1438" s="9"/>
      <c r="AA1438" s="14">
        <f t="shared" si="209"/>
        <v>0.27</v>
      </c>
      <c r="AB1438" s="14">
        <f t="shared" si="210"/>
        <v>1.4999999999999999E-2</v>
      </c>
    </row>
    <row r="1439" spans="1:28" x14ac:dyDescent="0.25">
      <c r="A1439" s="10">
        <f t="shared" si="212"/>
        <v>45351</v>
      </c>
      <c r="B1439" s="11">
        <v>60</v>
      </c>
      <c r="C1439" s="11">
        <v>1900</v>
      </c>
      <c r="D1439" s="12">
        <v>568.79166666666697</v>
      </c>
      <c r="E1439" s="9">
        <v>232.08</v>
      </c>
      <c r="F1439" s="9">
        <f t="shared" si="211"/>
        <v>168.08</v>
      </c>
      <c r="G1439" s="9">
        <v>0</v>
      </c>
      <c r="H1439" s="9">
        <v>2.52</v>
      </c>
      <c r="I1439" s="9"/>
      <c r="J1439" s="9">
        <v>-11.147</v>
      </c>
      <c r="K1439" s="9">
        <v>94.6</v>
      </c>
      <c r="L1439" s="9">
        <v>0.21379999999999999</v>
      </c>
      <c r="M1439" s="9">
        <v>0.2581</v>
      </c>
      <c r="N1439" s="9">
        <v>0</v>
      </c>
      <c r="O1439" s="9">
        <v>0.6</v>
      </c>
      <c r="P1439" s="9"/>
      <c r="Q1439" s="9"/>
      <c r="R1439" s="9"/>
      <c r="T1439">
        <f t="shared" si="204"/>
        <v>601900</v>
      </c>
      <c r="U1439">
        <v>0</v>
      </c>
      <c r="V1439">
        <f t="shared" si="205"/>
        <v>0</v>
      </c>
      <c r="W1439" t="str">
        <f t="shared" si="206"/>
        <v/>
      </c>
      <c r="X1439" t="str">
        <f t="shared" si="207"/>
        <v/>
      </c>
      <c r="Y1439" t="str">
        <f t="shared" si="208"/>
        <v/>
      </c>
      <c r="Z1439" s="9"/>
      <c r="AA1439" s="14">
        <f t="shared" si="209"/>
        <v>0.247</v>
      </c>
      <c r="AB1439" s="14">
        <f t="shared" si="210"/>
        <v>1.4E-2</v>
      </c>
    </row>
    <row r="1440" spans="1:28" x14ac:dyDescent="0.25">
      <c r="A1440" s="10">
        <f t="shared" si="212"/>
        <v>45351</v>
      </c>
      <c r="B1440" s="11">
        <v>60</v>
      </c>
      <c r="C1440" s="11">
        <v>2000</v>
      </c>
      <c r="D1440" s="12">
        <v>568.83333333333303</v>
      </c>
      <c r="E1440" s="9">
        <v>217.22</v>
      </c>
      <c r="F1440" s="9">
        <f t="shared" si="211"/>
        <v>153.22</v>
      </c>
      <c r="G1440" s="9">
        <v>0.5</v>
      </c>
      <c r="H1440" s="9">
        <v>3.52</v>
      </c>
      <c r="I1440" s="9"/>
      <c r="J1440" s="9">
        <v>-9.4390000000000001</v>
      </c>
      <c r="K1440" s="9">
        <v>94.5</v>
      </c>
      <c r="L1440" s="9">
        <v>0.21379999999999999</v>
      </c>
      <c r="M1440" s="9">
        <v>0.2581</v>
      </c>
      <c r="N1440" s="9">
        <v>0</v>
      </c>
      <c r="O1440" s="9">
        <v>0.6</v>
      </c>
      <c r="P1440" s="9"/>
      <c r="Q1440" s="9"/>
      <c r="R1440" s="9"/>
      <c r="T1440">
        <f t="shared" si="204"/>
        <v>602000</v>
      </c>
      <c r="U1440">
        <v>0</v>
      </c>
      <c r="V1440">
        <f t="shared" si="205"/>
        <v>0</v>
      </c>
      <c r="W1440" t="str">
        <f t="shared" si="206"/>
        <v/>
      </c>
      <c r="X1440" t="str">
        <f t="shared" si="207"/>
        <v/>
      </c>
      <c r="Y1440" t="str">
        <f t="shared" si="208"/>
        <v/>
      </c>
      <c r="Z1440" s="9"/>
      <c r="AA1440" s="14">
        <f t="shared" si="209"/>
        <v>0.28199999999999997</v>
      </c>
      <c r="AB1440" s="14">
        <f t="shared" si="210"/>
        <v>1.6E-2</v>
      </c>
    </row>
    <row r="1441" spans="1:28" x14ac:dyDescent="0.25">
      <c r="A1441" s="10">
        <f t="shared" si="212"/>
        <v>45351</v>
      </c>
      <c r="B1441" s="11">
        <v>60</v>
      </c>
      <c r="C1441" s="11">
        <v>2100</v>
      </c>
      <c r="D1441" s="12">
        <v>568.875</v>
      </c>
      <c r="E1441" s="9">
        <v>232.08</v>
      </c>
      <c r="F1441" s="9">
        <f t="shared" si="211"/>
        <v>168.08</v>
      </c>
      <c r="G1441" s="9">
        <v>1.51</v>
      </c>
      <c r="H1441" s="9">
        <v>5.03</v>
      </c>
      <c r="I1441" s="9"/>
      <c r="J1441" s="9">
        <v>-9.0329999999999995</v>
      </c>
      <c r="K1441" s="9">
        <v>94.8</v>
      </c>
      <c r="L1441" s="9">
        <v>0.21379999999999999</v>
      </c>
      <c r="M1441" s="9">
        <v>0.2581</v>
      </c>
      <c r="N1441" s="9">
        <v>0</v>
      </c>
      <c r="O1441" s="9">
        <v>0.6</v>
      </c>
      <c r="P1441" s="9"/>
      <c r="Q1441" s="9"/>
      <c r="R1441" s="9"/>
      <c r="T1441">
        <f t="shared" si="204"/>
        <v>602100</v>
      </c>
      <c r="U1441">
        <v>0</v>
      </c>
      <c r="V1441">
        <f t="shared" si="205"/>
        <v>0</v>
      </c>
      <c r="W1441" t="str">
        <f t="shared" si="206"/>
        <v/>
      </c>
      <c r="X1441" t="str">
        <f t="shared" si="207"/>
        <v/>
      </c>
      <c r="Y1441" t="str">
        <f t="shared" si="208"/>
        <v/>
      </c>
      <c r="Z1441" s="9"/>
      <c r="AA1441" s="14">
        <f t="shared" si="209"/>
        <v>0.29199999999999998</v>
      </c>
      <c r="AB1441" s="14">
        <f t="shared" si="210"/>
        <v>1.6E-2</v>
      </c>
    </row>
    <row r="1442" spans="1:28" x14ac:dyDescent="0.25">
      <c r="A1442" s="10">
        <f t="shared" si="212"/>
        <v>45351</v>
      </c>
      <c r="B1442" s="11">
        <v>60</v>
      </c>
      <c r="C1442" s="11">
        <v>2200</v>
      </c>
      <c r="D1442" s="12">
        <v>568.91666666666697</v>
      </c>
      <c r="E1442" s="9">
        <v>247.06</v>
      </c>
      <c r="F1442" s="9">
        <f t="shared" si="211"/>
        <v>183.06</v>
      </c>
      <c r="G1442" s="9">
        <v>1.51</v>
      </c>
      <c r="H1442" s="9">
        <v>5.03</v>
      </c>
      <c r="I1442" s="9"/>
      <c r="J1442" s="9">
        <v>-8.8640000000000008</v>
      </c>
      <c r="K1442" s="9">
        <v>94.7</v>
      </c>
      <c r="L1442" s="9">
        <v>0.21160000000000001</v>
      </c>
      <c r="M1442" s="9">
        <v>0.25740000000000002</v>
      </c>
      <c r="N1442" s="9">
        <v>0</v>
      </c>
      <c r="O1442" s="9">
        <v>0.6</v>
      </c>
      <c r="P1442" s="9"/>
      <c r="Q1442" s="9"/>
      <c r="R1442" s="9"/>
      <c r="T1442">
        <f t="shared" si="204"/>
        <v>602200</v>
      </c>
      <c r="U1442">
        <v>0</v>
      </c>
      <c r="V1442">
        <f t="shared" si="205"/>
        <v>0</v>
      </c>
      <c r="W1442" t="str">
        <f t="shared" si="206"/>
        <v/>
      </c>
      <c r="X1442" t="str">
        <f t="shared" si="207"/>
        <v/>
      </c>
      <c r="Y1442" t="str">
        <f t="shared" si="208"/>
        <v/>
      </c>
      <c r="Z1442" s="9"/>
      <c r="AA1442" s="14">
        <f t="shared" si="209"/>
        <v>0.29599999999999999</v>
      </c>
      <c r="AB1442" s="14">
        <f t="shared" si="210"/>
        <v>1.7000000000000001E-2</v>
      </c>
    </row>
    <row r="1443" spans="1:28" x14ac:dyDescent="0.25">
      <c r="A1443" s="10">
        <f t="shared" si="212"/>
        <v>45351</v>
      </c>
      <c r="B1443" s="11">
        <v>60</v>
      </c>
      <c r="C1443" s="11">
        <v>2300</v>
      </c>
      <c r="D1443" s="12">
        <v>568.95833333333303</v>
      </c>
      <c r="E1443" s="9">
        <v>262.14999999999998</v>
      </c>
      <c r="F1443" s="9">
        <f t="shared" si="211"/>
        <v>198.14999999999998</v>
      </c>
      <c r="G1443" s="9">
        <v>1.51</v>
      </c>
      <c r="H1443" s="9">
        <v>7.05</v>
      </c>
      <c r="I1443" s="9"/>
      <c r="J1443" s="9">
        <v>-8.4969999999999999</v>
      </c>
      <c r="K1443" s="9">
        <v>94.8</v>
      </c>
      <c r="L1443" s="9">
        <v>0.21160000000000001</v>
      </c>
      <c r="M1443" s="9">
        <v>0.2581</v>
      </c>
      <c r="N1443" s="9">
        <v>0</v>
      </c>
      <c r="O1443" s="9">
        <v>0.6</v>
      </c>
      <c r="P1443" s="9"/>
      <c r="Q1443" s="9"/>
      <c r="R1443" s="9"/>
      <c r="T1443">
        <f t="shared" si="204"/>
        <v>602300</v>
      </c>
      <c r="U1443">
        <v>0</v>
      </c>
      <c r="V1443">
        <f t="shared" si="205"/>
        <v>0</v>
      </c>
      <c r="W1443" t="str">
        <f t="shared" si="206"/>
        <v/>
      </c>
      <c r="X1443" t="str">
        <f t="shared" si="207"/>
        <v/>
      </c>
      <c r="Y1443" t="str">
        <f t="shared" si="208"/>
        <v/>
      </c>
      <c r="Z1443" s="9"/>
      <c r="AA1443" s="14">
        <f t="shared" si="209"/>
        <v>0.30499999999999999</v>
      </c>
      <c r="AB1443" s="14">
        <f t="shared" si="210"/>
        <v>1.7000000000000001E-2</v>
      </c>
    </row>
    <row r="1444" spans="1:28" x14ac:dyDescent="0.25">
      <c r="A1444" s="10">
        <f t="shared" si="212"/>
        <v>45351</v>
      </c>
      <c r="B1444" s="11">
        <v>60</v>
      </c>
      <c r="C1444" s="11">
        <v>2400</v>
      </c>
      <c r="D1444" s="12">
        <v>569</v>
      </c>
      <c r="E1444" s="9">
        <v>277.12</v>
      </c>
      <c r="F1444" s="9">
        <f t="shared" si="211"/>
        <v>213.12</v>
      </c>
      <c r="G1444" s="9">
        <v>1.01</v>
      </c>
      <c r="H1444" s="9">
        <v>4.53</v>
      </c>
      <c r="I1444" s="9"/>
      <c r="J1444" s="9">
        <v>-9.9540000000000006</v>
      </c>
      <c r="K1444" s="9">
        <v>94.5</v>
      </c>
      <c r="L1444" s="9">
        <v>0.21160000000000001</v>
      </c>
      <c r="M1444" s="9">
        <v>0.2581</v>
      </c>
      <c r="N1444" s="9">
        <v>0</v>
      </c>
      <c r="O1444" s="9">
        <v>0.6</v>
      </c>
      <c r="P1444" s="9"/>
      <c r="Q1444" s="9"/>
      <c r="R1444" s="9"/>
      <c r="T1444">
        <f t="shared" si="204"/>
        <v>602400</v>
      </c>
      <c r="U1444">
        <v>0</v>
      </c>
      <c r="V1444">
        <f t="shared" si="205"/>
        <v>0</v>
      </c>
      <c r="W1444">
        <f t="shared" si="206"/>
        <v>0.21199999999999999</v>
      </c>
      <c r="X1444">
        <f t="shared" si="207"/>
        <v>0.25800000000000001</v>
      </c>
      <c r="Y1444">
        <f t="shared" si="208"/>
        <v>2.1309999999999998</v>
      </c>
      <c r="Z1444" s="9"/>
      <c r="AA1444" s="14">
        <f t="shared" si="209"/>
        <v>0.27100000000000002</v>
      </c>
      <c r="AB1444" s="14">
        <f t="shared" si="210"/>
        <v>1.6E-2</v>
      </c>
    </row>
    <row r="1445" spans="1:28" x14ac:dyDescent="0.25">
      <c r="A1445" s="10">
        <f t="shared" si="212"/>
        <v>45352</v>
      </c>
      <c r="B1445" s="11">
        <v>61</v>
      </c>
      <c r="C1445" s="11">
        <v>100</v>
      </c>
      <c r="D1445" s="12">
        <v>569.04166666666697</v>
      </c>
      <c r="E1445" s="9">
        <v>292.33</v>
      </c>
      <c r="F1445" s="9">
        <f t="shared" si="211"/>
        <v>228.32999999999998</v>
      </c>
      <c r="G1445" s="9">
        <v>2.52</v>
      </c>
      <c r="H1445" s="9">
        <v>7.05</v>
      </c>
      <c r="I1445" s="9"/>
      <c r="J1445" s="9">
        <v>-9.3710000000000004</v>
      </c>
      <c r="K1445" s="9">
        <v>94.6</v>
      </c>
      <c r="L1445" s="9">
        <v>0.21160000000000001</v>
      </c>
      <c r="M1445" s="9">
        <v>0.2581</v>
      </c>
      <c r="N1445" s="9">
        <v>0</v>
      </c>
      <c r="O1445" s="9">
        <v>0.6</v>
      </c>
      <c r="P1445" s="9"/>
      <c r="Q1445" s="9"/>
      <c r="R1445" s="9"/>
      <c r="T1445">
        <f t="shared" si="204"/>
        <v>610100</v>
      </c>
      <c r="U1445">
        <v>0</v>
      </c>
      <c r="V1445">
        <f t="shared" si="205"/>
        <v>0</v>
      </c>
      <c r="W1445" t="str">
        <f t="shared" si="206"/>
        <v/>
      </c>
      <c r="X1445" t="str">
        <f t="shared" si="207"/>
        <v/>
      </c>
      <c r="Y1445" t="str">
        <f t="shared" si="208"/>
        <v/>
      </c>
      <c r="Z1445" s="9"/>
      <c r="AA1445" s="14">
        <f t="shared" si="209"/>
        <v>0.28399999999999997</v>
      </c>
      <c r="AB1445" s="14">
        <f t="shared" si="210"/>
        <v>1.6E-2</v>
      </c>
    </row>
    <row r="1446" spans="1:28" x14ac:dyDescent="0.25">
      <c r="A1446" s="10">
        <f t="shared" si="212"/>
        <v>45352</v>
      </c>
      <c r="B1446" s="11">
        <v>61</v>
      </c>
      <c r="C1446" s="11">
        <v>200</v>
      </c>
      <c r="D1446" s="12">
        <v>569.08333333333303</v>
      </c>
      <c r="E1446" s="9">
        <v>299.24</v>
      </c>
      <c r="F1446" s="9">
        <f t="shared" si="211"/>
        <v>235.24</v>
      </c>
      <c r="G1446" s="9">
        <v>2.0099999999999998</v>
      </c>
      <c r="H1446" s="9">
        <v>6.04</v>
      </c>
      <c r="I1446" s="9"/>
      <c r="J1446" s="9">
        <v>-9.1679999999999993</v>
      </c>
      <c r="K1446" s="9">
        <v>94.2</v>
      </c>
      <c r="L1446" s="9">
        <v>0.21160000000000001</v>
      </c>
      <c r="M1446" s="9">
        <v>0.25740000000000002</v>
      </c>
      <c r="N1446" s="9">
        <v>0</v>
      </c>
      <c r="O1446" s="9">
        <v>0.6</v>
      </c>
      <c r="P1446" s="9"/>
      <c r="Q1446" s="9"/>
      <c r="R1446" s="9"/>
      <c r="T1446">
        <f t="shared" si="204"/>
        <v>610200</v>
      </c>
      <c r="U1446">
        <v>0</v>
      </c>
      <c r="V1446">
        <f t="shared" si="205"/>
        <v>0</v>
      </c>
      <c r="W1446" t="str">
        <f t="shared" si="206"/>
        <v/>
      </c>
      <c r="X1446" t="str">
        <f t="shared" si="207"/>
        <v/>
      </c>
      <c r="Y1446" t="str">
        <f t="shared" si="208"/>
        <v/>
      </c>
      <c r="Z1446" s="9"/>
      <c r="AA1446" s="14">
        <f t="shared" si="209"/>
        <v>0.28699999999999998</v>
      </c>
      <c r="AB1446" s="14">
        <f t="shared" si="210"/>
        <v>1.7999999999999999E-2</v>
      </c>
    </row>
    <row r="1447" spans="1:28" x14ac:dyDescent="0.25">
      <c r="A1447" s="10">
        <f t="shared" si="212"/>
        <v>45352</v>
      </c>
      <c r="B1447" s="11">
        <v>61</v>
      </c>
      <c r="C1447" s="11">
        <v>300</v>
      </c>
      <c r="D1447" s="12">
        <v>569.125</v>
      </c>
      <c r="E1447" s="9">
        <v>299.24</v>
      </c>
      <c r="F1447" s="9">
        <f t="shared" si="211"/>
        <v>235.24</v>
      </c>
      <c r="G1447" s="9">
        <v>2.0099999999999998</v>
      </c>
      <c r="H1447" s="9">
        <v>5.54</v>
      </c>
      <c r="I1447" s="9"/>
      <c r="J1447" s="9">
        <v>-8.9320000000000004</v>
      </c>
      <c r="K1447" s="9">
        <v>95.3</v>
      </c>
      <c r="L1447" s="9">
        <v>0.21160000000000001</v>
      </c>
      <c r="M1447" s="9">
        <v>0.2581</v>
      </c>
      <c r="N1447" s="9">
        <v>0</v>
      </c>
      <c r="O1447" s="9">
        <v>0.6</v>
      </c>
      <c r="P1447" s="9"/>
      <c r="Q1447" s="9"/>
      <c r="R1447" s="9"/>
      <c r="T1447">
        <f t="shared" si="204"/>
        <v>610300</v>
      </c>
      <c r="U1447">
        <v>0</v>
      </c>
      <c r="V1447">
        <f t="shared" si="205"/>
        <v>0</v>
      </c>
      <c r="W1447" t="str">
        <f t="shared" si="206"/>
        <v/>
      </c>
      <c r="X1447" t="str">
        <f t="shared" si="207"/>
        <v/>
      </c>
      <c r="Y1447" t="str">
        <f t="shared" si="208"/>
        <v/>
      </c>
      <c r="Z1447" s="9"/>
      <c r="AA1447" s="14">
        <f t="shared" si="209"/>
        <v>0.29599999999999999</v>
      </c>
      <c r="AB1447" s="14">
        <f t="shared" si="210"/>
        <v>1.4999999999999999E-2</v>
      </c>
    </row>
    <row r="1448" spans="1:28" x14ac:dyDescent="0.25">
      <c r="A1448" s="10">
        <f t="shared" si="212"/>
        <v>45352</v>
      </c>
      <c r="B1448" s="11">
        <v>61</v>
      </c>
      <c r="C1448" s="11">
        <v>400</v>
      </c>
      <c r="D1448" s="12">
        <v>569.16666666666697</v>
      </c>
      <c r="E1448" s="9">
        <v>299.24</v>
      </c>
      <c r="F1448" s="9">
        <f t="shared" si="211"/>
        <v>235.24</v>
      </c>
      <c r="G1448" s="9">
        <v>3.02</v>
      </c>
      <c r="H1448" s="9">
        <v>9.06</v>
      </c>
      <c r="I1448" s="9"/>
      <c r="J1448" s="9">
        <v>-8.5630000000000006</v>
      </c>
      <c r="K1448" s="9">
        <v>95.6</v>
      </c>
      <c r="L1448" s="9">
        <v>0.21160000000000001</v>
      </c>
      <c r="M1448" s="9">
        <v>0.2581</v>
      </c>
      <c r="N1448" s="9">
        <v>0</v>
      </c>
      <c r="O1448" s="9">
        <v>0.6</v>
      </c>
      <c r="P1448" s="9"/>
      <c r="Q1448" s="9"/>
      <c r="R1448" s="9"/>
      <c r="T1448">
        <f t="shared" si="204"/>
        <v>610400</v>
      </c>
      <c r="U1448">
        <v>0</v>
      </c>
      <c r="V1448">
        <f t="shared" si="205"/>
        <v>0</v>
      </c>
      <c r="W1448" t="str">
        <f t="shared" si="206"/>
        <v/>
      </c>
      <c r="X1448" t="str">
        <f t="shared" si="207"/>
        <v/>
      </c>
      <c r="Y1448" t="str">
        <f t="shared" si="208"/>
        <v/>
      </c>
      <c r="Z1448" s="9"/>
      <c r="AA1448" s="14">
        <f t="shared" si="209"/>
        <v>0.30599999999999999</v>
      </c>
      <c r="AB1448" s="14">
        <f t="shared" si="210"/>
        <v>1.4E-2</v>
      </c>
    </row>
    <row r="1449" spans="1:28" x14ac:dyDescent="0.25">
      <c r="A1449" s="10">
        <f t="shared" si="212"/>
        <v>45352</v>
      </c>
      <c r="B1449" s="11">
        <v>61</v>
      </c>
      <c r="C1449" s="11">
        <v>500</v>
      </c>
      <c r="D1449" s="12">
        <v>569.20833333333303</v>
      </c>
      <c r="E1449" s="9">
        <v>284.14</v>
      </c>
      <c r="F1449" s="9">
        <f t="shared" si="211"/>
        <v>220.14</v>
      </c>
      <c r="G1449" s="9">
        <v>2.52</v>
      </c>
      <c r="H1449" s="9">
        <v>7.05</v>
      </c>
      <c r="I1449" s="9"/>
      <c r="J1449" s="9">
        <v>-8.8640000000000008</v>
      </c>
      <c r="K1449" s="9">
        <v>95.2</v>
      </c>
      <c r="L1449" s="9">
        <v>0.21160000000000001</v>
      </c>
      <c r="M1449" s="9">
        <v>0.2581</v>
      </c>
      <c r="N1449" s="9">
        <v>0</v>
      </c>
      <c r="O1449" s="9">
        <v>0.6</v>
      </c>
      <c r="P1449" s="9"/>
      <c r="Q1449" s="9"/>
      <c r="R1449" s="9"/>
      <c r="T1449">
        <f t="shared" si="204"/>
        <v>610500</v>
      </c>
      <c r="U1449">
        <v>0</v>
      </c>
      <c r="V1449">
        <f t="shared" si="205"/>
        <v>0</v>
      </c>
      <c r="W1449" t="str">
        <f t="shared" si="206"/>
        <v/>
      </c>
      <c r="X1449" t="str">
        <f t="shared" si="207"/>
        <v/>
      </c>
      <c r="Y1449" t="str">
        <f t="shared" si="208"/>
        <v/>
      </c>
      <c r="Z1449" s="9"/>
      <c r="AA1449" s="14">
        <f t="shared" si="209"/>
        <v>0.29699999999999999</v>
      </c>
      <c r="AB1449" s="14">
        <f t="shared" si="210"/>
        <v>1.4999999999999999E-2</v>
      </c>
    </row>
    <row r="1450" spans="1:28" x14ac:dyDescent="0.25">
      <c r="A1450" s="10">
        <f t="shared" si="212"/>
        <v>45352</v>
      </c>
      <c r="B1450" s="11">
        <v>61</v>
      </c>
      <c r="C1450" s="11">
        <v>600</v>
      </c>
      <c r="D1450" s="12">
        <v>569.25</v>
      </c>
      <c r="E1450" s="9">
        <v>299.24</v>
      </c>
      <c r="F1450" s="9">
        <f t="shared" si="211"/>
        <v>235.24</v>
      </c>
      <c r="G1450" s="9">
        <v>2.52</v>
      </c>
      <c r="H1450" s="9">
        <v>6.54</v>
      </c>
      <c r="I1450" s="9"/>
      <c r="J1450" s="9">
        <v>-8.9990000000000006</v>
      </c>
      <c r="K1450" s="9">
        <v>95.1</v>
      </c>
      <c r="L1450" s="9">
        <v>0.21160000000000001</v>
      </c>
      <c r="M1450" s="9">
        <v>0.25740000000000002</v>
      </c>
      <c r="N1450" s="9">
        <v>0</v>
      </c>
      <c r="O1450" s="9">
        <v>0.6</v>
      </c>
      <c r="P1450" s="9"/>
      <c r="Q1450" s="9"/>
      <c r="R1450" s="9"/>
      <c r="T1450">
        <f t="shared" si="204"/>
        <v>610600</v>
      </c>
      <c r="U1450">
        <v>0</v>
      </c>
      <c r="V1450">
        <f t="shared" si="205"/>
        <v>0</v>
      </c>
      <c r="W1450" t="str">
        <f t="shared" si="206"/>
        <v/>
      </c>
      <c r="X1450" t="str">
        <f t="shared" si="207"/>
        <v/>
      </c>
      <c r="Y1450" t="str">
        <f t="shared" si="208"/>
        <v/>
      </c>
      <c r="Z1450" s="9"/>
      <c r="AA1450" s="14">
        <f t="shared" si="209"/>
        <v>0.29399999999999998</v>
      </c>
      <c r="AB1450" s="14">
        <f t="shared" si="210"/>
        <v>1.4999999999999999E-2</v>
      </c>
    </row>
    <row r="1451" spans="1:28" x14ac:dyDescent="0.25">
      <c r="A1451" s="10">
        <f t="shared" si="212"/>
        <v>45352</v>
      </c>
      <c r="B1451" s="11">
        <v>61</v>
      </c>
      <c r="C1451" s="11">
        <v>700</v>
      </c>
      <c r="D1451" s="12">
        <v>569.29166666666697</v>
      </c>
      <c r="E1451" s="9">
        <v>299.24</v>
      </c>
      <c r="F1451" s="9">
        <f t="shared" si="211"/>
        <v>235.24</v>
      </c>
      <c r="G1451" s="9">
        <v>2.0099999999999998</v>
      </c>
      <c r="H1451" s="9">
        <v>6.04</v>
      </c>
      <c r="I1451" s="9"/>
      <c r="J1451" s="9">
        <v>-10.023</v>
      </c>
      <c r="K1451" s="9">
        <v>94.9</v>
      </c>
      <c r="L1451" s="9">
        <v>0.21160000000000001</v>
      </c>
      <c r="M1451" s="9">
        <v>0.25740000000000002</v>
      </c>
      <c r="N1451" s="9">
        <v>0</v>
      </c>
      <c r="O1451" s="9">
        <v>3.1</v>
      </c>
      <c r="P1451" s="9"/>
      <c r="Q1451" s="9"/>
      <c r="R1451" s="9"/>
      <c r="T1451">
        <f t="shared" si="204"/>
        <v>610700</v>
      </c>
      <c r="U1451">
        <v>1.3</v>
      </c>
      <c r="V1451">
        <f t="shared" si="205"/>
        <v>3.1</v>
      </c>
      <c r="W1451" t="str">
        <f t="shared" si="206"/>
        <v/>
      </c>
      <c r="X1451" t="str">
        <f t="shared" si="207"/>
        <v/>
      </c>
      <c r="Y1451" t="str">
        <f t="shared" si="208"/>
        <v/>
      </c>
      <c r="Z1451" s="9"/>
      <c r="AA1451" s="14">
        <f t="shared" si="209"/>
        <v>0.27</v>
      </c>
      <c r="AB1451" s="14">
        <f t="shared" si="210"/>
        <v>1.4999999999999999E-2</v>
      </c>
    </row>
    <row r="1452" spans="1:28" x14ac:dyDescent="0.25">
      <c r="A1452" s="10">
        <f t="shared" si="212"/>
        <v>45352</v>
      </c>
      <c r="B1452" s="11">
        <v>61</v>
      </c>
      <c r="C1452" s="11">
        <v>800</v>
      </c>
      <c r="D1452" s="12">
        <v>569.33333333333303</v>
      </c>
      <c r="E1452" s="9">
        <v>284.14</v>
      </c>
      <c r="F1452" s="9">
        <f t="shared" si="211"/>
        <v>220.14</v>
      </c>
      <c r="G1452" s="9">
        <v>2.52</v>
      </c>
      <c r="H1452" s="9">
        <v>7.05</v>
      </c>
      <c r="I1452" s="9"/>
      <c r="J1452" s="9">
        <v>-8.6300000000000008</v>
      </c>
      <c r="K1452" s="9">
        <v>95</v>
      </c>
      <c r="L1452" s="9">
        <v>0.21160000000000001</v>
      </c>
      <c r="M1452" s="9">
        <v>0.25740000000000002</v>
      </c>
      <c r="N1452" s="9">
        <v>0</v>
      </c>
      <c r="O1452" s="9">
        <v>33.1</v>
      </c>
      <c r="P1452" s="9"/>
      <c r="Q1452" s="9"/>
      <c r="R1452" s="9"/>
      <c r="T1452">
        <f t="shared" si="204"/>
        <v>610800</v>
      </c>
      <c r="U1452">
        <v>93.3</v>
      </c>
      <c r="V1452">
        <f t="shared" si="205"/>
        <v>33.1</v>
      </c>
      <c r="W1452" t="str">
        <f t="shared" si="206"/>
        <v/>
      </c>
      <c r="X1452" t="str">
        <f t="shared" si="207"/>
        <v/>
      </c>
      <c r="Y1452" t="str">
        <f t="shared" si="208"/>
        <v/>
      </c>
      <c r="Z1452" s="9"/>
      <c r="AA1452" s="14">
        <f t="shared" si="209"/>
        <v>0.30199999999999999</v>
      </c>
      <c r="AB1452" s="14">
        <f t="shared" si="210"/>
        <v>1.6E-2</v>
      </c>
    </row>
    <row r="1453" spans="1:28" x14ac:dyDescent="0.25">
      <c r="A1453" s="10">
        <f t="shared" si="212"/>
        <v>45352</v>
      </c>
      <c r="B1453" s="11">
        <v>61</v>
      </c>
      <c r="C1453" s="11">
        <v>900</v>
      </c>
      <c r="D1453" s="12">
        <v>569.375</v>
      </c>
      <c r="E1453" s="9">
        <v>269.05</v>
      </c>
      <c r="F1453" s="9">
        <f t="shared" si="211"/>
        <v>205.05</v>
      </c>
      <c r="G1453" s="9">
        <v>3.02</v>
      </c>
      <c r="H1453" s="9">
        <v>7.55</v>
      </c>
      <c r="I1453" s="9"/>
      <c r="J1453" s="9">
        <v>-7.4130000000000003</v>
      </c>
      <c r="K1453" s="9">
        <v>93.9</v>
      </c>
      <c r="L1453" s="9">
        <v>0.21160000000000001</v>
      </c>
      <c r="M1453" s="9">
        <v>0.25740000000000002</v>
      </c>
      <c r="N1453" s="9">
        <v>0</v>
      </c>
      <c r="O1453" s="9">
        <v>161.9</v>
      </c>
      <c r="P1453" s="9"/>
      <c r="Q1453" s="9"/>
      <c r="R1453" s="9"/>
      <c r="T1453">
        <f t="shared" si="204"/>
        <v>610900</v>
      </c>
      <c r="U1453">
        <v>258.8</v>
      </c>
      <c r="V1453">
        <f t="shared" si="205"/>
        <v>161.9</v>
      </c>
      <c r="W1453" t="str">
        <f t="shared" si="206"/>
        <v/>
      </c>
      <c r="X1453" t="str">
        <f t="shared" si="207"/>
        <v/>
      </c>
      <c r="Y1453" t="str">
        <f t="shared" si="208"/>
        <v/>
      </c>
      <c r="Z1453" s="9"/>
      <c r="AA1453" s="14">
        <f t="shared" si="209"/>
        <v>0.32800000000000001</v>
      </c>
      <c r="AB1453" s="14">
        <f t="shared" si="210"/>
        <v>2.1000000000000001E-2</v>
      </c>
    </row>
    <row r="1454" spans="1:28" x14ac:dyDescent="0.25">
      <c r="A1454" s="10">
        <f t="shared" si="212"/>
        <v>45352</v>
      </c>
      <c r="B1454" s="11">
        <v>61</v>
      </c>
      <c r="C1454" s="11">
        <v>1000</v>
      </c>
      <c r="D1454" s="12">
        <v>569.41666666666697</v>
      </c>
      <c r="E1454" s="9">
        <v>254.08</v>
      </c>
      <c r="F1454" s="9">
        <f t="shared" si="211"/>
        <v>190.08</v>
      </c>
      <c r="G1454" s="9">
        <v>3.52</v>
      </c>
      <c r="H1454" s="9">
        <v>8.0500000000000007</v>
      </c>
      <c r="I1454" s="9"/>
      <c r="J1454" s="9">
        <v>-7.2190000000000003</v>
      </c>
      <c r="K1454" s="9">
        <v>89.7</v>
      </c>
      <c r="L1454" s="9">
        <v>0.21160000000000001</v>
      </c>
      <c r="M1454" s="9">
        <v>0.25740000000000002</v>
      </c>
      <c r="N1454" s="9">
        <v>0</v>
      </c>
      <c r="O1454" s="9">
        <v>284.39999999999998</v>
      </c>
      <c r="P1454" s="9"/>
      <c r="Q1454" s="9"/>
      <c r="R1454" s="9"/>
      <c r="T1454">
        <f t="shared" si="204"/>
        <v>611000</v>
      </c>
      <c r="U1454">
        <v>408.5</v>
      </c>
      <c r="V1454">
        <f t="shared" si="205"/>
        <v>284.39999999999998</v>
      </c>
      <c r="W1454" t="str">
        <f t="shared" si="206"/>
        <v/>
      </c>
      <c r="X1454" t="str">
        <f t="shared" si="207"/>
        <v/>
      </c>
      <c r="Y1454" t="str">
        <f t="shared" si="208"/>
        <v/>
      </c>
      <c r="Z1454" s="9"/>
      <c r="AA1454" s="14">
        <f t="shared" si="209"/>
        <v>0.31900000000000001</v>
      </c>
      <c r="AB1454" s="14">
        <f t="shared" si="210"/>
        <v>3.6999999999999998E-2</v>
      </c>
    </row>
    <row r="1455" spans="1:28" x14ac:dyDescent="0.25">
      <c r="A1455" s="10">
        <f t="shared" si="212"/>
        <v>45352</v>
      </c>
      <c r="B1455" s="11">
        <v>61</v>
      </c>
      <c r="C1455" s="11">
        <v>1100</v>
      </c>
      <c r="D1455" s="12">
        <v>569.45833333333303</v>
      </c>
      <c r="E1455" s="9">
        <v>269.17</v>
      </c>
      <c r="F1455" s="9">
        <f t="shared" si="211"/>
        <v>205.17000000000002</v>
      </c>
      <c r="G1455" s="9">
        <v>3.02</v>
      </c>
      <c r="H1455" s="9">
        <v>8.0500000000000007</v>
      </c>
      <c r="I1455" s="9"/>
      <c r="J1455" s="9">
        <v>-5.8540000000000001</v>
      </c>
      <c r="K1455" s="9">
        <v>87.1</v>
      </c>
      <c r="L1455" s="9">
        <v>0.21160000000000001</v>
      </c>
      <c r="M1455" s="9">
        <v>0.25740000000000002</v>
      </c>
      <c r="N1455" s="9">
        <v>0</v>
      </c>
      <c r="O1455" s="9">
        <v>304.39999999999998</v>
      </c>
      <c r="P1455" s="9"/>
      <c r="Q1455" s="9"/>
      <c r="R1455" s="9"/>
      <c r="T1455">
        <f t="shared" si="204"/>
        <v>611100</v>
      </c>
      <c r="U1455">
        <v>519.70000000000005</v>
      </c>
      <c r="V1455">
        <f t="shared" si="205"/>
        <v>304.39999999999998</v>
      </c>
      <c r="W1455" t="str">
        <f t="shared" si="206"/>
        <v/>
      </c>
      <c r="X1455" t="str">
        <f t="shared" si="207"/>
        <v/>
      </c>
      <c r="Y1455" t="str">
        <f t="shared" si="208"/>
        <v/>
      </c>
      <c r="Z1455" s="9"/>
      <c r="AA1455" s="14">
        <f t="shared" si="209"/>
        <v>0.34399999999999997</v>
      </c>
      <c r="AB1455" s="14">
        <f t="shared" si="210"/>
        <v>5.0999999999999997E-2</v>
      </c>
    </row>
    <row r="1456" spans="1:28" x14ac:dyDescent="0.25">
      <c r="A1456" s="10">
        <f t="shared" si="212"/>
        <v>45352</v>
      </c>
      <c r="B1456" s="11">
        <v>61</v>
      </c>
      <c r="C1456" s="11">
        <v>1200</v>
      </c>
      <c r="D1456" s="12">
        <v>569.5</v>
      </c>
      <c r="E1456" s="9">
        <v>284.26</v>
      </c>
      <c r="F1456" s="9">
        <f t="shared" si="211"/>
        <v>220.26</v>
      </c>
      <c r="G1456" s="9">
        <v>3.02</v>
      </c>
      <c r="H1456" s="9">
        <v>7.55</v>
      </c>
      <c r="I1456" s="9"/>
      <c r="J1456" s="9">
        <v>-5.2640000000000002</v>
      </c>
      <c r="K1456" s="9">
        <v>86.6</v>
      </c>
      <c r="L1456" s="9">
        <v>0.21160000000000001</v>
      </c>
      <c r="M1456" s="9">
        <v>0.25740000000000002</v>
      </c>
      <c r="N1456" s="9">
        <v>0</v>
      </c>
      <c r="O1456" s="9">
        <v>371.9</v>
      </c>
      <c r="P1456" s="9"/>
      <c r="Q1456" s="9"/>
      <c r="R1456" s="9"/>
      <c r="T1456">
        <f t="shared" si="204"/>
        <v>611200</v>
      </c>
      <c r="U1456">
        <v>581</v>
      </c>
      <c r="V1456">
        <f t="shared" si="205"/>
        <v>371.9</v>
      </c>
      <c r="W1456" t="str">
        <f t="shared" si="206"/>
        <v/>
      </c>
      <c r="X1456" t="str">
        <f t="shared" si="207"/>
        <v/>
      </c>
      <c r="Y1456" t="str">
        <f t="shared" si="208"/>
        <v/>
      </c>
      <c r="Z1456" s="9"/>
      <c r="AA1456" s="14">
        <f t="shared" si="209"/>
        <v>0.35699999999999998</v>
      </c>
      <c r="AB1456" s="14">
        <f t="shared" si="210"/>
        <v>5.5E-2</v>
      </c>
    </row>
    <row r="1457" spans="1:28" x14ac:dyDescent="0.25">
      <c r="A1457" s="10">
        <f t="shared" si="212"/>
        <v>45352</v>
      </c>
      <c r="B1457" s="11">
        <v>61</v>
      </c>
      <c r="C1457" s="11">
        <v>1300</v>
      </c>
      <c r="D1457" s="12">
        <v>569.54166666666697</v>
      </c>
      <c r="E1457" s="9">
        <v>269.17</v>
      </c>
      <c r="F1457" s="9">
        <f t="shared" si="211"/>
        <v>205.17000000000002</v>
      </c>
      <c r="G1457" s="9">
        <v>4.03</v>
      </c>
      <c r="H1457" s="9">
        <v>10.07</v>
      </c>
      <c r="I1457" s="9"/>
      <c r="J1457" s="9">
        <v>-6.1989999999999998</v>
      </c>
      <c r="K1457" s="9">
        <v>81.099999999999994</v>
      </c>
      <c r="L1457" s="9">
        <v>0.21160000000000001</v>
      </c>
      <c r="M1457" s="9">
        <v>0.25740000000000002</v>
      </c>
      <c r="N1457" s="9">
        <v>0</v>
      </c>
      <c r="O1457" s="9">
        <v>508.1</v>
      </c>
      <c r="P1457" s="9"/>
      <c r="Q1457" s="9"/>
      <c r="R1457" s="9"/>
      <c r="T1457">
        <f t="shared" si="204"/>
        <v>611300</v>
      </c>
      <c r="U1457">
        <v>587.5</v>
      </c>
      <c r="V1457">
        <f t="shared" si="205"/>
        <v>508.1</v>
      </c>
      <c r="W1457" t="str">
        <f t="shared" si="206"/>
        <v/>
      </c>
      <c r="X1457" t="str">
        <f t="shared" si="207"/>
        <v/>
      </c>
      <c r="Y1457" t="str">
        <f t="shared" si="208"/>
        <v/>
      </c>
      <c r="Z1457" s="9"/>
      <c r="AA1457" s="14">
        <f t="shared" si="209"/>
        <v>0.312</v>
      </c>
      <c r="AB1457" s="14">
        <f t="shared" si="210"/>
        <v>7.2999999999999995E-2</v>
      </c>
    </row>
    <row r="1458" spans="1:28" x14ac:dyDescent="0.25">
      <c r="A1458" s="10">
        <f t="shared" si="212"/>
        <v>45352</v>
      </c>
      <c r="B1458" s="11">
        <v>61</v>
      </c>
      <c r="C1458" s="11">
        <v>1400</v>
      </c>
      <c r="D1458" s="12">
        <v>569.58333333333303</v>
      </c>
      <c r="E1458" s="9">
        <v>254.19</v>
      </c>
      <c r="F1458" s="9">
        <f t="shared" si="211"/>
        <v>190.19</v>
      </c>
      <c r="G1458" s="9">
        <v>4.03</v>
      </c>
      <c r="H1458" s="9">
        <v>9.06</v>
      </c>
      <c r="I1458" s="9"/>
      <c r="J1458" s="9">
        <v>-5.3879999999999999</v>
      </c>
      <c r="K1458" s="9">
        <v>79.900000000000006</v>
      </c>
      <c r="L1458" s="9">
        <v>0.21160000000000001</v>
      </c>
      <c r="M1458" s="9">
        <v>0.25740000000000002</v>
      </c>
      <c r="N1458" s="9">
        <v>0</v>
      </c>
      <c r="O1458" s="9">
        <v>491.9</v>
      </c>
      <c r="P1458" s="9"/>
      <c r="Q1458" s="9"/>
      <c r="R1458" s="9"/>
      <c r="T1458">
        <f t="shared" si="204"/>
        <v>611400</v>
      </c>
      <c r="U1458">
        <v>538.5</v>
      </c>
      <c r="V1458">
        <f t="shared" si="205"/>
        <v>491.9</v>
      </c>
      <c r="W1458" t="str">
        <f t="shared" si="206"/>
        <v/>
      </c>
      <c r="X1458" t="str">
        <f t="shared" si="207"/>
        <v/>
      </c>
      <c r="Y1458" t="str">
        <f t="shared" si="208"/>
        <v/>
      </c>
      <c r="Z1458" s="9"/>
      <c r="AA1458" s="14">
        <f t="shared" si="209"/>
        <v>0.32700000000000001</v>
      </c>
      <c r="AB1458" s="14">
        <f t="shared" si="210"/>
        <v>8.2000000000000003E-2</v>
      </c>
    </row>
    <row r="1459" spans="1:28" x14ac:dyDescent="0.25">
      <c r="A1459" s="10">
        <f t="shared" si="212"/>
        <v>45352</v>
      </c>
      <c r="B1459" s="11">
        <v>61</v>
      </c>
      <c r="C1459" s="11">
        <v>1500</v>
      </c>
      <c r="D1459" s="12">
        <v>569.625</v>
      </c>
      <c r="E1459" s="9">
        <v>239.1</v>
      </c>
      <c r="F1459" s="9">
        <f t="shared" si="211"/>
        <v>175.1</v>
      </c>
      <c r="G1459" s="9">
        <v>4.03</v>
      </c>
      <c r="H1459" s="9">
        <v>9.56</v>
      </c>
      <c r="I1459" s="9"/>
      <c r="J1459" s="9">
        <v>-6.6740000000000004</v>
      </c>
      <c r="K1459" s="9">
        <v>79.599999999999994</v>
      </c>
      <c r="L1459" s="9">
        <v>0.21160000000000001</v>
      </c>
      <c r="M1459" s="9">
        <v>0.25740000000000002</v>
      </c>
      <c r="N1459" s="9">
        <v>0</v>
      </c>
      <c r="O1459" s="9">
        <v>168.1</v>
      </c>
      <c r="P1459" s="9"/>
      <c r="Q1459" s="9"/>
      <c r="R1459" s="9"/>
      <c r="T1459">
        <f t="shared" si="204"/>
        <v>611500</v>
      </c>
      <c r="U1459">
        <v>437.7</v>
      </c>
      <c r="V1459">
        <f t="shared" si="205"/>
        <v>168.1</v>
      </c>
      <c r="W1459" t="str">
        <f t="shared" si="206"/>
        <v/>
      </c>
      <c r="X1459" t="str">
        <f t="shared" si="207"/>
        <v/>
      </c>
      <c r="Y1459" t="str">
        <f t="shared" si="208"/>
        <v/>
      </c>
      <c r="Z1459" s="9"/>
      <c r="AA1459" s="14">
        <f t="shared" si="209"/>
        <v>0.29499999999999998</v>
      </c>
      <c r="AB1459" s="14">
        <f t="shared" si="210"/>
        <v>7.5999999999999998E-2</v>
      </c>
    </row>
    <row r="1460" spans="1:28" x14ac:dyDescent="0.25">
      <c r="A1460" s="10">
        <f t="shared" si="212"/>
        <v>45352</v>
      </c>
      <c r="B1460" s="11">
        <v>61</v>
      </c>
      <c r="C1460" s="11">
        <v>1600</v>
      </c>
      <c r="D1460" s="12">
        <v>569.66666666666697</v>
      </c>
      <c r="E1460" s="9">
        <v>224.24</v>
      </c>
      <c r="F1460" s="9">
        <f t="shared" si="211"/>
        <v>160.24</v>
      </c>
      <c r="G1460" s="9">
        <v>3.52</v>
      </c>
      <c r="H1460" s="9">
        <v>8.56</v>
      </c>
      <c r="I1460" s="9"/>
      <c r="J1460" s="9">
        <v>-6.9939999999999998</v>
      </c>
      <c r="K1460" s="9">
        <v>87.6</v>
      </c>
      <c r="L1460" s="9">
        <v>0.21160000000000001</v>
      </c>
      <c r="M1460" s="9">
        <v>0.25740000000000002</v>
      </c>
      <c r="N1460" s="9">
        <v>0</v>
      </c>
      <c r="O1460" s="9">
        <v>123.1</v>
      </c>
      <c r="P1460" s="9"/>
      <c r="Q1460" s="9"/>
      <c r="R1460" s="9"/>
      <c r="T1460">
        <f t="shared" si="204"/>
        <v>611600</v>
      </c>
      <c r="U1460">
        <v>295.3</v>
      </c>
      <c r="V1460">
        <f t="shared" si="205"/>
        <v>123.1</v>
      </c>
      <c r="W1460" t="str">
        <f t="shared" si="206"/>
        <v/>
      </c>
      <c r="X1460" t="str">
        <f t="shared" si="207"/>
        <v/>
      </c>
      <c r="Y1460" t="str">
        <f t="shared" si="208"/>
        <v/>
      </c>
      <c r="Z1460" s="9"/>
      <c r="AA1460" s="14">
        <f t="shared" si="209"/>
        <v>0.317</v>
      </c>
      <c r="AB1460" s="14">
        <f t="shared" si="210"/>
        <v>4.4999999999999998E-2</v>
      </c>
    </row>
    <row r="1461" spans="1:28" x14ac:dyDescent="0.25">
      <c r="A1461" s="10">
        <f t="shared" si="212"/>
        <v>45352</v>
      </c>
      <c r="B1461" s="11">
        <v>61</v>
      </c>
      <c r="C1461" s="11">
        <v>1700</v>
      </c>
      <c r="D1461" s="12">
        <v>569.70833333333303</v>
      </c>
      <c r="E1461" s="9">
        <v>239.1</v>
      </c>
      <c r="F1461" s="9">
        <f t="shared" si="211"/>
        <v>175.1</v>
      </c>
      <c r="G1461" s="9">
        <v>3.52</v>
      </c>
      <c r="H1461" s="9">
        <v>9.06</v>
      </c>
      <c r="I1461" s="9"/>
      <c r="J1461" s="9">
        <v>-7.9020000000000001</v>
      </c>
      <c r="K1461" s="9">
        <v>90.3</v>
      </c>
      <c r="L1461" s="9">
        <v>0.21160000000000001</v>
      </c>
      <c r="M1461" s="9">
        <v>0.25740000000000002</v>
      </c>
      <c r="N1461" s="9">
        <v>0</v>
      </c>
      <c r="O1461" s="9">
        <v>49.4</v>
      </c>
      <c r="P1461" s="9"/>
      <c r="Q1461" s="9"/>
      <c r="R1461" s="9"/>
      <c r="T1461">
        <f t="shared" si="204"/>
        <v>611700</v>
      </c>
      <c r="U1461">
        <v>130.69999999999999</v>
      </c>
      <c r="V1461">
        <f t="shared" si="205"/>
        <v>49.4</v>
      </c>
      <c r="W1461" t="str">
        <f t="shared" si="206"/>
        <v/>
      </c>
      <c r="X1461" t="str">
        <f t="shared" si="207"/>
        <v/>
      </c>
      <c r="Y1461" t="str">
        <f t="shared" si="208"/>
        <v/>
      </c>
      <c r="Z1461" s="9"/>
      <c r="AA1461" s="14">
        <f t="shared" si="209"/>
        <v>0.30399999999999999</v>
      </c>
      <c r="AB1461" s="14">
        <f t="shared" si="210"/>
        <v>3.3000000000000002E-2</v>
      </c>
    </row>
    <row r="1462" spans="1:28" x14ac:dyDescent="0.25">
      <c r="A1462" s="10">
        <f t="shared" si="212"/>
        <v>45352</v>
      </c>
      <c r="B1462" s="11">
        <v>61</v>
      </c>
      <c r="C1462" s="11">
        <v>1800</v>
      </c>
      <c r="D1462" s="12">
        <v>569.75</v>
      </c>
      <c r="E1462" s="9">
        <v>224.24</v>
      </c>
      <c r="F1462" s="9">
        <f t="shared" si="211"/>
        <v>160.24</v>
      </c>
      <c r="G1462" s="9">
        <v>3.02</v>
      </c>
      <c r="H1462" s="9">
        <v>8.56</v>
      </c>
      <c r="I1462" s="9"/>
      <c r="J1462" s="9">
        <v>-8.3640000000000008</v>
      </c>
      <c r="K1462" s="9">
        <v>94.1</v>
      </c>
      <c r="L1462" s="9">
        <v>0.21160000000000001</v>
      </c>
      <c r="M1462" s="9">
        <v>0.25740000000000002</v>
      </c>
      <c r="N1462" s="9">
        <v>0</v>
      </c>
      <c r="O1462" s="9">
        <v>6.9</v>
      </c>
      <c r="P1462" s="9"/>
      <c r="Q1462" s="9"/>
      <c r="R1462" s="9"/>
      <c r="T1462">
        <f t="shared" si="204"/>
        <v>611800</v>
      </c>
      <c r="U1462">
        <v>8</v>
      </c>
      <c r="V1462">
        <f t="shared" si="205"/>
        <v>6.9</v>
      </c>
      <c r="W1462" t="str">
        <f t="shared" si="206"/>
        <v/>
      </c>
      <c r="X1462" t="str">
        <f t="shared" si="207"/>
        <v/>
      </c>
      <c r="Y1462" t="str">
        <f t="shared" si="208"/>
        <v/>
      </c>
      <c r="Z1462" s="9"/>
      <c r="AA1462" s="14">
        <f t="shared" si="209"/>
        <v>0.30599999999999999</v>
      </c>
      <c r="AB1462" s="14">
        <f t="shared" si="210"/>
        <v>1.9E-2</v>
      </c>
    </row>
    <row r="1463" spans="1:28" x14ac:dyDescent="0.25">
      <c r="A1463" s="10">
        <f t="shared" si="212"/>
        <v>45352</v>
      </c>
      <c r="B1463" s="11">
        <v>61</v>
      </c>
      <c r="C1463" s="11">
        <v>1900</v>
      </c>
      <c r="D1463" s="12">
        <v>569.79166666666697</v>
      </c>
      <c r="E1463" s="9">
        <v>239.1</v>
      </c>
      <c r="F1463" s="9">
        <f t="shared" si="211"/>
        <v>175.1</v>
      </c>
      <c r="G1463" s="9">
        <v>2.0099999999999998</v>
      </c>
      <c r="H1463" s="9">
        <v>6.54</v>
      </c>
      <c r="I1463" s="9"/>
      <c r="J1463" s="9">
        <v>-8.1649999999999991</v>
      </c>
      <c r="K1463" s="9">
        <v>94.9</v>
      </c>
      <c r="L1463" s="9">
        <v>0.21160000000000001</v>
      </c>
      <c r="M1463" s="9">
        <v>0.25740000000000002</v>
      </c>
      <c r="N1463" s="9">
        <v>0</v>
      </c>
      <c r="O1463" s="9">
        <v>0.6</v>
      </c>
      <c r="P1463" s="9"/>
      <c r="Q1463" s="9"/>
      <c r="R1463" s="9"/>
      <c r="T1463">
        <f t="shared" si="204"/>
        <v>611900</v>
      </c>
      <c r="U1463">
        <v>0</v>
      </c>
      <c r="V1463">
        <f t="shared" si="205"/>
        <v>0</v>
      </c>
      <c r="W1463" t="str">
        <f t="shared" si="206"/>
        <v/>
      </c>
      <c r="X1463" t="str">
        <f t="shared" si="207"/>
        <v/>
      </c>
      <c r="Y1463" t="str">
        <f t="shared" si="208"/>
        <v/>
      </c>
      <c r="Z1463" s="9"/>
      <c r="AA1463" s="14">
        <f t="shared" si="209"/>
        <v>0.313</v>
      </c>
      <c r="AB1463" s="14">
        <f t="shared" si="210"/>
        <v>1.7000000000000001E-2</v>
      </c>
    </row>
    <row r="1464" spans="1:28" x14ac:dyDescent="0.25">
      <c r="A1464" s="10">
        <f t="shared" si="212"/>
        <v>45352</v>
      </c>
      <c r="B1464" s="11">
        <v>61</v>
      </c>
      <c r="C1464" s="11">
        <v>2000</v>
      </c>
      <c r="D1464" s="12">
        <v>569.83333333333303</v>
      </c>
      <c r="E1464" s="9">
        <v>224.24</v>
      </c>
      <c r="F1464" s="9">
        <f t="shared" si="211"/>
        <v>160.24</v>
      </c>
      <c r="G1464" s="9">
        <v>1.01</v>
      </c>
      <c r="H1464" s="9">
        <v>5.54</v>
      </c>
      <c r="I1464" s="9"/>
      <c r="J1464" s="9">
        <v>-8.1980000000000004</v>
      </c>
      <c r="K1464" s="9">
        <v>95</v>
      </c>
      <c r="L1464" s="9">
        <v>0.21160000000000001</v>
      </c>
      <c r="M1464" s="9">
        <v>0.25740000000000002</v>
      </c>
      <c r="N1464" s="9">
        <v>0</v>
      </c>
      <c r="O1464" s="9">
        <v>0.6</v>
      </c>
      <c r="P1464" s="9"/>
      <c r="Q1464" s="9"/>
      <c r="R1464" s="9"/>
      <c r="T1464">
        <f t="shared" si="204"/>
        <v>612000</v>
      </c>
      <c r="U1464">
        <v>0</v>
      </c>
      <c r="V1464">
        <f t="shared" si="205"/>
        <v>0</v>
      </c>
      <c r="W1464" t="str">
        <f t="shared" si="206"/>
        <v/>
      </c>
      <c r="X1464" t="str">
        <f t="shared" si="207"/>
        <v/>
      </c>
      <c r="Y1464" t="str">
        <f t="shared" si="208"/>
        <v/>
      </c>
      <c r="Z1464" s="9"/>
      <c r="AA1464" s="14">
        <f t="shared" si="209"/>
        <v>0.313</v>
      </c>
      <c r="AB1464" s="14">
        <f t="shared" si="210"/>
        <v>1.6E-2</v>
      </c>
    </row>
    <row r="1465" spans="1:28" x14ac:dyDescent="0.25">
      <c r="A1465" s="10">
        <f t="shared" si="212"/>
        <v>45352</v>
      </c>
      <c r="B1465" s="11">
        <v>61</v>
      </c>
      <c r="C1465" s="11">
        <v>2100</v>
      </c>
      <c r="D1465" s="12">
        <v>569.875</v>
      </c>
      <c r="E1465" s="9">
        <v>209.03</v>
      </c>
      <c r="F1465" s="9">
        <f t="shared" si="211"/>
        <v>145.03</v>
      </c>
      <c r="G1465" s="9">
        <v>1.51</v>
      </c>
      <c r="H1465" s="9">
        <v>6.04</v>
      </c>
      <c r="I1465" s="9"/>
      <c r="J1465" s="9">
        <v>-8.2309999999999999</v>
      </c>
      <c r="K1465" s="9">
        <v>95.2</v>
      </c>
      <c r="L1465" s="9">
        <v>0.21379999999999999</v>
      </c>
      <c r="M1465" s="9">
        <v>0.25740000000000002</v>
      </c>
      <c r="N1465" s="9">
        <v>0</v>
      </c>
      <c r="O1465" s="9">
        <v>0.6</v>
      </c>
      <c r="P1465" s="9"/>
      <c r="Q1465" s="9"/>
      <c r="R1465" s="9"/>
      <c r="T1465">
        <f t="shared" si="204"/>
        <v>612100</v>
      </c>
      <c r="U1465">
        <v>0</v>
      </c>
      <c r="V1465">
        <f t="shared" si="205"/>
        <v>0</v>
      </c>
      <c r="W1465" t="str">
        <f t="shared" si="206"/>
        <v/>
      </c>
      <c r="X1465" t="str">
        <f t="shared" si="207"/>
        <v/>
      </c>
      <c r="Y1465" t="str">
        <f t="shared" si="208"/>
        <v/>
      </c>
      <c r="Z1465" s="9"/>
      <c r="AA1465" s="14">
        <f t="shared" si="209"/>
        <v>0.312</v>
      </c>
      <c r="AB1465" s="14">
        <f t="shared" si="210"/>
        <v>1.6E-2</v>
      </c>
    </row>
    <row r="1466" spans="1:28" x14ac:dyDescent="0.25">
      <c r="A1466" s="10">
        <f t="shared" si="212"/>
        <v>45352</v>
      </c>
      <c r="B1466" s="11">
        <v>61</v>
      </c>
      <c r="C1466" s="11">
        <v>2200</v>
      </c>
      <c r="D1466" s="12">
        <v>569.91666666666697</v>
      </c>
      <c r="E1466" s="9">
        <v>224.24</v>
      </c>
      <c r="F1466" s="9">
        <f t="shared" si="211"/>
        <v>160.24</v>
      </c>
      <c r="G1466" s="9">
        <v>0.5</v>
      </c>
      <c r="H1466" s="9">
        <v>4.03</v>
      </c>
      <c r="I1466" s="9"/>
      <c r="J1466" s="9">
        <v>-8.0329999999999995</v>
      </c>
      <c r="K1466" s="9">
        <v>95.3</v>
      </c>
      <c r="L1466" s="9">
        <v>0.21379999999999999</v>
      </c>
      <c r="M1466" s="9">
        <v>0.25740000000000002</v>
      </c>
      <c r="N1466" s="9">
        <v>0</v>
      </c>
      <c r="O1466" s="9">
        <v>0.6</v>
      </c>
      <c r="P1466" s="9"/>
      <c r="Q1466" s="9"/>
      <c r="R1466" s="9"/>
      <c r="T1466">
        <f t="shared" si="204"/>
        <v>612200</v>
      </c>
      <c r="U1466">
        <v>0</v>
      </c>
      <c r="V1466">
        <f t="shared" si="205"/>
        <v>0</v>
      </c>
      <c r="W1466" t="str">
        <f t="shared" si="206"/>
        <v/>
      </c>
      <c r="X1466" t="str">
        <f t="shared" si="207"/>
        <v/>
      </c>
      <c r="Y1466" t="str">
        <f t="shared" si="208"/>
        <v/>
      </c>
      <c r="Z1466" s="9"/>
      <c r="AA1466" s="14">
        <f t="shared" si="209"/>
        <v>0.318</v>
      </c>
      <c r="AB1466" s="14">
        <f t="shared" si="210"/>
        <v>1.6E-2</v>
      </c>
    </row>
    <row r="1467" spans="1:28" x14ac:dyDescent="0.25">
      <c r="A1467" s="10">
        <f t="shared" si="212"/>
        <v>45352</v>
      </c>
      <c r="B1467" s="11">
        <v>61</v>
      </c>
      <c r="C1467" s="11">
        <v>2300</v>
      </c>
      <c r="D1467" s="12">
        <v>569.95833333333303</v>
      </c>
      <c r="E1467" s="9">
        <v>209.03</v>
      </c>
      <c r="F1467" s="9">
        <f t="shared" si="211"/>
        <v>145.03</v>
      </c>
      <c r="G1467" s="9">
        <v>1.01</v>
      </c>
      <c r="H1467" s="9">
        <v>5.03</v>
      </c>
      <c r="I1467" s="9"/>
      <c r="J1467" s="9">
        <v>-8.0329999999999995</v>
      </c>
      <c r="K1467" s="9">
        <v>95.4</v>
      </c>
      <c r="L1467" s="9">
        <v>0.21240000000000001</v>
      </c>
      <c r="M1467" s="9">
        <v>0.25740000000000002</v>
      </c>
      <c r="N1467" s="9">
        <v>0</v>
      </c>
      <c r="O1467" s="9">
        <v>0.6</v>
      </c>
      <c r="P1467" s="9"/>
      <c r="Q1467" s="9"/>
      <c r="R1467" s="9"/>
      <c r="T1467">
        <f t="shared" si="204"/>
        <v>612300</v>
      </c>
      <c r="U1467">
        <v>0</v>
      </c>
      <c r="V1467">
        <f t="shared" si="205"/>
        <v>0</v>
      </c>
      <c r="W1467" t="str">
        <f t="shared" si="206"/>
        <v/>
      </c>
      <c r="X1467" t="str">
        <f t="shared" si="207"/>
        <v/>
      </c>
      <c r="Y1467" t="str">
        <f t="shared" si="208"/>
        <v/>
      </c>
      <c r="Z1467" s="9"/>
      <c r="AA1467" s="14">
        <f t="shared" si="209"/>
        <v>0.318</v>
      </c>
      <c r="AB1467" s="14">
        <f t="shared" si="210"/>
        <v>1.4999999999999999E-2</v>
      </c>
    </row>
    <row r="1468" spans="1:28" x14ac:dyDescent="0.25">
      <c r="A1468" s="10">
        <f t="shared" si="212"/>
        <v>45352</v>
      </c>
      <c r="B1468" s="11">
        <v>61</v>
      </c>
      <c r="C1468" s="11">
        <v>2400</v>
      </c>
      <c r="D1468" s="12">
        <v>570</v>
      </c>
      <c r="E1468" s="9">
        <v>194.06</v>
      </c>
      <c r="F1468" s="9">
        <f t="shared" si="211"/>
        <v>130.06</v>
      </c>
      <c r="G1468" s="9">
        <v>0</v>
      </c>
      <c r="H1468" s="9">
        <v>4.03</v>
      </c>
      <c r="I1468" s="9"/>
      <c r="J1468" s="9">
        <v>-7.9349999999999996</v>
      </c>
      <c r="K1468" s="9">
        <v>95.6</v>
      </c>
      <c r="L1468" s="9">
        <v>0.21240000000000001</v>
      </c>
      <c r="M1468" s="9">
        <v>0.25740000000000002</v>
      </c>
      <c r="N1468" s="9">
        <v>0</v>
      </c>
      <c r="O1468" s="9">
        <v>0.6</v>
      </c>
      <c r="P1468" s="9"/>
      <c r="Q1468" s="9"/>
      <c r="R1468" s="9"/>
      <c r="T1468">
        <f t="shared" si="204"/>
        <v>612400</v>
      </c>
      <c r="U1468">
        <v>0</v>
      </c>
      <c r="V1468">
        <f t="shared" si="205"/>
        <v>0</v>
      </c>
      <c r="W1468">
        <f t="shared" si="206"/>
        <v>0.21199999999999999</v>
      </c>
      <c r="X1468">
        <f t="shared" si="207"/>
        <v>0.25700000000000001</v>
      </c>
      <c r="Y1468">
        <f t="shared" si="208"/>
        <v>1.3009999999999999</v>
      </c>
      <c r="Z1468" s="9"/>
      <c r="AA1468" s="14">
        <f t="shared" si="209"/>
        <v>0.32100000000000001</v>
      </c>
      <c r="AB1468" s="14">
        <f t="shared" si="210"/>
        <v>1.4999999999999999E-2</v>
      </c>
    </row>
    <row r="1469" spans="1:28" x14ac:dyDescent="0.25">
      <c r="A1469" s="10">
        <f t="shared" si="212"/>
        <v>45353</v>
      </c>
      <c r="B1469" s="11">
        <v>62</v>
      </c>
      <c r="C1469" s="11">
        <v>100</v>
      </c>
      <c r="D1469" s="12">
        <v>570.04166666666697</v>
      </c>
      <c r="E1469" s="9">
        <v>178.97</v>
      </c>
      <c r="F1469" s="9">
        <f t="shared" si="211"/>
        <v>114.97</v>
      </c>
      <c r="G1469" s="9">
        <v>0.5</v>
      </c>
      <c r="H1469" s="9">
        <v>5.03</v>
      </c>
      <c r="I1469" s="9"/>
      <c r="J1469" s="9">
        <v>-8.0329999999999995</v>
      </c>
      <c r="K1469" s="9">
        <v>95.6</v>
      </c>
      <c r="L1469" s="9">
        <v>0.21240000000000001</v>
      </c>
      <c r="M1469" s="9">
        <v>0.25740000000000002</v>
      </c>
      <c r="N1469" s="9">
        <v>0</v>
      </c>
      <c r="O1469" s="9">
        <v>0.6</v>
      </c>
      <c r="P1469" s="9"/>
      <c r="Q1469" s="9"/>
      <c r="R1469" s="9"/>
      <c r="T1469">
        <f t="shared" si="204"/>
        <v>620100</v>
      </c>
      <c r="U1469">
        <v>0</v>
      </c>
      <c r="V1469">
        <f t="shared" si="205"/>
        <v>0</v>
      </c>
      <c r="W1469" t="str">
        <f t="shared" si="206"/>
        <v/>
      </c>
      <c r="X1469" t="str">
        <f t="shared" si="207"/>
        <v/>
      </c>
      <c r="Y1469" t="str">
        <f t="shared" si="208"/>
        <v/>
      </c>
      <c r="Z1469" s="9"/>
      <c r="AA1469" s="14">
        <f t="shared" si="209"/>
        <v>0.31900000000000001</v>
      </c>
      <c r="AB1469" s="14">
        <f t="shared" si="210"/>
        <v>1.4999999999999999E-2</v>
      </c>
    </row>
    <row r="1470" spans="1:28" x14ac:dyDescent="0.25">
      <c r="A1470" s="10">
        <f t="shared" si="212"/>
        <v>45353</v>
      </c>
      <c r="B1470" s="11">
        <v>62</v>
      </c>
      <c r="C1470" s="11">
        <v>200</v>
      </c>
      <c r="D1470" s="12">
        <v>570.08333333333303</v>
      </c>
      <c r="E1470" s="9">
        <v>163.99</v>
      </c>
      <c r="F1470" s="9">
        <f t="shared" si="211"/>
        <v>99.990000000000009</v>
      </c>
      <c r="G1470" s="9">
        <v>2.52</v>
      </c>
      <c r="H1470" s="9">
        <v>9.06</v>
      </c>
      <c r="I1470" s="9"/>
      <c r="J1470" s="9">
        <v>-8.1319999999999997</v>
      </c>
      <c r="K1470" s="9">
        <v>95.6</v>
      </c>
      <c r="L1470" s="9">
        <v>0.21310000000000001</v>
      </c>
      <c r="M1470" s="9">
        <v>0.25740000000000002</v>
      </c>
      <c r="N1470" s="9">
        <v>0</v>
      </c>
      <c r="O1470" s="9">
        <v>0.6</v>
      </c>
      <c r="P1470" s="9"/>
      <c r="Q1470" s="9"/>
      <c r="R1470" s="9"/>
      <c r="T1470">
        <f t="shared" si="204"/>
        <v>620200</v>
      </c>
      <c r="U1470">
        <v>0</v>
      </c>
      <c r="V1470">
        <f t="shared" si="205"/>
        <v>0</v>
      </c>
      <c r="W1470" t="str">
        <f t="shared" si="206"/>
        <v/>
      </c>
      <c r="X1470" t="str">
        <f t="shared" si="207"/>
        <v/>
      </c>
      <c r="Y1470" t="str">
        <f t="shared" si="208"/>
        <v/>
      </c>
      <c r="Z1470" s="9"/>
      <c r="AA1470" s="14">
        <f t="shared" si="209"/>
        <v>0.316</v>
      </c>
      <c r="AB1470" s="14">
        <f t="shared" si="210"/>
        <v>1.4999999999999999E-2</v>
      </c>
    </row>
    <row r="1471" spans="1:28" x14ac:dyDescent="0.25">
      <c r="A1471" s="10">
        <f t="shared" si="212"/>
        <v>45353</v>
      </c>
      <c r="B1471" s="11">
        <v>62</v>
      </c>
      <c r="C1471" s="11">
        <v>300</v>
      </c>
      <c r="D1471" s="12">
        <v>570.125</v>
      </c>
      <c r="E1471" s="9">
        <v>155.57</v>
      </c>
      <c r="F1471" s="9">
        <f t="shared" si="211"/>
        <v>91.57</v>
      </c>
      <c r="G1471" s="9">
        <v>2.52</v>
      </c>
      <c r="H1471" s="9">
        <v>6.04</v>
      </c>
      <c r="I1471" s="9"/>
      <c r="J1471" s="9">
        <v>-8.2970000000000006</v>
      </c>
      <c r="K1471" s="9">
        <v>95.5</v>
      </c>
      <c r="L1471" s="9">
        <v>0.21379999999999999</v>
      </c>
      <c r="M1471" s="9">
        <v>0.25740000000000002</v>
      </c>
      <c r="N1471" s="9">
        <v>0</v>
      </c>
      <c r="O1471" s="9">
        <v>0.6</v>
      </c>
      <c r="P1471" s="9"/>
      <c r="Q1471" s="9"/>
      <c r="R1471" s="9"/>
      <c r="T1471">
        <f t="shared" si="204"/>
        <v>620300</v>
      </c>
      <c r="U1471">
        <v>0</v>
      </c>
      <c r="V1471">
        <f t="shared" si="205"/>
        <v>0</v>
      </c>
      <c r="W1471" t="str">
        <f t="shared" si="206"/>
        <v/>
      </c>
      <c r="X1471" t="str">
        <f t="shared" si="207"/>
        <v/>
      </c>
      <c r="Y1471" t="str">
        <f t="shared" si="208"/>
        <v/>
      </c>
      <c r="Z1471" s="9"/>
      <c r="AA1471" s="14">
        <f t="shared" si="209"/>
        <v>0.312</v>
      </c>
      <c r="AB1471" s="14">
        <f t="shared" si="210"/>
        <v>1.4999999999999999E-2</v>
      </c>
    </row>
    <row r="1472" spans="1:28" x14ac:dyDescent="0.25">
      <c r="A1472" s="10">
        <f t="shared" si="212"/>
        <v>45353</v>
      </c>
      <c r="B1472" s="11">
        <v>62</v>
      </c>
      <c r="C1472" s="11">
        <v>400</v>
      </c>
      <c r="D1472" s="12">
        <v>570.16666666666697</v>
      </c>
      <c r="E1472" s="9">
        <v>155.22</v>
      </c>
      <c r="F1472" s="9">
        <f t="shared" si="211"/>
        <v>91.22</v>
      </c>
      <c r="G1472" s="9">
        <v>2.0099999999999998</v>
      </c>
      <c r="H1472" s="9">
        <v>5.54</v>
      </c>
      <c r="I1472" s="9"/>
      <c r="J1472" s="9">
        <v>-8.3640000000000008</v>
      </c>
      <c r="K1472" s="9">
        <v>95.7</v>
      </c>
      <c r="L1472" s="9">
        <v>0.21460000000000001</v>
      </c>
      <c r="M1472" s="9">
        <v>0.25740000000000002</v>
      </c>
      <c r="N1472" s="9">
        <v>0</v>
      </c>
      <c r="O1472" s="9">
        <v>0.6</v>
      </c>
      <c r="P1472" s="9"/>
      <c r="Q1472" s="9"/>
      <c r="R1472" s="9"/>
      <c r="T1472">
        <f t="shared" si="204"/>
        <v>620400</v>
      </c>
      <c r="U1472">
        <v>0</v>
      </c>
      <c r="V1472">
        <f t="shared" si="205"/>
        <v>0</v>
      </c>
      <c r="W1472" t="str">
        <f t="shared" si="206"/>
        <v/>
      </c>
      <c r="X1472" t="str">
        <f t="shared" si="207"/>
        <v/>
      </c>
      <c r="Y1472" t="str">
        <f t="shared" si="208"/>
        <v/>
      </c>
      <c r="Z1472" s="9"/>
      <c r="AA1472" s="14">
        <f t="shared" si="209"/>
        <v>0.311</v>
      </c>
      <c r="AB1472" s="14">
        <f t="shared" si="210"/>
        <v>1.4E-2</v>
      </c>
    </row>
    <row r="1473" spans="1:28" x14ac:dyDescent="0.25">
      <c r="A1473" s="10">
        <f t="shared" si="212"/>
        <v>45353</v>
      </c>
      <c r="B1473" s="11">
        <v>62</v>
      </c>
      <c r="C1473" s="11">
        <v>500</v>
      </c>
      <c r="D1473" s="12">
        <v>570.20833333333303</v>
      </c>
      <c r="E1473" s="9">
        <v>156.74</v>
      </c>
      <c r="F1473" s="9">
        <f t="shared" si="211"/>
        <v>92.740000000000009</v>
      </c>
      <c r="G1473" s="9">
        <v>1.01</v>
      </c>
      <c r="H1473" s="9">
        <v>6.04</v>
      </c>
      <c r="I1473" s="9"/>
      <c r="J1473" s="9">
        <v>-8.6969999999999992</v>
      </c>
      <c r="K1473" s="9">
        <v>95.4</v>
      </c>
      <c r="L1473" s="9">
        <v>0.21379999999999999</v>
      </c>
      <c r="M1473" s="9">
        <v>0.25740000000000002</v>
      </c>
      <c r="N1473" s="9">
        <v>0</v>
      </c>
      <c r="O1473" s="9">
        <v>0.6</v>
      </c>
      <c r="P1473" s="9"/>
      <c r="Q1473" s="9"/>
      <c r="R1473" s="9"/>
      <c r="T1473">
        <f t="shared" si="204"/>
        <v>620500</v>
      </c>
      <c r="U1473">
        <v>0</v>
      </c>
      <c r="V1473">
        <f t="shared" si="205"/>
        <v>0</v>
      </c>
      <c r="W1473" t="str">
        <f t="shared" si="206"/>
        <v/>
      </c>
      <c r="X1473" t="str">
        <f t="shared" si="207"/>
        <v/>
      </c>
      <c r="Y1473" t="str">
        <f t="shared" si="208"/>
        <v/>
      </c>
      <c r="Z1473" s="9"/>
      <c r="AA1473" s="14">
        <f t="shared" si="209"/>
        <v>0.30199999999999999</v>
      </c>
      <c r="AB1473" s="14">
        <f t="shared" si="210"/>
        <v>1.4999999999999999E-2</v>
      </c>
    </row>
    <row r="1474" spans="1:28" x14ac:dyDescent="0.25">
      <c r="A1474" s="10">
        <f t="shared" si="212"/>
        <v>45353</v>
      </c>
      <c r="B1474" s="11">
        <v>62</v>
      </c>
      <c r="C1474" s="11">
        <v>600</v>
      </c>
      <c r="D1474" s="12">
        <v>570.25</v>
      </c>
      <c r="E1474" s="9">
        <v>155.80000000000001</v>
      </c>
      <c r="F1474" s="9">
        <f t="shared" si="211"/>
        <v>91.800000000000011</v>
      </c>
      <c r="G1474" s="9">
        <v>0</v>
      </c>
      <c r="H1474" s="9">
        <v>3.02</v>
      </c>
      <c r="I1474" s="9"/>
      <c r="J1474" s="9">
        <v>-8.4629999999999992</v>
      </c>
      <c r="K1474" s="9">
        <v>95.4</v>
      </c>
      <c r="L1474" s="9">
        <v>0.21460000000000001</v>
      </c>
      <c r="M1474" s="9">
        <v>0.25740000000000002</v>
      </c>
      <c r="N1474" s="9">
        <v>0</v>
      </c>
      <c r="O1474" s="9">
        <v>0.6</v>
      </c>
      <c r="P1474" s="9"/>
      <c r="Q1474" s="9"/>
      <c r="R1474" s="9"/>
      <c r="T1474">
        <f t="shared" si="204"/>
        <v>620600</v>
      </c>
      <c r="U1474">
        <v>0</v>
      </c>
      <c r="V1474">
        <f t="shared" si="205"/>
        <v>0</v>
      </c>
      <c r="W1474" t="str">
        <f t="shared" si="206"/>
        <v/>
      </c>
      <c r="X1474" t="str">
        <f t="shared" si="207"/>
        <v/>
      </c>
      <c r="Y1474" t="str">
        <f t="shared" si="208"/>
        <v/>
      </c>
      <c r="Z1474" s="9"/>
      <c r="AA1474" s="14">
        <f t="shared" si="209"/>
        <v>0.307</v>
      </c>
      <c r="AB1474" s="14">
        <f t="shared" si="210"/>
        <v>1.4999999999999999E-2</v>
      </c>
    </row>
    <row r="1475" spans="1:28" x14ac:dyDescent="0.25">
      <c r="A1475" s="10">
        <f t="shared" si="212"/>
        <v>45353</v>
      </c>
      <c r="B1475" s="11">
        <v>62</v>
      </c>
      <c r="C1475" s="11">
        <v>700</v>
      </c>
      <c r="D1475" s="12">
        <v>570.29166666666697</v>
      </c>
      <c r="E1475" s="9">
        <v>155.68</v>
      </c>
      <c r="F1475" s="9">
        <f t="shared" si="211"/>
        <v>91.68</v>
      </c>
      <c r="G1475" s="9">
        <v>0</v>
      </c>
      <c r="H1475" s="9">
        <v>2.52</v>
      </c>
      <c r="I1475" s="9"/>
      <c r="J1475" s="9">
        <v>-8.5630000000000006</v>
      </c>
      <c r="K1475" s="9">
        <v>95.5</v>
      </c>
      <c r="L1475" s="9">
        <v>0.21460000000000001</v>
      </c>
      <c r="M1475" s="9">
        <v>0.25740000000000002</v>
      </c>
      <c r="N1475" s="9">
        <v>0</v>
      </c>
      <c r="O1475" s="9">
        <v>0.6</v>
      </c>
      <c r="P1475" s="9"/>
      <c r="Q1475" s="9"/>
      <c r="R1475" s="9"/>
      <c r="T1475">
        <f t="shared" si="204"/>
        <v>620700</v>
      </c>
      <c r="U1475">
        <v>1.7</v>
      </c>
      <c r="V1475">
        <f t="shared" si="205"/>
        <v>0</v>
      </c>
      <c r="W1475" t="str">
        <f t="shared" si="206"/>
        <v/>
      </c>
      <c r="X1475" t="str">
        <f t="shared" si="207"/>
        <v/>
      </c>
      <c r="Y1475" t="str">
        <f t="shared" si="208"/>
        <v/>
      </c>
      <c r="Z1475" s="9"/>
      <c r="AA1475" s="14">
        <f t="shared" si="209"/>
        <v>0.30499999999999999</v>
      </c>
      <c r="AB1475" s="14">
        <f t="shared" si="210"/>
        <v>1.4E-2</v>
      </c>
    </row>
    <row r="1476" spans="1:28" x14ac:dyDescent="0.25">
      <c r="A1476" s="10">
        <f t="shared" si="212"/>
        <v>45353</v>
      </c>
      <c r="B1476" s="11">
        <v>62</v>
      </c>
      <c r="C1476" s="11">
        <v>800</v>
      </c>
      <c r="D1476" s="12">
        <v>570.33333333333303</v>
      </c>
      <c r="E1476" s="9">
        <v>148.43</v>
      </c>
      <c r="F1476" s="9">
        <f t="shared" si="211"/>
        <v>84.43</v>
      </c>
      <c r="G1476" s="9">
        <v>0.5</v>
      </c>
      <c r="H1476" s="9">
        <v>3.02</v>
      </c>
      <c r="I1476" s="9"/>
      <c r="J1476" s="9">
        <v>-8.2639999999999993</v>
      </c>
      <c r="K1476" s="9">
        <v>95.4</v>
      </c>
      <c r="L1476" s="9">
        <v>0.21460000000000001</v>
      </c>
      <c r="M1476" s="9">
        <v>0.25740000000000002</v>
      </c>
      <c r="N1476" s="9">
        <v>0</v>
      </c>
      <c r="O1476" s="9">
        <v>54.4</v>
      </c>
      <c r="P1476" s="9"/>
      <c r="Q1476" s="9"/>
      <c r="R1476" s="9"/>
      <c r="T1476">
        <f t="shared" si="204"/>
        <v>620800</v>
      </c>
      <c r="U1476">
        <v>98.5</v>
      </c>
      <c r="V1476">
        <f t="shared" si="205"/>
        <v>54.4</v>
      </c>
      <c r="W1476" t="str">
        <f t="shared" si="206"/>
        <v/>
      </c>
      <c r="X1476" t="str">
        <f t="shared" si="207"/>
        <v/>
      </c>
      <c r="Y1476" t="str">
        <f t="shared" si="208"/>
        <v/>
      </c>
      <c r="Z1476" s="9"/>
      <c r="AA1476" s="14">
        <f t="shared" si="209"/>
        <v>0.312</v>
      </c>
      <c r="AB1476" s="14">
        <f t="shared" si="210"/>
        <v>1.4999999999999999E-2</v>
      </c>
    </row>
    <row r="1477" spans="1:28" x14ac:dyDescent="0.25">
      <c r="A1477" s="10">
        <f t="shared" si="212"/>
        <v>45353</v>
      </c>
      <c r="B1477" s="11">
        <v>62</v>
      </c>
      <c r="C1477" s="11">
        <v>900</v>
      </c>
      <c r="D1477" s="12">
        <v>570.375</v>
      </c>
      <c r="E1477" s="9">
        <v>155.44999999999999</v>
      </c>
      <c r="F1477" s="9">
        <f t="shared" si="211"/>
        <v>91.449999999999989</v>
      </c>
      <c r="G1477" s="9">
        <v>0</v>
      </c>
      <c r="H1477" s="9">
        <v>2.0099999999999998</v>
      </c>
      <c r="I1477" s="9"/>
      <c r="J1477" s="9">
        <v>-8.0329999999999995</v>
      </c>
      <c r="K1477" s="9">
        <v>95.4</v>
      </c>
      <c r="L1477" s="9">
        <v>0.21460000000000001</v>
      </c>
      <c r="M1477" s="9">
        <v>0.25740000000000002</v>
      </c>
      <c r="N1477" s="9">
        <v>0</v>
      </c>
      <c r="O1477" s="9">
        <v>70.599999999999994</v>
      </c>
      <c r="P1477" s="9"/>
      <c r="Q1477" s="9"/>
      <c r="R1477" s="9"/>
      <c r="T1477">
        <f t="shared" ref="T1477:T1540" si="213">B1477*10000+C1477</f>
        <v>620900</v>
      </c>
      <c r="U1477">
        <v>265.3</v>
      </c>
      <c r="V1477">
        <f t="shared" ref="V1477:V1540" si="214">IF(O1477&lt;1,0,ROUND(O1477,1))</f>
        <v>70.599999999999994</v>
      </c>
      <c r="W1477" t="str">
        <f t="shared" ref="W1477:W1540" si="215">IF(C1477=2400,ROUND(L1477,3),"")</f>
        <v/>
      </c>
      <c r="X1477" t="str">
        <f t="shared" ref="X1477:X1540" si="216">IF(C1477=2400,ROUND(M1477,3),"")</f>
        <v/>
      </c>
      <c r="Y1477" t="str">
        <f t="shared" ref="Y1477:Y1540" si="217">IF(C1477=2400,ROUND(F1477/100,3),"")</f>
        <v/>
      </c>
      <c r="Z1477" s="9"/>
      <c r="AA1477" s="14">
        <f t="shared" ref="AA1477:AA1540" si="218">ROUND((0.6105*(EXP((17.273*J1477)/(J1477+237.3))))*K1477/100,3)</f>
        <v>0.318</v>
      </c>
      <c r="AB1477" s="14">
        <f t="shared" ref="AB1477:AB1540" si="219">ROUND(AA1477/K1477*(100-K1477),3)</f>
        <v>1.4999999999999999E-2</v>
      </c>
    </row>
    <row r="1478" spans="1:28" x14ac:dyDescent="0.25">
      <c r="A1478" s="10">
        <f t="shared" si="212"/>
        <v>45353</v>
      </c>
      <c r="B1478" s="11">
        <v>62</v>
      </c>
      <c r="C1478" s="11">
        <v>1000</v>
      </c>
      <c r="D1478" s="12">
        <v>570.41666666666697</v>
      </c>
      <c r="E1478" s="9">
        <v>153.81</v>
      </c>
      <c r="F1478" s="9">
        <f t="shared" ref="F1478:F1541" si="220">IF(E1478&gt;F$2,E1478-F$2,0)</f>
        <v>89.81</v>
      </c>
      <c r="G1478" s="9">
        <v>0</v>
      </c>
      <c r="H1478" s="9">
        <v>2.52</v>
      </c>
      <c r="I1478" s="9"/>
      <c r="J1478" s="9">
        <v>-7.1219999999999999</v>
      </c>
      <c r="K1478" s="9">
        <v>95.4</v>
      </c>
      <c r="L1478" s="9">
        <v>0.21460000000000001</v>
      </c>
      <c r="M1478" s="9">
        <v>0.25740000000000002</v>
      </c>
      <c r="N1478" s="9">
        <v>0</v>
      </c>
      <c r="O1478" s="9">
        <v>78.099999999999994</v>
      </c>
      <c r="P1478" s="9"/>
      <c r="Q1478" s="9"/>
      <c r="R1478" s="9"/>
      <c r="T1478">
        <f t="shared" si="213"/>
        <v>621000</v>
      </c>
      <c r="U1478">
        <v>415.3</v>
      </c>
      <c r="V1478">
        <f t="shared" si="214"/>
        <v>78.099999999999994</v>
      </c>
      <c r="W1478" t="str">
        <f t="shared" si="215"/>
        <v/>
      </c>
      <c r="X1478" t="str">
        <f t="shared" si="216"/>
        <v/>
      </c>
      <c r="Y1478" t="str">
        <f t="shared" si="217"/>
        <v/>
      </c>
      <c r="Z1478" s="9"/>
      <c r="AA1478" s="14">
        <f t="shared" si="218"/>
        <v>0.34100000000000003</v>
      </c>
      <c r="AB1478" s="14">
        <f t="shared" si="219"/>
        <v>1.6E-2</v>
      </c>
    </row>
    <row r="1479" spans="1:28" x14ac:dyDescent="0.25">
      <c r="A1479" s="10">
        <f t="shared" ref="A1479:A1542" si="221">A$5-1+B1479</f>
        <v>45353</v>
      </c>
      <c r="B1479" s="11">
        <v>62</v>
      </c>
      <c r="C1479" s="11">
        <v>1100</v>
      </c>
      <c r="D1479" s="12">
        <v>570.45833333333303</v>
      </c>
      <c r="E1479" s="9">
        <v>168.79</v>
      </c>
      <c r="F1479" s="9">
        <f t="shared" si="220"/>
        <v>104.78999999999999</v>
      </c>
      <c r="G1479" s="9">
        <v>0</v>
      </c>
      <c r="H1479" s="9">
        <v>0.5</v>
      </c>
      <c r="I1479" s="9"/>
      <c r="J1479" s="9">
        <v>-6.2619999999999996</v>
      </c>
      <c r="K1479" s="9">
        <v>95.6</v>
      </c>
      <c r="L1479" s="9">
        <v>0.21379999999999999</v>
      </c>
      <c r="M1479" s="9">
        <v>0.25740000000000002</v>
      </c>
      <c r="N1479" s="9">
        <v>0</v>
      </c>
      <c r="O1479" s="9">
        <v>108.1</v>
      </c>
      <c r="P1479" s="9"/>
      <c r="Q1479" s="9"/>
      <c r="R1479" s="9"/>
      <c r="T1479">
        <f t="shared" si="213"/>
        <v>621100</v>
      </c>
      <c r="U1479">
        <v>526.70000000000005</v>
      </c>
      <c r="V1479">
        <f t="shared" si="214"/>
        <v>108.1</v>
      </c>
      <c r="W1479" t="str">
        <f t="shared" si="215"/>
        <v/>
      </c>
      <c r="X1479" t="str">
        <f t="shared" si="216"/>
        <v/>
      </c>
      <c r="Y1479" t="str">
        <f t="shared" si="217"/>
        <v/>
      </c>
      <c r="Z1479" s="9"/>
      <c r="AA1479" s="14">
        <f t="shared" si="218"/>
        <v>0.36499999999999999</v>
      </c>
      <c r="AB1479" s="14">
        <f t="shared" si="219"/>
        <v>1.7000000000000001E-2</v>
      </c>
    </row>
    <row r="1480" spans="1:28" x14ac:dyDescent="0.25">
      <c r="A1480" s="10">
        <f t="shared" si="221"/>
        <v>45353</v>
      </c>
      <c r="B1480" s="11">
        <v>62</v>
      </c>
      <c r="C1480" s="11">
        <v>1200</v>
      </c>
      <c r="D1480" s="12">
        <v>570.5</v>
      </c>
      <c r="E1480" s="9">
        <v>183.76</v>
      </c>
      <c r="F1480" s="9">
        <f t="shared" si="220"/>
        <v>119.75999999999999</v>
      </c>
      <c r="G1480" s="9">
        <v>0</v>
      </c>
      <c r="H1480" s="9">
        <v>2.0099999999999998</v>
      </c>
      <c r="I1480" s="9"/>
      <c r="J1480" s="9">
        <v>-6.9939999999999998</v>
      </c>
      <c r="K1480" s="9">
        <v>96</v>
      </c>
      <c r="L1480" s="9">
        <v>0.21460000000000001</v>
      </c>
      <c r="M1480" s="9">
        <v>0.25740000000000002</v>
      </c>
      <c r="N1480" s="9">
        <v>0</v>
      </c>
      <c r="O1480" s="9">
        <v>101.9</v>
      </c>
      <c r="P1480" s="9"/>
      <c r="Q1480" s="9"/>
      <c r="R1480" s="9"/>
      <c r="T1480">
        <f t="shared" si="213"/>
        <v>621200</v>
      </c>
      <c r="U1480">
        <v>588</v>
      </c>
      <c r="V1480">
        <f t="shared" si="214"/>
        <v>101.9</v>
      </c>
      <c r="W1480" t="str">
        <f t="shared" si="215"/>
        <v/>
      </c>
      <c r="X1480" t="str">
        <f t="shared" si="216"/>
        <v/>
      </c>
      <c r="Y1480" t="str">
        <f t="shared" si="217"/>
        <v/>
      </c>
      <c r="Z1480" s="9"/>
      <c r="AA1480" s="14">
        <f t="shared" si="218"/>
        <v>0.34699999999999998</v>
      </c>
      <c r="AB1480" s="14">
        <f t="shared" si="219"/>
        <v>1.4E-2</v>
      </c>
    </row>
    <row r="1481" spans="1:28" x14ac:dyDescent="0.25">
      <c r="A1481" s="10">
        <f t="shared" si="221"/>
        <v>45353</v>
      </c>
      <c r="B1481" s="11">
        <v>62</v>
      </c>
      <c r="C1481" s="11">
        <v>1300</v>
      </c>
      <c r="D1481" s="12">
        <v>570.54166666666697</v>
      </c>
      <c r="E1481" s="9">
        <v>168.79</v>
      </c>
      <c r="F1481" s="9">
        <f t="shared" si="220"/>
        <v>104.78999999999999</v>
      </c>
      <c r="G1481" s="9">
        <v>0</v>
      </c>
      <c r="H1481" s="9">
        <v>2.0099999999999998</v>
      </c>
      <c r="I1481" s="9"/>
      <c r="J1481" s="9">
        <v>-6.5469999999999997</v>
      </c>
      <c r="K1481" s="9">
        <v>96.1</v>
      </c>
      <c r="L1481" s="9">
        <v>0.21460000000000001</v>
      </c>
      <c r="M1481" s="9">
        <v>0.25740000000000002</v>
      </c>
      <c r="N1481" s="9">
        <v>0</v>
      </c>
      <c r="O1481" s="9">
        <v>75.599999999999994</v>
      </c>
      <c r="P1481" s="9"/>
      <c r="Q1481" s="9"/>
      <c r="R1481" s="9"/>
      <c r="T1481">
        <f t="shared" si="213"/>
        <v>621300</v>
      </c>
      <c r="U1481">
        <v>594.29999999999995</v>
      </c>
      <c r="V1481">
        <f t="shared" si="214"/>
        <v>75.599999999999994</v>
      </c>
      <c r="W1481" t="str">
        <f t="shared" si="215"/>
        <v/>
      </c>
      <c r="X1481" t="str">
        <f t="shared" si="216"/>
        <v/>
      </c>
      <c r="Y1481" t="str">
        <f t="shared" si="217"/>
        <v/>
      </c>
      <c r="Z1481" s="9"/>
      <c r="AA1481" s="14">
        <f t="shared" si="218"/>
        <v>0.35899999999999999</v>
      </c>
      <c r="AB1481" s="14">
        <f t="shared" si="219"/>
        <v>1.4999999999999999E-2</v>
      </c>
    </row>
    <row r="1482" spans="1:28" x14ac:dyDescent="0.25">
      <c r="A1482" s="10">
        <f t="shared" si="221"/>
        <v>45353</v>
      </c>
      <c r="B1482" s="11">
        <v>62</v>
      </c>
      <c r="C1482" s="11">
        <v>1400</v>
      </c>
      <c r="D1482" s="12">
        <v>570.58333333333303</v>
      </c>
      <c r="E1482" s="9">
        <v>183.76</v>
      </c>
      <c r="F1482" s="9">
        <f t="shared" si="220"/>
        <v>119.75999999999999</v>
      </c>
      <c r="G1482" s="9">
        <v>0</v>
      </c>
      <c r="H1482" s="9">
        <v>1.51</v>
      </c>
      <c r="I1482" s="9"/>
      <c r="J1482" s="9">
        <v>-6.93</v>
      </c>
      <c r="K1482" s="9">
        <v>96</v>
      </c>
      <c r="L1482" s="9">
        <v>0.21460000000000001</v>
      </c>
      <c r="M1482" s="9">
        <v>0.25740000000000002</v>
      </c>
      <c r="N1482" s="9">
        <v>0</v>
      </c>
      <c r="O1482" s="9">
        <v>71.900000000000006</v>
      </c>
      <c r="P1482" s="9"/>
      <c r="Q1482" s="9"/>
      <c r="R1482" s="9"/>
      <c r="T1482">
        <f t="shared" si="213"/>
        <v>621400</v>
      </c>
      <c r="U1482">
        <v>545</v>
      </c>
      <c r="V1482">
        <f t="shared" si="214"/>
        <v>71.900000000000006</v>
      </c>
      <c r="W1482" t="str">
        <f t="shared" si="215"/>
        <v/>
      </c>
      <c r="X1482" t="str">
        <f t="shared" si="216"/>
        <v/>
      </c>
      <c r="Y1482" t="str">
        <f t="shared" si="217"/>
        <v/>
      </c>
      <c r="Z1482" s="9"/>
      <c r="AA1482" s="14">
        <f t="shared" si="218"/>
        <v>0.34899999999999998</v>
      </c>
      <c r="AB1482" s="14">
        <f t="shared" si="219"/>
        <v>1.4999999999999999E-2</v>
      </c>
    </row>
    <row r="1483" spans="1:28" x14ac:dyDescent="0.25">
      <c r="A1483" s="10">
        <f t="shared" si="221"/>
        <v>45353</v>
      </c>
      <c r="B1483" s="11">
        <v>62</v>
      </c>
      <c r="C1483" s="11">
        <v>1500</v>
      </c>
      <c r="D1483" s="12">
        <v>570.625</v>
      </c>
      <c r="E1483" s="9">
        <v>198.85</v>
      </c>
      <c r="F1483" s="9">
        <f t="shared" si="220"/>
        <v>134.85</v>
      </c>
      <c r="G1483" s="9">
        <v>1.01</v>
      </c>
      <c r="H1483" s="9">
        <v>5.54</v>
      </c>
      <c r="I1483" s="9"/>
      <c r="J1483" s="9">
        <v>-8.2639999999999993</v>
      </c>
      <c r="K1483" s="9">
        <v>95.6</v>
      </c>
      <c r="L1483" s="9">
        <v>0.21460000000000001</v>
      </c>
      <c r="M1483" s="9">
        <v>0.25740000000000002</v>
      </c>
      <c r="N1483" s="9">
        <v>0</v>
      </c>
      <c r="O1483" s="9">
        <v>51.9</v>
      </c>
      <c r="P1483" s="9"/>
      <c r="Q1483" s="9"/>
      <c r="R1483" s="9"/>
      <c r="T1483">
        <f t="shared" si="213"/>
        <v>621500</v>
      </c>
      <c r="U1483">
        <v>444.3</v>
      </c>
      <c r="V1483">
        <f t="shared" si="214"/>
        <v>51.9</v>
      </c>
      <c r="W1483" t="str">
        <f t="shared" si="215"/>
        <v/>
      </c>
      <c r="X1483" t="str">
        <f t="shared" si="216"/>
        <v/>
      </c>
      <c r="Y1483" t="str">
        <f t="shared" si="217"/>
        <v/>
      </c>
      <c r="Z1483" s="9"/>
      <c r="AA1483" s="14">
        <f t="shared" si="218"/>
        <v>0.313</v>
      </c>
      <c r="AB1483" s="14">
        <f t="shared" si="219"/>
        <v>1.4E-2</v>
      </c>
    </row>
    <row r="1484" spans="1:28" x14ac:dyDescent="0.25">
      <c r="A1484" s="10">
        <f t="shared" si="221"/>
        <v>45353</v>
      </c>
      <c r="B1484" s="11">
        <v>62</v>
      </c>
      <c r="C1484" s="11">
        <v>1600</v>
      </c>
      <c r="D1484" s="12">
        <v>570.66666666666697</v>
      </c>
      <c r="E1484" s="9">
        <v>213.83</v>
      </c>
      <c r="F1484" s="9">
        <f t="shared" si="220"/>
        <v>149.83000000000001</v>
      </c>
      <c r="G1484" s="9">
        <v>1.51</v>
      </c>
      <c r="H1484" s="9">
        <v>4.53</v>
      </c>
      <c r="I1484" s="9"/>
      <c r="J1484" s="9">
        <v>-8.2970000000000006</v>
      </c>
      <c r="K1484" s="9">
        <v>95.4</v>
      </c>
      <c r="L1484" s="9">
        <v>0.21460000000000001</v>
      </c>
      <c r="M1484" s="9">
        <v>0.25740000000000002</v>
      </c>
      <c r="N1484" s="9">
        <v>0</v>
      </c>
      <c r="O1484" s="9">
        <v>51.9</v>
      </c>
      <c r="P1484" s="9"/>
      <c r="Q1484" s="9"/>
      <c r="R1484" s="9"/>
      <c r="T1484">
        <f t="shared" si="213"/>
        <v>621600</v>
      </c>
      <c r="U1484">
        <v>301.7</v>
      </c>
      <c r="V1484">
        <f t="shared" si="214"/>
        <v>51.9</v>
      </c>
      <c r="W1484" t="str">
        <f t="shared" si="215"/>
        <v/>
      </c>
      <c r="X1484" t="str">
        <f t="shared" si="216"/>
        <v/>
      </c>
      <c r="Y1484" t="str">
        <f t="shared" si="217"/>
        <v/>
      </c>
      <c r="Z1484" s="9"/>
      <c r="AA1484" s="14">
        <f t="shared" si="218"/>
        <v>0.311</v>
      </c>
      <c r="AB1484" s="14">
        <f t="shared" si="219"/>
        <v>1.4999999999999999E-2</v>
      </c>
    </row>
    <row r="1485" spans="1:28" x14ac:dyDescent="0.25">
      <c r="A1485" s="10">
        <f t="shared" si="221"/>
        <v>45353</v>
      </c>
      <c r="B1485" s="11">
        <v>62</v>
      </c>
      <c r="C1485" s="11">
        <v>1700</v>
      </c>
      <c r="D1485" s="12">
        <v>570.70833333333303</v>
      </c>
      <c r="E1485" s="9">
        <v>198.85</v>
      </c>
      <c r="F1485" s="9">
        <f t="shared" si="220"/>
        <v>134.85</v>
      </c>
      <c r="G1485" s="9">
        <v>1.51</v>
      </c>
      <c r="H1485" s="9">
        <v>4.03</v>
      </c>
      <c r="I1485" s="9"/>
      <c r="J1485" s="9">
        <v>-8.4629999999999992</v>
      </c>
      <c r="K1485" s="9">
        <v>95.6</v>
      </c>
      <c r="L1485" s="9">
        <v>0.21460000000000001</v>
      </c>
      <c r="M1485" s="9">
        <v>0.25740000000000002</v>
      </c>
      <c r="N1485" s="9">
        <v>0</v>
      </c>
      <c r="O1485" s="9">
        <v>21.9</v>
      </c>
      <c r="P1485" s="9"/>
      <c r="Q1485" s="9"/>
      <c r="R1485" s="9"/>
      <c r="T1485">
        <f t="shared" si="213"/>
        <v>621700</v>
      </c>
      <c r="U1485">
        <v>136</v>
      </c>
      <c r="V1485">
        <f t="shared" si="214"/>
        <v>21.9</v>
      </c>
      <c r="W1485" t="str">
        <f t="shared" si="215"/>
        <v/>
      </c>
      <c r="X1485" t="str">
        <f t="shared" si="216"/>
        <v/>
      </c>
      <c r="Y1485" t="str">
        <f t="shared" si="217"/>
        <v/>
      </c>
      <c r="Z1485" s="9"/>
      <c r="AA1485" s="14">
        <f t="shared" si="218"/>
        <v>0.308</v>
      </c>
      <c r="AB1485" s="14">
        <f t="shared" si="219"/>
        <v>1.4E-2</v>
      </c>
    </row>
    <row r="1486" spans="1:28" x14ac:dyDescent="0.25">
      <c r="A1486" s="10">
        <f t="shared" si="221"/>
        <v>45353</v>
      </c>
      <c r="B1486" s="11">
        <v>62</v>
      </c>
      <c r="C1486" s="11">
        <v>1800</v>
      </c>
      <c r="D1486" s="12">
        <v>570.75</v>
      </c>
      <c r="E1486" s="9">
        <v>183.76</v>
      </c>
      <c r="F1486" s="9">
        <f t="shared" si="220"/>
        <v>119.75999999999999</v>
      </c>
      <c r="G1486" s="9">
        <v>1.51</v>
      </c>
      <c r="H1486" s="9">
        <v>5.03</v>
      </c>
      <c r="I1486" s="9"/>
      <c r="J1486" s="9">
        <v>-8.7639999999999993</v>
      </c>
      <c r="K1486" s="9">
        <v>95.5</v>
      </c>
      <c r="L1486" s="9">
        <v>0.21460000000000001</v>
      </c>
      <c r="M1486" s="9">
        <v>0.25740000000000002</v>
      </c>
      <c r="N1486" s="9">
        <v>0</v>
      </c>
      <c r="O1486" s="9">
        <v>1.9</v>
      </c>
      <c r="P1486" s="9"/>
      <c r="Q1486" s="9"/>
      <c r="R1486" s="9"/>
      <c r="T1486">
        <f t="shared" si="213"/>
        <v>621800</v>
      </c>
      <c r="U1486">
        <v>10.199999999999999</v>
      </c>
      <c r="V1486">
        <f t="shared" si="214"/>
        <v>1.9</v>
      </c>
      <c r="W1486" t="str">
        <f t="shared" si="215"/>
        <v/>
      </c>
      <c r="X1486" t="str">
        <f t="shared" si="216"/>
        <v/>
      </c>
      <c r="Y1486" t="str">
        <f t="shared" si="217"/>
        <v/>
      </c>
      <c r="Z1486" s="9"/>
      <c r="AA1486" s="14">
        <f t="shared" si="218"/>
        <v>0.30099999999999999</v>
      </c>
      <c r="AB1486" s="14">
        <f t="shared" si="219"/>
        <v>1.4E-2</v>
      </c>
    </row>
    <row r="1487" spans="1:28" x14ac:dyDescent="0.25">
      <c r="A1487" s="10">
        <f t="shared" si="221"/>
        <v>45353</v>
      </c>
      <c r="B1487" s="11">
        <v>62</v>
      </c>
      <c r="C1487" s="11">
        <v>1900</v>
      </c>
      <c r="D1487" s="12">
        <v>570.79166666666697</v>
      </c>
      <c r="E1487" s="9">
        <v>198.85</v>
      </c>
      <c r="F1487" s="9">
        <f t="shared" si="220"/>
        <v>134.85</v>
      </c>
      <c r="G1487" s="9">
        <v>1.01</v>
      </c>
      <c r="H1487" s="9">
        <v>5.03</v>
      </c>
      <c r="I1487" s="9"/>
      <c r="J1487" s="9">
        <v>-8.8309999999999995</v>
      </c>
      <c r="K1487" s="9">
        <v>95.5</v>
      </c>
      <c r="L1487" s="9">
        <v>0.21460000000000001</v>
      </c>
      <c r="M1487" s="9">
        <v>0.25740000000000002</v>
      </c>
      <c r="N1487" s="9">
        <v>0</v>
      </c>
      <c r="O1487" s="9">
        <v>0.6</v>
      </c>
      <c r="P1487" s="9"/>
      <c r="Q1487" s="9"/>
      <c r="R1487" s="9"/>
      <c r="T1487">
        <f t="shared" si="213"/>
        <v>621900</v>
      </c>
      <c r="U1487">
        <v>0</v>
      </c>
      <c r="V1487">
        <f t="shared" si="214"/>
        <v>0</v>
      </c>
      <c r="W1487" t="str">
        <f t="shared" si="215"/>
        <v/>
      </c>
      <c r="X1487" t="str">
        <f t="shared" si="216"/>
        <v/>
      </c>
      <c r="Y1487" t="str">
        <f t="shared" si="217"/>
        <v/>
      </c>
      <c r="Z1487" s="9"/>
      <c r="AA1487" s="14">
        <f t="shared" si="218"/>
        <v>0.29899999999999999</v>
      </c>
      <c r="AB1487" s="14">
        <f t="shared" si="219"/>
        <v>1.4E-2</v>
      </c>
    </row>
    <row r="1488" spans="1:28" x14ac:dyDescent="0.25">
      <c r="A1488" s="10">
        <f t="shared" si="221"/>
        <v>45353</v>
      </c>
      <c r="B1488" s="11">
        <v>62</v>
      </c>
      <c r="C1488" s="11">
        <v>2000</v>
      </c>
      <c r="D1488" s="12">
        <v>570.83333333333303</v>
      </c>
      <c r="E1488" s="9">
        <v>213.83</v>
      </c>
      <c r="F1488" s="9">
        <f t="shared" si="220"/>
        <v>149.83000000000001</v>
      </c>
      <c r="G1488" s="9">
        <v>2.0099999999999998</v>
      </c>
      <c r="H1488" s="9">
        <v>6.04</v>
      </c>
      <c r="I1488" s="9"/>
      <c r="J1488" s="9">
        <v>-9.8849999999999998</v>
      </c>
      <c r="K1488" s="9">
        <v>95</v>
      </c>
      <c r="L1488" s="9">
        <v>0.21460000000000001</v>
      </c>
      <c r="M1488" s="9">
        <v>0.25740000000000002</v>
      </c>
      <c r="N1488" s="9">
        <v>0</v>
      </c>
      <c r="O1488" s="9">
        <v>0.6</v>
      </c>
      <c r="P1488" s="9"/>
      <c r="Q1488" s="9"/>
      <c r="R1488" s="9"/>
      <c r="T1488">
        <f t="shared" si="213"/>
        <v>622000</v>
      </c>
      <c r="U1488">
        <v>0</v>
      </c>
      <c r="V1488">
        <f t="shared" si="214"/>
        <v>0</v>
      </c>
      <c r="W1488" t="str">
        <f t="shared" si="215"/>
        <v/>
      </c>
      <c r="X1488" t="str">
        <f t="shared" si="216"/>
        <v/>
      </c>
      <c r="Y1488" t="str">
        <f t="shared" si="217"/>
        <v/>
      </c>
      <c r="Z1488" s="9"/>
      <c r="AA1488" s="14">
        <f t="shared" si="218"/>
        <v>0.27400000000000002</v>
      </c>
      <c r="AB1488" s="14">
        <f t="shared" si="219"/>
        <v>1.4E-2</v>
      </c>
    </row>
    <row r="1489" spans="1:28" x14ac:dyDescent="0.25">
      <c r="A1489" s="10">
        <f t="shared" si="221"/>
        <v>45353</v>
      </c>
      <c r="B1489" s="11">
        <v>62</v>
      </c>
      <c r="C1489" s="11">
        <v>2100</v>
      </c>
      <c r="D1489" s="12">
        <v>570.875</v>
      </c>
      <c r="E1489" s="9">
        <v>228.81</v>
      </c>
      <c r="F1489" s="9">
        <f t="shared" si="220"/>
        <v>164.81</v>
      </c>
      <c r="G1489" s="9">
        <v>0.5</v>
      </c>
      <c r="H1489" s="9">
        <v>3.52</v>
      </c>
      <c r="I1489" s="9"/>
      <c r="J1489" s="9">
        <v>-10.792</v>
      </c>
      <c r="K1489" s="9">
        <v>94.8</v>
      </c>
      <c r="L1489" s="9">
        <v>0.21379999999999999</v>
      </c>
      <c r="M1489" s="9">
        <v>0.25740000000000002</v>
      </c>
      <c r="N1489" s="9">
        <v>0</v>
      </c>
      <c r="O1489" s="9">
        <v>0.6</v>
      </c>
      <c r="P1489" s="9"/>
      <c r="Q1489" s="9"/>
      <c r="R1489" s="9"/>
      <c r="T1489">
        <f t="shared" si="213"/>
        <v>622100</v>
      </c>
      <c r="U1489">
        <v>0</v>
      </c>
      <c r="V1489">
        <f t="shared" si="214"/>
        <v>0</v>
      </c>
      <c r="W1489" t="str">
        <f t="shared" si="215"/>
        <v/>
      </c>
      <c r="X1489" t="str">
        <f t="shared" si="216"/>
        <v/>
      </c>
      <c r="Y1489" t="str">
        <f t="shared" si="217"/>
        <v/>
      </c>
      <c r="Z1489" s="9"/>
      <c r="AA1489" s="14">
        <f t="shared" si="218"/>
        <v>0.254</v>
      </c>
      <c r="AB1489" s="14">
        <f t="shared" si="219"/>
        <v>1.4E-2</v>
      </c>
    </row>
    <row r="1490" spans="1:28" x14ac:dyDescent="0.25">
      <c r="A1490" s="10">
        <f t="shared" si="221"/>
        <v>45353</v>
      </c>
      <c r="B1490" s="11">
        <v>62</v>
      </c>
      <c r="C1490" s="11">
        <v>2200</v>
      </c>
      <c r="D1490" s="12">
        <v>570.91666666666697</v>
      </c>
      <c r="E1490" s="9">
        <v>243.9</v>
      </c>
      <c r="F1490" s="9">
        <f t="shared" si="220"/>
        <v>179.9</v>
      </c>
      <c r="G1490" s="9">
        <v>0</v>
      </c>
      <c r="H1490" s="9">
        <v>2.0099999999999998</v>
      </c>
      <c r="I1490" s="9"/>
      <c r="J1490" s="9">
        <v>-11.433</v>
      </c>
      <c r="K1490" s="9">
        <v>94.5</v>
      </c>
      <c r="L1490" s="9">
        <v>0.21379999999999999</v>
      </c>
      <c r="M1490" s="9">
        <v>0.25740000000000002</v>
      </c>
      <c r="N1490" s="9">
        <v>0</v>
      </c>
      <c r="O1490" s="9">
        <v>0.6</v>
      </c>
      <c r="P1490" s="9"/>
      <c r="Q1490" s="9"/>
      <c r="R1490" s="9"/>
      <c r="T1490">
        <f t="shared" si="213"/>
        <v>622200</v>
      </c>
      <c r="U1490">
        <v>0</v>
      </c>
      <c r="V1490">
        <f t="shared" si="214"/>
        <v>0</v>
      </c>
      <c r="W1490" t="str">
        <f t="shared" si="215"/>
        <v/>
      </c>
      <c r="X1490" t="str">
        <f t="shared" si="216"/>
        <v/>
      </c>
      <c r="Y1490" t="str">
        <f t="shared" si="217"/>
        <v/>
      </c>
      <c r="Z1490" s="9"/>
      <c r="AA1490" s="14">
        <f t="shared" si="218"/>
        <v>0.24099999999999999</v>
      </c>
      <c r="AB1490" s="14">
        <f t="shared" si="219"/>
        <v>1.4E-2</v>
      </c>
    </row>
    <row r="1491" spans="1:28" x14ac:dyDescent="0.25">
      <c r="A1491" s="10">
        <f t="shared" si="221"/>
        <v>45353</v>
      </c>
      <c r="B1491" s="11">
        <v>62</v>
      </c>
      <c r="C1491" s="11">
        <v>2300</v>
      </c>
      <c r="D1491" s="12">
        <v>570.95833333333303</v>
      </c>
      <c r="E1491" s="9">
        <v>258.87</v>
      </c>
      <c r="F1491" s="9">
        <f t="shared" si="220"/>
        <v>194.87</v>
      </c>
      <c r="G1491" s="9">
        <v>0</v>
      </c>
      <c r="H1491" s="9">
        <v>3.02</v>
      </c>
      <c r="I1491" s="9"/>
      <c r="J1491" s="9">
        <v>-10.162000000000001</v>
      </c>
      <c r="K1491" s="9">
        <v>94.8</v>
      </c>
      <c r="L1491" s="9">
        <v>0.21460000000000001</v>
      </c>
      <c r="M1491" s="9">
        <v>0.25740000000000002</v>
      </c>
      <c r="N1491" s="9">
        <v>0</v>
      </c>
      <c r="O1491" s="9">
        <v>0.6</v>
      </c>
      <c r="P1491" s="9"/>
      <c r="Q1491" s="9"/>
      <c r="R1491" s="9"/>
      <c r="T1491">
        <f t="shared" si="213"/>
        <v>622300</v>
      </c>
      <c r="U1491">
        <v>0</v>
      </c>
      <c r="V1491">
        <f t="shared" si="214"/>
        <v>0</v>
      </c>
      <c r="W1491" t="str">
        <f t="shared" si="215"/>
        <v/>
      </c>
      <c r="X1491" t="str">
        <f t="shared" si="216"/>
        <v/>
      </c>
      <c r="Y1491" t="str">
        <f t="shared" si="217"/>
        <v/>
      </c>
      <c r="Z1491" s="9"/>
      <c r="AA1491" s="14">
        <f t="shared" si="218"/>
        <v>0.26700000000000002</v>
      </c>
      <c r="AB1491" s="14">
        <f t="shared" si="219"/>
        <v>1.4999999999999999E-2</v>
      </c>
    </row>
    <row r="1492" spans="1:28" x14ac:dyDescent="0.25">
      <c r="A1492" s="10">
        <f t="shared" si="221"/>
        <v>45353</v>
      </c>
      <c r="B1492" s="11">
        <v>62</v>
      </c>
      <c r="C1492" s="11">
        <v>2400</v>
      </c>
      <c r="D1492" s="12">
        <v>571</v>
      </c>
      <c r="E1492" s="9">
        <v>273.85000000000002</v>
      </c>
      <c r="F1492" s="9">
        <f t="shared" si="220"/>
        <v>209.85000000000002</v>
      </c>
      <c r="G1492" s="9">
        <v>0</v>
      </c>
      <c r="H1492" s="9">
        <v>2.0099999999999998</v>
      </c>
      <c r="I1492" s="9"/>
      <c r="J1492" s="9">
        <v>-12.676</v>
      </c>
      <c r="K1492" s="9">
        <v>94.2</v>
      </c>
      <c r="L1492" s="9">
        <v>0.21460000000000001</v>
      </c>
      <c r="M1492" s="9">
        <v>0.25740000000000002</v>
      </c>
      <c r="N1492" s="9">
        <v>0</v>
      </c>
      <c r="O1492" s="9">
        <v>0.6</v>
      </c>
      <c r="P1492" s="9"/>
      <c r="Q1492" s="9"/>
      <c r="R1492" s="9"/>
      <c r="T1492">
        <f t="shared" si="213"/>
        <v>622400</v>
      </c>
      <c r="U1492">
        <v>0</v>
      </c>
      <c r="V1492">
        <f t="shared" si="214"/>
        <v>0</v>
      </c>
      <c r="W1492">
        <f t="shared" si="215"/>
        <v>0.215</v>
      </c>
      <c r="X1492">
        <f t="shared" si="216"/>
        <v>0.25700000000000001</v>
      </c>
      <c r="Y1492">
        <f t="shared" si="217"/>
        <v>2.0990000000000002</v>
      </c>
      <c r="Z1492" s="9"/>
      <c r="AA1492" s="14">
        <f t="shared" si="218"/>
        <v>0.217</v>
      </c>
      <c r="AB1492" s="14">
        <f t="shared" si="219"/>
        <v>1.2999999999999999E-2</v>
      </c>
    </row>
    <row r="1493" spans="1:28" x14ac:dyDescent="0.25">
      <c r="A1493" s="10">
        <f t="shared" si="221"/>
        <v>45354</v>
      </c>
      <c r="B1493" s="11">
        <v>63</v>
      </c>
      <c r="C1493" s="11">
        <v>100</v>
      </c>
      <c r="D1493" s="12">
        <v>571.04166666666697</v>
      </c>
      <c r="E1493" s="9">
        <v>288.82</v>
      </c>
      <c r="F1493" s="9">
        <f t="shared" si="220"/>
        <v>224.82</v>
      </c>
      <c r="G1493" s="9">
        <v>0</v>
      </c>
      <c r="H1493" s="9">
        <v>1.51</v>
      </c>
      <c r="I1493" s="9"/>
      <c r="J1493" s="9">
        <v>-14.51</v>
      </c>
      <c r="K1493" s="9">
        <v>93.5</v>
      </c>
      <c r="L1493" s="9">
        <v>0.21460000000000001</v>
      </c>
      <c r="M1493" s="9">
        <v>0.25740000000000002</v>
      </c>
      <c r="N1493" s="9">
        <v>0</v>
      </c>
      <c r="O1493" s="9">
        <v>0.6</v>
      </c>
      <c r="P1493" s="9"/>
      <c r="Q1493" s="9"/>
      <c r="R1493" s="9"/>
      <c r="T1493">
        <f t="shared" si="213"/>
        <v>630100</v>
      </c>
      <c r="U1493">
        <v>0</v>
      </c>
      <c r="V1493">
        <f t="shared" si="214"/>
        <v>0</v>
      </c>
      <c r="W1493" t="str">
        <f t="shared" si="215"/>
        <v/>
      </c>
      <c r="X1493" t="str">
        <f t="shared" si="216"/>
        <v/>
      </c>
      <c r="Y1493" t="str">
        <f t="shared" si="217"/>
        <v/>
      </c>
      <c r="Z1493" s="9"/>
      <c r="AA1493" s="14">
        <f t="shared" si="218"/>
        <v>0.185</v>
      </c>
      <c r="AB1493" s="14">
        <f t="shared" si="219"/>
        <v>1.2999999999999999E-2</v>
      </c>
    </row>
    <row r="1494" spans="1:28" x14ac:dyDescent="0.25">
      <c r="A1494" s="10">
        <f t="shared" si="221"/>
        <v>45354</v>
      </c>
      <c r="B1494" s="11">
        <v>63</v>
      </c>
      <c r="C1494" s="11">
        <v>200</v>
      </c>
      <c r="D1494" s="12">
        <v>571.08333333333303</v>
      </c>
      <c r="E1494" s="9">
        <v>299.12</v>
      </c>
      <c r="F1494" s="9">
        <f t="shared" si="220"/>
        <v>235.12</v>
      </c>
      <c r="G1494" s="9">
        <v>0</v>
      </c>
      <c r="H1494" s="9">
        <v>1.01</v>
      </c>
      <c r="I1494" s="9"/>
      <c r="J1494" s="9">
        <v>-14.746</v>
      </c>
      <c r="K1494" s="9">
        <v>92.5</v>
      </c>
      <c r="L1494" s="9">
        <v>0.21460000000000001</v>
      </c>
      <c r="M1494" s="9">
        <v>0.25740000000000002</v>
      </c>
      <c r="N1494" s="9">
        <v>0</v>
      </c>
      <c r="O1494" s="9">
        <v>0.6</v>
      </c>
      <c r="P1494" s="9"/>
      <c r="Q1494" s="9"/>
      <c r="R1494" s="9"/>
      <c r="T1494">
        <f t="shared" si="213"/>
        <v>630200</v>
      </c>
      <c r="U1494">
        <v>0</v>
      </c>
      <c r="V1494">
        <f t="shared" si="214"/>
        <v>0</v>
      </c>
      <c r="W1494" t="str">
        <f t="shared" si="215"/>
        <v/>
      </c>
      <c r="X1494" t="str">
        <f t="shared" si="216"/>
        <v/>
      </c>
      <c r="Y1494" t="str">
        <f t="shared" si="217"/>
        <v/>
      </c>
      <c r="Z1494" s="9"/>
      <c r="AA1494" s="14">
        <f t="shared" si="218"/>
        <v>0.18</v>
      </c>
      <c r="AB1494" s="14">
        <f t="shared" si="219"/>
        <v>1.4999999999999999E-2</v>
      </c>
    </row>
    <row r="1495" spans="1:28" x14ac:dyDescent="0.25">
      <c r="A1495" s="10">
        <f t="shared" si="221"/>
        <v>45354</v>
      </c>
      <c r="B1495" s="11">
        <v>63</v>
      </c>
      <c r="C1495" s="11">
        <v>300</v>
      </c>
      <c r="D1495" s="12">
        <v>571.125</v>
      </c>
      <c r="E1495" s="9">
        <v>299.12</v>
      </c>
      <c r="F1495" s="9">
        <f t="shared" si="220"/>
        <v>235.12</v>
      </c>
      <c r="G1495" s="9">
        <v>0</v>
      </c>
      <c r="H1495" s="9">
        <v>1.01</v>
      </c>
      <c r="I1495" s="9"/>
      <c r="J1495" s="9">
        <v>-13.849</v>
      </c>
      <c r="K1495" s="9">
        <v>92.7</v>
      </c>
      <c r="L1495" s="9">
        <v>0.21460000000000001</v>
      </c>
      <c r="M1495" s="9">
        <v>0.25740000000000002</v>
      </c>
      <c r="N1495" s="9">
        <v>0</v>
      </c>
      <c r="O1495" s="9">
        <v>0.6</v>
      </c>
      <c r="P1495" s="9"/>
      <c r="Q1495" s="9"/>
      <c r="R1495" s="9"/>
      <c r="T1495">
        <f t="shared" si="213"/>
        <v>630300</v>
      </c>
      <c r="U1495">
        <v>0</v>
      </c>
      <c r="V1495">
        <f t="shared" si="214"/>
        <v>0</v>
      </c>
      <c r="W1495" t="str">
        <f t="shared" si="215"/>
        <v/>
      </c>
      <c r="X1495" t="str">
        <f t="shared" si="216"/>
        <v/>
      </c>
      <c r="Y1495" t="str">
        <f t="shared" si="217"/>
        <v/>
      </c>
      <c r="Z1495" s="9"/>
      <c r="AA1495" s="14">
        <f t="shared" si="218"/>
        <v>0.19400000000000001</v>
      </c>
      <c r="AB1495" s="14">
        <f t="shared" si="219"/>
        <v>1.4999999999999999E-2</v>
      </c>
    </row>
    <row r="1496" spans="1:28" x14ac:dyDescent="0.25">
      <c r="A1496" s="10">
        <f t="shared" si="221"/>
        <v>45354</v>
      </c>
      <c r="B1496" s="11">
        <v>63</v>
      </c>
      <c r="C1496" s="11">
        <v>400</v>
      </c>
      <c r="D1496" s="12">
        <v>571.16666666666697</v>
      </c>
      <c r="E1496" s="9">
        <v>299.12</v>
      </c>
      <c r="F1496" s="9">
        <f t="shared" si="220"/>
        <v>235.12</v>
      </c>
      <c r="G1496" s="9">
        <v>0</v>
      </c>
      <c r="H1496" s="9">
        <v>1.01</v>
      </c>
      <c r="I1496" s="9"/>
      <c r="J1496" s="9">
        <v>-14.275</v>
      </c>
      <c r="K1496" s="9">
        <v>92.8</v>
      </c>
      <c r="L1496" s="9">
        <v>0.21460000000000001</v>
      </c>
      <c r="M1496" s="9">
        <v>0.25740000000000002</v>
      </c>
      <c r="N1496" s="9">
        <v>0</v>
      </c>
      <c r="O1496" s="9">
        <v>0.6</v>
      </c>
      <c r="P1496" s="9"/>
      <c r="Q1496" s="9"/>
      <c r="R1496" s="9"/>
      <c r="T1496">
        <f t="shared" si="213"/>
        <v>630400</v>
      </c>
      <c r="U1496">
        <v>0</v>
      </c>
      <c r="V1496">
        <f t="shared" si="214"/>
        <v>0</v>
      </c>
      <c r="W1496" t="str">
        <f t="shared" si="215"/>
        <v/>
      </c>
      <c r="X1496" t="str">
        <f t="shared" si="216"/>
        <v/>
      </c>
      <c r="Y1496" t="str">
        <f t="shared" si="217"/>
        <v/>
      </c>
      <c r="Z1496" s="9"/>
      <c r="AA1496" s="14">
        <f t="shared" si="218"/>
        <v>0.188</v>
      </c>
      <c r="AB1496" s="14">
        <f t="shared" si="219"/>
        <v>1.4999999999999999E-2</v>
      </c>
    </row>
    <row r="1497" spans="1:28" x14ac:dyDescent="0.25">
      <c r="A1497" s="10">
        <f t="shared" si="221"/>
        <v>45354</v>
      </c>
      <c r="B1497" s="11">
        <v>63</v>
      </c>
      <c r="C1497" s="11">
        <v>500</v>
      </c>
      <c r="D1497" s="12">
        <v>571.20833333333303</v>
      </c>
      <c r="E1497" s="9">
        <v>299.12</v>
      </c>
      <c r="F1497" s="9">
        <f t="shared" si="220"/>
        <v>235.12</v>
      </c>
      <c r="G1497" s="9">
        <v>0</v>
      </c>
      <c r="H1497" s="9">
        <v>1.51</v>
      </c>
      <c r="I1497" s="9"/>
      <c r="J1497" s="9">
        <v>-12.602</v>
      </c>
      <c r="K1497" s="9">
        <v>92.8</v>
      </c>
      <c r="L1497" s="9">
        <v>0.21460000000000001</v>
      </c>
      <c r="M1497" s="9">
        <v>0.25740000000000002</v>
      </c>
      <c r="N1497" s="9">
        <v>0</v>
      </c>
      <c r="O1497" s="9">
        <v>0.6</v>
      </c>
      <c r="P1497" s="9"/>
      <c r="Q1497" s="9"/>
      <c r="R1497" s="9"/>
      <c r="T1497">
        <f t="shared" si="213"/>
        <v>630500</v>
      </c>
      <c r="U1497">
        <v>0</v>
      </c>
      <c r="V1497">
        <f t="shared" si="214"/>
        <v>0</v>
      </c>
      <c r="W1497" t="str">
        <f t="shared" si="215"/>
        <v/>
      </c>
      <c r="X1497" t="str">
        <f t="shared" si="216"/>
        <v/>
      </c>
      <c r="Y1497" t="str">
        <f t="shared" si="217"/>
        <v/>
      </c>
      <c r="Z1497" s="9"/>
      <c r="AA1497" s="14">
        <f t="shared" si="218"/>
        <v>0.215</v>
      </c>
      <c r="AB1497" s="14">
        <f t="shared" si="219"/>
        <v>1.7000000000000001E-2</v>
      </c>
    </row>
    <row r="1498" spans="1:28" x14ac:dyDescent="0.25">
      <c r="A1498" s="10">
        <f t="shared" si="221"/>
        <v>45354</v>
      </c>
      <c r="B1498" s="11">
        <v>63</v>
      </c>
      <c r="C1498" s="11">
        <v>600</v>
      </c>
      <c r="D1498" s="12">
        <v>571.25</v>
      </c>
      <c r="E1498" s="9">
        <v>284.14</v>
      </c>
      <c r="F1498" s="9">
        <f t="shared" si="220"/>
        <v>220.14</v>
      </c>
      <c r="G1498" s="9">
        <v>0</v>
      </c>
      <c r="H1498" s="9">
        <v>0.5</v>
      </c>
      <c r="I1498" s="9"/>
      <c r="J1498" s="9">
        <v>-11.076000000000001</v>
      </c>
      <c r="K1498" s="9">
        <v>93.7</v>
      </c>
      <c r="L1498" s="9">
        <v>0.21460000000000001</v>
      </c>
      <c r="M1498" s="9">
        <v>0.25740000000000002</v>
      </c>
      <c r="N1498" s="9">
        <v>0</v>
      </c>
      <c r="O1498" s="9">
        <v>0.6</v>
      </c>
      <c r="P1498" s="9"/>
      <c r="Q1498" s="9"/>
      <c r="R1498" s="9"/>
      <c r="T1498">
        <f t="shared" si="213"/>
        <v>630600</v>
      </c>
      <c r="U1498">
        <v>0</v>
      </c>
      <c r="V1498">
        <f t="shared" si="214"/>
        <v>0</v>
      </c>
      <c r="W1498" t="str">
        <f t="shared" si="215"/>
        <v/>
      </c>
      <c r="X1498" t="str">
        <f t="shared" si="216"/>
        <v/>
      </c>
      <c r="Y1498" t="str">
        <f t="shared" si="217"/>
        <v/>
      </c>
      <c r="Z1498" s="9"/>
      <c r="AA1498" s="14">
        <f t="shared" si="218"/>
        <v>0.246</v>
      </c>
      <c r="AB1498" s="14">
        <f t="shared" si="219"/>
        <v>1.7000000000000001E-2</v>
      </c>
    </row>
    <row r="1499" spans="1:28" x14ac:dyDescent="0.25">
      <c r="A1499" s="10">
        <f t="shared" si="221"/>
        <v>45354</v>
      </c>
      <c r="B1499" s="11">
        <v>63</v>
      </c>
      <c r="C1499" s="11">
        <v>700</v>
      </c>
      <c r="D1499" s="12">
        <v>571.29166666666697</v>
      </c>
      <c r="E1499" s="9">
        <v>299.24</v>
      </c>
      <c r="F1499" s="9">
        <f t="shared" si="220"/>
        <v>235.24</v>
      </c>
      <c r="G1499" s="9">
        <v>0</v>
      </c>
      <c r="H1499" s="9">
        <v>1.01</v>
      </c>
      <c r="I1499" s="9"/>
      <c r="J1499" s="9">
        <v>-10.792</v>
      </c>
      <c r="K1499" s="9">
        <v>94.3</v>
      </c>
      <c r="L1499" s="9">
        <v>0.21460000000000001</v>
      </c>
      <c r="M1499" s="9">
        <v>0.25740000000000002</v>
      </c>
      <c r="N1499" s="9">
        <v>0</v>
      </c>
      <c r="O1499" s="9">
        <v>0.6</v>
      </c>
      <c r="P1499" s="9"/>
      <c r="Q1499" s="9"/>
      <c r="R1499" s="9"/>
      <c r="T1499">
        <f t="shared" si="213"/>
        <v>630700</v>
      </c>
      <c r="U1499">
        <v>2.2000000000000002</v>
      </c>
      <c r="V1499">
        <f t="shared" si="214"/>
        <v>0</v>
      </c>
      <c r="W1499" t="str">
        <f t="shared" si="215"/>
        <v/>
      </c>
      <c r="X1499" t="str">
        <f t="shared" si="216"/>
        <v/>
      </c>
      <c r="Y1499" t="str">
        <f t="shared" si="217"/>
        <v/>
      </c>
      <c r="Z1499" s="9"/>
      <c r="AA1499" s="14">
        <f t="shared" si="218"/>
        <v>0.253</v>
      </c>
      <c r="AB1499" s="14">
        <f t="shared" si="219"/>
        <v>1.4999999999999999E-2</v>
      </c>
    </row>
    <row r="1500" spans="1:28" x14ac:dyDescent="0.25">
      <c r="A1500" s="10">
        <f t="shared" si="221"/>
        <v>45354</v>
      </c>
      <c r="B1500" s="11">
        <v>63</v>
      </c>
      <c r="C1500" s="11">
        <v>800</v>
      </c>
      <c r="D1500" s="12">
        <v>571.33333333333303</v>
      </c>
      <c r="E1500" s="9">
        <v>284.14</v>
      </c>
      <c r="F1500" s="9">
        <f t="shared" si="220"/>
        <v>220.14</v>
      </c>
      <c r="G1500" s="9">
        <v>0.5</v>
      </c>
      <c r="H1500" s="9">
        <v>3.02</v>
      </c>
      <c r="I1500" s="9"/>
      <c r="J1500" s="9">
        <v>-10.581</v>
      </c>
      <c r="K1500" s="9">
        <v>94.4</v>
      </c>
      <c r="L1500" s="9">
        <v>0.21460000000000001</v>
      </c>
      <c r="M1500" s="9">
        <v>0.25740000000000002</v>
      </c>
      <c r="N1500" s="9">
        <v>0</v>
      </c>
      <c r="O1500" s="9">
        <v>15.6</v>
      </c>
      <c r="P1500" s="9"/>
      <c r="Q1500" s="9"/>
      <c r="R1500" s="9"/>
      <c r="T1500">
        <f t="shared" si="213"/>
        <v>630800</v>
      </c>
      <c r="U1500">
        <v>104.3</v>
      </c>
      <c r="V1500">
        <f t="shared" si="214"/>
        <v>15.6</v>
      </c>
      <c r="W1500" t="str">
        <f t="shared" si="215"/>
        <v/>
      </c>
      <c r="X1500" t="str">
        <f t="shared" si="216"/>
        <v/>
      </c>
      <c r="Y1500" t="str">
        <f t="shared" si="217"/>
        <v/>
      </c>
      <c r="Z1500" s="9"/>
      <c r="AA1500" s="14">
        <f t="shared" si="218"/>
        <v>0.25700000000000001</v>
      </c>
      <c r="AB1500" s="14">
        <f t="shared" si="219"/>
        <v>1.4999999999999999E-2</v>
      </c>
    </row>
    <row r="1501" spans="1:28" x14ac:dyDescent="0.25">
      <c r="A1501" s="10">
        <f t="shared" si="221"/>
        <v>45354</v>
      </c>
      <c r="B1501" s="11">
        <v>63</v>
      </c>
      <c r="C1501" s="11">
        <v>900</v>
      </c>
      <c r="D1501" s="12">
        <v>571.375</v>
      </c>
      <c r="E1501" s="9">
        <v>269.05</v>
      </c>
      <c r="F1501" s="9">
        <f t="shared" si="220"/>
        <v>205.05</v>
      </c>
      <c r="G1501" s="9">
        <v>0</v>
      </c>
      <c r="H1501" s="9">
        <v>3.02</v>
      </c>
      <c r="I1501" s="9"/>
      <c r="J1501" s="9">
        <v>-8.9320000000000004</v>
      </c>
      <c r="K1501" s="9">
        <v>94.2</v>
      </c>
      <c r="L1501" s="9">
        <v>0.21460000000000001</v>
      </c>
      <c r="M1501" s="9">
        <v>0.25740000000000002</v>
      </c>
      <c r="N1501" s="9">
        <v>0</v>
      </c>
      <c r="O1501" s="9">
        <v>68.099999999999994</v>
      </c>
      <c r="P1501" s="9"/>
      <c r="Q1501" s="9"/>
      <c r="R1501" s="9"/>
      <c r="T1501">
        <f t="shared" si="213"/>
        <v>630900</v>
      </c>
      <c r="U1501">
        <v>271.7</v>
      </c>
      <c r="V1501">
        <f t="shared" si="214"/>
        <v>68.099999999999994</v>
      </c>
      <c r="W1501" t="str">
        <f t="shared" si="215"/>
        <v/>
      </c>
      <c r="X1501" t="str">
        <f t="shared" si="216"/>
        <v/>
      </c>
      <c r="Y1501" t="str">
        <f t="shared" si="217"/>
        <v/>
      </c>
      <c r="Z1501" s="9"/>
      <c r="AA1501" s="14">
        <f t="shared" si="218"/>
        <v>0.29299999999999998</v>
      </c>
      <c r="AB1501" s="14">
        <f t="shared" si="219"/>
        <v>1.7999999999999999E-2</v>
      </c>
    </row>
    <row r="1502" spans="1:28" x14ac:dyDescent="0.25">
      <c r="A1502" s="10">
        <f t="shared" si="221"/>
        <v>45354</v>
      </c>
      <c r="B1502" s="11">
        <v>63</v>
      </c>
      <c r="C1502" s="11">
        <v>1000</v>
      </c>
      <c r="D1502" s="12">
        <v>571.41666666666697</v>
      </c>
      <c r="E1502" s="9">
        <v>284.14</v>
      </c>
      <c r="F1502" s="9">
        <f t="shared" si="220"/>
        <v>220.14</v>
      </c>
      <c r="G1502" s="9">
        <v>0</v>
      </c>
      <c r="H1502" s="9">
        <v>3.02</v>
      </c>
      <c r="I1502" s="9"/>
      <c r="J1502" s="9">
        <v>-8.3970000000000002</v>
      </c>
      <c r="K1502" s="9">
        <v>94.1</v>
      </c>
      <c r="L1502" s="9">
        <v>0.21460000000000001</v>
      </c>
      <c r="M1502" s="9">
        <v>0.25740000000000002</v>
      </c>
      <c r="N1502" s="9">
        <v>0</v>
      </c>
      <c r="O1502" s="9">
        <v>135.6</v>
      </c>
      <c r="P1502" s="9"/>
      <c r="Q1502" s="9"/>
      <c r="R1502" s="9"/>
      <c r="T1502">
        <f t="shared" si="213"/>
        <v>631000</v>
      </c>
      <c r="U1502">
        <v>422.2</v>
      </c>
      <c r="V1502">
        <f t="shared" si="214"/>
        <v>135.6</v>
      </c>
      <c r="W1502" t="str">
        <f t="shared" si="215"/>
        <v/>
      </c>
      <c r="X1502" t="str">
        <f t="shared" si="216"/>
        <v/>
      </c>
      <c r="Y1502" t="str">
        <f t="shared" si="217"/>
        <v/>
      </c>
      <c r="Z1502" s="9"/>
      <c r="AA1502" s="14">
        <f t="shared" si="218"/>
        <v>0.30499999999999999</v>
      </c>
      <c r="AB1502" s="14">
        <f t="shared" si="219"/>
        <v>1.9E-2</v>
      </c>
    </row>
    <row r="1503" spans="1:28" x14ac:dyDescent="0.25">
      <c r="A1503" s="10">
        <f t="shared" si="221"/>
        <v>45354</v>
      </c>
      <c r="B1503" s="11">
        <v>63</v>
      </c>
      <c r="C1503" s="11">
        <v>1100</v>
      </c>
      <c r="D1503" s="12">
        <v>571.45833333333303</v>
      </c>
      <c r="E1503" s="9">
        <v>269.05</v>
      </c>
      <c r="F1503" s="9">
        <f t="shared" si="220"/>
        <v>205.05</v>
      </c>
      <c r="G1503" s="9">
        <v>0</v>
      </c>
      <c r="H1503" s="9">
        <v>3.02</v>
      </c>
      <c r="I1503" s="9"/>
      <c r="J1503" s="9">
        <v>-7.9349999999999996</v>
      </c>
      <c r="K1503" s="9">
        <v>94.2</v>
      </c>
      <c r="L1503" s="9">
        <v>0.21460000000000001</v>
      </c>
      <c r="M1503" s="9">
        <v>0.25669999999999998</v>
      </c>
      <c r="N1503" s="9">
        <v>0</v>
      </c>
      <c r="O1503" s="9">
        <v>133.1</v>
      </c>
      <c r="P1503" s="9"/>
      <c r="Q1503" s="9"/>
      <c r="R1503" s="9"/>
      <c r="T1503">
        <f t="shared" si="213"/>
        <v>631100</v>
      </c>
      <c r="U1503">
        <v>533.5</v>
      </c>
      <c r="V1503">
        <f t="shared" si="214"/>
        <v>133.1</v>
      </c>
      <c r="W1503" t="str">
        <f t="shared" si="215"/>
        <v/>
      </c>
      <c r="X1503" t="str">
        <f t="shared" si="216"/>
        <v/>
      </c>
      <c r="Y1503" t="str">
        <f t="shared" si="217"/>
        <v/>
      </c>
      <c r="Z1503" s="9"/>
      <c r="AA1503" s="14">
        <f t="shared" si="218"/>
        <v>0.316</v>
      </c>
      <c r="AB1503" s="14">
        <f t="shared" si="219"/>
        <v>1.9E-2</v>
      </c>
    </row>
    <row r="1504" spans="1:28" x14ac:dyDescent="0.25">
      <c r="A1504" s="10">
        <f t="shared" si="221"/>
        <v>45354</v>
      </c>
      <c r="B1504" s="11">
        <v>63</v>
      </c>
      <c r="C1504" s="11">
        <v>1200</v>
      </c>
      <c r="D1504" s="12">
        <v>571.5</v>
      </c>
      <c r="E1504" s="9">
        <v>254.08</v>
      </c>
      <c r="F1504" s="9">
        <f t="shared" si="220"/>
        <v>190.08</v>
      </c>
      <c r="G1504" s="9">
        <v>0.5</v>
      </c>
      <c r="H1504" s="9">
        <v>4.53</v>
      </c>
      <c r="I1504" s="9"/>
      <c r="J1504" s="9">
        <v>-8.6630000000000003</v>
      </c>
      <c r="K1504" s="9">
        <v>94.3</v>
      </c>
      <c r="L1504" s="9">
        <v>0.21460000000000001</v>
      </c>
      <c r="M1504" s="9">
        <v>0.25740000000000002</v>
      </c>
      <c r="N1504" s="9">
        <v>0</v>
      </c>
      <c r="O1504" s="9">
        <v>148.1</v>
      </c>
      <c r="P1504" s="9"/>
      <c r="Q1504" s="9"/>
      <c r="R1504" s="9"/>
      <c r="T1504">
        <f t="shared" si="213"/>
        <v>631200</v>
      </c>
      <c r="U1504">
        <v>595</v>
      </c>
      <c r="V1504">
        <f t="shared" si="214"/>
        <v>148.1</v>
      </c>
      <c r="W1504" t="str">
        <f t="shared" si="215"/>
        <v/>
      </c>
      <c r="X1504" t="str">
        <f t="shared" si="216"/>
        <v/>
      </c>
      <c r="Y1504" t="str">
        <f t="shared" si="217"/>
        <v/>
      </c>
      <c r="Z1504" s="9"/>
      <c r="AA1504" s="14">
        <f t="shared" si="218"/>
        <v>0.29899999999999999</v>
      </c>
      <c r="AB1504" s="14">
        <f t="shared" si="219"/>
        <v>1.7999999999999999E-2</v>
      </c>
    </row>
    <row r="1505" spans="1:28" x14ac:dyDescent="0.25">
      <c r="A1505" s="10">
        <f t="shared" si="221"/>
        <v>45354</v>
      </c>
      <c r="B1505" s="11">
        <v>63</v>
      </c>
      <c r="C1505" s="11">
        <v>1300</v>
      </c>
      <c r="D1505" s="12">
        <v>571.54166666666697</v>
      </c>
      <c r="E1505" s="9">
        <v>269.05</v>
      </c>
      <c r="F1505" s="9">
        <f t="shared" si="220"/>
        <v>205.05</v>
      </c>
      <c r="G1505" s="9">
        <v>0.5</v>
      </c>
      <c r="H1505" s="9">
        <v>3.52</v>
      </c>
      <c r="I1505" s="9"/>
      <c r="J1505" s="9">
        <v>-6.42</v>
      </c>
      <c r="K1505" s="9">
        <v>94.7</v>
      </c>
      <c r="L1505" s="9">
        <v>0.21460000000000001</v>
      </c>
      <c r="M1505" s="9">
        <v>0.25740000000000002</v>
      </c>
      <c r="N1505" s="9">
        <v>0</v>
      </c>
      <c r="O1505" s="9">
        <v>143.1</v>
      </c>
      <c r="P1505" s="9"/>
      <c r="Q1505" s="9"/>
      <c r="R1505" s="9"/>
      <c r="T1505">
        <f t="shared" si="213"/>
        <v>631300</v>
      </c>
      <c r="U1505">
        <v>601.29999999999995</v>
      </c>
      <c r="V1505">
        <f t="shared" si="214"/>
        <v>143.1</v>
      </c>
      <c r="W1505" t="str">
        <f t="shared" si="215"/>
        <v/>
      </c>
      <c r="X1505" t="str">
        <f t="shared" si="216"/>
        <v/>
      </c>
      <c r="Y1505" t="str">
        <f t="shared" si="217"/>
        <v/>
      </c>
      <c r="Z1505" s="9"/>
      <c r="AA1505" s="14">
        <f t="shared" si="218"/>
        <v>0.35799999999999998</v>
      </c>
      <c r="AB1505" s="14">
        <f t="shared" si="219"/>
        <v>0.02</v>
      </c>
    </row>
    <row r="1506" spans="1:28" x14ac:dyDescent="0.25">
      <c r="A1506" s="10">
        <f t="shared" si="221"/>
        <v>45354</v>
      </c>
      <c r="B1506" s="11">
        <v>63</v>
      </c>
      <c r="C1506" s="11">
        <v>1400</v>
      </c>
      <c r="D1506" s="12">
        <v>571.58333333333303</v>
      </c>
      <c r="E1506" s="9">
        <v>254.19</v>
      </c>
      <c r="F1506" s="9">
        <f t="shared" si="220"/>
        <v>190.19</v>
      </c>
      <c r="G1506" s="9">
        <v>0.5</v>
      </c>
      <c r="H1506" s="9">
        <v>3.52</v>
      </c>
      <c r="I1506" s="9"/>
      <c r="J1506" s="9">
        <v>-7.09</v>
      </c>
      <c r="K1506" s="9">
        <v>94.7</v>
      </c>
      <c r="L1506" s="9">
        <v>0.21460000000000001</v>
      </c>
      <c r="M1506" s="9">
        <v>0.25740000000000002</v>
      </c>
      <c r="N1506" s="9">
        <v>0</v>
      </c>
      <c r="O1506" s="9">
        <v>193.1</v>
      </c>
      <c r="P1506" s="9"/>
      <c r="Q1506" s="9"/>
      <c r="R1506" s="9"/>
      <c r="T1506">
        <f t="shared" si="213"/>
        <v>631400</v>
      </c>
      <c r="U1506">
        <v>551.70000000000005</v>
      </c>
      <c r="V1506">
        <f t="shared" si="214"/>
        <v>193.1</v>
      </c>
      <c r="W1506" t="str">
        <f t="shared" si="215"/>
        <v/>
      </c>
      <c r="X1506" t="str">
        <f t="shared" si="216"/>
        <v/>
      </c>
      <c r="Y1506" t="str">
        <f t="shared" si="217"/>
        <v/>
      </c>
      <c r="Z1506" s="9"/>
      <c r="AA1506" s="14">
        <f t="shared" si="218"/>
        <v>0.34</v>
      </c>
      <c r="AB1506" s="14">
        <f t="shared" si="219"/>
        <v>1.9E-2</v>
      </c>
    </row>
    <row r="1507" spans="1:28" x14ac:dyDescent="0.25">
      <c r="A1507" s="10">
        <f t="shared" si="221"/>
        <v>45354</v>
      </c>
      <c r="B1507" s="11">
        <v>63</v>
      </c>
      <c r="C1507" s="11">
        <v>1500</v>
      </c>
      <c r="D1507" s="12">
        <v>571.625</v>
      </c>
      <c r="E1507" s="9">
        <v>269.05</v>
      </c>
      <c r="F1507" s="9">
        <f t="shared" si="220"/>
        <v>205.05</v>
      </c>
      <c r="G1507" s="9">
        <v>1.01</v>
      </c>
      <c r="H1507" s="9">
        <v>5.54</v>
      </c>
      <c r="I1507" s="9"/>
      <c r="J1507" s="9">
        <v>-6.9619999999999997</v>
      </c>
      <c r="K1507" s="9">
        <v>95.3</v>
      </c>
      <c r="L1507" s="9">
        <v>0.21460000000000001</v>
      </c>
      <c r="M1507" s="9">
        <v>0.25740000000000002</v>
      </c>
      <c r="N1507" s="9">
        <v>0</v>
      </c>
      <c r="O1507" s="9">
        <v>198.1</v>
      </c>
      <c r="P1507" s="9"/>
      <c r="Q1507" s="9"/>
      <c r="R1507" s="9"/>
      <c r="T1507">
        <f t="shared" si="213"/>
        <v>631500</v>
      </c>
      <c r="U1507">
        <v>450.8</v>
      </c>
      <c r="V1507">
        <f t="shared" si="214"/>
        <v>198.1</v>
      </c>
      <c r="W1507" t="str">
        <f t="shared" si="215"/>
        <v/>
      </c>
      <c r="X1507" t="str">
        <f t="shared" si="216"/>
        <v/>
      </c>
      <c r="Y1507" t="str">
        <f t="shared" si="217"/>
        <v/>
      </c>
      <c r="Z1507" s="9"/>
      <c r="AA1507" s="14">
        <f t="shared" si="218"/>
        <v>0.34499999999999997</v>
      </c>
      <c r="AB1507" s="14">
        <f t="shared" si="219"/>
        <v>1.7000000000000001E-2</v>
      </c>
    </row>
    <row r="1508" spans="1:28" x14ac:dyDescent="0.25">
      <c r="A1508" s="10">
        <f t="shared" si="221"/>
        <v>45354</v>
      </c>
      <c r="B1508" s="11">
        <v>63</v>
      </c>
      <c r="C1508" s="11">
        <v>1600</v>
      </c>
      <c r="D1508" s="12">
        <v>571.66666666666697</v>
      </c>
      <c r="E1508" s="9">
        <v>284.14</v>
      </c>
      <c r="F1508" s="9">
        <f t="shared" si="220"/>
        <v>220.14</v>
      </c>
      <c r="G1508" s="9">
        <v>1.51</v>
      </c>
      <c r="H1508" s="9">
        <v>6.04</v>
      </c>
      <c r="I1508" s="9"/>
      <c r="J1508" s="9">
        <v>-8.1649999999999991</v>
      </c>
      <c r="K1508" s="9">
        <v>95.5</v>
      </c>
      <c r="L1508" s="9">
        <v>0.21529999999999999</v>
      </c>
      <c r="M1508" s="9">
        <v>0.25740000000000002</v>
      </c>
      <c r="N1508" s="9">
        <v>0</v>
      </c>
      <c r="O1508" s="9">
        <v>118.1</v>
      </c>
      <c r="P1508" s="9"/>
      <c r="Q1508" s="9"/>
      <c r="R1508" s="9"/>
      <c r="T1508">
        <f t="shared" si="213"/>
        <v>631600</v>
      </c>
      <c r="U1508">
        <v>308</v>
      </c>
      <c r="V1508">
        <f t="shared" si="214"/>
        <v>118.1</v>
      </c>
      <c r="W1508" t="str">
        <f t="shared" si="215"/>
        <v/>
      </c>
      <c r="X1508" t="str">
        <f t="shared" si="216"/>
        <v/>
      </c>
      <c r="Y1508" t="str">
        <f t="shared" si="217"/>
        <v/>
      </c>
      <c r="Z1508" s="9"/>
      <c r="AA1508" s="14">
        <f t="shared" si="218"/>
        <v>0.315</v>
      </c>
      <c r="AB1508" s="14">
        <f t="shared" si="219"/>
        <v>1.4999999999999999E-2</v>
      </c>
    </row>
    <row r="1509" spans="1:28" x14ac:dyDescent="0.25">
      <c r="A1509" s="10">
        <f t="shared" si="221"/>
        <v>45354</v>
      </c>
      <c r="B1509" s="11">
        <v>63</v>
      </c>
      <c r="C1509" s="11">
        <v>1700</v>
      </c>
      <c r="D1509" s="12">
        <v>571.70833333333303</v>
      </c>
      <c r="E1509" s="9">
        <v>299.24</v>
      </c>
      <c r="F1509" s="9">
        <f t="shared" si="220"/>
        <v>235.24</v>
      </c>
      <c r="G1509" s="9">
        <v>1.01</v>
      </c>
      <c r="H1509" s="9">
        <v>4.53</v>
      </c>
      <c r="I1509" s="9"/>
      <c r="J1509" s="9">
        <v>-8.73</v>
      </c>
      <c r="K1509" s="9">
        <v>95.5</v>
      </c>
      <c r="L1509" s="9">
        <v>0.21460000000000001</v>
      </c>
      <c r="M1509" s="9">
        <v>0.25740000000000002</v>
      </c>
      <c r="N1509" s="9">
        <v>0</v>
      </c>
      <c r="O1509" s="9">
        <v>40.6</v>
      </c>
      <c r="P1509" s="9"/>
      <c r="Q1509" s="9"/>
      <c r="R1509" s="9"/>
      <c r="T1509">
        <f t="shared" si="213"/>
        <v>631700</v>
      </c>
      <c r="U1509">
        <v>141.69999999999999</v>
      </c>
      <c r="V1509">
        <f t="shared" si="214"/>
        <v>40.6</v>
      </c>
      <c r="W1509" t="str">
        <f t="shared" si="215"/>
        <v/>
      </c>
      <c r="X1509" t="str">
        <f t="shared" si="216"/>
        <v/>
      </c>
      <c r="Y1509" t="str">
        <f t="shared" si="217"/>
        <v/>
      </c>
      <c r="Z1509" s="9"/>
      <c r="AA1509" s="14">
        <f t="shared" si="218"/>
        <v>0.30099999999999999</v>
      </c>
      <c r="AB1509" s="14">
        <f t="shared" si="219"/>
        <v>1.4E-2</v>
      </c>
    </row>
    <row r="1510" spans="1:28" x14ac:dyDescent="0.25">
      <c r="A1510" s="10">
        <f t="shared" si="221"/>
        <v>45354</v>
      </c>
      <c r="B1510" s="11">
        <v>63</v>
      </c>
      <c r="C1510" s="11">
        <v>1800</v>
      </c>
      <c r="D1510" s="12">
        <v>571.75</v>
      </c>
      <c r="E1510" s="9">
        <v>284.14</v>
      </c>
      <c r="F1510" s="9">
        <f t="shared" si="220"/>
        <v>220.14</v>
      </c>
      <c r="G1510" s="9">
        <v>0.5</v>
      </c>
      <c r="H1510" s="9">
        <v>4.53</v>
      </c>
      <c r="I1510" s="9"/>
      <c r="J1510" s="9">
        <v>-9.0329999999999995</v>
      </c>
      <c r="K1510" s="9">
        <v>95.3</v>
      </c>
      <c r="L1510" s="9">
        <v>0.21529999999999999</v>
      </c>
      <c r="M1510" s="9">
        <v>0.25740000000000002</v>
      </c>
      <c r="N1510" s="9">
        <v>0</v>
      </c>
      <c r="O1510" s="9">
        <v>11.9</v>
      </c>
      <c r="P1510" s="9"/>
      <c r="Q1510" s="9"/>
      <c r="R1510" s="9"/>
      <c r="T1510">
        <f t="shared" si="213"/>
        <v>631800</v>
      </c>
      <c r="U1510">
        <v>12.2</v>
      </c>
      <c r="V1510">
        <f t="shared" si="214"/>
        <v>11.9</v>
      </c>
      <c r="W1510" t="str">
        <f t="shared" si="215"/>
        <v/>
      </c>
      <c r="X1510" t="str">
        <f t="shared" si="216"/>
        <v/>
      </c>
      <c r="Y1510" t="str">
        <f t="shared" si="217"/>
        <v/>
      </c>
      <c r="Z1510" s="9"/>
      <c r="AA1510" s="14">
        <f t="shared" si="218"/>
        <v>0.29399999999999998</v>
      </c>
      <c r="AB1510" s="14">
        <f t="shared" si="219"/>
        <v>1.4E-2</v>
      </c>
    </row>
    <row r="1511" spans="1:28" x14ac:dyDescent="0.25">
      <c r="A1511" s="10">
        <f t="shared" si="221"/>
        <v>45354</v>
      </c>
      <c r="B1511" s="11">
        <v>63</v>
      </c>
      <c r="C1511" s="11">
        <v>1900</v>
      </c>
      <c r="D1511" s="12">
        <v>571.79166666666697</v>
      </c>
      <c r="E1511" s="9">
        <v>299.24</v>
      </c>
      <c r="F1511" s="9">
        <f t="shared" si="220"/>
        <v>235.24</v>
      </c>
      <c r="G1511" s="9">
        <v>0.5</v>
      </c>
      <c r="H1511" s="9">
        <v>3.52</v>
      </c>
      <c r="I1511" s="9"/>
      <c r="J1511" s="9">
        <v>-9.1679999999999993</v>
      </c>
      <c r="K1511" s="9">
        <v>95.3</v>
      </c>
      <c r="L1511" s="9">
        <v>0.21240000000000001</v>
      </c>
      <c r="M1511" s="9">
        <v>0.25669999999999998</v>
      </c>
      <c r="N1511" s="9">
        <v>0</v>
      </c>
      <c r="O1511" s="9">
        <v>0.6</v>
      </c>
      <c r="P1511" s="9"/>
      <c r="Q1511" s="9"/>
      <c r="R1511" s="9"/>
      <c r="T1511">
        <f t="shared" si="213"/>
        <v>631900</v>
      </c>
      <c r="U1511">
        <v>0</v>
      </c>
      <c r="V1511">
        <f t="shared" si="214"/>
        <v>0</v>
      </c>
      <c r="W1511" t="str">
        <f t="shared" si="215"/>
        <v/>
      </c>
      <c r="X1511" t="str">
        <f t="shared" si="216"/>
        <v/>
      </c>
      <c r="Y1511" t="str">
        <f t="shared" si="217"/>
        <v/>
      </c>
      <c r="Z1511" s="9"/>
      <c r="AA1511" s="14">
        <f t="shared" si="218"/>
        <v>0.29099999999999998</v>
      </c>
      <c r="AB1511" s="14">
        <f t="shared" si="219"/>
        <v>1.4E-2</v>
      </c>
    </row>
    <row r="1512" spans="1:28" x14ac:dyDescent="0.25">
      <c r="A1512" s="10">
        <f t="shared" si="221"/>
        <v>45354</v>
      </c>
      <c r="B1512" s="11">
        <v>63</v>
      </c>
      <c r="C1512" s="11">
        <v>2000</v>
      </c>
      <c r="D1512" s="12">
        <v>571.83333333333303</v>
      </c>
      <c r="E1512" s="9">
        <v>299.24</v>
      </c>
      <c r="F1512" s="9">
        <f t="shared" si="220"/>
        <v>235.24</v>
      </c>
      <c r="G1512" s="9">
        <v>0</v>
      </c>
      <c r="H1512" s="9">
        <v>3.52</v>
      </c>
      <c r="I1512" s="9"/>
      <c r="J1512" s="9">
        <v>-9.1679999999999993</v>
      </c>
      <c r="K1512" s="9">
        <v>95.3</v>
      </c>
      <c r="L1512" s="9">
        <v>0.21310000000000001</v>
      </c>
      <c r="M1512" s="9">
        <v>0.25669999999999998</v>
      </c>
      <c r="N1512" s="9">
        <v>0</v>
      </c>
      <c r="O1512" s="9">
        <v>0.6</v>
      </c>
      <c r="P1512" s="9"/>
      <c r="Q1512" s="9"/>
      <c r="R1512" s="9"/>
      <c r="T1512">
        <f t="shared" si="213"/>
        <v>632000</v>
      </c>
      <c r="U1512">
        <v>0</v>
      </c>
      <c r="V1512">
        <f t="shared" si="214"/>
        <v>0</v>
      </c>
      <c r="W1512" t="str">
        <f t="shared" si="215"/>
        <v/>
      </c>
      <c r="X1512" t="str">
        <f t="shared" si="216"/>
        <v/>
      </c>
      <c r="Y1512" t="str">
        <f t="shared" si="217"/>
        <v/>
      </c>
      <c r="Z1512" s="9"/>
      <c r="AA1512" s="14">
        <f t="shared" si="218"/>
        <v>0.29099999999999998</v>
      </c>
      <c r="AB1512" s="14">
        <f t="shared" si="219"/>
        <v>1.4E-2</v>
      </c>
    </row>
    <row r="1513" spans="1:28" x14ac:dyDescent="0.25">
      <c r="A1513" s="10">
        <f t="shared" si="221"/>
        <v>45354</v>
      </c>
      <c r="B1513" s="11">
        <v>63</v>
      </c>
      <c r="C1513" s="11">
        <v>2100</v>
      </c>
      <c r="D1513" s="12">
        <v>571.875</v>
      </c>
      <c r="E1513" s="9">
        <v>299.24</v>
      </c>
      <c r="F1513" s="9">
        <f t="shared" si="220"/>
        <v>235.24</v>
      </c>
      <c r="G1513" s="9">
        <v>0</v>
      </c>
      <c r="H1513" s="9">
        <v>2.0099999999999998</v>
      </c>
      <c r="I1513" s="9"/>
      <c r="J1513" s="9">
        <v>-8.9990000000000006</v>
      </c>
      <c r="K1513" s="9">
        <v>95.4</v>
      </c>
      <c r="L1513" s="9">
        <v>0.21379999999999999</v>
      </c>
      <c r="M1513" s="9">
        <v>0.25669999999999998</v>
      </c>
      <c r="N1513" s="9">
        <v>0</v>
      </c>
      <c r="O1513" s="9">
        <v>0.6</v>
      </c>
      <c r="P1513" s="9"/>
      <c r="Q1513" s="9"/>
      <c r="R1513" s="9"/>
      <c r="T1513">
        <f t="shared" si="213"/>
        <v>632100</v>
      </c>
      <c r="U1513">
        <v>0</v>
      </c>
      <c r="V1513">
        <f t="shared" si="214"/>
        <v>0</v>
      </c>
      <c r="W1513" t="str">
        <f t="shared" si="215"/>
        <v/>
      </c>
      <c r="X1513" t="str">
        <f t="shared" si="216"/>
        <v/>
      </c>
      <c r="Y1513" t="str">
        <f t="shared" si="217"/>
        <v/>
      </c>
      <c r="Z1513" s="9"/>
      <c r="AA1513" s="14">
        <f t="shared" si="218"/>
        <v>0.29499999999999998</v>
      </c>
      <c r="AB1513" s="14">
        <f t="shared" si="219"/>
        <v>1.4E-2</v>
      </c>
    </row>
    <row r="1514" spans="1:28" x14ac:dyDescent="0.25">
      <c r="A1514" s="10">
        <f t="shared" si="221"/>
        <v>45354</v>
      </c>
      <c r="B1514" s="11">
        <v>63</v>
      </c>
      <c r="C1514" s="11">
        <v>2200</v>
      </c>
      <c r="D1514" s="12">
        <v>571.91666666666697</v>
      </c>
      <c r="E1514" s="9">
        <v>299.24</v>
      </c>
      <c r="F1514" s="9">
        <f t="shared" si="220"/>
        <v>235.24</v>
      </c>
      <c r="G1514" s="9">
        <v>0</v>
      </c>
      <c r="H1514" s="9">
        <v>3.02</v>
      </c>
      <c r="I1514" s="9"/>
      <c r="J1514" s="9">
        <v>-8.8979999999999997</v>
      </c>
      <c r="K1514" s="9">
        <v>95.5</v>
      </c>
      <c r="L1514" s="9">
        <v>0.21240000000000001</v>
      </c>
      <c r="M1514" s="9">
        <v>0.25669999999999998</v>
      </c>
      <c r="N1514" s="9">
        <v>0</v>
      </c>
      <c r="O1514" s="9">
        <v>0.6</v>
      </c>
      <c r="P1514" s="9"/>
      <c r="Q1514" s="9"/>
      <c r="R1514" s="9"/>
      <c r="T1514">
        <f t="shared" si="213"/>
        <v>632200</v>
      </c>
      <c r="U1514">
        <v>0</v>
      </c>
      <c r="V1514">
        <f t="shared" si="214"/>
        <v>0</v>
      </c>
      <c r="W1514" t="str">
        <f t="shared" si="215"/>
        <v/>
      </c>
      <c r="X1514" t="str">
        <f t="shared" si="216"/>
        <v/>
      </c>
      <c r="Y1514" t="str">
        <f t="shared" si="217"/>
        <v/>
      </c>
      <c r="Z1514" s="9"/>
      <c r="AA1514" s="14">
        <f t="shared" si="218"/>
        <v>0.29699999999999999</v>
      </c>
      <c r="AB1514" s="14">
        <f t="shared" si="219"/>
        <v>1.4E-2</v>
      </c>
    </row>
    <row r="1515" spans="1:28" x14ac:dyDescent="0.25">
      <c r="A1515" s="10">
        <f t="shared" si="221"/>
        <v>45354</v>
      </c>
      <c r="B1515" s="11">
        <v>63</v>
      </c>
      <c r="C1515" s="11">
        <v>2300</v>
      </c>
      <c r="D1515" s="12">
        <v>571.95833333333303</v>
      </c>
      <c r="E1515" s="9">
        <v>299.24</v>
      </c>
      <c r="F1515" s="9">
        <f t="shared" si="220"/>
        <v>235.24</v>
      </c>
      <c r="G1515" s="9">
        <v>0</v>
      </c>
      <c r="H1515" s="9">
        <v>3.02</v>
      </c>
      <c r="I1515" s="9"/>
      <c r="J1515" s="9">
        <v>-9.0660000000000007</v>
      </c>
      <c r="K1515" s="9">
        <v>95.5</v>
      </c>
      <c r="L1515" s="9">
        <v>0.21240000000000001</v>
      </c>
      <c r="M1515" s="9">
        <v>0.25669999999999998</v>
      </c>
      <c r="N1515" s="9">
        <v>0</v>
      </c>
      <c r="O1515" s="9">
        <v>0.6</v>
      </c>
      <c r="P1515" s="9"/>
      <c r="Q1515" s="9"/>
      <c r="R1515" s="9"/>
      <c r="T1515">
        <f t="shared" si="213"/>
        <v>632300</v>
      </c>
      <c r="U1515">
        <v>0</v>
      </c>
      <c r="V1515">
        <f t="shared" si="214"/>
        <v>0</v>
      </c>
      <c r="W1515" t="str">
        <f t="shared" si="215"/>
        <v/>
      </c>
      <c r="X1515" t="str">
        <f t="shared" si="216"/>
        <v/>
      </c>
      <c r="Y1515" t="str">
        <f t="shared" si="217"/>
        <v/>
      </c>
      <c r="Z1515" s="9"/>
      <c r="AA1515" s="14">
        <f t="shared" si="218"/>
        <v>0.29399999999999998</v>
      </c>
      <c r="AB1515" s="14">
        <f t="shared" si="219"/>
        <v>1.4E-2</v>
      </c>
    </row>
    <row r="1516" spans="1:28" x14ac:dyDescent="0.25">
      <c r="A1516" s="10">
        <f t="shared" si="221"/>
        <v>45354</v>
      </c>
      <c r="B1516" s="11">
        <v>63</v>
      </c>
      <c r="C1516" s="11">
        <v>2400</v>
      </c>
      <c r="D1516" s="12">
        <v>572</v>
      </c>
      <c r="E1516" s="9">
        <v>284.14</v>
      </c>
      <c r="F1516" s="9">
        <f t="shared" si="220"/>
        <v>220.14</v>
      </c>
      <c r="G1516" s="9">
        <v>0</v>
      </c>
      <c r="H1516" s="9">
        <v>0.5</v>
      </c>
      <c r="I1516" s="9"/>
      <c r="J1516" s="9">
        <v>-9.0329999999999995</v>
      </c>
      <c r="K1516" s="9">
        <v>95.4</v>
      </c>
      <c r="L1516" s="9">
        <v>0.21240000000000001</v>
      </c>
      <c r="M1516" s="9">
        <v>0.25669999999999998</v>
      </c>
      <c r="N1516" s="9">
        <v>0</v>
      </c>
      <c r="O1516" s="9">
        <v>0.6</v>
      </c>
      <c r="P1516" s="9"/>
      <c r="Q1516" s="9"/>
      <c r="R1516" s="9"/>
      <c r="T1516">
        <f t="shared" si="213"/>
        <v>632400</v>
      </c>
      <c r="U1516">
        <v>0</v>
      </c>
      <c r="V1516">
        <f t="shared" si="214"/>
        <v>0</v>
      </c>
      <c r="W1516">
        <f t="shared" si="215"/>
        <v>0.21199999999999999</v>
      </c>
      <c r="X1516">
        <f t="shared" si="216"/>
        <v>0.25700000000000001</v>
      </c>
      <c r="Y1516">
        <f t="shared" si="217"/>
        <v>2.2010000000000001</v>
      </c>
      <c r="Z1516" s="9"/>
      <c r="AA1516" s="14">
        <f t="shared" si="218"/>
        <v>0.29399999999999998</v>
      </c>
      <c r="AB1516" s="14">
        <f t="shared" si="219"/>
        <v>1.4E-2</v>
      </c>
    </row>
    <row r="1517" spans="1:28" x14ac:dyDescent="0.25">
      <c r="A1517" s="10">
        <f t="shared" si="221"/>
        <v>45355</v>
      </c>
      <c r="B1517" s="11">
        <v>64</v>
      </c>
      <c r="C1517" s="11">
        <v>100</v>
      </c>
      <c r="D1517" s="12">
        <v>572.04166666666697</v>
      </c>
      <c r="E1517" s="9">
        <v>299.24</v>
      </c>
      <c r="F1517" s="9">
        <f t="shared" si="220"/>
        <v>235.24</v>
      </c>
      <c r="G1517" s="9">
        <v>0</v>
      </c>
      <c r="H1517" s="9">
        <v>0.5</v>
      </c>
      <c r="I1517" s="9"/>
      <c r="J1517" s="9">
        <v>-8.9649999999999999</v>
      </c>
      <c r="K1517" s="9">
        <v>95.5</v>
      </c>
      <c r="L1517" s="9">
        <v>0.21240000000000001</v>
      </c>
      <c r="M1517" s="9">
        <v>0.25669999999999998</v>
      </c>
      <c r="N1517" s="9">
        <v>0</v>
      </c>
      <c r="O1517" s="9">
        <v>0.6</v>
      </c>
      <c r="P1517" s="9"/>
      <c r="Q1517" s="9"/>
      <c r="R1517" s="9"/>
      <c r="T1517">
        <f t="shared" si="213"/>
        <v>640100</v>
      </c>
      <c r="U1517">
        <v>0</v>
      </c>
      <c r="V1517">
        <f t="shared" si="214"/>
        <v>0</v>
      </c>
      <c r="W1517" t="str">
        <f t="shared" si="215"/>
        <v/>
      </c>
      <c r="X1517" t="str">
        <f t="shared" si="216"/>
        <v/>
      </c>
      <c r="Y1517" t="str">
        <f t="shared" si="217"/>
        <v/>
      </c>
      <c r="Z1517" s="9"/>
      <c r="AA1517" s="14">
        <f t="shared" si="218"/>
        <v>0.29599999999999999</v>
      </c>
      <c r="AB1517" s="14">
        <f t="shared" si="219"/>
        <v>1.4E-2</v>
      </c>
    </row>
    <row r="1518" spans="1:28" x14ac:dyDescent="0.25">
      <c r="A1518" s="10">
        <f t="shared" si="221"/>
        <v>45355</v>
      </c>
      <c r="B1518" s="11">
        <v>64</v>
      </c>
      <c r="C1518" s="11">
        <v>200</v>
      </c>
      <c r="D1518" s="12">
        <v>572.08333333333303</v>
      </c>
      <c r="E1518" s="9">
        <v>299.24</v>
      </c>
      <c r="F1518" s="9">
        <f t="shared" si="220"/>
        <v>235.24</v>
      </c>
      <c r="G1518" s="9">
        <v>0</v>
      </c>
      <c r="H1518" s="9">
        <v>1.01</v>
      </c>
      <c r="I1518" s="9"/>
      <c r="J1518" s="9">
        <v>-10.301</v>
      </c>
      <c r="K1518" s="9">
        <v>95.2</v>
      </c>
      <c r="L1518" s="9">
        <v>0.21240000000000001</v>
      </c>
      <c r="M1518" s="9">
        <v>0.25669999999999998</v>
      </c>
      <c r="N1518" s="9">
        <v>0</v>
      </c>
      <c r="O1518" s="9">
        <v>0.6</v>
      </c>
      <c r="P1518" s="9"/>
      <c r="Q1518" s="9"/>
      <c r="R1518" s="9"/>
      <c r="T1518">
        <f t="shared" si="213"/>
        <v>640200</v>
      </c>
      <c r="U1518">
        <v>0</v>
      </c>
      <c r="V1518">
        <f t="shared" si="214"/>
        <v>0</v>
      </c>
      <c r="W1518" t="str">
        <f t="shared" si="215"/>
        <v/>
      </c>
      <c r="X1518" t="str">
        <f t="shared" si="216"/>
        <v/>
      </c>
      <c r="Y1518" t="str">
        <f t="shared" si="217"/>
        <v/>
      </c>
      <c r="Z1518" s="9"/>
      <c r="AA1518" s="14">
        <f t="shared" si="218"/>
        <v>0.26500000000000001</v>
      </c>
      <c r="AB1518" s="14">
        <f t="shared" si="219"/>
        <v>1.2999999999999999E-2</v>
      </c>
    </row>
    <row r="1519" spans="1:28" x14ac:dyDescent="0.25">
      <c r="A1519" s="10">
        <f t="shared" si="221"/>
        <v>45355</v>
      </c>
      <c r="B1519" s="11">
        <v>64</v>
      </c>
      <c r="C1519" s="11">
        <v>300</v>
      </c>
      <c r="D1519" s="12">
        <v>572.125</v>
      </c>
      <c r="E1519" s="9">
        <v>299.24</v>
      </c>
      <c r="F1519" s="9">
        <f t="shared" si="220"/>
        <v>235.24</v>
      </c>
      <c r="G1519" s="9">
        <v>0</v>
      </c>
      <c r="H1519" s="9">
        <v>1.01</v>
      </c>
      <c r="I1519" s="9"/>
      <c r="J1519" s="9">
        <v>-11.361000000000001</v>
      </c>
      <c r="K1519" s="9">
        <v>94.6</v>
      </c>
      <c r="L1519" s="9">
        <v>0.21240000000000001</v>
      </c>
      <c r="M1519" s="9">
        <v>0.25669999999999998</v>
      </c>
      <c r="N1519" s="9">
        <v>0</v>
      </c>
      <c r="O1519" s="9">
        <v>0.6</v>
      </c>
      <c r="P1519" s="9"/>
      <c r="Q1519" s="9"/>
      <c r="R1519" s="9"/>
      <c r="T1519">
        <f t="shared" si="213"/>
        <v>640300</v>
      </c>
      <c r="U1519">
        <v>0</v>
      </c>
      <c r="V1519">
        <f t="shared" si="214"/>
        <v>0</v>
      </c>
      <c r="W1519" t="str">
        <f t="shared" si="215"/>
        <v/>
      </c>
      <c r="X1519" t="str">
        <f t="shared" si="216"/>
        <v/>
      </c>
      <c r="Y1519" t="str">
        <f t="shared" si="217"/>
        <v/>
      </c>
      <c r="Z1519" s="9"/>
      <c r="AA1519" s="14">
        <f t="shared" si="218"/>
        <v>0.24199999999999999</v>
      </c>
      <c r="AB1519" s="14">
        <f t="shared" si="219"/>
        <v>1.4E-2</v>
      </c>
    </row>
    <row r="1520" spans="1:28" x14ac:dyDescent="0.25">
      <c r="A1520" s="10">
        <f t="shared" si="221"/>
        <v>45355</v>
      </c>
      <c r="B1520" s="11">
        <v>64</v>
      </c>
      <c r="C1520" s="11">
        <v>400</v>
      </c>
      <c r="D1520" s="12">
        <v>572.16666666666697</v>
      </c>
      <c r="E1520" s="9">
        <v>299.24</v>
      </c>
      <c r="F1520" s="9">
        <f t="shared" si="220"/>
        <v>235.24</v>
      </c>
      <c r="G1520" s="9">
        <v>0</v>
      </c>
      <c r="H1520" s="9">
        <v>2.52</v>
      </c>
      <c r="I1520" s="9"/>
      <c r="J1520" s="9">
        <v>-10.722</v>
      </c>
      <c r="K1520" s="9">
        <v>94.2</v>
      </c>
      <c r="L1520" s="9">
        <v>0.21240000000000001</v>
      </c>
      <c r="M1520" s="9">
        <v>0.25669999999999998</v>
      </c>
      <c r="N1520" s="9">
        <v>0</v>
      </c>
      <c r="O1520" s="9">
        <v>0.6</v>
      </c>
      <c r="P1520" s="9"/>
      <c r="Q1520" s="9"/>
      <c r="R1520" s="9"/>
      <c r="T1520">
        <f t="shared" si="213"/>
        <v>640400</v>
      </c>
      <c r="U1520">
        <v>0</v>
      </c>
      <c r="V1520">
        <f t="shared" si="214"/>
        <v>0</v>
      </c>
      <c r="W1520" t="str">
        <f t="shared" si="215"/>
        <v/>
      </c>
      <c r="X1520" t="str">
        <f t="shared" si="216"/>
        <v/>
      </c>
      <c r="Y1520" t="str">
        <f t="shared" si="217"/>
        <v/>
      </c>
      <c r="Z1520" s="9"/>
      <c r="AA1520" s="14">
        <f t="shared" si="218"/>
        <v>0.254</v>
      </c>
      <c r="AB1520" s="14">
        <f t="shared" si="219"/>
        <v>1.6E-2</v>
      </c>
    </row>
    <row r="1521" spans="1:28" x14ac:dyDescent="0.25">
      <c r="A1521" s="10">
        <f t="shared" si="221"/>
        <v>45355</v>
      </c>
      <c r="B1521" s="11">
        <v>64</v>
      </c>
      <c r="C1521" s="11">
        <v>500</v>
      </c>
      <c r="D1521" s="12">
        <v>572.20833333333303</v>
      </c>
      <c r="E1521" s="9">
        <v>299.24</v>
      </c>
      <c r="F1521" s="9">
        <f t="shared" si="220"/>
        <v>235.24</v>
      </c>
      <c r="G1521" s="9">
        <v>0</v>
      </c>
      <c r="H1521" s="9">
        <v>2.0099999999999998</v>
      </c>
      <c r="I1521" s="9"/>
      <c r="J1521" s="9">
        <v>-10.406000000000001</v>
      </c>
      <c r="K1521" s="9">
        <v>94.6</v>
      </c>
      <c r="L1521" s="9">
        <v>0.21240000000000001</v>
      </c>
      <c r="M1521" s="9">
        <v>0.25669999999999998</v>
      </c>
      <c r="N1521" s="9">
        <v>0</v>
      </c>
      <c r="O1521" s="9">
        <v>0.6</v>
      </c>
      <c r="P1521" s="9"/>
      <c r="Q1521" s="9"/>
      <c r="R1521" s="9"/>
      <c r="T1521">
        <f t="shared" si="213"/>
        <v>640500</v>
      </c>
      <c r="U1521">
        <v>0</v>
      </c>
      <c r="V1521">
        <f t="shared" si="214"/>
        <v>0</v>
      </c>
      <c r="W1521" t="str">
        <f t="shared" si="215"/>
        <v/>
      </c>
      <c r="X1521" t="str">
        <f t="shared" si="216"/>
        <v/>
      </c>
      <c r="Y1521" t="str">
        <f t="shared" si="217"/>
        <v/>
      </c>
      <c r="Z1521" s="9"/>
      <c r="AA1521" s="14">
        <f t="shared" si="218"/>
        <v>0.26200000000000001</v>
      </c>
      <c r="AB1521" s="14">
        <f t="shared" si="219"/>
        <v>1.4999999999999999E-2</v>
      </c>
    </row>
    <row r="1522" spans="1:28" x14ac:dyDescent="0.25">
      <c r="A1522" s="10">
        <f t="shared" si="221"/>
        <v>45355</v>
      </c>
      <c r="B1522" s="11">
        <v>64</v>
      </c>
      <c r="C1522" s="11">
        <v>600</v>
      </c>
      <c r="D1522" s="12">
        <v>572.25</v>
      </c>
      <c r="E1522" s="9">
        <v>299.24</v>
      </c>
      <c r="F1522" s="9">
        <f t="shared" si="220"/>
        <v>235.24</v>
      </c>
      <c r="G1522" s="9">
        <v>0</v>
      </c>
      <c r="H1522" s="9">
        <v>1.01</v>
      </c>
      <c r="I1522" s="9"/>
      <c r="J1522" s="9">
        <v>-12.196</v>
      </c>
      <c r="K1522" s="9">
        <v>94.1</v>
      </c>
      <c r="L1522" s="9">
        <v>0.21240000000000001</v>
      </c>
      <c r="M1522" s="9">
        <v>0.25669999999999998</v>
      </c>
      <c r="N1522" s="9">
        <v>0</v>
      </c>
      <c r="O1522" s="9">
        <v>0.6</v>
      </c>
      <c r="P1522" s="9"/>
      <c r="Q1522" s="9"/>
      <c r="R1522" s="9"/>
      <c r="T1522">
        <f t="shared" si="213"/>
        <v>640600</v>
      </c>
      <c r="U1522">
        <v>0</v>
      </c>
      <c r="V1522">
        <f t="shared" si="214"/>
        <v>0</v>
      </c>
      <c r="W1522" t="str">
        <f t="shared" si="215"/>
        <v/>
      </c>
      <c r="X1522" t="str">
        <f t="shared" si="216"/>
        <v/>
      </c>
      <c r="Y1522" t="str">
        <f t="shared" si="217"/>
        <v/>
      </c>
      <c r="Z1522" s="9"/>
      <c r="AA1522" s="14">
        <f t="shared" si="218"/>
        <v>0.22500000000000001</v>
      </c>
      <c r="AB1522" s="14">
        <f t="shared" si="219"/>
        <v>1.4E-2</v>
      </c>
    </row>
    <row r="1523" spans="1:28" x14ac:dyDescent="0.25">
      <c r="A1523" s="10">
        <f t="shared" si="221"/>
        <v>45355</v>
      </c>
      <c r="B1523" s="11">
        <v>64</v>
      </c>
      <c r="C1523" s="11">
        <v>700</v>
      </c>
      <c r="D1523" s="12">
        <v>572.29166666666697</v>
      </c>
      <c r="E1523" s="9">
        <v>299.24</v>
      </c>
      <c r="F1523" s="9">
        <f t="shared" si="220"/>
        <v>235.24</v>
      </c>
      <c r="G1523" s="9">
        <v>0</v>
      </c>
      <c r="H1523" s="9">
        <v>0.5</v>
      </c>
      <c r="I1523" s="9"/>
      <c r="J1523" s="9">
        <v>-10.581</v>
      </c>
      <c r="K1523" s="9">
        <v>94.3</v>
      </c>
      <c r="L1523" s="9">
        <v>0.21240000000000001</v>
      </c>
      <c r="M1523" s="9">
        <v>0.25669999999999998</v>
      </c>
      <c r="N1523" s="9">
        <v>0</v>
      </c>
      <c r="O1523" s="9">
        <v>3.1</v>
      </c>
      <c r="P1523" s="9"/>
      <c r="Q1523" s="9"/>
      <c r="R1523" s="9"/>
      <c r="T1523">
        <f t="shared" si="213"/>
        <v>640700</v>
      </c>
      <c r="U1523">
        <v>3.5</v>
      </c>
      <c r="V1523">
        <f t="shared" si="214"/>
        <v>3.1</v>
      </c>
      <c r="W1523" t="str">
        <f t="shared" si="215"/>
        <v/>
      </c>
      <c r="X1523" t="str">
        <f t="shared" si="216"/>
        <v/>
      </c>
      <c r="Y1523" t="str">
        <f t="shared" si="217"/>
        <v/>
      </c>
      <c r="Z1523" s="9"/>
      <c r="AA1523" s="14">
        <f t="shared" si="218"/>
        <v>0.25700000000000001</v>
      </c>
      <c r="AB1523" s="14">
        <f t="shared" si="219"/>
        <v>1.6E-2</v>
      </c>
    </row>
    <row r="1524" spans="1:28" x14ac:dyDescent="0.25">
      <c r="A1524" s="10">
        <f t="shared" si="221"/>
        <v>45355</v>
      </c>
      <c r="B1524" s="11">
        <v>64</v>
      </c>
      <c r="C1524" s="11">
        <v>800</v>
      </c>
      <c r="D1524" s="12">
        <v>572.33333333333303</v>
      </c>
      <c r="E1524" s="9">
        <v>299.24</v>
      </c>
      <c r="F1524" s="9">
        <f t="shared" si="220"/>
        <v>235.24</v>
      </c>
      <c r="G1524" s="9">
        <v>0</v>
      </c>
      <c r="H1524" s="9">
        <v>0</v>
      </c>
      <c r="I1524" s="9"/>
      <c r="J1524" s="9">
        <v>-9.1</v>
      </c>
      <c r="K1524" s="9">
        <v>94.7</v>
      </c>
      <c r="L1524" s="9">
        <v>0.21240000000000001</v>
      </c>
      <c r="M1524" s="9">
        <v>0.25669999999999998</v>
      </c>
      <c r="N1524" s="9">
        <v>0</v>
      </c>
      <c r="O1524" s="9">
        <v>31.9</v>
      </c>
      <c r="P1524" s="9"/>
      <c r="Q1524" s="9"/>
      <c r="R1524" s="9"/>
      <c r="T1524">
        <f t="shared" si="213"/>
        <v>640800</v>
      </c>
      <c r="U1524">
        <v>110</v>
      </c>
      <c r="V1524">
        <f t="shared" si="214"/>
        <v>31.9</v>
      </c>
      <c r="W1524" t="str">
        <f t="shared" si="215"/>
        <v/>
      </c>
      <c r="X1524" t="str">
        <f t="shared" si="216"/>
        <v/>
      </c>
      <c r="Y1524" t="str">
        <f t="shared" si="217"/>
        <v/>
      </c>
      <c r="Z1524" s="9"/>
      <c r="AA1524" s="14">
        <f t="shared" si="218"/>
        <v>0.28999999999999998</v>
      </c>
      <c r="AB1524" s="14">
        <f t="shared" si="219"/>
        <v>1.6E-2</v>
      </c>
    </row>
    <row r="1525" spans="1:28" x14ac:dyDescent="0.25">
      <c r="A1525" s="10">
        <f t="shared" si="221"/>
        <v>45355</v>
      </c>
      <c r="B1525" s="11">
        <v>64</v>
      </c>
      <c r="C1525" s="11">
        <v>900</v>
      </c>
      <c r="D1525" s="12">
        <v>572.375</v>
      </c>
      <c r="E1525" s="9">
        <v>284.26</v>
      </c>
      <c r="F1525" s="9">
        <f t="shared" si="220"/>
        <v>220.26</v>
      </c>
      <c r="G1525" s="9">
        <v>0</v>
      </c>
      <c r="H1525" s="9">
        <v>1.01</v>
      </c>
      <c r="I1525" s="9"/>
      <c r="J1525" s="9">
        <v>-8.73</v>
      </c>
      <c r="K1525" s="9">
        <v>94.9</v>
      </c>
      <c r="L1525" s="9">
        <v>0.21240000000000001</v>
      </c>
      <c r="M1525" s="9">
        <v>0.25669999999999998</v>
      </c>
      <c r="N1525" s="9">
        <v>0</v>
      </c>
      <c r="O1525" s="9">
        <v>70.599999999999994</v>
      </c>
      <c r="P1525" s="9"/>
      <c r="Q1525" s="9"/>
      <c r="R1525" s="9"/>
      <c r="T1525">
        <f t="shared" si="213"/>
        <v>640900</v>
      </c>
      <c r="U1525">
        <v>278.3</v>
      </c>
      <c r="V1525">
        <f t="shared" si="214"/>
        <v>70.599999999999994</v>
      </c>
      <c r="W1525" t="str">
        <f t="shared" si="215"/>
        <v/>
      </c>
      <c r="X1525" t="str">
        <f t="shared" si="216"/>
        <v/>
      </c>
      <c r="Y1525" t="str">
        <f t="shared" si="217"/>
        <v/>
      </c>
      <c r="Z1525" s="9"/>
      <c r="AA1525" s="14">
        <f t="shared" si="218"/>
        <v>0.3</v>
      </c>
      <c r="AB1525" s="14">
        <f t="shared" si="219"/>
        <v>1.6E-2</v>
      </c>
    </row>
    <row r="1526" spans="1:28" x14ac:dyDescent="0.25">
      <c r="A1526" s="10">
        <f t="shared" si="221"/>
        <v>45355</v>
      </c>
      <c r="B1526" s="11">
        <v>64</v>
      </c>
      <c r="C1526" s="11">
        <v>1000</v>
      </c>
      <c r="D1526" s="12">
        <v>572.41666666666697</v>
      </c>
      <c r="E1526" s="9">
        <v>269.05</v>
      </c>
      <c r="F1526" s="9">
        <f t="shared" si="220"/>
        <v>205.05</v>
      </c>
      <c r="G1526" s="9">
        <v>0</v>
      </c>
      <c r="H1526" s="9">
        <v>2.0099999999999998</v>
      </c>
      <c r="I1526" s="9"/>
      <c r="J1526" s="9">
        <v>-8.1980000000000004</v>
      </c>
      <c r="K1526" s="9">
        <v>95</v>
      </c>
      <c r="L1526" s="9">
        <v>0.21310000000000001</v>
      </c>
      <c r="M1526" s="9">
        <v>0.25669999999999998</v>
      </c>
      <c r="N1526" s="9">
        <v>0</v>
      </c>
      <c r="O1526" s="9">
        <v>68.099999999999994</v>
      </c>
      <c r="P1526" s="9"/>
      <c r="Q1526" s="9"/>
      <c r="R1526" s="9"/>
      <c r="T1526">
        <f t="shared" si="213"/>
        <v>641000</v>
      </c>
      <c r="U1526">
        <v>428.8</v>
      </c>
      <c r="V1526">
        <f t="shared" si="214"/>
        <v>68.099999999999994</v>
      </c>
      <c r="W1526" t="str">
        <f t="shared" si="215"/>
        <v/>
      </c>
      <c r="X1526" t="str">
        <f t="shared" si="216"/>
        <v/>
      </c>
      <c r="Y1526" t="str">
        <f t="shared" si="217"/>
        <v/>
      </c>
      <c r="Z1526" s="9"/>
      <c r="AA1526" s="14">
        <f t="shared" si="218"/>
        <v>0.313</v>
      </c>
      <c r="AB1526" s="14">
        <f t="shared" si="219"/>
        <v>1.6E-2</v>
      </c>
    </row>
    <row r="1527" spans="1:28" x14ac:dyDescent="0.25">
      <c r="A1527" s="10">
        <f t="shared" si="221"/>
        <v>45355</v>
      </c>
      <c r="B1527" s="11">
        <v>64</v>
      </c>
      <c r="C1527" s="11">
        <v>1100</v>
      </c>
      <c r="D1527" s="12">
        <v>572.45833333333303</v>
      </c>
      <c r="E1527" s="9">
        <v>284.14</v>
      </c>
      <c r="F1527" s="9">
        <f t="shared" si="220"/>
        <v>220.14</v>
      </c>
      <c r="G1527" s="9">
        <v>0.5</v>
      </c>
      <c r="H1527" s="9">
        <v>5.03</v>
      </c>
      <c r="I1527" s="9"/>
      <c r="J1527" s="9">
        <v>-7.8040000000000003</v>
      </c>
      <c r="K1527" s="9">
        <v>94.7</v>
      </c>
      <c r="L1527" s="9">
        <v>0.21240000000000001</v>
      </c>
      <c r="M1527" s="9">
        <v>0.25669999999999998</v>
      </c>
      <c r="N1527" s="9">
        <v>0</v>
      </c>
      <c r="O1527" s="9">
        <v>89.4</v>
      </c>
      <c r="P1527" s="9"/>
      <c r="Q1527" s="9"/>
      <c r="R1527" s="9"/>
      <c r="T1527">
        <f t="shared" si="213"/>
        <v>641100</v>
      </c>
      <c r="U1527">
        <v>540.5</v>
      </c>
      <c r="V1527">
        <f t="shared" si="214"/>
        <v>89.4</v>
      </c>
      <c r="W1527" t="str">
        <f t="shared" si="215"/>
        <v/>
      </c>
      <c r="X1527" t="str">
        <f t="shared" si="216"/>
        <v/>
      </c>
      <c r="Y1527" t="str">
        <f t="shared" si="217"/>
        <v/>
      </c>
      <c r="Z1527" s="9"/>
      <c r="AA1527" s="14">
        <f t="shared" si="218"/>
        <v>0.32100000000000001</v>
      </c>
      <c r="AB1527" s="14">
        <f t="shared" si="219"/>
        <v>1.7999999999999999E-2</v>
      </c>
    </row>
    <row r="1528" spans="1:28" x14ac:dyDescent="0.25">
      <c r="A1528" s="10">
        <f t="shared" si="221"/>
        <v>45355</v>
      </c>
      <c r="B1528" s="11">
        <v>64</v>
      </c>
      <c r="C1528" s="11">
        <v>1200</v>
      </c>
      <c r="D1528" s="12">
        <v>572.5</v>
      </c>
      <c r="E1528" s="9">
        <v>299.35000000000002</v>
      </c>
      <c r="F1528" s="9">
        <f t="shared" si="220"/>
        <v>235.35000000000002</v>
      </c>
      <c r="G1528" s="9">
        <v>1.51</v>
      </c>
      <c r="H1528" s="9">
        <v>5.03</v>
      </c>
      <c r="I1528" s="9"/>
      <c r="J1528" s="9">
        <v>-8.0660000000000007</v>
      </c>
      <c r="K1528" s="9">
        <v>94.7</v>
      </c>
      <c r="L1528" s="9">
        <v>0.21240000000000001</v>
      </c>
      <c r="M1528" s="9">
        <v>0.25669999999999998</v>
      </c>
      <c r="N1528" s="9">
        <v>0</v>
      </c>
      <c r="O1528" s="9">
        <v>126.9</v>
      </c>
      <c r="P1528" s="9"/>
      <c r="Q1528" s="9"/>
      <c r="R1528" s="9"/>
      <c r="T1528">
        <f t="shared" si="213"/>
        <v>641200</v>
      </c>
      <c r="U1528">
        <v>602</v>
      </c>
      <c r="V1528">
        <f t="shared" si="214"/>
        <v>126.9</v>
      </c>
      <c r="W1528" t="str">
        <f t="shared" si="215"/>
        <v/>
      </c>
      <c r="X1528" t="str">
        <f t="shared" si="216"/>
        <v/>
      </c>
      <c r="Y1528" t="str">
        <f t="shared" si="217"/>
        <v/>
      </c>
      <c r="Z1528" s="9"/>
      <c r="AA1528" s="14">
        <f t="shared" si="218"/>
        <v>0.315</v>
      </c>
      <c r="AB1528" s="14">
        <f t="shared" si="219"/>
        <v>1.7999999999999999E-2</v>
      </c>
    </row>
    <row r="1529" spans="1:28" x14ac:dyDescent="0.25">
      <c r="A1529" s="10">
        <f t="shared" si="221"/>
        <v>45355</v>
      </c>
      <c r="B1529" s="11">
        <v>64</v>
      </c>
      <c r="C1529" s="11">
        <v>1300</v>
      </c>
      <c r="D1529" s="12">
        <v>572.54166666666697</v>
      </c>
      <c r="E1529" s="9">
        <v>299.35000000000002</v>
      </c>
      <c r="F1529" s="9">
        <f t="shared" si="220"/>
        <v>235.35000000000002</v>
      </c>
      <c r="G1529" s="9">
        <v>1.01</v>
      </c>
      <c r="H1529" s="9">
        <v>4.53</v>
      </c>
      <c r="I1529" s="9"/>
      <c r="J1529" s="9">
        <v>-9.202</v>
      </c>
      <c r="K1529" s="9">
        <v>94.4</v>
      </c>
      <c r="L1529" s="9">
        <v>0.21240000000000001</v>
      </c>
      <c r="M1529" s="9">
        <v>0.25669999999999998</v>
      </c>
      <c r="N1529" s="9">
        <v>0</v>
      </c>
      <c r="O1529" s="9">
        <v>100.6</v>
      </c>
      <c r="P1529" s="9"/>
      <c r="Q1529" s="9"/>
      <c r="R1529" s="9"/>
      <c r="T1529">
        <f t="shared" si="213"/>
        <v>641300</v>
      </c>
      <c r="U1529">
        <v>608</v>
      </c>
      <c r="V1529">
        <f t="shared" si="214"/>
        <v>100.6</v>
      </c>
      <c r="W1529" t="str">
        <f t="shared" si="215"/>
        <v/>
      </c>
      <c r="X1529" t="str">
        <f t="shared" si="216"/>
        <v/>
      </c>
      <c r="Y1529" t="str">
        <f t="shared" si="217"/>
        <v/>
      </c>
      <c r="Z1529" s="9"/>
      <c r="AA1529" s="14">
        <f t="shared" si="218"/>
        <v>0.28699999999999998</v>
      </c>
      <c r="AB1529" s="14">
        <f t="shared" si="219"/>
        <v>1.7000000000000001E-2</v>
      </c>
    </row>
    <row r="1530" spans="1:28" x14ac:dyDescent="0.25">
      <c r="A1530" s="10">
        <f t="shared" si="221"/>
        <v>45355</v>
      </c>
      <c r="B1530" s="11">
        <v>64</v>
      </c>
      <c r="C1530" s="11">
        <v>1400</v>
      </c>
      <c r="D1530" s="12">
        <v>572.58333333333303</v>
      </c>
      <c r="E1530" s="9">
        <v>299.35000000000002</v>
      </c>
      <c r="F1530" s="9">
        <f t="shared" si="220"/>
        <v>235.35000000000002</v>
      </c>
      <c r="G1530" s="9">
        <v>1.01</v>
      </c>
      <c r="H1530" s="9">
        <v>5.03</v>
      </c>
      <c r="I1530" s="9"/>
      <c r="J1530" s="9">
        <v>-7.2190000000000003</v>
      </c>
      <c r="K1530" s="9">
        <v>94.1</v>
      </c>
      <c r="L1530" s="9">
        <v>0.21240000000000001</v>
      </c>
      <c r="M1530" s="9">
        <v>0.25669999999999998</v>
      </c>
      <c r="N1530" s="9">
        <v>0</v>
      </c>
      <c r="O1530" s="9">
        <v>164.4</v>
      </c>
      <c r="P1530" s="9"/>
      <c r="Q1530" s="9"/>
      <c r="R1530" s="9"/>
      <c r="T1530">
        <f t="shared" si="213"/>
        <v>641400</v>
      </c>
      <c r="U1530">
        <v>558.5</v>
      </c>
      <c r="V1530">
        <f t="shared" si="214"/>
        <v>164.4</v>
      </c>
      <c r="W1530" t="str">
        <f t="shared" si="215"/>
        <v/>
      </c>
      <c r="X1530" t="str">
        <f t="shared" si="216"/>
        <v/>
      </c>
      <c r="Y1530" t="str">
        <f t="shared" si="217"/>
        <v/>
      </c>
      <c r="Z1530" s="9"/>
      <c r="AA1530" s="14">
        <f t="shared" si="218"/>
        <v>0.33400000000000002</v>
      </c>
      <c r="AB1530" s="14">
        <f t="shared" si="219"/>
        <v>2.1000000000000001E-2</v>
      </c>
    </row>
    <row r="1531" spans="1:28" x14ac:dyDescent="0.25">
      <c r="A1531" s="10">
        <f t="shared" si="221"/>
        <v>45355</v>
      </c>
      <c r="B1531" s="11">
        <v>64</v>
      </c>
      <c r="C1531" s="11">
        <v>1500</v>
      </c>
      <c r="D1531" s="12">
        <v>572.625</v>
      </c>
      <c r="E1531" s="9">
        <v>299.35000000000002</v>
      </c>
      <c r="F1531" s="9">
        <f t="shared" si="220"/>
        <v>235.35000000000002</v>
      </c>
      <c r="G1531" s="9">
        <v>1.01</v>
      </c>
      <c r="H1531" s="9">
        <v>5.54</v>
      </c>
      <c r="I1531" s="9"/>
      <c r="J1531" s="9">
        <v>-8.73</v>
      </c>
      <c r="K1531" s="9">
        <v>93.9</v>
      </c>
      <c r="L1531" s="9">
        <v>0.21310000000000001</v>
      </c>
      <c r="M1531" s="9">
        <v>0.25669999999999998</v>
      </c>
      <c r="N1531" s="9">
        <v>0</v>
      </c>
      <c r="O1531" s="9">
        <v>133.1</v>
      </c>
      <c r="P1531" s="9"/>
      <c r="Q1531" s="9"/>
      <c r="R1531" s="9"/>
      <c r="T1531">
        <f t="shared" si="213"/>
        <v>641500</v>
      </c>
      <c r="U1531">
        <v>457.7</v>
      </c>
      <c r="V1531">
        <f t="shared" si="214"/>
        <v>133.1</v>
      </c>
      <c r="W1531" t="str">
        <f t="shared" si="215"/>
        <v/>
      </c>
      <c r="X1531" t="str">
        <f t="shared" si="216"/>
        <v/>
      </c>
      <c r="Y1531" t="str">
        <f t="shared" si="217"/>
        <v/>
      </c>
      <c r="Z1531" s="9"/>
      <c r="AA1531" s="14">
        <f t="shared" si="218"/>
        <v>0.29599999999999999</v>
      </c>
      <c r="AB1531" s="14">
        <f t="shared" si="219"/>
        <v>1.9E-2</v>
      </c>
    </row>
    <row r="1532" spans="1:28" x14ac:dyDescent="0.25">
      <c r="A1532" s="10">
        <f t="shared" si="221"/>
        <v>45355</v>
      </c>
      <c r="B1532" s="11">
        <v>64</v>
      </c>
      <c r="C1532" s="11">
        <v>1600</v>
      </c>
      <c r="D1532" s="12">
        <v>572.66666666666697</v>
      </c>
      <c r="E1532" s="9">
        <v>284.14</v>
      </c>
      <c r="F1532" s="9">
        <f t="shared" si="220"/>
        <v>220.14</v>
      </c>
      <c r="G1532" s="9">
        <v>1.01</v>
      </c>
      <c r="H1532" s="9">
        <v>4.53</v>
      </c>
      <c r="I1532" s="9"/>
      <c r="J1532" s="9">
        <v>-10.023</v>
      </c>
      <c r="K1532" s="9">
        <v>93.9</v>
      </c>
      <c r="L1532" s="9">
        <v>0.21240000000000001</v>
      </c>
      <c r="M1532" s="9">
        <v>0.25669999999999998</v>
      </c>
      <c r="N1532" s="9">
        <v>0</v>
      </c>
      <c r="O1532" s="9">
        <v>84.4</v>
      </c>
      <c r="P1532" s="9"/>
      <c r="Q1532" s="9"/>
      <c r="R1532" s="9"/>
      <c r="T1532">
        <f t="shared" si="213"/>
        <v>641600</v>
      </c>
      <c r="U1532">
        <v>314.7</v>
      </c>
      <c r="V1532">
        <f t="shared" si="214"/>
        <v>84.4</v>
      </c>
      <c r="W1532" t="str">
        <f t="shared" si="215"/>
        <v/>
      </c>
      <c r="X1532" t="str">
        <f t="shared" si="216"/>
        <v/>
      </c>
      <c r="Y1532" t="str">
        <f t="shared" si="217"/>
        <v/>
      </c>
      <c r="Z1532" s="9"/>
      <c r="AA1532" s="14">
        <f t="shared" si="218"/>
        <v>0.26800000000000002</v>
      </c>
      <c r="AB1532" s="14">
        <f t="shared" si="219"/>
        <v>1.7000000000000001E-2</v>
      </c>
    </row>
    <row r="1533" spans="1:28" x14ac:dyDescent="0.25">
      <c r="A1533" s="10">
        <f t="shared" si="221"/>
        <v>45355</v>
      </c>
      <c r="B1533" s="11">
        <v>64</v>
      </c>
      <c r="C1533" s="11">
        <v>1700</v>
      </c>
      <c r="D1533" s="12">
        <v>572.70833333333303</v>
      </c>
      <c r="E1533" s="9">
        <v>269.05</v>
      </c>
      <c r="F1533" s="9">
        <f t="shared" si="220"/>
        <v>205.05</v>
      </c>
      <c r="G1533" s="9">
        <v>1.01</v>
      </c>
      <c r="H1533" s="9">
        <v>4.53</v>
      </c>
      <c r="I1533" s="9"/>
      <c r="J1533" s="9">
        <v>-10.792</v>
      </c>
      <c r="K1533" s="9">
        <v>94</v>
      </c>
      <c r="L1533" s="9">
        <v>0.21240000000000001</v>
      </c>
      <c r="M1533" s="9">
        <v>0.25669999999999998</v>
      </c>
      <c r="N1533" s="9">
        <v>0</v>
      </c>
      <c r="O1533" s="9">
        <v>39.4</v>
      </c>
      <c r="P1533" s="9"/>
      <c r="Q1533" s="9"/>
      <c r="R1533" s="9"/>
      <c r="T1533">
        <f t="shared" si="213"/>
        <v>641700</v>
      </c>
      <c r="U1533">
        <v>147.19999999999999</v>
      </c>
      <c r="V1533">
        <f t="shared" si="214"/>
        <v>39.4</v>
      </c>
      <c r="W1533" t="str">
        <f t="shared" si="215"/>
        <v/>
      </c>
      <c r="X1533" t="str">
        <f t="shared" si="216"/>
        <v/>
      </c>
      <c r="Y1533" t="str">
        <f t="shared" si="217"/>
        <v/>
      </c>
      <c r="Z1533" s="9"/>
      <c r="AA1533" s="14">
        <f t="shared" si="218"/>
        <v>0.252</v>
      </c>
      <c r="AB1533" s="14">
        <f t="shared" si="219"/>
        <v>1.6E-2</v>
      </c>
    </row>
    <row r="1534" spans="1:28" x14ac:dyDescent="0.25">
      <c r="A1534" s="10">
        <f t="shared" si="221"/>
        <v>45355</v>
      </c>
      <c r="B1534" s="11">
        <v>64</v>
      </c>
      <c r="C1534" s="11">
        <v>1800</v>
      </c>
      <c r="D1534" s="12">
        <v>572.75</v>
      </c>
      <c r="E1534" s="9">
        <v>284.14</v>
      </c>
      <c r="F1534" s="9">
        <f t="shared" si="220"/>
        <v>220.14</v>
      </c>
      <c r="G1534" s="9">
        <v>0.5</v>
      </c>
      <c r="H1534" s="9">
        <v>4.53</v>
      </c>
      <c r="I1534" s="9"/>
      <c r="J1534" s="9">
        <v>-11.541</v>
      </c>
      <c r="K1534" s="9">
        <v>93.9</v>
      </c>
      <c r="L1534" s="9">
        <v>0.21240000000000001</v>
      </c>
      <c r="M1534" s="9">
        <v>0.25669999999999998</v>
      </c>
      <c r="N1534" s="9">
        <v>0</v>
      </c>
      <c r="O1534" s="9">
        <v>9.4</v>
      </c>
      <c r="P1534" s="9"/>
      <c r="Q1534" s="9"/>
      <c r="R1534" s="9"/>
      <c r="T1534">
        <f t="shared" si="213"/>
        <v>641800</v>
      </c>
      <c r="U1534">
        <v>14</v>
      </c>
      <c r="V1534">
        <f t="shared" si="214"/>
        <v>9.4</v>
      </c>
      <c r="W1534" t="str">
        <f t="shared" si="215"/>
        <v/>
      </c>
      <c r="X1534" t="str">
        <f t="shared" si="216"/>
        <v/>
      </c>
      <c r="Y1534" t="str">
        <f t="shared" si="217"/>
        <v/>
      </c>
      <c r="Z1534" s="9"/>
      <c r="AA1534" s="14">
        <f t="shared" si="218"/>
        <v>0.23699999999999999</v>
      </c>
      <c r="AB1534" s="14">
        <f t="shared" si="219"/>
        <v>1.4999999999999999E-2</v>
      </c>
    </row>
    <row r="1535" spans="1:28" x14ac:dyDescent="0.25">
      <c r="A1535" s="10">
        <f t="shared" si="221"/>
        <v>45355</v>
      </c>
      <c r="B1535" s="11">
        <v>64</v>
      </c>
      <c r="C1535" s="11">
        <v>1900</v>
      </c>
      <c r="D1535" s="12">
        <v>572.79166666666697</v>
      </c>
      <c r="E1535" s="9">
        <v>268.93</v>
      </c>
      <c r="F1535" s="9">
        <f t="shared" si="220"/>
        <v>204.93</v>
      </c>
      <c r="G1535" s="9">
        <v>0.5</v>
      </c>
      <c r="H1535" s="9">
        <v>3.52</v>
      </c>
      <c r="I1535" s="9"/>
      <c r="J1535" s="9">
        <v>-12.305999999999999</v>
      </c>
      <c r="K1535" s="9">
        <v>93.6</v>
      </c>
      <c r="L1535" s="9">
        <v>0.21240000000000001</v>
      </c>
      <c r="M1535" s="9">
        <v>0.25600000000000001</v>
      </c>
      <c r="N1535" s="9">
        <v>0</v>
      </c>
      <c r="O1535" s="9">
        <v>0.6</v>
      </c>
      <c r="P1535" s="9"/>
      <c r="Q1535" s="9"/>
      <c r="R1535" s="9"/>
      <c r="T1535">
        <f t="shared" si="213"/>
        <v>641900</v>
      </c>
      <c r="U1535">
        <v>0</v>
      </c>
      <c r="V1535">
        <f t="shared" si="214"/>
        <v>0</v>
      </c>
      <c r="W1535" t="str">
        <f t="shared" si="215"/>
        <v/>
      </c>
      <c r="X1535" t="str">
        <f t="shared" si="216"/>
        <v/>
      </c>
      <c r="Y1535" t="str">
        <f t="shared" si="217"/>
        <v/>
      </c>
      <c r="Z1535" s="9"/>
      <c r="AA1535" s="14">
        <f t="shared" si="218"/>
        <v>0.222</v>
      </c>
      <c r="AB1535" s="14">
        <f t="shared" si="219"/>
        <v>1.4999999999999999E-2</v>
      </c>
    </row>
    <row r="1536" spans="1:28" x14ac:dyDescent="0.25">
      <c r="A1536" s="10">
        <f t="shared" si="221"/>
        <v>45355</v>
      </c>
      <c r="B1536" s="11">
        <v>64</v>
      </c>
      <c r="C1536" s="11">
        <v>2000</v>
      </c>
      <c r="D1536" s="12">
        <v>572.83333333333303</v>
      </c>
      <c r="E1536" s="9">
        <v>253.96</v>
      </c>
      <c r="F1536" s="9">
        <f t="shared" si="220"/>
        <v>189.96</v>
      </c>
      <c r="G1536" s="9">
        <v>1.01</v>
      </c>
      <c r="H1536" s="9">
        <v>5.03</v>
      </c>
      <c r="I1536" s="9"/>
      <c r="J1536" s="9">
        <v>-12.38</v>
      </c>
      <c r="K1536" s="9">
        <v>93.6</v>
      </c>
      <c r="L1536" s="9">
        <v>0.21240000000000001</v>
      </c>
      <c r="M1536" s="9">
        <v>0.25600000000000001</v>
      </c>
      <c r="N1536" s="9">
        <v>0</v>
      </c>
      <c r="O1536" s="9">
        <v>0.6</v>
      </c>
      <c r="P1536" s="9"/>
      <c r="Q1536" s="9"/>
      <c r="R1536" s="9"/>
      <c r="T1536">
        <f t="shared" si="213"/>
        <v>642000</v>
      </c>
      <c r="U1536">
        <v>0</v>
      </c>
      <c r="V1536">
        <f t="shared" si="214"/>
        <v>0</v>
      </c>
      <c r="W1536" t="str">
        <f t="shared" si="215"/>
        <v/>
      </c>
      <c r="X1536" t="str">
        <f t="shared" si="216"/>
        <v/>
      </c>
      <c r="Y1536" t="str">
        <f t="shared" si="217"/>
        <v/>
      </c>
      <c r="Z1536" s="9"/>
      <c r="AA1536" s="14">
        <f t="shared" si="218"/>
        <v>0.221</v>
      </c>
      <c r="AB1536" s="14">
        <f t="shared" si="219"/>
        <v>1.4999999999999999E-2</v>
      </c>
    </row>
    <row r="1537" spans="1:28" x14ac:dyDescent="0.25">
      <c r="A1537" s="10">
        <f t="shared" si="221"/>
        <v>45355</v>
      </c>
      <c r="B1537" s="11">
        <v>64</v>
      </c>
      <c r="C1537" s="11">
        <v>2100</v>
      </c>
      <c r="D1537" s="12">
        <v>572.875</v>
      </c>
      <c r="E1537" s="9">
        <v>238.98</v>
      </c>
      <c r="F1537" s="9">
        <f t="shared" si="220"/>
        <v>174.98</v>
      </c>
      <c r="G1537" s="9">
        <v>0.5</v>
      </c>
      <c r="H1537" s="9">
        <v>4.03</v>
      </c>
      <c r="I1537" s="9"/>
      <c r="J1537" s="9">
        <v>-12.305999999999999</v>
      </c>
      <c r="K1537" s="9">
        <v>93.5</v>
      </c>
      <c r="L1537" s="9">
        <v>0.21240000000000001</v>
      </c>
      <c r="M1537" s="9">
        <v>0.25600000000000001</v>
      </c>
      <c r="N1537" s="9">
        <v>0</v>
      </c>
      <c r="O1537" s="9">
        <v>0.6</v>
      </c>
      <c r="P1537" s="9"/>
      <c r="Q1537" s="9"/>
      <c r="R1537" s="9"/>
      <c r="T1537">
        <f t="shared" si="213"/>
        <v>642100</v>
      </c>
      <c r="U1537">
        <v>0</v>
      </c>
      <c r="V1537">
        <f t="shared" si="214"/>
        <v>0</v>
      </c>
      <c r="W1537" t="str">
        <f t="shared" si="215"/>
        <v/>
      </c>
      <c r="X1537" t="str">
        <f t="shared" si="216"/>
        <v/>
      </c>
      <c r="Y1537" t="str">
        <f t="shared" si="217"/>
        <v/>
      </c>
      <c r="Z1537" s="9"/>
      <c r="AA1537" s="14">
        <f t="shared" si="218"/>
        <v>0.222</v>
      </c>
      <c r="AB1537" s="14">
        <f t="shared" si="219"/>
        <v>1.4999999999999999E-2</v>
      </c>
    </row>
    <row r="1538" spans="1:28" x14ac:dyDescent="0.25">
      <c r="A1538" s="10">
        <f t="shared" si="221"/>
        <v>45355</v>
      </c>
      <c r="B1538" s="11">
        <v>64</v>
      </c>
      <c r="C1538" s="11">
        <v>2200</v>
      </c>
      <c r="D1538" s="12">
        <v>572.91666666666697</v>
      </c>
      <c r="E1538" s="9">
        <v>253.96</v>
      </c>
      <c r="F1538" s="9">
        <f t="shared" si="220"/>
        <v>189.96</v>
      </c>
      <c r="G1538" s="9">
        <v>0.5</v>
      </c>
      <c r="H1538" s="9">
        <v>4.03</v>
      </c>
      <c r="I1538" s="9"/>
      <c r="J1538" s="9">
        <v>-13.013</v>
      </c>
      <c r="K1538" s="9">
        <v>93.4</v>
      </c>
      <c r="L1538" s="9">
        <v>0.21240000000000001</v>
      </c>
      <c r="M1538" s="9">
        <v>0.25669999999999998</v>
      </c>
      <c r="N1538" s="9">
        <v>0</v>
      </c>
      <c r="O1538" s="9">
        <v>0.6</v>
      </c>
      <c r="P1538" s="9"/>
      <c r="Q1538" s="9"/>
      <c r="R1538" s="9"/>
      <c r="T1538">
        <f t="shared" si="213"/>
        <v>642200</v>
      </c>
      <c r="U1538">
        <v>0</v>
      </c>
      <c r="V1538">
        <f t="shared" si="214"/>
        <v>0</v>
      </c>
      <c r="W1538" t="str">
        <f t="shared" si="215"/>
        <v/>
      </c>
      <c r="X1538" t="str">
        <f t="shared" si="216"/>
        <v/>
      </c>
      <c r="Y1538" t="str">
        <f t="shared" si="217"/>
        <v/>
      </c>
      <c r="Z1538" s="9"/>
      <c r="AA1538" s="14">
        <f t="shared" si="218"/>
        <v>0.20899999999999999</v>
      </c>
      <c r="AB1538" s="14">
        <f t="shared" si="219"/>
        <v>1.4999999999999999E-2</v>
      </c>
    </row>
    <row r="1539" spans="1:28" x14ac:dyDescent="0.25">
      <c r="A1539" s="10">
        <f t="shared" si="221"/>
        <v>45355</v>
      </c>
      <c r="B1539" s="11">
        <v>64</v>
      </c>
      <c r="C1539" s="11">
        <v>2300</v>
      </c>
      <c r="D1539" s="12">
        <v>572.95833333333303</v>
      </c>
      <c r="E1539" s="9">
        <v>268.93</v>
      </c>
      <c r="F1539" s="9">
        <f t="shared" si="220"/>
        <v>204.93</v>
      </c>
      <c r="G1539" s="9">
        <v>0.5</v>
      </c>
      <c r="H1539" s="9">
        <v>3.52</v>
      </c>
      <c r="I1539" s="9"/>
      <c r="J1539" s="9">
        <v>-13.05</v>
      </c>
      <c r="K1539" s="9">
        <v>93.4</v>
      </c>
      <c r="L1539" s="9">
        <v>0.21240000000000001</v>
      </c>
      <c r="M1539" s="9">
        <v>0.25669999999999998</v>
      </c>
      <c r="N1539" s="9">
        <v>0</v>
      </c>
      <c r="O1539" s="9">
        <v>0.6</v>
      </c>
      <c r="P1539" s="9"/>
      <c r="Q1539" s="9"/>
      <c r="R1539" s="9"/>
      <c r="T1539">
        <f t="shared" si="213"/>
        <v>642300</v>
      </c>
      <c r="U1539">
        <v>0</v>
      </c>
      <c r="V1539">
        <f t="shared" si="214"/>
        <v>0</v>
      </c>
      <c r="W1539" t="str">
        <f t="shared" si="215"/>
        <v/>
      </c>
      <c r="X1539" t="str">
        <f t="shared" si="216"/>
        <v/>
      </c>
      <c r="Y1539" t="str">
        <f t="shared" si="217"/>
        <v/>
      </c>
      <c r="Z1539" s="9"/>
      <c r="AA1539" s="14">
        <f t="shared" si="218"/>
        <v>0.20899999999999999</v>
      </c>
      <c r="AB1539" s="14">
        <f t="shared" si="219"/>
        <v>1.4999999999999999E-2</v>
      </c>
    </row>
    <row r="1540" spans="1:28" x14ac:dyDescent="0.25">
      <c r="A1540" s="10">
        <f t="shared" si="221"/>
        <v>45355</v>
      </c>
      <c r="B1540" s="11">
        <v>64</v>
      </c>
      <c r="C1540" s="11">
        <v>2400</v>
      </c>
      <c r="D1540" s="12">
        <v>573</v>
      </c>
      <c r="E1540" s="9">
        <v>254.08</v>
      </c>
      <c r="F1540" s="9">
        <f t="shared" si="220"/>
        <v>190.08</v>
      </c>
      <c r="G1540" s="9">
        <v>0.5</v>
      </c>
      <c r="H1540" s="9">
        <v>3.52</v>
      </c>
      <c r="I1540" s="9"/>
      <c r="J1540" s="9">
        <v>-12.38</v>
      </c>
      <c r="K1540" s="9">
        <v>93.4</v>
      </c>
      <c r="L1540" s="9">
        <v>0.21240000000000001</v>
      </c>
      <c r="M1540" s="9">
        <v>0.25600000000000001</v>
      </c>
      <c r="N1540" s="9">
        <v>0</v>
      </c>
      <c r="O1540" s="9">
        <v>0.6</v>
      </c>
      <c r="P1540" s="9"/>
      <c r="Q1540" s="9"/>
      <c r="R1540" s="9"/>
      <c r="T1540">
        <f t="shared" si="213"/>
        <v>642400</v>
      </c>
      <c r="U1540">
        <v>0</v>
      </c>
      <c r="V1540">
        <f t="shared" si="214"/>
        <v>0</v>
      </c>
      <c r="W1540">
        <f t="shared" si="215"/>
        <v>0.21199999999999999</v>
      </c>
      <c r="X1540">
        <f t="shared" si="216"/>
        <v>0.25600000000000001</v>
      </c>
      <c r="Y1540">
        <f t="shared" si="217"/>
        <v>1.901</v>
      </c>
      <c r="Z1540" s="9"/>
      <c r="AA1540" s="14">
        <f t="shared" si="218"/>
        <v>0.22</v>
      </c>
      <c r="AB1540" s="14">
        <f t="shared" si="219"/>
        <v>1.6E-2</v>
      </c>
    </row>
    <row r="1541" spans="1:28" x14ac:dyDescent="0.25">
      <c r="A1541" s="10">
        <f t="shared" si="221"/>
        <v>45356</v>
      </c>
      <c r="B1541" s="11">
        <v>65</v>
      </c>
      <c r="C1541" s="11">
        <v>100</v>
      </c>
      <c r="D1541" s="12">
        <v>573.04166666666697</v>
      </c>
      <c r="E1541" s="9">
        <v>239.1</v>
      </c>
      <c r="F1541" s="9">
        <f t="shared" si="220"/>
        <v>175.1</v>
      </c>
      <c r="G1541" s="9">
        <v>0</v>
      </c>
      <c r="H1541" s="9">
        <v>3.02</v>
      </c>
      <c r="I1541" s="9"/>
      <c r="J1541" s="9">
        <v>-12.714</v>
      </c>
      <c r="K1541" s="9">
        <v>93.4</v>
      </c>
      <c r="L1541" s="9">
        <v>0.21240000000000001</v>
      </c>
      <c r="M1541" s="9">
        <v>0.25600000000000001</v>
      </c>
      <c r="N1541" s="9">
        <v>0</v>
      </c>
      <c r="O1541" s="9">
        <v>0.6</v>
      </c>
      <c r="P1541" s="9"/>
      <c r="Q1541" s="9"/>
      <c r="R1541" s="9"/>
      <c r="T1541">
        <f t="shared" ref="T1541:T1604" si="222">B1541*10000+C1541</f>
        <v>650100</v>
      </c>
      <c r="U1541">
        <v>0</v>
      </c>
      <c r="V1541">
        <f t="shared" ref="V1541:V1604" si="223">IF(O1541&lt;1,0,ROUND(O1541,1))</f>
        <v>0</v>
      </c>
      <c r="W1541" t="str">
        <f t="shared" ref="W1541:W1604" si="224">IF(C1541=2400,ROUND(L1541,3),"")</f>
        <v/>
      </c>
      <c r="X1541" t="str">
        <f t="shared" ref="X1541:X1604" si="225">IF(C1541=2400,ROUND(M1541,3),"")</f>
        <v/>
      </c>
      <c r="Y1541" t="str">
        <f t="shared" ref="Y1541:Y1604" si="226">IF(C1541=2400,ROUND(F1541/100,3),"")</f>
        <v/>
      </c>
      <c r="Z1541" s="9"/>
      <c r="AA1541" s="14">
        <f t="shared" ref="AA1541:AA1604" si="227">ROUND((0.6105*(EXP((17.273*J1541)/(J1541+237.3))))*K1541/100,3)</f>
        <v>0.214</v>
      </c>
      <c r="AB1541" s="14">
        <f t="shared" ref="AB1541:AB1604" si="228">ROUND(AA1541/K1541*(100-K1541),3)</f>
        <v>1.4999999999999999E-2</v>
      </c>
    </row>
    <row r="1542" spans="1:28" x14ac:dyDescent="0.25">
      <c r="A1542" s="10">
        <f t="shared" si="221"/>
        <v>45356</v>
      </c>
      <c r="B1542" s="11">
        <v>65</v>
      </c>
      <c r="C1542" s="11">
        <v>200</v>
      </c>
      <c r="D1542" s="12">
        <v>573.08333333333303</v>
      </c>
      <c r="E1542" s="9">
        <v>224.13</v>
      </c>
      <c r="F1542" s="9">
        <f t="shared" ref="F1542:F1605" si="229">IF(E1542&gt;F$2,E1542-F$2,0)</f>
        <v>160.13</v>
      </c>
      <c r="G1542" s="9">
        <v>0</v>
      </c>
      <c r="H1542" s="9">
        <v>2.52</v>
      </c>
      <c r="I1542" s="9"/>
      <c r="J1542" s="9">
        <v>-12.750999999999999</v>
      </c>
      <c r="K1542" s="9">
        <v>93.3</v>
      </c>
      <c r="L1542" s="9">
        <v>0.21240000000000001</v>
      </c>
      <c r="M1542" s="9">
        <v>0.25600000000000001</v>
      </c>
      <c r="N1542" s="9">
        <v>0</v>
      </c>
      <c r="O1542" s="9">
        <v>0.6</v>
      </c>
      <c r="P1542" s="9"/>
      <c r="Q1542" s="9"/>
      <c r="R1542" s="9"/>
      <c r="T1542">
        <f t="shared" si="222"/>
        <v>650200</v>
      </c>
      <c r="U1542">
        <v>0</v>
      </c>
      <c r="V1542">
        <f t="shared" si="223"/>
        <v>0</v>
      </c>
      <c r="W1542" t="str">
        <f t="shared" si="224"/>
        <v/>
      </c>
      <c r="X1542" t="str">
        <f t="shared" si="225"/>
        <v/>
      </c>
      <c r="Y1542" t="str">
        <f t="shared" si="226"/>
        <v/>
      </c>
      <c r="Z1542" s="9"/>
      <c r="AA1542" s="14">
        <f t="shared" si="227"/>
        <v>0.214</v>
      </c>
      <c r="AB1542" s="14">
        <f t="shared" si="228"/>
        <v>1.4999999999999999E-2</v>
      </c>
    </row>
    <row r="1543" spans="1:28" x14ac:dyDescent="0.25">
      <c r="A1543" s="10">
        <f t="shared" ref="A1543:A1606" si="230">A$5-1+B1543</f>
        <v>45356</v>
      </c>
      <c r="B1543" s="11">
        <v>65</v>
      </c>
      <c r="C1543" s="11">
        <v>300</v>
      </c>
      <c r="D1543" s="12">
        <v>573.125</v>
      </c>
      <c r="E1543" s="9">
        <v>209.03</v>
      </c>
      <c r="F1543" s="9">
        <f t="shared" si="229"/>
        <v>145.03</v>
      </c>
      <c r="G1543" s="9">
        <v>0</v>
      </c>
      <c r="H1543" s="9">
        <v>2.0099999999999998</v>
      </c>
      <c r="I1543" s="9"/>
      <c r="J1543" s="9">
        <v>-12.824999999999999</v>
      </c>
      <c r="K1543" s="9">
        <v>93.3</v>
      </c>
      <c r="L1543" s="9">
        <v>0.21240000000000001</v>
      </c>
      <c r="M1543" s="9">
        <v>0.25600000000000001</v>
      </c>
      <c r="N1543" s="9">
        <v>0</v>
      </c>
      <c r="O1543" s="9">
        <v>0.6</v>
      </c>
      <c r="P1543" s="9"/>
      <c r="Q1543" s="9"/>
      <c r="R1543" s="9"/>
      <c r="T1543">
        <f t="shared" si="222"/>
        <v>650300</v>
      </c>
      <c r="U1543">
        <v>0</v>
      </c>
      <c r="V1543">
        <f t="shared" si="223"/>
        <v>0</v>
      </c>
      <c r="W1543" t="str">
        <f t="shared" si="224"/>
        <v/>
      </c>
      <c r="X1543" t="str">
        <f t="shared" si="225"/>
        <v/>
      </c>
      <c r="Y1543" t="str">
        <f t="shared" si="226"/>
        <v/>
      </c>
      <c r="Z1543" s="9"/>
      <c r="AA1543" s="14">
        <f t="shared" si="227"/>
        <v>0.21199999999999999</v>
      </c>
      <c r="AB1543" s="14">
        <f t="shared" si="228"/>
        <v>1.4999999999999999E-2</v>
      </c>
    </row>
    <row r="1544" spans="1:28" x14ac:dyDescent="0.25">
      <c r="A1544" s="10">
        <f t="shared" si="230"/>
        <v>45356</v>
      </c>
      <c r="B1544" s="11">
        <v>65</v>
      </c>
      <c r="C1544" s="11">
        <v>400</v>
      </c>
      <c r="D1544" s="12">
        <v>573.16666666666697</v>
      </c>
      <c r="E1544" s="9">
        <v>193.94</v>
      </c>
      <c r="F1544" s="9">
        <f t="shared" si="229"/>
        <v>129.94</v>
      </c>
      <c r="G1544" s="9">
        <v>0.5</v>
      </c>
      <c r="H1544" s="9">
        <v>3.02</v>
      </c>
      <c r="I1544" s="9"/>
      <c r="J1544" s="9">
        <v>-12.676</v>
      </c>
      <c r="K1544" s="9">
        <v>93.3</v>
      </c>
      <c r="L1544" s="9">
        <v>0.21240000000000001</v>
      </c>
      <c r="M1544" s="9">
        <v>0.25669999999999998</v>
      </c>
      <c r="N1544" s="9">
        <v>0</v>
      </c>
      <c r="O1544" s="9">
        <v>0.6</v>
      </c>
      <c r="P1544" s="9"/>
      <c r="Q1544" s="9"/>
      <c r="R1544" s="9"/>
      <c r="T1544">
        <f t="shared" si="222"/>
        <v>650400</v>
      </c>
      <c r="U1544">
        <v>0</v>
      </c>
      <c r="V1544">
        <f t="shared" si="223"/>
        <v>0</v>
      </c>
      <c r="W1544" t="str">
        <f t="shared" si="224"/>
        <v/>
      </c>
      <c r="X1544" t="str">
        <f t="shared" si="225"/>
        <v/>
      </c>
      <c r="Y1544" t="str">
        <f t="shared" si="226"/>
        <v/>
      </c>
      <c r="Z1544" s="9"/>
      <c r="AA1544" s="14">
        <f t="shared" si="227"/>
        <v>0.215</v>
      </c>
      <c r="AB1544" s="14">
        <f t="shared" si="228"/>
        <v>1.4999999999999999E-2</v>
      </c>
    </row>
    <row r="1545" spans="1:28" x14ac:dyDescent="0.25">
      <c r="A1545" s="10">
        <f t="shared" si="230"/>
        <v>45356</v>
      </c>
      <c r="B1545" s="11">
        <v>65</v>
      </c>
      <c r="C1545" s="11">
        <v>500</v>
      </c>
      <c r="D1545" s="12">
        <v>573.20833333333303</v>
      </c>
      <c r="E1545" s="9">
        <v>178.85</v>
      </c>
      <c r="F1545" s="9">
        <f t="shared" si="229"/>
        <v>114.85</v>
      </c>
      <c r="G1545" s="9">
        <v>0</v>
      </c>
      <c r="H1545" s="9">
        <v>3.02</v>
      </c>
      <c r="I1545" s="9"/>
      <c r="J1545" s="9">
        <v>-13.013</v>
      </c>
      <c r="K1545" s="9">
        <v>93.1</v>
      </c>
      <c r="L1545" s="9">
        <v>0.21240000000000001</v>
      </c>
      <c r="M1545" s="9">
        <v>0.25600000000000001</v>
      </c>
      <c r="N1545" s="9">
        <v>0</v>
      </c>
      <c r="O1545" s="9">
        <v>0.6</v>
      </c>
      <c r="P1545" s="9"/>
      <c r="Q1545" s="9"/>
      <c r="R1545" s="9"/>
      <c r="T1545">
        <f t="shared" si="222"/>
        <v>650500</v>
      </c>
      <c r="U1545">
        <v>0</v>
      </c>
      <c r="V1545">
        <f t="shared" si="223"/>
        <v>0</v>
      </c>
      <c r="W1545" t="str">
        <f t="shared" si="224"/>
        <v/>
      </c>
      <c r="X1545" t="str">
        <f t="shared" si="225"/>
        <v/>
      </c>
      <c r="Y1545" t="str">
        <f t="shared" si="226"/>
        <v/>
      </c>
      <c r="Z1545" s="9"/>
      <c r="AA1545" s="14">
        <f t="shared" si="227"/>
        <v>0.20899999999999999</v>
      </c>
      <c r="AB1545" s="14">
        <f t="shared" si="228"/>
        <v>1.4999999999999999E-2</v>
      </c>
    </row>
    <row r="1546" spans="1:28" x14ac:dyDescent="0.25">
      <c r="A1546" s="10">
        <f t="shared" si="230"/>
        <v>45356</v>
      </c>
      <c r="B1546" s="11">
        <v>65</v>
      </c>
      <c r="C1546" s="11">
        <v>600</v>
      </c>
      <c r="D1546" s="12">
        <v>573.25</v>
      </c>
      <c r="E1546" s="9">
        <v>164.69</v>
      </c>
      <c r="F1546" s="9">
        <f t="shared" si="229"/>
        <v>100.69</v>
      </c>
      <c r="G1546" s="9">
        <v>0</v>
      </c>
      <c r="H1546" s="9">
        <v>2.0099999999999998</v>
      </c>
      <c r="I1546" s="9"/>
      <c r="J1546" s="9">
        <v>-13.428000000000001</v>
      </c>
      <c r="K1546" s="9">
        <v>92.9</v>
      </c>
      <c r="L1546" s="9">
        <v>0.21240000000000001</v>
      </c>
      <c r="M1546" s="9">
        <v>0.25600000000000001</v>
      </c>
      <c r="N1546" s="9">
        <v>0</v>
      </c>
      <c r="O1546" s="9">
        <v>0.6</v>
      </c>
      <c r="P1546" s="9"/>
      <c r="Q1546" s="9"/>
      <c r="R1546" s="9"/>
      <c r="T1546">
        <f t="shared" si="222"/>
        <v>650600</v>
      </c>
      <c r="U1546">
        <v>0</v>
      </c>
      <c r="V1546">
        <f t="shared" si="223"/>
        <v>0</v>
      </c>
      <c r="W1546" t="str">
        <f t="shared" si="224"/>
        <v/>
      </c>
      <c r="X1546" t="str">
        <f t="shared" si="225"/>
        <v/>
      </c>
      <c r="Y1546" t="str">
        <f t="shared" si="226"/>
        <v/>
      </c>
      <c r="Z1546" s="9"/>
      <c r="AA1546" s="14">
        <f t="shared" si="227"/>
        <v>0.20100000000000001</v>
      </c>
      <c r="AB1546" s="14">
        <f t="shared" si="228"/>
        <v>1.4999999999999999E-2</v>
      </c>
    </row>
    <row r="1547" spans="1:28" x14ac:dyDescent="0.25">
      <c r="A1547" s="10">
        <f t="shared" si="230"/>
        <v>45356</v>
      </c>
      <c r="B1547" s="11">
        <v>65</v>
      </c>
      <c r="C1547" s="11">
        <v>700</v>
      </c>
      <c r="D1547" s="12">
        <v>573.29166666666697</v>
      </c>
      <c r="E1547" s="9">
        <v>163.76</v>
      </c>
      <c r="F1547" s="9">
        <f t="shared" si="229"/>
        <v>99.759999999999991</v>
      </c>
      <c r="G1547" s="9">
        <v>0</v>
      </c>
      <c r="H1547" s="9">
        <v>2.52</v>
      </c>
      <c r="I1547" s="9"/>
      <c r="J1547" s="9">
        <v>-13.465999999999999</v>
      </c>
      <c r="K1547" s="9">
        <v>92.7</v>
      </c>
      <c r="L1547" s="9">
        <v>0.21240000000000001</v>
      </c>
      <c r="M1547" s="9">
        <v>0.25600000000000001</v>
      </c>
      <c r="N1547" s="9">
        <v>0</v>
      </c>
      <c r="O1547" s="9">
        <v>1.9</v>
      </c>
      <c r="P1547" s="9"/>
      <c r="Q1547" s="9"/>
      <c r="R1547" s="9"/>
      <c r="T1547">
        <f t="shared" si="222"/>
        <v>650700</v>
      </c>
      <c r="U1547">
        <v>4.3</v>
      </c>
      <c r="V1547">
        <f t="shared" si="223"/>
        <v>1.9</v>
      </c>
      <c r="W1547" t="str">
        <f t="shared" si="224"/>
        <v/>
      </c>
      <c r="X1547" t="str">
        <f t="shared" si="225"/>
        <v/>
      </c>
      <c r="Y1547" t="str">
        <f t="shared" si="226"/>
        <v/>
      </c>
      <c r="Z1547" s="9"/>
      <c r="AA1547" s="14">
        <f t="shared" si="227"/>
        <v>0.2</v>
      </c>
      <c r="AB1547" s="14">
        <f t="shared" si="228"/>
        <v>1.6E-2</v>
      </c>
    </row>
    <row r="1548" spans="1:28" x14ac:dyDescent="0.25">
      <c r="A1548" s="10">
        <f t="shared" si="230"/>
        <v>45356</v>
      </c>
      <c r="B1548" s="11">
        <v>65</v>
      </c>
      <c r="C1548" s="11">
        <v>800</v>
      </c>
      <c r="D1548" s="12">
        <v>573.33333333333303</v>
      </c>
      <c r="E1548" s="9">
        <v>163.16999999999999</v>
      </c>
      <c r="F1548" s="9">
        <f t="shared" si="229"/>
        <v>99.169999999999987</v>
      </c>
      <c r="G1548" s="9">
        <v>0</v>
      </c>
      <c r="H1548" s="9">
        <v>2.0099999999999998</v>
      </c>
      <c r="I1548" s="9"/>
      <c r="J1548" s="9">
        <v>-12.491</v>
      </c>
      <c r="K1548" s="9">
        <v>92.5</v>
      </c>
      <c r="L1548" s="9">
        <v>0.21240000000000001</v>
      </c>
      <c r="M1548" s="9">
        <v>0.25600000000000001</v>
      </c>
      <c r="N1548" s="9">
        <v>0</v>
      </c>
      <c r="O1548" s="9">
        <v>40.6</v>
      </c>
      <c r="P1548" s="9"/>
      <c r="Q1548" s="9"/>
      <c r="R1548" s="9"/>
      <c r="T1548">
        <f t="shared" si="222"/>
        <v>650800</v>
      </c>
      <c r="U1548">
        <v>115.8</v>
      </c>
      <c r="V1548">
        <f t="shared" si="223"/>
        <v>40.6</v>
      </c>
      <c r="W1548" t="str">
        <f t="shared" si="224"/>
        <v/>
      </c>
      <c r="X1548" t="str">
        <f t="shared" si="225"/>
        <v/>
      </c>
      <c r="Y1548" t="str">
        <f t="shared" si="226"/>
        <v/>
      </c>
      <c r="Z1548" s="9"/>
      <c r="AA1548" s="14">
        <f t="shared" si="227"/>
        <v>0.216</v>
      </c>
      <c r="AB1548" s="14">
        <f t="shared" si="228"/>
        <v>1.7999999999999999E-2</v>
      </c>
    </row>
    <row r="1549" spans="1:28" x14ac:dyDescent="0.25">
      <c r="A1549" s="10">
        <f t="shared" si="230"/>
        <v>45356</v>
      </c>
      <c r="B1549" s="11">
        <v>65</v>
      </c>
      <c r="C1549" s="11">
        <v>900</v>
      </c>
      <c r="D1549" s="12">
        <v>573.375</v>
      </c>
      <c r="E1549" s="9">
        <v>164.69</v>
      </c>
      <c r="F1549" s="9">
        <f t="shared" si="229"/>
        <v>100.69</v>
      </c>
      <c r="G1549" s="9">
        <v>0</v>
      </c>
      <c r="H1549" s="9">
        <v>2.52</v>
      </c>
      <c r="I1549" s="9"/>
      <c r="J1549" s="9">
        <v>-10.863</v>
      </c>
      <c r="K1549" s="9">
        <v>92.4</v>
      </c>
      <c r="L1549" s="9">
        <v>0.21240000000000001</v>
      </c>
      <c r="M1549" s="9">
        <v>0.25600000000000001</v>
      </c>
      <c r="N1549" s="9">
        <v>0</v>
      </c>
      <c r="O1549" s="9">
        <v>109.4</v>
      </c>
      <c r="P1549" s="9"/>
      <c r="Q1549" s="9"/>
      <c r="R1549" s="9"/>
      <c r="T1549">
        <f t="shared" si="222"/>
        <v>650900</v>
      </c>
      <c r="U1549">
        <v>284.8</v>
      </c>
      <c r="V1549">
        <f t="shared" si="223"/>
        <v>109.4</v>
      </c>
      <c r="W1549" t="str">
        <f t="shared" si="224"/>
        <v/>
      </c>
      <c r="X1549" t="str">
        <f t="shared" si="225"/>
        <v/>
      </c>
      <c r="Y1549" t="str">
        <f t="shared" si="226"/>
        <v/>
      </c>
      <c r="Z1549" s="9"/>
      <c r="AA1549" s="14">
        <f t="shared" si="227"/>
        <v>0.246</v>
      </c>
      <c r="AB1549" s="14">
        <f t="shared" si="228"/>
        <v>0.02</v>
      </c>
    </row>
    <row r="1550" spans="1:28" x14ac:dyDescent="0.25">
      <c r="A1550" s="10">
        <f t="shared" si="230"/>
        <v>45356</v>
      </c>
      <c r="B1550" s="11">
        <v>65</v>
      </c>
      <c r="C1550" s="11">
        <v>1000</v>
      </c>
      <c r="D1550" s="12">
        <v>573.41666666666697</v>
      </c>
      <c r="E1550" s="9">
        <v>179.78</v>
      </c>
      <c r="F1550" s="9">
        <f t="shared" si="229"/>
        <v>115.78</v>
      </c>
      <c r="G1550" s="9">
        <v>0</v>
      </c>
      <c r="H1550" s="9">
        <v>2.52</v>
      </c>
      <c r="I1550" s="9"/>
      <c r="J1550" s="9">
        <v>-7.2839999999999998</v>
      </c>
      <c r="K1550" s="9">
        <v>91.9</v>
      </c>
      <c r="L1550" s="9">
        <v>0.21240000000000001</v>
      </c>
      <c r="M1550" s="9">
        <v>0.25600000000000001</v>
      </c>
      <c r="N1550" s="9">
        <v>0</v>
      </c>
      <c r="O1550" s="9">
        <v>233.1</v>
      </c>
      <c r="P1550" s="9"/>
      <c r="Q1550" s="9"/>
      <c r="R1550" s="9"/>
      <c r="T1550">
        <f t="shared" si="222"/>
        <v>651000</v>
      </c>
      <c r="U1550">
        <v>435.7</v>
      </c>
      <c r="V1550">
        <f t="shared" si="223"/>
        <v>233.1</v>
      </c>
      <c r="W1550" t="str">
        <f t="shared" si="224"/>
        <v/>
      </c>
      <c r="X1550" t="str">
        <f t="shared" si="225"/>
        <v/>
      </c>
      <c r="Y1550" t="str">
        <f t="shared" si="226"/>
        <v/>
      </c>
      <c r="Z1550" s="9"/>
      <c r="AA1550" s="14">
        <f t="shared" si="227"/>
        <v>0.32500000000000001</v>
      </c>
      <c r="AB1550" s="14">
        <f t="shared" si="228"/>
        <v>2.9000000000000001E-2</v>
      </c>
    </row>
    <row r="1551" spans="1:28" x14ac:dyDescent="0.25">
      <c r="A1551" s="10">
        <f t="shared" si="230"/>
        <v>45356</v>
      </c>
      <c r="B1551" s="11">
        <v>65</v>
      </c>
      <c r="C1551" s="11">
        <v>1100</v>
      </c>
      <c r="D1551" s="12">
        <v>573.45833333333303</v>
      </c>
      <c r="E1551" s="9">
        <v>194.88</v>
      </c>
      <c r="F1551" s="9">
        <f t="shared" si="229"/>
        <v>130.88</v>
      </c>
      <c r="G1551" s="9">
        <v>0.5</v>
      </c>
      <c r="H1551" s="9">
        <v>3.52</v>
      </c>
      <c r="I1551" s="9"/>
      <c r="J1551" s="9">
        <v>-8.3970000000000002</v>
      </c>
      <c r="K1551" s="9">
        <v>91.3</v>
      </c>
      <c r="L1551" s="9">
        <v>0.21240000000000001</v>
      </c>
      <c r="M1551" s="9">
        <v>0.25600000000000001</v>
      </c>
      <c r="N1551" s="9">
        <v>0</v>
      </c>
      <c r="O1551" s="9">
        <v>259.39999999999998</v>
      </c>
      <c r="P1551" s="9"/>
      <c r="Q1551" s="9"/>
      <c r="R1551" s="9"/>
      <c r="T1551">
        <f t="shared" si="222"/>
        <v>651100</v>
      </c>
      <c r="U1551">
        <v>547.5</v>
      </c>
      <c r="V1551">
        <f t="shared" si="223"/>
        <v>259.39999999999998</v>
      </c>
      <c r="W1551" t="str">
        <f t="shared" si="224"/>
        <v/>
      </c>
      <c r="X1551" t="str">
        <f t="shared" si="225"/>
        <v/>
      </c>
      <c r="Y1551" t="str">
        <f t="shared" si="226"/>
        <v/>
      </c>
      <c r="Z1551" s="9"/>
      <c r="AA1551" s="14">
        <f t="shared" si="227"/>
        <v>0.29599999999999999</v>
      </c>
      <c r="AB1551" s="14">
        <f t="shared" si="228"/>
        <v>2.8000000000000001E-2</v>
      </c>
    </row>
    <row r="1552" spans="1:28" x14ac:dyDescent="0.25">
      <c r="A1552" s="10">
        <f t="shared" si="230"/>
        <v>45356</v>
      </c>
      <c r="B1552" s="11">
        <v>65</v>
      </c>
      <c r="C1552" s="11">
        <v>1200</v>
      </c>
      <c r="D1552" s="12">
        <v>573.5</v>
      </c>
      <c r="E1552" s="9">
        <v>179.78</v>
      </c>
      <c r="F1552" s="9">
        <f t="shared" si="229"/>
        <v>115.78</v>
      </c>
      <c r="G1552" s="9">
        <v>1.01</v>
      </c>
      <c r="H1552" s="9">
        <v>4.53</v>
      </c>
      <c r="I1552" s="9"/>
      <c r="J1552" s="9">
        <v>-6.9619999999999997</v>
      </c>
      <c r="K1552" s="9">
        <v>91.3</v>
      </c>
      <c r="L1552" s="9">
        <v>0.21240000000000001</v>
      </c>
      <c r="M1552" s="9">
        <v>0.25600000000000001</v>
      </c>
      <c r="N1552" s="9">
        <v>0</v>
      </c>
      <c r="O1552" s="9">
        <v>451.9</v>
      </c>
      <c r="P1552" s="9"/>
      <c r="Q1552" s="9"/>
      <c r="R1552" s="9"/>
      <c r="T1552">
        <f t="shared" si="222"/>
        <v>651200</v>
      </c>
      <c r="U1552">
        <v>609</v>
      </c>
      <c r="V1552">
        <f t="shared" si="223"/>
        <v>451.9</v>
      </c>
      <c r="W1552" t="str">
        <f t="shared" si="224"/>
        <v/>
      </c>
      <c r="X1552" t="str">
        <f t="shared" si="225"/>
        <v/>
      </c>
      <c r="Y1552" t="str">
        <f t="shared" si="226"/>
        <v/>
      </c>
      <c r="Z1552" s="9"/>
      <c r="AA1552" s="14">
        <f t="shared" si="227"/>
        <v>0.33100000000000002</v>
      </c>
      <c r="AB1552" s="14">
        <f t="shared" si="228"/>
        <v>3.2000000000000001E-2</v>
      </c>
    </row>
    <row r="1553" spans="1:28" x14ac:dyDescent="0.25">
      <c r="A1553" s="10">
        <f t="shared" si="230"/>
        <v>45356</v>
      </c>
      <c r="B1553" s="11">
        <v>65</v>
      </c>
      <c r="C1553" s="11">
        <v>1300</v>
      </c>
      <c r="D1553" s="12">
        <v>573.54166666666697</v>
      </c>
      <c r="E1553" s="9">
        <v>165.28</v>
      </c>
      <c r="F1553" s="9">
        <f t="shared" si="229"/>
        <v>101.28</v>
      </c>
      <c r="G1553" s="9">
        <v>1.01</v>
      </c>
      <c r="H1553" s="9">
        <v>4.03</v>
      </c>
      <c r="I1553" s="9"/>
      <c r="J1553" s="9">
        <v>-7.9020000000000001</v>
      </c>
      <c r="K1553" s="9">
        <v>91.1</v>
      </c>
      <c r="L1553" s="9">
        <v>0.21240000000000001</v>
      </c>
      <c r="M1553" s="9">
        <v>0.25669999999999998</v>
      </c>
      <c r="N1553" s="9">
        <v>0</v>
      </c>
      <c r="O1553" s="9">
        <v>376.9</v>
      </c>
      <c r="P1553" s="9"/>
      <c r="Q1553" s="9"/>
      <c r="R1553" s="9"/>
      <c r="T1553">
        <f t="shared" si="222"/>
        <v>651300</v>
      </c>
      <c r="U1553">
        <v>615</v>
      </c>
      <c r="V1553">
        <f t="shared" si="223"/>
        <v>376.9</v>
      </c>
      <c r="W1553" t="str">
        <f t="shared" si="224"/>
        <v/>
      </c>
      <c r="X1553" t="str">
        <f t="shared" si="225"/>
        <v/>
      </c>
      <c r="Y1553" t="str">
        <f t="shared" si="226"/>
        <v/>
      </c>
      <c r="Z1553" s="9"/>
      <c r="AA1553" s="14">
        <f t="shared" si="227"/>
        <v>0.307</v>
      </c>
      <c r="AB1553" s="14">
        <f t="shared" si="228"/>
        <v>0.03</v>
      </c>
    </row>
    <row r="1554" spans="1:28" x14ac:dyDescent="0.25">
      <c r="A1554" s="10">
        <f t="shared" si="230"/>
        <v>45356</v>
      </c>
      <c r="B1554" s="11">
        <v>65</v>
      </c>
      <c r="C1554" s="11">
        <v>1400</v>
      </c>
      <c r="D1554" s="12">
        <v>573.58333333333303</v>
      </c>
      <c r="E1554" s="9">
        <v>166.1</v>
      </c>
      <c r="F1554" s="9">
        <f t="shared" si="229"/>
        <v>102.1</v>
      </c>
      <c r="G1554" s="9">
        <v>1.51</v>
      </c>
      <c r="H1554" s="9">
        <v>4.53</v>
      </c>
      <c r="I1554" s="9"/>
      <c r="J1554" s="9">
        <v>-6.42</v>
      </c>
      <c r="K1554" s="9">
        <v>90</v>
      </c>
      <c r="L1554" s="9">
        <v>0.21240000000000001</v>
      </c>
      <c r="M1554" s="9">
        <v>0.25600000000000001</v>
      </c>
      <c r="N1554" s="9">
        <v>0.6</v>
      </c>
      <c r="O1554" s="9">
        <v>471.9</v>
      </c>
      <c r="P1554" s="9"/>
      <c r="Q1554" s="9"/>
      <c r="R1554" s="9"/>
      <c r="T1554">
        <f t="shared" si="222"/>
        <v>651400</v>
      </c>
      <c r="U1554">
        <v>565.5</v>
      </c>
      <c r="V1554">
        <f t="shared" si="223"/>
        <v>471.9</v>
      </c>
      <c r="W1554" t="str">
        <f t="shared" si="224"/>
        <v/>
      </c>
      <c r="X1554" t="str">
        <f t="shared" si="225"/>
        <v/>
      </c>
      <c r="Y1554" t="str">
        <f t="shared" si="226"/>
        <v/>
      </c>
      <c r="Z1554" s="9"/>
      <c r="AA1554" s="14">
        <f t="shared" si="227"/>
        <v>0.34</v>
      </c>
      <c r="AB1554" s="14">
        <f t="shared" si="228"/>
        <v>3.7999999999999999E-2</v>
      </c>
    </row>
    <row r="1555" spans="1:28" x14ac:dyDescent="0.25">
      <c r="A1555" s="10">
        <f t="shared" si="230"/>
        <v>45356</v>
      </c>
      <c r="B1555" s="11">
        <v>65</v>
      </c>
      <c r="C1555" s="11">
        <v>1500</v>
      </c>
      <c r="D1555" s="12">
        <v>573.625</v>
      </c>
      <c r="E1555" s="9">
        <v>164.93</v>
      </c>
      <c r="F1555" s="9">
        <f t="shared" si="229"/>
        <v>100.93</v>
      </c>
      <c r="G1555" s="9">
        <v>1.51</v>
      </c>
      <c r="H1555" s="9">
        <v>5.54</v>
      </c>
      <c r="I1555" s="9"/>
      <c r="J1555" s="9">
        <v>-7.673</v>
      </c>
      <c r="K1555" s="9">
        <v>89</v>
      </c>
      <c r="L1555" s="9">
        <v>0.21240000000000001</v>
      </c>
      <c r="M1555" s="9">
        <v>0.25600000000000001</v>
      </c>
      <c r="N1555" s="9">
        <v>0.6</v>
      </c>
      <c r="O1555" s="9">
        <v>370.6</v>
      </c>
      <c r="P1555" s="9"/>
      <c r="Q1555" s="9"/>
      <c r="R1555" s="9"/>
      <c r="T1555">
        <f t="shared" si="222"/>
        <v>651500</v>
      </c>
      <c r="U1555">
        <v>464.5</v>
      </c>
      <c r="V1555">
        <f t="shared" si="223"/>
        <v>370.6</v>
      </c>
      <c r="W1555" t="str">
        <f t="shared" si="224"/>
        <v/>
      </c>
      <c r="X1555" t="str">
        <f t="shared" si="225"/>
        <v/>
      </c>
      <c r="Y1555" t="str">
        <f t="shared" si="226"/>
        <v/>
      </c>
      <c r="Z1555" s="9"/>
      <c r="AA1555" s="14">
        <f t="shared" si="227"/>
        <v>0.30499999999999999</v>
      </c>
      <c r="AB1555" s="14">
        <f t="shared" si="228"/>
        <v>3.7999999999999999E-2</v>
      </c>
    </row>
    <row r="1556" spans="1:28" x14ac:dyDescent="0.25">
      <c r="A1556" s="10">
        <f t="shared" si="230"/>
        <v>45356</v>
      </c>
      <c r="B1556" s="11">
        <v>65</v>
      </c>
      <c r="C1556" s="11">
        <v>1600</v>
      </c>
      <c r="D1556" s="12">
        <v>573.66666666666697</v>
      </c>
      <c r="E1556" s="9">
        <v>164.58</v>
      </c>
      <c r="F1556" s="9">
        <f t="shared" si="229"/>
        <v>100.58000000000001</v>
      </c>
      <c r="G1556" s="9">
        <v>1.01</v>
      </c>
      <c r="H1556" s="9">
        <v>4.53</v>
      </c>
      <c r="I1556" s="9"/>
      <c r="J1556" s="9">
        <v>-10.023</v>
      </c>
      <c r="K1556" s="9">
        <v>88.7</v>
      </c>
      <c r="L1556" s="9">
        <v>0.21240000000000001</v>
      </c>
      <c r="M1556" s="9">
        <v>0.25669999999999998</v>
      </c>
      <c r="N1556" s="9">
        <v>0.2</v>
      </c>
      <c r="O1556" s="9">
        <v>241.9</v>
      </c>
      <c r="P1556" s="9"/>
      <c r="Q1556" s="9"/>
      <c r="R1556" s="9"/>
      <c r="T1556">
        <f t="shared" si="222"/>
        <v>651600</v>
      </c>
      <c r="U1556">
        <v>320.8</v>
      </c>
      <c r="V1556">
        <f t="shared" si="223"/>
        <v>241.9</v>
      </c>
      <c r="W1556" t="str">
        <f t="shared" si="224"/>
        <v/>
      </c>
      <c r="X1556" t="str">
        <f t="shared" si="225"/>
        <v/>
      </c>
      <c r="Y1556" t="str">
        <f t="shared" si="226"/>
        <v/>
      </c>
      <c r="Z1556" s="9"/>
      <c r="AA1556" s="14">
        <f t="shared" si="227"/>
        <v>0.253</v>
      </c>
      <c r="AB1556" s="14">
        <f t="shared" si="228"/>
        <v>3.2000000000000001E-2</v>
      </c>
    </row>
    <row r="1557" spans="1:28" x14ac:dyDescent="0.25">
      <c r="A1557" s="10">
        <f t="shared" si="230"/>
        <v>45356</v>
      </c>
      <c r="B1557" s="11">
        <v>65</v>
      </c>
      <c r="C1557" s="11">
        <v>1700</v>
      </c>
      <c r="D1557" s="12">
        <v>573.70833333333303</v>
      </c>
      <c r="E1557" s="9">
        <v>163.63999999999999</v>
      </c>
      <c r="F1557" s="9">
        <f t="shared" si="229"/>
        <v>99.639999999999986</v>
      </c>
      <c r="G1557" s="9">
        <v>1.01</v>
      </c>
      <c r="H1557" s="9">
        <v>4.03</v>
      </c>
      <c r="I1557" s="9"/>
      <c r="J1557" s="9">
        <v>-9.8849999999999998</v>
      </c>
      <c r="K1557" s="9">
        <v>86.7</v>
      </c>
      <c r="L1557" s="9">
        <v>0.21240000000000001</v>
      </c>
      <c r="M1557" s="9">
        <v>0.25600000000000001</v>
      </c>
      <c r="N1557" s="9">
        <v>0</v>
      </c>
      <c r="O1557" s="9">
        <v>155.6</v>
      </c>
      <c r="P1557" s="9"/>
      <c r="Q1557" s="9"/>
      <c r="R1557" s="9"/>
      <c r="T1557">
        <f t="shared" si="222"/>
        <v>651700</v>
      </c>
      <c r="U1557">
        <v>153.19999999999999</v>
      </c>
      <c r="V1557">
        <f t="shared" si="223"/>
        <v>155.6</v>
      </c>
      <c r="W1557" t="str">
        <f t="shared" si="224"/>
        <v/>
      </c>
      <c r="X1557" t="str">
        <f t="shared" si="225"/>
        <v/>
      </c>
      <c r="Y1557" t="str">
        <f t="shared" si="226"/>
        <v/>
      </c>
      <c r="Z1557" s="9"/>
      <c r="AA1557" s="14">
        <f t="shared" si="227"/>
        <v>0.25</v>
      </c>
      <c r="AB1557" s="14">
        <f t="shared" si="228"/>
        <v>3.7999999999999999E-2</v>
      </c>
    </row>
    <row r="1558" spans="1:28" x14ac:dyDescent="0.25">
      <c r="A1558" s="10">
        <f t="shared" si="230"/>
        <v>45356</v>
      </c>
      <c r="B1558" s="11">
        <v>65</v>
      </c>
      <c r="C1558" s="11">
        <v>1800</v>
      </c>
      <c r="D1558" s="12">
        <v>573.75</v>
      </c>
      <c r="E1558" s="9">
        <v>164.81</v>
      </c>
      <c r="F1558" s="9">
        <f t="shared" si="229"/>
        <v>100.81</v>
      </c>
      <c r="G1558" s="9">
        <v>1.51</v>
      </c>
      <c r="H1558" s="9">
        <v>4.53</v>
      </c>
      <c r="I1558" s="9"/>
      <c r="J1558" s="9">
        <v>-14.275</v>
      </c>
      <c r="K1558" s="9">
        <v>86.5</v>
      </c>
      <c r="L1558" s="9">
        <v>0.21240000000000001</v>
      </c>
      <c r="M1558" s="9">
        <v>0.25600000000000001</v>
      </c>
      <c r="N1558" s="9">
        <v>0</v>
      </c>
      <c r="O1558" s="9">
        <v>23.1</v>
      </c>
      <c r="P1558" s="9"/>
      <c r="Q1558" s="9"/>
      <c r="R1558" s="9"/>
      <c r="T1558">
        <f t="shared" si="222"/>
        <v>651800</v>
      </c>
      <c r="U1558">
        <v>15.7</v>
      </c>
      <c r="V1558">
        <f t="shared" si="223"/>
        <v>23.1</v>
      </c>
      <c r="W1558" t="str">
        <f t="shared" si="224"/>
        <v/>
      </c>
      <c r="X1558" t="str">
        <f t="shared" si="225"/>
        <v/>
      </c>
      <c r="Y1558" t="str">
        <f t="shared" si="226"/>
        <v/>
      </c>
      <c r="Z1558" s="9"/>
      <c r="AA1558" s="14">
        <f t="shared" si="227"/>
        <v>0.17499999999999999</v>
      </c>
      <c r="AB1558" s="14">
        <f t="shared" si="228"/>
        <v>2.7E-2</v>
      </c>
    </row>
    <row r="1559" spans="1:28" x14ac:dyDescent="0.25">
      <c r="A1559" s="10">
        <f t="shared" si="230"/>
        <v>45356</v>
      </c>
      <c r="B1559" s="11">
        <v>65</v>
      </c>
      <c r="C1559" s="11">
        <v>1900</v>
      </c>
      <c r="D1559" s="12">
        <v>573.79166666666697</v>
      </c>
      <c r="E1559" s="9">
        <v>165.98</v>
      </c>
      <c r="F1559" s="9">
        <f t="shared" si="229"/>
        <v>101.97999999999999</v>
      </c>
      <c r="G1559" s="9">
        <v>2.0099999999999998</v>
      </c>
      <c r="H1559" s="9">
        <v>5.03</v>
      </c>
      <c r="I1559" s="9"/>
      <c r="J1559" s="9">
        <v>-14.589</v>
      </c>
      <c r="K1559" s="9">
        <v>89.5</v>
      </c>
      <c r="L1559" s="9">
        <v>0.21240000000000001</v>
      </c>
      <c r="M1559" s="9">
        <v>0.25600000000000001</v>
      </c>
      <c r="N1559" s="9">
        <v>0</v>
      </c>
      <c r="O1559" s="9">
        <v>0.6</v>
      </c>
      <c r="P1559" s="9"/>
      <c r="Q1559" s="9"/>
      <c r="R1559" s="9"/>
      <c r="T1559">
        <f t="shared" si="222"/>
        <v>651900</v>
      </c>
      <c r="U1559">
        <v>0</v>
      </c>
      <c r="V1559">
        <f t="shared" si="223"/>
        <v>0</v>
      </c>
      <c r="W1559" t="str">
        <f t="shared" si="224"/>
        <v/>
      </c>
      <c r="X1559" t="str">
        <f t="shared" si="225"/>
        <v/>
      </c>
      <c r="Y1559" t="str">
        <f t="shared" si="226"/>
        <v/>
      </c>
      <c r="Z1559" s="9"/>
      <c r="AA1559" s="14">
        <f t="shared" si="227"/>
        <v>0.17599999999999999</v>
      </c>
      <c r="AB1559" s="14">
        <f t="shared" si="228"/>
        <v>2.1000000000000001E-2</v>
      </c>
    </row>
    <row r="1560" spans="1:28" x14ac:dyDescent="0.25">
      <c r="A1560" s="10">
        <f t="shared" si="230"/>
        <v>45356</v>
      </c>
      <c r="B1560" s="11">
        <v>65</v>
      </c>
      <c r="C1560" s="11">
        <v>2000</v>
      </c>
      <c r="D1560" s="12">
        <v>573.83333333333303</v>
      </c>
      <c r="E1560" s="9">
        <v>164.69</v>
      </c>
      <c r="F1560" s="9">
        <f t="shared" si="229"/>
        <v>100.69</v>
      </c>
      <c r="G1560" s="9">
        <v>2.0099999999999998</v>
      </c>
      <c r="H1560" s="9">
        <v>5.03</v>
      </c>
      <c r="I1560" s="9"/>
      <c r="J1560" s="9">
        <v>-14.667</v>
      </c>
      <c r="K1560" s="9">
        <v>89.5</v>
      </c>
      <c r="L1560" s="9">
        <v>0.21240000000000001</v>
      </c>
      <c r="M1560" s="9">
        <v>0.25669999999999998</v>
      </c>
      <c r="N1560" s="9">
        <v>0</v>
      </c>
      <c r="O1560" s="9">
        <v>0.6</v>
      </c>
      <c r="P1560" s="9"/>
      <c r="Q1560" s="9"/>
      <c r="R1560" s="9"/>
      <c r="T1560">
        <f t="shared" si="222"/>
        <v>652000</v>
      </c>
      <c r="U1560">
        <v>0</v>
      </c>
      <c r="V1560">
        <f t="shared" si="223"/>
        <v>0</v>
      </c>
      <c r="W1560" t="str">
        <f t="shared" si="224"/>
        <v/>
      </c>
      <c r="X1560" t="str">
        <f t="shared" si="225"/>
        <v/>
      </c>
      <c r="Y1560" t="str">
        <f t="shared" si="226"/>
        <v/>
      </c>
      <c r="Z1560" s="9"/>
      <c r="AA1560" s="14">
        <f t="shared" si="227"/>
        <v>0.17499999999999999</v>
      </c>
      <c r="AB1560" s="14">
        <f t="shared" si="228"/>
        <v>2.1000000000000001E-2</v>
      </c>
    </row>
    <row r="1561" spans="1:28" x14ac:dyDescent="0.25">
      <c r="A1561" s="10">
        <f t="shared" si="230"/>
        <v>45356</v>
      </c>
      <c r="B1561" s="11">
        <v>65</v>
      </c>
      <c r="C1561" s="11">
        <v>2100</v>
      </c>
      <c r="D1561" s="12">
        <v>573.875</v>
      </c>
      <c r="E1561" s="9">
        <v>165.04</v>
      </c>
      <c r="F1561" s="9">
        <f t="shared" si="229"/>
        <v>101.03999999999999</v>
      </c>
      <c r="G1561" s="9">
        <v>1.51</v>
      </c>
      <c r="H1561" s="9">
        <v>4.03</v>
      </c>
      <c r="I1561" s="9"/>
      <c r="J1561" s="9">
        <v>-15.023999999999999</v>
      </c>
      <c r="K1561" s="9">
        <v>89.8</v>
      </c>
      <c r="L1561" s="9">
        <v>0.21240000000000001</v>
      </c>
      <c r="M1561" s="9">
        <v>0.25600000000000001</v>
      </c>
      <c r="N1561" s="9">
        <v>0</v>
      </c>
      <c r="O1561" s="9">
        <v>0.6</v>
      </c>
      <c r="P1561" s="9"/>
      <c r="Q1561" s="9"/>
      <c r="R1561" s="9"/>
      <c r="T1561">
        <f t="shared" si="222"/>
        <v>652100</v>
      </c>
      <c r="U1561">
        <v>0</v>
      </c>
      <c r="V1561">
        <f t="shared" si="223"/>
        <v>0</v>
      </c>
      <c r="W1561" t="str">
        <f t="shared" si="224"/>
        <v/>
      </c>
      <c r="X1561" t="str">
        <f t="shared" si="225"/>
        <v/>
      </c>
      <c r="Y1561" t="str">
        <f t="shared" si="226"/>
        <v/>
      </c>
      <c r="Z1561" s="9"/>
      <c r="AA1561" s="14">
        <f t="shared" si="227"/>
        <v>0.17100000000000001</v>
      </c>
      <c r="AB1561" s="14">
        <f t="shared" si="228"/>
        <v>1.9E-2</v>
      </c>
    </row>
    <row r="1562" spans="1:28" x14ac:dyDescent="0.25">
      <c r="A1562" s="10">
        <f t="shared" si="230"/>
        <v>45356</v>
      </c>
      <c r="B1562" s="11">
        <v>65</v>
      </c>
      <c r="C1562" s="11">
        <v>2200</v>
      </c>
      <c r="D1562" s="12">
        <v>573.91666666666697</v>
      </c>
      <c r="E1562" s="9">
        <v>165.98</v>
      </c>
      <c r="F1562" s="9">
        <f t="shared" si="229"/>
        <v>101.97999999999999</v>
      </c>
      <c r="G1562" s="9">
        <v>1.51</v>
      </c>
      <c r="H1562" s="9">
        <v>4.53</v>
      </c>
      <c r="I1562" s="9"/>
      <c r="J1562" s="9">
        <v>-15.064</v>
      </c>
      <c r="K1562" s="9">
        <v>89.7</v>
      </c>
      <c r="L1562" s="9">
        <v>0.21240000000000001</v>
      </c>
      <c r="M1562" s="9">
        <v>0.25600000000000001</v>
      </c>
      <c r="N1562" s="9">
        <v>0</v>
      </c>
      <c r="O1562" s="9">
        <v>0.6</v>
      </c>
      <c r="P1562" s="9"/>
      <c r="Q1562" s="9"/>
      <c r="R1562" s="9"/>
      <c r="T1562">
        <f t="shared" si="222"/>
        <v>652200</v>
      </c>
      <c r="U1562">
        <v>0</v>
      </c>
      <c r="V1562">
        <f t="shared" si="223"/>
        <v>0</v>
      </c>
      <c r="W1562" t="str">
        <f t="shared" si="224"/>
        <v/>
      </c>
      <c r="X1562" t="str">
        <f t="shared" si="225"/>
        <v/>
      </c>
      <c r="Y1562" t="str">
        <f t="shared" si="226"/>
        <v/>
      </c>
      <c r="Z1562" s="9"/>
      <c r="AA1562" s="14">
        <f t="shared" si="227"/>
        <v>0.17</v>
      </c>
      <c r="AB1562" s="14">
        <f t="shared" si="228"/>
        <v>0.02</v>
      </c>
    </row>
    <row r="1563" spans="1:28" x14ac:dyDescent="0.25">
      <c r="A1563" s="10">
        <f t="shared" si="230"/>
        <v>45356</v>
      </c>
      <c r="B1563" s="11">
        <v>65</v>
      </c>
      <c r="C1563" s="11">
        <v>2300</v>
      </c>
      <c r="D1563" s="12">
        <v>573.95833333333303</v>
      </c>
      <c r="E1563" s="9">
        <v>165.51</v>
      </c>
      <c r="F1563" s="9">
        <f t="shared" si="229"/>
        <v>101.50999999999999</v>
      </c>
      <c r="G1563" s="9">
        <v>0</v>
      </c>
      <c r="H1563" s="9">
        <v>3.02</v>
      </c>
      <c r="I1563" s="9"/>
      <c r="J1563" s="9">
        <v>-15.954000000000001</v>
      </c>
      <c r="K1563" s="9">
        <v>90</v>
      </c>
      <c r="L1563" s="9">
        <v>0.21240000000000001</v>
      </c>
      <c r="M1563" s="9">
        <v>0.25600000000000001</v>
      </c>
      <c r="N1563" s="9">
        <v>0</v>
      </c>
      <c r="O1563" s="9">
        <v>0.6</v>
      </c>
      <c r="P1563" s="9"/>
      <c r="Q1563" s="9"/>
      <c r="R1563" s="9"/>
      <c r="T1563">
        <f t="shared" si="222"/>
        <v>652300</v>
      </c>
      <c r="U1563">
        <v>0</v>
      </c>
      <c r="V1563">
        <f t="shared" si="223"/>
        <v>0</v>
      </c>
      <c r="W1563" t="str">
        <f t="shared" si="224"/>
        <v/>
      </c>
      <c r="X1563" t="str">
        <f t="shared" si="225"/>
        <v/>
      </c>
      <c r="Y1563" t="str">
        <f t="shared" si="226"/>
        <v/>
      </c>
      <c r="Z1563" s="9"/>
      <c r="AA1563" s="14">
        <f t="shared" si="227"/>
        <v>0.158</v>
      </c>
      <c r="AB1563" s="14">
        <f t="shared" si="228"/>
        <v>1.7999999999999999E-2</v>
      </c>
    </row>
    <row r="1564" spans="1:28" x14ac:dyDescent="0.25">
      <c r="A1564" s="10">
        <f t="shared" si="230"/>
        <v>45356</v>
      </c>
      <c r="B1564" s="11">
        <v>65</v>
      </c>
      <c r="C1564" s="11">
        <v>2400</v>
      </c>
      <c r="D1564" s="12">
        <v>574</v>
      </c>
      <c r="E1564" s="9">
        <v>165.51</v>
      </c>
      <c r="F1564" s="9">
        <f t="shared" si="229"/>
        <v>101.50999999999999</v>
      </c>
      <c r="G1564" s="9">
        <v>1.01</v>
      </c>
      <c r="H1564" s="9">
        <v>4.03</v>
      </c>
      <c r="I1564" s="9"/>
      <c r="J1564" s="9">
        <v>-14.904999999999999</v>
      </c>
      <c r="K1564" s="9">
        <v>90.4</v>
      </c>
      <c r="L1564" s="9">
        <v>0.21240000000000001</v>
      </c>
      <c r="M1564" s="9">
        <v>0.25600000000000001</v>
      </c>
      <c r="N1564" s="9">
        <v>0</v>
      </c>
      <c r="O1564" s="9">
        <v>0.6</v>
      </c>
      <c r="P1564" s="9"/>
      <c r="Q1564" s="9"/>
      <c r="R1564" s="9"/>
      <c r="T1564">
        <f t="shared" si="222"/>
        <v>652400</v>
      </c>
      <c r="U1564">
        <v>0</v>
      </c>
      <c r="V1564">
        <f t="shared" si="223"/>
        <v>0</v>
      </c>
      <c r="W1564">
        <f t="shared" si="224"/>
        <v>0.21199999999999999</v>
      </c>
      <c r="X1564">
        <f t="shared" si="225"/>
        <v>0.25600000000000001</v>
      </c>
      <c r="Y1564">
        <f t="shared" si="226"/>
        <v>1.0149999999999999</v>
      </c>
      <c r="Z1564" s="9"/>
      <c r="AA1564" s="14">
        <f t="shared" si="227"/>
        <v>0.17299999999999999</v>
      </c>
      <c r="AB1564" s="14">
        <f t="shared" si="228"/>
        <v>1.7999999999999999E-2</v>
      </c>
    </row>
    <row r="1565" spans="1:28" x14ac:dyDescent="0.25">
      <c r="A1565" s="10">
        <f t="shared" si="230"/>
        <v>45357</v>
      </c>
      <c r="B1565" s="11">
        <v>66</v>
      </c>
      <c r="C1565" s="11">
        <v>100</v>
      </c>
      <c r="D1565" s="12">
        <v>574.04166666666697</v>
      </c>
      <c r="E1565" s="9">
        <v>165.39</v>
      </c>
      <c r="F1565" s="9">
        <f t="shared" si="229"/>
        <v>101.38999999999999</v>
      </c>
      <c r="G1565" s="9">
        <v>2.0099999999999998</v>
      </c>
      <c r="H1565" s="9">
        <v>5.03</v>
      </c>
      <c r="I1565" s="9"/>
      <c r="J1565" s="9">
        <v>-14.314</v>
      </c>
      <c r="K1565" s="9">
        <v>91.1</v>
      </c>
      <c r="L1565" s="9">
        <v>0.21240000000000001</v>
      </c>
      <c r="M1565" s="9">
        <v>0.25600000000000001</v>
      </c>
      <c r="N1565" s="9">
        <v>0</v>
      </c>
      <c r="O1565" s="9">
        <v>0.6</v>
      </c>
      <c r="P1565" s="9"/>
      <c r="Q1565" s="9"/>
      <c r="R1565" s="9"/>
      <c r="T1565">
        <f t="shared" si="222"/>
        <v>660100</v>
      </c>
      <c r="U1565">
        <v>0</v>
      </c>
      <c r="V1565">
        <f t="shared" si="223"/>
        <v>0</v>
      </c>
      <c r="W1565" t="str">
        <f t="shared" si="224"/>
        <v/>
      </c>
      <c r="X1565" t="str">
        <f t="shared" si="225"/>
        <v/>
      </c>
      <c r="Y1565" t="str">
        <f t="shared" si="226"/>
        <v/>
      </c>
      <c r="Z1565" s="9"/>
      <c r="AA1565" s="14">
        <f t="shared" si="227"/>
        <v>0.184</v>
      </c>
      <c r="AB1565" s="14">
        <f t="shared" si="228"/>
        <v>1.7999999999999999E-2</v>
      </c>
    </row>
    <row r="1566" spans="1:28" x14ac:dyDescent="0.25">
      <c r="A1566" s="10">
        <f t="shared" si="230"/>
        <v>45357</v>
      </c>
      <c r="B1566" s="11">
        <v>66</v>
      </c>
      <c r="C1566" s="11">
        <v>200</v>
      </c>
      <c r="D1566" s="12">
        <v>574.08333333333303</v>
      </c>
      <c r="E1566" s="9">
        <v>165.51</v>
      </c>
      <c r="F1566" s="9">
        <f t="shared" si="229"/>
        <v>101.50999999999999</v>
      </c>
      <c r="G1566" s="9">
        <v>1.51</v>
      </c>
      <c r="H1566" s="9">
        <v>4.53</v>
      </c>
      <c r="I1566" s="9"/>
      <c r="J1566" s="9">
        <v>-15.064</v>
      </c>
      <c r="K1566" s="9">
        <v>92</v>
      </c>
      <c r="L1566" s="9">
        <v>0.21240000000000001</v>
      </c>
      <c r="M1566" s="9">
        <v>0.25600000000000001</v>
      </c>
      <c r="N1566" s="9">
        <v>0</v>
      </c>
      <c r="O1566" s="9">
        <v>0.6</v>
      </c>
      <c r="P1566" s="9"/>
      <c r="Q1566" s="9"/>
      <c r="R1566" s="9"/>
      <c r="T1566">
        <f t="shared" si="222"/>
        <v>660200</v>
      </c>
      <c r="U1566">
        <v>0</v>
      </c>
      <c r="V1566">
        <f t="shared" si="223"/>
        <v>0</v>
      </c>
      <c r="W1566" t="str">
        <f t="shared" si="224"/>
        <v/>
      </c>
      <c r="X1566" t="str">
        <f t="shared" si="225"/>
        <v/>
      </c>
      <c r="Y1566" t="str">
        <f t="shared" si="226"/>
        <v/>
      </c>
      <c r="Z1566" s="9"/>
      <c r="AA1566" s="14">
        <f t="shared" si="227"/>
        <v>0.17399999999999999</v>
      </c>
      <c r="AB1566" s="14">
        <f t="shared" si="228"/>
        <v>1.4999999999999999E-2</v>
      </c>
    </row>
    <row r="1567" spans="1:28" x14ac:dyDescent="0.25">
      <c r="A1567" s="10">
        <f t="shared" si="230"/>
        <v>45357</v>
      </c>
      <c r="B1567" s="11">
        <v>66</v>
      </c>
      <c r="C1567" s="11">
        <v>300</v>
      </c>
      <c r="D1567" s="12">
        <v>574.125</v>
      </c>
      <c r="E1567" s="9">
        <v>165.16</v>
      </c>
      <c r="F1567" s="9">
        <f t="shared" si="229"/>
        <v>101.16</v>
      </c>
      <c r="G1567" s="9">
        <v>1.01</v>
      </c>
      <c r="H1567" s="9">
        <v>3.02</v>
      </c>
      <c r="I1567" s="9"/>
      <c r="J1567" s="9">
        <v>-14.667</v>
      </c>
      <c r="K1567" s="9">
        <v>91.9</v>
      </c>
      <c r="L1567" s="9">
        <v>0.21240000000000001</v>
      </c>
      <c r="M1567" s="9">
        <v>0.25600000000000001</v>
      </c>
      <c r="N1567" s="9">
        <v>0</v>
      </c>
      <c r="O1567" s="9">
        <v>0.6</v>
      </c>
      <c r="P1567" s="9"/>
      <c r="Q1567" s="9"/>
      <c r="R1567" s="9"/>
      <c r="T1567">
        <f t="shared" si="222"/>
        <v>660300</v>
      </c>
      <c r="U1567">
        <v>0</v>
      </c>
      <c r="V1567">
        <f t="shared" si="223"/>
        <v>0</v>
      </c>
      <c r="W1567" t="str">
        <f t="shared" si="224"/>
        <v/>
      </c>
      <c r="X1567" t="str">
        <f t="shared" si="225"/>
        <v/>
      </c>
      <c r="Y1567" t="str">
        <f t="shared" si="226"/>
        <v/>
      </c>
      <c r="Z1567" s="9"/>
      <c r="AA1567" s="14">
        <f t="shared" si="227"/>
        <v>0.18</v>
      </c>
      <c r="AB1567" s="14">
        <f t="shared" si="228"/>
        <v>1.6E-2</v>
      </c>
    </row>
    <row r="1568" spans="1:28" x14ac:dyDescent="0.25">
      <c r="A1568" s="10">
        <f t="shared" si="230"/>
        <v>45357</v>
      </c>
      <c r="B1568" s="11">
        <v>66</v>
      </c>
      <c r="C1568" s="11">
        <v>400</v>
      </c>
      <c r="D1568" s="12">
        <v>574.16666666666697</v>
      </c>
      <c r="E1568" s="9">
        <v>165.28</v>
      </c>
      <c r="F1568" s="9">
        <f t="shared" si="229"/>
        <v>101.28</v>
      </c>
      <c r="G1568" s="9">
        <v>1.01</v>
      </c>
      <c r="H1568" s="9">
        <v>4.03</v>
      </c>
      <c r="I1568" s="9"/>
      <c r="J1568" s="9">
        <v>-14.667</v>
      </c>
      <c r="K1568" s="9">
        <v>91.9</v>
      </c>
      <c r="L1568" s="9">
        <v>0.21310000000000001</v>
      </c>
      <c r="M1568" s="9">
        <v>0.25600000000000001</v>
      </c>
      <c r="N1568" s="9">
        <v>0</v>
      </c>
      <c r="O1568" s="9">
        <v>0.6</v>
      </c>
      <c r="P1568" s="9"/>
      <c r="Q1568" s="9"/>
      <c r="R1568" s="9"/>
      <c r="T1568">
        <f t="shared" si="222"/>
        <v>660400</v>
      </c>
      <c r="U1568">
        <v>0</v>
      </c>
      <c r="V1568">
        <f t="shared" si="223"/>
        <v>0</v>
      </c>
      <c r="W1568" t="str">
        <f t="shared" si="224"/>
        <v/>
      </c>
      <c r="X1568" t="str">
        <f t="shared" si="225"/>
        <v/>
      </c>
      <c r="Y1568" t="str">
        <f t="shared" si="226"/>
        <v/>
      </c>
      <c r="Z1568" s="9"/>
      <c r="AA1568" s="14">
        <f t="shared" si="227"/>
        <v>0.18</v>
      </c>
      <c r="AB1568" s="14">
        <f t="shared" si="228"/>
        <v>1.6E-2</v>
      </c>
    </row>
    <row r="1569" spans="1:28" x14ac:dyDescent="0.25">
      <c r="A1569" s="10">
        <f t="shared" si="230"/>
        <v>45357</v>
      </c>
      <c r="B1569" s="11">
        <v>66</v>
      </c>
      <c r="C1569" s="11">
        <v>500</v>
      </c>
      <c r="D1569" s="12">
        <v>574.20833333333303</v>
      </c>
      <c r="E1569" s="9">
        <v>165.16</v>
      </c>
      <c r="F1569" s="9">
        <f t="shared" si="229"/>
        <v>101.16</v>
      </c>
      <c r="G1569" s="9">
        <v>1.01</v>
      </c>
      <c r="H1569" s="9">
        <v>4.03</v>
      </c>
      <c r="I1569" s="9"/>
      <c r="J1569" s="9">
        <v>-14.548999999999999</v>
      </c>
      <c r="K1569" s="9">
        <v>92</v>
      </c>
      <c r="L1569" s="9">
        <v>0.21240000000000001</v>
      </c>
      <c r="M1569" s="9">
        <v>0.25600000000000001</v>
      </c>
      <c r="N1569" s="9">
        <v>0</v>
      </c>
      <c r="O1569" s="9">
        <v>0.6</v>
      </c>
      <c r="P1569" s="9"/>
      <c r="Q1569" s="9"/>
      <c r="R1569" s="9"/>
      <c r="T1569">
        <f t="shared" si="222"/>
        <v>660500</v>
      </c>
      <c r="U1569">
        <v>0</v>
      </c>
      <c r="V1569">
        <f t="shared" si="223"/>
        <v>0</v>
      </c>
      <c r="W1569" t="str">
        <f t="shared" si="224"/>
        <v/>
      </c>
      <c r="X1569" t="str">
        <f t="shared" si="225"/>
        <v/>
      </c>
      <c r="Y1569" t="str">
        <f t="shared" si="226"/>
        <v/>
      </c>
      <c r="Z1569" s="9"/>
      <c r="AA1569" s="14">
        <f t="shared" si="227"/>
        <v>0.182</v>
      </c>
      <c r="AB1569" s="14">
        <f t="shared" si="228"/>
        <v>1.6E-2</v>
      </c>
    </row>
    <row r="1570" spans="1:28" x14ac:dyDescent="0.25">
      <c r="A1570" s="10">
        <f t="shared" si="230"/>
        <v>45357</v>
      </c>
      <c r="B1570" s="11">
        <v>66</v>
      </c>
      <c r="C1570" s="11">
        <v>600</v>
      </c>
      <c r="D1570" s="12">
        <v>574.25</v>
      </c>
      <c r="E1570" s="9">
        <v>165.39</v>
      </c>
      <c r="F1570" s="9">
        <f t="shared" si="229"/>
        <v>101.38999999999999</v>
      </c>
      <c r="G1570" s="9">
        <v>0.5</v>
      </c>
      <c r="H1570" s="9">
        <v>3.02</v>
      </c>
      <c r="I1570" s="9"/>
      <c r="J1570" s="9">
        <v>-14.786</v>
      </c>
      <c r="K1570" s="9">
        <v>91.9</v>
      </c>
      <c r="L1570" s="9">
        <v>0.21240000000000001</v>
      </c>
      <c r="M1570" s="9">
        <v>0.25600000000000001</v>
      </c>
      <c r="N1570" s="9">
        <v>0</v>
      </c>
      <c r="O1570" s="9">
        <v>0.6</v>
      </c>
      <c r="P1570" s="9"/>
      <c r="Q1570" s="9"/>
      <c r="R1570" s="9"/>
      <c r="T1570">
        <f t="shared" si="222"/>
        <v>660600</v>
      </c>
      <c r="U1570">
        <v>0</v>
      </c>
      <c r="V1570">
        <f t="shared" si="223"/>
        <v>0</v>
      </c>
      <c r="W1570" t="str">
        <f t="shared" si="224"/>
        <v/>
      </c>
      <c r="X1570" t="str">
        <f t="shared" si="225"/>
        <v/>
      </c>
      <c r="Y1570" t="str">
        <f t="shared" si="226"/>
        <v/>
      </c>
      <c r="Z1570" s="9"/>
      <c r="AA1570" s="14">
        <f t="shared" si="227"/>
        <v>0.17799999999999999</v>
      </c>
      <c r="AB1570" s="14">
        <f t="shared" si="228"/>
        <v>1.6E-2</v>
      </c>
    </row>
    <row r="1571" spans="1:28" x14ac:dyDescent="0.25">
      <c r="A1571" s="10">
        <f t="shared" si="230"/>
        <v>45357</v>
      </c>
      <c r="B1571" s="11">
        <v>66</v>
      </c>
      <c r="C1571" s="11">
        <v>700</v>
      </c>
      <c r="D1571" s="12">
        <v>574.29166666666697</v>
      </c>
      <c r="E1571" s="9">
        <v>165.28</v>
      </c>
      <c r="F1571" s="9">
        <f t="shared" si="229"/>
        <v>101.28</v>
      </c>
      <c r="G1571" s="9">
        <v>0</v>
      </c>
      <c r="H1571" s="9">
        <v>2.0099999999999998</v>
      </c>
      <c r="I1571" s="9"/>
      <c r="J1571" s="9">
        <v>-14.628</v>
      </c>
      <c r="K1571" s="9">
        <v>91.9</v>
      </c>
      <c r="L1571" s="9">
        <v>0.21240000000000001</v>
      </c>
      <c r="M1571" s="9">
        <v>0.25600000000000001</v>
      </c>
      <c r="N1571" s="9">
        <v>0</v>
      </c>
      <c r="O1571" s="9">
        <v>4.4000000000000004</v>
      </c>
      <c r="P1571" s="9"/>
      <c r="Q1571" s="9"/>
      <c r="R1571" s="9"/>
      <c r="T1571">
        <f t="shared" si="222"/>
        <v>660700</v>
      </c>
      <c r="U1571">
        <v>5.5</v>
      </c>
      <c r="V1571">
        <f t="shared" si="223"/>
        <v>4.4000000000000004</v>
      </c>
      <c r="W1571" t="str">
        <f t="shared" si="224"/>
        <v/>
      </c>
      <c r="X1571" t="str">
        <f t="shared" si="225"/>
        <v/>
      </c>
      <c r="Y1571" t="str">
        <f t="shared" si="226"/>
        <v/>
      </c>
      <c r="Z1571" s="9"/>
      <c r="AA1571" s="14">
        <f t="shared" si="227"/>
        <v>0.18</v>
      </c>
      <c r="AB1571" s="14">
        <f t="shared" si="228"/>
        <v>1.6E-2</v>
      </c>
    </row>
    <row r="1572" spans="1:28" x14ac:dyDescent="0.25">
      <c r="A1572" s="10">
        <f t="shared" si="230"/>
        <v>45357</v>
      </c>
      <c r="B1572" s="11">
        <v>66</v>
      </c>
      <c r="C1572" s="11">
        <v>800</v>
      </c>
      <c r="D1572" s="12">
        <v>574.33333333333303</v>
      </c>
      <c r="E1572" s="9">
        <v>164.11</v>
      </c>
      <c r="F1572" s="9">
        <f t="shared" si="229"/>
        <v>100.11000000000001</v>
      </c>
      <c r="G1572" s="9">
        <v>0</v>
      </c>
      <c r="H1572" s="9">
        <v>1.51</v>
      </c>
      <c r="I1572" s="9"/>
      <c r="J1572" s="9">
        <v>-10.792</v>
      </c>
      <c r="K1572" s="9">
        <v>91.5</v>
      </c>
      <c r="L1572" s="9">
        <v>0.21310000000000001</v>
      </c>
      <c r="M1572" s="9">
        <v>0.25600000000000001</v>
      </c>
      <c r="N1572" s="9">
        <v>0</v>
      </c>
      <c r="O1572" s="9">
        <v>99.4</v>
      </c>
      <c r="P1572" s="9"/>
      <c r="Q1572" s="9"/>
      <c r="R1572" s="9"/>
      <c r="T1572">
        <f t="shared" si="222"/>
        <v>660800</v>
      </c>
      <c r="U1572">
        <v>121.3</v>
      </c>
      <c r="V1572">
        <f t="shared" si="223"/>
        <v>99.4</v>
      </c>
      <c r="W1572" t="str">
        <f t="shared" si="224"/>
        <v/>
      </c>
      <c r="X1572" t="str">
        <f t="shared" si="225"/>
        <v/>
      </c>
      <c r="Y1572" t="str">
        <f t="shared" si="226"/>
        <v/>
      </c>
      <c r="Z1572" s="9"/>
      <c r="AA1572" s="14">
        <f t="shared" si="227"/>
        <v>0.245</v>
      </c>
      <c r="AB1572" s="14">
        <f t="shared" si="228"/>
        <v>2.3E-2</v>
      </c>
    </row>
    <row r="1573" spans="1:28" x14ac:dyDescent="0.25">
      <c r="A1573" s="10">
        <f t="shared" si="230"/>
        <v>45357</v>
      </c>
      <c r="B1573" s="11">
        <v>66</v>
      </c>
      <c r="C1573" s="11">
        <v>900</v>
      </c>
      <c r="D1573" s="12">
        <v>574.375</v>
      </c>
      <c r="E1573" s="9">
        <v>164.46</v>
      </c>
      <c r="F1573" s="9">
        <f t="shared" si="229"/>
        <v>100.46000000000001</v>
      </c>
      <c r="G1573" s="9">
        <v>0</v>
      </c>
      <c r="H1573" s="9">
        <v>2.52</v>
      </c>
      <c r="I1573" s="9"/>
      <c r="J1573" s="9">
        <v>-8.1980000000000004</v>
      </c>
      <c r="K1573" s="9">
        <v>86.3</v>
      </c>
      <c r="L1573" s="9">
        <v>0.21310000000000001</v>
      </c>
      <c r="M1573" s="9">
        <v>0.25600000000000001</v>
      </c>
      <c r="N1573" s="9">
        <v>0</v>
      </c>
      <c r="O1573" s="9">
        <v>286.89999999999998</v>
      </c>
      <c r="P1573" s="9"/>
      <c r="Q1573" s="9"/>
      <c r="R1573" s="9"/>
      <c r="T1573">
        <f t="shared" si="222"/>
        <v>660900</v>
      </c>
      <c r="U1573">
        <v>291.3</v>
      </c>
      <c r="V1573">
        <f t="shared" si="223"/>
        <v>286.89999999999998</v>
      </c>
      <c r="W1573" t="str">
        <f t="shared" si="224"/>
        <v/>
      </c>
      <c r="X1573" t="str">
        <f t="shared" si="225"/>
        <v/>
      </c>
      <c r="Y1573" t="str">
        <f t="shared" si="226"/>
        <v/>
      </c>
      <c r="Z1573" s="9"/>
      <c r="AA1573" s="14">
        <f t="shared" si="227"/>
        <v>0.28399999999999997</v>
      </c>
      <c r="AB1573" s="14">
        <f t="shared" si="228"/>
        <v>4.4999999999999998E-2</v>
      </c>
    </row>
    <row r="1574" spans="1:28" x14ac:dyDescent="0.25">
      <c r="A1574" s="10">
        <f t="shared" si="230"/>
        <v>45357</v>
      </c>
      <c r="B1574" s="11">
        <v>66</v>
      </c>
      <c r="C1574" s="11">
        <v>1000</v>
      </c>
      <c r="D1574" s="12">
        <v>574.41666666666697</v>
      </c>
      <c r="E1574" s="9">
        <v>164.34</v>
      </c>
      <c r="F1574" s="9">
        <f t="shared" si="229"/>
        <v>100.34</v>
      </c>
      <c r="G1574" s="9">
        <v>0</v>
      </c>
      <c r="H1574" s="9">
        <v>4.03</v>
      </c>
      <c r="I1574" s="9"/>
      <c r="J1574" s="9">
        <v>-6.42</v>
      </c>
      <c r="K1574" s="9">
        <v>78.3</v>
      </c>
      <c r="L1574" s="9">
        <v>0.21240000000000001</v>
      </c>
      <c r="M1574" s="9">
        <v>0.25600000000000001</v>
      </c>
      <c r="N1574" s="9">
        <v>0</v>
      </c>
      <c r="O1574" s="9">
        <v>469.4</v>
      </c>
      <c r="P1574" s="9"/>
      <c r="Q1574" s="9"/>
      <c r="R1574" s="9"/>
      <c r="T1574">
        <f t="shared" si="222"/>
        <v>661000</v>
      </c>
      <c r="U1574">
        <v>442.5</v>
      </c>
      <c r="V1574">
        <f t="shared" si="223"/>
        <v>469.4</v>
      </c>
      <c r="W1574" t="str">
        <f t="shared" si="224"/>
        <v/>
      </c>
      <c r="X1574" t="str">
        <f t="shared" si="225"/>
        <v/>
      </c>
      <c r="Y1574" t="str">
        <f t="shared" si="226"/>
        <v/>
      </c>
      <c r="Z1574" s="9"/>
      <c r="AA1574" s="14">
        <f t="shared" si="227"/>
        <v>0.29599999999999999</v>
      </c>
      <c r="AB1574" s="14">
        <f t="shared" si="228"/>
        <v>8.2000000000000003E-2</v>
      </c>
    </row>
    <row r="1575" spans="1:28" x14ac:dyDescent="0.25">
      <c r="A1575" s="10">
        <f t="shared" si="230"/>
        <v>45357</v>
      </c>
      <c r="B1575" s="11">
        <v>66</v>
      </c>
      <c r="C1575" s="11">
        <v>1100</v>
      </c>
      <c r="D1575" s="12">
        <v>574.45833333333303</v>
      </c>
      <c r="E1575" s="9">
        <v>164.11</v>
      </c>
      <c r="F1575" s="9">
        <f t="shared" si="229"/>
        <v>100.11000000000001</v>
      </c>
      <c r="G1575" s="9">
        <v>0.5</v>
      </c>
      <c r="H1575" s="9">
        <v>3.02</v>
      </c>
      <c r="I1575" s="9"/>
      <c r="J1575" s="9">
        <v>-7.5430000000000001</v>
      </c>
      <c r="K1575" s="9">
        <v>71.400000000000006</v>
      </c>
      <c r="L1575" s="9">
        <v>0.21240000000000001</v>
      </c>
      <c r="M1575" s="9">
        <v>0.25600000000000001</v>
      </c>
      <c r="N1575" s="9">
        <v>0.2</v>
      </c>
      <c r="O1575" s="9">
        <v>548.1</v>
      </c>
      <c r="P1575" s="9"/>
      <c r="Q1575" s="9"/>
      <c r="R1575" s="9"/>
      <c r="T1575">
        <f t="shared" si="222"/>
        <v>661100</v>
      </c>
      <c r="U1575">
        <v>554.29999999999995</v>
      </c>
      <c r="V1575">
        <f t="shared" si="223"/>
        <v>548.1</v>
      </c>
      <c r="W1575" t="str">
        <f t="shared" si="224"/>
        <v/>
      </c>
      <c r="X1575" t="str">
        <f t="shared" si="225"/>
        <v/>
      </c>
      <c r="Y1575" t="str">
        <f t="shared" si="226"/>
        <v/>
      </c>
      <c r="Z1575" s="9"/>
      <c r="AA1575" s="14">
        <f t="shared" si="227"/>
        <v>0.247</v>
      </c>
      <c r="AB1575" s="14">
        <f t="shared" si="228"/>
        <v>9.9000000000000005E-2</v>
      </c>
    </row>
    <row r="1576" spans="1:28" x14ac:dyDescent="0.25">
      <c r="A1576" s="10">
        <f t="shared" si="230"/>
        <v>45357</v>
      </c>
      <c r="B1576" s="11">
        <v>66</v>
      </c>
      <c r="C1576" s="11">
        <v>1200</v>
      </c>
      <c r="D1576" s="12">
        <v>574.5</v>
      </c>
      <c r="E1576" s="9">
        <v>164.58</v>
      </c>
      <c r="F1576" s="9">
        <f t="shared" si="229"/>
        <v>100.58000000000001</v>
      </c>
      <c r="G1576" s="9">
        <v>0.5</v>
      </c>
      <c r="H1576" s="9">
        <v>3.02</v>
      </c>
      <c r="I1576" s="9"/>
      <c r="J1576" s="9">
        <v>-6.3250000000000002</v>
      </c>
      <c r="K1576" s="9">
        <v>68.3</v>
      </c>
      <c r="L1576" s="9">
        <v>0.21310000000000001</v>
      </c>
      <c r="M1576" s="9">
        <v>0.25600000000000001</v>
      </c>
      <c r="N1576" s="9">
        <v>0.4</v>
      </c>
      <c r="O1576" s="9">
        <v>619.4</v>
      </c>
      <c r="P1576" s="9"/>
      <c r="Q1576" s="9"/>
      <c r="R1576" s="9"/>
      <c r="T1576">
        <f t="shared" si="222"/>
        <v>661200</v>
      </c>
      <c r="U1576">
        <v>616</v>
      </c>
      <c r="V1576">
        <f t="shared" si="223"/>
        <v>619.4</v>
      </c>
      <c r="W1576" t="str">
        <f t="shared" si="224"/>
        <v/>
      </c>
      <c r="X1576" t="str">
        <f t="shared" si="225"/>
        <v/>
      </c>
      <c r="Y1576" t="str">
        <f t="shared" si="226"/>
        <v/>
      </c>
      <c r="Z1576" s="9"/>
      <c r="AA1576" s="14">
        <f t="shared" si="227"/>
        <v>0.26</v>
      </c>
      <c r="AB1576" s="14">
        <f t="shared" si="228"/>
        <v>0.121</v>
      </c>
    </row>
    <row r="1577" spans="1:28" x14ac:dyDescent="0.25">
      <c r="A1577" s="10">
        <f t="shared" si="230"/>
        <v>45357</v>
      </c>
      <c r="B1577" s="11">
        <v>66</v>
      </c>
      <c r="C1577" s="11">
        <v>1300</v>
      </c>
      <c r="D1577" s="12">
        <v>574.54166666666697</v>
      </c>
      <c r="E1577" s="9">
        <v>164.81</v>
      </c>
      <c r="F1577" s="9">
        <f t="shared" si="229"/>
        <v>100.81</v>
      </c>
      <c r="G1577" s="9">
        <v>1.01</v>
      </c>
      <c r="H1577" s="9">
        <v>4.03</v>
      </c>
      <c r="I1577" s="9"/>
      <c r="J1577" s="9">
        <v>-5.7290000000000001</v>
      </c>
      <c r="K1577" s="9">
        <v>65.8</v>
      </c>
      <c r="L1577" s="9">
        <v>0.21240000000000001</v>
      </c>
      <c r="M1577" s="9">
        <v>0.25600000000000001</v>
      </c>
      <c r="N1577" s="9">
        <v>0.4</v>
      </c>
      <c r="O1577" s="9">
        <v>625.6</v>
      </c>
      <c r="P1577" s="9"/>
      <c r="Q1577" s="9"/>
      <c r="R1577" s="9"/>
      <c r="T1577">
        <f t="shared" si="222"/>
        <v>661300</v>
      </c>
      <c r="U1577">
        <v>622</v>
      </c>
      <c r="V1577">
        <f t="shared" si="223"/>
        <v>625.6</v>
      </c>
      <c r="W1577" t="str">
        <f t="shared" si="224"/>
        <v/>
      </c>
      <c r="X1577" t="str">
        <f t="shared" si="225"/>
        <v/>
      </c>
      <c r="Y1577" t="str">
        <f t="shared" si="226"/>
        <v/>
      </c>
      <c r="Z1577" s="9"/>
      <c r="AA1577" s="14">
        <f t="shared" si="227"/>
        <v>0.26200000000000001</v>
      </c>
      <c r="AB1577" s="14">
        <f t="shared" si="228"/>
        <v>0.13600000000000001</v>
      </c>
    </row>
    <row r="1578" spans="1:28" x14ac:dyDescent="0.25">
      <c r="A1578" s="10">
        <f t="shared" si="230"/>
        <v>45357</v>
      </c>
      <c r="B1578" s="11">
        <v>66</v>
      </c>
      <c r="C1578" s="11">
        <v>1400</v>
      </c>
      <c r="D1578" s="12">
        <v>574.58333333333303</v>
      </c>
      <c r="E1578" s="9">
        <v>164.11</v>
      </c>
      <c r="F1578" s="9">
        <f t="shared" si="229"/>
        <v>100.11000000000001</v>
      </c>
      <c r="G1578" s="9">
        <v>1.01</v>
      </c>
      <c r="H1578" s="9">
        <v>4.53</v>
      </c>
      <c r="I1578" s="9"/>
      <c r="J1578" s="9">
        <v>-6.1360000000000001</v>
      </c>
      <c r="K1578" s="9">
        <v>60.6</v>
      </c>
      <c r="L1578" s="9">
        <v>0.21310000000000001</v>
      </c>
      <c r="M1578" s="9">
        <v>0.25600000000000001</v>
      </c>
      <c r="N1578" s="9">
        <v>0.2</v>
      </c>
      <c r="O1578" s="9">
        <v>581.9</v>
      </c>
      <c r="P1578" s="9"/>
      <c r="Q1578" s="9"/>
      <c r="R1578" s="9"/>
      <c r="T1578">
        <f t="shared" si="222"/>
        <v>661400</v>
      </c>
      <c r="U1578">
        <v>572.5</v>
      </c>
      <c r="V1578">
        <f t="shared" si="223"/>
        <v>581.9</v>
      </c>
      <c r="W1578" t="str">
        <f t="shared" si="224"/>
        <v/>
      </c>
      <c r="X1578" t="str">
        <f t="shared" si="225"/>
        <v/>
      </c>
      <c r="Y1578" t="str">
        <f t="shared" si="226"/>
        <v/>
      </c>
      <c r="Z1578" s="9"/>
      <c r="AA1578" s="14">
        <f t="shared" si="227"/>
        <v>0.23400000000000001</v>
      </c>
      <c r="AB1578" s="14">
        <f t="shared" si="228"/>
        <v>0.152</v>
      </c>
    </row>
    <row r="1579" spans="1:28" x14ac:dyDescent="0.25">
      <c r="A1579" s="10">
        <f t="shared" si="230"/>
        <v>45357</v>
      </c>
      <c r="B1579" s="11">
        <v>66</v>
      </c>
      <c r="C1579" s="11">
        <v>1500</v>
      </c>
      <c r="D1579" s="12">
        <v>574.625</v>
      </c>
      <c r="E1579" s="9">
        <v>163.29</v>
      </c>
      <c r="F1579" s="9">
        <f t="shared" si="229"/>
        <v>99.289999999999992</v>
      </c>
      <c r="G1579" s="9">
        <v>1.51</v>
      </c>
      <c r="H1579" s="9">
        <v>4.03</v>
      </c>
      <c r="I1579" s="9"/>
      <c r="J1579" s="9">
        <v>-5.141</v>
      </c>
      <c r="K1579" s="9">
        <v>57.9</v>
      </c>
      <c r="L1579" s="9">
        <v>0.21240000000000001</v>
      </c>
      <c r="M1579" s="9">
        <v>0.25600000000000001</v>
      </c>
      <c r="N1579" s="9">
        <v>0.2</v>
      </c>
      <c r="O1579" s="9">
        <v>490.6</v>
      </c>
      <c r="P1579" s="9"/>
      <c r="Q1579" s="9"/>
      <c r="R1579" s="9"/>
      <c r="T1579">
        <f t="shared" si="222"/>
        <v>661500</v>
      </c>
      <c r="U1579">
        <v>471</v>
      </c>
      <c r="V1579">
        <f t="shared" si="223"/>
        <v>490.6</v>
      </c>
      <c r="W1579" t="str">
        <f t="shared" si="224"/>
        <v/>
      </c>
      <c r="X1579" t="str">
        <f t="shared" si="225"/>
        <v/>
      </c>
      <c r="Y1579" t="str">
        <f t="shared" si="226"/>
        <v/>
      </c>
      <c r="Z1579" s="9"/>
      <c r="AA1579" s="14">
        <f t="shared" si="227"/>
        <v>0.24099999999999999</v>
      </c>
      <c r="AB1579" s="14">
        <f t="shared" si="228"/>
        <v>0.17499999999999999</v>
      </c>
    </row>
    <row r="1580" spans="1:28" x14ac:dyDescent="0.25">
      <c r="A1580" s="10">
        <f t="shared" si="230"/>
        <v>45357</v>
      </c>
      <c r="B1580" s="11">
        <v>66</v>
      </c>
      <c r="C1580" s="11">
        <v>1600</v>
      </c>
      <c r="D1580" s="12">
        <v>574.66666666666697</v>
      </c>
      <c r="E1580" s="9">
        <v>163.29</v>
      </c>
      <c r="F1580" s="9">
        <f t="shared" si="229"/>
        <v>99.289999999999992</v>
      </c>
      <c r="G1580" s="9">
        <v>1.01</v>
      </c>
      <c r="H1580" s="9">
        <v>3.52</v>
      </c>
      <c r="I1580" s="9"/>
      <c r="J1580" s="9">
        <v>-5.3259999999999996</v>
      </c>
      <c r="K1580" s="9">
        <v>60.9</v>
      </c>
      <c r="L1580" s="9">
        <v>0.21240000000000001</v>
      </c>
      <c r="M1580" s="9">
        <v>0.25600000000000001</v>
      </c>
      <c r="N1580" s="9">
        <v>0</v>
      </c>
      <c r="O1580" s="9">
        <v>353.1</v>
      </c>
      <c r="P1580" s="9"/>
      <c r="Q1580" s="9"/>
      <c r="R1580" s="9"/>
      <c r="T1580">
        <f t="shared" si="222"/>
        <v>661600</v>
      </c>
      <c r="U1580">
        <v>327.3</v>
      </c>
      <c r="V1580">
        <f t="shared" si="223"/>
        <v>353.1</v>
      </c>
      <c r="W1580" t="str">
        <f t="shared" si="224"/>
        <v/>
      </c>
      <c r="X1580" t="str">
        <f t="shared" si="225"/>
        <v/>
      </c>
      <c r="Y1580" t="str">
        <f t="shared" si="226"/>
        <v/>
      </c>
      <c r="Z1580" s="9"/>
      <c r="AA1580" s="14">
        <f t="shared" si="227"/>
        <v>0.25</v>
      </c>
      <c r="AB1580" s="14">
        <f t="shared" si="228"/>
        <v>0.161</v>
      </c>
    </row>
    <row r="1581" spans="1:28" x14ac:dyDescent="0.25">
      <c r="A1581" s="10">
        <f t="shared" si="230"/>
        <v>45357</v>
      </c>
      <c r="B1581" s="11">
        <v>66</v>
      </c>
      <c r="C1581" s="11">
        <v>1700</v>
      </c>
      <c r="D1581" s="12">
        <v>574.70833333333303</v>
      </c>
      <c r="E1581" s="9">
        <v>162.94</v>
      </c>
      <c r="F1581" s="9">
        <f t="shared" si="229"/>
        <v>98.94</v>
      </c>
      <c r="G1581" s="9">
        <v>0.5</v>
      </c>
      <c r="H1581" s="9">
        <v>4.03</v>
      </c>
      <c r="I1581" s="9"/>
      <c r="J1581" s="9">
        <v>-6.9939999999999998</v>
      </c>
      <c r="K1581" s="9">
        <v>63.3</v>
      </c>
      <c r="L1581" s="9">
        <v>0.21240000000000001</v>
      </c>
      <c r="M1581" s="9">
        <v>0.25600000000000001</v>
      </c>
      <c r="N1581" s="9">
        <v>0</v>
      </c>
      <c r="O1581" s="9">
        <v>179.4</v>
      </c>
      <c r="P1581" s="9"/>
      <c r="Q1581" s="9"/>
      <c r="R1581" s="9"/>
      <c r="T1581">
        <f t="shared" si="222"/>
        <v>661700</v>
      </c>
      <c r="U1581">
        <v>158.80000000000001</v>
      </c>
      <c r="V1581">
        <f t="shared" si="223"/>
        <v>179.4</v>
      </c>
      <c r="W1581" t="str">
        <f t="shared" si="224"/>
        <v/>
      </c>
      <c r="X1581" t="str">
        <f t="shared" si="225"/>
        <v/>
      </c>
      <c r="Y1581" t="str">
        <f t="shared" si="226"/>
        <v/>
      </c>
      <c r="Z1581" s="9"/>
      <c r="AA1581" s="14">
        <f t="shared" si="227"/>
        <v>0.22900000000000001</v>
      </c>
      <c r="AB1581" s="14">
        <f t="shared" si="228"/>
        <v>0.13300000000000001</v>
      </c>
    </row>
    <row r="1582" spans="1:28" x14ac:dyDescent="0.25">
      <c r="A1582" s="10">
        <f t="shared" si="230"/>
        <v>45357</v>
      </c>
      <c r="B1582" s="11">
        <v>66</v>
      </c>
      <c r="C1582" s="11">
        <v>1800</v>
      </c>
      <c r="D1582" s="12">
        <v>574.75</v>
      </c>
      <c r="E1582" s="9">
        <v>163.63999999999999</v>
      </c>
      <c r="F1582" s="9">
        <f t="shared" si="229"/>
        <v>99.639999999999986</v>
      </c>
      <c r="G1582" s="9">
        <v>0.5</v>
      </c>
      <c r="H1582" s="9">
        <v>2.52</v>
      </c>
      <c r="I1582" s="9"/>
      <c r="J1582" s="9">
        <v>-11.397</v>
      </c>
      <c r="K1582" s="9">
        <v>74.099999999999994</v>
      </c>
      <c r="L1582" s="9">
        <v>0.21310000000000001</v>
      </c>
      <c r="M1582" s="9">
        <v>0.25600000000000001</v>
      </c>
      <c r="N1582" s="9">
        <v>0.2</v>
      </c>
      <c r="O1582" s="9">
        <v>23.1</v>
      </c>
      <c r="P1582" s="9"/>
      <c r="Q1582" s="9"/>
      <c r="R1582" s="9"/>
      <c r="T1582">
        <f t="shared" si="222"/>
        <v>661800</v>
      </c>
      <c r="U1582">
        <v>17.8</v>
      </c>
      <c r="V1582">
        <f t="shared" si="223"/>
        <v>23.1</v>
      </c>
      <c r="W1582" t="str">
        <f t="shared" si="224"/>
        <v/>
      </c>
      <c r="X1582" t="str">
        <f t="shared" si="225"/>
        <v/>
      </c>
      <c r="Y1582" t="str">
        <f t="shared" si="226"/>
        <v/>
      </c>
      <c r="Z1582" s="9"/>
      <c r="AA1582" s="14">
        <f t="shared" si="227"/>
        <v>0.189</v>
      </c>
      <c r="AB1582" s="14">
        <f t="shared" si="228"/>
        <v>6.6000000000000003E-2</v>
      </c>
    </row>
    <row r="1583" spans="1:28" x14ac:dyDescent="0.25">
      <c r="A1583" s="10">
        <f t="shared" si="230"/>
        <v>45357</v>
      </c>
      <c r="B1583" s="11">
        <v>66</v>
      </c>
      <c r="C1583" s="11">
        <v>1900</v>
      </c>
      <c r="D1583" s="12">
        <v>574.79166666666697</v>
      </c>
      <c r="E1583" s="9">
        <v>163.16999999999999</v>
      </c>
      <c r="F1583" s="9">
        <f t="shared" si="229"/>
        <v>99.169999999999987</v>
      </c>
      <c r="G1583" s="9">
        <v>0</v>
      </c>
      <c r="H1583" s="9">
        <v>2.52</v>
      </c>
      <c r="I1583" s="9"/>
      <c r="J1583" s="9">
        <v>-12.863</v>
      </c>
      <c r="K1583" s="9">
        <v>83.2</v>
      </c>
      <c r="L1583" s="9">
        <v>0.21240000000000001</v>
      </c>
      <c r="M1583" s="9">
        <v>0.25600000000000001</v>
      </c>
      <c r="N1583" s="9">
        <v>0</v>
      </c>
      <c r="O1583" s="9">
        <v>0.6</v>
      </c>
      <c r="P1583" s="9"/>
      <c r="Q1583" s="9"/>
      <c r="R1583" s="9"/>
      <c r="T1583">
        <f t="shared" si="222"/>
        <v>661900</v>
      </c>
      <c r="U1583">
        <v>0</v>
      </c>
      <c r="V1583">
        <f t="shared" si="223"/>
        <v>0</v>
      </c>
      <c r="W1583" t="str">
        <f t="shared" si="224"/>
        <v/>
      </c>
      <c r="X1583" t="str">
        <f t="shared" si="225"/>
        <v/>
      </c>
      <c r="Y1583" t="str">
        <f t="shared" si="226"/>
        <v/>
      </c>
      <c r="Z1583" s="9"/>
      <c r="AA1583" s="14">
        <f t="shared" si="227"/>
        <v>0.189</v>
      </c>
      <c r="AB1583" s="14">
        <f t="shared" si="228"/>
        <v>3.7999999999999999E-2</v>
      </c>
    </row>
    <row r="1584" spans="1:28" x14ac:dyDescent="0.25">
      <c r="A1584" s="10">
        <f t="shared" si="230"/>
        <v>45357</v>
      </c>
      <c r="B1584" s="11">
        <v>66</v>
      </c>
      <c r="C1584" s="11">
        <v>2000</v>
      </c>
      <c r="D1584" s="12">
        <v>574.83333333333303</v>
      </c>
      <c r="E1584" s="9">
        <v>163.52000000000001</v>
      </c>
      <c r="F1584" s="9">
        <f t="shared" si="229"/>
        <v>99.52000000000001</v>
      </c>
      <c r="G1584" s="9">
        <v>0</v>
      </c>
      <c r="H1584" s="9">
        <v>1.51</v>
      </c>
      <c r="I1584" s="9"/>
      <c r="J1584" s="9">
        <v>-13.581</v>
      </c>
      <c r="K1584" s="9">
        <v>86.2</v>
      </c>
      <c r="L1584" s="9">
        <v>0.21310000000000001</v>
      </c>
      <c r="M1584" s="9">
        <v>0.25600000000000001</v>
      </c>
      <c r="N1584" s="9">
        <v>0</v>
      </c>
      <c r="O1584" s="9">
        <v>0.6</v>
      </c>
      <c r="P1584" s="9"/>
      <c r="Q1584" s="9"/>
      <c r="R1584" s="9"/>
      <c r="T1584">
        <f t="shared" si="222"/>
        <v>662000</v>
      </c>
      <c r="U1584">
        <v>0</v>
      </c>
      <c r="V1584">
        <f t="shared" si="223"/>
        <v>0</v>
      </c>
      <c r="W1584" t="str">
        <f t="shared" si="224"/>
        <v/>
      </c>
      <c r="X1584" t="str">
        <f t="shared" si="225"/>
        <v/>
      </c>
      <c r="Y1584" t="str">
        <f t="shared" si="226"/>
        <v/>
      </c>
      <c r="Z1584" s="9"/>
      <c r="AA1584" s="14">
        <f t="shared" si="227"/>
        <v>0.184</v>
      </c>
      <c r="AB1584" s="14">
        <f t="shared" si="228"/>
        <v>2.9000000000000001E-2</v>
      </c>
    </row>
    <row r="1585" spans="1:28" x14ac:dyDescent="0.25">
      <c r="A1585" s="10">
        <f t="shared" si="230"/>
        <v>45357</v>
      </c>
      <c r="B1585" s="11">
        <v>66</v>
      </c>
      <c r="C1585" s="11">
        <v>2100</v>
      </c>
      <c r="D1585" s="12">
        <v>574.875</v>
      </c>
      <c r="E1585" s="9">
        <v>163.52000000000001</v>
      </c>
      <c r="F1585" s="9">
        <f t="shared" si="229"/>
        <v>99.52000000000001</v>
      </c>
      <c r="G1585" s="9">
        <v>0</v>
      </c>
      <c r="H1585" s="9">
        <v>2.0099999999999998</v>
      </c>
      <c r="I1585" s="9"/>
      <c r="J1585" s="9">
        <v>-13.888</v>
      </c>
      <c r="K1585" s="9">
        <v>88</v>
      </c>
      <c r="L1585" s="9">
        <v>0.21240000000000001</v>
      </c>
      <c r="M1585" s="9">
        <v>0.25600000000000001</v>
      </c>
      <c r="N1585" s="9">
        <v>0</v>
      </c>
      <c r="O1585" s="9">
        <v>0.6</v>
      </c>
      <c r="P1585" s="9"/>
      <c r="Q1585" s="9"/>
      <c r="R1585" s="9"/>
      <c r="T1585">
        <f t="shared" si="222"/>
        <v>662100</v>
      </c>
      <c r="U1585">
        <v>0</v>
      </c>
      <c r="V1585">
        <f t="shared" si="223"/>
        <v>0</v>
      </c>
      <c r="W1585" t="str">
        <f t="shared" si="224"/>
        <v/>
      </c>
      <c r="X1585" t="str">
        <f t="shared" si="225"/>
        <v/>
      </c>
      <c r="Y1585" t="str">
        <f t="shared" si="226"/>
        <v/>
      </c>
      <c r="Z1585" s="9"/>
      <c r="AA1585" s="14">
        <f t="shared" si="227"/>
        <v>0.184</v>
      </c>
      <c r="AB1585" s="14">
        <f t="shared" si="228"/>
        <v>2.5000000000000001E-2</v>
      </c>
    </row>
    <row r="1586" spans="1:28" x14ac:dyDescent="0.25">
      <c r="A1586" s="10">
        <f t="shared" si="230"/>
        <v>45357</v>
      </c>
      <c r="B1586" s="11">
        <v>66</v>
      </c>
      <c r="C1586" s="11">
        <v>2200</v>
      </c>
      <c r="D1586" s="12">
        <v>574.91666666666697</v>
      </c>
      <c r="E1586" s="9">
        <v>162.94</v>
      </c>
      <c r="F1586" s="9">
        <f t="shared" si="229"/>
        <v>98.94</v>
      </c>
      <c r="G1586" s="9">
        <v>0.5</v>
      </c>
      <c r="H1586" s="9">
        <v>3.02</v>
      </c>
      <c r="I1586" s="9"/>
      <c r="J1586" s="9">
        <v>-13.163</v>
      </c>
      <c r="K1586" s="9">
        <v>89.3</v>
      </c>
      <c r="L1586" s="9">
        <v>0.21240000000000001</v>
      </c>
      <c r="M1586" s="9">
        <v>0.25600000000000001</v>
      </c>
      <c r="N1586" s="9">
        <v>0</v>
      </c>
      <c r="O1586" s="9">
        <v>0.6</v>
      </c>
      <c r="P1586" s="9"/>
      <c r="Q1586" s="9"/>
      <c r="R1586" s="9"/>
      <c r="T1586">
        <f t="shared" si="222"/>
        <v>662200</v>
      </c>
      <c r="U1586">
        <v>0</v>
      </c>
      <c r="V1586">
        <f t="shared" si="223"/>
        <v>0</v>
      </c>
      <c r="W1586" t="str">
        <f t="shared" si="224"/>
        <v/>
      </c>
      <c r="X1586" t="str">
        <f t="shared" si="225"/>
        <v/>
      </c>
      <c r="Y1586" t="str">
        <f t="shared" si="226"/>
        <v/>
      </c>
      <c r="Z1586" s="9"/>
      <c r="AA1586" s="14">
        <f t="shared" si="227"/>
        <v>0.19800000000000001</v>
      </c>
      <c r="AB1586" s="14">
        <f t="shared" si="228"/>
        <v>2.4E-2</v>
      </c>
    </row>
    <row r="1587" spans="1:28" x14ac:dyDescent="0.25">
      <c r="A1587" s="10">
        <f t="shared" si="230"/>
        <v>45357</v>
      </c>
      <c r="B1587" s="11">
        <v>66</v>
      </c>
      <c r="C1587" s="11">
        <v>2300</v>
      </c>
      <c r="D1587" s="12">
        <v>574.95833333333303</v>
      </c>
      <c r="E1587" s="9">
        <v>163.41</v>
      </c>
      <c r="F1587" s="9">
        <f t="shared" si="229"/>
        <v>99.41</v>
      </c>
      <c r="G1587" s="9">
        <v>0.5</v>
      </c>
      <c r="H1587" s="9">
        <v>2.0099999999999998</v>
      </c>
      <c r="I1587" s="9"/>
      <c r="J1587" s="9">
        <v>-13.734</v>
      </c>
      <c r="K1587" s="9">
        <v>89.9</v>
      </c>
      <c r="L1587" s="9">
        <v>0.21310000000000001</v>
      </c>
      <c r="M1587" s="9">
        <v>0.25600000000000001</v>
      </c>
      <c r="N1587" s="9">
        <v>0</v>
      </c>
      <c r="O1587" s="9">
        <v>0.6</v>
      </c>
      <c r="P1587" s="9"/>
      <c r="Q1587" s="9"/>
      <c r="R1587" s="9"/>
      <c r="T1587">
        <f t="shared" si="222"/>
        <v>662300</v>
      </c>
      <c r="U1587">
        <v>0</v>
      </c>
      <c r="V1587">
        <f t="shared" si="223"/>
        <v>0</v>
      </c>
      <c r="W1587" t="str">
        <f t="shared" si="224"/>
        <v/>
      </c>
      <c r="X1587" t="str">
        <f t="shared" si="225"/>
        <v/>
      </c>
      <c r="Y1587" t="str">
        <f t="shared" si="226"/>
        <v/>
      </c>
      <c r="Z1587" s="9"/>
      <c r="AA1587" s="14">
        <f t="shared" si="227"/>
        <v>0.19</v>
      </c>
      <c r="AB1587" s="14">
        <f t="shared" si="228"/>
        <v>2.1000000000000001E-2</v>
      </c>
    </row>
    <row r="1588" spans="1:28" x14ac:dyDescent="0.25">
      <c r="A1588" s="10">
        <f t="shared" si="230"/>
        <v>45357</v>
      </c>
      <c r="B1588" s="11">
        <v>66</v>
      </c>
      <c r="C1588" s="11">
        <v>2400</v>
      </c>
      <c r="D1588" s="12">
        <v>575</v>
      </c>
      <c r="E1588" s="9">
        <v>162.69999999999999</v>
      </c>
      <c r="F1588" s="9">
        <f t="shared" si="229"/>
        <v>98.699999999999989</v>
      </c>
      <c r="G1588" s="9">
        <v>1.01</v>
      </c>
      <c r="H1588" s="9">
        <v>3.02</v>
      </c>
      <c r="I1588" s="9"/>
      <c r="J1588" s="9">
        <v>-13.05</v>
      </c>
      <c r="K1588" s="9">
        <v>90.3</v>
      </c>
      <c r="L1588" s="9">
        <v>0.21240000000000001</v>
      </c>
      <c r="M1588" s="9">
        <v>0.25600000000000001</v>
      </c>
      <c r="N1588" s="9">
        <v>0</v>
      </c>
      <c r="O1588" s="9">
        <v>0.6</v>
      </c>
      <c r="P1588" s="9"/>
      <c r="Q1588" s="9"/>
      <c r="R1588" s="9"/>
      <c r="T1588">
        <f t="shared" si="222"/>
        <v>662400</v>
      </c>
      <c r="U1588">
        <v>0</v>
      </c>
      <c r="V1588">
        <f t="shared" si="223"/>
        <v>0</v>
      </c>
      <c r="W1588">
        <f t="shared" si="224"/>
        <v>0.21199999999999999</v>
      </c>
      <c r="X1588">
        <f t="shared" si="225"/>
        <v>0.25600000000000001</v>
      </c>
      <c r="Y1588">
        <f t="shared" si="226"/>
        <v>0.98699999999999999</v>
      </c>
      <c r="Z1588" s="9"/>
      <c r="AA1588" s="14">
        <f t="shared" si="227"/>
        <v>0.20200000000000001</v>
      </c>
      <c r="AB1588" s="14">
        <f t="shared" si="228"/>
        <v>2.1999999999999999E-2</v>
      </c>
    </row>
    <row r="1589" spans="1:28" x14ac:dyDescent="0.25">
      <c r="A1589" s="10">
        <f t="shared" si="230"/>
        <v>45358</v>
      </c>
      <c r="B1589" s="11">
        <v>67</v>
      </c>
      <c r="C1589" s="11">
        <v>100</v>
      </c>
      <c r="D1589" s="12">
        <v>575.04166666666697</v>
      </c>
      <c r="E1589" s="9">
        <v>162</v>
      </c>
      <c r="F1589" s="9">
        <f t="shared" si="229"/>
        <v>98</v>
      </c>
      <c r="G1589" s="9">
        <v>1.01</v>
      </c>
      <c r="H1589" s="9">
        <v>3.52</v>
      </c>
      <c r="I1589" s="9"/>
      <c r="J1589" s="9">
        <v>-12.938000000000001</v>
      </c>
      <c r="K1589" s="9">
        <v>89.8</v>
      </c>
      <c r="L1589" s="9">
        <v>0.21240000000000001</v>
      </c>
      <c r="M1589" s="9">
        <v>0.25600000000000001</v>
      </c>
      <c r="N1589" s="9">
        <v>0</v>
      </c>
      <c r="O1589" s="9">
        <v>0.6</v>
      </c>
      <c r="P1589" s="9"/>
      <c r="Q1589" s="9"/>
      <c r="R1589" s="9"/>
      <c r="T1589">
        <f t="shared" si="222"/>
        <v>670100</v>
      </c>
      <c r="U1589">
        <v>0</v>
      </c>
      <c r="V1589">
        <f t="shared" si="223"/>
        <v>0</v>
      </c>
      <c r="W1589" t="str">
        <f t="shared" si="224"/>
        <v/>
      </c>
      <c r="X1589" t="str">
        <f t="shared" si="225"/>
        <v/>
      </c>
      <c r="Y1589" t="str">
        <f t="shared" si="226"/>
        <v/>
      </c>
      <c r="Z1589" s="9"/>
      <c r="AA1589" s="14">
        <f t="shared" si="227"/>
        <v>0.20200000000000001</v>
      </c>
      <c r="AB1589" s="14">
        <f t="shared" si="228"/>
        <v>2.3E-2</v>
      </c>
    </row>
    <row r="1590" spans="1:28" x14ac:dyDescent="0.25">
      <c r="A1590" s="10">
        <f t="shared" si="230"/>
        <v>45358</v>
      </c>
      <c r="B1590" s="11">
        <v>67</v>
      </c>
      <c r="C1590" s="11">
        <v>200</v>
      </c>
      <c r="D1590" s="12">
        <v>575.08333333333303</v>
      </c>
      <c r="E1590" s="9">
        <v>162</v>
      </c>
      <c r="F1590" s="9">
        <f t="shared" si="229"/>
        <v>98</v>
      </c>
      <c r="G1590" s="9">
        <v>1.01</v>
      </c>
      <c r="H1590" s="9">
        <v>3.02</v>
      </c>
      <c r="I1590" s="9"/>
      <c r="J1590" s="9">
        <v>-13.39</v>
      </c>
      <c r="K1590" s="9">
        <v>89.8</v>
      </c>
      <c r="L1590" s="9">
        <v>0.21240000000000001</v>
      </c>
      <c r="M1590" s="9">
        <v>0.25600000000000001</v>
      </c>
      <c r="N1590" s="9">
        <v>0</v>
      </c>
      <c r="O1590" s="9">
        <v>0.6</v>
      </c>
      <c r="P1590" s="9"/>
      <c r="Q1590" s="9"/>
      <c r="R1590" s="9"/>
      <c r="T1590">
        <f t="shared" si="222"/>
        <v>670200</v>
      </c>
      <c r="U1590">
        <v>0</v>
      </c>
      <c r="V1590">
        <f t="shared" si="223"/>
        <v>0</v>
      </c>
      <c r="W1590" t="str">
        <f t="shared" si="224"/>
        <v/>
      </c>
      <c r="X1590" t="str">
        <f t="shared" si="225"/>
        <v/>
      </c>
      <c r="Y1590" t="str">
        <f t="shared" si="226"/>
        <v/>
      </c>
      <c r="Z1590" s="9"/>
      <c r="AA1590" s="14">
        <f t="shared" si="227"/>
        <v>0.19500000000000001</v>
      </c>
      <c r="AB1590" s="14">
        <f t="shared" si="228"/>
        <v>2.1999999999999999E-2</v>
      </c>
    </row>
    <row r="1591" spans="1:28" x14ac:dyDescent="0.25">
      <c r="A1591" s="10">
        <f t="shared" si="230"/>
        <v>45358</v>
      </c>
      <c r="B1591" s="11">
        <v>67</v>
      </c>
      <c r="C1591" s="11">
        <v>300</v>
      </c>
      <c r="D1591" s="12">
        <v>575.125</v>
      </c>
      <c r="E1591" s="9">
        <v>162.69999999999999</v>
      </c>
      <c r="F1591" s="9">
        <f t="shared" si="229"/>
        <v>98.699999999999989</v>
      </c>
      <c r="G1591" s="9">
        <v>0</v>
      </c>
      <c r="H1591" s="9">
        <v>2.0099999999999998</v>
      </c>
      <c r="I1591" s="9"/>
      <c r="J1591" s="9">
        <v>-15.791</v>
      </c>
      <c r="K1591" s="9">
        <v>90.2</v>
      </c>
      <c r="L1591" s="9">
        <v>0.21310000000000001</v>
      </c>
      <c r="M1591" s="9">
        <v>0.25600000000000001</v>
      </c>
      <c r="N1591" s="9">
        <v>0</v>
      </c>
      <c r="O1591" s="9">
        <v>0.6</v>
      </c>
      <c r="P1591" s="9"/>
      <c r="Q1591" s="9"/>
      <c r="R1591" s="9"/>
      <c r="T1591">
        <f t="shared" si="222"/>
        <v>670300</v>
      </c>
      <c r="U1591">
        <v>0</v>
      </c>
      <c r="V1591">
        <f t="shared" si="223"/>
        <v>0</v>
      </c>
      <c r="W1591" t="str">
        <f t="shared" si="224"/>
        <v/>
      </c>
      <c r="X1591" t="str">
        <f t="shared" si="225"/>
        <v/>
      </c>
      <c r="Y1591" t="str">
        <f t="shared" si="226"/>
        <v/>
      </c>
      <c r="Z1591" s="9"/>
      <c r="AA1591" s="14">
        <f t="shared" si="227"/>
        <v>0.161</v>
      </c>
      <c r="AB1591" s="14">
        <f t="shared" si="228"/>
        <v>1.7000000000000001E-2</v>
      </c>
    </row>
    <row r="1592" spans="1:28" x14ac:dyDescent="0.25">
      <c r="A1592" s="10">
        <f t="shared" si="230"/>
        <v>45358</v>
      </c>
      <c r="B1592" s="11">
        <v>67</v>
      </c>
      <c r="C1592" s="11">
        <v>400</v>
      </c>
      <c r="D1592" s="12">
        <v>575.16666666666697</v>
      </c>
      <c r="E1592" s="9">
        <v>162.82</v>
      </c>
      <c r="F1592" s="9">
        <f t="shared" si="229"/>
        <v>98.82</v>
      </c>
      <c r="G1592" s="9">
        <v>0.5</v>
      </c>
      <c r="H1592" s="9">
        <v>3.02</v>
      </c>
      <c r="I1592" s="9"/>
      <c r="J1592" s="9">
        <v>-13.849</v>
      </c>
      <c r="K1592" s="9">
        <v>90.3</v>
      </c>
      <c r="L1592" s="9">
        <v>0.21310000000000001</v>
      </c>
      <c r="M1592" s="9">
        <v>0.25600000000000001</v>
      </c>
      <c r="N1592" s="9">
        <v>0</v>
      </c>
      <c r="O1592" s="9">
        <v>0.6</v>
      </c>
      <c r="P1592" s="9"/>
      <c r="Q1592" s="9"/>
      <c r="R1592" s="9"/>
      <c r="T1592">
        <f t="shared" si="222"/>
        <v>670400</v>
      </c>
      <c r="U1592">
        <v>0</v>
      </c>
      <c r="V1592">
        <f t="shared" si="223"/>
        <v>0</v>
      </c>
      <c r="W1592" t="str">
        <f t="shared" si="224"/>
        <v/>
      </c>
      <c r="X1592" t="str">
        <f t="shared" si="225"/>
        <v/>
      </c>
      <c r="Y1592" t="str">
        <f t="shared" si="226"/>
        <v/>
      </c>
      <c r="Z1592" s="9"/>
      <c r="AA1592" s="14">
        <f t="shared" si="227"/>
        <v>0.189</v>
      </c>
      <c r="AB1592" s="14">
        <f t="shared" si="228"/>
        <v>0.02</v>
      </c>
    </row>
    <row r="1593" spans="1:28" x14ac:dyDescent="0.25">
      <c r="A1593" s="10">
        <f t="shared" si="230"/>
        <v>45358</v>
      </c>
      <c r="B1593" s="11">
        <v>67</v>
      </c>
      <c r="C1593" s="11">
        <v>500</v>
      </c>
      <c r="D1593" s="12">
        <v>575.20833333333303</v>
      </c>
      <c r="E1593" s="9">
        <v>162.35</v>
      </c>
      <c r="F1593" s="9">
        <f t="shared" si="229"/>
        <v>98.35</v>
      </c>
      <c r="G1593" s="9">
        <v>0.5</v>
      </c>
      <c r="H1593" s="9">
        <v>3.02</v>
      </c>
      <c r="I1593" s="9"/>
      <c r="J1593" s="9">
        <v>-15.832000000000001</v>
      </c>
      <c r="K1593" s="9">
        <v>89.8</v>
      </c>
      <c r="L1593" s="9">
        <v>0.21310000000000001</v>
      </c>
      <c r="M1593" s="9">
        <v>0.25600000000000001</v>
      </c>
      <c r="N1593" s="9">
        <v>0</v>
      </c>
      <c r="O1593" s="9">
        <v>0.6</v>
      </c>
      <c r="P1593" s="9"/>
      <c r="Q1593" s="9"/>
      <c r="R1593" s="9"/>
      <c r="T1593">
        <f t="shared" si="222"/>
        <v>670500</v>
      </c>
      <c r="U1593">
        <v>0</v>
      </c>
      <c r="V1593">
        <f t="shared" si="223"/>
        <v>0</v>
      </c>
      <c r="W1593" t="str">
        <f t="shared" si="224"/>
        <v/>
      </c>
      <c r="X1593" t="str">
        <f t="shared" si="225"/>
        <v/>
      </c>
      <c r="Y1593" t="str">
        <f t="shared" si="226"/>
        <v/>
      </c>
      <c r="Z1593" s="9"/>
      <c r="AA1593" s="14">
        <f t="shared" si="227"/>
        <v>0.159</v>
      </c>
      <c r="AB1593" s="14">
        <f t="shared" si="228"/>
        <v>1.7999999999999999E-2</v>
      </c>
    </row>
    <row r="1594" spans="1:28" x14ac:dyDescent="0.25">
      <c r="A1594" s="10">
        <f t="shared" si="230"/>
        <v>45358</v>
      </c>
      <c r="B1594" s="11">
        <v>67</v>
      </c>
      <c r="C1594" s="11">
        <v>600</v>
      </c>
      <c r="D1594" s="12">
        <v>575.25</v>
      </c>
      <c r="E1594" s="9">
        <v>162.82</v>
      </c>
      <c r="F1594" s="9">
        <f t="shared" si="229"/>
        <v>98.82</v>
      </c>
      <c r="G1594" s="9">
        <v>1.01</v>
      </c>
      <c r="H1594" s="9">
        <v>4.03</v>
      </c>
      <c r="I1594" s="9"/>
      <c r="J1594" s="9">
        <v>-14.314</v>
      </c>
      <c r="K1594" s="9">
        <v>90.4</v>
      </c>
      <c r="L1594" s="9">
        <v>0.21240000000000001</v>
      </c>
      <c r="M1594" s="9">
        <v>0.25600000000000001</v>
      </c>
      <c r="N1594" s="9">
        <v>0</v>
      </c>
      <c r="O1594" s="9">
        <v>0.6</v>
      </c>
      <c r="P1594" s="9"/>
      <c r="Q1594" s="9"/>
      <c r="R1594" s="9"/>
      <c r="T1594">
        <f t="shared" si="222"/>
        <v>670600</v>
      </c>
      <c r="U1594">
        <v>0</v>
      </c>
      <c r="V1594">
        <f t="shared" si="223"/>
        <v>0</v>
      </c>
      <c r="W1594" t="str">
        <f t="shared" si="224"/>
        <v/>
      </c>
      <c r="X1594" t="str">
        <f t="shared" si="225"/>
        <v/>
      </c>
      <c r="Y1594" t="str">
        <f t="shared" si="226"/>
        <v/>
      </c>
      <c r="Z1594" s="9"/>
      <c r="AA1594" s="14">
        <f t="shared" si="227"/>
        <v>0.182</v>
      </c>
      <c r="AB1594" s="14">
        <f t="shared" si="228"/>
        <v>1.9E-2</v>
      </c>
    </row>
    <row r="1595" spans="1:28" x14ac:dyDescent="0.25">
      <c r="A1595" s="10">
        <f t="shared" si="230"/>
        <v>45358</v>
      </c>
      <c r="B1595" s="11">
        <v>67</v>
      </c>
      <c r="C1595" s="11">
        <v>700</v>
      </c>
      <c r="D1595" s="12">
        <v>575.29166666666697</v>
      </c>
      <c r="E1595" s="9">
        <v>162.24</v>
      </c>
      <c r="F1595" s="9">
        <f t="shared" si="229"/>
        <v>98.240000000000009</v>
      </c>
      <c r="G1595" s="9">
        <v>0.5</v>
      </c>
      <c r="H1595" s="9">
        <v>3.02</v>
      </c>
      <c r="I1595" s="9"/>
      <c r="J1595" s="9">
        <v>-15.144</v>
      </c>
      <c r="K1595" s="9">
        <v>90</v>
      </c>
      <c r="L1595" s="9">
        <v>0.21310000000000001</v>
      </c>
      <c r="M1595" s="9">
        <v>0.25600000000000001</v>
      </c>
      <c r="N1595" s="9">
        <v>0</v>
      </c>
      <c r="O1595" s="9">
        <v>5.6</v>
      </c>
      <c r="P1595" s="9"/>
      <c r="Q1595" s="9"/>
      <c r="R1595" s="9"/>
      <c r="T1595">
        <f t="shared" si="222"/>
        <v>670700</v>
      </c>
      <c r="U1595">
        <v>6.7</v>
      </c>
      <c r="V1595">
        <f t="shared" si="223"/>
        <v>5.6</v>
      </c>
      <c r="W1595" t="str">
        <f t="shared" si="224"/>
        <v/>
      </c>
      <c r="X1595" t="str">
        <f t="shared" si="225"/>
        <v/>
      </c>
      <c r="Y1595" t="str">
        <f t="shared" si="226"/>
        <v/>
      </c>
      <c r="Z1595" s="9"/>
      <c r="AA1595" s="14">
        <f t="shared" si="227"/>
        <v>0.16900000000000001</v>
      </c>
      <c r="AB1595" s="14">
        <f t="shared" si="228"/>
        <v>1.9E-2</v>
      </c>
    </row>
    <row r="1596" spans="1:28" x14ac:dyDescent="0.25">
      <c r="A1596" s="10">
        <f t="shared" si="230"/>
        <v>45358</v>
      </c>
      <c r="B1596" s="11">
        <v>67</v>
      </c>
      <c r="C1596" s="11">
        <v>800</v>
      </c>
      <c r="D1596" s="12">
        <v>575.33333333333303</v>
      </c>
      <c r="E1596" s="9">
        <v>162.35</v>
      </c>
      <c r="F1596" s="9">
        <f t="shared" si="229"/>
        <v>98.35</v>
      </c>
      <c r="G1596" s="9">
        <v>0</v>
      </c>
      <c r="H1596" s="9">
        <v>1.51</v>
      </c>
      <c r="I1596" s="9"/>
      <c r="J1596" s="9">
        <v>-11.326000000000001</v>
      </c>
      <c r="K1596" s="9">
        <v>88.6</v>
      </c>
      <c r="L1596" s="9">
        <v>0.21310000000000001</v>
      </c>
      <c r="M1596" s="9">
        <v>0.25600000000000001</v>
      </c>
      <c r="N1596" s="9">
        <v>0</v>
      </c>
      <c r="O1596" s="9">
        <v>99.4</v>
      </c>
      <c r="P1596" s="9"/>
      <c r="Q1596" s="9"/>
      <c r="R1596" s="9"/>
      <c r="T1596">
        <f t="shared" si="222"/>
        <v>670800</v>
      </c>
      <c r="U1596">
        <v>127.3</v>
      </c>
      <c r="V1596">
        <f t="shared" si="223"/>
        <v>99.4</v>
      </c>
      <c r="W1596" t="str">
        <f t="shared" si="224"/>
        <v/>
      </c>
      <c r="X1596" t="str">
        <f t="shared" si="225"/>
        <v/>
      </c>
      <c r="Y1596" t="str">
        <f t="shared" si="226"/>
        <v/>
      </c>
      <c r="Z1596" s="9"/>
      <c r="AA1596" s="14">
        <f t="shared" si="227"/>
        <v>0.22800000000000001</v>
      </c>
      <c r="AB1596" s="14">
        <f t="shared" si="228"/>
        <v>2.9000000000000001E-2</v>
      </c>
    </row>
    <row r="1597" spans="1:28" x14ac:dyDescent="0.25">
      <c r="A1597" s="10">
        <f t="shared" si="230"/>
        <v>45358</v>
      </c>
      <c r="B1597" s="11">
        <v>67</v>
      </c>
      <c r="C1597" s="11">
        <v>900</v>
      </c>
      <c r="D1597" s="12">
        <v>575.375</v>
      </c>
      <c r="E1597" s="9">
        <v>163.05000000000001</v>
      </c>
      <c r="F1597" s="9">
        <f t="shared" si="229"/>
        <v>99.050000000000011</v>
      </c>
      <c r="G1597" s="9">
        <v>0</v>
      </c>
      <c r="H1597" s="9">
        <v>1.51</v>
      </c>
      <c r="I1597" s="9"/>
      <c r="J1597" s="9">
        <v>-7.9349999999999996</v>
      </c>
      <c r="K1597" s="9">
        <v>80.099999999999994</v>
      </c>
      <c r="L1597" s="9">
        <v>0.21240000000000001</v>
      </c>
      <c r="M1597" s="9">
        <v>0.25600000000000001</v>
      </c>
      <c r="N1597" s="9">
        <v>0</v>
      </c>
      <c r="O1597" s="9">
        <v>266.89999999999998</v>
      </c>
      <c r="P1597" s="9"/>
      <c r="Q1597" s="9"/>
      <c r="R1597" s="9"/>
      <c r="T1597">
        <f t="shared" si="222"/>
        <v>670900</v>
      </c>
      <c r="U1597">
        <v>298.2</v>
      </c>
      <c r="V1597">
        <f t="shared" si="223"/>
        <v>266.89999999999998</v>
      </c>
      <c r="W1597" t="str">
        <f t="shared" si="224"/>
        <v/>
      </c>
      <c r="X1597" t="str">
        <f t="shared" si="225"/>
        <v/>
      </c>
      <c r="Y1597" t="str">
        <f t="shared" si="226"/>
        <v/>
      </c>
      <c r="Z1597" s="9"/>
      <c r="AA1597" s="14">
        <f t="shared" si="227"/>
        <v>0.26900000000000002</v>
      </c>
      <c r="AB1597" s="14">
        <f t="shared" si="228"/>
        <v>6.7000000000000004E-2</v>
      </c>
    </row>
    <row r="1598" spans="1:28" x14ac:dyDescent="0.25">
      <c r="A1598" s="10">
        <f t="shared" si="230"/>
        <v>45358</v>
      </c>
      <c r="B1598" s="11">
        <v>67</v>
      </c>
      <c r="C1598" s="11">
        <v>1000</v>
      </c>
      <c r="D1598" s="12">
        <v>575.41666666666697</v>
      </c>
      <c r="E1598" s="9">
        <v>162.12</v>
      </c>
      <c r="F1598" s="9">
        <f t="shared" si="229"/>
        <v>98.12</v>
      </c>
      <c r="G1598" s="9">
        <v>0</v>
      </c>
      <c r="H1598" s="9">
        <v>2.52</v>
      </c>
      <c r="I1598" s="9"/>
      <c r="J1598" s="9">
        <v>-6.3879999999999999</v>
      </c>
      <c r="K1598" s="9">
        <v>74.900000000000006</v>
      </c>
      <c r="L1598" s="9">
        <v>0.21310000000000001</v>
      </c>
      <c r="M1598" s="9">
        <v>0.25600000000000001</v>
      </c>
      <c r="N1598" s="9">
        <v>0</v>
      </c>
      <c r="O1598" s="9">
        <v>414.4</v>
      </c>
      <c r="P1598" s="9"/>
      <c r="Q1598" s="9"/>
      <c r="R1598" s="9"/>
      <c r="T1598">
        <f t="shared" si="222"/>
        <v>671000</v>
      </c>
      <c r="U1598">
        <v>449.3</v>
      </c>
      <c r="V1598">
        <f t="shared" si="223"/>
        <v>414.4</v>
      </c>
      <c r="W1598" t="str">
        <f t="shared" si="224"/>
        <v/>
      </c>
      <c r="X1598" t="str">
        <f t="shared" si="225"/>
        <v/>
      </c>
      <c r="Y1598" t="str">
        <f t="shared" si="226"/>
        <v/>
      </c>
      <c r="Z1598" s="9"/>
      <c r="AA1598" s="14">
        <f t="shared" si="227"/>
        <v>0.28399999999999997</v>
      </c>
      <c r="AB1598" s="14">
        <f t="shared" si="228"/>
        <v>9.5000000000000001E-2</v>
      </c>
    </row>
    <row r="1599" spans="1:28" x14ac:dyDescent="0.25">
      <c r="A1599" s="10">
        <f t="shared" si="230"/>
        <v>45358</v>
      </c>
      <c r="B1599" s="11">
        <v>67</v>
      </c>
      <c r="C1599" s="11">
        <v>1100</v>
      </c>
      <c r="D1599" s="12">
        <v>575.45833333333303</v>
      </c>
      <c r="E1599" s="9">
        <v>162.82</v>
      </c>
      <c r="F1599" s="9">
        <f t="shared" si="229"/>
        <v>98.82</v>
      </c>
      <c r="G1599" s="9">
        <v>0.5</v>
      </c>
      <c r="H1599" s="9">
        <v>3.02</v>
      </c>
      <c r="I1599" s="9"/>
      <c r="J1599" s="9">
        <v>-4.7729999999999997</v>
      </c>
      <c r="K1599" s="9">
        <v>68.8</v>
      </c>
      <c r="L1599" s="9">
        <v>0.21310000000000001</v>
      </c>
      <c r="M1599" s="9">
        <v>0.25600000000000001</v>
      </c>
      <c r="N1599" s="9">
        <v>0</v>
      </c>
      <c r="O1599" s="9">
        <v>534.4</v>
      </c>
      <c r="P1599" s="9"/>
      <c r="Q1599" s="9"/>
      <c r="R1599" s="9"/>
      <c r="T1599">
        <f t="shared" si="222"/>
        <v>671100</v>
      </c>
      <c r="U1599">
        <v>561.29999999999995</v>
      </c>
      <c r="V1599">
        <f t="shared" si="223"/>
        <v>534.4</v>
      </c>
      <c r="W1599" t="str">
        <f t="shared" si="224"/>
        <v/>
      </c>
      <c r="X1599" t="str">
        <f t="shared" si="225"/>
        <v/>
      </c>
      <c r="Y1599" t="str">
        <f t="shared" si="226"/>
        <v/>
      </c>
      <c r="Z1599" s="9"/>
      <c r="AA1599" s="14">
        <f t="shared" si="227"/>
        <v>0.29499999999999998</v>
      </c>
      <c r="AB1599" s="14">
        <f t="shared" si="228"/>
        <v>0.13400000000000001</v>
      </c>
    </row>
    <row r="1600" spans="1:28" x14ac:dyDescent="0.25">
      <c r="A1600" s="10">
        <f t="shared" si="230"/>
        <v>45358</v>
      </c>
      <c r="B1600" s="11">
        <v>67</v>
      </c>
      <c r="C1600" s="11">
        <v>1200</v>
      </c>
      <c r="D1600" s="12">
        <v>575.5</v>
      </c>
      <c r="E1600" s="9">
        <v>162</v>
      </c>
      <c r="F1600" s="9">
        <f t="shared" si="229"/>
        <v>98</v>
      </c>
      <c r="G1600" s="9">
        <v>0.5</v>
      </c>
      <c r="H1600" s="9">
        <v>4.03</v>
      </c>
      <c r="I1600" s="9"/>
      <c r="J1600" s="9">
        <v>-3.419</v>
      </c>
      <c r="K1600" s="9">
        <v>61.9</v>
      </c>
      <c r="L1600" s="9">
        <v>0.21310000000000001</v>
      </c>
      <c r="M1600" s="9">
        <v>0.25600000000000001</v>
      </c>
      <c r="N1600" s="9">
        <v>0.6</v>
      </c>
      <c r="O1600" s="9">
        <v>609.4</v>
      </c>
      <c r="P1600" s="9"/>
      <c r="Q1600" s="9"/>
      <c r="R1600" s="9"/>
      <c r="T1600">
        <f t="shared" si="222"/>
        <v>671200</v>
      </c>
      <c r="U1600">
        <v>623</v>
      </c>
      <c r="V1600">
        <f t="shared" si="223"/>
        <v>609.4</v>
      </c>
      <c r="W1600" t="str">
        <f t="shared" si="224"/>
        <v/>
      </c>
      <c r="X1600" t="str">
        <f t="shared" si="225"/>
        <v/>
      </c>
      <c r="Y1600" t="str">
        <f t="shared" si="226"/>
        <v/>
      </c>
      <c r="Z1600" s="9"/>
      <c r="AA1600" s="14">
        <f t="shared" si="227"/>
        <v>0.29399999999999998</v>
      </c>
      <c r="AB1600" s="14">
        <f t="shared" si="228"/>
        <v>0.18099999999999999</v>
      </c>
    </row>
    <row r="1601" spans="1:28" x14ac:dyDescent="0.25">
      <c r="A1601" s="10">
        <f t="shared" si="230"/>
        <v>45358</v>
      </c>
      <c r="B1601" s="11">
        <v>67</v>
      </c>
      <c r="C1601" s="11">
        <v>1300</v>
      </c>
      <c r="D1601" s="12">
        <v>575.54166666666697</v>
      </c>
      <c r="E1601" s="9">
        <v>162.35</v>
      </c>
      <c r="F1601" s="9">
        <f t="shared" si="229"/>
        <v>98.35</v>
      </c>
      <c r="G1601" s="9">
        <v>1.01</v>
      </c>
      <c r="H1601" s="9">
        <v>3.52</v>
      </c>
      <c r="I1601" s="9"/>
      <c r="J1601" s="9">
        <v>-2.508</v>
      </c>
      <c r="K1601" s="9">
        <v>57.6</v>
      </c>
      <c r="L1601" s="9">
        <v>0.21310000000000001</v>
      </c>
      <c r="M1601" s="9">
        <v>0.25600000000000001</v>
      </c>
      <c r="N1601" s="9">
        <v>0.8</v>
      </c>
      <c r="O1601" s="9">
        <v>605.6</v>
      </c>
      <c r="P1601" s="9"/>
      <c r="Q1601" s="9"/>
      <c r="R1601" s="9"/>
      <c r="T1601">
        <f t="shared" si="222"/>
        <v>671300</v>
      </c>
      <c r="U1601">
        <v>629</v>
      </c>
      <c r="V1601">
        <f t="shared" si="223"/>
        <v>605.6</v>
      </c>
      <c r="W1601" t="str">
        <f t="shared" si="224"/>
        <v/>
      </c>
      <c r="X1601" t="str">
        <f t="shared" si="225"/>
        <v/>
      </c>
      <c r="Y1601" t="str">
        <f t="shared" si="226"/>
        <v/>
      </c>
      <c r="Z1601" s="9"/>
      <c r="AA1601" s="14">
        <f t="shared" si="227"/>
        <v>0.29199999999999998</v>
      </c>
      <c r="AB1601" s="14">
        <f t="shared" si="228"/>
        <v>0.215</v>
      </c>
    </row>
    <row r="1602" spans="1:28" x14ac:dyDescent="0.25">
      <c r="A1602" s="10">
        <f t="shared" si="230"/>
        <v>45358</v>
      </c>
      <c r="B1602" s="11">
        <v>67</v>
      </c>
      <c r="C1602" s="11">
        <v>1400</v>
      </c>
      <c r="D1602" s="12">
        <v>575.58333333333303</v>
      </c>
      <c r="E1602" s="9">
        <v>160.25</v>
      </c>
      <c r="F1602" s="9">
        <f t="shared" si="229"/>
        <v>96.25</v>
      </c>
      <c r="G1602" s="9">
        <v>0.5</v>
      </c>
      <c r="H1602" s="9">
        <v>3.52</v>
      </c>
      <c r="I1602" s="9"/>
      <c r="J1602" s="9">
        <v>-1.7270000000000001</v>
      </c>
      <c r="K1602" s="9">
        <v>58.1</v>
      </c>
      <c r="L1602" s="9">
        <v>0.21310000000000001</v>
      </c>
      <c r="M1602" s="9">
        <v>0.25600000000000001</v>
      </c>
      <c r="N1602" s="9">
        <v>2.2000000000000002</v>
      </c>
      <c r="O1602" s="9">
        <v>553.1</v>
      </c>
      <c r="P1602" s="9"/>
      <c r="Q1602" s="9"/>
      <c r="R1602" s="9"/>
      <c r="T1602">
        <f t="shared" si="222"/>
        <v>671400</v>
      </c>
      <c r="U1602">
        <v>579.29999999999995</v>
      </c>
      <c r="V1602">
        <f t="shared" si="223"/>
        <v>553.1</v>
      </c>
      <c r="W1602" t="str">
        <f t="shared" si="224"/>
        <v/>
      </c>
      <c r="X1602" t="str">
        <f t="shared" si="225"/>
        <v/>
      </c>
      <c r="Y1602" t="str">
        <f t="shared" si="226"/>
        <v/>
      </c>
      <c r="Z1602" s="9"/>
      <c r="AA1602" s="14">
        <f t="shared" si="227"/>
        <v>0.313</v>
      </c>
      <c r="AB1602" s="14">
        <f t="shared" si="228"/>
        <v>0.22600000000000001</v>
      </c>
    </row>
    <row r="1603" spans="1:28" x14ac:dyDescent="0.25">
      <c r="A1603" s="10">
        <f t="shared" si="230"/>
        <v>45358</v>
      </c>
      <c r="B1603" s="11">
        <v>67</v>
      </c>
      <c r="C1603" s="11">
        <v>1500</v>
      </c>
      <c r="D1603" s="12">
        <v>575.625</v>
      </c>
      <c r="E1603" s="9">
        <v>163.05000000000001</v>
      </c>
      <c r="F1603" s="9">
        <f t="shared" si="229"/>
        <v>99.050000000000011</v>
      </c>
      <c r="G1603" s="9">
        <v>0.5</v>
      </c>
      <c r="H1603" s="9">
        <v>7.05</v>
      </c>
      <c r="I1603" s="9"/>
      <c r="J1603" s="9">
        <v>-1.5840000000000001</v>
      </c>
      <c r="K1603" s="9">
        <v>55.6</v>
      </c>
      <c r="L1603" s="9">
        <v>0.21310000000000001</v>
      </c>
      <c r="M1603" s="9">
        <v>0.25600000000000001</v>
      </c>
      <c r="N1603" s="9">
        <v>1.2</v>
      </c>
      <c r="O1603" s="9">
        <v>471.9</v>
      </c>
      <c r="P1603" s="9"/>
      <c r="Q1603" s="9"/>
      <c r="R1603" s="9"/>
      <c r="T1603">
        <f t="shared" si="222"/>
        <v>671500</v>
      </c>
      <c r="U1603">
        <v>477.8</v>
      </c>
      <c r="V1603">
        <f t="shared" si="223"/>
        <v>471.9</v>
      </c>
      <c r="W1603" t="str">
        <f t="shared" si="224"/>
        <v/>
      </c>
      <c r="X1603" t="str">
        <f t="shared" si="225"/>
        <v/>
      </c>
      <c r="Y1603" t="str">
        <f t="shared" si="226"/>
        <v/>
      </c>
      <c r="Z1603" s="9"/>
      <c r="AA1603" s="14">
        <f t="shared" si="227"/>
        <v>0.30199999999999999</v>
      </c>
      <c r="AB1603" s="14">
        <f t="shared" si="228"/>
        <v>0.24099999999999999</v>
      </c>
    </row>
    <row r="1604" spans="1:28" x14ac:dyDescent="0.25">
      <c r="A1604" s="10">
        <f t="shared" si="230"/>
        <v>45358</v>
      </c>
      <c r="B1604" s="11">
        <v>67</v>
      </c>
      <c r="C1604" s="11">
        <v>1600</v>
      </c>
      <c r="D1604" s="12">
        <v>575.66666666666697</v>
      </c>
      <c r="E1604" s="9">
        <v>163.16999999999999</v>
      </c>
      <c r="F1604" s="9">
        <f t="shared" si="229"/>
        <v>99.169999999999987</v>
      </c>
      <c r="G1604" s="9">
        <v>1.01</v>
      </c>
      <c r="H1604" s="9">
        <v>4.03</v>
      </c>
      <c r="I1604" s="9"/>
      <c r="J1604" s="9">
        <v>-3.7770000000000001</v>
      </c>
      <c r="K1604" s="9">
        <v>51</v>
      </c>
      <c r="L1604" s="9">
        <v>0.21310000000000001</v>
      </c>
      <c r="M1604" s="9">
        <v>0.25600000000000001</v>
      </c>
      <c r="N1604" s="9">
        <v>0.6</v>
      </c>
      <c r="O1604" s="9">
        <v>333.1</v>
      </c>
      <c r="P1604" s="9"/>
      <c r="Q1604" s="9"/>
      <c r="R1604" s="9"/>
      <c r="T1604">
        <f t="shared" si="222"/>
        <v>671600</v>
      </c>
      <c r="U1604">
        <v>333.5</v>
      </c>
      <c r="V1604">
        <f t="shared" si="223"/>
        <v>333.1</v>
      </c>
      <c r="W1604" t="str">
        <f t="shared" si="224"/>
        <v/>
      </c>
      <c r="X1604" t="str">
        <f t="shared" si="225"/>
        <v/>
      </c>
      <c r="Y1604" t="str">
        <f t="shared" si="226"/>
        <v/>
      </c>
      <c r="Z1604" s="9"/>
      <c r="AA1604" s="14">
        <f t="shared" si="227"/>
        <v>0.23499999999999999</v>
      </c>
      <c r="AB1604" s="14">
        <f t="shared" si="228"/>
        <v>0.22600000000000001</v>
      </c>
    </row>
    <row r="1605" spans="1:28" x14ac:dyDescent="0.25">
      <c r="A1605" s="10">
        <f t="shared" si="230"/>
        <v>45358</v>
      </c>
      <c r="B1605" s="11">
        <v>67</v>
      </c>
      <c r="C1605" s="11">
        <v>1700</v>
      </c>
      <c r="D1605" s="12">
        <v>575.70833333333303</v>
      </c>
      <c r="E1605" s="9">
        <v>164.11</v>
      </c>
      <c r="F1605" s="9">
        <f t="shared" si="229"/>
        <v>100.11000000000001</v>
      </c>
      <c r="G1605" s="9">
        <v>1.51</v>
      </c>
      <c r="H1605" s="9">
        <v>4.53</v>
      </c>
      <c r="I1605" s="9"/>
      <c r="J1605" s="9">
        <v>-6.2619999999999996</v>
      </c>
      <c r="K1605" s="9">
        <v>72.5</v>
      </c>
      <c r="L1605" s="9">
        <v>0.21240000000000001</v>
      </c>
      <c r="M1605" s="9">
        <v>0.25600000000000001</v>
      </c>
      <c r="N1605" s="9">
        <v>0</v>
      </c>
      <c r="O1605" s="9">
        <v>124.4</v>
      </c>
      <c r="P1605" s="9"/>
      <c r="Q1605" s="9"/>
      <c r="R1605" s="9"/>
      <c r="T1605">
        <f t="shared" ref="T1605:T1668" si="231">B1605*10000+C1605</f>
        <v>671700</v>
      </c>
      <c r="U1605">
        <v>164.5</v>
      </c>
      <c r="V1605">
        <f t="shared" ref="V1605:V1672" si="232">IF(O1605&lt;1,0,ROUND(O1605,1))</f>
        <v>124.4</v>
      </c>
      <c r="W1605" t="str">
        <f t="shared" ref="W1605:W1668" si="233">IF(C1605=2400,ROUND(L1605,3),"")</f>
        <v/>
      </c>
      <c r="X1605" t="str">
        <f t="shared" ref="X1605:X1668" si="234">IF(C1605=2400,ROUND(M1605,3),"")</f>
        <v/>
      </c>
      <c r="Y1605" t="str">
        <f t="shared" ref="Y1605:Y1668" si="235">IF(C1605=2400,ROUND(F1605/100,3),"")</f>
        <v/>
      </c>
      <c r="Z1605" s="9"/>
      <c r="AA1605" s="14">
        <f t="shared" ref="AA1605:AA1668" si="236">ROUND((0.6105*(EXP((17.273*J1605)/(J1605+237.3))))*K1605/100,3)</f>
        <v>0.27700000000000002</v>
      </c>
      <c r="AB1605" s="14">
        <f t="shared" ref="AB1605:AB1668" si="237">ROUND(AA1605/K1605*(100-K1605),3)</f>
        <v>0.105</v>
      </c>
    </row>
    <row r="1606" spans="1:28" x14ac:dyDescent="0.25">
      <c r="A1606" s="10">
        <f t="shared" si="230"/>
        <v>45358</v>
      </c>
      <c r="B1606" s="11">
        <v>67</v>
      </c>
      <c r="C1606" s="11">
        <v>1800</v>
      </c>
      <c r="D1606" s="12">
        <v>575.75</v>
      </c>
      <c r="E1606" s="9">
        <v>163.99</v>
      </c>
      <c r="F1606" s="9">
        <f t="shared" ref="F1606:F1669" si="238">IF(E1606&gt;F$2,E1606-F$2,0)</f>
        <v>99.990000000000009</v>
      </c>
      <c r="G1606" s="9">
        <v>2.52</v>
      </c>
      <c r="H1606" s="9">
        <v>5.54</v>
      </c>
      <c r="I1606" s="9"/>
      <c r="J1606" s="9">
        <v>-7.2839999999999998</v>
      </c>
      <c r="K1606" s="9">
        <v>78.5</v>
      </c>
      <c r="L1606" s="9">
        <v>0.21240000000000001</v>
      </c>
      <c r="M1606" s="9">
        <v>0.25600000000000001</v>
      </c>
      <c r="N1606" s="9">
        <v>0</v>
      </c>
      <c r="O1606" s="9">
        <v>19.399999999999999</v>
      </c>
      <c r="P1606" s="9"/>
      <c r="Q1606" s="9"/>
      <c r="R1606" s="9"/>
      <c r="T1606">
        <f t="shared" si="231"/>
        <v>671800</v>
      </c>
      <c r="U1606">
        <v>20.8</v>
      </c>
      <c r="V1606">
        <f t="shared" si="232"/>
        <v>19.399999999999999</v>
      </c>
      <c r="W1606" t="str">
        <f t="shared" si="233"/>
        <v/>
      </c>
      <c r="X1606" t="str">
        <f t="shared" si="234"/>
        <v/>
      </c>
      <c r="Y1606" t="str">
        <f t="shared" si="235"/>
        <v/>
      </c>
      <c r="Z1606" s="9"/>
      <c r="AA1606" s="14">
        <f t="shared" si="236"/>
        <v>0.27700000000000002</v>
      </c>
      <c r="AB1606" s="14">
        <f t="shared" si="237"/>
        <v>7.5999999999999998E-2</v>
      </c>
    </row>
    <row r="1607" spans="1:28" x14ac:dyDescent="0.25">
      <c r="A1607" s="10">
        <f t="shared" ref="A1607:A1670" si="239">A$5-1+B1607</f>
        <v>45358</v>
      </c>
      <c r="B1607" s="11">
        <v>67</v>
      </c>
      <c r="C1607" s="11">
        <v>1900</v>
      </c>
      <c r="D1607" s="12">
        <v>575.79166666666697</v>
      </c>
      <c r="E1607" s="9">
        <v>163.99</v>
      </c>
      <c r="F1607" s="9">
        <f t="shared" si="238"/>
        <v>99.990000000000009</v>
      </c>
      <c r="G1607" s="9">
        <v>2.0099999999999998</v>
      </c>
      <c r="H1607" s="9">
        <v>4.53</v>
      </c>
      <c r="I1607" s="9"/>
      <c r="J1607" s="9">
        <v>-8.0990000000000002</v>
      </c>
      <c r="K1607" s="9">
        <v>79.3</v>
      </c>
      <c r="L1607" s="9">
        <v>0.21310000000000001</v>
      </c>
      <c r="M1607" s="9">
        <v>0.25600000000000001</v>
      </c>
      <c r="N1607" s="9">
        <v>0</v>
      </c>
      <c r="O1607" s="9">
        <v>0.6</v>
      </c>
      <c r="P1607" s="9"/>
      <c r="Q1607" s="9"/>
      <c r="R1607" s="9"/>
      <c r="T1607">
        <f t="shared" si="231"/>
        <v>671900</v>
      </c>
      <c r="U1607">
        <v>0</v>
      </c>
      <c r="V1607">
        <f t="shared" si="232"/>
        <v>0</v>
      </c>
      <c r="W1607" t="str">
        <f t="shared" si="233"/>
        <v/>
      </c>
      <c r="X1607" t="str">
        <f t="shared" si="234"/>
        <v/>
      </c>
      <c r="Y1607" t="str">
        <f t="shared" si="235"/>
        <v/>
      </c>
      <c r="Z1607" s="9"/>
      <c r="AA1607" s="14">
        <f t="shared" si="236"/>
        <v>0.26300000000000001</v>
      </c>
      <c r="AB1607" s="14">
        <f t="shared" si="237"/>
        <v>6.9000000000000006E-2</v>
      </c>
    </row>
    <row r="1608" spans="1:28" x14ac:dyDescent="0.25">
      <c r="A1608" s="10">
        <f t="shared" si="239"/>
        <v>45358</v>
      </c>
      <c r="B1608" s="11">
        <v>67</v>
      </c>
      <c r="C1608" s="11">
        <v>2000</v>
      </c>
      <c r="D1608" s="12">
        <v>575.83333333333303</v>
      </c>
      <c r="E1608" s="9">
        <v>164.11</v>
      </c>
      <c r="F1608" s="9">
        <f t="shared" si="238"/>
        <v>100.11000000000001</v>
      </c>
      <c r="G1608" s="9">
        <v>2.0099999999999998</v>
      </c>
      <c r="H1608" s="9">
        <v>4.53</v>
      </c>
      <c r="I1608" s="9"/>
      <c r="J1608" s="9">
        <v>-7.8040000000000003</v>
      </c>
      <c r="K1608" s="9">
        <v>82.3</v>
      </c>
      <c r="L1608" s="9">
        <v>0.21310000000000001</v>
      </c>
      <c r="M1608" s="9">
        <v>0.25600000000000001</v>
      </c>
      <c r="N1608" s="9">
        <v>0</v>
      </c>
      <c r="O1608" s="9">
        <v>0.6</v>
      </c>
      <c r="P1608" s="9"/>
      <c r="Q1608" s="9"/>
      <c r="R1608" s="9"/>
      <c r="T1608">
        <f t="shared" si="231"/>
        <v>672000</v>
      </c>
      <c r="U1608">
        <v>0</v>
      </c>
      <c r="V1608">
        <f t="shared" si="232"/>
        <v>0</v>
      </c>
      <c r="W1608" t="str">
        <f t="shared" si="233"/>
        <v/>
      </c>
      <c r="X1608" t="str">
        <f t="shared" si="234"/>
        <v/>
      </c>
      <c r="Y1608" t="str">
        <f t="shared" si="235"/>
        <v/>
      </c>
      <c r="Z1608" s="9"/>
      <c r="AA1608" s="14">
        <f t="shared" si="236"/>
        <v>0.27900000000000003</v>
      </c>
      <c r="AB1608" s="14">
        <f t="shared" si="237"/>
        <v>0.06</v>
      </c>
    </row>
    <row r="1609" spans="1:28" x14ac:dyDescent="0.25">
      <c r="A1609" s="10">
        <f t="shared" si="239"/>
        <v>45358</v>
      </c>
      <c r="B1609" s="11">
        <v>67</v>
      </c>
      <c r="C1609" s="11">
        <v>2100</v>
      </c>
      <c r="D1609" s="12">
        <v>575.875</v>
      </c>
      <c r="E1609" s="9">
        <v>164.11</v>
      </c>
      <c r="F1609" s="9">
        <f t="shared" si="238"/>
        <v>100.11000000000001</v>
      </c>
      <c r="G1609" s="9">
        <v>3.02</v>
      </c>
      <c r="H1609" s="9">
        <v>5.54</v>
      </c>
      <c r="I1609" s="9"/>
      <c r="J1609" s="9">
        <v>-8.0660000000000007</v>
      </c>
      <c r="K1609" s="9">
        <v>79</v>
      </c>
      <c r="L1609" s="9">
        <v>0.21310000000000001</v>
      </c>
      <c r="M1609" s="9">
        <v>0.25600000000000001</v>
      </c>
      <c r="N1609" s="9">
        <v>0</v>
      </c>
      <c r="O1609" s="9">
        <v>0.6</v>
      </c>
      <c r="P1609" s="9"/>
      <c r="Q1609" s="9"/>
      <c r="R1609" s="9"/>
      <c r="T1609">
        <f t="shared" si="231"/>
        <v>672100</v>
      </c>
      <c r="U1609">
        <v>0</v>
      </c>
      <c r="V1609">
        <f t="shared" si="232"/>
        <v>0</v>
      </c>
      <c r="W1609" t="str">
        <f t="shared" si="233"/>
        <v/>
      </c>
      <c r="X1609" t="str">
        <f t="shared" si="234"/>
        <v/>
      </c>
      <c r="Y1609" t="str">
        <f t="shared" si="235"/>
        <v/>
      </c>
      <c r="Z1609" s="9"/>
      <c r="AA1609" s="14">
        <f t="shared" si="236"/>
        <v>0.26300000000000001</v>
      </c>
      <c r="AB1609" s="14">
        <f t="shared" si="237"/>
        <v>7.0000000000000007E-2</v>
      </c>
    </row>
    <row r="1610" spans="1:28" x14ac:dyDescent="0.25">
      <c r="A1610" s="10">
        <f t="shared" si="239"/>
        <v>45358</v>
      </c>
      <c r="B1610" s="11">
        <v>67</v>
      </c>
      <c r="C1610" s="11">
        <v>2200</v>
      </c>
      <c r="D1610" s="12">
        <v>575.91666666666697</v>
      </c>
      <c r="E1610" s="9">
        <v>164.11</v>
      </c>
      <c r="F1610" s="9">
        <f t="shared" si="238"/>
        <v>100.11000000000001</v>
      </c>
      <c r="G1610" s="9">
        <v>3.02</v>
      </c>
      <c r="H1610" s="9">
        <v>6.54</v>
      </c>
      <c r="I1610" s="9"/>
      <c r="J1610" s="9">
        <v>-8.4629999999999992</v>
      </c>
      <c r="K1610" s="9">
        <v>77.900000000000006</v>
      </c>
      <c r="L1610" s="9">
        <v>0.21240000000000001</v>
      </c>
      <c r="M1610" s="9">
        <v>0.25600000000000001</v>
      </c>
      <c r="N1610" s="9">
        <v>0</v>
      </c>
      <c r="O1610" s="9">
        <v>0.6</v>
      </c>
      <c r="P1610" s="9"/>
      <c r="Q1610" s="9"/>
      <c r="R1610" s="9"/>
      <c r="T1610">
        <f t="shared" si="231"/>
        <v>672200</v>
      </c>
      <c r="U1610">
        <v>0</v>
      </c>
      <c r="V1610">
        <f t="shared" si="232"/>
        <v>0</v>
      </c>
      <c r="W1610" t="str">
        <f t="shared" si="233"/>
        <v/>
      </c>
      <c r="X1610" t="str">
        <f t="shared" si="234"/>
        <v/>
      </c>
      <c r="Y1610" t="str">
        <f t="shared" si="235"/>
        <v/>
      </c>
      <c r="Z1610" s="9"/>
      <c r="AA1610" s="14">
        <f t="shared" si="236"/>
        <v>0.251</v>
      </c>
      <c r="AB1610" s="14">
        <f t="shared" si="237"/>
        <v>7.0999999999999994E-2</v>
      </c>
    </row>
    <row r="1611" spans="1:28" x14ac:dyDescent="0.25">
      <c r="A1611" s="10">
        <f t="shared" si="239"/>
        <v>45358</v>
      </c>
      <c r="B1611" s="11">
        <v>67</v>
      </c>
      <c r="C1611" s="11">
        <v>2300</v>
      </c>
      <c r="D1611" s="12">
        <v>575.95833333333303</v>
      </c>
      <c r="E1611" s="9">
        <v>164.11</v>
      </c>
      <c r="F1611" s="9">
        <f t="shared" si="238"/>
        <v>100.11000000000001</v>
      </c>
      <c r="G1611" s="9">
        <v>2.52</v>
      </c>
      <c r="H1611" s="9">
        <v>5.03</v>
      </c>
      <c r="I1611" s="9"/>
      <c r="J1611" s="9">
        <v>-8.73</v>
      </c>
      <c r="K1611" s="9">
        <v>81.099999999999994</v>
      </c>
      <c r="L1611" s="9">
        <v>0.21310000000000001</v>
      </c>
      <c r="M1611" s="9">
        <v>0.25600000000000001</v>
      </c>
      <c r="N1611" s="9">
        <v>0</v>
      </c>
      <c r="O1611" s="9">
        <v>0.6</v>
      </c>
      <c r="P1611" s="9"/>
      <c r="Q1611" s="9"/>
      <c r="R1611" s="9"/>
      <c r="T1611">
        <f t="shared" si="231"/>
        <v>672300</v>
      </c>
      <c r="U1611">
        <v>0</v>
      </c>
      <c r="V1611">
        <f t="shared" si="232"/>
        <v>0</v>
      </c>
      <c r="W1611" t="str">
        <f t="shared" si="233"/>
        <v/>
      </c>
      <c r="X1611" t="str">
        <f t="shared" si="234"/>
        <v/>
      </c>
      <c r="Y1611" t="str">
        <f t="shared" si="235"/>
        <v/>
      </c>
      <c r="Z1611" s="9"/>
      <c r="AA1611" s="14">
        <f t="shared" si="236"/>
        <v>0.25600000000000001</v>
      </c>
      <c r="AB1611" s="14">
        <f t="shared" si="237"/>
        <v>0.06</v>
      </c>
    </row>
    <row r="1612" spans="1:28" x14ac:dyDescent="0.25">
      <c r="A1612" s="10">
        <f t="shared" si="239"/>
        <v>45358</v>
      </c>
      <c r="B1612" s="11">
        <v>67</v>
      </c>
      <c r="C1612" s="11">
        <v>2400</v>
      </c>
      <c r="D1612" s="12">
        <v>576</v>
      </c>
      <c r="E1612" s="9">
        <v>164.22</v>
      </c>
      <c r="F1612" s="9">
        <f t="shared" si="238"/>
        <v>100.22</v>
      </c>
      <c r="G1612" s="9">
        <v>3.02</v>
      </c>
      <c r="H1612" s="9">
        <v>5.54</v>
      </c>
      <c r="I1612" s="9"/>
      <c r="J1612" s="9">
        <v>-8.8309999999999995</v>
      </c>
      <c r="K1612" s="9">
        <v>83.2</v>
      </c>
      <c r="L1612" s="9">
        <v>0.21240000000000001</v>
      </c>
      <c r="M1612" s="9">
        <v>0.25600000000000001</v>
      </c>
      <c r="N1612" s="9">
        <v>0</v>
      </c>
      <c r="O1612" s="9">
        <v>0.6</v>
      </c>
      <c r="P1612" s="9"/>
      <c r="Q1612" s="9"/>
      <c r="R1612" s="9"/>
      <c r="T1612">
        <f t="shared" si="231"/>
        <v>672400</v>
      </c>
      <c r="U1612">
        <v>0</v>
      </c>
      <c r="V1612">
        <f t="shared" si="232"/>
        <v>0</v>
      </c>
      <c r="W1612">
        <f t="shared" si="233"/>
        <v>0.21199999999999999</v>
      </c>
      <c r="X1612">
        <f t="shared" si="234"/>
        <v>0.25600000000000001</v>
      </c>
      <c r="Y1612">
        <f t="shared" si="235"/>
        <v>1.002</v>
      </c>
      <c r="Z1612" s="9"/>
      <c r="AA1612" s="14">
        <f t="shared" si="236"/>
        <v>0.26100000000000001</v>
      </c>
      <c r="AB1612" s="14">
        <f t="shared" si="237"/>
        <v>5.2999999999999999E-2</v>
      </c>
    </row>
    <row r="1613" spans="1:28" x14ac:dyDescent="0.25">
      <c r="A1613" s="10">
        <f t="shared" si="239"/>
        <v>45359</v>
      </c>
      <c r="B1613" s="11">
        <v>68</v>
      </c>
      <c r="C1613" s="11">
        <v>100</v>
      </c>
      <c r="D1613" s="12">
        <v>576.04166666666697</v>
      </c>
      <c r="E1613" s="9">
        <v>164.22</v>
      </c>
      <c r="F1613" s="9">
        <f t="shared" si="238"/>
        <v>100.22</v>
      </c>
      <c r="G1613" s="9">
        <v>2.52</v>
      </c>
      <c r="H1613" s="9">
        <v>5.03</v>
      </c>
      <c r="I1613" s="9"/>
      <c r="J1613" s="9">
        <v>-8.6300000000000008</v>
      </c>
      <c r="K1613" s="9">
        <v>85.7</v>
      </c>
      <c r="L1613" s="9">
        <v>0.21240000000000001</v>
      </c>
      <c r="M1613" s="9">
        <v>0.25600000000000001</v>
      </c>
      <c r="N1613" s="9">
        <v>0</v>
      </c>
      <c r="O1613" s="9">
        <v>0.6</v>
      </c>
      <c r="P1613" s="9"/>
      <c r="Q1613" s="9"/>
      <c r="R1613" s="9"/>
      <c r="T1613">
        <f t="shared" si="231"/>
        <v>680100</v>
      </c>
      <c r="U1613">
        <v>0</v>
      </c>
      <c r="V1613">
        <f t="shared" si="232"/>
        <v>0</v>
      </c>
      <c r="W1613" t="str">
        <f t="shared" si="233"/>
        <v/>
      </c>
      <c r="X1613" t="str">
        <f t="shared" si="234"/>
        <v/>
      </c>
      <c r="Y1613" t="str">
        <f t="shared" si="235"/>
        <v/>
      </c>
      <c r="Z1613" s="9"/>
      <c r="AA1613" s="14">
        <f t="shared" si="236"/>
        <v>0.27300000000000002</v>
      </c>
      <c r="AB1613" s="14">
        <f t="shared" si="237"/>
        <v>4.5999999999999999E-2</v>
      </c>
    </row>
    <row r="1614" spans="1:28" x14ac:dyDescent="0.25">
      <c r="A1614" s="10">
        <f t="shared" si="239"/>
        <v>45359</v>
      </c>
      <c r="B1614" s="11">
        <v>68</v>
      </c>
      <c r="C1614" s="11">
        <v>200</v>
      </c>
      <c r="D1614" s="12">
        <v>576.08333333333303</v>
      </c>
      <c r="E1614" s="9">
        <v>164.11</v>
      </c>
      <c r="F1614" s="9">
        <f t="shared" si="238"/>
        <v>100.11000000000001</v>
      </c>
      <c r="G1614" s="9">
        <v>2.0099999999999998</v>
      </c>
      <c r="H1614" s="9">
        <v>4.53</v>
      </c>
      <c r="I1614" s="9"/>
      <c r="J1614" s="9">
        <v>-8.6630000000000003</v>
      </c>
      <c r="K1614" s="9">
        <v>86.7</v>
      </c>
      <c r="L1614" s="9">
        <v>0.21310000000000001</v>
      </c>
      <c r="M1614" s="9">
        <v>0.25600000000000001</v>
      </c>
      <c r="N1614" s="9">
        <v>0</v>
      </c>
      <c r="O1614" s="9">
        <v>0.6</v>
      </c>
      <c r="P1614" s="9"/>
      <c r="Q1614" s="9"/>
      <c r="R1614" s="9"/>
      <c r="T1614">
        <f t="shared" si="231"/>
        <v>680200</v>
      </c>
      <c r="U1614">
        <v>0</v>
      </c>
      <c r="V1614">
        <f t="shared" si="232"/>
        <v>0</v>
      </c>
      <c r="W1614" t="str">
        <f t="shared" si="233"/>
        <v/>
      </c>
      <c r="X1614" t="str">
        <f t="shared" si="234"/>
        <v/>
      </c>
      <c r="Y1614" t="str">
        <f t="shared" si="235"/>
        <v/>
      </c>
      <c r="Z1614" s="9"/>
      <c r="AA1614" s="14">
        <f t="shared" si="236"/>
        <v>0.27500000000000002</v>
      </c>
      <c r="AB1614" s="14">
        <f t="shared" si="237"/>
        <v>4.2000000000000003E-2</v>
      </c>
    </row>
    <row r="1615" spans="1:28" x14ac:dyDescent="0.25">
      <c r="A1615" s="10">
        <f t="shared" si="239"/>
        <v>45359</v>
      </c>
      <c r="B1615" s="11">
        <v>68</v>
      </c>
      <c r="C1615" s="11">
        <v>300</v>
      </c>
      <c r="D1615" s="12">
        <v>576.125</v>
      </c>
      <c r="E1615" s="9">
        <v>164.11</v>
      </c>
      <c r="F1615" s="9">
        <f t="shared" si="238"/>
        <v>100.11000000000001</v>
      </c>
      <c r="G1615" s="9">
        <v>1.51</v>
      </c>
      <c r="H1615" s="9">
        <v>4.03</v>
      </c>
      <c r="I1615" s="9"/>
      <c r="J1615" s="9">
        <v>-8.5969999999999995</v>
      </c>
      <c r="K1615" s="9">
        <v>87.9</v>
      </c>
      <c r="L1615" s="9">
        <v>0.21310000000000001</v>
      </c>
      <c r="M1615" s="9">
        <v>0.25600000000000001</v>
      </c>
      <c r="N1615" s="9">
        <v>0</v>
      </c>
      <c r="O1615" s="9">
        <v>0.6</v>
      </c>
      <c r="P1615" s="9"/>
      <c r="Q1615" s="9"/>
      <c r="R1615" s="9"/>
      <c r="T1615">
        <f t="shared" si="231"/>
        <v>680300</v>
      </c>
      <c r="U1615">
        <v>0</v>
      </c>
      <c r="V1615">
        <f t="shared" si="232"/>
        <v>0</v>
      </c>
      <c r="W1615" t="str">
        <f t="shared" si="233"/>
        <v/>
      </c>
      <c r="X1615" t="str">
        <f t="shared" si="234"/>
        <v/>
      </c>
      <c r="Y1615" t="str">
        <f t="shared" si="235"/>
        <v/>
      </c>
      <c r="Z1615" s="9"/>
      <c r="AA1615" s="14">
        <f t="shared" si="236"/>
        <v>0.28000000000000003</v>
      </c>
      <c r="AB1615" s="14">
        <f t="shared" si="237"/>
        <v>3.9E-2</v>
      </c>
    </row>
    <row r="1616" spans="1:28" x14ac:dyDescent="0.25">
      <c r="A1616" s="10">
        <f t="shared" si="239"/>
        <v>45359</v>
      </c>
      <c r="B1616" s="11">
        <v>68</v>
      </c>
      <c r="C1616" s="11">
        <v>400</v>
      </c>
      <c r="D1616" s="12">
        <v>576.16666666666697</v>
      </c>
      <c r="E1616" s="9">
        <v>163.99</v>
      </c>
      <c r="F1616" s="9">
        <f t="shared" si="238"/>
        <v>99.990000000000009</v>
      </c>
      <c r="G1616" s="9">
        <v>2.0099999999999998</v>
      </c>
      <c r="H1616" s="9">
        <v>4.53</v>
      </c>
      <c r="I1616" s="9"/>
      <c r="J1616" s="9">
        <v>-8.2639999999999993</v>
      </c>
      <c r="K1616" s="9">
        <v>91.3</v>
      </c>
      <c r="L1616" s="9">
        <v>0.21310000000000001</v>
      </c>
      <c r="M1616" s="9">
        <v>0.25600000000000001</v>
      </c>
      <c r="N1616" s="9">
        <v>0</v>
      </c>
      <c r="O1616" s="9">
        <v>0.6</v>
      </c>
      <c r="P1616" s="9"/>
      <c r="Q1616" s="9"/>
      <c r="R1616" s="9"/>
      <c r="T1616">
        <f t="shared" si="231"/>
        <v>680400</v>
      </c>
      <c r="U1616">
        <v>0</v>
      </c>
      <c r="V1616">
        <f t="shared" si="232"/>
        <v>0</v>
      </c>
      <c r="W1616" t="str">
        <f t="shared" si="233"/>
        <v/>
      </c>
      <c r="X1616" t="str">
        <f t="shared" si="234"/>
        <v/>
      </c>
      <c r="Y1616" t="str">
        <f t="shared" si="235"/>
        <v/>
      </c>
      <c r="Z1616" s="9"/>
      <c r="AA1616" s="14">
        <f t="shared" si="236"/>
        <v>0.29899999999999999</v>
      </c>
      <c r="AB1616" s="14">
        <f t="shared" si="237"/>
        <v>2.8000000000000001E-2</v>
      </c>
    </row>
    <row r="1617" spans="1:28" x14ac:dyDescent="0.25">
      <c r="A1617" s="10">
        <f t="shared" si="239"/>
        <v>45359</v>
      </c>
      <c r="B1617" s="11">
        <v>68</v>
      </c>
      <c r="C1617" s="11">
        <v>500</v>
      </c>
      <c r="D1617" s="12">
        <v>576.20833333333303</v>
      </c>
      <c r="E1617" s="9">
        <v>164.11</v>
      </c>
      <c r="F1617" s="9">
        <f t="shared" si="238"/>
        <v>100.11000000000001</v>
      </c>
      <c r="G1617" s="9">
        <v>1.01</v>
      </c>
      <c r="H1617" s="9">
        <v>4.53</v>
      </c>
      <c r="I1617" s="9"/>
      <c r="J1617" s="9">
        <v>-7.8689999999999998</v>
      </c>
      <c r="K1617" s="9">
        <v>93.1</v>
      </c>
      <c r="L1617" s="9">
        <v>0.21310000000000001</v>
      </c>
      <c r="M1617" s="9">
        <v>0.25600000000000001</v>
      </c>
      <c r="N1617" s="9">
        <v>0</v>
      </c>
      <c r="O1617" s="9">
        <v>0.6</v>
      </c>
      <c r="P1617" s="9"/>
      <c r="Q1617" s="9"/>
      <c r="R1617" s="9"/>
      <c r="T1617">
        <f t="shared" si="231"/>
        <v>680500</v>
      </c>
      <c r="U1617">
        <v>0</v>
      </c>
      <c r="V1617">
        <f t="shared" si="232"/>
        <v>0</v>
      </c>
      <c r="W1617" t="str">
        <f t="shared" si="233"/>
        <v/>
      </c>
      <c r="X1617" t="str">
        <f t="shared" si="234"/>
        <v/>
      </c>
      <c r="Y1617" t="str">
        <f t="shared" si="235"/>
        <v/>
      </c>
      <c r="Z1617" s="9"/>
      <c r="AA1617" s="14">
        <f t="shared" si="236"/>
        <v>0.314</v>
      </c>
      <c r="AB1617" s="14">
        <f t="shared" si="237"/>
        <v>2.3E-2</v>
      </c>
    </row>
    <row r="1618" spans="1:28" x14ac:dyDescent="0.25">
      <c r="A1618" s="10">
        <f t="shared" si="239"/>
        <v>45359</v>
      </c>
      <c r="B1618" s="11">
        <v>68</v>
      </c>
      <c r="C1618" s="11">
        <v>600</v>
      </c>
      <c r="D1618" s="12">
        <v>576.25</v>
      </c>
      <c r="E1618" s="9">
        <v>163.41</v>
      </c>
      <c r="F1618" s="9">
        <f t="shared" si="238"/>
        <v>99.41</v>
      </c>
      <c r="G1618" s="9">
        <v>1.01</v>
      </c>
      <c r="H1618" s="9">
        <v>4.53</v>
      </c>
      <c r="I1618" s="9"/>
      <c r="J1618" s="9">
        <v>-8.73</v>
      </c>
      <c r="K1618" s="9">
        <v>93.6</v>
      </c>
      <c r="L1618" s="9">
        <v>0.21310000000000001</v>
      </c>
      <c r="M1618" s="9">
        <v>0.25600000000000001</v>
      </c>
      <c r="N1618" s="9">
        <v>0</v>
      </c>
      <c r="O1618" s="9">
        <v>0.6</v>
      </c>
      <c r="P1618" s="9"/>
      <c r="Q1618" s="9"/>
      <c r="R1618" s="9"/>
      <c r="T1618">
        <f t="shared" si="231"/>
        <v>680600</v>
      </c>
      <c r="U1618">
        <v>0</v>
      </c>
      <c r="V1618">
        <f t="shared" si="232"/>
        <v>0</v>
      </c>
      <c r="W1618" t="str">
        <f t="shared" si="233"/>
        <v/>
      </c>
      <c r="X1618" t="str">
        <f t="shared" si="234"/>
        <v/>
      </c>
      <c r="Y1618" t="str">
        <f t="shared" si="235"/>
        <v/>
      </c>
      <c r="Z1618" s="9"/>
      <c r="AA1618" s="14">
        <f t="shared" si="236"/>
        <v>0.29499999999999998</v>
      </c>
      <c r="AB1618" s="14">
        <f t="shared" si="237"/>
        <v>0.02</v>
      </c>
    </row>
    <row r="1619" spans="1:28" x14ac:dyDescent="0.25">
      <c r="A1619" s="10">
        <f t="shared" si="239"/>
        <v>45359</v>
      </c>
      <c r="B1619" s="11">
        <v>68</v>
      </c>
      <c r="C1619" s="11">
        <v>700</v>
      </c>
      <c r="D1619" s="12">
        <v>576.29166666666697</v>
      </c>
      <c r="E1619" s="9">
        <v>163.52000000000001</v>
      </c>
      <c r="F1619" s="9">
        <f t="shared" si="238"/>
        <v>99.52000000000001</v>
      </c>
      <c r="G1619" s="9">
        <v>2.52</v>
      </c>
      <c r="H1619" s="9">
        <v>5.54</v>
      </c>
      <c r="I1619" s="9"/>
      <c r="J1619" s="9">
        <v>-8.4629999999999992</v>
      </c>
      <c r="K1619" s="9">
        <v>93.9</v>
      </c>
      <c r="L1619" s="9">
        <v>0.21310000000000001</v>
      </c>
      <c r="M1619" s="9">
        <v>0.25600000000000001</v>
      </c>
      <c r="N1619" s="9">
        <v>0</v>
      </c>
      <c r="O1619" s="9">
        <v>6.9</v>
      </c>
      <c r="P1619" s="9"/>
      <c r="Q1619" s="9"/>
      <c r="R1619" s="9"/>
      <c r="T1619">
        <f t="shared" si="231"/>
        <v>680700</v>
      </c>
      <c r="U1619">
        <v>8.1999999999999993</v>
      </c>
      <c r="V1619">
        <f t="shared" si="232"/>
        <v>6.9</v>
      </c>
      <c r="W1619" t="str">
        <f t="shared" si="233"/>
        <v/>
      </c>
      <c r="X1619" t="str">
        <f t="shared" si="234"/>
        <v/>
      </c>
      <c r="Y1619" t="str">
        <f t="shared" si="235"/>
        <v/>
      </c>
      <c r="Z1619" s="9"/>
      <c r="AA1619" s="14">
        <f t="shared" si="236"/>
        <v>0.30299999999999999</v>
      </c>
      <c r="AB1619" s="14">
        <f t="shared" si="237"/>
        <v>0.02</v>
      </c>
    </row>
    <row r="1620" spans="1:28" x14ac:dyDescent="0.25">
      <c r="A1620" s="10">
        <f t="shared" si="239"/>
        <v>45359</v>
      </c>
      <c r="B1620" s="11">
        <v>68</v>
      </c>
      <c r="C1620" s="11">
        <v>800</v>
      </c>
      <c r="D1620" s="12">
        <v>576.33333333333303</v>
      </c>
      <c r="E1620" s="9">
        <v>162.94</v>
      </c>
      <c r="F1620" s="9">
        <f t="shared" si="238"/>
        <v>98.94</v>
      </c>
      <c r="G1620" s="9">
        <v>2.0099999999999998</v>
      </c>
      <c r="H1620" s="9">
        <v>4.53</v>
      </c>
      <c r="I1620" s="9"/>
      <c r="J1620" s="9">
        <v>-8.1319999999999997</v>
      </c>
      <c r="K1620" s="9">
        <v>94</v>
      </c>
      <c r="L1620" s="9">
        <v>0.21310000000000001</v>
      </c>
      <c r="M1620" s="9">
        <v>0.25600000000000001</v>
      </c>
      <c r="N1620" s="9">
        <v>0</v>
      </c>
      <c r="O1620" s="9">
        <v>50.6</v>
      </c>
      <c r="P1620" s="9"/>
      <c r="Q1620" s="9"/>
      <c r="R1620" s="9"/>
      <c r="T1620">
        <f t="shared" si="231"/>
        <v>680800</v>
      </c>
      <c r="U1620">
        <v>133.30000000000001</v>
      </c>
      <c r="V1620">
        <f t="shared" si="232"/>
        <v>50.6</v>
      </c>
      <c r="W1620" t="str">
        <f t="shared" si="233"/>
        <v/>
      </c>
      <c r="X1620" t="str">
        <f t="shared" si="234"/>
        <v/>
      </c>
      <c r="Y1620" t="str">
        <f t="shared" si="235"/>
        <v/>
      </c>
      <c r="Z1620" s="9"/>
      <c r="AA1620" s="14">
        <f t="shared" si="236"/>
        <v>0.311</v>
      </c>
      <c r="AB1620" s="14">
        <f t="shared" si="237"/>
        <v>0.02</v>
      </c>
    </row>
    <row r="1621" spans="1:28" x14ac:dyDescent="0.25">
      <c r="A1621" s="10">
        <f t="shared" si="239"/>
        <v>45359</v>
      </c>
      <c r="B1621" s="11">
        <v>68</v>
      </c>
      <c r="C1621" s="11">
        <v>900</v>
      </c>
      <c r="D1621" s="12">
        <v>576.375</v>
      </c>
      <c r="E1621" s="9">
        <v>162.82</v>
      </c>
      <c r="F1621" s="9">
        <f t="shared" si="238"/>
        <v>98.82</v>
      </c>
      <c r="G1621" s="9">
        <v>2.52</v>
      </c>
      <c r="H1621" s="9">
        <v>5.54</v>
      </c>
      <c r="I1621" s="9"/>
      <c r="J1621" s="9">
        <v>-7.9349999999999996</v>
      </c>
      <c r="K1621" s="9">
        <v>94</v>
      </c>
      <c r="L1621" s="9">
        <v>0.21240000000000001</v>
      </c>
      <c r="M1621" s="9">
        <v>0.25600000000000001</v>
      </c>
      <c r="N1621" s="9">
        <v>0</v>
      </c>
      <c r="O1621" s="9">
        <v>103.1</v>
      </c>
      <c r="P1621" s="9"/>
      <c r="Q1621" s="9"/>
      <c r="R1621" s="9"/>
      <c r="T1621">
        <f t="shared" si="231"/>
        <v>680900</v>
      </c>
      <c r="U1621">
        <v>304.7</v>
      </c>
      <c r="V1621">
        <f t="shared" si="232"/>
        <v>103.1</v>
      </c>
      <c r="W1621" t="str">
        <f t="shared" si="233"/>
        <v/>
      </c>
      <c r="X1621" t="str">
        <f t="shared" si="234"/>
        <v/>
      </c>
      <c r="Y1621" t="str">
        <f t="shared" si="235"/>
        <v/>
      </c>
      <c r="Z1621" s="9"/>
      <c r="AA1621" s="14">
        <f t="shared" si="236"/>
        <v>0.316</v>
      </c>
      <c r="AB1621" s="14">
        <f t="shared" si="237"/>
        <v>0.02</v>
      </c>
    </row>
    <row r="1622" spans="1:28" x14ac:dyDescent="0.25">
      <c r="A1622" s="10">
        <f t="shared" si="239"/>
        <v>45359</v>
      </c>
      <c r="B1622" s="11">
        <v>68</v>
      </c>
      <c r="C1622" s="11">
        <v>1000</v>
      </c>
      <c r="D1622" s="12">
        <v>576.41666666666697</v>
      </c>
      <c r="E1622" s="9">
        <v>161.65</v>
      </c>
      <c r="F1622" s="9">
        <f t="shared" si="238"/>
        <v>97.65</v>
      </c>
      <c r="G1622" s="9">
        <v>3.02</v>
      </c>
      <c r="H1622" s="9">
        <v>6.04</v>
      </c>
      <c r="I1622" s="9"/>
      <c r="J1622" s="9">
        <v>-7.4779999999999998</v>
      </c>
      <c r="K1622" s="9">
        <v>93.8</v>
      </c>
      <c r="L1622" s="9">
        <v>0.21310000000000001</v>
      </c>
      <c r="M1622" s="9">
        <v>0.25600000000000001</v>
      </c>
      <c r="N1622" s="9">
        <v>0</v>
      </c>
      <c r="O1622" s="9">
        <v>188.1</v>
      </c>
      <c r="P1622" s="9"/>
      <c r="Q1622" s="9"/>
      <c r="R1622" s="9"/>
      <c r="T1622">
        <f t="shared" si="231"/>
        <v>681000</v>
      </c>
      <c r="U1622">
        <v>456.3</v>
      </c>
      <c r="V1622">
        <f t="shared" si="232"/>
        <v>188.1</v>
      </c>
      <c r="W1622" t="str">
        <f t="shared" si="233"/>
        <v/>
      </c>
      <c r="X1622" t="str">
        <f t="shared" si="234"/>
        <v/>
      </c>
      <c r="Y1622" t="str">
        <f t="shared" si="235"/>
        <v/>
      </c>
      <c r="Z1622" s="9"/>
      <c r="AA1622" s="14">
        <f t="shared" si="236"/>
        <v>0.32600000000000001</v>
      </c>
      <c r="AB1622" s="14">
        <f t="shared" si="237"/>
        <v>2.1999999999999999E-2</v>
      </c>
    </row>
    <row r="1623" spans="1:28" x14ac:dyDescent="0.25">
      <c r="A1623" s="10">
        <f t="shared" si="239"/>
        <v>45359</v>
      </c>
      <c r="B1623" s="11">
        <v>68</v>
      </c>
      <c r="C1623" s="11">
        <v>1100</v>
      </c>
      <c r="D1623" s="12">
        <v>576.45833333333303</v>
      </c>
      <c r="E1623" s="9">
        <v>161.30000000000001</v>
      </c>
      <c r="F1623" s="9">
        <f t="shared" si="238"/>
        <v>97.300000000000011</v>
      </c>
      <c r="G1623" s="9">
        <v>3.02</v>
      </c>
      <c r="H1623" s="9">
        <v>5.54</v>
      </c>
      <c r="I1623" s="9"/>
      <c r="J1623" s="9">
        <v>-6.2309999999999999</v>
      </c>
      <c r="K1623" s="9">
        <v>93.8</v>
      </c>
      <c r="L1623" s="9">
        <v>0.21240000000000001</v>
      </c>
      <c r="M1623" s="9">
        <v>0.25600000000000001</v>
      </c>
      <c r="N1623" s="9">
        <v>0</v>
      </c>
      <c r="O1623" s="9">
        <v>300.60000000000002</v>
      </c>
      <c r="P1623" s="9"/>
      <c r="Q1623" s="9"/>
      <c r="R1623" s="9"/>
      <c r="T1623">
        <f t="shared" si="231"/>
        <v>681100</v>
      </c>
      <c r="U1623">
        <v>568.20000000000005</v>
      </c>
      <c r="V1623">
        <f t="shared" si="232"/>
        <v>300.60000000000002</v>
      </c>
      <c r="W1623" t="str">
        <f t="shared" si="233"/>
        <v/>
      </c>
      <c r="X1623" t="str">
        <f t="shared" si="234"/>
        <v/>
      </c>
      <c r="Y1623" t="str">
        <f t="shared" si="235"/>
        <v/>
      </c>
      <c r="Z1623" s="9"/>
      <c r="AA1623" s="14">
        <f t="shared" si="236"/>
        <v>0.35899999999999999</v>
      </c>
      <c r="AB1623" s="14">
        <f t="shared" si="237"/>
        <v>2.4E-2</v>
      </c>
    </row>
    <row r="1624" spans="1:28" x14ac:dyDescent="0.25">
      <c r="A1624" s="10">
        <f t="shared" si="239"/>
        <v>45359</v>
      </c>
      <c r="B1624" s="11">
        <v>68</v>
      </c>
      <c r="C1624" s="11">
        <v>1200</v>
      </c>
      <c r="D1624" s="12">
        <v>576.5</v>
      </c>
      <c r="E1624" s="9">
        <v>158.26</v>
      </c>
      <c r="F1624" s="9">
        <f t="shared" si="238"/>
        <v>94.259999999999991</v>
      </c>
      <c r="G1624" s="9">
        <v>3.02</v>
      </c>
      <c r="H1624" s="9">
        <v>5.54</v>
      </c>
      <c r="I1624" s="9"/>
      <c r="J1624" s="9">
        <v>-4.7119999999999997</v>
      </c>
      <c r="K1624" s="9">
        <v>93.1</v>
      </c>
      <c r="L1624" s="9">
        <v>0.21240000000000001</v>
      </c>
      <c r="M1624" s="9">
        <v>0.25600000000000001</v>
      </c>
      <c r="N1624" s="9">
        <v>0</v>
      </c>
      <c r="O1624" s="9">
        <v>509.4</v>
      </c>
      <c r="P1624" s="9"/>
      <c r="Q1624" s="9"/>
      <c r="R1624" s="9"/>
      <c r="T1624">
        <f t="shared" si="231"/>
        <v>681200</v>
      </c>
      <c r="U1624">
        <v>629.79999999999995</v>
      </c>
      <c r="V1624">
        <f t="shared" si="232"/>
        <v>509.4</v>
      </c>
      <c r="W1624" t="str">
        <f t="shared" si="233"/>
        <v/>
      </c>
      <c r="X1624" t="str">
        <f t="shared" si="234"/>
        <v/>
      </c>
      <c r="Y1624" t="str">
        <f t="shared" si="235"/>
        <v/>
      </c>
      <c r="Z1624" s="9"/>
      <c r="AA1624" s="14">
        <f t="shared" si="236"/>
        <v>0.40100000000000002</v>
      </c>
      <c r="AB1624" s="14">
        <f t="shared" si="237"/>
        <v>0.03</v>
      </c>
    </row>
    <row r="1625" spans="1:28" x14ac:dyDescent="0.25">
      <c r="A1625" s="10">
        <f t="shared" si="239"/>
        <v>45359</v>
      </c>
      <c r="B1625" s="11">
        <v>68</v>
      </c>
      <c r="C1625" s="11">
        <v>1300</v>
      </c>
      <c r="D1625" s="12">
        <v>576.54166666666697</v>
      </c>
      <c r="E1625" s="9">
        <v>161.53</v>
      </c>
      <c r="F1625" s="9">
        <f t="shared" si="238"/>
        <v>97.53</v>
      </c>
      <c r="G1625" s="9">
        <v>3.02</v>
      </c>
      <c r="H1625" s="9">
        <v>6.54</v>
      </c>
      <c r="I1625" s="9"/>
      <c r="J1625" s="9">
        <v>-3.508</v>
      </c>
      <c r="K1625" s="9">
        <v>92.6</v>
      </c>
      <c r="L1625" s="9">
        <v>0.21310000000000001</v>
      </c>
      <c r="M1625" s="9">
        <v>0.25600000000000001</v>
      </c>
      <c r="N1625" s="9">
        <v>0.2</v>
      </c>
      <c r="O1625" s="9">
        <v>508.1</v>
      </c>
      <c r="P1625" s="9"/>
      <c r="Q1625" s="9"/>
      <c r="R1625" s="9"/>
      <c r="T1625">
        <f t="shared" si="231"/>
        <v>681300</v>
      </c>
      <c r="U1625">
        <v>636</v>
      </c>
      <c r="V1625">
        <f t="shared" si="232"/>
        <v>508.1</v>
      </c>
      <c r="W1625" t="str">
        <f t="shared" si="233"/>
        <v/>
      </c>
      <c r="X1625" t="str">
        <f t="shared" si="234"/>
        <v/>
      </c>
      <c r="Y1625" t="str">
        <f t="shared" si="235"/>
        <v/>
      </c>
      <c r="Z1625" s="9"/>
      <c r="AA1625" s="14">
        <f t="shared" si="236"/>
        <v>0.436</v>
      </c>
      <c r="AB1625" s="14">
        <f t="shared" si="237"/>
        <v>3.5000000000000003E-2</v>
      </c>
    </row>
    <row r="1626" spans="1:28" x14ac:dyDescent="0.25">
      <c r="A1626" s="10">
        <f t="shared" si="239"/>
        <v>45359</v>
      </c>
      <c r="B1626" s="11">
        <v>68</v>
      </c>
      <c r="C1626" s="11">
        <v>1400</v>
      </c>
      <c r="D1626" s="12">
        <v>576.58333333333303</v>
      </c>
      <c r="E1626" s="9">
        <v>159.66</v>
      </c>
      <c r="F1626" s="9">
        <f t="shared" si="238"/>
        <v>95.66</v>
      </c>
      <c r="G1626" s="9">
        <v>2.52</v>
      </c>
      <c r="H1626" s="9">
        <v>6.04</v>
      </c>
      <c r="I1626" s="9"/>
      <c r="J1626" s="9">
        <v>-2.5659999999999998</v>
      </c>
      <c r="K1626" s="9">
        <v>87.8</v>
      </c>
      <c r="L1626" s="9">
        <v>0.21240000000000001</v>
      </c>
      <c r="M1626" s="9">
        <v>0.25600000000000001</v>
      </c>
      <c r="N1626" s="9">
        <v>0.6</v>
      </c>
      <c r="O1626" s="9">
        <v>560.6</v>
      </c>
      <c r="P1626" s="9"/>
      <c r="Q1626" s="9"/>
      <c r="R1626" s="9"/>
      <c r="T1626">
        <f t="shared" si="231"/>
        <v>681400</v>
      </c>
      <c r="U1626">
        <v>585.79999999999995</v>
      </c>
      <c r="V1626">
        <f t="shared" si="232"/>
        <v>560.6</v>
      </c>
      <c r="W1626" t="str">
        <f t="shared" si="233"/>
        <v/>
      </c>
      <c r="X1626" t="str">
        <f t="shared" si="234"/>
        <v/>
      </c>
      <c r="Y1626" t="str">
        <f t="shared" si="235"/>
        <v/>
      </c>
      <c r="Z1626" s="9"/>
      <c r="AA1626" s="14">
        <f t="shared" si="236"/>
        <v>0.44400000000000001</v>
      </c>
      <c r="AB1626" s="14">
        <f t="shared" si="237"/>
        <v>6.2E-2</v>
      </c>
    </row>
    <row r="1627" spans="1:28" x14ac:dyDescent="0.25">
      <c r="A1627" s="10">
        <f t="shared" si="239"/>
        <v>45359</v>
      </c>
      <c r="B1627" s="11">
        <v>68</v>
      </c>
      <c r="C1627" s="11">
        <v>1500</v>
      </c>
      <c r="D1627" s="12">
        <v>576.625</v>
      </c>
      <c r="E1627" s="9">
        <v>161.30000000000001</v>
      </c>
      <c r="F1627" s="9">
        <f t="shared" si="238"/>
        <v>97.300000000000011</v>
      </c>
      <c r="G1627" s="9">
        <v>2.52</v>
      </c>
      <c r="H1627" s="9">
        <v>7.05</v>
      </c>
      <c r="I1627" s="9"/>
      <c r="J1627" s="9">
        <v>-1.986</v>
      </c>
      <c r="K1627" s="9">
        <v>81.2</v>
      </c>
      <c r="L1627" s="9">
        <v>0.21310000000000001</v>
      </c>
      <c r="M1627" s="9">
        <v>0.25600000000000001</v>
      </c>
      <c r="N1627" s="9">
        <v>0</v>
      </c>
      <c r="O1627" s="9">
        <v>419.4</v>
      </c>
      <c r="P1627" s="9"/>
      <c r="Q1627" s="9"/>
      <c r="R1627" s="9"/>
      <c r="T1627">
        <f t="shared" si="231"/>
        <v>681500</v>
      </c>
      <c r="U1627">
        <v>484</v>
      </c>
      <c r="V1627">
        <f t="shared" si="232"/>
        <v>419.4</v>
      </c>
      <c r="W1627" t="str">
        <f t="shared" si="233"/>
        <v/>
      </c>
      <c r="X1627" t="str">
        <f t="shared" si="234"/>
        <v/>
      </c>
      <c r="Y1627" t="str">
        <f t="shared" si="235"/>
        <v/>
      </c>
      <c r="Z1627" s="9"/>
      <c r="AA1627" s="14">
        <f t="shared" si="236"/>
        <v>0.42799999999999999</v>
      </c>
      <c r="AB1627" s="14">
        <f t="shared" si="237"/>
        <v>9.9000000000000005E-2</v>
      </c>
    </row>
    <row r="1628" spans="1:28" x14ac:dyDescent="0.25">
      <c r="A1628" s="10">
        <f t="shared" si="239"/>
        <v>45359</v>
      </c>
      <c r="B1628" s="11">
        <v>68</v>
      </c>
      <c r="C1628" s="11">
        <v>1600</v>
      </c>
      <c r="D1628" s="12">
        <v>576.66666666666697</v>
      </c>
      <c r="E1628" s="9">
        <v>161.07</v>
      </c>
      <c r="F1628" s="9">
        <f t="shared" si="238"/>
        <v>97.07</v>
      </c>
      <c r="G1628" s="9">
        <v>2.0099999999999998</v>
      </c>
      <c r="H1628" s="9">
        <v>6.04</v>
      </c>
      <c r="I1628" s="9"/>
      <c r="J1628" s="9">
        <v>-2.3340000000000001</v>
      </c>
      <c r="K1628" s="9">
        <v>78</v>
      </c>
      <c r="L1628" s="9">
        <v>0.21240000000000001</v>
      </c>
      <c r="M1628" s="9">
        <v>0.25600000000000001</v>
      </c>
      <c r="N1628" s="9">
        <v>0</v>
      </c>
      <c r="O1628" s="9">
        <v>331.9</v>
      </c>
      <c r="P1628" s="9"/>
      <c r="Q1628" s="9"/>
      <c r="R1628" s="9"/>
      <c r="T1628">
        <f t="shared" si="231"/>
        <v>681600</v>
      </c>
      <c r="U1628">
        <v>340.3</v>
      </c>
      <c r="V1628">
        <f t="shared" si="232"/>
        <v>331.9</v>
      </c>
      <c r="W1628" t="str">
        <f t="shared" si="233"/>
        <v/>
      </c>
      <c r="X1628" t="str">
        <f t="shared" si="234"/>
        <v/>
      </c>
      <c r="Y1628" t="str">
        <f t="shared" si="235"/>
        <v/>
      </c>
      <c r="Z1628" s="9"/>
      <c r="AA1628" s="14">
        <f t="shared" si="236"/>
        <v>0.40100000000000002</v>
      </c>
      <c r="AB1628" s="14">
        <f t="shared" si="237"/>
        <v>0.113</v>
      </c>
    </row>
    <row r="1629" spans="1:28" x14ac:dyDescent="0.25">
      <c r="A1629" s="10">
        <f t="shared" si="239"/>
        <v>45359</v>
      </c>
      <c r="B1629" s="11">
        <v>68</v>
      </c>
      <c r="C1629" s="11">
        <v>1700</v>
      </c>
      <c r="D1629" s="12">
        <v>576.70833333333303</v>
      </c>
      <c r="E1629" s="9">
        <v>161.53</v>
      </c>
      <c r="F1629" s="9">
        <f t="shared" si="238"/>
        <v>97.53</v>
      </c>
      <c r="G1629" s="9">
        <v>2.0099999999999998</v>
      </c>
      <c r="H1629" s="9">
        <v>6.04</v>
      </c>
      <c r="I1629" s="9"/>
      <c r="J1629" s="9">
        <v>-3.508</v>
      </c>
      <c r="K1629" s="9">
        <v>79.7</v>
      </c>
      <c r="L1629" s="9">
        <v>0.21310000000000001</v>
      </c>
      <c r="M1629" s="9">
        <v>0.25600000000000001</v>
      </c>
      <c r="N1629" s="9">
        <v>0</v>
      </c>
      <c r="O1629" s="9">
        <v>159.4</v>
      </c>
      <c r="P1629" s="9"/>
      <c r="Q1629" s="9"/>
      <c r="R1629" s="9"/>
      <c r="T1629">
        <f t="shared" si="231"/>
        <v>681700</v>
      </c>
      <c r="U1629">
        <v>170</v>
      </c>
      <c r="V1629">
        <f t="shared" si="232"/>
        <v>159.4</v>
      </c>
      <c r="W1629" t="str">
        <f t="shared" si="233"/>
        <v/>
      </c>
      <c r="X1629" t="str">
        <f t="shared" si="234"/>
        <v/>
      </c>
      <c r="Y1629" t="str">
        <f t="shared" si="235"/>
        <v/>
      </c>
      <c r="Z1629" s="9"/>
      <c r="AA1629" s="14">
        <f t="shared" si="236"/>
        <v>0.375</v>
      </c>
      <c r="AB1629" s="14">
        <f t="shared" si="237"/>
        <v>9.6000000000000002E-2</v>
      </c>
    </row>
    <row r="1630" spans="1:28" x14ac:dyDescent="0.25">
      <c r="A1630" s="10">
        <f t="shared" si="239"/>
        <v>45359</v>
      </c>
      <c r="B1630" s="11">
        <v>68</v>
      </c>
      <c r="C1630" s="11">
        <v>1800</v>
      </c>
      <c r="D1630" s="12">
        <v>576.75</v>
      </c>
      <c r="E1630" s="9">
        <v>161.88</v>
      </c>
      <c r="F1630" s="9">
        <f t="shared" si="238"/>
        <v>97.88</v>
      </c>
      <c r="G1630" s="9">
        <v>3.02</v>
      </c>
      <c r="H1630" s="9">
        <v>9.56</v>
      </c>
      <c r="I1630" s="9"/>
      <c r="J1630" s="9">
        <v>-4.9569999999999999</v>
      </c>
      <c r="K1630" s="9">
        <v>83.7</v>
      </c>
      <c r="L1630" s="9">
        <v>0.21310000000000001</v>
      </c>
      <c r="M1630" s="9">
        <v>0.25600000000000001</v>
      </c>
      <c r="N1630" s="9">
        <v>0</v>
      </c>
      <c r="O1630" s="9">
        <v>19.399999999999999</v>
      </c>
      <c r="P1630" s="9"/>
      <c r="Q1630" s="9"/>
      <c r="R1630" s="9"/>
      <c r="T1630">
        <f t="shared" si="231"/>
        <v>681800</v>
      </c>
      <c r="U1630">
        <v>23.2</v>
      </c>
      <c r="V1630">
        <f t="shared" si="232"/>
        <v>19.399999999999999</v>
      </c>
      <c r="W1630" t="str">
        <f t="shared" si="233"/>
        <v/>
      </c>
      <c r="X1630" t="str">
        <f t="shared" si="234"/>
        <v/>
      </c>
      <c r="Y1630" t="str">
        <f t="shared" si="235"/>
        <v/>
      </c>
      <c r="Z1630" s="9"/>
      <c r="AA1630" s="14">
        <f t="shared" si="236"/>
        <v>0.35299999999999998</v>
      </c>
      <c r="AB1630" s="14">
        <f t="shared" si="237"/>
        <v>6.9000000000000006E-2</v>
      </c>
    </row>
    <row r="1631" spans="1:28" x14ac:dyDescent="0.25">
      <c r="A1631" s="10">
        <f t="shared" si="239"/>
        <v>45359</v>
      </c>
      <c r="B1631" s="11">
        <v>68</v>
      </c>
      <c r="C1631" s="11">
        <v>1900</v>
      </c>
      <c r="D1631" s="12">
        <v>576.79166666666697</v>
      </c>
      <c r="E1631" s="9">
        <v>161.30000000000001</v>
      </c>
      <c r="F1631" s="9">
        <f t="shared" si="238"/>
        <v>97.300000000000011</v>
      </c>
      <c r="G1631" s="9">
        <v>4.03</v>
      </c>
      <c r="H1631" s="9">
        <v>9.56</v>
      </c>
      <c r="I1631" s="9"/>
      <c r="J1631" s="9">
        <v>-5.0179999999999998</v>
      </c>
      <c r="K1631" s="9">
        <v>84.9</v>
      </c>
      <c r="L1631" s="9">
        <v>0.21310000000000001</v>
      </c>
      <c r="M1631" s="9">
        <v>0.25600000000000001</v>
      </c>
      <c r="N1631" s="9">
        <v>0</v>
      </c>
      <c r="O1631" s="9">
        <v>0.6</v>
      </c>
      <c r="P1631" s="9"/>
      <c r="Q1631" s="9"/>
      <c r="R1631" s="9"/>
      <c r="T1631">
        <f t="shared" si="231"/>
        <v>681900</v>
      </c>
      <c r="U1631">
        <v>0</v>
      </c>
      <c r="V1631">
        <f t="shared" si="232"/>
        <v>0</v>
      </c>
      <c r="W1631" t="str">
        <f t="shared" si="233"/>
        <v/>
      </c>
      <c r="X1631" t="str">
        <f t="shared" si="234"/>
        <v/>
      </c>
      <c r="Y1631" t="str">
        <f t="shared" si="235"/>
        <v/>
      </c>
      <c r="Z1631" s="9"/>
      <c r="AA1631" s="14">
        <f t="shared" si="236"/>
        <v>0.35699999999999998</v>
      </c>
      <c r="AB1631" s="14">
        <f t="shared" si="237"/>
        <v>6.3E-2</v>
      </c>
    </row>
    <row r="1632" spans="1:28" x14ac:dyDescent="0.25">
      <c r="A1632" s="10">
        <f t="shared" si="239"/>
        <v>45359</v>
      </c>
      <c r="B1632" s="11">
        <v>68</v>
      </c>
      <c r="C1632" s="11">
        <v>2000</v>
      </c>
      <c r="D1632" s="12">
        <v>576.83333333333303</v>
      </c>
      <c r="E1632" s="9">
        <v>161.77000000000001</v>
      </c>
      <c r="F1632" s="9">
        <f t="shared" si="238"/>
        <v>97.77000000000001</v>
      </c>
      <c r="G1632" s="9">
        <v>3.02</v>
      </c>
      <c r="H1632" s="9">
        <v>7.05</v>
      </c>
      <c r="I1632" s="9"/>
      <c r="J1632" s="9">
        <v>-5.1100000000000003</v>
      </c>
      <c r="K1632" s="9">
        <v>86.7</v>
      </c>
      <c r="L1632" s="9">
        <v>0.21310000000000001</v>
      </c>
      <c r="M1632" s="9">
        <v>0.25600000000000001</v>
      </c>
      <c r="N1632" s="9">
        <v>0</v>
      </c>
      <c r="O1632" s="9">
        <v>0.6</v>
      </c>
      <c r="P1632" s="9"/>
      <c r="Q1632" s="9"/>
      <c r="R1632" s="9"/>
      <c r="T1632">
        <f t="shared" si="231"/>
        <v>682000</v>
      </c>
      <c r="U1632">
        <v>0</v>
      </c>
      <c r="V1632">
        <f t="shared" si="232"/>
        <v>0</v>
      </c>
      <c r="W1632" t="str">
        <f t="shared" si="233"/>
        <v/>
      </c>
      <c r="X1632" t="str">
        <f t="shared" si="234"/>
        <v/>
      </c>
      <c r="Y1632" t="str">
        <f t="shared" si="235"/>
        <v/>
      </c>
      <c r="Z1632" s="9"/>
      <c r="AA1632" s="14">
        <f t="shared" si="236"/>
        <v>0.36199999999999999</v>
      </c>
      <c r="AB1632" s="14">
        <f t="shared" si="237"/>
        <v>5.6000000000000001E-2</v>
      </c>
    </row>
    <row r="1633" spans="1:28" x14ac:dyDescent="0.25">
      <c r="A1633" s="10">
        <f t="shared" si="239"/>
        <v>45359</v>
      </c>
      <c r="B1633" s="11">
        <v>68</v>
      </c>
      <c r="C1633" s="11">
        <v>2100</v>
      </c>
      <c r="D1633" s="12">
        <v>576.875</v>
      </c>
      <c r="E1633" s="9">
        <v>161.30000000000001</v>
      </c>
      <c r="F1633" s="9">
        <f t="shared" si="238"/>
        <v>97.300000000000011</v>
      </c>
      <c r="G1633" s="9">
        <v>3.02</v>
      </c>
      <c r="H1633" s="9">
        <v>7.55</v>
      </c>
      <c r="I1633" s="9"/>
      <c r="J1633" s="9">
        <v>-5.6669999999999998</v>
      </c>
      <c r="K1633" s="9">
        <v>88.4</v>
      </c>
      <c r="L1633" s="9">
        <v>0.21460000000000001</v>
      </c>
      <c r="M1633" s="9">
        <v>0.25600000000000001</v>
      </c>
      <c r="N1633" s="9">
        <v>0</v>
      </c>
      <c r="O1633" s="9">
        <v>0.6</v>
      </c>
      <c r="P1633" s="9"/>
      <c r="Q1633" s="9"/>
      <c r="R1633" s="9"/>
      <c r="T1633">
        <f t="shared" si="231"/>
        <v>682100</v>
      </c>
      <c r="U1633">
        <v>0</v>
      </c>
      <c r="V1633">
        <f t="shared" si="232"/>
        <v>0</v>
      </c>
      <c r="W1633" t="str">
        <f t="shared" si="233"/>
        <v/>
      </c>
      <c r="X1633" t="str">
        <f t="shared" si="234"/>
        <v/>
      </c>
      <c r="Y1633" t="str">
        <f t="shared" si="235"/>
        <v/>
      </c>
      <c r="Z1633" s="9"/>
      <c r="AA1633" s="14">
        <f t="shared" si="236"/>
        <v>0.35399999999999998</v>
      </c>
      <c r="AB1633" s="14">
        <f t="shared" si="237"/>
        <v>4.5999999999999999E-2</v>
      </c>
    </row>
    <row r="1634" spans="1:28" x14ac:dyDescent="0.25">
      <c r="A1634" s="10">
        <f t="shared" si="239"/>
        <v>45359</v>
      </c>
      <c r="B1634" s="11">
        <v>68</v>
      </c>
      <c r="C1634" s="11">
        <v>2200</v>
      </c>
      <c r="D1634" s="12">
        <v>576.91666666666697</v>
      </c>
      <c r="E1634" s="9">
        <v>161.30000000000001</v>
      </c>
      <c r="F1634" s="9">
        <f t="shared" si="238"/>
        <v>97.300000000000011</v>
      </c>
      <c r="G1634" s="9">
        <v>3.52</v>
      </c>
      <c r="H1634" s="9">
        <v>7.55</v>
      </c>
      <c r="I1634" s="9"/>
      <c r="J1634" s="9">
        <v>-5.9790000000000001</v>
      </c>
      <c r="K1634" s="9">
        <v>89.8</v>
      </c>
      <c r="L1634" s="9">
        <v>0.21460000000000001</v>
      </c>
      <c r="M1634" s="9">
        <v>0.25600000000000001</v>
      </c>
      <c r="N1634" s="9">
        <v>0</v>
      </c>
      <c r="O1634" s="9">
        <v>0.6</v>
      </c>
      <c r="P1634" s="9"/>
      <c r="Q1634" s="9"/>
      <c r="R1634" s="9"/>
      <c r="T1634">
        <f t="shared" si="231"/>
        <v>682200</v>
      </c>
      <c r="U1634">
        <v>0</v>
      </c>
      <c r="V1634">
        <f t="shared" si="232"/>
        <v>0</v>
      </c>
      <c r="W1634" t="str">
        <f t="shared" si="233"/>
        <v/>
      </c>
      <c r="X1634" t="str">
        <f t="shared" si="234"/>
        <v/>
      </c>
      <c r="Y1634" t="str">
        <f t="shared" si="235"/>
        <v/>
      </c>
      <c r="Z1634" s="9"/>
      <c r="AA1634" s="14">
        <f t="shared" si="236"/>
        <v>0.35099999999999998</v>
      </c>
      <c r="AB1634" s="14">
        <f t="shared" si="237"/>
        <v>0.04</v>
      </c>
    </row>
    <row r="1635" spans="1:28" x14ac:dyDescent="0.25">
      <c r="A1635" s="10">
        <f t="shared" si="239"/>
        <v>45359</v>
      </c>
      <c r="B1635" s="11">
        <v>68</v>
      </c>
      <c r="C1635" s="11">
        <v>2300</v>
      </c>
      <c r="D1635" s="12">
        <v>576.95833333333303</v>
      </c>
      <c r="E1635" s="9">
        <v>161.18</v>
      </c>
      <c r="F1635" s="9">
        <f t="shared" si="238"/>
        <v>97.18</v>
      </c>
      <c r="G1635" s="9">
        <v>3.52</v>
      </c>
      <c r="H1635" s="9">
        <v>8.0500000000000007</v>
      </c>
      <c r="I1635" s="9"/>
      <c r="J1635" s="9">
        <v>-6.42</v>
      </c>
      <c r="K1635" s="9">
        <v>90.3</v>
      </c>
      <c r="L1635" s="9">
        <v>0.21379999999999999</v>
      </c>
      <c r="M1635" s="9">
        <v>0.25600000000000001</v>
      </c>
      <c r="N1635" s="9">
        <v>0</v>
      </c>
      <c r="O1635" s="9">
        <v>0.6</v>
      </c>
      <c r="P1635" s="9"/>
      <c r="Q1635" s="9"/>
      <c r="R1635" s="9"/>
      <c r="T1635">
        <f t="shared" si="231"/>
        <v>682300</v>
      </c>
      <c r="U1635">
        <v>0</v>
      </c>
      <c r="V1635">
        <f t="shared" si="232"/>
        <v>0</v>
      </c>
      <c r="W1635" t="str">
        <f t="shared" si="233"/>
        <v/>
      </c>
      <c r="X1635" t="str">
        <f t="shared" si="234"/>
        <v/>
      </c>
      <c r="Y1635" t="str">
        <f t="shared" si="235"/>
        <v/>
      </c>
      <c r="Z1635" s="9"/>
      <c r="AA1635" s="14">
        <f t="shared" si="236"/>
        <v>0.34100000000000003</v>
      </c>
      <c r="AB1635" s="14">
        <f t="shared" si="237"/>
        <v>3.6999999999999998E-2</v>
      </c>
    </row>
    <row r="1636" spans="1:28" x14ac:dyDescent="0.25">
      <c r="A1636" s="10">
        <f t="shared" si="239"/>
        <v>45359</v>
      </c>
      <c r="B1636" s="11">
        <v>68</v>
      </c>
      <c r="C1636" s="11">
        <v>2400</v>
      </c>
      <c r="D1636" s="12">
        <v>577</v>
      </c>
      <c r="E1636" s="9">
        <v>161.53</v>
      </c>
      <c r="F1636" s="9">
        <f t="shared" si="238"/>
        <v>97.53</v>
      </c>
      <c r="G1636" s="9">
        <v>3.52</v>
      </c>
      <c r="H1636" s="9">
        <v>8.0500000000000007</v>
      </c>
      <c r="I1636" s="9"/>
      <c r="J1636" s="9">
        <v>-6.6420000000000003</v>
      </c>
      <c r="K1636" s="9">
        <v>90.5</v>
      </c>
      <c r="L1636" s="9">
        <v>0.21460000000000001</v>
      </c>
      <c r="M1636" s="9">
        <v>0.25600000000000001</v>
      </c>
      <c r="N1636" s="9">
        <v>0</v>
      </c>
      <c r="O1636" s="9">
        <v>0.6</v>
      </c>
      <c r="P1636" s="9"/>
      <c r="Q1636" s="9"/>
      <c r="R1636" s="9"/>
      <c r="T1636">
        <f t="shared" si="231"/>
        <v>682400</v>
      </c>
      <c r="U1636">
        <v>0</v>
      </c>
      <c r="V1636">
        <f t="shared" si="232"/>
        <v>0</v>
      </c>
      <c r="W1636">
        <f t="shared" si="233"/>
        <v>0.215</v>
      </c>
      <c r="X1636">
        <f t="shared" si="234"/>
        <v>0.25600000000000001</v>
      </c>
      <c r="Y1636">
        <f t="shared" si="235"/>
        <v>0.97499999999999998</v>
      </c>
      <c r="Z1636" s="9"/>
      <c r="AA1636" s="14">
        <f t="shared" si="236"/>
        <v>0.33600000000000002</v>
      </c>
      <c r="AB1636" s="14">
        <f t="shared" si="237"/>
        <v>3.5000000000000003E-2</v>
      </c>
    </row>
    <row r="1637" spans="1:28" x14ac:dyDescent="0.25">
      <c r="A1637" s="10">
        <f t="shared" si="239"/>
        <v>45360</v>
      </c>
      <c r="B1637" s="11">
        <v>69</v>
      </c>
      <c r="C1637" s="11">
        <v>100</v>
      </c>
      <c r="D1637" s="12">
        <v>577.04166666666697</v>
      </c>
      <c r="E1637" s="9">
        <v>161.30000000000001</v>
      </c>
      <c r="F1637" s="9">
        <f t="shared" si="238"/>
        <v>97.300000000000011</v>
      </c>
      <c r="G1637" s="9">
        <v>3.02</v>
      </c>
      <c r="H1637" s="9">
        <v>7.05</v>
      </c>
      <c r="I1637" s="9"/>
      <c r="J1637" s="9">
        <v>-6.3879999999999999</v>
      </c>
      <c r="K1637" s="9">
        <v>90</v>
      </c>
      <c r="L1637" s="9">
        <v>0.21460000000000001</v>
      </c>
      <c r="M1637" s="9">
        <v>0.25600000000000001</v>
      </c>
      <c r="N1637" s="9">
        <v>0</v>
      </c>
      <c r="O1637" s="9">
        <v>0.6</v>
      </c>
      <c r="P1637" s="9"/>
      <c r="Q1637" s="9"/>
      <c r="R1637" s="9"/>
      <c r="T1637">
        <f t="shared" si="231"/>
        <v>690100</v>
      </c>
      <c r="U1637">
        <v>0</v>
      </c>
      <c r="V1637">
        <f t="shared" si="232"/>
        <v>0</v>
      </c>
      <c r="W1637" t="str">
        <f t="shared" si="233"/>
        <v/>
      </c>
      <c r="X1637" t="str">
        <f t="shared" si="234"/>
        <v/>
      </c>
      <c r="Y1637" t="str">
        <f t="shared" si="235"/>
        <v/>
      </c>
      <c r="Z1637" s="9"/>
      <c r="AA1637" s="14">
        <f t="shared" si="236"/>
        <v>0.34100000000000003</v>
      </c>
      <c r="AB1637" s="14">
        <f t="shared" si="237"/>
        <v>3.7999999999999999E-2</v>
      </c>
    </row>
    <row r="1638" spans="1:28" x14ac:dyDescent="0.25">
      <c r="A1638" s="10">
        <f t="shared" si="239"/>
        <v>45360</v>
      </c>
      <c r="B1638" s="11">
        <v>69</v>
      </c>
      <c r="C1638" s="11">
        <v>200</v>
      </c>
      <c r="D1638" s="12">
        <v>577.08333333333303</v>
      </c>
      <c r="E1638" s="9">
        <v>160.94999999999999</v>
      </c>
      <c r="F1638" s="9">
        <f t="shared" si="238"/>
        <v>96.949999999999989</v>
      </c>
      <c r="G1638" s="9">
        <v>3.02</v>
      </c>
      <c r="H1638" s="9">
        <v>8.0500000000000007</v>
      </c>
      <c r="I1638" s="9"/>
      <c r="J1638" s="9">
        <v>-5.7910000000000004</v>
      </c>
      <c r="K1638" s="9">
        <v>87.9</v>
      </c>
      <c r="L1638" s="9">
        <v>0.21310000000000001</v>
      </c>
      <c r="M1638" s="9">
        <v>0.25600000000000001</v>
      </c>
      <c r="N1638" s="9">
        <v>0</v>
      </c>
      <c r="O1638" s="9">
        <v>0.6</v>
      </c>
      <c r="P1638" s="9"/>
      <c r="Q1638" s="9"/>
      <c r="R1638" s="9"/>
      <c r="T1638">
        <f t="shared" si="231"/>
        <v>690200</v>
      </c>
      <c r="U1638">
        <v>0</v>
      </c>
      <c r="V1638">
        <f t="shared" si="232"/>
        <v>0</v>
      </c>
      <c r="W1638" t="str">
        <f t="shared" si="233"/>
        <v/>
      </c>
      <c r="X1638" t="str">
        <f t="shared" si="234"/>
        <v/>
      </c>
      <c r="Y1638" t="str">
        <f t="shared" si="235"/>
        <v/>
      </c>
      <c r="Z1638" s="9"/>
      <c r="AA1638" s="14">
        <f t="shared" si="236"/>
        <v>0.34799999999999998</v>
      </c>
      <c r="AB1638" s="14">
        <f t="shared" si="237"/>
        <v>4.8000000000000001E-2</v>
      </c>
    </row>
    <row r="1639" spans="1:28" x14ac:dyDescent="0.25">
      <c r="A1639" s="10">
        <f t="shared" si="239"/>
        <v>45360</v>
      </c>
      <c r="B1639" s="11">
        <v>69</v>
      </c>
      <c r="C1639" s="11">
        <v>300</v>
      </c>
      <c r="D1639" s="12">
        <v>577.125</v>
      </c>
      <c r="E1639" s="9">
        <v>161.18</v>
      </c>
      <c r="F1639" s="9">
        <f t="shared" si="238"/>
        <v>97.18</v>
      </c>
      <c r="G1639" s="9">
        <v>2.52</v>
      </c>
      <c r="H1639" s="9">
        <v>7.05</v>
      </c>
      <c r="I1639" s="9"/>
      <c r="J1639" s="9">
        <v>-5.5110000000000001</v>
      </c>
      <c r="K1639" s="9">
        <v>79.7</v>
      </c>
      <c r="L1639" s="9">
        <v>0.21310000000000001</v>
      </c>
      <c r="M1639" s="9">
        <v>0.25600000000000001</v>
      </c>
      <c r="N1639" s="9">
        <v>0</v>
      </c>
      <c r="O1639" s="9">
        <v>0.6</v>
      </c>
      <c r="P1639" s="9"/>
      <c r="Q1639" s="9"/>
      <c r="R1639" s="9"/>
      <c r="T1639">
        <f t="shared" si="231"/>
        <v>690300</v>
      </c>
      <c r="U1639">
        <v>0</v>
      </c>
      <c r="V1639">
        <f t="shared" si="232"/>
        <v>0</v>
      </c>
      <c r="W1639" t="str">
        <f t="shared" si="233"/>
        <v/>
      </c>
      <c r="X1639" t="str">
        <f t="shared" si="234"/>
        <v/>
      </c>
      <c r="Y1639" t="str">
        <f t="shared" si="235"/>
        <v/>
      </c>
      <c r="Z1639" s="9"/>
      <c r="AA1639" s="14">
        <f t="shared" si="236"/>
        <v>0.32300000000000001</v>
      </c>
      <c r="AB1639" s="14">
        <f t="shared" si="237"/>
        <v>8.2000000000000003E-2</v>
      </c>
    </row>
    <row r="1640" spans="1:28" x14ac:dyDescent="0.25">
      <c r="A1640" s="10">
        <f t="shared" si="239"/>
        <v>45360</v>
      </c>
      <c r="B1640" s="11">
        <v>69</v>
      </c>
      <c r="C1640" s="11">
        <v>400</v>
      </c>
      <c r="D1640" s="12">
        <v>577.16666666666697</v>
      </c>
      <c r="E1640" s="9">
        <v>160.47999999999999</v>
      </c>
      <c r="F1640" s="9">
        <f t="shared" si="238"/>
        <v>96.47999999999999</v>
      </c>
      <c r="G1640" s="9">
        <v>3.02</v>
      </c>
      <c r="H1640" s="9">
        <v>8.56</v>
      </c>
      <c r="I1640" s="9"/>
      <c r="J1640" s="9">
        <v>-3.7469999999999999</v>
      </c>
      <c r="K1640" s="9">
        <v>75.5</v>
      </c>
      <c r="L1640" s="9">
        <v>0.21379999999999999</v>
      </c>
      <c r="M1640" s="9">
        <v>0.25600000000000001</v>
      </c>
      <c r="N1640" s="9">
        <v>0</v>
      </c>
      <c r="O1640" s="9">
        <v>0.6</v>
      </c>
      <c r="P1640" s="9"/>
      <c r="Q1640" s="9"/>
      <c r="R1640" s="9"/>
      <c r="T1640">
        <f t="shared" si="231"/>
        <v>690400</v>
      </c>
      <c r="U1640">
        <v>0</v>
      </c>
      <c r="V1640">
        <f t="shared" si="232"/>
        <v>0</v>
      </c>
      <c r="W1640" t="str">
        <f t="shared" si="233"/>
        <v/>
      </c>
      <c r="X1640" t="str">
        <f t="shared" si="234"/>
        <v/>
      </c>
      <c r="Y1640" t="str">
        <f t="shared" si="235"/>
        <v/>
      </c>
      <c r="Z1640" s="9"/>
      <c r="AA1640" s="14">
        <f t="shared" si="236"/>
        <v>0.34899999999999998</v>
      </c>
      <c r="AB1640" s="14">
        <f t="shared" si="237"/>
        <v>0.113</v>
      </c>
    </row>
    <row r="1641" spans="1:28" x14ac:dyDescent="0.25">
      <c r="A1641" s="10">
        <f t="shared" si="239"/>
        <v>45360</v>
      </c>
      <c r="B1641" s="11">
        <v>69</v>
      </c>
      <c r="C1641" s="11">
        <v>500</v>
      </c>
      <c r="D1641" s="12">
        <v>577.20833333333303</v>
      </c>
      <c r="E1641" s="9">
        <v>160.71</v>
      </c>
      <c r="F1641" s="9">
        <f t="shared" si="238"/>
        <v>96.710000000000008</v>
      </c>
      <c r="G1641" s="9">
        <v>2.52</v>
      </c>
      <c r="H1641" s="9">
        <v>9.06</v>
      </c>
      <c r="I1641" s="9"/>
      <c r="J1641" s="9">
        <v>-3.5979999999999999</v>
      </c>
      <c r="K1641" s="9">
        <v>71.7</v>
      </c>
      <c r="L1641" s="9">
        <v>0.21460000000000001</v>
      </c>
      <c r="M1641" s="9">
        <v>0.25600000000000001</v>
      </c>
      <c r="N1641" s="9">
        <v>0</v>
      </c>
      <c r="O1641" s="9">
        <v>0.6</v>
      </c>
      <c r="P1641" s="9"/>
      <c r="Q1641" s="9"/>
      <c r="R1641" s="9"/>
      <c r="T1641">
        <f t="shared" si="231"/>
        <v>690500</v>
      </c>
      <c r="U1641">
        <v>0</v>
      </c>
      <c r="V1641">
        <f t="shared" si="232"/>
        <v>0</v>
      </c>
      <c r="W1641" t="str">
        <f t="shared" si="233"/>
        <v/>
      </c>
      <c r="X1641" t="str">
        <f t="shared" si="234"/>
        <v/>
      </c>
      <c r="Y1641" t="str">
        <f t="shared" si="235"/>
        <v/>
      </c>
      <c r="Z1641" s="9"/>
      <c r="AA1641" s="14">
        <f t="shared" si="236"/>
        <v>0.33600000000000002</v>
      </c>
      <c r="AB1641" s="14">
        <f t="shared" si="237"/>
        <v>0.13300000000000001</v>
      </c>
    </row>
    <row r="1642" spans="1:28" x14ac:dyDescent="0.25">
      <c r="A1642" s="10">
        <f t="shared" si="239"/>
        <v>45360</v>
      </c>
      <c r="B1642" s="11">
        <v>69</v>
      </c>
      <c r="C1642" s="11">
        <v>600</v>
      </c>
      <c r="D1642" s="12">
        <v>577.25</v>
      </c>
      <c r="E1642" s="9">
        <v>159.54</v>
      </c>
      <c r="F1642" s="9">
        <f t="shared" si="238"/>
        <v>95.539999999999992</v>
      </c>
      <c r="G1642" s="9">
        <v>2.52</v>
      </c>
      <c r="H1642" s="9">
        <v>7.55</v>
      </c>
      <c r="I1642" s="9"/>
      <c r="J1642" s="9">
        <v>-3.7170000000000001</v>
      </c>
      <c r="K1642" s="9">
        <v>68.599999999999994</v>
      </c>
      <c r="L1642" s="9">
        <v>0.21460000000000001</v>
      </c>
      <c r="M1642" s="9">
        <v>0.25600000000000001</v>
      </c>
      <c r="N1642" s="9">
        <v>0</v>
      </c>
      <c r="O1642" s="9">
        <v>0.6</v>
      </c>
      <c r="P1642" s="9"/>
      <c r="Q1642" s="9"/>
      <c r="R1642" s="9"/>
      <c r="T1642">
        <f t="shared" si="231"/>
        <v>690600</v>
      </c>
      <c r="U1642">
        <v>0</v>
      </c>
      <c r="V1642">
        <f t="shared" si="232"/>
        <v>0</v>
      </c>
      <c r="W1642" t="str">
        <f t="shared" si="233"/>
        <v/>
      </c>
      <c r="X1642" t="str">
        <f t="shared" si="234"/>
        <v/>
      </c>
      <c r="Y1642" t="str">
        <f t="shared" si="235"/>
        <v/>
      </c>
      <c r="Z1642" s="9"/>
      <c r="AA1642" s="14">
        <f t="shared" si="236"/>
        <v>0.318</v>
      </c>
      <c r="AB1642" s="14">
        <f t="shared" si="237"/>
        <v>0.14599999999999999</v>
      </c>
    </row>
    <row r="1643" spans="1:28" x14ac:dyDescent="0.25">
      <c r="A1643" s="10">
        <f t="shared" si="239"/>
        <v>45360</v>
      </c>
      <c r="B1643" s="11">
        <v>69</v>
      </c>
      <c r="C1643" s="11">
        <v>700</v>
      </c>
      <c r="D1643" s="12">
        <v>577.29166666666697</v>
      </c>
      <c r="E1643" s="9">
        <v>160.83000000000001</v>
      </c>
      <c r="F1643" s="9">
        <f t="shared" si="238"/>
        <v>96.830000000000013</v>
      </c>
      <c r="G1643" s="9">
        <v>2.52</v>
      </c>
      <c r="H1643" s="9">
        <v>7.55</v>
      </c>
      <c r="I1643" s="9"/>
      <c r="J1643" s="9">
        <v>-4.53</v>
      </c>
      <c r="K1643" s="9">
        <v>72.8</v>
      </c>
      <c r="L1643" s="9">
        <v>0.21460000000000001</v>
      </c>
      <c r="M1643" s="9">
        <v>0.25669999999999998</v>
      </c>
      <c r="N1643" s="9">
        <v>0</v>
      </c>
      <c r="O1643" s="9">
        <v>11.9</v>
      </c>
      <c r="P1643" s="9"/>
      <c r="Q1643" s="9"/>
      <c r="R1643" s="9"/>
      <c r="T1643">
        <f t="shared" si="231"/>
        <v>690700</v>
      </c>
      <c r="U1643">
        <v>10.3</v>
      </c>
      <c r="V1643">
        <f t="shared" si="232"/>
        <v>11.9</v>
      </c>
      <c r="W1643" t="str">
        <f t="shared" si="233"/>
        <v/>
      </c>
      <c r="X1643" t="str">
        <f t="shared" si="234"/>
        <v/>
      </c>
      <c r="Y1643" t="str">
        <f t="shared" si="235"/>
        <v/>
      </c>
      <c r="Z1643" s="9"/>
      <c r="AA1643" s="14">
        <f t="shared" si="236"/>
        <v>0.318</v>
      </c>
      <c r="AB1643" s="14">
        <f t="shared" si="237"/>
        <v>0.11899999999999999</v>
      </c>
    </row>
    <row r="1644" spans="1:28" x14ac:dyDescent="0.25">
      <c r="A1644" s="10">
        <f t="shared" si="239"/>
        <v>45360</v>
      </c>
      <c r="B1644" s="11">
        <v>69</v>
      </c>
      <c r="C1644" s="11">
        <v>800</v>
      </c>
      <c r="D1644" s="12">
        <v>577.33333333333303</v>
      </c>
      <c r="E1644" s="9">
        <v>160.36000000000001</v>
      </c>
      <c r="F1644" s="9">
        <f t="shared" si="238"/>
        <v>96.360000000000014</v>
      </c>
      <c r="G1644" s="9">
        <v>2.0099999999999998</v>
      </c>
      <c r="H1644" s="9">
        <v>7.55</v>
      </c>
      <c r="I1644" s="9"/>
      <c r="J1644" s="9">
        <v>-4.2270000000000003</v>
      </c>
      <c r="K1644" s="9">
        <v>75.3</v>
      </c>
      <c r="L1644" s="9">
        <v>0.21460000000000001</v>
      </c>
      <c r="M1644" s="9">
        <v>0.25600000000000001</v>
      </c>
      <c r="N1644" s="9">
        <v>0</v>
      </c>
      <c r="O1644" s="9">
        <v>89.4</v>
      </c>
      <c r="P1644" s="9"/>
      <c r="Q1644" s="9"/>
      <c r="R1644" s="9"/>
      <c r="T1644">
        <f t="shared" si="231"/>
        <v>690800</v>
      </c>
      <c r="U1644">
        <v>139.30000000000001</v>
      </c>
      <c r="V1644">
        <f t="shared" si="232"/>
        <v>89.4</v>
      </c>
      <c r="W1644" t="str">
        <f t="shared" si="233"/>
        <v/>
      </c>
      <c r="X1644" t="str">
        <f t="shared" si="234"/>
        <v/>
      </c>
      <c r="Y1644" t="str">
        <f t="shared" si="235"/>
        <v/>
      </c>
      <c r="Z1644" s="9"/>
      <c r="AA1644" s="14">
        <f t="shared" si="236"/>
        <v>0.33600000000000002</v>
      </c>
      <c r="AB1644" s="14">
        <f t="shared" si="237"/>
        <v>0.11</v>
      </c>
    </row>
    <row r="1645" spans="1:28" x14ac:dyDescent="0.25">
      <c r="A1645" s="10">
        <f t="shared" si="239"/>
        <v>45360</v>
      </c>
      <c r="B1645" s="11">
        <v>69</v>
      </c>
      <c r="C1645" s="11">
        <v>900</v>
      </c>
      <c r="D1645" s="12">
        <v>577.375</v>
      </c>
      <c r="E1645" s="9">
        <v>159.9</v>
      </c>
      <c r="F1645" s="9">
        <f t="shared" si="238"/>
        <v>95.9</v>
      </c>
      <c r="G1645" s="9">
        <v>2.52</v>
      </c>
      <c r="H1645" s="9">
        <v>7.55</v>
      </c>
      <c r="I1645" s="9"/>
      <c r="J1645" s="9">
        <v>-4.0759999999999996</v>
      </c>
      <c r="K1645" s="9">
        <v>76.2</v>
      </c>
      <c r="L1645" s="9">
        <v>0.21460000000000001</v>
      </c>
      <c r="M1645" s="9">
        <v>0.25600000000000001</v>
      </c>
      <c r="N1645" s="9">
        <v>0</v>
      </c>
      <c r="O1645" s="9">
        <v>150.6</v>
      </c>
      <c r="P1645" s="9"/>
      <c r="Q1645" s="9"/>
      <c r="R1645" s="9"/>
      <c r="T1645">
        <f t="shared" si="231"/>
        <v>690900</v>
      </c>
      <c r="U1645">
        <v>311.3</v>
      </c>
      <c r="V1645">
        <f t="shared" si="232"/>
        <v>150.6</v>
      </c>
      <c r="W1645" t="str">
        <f t="shared" si="233"/>
        <v/>
      </c>
      <c r="X1645" t="str">
        <f t="shared" si="234"/>
        <v/>
      </c>
      <c r="Y1645" t="str">
        <f t="shared" si="235"/>
        <v/>
      </c>
      <c r="Z1645" s="9"/>
      <c r="AA1645" s="14">
        <f t="shared" si="236"/>
        <v>0.34399999999999997</v>
      </c>
      <c r="AB1645" s="14">
        <f t="shared" si="237"/>
        <v>0.107</v>
      </c>
    </row>
    <row r="1646" spans="1:28" x14ac:dyDescent="0.25">
      <c r="A1646" s="10">
        <f t="shared" si="239"/>
        <v>45360</v>
      </c>
      <c r="B1646" s="11">
        <v>69</v>
      </c>
      <c r="C1646" s="11">
        <v>1000</v>
      </c>
      <c r="D1646" s="12">
        <v>577.41666666666697</v>
      </c>
      <c r="E1646" s="9">
        <v>160.36000000000001</v>
      </c>
      <c r="F1646" s="9">
        <f t="shared" si="238"/>
        <v>96.360000000000014</v>
      </c>
      <c r="G1646" s="9">
        <v>4.03</v>
      </c>
      <c r="H1646" s="9">
        <v>9.06</v>
      </c>
      <c r="I1646" s="9"/>
      <c r="J1646" s="9">
        <v>-2.5659999999999998</v>
      </c>
      <c r="K1646" s="9">
        <v>74.8</v>
      </c>
      <c r="L1646" s="9">
        <v>0.21460000000000001</v>
      </c>
      <c r="M1646" s="9">
        <v>0.25600000000000001</v>
      </c>
      <c r="N1646" s="9">
        <v>0</v>
      </c>
      <c r="O1646" s="9">
        <v>306.89999999999998</v>
      </c>
      <c r="P1646" s="9"/>
      <c r="Q1646" s="9"/>
      <c r="R1646" s="9"/>
      <c r="T1646">
        <f t="shared" si="231"/>
        <v>691000</v>
      </c>
      <c r="U1646">
        <v>463.2</v>
      </c>
      <c r="V1646">
        <f t="shared" si="232"/>
        <v>306.89999999999998</v>
      </c>
      <c r="W1646" t="str">
        <f t="shared" si="233"/>
        <v/>
      </c>
      <c r="X1646" t="str">
        <f t="shared" si="234"/>
        <v/>
      </c>
      <c r="Y1646" t="str">
        <f t="shared" si="235"/>
        <v/>
      </c>
      <c r="Z1646" s="9"/>
      <c r="AA1646" s="14">
        <f t="shared" si="236"/>
        <v>0.378</v>
      </c>
      <c r="AB1646" s="14">
        <f t="shared" si="237"/>
        <v>0.127</v>
      </c>
    </row>
    <row r="1647" spans="1:28" x14ac:dyDescent="0.25">
      <c r="A1647" s="10">
        <f t="shared" si="239"/>
        <v>45360</v>
      </c>
      <c r="B1647" s="11">
        <v>69</v>
      </c>
      <c r="C1647" s="11">
        <v>1100</v>
      </c>
      <c r="D1647" s="12">
        <v>577.45833333333303</v>
      </c>
      <c r="E1647" s="9">
        <v>159.54</v>
      </c>
      <c r="F1647" s="9">
        <f t="shared" si="238"/>
        <v>95.539999999999992</v>
      </c>
      <c r="G1647" s="9">
        <v>4.03</v>
      </c>
      <c r="H1647" s="9">
        <v>10.07</v>
      </c>
      <c r="I1647" s="9"/>
      <c r="J1647" s="9">
        <v>-1.27</v>
      </c>
      <c r="K1647" s="9">
        <v>69.5</v>
      </c>
      <c r="L1647" s="9">
        <v>0.21460000000000001</v>
      </c>
      <c r="M1647" s="9">
        <v>0.25600000000000001</v>
      </c>
      <c r="N1647" s="9">
        <v>0</v>
      </c>
      <c r="O1647" s="9">
        <v>526.9</v>
      </c>
      <c r="P1647" s="9"/>
      <c r="Q1647" s="9"/>
      <c r="R1647" s="9"/>
      <c r="T1647">
        <f t="shared" si="231"/>
        <v>691100</v>
      </c>
      <c r="U1647">
        <v>575.29999999999995</v>
      </c>
      <c r="V1647">
        <f t="shared" si="232"/>
        <v>526.9</v>
      </c>
      <c r="W1647" t="str">
        <f t="shared" si="233"/>
        <v/>
      </c>
      <c r="X1647" t="str">
        <f t="shared" si="234"/>
        <v/>
      </c>
      <c r="Y1647" t="str">
        <f t="shared" si="235"/>
        <v/>
      </c>
      <c r="Z1647" s="9"/>
      <c r="AA1647" s="14">
        <f t="shared" si="236"/>
        <v>0.38700000000000001</v>
      </c>
      <c r="AB1647" s="14">
        <f t="shared" si="237"/>
        <v>0.17</v>
      </c>
    </row>
    <row r="1648" spans="1:28" x14ac:dyDescent="0.25">
      <c r="A1648" s="10">
        <f t="shared" si="239"/>
        <v>45360</v>
      </c>
      <c r="B1648" s="11">
        <v>69</v>
      </c>
      <c r="C1648" s="11">
        <v>1200</v>
      </c>
      <c r="D1648" s="12">
        <v>577.5</v>
      </c>
      <c r="E1648" s="9">
        <v>163.05000000000001</v>
      </c>
      <c r="F1648" s="9">
        <f t="shared" si="238"/>
        <v>99.050000000000011</v>
      </c>
      <c r="G1648" s="9">
        <v>4.03</v>
      </c>
      <c r="H1648" s="9">
        <v>14.59</v>
      </c>
      <c r="I1648" s="9"/>
      <c r="J1648" s="9">
        <v>-0.98599999999999999</v>
      </c>
      <c r="K1648" s="9">
        <v>65.3</v>
      </c>
      <c r="L1648" s="9">
        <v>0.21460000000000001</v>
      </c>
      <c r="M1648" s="9">
        <v>0.25600000000000001</v>
      </c>
      <c r="N1648" s="9">
        <v>0</v>
      </c>
      <c r="O1648" s="9">
        <v>551.9</v>
      </c>
      <c r="P1648" s="9"/>
      <c r="Q1648" s="9"/>
      <c r="R1648" s="9"/>
      <c r="T1648">
        <f t="shared" si="231"/>
        <v>691200</v>
      </c>
      <c r="U1648">
        <v>636.79999999999995</v>
      </c>
      <c r="V1648">
        <f t="shared" si="232"/>
        <v>551.9</v>
      </c>
      <c r="W1648" t="str">
        <f t="shared" si="233"/>
        <v/>
      </c>
      <c r="X1648" t="str">
        <f t="shared" si="234"/>
        <v/>
      </c>
      <c r="Y1648" t="str">
        <f t="shared" si="235"/>
        <v/>
      </c>
      <c r="Z1648" s="9"/>
      <c r="AA1648" s="14">
        <f t="shared" si="236"/>
        <v>0.371</v>
      </c>
      <c r="AB1648" s="14">
        <f t="shared" si="237"/>
        <v>0.19700000000000001</v>
      </c>
    </row>
    <row r="1649" spans="1:28" x14ac:dyDescent="0.25">
      <c r="A1649" s="10">
        <f t="shared" si="239"/>
        <v>45360</v>
      </c>
      <c r="B1649" s="11">
        <v>69</v>
      </c>
      <c r="C1649" s="11">
        <v>1300</v>
      </c>
      <c r="D1649" s="12">
        <v>577.54166666666697</v>
      </c>
      <c r="E1649" s="9">
        <v>163.05000000000001</v>
      </c>
      <c r="F1649" s="9">
        <f t="shared" si="238"/>
        <v>99.050000000000011</v>
      </c>
      <c r="G1649" s="9">
        <v>6.04</v>
      </c>
      <c r="H1649" s="9">
        <v>11.58</v>
      </c>
      <c r="I1649" s="9"/>
      <c r="J1649" s="9">
        <v>-2.1890000000000001</v>
      </c>
      <c r="K1649" s="9">
        <v>70.3</v>
      </c>
      <c r="L1649" s="9">
        <v>0.21460000000000001</v>
      </c>
      <c r="M1649" s="9">
        <v>0.25600000000000001</v>
      </c>
      <c r="N1649" s="9">
        <v>0</v>
      </c>
      <c r="O1649" s="9">
        <v>155.6</v>
      </c>
      <c r="P1649" s="9"/>
      <c r="Q1649" s="9"/>
      <c r="R1649" s="9"/>
      <c r="T1649">
        <f t="shared" si="231"/>
        <v>691300</v>
      </c>
      <c r="U1649">
        <v>642.79999999999995</v>
      </c>
      <c r="V1649">
        <f t="shared" si="232"/>
        <v>155.6</v>
      </c>
      <c r="W1649" t="str">
        <f t="shared" si="233"/>
        <v/>
      </c>
      <c r="X1649" t="str">
        <f t="shared" si="234"/>
        <v/>
      </c>
      <c r="Y1649" t="str">
        <f t="shared" si="235"/>
        <v/>
      </c>
      <c r="Z1649" s="9"/>
      <c r="AA1649" s="14">
        <f t="shared" si="236"/>
        <v>0.36499999999999999</v>
      </c>
      <c r="AB1649" s="14">
        <f t="shared" si="237"/>
        <v>0.154</v>
      </c>
    </row>
    <row r="1650" spans="1:28" x14ac:dyDescent="0.25">
      <c r="A1650" s="10">
        <f t="shared" si="239"/>
        <v>45360</v>
      </c>
      <c r="B1650" s="11">
        <v>69</v>
      </c>
      <c r="C1650" s="11">
        <v>1400</v>
      </c>
      <c r="D1650" s="12">
        <v>577.58333333333303</v>
      </c>
      <c r="E1650" s="9">
        <v>163.16999999999999</v>
      </c>
      <c r="F1650" s="9">
        <f t="shared" si="238"/>
        <v>99.169999999999987</v>
      </c>
      <c r="G1650" s="9">
        <v>5.03</v>
      </c>
      <c r="H1650" s="9">
        <v>10.57</v>
      </c>
      <c r="I1650" s="9"/>
      <c r="J1650" s="9">
        <v>-2.859</v>
      </c>
      <c r="K1650" s="9">
        <v>81.8</v>
      </c>
      <c r="L1650" s="9">
        <v>0.21460000000000001</v>
      </c>
      <c r="M1650" s="9">
        <v>0.25600000000000001</v>
      </c>
      <c r="N1650" s="9">
        <v>0</v>
      </c>
      <c r="O1650" s="9">
        <v>193.1</v>
      </c>
      <c r="P1650" s="9"/>
      <c r="Q1650" s="9"/>
      <c r="R1650" s="9"/>
      <c r="T1650">
        <f t="shared" si="231"/>
        <v>691400</v>
      </c>
      <c r="U1650">
        <v>592.70000000000005</v>
      </c>
      <c r="V1650">
        <f t="shared" si="232"/>
        <v>193.1</v>
      </c>
      <c r="W1650" t="str">
        <f t="shared" si="233"/>
        <v/>
      </c>
      <c r="X1650" t="str">
        <f t="shared" si="234"/>
        <v/>
      </c>
      <c r="Y1650" t="str">
        <f t="shared" si="235"/>
        <v/>
      </c>
      <c r="Z1650" s="9"/>
      <c r="AA1650" s="14">
        <f t="shared" si="236"/>
        <v>0.40500000000000003</v>
      </c>
      <c r="AB1650" s="14">
        <f t="shared" si="237"/>
        <v>0.09</v>
      </c>
    </row>
    <row r="1651" spans="1:28" x14ac:dyDescent="0.25">
      <c r="A1651" s="10">
        <f t="shared" si="239"/>
        <v>45360</v>
      </c>
      <c r="B1651" s="11">
        <v>69</v>
      </c>
      <c r="C1651" s="11">
        <v>1500</v>
      </c>
      <c r="D1651" s="12">
        <v>577.625</v>
      </c>
      <c r="E1651" s="9">
        <v>162.94</v>
      </c>
      <c r="F1651" s="9">
        <f t="shared" si="238"/>
        <v>98.94</v>
      </c>
      <c r="G1651" s="9">
        <v>5.03</v>
      </c>
      <c r="H1651" s="9">
        <v>11.58</v>
      </c>
      <c r="I1651" s="9"/>
      <c r="J1651" s="9">
        <v>-2.218</v>
      </c>
      <c r="K1651" s="9">
        <v>83.3</v>
      </c>
      <c r="L1651" s="9">
        <v>0.21460000000000001</v>
      </c>
      <c r="M1651" s="9">
        <v>0.25600000000000001</v>
      </c>
      <c r="N1651" s="9">
        <v>0</v>
      </c>
      <c r="O1651" s="9">
        <v>225.6</v>
      </c>
      <c r="P1651" s="9"/>
      <c r="Q1651" s="9"/>
      <c r="R1651" s="9"/>
      <c r="T1651">
        <f t="shared" si="231"/>
        <v>691500</v>
      </c>
      <c r="U1651">
        <v>491</v>
      </c>
      <c r="V1651">
        <f t="shared" si="232"/>
        <v>225.6</v>
      </c>
      <c r="W1651" t="str">
        <f t="shared" si="233"/>
        <v/>
      </c>
      <c r="X1651" t="str">
        <f t="shared" si="234"/>
        <v/>
      </c>
      <c r="Y1651" t="str">
        <f t="shared" si="235"/>
        <v/>
      </c>
      <c r="Z1651" s="9"/>
      <c r="AA1651" s="14">
        <f t="shared" si="236"/>
        <v>0.432</v>
      </c>
      <c r="AB1651" s="14">
        <f t="shared" si="237"/>
        <v>8.6999999999999994E-2</v>
      </c>
    </row>
    <row r="1652" spans="1:28" x14ac:dyDescent="0.25">
      <c r="A1652" s="10">
        <f t="shared" si="239"/>
        <v>45360</v>
      </c>
      <c r="B1652" s="11">
        <v>69</v>
      </c>
      <c r="C1652" s="11">
        <v>1600</v>
      </c>
      <c r="D1652" s="12">
        <v>577.66666666666697</v>
      </c>
      <c r="E1652" s="9">
        <v>163.05000000000001</v>
      </c>
      <c r="F1652" s="9">
        <f t="shared" si="238"/>
        <v>99.050000000000011</v>
      </c>
      <c r="G1652" s="9">
        <v>4.03</v>
      </c>
      <c r="H1652" s="9">
        <v>10.07</v>
      </c>
      <c r="I1652" s="9"/>
      <c r="J1652" s="9">
        <v>-3.6269999999999998</v>
      </c>
      <c r="K1652" s="9">
        <v>85.1</v>
      </c>
      <c r="L1652" s="9">
        <v>0.21460000000000001</v>
      </c>
      <c r="M1652" s="9">
        <v>0.25600000000000001</v>
      </c>
      <c r="N1652" s="9">
        <v>0</v>
      </c>
      <c r="O1652" s="9">
        <v>123.1</v>
      </c>
      <c r="P1652" s="9"/>
      <c r="Q1652" s="9"/>
      <c r="R1652" s="9"/>
      <c r="T1652">
        <f t="shared" si="231"/>
        <v>691600</v>
      </c>
      <c r="U1652">
        <v>346.3</v>
      </c>
      <c r="V1652">
        <f t="shared" si="232"/>
        <v>123.1</v>
      </c>
      <c r="W1652" t="str">
        <f t="shared" si="233"/>
        <v/>
      </c>
      <c r="X1652" t="str">
        <f t="shared" si="234"/>
        <v/>
      </c>
      <c r="Y1652" t="str">
        <f t="shared" si="235"/>
        <v/>
      </c>
      <c r="Z1652" s="9"/>
      <c r="AA1652" s="14">
        <f t="shared" si="236"/>
        <v>0.39700000000000002</v>
      </c>
      <c r="AB1652" s="14">
        <f t="shared" si="237"/>
        <v>7.0000000000000007E-2</v>
      </c>
    </row>
    <row r="1653" spans="1:28" x14ac:dyDescent="0.25">
      <c r="A1653" s="10">
        <f t="shared" si="239"/>
        <v>45360</v>
      </c>
      <c r="B1653" s="11">
        <v>69</v>
      </c>
      <c r="C1653" s="11">
        <v>1700</v>
      </c>
      <c r="D1653" s="12">
        <v>577.70833333333303</v>
      </c>
      <c r="E1653" s="9">
        <v>163.05000000000001</v>
      </c>
      <c r="F1653" s="9">
        <f t="shared" si="238"/>
        <v>99.050000000000011</v>
      </c>
      <c r="G1653" s="9">
        <v>3.52</v>
      </c>
      <c r="H1653" s="9">
        <v>10.07</v>
      </c>
      <c r="I1653" s="9"/>
      <c r="J1653" s="9">
        <v>-3.9860000000000002</v>
      </c>
      <c r="K1653" s="9">
        <v>88.9</v>
      </c>
      <c r="L1653" s="9">
        <v>0.21460000000000001</v>
      </c>
      <c r="M1653" s="9">
        <v>0.25600000000000001</v>
      </c>
      <c r="N1653" s="9">
        <v>0</v>
      </c>
      <c r="O1653" s="9">
        <v>29.4</v>
      </c>
      <c r="P1653" s="9"/>
      <c r="Q1653" s="9"/>
      <c r="R1653" s="9"/>
      <c r="T1653">
        <f t="shared" si="231"/>
        <v>691700</v>
      </c>
      <c r="U1653">
        <v>175.8</v>
      </c>
      <c r="V1653">
        <f t="shared" si="232"/>
        <v>29.4</v>
      </c>
      <c r="W1653" t="str">
        <f t="shared" si="233"/>
        <v/>
      </c>
      <c r="X1653" t="str">
        <f t="shared" si="234"/>
        <v/>
      </c>
      <c r="Y1653" t="str">
        <f t="shared" si="235"/>
        <v/>
      </c>
      <c r="Z1653" s="9"/>
      <c r="AA1653" s="14">
        <f t="shared" si="236"/>
        <v>0.40400000000000003</v>
      </c>
      <c r="AB1653" s="14">
        <f t="shared" si="237"/>
        <v>0.05</v>
      </c>
    </row>
    <row r="1654" spans="1:28" x14ac:dyDescent="0.25">
      <c r="A1654" s="10">
        <f t="shared" si="239"/>
        <v>45360</v>
      </c>
      <c r="B1654" s="11">
        <v>69</v>
      </c>
      <c r="C1654" s="11">
        <v>1800</v>
      </c>
      <c r="D1654" s="12">
        <v>577.75</v>
      </c>
      <c r="E1654" s="9">
        <v>163.16999999999999</v>
      </c>
      <c r="F1654" s="9">
        <f t="shared" si="238"/>
        <v>99.169999999999987</v>
      </c>
      <c r="G1654" s="9">
        <v>3.52</v>
      </c>
      <c r="H1654" s="9">
        <v>8.0500000000000007</v>
      </c>
      <c r="I1654" s="9"/>
      <c r="J1654" s="9">
        <v>-4.0460000000000003</v>
      </c>
      <c r="K1654" s="9">
        <v>89.7</v>
      </c>
      <c r="L1654" s="9">
        <v>0.21310000000000001</v>
      </c>
      <c r="M1654" s="9">
        <v>0.25600000000000001</v>
      </c>
      <c r="N1654" s="9">
        <v>0</v>
      </c>
      <c r="O1654" s="9">
        <v>5.6</v>
      </c>
      <c r="P1654" s="9"/>
      <c r="Q1654" s="9"/>
      <c r="R1654" s="9"/>
      <c r="T1654">
        <f t="shared" si="231"/>
        <v>691800</v>
      </c>
      <c r="U1654">
        <v>26</v>
      </c>
      <c r="V1654">
        <f t="shared" si="232"/>
        <v>5.6</v>
      </c>
      <c r="W1654" t="str">
        <f t="shared" si="233"/>
        <v/>
      </c>
      <c r="X1654" t="str">
        <f t="shared" si="234"/>
        <v/>
      </c>
      <c r="Y1654" t="str">
        <f t="shared" si="235"/>
        <v/>
      </c>
      <c r="Z1654" s="9"/>
      <c r="AA1654" s="14">
        <f t="shared" si="236"/>
        <v>0.40600000000000003</v>
      </c>
      <c r="AB1654" s="14">
        <f t="shared" si="237"/>
        <v>4.7E-2</v>
      </c>
    </row>
    <row r="1655" spans="1:28" x14ac:dyDescent="0.25">
      <c r="A1655" s="10">
        <f t="shared" si="239"/>
        <v>45360</v>
      </c>
      <c r="B1655" s="11">
        <v>69</v>
      </c>
      <c r="C1655" s="11">
        <v>1900</v>
      </c>
      <c r="D1655" s="12">
        <v>577.79166666666697</v>
      </c>
      <c r="E1655" s="9">
        <v>162.82</v>
      </c>
      <c r="F1655" s="9">
        <f t="shared" si="238"/>
        <v>98.82</v>
      </c>
      <c r="G1655" s="9">
        <v>3.52</v>
      </c>
      <c r="H1655" s="9">
        <v>8.56</v>
      </c>
      <c r="I1655" s="9"/>
      <c r="J1655" s="9">
        <v>-4.4080000000000004</v>
      </c>
      <c r="K1655" s="9">
        <v>90.6</v>
      </c>
      <c r="L1655" s="9">
        <v>0.21310000000000001</v>
      </c>
      <c r="M1655" s="9">
        <v>0.25519999999999998</v>
      </c>
      <c r="N1655" s="9">
        <v>0</v>
      </c>
      <c r="O1655" s="9">
        <v>0.6</v>
      </c>
      <c r="P1655" s="9"/>
      <c r="Q1655" s="9"/>
      <c r="R1655" s="9"/>
      <c r="T1655">
        <f t="shared" si="231"/>
        <v>691900</v>
      </c>
      <c r="U1655">
        <v>0</v>
      </c>
      <c r="V1655">
        <f t="shared" si="232"/>
        <v>0</v>
      </c>
      <c r="W1655" t="str">
        <f t="shared" si="233"/>
        <v/>
      </c>
      <c r="X1655" t="str">
        <f t="shared" si="234"/>
        <v/>
      </c>
      <c r="Y1655" t="str">
        <f t="shared" si="235"/>
        <v/>
      </c>
      <c r="Z1655" s="9"/>
      <c r="AA1655" s="14">
        <f t="shared" si="236"/>
        <v>0.39900000000000002</v>
      </c>
      <c r="AB1655" s="14">
        <f t="shared" si="237"/>
        <v>4.1000000000000002E-2</v>
      </c>
    </row>
    <row r="1656" spans="1:28" x14ac:dyDescent="0.25">
      <c r="A1656" s="10">
        <f t="shared" si="239"/>
        <v>45360</v>
      </c>
      <c r="B1656" s="11">
        <v>69</v>
      </c>
      <c r="C1656" s="11">
        <v>2000</v>
      </c>
      <c r="D1656" s="12">
        <v>577.83333333333303</v>
      </c>
      <c r="E1656" s="9">
        <v>162.82</v>
      </c>
      <c r="F1656" s="9">
        <f t="shared" si="238"/>
        <v>98.82</v>
      </c>
      <c r="G1656" s="9">
        <v>1.51</v>
      </c>
      <c r="H1656" s="9">
        <v>5.54</v>
      </c>
      <c r="I1656" s="9"/>
      <c r="J1656" s="9">
        <v>-4.6509999999999998</v>
      </c>
      <c r="K1656" s="9">
        <v>92.6</v>
      </c>
      <c r="L1656" s="9">
        <v>0.21310000000000001</v>
      </c>
      <c r="M1656" s="9">
        <v>0.25600000000000001</v>
      </c>
      <c r="N1656" s="9">
        <v>0</v>
      </c>
      <c r="O1656" s="9">
        <v>0.6</v>
      </c>
      <c r="P1656" s="9"/>
      <c r="Q1656" s="9"/>
      <c r="R1656" s="9"/>
      <c r="T1656">
        <f t="shared" si="231"/>
        <v>692000</v>
      </c>
      <c r="U1656">
        <v>0</v>
      </c>
      <c r="V1656">
        <f t="shared" si="232"/>
        <v>0</v>
      </c>
      <c r="W1656" t="str">
        <f t="shared" si="233"/>
        <v/>
      </c>
      <c r="X1656" t="str">
        <f t="shared" si="234"/>
        <v/>
      </c>
      <c r="Y1656" t="str">
        <f t="shared" si="235"/>
        <v/>
      </c>
      <c r="Z1656" s="9"/>
      <c r="AA1656" s="14">
        <f t="shared" si="236"/>
        <v>0.4</v>
      </c>
      <c r="AB1656" s="14">
        <f t="shared" si="237"/>
        <v>3.2000000000000001E-2</v>
      </c>
    </row>
    <row r="1657" spans="1:28" x14ac:dyDescent="0.25">
      <c r="A1657" s="10">
        <f t="shared" si="239"/>
        <v>45360</v>
      </c>
      <c r="B1657" s="11">
        <v>69</v>
      </c>
      <c r="C1657" s="11">
        <v>2100</v>
      </c>
      <c r="D1657" s="12">
        <v>577.875</v>
      </c>
      <c r="E1657" s="9">
        <v>162.82</v>
      </c>
      <c r="F1657" s="9">
        <f t="shared" si="238"/>
        <v>98.82</v>
      </c>
      <c r="G1657" s="9">
        <v>0</v>
      </c>
      <c r="H1657" s="9">
        <v>2.52</v>
      </c>
      <c r="I1657" s="9"/>
      <c r="J1657" s="9">
        <v>-6.8339999999999996</v>
      </c>
      <c r="K1657" s="9">
        <v>95.1</v>
      </c>
      <c r="L1657" s="9">
        <v>0.21310000000000001</v>
      </c>
      <c r="M1657" s="9">
        <v>0.25600000000000001</v>
      </c>
      <c r="N1657" s="9">
        <v>0</v>
      </c>
      <c r="O1657" s="9">
        <v>0.6</v>
      </c>
      <c r="P1657" s="9"/>
      <c r="Q1657" s="9"/>
      <c r="R1657" s="9"/>
      <c r="T1657">
        <f t="shared" si="231"/>
        <v>692100</v>
      </c>
      <c r="U1657">
        <v>0</v>
      </c>
      <c r="V1657">
        <f t="shared" si="232"/>
        <v>0</v>
      </c>
      <c r="W1657" t="str">
        <f t="shared" si="233"/>
        <v/>
      </c>
      <c r="X1657" t="str">
        <f t="shared" si="234"/>
        <v/>
      </c>
      <c r="Y1657" t="str">
        <f t="shared" si="235"/>
        <v/>
      </c>
      <c r="Z1657" s="9"/>
      <c r="AA1657" s="14">
        <f t="shared" si="236"/>
        <v>0.34799999999999998</v>
      </c>
      <c r="AB1657" s="14">
        <f t="shared" si="237"/>
        <v>1.7999999999999999E-2</v>
      </c>
    </row>
    <row r="1658" spans="1:28" x14ac:dyDescent="0.25">
      <c r="A1658" s="10">
        <f t="shared" si="239"/>
        <v>45360</v>
      </c>
      <c r="B1658" s="11">
        <v>69</v>
      </c>
      <c r="C1658" s="11">
        <v>2200</v>
      </c>
      <c r="D1658" s="12">
        <v>577.91666666666697</v>
      </c>
      <c r="E1658" s="9">
        <v>162.82</v>
      </c>
      <c r="F1658" s="9">
        <f t="shared" si="238"/>
        <v>98.82</v>
      </c>
      <c r="G1658" s="9">
        <v>0.5</v>
      </c>
      <c r="H1658" s="9">
        <v>4.53</v>
      </c>
      <c r="I1658" s="9"/>
      <c r="J1658" s="9">
        <v>-5.8849999999999998</v>
      </c>
      <c r="K1658" s="9">
        <v>91.3</v>
      </c>
      <c r="L1658" s="9">
        <v>0.21310000000000001</v>
      </c>
      <c r="M1658" s="9">
        <v>0.25600000000000001</v>
      </c>
      <c r="N1658" s="9">
        <v>0</v>
      </c>
      <c r="O1658" s="9">
        <v>0.6</v>
      </c>
      <c r="P1658" s="9"/>
      <c r="Q1658" s="9"/>
      <c r="R1658" s="9"/>
      <c r="T1658">
        <f t="shared" si="231"/>
        <v>692200</v>
      </c>
      <c r="U1658">
        <v>0</v>
      </c>
      <c r="V1658">
        <f t="shared" si="232"/>
        <v>0</v>
      </c>
      <c r="W1658" t="str">
        <f t="shared" si="233"/>
        <v/>
      </c>
      <c r="X1658" t="str">
        <f t="shared" si="234"/>
        <v/>
      </c>
      <c r="Y1658" t="str">
        <f t="shared" si="235"/>
        <v/>
      </c>
      <c r="Z1658" s="9"/>
      <c r="AA1658" s="14">
        <f t="shared" si="236"/>
        <v>0.35899999999999999</v>
      </c>
      <c r="AB1658" s="14">
        <f t="shared" si="237"/>
        <v>3.4000000000000002E-2</v>
      </c>
    </row>
    <row r="1659" spans="1:28" x14ac:dyDescent="0.25">
      <c r="A1659" s="10">
        <f t="shared" si="239"/>
        <v>45360</v>
      </c>
      <c r="B1659" s="11">
        <v>69</v>
      </c>
      <c r="C1659" s="11">
        <v>2300</v>
      </c>
      <c r="D1659" s="12">
        <v>577.95833333333303</v>
      </c>
      <c r="E1659" s="9">
        <v>162.82</v>
      </c>
      <c r="F1659" s="9">
        <f t="shared" si="238"/>
        <v>98.82</v>
      </c>
      <c r="G1659" s="9">
        <v>0.5</v>
      </c>
      <c r="H1659" s="9">
        <v>4.53</v>
      </c>
      <c r="I1659" s="9"/>
      <c r="J1659" s="9">
        <v>-6.5789999999999997</v>
      </c>
      <c r="K1659" s="9">
        <v>88.5</v>
      </c>
      <c r="L1659" s="9">
        <v>0.21310000000000001</v>
      </c>
      <c r="M1659" s="9">
        <v>0.25519999999999998</v>
      </c>
      <c r="N1659" s="9">
        <v>0</v>
      </c>
      <c r="O1659" s="9">
        <v>0.6</v>
      </c>
      <c r="P1659" s="9"/>
      <c r="Q1659" s="9"/>
      <c r="R1659" s="9"/>
      <c r="T1659">
        <f t="shared" si="231"/>
        <v>692300</v>
      </c>
      <c r="U1659">
        <v>0</v>
      </c>
      <c r="V1659">
        <f t="shared" si="232"/>
        <v>0</v>
      </c>
      <c r="W1659" t="str">
        <f t="shared" si="233"/>
        <v/>
      </c>
      <c r="X1659" t="str">
        <f t="shared" si="234"/>
        <v/>
      </c>
      <c r="Y1659" t="str">
        <f t="shared" si="235"/>
        <v/>
      </c>
      <c r="Z1659" s="9"/>
      <c r="AA1659" s="14">
        <f t="shared" si="236"/>
        <v>0.33</v>
      </c>
      <c r="AB1659" s="14">
        <f t="shared" si="237"/>
        <v>4.2999999999999997E-2</v>
      </c>
    </row>
    <row r="1660" spans="1:28" x14ac:dyDescent="0.25">
      <c r="A1660" s="10">
        <f t="shared" si="239"/>
        <v>45360</v>
      </c>
      <c r="B1660" s="11">
        <v>69</v>
      </c>
      <c r="C1660" s="11">
        <v>2400</v>
      </c>
      <c r="D1660" s="12">
        <v>578</v>
      </c>
      <c r="E1660" s="9">
        <v>162.69999999999999</v>
      </c>
      <c r="F1660" s="9">
        <f t="shared" si="238"/>
        <v>98.699999999999989</v>
      </c>
      <c r="G1660" s="9">
        <v>1.51</v>
      </c>
      <c r="H1660" s="9">
        <v>5.54</v>
      </c>
      <c r="I1660" s="9"/>
      <c r="J1660" s="9">
        <v>-5.6050000000000004</v>
      </c>
      <c r="K1660" s="9">
        <v>87.8</v>
      </c>
      <c r="L1660" s="9">
        <v>0.21310000000000001</v>
      </c>
      <c r="M1660" s="9">
        <v>0.25519999999999998</v>
      </c>
      <c r="N1660" s="9">
        <v>0</v>
      </c>
      <c r="O1660" s="9">
        <v>0.6</v>
      </c>
      <c r="P1660" s="9"/>
      <c r="Q1660" s="9"/>
      <c r="R1660" s="9"/>
      <c r="T1660">
        <f t="shared" si="231"/>
        <v>692400</v>
      </c>
      <c r="U1660">
        <v>0</v>
      </c>
      <c r="V1660">
        <f t="shared" si="232"/>
        <v>0</v>
      </c>
      <c r="W1660">
        <f t="shared" si="233"/>
        <v>0.21299999999999999</v>
      </c>
      <c r="X1660">
        <f t="shared" si="234"/>
        <v>0.255</v>
      </c>
      <c r="Y1660">
        <f t="shared" si="235"/>
        <v>0.98699999999999999</v>
      </c>
      <c r="Z1660" s="9"/>
      <c r="AA1660" s="14">
        <f t="shared" si="236"/>
        <v>0.35299999999999998</v>
      </c>
      <c r="AB1660" s="14">
        <f t="shared" si="237"/>
        <v>4.9000000000000002E-2</v>
      </c>
    </row>
    <row r="1661" spans="1:28" x14ac:dyDescent="0.25">
      <c r="A1661" s="10">
        <f t="shared" si="239"/>
        <v>45361</v>
      </c>
      <c r="B1661" s="11">
        <v>70</v>
      </c>
      <c r="C1661" s="11">
        <v>100</v>
      </c>
      <c r="D1661" s="12">
        <v>578.04166666666697</v>
      </c>
      <c r="E1661" s="9">
        <v>162.82</v>
      </c>
      <c r="F1661" s="9">
        <f t="shared" si="238"/>
        <v>98.82</v>
      </c>
      <c r="G1661" s="9">
        <v>2.52</v>
      </c>
      <c r="H1661" s="9">
        <v>7.55</v>
      </c>
      <c r="I1661" s="9"/>
      <c r="J1661" s="9">
        <v>-6.1989999999999998</v>
      </c>
      <c r="K1661" s="9">
        <v>83.5</v>
      </c>
      <c r="L1661" s="9">
        <v>0.21310000000000001</v>
      </c>
      <c r="M1661" s="9">
        <v>0.25600000000000001</v>
      </c>
      <c r="N1661" s="9">
        <v>0</v>
      </c>
      <c r="O1661" s="9">
        <v>0.6</v>
      </c>
      <c r="P1661" s="9"/>
      <c r="Q1661" s="9"/>
      <c r="R1661" s="9"/>
      <c r="T1661">
        <f t="shared" si="231"/>
        <v>700100</v>
      </c>
      <c r="U1661">
        <v>0</v>
      </c>
      <c r="V1661">
        <f t="shared" si="232"/>
        <v>0</v>
      </c>
      <c r="W1661" t="str">
        <f t="shared" si="233"/>
        <v/>
      </c>
      <c r="X1661" t="str">
        <f t="shared" si="234"/>
        <v/>
      </c>
      <c r="Y1661" t="str">
        <f t="shared" si="235"/>
        <v/>
      </c>
      <c r="Z1661" s="9"/>
      <c r="AA1661" s="14">
        <f t="shared" si="236"/>
        <v>0.32100000000000001</v>
      </c>
      <c r="AB1661" s="14">
        <f t="shared" si="237"/>
        <v>6.3E-2</v>
      </c>
    </row>
    <row r="1662" spans="1:28" x14ac:dyDescent="0.25">
      <c r="A1662" s="10">
        <f t="shared" si="239"/>
        <v>45361</v>
      </c>
      <c r="B1662" s="11">
        <v>70</v>
      </c>
      <c r="C1662" s="11">
        <v>200</v>
      </c>
      <c r="D1662" s="12">
        <v>578.08333333333303</v>
      </c>
      <c r="E1662" s="9">
        <v>162.82</v>
      </c>
      <c r="F1662" s="9">
        <f t="shared" si="238"/>
        <v>98.82</v>
      </c>
      <c r="G1662" s="9">
        <v>2.52</v>
      </c>
      <c r="H1662" s="9">
        <v>7.05</v>
      </c>
      <c r="I1662" s="9"/>
      <c r="J1662" s="9">
        <v>-6.9619999999999997</v>
      </c>
      <c r="K1662" s="9">
        <v>91.3</v>
      </c>
      <c r="L1662" s="9">
        <v>0.21310000000000001</v>
      </c>
      <c r="M1662" s="9">
        <v>0.25600000000000001</v>
      </c>
      <c r="N1662" s="9">
        <v>0</v>
      </c>
      <c r="O1662" s="9">
        <v>0.6</v>
      </c>
      <c r="P1662" s="9"/>
      <c r="Q1662" s="9"/>
      <c r="R1662" s="9"/>
      <c r="T1662">
        <f t="shared" si="231"/>
        <v>700200</v>
      </c>
      <c r="U1662">
        <v>0</v>
      </c>
      <c r="V1662">
        <f t="shared" si="232"/>
        <v>0</v>
      </c>
      <c r="W1662" t="str">
        <f t="shared" si="233"/>
        <v/>
      </c>
      <c r="X1662" t="str">
        <f t="shared" si="234"/>
        <v/>
      </c>
      <c r="Y1662" t="str">
        <f t="shared" si="235"/>
        <v/>
      </c>
      <c r="Z1662" s="9"/>
      <c r="AA1662" s="14">
        <f t="shared" si="236"/>
        <v>0.33100000000000002</v>
      </c>
      <c r="AB1662" s="14">
        <f t="shared" si="237"/>
        <v>3.2000000000000001E-2</v>
      </c>
    </row>
    <row r="1663" spans="1:28" x14ac:dyDescent="0.25">
      <c r="A1663" s="10">
        <f t="shared" si="239"/>
        <v>45361</v>
      </c>
      <c r="B1663" s="11">
        <v>70</v>
      </c>
      <c r="C1663" s="11">
        <v>300</v>
      </c>
      <c r="D1663" s="12">
        <v>578.125</v>
      </c>
      <c r="E1663" s="9">
        <v>162.59</v>
      </c>
      <c r="F1663" s="9">
        <f t="shared" si="238"/>
        <v>98.59</v>
      </c>
      <c r="G1663" s="9">
        <v>2.52</v>
      </c>
      <c r="H1663" s="9">
        <v>7.55</v>
      </c>
      <c r="I1663" s="9"/>
      <c r="J1663" s="9">
        <v>-6.1050000000000004</v>
      </c>
      <c r="K1663" s="9">
        <v>92.3</v>
      </c>
      <c r="L1663" s="9">
        <v>0.21240000000000001</v>
      </c>
      <c r="M1663" s="9">
        <v>0.25519999999999998</v>
      </c>
      <c r="N1663" s="9">
        <v>0</v>
      </c>
      <c r="O1663" s="9">
        <v>0.6</v>
      </c>
      <c r="P1663" s="9"/>
      <c r="Q1663" s="9"/>
      <c r="R1663" s="9"/>
      <c r="T1663">
        <f t="shared" si="231"/>
        <v>700300</v>
      </c>
      <c r="U1663">
        <v>0</v>
      </c>
      <c r="V1663">
        <f t="shared" si="232"/>
        <v>0</v>
      </c>
      <c r="W1663" t="str">
        <f t="shared" si="233"/>
        <v/>
      </c>
      <c r="X1663" t="str">
        <f t="shared" si="234"/>
        <v/>
      </c>
      <c r="Y1663" t="str">
        <f t="shared" si="235"/>
        <v/>
      </c>
      <c r="Z1663" s="9"/>
      <c r="AA1663" s="14">
        <f t="shared" si="236"/>
        <v>0.35699999999999998</v>
      </c>
      <c r="AB1663" s="14">
        <f t="shared" si="237"/>
        <v>0.03</v>
      </c>
    </row>
    <row r="1664" spans="1:28" x14ac:dyDescent="0.25">
      <c r="A1664" s="10">
        <f t="shared" si="239"/>
        <v>45361</v>
      </c>
      <c r="B1664" s="11">
        <v>70</v>
      </c>
      <c r="C1664" s="11">
        <v>400</v>
      </c>
      <c r="D1664" s="12">
        <v>578.16666666666697</v>
      </c>
      <c r="E1664" s="9">
        <v>162.69999999999999</v>
      </c>
      <c r="F1664" s="9">
        <f t="shared" si="238"/>
        <v>98.699999999999989</v>
      </c>
      <c r="G1664" s="9">
        <v>2.0099999999999998</v>
      </c>
      <c r="H1664" s="9">
        <v>7.05</v>
      </c>
      <c r="I1664" s="9"/>
      <c r="J1664" s="9">
        <v>-6.3250000000000002</v>
      </c>
      <c r="K1664" s="9">
        <v>95.3</v>
      </c>
      <c r="L1664" s="9">
        <v>0.21310000000000001</v>
      </c>
      <c r="M1664" s="9">
        <v>0.25519999999999998</v>
      </c>
      <c r="N1664" s="9">
        <v>0</v>
      </c>
      <c r="O1664" s="9">
        <v>0.6</v>
      </c>
      <c r="P1664" s="9"/>
      <c r="Q1664" s="9"/>
      <c r="R1664" s="9"/>
      <c r="T1664">
        <f t="shared" si="231"/>
        <v>700400</v>
      </c>
      <c r="U1664">
        <v>0</v>
      </c>
      <c r="V1664">
        <f t="shared" si="232"/>
        <v>0</v>
      </c>
      <c r="W1664" t="str">
        <f t="shared" si="233"/>
        <v/>
      </c>
      <c r="X1664" t="str">
        <f t="shared" si="234"/>
        <v/>
      </c>
      <c r="Y1664" t="str">
        <f t="shared" si="235"/>
        <v/>
      </c>
      <c r="Z1664" s="9"/>
      <c r="AA1664" s="14">
        <f t="shared" si="236"/>
        <v>0.36299999999999999</v>
      </c>
      <c r="AB1664" s="14">
        <f t="shared" si="237"/>
        <v>1.7999999999999999E-2</v>
      </c>
    </row>
    <row r="1665" spans="1:28" x14ac:dyDescent="0.25">
      <c r="A1665" s="10">
        <f t="shared" si="239"/>
        <v>45361</v>
      </c>
      <c r="B1665" s="11">
        <v>70</v>
      </c>
      <c r="C1665" s="11">
        <v>500</v>
      </c>
      <c r="D1665" s="12">
        <v>578.20833333333303</v>
      </c>
      <c r="E1665" s="9">
        <v>162.94</v>
      </c>
      <c r="F1665" s="9">
        <f t="shared" si="238"/>
        <v>98.94</v>
      </c>
      <c r="G1665" s="9">
        <v>2.52</v>
      </c>
      <c r="H1665" s="9">
        <v>8.0500000000000007</v>
      </c>
      <c r="I1665" s="9"/>
      <c r="J1665" s="9">
        <v>-5.6050000000000004</v>
      </c>
      <c r="K1665" s="9">
        <v>96.2</v>
      </c>
      <c r="L1665" s="9">
        <v>0.21310000000000001</v>
      </c>
      <c r="M1665" s="9">
        <v>0.25600000000000001</v>
      </c>
      <c r="N1665" s="9">
        <v>0</v>
      </c>
      <c r="O1665" s="9">
        <v>0.6</v>
      </c>
      <c r="P1665" s="9"/>
      <c r="Q1665" s="9"/>
      <c r="R1665" s="9"/>
      <c r="T1665">
        <f t="shared" si="231"/>
        <v>700500</v>
      </c>
      <c r="U1665">
        <v>0</v>
      </c>
      <c r="V1665">
        <f t="shared" si="232"/>
        <v>0</v>
      </c>
      <c r="W1665" t="str">
        <f t="shared" si="233"/>
        <v/>
      </c>
      <c r="X1665" t="str">
        <f t="shared" si="234"/>
        <v/>
      </c>
      <c r="Y1665" t="str">
        <f t="shared" si="235"/>
        <v/>
      </c>
      <c r="Z1665" s="9"/>
      <c r="AA1665" s="14">
        <f t="shared" si="236"/>
        <v>0.38700000000000001</v>
      </c>
      <c r="AB1665" s="14">
        <f t="shared" si="237"/>
        <v>1.4999999999999999E-2</v>
      </c>
    </row>
    <row r="1666" spans="1:28" x14ac:dyDescent="0.25">
      <c r="A1666" s="10">
        <f t="shared" si="239"/>
        <v>45361</v>
      </c>
      <c r="B1666" s="11">
        <v>70</v>
      </c>
      <c r="C1666" s="11">
        <v>600</v>
      </c>
      <c r="D1666" s="12">
        <v>578.25</v>
      </c>
      <c r="E1666" s="9">
        <v>162.47</v>
      </c>
      <c r="F1666" s="9">
        <f t="shared" si="238"/>
        <v>98.47</v>
      </c>
      <c r="G1666" s="9">
        <v>2.52</v>
      </c>
      <c r="H1666" s="9">
        <v>6.54</v>
      </c>
      <c r="I1666" s="9"/>
      <c r="J1666" s="9">
        <v>-6.0730000000000004</v>
      </c>
      <c r="K1666" s="9">
        <v>96</v>
      </c>
      <c r="L1666" s="9">
        <v>0.21310000000000001</v>
      </c>
      <c r="M1666" s="9">
        <v>0.25600000000000001</v>
      </c>
      <c r="N1666" s="9">
        <v>0</v>
      </c>
      <c r="O1666" s="9">
        <v>0.6</v>
      </c>
      <c r="P1666" s="9"/>
      <c r="Q1666" s="9"/>
      <c r="R1666" s="9"/>
      <c r="T1666">
        <f t="shared" si="231"/>
        <v>700600</v>
      </c>
      <c r="U1666">
        <v>0</v>
      </c>
      <c r="V1666">
        <f t="shared" si="232"/>
        <v>0</v>
      </c>
      <c r="W1666" t="str">
        <f t="shared" si="233"/>
        <v/>
      </c>
      <c r="X1666" t="str">
        <f t="shared" si="234"/>
        <v/>
      </c>
      <c r="Y1666" t="str">
        <f t="shared" si="235"/>
        <v/>
      </c>
      <c r="Z1666" s="9"/>
      <c r="AA1666" s="14">
        <f t="shared" si="236"/>
        <v>0.372</v>
      </c>
      <c r="AB1666" s="14">
        <f t="shared" si="237"/>
        <v>1.6E-2</v>
      </c>
    </row>
    <row r="1667" spans="1:28" x14ac:dyDescent="0.25">
      <c r="A1667" s="10">
        <f t="shared" si="239"/>
        <v>45361</v>
      </c>
      <c r="B1667" s="11">
        <v>70</v>
      </c>
      <c r="C1667" s="11">
        <v>700</v>
      </c>
      <c r="D1667" s="12">
        <v>578.29166666666697</v>
      </c>
      <c r="E1667" s="9">
        <v>162.59</v>
      </c>
      <c r="F1667" s="9">
        <f t="shared" si="238"/>
        <v>98.59</v>
      </c>
      <c r="G1667" s="9">
        <v>3.02</v>
      </c>
      <c r="H1667" s="9">
        <v>7.05</v>
      </c>
      <c r="I1667" s="9"/>
      <c r="J1667" s="9">
        <v>-6.0419999999999998</v>
      </c>
      <c r="K1667" s="9">
        <v>96</v>
      </c>
      <c r="L1667" s="9">
        <v>0.21240000000000001</v>
      </c>
      <c r="M1667" s="9">
        <v>0.25519999999999998</v>
      </c>
      <c r="N1667" s="9">
        <v>0</v>
      </c>
      <c r="O1667" s="9">
        <v>3.1</v>
      </c>
      <c r="P1667" s="9"/>
      <c r="Q1667" s="9"/>
      <c r="R1667" s="9"/>
      <c r="T1667">
        <f t="shared" si="231"/>
        <v>700700</v>
      </c>
      <c r="U1667">
        <v>12.3</v>
      </c>
      <c r="V1667">
        <f t="shared" si="232"/>
        <v>3.1</v>
      </c>
      <c r="W1667" t="str">
        <f t="shared" si="233"/>
        <v/>
      </c>
      <c r="X1667" t="str">
        <f t="shared" si="234"/>
        <v/>
      </c>
      <c r="Y1667" t="str">
        <f t="shared" si="235"/>
        <v/>
      </c>
      <c r="Z1667" s="9"/>
      <c r="AA1667" s="14">
        <f t="shared" si="236"/>
        <v>0.373</v>
      </c>
      <c r="AB1667" s="14">
        <f t="shared" si="237"/>
        <v>1.6E-2</v>
      </c>
    </row>
    <row r="1668" spans="1:28" x14ac:dyDescent="0.25">
      <c r="A1668" s="10">
        <f t="shared" si="239"/>
        <v>45361</v>
      </c>
      <c r="B1668" s="11">
        <v>70</v>
      </c>
      <c r="C1668" s="11">
        <v>800</v>
      </c>
      <c r="D1668" s="12">
        <v>578.33333333333303</v>
      </c>
      <c r="E1668" s="9">
        <v>162.59</v>
      </c>
      <c r="F1668" s="9">
        <f t="shared" si="238"/>
        <v>98.59</v>
      </c>
      <c r="G1668" s="9">
        <v>3.02</v>
      </c>
      <c r="H1668" s="9">
        <v>8.0500000000000007</v>
      </c>
      <c r="I1668" s="9"/>
      <c r="J1668" s="9">
        <v>-6.01</v>
      </c>
      <c r="K1668" s="9">
        <v>96</v>
      </c>
      <c r="L1668" s="9">
        <v>0.21310000000000001</v>
      </c>
      <c r="M1668" s="9">
        <v>0.25519999999999998</v>
      </c>
      <c r="N1668" s="9">
        <v>0</v>
      </c>
      <c r="O1668" s="9">
        <v>30.6</v>
      </c>
      <c r="P1668" s="9"/>
      <c r="Q1668" s="9"/>
      <c r="R1668" s="9"/>
      <c r="T1668">
        <f t="shared" si="231"/>
        <v>700800</v>
      </c>
      <c r="U1668">
        <v>145.19999999999999</v>
      </c>
      <c r="V1668">
        <f t="shared" si="232"/>
        <v>30.6</v>
      </c>
      <c r="W1668" t="str">
        <f t="shared" si="233"/>
        <v/>
      </c>
      <c r="X1668" t="str">
        <f t="shared" si="234"/>
        <v/>
      </c>
      <c r="Y1668" t="str">
        <f t="shared" si="235"/>
        <v/>
      </c>
      <c r="Z1668" s="9"/>
      <c r="AA1668" s="14">
        <f t="shared" si="236"/>
        <v>0.374</v>
      </c>
      <c r="AB1668" s="14">
        <f t="shared" si="237"/>
        <v>1.6E-2</v>
      </c>
    </row>
    <row r="1669" spans="1:28" x14ac:dyDescent="0.25">
      <c r="A1669" s="10">
        <f t="shared" si="239"/>
        <v>45361</v>
      </c>
      <c r="B1669" s="11">
        <v>70</v>
      </c>
      <c r="C1669" s="11">
        <v>900</v>
      </c>
      <c r="D1669" s="12">
        <v>578.375</v>
      </c>
      <c r="E1669" s="9">
        <v>162.47</v>
      </c>
      <c r="F1669" s="9">
        <f t="shared" si="238"/>
        <v>98.47</v>
      </c>
      <c r="G1669" s="9">
        <v>3.02</v>
      </c>
      <c r="H1669" s="9">
        <v>9.06</v>
      </c>
      <c r="I1669" s="9"/>
      <c r="J1669" s="9">
        <v>-5.5739999999999998</v>
      </c>
      <c r="K1669" s="9">
        <v>96.2</v>
      </c>
      <c r="L1669" s="9">
        <v>0.21310000000000001</v>
      </c>
      <c r="M1669" s="9">
        <v>0.25519999999999998</v>
      </c>
      <c r="N1669" s="9">
        <v>0</v>
      </c>
      <c r="O1669" s="9">
        <v>111.9</v>
      </c>
      <c r="P1669" s="9"/>
      <c r="Q1669" s="9"/>
      <c r="R1669" s="9"/>
      <c r="T1669">
        <f t="shared" ref="T1669:T1732" si="240">B1669*10000+C1669</f>
        <v>700900</v>
      </c>
      <c r="U1669">
        <v>318</v>
      </c>
      <c r="V1669">
        <f t="shared" si="232"/>
        <v>111.9</v>
      </c>
      <c r="W1669" t="str">
        <f t="shared" ref="W1669:W1732" si="241">IF(C1669=2400,ROUND(L1669,3),"")</f>
        <v/>
      </c>
      <c r="X1669" t="str">
        <f t="shared" ref="X1669:X1732" si="242">IF(C1669=2400,ROUND(M1669,3),"")</f>
        <v/>
      </c>
      <c r="Y1669" t="str">
        <f t="shared" ref="Y1669:Y1673" si="243">IF(C1669=2400,ROUND(F1669/100,3),"")</f>
        <v/>
      </c>
      <c r="Z1669" s="9"/>
      <c r="AA1669" s="14">
        <f t="shared" ref="AA1669:AA1732" si="244">ROUND((0.6105*(EXP((17.273*J1669)/(J1669+237.3))))*K1669/100,3)</f>
        <v>0.38800000000000001</v>
      </c>
      <c r="AB1669" s="14">
        <f t="shared" ref="AB1669:AB1732" si="245">ROUND(AA1669/K1669*(100-K1669),3)</f>
        <v>1.4999999999999999E-2</v>
      </c>
    </row>
    <row r="1670" spans="1:28" x14ac:dyDescent="0.25">
      <c r="A1670" s="10">
        <f t="shared" si="239"/>
        <v>45361</v>
      </c>
      <c r="B1670" s="11">
        <v>70</v>
      </c>
      <c r="C1670" s="11">
        <v>1000</v>
      </c>
      <c r="D1670" s="12">
        <v>578.41666666666697</v>
      </c>
      <c r="E1670" s="9">
        <v>162.82</v>
      </c>
      <c r="F1670" s="9">
        <f t="shared" ref="F1670:F1733" si="246">IF(E1670&gt;F$2,E1670-F$2,0)</f>
        <v>98.82</v>
      </c>
      <c r="G1670" s="9">
        <v>4.53</v>
      </c>
      <c r="H1670" s="9">
        <v>10.57</v>
      </c>
      <c r="I1670" s="9"/>
      <c r="J1670" s="9">
        <v>-4.1369999999999996</v>
      </c>
      <c r="K1670" s="9">
        <v>96.8</v>
      </c>
      <c r="L1670" s="9">
        <v>0.21240000000000001</v>
      </c>
      <c r="M1670" s="9">
        <v>0.25600000000000001</v>
      </c>
      <c r="N1670" s="9">
        <v>0</v>
      </c>
      <c r="O1670" s="9">
        <v>84.4</v>
      </c>
      <c r="P1670" s="9"/>
      <c r="Q1670" s="9"/>
      <c r="R1670" s="9"/>
      <c r="T1670">
        <f t="shared" si="240"/>
        <v>701000</v>
      </c>
      <c r="U1670">
        <v>470</v>
      </c>
      <c r="V1670">
        <f t="shared" si="232"/>
        <v>84.4</v>
      </c>
      <c r="W1670" t="str">
        <f t="shared" si="241"/>
        <v/>
      </c>
      <c r="X1670" t="str">
        <f t="shared" si="242"/>
        <v/>
      </c>
      <c r="Y1670" t="str">
        <f t="shared" si="243"/>
        <v/>
      </c>
      <c r="Z1670" s="9"/>
      <c r="AA1670" s="14">
        <f t="shared" si="244"/>
        <v>0.435</v>
      </c>
      <c r="AB1670" s="14">
        <f t="shared" si="245"/>
        <v>1.4E-2</v>
      </c>
    </row>
    <row r="1671" spans="1:28" x14ac:dyDescent="0.25">
      <c r="A1671" s="10">
        <f t="shared" ref="A1671:A1734" si="247">A$5-1+B1671</f>
        <v>45361</v>
      </c>
      <c r="B1671" s="11">
        <v>70</v>
      </c>
      <c r="C1671" s="11">
        <v>1100</v>
      </c>
      <c r="D1671" s="12">
        <v>578.45833333333303</v>
      </c>
      <c r="E1671" s="9">
        <v>162.82</v>
      </c>
      <c r="F1671" s="9">
        <f t="shared" si="246"/>
        <v>98.82</v>
      </c>
      <c r="G1671" s="9">
        <v>4.03</v>
      </c>
      <c r="H1671" s="9">
        <v>10.57</v>
      </c>
      <c r="I1671" s="9"/>
      <c r="J1671" s="9">
        <v>-3.508</v>
      </c>
      <c r="K1671" s="9">
        <v>97.1</v>
      </c>
      <c r="L1671" s="9">
        <v>0.21240000000000001</v>
      </c>
      <c r="M1671" s="9">
        <v>0.25600000000000001</v>
      </c>
      <c r="N1671" s="9">
        <v>0</v>
      </c>
      <c r="O1671" s="9">
        <v>109.4</v>
      </c>
      <c r="P1671" s="9"/>
      <c r="Q1671" s="9"/>
      <c r="R1671" s="9"/>
      <c r="T1671">
        <f t="shared" si="240"/>
        <v>701100</v>
      </c>
      <c r="U1671">
        <v>582</v>
      </c>
      <c r="V1671">
        <f t="shared" si="232"/>
        <v>109.4</v>
      </c>
      <c r="W1671" t="str">
        <f t="shared" si="241"/>
        <v/>
      </c>
      <c r="X1671" t="str">
        <f t="shared" si="242"/>
        <v/>
      </c>
      <c r="Y1671" t="str">
        <f t="shared" si="243"/>
        <v/>
      </c>
      <c r="Z1671" s="9"/>
      <c r="AA1671" s="14">
        <f t="shared" si="244"/>
        <v>0.45700000000000002</v>
      </c>
      <c r="AB1671" s="14">
        <f t="shared" si="245"/>
        <v>1.4E-2</v>
      </c>
    </row>
    <row r="1672" spans="1:28" x14ac:dyDescent="0.25">
      <c r="A1672" s="10">
        <f t="shared" si="247"/>
        <v>45361</v>
      </c>
      <c r="B1672" s="11">
        <v>70</v>
      </c>
      <c r="C1672" s="11">
        <v>1200</v>
      </c>
      <c r="D1672" s="12">
        <v>578.5</v>
      </c>
      <c r="E1672" s="9">
        <v>162.69999999999999</v>
      </c>
      <c r="F1672" s="9">
        <f t="shared" si="246"/>
        <v>98.699999999999989</v>
      </c>
      <c r="G1672" s="9">
        <v>5.54</v>
      </c>
      <c r="H1672" s="9">
        <v>10.57</v>
      </c>
      <c r="I1672" s="9"/>
      <c r="J1672" s="9">
        <v>-3.0649999999999999</v>
      </c>
      <c r="K1672" s="9">
        <v>97.2</v>
      </c>
      <c r="L1672" s="9">
        <v>0.21310000000000001</v>
      </c>
      <c r="M1672" s="9">
        <v>0.25600000000000001</v>
      </c>
      <c r="N1672" s="9">
        <v>0</v>
      </c>
      <c r="O1672" s="9">
        <v>161.9</v>
      </c>
      <c r="P1672" s="9"/>
      <c r="Q1672" s="9"/>
      <c r="R1672" s="9"/>
      <c r="T1672">
        <f t="shared" si="240"/>
        <v>701200</v>
      </c>
      <c r="U1672">
        <v>643.79999999999995</v>
      </c>
      <c r="V1672">
        <f t="shared" si="232"/>
        <v>161.9</v>
      </c>
      <c r="W1672" t="str">
        <f t="shared" si="241"/>
        <v/>
      </c>
      <c r="X1672" t="str">
        <f t="shared" si="242"/>
        <v/>
      </c>
      <c r="Y1672" t="str">
        <f t="shared" si="243"/>
        <v/>
      </c>
      <c r="Z1672" s="9"/>
      <c r="AA1672" s="14">
        <f t="shared" si="244"/>
        <v>0.47299999999999998</v>
      </c>
      <c r="AB1672" s="14">
        <f t="shared" si="245"/>
        <v>1.4E-2</v>
      </c>
    </row>
    <row r="1673" spans="1:28" x14ac:dyDescent="0.25">
      <c r="A1673" s="10">
        <f t="shared" si="247"/>
        <v>45361</v>
      </c>
      <c r="B1673" s="11">
        <v>70</v>
      </c>
      <c r="C1673" s="11">
        <v>1300</v>
      </c>
      <c r="D1673" s="12">
        <v>578.54166666666697</v>
      </c>
      <c r="E1673" s="9">
        <v>162.59</v>
      </c>
      <c r="F1673" s="9">
        <f t="shared" si="246"/>
        <v>98.59</v>
      </c>
      <c r="G1673" s="9">
        <v>5.03</v>
      </c>
      <c r="H1673" s="9">
        <v>11.58</v>
      </c>
      <c r="I1673" s="9"/>
      <c r="J1673" s="9">
        <v>-1.242</v>
      </c>
      <c r="K1673" s="9">
        <v>96</v>
      </c>
      <c r="L1673" s="9">
        <v>0.21310000000000001</v>
      </c>
      <c r="M1673" s="9">
        <v>0.25519999999999998</v>
      </c>
      <c r="N1673" s="9">
        <v>0</v>
      </c>
      <c r="O1673" s="9">
        <v>248.1</v>
      </c>
      <c r="P1673" s="9"/>
      <c r="Q1673" s="9"/>
      <c r="R1673" s="9"/>
      <c r="T1673">
        <f t="shared" si="240"/>
        <v>701300</v>
      </c>
      <c r="U1673">
        <v>649.79999999999995</v>
      </c>
      <c r="V1673">
        <f t="shared" ref="V1673:V1737" si="248">IF(O1673&lt;1,0,ROUND(O1673,1))</f>
        <v>248.1</v>
      </c>
      <c r="W1673" t="str">
        <f t="shared" si="241"/>
        <v/>
      </c>
      <c r="X1673" t="str">
        <f t="shared" si="242"/>
        <v/>
      </c>
      <c r="Y1673" t="str">
        <f t="shared" si="243"/>
        <v/>
      </c>
      <c r="Z1673" s="9"/>
      <c r="AA1673" s="14">
        <f t="shared" si="244"/>
        <v>0.53500000000000003</v>
      </c>
      <c r="AB1673" s="14">
        <f t="shared" si="245"/>
        <v>2.1999999999999999E-2</v>
      </c>
    </row>
    <row r="1674" spans="1:28" x14ac:dyDescent="0.25">
      <c r="A1674" s="10">
        <f t="shared" si="247"/>
        <v>45361</v>
      </c>
      <c r="B1674" s="11">
        <v>70</v>
      </c>
      <c r="C1674" s="11">
        <v>1400</v>
      </c>
      <c r="D1674" s="12">
        <v>578.58333333333303</v>
      </c>
      <c r="E1674" s="9">
        <v>162.47</v>
      </c>
      <c r="F1674" s="9">
        <f t="shared" si="246"/>
        <v>98.47</v>
      </c>
      <c r="G1674" s="9">
        <v>4.03</v>
      </c>
      <c r="H1674" s="9">
        <v>9.06</v>
      </c>
      <c r="I1674" s="9"/>
      <c r="J1674" s="9">
        <v>-0.33900000000000002</v>
      </c>
      <c r="K1674" s="9">
        <v>85.9</v>
      </c>
      <c r="L1674" s="9">
        <v>0.21460000000000001</v>
      </c>
      <c r="M1674" s="9">
        <v>0.25600000000000001</v>
      </c>
      <c r="N1674" s="9">
        <v>0.4</v>
      </c>
      <c r="O1674" s="9">
        <v>429.4</v>
      </c>
      <c r="P1674" s="9"/>
      <c r="Q1674" s="9"/>
      <c r="R1674" s="9"/>
      <c r="T1674">
        <f t="shared" si="240"/>
        <v>701400</v>
      </c>
      <c r="U1674">
        <v>599.5</v>
      </c>
      <c r="V1674">
        <f t="shared" si="248"/>
        <v>429.4</v>
      </c>
      <c r="W1674" t="str">
        <f t="shared" si="241"/>
        <v/>
      </c>
      <c r="X1674" t="str">
        <f t="shared" si="242"/>
        <v/>
      </c>
      <c r="Y1674" t="str">
        <f t="shared" ref="Y1674:Y1737" si="249">IF(C1674=2400,ROUND(F1674/100,3),"")</f>
        <v/>
      </c>
      <c r="Z1674" s="9"/>
      <c r="AA1674" s="14">
        <f t="shared" si="244"/>
        <v>0.51200000000000001</v>
      </c>
      <c r="AB1674" s="14">
        <f t="shared" si="245"/>
        <v>8.4000000000000005E-2</v>
      </c>
    </row>
    <row r="1675" spans="1:28" x14ac:dyDescent="0.25">
      <c r="A1675" s="10">
        <f t="shared" si="247"/>
        <v>45361</v>
      </c>
      <c r="B1675" s="11">
        <v>70</v>
      </c>
      <c r="C1675" s="11">
        <v>1500</v>
      </c>
      <c r="D1675" s="12">
        <v>578.625</v>
      </c>
      <c r="E1675" s="9">
        <v>161.53</v>
      </c>
      <c r="F1675" s="9">
        <f t="shared" si="246"/>
        <v>97.53</v>
      </c>
      <c r="G1675" s="9">
        <v>3.02</v>
      </c>
      <c r="H1675" s="9">
        <v>7.05</v>
      </c>
      <c r="I1675" s="9"/>
      <c r="J1675" s="9">
        <v>1.1259999999999999</v>
      </c>
      <c r="K1675" s="9">
        <v>77.099999999999994</v>
      </c>
      <c r="L1675" s="9">
        <v>0.21310000000000001</v>
      </c>
      <c r="M1675" s="9">
        <v>0.25519999999999998</v>
      </c>
      <c r="N1675" s="9">
        <v>0</v>
      </c>
      <c r="O1675" s="9">
        <v>496.9</v>
      </c>
      <c r="P1675" s="9"/>
      <c r="Q1675" s="9"/>
      <c r="R1675" s="9"/>
      <c r="T1675">
        <f t="shared" si="240"/>
        <v>701500</v>
      </c>
      <c r="U1675">
        <v>497.7</v>
      </c>
      <c r="V1675">
        <f t="shared" si="248"/>
        <v>496.9</v>
      </c>
      <c r="W1675" t="str">
        <f t="shared" si="241"/>
        <v/>
      </c>
      <c r="X1675" t="str">
        <f t="shared" si="242"/>
        <v/>
      </c>
      <c r="Y1675" t="str">
        <f t="shared" si="249"/>
        <v/>
      </c>
      <c r="Z1675" s="9"/>
      <c r="AA1675" s="14">
        <f t="shared" si="244"/>
        <v>0.51100000000000001</v>
      </c>
      <c r="AB1675" s="14">
        <f t="shared" si="245"/>
        <v>0.152</v>
      </c>
    </row>
    <row r="1676" spans="1:28" x14ac:dyDescent="0.25">
      <c r="A1676" s="10">
        <f t="shared" si="247"/>
        <v>45361</v>
      </c>
      <c r="B1676" s="11">
        <v>70</v>
      </c>
      <c r="C1676" s="11">
        <v>1600</v>
      </c>
      <c r="D1676" s="12">
        <v>578.66666666666697</v>
      </c>
      <c r="E1676" s="9">
        <v>161.41999999999999</v>
      </c>
      <c r="F1676" s="9">
        <f t="shared" si="246"/>
        <v>97.419999999999987</v>
      </c>
      <c r="G1676" s="9">
        <v>2.0099999999999998</v>
      </c>
      <c r="H1676" s="9">
        <v>5.03</v>
      </c>
      <c r="I1676" s="9"/>
      <c r="J1676" s="9">
        <v>-1.67</v>
      </c>
      <c r="K1676" s="9">
        <v>78.099999999999994</v>
      </c>
      <c r="L1676" s="9">
        <v>0.21240000000000001</v>
      </c>
      <c r="M1676" s="9">
        <v>0.25519999999999998</v>
      </c>
      <c r="N1676" s="9">
        <v>0</v>
      </c>
      <c r="O1676" s="9">
        <v>209.4</v>
      </c>
      <c r="P1676" s="9"/>
      <c r="Q1676" s="9"/>
      <c r="R1676" s="9"/>
      <c r="T1676">
        <f t="shared" si="240"/>
        <v>701600</v>
      </c>
      <c r="U1676">
        <v>352.8</v>
      </c>
      <c r="V1676">
        <f t="shared" si="248"/>
        <v>209.4</v>
      </c>
      <c r="W1676" t="str">
        <f t="shared" si="241"/>
        <v/>
      </c>
      <c r="X1676" t="str">
        <f t="shared" si="242"/>
        <v/>
      </c>
      <c r="Y1676" t="str">
        <f t="shared" si="249"/>
        <v/>
      </c>
      <c r="Z1676" s="9"/>
      <c r="AA1676" s="14">
        <f t="shared" si="244"/>
        <v>0.42199999999999999</v>
      </c>
      <c r="AB1676" s="14">
        <f t="shared" si="245"/>
        <v>0.11799999999999999</v>
      </c>
    </row>
    <row r="1677" spans="1:28" x14ac:dyDescent="0.25">
      <c r="A1677" s="10">
        <f t="shared" si="247"/>
        <v>45361</v>
      </c>
      <c r="B1677" s="11">
        <v>70</v>
      </c>
      <c r="C1677" s="11">
        <v>1700</v>
      </c>
      <c r="D1677" s="12">
        <v>578.70833333333303</v>
      </c>
      <c r="E1677" s="9">
        <v>161.41999999999999</v>
      </c>
      <c r="F1677" s="9">
        <f t="shared" si="246"/>
        <v>97.419999999999987</v>
      </c>
      <c r="G1677" s="9">
        <v>2.0099999999999998</v>
      </c>
      <c r="H1677" s="9">
        <v>5.54</v>
      </c>
      <c r="I1677" s="9"/>
      <c r="J1677" s="9">
        <v>-2.3340000000000001</v>
      </c>
      <c r="K1677" s="9">
        <v>80.099999999999994</v>
      </c>
      <c r="L1677" s="9">
        <v>0.21310000000000001</v>
      </c>
      <c r="M1677" s="9">
        <v>0.25519999999999998</v>
      </c>
      <c r="N1677" s="9">
        <v>0</v>
      </c>
      <c r="O1677" s="9">
        <v>168.1</v>
      </c>
      <c r="P1677" s="9"/>
      <c r="Q1677" s="9"/>
      <c r="R1677" s="9"/>
      <c r="T1677">
        <f t="shared" si="240"/>
        <v>701700</v>
      </c>
      <c r="U1677">
        <v>181.7</v>
      </c>
      <c r="V1677">
        <f t="shared" si="248"/>
        <v>168.1</v>
      </c>
      <c r="W1677" t="str">
        <f t="shared" si="241"/>
        <v/>
      </c>
      <c r="X1677" t="str">
        <f t="shared" si="242"/>
        <v/>
      </c>
      <c r="Y1677" t="str">
        <f t="shared" si="249"/>
        <v/>
      </c>
      <c r="Z1677" s="9"/>
      <c r="AA1677" s="14">
        <f t="shared" si="244"/>
        <v>0.41199999999999998</v>
      </c>
      <c r="AB1677" s="14">
        <f t="shared" si="245"/>
        <v>0.10199999999999999</v>
      </c>
    </row>
    <row r="1678" spans="1:28" x14ac:dyDescent="0.25">
      <c r="A1678" s="10">
        <f t="shared" si="247"/>
        <v>45361</v>
      </c>
      <c r="B1678" s="11">
        <v>70</v>
      </c>
      <c r="C1678" s="11">
        <v>1800</v>
      </c>
      <c r="D1678" s="12">
        <v>578.75</v>
      </c>
      <c r="E1678" s="9">
        <v>161.53</v>
      </c>
      <c r="F1678" s="9">
        <f t="shared" si="246"/>
        <v>97.53</v>
      </c>
      <c r="G1678" s="9">
        <v>1.01</v>
      </c>
      <c r="H1678" s="9">
        <v>4.03</v>
      </c>
      <c r="I1678" s="9"/>
      <c r="J1678" s="9">
        <v>-3.36</v>
      </c>
      <c r="K1678" s="9">
        <v>88.9</v>
      </c>
      <c r="L1678" s="9">
        <v>0.21310000000000001</v>
      </c>
      <c r="M1678" s="9">
        <v>0.25519999999999998</v>
      </c>
      <c r="N1678" s="9">
        <v>0</v>
      </c>
      <c r="O1678" s="9">
        <v>6.9</v>
      </c>
      <c r="P1678" s="9"/>
      <c r="Q1678" s="9"/>
      <c r="R1678" s="9"/>
      <c r="T1678">
        <f t="shared" si="240"/>
        <v>701800</v>
      </c>
      <c r="U1678">
        <v>28.3</v>
      </c>
      <c r="V1678">
        <f t="shared" si="248"/>
        <v>6.9</v>
      </c>
      <c r="W1678" t="str">
        <f t="shared" si="241"/>
        <v/>
      </c>
      <c r="X1678" t="str">
        <f t="shared" si="242"/>
        <v/>
      </c>
      <c r="Y1678" t="str">
        <f t="shared" si="249"/>
        <v/>
      </c>
      <c r="Z1678" s="9"/>
      <c r="AA1678" s="14">
        <f t="shared" si="244"/>
        <v>0.42299999999999999</v>
      </c>
      <c r="AB1678" s="14">
        <f t="shared" si="245"/>
        <v>5.2999999999999999E-2</v>
      </c>
    </row>
    <row r="1679" spans="1:28" x14ac:dyDescent="0.25">
      <c r="A1679" s="10">
        <f t="shared" si="247"/>
        <v>45361</v>
      </c>
      <c r="B1679" s="11">
        <v>70</v>
      </c>
      <c r="C1679" s="11">
        <v>1900</v>
      </c>
      <c r="D1679" s="12">
        <v>578.79166666666697</v>
      </c>
      <c r="E1679" s="9">
        <v>161.53</v>
      </c>
      <c r="F1679" s="9">
        <f t="shared" si="246"/>
        <v>97.53</v>
      </c>
      <c r="G1679" s="9">
        <v>1.01</v>
      </c>
      <c r="H1679" s="9">
        <v>5.54</v>
      </c>
      <c r="I1679" s="9"/>
      <c r="J1679" s="9">
        <v>-3.956</v>
      </c>
      <c r="K1679" s="9">
        <v>92.6</v>
      </c>
      <c r="L1679" s="9">
        <v>0.21240000000000001</v>
      </c>
      <c r="M1679" s="9">
        <v>0.25519999999999998</v>
      </c>
      <c r="N1679" s="9">
        <v>0</v>
      </c>
      <c r="O1679" s="9">
        <v>0.6</v>
      </c>
      <c r="P1679" s="9"/>
      <c r="Q1679" s="9"/>
      <c r="R1679" s="9"/>
      <c r="T1679">
        <f t="shared" si="240"/>
        <v>701900</v>
      </c>
      <c r="U1679">
        <v>0</v>
      </c>
      <c r="V1679">
        <f t="shared" si="248"/>
        <v>0</v>
      </c>
      <c r="W1679" t="str">
        <f t="shared" si="241"/>
        <v/>
      </c>
      <c r="X1679" t="str">
        <f t="shared" si="242"/>
        <v/>
      </c>
      <c r="Y1679" t="str">
        <f t="shared" si="249"/>
        <v/>
      </c>
      <c r="Z1679" s="9"/>
      <c r="AA1679" s="14">
        <f t="shared" si="244"/>
        <v>0.42199999999999999</v>
      </c>
      <c r="AB1679" s="14">
        <f t="shared" si="245"/>
        <v>3.4000000000000002E-2</v>
      </c>
    </row>
    <row r="1680" spans="1:28" x14ac:dyDescent="0.25">
      <c r="A1680" s="10">
        <f t="shared" si="247"/>
        <v>45361</v>
      </c>
      <c r="B1680" s="11">
        <v>70</v>
      </c>
      <c r="C1680" s="11">
        <v>2000</v>
      </c>
      <c r="D1680" s="12">
        <v>578.83333333333303</v>
      </c>
      <c r="E1680" s="9">
        <v>161.53</v>
      </c>
      <c r="F1680" s="9">
        <f t="shared" si="246"/>
        <v>97.53</v>
      </c>
      <c r="G1680" s="9">
        <v>0.5</v>
      </c>
      <c r="H1680" s="9">
        <v>3.52</v>
      </c>
      <c r="I1680" s="9"/>
      <c r="J1680" s="9">
        <v>-3.9860000000000002</v>
      </c>
      <c r="K1680" s="9">
        <v>94</v>
      </c>
      <c r="L1680" s="9">
        <v>0.21310000000000001</v>
      </c>
      <c r="M1680" s="9">
        <v>0.25519999999999998</v>
      </c>
      <c r="N1680" s="9">
        <v>0</v>
      </c>
      <c r="O1680" s="9">
        <v>0.6</v>
      </c>
      <c r="P1680" s="9"/>
      <c r="Q1680" s="9"/>
      <c r="R1680" s="9"/>
      <c r="T1680">
        <f t="shared" si="240"/>
        <v>702000</v>
      </c>
      <c r="U1680">
        <v>0</v>
      </c>
      <c r="V1680">
        <f t="shared" si="248"/>
        <v>0</v>
      </c>
      <c r="W1680" t="str">
        <f t="shared" si="241"/>
        <v/>
      </c>
      <c r="X1680" t="str">
        <f t="shared" si="242"/>
        <v/>
      </c>
      <c r="Y1680" t="str">
        <f t="shared" si="249"/>
        <v/>
      </c>
      <c r="Z1680" s="9"/>
      <c r="AA1680" s="14">
        <f t="shared" si="244"/>
        <v>0.42699999999999999</v>
      </c>
      <c r="AB1680" s="14">
        <f t="shared" si="245"/>
        <v>2.7E-2</v>
      </c>
    </row>
    <row r="1681" spans="1:28" x14ac:dyDescent="0.25">
      <c r="A1681" s="10">
        <f t="shared" si="247"/>
        <v>45361</v>
      </c>
      <c r="B1681" s="11">
        <v>70</v>
      </c>
      <c r="C1681" s="11">
        <v>2100</v>
      </c>
      <c r="D1681" s="12">
        <v>578.875</v>
      </c>
      <c r="E1681" s="9">
        <v>161.18</v>
      </c>
      <c r="F1681" s="9">
        <f t="shared" si="246"/>
        <v>97.18</v>
      </c>
      <c r="G1681" s="9">
        <v>0.5</v>
      </c>
      <c r="H1681" s="9">
        <v>4.03</v>
      </c>
      <c r="I1681" s="9"/>
      <c r="J1681" s="9">
        <v>-4.7119999999999997</v>
      </c>
      <c r="K1681" s="9">
        <v>95.5</v>
      </c>
      <c r="L1681" s="9">
        <v>0.21240000000000001</v>
      </c>
      <c r="M1681" s="9">
        <v>0.25519999999999998</v>
      </c>
      <c r="N1681" s="9">
        <v>0</v>
      </c>
      <c r="O1681" s="9">
        <v>0.6</v>
      </c>
      <c r="P1681" s="9"/>
      <c r="Q1681" s="9"/>
      <c r="R1681" s="9"/>
      <c r="T1681">
        <f t="shared" si="240"/>
        <v>702100</v>
      </c>
      <c r="U1681">
        <v>0</v>
      </c>
      <c r="V1681">
        <f t="shared" si="248"/>
        <v>0</v>
      </c>
      <c r="W1681" t="str">
        <f t="shared" si="241"/>
        <v/>
      </c>
      <c r="X1681" t="str">
        <f t="shared" si="242"/>
        <v/>
      </c>
      <c r="Y1681" t="str">
        <f t="shared" si="249"/>
        <v/>
      </c>
      <c r="Z1681" s="9"/>
      <c r="AA1681" s="14">
        <f t="shared" si="244"/>
        <v>0.41099999999999998</v>
      </c>
      <c r="AB1681" s="14">
        <f t="shared" si="245"/>
        <v>1.9E-2</v>
      </c>
    </row>
    <row r="1682" spans="1:28" x14ac:dyDescent="0.25">
      <c r="A1682" s="10">
        <f t="shared" si="247"/>
        <v>45361</v>
      </c>
      <c r="B1682" s="11">
        <v>70</v>
      </c>
      <c r="C1682" s="11">
        <v>2200</v>
      </c>
      <c r="D1682" s="12">
        <v>578.91666666666697</v>
      </c>
      <c r="E1682" s="9">
        <v>161.41999999999999</v>
      </c>
      <c r="F1682" s="9">
        <f t="shared" si="246"/>
        <v>97.419999999999987</v>
      </c>
      <c r="G1682" s="9">
        <v>0.5</v>
      </c>
      <c r="H1682" s="9">
        <v>3.02</v>
      </c>
      <c r="I1682" s="9"/>
      <c r="J1682" s="9">
        <v>-4.0759999999999996</v>
      </c>
      <c r="K1682" s="9">
        <v>95.6</v>
      </c>
      <c r="L1682" s="9">
        <v>0.21310000000000001</v>
      </c>
      <c r="M1682" s="9">
        <v>0.25600000000000001</v>
      </c>
      <c r="N1682" s="9">
        <v>0</v>
      </c>
      <c r="O1682" s="9">
        <v>0.6</v>
      </c>
      <c r="P1682" s="9"/>
      <c r="Q1682" s="9"/>
      <c r="R1682" s="9"/>
      <c r="T1682">
        <f t="shared" si="240"/>
        <v>702200</v>
      </c>
      <c r="U1682">
        <v>0</v>
      </c>
      <c r="V1682">
        <f t="shared" si="248"/>
        <v>0</v>
      </c>
      <c r="W1682" t="str">
        <f t="shared" si="241"/>
        <v/>
      </c>
      <c r="X1682" t="str">
        <f t="shared" si="242"/>
        <v/>
      </c>
      <c r="Y1682" t="str">
        <f t="shared" si="249"/>
        <v/>
      </c>
      <c r="Z1682" s="9"/>
      <c r="AA1682" s="14">
        <f t="shared" si="244"/>
        <v>0.432</v>
      </c>
      <c r="AB1682" s="14">
        <f t="shared" si="245"/>
        <v>0.02</v>
      </c>
    </row>
    <row r="1683" spans="1:28" x14ac:dyDescent="0.25">
      <c r="A1683" s="10">
        <f t="shared" si="247"/>
        <v>45361</v>
      </c>
      <c r="B1683" s="11">
        <v>70</v>
      </c>
      <c r="C1683" s="11">
        <v>2300</v>
      </c>
      <c r="D1683" s="12">
        <v>578.95833333333303</v>
      </c>
      <c r="E1683" s="9">
        <v>161.30000000000001</v>
      </c>
      <c r="F1683" s="9">
        <f t="shared" si="246"/>
        <v>97.300000000000011</v>
      </c>
      <c r="G1683" s="9">
        <v>0</v>
      </c>
      <c r="H1683" s="9">
        <v>3.52</v>
      </c>
      <c r="I1683" s="9"/>
      <c r="J1683" s="9">
        <v>-5.4180000000000001</v>
      </c>
      <c r="K1683" s="9">
        <v>96.5</v>
      </c>
      <c r="L1683" s="9">
        <v>0.21379999999999999</v>
      </c>
      <c r="M1683" s="9">
        <v>0.25600000000000001</v>
      </c>
      <c r="N1683" s="9">
        <v>0</v>
      </c>
      <c r="O1683" s="9">
        <v>0.6</v>
      </c>
      <c r="P1683" s="9"/>
      <c r="Q1683" s="9"/>
      <c r="R1683" s="9"/>
      <c r="T1683">
        <f t="shared" si="240"/>
        <v>702300</v>
      </c>
      <c r="U1683">
        <v>0</v>
      </c>
      <c r="V1683">
        <f t="shared" si="248"/>
        <v>0</v>
      </c>
      <c r="W1683" t="str">
        <f t="shared" si="241"/>
        <v/>
      </c>
      <c r="X1683" t="str">
        <f t="shared" si="242"/>
        <v/>
      </c>
      <c r="Y1683" t="str">
        <f t="shared" si="249"/>
        <v/>
      </c>
      <c r="Z1683" s="9"/>
      <c r="AA1683" s="14">
        <f t="shared" si="244"/>
        <v>0.39300000000000002</v>
      </c>
      <c r="AB1683" s="14">
        <f t="shared" si="245"/>
        <v>1.4E-2</v>
      </c>
    </row>
    <row r="1684" spans="1:28" x14ac:dyDescent="0.25">
      <c r="A1684" s="10">
        <f t="shared" si="247"/>
        <v>45361</v>
      </c>
      <c r="B1684" s="11">
        <v>70</v>
      </c>
      <c r="C1684" s="11">
        <v>2400</v>
      </c>
      <c r="D1684" s="12">
        <v>579</v>
      </c>
      <c r="E1684" s="9">
        <v>161.18</v>
      </c>
      <c r="F1684" s="9">
        <f t="shared" si="246"/>
        <v>97.18</v>
      </c>
      <c r="G1684" s="9">
        <v>0</v>
      </c>
      <c r="H1684" s="9">
        <v>3.52</v>
      </c>
      <c r="I1684" s="9"/>
      <c r="J1684" s="9">
        <v>-5.1100000000000003</v>
      </c>
      <c r="K1684" s="9">
        <v>97.1</v>
      </c>
      <c r="L1684" s="9">
        <v>0.21310000000000001</v>
      </c>
      <c r="M1684" s="9">
        <v>0.25519999999999998</v>
      </c>
      <c r="N1684" s="9">
        <v>0</v>
      </c>
      <c r="O1684" s="9">
        <v>0.6</v>
      </c>
      <c r="P1684" s="9"/>
      <c r="Q1684" s="9"/>
      <c r="R1684" s="9"/>
      <c r="T1684">
        <f t="shared" si="240"/>
        <v>702400</v>
      </c>
      <c r="U1684">
        <v>0</v>
      </c>
      <c r="V1684">
        <f t="shared" si="248"/>
        <v>0</v>
      </c>
      <c r="W1684">
        <f t="shared" si="241"/>
        <v>0.21299999999999999</v>
      </c>
      <c r="X1684">
        <f t="shared" si="242"/>
        <v>0.255</v>
      </c>
      <c r="Y1684">
        <f t="shared" si="249"/>
        <v>0.97199999999999998</v>
      </c>
      <c r="Z1684" s="9"/>
      <c r="AA1684" s="14">
        <f t="shared" si="244"/>
        <v>0.40500000000000003</v>
      </c>
      <c r="AB1684" s="14">
        <f t="shared" si="245"/>
        <v>1.2E-2</v>
      </c>
    </row>
    <row r="1685" spans="1:28" x14ac:dyDescent="0.25">
      <c r="A1685" s="10">
        <f t="shared" si="247"/>
        <v>45362</v>
      </c>
      <c r="B1685" s="11">
        <v>71</v>
      </c>
      <c r="C1685" s="11">
        <v>100</v>
      </c>
      <c r="D1685" s="12">
        <v>579.04166666666697</v>
      </c>
      <c r="E1685" s="9">
        <v>161.18</v>
      </c>
      <c r="F1685" s="9">
        <f t="shared" si="246"/>
        <v>97.18</v>
      </c>
      <c r="G1685" s="9">
        <v>0</v>
      </c>
      <c r="H1685" s="9">
        <v>4.53</v>
      </c>
      <c r="I1685" s="9"/>
      <c r="J1685" s="9">
        <v>-5.6360000000000001</v>
      </c>
      <c r="K1685" s="9">
        <v>94.4</v>
      </c>
      <c r="L1685" s="9">
        <v>0.21310000000000001</v>
      </c>
      <c r="M1685" s="9">
        <v>0.25519999999999998</v>
      </c>
      <c r="N1685" s="9">
        <v>0</v>
      </c>
      <c r="O1685" s="9">
        <v>0.6</v>
      </c>
      <c r="P1685" s="9"/>
      <c r="Q1685" s="9"/>
      <c r="R1685" s="9"/>
      <c r="T1685">
        <f t="shared" si="240"/>
        <v>710100</v>
      </c>
      <c r="U1685">
        <v>0</v>
      </c>
      <c r="V1685">
        <f t="shared" si="248"/>
        <v>0</v>
      </c>
      <c r="W1685" t="str">
        <f t="shared" si="241"/>
        <v/>
      </c>
      <c r="X1685" t="str">
        <f t="shared" si="242"/>
        <v/>
      </c>
      <c r="Y1685" t="str">
        <f t="shared" si="249"/>
        <v/>
      </c>
      <c r="Z1685" s="9"/>
      <c r="AA1685" s="14">
        <f t="shared" si="244"/>
        <v>0.379</v>
      </c>
      <c r="AB1685" s="14">
        <f t="shared" si="245"/>
        <v>2.1999999999999999E-2</v>
      </c>
    </row>
    <row r="1686" spans="1:28" x14ac:dyDescent="0.25">
      <c r="A1686" s="10">
        <f t="shared" si="247"/>
        <v>45362</v>
      </c>
      <c r="B1686" s="11">
        <v>71</v>
      </c>
      <c r="C1686" s="11">
        <v>200</v>
      </c>
      <c r="D1686" s="12">
        <v>579.08333333333303</v>
      </c>
      <c r="E1686" s="9">
        <v>160.83000000000001</v>
      </c>
      <c r="F1686" s="9">
        <f t="shared" si="246"/>
        <v>96.830000000000013</v>
      </c>
      <c r="G1686" s="9">
        <v>0</v>
      </c>
      <c r="H1686" s="9">
        <v>2.0099999999999998</v>
      </c>
      <c r="I1686" s="9"/>
      <c r="J1686" s="9">
        <v>-6.4829999999999997</v>
      </c>
      <c r="K1686" s="9">
        <v>91.7</v>
      </c>
      <c r="L1686" s="9">
        <v>0.21240000000000001</v>
      </c>
      <c r="M1686" s="9">
        <v>0.25519999999999998</v>
      </c>
      <c r="N1686" s="9">
        <v>0</v>
      </c>
      <c r="O1686" s="9">
        <v>0.6</v>
      </c>
      <c r="P1686" s="9"/>
      <c r="Q1686" s="9"/>
      <c r="R1686" s="9"/>
      <c r="T1686">
        <f t="shared" si="240"/>
        <v>710200</v>
      </c>
      <c r="U1686">
        <v>0</v>
      </c>
      <c r="V1686">
        <f t="shared" si="248"/>
        <v>0</v>
      </c>
      <c r="W1686" t="str">
        <f t="shared" si="241"/>
        <v/>
      </c>
      <c r="X1686" t="str">
        <f t="shared" si="242"/>
        <v/>
      </c>
      <c r="Y1686" t="str">
        <f t="shared" si="249"/>
        <v/>
      </c>
      <c r="Z1686" s="9"/>
      <c r="AA1686" s="14">
        <f t="shared" si="244"/>
        <v>0.34499999999999997</v>
      </c>
      <c r="AB1686" s="14">
        <f t="shared" si="245"/>
        <v>3.1E-2</v>
      </c>
    </row>
    <row r="1687" spans="1:28" x14ac:dyDescent="0.25">
      <c r="A1687" s="10">
        <f t="shared" si="247"/>
        <v>45362</v>
      </c>
      <c r="B1687" s="11">
        <v>71</v>
      </c>
      <c r="C1687" s="11">
        <v>300</v>
      </c>
      <c r="D1687" s="12">
        <v>579.125</v>
      </c>
      <c r="E1687" s="9">
        <v>160.83000000000001</v>
      </c>
      <c r="F1687" s="9">
        <f t="shared" si="246"/>
        <v>96.830000000000013</v>
      </c>
      <c r="G1687" s="9">
        <v>0.5</v>
      </c>
      <c r="H1687" s="9">
        <v>4.03</v>
      </c>
      <c r="I1687" s="9"/>
      <c r="J1687" s="9">
        <v>-6.0419999999999998</v>
      </c>
      <c r="K1687" s="9">
        <v>89.9</v>
      </c>
      <c r="L1687" s="9">
        <v>0.21310000000000001</v>
      </c>
      <c r="M1687" s="9">
        <v>0.25519999999999998</v>
      </c>
      <c r="N1687" s="9">
        <v>0</v>
      </c>
      <c r="O1687" s="9">
        <v>0.6</v>
      </c>
      <c r="P1687" s="9"/>
      <c r="Q1687" s="9"/>
      <c r="R1687" s="9"/>
      <c r="T1687">
        <f t="shared" si="240"/>
        <v>710300</v>
      </c>
      <c r="U1687">
        <v>0</v>
      </c>
      <c r="V1687">
        <f t="shared" si="248"/>
        <v>0</v>
      </c>
      <c r="W1687" t="str">
        <f t="shared" si="241"/>
        <v/>
      </c>
      <c r="X1687" t="str">
        <f t="shared" si="242"/>
        <v/>
      </c>
      <c r="Y1687" t="str">
        <f t="shared" si="249"/>
        <v/>
      </c>
      <c r="Z1687" s="9"/>
      <c r="AA1687" s="14">
        <f t="shared" si="244"/>
        <v>0.35</v>
      </c>
      <c r="AB1687" s="14">
        <f t="shared" si="245"/>
        <v>3.9E-2</v>
      </c>
    </row>
    <row r="1688" spans="1:28" x14ac:dyDescent="0.25">
      <c r="A1688" s="10">
        <f t="shared" si="247"/>
        <v>45362</v>
      </c>
      <c r="B1688" s="11">
        <v>71</v>
      </c>
      <c r="C1688" s="11">
        <v>400</v>
      </c>
      <c r="D1688" s="12">
        <v>579.16666666666697</v>
      </c>
      <c r="E1688" s="9">
        <v>160.83000000000001</v>
      </c>
      <c r="F1688" s="9">
        <f t="shared" si="246"/>
        <v>96.830000000000013</v>
      </c>
      <c r="G1688" s="9">
        <v>1.01</v>
      </c>
      <c r="H1688" s="9">
        <v>5.03</v>
      </c>
      <c r="I1688" s="9"/>
      <c r="J1688" s="9">
        <v>-5.8540000000000001</v>
      </c>
      <c r="K1688" s="9">
        <v>96.3</v>
      </c>
      <c r="L1688" s="9">
        <v>0.21310000000000001</v>
      </c>
      <c r="M1688" s="9">
        <v>0.25519999999999998</v>
      </c>
      <c r="N1688" s="9">
        <v>0</v>
      </c>
      <c r="O1688" s="9">
        <v>0.6</v>
      </c>
      <c r="P1688" s="9"/>
      <c r="Q1688" s="9"/>
      <c r="R1688" s="9"/>
      <c r="T1688">
        <f t="shared" si="240"/>
        <v>710400</v>
      </c>
      <c r="U1688">
        <v>0</v>
      </c>
      <c r="V1688">
        <f t="shared" si="248"/>
        <v>0</v>
      </c>
      <c r="W1688" t="str">
        <f t="shared" si="241"/>
        <v/>
      </c>
      <c r="X1688" t="str">
        <f t="shared" si="242"/>
        <v/>
      </c>
      <c r="Y1688" t="str">
        <f t="shared" si="249"/>
        <v/>
      </c>
      <c r="Z1688" s="9"/>
      <c r="AA1688" s="14">
        <f t="shared" si="244"/>
        <v>0.38</v>
      </c>
      <c r="AB1688" s="14">
        <f t="shared" si="245"/>
        <v>1.4999999999999999E-2</v>
      </c>
    </row>
    <row r="1689" spans="1:28" x14ac:dyDescent="0.25">
      <c r="A1689" s="10">
        <f t="shared" si="247"/>
        <v>45362</v>
      </c>
      <c r="B1689" s="11">
        <v>71</v>
      </c>
      <c r="C1689" s="11">
        <v>500</v>
      </c>
      <c r="D1689" s="12">
        <v>579.20833333333303</v>
      </c>
      <c r="E1689" s="9">
        <v>160.83000000000001</v>
      </c>
      <c r="F1689" s="9">
        <f t="shared" si="246"/>
        <v>96.830000000000013</v>
      </c>
      <c r="G1689" s="9">
        <v>0</v>
      </c>
      <c r="H1689" s="9">
        <v>2.52</v>
      </c>
      <c r="I1689" s="9"/>
      <c r="J1689" s="9">
        <v>-6.8659999999999997</v>
      </c>
      <c r="K1689" s="9">
        <v>95.7</v>
      </c>
      <c r="L1689" s="9">
        <v>0.21310000000000001</v>
      </c>
      <c r="M1689" s="9">
        <v>0.25519999999999998</v>
      </c>
      <c r="N1689" s="9">
        <v>0</v>
      </c>
      <c r="O1689" s="9">
        <v>0.6</v>
      </c>
      <c r="P1689" s="9"/>
      <c r="Q1689" s="9"/>
      <c r="R1689" s="9"/>
      <c r="T1689">
        <f t="shared" si="240"/>
        <v>710500</v>
      </c>
      <c r="U1689">
        <v>0</v>
      </c>
      <c r="V1689">
        <f t="shared" si="248"/>
        <v>0</v>
      </c>
      <c r="W1689" t="str">
        <f t="shared" si="241"/>
        <v/>
      </c>
      <c r="X1689" t="str">
        <f t="shared" si="242"/>
        <v/>
      </c>
      <c r="Y1689" t="str">
        <f t="shared" si="249"/>
        <v/>
      </c>
      <c r="Z1689" s="9"/>
      <c r="AA1689" s="14">
        <f t="shared" si="244"/>
        <v>0.34899999999999998</v>
      </c>
      <c r="AB1689" s="14">
        <f t="shared" si="245"/>
        <v>1.6E-2</v>
      </c>
    </row>
    <row r="1690" spans="1:28" x14ac:dyDescent="0.25">
      <c r="A1690" s="10">
        <f t="shared" si="247"/>
        <v>45362</v>
      </c>
      <c r="B1690" s="11">
        <v>71</v>
      </c>
      <c r="C1690" s="11">
        <v>600</v>
      </c>
      <c r="D1690" s="12">
        <v>579.25</v>
      </c>
      <c r="E1690" s="9">
        <v>160.6</v>
      </c>
      <c r="F1690" s="9">
        <f t="shared" si="246"/>
        <v>96.6</v>
      </c>
      <c r="G1690" s="9">
        <v>1.01</v>
      </c>
      <c r="H1690" s="9">
        <v>4.53</v>
      </c>
      <c r="I1690" s="9"/>
      <c r="J1690" s="9">
        <v>-6.3879999999999999</v>
      </c>
      <c r="K1690" s="9">
        <v>96.2</v>
      </c>
      <c r="L1690" s="9">
        <v>0.21310000000000001</v>
      </c>
      <c r="M1690" s="9">
        <v>0.25519999999999998</v>
      </c>
      <c r="N1690" s="9">
        <v>0</v>
      </c>
      <c r="O1690" s="9">
        <v>0.6</v>
      </c>
      <c r="P1690" s="9"/>
      <c r="Q1690" s="9"/>
      <c r="R1690" s="9"/>
      <c r="T1690">
        <f t="shared" si="240"/>
        <v>710600</v>
      </c>
      <c r="U1690">
        <v>0</v>
      </c>
      <c r="V1690">
        <f t="shared" si="248"/>
        <v>0</v>
      </c>
      <c r="W1690" t="str">
        <f t="shared" si="241"/>
        <v/>
      </c>
      <c r="X1690" t="str">
        <f t="shared" si="242"/>
        <v/>
      </c>
      <c r="Y1690" t="str">
        <f t="shared" si="249"/>
        <v/>
      </c>
      <c r="Z1690" s="9"/>
      <c r="AA1690" s="14">
        <f t="shared" si="244"/>
        <v>0.36399999999999999</v>
      </c>
      <c r="AB1690" s="14">
        <f t="shared" si="245"/>
        <v>1.4E-2</v>
      </c>
    </row>
    <row r="1691" spans="1:28" x14ac:dyDescent="0.25">
      <c r="A1691" s="10">
        <f t="shared" si="247"/>
        <v>45362</v>
      </c>
      <c r="B1691" s="11">
        <v>71</v>
      </c>
      <c r="C1691" s="11">
        <v>700</v>
      </c>
      <c r="D1691" s="12">
        <v>579.29166666666697</v>
      </c>
      <c r="E1691" s="9">
        <v>160.36000000000001</v>
      </c>
      <c r="F1691" s="9">
        <f t="shared" si="246"/>
        <v>96.360000000000014</v>
      </c>
      <c r="G1691" s="9">
        <v>0</v>
      </c>
      <c r="H1691" s="9">
        <v>2.52</v>
      </c>
      <c r="I1691" s="9"/>
      <c r="J1691" s="9">
        <v>-6.2619999999999996</v>
      </c>
      <c r="K1691" s="9">
        <v>96.1</v>
      </c>
      <c r="L1691" s="9">
        <v>0.21310000000000001</v>
      </c>
      <c r="M1691" s="9">
        <v>0.25519999999999998</v>
      </c>
      <c r="N1691" s="9">
        <v>0</v>
      </c>
      <c r="O1691" s="9">
        <v>15.6</v>
      </c>
      <c r="P1691" s="9"/>
      <c r="Q1691" s="9"/>
      <c r="R1691" s="9"/>
      <c r="T1691">
        <f t="shared" si="240"/>
        <v>710700</v>
      </c>
      <c r="U1691">
        <v>14.5</v>
      </c>
      <c r="V1691">
        <f t="shared" si="248"/>
        <v>15.6</v>
      </c>
      <c r="W1691" t="str">
        <f t="shared" si="241"/>
        <v/>
      </c>
      <c r="X1691" t="str">
        <f t="shared" si="242"/>
        <v/>
      </c>
      <c r="Y1691" t="str">
        <f t="shared" si="249"/>
        <v/>
      </c>
      <c r="Z1691" s="9"/>
      <c r="AA1691" s="14">
        <f t="shared" si="244"/>
        <v>0.36699999999999999</v>
      </c>
      <c r="AB1691" s="14">
        <f t="shared" si="245"/>
        <v>1.4999999999999999E-2</v>
      </c>
    </row>
    <row r="1692" spans="1:28" x14ac:dyDescent="0.25">
      <c r="A1692" s="10">
        <f t="shared" si="247"/>
        <v>45362</v>
      </c>
      <c r="B1692" s="11">
        <v>71</v>
      </c>
      <c r="C1692" s="11">
        <v>800</v>
      </c>
      <c r="D1692" s="12">
        <v>579.33333333333303</v>
      </c>
      <c r="E1692" s="9">
        <v>160.36000000000001</v>
      </c>
      <c r="F1692" s="9">
        <f t="shared" si="246"/>
        <v>96.360000000000014</v>
      </c>
      <c r="G1692" s="9">
        <v>0</v>
      </c>
      <c r="H1692" s="9">
        <v>3.02</v>
      </c>
      <c r="I1692" s="9"/>
      <c r="J1692" s="9">
        <v>-5.0179999999999998</v>
      </c>
      <c r="K1692" s="9">
        <v>95.8</v>
      </c>
      <c r="L1692" s="9">
        <v>0.21310000000000001</v>
      </c>
      <c r="M1692" s="9">
        <v>0.25519999999999998</v>
      </c>
      <c r="N1692" s="9">
        <v>0</v>
      </c>
      <c r="O1692" s="9">
        <v>110.6</v>
      </c>
      <c r="P1692" s="9"/>
      <c r="Q1692" s="9"/>
      <c r="R1692" s="9"/>
      <c r="T1692">
        <f t="shared" si="240"/>
        <v>710800</v>
      </c>
      <c r="U1692">
        <v>151.19999999999999</v>
      </c>
      <c r="V1692">
        <f t="shared" si="248"/>
        <v>110.6</v>
      </c>
      <c r="W1692" t="str">
        <f t="shared" si="241"/>
        <v/>
      </c>
      <c r="X1692" t="str">
        <f t="shared" si="242"/>
        <v/>
      </c>
      <c r="Y1692" t="str">
        <f t="shared" si="249"/>
        <v/>
      </c>
      <c r="Z1692" s="9"/>
      <c r="AA1692" s="14">
        <f t="shared" si="244"/>
        <v>0.40300000000000002</v>
      </c>
      <c r="AB1692" s="14">
        <f t="shared" si="245"/>
        <v>1.7999999999999999E-2</v>
      </c>
    </row>
    <row r="1693" spans="1:28" x14ac:dyDescent="0.25">
      <c r="A1693" s="10">
        <f t="shared" si="247"/>
        <v>45362</v>
      </c>
      <c r="B1693" s="11">
        <v>71</v>
      </c>
      <c r="C1693" s="11">
        <v>900</v>
      </c>
      <c r="D1693" s="12">
        <v>579.375</v>
      </c>
      <c r="E1693" s="9">
        <v>160.25</v>
      </c>
      <c r="F1693" s="9">
        <f t="shared" si="246"/>
        <v>96.25</v>
      </c>
      <c r="G1693" s="9">
        <v>0.5</v>
      </c>
      <c r="H1693" s="9">
        <v>4.03</v>
      </c>
      <c r="I1693" s="9"/>
      <c r="J1693" s="9">
        <v>-2.976</v>
      </c>
      <c r="K1693" s="9">
        <v>93.5</v>
      </c>
      <c r="L1693" s="9">
        <v>0.21310000000000001</v>
      </c>
      <c r="M1693" s="9">
        <v>0.25600000000000001</v>
      </c>
      <c r="N1693" s="9">
        <v>0</v>
      </c>
      <c r="O1693" s="9">
        <v>275.60000000000002</v>
      </c>
      <c r="P1693" s="9"/>
      <c r="Q1693" s="9"/>
      <c r="R1693" s="9"/>
      <c r="T1693">
        <f t="shared" si="240"/>
        <v>710900</v>
      </c>
      <c r="U1693">
        <v>325</v>
      </c>
      <c r="V1693">
        <f t="shared" si="248"/>
        <v>275.60000000000002</v>
      </c>
      <c r="W1693" t="str">
        <f t="shared" si="241"/>
        <v/>
      </c>
      <c r="X1693" t="str">
        <f t="shared" si="242"/>
        <v/>
      </c>
      <c r="Y1693" t="str">
        <f t="shared" si="249"/>
        <v/>
      </c>
      <c r="Z1693" s="9"/>
      <c r="AA1693" s="14">
        <f t="shared" si="244"/>
        <v>0.45800000000000002</v>
      </c>
      <c r="AB1693" s="14">
        <f t="shared" si="245"/>
        <v>3.2000000000000001E-2</v>
      </c>
    </row>
    <row r="1694" spans="1:28" x14ac:dyDescent="0.25">
      <c r="A1694" s="10">
        <f t="shared" si="247"/>
        <v>45362</v>
      </c>
      <c r="B1694" s="11">
        <v>71</v>
      </c>
      <c r="C1694" s="11">
        <v>1000</v>
      </c>
      <c r="D1694" s="12">
        <v>579.41666666666697</v>
      </c>
      <c r="E1694" s="9">
        <v>160.13</v>
      </c>
      <c r="F1694" s="9">
        <f t="shared" si="246"/>
        <v>96.13</v>
      </c>
      <c r="G1694" s="9">
        <v>2.52</v>
      </c>
      <c r="H1694" s="9">
        <v>7.55</v>
      </c>
      <c r="I1694" s="9"/>
      <c r="J1694" s="9">
        <v>-2.1019999999999999</v>
      </c>
      <c r="K1694" s="9">
        <v>83.5</v>
      </c>
      <c r="L1694" s="9">
        <v>0.21310000000000001</v>
      </c>
      <c r="M1694" s="9">
        <v>0.25600000000000001</v>
      </c>
      <c r="N1694" s="9">
        <v>0</v>
      </c>
      <c r="O1694" s="9">
        <v>460.6</v>
      </c>
      <c r="P1694" s="9"/>
      <c r="Q1694" s="9"/>
      <c r="R1694" s="9"/>
      <c r="T1694">
        <f t="shared" si="240"/>
        <v>711000</v>
      </c>
      <c r="U1694">
        <v>477</v>
      </c>
      <c r="V1694">
        <f t="shared" si="248"/>
        <v>460.6</v>
      </c>
      <c r="W1694" t="str">
        <f t="shared" si="241"/>
        <v/>
      </c>
      <c r="X1694" t="str">
        <f t="shared" si="242"/>
        <v/>
      </c>
      <c r="Y1694" t="str">
        <f t="shared" si="249"/>
        <v/>
      </c>
      <c r="Z1694" s="9"/>
      <c r="AA1694" s="14">
        <f t="shared" si="244"/>
        <v>0.437</v>
      </c>
      <c r="AB1694" s="14">
        <f t="shared" si="245"/>
        <v>8.5999999999999993E-2</v>
      </c>
    </row>
    <row r="1695" spans="1:28" x14ac:dyDescent="0.25">
      <c r="A1695" s="10">
        <f t="shared" si="247"/>
        <v>45362</v>
      </c>
      <c r="B1695" s="11">
        <v>71</v>
      </c>
      <c r="C1695" s="11">
        <v>1100</v>
      </c>
      <c r="D1695" s="12">
        <v>579.45833333333303</v>
      </c>
      <c r="E1695" s="9">
        <v>160.25</v>
      </c>
      <c r="F1695" s="9">
        <f t="shared" si="246"/>
        <v>96.25</v>
      </c>
      <c r="G1695" s="9">
        <v>3.02</v>
      </c>
      <c r="H1695" s="9">
        <v>8.0500000000000007</v>
      </c>
      <c r="I1695" s="9"/>
      <c r="J1695" s="9">
        <v>-2.363</v>
      </c>
      <c r="K1695" s="9">
        <v>74.5</v>
      </c>
      <c r="L1695" s="9">
        <v>0.21310000000000001</v>
      </c>
      <c r="M1695" s="9">
        <v>0.25519999999999998</v>
      </c>
      <c r="N1695" s="9">
        <v>0</v>
      </c>
      <c r="O1695" s="9">
        <v>271.89999999999998</v>
      </c>
      <c r="P1695" s="9"/>
      <c r="Q1695" s="9"/>
      <c r="R1695" s="9"/>
      <c r="T1695">
        <f t="shared" si="240"/>
        <v>711100</v>
      </c>
      <c r="U1695">
        <v>589</v>
      </c>
      <c r="V1695">
        <f t="shared" si="248"/>
        <v>271.89999999999998</v>
      </c>
      <c r="W1695" t="str">
        <f t="shared" si="241"/>
        <v/>
      </c>
      <c r="X1695" t="str">
        <f t="shared" si="242"/>
        <v/>
      </c>
      <c r="Y1695" t="str">
        <f t="shared" si="249"/>
        <v/>
      </c>
      <c r="Z1695" s="9"/>
      <c r="AA1695" s="14">
        <f t="shared" si="244"/>
        <v>0.38200000000000001</v>
      </c>
      <c r="AB1695" s="14">
        <f t="shared" si="245"/>
        <v>0.13100000000000001</v>
      </c>
    </row>
    <row r="1696" spans="1:28" x14ac:dyDescent="0.25">
      <c r="A1696" s="10">
        <f t="shared" si="247"/>
        <v>45362</v>
      </c>
      <c r="B1696" s="11">
        <v>71</v>
      </c>
      <c r="C1696" s="11">
        <v>1200</v>
      </c>
      <c r="D1696" s="12">
        <v>579.5</v>
      </c>
      <c r="E1696" s="9">
        <v>160.01</v>
      </c>
      <c r="F1696" s="9">
        <f t="shared" si="246"/>
        <v>96.009999999999991</v>
      </c>
      <c r="G1696" s="9">
        <v>3.02</v>
      </c>
      <c r="H1696" s="9">
        <v>8.0500000000000007</v>
      </c>
      <c r="I1696" s="9"/>
      <c r="J1696" s="9">
        <v>-2.1309999999999998</v>
      </c>
      <c r="K1696" s="9">
        <v>70.2</v>
      </c>
      <c r="L1696" s="9">
        <v>0.21310000000000001</v>
      </c>
      <c r="M1696" s="9">
        <v>0.25519999999999998</v>
      </c>
      <c r="N1696" s="9">
        <v>0</v>
      </c>
      <c r="O1696" s="9">
        <v>308.10000000000002</v>
      </c>
      <c r="P1696" s="9"/>
      <c r="Q1696" s="9"/>
      <c r="R1696" s="9"/>
      <c r="T1696">
        <f t="shared" si="240"/>
        <v>711200</v>
      </c>
      <c r="U1696">
        <v>650.29999999999995</v>
      </c>
      <c r="V1696">
        <f t="shared" si="248"/>
        <v>308.10000000000002</v>
      </c>
      <c r="W1696" t="str">
        <f t="shared" si="241"/>
        <v/>
      </c>
      <c r="X1696" t="str">
        <f t="shared" si="242"/>
        <v/>
      </c>
      <c r="Y1696" t="str">
        <f t="shared" si="249"/>
        <v/>
      </c>
      <c r="Z1696" s="9"/>
      <c r="AA1696" s="14">
        <f t="shared" si="244"/>
        <v>0.36599999999999999</v>
      </c>
      <c r="AB1696" s="14">
        <f t="shared" si="245"/>
        <v>0.155</v>
      </c>
    </row>
    <row r="1697" spans="1:28" x14ac:dyDescent="0.25">
      <c r="A1697" s="10">
        <f t="shared" si="247"/>
        <v>45362</v>
      </c>
      <c r="B1697" s="11">
        <v>71</v>
      </c>
      <c r="C1697" s="11">
        <v>1300</v>
      </c>
      <c r="D1697" s="12">
        <v>579.54166666666697</v>
      </c>
      <c r="E1697" s="9">
        <v>160.13</v>
      </c>
      <c r="F1697" s="9">
        <f t="shared" si="246"/>
        <v>96.13</v>
      </c>
      <c r="G1697" s="9">
        <v>3.52</v>
      </c>
      <c r="H1697" s="9">
        <v>8.0500000000000007</v>
      </c>
      <c r="I1697" s="9"/>
      <c r="J1697" s="9">
        <v>-1.413</v>
      </c>
      <c r="K1697" s="9">
        <v>68.8</v>
      </c>
      <c r="L1697" s="9">
        <v>0.21310000000000001</v>
      </c>
      <c r="M1697" s="9">
        <v>0.25519999999999998</v>
      </c>
      <c r="N1697" s="9">
        <v>0</v>
      </c>
      <c r="O1697" s="9">
        <v>336.9</v>
      </c>
      <c r="P1697" s="9"/>
      <c r="Q1697" s="9"/>
      <c r="R1697" s="9"/>
      <c r="T1697">
        <f t="shared" si="240"/>
        <v>711300</v>
      </c>
      <c r="U1697">
        <v>656.3</v>
      </c>
      <c r="V1697">
        <f t="shared" si="248"/>
        <v>336.9</v>
      </c>
      <c r="W1697" t="str">
        <f t="shared" si="241"/>
        <v/>
      </c>
      <c r="X1697" t="str">
        <f t="shared" si="242"/>
        <v/>
      </c>
      <c r="Y1697" t="str">
        <f t="shared" si="249"/>
        <v/>
      </c>
      <c r="Z1697" s="9"/>
      <c r="AA1697" s="14">
        <f t="shared" si="244"/>
        <v>0.379</v>
      </c>
      <c r="AB1697" s="14">
        <f t="shared" si="245"/>
        <v>0.17199999999999999</v>
      </c>
    </row>
    <row r="1698" spans="1:28" x14ac:dyDescent="0.25">
      <c r="A1698" s="10">
        <f t="shared" si="247"/>
        <v>45362</v>
      </c>
      <c r="B1698" s="11">
        <v>71</v>
      </c>
      <c r="C1698" s="11">
        <v>1400</v>
      </c>
      <c r="D1698" s="12">
        <v>579.58333333333303</v>
      </c>
      <c r="E1698" s="9">
        <v>160.13</v>
      </c>
      <c r="F1698" s="9">
        <f t="shared" si="246"/>
        <v>96.13</v>
      </c>
      <c r="G1698" s="9">
        <v>4.03</v>
      </c>
      <c r="H1698" s="9">
        <v>8.56</v>
      </c>
      <c r="I1698" s="9"/>
      <c r="J1698" s="9">
        <v>-2.2759999999999998</v>
      </c>
      <c r="K1698" s="9">
        <v>64.8</v>
      </c>
      <c r="L1698" s="9">
        <v>0.21310000000000001</v>
      </c>
      <c r="M1698" s="9">
        <v>0.25600000000000001</v>
      </c>
      <c r="N1698" s="9">
        <v>0</v>
      </c>
      <c r="O1698" s="9">
        <v>278.10000000000002</v>
      </c>
      <c r="P1698" s="9"/>
      <c r="Q1698" s="9"/>
      <c r="R1698" s="9"/>
      <c r="T1698">
        <f t="shared" si="240"/>
        <v>711400</v>
      </c>
      <c r="U1698">
        <v>606.29999999999995</v>
      </c>
      <c r="V1698">
        <f t="shared" si="248"/>
        <v>278.10000000000002</v>
      </c>
      <c r="W1698" t="str">
        <f t="shared" si="241"/>
        <v/>
      </c>
      <c r="X1698" t="str">
        <f t="shared" si="242"/>
        <v/>
      </c>
      <c r="Y1698" t="str">
        <f t="shared" si="249"/>
        <v/>
      </c>
      <c r="Z1698" s="9"/>
      <c r="AA1698" s="14">
        <f t="shared" si="244"/>
        <v>0.33500000000000002</v>
      </c>
      <c r="AB1698" s="14">
        <f t="shared" si="245"/>
        <v>0.182</v>
      </c>
    </row>
    <row r="1699" spans="1:28" x14ac:dyDescent="0.25">
      <c r="A1699" s="10">
        <f t="shared" si="247"/>
        <v>45362</v>
      </c>
      <c r="B1699" s="11">
        <v>71</v>
      </c>
      <c r="C1699" s="11">
        <v>1500</v>
      </c>
      <c r="D1699" s="12">
        <v>579.625</v>
      </c>
      <c r="E1699" s="9">
        <v>160.13</v>
      </c>
      <c r="F1699" s="9">
        <f t="shared" si="246"/>
        <v>96.13</v>
      </c>
      <c r="G1699" s="9">
        <v>3.02</v>
      </c>
      <c r="H1699" s="9">
        <v>7.05</v>
      </c>
      <c r="I1699" s="9"/>
      <c r="J1699" s="9">
        <v>-2.976</v>
      </c>
      <c r="K1699" s="9">
        <v>67.400000000000006</v>
      </c>
      <c r="L1699" s="9">
        <v>0.21310000000000001</v>
      </c>
      <c r="M1699" s="9">
        <v>0.25519999999999998</v>
      </c>
      <c r="N1699" s="9">
        <v>0</v>
      </c>
      <c r="O1699" s="9">
        <v>181.9</v>
      </c>
      <c r="P1699" s="9"/>
      <c r="Q1699" s="9"/>
      <c r="R1699" s="9"/>
      <c r="T1699">
        <f t="shared" si="240"/>
        <v>711500</v>
      </c>
      <c r="U1699">
        <v>504</v>
      </c>
      <c r="V1699">
        <f t="shared" si="248"/>
        <v>181.9</v>
      </c>
      <c r="W1699" t="str">
        <f t="shared" si="241"/>
        <v/>
      </c>
      <c r="X1699" t="str">
        <f t="shared" si="242"/>
        <v/>
      </c>
      <c r="Y1699" t="str">
        <f t="shared" si="249"/>
        <v/>
      </c>
      <c r="Z1699" s="9"/>
      <c r="AA1699" s="14">
        <f t="shared" si="244"/>
        <v>0.33</v>
      </c>
      <c r="AB1699" s="14">
        <f t="shared" si="245"/>
        <v>0.16</v>
      </c>
    </row>
    <row r="1700" spans="1:28" x14ac:dyDescent="0.25">
      <c r="A1700" s="10">
        <f t="shared" si="247"/>
        <v>45362</v>
      </c>
      <c r="B1700" s="11">
        <v>71</v>
      </c>
      <c r="C1700" s="11">
        <v>1600</v>
      </c>
      <c r="D1700" s="12">
        <v>579.66666666666697</v>
      </c>
      <c r="E1700" s="9">
        <v>160.01</v>
      </c>
      <c r="F1700" s="9">
        <f t="shared" si="246"/>
        <v>96.009999999999991</v>
      </c>
      <c r="G1700" s="9">
        <v>3.52</v>
      </c>
      <c r="H1700" s="9">
        <v>7.05</v>
      </c>
      <c r="I1700" s="9"/>
      <c r="J1700" s="9">
        <v>-3.6269999999999998</v>
      </c>
      <c r="K1700" s="9">
        <v>77.900000000000006</v>
      </c>
      <c r="L1700" s="9">
        <v>0.21460000000000001</v>
      </c>
      <c r="M1700" s="9">
        <v>0.25600000000000001</v>
      </c>
      <c r="N1700" s="9">
        <v>0</v>
      </c>
      <c r="O1700" s="9">
        <v>110.6</v>
      </c>
      <c r="P1700" s="9"/>
      <c r="Q1700" s="9"/>
      <c r="R1700" s="9"/>
      <c r="T1700">
        <f t="shared" si="240"/>
        <v>711600</v>
      </c>
      <c r="U1700">
        <v>359.2</v>
      </c>
      <c r="V1700">
        <f t="shared" si="248"/>
        <v>110.6</v>
      </c>
      <c r="W1700" t="str">
        <f t="shared" si="241"/>
        <v/>
      </c>
      <c r="X1700" t="str">
        <f t="shared" si="242"/>
        <v/>
      </c>
      <c r="Y1700" t="str">
        <f t="shared" si="249"/>
        <v/>
      </c>
      <c r="Z1700" s="9"/>
      <c r="AA1700" s="14">
        <f t="shared" si="244"/>
        <v>0.36399999999999999</v>
      </c>
      <c r="AB1700" s="14">
        <f t="shared" si="245"/>
        <v>0.10299999999999999</v>
      </c>
    </row>
    <row r="1701" spans="1:28" x14ac:dyDescent="0.25">
      <c r="A1701" s="10">
        <f t="shared" si="247"/>
        <v>45362</v>
      </c>
      <c r="B1701" s="11">
        <v>71</v>
      </c>
      <c r="C1701" s="11">
        <v>1700</v>
      </c>
      <c r="D1701" s="12">
        <v>579.70833333333303</v>
      </c>
      <c r="E1701" s="9">
        <v>159.9</v>
      </c>
      <c r="F1701" s="9">
        <f t="shared" si="246"/>
        <v>95.9</v>
      </c>
      <c r="G1701" s="9">
        <v>2.52</v>
      </c>
      <c r="H1701" s="9">
        <v>7.55</v>
      </c>
      <c r="I1701" s="9"/>
      <c r="J1701" s="9">
        <v>-3.7170000000000001</v>
      </c>
      <c r="K1701" s="9">
        <v>82.9</v>
      </c>
      <c r="L1701" s="9">
        <v>0.21310000000000001</v>
      </c>
      <c r="M1701" s="9">
        <v>0.25519999999999998</v>
      </c>
      <c r="N1701" s="9">
        <v>0</v>
      </c>
      <c r="O1701" s="9">
        <v>78.099999999999994</v>
      </c>
      <c r="P1701" s="9"/>
      <c r="Q1701" s="9"/>
      <c r="R1701" s="9"/>
      <c r="T1701">
        <f t="shared" si="240"/>
        <v>711700</v>
      </c>
      <c r="U1701">
        <v>187.5</v>
      </c>
      <c r="V1701">
        <f t="shared" si="248"/>
        <v>78.099999999999994</v>
      </c>
      <c r="W1701" t="str">
        <f t="shared" si="241"/>
        <v/>
      </c>
      <c r="X1701" t="str">
        <f t="shared" si="242"/>
        <v/>
      </c>
      <c r="Y1701" t="str">
        <f t="shared" si="249"/>
        <v/>
      </c>
      <c r="Z1701" s="9"/>
      <c r="AA1701" s="14">
        <f t="shared" si="244"/>
        <v>0.38400000000000001</v>
      </c>
      <c r="AB1701" s="14">
        <f t="shared" si="245"/>
        <v>7.9000000000000001E-2</v>
      </c>
    </row>
    <row r="1702" spans="1:28" x14ac:dyDescent="0.25">
      <c r="A1702" s="10">
        <f t="shared" si="247"/>
        <v>45362</v>
      </c>
      <c r="B1702" s="11">
        <v>71</v>
      </c>
      <c r="C1702" s="11">
        <v>1800</v>
      </c>
      <c r="D1702" s="12">
        <v>579.75</v>
      </c>
      <c r="E1702" s="9">
        <v>159.78</v>
      </c>
      <c r="F1702" s="9">
        <f t="shared" si="246"/>
        <v>95.78</v>
      </c>
      <c r="G1702" s="9">
        <v>3.02</v>
      </c>
      <c r="H1702" s="9">
        <v>7.55</v>
      </c>
      <c r="I1702" s="9"/>
      <c r="J1702" s="9">
        <v>-4.53</v>
      </c>
      <c r="K1702" s="9">
        <v>85</v>
      </c>
      <c r="L1702" s="9">
        <v>0.21310000000000001</v>
      </c>
      <c r="M1702" s="9">
        <v>0.25519999999999998</v>
      </c>
      <c r="N1702" s="9">
        <v>0</v>
      </c>
      <c r="O1702" s="9">
        <v>11.9</v>
      </c>
      <c r="P1702" s="9"/>
      <c r="Q1702" s="9"/>
      <c r="R1702" s="9"/>
      <c r="T1702">
        <f t="shared" si="240"/>
        <v>711800</v>
      </c>
      <c r="U1702">
        <v>31.3</v>
      </c>
      <c r="V1702">
        <f t="shared" si="248"/>
        <v>11.9</v>
      </c>
      <c r="W1702" t="str">
        <f t="shared" si="241"/>
        <v/>
      </c>
      <c r="X1702" t="str">
        <f t="shared" si="242"/>
        <v/>
      </c>
      <c r="Y1702" t="str">
        <f t="shared" si="249"/>
        <v/>
      </c>
      <c r="Z1702" s="9"/>
      <c r="AA1702" s="14">
        <f t="shared" si="244"/>
        <v>0.371</v>
      </c>
      <c r="AB1702" s="14">
        <f t="shared" si="245"/>
        <v>6.5000000000000002E-2</v>
      </c>
    </row>
    <row r="1703" spans="1:28" x14ac:dyDescent="0.25">
      <c r="A1703" s="10">
        <f t="shared" si="247"/>
        <v>45362</v>
      </c>
      <c r="B1703" s="11">
        <v>71</v>
      </c>
      <c r="C1703" s="11">
        <v>1900</v>
      </c>
      <c r="D1703" s="12">
        <v>579.79166666666697</v>
      </c>
      <c r="E1703" s="9">
        <v>158.96</v>
      </c>
      <c r="F1703" s="9">
        <f t="shared" si="246"/>
        <v>94.960000000000008</v>
      </c>
      <c r="G1703" s="9">
        <v>1.01</v>
      </c>
      <c r="H1703" s="9">
        <v>5.54</v>
      </c>
      <c r="I1703" s="9"/>
      <c r="J1703" s="9">
        <v>-4.4390000000000001</v>
      </c>
      <c r="K1703" s="9">
        <v>94.6</v>
      </c>
      <c r="L1703" s="9">
        <v>0.21310000000000001</v>
      </c>
      <c r="M1703" s="9">
        <v>0.25519999999999998</v>
      </c>
      <c r="N1703" s="9">
        <v>0</v>
      </c>
      <c r="O1703" s="9">
        <v>0.6</v>
      </c>
      <c r="P1703" s="9"/>
      <c r="Q1703" s="9"/>
      <c r="R1703" s="9"/>
      <c r="T1703">
        <f t="shared" si="240"/>
        <v>711900</v>
      </c>
      <c r="U1703">
        <v>0</v>
      </c>
      <c r="V1703">
        <f t="shared" si="248"/>
        <v>0</v>
      </c>
      <c r="W1703" t="str">
        <f t="shared" si="241"/>
        <v/>
      </c>
      <c r="X1703" t="str">
        <f t="shared" si="242"/>
        <v/>
      </c>
      <c r="Y1703" t="str">
        <f t="shared" si="249"/>
        <v/>
      </c>
      <c r="Z1703" s="9"/>
      <c r="AA1703" s="14">
        <f t="shared" si="244"/>
        <v>0.41599999999999998</v>
      </c>
      <c r="AB1703" s="14">
        <f t="shared" si="245"/>
        <v>2.4E-2</v>
      </c>
    </row>
    <row r="1704" spans="1:28" x14ac:dyDescent="0.25">
      <c r="A1704" s="10">
        <f t="shared" si="247"/>
        <v>45362</v>
      </c>
      <c r="B1704" s="11">
        <v>71</v>
      </c>
      <c r="C1704" s="11">
        <v>2000</v>
      </c>
      <c r="D1704" s="12">
        <v>579.83333333333303</v>
      </c>
      <c r="E1704" s="9">
        <v>157.66999999999999</v>
      </c>
      <c r="F1704" s="9">
        <f t="shared" si="246"/>
        <v>93.669999999999987</v>
      </c>
      <c r="G1704" s="9">
        <v>2.52</v>
      </c>
      <c r="H1704" s="9">
        <v>8.56</v>
      </c>
      <c r="I1704" s="9"/>
      <c r="J1704" s="9">
        <v>-4.4989999999999997</v>
      </c>
      <c r="K1704" s="9">
        <v>95.9</v>
      </c>
      <c r="L1704" s="9">
        <v>0.21310000000000001</v>
      </c>
      <c r="M1704" s="9">
        <v>0.25519999999999998</v>
      </c>
      <c r="N1704" s="9">
        <v>0</v>
      </c>
      <c r="O1704" s="9">
        <v>0.6</v>
      </c>
      <c r="P1704" s="9"/>
      <c r="Q1704" s="9"/>
      <c r="R1704" s="9"/>
      <c r="T1704">
        <f t="shared" si="240"/>
        <v>712000</v>
      </c>
      <c r="U1704">
        <v>0</v>
      </c>
      <c r="V1704">
        <f t="shared" si="248"/>
        <v>0</v>
      </c>
      <c r="W1704" t="str">
        <f t="shared" si="241"/>
        <v/>
      </c>
      <c r="X1704" t="str">
        <f t="shared" si="242"/>
        <v/>
      </c>
      <c r="Y1704" t="str">
        <f t="shared" si="249"/>
        <v/>
      </c>
      <c r="Z1704" s="9"/>
      <c r="AA1704" s="14">
        <f t="shared" si="244"/>
        <v>0.41899999999999998</v>
      </c>
      <c r="AB1704" s="14">
        <f t="shared" si="245"/>
        <v>1.7999999999999999E-2</v>
      </c>
    </row>
    <row r="1705" spans="1:28" x14ac:dyDescent="0.25">
      <c r="A1705" s="10">
        <f t="shared" si="247"/>
        <v>45362</v>
      </c>
      <c r="B1705" s="11">
        <v>71</v>
      </c>
      <c r="C1705" s="11">
        <v>2100</v>
      </c>
      <c r="D1705" s="12">
        <v>579.875</v>
      </c>
      <c r="E1705" s="9">
        <v>158.96</v>
      </c>
      <c r="F1705" s="9">
        <f t="shared" si="246"/>
        <v>94.960000000000008</v>
      </c>
      <c r="G1705" s="9">
        <v>3.02</v>
      </c>
      <c r="H1705" s="9">
        <v>8.56</v>
      </c>
      <c r="I1705" s="9"/>
      <c r="J1705" s="9">
        <v>-4.2270000000000003</v>
      </c>
      <c r="K1705" s="9">
        <v>96.5</v>
      </c>
      <c r="L1705" s="9">
        <v>0.21310000000000001</v>
      </c>
      <c r="M1705" s="9">
        <v>0.25519999999999998</v>
      </c>
      <c r="N1705" s="9">
        <v>0</v>
      </c>
      <c r="O1705" s="9">
        <v>0.6</v>
      </c>
      <c r="P1705" s="9"/>
      <c r="Q1705" s="9"/>
      <c r="R1705" s="9"/>
      <c r="T1705">
        <f t="shared" si="240"/>
        <v>712100</v>
      </c>
      <c r="U1705">
        <v>0</v>
      </c>
      <c r="V1705">
        <f t="shared" si="248"/>
        <v>0</v>
      </c>
      <c r="W1705" t="str">
        <f t="shared" si="241"/>
        <v/>
      </c>
      <c r="X1705" t="str">
        <f t="shared" si="242"/>
        <v/>
      </c>
      <c r="Y1705" t="str">
        <f t="shared" si="249"/>
        <v/>
      </c>
      <c r="Z1705" s="9"/>
      <c r="AA1705" s="14">
        <f t="shared" si="244"/>
        <v>0.43099999999999999</v>
      </c>
      <c r="AB1705" s="14">
        <f t="shared" si="245"/>
        <v>1.6E-2</v>
      </c>
    </row>
    <row r="1706" spans="1:28" x14ac:dyDescent="0.25">
      <c r="A1706" s="10">
        <f t="shared" si="247"/>
        <v>45362</v>
      </c>
      <c r="B1706" s="11">
        <v>71</v>
      </c>
      <c r="C1706" s="11">
        <v>2200</v>
      </c>
      <c r="D1706" s="12">
        <v>579.91666666666697</v>
      </c>
      <c r="E1706" s="9">
        <v>158.49</v>
      </c>
      <c r="F1706" s="9">
        <f t="shared" si="246"/>
        <v>94.490000000000009</v>
      </c>
      <c r="G1706" s="9">
        <v>3.52</v>
      </c>
      <c r="H1706" s="9">
        <v>9.06</v>
      </c>
      <c r="I1706" s="9"/>
      <c r="J1706" s="9">
        <v>-4.1369999999999996</v>
      </c>
      <c r="K1706" s="9">
        <v>96.8</v>
      </c>
      <c r="L1706" s="9">
        <v>0.21310000000000001</v>
      </c>
      <c r="M1706" s="9">
        <v>0.25519999999999998</v>
      </c>
      <c r="N1706" s="9">
        <v>0</v>
      </c>
      <c r="O1706" s="9">
        <v>0.6</v>
      </c>
      <c r="P1706" s="9"/>
      <c r="Q1706" s="9"/>
      <c r="R1706" s="9"/>
      <c r="T1706">
        <f t="shared" si="240"/>
        <v>712200</v>
      </c>
      <c r="U1706">
        <v>0</v>
      </c>
      <c r="V1706">
        <f t="shared" si="248"/>
        <v>0</v>
      </c>
      <c r="W1706" t="str">
        <f t="shared" si="241"/>
        <v/>
      </c>
      <c r="X1706" t="str">
        <f t="shared" si="242"/>
        <v/>
      </c>
      <c r="Y1706" t="str">
        <f t="shared" si="249"/>
        <v/>
      </c>
      <c r="Z1706" s="9"/>
      <c r="AA1706" s="14">
        <f t="shared" si="244"/>
        <v>0.435</v>
      </c>
      <c r="AB1706" s="14">
        <f t="shared" si="245"/>
        <v>1.4E-2</v>
      </c>
    </row>
    <row r="1707" spans="1:28" x14ac:dyDescent="0.25">
      <c r="A1707" s="10">
        <f t="shared" si="247"/>
        <v>45362</v>
      </c>
      <c r="B1707" s="11">
        <v>71</v>
      </c>
      <c r="C1707" s="11">
        <v>2300</v>
      </c>
      <c r="D1707" s="12">
        <v>579.95833333333303</v>
      </c>
      <c r="E1707" s="9">
        <v>159.19</v>
      </c>
      <c r="F1707" s="9">
        <f t="shared" si="246"/>
        <v>95.19</v>
      </c>
      <c r="G1707" s="9">
        <v>4.53</v>
      </c>
      <c r="H1707" s="9">
        <v>10.07</v>
      </c>
      <c r="I1707" s="9"/>
      <c r="J1707" s="9">
        <v>-3.8660000000000001</v>
      </c>
      <c r="K1707" s="9">
        <v>97.1</v>
      </c>
      <c r="L1707" s="9">
        <v>0.21310000000000001</v>
      </c>
      <c r="M1707" s="9">
        <v>0.25519999999999998</v>
      </c>
      <c r="N1707" s="9">
        <v>0</v>
      </c>
      <c r="O1707" s="9">
        <v>0.6</v>
      </c>
      <c r="P1707" s="9"/>
      <c r="Q1707" s="9"/>
      <c r="R1707" s="9"/>
      <c r="T1707">
        <f t="shared" si="240"/>
        <v>712300</v>
      </c>
      <c r="U1707">
        <v>0</v>
      </c>
      <c r="V1707">
        <f t="shared" si="248"/>
        <v>0</v>
      </c>
      <c r="W1707" t="str">
        <f t="shared" si="241"/>
        <v/>
      </c>
      <c r="X1707" t="str">
        <f t="shared" si="242"/>
        <v/>
      </c>
      <c r="Y1707" t="str">
        <f t="shared" si="249"/>
        <v/>
      </c>
      <c r="Z1707" s="9"/>
      <c r="AA1707" s="14">
        <f t="shared" si="244"/>
        <v>0.44500000000000001</v>
      </c>
      <c r="AB1707" s="14">
        <f t="shared" si="245"/>
        <v>1.2999999999999999E-2</v>
      </c>
    </row>
    <row r="1708" spans="1:28" x14ac:dyDescent="0.25">
      <c r="A1708" s="10">
        <f t="shared" si="247"/>
        <v>45362</v>
      </c>
      <c r="B1708" s="11">
        <v>71</v>
      </c>
      <c r="C1708" s="11">
        <v>2400</v>
      </c>
      <c r="D1708" s="12">
        <v>580</v>
      </c>
      <c r="E1708" s="9">
        <v>159.78</v>
      </c>
      <c r="F1708" s="9">
        <f t="shared" si="246"/>
        <v>95.78</v>
      </c>
      <c r="G1708" s="9">
        <v>4.03</v>
      </c>
      <c r="H1708" s="9">
        <v>10.57</v>
      </c>
      <c r="I1708" s="9"/>
      <c r="J1708" s="9">
        <v>-3.8359999999999999</v>
      </c>
      <c r="K1708" s="9">
        <v>97.3</v>
      </c>
      <c r="L1708" s="9">
        <v>0.21310000000000001</v>
      </c>
      <c r="M1708" s="9">
        <v>0.25519999999999998</v>
      </c>
      <c r="N1708" s="9">
        <v>0</v>
      </c>
      <c r="O1708" s="9">
        <v>0.6</v>
      </c>
      <c r="P1708" s="9"/>
      <c r="Q1708" s="9"/>
      <c r="R1708" s="9"/>
      <c r="T1708">
        <f t="shared" si="240"/>
        <v>712400</v>
      </c>
      <c r="U1708">
        <v>0</v>
      </c>
      <c r="V1708">
        <f t="shared" si="248"/>
        <v>0</v>
      </c>
      <c r="W1708">
        <f t="shared" si="241"/>
        <v>0.21299999999999999</v>
      </c>
      <c r="X1708">
        <f t="shared" si="242"/>
        <v>0.255</v>
      </c>
      <c r="Y1708">
        <f t="shared" si="249"/>
        <v>0.95799999999999996</v>
      </c>
      <c r="Z1708" s="9"/>
      <c r="AA1708" s="14">
        <f t="shared" si="244"/>
        <v>0.44700000000000001</v>
      </c>
      <c r="AB1708" s="14">
        <f t="shared" si="245"/>
        <v>1.2E-2</v>
      </c>
    </row>
    <row r="1709" spans="1:28" x14ac:dyDescent="0.25">
      <c r="A1709" s="10">
        <f t="shared" si="247"/>
        <v>45363</v>
      </c>
      <c r="B1709" s="11">
        <v>72</v>
      </c>
      <c r="C1709" s="11">
        <v>100</v>
      </c>
      <c r="D1709" s="12">
        <v>580.04166666666697</v>
      </c>
      <c r="E1709" s="9">
        <v>160.13</v>
      </c>
      <c r="F1709" s="9">
        <f t="shared" si="246"/>
        <v>96.13</v>
      </c>
      <c r="G1709" s="9">
        <v>3.52</v>
      </c>
      <c r="H1709" s="9">
        <v>9.06</v>
      </c>
      <c r="I1709" s="9"/>
      <c r="J1709" s="9">
        <v>-4.016</v>
      </c>
      <c r="K1709" s="9">
        <v>97.4</v>
      </c>
      <c r="L1709" s="9">
        <v>0.21310000000000001</v>
      </c>
      <c r="M1709" s="9">
        <v>0.25600000000000001</v>
      </c>
      <c r="N1709" s="9">
        <v>0</v>
      </c>
      <c r="O1709" s="9">
        <v>0.6</v>
      </c>
      <c r="P1709" s="9"/>
      <c r="Q1709" s="9"/>
      <c r="R1709" s="9"/>
      <c r="T1709">
        <f t="shared" si="240"/>
        <v>720100</v>
      </c>
      <c r="U1709">
        <v>0</v>
      </c>
      <c r="V1709">
        <f t="shared" si="248"/>
        <v>0</v>
      </c>
      <c r="W1709" t="str">
        <f t="shared" si="241"/>
        <v/>
      </c>
      <c r="X1709" t="str">
        <f t="shared" si="242"/>
        <v/>
      </c>
      <c r="Y1709" t="str">
        <f t="shared" si="249"/>
        <v/>
      </c>
      <c r="Z1709" s="9"/>
      <c r="AA1709" s="14">
        <f t="shared" si="244"/>
        <v>0.442</v>
      </c>
      <c r="AB1709" s="14">
        <f t="shared" si="245"/>
        <v>1.2E-2</v>
      </c>
    </row>
    <row r="1710" spans="1:28" x14ac:dyDescent="0.25">
      <c r="A1710" s="10">
        <f t="shared" si="247"/>
        <v>45363</v>
      </c>
      <c r="B1710" s="11">
        <v>72</v>
      </c>
      <c r="C1710" s="11">
        <v>200</v>
      </c>
      <c r="D1710" s="12">
        <v>580.08333333333303</v>
      </c>
      <c r="E1710" s="9">
        <v>160.36000000000001</v>
      </c>
      <c r="F1710" s="9">
        <f t="shared" si="246"/>
        <v>96.360000000000014</v>
      </c>
      <c r="G1710" s="9">
        <v>2.52</v>
      </c>
      <c r="H1710" s="9">
        <v>9.06</v>
      </c>
      <c r="I1710" s="9"/>
      <c r="J1710" s="9">
        <v>-4.1669999999999998</v>
      </c>
      <c r="K1710" s="9">
        <v>97.4</v>
      </c>
      <c r="L1710" s="9">
        <v>0.21310000000000001</v>
      </c>
      <c r="M1710" s="9">
        <v>0.25519999999999998</v>
      </c>
      <c r="N1710" s="9">
        <v>0</v>
      </c>
      <c r="O1710" s="9">
        <v>0.6</v>
      </c>
      <c r="P1710" s="9"/>
      <c r="Q1710" s="9"/>
      <c r="R1710" s="9"/>
      <c r="T1710">
        <f t="shared" si="240"/>
        <v>720200</v>
      </c>
      <c r="U1710">
        <v>0</v>
      </c>
      <c r="V1710">
        <f t="shared" si="248"/>
        <v>0</v>
      </c>
      <c r="W1710" t="str">
        <f t="shared" si="241"/>
        <v/>
      </c>
      <c r="X1710" t="str">
        <f t="shared" si="242"/>
        <v/>
      </c>
      <c r="Y1710" t="str">
        <f t="shared" si="249"/>
        <v/>
      </c>
      <c r="Z1710" s="9"/>
      <c r="AA1710" s="14">
        <f t="shared" si="244"/>
        <v>0.437</v>
      </c>
      <c r="AB1710" s="14">
        <f t="shared" si="245"/>
        <v>1.2E-2</v>
      </c>
    </row>
    <row r="1711" spans="1:28" x14ac:dyDescent="0.25">
      <c r="A1711" s="10">
        <f t="shared" si="247"/>
        <v>45363</v>
      </c>
      <c r="B1711" s="11">
        <v>72</v>
      </c>
      <c r="C1711" s="11">
        <v>300</v>
      </c>
      <c r="D1711" s="12">
        <v>580.125</v>
      </c>
      <c r="E1711" s="9">
        <v>160.01</v>
      </c>
      <c r="F1711" s="9">
        <f t="shared" si="246"/>
        <v>96.009999999999991</v>
      </c>
      <c r="G1711" s="9">
        <v>2.52</v>
      </c>
      <c r="H1711" s="9">
        <v>6.54</v>
      </c>
      <c r="I1711" s="9"/>
      <c r="J1711" s="9">
        <v>-4.4690000000000003</v>
      </c>
      <c r="K1711" s="9">
        <v>97.4</v>
      </c>
      <c r="L1711" s="9">
        <v>0.21460000000000001</v>
      </c>
      <c r="M1711" s="9">
        <v>0.25600000000000001</v>
      </c>
      <c r="N1711" s="9">
        <v>0</v>
      </c>
      <c r="O1711" s="9">
        <v>0.6</v>
      </c>
      <c r="P1711" s="9"/>
      <c r="Q1711" s="9"/>
      <c r="R1711" s="9"/>
      <c r="T1711">
        <f t="shared" si="240"/>
        <v>720300</v>
      </c>
      <c r="U1711">
        <v>0</v>
      </c>
      <c r="V1711">
        <f t="shared" si="248"/>
        <v>0</v>
      </c>
      <c r="W1711" t="str">
        <f t="shared" si="241"/>
        <v/>
      </c>
      <c r="X1711" t="str">
        <f t="shared" si="242"/>
        <v/>
      </c>
      <c r="Y1711" t="str">
        <f t="shared" si="249"/>
        <v/>
      </c>
      <c r="Z1711" s="9"/>
      <c r="AA1711" s="14">
        <f t="shared" si="244"/>
        <v>0.42699999999999999</v>
      </c>
      <c r="AB1711" s="14">
        <f t="shared" si="245"/>
        <v>1.0999999999999999E-2</v>
      </c>
    </row>
    <row r="1712" spans="1:28" x14ac:dyDescent="0.25">
      <c r="A1712" s="10">
        <f t="shared" si="247"/>
        <v>45363</v>
      </c>
      <c r="B1712" s="11">
        <v>72</v>
      </c>
      <c r="C1712" s="11">
        <v>400</v>
      </c>
      <c r="D1712" s="12">
        <v>580.16666666666697</v>
      </c>
      <c r="E1712" s="9">
        <v>159.9</v>
      </c>
      <c r="F1712" s="9">
        <f t="shared" si="246"/>
        <v>95.9</v>
      </c>
      <c r="G1712" s="9">
        <v>1.01</v>
      </c>
      <c r="H1712" s="9">
        <v>4.53</v>
      </c>
      <c r="I1712" s="9"/>
      <c r="J1712" s="9">
        <v>-4.6210000000000004</v>
      </c>
      <c r="K1712" s="9">
        <v>97.3</v>
      </c>
      <c r="L1712" s="9">
        <v>0.21460000000000001</v>
      </c>
      <c r="M1712" s="9">
        <v>0.25519999999999998</v>
      </c>
      <c r="N1712" s="9">
        <v>0</v>
      </c>
      <c r="O1712" s="9">
        <v>0.6</v>
      </c>
      <c r="P1712" s="9"/>
      <c r="Q1712" s="9"/>
      <c r="R1712" s="9"/>
      <c r="T1712">
        <f t="shared" si="240"/>
        <v>720400</v>
      </c>
      <c r="U1712">
        <v>0</v>
      </c>
      <c r="V1712">
        <f t="shared" si="248"/>
        <v>0</v>
      </c>
      <c r="W1712" t="str">
        <f t="shared" si="241"/>
        <v/>
      </c>
      <c r="X1712" t="str">
        <f t="shared" si="242"/>
        <v/>
      </c>
      <c r="Y1712" t="str">
        <f t="shared" si="249"/>
        <v/>
      </c>
      <c r="Z1712" s="9"/>
      <c r="AA1712" s="14">
        <f t="shared" si="244"/>
        <v>0.42199999999999999</v>
      </c>
      <c r="AB1712" s="14">
        <f t="shared" si="245"/>
        <v>1.2E-2</v>
      </c>
    </row>
    <row r="1713" spans="1:28" x14ac:dyDescent="0.25">
      <c r="A1713" s="10">
        <f t="shared" si="247"/>
        <v>45363</v>
      </c>
      <c r="B1713" s="11">
        <v>72</v>
      </c>
      <c r="C1713" s="11">
        <v>500</v>
      </c>
      <c r="D1713" s="12">
        <v>580.20833333333303</v>
      </c>
      <c r="E1713" s="9">
        <v>159.9</v>
      </c>
      <c r="F1713" s="9">
        <f t="shared" si="246"/>
        <v>95.9</v>
      </c>
      <c r="G1713" s="9">
        <v>1.01</v>
      </c>
      <c r="H1713" s="9">
        <v>4.53</v>
      </c>
      <c r="I1713" s="9"/>
      <c r="J1713" s="9">
        <v>-4.8040000000000003</v>
      </c>
      <c r="K1713" s="9">
        <v>97.3</v>
      </c>
      <c r="L1713" s="9">
        <v>0.21460000000000001</v>
      </c>
      <c r="M1713" s="9">
        <v>0.25600000000000001</v>
      </c>
      <c r="N1713" s="9">
        <v>0</v>
      </c>
      <c r="O1713" s="9">
        <v>0.6</v>
      </c>
      <c r="P1713" s="9"/>
      <c r="Q1713" s="9"/>
      <c r="R1713" s="9"/>
      <c r="T1713">
        <f t="shared" si="240"/>
        <v>720500</v>
      </c>
      <c r="U1713">
        <v>0</v>
      </c>
      <c r="V1713">
        <f t="shared" si="248"/>
        <v>0</v>
      </c>
      <c r="W1713" t="str">
        <f t="shared" si="241"/>
        <v/>
      </c>
      <c r="X1713" t="str">
        <f t="shared" si="242"/>
        <v/>
      </c>
      <c r="Y1713" t="str">
        <f t="shared" si="249"/>
        <v/>
      </c>
      <c r="Z1713" s="9"/>
      <c r="AA1713" s="14">
        <f t="shared" si="244"/>
        <v>0.41599999999999998</v>
      </c>
      <c r="AB1713" s="14">
        <f t="shared" si="245"/>
        <v>1.2E-2</v>
      </c>
    </row>
    <row r="1714" spans="1:28" x14ac:dyDescent="0.25">
      <c r="A1714" s="10">
        <f t="shared" si="247"/>
        <v>45363</v>
      </c>
      <c r="B1714" s="11">
        <v>72</v>
      </c>
      <c r="C1714" s="11">
        <v>600</v>
      </c>
      <c r="D1714" s="12">
        <v>580.25</v>
      </c>
      <c r="E1714" s="9">
        <v>159.78</v>
      </c>
      <c r="F1714" s="9">
        <f t="shared" si="246"/>
        <v>95.78</v>
      </c>
      <c r="G1714" s="9">
        <v>1.51</v>
      </c>
      <c r="H1714" s="9">
        <v>5.03</v>
      </c>
      <c r="I1714" s="9"/>
      <c r="J1714" s="9">
        <v>-4.53</v>
      </c>
      <c r="K1714" s="9">
        <v>97.4</v>
      </c>
      <c r="L1714" s="9">
        <v>0.21460000000000001</v>
      </c>
      <c r="M1714" s="9">
        <v>0.25600000000000001</v>
      </c>
      <c r="N1714" s="9">
        <v>0</v>
      </c>
      <c r="O1714" s="9">
        <v>0.6</v>
      </c>
      <c r="P1714" s="9"/>
      <c r="Q1714" s="9"/>
      <c r="R1714" s="9"/>
      <c r="T1714">
        <f t="shared" si="240"/>
        <v>720600</v>
      </c>
      <c r="U1714">
        <v>0</v>
      </c>
      <c r="V1714">
        <f t="shared" si="248"/>
        <v>0</v>
      </c>
      <c r="W1714" t="str">
        <f t="shared" si="241"/>
        <v/>
      </c>
      <c r="X1714" t="str">
        <f t="shared" si="242"/>
        <v/>
      </c>
      <c r="Y1714" t="str">
        <f t="shared" si="249"/>
        <v/>
      </c>
      <c r="Z1714" s="9"/>
      <c r="AA1714" s="14">
        <f t="shared" si="244"/>
        <v>0.42499999999999999</v>
      </c>
      <c r="AB1714" s="14">
        <f t="shared" si="245"/>
        <v>1.0999999999999999E-2</v>
      </c>
    </row>
    <row r="1715" spans="1:28" x14ac:dyDescent="0.25">
      <c r="A1715" s="10">
        <f t="shared" si="247"/>
        <v>45363</v>
      </c>
      <c r="B1715" s="11">
        <v>72</v>
      </c>
      <c r="C1715" s="11">
        <v>700</v>
      </c>
      <c r="D1715" s="12">
        <v>580.29166666666697</v>
      </c>
      <c r="E1715" s="9">
        <v>159.66</v>
      </c>
      <c r="F1715" s="9">
        <f t="shared" si="246"/>
        <v>95.66</v>
      </c>
      <c r="G1715" s="9">
        <v>0.5</v>
      </c>
      <c r="H1715" s="9">
        <v>5.03</v>
      </c>
      <c r="I1715" s="9"/>
      <c r="J1715" s="9">
        <v>-4.4989999999999997</v>
      </c>
      <c r="K1715" s="9">
        <v>97.4</v>
      </c>
      <c r="L1715" s="9">
        <v>0.21460000000000001</v>
      </c>
      <c r="M1715" s="9">
        <v>0.25600000000000001</v>
      </c>
      <c r="N1715" s="9">
        <v>0</v>
      </c>
      <c r="O1715" s="9">
        <v>11.9</v>
      </c>
      <c r="P1715" s="9"/>
      <c r="Q1715" s="9"/>
      <c r="R1715" s="9"/>
      <c r="T1715">
        <f t="shared" si="240"/>
        <v>720700</v>
      </c>
      <c r="U1715">
        <v>16.5</v>
      </c>
      <c r="V1715">
        <f t="shared" si="248"/>
        <v>11.9</v>
      </c>
      <c r="W1715" t="str">
        <f t="shared" si="241"/>
        <v/>
      </c>
      <c r="X1715" t="str">
        <f t="shared" si="242"/>
        <v/>
      </c>
      <c r="Y1715" t="str">
        <f t="shared" si="249"/>
        <v/>
      </c>
      <c r="Z1715" s="9"/>
      <c r="AA1715" s="14">
        <f t="shared" si="244"/>
        <v>0.42599999999999999</v>
      </c>
      <c r="AB1715" s="14">
        <f t="shared" si="245"/>
        <v>1.0999999999999999E-2</v>
      </c>
    </row>
    <row r="1716" spans="1:28" x14ac:dyDescent="0.25">
      <c r="A1716" s="10">
        <f t="shared" si="247"/>
        <v>45363</v>
      </c>
      <c r="B1716" s="11">
        <v>72</v>
      </c>
      <c r="C1716" s="11">
        <v>800</v>
      </c>
      <c r="D1716" s="12">
        <v>580.33333333333303</v>
      </c>
      <c r="E1716" s="9">
        <v>159.78</v>
      </c>
      <c r="F1716" s="9">
        <f t="shared" si="246"/>
        <v>95.78</v>
      </c>
      <c r="G1716" s="9">
        <v>0.5</v>
      </c>
      <c r="H1716" s="9">
        <v>4.03</v>
      </c>
      <c r="I1716" s="9"/>
      <c r="J1716" s="9">
        <v>-4.1669999999999998</v>
      </c>
      <c r="K1716" s="9">
        <v>97.5</v>
      </c>
      <c r="L1716" s="9">
        <v>0.21310000000000001</v>
      </c>
      <c r="M1716" s="9">
        <v>0.25519999999999998</v>
      </c>
      <c r="N1716" s="9">
        <v>0</v>
      </c>
      <c r="O1716" s="9">
        <v>55.6</v>
      </c>
      <c r="P1716" s="9"/>
      <c r="Q1716" s="9"/>
      <c r="R1716" s="9"/>
      <c r="T1716">
        <f t="shared" si="240"/>
        <v>720800</v>
      </c>
      <c r="U1716">
        <v>157.19999999999999</v>
      </c>
      <c r="V1716">
        <f t="shared" si="248"/>
        <v>55.6</v>
      </c>
      <c r="W1716" t="str">
        <f t="shared" si="241"/>
        <v/>
      </c>
      <c r="X1716" t="str">
        <f t="shared" si="242"/>
        <v/>
      </c>
      <c r="Y1716" t="str">
        <f t="shared" si="249"/>
        <v/>
      </c>
      <c r="Z1716" s="9"/>
      <c r="AA1716" s="14">
        <f t="shared" si="244"/>
        <v>0.437</v>
      </c>
      <c r="AB1716" s="14">
        <f t="shared" si="245"/>
        <v>1.0999999999999999E-2</v>
      </c>
    </row>
    <row r="1717" spans="1:28" x14ac:dyDescent="0.25">
      <c r="A1717" s="10">
        <f t="shared" si="247"/>
        <v>45363</v>
      </c>
      <c r="B1717" s="11">
        <v>72</v>
      </c>
      <c r="C1717" s="11">
        <v>900</v>
      </c>
      <c r="D1717" s="12">
        <v>580.375</v>
      </c>
      <c r="E1717" s="9">
        <v>159.54</v>
      </c>
      <c r="F1717" s="9">
        <f t="shared" si="246"/>
        <v>95.539999999999992</v>
      </c>
      <c r="G1717" s="9">
        <v>1.01</v>
      </c>
      <c r="H1717" s="9">
        <v>6.04</v>
      </c>
      <c r="I1717" s="9"/>
      <c r="J1717" s="9">
        <v>-2.859</v>
      </c>
      <c r="K1717" s="9">
        <v>97.6</v>
      </c>
      <c r="L1717" s="9">
        <v>0.21310000000000001</v>
      </c>
      <c r="M1717" s="9">
        <v>0.25519999999999998</v>
      </c>
      <c r="N1717" s="9">
        <v>0</v>
      </c>
      <c r="O1717" s="9">
        <v>149.4</v>
      </c>
      <c r="P1717" s="9"/>
      <c r="Q1717" s="9"/>
      <c r="R1717" s="9"/>
      <c r="T1717">
        <f t="shared" si="240"/>
        <v>720900</v>
      </c>
      <c r="U1717">
        <v>331.8</v>
      </c>
      <c r="V1717">
        <f t="shared" si="248"/>
        <v>149.4</v>
      </c>
      <c r="W1717" t="str">
        <f t="shared" si="241"/>
        <v/>
      </c>
      <c r="X1717" t="str">
        <f t="shared" si="242"/>
        <v/>
      </c>
      <c r="Y1717" t="str">
        <f t="shared" si="249"/>
        <v/>
      </c>
      <c r="Z1717" s="9"/>
      <c r="AA1717" s="14">
        <f t="shared" si="244"/>
        <v>0.48299999999999998</v>
      </c>
      <c r="AB1717" s="14">
        <f t="shared" si="245"/>
        <v>1.2E-2</v>
      </c>
    </row>
    <row r="1718" spans="1:28" x14ac:dyDescent="0.25">
      <c r="A1718" s="10">
        <f t="shared" si="247"/>
        <v>45363</v>
      </c>
      <c r="B1718" s="11">
        <v>72</v>
      </c>
      <c r="C1718" s="11">
        <v>1000</v>
      </c>
      <c r="D1718" s="12">
        <v>580.41666666666697</v>
      </c>
      <c r="E1718" s="9">
        <v>159.43</v>
      </c>
      <c r="F1718" s="9">
        <f t="shared" si="246"/>
        <v>95.43</v>
      </c>
      <c r="G1718" s="9">
        <v>1.01</v>
      </c>
      <c r="H1718" s="9">
        <v>4.53</v>
      </c>
      <c r="I1718" s="9"/>
      <c r="J1718" s="9">
        <v>-2.9470000000000001</v>
      </c>
      <c r="K1718" s="9">
        <v>97.8</v>
      </c>
      <c r="L1718" s="9">
        <v>0.21310000000000001</v>
      </c>
      <c r="M1718" s="9">
        <v>0.25600000000000001</v>
      </c>
      <c r="N1718" s="9">
        <v>0.4</v>
      </c>
      <c r="O1718" s="9">
        <v>174.4</v>
      </c>
      <c r="P1718" s="9"/>
      <c r="Q1718" s="9"/>
      <c r="R1718" s="9"/>
      <c r="T1718">
        <f t="shared" si="240"/>
        <v>721000</v>
      </c>
      <c r="U1718">
        <v>484</v>
      </c>
      <c r="V1718">
        <f t="shared" si="248"/>
        <v>174.4</v>
      </c>
      <c r="W1718" t="str">
        <f t="shared" si="241"/>
        <v/>
      </c>
      <c r="X1718" t="str">
        <f t="shared" si="242"/>
        <v/>
      </c>
      <c r="Y1718" t="str">
        <f t="shared" si="249"/>
        <v/>
      </c>
      <c r="Z1718" s="9"/>
      <c r="AA1718" s="14">
        <f t="shared" si="244"/>
        <v>0.48</v>
      </c>
      <c r="AB1718" s="14">
        <f t="shared" si="245"/>
        <v>1.0999999999999999E-2</v>
      </c>
    </row>
    <row r="1719" spans="1:28" x14ac:dyDescent="0.25">
      <c r="A1719" s="10">
        <f t="shared" si="247"/>
        <v>45363</v>
      </c>
      <c r="B1719" s="11">
        <v>72</v>
      </c>
      <c r="C1719" s="11">
        <v>1100</v>
      </c>
      <c r="D1719" s="12">
        <v>580.45833333333303</v>
      </c>
      <c r="E1719" s="9">
        <v>159.19</v>
      </c>
      <c r="F1719" s="9">
        <f t="shared" si="246"/>
        <v>95.19</v>
      </c>
      <c r="G1719" s="9">
        <v>1.51</v>
      </c>
      <c r="H1719" s="9">
        <v>6.04</v>
      </c>
      <c r="I1719" s="9"/>
      <c r="J1719" s="9">
        <v>-1.1850000000000001</v>
      </c>
      <c r="K1719" s="9">
        <v>98</v>
      </c>
      <c r="L1719" s="9">
        <v>0.21310000000000001</v>
      </c>
      <c r="M1719" s="9">
        <v>0.25519999999999998</v>
      </c>
      <c r="N1719" s="9">
        <v>0.2</v>
      </c>
      <c r="O1719" s="9">
        <v>281.89999999999998</v>
      </c>
      <c r="P1719" s="9"/>
      <c r="Q1719" s="9"/>
      <c r="R1719" s="9"/>
      <c r="T1719">
        <f t="shared" si="240"/>
        <v>721100</v>
      </c>
      <c r="U1719">
        <v>595.70000000000005</v>
      </c>
      <c r="V1719">
        <f t="shared" si="248"/>
        <v>281.89999999999998</v>
      </c>
      <c r="W1719" t="str">
        <f t="shared" si="241"/>
        <v/>
      </c>
      <c r="X1719" t="str">
        <f t="shared" si="242"/>
        <v/>
      </c>
      <c r="Y1719" t="str">
        <f t="shared" si="249"/>
        <v/>
      </c>
      <c r="Z1719" s="9"/>
      <c r="AA1719" s="14">
        <f t="shared" si="244"/>
        <v>0.54900000000000004</v>
      </c>
      <c r="AB1719" s="14">
        <f t="shared" si="245"/>
        <v>1.0999999999999999E-2</v>
      </c>
    </row>
    <row r="1720" spans="1:28" x14ac:dyDescent="0.25">
      <c r="A1720" s="10">
        <f t="shared" si="247"/>
        <v>45363</v>
      </c>
      <c r="B1720" s="11">
        <v>72</v>
      </c>
      <c r="C1720" s="11">
        <v>1200</v>
      </c>
      <c r="D1720" s="12">
        <v>580.5</v>
      </c>
      <c r="E1720" s="9">
        <v>158.96</v>
      </c>
      <c r="F1720" s="9">
        <f t="shared" si="246"/>
        <v>94.960000000000008</v>
      </c>
      <c r="G1720" s="9">
        <v>1.51</v>
      </c>
      <c r="H1720" s="9">
        <v>6.54</v>
      </c>
      <c r="I1720" s="9"/>
      <c r="J1720" s="9">
        <v>-1.929</v>
      </c>
      <c r="K1720" s="9">
        <v>98.1</v>
      </c>
      <c r="L1720" s="9">
        <v>0.21460000000000001</v>
      </c>
      <c r="M1720" s="9">
        <v>0.25600000000000001</v>
      </c>
      <c r="N1720" s="9">
        <v>0.4</v>
      </c>
      <c r="O1720" s="9">
        <v>261.89999999999998</v>
      </c>
      <c r="P1720" s="9"/>
      <c r="Q1720" s="9"/>
      <c r="R1720" s="9"/>
      <c r="T1720">
        <f t="shared" si="240"/>
        <v>721200</v>
      </c>
      <c r="U1720">
        <v>657.3</v>
      </c>
      <c r="V1720">
        <f t="shared" si="248"/>
        <v>261.89999999999998</v>
      </c>
      <c r="W1720" t="str">
        <f t="shared" si="241"/>
        <v/>
      </c>
      <c r="X1720" t="str">
        <f t="shared" si="242"/>
        <v/>
      </c>
      <c r="Y1720" t="str">
        <f t="shared" si="249"/>
        <v/>
      </c>
      <c r="Z1720" s="9"/>
      <c r="AA1720" s="14">
        <f t="shared" si="244"/>
        <v>0.52</v>
      </c>
      <c r="AB1720" s="14">
        <f t="shared" si="245"/>
        <v>0.01</v>
      </c>
    </row>
    <row r="1721" spans="1:28" x14ac:dyDescent="0.25">
      <c r="A1721" s="10">
        <f t="shared" si="247"/>
        <v>45363</v>
      </c>
      <c r="B1721" s="11">
        <v>72</v>
      </c>
      <c r="C1721" s="11">
        <v>1300</v>
      </c>
      <c r="D1721" s="12">
        <v>580.54166666666697</v>
      </c>
      <c r="E1721" s="9">
        <v>158.96</v>
      </c>
      <c r="F1721" s="9">
        <f t="shared" si="246"/>
        <v>94.960000000000008</v>
      </c>
      <c r="G1721" s="9">
        <v>2.0099999999999998</v>
      </c>
      <c r="H1721" s="9">
        <v>6.04</v>
      </c>
      <c r="I1721" s="9"/>
      <c r="J1721" s="9">
        <v>-0.47899999999999998</v>
      </c>
      <c r="K1721" s="9">
        <v>96.3</v>
      </c>
      <c r="L1721" s="9">
        <v>0.21379999999999999</v>
      </c>
      <c r="M1721" s="9">
        <v>0.25600000000000001</v>
      </c>
      <c r="N1721" s="9">
        <v>0</v>
      </c>
      <c r="O1721" s="9">
        <v>559.4</v>
      </c>
      <c r="P1721" s="9"/>
      <c r="Q1721" s="9"/>
      <c r="R1721" s="9"/>
      <c r="T1721">
        <f t="shared" si="240"/>
        <v>721300</v>
      </c>
      <c r="U1721">
        <v>663</v>
      </c>
      <c r="V1721">
        <f t="shared" si="248"/>
        <v>559.4</v>
      </c>
      <c r="W1721" t="str">
        <f t="shared" si="241"/>
        <v/>
      </c>
      <c r="X1721" t="str">
        <f t="shared" si="242"/>
        <v/>
      </c>
      <c r="Y1721" t="str">
        <f t="shared" si="249"/>
        <v/>
      </c>
      <c r="Z1721" s="9"/>
      <c r="AA1721" s="14">
        <f t="shared" si="244"/>
        <v>0.56799999999999995</v>
      </c>
      <c r="AB1721" s="14">
        <f t="shared" si="245"/>
        <v>2.1999999999999999E-2</v>
      </c>
    </row>
    <row r="1722" spans="1:28" x14ac:dyDescent="0.25">
      <c r="A1722" s="10">
        <f t="shared" si="247"/>
        <v>45363</v>
      </c>
      <c r="B1722" s="11">
        <v>72</v>
      </c>
      <c r="C1722" s="11">
        <v>1400</v>
      </c>
      <c r="D1722" s="12">
        <v>580.58333333333303</v>
      </c>
      <c r="E1722" s="9">
        <v>158.49</v>
      </c>
      <c r="F1722" s="9">
        <f t="shared" si="246"/>
        <v>94.490000000000009</v>
      </c>
      <c r="G1722" s="9">
        <v>3.02</v>
      </c>
      <c r="H1722" s="9">
        <v>9.56</v>
      </c>
      <c r="I1722" s="9"/>
      <c r="J1722" s="9">
        <v>-3.153</v>
      </c>
      <c r="K1722" s="9">
        <v>97.9</v>
      </c>
      <c r="L1722" s="9">
        <v>0.21379999999999999</v>
      </c>
      <c r="M1722" s="9">
        <v>0.25600000000000001</v>
      </c>
      <c r="N1722" s="9">
        <v>0</v>
      </c>
      <c r="O1722" s="9">
        <v>143.1</v>
      </c>
      <c r="P1722" s="9"/>
      <c r="Q1722" s="9"/>
      <c r="R1722" s="9"/>
      <c r="T1722">
        <f t="shared" si="240"/>
        <v>721400</v>
      </c>
      <c r="U1722">
        <v>612.79999999999995</v>
      </c>
      <c r="V1722">
        <f t="shared" si="248"/>
        <v>143.1</v>
      </c>
      <c r="W1722" t="str">
        <f t="shared" si="241"/>
        <v/>
      </c>
      <c r="X1722" t="str">
        <f t="shared" si="242"/>
        <v/>
      </c>
      <c r="Y1722" t="str">
        <f t="shared" si="249"/>
        <v/>
      </c>
      <c r="Z1722" s="9"/>
      <c r="AA1722" s="14">
        <f t="shared" si="244"/>
        <v>0.47399999999999998</v>
      </c>
      <c r="AB1722" s="14">
        <f t="shared" si="245"/>
        <v>0.01</v>
      </c>
    </row>
    <row r="1723" spans="1:28" x14ac:dyDescent="0.25">
      <c r="A1723" s="10">
        <f t="shared" si="247"/>
        <v>45363</v>
      </c>
      <c r="B1723" s="11">
        <v>72</v>
      </c>
      <c r="C1723" s="11">
        <v>1500</v>
      </c>
      <c r="D1723" s="12">
        <v>580.625</v>
      </c>
      <c r="E1723" s="9">
        <v>159.54</v>
      </c>
      <c r="F1723" s="9">
        <f t="shared" si="246"/>
        <v>95.539999999999992</v>
      </c>
      <c r="G1723" s="9">
        <v>3.02</v>
      </c>
      <c r="H1723" s="9">
        <v>7.55</v>
      </c>
      <c r="I1723" s="9"/>
      <c r="J1723" s="9">
        <v>-4.1970000000000001</v>
      </c>
      <c r="K1723" s="9">
        <v>97.5</v>
      </c>
      <c r="L1723" s="9">
        <v>0.21460000000000001</v>
      </c>
      <c r="M1723" s="9">
        <v>0.25600000000000001</v>
      </c>
      <c r="N1723" s="9">
        <v>0</v>
      </c>
      <c r="O1723" s="9">
        <v>113.1</v>
      </c>
      <c r="P1723" s="9"/>
      <c r="Q1723" s="9"/>
      <c r="R1723" s="9"/>
      <c r="T1723">
        <f t="shared" si="240"/>
        <v>721500</v>
      </c>
      <c r="U1723">
        <v>510.5</v>
      </c>
      <c r="V1723">
        <f t="shared" si="248"/>
        <v>113.1</v>
      </c>
      <c r="W1723" t="str">
        <f t="shared" si="241"/>
        <v/>
      </c>
      <c r="X1723" t="str">
        <f t="shared" si="242"/>
        <v/>
      </c>
      <c r="Y1723" t="str">
        <f t="shared" si="249"/>
        <v/>
      </c>
      <c r="Z1723" s="9"/>
      <c r="AA1723" s="14">
        <f t="shared" si="244"/>
        <v>0.436</v>
      </c>
      <c r="AB1723" s="14">
        <f t="shared" si="245"/>
        <v>1.0999999999999999E-2</v>
      </c>
    </row>
    <row r="1724" spans="1:28" x14ac:dyDescent="0.25">
      <c r="A1724" s="10">
        <f t="shared" si="247"/>
        <v>45363</v>
      </c>
      <c r="B1724" s="11">
        <v>72</v>
      </c>
      <c r="C1724" s="11">
        <v>1600</v>
      </c>
      <c r="D1724" s="12">
        <v>580.66666666666697</v>
      </c>
      <c r="E1724" s="9">
        <v>174.52</v>
      </c>
      <c r="F1724" s="9">
        <f t="shared" si="246"/>
        <v>110.52000000000001</v>
      </c>
      <c r="G1724" s="9">
        <v>2.0099999999999998</v>
      </c>
      <c r="H1724" s="9">
        <v>6.04</v>
      </c>
      <c r="I1724" s="9"/>
      <c r="J1724" s="9">
        <v>-3.5680000000000001</v>
      </c>
      <c r="K1724" s="9">
        <v>97.6</v>
      </c>
      <c r="L1724" s="9">
        <v>0.21460000000000001</v>
      </c>
      <c r="M1724" s="9">
        <v>0.25600000000000001</v>
      </c>
      <c r="N1724" s="9">
        <v>0</v>
      </c>
      <c r="O1724" s="9">
        <v>113.1</v>
      </c>
      <c r="P1724" s="9"/>
      <c r="Q1724" s="9"/>
      <c r="R1724" s="9"/>
      <c r="T1724">
        <f t="shared" si="240"/>
        <v>721600</v>
      </c>
      <c r="U1724">
        <v>365.3</v>
      </c>
      <c r="V1724">
        <f t="shared" si="248"/>
        <v>113.1</v>
      </c>
      <c r="W1724" t="str">
        <f t="shared" si="241"/>
        <v/>
      </c>
      <c r="X1724" t="str">
        <f t="shared" si="242"/>
        <v/>
      </c>
      <c r="Y1724" t="str">
        <f t="shared" si="249"/>
        <v/>
      </c>
      <c r="Z1724" s="9"/>
      <c r="AA1724" s="14">
        <f t="shared" si="244"/>
        <v>0.45800000000000002</v>
      </c>
      <c r="AB1724" s="14">
        <f t="shared" si="245"/>
        <v>1.0999999999999999E-2</v>
      </c>
    </row>
    <row r="1725" spans="1:28" x14ac:dyDescent="0.25">
      <c r="A1725" s="10">
        <f t="shared" si="247"/>
        <v>45363</v>
      </c>
      <c r="B1725" s="11">
        <v>72</v>
      </c>
      <c r="C1725" s="11">
        <v>1700</v>
      </c>
      <c r="D1725" s="12">
        <v>580.70833333333303</v>
      </c>
      <c r="E1725" s="9">
        <v>189.61</v>
      </c>
      <c r="F1725" s="9">
        <f t="shared" si="246"/>
        <v>125.61000000000001</v>
      </c>
      <c r="G1725" s="9">
        <v>2.0099999999999998</v>
      </c>
      <c r="H1725" s="9">
        <v>6.04</v>
      </c>
      <c r="I1725" s="9"/>
      <c r="J1725" s="9">
        <v>-3.8959999999999999</v>
      </c>
      <c r="K1725" s="9">
        <v>97.4</v>
      </c>
      <c r="L1725" s="9">
        <v>0.21460000000000001</v>
      </c>
      <c r="M1725" s="9">
        <v>0.25600000000000001</v>
      </c>
      <c r="N1725" s="9">
        <v>0</v>
      </c>
      <c r="O1725" s="9">
        <v>185.6</v>
      </c>
      <c r="P1725" s="9"/>
      <c r="Q1725" s="9"/>
      <c r="R1725" s="9"/>
      <c r="T1725">
        <f t="shared" si="240"/>
        <v>721700</v>
      </c>
      <c r="U1725">
        <v>193.2</v>
      </c>
      <c r="V1725">
        <f t="shared" si="248"/>
        <v>185.6</v>
      </c>
      <c r="W1725" t="str">
        <f t="shared" si="241"/>
        <v/>
      </c>
      <c r="X1725" t="str">
        <f t="shared" si="242"/>
        <v/>
      </c>
      <c r="Y1725" t="str">
        <f t="shared" si="249"/>
        <v/>
      </c>
      <c r="Z1725" s="9"/>
      <c r="AA1725" s="14">
        <f t="shared" si="244"/>
        <v>0.44600000000000001</v>
      </c>
      <c r="AB1725" s="14">
        <f t="shared" si="245"/>
        <v>1.2E-2</v>
      </c>
    </row>
    <row r="1726" spans="1:28" x14ac:dyDescent="0.25">
      <c r="A1726" s="10">
        <f t="shared" si="247"/>
        <v>45363</v>
      </c>
      <c r="B1726" s="11">
        <v>72</v>
      </c>
      <c r="C1726" s="11">
        <v>1800</v>
      </c>
      <c r="D1726" s="12">
        <v>580.75</v>
      </c>
      <c r="E1726" s="9">
        <v>204.59</v>
      </c>
      <c r="F1726" s="9">
        <f t="shared" si="246"/>
        <v>140.59</v>
      </c>
      <c r="G1726" s="9">
        <v>2.0099999999999998</v>
      </c>
      <c r="H1726" s="9">
        <v>6.04</v>
      </c>
      <c r="I1726" s="9"/>
      <c r="J1726" s="9">
        <v>-4.9870000000000001</v>
      </c>
      <c r="K1726" s="9">
        <v>96.8</v>
      </c>
      <c r="L1726" s="9">
        <v>0.21460000000000001</v>
      </c>
      <c r="M1726" s="9">
        <v>0.25600000000000001</v>
      </c>
      <c r="N1726" s="9">
        <v>0</v>
      </c>
      <c r="O1726" s="9">
        <v>29.4</v>
      </c>
      <c r="P1726" s="9"/>
      <c r="Q1726" s="9"/>
      <c r="R1726" s="9"/>
      <c r="T1726">
        <f t="shared" si="240"/>
        <v>721800</v>
      </c>
      <c r="U1726">
        <v>34.200000000000003</v>
      </c>
      <c r="V1726">
        <f t="shared" si="248"/>
        <v>29.4</v>
      </c>
      <c r="W1726" t="str">
        <f t="shared" si="241"/>
        <v/>
      </c>
      <c r="X1726" t="str">
        <f t="shared" si="242"/>
        <v/>
      </c>
      <c r="Y1726" t="str">
        <f t="shared" si="249"/>
        <v/>
      </c>
      <c r="Z1726" s="9"/>
      <c r="AA1726" s="14">
        <f t="shared" si="244"/>
        <v>0.40799999999999997</v>
      </c>
      <c r="AB1726" s="14">
        <f t="shared" si="245"/>
        <v>1.2999999999999999E-2</v>
      </c>
    </row>
    <row r="1727" spans="1:28" x14ac:dyDescent="0.25">
      <c r="A1727" s="10">
        <f t="shared" si="247"/>
        <v>45363</v>
      </c>
      <c r="B1727" s="11">
        <v>72</v>
      </c>
      <c r="C1727" s="11">
        <v>1900</v>
      </c>
      <c r="D1727" s="12">
        <v>580.79166666666697</v>
      </c>
      <c r="E1727" s="9">
        <v>219.68</v>
      </c>
      <c r="F1727" s="9">
        <f t="shared" si="246"/>
        <v>155.68</v>
      </c>
      <c r="G1727" s="9">
        <v>2.0099999999999998</v>
      </c>
      <c r="H1727" s="9">
        <v>7.05</v>
      </c>
      <c r="I1727" s="9"/>
      <c r="J1727" s="9">
        <v>-6.0419999999999998</v>
      </c>
      <c r="K1727" s="9">
        <v>96.4</v>
      </c>
      <c r="L1727" s="9">
        <v>0.21379999999999999</v>
      </c>
      <c r="M1727" s="9">
        <v>0.25519999999999998</v>
      </c>
      <c r="N1727" s="9">
        <v>0</v>
      </c>
      <c r="O1727" s="9">
        <v>0.6</v>
      </c>
      <c r="P1727" s="9"/>
      <c r="Q1727" s="9"/>
      <c r="R1727" s="9"/>
      <c r="T1727">
        <f t="shared" si="240"/>
        <v>721900</v>
      </c>
      <c r="U1727">
        <v>0</v>
      </c>
      <c r="V1727">
        <f t="shared" si="248"/>
        <v>0</v>
      </c>
      <c r="W1727" t="str">
        <f t="shared" si="241"/>
        <v/>
      </c>
      <c r="X1727" t="str">
        <f t="shared" si="242"/>
        <v/>
      </c>
      <c r="Y1727" t="str">
        <f t="shared" si="249"/>
        <v/>
      </c>
      <c r="Z1727" s="9"/>
      <c r="AA1727" s="14">
        <f t="shared" si="244"/>
        <v>0.375</v>
      </c>
      <c r="AB1727" s="14">
        <f t="shared" si="245"/>
        <v>1.4E-2</v>
      </c>
    </row>
    <row r="1728" spans="1:28" x14ac:dyDescent="0.25">
      <c r="A1728" s="10">
        <f t="shared" si="247"/>
        <v>45363</v>
      </c>
      <c r="B1728" s="11">
        <v>72</v>
      </c>
      <c r="C1728" s="11">
        <v>2000</v>
      </c>
      <c r="D1728" s="12">
        <v>580.83333333333303</v>
      </c>
      <c r="E1728" s="9">
        <v>234.66</v>
      </c>
      <c r="F1728" s="9">
        <f t="shared" si="246"/>
        <v>170.66</v>
      </c>
      <c r="G1728" s="9">
        <v>3.02</v>
      </c>
      <c r="H1728" s="9">
        <v>9.06</v>
      </c>
      <c r="I1728" s="9"/>
      <c r="J1728" s="9">
        <v>-6.8979999999999997</v>
      </c>
      <c r="K1728" s="9">
        <v>95.5</v>
      </c>
      <c r="L1728" s="9">
        <v>0.21460000000000001</v>
      </c>
      <c r="M1728" s="9">
        <v>0.25600000000000001</v>
      </c>
      <c r="N1728" s="9">
        <v>0</v>
      </c>
      <c r="O1728" s="9">
        <v>0.6</v>
      </c>
      <c r="P1728" s="9"/>
      <c r="Q1728" s="9"/>
      <c r="R1728" s="9"/>
      <c r="T1728">
        <f t="shared" si="240"/>
        <v>722000</v>
      </c>
      <c r="U1728">
        <v>0</v>
      </c>
      <c r="V1728">
        <f t="shared" si="248"/>
        <v>0</v>
      </c>
      <c r="W1728" t="str">
        <f t="shared" si="241"/>
        <v/>
      </c>
      <c r="X1728" t="str">
        <f t="shared" si="242"/>
        <v/>
      </c>
      <c r="Y1728" t="str">
        <f t="shared" si="249"/>
        <v/>
      </c>
      <c r="Z1728" s="9"/>
      <c r="AA1728" s="14">
        <f t="shared" si="244"/>
        <v>0.34799999999999998</v>
      </c>
      <c r="AB1728" s="14">
        <f t="shared" si="245"/>
        <v>1.6E-2</v>
      </c>
    </row>
    <row r="1729" spans="1:28" x14ac:dyDescent="0.25">
      <c r="A1729" s="10">
        <f t="shared" si="247"/>
        <v>45363</v>
      </c>
      <c r="B1729" s="11">
        <v>72</v>
      </c>
      <c r="C1729" s="11">
        <v>2100</v>
      </c>
      <c r="D1729" s="12">
        <v>580.875</v>
      </c>
      <c r="E1729" s="9">
        <v>219.68</v>
      </c>
      <c r="F1729" s="9">
        <f t="shared" si="246"/>
        <v>155.68</v>
      </c>
      <c r="G1729" s="9">
        <v>2.0099999999999998</v>
      </c>
      <c r="H1729" s="9">
        <v>7.05</v>
      </c>
      <c r="I1729" s="9"/>
      <c r="J1729" s="9">
        <v>-7.51</v>
      </c>
      <c r="K1729" s="9">
        <v>95.2</v>
      </c>
      <c r="L1729" s="9">
        <v>0.21460000000000001</v>
      </c>
      <c r="M1729" s="9">
        <v>0.25600000000000001</v>
      </c>
      <c r="N1729" s="9">
        <v>0</v>
      </c>
      <c r="O1729" s="9">
        <v>0.6</v>
      </c>
      <c r="P1729" s="9"/>
      <c r="Q1729" s="9"/>
      <c r="R1729" s="9"/>
      <c r="T1729">
        <f t="shared" si="240"/>
        <v>722100</v>
      </c>
      <c r="U1729">
        <v>0</v>
      </c>
      <c r="V1729">
        <f t="shared" si="248"/>
        <v>0</v>
      </c>
      <c r="W1729" t="str">
        <f t="shared" si="241"/>
        <v/>
      </c>
      <c r="X1729" t="str">
        <f t="shared" si="242"/>
        <v/>
      </c>
      <c r="Y1729" t="str">
        <f t="shared" si="249"/>
        <v/>
      </c>
      <c r="Z1729" s="9"/>
      <c r="AA1729" s="14">
        <f t="shared" si="244"/>
        <v>0.33</v>
      </c>
      <c r="AB1729" s="14">
        <f t="shared" si="245"/>
        <v>1.7000000000000001E-2</v>
      </c>
    </row>
    <row r="1730" spans="1:28" x14ac:dyDescent="0.25">
      <c r="A1730" s="10">
        <f t="shared" si="247"/>
        <v>45363</v>
      </c>
      <c r="B1730" s="11">
        <v>72</v>
      </c>
      <c r="C1730" s="11">
        <v>2200</v>
      </c>
      <c r="D1730" s="12">
        <v>580.91666666666697</v>
      </c>
      <c r="E1730" s="9">
        <v>234.66</v>
      </c>
      <c r="F1730" s="9">
        <f t="shared" si="246"/>
        <v>170.66</v>
      </c>
      <c r="G1730" s="9">
        <v>0.5</v>
      </c>
      <c r="H1730" s="9">
        <v>4.03</v>
      </c>
      <c r="I1730" s="9"/>
      <c r="J1730" s="9">
        <v>-7.5750000000000002</v>
      </c>
      <c r="K1730" s="9">
        <v>95.1</v>
      </c>
      <c r="L1730" s="9">
        <v>0.21460000000000001</v>
      </c>
      <c r="M1730" s="9">
        <v>0.25600000000000001</v>
      </c>
      <c r="N1730" s="9">
        <v>0</v>
      </c>
      <c r="O1730" s="9">
        <v>0.6</v>
      </c>
      <c r="P1730" s="9"/>
      <c r="Q1730" s="9"/>
      <c r="R1730" s="9"/>
      <c r="T1730">
        <f t="shared" si="240"/>
        <v>722200</v>
      </c>
      <c r="U1730">
        <v>0</v>
      </c>
      <c r="V1730">
        <f t="shared" si="248"/>
        <v>0</v>
      </c>
      <c r="W1730" t="str">
        <f t="shared" si="241"/>
        <v/>
      </c>
      <c r="X1730" t="str">
        <f t="shared" si="242"/>
        <v/>
      </c>
      <c r="Y1730" t="str">
        <f t="shared" si="249"/>
        <v/>
      </c>
      <c r="Z1730" s="9"/>
      <c r="AA1730" s="14">
        <f t="shared" si="244"/>
        <v>0.32800000000000001</v>
      </c>
      <c r="AB1730" s="14">
        <f t="shared" si="245"/>
        <v>1.7000000000000001E-2</v>
      </c>
    </row>
    <row r="1731" spans="1:28" x14ac:dyDescent="0.25">
      <c r="A1731" s="10">
        <f t="shared" si="247"/>
        <v>45363</v>
      </c>
      <c r="B1731" s="11">
        <v>72</v>
      </c>
      <c r="C1731" s="11">
        <v>2300</v>
      </c>
      <c r="D1731" s="12">
        <v>580.95833333333303</v>
      </c>
      <c r="E1731" s="9">
        <v>249.63</v>
      </c>
      <c r="F1731" s="9">
        <f t="shared" si="246"/>
        <v>185.63</v>
      </c>
      <c r="G1731" s="9">
        <v>0.5</v>
      </c>
      <c r="H1731" s="9">
        <v>4.03</v>
      </c>
      <c r="I1731" s="9"/>
      <c r="J1731" s="9">
        <v>-7.5750000000000002</v>
      </c>
      <c r="K1731" s="9">
        <v>94.2</v>
      </c>
      <c r="L1731" s="9">
        <v>0.21379999999999999</v>
      </c>
      <c r="M1731" s="9">
        <v>0.25519999999999998</v>
      </c>
      <c r="N1731" s="9">
        <v>0</v>
      </c>
      <c r="O1731" s="9">
        <v>0.6</v>
      </c>
      <c r="P1731" s="9"/>
      <c r="Q1731" s="9"/>
      <c r="R1731" s="9"/>
      <c r="T1731">
        <f t="shared" si="240"/>
        <v>722300</v>
      </c>
      <c r="U1731">
        <v>0</v>
      </c>
      <c r="V1731">
        <f t="shared" si="248"/>
        <v>0</v>
      </c>
      <c r="W1731" t="str">
        <f t="shared" si="241"/>
        <v/>
      </c>
      <c r="X1731" t="str">
        <f t="shared" si="242"/>
        <v/>
      </c>
      <c r="Y1731" t="str">
        <f t="shared" si="249"/>
        <v/>
      </c>
      <c r="Z1731" s="9"/>
      <c r="AA1731" s="14">
        <f t="shared" si="244"/>
        <v>0.32500000000000001</v>
      </c>
      <c r="AB1731" s="14">
        <f t="shared" si="245"/>
        <v>0.02</v>
      </c>
    </row>
    <row r="1732" spans="1:28" x14ac:dyDescent="0.25">
      <c r="A1732" s="10">
        <f t="shared" si="247"/>
        <v>45363</v>
      </c>
      <c r="B1732" s="11">
        <v>72</v>
      </c>
      <c r="C1732" s="11">
        <v>2400</v>
      </c>
      <c r="D1732" s="12">
        <v>581</v>
      </c>
      <c r="E1732" s="9">
        <v>264.49</v>
      </c>
      <c r="F1732" s="9">
        <f t="shared" si="246"/>
        <v>200.49</v>
      </c>
      <c r="G1732" s="9">
        <v>0.5</v>
      </c>
      <c r="H1732" s="9">
        <v>3.52</v>
      </c>
      <c r="I1732" s="9"/>
      <c r="J1732" s="9">
        <v>-7.6079999999999997</v>
      </c>
      <c r="K1732" s="9">
        <v>94</v>
      </c>
      <c r="L1732" s="9">
        <v>0.21460000000000001</v>
      </c>
      <c r="M1732" s="9">
        <v>0.25600000000000001</v>
      </c>
      <c r="N1732" s="9">
        <v>0</v>
      </c>
      <c r="O1732" s="9">
        <v>0.6</v>
      </c>
      <c r="P1732" s="9"/>
      <c r="Q1732" s="9"/>
      <c r="R1732" s="9"/>
      <c r="T1732">
        <f t="shared" si="240"/>
        <v>722400</v>
      </c>
      <c r="U1732">
        <v>0</v>
      </c>
      <c r="V1732">
        <f t="shared" si="248"/>
        <v>0</v>
      </c>
      <c r="W1732">
        <f t="shared" si="241"/>
        <v>0.215</v>
      </c>
      <c r="X1732">
        <f t="shared" si="242"/>
        <v>0.25600000000000001</v>
      </c>
      <c r="Y1732">
        <f t="shared" si="249"/>
        <v>2.0049999999999999</v>
      </c>
      <c r="Z1732" s="9"/>
      <c r="AA1732" s="14">
        <f t="shared" si="244"/>
        <v>0.32400000000000001</v>
      </c>
      <c r="AB1732" s="14">
        <f t="shared" si="245"/>
        <v>2.1000000000000001E-2</v>
      </c>
    </row>
    <row r="1733" spans="1:28" x14ac:dyDescent="0.25">
      <c r="A1733" s="10">
        <f t="shared" si="247"/>
        <v>45364</v>
      </c>
      <c r="B1733" s="11">
        <v>73</v>
      </c>
      <c r="C1733" s="11">
        <v>100</v>
      </c>
      <c r="D1733" s="12">
        <v>581.04166666666697</v>
      </c>
      <c r="E1733" s="9">
        <v>279.58</v>
      </c>
      <c r="F1733" s="9">
        <f t="shared" si="246"/>
        <v>215.57999999999998</v>
      </c>
      <c r="G1733" s="9">
        <v>0.5</v>
      </c>
      <c r="H1733" s="9">
        <v>4.03</v>
      </c>
      <c r="I1733" s="9"/>
      <c r="J1733" s="9">
        <v>-6.8659999999999997</v>
      </c>
      <c r="K1733" s="9">
        <v>93.5</v>
      </c>
      <c r="L1733" s="9">
        <v>0.21460000000000001</v>
      </c>
      <c r="M1733" s="9">
        <v>0.25600000000000001</v>
      </c>
      <c r="N1733" s="9">
        <v>0</v>
      </c>
      <c r="O1733" s="9">
        <v>0.6</v>
      </c>
      <c r="P1733" s="9"/>
      <c r="Q1733" s="9"/>
      <c r="R1733" s="9"/>
      <c r="T1733">
        <f t="shared" ref="T1733:T1796" si="250">B1733*10000+C1733</f>
        <v>730100</v>
      </c>
      <c r="U1733">
        <v>0</v>
      </c>
      <c r="V1733">
        <f t="shared" si="248"/>
        <v>0</v>
      </c>
      <c r="W1733" t="str">
        <f t="shared" ref="W1733:W1796" si="251">IF(C1733=2400,ROUND(L1733,3),"")</f>
        <v/>
      </c>
      <c r="X1733" t="str">
        <f t="shared" ref="X1733:X1796" si="252">IF(C1733=2400,ROUND(M1733,3),"")</f>
        <v/>
      </c>
      <c r="Y1733" t="str">
        <f t="shared" si="249"/>
        <v/>
      </c>
      <c r="Z1733" s="9"/>
      <c r="AA1733" s="14">
        <f t="shared" ref="AA1733:AA1796" si="253">ROUND((0.6105*(EXP((17.273*J1733)/(J1733+237.3))))*K1733/100,3)</f>
        <v>0.34100000000000003</v>
      </c>
      <c r="AB1733" s="14">
        <f t="shared" ref="AB1733:AB1796" si="254">ROUND(AA1733/K1733*(100-K1733),3)</f>
        <v>2.4E-2</v>
      </c>
    </row>
    <row r="1734" spans="1:28" x14ac:dyDescent="0.25">
      <c r="A1734" s="10">
        <f t="shared" si="247"/>
        <v>45364</v>
      </c>
      <c r="B1734" s="11">
        <v>73</v>
      </c>
      <c r="C1734" s="11">
        <v>200</v>
      </c>
      <c r="D1734" s="12">
        <v>581.08333333333303</v>
      </c>
      <c r="E1734" s="9">
        <v>294.67</v>
      </c>
      <c r="F1734" s="9">
        <f t="shared" ref="F1734:F1797" si="255">IF(E1734&gt;F$2,E1734-F$2,0)</f>
        <v>230.67000000000002</v>
      </c>
      <c r="G1734" s="9">
        <v>0</v>
      </c>
      <c r="H1734" s="9">
        <v>3.02</v>
      </c>
      <c r="I1734" s="9"/>
      <c r="J1734" s="9">
        <v>-7.5430000000000001</v>
      </c>
      <c r="K1734" s="9">
        <v>92.8</v>
      </c>
      <c r="L1734" s="9">
        <v>0.21460000000000001</v>
      </c>
      <c r="M1734" s="9">
        <v>0.25600000000000001</v>
      </c>
      <c r="N1734" s="9">
        <v>0</v>
      </c>
      <c r="O1734" s="9">
        <v>0.6</v>
      </c>
      <c r="P1734" s="9"/>
      <c r="Q1734" s="9"/>
      <c r="R1734" s="9"/>
      <c r="T1734">
        <f t="shared" si="250"/>
        <v>730200</v>
      </c>
      <c r="U1734">
        <v>0</v>
      </c>
      <c r="V1734">
        <f t="shared" si="248"/>
        <v>0</v>
      </c>
      <c r="W1734" t="str">
        <f t="shared" si="251"/>
        <v/>
      </c>
      <c r="X1734" t="str">
        <f t="shared" si="252"/>
        <v/>
      </c>
      <c r="Y1734" t="str">
        <f t="shared" si="249"/>
        <v/>
      </c>
      <c r="Z1734" s="9"/>
      <c r="AA1734" s="14">
        <f t="shared" si="253"/>
        <v>0.32100000000000001</v>
      </c>
      <c r="AB1734" s="14">
        <f t="shared" si="254"/>
        <v>2.5000000000000001E-2</v>
      </c>
    </row>
    <row r="1735" spans="1:28" x14ac:dyDescent="0.25">
      <c r="A1735" s="10">
        <f t="shared" ref="A1735:A1798" si="256">A$5-1+B1735</f>
        <v>45364</v>
      </c>
      <c r="B1735" s="11">
        <v>73</v>
      </c>
      <c r="C1735" s="11">
        <v>300</v>
      </c>
      <c r="D1735" s="12">
        <v>581.125</v>
      </c>
      <c r="E1735" s="9">
        <v>279.58</v>
      </c>
      <c r="F1735" s="9">
        <f t="shared" si="255"/>
        <v>215.57999999999998</v>
      </c>
      <c r="G1735" s="9">
        <v>0</v>
      </c>
      <c r="H1735" s="9">
        <v>4.03</v>
      </c>
      <c r="I1735" s="9"/>
      <c r="J1735" s="9">
        <v>-7.5430000000000001</v>
      </c>
      <c r="K1735" s="9">
        <v>92.4</v>
      </c>
      <c r="L1735" s="9">
        <v>0.21460000000000001</v>
      </c>
      <c r="M1735" s="9">
        <v>0.25519999999999998</v>
      </c>
      <c r="N1735" s="9">
        <v>0</v>
      </c>
      <c r="O1735" s="9">
        <v>0.6</v>
      </c>
      <c r="P1735" s="9"/>
      <c r="Q1735" s="9"/>
      <c r="R1735" s="9"/>
      <c r="T1735">
        <f t="shared" si="250"/>
        <v>730300</v>
      </c>
      <c r="U1735">
        <v>0</v>
      </c>
      <c r="V1735">
        <f t="shared" si="248"/>
        <v>0</v>
      </c>
      <c r="W1735" t="str">
        <f t="shared" si="251"/>
        <v/>
      </c>
      <c r="X1735" t="str">
        <f t="shared" si="252"/>
        <v/>
      </c>
      <c r="Y1735" t="str">
        <f t="shared" si="249"/>
        <v/>
      </c>
      <c r="Z1735" s="9"/>
      <c r="AA1735" s="14">
        <f t="shared" si="253"/>
        <v>0.32</v>
      </c>
      <c r="AB1735" s="14">
        <f t="shared" si="254"/>
        <v>2.5999999999999999E-2</v>
      </c>
    </row>
    <row r="1736" spans="1:28" x14ac:dyDescent="0.25">
      <c r="A1736" s="10">
        <f t="shared" si="256"/>
        <v>45364</v>
      </c>
      <c r="B1736" s="11">
        <v>73</v>
      </c>
      <c r="C1736" s="11">
        <v>400</v>
      </c>
      <c r="D1736" s="12">
        <v>581.16666666666697</v>
      </c>
      <c r="E1736" s="9">
        <v>294.67</v>
      </c>
      <c r="F1736" s="9">
        <f t="shared" si="255"/>
        <v>230.67000000000002</v>
      </c>
      <c r="G1736" s="9">
        <v>1.01</v>
      </c>
      <c r="H1736" s="9">
        <v>4.03</v>
      </c>
      <c r="I1736" s="9"/>
      <c r="J1736" s="9">
        <v>-8.0329999999999995</v>
      </c>
      <c r="K1736" s="9">
        <v>91.8</v>
      </c>
      <c r="L1736" s="9">
        <v>0.21460000000000001</v>
      </c>
      <c r="M1736" s="9">
        <v>0.25600000000000001</v>
      </c>
      <c r="N1736" s="9">
        <v>0</v>
      </c>
      <c r="O1736" s="9">
        <v>0.6</v>
      </c>
      <c r="P1736" s="9"/>
      <c r="Q1736" s="9"/>
      <c r="R1736" s="9"/>
      <c r="T1736">
        <f t="shared" si="250"/>
        <v>730400</v>
      </c>
      <c r="U1736">
        <v>0</v>
      </c>
      <c r="V1736">
        <f t="shared" si="248"/>
        <v>0</v>
      </c>
      <c r="W1736" t="str">
        <f t="shared" si="251"/>
        <v/>
      </c>
      <c r="X1736" t="str">
        <f t="shared" si="252"/>
        <v/>
      </c>
      <c r="Y1736" t="str">
        <f t="shared" si="249"/>
        <v/>
      </c>
      <c r="Z1736" s="9"/>
      <c r="AA1736" s="14">
        <f t="shared" si="253"/>
        <v>0.30599999999999999</v>
      </c>
      <c r="AB1736" s="14">
        <f t="shared" si="254"/>
        <v>2.7E-2</v>
      </c>
    </row>
    <row r="1737" spans="1:28" x14ac:dyDescent="0.25">
      <c r="A1737" s="10">
        <f t="shared" si="256"/>
        <v>45364</v>
      </c>
      <c r="B1737" s="11">
        <v>73</v>
      </c>
      <c r="C1737" s="11">
        <v>500</v>
      </c>
      <c r="D1737" s="12">
        <v>581.20833333333303</v>
      </c>
      <c r="E1737" s="9">
        <v>279.58</v>
      </c>
      <c r="F1737" s="9">
        <f t="shared" si="255"/>
        <v>215.57999999999998</v>
      </c>
      <c r="G1737" s="9">
        <v>1.01</v>
      </c>
      <c r="H1737" s="9">
        <v>4.03</v>
      </c>
      <c r="I1737" s="9"/>
      <c r="J1737" s="9">
        <v>-8.2970000000000006</v>
      </c>
      <c r="K1737" s="9">
        <v>92.1</v>
      </c>
      <c r="L1737" s="9">
        <v>0.21460000000000001</v>
      </c>
      <c r="M1737" s="9">
        <v>0.25600000000000001</v>
      </c>
      <c r="N1737" s="9">
        <v>0</v>
      </c>
      <c r="O1737" s="9">
        <v>0.6</v>
      </c>
      <c r="P1737" s="9"/>
      <c r="Q1737" s="9"/>
      <c r="R1737" s="9"/>
      <c r="T1737">
        <f t="shared" si="250"/>
        <v>730500</v>
      </c>
      <c r="U1737">
        <v>0</v>
      </c>
      <c r="V1737">
        <f t="shared" si="248"/>
        <v>0</v>
      </c>
      <c r="W1737" t="str">
        <f t="shared" si="251"/>
        <v/>
      </c>
      <c r="X1737" t="str">
        <f t="shared" si="252"/>
        <v/>
      </c>
      <c r="Y1737" t="str">
        <f t="shared" si="249"/>
        <v/>
      </c>
      <c r="Z1737" s="9"/>
      <c r="AA1737" s="14">
        <f t="shared" si="253"/>
        <v>0.30099999999999999</v>
      </c>
      <c r="AB1737" s="14">
        <f t="shared" si="254"/>
        <v>2.5999999999999999E-2</v>
      </c>
    </row>
    <row r="1738" spans="1:28" x14ac:dyDescent="0.25">
      <c r="A1738" s="10">
        <f t="shared" si="256"/>
        <v>45364</v>
      </c>
      <c r="B1738" s="11">
        <v>73</v>
      </c>
      <c r="C1738" s="11">
        <v>600</v>
      </c>
      <c r="D1738" s="12">
        <v>581.25</v>
      </c>
      <c r="E1738" s="9">
        <v>294.79000000000002</v>
      </c>
      <c r="F1738" s="9">
        <f t="shared" si="255"/>
        <v>230.79000000000002</v>
      </c>
      <c r="G1738" s="9">
        <v>1.51</v>
      </c>
      <c r="H1738" s="9">
        <v>5.03</v>
      </c>
      <c r="I1738" s="9"/>
      <c r="J1738" s="9">
        <v>-7.64</v>
      </c>
      <c r="K1738" s="9">
        <v>92</v>
      </c>
      <c r="L1738" s="9">
        <v>0.21460000000000001</v>
      </c>
      <c r="M1738" s="9">
        <v>0.25600000000000001</v>
      </c>
      <c r="N1738" s="9">
        <v>0</v>
      </c>
      <c r="O1738" s="9">
        <v>0.6</v>
      </c>
      <c r="P1738" s="9"/>
      <c r="Q1738" s="9"/>
      <c r="R1738" s="9"/>
      <c r="T1738">
        <f t="shared" si="250"/>
        <v>730600</v>
      </c>
      <c r="U1738">
        <v>0</v>
      </c>
      <c r="V1738">
        <f t="shared" ref="V1738:V1801" si="257">IF(O1738&lt;1,0,ROUND(O1738,1))</f>
        <v>0</v>
      </c>
      <c r="W1738" t="str">
        <f t="shared" si="251"/>
        <v/>
      </c>
      <c r="X1738" t="str">
        <f t="shared" si="252"/>
        <v/>
      </c>
      <c r="Y1738" t="str">
        <f t="shared" ref="Y1738:Y1801" si="258">IF(C1738=2400,ROUND(F1738/100,3),"")</f>
        <v/>
      </c>
      <c r="Z1738" s="9"/>
      <c r="AA1738" s="14">
        <f t="shared" si="253"/>
        <v>0.316</v>
      </c>
      <c r="AB1738" s="14">
        <f t="shared" si="254"/>
        <v>2.7E-2</v>
      </c>
    </row>
    <row r="1739" spans="1:28" x14ac:dyDescent="0.25">
      <c r="A1739" s="10">
        <f t="shared" si="256"/>
        <v>45364</v>
      </c>
      <c r="B1739" s="11">
        <v>73</v>
      </c>
      <c r="C1739" s="11">
        <v>700</v>
      </c>
      <c r="D1739" s="12">
        <v>581.29166666666697</v>
      </c>
      <c r="E1739" s="9">
        <v>299.24</v>
      </c>
      <c r="F1739" s="9">
        <f t="shared" si="255"/>
        <v>235.24</v>
      </c>
      <c r="G1739" s="9">
        <v>2.0099999999999998</v>
      </c>
      <c r="H1739" s="9">
        <v>5.54</v>
      </c>
      <c r="I1739" s="9"/>
      <c r="J1739" s="9">
        <v>-7.1870000000000003</v>
      </c>
      <c r="K1739" s="9">
        <v>91.7</v>
      </c>
      <c r="L1739" s="9">
        <v>0.21460000000000001</v>
      </c>
      <c r="M1739" s="9">
        <v>0.25600000000000001</v>
      </c>
      <c r="N1739" s="9">
        <v>0</v>
      </c>
      <c r="O1739" s="9">
        <v>13.1</v>
      </c>
      <c r="P1739" s="9"/>
      <c r="Q1739" s="9"/>
      <c r="R1739" s="9"/>
      <c r="T1739">
        <f t="shared" si="250"/>
        <v>730700</v>
      </c>
      <c r="U1739">
        <v>18.8</v>
      </c>
      <c r="V1739">
        <f t="shared" si="257"/>
        <v>13.1</v>
      </c>
      <c r="W1739" t="str">
        <f t="shared" si="251"/>
        <v/>
      </c>
      <c r="X1739" t="str">
        <f t="shared" si="252"/>
        <v/>
      </c>
      <c r="Y1739" t="str">
        <f t="shared" si="258"/>
        <v/>
      </c>
      <c r="Z1739" s="9"/>
      <c r="AA1739" s="14">
        <f t="shared" si="253"/>
        <v>0.32600000000000001</v>
      </c>
      <c r="AB1739" s="14">
        <f t="shared" si="254"/>
        <v>0.03</v>
      </c>
    </row>
    <row r="1740" spans="1:28" x14ac:dyDescent="0.25">
      <c r="A1740" s="10">
        <f t="shared" si="256"/>
        <v>45364</v>
      </c>
      <c r="B1740" s="11">
        <v>73</v>
      </c>
      <c r="C1740" s="11">
        <v>800</v>
      </c>
      <c r="D1740" s="12">
        <v>581.33333333333303</v>
      </c>
      <c r="E1740" s="9">
        <v>299.35000000000002</v>
      </c>
      <c r="F1740" s="9">
        <f t="shared" si="255"/>
        <v>235.35000000000002</v>
      </c>
      <c r="G1740" s="9">
        <v>2.0099999999999998</v>
      </c>
      <c r="H1740" s="9">
        <v>6.54</v>
      </c>
      <c r="I1740" s="9"/>
      <c r="J1740" s="9">
        <v>-4.9870000000000001</v>
      </c>
      <c r="K1740" s="9">
        <v>89</v>
      </c>
      <c r="L1740" s="9">
        <v>0.21460000000000001</v>
      </c>
      <c r="M1740" s="9">
        <v>0.25600000000000001</v>
      </c>
      <c r="N1740" s="9">
        <v>0</v>
      </c>
      <c r="O1740" s="9">
        <v>163.1</v>
      </c>
      <c r="P1740" s="9"/>
      <c r="Q1740" s="9"/>
      <c r="R1740" s="9"/>
      <c r="T1740">
        <f t="shared" si="250"/>
        <v>730800</v>
      </c>
      <c r="U1740">
        <v>163.69999999999999</v>
      </c>
      <c r="V1740">
        <f t="shared" si="257"/>
        <v>163.1</v>
      </c>
      <c r="W1740" t="str">
        <f t="shared" si="251"/>
        <v/>
      </c>
      <c r="X1740" t="str">
        <f t="shared" si="252"/>
        <v/>
      </c>
      <c r="Y1740" t="str">
        <f t="shared" si="258"/>
        <v/>
      </c>
      <c r="Z1740" s="9"/>
      <c r="AA1740" s="14">
        <f t="shared" si="253"/>
        <v>0.375</v>
      </c>
      <c r="AB1740" s="14">
        <f t="shared" si="254"/>
        <v>4.5999999999999999E-2</v>
      </c>
    </row>
    <row r="1741" spans="1:28" x14ac:dyDescent="0.25">
      <c r="A1741" s="10">
        <f t="shared" si="256"/>
        <v>45364</v>
      </c>
      <c r="B1741" s="11">
        <v>73</v>
      </c>
      <c r="C1741" s="11">
        <v>900</v>
      </c>
      <c r="D1741" s="12">
        <v>581.375</v>
      </c>
      <c r="E1741" s="9">
        <v>284.26</v>
      </c>
      <c r="F1741" s="9">
        <f t="shared" si="255"/>
        <v>220.26</v>
      </c>
      <c r="G1741" s="9">
        <v>2.0099999999999998</v>
      </c>
      <c r="H1741" s="9">
        <v>6.04</v>
      </c>
      <c r="I1741" s="9"/>
      <c r="J1741" s="9">
        <v>-3.1240000000000001</v>
      </c>
      <c r="K1741" s="9">
        <v>82.3</v>
      </c>
      <c r="L1741" s="9">
        <v>0.21460000000000001</v>
      </c>
      <c r="M1741" s="9">
        <v>0.25600000000000001</v>
      </c>
      <c r="N1741" s="9">
        <v>0</v>
      </c>
      <c r="O1741" s="9">
        <v>356.9</v>
      </c>
      <c r="P1741" s="9"/>
      <c r="Q1741" s="9"/>
      <c r="R1741" s="9"/>
      <c r="T1741">
        <f t="shared" si="250"/>
        <v>730900</v>
      </c>
      <c r="U1741">
        <v>338.3</v>
      </c>
      <c r="V1741">
        <f t="shared" si="257"/>
        <v>356.9</v>
      </c>
      <c r="W1741" t="str">
        <f t="shared" si="251"/>
        <v/>
      </c>
      <c r="X1741" t="str">
        <f t="shared" si="252"/>
        <v/>
      </c>
      <c r="Y1741" t="str">
        <f t="shared" si="258"/>
        <v/>
      </c>
      <c r="Z1741" s="9"/>
      <c r="AA1741" s="14">
        <f t="shared" si="253"/>
        <v>0.39900000000000002</v>
      </c>
      <c r="AB1741" s="14">
        <f t="shared" si="254"/>
        <v>8.5999999999999993E-2</v>
      </c>
    </row>
    <row r="1742" spans="1:28" x14ac:dyDescent="0.25">
      <c r="A1742" s="10">
        <f t="shared" si="256"/>
        <v>45364</v>
      </c>
      <c r="B1742" s="11">
        <v>73</v>
      </c>
      <c r="C1742" s="11">
        <v>1000</v>
      </c>
      <c r="D1742" s="12">
        <v>581.41666666666697</v>
      </c>
      <c r="E1742" s="9">
        <v>299.47000000000003</v>
      </c>
      <c r="F1742" s="9">
        <f t="shared" si="255"/>
        <v>235.47000000000003</v>
      </c>
      <c r="G1742" s="9">
        <v>2.0099999999999998</v>
      </c>
      <c r="H1742" s="9">
        <v>6.04</v>
      </c>
      <c r="I1742" s="9"/>
      <c r="J1742" s="9">
        <v>-0.98599999999999999</v>
      </c>
      <c r="K1742" s="9">
        <v>76.599999999999994</v>
      </c>
      <c r="L1742" s="9">
        <v>0.21460000000000001</v>
      </c>
      <c r="M1742" s="9">
        <v>0.25600000000000001</v>
      </c>
      <c r="N1742" s="9">
        <v>1.6</v>
      </c>
      <c r="O1742" s="9">
        <v>474.4</v>
      </c>
      <c r="P1742" s="9"/>
      <c r="Q1742" s="9"/>
      <c r="R1742" s="9"/>
      <c r="T1742">
        <f t="shared" si="250"/>
        <v>731000</v>
      </c>
      <c r="U1742">
        <v>491</v>
      </c>
      <c r="V1742">
        <f t="shared" si="257"/>
        <v>474.4</v>
      </c>
      <c r="W1742" t="str">
        <f t="shared" si="251"/>
        <v/>
      </c>
      <c r="X1742" t="str">
        <f t="shared" si="252"/>
        <v/>
      </c>
      <c r="Y1742" t="str">
        <f t="shared" si="258"/>
        <v/>
      </c>
      <c r="Z1742" s="9"/>
      <c r="AA1742" s="14">
        <f t="shared" si="253"/>
        <v>0.435</v>
      </c>
      <c r="AB1742" s="14">
        <f t="shared" si="254"/>
        <v>0.13300000000000001</v>
      </c>
    </row>
    <row r="1743" spans="1:28" x14ac:dyDescent="0.25">
      <c r="A1743" s="10">
        <f t="shared" si="256"/>
        <v>45364</v>
      </c>
      <c r="B1743" s="11">
        <v>73</v>
      </c>
      <c r="C1743" s="11">
        <v>1100</v>
      </c>
      <c r="D1743" s="12">
        <v>581.45833333333303</v>
      </c>
      <c r="E1743" s="9">
        <v>299.47000000000003</v>
      </c>
      <c r="F1743" s="9">
        <f t="shared" si="255"/>
        <v>235.47000000000003</v>
      </c>
      <c r="G1743" s="9">
        <v>1.51</v>
      </c>
      <c r="H1743" s="9">
        <v>5.54</v>
      </c>
      <c r="I1743" s="9"/>
      <c r="J1743" s="9">
        <v>-1.929</v>
      </c>
      <c r="K1743" s="9">
        <v>71.900000000000006</v>
      </c>
      <c r="L1743" s="9">
        <v>0.21460000000000001</v>
      </c>
      <c r="M1743" s="9">
        <v>0.25600000000000001</v>
      </c>
      <c r="N1743" s="9">
        <v>0</v>
      </c>
      <c r="O1743" s="9">
        <v>479.4</v>
      </c>
      <c r="P1743" s="9"/>
      <c r="Q1743" s="9"/>
      <c r="R1743" s="9"/>
      <c r="T1743">
        <f t="shared" si="250"/>
        <v>731100</v>
      </c>
      <c r="U1743">
        <v>602.70000000000005</v>
      </c>
      <c r="V1743">
        <f t="shared" si="257"/>
        <v>479.4</v>
      </c>
      <c r="W1743" t="str">
        <f t="shared" si="251"/>
        <v/>
      </c>
      <c r="X1743" t="str">
        <f t="shared" si="252"/>
        <v/>
      </c>
      <c r="Y1743" t="str">
        <f t="shared" si="258"/>
        <v/>
      </c>
      <c r="Z1743" s="9"/>
      <c r="AA1743" s="14">
        <f t="shared" si="253"/>
        <v>0.38100000000000001</v>
      </c>
      <c r="AB1743" s="14">
        <f t="shared" si="254"/>
        <v>0.14899999999999999</v>
      </c>
    </row>
    <row r="1744" spans="1:28" x14ac:dyDescent="0.25">
      <c r="A1744" s="10">
        <f t="shared" si="256"/>
        <v>45364</v>
      </c>
      <c r="B1744" s="11">
        <v>73</v>
      </c>
      <c r="C1744" s="11">
        <v>1200</v>
      </c>
      <c r="D1744" s="12">
        <v>581.5</v>
      </c>
      <c r="E1744" s="9">
        <v>284.38</v>
      </c>
      <c r="F1744" s="9">
        <f t="shared" si="255"/>
        <v>220.38</v>
      </c>
      <c r="G1744" s="9">
        <v>1.51</v>
      </c>
      <c r="H1744" s="9">
        <v>6.04</v>
      </c>
      <c r="I1744" s="9"/>
      <c r="J1744" s="9">
        <v>-0.22700000000000001</v>
      </c>
      <c r="K1744" s="9">
        <v>69.2</v>
      </c>
      <c r="L1744" s="9">
        <v>0.21460000000000001</v>
      </c>
      <c r="M1744" s="9">
        <v>0.25600000000000001</v>
      </c>
      <c r="N1744" s="9">
        <v>0</v>
      </c>
      <c r="O1744" s="9">
        <v>503.1</v>
      </c>
      <c r="P1744" s="9"/>
      <c r="Q1744" s="9"/>
      <c r="R1744" s="9"/>
      <c r="T1744">
        <f t="shared" si="250"/>
        <v>731200</v>
      </c>
      <c r="U1744">
        <v>664</v>
      </c>
      <c r="V1744">
        <f t="shared" si="257"/>
        <v>503.1</v>
      </c>
      <c r="W1744" t="str">
        <f t="shared" si="251"/>
        <v/>
      </c>
      <c r="X1744" t="str">
        <f t="shared" si="252"/>
        <v/>
      </c>
      <c r="Y1744" t="str">
        <f t="shared" si="258"/>
        <v/>
      </c>
      <c r="Z1744" s="9"/>
      <c r="AA1744" s="14">
        <f t="shared" si="253"/>
        <v>0.41599999999999998</v>
      </c>
      <c r="AB1744" s="14">
        <f t="shared" si="254"/>
        <v>0.185</v>
      </c>
    </row>
    <row r="1745" spans="1:28" x14ac:dyDescent="0.25">
      <c r="A1745" s="10">
        <f t="shared" si="256"/>
        <v>45364</v>
      </c>
      <c r="B1745" s="11">
        <v>73</v>
      </c>
      <c r="C1745" s="11">
        <v>1300</v>
      </c>
      <c r="D1745" s="12">
        <v>581.54166666666697</v>
      </c>
      <c r="E1745" s="9">
        <v>269.17</v>
      </c>
      <c r="F1745" s="9">
        <f t="shared" si="255"/>
        <v>205.17000000000002</v>
      </c>
      <c r="G1745" s="9">
        <v>1.51</v>
      </c>
      <c r="H1745" s="9">
        <v>5.54</v>
      </c>
      <c r="I1745" s="9"/>
      <c r="J1745" s="9">
        <v>0.63200000000000001</v>
      </c>
      <c r="K1745" s="9">
        <v>64.2</v>
      </c>
      <c r="L1745" s="9">
        <v>0.21460000000000001</v>
      </c>
      <c r="M1745" s="9">
        <v>0.25519999999999998</v>
      </c>
      <c r="N1745" s="9">
        <v>0</v>
      </c>
      <c r="O1745" s="9">
        <v>546.9</v>
      </c>
      <c r="P1745" s="9"/>
      <c r="Q1745" s="9"/>
      <c r="R1745" s="9"/>
      <c r="T1745">
        <f t="shared" si="250"/>
        <v>731300</v>
      </c>
      <c r="U1745">
        <v>670</v>
      </c>
      <c r="V1745">
        <f t="shared" si="257"/>
        <v>546.9</v>
      </c>
      <c r="W1745" t="str">
        <f t="shared" si="251"/>
        <v/>
      </c>
      <c r="X1745" t="str">
        <f t="shared" si="252"/>
        <v/>
      </c>
      <c r="Y1745" t="str">
        <f t="shared" si="258"/>
        <v/>
      </c>
      <c r="Z1745" s="9"/>
      <c r="AA1745" s="14">
        <f t="shared" si="253"/>
        <v>0.41</v>
      </c>
      <c r="AB1745" s="14">
        <f t="shared" si="254"/>
        <v>0.22900000000000001</v>
      </c>
    </row>
    <row r="1746" spans="1:28" x14ac:dyDescent="0.25">
      <c r="A1746" s="10">
        <f t="shared" si="256"/>
        <v>45364</v>
      </c>
      <c r="B1746" s="11">
        <v>73</v>
      </c>
      <c r="C1746" s="11">
        <v>1400</v>
      </c>
      <c r="D1746" s="12">
        <v>581.58333333333303</v>
      </c>
      <c r="E1746" s="9">
        <v>254.19</v>
      </c>
      <c r="F1746" s="9">
        <f t="shared" si="255"/>
        <v>190.19</v>
      </c>
      <c r="G1746" s="9">
        <v>1.01</v>
      </c>
      <c r="H1746" s="9">
        <v>4.53</v>
      </c>
      <c r="I1746" s="9"/>
      <c r="J1746" s="9">
        <v>-0.64800000000000002</v>
      </c>
      <c r="K1746" s="9">
        <v>63</v>
      </c>
      <c r="L1746" s="9">
        <v>0.21460000000000001</v>
      </c>
      <c r="M1746" s="9">
        <v>0.25519999999999998</v>
      </c>
      <c r="N1746" s="9">
        <v>0</v>
      </c>
      <c r="O1746" s="9">
        <v>376.9</v>
      </c>
      <c r="P1746" s="9"/>
      <c r="Q1746" s="9"/>
      <c r="R1746" s="9"/>
      <c r="T1746">
        <f t="shared" si="250"/>
        <v>731400</v>
      </c>
      <c r="U1746">
        <v>619.29999999999995</v>
      </c>
      <c r="V1746">
        <f t="shared" si="257"/>
        <v>376.9</v>
      </c>
      <c r="W1746" t="str">
        <f t="shared" si="251"/>
        <v/>
      </c>
      <c r="X1746" t="str">
        <f t="shared" si="252"/>
        <v/>
      </c>
      <c r="Y1746" t="str">
        <f t="shared" si="258"/>
        <v/>
      </c>
      <c r="Z1746" s="9"/>
      <c r="AA1746" s="14">
        <f t="shared" si="253"/>
        <v>0.36699999999999999</v>
      </c>
      <c r="AB1746" s="14">
        <f t="shared" si="254"/>
        <v>0.216</v>
      </c>
    </row>
    <row r="1747" spans="1:28" x14ac:dyDescent="0.25">
      <c r="A1747" s="10">
        <f t="shared" si="256"/>
        <v>45364</v>
      </c>
      <c r="B1747" s="11">
        <v>73</v>
      </c>
      <c r="C1747" s="11">
        <v>1500</v>
      </c>
      <c r="D1747" s="12">
        <v>581.625</v>
      </c>
      <c r="E1747" s="9">
        <v>239.33</v>
      </c>
      <c r="F1747" s="9">
        <f t="shared" si="255"/>
        <v>175.33</v>
      </c>
      <c r="G1747" s="9">
        <v>0.5</v>
      </c>
      <c r="H1747" s="9">
        <v>4.53</v>
      </c>
      <c r="I1747" s="9"/>
      <c r="J1747" s="9">
        <v>1.913</v>
      </c>
      <c r="K1747" s="9">
        <v>57.2</v>
      </c>
      <c r="L1747" s="9">
        <v>0.21460000000000001</v>
      </c>
      <c r="M1747" s="9">
        <v>0.25600000000000001</v>
      </c>
      <c r="N1747" s="9">
        <v>0</v>
      </c>
      <c r="O1747" s="9">
        <v>461.9</v>
      </c>
      <c r="P1747" s="9"/>
      <c r="Q1747" s="9"/>
      <c r="R1747" s="9"/>
      <c r="T1747">
        <f t="shared" si="250"/>
        <v>731500</v>
      </c>
      <c r="U1747">
        <v>517.20000000000005</v>
      </c>
      <c r="V1747">
        <f t="shared" si="257"/>
        <v>461.9</v>
      </c>
      <c r="W1747" t="str">
        <f t="shared" si="251"/>
        <v/>
      </c>
      <c r="X1747" t="str">
        <f t="shared" si="252"/>
        <v/>
      </c>
      <c r="Y1747" t="str">
        <f t="shared" si="258"/>
        <v/>
      </c>
      <c r="Z1747" s="9"/>
      <c r="AA1747" s="14">
        <f t="shared" si="253"/>
        <v>0.40100000000000002</v>
      </c>
      <c r="AB1747" s="14">
        <f t="shared" si="254"/>
        <v>0.3</v>
      </c>
    </row>
    <row r="1748" spans="1:28" x14ac:dyDescent="0.25">
      <c r="A1748" s="10">
        <f t="shared" si="256"/>
        <v>45364</v>
      </c>
      <c r="B1748" s="11">
        <v>73</v>
      </c>
      <c r="C1748" s="11">
        <v>1600</v>
      </c>
      <c r="D1748" s="12">
        <v>581.66666666666697</v>
      </c>
      <c r="E1748" s="9">
        <v>224.36</v>
      </c>
      <c r="F1748" s="9">
        <f t="shared" si="255"/>
        <v>160.36000000000001</v>
      </c>
      <c r="G1748" s="9">
        <v>1.01</v>
      </c>
      <c r="H1748" s="9">
        <v>4.03</v>
      </c>
      <c r="I1748" s="9"/>
      <c r="J1748" s="9">
        <v>-1.7270000000000001</v>
      </c>
      <c r="K1748" s="9">
        <v>60.9</v>
      </c>
      <c r="L1748" s="9">
        <v>0.21460000000000001</v>
      </c>
      <c r="M1748" s="9">
        <v>0.25600000000000001</v>
      </c>
      <c r="N1748" s="9">
        <v>0</v>
      </c>
      <c r="O1748" s="9">
        <v>185.6</v>
      </c>
      <c r="P1748" s="9"/>
      <c r="Q1748" s="9"/>
      <c r="R1748" s="9"/>
      <c r="T1748">
        <f t="shared" si="250"/>
        <v>731600</v>
      </c>
      <c r="U1748">
        <v>371.7</v>
      </c>
      <c r="V1748">
        <f t="shared" si="257"/>
        <v>185.6</v>
      </c>
      <c r="W1748" t="str">
        <f t="shared" si="251"/>
        <v/>
      </c>
      <c r="X1748" t="str">
        <f t="shared" si="252"/>
        <v/>
      </c>
      <c r="Y1748" t="str">
        <f t="shared" si="258"/>
        <v/>
      </c>
      <c r="Z1748" s="9"/>
      <c r="AA1748" s="14">
        <f t="shared" si="253"/>
        <v>0.32800000000000001</v>
      </c>
      <c r="AB1748" s="14">
        <f t="shared" si="254"/>
        <v>0.21099999999999999</v>
      </c>
    </row>
    <row r="1749" spans="1:28" x14ac:dyDescent="0.25">
      <c r="A1749" s="10">
        <f t="shared" si="256"/>
        <v>45364</v>
      </c>
      <c r="B1749" s="11">
        <v>73</v>
      </c>
      <c r="C1749" s="11">
        <v>1700</v>
      </c>
      <c r="D1749" s="12">
        <v>581.70833333333303</v>
      </c>
      <c r="E1749" s="9">
        <v>209.15</v>
      </c>
      <c r="F1749" s="9">
        <f t="shared" si="255"/>
        <v>145.15</v>
      </c>
      <c r="G1749" s="9">
        <v>0</v>
      </c>
      <c r="H1749" s="9">
        <v>2.0099999999999998</v>
      </c>
      <c r="I1749" s="9"/>
      <c r="J1749" s="9">
        <v>-1.8140000000000001</v>
      </c>
      <c r="K1749" s="9">
        <v>63.5</v>
      </c>
      <c r="L1749" s="9">
        <v>0.21379999999999999</v>
      </c>
      <c r="M1749" s="9">
        <v>0.25600000000000001</v>
      </c>
      <c r="N1749" s="9">
        <v>0</v>
      </c>
      <c r="O1749" s="9">
        <v>94.4</v>
      </c>
      <c r="P1749" s="9"/>
      <c r="Q1749" s="9"/>
      <c r="R1749" s="9"/>
      <c r="T1749">
        <f t="shared" si="250"/>
        <v>731700</v>
      </c>
      <c r="U1749">
        <v>199.2</v>
      </c>
      <c r="V1749">
        <f t="shared" si="257"/>
        <v>94.4</v>
      </c>
      <c r="W1749" t="str">
        <f t="shared" si="251"/>
        <v/>
      </c>
      <c r="X1749" t="str">
        <f t="shared" si="252"/>
        <v/>
      </c>
      <c r="Y1749" t="str">
        <f t="shared" si="258"/>
        <v/>
      </c>
      <c r="Z1749" s="9"/>
      <c r="AA1749" s="14">
        <f t="shared" si="253"/>
        <v>0.33900000000000002</v>
      </c>
      <c r="AB1749" s="14">
        <f t="shared" si="254"/>
        <v>0.19500000000000001</v>
      </c>
    </row>
    <row r="1750" spans="1:28" x14ac:dyDescent="0.25">
      <c r="A1750" s="10">
        <f t="shared" si="256"/>
        <v>45364</v>
      </c>
      <c r="B1750" s="11">
        <v>73</v>
      </c>
      <c r="C1750" s="11">
        <v>1800</v>
      </c>
      <c r="D1750" s="12">
        <v>581.75</v>
      </c>
      <c r="E1750" s="9">
        <v>194.06</v>
      </c>
      <c r="F1750" s="9">
        <f t="shared" si="255"/>
        <v>130.06</v>
      </c>
      <c r="G1750" s="9">
        <v>0</v>
      </c>
      <c r="H1750" s="9">
        <v>2.0099999999999998</v>
      </c>
      <c r="I1750" s="9"/>
      <c r="J1750" s="9">
        <v>-4.53</v>
      </c>
      <c r="K1750" s="9">
        <v>68.900000000000006</v>
      </c>
      <c r="L1750" s="9">
        <v>0.21460000000000001</v>
      </c>
      <c r="M1750" s="9">
        <v>0.25600000000000001</v>
      </c>
      <c r="N1750" s="9">
        <v>0</v>
      </c>
      <c r="O1750" s="9">
        <v>26.9</v>
      </c>
      <c r="P1750" s="9"/>
      <c r="Q1750" s="9"/>
      <c r="R1750" s="9"/>
      <c r="T1750">
        <f t="shared" si="250"/>
        <v>731800</v>
      </c>
      <c r="U1750">
        <v>37.799999999999997</v>
      </c>
      <c r="V1750">
        <f t="shared" si="257"/>
        <v>26.9</v>
      </c>
      <c r="W1750" t="str">
        <f t="shared" si="251"/>
        <v/>
      </c>
      <c r="X1750" t="str">
        <f t="shared" si="252"/>
        <v/>
      </c>
      <c r="Y1750" t="str">
        <f t="shared" si="258"/>
        <v/>
      </c>
      <c r="Z1750" s="9"/>
      <c r="AA1750" s="14">
        <f t="shared" si="253"/>
        <v>0.30099999999999999</v>
      </c>
      <c r="AB1750" s="14">
        <f t="shared" si="254"/>
        <v>0.13600000000000001</v>
      </c>
    </row>
    <row r="1751" spans="1:28" x14ac:dyDescent="0.25">
      <c r="A1751" s="10">
        <f t="shared" si="256"/>
        <v>45364</v>
      </c>
      <c r="B1751" s="11">
        <v>73</v>
      </c>
      <c r="C1751" s="11">
        <v>1900</v>
      </c>
      <c r="D1751" s="12">
        <v>581.79166666666697</v>
      </c>
      <c r="E1751" s="9">
        <v>178.97</v>
      </c>
      <c r="F1751" s="9">
        <f t="shared" si="255"/>
        <v>114.97</v>
      </c>
      <c r="G1751" s="9">
        <v>0</v>
      </c>
      <c r="H1751" s="9">
        <v>2.52</v>
      </c>
      <c r="I1751" s="9"/>
      <c r="J1751" s="9">
        <v>-6.2619999999999996</v>
      </c>
      <c r="K1751" s="9">
        <v>76.599999999999994</v>
      </c>
      <c r="L1751" s="9">
        <v>0.21460000000000001</v>
      </c>
      <c r="M1751" s="9">
        <v>0.25600000000000001</v>
      </c>
      <c r="N1751" s="9">
        <v>0</v>
      </c>
      <c r="O1751" s="9">
        <v>0.6</v>
      </c>
      <c r="P1751" s="9"/>
      <c r="Q1751" s="9"/>
      <c r="R1751" s="9"/>
      <c r="T1751">
        <f t="shared" si="250"/>
        <v>731900</v>
      </c>
      <c r="U1751">
        <v>0</v>
      </c>
      <c r="V1751">
        <f t="shared" si="257"/>
        <v>0</v>
      </c>
      <c r="W1751" t="str">
        <f t="shared" si="251"/>
        <v/>
      </c>
      <c r="X1751" t="str">
        <f t="shared" si="252"/>
        <v/>
      </c>
      <c r="Y1751" t="str">
        <f t="shared" si="258"/>
        <v/>
      </c>
      <c r="Z1751" s="9"/>
      <c r="AA1751" s="14">
        <f t="shared" si="253"/>
        <v>0.29299999999999998</v>
      </c>
      <c r="AB1751" s="14">
        <f t="shared" si="254"/>
        <v>0.09</v>
      </c>
    </row>
    <row r="1752" spans="1:28" x14ac:dyDescent="0.25">
      <c r="A1752" s="10">
        <f t="shared" si="256"/>
        <v>45364</v>
      </c>
      <c r="B1752" s="11">
        <v>73</v>
      </c>
      <c r="C1752" s="11">
        <v>2000</v>
      </c>
      <c r="D1752" s="12">
        <v>581.83333333333303</v>
      </c>
      <c r="E1752" s="9">
        <v>163.99</v>
      </c>
      <c r="F1752" s="9">
        <f t="shared" si="255"/>
        <v>99.990000000000009</v>
      </c>
      <c r="G1752" s="9">
        <v>0.5</v>
      </c>
      <c r="H1752" s="9">
        <v>2.0099999999999998</v>
      </c>
      <c r="I1752" s="9"/>
      <c r="J1752" s="9">
        <v>-6.4829999999999997</v>
      </c>
      <c r="K1752" s="9">
        <v>82.8</v>
      </c>
      <c r="L1752" s="9">
        <v>0.21460000000000001</v>
      </c>
      <c r="M1752" s="9">
        <v>0.25600000000000001</v>
      </c>
      <c r="N1752" s="9">
        <v>0</v>
      </c>
      <c r="O1752" s="9">
        <v>0.6</v>
      </c>
      <c r="P1752" s="9"/>
      <c r="Q1752" s="9"/>
      <c r="R1752" s="9"/>
      <c r="T1752">
        <f t="shared" si="250"/>
        <v>732000</v>
      </c>
      <c r="U1752">
        <v>0</v>
      </c>
      <c r="V1752">
        <f t="shared" si="257"/>
        <v>0</v>
      </c>
      <c r="W1752" t="str">
        <f t="shared" si="251"/>
        <v/>
      </c>
      <c r="X1752" t="str">
        <f t="shared" si="252"/>
        <v/>
      </c>
      <c r="Y1752" t="str">
        <f t="shared" si="258"/>
        <v/>
      </c>
      <c r="Z1752" s="9"/>
      <c r="AA1752" s="14">
        <f t="shared" si="253"/>
        <v>0.311</v>
      </c>
      <c r="AB1752" s="14">
        <f t="shared" si="254"/>
        <v>6.5000000000000002E-2</v>
      </c>
    </row>
    <row r="1753" spans="1:28" x14ac:dyDescent="0.25">
      <c r="A1753" s="10">
        <f t="shared" si="256"/>
        <v>45364</v>
      </c>
      <c r="B1753" s="11">
        <v>73</v>
      </c>
      <c r="C1753" s="11">
        <v>2100</v>
      </c>
      <c r="D1753" s="12">
        <v>581.875</v>
      </c>
      <c r="E1753" s="9">
        <v>159.9</v>
      </c>
      <c r="F1753" s="9">
        <f t="shared" si="255"/>
        <v>95.9</v>
      </c>
      <c r="G1753" s="9">
        <v>1.01</v>
      </c>
      <c r="H1753" s="9">
        <v>2.0099999999999998</v>
      </c>
      <c r="I1753" s="9"/>
      <c r="J1753" s="9">
        <v>-7.9020000000000001</v>
      </c>
      <c r="K1753" s="9">
        <v>87.1</v>
      </c>
      <c r="L1753" s="9">
        <v>0.21460000000000001</v>
      </c>
      <c r="M1753" s="9">
        <v>0.25600000000000001</v>
      </c>
      <c r="N1753" s="9">
        <v>0</v>
      </c>
      <c r="O1753" s="9">
        <v>0.6</v>
      </c>
      <c r="P1753" s="9"/>
      <c r="Q1753" s="9"/>
      <c r="R1753" s="9"/>
      <c r="T1753">
        <f t="shared" si="250"/>
        <v>732100</v>
      </c>
      <c r="U1753">
        <v>0</v>
      </c>
      <c r="V1753">
        <f t="shared" si="257"/>
        <v>0</v>
      </c>
      <c r="W1753" t="str">
        <f t="shared" si="251"/>
        <v/>
      </c>
      <c r="X1753" t="str">
        <f t="shared" si="252"/>
        <v/>
      </c>
      <c r="Y1753" t="str">
        <f t="shared" si="258"/>
        <v/>
      </c>
      <c r="Z1753" s="9"/>
      <c r="AA1753" s="14">
        <f t="shared" si="253"/>
        <v>0.29299999999999998</v>
      </c>
      <c r="AB1753" s="14">
        <f t="shared" si="254"/>
        <v>4.2999999999999997E-2</v>
      </c>
    </row>
    <row r="1754" spans="1:28" x14ac:dyDescent="0.25">
      <c r="A1754" s="10">
        <f t="shared" si="256"/>
        <v>45364</v>
      </c>
      <c r="B1754" s="11">
        <v>73</v>
      </c>
      <c r="C1754" s="11">
        <v>2200</v>
      </c>
      <c r="D1754" s="12">
        <v>581.91666666666697</v>
      </c>
      <c r="E1754" s="9">
        <v>160.25</v>
      </c>
      <c r="F1754" s="9">
        <f t="shared" si="255"/>
        <v>96.25</v>
      </c>
      <c r="G1754" s="9">
        <v>1.01</v>
      </c>
      <c r="H1754" s="9">
        <v>2.52</v>
      </c>
      <c r="I1754" s="9"/>
      <c r="J1754" s="9">
        <v>-7.5750000000000002</v>
      </c>
      <c r="K1754" s="9">
        <v>88.9</v>
      </c>
      <c r="L1754" s="9">
        <v>0.21460000000000001</v>
      </c>
      <c r="M1754" s="9">
        <v>0.25600000000000001</v>
      </c>
      <c r="N1754" s="9">
        <v>0</v>
      </c>
      <c r="O1754" s="9">
        <v>0.6</v>
      </c>
      <c r="P1754" s="9"/>
      <c r="Q1754" s="9"/>
      <c r="R1754" s="9"/>
      <c r="T1754">
        <f t="shared" si="250"/>
        <v>732200</v>
      </c>
      <c r="U1754">
        <v>0</v>
      </c>
      <c r="V1754">
        <f t="shared" si="257"/>
        <v>0</v>
      </c>
      <c r="W1754" t="str">
        <f t="shared" si="251"/>
        <v/>
      </c>
      <c r="X1754" t="str">
        <f t="shared" si="252"/>
        <v/>
      </c>
      <c r="Y1754" t="str">
        <f t="shared" si="258"/>
        <v/>
      </c>
      <c r="Z1754" s="9"/>
      <c r="AA1754" s="14">
        <f t="shared" si="253"/>
        <v>0.307</v>
      </c>
      <c r="AB1754" s="14">
        <f t="shared" si="254"/>
        <v>3.7999999999999999E-2</v>
      </c>
    </row>
    <row r="1755" spans="1:28" x14ac:dyDescent="0.25">
      <c r="A1755" s="10">
        <f t="shared" si="256"/>
        <v>45364</v>
      </c>
      <c r="B1755" s="11">
        <v>73</v>
      </c>
      <c r="C1755" s="11">
        <v>2300</v>
      </c>
      <c r="D1755" s="12">
        <v>581.95833333333303</v>
      </c>
      <c r="E1755" s="9">
        <v>160.36000000000001</v>
      </c>
      <c r="F1755" s="9">
        <f t="shared" si="255"/>
        <v>96.360000000000014</v>
      </c>
      <c r="G1755" s="9">
        <v>1.51</v>
      </c>
      <c r="H1755" s="9">
        <v>2.52</v>
      </c>
      <c r="I1755" s="9"/>
      <c r="J1755" s="9">
        <v>-7.673</v>
      </c>
      <c r="K1755" s="9">
        <v>89.8</v>
      </c>
      <c r="L1755" s="9">
        <v>0.21460000000000001</v>
      </c>
      <c r="M1755" s="9">
        <v>0.25600000000000001</v>
      </c>
      <c r="N1755" s="9">
        <v>0</v>
      </c>
      <c r="O1755" s="9">
        <v>0.6</v>
      </c>
      <c r="P1755" s="9"/>
      <c r="Q1755" s="9"/>
      <c r="R1755" s="9"/>
      <c r="T1755">
        <f t="shared" si="250"/>
        <v>732300</v>
      </c>
      <c r="U1755">
        <v>0</v>
      </c>
      <c r="V1755">
        <f t="shared" si="257"/>
        <v>0</v>
      </c>
      <c r="W1755" t="str">
        <f t="shared" si="251"/>
        <v/>
      </c>
      <c r="X1755" t="str">
        <f t="shared" si="252"/>
        <v/>
      </c>
      <c r="Y1755" t="str">
        <f t="shared" si="258"/>
        <v/>
      </c>
      <c r="Z1755" s="9"/>
      <c r="AA1755" s="14">
        <f t="shared" si="253"/>
        <v>0.308</v>
      </c>
      <c r="AB1755" s="14">
        <f t="shared" si="254"/>
        <v>3.5000000000000003E-2</v>
      </c>
    </row>
    <row r="1756" spans="1:28" x14ac:dyDescent="0.25">
      <c r="A1756" s="10">
        <f t="shared" si="256"/>
        <v>45364</v>
      </c>
      <c r="B1756" s="11">
        <v>73</v>
      </c>
      <c r="C1756" s="11">
        <v>2400</v>
      </c>
      <c r="D1756" s="12">
        <v>582</v>
      </c>
      <c r="E1756" s="9">
        <v>161.41999999999999</v>
      </c>
      <c r="F1756" s="9">
        <f t="shared" si="255"/>
        <v>97.419999999999987</v>
      </c>
      <c r="G1756" s="9">
        <v>1.01</v>
      </c>
      <c r="H1756" s="9">
        <v>2.0099999999999998</v>
      </c>
      <c r="I1756" s="9"/>
      <c r="J1756" s="9">
        <v>-7.8689999999999998</v>
      </c>
      <c r="K1756" s="9">
        <v>90.3</v>
      </c>
      <c r="L1756" s="9">
        <v>0.21460000000000001</v>
      </c>
      <c r="M1756" s="9">
        <v>0.25600000000000001</v>
      </c>
      <c r="N1756" s="9">
        <v>0</v>
      </c>
      <c r="O1756" s="9">
        <v>0.6</v>
      </c>
      <c r="P1756" s="9"/>
      <c r="Q1756" s="9"/>
      <c r="R1756" s="9"/>
      <c r="T1756">
        <f t="shared" si="250"/>
        <v>732400</v>
      </c>
      <c r="U1756">
        <v>0</v>
      </c>
      <c r="V1756">
        <f t="shared" si="257"/>
        <v>0</v>
      </c>
      <c r="W1756">
        <f t="shared" si="251"/>
        <v>0.215</v>
      </c>
      <c r="X1756">
        <f t="shared" si="252"/>
        <v>0.25600000000000001</v>
      </c>
      <c r="Y1756">
        <f t="shared" si="258"/>
        <v>0.97399999999999998</v>
      </c>
      <c r="Z1756" s="9"/>
      <c r="AA1756" s="14">
        <f t="shared" si="253"/>
        <v>0.30499999999999999</v>
      </c>
      <c r="AB1756" s="14">
        <f t="shared" si="254"/>
        <v>3.3000000000000002E-2</v>
      </c>
    </row>
    <row r="1757" spans="1:28" x14ac:dyDescent="0.25">
      <c r="A1757" s="10">
        <f t="shared" si="256"/>
        <v>45365</v>
      </c>
      <c r="B1757" s="11">
        <v>74</v>
      </c>
      <c r="C1757" s="11">
        <v>100</v>
      </c>
      <c r="D1757" s="12">
        <v>582.04166666666697</v>
      </c>
      <c r="E1757" s="9">
        <v>158.96</v>
      </c>
      <c r="F1757" s="9">
        <f t="shared" si="255"/>
        <v>94.960000000000008</v>
      </c>
      <c r="G1757" s="9">
        <v>1.01</v>
      </c>
      <c r="H1757" s="9">
        <v>2.0099999999999998</v>
      </c>
      <c r="I1757" s="9"/>
      <c r="J1757" s="9">
        <v>-8</v>
      </c>
      <c r="K1757" s="9">
        <v>90.3</v>
      </c>
      <c r="L1757" s="9">
        <v>0.21460000000000001</v>
      </c>
      <c r="M1757" s="9">
        <v>0.25600000000000001</v>
      </c>
      <c r="N1757" s="9">
        <v>0</v>
      </c>
      <c r="O1757" s="9">
        <v>0.6</v>
      </c>
      <c r="P1757" s="9"/>
      <c r="Q1757" s="9"/>
      <c r="R1757" s="9"/>
      <c r="T1757">
        <f t="shared" si="250"/>
        <v>740100</v>
      </c>
      <c r="U1757">
        <v>0</v>
      </c>
      <c r="V1757">
        <f t="shared" si="257"/>
        <v>0</v>
      </c>
      <c r="W1757" t="str">
        <f t="shared" si="251"/>
        <v/>
      </c>
      <c r="X1757" t="str">
        <f t="shared" si="252"/>
        <v/>
      </c>
      <c r="Y1757" t="str">
        <f t="shared" si="258"/>
        <v/>
      </c>
      <c r="Z1757" s="9"/>
      <c r="AA1757" s="14">
        <f t="shared" si="253"/>
        <v>0.30199999999999999</v>
      </c>
      <c r="AB1757" s="14">
        <f t="shared" si="254"/>
        <v>3.2000000000000001E-2</v>
      </c>
    </row>
    <row r="1758" spans="1:28" x14ac:dyDescent="0.25">
      <c r="A1758" s="10">
        <f t="shared" si="256"/>
        <v>45365</v>
      </c>
      <c r="B1758" s="11">
        <v>74</v>
      </c>
      <c r="C1758" s="11">
        <v>200</v>
      </c>
      <c r="D1758" s="12">
        <v>582.08333333333303</v>
      </c>
      <c r="E1758" s="9">
        <v>159.66</v>
      </c>
      <c r="F1758" s="9">
        <f t="shared" si="255"/>
        <v>95.66</v>
      </c>
      <c r="G1758" s="9">
        <v>1.51</v>
      </c>
      <c r="H1758" s="9">
        <v>2.0099999999999998</v>
      </c>
      <c r="I1758" s="9"/>
      <c r="J1758" s="9">
        <v>-8.2309999999999999</v>
      </c>
      <c r="K1758" s="9">
        <v>90.8</v>
      </c>
      <c r="L1758" s="9">
        <v>0.21460000000000001</v>
      </c>
      <c r="M1758" s="9">
        <v>0.25600000000000001</v>
      </c>
      <c r="N1758" s="9">
        <v>0</v>
      </c>
      <c r="O1758" s="9">
        <v>0.6</v>
      </c>
      <c r="P1758" s="9"/>
      <c r="Q1758" s="9"/>
      <c r="R1758" s="9"/>
      <c r="T1758">
        <f t="shared" si="250"/>
        <v>740200</v>
      </c>
      <c r="U1758">
        <v>0</v>
      </c>
      <c r="V1758">
        <f t="shared" si="257"/>
        <v>0</v>
      </c>
      <c r="W1758" t="str">
        <f t="shared" si="251"/>
        <v/>
      </c>
      <c r="X1758" t="str">
        <f t="shared" si="252"/>
        <v/>
      </c>
      <c r="Y1758" t="str">
        <f t="shared" si="258"/>
        <v/>
      </c>
      <c r="Z1758" s="9"/>
      <c r="AA1758" s="14">
        <f t="shared" si="253"/>
        <v>0.29799999999999999</v>
      </c>
      <c r="AB1758" s="14">
        <f t="shared" si="254"/>
        <v>0.03</v>
      </c>
    </row>
    <row r="1759" spans="1:28" x14ac:dyDescent="0.25">
      <c r="A1759" s="10">
        <f t="shared" si="256"/>
        <v>45365</v>
      </c>
      <c r="B1759" s="11">
        <v>74</v>
      </c>
      <c r="C1759" s="11">
        <v>300</v>
      </c>
      <c r="D1759" s="12">
        <v>582.125</v>
      </c>
      <c r="E1759" s="9">
        <v>157.56</v>
      </c>
      <c r="F1759" s="9">
        <f t="shared" si="255"/>
        <v>93.56</v>
      </c>
      <c r="G1759" s="9">
        <v>1.51</v>
      </c>
      <c r="H1759" s="9">
        <v>2.52</v>
      </c>
      <c r="I1759" s="9"/>
      <c r="J1759" s="9">
        <v>-8.1980000000000004</v>
      </c>
      <c r="K1759" s="9">
        <v>91.3</v>
      </c>
      <c r="L1759" s="9">
        <v>0.21460000000000001</v>
      </c>
      <c r="M1759" s="9">
        <v>0.25600000000000001</v>
      </c>
      <c r="N1759" s="9">
        <v>0</v>
      </c>
      <c r="O1759" s="9">
        <v>0.6</v>
      </c>
      <c r="P1759" s="9"/>
      <c r="Q1759" s="9"/>
      <c r="R1759" s="9"/>
      <c r="T1759">
        <f t="shared" si="250"/>
        <v>740300</v>
      </c>
      <c r="U1759">
        <v>0</v>
      </c>
      <c r="V1759">
        <f t="shared" si="257"/>
        <v>0</v>
      </c>
      <c r="W1759" t="str">
        <f t="shared" si="251"/>
        <v/>
      </c>
      <c r="X1759" t="str">
        <f t="shared" si="252"/>
        <v/>
      </c>
      <c r="Y1759" t="str">
        <f t="shared" si="258"/>
        <v/>
      </c>
      <c r="Z1759" s="9"/>
      <c r="AA1759" s="14">
        <f t="shared" si="253"/>
        <v>0.3</v>
      </c>
      <c r="AB1759" s="14">
        <f t="shared" si="254"/>
        <v>2.9000000000000001E-2</v>
      </c>
    </row>
    <row r="1760" spans="1:28" x14ac:dyDescent="0.25">
      <c r="A1760" s="10">
        <f t="shared" si="256"/>
        <v>45365</v>
      </c>
      <c r="B1760" s="11">
        <v>74</v>
      </c>
      <c r="C1760" s="11">
        <v>400</v>
      </c>
      <c r="D1760" s="12">
        <v>582.16666666666697</v>
      </c>
      <c r="E1760" s="9">
        <v>160.25</v>
      </c>
      <c r="F1760" s="9">
        <f t="shared" si="255"/>
        <v>96.25</v>
      </c>
      <c r="G1760" s="9">
        <v>1.51</v>
      </c>
      <c r="H1760" s="9">
        <v>2.52</v>
      </c>
      <c r="I1760" s="9"/>
      <c r="J1760" s="9">
        <v>-8.2639999999999993</v>
      </c>
      <c r="K1760" s="9">
        <v>91.8</v>
      </c>
      <c r="L1760" s="9">
        <v>0.21460000000000001</v>
      </c>
      <c r="M1760" s="9">
        <v>0.25600000000000001</v>
      </c>
      <c r="N1760" s="9">
        <v>0</v>
      </c>
      <c r="O1760" s="9">
        <v>0.6</v>
      </c>
      <c r="P1760" s="9"/>
      <c r="Q1760" s="9"/>
      <c r="R1760" s="9"/>
      <c r="T1760">
        <f t="shared" si="250"/>
        <v>740400</v>
      </c>
      <c r="U1760">
        <v>0</v>
      </c>
      <c r="V1760">
        <f t="shared" si="257"/>
        <v>0</v>
      </c>
      <c r="W1760" t="str">
        <f t="shared" si="251"/>
        <v/>
      </c>
      <c r="X1760" t="str">
        <f t="shared" si="252"/>
        <v/>
      </c>
      <c r="Y1760" t="str">
        <f t="shared" si="258"/>
        <v/>
      </c>
      <c r="Z1760" s="9"/>
      <c r="AA1760" s="14">
        <f t="shared" si="253"/>
        <v>0.30099999999999999</v>
      </c>
      <c r="AB1760" s="14">
        <f t="shared" si="254"/>
        <v>2.7E-2</v>
      </c>
    </row>
    <row r="1761" spans="1:28" x14ac:dyDescent="0.25">
      <c r="A1761" s="10">
        <f t="shared" si="256"/>
        <v>45365</v>
      </c>
      <c r="B1761" s="11">
        <v>74</v>
      </c>
      <c r="C1761" s="11">
        <v>500</v>
      </c>
      <c r="D1761" s="12">
        <v>582.20833333333303</v>
      </c>
      <c r="E1761" s="9">
        <v>160.36000000000001</v>
      </c>
      <c r="F1761" s="9">
        <f t="shared" si="255"/>
        <v>96.360000000000014</v>
      </c>
      <c r="G1761" s="9">
        <v>1.51</v>
      </c>
      <c r="H1761" s="9">
        <v>2.52</v>
      </c>
      <c r="I1761" s="9"/>
      <c r="J1761" s="9">
        <v>-7.968</v>
      </c>
      <c r="K1761" s="9">
        <v>91.5</v>
      </c>
      <c r="L1761" s="9">
        <v>0.21460000000000001</v>
      </c>
      <c r="M1761" s="9">
        <v>0.25600000000000001</v>
      </c>
      <c r="N1761" s="9">
        <v>0</v>
      </c>
      <c r="O1761" s="9">
        <v>0.6</v>
      </c>
      <c r="P1761" s="9"/>
      <c r="Q1761" s="9"/>
      <c r="R1761" s="9"/>
      <c r="T1761">
        <f t="shared" si="250"/>
        <v>740500</v>
      </c>
      <c r="U1761">
        <v>0</v>
      </c>
      <c r="V1761">
        <f t="shared" si="257"/>
        <v>0</v>
      </c>
      <c r="W1761" t="str">
        <f t="shared" si="251"/>
        <v/>
      </c>
      <c r="X1761" t="str">
        <f t="shared" si="252"/>
        <v/>
      </c>
      <c r="Y1761" t="str">
        <f t="shared" si="258"/>
        <v/>
      </c>
      <c r="Z1761" s="9"/>
      <c r="AA1761" s="14">
        <f t="shared" si="253"/>
        <v>0.307</v>
      </c>
      <c r="AB1761" s="14">
        <f t="shared" si="254"/>
        <v>2.9000000000000001E-2</v>
      </c>
    </row>
    <row r="1762" spans="1:28" x14ac:dyDescent="0.25">
      <c r="A1762" s="10">
        <f t="shared" si="256"/>
        <v>45365</v>
      </c>
      <c r="B1762" s="11">
        <v>74</v>
      </c>
      <c r="C1762" s="11">
        <v>600</v>
      </c>
      <c r="D1762" s="12">
        <v>582.25</v>
      </c>
      <c r="E1762" s="9">
        <v>160.36000000000001</v>
      </c>
      <c r="F1762" s="9">
        <f t="shared" si="255"/>
        <v>96.360000000000014</v>
      </c>
      <c r="G1762" s="9">
        <v>1.51</v>
      </c>
      <c r="H1762" s="9">
        <v>2.0099999999999998</v>
      </c>
      <c r="I1762" s="9"/>
      <c r="J1762" s="9">
        <v>-8.4629999999999992</v>
      </c>
      <c r="K1762" s="9">
        <v>91.5</v>
      </c>
      <c r="L1762" s="9">
        <v>0.21460000000000001</v>
      </c>
      <c r="M1762" s="9">
        <v>0.25600000000000001</v>
      </c>
      <c r="N1762" s="9">
        <v>0</v>
      </c>
      <c r="O1762" s="9">
        <v>0.6</v>
      </c>
      <c r="P1762" s="9"/>
      <c r="Q1762" s="9"/>
      <c r="R1762" s="9"/>
      <c r="T1762">
        <f t="shared" si="250"/>
        <v>740600</v>
      </c>
      <c r="U1762">
        <v>0</v>
      </c>
      <c r="V1762">
        <f t="shared" si="257"/>
        <v>0</v>
      </c>
      <c r="W1762" t="str">
        <f t="shared" si="251"/>
        <v/>
      </c>
      <c r="X1762" t="str">
        <f t="shared" si="252"/>
        <v/>
      </c>
      <c r="Y1762" t="str">
        <f t="shared" si="258"/>
        <v/>
      </c>
      <c r="Z1762" s="9"/>
      <c r="AA1762" s="14">
        <f t="shared" si="253"/>
        <v>0.29499999999999998</v>
      </c>
      <c r="AB1762" s="14">
        <f t="shared" si="254"/>
        <v>2.7E-2</v>
      </c>
    </row>
    <row r="1763" spans="1:28" x14ac:dyDescent="0.25">
      <c r="A1763" s="10">
        <f t="shared" si="256"/>
        <v>45365</v>
      </c>
      <c r="B1763" s="11">
        <v>74</v>
      </c>
      <c r="C1763" s="11">
        <v>700</v>
      </c>
      <c r="D1763" s="12">
        <v>582.29166666666697</v>
      </c>
      <c r="E1763" s="9">
        <v>160.6</v>
      </c>
      <c r="F1763" s="9">
        <f t="shared" si="255"/>
        <v>96.6</v>
      </c>
      <c r="G1763" s="9">
        <v>1.01</v>
      </c>
      <c r="H1763" s="9">
        <v>2.0099999999999998</v>
      </c>
      <c r="I1763" s="9"/>
      <c r="J1763" s="9">
        <v>-8</v>
      </c>
      <c r="K1763" s="9">
        <v>91.6</v>
      </c>
      <c r="L1763" s="9">
        <v>0.21460000000000001</v>
      </c>
      <c r="M1763" s="9">
        <v>0.25600000000000001</v>
      </c>
      <c r="N1763" s="9">
        <v>0</v>
      </c>
      <c r="O1763" s="9">
        <v>9.4</v>
      </c>
      <c r="P1763" s="9"/>
      <c r="Q1763" s="9"/>
      <c r="R1763" s="9"/>
      <c r="T1763">
        <f t="shared" si="250"/>
        <v>740700</v>
      </c>
      <c r="U1763">
        <v>21.8</v>
      </c>
      <c r="V1763">
        <f t="shared" si="257"/>
        <v>9.4</v>
      </c>
      <c r="W1763" t="str">
        <f t="shared" si="251"/>
        <v/>
      </c>
      <c r="X1763" t="str">
        <f t="shared" si="252"/>
        <v/>
      </c>
      <c r="Y1763" t="str">
        <f t="shared" si="258"/>
        <v/>
      </c>
      <c r="Z1763" s="9"/>
      <c r="AA1763" s="14">
        <f t="shared" si="253"/>
        <v>0.30599999999999999</v>
      </c>
      <c r="AB1763" s="14">
        <f t="shared" si="254"/>
        <v>2.8000000000000001E-2</v>
      </c>
    </row>
    <row r="1764" spans="1:28" x14ac:dyDescent="0.25">
      <c r="A1764" s="10">
        <f t="shared" si="256"/>
        <v>45365</v>
      </c>
      <c r="B1764" s="11">
        <v>74</v>
      </c>
      <c r="C1764" s="11">
        <v>800</v>
      </c>
      <c r="D1764" s="12">
        <v>582.33333333333303</v>
      </c>
      <c r="E1764" s="9">
        <v>161.07</v>
      </c>
      <c r="F1764" s="9">
        <f t="shared" si="255"/>
        <v>97.07</v>
      </c>
      <c r="G1764" s="9">
        <v>0</v>
      </c>
      <c r="H1764" s="9">
        <v>1.01</v>
      </c>
      <c r="I1764" s="9"/>
      <c r="J1764" s="9">
        <v>-2.363</v>
      </c>
      <c r="K1764" s="9">
        <v>86.3</v>
      </c>
      <c r="L1764" s="9">
        <v>0.21460000000000001</v>
      </c>
      <c r="M1764" s="9">
        <v>0.25600000000000001</v>
      </c>
      <c r="N1764" s="9">
        <v>0</v>
      </c>
      <c r="O1764" s="9">
        <v>161.9</v>
      </c>
      <c r="P1764" s="9"/>
      <c r="Q1764" s="9"/>
      <c r="R1764" s="9"/>
      <c r="T1764">
        <f t="shared" si="250"/>
        <v>740800</v>
      </c>
      <c r="U1764">
        <v>169.5</v>
      </c>
      <c r="V1764">
        <f t="shared" si="257"/>
        <v>161.9</v>
      </c>
      <c r="W1764" t="str">
        <f t="shared" si="251"/>
        <v/>
      </c>
      <c r="X1764" t="str">
        <f t="shared" si="252"/>
        <v/>
      </c>
      <c r="Y1764" t="str">
        <f t="shared" si="258"/>
        <v/>
      </c>
      <c r="Z1764" s="9"/>
      <c r="AA1764" s="14">
        <f t="shared" si="253"/>
        <v>0.443</v>
      </c>
      <c r="AB1764" s="14">
        <f t="shared" si="254"/>
        <v>7.0000000000000007E-2</v>
      </c>
    </row>
    <row r="1765" spans="1:28" x14ac:dyDescent="0.25">
      <c r="A1765" s="10">
        <f t="shared" si="256"/>
        <v>45365</v>
      </c>
      <c r="B1765" s="11">
        <v>74</v>
      </c>
      <c r="C1765" s="11">
        <v>900</v>
      </c>
      <c r="D1765" s="12">
        <v>582.375</v>
      </c>
      <c r="E1765" s="9">
        <v>160.83000000000001</v>
      </c>
      <c r="F1765" s="9">
        <f t="shared" si="255"/>
        <v>96.830000000000013</v>
      </c>
      <c r="G1765" s="9">
        <v>0</v>
      </c>
      <c r="H1765" s="9">
        <v>1.51</v>
      </c>
      <c r="I1765" s="9"/>
      <c r="J1765" s="9">
        <v>0.98899999999999999</v>
      </c>
      <c r="K1765" s="9">
        <v>66.8</v>
      </c>
      <c r="L1765" s="9">
        <v>0.21460000000000001</v>
      </c>
      <c r="M1765" s="9">
        <v>0.25600000000000001</v>
      </c>
      <c r="N1765" s="9">
        <v>0</v>
      </c>
      <c r="O1765" s="9">
        <v>350.6</v>
      </c>
      <c r="P1765" s="9"/>
      <c r="Q1765" s="9"/>
      <c r="R1765" s="9"/>
      <c r="T1765">
        <f t="shared" si="250"/>
        <v>740900</v>
      </c>
      <c r="U1765">
        <v>345.2</v>
      </c>
      <c r="V1765">
        <f t="shared" si="257"/>
        <v>350.6</v>
      </c>
      <c r="W1765" t="str">
        <f t="shared" si="251"/>
        <v/>
      </c>
      <c r="X1765" t="str">
        <f t="shared" si="252"/>
        <v/>
      </c>
      <c r="Y1765" t="str">
        <f t="shared" si="258"/>
        <v/>
      </c>
      <c r="Z1765" s="9"/>
      <c r="AA1765" s="14">
        <f t="shared" si="253"/>
        <v>0.438</v>
      </c>
      <c r="AB1765" s="14">
        <f t="shared" si="254"/>
        <v>0.218</v>
      </c>
    </row>
    <row r="1766" spans="1:28" x14ac:dyDescent="0.25">
      <c r="A1766" s="10">
        <f t="shared" si="256"/>
        <v>45365</v>
      </c>
      <c r="B1766" s="11">
        <v>74</v>
      </c>
      <c r="C1766" s="11">
        <v>1000</v>
      </c>
      <c r="D1766" s="12">
        <v>582.41666666666697</v>
      </c>
      <c r="E1766" s="9">
        <v>160.6</v>
      </c>
      <c r="F1766" s="9">
        <f t="shared" si="255"/>
        <v>96.6</v>
      </c>
      <c r="G1766" s="9">
        <v>0</v>
      </c>
      <c r="H1766" s="9">
        <v>4.03</v>
      </c>
      <c r="I1766" s="9"/>
      <c r="J1766" s="9">
        <v>2.7970000000000002</v>
      </c>
      <c r="K1766" s="9">
        <v>55.3</v>
      </c>
      <c r="L1766" s="9">
        <v>0.21460000000000001</v>
      </c>
      <c r="M1766" s="9">
        <v>0.25600000000000001</v>
      </c>
      <c r="N1766" s="9">
        <v>0</v>
      </c>
      <c r="O1766" s="9">
        <v>484.4</v>
      </c>
      <c r="P1766" s="9"/>
      <c r="Q1766" s="9"/>
      <c r="R1766" s="9"/>
      <c r="T1766">
        <f t="shared" si="250"/>
        <v>741000</v>
      </c>
      <c r="U1766">
        <v>498</v>
      </c>
      <c r="V1766">
        <f t="shared" si="257"/>
        <v>484.4</v>
      </c>
      <c r="W1766" t="str">
        <f t="shared" si="251"/>
        <v/>
      </c>
      <c r="X1766" t="str">
        <f t="shared" si="252"/>
        <v/>
      </c>
      <c r="Y1766" t="str">
        <f t="shared" si="258"/>
        <v/>
      </c>
      <c r="Z1766" s="9"/>
      <c r="AA1766" s="14">
        <f t="shared" si="253"/>
        <v>0.41299999999999998</v>
      </c>
      <c r="AB1766" s="14">
        <f t="shared" si="254"/>
        <v>0.33400000000000002</v>
      </c>
    </row>
    <row r="1767" spans="1:28" x14ac:dyDescent="0.25">
      <c r="A1767" s="10">
        <f t="shared" si="256"/>
        <v>45365</v>
      </c>
      <c r="B1767" s="11">
        <v>74</v>
      </c>
      <c r="C1767" s="11">
        <v>1100</v>
      </c>
      <c r="D1767" s="12">
        <v>582.45833333333303</v>
      </c>
      <c r="E1767" s="9">
        <v>160.36000000000001</v>
      </c>
      <c r="F1767" s="9">
        <f t="shared" si="255"/>
        <v>96.360000000000014</v>
      </c>
      <c r="G1767" s="9">
        <v>1.01</v>
      </c>
      <c r="H1767" s="9">
        <v>3.52</v>
      </c>
      <c r="I1767" s="9"/>
      <c r="J1767" s="9">
        <v>2.9830000000000001</v>
      </c>
      <c r="K1767" s="9">
        <v>53.8</v>
      </c>
      <c r="L1767" s="9">
        <v>0.21460000000000001</v>
      </c>
      <c r="M1767" s="9">
        <v>0.25600000000000001</v>
      </c>
      <c r="N1767" s="9">
        <v>0</v>
      </c>
      <c r="O1767" s="9">
        <v>583.1</v>
      </c>
      <c r="P1767" s="9"/>
      <c r="Q1767" s="9"/>
      <c r="R1767" s="9"/>
      <c r="T1767">
        <f t="shared" si="250"/>
        <v>741100</v>
      </c>
      <c r="U1767">
        <v>609.70000000000005</v>
      </c>
      <c r="V1767">
        <f t="shared" si="257"/>
        <v>583.1</v>
      </c>
      <c r="W1767" t="str">
        <f t="shared" si="251"/>
        <v/>
      </c>
      <c r="X1767" t="str">
        <f t="shared" si="252"/>
        <v/>
      </c>
      <c r="Y1767" t="str">
        <f t="shared" si="258"/>
        <v/>
      </c>
      <c r="Z1767" s="9"/>
      <c r="AA1767" s="14">
        <f t="shared" si="253"/>
        <v>0.40699999999999997</v>
      </c>
      <c r="AB1767" s="14">
        <f t="shared" si="254"/>
        <v>0.35</v>
      </c>
    </row>
    <row r="1768" spans="1:28" x14ac:dyDescent="0.25">
      <c r="A1768" s="10">
        <f t="shared" si="256"/>
        <v>45365</v>
      </c>
      <c r="B1768" s="11">
        <v>74</v>
      </c>
      <c r="C1768" s="11">
        <v>1200</v>
      </c>
      <c r="D1768" s="12">
        <v>582.5</v>
      </c>
      <c r="E1768" s="9">
        <v>159.31</v>
      </c>
      <c r="F1768" s="9">
        <f t="shared" si="255"/>
        <v>95.31</v>
      </c>
      <c r="G1768" s="9">
        <v>0.5</v>
      </c>
      <c r="H1768" s="9">
        <v>3.52</v>
      </c>
      <c r="I1768" s="9"/>
      <c r="J1768" s="9">
        <v>5.5389999999999997</v>
      </c>
      <c r="K1768" s="9">
        <v>51.5</v>
      </c>
      <c r="L1768" s="9">
        <v>0.21460000000000001</v>
      </c>
      <c r="M1768" s="9">
        <v>0.25600000000000001</v>
      </c>
      <c r="N1768" s="9">
        <v>0</v>
      </c>
      <c r="O1768" s="9">
        <v>641.9</v>
      </c>
      <c r="P1768" s="9"/>
      <c r="Q1768" s="9"/>
      <c r="R1768" s="9"/>
      <c r="T1768">
        <f t="shared" si="250"/>
        <v>741200</v>
      </c>
      <c r="U1768">
        <v>671</v>
      </c>
      <c r="V1768">
        <f t="shared" si="257"/>
        <v>641.9</v>
      </c>
      <c r="W1768" t="str">
        <f t="shared" si="251"/>
        <v/>
      </c>
      <c r="X1768" t="str">
        <f t="shared" si="252"/>
        <v/>
      </c>
      <c r="Y1768" t="str">
        <f t="shared" si="258"/>
        <v/>
      </c>
      <c r="Z1768" s="9"/>
      <c r="AA1768" s="14">
        <f t="shared" si="253"/>
        <v>0.46600000000000003</v>
      </c>
      <c r="AB1768" s="14">
        <f t="shared" si="254"/>
        <v>0.439</v>
      </c>
    </row>
    <row r="1769" spans="1:28" x14ac:dyDescent="0.25">
      <c r="A1769" s="10">
        <f t="shared" si="256"/>
        <v>45365</v>
      </c>
      <c r="B1769" s="11">
        <v>74</v>
      </c>
      <c r="C1769" s="11">
        <v>1300</v>
      </c>
      <c r="D1769" s="12">
        <v>582.54166666666697</v>
      </c>
      <c r="E1769" s="9">
        <v>157.19999999999999</v>
      </c>
      <c r="F1769" s="9">
        <f t="shared" si="255"/>
        <v>93.199999999999989</v>
      </c>
      <c r="G1769" s="9">
        <v>0.5</v>
      </c>
      <c r="H1769" s="9">
        <v>4.03</v>
      </c>
      <c r="I1769" s="9"/>
      <c r="J1769" s="9">
        <v>5.6680000000000001</v>
      </c>
      <c r="K1769" s="9">
        <v>46</v>
      </c>
      <c r="L1769" s="9">
        <v>0.21460000000000001</v>
      </c>
      <c r="M1769" s="9">
        <v>0.25600000000000001</v>
      </c>
      <c r="N1769" s="9">
        <v>0</v>
      </c>
      <c r="O1769" s="9">
        <v>631.9</v>
      </c>
      <c r="P1769" s="9"/>
      <c r="Q1769" s="9"/>
      <c r="R1769" s="9"/>
      <c r="T1769">
        <f t="shared" si="250"/>
        <v>741300</v>
      </c>
      <c r="U1769">
        <v>677</v>
      </c>
      <c r="V1769">
        <f t="shared" si="257"/>
        <v>631.9</v>
      </c>
      <c r="W1769" t="str">
        <f t="shared" si="251"/>
        <v/>
      </c>
      <c r="X1769" t="str">
        <f t="shared" si="252"/>
        <v/>
      </c>
      <c r="Y1769" t="str">
        <f t="shared" si="258"/>
        <v/>
      </c>
      <c r="Z1769" s="9"/>
      <c r="AA1769" s="14">
        <f t="shared" si="253"/>
        <v>0.42</v>
      </c>
      <c r="AB1769" s="14">
        <f t="shared" si="254"/>
        <v>0.49299999999999999</v>
      </c>
    </row>
    <row r="1770" spans="1:28" x14ac:dyDescent="0.25">
      <c r="A1770" s="10">
        <f t="shared" si="256"/>
        <v>45365</v>
      </c>
      <c r="B1770" s="11">
        <v>74</v>
      </c>
      <c r="C1770" s="11">
        <v>1400</v>
      </c>
      <c r="D1770" s="12">
        <v>582.58333333333303</v>
      </c>
      <c r="E1770" s="9">
        <v>158.49</v>
      </c>
      <c r="F1770" s="9">
        <f t="shared" si="255"/>
        <v>94.490000000000009</v>
      </c>
      <c r="G1770" s="9">
        <v>0.5</v>
      </c>
      <c r="H1770" s="9">
        <v>3.52</v>
      </c>
      <c r="I1770" s="9"/>
      <c r="J1770" s="9">
        <v>6.4580000000000002</v>
      </c>
      <c r="K1770" s="9">
        <v>45.4</v>
      </c>
      <c r="L1770" s="9">
        <v>0.21460000000000001</v>
      </c>
      <c r="M1770" s="9">
        <v>0.25600000000000001</v>
      </c>
      <c r="N1770" s="9">
        <v>0</v>
      </c>
      <c r="O1770" s="9">
        <v>561.9</v>
      </c>
      <c r="P1770" s="9"/>
      <c r="Q1770" s="9"/>
      <c r="R1770" s="9"/>
      <c r="T1770">
        <f t="shared" si="250"/>
        <v>741400</v>
      </c>
      <c r="U1770">
        <v>626.20000000000005</v>
      </c>
      <c r="V1770">
        <f t="shared" si="257"/>
        <v>561.9</v>
      </c>
      <c r="W1770" t="str">
        <f t="shared" si="251"/>
        <v/>
      </c>
      <c r="X1770" t="str">
        <f t="shared" si="252"/>
        <v/>
      </c>
      <c r="Y1770" t="str">
        <f t="shared" si="258"/>
        <v/>
      </c>
      <c r="Z1770" s="9"/>
      <c r="AA1770" s="14">
        <f t="shared" si="253"/>
        <v>0.438</v>
      </c>
      <c r="AB1770" s="14">
        <f t="shared" si="254"/>
        <v>0.52700000000000002</v>
      </c>
    </row>
    <row r="1771" spans="1:28" x14ac:dyDescent="0.25">
      <c r="A1771" s="10">
        <f t="shared" si="256"/>
        <v>45365</v>
      </c>
      <c r="B1771" s="11">
        <v>74</v>
      </c>
      <c r="C1771" s="11">
        <v>1500</v>
      </c>
      <c r="D1771" s="12">
        <v>582.625</v>
      </c>
      <c r="E1771" s="9">
        <v>158.61000000000001</v>
      </c>
      <c r="F1771" s="9">
        <f t="shared" si="255"/>
        <v>94.610000000000014</v>
      </c>
      <c r="G1771" s="9">
        <v>0.5</v>
      </c>
      <c r="H1771" s="9">
        <v>4.03</v>
      </c>
      <c r="I1771" s="9"/>
      <c r="J1771" s="9">
        <v>5.77</v>
      </c>
      <c r="K1771" s="9">
        <v>45.1</v>
      </c>
      <c r="L1771" s="9">
        <v>0.21379999999999999</v>
      </c>
      <c r="M1771" s="9">
        <v>0.25669999999999998</v>
      </c>
      <c r="N1771" s="9">
        <v>0</v>
      </c>
      <c r="O1771" s="9">
        <v>481.9</v>
      </c>
      <c r="P1771" s="9"/>
      <c r="Q1771" s="9"/>
      <c r="R1771" s="9"/>
      <c r="T1771">
        <f t="shared" si="250"/>
        <v>741500</v>
      </c>
      <c r="U1771">
        <v>523.70000000000005</v>
      </c>
      <c r="V1771">
        <f t="shared" si="257"/>
        <v>481.9</v>
      </c>
      <c r="W1771" t="str">
        <f t="shared" si="251"/>
        <v/>
      </c>
      <c r="X1771" t="str">
        <f t="shared" si="252"/>
        <v/>
      </c>
      <c r="Y1771" t="str">
        <f t="shared" si="258"/>
        <v/>
      </c>
      <c r="Z1771" s="9"/>
      <c r="AA1771" s="14">
        <f t="shared" si="253"/>
        <v>0.41499999999999998</v>
      </c>
      <c r="AB1771" s="14">
        <f t="shared" si="254"/>
        <v>0.505</v>
      </c>
    </row>
    <row r="1772" spans="1:28" x14ac:dyDescent="0.25">
      <c r="A1772" s="10">
        <f t="shared" si="256"/>
        <v>45365</v>
      </c>
      <c r="B1772" s="11">
        <v>74</v>
      </c>
      <c r="C1772" s="11">
        <v>1600</v>
      </c>
      <c r="D1772" s="12">
        <v>582.66666666666697</v>
      </c>
      <c r="E1772" s="9">
        <v>158.02000000000001</v>
      </c>
      <c r="F1772" s="9">
        <f t="shared" si="255"/>
        <v>94.02000000000001</v>
      </c>
      <c r="G1772" s="9">
        <v>0.5</v>
      </c>
      <c r="H1772" s="9">
        <v>3.52</v>
      </c>
      <c r="I1772" s="9"/>
      <c r="J1772" s="9">
        <v>6.1790000000000003</v>
      </c>
      <c r="K1772" s="9">
        <v>47.8</v>
      </c>
      <c r="L1772" s="9">
        <v>0.21379999999999999</v>
      </c>
      <c r="M1772" s="9">
        <v>0.25600000000000001</v>
      </c>
      <c r="N1772" s="9">
        <v>0</v>
      </c>
      <c r="O1772" s="9">
        <v>303.10000000000002</v>
      </c>
      <c r="P1772" s="9"/>
      <c r="Q1772" s="9"/>
      <c r="R1772" s="9"/>
      <c r="T1772">
        <f t="shared" si="250"/>
        <v>741600</v>
      </c>
      <c r="U1772">
        <v>378.2</v>
      </c>
      <c r="V1772">
        <f t="shared" si="257"/>
        <v>303.10000000000002</v>
      </c>
      <c r="W1772" t="str">
        <f t="shared" si="251"/>
        <v/>
      </c>
      <c r="X1772" t="str">
        <f t="shared" si="252"/>
        <v/>
      </c>
      <c r="Y1772" t="str">
        <f t="shared" si="258"/>
        <v/>
      </c>
      <c r="Z1772" s="9"/>
      <c r="AA1772" s="14">
        <f t="shared" si="253"/>
        <v>0.45200000000000001</v>
      </c>
      <c r="AB1772" s="14">
        <f t="shared" si="254"/>
        <v>0.49399999999999999</v>
      </c>
    </row>
    <row r="1773" spans="1:28" x14ac:dyDescent="0.25">
      <c r="A1773" s="10">
        <f t="shared" si="256"/>
        <v>45365</v>
      </c>
      <c r="B1773" s="11">
        <v>74</v>
      </c>
      <c r="C1773" s="11">
        <v>1700</v>
      </c>
      <c r="D1773" s="12">
        <v>582.70833333333303</v>
      </c>
      <c r="E1773" s="9">
        <v>157.91</v>
      </c>
      <c r="F1773" s="9">
        <f t="shared" si="255"/>
        <v>93.91</v>
      </c>
      <c r="G1773" s="9">
        <v>0</v>
      </c>
      <c r="H1773" s="9">
        <v>2.0099999999999998</v>
      </c>
      <c r="I1773" s="9"/>
      <c r="J1773" s="9">
        <v>4.6100000000000003</v>
      </c>
      <c r="K1773" s="9">
        <v>49.5</v>
      </c>
      <c r="L1773" s="9">
        <v>0.21379999999999999</v>
      </c>
      <c r="M1773" s="9">
        <v>0.25669999999999998</v>
      </c>
      <c r="N1773" s="9">
        <v>0</v>
      </c>
      <c r="O1773" s="9">
        <v>178.1</v>
      </c>
      <c r="P1773" s="9"/>
      <c r="Q1773" s="9"/>
      <c r="R1773" s="9"/>
      <c r="T1773">
        <f t="shared" si="250"/>
        <v>741700</v>
      </c>
      <c r="U1773">
        <v>205</v>
      </c>
      <c r="V1773">
        <f t="shared" si="257"/>
        <v>178.1</v>
      </c>
      <c r="W1773" t="str">
        <f t="shared" si="251"/>
        <v/>
      </c>
      <c r="X1773" t="str">
        <f t="shared" si="252"/>
        <v/>
      </c>
      <c r="Y1773" t="str">
        <f t="shared" si="258"/>
        <v/>
      </c>
      <c r="Z1773" s="9"/>
      <c r="AA1773" s="14">
        <f t="shared" si="253"/>
        <v>0.42</v>
      </c>
      <c r="AB1773" s="14">
        <f t="shared" si="254"/>
        <v>0.42799999999999999</v>
      </c>
    </row>
    <row r="1774" spans="1:28" x14ac:dyDescent="0.25">
      <c r="A1774" s="10">
        <f t="shared" si="256"/>
        <v>45365</v>
      </c>
      <c r="B1774" s="11">
        <v>74</v>
      </c>
      <c r="C1774" s="11">
        <v>1800</v>
      </c>
      <c r="D1774" s="12">
        <v>582.75</v>
      </c>
      <c r="E1774" s="9">
        <v>157.79</v>
      </c>
      <c r="F1774" s="9">
        <f t="shared" si="255"/>
        <v>93.789999999999992</v>
      </c>
      <c r="G1774" s="9">
        <v>0</v>
      </c>
      <c r="H1774" s="9">
        <v>1.51</v>
      </c>
      <c r="I1774" s="9"/>
      <c r="J1774" s="9">
        <v>-0.311</v>
      </c>
      <c r="K1774" s="9">
        <v>64.5</v>
      </c>
      <c r="L1774" s="9">
        <v>0.21379999999999999</v>
      </c>
      <c r="M1774" s="9">
        <v>0.25740000000000002</v>
      </c>
      <c r="N1774" s="9">
        <v>0</v>
      </c>
      <c r="O1774" s="9">
        <v>36.9</v>
      </c>
      <c r="P1774" s="9"/>
      <c r="Q1774" s="9"/>
      <c r="R1774" s="9"/>
      <c r="T1774">
        <f t="shared" si="250"/>
        <v>741800</v>
      </c>
      <c r="U1774">
        <v>41.7</v>
      </c>
      <c r="V1774">
        <f t="shared" si="257"/>
        <v>36.9</v>
      </c>
      <c r="W1774" t="str">
        <f t="shared" si="251"/>
        <v/>
      </c>
      <c r="X1774" t="str">
        <f t="shared" si="252"/>
        <v/>
      </c>
      <c r="Y1774" t="str">
        <f t="shared" si="258"/>
        <v/>
      </c>
      <c r="Z1774" s="9"/>
      <c r="AA1774" s="14">
        <f t="shared" si="253"/>
        <v>0.38500000000000001</v>
      </c>
      <c r="AB1774" s="14">
        <f t="shared" si="254"/>
        <v>0.21199999999999999</v>
      </c>
    </row>
    <row r="1775" spans="1:28" x14ac:dyDescent="0.25">
      <c r="A1775" s="10">
        <f t="shared" si="256"/>
        <v>45365</v>
      </c>
      <c r="B1775" s="11">
        <v>74</v>
      </c>
      <c r="C1775" s="11">
        <v>1900</v>
      </c>
      <c r="D1775" s="12">
        <v>582.79166666666697</v>
      </c>
      <c r="E1775" s="9">
        <v>157.91</v>
      </c>
      <c r="F1775" s="9">
        <f t="shared" si="255"/>
        <v>93.91</v>
      </c>
      <c r="G1775" s="9">
        <v>0</v>
      </c>
      <c r="H1775" s="9">
        <v>1.51</v>
      </c>
      <c r="I1775" s="9"/>
      <c r="J1775" s="9">
        <v>7.9000000000000001E-2</v>
      </c>
      <c r="K1775" s="9">
        <v>76.2</v>
      </c>
      <c r="L1775" s="9">
        <v>0.21379999999999999</v>
      </c>
      <c r="M1775" s="9">
        <v>0.2581</v>
      </c>
      <c r="N1775" s="9">
        <v>0</v>
      </c>
      <c r="O1775" s="9">
        <v>0.6</v>
      </c>
      <c r="P1775" s="9"/>
      <c r="Q1775" s="9"/>
      <c r="R1775" s="9"/>
      <c r="T1775">
        <f t="shared" si="250"/>
        <v>741900</v>
      </c>
      <c r="U1775">
        <v>0</v>
      </c>
      <c r="V1775">
        <f t="shared" si="257"/>
        <v>0</v>
      </c>
      <c r="W1775" t="str">
        <f t="shared" si="251"/>
        <v/>
      </c>
      <c r="X1775" t="str">
        <f t="shared" si="252"/>
        <v/>
      </c>
      <c r="Y1775" t="str">
        <f t="shared" si="258"/>
        <v/>
      </c>
      <c r="Z1775" s="9"/>
      <c r="AA1775" s="14">
        <f t="shared" si="253"/>
        <v>0.46800000000000003</v>
      </c>
      <c r="AB1775" s="14">
        <f t="shared" si="254"/>
        <v>0.14599999999999999</v>
      </c>
    </row>
    <row r="1776" spans="1:28" x14ac:dyDescent="0.25">
      <c r="A1776" s="10">
        <f t="shared" si="256"/>
        <v>45365</v>
      </c>
      <c r="B1776" s="11">
        <v>74</v>
      </c>
      <c r="C1776" s="11">
        <v>2000</v>
      </c>
      <c r="D1776" s="12">
        <v>582.83333333333303</v>
      </c>
      <c r="E1776" s="9">
        <v>157.79</v>
      </c>
      <c r="F1776" s="9">
        <f t="shared" si="255"/>
        <v>93.789999999999992</v>
      </c>
      <c r="G1776" s="9">
        <v>0</v>
      </c>
      <c r="H1776" s="9">
        <v>1.51</v>
      </c>
      <c r="I1776" s="9"/>
      <c r="J1776" s="9">
        <v>-1.1850000000000001</v>
      </c>
      <c r="K1776" s="9">
        <v>77.2</v>
      </c>
      <c r="L1776" s="9">
        <v>0.21379999999999999</v>
      </c>
      <c r="M1776" s="9">
        <v>0.2581</v>
      </c>
      <c r="N1776" s="9">
        <v>0</v>
      </c>
      <c r="O1776" s="9">
        <v>0.6</v>
      </c>
      <c r="P1776" s="9"/>
      <c r="Q1776" s="9"/>
      <c r="R1776" s="9"/>
      <c r="T1776">
        <f t="shared" si="250"/>
        <v>742000</v>
      </c>
      <c r="U1776">
        <v>0</v>
      </c>
      <c r="V1776">
        <f t="shared" si="257"/>
        <v>0</v>
      </c>
      <c r="W1776" t="str">
        <f t="shared" si="251"/>
        <v/>
      </c>
      <c r="X1776" t="str">
        <f t="shared" si="252"/>
        <v/>
      </c>
      <c r="Y1776" t="str">
        <f t="shared" si="258"/>
        <v/>
      </c>
      <c r="Z1776" s="9"/>
      <c r="AA1776" s="14">
        <f t="shared" si="253"/>
        <v>0.432</v>
      </c>
      <c r="AB1776" s="14">
        <f t="shared" si="254"/>
        <v>0.128</v>
      </c>
    </row>
    <row r="1777" spans="1:28" x14ac:dyDescent="0.25">
      <c r="A1777" s="10">
        <f t="shared" si="256"/>
        <v>45365</v>
      </c>
      <c r="B1777" s="11">
        <v>74</v>
      </c>
      <c r="C1777" s="11">
        <v>2100</v>
      </c>
      <c r="D1777" s="12">
        <v>582.875</v>
      </c>
      <c r="E1777" s="9">
        <v>157.66999999999999</v>
      </c>
      <c r="F1777" s="9">
        <f t="shared" si="255"/>
        <v>93.669999999999987</v>
      </c>
      <c r="G1777" s="9">
        <v>0.5</v>
      </c>
      <c r="H1777" s="9">
        <v>2.0099999999999998</v>
      </c>
      <c r="I1777" s="9"/>
      <c r="J1777" s="9">
        <v>-0.73199999999999998</v>
      </c>
      <c r="K1777" s="9">
        <v>79.2</v>
      </c>
      <c r="L1777" s="9">
        <v>0.21460000000000001</v>
      </c>
      <c r="M1777" s="9">
        <v>0.25890000000000002</v>
      </c>
      <c r="N1777" s="9">
        <v>0</v>
      </c>
      <c r="O1777" s="9">
        <v>0.6</v>
      </c>
      <c r="P1777" s="9"/>
      <c r="Q1777" s="9"/>
      <c r="R1777" s="9"/>
      <c r="T1777">
        <f t="shared" si="250"/>
        <v>742100</v>
      </c>
      <c r="U1777">
        <v>0</v>
      </c>
      <c r="V1777">
        <f t="shared" si="257"/>
        <v>0</v>
      </c>
      <c r="W1777" t="str">
        <f t="shared" si="251"/>
        <v/>
      </c>
      <c r="X1777" t="str">
        <f t="shared" si="252"/>
        <v/>
      </c>
      <c r="Y1777" t="str">
        <f t="shared" si="258"/>
        <v/>
      </c>
      <c r="Z1777" s="9"/>
      <c r="AA1777" s="14">
        <f t="shared" si="253"/>
        <v>0.45800000000000002</v>
      </c>
      <c r="AB1777" s="14">
        <f t="shared" si="254"/>
        <v>0.12</v>
      </c>
    </row>
    <row r="1778" spans="1:28" x14ac:dyDescent="0.25">
      <c r="A1778" s="10">
        <f t="shared" si="256"/>
        <v>45365</v>
      </c>
      <c r="B1778" s="11">
        <v>74</v>
      </c>
      <c r="C1778" s="11">
        <v>2200</v>
      </c>
      <c r="D1778" s="12">
        <v>582.91666666666697</v>
      </c>
      <c r="E1778" s="9">
        <v>157.66999999999999</v>
      </c>
      <c r="F1778" s="9">
        <f t="shared" si="255"/>
        <v>93.669999999999987</v>
      </c>
      <c r="G1778" s="9">
        <v>0</v>
      </c>
      <c r="H1778" s="9">
        <v>2.0099999999999998</v>
      </c>
      <c r="I1778" s="9"/>
      <c r="J1778" s="9">
        <v>-1.5269999999999999</v>
      </c>
      <c r="K1778" s="9">
        <v>76.7</v>
      </c>
      <c r="L1778" s="9">
        <v>0.21460000000000001</v>
      </c>
      <c r="M1778" s="9">
        <v>0.25890000000000002</v>
      </c>
      <c r="N1778" s="9">
        <v>0</v>
      </c>
      <c r="O1778" s="9">
        <v>0.6</v>
      </c>
      <c r="P1778" s="9"/>
      <c r="Q1778" s="9"/>
      <c r="R1778" s="9"/>
      <c r="T1778">
        <f t="shared" si="250"/>
        <v>742200</v>
      </c>
      <c r="U1778">
        <v>0</v>
      </c>
      <c r="V1778">
        <f t="shared" si="257"/>
        <v>0</v>
      </c>
      <c r="W1778" t="str">
        <f t="shared" si="251"/>
        <v/>
      </c>
      <c r="X1778" t="str">
        <f t="shared" si="252"/>
        <v/>
      </c>
      <c r="Y1778" t="str">
        <f t="shared" si="258"/>
        <v/>
      </c>
      <c r="Z1778" s="9"/>
      <c r="AA1778" s="14">
        <f t="shared" si="253"/>
        <v>0.41899999999999998</v>
      </c>
      <c r="AB1778" s="14">
        <f t="shared" si="254"/>
        <v>0.127</v>
      </c>
    </row>
    <row r="1779" spans="1:28" x14ac:dyDescent="0.25">
      <c r="A1779" s="10">
        <f t="shared" si="256"/>
        <v>45365</v>
      </c>
      <c r="B1779" s="11">
        <v>74</v>
      </c>
      <c r="C1779" s="11">
        <v>2300</v>
      </c>
      <c r="D1779" s="12">
        <v>582.95833333333303</v>
      </c>
      <c r="E1779" s="9">
        <v>157.56</v>
      </c>
      <c r="F1779" s="9">
        <f t="shared" si="255"/>
        <v>93.56</v>
      </c>
      <c r="G1779" s="9">
        <v>0</v>
      </c>
      <c r="H1779" s="9">
        <v>2.0099999999999998</v>
      </c>
      <c r="I1779" s="9"/>
      <c r="J1779" s="9">
        <v>-1.5269999999999999</v>
      </c>
      <c r="K1779" s="9">
        <v>75.7</v>
      </c>
      <c r="L1779" s="9">
        <v>0.21460000000000001</v>
      </c>
      <c r="M1779" s="9">
        <v>0.2596</v>
      </c>
      <c r="N1779" s="9">
        <v>0</v>
      </c>
      <c r="O1779" s="9">
        <v>0.6</v>
      </c>
      <c r="P1779" s="9"/>
      <c r="Q1779" s="9"/>
      <c r="R1779" s="9"/>
      <c r="T1779">
        <f t="shared" si="250"/>
        <v>742300</v>
      </c>
      <c r="U1779">
        <v>0</v>
      </c>
      <c r="V1779">
        <f t="shared" si="257"/>
        <v>0</v>
      </c>
      <c r="W1779" t="str">
        <f t="shared" si="251"/>
        <v/>
      </c>
      <c r="X1779" t="str">
        <f t="shared" si="252"/>
        <v/>
      </c>
      <c r="Y1779" t="str">
        <f t="shared" si="258"/>
        <v/>
      </c>
      <c r="Z1779" s="9"/>
      <c r="AA1779" s="14">
        <f t="shared" si="253"/>
        <v>0.41299999999999998</v>
      </c>
      <c r="AB1779" s="14">
        <f t="shared" si="254"/>
        <v>0.13300000000000001</v>
      </c>
    </row>
    <row r="1780" spans="1:28" x14ac:dyDescent="0.25">
      <c r="A1780" s="10">
        <f t="shared" si="256"/>
        <v>45365</v>
      </c>
      <c r="B1780" s="11">
        <v>74</v>
      </c>
      <c r="C1780" s="11">
        <v>2400</v>
      </c>
      <c r="D1780" s="12">
        <v>583</v>
      </c>
      <c r="E1780" s="9">
        <v>157.44</v>
      </c>
      <c r="F1780" s="9">
        <f t="shared" si="255"/>
        <v>93.44</v>
      </c>
      <c r="G1780" s="9">
        <v>0</v>
      </c>
      <c r="H1780" s="9">
        <v>2.52</v>
      </c>
      <c r="I1780" s="9"/>
      <c r="J1780" s="9">
        <v>-0.67600000000000005</v>
      </c>
      <c r="K1780" s="9">
        <v>71.8</v>
      </c>
      <c r="L1780" s="9">
        <v>0.21460000000000001</v>
      </c>
      <c r="M1780" s="9">
        <v>0.25890000000000002</v>
      </c>
      <c r="N1780" s="9">
        <v>0</v>
      </c>
      <c r="O1780" s="9">
        <v>0.6</v>
      </c>
      <c r="P1780" s="9"/>
      <c r="Q1780" s="9"/>
      <c r="R1780" s="9"/>
      <c r="T1780">
        <f t="shared" si="250"/>
        <v>742400</v>
      </c>
      <c r="U1780">
        <v>0</v>
      </c>
      <c r="V1780">
        <f t="shared" si="257"/>
        <v>0</v>
      </c>
      <c r="W1780">
        <f t="shared" si="251"/>
        <v>0.215</v>
      </c>
      <c r="X1780">
        <f t="shared" si="252"/>
        <v>0.25900000000000001</v>
      </c>
      <c r="Y1780">
        <f t="shared" si="258"/>
        <v>0.93400000000000005</v>
      </c>
      <c r="Z1780" s="9"/>
      <c r="AA1780" s="14">
        <f t="shared" si="253"/>
        <v>0.41699999999999998</v>
      </c>
      <c r="AB1780" s="14">
        <f t="shared" si="254"/>
        <v>0.16400000000000001</v>
      </c>
    </row>
    <row r="1781" spans="1:28" x14ac:dyDescent="0.25">
      <c r="A1781" s="10">
        <f t="shared" si="256"/>
        <v>45366</v>
      </c>
      <c r="B1781" s="11">
        <v>75</v>
      </c>
      <c r="C1781" s="11">
        <v>100</v>
      </c>
      <c r="D1781" s="12">
        <v>583.04166666666697</v>
      </c>
      <c r="E1781" s="9">
        <v>157.44</v>
      </c>
      <c r="F1781" s="9">
        <f t="shared" si="255"/>
        <v>93.44</v>
      </c>
      <c r="G1781" s="9">
        <v>0</v>
      </c>
      <c r="H1781" s="9">
        <v>2.0099999999999998</v>
      </c>
      <c r="I1781" s="9"/>
      <c r="J1781" s="9">
        <v>-0.47899999999999998</v>
      </c>
      <c r="K1781" s="9">
        <v>71.7</v>
      </c>
      <c r="L1781" s="9">
        <v>0.21460000000000001</v>
      </c>
      <c r="M1781" s="9">
        <v>0.25890000000000002</v>
      </c>
      <c r="N1781" s="9">
        <v>0</v>
      </c>
      <c r="O1781" s="9">
        <v>0.6</v>
      </c>
      <c r="P1781" s="9"/>
      <c r="Q1781" s="9"/>
      <c r="R1781" s="9"/>
      <c r="T1781">
        <f t="shared" si="250"/>
        <v>750100</v>
      </c>
      <c r="U1781">
        <v>0</v>
      </c>
      <c r="V1781">
        <f t="shared" si="257"/>
        <v>0</v>
      </c>
      <c r="W1781" t="str">
        <f t="shared" si="251"/>
        <v/>
      </c>
      <c r="X1781" t="str">
        <f t="shared" si="252"/>
        <v/>
      </c>
      <c r="Y1781" t="str">
        <f t="shared" si="258"/>
        <v/>
      </c>
      <c r="Z1781" s="9"/>
      <c r="AA1781" s="14">
        <f t="shared" si="253"/>
        <v>0.42299999999999999</v>
      </c>
      <c r="AB1781" s="14">
        <f t="shared" si="254"/>
        <v>0.16700000000000001</v>
      </c>
    </row>
    <row r="1782" spans="1:28" x14ac:dyDescent="0.25">
      <c r="A1782" s="10">
        <f t="shared" si="256"/>
        <v>45366</v>
      </c>
      <c r="B1782" s="11">
        <v>75</v>
      </c>
      <c r="C1782" s="11">
        <v>200</v>
      </c>
      <c r="D1782" s="12">
        <v>583.08333333333303</v>
      </c>
      <c r="E1782" s="9">
        <v>157.44</v>
      </c>
      <c r="F1782" s="9">
        <f t="shared" si="255"/>
        <v>93.44</v>
      </c>
      <c r="G1782" s="9">
        <v>0.5</v>
      </c>
      <c r="H1782" s="9">
        <v>3.52</v>
      </c>
      <c r="I1782" s="9"/>
      <c r="J1782" s="9">
        <v>-4.0000000000000001E-3</v>
      </c>
      <c r="K1782" s="9">
        <v>65.3</v>
      </c>
      <c r="L1782" s="9">
        <v>0.21460000000000001</v>
      </c>
      <c r="M1782" s="9">
        <v>0.2596</v>
      </c>
      <c r="N1782" s="9">
        <v>0</v>
      </c>
      <c r="O1782" s="9">
        <v>0.6</v>
      </c>
      <c r="P1782" s="9"/>
      <c r="Q1782" s="9"/>
      <c r="R1782" s="9"/>
      <c r="T1782">
        <f t="shared" si="250"/>
        <v>750200</v>
      </c>
      <c r="U1782">
        <v>0</v>
      </c>
      <c r="V1782">
        <f t="shared" si="257"/>
        <v>0</v>
      </c>
      <c r="W1782" t="str">
        <f t="shared" si="251"/>
        <v/>
      </c>
      <c r="X1782" t="str">
        <f t="shared" si="252"/>
        <v/>
      </c>
      <c r="Y1782" t="str">
        <f t="shared" si="258"/>
        <v/>
      </c>
      <c r="Z1782" s="9"/>
      <c r="AA1782" s="14">
        <f t="shared" si="253"/>
        <v>0.39900000000000002</v>
      </c>
      <c r="AB1782" s="14">
        <f t="shared" si="254"/>
        <v>0.21199999999999999</v>
      </c>
    </row>
    <row r="1783" spans="1:28" x14ac:dyDescent="0.25">
      <c r="A1783" s="10">
        <f t="shared" si="256"/>
        <v>45366</v>
      </c>
      <c r="B1783" s="11">
        <v>75</v>
      </c>
      <c r="C1783" s="11">
        <v>300</v>
      </c>
      <c r="D1783" s="12">
        <v>583.125</v>
      </c>
      <c r="E1783" s="9">
        <v>157.56</v>
      </c>
      <c r="F1783" s="9">
        <f t="shared" si="255"/>
        <v>93.56</v>
      </c>
      <c r="G1783" s="9">
        <v>1.01</v>
      </c>
      <c r="H1783" s="9">
        <v>4.03</v>
      </c>
      <c r="I1783" s="9"/>
      <c r="J1783" s="9">
        <v>1.1259999999999999</v>
      </c>
      <c r="K1783" s="9">
        <v>64.8</v>
      </c>
      <c r="L1783" s="9">
        <v>0.21460000000000001</v>
      </c>
      <c r="M1783" s="9">
        <v>0.2596</v>
      </c>
      <c r="N1783" s="9">
        <v>0</v>
      </c>
      <c r="O1783" s="9">
        <v>0.6</v>
      </c>
      <c r="P1783" s="9"/>
      <c r="Q1783" s="9"/>
      <c r="R1783" s="9"/>
      <c r="T1783">
        <f t="shared" si="250"/>
        <v>750300</v>
      </c>
      <c r="U1783">
        <v>0</v>
      </c>
      <c r="V1783">
        <f t="shared" si="257"/>
        <v>0</v>
      </c>
      <c r="W1783" t="str">
        <f t="shared" si="251"/>
        <v/>
      </c>
      <c r="X1783" t="str">
        <f t="shared" si="252"/>
        <v/>
      </c>
      <c r="Y1783" t="str">
        <f t="shared" si="258"/>
        <v/>
      </c>
      <c r="Z1783" s="9"/>
      <c r="AA1783" s="14">
        <f t="shared" si="253"/>
        <v>0.42899999999999999</v>
      </c>
      <c r="AB1783" s="14">
        <f t="shared" si="254"/>
        <v>0.23300000000000001</v>
      </c>
    </row>
    <row r="1784" spans="1:28" x14ac:dyDescent="0.25">
      <c r="A1784" s="10">
        <f t="shared" si="256"/>
        <v>45366</v>
      </c>
      <c r="B1784" s="11">
        <v>75</v>
      </c>
      <c r="C1784" s="11">
        <v>400</v>
      </c>
      <c r="D1784" s="12">
        <v>583.16666666666697</v>
      </c>
      <c r="E1784" s="9">
        <v>157.19999999999999</v>
      </c>
      <c r="F1784" s="9">
        <f t="shared" si="255"/>
        <v>93.199999999999989</v>
      </c>
      <c r="G1784" s="9">
        <v>1.01</v>
      </c>
      <c r="H1784" s="9">
        <v>4.03</v>
      </c>
      <c r="I1784" s="9"/>
      <c r="J1784" s="9">
        <v>0.68700000000000006</v>
      </c>
      <c r="K1784" s="9">
        <v>67.599999999999994</v>
      </c>
      <c r="L1784" s="9">
        <v>0.21460000000000001</v>
      </c>
      <c r="M1784" s="9">
        <v>0.2596</v>
      </c>
      <c r="N1784" s="9">
        <v>0</v>
      </c>
      <c r="O1784" s="9">
        <v>0.6</v>
      </c>
      <c r="P1784" s="9"/>
      <c r="Q1784" s="9"/>
      <c r="R1784" s="9"/>
      <c r="T1784">
        <f t="shared" si="250"/>
        <v>750400</v>
      </c>
      <c r="U1784">
        <v>0</v>
      </c>
      <c r="V1784">
        <f t="shared" si="257"/>
        <v>0</v>
      </c>
      <c r="W1784" t="str">
        <f t="shared" si="251"/>
        <v/>
      </c>
      <c r="X1784" t="str">
        <f t="shared" si="252"/>
        <v/>
      </c>
      <c r="Y1784" t="str">
        <f t="shared" si="258"/>
        <v/>
      </c>
      <c r="Z1784" s="9"/>
      <c r="AA1784" s="14">
        <f t="shared" si="253"/>
        <v>0.434</v>
      </c>
      <c r="AB1784" s="14">
        <f t="shared" si="254"/>
        <v>0.20799999999999999</v>
      </c>
    </row>
    <row r="1785" spans="1:28" x14ac:dyDescent="0.25">
      <c r="A1785" s="10">
        <f t="shared" si="256"/>
        <v>45366</v>
      </c>
      <c r="B1785" s="11">
        <v>75</v>
      </c>
      <c r="C1785" s="11">
        <v>500</v>
      </c>
      <c r="D1785" s="12">
        <v>583.20833333333303</v>
      </c>
      <c r="E1785" s="9">
        <v>157.44</v>
      </c>
      <c r="F1785" s="9">
        <f t="shared" si="255"/>
        <v>93.44</v>
      </c>
      <c r="G1785" s="9">
        <v>1.51</v>
      </c>
      <c r="H1785" s="9">
        <v>4.53</v>
      </c>
      <c r="I1785" s="9"/>
      <c r="J1785" s="9">
        <v>0.82499999999999996</v>
      </c>
      <c r="K1785" s="9">
        <v>68.8</v>
      </c>
      <c r="L1785" s="9">
        <v>0.21460000000000001</v>
      </c>
      <c r="M1785" s="9">
        <v>0.25890000000000002</v>
      </c>
      <c r="N1785" s="9">
        <v>0</v>
      </c>
      <c r="O1785" s="9">
        <v>0.6</v>
      </c>
      <c r="P1785" s="9"/>
      <c r="Q1785" s="9"/>
      <c r="R1785" s="9"/>
      <c r="T1785">
        <f t="shared" si="250"/>
        <v>750500</v>
      </c>
      <c r="U1785">
        <v>0</v>
      </c>
      <c r="V1785">
        <f t="shared" si="257"/>
        <v>0</v>
      </c>
      <c r="W1785" t="str">
        <f t="shared" si="251"/>
        <v/>
      </c>
      <c r="X1785" t="str">
        <f t="shared" si="252"/>
        <v/>
      </c>
      <c r="Y1785" t="str">
        <f t="shared" si="258"/>
        <v/>
      </c>
      <c r="Z1785" s="9"/>
      <c r="AA1785" s="14">
        <f t="shared" si="253"/>
        <v>0.44600000000000001</v>
      </c>
      <c r="AB1785" s="14">
        <f t="shared" si="254"/>
        <v>0.20200000000000001</v>
      </c>
    </row>
    <row r="1786" spans="1:28" x14ac:dyDescent="0.25">
      <c r="A1786" s="10">
        <f t="shared" si="256"/>
        <v>45366</v>
      </c>
      <c r="B1786" s="11">
        <v>75</v>
      </c>
      <c r="C1786" s="11">
        <v>600</v>
      </c>
      <c r="D1786" s="12">
        <v>583.25</v>
      </c>
      <c r="E1786" s="9">
        <v>157.09</v>
      </c>
      <c r="F1786" s="9">
        <f t="shared" si="255"/>
        <v>93.09</v>
      </c>
      <c r="G1786" s="9">
        <v>2.0099999999999998</v>
      </c>
      <c r="H1786" s="9">
        <v>5.03</v>
      </c>
      <c r="I1786" s="9"/>
      <c r="J1786" s="9">
        <v>0.85199999999999998</v>
      </c>
      <c r="K1786" s="9">
        <v>70.7</v>
      </c>
      <c r="L1786" s="9">
        <v>0.21460000000000001</v>
      </c>
      <c r="M1786" s="9">
        <v>0.2596</v>
      </c>
      <c r="N1786" s="9">
        <v>0</v>
      </c>
      <c r="O1786" s="9">
        <v>0.6</v>
      </c>
      <c r="P1786" s="9"/>
      <c r="Q1786" s="9"/>
      <c r="R1786" s="9"/>
      <c r="T1786">
        <f t="shared" si="250"/>
        <v>750600</v>
      </c>
      <c r="U1786">
        <v>0</v>
      </c>
      <c r="V1786">
        <f t="shared" si="257"/>
        <v>0</v>
      </c>
      <c r="W1786" t="str">
        <f t="shared" si="251"/>
        <v/>
      </c>
      <c r="X1786" t="str">
        <f t="shared" si="252"/>
        <v/>
      </c>
      <c r="Y1786" t="str">
        <f t="shared" si="258"/>
        <v/>
      </c>
      <c r="Z1786" s="9"/>
      <c r="AA1786" s="14">
        <f t="shared" si="253"/>
        <v>0.45900000000000002</v>
      </c>
      <c r="AB1786" s="14">
        <f t="shared" si="254"/>
        <v>0.19</v>
      </c>
    </row>
    <row r="1787" spans="1:28" x14ac:dyDescent="0.25">
      <c r="A1787" s="10">
        <f t="shared" si="256"/>
        <v>45366</v>
      </c>
      <c r="B1787" s="11">
        <v>75</v>
      </c>
      <c r="C1787" s="11">
        <v>700</v>
      </c>
      <c r="D1787" s="12">
        <v>583.29166666666697</v>
      </c>
      <c r="E1787" s="9">
        <v>157.09</v>
      </c>
      <c r="F1787" s="9">
        <f t="shared" si="255"/>
        <v>93.09</v>
      </c>
      <c r="G1787" s="9">
        <v>2.52</v>
      </c>
      <c r="H1787" s="9">
        <v>5.03</v>
      </c>
      <c r="I1787" s="9"/>
      <c r="J1787" s="9">
        <v>1.3979999999999999</v>
      </c>
      <c r="K1787" s="9">
        <v>70.099999999999994</v>
      </c>
      <c r="L1787" s="9">
        <v>0.21460000000000001</v>
      </c>
      <c r="M1787" s="9">
        <v>0.2596</v>
      </c>
      <c r="N1787" s="9">
        <v>0</v>
      </c>
      <c r="O1787" s="9">
        <v>13.1</v>
      </c>
      <c r="P1787" s="9"/>
      <c r="Q1787" s="9"/>
      <c r="R1787" s="9"/>
      <c r="T1787">
        <f t="shared" si="250"/>
        <v>750700</v>
      </c>
      <c r="U1787">
        <v>25</v>
      </c>
      <c r="V1787">
        <f t="shared" si="257"/>
        <v>13.1</v>
      </c>
      <c r="W1787" t="str">
        <f t="shared" si="251"/>
        <v/>
      </c>
      <c r="X1787" t="str">
        <f t="shared" si="252"/>
        <v/>
      </c>
      <c r="Y1787" t="str">
        <f t="shared" si="258"/>
        <v/>
      </c>
      <c r="Z1787" s="9"/>
      <c r="AA1787" s="14">
        <f t="shared" si="253"/>
        <v>0.47399999999999998</v>
      </c>
      <c r="AB1787" s="14">
        <f t="shared" si="254"/>
        <v>0.20200000000000001</v>
      </c>
    </row>
    <row r="1788" spans="1:28" x14ac:dyDescent="0.25">
      <c r="A1788" s="10">
        <f t="shared" si="256"/>
        <v>45366</v>
      </c>
      <c r="B1788" s="11">
        <v>75</v>
      </c>
      <c r="C1788" s="11">
        <v>800</v>
      </c>
      <c r="D1788" s="12">
        <v>583.33333333333303</v>
      </c>
      <c r="E1788" s="9">
        <v>157.09</v>
      </c>
      <c r="F1788" s="9">
        <f t="shared" si="255"/>
        <v>93.09</v>
      </c>
      <c r="G1788" s="9">
        <v>2.0099999999999998</v>
      </c>
      <c r="H1788" s="9">
        <v>5.03</v>
      </c>
      <c r="I1788" s="9"/>
      <c r="J1788" s="9">
        <v>5.5910000000000002</v>
      </c>
      <c r="K1788" s="9">
        <v>64</v>
      </c>
      <c r="L1788" s="9">
        <v>0.21460000000000001</v>
      </c>
      <c r="M1788" s="9">
        <v>0.2596</v>
      </c>
      <c r="N1788" s="9">
        <v>0</v>
      </c>
      <c r="O1788" s="9">
        <v>185.6</v>
      </c>
      <c r="P1788" s="9"/>
      <c r="Q1788" s="9"/>
      <c r="R1788" s="9"/>
      <c r="T1788">
        <f t="shared" si="250"/>
        <v>750800</v>
      </c>
      <c r="U1788">
        <v>176.2</v>
      </c>
      <c r="V1788">
        <f t="shared" si="257"/>
        <v>185.6</v>
      </c>
      <c r="W1788" t="str">
        <f t="shared" si="251"/>
        <v/>
      </c>
      <c r="X1788" t="str">
        <f t="shared" si="252"/>
        <v/>
      </c>
      <c r="Y1788" t="str">
        <f t="shared" si="258"/>
        <v/>
      </c>
      <c r="Z1788" s="9"/>
      <c r="AA1788" s="14">
        <f t="shared" si="253"/>
        <v>0.58099999999999996</v>
      </c>
      <c r="AB1788" s="14">
        <f t="shared" si="254"/>
        <v>0.32700000000000001</v>
      </c>
    </row>
    <row r="1789" spans="1:28" x14ac:dyDescent="0.25">
      <c r="A1789" s="10">
        <f t="shared" si="256"/>
        <v>45366</v>
      </c>
      <c r="B1789" s="11">
        <v>75</v>
      </c>
      <c r="C1789" s="11">
        <v>900</v>
      </c>
      <c r="D1789" s="12">
        <v>583.375</v>
      </c>
      <c r="E1789" s="9">
        <v>156.74</v>
      </c>
      <c r="F1789" s="9">
        <f t="shared" si="255"/>
        <v>92.740000000000009</v>
      </c>
      <c r="G1789" s="9">
        <v>1.51</v>
      </c>
      <c r="H1789" s="9">
        <v>4.53</v>
      </c>
      <c r="I1789" s="9"/>
      <c r="J1789" s="9">
        <v>7.1420000000000003</v>
      </c>
      <c r="K1789" s="9">
        <v>55</v>
      </c>
      <c r="L1789" s="9">
        <v>0.21460000000000001</v>
      </c>
      <c r="M1789" s="9">
        <v>0.25890000000000002</v>
      </c>
      <c r="N1789" s="9">
        <v>0</v>
      </c>
      <c r="O1789" s="9">
        <v>335.6</v>
      </c>
      <c r="P1789" s="9"/>
      <c r="Q1789" s="9"/>
      <c r="R1789" s="9"/>
      <c r="T1789">
        <f t="shared" si="250"/>
        <v>750900</v>
      </c>
      <c r="U1789">
        <v>352.2</v>
      </c>
      <c r="V1789">
        <f t="shared" si="257"/>
        <v>335.6</v>
      </c>
      <c r="W1789" t="str">
        <f t="shared" si="251"/>
        <v/>
      </c>
      <c r="X1789" t="str">
        <f t="shared" si="252"/>
        <v/>
      </c>
      <c r="Y1789" t="str">
        <f t="shared" si="258"/>
        <v/>
      </c>
      <c r="Z1789" s="9"/>
      <c r="AA1789" s="14">
        <f t="shared" si="253"/>
        <v>0.55600000000000005</v>
      </c>
      <c r="AB1789" s="14">
        <f t="shared" si="254"/>
        <v>0.45500000000000002</v>
      </c>
    </row>
    <row r="1790" spans="1:28" x14ac:dyDescent="0.25">
      <c r="A1790" s="10">
        <f t="shared" si="256"/>
        <v>45366</v>
      </c>
      <c r="B1790" s="11">
        <v>75</v>
      </c>
      <c r="C1790" s="11">
        <v>1000</v>
      </c>
      <c r="D1790" s="12">
        <v>583.41666666666697</v>
      </c>
      <c r="E1790" s="9">
        <v>157.44</v>
      </c>
      <c r="F1790" s="9">
        <f t="shared" si="255"/>
        <v>93.44</v>
      </c>
      <c r="G1790" s="9">
        <v>1.51</v>
      </c>
      <c r="H1790" s="9">
        <v>6.04</v>
      </c>
      <c r="I1790" s="9"/>
      <c r="J1790" s="9">
        <v>9.3859999999999992</v>
      </c>
      <c r="K1790" s="9">
        <v>48.2</v>
      </c>
      <c r="L1790" s="9">
        <v>0.21460000000000001</v>
      </c>
      <c r="M1790" s="9">
        <v>0.25890000000000002</v>
      </c>
      <c r="N1790" s="9">
        <v>0</v>
      </c>
      <c r="O1790" s="9">
        <v>498.1</v>
      </c>
      <c r="P1790" s="9"/>
      <c r="Q1790" s="9"/>
      <c r="R1790" s="9"/>
      <c r="T1790">
        <f t="shared" si="250"/>
        <v>751000</v>
      </c>
      <c r="U1790">
        <v>504.8</v>
      </c>
      <c r="V1790">
        <f t="shared" si="257"/>
        <v>498.1</v>
      </c>
      <c r="W1790" t="str">
        <f t="shared" si="251"/>
        <v/>
      </c>
      <c r="X1790" t="str">
        <f t="shared" si="252"/>
        <v/>
      </c>
      <c r="Y1790" t="str">
        <f t="shared" si="258"/>
        <v/>
      </c>
      <c r="Z1790" s="9"/>
      <c r="AA1790" s="14">
        <f t="shared" si="253"/>
        <v>0.56799999999999995</v>
      </c>
      <c r="AB1790" s="14">
        <f t="shared" si="254"/>
        <v>0.61</v>
      </c>
    </row>
    <row r="1791" spans="1:28" x14ac:dyDescent="0.25">
      <c r="A1791" s="10">
        <f t="shared" si="256"/>
        <v>45366</v>
      </c>
      <c r="B1791" s="11">
        <v>75</v>
      </c>
      <c r="C1791" s="11">
        <v>1100</v>
      </c>
      <c r="D1791" s="12">
        <v>583.45833333333303</v>
      </c>
      <c r="E1791" s="9">
        <v>158.02000000000001</v>
      </c>
      <c r="F1791" s="9">
        <f t="shared" si="255"/>
        <v>94.02000000000001</v>
      </c>
      <c r="G1791" s="9">
        <v>2.0099999999999998</v>
      </c>
      <c r="H1791" s="9">
        <v>6.54</v>
      </c>
      <c r="I1791" s="9"/>
      <c r="J1791" s="9">
        <v>8.7669999999999995</v>
      </c>
      <c r="K1791" s="9">
        <v>45.6</v>
      </c>
      <c r="L1791" s="9">
        <v>0.21460000000000001</v>
      </c>
      <c r="M1791" s="9">
        <v>0.2596</v>
      </c>
      <c r="N1791" s="9">
        <v>0</v>
      </c>
      <c r="O1791" s="9">
        <v>576.9</v>
      </c>
      <c r="P1791" s="9"/>
      <c r="Q1791" s="9"/>
      <c r="R1791" s="9"/>
      <c r="T1791">
        <f t="shared" si="250"/>
        <v>751100</v>
      </c>
      <c r="U1791">
        <v>616.70000000000005</v>
      </c>
      <c r="V1791">
        <f t="shared" si="257"/>
        <v>576.9</v>
      </c>
      <c r="W1791" t="str">
        <f t="shared" si="251"/>
        <v/>
      </c>
      <c r="X1791" t="str">
        <f t="shared" si="252"/>
        <v/>
      </c>
      <c r="Y1791" t="str">
        <f t="shared" si="258"/>
        <v/>
      </c>
      <c r="Z1791" s="9"/>
      <c r="AA1791" s="14">
        <f t="shared" si="253"/>
        <v>0.51500000000000001</v>
      </c>
      <c r="AB1791" s="14">
        <f t="shared" si="254"/>
        <v>0.61399999999999999</v>
      </c>
    </row>
    <row r="1792" spans="1:28" x14ac:dyDescent="0.25">
      <c r="A1792" s="10">
        <f t="shared" si="256"/>
        <v>45366</v>
      </c>
      <c r="B1792" s="11">
        <v>75</v>
      </c>
      <c r="C1792" s="11">
        <v>1200</v>
      </c>
      <c r="D1792" s="12">
        <v>583.5</v>
      </c>
      <c r="E1792" s="9">
        <v>156.97</v>
      </c>
      <c r="F1792" s="9">
        <f t="shared" si="255"/>
        <v>92.97</v>
      </c>
      <c r="G1792" s="9">
        <v>2.52</v>
      </c>
      <c r="H1792" s="9">
        <v>5.54</v>
      </c>
      <c r="I1792" s="9"/>
      <c r="J1792" s="9">
        <v>9.9280000000000008</v>
      </c>
      <c r="K1792" s="9">
        <v>45.5</v>
      </c>
      <c r="L1792" s="9">
        <v>0.21460000000000001</v>
      </c>
      <c r="M1792" s="9">
        <v>0.2596</v>
      </c>
      <c r="N1792" s="9">
        <v>0</v>
      </c>
      <c r="O1792" s="9">
        <v>643.1</v>
      </c>
      <c r="P1792" s="9"/>
      <c r="Q1792" s="9"/>
      <c r="R1792" s="9"/>
      <c r="T1792">
        <f t="shared" si="250"/>
        <v>751200</v>
      </c>
      <c r="U1792">
        <v>678</v>
      </c>
      <c r="V1792">
        <f t="shared" si="257"/>
        <v>643.1</v>
      </c>
      <c r="W1792" t="str">
        <f t="shared" si="251"/>
        <v/>
      </c>
      <c r="X1792" t="str">
        <f t="shared" si="252"/>
        <v/>
      </c>
      <c r="Y1792" t="str">
        <f t="shared" si="258"/>
        <v/>
      </c>
      <c r="Z1792" s="9"/>
      <c r="AA1792" s="14">
        <f t="shared" si="253"/>
        <v>0.55600000000000005</v>
      </c>
      <c r="AB1792" s="14">
        <f t="shared" si="254"/>
        <v>0.66600000000000004</v>
      </c>
    </row>
    <row r="1793" spans="1:28" x14ac:dyDescent="0.25">
      <c r="A1793" s="10">
        <f t="shared" si="256"/>
        <v>45366</v>
      </c>
      <c r="B1793" s="11">
        <v>75</v>
      </c>
      <c r="C1793" s="11">
        <v>1300</v>
      </c>
      <c r="D1793" s="12">
        <v>583.54166666666697</v>
      </c>
      <c r="E1793" s="9">
        <v>156.15</v>
      </c>
      <c r="F1793" s="9">
        <f t="shared" si="255"/>
        <v>92.15</v>
      </c>
      <c r="G1793" s="9">
        <v>3.02</v>
      </c>
      <c r="H1793" s="9">
        <v>6.04</v>
      </c>
      <c r="I1793" s="9"/>
      <c r="J1793" s="9">
        <v>10.247</v>
      </c>
      <c r="K1793" s="9">
        <v>45.2</v>
      </c>
      <c r="L1793" s="9">
        <v>0.21379999999999999</v>
      </c>
      <c r="M1793" s="9">
        <v>0.2596</v>
      </c>
      <c r="N1793" s="9">
        <v>0</v>
      </c>
      <c r="O1793" s="9">
        <v>625.6</v>
      </c>
      <c r="P1793" s="9"/>
      <c r="Q1793" s="9"/>
      <c r="R1793" s="9"/>
      <c r="T1793">
        <f t="shared" si="250"/>
        <v>751300</v>
      </c>
      <c r="U1793">
        <v>683.5</v>
      </c>
      <c r="V1793">
        <f t="shared" si="257"/>
        <v>625.6</v>
      </c>
      <c r="W1793" t="str">
        <f t="shared" si="251"/>
        <v/>
      </c>
      <c r="X1793" t="str">
        <f t="shared" si="252"/>
        <v/>
      </c>
      <c r="Y1793" t="str">
        <f t="shared" si="258"/>
        <v/>
      </c>
      <c r="Z1793" s="9"/>
      <c r="AA1793" s="14">
        <f t="shared" si="253"/>
        <v>0.56399999999999995</v>
      </c>
      <c r="AB1793" s="14">
        <f t="shared" si="254"/>
        <v>0.68400000000000005</v>
      </c>
    </row>
    <row r="1794" spans="1:28" x14ac:dyDescent="0.25">
      <c r="A1794" s="10">
        <f t="shared" si="256"/>
        <v>45366</v>
      </c>
      <c r="B1794" s="11">
        <v>75</v>
      </c>
      <c r="C1794" s="11">
        <v>1400</v>
      </c>
      <c r="D1794" s="12">
        <v>583.58333333333303</v>
      </c>
      <c r="E1794" s="9">
        <v>152.76</v>
      </c>
      <c r="F1794" s="9">
        <f t="shared" si="255"/>
        <v>88.759999999999991</v>
      </c>
      <c r="G1794" s="9">
        <v>3.02</v>
      </c>
      <c r="H1794" s="9">
        <v>7.05</v>
      </c>
      <c r="I1794" s="9"/>
      <c r="J1794" s="9">
        <v>10.271000000000001</v>
      </c>
      <c r="K1794" s="9">
        <v>45.1</v>
      </c>
      <c r="L1794" s="9">
        <v>0.21310000000000001</v>
      </c>
      <c r="M1794" s="9">
        <v>0.26179999999999998</v>
      </c>
      <c r="N1794" s="9">
        <v>0</v>
      </c>
      <c r="O1794" s="9">
        <v>591.9</v>
      </c>
      <c r="P1794" s="9"/>
      <c r="Q1794" s="9"/>
      <c r="R1794" s="9"/>
      <c r="T1794">
        <f t="shared" si="250"/>
        <v>751400</v>
      </c>
      <c r="U1794">
        <v>632.79999999999995</v>
      </c>
      <c r="V1794">
        <f t="shared" si="257"/>
        <v>591.9</v>
      </c>
      <c r="W1794" t="str">
        <f t="shared" si="251"/>
        <v/>
      </c>
      <c r="X1794" t="str">
        <f t="shared" si="252"/>
        <v/>
      </c>
      <c r="Y1794" t="str">
        <f t="shared" si="258"/>
        <v/>
      </c>
      <c r="Z1794" s="9"/>
      <c r="AA1794" s="14">
        <f t="shared" si="253"/>
        <v>0.56399999999999995</v>
      </c>
      <c r="AB1794" s="14">
        <f t="shared" si="254"/>
        <v>0.68700000000000006</v>
      </c>
    </row>
    <row r="1795" spans="1:28" x14ac:dyDescent="0.25">
      <c r="A1795" s="10">
        <f t="shared" si="256"/>
        <v>45366</v>
      </c>
      <c r="B1795" s="11">
        <v>75</v>
      </c>
      <c r="C1795" s="11">
        <v>1500</v>
      </c>
      <c r="D1795" s="12">
        <v>583.625</v>
      </c>
      <c r="E1795" s="9">
        <v>153.11000000000001</v>
      </c>
      <c r="F1795" s="9">
        <f t="shared" si="255"/>
        <v>89.110000000000014</v>
      </c>
      <c r="G1795" s="9">
        <v>2.52</v>
      </c>
      <c r="H1795" s="9">
        <v>6.04</v>
      </c>
      <c r="I1795" s="9"/>
      <c r="J1795" s="9">
        <v>9.3360000000000003</v>
      </c>
      <c r="K1795" s="9">
        <v>46</v>
      </c>
      <c r="L1795" s="9">
        <v>0.21310000000000001</v>
      </c>
      <c r="M1795" s="9">
        <v>0.2676</v>
      </c>
      <c r="N1795" s="9">
        <v>0</v>
      </c>
      <c r="O1795" s="9">
        <v>516.9</v>
      </c>
      <c r="P1795" s="9"/>
      <c r="Q1795" s="9"/>
      <c r="R1795" s="9"/>
      <c r="T1795">
        <f t="shared" si="250"/>
        <v>751500</v>
      </c>
      <c r="U1795">
        <v>530</v>
      </c>
      <c r="V1795">
        <f t="shared" si="257"/>
        <v>516.9</v>
      </c>
      <c r="W1795" t="str">
        <f t="shared" si="251"/>
        <v/>
      </c>
      <c r="X1795" t="str">
        <f t="shared" si="252"/>
        <v/>
      </c>
      <c r="Y1795" t="str">
        <f t="shared" si="258"/>
        <v/>
      </c>
      <c r="Z1795" s="9"/>
      <c r="AA1795" s="14">
        <f t="shared" si="253"/>
        <v>0.54</v>
      </c>
      <c r="AB1795" s="14">
        <f t="shared" si="254"/>
        <v>0.63400000000000001</v>
      </c>
    </row>
    <row r="1796" spans="1:28" x14ac:dyDescent="0.25">
      <c r="A1796" s="10">
        <f t="shared" si="256"/>
        <v>45366</v>
      </c>
      <c r="B1796" s="11">
        <v>75</v>
      </c>
      <c r="C1796" s="11">
        <v>1600</v>
      </c>
      <c r="D1796" s="12">
        <v>583.66666666666697</v>
      </c>
      <c r="E1796" s="9">
        <v>153.11000000000001</v>
      </c>
      <c r="F1796" s="9">
        <f t="shared" si="255"/>
        <v>89.110000000000014</v>
      </c>
      <c r="G1796" s="9">
        <v>2.52</v>
      </c>
      <c r="H1796" s="9">
        <v>7.55</v>
      </c>
      <c r="I1796" s="9"/>
      <c r="J1796" s="9">
        <v>7.7949999999999999</v>
      </c>
      <c r="K1796" s="9">
        <v>49.6</v>
      </c>
      <c r="L1796" s="9">
        <v>0.21379999999999999</v>
      </c>
      <c r="M1796" s="9">
        <v>0.27410000000000001</v>
      </c>
      <c r="N1796" s="9">
        <v>0</v>
      </c>
      <c r="O1796" s="9">
        <v>334.4</v>
      </c>
      <c r="P1796" s="9"/>
      <c r="Q1796" s="9"/>
      <c r="R1796" s="9"/>
      <c r="T1796">
        <f t="shared" si="250"/>
        <v>751600</v>
      </c>
      <c r="U1796">
        <v>384.3</v>
      </c>
      <c r="V1796">
        <f t="shared" si="257"/>
        <v>334.4</v>
      </c>
      <c r="W1796" t="str">
        <f t="shared" si="251"/>
        <v/>
      </c>
      <c r="X1796" t="str">
        <f t="shared" si="252"/>
        <v/>
      </c>
      <c r="Y1796" t="str">
        <f t="shared" si="258"/>
        <v/>
      </c>
      <c r="Z1796" s="9"/>
      <c r="AA1796" s="14">
        <f t="shared" si="253"/>
        <v>0.52500000000000002</v>
      </c>
      <c r="AB1796" s="14">
        <f t="shared" si="254"/>
        <v>0.53300000000000003</v>
      </c>
    </row>
    <row r="1797" spans="1:28" x14ac:dyDescent="0.25">
      <c r="A1797" s="10">
        <f t="shared" si="256"/>
        <v>45366</v>
      </c>
      <c r="B1797" s="11">
        <v>75</v>
      </c>
      <c r="C1797" s="11">
        <v>1700</v>
      </c>
      <c r="D1797" s="12">
        <v>583.70833333333303</v>
      </c>
      <c r="E1797" s="9">
        <v>153.22999999999999</v>
      </c>
      <c r="F1797" s="9">
        <f t="shared" si="255"/>
        <v>89.22999999999999</v>
      </c>
      <c r="G1797" s="9">
        <v>3.02</v>
      </c>
      <c r="H1797" s="9">
        <v>6.54</v>
      </c>
      <c r="I1797" s="9"/>
      <c r="J1797" s="9">
        <v>7.3680000000000003</v>
      </c>
      <c r="K1797" s="9">
        <v>51.6</v>
      </c>
      <c r="L1797" s="9">
        <v>0.21460000000000001</v>
      </c>
      <c r="M1797" s="9">
        <v>0.27989999999999998</v>
      </c>
      <c r="N1797" s="9">
        <v>0</v>
      </c>
      <c r="O1797" s="9">
        <v>193.1</v>
      </c>
      <c r="P1797" s="9"/>
      <c r="Q1797" s="9"/>
      <c r="R1797" s="9"/>
      <c r="T1797">
        <f t="shared" ref="T1797:T1860" si="259">B1797*10000+C1797</f>
        <v>751700</v>
      </c>
      <c r="U1797">
        <v>211</v>
      </c>
      <c r="V1797">
        <f t="shared" si="257"/>
        <v>193.1</v>
      </c>
      <c r="W1797" t="str">
        <f t="shared" ref="W1797:W1860" si="260">IF(C1797=2400,ROUND(L1797,3),"")</f>
        <v/>
      </c>
      <c r="X1797" t="str">
        <f t="shared" ref="X1797:X1860" si="261">IF(C1797=2400,ROUND(M1797,3),"")</f>
        <v/>
      </c>
      <c r="Y1797" t="str">
        <f t="shared" si="258"/>
        <v/>
      </c>
      <c r="Z1797" s="9"/>
      <c r="AA1797" s="14">
        <f t="shared" ref="AA1797:AA1860" si="262">ROUND((0.6105*(EXP((17.273*J1797)/(J1797+237.3))))*K1797/100,3)</f>
        <v>0.53</v>
      </c>
      <c r="AB1797" s="14">
        <f t="shared" ref="AB1797:AB1860" si="263">ROUND(AA1797/K1797*(100-K1797),3)</f>
        <v>0.497</v>
      </c>
    </row>
    <row r="1798" spans="1:28" x14ac:dyDescent="0.25">
      <c r="A1798" s="10">
        <f t="shared" si="256"/>
        <v>45366</v>
      </c>
      <c r="B1798" s="11">
        <v>75</v>
      </c>
      <c r="C1798" s="11">
        <v>1800</v>
      </c>
      <c r="D1798" s="12">
        <v>583.75</v>
      </c>
      <c r="E1798" s="9">
        <v>153.11000000000001</v>
      </c>
      <c r="F1798" s="9">
        <f t="shared" ref="F1798:F1861" si="264">IF(E1798&gt;F$2,E1798-F$2,0)</f>
        <v>89.110000000000014</v>
      </c>
      <c r="G1798" s="9">
        <v>3.02</v>
      </c>
      <c r="H1798" s="9">
        <v>6.54</v>
      </c>
      <c r="I1798" s="9"/>
      <c r="J1798" s="9">
        <v>4.9470000000000001</v>
      </c>
      <c r="K1798" s="9">
        <v>57.6</v>
      </c>
      <c r="L1798" s="9">
        <v>0.21460000000000001</v>
      </c>
      <c r="M1798" s="9">
        <v>0.2828</v>
      </c>
      <c r="N1798" s="9">
        <v>0</v>
      </c>
      <c r="O1798" s="9">
        <v>53.1</v>
      </c>
      <c r="P1798" s="9"/>
      <c r="Q1798" s="9"/>
      <c r="R1798" s="9"/>
      <c r="T1798">
        <f t="shared" si="259"/>
        <v>751800</v>
      </c>
      <c r="U1798">
        <v>45</v>
      </c>
      <c r="V1798">
        <f t="shared" si="257"/>
        <v>53.1</v>
      </c>
      <c r="W1798" t="str">
        <f t="shared" si="260"/>
        <v/>
      </c>
      <c r="X1798" t="str">
        <f t="shared" si="261"/>
        <v/>
      </c>
      <c r="Y1798" t="str">
        <f t="shared" si="258"/>
        <v/>
      </c>
      <c r="Z1798" s="9"/>
      <c r="AA1798" s="14">
        <f t="shared" si="262"/>
        <v>0.5</v>
      </c>
      <c r="AB1798" s="14">
        <f t="shared" si="263"/>
        <v>0.36799999999999999</v>
      </c>
    </row>
    <row r="1799" spans="1:28" x14ac:dyDescent="0.25">
      <c r="A1799" s="10">
        <f t="shared" ref="A1799:A1862" si="265">A$5-1+B1799</f>
        <v>45366</v>
      </c>
      <c r="B1799" s="11">
        <v>75</v>
      </c>
      <c r="C1799" s="11">
        <v>1900</v>
      </c>
      <c r="D1799" s="12">
        <v>583.79166666666697</v>
      </c>
      <c r="E1799" s="9">
        <v>152.99</v>
      </c>
      <c r="F1799" s="9">
        <f t="shared" si="264"/>
        <v>88.990000000000009</v>
      </c>
      <c r="G1799" s="9">
        <v>2.52</v>
      </c>
      <c r="H1799" s="9">
        <v>5.54</v>
      </c>
      <c r="I1799" s="9"/>
      <c r="J1799" s="9">
        <v>3.9319999999999999</v>
      </c>
      <c r="K1799" s="9">
        <v>62.4</v>
      </c>
      <c r="L1799" s="9">
        <v>0.21460000000000001</v>
      </c>
      <c r="M1799" s="9">
        <v>0.28360000000000002</v>
      </c>
      <c r="N1799" s="9">
        <v>0</v>
      </c>
      <c r="O1799" s="9">
        <v>0.6</v>
      </c>
      <c r="P1799" s="9"/>
      <c r="Q1799" s="9"/>
      <c r="R1799" s="9"/>
      <c r="T1799">
        <f t="shared" si="259"/>
        <v>751900</v>
      </c>
      <c r="U1799">
        <v>0</v>
      </c>
      <c r="V1799">
        <f t="shared" si="257"/>
        <v>0</v>
      </c>
      <c r="W1799" t="str">
        <f t="shared" si="260"/>
        <v/>
      </c>
      <c r="X1799" t="str">
        <f t="shared" si="261"/>
        <v/>
      </c>
      <c r="Y1799" t="str">
        <f t="shared" si="258"/>
        <v/>
      </c>
      <c r="Z1799" s="9"/>
      <c r="AA1799" s="14">
        <f t="shared" si="262"/>
        <v>0.505</v>
      </c>
      <c r="AB1799" s="14">
        <f t="shared" si="263"/>
        <v>0.30399999999999999</v>
      </c>
    </row>
    <row r="1800" spans="1:28" x14ac:dyDescent="0.25">
      <c r="A1800" s="10">
        <f t="shared" si="265"/>
        <v>45366</v>
      </c>
      <c r="B1800" s="11">
        <v>75</v>
      </c>
      <c r="C1800" s="11">
        <v>2000</v>
      </c>
      <c r="D1800" s="12">
        <v>583.83333333333303</v>
      </c>
      <c r="E1800" s="9">
        <v>153.11000000000001</v>
      </c>
      <c r="F1800" s="9">
        <f t="shared" si="264"/>
        <v>89.110000000000014</v>
      </c>
      <c r="G1800" s="9">
        <v>2.0099999999999998</v>
      </c>
      <c r="H1800" s="9">
        <v>4.53</v>
      </c>
      <c r="I1800" s="9"/>
      <c r="J1800" s="9">
        <v>2.343</v>
      </c>
      <c r="K1800" s="9">
        <v>67.099999999999994</v>
      </c>
      <c r="L1800" s="9">
        <v>0.21529999999999999</v>
      </c>
      <c r="M1800" s="9">
        <v>0.28360000000000002</v>
      </c>
      <c r="N1800" s="9">
        <v>0</v>
      </c>
      <c r="O1800" s="9">
        <v>0.6</v>
      </c>
      <c r="P1800" s="9"/>
      <c r="Q1800" s="9"/>
      <c r="R1800" s="9"/>
      <c r="T1800">
        <f t="shared" si="259"/>
        <v>752000</v>
      </c>
      <c r="U1800">
        <v>0</v>
      </c>
      <c r="V1800">
        <f t="shared" si="257"/>
        <v>0</v>
      </c>
      <c r="W1800" t="str">
        <f t="shared" si="260"/>
        <v/>
      </c>
      <c r="X1800" t="str">
        <f t="shared" si="261"/>
        <v/>
      </c>
      <c r="Y1800" t="str">
        <f t="shared" si="258"/>
        <v/>
      </c>
      <c r="Z1800" s="9"/>
      <c r="AA1800" s="14">
        <f t="shared" si="262"/>
        <v>0.48499999999999999</v>
      </c>
      <c r="AB1800" s="14">
        <f t="shared" si="263"/>
        <v>0.23799999999999999</v>
      </c>
    </row>
    <row r="1801" spans="1:28" x14ac:dyDescent="0.25">
      <c r="A1801" s="10">
        <f t="shared" si="265"/>
        <v>45366</v>
      </c>
      <c r="B1801" s="11">
        <v>75</v>
      </c>
      <c r="C1801" s="11">
        <v>2100</v>
      </c>
      <c r="D1801" s="12">
        <v>583.875</v>
      </c>
      <c r="E1801" s="9">
        <v>152.99</v>
      </c>
      <c r="F1801" s="9">
        <f t="shared" si="264"/>
        <v>88.990000000000009</v>
      </c>
      <c r="G1801" s="9">
        <v>1.51</v>
      </c>
      <c r="H1801" s="9">
        <v>4.03</v>
      </c>
      <c r="I1801" s="9"/>
      <c r="J1801" s="9">
        <v>2.0739999999999998</v>
      </c>
      <c r="K1801" s="9">
        <v>72.2</v>
      </c>
      <c r="L1801" s="9">
        <v>0.21529999999999999</v>
      </c>
      <c r="M1801" s="9">
        <v>0.2828</v>
      </c>
      <c r="N1801" s="9">
        <v>0</v>
      </c>
      <c r="O1801" s="9">
        <v>0.6</v>
      </c>
      <c r="P1801" s="9"/>
      <c r="Q1801" s="9"/>
      <c r="R1801" s="9"/>
      <c r="T1801">
        <f t="shared" si="259"/>
        <v>752100</v>
      </c>
      <c r="U1801">
        <v>0</v>
      </c>
      <c r="V1801">
        <f t="shared" si="257"/>
        <v>0</v>
      </c>
      <c r="W1801" t="str">
        <f t="shared" si="260"/>
        <v/>
      </c>
      <c r="X1801" t="str">
        <f t="shared" si="261"/>
        <v/>
      </c>
      <c r="Y1801" t="str">
        <f t="shared" si="258"/>
        <v/>
      </c>
      <c r="Z1801" s="9"/>
      <c r="AA1801" s="14">
        <f t="shared" si="262"/>
        <v>0.51200000000000001</v>
      </c>
      <c r="AB1801" s="14">
        <f t="shared" si="263"/>
        <v>0.19700000000000001</v>
      </c>
    </row>
    <row r="1802" spans="1:28" x14ac:dyDescent="0.25">
      <c r="A1802" s="10">
        <f t="shared" si="265"/>
        <v>45366</v>
      </c>
      <c r="B1802" s="11">
        <v>75</v>
      </c>
      <c r="C1802" s="11">
        <v>2200</v>
      </c>
      <c r="D1802" s="12">
        <v>583.91666666666697</v>
      </c>
      <c r="E1802" s="9">
        <v>152.99</v>
      </c>
      <c r="F1802" s="9">
        <f t="shared" si="264"/>
        <v>88.990000000000009</v>
      </c>
      <c r="G1802" s="9">
        <v>2.52</v>
      </c>
      <c r="H1802" s="9">
        <v>6.04</v>
      </c>
      <c r="I1802" s="9"/>
      <c r="J1802" s="9">
        <v>3.9849999999999999</v>
      </c>
      <c r="K1802" s="9">
        <v>71.099999999999994</v>
      </c>
      <c r="L1802" s="9">
        <v>0.21460000000000001</v>
      </c>
      <c r="M1802" s="9">
        <v>0.28210000000000002</v>
      </c>
      <c r="N1802" s="9">
        <v>0</v>
      </c>
      <c r="O1802" s="9">
        <v>0.6</v>
      </c>
      <c r="P1802" s="9"/>
      <c r="Q1802" s="9"/>
      <c r="R1802" s="9"/>
      <c r="T1802">
        <f t="shared" si="259"/>
        <v>752200</v>
      </c>
      <c r="U1802">
        <v>0</v>
      </c>
      <c r="V1802">
        <f t="shared" ref="V1802:V1865" si="266">IF(O1802&lt;1,0,ROUND(O1802,1))</f>
        <v>0</v>
      </c>
      <c r="W1802" t="str">
        <f t="shared" si="260"/>
        <v/>
      </c>
      <c r="X1802" t="str">
        <f t="shared" si="261"/>
        <v/>
      </c>
      <c r="Y1802" t="str">
        <f t="shared" ref="Y1802:Y1865" si="267">IF(C1802=2400,ROUND(F1802/100,3),"")</f>
        <v/>
      </c>
      <c r="Z1802" s="9"/>
      <c r="AA1802" s="14">
        <f t="shared" si="262"/>
        <v>0.57699999999999996</v>
      </c>
      <c r="AB1802" s="14">
        <f t="shared" si="263"/>
        <v>0.23499999999999999</v>
      </c>
    </row>
    <row r="1803" spans="1:28" x14ac:dyDescent="0.25">
      <c r="A1803" s="10">
        <f t="shared" si="265"/>
        <v>45366</v>
      </c>
      <c r="B1803" s="11">
        <v>75</v>
      </c>
      <c r="C1803" s="11">
        <v>2300</v>
      </c>
      <c r="D1803" s="12">
        <v>583.95833333333303</v>
      </c>
      <c r="E1803" s="9">
        <v>153.34</v>
      </c>
      <c r="F1803" s="9">
        <f t="shared" si="264"/>
        <v>89.34</v>
      </c>
      <c r="G1803" s="9">
        <v>3.02</v>
      </c>
      <c r="H1803" s="9">
        <v>6.04</v>
      </c>
      <c r="I1803" s="9"/>
      <c r="J1803" s="9">
        <v>4.141</v>
      </c>
      <c r="K1803" s="9">
        <v>69.3</v>
      </c>
      <c r="L1803" s="9">
        <v>0.21460000000000001</v>
      </c>
      <c r="M1803" s="9">
        <v>0.28210000000000002</v>
      </c>
      <c r="N1803" s="9">
        <v>0</v>
      </c>
      <c r="O1803" s="9">
        <v>0.6</v>
      </c>
      <c r="P1803" s="9"/>
      <c r="Q1803" s="9"/>
      <c r="R1803" s="9"/>
      <c r="T1803">
        <f t="shared" si="259"/>
        <v>752300</v>
      </c>
      <c r="U1803">
        <v>0</v>
      </c>
      <c r="V1803">
        <f t="shared" si="266"/>
        <v>0</v>
      </c>
      <c r="W1803" t="str">
        <f t="shared" si="260"/>
        <v/>
      </c>
      <c r="X1803" t="str">
        <f t="shared" si="261"/>
        <v/>
      </c>
      <c r="Y1803" t="str">
        <f t="shared" si="267"/>
        <v/>
      </c>
      <c r="Z1803" s="9"/>
      <c r="AA1803" s="14">
        <f t="shared" si="262"/>
        <v>0.56899999999999995</v>
      </c>
      <c r="AB1803" s="14">
        <f t="shared" si="263"/>
        <v>0.252</v>
      </c>
    </row>
    <row r="1804" spans="1:28" x14ac:dyDescent="0.25">
      <c r="A1804" s="10">
        <f t="shared" si="265"/>
        <v>45366</v>
      </c>
      <c r="B1804" s="11">
        <v>75</v>
      </c>
      <c r="C1804" s="11">
        <v>2400</v>
      </c>
      <c r="D1804" s="12">
        <v>584</v>
      </c>
      <c r="E1804" s="9">
        <v>152.88</v>
      </c>
      <c r="F1804" s="9">
        <f t="shared" si="264"/>
        <v>88.88</v>
      </c>
      <c r="G1804" s="9">
        <v>2.0099999999999998</v>
      </c>
      <c r="H1804" s="9">
        <v>5.03</v>
      </c>
      <c r="I1804" s="9"/>
      <c r="J1804" s="9">
        <v>3.38</v>
      </c>
      <c r="K1804" s="9">
        <v>65.5</v>
      </c>
      <c r="L1804" s="9">
        <v>0.21529999999999999</v>
      </c>
      <c r="M1804" s="9">
        <v>0.2828</v>
      </c>
      <c r="N1804" s="9">
        <v>0</v>
      </c>
      <c r="O1804" s="9">
        <v>0.6</v>
      </c>
      <c r="P1804" s="9"/>
      <c r="Q1804" s="9"/>
      <c r="R1804" s="9"/>
      <c r="T1804">
        <f t="shared" si="259"/>
        <v>752400</v>
      </c>
      <c r="U1804">
        <v>0</v>
      </c>
      <c r="V1804">
        <f t="shared" si="266"/>
        <v>0</v>
      </c>
      <c r="W1804">
        <f t="shared" si="260"/>
        <v>0.215</v>
      </c>
      <c r="X1804">
        <f t="shared" si="261"/>
        <v>0.28299999999999997</v>
      </c>
      <c r="Y1804">
        <f t="shared" si="267"/>
        <v>0.88900000000000001</v>
      </c>
      <c r="Z1804" s="9"/>
      <c r="AA1804" s="14">
        <f t="shared" si="262"/>
        <v>0.51</v>
      </c>
      <c r="AB1804" s="14">
        <f t="shared" si="263"/>
        <v>0.26900000000000002</v>
      </c>
    </row>
    <row r="1805" spans="1:28" x14ac:dyDescent="0.25">
      <c r="A1805" s="10">
        <f t="shared" si="265"/>
        <v>45367</v>
      </c>
      <c r="B1805" s="11">
        <v>76</v>
      </c>
      <c r="C1805" s="11">
        <v>100</v>
      </c>
      <c r="D1805" s="12">
        <v>584.04166666666697</v>
      </c>
      <c r="E1805" s="9">
        <v>152.88</v>
      </c>
      <c r="F1805" s="9">
        <f t="shared" si="264"/>
        <v>88.88</v>
      </c>
      <c r="G1805" s="9">
        <v>1.51</v>
      </c>
      <c r="H1805" s="9">
        <v>6.04</v>
      </c>
      <c r="I1805" s="9"/>
      <c r="J1805" s="9">
        <v>0.71499999999999997</v>
      </c>
      <c r="K1805" s="9">
        <v>65.400000000000006</v>
      </c>
      <c r="L1805" s="9">
        <v>0.21529999999999999</v>
      </c>
      <c r="M1805" s="9">
        <v>0.2828</v>
      </c>
      <c r="N1805" s="9">
        <v>0</v>
      </c>
      <c r="O1805" s="9">
        <v>0.6</v>
      </c>
      <c r="P1805" s="9"/>
      <c r="Q1805" s="9"/>
      <c r="R1805" s="9"/>
      <c r="T1805">
        <f t="shared" si="259"/>
        <v>760100</v>
      </c>
      <c r="U1805">
        <v>0</v>
      </c>
      <c r="V1805">
        <f t="shared" si="266"/>
        <v>0</v>
      </c>
      <c r="W1805" t="str">
        <f t="shared" si="260"/>
        <v/>
      </c>
      <c r="X1805" t="str">
        <f t="shared" si="261"/>
        <v/>
      </c>
      <c r="Y1805" t="str">
        <f t="shared" si="267"/>
        <v/>
      </c>
      <c r="Z1805" s="9"/>
      <c r="AA1805" s="14">
        <f t="shared" si="262"/>
        <v>0.42099999999999999</v>
      </c>
      <c r="AB1805" s="14">
        <f t="shared" si="263"/>
        <v>0.223</v>
      </c>
    </row>
    <row r="1806" spans="1:28" x14ac:dyDescent="0.25">
      <c r="A1806" s="10">
        <f t="shared" si="265"/>
        <v>45367</v>
      </c>
      <c r="B1806" s="11">
        <v>76</v>
      </c>
      <c r="C1806" s="11">
        <v>200</v>
      </c>
      <c r="D1806" s="12">
        <v>584.08333333333303</v>
      </c>
      <c r="E1806" s="9">
        <v>152.88</v>
      </c>
      <c r="F1806" s="9">
        <f t="shared" si="264"/>
        <v>88.88</v>
      </c>
      <c r="G1806" s="9">
        <v>2.0099999999999998</v>
      </c>
      <c r="H1806" s="9">
        <v>6.04</v>
      </c>
      <c r="I1806" s="9"/>
      <c r="J1806" s="9">
        <v>3.9849999999999999</v>
      </c>
      <c r="K1806" s="9">
        <v>53.8</v>
      </c>
      <c r="L1806" s="9">
        <v>0.21529999999999999</v>
      </c>
      <c r="M1806" s="9">
        <v>0.2828</v>
      </c>
      <c r="N1806" s="9">
        <v>0</v>
      </c>
      <c r="O1806" s="9">
        <v>0.6</v>
      </c>
      <c r="P1806" s="9"/>
      <c r="Q1806" s="9"/>
      <c r="R1806" s="9"/>
      <c r="T1806">
        <f t="shared" si="259"/>
        <v>760200</v>
      </c>
      <c r="U1806">
        <v>0</v>
      </c>
      <c r="V1806">
        <f t="shared" si="266"/>
        <v>0</v>
      </c>
      <c r="W1806" t="str">
        <f t="shared" si="260"/>
        <v/>
      </c>
      <c r="X1806" t="str">
        <f t="shared" si="261"/>
        <v/>
      </c>
      <c r="Y1806" t="str">
        <f t="shared" si="267"/>
        <v/>
      </c>
      <c r="Z1806" s="9"/>
      <c r="AA1806" s="14">
        <f t="shared" si="262"/>
        <v>0.437</v>
      </c>
      <c r="AB1806" s="14">
        <f t="shared" si="263"/>
        <v>0.375</v>
      </c>
    </row>
    <row r="1807" spans="1:28" x14ac:dyDescent="0.25">
      <c r="A1807" s="10">
        <f t="shared" si="265"/>
        <v>45367</v>
      </c>
      <c r="B1807" s="11">
        <v>76</v>
      </c>
      <c r="C1807" s="11">
        <v>300</v>
      </c>
      <c r="D1807" s="12">
        <v>584.125</v>
      </c>
      <c r="E1807" s="9">
        <v>152.88</v>
      </c>
      <c r="F1807" s="9">
        <f t="shared" si="264"/>
        <v>88.88</v>
      </c>
      <c r="G1807" s="9">
        <v>3.52</v>
      </c>
      <c r="H1807" s="9">
        <v>7.05</v>
      </c>
      <c r="I1807" s="9"/>
      <c r="J1807" s="9">
        <v>3.1949999999999998</v>
      </c>
      <c r="K1807" s="9">
        <v>64.3</v>
      </c>
      <c r="L1807" s="9">
        <v>0.21529999999999999</v>
      </c>
      <c r="M1807" s="9">
        <v>0.28360000000000002</v>
      </c>
      <c r="N1807" s="9">
        <v>0</v>
      </c>
      <c r="O1807" s="9">
        <v>0.6</v>
      </c>
      <c r="P1807" s="9"/>
      <c r="Q1807" s="9"/>
      <c r="R1807" s="9"/>
      <c r="T1807">
        <f t="shared" si="259"/>
        <v>760300</v>
      </c>
      <c r="U1807">
        <v>0</v>
      </c>
      <c r="V1807">
        <f t="shared" si="266"/>
        <v>0</v>
      </c>
      <c r="W1807" t="str">
        <f t="shared" si="260"/>
        <v/>
      </c>
      <c r="X1807" t="str">
        <f t="shared" si="261"/>
        <v/>
      </c>
      <c r="Y1807" t="str">
        <f t="shared" si="267"/>
        <v/>
      </c>
      <c r="Z1807" s="9"/>
      <c r="AA1807" s="14">
        <f t="shared" si="262"/>
        <v>0.49399999999999999</v>
      </c>
      <c r="AB1807" s="14">
        <f t="shared" si="263"/>
        <v>0.27400000000000002</v>
      </c>
    </row>
    <row r="1808" spans="1:28" x14ac:dyDescent="0.25">
      <c r="A1808" s="10">
        <f t="shared" si="265"/>
        <v>45367</v>
      </c>
      <c r="B1808" s="11">
        <v>76</v>
      </c>
      <c r="C1808" s="11">
        <v>400</v>
      </c>
      <c r="D1808" s="12">
        <v>584.16666666666697</v>
      </c>
      <c r="E1808" s="9">
        <v>153.34</v>
      </c>
      <c r="F1808" s="9">
        <f t="shared" si="264"/>
        <v>89.34</v>
      </c>
      <c r="G1808" s="9">
        <v>3.52</v>
      </c>
      <c r="H1808" s="9">
        <v>7.55</v>
      </c>
      <c r="I1808" s="9"/>
      <c r="J1808" s="9">
        <v>5.05</v>
      </c>
      <c r="K1808" s="9">
        <v>60.6</v>
      </c>
      <c r="L1808" s="9">
        <v>0.21529999999999999</v>
      </c>
      <c r="M1808" s="9">
        <v>0.28360000000000002</v>
      </c>
      <c r="N1808" s="9">
        <v>0</v>
      </c>
      <c r="O1808" s="9">
        <v>0.6</v>
      </c>
      <c r="P1808" s="9"/>
      <c r="Q1808" s="9"/>
      <c r="R1808" s="9"/>
      <c r="T1808">
        <f t="shared" si="259"/>
        <v>760400</v>
      </c>
      <c r="U1808">
        <v>0</v>
      </c>
      <c r="V1808">
        <f t="shared" si="266"/>
        <v>0</v>
      </c>
      <c r="W1808" t="str">
        <f t="shared" si="260"/>
        <v/>
      </c>
      <c r="X1808" t="str">
        <f t="shared" si="261"/>
        <v/>
      </c>
      <c r="Y1808" t="str">
        <f t="shared" si="267"/>
        <v/>
      </c>
      <c r="Z1808" s="9"/>
      <c r="AA1808" s="14">
        <f t="shared" si="262"/>
        <v>0.53</v>
      </c>
      <c r="AB1808" s="14">
        <f t="shared" si="263"/>
        <v>0.34499999999999997</v>
      </c>
    </row>
    <row r="1809" spans="1:28" x14ac:dyDescent="0.25">
      <c r="A1809" s="10">
        <f t="shared" si="265"/>
        <v>45367</v>
      </c>
      <c r="B1809" s="11">
        <v>76</v>
      </c>
      <c r="C1809" s="11">
        <v>500</v>
      </c>
      <c r="D1809" s="12">
        <v>584.20833333333303</v>
      </c>
      <c r="E1809" s="9">
        <v>153.34</v>
      </c>
      <c r="F1809" s="9">
        <f t="shared" si="264"/>
        <v>89.34</v>
      </c>
      <c r="G1809" s="9">
        <v>2.0099999999999998</v>
      </c>
      <c r="H1809" s="9">
        <v>9.06</v>
      </c>
      <c r="I1809" s="9"/>
      <c r="J1809" s="9">
        <v>4.4800000000000004</v>
      </c>
      <c r="K1809" s="9">
        <v>33.200000000000003</v>
      </c>
      <c r="L1809" s="9">
        <v>0.21529999999999999</v>
      </c>
      <c r="M1809" s="9">
        <v>0.2843</v>
      </c>
      <c r="N1809" s="9">
        <v>0</v>
      </c>
      <c r="O1809" s="9">
        <v>0.6</v>
      </c>
      <c r="P1809" s="9"/>
      <c r="Q1809" s="9"/>
      <c r="R1809" s="9"/>
      <c r="T1809">
        <f t="shared" si="259"/>
        <v>760500</v>
      </c>
      <c r="U1809">
        <v>0</v>
      </c>
      <c r="V1809">
        <f t="shared" si="266"/>
        <v>0</v>
      </c>
      <c r="W1809" t="str">
        <f t="shared" si="260"/>
        <v/>
      </c>
      <c r="X1809" t="str">
        <f t="shared" si="261"/>
        <v/>
      </c>
      <c r="Y1809" t="str">
        <f t="shared" si="267"/>
        <v/>
      </c>
      <c r="Z1809" s="9"/>
      <c r="AA1809" s="14">
        <f t="shared" si="262"/>
        <v>0.27900000000000003</v>
      </c>
      <c r="AB1809" s="14">
        <f t="shared" si="263"/>
        <v>0.56100000000000005</v>
      </c>
    </row>
    <row r="1810" spans="1:28" x14ac:dyDescent="0.25">
      <c r="A1810" s="10">
        <f t="shared" si="265"/>
        <v>45367</v>
      </c>
      <c r="B1810" s="11">
        <v>76</v>
      </c>
      <c r="C1810" s="11">
        <v>600</v>
      </c>
      <c r="D1810" s="12">
        <v>584.25</v>
      </c>
      <c r="E1810" s="9">
        <v>152.76</v>
      </c>
      <c r="F1810" s="9">
        <f t="shared" si="264"/>
        <v>88.759999999999991</v>
      </c>
      <c r="G1810" s="9">
        <v>1.51</v>
      </c>
      <c r="H1810" s="9">
        <v>5.54</v>
      </c>
      <c r="I1810" s="9"/>
      <c r="J1810" s="9">
        <v>3.722</v>
      </c>
      <c r="K1810" s="9">
        <v>35.6</v>
      </c>
      <c r="L1810" s="9">
        <v>0.21529999999999999</v>
      </c>
      <c r="M1810" s="9">
        <v>0.2843</v>
      </c>
      <c r="N1810" s="9">
        <v>0</v>
      </c>
      <c r="O1810" s="9">
        <v>0.6</v>
      </c>
      <c r="P1810" s="9"/>
      <c r="Q1810" s="9"/>
      <c r="R1810" s="9"/>
      <c r="T1810">
        <f t="shared" si="259"/>
        <v>760600</v>
      </c>
      <c r="U1810">
        <v>0</v>
      </c>
      <c r="V1810">
        <f t="shared" si="266"/>
        <v>0</v>
      </c>
      <c r="W1810" t="str">
        <f t="shared" si="260"/>
        <v/>
      </c>
      <c r="X1810" t="str">
        <f t="shared" si="261"/>
        <v/>
      </c>
      <c r="Y1810" t="str">
        <f t="shared" si="267"/>
        <v/>
      </c>
      <c r="Z1810" s="9"/>
      <c r="AA1810" s="14">
        <f t="shared" si="262"/>
        <v>0.28399999999999997</v>
      </c>
      <c r="AB1810" s="14">
        <f t="shared" si="263"/>
        <v>0.51400000000000001</v>
      </c>
    </row>
    <row r="1811" spans="1:28" x14ac:dyDescent="0.25">
      <c r="A1811" s="10">
        <f t="shared" si="265"/>
        <v>45367</v>
      </c>
      <c r="B1811" s="11">
        <v>76</v>
      </c>
      <c r="C1811" s="11">
        <v>700</v>
      </c>
      <c r="D1811" s="12">
        <v>584.29166666666697</v>
      </c>
      <c r="E1811" s="9">
        <v>152.76</v>
      </c>
      <c r="F1811" s="9">
        <f t="shared" si="264"/>
        <v>88.759999999999991</v>
      </c>
      <c r="G1811" s="9">
        <v>1.01</v>
      </c>
      <c r="H1811" s="9">
        <v>3.02</v>
      </c>
      <c r="I1811" s="9"/>
      <c r="J1811" s="9">
        <v>1.3440000000000001</v>
      </c>
      <c r="K1811" s="9">
        <v>44.4</v>
      </c>
      <c r="L1811" s="9">
        <v>0.21529999999999999</v>
      </c>
      <c r="M1811" s="9">
        <v>0.2843</v>
      </c>
      <c r="N1811" s="9">
        <v>0</v>
      </c>
      <c r="O1811" s="9">
        <v>15.6</v>
      </c>
      <c r="P1811" s="9"/>
      <c r="Q1811" s="9"/>
      <c r="R1811" s="9"/>
      <c r="T1811">
        <f t="shared" si="259"/>
        <v>760700</v>
      </c>
      <c r="U1811">
        <v>27.8</v>
      </c>
      <c r="V1811">
        <f t="shared" si="266"/>
        <v>15.6</v>
      </c>
      <c r="W1811" t="str">
        <f t="shared" si="260"/>
        <v/>
      </c>
      <c r="X1811" t="str">
        <f t="shared" si="261"/>
        <v/>
      </c>
      <c r="Y1811" t="str">
        <f t="shared" si="267"/>
        <v/>
      </c>
      <c r="Z1811" s="9"/>
      <c r="AA1811" s="14">
        <f t="shared" si="262"/>
        <v>0.29899999999999999</v>
      </c>
      <c r="AB1811" s="14">
        <f t="shared" si="263"/>
        <v>0.374</v>
      </c>
    </row>
    <row r="1812" spans="1:28" x14ac:dyDescent="0.25">
      <c r="A1812" s="10">
        <f t="shared" si="265"/>
        <v>45367</v>
      </c>
      <c r="B1812" s="11">
        <v>76</v>
      </c>
      <c r="C1812" s="11">
        <v>800</v>
      </c>
      <c r="D1812" s="12">
        <v>584.33333333333303</v>
      </c>
      <c r="E1812" s="9">
        <v>153.11000000000001</v>
      </c>
      <c r="F1812" s="9">
        <f t="shared" si="264"/>
        <v>89.110000000000014</v>
      </c>
      <c r="G1812" s="9">
        <v>0.5</v>
      </c>
      <c r="H1812" s="9">
        <v>2.52</v>
      </c>
      <c r="I1812" s="9"/>
      <c r="J1812" s="9">
        <v>8.3689999999999998</v>
      </c>
      <c r="K1812" s="9">
        <v>38.5</v>
      </c>
      <c r="L1812" s="9">
        <v>0.21529999999999999</v>
      </c>
      <c r="M1812" s="9">
        <v>0.28499999999999998</v>
      </c>
      <c r="N1812" s="9">
        <v>0</v>
      </c>
      <c r="O1812" s="9">
        <v>169.4</v>
      </c>
      <c r="P1812" s="9"/>
      <c r="Q1812" s="9"/>
      <c r="R1812" s="9"/>
      <c r="T1812">
        <f t="shared" si="259"/>
        <v>760800</v>
      </c>
      <c r="U1812">
        <v>182.5</v>
      </c>
      <c r="V1812">
        <f t="shared" si="266"/>
        <v>169.4</v>
      </c>
      <c r="W1812" t="str">
        <f t="shared" si="260"/>
        <v/>
      </c>
      <c r="X1812" t="str">
        <f t="shared" si="261"/>
        <v/>
      </c>
      <c r="Y1812" t="str">
        <f t="shared" si="267"/>
        <v/>
      </c>
      <c r="Z1812" s="9"/>
      <c r="AA1812" s="14">
        <f t="shared" si="262"/>
        <v>0.42299999999999999</v>
      </c>
      <c r="AB1812" s="14">
        <f t="shared" si="263"/>
        <v>0.67600000000000005</v>
      </c>
    </row>
    <row r="1813" spans="1:28" x14ac:dyDescent="0.25">
      <c r="A1813" s="10">
        <f t="shared" si="265"/>
        <v>45367</v>
      </c>
      <c r="B1813" s="11">
        <v>76</v>
      </c>
      <c r="C1813" s="11">
        <v>900</v>
      </c>
      <c r="D1813" s="12">
        <v>584.375</v>
      </c>
      <c r="E1813" s="9">
        <v>152.63999999999999</v>
      </c>
      <c r="F1813" s="9">
        <f t="shared" si="264"/>
        <v>88.639999999999986</v>
      </c>
      <c r="G1813" s="9">
        <v>1.01</v>
      </c>
      <c r="H1813" s="9">
        <v>4.03</v>
      </c>
      <c r="I1813" s="9"/>
      <c r="J1813" s="9">
        <v>11.029</v>
      </c>
      <c r="K1813" s="9">
        <v>23</v>
      </c>
      <c r="L1813" s="9">
        <v>0.21529999999999999</v>
      </c>
      <c r="M1813" s="9">
        <v>0.28499999999999998</v>
      </c>
      <c r="N1813" s="9">
        <v>0</v>
      </c>
      <c r="O1813" s="9">
        <v>359.4</v>
      </c>
      <c r="P1813" s="9"/>
      <c r="Q1813" s="9"/>
      <c r="R1813" s="9"/>
      <c r="T1813">
        <f t="shared" si="259"/>
        <v>760900</v>
      </c>
      <c r="U1813">
        <v>359</v>
      </c>
      <c r="V1813">
        <f t="shared" si="266"/>
        <v>359.4</v>
      </c>
      <c r="W1813" t="str">
        <f t="shared" si="260"/>
        <v/>
      </c>
      <c r="X1813" t="str">
        <f t="shared" si="261"/>
        <v/>
      </c>
      <c r="Y1813" t="str">
        <f t="shared" si="267"/>
        <v/>
      </c>
      <c r="Z1813" s="9"/>
      <c r="AA1813" s="14">
        <f t="shared" si="262"/>
        <v>0.30199999999999999</v>
      </c>
      <c r="AB1813" s="14">
        <f t="shared" si="263"/>
        <v>1.0109999999999999</v>
      </c>
    </row>
    <row r="1814" spans="1:28" x14ac:dyDescent="0.25">
      <c r="A1814" s="10">
        <f t="shared" si="265"/>
        <v>45367</v>
      </c>
      <c r="B1814" s="11">
        <v>76</v>
      </c>
      <c r="C1814" s="11">
        <v>1000</v>
      </c>
      <c r="D1814" s="12">
        <v>584.41666666666697</v>
      </c>
      <c r="E1814" s="9">
        <v>152.41</v>
      </c>
      <c r="F1814" s="9">
        <f t="shared" si="264"/>
        <v>88.41</v>
      </c>
      <c r="G1814" s="9">
        <v>0.5</v>
      </c>
      <c r="H1814" s="9">
        <v>2.52</v>
      </c>
      <c r="I1814" s="9"/>
      <c r="J1814" s="9">
        <v>12.170999999999999</v>
      </c>
      <c r="K1814" s="9">
        <v>22.3</v>
      </c>
      <c r="L1814" s="9">
        <v>0.21529999999999999</v>
      </c>
      <c r="M1814" s="9">
        <v>0.28499999999999998</v>
      </c>
      <c r="N1814" s="9">
        <v>0</v>
      </c>
      <c r="O1814" s="9">
        <v>500.6</v>
      </c>
      <c r="P1814" s="9"/>
      <c r="Q1814" s="9"/>
      <c r="R1814" s="9"/>
      <c r="T1814">
        <f t="shared" si="259"/>
        <v>761000</v>
      </c>
      <c r="U1814">
        <v>511.7</v>
      </c>
      <c r="V1814">
        <f t="shared" si="266"/>
        <v>500.6</v>
      </c>
      <c r="W1814" t="str">
        <f t="shared" si="260"/>
        <v/>
      </c>
      <c r="X1814" t="str">
        <f t="shared" si="261"/>
        <v/>
      </c>
      <c r="Y1814" t="str">
        <f t="shared" si="267"/>
        <v/>
      </c>
      <c r="Z1814" s="9"/>
      <c r="AA1814" s="14">
        <f t="shared" si="262"/>
        <v>0.316</v>
      </c>
      <c r="AB1814" s="14">
        <f t="shared" si="263"/>
        <v>1.101</v>
      </c>
    </row>
    <row r="1815" spans="1:28" x14ac:dyDescent="0.25">
      <c r="A1815" s="10">
        <f t="shared" si="265"/>
        <v>45367</v>
      </c>
      <c r="B1815" s="11">
        <v>76</v>
      </c>
      <c r="C1815" s="11">
        <v>1100</v>
      </c>
      <c r="D1815" s="12">
        <v>584.45833333333303</v>
      </c>
      <c r="E1815" s="9">
        <v>152.06</v>
      </c>
      <c r="F1815" s="9">
        <f t="shared" si="264"/>
        <v>88.06</v>
      </c>
      <c r="G1815" s="9">
        <v>0.5</v>
      </c>
      <c r="H1815" s="9">
        <v>3.52</v>
      </c>
      <c r="I1815" s="9"/>
      <c r="J1815" s="9">
        <v>12.534000000000001</v>
      </c>
      <c r="K1815" s="9">
        <v>24.9</v>
      </c>
      <c r="L1815" s="9">
        <v>0.21529999999999999</v>
      </c>
      <c r="M1815" s="9">
        <v>0.28499999999999998</v>
      </c>
      <c r="N1815" s="9">
        <v>0</v>
      </c>
      <c r="O1815" s="9">
        <v>599.4</v>
      </c>
      <c r="P1815" s="9"/>
      <c r="Q1815" s="9"/>
      <c r="R1815" s="9"/>
      <c r="T1815">
        <f t="shared" si="259"/>
        <v>761100</v>
      </c>
      <c r="U1815">
        <v>623.70000000000005</v>
      </c>
      <c r="V1815">
        <f t="shared" si="266"/>
        <v>599.4</v>
      </c>
      <c r="W1815" t="str">
        <f t="shared" si="260"/>
        <v/>
      </c>
      <c r="X1815" t="str">
        <f t="shared" si="261"/>
        <v/>
      </c>
      <c r="Y1815" t="str">
        <f t="shared" si="267"/>
        <v/>
      </c>
      <c r="Z1815" s="9"/>
      <c r="AA1815" s="14">
        <f t="shared" si="262"/>
        <v>0.36199999999999999</v>
      </c>
      <c r="AB1815" s="14">
        <f t="shared" si="263"/>
        <v>1.0920000000000001</v>
      </c>
    </row>
    <row r="1816" spans="1:28" x14ac:dyDescent="0.25">
      <c r="A1816" s="10">
        <f t="shared" si="265"/>
        <v>45367</v>
      </c>
      <c r="B1816" s="11">
        <v>76</v>
      </c>
      <c r="C1816" s="11">
        <v>1200</v>
      </c>
      <c r="D1816" s="12">
        <v>584.5</v>
      </c>
      <c r="E1816" s="9">
        <v>151.71</v>
      </c>
      <c r="F1816" s="9">
        <f t="shared" si="264"/>
        <v>87.710000000000008</v>
      </c>
      <c r="G1816" s="9">
        <v>1.01</v>
      </c>
      <c r="H1816" s="9">
        <v>3.52</v>
      </c>
      <c r="I1816" s="9"/>
      <c r="J1816" s="9">
        <v>12.170999999999999</v>
      </c>
      <c r="K1816" s="9">
        <v>26.2</v>
      </c>
      <c r="L1816" s="9">
        <v>0.21460000000000001</v>
      </c>
      <c r="M1816" s="9">
        <v>0.28499999999999998</v>
      </c>
      <c r="N1816" s="9">
        <v>0</v>
      </c>
      <c r="O1816" s="9">
        <v>660.6</v>
      </c>
      <c r="P1816" s="9"/>
      <c r="Q1816" s="9"/>
      <c r="R1816" s="9"/>
      <c r="T1816">
        <f t="shared" si="259"/>
        <v>761200</v>
      </c>
      <c r="U1816">
        <v>684.8</v>
      </c>
      <c r="V1816">
        <f t="shared" si="266"/>
        <v>660.6</v>
      </c>
      <c r="W1816" t="str">
        <f t="shared" si="260"/>
        <v/>
      </c>
      <c r="X1816" t="str">
        <f t="shared" si="261"/>
        <v/>
      </c>
      <c r="Y1816" t="str">
        <f t="shared" si="267"/>
        <v/>
      </c>
      <c r="Z1816" s="9"/>
      <c r="AA1816" s="14">
        <f t="shared" si="262"/>
        <v>0.372</v>
      </c>
      <c r="AB1816" s="14">
        <f t="shared" si="263"/>
        <v>1.048</v>
      </c>
    </row>
    <row r="1817" spans="1:28" x14ac:dyDescent="0.25">
      <c r="A1817" s="10">
        <f t="shared" si="265"/>
        <v>45367</v>
      </c>
      <c r="B1817" s="11">
        <v>76</v>
      </c>
      <c r="C1817" s="11">
        <v>1300</v>
      </c>
      <c r="D1817" s="12">
        <v>584.54166666666697</v>
      </c>
      <c r="E1817" s="9">
        <v>149.72</v>
      </c>
      <c r="F1817" s="9">
        <f t="shared" si="264"/>
        <v>85.72</v>
      </c>
      <c r="G1817" s="9">
        <v>1.51</v>
      </c>
      <c r="H1817" s="9">
        <v>4.53</v>
      </c>
      <c r="I1817" s="9"/>
      <c r="J1817" s="9">
        <v>12.461</v>
      </c>
      <c r="K1817" s="9">
        <v>27.1</v>
      </c>
      <c r="L1817" s="9">
        <v>0.21379999999999999</v>
      </c>
      <c r="M1817" s="9">
        <v>0.28499999999999998</v>
      </c>
      <c r="N1817" s="9">
        <v>0</v>
      </c>
      <c r="O1817" s="9">
        <v>663.1</v>
      </c>
      <c r="P1817" s="9"/>
      <c r="Q1817" s="9"/>
      <c r="R1817" s="9"/>
      <c r="T1817">
        <f t="shared" si="259"/>
        <v>761300</v>
      </c>
      <c r="U1817">
        <v>690</v>
      </c>
      <c r="V1817">
        <f t="shared" si="266"/>
        <v>663.1</v>
      </c>
      <c r="W1817" t="str">
        <f t="shared" si="260"/>
        <v/>
      </c>
      <c r="X1817" t="str">
        <f t="shared" si="261"/>
        <v/>
      </c>
      <c r="Y1817" t="str">
        <f t="shared" si="267"/>
        <v/>
      </c>
      <c r="Z1817" s="9"/>
      <c r="AA1817" s="14">
        <f t="shared" si="262"/>
        <v>0.39200000000000002</v>
      </c>
      <c r="AB1817" s="14">
        <f t="shared" si="263"/>
        <v>1.054</v>
      </c>
    </row>
    <row r="1818" spans="1:28" x14ac:dyDescent="0.25">
      <c r="A1818" s="10">
        <f t="shared" si="265"/>
        <v>45367</v>
      </c>
      <c r="B1818" s="11">
        <v>76</v>
      </c>
      <c r="C1818" s="11">
        <v>1400</v>
      </c>
      <c r="D1818" s="12">
        <v>584.58333333333303</v>
      </c>
      <c r="E1818" s="9">
        <v>150.65</v>
      </c>
      <c r="F1818" s="9">
        <f t="shared" si="264"/>
        <v>86.65</v>
      </c>
      <c r="G1818" s="9">
        <v>1.01</v>
      </c>
      <c r="H1818" s="9">
        <v>4.03</v>
      </c>
      <c r="I1818" s="9"/>
      <c r="J1818" s="9">
        <v>13.449</v>
      </c>
      <c r="K1818" s="9">
        <v>27.7</v>
      </c>
      <c r="L1818" s="9">
        <v>0.21379999999999999</v>
      </c>
      <c r="M1818" s="9">
        <v>0.28570000000000001</v>
      </c>
      <c r="N1818" s="9">
        <v>0</v>
      </c>
      <c r="O1818" s="9">
        <v>615.6</v>
      </c>
      <c r="P1818" s="9"/>
      <c r="Q1818" s="9"/>
      <c r="R1818" s="9"/>
      <c r="T1818">
        <f t="shared" si="259"/>
        <v>761400</v>
      </c>
      <c r="U1818">
        <v>639.20000000000005</v>
      </c>
      <c r="V1818">
        <f t="shared" si="266"/>
        <v>615.6</v>
      </c>
      <c r="W1818" t="str">
        <f t="shared" si="260"/>
        <v/>
      </c>
      <c r="X1818" t="str">
        <f t="shared" si="261"/>
        <v/>
      </c>
      <c r="Y1818" t="str">
        <f t="shared" si="267"/>
        <v/>
      </c>
      <c r="Z1818" s="9"/>
      <c r="AA1818" s="14">
        <f t="shared" si="262"/>
        <v>0.42699999999999999</v>
      </c>
      <c r="AB1818" s="14">
        <f t="shared" si="263"/>
        <v>1.115</v>
      </c>
    </row>
    <row r="1819" spans="1:28" x14ac:dyDescent="0.25">
      <c r="A1819" s="10">
        <f t="shared" si="265"/>
        <v>45367</v>
      </c>
      <c r="B1819" s="11">
        <v>76</v>
      </c>
      <c r="C1819" s="11">
        <v>1500</v>
      </c>
      <c r="D1819" s="12">
        <v>584.625</v>
      </c>
      <c r="E1819" s="9">
        <v>150.41999999999999</v>
      </c>
      <c r="F1819" s="9">
        <f t="shared" si="264"/>
        <v>86.419999999999987</v>
      </c>
      <c r="G1819" s="9">
        <v>0.5</v>
      </c>
      <c r="H1819" s="9">
        <v>3.02</v>
      </c>
      <c r="I1819" s="9"/>
      <c r="J1819" s="9">
        <v>13.618</v>
      </c>
      <c r="K1819" s="9">
        <v>29.1</v>
      </c>
      <c r="L1819" s="9">
        <v>0.21310000000000001</v>
      </c>
      <c r="M1819" s="9">
        <v>0.28789999999999999</v>
      </c>
      <c r="N1819" s="9">
        <v>0</v>
      </c>
      <c r="O1819" s="9">
        <v>521.9</v>
      </c>
      <c r="P1819" s="9"/>
      <c r="Q1819" s="9"/>
      <c r="R1819" s="9"/>
      <c r="T1819">
        <f t="shared" si="259"/>
        <v>761500</v>
      </c>
      <c r="U1819">
        <v>536.70000000000005</v>
      </c>
      <c r="V1819">
        <f t="shared" si="266"/>
        <v>521.9</v>
      </c>
      <c r="W1819" t="str">
        <f t="shared" si="260"/>
        <v/>
      </c>
      <c r="X1819" t="str">
        <f t="shared" si="261"/>
        <v/>
      </c>
      <c r="Y1819" t="str">
        <f t="shared" si="267"/>
        <v/>
      </c>
      <c r="Z1819" s="9"/>
      <c r="AA1819" s="14">
        <f t="shared" si="262"/>
        <v>0.45400000000000001</v>
      </c>
      <c r="AB1819" s="14">
        <f t="shared" si="263"/>
        <v>1.1060000000000001</v>
      </c>
    </row>
    <row r="1820" spans="1:28" x14ac:dyDescent="0.25">
      <c r="A1820" s="10">
        <f t="shared" si="265"/>
        <v>45367</v>
      </c>
      <c r="B1820" s="11">
        <v>76</v>
      </c>
      <c r="C1820" s="11">
        <v>1600</v>
      </c>
      <c r="D1820" s="12">
        <v>584.66666666666697</v>
      </c>
      <c r="E1820" s="9">
        <v>148.9</v>
      </c>
      <c r="F1820" s="9">
        <f t="shared" si="264"/>
        <v>84.9</v>
      </c>
      <c r="G1820" s="9">
        <v>1.01</v>
      </c>
      <c r="H1820" s="9">
        <v>3.52</v>
      </c>
      <c r="I1820" s="9"/>
      <c r="J1820" s="9">
        <v>12.823</v>
      </c>
      <c r="K1820" s="9">
        <v>29.3</v>
      </c>
      <c r="L1820" s="9">
        <v>0.21379999999999999</v>
      </c>
      <c r="M1820" s="9">
        <v>0.28939999999999999</v>
      </c>
      <c r="N1820" s="9">
        <v>0</v>
      </c>
      <c r="O1820" s="9">
        <v>388.1</v>
      </c>
      <c r="P1820" s="9"/>
      <c r="Q1820" s="9"/>
      <c r="R1820" s="9"/>
      <c r="T1820">
        <f t="shared" si="259"/>
        <v>761600</v>
      </c>
      <c r="U1820">
        <v>390.5</v>
      </c>
      <c r="V1820">
        <f t="shared" si="266"/>
        <v>388.1</v>
      </c>
      <c r="W1820" t="str">
        <f t="shared" si="260"/>
        <v/>
      </c>
      <c r="X1820" t="str">
        <f t="shared" si="261"/>
        <v/>
      </c>
      <c r="Y1820" t="str">
        <f t="shared" si="267"/>
        <v/>
      </c>
      <c r="Z1820" s="9"/>
      <c r="AA1820" s="14">
        <f t="shared" si="262"/>
        <v>0.434</v>
      </c>
      <c r="AB1820" s="14">
        <f t="shared" si="263"/>
        <v>1.0469999999999999</v>
      </c>
    </row>
    <row r="1821" spans="1:28" x14ac:dyDescent="0.25">
      <c r="A1821" s="10">
        <f t="shared" si="265"/>
        <v>45367</v>
      </c>
      <c r="B1821" s="11">
        <v>76</v>
      </c>
      <c r="C1821" s="11">
        <v>1700</v>
      </c>
      <c r="D1821" s="12">
        <v>584.70833333333303</v>
      </c>
      <c r="E1821" s="9">
        <v>149.01</v>
      </c>
      <c r="F1821" s="9">
        <f t="shared" si="264"/>
        <v>85.009999999999991</v>
      </c>
      <c r="G1821" s="9">
        <v>0.5</v>
      </c>
      <c r="H1821" s="9">
        <v>2.52</v>
      </c>
      <c r="I1821" s="9"/>
      <c r="J1821" s="9">
        <v>10.614000000000001</v>
      </c>
      <c r="K1821" s="9">
        <v>33.9</v>
      </c>
      <c r="L1821" s="9">
        <v>0.21379999999999999</v>
      </c>
      <c r="M1821" s="9">
        <v>0.2908</v>
      </c>
      <c r="N1821" s="9">
        <v>0</v>
      </c>
      <c r="O1821" s="9">
        <v>206.9</v>
      </c>
      <c r="P1821" s="9"/>
      <c r="Q1821" s="9"/>
      <c r="R1821" s="9"/>
      <c r="T1821">
        <f t="shared" si="259"/>
        <v>761700</v>
      </c>
      <c r="U1821">
        <v>216.8</v>
      </c>
      <c r="V1821">
        <f t="shared" si="266"/>
        <v>206.9</v>
      </c>
      <c r="W1821" t="str">
        <f t="shared" si="260"/>
        <v/>
      </c>
      <c r="X1821" t="str">
        <f t="shared" si="261"/>
        <v/>
      </c>
      <c r="Y1821" t="str">
        <f t="shared" si="267"/>
        <v/>
      </c>
      <c r="Z1821" s="9"/>
      <c r="AA1821" s="14">
        <f t="shared" si="262"/>
        <v>0.434</v>
      </c>
      <c r="AB1821" s="14">
        <f t="shared" si="263"/>
        <v>0.84599999999999997</v>
      </c>
    </row>
    <row r="1822" spans="1:28" x14ac:dyDescent="0.25">
      <c r="A1822" s="10">
        <f t="shared" si="265"/>
        <v>45367</v>
      </c>
      <c r="B1822" s="11">
        <v>76</v>
      </c>
      <c r="C1822" s="11">
        <v>1800</v>
      </c>
      <c r="D1822" s="12">
        <v>584.75</v>
      </c>
      <c r="E1822" s="9">
        <v>149.25</v>
      </c>
      <c r="F1822" s="9">
        <f t="shared" si="264"/>
        <v>85.25</v>
      </c>
      <c r="G1822" s="9">
        <v>0</v>
      </c>
      <c r="H1822" s="9">
        <v>2.0099999999999998</v>
      </c>
      <c r="I1822" s="9"/>
      <c r="J1822" s="9">
        <v>3.67</v>
      </c>
      <c r="K1822" s="9">
        <v>44.7</v>
      </c>
      <c r="L1822" s="9">
        <v>0.21379999999999999</v>
      </c>
      <c r="M1822" s="9">
        <v>0.29149999999999998</v>
      </c>
      <c r="N1822" s="9">
        <v>0</v>
      </c>
      <c r="O1822" s="9">
        <v>50.6</v>
      </c>
      <c r="P1822" s="9"/>
      <c r="Q1822" s="9"/>
      <c r="R1822" s="9"/>
      <c r="T1822">
        <f t="shared" si="259"/>
        <v>761800</v>
      </c>
      <c r="U1822">
        <v>48.7</v>
      </c>
      <c r="V1822">
        <f t="shared" si="266"/>
        <v>50.6</v>
      </c>
      <c r="W1822" t="str">
        <f t="shared" si="260"/>
        <v/>
      </c>
      <c r="X1822" t="str">
        <f t="shared" si="261"/>
        <v/>
      </c>
      <c r="Y1822" t="str">
        <f t="shared" si="267"/>
        <v/>
      </c>
      <c r="Z1822" s="9"/>
      <c r="AA1822" s="14">
        <f t="shared" si="262"/>
        <v>0.35499999999999998</v>
      </c>
      <c r="AB1822" s="14">
        <f t="shared" si="263"/>
        <v>0.439</v>
      </c>
    </row>
    <row r="1823" spans="1:28" x14ac:dyDescent="0.25">
      <c r="A1823" s="10">
        <f t="shared" si="265"/>
        <v>45367</v>
      </c>
      <c r="B1823" s="11">
        <v>76</v>
      </c>
      <c r="C1823" s="11">
        <v>1900</v>
      </c>
      <c r="D1823" s="12">
        <v>584.79166666666697</v>
      </c>
      <c r="E1823" s="9">
        <v>149.37</v>
      </c>
      <c r="F1823" s="9">
        <f t="shared" si="264"/>
        <v>85.37</v>
      </c>
      <c r="G1823" s="9">
        <v>1.51</v>
      </c>
      <c r="H1823" s="9">
        <v>2.52</v>
      </c>
      <c r="I1823" s="9"/>
      <c r="J1823" s="9">
        <v>2.2360000000000002</v>
      </c>
      <c r="K1823" s="9">
        <v>58.8</v>
      </c>
      <c r="L1823" s="9">
        <v>0.21379999999999999</v>
      </c>
      <c r="M1823" s="9">
        <v>0.2923</v>
      </c>
      <c r="N1823" s="9">
        <v>0</v>
      </c>
      <c r="O1823" s="9">
        <v>0.6</v>
      </c>
      <c r="P1823" s="9"/>
      <c r="Q1823" s="9"/>
      <c r="R1823" s="9"/>
      <c r="T1823">
        <f t="shared" si="259"/>
        <v>761900</v>
      </c>
      <c r="U1823">
        <v>0</v>
      </c>
      <c r="V1823">
        <f t="shared" si="266"/>
        <v>0</v>
      </c>
      <c r="W1823" t="str">
        <f t="shared" si="260"/>
        <v/>
      </c>
      <c r="X1823" t="str">
        <f t="shared" si="261"/>
        <v/>
      </c>
      <c r="Y1823" t="str">
        <f t="shared" si="267"/>
        <v/>
      </c>
      <c r="Z1823" s="9"/>
      <c r="AA1823" s="14">
        <f t="shared" si="262"/>
        <v>0.42199999999999999</v>
      </c>
      <c r="AB1823" s="14">
        <f t="shared" si="263"/>
        <v>0.29599999999999999</v>
      </c>
    </row>
    <row r="1824" spans="1:28" x14ac:dyDescent="0.25">
      <c r="A1824" s="10">
        <f t="shared" si="265"/>
        <v>45367</v>
      </c>
      <c r="B1824" s="11">
        <v>76</v>
      </c>
      <c r="C1824" s="11">
        <v>2000</v>
      </c>
      <c r="D1824" s="12">
        <v>584.83333333333303</v>
      </c>
      <c r="E1824" s="9">
        <v>149.01</v>
      </c>
      <c r="F1824" s="9">
        <f t="shared" si="264"/>
        <v>85.009999999999991</v>
      </c>
      <c r="G1824" s="9">
        <v>1.51</v>
      </c>
      <c r="H1824" s="9">
        <v>2.52</v>
      </c>
      <c r="I1824" s="9"/>
      <c r="J1824" s="9">
        <v>3.274</v>
      </c>
      <c r="K1824" s="9">
        <v>60</v>
      </c>
      <c r="L1824" s="9">
        <v>0.21460000000000001</v>
      </c>
      <c r="M1824" s="9">
        <v>0.2923</v>
      </c>
      <c r="N1824" s="9">
        <v>0</v>
      </c>
      <c r="O1824" s="9">
        <v>0.6</v>
      </c>
      <c r="P1824" s="9"/>
      <c r="Q1824" s="9"/>
      <c r="R1824" s="9"/>
      <c r="T1824">
        <f t="shared" si="259"/>
        <v>762000</v>
      </c>
      <c r="U1824">
        <v>0</v>
      </c>
      <c r="V1824">
        <f t="shared" si="266"/>
        <v>0</v>
      </c>
      <c r="W1824" t="str">
        <f t="shared" si="260"/>
        <v/>
      </c>
      <c r="X1824" t="str">
        <f t="shared" si="261"/>
        <v/>
      </c>
      <c r="Y1824" t="str">
        <f t="shared" si="267"/>
        <v/>
      </c>
      <c r="Z1824" s="9"/>
      <c r="AA1824" s="14">
        <f t="shared" si="262"/>
        <v>0.46300000000000002</v>
      </c>
      <c r="AB1824" s="14">
        <f t="shared" si="263"/>
        <v>0.309</v>
      </c>
    </row>
    <row r="1825" spans="1:28" x14ac:dyDescent="0.25">
      <c r="A1825" s="10">
        <f t="shared" si="265"/>
        <v>45367</v>
      </c>
      <c r="B1825" s="11">
        <v>76</v>
      </c>
      <c r="C1825" s="11">
        <v>2100</v>
      </c>
      <c r="D1825" s="12">
        <v>584.875</v>
      </c>
      <c r="E1825" s="9">
        <v>148.78</v>
      </c>
      <c r="F1825" s="9">
        <f t="shared" si="264"/>
        <v>84.78</v>
      </c>
      <c r="G1825" s="9">
        <v>1.01</v>
      </c>
      <c r="H1825" s="9">
        <v>3.52</v>
      </c>
      <c r="I1825" s="9"/>
      <c r="J1825" s="9">
        <v>4.6100000000000003</v>
      </c>
      <c r="K1825" s="9">
        <v>51.4</v>
      </c>
      <c r="L1825" s="9">
        <v>0.21460000000000001</v>
      </c>
      <c r="M1825" s="9">
        <v>0.2923</v>
      </c>
      <c r="N1825" s="9">
        <v>0</v>
      </c>
      <c r="O1825" s="9">
        <v>0.6</v>
      </c>
      <c r="P1825" s="9"/>
      <c r="Q1825" s="9"/>
      <c r="R1825" s="9"/>
      <c r="T1825">
        <f t="shared" si="259"/>
        <v>762100</v>
      </c>
      <c r="U1825">
        <v>0</v>
      </c>
      <c r="V1825">
        <f t="shared" si="266"/>
        <v>0</v>
      </c>
      <c r="W1825" t="str">
        <f t="shared" si="260"/>
        <v/>
      </c>
      <c r="X1825" t="str">
        <f t="shared" si="261"/>
        <v/>
      </c>
      <c r="Y1825" t="str">
        <f t="shared" si="267"/>
        <v/>
      </c>
      <c r="Z1825" s="9"/>
      <c r="AA1825" s="14">
        <f t="shared" si="262"/>
        <v>0.436</v>
      </c>
      <c r="AB1825" s="14">
        <f t="shared" si="263"/>
        <v>0.41199999999999998</v>
      </c>
    </row>
    <row r="1826" spans="1:28" x14ac:dyDescent="0.25">
      <c r="A1826" s="10">
        <f t="shared" si="265"/>
        <v>45367</v>
      </c>
      <c r="B1826" s="11">
        <v>76</v>
      </c>
      <c r="C1826" s="11">
        <v>2200</v>
      </c>
      <c r="D1826" s="12">
        <v>584.91666666666697</v>
      </c>
      <c r="E1826" s="9">
        <v>149.37</v>
      </c>
      <c r="F1826" s="9">
        <f t="shared" si="264"/>
        <v>85.37</v>
      </c>
      <c r="G1826" s="9">
        <v>1.01</v>
      </c>
      <c r="H1826" s="9">
        <v>3.02</v>
      </c>
      <c r="I1826" s="9"/>
      <c r="J1826" s="9">
        <v>6.585</v>
      </c>
      <c r="K1826" s="9">
        <v>50.7</v>
      </c>
      <c r="L1826" s="9">
        <v>0.21460000000000001</v>
      </c>
      <c r="M1826" s="9">
        <v>0.29299999999999998</v>
      </c>
      <c r="N1826" s="9">
        <v>0</v>
      </c>
      <c r="O1826" s="9">
        <v>0.6</v>
      </c>
      <c r="P1826" s="9"/>
      <c r="Q1826" s="9"/>
      <c r="R1826" s="9"/>
      <c r="T1826">
        <f t="shared" si="259"/>
        <v>762200</v>
      </c>
      <c r="U1826">
        <v>0</v>
      </c>
      <c r="V1826">
        <f t="shared" si="266"/>
        <v>0</v>
      </c>
      <c r="W1826" t="str">
        <f t="shared" si="260"/>
        <v/>
      </c>
      <c r="X1826" t="str">
        <f t="shared" si="261"/>
        <v/>
      </c>
      <c r="Y1826" t="str">
        <f t="shared" si="267"/>
        <v/>
      </c>
      <c r="Z1826" s="9"/>
      <c r="AA1826" s="14">
        <f t="shared" si="262"/>
        <v>0.49299999999999999</v>
      </c>
      <c r="AB1826" s="14">
        <f t="shared" si="263"/>
        <v>0.47899999999999998</v>
      </c>
    </row>
    <row r="1827" spans="1:28" x14ac:dyDescent="0.25">
      <c r="A1827" s="10">
        <f t="shared" si="265"/>
        <v>45367</v>
      </c>
      <c r="B1827" s="11">
        <v>76</v>
      </c>
      <c r="C1827" s="11">
        <v>2300</v>
      </c>
      <c r="D1827" s="12">
        <v>584.95833333333303</v>
      </c>
      <c r="E1827" s="9">
        <v>148.66</v>
      </c>
      <c r="F1827" s="9">
        <f t="shared" si="264"/>
        <v>84.66</v>
      </c>
      <c r="G1827" s="9">
        <v>0.5</v>
      </c>
      <c r="H1827" s="9">
        <v>3.52</v>
      </c>
      <c r="I1827" s="9"/>
      <c r="J1827" s="9">
        <v>3.1160000000000001</v>
      </c>
      <c r="K1827" s="9">
        <v>52.4</v>
      </c>
      <c r="L1827" s="9">
        <v>0.21460000000000001</v>
      </c>
      <c r="M1827" s="9">
        <v>0.29299999999999998</v>
      </c>
      <c r="N1827" s="9">
        <v>0</v>
      </c>
      <c r="O1827" s="9">
        <v>0.6</v>
      </c>
      <c r="P1827" s="9"/>
      <c r="Q1827" s="9"/>
      <c r="R1827" s="9"/>
      <c r="T1827">
        <f t="shared" si="259"/>
        <v>762300</v>
      </c>
      <c r="U1827">
        <v>0</v>
      </c>
      <c r="V1827">
        <f t="shared" si="266"/>
        <v>0</v>
      </c>
      <c r="W1827" t="str">
        <f t="shared" si="260"/>
        <v/>
      </c>
      <c r="X1827" t="str">
        <f t="shared" si="261"/>
        <v/>
      </c>
      <c r="Y1827" t="str">
        <f t="shared" si="267"/>
        <v/>
      </c>
      <c r="Z1827" s="9"/>
      <c r="AA1827" s="14">
        <f t="shared" si="262"/>
        <v>0.4</v>
      </c>
      <c r="AB1827" s="14">
        <f t="shared" si="263"/>
        <v>0.36299999999999999</v>
      </c>
    </row>
    <row r="1828" spans="1:28" x14ac:dyDescent="0.25">
      <c r="A1828" s="10">
        <f t="shared" si="265"/>
        <v>45367</v>
      </c>
      <c r="B1828" s="11">
        <v>76</v>
      </c>
      <c r="C1828" s="11">
        <v>2400</v>
      </c>
      <c r="D1828" s="12">
        <v>585</v>
      </c>
      <c r="E1828" s="9">
        <v>149.25</v>
      </c>
      <c r="F1828" s="9">
        <f t="shared" si="264"/>
        <v>85.25</v>
      </c>
      <c r="G1828" s="9">
        <v>0.5</v>
      </c>
      <c r="H1828" s="9">
        <v>3.52</v>
      </c>
      <c r="I1828" s="9"/>
      <c r="J1828" s="9">
        <v>4.5579999999999998</v>
      </c>
      <c r="K1828" s="9">
        <v>56.3</v>
      </c>
      <c r="L1828" s="9">
        <v>0.21460000000000001</v>
      </c>
      <c r="M1828" s="9">
        <v>0.29299999999999998</v>
      </c>
      <c r="N1828" s="9">
        <v>0</v>
      </c>
      <c r="O1828" s="9">
        <v>0.6</v>
      </c>
      <c r="P1828" s="9"/>
      <c r="Q1828" s="9"/>
      <c r="R1828" s="9"/>
      <c r="T1828">
        <f t="shared" si="259"/>
        <v>762400</v>
      </c>
      <c r="U1828">
        <v>0</v>
      </c>
      <c r="V1828">
        <f t="shared" si="266"/>
        <v>0</v>
      </c>
      <c r="W1828">
        <f t="shared" si="260"/>
        <v>0.215</v>
      </c>
      <c r="X1828">
        <f t="shared" si="261"/>
        <v>0.29299999999999998</v>
      </c>
      <c r="Y1828">
        <f t="shared" si="267"/>
        <v>0.85299999999999998</v>
      </c>
      <c r="Z1828" s="9"/>
      <c r="AA1828" s="14">
        <f t="shared" si="262"/>
        <v>0.47599999999999998</v>
      </c>
      <c r="AB1828" s="14">
        <f t="shared" si="263"/>
        <v>0.36899999999999999</v>
      </c>
    </row>
    <row r="1829" spans="1:28" x14ac:dyDescent="0.25">
      <c r="A1829" s="10">
        <f t="shared" si="265"/>
        <v>45368</v>
      </c>
      <c r="B1829" s="11">
        <v>77</v>
      </c>
      <c r="C1829" s="11">
        <v>100</v>
      </c>
      <c r="D1829" s="12">
        <v>585.04166666666697</v>
      </c>
      <c r="E1829" s="9">
        <v>149.01</v>
      </c>
      <c r="F1829" s="9">
        <f t="shared" si="264"/>
        <v>85.009999999999991</v>
      </c>
      <c r="G1829" s="9">
        <v>0.5</v>
      </c>
      <c r="H1829" s="9">
        <v>3.52</v>
      </c>
      <c r="I1829" s="9"/>
      <c r="J1829" s="9">
        <v>4.4279999999999999</v>
      </c>
      <c r="K1829" s="9">
        <v>54.8</v>
      </c>
      <c r="L1829" s="9">
        <v>0.21460000000000001</v>
      </c>
      <c r="M1829" s="9">
        <v>0.29299999999999998</v>
      </c>
      <c r="N1829" s="9">
        <v>0</v>
      </c>
      <c r="O1829" s="9">
        <v>0.6</v>
      </c>
      <c r="P1829" s="9"/>
      <c r="Q1829" s="9"/>
      <c r="R1829" s="9"/>
      <c r="T1829">
        <f t="shared" si="259"/>
        <v>770100</v>
      </c>
      <c r="U1829">
        <v>0</v>
      </c>
      <c r="V1829">
        <f t="shared" si="266"/>
        <v>0</v>
      </c>
      <c r="W1829" t="str">
        <f t="shared" si="260"/>
        <v/>
      </c>
      <c r="X1829" t="str">
        <f t="shared" si="261"/>
        <v/>
      </c>
      <c r="Y1829" t="str">
        <f t="shared" si="267"/>
        <v/>
      </c>
      <c r="Z1829" s="9"/>
      <c r="AA1829" s="14">
        <f t="shared" si="262"/>
        <v>0.45900000000000002</v>
      </c>
      <c r="AB1829" s="14">
        <f t="shared" si="263"/>
        <v>0.379</v>
      </c>
    </row>
    <row r="1830" spans="1:28" x14ac:dyDescent="0.25">
      <c r="A1830" s="10">
        <f t="shared" si="265"/>
        <v>45368</v>
      </c>
      <c r="B1830" s="11">
        <v>77</v>
      </c>
      <c r="C1830" s="11">
        <v>200</v>
      </c>
      <c r="D1830" s="12">
        <v>585.08333333333303</v>
      </c>
      <c r="E1830" s="9">
        <v>149.01</v>
      </c>
      <c r="F1830" s="9">
        <f t="shared" si="264"/>
        <v>85.009999999999991</v>
      </c>
      <c r="G1830" s="9">
        <v>0.5</v>
      </c>
      <c r="H1830" s="9">
        <v>3.02</v>
      </c>
      <c r="I1830" s="9"/>
      <c r="J1830" s="9">
        <v>4.74</v>
      </c>
      <c r="K1830" s="9">
        <v>56.9</v>
      </c>
      <c r="L1830" s="9">
        <v>0.21460000000000001</v>
      </c>
      <c r="M1830" s="9">
        <v>0.29299999999999998</v>
      </c>
      <c r="N1830" s="9">
        <v>0</v>
      </c>
      <c r="O1830" s="9">
        <v>0.6</v>
      </c>
      <c r="P1830" s="9"/>
      <c r="Q1830" s="9"/>
      <c r="R1830" s="9"/>
      <c r="T1830">
        <f t="shared" si="259"/>
        <v>770200</v>
      </c>
      <c r="U1830">
        <v>0</v>
      </c>
      <c r="V1830">
        <f t="shared" si="266"/>
        <v>0</v>
      </c>
      <c r="W1830" t="str">
        <f t="shared" si="260"/>
        <v/>
      </c>
      <c r="X1830" t="str">
        <f t="shared" si="261"/>
        <v/>
      </c>
      <c r="Y1830" t="str">
        <f t="shared" si="267"/>
        <v/>
      </c>
      <c r="Z1830" s="9"/>
      <c r="AA1830" s="14">
        <f t="shared" si="262"/>
        <v>0.48699999999999999</v>
      </c>
      <c r="AB1830" s="14">
        <f t="shared" si="263"/>
        <v>0.36899999999999999</v>
      </c>
    </row>
    <row r="1831" spans="1:28" x14ac:dyDescent="0.25">
      <c r="A1831" s="10">
        <f t="shared" si="265"/>
        <v>45368</v>
      </c>
      <c r="B1831" s="11">
        <v>77</v>
      </c>
      <c r="C1831" s="11">
        <v>300</v>
      </c>
      <c r="D1831" s="12">
        <v>585.125</v>
      </c>
      <c r="E1831" s="9">
        <v>148.31</v>
      </c>
      <c r="F1831" s="9">
        <f t="shared" si="264"/>
        <v>84.31</v>
      </c>
      <c r="G1831" s="9">
        <v>0</v>
      </c>
      <c r="H1831" s="9">
        <v>4.03</v>
      </c>
      <c r="I1831" s="9"/>
      <c r="J1831" s="9">
        <v>3.8540000000000001</v>
      </c>
      <c r="K1831" s="9">
        <v>59</v>
      </c>
      <c r="L1831" s="9">
        <v>0.21460000000000001</v>
      </c>
      <c r="M1831" s="9">
        <v>0.29299999999999998</v>
      </c>
      <c r="N1831" s="9">
        <v>0</v>
      </c>
      <c r="O1831" s="9">
        <v>0.6</v>
      </c>
      <c r="P1831" s="9"/>
      <c r="Q1831" s="9"/>
      <c r="R1831" s="9"/>
      <c r="T1831">
        <f t="shared" si="259"/>
        <v>770300</v>
      </c>
      <c r="U1831">
        <v>0</v>
      </c>
      <c r="V1831">
        <f t="shared" si="266"/>
        <v>0</v>
      </c>
      <c r="W1831" t="str">
        <f t="shared" si="260"/>
        <v/>
      </c>
      <c r="X1831" t="str">
        <f t="shared" si="261"/>
        <v/>
      </c>
      <c r="Y1831" t="str">
        <f t="shared" si="267"/>
        <v/>
      </c>
      <c r="Z1831" s="9"/>
      <c r="AA1831" s="14">
        <f t="shared" si="262"/>
        <v>0.47499999999999998</v>
      </c>
      <c r="AB1831" s="14">
        <f t="shared" si="263"/>
        <v>0.33</v>
      </c>
    </row>
    <row r="1832" spans="1:28" x14ac:dyDescent="0.25">
      <c r="A1832" s="10">
        <f t="shared" si="265"/>
        <v>45368</v>
      </c>
      <c r="B1832" s="11">
        <v>77</v>
      </c>
      <c r="C1832" s="11">
        <v>400</v>
      </c>
      <c r="D1832" s="12">
        <v>585.16666666666697</v>
      </c>
      <c r="E1832" s="9">
        <v>149.01</v>
      </c>
      <c r="F1832" s="9">
        <f t="shared" si="264"/>
        <v>85.009999999999991</v>
      </c>
      <c r="G1832" s="9">
        <v>0.5</v>
      </c>
      <c r="H1832" s="9">
        <v>4.53</v>
      </c>
      <c r="I1832" s="9"/>
      <c r="J1832" s="9">
        <v>5.5910000000000002</v>
      </c>
      <c r="K1832" s="9">
        <v>56.3</v>
      </c>
      <c r="L1832" s="9">
        <v>0.21460000000000001</v>
      </c>
      <c r="M1832" s="9">
        <v>0.29299999999999998</v>
      </c>
      <c r="N1832" s="9">
        <v>0</v>
      </c>
      <c r="O1832" s="9">
        <v>0.6</v>
      </c>
      <c r="P1832" s="9"/>
      <c r="Q1832" s="9"/>
      <c r="R1832" s="9"/>
      <c r="T1832">
        <f t="shared" si="259"/>
        <v>770400</v>
      </c>
      <c r="U1832">
        <v>0</v>
      </c>
      <c r="V1832">
        <f t="shared" si="266"/>
        <v>0</v>
      </c>
      <c r="W1832" t="str">
        <f t="shared" si="260"/>
        <v/>
      </c>
      <c r="X1832" t="str">
        <f t="shared" si="261"/>
        <v/>
      </c>
      <c r="Y1832" t="str">
        <f t="shared" si="267"/>
        <v/>
      </c>
      <c r="Z1832" s="9"/>
      <c r="AA1832" s="14">
        <f t="shared" si="262"/>
        <v>0.51200000000000001</v>
      </c>
      <c r="AB1832" s="14">
        <f t="shared" si="263"/>
        <v>0.39700000000000002</v>
      </c>
    </row>
    <row r="1833" spans="1:28" x14ac:dyDescent="0.25">
      <c r="A1833" s="10">
        <f t="shared" si="265"/>
        <v>45368</v>
      </c>
      <c r="B1833" s="11">
        <v>77</v>
      </c>
      <c r="C1833" s="11">
        <v>500</v>
      </c>
      <c r="D1833" s="12">
        <v>585.20833333333303</v>
      </c>
      <c r="E1833" s="9">
        <v>148.66</v>
      </c>
      <c r="F1833" s="9">
        <f t="shared" si="264"/>
        <v>84.66</v>
      </c>
      <c r="G1833" s="9">
        <v>0.5</v>
      </c>
      <c r="H1833" s="9">
        <v>4.03</v>
      </c>
      <c r="I1833" s="9"/>
      <c r="J1833" s="9">
        <v>5.0759999999999996</v>
      </c>
      <c r="K1833" s="9">
        <v>56.7</v>
      </c>
      <c r="L1833" s="9">
        <v>0.21460000000000001</v>
      </c>
      <c r="M1833" s="9">
        <v>0.29299999999999998</v>
      </c>
      <c r="N1833" s="9">
        <v>0</v>
      </c>
      <c r="O1833" s="9">
        <v>0.6</v>
      </c>
      <c r="P1833" s="9"/>
      <c r="Q1833" s="9"/>
      <c r="R1833" s="9"/>
      <c r="T1833">
        <f t="shared" si="259"/>
        <v>770500</v>
      </c>
      <c r="U1833">
        <v>0</v>
      </c>
      <c r="V1833">
        <f t="shared" si="266"/>
        <v>0</v>
      </c>
      <c r="W1833" t="str">
        <f t="shared" si="260"/>
        <v/>
      </c>
      <c r="X1833" t="str">
        <f t="shared" si="261"/>
        <v/>
      </c>
      <c r="Y1833" t="str">
        <f t="shared" si="267"/>
        <v/>
      </c>
      <c r="Z1833" s="9"/>
      <c r="AA1833" s="14">
        <f t="shared" si="262"/>
        <v>0.497</v>
      </c>
      <c r="AB1833" s="14">
        <f t="shared" si="263"/>
        <v>0.38</v>
      </c>
    </row>
    <row r="1834" spans="1:28" x14ac:dyDescent="0.25">
      <c r="A1834" s="10">
        <f t="shared" si="265"/>
        <v>45368</v>
      </c>
      <c r="B1834" s="11">
        <v>77</v>
      </c>
      <c r="C1834" s="11">
        <v>600</v>
      </c>
      <c r="D1834" s="12">
        <v>585.25</v>
      </c>
      <c r="E1834" s="9">
        <v>149.01</v>
      </c>
      <c r="F1834" s="9">
        <f t="shared" si="264"/>
        <v>85.009999999999991</v>
      </c>
      <c r="G1834" s="9">
        <v>0.5</v>
      </c>
      <c r="H1834" s="9">
        <v>4.53</v>
      </c>
      <c r="I1834" s="9"/>
      <c r="J1834" s="9">
        <v>5.1790000000000003</v>
      </c>
      <c r="K1834" s="9">
        <v>56.2</v>
      </c>
      <c r="L1834" s="9">
        <v>0.21460000000000001</v>
      </c>
      <c r="M1834" s="9">
        <v>0.29299999999999998</v>
      </c>
      <c r="N1834" s="9">
        <v>0</v>
      </c>
      <c r="O1834" s="9">
        <v>0.6</v>
      </c>
      <c r="P1834" s="9"/>
      <c r="Q1834" s="9"/>
      <c r="R1834" s="9"/>
      <c r="T1834">
        <f t="shared" si="259"/>
        <v>770600</v>
      </c>
      <c r="U1834">
        <v>0</v>
      </c>
      <c r="V1834">
        <f t="shared" si="266"/>
        <v>0</v>
      </c>
      <c r="W1834" t="str">
        <f t="shared" si="260"/>
        <v/>
      </c>
      <c r="X1834" t="str">
        <f t="shared" si="261"/>
        <v/>
      </c>
      <c r="Y1834" t="str">
        <f t="shared" si="267"/>
        <v/>
      </c>
      <c r="Z1834" s="9"/>
      <c r="AA1834" s="14">
        <f t="shared" si="262"/>
        <v>0.496</v>
      </c>
      <c r="AB1834" s="14">
        <f t="shared" si="263"/>
        <v>0.38700000000000001</v>
      </c>
    </row>
    <row r="1835" spans="1:28" x14ac:dyDescent="0.25">
      <c r="A1835" s="10">
        <f t="shared" si="265"/>
        <v>45368</v>
      </c>
      <c r="B1835" s="11">
        <v>77</v>
      </c>
      <c r="C1835" s="11">
        <v>700</v>
      </c>
      <c r="D1835" s="12">
        <v>585.29166666666697</v>
      </c>
      <c r="E1835" s="9">
        <v>148.66</v>
      </c>
      <c r="F1835" s="9">
        <f t="shared" si="264"/>
        <v>84.66</v>
      </c>
      <c r="G1835" s="9">
        <v>1.01</v>
      </c>
      <c r="H1835" s="9">
        <v>4.53</v>
      </c>
      <c r="I1835" s="9"/>
      <c r="J1835" s="9">
        <v>6.4329999999999998</v>
      </c>
      <c r="K1835" s="9">
        <v>57.6</v>
      </c>
      <c r="L1835" s="9">
        <v>0.21460000000000001</v>
      </c>
      <c r="M1835" s="9">
        <v>0.29299999999999998</v>
      </c>
      <c r="N1835" s="9">
        <v>0</v>
      </c>
      <c r="O1835" s="9">
        <v>10.6</v>
      </c>
      <c r="P1835" s="9"/>
      <c r="Q1835" s="9"/>
      <c r="R1835" s="9"/>
      <c r="T1835">
        <f t="shared" si="259"/>
        <v>770700</v>
      </c>
      <c r="U1835">
        <v>30.8</v>
      </c>
      <c r="V1835">
        <f t="shared" si="266"/>
        <v>10.6</v>
      </c>
      <c r="W1835" t="str">
        <f t="shared" si="260"/>
        <v/>
      </c>
      <c r="X1835" t="str">
        <f t="shared" si="261"/>
        <v/>
      </c>
      <c r="Y1835" t="str">
        <f t="shared" si="267"/>
        <v/>
      </c>
      <c r="Z1835" s="9"/>
      <c r="AA1835" s="14">
        <f t="shared" si="262"/>
        <v>0.55500000000000005</v>
      </c>
      <c r="AB1835" s="14">
        <f t="shared" si="263"/>
        <v>0.40899999999999997</v>
      </c>
    </row>
    <row r="1836" spans="1:28" x14ac:dyDescent="0.25">
      <c r="A1836" s="10">
        <f t="shared" si="265"/>
        <v>45368</v>
      </c>
      <c r="B1836" s="11">
        <v>77</v>
      </c>
      <c r="C1836" s="11">
        <v>800</v>
      </c>
      <c r="D1836" s="12">
        <v>585.33333333333303</v>
      </c>
      <c r="E1836" s="9">
        <v>148.55000000000001</v>
      </c>
      <c r="F1836" s="9">
        <f t="shared" si="264"/>
        <v>84.550000000000011</v>
      </c>
      <c r="G1836" s="9">
        <v>1.01</v>
      </c>
      <c r="H1836" s="9">
        <v>4.53</v>
      </c>
      <c r="I1836" s="9"/>
      <c r="J1836" s="9">
        <v>8.9410000000000007</v>
      </c>
      <c r="K1836" s="9">
        <v>49.8</v>
      </c>
      <c r="L1836" s="9">
        <v>0.21460000000000001</v>
      </c>
      <c r="M1836" s="9">
        <v>0.29299999999999998</v>
      </c>
      <c r="N1836" s="9">
        <v>0</v>
      </c>
      <c r="O1836" s="9">
        <v>199.4</v>
      </c>
      <c r="P1836" s="9"/>
      <c r="Q1836" s="9"/>
      <c r="R1836" s="9"/>
      <c r="T1836">
        <f t="shared" si="259"/>
        <v>770800</v>
      </c>
      <c r="U1836">
        <v>188.7</v>
      </c>
      <c r="V1836">
        <f t="shared" si="266"/>
        <v>199.4</v>
      </c>
      <c r="W1836" t="str">
        <f t="shared" si="260"/>
        <v/>
      </c>
      <c r="X1836" t="str">
        <f t="shared" si="261"/>
        <v/>
      </c>
      <c r="Y1836" t="str">
        <f t="shared" si="267"/>
        <v/>
      </c>
      <c r="Z1836" s="9"/>
      <c r="AA1836" s="14">
        <f t="shared" si="262"/>
        <v>0.56899999999999995</v>
      </c>
      <c r="AB1836" s="14">
        <f t="shared" si="263"/>
        <v>0.57399999999999995</v>
      </c>
    </row>
    <row r="1837" spans="1:28" x14ac:dyDescent="0.25">
      <c r="A1837" s="10">
        <f t="shared" si="265"/>
        <v>45368</v>
      </c>
      <c r="B1837" s="11">
        <v>77</v>
      </c>
      <c r="C1837" s="11">
        <v>900</v>
      </c>
      <c r="D1837" s="12">
        <v>585.375</v>
      </c>
      <c r="E1837" s="9">
        <v>148.55000000000001</v>
      </c>
      <c r="F1837" s="9">
        <f t="shared" si="264"/>
        <v>84.550000000000011</v>
      </c>
      <c r="G1837" s="9">
        <v>0.5</v>
      </c>
      <c r="H1837" s="9">
        <v>4.03</v>
      </c>
      <c r="I1837" s="9"/>
      <c r="J1837" s="9">
        <v>9.7799999999999994</v>
      </c>
      <c r="K1837" s="9">
        <v>46.1</v>
      </c>
      <c r="L1837" s="9">
        <v>0.21460000000000001</v>
      </c>
      <c r="M1837" s="9">
        <v>0.29299999999999998</v>
      </c>
      <c r="N1837" s="9">
        <v>0</v>
      </c>
      <c r="O1837" s="9">
        <v>371.9</v>
      </c>
      <c r="P1837" s="9"/>
      <c r="Q1837" s="9"/>
      <c r="R1837" s="9"/>
      <c r="T1837">
        <f t="shared" si="259"/>
        <v>770900</v>
      </c>
      <c r="U1837">
        <v>365.8</v>
      </c>
      <c r="V1837">
        <f t="shared" si="266"/>
        <v>371.9</v>
      </c>
      <c r="W1837" t="str">
        <f t="shared" si="260"/>
        <v/>
      </c>
      <c r="X1837" t="str">
        <f t="shared" si="261"/>
        <v/>
      </c>
      <c r="Y1837" t="str">
        <f t="shared" si="267"/>
        <v/>
      </c>
      <c r="Z1837" s="9"/>
      <c r="AA1837" s="14">
        <f t="shared" si="262"/>
        <v>0.55800000000000005</v>
      </c>
      <c r="AB1837" s="14">
        <f t="shared" si="263"/>
        <v>0.65200000000000002</v>
      </c>
    </row>
    <row r="1838" spans="1:28" x14ac:dyDescent="0.25">
      <c r="A1838" s="10">
        <f t="shared" si="265"/>
        <v>45368</v>
      </c>
      <c r="B1838" s="11">
        <v>77</v>
      </c>
      <c r="C1838" s="11">
        <v>1000</v>
      </c>
      <c r="D1838" s="12">
        <v>585.41666666666697</v>
      </c>
      <c r="E1838" s="9">
        <v>148.66</v>
      </c>
      <c r="F1838" s="9">
        <f t="shared" si="264"/>
        <v>84.66</v>
      </c>
      <c r="G1838" s="9">
        <v>2.0099999999999998</v>
      </c>
      <c r="H1838" s="9">
        <v>5.54</v>
      </c>
      <c r="I1838" s="9"/>
      <c r="J1838" s="9">
        <v>10.638</v>
      </c>
      <c r="K1838" s="9">
        <v>40.200000000000003</v>
      </c>
      <c r="L1838" s="9">
        <v>0.21460000000000001</v>
      </c>
      <c r="M1838" s="9">
        <v>0.29299999999999998</v>
      </c>
      <c r="N1838" s="9">
        <v>0</v>
      </c>
      <c r="O1838" s="9">
        <v>510.6</v>
      </c>
      <c r="P1838" s="9"/>
      <c r="Q1838" s="9"/>
      <c r="R1838" s="9"/>
      <c r="T1838">
        <f t="shared" si="259"/>
        <v>771000</v>
      </c>
      <c r="U1838">
        <v>518.70000000000005</v>
      </c>
      <c r="V1838">
        <f t="shared" si="266"/>
        <v>510.6</v>
      </c>
      <c r="W1838" t="str">
        <f t="shared" si="260"/>
        <v/>
      </c>
      <c r="X1838" t="str">
        <f t="shared" si="261"/>
        <v/>
      </c>
      <c r="Y1838" t="str">
        <f t="shared" si="267"/>
        <v/>
      </c>
      <c r="Z1838" s="9"/>
      <c r="AA1838" s="14">
        <f t="shared" si="262"/>
        <v>0.51500000000000001</v>
      </c>
      <c r="AB1838" s="14">
        <f t="shared" si="263"/>
        <v>0.76600000000000001</v>
      </c>
    </row>
    <row r="1839" spans="1:28" x14ac:dyDescent="0.25">
      <c r="A1839" s="10">
        <f t="shared" si="265"/>
        <v>45368</v>
      </c>
      <c r="B1839" s="11">
        <v>77</v>
      </c>
      <c r="C1839" s="11">
        <v>1100</v>
      </c>
      <c r="D1839" s="12">
        <v>585.45833333333303</v>
      </c>
      <c r="E1839" s="9">
        <v>148.08000000000001</v>
      </c>
      <c r="F1839" s="9">
        <f t="shared" si="264"/>
        <v>84.080000000000013</v>
      </c>
      <c r="G1839" s="9">
        <v>1.51</v>
      </c>
      <c r="H1839" s="9">
        <v>5.54</v>
      </c>
      <c r="I1839" s="9"/>
      <c r="J1839" s="9">
        <v>11.929</v>
      </c>
      <c r="K1839" s="9">
        <v>40</v>
      </c>
      <c r="L1839" s="9">
        <v>0.21379999999999999</v>
      </c>
      <c r="M1839" s="9">
        <v>0.29299999999999998</v>
      </c>
      <c r="N1839" s="9">
        <v>0</v>
      </c>
      <c r="O1839" s="9">
        <v>611.9</v>
      </c>
      <c r="P1839" s="9"/>
      <c r="Q1839" s="9"/>
      <c r="R1839" s="9"/>
      <c r="T1839">
        <f t="shared" si="259"/>
        <v>771100</v>
      </c>
      <c r="U1839">
        <v>630.5</v>
      </c>
      <c r="V1839">
        <f t="shared" si="266"/>
        <v>611.9</v>
      </c>
      <c r="W1839" t="str">
        <f t="shared" si="260"/>
        <v/>
      </c>
      <c r="X1839" t="str">
        <f t="shared" si="261"/>
        <v/>
      </c>
      <c r="Y1839" t="str">
        <f t="shared" si="267"/>
        <v/>
      </c>
      <c r="Z1839" s="9"/>
      <c r="AA1839" s="14">
        <f t="shared" si="262"/>
        <v>0.55800000000000005</v>
      </c>
      <c r="AB1839" s="14">
        <f t="shared" si="263"/>
        <v>0.83699999999999997</v>
      </c>
    </row>
    <row r="1840" spans="1:28" x14ac:dyDescent="0.25">
      <c r="A1840" s="10">
        <f t="shared" si="265"/>
        <v>45368</v>
      </c>
      <c r="B1840" s="11">
        <v>77</v>
      </c>
      <c r="C1840" s="11">
        <v>1200</v>
      </c>
      <c r="D1840" s="12">
        <v>585.5</v>
      </c>
      <c r="E1840" s="9">
        <v>147.96</v>
      </c>
      <c r="F1840" s="9">
        <f t="shared" si="264"/>
        <v>83.960000000000008</v>
      </c>
      <c r="G1840" s="9">
        <v>1.01</v>
      </c>
      <c r="H1840" s="9">
        <v>4.03</v>
      </c>
      <c r="I1840" s="9"/>
      <c r="J1840" s="9">
        <v>12.92</v>
      </c>
      <c r="K1840" s="9">
        <v>38.6</v>
      </c>
      <c r="L1840" s="9">
        <v>0.21379999999999999</v>
      </c>
      <c r="M1840" s="9">
        <v>0.29299999999999998</v>
      </c>
      <c r="N1840" s="9">
        <v>0</v>
      </c>
      <c r="O1840" s="9">
        <v>668.1</v>
      </c>
      <c r="P1840" s="9"/>
      <c r="Q1840" s="9"/>
      <c r="R1840" s="9"/>
      <c r="T1840">
        <f t="shared" si="259"/>
        <v>771200</v>
      </c>
      <c r="U1840">
        <v>691.5</v>
      </c>
      <c r="V1840">
        <f t="shared" si="266"/>
        <v>668.1</v>
      </c>
      <c r="W1840" t="str">
        <f t="shared" si="260"/>
        <v/>
      </c>
      <c r="X1840" t="str">
        <f t="shared" si="261"/>
        <v/>
      </c>
      <c r="Y1840" t="str">
        <f t="shared" si="267"/>
        <v/>
      </c>
      <c r="Z1840" s="9"/>
      <c r="AA1840" s="14">
        <f t="shared" si="262"/>
        <v>0.57499999999999996</v>
      </c>
      <c r="AB1840" s="14">
        <f t="shared" si="263"/>
        <v>0.91500000000000004</v>
      </c>
    </row>
    <row r="1841" spans="1:28" x14ac:dyDescent="0.25">
      <c r="A1841" s="10">
        <f t="shared" si="265"/>
        <v>45368</v>
      </c>
      <c r="B1841" s="11">
        <v>77</v>
      </c>
      <c r="C1841" s="11">
        <v>1300</v>
      </c>
      <c r="D1841" s="12">
        <v>585.54166666666697</v>
      </c>
      <c r="E1841" s="9">
        <v>147.96</v>
      </c>
      <c r="F1841" s="9">
        <f t="shared" si="264"/>
        <v>83.960000000000008</v>
      </c>
      <c r="G1841" s="9">
        <v>1.01</v>
      </c>
      <c r="H1841" s="9">
        <v>4.53</v>
      </c>
      <c r="I1841" s="9"/>
      <c r="J1841" s="9">
        <v>12.847</v>
      </c>
      <c r="K1841" s="9">
        <v>37.799999999999997</v>
      </c>
      <c r="L1841" s="9">
        <v>0.21379999999999999</v>
      </c>
      <c r="M1841" s="9">
        <v>0.29370000000000002</v>
      </c>
      <c r="N1841" s="9">
        <v>0</v>
      </c>
      <c r="O1841" s="9">
        <v>671.9</v>
      </c>
      <c r="P1841" s="9"/>
      <c r="Q1841" s="9"/>
      <c r="R1841" s="9"/>
      <c r="T1841">
        <f t="shared" si="259"/>
        <v>771300</v>
      </c>
      <c r="U1841">
        <v>696.8</v>
      </c>
      <c r="V1841">
        <f t="shared" si="266"/>
        <v>671.9</v>
      </c>
      <c r="W1841" t="str">
        <f t="shared" si="260"/>
        <v/>
      </c>
      <c r="X1841" t="str">
        <f t="shared" si="261"/>
        <v/>
      </c>
      <c r="Y1841" t="str">
        <f t="shared" si="267"/>
        <v/>
      </c>
      <c r="Z1841" s="9"/>
      <c r="AA1841" s="14">
        <f t="shared" si="262"/>
        <v>0.56000000000000005</v>
      </c>
      <c r="AB1841" s="14">
        <f t="shared" si="263"/>
        <v>0.92100000000000004</v>
      </c>
    </row>
    <row r="1842" spans="1:28" x14ac:dyDescent="0.25">
      <c r="A1842" s="10">
        <f t="shared" si="265"/>
        <v>45368</v>
      </c>
      <c r="B1842" s="11">
        <v>77</v>
      </c>
      <c r="C1842" s="11">
        <v>1400</v>
      </c>
      <c r="D1842" s="12">
        <v>585.58333333333303</v>
      </c>
      <c r="E1842" s="9">
        <v>146.09</v>
      </c>
      <c r="F1842" s="9">
        <f t="shared" si="264"/>
        <v>82.09</v>
      </c>
      <c r="G1842" s="9">
        <v>1.51</v>
      </c>
      <c r="H1842" s="9">
        <v>5.03</v>
      </c>
      <c r="I1842" s="9"/>
      <c r="J1842" s="9">
        <v>12.727</v>
      </c>
      <c r="K1842" s="9">
        <v>33.299999999999997</v>
      </c>
      <c r="L1842" s="9">
        <v>0.21460000000000001</v>
      </c>
      <c r="M1842" s="9">
        <v>0.2944</v>
      </c>
      <c r="N1842" s="9">
        <v>0</v>
      </c>
      <c r="O1842" s="9">
        <v>630.6</v>
      </c>
      <c r="P1842" s="9"/>
      <c r="Q1842" s="9"/>
      <c r="R1842" s="9"/>
      <c r="T1842">
        <f t="shared" si="259"/>
        <v>771400</v>
      </c>
      <c r="U1842">
        <v>645.79999999999995</v>
      </c>
      <c r="V1842">
        <f t="shared" si="266"/>
        <v>630.6</v>
      </c>
      <c r="W1842" t="str">
        <f t="shared" si="260"/>
        <v/>
      </c>
      <c r="X1842" t="str">
        <f t="shared" si="261"/>
        <v/>
      </c>
      <c r="Y1842" t="str">
        <f t="shared" si="267"/>
        <v/>
      </c>
      <c r="Z1842" s="9"/>
      <c r="AA1842" s="14">
        <f t="shared" si="262"/>
        <v>0.49</v>
      </c>
      <c r="AB1842" s="14">
        <f t="shared" si="263"/>
        <v>0.98099999999999998</v>
      </c>
    </row>
    <row r="1843" spans="1:28" x14ac:dyDescent="0.25">
      <c r="A1843" s="10">
        <f t="shared" si="265"/>
        <v>45368</v>
      </c>
      <c r="B1843" s="11">
        <v>77</v>
      </c>
      <c r="C1843" s="11">
        <v>1500</v>
      </c>
      <c r="D1843" s="12">
        <v>585.625</v>
      </c>
      <c r="E1843" s="9">
        <v>144.69</v>
      </c>
      <c r="F1843" s="9">
        <f t="shared" si="264"/>
        <v>80.69</v>
      </c>
      <c r="G1843" s="9">
        <v>1.01</v>
      </c>
      <c r="H1843" s="9">
        <v>4.03</v>
      </c>
      <c r="I1843" s="9"/>
      <c r="J1843" s="9">
        <v>12.968</v>
      </c>
      <c r="K1843" s="9">
        <v>32.700000000000003</v>
      </c>
      <c r="L1843" s="9">
        <v>0.21529999999999999</v>
      </c>
      <c r="M1843" s="9">
        <v>0.29520000000000002</v>
      </c>
      <c r="N1843" s="9">
        <v>0</v>
      </c>
      <c r="O1843" s="9">
        <v>538.1</v>
      </c>
      <c r="P1843" s="9"/>
      <c r="Q1843" s="9"/>
      <c r="R1843" s="9"/>
      <c r="T1843">
        <f t="shared" si="259"/>
        <v>771500</v>
      </c>
      <c r="U1843">
        <v>543</v>
      </c>
      <c r="V1843">
        <f t="shared" si="266"/>
        <v>538.1</v>
      </c>
      <c r="W1843" t="str">
        <f t="shared" si="260"/>
        <v/>
      </c>
      <c r="X1843" t="str">
        <f t="shared" si="261"/>
        <v/>
      </c>
      <c r="Y1843" t="str">
        <f t="shared" si="267"/>
        <v/>
      </c>
      <c r="Z1843" s="9"/>
      <c r="AA1843" s="14">
        <f t="shared" si="262"/>
        <v>0.48899999999999999</v>
      </c>
      <c r="AB1843" s="14">
        <f t="shared" si="263"/>
        <v>1.006</v>
      </c>
    </row>
    <row r="1844" spans="1:28" x14ac:dyDescent="0.25">
      <c r="A1844" s="10">
        <f t="shared" si="265"/>
        <v>45368</v>
      </c>
      <c r="B1844" s="11">
        <v>77</v>
      </c>
      <c r="C1844" s="11">
        <v>1600</v>
      </c>
      <c r="D1844" s="12">
        <v>585.66666666666697</v>
      </c>
      <c r="E1844" s="9">
        <v>144.80000000000001</v>
      </c>
      <c r="F1844" s="9">
        <f t="shared" si="264"/>
        <v>80.800000000000011</v>
      </c>
      <c r="G1844" s="9">
        <v>1.01</v>
      </c>
      <c r="H1844" s="9">
        <v>4.03</v>
      </c>
      <c r="I1844" s="9"/>
      <c r="J1844" s="9">
        <v>12.534000000000001</v>
      </c>
      <c r="K1844" s="9">
        <v>33.6</v>
      </c>
      <c r="L1844" s="9">
        <v>0.216</v>
      </c>
      <c r="M1844" s="9">
        <v>0.29659999999999997</v>
      </c>
      <c r="N1844" s="9">
        <v>0</v>
      </c>
      <c r="O1844" s="9">
        <v>395.6</v>
      </c>
      <c r="P1844" s="9"/>
      <c r="Q1844" s="9"/>
      <c r="R1844" s="9"/>
      <c r="T1844">
        <f t="shared" si="259"/>
        <v>771600</v>
      </c>
      <c r="U1844">
        <v>396.8</v>
      </c>
      <c r="V1844">
        <f t="shared" si="266"/>
        <v>395.6</v>
      </c>
      <c r="W1844" t="str">
        <f t="shared" si="260"/>
        <v/>
      </c>
      <c r="X1844" t="str">
        <f t="shared" si="261"/>
        <v/>
      </c>
      <c r="Y1844" t="str">
        <f t="shared" si="267"/>
        <v/>
      </c>
      <c r="Z1844" s="9"/>
      <c r="AA1844" s="14">
        <f t="shared" si="262"/>
        <v>0.48799999999999999</v>
      </c>
      <c r="AB1844" s="14">
        <f t="shared" si="263"/>
        <v>0.96399999999999997</v>
      </c>
    </row>
    <row r="1845" spans="1:28" x14ac:dyDescent="0.25">
      <c r="A1845" s="10">
        <f t="shared" si="265"/>
        <v>45368</v>
      </c>
      <c r="B1845" s="11">
        <v>77</v>
      </c>
      <c r="C1845" s="11">
        <v>1700</v>
      </c>
      <c r="D1845" s="12">
        <v>585.70833333333303</v>
      </c>
      <c r="E1845" s="9">
        <v>145.15</v>
      </c>
      <c r="F1845" s="9">
        <f t="shared" si="264"/>
        <v>81.150000000000006</v>
      </c>
      <c r="G1845" s="9">
        <v>1.01</v>
      </c>
      <c r="H1845" s="9">
        <v>3.52</v>
      </c>
      <c r="I1845" s="9"/>
      <c r="J1845" s="9">
        <v>11.346</v>
      </c>
      <c r="K1845" s="9">
        <v>35.200000000000003</v>
      </c>
      <c r="L1845" s="9">
        <v>0.2167</v>
      </c>
      <c r="M1845" s="9">
        <v>0.29949999999999999</v>
      </c>
      <c r="N1845" s="9">
        <v>0</v>
      </c>
      <c r="O1845" s="9">
        <v>231.9</v>
      </c>
      <c r="P1845" s="9"/>
      <c r="Q1845" s="9"/>
      <c r="R1845" s="9"/>
      <c r="T1845">
        <f t="shared" si="259"/>
        <v>771700</v>
      </c>
      <c r="U1845">
        <v>222.7</v>
      </c>
      <c r="V1845">
        <f t="shared" si="266"/>
        <v>231.9</v>
      </c>
      <c r="W1845" t="str">
        <f t="shared" si="260"/>
        <v/>
      </c>
      <c r="X1845" t="str">
        <f t="shared" si="261"/>
        <v/>
      </c>
      <c r="Y1845" t="str">
        <f t="shared" si="267"/>
        <v/>
      </c>
      <c r="Z1845" s="9"/>
      <c r="AA1845" s="14">
        <f t="shared" si="262"/>
        <v>0.47299999999999998</v>
      </c>
      <c r="AB1845" s="14">
        <f t="shared" si="263"/>
        <v>0.871</v>
      </c>
    </row>
    <row r="1846" spans="1:28" x14ac:dyDescent="0.25">
      <c r="A1846" s="10">
        <f t="shared" si="265"/>
        <v>45368</v>
      </c>
      <c r="B1846" s="11">
        <v>77</v>
      </c>
      <c r="C1846" s="11">
        <v>1800</v>
      </c>
      <c r="D1846" s="12">
        <v>585.75</v>
      </c>
      <c r="E1846" s="9">
        <v>145.15</v>
      </c>
      <c r="F1846" s="9">
        <f t="shared" si="264"/>
        <v>81.150000000000006</v>
      </c>
      <c r="G1846" s="9">
        <v>0</v>
      </c>
      <c r="H1846" s="9">
        <v>2.0099999999999998</v>
      </c>
      <c r="I1846" s="9"/>
      <c r="J1846" s="9">
        <v>4.4539999999999997</v>
      </c>
      <c r="K1846" s="9">
        <v>46</v>
      </c>
      <c r="L1846" s="9">
        <v>0.216</v>
      </c>
      <c r="M1846" s="9">
        <v>0.30099999999999999</v>
      </c>
      <c r="N1846" s="9">
        <v>0</v>
      </c>
      <c r="O1846" s="9">
        <v>59.4</v>
      </c>
      <c r="P1846" s="9"/>
      <c r="Q1846" s="9"/>
      <c r="R1846" s="9"/>
      <c r="T1846">
        <f t="shared" si="259"/>
        <v>771800</v>
      </c>
      <c r="U1846">
        <v>52.5</v>
      </c>
      <c r="V1846">
        <f t="shared" si="266"/>
        <v>59.4</v>
      </c>
      <c r="W1846" t="str">
        <f t="shared" si="260"/>
        <v/>
      </c>
      <c r="X1846" t="str">
        <f t="shared" si="261"/>
        <v/>
      </c>
      <c r="Y1846" t="str">
        <f t="shared" si="267"/>
        <v/>
      </c>
      <c r="Z1846" s="9"/>
      <c r="AA1846" s="14">
        <f t="shared" si="262"/>
        <v>0.38600000000000001</v>
      </c>
      <c r="AB1846" s="14">
        <f t="shared" si="263"/>
        <v>0.45300000000000001</v>
      </c>
    </row>
    <row r="1847" spans="1:28" x14ac:dyDescent="0.25">
      <c r="A1847" s="10">
        <f t="shared" si="265"/>
        <v>45368</v>
      </c>
      <c r="B1847" s="11">
        <v>77</v>
      </c>
      <c r="C1847" s="11">
        <v>1900</v>
      </c>
      <c r="D1847" s="12">
        <v>585.79166666666697</v>
      </c>
      <c r="E1847" s="9">
        <v>145.5</v>
      </c>
      <c r="F1847" s="9">
        <f t="shared" si="264"/>
        <v>81.5</v>
      </c>
      <c r="G1847" s="9">
        <v>1.01</v>
      </c>
      <c r="H1847" s="9">
        <v>2.0099999999999998</v>
      </c>
      <c r="I1847" s="9"/>
      <c r="J1847" s="9">
        <v>2.903</v>
      </c>
      <c r="K1847" s="9">
        <v>65.3</v>
      </c>
      <c r="L1847" s="9">
        <v>0.2167</v>
      </c>
      <c r="M1847" s="9">
        <v>0.30320000000000003</v>
      </c>
      <c r="N1847" s="9">
        <v>0</v>
      </c>
      <c r="O1847" s="9">
        <v>0.6</v>
      </c>
      <c r="P1847" s="9"/>
      <c r="Q1847" s="9"/>
      <c r="R1847" s="9"/>
      <c r="T1847">
        <f t="shared" si="259"/>
        <v>771900</v>
      </c>
      <c r="U1847">
        <v>0</v>
      </c>
      <c r="V1847">
        <f t="shared" si="266"/>
        <v>0</v>
      </c>
      <c r="W1847" t="str">
        <f t="shared" si="260"/>
        <v/>
      </c>
      <c r="X1847" t="str">
        <f t="shared" si="261"/>
        <v/>
      </c>
      <c r="Y1847" t="str">
        <f t="shared" si="267"/>
        <v/>
      </c>
      <c r="Z1847" s="9"/>
      <c r="AA1847" s="14">
        <f t="shared" si="262"/>
        <v>0.49099999999999999</v>
      </c>
      <c r="AB1847" s="14">
        <f t="shared" si="263"/>
        <v>0.26100000000000001</v>
      </c>
    </row>
    <row r="1848" spans="1:28" x14ac:dyDescent="0.25">
      <c r="A1848" s="10">
        <f t="shared" si="265"/>
        <v>45368</v>
      </c>
      <c r="B1848" s="11">
        <v>77</v>
      </c>
      <c r="C1848" s="11">
        <v>2000</v>
      </c>
      <c r="D1848" s="12">
        <v>585.83333333333303</v>
      </c>
      <c r="E1848" s="9">
        <v>144.57</v>
      </c>
      <c r="F1848" s="9">
        <f t="shared" si="264"/>
        <v>80.569999999999993</v>
      </c>
      <c r="G1848" s="9">
        <v>0.5</v>
      </c>
      <c r="H1848" s="9">
        <v>2.0099999999999998</v>
      </c>
      <c r="I1848" s="9"/>
      <c r="J1848" s="9">
        <v>3.1419999999999999</v>
      </c>
      <c r="K1848" s="9">
        <v>67.2</v>
      </c>
      <c r="L1848" s="9">
        <v>0.2167</v>
      </c>
      <c r="M1848" s="9">
        <v>0.30320000000000003</v>
      </c>
      <c r="N1848" s="9">
        <v>0</v>
      </c>
      <c r="O1848" s="9">
        <v>0.6</v>
      </c>
      <c r="P1848" s="9"/>
      <c r="Q1848" s="9"/>
      <c r="R1848" s="9"/>
      <c r="T1848">
        <f t="shared" si="259"/>
        <v>772000</v>
      </c>
      <c r="U1848">
        <v>0</v>
      </c>
      <c r="V1848">
        <f t="shared" si="266"/>
        <v>0</v>
      </c>
      <c r="W1848" t="str">
        <f t="shared" si="260"/>
        <v/>
      </c>
      <c r="X1848" t="str">
        <f t="shared" si="261"/>
        <v/>
      </c>
      <c r="Y1848" t="str">
        <f t="shared" si="267"/>
        <v/>
      </c>
      <c r="Z1848" s="9"/>
      <c r="AA1848" s="14">
        <f t="shared" si="262"/>
        <v>0.51400000000000001</v>
      </c>
      <c r="AB1848" s="14">
        <f t="shared" si="263"/>
        <v>0.251</v>
      </c>
    </row>
    <row r="1849" spans="1:28" x14ac:dyDescent="0.25">
      <c r="A1849" s="10">
        <f t="shared" si="265"/>
        <v>45368</v>
      </c>
      <c r="B1849" s="11">
        <v>77</v>
      </c>
      <c r="C1849" s="11">
        <v>2100</v>
      </c>
      <c r="D1849" s="12">
        <v>585.875</v>
      </c>
      <c r="E1849" s="9">
        <v>145.62</v>
      </c>
      <c r="F1849" s="9">
        <f t="shared" si="264"/>
        <v>81.62</v>
      </c>
      <c r="G1849" s="9">
        <v>0</v>
      </c>
      <c r="H1849" s="9">
        <v>1.51</v>
      </c>
      <c r="I1849" s="9"/>
      <c r="J1849" s="9">
        <v>3.617</v>
      </c>
      <c r="K1849" s="9">
        <v>66.099999999999994</v>
      </c>
      <c r="L1849" s="9">
        <v>0.216</v>
      </c>
      <c r="M1849" s="9">
        <v>0.3039</v>
      </c>
      <c r="N1849" s="9">
        <v>0</v>
      </c>
      <c r="O1849" s="9">
        <v>0.6</v>
      </c>
      <c r="P1849" s="9"/>
      <c r="Q1849" s="9"/>
      <c r="R1849" s="9"/>
      <c r="T1849">
        <f t="shared" si="259"/>
        <v>772100</v>
      </c>
      <c r="U1849">
        <v>0</v>
      </c>
      <c r="V1849">
        <f t="shared" si="266"/>
        <v>0</v>
      </c>
      <c r="W1849" t="str">
        <f t="shared" si="260"/>
        <v/>
      </c>
      <c r="X1849" t="str">
        <f t="shared" si="261"/>
        <v/>
      </c>
      <c r="Y1849" t="str">
        <f t="shared" si="267"/>
        <v/>
      </c>
      <c r="Z1849" s="9"/>
      <c r="AA1849" s="14">
        <f t="shared" si="262"/>
        <v>0.52300000000000002</v>
      </c>
      <c r="AB1849" s="14">
        <f t="shared" si="263"/>
        <v>0.26800000000000002</v>
      </c>
    </row>
    <row r="1850" spans="1:28" x14ac:dyDescent="0.25">
      <c r="A1850" s="10">
        <f t="shared" si="265"/>
        <v>45368</v>
      </c>
      <c r="B1850" s="11">
        <v>77</v>
      </c>
      <c r="C1850" s="11">
        <v>2200</v>
      </c>
      <c r="D1850" s="12">
        <v>585.91666666666697</v>
      </c>
      <c r="E1850" s="9">
        <v>145.38999999999999</v>
      </c>
      <c r="F1850" s="9">
        <f t="shared" si="264"/>
        <v>81.389999999999986</v>
      </c>
      <c r="G1850" s="9">
        <v>0</v>
      </c>
      <c r="H1850" s="9">
        <v>2.0099999999999998</v>
      </c>
      <c r="I1850" s="9"/>
      <c r="J1850" s="9">
        <v>3.38</v>
      </c>
      <c r="K1850" s="9">
        <v>62.5</v>
      </c>
      <c r="L1850" s="9">
        <v>0.216</v>
      </c>
      <c r="M1850" s="9">
        <v>0.3039</v>
      </c>
      <c r="N1850" s="9">
        <v>0</v>
      </c>
      <c r="O1850" s="9">
        <v>0.6</v>
      </c>
      <c r="P1850" s="9"/>
      <c r="Q1850" s="9"/>
      <c r="R1850" s="9"/>
      <c r="T1850">
        <f t="shared" si="259"/>
        <v>772200</v>
      </c>
      <c r="U1850">
        <v>0</v>
      </c>
      <c r="V1850">
        <f t="shared" si="266"/>
        <v>0</v>
      </c>
      <c r="W1850" t="str">
        <f t="shared" si="260"/>
        <v/>
      </c>
      <c r="X1850" t="str">
        <f t="shared" si="261"/>
        <v/>
      </c>
      <c r="Y1850" t="str">
        <f t="shared" si="267"/>
        <v/>
      </c>
      <c r="Z1850" s="9"/>
      <c r="AA1850" s="14">
        <f t="shared" si="262"/>
        <v>0.48599999999999999</v>
      </c>
      <c r="AB1850" s="14">
        <f t="shared" si="263"/>
        <v>0.29199999999999998</v>
      </c>
    </row>
    <row r="1851" spans="1:28" x14ac:dyDescent="0.25">
      <c r="A1851" s="10">
        <f t="shared" si="265"/>
        <v>45368</v>
      </c>
      <c r="B1851" s="11">
        <v>77</v>
      </c>
      <c r="C1851" s="11">
        <v>2300</v>
      </c>
      <c r="D1851" s="12">
        <v>585.95833333333303</v>
      </c>
      <c r="E1851" s="9">
        <v>145.86000000000001</v>
      </c>
      <c r="F1851" s="9">
        <f t="shared" si="264"/>
        <v>81.860000000000014</v>
      </c>
      <c r="G1851" s="9">
        <v>0</v>
      </c>
      <c r="H1851" s="9">
        <v>3.02</v>
      </c>
      <c r="I1851" s="9"/>
      <c r="J1851" s="9">
        <v>5.5140000000000002</v>
      </c>
      <c r="K1851" s="9">
        <v>67.2</v>
      </c>
      <c r="L1851" s="9">
        <v>0.2167</v>
      </c>
      <c r="M1851" s="9">
        <v>0.3039</v>
      </c>
      <c r="N1851" s="9">
        <v>0</v>
      </c>
      <c r="O1851" s="9">
        <v>0.6</v>
      </c>
      <c r="P1851" s="9"/>
      <c r="Q1851" s="9"/>
      <c r="R1851" s="9"/>
      <c r="T1851">
        <f t="shared" si="259"/>
        <v>772300</v>
      </c>
      <c r="U1851">
        <v>0</v>
      </c>
      <c r="V1851">
        <f t="shared" si="266"/>
        <v>0</v>
      </c>
      <c r="W1851" t="str">
        <f t="shared" si="260"/>
        <v/>
      </c>
      <c r="X1851" t="str">
        <f t="shared" si="261"/>
        <v/>
      </c>
      <c r="Y1851" t="str">
        <f t="shared" si="267"/>
        <v/>
      </c>
      <c r="Z1851" s="9"/>
      <c r="AA1851" s="14">
        <f t="shared" si="262"/>
        <v>0.60699999999999998</v>
      </c>
      <c r="AB1851" s="14">
        <f t="shared" si="263"/>
        <v>0.29599999999999999</v>
      </c>
    </row>
    <row r="1852" spans="1:28" x14ac:dyDescent="0.25">
      <c r="A1852" s="10">
        <f t="shared" si="265"/>
        <v>45368</v>
      </c>
      <c r="B1852" s="11">
        <v>77</v>
      </c>
      <c r="C1852" s="11">
        <v>2400</v>
      </c>
      <c r="D1852" s="12">
        <v>586</v>
      </c>
      <c r="E1852" s="9">
        <v>145.27000000000001</v>
      </c>
      <c r="F1852" s="9">
        <f t="shared" si="264"/>
        <v>81.27000000000001</v>
      </c>
      <c r="G1852" s="9">
        <v>0.5</v>
      </c>
      <c r="H1852" s="9">
        <v>3.52</v>
      </c>
      <c r="I1852" s="9"/>
      <c r="J1852" s="9">
        <v>4.9729999999999999</v>
      </c>
      <c r="K1852" s="9">
        <v>64.5</v>
      </c>
      <c r="L1852" s="9">
        <v>0.216</v>
      </c>
      <c r="M1852" s="9">
        <v>0.30320000000000003</v>
      </c>
      <c r="N1852" s="9">
        <v>0</v>
      </c>
      <c r="O1852" s="9">
        <v>0.6</v>
      </c>
      <c r="P1852" s="9"/>
      <c r="Q1852" s="9"/>
      <c r="R1852" s="9"/>
      <c r="T1852">
        <f t="shared" si="259"/>
        <v>772400</v>
      </c>
      <c r="U1852">
        <v>0</v>
      </c>
      <c r="V1852">
        <f t="shared" si="266"/>
        <v>0</v>
      </c>
      <c r="W1852">
        <f t="shared" si="260"/>
        <v>0.216</v>
      </c>
      <c r="X1852">
        <f t="shared" si="261"/>
        <v>0.30299999999999999</v>
      </c>
      <c r="Y1852">
        <f t="shared" si="267"/>
        <v>0.81299999999999994</v>
      </c>
      <c r="Z1852" s="9"/>
      <c r="AA1852" s="14">
        <f t="shared" si="262"/>
        <v>0.56100000000000005</v>
      </c>
      <c r="AB1852" s="14">
        <f t="shared" si="263"/>
        <v>0.309</v>
      </c>
    </row>
    <row r="1853" spans="1:28" x14ac:dyDescent="0.25">
      <c r="A1853" s="10">
        <f t="shared" si="265"/>
        <v>45369</v>
      </c>
      <c r="B1853" s="11">
        <v>78</v>
      </c>
      <c r="C1853" s="11">
        <v>100</v>
      </c>
      <c r="D1853" s="12">
        <v>586.04166666666697</v>
      </c>
      <c r="E1853" s="9">
        <v>144.91999999999999</v>
      </c>
      <c r="F1853" s="9">
        <f t="shared" si="264"/>
        <v>80.919999999999987</v>
      </c>
      <c r="G1853" s="9">
        <v>0.5</v>
      </c>
      <c r="H1853" s="9">
        <v>4.03</v>
      </c>
      <c r="I1853" s="9"/>
      <c r="J1853" s="9">
        <v>3.9319999999999999</v>
      </c>
      <c r="K1853" s="9">
        <v>60.6</v>
      </c>
      <c r="L1853" s="9">
        <v>0.216</v>
      </c>
      <c r="M1853" s="9">
        <v>0.3039</v>
      </c>
      <c r="N1853" s="9">
        <v>0</v>
      </c>
      <c r="O1853" s="9">
        <v>0.6</v>
      </c>
      <c r="P1853" s="9"/>
      <c r="Q1853" s="9"/>
      <c r="R1853" s="9"/>
      <c r="T1853">
        <f t="shared" si="259"/>
        <v>780100</v>
      </c>
      <c r="U1853">
        <v>0</v>
      </c>
      <c r="V1853">
        <f t="shared" si="266"/>
        <v>0</v>
      </c>
      <c r="W1853" t="str">
        <f t="shared" si="260"/>
        <v/>
      </c>
      <c r="X1853" t="str">
        <f t="shared" si="261"/>
        <v/>
      </c>
      <c r="Y1853" t="str">
        <f t="shared" si="267"/>
        <v/>
      </c>
      <c r="Z1853" s="9"/>
      <c r="AA1853" s="14">
        <f t="shared" si="262"/>
        <v>0.49</v>
      </c>
      <c r="AB1853" s="14">
        <f t="shared" si="263"/>
        <v>0.31900000000000001</v>
      </c>
    </row>
    <row r="1854" spans="1:28" x14ac:dyDescent="0.25">
      <c r="A1854" s="10">
        <f t="shared" si="265"/>
        <v>45369</v>
      </c>
      <c r="B1854" s="11">
        <v>78</v>
      </c>
      <c r="C1854" s="11">
        <v>200</v>
      </c>
      <c r="D1854" s="12">
        <v>586.08333333333303</v>
      </c>
      <c r="E1854" s="9">
        <v>144.91999999999999</v>
      </c>
      <c r="F1854" s="9">
        <f t="shared" si="264"/>
        <v>80.919999999999987</v>
      </c>
      <c r="G1854" s="9">
        <v>1.51</v>
      </c>
      <c r="H1854" s="9">
        <v>5.54</v>
      </c>
      <c r="I1854" s="9"/>
      <c r="J1854" s="9">
        <v>5.9749999999999996</v>
      </c>
      <c r="K1854" s="9">
        <v>55.6</v>
      </c>
      <c r="L1854" s="9">
        <v>0.216</v>
      </c>
      <c r="M1854" s="9">
        <v>0.30320000000000003</v>
      </c>
      <c r="N1854" s="9">
        <v>0</v>
      </c>
      <c r="O1854" s="9">
        <v>0.6</v>
      </c>
      <c r="P1854" s="9"/>
      <c r="Q1854" s="9"/>
      <c r="R1854" s="9"/>
      <c r="T1854">
        <f t="shared" si="259"/>
        <v>780200</v>
      </c>
      <c r="U1854">
        <v>0</v>
      </c>
      <c r="V1854">
        <f t="shared" si="266"/>
        <v>0</v>
      </c>
      <c r="W1854" t="str">
        <f t="shared" si="260"/>
        <v/>
      </c>
      <c r="X1854" t="str">
        <f t="shared" si="261"/>
        <v/>
      </c>
      <c r="Y1854" t="str">
        <f t="shared" si="267"/>
        <v/>
      </c>
      <c r="Z1854" s="9"/>
      <c r="AA1854" s="14">
        <f t="shared" si="262"/>
        <v>0.51900000000000002</v>
      </c>
      <c r="AB1854" s="14">
        <f t="shared" si="263"/>
        <v>0.41399999999999998</v>
      </c>
    </row>
    <row r="1855" spans="1:28" x14ac:dyDescent="0.25">
      <c r="A1855" s="10">
        <f t="shared" si="265"/>
        <v>45369</v>
      </c>
      <c r="B1855" s="11">
        <v>78</v>
      </c>
      <c r="C1855" s="11">
        <v>300</v>
      </c>
      <c r="D1855" s="12">
        <v>586.125</v>
      </c>
      <c r="E1855" s="9">
        <v>144.44999999999999</v>
      </c>
      <c r="F1855" s="9">
        <f t="shared" si="264"/>
        <v>80.449999999999989</v>
      </c>
      <c r="G1855" s="9">
        <v>1.01</v>
      </c>
      <c r="H1855" s="9">
        <v>4.53</v>
      </c>
      <c r="I1855" s="9"/>
      <c r="J1855" s="9">
        <v>3.4590000000000001</v>
      </c>
      <c r="K1855" s="9">
        <v>52.7</v>
      </c>
      <c r="L1855" s="9">
        <v>0.216</v>
      </c>
      <c r="M1855" s="9">
        <v>0.30320000000000003</v>
      </c>
      <c r="N1855" s="9">
        <v>0</v>
      </c>
      <c r="O1855" s="9">
        <v>0.6</v>
      </c>
      <c r="P1855" s="9"/>
      <c r="Q1855" s="9"/>
      <c r="R1855" s="9"/>
      <c r="T1855">
        <f t="shared" si="259"/>
        <v>780300</v>
      </c>
      <c r="U1855">
        <v>0</v>
      </c>
      <c r="V1855">
        <f t="shared" si="266"/>
        <v>0</v>
      </c>
      <c r="W1855" t="str">
        <f t="shared" si="260"/>
        <v/>
      </c>
      <c r="X1855" t="str">
        <f t="shared" si="261"/>
        <v/>
      </c>
      <c r="Y1855" t="str">
        <f t="shared" si="267"/>
        <v/>
      </c>
      <c r="Z1855" s="9"/>
      <c r="AA1855" s="14">
        <f t="shared" si="262"/>
        <v>0.41199999999999998</v>
      </c>
      <c r="AB1855" s="14">
        <f t="shared" si="263"/>
        <v>0.37</v>
      </c>
    </row>
    <row r="1856" spans="1:28" x14ac:dyDescent="0.25">
      <c r="A1856" s="10">
        <f t="shared" si="265"/>
        <v>45369</v>
      </c>
      <c r="B1856" s="11">
        <v>78</v>
      </c>
      <c r="C1856" s="11">
        <v>400</v>
      </c>
      <c r="D1856" s="12">
        <v>586.16666666666697</v>
      </c>
      <c r="E1856" s="9">
        <v>144.80000000000001</v>
      </c>
      <c r="F1856" s="9">
        <f t="shared" si="264"/>
        <v>80.800000000000011</v>
      </c>
      <c r="G1856" s="9">
        <v>0.5</v>
      </c>
      <c r="H1856" s="9">
        <v>2.52</v>
      </c>
      <c r="I1856" s="9"/>
      <c r="J1856" s="9">
        <v>3.0630000000000002</v>
      </c>
      <c r="K1856" s="9">
        <v>57.9</v>
      </c>
      <c r="L1856" s="9">
        <v>0.21529999999999999</v>
      </c>
      <c r="M1856" s="9">
        <v>0.30320000000000003</v>
      </c>
      <c r="N1856" s="9">
        <v>0</v>
      </c>
      <c r="O1856" s="9">
        <v>0.6</v>
      </c>
      <c r="P1856" s="9"/>
      <c r="Q1856" s="9"/>
      <c r="R1856" s="9"/>
      <c r="T1856">
        <f t="shared" si="259"/>
        <v>780400</v>
      </c>
      <c r="U1856">
        <v>0</v>
      </c>
      <c r="V1856">
        <f t="shared" si="266"/>
        <v>0</v>
      </c>
      <c r="W1856" t="str">
        <f t="shared" si="260"/>
        <v/>
      </c>
      <c r="X1856" t="str">
        <f t="shared" si="261"/>
        <v/>
      </c>
      <c r="Y1856" t="str">
        <f t="shared" si="267"/>
        <v/>
      </c>
      <c r="Z1856" s="9"/>
      <c r="AA1856" s="14">
        <f t="shared" si="262"/>
        <v>0.441</v>
      </c>
      <c r="AB1856" s="14">
        <f t="shared" si="263"/>
        <v>0.32100000000000001</v>
      </c>
    </row>
    <row r="1857" spans="1:28" x14ac:dyDescent="0.25">
      <c r="A1857" s="10">
        <f t="shared" si="265"/>
        <v>45369</v>
      </c>
      <c r="B1857" s="11">
        <v>78</v>
      </c>
      <c r="C1857" s="11">
        <v>500</v>
      </c>
      <c r="D1857" s="12">
        <v>586.20833333333303</v>
      </c>
      <c r="E1857" s="9">
        <v>144.57</v>
      </c>
      <c r="F1857" s="9">
        <f t="shared" si="264"/>
        <v>80.569999999999993</v>
      </c>
      <c r="G1857" s="9">
        <v>0.5</v>
      </c>
      <c r="H1857" s="9">
        <v>2.52</v>
      </c>
      <c r="I1857" s="9"/>
      <c r="J1857" s="9">
        <v>2.823</v>
      </c>
      <c r="K1857" s="9">
        <v>62.5</v>
      </c>
      <c r="L1857" s="9">
        <v>0.21529999999999999</v>
      </c>
      <c r="M1857" s="9">
        <v>0.3024</v>
      </c>
      <c r="N1857" s="9">
        <v>0</v>
      </c>
      <c r="O1857" s="9">
        <v>0.6</v>
      </c>
      <c r="P1857" s="9"/>
      <c r="Q1857" s="9"/>
      <c r="R1857" s="9"/>
      <c r="T1857">
        <f t="shared" si="259"/>
        <v>780500</v>
      </c>
      <c r="U1857">
        <v>0</v>
      </c>
      <c r="V1857">
        <f t="shared" si="266"/>
        <v>0</v>
      </c>
      <c r="W1857" t="str">
        <f t="shared" si="260"/>
        <v/>
      </c>
      <c r="X1857" t="str">
        <f t="shared" si="261"/>
        <v/>
      </c>
      <c r="Y1857" t="str">
        <f t="shared" si="267"/>
        <v/>
      </c>
      <c r="Z1857" s="9"/>
      <c r="AA1857" s="14">
        <f t="shared" si="262"/>
        <v>0.46700000000000003</v>
      </c>
      <c r="AB1857" s="14">
        <f t="shared" si="263"/>
        <v>0.28000000000000003</v>
      </c>
    </row>
    <row r="1858" spans="1:28" x14ac:dyDescent="0.25">
      <c r="A1858" s="10">
        <f t="shared" si="265"/>
        <v>45369</v>
      </c>
      <c r="B1858" s="11">
        <v>78</v>
      </c>
      <c r="C1858" s="11">
        <v>600</v>
      </c>
      <c r="D1858" s="12">
        <v>586.25</v>
      </c>
      <c r="E1858" s="9">
        <v>144.57</v>
      </c>
      <c r="F1858" s="9">
        <f t="shared" si="264"/>
        <v>80.569999999999993</v>
      </c>
      <c r="G1858" s="9">
        <v>0</v>
      </c>
      <c r="H1858" s="9">
        <v>2.52</v>
      </c>
      <c r="I1858" s="9"/>
      <c r="J1858" s="9">
        <v>1.994</v>
      </c>
      <c r="K1858" s="9">
        <v>59.7</v>
      </c>
      <c r="L1858" s="9">
        <v>0.21529999999999999</v>
      </c>
      <c r="M1858" s="9">
        <v>0.3024</v>
      </c>
      <c r="N1858" s="9">
        <v>0</v>
      </c>
      <c r="O1858" s="9">
        <v>0.6</v>
      </c>
      <c r="P1858" s="9"/>
      <c r="Q1858" s="9"/>
      <c r="R1858" s="9"/>
      <c r="T1858">
        <f t="shared" si="259"/>
        <v>780600</v>
      </c>
      <c r="U1858">
        <v>0</v>
      </c>
      <c r="V1858">
        <f t="shared" si="266"/>
        <v>0</v>
      </c>
      <c r="W1858" t="str">
        <f t="shared" si="260"/>
        <v/>
      </c>
      <c r="X1858" t="str">
        <f t="shared" si="261"/>
        <v/>
      </c>
      <c r="Y1858" t="str">
        <f t="shared" si="267"/>
        <v/>
      </c>
      <c r="Z1858" s="9"/>
      <c r="AA1858" s="14">
        <f t="shared" si="262"/>
        <v>0.42099999999999999</v>
      </c>
      <c r="AB1858" s="14">
        <f t="shared" si="263"/>
        <v>0.28399999999999997</v>
      </c>
    </row>
    <row r="1859" spans="1:28" x14ac:dyDescent="0.25">
      <c r="A1859" s="10">
        <f t="shared" si="265"/>
        <v>45369</v>
      </c>
      <c r="B1859" s="11">
        <v>78</v>
      </c>
      <c r="C1859" s="11">
        <v>700</v>
      </c>
      <c r="D1859" s="12">
        <v>586.29166666666697</v>
      </c>
      <c r="E1859" s="9">
        <v>144.69</v>
      </c>
      <c r="F1859" s="9">
        <f t="shared" si="264"/>
        <v>80.69</v>
      </c>
      <c r="G1859" s="9">
        <v>0</v>
      </c>
      <c r="H1859" s="9">
        <v>2.52</v>
      </c>
      <c r="I1859" s="9"/>
      <c r="J1859" s="9">
        <v>2.7440000000000002</v>
      </c>
      <c r="K1859" s="9">
        <v>59.8</v>
      </c>
      <c r="L1859" s="9">
        <v>0.21529999999999999</v>
      </c>
      <c r="M1859" s="9">
        <v>0.30170000000000002</v>
      </c>
      <c r="N1859" s="9">
        <v>0</v>
      </c>
      <c r="O1859" s="9">
        <v>13.1</v>
      </c>
      <c r="P1859" s="9"/>
      <c r="Q1859" s="9"/>
      <c r="R1859" s="9"/>
      <c r="T1859">
        <f t="shared" si="259"/>
        <v>780700</v>
      </c>
      <c r="U1859">
        <v>34.200000000000003</v>
      </c>
      <c r="V1859">
        <f t="shared" si="266"/>
        <v>13.1</v>
      </c>
      <c r="W1859" t="str">
        <f t="shared" si="260"/>
        <v/>
      </c>
      <c r="X1859" t="str">
        <f t="shared" si="261"/>
        <v/>
      </c>
      <c r="Y1859" t="str">
        <f t="shared" si="267"/>
        <v/>
      </c>
      <c r="Z1859" s="9"/>
      <c r="AA1859" s="14">
        <f t="shared" si="262"/>
        <v>0.44500000000000001</v>
      </c>
      <c r="AB1859" s="14">
        <f t="shared" si="263"/>
        <v>0.29899999999999999</v>
      </c>
    </row>
    <row r="1860" spans="1:28" x14ac:dyDescent="0.25">
      <c r="A1860" s="10">
        <f t="shared" si="265"/>
        <v>45369</v>
      </c>
      <c r="B1860" s="11">
        <v>78</v>
      </c>
      <c r="C1860" s="11">
        <v>800</v>
      </c>
      <c r="D1860" s="12">
        <v>586.33333333333303</v>
      </c>
      <c r="E1860" s="9">
        <v>144.91999999999999</v>
      </c>
      <c r="F1860" s="9">
        <f t="shared" si="264"/>
        <v>80.919999999999987</v>
      </c>
      <c r="G1860" s="9">
        <v>0</v>
      </c>
      <c r="H1860" s="9">
        <v>3.02</v>
      </c>
      <c r="I1860" s="9"/>
      <c r="J1860" s="9">
        <v>8.3439999999999994</v>
      </c>
      <c r="K1860" s="9">
        <v>50.2</v>
      </c>
      <c r="L1860" s="9">
        <v>0.21529999999999999</v>
      </c>
      <c r="M1860" s="9">
        <v>0.30170000000000002</v>
      </c>
      <c r="N1860" s="9">
        <v>0</v>
      </c>
      <c r="O1860" s="9">
        <v>210.6</v>
      </c>
      <c r="P1860" s="9"/>
      <c r="Q1860" s="9"/>
      <c r="R1860" s="9"/>
      <c r="T1860">
        <f t="shared" si="259"/>
        <v>780800</v>
      </c>
      <c r="U1860">
        <v>195.3</v>
      </c>
      <c r="V1860">
        <f t="shared" si="266"/>
        <v>210.6</v>
      </c>
      <c r="W1860" t="str">
        <f t="shared" si="260"/>
        <v/>
      </c>
      <c r="X1860" t="str">
        <f t="shared" si="261"/>
        <v/>
      </c>
      <c r="Y1860" t="str">
        <f t="shared" si="267"/>
        <v/>
      </c>
      <c r="Z1860" s="9"/>
      <c r="AA1860" s="14">
        <f t="shared" si="262"/>
        <v>0.55100000000000005</v>
      </c>
      <c r="AB1860" s="14">
        <f t="shared" si="263"/>
        <v>0.54700000000000004</v>
      </c>
    </row>
    <row r="1861" spans="1:28" x14ac:dyDescent="0.25">
      <c r="A1861" s="10">
        <f t="shared" si="265"/>
        <v>45369</v>
      </c>
      <c r="B1861" s="11">
        <v>78</v>
      </c>
      <c r="C1861" s="11">
        <v>900</v>
      </c>
      <c r="D1861" s="12">
        <v>586.375</v>
      </c>
      <c r="E1861" s="9">
        <v>145.04</v>
      </c>
      <c r="F1861" s="9">
        <f t="shared" si="264"/>
        <v>81.039999999999992</v>
      </c>
      <c r="G1861" s="9">
        <v>0.5</v>
      </c>
      <c r="H1861" s="9">
        <v>2.52</v>
      </c>
      <c r="I1861" s="9"/>
      <c r="J1861" s="9">
        <v>9.7059999999999995</v>
      </c>
      <c r="K1861" s="9">
        <v>41.8</v>
      </c>
      <c r="L1861" s="9">
        <v>0.21460000000000001</v>
      </c>
      <c r="M1861" s="9">
        <v>0.30170000000000002</v>
      </c>
      <c r="N1861" s="9">
        <v>0</v>
      </c>
      <c r="O1861" s="9">
        <v>384.4</v>
      </c>
      <c r="P1861" s="9"/>
      <c r="Q1861" s="9"/>
      <c r="R1861" s="9"/>
      <c r="T1861">
        <f t="shared" ref="T1861:T1924" si="268">B1861*10000+C1861</f>
        <v>780900</v>
      </c>
      <c r="U1861">
        <v>372.8</v>
      </c>
      <c r="V1861">
        <f t="shared" si="266"/>
        <v>384.4</v>
      </c>
      <c r="W1861" t="str">
        <f t="shared" ref="W1861:W1924" si="269">IF(C1861=2400,ROUND(L1861,3),"")</f>
        <v/>
      </c>
      <c r="X1861" t="str">
        <f t="shared" ref="X1861:X1924" si="270">IF(C1861=2400,ROUND(M1861,3),"")</f>
        <v/>
      </c>
      <c r="Y1861" t="str">
        <f t="shared" si="267"/>
        <v/>
      </c>
      <c r="Z1861" s="9"/>
      <c r="AA1861" s="14">
        <f t="shared" ref="AA1861:AA1924" si="271">ROUND((0.6105*(EXP((17.273*J1861)/(J1861+237.3))))*K1861/100,3)</f>
        <v>0.503</v>
      </c>
      <c r="AB1861" s="14">
        <f t="shared" ref="AB1861:AB1924" si="272">ROUND(AA1861/K1861*(100-K1861),3)</f>
        <v>0.7</v>
      </c>
    </row>
    <row r="1862" spans="1:28" x14ac:dyDescent="0.25">
      <c r="A1862" s="10">
        <f t="shared" si="265"/>
        <v>45369</v>
      </c>
      <c r="B1862" s="11">
        <v>78</v>
      </c>
      <c r="C1862" s="11">
        <v>1000</v>
      </c>
      <c r="D1862" s="12">
        <v>586.41666666666697</v>
      </c>
      <c r="E1862" s="9">
        <v>144.44999999999999</v>
      </c>
      <c r="F1862" s="9">
        <f t="shared" ref="F1862:F1925" si="273">IF(E1862&gt;F$2,E1862-F$2,0)</f>
        <v>80.449999999999989</v>
      </c>
      <c r="G1862" s="9">
        <v>0.5</v>
      </c>
      <c r="H1862" s="9">
        <v>4.03</v>
      </c>
      <c r="I1862" s="9"/>
      <c r="J1862" s="9">
        <v>11.37</v>
      </c>
      <c r="K1862" s="9">
        <v>36.5</v>
      </c>
      <c r="L1862" s="9">
        <v>0.21460000000000001</v>
      </c>
      <c r="M1862" s="9">
        <v>0.30170000000000002</v>
      </c>
      <c r="N1862" s="9">
        <v>0</v>
      </c>
      <c r="O1862" s="9">
        <v>526.9</v>
      </c>
      <c r="P1862" s="9"/>
      <c r="Q1862" s="9"/>
      <c r="R1862" s="9"/>
      <c r="T1862">
        <f t="shared" si="268"/>
        <v>781000</v>
      </c>
      <c r="U1862">
        <v>525.29999999999995</v>
      </c>
      <c r="V1862">
        <f t="shared" si="266"/>
        <v>526.9</v>
      </c>
      <c r="W1862" t="str">
        <f t="shared" si="269"/>
        <v/>
      </c>
      <c r="X1862" t="str">
        <f t="shared" si="270"/>
        <v/>
      </c>
      <c r="Y1862" t="str">
        <f t="shared" si="267"/>
        <v/>
      </c>
      <c r="Z1862" s="9"/>
      <c r="AA1862" s="14">
        <f t="shared" si="271"/>
        <v>0.49099999999999999</v>
      </c>
      <c r="AB1862" s="14">
        <f t="shared" si="272"/>
        <v>0.85399999999999998</v>
      </c>
    </row>
    <row r="1863" spans="1:28" x14ac:dyDescent="0.25">
      <c r="A1863" s="10">
        <f t="shared" ref="A1863:A1926" si="274">A$5-1+B1863</f>
        <v>45369</v>
      </c>
      <c r="B1863" s="11">
        <v>78</v>
      </c>
      <c r="C1863" s="11">
        <v>1100</v>
      </c>
      <c r="D1863" s="12">
        <v>586.45833333333303</v>
      </c>
      <c r="E1863" s="9">
        <v>143.63</v>
      </c>
      <c r="F1863" s="9">
        <f t="shared" si="273"/>
        <v>79.63</v>
      </c>
      <c r="G1863" s="9">
        <v>1.01</v>
      </c>
      <c r="H1863" s="9">
        <v>5.54</v>
      </c>
      <c r="I1863" s="9"/>
      <c r="J1863" s="9">
        <v>12.292</v>
      </c>
      <c r="K1863" s="9">
        <v>33.6</v>
      </c>
      <c r="L1863" s="9">
        <v>0.21529999999999999</v>
      </c>
      <c r="M1863" s="9">
        <v>0.30099999999999999</v>
      </c>
      <c r="N1863" s="9">
        <v>0</v>
      </c>
      <c r="O1863" s="9">
        <v>629.4</v>
      </c>
      <c r="P1863" s="9"/>
      <c r="Q1863" s="9"/>
      <c r="R1863" s="9"/>
      <c r="T1863">
        <f t="shared" si="268"/>
        <v>781100</v>
      </c>
      <c r="U1863">
        <v>637.29999999999995</v>
      </c>
      <c r="V1863">
        <f t="shared" si="266"/>
        <v>629.4</v>
      </c>
      <c r="W1863" t="str">
        <f t="shared" si="269"/>
        <v/>
      </c>
      <c r="X1863" t="str">
        <f t="shared" si="270"/>
        <v/>
      </c>
      <c r="Y1863" t="str">
        <f t="shared" si="267"/>
        <v/>
      </c>
      <c r="Z1863" s="9"/>
      <c r="AA1863" s="14">
        <f t="shared" si="271"/>
        <v>0.48</v>
      </c>
      <c r="AB1863" s="14">
        <f t="shared" si="272"/>
        <v>0.94899999999999995</v>
      </c>
    </row>
    <row r="1864" spans="1:28" x14ac:dyDescent="0.25">
      <c r="A1864" s="10">
        <f t="shared" si="274"/>
        <v>45369</v>
      </c>
      <c r="B1864" s="11">
        <v>78</v>
      </c>
      <c r="C1864" s="11">
        <v>1200</v>
      </c>
      <c r="D1864" s="12">
        <v>586.5</v>
      </c>
      <c r="E1864" s="9">
        <v>141.88</v>
      </c>
      <c r="F1864" s="9">
        <f t="shared" si="273"/>
        <v>77.88</v>
      </c>
      <c r="G1864" s="9">
        <v>1.01</v>
      </c>
      <c r="H1864" s="9">
        <v>4.03</v>
      </c>
      <c r="I1864" s="9"/>
      <c r="J1864" s="9">
        <v>12.944000000000001</v>
      </c>
      <c r="K1864" s="9">
        <v>31.9</v>
      </c>
      <c r="L1864" s="9">
        <v>0.216</v>
      </c>
      <c r="M1864" s="9">
        <v>0.30099999999999999</v>
      </c>
      <c r="N1864" s="9">
        <v>0</v>
      </c>
      <c r="O1864" s="9">
        <v>685.6</v>
      </c>
      <c r="P1864" s="9"/>
      <c r="Q1864" s="9"/>
      <c r="R1864" s="9"/>
      <c r="T1864">
        <f t="shared" si="268"/>
        <v>781200</v>
      </c>
      <c r="U1864">
        <v>698.3</v>
      </c>
      <c r="V1864">
        <f t="shared" si="266"/>
        <v>685.6</v>
      </c>
      <c r="W1864" t="str">
        <f t="shared" si="269"/>
        <v/>
      </c>
      <c r="X1864" t="str">
        <f t="shared" si="270"/>
        <v/>
      </c>
      <c r="Y1864" t="str">
        <f t="shared" si="267"/>
        <v/>
      </c>
      <c r="Z1864" s="9"/>
      <c r="AA1864" s="14">
        <f t="shared" si="271"/>
        <v>0.47599999999999998</v>
      </c>
      <c r="AB1864" s="14">
        <f t="shared" si="272"/>
        <v>1.016</v>
      </c>
    </row>
    <row r="1865" spans="1:28" x14ac:dyDescent="0.25">
      <c r="A1865" s="10">
        <f t="shared" si="274"/>
        <v>45369</v>
      </c>
      <c r="B1865" s="11">
        <v>78</v>
      </c>
      <c r="C1865" s="11">
        <v>1300</v>
      </c>
      <c r="D1865" s="12">
        <v>586.54166666666697</v>
      </c>
      <c r="E1865" s="9">
        <v>142.46</v>
      </c>
      <c r="F1865" s="9">
        <f t="shared" si="273"/>
        <v>78.460000000000008</v>
      </c>
      <c r="G1865" s="9">
        <v>1.01</v>
      </c>
      <c r="H1865" s="9">
        <v>4.53</v>
      </c>
      <c r="I1865" s="9"/>
      <c r="J1865" s="9">
        <v>12.871</v>
      </c>
      <c r="K1865" s="9">
        <v>32.5</v>
      </c>
      <c r="L1865" s="9">
        <v>0.216</v>
      </c>
      <c r="M1865" s="9">
        <v>0.30099999999999999</v>
      </c>
      <c r="N1865" s="9">
        <v>0</v>
      </c>
      <c r="O1865" s="9">
        <v>690.6</v>
      </c>
      <c r="P1865" s="9"/>
      <c r="Q1865" s="9"/>
      <c r="R1865" s="9"/>
      <c r="T1865">
        <f t="shared" si="268"/>
        <v>781300</v>
      </c>
      <c r="U1865">
        <v>703.5</v>
      </c>
      <c r="V1865">
        <f t="shared" si="266"/>
        <v>690.6</v>
      </c>
      <c r="W1865" t="str">
        <f t="shared" si="269"/>
        <v/>
      </c>
      <c r="X1865" t="str">
        <f t="shared" si="270"/>
        <v/>
      </c>
      <c r="Y1865" t="str">
        <f t="shared" si="267"/>
        <v/>
      </c>
      <c r="Z1865" s="9"/>
      <c r="AA1865" s="14">
        <f t="shared" si="271"/>
        <v>0.48299999999999998</v>
      </c>
      <c r="AB1865" s="14">
        <f t="shared" si="272"/>
        <v>1.0029999999999999</v>
      </c>
    </row>
    <row r="1866" spans="1:28" x14ac:dyDescent="0.25">
      <c r="A1866" s="10">
        <f t="shared" si="274"/>
        <v>45369</v>
      </c>
      <c r="B1866" s="11">
        <v>78</v>
      </c>
      <c r="C1866" s="11">
        <v>1400</v>
      </c>
      <c r="D1866" s="12">
        <v>586.58333333333303</v>
      </c>
      <c r="E1866" s="9">
        <v>142.11000000000001</v>
      </c>
      <c r="F1866" s="9">
        <f t="shared" si="273"/>
        <v>78.110000000000014</v>
      </c>
      <c r="G1866" s="9">
        <v>1.51</v>
      </c>
      <c r="H1866" s="9">
        <v>5.03</v>
      </c>
      <c r="I1866" s="9"/>
      <c r="J1866" s="9">
        <v>12.534000000000001</v>
      </c>
      <c r="K1866" s="9">
        <v>32.700000000000003</v>
      </c>
      <c r="L1866" s="9">
        <v>0.2167</v>
      </c>
      <c r="M1866" s="9">
        <v>0.30099999999999999</v>
      </c>
      <c r="N1866" s="9">
        <v>0</v>
      </c>
      <c r="O1866" s="9">
        <v>644.4</v>
      </c>
      <c r="P1866" s="9"/>
      <c r="Q1866" s="9"/>
      <c r="R1866" s="9"/>
      <c r="T1866">
        <f t="shared" si="268"/>
        <v>781400</v>
      </c>
      <c r="U1866">
        <v>652.29999999999995</v>
      </c>
      <c r="V1866">
        <f t="shared" ref="V1866:V1929" si="275">IF(O1866&lt;1,0,ROUND(O1866,1))</f>
        <v>644.4</v>
      </c>
      <c r="W1866" t="str">
        <f t="shared" si="269"/>
        <v/>
      </c>
      <c r="X1866" t="str">
        <f t="shared" si="270"/>
        <v/>
      </c>
      <c r="Y1866" t="str">
        <f t="shared" ref="Y1866:Y1929" si="276">IF(C1866=2400,ROUND(F1866/100,3),"")</f>
        <v/>
      </c>
      <c r="Z1866" s="9"/>
      <c r="AA1866" s="14">
        <f t="shared" si="271"/>
        <v>0.47499999999999998</v>
      </c>
      <c r="AB1866" s="14">
        <f t="shared" si="272"/>
        <v>0.97799999999999998</v>
      </c>
    </row>
    <row r="1867" spans="1:28" x14ac:dyDescent="0.25">
      <c r="A1867" s="10">
        <f t="shared" si="274"/>
        <v>45369</v>
      </c>
      <c r="B1867" s="11">
        <v>78</v>
      </c>
      <c r="C1867" s="11">
        <v>1500</v>
      </c>
      <c r="D1867" s="12">
        <v>586.625</v>
      </c>
      <c r="E1867" s="9">
        <v>142</v>
      </c>
      <c r="F1867" s="9">
        <f t="shared" si="273"/>
        <v>78</v>
      </c>
      <c r="G1867" s="9">
        <v>1.01</v>
      </c>
      <c r="H1867" s="9">
        <v>4.53</v>
      </c>
      <c r="I1867" s="9"/>
      <c r="J1867" s="9">
        <v>13.185</v>
      </c>
      <c r="K1867" s="9">
        <v>31.8</v>
      </c>
      <c r="L1867" s="9">
        <v>0.21820000000000001</v>
      </c>
      <c r="M1867" s="9">
        <v>0.30170000000000002</v>
      </c>
      <c r="N1867" s="9">
        <v>0</v>
      </c>
      <c r="O1867" s="9">
        <v>550.6</v>
      </c>
      <c r="P1867" s="9"/>
      <c r="Q1867" s="9"/>
      <c r="R1867" s="9"/>
      <c r="T1867">
        <f t="shared" si="268"/>
        <v>781500</v>
      </c>
      <c r="U1867">
        <v>549.20000000000005</v>
      </c>
      <c r="V1867">
        <f t="shared" si="275"/>
        <v>550.6</v>
      </c>
      <c r="W1867" t="str">
        <f t="shared" si="269"/>
        <v/>
      </c>
      <c r="X1867" t="str">
        <f t="shared" si="270"/>
        <v/>
      </c>
      <c r="Y1867" t="str">
        <f t="shared" si="276"/>
        <v/>
      </c>
      <c r="Z1867" s="9"/>
      <c r="AA1867" s="14">
        <f t="shared" si="271"/>
        <v>0.48199999999999998</v>
      </c>
      <c r="AB1867" s="14">
        <f t="shared" si="272"/>
        <v>1.034</v>
      </c>
    </row>
    <row r="1868" spans="1:28" x14ac:dyDescent="0.25">
      <c r="A1868" s="10">
        <f t="shared" si="274"/>
        <v>45369</v>
      </c>
      <c r="B1868" s="11">
        <v>78</v>
      </c>
      <c r="C1868" s="11">
        <v>1600</v>
      </c>
      <c r="D1868" s="12">
        <v>586.66666666666697</v>
      </c>
      <c r="E1868" s="9">
        <v>139.77000000000001</v>
      </c>
      <c r="F1868" s="9">
        <f t="shared" si="273"/>
        <v>75.77000000000001</v>
      </c>
      <c r="G1868" s="9">
        <v>1.01</v>
      </c>
      <c r="H1868" s="9">
        <v>4.03</v>
      </c>
      <c r="I1868" s="9"/>
      <c r="J1868" s="9">
        <v>12.243</v>
      </c>
      <c r="K1868" s="9">
        <v>34.6</v>
      </c>
      <c r="L1868" s="9">
        <v>0.22040000000000001</v>
      </c>
      <c r="M1868" s="9">
        <v>0.3024</v>
      </c>
      <c r="N1868" s="9">
        <v>0</v>
      </c>
      <c r="O1868" s="9">
        <v>408.1</v>
      </c>
      <c r="P1868" s="9"/>
      <c r="Q1868" s="9"/>
      <c r="R1868" s="9"/>
      <c r="T1868">
        <f t="shared" si="268"/>
        <v>781600</v>
      </c>
      <c r="U1868">
        <v>403</v>
      </c>
      <c r="V1868">
        <f t="shared" si="275"/>
        <v>408.1</v>
      </c>
      <c r="W1868" t="str">
        <f t="shared" si="269"/>
        <v/>
      </c>
      <c r="X1868" t="str">
        <f t="shared" si="270"/>
        <v/>
      </c>
      <c r="Y1868" t="str">
        <f t="shared" si="276"/>
        <v/>
      </c>
      <c r="Z1868" s="9"/>
      <c r="AA1868" s="14">
        <f t="shared" si="271"/>
        <v>0.49299999999999999</v>
      </c>
      <c r="AB1868" s="14">
        <f t="shared" si="272"/>
        <v>0.93200000000000005</v>
      </c>
    </row>
    <row r="1869" spans="1:28" x14ac:dyDescent="0.25">
      <c r="A1869" s="10">
        <f t="shared" si="274"/>
        <v>45369</v>
      </c>
      <c r="B1869" s="11">
        <v>78</v>
      </c>
      <c r="C1869" s="11">
        <v>1700</v>
      </c>
      <c r="D1869" s="12">
        <v>586.70833333333303</v>
      </c>
      <c r="E1869" s="9">
        <v>140.12</v>
      </c>
      <c r="F1869" s="9">
        <f t="shared" si="273"/>
        <v>76.12</v>
      </c>
      <c r="G1869" s="9">
        <v>1.01</v>
      </c>
      <c r="H1869" s="9">
        <v>3.52</v>
      </c>
      <c r="I1869" s="9"/>
      <c r="J1869" s="9">
        <v>10.834</v>
      </c>
      <c r="K1869" s="9">
        <v>38.799999999999997</v>
      </c>
      <c r="L1869" s="9">
        <v>0.22109999999999999</v>
      </c>
      <c r="M1869" s="9">
        <v>0.3039</v>
      </c>
      <c r="N1869" s="9">
        <v>0</v>
      </c>
      <c r="O1869" s="9">
        <v>235.6</v>
      </c>
      <c r="P1869" s="9"/>
      <c r="Q1869" s="9"/>
      <c r="R1869" s="9"/>
      <c r="T1869">
        <f t="shared" si="268"/>
        <v>781700</v>
      </c>
      <c r="U1869">
        <v>228.5</v>
      </c>
      <c r="V1869">
        <f t="shared" si="275"/>
        <v>235.6</v>
      </c>
      <c r="W1869" t="str">
        <f t="shared" si="269"/>
        <v/>
      </c>
      <c r="X1869" t="str">
        <f t="shared" si="270"/>
        <v/>
      </c>
      <c r="Y1869" t="str">
        <f t="shared" si="276"/>
        <v/>
      </c>
      <c r="Z1869" s="9"/>
      <c r="AA1869" s="14">
        <f t="shared" si="271"/>
        <v>0.504</v>
      </c>
      <c r="AB1869" s="14">
        <f t="shared" si="272"/>
        <v>0.79500000000000004</v>
      </c>
    </row>
    <row r="1870" spans="1:28" x14ac:dyDescent="0.25">
      <c r="A1870" s="10">
        <f t="shared" si="274"/>
        <v>45369</v>
      </c>
      <c r="B1870" s="11">
        <v>78</v>
      </c>
      <c r="C1870" s="11">
        <v>1800</v>
      </c>
      <c r="D1870" s="12">
        <v>586.75</v>
      </c>
      <c r="E1870" s="9">
        <v>140.94</v>
      </c>
      <c r="F1870" s="9">
        <f t="shared" si="273"/>
        <v>76.94</v>
      </c>
      <c r="G1870" s="9">
        <v>0</v>
      </c>
      <c r="H1870" s="9">
        <v>2.52</v>
      </c>
      <c r="I1870" s="9"/>
      <c r="J1870" s="9">
        <v>3.9319999999999999</v>
      </c>
      <c r="K1870" s="9">
        <v>48</v>
      </c>
      <c r="L1870" s="9">
        <v>0.2218</v>
      </c>
      <c r="M1870" s="9">
        <v>0.30609999999999998</v>
      </c>
      <c r="N1870" s="9">
        <v>0</v>
      </c>
      <c r="O1870" s="9">
        <v>63.1</v>
      </c>
      <c r="P1870" s="9"/>
      <c r="Q1870" s="9"/>
      <c r="R1870" s="9"/>
      <c r="T1870">
        <f t="shared" si="268"/>
        <v>781800</v>
      </c>
      <c r="U1870">
        <v>57</v>
      </c>
      <c r="V1870">
        <f t="shared" si="275"/>
        <v>63.1</v>
      </c>
      <c r="W1870" t="str">
        <f t="shared" si="269"/>
        <v/>
      </c>
      <c r="X1870" t="str">
        <f t="shared" si="270"/>
        <v/>
      </c>
      <c r="Y1870" t="str">
        <f t="shared" si="276"/>
        <v/>
      </c>
      <c r="Z1870" s="9"/>
      <c r="AA1870" s="14">
        <f t="shared" si="271"/>
        <v>0.38800000000000001</v>
      </c>
      <c r="AB1870" s="14">
        <f t="shared" si="272"/>
        <v>0.42</v>
      </c>
    </row>
    <row r="1871" spans="1:28" x14ac:dyDescent="0.25">
      <c r="A1871" s="10">
        <f t="shared" si="274"/>
        <v>45369</v>
      </c>
      <c r="B1871" s="11">
        <v>78</v>
      </c>
      <c r="C1871" s="11">
        <v>1900</v>
      </c>
      <c r="D1871" s="12">
        <v>586.79166666666697</v>
      </c>
      <c r="E1871" s="9">
        <v>141.06</v>
      </c>
      <c r="F1871" s="9">
        <f t="shared" si="273"/>
        <v>77.06</v>
      </c>
      <c r="G1871" s="9">
        <v>0.5</v>
      </c>
      <c r="H1871" s="9">
        <v>2.0099999999999998</v>
      </c>
      <c r="I1871" s="9"/>
      <c r="J1871" s="9">
        <v>3.2210000000000001</v>
      </c>
      <c r="K1871" s="9">
        <v>65.400000000000006</v>
      </c>
      <c r="L1871" s="9">
        <v>0.2225</v>
      </c>
      <c r="M1871" s="9">
        <v>0.30819999999999997</v>
      </c>
      <c r="N1871" s="9">
        <v>0</v>
      </c>
      <c r="O1871" s="9">
        <v>0.6</v>
      </c>
      <c r="P1871" s="9"/>
      <c r="Q1871" s="9"/>
      <c r="R1871" s="9"/>
      <c r="T1871">
        <f t="shared" si="268"/>
        <v>781900</v>
      </c>
      <c r="U1871">
        <v>0</v>
      </c>
      <c r="V1871">
        <f t="shared" si="275"/>
        <v>0</v>
      </c>
      <c r="W1871" t="str">
        <f t="shared" si="269"/>
        <v/>
      </c>
      <c r="X1871" t="str">
        <f t="shared" si="270"/>
        <v/>
      </c>
      <c r="Y1871" t="str">
        <f t="shared" si="276"/>
        <v/>
      </c>
      <c r="Z1871" s="9"/>
      <c r="AA1871" s="14">
        <f t="shared" si="271"/>
        <v>0.503</v>
      </c>
      <c r="AB1871" s="14">
        <f t="shared" si="272"/>
        <v>0.26600000000000001</v>
      </c>
    </row>
    <row r="1872" spans="1:28" x14ac:dyDescent="0.25">
      <c r="A1872" s="10">
        <f t="shared" si="274"/>
        <v>45369</v>
      </c>
      <c r="B1872" s="11">
        <v>78</v>
      </c>
      <c r="C1872" s="11">
        <v>2000</v>
      </c>
      <c r="D1872" s="12">
        <v>586.83333333333303</v>
      </c>
      <c r="E1872" s="9">
        <v>140.71</v>
      </c>
      <c r="F1872" s="9">
        <f t="shared" si="273"/>
        <v>76.710000000000008</v>
      </c>
      <c r="G1872" s="9">
        <v>0.5</v>
      </c>
      <c r="H1872" s="9">
        <v>2.0099999999999998</v>
      </c>
      <c r="I1872" s="9"/>
      <c r="J1872" s="9">
        <v>2.6640000000000001</v>
      </c>
      <c r="K1872" s="9">
        <v>69.3</v>
      </c>
      <c r="L1872" s="9">
        <v>0.2225</v>
      </c>
      <c r="M1872" s="9">
        <v>0.30969999999999998</v>
      </c>
      <c r="N1872" s="9">
        <v>0</v>
      </c>
      <c r="O1872" s="9">
        <v>0.6</v>
      </c>
      <c r="P1872" s="9"/>
      <c r="Q1872" s="9"/>
      <c r="R1872" s="9"/>
      <c r="T1872">
        <f t="shared" si="268"/>
        <v>782000</v>
      </c>
      <c r="U1872">
        <v>0</v>
      </c>
      <c r="V1872">
        <f t="shared" si="275"/>
        <v>0</v>
      </c>
      <c r="W1872" t="str">
        <f t="shared" si="269"/>
        <v/>
      </c>
      <c r="X1872" t="str">
        <f t="shared" si="270"/>
        <v/>
      </c>
      <c r="Y1872" t="str">
        <f t="shared" si="276"/>
        <v/>
      </c>
      <c r="Z1872" s="9"/>
      <c r="AA1872" s="14">
        <f t="shared" si="271"/>
        <v>0.51300000000000001</v>
      </c>
      <c r="AB1872" s="14">
        <f t="shared" si="272"/>
        <v>0.22700000000000001</v>
      </c>
    </row>
    <row r="1873" spans="1:28" x14ac:dyDescent="0.25">
      <c r="A1873" s="10">
        <f t="shared" si="274"/>
        <v>45369</v>
      </c>
      <c r="B1873" s="11">
        <v>78</v>
      </c>
      <c r="C1873" s="11">
        <v>2100</v>
      </c>
      <c r="D1873" s="12">
        <v>586.875</v>
      </c>
      <c r="E1873" s="9">
        <v>140.59</v>
      </c>
      <c r="F1873" s="9">
        <f t="shared" si="273"/>
        <v>76.59</v>
      </c>
      <c r="G1873" s="9">
        <v>1.01</v>
      </c>
      <c r="H1873" s="9">
        <v>2.0099999999999998</v>
      </c>
      <c r="I1873" s="9"/>
      <c r="J1873" s="9">
        <v>2.3959999999999999</v>
      </c>
      <c r="K1873" s="9">
        <v>73.3</v>
      </c>
      <c r="L1873" s="9">
        <v>0.2225</v>
      </c>
      <c r="M1873" s="9">
        <v>0.31119999999999998</v>
      </c>
      <c r="N1873" s="9">
        <v>0</v>
      </c>
      <c r="O1873" s="9">
        <v>0.6</v>
      </c>
      <c r="P1873" s="9"/>
      <c r="Q1873" s="9"/>
      <c r="R1873" s="9"/>
      <c r="T1873">
        <f t="shared" si="268"/>
        <v>782100</v>
      </c>
      <c r="U1873">
        <v>0</v>
      </c>
      <c r="V1873">
        <f t="shared" si="275"/>
        <v>0</v>
      </c>
      <c r="W1873" t="str">
        <f t="shared" si="269"/>
        <v/>
      </c>
      <c r="X1873" t="str">
        <f t="shared" si="270"/>
        <v/>
      </c>
      <c r="Y1873" t="str">
        <f t="shared" si="276"/>
        <v/>
      </c>
      <c r="Z1873" s="9"/>
      <c r="AA1873" s="14">
        <f t="shared" si="271"/>
        <v>0.53200000000000003</v>
      </c>
      <c r="AB1873" s="14">
        <f t="shared" si="272"/>
        <v>0.19400000000000001</v>
      </c>
    </row>
    <row r="1874" spans="1:28" x14ac:dyDescent="0.25">
      <c r="A1874" s="10">
        <f t="shared" si="274"/>
        <v>45369</v>
      </c>
      <c r="B1874" s="11">
        <v>78</v>
      </c>
      <c r="C1874" s="11">
        <v>2200</v>
      </c>
      <c r="D1874" s="12">
        <v>586.91666666666697</v>
      </c>
      <c r="E1874" s="9">
        <v>140.12</v>
      </c>
      <c r="F1874" s="9">
        <f t="shared" si="273"/>
        <v>76.12</v>
      </c>
      <c r="G1874" s="9">
        <v>0</v>
      </c>
      <c r="H1874" s="9">
        <v>1.51</v>
      </c>
      <c r="I1874" s="9"/>
      <c r="J1874" s="9">
        <v>1.913</v>
      </c>
      <c r="K1874" s="9">
        <v>74.099999999999994</v>
      </c>
      <c r="L1874" s="9">
        <v>0.2233</v>
      </c>
      <c r="M1874" s="9">
        <v>0.31190000000000001</v>
      </c>
      <c r="N1874" s="9">
        <v>0</v>
      </c>
      <c r="O1874" s="9">
        <v>0.6</v>
      </c>
      <c r="P1874" s="9"/>
      <c r="Q1874" s="9"/>
      <c r="R1874" s="9"/>
      <c r="T1874">
        <f t="shared" si="268"/>
        <v>782200</v>
      </c>
      <c r="U1874">
        <v>0</v>
      </c>
      <c r="V1874">
        <f t="shared" si="275"/>
        <v>0</v>
      </c>
      <c r="W1874" t="str">
        <f t="shared" si="269"/>
        <v/>
      </c>
      <c r="X1874" t="str">
        <f t="shared" si="270"/>
        <v/>
      </c>
      <c r="Y1874" t="str">
        <f t="shared" si="276"/>
        <v/>
      </c>
      <c r="Z1874" s="9"/>
      <c r="AA1874" s="14">
        <f t="shared" si="271"/>
        <v>0.51900000000000002</v>
      </c>
      <c r="AB1874" s="14">
        <f t="shared" si="272"/>
        <v>0.18099999999999999</v>
      </c>
    </row>
    <row r="1875" spans="1:28" x14ac:dyDescent="0.25">
      <c r="A1875" s="10">
        <f t="shared" si="274"/>
        <v>45369</v>
      </c>
      <c r="B1875" s="11">
        <v>78</v>
      </c>
      <c r="C1875" s="11">
        <v>2300</v>
      </c>
      <c r="D1875" s="12">
        <v>586.95833333333303</v>
      </c>
      <c r="E1875" s="9">
        <v>140.01</v>
      </c>
      <c r="F1875" s="9">
        <f t="shared" si="273"/>
        <v>76.009999999999991</v>
      </c>
      <c r="G1875" s="9">
        <v>0</v>
      </c>
      <c r="H1875" s="9">
        <v>1.51</v>
      </c>
      <c r="I1875" s="9"/>
      <c r="J1875" s="9">
        <v>1.67</v>
      </c>
      <c r="K1875" s="9">
        <v>78.3</v>
      </c>
      <c r="L1875" s="9">
        <v>0.2225</v>
      </c>
      <c r="M1875" s="9">
        <v>0.31259999999999999</v>
      </c>
      <c r="N1875" s="9">
        <v>0</v>
      </c>
      <c r="O1875" s="9">
        <v>0.6</v>
      </c>
      <c r="P1875" s="9"/>
      <c r="Q1875" s="9"/>
      <c r="R1875" s="9"/>
      <c r="T1875">
        <f t="shared" si="268"/>
        <v>782300</v>
      </c>
      <c r="U1875">
        <v>0</v>
      </c>
      <c r="V1875">
        <f t="shared" si="275"/>
        <v>0</v>
      </c>
      <c r="W1875" t="str">
        <f t="shared" si="269"/>
        <v/>
      </c>
      <c r="X1875" t="str">
        <f t="shared" si="270"/>
        <v/>
      </c>
      <c r="Y1875" t="str">
        <f t="shared" si="276"/>
        <v/>
      </c>
      <c r="Z1875" s="9"/>
      <c r="AA1875" s="14">
        <f t="shared" si="271"/>
        <v>0.53900000000000003</v>
      </c>
      <c r="AB1875" s="14">
        <f t="shared" si="272"/>
        <v>0.14899999999999999</v>
      </c>
    </row>
    <row r="1876" spans="1:28" x14ac:dyDescent="0.25">
      <c r="A1876" s="10">
        <f t="shared" si="274"/>
        <v>45369</v>
      </c>
      <c r="B1876" s="11">
        <v>78</v>
      </c>
      <c r="C1876" s="11">
        <v>2400</v>
      </c>
      <c r="D1876" s="12">
        <v>587</v>
      </c>
      <c r="E1876" s="9">
        <v>139.88999999999999</v>
      </c>
      <c r="F1876" s="9">
        <f t="shared" si="273"/>
        <v>75.889999999999986</v>
      </c>
      <c r="G1876" s="9">
        <v>0.5</v>
      </c>
      <c r="H1876" s="9">
        <v>2.0099999999999998</v>
      </c>
      <c r="I1876" s="9"/>
      <c r="J1876" s="9">
        <v>0.57699999999999996</v>
      </c>
      <c r="K1876" s="9">
        <v>78.400000000000006</v>
      </c>
      <c r="L1876" s="9">
        <v>0.2233</v>
      </c>
      <c r="M1876" s="9">
        <v>0.31259999999999999</v>
      </c>
      <c r="N1876" s="9">
        <v>0</v>
      </c>
      <c r="O1876" s="9">
        <v>0.6</v>
      </c>
      <c r="P1876" s="9"/>
      <c r="Q1876" s="9"/>
      <c r="R1876" s="9"/>
      <c r="T1876">
        <f t="shared" si="268"/>
        <v>782400</v>
      </c>
      <c r="U1876">
        <v>0</v>
      </c>
      <c r="V1876">
        <f t="shared" si="275"/>
        <v>0</v>
      </c>
      <c r="W1876">
        <f t="shared" si="269"/>
        <v>0.223</v>
      </c>
      <c r="X1876">
        <f t="shared" si="270"/>
        <v>0.313</v>
      </c>
      <c r="Y1876">
        <f t="shared" si="276"/>
        <v>0.75900000000000001</v>
      </c>
      <c r="Z1876" s="9"/>
      <c r="AA1876" s="14">
        <f t="shared" si="271"/>
        <v>0.499</v>
      </c>
      <c r="AB1876" s="14">
        <f t="shared" si="272"/>
        <v>0.13700000000000001</v>
      </c>
    </row>
    <row r="1877" spans="1:28" x14ac:dyDescent="0.25">
      <c r="A1877" s="10">
        <f t="shared" si="274"/>
        <v>45370</v>
      </c>
      <c r="B1877" s="11">
        <v>79</v>
      </c>
      <c r="C1877" s="11">
        <v>100</v>
      </c>
      <c r="D1877" s="12">
        <v>587.04166666666697</v>
      </c>
      <c r="E1877" s="9">
        <v>139.77000000000001</v>
      </c>
      <c r="F1877" s="9">
        <f t="shared" si="273"/>
        <v>75.77000000000001</v>
      </c>
      <c r="G1877" s="9">
        <v>0.5</v>
      </c>
      <c r="H1877" s="9">
        <v>2.0099999999999998</v>
      </c>
      <c r="I1877" s="9"/>
      <c r="J1877" s="9">
        <v>1.262</v>
      </c>
      <c r="K1877" s="9">
        <v>67.400000000000006</v>
      </c>
      <c r="L1877" s="9">
        <v>0.2225</v>
      </c>
      <c r="M1877" s="9">
        <v>0.31259999999999999</v>
      </c>
      <c r="N1877" s="9">
        <v>0</v>
      </c>
      <c r="O1877" s="9">
        <v>0.6</v>
      </c>
      <c r="P1877" s="9"/>
      <c r="Q1877" s="9"/>
      <c r="R1877" s="9"/>
      <c r="T1877">
        <f t="shared" si="268"/>
        <v>790100</v>
      </c>
      <c r="U1877">
        <v>0</v>
      </c>
      <c r="V1877">
        <f t="shared" si="275"/>
        <v>0</v>
      </c>
      <c r="W1877" t="str">
        <f t="shared" si="269"/>
        <v/>
      </c>
      <c r="X1877" t="str">
        <f t="shared" si="270"/>
        <v/>
      </c>
      <c r="Y1877" t="str">
        <f t="shared" si="276"/>
        <v/>
      </c>
      <c r="Z1877" s="9"/>
      <c r="AA1877" s="14">
        <f t="shared" si="271"/>
        <v>0.45100000000000001</v>
      </c>
      <c r="AB1877" s="14">
        <f t="shared" si="272"/>
        <v>0.218</v>
      </c>
    </row>
    <row r="1878" spans="1:28" x14ac:dyDescent="0.25">
      <c r="A1878" s="10">
        <f t="shared" si="274"/>
        <v>45370</v>
      </c>
      <c r="B1878" s="11">
        <v>79</v>
      </c>
      <c r="C1878" s="11">
        <v>200</v>
      </c>
      <c r="D1878" s="12">
        <v>587.08333333333303</v>
      </c>
      <c r="E1878" s="9">
        <v>139.19</v>
      </c>
      <c r="F1878" s="9">
        <f t="shared" si="273"/>
        <v>75.19</v>
      </c>
      <c r="G1878" s="9">
        <v>0.5</v>
      </c>
      <c r="H1878" s="9">
        <v>2.0099999999999998</v>
      </c>
      <c r="I1878" s="9"/>
      <c r="J1878" s="9">
        <v>0.90700000000000003</v>
      </c>
      <c r="K1878" s="9">
        <v>63.5</v>
      </c>
      <c r="L1878" s="9">
        <v>0.2225</v>
      </c>
      <c r="M1878" s="9">
        <v>0.31259999999999999</v>
      </c>
      <c r="N1878" s="9">
        <v>0</v>
      </c>
      <c r="O1878" s="9">
        <v>0.6</v>
      </c>
      <c r="P1878" s="9"/>
      <c r="Q1878" s="9"/>
      <c r="R1878" s="9"/>
      <c r="T1878">
        <f t="shared" si="268"/>
        <v>790200</v>
      </c>
      <c r="U1878">
        <v>0</v>
      </c>
      <c r="V1878">
        <f t="shared" si="275"/>
        <v>0</v>
      </c>
      <c r="W1878" t="str">
        <f t="shared" si="269"/>
        <v/>
      </c>
      <c r="X1878" t="str">
        <f t="shared" si="270"/>
        <v/>
      </c>
      <c r="Y1878" t="str">
        <f t="shared" si="276"/>
        <v/>
      </c>
      <c r="Z1878" s="9"/>
      <c r="AA1878" s="14">
        <f t="shared" si="271"/>
        <v>0.41399999999999998</v>
      </c>
      <c r="AB1878" s="14">
        <f t="shared" si="272"/>
        <v>0.23799999999999999</v>
      </c>
    </row>
    <row r="1879" spans="1:28" x14ac:dyDescent="0.25">
      <c r="A1879" s="10">
        <f t="shared" si="274"/>
        <v>45370</v>
      </c>
      <c r="B1879" s="11">
        <v>79</v>
      </c>
      <c r="C1879" s="11">
        <v>300</v>
      </c>
      <c r="D1879" s="12">
        <v>587.125</v>
      </c>
      <c r="E1879" s="9">
        <v>139.19</v>
      </c>
      <c r="F1879" s="9">
        <f t="shared" si="273"/>
        <v>75.19</v>
      </c>
      <c r="G1879" s="9">
        <v>0.5</v>
      </c>
      <c r="H1879" s="9">
        <v>2.52</v>
      </c>
      <c r="I1879" s="9"/>
      <c r="J1879" s="9">
        <v>1.1259999999999999</v>
      </c>
      <c r="K1879" s="9">
        <v>62.2</v>
      </c>
      <c r="L1879" s="9">
        <v>0.2218</v>
      </c>
      <c r="M1879" s="9">
        <v>0.31259999999999999</v>
      </c>
      <c r="N1879" s="9">
        <v>0</v>
      </c>
      <c r="O1879" s="9">
        <v>0.6</v>
      </c>
      <c r="P1879" s="9"/>
      <c r="Q1879" s="9"/>
      <c r="R1879" s="9"/>
      <c r="T1879">
        <f t="shared" si="268"/>
        <v>790300</v>
      </c>
      <c r="U1879">
        <v>0</v>
      </c>
      <c r="V1879">
        <f t="shared" si="275"/>
        <v>0</v>
      </c>
      <c r="W1879" t="str">
        <f t="shared" si="269"/>
        <v/>
      </c>
      <c r="X1879" t="str">
        <f t="shared" si="270"/>
        <v/>
      </c>
      <c r="Y1879" t="str">
        <f t="shared" si="276"/>
        <v/>
      </c>
      <c r="Z1879" s="9"/>
      <c r="AA1879" s="14">
        <f t="shared" si="271"/>
        <v>0.41199999999999998</v>
      </c>
      <c r="AB1879" s="14">
        <f t="shared" si="272"/>
        <v>0.25</v>
      </c>
    </row>
    <row r="1880" spans="1:28" x14ac:dyDescent="0.25">
      <c r="A1880" s="10">
        <f t="shared" si="274"/>
        <v>45370</v>
      </c>
      <c r="B1880" s="11">
        <v>79</v>
      </c>
      <c r="C1880" s="11">
        <v>400</v>
      </c>
      <c r="D1880" s="12">
        <v>587.16666666666697</v>
      </c>
      <c r="E1880" s="9">
        <v>139.41999999999999</v>
      </c>
      <c r="F1880" s="9">
        <f t="shared" si="273"/>
        <v>75.419999999999987</v>
      </c>
      <c r="G1880" s="9">
        <v>0.5</v>
      </c>
      <c r="H1880" s="9">
        <v>2.0099999999999998</v>
      </c>
      <c r="I1880" s="9"/>
      <c r="J1880" s="9">
        <v>-0.17100000000000001</v>
      </c>
      <c r="K1880" s="9">
        <v>64.599999999999994</v>
      </c>
      <c r="L1880" s="9">
        <v>0.2218</v>
      </c>
      <c r="M1880" s="9">
        <v>0.31190000000000001</v>
      </c>
      <c r="N1880" s="9">
        <v>0</v>
      </c>
      <c r="O1880" s="9">
        <v>0.6</v>
      </c>
      <c r="P1880" s="9"/>
      <c r="Q1880" s="9"/>
      <c r="R1880" s="9"/>
      <c r="T1880">
        <f t="shared" si="268"/>
        <v>790400</v>
      </c>
      <c r="U1880">
        <v>0</v>
      </c>
      <c r="V1880">
        <f t="shared" si="275"/>
        <v>0</v>
      </c>
      <c r="W1880" t="str">
        <f t="shared" si="269"/>
        <v/>
      </c>
      <c r="X1880" t="str">
        <f t="shared" si="270"/>
        <v/>
      </c>
      <c r="Y1880" t="str">
        <f t="shared" si="276"/>
        <v/>
      </c>
      <c r="Z1880" s="9"/>
      <c r="AA1880" s="14">
        <f t="shared" si="271"/>
        <v>0.39</v>
      </c>
      <c r="AB1880" s="14">
        <f t="shared" si="272"/>
        <v>0.214</v>
      </c>
    </row>
    <row r="1881" spans="1:28" x14ac:dyDescent="0.25">
      <c r="A1881" s="10">
        <f t="shared" si="274"/>
        <v>45370</v>
      </c>
      <c r="B1881" s="11">
        <v>79</v>
      </c>
      <c r="C1881" s="11">
        <v>500</v>
      </c>
      <c r="D1881" s="12">
        <v>587.20833333333303</v>
      </c>
      <c r="E1881" s="9">
        <v>139.54</v>
      </c>
      <c r="F1881" s="9">
        <f t="shared" si="273"/>
        <v>75.539999999999992</v>
      </c>
      <c r="G1881" s="9">
        <v>1.51</v>
      </c>
      <c r="H1881" s="9">
        <v>2.52</v>
      </c>
      <c r="I1881" s="9"/>
      <c r="J1881" s="9">
        <v>-0.53500000000000003</v>
      </c>
      <c r="K1881" s="9">
        <v>71</v>
      </c>
      <c r="L1881" s="9">
        <v>0.22109999999999999</v>
      </c>
      <c r="M1881" s="9">
        <v>0.31190000000000001</v>
      </c>
      <c r="N1881" s="9">
        <v>0</v>
      </c>
      <c r="O1881" s="9">
        <v>0.6</v>
      </c>
      <c r="P1881" s="9"/>
      <c r="Q1881" s="9"/>
      <c r="R1881" s="9"/>
      <c r="T1881">
        <f t="shared" si="268"/>
        <v>790500</v>
      </c>
      <c r="U1881">
        <v>0</v>
      </c>
      <c r="V1881">
        <f t="shared" si="275"/>
        <v>0</v>
      </c>
      <c r="W1881" t="str">
        <f t="shared" si="269"/>
        <v/>
      </c>
      <c r="X1881" t="str">
        <f t="shared" si="270"/>
        <v/>
      </c>
      <c r="Y1881" t="str">
        <f t="shared" si="276"/>
        <v/>
      </c>
      <c r="Z1881" s="9"/>
      <c r="AA1881" s="14">
        <f t="shared" si="271"/>
        <v>0.41699999999999998</v>
      </c>
      <c r="AB1881" s="14">
        <f t="shared" si="272"/>
        <v>0.17</v>
      </c>
    </row>
    <row r="1882" spans="1:28" x14ac:dyDescent="0.25">
      <c r="A1882" s="10">
        <f t="shared" si="274"/>
        <v>45370</v>
      </c>
      <c r="B1882" s="11">
        <v>79</v>
      </c>
      <c r="C1882" s="11">
        <v>600</v>
      </c>
      <c r="D1882" s="12">
        <v>587.25</v>
      </c>
      <c r="E1882" s="9">
        <v>139.07</v>
      </c>
      <c r="F1882" s="9">
        <f t="shared" si="273"/>
        <v>75.069999999999993</v>
      </c>
      <c r="G1882" s="9">
        <v>1.51</v>
      </c>
      <c r="H1882" s="9">
        <v>2.52</v>
      </c>
      <c r="I1882" s="9"/>
      <c r="J1882" s="9">
        <v>-0.64800000000000002</v>
      </c>
      <c r="K1882" s="9">
        <v>73.5</v>
      </c>
      <c r="L1882" s="9">
        <v>0.22109999999999999</v>
      </c>
      <c r="M1882" s="9">
        <v>0.31119999999999998</v>
      </c>
      <c r="N1882" s="9">
        <v>0</v>
      </c>
      <c r="O1882" s="9">
        <v>0.6</v>
      </c>
      <c r="P1882" s="9"/>
      <c r="Q1882" s="9"/>
      <c r="R1882" s="9"/>
      <c r="T1882">
        <f t="shared" si="268"/>
        <v>790600</v>
      </c>
      <c r="U1882">
        <v>0</v>
      </c>
      <c r="V1882">
        <f t="shared" si="275"/>
        <v>0</v>
      </c>
      <c r="W1882" t="str">
        <f t="shared" si="269"/>
        <v/>
      </c>
      <c r="X1882" t="str">
        <f t="shared" si="270"/>
        <v/>
      </c>
      <c r="Y1882" t="str">
        <f t="shared" si="276"/>
        <v/>
      </c>
      <c r="Z1882" s="9"/>
      <c r="AA1882" s="14">
        <f t="shared" si="271"/>
        <v>0.42799999999999999</v>
      </c>
      <c r="AB1882" s="14">
        <f t="shared" si="272"/>
        <v>0.154</v>
      </c>
    </row>
    <row r="1883" spans="1:28" x14ac:dyDescent="0.25">
      <c r="A1883" s="10">
        <f t="shared" si="274"/>
        <v>45370</v>
      </c>
      <c r="B1883" s="11">
        <v>79</v>
      </c>
      <c r="C1883" s="11">
        <v>700</v>
      </c>
      <c r="D1883" s="12">
        <v>587.29166666666697</v>
      </c>
      <c r="E1883" s="9">
        <v>139.07</v>
      </c>
      <c r="F1883" s="9">
        <f t="shared" si="273"/>
        <v>75.069999999999993</v>
      </c>
      <c r="G1883" s="9">
        <v>1.51</v>
      </c>
      <c r="H1883" s="9">
        <v>2.52</v>
      </c>
      <c r="I1883" s="9"/>
      <c r="J1883" s="9">
        <v>7.9000000000000001E-2</v>
      </c>
      <c r="K1883" s="9">
        <v>71.7</v>
      </c>
      <c r="L1883" s="9">
        <v>0.22040000000000001</v>
      </c>
      <c r="M1883" s="9">
        <v>0.31119999999999998</v>
      </c>
      <c r="N1883" s="9">
        <v>0</v>
      </c>
      <c r="O1883" s="9">
        <v>11.9</v>
      </c>
      <c r="P1883" s="9"/>
      <c r="Q1883" s="9"/>
      <c r="R1883" s="9"/>
      <c r="T1883">
        <f t="shared" si="268"/>
        <v>790700</v>
      </c>
      <c r="U1883">
        <v>38.200000000000003</v>
      </c>
      <c r="V1883">
        <f t="shared" si="275"/>
        <v>11.9</v>
      </c>
      <c r="W1883" t="str">
        <f t="shared" si="269"/>
        <v/>
      </c>
      <c r="X1883" t="str">
        <f t="shared" si="270"/>
        <v/>
      </c>
      <c r="Y1883" t="str">
        <f t="shared" si="276"/>
        <v/>
      </c>
      <c r="Z1883" s="9"/>
      <c r="AA1883" s="14">
        <f t="shared" si="271"/>
        <v>0.44</v>
      </c>
      <c r="AB1883" s="14">
        <f t="shared" si="272"/>
        <v>0.17399999999999999</v>
      </c>
    </row>
    <row r="1884" spans="1:28" x14ac:dyDescent="0.25">
      <c r="A1884" s="10">
        <f t="shared" si="274"/>
        <v>45370</v>
      </c>
      <c r="B1884" s="11">
        <v>79</v>
      </c>
      <c r="C1884" s="11">
        <v>800</v>
      </c>
      <c r="D1884" s="12">
        <v>587.33333333333303</v>
      </c>
      <c r="E1884" s="9">
        <v>138.02000000000001</v>
      </c>
      <c r="F1884" s="9">
        <f t="shared" si="273"/>
        <v>74.02000000000001</v>
      </c>
      <c r="G1884" s="9">
        <v>0</v>
      </c>
      <c r="H1884" s="9">
        <v>1.51</v>
      </c>
      <c r="I1884" s="9"/>
      <c r="J1884" s="9">
        <v>6.8639999999999999</v>
      </c>
      <c r="K1884" s="9">
        <v>61.1</v>
      </c>
      <c r="L1884" s="9">
        <v>0.22040000000000001</v>
      </c>
      <c r="M1884" s="9">
        <v>0.31040000000000001</v>
      </c>
      <c r="N1884" s="9">
        <v>0</v>
      </c>
      <c r="O1884" s="9">
        <v>223.1</v>
      </c>
      <c r="P1884" s="9"/>
      <c r="Q1884" s="9"/>
      <c r="R1884" s="9"/>
      <c r="T1884">
        <f t="shared" si="268"/>
        <v>790800</v>
      </c>
      <c r="U1884">
        <v>201.8</v>
      </c>
      <c r="V1884">
        <f t="shared" si="275"/>
        <v>223.1</v>
      </c>
      <c r="W1884" t="str">
        <f t="shared" si="269"/>
        <v/>
      </c>
      <c r="X1884" t="str">
        <f t="shared" si="270"/>
        <v/>
      </c>
      <c r="Y1884" t="str">
        <f t="shared" si="276"/>
        <v/>
      </c>
      <c r="Z1884" s="9"/>
      <c r="AA1884" s="14">
        <f t="shared" si="271"/>
        <v>0.60599999999999998</v>
      </c>
      <c r="AB1884" s="14">
        <f t="shared" si="272"/>
        <v>0.38600000000000001</v>
      </c>
    </row>
    <row r="1885" spans="1:28" x14ac:dyDescent="0.25">
      <c r="A1885" s="10">
        <f t="shared" si="274"/>
        <v>45370</v>
      </c>
      <c r="B1885" s="11">
        <v>79</v>
      </c>
      <c r="C1885" s="11">
        <v>900</v>
      </c>
      <c r="D1885" s="12">
        <v>587.375</v>
      </c>
      <c r="E1885" s="9">
        <v>138.6</v>
      </c>
      <c r="F1885" s="9">
        <f t="shared" si="273"/>
        <v>74.599999999999994</v>
      </c>
      <c r="G1885" s="9">
        <v>0</v>
      </c>
      <c r="H1885" s="9">
        <v>2.0099999999999998</v>
      </c>
      <c r="I1885" s="9"/>
      <c r="J1885" s="9">
        <v>9.2379999999999995</v>
      </c>
      <c r="K1885" s="9">
        <v>44.9</v>
      </c>
      <c r="L1885" s="9">
        <v>0.21959999999999999</v>
      </c>
      <c r="M1885" s="9">
        <v>0.31040000000000001</v>
      </c>
      <c r="N1885" s="9">
        <v>0</v>
      </c>
      <c r="O1885" s="9">
        <v>399.4</v>
      </c>
      <c r="P1885" s="9"/>
      <c r="Q1885" s="9"/>
      <c r="R1885" s="9"/>
      <c r="T1885">
        <f t="shared" si="268"/>
        <v>790900</v>
      </c>
      <c r="U1885">
        <v>379.5</v>
      </c>
      <c r="V1885">
        <f t="shared" si="275"/>
        <v>399.4</v>
      </c>
      <c r="W1885" t="str">
        <f t="shared" si="269"/>
        <v/>
      </c>
      <c r="X1885" t="str">
        <f t="shared" si="270"/>
        <v/>
      </c>
      <c r="Y1885" t="str">
        <f t="shared" si="276"/>
        <v/>
      </c>
      <c r="Z1885" s="9"/>
      <c r="AA1885" s="14">
        <f t="shared" si="271"/>
        <v>0.52400000000000002</v>
      </c>
      <c r="AB1885" s="14">
        <f t="shared" si="272"/>
        <v>0.64300000000000002</v>
      </c>
    </row>
    <row r="1886" spans="1:28" x14ac:dyDescent="0.25">
      <c r="A1886" s="10">
        <f t="shared" si="274"/>
        <v>45370</v>
      </c>
      <c r="B1886" s="11">
        <v>79</v>
      </c>
      <c r="C1886" s="11">
        <v>1000</v>
      </c>
      <c r="D1886" s="12">
        <v>587.41666666666697</v>
      </c>
      <c r="E1886" s="9">
        <v>138.02000000000001</v>
      </c>
      <c r="F1886" s="9">
        <f t="shared" si="273"/>
        <v>74.02000000000001</v>
      </c>
      <c r="G1886" s="9">
        <v>0.5</v>
      </c>
      <c r="H1886" s="9">
        <v>3.52</v>
      </c>
      <c r="I1886" s="9"/>
      <c r="J1886" s="9">
        <v>9.8539999999999992</v>
      </c>
      <c r="K1886" s="9">
        <v>38.1</v>
      </c>
      <c r="L1886" s="9">
        <v>0.22040000000000001</v>
      </c>
      <c r="M1886" s="9">
        <v>0.30969999999999998</v>
      </c>
      <c r="N1886" s="9">
        <v>0</v>
      </c>
      <c r="O1886" s="9">
        <v>536.9</v>
      </c>
      <c r="P1886" s="9"/>
      <c r="Q1886" s="9"/>
      <c r="R1886" s="9"/>
      <c r="T1886">
        <f t="shared" si="268"/>
        <v>791000</v>
      </c>
      <c r="U1886">
        <v>532.20000000000005</v>
      </c>
      <c r="V1886">
        <f t="shared" si="275"/>
        <v>536.9</v>
      </c>
      <c r="W1886" t="str">
        <f t="shared" si="269"/>
        <v/>
      </c>
      <c r="X1886" t="str">
        <f t="shared" si="270"/>
        <v/>
      </c>
      <c r="Y1886" t="str">
        <f t="shared" si="276"/>
        <v/>
      </c>
      <c r="Z1886" s="9"/>
      <c r="AA1886" s="14">
        <f t="shared" si="271"/>
        <v>0.46300000000000002</v>
      </c>
      <c r="AB1886" s="14">
        <f t="shared" si="272"/>
        <v>0.752</v>
      </c>
    </row>
    <row r="1887" spans="1:28" x14ac:dyDescent="0.25">
      <c r="A1887" s="10">
        <f t="shared" si="274"/>
        <v>45370</v>
      </c>
      <c r="B1887" s="11">
        <v>79</v>
      </c>
      <c r="C1887" s="11">
        <v>1100</v>
      </c>
      <c r="D1887" s="12">
        <v>587.45833333333303</v>
      </c>
      <c r="E1887" s="9">
        <v>139.19</v>
      </c>
      <c r="F1887" s="9">
        <f t="shared" si="273"/>
        <v>75.19</v>
      </c>
      <c r="G1887" s="9">
        <v>1.01</v>
      </c>
      <c r="H1887" s="9">
        <v>4.03</v>
      </c>
      <c r="I1887" s="9"/>
      <c r="J1887" s="9">
        <v>10.736000000000001</v>
      </c>
      <c r="K1887" s="9">
        <v>37.700000000000003</v>
      </c>
      <c r="L1887" s="9">
        <v>0.22040000000000001</v>
      </c>
      <c r="M1887" s="9">
        <v>0.309</v>
      </c>
      <c r="N1887" s="9">
        <v>0</v>
      </c>
      <c r="O1887" s="9">
        <v>638.1</v>
      </c>
      <c r="P1887" s="9"/>
      <c r="Q1887" s="9"/>
      <c r="R1887" s="9"/>
      <c r="T1887">
        <f t="shared" si="268"/>
        <v>791100</v>
      </c>
      <c r="U1887">
        <v>643.79999999999995</v>
      </c>
      <c r="V1887">
        <f t="shared" si="275"/>
        <v>638.1</v>
      </c>
      <c r="W1887" t="str">
        <f t="shared" si="269"/>
        <v/>
      </c>
      <c r="X1887" t="str">
        <f t="shared" si="270"/>
        <v/>
      </c>
      <c r="Y1887" t="str">
        <f t="shared" si="276"/>
        <v/>
      </c>
      <c r="Z1887" s="9"/>
      <c r="AA1887" s="14">
        <f t="shared" si="271"/>
        <v>0.48599999999999999</v>
      </c>
      <c r="AB1887" s="14">
        <f t="shared" si="272"/>
        <v>0.80300000000000005</v>
      </c>
    </row>
    <row r="1888" spans="1:28" x14ac:dyDescent="0.25">
      <c r="A1888" s="10">
        <f t="shared" si="274"/>
        <v>45370</v>
      </c>
      <c r="B1888" s="11">
        <v>79</v>
      </c>
      <c r="C1888" s="11">
        <v>1200</v>
      </c>
      <c r="D1888" s="12">
        <v>587.5</v>
      </c>
      <c r="E1888" s="9">
        <v>136.72999999999999</v>
      </c>
      <c r="F1888" s="9">
        <f t="shared" si="273"/>
        <v>72.72999999999999</v>
      </c>
      <c r="G1888" s="9">
        <v>1.01</v>
      </c>
      <c r="H1888" s="9">
        <v>5.03</v>
      </c>
      <c r="I1888" s="9"/>
      <c r="J1888" s="9">
        <v>11.467000000000001</v>
      </c>
      <c r="K1888" s="9">
        <v>36.1</v>
      </c>
      <c r="L1888" s="9">
        <v>0.22040000000000001</v>
      </c>
      <c r="M1888" s="9">
        <v>0.309</v>
      </c>
      <c r="N1888" s="9">
        <v>0</v>
      </c>
      <c r="O1888" s="9">
        <v>696.9</v>
      </c>
      <c r="P1888" s="9"/>
      <c r="Q1888" s="9"/>
      <c r="R1888" s="9"/>
      <c r="T1888">
        <f t="shared" si="268"/>
        <v>791200</v>
      </c>
      <c r="U1888">
        <v>704.8</v>
      </c>
      <c r="V1888">
        <f t="shared" si="275"/>
        <v>696.9</v>
      </c>
      <c r="W1888" t="str">
        <f t="shared" si="269"/>
        <v/>
      </c>
      <c r="X1888" t="str">
        <f t="shared" si="270"/>
        <v/>
      </c>
      <c r="Y1888" t="str">
        <f t="shared" si="276"/>
        <v/>
      </c>
      <c r="Z1888" s="9"/>
      <c r="AA1888" s="14">
        <f t="shared" si="271"/>
        <v>0.48899999999999999</v>
      </c>
      <c r="AB1888" s="14">
        <f t="shared" si="272"/>
        <v>0.86599999999999999</v>
      </c>
    </row>
    <row r="1889" spans="1:28" x14ac:dyDescent="0.25">
      <c r="A1889" s="10">
        <f t="shared" si="274"/>
        <v>45370</v>
      </c>
      <c r="B1889" s="11">
        <v>79</v>
      </c>
      <c r="C1889" s="11">
        <v>1300</v>
      </c>
      <c r="D1889" s="12">
        <v>587.54166666666697</v>
      </c>
      <c r="E1889" s="9">
        <v>135.44</v>
      </c>
      <c r="F1889" s="9">
        <f t="shared" si="273"/>
        <v>71.44</v>
      </c>
      <c r="G1889" s="9">
        <v>1.01</v>
      </c>
      <c r="H1889" s="9">
        <v>4.53</v>
      </c>
      <c r="I1889" s="9"/>
      <c r="J1889" s="9">
        <v>11.247999999999999</v>
      </c>
      <c r="K1889" s="9">
        <v>37.6</v>
      </c>
      <c r="L1889" s="9">
        <v>0.22109999999999999</v>
      </c>
      <c r="M1889" s="9">
        <v>0.30819999999999997</v>
      </c>
      <c r="N1889" s="9">
        <v>0</v>
      </c>
      <c r="O1889" s="9">
        <v>694.4</v>
      </c>
      <c r="P1889" s="9"/>
      <c r="Q1889" s="9"/>
      <c r="R1889" s="9"/>
      <c r="T1889">
        <f t="shared" si="268"/>
        <v>791300</v>
      </c>
      <c r="U1889">
        <v>710</v>
      </c>
      <c r="V1889">
        <f t="shared" si="275"/>
        <v>694.4</v>
      </c>
      <c r="W1889" t="str">
        <f t="shared" si="269"/>
        <v/>
      </c>
      <c r="X1889" t="str">
        <f t="shared" si="270"/>
        <v/>
      </c>
      <c r="Y1889" t="str">
        <f t="shared" si="276"/>
        <v/>
      </c>
      <c r="Z1889" s="9"/>
      <c r="AA1889" s="14">
        <f t="shared" si="271"/>
        <v>0.502</v>
      </c>
      <c r="AB1889" s="14">
        <f t="shared" si="272"/>
        <v>0.83299999999999996</v>
      </c>
    </row>
    <row r="1890" spans="1:28" x14ac:dyDescent="0.25">
      <c r="A1890" s="10">
        <f t="shared" si="274"/>
        <v>45370</v>
      </c>
      <c r="B1890" s="11">
        <v>79</v>
      </c>
      <c r="C1890" s="11">
        <v>1400</v>
      </c>
      <c r="D1890" s="12">
        <v>587.58333333333303</v>
      </c>
      <c r="E1890" s="9">
        <v>137.32</v>
      </c>
      <c r="F1890" s="9">
        <f t="shared" si="273"/>
        <v>73.319999999999993</v>
      </c>
      <c r="G1890" s="9">
        <v>1.51</v>
      </c>
      <c r="H1890" s="9">
        <v>5.03</v>
      </c>
      <c r="I1890" s="9"/>
      <c r="J1890" s="9">
        <v>11.005000000000001</v>
      </c>
      <c r="K1890" s="9">
        <v>32.5</v>
      </c>
      <c r="L1890" s="9">
        <v>0.2218</v>
      </c>
      <c r="M1890" s="9">
        <v>0.30819999999999997</v>
      </c>
      <c r="N1890" s="9">
        <v>0</v>
      </c>
      <c r="O1890" s="9">
        <v>656.9</v>
      </c>
      <c r="P1890" s="9"/>
      <c r="Q1890" s="9"/>
      <c r="R1890" s="9"/>
      <c r="T1890">
        <f t="shared" si="268"/>
        <v>791400</v>
      </c>
      <c r="U1890">
        <v>658.8</v>
      </c>
      <c r="V1890">
        <f t="shared" si="275"/>
        <v>656.9</v>
      </c>
      <c r="W1890" t="str">
        <f t="shared" si="269"/>
        <v/>
      </c>
      <c r="X1890" t="str">
        <f t="shared" si="270"/>
        <v/>
      </c>
      <c r="Y1890" t="str">
        <f t="shared" si="276"/>
        <v/>
      </c>
      <c r="Z1890" s="9"/>
      <c r="AA1890" s="14">
        <f t="shared" si="271"/>
        <v>0.42699999999999999</v>
      </c>
      <c r="AB1890" s="14">
        <f t="shared" si="272"/>
        <v>0.88700000000000001</v>
      </c>
    </row>
    <row r="1891" spans="1:28" x14ac:dyDescent="0.25">
      <c r="A1891" s="10">
        <f t="shared" si="274"/>
        <v>45370</v>
      </c>
      <c r="B1891" s="11">
        <v>79</v>
      </c>
      <c r="C1891" s="11">
        <v>1500</v>
      </c>
      <c r="D1891" s="12">
        <v>587.625</v>
      </c>
      <c r="E1891" s="9">
        <v>135.44</v>
      </c>
      <c r="F1891" s="9">
        <f t="shared" si="273"/>
        <v>71.44</v>
      </c>
      <c r="G1891" s="9">
        <v>1.51</v>
      </c>
      <c r="H1891" s="9">
        <v>5.03</v>
      </c>
      <c r="I1891" s="9"/>
      <c r="J1891" s="9">
        <v>11.247999999999999</v>
      </c>
      <c r="K1891" s="9">
        <v>29.6</v>
      </c>
      <c r="L1891" s="9">
        <v>0.224</v>
      </c>
      <c r="M1891" s="9">
        <v>0.3075</v>
      </c>
      <c r="N1891" s="9">
        <v>0</v>
      </c>
      <c r="O1891" s="9">
        <v>564.4</v>
      </c>
      <c r="P1891" s="9"/>
      <c r="Q1891" s="9"/>
      <c r="R1891" s="9"/>
      <c r="T1891">
        <f t="shared" si="268"/>
        <v>791500</v>
      </c>
      <c r="U1891">
        <v>555.79999999999995</v>
      </c>
      <c r="V1891">
        <f t="shared" si="275"/>
        <v>564.4</v>
      </c>
      <c r="W1891" t="str">
        <f t="shared" si="269"/>
        <v/>
      </c>
      <c r="X1891" t="str">
        <f t="shared" si="270"/>
        <v/>
      </c>
      <c r="Y1891" t="str">
        <f t="shared" si="276"/>
        <v/>
      </c>
      <c r="Z1891" s="9"/>
      <c r="AA1891" s="14">
        <f t="shared" si="271"/>
        <v>0.39500000000000002</v>
      </c>
      <c r="AB1891" s="14">
        <f t="shared" si="272"/>
        <v>0.93899999999999995</v>
      </c>
    </row>
    <row r="1892" spans="1:28" x14ac:dyDescent="0.25">
      <c r="A1892" s="10">
        <f t="shared" si="274"/>
        <v>45370</v>
      </c>
      <c r="B1892" s="11">
        <v>79</v>
      </c>
      <c r="C1892" s="11">
        <v>1600</v>
      </c>
      <c r="D1892" s="12">
        <v>587.66666666666697</v>
      </c>
      <c r="E1892" s="9">
        <v>135.68</v>
      </c>
      <c r="F1892" s="9">
        <f t="shared" si="273"/>
        <v>71.680000000000007</v>
      </c>
      <c r="G1892" s="9">
        <v>2.0099999999999998</v>
      </c>
      <c r="H1892" s="9">
        <v>5.03</v>
      </c>
      <c r="I1892" s="9"/>
      <c r="J1892" s="9">
        <v>10.394</v>
      </c>
      <c r="K1892" s="9">
        <v>31.1</v>
      </c>
      <c r="L1892" s="9">
        <v>0.22620000000000001</v>
      </c>
      <c r="M1892" s="9">
        <v>0.3075</v>
      </c>
      <c r="N1892" s="9">
        <v>0</v>
      </c>
      <c r="O1892" s="9">
        <v>420.6</v>
      </c>
      <c r="P1892" s="9"/>
      <c r="Q1892" s="9"/>
      <c r="R1892" s="9"/>
      <c r="T1892">
        <f t="shared" si="268"/>
        <v>791600</v>
      </c>
      <c r="U1892">
        <v>409.3</v>
      </c>
      <c r="V1892">
        <f t="shared" si="275"/>
        <v>420.6</v>
      </c>
      <c r="W1892" t="str">
        <f t="shared" si="269"/>
        <v/>
      </c>
      <c r="X1892" t="str">
        <f t="shared" si="270"/>
        <v/>
      </c>
      <c r="Y1892" t="str">
        <f t="shared" si="276"/>
        <v/>
      </c>
      <c r="Z1892" s="9"/>
      <c r="AA1892" s="14">
        <f t="shared" si="271"/>
        <v>0.39200000000000002</v>
      </c>
      <c r="AB1892" s="14">
        <f t="shared" si="272"/>
        <v>0.86799999999999999</v>
      </c>
    </row>
    <row r="1893" spans="1:28" x14ac:dyDescent="0.25">
      <c r="A1893" s="10">
        <f t="shared" si="274"/>
        <v>45370</v>
      </c>
      <c r="B1893" s="11">
        <v>79</v>
      </c>
      <c r="C1893" s="11">
        <v>1700</v>
      </c>
      <c r="D1893" s="12">
        <v>587.70833333333303</v>
      </c>
      <c r="E1893" s="9">
        <v>135.44</v>
      </c>
      <c r="F1893" s="9">
        <f t="shared" si="273"/>
        <v>71.44</v>
      </c>
      <c r="G1893" s="9">
        <v>1.51</v>
      </c>
      <c r="H1893" s="9">
        <v>5.54</v>
      </c>
      <c r="I1893" s="9"/>
      <c r="J1893" s="9">
        <v>9.7059999999999995</v>
      </c>
      <c r="K1893" s="9">
        <v>34.799999999999997</v>
      </c>
      <c r="L1893" s="9">
        <v>0.22689999999999999</v>
      </c>
      <c r="M1893" s="9">
        <v>0.309</v>
      </c>
      <c r="N1893" s="9">
        <v>0</v>
      </c>
      <c r="O1893" s="9">
        <v>245.6</v>
      </c>
      <c r="P1893" s="9"/>
      <c r="Q1893" s="9"/>
      <c r="R1893" s="9"/>
      <c r="T1893">
        <f t="shared" si="268"/>
        <v>791700</v>
      </c>
      <c r="U1893">
        <v>234.3</v>
      </c>
      <c r="V1893">
        <f t="shared" si="275"/>
        <v>245.6</v>
      </c>
      <c r="W1893" t="str">
        <f t="shared" si="269"/>
        <v/>
      </c>
      <c r="X1893" t="str">
        <f t="shared" si="270"/>
        <v/>
      </c>
      <c r="Y1893" t="str">
        <f t="shared" si="276"/>
        <v/>
      </c>
      <c r="Z1893" s="9"/>
      <c r="AA1893" s="14">
        <f t="shared" si="271"/>
        <v>0.41899999999999998</v>
      </c>
      <c r="AB1893" s="14">
        <f t="shared" si="272"/>
        <v>0.78500000000000003</v>
      </c>
    </row>
    <row r="1894" spans="1:28" x14ac:dyDescent="0.25">
      <c r="A1894" s="10">
        <f t="shared" si="274"/>
        <v>45370</v>
      </c>
      <c r="B1894" s="11">
        <v>79</v>
      </c>
      <c r="C1894" s="11">
        <v>1800</v>
      </c>
      <c r="D1894" s="12">
        <v>587.75</v>
      </c>
      <c r="E1894" s="9">
        <v>134.86000000000001</v>
      </c>
      <c r="F1894" s="9">
        <f t="shared" si="273"/>
        <v>70.860000000000014</v>
      </c>
      <c r="G1894" s="9">
        <v>0.5</v>
      </c>
      <c r="H1894" s="9">
        <v>4.03</v>
      </c>
      <c r="I1894" s="9"/>
      <c r="J1894" s="9">
        <v>4.0890000000000004</v>
      </c>
      <c r="K1894" s="9">
        <v>43.1</v>
      </c>
      <c r="L1894" s="9">
        <v>0.2298</v>
      </c>
      <c r="M1894" s="9">
        <v>0.31119999999999998</v>
      </c>
      <c r="N1894" s="9">
        <v>0</v>
      </c>
      <c r="O1894" s="9">
        <v>68.099999999999994</v>
      </c>
      <c r="P1894" s="9"/>
      <c r="Q1894" s="9"/>
      <c r="R1894" s="9"/>
      <c r="T1894">
        <f t="shared" si="268"/>
        <v>791800</v>
      </c>
      <c r="U1894">
        <v>61.2</v>
      </c>
      <c r="V1894">
        <f t="shared" si="275"/>
        <v>68.099999999999994</v>
      </c>
      <c r="W1894" t="str">
        <f t="shared" si="269"/>
        <v/>
      </c>
      <c r="X1894" t="str">
        <f t="shared" si="270"/>
        <v/>
      </c>
      <c r="Y1894" t="str">
        <f t="shared" si="276"/>
        <v/>
      </c>
      <c r="Z1894" s="9"/>
      <c r="AA1894" s="14">
        <f t="shared" si="271"/>
        <v>0.35299999999999998</v>
      </c>
      <c r="AB1894" s="14">
        <f t="shared" si="272"/>
        <v>0.46600000000000003</v>
      </c>
    </row>
    <row r="1895" spans="1:28" x14ac:dyDescent="0.25">
      <c r="A1895" s="10">
        <f t="shared" si="274"/>
        <v>45370</v>
      </c>
      <c r="B1895" s="11">
        <v>79</v>
      </c>
      <c r="C1895" s="11">
        <v>1900</v>
      </c>
      <c r="D1895" s="12">
        <v>587.79166666666697</v>
      </c>
      <c r="E1895" s="9">
        <v>135.79</v>
      </c>
      <c r="F1895" s="9">
        <f t="shared" si="273"/>
        <v>71.789999999999992</v>
      </c>
      <c r="G1895" s="9">
        <v>0</v>
      </c>
      <c r="H1895" s="9">
        <v>3.02</v>
      </c>
      <c r="I1895" s="9"/>
      <c r="J1895" s="9">
        <v>4.0110000000000001</v>
      </c>
      <c r="K1895" s="9">
        <v>58.2</v>
      </c>
      <c r="L1895" s="9">
        <v>0.23130000000000001</v>
      </c>
      <c r="M1895" s="9">
        <v>0.31330000000000002</v>
      </c>
      <c r="N1895" s="9">
        <v>0</v>
      </c>
      <c r="O1895" s="9">
        <v>0.6</v>
      </c>
      <c r="P1895" s="9"/>
      <c r="Q1895" s="9"/>
      <c r="R1895" s="9"/>
      <c r="T1895">
        <f t="shared" si="268"/>
        <v>791900</v>
      </c>
      <c r="U1895">
        <v>0</v>
      </c>
      <c r="V1895">
        <f t="shared" si="275"/>
        <v>0</v>
      </c>
      <c r="W1895" t="str">
        <f t="shared" si="269"/>
        <v/>
      </c>
      <c r="X1895" t="str">
        <f t="shared" si="270"/>
        <v/>
      </c>
      <c r="Y1895" t="str">
        <f t="shared" si="276"/>
        <v/>
      </c>
      <c r="Z1895" s="9"/>
      <c r="AA1895" s="14">
        <f t="shared" si="271"/>
        <v>0.47299999999999998</v>
      </c>
      <c r="AB1895" s="14">
        <f t="shared" si="272"/>
        <v>0.34</v>
      </c>
    </row>
    <row r="1896" spans="1:28" x14ac:dyDescent="0.25">
      <c r="A1896" s="10">
        <f t="shared" si="274"/>
        <v>45370</v>
      </c>
      <c r="B1896" s="11">
        <v>79</v>
      </c>
      <c r="C1896" s="11">
        <v>2000</v>
      </c>
      <c r="D1896" s="12">
        <v>587.83333333333303</v>
      </c>
      <c r="E1896" s="9">
        <v>134.74</v>
      </c>
      <c r="F1896" s="9">
        <f t="shared" si="273"/>
        <v>70.740000000000009</v>
      </c>
      <c r="G1896" s="9">
        <v>0.5</v>
      </c>
      <c r="H1896" s="9">
        <v>3.02</v>
      </c>
      <c r="I1896" s="9"/>
      <c r="J1896" s="9">
        <v>3.0089999999999999</v>
      </c>
      <c r="K1896" s="9">
        <v>67.3</v>
      </c>
      <c r="L1896" s="9">
        <v>0.23200000000000001</v>
      </c>
      <c r="M1896" s="9">
        <v>0.3155</v>
      </c>
      <c r="N1896" s="9">
        <v>0</v>
      </c>
      <c r="O1896" s="9">
        <v>0.6</v>
      </c>
      <c r="P1896" s="9"/>
      <c r="Q1896" s="9"/>
      <c r="R1896" s="9"/>
      <c r="T1896">
        <f t="shared" si="268"/>
        <v>792000</v>
      </c>
      <c r="U1896">
        <v>0</v>
      </c>
      <c r="V1896">
        <f t="shared" si="275"/>
        <v>0</v>
      </c>
      <c r="W1896" t="str">
        <f t="shared" si="269"/>
        <v/>
      </c>
      <c r="X1896" t="str">
        <f t="shared" si="270"/>
        <v/>
      </c>
      <c r="Y1896" t="str">
        <f t="shared" si="276"/>
        <v/>
      </c>
      <c r="Z1896" s="9"/>
      <c r="AA1896" s="14">
        <f t="shared" si="271"/>
        <v>0.51</v>
      </c>
      <c r="AB1896" s="14">
        <f t="shared" si="272"/>
        <v>0.248</v>
      </c>
    </row>
    <row r="1897" spans="1:28" x14ac:dyDescent="0.25">
      <c r="A1897" s="10">
        <f t="shared" si="274"/>
        <v>45370</v>
      </c>
      <c r="B1897" s="11">
        <v>79</v>
      </c>
      <c r="C1897" s="11">
        <v>2100</v>
      </c>
      <c r="D1897" s="12">
        <v>587.875</v>
      </c>
      <c r="E1897" s="9">
        <v>134.16</v>
      </c>
      <c r="F1897" s="9">
        <f t="shared" si="273"/>
        <v>70.16</v>
      </c>
      <c r="G1897" s="9">
        <v>1.01</v>
      </c>
      <c r="H1897" s="9">
        <v>5.03</v>
      </c>
      <c r="I1897" s="9"/>
      <c r="J1897" s="9">
        <v>3.38</v>
      </c>
      <c r="K1897" s="9">
        <v>61</v>
      </c>
      <c r="L1897" s="9">
        <v>0.23269999999999999</v>
      </c>
      <c r="M1897" s="9">
        <v>0.317</v>
      </c>
      <c r="N1897" s="9">
        <v>0</v>
      </c>
      <c r="O1897" s="9">
        <v>0.6</v>
      </c>
      <c r="P1897" s="9"/>
      <c r="Q1897" s="9"/>
      <c r="R1897" s="9"/>
      <c r="T1897">
        <f t="shared" si="268"/>
        <v>792100</v>
      </c>
      <c r="U1897">
        <v>0</v>
      </c>
      <c r="V1897">
        <f t="shared" si="275"/>
        <v>0</v>
      </c>
      <c r="W1897" t="str">
        <f t="shared" si="269"/>
        <v/>
      </c>
      <c r="X1897" t="str">
        <f t="shared" si="270"/>
        <v/>
      </c>
      <c r="Y1897" t="str">
        <f t="shared" si="276"/>
        <v/>
      </c>
      <c r="Z1897" s="9"/>
      <c r="AA1897" s="14">
        <f t="shared" si="271"/>
        <v>0.47499999999999998</v>
      </c>
      <c r="AB1897" s="14">
        <f t="shared" si="272"/>
        <v>0.30399999999999999</v>
      </c>
    </row>
    <row r="1898" spans="1:28" x14ac:dyDescent="0.25">
      <c r="A1898" s="10">
        <f t="shared" si="274"/>
        <v>45370</v>
      </c>
      <c r="B1898" s="11">
        <v>79</v>
      </c>
      <c r="C1898" s="11">
        <v>2200</v>
      </c>
      <c r="D1898" s="12">
        <v>587.91666666666697</v>
      </c>
      <c r="E1898" s="9">
        <v>134.51</v>
      </c>
      <c r="F1898" s="9">
        <f t="shared" si="273"/>
        <v>70.509999999999991</v>
      </c>
      <c r="G1898" s="9">
        <v>1.51</v>
      </c>
      <c r="H1898" s="9">
        <v>4.53</v>
      </c>
      <c r="I1898" s="9"/>
      <c r="J1898" s="9">
        <v>2.4769999999999999</v>
      </c>
      <c r="K1898" s="9">
        <v>59.5</v>
      </c>
      <c r="L1898" s="9">
        <v>0.23200000000000001</v>
      </c>
      <c r="M1898" s="9">
        <v>0.31840000000000002</v>
      </c>
      <c r="N1898" s="9">
        <v>0</v>
      </c>
      <c r="O1898" s="9">
        <v>0.6</v>
      </c>
      <c r="P1898" s="9"/>
      <c r="Q1898" s="9"/>
      <c r="R1898" s="9"/>
      <c r="T1898">
        <f t="shared" si="268"/>
        <v>792200</v>
      </c>
      <c r="U1898">
        <v>0</v>
      </c>
      <c r="V1898">
        <f t="shared" si="275"/>
        <v>0</v>
      </c>
      <c r="W1898" t="str">
        <f t="shared" si="269"/>
        <v/>
      </c>
      <c r="X1898" t="str">
        <f t="shared" si="270"/>
        <v/>
      </c>
      <c r="Y1898" t="str">
        <f t="shared" si="276"/>
        <v/>
      </c>
      <c r="Z1898" s="9"/>
      <c r="AA1898" s="14">
        <f t="shared" si="271"/>
        <v>0.434</v>
      </c>
      <c r="AB1898" s="14">
        <f t="shared" si="272"/>
        <v>0.29499999999999998</v>
      </c>
    </row>
    <row r="1899" spans="1:28" x14ac:dyDescent="0.25">
      <c r="A1899" s="10">
        <f t="shared" si="274"/>
        <v>45370</v>
      </c>
      <c r="B1899" s="11">
        <v>79</v>
      </c>
      <c r="C1899" s="11">
        <v>2300</v>
      </c>
      <c r="D1899" s="12">
        <v>587.95833333333303</v>
      </c>
      <c r="E1899" s="9">
        <v>134.16</v>
      </c>
      <c r="F1899" s="9">
        <f t="shared" si="273"/>
        <v>70.16</v>
      </c>
      <c r="G1899" s="9">
        <v>1.01</v>
      </c>
      <c r="H1899" s="9">
        <v>4.53</v>
      </c>
      <c r="I1899" s="9"/>
      <c r="J1899" s="9">
        <v>2.61</v>
      </c>
      <c r="K1899" s="9">
        <v>61.3</v>
      </c>
      <c r="L1899" s="9">
        <v>0.23130000000000001</v>
      </c>
      <c r="M1899" s="9">
        <v>0.31840000000000002</v>
      </c>
      <c r="N1899" s="9">
        <v>0</v>
      </c>
      <c r="O1899" s="9">
        <v>0.6</v>
      </c>
      <c r="P1899" s="9"/>
      <c r="Q1899" s="9"/>
      <c r="R1899" s="9"/>
      <c r="T1899">
        <f t="shared" si="268"/>
        <v>792300</v>
      </c>
      <c r="U1899">
        <v>0</v>
      </c>
      <c r="V1899">
        <f t="shared" si="275"/>
        <v>0</v>
      </c>
      <c r="W1899" t="str">
        <f t="shared" si="269"/>
        <v/>
      </c>
      <c r="X1899" t="str">
        <f t="shared" si="270"/>
        <v/>
      </c>
      <c r="Y1899" t="str">
        <f t="shared" si="276"/>
        <v/>
      </c>
      <c r="Z1899" s="9"/>
      <c r="AA1899" s="14">
        <f t="shared" si="271"/>
        <v>0.45200000000000001</v>
      </c>
      <c r="AB1899" s="14">
        <f t="shared" si="272"/>
        <v>0.28499999999999998</v>
      </c>
    </row>
    <row r="1900" spans="1:28" x14ac:dyDescent="0.25">
      <c r="A1900" s="10">
        <f t="shared" si="274"/>
        <v>45370</v>
      </c>
      <c r="B1900" s="11">
        <v>79</v>
      </c>
      <c r="C1900" s="11">
        <v>2400</v>
      </c>
      <c r="D1900" s="12">
        <v>588</v>
      </c>
      <c r="E1900" s="9">
        <v>133.91999999999999</v>
      </c>
      <c r="F1900" s="9">
        <f t="shared" si="273"/>
        <v>69.919999999999987</v>
      </c>
      <c r="G1900" s="9">
        <v>1.51</v>
      </c>
      <c r="H1900" s="9">
        <v>5.03</v>
      </c>
      <c r="I1900" s="9"/>
      <c r="J1900" s="9">
        <v>2.5299999999999998</v>
      </c>
      <c r="K1900" s="9">
        <v>59.4</v>
      </c>
      <c r="L1900" s="9">
        <v>0.23050000000000001</v>
      </c>
      <c r="M1900" s="9">
        <v>0.31909999999999999</v>
      </c>
      <c r="N1900" s="9">
        <v>0</v>
      </c>
      <c r="O1900" s="9">
        <v>0.6</v>
      </c>
      <c r="P1900" s="9"/>
      <c r="Q1900" s="9"/>
      <c r="R1900" s="9"/>
      <c r="T1900">
        <f t="shared" si="268"/>
        <v>792400</v>
      </c>
      <c r="U1900">
        <v>0</v>
      </c>
      <c r="V1900">
        <f t="shared" si="275"/>
        <v>0</v>
      </c>
      <c r="W1900">
        <f t="shared" si="269"/>
        <v>0.23100000000000001</v>
      </c>
      <c r="X1900">
        <f t="shared" si="270"/>
        <v>0.31900000000000001</v>
      </c>
      <c r="Y1900">
        <f t="shared" si="276"/>
        <v>0.69899999999999995</v>
      </c>
      <c r="Z1900" s="9"/>
      <c r="AA1900" s="14">
        <f t="shared" si="271"/>
        <v>0.435</v>
      </c>
      <c r="AB1900" s="14">
        <f t="shared" si="272"/>
        <v>0.29699999999999999</v>
      </c>
    </row>
    <row r="1901" spans="1:28" x14ac:dyDescent="0.25">
      <c r="A1901" s="10">
        <f t="shared" si="274"/>
        <v>45371</v>
      </c>
      <c r="B1901" s="11">
        <v>80</v>
      </c>
      <c r="C1901" s="11">
        <v>100</v>
      </c>
      <c r="D1901" s="12">
        <v>588.04166666666697</v>
      </c>
      <c r="E1901" s="9">
        <v>134.62</v>
      </c>
      <c r="F1901" s="9">
        <f t="shared" si="273"/>
        <v>70.62</v>
      </c>
      <c r="G1901" s="9">
        <v>1.51</v>
      </c>
      <c r="H1901" s="9">
        <v>7.55</v>
      </c>
      <c r="I1901" s="9"/>
      <c r="J1901" s="9">
        <v>2.37</v>
      </c>
      <c r="K1901" s="9">
        <v>61.2</v>
      </c>
      <c r="L1901" s="9">
        <v>0.23050000000000001</v>
      </c>
      <c r="M1901" s="9">
        <v>0.31909999999999999</v>
      </c>
      <c r="N1901" s="9">
        <v>0</v>
      </c>
      <c r="O1901" s="9">
        <v>0.6</v>
      </c>
      <c r="P1901" s="9"/>
      <c r="Q1901" s="9"/>
      <c r="R1901" s="9"/>
      <c r="T1901">
        <f t="shared" si="268"/>
        <v>800100</v>
      </c>
      <c r="U1901">
        <v>0</v>
      </c>
      <c r="V1901">
        <f t="shared" si="275"/>
        <v>0</v>
      </c>
      <c r="W1901" t="str">
        <f t="shared" si="269"/>
        <v/>
      </c>
      <c r="X1901" t="str">
        <f t="shared" si="270"/>
        <v/>
      </c>
      <c r="Y1901" t="str">
        <f t="shared" si="276"/>
        <v/>
      </c>
      <c r="Z1901" s="9"/>
      <c r="AA1901" s="14">
        <f t="shared" si="271"/>
        <v>0.443</v>
      </c>
      <c r="AB1901" s="14">
        <f t="shared" si="272"/>
        <v>0.28100000000000003</v>
      </c>
    </row>
    <row r="1902" spans="1:28" x14ac:dyDescent="0.25">
      <c r="A1902" s="10">
        <f t="shared" si="274"/>
        <v>45371</v>
      </c>
      <c r="B1902" s="11">
        <v>80</v>
      </c>
      <c r="C1902" s="11">
        <v>200</v>
      </c>
      <c r="D1902" s="12">
        <v>588.08333333333303</v>
      </c>
      <c r="E1902" s="9">
        <v>133.44999999999999</v>
      </c>
      <c r="F1902" s="9">
        <f t="shared" si="273"/>
        <v>69.449999999999989</v>
      </c>
      <c r="G1902" s="9">
        <v>2.0099999999999998</v>
      </c>
      <c r="H1902" s="9">
        <v>6.04</v>
      </c>
      <c r="I1902" s="9"/>
      <c r="J1902" s="9">
        <v>1.5609999999999999</v>
      </c>
      <c r="K1902" s="9">
        <v>63</v>
      </c>
      <c r="L1902" s="9">
        <v>0.2291</v>
      </c>
      <c r="M1902" s="9">
        <v>0.31909999999999999</v>
      </c>
      <c r="N1902" s="9">
        <v>0</v>
      </c>
      <c r="O1902" s="9">
        <v>0.6</v>
      </c>
      <c r="P1902" s="9"/>
      <c r="Q1902" s="9"/>
      <c r="R1902" s="9"/>
      <c r="T1902">
        <f t="shared" si="268"/>
        <v>800200</v>
      </c>
      <c r="U1902">
        <v>0</v>
      </c>
      <c r="V1902">
        <f t="shared" si="275"/>
        <v>0</v>
      </c>
      <c r="W1902" t="str">
        <f t="shared" si="269"/>
        <v/>
      </c>
      <c r="X1902" t="str">
        <f t="shared" si="270"/>
        <v/>
      </c>
      <c r="Y1902" t="str">
        <f t="shared" si="276"/>
        <v/>
      </c>
      <c r="Z1902" s="9"/>
      <c r="AA1902" s="14">
        <f t="shared" si="271"/>
        <v>0.43099999999999999</v>
      </c>
      <c r="AB1902" s="14">
        <f t="shared" si="272"/>
        <v>0.253</v>
      </c>
    </row>
    <row r="1903" spans="1:28" x14ac:dyDescent="0.25">
      <c r="A1903" s="10">
        <f t="shared" si="274"/>
        <v>45371</v>
      </c>
      <c r="B1903" s="11">
        <v>80</v>
      </c>
      <c r="C1903" s="11">
        <v>300</v>
      </c>
      <c r="D1903" s="12">
        <v>588.125</v>
      </c>
      <c r="E1903" s="9">
        <v>133.22</v>
      </c>
      <c r="F1903" s="9">
        <f t="shared" si="273"/>
        <v>69.22</v>
      </c>
      <c r="G1903" s="9">
        <v>2.0099999999999998</v>
      </c>
      <c r="H1903" s="9">
        <v>6.04</v>
      </c>
      <c r="I1903" s="9"/>
      <c r="J1903" s="9">
        <v>1.724</v>
      </c>
      <c r="K1903" s="9">
        <v>68.8</v>
      </c>
      <c r="L1903" s="9">
        <v>0.22839999999999999</v>
      </c>
      <c r="M1903" s="9">
        <v>0.31990000000000002</v>
      </c>
      <c r="N1903" s="9">
        <v>0</v>
      </c>
      <c r="O1903" s="9">
        <v>0.6</v>
      </c>
      <c r="P1903" s="9"/>
      <c r="Q1903" s="9"/>
      <c r="R1903" s="9"/>
      <c r="T1903">
        <f t="shared" si="268"/>
        <v>800300</v>
      </c>
      <c r="U1903">
        <v>0</v>
      </c>
      <c r="V1903">
        <f t="shared" si="275"/>
        <v>0</v>
      </c>
      <c r="W1903" t="str">
        <f t="shared" si="269"/>
        <v/>
      </c>
      <c r="X1903" t="str">
        <f t="shared" si="270"/>
        <v/>
      </c>
      <c r="Y1903" t="str">
        <f t="shared" si="276"/>
        <v/>
      </c>
      <c r="Z1903" s="9"/>
      <c r="AA1903" s="14">
        <f t="shared" si="271"/>
        <v>0.47599999999999998</v>
      </c>
      <c r="AB1903" s="14">
        <f t="shared" si="272"/>
        <v>0.216</v>
      </c>
    </row>
    <row r="1904" spans="1:28" x14ac:dyDescent="0.25">
      <c r="A1904" s="10">
        <f t="shared" si="274"/>
        <v>45371</v>
      </c>
      <c r="B1904" s="11">
        <v>80</v>
      </c>
      <c r="C1904" s="11">
        <v>400</v>
      </c>
      <c r="D1904" s="12">
        <v>588.16666666666697</v>
      </c>
      <c r="E1904" s="9">
        <v>134.04</v>
      </c>
      <c r="F1904" s="9">
        <f t="shared" si="273"/>
        <v>70.039999999999992</v>
      </c>
      <c r="G1904" s="9">
        <v>2.52</v>
      </c>
      <c r="H1904" s="9">
        <v>6.54</v>
      </c>
      <c r="I1904" s="9"/>
      <c r="J1904" s="9">
        <v>1.099</v>
      </c>
      <c r="K1904" s="9">
        <v>67.3</v>
      </c>
      <c r="L1904" s="9">
        <v>0.22839999999999999</v>
      </c>
      <c r="M1904" s="9">
        <v>0.31909999999999999</v>
      </c>
      <c r="N1904" s="9">
        <v>0</v>
      </c>
      <c r="O1904" s="9">
        <v>0.6</v>
      </c>
      <c r="P1904" s="9"/>
      <c r="Q1904" s="9"/>
      <c r="R1904" s="9"/>
      <c r="T1904">
        <f t="shared" si="268"/>
        <v>800400</v>
      </c>
      <c r="U1904">
        <v>0</v>
      </c>
      <c r="V1904">
        <f t="shared" si="275"/>
        <v>0</v>
      </c>
      <c r="W1904" t="str">
        <f t="shared" si="269"/>
        <v/>
      </c>
      <c r="X1904" t="str">
        <f t="shared" si="270"/>
        <v/>
      </c>
      <c r="Y1904" t="str">
        <f t="shared" si="276"/>
        <v/>
      </c>
      <c r="Z1904" s="9"/>
      <c r="AA1904" s="14">
        <f t="shared" si="271"/>
        <v>0.44500000000000001</v>
      </c>
      <c r="AB1904" s="14">
        <f t="shared" si="272"/>
        <v>0.216</v>
      </c>
    </row>
    <row r="1905" spans="1:28" x14ac:dyDescent="0.25">
      <c r="A1905" s="10">
        <f t="shared" si="274"/>
        <v>45371</v>
      </c>
      <c r="B1905" s="11">
        <v>80</v>
      </c>
      <c r="C1905" s="11">
        <v>500</v>
      </c>
      <c r="D1905" s="12">
        <v>588.20833333333303</v>
      </c>
      <c r="E1905" s="9">
        <v>134.62</v>
      </c>
      <c r="F1905" s="9">
        <f t="shared" si="273"/>
        <v>70.62</v>
      </c>
      <c r="G1905" s="9">
        <v>1.51</v>
      </c>
      <c r="H1905" s="9">
        <v>6.54</v>
      </c>
      <c r="I1905" s="9"/>
      <c r="J1905" s="9">
        <v>0.35599999999999998</v>
      </c>
      <c r="K1905" s="9">
        <v>64.8</v>
      </c>
      <c r="L1905" s="9">
        <v>0.22839999999999999</v>
      </c>
      <c r="M1905" s="9">
        <v>0.31840000000000002</v>
      </c>
      <c r="N1905" s="9">
        <v>0</v>
      </c>
      <c r="O1905" s="9">
        <v>0.6</v>
      </c>
      <c r="P1905" s="9"/>
      <c r="Q1905" s="9"/>
      <c r="R1905" s="9"/>
      <c r="T1905">
        <f t="shared" si="268"/>
        <v>800500</v>
      </c>
      <c r="U1905">
        <v>0</v>
      </c>
      <c r="V1905">
        <f t="shared" si="275"/>
        <v>0</v>
      </c>
      <c r="W1905" t="str">
        <f t="shared" si="269"/>
        <v/>
      </c>
      <c r="X1905" t="str">
        <f t="shared" si="270"/>
        <v/>
      </c>
      <c r="Y1905" t="str">
        <f t="shared" si="276"/>
        <v/>
      </c>
      <c r="Z1905" s="9"/>
      <c r="AA1905" s="14">
        <f t="shared" si="271"/>
        <v>0.40600000000000003</v>
      </c>
      <c r="AB1905" s="14">
        <f t="shared" si="272"/>
        <v>0.221</v>
      </c>
    </row>
    <row r="1906" spans="1:28" x14ac:dyDescent="0.25">
      <c r="A1906" s="10">
        <f t="shared" si="274"/>
        <v>45371</v>
      </c>
      <c r="B1906" s="11">
        <v>80</v>
      </c>
      <c r="C1906" s="11">
        <v>600</v>
      </c>
      <c r="D1906" s="12">
        <v>588.25</v>
      </c>
      <c r="E1906" s="9">
        <v>133.44999999999999</v>
      </c>
      <c r="F1906" s="9">
        <f t="shared" si="273"/>
        <v>69.449999999999989</v>
      </c>
      <c r="G1906" s="9">
        <v>0</v>
      </c>
      <c r="H1906" s="9">
        <v>2.0099999999999998</v>
      </c>
      <c r="I1906" s="9"/>
      <c r="J1906" s="9">
        <v>-1.4410000000000001</v>
      </c>
      <c r="K1906" s="9">
        <v>70.3</v>
      </c>
      <c r="L1906" s="9">
        <v>0.2276</v>
      </c>
      <c r="M1906" s="9">
        <v>0.31840000000000002</v>
      </c>
      <c r="N1906" s="9">
        <v>0</v>
      </c>
      <c r="O1906" s="9">
        <v>0.6</v>
      </c>
      <c r="P1906" s="9"/>
      <c r="Q1906" s="9"/>
      <c r="R1906" s="9"/>
      <c r="T1906">
        <f t="shared" si="268"/>
        <v>800600</v>
      </c>
      <c r="U1906">
        <v>0</v>
      </c>
      <c r="V1906">
        <f t="shared" si="275"/>
        <v>0</v>
      </c>
      <c r="W1906" t="str">
        <f t="shared" si="269"/>
        <v/>
      </c>
      <c r="X1906" t="str">
        <f t="shared" si="270"/>
        <v/>
      </c>
      <c r="Y1906" t="str">
        <f t="shared" si="276"/>
        <v/>
      </c>
      <c r="Z1906" s="9"/>
      <c r="AA1906" s="14">
        <f t="shared" si="271"/>
        <v>0.38600000000000001</v>
      </c>
      <c r="AB1906" s="14">
        <f t="shared" si="272"/>
        <v>0.16300000000000001</v>
      </c>
    </row>
    <row r="1907" spans="1:28" x14ac:dyDescent="0.25">
      <c r="A1907" s="10">
        <f t="shared" si="274"/>
        <v>45371</v>
      </c>
      <c r="B1907" s="11">
        <v>80</v>
      </c>
      <c r="C1907" s="11">
        <v>700</v>
      </c>
      <c r="D1907" s="12">
        <v>588.29166666666697</v>
      </c>
      <c r="E1907" s="9">
        <v>133.91999999999999</v>
      </c>
      <c r="F1907" s="9">
        <f t="shared" si="273"/>
        <v>69.919999999999987</v>
      </c>
      <c r="G1907" s="9">
        <v>0</v>
      </c>
      <c r="H1907" s="9">
        <v>2.0099999999999998</v>
      </c>
      <c r="I1907" s="9"/>
      <c r="J1907" s="9">
        <v>-0.33900000000000002</v>
      </c>
      <c r="K1907" s="9">
        <v>75.400000000000006</v>
      </c>
      <c r="L1907" s="9">
        <v>0.2276</v>
      </c>
      <c r="M1907" s="9">
        <v>0.31769999999999998</v>
      </c>
      <c r="N1907" s="9">
        <v>0</v>
      </c>
      <c r="O1907" s="9">
        <v>24.4</v>
      </c>
      <c r="P1907" s="9"/>
      <c r="Q1907" s="9"/>
      <c r="R1907" s="9"/>
      <c r="T1907">
        <f t="shared" si="268"/>
        <v>800700</v>
      </c>
      <c r="U1907">
        <v>42.3</v>
      </c>
      <c r="V1907">
        <f t="shared" si="275"/>
        <v>24.4</v>
      </c>
      <c r="W1907" t="str">
        <f t="shared" si="269"/>
        <v/>
      </c>
      <c r="X1907" t="str">
        <f t="shared" si="270"/>
        <v/>
      </c>
      <c r="Y1907" t="str">
        <f t="shared" si="276"/>
        <v/>
      </c>
      <c r="Z1907" s="9"/>
      <c r="AA1907" s="14">
        <f t="shared" si="271"/>
        <v>0.44900000000000001</v>
      </c>
      <c r="AB1907" s="14">
        <f t="shared" si="272"/>
        <v>0.14599999999999999</v>
      </c>
    </row>
    <row r="1908" spans="1:28" x14ac:dyDescent="0.25">
      <c r="A1908" s="10">
        <f t="shared" si="274"/>
        <v>45371</v>
      </c>
      <c r="B1908" s="11">
        <v>80</v>
      </c>
      <c r="C1908" s="11">
        <v>800</v>
      </c>
      <c r="D1908" s="12">
        <v>588.33333333333303</v>
      </c>
      <c r="E1908" s="9">
        <v>133.57</v>
      </c>
      <c r="F1908" s="9">
        <f t="shared" si="273"/>
        <v>69.569999999999993</v>
      </c>
      <c r="G1908" s="9">
        <v>0</v>
      </c>
      <c r="H1908" s="9">
        <v>2.0099999999999998</v>
      </c>
      <c r="I1908" s="9"/>
      <c r="J1908" s="9">
        <v>0.74199999999999999</v>
      </c>
      <c r="K1908" s="9">
        <v>74.3</v>
      </c>
      <c r="L1908" s="9">
        <v>0.22689999999999999</v>
      </c>
      <c r="M1908" s="9">
        <v>0.317</v>
      </c>
      <c r="N1908" s="9">
        <v>0</v>
      </c>
      <c r="O1908" s="9">
        <v>81.900000000000006</v>
      </c>
      <c r="P1908" s="9"/>
      <c r="Q1908" s="9"/>
      <c r="R1908" s="9"/>
      <c r="T1908">
        <f t="shared" si="268"/>
        <v>800800</v>
      </c>
      <c r="U1908">
        <v>208.3</v>
      </c>
      <c r="V1908">
        <f t="shared" si="275"/>
        <v>81.900000000000006</v>
      </c>
      <c r="W1908" t="str">
        <f t="shared" si="269"/>
        <v/>
      </c>
      <c r="X1908" t="str">
        <f t="shared" si="270"/>
        <v/>
      </c>
      <c r="Y1908" t="str">
        <f t="shared" si="276"/>
        <v/>
      </c>
      <c r="Z1908" s="9"/>
      <c r="AA1908" s="14">
        <f t="shared" si="271"/>
        <v>0.47899999999999998</v>
      </c>
      <c r="AB1908" s="14">
        <f t="shared" si="272"/>
        <v>0.16600000000000001</v>
      </c>
    </row>
    <row r="1909" spans="1:28" x14ac:dyDescent="0.25">
      <c r="A1909" s="10">
        <f t="shared" si="274"/>
        <v>45371</v>
      </c>
      <c r="B1909" s="11">
        <v>80</v>
      </c>
      <c r="C1909" s="11">
        <v>900</v>
      </c>
      <c r="D1909" s="12">
        <v>588.375</v>
      </c>
      <c r="E1909" s="9">
        <v>133.22</v>
      </c>
      <c r="F1909" s="9">
        <f t="shared" si="273"/>
        <v>69.22</v>
      </c>
      <c r="G1909" s="9">
        <v>0</v>
      </c>
      <c r="H1909" s="9">
        <v>2.0099999999999998</v>
      </c>
      <c r="I1909" s="9"/>
      <c r="J1909" s="9">
        <v>4.4020000000000001</v>
      </c>
      <c r="K1909" s="9">
        <v>69.2</v>
      </c>
      <c r="L1909" s="9">
        <v>0.22689999999999999</v>
      </c>
      <c r="M1909" s="9">
        <v>0.317</v>
      </c>
      <c r="N1909" s="9">
        <v>0</v>
      </c>
      <c r="O1909" s="9">
        <v>224.4</v>
      </c>
      <c r="P1909" s="9"/>
      <c r="Q1909" s="9"/>
      <c r="R1909" s="9"/>
      <c r="T1909">
        <f t="shared" si="268"/>
        <v>800900</v>
      </c>
      <c r="U1909">
        <v>386.3</v>
      </c>
      <c r="V1909">
        <f t="shared" si="275"/>
        <v>224.4</v>
      </c>
      <c r="W1909" t="str">
        <f t="shared" si="269"/>
        <v/>
      </c>
      <c r="X1909" t="str">
        <f t="shared" si="270"/>
        <v/>
      </c>
      <c r="Y1909" t="str">
        <f t="shared" si="276"/>
        <v/>
      </c>
      <c r="Z1909" s="9"/>
      <c r="AA1909" s="14">
        <f t="shared" si="271"/>
        <v>0.57899999999999996</v>
      </c>
      <c r="AB1909" s="14">
        <f t="shared" si="272"/>
        <v>0.25800000000000001</v>
      </c>
    </row>
    <row r="1910" spans="1:28" x14ac:dyDescent="0.25">
      <c r="A1910" s="10">
        <f t="shared" si="274"/>
        <v>45371</v>
      </c>
      <c r="B1910" s="11">
        <v>80</v>
      </c>
      <c r="C1910" s="11">
        <v>1000</v>
      </c>
      <c r="D1910" s="12">
        <v>588.41666666666697</v>
      </c>
      <c r="E1910" s="9">
        <v>133.22</v>
      </c>
      <c r="F1910" s="9">
        <f t="shared" si="273"/>
        <v>69.22</v>
      </c>
      <c r="G1910" s="9">
        <v>0.5</v>
      </c>
      <c r="H1910" s="9">
        <v>3.02</v>
      </c>
      <c r="I1910" s="9"/>
      <c r="J1910" s="9">
        <v>6.4080000000000004</v>
      </c>
      <c r="K1910" s="9">
        <v>58.1</v>
      </c>
      <c r="L1910" s="9">
        <v>0.22689999999999999</v>
      </c>
      <c r="M1910" s="9">
        <v>0.31619999999999998</v>
      </c>
      <c r="N1910" s="9">
        <v>0</v>
      </c>
      <c r="O1910" s="9">
        <v>438.1</v>
      </c>
      <c r="P1910" s="9"/>
      <c r="Q1910" s="9"/>
      <c r="R1910" s="9"/>
      <c r="T1910">
        <f t="shared" si="268"/>
        <v>801000</v>
      </c>
      <c r="U1910">
        <v>539</v>
      </c>
      <c r="V1910">
        <f t="shared" si="275"/>
        <v>438.1</v>
      </c>
      <c r="W1910" t="str">
        <f t="shared" si="269"/>
        <v/>
      </c>
      <c r="X1910" t="str">
        <f t="shared" si="270"/>
        <v/>
      </c>
      <c r="Y1910" t="str">
        <f t="shared" si="276"/>
        <v/>
      </c>
      <c r="Z1910" s="9"/>
      <c r="AA1910" s="14">
        <f t="shared" si="271"/>
        <v>0.55900000000000005</v>
      </c>
      <c r="AB1910" s="14">
        <f t="shared" si="272"/>
        <v>0.40300000000000002</v>
      </c>
    </row>
    <row r="1911" spans="1:28" x14ac:dyDescent="0.25">
      <c r="A1911" s="10">
        <f t="shared" si="274"/>
        <v>45371</v>
      </c>
      <c r="B1911" s="11">
        <v>80</v>
      </c>
      <c r="C1911" s="11">
        <v>1100</v>
      </c>
      <c r="D1911" s="12">
        <v>588.45833333333303</v>
      </c>
      <c r="E1911" s="9">
        <v>133.57</v>
      </c>
      <c r="F1911" s="9">
        <f t="shared" si="273"/>
        <v>69.569999999999993</v>
      </c>
      <c r="G1911" s="9">
        <v>0.5</v>
      </c>
      <c r="H1911" s="9">
        <v>3.52</v>
      </c>
      <c r="I1911" s="9"/>
      <c r="J1911" s="9">
        <v>7.3179999999999996</v>
      </c>
      <c r="K1911" s="9">
        <v>51.9</v>
      </c>
      <c r="L1911" s="9">
        <v>0.22689999999999999</v>
      </c>
      <c r="M1911" s="9">
        <v>0.3155</v>
      </c>
      <c r="N1911" s="9">
        <v>0</v>
      </c>
      <c r="O1911" s="9">
        <v>548.1</v>
      </c>
      <c r="P1911" s="9"/>
      <c r="Q1911" s="9"/>
      <c r="R1911" s="9"/>
      <c r="T1911">
        <f t="shared" si="268"/>
        <v>801100</v>
      </c>
      <c r="U1911">
        <v>650.70000000000005</v>
      </c>
      <c r="V1911">
        <f t="shared" si="275"/>
        <v>548.1</v>
      </c>
      <c r="W1911" t="str">
        <f t="shared" si="269"/>
        <v/>
      </c>
      <c r="X1911" t="str">
        <f t="shared" si="270"/>
        <v/>
      </c>
      <c r="Y1911" t="str">
        <f t="shared" si="276"/>
        <v/>
      </c>
      <c r="Z1911" s="9"/>
      <c r="AA1911" s="14">
        <f t="shared" si="271"/>
        <v>0.53100000000000003</v>
      </c>
      <c r="AB1911" s="14">
        <f t="shared" si="272"/>
        <v>0.49199999999999999</v>
      </c>
    </row>
    <row r="1912" spans="1:28" x14ac:dyDescent="0.25">
      <c r="A1912" s="10">
        <f t="shared" si="274"/>
        <v>45371</v>
      </c>
      <c r="B1912" s="11">
        <v>80</v>
      </c>
      <c r="C1912" s="11">
        <v>1200</v>
      </c>
      <c r="D1912" s="12">
        <v>588.5</v>
      </c>
      <c r="E1912" s="9">
        <v>133.1</v>
      </c>
      <c r="F1912" s="9">
        <f t="shared" si="273"/>
        <v>69.099999999999994</v>
      </c>
      <c r="G1912" s="9">
        <v>1.01</v>
      </c>
      <c r="H1912" s="9">
        <v>4.03</v>
      </c>
      <c r="I1912" s="9"/>
      <c r="J1912" s="9">
        <v>7.3680000000000003</v>
      </c>
      <c r="K1912" s="9">
        <v>52.1</v>
      </c>
      <c r="L1912" s="9">
        <v>0.22689999999999999</v>
      </c>
      <c r="M1912" s="9">
        <v>0.31480000000000002</v>
      </c>
      <c r="N1912" s="9">
        <v>0</v>
      </c>
      <c r="O1912" s="9">
        <v>584.4</v>
      </c>
      <c r="P1912" s="9"/>
      <c r="Q1912" s="9"/>
      <c r="R1912" s="9"/>
      <c r="T1912">
        <f t="shared" si="268"/>
        <v>801200</v>
      </c>
      <c r="U1912">
        <v>711.5</v>
      </c>
      <c r="V1912">
        <f t="shared" si="275"/>
        <v>584.4</v>
      </c>
      <c r="W1912" t="str">
        <f t="shared" si="269"/>
        <v/>
      </c>
      <c r="X1912" t="str">
        <f t="shared" si="270"/>
        <v/>
      </c>
      <c r="Y1912" t="str">
        <f t="shared" si="276"/>
        <v/>
      </c>
      <c r="Z1912" s="9"/>
      <c r="AA1912" s="14">
        <f t="shared" si="271"/>
        <v>0.53500000000000003</v>
      </c>
      <c r="AB1912" s="14">
        <f t="shared" si="272"/>
        <v>0.49199999999999999</v>
      </c>
    </row>
    <row r="1913" spans="1:28" x14ac:dyDescent="0.25">
      <c r="A1913" s="10">
        <f t="shared" si="274"/>
        <v>45371</v>
      </c>
      <c r="B1913" s="11">
        <v>80</v>
      </c>
      <c r="C1913" s="11">
        <v>1300</v>
      </c>
      <c r="D1913" s="12">
        <v>588.54166666666697</v>
      </c>
      <c r="E1913" s="9">
        <v>131.93</v>
      </c>
      <c r="F1913" s="9">
        <f t="shared" si="273"/>
        <v>67.930000000000007</v>
      </c>
      <c r="G1913" s="9">
        <v>0.5</v>
      </c>
      <c r="H1913" s="9">
        <v>4.03</v>
      </c>
      <c r="I1913" s="9"/>
      <c r="J1913" s="9">
        <v>8.4939999999999998</v>
      </c>
      <c r="K1913" s="9">
        <v>51.5</v>
      </c>
      <c r="L1913" s="9">
        <v>0.22689999999999999</v>
      </c>
      <c r="M1913" s="9">
        <v>0.31480000000000002</v>
      </c>
      <c r="N1913" s="9">
        <v>0</v>
      </c>
      <c r="O1913" s="9">
        <v>525.6</v>
      </c>
      <c r="P1913" s="9"/>
      <c r="Q1913" s="9"/>
      <c r="R1913" s="9"/>
      <c r="T1913">
        <f t="shared" si="268"/>
        <v>801300</v>
      </c>
      <c r="U1913">
        <v>716.7</v>
      </c>
      <c r="V1913">
        <f t="shared" si="275"/>
        <v>525.6</v>
      </c>
      <c r="W1913" t="str">
        <f t="shared" si="269"/>
        <v/>
      </c>
      <c r="X1913" t="str">
        <f t="shared" si="270"/>
        <v/>
      </c>
      <c r="Y1913" t="str">
        <f t="shared" si="276"/>
        <v/>
      </c>
      <c r="Z1913" s="9"/>
      <c r="AA1913" s="14">
        <f t="shared" si="271"/>
        <v>0.57099999999999995</v>
      </c>
      <c r="AB1913" s="14">
        <f t="shared" si="272"/>
        <v>0.53800000000000003</v>
      </c>
    </row>
    <row r="1914" spans="1:28" x14ac:dyDescent="0.25">
      <c r="A1914" s="10">
        <f t="shared" si="274"/>
        <v>45371</v>
      </c>
      <c r="B1914" s="11">
        <v>80</v>
      </c>
      <c r="C1914" s="11">
        <v>1400</v>
      </c>
      <c r="D1914" s="12">
        <v>588.58333333333303</v>
      </c>
      <c r="E1914" s="9">
        <v>130.88</v>
      </c>
      <c r="F1914" s="9">
        <f t="shared" si="273"/>
        <v>66.88</v>
      </c>
      <c r="G1914" s="9">
        <v>1.01</v>
      </c>
      <c r="H1914" s="9">
        <v>4.03</v>
      </c>
      <c r="I1914" s="9"/>
      <c r="J1914" s="9">
        <v>6.6360000000000001</v>
      </c>
      <c r="K1914" s="9">
        <v>48.7</v>
      </c>
      <c r="L1914" s="9">
        <v>0.22689999999999999</v>
      </c>
      <c r="M1914" s="9">
        <v>0.31409999999999999</v>
      </c>
      <c r="N1914" s="9">
        <v>0</v>
      </c>
      <c r="O1914" s="9">
        <v>534.4</v>
      </c>
      <c r="P1914" s="9"/>
      <c r="Q1914" s="9"/>
      <c r="R1914" s="9"/>
      <c r="T1914">
        <f t="shared" si="268"/>
        <v>801400</v>
      </c>
      <c r="U1914">
        <v>665.3</v>
      </c>
      <c r="V1914">
        <f t="shared" si="275"/>
        <v>534.4</v>
      </c>
      <c r="W1914" t="str">
        <f t="shared" si="269"/>
        <v/>
      </c>
      <c r="X1914" t="str">
        <f t="shared" si="270"/>
        <v/>
      </c>
      <c r="Y1914" t="str">
        <f t="shared" si="276"/>
        <v/>
      </c>
      <c r="Z1914" s="9"/>
      <c r="AA1914" s="14">
        <f t="shared" si="271"/>
        <v>0.47599999999999998</v>
      </c>
      <c r="AB1914" s="14">
        <f t="shared" si="272"/>
        <v>0.501</v>
      </c>
    </row>
    <row r="1915" spans="1:28" x14ac:dyDescent="0.25">
      <c r="A1915" s="10">
        <f t="shared" si="274"/>
        <v>45371</v>
      </c>
      <c r="B1915" s="11">
        <v>80</v>
      </c>
      <c r="C1915" s="11">
        <v>1500</v>
      </c>
      <c r="D1915" s="12">
        <v>588.625</v>
      </c>
      <c r="E1915" s="9">
        <v>131.58000000000001</v>
      </c>
      <c r="F1915" s="9">
        <f t="shared" si="273"/>
        <v>67.580000000000013</v>
      </c>
      <c r="G1915" s="9">
        <v>0.5</v>
      </c>
      <c r="H1915" s="9">
        <v>3.52</v>
      </c>
      <c r="I1915" s="9"/>
      <c r="J1915" s="9">
        <v>6.8890000000000002</v>
      </c>
      <c r="K1915" s="9">
        <v>48.5</v>
      </c>
      <c r="L1915" s="9">
        <v>0.22620000000000001</v>
      </c>
      <c r="M1915" s="9">
        <v>0.31409999999999999</v>
      </c>
      <c r="N1915" s="9">
        <v>0</v>
      </c>
      <c r="O1915" s="9">
        <v>374.4</v>
      </c>
      <c r="P1915" s="9"/>
      <c r="Q1915" s="9"/>
      <c r="R1915" s="9"/>
      <c r="T1915">
        <f t="shared" si="268"/>
        <v>801500</v>
      </c>
      <c r="U1915">
        <v>562</v>
      </c>
      <c r="V1915">
        <f t="shared" si="275"/>
        <v>374.4</v>
      </c>
      <c r="W1915" t="str">
        <f t="shared" si="269"/>
        <v/>
      </c>
      <c r="X1915" t="str">
        <f t="shared" si="270"/>
        <v/>
      </c>
      <c r="Y1915" t="str">
        <f t="shared" si="276"/>
        <v/>
      </c>
      <c r="Z1915" s="9"/>
      <c r="AA1915" s="14">
        <f t="shared" si="271"/>
        <v>0.48199999999999998</v>
      </c>
      <c r="AB1915" s="14">
        <f t="shared" si="272"/>
        <v>0.51200000000000001</v>
      </c>
    </row>
    <row r="1916" spans="1:28" x14ac:dyDescent="0.25">
      <c r="A1916" s="10">
        <f t="shared" si="274"/>
        <v>45371</v>
      </c>
      <c r="B1916" s="11">
        <v>80</v>
      </c>
      <c r="C1916" s="11">
        <v>1600</v>
      </c>
      <c r="D1916" s="12">
        <v>588.66666666666697</v>
      </c>
      <c r="E1916" s="9">
        <v>131.93</v>
      </c>
      <c r="F1916" s="9">
        <f t="shared" si="273"/>
        <v>67.930000000000007</v>
      </c>
      <c r="G1916" s="9">
        <v>1.01</v>
      </c>
      <c r="H1916" s="9">
        <v>4.03</v>
      </c>
      <c r="I1916" s="9"/>
      <c r="J1916" s="9">
        <v>5.6680000000000001</v>
      </c>
      <c r="K1916" s="9">
        <v>46.4</v>
      </c>
      <c r="L1916" s="9">
        <v>0.22620000000000001</v>
      </c>
      <c r="M1916" s="9">
        <v>0.31330000000000002</v>
      </c>
      <c r="N1916" s="9">
        <v>0</v>
      </c>
      <c r="O1916" s="9">
        <v>255.6</v>
      </c>
      <c r="P1916" s="9"/>
      <c r="Q1916" s="9"/>
      <c r="R1916" s="9"/>
      <c r="T1916">
        <f t="shared" si="268"/>
        <v>801600</v>
      </c>
      <c r="U1916">
        <v>415.7</v>
      </c>
      <c r="V1916">
        <f t="shared" si="275"/>
        <v>255.6</v>
      </c>
      <c r="W1916" t="str">
        <f t="shared" si="269"/>
        <v/>
      </c>
      <c r="X1916" t="str">
        <f t="shared" si="270"/>
        <v/>
      </c>
      <c r="Y1916" t="str">
        <f t="shared" si="276"/>
        <v/>
      </c>
      <c r="Z1916" s="9"/>
      <c r="AA1916" s="14">
        <f t="shared" si="271"/>
        <v>0.42399999999999999</v>
      </c>
      <c r="AB1916" s="14">
        <f t="shared" si="272"/>
        <v>0.49</v>
      </c>
    </row>
    <row r="1917" spans="1:28" x14ac:dyDescent="0.25">
      <c r="A1917" s="10">
        <f t="shared" si="274"/>
        <v>45371</v>
      </c>
      <c r="B1917" s="11">
        <v>80</v>
      </c>
      <c r="C1917" s="11">
        <v>1700</v>
      </c>
      <c r="D1917" s="12">
        <v>588.70833333333303</v>
      </c>
      <c r="E1917" s="9">
        <v>132.63999999999999</v>
      </c>
      <c r="F1917" s="9">
        <f t="shared" si="273"/>
        <v>68.639999999999986</v>
      </c>
      <c r="G1917" s="9">
        <v>0</v>
      </c>
      <c r="H1917" s="9">
        <v>3.52</v>
      </c>
      <c r="I1917" s="9"/>
      <c r="J1917" s="9">
        <v>5.2050000000000001</v>
      </c>
      <c r="K1917" s="9">
        <v>47.6</v>
      </c>
      <c r="L1917" s="9">
        <v>0.22689999999999999</v>
      </c>
      <c r="M1917" s="9">
        <v>0.31259999999999999</v>
      </c>
      <c r="N1917" s="9">
        <v>0</v>
      </c>
      <c r="O1917" s="9">
        <v>185.6</v>
      </c>
      <c r="P1917" s="9"/>
      <c r="Q1917" s="9"/>
      <c r="R1917" s="9"/>
      <c r="T1917">
        <f t="shared" si="268"/>
        <v>801700</v>
      </c>
      <c r="U1917">
        <v>240.2</v>
      </c>
      <c r="V1917">
        <f t="shared" si="275"/>
        <v>185.6</v>
      </c>
      <c r="W1917" t="str">
        <f t="shared" si="269"/>
        <v/>
      </c>
      <c r="X1917" t="str">
        <f t="shared" si="270"/>
        <v/>
      </c>
      <c r="Y1917" t="str">
        <f t="shared" si="276"/>
        <v/>
      </c>
      <c r="Z1917" s="9"/>
      <c r="AA1917" s="14">
        <f t="shared" si="271"/>
        <v>0.42099999999999999</v>
      </c>
      <c r="AB1917" s="14">
        <f t="shared" si="272"/>
        <v>0.46300000000000002</v>
      </c>
    </row>
    <row r="1918" spans="1:28" x14ac:dyDescent="0.25">
      <c r="A1918" s="10">
        <f t="shared" si="274"/>
        <v>45371</v>
      </c>
      <c r="B1918" s="11">
        <v>80</v>
      </c>
      <c r="C1918" s="11">
        <v>1800</v>
      </c>
      <c r="D1918" s="12">
        <v>588.75</v>
      </c>
      <c r="E1918" s="9">
        <v>132.75</v>
      </c>
      <c r="F1918" s="9">
        <f t="shared" si="273"/>
        <v>68.75</v>
      </c>
      <c r="G1918" s="9">
        <v>0</v>
      </c>
      <c r="H1918" s="9">
        <v>1.51</v>
      </c>
      <c r="I1918" s="9"/>
      <c r="J1918" s="9">
        <v>1.8320000000000001</v>
      </c>
      <c r="K1918" s="9">
        <v>53.8</v>
      </c>
      <c r="L1918" s="9">
        <v>0.2276</v>
      </c>
      <c r="M1918" s="9">
        <v>0.31259999999999999</v>
      </c>
      <c r="N1918" s="9">
        <v>0</v>
      </c>
      <c r="O1918" s="9">
        <v>46.9</v>
      </c>
      <c r="P1918" s="9"/>
      <c r="Q1918" s="9"/>
      <c r="R1918" s="9"/>
      <c r="T1918">
        <f t="shared" si="268"/>
        <v>801800</v>
      </c>
      <c r="U1918">
        <v>65.8</v>
      </c>
      <c r="V1918">
        <f t="shared" si="275"/>
        <v>46.9</v>
      </c>
      <c r="W1918" t="str">
        <f t="shared" si="269"/>
        <v/>
      </c>
      <c r="X1918" t="str">
        <f t="shared" si="270"/>
        <v/>
      </c>
      <c r="Y1918" t="str">
        <f t="shared" si="276"/>
        <v/>
      </c>
      <c r="Z1918" s="9"/>
      <c r="AA1918" s="14">
        <f t="shared" si="271"/>
        <v>0.375</v>
      </c>
      <c r="AB1918" s="14">
        <f t="shared" si="272"/>
        <v>0.32200000000000001</v>
      </c>
    </row>
    <row r="1919" spans="1:28" x14ac:dyDescent="0.25">
      <c r="A1919" s="10">
        <f t="shared" si="274"/>
        <v>45371</v>
      </c>
      <c r="B1919" s="11">
        <v>80</v>
      </c>
      <c r="C1919" s="11">
        <v>1900</v>
      </c>
      <c r="D1919" s="12">
        <v>588.79166666666697</v>
      </c>
      <c r="E1919" s="9">
        <v>132.99</v>
      </c>
      <c r="F1919" s="9">
        <f t="shared" si="273"/>
        <v>68.990000000000009</v>
      </c>
      <c r="G1919" s="9">
        <v>0</v>
      </c>
      <c r="H1919" s="9">
        <v>1.01</v>
      </c>
      <c r="I1919" s="9"/>
      <c r="J1919" s="9">
        <v>0.63200000000000001</v>
      </c>
      <c r="K1919" s="9">
        <v>62.6</v>
      </c>
      <c r="L1919" s="9">
        <v>0.2276</v>
      </c>
      <c r="M1919" s="9">
        <v>0.31330000000000002</v>
      </c>
      <c r="N1919" s="9">
        <v>0</v>
      </c>
      <c r="O1919" s="9">
        <v>0.6</v>
      </c>
      <c r="P1919" s="9"/>
      <c r="Q1919" s="9"/>
      <c r="R1919" s="9"/>
      <c r="T1919">
        <f t="shared" si="268"/>
        <v>801900</v>
      </c>
      <c r="U1919">
        <v>0</v>
      </c>
      <c r="V1919">
        <f t="shared" si="275"/>
        <v>0</v>
      </c>
      <c r="W1919" t="str">
        <f t="shared" si="269"/>
        <v/>
      </c>
      <c r="X1919" t="str">
        <f t="shared" si="270"/>
        <v/>
      </c>
      <c r="Y1919" t="str">
        <f t="shared" si="276"/>
        <v/>
      </c>
      <c r="Z1919" s="9"/>
      <c r="AA1919" s="14">
        <f t="shared" si="271"/>
        <v>0.4</v>
      </c>
      <c r="AB1919" s="14">
        <f t="shared" si="272"/>
        <v>0.23899999999999999</v>
      </c>
    </row>
    <row r="1920" spans="1:28" x14ac:dyDescent="0.25">
      <c r="A1920" s="10">
        <f t="shared" si="274"/>
        <v>45371</v>
      </c>
      <c r="B1920" s="11">
        <v>80</v>
      </c>
      <c r="C1920" s="11">
        <v>2000</v>
      </c>
      <c r="D1920" s="12">
        <v>588.83333333333303</v>
      </c>
      <c r="E1920" s="9">
        <v>132.87</v>
      </c>
      <c r="F1920" s="9">
        <f t="shared" si="273"/>
        <v>68.87</v>
      </c>
      <c r="G1920" s="9">
        <v>0</v>
      </c>
      <c r="H1920" s="9">
        <v>1.51</v>
      </c>
      <c r="I1920" s="9"/>
      <c r="J1920" s="9">
        <v>0.90700000000000003</v>
      </c>
      <c r="K1920" s="9">
        <v>65</v>
      </c>
      <c r="L1920" s="9">
        <v>0.2276</v>
      </c>
      <c r="M1920" s="9">
        <v>0.31409999999999999</v>
      </c>
      <c r="N1920" s="9">
        <v>0</v>
      </c>
      <c r="O1920" s="9">
        <v>0.6</v>
      </c>
      <c r="P1920" s="9"/>
      <c r="Q1920" s="9"/>
      <c r="R1920" s="9"/>
      <c r="T1920">
        <f t="shared" si="268"/>
        <v>802000</v>
      </c>
      <c r="U1920">
        <v>0</v>
      </c>
      <c r="V1920">
        <f t="shared" si="275"/>
        <v>0</v>
      </c>
      <c r="W1920" t="str">
        <f t="shared" si="269"/>
        <v/>
      </c>
      <c r="X1920" t="str">
        <f t="shared" si="270"/>
        <v/>
      </c>
      <c r="Y1920" t="str">
        <f t="shared" si="276"/>
        <v/>
      </c>
      <c r="Z1920" s="9"/>
      <c r="AA1920" s="14">
        <f t="shared" si="271"/>
        <v>0.42399999999999999</v>
      </c>
      <c r="AB1920" s="14">
        <f t="shared" si="272"/>
        <v>0.22800000000000001</v>
      </c>
    </row>
    <row r="1921" spans="1:28" x14ac:dyDescent="0.25">
      <c r="A1921" s="10">
        <f t="shared" si="274"/>
        <v>45371</v>
      </c>
      <c r="B1921" s="11">
        <v>80</v>
      </c>
      <c r="C1921" s="11">
        <v>2100</v>
      </c>
      <c r="D1921" s="12">
        <v>588.875</v>
      </c>
      <c r="E1921" s="9">
        <v>133.34</v>
      </c>
      <c r="F1921" s="9">
        <f t="shared" si="273"/>
        <v>69.34</v>
      </c>
      <c r="G1921" s="9">
        <v>0</v>
      </c>
      <c r="H1921" s="9">
        <v>1.51</v>
      </c>
      <c r="I1921" s="9"/>
      <c r="J1921" s="9">
        <v>1.2889999999999999</v>
      </c>
      <c r="K1921" s="9">
        <v>64.3</v>
      </c>
      <c r="L1921" s="9">
        <v>0.2276</v>
      </c>
      <c r="M1921" s="9">
        <v>0.31409999999999999</v>
      </c>
      <c r="N1921" s="9">
        <v>0</v>
      </c>
      <c r="O1921" s="9">
        <v>0.6</v>
      </c>
      <c r="P1921" s="9"/>
      <c r="Q1921" s="9"/>
      <c r="R1921" s="9"/>
      <c r="T1921">
        <f t="shared" si="268"/>
        <v>802100</v>
      </c>
      <c r="U1921">
        <v>0</v>
      </c>
      <c r="V1921">
        <f t="shared" si="275"/>
        <v>0</v>
      </c>
      <c r="W1921" t="str">
        <f t="shared" si="269"/>
        <v/>
      </c>
      <c r="X1921" t="str">
        <f t="shared" si="270"/>
        <v/>
      </c>
      <c r="Y1921" t="str">
        <f t="shared" si="276"/>
        <v/>
      </c>
      <c r="Z1921" s="9"/>
      <c r="AA1921" s="14">
        <f t="shared" si="271"/>
        <v>0.43099999999999999</v>
      </c>
      <c r="AB1921" s="14">
        <f t="shared" si="272"/>
        <v>0.23899999999999999</v>
      </c>
    </row>
    <row r="1922" spans="1:28" x14ac:dyDescent="0.25">
      <c r="A1922" s="10">
        <f t="shared" si="274"/>
        <v>45371</v>
      </c>
      <c r="B1922" s="11">
        <v>80</v>
      </c>
      <c r="C1922" s="11">
        <v>2200</v>
      </c>
      <c r="D1922" s="12">
        <v>588.91666666666697</v>
      </c>
      <c r="E1922" s="9">
        <v>132.28</v>
      </c>
      <c r="F1922" s="9">
        <f t="shared" si="273"/>
        <v>68.28</v>
      </c>
      <c r="G1922" s="9">
        <v>0</v>
      </c>
      <c r="H1922" s="9">
        <v>2.52</v>
      </c>
      <c r="I1922" s="9"/>
      <c r="J1922" s="9">
        <v>1.994</v>
      </c>
      <c r="K1922" s="9">
        <v>66.099999999999994</v>
      </c>
      <c r="L1922" s="9">
        <v>0.22689999999999999</v>
      </c>
      <c r="M1922" s="9">
        <v>0.31480000000000002</v>
      </c>
      <c r="N1922" s="9">
        <v>0</v>
      </c>
      <c r="O1922" s="9">
        <v>0.6</v>
      </c>
      <c r="P1922" s="9"/>
      <c r="Q1922" s="9"/>
      <c r="R1922" s="9"/>
      <c r="T1922">
        <f t="shared" si="268"/>
        <v>802200</v>
      </c>
      <c r="U1922">
        <v>0</v>
      </c>
      <c r="V1922">
        <f t="shared" si="275"/>
        <v>0</v>
      </c>
      <c r="W1922" t="str">
        <f t="shared" si="269"/>
        <v/>
      </c>
      <c r="X1922" t="str">
        <f t="shared" si="270"/>
        <v/>
      </c>
      <c r="Y1922" t="str">
        <f t="shared" si="276"/>
        <v/>
      </c>
      <c r="Z1922" s="9"/>
      <c r="AA1922" s="14">
        <f t="shared" si="271"/>
        <v>0.46600000000000003</v>
      </c>
      <c r="AB1922" s="14">
        <f t="shared" si="272"/>
        <v>0.23899999999999999</v>
      </c>
    </row>
    <row r="1923" spans="1:28" x14ac:dyDescent="0.25">
      <c r="A1923" s="10">
        <f t="shared" si="274"/>
        <v>45371</v>
      </c>
      <c r="B1923" s="11">
        <v>80</v>
      </c>
      <c r="C1923" s="11">
        <v>2300</v>
      </c>
      <c r="D1923" s="12">
        <v>588.95833333333303</v>
      </c>
      <c r="E1923" s="9">
        <v>132.52000000000001</v>
      </c>
      <c r="F1923" s="9">
        <f t="shared" si="273"/>
        <v>68.52000000000001</v>
      </c>
      <c r="G1923" s="9">
        <v>2.0099999999999998</v>
      </c>
      <c r="H1923" s="9">
        <v>5.03</v>
      </c>
      <c r="I1923" s="9"/>
      <c r="J1923" s="9">
        <v>0.60499999999999998</v>
      </c>
      <c r="K1923" s="9">
        <v>72.2</v>
      </c>
      <c r="L1923" s="9">
        <v>0.22689999999999999</v>
      </c>
      <c r="M1923" s="9">
        <v>0.31480000000000002</v>
      </c>
      <c r="N1923" s="9">
        <v>0</v>
      </c>
      <c r="O1923" s="9">
        <v>0.6</v>
      </c>
      <c r="P1923" s="9"/>
      <c r="Q1923" s="9"/>
      <c r="R1923" s="9"/>
      <c r="T1923">
        <f t="shared" si="268"/>
        <v>802300</v>
      </c>
      <c r="U1923">
        <v>0</v>
      </c>
      <c r="V1923">
        <f t="shared" si="275"/>
        <v>0</v>
      </c>
      <c r="W1923" t="str">
        <f t="shared" si="269"/>
        <v/>
      </c>
      <c r="X1923" t="str">
        <f t="shared" si="270"/>
        <v/>
      </c>
      <c r="Y1923" t="str">
        <f t="shared" si="276"/>
        <v/>
      </c>
      <c r="Z1923" s="9"/>
      <c r="AA1923" s="14">
        <f t="shared" si="271"/>
        <v>0.46100000000000002</v>
      </c>
      <c r="AB1923" s="14">
        <f t="shared" si="272"/>
        <v>0.17799999999999999</v>
      </c>
    </row>
    <row r="1924" spans="1:28" x14ac:dyDescent="0.25">
      <c r="A1924" s="10">
        <f t="shared" si="274"/>
        <v>45371</v>
      </c>
      <c r="B1924" s="11">
        <v>80</v>
      </c>
      <c r="C1924" s="11">
        <v>2400</v>
      </c>
      <c r="D1924" s="12">
        <v>589</v>
      </c>
      <c r="E1924" s="9">
        <v>132.63999999999999</v>
      </c>
      <c r="F1924" s="9">
        <f t="shared" si="273"/>
        <v>68.639999999999986</v>
      </c>
      <c r="G1924" s="9">
        <v>2.0099999999999998</v>
      </c>
      <c r="H1924" s="9">
        <v>5.03</v>
      </c>
      <c r="I1924" s="9"/>
      <c r="J1924" s="9">
        <v>-0.255</v>
      </c>
      <c r="K1924" s="9">
        <v>79.599999999999994</v>
      </c>
      <c r="L1924" s="9">
        <v>0.22689999999999999</v>
      </c>
      <c r="M1924" s="9">
        <v>0.31480000000000002</v>
      </c>
      <c r="N1924" s="9">
        <v>0</v>
      </c>
      <c r="O1924" s="9">
        <v>0.6</v>
      </c>
      <c r="P1924" s="9"/>
      <c r="Q1924" s="9"/>
      <c r="R1924" s="9"/>
      <c r="T1924">
        <f t="shared" si="268"/>
        <v>802400</v>
      </c>
      <c r="U1924">
        <v>0</v>
      </c>
      <c r="V1924">
        <f t="shared" si="275"/>
        <v>0</v>
      </c>
      <c r="W1924">
        <f t="shared" si="269"/>
        <v>0.22700000000000001</v>
      </c>
      <c r="X1924">
        <f t="shared" si="270"/>
        <v>0.315</v>
      </c>
      <c r="Y1924">
        <f t="shared" si="276"/>
        <v>0.68600000000000005</v>
      </c>
      <c r="Z1924" s="9"/>
      <c r="AA1924" s="14">
        <f t="shared" si="271"/>
        <v>0.47699999999999998</v>
      </c>
      <c r="AB1924" s="14">
        <f t="shared" si="272"/>
        <v>0.122</v>
      </c>
    </row>
    <row r="1925" spans="1:28" x14ac:dyDescent="0.25">
      <c r="A1925" s="10">
        <f t="shared" si="274"/>
        <v>45372</v>
      </c>
      <c r="B1925" s="11">
        <v>81</v>
      </c>
      <c r="C1925" s="11">
        <v>100</v>
      </c>
      <c r="D1925" s="12">
        <v>589.04166666666697</v>
      </c>
      <c r="E1925" s="9">
        <v>132.63999999999999</v>
      </c>
      <c r="F1925" s="9">
        <f t="shared" si="273"/>
        <v>68.639999999999986</v>
      </c>
      <c r="G1925" s="9">
        <v>2.0099999999999998</v>
      </c>
      <c r="H1925" s="9">
        <v>6.04</v>
      </c>
      <c r="I1925" s="9"/>
      <c r="J1925" s="9">
        <v>-1.0149999999999999</v>
      </c>
      <c r="K1925" s="9">
        <v>82.9</v>
      </c>
      <c r="L1925" s="9">
        <v>0.22689999999999999</v>
      </c>
      <c r="M1925" s="9">
        <v>0.31480000000000002</v>
      </c>
      <c r="N1925" s="9">
        <v>0</v>
      </c>
      <c r="O1925" s="9">
        <v>0.6</v>
      </c>
      <c r="P1925" s="9"/>
      <c r="Q1925" s="9"/>
      <c r="R1925" s="9"/>
      <c r="T1925">
        <f t="shared" ref="T1925:T1988" si="277">B1925*10000+C1925</f>
        <v>810100</v>
      </c>
      <c r="U1925">
        <v>0</v>
      </c>
      <c r="V1925">
        <f t="shared" si="275"/>
        <v>0</v>
      </c>
      <c r="W1925" t="str">
        <f t="shared" ref="W1925:W1988" si="278">IF(C1925=2400,ROUND(L1925,3),"")</f>
        <v/>
      </c>
      <c r="X1925" t="str">
        <f t="shared" ref="X1925:X1988" si="279">IF(C1925=2400,ROUND(M1925,3),"")</f>
        <v/>
      </c>
      <c r="Y1925" t="str">
        <f t="shared" si="276"/>
        <v/>
      </c>
      <c r="Z1925" s="9"/>
      <c r="AA1925" s="14">
        <f t="shared" ref="AA1925:AA1988" si="280">ROUND((0.6105*(EXP((17.273*J1925)/(J1925+237.3))))*K1925/100,3)</f>
        <v>0.47</v>
      </c>
      <c r="AB1925" s="14">
        <f t="shared" ref="AB1925:AB1988" si="281">ROUND(AA1925/K1925*(100-K1925),3)</f>
        <v>9.7000000000000003E-2</v>
      </c>
    </row>
    <row r="1926" spans="1:28" x14ac:dyDescent="0.25">
      <c r="A1926" s="10">
        <f t="shared" si="274"/>
        <v>45372</v>
      </c>
      <c r="B1926" s="11">
        <v>81</v>
      </c>
      <c r="C1926" s="11">
        <v>200</v>
      </c>
      <c r="D1926" s="12">
        <v>589.08333333333303</v>
      </c>
      <c r="E1926" s="9">
        <v>132.63999999999999</v>
      </c>
      <c r="F1926" s="9">
        <f t="shared" ref="F1926:F1989" si="282">IF(E1926&gt;F$2,E1926-F$2,0)</f>
        <v>68.639999999999986</v>
      </c>
      <c r="G1926" s="9">
        <v>1.51</v>
      </c>
      <c r="H1926" s="9">
        <v>5.54</v>
      </c>
      <c r="I1926" s="9"/>
      <c r="J1926" s="9">
        <v>-1.5840000000000001</v>
      </c>
      <c r="K1926" s="9">
        <v>85.3</v>
      </c>
      <c r="L1926" s="9">
        <v>0.22620000000000001</v>
      </c>
      <c r="M1926" s="9">
        <v>0.31480000000000002</v>
      </c>
      <c r="N1926" s="9">
        <v>0</v>
      </c>
      <c r="O1926" s="9">
        <v>0.6</v>
      </c>
      <c r="P1926" s="9"/>
      <c r="Q1926" s="9"/>
      <c r="R1926" s="9"/>
      <c r="T1926">
        <f t="shared" si="277"/>
        <v>810200</v>
      </c>
      <c r="U1926">
        <v>0</v>
      </c>
      <c r="V1926">
        <f t="shared" si="275"/>
        <v>0</v>
      </c>
      <c r="W1926" t="str">
        <f t="shared" si="278"/>
        <v/>
      </c>
      <c r="X1926" t="str">
        <f t="shared" si="279"/>
        <v/>
      </c>
      <c r="Y1926" t="str">
        <f t="shared" si="276"/>
        <v/>
      </c>
      <c r="Z1926" s="9"/>
      <c r="AA1926" s="14">
        <f t="shared" si="280"/>
        <v>0.46400000000000002</v>
      </c>
      <c r="AB1926" s="14">
        <f t="shared" si="281"/>
        <v>0.08</v>
      </c>
    </row>
    <row r="1927" spans="1:28" x14ac:dyDescent="0.25">
      <c r="A1927" s="10">
        <f t="shared" ref="A1927:A1990" si="283">A$5-1+B1927</f>
        <v>45372</v>
      </c>
      <c r="B1927" s="11">
        <v>81</v>
      </c>
      <c r="C1927" s="11">
        <v>300</v>
      </c>
      <c r="D1927" s="12">
        <v>589.125</v>
      </c>
      <c r="E1927" s="9">
        <v>132.52000000000001</v>
      </c>
      <c r="F1927" s="9">
        <f t="shared" si="282"/>
        <v>68.52000000000001</v>
      </c>
      <c r="G1927" s="9">
        <v>1.51</v>
      </c>
      <c r="H1927" s="9">
        <v>5.03</v>
      </c>
      <c r="I1927" s="9"/>
      <c r="J1927" s="9">
        <v>-1.871</v>
      </c>
      <c r="K1927" s="9">
        <v>89.1</v>
      </c>
      <c r="L1927" s="9">
        <v>0.22689999999999999</v>
      </c>
      <c r="M1927" s="9">
        <v>0.31480000000000002</v>
      </c>
      <c r="N1927" s="9">
        <v>0</v>
      </c>
      <c r="O1927" s="9">
        <v>0.6</v>
      </c>
      <c r="P1927" s="9"/>
      <c r="Q1927" s="9"/>
      <c r="R1927" s="9"/>
      <c r="T1927">
        <f t="shared" si="277"/>
        <v>810300</v>
      </c>
      <c r="U1927">
        <v>0</v>
      </c>
      <c r="V1927">
        <f t="shared" si="275"/>
        <v>0</v>
      </c>
      <c r="W1927" t="str">
        <f t="shared" si="278"/>
        <v/>
      </c>
      <c r="X1927" t="str">
        <f t="shared" si="279"/>
        <v/>
      </c>
      <c r="Y1927" t="str">
        <f t="shared" si="276"/>
        <v/>
      </c>
      <c r="Z1927" s="9"/>
      <c r="AA1927" s="14">
        <f t="shared" si="280"/>
        <v>0.47399999999999998</v>
      </c>
      <c r="AB1927" s="14">
        <f t="shared" si="281"/>
        <v>5.8000000000000003E-2</v>
      </c>
    </row>
    <row r="1928" spans="1:28" x14ac:dyDescent="0.25">
      <c r="A1928" s="10">
        <f t="shared" si="283"/>
        <v>45372</v>
      </c>
      <c r="B1928" s="11">
        <v>81</v>
      </c>
      <c r="C1928" s="11">
        <v>400</v>
      </c>
      <c r="D1928" s="12">
        <v>589.16666666666697</v>
      </c>
      <c r="E1928" s="9">
        <v>132.52000000000001</v>
      </c>
      <c r="F1928" s="9">
        <f t="shared" si="282"/>
        <v>68.52000000000001</v>
      </c>
      <c r="G1928" s="9">
        <v>1.51</v>
      </c>
      <c r="H1928" s="9">
        <v>5.03</v>
      </c>
      <c r="I1928" s="9"/>
      <c r="J1928" s="9">
        <v>-2.1890000000000001</v>
      </c>
      <c r="K1928" s="9">
        <v>90</v>
      </c>
      <c r="L1928" s="9">
        <v>0.22689999999999999</v>
      </c>
      <c r="M1928" s="9">
        <v>0.31480000000000002</v>
      </c>
      <c r="N1928" s="9">
        <v>0</v>
      </c>
      <c r="O1928" s="9">
        <v>0.6</v>
      </c>
      <c r="P1928" s="9"/>
      <c r="Q1928" s="9"/>
      <c r="R1928" s="9"/>
      <c r="T1928">
        <f t="shared" si="277"/>
        <v>810400</v>
      </c>
      <c r="U1928">
        <v>0</v>
      </c>
      <c r="V1928">
        <f t="shared" si="275"/>
        <v>0</v>
      </c>
      <c r="W1928" t="str">
        <f t="shared" si="278"/>
        <v/>
      </c>
      <c r="X1928" t="str">
        <f t="shared" si="279"/>
        <v/>
      </c>
      <c r="Y1928" t="str">
        <f t="shared" si="276"/>
        <v/>
      </c>
      <c r="Z1928" s="9"/>
      <c r="AA1928" s="14">
        <f t="shared" si="280"/>
        <v>0.46800000000000003</v>
      </c>
      <c r="AB1928" s="14">
        <f t="shared" si="281"/>
        <v>5.1999999999999998E-2</v>
      </c>
    </row>
    <row r="1929" spans="1:28" x14ac:dyDescent="0.25">
      <c r="A1929" s="10">
        <f t="shared" si="283"/>
        <v>45372</v>
      </c>
      <c r="B1929" s="11">
        <v>81</v>
      </c>
      <c r="C1929" s="11">
        <v>500</v>
      </c>
      <c r="D1929" s="12">
        <v>589.20833333333303</v>
      </c>
      <c r="E1929" s="9">
        <v>132.52000000000001</v>
      </c>
      <c r="F1929" s="9">
        <f t="shared" si="282"/>
        <v>68.52000000000001</v>
      </c>
      <c r="G1929" s="9">
        <v>1.01</v>
      </c>
      <c r="H1929" s="9">
        <v>4.53</v>
      </c>
      <c r="I1929" s="9"/>
      <c r="J1929" s="9">
        <v>-2.5960000000000001</v>
      </c>
      <c r="K1929" s="9">
        <v>90.3</v>
      </c>
      <c r="L1929" s="9">
        <v>0.22620000000000001</v>
      </c>
      <c r="M1929" s="9">
        <v>0.31409999999999999</v>
      </c>
      <c r="N1929" s="9">
        <v>0</v>
      </c>
      <c r="O1929" s="9">
        <v>0.6</v>
      </c>
      <c r="P1929" s="9"/>
      <c r="Q1929" s="9"/>
      <c r="R1929" s="9"/>
      <c r="T1929">
        <f t="shared" si="277"/>
        <v>810500</v>
      </c>
      <c r="U1929">
        <v>0</v>
      </c>
      <c r="V1929">
        <f t="shared" si="275"/>
        <v>0</v>
      </c>
      <c r="W1929" t="str">
        <f t="shared" si="278"/>
        <v/>
      </c>
      <c r="X1929" t="str">
        <f t="shared" si="279"/>
        <v/>
      </c>
      <c r="Y1929" t="str">
        <f t="shared" si="276"/>
        <v/>
      </c>
      <c r="Z1929" s="9"/>
      <c r="AA1929" s="14">
        <f t="shared" si="280"/>
        <v>0.45500000000000002</v>
      </c>
      <c r="AB1929" s="14">
        <f t="shared" si="281"/>
        <v>4.9000000000000002E-2</v>
      </c>
    </row>
    <row r="1930" spans="1:28" x14ac:dyDescent="0.25">
      <c r="A1930" s="10">
        <f t="shared" si="283"/>
        <v>45372</v>
      </c>
      <c r="B1930" s="11">
        <v>81</v>
      </c>
      <c r="C1930" s="11">
        <v>600</v>
      </c>
      <c r="D1930" s="12">
        <v>589.25</v>
      </c>
      <c r="E1930" s="9">
        <v>132.4</v>
      </c>
      <c r="F1930" s="9">
        <f t="shared" si="282"/>
        <v>68.400000000000006</v>
      </c>
      <c r="G1930" s="9">
        <v>1.51</v>
      </c>
      <c r="H1930" s="9">
        <v>7.05</v>
      </c>
      <c r="I1930" s="9"/>
      <c r="J1930" s="9">
        <v>-2.8879999999999999</v>
      </c>
      <c r="K1930" s="9">
        <v>93.8</v>
      </c>
      <c r="L1930" s="9">
        <v>0.22620000000000001</v>
      </c>
      <c r="M1930" s="9">
        <v>0.31409999999999999</v>
      </c>
      <c r="N1930" s="9">
        <v>0</v>
      </c>
      <c r="O1930" s="9">
        <v>0.6</v>
      </c>
      <c r="P1930" s="9"/>
      <c r="Q1930" s="9"/>
      <c r="R1930" s="9"/>
      <c r="T1930">
        <f t="shared" si="277"/>
        <v>810600</v>
      </c>
      <c r="U1930">
        <v>0</v>
      </c>
      <c r="V1930">
        <f t="shared" ref="V1930:V1993" si="284">IF(O1930&lt;1,0,ROUND(O1930,1))</f>
        <v>0</v>
      </c>
      <c r="W1930" t="str">
        <f t="shared" si="278"/>
        <v/>
      </c>
      <c r="X1930" t="str">
        <f t="shared" si="279"/>
        <v/>
      </c>
      <c r="Y1930" t="str">
        <f t="shared" ref="Y1930:Y1993" si="285">IF(C1930=2400,ROUND(F1930/100,3),"")</f>
        <v/>
      </c>
      <c r="Z1930" s="9"/>
      <c r="AA1930" s="14">
        <f t="shared" si="280"/>
        <v>0.46300000000000002</v>
      </c>
      <c r="AB1930" s="14">
        <f t="shared" si="281"/>
        <v>3.1E-2</v>
      </c>
    </row>
    <row r="1931" spans="1:28" x14ac:dyDescent="0.25">
      <c r="A1931" s="10">
        <f t="shared" si="283"/>
        <v>45372</v>
      </c>
      <c r="B1931" s="11">
        <v>81</v>
      </c>
      <c r="C1931" s="11">
        <v>700</v>
      </c>
      <c r="D1931" s="12">
        <v>589.29166666666697</v>
      </c>
      <c r="E1931" s="9">
        <v>131.47</v>
      </c>
      <c r="F1931" s="9">
        <f t="shared" si="282"/>
        <v>67.47</v>
      </c>
      <c r="G1931" s="9">
        <v>1.51</v>
      </c>
      <c r="H1931" s="9">
        <v>5.54</v>
      </c>
      <c r="I1931" s="9"/>
      <c r="J1931" s="9">
        <v>-2.742</v>
      </c>
      <c r="K1931" s="9">
        <v>95.1</v>
      </c>
      <c r="L1931" s="9">
        <v>0.22539999999999999</v>
      </c>
      <c r="M1931" s="9">
        <v>0.31409999999999999</v>
      </c>
      <c r="N1931" s="9">
        <v>0</v>
      </c>
      <c r="O1931" s="9">
        <v>21.9</v>
      </c>
      <c r="P1931" s="9"/>
      <c r="Q1931" s="9"/>
      <c r="R1931" s="9"/>
      <c r="T1931">
        <f t="shared" si="277"/>
        <v>810700</v>
      </c>
      <c r="U1931">
        <v>46.3</v>
      </c>
      <c r="V1931">
        <f t="shared" si="284"/>
        <v>21.9</v>
      </c>
      <c r="W1931" t="str">
        <f t="shared" si="278"/>
        <v/>
      </c>
      <c r="X1931" t="str">
        <f t="shared" si="279"/>
        <v/>
      </c>
      <c r="Y1931" t="str">
        <f t="shared" si="285"/>
        <v/>
      </c>
      <c r="Z1931" s="9"/>
      <c r="AA1931" s="14">
        <f t="shared" si="280"/>
        <v>0.47399999999999998</v>
      </c>
      <c r="AB1931" s="14">
        <f t="shared" si="281"/>
        <v>2.4E-2</v>
      </c>
    </row>
    <row r="1932" spans="1:28" x14ac:dyDescent="0.25">
      <c r="A1932" s="10">
        <f t="shared" si="283"/>
        <v>45372</v>
      </c>
      <c r="B1932" s="11">
        <v>81</v>
      </c>
      <c r="C1932" s="11">
        <v>800</v>
      </c>
      <c r="D1932" s="12">
        <v>589.33333333333303</v>
      </c>
      <c r="E1932" s="9">
        <v>130.65</v>
      </c>
      <c r="F1932" s="9">
        <f t="shared" si="282"/>
        <v>66.650000000000006</v>
      </c>
      <c r="G1932" s="9">
        <v>1.51</v>
      </c>
      <c r="H1932" s="9">
        <v>5.03</v>
      </c>
      <c r="I1932" s="9"/>
      <c r="J1932" s="9">
        <v>-2.2759999999999998</v>
      </c>
      <c r="K1932" s="9">
        <v>95.2</v>
      </c>
      <c r="L1932" s="9">
        <v>0.22620000000000001</v>
      </c>
      <c r="M1932" s="9">
        <v>0.31409999999999999</v>
      </c>
      <c r="N1932" s="9">
        <v>0</v>
      </c>
      <c r="O1932" s="9">
        <v>75.599999999999994</v>
      </c>
      <c r="P1932" s="9"/>
      <c r="Q1932" s="9"/>
      <c r="R1932" s="9"/>
      <c r="T1932">
        <f t="shared" si="277"/>
        <v>810800</v>
      </c>
      <c r="U1932">
        <v>214.7</v>
      </c>
      <c r="V1932">
        <f t="shared" si="284"/>
        <v>75.599999999999994</v>
      </c>
      <c r="W1932" t="str">
        <f t="shared" si="278"/>
        <v/>
      </c>
      <c r="X1932" t="str">
        <f t="shared" si="279"/>
        <v/>
      </c>
      <c r="Y1932" t="str">
        <f t="shared" si="285"/>
        <v/>
      </c>
      <c r="Z1932" s="9"/>
      <c r="AA1932" s="14">
        <f t="shared" si="280"/>
        <v>0.49199999999999999</v>
      </c>
      <c r="AB1932" s="14">
        <f t="shared" si="281"/>
        <v>2.5000000000000001E-2</v>
      </c>
    </row>
    <row r="1933" spans="1:28" x14ac:dyDescent="0.25">
      <c r="A1933" s="10">
        <f t="shared" si="283"/>
        <v>45372</v>
      </c>
      <c r="B1933" s="11">
        <v>81</v>
      </c>
      <c r="C1933" s="11">
        <v>900</v>
      </c>
      <c r="D1933" s="12">
        <v>589.375</v>
      </c>
      <c r="E1933" s="9">
        <v>128.19</v>
      </c>
      <c r="F1933" s="9">
        <f t="shared" si="282"/>
        <v>64.19</v>
      </c>
      <c r="G1933" s="9">
        <v>1.01</v>
      </c>
      <c r="H1933" s="9">
        <v>5.03</v>
      </c>
      <c r="I1933" s="9"/>
      <c r="J1933" s="9">
        <v>-1.242</v>
      </c>
      <c r="K1933" s="9">
        <v>95.5</v>
      </c>
      <c r="L1933" s="9">
        <v>0.22539999999999999</v>
      </c>
      <c r="M1933" s="9">
        <v>0.31330000000000002</v>
      </c>
      <c r="N1933" s="9">
        <v>0</v>
      </c>
      <c r="O1933" s="9">
        <v>179.4</v>
      </c>
      <c r="P1933" s="9"/>
      <c r="Q1933" s="9"/>
      <c r="R1933" s="9"/>
      <c r="T1933">
        <f t="shared" si="277"/>
        <v>810900</v>
      </c>
      <c r="U1933">
        <v>393</v>
      </c>
      <c r="V1933">
        <f t="shared" si="284"/>
        <v>179.4</v>
      </c>
      <c r="W1933" t="str">
        <f t="shared" si="278"/>
        <v/>
      </c>
      <c r="X1933" t="str">
        <f t="shared" si="279"/>
        <v/>
      </c>
      <c r="Y1933" t="str">
        <f t="shared" si="285"/>
        <v/>
      </c>
      <c r="Z1933" s="9"/>
      <c r="AA1933" s="14">
        <f t="shared" si="280"/>
        <v>0.53200000000000003</v>
      </c>
      <c r="AB1933" s="14">
        <f t="shared" si="281"/>
        <v>2.5000000000000001E-2</v>
      </c>
    </row>
    <row r="1934" spans="1:28" x14ac:dyDescent="0.25">
      <c r="A1934" s="10">
        <f t="shared" si="283"/>
        <v>45372</v>
      </c>
      <c r="B1934" s="11">
        <v>81</v>
      </c>
      <c r="C1934" s="11">
        <v>1000</v>
      </c>
      <c r="D1934" s="12">
        <v>589.41666666666697</v>
      </c>
      <c r="E1934" s="9">
        <v>130.88</v>
      </c>
      <c r="F1934" s="9">
        <f t="shared" si="282"/>
        <v>66.88</v>
      </c>
      <c r="G1934" s="9">
        <v>1.51</v>
      </c>
      <c r="H1934" s="9">
        <v>5.03</v>
      </c>
      <c r="I1934" s="9"/>
      <c r="J1934" s="9">
        <v>-1.5840000000000001</v>
      </c>
      <c r="K1934" s="9">
        <v>95.3</v>
      </c>
      <c r="L1934" s="9">
        <v>0.22539999999999999</v>
      </c>
      <c r="M1934" s="9">
        <v>0.31330000000000002</v>
      </c>
      <c r="N1934" s="9">
        <v>0.2</v>
      </c>
      <c r="O1934" s="9">
        <v>199.4</v>
      </c>
      <c r="P1934" s="9"/>
      <c r="Q1934" s="9"/>
      <c r="R1934" s="9"/>
      <c r="T1934">
        <f t="shared" si="277"/>
        <v>811000</v>
      </c>
      <c r="U1934">
        <v>546</v>
      </c>
      <c r="V1934">
        <f t="shared" si="284"/>
        <v>199.4</v>
      </c>
      <c r="W1934" t="str">
        <f t="shared" si="278"/>
        <v/>
      </c>
      <c r="X1934" t="str">
        <f t="shared" si="279"/>
        <v/>
      </c>
      <c r="Y1934" t="str">
        <f t="shared" si="285"/>
        <v/>
      </c>
      <c r="Z1934" s="9"/>
      <c r="AA1934" s="14">
        <f t="shared" si="280"/>
        <v>0.51800000000000002</v>
      </c>
      <c r="AB1934" s="14">
        <f t="shared" si="281"/>
        <v>2.5999999999999999E-2</v>
      </c>
    </row>
    <row r="1935" spans="1:28" x14ac:dyDescent="0.25">
      <c r="A1935" s="10">
        <f t="shared" si="283"/>
        <v>45372</v>
      </c>
      <c r="B1935" s="11">
        <v>81</v>
      </c>
      <c r="C1935" s="11">
        <v>1100</v>
      </c>
      <c r="D1935" s="12">
        <v>589.45833333333303</v>
      </c>
      <c r="E1935" s="9">
        <v>130.53</v>
      </c>
      <c r="F1935" s="9">
        <f t="shared" si="282"/>
        <v>66.53</v>
      </c>
      <c r="G1935" s="9">
        <v>1.51</v>
      </c>
      <c r="H1935" s="9">
        <v>6.54</v>
      </c>
      <c r="I1935" s="9"/>
      <c r="J1935" s="9">
        <v>-0.67600000000000005</v>
      </c>
      <c r="K1935" s="9">
        <v>93.6</v>
      </c>
      <c r="L1935" s="9">
        <v>0.22539999999999999</v>
      </c>
      <c r="M1935" s="9">
        <v>0.31330000000000002</v>
      </c>
      <c r="N1935" s="9">
        <v>1.4</v>
      </c>
      <c r="O1935" s="9">
        <v>301.89999999999998</v>
      </c>
      <c r="P1935" s="9"/>
      <c r="Q1935" s="9"/>
      <c r="R1935" s="9"/>
      <c r="T1935">
        <f t="shared" si="277"/>
        <v>811100</v>
      </c>
      <c r="U1935">
        <v>657.7</v>
      </c>
      <c r="V1935">
        <f t="shared" si="284"/>
        <v>301.89999999999998</v>
      </c>
      <c r="W1935" t="str">
        <f t="shared" si="278"/>
        <v/>
      </c>
      <c r="X1935" t="str">
        <f t="shared" si="279"/>
        <v/>
      </c>
      <c r="Y1935" t="str">
        <f t="shared" si="285"/>
        <v/>
      </c>
      <c r="Z1935" s="9"/>
      <c r="AA1935" s="14">
        <f t="shared" si="280"/>
        <v>0.54400000000000004</v>
      </c>
      <c r="AB1935" s="14">
        <f t="shared" si="281"/>
        <v>3.6999999999999998E-2</v>
      </c>
    </row>
    <row r="1936" spans="1:28" x14ac:dyDescent="0.25">
      <c r="A1936" s="10">
        <f t="shared" si="283"/>
        <v>45372</v>
      </c>
      <c r="B1936" s="11">
        <v>81</v>
      </c>
      <c r="C1936" s="11">
        <v>1200</v>
      </c>
      <c r="D1936" s="12">
        <v>589.5</v>
      </c>
      <c r="E1936" s="9">
        <v>130.76</v>
      </c>
      <c r="F1936" s="9">
        <f t="shared" si="282"/>
        <v>66.759999999999991</v>
      </c>
      <c r="G1936" s="9">
        <v>2.0099999999999998</v>
      </c>
      <c r="H1936" s="9">
        <v>5.54</v>
      </c>
      <c r="I1936" s="9"/>
      <c r="J1936" s="9">
        <v>0.32900000000000001</v>
      </c>
      <c r="K1936" s="9">
        <v>85.9</v>
      </c>
      <c r="L1936" s="9">
        <v>0.22539999999999999</v>
      </c>
      <c r="M1936" s="9">
        <v>0.31330000000000002</v>
      </c>
      <c r="N1936" s="9">
        <v>0</v>
      </c>
      <c r="O1936" s="9">
        <v>369.4</v>
      </c>
      <c r="P1936" s="9"/>
      <c r="Q1936" s="9"/>
      <c r="R1936" s="9"/>
      <c r="T1936">
        <f t="shared" si="277"/>
        <v>811200</v>
      </c>
      <c r="U1936">
        <v>718</v>
      </c>
      <c r="V1936">
        <f t="shared" si="284"/>
        <v>369.4</v>
      </c>
      <c r="W1936" t="str">
        <f t="shared" si="278"/>
        <v/>
      </c>
      <c r="X1936" t="str">
        <f t="shared" si="279"/>
        <v/>
      </c>
      <c r="Y1936" t="str">
        <f t="shared" si="285"/>
        <v/>
      </c>
      <c r="Z1936" s="9"/>
      <c r="AA1936" s="14">
        <f t="shared" si="280"/>
        <v>0.53700000000000003</v>
      </c>
      <c r="AB1936" s="14">
        <f t="shared" si="281"/>
        <v>8.7999999999999995E-2</v>
      </c>
    </row>
    <row r="1937" spans="1:28" x14ac:dyDescent="0.25">
      <c r="A1937" s="10">
        <f t="shared" si="283"/>
        <v>45372</v>
      </c>
      <c r="B1937" s="11">
        <v>81</v>
      </c>
      <c r="C1937" s="11">
        <v>1300</v>
      </c>
      <c r="D1937" s="12">
        <v>589.54166666666697</v>
      </c>
      <c r="E1937" s="9">
        <v>129.47999999999999</v>
      </c>
      <c r="F1937" s="9">
        <f t="shared" si="282"/>
        <v>65.47999999999999</v>
      </c>
      <c r="G1937" s="9">
        <v>2.0099999999999998</v>
      </c>
      <c r="H1937" s="9">
        <v>6.04</v>
      </c>
      <c r="I1937" s="9"/>
      <c r="J1937" s="9">
        <v>4.0110000000000001</v>
      </c>
      <c r="K1937" s="9">
        <v>77.400000000000006</v>
      </c>
      <c r="L1937" s="9">
        <v>0.2276</v>
      </c>
      <c r="M1937" s="9">
        <v>0.31480000000000002</v>
      </c>
      <c r="N1937" s="9">
        <v>0</v>
      </c>
      <c r="O1937" s="9">
        <v>576.9</v>
      </c>
      <c r="P1937" s="9"/>
      <c r="Q1937" s="9"/>
      <c r="R1937" s="9"/>
      <c r="T1937">
        <f t="shared" si="277"/>
        <v>811300</v>
      </c>
      <c r="U1937">
        <v>723.2</v>
      </c>
      <c r="V1937">
        <f t="shared" si="284"/>
        <v>576.9</v>
      </c>
      <c r="W1937" t="str">
        <f t="shared" si="278"/>
        <v/>
      </c>
      <c r="X1937" t="str">
        <f t="shared" si="279"/>
        <v/>
      </c>
      <c r="Y1937" t="str">
        <f t="shared" si="285"/>
        <v/>
      </c>
      <c r="Z1937" s="9"/>
      <c r="AA1937" s="14">
        <f t="shared" si="280"/>
        <v>0.63</v>
      </c>
      <c r="AB1937" s="14">
        <f t="shared" si="281"/>
        <v>0.184</v>
      </c>
    </row>
    <row r="1938" spans="1:28" x14ac:dyDescent="0.25">
      <c r="A1938" s="10">
        <f t="shared" si="283"/>
        <v>45372</v>
      </c>
      <c r="B1938" s="11">
        <v>81</v>
      </c>
      <c r="C1938" s="11">
        <v>1400</v>
      </c>
      <c r="D1938" s="12">
        <v>589.58333333333303</v>
      </c>
      <c r="E1938" s="9">
        <v>132.28</v>
      </c>
      <c r="F1938" s="9">
        <f t="shared" si="282"/>
        <v>68.28</v>
      </c>
      <c r="G1938" s="9">
        <v>2.0099999999999998</v>
      </c>
      <c r="H1938" s="9">
        <v>6.04</v>
      </c>
      <c r="I1938" s="9"/>
      <c r="J1938" s="9">
        <v>3.8540000000000001</v>
      </c>
      <c r="K1938" s="9">
        <v>70.400000000000006</v>
      </c>
      <c r="L1938" s="9">
        <v>0.2276</v>
      </c>
      <c r="M1938" s="9">
        <v>0.31409999999999999</v>
      </c>
      <c r="N1938" s="9">
        <v>0</v>
      </c>
      <c r="O1938" s="9">
        <v>529.4</v>
      </c>
      <c r="P1938" s="9"/>
      <c r="Q1938" s="9"/>
      <c r="R1938" s="9"/>
      <c r="T1938">
        <f t="shared" si="277"/>
        <v>811400</v>
      </c>
      <c r="U1938">
        <v>671.7</v>
      </c>
      <c r="V1938">
        <f t="shared" si="284"/>
        <v>529.4</v>
      </c>
      <c r="W1938" t="str">
        <f t="shared" si="278"/>
        <v/>
      </c>
      <c r="X1938" t="str">
        <f t="shared" si="279"/>
        <v/>
      </c>
      <c r="Y1938" t="str">
        <f t="shared" si="285"/>
        <v/>
      </c>
      <c r="Z1938" s="9"/>
      <c r="AA1938" s="14">
        <f t="shared" si="280"/>
        <v>0.56599999999999995</v>
      </c>
      <c r="AB1938" s="14">
        <f t="shared" si="281"/>
        <v>0.23799999999999999</v>
      </c>
    </row>
    <row r="1939" spans="1:28" x14ac:dyDescent="0.25">
      <c r="A1939" s="10">
        <f t="shared" si="283"/>
        <v>45372</v>
      </c>
      <c r="B1939" s="11">
        <v>81</v>
      </c>
      <c r="C1939" s="11">
        <v>1500</v>
      </c>
      <c r="D1939" s="12">
        <v>589.625</v>
      </c>
      <c r="E1939" s="9">
        <v>128.66</v>
      </c>
      <c r="F1939" s="9">
        <f t="shared" si="282"/>
        <v>64.66</v>
      </c>
      <c r="G1939" s="9">
        <v>2.0099999999999998</v>
      </c>
      <c r="H1939" s="9">
        <v>5.54</v>
      </c>
      <c r="I1939" s="9"/>
      <c r="J1939" s="9">
        <v>1.262</v>
      </c>
      <c r="K1939" s="9">
        <v>64.3</v>
      </c>
      <c r="L1939" s="9">
        <v>0.2276</v>
      </c>
      <c r="M1939" s="9">
        <v>0.31409999999999999</v>
      </c>
      <c r="N1939" s="9">
        <v>0</v>
      </c>
      <c r="O1939" s="9">
        <v>565.6</v>
      </c>
      <c r="P1939" s="9"/>
      <c r="Q1939" s="9"/>
      <c r="R1939" s="9"/>
      <c r="T1939">
        <f t="shared" si="277"/>
        <v>811500</v>
      </c>
      <c r="U1939">
        <v>568</v>
      </c>
      <c r="V1939">
        <f t="shared" si="284"/>
        <v>565.6</v>
      </c>
      <c r="W1939" t="str">
        <f t="shared" si="278"/>
        <v/>
      </c>
      <c r="X1939" t="str">
        <f t="shared" si="279"/>
        <v/>
      </c>
      <c r="Y1939" t="str">
        <f t="shared" si="285"/>
        <v/>
      </c>
      <c r="Z1939" s="9"/>
      <c r="AA1939" s="14">
        <f t="shared" si="280"/>
        <v>0.43</v>
      </c>
      <c r="AB1939" s="14">
        <f t="shared" si="281"/>
        <v>0.23899999999999999</v>
      </c>
    </row>
    <row r="1940" spans="1:28" x14ac:dyDescent="0.25">
      <c r="A1940" s="10">
        <f t="shared" si="283"/>
        <v>45372</v>
      </c>
      <c r="B1940" s="11">
        <v>81</v>
      </c>
      <c r="C1940" s="11">
        <v>1600</v>
      </c>
      <c r="D1940" s="12">
        <v>589.66666666666697</v>
      </c>
      <c r="E1940" s="9">
        <v>132.28</v>
      </c>
      <c r="F1940" s="9">
        <f t="shared" si="282"/>
        <v>68.28</v>
      </c>
      <c r="G1940" s="9">
        <v>1.51</v>
      </c>
      <c r="H1940" s="9">
        <v>5.03</v>
      </c>
      <c r="I1940" s="9"/>
      <c r="J1940" s="9">
        <v>0.63200000000000001</v>
      </c>
      <c r="K1940" s="9">
        <v>71.8</v>
      </c>
      <c r="L1940" s="9">
        <v>0.2276</v>
      </c>
      <c r="M1940" s="9">
        <v>0.31409999999999999</v>
      </c>
      <c r="N1940" s="9">
        <v>0</v>
      </c>
      <c r="O1940" s="9">
        <v>178.1</v>
      </c>
      <c r="P1940" s="9"/>
      <c r="Q1940" s="9"/>
      <c r="R1940" s="9"/>
      <c r="T1940">
        <f t="shared" si="277"/>
        <v>811600</v>
      </c>
      <c r="U1940">
        <v>421.7</v>
      </c>
      <c r="V1940">
        <f t="shared" si="284"/>
        <v>178.1</v>
      </c>
      <c r="W1940" t="str">
        <f t="shared" si="278"/>
        <v/>
      </c>
      <c r="X1940" t="str">
        <f t="shared" si="279"/>
        <v/>
      </c>
      <c r="Y1940" t="str">
        <f t="shared" si="285"/>
        <v/>
      </c>
      <c r="Z1940" s="9"/>
      <c r="AA1940" s="14">
        <f t="shared" si="280"/>
        <v>0.45900000000000002</v>
      </c>
      <c r="AB1940" s="14">
        <f t="shared" si="281"/>
        <v>0.18</v>
      </c>
    </row>
    <row r="1941" spans="1:28" x14ac:dyDescent="0.25">
      <c r="A1941" s="10">
        <f t="shared" si="283"/>
        <v>45372</v>
      </c>
      <c r="B1941" s="11">
        <v>81</v>
      </c>
      <c r="C1941" s="11">
        <v>1700</v>
      </c>
      <c r="D1941" s="12">
        <v>589.70833333333303</v>
      </c>
      <c r="E1941" s="9">
        <v>133.34</v>
      </c>
      <c r="F1941" s="9">
        <f t="shared" si="282"/>
        <v>69.34</v>
      </c>
      <c r="G1941" s="9">
        <v>1.01</v>
      </c>
      <c r="H1941" s="9">
        <v>3.52</v>
      </c>
      <c r="I1941" s="9"/>
      <c r="J1941" s="9">
        <v>-0.33900000000000002</v>
      </c>
      <c r="K1941" s="9">
        <v>72.5</v>
      </c>
      <c r="L1941" s="9">
        <v>0.22689999999999999</v>
      </c>
      <c r="M1941" s="9">
        <v>0.31409999999999999</v>
      </c>
      <c r="N1941" s="9">
        <v>0</v>
      </c>
      <c r="O1941" s="9">
        <v>128.1</v>
      </c>
      <c r="P1941" s="9"/>
      <c r="Q1941" s="9"/>
      <c r="R1941" s="9"/>
      <c r="T1941">
        <f t="shared" si="277"/>
        <v>811700</v>
      </c>
      <c r="U1941">
        <v>246</v>
      </c>
      <c r="V1941">
        <f t="shared" si="284"/>
        <v>128.1</v>
      </c>
      <c r="W1941" t="str">
        <f t="shared" si="278"/>
        <v/>
      </c>
      <c r="X1941" t="str">
        <f t="shared" si="279"/>
        <v/>
      </c>
      <c r="Y1941" t="str">
        <f t="shared" si="285"/>
        <v/>
      </c>
      <c r="Z1941" s="9"/>
      <c r="AA1941" s="14">
        <f t="shared" si="280"/>
        <v>0.432</v>
      </c>
      <c r="AB1941" s="14">
        <f t="shared" si="281"/>
        <v>0.16400000000000001</v>
      </c>
    </row>
    <row r="1942" spans="1:28" x14ac:dyDescent="0.25">
      <c r="A1942" s="10">
        <f t="shared" si="283"/>
        <v>45372</v>
      </c>
      <c r="B1942" s="11">
        <v>81</v>
      </c>
      <c r="C1942" s="11">
        <v>1800</v>
      </c>
      <c r="D1942" s="12">
        <v>589.75</v>
      </c>
      <c r="E1942" s="9">
        <v>132.52000000000001</v>
      </c>
      <c r="F1942" s="9">
        <f t="shared" si="282"/>
        <v>68.52000000000001</v>
      </c>
      <c r="G1942" s="9">
        <v>0.5</v>
      </c>
      <c r="H1942" s="9">
        <v>3.02</v>
      </c>
      <c r="I1942" s="9"/>
      <c r="J1942" s="9">
        <v>-0.90200000000000002</v>
      </c>
      <c r="K1942" s="9">
        <v>76.8</v>
      </c>
      <c r="L1942" s="9">
        <v>0.2276</v>
      </c>
      <c r="M1942" s="9">
        <v>0.31409999999999999</v>
      </c>
      <c r="N1942" s="9">
        <v>0</v>
      </c>
      <c r="O1942" s="9">
        <v>13.1</v>
      </c>
      <c r="P1942" s="9"/>
      <c r="Q1942" s="9"/>
      <c r="R1942" s="9"/>
      <c r="T1942">
        <f t="shared" si="277"/>
        <v>811800</v>
      </c>
      <c r="U1942">
        <v>69.8</v>
      </c>
      <c r="V1942">
        <f t="shared" si="284"/>
        <v>13.1</v>
      </c>
      <c r="W1942" t="str">
        <f t="shared" si="278"/>
        <v/>
      </c>
      <c r="X1942" t="str">
        <f t="shared" si="279"/>
        <v/>
      </c>
      <c r="Y1942" t="str">
        <f t="shared" si="285"/>
        <v/>
      </c>
      <c r="Z1942" s="9"/>
      <c r="AA1942" s="14">
        <f t="shared" si="280"/>
        <v>0.439</v>
      </c>
      <c r="AB1942" s="14">
        <f t="shared" si="281"/>
        <v>0.13300000000000001</v>
      </c>
    </row>
    <row r="1943" spans="1:28" x14ac:dyDescent="0.25">
      <c r="A1943" s="10">
        <f t="shared" si="283"/>
        <v>45372</v>
      </c>
      <c r="B1943" s="11">
        <v>81</v>
      </c>
      <c r="C1943" s="11">
        <v>1900</v>
      </c>
      <c r="D1943" s="12">
        <v>589.79166666666697</v>
      </c>
      <c r="E1943" s="9">
        <v>131.69999999999999</v>
      </c>
      <c r="F1943" s="9">
        <f t="shared" si="282"/>
        <v>67.699999999999989</v>
      </c>
      <c r="G1943" s="9">
        <v>0</v>
      </c>
      <c r="H1943" s="9">
        <v>2.0099999999999998</v>
      </c>
      <c r="I1943" s="9"/>
      <c r="J1943" s="9">
        <v>-1.756</v>
      </c>
      <c r="K1943" s="9">
        <v>82.3</v>
      </c>
      <c r="L1943" s="9">
        <v>0.22689999999999999</v>
      </c>
      <c r="M1943" s="9">
        <v>0.31330000000000002</v>
      </c>
      <c r="N1943" s="9">
        <v>0</v>
      </c>
      <c r="O1943" s="9">
        <v>0.6</v>
      </c>
      <c r="P1943" s="9"/>
      <c r="Q1943" s="9"/>
      <c r="R1943" s="9"/>
      <c r="T1943">
        <f t="shared" si="277"/>
        <v>811900</v>
      </c>
      <c r="U1943">
        <v>0</v>
      </c>
      <c r="V1943">
        <f t="shared" si="284"/>
        <v>0</v>
      </c>
      <c r="W1943" t="str">
        <f t="shared" si="278"/>
        <v/>
      </c>
      <c r="X1943" t="str">
        <f t="shared" si="279"/>
        <v/>
      </c>
      <c r="Y1943" t="str">
        <f t="shared" si="285"/>
        <v/>
      </c>
      <c r="Z1943" s="9"/>
      <c r="AA1943" s="14">
        <f t="shared" si="280"/>
        <v>0.442</v>
      </c>
      <c r="AB1943" s="14">
        <f t="shared" si="281"/>
        <v>9.5000000000000001E-2</v>
      </c>
    </row>
    <row r="1944" spans="1:28" x14ac:dyDescent="0.25">
      <c r="A1944" s="10">
        <f t="shared" si="283"/>
        <v>45372</v>
      </c>
      <c r="B1944" s="11">
        <v>81</v>
      </c>
      <c r="C1944" s="11">
        <v>2000</v>
      </c>
      <c r="D1944" s="12">
        <v>589.83333333333303</v>
      </c>
      <c r="E1944" s="9">
        <v>132.16999999999999</v>
      </c>
      <c r="F1944" s="9">
        <f t="shared" si="282"/>
        <v>68.169999999999987</v>
      </c>
      <c r="G1944" s="9">
        <v>0</v>
      </c>
      <c r="H1944" s="9">
        <v>1.01</v>
      </c>
      <c r="I1944" s="9"/>
      <c r="J1944" s="9">
        <v>-1.413</v>
      </c>
      <c r="K1944" s="9">
        <v>84.9</v>
      </c>
      <c r="L1944" s="9">
        <v>0.2276</v>
      </c>
      <c r="M1944" s="9">
        <v>0.31330000000000002</v>
      </c>
      <c r="N1944" s="9">
        <v>0</v>
      </c>
      <c r="O1944" s="9">
        <v>0.6</v>
      </c>
      <c r="P1944" s="9"/>
      <c r="Q1944" s="9"/>
      <c r="R1944" s="9"/>
      <c r="T1944">
        <f t="shared" si="277"/>
        <v>812000</v>
      </c>
      <c r="U1944">
        <v>0</v>
      </c>
      <c r="V1944">
        <f t="shared" si="284"/>
        <v>0</v>
      </c>
      <c r="W1944" t="str">
        <f t="shared" si="278"/>
        <v/>
      </c>
      <c r="X1944" t="str">
        <f t="shared" si="279"/>
        <v/>
      </c>
      <c r="Y1944" t="str">
        <f t="shared" si="285"/>
        <v/>
      </c>
      <c r="Z1944" s="9"/>
      <c r="AA1944" s="14">
        <f t="shared" si="280"/>
        <v>0.46700000000000003</v>
      </c>
      <c r="AB1944" s="14">
        <f t="shared" si="281"/>
        <v>8.3000000000000004E-2</v>
      </c>
    </row>
    <row r="1945" spans="1:28" x14ac:dyDescent="0.25">
      <c r="A1945" s="10">
        <f t="shared" si="283"/>
        <v>45372</v>
      </c>
      <c r="B1945" s="11">
        <v>81</v>
      </c>
      <c r="C1945" s="11">
        <v>2100</v>
      </c>
      <c r="D1945" s="12">
        <v>589.875</v>
      </c>
      <c r="E1945" s="9">
        <v>133.22</v>
      </c>
      <c r="F1945" s="9">
        <f t="shared" si="282"/>
        <v>69.22</v>
      </c>
      <c r="G1945" s="9">
        <v>0</v>
      </c>
      <c r="H1945" s="9">
        <v>3.02</v>
      </c>
      <c r="I1945" s="9"/>
      <c r="J1945" s="9">
        <v>-1.27</v>
      </c>
      <c r="K1945" s="9">
        <v>83.9</v>
      </c>
      <c r="L1945" s="9">
        <v>0.22839999999999999</v>
      </c>
      <c r="M1945" s="9">
        <v>0.31330000000000002</v>
      </c>
      <c r="N1945" s="9">
        <v>0</v>
      </c>
      <c r="O1945" s="9">
        <v>0.6</v>
      </c>
      <c r="P1945" s="9"/>
      <c r="Q1945" s="9"/>
      <c r="R1945" s="9"/>
      <c r="T1945">
        <f t="shared" si="277"/>
        <v>812100</v>
      </c>
      <c r="U1945">
        <v>0</v>
      </c>
      <c r="V1945">
        <f t="shared" si="284"/>
        <v>0</v>
      </c>
      <c r="W1945" t="str">
        <f t="shared" si="278"/>
        <v/>
      </c>
      <c r="X1945" t="str">
        <f t="shared" si="279"/>
        <v/>
      </c>
      <c r="Y1945" t="str">
        <f t="shared" si="285"/>
        <v/>
      </c>
      <c r="Z1945" s="9"/>
      <c r="AA1945" s="14">
        <f t="shared" si="280"/>
        <v>0.46700000000000003</v>
      </c>
      <c r="AB1945" s="14">
        <f t="shared" si="281"/>
        <v>0.09</v>
      </c>
    </row>
    <row r="1946" spans="1:28" x14ac:dyDescent="0.25">
      <c r="A1946" s="10">
        <f t="shared" si="283"/>
        <v>45372</v>
      </c>
      <c r="B1946" s="11">
        <v>81</v>
      </c>
      <c r="C1946" s="11">
        <v>2200</v>
      </c>
      <c r="D1946" s="12">
        <v>589.91666666666697</v>
      </c>
      <c r="E1946" s="9">
        <v>132.28</v>
      </c>
      <c r="F1946" s="9">
        <f t="shared" si="282"/>
        <v>68.28</v>
      </c>
      <c r="G1946" s="9">
        <v>0</v>
      </c>
      <c r="H1946" s="9">
        <v>2.52</v>
      </c>
      <c r="I1946" s="9"/>
      <c r="J1946" s="9">
        <v>-1.7849999999999999</v>
      </c>
      <c r="K1946" s="9">
        <v>85.9</v>
      </c>
      <c r="L1946" s="9">
        <v>0.2276</v>
      </c>
      <c r="M1946" s="9">
        <v>0.31330000000000002</v>
      </c>
      <c r="N1946" s="9">
        <v>0</v>
      </c>
      <c r="O1946" s="9">
        <v>0.6</v>
      </c>
      <c r="P1946" s="9"/>
      <c r="Q1946" s="9"/>
      <c r="R1946" s="9"/>
      <c r="T1946">
        <f t="shared" si="277"/>
        <v>812200</v>
      </c>
      <c r="U1946">
        <v>0</v>
      </c>
      <c r="V1946">
        <f t="shared" si="284"/>
        <v>0</v>
      </c>
      <c r="W1946" t="str">
        <f t="shared" si="278"/>
        <v/>
      </c>
      <c r="X1946" t="str">
        <f t="shared" si="279"/>
        <v/>
      </c>
      <c r="Y1946" t="str">
        <f t="shared" si="285"/>
        <v/>
      </c>
      <c r="Z1946" s="9"/>
      <c r="AA1946" s="14">
        <f t="shared" si="280"/>
        <v>0.46</v>
      </c>
      <c r="AB1946" s="14">
        <f t="shared" si="281"/>
        <v>7.5999999999999998E-2</v>
      </c>
    </row>
    <row r="1947" spans="1:28" x14ac:dyDescent="0.25">
      <c r="A1947" s="10">
        <f t="shared" si="283"/>
        <v>45372</v>
      </c>
      <c r="B1947" s="11">
        <v>81</v>
      </c>
      <c r="C1947" s="11">
        <v>2300</v>
      </c>
      <c r="D1947" s="12">
        <v>589.95833333333303</v>
      </c>
      <c r="E1947" s="9">
        <v>132.63999999999999</v>
      </c>
      <c r="F1947" s="9">
        <f t="shared" si="282"/>
        <v>68.639999999999986</v>
      </c>
      <c r="G1947" s="9">
        <v>0</v>
      </c>
      <c r="H1947" s="9">
        <v>1.01</v>
      </c>
      <c r="I1947" s="9"/>
      <c r="J1947" s="9">
        <v>-1.986</v>
      </c>
      <c r="K1947" s="9">
        <v>87.6</v>
      </c>
      <c r="L1947" s="9">
        <v>0.2276</v>
      </c>
      <c r="M1947" s="9">
        <v>0.31259999999999999</v>
      </c>
      <c r="N1947" s="9">
        <v>0</v>
      </c>
      <c r="O1947" s="9">
        <v>0.6</v>
      </c>
      <c r="P1947" s="9"/>
      <c r="Q1947" s="9"/>
      <c r="R1947" s="9"/>
      <c r="T1947">
        <f t="shared" si="277"/>
        <v>812300</v>
      </c>
      <c r="U1947">
        <v>0</v>
      </c>
      <c r="V1947">
        <f t="shared" si="284"/>
        <v>0</v>
      </c>
      <c r="W1947" t="str">
        <f t="shared" si="278"/>
        <v/>
      </c>
      <c r="X1947" t="str">
        <f t="shared" si="279"/>
        <v/>
      </c>
      <c r="Y1947" t="str">
        <f t="shared" si="285"/>
        <v/>
      </c>
      <c r="Z1947" s="9"/>
      <c r="AA1947" s="14">
        <f t="shared" si="280"/>
        <v>0.46200000000000002</v>
      </c>
      <c r="AB1947" s="14">
        <f t="shared" si="281"/>
        <v>6.5000000000000002E-2</v>
      </c>
    </row>
    <row r="1948" spans="1:28" x14ac:dyDescent="0.25">
      <c r="A1948" s="10">
        <f t="shared" si="283"/>
        <v>45372</v>
      </c>
      <c r="B1948" s="11">
        <v>81</v>
      </c>
      <c r="C1948" s="11">
        <v>2400</v>
      </c>
      <c r="D1948" s="12">
        <v>590</v>
      </c>
      <c r="E1948" s="9">
        <v>132.75</v>
      </c>
      <c r="F1948" s="9">
        <f t="shared" si="282"/>
        <v>68.75</v>
      </c>
      <c r="G1948" s="9">
        <v>0</v>
      </c>
      <c r="H1948" s="9">
        <v>2.52</v>
      </c>
      <c r="I1948" s="9"/>
      <c r="J1948" s="9">
        <v>-1.871</v>
      </c>
      <c r="K1948" s="9">
        <v>87.5</v>
      </c>
      <c r="L1948" s="9">
        <v>0.22839999999999999</v>
      </c>
      <c r="M1948" s="9">
        <v>0.31259999999999999</v>
      </c>
      <c r="N1948" s="9">
        <v>0</v>
      </c>
      <c r="O1948" s="9">
        <v>0.6</v>
      </c>
      <c r="P1948" s="9"/>
      <c r="Q1948" s="9"/>
      <c r="R1948" s="9"/>
      <c r="T1948">
        <f t="shared" si="277"/>
        <v>812400</v>
      </c>
      <c r="U1948">
        <v>0</v>
      </c>
      <c r="V1948">
        <f t="shared" si="284"/>
        <v>0</v>
      </c>
      <c r="W1948">
        <f t="shared" si="278"/>
        <v>0.22800000000000001</v>
      </c>
      <c r="X1948">
        <f t="shared" si="279"/>
        <v>0.313</v>
      </c>
      <c r="Y1948">
        <f t="shared" si="285"/>
        <v>0.68799999999999994</v>
      </c>
      <c r="Z1948" s="9"/>
      <c r="AA1948" s="14">
        <f t="shared" si="280"/>
        <v>0.46600000000000003</v>
      </c>
      <c r="AB1948" s="14">
        <f t="shared" si="281"/>
        <v>6.7000000000000004E-2</v>
      </c>
    </row>
    <row r="1949" spans="1:28" x14ac:dyDescent="0.25">
      <c r="A1949" s="10">
        <f t="shared" si="283"/>
        <v>45373</v>
      </c>
      <c r="B1949" s="11">
        <v>82</v>
      </c>
      <c r="C1949" s="11">
        <v>100</v>
      </c>
      <c r="D1949" s="12">
        <v>590.04166666666697</v>
      </c>
      <c r="E1949" s="9">
        <v>132.63999999999999</v>
      </c>
      <c r="F1949" s="9">
        <f t="shared" si="282"/>
        <v>68.639999999999986</v>
      </c>
      <c r="G1949" s="9">
        <v>0</v>
      </c>
      <c r="H1949" s="9">
        <v>1.51</v>
      </c>
      <c r="I1949" s="9"/>
      <c r="J1949" s="9">
        <v>-2.1890000000000001</v>
      </c>
      <c r="K1949" s="9">
        <v>86.8</v>
      </c>
      <c r="L1949" s="9">
        <v>0.2276</v>
      </c>
      <c r="M1949" s="9">
        <v>0.31259999999999999</v>
      </c>
      <c r="N1949" s="9">
        <v>0</v>
      </c>
      <c r="O1949" s="9">
        <v>0.6</v>
      </c>
      <c r="P1949" s="9"/>
      <c r="Q1949" s="9"/>
      <c r="R1949" s="9"/>
      <c r="T1949">
        <f t="shared" si="277"/>
        <v>820100</v>
      </c>
      <c r="U1949">
        <v>0</v>
      </c>
      <c r="V1949">
        <f t="shared" si="284"/>
        <v>0</v>
      </c>
      <c r="W1949" t="str">
        <f t="shared" si="278"/>
        <v/>
      </c>
      <c r="X1949" t="str">
        <f t="shared" si="279"/>
        <v/>
      </c>
      <c r="Y1949" t="str">
        <f t="shared" si="285"/>
        <v/>
      </c>
      <c r="Z1949" s="9"/>
      <c r="AA1949" s="14">
        <f t="shared" si="280"/>
        <v>0.45100000000000001</v>
      </c>
      <c r="AB1949" s="14">
        <f t="shared" si="281"/>
        <v>6.9000000000000006E-2</v>
      </c>
    </row>
    <row r="1950" spans="1:28" x14ac:dyDescent="0.25">
      <c r="A1950" s="10">
        <f t="shared" si="283"/>
        <v>45373</v>
      </c>
      <c r="B1950" s="11">
        <v>82</v>
      </c>
      <c r="C1950" s="11">
        <v>200</v>
      </c>
      <c r="D1950" s="12">
        <v>590.08333333333303</v>
      </c>
      <c r="E1950" s="9">
        <v>132.87</v>
      </c>
      <c r="F1950" s="9">
        <f t="shared" si="282"/>
        <v>68.87</v>
      </c>
      <c r="G1950" s="9">
        <v>0</v>
      </c>
      <c r="H1950" s="9">
        <v>2.0099999999999998</v>
      </c>
      <c r="I1950" s="9"/>
      <c r="J1950" s="9">
        <v>-3.153</v>
      </c>
      <c r="K1950" s="9">
        <v>87.5</v>
      </c>
      <c r="L1950" s="9">
        <v>0.2276</v>
      </c>
      <c r="M1950" s="9">
        <v>0.31259999999999999</v>
      </c>
      <c r="N1950" s="9">
        <v>0</v>
      </c>
      <c r="O1950" s="9">
        <v>0.6</v>
      </c>
      <c r="P1950" s="9"/>
      <c r="Q1950" s="9"/>
      <c r="R1950" s="9"/>
      <c r="T1950">
        <f t="shared" si="277"/>
        <v>820200</v>
      </c>
      <c r="U1950">
        <v>0</v>
      </c>
      <c r="V1950">
        <f t="shared" si="284"/>
        <v>0</v>
      </c>
      <c r="W1950" t="str">
        <f t="shared" si="278"/>
        <v/>
      </c>
      <c r="X1950" t="str">
        <f t="shared" si="279"/>
        <v/>
      </c>
      <c r="Y1950" t="str">
        <f t="shared" si="285"/>
        <v/>
      </c>
      <c r="Z1950" s="9"/>
      <c r="AA1950" s="14">
        <f t="shared" si="280"/>
        <v>0.42299999999999999</v>
      </c>
      <c r="AB1950" s="14">
        <f t="shared" si="281"/>
        <v>0.06</v>
      </c>
    </row>
    <row r="1951" spans="1:28" x14ac:dyDescent="0.25">
      <c r="A1951" s="10">
        <f t="shared" si="283"/>
        <v>45373</v>
      </c>
      <c r="B1951" s="11">
        <v>82</v>
      </c>
      <c r="C1951" s="11">
        <v>300</v>
      </c>
      <c r="D1951" s="12">
        <v>590.125</v>
      </c>
      <c r="E1951" s="9">
        <v>131</v>
      </c>
      <c r="F1951" s="9">
        <f t="shared" si="282"/>
        <v>67</v>
      </c>
      <c r="G1951" s="9">
        <v>0</v>
      </c>
      <c r="H1951" s="9">
        <v>2.52</v>
      </c>
      <c r="I1951" s="9"/>
      <c r="J1951" s="9">
        <v>-3.508</v>
      </c>
      <c r="K1951" s="9">
        <v>87.9</v>
      </c>
      <c r="L1951" s="9">
        <v>0.22470000000000001</v>
      </c>
      <c r="M1951" s="9">
        <v>0.31119999999999998</v>
      </c>
      <c r="N1951" s="9">
        <v>0</v>
      </c>
      <c r="O1951" s="9">
        <v>0.6</v>
      </c>
      <c r="P1951" s="9"/>
      <c r="Q1951" s="9"/>
      <c r="R1951" s="9"/>
      <c r="T1951">
        <f t="shared" si="277"/>
        <v>820300</v>
      </c>
      <c r="U1951">
        <v>0</v>
      </c>
      <c r="V1951">
        <f t="shared" si="284"/>
        <v>0</v>
      </c>
      <c r="W1951" t="str">
        <f t="shared" si="278"/>
        <v/>
      </c>
      <c r="X1951" t="str">
        <f t="shared" si="279"/>
        <v/>
      </c>
      <c r="Y1951" t="str">
        <f t="shared" si="285"/>
        <v/>
      </c>
      <c r="Z1951" s="9"/>
      <c r="AA1951" s="14">
        <f t="shared" si="280"/>
        <v>0.41399999999999998</v>
      </c>
      <c r="AB1951" s="14">
        <f t="shared" si="281"/>
        <v>5.7000000000000002E-2</v>
      </c>
    </row>
    <row r="1952" spans="1:28" x14ac:dyDescent="0.25">
      <c r="A1952" s="10">
        <f t="shared" si="283"/>
        <v>45373</v>
      </c>
      <c r="B1952" s="11">
        <v>82</v>
      </c>
      <c r="C1952" s="11">
        <v>400</v>
      </c>
      <c r="D1952" s="12">
        <v>590.16666666666697</v>
      </c>
      <c r="E1952" s="9">
        <v>130.41</v>
      </c>
      <c r="F1952" s="9">
        <f t="shared" si="282"/>
        <v>66.41</v>
      </c>
      <c r="G1952" s="9">
        <v>0</v>
      </c>
      <c r="H1952" s="9">
        <v>1.51</v>
      </c>
      <c r="I1952" s="9"/>
      <c r="J1952" s="9">
        <v>-4.7430000000000003</v>
      </c>
      <c r="K1952" s="9">
        <v>90.5</v>
      </c>
      <c r="L1952" s="9">
        <v>0.22470000000000001</v>
      </c>
      <c r="M1952" s="9">
        <v>0.31119999999999998</v>
      </c>
      <c r="N1952" s="9">
        <v>0</v>
      </c>
      <c r="O1952" s="9">
        <v>0.6</v>
      </c>
      <c r="P1952" s="9"/>
      <c r="Q1952" s="9"/>
      <c r="R1952" s="9"/>
      <c r="T1952">
        <f t="shared" si="277"/>
        <v>820400</v>
      </c>
      <c r="U1952">
        <v>0</v>
      </c>
      <c r="V1952">
        <f t="shared" si="284"/>
        <v>0</v>
      </c>
      <c r="W1952" t="str">
        <f t="shared" si="278"/>
        <v/>
      </c>
      <c r="X1952" t="str">
        <f t="shared" si="279"/>
        <v/>
      </c>
      <c r="Y1952" t="str">
        <f t="shared" si="285"/>
        <v/>
      </c>
      <c r="Z1952" s="9"/>
      <c r="AA1952" s="14">
        <f t="shared" si="280"/>
        <v>0.38800000000000001</v>
      </c>
      <c r="AB1952" s="14">
        <f t="shared" si="281"/>
        <v>4.1000000000000002E-2</v>
      </c>
    </row>
    <row r="1953" spans="1:28" x14ac:dyDescent="0.25">
      <c r="A1953" s="10">
        <f t="shared" si="283"/>
        <v>45373</v>
      </c>
      <c r="B1953" s="11">
        <v>82</v>
      </c>
      <c r="C1953" s="11">
        <v>500</v>
      </c>
      <c r="D1953" s="12">
        <v>590.20833333333303</v>
      </c>
      <c r="E1953" s="9">
        <v>131.47</v>
      </c>
      <c r="F1953" s="9">
        <f t="shared" si="282"/>
        <v>67.47</v>
      </c>
      <c r="G1953" s="9">
        <v>0.5</v>
      </c>
      <c r="H1953" s="9">
        <v>2.0099999999999998</v>
      </c>
      <c r="I1953" s="9"/>
      <c r="J1953" s="9">
        <v>-4.7430000000000003</v>
      </c>
      <c r="K1953" s="9">
        <v>91.4</v>
      </c>
      <c r="L1953" s="9">
        <v>0.224</v>
      </c>
      <c r="M1953" s="9">
        <v>0.31040000000000001</v>
      </c>
      <c r="N1953" s="9">
        <v>0</v>
      </c>
      <c r="O1953" s="9">
        <v>0.6</v>
      </c>
      <c r="P1953" s="9"/>
      <c r="Q1953" s="9"/>
      <c r="R1953" s="9"/>
      <c r="T1953">
        <f t="shared" si="277"/>
        <v>820500</v>
      </c>
      <c r="U1953">
        <v>0</v>
      </c>
      <c r="V1953">
        <f t="shared" si="284"/>
        <v>0</v>
      </c>
      <c r="W1953" t="str">
        <f t="shared" si="278"/>
        <v/>
      </c>
      <c r="X1953" t="str">
        <f t="shared" si="279"/>
        <v/>
      </c>
      <c r="Y1953" t="str">
        <f t="shared" si="285"/>
        <v/>
      </c>
      <c r="Z1953" s="9"/>
      <c r="AA1953" s="14">
        <f t="shared" si="280"/>
        <v>0.39200000000000002</v>
      </c>
      <c r="AB1953" s="14">
        <f t="shared" si="281"/>
        <v>3.6999999999999998E-2</v>
      </c>
    </row>
    <row r="1954" spans="1:28" x14ac:dyDescent="0.25">
      <c r="A1954" s="10">
        <f t="shared" si="283"/>
        <v>45373</v>
      </c>
      <c r="B1954" s="11">
        <v>82</v>
      </c>
      <c r="C1954" s="11">
        <v>600</v>
      </c>
      <c r="D1954" s="12">
        <v>590.25</v>
      </c>
      <c r="E1954" s="9">
        <v>131.93</v>
      </c>
      <c r="F1954" s="9">
        <f t="shared" si="282"/>
        <v>67.930000000000007</v>
      </c>
      <c r="G1954" s="9">
        <v>0.5</v>
      </c>
      <c r="H1954" s="9">
        <v>1.51</v>
      </c>
      <c r="I1954" s="9"/>
      <c r="J1954" s="9">
        <v>-4.9870000000000001</v>
      </c>
      <c r="K1954" s="9">
        <v>92.6</v>
      </c>
      <c r="L1954" s="9">
        <v>0.22470000000000001</v>
      </c>
      <c r="M1954" s="9">
        <v>0.31040000000000001</v>
      </c>
      <c r="N1954" s="9">
        <v>0</v>
      </c>
      <c r="O1954" s="9">
        <v>1.9</v>
      </c>
      <c r="P1954" s="9"/>
      <c r="Q1954" s="9"/>
      <c r="R1954" s="9"/>
      <c r="T1954">
        <f t="shared" si="277"/>
        <v>820600</v>
      </c>
      <c r="U1954">
        <v>0</v>
      </c>
      <c r="V1954">
        <f t="shared" si="284"/>
        <v>1.9</v>
      </c>
      <c r="W1954" t="str">
        <f t="shared" si="278"/>
        <v/>
      </c>
      <c r="X1954" t="str">
        <f t="shared" si="279"/>
        <v/>
      </c>
      <c r="Y1954" t="str">
        <f t="shared" si="285"/>
        <v/>
      </c>
      <c r="Z1954" s="9"/>
      <c r="AA1954" s="14">
        <f t="shared" si="280"/>
        <v>0.39</v>
      </c>
      <c r="AB1954" s="14">
        <f t="shared" si="281"/>
        <v>3.1E-2</v>
      </c>
    </row>
    <row r="1955" spans="1:28" x14ac:dyDescent="0.25">
      <c r="A1955" s="10">
        <f t="shared" si="283"/>
        <v>45373</v>
      </c>
      <c r="B1955" s="11">
        <v>82</v>
      </c>
      <c r="C1955" s="11">
        <v>700</v>
      </c>
      <c r="D1955" s="12">
        <v>590.29166666666697</v>
      </c>
      <c r="E1955" s="9">
        <v>132.28</v>
      </c>
      <c r="F1955" s="9">
        <f t="shared" si="282"/>
        <v>68.28</v>
      </c>
      <c r="G1955" s="9">
        <v>0.5</v>
      </c>
      <c r="H1955" s="9">
        <v>2.0099999999999998</v>
      </c>
      <c r="I1955" s="9"/>
      <c r="J1955" s="9">
        <v>-2.2759999999999998</v>
      </c>
      <c r="K1955" s="9">
        <v>91.2</v>
      </c>
      <c r="L1955" s="9">
        <v>0.22620000000000001</v>
      </c>
      <c r="M1955" s="9">
        <v>0.31040000000000001</v>
      </c>
      <c r="N1955" s="9">
        <v>0</v>
      </c>
      <c r="O1955" s="9">
        <v>41.9</v>
      </c>
      <c r="P1955" s="9"/>
      <c r="Q1955" s="9"/>
      <c r="R1955" s="9"/>
      <c r="T1955">
        <f t="shared" si="277"/>
        <v>820700</v>
      </c>
      <c r="U1955">
        <v>50.3</v>
      </c>
      <c r="V1955">
        <f t="shared" si="284"/>
        <v>41.9</v>
      </c>
      <c r="W1955" t="str">
        <f t="shared" si="278"/>
        <v/>
      </c>
      <c r="X1955" t="str">
        <f t="shared" si="279"/>
        <v/>
      </c>
      <c r="Y1955" t="str">
        <f t="shared" si="285"/>
        <v/>
      </c>
      <c r="Z1955" s="9"/>
      <c r="AA1955" s="14">
        <f t="shared" si="280"/>
        <v>0.47099999999999997</v>
      </c>
      <c r="AB1955" s="14">
        <f t="shared" si="281"/>
        <v>4.4999999999999998E-2</v>
      </c>
    </row>
    <row r="1956" spans="1:28" x14ac:dyDescent="0.25">
      <c r="A1956" s="10">
        <f t="shared" si="283"/>
        <v>45373</v>
      </c>
      <c r="B1956" s="11">
        <v>82</v>
      </c>
      <c r="C1956" s="11">
        <v>800</v>
      </c>
      <c r="D1956" s="12">
        <v>590.33333333333303</v>
      </c>
      <c r="E1956" s="9">
        <v>131.47</v>
      </c>
      <c r="F1956" s="9">
        <f t="shared" si="282"/>
        <v>67.47</v>
      </c>
      <c r="G1956" s="9">
        <v>0.5</v>
      </c>
      <c r="H1956" s="9">
        <v>2.52</v>
      </c>
      <c r="I1956" s="9"/>
      <c r="J1956" s="9">
        <v>-0.93</v>
      </c>
      <c r="K1956" s="9">
        <v>85.3</v>
      </c>
      <c r="L1956" s="9">
        <v>0.2276</v>
      </c>
      <c r="M1956" s="9">
        <v>0.31119999999999998</v>
      </c>
      <c r="N1956" s="9">
        <v>0</v>
      </c>
      <c r="O1956" s="9">
        <v>129.4</v>
      </c>
      <c r="P1956" s="9"/>
      <c r="Q1956" s="9"/>
      <c r="R1956" s="9"/>
      <c r="T1956">
        <f t="shared" si="277"/>
        <v>820800</v>
      </c>
      <c r="U1956">
        <v>221.3</v>
      </c>
      <c r="V1956">
        <f t="shared" si="284"/>
        <v>129.4</v>
      </c>
      <c r="W1956" t="str">
        <f t="shared" si="278"/>
        <v/>
      </c>
      <c r="X1956" t="str">
        <f t="shared" si="279"/>
        <v/>
      </c>
      <c r="Y1956" t="str">
        <f t="shared" si="285"/>
        <v/>
      </c>
      <c r="Z1956" s="9"/>
      <c r="AA1956" s="14">
        <f t="shared" si="280"/>
        <v>0.48699999999999999</v>
      </c>
      <c r="AB1956" s="14">
        <f t="shared" si="281"/>
        <v>8.4000000000000005E-2</v>
      </c>
    </row>
    <row r="1957" spans="1:28" x14ac:dyDescent="0.25">
      <c r="A1957" s="10">
        <f t="shared" si="283"/>
        <v>45373</v>
      </c>
      <c r="B1957" s="11">
        <v>82</v>
      </c>
      <c r="C1957" s="11">
        <v>900</v>
      </c>
      <c r="D1957" s="12">
        <v>590.375</v>
      </c>
      <c r="E1957" s="9">
        <v>131.35</v>
      </c>
      <c r="F1957" s="9">
        <f t="shared" si="282"/>
        <v>67.349999999999994</v>
      </c>
      <c r="G1957" s="9">
        <v>1.01</v>
      </c>
      <c r="H1957" s="9">
        <v>3.02</v>
      </c>
      <c r="I1957" s="9"/>
      <c r="J1957" s="9">
        <v>0.63200000000000001</v>
      </c>
      <c r="K1957" s="9">
        <v>78.900000000000006</v>
      </c>
      <c r="L1957" s="9">
        <v>0.2276</v>
      </c>
      <c r="M1957" s="9">
        <v>0.31119999999999998</v>
      </c>
      <c r="N1957" s="9">
        <v>0</v>
      </c>
      <c r="O1957" s="9">
        <v>221.9</v>
      </c>
      <c r="P1957" s="9"/>
      <c r="Q1957" s="9"/>
      <c r="R1957" s="9"/>
      <c r="T1957">
        <f t="shared" si="277"/>
        <v>820900</v>
      </c>
      <c r="U1957">
        <v>399.8</v>
      </c>
      <c r="V1957">
        <f t="shared" si="284"/>
        <v>221.9</v>
      </c>
      <c r="W1957" t="str">
        <f t="shared" si="278"/>
        <v/>
      </c>
      <c r="X1957" t="str">
        <f t="shared" si="279"/>
        <v/>
      </c>
      <c r="Y1957" t="str">
        <f t="shared" si="285"/>
        <v/>
      </c>
      <c r="Z1957" s="9"/>
      <c r="AA1957" s="14">
        <f t="shared" si="280"/>
        <v>0.504</v>
      </c>
      <c r="AB1957" s="14">
        <f t="shared" si="281"/>
        <v>0.13500000000000001</v>
      </c>
    </row>
    <row r="1958" spans="1:28" x14ac:dyDescent="0.25">
      <c r="A1958" s="10">
        <f t="shared" si="283"/>
        <v>45373</v>
      </c>
      <c r="B1958" s="11">
        <v>82</v>
      </c>
      <c r="C1958" s="11">
        <v>1000</v>
      </c>
      <c r="D1958" s="12">
        <v>590.41666666666697</v>
      </c>
      <c r="E1958" s="9">
        <v>129.13</v>
      </c>
      <c r="F1958" s="9">
        <f t="shared" si="282"/>
        <v>65.13</v>
      </c>
      <c r="G1958" s="9">
        <v>1.01</v>
      </c>
      <c r="H1958" s="9">
        <v>3.52</v>
      </c>
      <c r="I1958" s="9"/>
      <c r="J1958" s="9">
        <v>0.71499999999999997</v>
      </c>
      <c r="K1958" s="9">
        <v>74</v>
      </c>
      <c r="L1958" s="9">
        <v>0.2276</v>
      </c>
      <c r="M1958" s="9">
        <v>0.31040000000000001</v>
      </c>
      <c r="N1958" s="9">
        <v>0</v>
      </c>
      <c r="O1958" s="9">
        <v>326.89999999999998</v>
      </c>
      <c r="P1958" s="9"/>
      <c r="Q1958" s="9"/>
      <c r="R1958" s="9"/>
      <c r="T1958">
        <f t="shared" si="277"/>
        <v>821000</v>
      </c>
      <c r="U1958">
        <v>552.79999999999995</v>
      </c>
      <c r="V1958">
        <f t="shared" si="284"/>
        <v>326.89999999999998</v>
      </c>
      <c r="W1958" t="str">
        <f t="shared" si="278"/>
        <v/>
      </c>
      <c r="X1958" t="str">
        <f t="shared" si="279"/>
        <v/>
      </c>
      <c r="Y1958" t="str">
        <f t="shared" si="285"/>
        <v/>
      </c>
      <c r="Z1958" s="9"/>
      <c r="AA1958" s="14">
        <f t="shared" si="280"/>
        <v>0.47599999999999998</v>
      </c>
      <c r="AB1958" s="14">
        <f t="shared" si="281"/>
        <v>0.16700000000000001</v>
      </c>
    </row>
    <row r="1959" spans="1:28" x14ac:dyDescent="0.25">
      <c r="A1959" s="10">
        <f t="shared" si="283"/>
        <v>45373</v>
      </c>
      <c r="B1959" s="11">
        <v>82</v>
      </c>
      <c r="C1959" s="11">
        <v>1100</v>
      </c>
      <c r="D1959" s="12">
        <v>590.45833333333303</v>
      </c>
      <c r="E1959" s="9">
        <v>128.41999999999999</v>
      </c>
      <c r="F1959" s="9">
        <f t="shared" si="282"/>
        <v>64.419999999999987</v>
      </c>
      <c r="G1959" s="9">
        <v>1.01</v>
      </c>
      <c r="H1959" s="9">
        <v>4.03</v>
      </c>
      <c r="I1959" s="9"/>
      <c r="J1959" s="9">
        <v>0.60499999999999998</v>
      </c>
      <c r="K1959" s="9">
        <v>78.2</v>
      </c>
      <c r="L1959" s="9">
        <v>0.2276</v>
      </c>
      <c r="M1959" s="9">
        <v>0.31040000000000001</v>
      </c>
      <c r="N1959" s="9">
        <v>0</v>
      </c>
      <c r="O1959" s="9">
        <v>313.10000000000002</v>
      </c>
      <c r="P1959" s="9"/>
      <c r="Q1959" s="9"/>
      <c r="R1959" s="9"/>
      <c r="T1959">
        <f t="shared" si="277"/>
        <v>821100</v>
      </c>
      <c r="U1959">
        <v>664</v>
      </c>
      <c r="V1959">
        <f t="shared" si="284"/>
        <v>313.10000000000002</v>
      </c>
      <c r="W1959" t="str">
        <f t="shared" si="278"/>
        <v/>
      </c>
      <c r="X1959" t="str">
        <f t="shared" si="279"/>
        <v/>
      </c>
      <c r="Y1959" t="str">
        <f t="shared" si="285"/>
        <v/>
      </c>
      <c r="Z1959" s="9"/>
      <c r="AA1959" s="14">
        <f t="shared" si="280"/>
        <v>0.499</v>
      </c>
      <c r="AB1959" s="14">
        <f t="shared" si="281"/>
        <v>0.13900000000000001</v>
      </c>
    </row>
    <row r="1960" spans="1:28" x14ac:dyDescent="0.25">
      <c r="A1960" s="10">
        <f t="shared" si="283"/>
        <v>45373</v>
      </c>
      <c r="B1960" s="11">
        <v>82</v>
      </c>
      <c r="C1960" s="11">
        <v>1200</v>
      </c>
      <c r="D1960" s="12">
        <v>590.5</v>
      </c>
      <c r="E1960" s="9">
        <v>130.41</v>
      </c>
      <c r="F1960" s="9">
        <f t="shared" si="282"/>
        <v>66.41</v>
      </c>
      <c r="G1960" s="9">
        <v>1.01</v>
      </c>
      <c r="H1960" s="9">
        <v>4.03</v>
      </c>
      <c r="I1960" s="9"/>
      <c r="J1960" s="9">
        <v>0.13500000000000001</v>
      </c>
      <c r="K1960" s="9">
        <v>80.2</v>
      </c>
      <c r="L1960" s="9">
        <v>0.2276</v>
      </c>
      <c r="M1960" s="9">
        <v>0.31040000000000001</v>
      </c>
      <c r="N1960" s="9">
        <v>0</v>
      </c>
      <c r="O1960" s="9">
        <v>258.10000000000002</v>
      </c>
      <c r="P1960" s="9"/>
      <c r="Q1960" s="9"/>
      <c r="R1960" s="9"/>
      <c r="T1960">
        <f t="shared" si="277"/>
        <v>821200</v>
      </c>
      <c r="U1960">
        <v>724.7</v>
      </c>
      <c r="V1960">
        <f t="shared" si="284"/>
        <v>258.10000000000002</v>
      </c>
      <c r="W1960" t="str">
        <f t="shared" si="278"/>
        <v/>
      </c>
      <c r="X1960" t="str">
        <f t="shared" si="279"/>
        <v/>
      </c>
      <c r="Y1960" t="str">
        <f t="shared" si="285"/>
        <v/>
      </c>
      <c r="Z1960" s="9"/>
      <c r="AA1960" s="14">
        <f t="shared" si="280"/>
        <v>0.49399999999999999</v>
      </c>
      <c r="AB1960" s="14">
        <f t="shared" si="281"/>
        <v>0.122</v>
      </c>
    </row>
    <row r="1961" spans="1:28" x14ac:dyDescent="0.25">
      <c r="A1961" s="10">
        <f t="shared" si="283"/>
        <v>45373</v>
      </c>
      <c r="B1961" s="11">
        <v>82</v>
      </c>
      <c r="C1961" s="11">
        <v>1300</v>
      </c>
      <c r="D1961" s="12">
        <v>590.54166666666697</v>
      </c>
      <c r="E1961" s="9">
        <v>128.07</v>
      </c>
      <c r="F1961" s="9">
        <f t="shared" si="282"/>
        <v>64.069999999999993</v>
      </c>
      <c r="G1961" s="9">
        <v>0.5</v>
      </c>
      <c r="H1961" s="9">
        <v>4.03</v>
      </c>
      <c r="I1961" s="9"/>
      <c r="J1961" s="9">
        <v>0.68700000000000006</v>
      </c>
      <c r="K1961" s="9">
        <v>84.1</v>
      </c>
      <c r="L1961" s="9">
        <v>0.22689999999999999</v>
      </c>
      <c r="M1961" s="9">
        <v>0.31040000000000001</v>
      </c>
      <c r="N1961" s="9">
        <v>0</v>
      </c>
      <c r="O1961" s="9">
        <v>261.89999999999998</v>
      </c>
      <c r="P1961" s="9"/>
      <c r="Q1961" s="9"/>
      <c r="R1961" s="9"/>
      <c r="T1961">
        <f t="shared" si="277"/>
        <v>821300</v>
      </c>
      <c r="U1961">
        <v>729.5</v>
      </c>
      <c r="V1961">
        <f t="shared" si="284"/>
        <v>261.89999999999998</v>
      </c>
      <c r="W1961" t="str">
        <f t="shared" si="278"/>
        <v/>
      </c>
      <c r="X1961" t="str">
        <f t="shared" si="279"/>
        <v/>
      </c>
      <c r="Y1961" t="str">
        <f t="shared" si="285"/>
        <v/>
      </c>
      <c r="Z1961" s="9"/>
      <c r="AA1961" s="14">
        <f t="shared" si="280"/>
        <v>0.54</v>
      </c>
      <c r="AB1961" s="14">
        <f t="shared" si="281"/>
        <v>0.10199999999999999</v>
      </c>
    </row>
    <row r="1962" spans="1:28" x14ac:dyDescent="0.25">
      <c r="A1962" s="10">
        <f t="shared" si="283"/>
        <v>45373</v>
      </c>
      <c r="B1962" s="11">
        <v>82</v>
      </c>
      <c r="C1962" s="11">
        <v>1400</v>
      </c>
      <c r="D1962" s="12">
        <v>590.58333333333303</v>
      </c>
      <c r="E1962" s="9">
        <v>130.88</v>
      </c>
      <c r="F1962" s="9">
        <f t="shared" si="282"/>
        <v>66.88</v>
      </c>
      <c r="G1962" s="9">
        <v>0.5</v>
      </c>
      <c r="H1962" s="9">
        <v>3.52</v>
      </c>
      <c r="I1962" s="9"/>
      <c r="J1962" s="9">
        <v>0.439</v>
      </c>
      <c r="K1962" s="9">
        <v>88.6</v>
      </c>
      <c r="L1962" s="9">
        <v>0.22620000000000001</v>
      </c>
      <c r="M1962" s="9">
        <v>0.30969999999999998</v>
      </c>
      <c r="N1962" s="9">
        <v>0.4</v>
      </c>
      <c r="O1962" s="9">
        <v>229.4</v>
      </c>
      <c r="P1962" s="9"/>
      <c r="Q1962" s="9"/>
      <c r="R1962" s="9"/>
      <c r="T1962">
        <f t="shared" si="277"/>
        <v>821400</v>
      </c>
      <c r="U1962">
        <v>677.8</v>
      </c>
      <c r="V1962">
        <f t="shared" si="284"/>
        <v>229.4</v>
      </c>
      <c r="W1962" t="str">
        <f t="shared" si="278"/>
        <v/>
      </c>
      <c r="X1962" t="str">
        <f t="shared" si="279"/>
        <v/>
      </c>
      <c r="Y1962" t="str">
        <f t="shared" si="285"/>
        <v/>
      </c>
      <c r="Z1962" s="9"/>
      <c r="AA1962" s="14">
        <f t="shared" si="280"/>
        <v>0.55800000000000005</v>
      </c>
      <c r="AB1962" s="14">
        <f t="shared" si="281"/>
        <v>7.1999999999999995E-2</v>
      </c>
    </row>
    <row r="1963" spans="1:28" x14ac:dyDescent="0.25">
      <c r="A1963" s="10">
        <f t="shared" si="283"/>
        <v>45373</v>
      </c>
      <c r="B1963" s="11">
        <v>82</v>
      </c>
      <c r="C1963" s="11">
        <v>1500</v>
      </c>
      <c r="D1963" s="12">
        <v>590.625</v>
      </c>
      <c r="E1963" s="9">
        <v>129.36000000000001</v>
      </c>
      <c r="F1963" s="9">
        <f t="shared" si="282"/>
        <v>65.360000000000014</v>
      </c>
      <c r="G1963" s="9">
        <v>1.01</v>
      </c>
      <c r="H1963" s="9">
        <v>4.53</v>
      </c>
      <c r="I1963" s="9"/>
      <c r="J1963" s="9">
        <v>5.0999999999999997E-2</v>
      </c>
      <c r="K1963" s="9">
        <v>89.1</v>
      </c>
      <c r="L1963" s="9">
        <v>0.22620000000000001</v>
      </c>
      <c r="M1963" s="9">
        <v>0.30969999999999998</v>
      </c>
      <c r="N1963" s="9">
        <v>0</v>
      </c>
      <c r="O1963" s="9">
        <v>149.4</v>
      </c>
      <c r="P1963" s="9"/>
      <c r="Q1963" s="9"/>
      <c r="R1963" s="9"/>
      <c r="T1963">
        <f t="shared" si="277"/>
        <v>821500</v>
      </c>
      <c r="U1963">
        <v>574.5</v>
      </c>
      <c r="V1963">
        <f t="shared" si="284"/>
        <v>149.4</v>
      </c>
      <c r="W1963" t="str">
        <f t="shared" si="278"/>
        <v/>
      </c>
      <c r="X1963" t="str">
        <f t="shared" si="279"/>
        <v/>
      </c>
      <c r="Y1963" t="str">
        <f t="shared" si="285"/>
        <v/>
      </c>
      <c r="Z1963" s="9"/>
      <c r="AA1963" s="14">
        <f t="shared" si="280"/>
        <v>0.54600000000000004</v>
      </c>
      <c r="AB1963" s="14">
        <f t="shared" si="281"/>
        <v>6.7000000000000004E-2</v>
      </c>
    </row>
    <row r="1964" spans="1:28" x14ac:dyDescent="0.25">
      <c r="A1964" s="10">
        <f t="shared" si="283"/>
        <v>45373</v>
      </c>
      <c r="B1964" s="11">
        <v>82</v>
      </c>
      <c r="C1964" s="11">
        <v>1600</v>
      </c>
      <c r="D1964" s="12">
        <v>590.66666666666697</v>
      </c>
      <c r="E1964" s="9">
        <v>129.71</v>
      </c>
      <c r="F1964" s="9">
        <f t="shared" si="282"/>
        <v>65.710000000000008</v>
      </c>
      <c r="G1964" s="9">
        <v>1.01</v>
      </c>
      <c r="H1964" s="9">
        <v>3.52</v>
      </c>
      <c r="I1964" s="9"/>
      <c r="J1964" s="9">
        <v>-0.53500000000000003</v>
      </c>
      <c r="K1964" s="9">
        <v>92.6</v>
      </c>
      <c r="L1964" s="9">
        <v>0.22620000000000001</v>
      </c>
      <c r="M1964" s="9">
        <v>0.309</v>
      </c>
      <c r="N1964" s="9">
        <v>0.2</v>
      </c>
      <c r="O1964" s="9">
        <v>121.9</v>
      </c>
      <c r="P1964" s="9"/>
      <c r="Q1964" s="9"/>
      <c r="R1964" s="9"/>
      <c r="T1964">
        <f t="shared" si="277"/>
        <v>821600</v>
      </c>
      <c r="U1964">
        <v>427.7</v>
      </c>
      <c r="V1964">
        <f t="shared" si="284"/>
        <v>121.9</v>
      </c>
      <c r="W1964" t="str">
        <f t="shared" si="278"/>
        <v/>
      </c>
      <c r="X1964" t="str">
        <f t="shared" si="279"/>
        <v/>
      </c>
      <c r="Y1964" t="str">
        <f t="shared" si="285"/>
        <v/>
      </c>
      <c r="Z1964" s="9"/>
      <c r="AA1964" s="14">
        <f t="shared" si="280"/>
        <v>0.54400000000000004</v>
      </c>
      <c r="AB1964" s="14">
        <f t="shared" si="281"/>
        <v>4.2999999999999997E-2</v>
      </c>
    </row>
    <row r="1965" spans="1:28" x14ac:dyDescent="0.25">
      <c r="A1965" s="10">
        <f t="shared" si="283"/>
        <v>45373</v>
      </c>
      <c r="B1965" s="11">
        <v>82</v>
      </c>
      <c r="C1965" s="11">
        <v>1700</v>
      </c>
      <c r="D1965" s="12">
        <v>590.70833333333303</v>
      </c>
      <c r="E1965" s="9">
        <v>129.24</v>
      </c>
      <c r="F1965" s="9">
        <f t="shared" si="282"/>
        <v>65.240000000000009</v>
      </c>
      <c r="G1965" s="9">
        <v>1.01</v>
      </c>
      <c r="H1965" s="9">
        <v>3.52</v>
      </c>
      <c r="I1965" s="9"/>
      <c r="J1965" s="9">
        <v>-0.70399999999999996</v>
      </c>
      <c r="K1965" s="9">
        <v>95.9</v>
      </c>
      <c r="L1965" s="9">
        <v>0.22689999999999999</v>
      </c>
      <c r="M1965" s="9">
        <v>0.309</v>
      </c>
      <c r="N1965" s="9">
        <v>0.2</v>
      </c>
      <c r="O1965" s="9">
        <v>73.099999999999994</v>
      </c>
      <c r="P1965" s="9"/>
      <c r="Q1965" s="9"/>
      <c r="R1965" s="9"/>
      <c r="T1965">
        <f t="shared" si="277"/>
        <v>821700</v>
      </c>
      <c r="U1965">
        <v>251.8</v>
      </c>
      <c r="V1965">
        <f t="shared" si="284"/>
        <v>73.099999999999994</v>
      </c>
      <c r="W1965" t="str">
        <f t="shared" si="278"/>
        <v/>
      </c>
      <c r="X1965" t="str">
        <f t="shared" si="279"/>
        <v/>
      </c>
      <c r="Y1965" t="str">
        <f t="shared" si="285"/>
        <v/>
      </c>
      <c r="Z1965" s="9"/>
      <c r="AA1965" s="14">
        <f t="shared" si="280"/>
        <v>0.55600000000000005</v>
      </c>
      <c r="AB1965" s="14">
        <f t="shared" si="281"/>
        <v>2.4E-2</v>
      </c>
    </row>
    <row r="1966" spans="1:28" x14ac:dyDescent="0.25">
      <c r="A1966" s="10">
        <f t="shared" si="283"/>
        <v>45373</v>
      </c>
      <c r="B1966" s="11">
        <v>82</v>
      </c>
      <c r="C1966" s="11">
        <v>1800</v>
      </c>
      <c r="D1966" s="12">
        <v>590.75</v>
      </c>
      <c r="E1966" s="9">
        <v>128.41999999999999</v>
      </c>
      <c r="F1966" s="9">
        <f t="shared" si="282"/>
        <v>64.419999999999987</v>
      </c>
      <c r="G1966" s="9">
        <v>0.5</v>
      </c>
      <c r="H1966" s="9">
        <v>3.02</v>
      </c>
      <c r="I1966" s="9"/>
      <c r="J1966" s="9">
        <v>-1.1000000000000001</v>
      </c>
      <c r="K1966" s="9">
        <v>97</v>
      </c>
      <c r="L1966" s="9">
        <v>0.22689999999999999</v>
      </c>
      <c r="M1966" s="9">
        <v>0.30819999999999997</v>
      </c>
      <c r="N1966" s="9">
        <v>0</v>
      </c>
      <c r="O1966" s="9">
        <v>19.399999999999999</v>
      </c>
      <c r="P1966" s="9"/>
      <c r="Q1966" s="9"/>
      <c r="R1966" s="9"/>
      <c r="T1966">
        <f t="shared" si="277"/>
        <v>821800</v>
      </c>
      <c r="U1966">
        <v>74.3</v>
      </c>
      <c r="V1966">
        <f t="shared" si="284"/>
        <v>19.399999999999999</v>
      </c>
      <c r="W1966" t="str">
        <f t="shared" si="278"/>
        <v/>
      </c>
      <c r="X1966" t="str">
        <f t="shared" si="279"/>
        <v/>
      </c>
      <c r="Y1966" t="str">
        <f t="shared" si="285"/>
        <v/>
      </c>
      <c r="Z1966" s="9"/>
      <c r="AA1966" s="14">
        <f t="shared" si="280"/>
        <v>0.54600000000000004</v>
      </c>
      <c r="AB1966" s="14">
        <f t="shared" si="281"/>
        <v>1.7000000000000001E-2</v>
      </c>
    </row>
    <row r="1967" spans="1:28" x14ac:dyDescent="0.25">
      <c r="A1967" s="10">
        <f t="shared" si="283"/>
        <v>45373</v>
      </c>
      <c r="B1967" s="11">
        <v>82</v>
      </c>
      <c r="C1967" s="11">
        <v>1900</v>
      </c>
      <c r="D1967" s="12">
        <v>590.79166666666697</v>
      </c>
      <c r="E1967" s="9">
        <v>134.04</v>
      </c>
      <c r="F1967" s="9">
        <f t="shared" si="282"/>
        <v>70.039999999999992</v>
      </c>
      <c r="G1967" s="9">
        <v>0.5</v>
      </c>
      <c r="H1967" s="9">
        <v>2.52</v>
      </c>
      <c r="I1967" s="9"/>
      <c r="J1967" s="9">
        <v>-1.2130000000000001</v>
      </c>
      <c r="K1967" s="9">
        <v>97.7</v>
      </c>
      <c r="L1967" s="9">
        <v>0.22689999999999999</v>
      </c>
      <c r="M1967" s="9">
        <v>0.30819999999999997</v>
      </c>
      <c r="N1967" s="9">
        <v>0</v>
      </c>
      <c r="O1967" s="9">
        <v>0.6</v>
      </c>
      <c r="P1967" s="9"/>
      <c r="Q1967" s="9"/>
      <c r="R1967" s="9"/>
      <c r="T1967">
        <f t="shared" si="277"/>
        <v>821900</v>
      </c>
      <c r="U1967">
        <v>0</v>
      </c>
      <c r="V1967">
        <f t="shared" si="284"/>
        <v>0</v>
      </c>
      <c r="W1967" t="str">
        <f t="shared" si="278"/>
        <v/>
      </c>
      <c r="X1967" t="str">
        <f t="shared" si="279"/>
        <v/>
      </c>
      <c r="Y1967" t="str">
        <f t="shared" si="285"/>
        <v/>
      </c>
      <c r="Z1967" s="9"/>
      <c r="AA1967" s="14">
        <f t="shared" si="280"/>
        <v>0.54600000000000004</v>
      </c>
      <c r="AB1967" s="14">
        <f t="shared" si="281"/>
        <v>1.2999999999999999E-2</v>
      </c>
    </row>
    <row r="1968" spans="1:28" x14ac:dyDescent="0.25">
      <c r="A1968" s="10">
        <f t="shared" si="283"/>
        <v>45373</v>
      </c>
      <c r="B1968" s="11">
        <v>82</v>
      </c>
      <c r="C1968" s="11">
        <v>2000</v>
      </c>
      <c r="D1968" s="12">
        <v>590.83333333333303</v>
      </c>
      <c r="E1968" s="9">
        <v>149.13</v>
      </c>
      <c r="F1968" s="9">
        <f t="shared" si="282"/>
        <v>85.13</v>
      </c>
      <c r="G1968" s="9">
        <v>1.01</v>
      </c>
      <c r="H1968" s="9">
        <v>3.02</v>
      </c>
      <c r="I1968" s="9"/>
      <c r="J1968" s="9">
        <v>-1.2989999999999999</v>
      </c>
      <c r="K1968" s="9">
        <v>98</v>
      </c>
      <c r="L1968" s="9">
        <v>0.22689999999999999</v>
      </c>
      <c r="M1968" s="9">
        <v>0.30819999999999997</v>
      </c>
      <c r="N1968" s="9">
        <v>0</v>
      </c>
      <c r="O1968" s="9">
        <v>0.6</v>
      </c>
      <c r="P1968" s="9"/>
      <c r="Q1968" s="9"/>
      <c r="R1968" s="9"/>
      <c r="T1968">
        <f t="shared" si="277"/>
        <v>822000</v>
      </c>
      <c r="U1968">
        <v>0</v>
      </c>
      <c r="V1968">
        <f t="shared" si="284"/>
        <v>0</v>
      </c>
      <c r="W1968" t="str">
        <f t="shared" si="278"/>
        <v/>
      </c>
      <c r="X1968" t="str">
        <f t="shared" si="279"/>
        <v/>
      </c>
      <c r="Y1968" t="str">
        <f t="shared" si="285"/>
        <v/>
      </c>
      <c r="Z1968" s="9"/>
      <c r="AA1968" s="14">
        <f t="shared" si="280"/>
        <v>0.54400000000000004</v>
      </c>
      <c r="AB1968" s="14">
        <f t="shared" si="281"/>
        <v>1.0999999999999999E-2</v>
      </c>
    </row>
    <row r="1969" spans="1:28" x14ac:dyDescent="0.25">
      <c r="A1969" s="10">
        <f t="shared" si="283"/>
        <v>45373</v>
      </c>
      <c r="B1969" s="11">
        <v>82</v>
      </c>
      <c r="C1969" s="11">
        <v>2100</v>
      </c>
      <c r="D1969" s="12">
        <v>590.875</v>
      </c>
      <c r="E1969" s="9">
        <v>134.04</v>
      </c>
      <c r="F1969" s="9">
        <f t="shared" si="282"/>
        <v>70.039999999999992</v>
      </c>
      <c r="G1969" s="9">
        <v>1.01</v>
      </c>
      <c r="H1969" s="9">
        <v>3.52</v>
      </c>
      <c r="I1969" s="9"/>
      <c r="J1969" s="9">
        <v>-1.2989999999999999</v>
      </c>
      <c r="K1969" s="9">
        <v>98.2</v>
      </c>
      <c r="L1969" s="9">
        <v>0.22689999999999999</v>
      </c>
      <c r="M1969" s="9">
        <v>0.30819999999999997</v>
      </c>
      <c r="N1969" s="9">
        <v>0</v>
      </c>
      <c r="O1969" s="9">
        <v>0.6</v>
      </c>
      <c r="P1969" s="9"/>
      <c r="Q1969" s="9"/>
      <c r="R1969" s="9"/>
      <c r="T1969">
        <f t="shared" si="277"/>
        <v>822100</v>
      </c>
      <c r="U1969">
        <v>0</v>
      </c>
      <c r="V1969">
        <f t="shared" si="284"/>
        <v>0</v>
      </c>
      <c r="W1969" t="str">
        <f t="shared" si="278"/>
        <v/>
      </c>
      <c r="X1969" t="str">
        <f t="shared" si="279"/>
        <v/>
      </c>
      <c r="Y1969" t="str">
        <f t="shared" si="285"/>
        <v/>
      </c>
      <c r="Z1969" s="9"/>
      <c r="AA1969" s="14">
        <f t="shared" si="280"/>
        <v>0.54500000000000004</v>
      </c>
      <c r="AB1969" s="14">
        <f t="shared" si="281"/>
        <v>0.01</v>
      </c>
    </row>
    <row r="1970" spans="1:28" x14ac:dyDescent="0.25">
      <c r="A1970" s="10">
        <f t="shared" si="283"/>
        <v>45373</v>
      </c>
      <c r="B1970" s="11">
        <v>82</v>
      </c>
      <c r="C1970" s="11">
        <v>2200</v>
      </c>
      <c r="D1970" s="12">
        <v>590.91666666666697</v>
      </c>
      <c r="E1970" s="9">
        <v>132.63999999999999</v>
      </c>
      <c r="F1970" s="9">
        <f t="shared" si="282"/>
        <v>68.639999999999986</v>
      </c>
      <c r="G1970" s="9">
        <v>1.01</v>
      </c>
      <c r="H1970" s="9">
        <v>3.52</v>
      </c>
      <c r="I1970" s="9"/>
      <c r="J1970" s="9">
        <v>-1.3560000000000001</v>
      </c>
      <c r="K1970" s="9">
        <v>98.3</v>
      </c>
      <c r="L1970" s="9">
        <v>0.22689999999999999</v>
      </c>
      <c r="M1970" s="9">
        <v>0.3075</v>
      </c>
      <c r="N1970" s="9">
        <v>0</v>
      </c>
      <c r="O1970" s="9">
        <v>0.6</v>
      </c>
      <c r="P1970" s="9"/>
      <c r="Q1970" s="9"/>
      <c r="R1970" s="9"/>
      <c r="T1970">
        <f t="shared" si="277"/>
        <v>822200</v>
      </c>
      <c r="U1970">
        <v>0</v>
      </c>
      <c r="V1970">
        <f t="shared" si="284"/>
        <v>0</v>
      </c>
      <c r="W1970" t="str">
        <f t="shared" si="278"/>
        <v/>
      </c>
      <c r="X1970" t="str">
        <f t="shared" si="279"/>
        <v/>
      </c>
      <c r="Y1970" t="str">
        <f t="shared" si="285"/>
        <v/>
      </c>
      <c r="Z1970" s="9"/>
      <c r="AA1970" s="14">
        <f t="shared" si="280"/>
        <v>0.54300000000000004</v>
      </c>
      <c r="AB1970" s="14">
        <f t="shared" si="281"/>
        <v>8.9999999999999993E-3</v>
      </c>
    </row>
    <row r="1971" spans="1:28" x14ac:dyDescent="0.25">
      <c r="A1971" s="10">
        <f t="shared" si="283"/>
        <v>45373</v>
      </c>
      <c r="B1971" s="11">
        <v>82</v>
      </c>
      <c r="C1971" s="11">
        <v>2300</v>
      </c>
      <c r="D1971" s="12">
        <v>590.95833333333303</v>
      </c>
      <c r="E1971" s="9">
        <v>132.63999999999999</v>
      </c>
      <c r="F1971" s="9">
        <f t="shared" si="282"/>
        <v>68.639999999999986</v>
      </c>
      <c r="G1971" s="9">
        <v>1.01</v>
      </c>
      <c r="H1971" s="9">
        <v>4.03</v>
      </c>
      <c r="I1971" s="9"/>
      <c r="J1971" s="9">
        <v>-1.327</v>
      </c>
      <c r="K1971" s="9">
        <v>98.3</v>
      </c>
      <c r="L1971" s="9">
        <v>0.22689999999999999</v>
      </c>
      <c r="M1971" s="9">
        <v>0.3075</v>
      </c>
      <c r="N1971" s="9">
        <v>0</v>
      </c>
      <c r="O1971" s="9">
        <v>0.6</v>
      </c>
      <c r="P1971" s="9"/>
      <c r="Q1971" s="9"/>
      <c r="R1971" s="9"/>
      <c r="T1971">
        <f t="shared" si="277"/>
        <v>822300</v>
      </c>
      <c r="U1971">
        <v>0</v>
      </c>
      <c r="V1971">
        <f t="shared" si="284"/>
        <v>0</v>
      </c>
      <c r="W1971" t="str">
        <f t="shared" si="278"/>
        <v/>
      </c>
      <c r="X1971" t="str">
        <f t="shared" si="279"/>
        <v/>
      </c>
      <c r="Y1971" t="str">
        <f t="shared" si="285"/>
        <v/>
      </c>
      <c r="Z1971" s="9"/>
      <c r="AA1971" s="14">
        <f t="shared" si="280"/>
        <v>0.54500000000000004</v>
      </c>
      <c r="AB1971" s="14">
        <f t="shared" si="281"/>
        <v>8.9999999999999993E-3</v>
      </c>
    </row>
    <row r="1972" spans="1:28" x14ac:dyDescent="0.25">
      <c r="A1972" s="10">
        <f t="shared" si="283"/>
        <v>45373</v>
      </c>
      <c r="B1972" s="11">
        <v>82</v>
      </c>
      <c r="C1972" s="11">
        <v>2400</v>
      </c>
      <c r="D1972" s="12">
        <v>591</v>
      </c>
      <c r="E1972" s="9">
        <v>132.52000000000001</v>
      </c>
      <c r="F1972" s="9">
        <f t="shared" si="282"/>
        <v>68.52000000000001</v>
      </c>
      <c r="G1972" s="9">
        <v>1.01</v>
      </c>
      <c r="H1972" s="9">
        <v>4.53</v>
      </c>
      <c r="I1972" s="9"/>
      <c r="J1972" s="9">
        <v>-1.157</v>
      </c>
      <c r="K1972" s="9">
        <v>98.4</v>
      </c>
      <c r="L1972" s="9">
        <v>0.22689999999999999</v>
      </c>
      <c r="M1972" s="9">
        <v>0.30680000000000002</v>
      </c>
      <c r="N1972" s="9">
        <v>0</v>
      </c>
      <c r="O1972" s="9">
        <v>0.6</v>
      </c>
      <c r="P1972" s="9"/>
      <c r="Q1972" s="9"/>
      <c r="R1972" s="9"/>
      <c r="T1972">
        <f t="shared" si="277"/>
        <v>822400</v>
      </c>
      <c r="U1972">
        <v>0</v>
      </c>
      <c r="V1972">
        <f t="shared" si="284"/>
        <v>0</v>
      </c>
      <c r="W1972">
        <f t="shared" si="278"/>
        <v>0.22700000000000001</v>
      </c>
      <c r="X1972">
        <f t="shared" si="279"/>
        <v>0.307</v>
      </c>
      <c r="Y1972">
        <f t="shared" si="285"/>
        <v>0.68500000000000005</v>
      </c>
      <c r="Z1972" s="9"/>
      <c r="AA1972" s="14">
        <f t="shared" si="280"/>
        <v>0.55200000000000005</v>
      </c>
      <c r="AB1972" s="14">
        <f t="shared" si="281"/>
        <v>8.9999999999999993E-3</v>
      </c>
    </row>
    <row r="1973" spans="1:28" x14ac:dyDescent="0.25">
      <c r="A1973" s="10">
        <f t="shared" si="283"/>
        <v>45374</v>
      </c>
      <c r="B1973" s="11">
        <v>83</v>
      </c>
      <c r="C1973" s="11">
        <v>100</v>
      </c>
      <c r="D1973" s="12">
        <v>591.04166666666697</v>
      </c>
      <c r="E1973" s="9">
        <v>132.52000000000001</v>
      </c>
      <c r="F1973" s="9">
        <f t="shared" si="282"/>
        <v>68.52000000000001</v>
      </c>
      <c r="G1973" s="9">
        <v>1.51</v>
      </c>
      <c r="H1973" s="9">
        <v>3.52</v>
      </c>
      <c r="I1973" s="9"/>
      <c r="J1973" s="9">
        <v>-1.157</v>
      </c>
      <c r="K1973" s="9">
        <v>98.5</v>
      </c>
      <c r="L1973" s="9">
        <v>0.22689999999999999</v>
      </c>
      <c r="M1973" s="9">
        <v>0.30680000000000002</v>
      </c>
      <c r="N1973" s="9">
        <v>0</v>
      </c>
      <c r="O1973" s="9">
        <v>0.6</v>
      </c>
      <c r="P1973" s="9"/>
      <c r="Q1973" s="9"/>
      <c r="R1973" s="9"/>
      <c r="T1973">
        <f t="shared" si="277"/>
        <v>830100</v>
      </c>
      <c r="U1973">
        <v>0</v>
      </c>
      <c r="V1973">
        <f t="shared" si="284"/>
        <v>0</v>
      </c>
      <c r="W1973" t="str">
        <f t="shared" si="278"/>
        <v/>
      </c>
      <c r="X1973" t="str">
        <f t="shared" si="279"/>
        <v/>
      </c>
      <c r="Y1973" t="str">
        <f t="shared" si="285"/>
        <v/>
      </c>
      <c r="Z1973" s="9"/>
      <c r="AA1973" s="14">
        <f t="shared" si="280"/>
        <v>0.55300000000000005</v>
      </c>
      <c r="AB1973" s="14">
        <f t="shared" si="281"/>
        <v>8.0000000000000002E-3</v>
      </c>
    </row>
    <row r="1974" spans="1:28" x14ac:dyDescent="0.25">
      <c r="A1974" s="10">
        <f t="shared" si="283"/>
        <v>45374</v>
      </c>
      <c r="B1974" s="11">
        <v>83</v>
      </c>
      <c r="C1974" s="11">
        <v>200</v>
      </c>
      <c r="D1974" s="12">
        <v>591.08333333333303</v>
      </c>
      <c r="E1974" s="9">
        <v>132.28</v>
      </c>
      <c r="F1974" s="9">
        <f t="shared" si="282"/>
        <v>68.28</v>
      </c>
      <c r="G1974" s="9">
        <v>1.01</v>
      </c>
      <c r="H1974" s="9">
        <v>4.03</v>
      </c>
      <c r="I1974" s="9"/>
      <c r="J1974" s="9">
        <v>-1.27</v>
      </c>
      <c r="K1974" s="9">
        <v>98.6</v>
      </c>
      <c r="L1974" s="9">
        <v>0.22689999999999999</v>
      </c>
      <c r="M1974" s="9">
        <v>0.30680000000000002</v>
      </c>
      <c r="N1974" s="9">
        <v>0</v>
      </c>
      <c r="O1974" s="9">
        <v>0.6</v>
      </c>
      <c r="P1974" s="9"/>
      <c r="Q1974" s="9"/>
      <c r="R1974" s="9"/>
      <c r="T1974">
        <f t="shared" si="277"/>
        <v>830200</v>
      </c>
      <c r="U1974">
        <v>0</v>
      </c>
      <c r="V1974">
        <f t="shared" si="284"/>
        <v>0</v>
      </c>
      <c r="W1974" t="str">
        <f t="shared" si="278"/>
        <v/>
      </c>
      <c r="X1974" t="str">
        <f t="shared" si="279"/>
        <v/>
      </c>
      <c r="Y1974" t="str">
        <f t="shared" si="285"/>
        <v/>
      </c>
      <c r="Z1974" s="9"/>
      <c r="AA1974" s="14">
        <f t="shared" si="280"/>
        <v>0.54900000000000004</v>
      </c>
      <c r="AB1974" s="14">
        <f t="shared" si="281"/>
        <v>8.0000000000000002E-3</v>
      </c>
    </row>
    <row r="1975" spans="1:28" x14ac:dyDescent="0.25">
      <c r="A1975" s="10">
        <f t="shared" si="283"/>
        <v>45374</v>
      </c>
      <c r="B1975" s="11">
        <v>83</v>
      </c>
      <c r="C1975" s="11">
        <v>300</v>
      </c>
      <c r="D1975" s="12">
        <v>591.125</v>
      </c>
      <c r="E1975" s="9">
        <v>132.4</v>
      </c>
      <c r="F1975" s="9">
        <f t="shared" si="282"/>
        <v>68.400000000000006</v>
      </c>
      <c r="G1975" s="9">
        <v>0.5</v>
      </c>
      <c r="H1975" s="9">
        <v>3.52</v>
      </c>
      <c r="I1975" s="9"/>
      <c r="J1975" s="9">
        <v>-1.242</v>
      </c>
      <c r="K1975" s="9">
        <v>98.7</v>
      </c>
      <c r="L1975" s="9">
        <v>0.22689999999999999</v>
      </c>
      <c r="M1975" s="9">
        <v>0.30680000000000002</v>
      </c>
      <c r="N1975" s="9">
        <v>0</v>
      </c>
      <c r="O1975" s="9">
        <v>0.6</v>
      </c>
      <c r="P1975" s="9"/>
      <c r="Q1975" s="9"/>
      <c r="R1975" s="9"/>
      <c r="T1975">
        <f t="shared" si="277"/>
        <v>830300</v>
      </c>
      <c r="U1975">
        <v>0</v>
      </c>
      <c r="V1975">
        <f t="shared" si="284"/>
        <v>0</v>
      </c>
      <c r="W1975" t="str">
        <f t="shared" si="278"/>
        <v/>
      </c>
      <c r="X1975" t="str">
        <f t="shared" si="279"/>
        <v/>
      </c>
      <c r="Y1975" t="str">
        <f t="shared" si="285"/>
        <v/>
      </c>
      <c r="Z1975" s="9"/>
      <c r="AA1975" s="14">
        <f t="shared" si="280"/>
        <v>0.55000000000000004</v>
      </c>
      <c r="AB1975" s="14">
        <f t="shared" si="281"/>
        <v>7.0000000000000001E-3</v>
      </c>
    </row>
    <row r="1976" spans="1:28" x14ac:dyDescent="0.25">
      <c r="A1976" s="10">
        <f t="shared" si="283"/>
        <v>45374</v>
      </c>
      <c r="B1976" s="11">
        <v>83</v>
      </c>
      <c r="C1976" s="11">
        <v>400</v>
      </c>
      <c r="D1976" s="12">
        <v>591.16666666666697</v>
      </c>
      <c r="E1976" s="9">
        <v>132.16999999999999</v>
      </c>
      <c r="F1976" s="9">
        <f t="shared" si="282"/>
        <v>68.169999999999987</v>
      </c>
      <c r="G1976" s="9">
        <v>0</v>
      </c>
      <c r="H1976" s="9">
        <v>2.52</v>
      </c>
      <c r="I1976" s="9"/>
      <c r="J1976" s="9">
        <v>-1.27</v>
      </c>
      <c r="K1976" s="9">
        <v>98.9</v>
      </c>
      <c r="L1976" s="9">
        <v>0.22689999999999999</v>
      </c>
      <c r="M1976" s="9">
        <v>0.30609999999999998</v>
      </c>
      <c r="N1976" s="9">
        <v>0</v>
      </c>
      <c r="O1976" s="9">
        <v>0.6</v>
      </c>
      <c r="P1976" s="9"/>
      <c r="Q1976" s="9"/>
      <c r="R1976" s="9"/>
      <c r="T1976">
        <f t="shared" si="277"/>
        <v>830400</v>
      </c>
      <c r="U1976">
        <v>0</v>
      </c>
      <c r="V1976">
        <f t="shared" si="284"/>
        <v>0</v>
      </c>
      <c r="W1976" t="str">
        <f t="shared" si="278"/>
        <v/>
      </c>
      <c r="X1976" t="str">
        <f t="shared" si="279"/>
        <v/>
      </c>
      <c r="Y1976" t="str">
        <f t="shared" si="285"/>
        <v/>
      </c>
      <c r="Z1976" s="9"/>
      <c r="AA1976" s="14">
        <f t="shared" si="280"/>
        <v>0.55000000000000004</v>
      </c>
      <c r="AB1976" s="14">
        <f t="shared" si="281"/>
        <v>6.0000000000000001E-3</v>
      </c>
    </row>
    <row r="1977" spans="1:28" x14ac:dyDescent="0.25">
      <c r="A1977" s="10">
        <f t="shared" si="283"/>
        <v>45374</v>
      </c>
      <c r="B1977" s="11">
        <v>83</v>
      </c>
      <c r="C1977" s="11">
        <v>500</v>
      </c>
      <c r="D1977" s="12">
        <v>591.20833333333303</v>
      </c>
      <c r="E1977" s="9">
        <v>132.52000000000001</v>
      </c>
      <c r="F1977" s="9">
        <f t="shared" si="282"/>
        <v>68.52000000000001</v>
      </c>
      <c r="G1977" s="9">
        <v>1.01</v>
      </c>
      <c r="H1977" s="9">
        <v>5.03</v>
      </c>
      <c r="I1977" s="9"/>
      <c r="J1977" s="9">
        <v>-1.756</v>
      </c>
      <c r="K1977" s="9">
        <v>98.7</v>
      </c>
      <c r="L1977" s="9">
        <v>0.22620000000000001</v>
      </c>
      <c r="M1977" s="9">
        <v>0.30609999999999998</v>
      </c>
      <c r="N1977" s="9">
        <v>0</v>
      </c>
      <c r="O1977" s="9">
        <v>0.6</v>
      </c>
      <c r="P1977" s="9"/>
      <c r="Q1977" s="9"/>
      <c r="R1977" s="9"/>
      <c r="T1977">
        <f t="shared" si="277"/>
        <v>830500</v>
      </c>
      <c r="U1977">
        <v>0</v>
      </c>
      <c r="V1977">
        <f t="shared" si="284"/>
        <v>0</v>
      </c>
      <c r="W1977" t="str">
        <f t="shared" si="278"/>
        <v/>
      </c>
      <c r="X1977" t="str">
        <f t="shared" si="279"/>
        <v/>
      </c>
      <c r="Y1977" t="str">
        <f t="shared" si="285"/>
        <v/>
      </c>
      <c r="Z1977" s="9"/>
      <c r="AA1977" s="14">
        <f t="shared" si="280"/>
        <v>0.53</v>
      </c>
      <c r="AB1977" s="14">
        <f t="shared" si="281"/>
        <v>7.0000000000000001E-3</v>
      </c>
    </row>
    <row r="1978" spans="1:28" x14ac:dyDescent="0.25">
      <c r="A1978" s="10">
        <f t="shared" si="283"/>
        <v>45374</v>
      </c>
      <c r="B1978" s="11">
        <v>83</v>
      </c>
      <c r="C1978" s="11">
        <v>600</v>
      </c>
      <c r="D1978" s="12">
        <v>591.25</v>
      </c>
      <c r="E1978" s="9">
        <v>132.75</v>
      </c>
      <c r="F1978" s="9">
        <f t="shared" si="282"/>
        <v>68.75</v>
      </c>
      <c r="G1978" s="9">
        <v>1.51</v>
      </c>
      <c r="H1978" s="9">
        <v>4.53</v>
      </c>
      <c r="I1978" s="9"/>
      <c r="J1978" s="9">
        <v>-2.073</v>
      </c>
      <c r="K1978" s="9">
        <v>98.5</v>
      </c>
      <c r="L1978" s="9">
        <v>0.22689999999999999</v>
      </c>
      <c r="M1978" s="9">
        <v>0.30530000000000002</v>
      </c>
      <c r="N1978" s="9">
        <v>0</v>
      </c>
      <c r="O1978" s="9">
        <v>0.6</v>
      </c>
      <c r="P1978" s="9"/>
      <c r="Q1978" s="9"/>
      <c r="R1978" s="9"/>
      <c r="T1978">
        <f t="shared" si="277"/>
        <v>830600</v>
      </c>
      <c r="U1978">
        <v>0</v>
      </c>
      <c r="V1978">
        <f t="shared" si="284"/>
        <v>0</v>
      </c>
      <c r="W1978" t="str">
        <f t="shared" si="278"/>
        <v/>
      </c>
      <c r="X1978" t="str">
        <f t="shared" si="279"/>
        <v/>
      </c>
      <c r="Y1978" t="str">
        <f t="shared" si="285"/>
        <v/>
      </c>
      <c r="Z1978" s="9"/>
      <c r="AA1978" s="14">
        <f t="shared" si="280"/>
        <v>0.51600000000000001</v>
      </c>
      <c r="AB1978" s="14">
        <f t="shared" si="281"/>
        <v>8.0000000000000002E-3</v>
      </c>
    </row>
    <row r="1979" spans="1:28" x14ac:dyDescent="0.25">
      <c r="A1979" s="10">
        <f t="shared" si="283"/>
        <v>45374</v>
      </c>
      <c r="B1979" s="11">
        <v>83</v>
      </c>
      <c r="C1979" s="11">
        <v>700</v>
      </c>
      <c r="D1979" s="12">
        <v>591.29166666666697</v>
      </c>
      <c r="E1979" s="9">
        <v>132.52000000000001</v>
      </c>
      <c r="F1979" s="9">
        <f t="shared" si="282"/>
        <v>68.52000000000001</v>
      </c>
      <c r="G1979" s="9">
        <v>2.0099999999999998</v>
      </c>
      <c r="H1979" s="9">
        <v>6.04</v>
      </c>
      <c r="I1979" s="9"/>
      <c r="J1979" s="9">
        <v>-2.218</v>
      </c>
      <c r="K1979" s="9">
        <v>98.4</v>
      </c>
      <c r="L1979" s="9">
        <v>0.22689999999999999</v>
      </c>
      <c r="M1979" s="9">
        <v>0.30530000000000002</v>
      </c>
      <c r="N1979" s="9">
        <v>0</v>
      </c>
      <c r="O1979" s="9">
        <v>11.9</v>
      </c>
      <c r="P1979" s="9"/>
      <c r="Q1979" s="9"/>
      <c r="R1979" s="9"/>
      <c r="T1979">
        <f t="shared" si="277"/>
        <v>830700</v>
      </c>
      <c r="U1979">
        <v>54.7</v>
      </c>
      <c r="V1979">
        <f t="shared" si="284"/>
        <v>11.9</v>
      </c>
      <c r="W1979" t="str">
        <f t="shared" si="278"/>
        <v/>
      </c>
      <c r="X1979" t="str">
        <f t="shared" si="279"/>
        <v/>
      </c>
      <c r="Y1979" t="str">
        <f t="shared" si="285"/>
        <v/>
      </c>
      <c r="Z1979" s="9"/>
      <c r="AA1979" s="14">
        <f t="shared" si="280"/>
        <v>0.51</v>
      </c>
      <c r="AB1979" s="14">
        <f t="shared" si="281"/>
        <v>8.0000000000000002E-3</v>
      </c>
    </row>
    <row r="1980" spans="1:28" x14ac:dyDescent="0.25">
      <c r="A1980" s="10">
        <f t="shared" si="283"/>
        <v>45374</v>
      </c>
      <c r="B1980" s="11">
        <v>83</v>
      </c>
      <c r="C1980" s="11">
        <v>800</v>
      </c>
      <c r="D1980" s="12">
        <v>591.33333333333303</v>
      </c>
      <c r="E1980" s="9">
        <v>147.49</v>
      </c>
      <c r="F1980" s="9">
        <f t="shared" si="282"/>
        <v>83.490000000000009</v>
      </c>
      <c r="G1980" s="9">
        <v>2.0099999999999998</v>
      </c>
      <c r="H1980" s="9">
        <v>5.54</v>
      </c>
      <c r="I1980" s="9"/>
      <c r="J1980" s="9">
        <v>-2.363</v>
      </c>
      <c r="K1980" s="9">
        <v>98.1</v>
      </c>
      <c r="L1980" s="9">
        <v>0.22689999999999999</v>
      </c>
      <c r="M1980" s="9">
        <v>0.30530000000000002</v>
      </c>
      <c r="N1980" s="9">
        <v>0</v>
      </c>
      <c r="O1980" s="9">
        <v>39.4</v>
      </c>
      <c r="P1980" s="9"/>
      <c r="Q1980" s="9"/>
      <c r="R1980" s="9"/>
      <c r="T1980">
        <f t="shared" si="277"/>
        <v>830800</v>
      </c>
      <c r="U1980">
        <v>227.7</v>
      </c>
      <c r="V1980">
        <f t="shared" si="284"/>
        <v>39.4</v>
      </c>
      <c r="W1980" t="str">
        <f t="shared" si="278"/>
        <v/>
      </c>
      <c r="X1980" t="str">
        <f t="shared" si="279"/>
        <v/>
      </c>
      <c r="Y1980" t="str">
        <f t="shared" si="285"/>
        <v/>
      </c>
      <c r="Z1980" s="9"/>
      <c r="AA1980" s="14">
        <f t="shared" si="280"/>
        <v>0.503</v>
      </c>
      <c r="AB1980" s="14">
        <f t="shared" si="281"/>
        <v>0.01</v>
      </c>
    </row>
    <row r="1981" spans="1:28" x14ac:dyDescent="0.25">
      <c r="A1981" s="10">
        <f t="shared" si="283"/>
        <v>45374</v>
      </c>
      <c r="B1981" s="11">
        <v>83</v>
      </c>
      <c r="C1981" s="11">
        <v>900</v>
      </c>
      <c r="D1981" s="12">
        <v>591.375</v>
      </c>
      <c r="E1981" s="9">
        <v>135.21</v>
      </c>
      <c r="F1981" s="9">
        <f t="shared" si="282"/>
        <v>71.210000000000008</v>
      </c>
      <c r="G1981" s="9">
        <v>1.51</v>
      </c>
      <c r="H1981" s="9">
        <v>5.03</v>
      </c>
      <c r="I1981" s="9"/>
      <c r="J1981" s="9">
        <v>-1.9</v>
      </c>
      <c r="K1981" s="9">
        <v>97.9</v>
      </c>
      <c r="L1981" s="9">
        <v>0.22689999999999999</v>
      </c>
      <c r="M1981" s="9">
        <v>0.30530000000000002</v>
      </c>
      <c r="N1981" s="9">
        <v>0</v>
      </c>
      <c r="O1981" s="9">
        <v>50.6</v>
      </c>
      <c r="P1981" s="9"/>
      <c r="Q1981" s="9"/>
      <c r="R1981" s="9"/>
      <c r="T1981">
        <f t="shared" si="277"/>
        <v>830900</v>
      </c>
      <c r="U1981">
        <v>406.8</v>
      </c>
      <c r="V1981">
        <f t="shared" si="284"/>
        <v>50.6</v>
      </c>
      <c r="W1981" t="str">
        <f t="shared" si="278"/>
        <v/>
      </c>
      <c r="X1981" t="str">
        <f t="shared" si="279"/>
        <v/>
      </c>
      <c r="Y1981" t="str">
        <f t="shared" si="285"/>
        <v/>
      </c>
      <c r="Z1981" s="9"/>
      <c r="AA1981" s="14">
        <f t="shared" si="280"/>
        <v>0.52</v>
      </c>
      <c r="AB1981" s="14">
        <f t="shared" si="281"/>
        <v>1.0999999999999999E-2</v>
      </c>
    </row>
    <row r="1982" spans="1:28" x14ac:dyDescent="0.25">
      <c r="A1982" s="10">
        <f t="shared" si="283"/>
        <v>45374</v>
      </c>
      <c r="B1982" s="11">
        <v>83</v>
      </c>
      <c r="C1982" s="11">
        <v>1000</v>
      </c>
      <c r="D1982" s="12">
        <v>591.41666666666697</v>
      </c>
      <c r="E1982" s="9">
        <v>135.56</v>
      </c>
      <c r="F1982" s="9">
        <f t="shared" si="282"/>
        <v>71.56</v>
      </c>
      <c r="G1982" s="9">
        <v>1.51</v>
      </c>
      <c r="H1982" s="9">
        <v>4.53</v>
      </c>
      <c r="I1982" s="9"/>
      <c r="J1982" s="9">
        <v>-1.5840000000000001</v>
      </c>
      <c r="K1982" s="9">
        <v>97.8</v>
      </c>
      <c r="L1982" s="9">
        <v>0.22689999999999999</v>
      </c>
      <c r="M1982" s="9">
        <v>0.30530000000000002</v>
      </c>
      <c r="N1982" s="9">
        <v>0</v>
      </c>
      <c r="O1982" s="9">
        <v>71.900000000000006</v>
      </c>
      <c r="P1982" s="9"/>
      <c r="Q1982" s="9"/>
      <c r="R1982" s="9"/>
      <c r="T1982">
        <f t="shared" si="277"/>
        <v>831000</v>
      </c>
      <c r="U1982">
        <v>559.29999999999995</v>
      </c>
      <c r="V1982">
        <f t="shared" si="284"/>
        <v>71.900000000000006</v>
      </c>
      <c r="W1982" t="str">
        <f t="shared" si="278"/>
        <v/>
      </c>
      <c r="X1982" t="str">
        <f t="shared" si="279"/>
        <v/>
      </c>
      <c r="Y1982" t="str">
        <f t="shared" si="285"/>
        <v/>
      </c>
      <c r="Z1982" s="9"/>
      <c r="AA1982" s="14">
        <f t="shared" si="280"/>
        <v>0.53200000000000003</v>
      </c>
      <c r="AB1982" s="14">
        <f t="shared" si="281"/>
        <v>1.2E-2</v>
      </c>
    </row>
    <row r="1983" spans="1:28" x14ac:dyDescent="0.25">
      <c r="A1983" s="10">
        <f t="shared" si="283"/>
        <v>45374</v>
      </c>
      <c r="B1983" s="11">
        <v>83</v>
      </c>
      <c r="C1983" s="11">
        <v>1100</v>
      </c>
      <c r="D1983" s="12">
        <v>591.45833333333303</v>
      </c>
      <c r="E1983" s="9">
        <v>136.03</v>
      </c>
      <c r="F1983" s="9">
        <f t="shared" si="282"/>
        <v>72.03</v>
      </c>
      <c r="G1983" s="9">
        <v>1.51</v>
      </c>
      <c r="H1983" s="9">
        <v>5.54</v>
      </c>
      <c r="I1983" s="9"/>
      <c r="J1983" s="9">
        <v>-0.62</v>
      </c>
      <c r="K1983" s="9">
        <v>97.3</v>
      </c>
      <c r="L1983" s="9">
        <v>0.22689999999999999</v>
      </c>
      <c r="M1983" s="9">
        <v>0.30459999999999998</v>
      </c>
      <c r="N1983" s="9">
        <v>0</v>
      </c>
      <c r="O1983" s="9">
        <v>130.6</v>
      </c>
      <c r="P1983" s="9"/>
      <c r="Q1983" s="9"/>
      <c r="R1983" s="9"/>
      <c r="T1983">
        <f t="shared" si="277"/>
        <v>831100</v>
      </c>
      <c r="U1983">
        <v>670.7</v>
      </c>
      <c r="V1983">
        <f t="shared" si="284"/>
        <v>130.6</v>
      </c>
      <c r="W1983" t="str">
        <f t="shared" si="278"/>
        <v/>
      </c>
      <c r="X1983" t="str">
        <f t="shared" si="279"/>
        <v/>
      </c>
      <c r="Y1983" t="str">
        <f t="shared" si="285"/>
        <v/>
      </c>
      <c r="Z1983" s="9"/>
      <c r="AA1983" s="14">
        <f t="shared" si="280"/>
        <v>0.56799999999999995</v>
      </c>
      <c r="AB1983" s="14">
        <f t="shared" si="281"/>
        <v>1.6E-2</v>
      </c>
    </row>
    <row r="1984" spans="1:28" x14ac:dyDescent="0.25">
      <c r="A1984" s="10">
        <f t="shared" si="283"/>
        <v>45374</v>
      </c>
      <c r="B1984" s="11">
        <v>83</v>
      </c>
      <c r="C1984" s="11">
        <v>1200</v>
      </c>
      <c r="D1984" s="12">
        <v>591.5</v>
      </c>
      <c r="E1984" s="9">
        <v>132.28</v>
      </c>
      <c r="F1984" s="9">
        <f t="shared" si="282"/>
        <v>68.28</v>
      </c>
      <c r="G1984" s="9">
        <v>2.52</v>
      </c>
      <c r="H1984" s="9">
        <v>5.54</v>
      </c>
      <c r="I1984" s="9"/>
      <c r="J1984" s="9">
        <v>0.55000000000000004</v>
      </c>
      <c r="K1984" s="9">
        <v>96.2</v>
      </c>
      <c r="L1984" s="9">
        <v>0.22620000000000001</v>
      </c>
      <c r="M1984" s="9">
        <v>0.30459999999999998</v>
      </c>
      <c r="N1984" s="9">
        <v>2.2000000000000002</v>
      </c>
      <c r="O1984" s="9">
        <v>403.1</v>
      </c>
      <c r="P1984" s="9"/>
      <c r="Q1984" s="9"/>
      <c r="R1984" s="9"/>
      <c r="T1984">
        <f t="shared" si="277"/>
        <v>831200</v>
      </c>
      <c r="U1984">
        <v>731.3</v>
      </c>
      <c r="V1984">
        <f t="shared" si="284"/>
        <v>403.1</v>
      </c>
      <c r="W1984" t="str">
        <f t="shared" si="278"/>
        <v/>
      </c>
      <c r="X1984" t="str">
        <f t="shared" si="279"/>
        <v/>
      </c>
      <c r="Y1984" t="str">
        <f t="shared" si="285"/>
        <v/>
      </c>
      <c r="Z1984" s="9"/>
      <c r="AA1984" s="14">
        <f t="shared" si="280"/>
        <v>0.61099999999999999</v>
      </c>
      <c r="AB1984" s="14">
        <f t="shared" si="281"/>
        <v>2.4E-2</v>
      </c>
    </row>
    <row r="1985" spans="1:28" x14ac:dyDescent="0.25">
      <c r="A1985" s="10">
        <f t="shared" si="283"/>
        <v>45374</v>
      </c>
      <c r="B1985" s="11">
        <v>83</v>
      </c>
      <c r="C1985" s="11">
        <v>1300</v>
      </c>
      <c r="D1985" s="12">
        <v>591.54166666666697</v>
      </c>
      <c r="E1985" s="9">
        <v>132.28</v>
      </c>
      <c r="F1985" s="9">
        <f t="shared" si="282"/>
        <v>68.28</v>
      </c>
      <c r="G1985" s="9">
        <v>2.52</v>
      </c>
      <c r="H1985" s="9">
        <v>6.04</v>
      </c>
      <c r="I1985" s="9"/>
      <c r="J1985" s="9">
        <v>0.60499999999999998</v>
      </c>
      <c r="K1985" s="9">
        <v>96.5</v>
      </c>
      <c r="L1985" s="9">
        <v>0.22620000000000001</v>
      </c>
      <c r="M1985" s="9">
        <v>0.3039</v>
      </c>
      <c r="N1985" s="9">
        <v>1.8</v>
      </c>
      <c r="O1985" s="9">
        <v>358.1</v>
      </c>
      <c r="P1985" s="9"/>
      <c r="Q1985" s="9"/>
      <c r="R1985" s="9"/>
      <c r="T1985">
        <f t="shared" si="277"/>
        <v>831300</v>
      </c>
      <c r="U1985">
        <v>735.7</v>
      </c>
      <c r="V1985">
        <f t="shared" si="284"/>
        <v>358.1</v>
      </c>
      <c r="W1985" t="str">
        <f t="shared" si="278"/>
        <v/>
      </c>
      <c r="X1985" t="str">
        <f t="shared" si="279"/>
        <v/>
      </c>
      <c r="Y1985" t="str">
        <f t="shared" si="285"/>
        <v/>
      </c>
      <c r="Z1985" s="9"/>
      <c r="AA1985" s="14">
        <f t="shared" si="280"/>
        <v>0.61599999999999999</v>
      </c>
      <c r="AB1985" s="14">
        <f t="shared" si="281"/>
        <v>2.1999999999999999E-2</v>
      </c>
    </row>
    <row r="1986" spans="1:28" x14ac:dyDescent="0.25">
      <c r="A1986" s="10">
        <f t="shared" si="283"/>
        <v>45374</v>
      </c>
      <c r="B1986" s="11">
        <v>83</v>
      </c>
      <c r="C1986" s="11">
        <v>1400</v>
      </c>
      <c r="D1986" s="12">
        <v>591.58333333333303</v>
      </c>
      <c r="E1986" s="9">
        <v>131.58000000000001</v>
      </c>
      <c r="F1986" s="9">
        <f t="shared" si="282"/>
        <v>67.580000000000013</v>
      </c>
      <c r="G1986" s="9">
        <v>1.51</v>
      </c>
      <c r="H1986" s="9">
        <v>5.54</v>
      </c>
      <c r="I1986" s="9"/>
      <c r="J1986" s="9">
        <v>0.79700000000000004</v>
      </c>
      <c r="K1986" s="9">
        <v>96.3</v>
      </c>
      <c r="L1986" s="9">
        <v>0.22620000000000001</v>
      </c>
      <c r="M1986" s="9">
        <v>0.3039</v>
      </c>
      <c r="N1986" s="9">
        <v>0</v>
      </c>
      <c r="O1986" s="9">
        <v>330.6</v>
      </c>
      <c r="P1986" s="9"/>
      <c r="Q1986" s="9"/>
      <c r="R1986" s="9"/>
      <c r="T1986">
        <f t="shared" si="277"/>
        <v>831400</v>
      </c>
      <c r="U1986">
        <v>684.3</v>
      </c>
      <c r="V1986">
        <f t="shared" si="284"/>
        <v>330.6</v>
      </c>
      <c r="W1986" t="str">
        <f t="shared" si="278"/>
        <v/>
      </c>
      <c r="X1986" t="str">
        <f t="shared" si="279"/>
        <v/>
      </c>
      <c r="Y1986" t="str">
        <f t="shared" si="285"/>
        <v/>
      </c>
      <c r="Z1986" s="9"/>
      <c r="AA1986" s="14">
        <f t="shared" si="280"/>
        <v>0.623</v>
      </c>
      <c r="AB1986" s="14">
        <f t="shared" si="281"/>
        <v>2.4E-2</v>
      </c>
    </row>
    <row r="1987" spans="1:28" x14ac:dyDescent="0.25">
      <c r="A1987" s="10">
        <f t="shared" si="283"/>
        <v>45374</v>
      </c>
      <c r="B1987" s="11">
        <v>83</v>
      </c>
      <c r="C1987" s="11">
        <v>1500</v>
      </c>
      <c r="D1987" s="12">
        <v>591.625</v>
      </c>
      <c r="E1987" s="9">
        <v>132.16999999999999</v>
      </c>
      <c r="F1987" s="9">
        <f t="shared" si="282"/>
        <v>68.169999999999987</v>
      </c>
      <c r="G1987" s="9">
        <v>1.01</v>
      </c>
      <c r="H1987" s="9">
        <v>5.03</v>
      </c>
      <c r="I1987" s="9"/>
      <c r="J1987" s="9">
        <v>-0.22700000000000001</v>
      </c>
      <c r="K1987" s="9">
        <v>96.3</v>
      </c>
      <c r="L1987" s="9">
        <v>0.22620000000000001</v>
      </c>
      <c r="M1987" s="9">
        <v>0.3039</v>
      </c>
      <c r="N1987" s="9">
        <v>0</v>
      </c>
      <c r="O1987" s="9">
        <v>218.1</v>
      </c>
      <c r="P1987" s="9"/>
      <c r="Q1987" s="9"/>
      <c r="R1987" s="9"/>
      <c r="T1987">
        <f t="shared" si="277"/>
        <v>831500</v>
      </c>
      <c r="U1987">
        <v>580.79999999999995</v>
      </c>
      <c r="V1987">
        <f t="shared" si="284"/>
        <v>218.1</v>
      </c>
      <c r="W1987" t="str">
        <f t="shared" si="278"/>
        <v/>
      </c>
      <c r="X1987" t="str">
        <f t="shared" si="279"/>
        <v/>
      </c>
      <c r="Y1987" t="str">
        <f t="shared" si="285"/>
        <v/>
      </c>
      <c r="Z1987" s="9"/>
      <c r="AA1987" s="14">
        <f t="shared" si="280"/>
        <v>0.57799999999999996</v>
      </c>
      <c r="AB1987" s="14">
        <f t="shared" si="281"/>
        <v>2.1999999999999999E-2</v>
      </c>
    </row>
    <row r="1988" spans="1:28" x14ac:dyDescent="0.25">
      <c r="A1988" s="10">
        <f t="shared" si="283"/>
        <v>45374</v>
      </c>
      <c r="B1988" s="11">
        <v>83</v>
      </c>
      <c r="C1988" s="11">
        <v>1600</v>
      </c>
      <c r="D1988" s="12">
        <v>591.66666666666697</v>
      </c>
      <c r="E1988" s="9">
        <v>132.28</v>
      </c>
      <c r="F1988" s="9">
        <f t="shared" si="282"/>
        <v>68.28</v>
      </c>
      <c r="G1988" s="9">
        <v>2.0099999999999998</v>
      </c>
      <c r="H1988" s="9">
        <v>6.04</v>
      </c>
      <c r="I1988" s="9"/>
      <c r="J1988" s="9">
        <v>-1.9</v>
      </c>
      <c r="K1988" s="9">
        <v>96</v>
      </c>
      <c r="L1988" s="9">
        <v>0.22620000000000001</v>
      </c>
      <c r="M1988" s="9">
        <v>0.30320000000000003</v>
      </c>
      <c r="N1988" s="9">
        <v>0</v>
      </c>
      <c r="O1988" s="9">
        <v>111.9</v>
      </c>
      <c r="P1988" s="9"/>
      <c r="Q1988" s="9"/>
      <c r="R1988" s="9"/>
      <c r="T1988">
        <f t="shared" si="277"/>
        <v>831600</v>
      </c>
      <c r="U1988">
        <v>433.8</v>
      </c>
      <c r="V1988">
        <f t="shared" si="284"/>
        <v>111.9</v>
      </c>
      <c r="W1988" t="str">
        <f t="shared" si="278"/>
        <v/>
      </c>
      <c r="X1988" t="str">
        <f t="shared" si="279"/>
        <v/>
      </c>
      <c r="Y1988" t="str">
        <f t="shared" si="285"/>
        <v/>
      </c>
      <c r="Z1988" s="9"/>
      <c r="AA1988" s="14">
        <f t="shared" si="280"/>
        <v>0.51</v>
      </c>
      <c r="AB1988" s="14">
        <f t="shared" si="281"/>
        <v>2.1000000000000001E-2</v>
      </c>
    </row>
    <row r="1989" spans="1:28" x14ac:dyDescent="0.25">
      <c r="A1989" s="10">
        <f t="shared" si="283"/>
        <v>45374</v>
      </c>
      <c r="B1989" s="11">
        <v>83</v>
      </c>
      <c r="C1989" s="11">
        <v>1700</v>
      </c>
      <c r="D1989" s="12">
        <v>591.70833333333303</v>
      </c>
      <c r="E1989" s="9">
        <v>131</v>
      </c>
      <c r="F1989" s="9">
        <f t="shared" si="282"/>
        <v>67</v>
      </c>
      <c r="G1989" s="9">
        <v>2.0099999999999998</v>
      </c>
      <c r="H1989" s="9">
        <v>6.04</v>
      </c>
      <c r="I1989" s="9"/>
      <c r="J1989" s="9">
        <v>-2.2469999999999999</v>
      </c>
      <c r="K1989" s="9">
        <v>95.2</v>
      </c>
      <c r="L1989" s="9">
        <v>0.22620000000000001</v>
      </c>
      <c r="M1989" s="9">
        <v>0.30320000000000003</v>
      </c>
      <c r="N1989" s="9">
        <v>0</v>
      </c>
      <c r="O1989" s="9">
        <v>60.6</v>
      </c>
      <c r="P1989" s="9"/>
      <c r="Q1989" s="9"/>
      <c r="R1989" s="9"/>
      <c r="T1989">
        <f t="shared" ref="T1989:T2052" si="286">B1989*10000+C1989</f>
        <v>831700</v>
      </c>
      <c r="U1989">
        <v>257.5</v>
      </c>
      <c r="V1989">
        <f t="shared" si="284"/>
        <v>60.6</v>
      </c>
      <c r="W1989" t="str">
        <f t="shared" ref="W1989:W2052" si="287">IF(C1989=2400,ROUND(L1989,3),"")</f>
        <v/>
      </c>
      <c r="X1989" t="str">
        <f t="shared" ref="X1989:X2052" si="288">IF(C1989=2400,ROUND(M1989,3),"")</f>
        <v/>
      </c>
      <c r="Y1989" t="str">
        <f t="shared" si="285"/>
        <v/>
      </c>
      <c r="Z1989" s="9"/>
      <c r="AA1989" s="14">
        <f t="shared" ref="AA1989:AA2052" si="289">ROUND((0.6105*(EXP((17.273*J1989)/(J1989+237.3))))*K1989/100,3)</f>
        <v>0.49299999999999999</v>
      </c>
      <c r="AB1989" s="14">
        <f t="shared" ref="AB1989:AB2052" si="290">ROUND(AA1989/K1989*(100-K1989),3)</f>
        <v>2.5000000000000001E-2</v>
      </c>
    </row>
    <row r="1990" spans="1:28" x14ac:dyDescent="0.25">
      <c r="A1990" s="10">
        <f t="shared" si="283"/>
        <v>45374</v>
      </c>
      <c r="B1990" s="11">
        <v>83</v>
      </c>
      <c r="C1990" s="11">
        <v>1800</v>
      </c>
      <c r="D1990" s="12">
        <v>591.75</v>
      </c>
      <c r="E1990" s="9">
        <v>132.87</v>
      </c>
      <c r="F1990" s="9">
        <f t="shared" ref="F1990:F2053" si="291">IF(E1990&gt;F$2,E1990-F$2,0)</f>
        <v>68.87</v>
      </c>
      <c r="G1990" s="9">
        <v>1.51</v>
      </c>
      <c r="H1990" s="9">
        <v>6.04</v>
      </c>
      <c r="I1990" s="9"/>
      <c r="J1990" s="9">
        <v>-2.363</v>
      </c>
      <c r="K1990" s="9">
        <v>95.9</v>
      </c>
      <c r="L1990" s="9">
        <v>0.2225</v>
      </c>
      <c r="M1990" s="9">
        <v>0.3024</v>
      </c>
      <c r="N1990" s="9">
        <v>0</v>
      </c>
      <c r="O1990" s="9">
        <v>15.6</v>
      </c>
      <c r="P1990" s="9"/>
      <c r="Q1990" s="9"/>
      <c r="R1990" s="9"/>
      <c r="T1990">
        <f t="shared" si="286"/>
        <v>831800</v>
      </c>
      <c r="U1990">
        <v>79</v>
      </c>
      <c r="V1990">
        <f t="shared" si="284"/>
        <v>15.6</v>
      </c>
      <c r="W1990" t="str">
        <f t="shared" si="287"/>
        <v/>
      </c>
      <c r="X1990" t="str">
        <f t="shared" si="288"/>
        <v/>
      </c>
      <c r="Y1990" t="str">
        <f t="shared" si="285"/>
        <v/>
      </c>
      <c r="Z1990" s="9"/>
      <c r="AA1990" s="14">
        <f t="shared" si="289"/>
        <v>0.49199999999999999</v>
      </c>
      <c r="AB1990" s="14">
        <f t="shared" si="290"/>
        <v>2.1000000000000001E-2</v>
      </c>
    </row>
    <row r="1991" spans="1:28" x14ac:dyDescent="0.25">
      <c r="A1991" s="10">
        <f t="shared" ref="A1991:A2054" si="292">A$5-1+B1991</f>
        <v>45374</v>
      </c>
      <c r="B1991" s="11">
        <v>83</v>
      </c>
      <c r="C1991" s="11">
        <v>1900</v>
      </c>
      <c r="D1991" s="12">
        <v>591.79166666666697</v>
      </c>
      <c r="E1991" s="9">
        <v>132.87</v>
      </c>
      <c r="F1991" s="9">
        <f t="shared" si="291"/>
        <v>68.87</v>
      </c>
      <c r="G1991" s="9">
        <v>0.5</v>
      </c>
      <c r="H1991" s="9">
        <v>5.54</v>
      </c>
      <c r="I1991" s="9"/>
      <c r="J1991" s="9">
        <v>-2.625</v>
      </c>
      <c r="K1991" s="9">
        <v>86.9</v>
      </c>
      <c r="L1991" s="9">
        <v>0.2225</v>
      </c>
      <c r="M1991" s="9">
        <v>0.30170000000000002</v>
      </c>
      <c r="N1991" s="9">
        <v>0</v>
      </c>
      <c r="O1991" s="9">
        <v>0.6</v>
      </c>
      <c r="P1991" s="9"/>
      <c r="Q1991" s="9"/>
      <c r="R1991" s="9"/>
      <c r="T1991">
        <f t="shared" si="286"/>
        <v>831900</v>
      </c>
      <c r="U1991">
        <v>0</v>
      </c>
      <c r="V1991">
        <f t="shared" si="284"/>
        <v>0</v>
      </c>
      <c r="W1991" t="str">
        <f t="shared" si="287"/>
        <v/>
      </c>
      <c r="X1991" t="str">
        <f t="shared" si="288"/>
        <v/>
      </c>
      <c r="Y1991" t="str">
        <f t="shared" si="285"/>
        <v/>
      </c>
      <c r="Z1991" s="9"/>
      <c r="AA1991" s="14">
        <f t="shared" si="289"/>
        <v>0.437</v>
      </c>
      <c r="AB1991" s="14">
        <f t="shared" si="290"/>
        <v>6.6000000000000003E-2</v>
      </c>
    </row>
    <row r="1992" spans="1:28" x14ac:dyDescent="0.25">
      <c r="A1992" s="10">
        <f t="shared" si="292"/>
        <v>45374</v>
      </c>
      <c r="B1992" s="11">
        <v>83</v>
      </c>
      <c r="C1992" s="11">
        <v>2000</v>
      </c>
      <c r="D1992" s="12">
        <v>591.83333333333303</v>
      </c>
      <c r="E1992" s="9">
        <v>131.82</v>
      </c>
      <c r="F1992" s="9">
        <f t="shared" si="291"/>
        <v>67.819999999999993</v>
      </c>
      <c r="G1992" s="9">
        <v>0.5</v>
      </c>
      <c r="H1992" s="9">
        <v>4.03</v>
      </c>
      <c r="I1992" s="9"/>
      <c r="J1992" s="9">
        <v>-2.976</v>
      </c>
      <c r="K1992" s="9">
        <v>82.5</v>
      </c>
      <c r="L1992" s="9">
        <v>0.2225</v>
      </c>
      <c r="M1992" s="9">
        <v>0.30170000000000002</v>
      </c>
      <c r="N1992" s="9">
        <v>0</v>
      </c>
      <c r="O1992" s="9">
        <v>0.6</v>
      </c>
      <c r="P1992" s="9"/>
      <c r="Q1992" s="9"/>
      <c r="R1992" s="9"/>
      <c r="T1992">
        <f t="shared" si="286"/>
        <v>832000</v>
      </c>
      <c r="U1992">
        <v>0</v>
      </c>
      <c r="V1992">
        <f t="shared" si="284"/>
        <v>0</v>
      </c>
      <c r="W1992" t="str">
        <f t="shared" si="287"/>
        <v/>
      </c>
      <c r="X1992" t="str">
        <f t="shared" si="288"/>
        <v/>
      </c>
      <c r="Y1992" t="str">
        <f t="shared" si="285"/>
        <v/>
      </c>
      <c r="Z1992" s="9"/>
      <c r="AA1992" s="14">
        <f t="shared" si="289"/>
        <v>0.40400000000000003</v>
      </c>
      <c r="AB1992" s="14">
        <f t="shared" si="290"/>
        <v>8.5999999999999993E-2</v>
      </c>
    </row>
    <row r="1993" spans="1:28" x14ac:dyDescent="0.25">
      <c r="A1993" s="10">
        <f t="shared" si="292"/>
        <v>45374</v>
      </c>
      <c r="B1993" s="11">
        <v>83</v>
      </c>
      <c r="C1993" s="11">
        <v>2100</v>
      </c>
      <c r="D1993" s="12">
        <v>591.875</v>
      </c>
      <c r="E1993" s="9">
        <v>132.4</v>
      </c>
      <c r="F1993" s="9">
        <f t="shared" si="291"/>
        <v>68.400000000000006</v>
      </c>
      <c r="G1993" s="9">
        <v>1.01</v>
      </c>
      <c r="H1993" s="9">
        <v>4.53</v>
      </c>
      <c r="I1993" s="9"/>
      <c r="J1993" s="9">
        <v>-3.0350000000000001</v>
      </c>
      <c r="K1993" s="9">
        <v>82.6</v>
      </c>
      <c r="L1993" s="9">
        <v>0.22539999999999999</v>
      </c>
      <c r="M1993" s="9">
        <v>0.3024</v>
      </c>
      <c r="N1993" s="9">
        <v>0</v>
      </c>
      <c r="O1993" s="9">
        <v>0.6</v>
      </c>
      <c r="P1993" s="9"/>
      <c r="Q1993" s="9"/>
      <c r="R1993" s="9"/>
      <c r="T1993">
        <f t="shared" si="286"/>
        <v>832100</v>
      </c>
      <c r="U1993">
        <v>0</v>
      </c>
      <c r="V1993">
        <f t="shared" si="284"/>
        <v>0</v>
      </c>
      <c r="W1993" t="str">
        <f t="shared" si="287"/>
        <v/>
      </c>
      <c r="X1993" t="str">
        <f t="shared" si="288"/>
        <v/>
      </c>
      <c r="Y1993" t="str">
        <f t="shared" si="285"/>
        <v/>
      </c>
      <c r="Z1993" s="9"/>
      <c r="AA1993" s="14">
        <f t="shared" si="289"/>
        <v>0.40300000000000002</v>
      </c>
      <c r="AB1993" s="14">
        <f t="shared" si="290"/>
        <v>8.5000000000000006E-2</v>
      </c>
    </row>
    <row r="1994" spans="1:28" x14ac:dyDescent="0.25">
      <c r="A1994" s="10">
        <f t="shared" si="292"/>
        <v>45374</v>
      </c>
      <c r="B1994" s="11">
        <v>83</v>
      </c>
      <c r="C1994" s="11">
        <v>2200</v>
      </c>
      <c r="D1994" s="12">
        <v>591.91666666666697</v>
      </c>
      <c r="E1994" s="9">
        <v>131.93</v>
      </c>
      <c r="F1994" s="9">
        <f t="shared" si="291"/>
        <v>67.930000000000007</v>
      </c>
      <c r="G1994" s="9">
        <v>1.51</v>
      </c>
      <c r="H1994" s="9">
        <v>6.04</v>
      </c>
      <c r="I1994" s="9"/>
      <c r="J1994" s="9">
        <v>-3.242</v>
      </c>
      <c r="K1994" s="9">
        <v>82.6</v>
      </c>
      <c r="L1994" s="9">
        <v>0.2225</v>
      </c>
      <c r="M1994" s="9">
        <v>0.30099999999999999</v>
      </c>
      <c r="N1994" s="9">
        <v>0</v>
      </c>
      <c r="O1994" s="9">
        <v>0.6</v>
      </c>
      <c r="P1994" s="9"/>
      <c r="Q1994" s="9"/>
      <c r="R1994" s="9"/>
      <c r="T1994">
        <f t="shared" si="286"/>
        <v>832200</v>
      </c>
      <c r="U1994">
        <v>0</v>
      </c>
      <c r="V1994">
        <f t="shared" ref="V1994:V2057" si="293">IF(O1994&lt;1,0,ROUND(O1994,1))</f>
        <v>0</v>
      </c>
      <c r="W1994" t="str">
        <f t="shared" si="287"/>
        <v/>
      </c>
      <c r="X1994" t="str">
        <f t="shared" si="288"/>
        <v/>
      </c>
      <c r="Y1994" t="str">
        <f t="shared" ref="Y1994:Y2057" si="294">IF(C1994=2400,ROUND(F1994/100,3),"")</f>
        <v/>
      </c>
      <c r="Z1994" s="9"/>
      <c r="AA1994" s="14">
        <f t="shared" si="289"/>
        <v>0.39700000000000002</v>
      </c>
      <c r="AB1994" s="14">
        <f t="shared" si="290"/>
        <v>8.4000000000000005E-2</v>
      </c>
    </row>
    <row r="1995" spans="1:28" x14ac:dyDescent="0.25">
      <c r="A1995" s="10">
        <f t="shared" si="292"/>
        <v>45374</v>
      </c>
      <c r="B1995" s="11">
        <v>83</v>
      </c>
      <c r="C1995" s="11">
        <v>2300</v>
      </c>
      <c r="D1995" s="12">
        <v>591.95833333333303</v>
      </c>
      <c r="E1995" s="9">
        <v>132.16999999999999</v>
      </c>
      <c r="F1995" s="9">
        <f t="shared" si="291"/>
        <v>68.169999999999987</v>
      </c>
      <c r="G1995" s="9">
        <v>2.52</v>
      </c>
      <c r="H1995" s="9">
        <v>7.55</v>
      </c>
      <c r="I1995" s="9"/>
      <c r="J1995" s="9">
        <v>-3.7469999999999999</v>
      </c>
      <c r="K1995" s="9">
        <v>81.900000000000006</v>
      </c>
      <c r="L1995" s="9">
        <v>0.2218</v>
      </c>
      <c r="M1995" s="9">
        <v>0.30099999999999999</v>
      </c>
      <c r="N1995" s="9">
        <v>0</v>
      </c>
      <c r="O1995" s="9">
        <v>0.6</v>
      </c>
      <c r="P1995" s="9"/>
      <c r="Q1995" s="9"/>
      <c r="R1995" s="9"/>
      <c r="T1995">
        <f t="shared" si="286"/>
        <v>832300</v>
      </c>
      <c r="U1995">
        <v>0</v>
      </c>
      <c r="V1995">
        <f t="shared" si="293"/>
        <v>0</v>
      </c>
      <c r="W1995" t="str">
        <f t="shared" si="287"/>
        <v/>
      </c>
      <c r="X1995" t="str">
        <f t="shared" si="288"/>
        <v/>
      </c>
      <c r="Y1995" t="str">
        <f t="shared" si="294"/>
        <v/>
      </c>
      <c r="Z1995" s="9"/>
      <c r="AA1995" s="14">
        <f t="shared" si="289"/>
        <v>0.379</v>
      </c>
      <c r="AB1995" s="14">
        <f t="shared" si="290"/>
        <v>8.4000000000000005E-2</v>
      </c>
    </row>
    <row r="1996" spans="1:28" x14ac:dyDescent="0.25">
      <c r="A1996" s="10">
        <f t="shared" si="292"/>
        <v>45374</v>
      </c>
      <c r="B1996" s="11">
        <v>83</v>
      </c>
      <c r="C1996" s="11">
        <v>2400</v>
      </c>
      <c r="D1996" s="12">
        <v>592</v>
      </c>
      <c r="E1996" s="9">
        <v>132.16999999999999</v>
      </c>
      <c r="F1996" s="9">
        <f t="shared" si="291"/>
        <v>68.169999999999987</v>
      </c>
      <c r="G1996" s="9">
        <v>3.52</v>
      </c>
      <c r="H1996" s="9">
        <v>9.06</v>
      </c>
      <c r="I1996" s="9"/>
      <c r="J1996" s="9">
        <v>-4.4080000000000004</v>
      </c>
      <c r="K1996" s="9">
        <v>80</v>
      </c>
      <c r="L1996" s="9">
        <v>0.2218</v>
      </c>
      <c r="M1996" s="9">
        <v>0.30030000000000001</v>
      </c>
      <c r="N1996" s="9">
        <v>0</v>
      </c>
      <c r="O1996" s="9">
        <v>0.6</v>
      </c>
      <c r="P1996" s="9"/>
      <c r="Q1996" s="9"/>
      <c r="R1996" s="9"/>
      <c r="T1996">
        <f t="shared" si="286"/>
        <v>832400</v>
      </c>
      <c r="U1996">
        <v>0</v>
      </c>
      <c r="V1996">
        <f t="shared" si="293"/>
        <v>0</v>
      </c>
      <c r="W1996">
        <f t="shared" si="287"/>
        <v>0.222</v>
      </c>
      <c r="X1996">
        <f t="shared" si="288"/>
        <v>0.3</v>
      </c>
      <c r="Y1996">
        <f t="shared" si="294"/>
        <v>0.68200000000000005</v>
      </c>
      <c r="Z1996" s="9"/>
      <c r="AA1996" s="14">
        <f t="shared" si="289"/>
        <v>0.35199999999999998</v>
      </c>
      <c r="AB1996" s="14">
        <f t="shared" si="290"/>
        <v>8.7999999999999995E-2</v>
      </c>
    </row>
    <row r="1997" spans="1:28" x14ac:dyDescent="0.25">
      <c r="A1997" s="10">
        <f t="shared" si="292"/>
        <v>45375</v>
      </c>
      <c r="B1997" s="11">
        <v>84</v>
      </c>
      <c r="C1997" s="11">
        <v>100</v>
      </c>
      <c r="D1997" s="12">
        <v>592.04166666666697</v>
      </c>
      <c r="E1997" s="9">
        <v>132.28</v>
      </c>
      <c r="F1997" s="9">
        <f t="shared" si="291"/>
        <v>68.28</v>
      </c>
      <c r="G1997" s="9">
        <v>3.02</v>
      </c>
      <c r="H1997" s="9">
        <v>7.55</v>
      </c>
      <c r="I1997" s="9"/>
      <c r="J1997" s="9">
        <v>-5.0179999999999998</v>
      </c>
      <c r="K1997" s="9">
        <v>79.599999999999994</v>
      </c>
      <c r="L1997" s="9">
        <v>0.2218</v>
      </c>
      <c r="M1997" s="9">
        <v>0.30030000000000001</v>
      </c>
      <c r="N1997" s="9">
        <v>0</v>
      </c>
      <c r="O1997" s="9">
        <v>0.6</v>
      </c>
      <c r="P1997" s="9"/>
      <c r="Q1997" s="9"/>
      <c r="R1997" s="9"/>
      <c r="T1997">
        <f t="shared" si="286"/>
        <v>840100</v>
      </c>
      <c r="U1997">
        <v>0</v>
      </c>
      <c r="V1997">
        <f t="shared" si="293"/>
        <v>0</v>
      </c>
      <c r="W1997" t="str">
        <f t="shared" si="287"/>
        <v/>
      </c>
      <c r="X1997" t="str">
        <f t="shared" si="288"/>
        <v/>
      </c>
      <c r="Y1997" t="str">
        <f t="shared" si="294"/>
        <v/>
      </c>
      <c r="Z1997" s="9"/>
      <c r="AA1997" s="14">
        <f t="shared" si="289"/>
        <v>0.33500000000000002</v>
      </c>
      <c r="AB1997" s="14">
        <f t="shared" si="290"/>
        <v>8.5999999999999993E-2</v>
      </c>
    </row>
    <row r="1998" spans="1:28" x14ac:dyDescent="0.25">
      <c r="A1998" s="10">
        <f t="shared" si="292"/>
        <v>45375</v>
      </c>
      <c r="B1998" s="11">
        <v>84</v>
      </c>
      <c r="C1998" s="11">
        <v>200</v>
      </c>
      <c r="D1998" s="12">
        <v>592.08333333333303</v>
      </c>
      <c r="E1998" s="9">
        <v>131</v>
      </c>
      <c r="F1998" s="9">
        <f t="shared" si="291"/>
        <v>67</v>
      </c>
      <c r="G1998" s="9">
        <v>2.52</v>
      </c>
      <c r="H1998" s="9">
        <v>6.54</v>
      </c>
      <c r="I1998" s="9"/>
      <c r="J1998" s="9">
        <v>-5.7910000000000004</v>
      </c>
      <c r="K1998" s="9">
        <v>80.7</v>
      </c>
      <c r="L1998" s="9">
        <v>0.2218</v>
      </c>
      <c r="M1998" s="9">
        <v>0.30030000000000001</v>
      </c>
      <c r="N1998" s="9">
        <v>0</v>
      </c>
      <c r="O1998" s="9">
        <v>0.6</v>
      </c>
      <c r="P1998" s="9"/>
      <c r="Q1998" s="9"/>
      <c r="R1998" s="9"/>
      <c r="T1998">
        <f t="shared" si="286"/>
        <v>840200</v>
      </c>
      <c r="U1998">
        <v>0</v>
      </c>
      <c r="V1998">
        <f t="shared" si="293"/>
        <v>0</v>
      </c>
      <c r="W1998" t="str">
        <f t="shared" si="287"/>
        <v/>
      </c>
      <c r="X1998" t="str">
        <f t="shared" si="288"/>
        <v/>
      </c>
      <c r="Y1998" t="str">
        <f t="shared" si="294"/>
        <v/>
      </c>
      <c r="Z1998" s="9"/>
      <c r="AA1998" s="14">
        <f t="shared" si="289"/>
        <v>0.32</v>
      </c>
      <c r="AB1998" s="14">
        <f t="shared" si="290"/>
        <v>7.6999999999999999E-2</v>
      </c>
    </row>
    <row r="1999" spans="1:28" x14ac:dyDescent="0.25">
      <c r="A1999" s="10">
        <f t="shared" si="292"/>
        <v>45375</v>
      </c>
      <c r="B1999" s="11">
        <v>84</v>
      </c>
      <c r="C1999" s="11">
        <v>300</v>
      </c>
      <c r="D1999" s="12">
        <v>592.125</v>
      </c>
      <c r="E1999" s="9">
        <v>134.97999999999999</v>
      </c>
      <c r="F1999" s="9">
        <f t="shared" si="291"/>
        <v>70.97999999999999</v>
      </c>
      <c r="G1999" s="9">
        <v>2.0099999999999998</v>
      </c>
      <c r="H1999" s="9">
        <v>6.04</v>
      </c>
      <c r="I1999" s="9"/>
      <c r="J1999" s="9">
        <v>-6.42</v>
      </c>
      <c r="K1999" s="9">
        <v>78.2</v>
      </c>
      <c r="L1999" s="9">
        <v>0.2218</v>
      </c>
      <c r="M1999" s="9">
        <v>0.30030000000000001</v>
      </c>
      <c r="N1999" s="9">
        <v>0</v>
      </c>
      <c r="O1999" s="9">
        <v>0.6</v>
      </c>
      <c r="P1999" s="9"/>
      <c r="Q1999" s="9"/>
      <c r="R1999" s="9"/>
      <c r="T1999">
        <f t="shared" si="286"/>
        <v>840300</v>
      </c>
      <c r="U1999">
        <v>0</v>
      </c>
      <c r="V1999">
        <f t="shared" si="293"/>
        <v>0</v>
      </c>
      <c r="W1999" t="str">
        <f t="shared" si="287"/>
        <v/>
      </c>
      <c r="X1999" t="str">
        <f t="shared" si="288"/>
        <v/>
      </c>
      <c r="Y1999" t="str">
        <f t="shared" si="294"/>
        <v/>
      </c>
      <c r="Z1999" s="9"/>
      <c r="AA1999" s="14">
        <f t="shared" si="289"/>
        <v>0.29499999999999998</v>
      </c>
      <c r="AB1999" s="14">
        <f t="shared" si="290"/>
        <v>8.2000000000000003E-2</v>
      </c>
    </row>
    <row r="2000" spans="1:28" x14ac:dyDescent="0.25">
      <c r="A2000" s="10">
        <f t="shared" si="292"/>
        <v>45375</v>
      </c>
      <c r="B2000" s="11">
        <v>84</v>
      </c>
      <c r="C2000" s="11">
        <v>400</v>
      </c>
      <c r="D2000" s="12">
        <v>592.16666666666697</v>
      </c>
      <c r="E2000" s="9">
        <v>134.62</v>
      </c>
      <c r="F2000" s="9">
        <f t="shared" si="291"/>
        <v>70.62</v>
      </c>
      <c r="G2000" s="9">
        <v>2.0099999999999998</v>
      </c>
      <c r="H2000" s="9">
        <v>7.55</v>
      </c>
      <c r="I2000" s="9"/>
      <c r="J2000" s="9">
        <v>-6.42</v>
      </c>
      <c r="K2000" s="9">
        <v>80.3</v>
      </c>
      <c r="L2000" s="9">
        <v>0.2218</v>
      </c>
      <c r="M2000" s="9">
        <v>0.29949999999999999</v>
      </c>
      <c r="N2000" s="9">
        <v>0</v>
      </c>
      <c r="O2000" s="9">
        <v>0.6</v>
      </c>
      <c r="P2000" s="9"/>
      <c r="Q2000" s="9"/>
      <c r="R2000" s="9"/>
      <c r="T2000">
        <f t="shared" si="286"/>
        <v>840400</v>
      </c>
      <c r="U2000">
        <v>0</v>
      </c>
      <c r="V2000">
        <f t="shared" si="293"/>
        <v>0</v>
      </c>
      <c r="W2000" t="str">
        <f t="shared" si="287"/>
        <v/>
      </c>
      <c r="X2000" t="str">
        <f t="shared" si="288"/>
        <v/>
      </c>
      <c r="Y2000" t="str">
        <f t="shared" si="294"/>
        <v/>
      </c>
      <c r="Z2000" s="9"/>
      <c r="AA2000" s="14">
        <f t="shared" si="289"/>
        <v>0.30299999999999999</v>
      </c>
      <c r="AB2000" s="14">
        <f t="shared" si="290"/>
        <v>7.3999999999999996E-2</v>
      </c>
    </row>
    <row r="2001" spans="1:28" x14ac:dyDescent="0.25">
      <c r="A2001" s="10">
        <f t="shared" si="292"/>
        <v>45375</v>
      </c>
      <c r="B2001" s="11">
        <v>84</v>
      </c>
      <c r="C2001" s="11">
        <v>500</v>
      </c>
      <c r="D2001" s="12">
        <v>592.20833333333303</v>
      </c>
      <c r="E2001" s="9">
        <v>134.51</v>
      </c>
      <c r="F2001" s="9">
        <f t="shared" si="291"/>
        <v>70.509999999999991</v>
      </c>
      <c r="G2001" s="9">
        <v>2.52</v>
      </c>
      <c r="H2001" s="9">
        <v>5.54</v>
      </c>
      <c r="I2001" s="9"/>
      <c r="J2001" s="9">
        <v>-6.9939999999999998</v>
      </c>
      <c r="K2001" s="9">
        <v>79.3</v>
      </c>
      <c r="L2001" s="9">
        <v>0.2218</v>
      </c>
      <c r="M2001" s="9">
        <v>0.29949999999999999</v>
      </c>
      <c r="N2001" s="9">
        <v>0</v>
      </c>
      <c r="O2001" s="9">
        <v>0.6</v>
      </c>
      <c r="P2001" s="9"/>
      <c r="Q2001" s="9"/>
      <c r="R2001" s="9"/>
      <c r="T2001">
        <f t="shared" si="286"/>
        <v>840500</v>
      </c>
      <c r="U2001">
        <v>0</v>
      </c>
      <c r="V2001">
        <f t="shared" si="293"/>
        <v>0</v>
      </c>
      <c r="W2001" t="str">
        <f t="shared" si="287"/>
        <v/>
      </c>
      <c r="X2001" t="str">
        <f t="shared" si="288"/>
        <v/>
      </c>
      <c r="Y2001" t="str">
        <f t="shared" si="294"/>
        <v/>
      </c>
      <c r="Z2001" s="9"/>
      <c r="AA2001" s="14">
        <f t="shared" si="289"/>
        <v>0.28699999999999998</v>
      </c>
      <c r="AB2001" s="14">
        <f t="shared" si="290"/>
        <v>7.4999999999999997E-2</v>
      </c>
    </row>
    <row r="2002" spans="1:28" x14ac:dyDescent="0.25">
      <c r="A2002" s="10">
        <f t="shared" si="292"/>
        <v>45375</v>
      </c>
      <c r="B2002" s="11">
        <v>84</v>
      </c>
      <c r="C2002" s="11">
        <v>600</v>
      </c>
      <c r="D2002" s="12">
        <v>592.25</v>
      </c>
      <c r="E2002" s="9">
        <v>133.44999999999999</v>
      </c>
      <c r="F2002" s="9">
        <f t="shared" si="291"/>
        <v>69.449999999999989</v>
      </c>
      <c r="G2002" s="9">
        <v>1.51</v>
      </c>
      <c r="H2002" s="9">
        <v>4.53</v>
      </c>
      <c r="I2002" s="9"/>
      <c r="J2002" s="9">
        <v>-8.3970000000000002</v>
      </c>
      <c r="K2002" s="9">
        <v>79.3</v>
      </c>
      <c r="L2002" s="9">
        <v>0.2218</v>
      </c>
      <c r="M2002" s="9">
        <v>0.29880000000000001</v>
      </c>
      <c r="N2002" s="9">
        <v>0</v>
      </c>
      <c r="O2002" s="9">
        <v>1.9</v>
      </c>
      <c r="P2002" s="9"/>
      <c r="Q2002" s="9"/>
      <c r="R2002" s="9"/>
      <c r="T2002">
        <f t="shared" si="286"/>
        <v>840600</v>
      </c>
      <c r="U2002">
        <v>0</v>
      </c>
      <c r="V2002">
        <f t="shared" si="293"/>
        <v>1.9</v>
      </c>
      <c r="W2002" t="str">
        <f t="shared" si="287"/>
        <v/>
      </c>
      <c r="X2002" t="str">
        <f t="shared" si="288"/>
        <v/>
      </c>
      <c r="Y2002" t="str">
        <f t="shared" si="294"/>
        <v/>
      </c>
      <c r="Z2002" s="9"/>
      <c r="AA2002" s="14">
        <f t="shared" si="289"/>
        <v>0.25700000000000001</v>
      </c>
      <c r="AB2002" s="14">
        <f t="shared" si="290"/>
        <v>6.7000000000000004E-2</v>
      </c>
    </row>
    <row r="2003" spans="1:28" x14ac:dyDescent="0.25">
      <c r="A2003" s="10">
        <f t="shared" si="292"/>
        <v>45375</v>
      </c>
      <c r="B2003" s="11">
        <v>84</v>
      </c>
      <c r="C2003" s="11">
        <v>700</v>
      </c>
      <c r="D2003" s="12">
        <v>592.29166666666697</v>
      </c>
      <c r="E2003" s="9">
        <v>134.16</v>
      </c>
      <c r="F2003" s="9">
        <f t="shared" si="291"/>
        <v>70.16</v>
      </c>
      <c r="G2003" s="9">
        <v>0</v>
      </c>
      <c r="H2003" s="9">
        <v>2.52</v>
      </c>
      <c r="I2003" s="9"/>
      <c r="J2003" s="9">
        <v>-7.0579999999999998</v>
      </c>
      <c r="K2003" s="9">
        <v>80.8</v>
      </c>
      <c r="L2003" s="9">
        <v>0.2218</v>
      </c>
      <c r="M2003" s="9">
        <v>0.29880000000000001</v>
      </c>
      <c r="N2003" s="9">
        <v>0</v>
      </c>
      <c r="O2003" s="9">
        <v>29.4</v>
      </c>
      <c r="P2003" s="9"/>
      <c r="Q2003" s="9"/>
      <c r="R2003" s="9"/>
      <c r="T2003">
        <f t="shared" si="286"/>
        <v>840700</v>
      </c>
      <c r="U2003">
        <v>59.8</v>
      </c>
      <c r="V2003">
        <f t="shared" si="293"/>
        <v>29.4</v>
      </c>
      <c r="W2003" t="str">
        <f t="shared" si="287"/>
        <v/>
      </c>
      <c r="X2003" t="str">
        <f t="shared" si="288"/>
        <v/>
      </c>
      <c r="Y2003" t="str">
        <f t="shared" si="294"/>
        <v/>
      </c>
      <c r="Z2003" s="9"/>
      <c r="AA2003" s="14">
        <f t="shared" si="289"/>
        <v>0.28999999999999998</v>
      </c>
      <c r="AB2003" s="14">
        <f t="shared" si="290"/>
        <v>6.9000000000000006E-2</v>
      </c>
    </row>
    <row r="2004" spans="1:28" x14ac:dyDescent="0.25">
      <c r="A2004" s="10">
        <f t="shared" si="292"/>
        <v>45375</v>
      </c>
      <c r="B2004" s="11">
        <v>84</v>
      </c>
      <c r="C2004" s="11">
        <v>800</v>
      </c>
      <c r="D2004" s="12">
        <v>592.33333333333303</v>
      </c>
      <c r="E2004" s="9">
        <v>131.11000000000001</v>
      </c>
      <c r="F2004" s="9">
        <f t="shared" si="291"/>
        <v>67.110000000000014</v>
      </c>
      <c r="G2004" s="9">
        <v>0.5</v>
      </c>
      <c r="H2004" s="9">
        <v>3.52</v>
      </c>
      <c r="I2004" s="9"/>
      <c r="J2004" s="9">
        <v>-4.1059999999999999</v>
      </c>
      <c r="K2004" s="9">
        <v>72.2</v>
      </c>
      <c r="L2004" s="9">
        <v>0.2218</v>
      </c>
      <c r="M2004" s="9">
        <v>0.29880000000000001</v>
      </c>
      <c r="N2004" s="9">
        <v>0</v>
      </c>
      <c r="O2004" s="9">
        <v>254.4</v>
      </c>
      <c r="P2004" s="9"/>
      <c r="Q2004" s="9"/>
      <c r="R2004" s="9"/>
      <c r="T2004">
        <f t="shared" si="286"/>
        <v>840800</v>
      </c>
      <c r="U2004">
        <v>234.3</v>
      </c>
      <c r="V2004">
        <f t="shared" si="293"/>
        <v>254.4</v>
      </c>
      <c r="W2004" t="str">
        <f t="shared" si="287"/>
        <v/>
      </c>
      <c r="X2004" t="str">
        <f t="shared" si="288"/>
        <v/>
      </c>
      <c r="Y2004" t="str">
        <f t="shared" si="294"/>
        <v/>
      </c>
      <c r="Z2004" s="9"/>
      <c r="AA2004" s="14">
        <f t="shared" si="289"/>
        <v>0.32500000000000001</v>
      </c>
      <c r="AB2004" s="14">
        <f t="shared" si="290"/>
        <v>0.125</v>
      </c>
    </row>
    <row r="2005" spans="1:28" x14ac:dyDescent="0.25">
      <c r="A2005" s="10">
        <f t="shared" si="292"/>
        <v>45375</v>
      </c>
      <c r="B2005" s="11">
        <v>84</v>
      </c>
      <c r="C2005" s="11">
        <v>900</v>
      </c>
      <c r="D2005" s="12">
        <v>592.375</v>
      </c>
      <c r="E2005" s="9">
        <v>131.35</v>
      </c>
      <c r="F2005" s="9">
        <f t="shared" si="291"/>
        <v>67.349999999999994</v>
      </c>
      <c r="G2005" s="9">
        <v>1.01</v>
      </c>
      <c r="H2005" s="9">
        <v>4.03</v>
      </c>
      <c r="I2005" s="9"/>
      <c r="J2005" s="9">
        <v>-2.4209999999999998</v>
      </c>
      <c r="K2005" s="9">
        <v>61.9</v>
      </c>
      <c r="L2005" s="9">
        <v>0.2218</v>
      </c>
      <c r="M2005" s="9">
        <v>0.29880000000000001</v>
      </c>
      <c r="N2005" s="9">
        <v>0</v>
      </c>
      <c r="O2005" s="9">
        <v>424.4</v>
      </c>
      <c r="P2005" s="9"/>
      <c r="Q2005" s="9"/>
      <c r="R2005" s="9"/>
      <c r="T2005">
        <f t="shared" si="286"/>
        <v>840900</v>
      </c>
      <c r="U2005">
        <v>413.5</v>
      </c>
      <c r="V2005">
        <f t="shared" si="293"/>
        <v>424.4</v>
      </c>
      <c r="W2005" t="str">
        <f t="shared" si="287"/>
        <v/>
      </c>
      <c r="X2005" t="str">
        <f t="shared" si="288"/>
        <v/>
      </c>
      <c r="Y2005" t="str">
        <f t="shared" si="294"/>
        <v/>
      </c>
      <c r="Z2005" s="9"/>
      <c r="AA2005" s="14">
        <f t="shared" si="289"/>
        <v>0.316</v>
      </c>
      <c r="AB2005" s="14">
        <f t="shared" si="290"/>
        <v>0.19500000000000001</v>
      </c>
    </row>
    <row r="2006" spans="1:28" x14ac:dyDescent="0.25">
      <c r="A2006" s="10">
        <f t="shared" si="292"/>
        <v>45375</v>
      </c>
      <c r="B2006" s="11">
        <v>84</v>
      </c>
      <c r="C2006" s="11">
        <v>1000</v>
      </c>
      <c r="D2006" s="12">
        <v>592.41666666666697</v>
      </c>
      <c r="E2006" s="9">
        <v>131.47</v>
      </c>
      <c r="F2006" s="9">
        <f t="shared" si="291"/>
        <v>67.47</v>
      </c>
      <c r="G2006" s="9">
        <v>2.0099999999999998</v>
      </c>
      <c r="H2006" s="9">
        <v>6.04</v>
      </c>
      <c r="I2006" s="9"/>
      <c r="J2006" s="9">
        <v>-1.071</v>
      </c>
      <c r="K2006" s="9">
        <v>56.2</v>
      </c>
      <c r="L2006" s="9">
        <v>0.2218</v>
      </c>
      <c r="M2006" s="9">
        <v>0.29809999999999998</v>
      </c>
      <c r="N2006" s="9">
        <v>0</v>
      </c>
      <c r="O2006" s="9">
        <v>568.1</v>
      </c>
      <c r="P2006" s="9"/>
      <c r="Q2006" s="9"/>
      <c r="R2006" s="9"/>
      <c r="T2006">
        <f t="shared" si="286"/>
        <v>841000</v>
      </c>
      <c r="U2006">
        <v>566.20000000000005</v>
      </c>
      <c r="V2006">
        <f t="shared" si="293"/>
        <v>568.1</v>
      </c>
      <c r="W2006" t="str">
        <f t="shared" si="287"/>
        <v/>
      </c>
      <c r="X2006" t="str">
        <f t="shared" si="288"/>
        <v/>
      </c>
      <c r="Y2006" t="str">
        <f t="shared" si="294"/>
        <v/>
      </c>
      <c r="Z2006" s="9"/>
      <c r="AA2006" s="14">
        <f t="shared" si="289"/>
        <v>0.317</v>
      </c>
      <c r="AB2006" s="14">
        <f t="shared" si="290"/>
        <v>0.247</v>
      </c>
    </row>
    <row r="2007" spans="1:28" x14ac:dyDescent="0.25">
      <c r="A2007" s="10">
        <f t="shared" si="292"/>
        <v>45375</v>
      </c>
      <c r="B2007" s="11">
        <v>84</v>
      </c>
      <c r="C2007" s="11">
        <v>1100</v>
      </c>
      <c r="D2007" s="12">
        <v>592.45833333333303</v>
      </c>
      <c r="E2007" s="9">
        <v>132.05000000000001</v>
      </c>
      <c r="F2007" s="9">
        <f t="shared" si="291"/>
        <v>68.050000000000011</v>
      </c>
      <c r="G2007" s="9">
        <v>2.52</v>
      </c>
      <c r="H2007" s="9">
        <v>6.54</v>
      </c>
      <c r="I2007" s="9"/>
      <c r="J2007" s="9">
        <v>-0.19900000000000001</v>
      </c>
      <c r="K2007" s="9">
        <v>50.9</v>
      </c>
      <c r="L2007" s="9">
        <v>0.2218</v>
      </c>
      <c r="M2007" s="9">
        <v>0.29809999999999998</v>
      </c>
      <c r="N2007" s="9">
        <v>0</v>
      </c>
      <c r="O2007" s="9">
        <v>675.6</v>
      </c>
      <c r="P2007" s="9"/>
      <c r="Q2007" s="9"/>
      <c r="R2007" s="9"/>
      <c r="T2007">
        <f t="shared" si="286"/>
        <v>841100</v>
      </c>
      <c r="U2007">
        <v>677.5</v>
      </c>
      <c r="V2007">
        <f t="shared" si="293"/>
        <v>675.6</v>
      </c>
      <c r="W2007" t="str">
        <f t="shared" si="287"/>
        <v/>
      </c>
      <c r="X2007" t="str">
        <f t="shared" si="288"/>
        <v/>
      </c>
      <c r="Y2007" t="str">
        <f t="shared" si="294"/>
        <v/>
      </c>
      <c r="Z2007" s="9"/>
      <c r="AA2007" s="14">
        <f t="shared" si="289"/>
        <v>0.30599999999999999</v>
      </c>
      <c r="AB2007" s="14">
        <f t="shared" si="290"/>
        <v>0.29499999999999998</v>
      </c>
    </row>
    <row r="2008" spans="1:28" x14ac:dyDescent="0.25">
      <c r="A2008" s="10">
        <f t="shared" si="292"/>
        <v>45375</v>
      </c>
      <c r="B2008" s="11">
        <v>84</v>
      </c>
      <c r="C2008" s="11">
        <v>1200</v>
      </c>
      <c r="D2008" s="12">
        <v>592.5</v>
      </c>
      <c r="E2008" s="9">
        <v>131.35</v>
      </c>
      <c r="F2008" s="9">
        <f t="shared" si="291"/>
        <v>67.349999999999994</v>
      </c>
      <c r="G2008" s="9">
        <v>2.0099999999999998</v>
      </c>
      <c r="H2008" s="9">
        <v>6.04</v>
      </c>
      <c r="I2008" s="9"/>
      <c r="J2008" s="9">
        <v>1.208</v>
      </c>
      <c r="K2008" s="9">
        <v>42.8</v>
      </c>
      <c r="L2008" s="9">
        <v>0.2218</v>
      </c>
      <c r="M2008" s="9">
        <v>0.29809999999999998</v>
      </c>
      <c r="N2008" s="9">
        <v>0</v>
      </c>
      <c r="O2008" s="9">
        <v>736.9</v>
      </c>
      <c r="P2008" s="9"/>
      <c r="Q2008" s="9"/>
      <c r="R2008" s="9"/>
      <c r="T2008">
        <f t="shared" si="286"/>
        <v>841200</v>
      </c>
      <c r="U2008">
        <v>737.5</v>
      </c>
      <c r="V2008">
        <f t="shared" si="293"/>
        <v>736.9</v>
      </c>
      <c r="W2008" t="str">
        <f t="shared" si="287"/>
        <v/>
      </c>
      <c r="X2008" t="str">
        <f t="shared" si="288"/>
        <v/>
      </c>
      <c r="Y2008" t="str">
        <f t="shared" si="294"/>
        <v/>
      </c>
      <c r="Z2008" s="9"/>
      <c r="AA2008" s="14">
        <f t="shared" si="289"/>
        <v>0.28499999999999998</v>
      </c>
      <c r="AB2008" s="14">
        <f t="shared" si="290"/>
        <v>0.38100000000000001</v>
      </c>
    </row>
    <row r="2009" spans="1:28" x14ac:dyDescent="0.25">
      <c r="A2009" s="10">
        <f t="shared" si="292"/>
        <v>45375</v>
      </c>
      <c r="B2009" s="11">
        <v>84</v>
      </c>
      <c r="C2009" s="11">
        <v>1300</v>
      </c>
      <c r="D2009" s="12">
        <v>592.54166666666697</v>
      </c>
      <c r="E2009" s="9">
        <v>132.99</v>
      </c>
      <c r="F2009" s="9">
        <f t="shared" si="291"/>
        <v>68.990000000000009</v>
      </c>
      <c r="G2009" s="9">
        <v>1.51</v>
      </c>
      <c r="H2009" s="9">
        <v>5.54</v>
      </c>
      <c r="I2009" s="9"/>
      <c r="J2009" s="9">
        <v>3.089</v>
      </c>
      <c r="K2009" s="9">
        <v>35.4</v>
      </c>
      <c r="L2009" s="9">
        <v>0.2218</v>
      </c>
      <c r="M2009" s="9">
        <v>0.2974</v>
      </c>
      <c r="N2009" s="9">
        <v>0</v>
      </c>
      <c r="O2009" s="9">
        <v>741.9</v>
      </c>
      <c r="P2009" s="9"/>
      <c r="Q2009" s="9"/>
      <c r="R2009" s="9"/>
      <c r="T2009">
        <f t="shared" si="286"/>
        <v>841300</v>
      </c>
      <c r="U2009">
        <v>742.3</v>
      </c>
      <c r="V2009">
        <f t="shared" si="293"/>
        <v>741.9</v>
      </c>
      <c r="W2009" t="str">
        <f t="shared" si="287"/>
        <v/>
      </c>
      <c r="X2009" t="str">
        <f t="shared" si="288"/>
        <v/>
      </c>
      <c r="Y2009" t="str">
        <f t="shared" si="294"/>
        <v/>
      </c>
      <c r="Z2009" s="9"/>
      <c r="AA2009" s="14">
        <f t="shared" si="289"/>
        <v>0.27</v>
      </c>
      <c r="AB2009" s="14">
        <f t="shared" si="290"/>
        <v>0.49299999999999999</v>
      </c>
    </row>
    <row r="2010" spans="1:28" x14ac:dyDescent="0.25">
      <c r="A2010" s="10">
        <f t="shared" si="292"/>
        <v>45375</v>
      </c>
      <c r="B2010" s="11">
        <v>84</v>
      </c>
      <c r="C2010" s="11">
        <v>1400</v>
      </c>
      <c r="D2010" s="12">
        <v>592.58333333333303</v>
      </c>
      <c r="E2010" s="9">
        <v>130.65</v>
      </c>
      <c r="F2010" s="9">
        <f t="shared" si="291"/>
        <v>66.650000000000006</v>
      </c>
      <c r="G2010" s="9">
        <v>1.51</v>
      </c>
      <c r="H2010" s="9">
        <v>5.03</v>
      </c>
      <c r="I2010" s="9"/>
      <c r="J2010" s="9">
        <v>2.7170000000000001</v>
      </c>
      <c r="K2010" s="9">
        <v>31.3</v>
      </c>
      <c r="L2010" s="9">
        <v>0.2218</v>
      </c>
      <c r="M2010" s="9">
        <v>0.2974</v>
      </c>
      <c r="N2010" s="9">
        <v>0</v>
      </c>
      <c r="O2010" s="9">
        <v>696.9</v>
      </c>
      <c r="P2010" s="9"/>
      <c r="Q2010" s="9"/>
      <c r="R2010" s="9"/>
      <c r="T2010">
        <f t="shared" si="286"/>
        <v>841400</v>
      </c>
      <c r="U2010">
        <v>690.5</v>
      </c>
      <c r="V2010">
        <f t="shared" si="293"/>
        <v>696.9</v>
      </c>
      <c r="W2010" t="str">
        <f t="shared" si="287"/>
        <v/>
      </c>
      <c r="X2010" t="str">
        <f t="shared" si="288"/>
        <v/>
      </c>
      <c r="Y2010" t="str">
        <f t="shared" si="294"/>
        <v/>
      </c>
      <c r="Z2010" s="9"/>
      <c r="AA2010" s="14">
        <f t="shared" si="289"/>
        <v>0.23200000000000001</v>
      </c>
      <c r="AB2010" s="14">
        <f t="shared" si="290"/>
        <v>0.50900000000000001</v>
      </c>
    </row>
    <row r="2011" spans="1:28" x14ac:dyDescent="0.25">
      <c r="A2011" s="10">
        <f t="shared" si="292"/>
        <v>45375</v>
      </c>
      <c r="B2011" s="11">
        <v>84</v>
      </c>
      <c r="C2011" s="11">
        <v>1500</v>
      </c>
      <c r="D2011" s="12">
        <v>592.625</v>
      </c>
      <c r="E2011" s="9">
        <v>131.35</v>
      </c>
      <c r="F2011" s="9">
        <f t="shared" si="291"/>
        <v>67.349999999999994</v>
      </c>
      <c r="G2011" s="9">
        <v>1.51</v>
      </c>
      <c r="H2011" s="9">
        <v>6.54</v>
      </c>
      <c r="I2011" s="9"/>
      <c r="J2011" s="9">
        <v>4.1150000000000002</v>
      </c>
      <c r="K2011" s="9">
        <v>30.2</v>
      </c>
      <c r="L2011" s="9">
        <v>0.2218</v>
      </c>
      <c r="M2011" s="9">
        <v>0.2974</v>
      </c>
      <c r="N2011" s="9">
        <v>0</v>
      </c>
      <c r="O2011" s="9">
        <v>599.4</v>
      </c>
      <c r="P2011" s="9"/>
      <c r="Q2011" s="9"/>
      <c r="R2011" s="9"/>
      <c r="T2011">
        <f t="shared" si="286"/>
        <v>841500</v>
      </c>
      <c r="U2011">
        <v>586.79999999999995</v>
      </c>
      <c r="V2011">
        <f t="shared" si="293"/>
        <v>599.4</v>
      </c>
      <c r="W2011" t="str">
        <f t="shared" si="287"/>
        <v/>
      </c>
      <c r="X2011" t="str">
        <f t="shared" si="288"/>
        <v/>
      </c>
      <c r="Y2011" t="str">
        <f t="shared" si="294"/>
        <v/>
      </c>
      <c r="Z2011" s="9"/>
      <c r="AA2011" s="14">
        <f t="shared" si="289"/>
        <v>0.247</v>
      </c>
      <c r="AB2011" s="14">
        <f t="shared" si="290"/>
        <v>0.57099999999999995</v>
      </c>
    </row>
    <row r="2012" spans="1:28" x14ac:dyDescent="0.25">
      <c r="A2012" s="10">
        <f t="shared" si="292"/>
        <v>45375</v>
      </c>
      <c r="B2012" s="11">
        <v>84</v>
      </c>
      <c r="C2012" s="11">
        <v>1600</v>
      </c>
      <c r="D2012" s="12">
        <v>592.66666666666697</v>
      </c>
      <c r="E2012" s="9">
        <v>131.35</v>
      </c>
      <c r="F2012" s="9">
        <f t="shared" si="291"/>
        <v>67.349999999999994</v>
      </c>
      <c r="G2012" s="9">
        <v>1.51</v>
      </c>
      <c r="H2012" s="9">
        <v>5.54</v>
      </c>
      <c r="I2012" s="9"/>
      <c r="J2012" s="9">
        <v>2.956</v>
      </c>
      <c r="K2012" s="9">
        <v>28.4</v>
      </c>
      <c r="L2012" s="9">
        <v>0.2218</v>
      </c>
      <c r="M2012" s="9">
        <v>0.29659999999999997</v>
      </c>
      <c r="N2012" s="9">
        <v>0</v>
      </c>
      <c r="O2012" s="9">
        <v>453.1</v>
      </c>
      <c r="P2012" s="9"/>
      <c r="Q2012" s="9"/>
      <c r="R2012" s="9"/>
      <c r="T2012">
        <f t="shared" si="286"/>
        <v>841600</v>
      </c>
      <c r="U2012">
        <v>439.8</v>
      </c>
      <c r="V2012">
        <f t="shared" si="293"/>
        <v>453.1</v>
      </c>
      <c r="W2012" t="str">
        <f t="shared" si="287"/>
        <v/>
      </c>
      <c r="X2012" t="str">
        <f t="shared" si="288"/>
        <v/>
      </c>
      <c r="Y2012" t="str">
        <f t="shared" si="294"/>
        <v/>
      </c>
      <c r="Z2012" s="9"/>
      <c r="AA2012" s="14">
        <f t="shared" si="289"/>
        <v>0.214</v>
      </c>
      <c r="AB2012" s="14">
        <f t="shared" si="290"/>
        <v>0.54</v>
      </c>
    </row>
    <row r="2013" spans="1:28" x14ac:dyDescent="0.25">
      <c r="A2013" s="10">
        <f t="shared" si="292"/>
        <v>45375</v>
      </c>
      <c r="B2013" s="11">
        <v>84</v>
      </c>
      <c r="C2013" s="11">
        <v>1700</v>
      </c>
      <c r="D2013" s="12">
        <v>592.70833333333303</v>
      </c>
      <c r="E2013" s="9">
        <v>131.82</v>
      </c>
      <c r="F2013" s="9">
        <f t="shared" si="291"/>
        <v>67.819999999999993</v>
      </c>
      <c r="G2013" s="9">
        <v>1.01</v>
      </c>
      <c r="H2013" s="9">
        <v>5.54</v>
      </c>
      <c r="I2013" s="9"/>
      <c r="J2013" s="9">
        <v>2.69</v>
      </c>
      <c r="K2013" s="9">
        <v>29.7</v>
      </c>
      <c r="L2013" s="9">
        <v>0.2218</v>
      </c>
      <c r="M2013" s="9">
        <v>0.29659999999999997</v>
      </c>
      <c r="N2013" s="9">
        <v>0</v>
      </c>
      <c r="O2013" s="9">
        <v>276.89999999999998</v>
      </c>
      <c r="P2013" s="9"/>
      <c r="Q2013" s="9"/>
      <c r="R2013" s="9"/>
      <c r="T2013">
        <f t="shared" si="286"/>
        <v>841700</v>
      </c>
      <c r="U2013">
        <v>263.3</v>
      </c>
      <c r="V2013">
        <f t="shared" si="293"/>
        <v>276.89999999999998</v>
      </c>
      <c r="W2013" t="str">
        <f t="shared" si="287"/>
        <v/>
      </c>
      <c r="X2013" t="str">
        <f t="shared" si="288"/>
        <v/>
      </c>
      <c r="Y2013" t="str">
        <f t="shared" si="294"/>
        <v/>
      </c>
      <c r="Z2013" s="9"/>
      <c r="AA2013" s="14">
        <f t="shared" si="289"/>
        <v>0.22</v>
      </c>
      <c r="AB2013" s="14">
        <f t="shared" si="290"/>
        <v>0.52100000000000002</v>
      </c>
    </row>
    <row r="2014" spans="1:28" x14ac:dyDescent="0.25">
      <c r="A2014" s="10">
        <f t="shared" si="292"/>
        <v>45375</v>
      </c>
      <c r="B2014" s="11">
        <v>84</v>
      </c>
      <c r="C2014" s="11">
        <v>1800</v>
      </c>
      <c r="D2014" s="12">
        <v>592.75</v>
      </c>
      <c r="E2014" s="9">
        <v>131.69999999999999</v>
      </c>
      <c r="F2014" s="9">
        <f t="shared" si="291"/>
        <v>67.699999999999989</v>
      </c>
      <c r="G2014" s="9">
        <v>0.5</v>
      </c>
      <c r="H2014" s="9">
        <v>4.53</v>
      </c>
      <c r="I2014" s="9"/>
      <c r="J2014" s="9">
        <v>-1.1850000000000001</v>
      </c>
      <c r="K2014" s="9">
        <v>32</v>
      </c>
      <c r="L2014" s="9">
        <v>0.22109999999999999</v>
      </c>
      <c r="M2014" s="9">
        <v>0.29659999999999997</v>
      </c>
      <c r="N2014" s="9">
        <v>0</v>
      </c>
      <c r="O2014" s="9">
        <v>93.1</v>
      </c>
      <c r="P2014" s="9"/>
      <c r="Q2014" s="9"/>
      <c r="R2014" s="9"/>
      <c r="T2014">
        <f t="shared" si="286"/>
        <v>841800</v>
      </c>
      <c r="U2014">
        <v>83.7</v>
      </c>
      <c r="V2014">
        <f t="shared" si="293"/>
        <v>93.1</v>
      </c>
      <c r="W2014" t="str">
        <f t="shared" si="287"/>
        <v/>
      </c>
      <c r="X2014" t="str">
        <f t="shared" si="288"/>
        <v/>
      </c>
      <c r="Y2014" t="str">
        <f t="shared" si="294"/>
        <v/>
      </c>
      <c r="Z2014" s="9"/>
      <c r="AA2014" s="14">
        <f t="shared" si="289"/>
        <v>0.17899999999999999</v>
      </c>
      <c r="AB2014" s="14">
        <f t="shared" si="290"/>
        <v>0.38</v>
      </c>
    </row>
    <row r="2015" spans="1:28" x14ac:dyDescent="0.25">
      <c r="A2015" s="10">
        <f t="shared" si="292"/>
        <v>45375</v>
      </c>
      <c r="B2015" s="11">
        <v>84</v>
      </c>
      <c r="C2015" s="11">
        <v>1900</v>
      </c>
      <c r="D2015" s="12">
        <v>592.79166666666697</v>
      </c>
      <c r="E2015" s="9">
        <v>131.69999999999999</v>
      </c>
      <c r="F2015" s="9">
        <f t="shared" si="291"/>
        <v>67.699999999999989</v>
      </c>
      <c r="G2015" s="9">
        <v>0</v>
      </c>
      <c r="H2015" s="9">
        <v>3.02</v>
      </c>
      <c r="I2015" s="9"/>
      <c r="J2015" s="9">
        <v>-3.5379999999999998</v>
      </c>
      <c r="K2015" s="9">
        <v>39.5</v>
      </c>
      <c r="L2015" s="9">
        <v>0.2218</v>
      </c>
      <c r="M2015" s="9">
        <v>0.2959</v>
      </c>
      <c r="N2015" s="9">
        <v>0</v>
      </c>
      <c r="O2015" s="9">
        <v>1.9</v>
      </c>
      <c r="P2015" s="9"/>
      <c r="Q2015" s="9"/>
      <c r="R2015" s="9"/>
      <c r="T2015">
        <f t="shared" si="286"/>
        <v>841900</v>
      </c>
      <c r="U2015">
        <v>0.7</v>
      </c>
      <c r="V2015">
        <f t="shared" si="293"/>
        <v>1.9</v>
      </c>
      <c r="W2015" t="str">
        <f t="shared" si="287"/>
        <v/>
      </c>
      <c r="X2015" t="str">
        <f t="shared" si="288"/>
        <v/>
      </c>
      <c r="Y2015" t="str">
        <f t="shared" si="294"/>
        <v/>
      </c>
      <c r="Z2015" s="9"/>
      <c r="AA2015" s="14">
        <f t="shared" si="289"/>
        <v>0.186</v>
      </c>
      <c r="AB2015" s="14">
        <f t="shared" si="290"/>
        <v>0.28499999999999998</v>
      </c>
    </row>
    <row r="2016" spans="1:28" x14ac:dyDescent="0.25">
      <c r="A2016" s="10">
        <f t="shared" si="292"/>
        <v>45375</v>
      </c>
      <c r="B2016" s="11">
        <v>84</v>
      </c>
      <c r="C2016" s="11">
        <v>2000</v>
      </c>
      <c r="D2016" s="12">
        <v>592.83333333333303</v>
      </c>
      <c r="E2016" s="9">
        <v>132.87</v>
      </c>
      <c r="F2016" s="9">
        <f t="shared" si="291"/>
        <v>68.87</v>
      </c>
      <c r="G2016" s="9">
        <v>0</v>
      </c>
      <c r="H2016" s="9">
        <v>2.52</v>
      </c>
      <c r="I2016" s="9"/>
      <c r="J2016" s="9">
        <v>-3.9860000000000002</v>
      </c>
      <c r="K2016" s="9">
        <v>48.4</v>
      </c>
      <c r="L2016" s="9">
        <v>0.22109999999999999</v>
      </c>
      <c r="M2016" s="9">
        <v>0.2959</v>
      </c>
      <c r="N2016" s="9">
        <v>0</v>
      </c>
      <c r="O2016" s="9">
        <v>0.6</v>
      </c>
      <c r="P2016" s="9"/>
      <c r="Q2016" s="9"/>
      <c r="R2016" s="9"/>
      <c r="T2016">
        <f t="shared" si="286"/>
        <v>842000</v>
      </c>
      <c r="U2016">
        <v>0</v>
      </c>
      <c r="V2016">
        <f t="shared" si="293"/>
        <v>0</v>
      </c>
      <c r="W2016" t="str">
        <f t="shared" si="287"/>
        <v/>
      </c>
      <c r="X2016" t="str">
        <f t="shared" si="288"/>
        <v/>
      </c>
      <c r="Y2016" t="str">
        <f t="shared" si="294"/>
        <v/>
      </c>
      <c r="Z2016" s="9"/>
      <c r="AA2016" s="14">
        <f t="shared" si="289"/>
        <v>0.22</v>
      </c>
      <c r="AB2016" s="14">
        <f t="shared" si="290"/>
        <v>0.23499999999999999</v>
      </c>
    </row>
    <row r="2017" spans="1:28" x14ac:dyDescent="0.25">
      <c r="A2017" s="10">
        <f t="shared" si="292"/>
        <v>45375</v>
      </c>
      <c r="B2017" s="11">
        <v>84</v>
      </c>
      <c r="C2017" s="11">
        <v>2100</v>
      </c>
      <c r="D2017" s="12">
        <v>592.875</v>
      </c>
      <c r="E2017" s="9">
        <v>131.82</v>
      </c>
      <c r="F2017" s="9">
        <f t="shared" si="291"/>
        <v>67.819999999999993</v>
      </c>
      <c r="G2017" s="9">
        <v>0.5</v>
      </c>
      <c r="H2017" s="9">
        <v>3.02</v>
      </c>
      <c r="I2017" s="9"/>
      <c r="J2017" s="9">
        <v>-3.39</v>
      </c>
      <c r="K2017" s="9">
        <v>43.4</v>
      </c>
      <c r="L2017" s="9">
        <v>0.2218</v>
      </c>
      <c r="M2017" s="9">
        <v>0.29659999999999997</v>
      </c>
      <c r="N2017" s="9">
        <v>0</v>
      </c>
      <c r="O2017" s="9">
        <v>0.6</v>
      </c>
      <c r="P2017" s="9"/>
      <c r="Q2017" s="9"/>
      <c r="R2017" s="9"/>
      <c r="T2017">
        <f t="shared" si="286"/>
        <v>842100</v>
      </c>
      <c r="U2017">
        <v>0</v>
      </c>
      <c r="V2017">
        <f t="shared" si="293"/>
        <v>0</v>
      </c>
      <c r="W2017" t="str">
        <f t="shared" si="287"/>
        <v/>
      </c>
      <c r="X2017" t="str">
        <f t="shared" si="288"/>
        <v/>
      </c>
      <c r="Y2017" t="str">
        <f t="shared" si="294"/>
        <v/>
      </c>
      <c r="Z2017" s="9"/>
      <c r="AA2017" s="14">
        <f t="shared" si="289"/>
        <v>0.20599999999999999</v>
      </c>
      <c r="AB2017" s="14">
        <f t="shared" si="290"/>
        <v>0.26900000000000002</v>
      </c>
    </row>
    <row r="2018" spans="1:28" x14ac:dyDescent="0.25">
      <c r="A2018" s="10">
        <f t="shared" si="292"/>
        <v>45375</v>
      </c>
      <c r="B2018" s="11">
        <v>84</v>
      </c>
      <c r="C2018" s="11">
        <v>2200</v>
      </c>
      <c r="D2018" s="12">
        <v>592.91666666666697</v>
      </c>
      <c r="E2018" s="9">
        <v>131.82</v>
      </c>
      <c r="F2018" s="9">
        <f t="shared" si="291"/>
        <v>67.819999999999993</v>
      </c>
      <c r="G2018" s="9">
        <v>0.5</v>
      </c>
      <c r="H2018" s="9">
        <v>3.02</v>
      </c>
      <c r="I2018" s="9"/>
      <c r="J2018" s="9">
        <v>-3.0649999999999999</v>
      </c>
      <c r="K2018" s="9">
        <v>44.9</v>
      </c>
      <c r="L2018" s="9">
        <v>0.2218</v>
      </c>
      <c r="M2018" s="9">
        <v>0.29659999999999997</v>
      </c>
      <c r="N2018" s="9">
        <v>0</v>
      </c>
      <c r="O2018" s="9">
        <v>0.6</v>
      </c>
      <c r="P2018" s="9"/>
      <c r="Q2018" s="9"/>
      <c r="R2018" s="9"/>
      <c r="T2018">
        <f t="shared" si="286"/>
        <v>842200</v>
      </c>
      <c r="U2018">
        <v>0</v>
      </c>
      <c r="V2018">
        <f t="shared" si="293"/>
        <v>0</v>
      </c>
      <c r="W2018" t="str">
        <f t="shared" si="287"/>
        <v/>
      </c>
      <c r="X2018" t="str">
        <f t="shared" si="288"/>
        <v/>
      </c>
      <c r="Y2018" t="str">
        <f t="shared" si="294"/>
        <v/>
      </c>
      <c r="Z2018" s="9"/>
      <c r="AA2018" s="14">
        <f t="shared" si="289"/>
        <v>0.219</v>
      </c>
      <c r="AB2018" s="14">
        <f t="shared" si="290"/>
        <v>0.26900000000000002</v>
      </c>
    </row>
    <row r="2019" spans="1:28" x14ac:dyDescent="0.25">
      <c r="A2019" s="10">
        <f t="shared" si="292"/>
        <v>45375</v>
      </c>
      <c r="B2019" s="11">
        <v>84</v>
      </c>
      <c r="C2019" s="11">
        <v>2300</v>
      </c>
      <c r="D2019" s="12">
        <v>592.95833333333303</v>
      </c>
      <c r="E2019" s="9">
        <v>131.47</v>
      </c>
      <c r="F2019" s="9">
        <f t="shared" si="291"/>
        <v>67.47</v>
      </c>
      <c r="G2019" s="9">
        <v>0.5</v>
      </c>
      <c r="H2019" s="9">
        <v>4.53</v>
      </c>
      <c r="I2019" s="9"/>
      <c r="J2019" s="9">
        <v>-2.83</v>
      </c>
      <c r="K2019" s="9">
        <v>44.1</v>
      </c>
      <c r="L2019" s="9">
        <v>0.2218</v>
      </c>
      <c r="M2019" s="9">
        <v>0.2959</v>
      </c>
      <c r="N2019" s="9">
        <v>0</v>
      </c>
      <c r="O2019" s="9">
        <v>0.6</v>
      </c>
      <c r="P2019" s="9"/>
      <c r="Q2019" s="9"/>
      <c r="R2019" s="9"/>
      <c r="T2019">
        <f t="shared" si="286"/>
        <v>842300</v>
      </c>
      <c r="U2019">
        <v>0</v>
      </c>
      <c r="V2019">
        <f t="shared" si="293"/>
        <v>0</v>
      </c>
      <c r="W2019" t="str">
        <f t="shared" si="287"/>
        <v/>
      </c>
      <c r="X2019" t="str">
        <f t="shared" si="288"/>
        <v/>
      </c>
      <c r="Y2019" t="str">
        <f t="shared" si="294"/>
        <v/>
      </c>
      <c r="Z2019" s="9"/>
      <c r="AA2019" s="14">
        <f t="shared" si="289"/>
        <v>0.219</v>
      </c>
      <c r="AB2019" s="14">
        <f t="shared" si="290"/>
        <v>0.27800000000000002</v>
      </c>
    </row>
    <row r="2020" spans="1:28" x14ac:dyDescent="0.25">
      <c r="A2020" s="10">
        <f t="shared" si="292"/>
        <v>45375</v>
      </c>
      <c r="B2020" s="11">
        <v>84</v>
      </c>
      <c r="C2020" s="11">
        <v>2400</v>
      </c>
      <c r="D2020" s="12">
        <v>593</v>
      </c>
      <c r="E2020" s="9">
        <v>132.4</v>
      </c>
      <c r="F2020" s="9">
        <f t="shared" si="291"/>
        <v>68.400000000000006</v>
      </c>
      <c r="G2020" s="9">
        <v>0</v>
      </c>
      <c r="H2020" s="9">
        <v>3.02</v>
      </c>
      <c r="I2020" s="9"/>
      <c r="J2020" s="9">
        <v>-5.48</v>
      </c>
      <c r="K2020" s="9">
        <v>48.8</v>
      </c>
      <c r="L2020" s="9">
        <v>0.2218</v>
      </c>
      <c r="M2020" s="9">
        <v>0.2959</v>
      </c>
      <c r="N2020" s="9">
        <v>0</v>
      </c>
      <c r="O2020" s="9">
        <v>0.6</v>
      </c>
      <c r="P2020" s="9"/>
      <c r="Q2020" s="9"/>
      <c r="R2020" s="9"/>
      <c r="T2020">
        <f t="shared" si="286"/>
        <v>842400</v>
      </c>
      <c r="U2020">
        <v>0</v>
      </c>
      <c r="V2020">
        <f t="shared" si="293"/>
        <v>0</v>
      </c>
      <c r="W2020">
        <f t="shared" si="287"/>
        <v>0.222</v>
      </c>
      <c r="X2020">
        <f t="shared" si="288"/>
        <v>0.29599999999999999</v>
      </c>
      <c r="Y2020">
        <f t="shared" si="294"/>
        <v>0.68400000000000005</v>
      </c>
      <c r="Z2020" s="9"/>
      <c r="AA2020" s="14">
        <f t="shared" si="289"/>
        <v>0.19800000000000001</v>
      </c>
      <c r="AB2020" s="14">
        <f t="shared" si="290"/>
        <v>0.20799999999999999</v>
      </c>
    </row>
    <row r="2021" spans="1:28" x14ac:dyDescent="0.25">
      <c r="A2021" s="10">
        <f t="shared" si="292"/>
        <v>45376</v>
      </c>
      <c r="B2021" s="11">
        <v>85</v>
      </c>
      <c r="C2021" s="11">
        <v>100</v>
      </c>
      <c r="D2021" s="12">
        <v>593.04166666666697</v>
      </c>
      <c r="E2021" s="9">
        <v>132.87</v>
      </c>
      <c r="F2021" s="9">
        <f t="shared" si="291"/>
        <v>68.87</v>
      </c>
      <c r="G2021" s="9">
        <v>0</v>
      </c>
      <c r="H2021" s="9">
        <v>2.0099999999999998</v>
      </c>
      <c r="I2021" s="9"/>
      <c r="J2021" s="9">
        <v>-6.3879999999999999</v>
      </c>
      <c r="K2021" s="9">
        <v>58.2</v>
      </c>
      <c r="L2021" s="9">
        <v>0.2218</v>
      </c>
      <c r="M2021" s="9">
        <v>0.2959</v>
      </c>
      <c r="N2021" s="9">
        <v>0</v>
      </c>
      <c r="O2021" s="9">
        <v>0.6</v>
      </c>
      <c r="P2021" s="9"/>
      <c r="Q2021" s="9"/>
      <c r="R2021" s="9"/>
      <c r="T2021">
        <f t="shared" si="286"/>
        <v>850100</v>
      </c>
      <c r="U2021">
        <v>0</v>
      </c>
      <c r="V2021">
        <f t="shared" si="293"/>
        <v>0</v>
      </c>
      <c r="W2021" t="str">
        <f t="shared" si="287"/>
        <v/>
      </c>
      <c r="X2021" t="str">
        <f t="shared" si="288"/>
        <v/>
      </c>
      <c r="Y2021" t="str">
        <f t="shared" si="294"/>
        <v/>
      </c>
      <c r="Z2021" s="9"/>
      <c r="AA2021" s="14">
        <f t="shared" si="289"/>
        <v>0.22</v>
      </c>
      <c r="AB2021" s="14">
        <f t="shared" si="290"/>
        <v>0.158</v>
      </c>
    </row>
    <row r="2022" spans="1:28" x14ac:dyDescent="0.25">
      <c r="A2022" s="10">
        <f t="shared" si="292"/>
        <v>45376</v>
      </c>
      <c r="B2022" s="11">
        <v>85</v>
      </c>
      <c r="C2022" s="11">
        <v>200</v>
      </c>
      <c r="D2022" s="12">
        <v>593.08333333333303</v>
      </c>
      <c r="E2022" s="9">
        <v>132.28</v>
      </c>
      <c r="F2022" s="9">
        <f t="shared" si="291"/>
        <v>68.28</v>
      </c>
      <c r="G2022" s="9">
        <v>0</v>
      </c>
      <c r="H2022" s="9">
        <v>3.52</v>
      </c>
      <c r="I2022" s="9"/>
      <c r="J2022" s="9">
        <v>-5.76</v>
      </c>
      <c r="K2022" s="9">
        <v>62.6</v>
      </c>
      <c r="L2022" s="9">
        <v>0.2218</v>
      </c>
      <c r="M2022" s="9">
        <v>0.2959</v>
      </c>
      <c r="N2022" s="9">
        <v>0</v>
      </c>
      <c r="O2022" s="9">
        <v>0.6</v>
      </c>
      <c r="P2022" s="9"/>
      <c r="Q2022" s="9"/>
      <c r="R2022" s="9"/>
      <c r="T2022">
        <f t="shared" si="286"/>
        <v>850200</v>
      </c>
      <c r="U2022">
        <v>0</v>
      </c>
      <c r="V2022">
        <f t="shared" si="293"/>
        <v>0</v>
      </c>
      <c r="W2022" t="str">
        <f t="shared" si="287"/>
        <v/>
      </c>
      <c r="X2022" t="str">
        <f t="shared" si="288"/>
        <v/>
      </c>
      <c r="Y2022" t="str">
        <f t="shared" si="294"/>
        <v/>
      </c>
      <c r="Z2022" s="9"/>
      <c r="AA2022" s="14">
        <f t="shared" si="289"/>
        <v>0.249</v>
      </c>
      <c r="AB2022" s="14">
        <f t="shared" si="290"/>
        <v>0.14899999999999999</v>
      </c>
    </row>
    <row r="2023" spans="1:28" x14ac:dyDescent="0.25">
      <c r="A2023" s="10">
        <f t="shared" si="292"/>
        <v>45376</v>
      </c>
      <c r="B2023" s="11">
        <v>85</v>
      </c>
      <c r="C2023" s="11">
        <v>300</v>
      </c>
      <c r="D2023" s="12">
        <v>593.125</v>
      </c>
      <c r="E2023" s="9">
        <v>132.63999999999999</v>
      </c>
      <c r="F2023" s="9">
        <f t="shared" si="291"/>
        <v>68.639999999999986</v>
      </c>
      <c r="G2023" s="9">
        <v>1.01</v>
      </c>
      <c r="H2023" s="9">
        <v>5.03</v>
      </c>
      <c r="I2023" s="9"/>
      <c r="J2023" s="9">
        <v>-5.6669999999999998</v>
      </c>
      <c r="K2023" s="9">
        <v>66.7</v>
      </c>
      <c r="L2023" s="9">
        <v>0.2218</v>
      </c>
      <c r="M2023" s="9">
        <v>0.2959</v>
      </c>
      <c r="N2023" s="9">
        <v>0</v>
      </c>
      <c r="O2023" s="9">
        <v>0.6</v>
      </c>
      <c r="P2023" s="9"/>
      <c r="Q2023" s="9"/>
      <c r="R2023" s="9"/>
      <c r="T2023">
        <f t="shared" si="286"/>
        <v>850300</v>
      </c>
      <c r="U2023">
        <v>0</v>
      </c>
      <c r="V2023">
        <f t="shared" si="293"/>
        <v>0</v>
      </c>
      <c r="W2023" t="str">
        <f t="shared" si="287"/>
        <v/>
      </c>
      <c r="X2023" t="str">
        <f t="shared" si="288"/>
        <v/>
      </c>
      <c r="Y2023" t="str">
        <f t="shared" si="294"/>
        <v/>
      </c>
      <c r="Z2023" s="9"/>
      <c r="AA2023" s="14">
        <f t="shared" si="289"/>
        <v>0.26700000000000002</v>
      </c>
      <c r="AB2023" s="14">
        <f t="shared" si="290"/>
        <v>0.13300000000000001</v>
      </c>
    </row>
    <row r="2024" spans="1:28" x14ac:dyDescent="0.25">
      <c r="A2024" s="10">
        <f t="shared" si="292"/>
        <v>45376</v>
      </c>
      <c r="B2024" s="11">
        <v>85</v>
      </c>
      <c r="C2024" s="11">
        <v>400</v>
      </c>
      <c r="D2024" s="12">
        <v>593.16666666666697</v>
      </c>
      <c r="E2024" s="9">
        <v>133.1</v>
      </c>
      <c r="F2024" s="9">
        <f t="shared" si="291"/>
        <v>69.099999999999994</v>
      </c>
      <c r="G2024" s="9">
        <v>2.0099999999999998</v>
      </c>
      <c r="H2024" s="9">
        <v>5.54</v>
      </c>
      <c r="I2024" s="9"/>
      <c r="J2024" s="9">
        <v>-3.9860000000000002</v>
      </c>
      <c r="K2024" s="9">
        <v>76.900000000000006</v>
      </c>
      <c r="L2024" s="9">
        <v>0.2218</v>
      </c>
      <c r="M2024" s="9">
        <v>0.2959</v>
      </c>
      <c r="N2024" s="9">
        <v>0</v>
      </c>
      <c r="O2024" s="9">
        <v>0.6</v>
      </c>
      <c r="P2024" s="9"/>
      <c r="Q2024" s="9"/>
      <c r="R2024" s="9"/>
      <c r="T2024">
        <f t="shared" si="286"/>
        <v>850400</v>
      </c>
      <c r="U2024">
        <v>0</v>
      </c>
      <c r="V2024">
        <f t="shared" si="293"/>
        <v>0</v>
      </c>
      <c r="W2024" t="str">
        <f t="shared" si="287"/>
        <v/>
      </c>
      <c r="X2024" t="str">
        <f t="shared" si="288"/>
        <v/>
      </c>
      <c r="Y2024" t="str">
        <f t="shared" si="294"/>
        <v/>
      </c>
      <c r="Z2024" s="9"/>
      <c r="AA2024" s="14">
        <f t="shared" si="289"/>
        <v>0.35</v>
      </c>
      <c r="AB2024" s="14">
        <f t="shared" si="290"/>
        <v>0.105</v>
      </c>
    </row>
    <row r="2025" spans="1:28" x14ac:dyDescent="0.25">
      <c r="A2025" s="10">
        <f t="shared" si="292"/>
        <v>45376</v>
      </c>
      <c r="B2025" s="11">
        <v>85</v>
      </c>
      <c r="C2025" s="11">
        <v>500</v>
      </c>
      <c r="D2025" s="12">
        <v>593.20833333333303</v>
      </c>
      <c r="E2025" s="9">
        <v>132.99</v>
      </c>
      <c r="F2025" s="9">
        <f t="shared" si="291"/>
        <v>68.990000000000009</v>
      </c>
      <c r="G2025" s="9">
        <v>2.0099999999999998</v>
      </c>
      <c r="H2025" s="9">
        <v>7.05</v>
      </c>
      <c r="I2025" s="9"/>
      <c r="J2025" s="9">
        <v>-4.6820000000000004</v>
      </c>
      <c r="K2025" s="9">
        <v>80</v>
      </c>
      <c r="L2025" s="9">
        <v>0.2218</v>
      </c>
      <c r="M2025" s="9">
        <v>0.2959</v>
      </c>
      <c r="N2025" s="9">
        <v>0</v>
      </c>
      <c r="O2025" s="9">
        <v>0.6</v>
      </c>
      <c r="P2025" s="9"/>
      <c r="Q2025" s="9"/>
      <c r="R2025" s="9"/>
      <c r="T2025">
        <f t="shared" si="286"/>
        <v>850500</v>
      </c>
      <c r="U2025">
        <v>0</v>
      </c>
      <c r="V2025">
        <f t="shared" si="293"/>
        <v>0</v>
      </c>
      <c r="W2025" t="str">
        <f t="shared" si="287"/>
        <v/>
      </c>
      <c r="X2025" t="str">
        <f t="shared" si="288"/>
        <v/>
      </c>
      <c r="Y2025" t="str">
        <f t="shared" si="294"/>
        <v/>
      </c>
      <c r="Z2025" s="9"/>
      <c r="AA2025" s="14">
        <f t="shared" si="289"/>
        <v>0.34499999999999997</v>
      </c>
      <c r="AB2025" s="14">
        <f t="shared" si="290"/>
        <v>8.5999999999999993E-2</v>
      </c>
    </row>
    <row r="2026" spans="1:28" x14ac:dyDescent="0.25">
      <c r="A2026" s="10">
        <f t="shared" si="292"/>
        <v>45376</v>
      </c>
      <c r="B2026" s="11">
        <v>85</v>
      </c>
      <c r="C2026" s="11">
        <v>600</v>
      </c>
      <c r="D2026" s="12">
        <v>593.25</v>
      </c>
      <c r="E2026" s="9">
        <v>133.22</v>
      </c>
      <c r="F2026" s="9">
        <f t="shared" si="291"/>
        <v>69.22</v>
      </c>
      <c r="G2026" s="9">
        <v>2.0099999999999998</v>
      </c>
      <c r="H2026" s="9">
        <v>6.04</v>
      </c>
      <c r="I2026" s="9"/>
      <c r="J2026" s="9">
        <v>-3.6269999999999998</v>
      </c>
      <c r="K2026" s="9">
        <v>82.2</v>
      </c>
      <c r="L2026" s="9">
        <v>0.2218</v>
      </c>
      <c r="M2026" s="9">
        <v>0.2959</v>
      </c>
      <c r="N2026" s="9">
        <v>0</v>
      </c>
      <c r="O2026" s="9">
        <v>1.9</v>
      </c>
      <c r="P2026" s="9"/>
      <c r="Q2026" s="9"/>
      <c r="R2026" s="9"/>
      <c r="T2026">
        <f t="shared" si="286"/>
        <v>850600</v>
      </c>
      <c r="U2026">
        <v>0</v>
      </c>
      <c r="V2026">
        <f t="shared" si="293"/>
        <v>1.9</v>
      </c>
      <c r="W2026" t="str">
        <f t="shared" si="287"/>
        <v/>
      </c>
      <c r="X2026" t="str">
        <f t="shared" si="288"/>
        <v/>
      </c>
      <c r="Y2026" t="str">
        <f t="shared" si="294"/>
        <v/>
      </c>
      <c r="Z2026" s="9"/>
      <c r="AA2026" s="14">
        <f t="shared" si="289"/>
        <v>0.38400000000000001</v>
      </c>
      <c r="AB2026" s="14">
        <f t="shared" si="290"/>
        <v>8.3000000000000004E-2</v>
      </c>
    </row>
    <row r="2027" spans="1:28" x14ac:dyDescent="0.25">
      <c r="A2027" s="10">
        <f t="shared" si="292"/>
        <v>45376</v>
      </c>
      <c r="B2027" s="11">
        <v>85</v>
      </c>
      <c r="C2027" s="11">
        <v>700</v>
      </c>
      <c r="D2027" s="12">
        <v>593.29166666666697</v>
      </c>
      <c r="E2027" s="9">
        <v>133.1</v>
      </c>
      <c r="F2027" s="9">
        <f t="shared" si="291"/>
        <v>69.099999999999994</v>
      </c>
      <c r="G2027" s="9">
        <v>2.52</v>
      </c>
      <c r="H2027" s="9">
        <v>7.05</v>
      </c>
      <c r="I2027" s="9"/>
      <c r="J2027" s="9">
        <v>-2.508</v>
      </c>
      <c r="K2027" s="9">
        <v>80.900000000000006</v>
      </c>
      <c r="L2027" s="9">
        <v>0.2218</v>
      </c>
      <c r="M2027" s="9">
        <v>0.29520000000000002</v>
      </c>
      <c r="N2027" s="9">
        <v>0</v>
      </c>
      <c r="O2027" s="9">
        <v>75.599999999999994</v>
      </c>
      <c r="P2027" s="9"/>
      <c r="Q2027" s="9"/>
      <c r="R2027" s="9"/>
      <c r="T2027">
        <f t="shared" si="286"/>
        <v>850700</v>
      </c>
      <c r="U2027">
        <v>65</v>
      </c>
      <c r="V2027">
        <f t="shared" si="293"/>
        <v>75.599999999999994</v>
      </c>
      <c r="W2027" t="str">
        <f t="shared" si="287"/>
        <v/>
      </c>
      <c r="X2027" t="str">
        <f t="shared" si="288"/>
        <v/>
      </c>
      <c r="Y2027" t="str">
        <f t="shared" si="294"/>
        <v/>
      </c>
      <c r="Z2027" s="9"/>
      <c r="AA2027" s="14">
        <f t="shared" si="289"/>
        <v>0.41099999999999998</v>
      </c>
      <c r="AB2027" s="14">
        <f t="shared" si="290"/>
        <v>9.7000000000000003E-2</v>
      </c>
    </row>
    <row r="2028" spans="1:28" x14ac:dyDescent="0.25">
      <c r="A2028" s="10">
        <f t="shared" si="292"/>
        <v>45376</v>
      </c>
      <c r="B2028" s="11">
        <v>85</v>
      </c>
      <c r="C2028" s="11">
        <v>800</v>
      </c>
      <c r="D2028" s="12">
        <v>593.33333333333303</v>
      </c>
      <c r="E2028" s="9">
        <v>132.99</v>
      </c>
      <c r="F2028" s="9">
        <f t="shared" si="291"/>
        <v>68.990000000000009</v>
      </c>
      <c r="G2028" s="9">
        <v>3.02</v>
      </c>
      <c r="H2028" s="9">
        <v>8.56</v>
      </c>
      <c r="I2028" s="9"/>
      <c r="J2028" s="9">
        <v>-1.958</v>
      </c>
      <c r="K2028" s="9">
        <v>76.8</v>
      </c>
      <c r="L2028" s="9">
        <v>0.2218</v>
      </c>
      <c r="M2028" s="9">
        <v>0.29520000000000002</v>
      </c>
      <c r="N2028" s="9">
        <v>0</v>
      </c>
      <c r="O2028" s="9">
        <v>259.39999999999998</v>
      </c>
      <c r="P2028" s="9"/>
      <c r="Q2028" s="9"/>
      <c r="R2028" s="9"/>
      <c r="T2028">
        <f t="shared" si="286"/>
        <v>850800</v>
      </c>
      <c r="U2028">
        <v>240.8</v>
      </c>
      <c r="V2028">
        <f t="shared" si="293"/>
        <v>259.39999999999998</v>
      </c>
      <c r="W2028" t="str">
        <f t="shared" si="287"/>
        <v/>
      </c>
      <c r="X2028" t="str">
        <f t="shared" si="288"/>
        <v/>
      </c>
      <c r="Y2028" t="str">
        <f t="shared" si="294"/>
        <v/>
      </c>
      <c r="Z2028" s="9"/>
      <c r="AA2028" s="14">
        <f t="shared" si="289"/>
        <v>0.40600000000000003</v>
      </c>
      <c r="AB2028" s="14">
        <f t="shared" si="290"/>
        <v>0.123</v>
      </c>
    </row>
    <row r="2029" spans="1:28" x14ac:dyDescent="0.25">
      <c r="A2029" s="10">
        <f t="shared" si="292"/>
        <v>45376</v>
      </c>
      <c r="B2029" s="11">
        <v>85</v>
      </c>
      <c r="C2029" s="11">
        <v>900</v>
      </c>
      <c r="D2029" s="12">
        <v>593.375</v>
      </c>
      <c r="E2029" s="9">
        <v>132.87</v>
      </c>
      <c r="F2029" s="9">
        <f t="shared" si="291"/>
        <v>68.87</v>
      </c>
      <c r="G2029" s="9">
        <v>2.52</v>
      </c>
      <c r="H2029" s="9">
        <v>7.55</v>
      </c>
      <c r="I2029" s="9"/>
      <c r="J2029" s="9">
        <v>-2.073</v>
      </c>
      <c r="K2029" s="9">
        <v>76</v>
      </c>
      <c r="L2029" s="9">
        <v>0.2218</v>
      </c>
      <c r="M2029" s="9">
        <v>0.29520000000000002</v>
      </c>
      <c r="N2029" s="9">
        <v>0</v>
      </c>
      <c r="O2029" s="9">
        <v>246.9</v>
      </c>
      <c r="P2029" s="9"/>
      <c r="Q2029" s="9"/>
      <c r="R2029" s="9"/>
      <c r="T2029">
        <f t="shared" si="286"/>
        <v>850900</v>
      </c>
      <c r="U2029">
        <v>420</v>
      </c>
      <c r="V2029">
        <f t="shared" si="293"/>
        <v>246.9</v>
      </c>
      <c r="W2029" t="str">
        <f t="shared" si="287"/>
        <v/>
      </c>
      <c r="X2029" t="str">
        <f t="shared" si="288"/>
        <v/>
      </c>
      <c r="Y2029" t="str">
        <f t="shared" si="294"/>
        <v/>
      </c>
      <c r="Z2029" s="9"/>
      <c r="AA2029" s="14">
        <f t="shared" si="289"/>
        <v>0.39800000000000002</v>
      </c>
      <c r="AB2029" s="14">
        <f t="shared" si="290"/>
        <v>0.126</v>
      </c>
    </row>
    <row r="2030" spans="1:28" x14ac:dyDescent="0.25">
      <c r="A2030" s="10">
        <f t="shared" si="292"/>
        <v>45376</v>
      </c>
      <c r="B2030" s="11">
        <v>85</v>
      </c>
      <c r="C2030" s="11">
        <v>1000</v>
      </c>
      <c r="D2030" s="12">
        <v>593.41666666666697</v>
      </c>
      <c r="E2030" s="9">
        <v>132.99</v>
      </c>
      <c r="F2030" s="9">
        <f t="shared" si="291"/>
        <v>68.990000000000009</v>
      </c>
      <c r="G2030" s="9">
        <v>2.0099999999999998</v>
      </c>
      <c r="H2030" s="9">
        <v>5.03</v>
      </c>
      <c r="I2030" s="9"/>
      <c r="J2030" s="9">
        <v>-0.70399999999999996</v>
      </c>
      <c r="K2030" s="9">
        <v>76.400000000000006</v>
      </c>
      <c r="L2030" s="9">
        <v>0.22109999999999999</v>
      </c>
      <c r="M2030" s="9">
        <v>0.29520000000000002</v>
      </c>
      <c r="N2030" s="9">
        <v>0</v>
      </c>
      <c r="O2030" s="9">
        <v>214.4</v>
      </c>
      <c r="P2030" s="9"/>
      <c r="Q2030" s="9"/>
      <c r="R2030" s="9"/>
      <c r="T2030">
        <f t="shared" si="286"/>
        <v>851000</v>
      </c>
      <c r="U2030">
        <v>573</v>
      </c>
      <c r="V2030">
        <f t="shared" si="293"/>
        <v>214.4</v>
      </c>
      <c r="W2030" t="str">
        <f t="shared" si="287"/>
        <v/>
      </c>
      <c r="X2030" t="str">
        <f t="shared" si="288"/>
        <v/>
      </c>
      <c r="Y2030" t="str">
        <f t="shared" si="294"/>
        <v/>
      </c>
      <c r="Z2030" s="9"/>
      <c r="AA2030" s="14">
        <f t="shared" si="289"/>
        <v>0.443</v>
      </c>
      <c r="AB2030" s="14">
        <f t="shared" si="290"/>
        <v>0.13700000000000001</v>
      </c>
    </row>
    <row r="2031" spans="1:28" x14ac:dyDescent="0.25">
      <c r="A2031" s="10">
        <f t="shared" si="292"/>
        <v>45376</v>
      </c>
      <c r="B2031" s="11">
        <v>85</v>
      </c>
      <c r="C2031" s="11">
        <v>1100</v>
      </c>
      <c r="D2031" s="12">
        <v>593.45833333333303</v>
      </c>
      <c r="E2031" s="9">
        <v>132.75</v>
      </c>
      <c r="F2031" s="9">
        <f t="shared" si="291"/>
        <v>68.75</v>
      </c>
      <c r="G2031" s="9">
        <v>2.52</v>
      </c>
      <c r="H2031" s="9">
        <v>7.05</v>
      </c>
      <c r="I2031" s="9"/>
      <c r="J2031" s="9">
        <v>1.615</v>
      </c>
      <c r="K2031" s="9">
        <v>73.599999999999994</v>
      </c>
      <c r="L2031" s="9">
        <v>0.2218</v>
      </c>
      <c r="M2031" s="9">
        <v>0.29520000000000002</v>
      </c>
      <c r="N2031" s="9">
        <v>0</v>
      </c>
      <c r="O2031" s="9">
        <v>401.9</v>
      </c>
      <c r="P2031" s="9"/>
      <c r="Q2031" s="9"/>
      <c r="R2031" s="9"/>
      <c r="T2031">
        <f t="shared" si="286"/>
        <v>851100</v>
      </c>
      <c r="U2031">
        <v>684</v>
      </c>
      <c r="V2031">
        <f t="shared" si="293"/>
        <v>401.9</v>
      </c>
      <c r="W2031" t="str">
        <f t="shared" si="287"/>
        <v/>
      </c>
      <c r="X2031" t="str">
        <f t="shared" si="288"/>
        <v/>
      </c>
      <c r="Y2031" t="str">
        <f t="shared" si="294"/>
        <v/>
      </c>
      <c r="Z2031" s="9"/>
      <c r="AA2031" s="14">
        <f t="shared" si="289"/>
        <v>0.505</v>
      </c>
      <c r="AB2031" s="14">
        <f t="shared" si="290"/>
        <v>0.18099999999999999</v>
      </c>
    </row>
    <row r="2032" spans="1:28" x14ac:dyDescent="0.25">
      <c r="A2032" s="10">
        <f t="shared" si="292"/>
        <v>45376</v>
      </c>
      <c r="B2032" s="11">
        <v>85</v>
      </c>
      <c r="C2032" s="11">
        <v>1200</v>
      </c>
      <c r="D2032" s="12">
        <v>593.5</v>
      </c>
      <c r="E2032" s="9">
        <v>132.75</v>
      </c>
      <c r="F2032" s="9">
        <f t="shared" si="291"/>
        <v>68.75</v>
      </c>
      <c r="G2032" s="9">
        <v>2.52</v>
      </c>
      <c r="H2032" s="9">
        <v>8.0500000000000007</v>
      </c>
      <c r="I2032" s="9"/>
      <c r="J2032" s="9">
        <v>1.208</v>
      </c>
      <c r="K2032" s="9">
        <v>67.3</v>
      </c>
      <c r="L2032" s="9">
        <v>0.2218</v>
      </c>
      <c r="M2032" s="9">
        <v>0.2944</v>
      </c>
      <c r="N2032" s="9">
        <v>0</v>
      </c>
      <c r="O2032" s="9">
        <v>311.89999999999998</v>
      </c>
      <c r="P2032" s="9"/>
      <c r="Q2032" s="9"/>
      <c r="R2032" s="9"/>
      <c r="T2032">
        <f t="shared" si="286"/>
        <v>851200</v>
      </c>
      <c r="U2032">
        <v>744.2</v>
      </c>
      <c r="V2032">
        <f t="shared" si="293"/>
        <v>311.89999999999998</v>
      </c>
      <c r="W2032" t="str">
        <f t="shared" si="287"/>
        <v/>
      </c>
      <c r="X2032" t="str">
        <f t="shared" si="288"/>
        <v/>
      </c>
      <c r="Y2032" t="str">
        <f t="shared" si="294"/>
        <v/>
      </c>
      <c r="Z2032" s="9"/>
      <c r="AA2032" s="14">
        <f t="shared" si="289"/>
        <v>0.44800000000000001</v>
      </c>
      <c r="AB2032" s="14">
        <f t="shared" si="290"/>
        <v>0.218</v>
      </c>
    </row>
    <row r="2033" spans="1:28" x14ac:dyDescent="0.25">
      <c r="A2033" s="10">
        <f t="shared" si="292"/>
        <v>45376</v>
      </c>
      <c r="B2033" s="11">
        <v>85</v>
      </c>
      <c r="C2033" s="11">
        <v>1300</v>
      </c>
      <c r="D2033" s="12">
        <v>593.54166666666697</v>
      </c>
      <c r="E2033" s="9">
        <v>132.75</v>
      </c>
      <c r="F2033" s="9">
        <f t="shared" si="291"/>
        <v>68.75</v>
      </c>
      <c r="G2033" s="9">
        <v>2.0099999999999998</v>
      </c>
      <c r="H2033" s="9">
        <v>5.54</v>
      </c>
      <c r="I2033" s="9"/>
      <c r="J2033" s="9">
        <v>0.60499999999999998</v>
      </c>
      <c r="K2033" s="9">
        <v>64.2</v>
      </c>
      <c r="L2033" s="9">
        <v>0.2218</v>
      </c>
      <c r="M2033" s="9">
        <v>0.2944</v>
      </c>
      <c r="N2033" s="9">
        <v>0</v>
      </c>
      <c r="O2033" s="9">
        <v>346.9</v>
      </c>
      <c r="P2033" s="9"/>
      <c r="Q2033" s="9"/>
      <c r="R2033" s="9"/>
      <c r="T2033">
        <f t="shared" si="286"/>
        <v>851300</v>
      </c>
      <c r="U2033">
        <v>748.7</v>
      </c>
      <c r="V2033">
        <f t="shared" si="293"/>
        <v>346.9</v>
      </c>
      <c r="W2033" t="str">
        <f t="shared" si="287"/>
        <v/>
      </c>
      <c r="X2033" t="str">
        <f t="shared" si="288"/>
        <v/>
      </c>
      <c r="Y2033" t="str">
        <f t="shared" si="294"/>
        <v/>
      </c>
      <c r="Z2033" s="9"/>
      <c r="AA2033" s="14">
        <f t="shared" si="289"/>
        <v>0.41</v>
      </c>
      <c r="AB2033" s="14">
        <f t="shared" si="290"/>
        <v>0.22900000000000001</v>
      </c>
    </row>
    <row r="2034" spans="1:28" x14ac:dyDescent="0.25">
      <c r="A2034" s="10">
        <f t="shared" si="292"/>
        <v>45376</v>
      </c>
      <c r="B2034" s="11">
        <v>85</v>
      </c>
      <c r="C2034" s="11">
        <v>1400</v>
      </c>
      <c r="D2034" s="12">
        <v>593.58333333333303</v>
      </c>
      <c r="E2034" s="9">
        <v>132.4</v>
      </c>
      <c r="F2034" s="9">
        <f t="shared" si="291"/>
        <v>68.400000000000006</v>
      </c>
      <c r="G2034" s="9">
        <v>2.0099999999999998</v>
      </c>
      <c r="H2034" s="9">
        <v>6.04</v>
      </c>
      <c r="I2034" s="9"/>
      <c r="J2034" s="9">
        <v>1.724</v>
      </c>
      <c r="K2034" s="9">
        <v>67.7</v>
      </c>
      <c r="L2034" s="9">
        <v>0.2218</v>
      </c>
      <c r="M2034" s="9">
        <v>0.2944</v>
      </c>
      <c r="N2034" s="9">
        <v>0</v>
      </c>
      <c r="O2034" s="9">
        <v>289.39999999999998</v>
      </c>
      <c r="P2034" s="9"/>
      <c r="Q2034" s="9"/>
      <c r="R2034" s="9"/>
      <c r="T2034">
        <f t="shared" si="286"/>
        <v>851400</v>
      </c>
      <c r="U2034">
        <v>696.5</v>
      </c>
      <c r="V2034">
        <f t="shared" si="293"/>
        <v>289.39999999999998</v>
      </c>
      <c r="W2034" t="str">
        <f t="shared" si="287"/>
        <v/>
      </c>
      <c r="X2034" t="str">
        <f t="shared" si="288"/>
        <v/>
      </c>
      <c r="Y2034" t="str">
        <f t="shared" si="294"/>
        <v/>
      </c>
      <c r="Z2034" s="9"/>
      <c r="AA2034" s="14">
        <f t="shared" si="289"/>
        <v>0.46800000000000003</v>
      </c>
      <c r="AB2034" s="14">
        <f t="shared" si="290"/>
        <v>0.223</v>
      </c>
    </row>
    <row r="2035" spans="1:28" x14ac:dyDescent="0.25">
      <c r="A2035" s="10">
        <f t="shared" si="292"/>
        <v>45376</v>
      </c>
      <c r="B2035" s="11">
        <v>85</v>
      </c>
      <c r="C2035" s="11">
        <v>1500</v>
      </c>
      <c r="D2035" s="12">
        <v>593.625</v>
      </c>
      <c r="E2035" s="9">
        <v>131.58000000000001</v>
      </c>
      <c r="F2035" s="9">
        <f t="shared" si="291"/>
        <v>67.580000000000013</v>
      </c>
      <c r="G2035" s="9">
        <v>3.02</v>
      </c>
      <c r="H2035" s="9">
        <v>6.04</v>
      </c>
      <c r="I2035" s="9"/>
      <c r="J2035" s="9">
        <v>2.9830000000000001</v>
      </c>
      <c r="K2035" s="9">
        <v>57.1</v>
      </c>
      <c r="L2035" s="9">
        <v>0.2218</v>
      </c>
      <c r="M2035" s="9">
        <v>0.2944</v>
      </c>
      <c r="N2035" s="9">
        <v>0</v>
      </c>
      <c r="O2035" s="9">
        <v>534.4</v>
      </c>
      <c r="P2035" s="9"/>
      <c r="Q2035" s="9"/>
      <c r="R2035" s="9"/>
      <c r="T2035">
        <f t="shared" si="286"/>
        <v>851500</v>
      </c>
      <c r="U2035">
        <v>592.79999999999995</v>
      </c>
      <c r="V2035">
        <f t="shared" si="293"/>
        <v>534.4</v>
      </c>
      <c r="W2035" t="str">
        <f t="shared" si="287"/>
        <v/>
      </c>
      <c r="X2035" t="str">
        <f t="shared" si="288"/>
        <v/>
      </c>
      <c r="Y2035" t="str">
        <f t="shared" si="294"/>
        <v/>
      </c>
      <c r="Z2035" s="9"/>
      <c r="AA2035" s="14">
        <f t="shared" si="289"/>
        <v>0.432</v>
      </c>
      <c r="AB2035" s="14">
        <f t="shared" si="290"/>
        <v>0.32500000000000001</v>
      </c>
    </row>
    <row r="2036" spans="1:28" x14ac:dyDescent="0.25">
      <c r="A2036" s="10">
        <f t="shared" si="292"/>
        <v>45376</v>
      </c>
      <c r="B2036" s="11">
        <v>85</v>
      </c>
      <c r="C2036" s="11">
        <v>1600</v>
      </c>
      <c r="D2036" s="12">
        <v>593.66666666666697</v>
      </c>
      <c r="E2036" s="9">
        <v>129.83000000000001</v>
      </c>
      <c r="F2036" s="9">
        <f t="shared" si="291"/>
        <v>65.830000000000013</v>
      </c>
      <c r="G2036" s="9">
        <v>2.52</v>
      </c>
      <c r="H2036" s="9">
        <v>7.05</v>
      </c>
      <c r="I2036" s="9"/>
      <c r="J2036" s="9">
        <v>-0.39500000000000002</v>
      </c>
      <c r="K2036" s="9">
        <v>62.7</v>
      </c>
      <c r="L2036" s="9">
        <v>0.2218</v>
      </c>
      <c r="M2036" s="9">
        <v>0.2944</v>
      </c>
      <c r="N2036" s="9">
        <v>0</v>
      </c>
      <c r="O2036" s="9">
        <v>331.9</v>
      </c>
      <c r="P2036" s="9"/>
      <c r="Q2036" s="9"/>
      <c r="R2036" s="9"/>
      <c r="T2036">
        <f t="shared" si="286"/>
        <v>851600</v>
      </c>
      <c r="U2036">
        <v>445.8</v>
      </c>
      <c r="V2036">
        <f t="shared" si="293"/>
        <v>331.9</v>
      </c>
      <c r="W2036" t="str">
        <f t="shared" si="287"/>
        <v/>
      </c>
      <c r="X2036" t="str">
        <f t="shared" si="288"/>
        <v/>
      </c>
      <c r="Y2036" t="str">
        <f t="shared" si="294"/>
        <v/>
      </c>
      <c r="Z2036" s="9"/>
      <c r="AA2036" s="14">
        <f t="shared" si="289"/>
        <v>0.372</v>
      </c>
      <c r="AB2036" s="14">
        <f t="shared" si="290"/>
        <v>0.221</v>
      </c>
    </row>
    <row r="2037" spans="1:28" x14ac:dyDescent="0.25">
      <c r="A2037" s="10">
        <f t="shared" si="292"/>
        <v>45376</v>
      </c>
      <c r="B2037" s="11">
        <v>85</v>
      </c>
      <c r="C2037" s="11">
        <v>1700</v>
      </c>
      <c r="D2037" s="12">
        <v>593.70833333333303</v>
      </c>
      <c r="E2037" s="9">
        <v>129.71</v>
      </c>
      <c r="F2037" s="9">
        <f t="shared" si="291"/>
        <v>65.710000000000008</v>
      </c>
      <c r="G2037" s="9">
        <v>2.0099999999999998</v>
      </c>
      <c r="H2037" s="9">
        <v>4.53</v>
      </c>
      <c r="I2037" s="9"/>
      <c r="J2037" s="9">
        <v>-1.641</v>
      </c>
      <c r="K2037" s="9">
        <v>74</v>
      </c>
      <c r="L2037" s="9">
        <v>0.2218</v>
      </c>
      <c r="M2037" s="9">
        <v>0.29370000000000002</v>
      </c>
      <c r="N2037" s="9">
        <v>0</v>
      </c>
      <c r="O2037" s="9">
        <v>70.599999999999994</v>
      </c>
      <c r="P2037" s="9"/>
      <c r="Q2037" s="9"/>
      <c r="R2037" s="9"/>
      <c r="T2037">
        <f t="shared" si="286"/>
        <v>851700</v>
      </c>
      <c r="U2037">
        <v>269.3</v>
      </c>
      <c r="V2037">
        <f t="shared" si="293"/>
        <v>70.599999999999994</v>
      </c>
      <c r="W2037" t="str">
        <f t="shared" si="287"/>
        <v/>
      </c>
      <c r="X2037" t="str">
        <f t="shared" si="288"/>
        <v/>
      </c>
      <c r="Y2037" t="str">
        <f t="shared" si="294"/>
        <v/>
      </c>
      <c r="Z2037" s="9"/>
      <c r="AA2037" s="14">
        <f t="shared" si="289"/>
        <v>0.40100000000000002</v>
      </c>
      <c r="AB2037" s="14">
        <f t="shared" si="290"/>
        <v>0.14099999999999999</v>
      </c>
    </row>
    <row r="2038" spans="1:28" x14ac:dyDescent="0.25">
      <c r="A2038" s="10">
        <f t="shared" si="292"/>
        <v>45376</v>
      </c>
      <c r="B2038" s="11">
        <v>85</v>
      </c>
      <c r="C2038" s="11">
        <v>1800</v>
      </c>
      <c r="D2038" s="12">
        <v>593.75</v>
      </c>
      <c r="E2038" s="9">
        <v>131.47</v>
      </c>
      <c r="F2038" s="9">
        <f t="shared" si="291"/>
        <v>67.47</v>
      </c>
      <c r="G2038" s="9">
        <v>1.51</v>
      </c>
      <c r="H2038" s="9">
        <v>4.53</v>
      </c>
      <c r="I2038" s="9"/>
      <c r="J2038" s="9">
        <v>-2.1309999999999998</v>
      </c>
      <c r="K2038" s="9">
        <v>81</v>
      </c>
      <c r="L2038" s="9">
        <v>0.2218</v>
      </c>
      <c r="M2038" s="9">
        <v>0.29370000000000002</v>
      </c>
      <c r="N2038" s="9">
        <v>0</v>
      </c>
      <c r="O2038" s="9">
        <v>30.6</v>
      </c>
      <c r="P2038" s="9"/>
      <c r="Q2038" s="9"/>
      <c r="R2038" s="9"/>
      <c r="T2038">
        <f t="shared" si="286"/>
        <v>851800</v>
      </c>
      <c r="U2038">
        <v>88.8</v>
      </c>
      <c r="V2038">
        <f t="shared" si="293"/>
        <v>30.6</v>
      </c>
      <c r="W2038" t="str">
        <f t="shared" si="287"/>
        <v/>
      </c>
      <c r="X2038" t="str">
        <f t="shared" si="288"/>
        <v/>
      </c>
      <c r="Y2038" t="str">
        <f t="shared" si="294"/>
        <v/>
      </c>
      <c r="Z2038" s="9"/>
      <c r="AA2038" s="14">
        <f t="shared" si="289"/>
        <v>0.42299999999999999</v>
      </c>
      <c r="AB2038" s="14">
        <f t="shared" si="290"/>
        <v>9.9000000000000005E-2</v>
      </c>
    </row>
    <row r="2039" spans="1:28" x14ac:dyDescent="0.25">
      <c r="A2039" s="10">
        <f t="shared" si="292"/>
        <v>45376</v>
      </c>
      <c r="B2039" s="11">
        <v>85</v>
      </c>
      <c r="C2039" s="11">
        <v>1900</v>
      </c>
      <c r="D2039" s="12">
        <v>593.79166666666697</v>
      </c>
      <c r="E2039" s="9">
        <v>131.22999999999999</v>
      </c>
      <c r="F2039" s="9">
        <f t="shared" si="291"/>
        <v>67.22999999999999</v>
      </c>
      <c r="G2039" s="9">
        <v>0.5</v>
      </c>
      <c r="H2039" s="9">
        <v>3.02</v>
      </c>
      <c r="I2039" s="9"/>
      <c r="J2039" s="9">
        <v>-3.33</v>
      </c>
      <c r="K2039" s="9">
        <v>82.4</v>
      </c>
      <c r="L2039" s="9">
        <v>0.2218</v>
      </c>
      <c r="M2039" s="9">
        <v>0.29370000000000002</v>
      </c>
      <c r="N2039" s="9">
        <v>0</v>
      </c>
      <c r="O2039" s="9">
        <v>1.9</v>
      </c>
      <c r="P2039" s="9"/>
      <c r="Q2039" s="9"/>
      <c r="R2039" s="9"/>
      <c r="T2039">
        <f t="shared" si="286"/>
        <v>851900</v>
      </c>
      <c r="U2039">
        <v>0.8</v>
      </c>
      <c r="V2039">
        <f t="shared" si="293"/>
        <v>1.9</v>
      </c>
      <c r="W2039" t="str">
        <f t="shared" si="287"/>
        <v/>
      </c>
      <c r="X2039" t="str">
        <f t="shared" si="288"/>
        <v/>
      </c>
      <c r="Y2039" t="str">
        <f t="shared" si="294"/>
        <v/>
      </c>
      <c r="Z2039" s="9"/>
      <c r="AA2039" s="14">
        <f t="shared" si="289"/>
        <v>0.39300000000000002</v>
      </c>
      <c r="AB2039" s="14">
        <f t="shared" si="290"/>
        <v>8.4000000000000005E-2</v>
      </c>
    </row>
    <row r="2040" spans="1:28" x14ac:dyDescent="0.25">
      <c r="A2040" s="10">
        <f t="shared" si="292"/>
        <v>45376</v>
      </c>
      <c r="B2040" s="11">
        <v>85</v>
      </c>
      <c r="C2040" s="11">
        <v>2000</v>
      </c>
      <c r="D2040" s="12">
        <v>593.83333333333303</v>
      </c>
      <c r="E2040" s="9">
        <v>131.58000000000001</v>
      </c>
      <c r="F2040" s="9">
        <f t="shared" si="291"/>
        <v>67.580000000000013</v>
      </c>
      <c r="G2040" s="9">
        <v>0.5</v>
      </c>
      <c r="H2040" s="9">
        <v>3.02</v>
      </c>
      <c r="I2040" s="9"/>
      <c r="J2040" s="9">
        <v>-4.4390000000000001</v>
      </c>
      <c r="K2040" s="9">
        <v>86.2</v>
      </c>
      <c r="L2040" s="9">
        <v>0.2218</v>
      </c>
      <c r="M2040" s="9">
        <v>0.29370000000000002</v>
      </c>
      <c r="N2040" s="9">
        <v>0</v>
      </c>
      <c r="O2040" s="9">
        <v>0.6</v>
      </c>
      <c r="P2040" s="9"/>
      <c r="Q2040" s="9"/>
      <c r="R2040" s="9"/>
      <c r="T2040">
        <f t="shared" si="286"/>
        <v>852000</v>
      </c>
      <c r="U2040">
        <v>0</v>
      </c>
      <c r="V2040">
        <f t="shared" si="293"/>
        <v>0</v>
      </c>
      <c r="W2040" t="str">
        <f t="shared" si="287"/>
        <v/>
      </c>
      <c r="X2040" t="str">
        <f t="shared" si="288"/>
        <v/>
      </c>
      <c r="Y2040" t="str">
        <f t="shared" si="294"/>
        <v/>
      </c>
      <c r="Z2040" s="9"/>
      <c r="AA2040" s="14">
        <f t="shared" si="289"/>
        <v>0.379</v>
      </c>
      <c r="AB2040" s="14">
        <f t="shared" si="290"/>
        <v>6.0999999999999999E-2</v>
      </c>
    </row>
    <row r="2041" spans="1:28" x14ac:dyDescent="0.25">
      <c r="A2041" s="10">
        <f t="shared" si="292"/>
        <v>45376</v>
      </c>
      <c r="B2041" s="11">
        <v>85</v>
      </c>
      <c r="C2041" s="11">
        <v>2100</v>
      </c>
      <c r="D2041" s="12">
        <v>593.875</v>
      </c>
      <c r="E2041" s="9">
        <v>128.88999999999999</v>
      </c>
      <c r="F2041" s="9">
        <f t="shared" si="291"/>
        <v>64.889999999999986</v>
      </c>
      <c r="G2041" s="9">
        <v>1.01</v>
      </c>
      <c r="H2041" s="9">
        <v>4.03</v>
      </c>
      <c r="I2041" s="9"/>
      <c r="J2041" s="9">
        <v>-4.016</v>
      </c>
      <c r="K2041" s="9">
        <v>81.7</v>
      </c>
      <c r="L2041" s="9">
        <v>0.2218</v>
      </c>
      <c r="M2041" s="9">
        <v>0.29299999999999998</v>
      </c>
      <c r="N2041" s="9">
        <v>0</v>
      </c>
      <c r="O2041" s="9">
        <v>0.6</v>
      </c>
      <c r="P2041" s="9"/>
      <c r="Q2041" s="9"/>
      <c r="R2041" s="9"/>
      <c r="T2041">
        <f t="shared" si="286"/>
        <v>852100</v>
      </c>
      <c r="U2041">
        <v>0</v>
      </c>
      <c r="V2041">
        <f t="shared" si="293"/>
        <v>0</v>
      </c>
      <c r="W2041" t="str">
        <f t="shared" si="287"/>
        <v/>
      </c>
      <c r="X2041" t="str">
        <f t="shared" si="288"/>
        <v/>
      </c>
      <c r="Y2041" t="str">
        <f t="shared" si="294"/>
        <v/>
      </c>
      <c r="Z2041" s="9"/>
      <c r="AA2041" s="14">
        <f t="shared" si="289"/>
        <v>0.37</v>
      </c>
      <c r="AB2041" s="14">
        <f t="shared" si="290"/>
        <v>8.3000000000000004E-2</v>
      </c>
    </row>
    <row r="2042" spans="1:28" x14ac:dyDescent="0.25">
      <c r="A2042" s="10">
        <f t="shared" si="292"/>
        <v>45376</v>
      </c>
      <c r="B2042" s="11">
        <v>85</v>
      </c>
      <c r="C2042" s="11">
        <v>2200</v>
      </c>
      <c r="D2042" s="12">
        <v>593.91666666666697</v>
      </c>
      <c r="E2042" s="9">
        <v>127.49</v>
      </c>
      <c r="F2042" s="9">
        <f t="shared" si="291"/>
        <v>63.489999999999995</v>
      </c>
      <c r="G2042" s="9">
        <v>1.01</v>
      </c>
      <c r="H2042" s="9">
        <v>4.03</v>
      </c>
      <c r="I2042" s="9"/>
      <c r="J2042" s="9">
        <v>-4.7119999999999997</v>
      </c>
      <c r="K2042" s="9">
        <v>86.4</v>
      </c>
      <c r="L2042" s="9">
        <v>0.2218</v>
      </c>
      <c r="M2042" s="9">
        <v>0.29299999999999998</v>
      </c>
      <c r="N2042" s="9">
        <v>0</v>
      </c>
      <c r="O2042" s="9">
        <v>0.6</v>
      </c>
      <c r="P2042" s="9"/>
      <c r="Q2042" s="9"/>
      <c r="R2042" s="9"/>
      <c r="T2042">
        <f t="shared" si="286"/>
        <v>852200</v>
      </c>
      <c r="U2042">
        <v>0</v>
      </c>
      <c r="V2042">
        <f t="shared" si="293"/>
        <v>0</v>
      </c>
      <c r="W2042" t="str">
        <f t="shared" si="287"/>
        <v/>
      </c>
      <c r="X2042" t="str">
        <f t="shared" si="288"/>
        <v/>
      </c>
      <c r="Y2042" t="str">
        <f t="shared" si="294"/>
        <v/>
      </c>
      <c r="Z2042" s="9"/>
      <c r="AA2042" s="14">
        <f t="shared" si="289"/>
        <v>0.372</v>
      </c>
      <c r="AB2042" s="14">
        <f t="shared" si="290"/>
        <v>5.8999999999999997E-2</v>
      </c>
    </row>
    <row r="2043" spans="1:28" x14ac:dyDescent="0.25">
      <c r="A2043" s="10">
        <f t="shared" si="292"/>
        <v>45376</v>
      </c>
      <c r="B2043" s="11">
        <v>85</v>
      </c>
      <c r="C2043" s="11">
        <v>2300</v>
      </c>
      <c r="D2043" s="12">
        <v>593.95833333333303</v>
      </c>
      <c r="E2043" s="9">
        <v>127.96</v>
      </c>
      <c r="F2043" s="9">
        <f t="shared" si="291"/>
        <v>63.959999999999994</v>
      </c>
      <c r="G2043" s="9">
        <v>0.5</v>
      </c>
      <c r="H2043" s="9">
        <v>3.02</v>
      </c>
      <c r="I2043" s="9"/>
      <c r="J2043" s="9">
        <v>-4.3179999999999996</v>
      </c>
      <c r="K2043" s="9">
        <v>93.1</v>
      </c>
      <c r="L2043" s="9">
        <v>0.2218</v>
      </c>
      <c r="M2043" s="9">
        <v>0.29299999999999998</v>
      </c>
      <c r="N2043" s="9">
        <v>0</v>
      </c>
      <c r="O2043" s="9">
        <v>0.6</v>
      </c>
      <c r="P2043" s="9"/>
      <c r="Q2043" s="9"/>
      <c r="R2043" s="9"/>
      <c r="T2043">
        <f t="shared" si="286"/>
        <v>852300</v>
      </c>
      <c r="U2043">
        <v>0</v>
      </c>
      <c r="V2043">
        <f t="shared" si="293"/>
        <v>0</v>
      </c>
      <c r="W2043" t="str">
        <f t="shared" si="287"/>
        <v/>
      </c>
      <c r="X2043" t="str">
        <f t="shared" si="288"/>
        <v/>
      </c>
      <c r="Y2043" t="str">
        <f t="shared" si="294"/>
        <v/>
      </c>
      <c r="Z2043" s="9"/>
      <c r="AA2043" s="14">
        <f t="shared" si="289"/>
        <v>0.41299999999999998</v>
      </c>
      <c r="AB2043" s="14">
        <f t="shared" si="290"/>
        <v>3.1E-2</v>
      </c>
    </row>
    <row r="2044" spans="1:28" x14ac:dyDescent="0.25">
      <c r="A2044" s="10">
        <f t="shared" si="292"/>
        <v>45376</v>
      </c>
      <c r="B2044" s="11">
        <v>85</v>
      </c>
      <c r="C2044" s="11">
        <v>2400</v>
      </c>
      <c r="D2044" s="12">
        <v>594</v>
      </c>
      <c r="E2044" s="9">
        <v>131.47</v>
      </c>
      <c r="F2044" s="9">
        <f t="shared" si="291"/>
        <v>67.47</v>
      </c>
      <c r="G2044" s="9">
        <v>0.5</v>
      </c>
      <c r="H2044" s="9">
        <v>3.02</v>
      </c>
      <c r="I2044" s="9"/>
      <c r="J2044" s="9">
        <v>-3.956</v>
      </c>
      <c r="K2044" s="9">
        <v>95.2</v>
      </c>
      <c r="L2044" s="9">
        <v>0.22539999999999999</v>
      </c>
      <c r="M2044" s="9">
        <v>0.29299999999999998</v>
      </c>
      <c r="N2044" s="9">
        <v>0</v>
      </c>
      <c r="O2044" s="9">
        <v>0.6</v>
      </c>
      <c r="P2044" s="9"/>
      <c r="Q2044" s="9"/>
      <c r="R2044" s="9"/>
      <c r="T2044">
        <f t="shared" si="286"/>
        <v>852400</v>
      </c>
      <c r="U2044">
        <v>0</v>
      </c>
      <c r="V2044">
        <f t="shared" si="293"/>
        <v>0</v>
      </c>
      <c r="W2044">
        <f t="shared" si="287"/>
        <v>0.22500000000000001</v>
      </c>
      <c r="X2044">
        <f t="shared" si="288"/>
        <v>0.29299999999999998</v>
      </c>
      <c r="Y2044">
        <f t="shared" si="294"/>
        <v>0.67500000000000004</v>
      </c>
      <c r="Z2044" s="9"/>
      <c r="AA2044" s="14">
        <f t="shared" si="289"/>
        <v>0.434</v>
      </c>
      <c r="AB2044" s="14">
        <f t="shared" si="290"/>
        <v>2.1999999999999999E-2</v>
      </c>
    </row>
    <row r="2045" spans="1:28" x14ac:dyDescent="0.25">
      <c r="A2045" s="10">
        <f t="shared" si="292"/>
        <v>45377</v>
      </c>
      <c r="B2045" s="11">
        <v>86</v>
      </c>
      <c r="C2045" s="11">
        <v>100</v>
      </c>
      <c r="D2045" s="12">
        <v>594.04166666666697</v>
      </c>
      <c r="E2045" s="9">
        <v>131.22999999999999</v>
      </c>
      <c r="F2045" s="9">
        <f t="shared" si="291"/>
        <v>67.22999999999999</v>
      </c>
      <c r="G2045" s="9">
        <v>0.5</v>
      </c>
      <c r="H2045" s="9">
        <v>3.02</v>
      </c>
      <c r="I2045" s="9"/>
      <c r="J2045" s="9">
        <v>-3.956</v>
      </c>
      <c r="K2045" s="9">
        <v>96.7</v>
      </c>
      <c r="L2045" s="9">
        <v>0.22539999999999999</v>
      </c>
      <c r="M2045" s="9">
        <v>0.29299999999999998</v>
      </c>
      <c r="N2045" s="9">
        <v>0</v>
      </c>
      <c r="O2045" s="9">
        <v>0.6</v>
      </c>
      <c r="P2045" s="9"/>
      <c r="Q2045" s="9"/>
      <c r="R2045" s="9"/>
      <c r="T2045">
        <f t="shared" si="286"/>
        <v>860100</v>
      </c>
      <c r="U2045">
        <v>0</v>
      </c>
      <c r="V2045">
        <f t="shared" si="293"/>
        <v>0</v>
      </c>
      <c r="W2045" t="str">
        <f t="shared" si="287"/>
        <v/>
      </c>
      <c r="X2045" t="str">
        <f t="shared" si="288"/>
        <v/>
      </c>
      <c r="Y2045" t="str">
        <f t="shared" si="294"/>
        <v/>
      </c>
      <c r="Z2045" s="9"/>
      <c r="AA2045" s="14">
        <f t="shared" si="289"/>
        <v>0.44</v>
      </c>
      <c r="AB2045" s="14">
        <f t="shared" si="290"/>
        <v>1.4999999999999999E-2</v>
      </c>
    </row>
    <row r="2046" spans="1:28" x14ac:dyDescent="0.25">
      <c r="A2046" s="10">
        <f t="shared" si="292"/>
        <v>45377</v>
      </c>
      <c r="B2046" s="11">
        <v>86</v>
      </c>
      <c r="C2046" s="11">
        <v>200</v>
      </c>
      <c r="D2046" s="12">
        <v>594.08333333333303</v>
      </c>
      <c r="E2046" s="9">
        <v>130.88</v>
      </c>
      <c r="F2046" s="9">
        <f t="shared" si="291"/>
        <v>66.88</v>
      </c>
      <c r="G2046" s="9">
        <v>0</v>
      </c>
      <c r="H2046" s="9">
        <v>2.0099999999999998</v>
      </c>
      <c r="I2046" s="9"/>
      <c r="J2046" s="9">
        <v>-4.4989999999999997</v>
      </c>
      <c r="K2046" s="9">
        <v>97.2</v>
      </c>
      <c r="L2046" s="9">
        <v>0.22539999999999999</v>
      </c>
      <c r="M2046" s="9">
        <v>0.29299999999999998</v>
      </c>
      <c r="N2046" s="9">
        <v>0</v>
      </c>
      <c r="O2046" s="9">
        <v>0.6</v>
      </c>
      <c r="P2046" s="9"/>
      <c r="Q2046" s="9"/>
      <c r="R2046" s="9"/>
      <c r="T2046">
        <f t="shared" si="286"/>
        <v>860200</v>
      </c>
      <c r="U2046">
        <v>0</v>
      </c>
      <c r="V2046">
        <f t="shared" si="293"/>
        <v>0</v>
      </c>
      <c r="W2046" t="str">
        <f t="shared" si="287"/>
        <v/>
      </c>
      <c r="X2046" t="str">
        <f t="shared" si="288"/>
        <v/>
      </c>
      <c r="Y2046" t="str">
        <f t="shared" si="294"/>
        <v/>
      </c>
      <c r="Z2046" s="9"/>
      <c r="AA2046" s="14">
        <f t="shared" si="289"/>
        <v>0.42499999999999999</v>
      </c>
      <c r="AB2046" s="14">
        <f t="shared" si="290"/>
        <v>1.2E-2</v>
      </c>
    </row>
    <row r="2047" spans="1:28" x14ac:dyDescent="0.25">
      <c r="A2047" s="10">
        <f t="shared" si="292"/>
        <v>45377</v>
      </c>
      <c r="B2047" s="11">
        <v>86</v>
      </c>
      <c r="C2047" s="11">
        <v>300</v>
      </c>
      <c r="D2047" s="12">
        <v>594.125</v>
      </c>
      <c r="E2047" s="9">
        <v>132.4</v>
      </c>
      <c r="F2047" s="9">
        <f t="shared" si="291"/>
        <v>68.400000000000006</v>
      </c>
      <c r="G2047" s="9">
        <v>0</v>
      </c>
      <c r="H2047" s="9">
        <v>1.51</v>
      </c>
      <c r="I2047" s="9"/>
      <c r="J2047" s="9">
        <v>-4.8650000000000002</v>
      </c>
      <c r="K2047" s="9">
        <v>97</v>
      </c>
      <c r="L2047" s="9">
        <v>0.22539999999999999</v>
      </c>
      <c r="M2047" s="9">
        <v>0.29299999999999998</v>
      </c>
      <c r="N2047" s="9">
        <v>0</v>
      </c>
      <c r="O2047" s="9">
        <v>0.6</v>
      </c>
      <c r="P2047" s="9"/>
      <c r="Q2047" s="9"/>
      <c r="R2047" s="9"/>
      <c r="T2047">
        <f t="shared" si="286"/>
        <v>860300</v>
      </c>
      <c r="U2047">
        <v>0</v>
      </c>
      <c r="V2047">
        <f t="shared" si="293"/>
        <v>0</v>
      </c>
      <c r="W2047" t="str">
        <f t="shared" si="287"/>
        <v/>
      </c>
      <c r="X2047" t="str">
        <f t="shared" si="288"/>
        <v/>
      </c>
      <c r="Y2047" t="str">
        <f t="shared" si="294"/>
        <v/>
      </c>
      <c r="Z2047" s="9"/>
      <c r="AA2047" s="14">
        <f t="shared" si="289"/>
        <v>0.41299999999999998</v>
      </c>
      <c r="AB2047" s="14">
        <f t="shared" si="290"/>
        <v>1.2999999999999999E-2</v>
      </c>
    </row>
    <row r="2048" spans="1:28" x14ac:dyDescent="0.25">
      <c r="A2048" s="10">
        <f t="shared" si="292"/>
        <v>45377</v>
      </c>
      <c r="B2048" s="11">
        <v>86</v>
      </c>
      <c r="C2048" s="11">
        <v>400</v>
      </c>
      <c r="D2048" s="12">
        <v>594.16666666666697</v>
      </c>
      <c r="E2048" s="9">
        <v>132.87</v>
      </c>
      <c r="F2048" s="9">
        <f t="shared" si="291"/>
        <v>68.87</v>
      </c>
      <c r="G2048" s="9">
        <v>0</v>
      </c>
      <c r="H2048" s="9">
        <v>1.01</v>
      </c>
      <c r="I2048" s="9"/>
      <c r="J2048" s="9">
        <v>-6.5149999999999997</v>
      </c>
      <c r="K2048" s="9">
        <v>96.7</v>
      </c>
      <c r="L2048" s="9">
        <v>0.2218</v>
      </c>
      <c r="M2048" s="9">
        <v>0.2923</v>
      </c>
      <c r="N2048" s="9">
        <v>0</v>
      </c>
      <c r="O2048" s="9">
        <v>0.6</v>
      </c>
      <c r="P2048" s="9"/>
      <c r="Q2048" s="9"/>
      <c r="R2048" s="9"/>
      <c r="T2048">
        <f t="shared" si="286"/>
        <v>860400</v>
      </c>
      <c r="U2048">
        <v>0</v>
      </c>
      <c r="V2048">
        <f t="shared" si="293"/>
        <v>0</v>
      </c>
      <c r="W2048" t="str">
        <f t="shared" si="287"/>
        <v/>
      </c>
      <c r="X2048" t="str">
        <f t="shared" si="288"/>
        <v/>
      </c>
      <c r="Y2048" t="str">
        <f t="shared" si="294"/>
        <v/>
      </c>
      <c r="Z2048" s="9"/>
      <c r="AA2048" s="14">
        <f t="shared" si="289"/>
        <v>0.36299999999999999</v>
      </c>
      <c r="AB2048" s="14">
        <f t="shared" si="290"/>
        <v>1.2E-2</v>
      </c>
    </row>
    <row r="2049" spans="1:28" x14ac:dyDescent="0.25">
      <c r="A2049" s="10">
        <f t="shared" si="292"/>
        <v>45377</v>
      </c>
      <c r="B2049" s="11">
        <v>86</v>
      </c>
      <c r="C2049" s="11">
        <v>500</v>
      </c>
      <c r="D2049" s="12">
        <v>594.20833333333303</v>
      </c>
      <c r="E2049" s="9">
        <v>132.4</v>
      </c>
      <c r="F2049" s="9">
        <f t="shared" si="291"/>
        <v>68.400000000000006</v>
      </c>
      <c r="G2049" s="9">
        <v>0</v>
      </c>
      <c r="H2049" s="9">
        <v>2.0099999999999998</v>
      </c>
      <c r="I2049" s="9"/>
      <c r="J2049" s="9">
        <v>-6.1989999999999998</v>
      </c>
      <c r="K2049" s="9">
        <v>95.8</v>
      </c>
      <c r="L2049" s="9">
        <v>0.2233</v>
      </c>
      <c r="M2049" s="9">
        <v>0.2923</v>
      </c>
      <c r="N2049" s="9">
        <v>0</v>
      </c>
      <c r="O2049" s="9">
        <v>0.6</v>
      </c>
      <c r="P2049" s="9"/>
      <c r="Q2049" s="9"/>
      <c r="R2049" s="9"/>
      <c r="T2049">
        <f t="shared" si="286"/>
        <v>860500</v>
      </c>
      <c r="U2049">
        <v>0</v>
      </c>
      <c r="V2049">
        <f t="shared" si="293"/>
        <v>0</v>
      </c>
      <c r="W2049" t="str">
        <f t="shared" si="287"/>
        <v/>
      </c>
      <c r="X2049" t="str">
        <f t="shared" si="288"/>
        <v/>
      </c>
      <c r="Y2049" t="str">
        <f t="shared" si="294"/>
        <v/>
      </c>
      <c r="Z2049" s="9"/>
      <c r="AA2049" s="14">
        <f t="shared" si="289"/>
        <v>0.36799999999999999</v>
      </c>
      <c r="AB2049" s="14">
        <f t="shared" si="290"/>
        <v>1.6E-2</v>
      </c>
    </row>
    <row r="2050" spans="1:28" x14ac:dyDescent="0.25">
      <c r="A2050" s="10">
        <f t="shared" si="292"/>
        <v>45377</v>
      </c>
      <c r="B2050" s="11">
        <v>86</v>
      </c>
      <c r="C2050" s="11">
        <v>600</v>
      </c>
      <c r="D2050" s="12">
        <v>594.25</v>
      </c>
      <c r="E2050" s="9">
        <v>131.69999999999999</v>
      </c>
      <c r="F2050" s="9">
        <f t="shared" si="291"/>
        <v>67.699999999999989</v>
      </c>
      <c r="G2050" s="9">
        <v>0</v>
      </c>
      <c r="H2050" s="9">
        <v>2.52</v>
      </c>
      <c r="I2050" s="9"/>
      <c r="J2050" s="9">
        <v>-6.6420000000000003</v>
      </c>
      <c r="K2050" s="9">
        <v>94.7</v>
      </c>
      <c r="L2050" s="9">
        <v>0.22109999999999999</v>
      </c>
      <c r="M2050" s="9">
        <v>0.29149999999999998</v>
      </c>
      <c r="N2050" s="9">
        <v>0</v>
      </c>
      <c r="O2050" s="9">
        <v>3.1</v>
      </c>
      <c r="P2050" s="9"/>
      <c r="Q2050" s="9"/>
      <c r="R2050" s="9"/>
      <c r="T2050">
        <f t="shared" si="286"/>
        <v>860600</v>
      </c>
      <c r="U2050">
        <v>0</v>
      </c>
      <c r="V2050">
        <f t="shared" si="293"/>
        <v>3.1</v>
      </c>
      <c r="W2050" t="str">
        <f t="shared" si="287"/>
        <v/>
      </c>
      <c r="X2050" t="str">
        <f t="shared" si="288"/>
        <v/>
      </c>
      <c r="Y2050" t="str">
        <f t="shared" si="294"/>
        <v/>
      </c>
      <c r="Z2050" s="9"/>
      <c r="AA2050" s="14">
        <f t="shared" si="289"/>
        <v>0.35199999999999998</v>
      </c>
      <c r="AB2050" s="14">
        <f t="shared" si="290"/>
        <v>0.02</v>
      </c>
    </row>
    <row r="2051" spans="1:28" x14ac:dyDescent="0.25">
      <c r="A2051" s="10">
        <f t="shared" si="292"/>
        <v>45377</v>
      </c>
      <c r="B2051" s="11">
        <v>86</v>
      </c>
      <c r="C2051" s="11">
        <v>700</v>
      </c>
      <c r="D2051" s="12">
        <v>594.29166666666697</v>
      </c>
      <c r="E2051" s="9">
        <v>132.28</v>
      </c>
      <c r="F2051" s="9">
        <f t="shared" si="291"/>
        <v>68.28</v>
      </c>
      <c r="G2051" s="9">
        <v>0.5</v>
      </c>
      <c r="H2051" s="9">
        <v>3.02</v>
      </c>
      <c r="I2051" s="9"/>
      <c r="J2051" s="9">
        <v>-4.7119999999999997</v>
      </c>
      <c r="K2051" s="9">
        <v>94.4</v>
      </c>
      <c r="L2051" s="9">
        <v>0.2218</v>
      </c>
      <c r="M2051" s="9">
        <v>0.29149999999999998</v>
      </c>
      <c r="N2051" s="9">
        <v>0</v>
      </c>
      <c r="O2051" s="9">
        <v>61.9</v>
      </c>
      <c r="P2051" s="9"/>
      <c r="Q2051" s="9"/>
      <c r="R2051" s="9"/>
      <c r="T2051">
        <f t="shared" si="286"/>
        <v>860700</v>
      </c>
      <c r="U2051">
        <v>69.8</v>
      </c>
      <c r="V2051">
        <f t="shared" si="293"/>
        <v>61.9</v>
      </c>
      <c r="W2051" t="str">
        <f t="shared" si="287"/>
        <v/>
      </c>
      <c r="X2051" t="str">
        <f t="shared" si="288"/>
        <v/>
      </c>
      <c r="Y2051" t="str">
        <f t="shared" si="294"/>
        <v/>
      </c>
      <c r="Z2051" s="9"/>
      <c r="AA2051" s="14">
        <f t="shared" si="289"/>
        <v>0.40600000000000003</v>
      </c>
      <c r="AB2051" s="14">
        <f t="shared" si="290"/>
        <v>2.4E-2</v>
      </c>
    </row>
    <row r="2052" spans="1:28" x14ac:dyDescent="0.25">
      <c r="A2052" s="10">
        <f t="shared" si="292"/>
        <v>45377</v>
      </c>
      <c r="B2052" s="11">
        <v>86</v>
      </c>
      <c r="C2052" s="11">
        <v>800</v>
      </c>
      <c r="D2052" s="12">
        <v>594.33333333333303</v>
      </c>
      <c r="E2052" s="9">
        <v>130.88</v>
      </c>
      <c r="F2052" s="9">
        <f t="shared" si="291"/>
        <v>66.88</v>
      </c>
      <c r="G2052" s="9">
        <v>1.01</v>
      </c>
      <c r="H2052" s="9">
        <v>4.03</v>
      </c>
      <c r="I2052" s="9"/>
      <c r="J2052" s="9">
        <v>-3.153</v>
      </c>
      <c r="K2052" s="9">
        <v>89.9</v>
      </c>
      <c r="L2052" s="9">
        <v>0.22109999999999999</v>
      </c>
      <c r="M2052" s="9">
        <v>0.29149999999999998</v>
      </c>
      <c r="N2052" s="9">
        <v>0</v>
      </c>
      <c r="O2052" s="9">
        <v>268.10000000000002</v>
      </c>
      <c r="P2052" s="9"/>
      <c r="Q2052" s="9"/>
      <c r="R2052" s="9"/>
      <c r="T2052">
        <f t="shared" si="286"/>
        <v>860800</v>
      </c>
      <c r="U2052">
        <v>247.5</v>
      </c>
      <c r="V2052">
        <f t="shared" si="293"/>
        <v>268.10000000000002</v>
      </c>
      <c r="W2052" t="str">
        <f t="shared" si="287"/>
        <v/>
      </c>
      <c r="X2052" t="str">
        <f t="shared" si="288"/>
        <v/>
      </c>
      <c r="Y2052" t="str">
        <f t="shared" si="294"/>
        <v/>
      </c>
      <c r="Z2052" s="9"/>
      <c r="AA2052" s="14">
        <f t="shared" si="289"/>
        <v>0.435</v>
      </c>
      <c r="AB2052" s="14">
        <f t="shared" si="290"/>
        <v>4.9000000000000002E-2</v>
      </c>
    </row>
    <row r="2053" spans="1:28" x14ac:dyDescent="0.25">
      <c r="A2053" s="10">
        <f t="shared" si="292"/>
        <v>45377</v>
      </c>
      <c r="B2053" s="11">
        <v>86</v>
      </c>
      <c r="C2053" s="11">
        <v>900</v>
      </c>
      <c r="D2053" s="12">
        <v>594.375</v>
      </c>
      <c r="E2053" s="9">
        <v>131.58000000000001</v>
      </c>
      <c r="F2053" s="9">
        <f t="shared" si="291"/>
        <v>67.580000000000013</v>
      </c>
      <c r="G2053" s="9">
        <v>1.51</v>
      </c>
      <c r="H2053" s="9">
        <v>4.03</v>
      </c>
      <c r="I2053" s="9"/>
      <c r="J2053" s="9">
        <v>-2.5659999999999998</v>
      </c>
      <c r="K2053" s="9">
        <v>85.5</v>
      </c>
      <c r="L2053" s="9">
        <v>0.22109999999999999</v>
      </c>
      <c r="M2053" s="9">
        <v>0.2908</v>
      </c>
      <c r="N2053" s="9">
        <v>0</v>
      </c>
      <c r="O2053" s="9">
        <v>266.89999999999998</v>
      </c>
      <c r="P2053" s="9"/>
      <c r="Q2053" s="9"/>
      <c r="R2053" s="9"/>
      <c r="T2053">
        <f t="shared" ref="T2053:T2116" si="295">B2053*10000+C2053</f>
        <v>860900</v>
      </c>
      <c r="U2053">
        <v>427</v>
      </c>
      <c r="V2053">
        <f t="shared" si="293"/>
        <v>266.89999999999998</v>
      </c>
      <c r="W2053" t="str">
        <f t="shared" ref="W2053:W2116" si="296">IF(C2053=2400,ROUND(L2053,3),"")</f>
        <v/>
      </c>
      <c r="X2053" t="str">
        <f t="shared" ref="X2053:X2116" si="297">IF(C2053=2400,ROUND(M2053,3),"")</f>
        <v/>
      </c>
      <c r="Y2053" t="str">
        <f t="shared" si="294"/>
        <v/>
      </c>
      <c r="Z2053" s="9"/>
      <c r="AA2053" s="14">
        <f t="shared" ref="AA2053:AA2116" si="298">ROUND((0.6105*(EXP((17.273*J2053)/(J2053+237.3))))*K2053/100,3)</f>
        <v>0.432</v>
      </c>
      <c r="AB2053" s="14">
        <f t="shared" ref="AB2053:AB2116" si="299">ROUND(AA2053/K2053*(100-K2053),3)</f>
        <v>7.2999999999999995E-2</v>
      </c>
    </row>
    <row r="2054" spans="1:28" x14ac:dyDescent="0.25">
      <c r="A2054" s="10">
        <f t="shared" si="292"/>
        <v>45377</v>
      </c>
      <c r="B2054" s="11">
        <v>86</v>
      </c>
      <c r="C2054" s="11">
        <v>1000</v>
      </c>
      <c r="D2054" s="12">
        <v>594.41666666666697</v>
      </c>
      <c r="E2054" s="9">
        <v>130.30000000000001</v>
      </c>
      <c r="F2054" s="9">
        <f t="shared" ref="F2054:F2117" si="300">IF(E2054&gt;F$2,E2054-F$2,0)</f>
        <v>66.300000000000011</v>
      </c>
      <c r="G2054" s="9">
        <v>1.51</v>
      </c>
      <c r="H2054" s="9">
        <v>4.03</v>
      </c>
      <c r="I2054" s="9"/>
      <c r="J2054" s="9">
        <v>-1.929</v>
      </c>
      <c r="K2054" s="9">
        <v>83.3</v>
      </c>
      <c r="L2054" s="9">
        <v>0.22109999999999999</v>
      </c>
      <c r="M2054" s="9">
        <v>0.2908</v>
      </c>
      <c r="N2054" s="9">
        <v>0</v>
      </c>
      <c r="O2054" s="9">
        <v>221.9</v>
      </c>
      <c r="P2054" s="9"/>
      <c r="Q2054" s="9"/>
      <c r="R2054" s="9"/>
      <c r="T2054">
        <f t="shared" si="295"/>
        <v>861000</v>
      </c>
      <c r="U2054">
        <v>579.29999999999995</v>
      </c>
      <c r="V2054">
        <f t="shared" si="293"/>
        <v>221.9</v>
      </c>
      <c r="W2054" t="str">
        <f t="shared" si="296"/>
        <v/>
      </c>
      <c r="X2054" t="str">
        <f t="shared" si="297"/>
        <v/>
      </c>
      <c r="Y2054" t="str">
        <f t="shared" si="294"/>
        <v/>
      </c>
      <c r="Z2054" s="9"/>
      <c r="AA2054" s="14">
        <f t="shared" si="298"/>
        <v>0.441</v>
      </c>
      <c r="AB2054" s="14">
        <f t="shared" si="299"/>
        <v>8.7999999999999995E-2</v>
      </c>
    </row>
    <row r="2055" spans="1:28" x14ac:dyDescent="0.25">
      <c r="A2055" s="10">
        <f t="shared" ref="A2055:A2118" si="301">A$5-1+B2055</f>
        <v>45377</v>
      </c>
      <c r="B2055" s="11">
        <v>86</v>
      </c>
      <c r="C2055" s="11">
        <v>1100</v>
      </c>
      <c r="D2055" s="12">
        <v>594.45833333333303</v>
      </c>
      <c r="E2055" s="9">
        <v>132.28</v>
      </c>
      <c r="F2055" s="9">
        <f t="shared" si="300"/>
        <v>68.28</v>
      </c>
      <c r="G2055" s="9">
        <v>1.01</v>
      </c>
      <c r="H2055" s="9">
        <v>4.03</v>
      </c>
      <c r="I2055" s="9"/>
      <c r="J2055" s="9">
        <v>-1.4410000000000001</v>
      </c>
      <c r="K2055" s="9">
        <v>79.3</v>
      </c>
      <c r="L2055" s="9">
        <v>0.2218</v>
      </c>
      <c r="M2055" s="9">
        <v>0.2908</v>
      </c>
      <c r="N2055" s="9">
        <v>0</v>
      </c>
      <c r="O2055" s="9">
        <v>240.6</v>
      </c>
      <c r="P2055" s="9"/>
      <c r="Q2055" s="9"/>
      <c r="R2055" s="9"/>
      <c r="T2055">
        <f t="shared" si="295"/>
        <v>861100</v>
      </c>
      <c r="U2055">
        <v>690.5</v>
      </c>
      <c r="V2055">
        <f t="shared" si="293"/>
        <v>240.6</v>
      </c>
      <c r="W2055" t="str">
        <f t="shared" si="296"/>
        <v/>
      </c>
      <c r="X2055" t="str">
        <f t="shared" si="297"/>
        <v/>
      </c>
      <c r="Y2055" t="str">
        <f t="shared" si="294"/>
        <v/>
      </c>
      <c r="Z2055" s="9"/>
      <c r="AA2055" s="14">
        <f t="shared" si="298"/>
        <v>0.436</v>
      </c>
      <c r="AB2055" s="14">
        <f t="shared" si="299"/>
        <v>0.114</v>
      </c>
    </row>
    <row r="2056" spans="1:28" x14ac:dyDescent="0.25">
      <c r="A2056" s="10">
        <f t="shared" si="301"/>
        <v>45377</v>
      </c>
      <c r="B2056" s="11">
        <v>86</v>
      </c>
      <c r="C2056" s="11">
        <v>1200</v>
      </c>
      <c r="D2056" s="12">
        <v>594.5</v>
      </c>
      <c r="E2056" s="9">
        <v>132.28</v>
      </c>
      <c r="F2056" s="9">
        <f t="shared" si="300"/>
        <v>68.28</v>
      </c>
      <c r="G2056" s="9">
        <v>1.01</v>
      </c>
      <c r="H2056" s="9">
        <v>5.54</v>
      </c>
      <c r="I2056" s="9"/>
      <c r="J2056" s="9">
        <v>-8.7999999999999995E-2</v>
      </c>
      <c r="K2056" s="9">
        <v>73.8</v>
      </c>
      <c r="L2056" s="9">
        <v>0.2218</v>
      </c>
      <c r="M2056" s="9">
        <v>0.2908</v>
      </c>
      <c r="N2056" s="9">
        <v>0</v>
      </c>
      <c r="O2056" s="9">
        <v>269.39999999999998</v>
      </c>
      <c r="P2056" s="9"/>
      <c r="Q2056" s="9"/>
      <c r="R2056" s="9"/>
      <c r="T2056">
        <f t="shared" si="295"/>
        <v>861200</v>
      </c>
      <c r="U2056">
        <v>750.5</v>
      </c>
      <c r="V2056">
        <f t="shared" si="293"/>
        <v>269.39999999999998</v>
      </c>
      <c r="W2056" t="str">
        <f t="shared" si="296"/>
        <v/>
      </c>
      <c r="X2056" t="str">
        <f t="shared" si="297"/>
        <v/>
      </c>
      <c r="Y2056" t="str">
        <f t="shared" si="294"/>
        <v/>
      </c>
      <c r="Z2056" s="9"/>
      <c r="AA2056" s="14">
        <f t="shared" si="298"/>
        <v>0.44800000000000001</v>
      </c>
      <c r="AB2056" s="14">
        <f t="shared" si="299"/>
        <v>0.159</v>
      </c>
    </row>
    <row r="2057" spans="1:28" x14ac:dyDescent="0.25">
      <c r="A2057" s="10">
        <f t="shared" si="301"/>
        <v>45377</v>
      </c>
      <c r="B2057" s="11">
        <v>86</v>
      </c>
      <c r="C2057" s="11">
        <v>1300</v>
      </c>
      <c r="D2057" s="12">
        <v>594.54166666666697</v>
      </c>
      <c r="E2057" s="9">
        <v>132.87</v>
      </c>
      <c r="F2057" s="9">
        <f t="shared" si="300"/>
        <v>68.87</v>
      </c>
      <c r="G2057" s="9">
        <v>1.51</v>
      </c>
      <c r="H2057" s="9">
        <v>5.03</v>
      </c>
      <c r="I2057" s="9"/>
      <c r="J2057" s="9">
        <v>2.4E-2</v>
      </c>
      <c r="K2057" s="9">
        <v>68.3</v>
      </c>
      <c r="L2057" s="9">
        <v>0.22109999999999999</v>
      </c>
      <c r="M2057" s="9">
        <v>0.2908</v>
      </c>
      <c r="N2057" s="9">
        <v>0</v>
      </c>
      <c r="O2057" s="9">
        <v>291.89999999999998</v>
      </c>
      <c r="P2057" s="9"/>
      <c r="Q2057" s="9"/>
      <c r="R2057" s="9"/>
      <c r="T2057">
        <f t="shared" si="295"/>
        <v>861300</v>
      </c>
      <c r="U2057">
        <v>754.7</v>
      </c>
      <c r="V2057">
        <f t="shared" si="293"/>
        <v>291.89999999999998</v>
      </c>
      <c r="W2057" t="str">
        <f t="shared" si="296"/>
        <v/>
      </c>
      <c r="X2057" t="str">
        <f t="shared" si="297"/>
        <v/>
      </c>
      <c r="Y2057" t="str">
        <f t="shared" si="294"/>
        <v/>
      </c>
      <c r="Z2057" s="9"/>
      <c r="AA2057" s="14">
        <f t="shared" si="298"/>
        <v>0.41799999999999998</v>
      </c>
      <c r="AB2057" s="14">
        <f t="shared" si="299"/>
        <v>0.19400000000000001</v>
      </c>
    </row>
    <row r="2058" spans="1:28" x14ac:dyDescent="0.25">
      <c r="A2058" s="10">
        <f t="shared" si="301"/>
        <v>45377</v>
      </c>
      <c r="B2058" s="11">
        <v>86</v>
      </c>
      <c r="C2058" s="11">
        <v>1400</v>
      </c>
      <c r="D2058" s="12">
        <v>594.58333333333303</v>
      </c>
      <c r="E2058" s="9">
        <v>127.14</v>
      </c>
      <c r="F2058" s="9">
        <f t="shared" si="300"/>
        <v>63.14</v>
      </c>
      <c r="G2058" s="9">
        <v>1.01</v>
      </c>
      <c r="H2058" s="9">
        <v>4.53</v>
      </c>
      <c r="I2058" s="9"/>
      <c r="J2058" s="9">
        <v>1.615</v>
      </c>
      <c r="K2058" s="9">
        <v>65.2</v>
      </c>
      <c r="L2058" s="9">
        <v>0.22109999999999999</v>
      </c>
      <c r="M2058" s="9">
        <v>0.2908</v>
      </c>
      <c r="N2058" s="9">
        <v>0</v>
      </c>
      <c r="O2058" s="9">
        <v>341.9</v>
      </c>
      <c r="P2058" s="9"/>
      <c r="Q2058" s="9"/>
      <c r="R2058" s="9"/>
      <c r="T2058">
        <f t="shared" si="295"/>
        <v>861400</v>
      </c>
      <c r="U2058">
        <v>702.7</v>
      </c>
      <c r="V2058">
        <f t="shared" ref="V2058:V2121" si="302">IF(O2058&lt;1,0,ROUND(O2058,1))</f>
        <v>341.9</v>
      </c>
      <c r="W2058" t="str">
        <f t="shared" si="296"/>
        <v/>
      </c>
      <c r="X2058" t="str">
        <f t="shared" si="297"/>
        <v/>
      </c>
      <c r="Y2058" t="str">
        <f t="shared" ref="Y2058:Y2121" si="303">IF(C2058=2400,ROUND(F2058/100,3),"")</f>
        <v/>
      </c>
      <c r="Z2058" s="9"/>
      <c r="AA2058" s="14">
        <f t="shared" si="298"/>
        <v>0.44700000000000001</v>
      </c>
      <c r="AB2058" s="14">
        <f t="shared" si="299"/>
        <v>0.23899999999999999</v>
      </c>
    </row>
    <row r="2059" spans="1:28" x14ac:dyDescent="0.25">
      <c r="A2059" s="10">
        <f t="shared" si="301"/>
        <v>45377</v>
      </c>
      <c r="B2059" s="11">
        <v>86</v>
      </c>
      <c r="C2059" s="11">
        <v>1500</v>
      </c>
      <c r="D2059" s="12">
        <v>594.625</v>
      </c>
      <c r="E2059" s="9">
        <v>128.41999999999999</v>
      </c>
      <c r="F2059" s="9">
        <f t="shared" si="300"/>
        <v>64.419999999999987</v>
      </c>
      <c r="G2059" s="9">
        <v>1.01</v>
      </c>
      <c r="H2059" s="9">
        <v>4.03</v>
      </c>
      <c r="I2059" s="9"/>
      <c r="J2059" s="9">
        <v>0.46700000000000003</v>
      </c>
      <c r="K2059" s="9">
        <v>76.900000000000006</v>
      </c>
      <c r="L2059" s="9">
        <v>0.22109999999999999</v>
      </c>
      <c r="M2059" s="9">
        <v>0.29010000000000002</v>
      </c>
      <c r="N2059" s="9">
        <v>0</v>
      </c>
      <c r="O2059" s="9">
        <v>148.1</v>
      </c>
      <c r="P2059" s="9"/>
      <c r="Q2059" s="9"/>
      <c r="R2059" s="9"/>
      <c r="T2059">
        <f t="shared" si="295"/>
        <v>861500</v>
      </c>
      <c r="U2059">
        <v>598.79999999999995</v>
      </c>
      <c r="V2059">
        <f t="shared" si="302"/>
        <v>148.1</v>
      </c>
      <c r="W2059" t="str">
        <f t="shared" si="296"/>
        <v/>
      </c>
      <c r="X2059" t="str">
        <f t="shared" si="297"/>
        <v/>
      </c>
      <c r="Y2059" t="str">
        <f t="shared" si="303"/>
        <v/>
      </c>
      <c r="Z2059" s="9"/>
      <c r="AA2059" s="14">
        <f t="shared" si="298"/>
        <v>0.48599999999999999</v>
      </c>
      <c r="AB2059" s="14">
        <f t="shared" si="299"/>
        <v>0.14599999999999999</v>
      </c>
    </row>
    <row r="2060" spans="1:28" x14ac:dyDescent="0.25">
      <c r="A2060" s="10">
        <f t="shared" si="301"/>
        <v>45377</v>
      </c>
      <c r="B2060" s="11">
        <v>86</v>
      </c>
      <c r="C2060" s="11">
        <v>1600</v>
      </c>
      <c r="D2060" s="12">
        <v>594.66666666666697</v>
      </c>
      <c r="E2060" s="9">
        <v>132.63999999999999</v>
      </c>
      <c r="F2060" s="9">
        <f t="shared" si="300"/>
        <v>68.639999999999986</v>
      </c>
      <c r="G2060" s="9">
        <v>2.52</v>
      </c>
      <c r="H2060" s="9">
        <v>7.55</v>
      </c>
      <c r="I2060" s="9"/>
      <c r="J2060" s="9">
        <v>1.6970000000000001</v>
      </c>
      <c r="K2060" s="9">
        <v>70.7</v>
      </c>
      <c r="L2060" s="9">
        <v>0.22109999999999999</v>
      </c>
      <c r="M2060" s="9">
        <v>0.29010000000000002</v>
      </c>
      <c r="N2060" s="9">
        <v>0.2</v>
      </c>
      <c r="O2060" s="9">
        <v>448.1</v>
      </c>
      <c r="P2060" s="9"/>
      <c r="Q2060" s="9"/>
      <c r="R2060" s="9"/>
      <c r="T2060">
        <f t="shared" si="295"/>
        <v>861600</v>
      </c>
      <c r="U2060">
        <v>451.7</v>
      </c>
      <c r="V2060">
        <f t="shared" si="302"/>
        <v>448.1</v>
      </c>
      <c r="W2060" t="str">
        <f t="shared" si="296"/>
        <v/>
      </c>
      <c r="X2060" t="str">
        <f t="shared" si="297"/>
        <v/>
      </c>
      <c r="Y2060" t="str">
        <f t="shared" si="303"/>
        <v/>
      </c>
      <c r="Z2060" s="9"/>
      <c r="AA2060" s="14">
        <f t="shared" si="298"/>
        <v>0.48799999999999999</v>
      </c>
      <c r="AB2060" s="14">
        <f t="shared" si="299"/>
        <v>0.20200000000000001</v>
      </c>
    </row>
    <row r="2061" spans="1:28" x14ac:dyDescent="0.25">
      <c r="A2061" s="10">
        <f t="shared" si="301"/>
        <v>45377</v>
      </c>
      <c r="B2061" s="11">
        <v>86</v>
      </c>
      <c r="C2061" s="11">
        <v>1700</v>
      </c>
      <c r="D2061" s="12">
        <v>594.70833333333303</v>
      </c>
      <c r="E2061" s="9">
        <v>132.63999999999999</v>
      </c>
      <c r="F2061" s="9">
        <f t="shared" si="300"/>
        <v>68.639999999999986</v>
      </c>
      <c r="G2061" s="9">
        <v>2.0099999999999998</v>
      </c>
      <c r="H2061" s="9">
        <v>6.54</v>
      </c>
      <c r="I2061" s="9"/>
      <c r="J2061" s="9">
        <v>0.66</v>
      </c>
      <c r="K2061" s="9">
        <v>70</v>
      </c>
      <c r="L2061" s="9">
        <v>0.22109999999999999</v>
      </c>
      <c r="M2061" s="9">
        <v>0.29010000000000002</v>
      </c>
      <c r="N2061" s="9">
        <v>0</v>
      </c>
      <c r="O2061" s="9">
        <v>259.39999999999998</v>
      </c>
      <c r="P2061" s="9"/>
      <c r="Q2061" s="9"/>
      <c r="R2061" s="9"/>
      <c r="T2061">
        <f t="shared" si="295"/>
        <v>861700</v>
      </c>
      <c r="U2061">
        <v>275.2</v>
      </c>
      <c r="V2061">
        <f t="shared" si="302"/>
        <v>259.39999999999998</v>
      </c>
      <c r="W2061" t="str">
        <f t="shared" si="296"/>
        <v/>
      </c>
      <c r="X2061" t="str">
        <f t="shared" si="297"/>
        <v/>
      </c>
      <c r="Y2061" t="str">
        <f t="shared" si="303"/>
        <v/>
      </c>
      <c r="Z2061" s="9"/>
      <c r="AA2061" s="14">
        <f t="shared" si="298"/>
        <v>0.44800000000000001</v>
      </c>
      <c r="AB2061" s="14">
        <f t="shared" si="299"/>
        <v>0.192</v>
      </c>
    </row>
    <row r="2062" spans="1:28" x14ac:dyDescent="0.25">
      <c r="A2062" s="10">
        <f t="shared" si="301"/>
        <v>45377</v>
      </c>
      <c r="B2062" s="11">
        <v>86</v>
      </c>
      <c r="C2062" s="11">
        <v>1800</v>
      </c>
      <c r="D2062" s="12">
        <v>594.75</v>
      </c>
      <c r="E2062" s="9">
        <v>132.75</v>
      </c>
      <c r="F2062" s="9">
        <f t="shared" si="300"/>
        <v>68.75</v>
      </c>
      <c r="G2062" s="9">
        <v>2.0099999999999998</v>
      </c>
      <c r="H2062" s="9">
        <v>6.04</v>
      </c>
      <c r="I2062" s="9"/>
      <c r="J2062" s="9">
        <v>-2.218</v>
      </c>
      <c r="K2062" s="9">
        <v>70.599999999999994</v>
      </c>
      <c r="L2062" s="9">
        <v>0.22109999999999999</v>
      </c>
      <c r="M2062" s="9">
        <v>0.29010000000000002</v>
      </c>
      <c r="N2062" s="9">
        <v>0</v>
      </c>
      <c r="O2062" s="9">
        <v>96.9</v>
      </c>
      <c r="P2062" s="9"/>
      <c r="Q2062" s="9"/>
      <c r="R2062" s="9"/>
      <c r="T2062">
        <f t="shared" si="295"/>
        <v>861800</v>
      </c>
      <c r="U2062">
        <v>93.5</v>
      </c>
      <c r="V2062">
        <f t="shared" si="302"/>
        <v>96.9</v>
      </c>
      <c r="W2062" t="str">
        <f t="shared" si="296"/>
        <v/>
      </c>
      <c r="X2062" t="str">
        <f t="shared" si="297"/>
        <v/>
      </c>
      <c r="Y2062" t="str">
        <f t="shared" si="303"/>
        <v/>
      </c>
      <c r="Z2062" s="9"/>
      <c r="AA2062" s="14">
        <f t="shared" si="298"/>
        <v>0.36599999999999999</v>
      </c>
      <c r="AB2062" s="14">
        <f t="shared" si="299"/>
        <v>0.152</v>
      </c>
    </row>
    <row r="2063" spans="1:28" x14ac:dyDescent="0.25">
      <c r="A2063" s="10">
        <f t="shared" si="301"/>
        <v>45377</v>
      </c>
      <c r="B2063" s="11">
        <v>86</v>
      </c>
      <c r="C2063" s="11">
        <v>1900</v>
      </c>
      <c r="D2063" s="12">
        <v>594.79166666666697</v>
      </c>
      <c r="E2063" s="9">
        <v>133.1</v>
      </c>
      <c r="F2063" s="9">
        <f t="shared" si="300"/>
        <v>69.099999999999994</v>
      </c>
      <c r="G2063" s="9">
        <v>1.51</v>
      </c>
      <c r="H2063" s="9">
        <v>5.54</v>
      </c>
      <c r="I2063" s="9"/>
      <c r="J2063" s="9">
        <v>-3.1829999999999998</v>
      </c>
      <c r="K2063" s="9">
        <v>78</v>
      </c>
      <c r="L2063" s="9">
        <v>0.22109999999999999</v>
      </c>
      <c r="M2063" s="9">
        <v>0.29010000000000002</v>
      </c>
      <c r="N2063" s="9">
        <v>0</v>
      </c>
      <c r="O2063" s="9">
        <v>3.1</v>
      </c>
      <c r="P2063" s="9"/>
      <c r="Q2063" s="9"/>
      <c r="R2063" s="9"/>
      <c r="T2063">
        <f t="shared" si="295"/>
        <v>861900</v>
      </c>
      <c r="U2063">
        <v>1.2</v>
      </c>
      <c r="V2063">
        <f t="shared" si="302"/>
        <v>3.1</v>
      </c>
      <c r="W2063" t="str">
        <f t="shared" si="296"/>
        <v/>
      </c>
      <c r="X2063" t="str">
        <f t="shared" si="297"/>
        <v/>
      </c>
      <c r="Y2063" t="str">
        <f t="shared" si="303"/>
        <v/>
      </c>
      <c r="Z2063" s="9"/>
      <c r="AA2063" s="14">
        <f t="shared" si="298"/>
        <v>0.377</v>
      </c>
      <c r="AB2063" s="14">
        <f t="shared" si="299"/>
        <v>0.106</v>
      </c>
    </row>
    <row r="2064" spans="1:28" x14ac:dyDescent="0.25">
      <c r="A2064" s="10">
        <f t="shared" si="301"/>
        <v>45377</v>
      </c>
      <c r="B2064" s="11">
        <v>86</v>
      </c>
      <c r="C2064" s="11">
        <v>2000</v>
      </c>
      <c r="D2064" s="12">
        <v>594.83333333333303</v>
      </c>
      <c r="E2064" s="9">
        <v>131.11000000000001</v>
      </c>
      <c r="F2064" s="9">
        <f t="shared" si="300"/>
        <v>67.110000000000014</v>
      </c>
      <c r="G2064" s="9">
        <v>1.51</v>
      </c>
      <c r="H2064" s="9">
        <v>7.55</v>
      </c>
      <c r="I2064" s="9"/>
      <c r="J2064" s="9">
        <v>-4.1059999999999999</v>
      </c>
      <c r="K2064" s="9">
        <v>77.099999999999994</v>
      </c>
      <c r="L2064" s="9">
        <v>0.22109999999999999</v>
      </c>
      <c r="M2064" s="9">
        <v>0.28939999999999999</v>
      </c>
      <c r="N2064" s="9">
        <v>0</v>
      </c>
      <c r="O2064" s="9">
        <v>0.6</v>
      </c>
      <c r="P2064" s="9"/>
      <c r="Q2064" s="9"/>
      <c r="R2064" s="9"/>
      <c r="T2064">
        <f t="shared" si="295"/>
        <v>862000</v>
      </c>
      <c r="U2064">
        <v>0</v>
      </c>
      <c r="V2064">
        <f t="shared" si="302"/>
        <v>0</v>
      </c>
      <c r="W2064" t="str">
        <f t="shared" si="296"/>
        <v/>
      </c>
      <c r="X2064" t="str">
        <f t="shared" si="297"/>
        <v/>
      </c>
      <c r="Y2064" t="str">
        <f t="shared" si="303"/>
        <v/>
      </c>
      <c r="Z2064" s="9"/>
      <c r="AA2064" s="14">
        <f t="shared" si="298"/>
        <v>0.34699999999999998</v>
      </c>
      <c r="AB2064" s="14">
        <f t="shared" si="299"/>
        <v>0.10299999999999999</v>
      </c>
    </row>
    <row r="2065" spans="1:28" x14ac:dyDescent="0.25">
      <c r="A2065" s="10">
        <f t="shared" si="301"/>
        <v>45377</v>
      </c>
      <c r="B2065" s="11">
        <v>86</v>
      </c>
      <c r="C2065" s="11">
        <v>2100</v>
      </c>
      <c r="D2065" s="12">
        <v>594.875</v>
      </c>
      <c r="E2065" s="9">
        <v>132.75</v>
      </c>
      <c r="F2065" s="9">
        <f t="shared" si="300"/>
        <v>68.75</v>
      </c>
      <c r="G2065" s="9">
        <v>0.5</v>
      </c>
      <c r="H2065" s="9">
        <v>4.03</v>
      </c>
      <c r="I2065" s="9"/>
      <c r="J2065" s="9">
        <v>-5.3570000000000002</v>
      </c>
      <c r="K2065" s="9">
        <v>82.4</v>
      </c>
      <c r="L2065" s="9">
        <v>0.22109999999999999</v>
      </c>
      <c r="M2065" s="9">
        <v>0.28939999999999999</v>
      </c>
      <c r="N2065" s="9">
        <v>0</v>
      </c>
      <c r="O2065" s="9">
        <v>0.6</v>
      </c>
      <c r="P2065" s="9"/>
      <c r="Q2065" s="9"/>
      <c r="R2065" s="9"/>
      <c r="T2065">
        <f t="shared" si="295"/>
        <v>862100</v>
      </c>
      <c r="U2065">
        <v>0</v>
      </c>
      <c r="V2065">
        <f t="shared" si="302"/>
        <v>0</v>
      </c>
      <c r="W2065" t="str">
        <f t="shared" si="296"/>
        <v/>
      </c>
      <c r="X2065" t="str">
        <f t="shared" si="297"/>
        <v/>
      </c>
      <c r="Y2065" t="str">
        <f t="shared" si="303"/>
        <v/>
      </c>
      <c r="Z2065" s="9"/>
      <c r="AA2065" s="14">
        <f t="shared" si="298"/>
        <v>0.33800000000000002</v>
      </c>
      <c r="AB2065" s="14">
        <f t="shared" si="299"/>
        <v>7.1999999999999995E-2</v>
      </c>
    </row>
    <row r="2066" spans="1:28" x14ac:dyDescent="0.25">
      <c r="A2066" s="10">
        <f t="shared" si="301"/>
        <v>45377</v>
      </c>
      <c r="B2066" s="11">
        <v>86</v>
      </c>
      <c r="C2066" s="11">
        <v>2200</v>
      </c>
      <c r="D2066" s="12">
        <v>594.91666666666697</v>
      </c>
      <c r="E2066" s="9">
        <v>130.88</v>
      </c>
      <c r="F2066" s="9">
        <f t="shared" si="300"/>
        <v>66.88</v>
      </c>
      <c r="G2066" s="9">
        <v>0.5</v>
      </c>
      <c r="H2066" s="9">
        <v>3.52</v>
      </c>
      <c r="I2066" s="9"/>
      <c r="J2066" s="9">
        <v>-6.61</v>
      </c>
      <c r="K2066" s="9">
        <v>87.8</v>
      </c>
      <c r="L2066" s="9">
        <v>0.22109999999999999</v>
      </c>
      <c r="M2066" s="9">
        <v>0.28939999999999999</v>
      </c>
      <c r="N2066" s="9">
        <v>0</v>
      </c>
      <c r="O2066" s="9">
        <v>0.6</v>
      </c>
      <c r="P2066" s="9"/>
      <c r="Q2066" s="9"/>
      <c r="R2066" s="9"/>
      <c r="T2066">
        <f t="shared" si="295"/>
        <v>862200</v>
      </c>
      <c r="U2066">
        <v>0</v>
      </c>
      <c r="V2066">
        <f t="shared" si="302"/>
        <v>0</v>
      </c>
      <c r="W2066" t="str">
        <f t="shared" si="296"/>
        <v/>
      </c>
      <c r="X2066" t="str">
        <f t="shared" si="297"/>
        <v/>
      </c>
      <c r="Y2066" t="str">
        <f t="shared" si="303"/>
        <v/>
      </c>
      <c r="Z2066" s="9"/>
      <c r="AA2066" s="14">
        <f t="shared" si="298"/>
        <v>0.32700000000000001</v>
      </c>
      <c r="AB2066" s="14">
        <f t="shared" si="299"/>
        <v>4.4999999999999998E-2</v>
      </c>
    </row>
    <row r="2067" spans="1:28" x14ac:dyDescent="0.25">
      <c r="A2067" s="10">
        <f t="shared" si="301"/>
        <v>45377</v>
      </c>
      <c r="B2067" s="11">
        <v>86</v>
      </c>
      <c r="C2067" s="11">
        <v>2300</v>
      </c>
      <c r="D2067" s="12">
        <v>594.95833333333303</v>
      </c>
      <c r="E2067" s="9">
        <v>131</v>
      </c>
      <c r="F2067" s="9">
        <f t="shared" si="300"/>
        <v>67</v>
      </c>
      <c r="G2067" s="9">
        <v>0</v>
      </c>
      <c r="H2067" s="9">
        <v>1.51</v>
      </c>
      <c r="I2067" s="9"/>
      <c r="J2067" s="9">
        <v>-6.6740000000000004</v>
      </c>
      <c r="K2067" s="9">
        <v>91</v>
      </c>
      <c r="L2067" s="9">
        <v>0.2218</v>
      </c>
      <c r="M2067" s="9">
        <v>0.28939999999999999</v>
      </c>
      <c r="N2067" s="9">
        <v>0</v>
      </c>
      <c r="O2067" s="9">
        <v>0.6</v>
      </c>
      <c r="P2067" s="9"/>
      <c r="Q2067" s="9"/>
      <c r="R2067" s="9"/>
      <c r="T2067">
        <f t="shared" si="295"/>
        <v>862300</v>
      </c>
      <c r="U2067">
        <v>0</v>
      </c>
      <c r="V2067">
        <f t="shared" si="302"/>
        <v>0</v>
      </c>
      <c r="W2067" t="str">
        <f t="shared" si="296"/>
        <v/>
      </c>
      <c r="X2067" t="str">
        <f t="shared" si="297"/>
        <v/>
      </c>
      <c r="Y2067" t="str">
        <f t="shared" si="303"/>
        <v/>
      </c>
      <c r="Z2067" s="9"/>
      <c r="AA2067" s="14">
        <f t="shared" si="298"/>
        <v>0.33700000000000002</v>
      </c>
      <c r="AB2067" s="14">
        <f t="shared" si="299"/>
        <v>3.3000000000000002E-2</v>
      </c>
    </row>
    <row r="2068" spans="1:28" x14ac:dyDescent="0.25">
      <c r="A2068" s="10">
        <f t="shared" si="301"/>
        <v>45377</v>
      </c>
      <c r="B2068" s="11">
        <v>86</v>
      </c>
      <c r="C2068" s="11">
        <v>2400</v>
      </c>
      <c r="D2068" s="12">
        <v>595</v>
      </c>
      <c r="E2068" s="9">
        <v>130.41</v>
      </c>
      <c r="F2068" s="9">
        <f t="shared" si="300"/>
        <v>66.41</v>
      </c>
      <c r="G2068" s="9">
        <v>0</v>
      </c>
      <c r="H2068" s="9">
        <v>1.51</v>
      </c>
      <c r="I2068" s="9"/>
      <c r="J2068" s="9">
        <v>-6.1989999999999998</v>
      </c>
      <c r="K2068" s="9">
        <v>92.4</v>
      </c>
      <c r="L2068" s="9">
        <v>0.22109999999999999</v>
      </c>
      <c r="M2068" s="9">
        <v>0.28939999999999999</v>
      </c>
      <c r="N2068" s="9">
        <v>0</v>
      </c>
      <c r="O2068" s="9">
        <v>0.6</v>
      </c>
      <c r="P2068" s="9"/>
      <c r="Q2068" s="9"/>
      <c r="R2068" s="9"/>
      <c r="T2068">
        <f t="shared" si="295"/>
        <v>862400</v>
      </c>
      <c r="U2068">
        <v>0</v>
      </c>
      <c r="V2068">
        <f t="shared" si="302"/>
        <v>0</v>
      </c>
      <c r="W2068">
        <f t="shared" si="296"/>
        <v>0.221</v>
      </c>
      <c r="X2068">
        <f t="shared" si="297"/>
        <v>0.28899999999999998</v>
      </c>
      <c r="Y2068">
        <f t="shared" si="303"/>
        <v>0.66400000000000003</v>
      </c>
      <c r="Z2068" s="9"/>
      <c r="AA2068" s="14">
        <f t="shared" si="298"/>
        <v>0.35499999999999998</v>
      </c>
      <c r="AB2068" s="14">
        <f t="shared" si="299"/>
        <v>2.9000000000000001E-2</v>
      </c>
    </row>
    <row r="2069" spans="1:28" x14ac:dyDescent="0.25">
      <c r="A2069" s="10">
        <f t="shared" si="301"/>
        <v>45378</v>
      </c>
      <c r="B2069" s="11">
        <v>87</v>
      </c>
      <c r="C2069" s="11">
        <v>100</v>
      </c>
      <c r="D2069" s="12">
        <v>595.04166666666697</v>
      </c>
      <c r="E2069" s="9">
        <v>130.53</v>
      </c>
      <c r="F2069" s="9">
        <f t="shared" si="300"/>
        <v>66.53</v>
      </c>
      <c r="G2069" s="9">
        <v>0</v>
      </c>
      <c r="H2069" s="9">
        <v>1.51</v>
      </c>
      <c r="I2069" s="9"/>
      <c r="J2069" s="9">
        <v>-6.0419999999999998</v>
      </c>
      <c r="K2069" s="9">
        <v>93</v>
      </c>
      <c r="L2069" s="9">
        <v>0.22109999999999999</v>
      </c>
      <c r="M2069" s="9">
        <v>0.28860000000000002</v>
      </c>
      <c r="N2069" s="9">
        <v>0</v>
      </c>
      <c r="O2069" s="9">
        <v>0.6</v>
      </c>
      <c r="P2069" s="9"/>
      <c r="Q2069" s="9"/>
      <c r="R2069" s="9"/>
      <c r="T2069">
        <f t="shared" si="295"/>
        <v>870100</v>
      </c>
      <c r="U2069">
        <v>0</v>
      </c>
      <c r="V2069">
        <f t="shared" si="302"/>
        <v>0</v>
      </c>
      <c r="W2069" t="str">
        <f t="shared" si="296"/>
        <v/>
      </c>
      <c r="X2069" t="str">
        <f t="shared" si="297"/>
        <v/>
      </c>
      <c r="Y2069" t="str">
        <f t="shared" si="303"/>
        <v/>
      </c>
      <c r="Z2069" s="9"/>
      <c r="AA2069" s="14">
        <f t="shared" si="298"/>
        <v>0.36199999999999999</v>
      </c>
      <c r="AB2069" s="14">
        <f t="shared" si="299"/>
        <v>2.7E-2</v>
      </c>
    </row>
    <row r="2070" spans="1:28" x14ac:dyDescent="0.25">
      <c r="A2070" s="10">
        <f t="shared" si="301"/>
        <v>45378</v>
      </c>
      <c r="B2070" s="11">
        <v>87</v>
      </c>
      <c r="C2070" s="11">
        <v>200</v>
      </c>
      <c r="D2070" s="12">
        <v>595.08333333333303</v>
      </c>
      <c r="E2070" s="9">
        <v>130.06</v>
      </c>
      <c r="F2070" s="9">
        <f t="shared" si="300"/>
        <v>66.06</v>
      </c>
      <c r="G2070" s="9">
        <v>1.01</v>
      </c>
      <c r="H2070" s="9">
        <v>5.03</v>
      </c>
      <c r="I2070" s="9"/>
      <c r="J2070" s="9">
        <v>-5.7910000000000004</v>
      </c>
      <c r="K2070" s="9">
        <v>89.3</v>
      </c>
      <c r="L2070" s="9">
        <v>0.22109999999999999</v>
      </c>
      <c r="M2070" s="9">
        <v>0.28939999999999999</v>
      </c>
      <c r="N2070" s="9">
        <v>0</v>
      </c>
      <c r="O2070" s="9">
        <v>0.6</v>
      </c>
      <c r="P2070" s="9"/>
      <c r="Q2070" s="9"/>
      <c r="R2070" s="9"/>
      <c r="T2070">
        <f t="shared" si="295"/>
        <v>870200</v>
      </c>
      <c r="U2070">
        <v>0</v>
      </c>
      <c r="V2070">
        <f t="shared" si="302"/>
        <v>0</v>
      </c>
      <c r="W2070" t="str">
        <f t="shared" si="296"/>
        <v/>
      </c>
      <c r="X2070" t="str">
        <f t="shared" si="297"/>
        <v/>
      </c>
      <c r="Y2070" t="str">
        <f t="shared" si="303"/>
        <v/>
      </c>
      <c r="Z2070" s="9"/>
      <c r="AA2070" s="14">
        <f t="shared" si="298"/>
        <v>0.35399999999999998</v>
      </c>
      <c r="AB2070" s="14">
        <f t="shared" si="299"/>
        <v>4.2000000000000003E-2</v>
      </c>
    </row>
    <row r="2071" spans="1:28" x14ac:dyDescent="0.25">
      <c r="A2071" s="10">
        <f t="shared" si="301"/>
        <v>45378</v>
      </c>
      <c r="B2071" s="11">
        <v>87</v>
      </c>
      <c r="C2071" s="11">
        <v>300</v>
      </c>
      <c r="D2071" s="12">
        <v>595.125</v>
      </c>
      <c r="E2071" s="9">
        <v>129.94</v>
      </c>
      <c r="F2071" s="9">
        <f t="shared" si="300"/>
        <v>65.94</v>
      </c>
      <c r="G2071" s="9">
        <v>1.01</v>
      </c>
      <c r="H2071" s="9">
        <v>6.04</v>
      </c>
      <c r="I2071" s="9"/>
      <c r="J2071" s="9">
        <v>-4.59</v>
      </c>
      <c r="K2071" s="9">
        <v>88.8</v>
      </c>
      <c r="L2071" s="9">
        <v>0.22109999999999999</v>
      </c>
      <c r="M2071" s="9">
        <v>0.28860000000000002</v>
      </c>
      <c r="N2071" s="9">
        <v>0</v>
      </c>
      <c r="O2071" s="9">
        <v>0.6</v>
      </c>
      <c r="P2071" s="9"/>
      <c r="Q2071" s="9"/>
      <c r="R2071" s="9"/>
      <c r="T2071">
        <f t="shared" si="295"/>
        <v>870300</v>
      </c>
      <c r="U2071">
        <v>0</v>
      </c>
      <c r="V2071">
        <f t="shared" si="302"/>
        <v>0</v>
      </c>
      <c r="W2071" t="str">
        <f t="shared" si="296"/>
        <v/>
      </c>
      <c r="X2071" t="str">
        <f t="shared" si="297"/>
        <v/>
      </c>
      <c r="Y2071" t="str">
        <f t="shared" si="303"/>
        <v/>
      </c>
      <c r="Z2071" s="9"/>
      <c r="AA2071" s="14">
        <f t="shared" si="298"/>
        <v>0.38600000000000001</v>
      </c>
      <c r="AB2071" s="14">
        <f t="shared" si="299"/>
        <v>4.9000000000000002E-2</v>
      </c>
    </row>
    <row r="2072" spans="1:28" x14ac:dyDescent="0.25">
      <c r="A2072" s="10">
        <f t="shared" si="301"/>
        <v>45378</v>
      </c>
      <c r="B2072" s="11">
        <v>87</v>
      </c>
      <c r="C2072" s="11">
        <v>400</v>
      </c>
      <c r="D2072" s="12">
        <v>595.16666666666697</v>
      </c>
      <c r="E2072" s="9">
        <v>130.53</v>
      </c>
      <c r="F2072" s="9">
        <f t="shared" si="300"/>
        <v>66.53</v>
      </c>
      <c r="G2072" s="9">
        <v>3.02</v>
      </c>
      <c r="H2072" s="9">
        <v>7.05</v>
      </c>
      <c r="I2072" s="9"/>
      <c r="J2072" s="9">
        <v>-4.0759999999999996</v>
      </c>
      <c r="K2072" s="9">
        <v>88.9</v>
      </c>
      <c r="L2072" s="9">
        <v>0.22109999999999999</v>
      </c>
      <c r="M2072" s="9">
        <v>0.28860000000000002</v>
      </c>
      <c r="N2072" s="9">
        <v>0</v>
      </c>
      <c r="O2072" s="9">
        <v>0.6</v>
      </c>
      <c r="P2072" s="9"/>
      <c r="Q2072" s="9"/>
      <c r="R2072" s="9"/>
      <c r="T2072">
        <f t="shared" si="295"/>
        <v>870400</v>
      </c>
      <c r="U2072">
        <v>0</v>
      </c>
      <c r="V2072">
        <f t="shared" si="302"/>
        <v>0</v>
      </c>
      <c r="W2072" t="str">
        <f t="shared" si="296"/>
        <v/>
      </c>
      <c r="X2072" t="str">
        <f t="shared" si="297"/>
        <v/>
      </c>
      <c r="Y2072" t="str">
        <f t="shared" si="303"/>
        <v/>
      </c>
      <c r="Z2072" s="9"/>
      <c r="AA2072" s="14">
        <f t="shared" si="298"/>
        <v>0.40100000000000002</v>
      </c>
      <c r="AB2072" s="14">
        <f t="shared" si="299"/>
        <v>0.05</v>
      </c>
    </row>
    <row r="2073" spans="1:28" x14ac:dyDescent="0.25">
      <c r="A2073" s="10">
        <f t="shared" si="301"/>
        <v>45378</v>
      </c>
      <c r="B2073" s="11">
        <v>87</v>
      </c>
      <c r="C2073" s="11">
        <v>500</v>
      </c>
      <c r="D2073" s="12">
        <v>595.20833333333303</v>
      </c>
      <c r="E2073" s="9">
        <v>129.94</v>
      </c>
      <c r="F2073" s="9">
        <f t="shared" si="300"/>
        <v>65.94</v>
      </c>
      <c r="G2073" s="9">
        <v>3.52</v>
      </c>
      <c r="H2073" s="9">
        <v>7.55</v>
      </c>
      <c r="I2073" s="9"/>
      <c r="J2073" s="9">
        <v>-5.0490000000000004</v>
      </c>
      <c r="K2073" s="9">
        <v>89.2</v>
      </c>
      <c r="L2073" s="9">
        <v>0.2218</v>
      </c>
      <c r="M2073" s="9">
        <v>0.28860000000000002</v>
      </c>
      <c r="N2073" s="9">
        <v>0</v>
      </c>
      <c r="O2073" s="9">
        <v>0.6</v>
      </c>
      <c r="P2073" s="9"/>
      <c r="Q2073" s="9"/>
      <c r="R2073" s="9"/>
      <c r="T2073">
        <f t="shared" si="295"/>
        <v>870500</v>
      </c>
      <c r="U2073">
        <v>0</v>
      </c>
      <c r="V2073">
        <f t="shared" si="302"/>
        <v>0</v>
      </c>
      <c r="W2073" t="str">
        <f t="shared" si="296"/>
        <v/>
      </c>
      <c r="X2073" t="str">
        <f t="shared" si="297"/>
        <v/>
      </c>
      <c r="Y2073" t="str">
        <f t="shared" si="303"/>
        <v/>
      </c>
      <c r="Z2073" s="9"/>
      <c r="AA2073" s="14">
        <f t="shared" si="298"/>
        <v>0.374</v>
      </c>
      <c r="AB2073" s="14">
        <f t="shared" si="299"/>
        <v>4.4999999999999998E-2</v>
      </c>
    </row>
    <row r="2074" spans="1:28" x14ac:dyDescent="0.25">
      <c r="A2074" s="10">
        <f t="shared" si="301"/>
        <v>45378</v>
      </c>
      <c r="B2074" s="11">
        <v>87</v>
      </c>
      <c r="C2074" s="11">
        <v>600</v>
      </c>
      <c r="D2074" s="12">
        <v>595.25</v>
      </c>
      <c r="E2074" s="9">
        <v>130.06</v>
      </c>
      <c r="F2074" s="9">
        <f t="shared" si="300"/>
        <v>66.06</v>
      </c>
      <c r="G2074" s="9">
        <v>2.52</v>
      </c>
      <c r="H2074" s="9">
        <v>5.54</v>
      </c>
      <c r="I2074" s="9"/>
      <c r="J2074" s="9">
        <v>-4.8949999999999996</v>
      </c>
      <c r="K2074" s="9">
        <v>93.4</v>
      </c>
      <c r="L2074" s="9">
        <v>0.22109999999999999</v>
      </c>
      <c r="M2074" s="9">
        <v>0.28860000000000002</v>
      </c>
      <c r="N2074" s="9">
        <v>0</v>
      </c>
      <c r="O2074" s="9">
        <v>5.6</v>
      </c>
      <c r="P2074" s="9"/>
      <c r="Q2074" s="9"/>
      <c r="R2074" s="9"/>
      <c r="T2074">
        <f t="shared" si="295"/>
        <v>870600</v>
      </c>
      <c r="U2074">
        <v>0</v>
      </c>
      <c r="V2074">
        <f t="shared" si="302"/>
        <v>5.6</v>
      </c>
      <c r="W2074" t="str">
        <f t="shared" si="296"/>
        <v/>
      </c>
      <c r="X2074" t="str">
        <f t="shared" si="297"/>
        <v/>
      </c>
      <c r="Y2074" t="str">
        <f t="shared" si="303"/>
        <v/>
      </c>
      <c r="Z2074" s="9"/>
      <c r="AA2074" s="14">
        <f t="shared" si="298"/>
        <v>0.39600000000000002</v>
      </c>
      <c r="AB2074" s="14">
        <f t="shared" si="299"/>
        <v>2.8000000000000001E-2</v>
      </c>
    </row>
    <row r="2075" spans="1:28" x14ac:dyDescent="0.25">
      <c r="A2075" s="10">
        <f t="shared" si="301"/>
        <v>45378</v>
      </c>
      <c r="B2075" s="11">
        <v>87</v>
      </c>
      <c r="C2075" s="11">
        <v>700</v>
      </c>
      <c r="D2075" s="12">
        <v>595.29166666666697</v>
      </c>
      <c r="E2075" s="9">
        <v>129.94</v>
      </c>
      <c r="F2075" s="9">
        <f t="shared" si="300"/>
        <v>65.94</v>
      </c>
      <c r="G2075" s="9">
        <v>2.52</v>
      </c>
      <c r="H2075" s="9">
        <v>6.04</v>
      </c>
      <c r="I2075" s="9"/>
      <c r="J2075" s="9">
        <v>-5.3259999999999996</v>
      </c>
      <c r="K2075" s="9">
        <v>94</v>
      </c>
      <c r="L2075" s="9">
        <v>0.22109999999999999</v>
      </c>
      <c r="M2075" s="9">
        <v>0.28860000000000002</v>
      </c>
      <c r="N2075" s="9">
        <v>0</v>
      </c>
      <c r="O2075" s="9">
        <v>38.1</v>
      </c>
      <c r="P2075" s="9"/>
      <c r="Q2075" s="9"/>
      <c r="R2075" s="9"/>
      <c r="T2075">
        <f t="shared" si="295"/>
        <v>870700</v>
      </c>
      <c r="U2075">
        <v>74.7</v>
      </c>
      <c r="V2075">
        <f t="shared" si="302"/>
        <v>38.1</v>
      </c>
      <c r="W2075" t="str">
        <f t="shared" si="296"/>
        <v/>
      </c>
      <c r="X2075" t="str">
        <f t="shared" si="297"/>
        <v/>
      </c>
      <c r="Y2075" t="str">
        <f t="shared" si="303"/>
        <v/>
      </c>
      <c r="Z2075" s="9"/>
      <c r="AA2075" s="14">
        <f t="shared" si="298"/>
        <v>0.38600000000000001</v>
      </c>
      <c r="AB2075" s="14">
        <f t="shared" si="299"/>
        <v>2.5000000000000001E-2</v>
      </c>
    </row>
    <row r="2076" spans="1:28" x14ac:dyDescent="0.25">
      <c r="A2076" s="10">
        <f t="shared" si="301"/>
        <v>45378</v>
      </c>
      <c r="B2076" s="11">
        <v>87</v>
      </c>
      <c r="C2076" s="11">
        <v>800</v>
      </c>
      <c r="D2076" s="12">
        <v>595.33333333333303</v>
      </c>
      <c r="E2076" s="9">
        <v>130.30000000000001</v>
      </c>
      <c r="F2076" s="9">
        <f t="shared" si="300"/>
        <v>66.300000000000011</v>
      </c>
      <c r="G2076" s="9">
        <v>2.52</v>
      </c>
      <c r="H2076" s="9">
        <v>6.04</v>
      </c>
      <c r="I2076" s="9"/>
      <c r="J2076" s="9">
        <v>-5.3259999999999996</v>
      </c>
      <c r="K2076" s="9">
        <v>94.8</v>
      </c>
      <c r="L2076" s="9">
        <v>0.22109999999999999</v>
      </c>
      <c r="M2076" s="9">
        <v>0.28789999999999999</v>
      </c>
      <c r="N2076" s="9">
        <v>0</v>
      </c>
      <c r="O2076" s="9">
        <v>99.4</v>
      </c>
      <c r="P2076" s="9"/>
      <c r="Q2076" s="9"/>
      <c r="R2076" s="9"/>
      <c r="T2076">
        <f t="shared" si="295"/>
        <v>870800</v>
      </c>
      <c r="U2076">
        <v>253.8</v>
      </c>
      <c r="V2076">
        <f t="shared" si="302"/>
        <v>99.4</v>
      </c>
      <c r="W2076" t="str">
        <f t="shared" si="296"/>
        <v/>
      </c>
      <c r="X2076" t="str">
        <f t="shared" si="297"/>
        <v/>
      </c>
      <c r="Y2076" t="str">
        <f t="shared" si="303"/>
        <v/>
      </c>
      <c r="Z2076" s="9"/>
      <c r="AA2076" s="14">
        <f t="shared" si="298"/>
        <v>0.38900000000000001</v>
      </c>
      <c r="AB2076" s="14">
        <f t="shared" si="299"/>
        <v>2.1000000000000001E-2</v>
      </c>
    </row>
    <row r="2077" spans="1:28" x14ac:dyDescent="0.25">
      <c r="A2077" s="10">
        <f t="shared" si="301"/>
        <v>45378</v>
      </c>
      <c r="B2077" s="11">
        <v>87</v>
      </c>
      <c r="C2077" s="11">
        <v>900</v>
      </c>
      <c r="D2077" s="12">
        <v>595.375</v>
      </c>
      <c r="E2077" s="9">
        <v>130.88</v>
      </c>
      <c r="F2077" s="9">
        <f t="shared" si="300"/>
        <v>66.88</v>
      </c>
      <c r="G2077" s="9">
        <v>2.52</v>
      </c>
      <c r="H2077" s="9">
        <v>6.04</v>
      </c>
      <c r="I2077" s="9"/>
      <c r="J2077" s="9">
        <v>-4.7729999999999997</v>
      </c>
      <c r="K2077" s="9">
        <v>94.3</v>
      </c>
      <c r="L2077" s="9">
        <v>0.2218</v>
      </c>
      <c r="M2077" s="9">
        <v>0.28789999999999999</v>
      </c>
      <c r="N2077" s="9">
        <v>0</v>
      </c>
      <c r="O2077" s="9">
        <v>156.9</v>
      </c>
      <c r="P2077" s="9"/>
      <c r="Q2077" s="9"/>
      <c r="R2077" s="9"/>
      <c r="T2077">
        <f t="shared" si="295"/>
        <v>870900</v>
      </c>
      <c r="U2077">
        <v>433.5</v>
      </c>
      <c r="V2077">
        <f t="shared" si="302"/>
        <v>156.9</v>
      </c>
      <c r="W2077" t="str">
        <f t="shared" si="296"/>
        <v/>
      </c>
      <c r="X2077" t="str">
        <f t="shared" si="297"/>
        <v/>
      </c>
      <c r="Y2077" t="str">
        <f t="shared" si="303"/>
        <v/>
      </c>
      <c r="Z2077" s="9"/>
      <c r="AA2077" s="14">
        <f t="shared" si="298"/>
        <v>0.40400000000000003</v>
      </c>
      <c r="AB2077" s="14">
        <f t="shared" si="299"/>
        <v>2.4E-2</v>
      </c>
    </row>
    <row r="2078" spans="1:28" x14ac:dyDescent="0.25">
      <c r="A2078" s="10">
        <f t="shared" si="301"/>
        <v>45378</v>
      </c>
      <c r="B2078" s="11">
        <v>87</v>
      </c>
      <c r="C2078" s="11">
        <v>1000</v>
      </c>
      <c r="D2078" s="12">
        <v>595.41666666666697</v>
      </c>
      <c r="E2078" s="9">
        <v>128.88999999999999</v>
      </c>
      <c r="F2078" s="9">
        <f t="shared" si="300"/>
        <v>64.889999999999986</v>
      </c>
      <c r="G2078" s="9">
        <v>2.52</v>
      </c>
      <c r="H2078" s="9">
        <v>6.54</v>
      </c>
      <c r="I2078" s="9"/>
      <c r="J2078" s="9">
        <v>-4.8650000000000002</v>
      </c>
      <c r="K2078" s="9">
        <v>95.2</v>
      </c>
      <c r="L2078" s="9">
        <v>0.22109999999999999</v>
      </c>
      <c r="M2078" s="9">
        <v>0.28789999999999999</v>
      </c>
      <c r="N2078" s="9">
        <v>0</v>
      </c>
      <c r="O2078" s="9">
        <v>144.4</v>
      </c>
      <c r="P2078" s="9"/>
      <c r="Q2078" s="9"/>
      <c r="R2078" s="9"/>
      <c r="T2078">
        <f t="shared" si="295"/>
        <v>871000</v>
      </c>
      <c r="U2078">
        <v>586</v>
      </c>
      <c r="V2078">
        <f t="shared" si="302"/>
        <v>144.4</v>
      </c>
      <c r="W2078" t="str">
        <f t="shared" si="296"/>
        <v/>
      </c>
      <c r="X2078" t="str">
        <f t="shared" si="297"/>
        <v/>
      </c>
      <c r="Y2078" t="str">
        <f t="shared" si="303"/>
        <v/>
      </c>
      <c r="Z2078" s="9"/>
      <c r="AA2078" s="14">
        <f t="shared" si="298"/>
        <v>0.40500000000000003</v>
      </c>
      <c r="AB2078" s="14">
        <f t="shared" si="299"/>
        <v>0.02</v>
      </c>
    </row>
    <row r="2079" spans="1:28" x14ac:dyDescent="0.25">
      <c r="A2079" s="10">
        <f t="shared" si="301"/>
        <v>45378</v>
      </c>
      <c r="B2079" s="11">
        <v>87</v>
      </c>
      <c r="C2079" s="11">
        <v>1100</v>
      </c>
      <c r="D2079" s="12">
        <v>595.45833333333303</v>
      </c>
      <c r="E2079" s="9">
        <v>143.87</v>
      </c>
      <c r="F2079" s="9">
        <f t="shared" si="300"/>
        <v>79.87</v>
      </c>
      <c r="G2079" s="9">
        <v>2.52</v>
      </c>
      <c r="H2079" s="9">
        <v>6.04</v>
      </c>
      <c r="I2079" s="9"/>
      <c r="J2079" s="9">
        <v>-4.2569999999999997</v>
      </c>
      <c r="K2079" s="9">
        <v>95.3</v>
      </c>
      <c r="L2079" s="9">
        <v>0.22040000000000001</v>
      </c>
      <c r="M2079" s="9">
        <v>0.28789999999999999</v>
      </c>
      <c r="N2079" s="9">
        <v>0</v>
      </c>
      <c r="O2079" s="9">
        <v>174.4</v>
      </c>
      <c r="P2079" s="9"/>
      <c r="Q2079" s="9"/>
      <c r="R2079" s="9"/>
      <c r="T2079">
        <f t="shared" si="295"/>
        <v>871100</v>
      </c>
      <c r="U2079">
        <v>697.2</v>
      </c>
      <c r="V2079">
        <f t="shared" si="302"/>
        <v>174.4</v>
      </c>
      <c r="W2079" t="str">
        <f t="shared" si="296"/>
        <v/>
      </c>
      <c r="X2079" t="str">
        <f t="shared" si="297"/>
        <v/>
      </c>
      <c r="Y2079" t="str">
        <f t="shared" si="303"/>
        <v/>
      </c>
      <c r="Z2079" s="9"/>
      <c r="AA2079" s="14">
        <f t="shared" si="298"/>
        <v>0.42399999999999999</v>
      </c>
      <c r="AB2079" s="14">
        <f t="shared" si="299"/>
        <v>2.1000000000000001E-2</v>
      </c>
    </row>
    <row r="2080" spans="1:28" x14ac:dyDescent="0.25">
      <c r="A2080" s="10">
        <f t="shared" si="301"/>
        <v>45378</v>
      </c>
      <c r="B2080" s="11">
        <v>87</v>
      </c>
      <c r="C2080" s="11">
        <v>1200</v>
      </c>
      <c r="D2080" s="12">
        <v>595.5</v>
      </c>
      <c r="E2080" s="9">
        <v>136.61000000000001</v>
      </c>
      <c r="F2080" s="9">
        <f t="shared" si="300"/>
        <v>72.610000000000014</v>
      </c>
      <c r="G2080" s="9">
        <v>2.52</v>
      </c>
      <c r="H2080" s="9">
        <v>6.04</v>
      </c>
      <c r="I2080" s="9"/>
      <c r="J2080" s="9">
        <v>-3.8069999999999999</v>
      </c>
      <c r="K2080" s="9">
        <v>95.4</v>
      </c>
      <c r="L2080" s="9">
        <v>0.22040000000000001</v>
      </c>
      <c r="M2080" s="9">
        <v>0.28789999999999999</v>
      </c>
      <c r="N2080" s="9">
        <v>0</v>
      </c>
      <c r="O2080" s="9">
        <v>216.9</v>
      </c>
      <c r="P2080" s="9"/>
      <c r="Q2080" s="9"/>
      <c r="R2080" s="9"/>
      <c r="T2080">
        <f t="shared" si="295"/>
        <v>871200</v>
      </c>
      <c r="U2080">
        <v>756.8</v>
      </c>
      <c r="V2080">
        <f t="shared" si="302"/>
        <v>216.9</v>
      </c>
      <c r="W2080" t="str">
        <f t="shared" si="296"/>
        <v/>
      </c>
      <c r="X2080" t="str">
        <f t="shared" si="297"/>
        <v/>
      </c>
      <c r="Y2080" t="str">
        <f t="shared" si="303"/>
        <v/>
      </c>
      <c r="Z2080" s="9"/>
      <c r="AA2080" s="14">
        <f t="shared" si="298"/>
        <v>0.439</v>
      </c>
      <c r="AB2080" s="14">
        <f t="shared" si="299"/>
        <v>2.1000000000000001E-2</v>
      </c>
    </row>
    <row r="2081" spans="1:28" x14ac:dyDescent="0.25">
      <c r="A2081" s="10">
        <f t="shared" si="301"/>
        <v>45378</v>
      </c>
      <c r="B2081" s="11">
        <v>87</v>
      </c>
      <c r="C2081" s="11">
        <v>1300</v>
      </c>
      <c r="D2081" s="12">
        <v>595.54166666666697</v>
      </c>
      <c r="E2081" s="9">
        <v>151.82</v>
      </c>
      <c r="F2081" s="9">
        <f t="shared" si="300"/>
        <v>87.82</v>
      </c>
      <c r="G2081" s="9">
        <v>3.02</v>
      </c>
      <c r="H2081" s="9">
        <v>5.54</v>
      </c>
      <c r="I2081" s="9"/>
      <c r="J2081" s="9">
        <v>-3.39</v>
      </c>
      <c r="K2081" s="9">
        <v>95.9</v>
      </c>
      <c r="L2081" s="9">
        <v>0.22040000000000001</v>
      </c>
      <c r="M2081" s="9">
        <v>0.28789999999999999</v>
      </c>
      <c r="N2081" s="9">
        <v>0</v>
      </c>
      <c r="O2081" s="9">
        <v>191.9</v>
      </c>
      <c r="P2081" s="9"/>
      <c r="Q2081" s="9"/>
      <c r="R2081" s="9"/>
      <c r="T2081">
        <f t="shared" si="295"/>
        <v>871300</v>
      </c>
      <c r="U2081">
        <v>760.7</v>
      </c>
      <c r="V2081">
        <f t="shared" si="302"/>
        <v>191.9</v>
      </c>
      <c r="W2081" t="str">
        <f t="shared" si="296"/>
        <v/>
      </c>
      <c r="X2081" t="str">
        <f t="shared" si="297"/>
        <v/>
      </c>
      <c r="Y2081" t="str">
        <f t="shared" si="303"/>
        <v/>
      </c>
      <c r="Z2081" s="9"/>
      <c r="AA2081" s="14">
        <f t="shared" si="298"/>
        <v>0.45600000000000002</v>
      </c>
      <c r="AB2081" s="14">
        <f t="shared" si="299"/>
        <v>1.9E-2</v>
      </c>
    </row>
    <row r="2082" spans="1:28" x14ac:dyDescent="0.25">
      <c r="A2082" s="10">
        <f t="shared" si="301"/>
        <v>45378</v>
      </c>
      <c r="B2082" s="11">
        <v>87</v>
      </c>
      <c r="C2082" s="11">
        <v>1400</v>
      </c>
      <c r="D2082" s="12">
        <v>595.58333333333303</v>
      </c>
      <c r="E2082" s="9">
        <v>142.93</v>
      </c>
      <c r="F2082" s="9">
        <f t="shared" si="300"/>
        <v>78.930000000000007</v>
      </c>
      <c r="G2082" s="9">
        <v>2.52</v>
      </c>
      <c r="H2082" s="9">
        <v>6.04</v>
      </c>
      <c r="I2082" s="9"/>
      <c r="J2082" s="9">
        <v>-3.3010000000000002</v>
      </c>
      <c r="K2082" s="9">
        <v>96.4</v>
      </c>
      <c r="L2082" s="9">
        <v>0.22040000000000001</v>
      </c>
      <c r="M2082" s="9">
        <v>0.28789999999999999</v>
      </c>
      <c r="N2082" s="9">
        <v>0</v>
      </c>
      <c r="O2082" s="9">
        <v>150.6</v>
      </c>
      <c r="P2082" s="9"/>
      <c r="Q2082" s="9"/>
      <c r="R2082" s="9"/>
      <c r="T2082">
        <f t="shared" si="295"/>
        <v>871400</v>
      </c>
      <c r="U2082">
        <v>708.5</v>
      </c>
      <c r="V2082">
        <f t="shared" si="302"/>
        <v>150.6</v>
      </c>
      <c r="W2082" t="str">
        <f t="shared" si="296"/>
        <v/>
      </c>
      <c r="X2082" t="str">
        <f t="shared" si="297"/>
        <v/>
      </c>
      <c r="Y2082" t="str">
        <f t="shared" si="303"/>
        <v/>
      </c>
      <c r="Z2082" s="9"/>
      <c r="AA2082" s="14">
        <f t="shared" si="298"/>
        <v>0.46100000000000002</v>
      </c>
      <c r="AB2082" s="14">
        <f t="shared" si="299"/>
        <v>1.7000000000000001E-2</v>
      </c>
    </row>
    <row r="2083" spans="1:28" x14ac:dyDescent="0.25">
      <c r="A2083" s="10">
        <f t="shared" si="301"/>
        <v>45378</v>
      </c>
      <c r="B2083" s="11">
        <v>87</v>
      </c>
      <c r="C2083" s="11">
        <v>1500</v>
      </c>
      <c r="D2083" s="12">
        <v>595.625</v>
      </c>
      <c r="E2083" s="9">
        <v>157.91</v>
      </c>
      <c r="F2083" s="9">
        <f t="shared" si="300"/>
        <v>93.91</v>
      </c>
      <c r="G2083" s="9">
        <v>2.0099999999999998</v>
      </c>
      <c r="H2083" s="9">
        <v>4.53</v>
      </c>
      <c r="I2083" s="9"/>
      <c r="J2083" s="9">
        <v>-3.0059999999999998</v>
      </c>
      <c r="K2083" s="9">
        <v>96.7</v>
      </c>
      <c r="L2083" s="9">
        <v>0.22040000000000001</v>
      </c>
      <c r="M2083" s="9">
        <v>0.28789999999999999</v>
      </c>
      <c r="N2083" s="9">
        <v>0</v>
      </c>
      <c r="O2083" s="9">
        <v>126.9</v>
      </c>
      <c r="P2083" s="9"/>
      <c r="Q2083" s="9"/>
      <c r="R2083" s="9"/>
      <c r="T2083">
        <f t="shared" si="295"/>
        <v>871500</v>
      </c>
      <c r="U2083">
        <v>604.79999999999995</v>
      </c>
      <c r="V2083">
        <f t="shared" si="302"/>
        <v>126.9</v>
      </c>
      <c r="W2083" t="str">
        <f t="shared" si="296"/>
        <v/>
      </c>
      <c r="X2083" t="str">
        <f t="shared" si="297"/>
        <v/>
      </c>
      <c r="Y2083" t="str">
        <f t="shared" si="303"/>
        <v/>
      </c>
      <c r="Z2083" s="9"/>
      <c r="AA2083" s="14">
        <f t="shared" si="298"/>
        <v>0.47299999999999998</v>
      </c>
      <c r="AB2083" s="14">
        <f t="shared" si="299"/>
        <v>1.6E-2</v>
      </c>
    </row>
    <row r="2084" spans="1:28" x14ac:dyDescent="0.25">
      <c r="A2084" s="10">
        <f t="shared" si="301"/>
        <v>45378</v>
      </c>
      <c r="B2084" s="11">
        <v>87</v>
      </c>
      <c r="C2084" s="11">
        <v>1600</v>
      </c>
      <c r="D2084" s="12">
        <v>595.66666666666697</v>
      </c>
      <c r="E2084" s="9">
        <v>172.88</v>
      </c>
      <c r="F2084" s="9">
        <f t="shared" si="300"/>
        <v>108.88</v>
      </c>
      <c r="G2084" s="9">
        <v>1.51</v>
      </c>
      <c r="H2084" s="9">
        <v>5.54</v>
      </c>
      <c r="I2084" s="9"/>
      <c r="J2084" s="9">
        <v>-2.7120000000000002</v>
      </c>
      <c r="K2084" s="9">
        <v>96.9</v>
      </c>
      <c r="L2084" s="9">
        <v>0.22040000000000001</v>
      </c>
      <c r="M2084" s="9">
        <v>0.28720000000000001</v>
      </c>
      <c r="N2084" s="9">
        <v>0</v>
      </c>
      <c r="O2084" s="9">
        <v>115.6</v>
      </c>
      <c r="P2084" s="9"/>
      <c r="Q2084" s="9"/>
      <c r="R2084" s="9"/>
      <c r="T2084">
        <f t="shared" si="295"/>
        <v>871600</v>
      </c>
      <c r="U2084">
        <v>457.5</v>
      </c>
      <c r="V2084">
        <f t="shared" si="302"/>
        <v>115.6</v>
      </c>
      <c r="W2084" t="str">
        <f t="shared" si="296"/>
        <v/>
      </c>
      <c r="X2084" t="str">
        <f t="shared" si="297"/>
        <v/>
      </c>
      <c r="Y2084" t="str">
        <f t="shared" si="303"/>
        <v/>
      </c>
      <c r="Z2084" s="9"/>
      <c r="AA2084" s="14">
        <f t="shared" si="298"/>
        <v>0.48399999999999999</v>
      </c>
      <c r="AB2084" s="14">
        <f t="shared" si="299"/>
        <v>1.4999999999999999E-2</v>
      </c>
    </row>
    <row r="2085" spans="1:28" x14ac:dyDescent="0.25">
      <c r="A2085" s="10">
        <f t="shared" si="301"/>
        <v>45378</v>
      </c>
      <c r="B2085" s="11">
        <v>87</v>
      </c>
      <c r="C2085" s="11">
        <v>1700</v>
      </c>
      <c r="D2085" s="12">
        <v>595.70833333333303</v>
      </c>
      <c r="E2085" s="9">
        <v>187.97</v>
      </c>
      <c r="F2085" s="9">
        <f t="shared" si="300"/>
        <v>123.97</v>
      </c>
      <c r="G2085" s="9">
        <v>1.51</v>
      </c>
      <c r="H2085" s="9">
        <v>4.03</v>
      </c>
      <c r="I2085" s="9"/>
      <c r="J2085" s="9">
        <v>-3.3010000000000002</v>
      </c>
      <c r="K2085" s="9">
        <v>97</v>
      </c>
      <c r="L2085" s="9">
        <v>0.22040000000000001</v>
      </c>
      <c r="M2085" s="9">
        <v>0.28720000000000001</v>
      </c>
      <c r="N2085" s="9">
        <v>0</v>
      </c>
      <c r="O2085" s="9">
        <v>53.1</v>
      </c>
      <c r="P2085" s="9"/>
      <c r="Q2085" s="9"/>
      <c r="R2085" s="9"/>
      <c r="T2085">
        <f t="shared" si="295"/>
        <v>871700</v>
      </c>
      <c r="U2085">
        <v>280.7</v>
      </c>
      <c r="V2085">
        <f t="shared" si="302"/>
        <v>53.1</v>
      </c>
      <c r="W2085" t="str">
        <f t="shared" si="296"/>
        <v/>
      </c>
      <c r="X2085" t="str">
        <f t="shared" si="297"/>
        <v/>
      </c>
      <c r="Y2085" t="str">
        <f t="shared" si="303"/>
        <v/>
      </c>
      <c r="Z2085" s="9"/>
      <c r="AA2085" s="14">
        <f t="shared" si="298"/>
        <v>0.46400000000000002</v>
      </c>
      <c r="AB2085" s="14">
        <f t="shared" si="299"/>
        <v>1.4E-2</v>
      </c>
    </row>
    <row r="2086" spans="1:28" x14ac:dyDescent="0.25">
      <c r="A2086" s="10">
        <f t="shared" si="301"/>
        <v>45378</v>
      </c>
      <c r="B2086" s="11">
        <v>87</v>
      </c>
      <c r="C2086" s="11">
        <v>1800</v>
      </c>
      <c r="D2086" s="12">
        <v>595.75</v>
      </c>
      <c r="E2086" s="9">
        <v>202.95</v>
      </c>
      <c r="F2086" s="9">
        <f t="shared" si="300"/>
        <v>138.94999999999999</v>
      </c>
      <c r="G2086" s="9">
        <v>1.51</v>
      </c>
      <c r="H2086" s="9">
        <v>4.53</v>
      </c>
      <c r="I2086" s="9"/>
      <c r="J2086" s="9">
        <v>-3.508</v>
      </c>
      <c r="K2086" s="9">
        <v>97.1</v>
      </c>
      <c r="L2086" s="9">
        <v>0.21959999999999999</v>
      </c>
      <c r="M2086" s="9">
        <v>0.28720000000000001</v>
      </c>
      <c r="N2086" s="9">
        <v>0</v>
      </c>
      <c r="O2086" s="9">
        <v>21.9</v>
      </c>
      <c r="P2086" s="9"/>
      <c r="Q2086" s="9"/>
      <c r="R2086" s="9"/>
      <c r="T2086">
        <f t="shared" si="295"/>
        <v>871800</v>
      </c>
      <c r="U2086">
        <v>98.5</v>
      </c>
      <c r="V2086">
        <f t="shared" si="302"/>
        <v>21.9</v>
      </c>
      <c r="W2086" t="str">
        <f t="shared" si="296"/>
        <v/>
      </c>
      <c r="X2086" t="str">
        <f t="shared" si="297"/>
        <v/>
      </c>
      <c r="Y2086" t="str">
        <f t="shared" si="303"/>
        <v/>
      </c>
      <c r="Z2086" s="9"/>
      <c r="AA2086" s="14">
        <f t="shared" si="298"/>
        <v>0.45700000000000002</v>
      </c>
      <c r="AB2086" s="14">
        <f t="shared" si="299"/>
        <v>1.4E-2</v>
      </c>
    </row>
    <row r="2087" spans="1:28" x14ac:dyDescent="0.25">
      <c r="A2087" s="10">
        <f t="shared" si="301"/>
        <v>45378</v>
      </c>
      <c r="B2087" s="11">
        <v>87</v>
      </c>
      <c r="C2087" s="11">
        <v>1900</v>
      </c>
      <c r="D2087" s="12">
        <v>595.79166666666697</v>
      </c>
      <c r="E2087" s="9">
        <v>218.04</v>
      </c>
      <c r="F2087" s="9">
        <f t="shared" si="300"/>
        <v>154.04</v>
      </c>
      <c r="G2087" s="9">
        <v>1.01</v>
      </c>
      <c r="H2087" s="9">
        <v>3.52</v>
      </c>
      <c r="I2087" s="9"/>
      <c r="J2087" s="9">
        <v>-3.6269999999999998</v>
      </c>
      <c r="K2087" s="9">
        <v>97.1</v>
      </c>
      <c r="L2087" s="9">
        <v>0.22040000000000001</v>
      </c>
      <c r="M2087" s="9">
        <v>0.28720000000000001</v>
      </c>
      <c r="N2087" s="9">
        <v>0</v>
      </c>
      <c r="O2087" s="9">
        <v>0.6</v>
      </c>
      <c r="P2087" s="9"/>
      <c r="Q2087" s="9"/>
      <c r="R2087" s="9"/>
      <c r="T2087">
        <f t="shared" si="295"/>
        <v>871900</v>
      </c>
      <c r="U2087">
        <v>1.5</v>
      </c>
      <c r="V2087">
        <f t="shared" si="302"/>
        <v>0</v>
      </c>
      <c r="W2087" t="str">
        <f t="shared" si="296"/>
        <v/>
      </c>
      <c r="X2087" t="str">
        <f t="shared" si="297"/>
        <v/>
      </c>
      <c r="Y2087" t="str">
        <f t="shared" si="303"/>
        <v/>
      </c>
      <c r="Z2087" s="9"/>
      <c r="AA2087" s="14">
        <f t="shared" si="298"/>
        <v>0.45300000000000001</v>
      </c>
      <c r="AB2087" s="14">
        <f t="shared" si="299"/>
        <v>1.4E-2</v>
      </c>
    </row>
    <row r="2088" spans="1:28" x14ac:dyDescent="0.25">
      <c r="A2088" s="10">
        <f t="shared" si="301"/>
        <v>45378</v>
      </c>
      <c r="B2088" s="11">
        <v>87</v>
      </c>
      <c r="C2088" s="11">
        <v>2000</v>
      </c>
      <c r="D2088" s="12">
        <v>595.83333333333303</v>
      </c>
      <c r="E2088" s="9">
        <v>202.95</v>
      </c>
      <c r="F2088" s="9">
        <f t="shared" si="300"/>
        <v>138.94999999999999</v>
      </c>
      <c r="G2088" s="9">
        <v>1.01</v>
      </c>
      <c r="H2088" s="9">
        <v>3.52</v>
      </c>
      <c r="I2088" s="9"/>
      <c r="J2088" s="9">
        <v>-3.8359999999999999</v>
      </c>
      <c r="K2088" s="9">
        <v>97.2</v>
      </c>
      <c r="L2088" s="9">
        <v>0.22040000000000001</v>
      </c>
      <c r="M2088" s="9">
        <v>0.28720000000000001</v>
      </c>
      <c r="N2088" s="9">
        <v>0</v>
      </c>
      <c r="O2088" s="9">
        <v>0.6</v>
      </c>
      <c r="P2088" s="9"/>
      <c r="Q2088" s="9"/>
      <c r="R2088" s="9"/>
      <c r="T2088">
        <f t="shared" si="295"/>
        <v>872000</v>
      </c>
      <c r="U2088">
        <v>0</v>
      </c>
      <c r="V2088">
        <f t="shared" si="302"/>
        <v>0</v>
      </c>
      <c r="W2088" t="str">
        <f t="shared" si="296"/>
        <v/>
      </c>
      <c r="X2088" t="str">
        <f t="shared" si="297"/>
        <v/>
      </c>
      <c r="Y2088" t="str">
        <f t="shared" si="303"/>
        <v/>
      </c>
      <c r="Z2088" s="9"/>
      <c r="AA2088" s="14">
        <f t="shared" si="298"/>
        <v>0.44700000000000001</v>
      </c>
      <c r="AB2088" s="14">
        <f t="shared" si="299"/>
        <v>1.2999999999999999E-2</v>
      </c>
    </row>
    <row r="2089" spans="1:28" x14ac:dyDescent="0.25">
      <c r="A2089" s="10">
        <f t="shared" si="301"/>
        <v>45378</v>
      </c>
      <c r="B2089" s="11">
        <v>87</v>
      </c>
      <c r="C2089" s="11">
        <v>2100</v>
      </c>
      <c r="D2089" s="12">
        <v>595.875</v>
      </c>
      <c r="E2089" s="9">
        <v>187.97</v>
      </c>
      <c r="F2089" s="9">
        <f t="shared" si="300"/>
        <v>123.97</v>
      </c>
      <c r="G2089" s="9">
        <v>0.5</v>
      </c>
      <c r="H2089" s="9">
        <v>2.52</v>
      </c>
      <c r="I2089" s="9"/>
      <c r="J2089" s="9">
        <v>-4.2569999999999997</v>
      </c>
      <c r="K2089" s="9">
        <v>97.3</v>
      </c>
      <c r="L2089" s="9">
        <v>0.22040000000000001</v>
      </c>
      <c r="M2089" s="9">
        <v>0.28649999999999998</v>
      </c>
      <c r="N2089" s="9">
        <v>0</v>
      </c>
      <c r="O2089" s="9">
        <v>0.6</v>
      </c>
      <c r="P2089" s="9"/>
      <c r="Q2089" s="9"/>
      <c r="R2089" s="9"/>
      <c r="T2089">
        <f t="shared" si="295"/>
        <v>872100</v>
      </c>
      <c r="U2089">
        <v>0</v>
      </c>
      <c r="V2089">
        <f t="shared" si="302"/>
        <v>0</v>
      </c>
      <c r="W2089" t="str">
        <f t="shared" si="296"/>
        <v/>
      </c>
      <c r="X2089" t="str">
        <f t="shared" si="297"/>
        <v/>
      </c>
      <c r="Y2089" t="str">
        <f t="shared" si="303"/>
        <v/>
      </c>
      <c r="Z2089" s="9"/>
      <c r="AA2089" s="14">
        <f t="shared" si="298"/>
        <v>0.433</v>
      </c>
      <c r="AB2089" s="14">
        <f t="shared" si="299"/>
        <v>1.2E-2</v>
      </c>
    </row>
    <row r="2090" spans="1:28" x14ac:dyDescent="0.25">
      <c r="A2090" s="10">
        <f t="shared" si="301"/>
        <v>45378</v>
      </c>
      <c r="B2090" s="11">
        <v>87</v>
      </c>
      <c r="C2090" s="11">
        <v>2200</v>
      </c>
      <c r="D2090" s="12">
        <v>595.91666666666697</v>
      </c>
      <c r="E2090" s="9">
        <v>172.88</v>
      </c>
      <c r="F2090" s="9">
        <f t="shared" si="300"/>
        <v>108.88</v>
      </c>
      <c r="G2090" s="9">
        <v>0</v>
      </c>
      <c r="H2090" s="9">
        <v>2.52</v>
      </c>
      <c r="I2090" s="9"/>
      <c r="J2090" s="9">
        <v>-4.6509999999999998</v>
      </c>
      <c r="K2090" s="9">
        <v>97.1</v>
      </c>
      <c r="L2090" s="9">
        <v>0.22040000000000001</v>
      </c>
      <c r="M2090" s="9">
        <v>0.28649999999999998</v>
      </c>
      <c r="N2090" s="9">
        <v>0</v>
      </c>
      <c r="O2090" s="9">
        <v>0.6</v>
      </c>
      <c r="P2090" s="9"/>
      <c r="Q2090" s="9"/>
      <c r="R2090" s="9"/>
      <c r="T2090">
        <f t="shared" si="295"/>
        <v>872200</v>
      </c>
      <c r="U2090">
        <v>0</v>
      </c>
      <c r="V2090">
        <f t="shared" si="302"/>
        <v>0</v>
      </c>
      <c r="W2090" t="str">
        <f t="shared" si="296"/>
        <v/>
      </c>
      <c r="X2090" t="str">
        <f t="shared" si="297"/>
        <v/>
      </c>
      <c r="Y2090" t="str">
        <f t="shared" si="303"/>
        <v/>
      </c>
      <c r="Z2090" s="9"/>
      <c r="AA2090" s="14">
        <f t="shared" si="298"/>
        <v>0.42</v>
      </c>
      <c r="AB2090" s="14">
        <f t="shared" si="299"/>
        <v>1.2999999999999999E-2</v>
      </c>
    </row>
    <row r="2091" spans="1:28" x14ac:dyDescent="0.25">
      <c r="A2091" s="10">
        <f t="shared" si="301"/>
        <v>45378</v>
      </c>
      <c r="B2091" s="11">
        <v>87</v>
      </c>
      <c r="C2091" s="11">
        <v>2300</v>
      </c>
      <c r="D2091" s="12">
        <v>595.95833333333303</v>
      </c>
      <c r="E2091" s="9">
        <v>157.91</v>
      </c>
      <c r="F2091" s="9">
        <f t="shared" si="300"/>
        <v>93.91</v>
      </c>
      <c r="G2091" s="9">
        <v>0</v>
      </c>
      <c r="H2091" s="9">
        <v>3.02</v>
      </c>
      <c r="I2091" s="9"/>
      <c r="J2091" s="9">
        <v>-4.6210000000000004</v>
      </c>
      <c r="K2091" s="9">
        <v>96.9</v>
      </c>
      <c r="L2091" s="9">
        <v>0.22040000000000001</v>
      </c>
      <c r="M2091" s="9">
        <v>0.28649999999999998</v>
      </c>
      <c r="N2091" s="9">
        <v>0</v>
      </c>
      <c r="O2091" s="9">
        <v>0.6</v>
      </c>
      <c r="P2091" s="9"/>
      <c r="Q2091" s="9"/>
      <c r="R2091" s="9"/>
      <c r="T2091">
        <f t="shared" si="295"/>
        <v>872300</v>
      </c>
      <c r="U2091">
        <v>0</v>
      </c>
      <c r="V2091">
        <f t="shared" si="302"/>
        <v>0</v>
      </c>
      <c r="W2091" t="str">
        <f t="shared" si="296"/>
        <v/>
      </c>
      <c r="X2091" t="str">
        <f t="shared" si="297"/>
        <v/>
      </c>
      <c r="Y2091" t="str">
        <f t="shared" si="303"/>
        <v/>
      </c>
      <c r="Z2091" s="9"/>
      <c r="AA2091" s="14">
        <f t="shared" si="298"/>
        <v>0.42</v>
      </c>
      <c r="AB2091" s="14">
        <f t="shared" si="299"/>
        <v>1.2999999999999999E-2</v>
      </c>
    </row>
    <row r="2092" spans="1:28" x14ac:dyDescent="0.25">
      <c r="A2092" s="10">
        <f t="shared" si="301"/>
        <v>45378</v>
      </c>
      <c r="B2092" s="11">
        <v>87</v>
      </c>
      <c r="C2092" s="11">
        <v>2400</v>
      </c>
      <c r="D2092" s="12">
        <v>596</v>
      </c>
      <c r="E2092" s="9">
        <v>172.88</v>
      </c>
      <c r="F2092" s="9">
        <f t="shared" si="300"/>
        <v>108.88</v>
      </c>
      <c r="G2092" s="9">
        <v>0</v>
      </c>
      <c r="H2092" s="9">
        <v>2.52</v>
      </c>
      <c r="I2092" s="9"/>
      <c r="J2092" s="9">
        <v>-6.61</v>
      </c>
      <c r="K2092" s="9">
        <v>96.6</v>
      </c>
      <c r="L2092" s="9">
        <v>0.22040000000000001</v>
      </c>
      <c r="M2092" s="9">
        <v>0.28649999999999998</v>
      </c>
      <c r="N2092" s="9">
        <v>0</v>
      </c>
      <c r="O2092" s="9">
        <v>0.6</v>
      </c>
      <c r="P2092" s="9"/>
      <c r="Q2092" s="9"/>
      <c r="R2092" s="9"/>
      <c r="T2092">
        <f t="shared" si="295"/>
        <v>872400</v>
      </c>
      <c r="U2092">
        <v>0</v>
      </c>
      <c r="V2092">
        <f t="shared" si="302"/>
        <v>0</v>
      </c>
      <c r="W2092">
        <f t="shared" si="296"/>
        <v>0.22</v>
      </c>
      <c r="X2092">
        <f t="shared" si="297"/>
        <v>0.28699999999999998</v>
      </c>
      <c r="Y2092">
        <f t="shared" si="303"/>
        <v>1.089</v>
      </c>
      <c r="Z2092" s="9"/>
      <c r="AA2092" s="14">
        <f t="shared" si="298"/>
        <v>0.36</v>
      </c>
      <c r="AB2092" s="14">
        <f t="shared" si="299"/>
        <v>1.2999999999999999E-2</v>
      </c>
    </row>
    <row r="2093" spans="1:28" x14ac:dyDescent="0.25">
      <c r="A2093" s="10">
        <f t="shared" si="301"/>
        <v>45379</v>
      </c>
      <c r="B2093" s="11">
        <v>88</v>
      </c>
      <c r="C2093" s="11">
        <v>100</v>
      </c>
      <c r="D2093" s="12">
        <v>596.04166666666697</v>
      </c>
      <c r="E2093" s="9">
        <v>187.86</v>
      </c>
      <c r="F2093" s="9">
        <f t="shared" si="300"/>
        <v>123.86000000000001</v>
      </c>
      <c r="G2093" s="9">
        <v>0</v>
      </c>
      <c r="H2093" s="9">
        <v>1.01</v>
      </c>
      <c r="I2093" s="9"/>
      <c r="J2093" s="9">
        <v>-6.8339999999999996</v>
      </c>
      <c r="K2093" s="9">
        <v>96.1</v>
      </c>
      <c r="L2093" s="9">
        <v>0.21959999999999999</v>
      </c>
      <c r="M2093" s="9">
        <v>0.28649999999999998</v>
      </c>
      <c r="N2093" s="9">
        <v>0</v>
      </c>
      <c r="O2093" s="9">
        <v>0.6</v>
      </c>
      <c r="P2093" s="9"/>
      <c r="Q2093" s="9"/>
      <c r="R2093" s="9"/>
      <c r="T2093">
        <f t="shared" si="295"/>
        <v>880100</v>
      </c>
      <c r="U2093">
        <v>0</v>
      </c>
      <c r="V2093">
        <f t="shared" si="302"/>
        <v>0</v>
      </c>
      <c r="W2093" t="str">
        <f t="shared" si="296"/>
        <v/>
      </c>
      <c r="X2093" t="str">
        <f t="shared" si="297"/>
        <v/>
      </c>
      <c r="Y2093" t="str">
        <f t="shared" si="303"/>
        <v/>
      </c>
      <c r="Z2093" s="9"/>
      <c r="AA2093" s="14">
        <f t="shared" si="298"/>
        <v>0.35199999999999998</v>
      </c>
      <c r="AB2093" s="14">
        <f t="shared" si="299"/>
        <v>1.4E-2</v>
      </c>
    </row>
    <row r="2094" spans="1:28" x14ac:dyDescent="0.25">
      <c r="A2094" s="10">
        <f t="shared" si="301"/>
        <v>45379</v>
      </c>
      <c r="B2094" s="11">
        <v>88</v>
      </c>
      <c r="C2094" s="11">
        <v>200</v>
      </c>
      <c r="D2094" s="12">
        <v>596.08333333333303</v>
      </c>
      <c r="E2094" s="9">
        <v>202.83</v>
      </c>
      <c r="F2094" s="9">
        <f t="shared" si="300"/>
        <v>138.83000000000001</v>
      </c>
      <c r="G2094" s="9">
        <v>0</v>
      </c>
      <c r="H2094" s="9">
        <v>1.51</v>
      </c>
      <c r="I2094" s="9"/>
      <c r="J2094" s="9">
        <v>-7.3810000000000002</v>
      </c>
      <c r="K2094" s="9">
        <v>96</v>
      </c>
      <c r="L2094" s="9">
        <v>0.21959999999999999</v>
      </c>
      <c r="M2094" s="9">
        <v>0.28649999999999998</v>
      </c>
      <c r="N2094" s="9">
        <v>0</v>
      </c>
      <c r="O2094" s="9">
        <v>0.6</v>
      </c>
      <c r="P2094" s="9"/>
      <c r="Q2094" s="9"/>
      <c r="R2094" s="9"/>
      <c r="T2094">
        <f t="shared" si="295"/>
        <v>880200</v>
      </c>
      <c r="U2094">
        <v>0</v>
      </c>
      <c r="V2094">
        <f t="shared" si="302"/>
        <v>0</v>
      </c>
      <c r="W2094" t="str">
        <f t="shared" si="296"/>
        <v/>
      </c>
      <c r="X2094" t="str">
        <f t="shared" si="297"/>
        <v/>
      </c>
      <c r="Y2094" t="str">
        <f t="shared" si="303"/>
        <v/>
      </c>
      <c r="Z2094" s="9"/>
      <c r="AA2094" s="14">
        <f t="shared" si="298"/>
        <v>0.33700000000000002</v>
      </c>
      <c r="AB2094" s="14">
        <f t="shared" si="299"/>
        <v>1.4E-2</v>
      </c>
    </row>
    <row r="2095" spans="1:28" x14ac:dyDescent="0.25">
      <c r="A2095" s="10">
        <f t="shared" si="301"/>
        <v>45379</v>
      </c>
      <c r="B2095" s="11">
        <v>88</v>
      </c>
      <c r="C2095" s="11">
        <v>300</v>
      </c>
      <c r="D2095" s="12">
        <v>596.125</v>
      </c>
      <c r="E2095" s="9">
        <v>217.92</v>
      </c>
      <c r="F2095" s="9">
        <f t="shared" si="300"/>
        <v>153.91999999999999</v>
      </c>
      <c r="G2095" s="9">
        <v>0.5</v>
      </c>
      <c r="H2095" s="9">
        <v>4.03</v>
      </c>
      <c r="I2095" s="9"/>
      <c r="J2095" s="9">
        <v>-6.8659999999999997</v>
      </c>
      <c r="K2095" s="9">
        <v>95.6</v>
      </c>
      <c r="L2095" s="9">
        <v>0.21959999999999999</v>
      </c>
      <c r="M2095" s="9">
        <v>0.28570000000000001</v>
      </c>
      <c r="N2095" s="9">
        <v>0</v>
      </c>
      <c r="O2095" s="9">
        <v>0.6</v>
      </c>
      <c r="P2095" s="9"/>
      <c r="Q2095" s="9"/>
      <c r="R2095" s="9"/>
      <c r="T2095">
        <f t="shared" si="295"/>
        <v>880300</v>
      </c>
      <c r="U2095">
        <v>0</v>
      </c>
      <c r="V2095">
        <f t="shared" si="302"/>
        <v>0</v>
      </c>
      <c r="W2095" t="str">
        <f t="shared" si="296"/>
        <v/>
      </c>
      <c r="X2095" t="str">
        <f t="shared" si="297"/>
        <v/>
      </c>
      <c r="Y2095" t="str">
        <f t="shared" si="303"/>
        <v/>
      </c>
      <c r="Z2095" s="9"/>
      <c r="AA2095" s="14">
        <f t="shared" si="298"/>
        <v>0.34899999999999998</v>
      </c>
      <c r="AB2095" s="14">
        <f t="shared" si="299"/>
        <v>1.6E-2</v>
      </c>
    </row>
    <row r="2096" spans="1:28" x14ac:dyDescent="0.25">
      <c r="A2096" s="10">
        <f t="shared" si="301"/>
        <v>45379</v>
      </c>
      <c r="B2096" s="11">
        <v>88</v>
      </c>
      <c r="C2096" s="11">
        <v>400</v>
      </c>
      <c r="D2096" s="12">
        <v>596.16666666666697</v>
      </c>
      <c r="E2096" s="9">
        <v>232.9</v>
      </c>
      <c r="F2096" s="9">
        <f t="shared" si="300"/>
        <v>168.9</v>
      </c>
      <c r="G2096" s="9">
        <v>1.51</v>
      </c>
      <c r="H2096" s="9">
        <v>4.03</v>
      </c>
      <c r="I2096" s="9"/>
      <c r="J2096" s="9">
        <v>-5.9790000000000001</v>
      </c>
      <c r="K2096" s="9">
        <v>96.2</v>
      </c>
      <c r="L2096" s="9">
        <v>0.21959999999999999</v>
      </c>
      <c r="M2096" s="9">
        <v>0.28570000000000001</v>
      </c>
      <c r="N2096" s="9">
        <v>0</v>
      </c>
      <c r="O2096" s="9">
        <v>0.6</v>
      </c>
      <c r="P2096" s="9"/>
      <c r="Q2096" s="9"/>
      <c r="R2096" s="9"/>
      <c r="T2096">
        <f t="shared" si="295"/>
        <v>880400</v>
      </c>
      <c r="U2096">
        <v>0</v>
      </c>
      <c r="V2096">
        <f t="shared" si="302"/>
        <v>0</v>
      </c>
      <c r="W2096" t="str">
        <f t="shared" si="296"/>
        <v/>
      </c>
      <c r="X2096" t="str">
        <f t="shared" si="297"/>
        <v/>
      </c>
      <c r="Y2096" t="str">
        <f t="shared" si="303"/>
        <v/>
      </c>
      <c r="Z2096" s="9"/>
      <c r="AA2096" s="14">
        <f t="shared" si="298"/>
        <v>0.376</v>
      </c>
      <c r="AB2096" s="14">
        <f t="shared" si="299"/>
        <v>1.4999999999999999E-2</v>
      </c>
    </row>
    <row r="2097" spans="1:28" x14ac:dyDescent="0.25">
      <c r="A2097" s="10">
        <f t="shared" si="301"/>
        <v>45379</v>
      </c>
      <c r="B2097" s="11">
        <v>88</v>
      </c>
      <c r="C2097" s="11">
        <v>500</v>
      </c>
      <c r="D2097" s="12">
        <v>596.20833333333303</v>
      </c>
      <c r="E2097" s="9">
        <v>247.88</v>
      </c>
      <c r="F2097" s="9">
        <f t="shared" si="300"/>
        <v>183.88</v>
      </c>
      <c r="G2097" s="9">
        <v>1.51</v>
      </c>
      <c r="H2097" s="9">
        <v>3.52</v>
      </c>
      <c r="I2097" s="9"/>
      <c r="J2097" s="9">
        <v>-5.0789999999999997</v>
      </c>
      <c r="K2097" s="9">
        <v>96.6</v>
      </c>
      <c r="L2097" s="9">
        <v>0.21959999999999999</v>
      </c>
      <c r="M2097" s="9">
        <v>0.28570000000000001</v>
      </c>
      <c r="N2097" s="9">
        <v>0</v>
      </c>
      <c r="O2097" s="9">
        <v>0.6</v>
      </c>
      <c r="P2097" s="9"/>
      <c r="Q2097" s="9"/>
      <c r="R2097" s="9"/>
      <c r="T2097">
        <f t="shared" si="295"/>
        <v>880500</v>
      </c>
      <c r="U2097">
        <v>0</v>
      </c>
      <c r="V2097">
        <f t="shared" si="302"/>
        <v>0</v>
      </c>
      <c r="W2097" t="str">
        <f t="shared" si="296"/>
        <v/>
      </c>
      <c r="X2097" t="str">
        <f t="shared" si="297"/>
        <v/>
      </c>
      <c r="Y2097" t="str">
        <f t="shared" si="303"/>
        <v/>
      </c>
      <c r="Z2097" s="9"/>
      <c r="AA2097" s="14">
        <f t="shared" si="298"/>
        <v>0.40400000000000003</v>
      </c>
      <c r="AB2097" s="14">
        <f t="shared" si="299"/>
        <v>1.4E-2</v>
      </c>
    </row>
    <row r="2098" spans="1:28" x14ac:dyDescent="0.25">
      <c r="A2098" s="10">
        <f t="shared" si="301"/>
        <v>45379</v>
      </c>
      <c r="B2098" s="11">
        <v>88</v>
      </c>
      <c r="C2098" s="11">
        <v>600</v>
      </c>
      <c r="D2098" s="12">
        <v>596.25</v>
      </c>
      <c r="E2098" s="9">
        <v>262.97000000000003</v>
      </c>
      <c r="F2098" s="9">
        <f t="shared" si="300"/>
        <v>198.97000000000003</v>
      </c>
      <c r="G2098" s="9">
        <v>1.01</v>
      </c>
      <c r="H2098" s="9">
        <v>4.03</v>
      </c>
      <c r="I2098" s="9"/>
      <c r="J2098" s="9">
        <v>-5.0490000000000004</v>
      </c>
      <c r="K2098" s="9">
        <v>96.7</v>
      </c>
      <c r="L2098" s="9">
        <v>0.21959999999999999</v>
      </c>
      <c r="M2098" s="9">
        <v>0.28570000000000001</v>
      </c>
      <c r="N2098" s="9">
        <v>0</v>
      </c>
      <c r="O2098" s="9">
        <v>1.9</v>
      </c>
      <c r="P2098" s="9"/>
      <c r="Q2098" s="9"/>
      <c r="R2098" s="9"/>
      <c r="T2098">
        <f t="shared" si="295"/>
        <v>880600</v>
      </c>
      <c r="U2098">
        <v>0</v>
      </c>
      <c r="V2098">
        <f t="shared" si="302"/>
        <v>1.9</v>
      </c>
      <c r="W2098" t="str">
        <f t="shared" si="296"/>
        <v/>
      </c>
      <c r="X2098" t="str">
        <f t="shared" si="297"/>
        <v/>
      </c>
      <c r="Y2098" t="str">
        <f t="shared" si="303"/>
        <v/>
      </c>
      <c r="Z2098" s="9"/>
      <c r="AA2098" s="14">
        <f t="shared" si="298"/>
        <v>0.40600000000000003</v>
      </c>
      <c r="AB2098" s="14">
        <f t="shared" si="299"/>
        <v>1.4E-2</v>
      </c>
    </row>
    <row r="2099" spans="1:28" x14ac:dyDescent="0.25">
      <c r="A2099" s="10">
        <f t="shared" si="301"/>
        <v>45379</v>
      </c>
      <c r="B2099" s="11">
        <v>88</v>
      </c>
      <c r="C2099" s="11">
        <v>700</v>
      </c>
      <c r="D2099" s="12">
        <v>596.29166666666697</v>
      </c>
      <c r="E2099" s="9">
        <v>278.06</v>
      </c>
      <c r="F2099" s="9">
        <f t="shared" si="300"/>
        <v>214.06</v>
      </c>
      <c r="G2099" s="9">
        <v>1.01</v>
      </c>
      <c r="H2099" s="9">
        <v>3.02</v>
      </c>
      <c r="I2099" s="9"/>
      <c r="J2099" s="9">
        <v>-4.8339999999999996</v>
      </c>
      <c r="K2099" s="9">
        <v>96.6</v>
      </c>
      <c r="L2099" s="9">
        <v>0.22040000000000001</v>
      </c>
      <c r="M2099" s="9">
        <v>0.28570000000000001</v>
      </c>
      <c r="N2099" s="9">
        <v>0</v>
      </c>
      <c r="O2099" s="9">
        <v>41.9</v>
      </c>
      <c r="P2099" s="9"/>
      <c r="Q2099" s="9"/>
      <c r="R2099" s="9"/>
      <c r="T2099">
        <f t="shared" si="295"/>
        <v>880700</v>
      </c>
      <c r="U2099">
        <v>80</v>
      </c>
      <c r="V2099">
        <f t="shared" si="302"/>
        <v>41.9</v>
      </c>
      <c r="W2099" t="str">
        <f t="shared" si="296"/>
        <v/>
      </c>
      <c r="X2099" t="str">
        <f t="shared" si="297"/>
        <v/>
      </c>
      <c r="Y2099" t="str">
        <f t="shared" si="303"/>
        <v/>
      </c>
      <c r="Z2099" s="9"/>
      <c r="AA2099" s="14">
        <f t="shared" si="298"/>
        <v>0.41199999999999998</v>
      </c>
      <c r="AB2099" s="14">
        <f t="shared" si="299"/>
        <v>1.4999999999999999E-2</v>
      </c>
    </row>
    <row r="2100" spans="1:28" x14ac:dyDescent="0.25">
      <c r="A2100" s="10">
        <f t="shared" si="301"/>
        <v>45379</v>
      </c>
      <c r="B2100" s="11">
        <v>88</v>
      </c>
      <c r="C2100" s="11">
        <v>800</v>
      </c>
      <c r="D2100" s="12">
        <v>596.33333333333303</v>
      </c>
      <c r="E2100" s="9">
        <v>262.97000000000003</v>
      </c>
      <c r="F2100" s="9">
        <f t="shared" si="300"/>
        <v>198.97000000000003</v>
      </c>
      <c r="G2100" s="9">
        <v>1.01</v>
      </c>
      <c r="H2100" s="9">
        <v>3.02</v>
      </c>
      <c r="I2100" s="9"/>
      <c r="J2100" s="9">
        <v>-4.1669999999999998</v>
      </c>
      <c r="K2100" s="9">
        <v>96.7</v>
      </c>
      <c r="L2100" s="9">
        <v>0.21959999999999999</v>
      </c>
      <c r="M2100" s="9">
        <v>0.28499999999999998</v>
      </c>
      <c r="N2100" s="9">
        <v>0</v>
      </c>
      <c r="O2100" s="9">
        <v>71.900000000000006</v>
      </c>
      <c r="P2100" s="9"/>
      <c r="Q2100" s="9"/>
      <c r="R2100" s="9"/>
      <c r="T2100">
        <f t="shared" si="295"/>
        <v>880800</v>
      </c>
      <c r="U2100">
        <v>260.3</v>
      </c>
      <c r="V2100">
        <f t="shared" si="302"/>
        <v>71.900000000000006</v>
      </c>
      <c r="W2100" t="str">
        <f t="shared" si="296"/>
        <v/>
      </c>
      <c r="X2100" t="str">
        <f t="shared" si="297"/>
        <v/>
      </c>
      <c r="Y2100" t="str">
        <f t="shared" si="303"/>
        <v/>
      </c>
      <c r="Z2100" s="9"/>
      <c r="AA2100" s="14">
        <f t="shared" si="298"/>
        <v>0.434</v>
      </c>
      <c r="AB2100" s="14">
        <f t="shared" si="299"/>
        <v>1.4999999999999999E-2</v>
      </c>
    </row>
    <row r="2101" spans="1:28" x14ac:dyDescent="0.25">
      <c r="A2101" s="10">
        <f t="shared" si="301"/>
        <v>45379</v>
      </c>
      <c r="B2101" s="11">
        <v>88</v>
      </c>
      <c r="C2101" s="11">
        <v>900</v>
      </c>
      <c r="D2101" s="12">
        <v>596.375</v>
      </c>
      <c r="E2101" s="9">
        <v>247.99</v>
      </c>
      <c r="F2101" s="9">
        <f t="shared" si="300"/>
        <v>183.99</v>
      </c>
      <c r="G2101" s="9">
        <v>0</v>
      </c>
      <c r="H2101" s="9">
        <v>2.52</v>
      </c>
      <c r="I2101" s="9"/>
      <c r="J2101" s="9">
        <v>-4.1059999999999999</v>
      </c>
      <c r="K2101" s="9">
        <v>96.7</v>
      </c>
      <c r="L2101" s="9">
        <v>0.21959999999999999</v>
      </c>
      <c r="M2101" s="9">
        <v>0.28499999999999998</v>
      </c>
      <c r="N2101" s="9">
        <v>0</v>
      </c>
      <c r="O2101" s="9">
        <v>78.099999999999994</v>
      </c>
      <c r="P2101" s="9"/>
      <c r="Q2101" s="9"/>
      <c r="R2101" s="9"/>
      <c r="T2101">
        <f t="shared" si="295"/>
        <v>880900</v>
      </c>
      <c r="U2101">
        <v>440</v>
      </c>
      <c r="V2101">
        <f t="shared" si="302"/>
        <v>78.099999999999994</v>
      </c>
      <c r="W2101" t="str">
        <f t="shared" si="296"/>
        <v/>
      </c>
      <c r="X2101" t="str">
        <f t="shared" si="297"/>
        <v/>
      </c>
      <c r="Y2101" t="str">
        <f t="shared" si="303"/>
        <v/>
      </c>
      <c r="Z2101" s="9"/>
      <c r="AA2101" s="14">
        <f t="shared" si="298"/>
        <v>0.436</v>
      </c>
      <c r="AB2101" s="14">
        <f t="shared" si="299"/>
        <v>1.4999999999999999E-2</v>
      </c>
    </row>
    <row r="2102" spans="1:28" x14ac:dyDescent="0.25">
      <c r="A2102" s="10">
        <f t="shared" si="301"/>
        <v>45379</v>
      </c>
      <c r="B2102" s="11">
        <v>88</v>
      </c>
      <c r="C2102" s="11">
        <v>1000</v>
      </c>
      <c r="D2102" s="12">
        <v>596.41666666666697</v>
      </c>
      <c r="E2102" s="9">
        <v>233.02</v>
      </c>
      <c r="F2102" s="9">
        <f t="shared" si="300"/>
        <v>169.02</v>
      </c>
      <c r="G2102" s="9">
        <v>0</v>
      </c>
      <c r="H2102" s="9">
        <v>1.51</v>
      </c>
      <c r="I2102" s="9"/>
      <c r="J2102" s="9">
        <v>-0.81699999999999995</v>
      </c>
      <c r="K2102" s="9">
        <v>96.8</v>
      </c>
      <c r="L2102" s="9">
        <v>0.21959999999999999</v>
      </c>
      <c r="M2102" s="9">
        <v>0.28499999999999998</v>
      </c>
      <c r="N2102" s="9">
        <v>0.2</v>
      </c>
      <c r="O2102" s="9">
        <v>284.39999999999998</v>
      </c>
      <c r="P2102" s="9"/>
      <c r="Q2102" s="9"/>
      <c r="R2102" s="9"/>
      <c r="T2102">
        <f t="shared" si="295"/>
        <v>881000</v>
      </c>
      <c r="U2102">
        <v>592.5</v>
      </c>
      <c r="V2102">
        <f t="shared" si="302"/>
        <v>284.39999999999998</v>
      </c>
      <c r="W2102" t="str">
        <f t="shared" si="296"/>
        <v/>
      </c>
      <c r="X2102" t="str">
        <f t="shared" si="297"/>
        <v/>
      </c>
      <c r="Y2102" t="str">
        <f t="shared" si="303"/>
        <v/>
      </c>
      <c r="Z2102" s="9"/>
      <c r="AA2102" s="14">
        <f t="shared" si="298"/>
        <v>0.55700000000000005</v>
      </c>
      <c r="AB2102" s="14">
        <f t="shared" si="299"/>
        <v>1.7999999999999999E-2</v>
      </c>
    </row>
    <row r="2103" spans="1:28" x14ac:dyDescent="0.25">
      <c r="A2103" s="10">
        <f t="shared" si="301"/>
        <v>45379</v>
      </c>
      <c r="B2103" s="11">
        <v>88</v>
      </c>
      <c r="C2103" s="11">
        <v>1100</v>
      </c>
      <c r="D2103" s="12">
        <v>596.45833333333303</v>
      </c>
      <c r="E2103" s="9">
        <v>218.04</v>
      </c>
      <c r="F2103" s="9">
        <f t="shared" si="300"/>
        <v>154.04</v>
      </c>
      <c r="G2103" s="9">
        <v>0.5</v>
      </c>
      <c r="H2103" s="9">
        <v>4.03</v>
      </c>
      <c r="I2103" s="9"/>
      <c r="J2103" s="9">
        <v>-0.95799999999999996</v>
      </c>
      <c r="K2103" s="9">
        <v>97</v>
      </c>
      <c r="L2103" s="9">
        <v>0.21959999999999999</v>
      </c>
      <c r="M2103" s="9">
        <v>0.28499999999999998</v>
      </c>
      <c r="N2103" s="9">
        <v>0</v>
      </c>
      <c r="O2103" s="9">
        <v>283.10000000000002</v>
      </c>
      <c r="P2103" s="9"/>
      <c r="Q2103" s="9"/>
      <c r="R2103" s="9"/>
      <c r="T2103">
        <f t="shared" si="295"/>
        <v>881100</v>
      </c>
      <c r="U2103">
        <v>703.2</v>
      </c>
      <c r="V2103">
        <f t="shared" si="302"/>
        <v>283.10000000000002</v>
      </c>
      <c r="W2103" t="str">
        <f t="shared" si="296"/>
        <v/>
      </c>
      <c r="X2103" t="str">
        <f t="shared" si="297"/>
        <v/>
      </c>
      <c r="Y2103" t="str">
        <f t="shared" si="303"/>
        <v/>
      </c>
      <c r="Z2103" s="9"/>
      <c r="AA2103" s="14">
        <f t="shared" si="298"/>
        <v>0.55200000000000005</v>
      </c>
      <c r="AB2103" s="14">
        <f t="shared" si="299"/>
        <v>1.7000000000000001E-2</v>
      </c>
    </row>
    <row r="2104" spans="1:28" x14ac:dyDescent="0.25">
      <c r="A2104" s="10">
        <f t="shared" si="301"/>
        <v>45379</v>
      </c>
      <c r="B2104" s="11">
        <v>88</v>
      </c>
      <c r="C2104" s="11">
        <v>1200</v>
      </c>
      <c r="D2104" s="12">
        <v>596.5</v>
      </c>
      <c r="E2104" s="9">
        <v>202.95</v>
      </c>
      <c r="F2104" s="9">
        <f t="shared" si="300"/>
        <v>138.94999999999999</v>
      </c>
      <c r="G2104" s="9">
        <v>1.51</v>
      </c>
      <c r="H2104" s="9">
        <v>6.04</v>
      </c>
      <c r="I2104" s="9"/>
      <c r="J2104" s="9">
        <v>-0.36699999999999999</v>
      </c>
      <c r="K2104" s="9">
        <v>97.3</v>
      </c>
      <c r="L2104" s="9">
        <v>0.21959999999999999</v>
      </c>
      <c r="M2104" s="9">
        <v>0.28499999999999998</v>
      </c>
      <c r="N2104" s="9">
        <v>3.4</v>
      </c>
      <c r="O2104" s="9">
        <v>629.4</v>
      </c>
      <c r="P2104" s="9"/>
      <c r="Q2104" s="9"/>
      <c r="R2104" s="9"/>
      <c r="T2104">
        <f t="shared" si="295"/>
        <v>881200</v>
      </c>
      <c r="U2104">
        <v>763</v>
      </c>
      <c r="V2104">
        <f t="shared" si="302"/>
        <v>629.4</v>
      </c>
      <c r="W2104" t="str">
        <f t="shared" si="296"/>
        <v/>
      </c>
      <c r="X2104" t="str">
        <f t="shared" si="297"/>
        <v/>
      </c>
      <c r="Y2104" t="str">
        <f t="shared" si="303"/>
        <v/>
      </c>
      <c r="Z2104" s="9"/>
      <c r="AA2104" s="14">
        <f t="shared" si="298"/>
        <v>0.57799999999999996</v>
      </c>
      <c r="AB2104" s="14">
        <f t="shared" si="299"/>
        <v>1.6E-2</v>
      </c>
    </row>
    <row r="2105" spans="1:28" x14ac:dyDescent="0.25">
      <c r="A2105" s="10">
        <f t="shared" si="301"/>
        <v>45379</v>
      </c>
      <c r="B2105" s="11">
        <v>88</v>
      </c>
      <c r="C2105" s="11">
        <v>1300</v>
      </c>
      <c r="D2105" s="12">
        <v>596.54166666666697</v>
      </c>
      <c r="E2105" s="9">
        <v>187.97</v>
      </c>
      <c r="F2105" s="9">
        <f t="shared" si="300"/>
        <v>123.97</v>
      </c>
      <c r="G2105" s="9">
        <v>1.51</v>
      </c>
      <c r="H2105" s="9">
        <v>4.53</v>
      </c>
      <c r="I2105" s="9"/>
      <c r="J2105" s="9">
        <v>-0.59099999999999997</v>
      </c>
      <c r="K2105" s="9">
        <v>97.7</v>
      </c>
      <c r="L2105" s="9">
        <v>0.21959999999999999</v>
      </c>
      <c r="M2105" s="9">
        <v>0.28499999999999998</v>
      </c>
      <c r="N2105" s="9">
        <v>4.2</v>
      </c>
      <c r="O2105" s="9">
        <v>505.6</v>
      </c>
      <c r="P2105" s="9"/>
      <c r="Q2105" s="9"/>
      <c r="R2105" s="9"/>
      <c r="T2105">
        <f t="shared" si="295"/>
        <v>881300</v>
      </c>
      <c r="U2105">
        <v>767</v>
      </c>
      <c r="V2105">
        <f t="shared" si="302"/>
        <v>505.6</v>
      </c>
      <c r="W2105" t="str">
        <f t="shared" si="296"/>
        <v/>
      </c>
      <c r="X2105" t="str">
        <f t="shared" si="297"/>
        <v/>
      </c>
      <c r="Y2105" t="str">
        <f t="shared" si="303"/>
        <v/>
      </c>
      <c r="Z2105" s="9"/>
      <c r="AA2105" s="14">
        <f t="shared" si="298"/>
        <v>0.57099999999999995</v>
      </c>
      <c r="AB2105" s="14">
        <f t="shared" si="299"/>
        <v>1.2999999999999999E-2</v>
      </c>
    </row>
    <row r="2106" spans="1:28" x14ac:dyDescent="0.25">
      <c r="A2106" s="10">
        <f t="shared" si="301"/>
        <v>45379</v>
      </c>
      <c r="B2106" s="11">
        <v>88</v>
      </c>
      <c r="C2106" s="11">
        <v>1400</v>
      </c>
      <c r="D2106" s="12">
        <v>596.58333333333303</v>
      </c>
      <c r="E2106" s="9">
        <v>173</v>
      </c>
      <c r="F2106" s="9">
        <f t="shared" si="300"/>
        <v>109</v>
      </c>
      <c r="G2106" s="9">
        <v>1.01</v>
      </c>
      <c r="H2106" s="9">
        <v>4.53</v>
      </c>
      <c r="I2106" s="9"/>
      <c r="J2106" s="9">
        <v>-1.27</v>
      </c>
      <c r="K2106" s="9">
        <v>97.9</v>
      </c>
      <c r="L2106" s="9">
        <v>0.21959999999999999</v>
      </c>
      <c r="M2106" s="9">
        <v>0.28499999999999998</v>
      </c>
      <c r="N2106" s="9">
        <v>0</v>
      </c>
      <c r="O2106" s="9">
        <v>421.9</v>
      </c>
      <c r="P2106" s="9"/>
      <c r="Q2106" s="9"/>
      <c r="R2106" s="9"/>
      <c r="T2106">
        <f t="shared" si="295"/>
        <v>881400</v>
      </c>
      <c r="U2106">
        <v>714.7</v>
      </c>
      <c r="V2106">
        <f t="shared" si="302"/>
        <v>421.9</v>
      </c>
      <c r="W2106" t="str">
        <f t="shared" si="296"/>
        <v/>
      </c>
      <c r="X2106" t="str">
        <f t="shared" si="297"/>
        <v/>
      </c>
      <c r="Y2106" t="str">
        <f t="shared" si="303"/>
        <v/>
      </c>
      <c r="Z2106" s="9"/>
      <c r="AA2106" s="14">
        <f t="shared" si="298"/>
        <v>0.54500000000000004</v>
      </c>
      <c r="AB2106" s="14">
        <f t="shared" si="299"/>
        <v>1.2E-2</v>
      </c>
    </row>
    <row r="2107" spans="1:28" x14ac:dyDescent="0.25">
      <c r="A2107" s="10">
        <f t="shared" si="301"/>
        <v>45379</v>
      </c>
      <c r="B2107" s="11">
        <v>88</v>
      </c>
      <c r="C2107" s="11">
        <v>1500</v>
      </c>
      <c r="D2107" s="12">
        <v>596.625</v>
      </c>
      <c r="E2107" s="9">
        <v>158.02000000000001</v>
      </c>
      <c r="F2107" s="9">
        <f t="shared" si="300"/>
        <v>94.02000000000001</v>
      </c>
      <c r="G2107" s="9">
        <v>0.5</v>
      </c>
      <c r="H2107" s="9">
        <v>4.03</v>
      </c>
      <c r="I2107" s="9"/>
      <c r="J2107" s="9">
        <v>-1.7270000000000001</v>
      </c>
      <c r="K2107" s="9">
        <v>98.3</v>
      </c>
      <c r="L2107" s="9">
        <v>0.21959999999999999</v>
      </c>
      <c r="M2107" s="9">
        <v>0.28499999999999998</v>
      </c>
      <c r="N2107" s="9">
        <v>0</v>
      </c>
      <c r="O2107" s="9">
        <v>159.4</v>
      </c>
      <c r="P2107" s="9"/>
      <c r="Q2107" s="9"/>
      <c r="R2107" s="9"/>
      <c r="T2107">
        <f t="shared" si="295"/>
        <v>881500</v>
      </c>
      <c r="U2107">
        <v>610.79999999999995</v>
      </c>
      <c r="V2107">
        <f t="shared" si="302"/>
        <v>159.4</v>
      </c>
      <c r="W2107" t="str">
        <f t="shared" si="296"/>
        <v/>
      </c>
      <c r="X2107" t="str">
        <f t="shared" si="297"/>
        <v/>
      </c>
      <c r="Y2107" t="str">
        <f t="shared" si="303"/>
        <v/>
      </c>
      <c r="Z2107" s="9"/>
      <c r="AA2107" s="14">
        <f t="shared" si="298"/>
        <v>0.52900000000000003</v>
      </c>
      <c r="AB2107" s="14">
        <f t="shared" si="299"/>
        <v>8.9999999999999993E-3</v>
      </c>
    </row>
    <row r="2108" spans="1:28" x14ac:dyDescent="0.25">
      <c r="A2108" s="10">
        <f t="shared" si="301"/>
        <v>45379</v>
      </c>
      <c r="B2108" s="11">
        <v>88</v>
      </c>
      <c r="C2108" s="11">
        <v>1600</v>
      </c>
      <c r="D2108" s="12">
        <v>596.66666666666697</v>
      </c>
      <c r="E2108" s="9">
        <v>143.16999999999999</v>
      </c>
      <c r="F2108" s="9">
        <f t="shared" si="300"/>
        <v>79.169999999999987</v>
      </c>
      <c r="G2108" s="9">
        <v>1.01</v>
      </c>
      <c r="H2108" s="9">
        <v>4.53</v>
      </c>
      <c r="I2108" s="9"/>
      <c r="J2108" s="9">
        <v>-2.16</v>
      </c>
      <c r="K2108" s="9">
        <v>98.2</v>
      </c>
      <c r="L2108" s="9">
        <v>0.21959999999999999</v>
      </c>
      <c r="M2108" s="9">
        <v>0.2843</v>
      </c>
      <c r="N2108" s="9">
        <v>0</v>
      </c>
      <c r="O2108" s="9">
        <v>141.9</v>
      </c>
      <c r="P2108" s="9"/>
      <c r="Q2108" s="9"/>
      <c r="R2108" s="9"/>
      <c r="T2108">
        <f t="shared" si="295"/>
        <v>881600</v>
      </c>
      <c r="U2108">
        <v>463.3</v>
      </c>
      <c r="V2108">
        <f t="shared" si="302"/>
        <v>141.9</v>
      </c>
      <c r="W2108" t="str">
        <f t="shared" si="296"/>
        <v/>
      </c>
      <c r="X2108" t="str">
        <f t="shared" si="297"/>
        <v/>
      </c>
      <c r="Y2108" t="str">
        <f t="shared" si="303"/>
        <v/>
      </c>
      <c r="Z2108" s="9"/>
      <c r="AA2108" s="14">
        <f t="shared" si="298"/>
        <v>0.51200000000000001</v>
      </c>
      <c r="AB2108" s="14">
        <f t="shared" si="299"/>
        <v>8.9999999999999993E-3</v>
      </c>
    </row>
    <row r="2109" spans="1:28" x14ac:dyDescent="0.25">
      <c r="A2109" s="10">
        <f t="shared" si="301"/>
        <v>45379</v>
      </c>
      <c r="B2109" s="11">
        <v>88</v>
      </c>
      <c r="C2109" s="11">
        <v>1700</v>
      </c>
      <c r="D2109" s="12">
        <v>596.70833333333303</v>
      </c>
      <c r="E2109" s="9">
        <v>143.52000000000001</v>
      </c>
      <c r="F2109" s="9">
        <f t="shared" si="300"/>
        <v>79.52000000000001</v>
      </c>
      <c r="G2109" s="9">
        <v>1.51</v>
      </c>
      <c r="H2109" s="9">
        <v>4.53</v>
      </c>
      <c r="I2109" s="9"/>
      <c r="J2109" s="9">
        <v>-2.044</v>
      </c>
      <c r="K2109" s="9">
        <v>97.8</v>
      </c>
      <c r="L2109" s="9">
        <v>0.21959999999999999</v>
      </c>
      <c r="M2109" s="9">
        <v>0.2843</v>
      </c>
      <c r="N2109" s="9">
        <v>0</v>
      </c>
      <c r="O2109" s="9">
        <v>120.6</v>
      </c>
      <c r="P2109" s="9"/>
      <c r="Q2109" s="9"/>
      <c r="R2109" s="9"/>
      <c r="T2109">
        <f t="shared" si="295"/>
        <v>881700</v>
      </c>
      <c r="U2109">
        <v>286.2</v>
      </c>
      <c r="V2109">
        <f t="shared" si="302"/>
        <v>120.6</v>
      </c>
      <c r="W2109" t="str">
        <f t="shared" si="296"/>
        <v/>
      </c>
      <c r="X2109" t="str">
        <f t="shared" si="297"/>
        <v/>
      </c>
      <c r="Y2109" t="str">
        <f t="shared" si="303"/>
        <v/>
      </c>
      <c r="Z2109" s="9"/>
      <c r="AA2109" s="14">
        <f t="shared" si="298"/>
        <v>0.51400000000000001</v>
      </c>
      <c r="AB2109" s="14">
        <f t="shared" si="299"/>
        <v>1.2E-2</v>
      </c>
    </row>
    <row r="2110" spans="1:28" x14ac:dyDescent="0.25">
      <c r="A2110" s="10">
        <f t="shared" si="301"/>
        <v>45379</v>
      </c>
      <c r="B2110" s="11">
        <v>88</v>
      </c>
      <c r="C2110" s="11">
        <v>1800</v>
      </c>
      <c r="D2110" s="12">
        <v>596.75</v>
      </c>
      <c r="E2110" s="9">
        <v>143.75</v>
      </c>
      <c r="F2110" s="9">
        <f t="shared" si="300"/>
        <v>79.75</v>
      </c>
      <c r="G2110" s="9">
        <v>0.5</v>
      </c>
      <c r="H2110" s="9">
        <v>4.03</v>
      </c>
      <c r="I2110" s="9"/>
      <c r="J2110" s="9">
        <v>-4.016</v>
      </c>
      <c r="K2110" s="9">
        <v>97.6</v>
      </c>
      <c r="L2110" s="9">
        <v>0.21959999999999999</v>
      </c>
      <c r="M2110" s="9">
        <v>0.2843</v>
      </c>
      <c r="N2110" s="9">
        <v>0</v>
      </c>
      <c r="O2110" s="9">
        <v>30.6</v>
      </c>
      <c r="P2110" s="9"/>
      <c r="Q2110" s="9"/>
      <c r="R2110" s="9"/>
      <c r="T2110">
        <f t="shared" si="295"/>
        <v>881800</v>
      </c>
      <c r="U2110">
        <v>103.7</v>
      </c>
      <c r="V2110">
        <f t="shared" si="302"/>
        <v>30.6</v>
      </c>
      <c r="W2110" t="str">
        <f t="shared" si="296"/>
        <v/>
      </c>
      <c r="X2110" t="str">
        <f t="shared" si="297"/>
        <v/>
      </c>
      <c r="Y2110" t="str">
        <f t="shared" si="303"/>
        <v/>
      </c>
      <c r="Z2110" s="9"/>
      <c r="AA2110" s="14">
        <f t="shared" si="298"/>
        <v>0.443</v>
      </c>
      <c r="AB2110" s="14">
        <f t="shared" si="299"/>
        <v>1.0999999999999999E-2</v>
      </c>
    </row>
    <row r="2111" spans="1:28" x14ac:dyDescent="0.25">
      <c r="A2111" s="10">
        <f t="shared" si="301"/>
        <v>45379</v>
      </c>
      <c r="B2111" s="11">
        <v>88</v>
      </c>
      <c r="C2111" s="11">
        <v>1900</v>
      </c>
      <c r="D2111" s="12">
        <v>596.79166666666697</v>
      </c>
      <c r="E2111" s="9">
        <v>144.33000000000001</v>
      </c>
      <c r="F2111" s="9">
        <f t="shared" si="300"/>
        <v>80.330000000000013</v>
      </c>
      <c r="G2111" s="9">
        <v>0</v>
      </c>
      <c r="H2111" s="9">
        <v>2.52</v>
      </c>
      <c r="I2111" s="9"/>
      <c r="J2111" s="9">
        <v>-4.8040000000000003</v>
      </c>
      <c r="K2111" s="9">
        <v>97.2</v>
      </c>
      <c r="L2111" s="9">
        <v>0.21959999999999999</v>
      </c>
      <c r="M2111" s="9">
        <v>0.2843</v>
      </c>
      <c r="N2111" s="9">
        <v>0</v>
      </c>
      <c r="O2111" s="9">
        <v>1.9</v>
      </c>
      <c r="P2111" s="9"/>
      <c r="Q2111" s="9"/>
      <c r="R2111" s="9"/>
      <c r="T2111">
        <f t="shared" si="295"/>
        <v>881900</v>
      </c>
      <c r="U2111">
        <v>1.8</v>
      </c>
      <c r="V2111">
        <f t="shared" si="302"/>
        <v>1.9</v>
      </c>
      <c r="W2111" t="str">
        <f t="shared" si="296"/>
        <v/>
      </c>
      <c r="X2111" t="str">
        <f t="shared" si="297"/>
        <v/>
      </c>
      <c r="Y2111" t="str">
        <f t="shared" si="303"/>
        <v/>
      </c>
      <c r="Z2111" s="9"/>
      <c r="AA2111" s="14">
        <f t="shared" si="298"/>
        <v>0.41499999999999998</v>
      </c>
      <c r="AB2111" s="14">
        <f t="shared" si="299"/>
        <v>1.2E-2</v>
      </c>
    </row>
    <row r="2112" spans="1:28" x14ac:dyDescent="0.25">
      <c r="A2112" s="10">
        <f t="shared" si="301"/>
        <v>45379</v>
      </c>
      <c r="B2112" s="11">
        <v>88</v>
      </c>
      <c r="C2112" s="11">
        <v>2000</v>
      </c>
      <c r="D2112" s="12">
        <v>596.83333333333303</v>
      </c>
      <c r="E2112" s="9">
        <v>143.4</v>
      </c>
      <c r="F2112" s="9">
        <f t="shared" si="300"/>
        <v>79.400000000000006</v>
      </c>
      <c r="G2112" s="9">
        <v>0</v>
      </c>
      <c r="H2112" s="9">
        <v>3.52</v>
      </c>
      <c r="I2112" s="9"/>
      <c r="J2112" s="9">
        <v>-4.59</v>
      </c>
      <c r="K2112" s="9">
        <v>96.7</v>
      </c>
      <c r="L2112" s="9">
        <v>0.21959999999999999</v>
      </c>
      <c r="M2112" s="9">
        <v>0.2843</v>
      </c>
      <c r="N2112" s="9">
        <v>0</v>
      </c>
      <c r="O2112" s="9">
        <v>0.6</v>
      </c>
      <c r="P2112" s="9"/>
      <c r="Q2112" s="9"/>
      <c r="R2112" s="9"/>
      <c r="T2112">
        <f t="shared" si="295"/>
        <v>882000</v>
      </c>
      <c r="U2112">
        <v>0</v>
      </c>
      <c r="V2112">
        <f t="shared" si="302"/>
        <v>0</v>
      </c>
      <c r="W2112" t="str">
        <f t="shared" si="296"/>
        <v/>
      </c>
      <c r="X2112" t="str">
        <f t="shared" si="297"/>
        <v/>
      </c>
      <c r="Y2112" t="str">
        <f t="shared" si="303"/>
        <v/>
      </c>
      <c r="Z2112" s="9"/>
      <c r="AA2112" s="14">
        <f t="shared" si="298"/>
        <v>0.42</v>
      </c>
      <c r="AB2112" s="14">
        <f t="shared" si="299"/>
        <v>1.4E-2</v>
      </c>
    </row>
    <row r="2113" spans="1:28" x14ac:dyDescent="0.25">
      <c r="A2113" s="10">
        <f t="shared" si="301"/>
        <v>45379</v>
      </c>
      <c r="B2113" s="11">
        <v>88</v>
      </c>
      <c r="C2113" s="11">
        <v>2100</v>
      </c>
      <c r="D2113" s="12">
        <v>596.875</v>
      </c>
      <c r="E2113" s="9">
        <v>143.52000000000001</v>
      </c>
      <c r="F2113" s="9">
        <f t="shared" si="300"/>
        <v>79.52000000000001</v>
      </c>
      <c r="G2113" s="9">
        <v>0</v>
      </c>
      <c r="H2113" s="9">
        <v>3.02</v>
      </c>
      <c r="I2113" s="9"/>
      <c r="J2113" s="9">
        <v>-4.9569999999999999</v>
      </c>
      <c r="K2113" s="9">
        <v>96.7</v>
      </c>
      <c r="L2113" s="9">
        <v>0.21890000000000001</v>
      </c>
      <c r="M2113" s="9">
        <v>0.2843</v>
      </c>
      <c r="N2113" s="9">
        <v>0</v>
      </c>
      <c r="O2113" s="9">
        <v>0.6</v>
      </c>
      <c r="P2113" s="9"/>
      <c r="Q2113" s="9"/>
      <c r="R2113" s="9"/>
      <c r="T2113">
        <f t="shared" si="295"/>
        <v>882100</v>
      </c>
      <c r="U2113">
        <v>0</v>
      </c>
      <c r="V2113">
        <f t="shared" si="302"/>
        <v>0</v>
      </c>
      <c r="W2113" t="str">
        <f t="shared" si="296"/>
        <v/>
      </c>
      <c r="X2113" t="str">
        <f t="shared" si="297"/>
        <v/>
      </c>
      <c r="Y2113" t="str">
        <f t="shared" si="303"/>
        <v/>
      </c>
      <c r="Z2113" s="9"/>
      <c r="AA2113" s="14">
        <f t="shared" si="298"/>
        <v>0.40799999999999997</v>
      </c>
      <c r="AB2113" s="14">
        <f t="shared" si="299"/>
        <v>1.4E-2</v>
      </c>
    </row>
    <row r="2114" spans="1:28" x14ac:dyDescent="0.25">
      <c r="A2114" s="10">
        <f t="shared" si="301"/>
        <v>45379</v>
      </c>
      <c r="B2114" s="11">
        <v>88</v>
      </c>
      <c r="C2114" s="11">
        <v>2200</v>
      </c>
      <c r="D2114" s="12">
        <v>596.91666666666697</v>
      </c>
      <c r="E2114" s="9">
        <v>144.1</v>
      </c>
      <c r="F2114" s="9">
        <f t="shared" si="300"/>
        <v>80.099999999999994</v>
      </c>
      <c r="G2114" s="9">
        <v>0</v>
      </c>
      <c r="H2114" s="9">
        <v>5.03</v>
      </c>
      <c r="I2114" s="9"/>
      <c r="J2114" s="9">
        <v>-4.1669999999999998</v>
      </c>
      <c r="K2114" s="9">
        <v>96.9</v>
      </c>
      <c r="L2114" s="9">
        <v>0.21890000000000001</v>
      </c>
      <c r="M2114" s="9">
        <v>0.2843</v>
      </c>
      <c r="N2114" s="9">
        <v>0</v>
      </c>
      <c r="O2114" s="9">
        <v>0.6</v>
      </c>
      <c r="P2114" s="9"/>
      <c r="Q2114" s="9"/>
      <c r="R2114" s="9"/>
      <c r="T2114">
        <f t="shared" si="295"/>
        <v>882200</v>
      </c>
      <c r="U2114">
        <v>0</v>
      </c>
      <c r="V2114">
        <f t="shared" si="302"/>
        <v>0</v>
      </c>
      <c r="W2114" t="str">
        <f t="shared" si="296"/>
        <v/>
      </c>
      <c r="X2114" t="str">
        <f t="shared" si="297"/>
        <v/>
      </c>
      <c r="Y2114" t="str">
        <f t="shared" si="303"/>
        <v/>
      </c>
      <c r="Z2114" s="9"/>
      <c r="AA2114" s="14">
        <f t="shared" si="298"/>
        <v>0.434</v>
      </c>
      <c r="AB2114" s="14">
        <f t="shared" si="299"/>
        <v>1.4E-2</v>
      </c>
    </row>
    <row r="2115" spans="1:28" x14ac:dyDescent="0.25">
      <c r="A2115" s="10">
        <f t="shared" si="301"/>
        <v>45379</v>
      </c>
      <c r="B2115" s="11">
        <v>88</v>
      </c>
      <c r="C2115" s="11">
        <v>2300</v>
      </c>
      <c r="D2115" s="12">
        <v>596.95833333333303</v>
      </c>
      <c r="E2115" s="9">
        <v>144.44999999999999</v>
      </c>
      <c r="F2115" s="9">
        <f t="shared" si="300"/>
        <v>80.449999999999989</v>
      </c>
      <c r="G2115" s="9">
        <v>0</v>
      </c>
      <c r="H2115" s="9">
        <v>3.52</v>
      </c>
      <c r="I2115" s="9"/>
      <c r="J2115" s="9">
        <v>-4.4690000000000003</v>
      </c>
      <c r="K2115" s="9">
        <v>97.1</v>
      </c>
      <c r="L2115" s="9">
        <v>0.21959999999999999</v>
      </c>
      <c r="M2115" s="9">
        <v>0.28360000000000002</v>
      </c>
      <c r="N2115" s="9">
        <v>0</v>
      </c>
      <c r="O2115" s="9">
        <v>0.6</v>
      </c>
      <c r="P2115" s="9"/>
      <c r="Q2115" s="9"/>
      <c r="R2115" s="9"/>
      <c r="T2115">
        <f t="shared" si="295"/>
        <v>882300</v>
      </c>
      <c r="U2115">
        <v>0</v>
      </c>
      <c r="V2115">
        <f t="shared" si="302"/>
        <v>0</v>
      </c>
      <c r="W2115" t="str">
        <f t="shared" si="296"/>
        <v/>
      </c>
      <c r="X2115" t="str">
        <f t="shared" si="297"/>
        <v/>
      </c>
      <c r="Y2115" t="str">
        <f t="shared" si="303"/>
        <v/>
      </c>
      <c r="Z2115" s="9"/>
      <c r="AA2115" s="14">
        <f t="shared" si="298"/>
        <v>0.42599999999999999</v>
      </c>
      <c r="AB2115" s="14">
        <f t="shared" si="299"/>
        <v>1.2999999999999999E-2</v>
      </c>
    </row>
    <row r="2116" spans="1:28" x14ac:dyDescent="0.25">
      <c r="A2116" s="10">
        <f t="shared" si="301"/>
        <v>45379</v>
      </c>
      <c r="B2116" s="11">
        <v>88</v>
      </c>
      <c r="C2116" s="11">
        <v>2400</v>
      </c>
      <c r="D2116" s="12">
        <v>597</v>
      </c>
      <c r="E2116" s="9">
        <v>140.24</v>
      </c>
      <c r="F2116" s="9">
        <f t="shared" si="300"/>
        <v>76.240000000000009</v>
      </c>
      <c r="G2116" s="9">
        <v>0</v>
      </c>
      <c r="H2116" s="9">
        <v>3.02</v>
      </c>
      <c r="I2116" s="9"/>
      <c r="J2116" s="9">
        <v>-4.2869999999999999</v>
      </c>
      <c r="K2116" s="9">
        <v>97.3</v>
      </c>
      <c r="L2116" s="9">
        <v>0.21959999999999999</v>
      </c>
      <c r="M2116" s="9">
        <v>0.28360000000000002</v>
      </c>
      <c r="N2116" s="9">
        <v>0</v>
      </c>
      <c r="O2116" s="9">
        <v>0.6</v>
      </c>
      <c r="P2116" s="9"/>
      <c r="Q2116" s="9"/>
      <c r="R2116" s="9"/>
      <c r="T2116">
        <f t="shared" si="295"/>
        <v>882400</v>
      </c>
      <c r="U2116">
        <v>0</v>
      </c>
      <c r="V2116">
        <f t="shared" si="302"/>
        <v>0</v>
      </c>
      <c r="W2116">
        <f t="shared" si="296"/>
        <v>0.22</v>
      </c>
      <c r="X2116">
        <f t="shared" si="297"/>
        <v>0.28399999999999997</v>
      </c>
      <c r="Y2116">
        <f t="shared" si="303"/>
        <v>0.76200000000000001</v>
      </c>
      <c r="Z2116" s="9"/>
      <c r="AA2116" s="14">
        <f t="shared" si="298"/>
        <v>0.432</v>
      </c>
      <c r="AB2116" s="14">
        <f t="shared" si="299"/>
        <v>1.2E-2</v>
      </c>
    </row>
    <row r="2117" spans="1:28" x14ac:dyDescent="0.25">
      <c r="A2117" s="10">
        <f t="shared" si="301"/>
        <v>45380</v>
      </c>
      <c r="B2117" s="11">
        <v>89</v>
      </c>
      <c r="C2117" s="11">
        <v>100</v>
      </c>
      <c r="D2117" s="12">
        <v>597.04166666666697</v>
      </c>
      <c r="E2117" s="9">
        <v>150.54</v>
      </c>
      <c r="F2117" s="9">
        <f t="shared" si="300"/>
        <v>86.539999999999992</v>
      </c>
      <c r="G2117" s="9">
        <v>0</v>
      </c>
      <c r="H2117" s="9">
        <v>0.5</v>
      </c>
      <c r="I2117" s="9"/>
      <c r="J2117" s="9">
        <v>-4.3179999999999996</v>
      </c>
      <c r="K2117" s="9">
        <v>97.5</v>
      </c>
      <c r="L2117" s="9">
        <v>0.21959999999999999</v>
      </c>
      <c r="M2117" s="9">
        <v>0.28360000000000002</v>
      </c>
      <c r="N2117" s="9">
        <v>0</v>
      </c>
      <c r="O2117" s="9">
        <v>0.6</v>
      </c>
      <c r="P2117" s="9"/>
      <c r="Q2117" s="9"/>
      <c r="R2117" s="9"/>
      <c r="T2117">
        <f t="shared" ref="T2117:T2180" si="304">B2117*10000+C2117</f>
        <v>890100</v>
      </c>
      <c r="U2117">
        <v>0</v>
      </c>
      <c r="V2117">
        <f t="shared" si="302"/>
        <v>0</v>
      </c>
      <c r="W2117" t="str">
        <f t="shared" ref="W2117:W2180" si="305">IF(C2117=2400,ROUND(L2117,3),"")</f>
        <v/>
      </c>
      <c r="X2117" t="str">
        <f t="shared" ref="X2117:X2180" si="306">IF(C2117=2400,ROUND(M2117,3),"")</f>
        <v/>
      </c>
      <c r="Y2117" t="str">
        <f t="shared" si="303"/>
        <v/>
      </c>
      <c r="Z2117" s="9"/>
      <c r="AA2117" s="14">
        <f t="shared" ref="AA2117:AA2180" si="307">ROUND((0.6105*(EXP((17.273*J2117)/(J2117+237.3))))*K2117/100,3)</f>
        <v>0.432</v>
      </c>
      <c r="AB2117" s="14">
        <f t="shared" ref="AB2117:AB2180" si="308">ROUND(AA2117/K2117*(100-K2117),3)</f>
        <v>1.0999999999999999E-2</v>
      </c>
    </row>
    <row r="2118" spans="1:28" x14ac:dyDescent="0.25">
      <c r="A2118" s="10">
        <f t="shared" si="301"/>
        <v>45380</v>
      </c>
      <c r="B2118" s="11">
        <v>89</v>
      </c>
      <c r="C2118" s="11">
        <v>200</v>
      </c>
      <c r="D2118" s="12">
        <v>597.08333333333303</v>
      </c>
      <c r="E2118" s="9">
        <v>149.72</v>
      </c>
      <c r="F2118" s="9">
        <f t="shared" ref="F2118:F2181" si="309">IF(E2118&gt;F$2,E2118-F$2,0)</f>
        <v>85.72</v>
      </c>
      <c r="G2118" s="9">
        <v>0</v>
      </c>
      <c r="H2118" s="9">
        <v>2.52</v>
      </c>
      <c r="I2118" s="9"/>
      <c r="J2118" s="9">
        <v>-5.0179999999999998</v>
      </c>
      <c r="K2118" s="9">
        <v>97.3</v>
      </c>
      <c r="L2118" s="9">
        <v>0.21959999999999999</v>
      </c>
      <c r="M2118" s="9">
        <v>0.28360000000000002</v>
      </c>
      <c r="N2118" s="9">
        <v>0</v>
      </c>
      <c r="O2118" s="9">
        <v>0.6</v>
      </c>
      <c r="P2118" s="9"/>
      <c r="Q2118" s="9"/>
      <c r="R2118" s="9"/>
      <c r="T2118">
        <f t="shared" si="304"/>
        <v>890200</v>
      </c>
      <c r="U2118">
        <v>0</v>
      </c>
      <c r="V2118">
        <f t="shared" si="302"/>
        <v>0</v>
      </c>
      <c r="W2118" t="str">
        <f t="shared" si="305"/>
        <v/>
      </c>
      <c r="X2118" t="str">
        <f t="shared" si="306"/>
        <v/>
      </c>
      <c r="Y2118" t="str">
        <f t="shared" si="303"/>
        <v/>
      </c>
      <c r="Z2118" s="9"/>
      <c r="AA2118" s="14">
        <f t="shared" si="307"/>
        <v>0.40899999999999997</v>
      </c>
      <c r="AB2118" s="14">
        <f t="shared" si="308"/>
        <v>1.0999999999999999E-2</v>
      </c>
    </row>
    <row r="2119" spans="1:28" x14ac:dyDescent="0.25">
      <c r="A2119" s="10">
        <f t="shared" ref="A2119:A2182" si="310">A$5-1+B2119</f>
        <v>45380</v>
      </c>
      <c r="B2119" s="11">
        <v>89</v>
      </c>
      <c r="C2119" s="11">
        <v>300</v>
      </c>
      <c r="D2119" s="12">
        <v>597.125</v>
      </c>
      <c r="E2119" s="9">
        <v>150.18</v>
      </c>
      <c r="F2119" s="9">
        <f t="shared" si="309"/>
        <v>86.18</v>
      </c>
      <c r="G2119" s="9">
        <v>0</v>
      </c>
      <c r="H2119" s="9">
        <v>1.51</v>
      </c>
      <c r="I2119" s="9"/>
      <c r="J2119" s="9">
        <v>-5.6669999999999998</v>
      </c>
      <c r="K2119" s="9">
        <v>96.7</v>
      </c>
      <c r="L2119" s="9">
        <v>0.21959999999999999</v>
      </c>
      <c r="M2119" s="9">
        <v>0.28360000000000002</v>
      </c>
      <c r="N2119" s="9">
        <v>0</v>
      </c>
      <c r="O2119" s="9">
        <v>0.6</v>
      </c>
      <c r="P2119" s="9"/>
      <c r="Q2119" s="9"/>
      <c r="R2119" s="9"/>
      <c r="T2119">
        <f t="shared" si="304"/>
        <v>890300</v>
      </c>
      <c r="U2119">
        <v>0</v>
      </c>
      <c r="V2119">
        <f t="shared" si="302"/>
        <v>0</v>
      </c>
      <c r="W2119" t="str">
        <f t="shared" si="305"/>
        <v/>
      </c>
      <c r="X2119" t="str">
        <f t="shared" si="306"/>
        <v/>
      </c>
      <c r="Y2119" t="str">
        <f t="shared" si="303"/>
        <v/>
      </c>
      <c r="Z2119" s="9"/>
      <c r="AA2119" s="14">
        <f t="shared" si="307"/>
        <v>0.38700000000000001</v>
      </c>
      <c r="AB2119" s="14">
        <f t="shared" si="308"/>
        <v>1.2999999999999999E-2</v>
      </c>
    </row>
    <row r="2120" spans="1:28" x14ac:dyDescent="0.25">
      <c r="A2120" s="10">
        <f t="shared" si="310"/>
        <v>45380</v>
      </c>
      <c r="B2120" s="11">
        <v>89</v>
      </c>
      <c r="C2120" s="11">
        <v>400</v>
      </c>
      <c r="D2120" s="12">
        <v>597.16666666666697</v>
      </c>
      <c r="E2120" s="9">
        <v>150.07</v>
      </c>
      <c r="F2120" s="9">
        <f t="shared" si="309"/>
        <v>86.07</v>
      </c>
      <c r="G2120" s="9">
        <v>0</v>
      </c>
      <c r="H2120" s="9">
        <v>2.52</v>
      </c>
      <c r="I2120" s="9"/>
      <c r="J2120" s="9">
        <v>-5.5110000000000001</v>
      </c>
      <c r="K2120" s="9">
        <v>96.9</v>
      </c>
      <c r="L2120" s="9">
        <v>0.21890000000000001</v>
      </c>
      <c r="M2120" s="9">
        <v>0.28360000000000002</v>
      </c>
      <c r="N2120" s="9">
        <v>0</v>
      </c>
      <c r="O2120" s="9">
        <v>0.6</v>
      </c>
      <c r="P2120" s="9"/>
      <c r="Q2120" s="9"/>
      <c r="R2120" s="9"/>
      <c r="T2120">
        <f t="shared" si="304"/>
        <v>890400</v>
      </c>
      <c r="U2120">
        <v>0</v>
      </c>
      <c r="V2120">
        <f t="shared" si="302"/>
        <v>0</v>
      </c>
      <c r="W2120" t="str">
        <f t="shared" si="305"/>
        <v/>
      </c>
      <c r="X2120" t="str">
        <f t="shared" si="306"/>
        <v/>
      </c>
      <c r="Y2120" t="str">
        <f t="shared" si="303"/>
        <v/>
      </c>
      <c r="Z2120" s="9"/>
      <c r="AA2120" s="14">
        <f t="shared" si="307"/>
        <v>0.39200000000000002</v>
      </c>
      <c r="AB2120" s="14">
        <f t="shared" si="308"/>
        <v>1.2999999999999999E-2</v>
      </c>
    </row>
    <row r="2121" spans="1:28" x14ac:dyDescent="0.25">
      <c r="A2121" s="10">
        <f t="shared" si="310"/>
        <v>45380</v>
      </c>
      <c r="B2121" s="11">
        <v>89</v>
      </c>
      <c r="C2121" s="11">
        <v>500</v>
      </c>
      <c r="D2121" s="12">
        <v>597.20833333333303</v>
      </c>
      <c r="E2121" s="9">
        <v>149.47999999999999</v>
      </c>
      <c r="F2121" s="9">
        <f t="shared" si="309"/>
        <v>85.47999999999999</v>
      </c>
      <c r="G2121" s="9">
        <v>0</v>
      </c>
      <c r="H2121" s="9">
        <v>1.51</v>
      </c>
      <c r="I2121" s="9"/>
      <c r="J2121" s="9">
        <v>-6.7060000000000004</v>
      </c>
      <c r="K2121" s="9">
        <v>96.7</v>
      </c>
      <c r="L2121" s="9">
        <v>0.21890000000000001</v>
      </c>
      <c r="M2121" s="9">
        <v>0.28360000000000002</v>
      </c>
      <c r="N2121" s="9">
        <v>0</v>
      </c>
      <c r="O2121" s="9">
        <v>0.6</v>
      </c>
      <c r="P2121" s="9"/>
      <c r="Q2121" s="9"/>
      <c r="R2121" s="9"/>
      <c r="T2121">
        <f t="shared" si="304"/>
        <v>890500</v>
      </c>
      <c r="U2121">
        <v>0</v>
      </c>
      <c r="V2121">
        <f t="shared" si="302"/>
        <v>0</v>
      </c>
      <c r="W2121" t="str">
        <f t="shared" si="305"/>
        <v/>
      </c>
      <c r="X2121" t="str">
        <f t="shared" si="306"/>
        <v/>
      </c>
      <c r="Y2121" t="str">
        <f t="shared" si="303"/>
        <v/>
      </c>
      <c r="Z2121" s="9"/>
      <c r="AA2121" s="14">
        <f t="shared" si="307"/>
        <v>0.35699999999999998</v>
      </c>
      <c r="AB2121" s="14">
        <f t="shared" si="308"/>
        <v>1.2E-2</v>
      </c>
    </row>
    <row r="2122" spans="1:28" x14ac:dyDescent="0.25">
      <c r="A2122" s="10">
        <f t="shared" si="310"/>
        <v>45380</v>
      </c>
      <c r="B2122" s="11">
        <v>89</v>
      </c>
      <c r="C2122" s="11">
        <v>600</v>
      </c>
      <c r="D2122" s="12">
        <v>597.25</v>
      </c>
      <c r="E2122" s="9">
        <v>148.43</v>
      </c>
      <c r="F2122" s="9">
        <f t="shared" si="309"/>
        <v>84.43</v>
      </c>
      <c r="G2122" s="9">
        <v>0</v>
      </c>
      <c r="H2122" s="9">
        <v>1.01</v>
      </c>
      <c r="I2122" s="9"/>
      <c r="J2122" s="9">
        <v>-7.2190000000000003</v>
      </c>
      <c r="K2122" s="9">
        <v>96.4</v>
      </c>
      <c r="L2122" s="9">
        <v>0.21959999999999999</v>
      </c>
      <c r="M2122" s="9">
        <v>0.2828</v>
      </c>
      <c r="N2122" s="9">
        <v>0</v>
      </c>
      <c r="O2122" s="9">
        <v>1.9</v>
      </c>
      <c r="P2122" s="9"/>
      <c r="Q2122" s="9"/>
      <c r="R2122" s="9"/>
      <c r="T2122">
        <f t="shared" si="304"/>
        <v>890600</v>
      </c>
      <c r="U2122">
        <v>0.8</v>
      </c>
      <c r="V2122">
        <f t="shared" ref="V2122:V2185" si="311">IF(O2122&lt;1,0,ROUND(O2122,1))</f>
        <v>1.9</v>
      </c>
      <c r="W2122" t="str">
        <f t="shared" si="305"/>
        <v/>
      </c>
      <c r="X2122" t="str">
        <f t="shared" si="306"/>
        <v/>
      </c>
      <c r="Y2122" t="str">
        <f t="shared" ref="Y2122:Y2185" si="312">IF(C2122=2400,ROUND(F2122/100,3),"")</f>
        <v/>
      </c>
      <c r="Z2122" s="9"/>
      <c r="AA2122" s="14">
        <f t="shared" si="307"/>
        <v>0.34200000000000003</v>
      </c>
      <c r="AB2122" s="14">
        <f t="shared" si="308"/>
        <v>1.2999999999999999E-2</v>
      </c>
    </row>
    <row r="2123" spans="1:28" x14ac:dyDescent="0.25">
      <c r="A2123" s="10">
        <f t="shared" si="310"/>
        <v>45380</v>
      </c>
      <c r="B2123" s="11">
        <v>89</v>
      </c>
      <c r="C2123" s="11">
        <v>700</v>
      </c>
      <c r="D2123" s="12">
        <v>597.29166666666697</v>
      </c>
      <c r="E2123" s="9">
        <v>149.25</v>
      </c>
      <c r="F2123" s="9">
        <f t="shared" si="309"/>
        <v>85.25</v>
      </c>
      <c r="G2123" s="9">
        <v>0</v>
      </c>
      <c r="H2123" s="9">
        <v>2.0099999999999998</v>
      </c>
      <c r="I2123" s="9"/>
      <c r="J2123" s="9">
        <v>-4.4390000000000001</v>
      </c>
      <c r="K2123" s="9">
        <v>96.7</v>
      </c>
      <c r="L2123" s="9">
        <v>0.21959999999999999</v>
      </c>
      <c r="M2123" s="9">
        <v>0.28360000000000002</v>
      </c>
      <c r="N2123" s="9">
        <v>0</v>
      </c>
      <c r="O2123" s="9">
        <v>36.9</v>
      </c>
      <c r="P2123" s="9"/>
      <c r="Q2123" s="9"/>
      <c r="R2123" s="9"/>
      <c r="T2123">
        <f t="shared" si="304"/>
        <v>890700</v>
      </c>
      <c r="U2123">
        <v>85.5</v>
      </c>
      <c r="V2123">
        <f t="shared" si="311"/>
        <v>36.9</v>
      </c>
      <c r="W2123" t="str">
        <f t="shared" si="305"/>
        <v/>
      </c>
      <c r="X2123" t="str">
        <f t="shared" si="306"/>
        <v/>
      </c>
      <c r="Y2123" t="str">
        <f t="shared" si="312"/>
        <v/>
      </c>
      <c r="Z2123" s="9"/>
      <c r="AA2123" s="14">
        <f t="shared" si="307"/>
        <v>0.42499999999999999</v>
      </c>
      <c r="AB2123" s="14">
        <f t="shared" si="308"/>
        <v>1.4999999999999999E-2</v>
      </c>
    </row>
    <row r="2124" spans="1:28" x14ac:dyDescent="0.25">
      <c r="A2124" s="10">
        <f t="shared" si="310"/>
        <v>45380</v>
      </c>
      <c r="B2124" s="11">
        <v>89</v>
      </c>
      <c r="C2124" s="11">
        <v>800</v>
      </c>
      <c r="D2124" s="12">
        <v>597.33333333333303</v>
      </c>
      <c r="E2124" s="9">
        <v>149.6</v>
      </c>
      <c r="F2124" s="9">
        <f t="shared" si="309"/>
        <v>85.6</v>
      </c>
      <c r="G2124" s="9">
        <v>0</v>
      </c>
      <c r="H2124" s="9">
        <v>1.51</v>
      </c>
      <c r="I2124" s="9"/>
      <c r="J2124" s="9">
        <v>-3.1240000000000001</v>
      </c>
      <c r="K2124" s="9">
        <v>96.8</v>
      </c>
      <c r="L2124" s="9">
        <v>0.21890000000000001</v>
      </c>
      <c r="M2124" s="9">
        <v>0.2828</v>
      </c>
      <c r="N2124" s="9">
        <v>0</v>
      </c>
      <c r="O2124" s="9">
        <v>78.099999999999994</v>
      </c>
      <c r="P2124" s="9"/>
      <c r="Q2124" s="9"/>
      <c r="R2124" s="9"/>
      <c r="T2124">
        <f t="shared" si="304"/>
        <v>890800</v>
      </c>
      <c r="U2124">
        <v>267</v>
      </c>
      <c r="V2124">
        <f t="shared" si="311"/>
        <v>78.099999999999994</v>
      </c>
      <c r="W2124" t="str">
        <f t="shared" si="305"/>
        <v/>
      </c>
      <c r="X2124" t="str">
        <f t="shared" si="306"/>
        <v/>
      </c>
      <c r="Y2124" t="str">
        <f t="shared" si="312"/>
        <v/>
      </c>
      <c r="Z2124" s="9"/>
      <c r="AA2124" s="14">
        <f t="shared" si="307"/>
        <v>0.46899999999999997</v>
      </c>
      <c r="AB2124" s="14">
        <f t="shared" si="308"/>
        <v>1.6E-2</v>
      </c>
    </row>
    <row r="2125" spans="1:28" x14ac:dyDescent="0.25">
      <c r="A2125" s="10">
        <f t="shared" si="310"/>
        <v>45380</v>
      </c>
      <c r="B2125" s="11">
        <v>89</v>
      </c>
      <c r="C2125" s="11">
        <v>900</v>
      </c>
      <c r="D2125" s="12">
        <v>597.375</v>
      </c>
      <c r="E2125" s="9">
        <v>149.83000000000001</v>
      </c>
      <c r="F2125" s="9">
        <f t="shared" si="309"/>
        <v>85.830000000000013</v>
      </c>
      <c r="G2125" s="9">
        <v>0</v>
      </c>
      <c r="H2125" s="9">
        <v>3.02</v>
      </c>
      <c r="I2125" s="9"/>
      <c r="J2125" s="9">
        <v>-3.2000000000000001E-2</v>
      </c>
      <c r="K2125" s="9">
        <v>94.7</v>
      </c>
      <c r="L2125" s="9">
        <v>0.21890000000000001</v>
      </c>
      <c r="M2125" s="9">
        <v>0.2828</v>
      </c>
      <c r="N2125" s="9">
        <v>0</v>
      </c>
      <c r="O2125" s="9">
        <v>280.60000000000002</v>
      </c>
      <c r="P2125" s="9"/>
      <c r="Q2125" s="9"/>
      <c r="R2125" s="9"/>
      <c r="T2125">
        <f t="shared" si="304"/>
        <v>890900</v>
      </c>
      <c r="U2125">
        <v>446.8</v>
      </c>
      <c r="V2125">
        <f t="shared" si="311"/>
        <v>280.60000000000002</v>
      </c>
      <c r="W2125" t="str">
        <f t="shared" si="305"/>
        <v/>
      </c>
      <c r="X2125" t="str">
        <f t="shared" si="306"/>
        <v/>
      </c>
      <c r="Y2125" t="str">
        <f t="shared" si="312"/>
        <v/>
      </c>
      <c r="Z2125" s="9"/>
      <c r="AA2125" s="14">
        <f t="shared" si="307"/>
        <v>0.57699999999999996</v>
      </c>
      <c r="AB2125" s="14">
        <f t="shared" si="308"/>
        <v>3.2000000000000001E-2</v>
      </c>
    </row>
    <row r="2126" spans="1:28" x14ac:dyDescent="0.25">
      <c r="A2126" s="10">
        <f t="shared" si="310"/>
        <v>45380</v>
      </c>
      <c r="B2126" s="11">
        <v>89</v>
      </c>
      <c r="C2126" s="11">
        <v>1000</v>
      </c>
      <c r="D2126" s="12">
        <v>597.41666666666697</v>
      </c>
      <c r="E2126" s="9">
        <v>146.91</v>
      </c>
      <c r="F2126" s="9">
        <f t="shared" si="309"/>
        <v>82.91</v>
      </c>
      <c r="G2126" s="9">
        <v>0.5</v>
      </c>
      <c r="H2126" s="9">
        <v>3.02</v>
      </c>
      <c r="I2126" s="9"/>
      <c r="J2126" s="9">
        <v>-1.2989999999999999</v>
      </c>
      <c r="K2126" s="9">
        <v>92</v>
      </c>
      <c r="L2126" s="9">
        <v>0.21890000000000001</v>
      </c>
      <c r="M2126" s="9">
        <v>0.2828</v>
      </c>
      <c r="N2126" s="9">
        <v>0</v>
      </c>
      <c r="O2126" s="9">
        <v>283.10000000000002</v>
      </c>
      <c r="P2126" s="9"/>
      <c r="Q2126" s="9"/>
      <c r="R2126" s="9"/>
      <c r="T2126">
        <f t="shared" si="304"/>
        <v>891000</v>
      </c>
      <c r="U2126">
        <v>599.29999999999995</v>
      </c>
      <c r="V2126">
        <f t="shared" si="311"/>
        <v>283.10000000000002</v>
      </c>
      <c r="W2126" t="str">
        <f t="shared" si="305"/>
        <v/>
      </c>
      <c r="X2126" t="str">
        <f t="shared" si="306"/>
        <v/>
      </c>
      <c r="Y2126" t="str">
        <f t="shared" si="312"/>
        <v/>
      </c>
      <c r="Z2126" s="9"/>
      <c r="AA2126" s="14">
        <f t="shared" si="307"/>
        <v>0.51100000000000001</v>
      </c>
      <c r="AB2126" s="14">
        <f t="shared" si="308"/>
        <v>4.3999999999999997E-2</v>
      </c>
    </row>
    <row r="2127" spans="1:28" x14ac:dyDescent="0.25">
      <c r="A2127" s="10">
        <f t="shared" si="310"/>
        <v>45380</v>
      </c>
      <c r="B2127" s="11">
        <v>89</v>
      </c>
      <c r="C2127" s="11">
        <v>1100</v>
      </c>
      <c r="D2127" s="12">
        <v>597.45833333333303</v>
      </c>
      <c r="E2127" s="9">
        <v>149.13</v>
      </c>
      <c r="F2127" s="9">
        <f t="shared" si="309"/>
        <v>85.13</v>
      </c>
      <c r="G2127" s="9">
        <v>1.01</v>
      </c>
      <c r="H2127" s="9">
        <v>4.03</v>
      </c>
      <c r="I2127" s="9"/>
      <c r="J2127" s="9">
        <v>-0.45100000000000001</v>
      </c>
      <c r="K2127" s="9">
        <v>87.2</v>
      </c>
      <c r="L2127" s="9">
        <v>0.21890000000000001</v>
      </c>
      <c r="M2127" s="9">
        <v>0.2828</v>
      </c>
      <c r="N2127" s="9">
        <v>5</v>
      </c>
      <c r="O2127" s="9">
        <v>469.4</v>
      </c>
      <c r="P2127" s="9"/>
      <c r="Q2127" s="9"/>
      <c r="R2127" s="9"/>
      <c r="T2127">
        <f t="shared" si="304"/>
        <v>891100</v>
      </c>
      <c r="U2127">
        <v>709.7</v>
      </c>
      <c r="V2127">
        <f t="shared" si="311"/>
        <v>469.4</v>
      </c>
      <c r="W2127" t="str">
        <f t="shared" si="305"/>
        <v/>
      </c>
      <c r="X2127" t="str">
        <f t="shared" si="306"/>
        <v/>
      </c>
      <c r="Y2127" t="str">
        <f t="shared" si="312"/>
        <v/>
      </c>
      <c r="Z2127" s="9"/>
      <c r="AA2127" s="14">
        <f t="shared" si="307"/>
        <v>0.51500000000000001</v>
      </c>
      <c r="AB2127" s="14">
        <f t="shared" si="308"/>
        <v>7.5999999999999998E-2</v>
      </c>
    </row>
    <row r="2128" spans="1:28" x14ac:dyDescent="0.25">
      <c r="A2128" s="10">
        <f t="shared" si="310"/>
        <v>45380</v>
      </c>
      <c r="B2128" s="11">
        <v>89</v>
      </c>
      <c r="C2128" s="11">
        <v>1200</v>
      </c>
      <c r="D2128" s="12">
        <v>597.5</v>
      </c>
      <c r="E2128" s="9">
        <v>150.54</v>
      </c>
      <c r="F2128" s="9">
        <f t="shared" si="309"/>
        <v>86.539999999999992</v>
      </c>
      <c r="G2128" s="9">
        <v>1.01</v>
      </c>
      <c r="H2128" s="9">
        <v>4.53</v>
      </c>
      <c r="I2128" s="9"/>
      <c r="J2128" s="9">
        <v>0.90700000000000003</v>
      </c>
      <c r="K2128" s="9">
        <v>80.5</v>
      </c>
      <c r="L2128" s="9">
        <v>0.21890000000000001</v>
      </c>
      <c r="M2128" s="9">
        <v>0.2828</v>
      </c>
      <c r="N2128" s="9">
        <v>0.4</v>
      </c>
      <c r="O2128" s="9">
        <v>519.4</v>
      </c>
      <c r="P2128" s="9"/>
      <c r="Q2128" s="9"/>
      <c r="R2128" s="9"/>
      <c r="T2128">
        <f t="shared" si="304"/>
        <v>891200</v>
      </c>
      <c r="U2128">
        <v>769.3</v>
      </c>
      <c r="V2128">
        <f t="shared" si="311"/>
        <v>519.4</v>
      </c>
      <c r="W2128" t="str">
        <f t="shared" si="305"/>
        <v/>
      </c>
      <c r="X2128" t="str">
        <f t="shared" si="306"/>
        <v/>
      </c>
      <c r="Y2128" t="str">
        <f t="shared" si="312"/>
        <v/>
      </c>
      <c r="Z2128" s="9"/>
      <c r="AA2128" s="14">
        <f t="shared" si="307"/>
        <v>0.52500000000000002</v>
      </c>
      <c r="AB2128" s="14">
        <f t="shared" si="308"/>
        <v>0.127</v>
      </c>
    </row>
    <row r="2129" spans="1:28" x14ac:dyDescent="0.25">
      <c r="A2129" s="10">
        <f t="shared" si="310"/>
        <v>45380</v>
      </c>
      <c r="B2129" s="11">
        <v>89</v>
      </c>
      <c r="C2129" s="11">
        <v>1300</v>
      </c>
      <c r="D2129" s="12">
        <v>597.54166666666697</v>
      </c>
      <c r="E2129" s="9">
        <v>148.55000000000001</v>
      </c>
      <c r="F2129" s="9">
        <f t="shared" si="309"/>
        <v>84.550000000000011</v>
      </c>
      <c r="G2129" s="9">
        <v>1.01</v>
      </c>
      <c r="H2129" s="9">
        <v>4.53</v>
      </c>
      <c r="I2129" s="9"/>
      <c r="J2129" s="9">
        <v>-1.327</v>
      </c>
      <c r="K2129" s="9">
        <v>83.8</v>
      </c>
      <c r="L2129" s="9">
        <v>0.21890000000000001</v>
      </c>
      <c r="M2129" s="9">
        <v>0.2828</v>
      </c>
      <c r="N2129" s="9">
        <v>0.2</v>
      </c>
      <c r="O2129" s="9">
        <v>433.1</v>
      </c>
      <c r="P2129" s="9"/>
      <c r="Q2129" s="9"/>
      <c r="R2129" s="9"/>
      <c r="T2129">
        <f t="shared" si="304"/>
        <v>891300</v>
      </c>
      <c r="U2129">
        <v>773</v>
      </c>
      <c r="V2129">
        <f t="shared" si="311"/>
        <v>433.1</v>
      </c>
      <c r="W2129" t="str">
        <f t="shared" si="305"/>
        <v/>
      </c>
      <c r="X2129" t="str">
        <f t="shared" si="306"/>
        <v/>
      </c>
      <c r="Y2129" t="str">
        <f t="shared" si="312"/>
        <v/>
      </c>
      <c r="Z2129" s="9"/>
      <c r="AA2129" s="14">
        <f t="shared" si="307"/>
        <v>0.46400000000000002</v>
      </c>
      <c r="AB2129" s="14">
        <f t="shared" si="308"/>
        <v>0.09</v>
      </c>
    </row>
    <row r="2130" spans="1:28" x14ac:dyDescent="0.25">
      <c r="A2130" s="10">
        <f t="shared" si="310"/>
        <v>45380</v>
      </c>
      <c r="B2130" s="11">
        <v>89</v>
      </c>
      <c r="C2130" s="11">
        <v>1400</v>
      </c>
      <c r="D2130" s="12">
        <v>597.58333333333303</v>
      </c>
      <c r="E2130" s="9">
        <v>148.43</v>
      </c>
      <c r="F2130" s="9">
        <f t="shared" si="309"/>
        <v>84.43</v>
      </c>
      <c r="G2130" s="9">
        <v>1.01</v>
      </c>
      <c r="H2130" s="9">
        <v>4.53</v>
      </c>
      <c r="I2130" s="9"/>
      <c r="J2130" s="9">
        <v>-1.4410000000000001</v>
      </c>
      <c r="K2130" s="9">
        <v>88.8</v>
      </c>
      <c r="L2130" s="9">
        <v>0.21890000000000001</v>
      </c>
      <c r="M2130" s="9">
        <v>0.2828</v>
      </c>
      <c r="N2130" s="9">
        <v>1</v>
      </c>
      <c r="O2130" s="9">
        <v>276.89999999999998</v>
      </c>
      <c r="P2130" s="9"/>
      <c r="Q2130" s="9"/>
      <c r="R2130" s="9"/>
      <c r="T2130">
        <f t="shared" si="304"/>
        <v>891400</v>
      </c>
      <c r="U2130">
        <v>720.5</v>
      </c>
      <c r="V2130">
        <f t="shared" si="311"/>
        <v>276.89999999999998</v>
      </c>
      <c r="W2130" t="str">
        <f t="shared" si="305"/>
        <v/>
      </c>
      <c r="X2130" t="str">
        <f t="shared" si="306"/>
        <v/>
      </c>
      <c r="Y2130" t="str">
        <f t="shared" si="312"/>
        <v/>
      </c>
      <c r="Z2130" s="9"/>
      <c r="AA2130" s="14">
        <f t="shared" si="307"/>
        <v>0.48799999999999999</v>
      </c>
      <c r="AB2130" s="14">
        <f t="shared" si="308"/>
        <v>6.2E-2</v>
      </c>
    </row>
    <row r="2131" spans="1:28" x14ac:dyDescent="0.25">
      <c r="A2131" s="10">
        <f t="shared" si="310"/>
        <v>45380</v>
      </c>
      <c r="B2131" s="11">
        <v>89</v>
      </c>
      <c r="C2131" s="11">
        <v>1500</v>
      </c>
      <c r="D2131" s="12">
        <v>597.625</v>
      </c>
      <c r="E2131" s="9">
        <v>163.41</v>
      </c>
      <c r="F2131" s="9">
        <f t="shared" si="309"/>
        <v>99.41</v>
      </c>
      <c r="G2131" s="9">
        <v>0.5</v>
      </c>
      <c r="H2131" s="9">
        <v>3.02</v>
      </c>
      <c r="I2131" s="9"/>
      <c r="J2131" s="9">
        <v>-1.2989999999999999</v>
      </c>
      <c r="K2131" s="9">
        <v>84.1</v>
      </c>
      <c r="L2131" s="9">
        <v>0.21890000000000001</v>
      </c>
      <c r="M2131" s="9">
        <v>0.2828</v>
      </c>
      <c r="N2131" s="9">
        <v>0</v>
      </c>
      <c r="O2131" s="9">
        <v>270.60000000000002</v>
      </c>
      <c r="P2131" s="9"/>
      <c r="Q2131" s="9"/>
      <c r="R2131" s="9"/>
      <c r="T2131">
        <f t="shared" si="304"/>
        <v>891500</v>
      </c>
      <c r="U2131">
        <v>616.70000000000005</v>
      </c>
      <c r="V2131">
        <f t="shared" si="311"/>
        <v>270.60000000000002</v>
      </c>
      <c r="W2131" t="str">
        <f t="shared" si="305"/>
        <v/>
      </c>
      <c r="X2131" t="str">
        <f t="shared" si="306"/>
        <v/>
      </c>
      <c r="Y2131" t="str">
        <f t="shared" si="312"/>
        <v/>
      </c>
      <c r="Z2131" s="9"/>
      <c r="AA2131" s="14">
        <f t="shared" si="307"/>
        <v>0.46700000000000003</v>
      </c>
      <c r="AB2131" s="14">
        <f t="shared" si="308"/>
        <v>8.7999999999999995E-2</v>
      </c>
    </row>
    <row r="2132" spans="1:28" x14ac:dyDescent="0.25">
      <c r="A2132" s="10">
        <f t="shared" si="310"/>
        <v>45380</v>
      </c>
      <c r="B2132" s="11">
        <v>89</v>
      </c>
      <c r="C2132" s="11">
        <v>1600</v>
      </c>
      <c r="D2132" s="12">
        <v>597.66666666666697</v>
      </c>
      <c r="E2132" s="9">
        <v>149.83000000000001</v>
      </c>
      <c r="F2132" s="9">
        <f t="shared" si="309"/>
        <v>85.830000000000013</v>
      </c>
      <c r="G2132" s="9">
        <v>1.01</v>
      </c>
      <c r="H2132" s="9">
        <v>3.52</v>
      </c>
      <c r="I2132" s="9"/>
      <c r="J2132" s="9">
        <v>-0.62</v>
      </c>
      <c r="K2132" s="9">
        <v>79.5</v>
      </c>
      <c r="L2132" s="9">
        <v>0.21890000000000001</v>
      </c>
      <c r="M2132" s="9">
        <v>0.2828</v>
      </c>
      <c r="N2132" s="9">
        <v>0</v>
      </c>
      <c r="O2132" s="9">
        <v>351.9</v>
      </c>
      <c r="P2132" s="9"/>
      <c r="Q2132" s="9"/>
      <c r="R2132" s="9"/>
      <c r="T2132">
        <f t="shared" si="304"/>
        <v>891600</v>
      </c>
      <c r="U2132">
        <v>469.3</v>
      </c>
      <c r="V2132">
        <f t="shared" si="311"/>
        <v>351.9</v>
      </c>
      <c r="W2132" t="str">
        <f t="shared" si="305"/>
        <v/>
      </c>
      <c r="X2132" t="str">
        <f t="shared" si="306"/>
        <v/>
      </c>
      <c r="Y2132" t="str">
        <f t="shared" si="312"/>
        <v/>
      </c>
      <c r="Z2132" s="9"/>
      <c r="AA2132" s="14">
        <f t="shared" si="307"/>
        <v>0.46400000000000002</v>
      </c>
      <c r="AB2132" s="14">
        <f t="shared" si="308"/>
        <v>0.12</v>
      </c>
    </row>
    <row r="2133" spans="1:28" x14ac:dyDescent="0.25">
      <c r="A2133" s="10">
        <f t="shared" si="310"/>
        <v>45380</v>
      </c>
      <c r="B2133" s="11">
        <v>89</v>
      </c>
      <c r="C2133" s="11">
        <v>1700</v>
      </c>
      <c r="D2133" s="12">
        <v>597.70833333333303</v>
      </c>
      <c r="E2133" s="9">
        <v>147.61000000000001</v>
      </c>
      <c r="F2133" s="9">
        <f t="shared" si="309"/>
        <v>83.610000000000014</v>
      </c>
      <c r="G2133" s="9">
        <v>1.01</v>
      </c>
      <c r="H2133" s="9">
        <v>4.03</v>
      </c>
      <c r="I2133" s="9"/>
      <c r="J2133" s="9">
        <v>-3.2709999999999999</v>
      </c>
      <c r="K2133" s="9">
        <v>86.6</v>
      </c>
      <c r="L2133" s="9">
        <v>0.21890000000000001</v>
      </c>
      <c r="M2133" s="9">
        <v>0.2828</v>
      </c>
      <c r="N2133" s="9">
        <v>0</v>
      </c>
      <c r="O2133" s="9">
        <v>119.4</v>
      </c>
      <c r="P2133" s="9"/>
      <c r="Q2133" s="9"/>
      <c r="R2133" s="9"/>
      <c r="T2133">
        <f t="shared" si="304"/>
        <v>891700</v>
      </c>
      <c r="U2133">
        <v>292</v>
      </c>
      <c r="V2133">
        <f t="shared" si="311"/>
        <v>119.4</v>
      </c>
      <c r="W2133" t="str">
        <f t="shared" si="305"/>
        <v/>
      </c>
      <c r="X2133" t="str">
        <f t="shared" si="306"/>
        <v/>
      </c>
      <c r="Y2133" t="str">
        <f t="shared" si="312"/>
        <v/>
      </c>
      <c r="Z2133" s="9"/>
      <c r="AA2133" s="14">
        <f t="shared" si="307"/>
        <v>0.41499999999999998</v>
      </c>
      <c r="AB2133" s="14">
        <f t="shared" si="308"/>
        <v>6.4000000000000001E-2</v>
      </c>
    </row>
    <row r="2134" spans="1:28" x14ac:dyDescent="0.25">
      <c r="A2134" s="10">
        <f t="shared" si="310"/>
        <v>45380</v>
      </c>
      <c r="B2134" s="11">
        <v>89</v>
      </c>
      <c r="C2134" s="11">
        <v>1800</v>
      </c>
      <c r="D2134" s="12">
        <v>597.75</v>
      </c>
      <c r="E2134" s="9">
        <v>147.84</v>
      </c>
      <c r="F2134" s="9">
        <f t="shared" si="309"/>
        <v>83.84</v>
      </c>
      <c r="G2134" s="9">
        <v>0</v>
      </c>
      <c r="H2134" s="9">
        <v>3.02</v>
      </c>
      <c r="I2134" s="9"/>
      <c r="J2134" s="9">
        <v>-4.4989999999999997</v>
      </c>
      <c r="K2134" s="9">
        <v>90.7</v>
      </c>
      <c r="L2134" s="9">
        <v>0.21890000000000001</v>
      </c>
      <c r="M2134" s="9">
        <v>0.28210000000000002</v>
      </c>
      <c r="N2134" s="9">
        <v>0</v>
      </c>
      <c r="O2134" s="9">
        <v>21.9</v>
      </c>
      <c r="P2134" s="9"/>
      <c r="Q2134" s="9"/>
      <c r="R2134" s="9"/>
      <c r="T2134">
        <f t="shared" si="304"/>
        <v>891800</v>
      </c>
      <c r="U2134">
        <v>108.7</v>
      </c>
      <c r="V2134">
        <f t="shared" si="311"/>
        <v>21.9</v>
      </c>
      <c r="W2134" t="str">
        <f t="shared" si="305"/>
        <v/>
      </c>
      <c r="X2134" t="str">
        <f t="shared" si="306"/>
        <v/>
      </c>
      <c r="Y2134" t="str">
        <f t="shared" si="312"/>
        <v/>
      </c>
      <c r="Z2134" s="9"/>
      <c r="AA2134" s="14">
        <f t="shared" si="307"/>
        <v>0.39700000000000002</v>
      </c>
      <c r="AB2134" s="14">
        <f t="shared" si="308"/>
        <v>4.1000000000000002E-2</v>
      </c>
    </row>
    <row r="2135" spans="1:28" x14ac:dyDescent="0.25">
      <c r="A2135" s="10">
        <f t="shared" si="310"/>
        <v>45380</v>
      </c>
      <c r="B2135" s="11">
        <v>89</v>
      </c>
      <c r="C2135" s="11">
        <v>1900</v>
      </c>
      <c r="D2135" s="12">
        <v>597.79166666666697</v>
      </c>
      <c r="E2135" s="9">
        <v>145.74</v>
      </c>
      <c r="F2135" s="9">
        <f t="shared" si="309"/>
        <v>81.740000000000009</v>
      </c>
      <c r="G2135" s="9">
        <v>0</v>
      </c>
      <c r="H2135" s="9">
        <v>3.02</v>
      </c>
      <c r="I2135" s="9"/>
      <c r="J2135" s="9">
        <v>-6.42</v>
      </c>
      <c r="K2135" s="9">
        <v>92.5</v>
      </c>
      <c r="L2135" s="9">
        <v>0.21890000000000001</v>
      </c>
      <c r="M2135" s="9">
        <v>0.28210000000000002</v>
      </c>
      <c r="N2135" s="9">
        <v>0</v>
      </c>
      <c r="O2135" s="9">
        <v>3.1</v>
      </c>
      <c r="P2135" s="9"/>
      <c r="Q2135" s="9"/>
      <c r="R2135" s="9"/>
      <c r="T2135">
        <f t="shared" si="304"/>
        <v>891900</v>
      </c>
      <c r="U2135">
        <v>2.2000000000000002</v>
      </c>
      <c r="V2135">
        <f t="shared" si="311"/>
        <v>3.1</v>
      </c>
      <c r="W2135" t="str">
        <f t="shared" si="305"/>
        <v/>
      </c>
      <c r="X2135" t="str">
        <f t="shared" si="306"/>
        <v/>
      </c>
      <c r="Y2135" t="str">
        <f t="shared" si="312"/>
        <v/>
      </c>
      <c r="Z2135" s="9"/>
      <c r="AA2135" s="14">
        <f t="shared" si="307"/>
        <v>0.34899999999999998</v>
      </c>
      <c r="AB2135" s="14">
        <f t="shared" si="308"/>
        <v>2.8000000000000001E-2</v>
      </c>
    </row>
    <row r="2136" spans="1:28" x14ac:dyDescent="0.25">
      <c r="A2136" s="10">
        <f t="shared" si="310"/>
        <v>45380</v>
      </c>
      <c r="B2136" s="11">
        <v>89</v>
      </c>
      <c r="C2136" s="11">
        <v>2000</v>
      </c>
      <c r="D2136" s="12">
        <v>597.83333333333303</v>
      </c>
      <c r="E2136" s="9">
        <v>147.96</v>
      </c>
      <c r="F2136" s="9">
        <f t="shared" si="309"/>
        <v>83.960000000000008</v>
      </c>
      <c r="G2136" s="9">
        <v>0</v>
      </c>
      <c r="H2136" s="9">
        <v>2.0099999999999998</v>
      </c>
      <c r="I2136" s="9"/>
      <c r="J2136" s="9">
        <v>-4.9569999999999999</v>
      </c>
      <c r="K2136" s="9">
        <v>94.2</v>
      </c>
      <c r="L2136" s="9">
        <v>0.21890000000000001</v>
      </c>
      <c r="M2136" s="9">
        <v>0.28210000000000002</v>
      </c>
      <c r="N2136" s="9">
        <v>0</v>
      </c>
      <c r="O2136" s="9">
        <v>0.6</v>
      </c>
      <c r="P2136" s="9"/>
      <c r="Q2136" s="9"/>
      <c r="R2136" s="9"/>
      <c r="T2136">
        <f t="shared" si="304"/>
        <v>892000</v>
      </c>
      <c r="U2136">
        <v>0</v>
      </c>
      <c r="V2136">
        <f t="shared" si="311"/>
        <v>0</v>
      </c>
      <c r="W2136" t="str">
        <f t="shared" si="305"/>
        <v/>
      </c>
      <c r="X2136" t="str">
        <f t="shared" si="306"/>
        <v/>
      </c>
      <c r="Y2136" t="str">
        <f t="shared" si="312"/>
        <v/>
      </c>
      <c r="Z2136" s="9"/>
      <c r="AA2136" s="14">
        <f t="shared" si="307"/>
        <v>0.39800000000000002</v>
      </c>
      <c r="AB2136" s="14">
        <f t="shared" si="308"/>
        <v>2.5000000000000001E-2</v>
      </c>
    </row>
    <row r="2137" spans="1:28" x14ac:dyDescent="0.25">
      <c r="A2137" s="10">
        <f t="shared" si="310"/>
        <v>45380</v>
      </c>
      <c r="B2137" s="11">
        <v>89</v>
      </c>
      <c r="C2137" s="11">
        <v>2100</v>
      </c>
      <c r="D2137" s="12">
        <v>597.875</v>
      </c>
      <c r="E2137" s="9">
        <v>149.6</v>
      </c>
      <c r="F2137" s="9">
        <f t="shared" si="309"/>
        <v>85.6</v>
      </c>
      <c r="G2137" s="9">
        <v>0</v>
      </c>
      <c r="H2137" s="9">
        <v>1.51</v>
      </c>
      <c r="I2137" s="9"/>
      <c r="J2137" s="9">
        <v>-5.0490000000000004</v>
      </c>
      <c r="K2137" s="9">
        <v>94.3</v>
      </c>
      <c r="L2137" s="9">
        <v>0.21890000000000001</v>
      </c>
      <c r="M2137" s="9">
        <v>0.28210000000000002</v>
      </c>
      <c r="N2137" s="9">
        <v>0</v>
      </c>
      <c r="O2137" s="9">
        <v>0.6</v>
      </c>
      <c r="P2137" s="9"/>
      <c r="Q2137" s="9"/>
      <c r="R2137" s="9"/>
      <c r="T2137">
        <f t="shared" si="304"/>
        <v>892100</v>
      </c>
      <c r="U2137">
        <v>0</v>
      </c>
      <c r="V2137">
        <f t="shared" si="311"/>
        <v>0</v>
      </c>
      <c r="W2137" t="str">
        <f t="shared" si="305"/>
        <v/>
      </c>
      <c r="X2137" t="str">
        <f t="shared" si="306"/>
        <v/>
      </c>
      <c r="Y2137" t="str">
        <f t="shared" si="312"/>
        <v/>
      </c>
      <c r="Z2137" s="9"/>
      <c r="AA2137" s="14">
        <f t="shared" si="307"/>
        <v>0.39500000000000002</v>
      </c>
      <c r="AB2137" s="14">
        <f t="shared" si="308"/>
        <v>2.4E-2</v>
      </c>
    </row>
    <row r="2138" spans="1:28" x14ac:dyDescent="0.25">
      <c r="A2138" s="10">
        <f t="shared" si="310"/>
        <v>45380</v>
      </c>
      <c r="B2138" s="11">
        <v>89</v>
      </c>
      <c r="C2138" s="11">
        <v>2200</v>
      </c>
      <c r="D2138" s="12">
        <v>597.91666666666697</v>
      </c>
      <c r="E2138" s="9">
        <v>148.9</v>
      </c>
      <c r="F2138" s="9">
        <f t="shared" si="309"/>
        <v>84.9</v>
      </c>
      <c r="G2138" s="9">
        <v>0</v>
      </c>
      <c r="H2138" s="9">
        <v>2.52</v>
      </c>
      <c r="I2138" s="9"/>
      <c r="J2138" s="9">
        <v>-4.2869999999999999</v>
      </c>
      <c r="K2138" s="9">
        <v>94.5</v>
      </c>
      <c r="L2138" s="9">
        <v>0.21890000000000001</v>
      </c>
      <c r="M2138" s="9">
        <v>0.28139999999999998</v>
      </c>
      <c r="N2138" s="9">
        <v>0</v>
      </c>
      <c r="O2138" s="9">
        <v>0.6</v>
      </c>
      <c r="P2138" s="9"/>
      <c r="Q2138" s="9"/>
      <c r="R2138" s="9"/>
      <c r="T2138">
        <f t="shared" si="304"/>
        <v>892200</v>
      </c>
      <c r="U2138">
        <v>0</v>
      </c>
      <c r="V2138">
        <f t="shared" si="311"/>
        <v>0</v>
      </c>
      <c r="W2138" t="str">
        <f t="shared" si="305"/>
        <v/>
      </c>
      <c r="X2138" t="str">
        <f t="shared" si="306"/>
        <v/>
      </c>
      <c r="Y2138" t="str">
        <f t="shared" si="312"/>
        <v/>
      </c>
      <c r="Z2138" s="9"/>
      <c r="AA2138" s="14">
        <f t="shared" si="307"/>
        <v>0.42</v>
      </c>
      <c r="AB2138" s="14">
        <f t="shared" si="308"/>
        <v>2.4E-2</v>
      </c>
    </row>
    <row r="2139" spans="1:28" x14ac:dyDescent="0.25">
      <c r="A2139" s="10">
        <f t="shared" si="310"/>
        <v>45380</v>
      </c>
      <c r="B2139" s="11">
        <v>89</v>
      </c>
      <c r="C2139" s="11">
        <v>2300</v>
      </c>
      <c r="D2139" s="12">
        <v>597.95833333333303</v>
      </c>
      <c r="E2139" s="9">
        <v>149.01</v>
      </c>
      <c r="F2139" s="9">
        <f t="shared" si="309"/>
        <v>85.009999999999991</v>
      </c>
      <c r="G2139" s="9">
        <v>0</v>
      </c>
      <c r="H2139" s="9">
        <v>3.02</v>
      </c>
      <c r="I2139" s="9"/>
      <c r="J2139" s="9">
        <v>-4.9260000000000002</v>
      </c>
      <c r="K2139" s="9">
        <v>95.7</v>
      </c>
      <c r="L2139" s="9">
        <v>0.21890000000000001</v>
      </c>
      <c r="M2139" s="9">
        <v>0.28139999999999998</v>
      </c>
      <c r="N2139" s="9">
        <v>0</v>
      </c>
      <c r="O2139" s="9">
        <v>0.6</v>
      </c>
      <c r="P2139" s="9"/>
      <c r="Q2139" s="9"/>
      <c r="R2139" s="9"/>
      <c r="T2139">
        <f t="shared" si="304"/>
        <v>892300</v>
      </c>
      <c r="U2139">
        <v>0</v>
      </c>
      <c r="V2139">
        <f t="shared" si="311"/>
        <v>0</v>
      </c>
      <c r="W2139" t="str">
        <f t="shared" si="305"/>
        <v/>
      </c>
      <c r="X2139" t="str">
        <f t="shared" si="306"/>
        <v/>
      </c>
      <c r="Y2139" t="str">
        <f t="shared" si="312"/>
        <v/>
      </c>
      <c r="Z2139" s="9"/>
      <c r="AA2139" s="14">
        <f t="shared" si="307"/>
        <v>0.40500000000000003</v>
      </c>
      <c r="AB2139" s="14">
        <f t="shared" si="308"/>
        <v>1.7999999999999999E-2</v>
      </c>
    </row>
    <row r="2140" spans="1:28" x14ac:dyDescent="0.25">
      <c r="A2140" s="10">
        <f t="shared" si="310"/>
        <v>45380</v>
      </c>
      <c r="B2140" s="11">
        <v>89</v>
      </c>
      <c r="C2140" s="11">
        <v>2400</v>
      </c>
      <c r="D2140" s="12">
        <v>598</v>
      </c>
      <c r="E2140" s="9">
        <v>149.01</v>
      </c>
      <c r="F2140" s="9">
        <f t="shared" si="309"/>
        <v>85.009999999999991</v>
      </c>
      <c r="G2140" s="9">
        <v>1.01</v>
      </c>
      <c r="H2140" s="9">
        <v>4.03</v>
      </c>
      <c r="I2140" s="9"/>
      <c r="J2140" s="9">
        <v>-6.1360000000000001</v>
      </c>
      <c r="K2140" s="9">
        <v>94.9</v>
      </c>
      <c r="L2140" s="9">
        <v>0.21890000000000001</v>
      </c>
      <c r="M2140" s="9">
        <v>0.28210000000000002</v>
      </c>
      <c r="N2140" s="9">
        <v>0</v>
      </c>
      <c r="O2140" s="9">
        <v>0.6</v>
      </c>
      <c r="P2140" s="9"/>
      <c r="Q2140" s="9"/>
      <c r="R2140" s="9"/>
      <c r="T2140">
        <f t="shared" si="304"/>
        <v>892400</v>
      </c>
      <c r="U2140">
        <v>0</v>
      </c>
      <c r="V2140">
        <f t="shared" si="311"/>
        <v>0</v>
      </c>
      <c r="W2140">
        <f t="shared" si="305"/>
        <v>0.219</v>
      </c>
      <c r="X2140">
        <f t="shared" si="306"/>
        <v>0.28199999999999997</v>
      </c>
      <c r="Y2140">
        <f t="shared" si="312"/>
        <v>0.85</v>
      </c>
      <c r="Z2140" s="9"/>
      <c r="AA2140" s="14">
        <f t="shared" si="307"/>
        <v>0.36599999999999999</v>
      </c>
      <c r="AB2140" s="14">
        <f t="shared" si="308"/>
        <v>0.02</v>
      </c>
    </row>
    <row r="2141" spans="1:28" x14ac:dyDescent="0.25">
      <c r="A2141" s="10">
        <f t="shared" si="310"/>
        <v>45381</v>
      </c>
      <c r="B2141" s="11">
        <v>90</v>
      </c>
      <c r="C2141" s="11">
        <v>100</v>
      </c>
      <c r="D2141" s="12">
        <v>598.04166666666697</v>
      </c>
      <c r="E2141" s="9">
        <v>148.9</v>
      </c>
      <c r="F2141" s="9">
        <f t="shared" si="309"/>
        <v>84.9</v>
      </c>
      <c r="G2141" s="9">
        <v>0.5</v>
      </c>
      <c r="H2141" s="9">
        <v>4.03</v>
      </c>
      <c r="I2141" s="9"/>
      <c r="J2141" s="9">
        <v>-7.0579999999999998</v>
      </c>
      <c r="K2141" s="9">
        <v>94.6</v>
      </c>
      <c r="L2141" s="9">
        <v>0.21890000000000001</v>
      </c>
      <c r="M2141" s="9">
        <v>0.28139999999999998</v>
      </c>
      <c r="N2141" s="9">
        <v>0</v>
      </c>
      <c r="O2141" s="9">
        <v>0.6</v>
      </c>
      <c r="P2141" s="9"/>
      <c r="Q2141" s="9"/>
      <c r="R2141" s="9"/>
      <c r="T2141">
        <f t="shared" si="304"/>
        <v>900100</v>
      </c>
      <c r="U2141">
        <v>0</v>
      </c>
      <c r="V2141">
        <f t="shared" si="311"/>
        <v>0</v>
      </c>
      <c r="W2141" t="str">
        <f t="shared" si="305"/>
        <v/>
      </c>
      <c r="X2141" t="str">
        <f t="shared" si="306"/>
        <v/>
      </c>
      <c r="Y2141" t="str">
        <f t="shared" si="312"/>
        <v/>
      </c>
      <c r="Z2141" s="9"/>
      <c r="AA2141" s="14">
        <f t="shared" si="307"/>
        <v>0.34</v>
      </c>
      <c r="AB2141" s="14">
        <f t="shared" si="308"/>
        <v>1.9E-2</v>
      </c>
    </row>
    <row r="2142" spans="1:28" x14ac:dyDescent="0.25">
      <c r="A2142" s="10">
        <f t="shared" si="310"/>
        <v>45381</v>
      </c>
      <c r="B2142" s="11">
        <v>90</v>
      </c>
      <c r="C2142" s="11">
        <v>200</v>
      </c>
      <c r="D2142" s="12">
        <v>598.08333333333303</v>
      </c>
      <c r="E2142" s="9">
        <v>145.74</v>
      </c>
      <c r="F2142" s="9">
        <f t="shared" si="309"/>
        <v>81.740000000000009</v>
      </c>
      <c r="G2142" s="9">
        <v>0.5</v>
      </c>
      <c r="H2142" s="9">
        <v>4.53</v>
      </c>
      <c r="I2142" s="9"/>
      <c r="J2142" s="9">
        <v>-6.7380000000000004</v>
      </c>
      <c r="K2142" s="9">
        <v>94.7</v>
      </c>
      <c r="L2142" s="9">
        <v>0.21890000000000001</v>
      </c>
      <c r="M2142" s="9">
        <v>0.28139999999999998</v>
      </c>
      <c r="N2142" s="9">
        <v>0</v>
      </c>
      <c r="O2142" s="9">
        <v>0.6</v>
      </c>
      <c r="P2142" s="9"/>
      <c r="Q2142" s="9"/>
      <c r="R2142" s="9"/>
      <c r="T2142">
        <f t="shared" si="304"/>
        <v>900200</v>
      </c>
      <c r="U2142">
        <v>0</v>
      </c>
      <c r="V2142">
        <f t="shared" si="311"/>
        <v>0</v>
      </c>
      <c r="W2142" t="str">
        <f t="shared" si="305"/>
        <v/>
      </c>
      <c r="X2142" t="str">
        <f t="shared" si="306"/>
        <v/>
      </c>
      <c r="Y2142" t="str">
        <f t="shared" si="312"/>
        <v/>
      </c>
      <c r="Z2142" s="9"/>
      <c r="AA2142" s="14">
        <f t="shared" si="307"/>
        <v>0.34899999999999998</v>
      </c>
      <c r="AB2142" s="14">
        <f t="shared" si="308"/>
        <v>0.02</v>
      </c>
    </row>
    <row r="2143" spans="1:28" x14ac:dyDescent="0.25">
      <c r="A2143" s="10">
        <f t="shared" si="310"/>
        <v>45381</v>
      </c>
      <c r="B2143" s="11">
        <v>90</v>
      </c>
      <c r="C2143" s="11">
        <v>300</v>
      </c>
      <c r="D2143" s="12">
        <v>598.125</v>
      </c>
      <c r="E2143" s="9">
        <v>144.22</v>
      </c>
      <c r="F2143" s="9">
        <f t="shared" si="309"/>
        <v>80.22</v>
      </c>
      <c r="G2143" s="9">
        <v>0.5</v>
      </c>
      <c r="H2143" s="9">
        <v>4.53</v>
      </c>
      <c r="I2143" s="9"/>
      <c r="J2143" s="9">
        <v>-7.3479999999999999</v>
      </c>
      <c r="K2143" s="9">
        <v>94.9</v>
      </c>
      <c r="L2143" s="9">
        <v>0.21890000000000001</v>
      </c>
      <c r="M2143" s="9">
        <v>0.28139999999999998</v>
      </c>
      <c r="N2143" s="9">
        <v>0</v>
      </c>
      <c r="O2143" s="9">
        <v>0.6</v>
      </c>
      <c r="P2143" s="9"/>
      <c r="Q2143" s="9"/>
      <c r="R2143" s="9"/>
      <c r="T2143">
        <f t="shared" si="304"/>
        <v>900300</v>
      </c>
      <c r="U2143">
        <v>0</v>
      </c>
      <c r="V2143">
        <f t="shared" si="311"/>
        <v>0</v>
      </c>
      <c r="W2143" t="str">
        <f t="shared" si="305"/>
        <v/>
      </c>
      <c r="X2143" t="str">
        <f t="shared" si="306"/>
        <v/>
      </c>
      <c r="Y2143" t="str">
        <f t="shared" si="312"/>
        <v/>
      </c>
      <c r="Z2143" s="9"/>
      <c r="AA2143" s="14">
        <f t="shared" si="307"/>
        <v>0.33400000000000002</v>
      </c>
      <c r="AB2143" s="14">
        <f t="shared" si="308"/>
        <v>1.7999999999999999E-2</v>
      </c>
    </row>
    <row r="2144" spans="1:28" x14ac:dyDescent="0.25">
      <c r="A2144" s="10">
        <f t="shared" si="310"/>
        <v>45381</v>
      </c>
      <c r="B2144" s="11">
        <v>90</v>
      </c>
      <c r="C2144" s="11">
        <v>400</v>
      </c>
      <c r="D2144" s="12">
        <v>598.16666666666697</v>
      </c>
      <c r="E2144" s="9">
        <v>144.33000000000001</v>
      </c>
      <c r="F2144" s="9">
        <f t="shared" si="309"/>
        <v>80.330000000000013</v>
      </c>
      <c r="G2144" s="9">
        <v>1.51</v>
      </c>
      <c r="H2144" s="9">
        <v>5.03</v>
      </c>
      <c r="I2144" s="9"/>
      <c r="J2144" s="9">
        <v>-8.3309999999999995</v>
      </c>
      <c r="K2144" s="9">
        <v>93</v>
      </c>
      <c r="L2144" s="9">
        <v>0.21890000000000001</v>
      </c>
      <c r="M2144" s="9">
        <v>0.28139999999999998</v>
      </c>
      <c r="N2144" s="9">
        <v>0</v>
      </c>
      <c r="O2144" s="9">
        <v>0.6</v>
      </c>
      <c r="P2144" s="9"/>
      <c r="Q2144" s="9"/>
      <c r="R2144" s="9"/>
      <c r="T2144">
        <f t="shared" si="304"/>
        <v>900400</v>
      </c>
      <c r="U2144">
        <v>0</v>
      </c>
      <c r="V2144">
        <f t="shared" si="311"/>
        <v>0</v>
      </c>
      <c r="W2144" t="str">
        <f t="shared" si="305"/>
        <v/>
      </c>
      <c r="X2144" t="str">
        <f t="shared" si="306"/>
        <v/>
      </c>
      <c r="Y2144" t="str">
        <f t="shared" si="312"/>
        <v/>
      </c>
      <c r="Z2144" s="9"/>
      <c r="AA2144" s="14">
        <f t="shared" si="307"/>
        <v>0.30299999999999999</v>
      </c>
      <c r="AB2144" s="14">
        <f t="shared" si="308"/>
        <v>2.3E-2</v>
      </c>
    </row>
    <row r="2145" spans="1:28" x14ac:dyDescent="0.25">
      <c r="A2145" s="10">
        <f t="shared" si="310"/>
        <v>45381</v>
      </c>
      <c r="B2145" s="11">
        <v>90</v>
      </c>
      <c r="C2145" s="11">
        <v>500</v>
      </c>
      <c r="D2145" s="12">
        <v>598.20833333333303</v>
      </c>
      <c r="E2145" s="9">
        <v>146.91</v>
      </c>
      <c r="F2145" s="9">
        <f t="shared" si="309"/>
        <v>82.91</v>
      </c>
      <c r="G2145" s="9">
        <v>0</v>
      </c>
      <c r="H2145" s="9">
        <v>3.52</v>
      </c>
      <c r="I2145" s="9"/>
      <c r="J2145" s="9">
        <v>-9.8160000000000007</v>
      </c>
      <c r="K2145" s="9">
        <v>91.6</v>
      </c>
      <c r="L2145" s="9">
        <v>0.21890000000000001</v>
      </c>
      <c r="M2145" s="9">
        <v>0.28139999999999998</v>
      </c>
      <c r="N2145" s="9">
        <v>0</v>
      </c>
      <c r="O2145" s="9">
        <v>0.6</v>
      </c>
      <c r="P2145" s="9"/>
      <c r="Q2145" s="9"/>
      <c r="R2145" s="9"/>
      <c r="T2145">
        <f t="shared" si="304"/>
        <v>900500</v>
      </c>
      <c r="U2145">
        <v>0</v>
      </c>
      <c r="V2145">
        <f t="shared" si="311"/>
        <v>0</v>
      </c>
      <c r="W2145" t="str">
        <f t="shared" si="305"/>
        <v/>
      </c>
      <c r="X2145" t="str">
        <f t="shared" si="306"/>
        <v/>
      </c>
      <c r="Y2145" t="str">
        <f t="shared" si="312"/>
        <v/>
      </c>
      <c r="Z2145" s="9"/>
      <c r="AA2145" s="14">
        <f t="shared" si="307"/>
        <v>0.26500000000000001</v>
      </c>
      <c r="AB2145" s="14">
        <f t="shared" si="308"/>
        <v>2.4E-2</v>
      </c>
    </row>
    <row r="2146" spans="1:28" x14ac:dyDescent="0.25">
      <c r="A2146" s="10">
        <f t="shared" si="310"/>
        <v>45381</v>
      </c>
      <c r="B2146" s="11">
        <v>90</v>
      </c>
      <c r="C2146" s="11">
        <v>600</v>
      </c>
      <c r="D2146" s="12">
        <v>598.25</v>
      </c>
      <c r="E2146" s="9">
        <v>147.84</v>
      </c>
      <c r="F2146" s="9">
        <f t="shared" si="309"/>
        <v>83.84</v>
      </c>
      <c r="G2146" s="9">
        <v>0</v>
      </c>
      <c r="H2146" s="9">
        <v>2.0099999999999998</v>
      </c>
      <c r="I2146" s="9"/>
      <c r="J2146" s="9">
        <v>-9.6440000000000001</v>
      </c>
      <c r="K2146" s="9">
        <v>92.9</v>
      </c>
      <c r="L2146" s="9">
        <v>0.21890000000000001</v>
      </c>
      <c r="M2146" s="9">
        <v>0.28139999999999998</v>
      </c>
      <c r="N2146" s="9">
        <v>0</v>
      </c>
      <c r="O2146" s="9">
        <v>3.1</v>
      </c>
      <c r="P2146" s="9"/>
      <c r="Q2146" s="9"/>
      <c r="R2146" s="9"/>
      <c r="T2146">
        <f t="shared" si="304"/>
        <v>900600</v>
      </c>
      <c r="U2146">
        <v>1</v>
      </c>
      <c r="V2146">
        <f t="shared" si="311"/>
        <v>3.1</v>
      </c>
      <c r="W2146" t="str">
        <f t="shared" si="305"/>
        <v/>
      </c>
      <c r="X2146" t="str">
        <f t="shared" si="306"/>
        <v/>
      </c>
      <c r="Y2146" t="str">
        <f t="shared" si="312"/>
        <v/>
      </c>
      <c r="Z2146" s="9"/>
      <c r="AA2146" s="14">
        <f t="shared" si="307"/>
        <v>0.27300000000000002</v>
      </c>
      <c r="AB2146" s="14">
        <f t="shared" si="308"/>
        <v>2.1000000000000001E-2</v>
      </c>
    </row>
    <row r="2147" spans="1:28" x14ac:dyDescent="0.25">
      <c r="A2147" s="10">
        <f t="shared" si="310"/>
        <v>45381</v>
      </c>
      <c r="B2147" s="11">
        <v>90</v>
      </c>
      <c r="C2147" s="11">
        <v>700</v>
      </c>
      <c r="D2147" s="12">
        <v>598.29166666666697</v>
      </c>
      <c r="E2147" s="9">
        <v>146.32</v>
      </c>
      <c r="F2147" s="9">
        <f t="shared" si="309"/>
        <v>82.32</v>
      </c>
      <c r="G2147" s="9">
        <v>0</v>
      </c>
      <c r="H2147" s="9">
        <v>3.52</v>
      </c>
      <c r="I2147" s="9"/>
      <c r="J2147" s="9">
        <v>-6.8659999999999997</v>
      </c>
      <c r="K2147" s="9">
        <v>90.8</v>
      </c>
      <c r="L2147" s="9">
        <v>0.21890000000000001</v>
      </c>
      <c r="M2147" s="9">
        <v>0.28139999999999998</v>
      </c>
      <c r="N2147" s="9">
        <v>0</v>
      </c>
      <c r="O2147" s="9">
        <v>68.099999999999994</v>
      </c>
      <c r="P2147" s="9"/>
      <c r="Q2147" s="9"/>
      <c r="R2147" s="9"/>
      <c r="T2147">
        <f t="shared" si="304"/>
        <v>900700</v>
      </c>
      <c r="U2147">
        <v>91.3</v>
      </c>
      <c r="V2147">
        <f t="shared" si="311"/>
        <v>68.099999999999994</v>
      </c>
      <c r="W2147" t="str">
        <f t="shared" si="305"/>
        <v/>
      </c>
      <c r="X2147" t="str">
        <f t="shared" si="306"/>
        <v/>
      </c>
      <c r="Y2147" t="str">
        <f t="shared" si="312"/>
        <v/>
      </c>
      <c r="Z2147" s="9"/>
      <c r="AA2147" s="14">
        <f t="shared" si="307"/>
        <v>0.33100000000000002</v>
      </c>
      <c r="AB2147" s="14">
        <f t="shared" si="308"/>
        <v>3.4000000000000002E-2</v>
      </c>
    </row>
    <row r="2148" spans="1:28" x14ac:dyDescent="0.25">
      <c r="A2148" s="10">
        <f t="shared" si="310"/>
        <v>45381</v>
      </c>
      <c r="B2148" s="11">
        <v>90</v>
      </c>
      <c r="C2148" s="11">
        <v>800</v>
      </c>
      <c r="D2148" s="12">
        <v>598.33333333333303</v>
      </c>
      <c r="E2148" s="9">
        <v>148.9</v>
      </c>
      <c r="F2148" s="9">
        <f t="shared" si="309"/>
        <v>84.9</v>
      </c>
      <c r="G2148" s="9">
        <v>0.5</v>
      </c>
      <c r="H2148" s="9">
        <v>3.02</v>
      </c>
      <c r="I2148" s="9"/>
      <c r="J2148" s="9">
        <v>-3.7770000000000001</v>
      </c>
      <c r="K2148" s="9">
        <v>82.1</v>
      </c>
      <c r="L2148" s="9">
        <v>0.21890000000000001</v>
      </c>
      <c r="M2148" s="9">
        <v>0.28139999999999998</v>
      </c>
      <c r="N2148" s="9">
        <v>0</v>
      </c>
      <c r="O2148" s="9">
        <v>271.89999999999998</v>
      </c>
      <c r="P2148" s="9"/>
      <c r="Q2148" s="9"/>
      <c r="R2148" s="9"/>
      <c r="T2148">
        <f t="shared" si="304"/>
        <v>900800</v>
      </c>
      <c r="U2148">
        <v>273.2</v>
      </c>
      <c r="V2148">
        <f t="shared" si="311"/>
        <v>271.89999999999998</v>
      </c>
      <c r="W2148" t="str">
        <f t="shared" si="305"/>
        <v/>
      </c>
      <c r="X2148" t="str">
        <f t="shared" si="306"/>
        <v/>
      </c>
      <c r="Y2148" t="str">
        <f t="shared" si="312"/>
        <v/>
      </c>
      <c r="Z2148" s="9"/>
      <c r="AA2148" s="14">
        <f t="shared" si="307"/>
        <v>0.379</v>
      </c>
      <c r="AB2148" s="14">
        <f t="shared" si="308"/>
        <v>8.3000000000000004E-2</v>
      </c>
    </row>
    <row r="2149" spans="1:28" x14ac:dyDescent="0.25">
      <c r="A2149" s="10">
        <f t="shared" si="310"/>
        <v>45381</v>
      </c>
      <c r="B2149" s="11">
        <v>90</v>
      </c>
      <c r="C2149" s="11">
        <v>900</v>
      </c>
      <c r="D2149" s="12">
        <v>598.375</v>
      </c>
      <c r="E2149" s="9">
        <v>147.84</v>
      </c>
      <c r="F2149" s="9">
        <f t="shared" si="309"/>
        <v>83.84</v>
      </c>
      <c r="G2149" s="9">
        <v>0.5</v>
      </c>
      <c r="H2149" s="9">
        <v>3.52</v>
      </c>
      <c r="I2149" s="9"/>
      <c r="J2149" s="9">
        <v>-2.508</v>
      </c>
      <c r="K2149" s="9">
        <v>75.2</v>
      </c>
      <c r="L2149" s="9">
        <v>0.21890000000000001</v>
      </c>
      <c r="M2149" s="9">
        <v>0.28139999999999998</v>
      </c>
      <c r="N2149" s="9">
        <v>0.2</v>
      </c>
      <c r="O2149" s="9">
        <v>435.6</v>
      </c>
      <c r="P2149" s="9"/>
      <c r="Q2149" s="9"/>
      <c r="R2149" s="9"/>
      <c r="T2149">
        <f t="shared" si="304"/>
        <v>900900</v>
      </c>
      <c r="U2149">
        <v>453</v>
      </c>
      <c r="V2149">
        <f t="shared" si="311"/>
        <v>435.6</v>
      </c>
      <c r="W2149" t="str">
        <f t="shared" si="305"/>
        <v/>
      </c>
      <c r="X2149" t="str">
        <f t="shared" si="306"/>
        <v/>
      </c>
      <c r="Y2149" t="str">
        <f t="shared" si="312"/>
        <v/>
      </c>
      <c r="Z2149" s="9"/>
      <c r="AA2149" s="14">
        <f t="shared" si="307"/>
        <v>0.38200000000000001</v>
      </c>
      <c r="AB2149" s="14">
        <f t="shared" si="308"/>
        <v>0.126</v>
      </c>
    </row>
    <row r="2150" spans="1:28" x14ac:dyDescent="0.25">
      <c r="A2150" s="10">
        <f t="shared" si="310"/>
        <v>45381</v>
      </c>
      <c r="B2150" s="11">
        <v>90</v>
      </c>
      <c r="C2150" s="11">
        <v>1000</v>
      </c>
      <c r="D2150" s="12">
        <v>598.41666666666697</v>
      </c>
      <c r="E2150" s="9">
        <v>147.61000000000001</v>
      </c>
      <c r="F2150" s="9">
        <f t="shared" si="309"/>
        <v>83.610000000000014</v>
      </c>
      <c r="G2150" s="9">
        <v>0.5</v>
      </c>
      <c r="H2150" s="9">
        <v>3.52</v>
      </c>
      <c r="I2150" s="9"/>
      <c r="J2150" s="9">
        <v>-0.84499999999999997</v>
      </c>
      <c r="K2150" s="9">
        <v>68.7</v>
      </c>
      <c r="L2150" s="9">
        <v>0.21890000000000001</v>
      </c>
      <c r="M2150" s="9">
        <v>0.28060000000000002</v>
      </c>
      <c r="N2150" s="9">
        <v>0</v>
      </c>
      <c r="O2150" s="9">
        <v>599.4</v>
      </c>
      <c r="P2150" s="9"/>
      <c r="Q2150" s="9"/>
      <c r="R2150" s="9"/>
      <c r="T2150">
        <f t="shared" si="304"/>
        <v>901000</v>
      </c>
      <c r="U2150">
        <v>605.29999999999995</v>
      </c>
      <c r="V2150">
        <f t="shared" si="311"/>
        <v>599.4</v>
      </c>
      <c r="W2150" t="str">
        <f t="shared" si="305"/>
        <v/>
      </c>
      <c r="X2150" t="str">
        <f t="shared" si="306"/>
        <v/>
      </c>
      <c r="Y2150" t="str">
        <f t="shared" si="312"/>
        <v/>
      </c>
      <c r="Z2150" s="9"/>
      <c r="AA2150" s="14">
        <f t="shared" si="307"/>
        <v>0.39400000000000002</v>
      </c>
      <c r="AB2150" s="14">
        <f t="shared" si="308"/>
        <v>0.18</v>
      </c>
    </row>
    <row r="2151" spans="1:28" x14ac:dyDescent="0.25">
      <c r="A2151" s="10">
        <f t="shared" si="310"/>
        <v>45381</v>
      </c>
      <c r="B2151" s="11">
        <v>90</v>
      </c>
      <c r="C2151" s="11">
        <v>1100</v>
      </c>
      <c r="D2151" s="12">
        <v>598.45833333333303</v>
      </c>
      <c r="E2151" s="9">
        <v>146.56</v>
      </c>
      <c r="F2151" s="9">
        <f t="shared" si="309"/>
        <v>82.56</v>
      </c>
      <c r="G2151" s="9">
        <v>0.5</v>
      </c>
      <c r="H2151" s="9">
        <v>3.52</v>
      </c>
      <c r="I2151" s="9"/>
      <c r="J2151" s="9">
        <v>0.71499999999999997</v>
      </c>
      <c r="K2151" s="9">
        <v>60.3</v>
      </c>
      <c r="L2151" s="9">
        <v>0.21890000000000001</v>
      </c>
      <c r="M2151" s="9">
        <v>0.28139999999999998</v>
      </c>
      <c r="N2151" s="9">
        <v>0</v>
      </c>
      <c r="O2151" s="9">
        <v>703.1</v>
      </c>
      <c r="P2151" s="9"/>
      <c r="Q2151" s="9"/>
      <c r="R2151" s="9"/>
      <c r="T2151">
        <f t="shared" si="304"/>
        <v>901100</v>
      </c>
      <c r="U2151">
        <v>716</v>
      </c>
      <c r="V2151">
        <f t="shared" si="311"/>
        <v>703.1</v>
      </c>
      <c r="W2151" t="str">
        <f t="shared" si="305"/>
        <v/>
      </c>
      <c r="X2151" t="str">
        <f t="shared" si="306"/>
        <v/>
      </c>
      <c r="Y2151" t="str">
        <f t="shared" si="312"/>
        <v/>
      </c>
      <c r="Z2151" s="9"/>
      <c r="AA2151" s="14">
        <f t="shared" si="307"/>
        <v>0.38800000000000001</v>
      </c>
      <c r="AB2151" s="14">
        <f t="shared" si="308"/>
        <v>0.255</v>
      </c>
    </row>
    <row r="2152" spans="1:28" x14ac:dyDescent="0.25">
      <c r="A2152" s="10">
        <f t="shared" si="310"/>
        <v>45381</v>
      </c>
      <c r="B2152" s="11">
        <v>90</v>
      </c>
      <c r="C2152" s="11">
        <v>1200</v>
      </c>
      <c r="D2152" s="12">
        <v>598.5</v>
      </c>
      <c r="E2152" s="9">
        <v>147.61000000000001</v>
      </c>
      <c r="F2152" s="9">
        <f t="shared" si="309"/>
        <v>83.610000000000014</v>
      </c>
      <c r="G2152" s="9">
        <v>0.5</v>
      </c>
      <c r="H2152" s="9">
        <v>4.03</v>
      </c>
      <c r="I2152" s="9"/>
      <c r="J2152" s="9">
        <v>1.5609999999999999</v>
      </c>
      <c r="K2152" s="9">
        <v>56.4</v>
      </c>
      <c r="L2152" s="9">
        <v>0.21890000000000001</v>
      </c>
      <c r="M2152" s="9">
        <v>0.28060000000000002</v>
      </c>
      <c r="N2152" s="9">
        <v>0</v>
      </c>
      <c r="O2152" s="9">
        <v>666.9</v>
      </c>
      <c r="P2152" s="9"/>
      <c r="Q2152" s="9"/>
      <c r="R2152" s="9"/>
      <c r="T2152">
        <f t="shared" si="304"/>
        <v>901200</v>
      </c>
      <c r="U2152">
        <v>775.3</v>
      </c>
      <c r="V2152">
        <f t="shared" si="311"/>
        <v>666.9</v>
      </c>
      <c r="W2152" t="str">
        <f t="shared" si="305"/>
        <v/>
      </c>
      <c r="X2152" t="str">
        <f t="shared" si="306"/>
        <v/>
      </c>
      <c r="Y2152" t="str">
        <f t="shared" si="312"/>
        <v/>
      </c>
      <c r="Z2152" s="9"/>
      <c r="AA2152" s="14">
        <f t="shared" si="307"/>
        <v>0.38500000000000001</v>
      </c>
      <c r="AB2152" s="14">
        <f t="shared" si="308"/>
        <v>0.29799999999999999</v>
      </c>
    </row>
    <row r="2153" spans="1:28" x14ac:dyDescent="0.25">
      <c r="A2153" s="10">
        <f t="shared" si="310"/>
        <v>45381</v>
      </c>
      <c r="B2153" s="11">
        <v>90</v>
      </c>
      <c r="C2153" s="11">
        <v>1300</v>
      </c>
      <c r="D2153" s="12">
        <v>598.54166666666697</v>
      </c>
      <c r="E2153" s="9">
        <v>147.26</v>
      </c>
      <c r="F2153" s="9">
        <f t="shared" si="309"/>
        <v>83.259999999999991</v>
      </c>
      <c r="G2153" s="9">
        <v>1.01</v>
      </c>
      <c r="H2153" s="9">
        <v>5.03</v>
      </c>
      <c r="I2153" s="9"/>
      <c r="J2153" s="9">
        <v>0.30099999999999999</v>
      </c>
      <c r="K2153" s="9">
        <v>51.7</v>
      </c>
      <c r="L2153" s="9">
        <v>0.21890000000000001</v>
      </c>
      <c r="M2153" s="9">
        <v>0.28060000000000002</v>
      </c>
      <c r="N2153" s="9">
        <v>0</v>
      </c>
      <c r="O2153" s="9">
        <v>625.6</v>
      </c>
      <c r="P2153" s="9"/>
      <c r="Q2153" s="9"/>
      <c r="R2153" s="9"/>
      <c r="T2153">
        <f t="shared" si="304"/>
        <v>901300</v>
      </c>
      <c r="U2153">
        <v>779</v>
      </c>
      <c r="V2153">
        <f t="shared" si="311"/>
        <v>625.6</v>
      </c>
      <c r="W2153" t="str">
        <f t="shared" si="305"/>
        <v/>
      </c>
      <c r="X2153" t="str">
        <f t="shared" si="306"/>
        <v/>
      </c>
      <c r="Y2153" t="str">
        <f t="shared" si="312"/>
        <v/>
      </c>
      <c r="Z2153" s="9"/>
      <c r="AA2153" s="14">
        <f t="shared" si="307"/>
        <v>0.32300000000000001</v>
      </c>
      <c r="AB2153" s="14">
        <f t="shared" si="308"/>
        <v>0.30199999999999999</v>
      </c>
    </row>
    <row r="2154" spans="1:28" x14ac:dyDescent="0.25">
      <c r="A2154" s="10">
        <f t="shared" si="310"/>
        <v>45381</v>
      </c>
      <c r="B2154" s="11">
        <v>90</v>
      </c>
      <c r="C2154" s="11">
        <v>1400</v>
      </c>
      <c r="D2154" s="12">
        <v>598.58333333333303</v>
      </c>
      <c r="E2154" s="9">
        <v>145.5</v>
      </c>
      <c r="F2154" s="9">
        <f t="shared" si="309"/>
        <v>81.5</v>
      </c>
      <c r="G2154" s="9">
        <v>0</v>
      </c>
      <c r="H2154" s="9">
        <v>3.02</v>
      </c>
      <c r="I2154" s="9"/>
      <c r="J2154" s="9">
        <v>0.27300000000000002</v>
      </c>
      <c r="K2154" s="9">
        <v>50.5</v>
      </c>
      <c r="L2154" s="9">
        <v>0.21890000000000001</v>
      </c>
      <c r="M2154" s="9">
        <v>0.28060000000000002</v>
      </c>
      <c r="N2154" s="9">
        <v>0</v>
      </c>
      <c r="O2154" s="9">
        <v>405.6</v>
      </c>
      <c r="P2154" s="9"/>
      <c r="Q2154" s="9"/>
      <c r="R2154" s="9"/>
      <c r="T2154">
        <f t="shared" si="304"/>
        <v>901400</v>
      </c>
      <c r="U2154">
        <v>726.5</v>
      </c>
      <c r="V2154">
        <f t="shared" si="311"/>
        <v>405.6</v>
      </c>
      <c r="W2154" t="str">
        <f t="shared" si="305"/>
        <v/>
      </c>
      <c r="X2154" t="str">
        <f t="shared" si="306"/>
        <v/>
      </c>
      <c r="Y2154" t="str">
        <f t="shared" si="312"/>
        <v/>
      </c>
      <c r="Z2154" s="9"/>
      <c r="AA2154" s="14">
        <f t="shared" si="307"/>
        <v>0.314</v>
      </c>
      <c r="AB2154" s="14">
        <f t="shared" si="308"/>
        <v>0.308</v>
      </c>
    </row>
    <row r="2155" spans="1:28" x14ac:dyDescent="0.25">
      <c r="A2155" s="10">
        <f t="shared" si="310"/>
        <v>45381</v>
      </c>
      <c r="B2155" s="11">
        <v>90</v>
      </c>
      <c r="C2155" s="11">
        <v>1500</v>
      </c>
      <c r="D2155" s="12">
        <v>598.625</v>
      </c>
      <c r="E2155" s="9">
        <v>147.96</v>
      </c>
      <c r="F2155" s="9">
        <f t="shared" si="309"/>
        <v>83.960000000000008</v>
      </c>
      <c r="G2155" s="9">
        <v>0.5</v>
      </c>
      <c r="H2155" s="9">
        <v>3.52</v>
      </c>
      <c r="I2155" s="9"/>
      <c r="J2155" s="9">
        <v>-0.84499999999999997</v>
      </c>
      <c r="K2155" s="9">
        <v>54.6</v>
      </c>
      <c r="L2155" s="9">
        <v>0.21820000000000001</v>
      </c>
      <c r="M2155" s="9">
        <v>0.28060000000000002</v>
      </c>
      <c r="N2155" s="9">
        <v>0</v>
      </c>
      <c r="O2155" s="9">
        <v>284.39999999999998</v>
      </c>
      <c r="P2155" s="9"/>
      <c r="Q2155" s="9"/>
      <c r="R2155" s="9"/>
      <c r="T2155">
        <f t="shared" si="304"/>
        <v>901500</v>
      </c>
      <c r="U2155">
        <v>622.5</v>
      </c>
      <c r="V2155">
        <f t="shared" si="311"/>
        <v>284.39999999999998</v>
      </c>
      <c r="W2155" t="str">
        <f t="shared" si="305"/>
        <v/>
      </c>
      <c r="X2155" t="str">
        <f t="shared" si="306"/>
        <v/>
      </c>
      <c r="Y2155" t="str">
        <f t="shared" si="312"/>
        <v/>
      </c>
      <c r="Z2155" s="9"/>
      <c r="AA2155" s="14">
        <f t="shared" si="307"/>
        <v>0.313</v>
      </c>
      <c r="AB2155" s="14">
        <f t="shared" si="308"/>
        <v>0.26</v>
      </c>
    </row>
    <row r="2156" spans="1:28" x14ac:dyDescent="0.25">
      <c r="A2156" s="10">
        <f t="shared" si="310"/>
        <v>45381</v>
      </c>
      <c r="B2156" s="11">
        <v>90</v>
      </c>
      <c r="C2156" s="11">
        <v>1600</v>
      </c>
      <c r="D2156" s="12">
        <v>598.66666666666697</v>
      </c>
      <c r="E2156" s="9">
        <v>147.72999999999999</v>
      </c>
      <c r="F2156" s="9">
        <f t="shared" si="309"/>
        <v>83.72999999999999</v>
      </c>
      <c r="G2156" s="9">
        <v>0.5</v>
      </c>
      <c r="H2156" s="9">
        <v>3.52</v>
      </c>
      <c r="I2156" s="9"/>
      <c r="J2156" s="9">
        <v>-0.255</v>
      </c>
      <c r="K2156" s="9">
        <v>58.2</v>
      </c>
      <c r="L2156" s="9">
        <v>0.21890000000000001</v>
      </c>
      <c r="M2156" s="9">
        <v>0.28060000000000002</v>
      </c>
      <c r="N2156" s="9">
        <v>0</v>
      </c>
      <c r="O2156" s="9">
        <v>214.4</v>
      </c>
      <c r="P2156" s="9"/>
      <c r="Q2156" s="9"/>
      <c r="R2156" s="9"/>
      <c r="T2156">
        <f t="shared" si="304"/>
        <v>901600</v>
      </c>
      <c r="U2156">
        <v>475.2</v>
      </c>
      <c r="V2156">
        <f t="shared" si="311"/>
        <v>214.4</v>
      </c>
      <c r="W2156" t="str">
        <f t="shared" si="305"/>
        <v/>
      </c>
      <c r="X2156" t="str">
        <f t="shared" si="306"/>
        <v/>
      </c>
      <c r="Y2156" t="str">
        <f t="shared" si="312"/>
        <v/>
      </c>
      <c r="Z2156" s="9"/>
      <c r="AA2156" s="14">
        <f t="shared" si="307"/>
        <v>0.34899999999999998</v>
      </c>
      <c r="AB2156" s="14">
        <f t="shared" si="308"/>
        <v>0.251</v>
      </c>
    </row>
    <row r="2157" spans="1:28" x14ac:dyDescent="0.25">
      <c r="A2157" s="10">
        <f t="shared" si="310"/>
        <v>45381</v>
      </c>
      <c r="B2157" s="11">
        <v>90</v>
      </c>
      <c r="C2157" s="11">
        <v>1700</v>
      </c>
      <c r="D2157" s="12">
        <v>598.70833333333303</v>
      </c>
      <c r="E2157" s="9">
        <v>146.21</v>
      </c>
      <c r="F2157" s="9">
        <f t="shared" si="309"/>
        <v>82.210000000000008</v>
      </c>
      <c r="G2157" s="9">
        <v>0.5</v>
      </c>
      <c r="H2157" s="9">
        <v>3.52</v>
      </c>
      <c r="I2157" s="9"/>
      <c r="J2157" s="9">
        <v>-0.59099999999999997</v>
      </c>
      <c r="K2157" s="9">
        <v>55.9</v>
      </c>
      <c r="L2157" s="9">
        <v>0.21890000000000001</v>
      </c>
      <c r="M2157" s="9">
        <v>0.28060000000000002</v>
      </c>
      <c r="N2157" s="9">
        <v>0</v>
      </c>
      <c r="O2157" s="9">
        <v>209.4</v>
      </c>
      <c r="P2157" s="9"/>
      <c r="Q2157" s="9"/>
      <c r="R2157" s="9"/>
      <c r="T2157">
        <f t="shared" si="304"/>
        <v>901700</v>
      </c>
      <c r="U2157">
        <v>298</v>
      </c>
      <c r="V2157">
        <f t="shared" si="311"/>
        <v>209.4</v>
      </c>
      <c r="W2157" t="str">
        <f t="shared" si="305"/>
        <v/>
      </c>
      <c r="X2157" t="str">
        <f t="shared" si="306"/>
        <v/>
      </c>
      <c r="Y2157" t="str">
        <f t="shared" si="312"/>
        <v/>
      </c>
      <c r="Z2157" s="9"/>
      <c r="AA2157" s="14">
        <f t="shared" si="307"/>
        <v>0.32700000000000001</v>
      </c>
      <c r="AB2157" s="14">
        <f t="shared" si="308"/>
        <v>0.25800000000000001</v>
      </c>
    </row>
    <row r="2158" spans="1:28" x14ac:dyDescent="0.25">
      <c r="A2158" s="10">
        <f t="shared" si="310"/>
        <v>45381</v>
      </c>
      <c r="B2158" s="11">
        <v>90</v>
      </c>
      <c r="C2158" s="11">
        <v>1800</v>
      </c>
      <c r="D2158" s="12">
        <v>598.75</v>
      </c>
      <c r="E2158" s="9">
        <v>146.32</v>
      </c>
      <c r="F2158" s="9">
        <f t="shared" si="309"/>
        <v>82.32</v>
      </c>
      <c r="G2158" s="9">
        <v>0</v>
      </c>
      <c r="H2158" s="9">
        <v>3.02</v>
      </c>
      <c r="I2158" s="9"/>
      <c r="J2158" s="9">
        <v>-3.1240000000000001</v>
      </c>
      <c r="K2158" s="9">
        <v>57.8</v>
      </c>
      <c r="L2158" s="9">
        <v>0.21890000000000001</v>
      </c>
      <c r="M2158" s="9">
        <v>0.28060000000000002</v>
      </c>
      <c r="N2158" s="9">
        <v>0</v>
      </c>
      <c r="O2158" s="9">
        <v>55.6</v>
      </c>
      <c r="P2158" s="9"/>
      <c r="Q2158" s="9"/>
      <c r="R2158" s="9"/>
      <c r="T2158">
        <f t="shared" si="304"/>
        <v>901800</v>
      </c>
      <c r="U2158">
        <v>113.8</v>
      </c>
      <c r="V2158">
        <f t="shared" si="311"/>
        <v>55.6</v>
      </c>
      <c r="W2158" t="str">
        <f t="shared" si="305"/>
        <v/>
      </c>
      <c r="X2158" t="str">
        <f t="shared" si="306"/>
        <v/>
      </c>
      <c r="Y2158" t="str">
        <f t="shared" si="312"/>
        <v/>
      </c>
      <c r="Z2158" s="9"/>
      <c r="AA2158" s="14">
        <f t="shared" si="307"/>
        <v>0.28000000000000003</v>
      </c>
      <c r="AB2158" s="14">
        <f t="shared" si="308"/>
        <v>0.20399999999999999</v>
      </c>
    </row>
    <row r="2159" spans="1:28" x14ac:dyDescent="0.25">
      <c r="A2159" s="10">
        <f t="shared" si="310"/>
        <v>45381</v>
      </c>
      <c r="B2159" s="11">
        <v>90</v>
      </c>
      <c r="C2159" s="11">
        <v>1900</v>
      </c>
      <c r="D2159" s="12">
        <v>598.79166666666697</v>
      </c>
      <c r="E2159" s="9">
        <v>146.79</v>
      </c>
      <c r="F2159" s="9">
        <f t="shared" si="309"/>
        <v>82.789999999999992</v>
      </c>
      <c r="G2159" s="9">
        <v>0</v>
      </c>
      <c r="H2159" s="9">
        <v>2.52</v>
      </c>
      <c r="I2159" s="9"/>
      <c r="J2159" s="9">
        <v>-4.6820000000000004</v>
      </c>
      <c r="K2159" s="9">
        <v>70.099999999999994</v>
      </c>
      <c r="L2159" s="9">
        <v>0.21890000000000001</v>
      </c>
      <c r="M2159" s="9">
        <v>0.28060000000000002</v>
      </c>
      <c r="N2159" s="9">
        <v>0</v>
      </c>
      <c r="O2159" s="9">
        <v>3.1</v>
      </c>
      <c r="P2159" s="9"/>
      <c r="Q2159" s="9"/>
      <c r="R2159" s="9"/>
      <c r="T2159">
        <f t="shared" si="304"/>
        <v>901900</v>
      </c>
      <c r="U2159">
        <v>3.5</v>
      </c>
      <c r="V2159">
        <f t="shared" si="311"/>
        <v>3.1</v>
      </c>
      <c r="W2159" t="str">
        <f t="shared" si="305"/>
        <v/>
      </c>
      <c r="X2159" t="str">
        <f t="shared" si="306"/>
        <v/>
      </c>
      <c r="Y2159" t="str">
        <f t="shared" si="312"/>
        <v/>
      </c>
      <c r="Z2159" s="9"/>
      <c r="AA2159" s="14">
        <f t="shared" si="307"/>
        <v>0.30199999999999999</v>
      </c>
      <c r="AB2159" s="14">
        <f t="shared" si="308"/>
        <v>0.129</v>
      </c>
    </row>
    <row r="2160" spans="1:28" x14ac:dyDescent="0.25">
      <c r="A2160" s="10">
        <f t="shared" si="310"/>
        <v>45381</v>
      </c>
      <c r="B2160" s="11">
        <v>90</v>
      </c>
      <c r="C2160" s="11">
        <v>2000</v>
      </c>
      <c r="D2160" s="12">
        <v>598.83333333333303</v>
      </c>
      <c r="E2160" s="9">
        <v>147.13999999999999</v>
      </c>
      <c r="F2160" s="9">
        <f t="shared" si="309"/>
        <v>83.139999999999986</v>
      </c>
      <c r="G2160" s="9">
        <v>0</v>
      </c>
      <c r="H2160" s="9">
        <v>2.52</v>
      </c>
      <c r="I2160" s="9"/>
      <c r="J2160" s="9">
        <v>-3.7170000000000001</v>
      </c>
      <c r="K2160" s="9">
        <v>71.8</v>
      </c>
      <c r="L2160" s="9">
        <v>0.21890000000000001</v>
      </c>
      <c r="M2160" s="9">
        <v>0.28060000000000002</v>
      </c>
      <c r="N2160" s="9">
        <v>0</v>
      </c>
      <c r="O2160" s="9">
        <v>0.6</v>
      </c>
      <c r="P2160" s="9"/>
      <c r="Q2160" s="9"/>
      <c r="R2160" s="9"/>
      <c r="T2160">
        <f t="shared" si="304"/>
        <v>902000</v>
      </c>
      <c r="U2160">
        <v>0</v>
      </c>
      <c r="V2160">
        <f t="shared" si="311"/>
        <v>0</v>
      </c>
      <c r="W2160" t="str">
        <f t="shared" si="305"/>
        <v/>
      </c>
      <c r="X2160" t="str">
        <f t="shared" si="306"/>
        <v/>
      </c>
      <c r="Y2160" t="str">
        <f t="shared" si="312"/>
        <v/>
      </c>
      <c r="Z2160" s="9"/>
      <c r="AA2160" s="14">
        <f t="shared" si="307"/>
        <v>0.33300000000000002</v>
      </c>
      <c r="AB2160" s="14">
        <f t="shared" si="308"/>
        <v>0.13100000000000001</v>
      </c>
    </row>
    <row r="2161" spans="1:28" x14ac:dyDescent="0.25">
      <c r="A2161" s="10">
        <f t="shared" si="310"/>
        <v>45381</v>
      </c>
      <c r="B2161" s="11">
        <v>90</v>
      </c>
      <c r="C2161" s="11">
        <v>2100</v>
      </c>
      <c r="D2161" s="12">
        <v>598.875</v>
      </c>
      <c r="E2161" s="9">
        <v>146.79</v>
      </c>
      <c r="F2161" s="9">
        <f t="shared" si="309"/>
        <v>82.789999999999992</v>
      </c>
      <c r="G2161" s="9">
        <v>0</v>
      </c>
      <c r="H2161" s="9">
        <v>2.52</v>
      </c>
      <c r="I2161" s="9"/>
      <c r="J2161" s="9">
        <v>-4.5599999999999996</v>
      </c>
      <c r="K2161" s="9">
        <v>72.3</v>
      </c>
      <c r="L2161" s="9">
        <v>0.21890000000000001</v>
      </c>
      <c r="M2161" s="9">
        <v>0.27989999999999998</v>
      </c>
      <c r="N2161" s="9">
        <v>0</v>
      </c>
      <c r="O2161" s="9">
        <v>0.6</v>
      </c>
      <c r="P2161" s="9"/>
      <c r="Q2161" s="9"/>
      <c r="R2161" s="9"/>
      <c r="T2161">
        <f t="shared" si="304"/>
        <v>902100</v>
      </c>
      <c r="U2161">
        <v>0</v>
      </c>
      <c r="V2161">
        <f t="shared" si="311"/>
        <v>0</v>
      </c>
      <c r="W2161" t="str">
        <f t="shared" si="305"/>
        <v/>
      </c>
      <c r="X2161" t="str">
        <f t="shared" si="306"/>
        <v/>
      </c>
      <c r="Y2161" t="str">
        <f t="shared" si="312"/>
        <v/>
      </c>
      <c r="Z2161" s="9"/>
      <c r="AA2161" s="14">
        <f t="shared" si="307"/>
        <v>0.315</v>
      </c>
      <c r="AB2161" s="14">
        <f t="shared" si="308"/>
        <v>0.121</v>
      </c>
    </row>
    <row r="2162" spans="1:28" x14ac:dyDescent="0.25">
      <c r="A2162" s="10">
        <f t="shared" si="310"/>
        <v>45381</v>
      </c>
      <c r="B2162" s="11">
        <v>90</v>
      </c>
      <c r="C2162" s="11">
        <v>2200</v>
      </c>
      <c r="D2162" s="12">
        <v>598.91666666666697</v>
      </c>
      <c r="E2162" s="9">
        <v>147.72999999999999</v>
      </c>
      <c r="F2162" s="9">
        <f t="shared" si="309"/>
        <v>83.72999999999999</v>
      </c>
      <c r="G2162" s="9">
        <v>0</v>
      </c>
      <c r="H2162" s="9">
        <v>3.52</v>
      </c>
      <c r="I2162" s="9"/>
      <c r="J2162" s="9">
        <v>-4.7729999999999997</v>
      </c>
      <c r="K2162" s="9">
        <v>87.6</v>
      </c>
      <c r="L2162" s="9">
        <v>0.21890000000000001</v>
      </c>
      <c r="M2162" s="9">
        <v>0.27989999999999998</v>
      </c>
      <c r="N2162" s="9">
        <v>0</v>
      </c>
      <c r="O2162" s="9">
        <v>0.6</v>
      </c>
      <c r="P2162" s="9"/>
      <c r="Q2162" s="9"/>
      <c r="R2162" s="9"/>
      <c r="T2162">
        <f t="shared" si="304"/>
        <v>902200</v>
      </c>
      <c r="U2162">
        <v>0</v>
      </c>
      <c r="V2162">
        <f t="shared" si="311"/>
        <v>0</v>
      </c>
      <c r="W2162" t="str">
        <f t="shared" si="305"/>
        <v/>
      </c>
      <c r="X2162" t="str">
        <f t="shared" si="306"/>
        <v/>
      </c>
      <c r="Y2162" t="str">
        <f t="shared" si="312"/>
        <v/>
      </c>
      <c r="Z2162" s="9"/>
      <c r="AA2162" s="14">
        <f t="shared" si="307"/>
        <v>0.375</v>
      </c>
      <c r="AB2162" s="14">
        <f t="shared" si="308"/>
        <v>5.2999999999999999E-2</v>
      </c>
    </row>
    <row r="2163" spans="1:28" x14ac:dyDescent="0.25">
      <c r="A2163" s="10">
        <f t="shared" si="310"/>
        <v>45381</v>
      </c>
      <c r="B2163" s="11">
        <v>90</v>
      </c>
      <c r="C2163" s="11">
        <v>2300</v>
      </c>
      <c r="D2163" s="12">
        <v>598.95833333333303</v>
      </c>
      <c r="E2163" s="9">
        <v>147.84</v>
      </c>
      <c r="F2163" s="9">
        <f t="shared" si="309"/>
        <v>83.84</v>
      </c>
      <c r="G2163" s="9">
        <v>0</v>
      </c>
      <c r="H2163" s="9">
        <v>2.52</v>
      </c>
      <c r="I2163" s="9"/>
      <c r="J2163" s="9">
        <v>-5.6360000000000001</v>
      </c>
      <c r="K2163" s="9">
        <v>87.8</v>
      </c>
      <c r="L2163" s="9">
        <v>0.21890000000000001</v>
      </c>
      <c r="M2163" s="9">
        <v>0.27989999999999998</v>
      </c>
      <c r="N2163" s="9">
        <v>0</v>
      </c>
      <c r="O2163" s="9">
        <v>0.6</v>
      </c>
      <c r="P2163" s="9"/>
      <c r="Q2163" s="9"/>
      <c r="R2163" s="9"/>
      <c r="T2163">
        <f t="shared" si="304"/>
        <v>902300</v>
      </c>
      <c r="U2163">
        <v>0</v>
      </c>
      <c r="V2163">
        <f t="shared" si="311"/>
        <v>0</v>
      </c>
      <c r="W2163" t="str">
        <f t="shared" si="305"/>
        <v/>
      </c>
      <c r="X2163" t="str">
        <f t="shared" si="306"/>
        <v/>
      </c>
      <c r="Y2163" t="str">
        <f t="shared" si="312"/>
        <v/>
      </c>
      <c r="Z2163" s="9"/>
      <c r="AA2163" s="14">
        <f t="shared" si="307"/>
        <v>0.35199999999999998</v>
      </c>
      <c r="AB2163" s="14">
        <f t="shared" si="308"/>
        <v>4.9000000000000002E-2</v>
      </c>
    </row>
    <row r="2164" spans="1:28" x14ac:dyDescent="0.25">
      <c r="A2164" s="10">
        <f t="shared" si="310"/>
        <v>45381</v>
      </c>
      <c r="B2164" s="11">
        <v>90</v>
      </c>
      <c r="C2164" s="11">
        <v>2400</v>
      </c>
      <c r="D2164" s="12">
        <v>599</v>
      </c>
      <c r="E2164" s="9">
        <v>147.38</v>
      </c>
      <c r="F2164" s="9">
        <f t="shared" si="309"/>
        <v>83.38</v>
      </c>
      <c r="G2164" s="9">
        <v>0</v>
      </c>
      <c r="H2164" s="9">
        <v>4.03</v>
      </c>
      <c r="I2164" s="9"/>
      <c r="J2164" s="9">
        <v>-6.1050000000000004</v>
      </c>
      <c r="K2164" s="9">
        <v>88.6</v>
      </c>
      <c r="L2164" s="9">
        <v>0.21890000000000001</v>
      </c>
      <c r="M2164" s="9">
        <v>0.28060000000000002</v>
      </c>
      <c r="N2164" s="9">
        <v>0</v>
      </c>
      <c r="O2164" s="9">
        <v>0.6</v>
      </c>
      <c r="P2164" s="9"/>
      <c r="Q2164" s="9"/>
      <c r="R2164" s="9"/>
      <c r="T2164">
        <f t="shared" si="304"/>
        <v>902400</v>
      </c>
      <c r="U2164">
        <v>0</v>
      </c>
      <c r="V2164">
        <f t="shared" si="311"/>
        <v>0</v>
      </c>
      <c r="W2164">
        <f t="shared" si="305"/>
        <v>0.219</v>
      </c>
      <c r="X2164">
        <f t="shared" si="306"/>
        <v>0.28100000000000003</v>
      </c>
      <c r="Y2164">
        <f t="shared" si="312"/>
        <v>0.83399999999999996</v>
      </c>
      <c r="Z2164" s="9"/>
      <c r="AA2164" s="14">
        <f t="shared" si="307"/>
        <v>0.34300000000000003</v>
      </c>
      <c r="AB2164" s="14">
        <f t="shared" si="308"/>
        <v>4.3999999999999997E-2</v>
      </c>
    </row>
    <row r="2165" spans="1:28" x14ac:dyDescent="0.25">
      <c r="A2165" s="10">
        <f t="shared" si="310"/>
        <v>45382</v>
      </c>
      <c r="B2165" s="11">
        <v>91</v>
      </c>
      <c r="C2165" s="11">
        <v>100</v>
      </c>
      <c r="D2165" s="12">
        <v>599.04166666666697</v>
      </c>
      <c r="E2165" s="9">
        <v>146.21</v>
      </c>
      <c r="F2165" s="9">
        <f t="shared" si="309"/>
        <v>82.210000000000008</v>
      </c>
      <c r="G2165" s="9">
        <v>1.01</v>
      </c>
      <c r="H2165" s="9">
        <v>5.54</v>
      </c>
      <c r="I2165" s="9"/>
      <c r="J2165" s="9">
        <v>-6.1989999999999998</v>
      </c>
      <c r="K2165" s="9">
        <v>90.3</v>
      </c>
      <c r="L2165" s="9">
        <v>0.21890000000000001</v>
      </c>
      <c r="M2165" s="9">
        <v>0.27989999999999998</v>
      </c>
      <c r="N2165" s="9">
        <v>0</v>
      </c>
      <c r="O2165" s="9">
        <v>0.6</v>
      </c>
      <c r="P2165" s="9"/>
      <c r="Q2165" s="9"/>
      <c r="R2165" s="9"/>
      <c r="T2165">
        <f t="shared" si="304"/>
        <v>910100</v>
      </c>
      <c r="U2165">
        <v>0</v>
      </c>
      <c r="V2165">
        <f t="shared" si="311"/>
        <v>0</v>
      </c>
      <c r="W2165" t="str">
        <f t="shared" si="305"/>
        <v/>
      </c>
      <c r="X2165" t="str">
        <f t="shared" si="306"/>
        <v/>
      </c>
      <c r="Y2165" t="str">
        <f t="shared" si="312"/>
        <v/>
      </c>
      <c r="Z2165" s="9"/>
      <c r="AA2165" s="14">
        <f t="shared" si="307"/>
        <v>0.34699999999999998</v>
      </c>
      <c r="AB2165" s="14">
        <f t="shared" si="308"/>
        <v>3.6999999999999998E-2</v>
      </c>
    </row>
    <row r="2166" spans="1:28" x14ac:dyDescent="0.25">
      <c r="A2166" s="10">
        <f t="shared" si="310"/>
        <v>45382</v>
      </c>
      <c r="B2166" s="11">
        <v>91</v>
      </c>
      <c r="C2166" s="11">
        <v>200</v>
      </c>
      <c r="D2166" s="12">
        <v>599.08333333333303</v>
      </c>
      <c r="E2166" s="9">
        <v>145.27000000000001</v>
      </c>
      <c r="F2166" s="9">
        <f t="shared" si="309"/>
        <v>81.27000000000001</v>
      </c>
      <c r="G2166" s="9">
        <v>0.5</v>
      </c>
      <c r="H2166" s="9">
        <v>4.53</v>
      </c>
      <c r="I2166" s="9"/>
      <c r="J2166" s="9">
        <v>-6.1680000000000001</v>
      </c>
      <c r="K2166" s="9">
        <v>92.5</v>
      </c>
      <c r="L2166" s="9">
        <v>0.21890000000000001</v>
      </c>
      <c r="M2166" s="9">
        <v>0.27989999999999998</v>
      </c>
      <c r="N2166" s="9">
        <v>0</v>
      </c>
      <c r="O2166" s="9">
        <v>0.6</v>
      </c>
      <c r="P2166" s="9"/>
      <c r="Q2166" s="9"/>
      <c r="R2166" s="9"/>
      <c r="T2166">
        <f t="shared" si="304"/>
        <v>910200</v>
      </c>
      <c r="U2166">
        <v>0</v>
      </c>
      <c r="V2166">
        <f t="shared" si="311"/>
        <v>0</v>
      </c>
      <c r="W2166" t="str">
        <f t="shared" si="305"/>
        <v/>
      </c>
      <c r="X2166" t="str">
        <f t="shared" si="306"/>
        <v/>
      </c>
      <c r="Y2166" t="str">
        <f t="shared" si="312"/>
        <v/>
      </c>
      <c r="Z2166" s="9"/>
      <c r="AA2166" s="14">
        <f t="shared" si="307"/>
        <v>0.35599999999999998</v>
      </c>
      <c r="AB2166" s="14">
        <f t="shared" si="308"/>
        <v>2.9000000000000001E-2</v>
      </c>
    </row>
    <row r="2167" spans="1:28" x14ac:dyDescent="0.25">
      <c r="A2167" s="10">
        <f t="shared" si="310"/>
        <v>45382</v>
      </c>
      <c r="B2167" s="11">
        <v>91</v>
      </c>
      <c r="C2167" s="11">
        <v>300</v>
      </c>
      <c r="D2167" s="12">
        <v>599.125</v>
      </c>
      <c r="E2167" s="9">
        <v>146.44</v>
      </c>
      <c r="F2167" s="9">
        <f t="shared" si="309"/>
        <v>82.44</v>
      </c>
      <c r="G2167" s="9">
        <v>0.5</v>
      </c>
      <c r="H2167" s="9">
        <v>5.54</v>
      </c>
      <c r="I2167" s="9"/>
      <c r="J2167" s="9">
        <v>-6.2939999999999996</v>
      </c>
      <c r="K2167" s="9">
        <v>92.3</v>
      </c>
      <c r="L2167" s="9">
        <v>0.21890000000000001</v>
      </c>
      <c r="M2167" s="9">
        <v>0.27989999999999998</v>
      </c>
      <c r="N2167" s="9">
        <v>0</v>
      </c>
      <c r="O2167" s="9">
        <v>0.6</v>
      </c>
      <c r="P2167" s="9"/>
      <c r="Q2167" s="9"/>
      <c r="R2167" s="9"/>
      <c r="T2167">
        <f t="shared" si="304"/>
        <v>910300</v>
      </c>
      <c r="U2167">
        <v>0</v>
      </c>
      <c r="V2167">
        <f t="shared" si="311"/>
        <v>0</v>
      </c>
      <c r="W2167" t="str">
        <f t="shared" si="305"/>
        <v/>
      </c>
      <c r="X2167" t="str">
        <f t="shared" si="306"/>
        <v/>
      </c>
      <c r="Y2167" t="str">
        <f t="shared" si="312"/>
        <v/>
      </c>
      <c r="Z2167" s="9"/>
      <c r="AA2167" s="14">
        <f t="shared" si="307"/>
        <v>0.35199999999999998</v>
      </c>
      <c r="AB2167" s="14">
        <f t="shared" si="308"/>
        <v>2.9000000000000001E-2</v>
      </c>
    </row>
    <row r="2168" spans="1:28" x14ac:dyDescent="0.25">
      <c r="A2168" s="10">
        <f t="shared" si="310"/>
        <v>45382</v>
      </c>
      <c r="B2168" s="11">
        <v>91</v>
      </c>
      <c r="C2168" s="11">
        <v>400</v>
      </c>
      <c r="D2168" s="12">
        <v>599.16666666666697</v>
      </c>
      <c r="E2168" s="9">
        <v>146.09</v>
      </c>
      <c r="F2168" s="9">
        <f t="shared" si="309"/>
        <v>82.09</v>
      </c>
      <c r="G2168" s="9">
        <v>1.01</v>
      </c>
      <c r="H2168" s="9">
        <v>5.54</v>
      </c>
      <c r="I2168" s="9"/>
      <c r="J2168" s="9">
        <v>-6.5469999999999997</v>
      </c>
      <c r="K2168" s="9">
        <v>92</v>
      </c>
      <c r="L2168" s="9">
        <v>0.21890000000000001</v>
      </c>
      <c r="M2168" s="9">
        <v>0.27989999999999998</v>
      </c>
      <c r="N2168" s="9">
        <v>0</v>
      </c>
      <c r="O2168" s="9">
        <v>0.6</v>
      </c>
      <c r="P2168" s="9"/>
      <c r="Q2168" s="9"/>
      <c r="R2168" s="9"/>
      <c r="T2168">
        <f t="shared" si="304"/>
        <v>910400</v>
      </c>
      <c r="U2168">
        <v>0</v>
      </c>
      <c r="V2168">
        <f t="shared" si="311"/>
        <v>0</v>
      </c>
      <c r="W2168" t="str">
        <f t="shared" si="305"/>
        <v/>
      </c>
      <c r="X2168" t="str">
        <f t="shared" si="306"/>
        <v/>
      </c>
      <c r="Y2168" t="str">
        <f t="shared" si="312"/>
        <v/>
      </c>
      <c r="Z2168" s="9"/>
      <c r="AA2168" s="14">
        <f t="shared" si="307"/>
        <v>0.34399999999999997</v>
      </c>
      <c r="AB2168" s="14">
        <f t="shared" si="308"/>
        <v>0.03</v>
      </c>
    </row>
    <row r="2169" spans="1:28" x14ac:dyDescent="0.25">
      <c r="A2169" s="10">
        <f t="shared" si="310"/>
        <v>45382</v>
      </c>
      <c r="B2169" s="11">
        <v>91</v>
      </c>
      <c r="C2169" s="11">
        <v>500</v>
      </c>
      <c r="D2169" s="12">
        <v>599.20833333333303</v>
      </c>
      <c r="E2169" s="9">
        <v>144.91999999999999</v>
      </c>
      <c r="F2169" s="9">
        <f t="shared" si="309"/>
        <v>80.919999999999987</v>
      </c>
      <c r="G2169" s="9">
        <v>1.51</v>
      </c>
      <c r="H2169" s="9">
        <v>5.03</v>
      </c>
      <c r="I2169" s="9"/>
      <c r="J2169" s="9">
        <v>-6.7380000000000004</v>
      </c>
      <c r="K2169" s="9">
        <v>92.9</v>
      </c>
      <c r="L2169" s="9">
        <v>0.21890000000000001</v>
      </c>
      <c r="M2169" s="9">
        <v>0.27989999999999998</v>
      </c>
      <c r="N2169" s="9">
        <v>0</v>
      </c>
      <c r="O2169" s="9">
        <v>0.6</v>
      </c>
      <c r="P2169" s="9"/>
      <c r="Q2169" s="9"/>
      <c r="R2169" s="9"/>
      <c r="T2169">
        <f t="shared" si="304"/>
        <v>910500</v>
      </c>
      <c r="U2169">
        <v>0</v>
      </c>
      <c r="V2169">
        <f t="shared" si="311"/>
        <v>0</v>
      </c>
      <c r="W2169" t="str">
        <f t="shared" si="305"/>
        <v/>
      </c>
      <c r="X2169" t="str">
        <f t="shared" si="306"/>
        <v/>
      </c>
      <c r="Y2169" t="str">
        <f t="shared" si="312"/>
        <v/>
      </c>
      <c r="Z2169" s="9"/>
      <c r="AA2169" s="14">
        <f t="shared" si="307"/>
        <v>0.34200000000000003</v>
      </c>
      <c r="AB2169" s="14">
        <f t="shared" si="308"/>
        <v>2.5999999999999999E-2</v>
      </c>
    </row>
    <row r="2170" spans="1:28" x14ac:dyDescent="0.25">
      <c r="A2170" s="10">
        <f t="shared" si="310"/>
        <v>45382</v>
      </c>
      <c r="B2170" s="11">
        <v>91</v>
      </c>
      <c r="C2170" s="11">
        <v>600</v>
      </c>
      <c r="D2170" s="12">
        <v>599.25</v>
      </c>
      <c r="E2170" s="9">
        <v>144.91999999999999</v>
      </c>
      <c r="F2170" s="9">
        <f t="shared" si="309"/>
        <v>80.919999999999987</v>
      </c>
      <c r="G2170" s="9">
        <v>0.5</v>
      </c>
      <c r="H2170" s="9">
        <v>5.03</v>
      </c>
      <c r="I2170" s="9"/>
      <c r="J2170" s="9">
        <v>-6.77</v>
      </c>
      <c r="K2170" s="9">
        <v>94.1</v>
      </c>
      <c r="L2170" s="9">
        <v>0.21890000000000001</v>
      </c>
      <c r="M2170" s="9">
        <v>0.27989999999999998</v>
      </c>
      <c r="N2170" s="9">
        <v>0</v>
      </c>
      <c r="O2170" s="9">
        <v>6.9</v>
      </c>
      <c r="P2170" s="9"/>
      <c r="Q2170" s="9"/>
      <c r="R2170" s="9"/>
      <c r="T2170">
        <f t="shared" si="304"/>
        <v>910600</v>
      </c>
      <c r="U2170">
        <v>1.3</v>
      </c>
      <c r="V2170">
        <f t="shared" si="311"/>
        <v>6.9</v>
      </c>
      <c r="W2170" t="str">
        <f t="shared" si="305"/>
        <v/>
      </c>
      <c r="X2170" t="str">
        <f t="shared" si="306"/>
        <v/>
      </c>
      <c r="Y2170" t="str">
        <f t="shared" si="312"/>
        <v/>
      </c>
      <c r="Z2170" s="9"/>
      <c r="AA2170" s="14">
        <f t="shared" si="307"/>
        <v>0.34599999999999997</v>
      </c>
      <c r="AB2170" s="14">
        <f t="shared" si="308"/>
        <v>2.1999999999999999E-2</v>
      </c>
    </row>
    <row r="2171" spans="1:28" x14ac:dyDescent="0.25">
      <c r="A2171" s="10">
        <f t="shared" si="310"/>
        <v>45382</v>
      </c>
      <c r="B2171" s="11">
        <v>91</v>
      </c>
      <c r="C2171" s="11">
        <v>700</v>
      </c>
      <c r="D2171" s="12">
        <v>599.29166666666697</v>
      </c>
      <c r="E2171" s="9">
        <v>144.44999999999999</v>
      </c>
      <c r="F2171" s="9">
        <f t="shared" si="309"/>
        <v>80.449999999999989</v>
      </c>
      <c r="G2171" s="9">
        <v>1.01</v>
      </c>
      <c r="H2171" s="9">
        <v>6.04</v>
      </c>
      <c r="I2171" s="9"/>
      <c r="J2171" s="9">
        <v>-5.202</v>
      </c>
      <c r="K2171" s="9">
        <v>91.7</v>
      </c>
      <c r="L2171" s="9">
        <v>0.21890000000000001</v>
      </c>
      <c r="M2171" s="9">
        <v>0.27989999999999998</v>
      </c>
      <c r="N2171" s="9">
        <v>0</v>
      </c>
      <c r="O2171" s="9">
        <v>84.4</v>
      </c>
      <c r="P2171" s="9"/>
      <c r="Q2171" s="9"/>
      <c r="R2171" s="9"/>
      <c r="T2171">
        <f t="shared" si="304"/>
        <v>910700</v>
      </c>
      <c r="U2171">
        <v>96.8</v>
      </c>
      <c r="V2171">
        <f t="shared" si="311"/>
        <v>84.4</v>
      </c>
      <c r="W2171" t="str">
        <f t="shared" si="305"/>
        <v/>
      </c>
      <c r="X2171" t="str">
        <f t="shared" si="306"/>
        <v/>
      </c>
      <c r="Y2171" t="str">
        <f t="shared" si="312"/>
        <v/>
      </c>
      <c r="Z2171" s="9"/>
      <c r="AA2171" s="14">
        <f t="shared" si="307"/>
        <v>0.38</v>
      </c>
      <c r="AB2171" s="14">
        <f t="shared" si="308"/>
        <v>3.4000000000000002E-2</v>
      </c>
    </row>
    <row r="2172" spans="1:28" x14ac:dyDescent="0.25">
      <c r="A2172" s="10">
        <f t="shared" si="310"/>
        <v>45382</v>
      </c>
      <c r="B2172" s="11">
        <v>91</v>
      </c>
      <c r="C2172" s="11">
        <v>800</v>
      </c>
      <c r="D2172" s="12">
        <v>599.33333333333303</v>
      </c>
      <c r="E2172" s="9">
        <v>143.97999999999999</v>
      </c>
      <c r="F2172" s="9">
        <f t="shared" si="309"/>
        <v>79.97999999999999</v>
      </c>
      <c r="G2172" s="9">
        <v>1.51</v>
      </c>
      <c r="H2172" s="9">
        <v>5.03</v>
      </c>
      <c r="I2172" s="9"/>
      <c r="J2172" s="9">
        <v>-3.39</v>
      </c>
      <c r="K2172" s="9">
        <v>85.3</v>
      </c>
      <c r="L2172" s="9">
        <v>0.21890000000000001</v>
      </c>
      <c r="M2172" s="9">
        <v>0.27989999999999998</v>
      </c>
      <c r="N2172" s="9">
        <v>0</v>
      </c>
      <c r="O2172" s="9">
        <v>230.6</v>
      </c>
      <c r="P2172" s="9"/>
      <c r="Q2172" s="9"/>
      <c r="R2172" s="9"/>
      <c r="T2172">
        <f t="shared" si="304"/>
        <v>910800</v>
      </c>
      <c r="U2172">
        <v>279.8</v>
      </c>
      <c r="V2172">
        <f t="shared" si="311"/>
        <v>230.6</v>
      </c>
      <c r="W2172" t="str">
        <f t="shared" si="305"/>
        <v/>
      </c>
      <c r="X2172" t="str">
        <f t="shared" si="306"/>
        <v/>
      </c>
      <c r="Y2172" t="str">
        <f t="shared" si="312"/>
        <v/>
      </c>
      <c r="Z2172" s="9"/>
      <c r="AA2172" s="14">
        <f t="shared" si="307"/>
        <v>0.40500000000000003</v>
      </c>
      <c r="AB2172" s="14">
        <f t="shared" si="308"/>
        <v>7.0000000000000007E-2</v>
      </c>
    </row>
    <row r="2173" spans="1:28" x14ac:dyDescent="0.25">
      <c r="A2173" s="10">
        <f t="shared" si="310"/>
        <v>45382</v>
      </c>
      <c r="B2173" s="11">
        <v>91</v>
      </c>
      <c r="C2173" s="11">
        <v>900</v>
      </c>
      <c r="D2173" s="12">
        <v>599.375</v>
      </c>
      <c r="E2173" s="9">
        <v>147.84</v>
      </c>
      <c r="F2173" s="9">
        <f t="shared" si="309"/>
        <v>83.84</v>
      </c>
      <c r="G2173" s="9">
        <v>2.52</v>
      </c>
      <c r="H2173" s="9">
        <v>7.05</v>
      </c>
      <c r="I2173" s="9"/>
      <c r="J2173" s="9">
        <v>-2.4790000000000001</v>
      </c>
      <c r="K2173" s="9">
        <v>79.2</v>
      </c>
      <c r="L2173" s="9">
        <v>0.21890000000000001</v>
      </c>
      <c r="M2173" s="9">
        <v>0.2792</v>
      </c>
      <c r="N2173" s="9">
        <v>0.2</v>
      </c>
      <c r="O2173" s="9">
        <v>474.4</v>
      </c>
      <c r="P2173" s="9"/>
      <c r="Q2173" s="9"/>
      <c r="R2173" s="9"/>
      <c r="T2173">
        <f t="shared" si="304"/>
        <v>910900</v>
      </c>
      <c r="U2173">
        <v>459.8</v>
      </c>
      <c r="V2173">
        <f t="shared" si="311"/>
        <v>474.4</v>
      </c>
      <c r="W2173" t="str">
        <f t="shared" si="305"/>
        <v/>
      </c>
      <c r="X2173" t="str">
        <f t="shared" si="306"/>
        <v/>
      </c>
      <c r="Y2173" t="str">
        <f t="shared" si="312"/>
        <v/>
      </c>
      <c r="Z2173" s="9"/>
      <c r="AA2173" s="14">
        <f t="shared" si="307"/>
        <v>0.40300000000000002</v>
      </c>
      <c r="AB2173" s="14">
        <f t="shared" si="308"/>
        <v>0.106</v>
      </c>
    </row>
    <row r="2174" spans="1:28" x14ac:dyDescent="0.25">
      <c r="A2174" s="10">
        <f t="shared" si="310"/>
        <v>45382</v>
      </c>
      <c r="B2174" s="11">
        <v>91</v>
      </c>
      <c r="C2174" s="11">
        <v>1000</v>
      </c>
      <c r="D2174" s="12">
        <v>599.41666666666697</v>
      </c>
      <c r="E2174" s="9">
        <v>147.49</v>
      </c>
      <c r="F2174" s="9">
        <f t="shared" si="309"/>
        <v>83.490000000000009</v>
      </c>
      <c r="G2174" s="9">
        <v>2.52</v>
      </c>
      <c r="H2174" s="9">
        <v>7.05</v>
      </c>
      <c r="I2174" s="9"/>
      <c r="J2174" s="9">
        <v>-0.93</v>
      </c>
      <c r="K2174" s="9">
        <v>70.5</v>
      </c>
      <c r="L2174" s="9">
        <v>0.21890000000000001</v>
      </c>
      <c r="M2174" s="9">
        <v>0.2792</v>
      </c>
      <c r="N2174" s="9">
        <v>0</v>
      </c>
      <c r="O2174" s="9">
        <v>603.1</v>
      </c>
      <c r="P2174" s="9"/>
      <c r="Q2174" s="9"/>
      <c r="R2174" s="9"/>
      <c r="T2174">
        <f t="shared" si="304"/>
        <v>911000</v>
      </c>
      <c r="U2174">
        <v>611.79999999999995</v>
      </c>
      <c r="V2174">
        <f t="shared" si="311"/>
        <v>603.1</v>
      </c>
      <c r="W2174" t="str">
        <f t="shared" si="305"/>
        <v/>
      </c>
      <c r="X2174" t="str">
        <f t="shared" si="306"/>
        <v/>
      </c>
      <c r="Y2174" t="str">
        <f t="shared" si="312"/>
        <v/>
      </c>
      <c r="Z2174" s="9"/>
      <c r="AA2174" s="14">
        <f t="shared" si="307"/>
        <v>0.40200000000000002</v>
      </c>
      <c r="AB2174" s="14">
        <f t="shared" si="308"/>
        <v>0.16800000000000001</v>
      </c>
    </row>
    <row r="2175" spans="1:28" x14ac:dyDescent="0.25">
      <c r="A2175" s="10">
        <f t="shared" si="310"/>
        <v>45382</v>
      </c>
      <c r="B2175" s="11">
        <v>91</v>
      </c>
      <c r="C2175" s="11">
        <v>1100</v>
      </c>
      <c r="D2175" s="12">
        <v>599.45833333333303</v>
      </c>
      <c r="E2175" s="9">
        <v>144.1</v>
      </c>
      <c r="F2175" s="9">
        <f t="shared" si="309"/>
        <v>80.099999999999994</v>
      </c>
      <c r="G2175" s="9">
        <v>2.52</v>
      </c>
      <c r="H2175" s="9">
        <v>7.55</v>
      </c>
      <c r="I2175" s="9"/>
      <c r="J2175" s="9">
        <v>1.371</v>
      </c>
      <c r="K2175" s="9">
        <v>61.3</v>
      </c>
      <c r="L2175" s="9">
        <v>0.21890000000000001</v>
      </c>
      <c r="M2175" s="9">
        <v>0.2792</v>
      </c>
      <c r="N2175" s="9">
        <v>0</v>
      </c>
      <c r="O2175" s="9">
        <v>700.6</v>
      </c>
      <c r="P2175" s="9"/>
      <c r="Q2175" s="9"/>
      <c r="R2175" s="9"/>
      <c r="T2175">
        <f t="shared" si="304"/>
        <v>911100</v>
      </c>
      <c r="U2175">
        <v>722.2</v>
      </c>
      <c r="V2175">
        <f t="shared" si="311"/>
        <v>700.6</v>
      </c>
      <c r="W2175" t="str">
        <f t="shared" si="305"/>
        <v/>
      </c>
      <c r="X2175" t="str">
        <f t="shared" si="306"/>
        <v/>
      </c>
      <c r="Y2175" t="str">
        <f t="shared" si="312"/>
        <v/>
      </c>
      <c r="Z2175" s="9"/>
      <c r="AA2175" s="14">
        <f t="shared" si="307"/>
        <v>0.41299999999999998</v>
      </c>
      <c r="AB2175" s="14">
        <f t="shared" si="308"/>
        <v>0.26100000000000001</v>
      </c>
    </row>
    <row r="2176" spans="1:28" x14ac:dyDescent="0.25">
      <c r="A2176" s="10">
        <f t="shared" si="310"/>
        <v>45382</v>
      </c>
      <c r="B2176" s="11">
        <v>91</v>
      </c>
      <c r="C2176" s="11">
        <v>1200</v>
      </c>
      <c r="D2176" s="12">
        <v>599.5</v>
      </c>
      <c r="E2176" s="9">
        <v>145.62</v>
      </c>
      <c r="F2176" s="9">
        <f t="shared" si="309"/>
        <v>81.62</v>
      </c>
      <c r="G2176" s="9">
        <v>2.0099999999999998</v>
      </c>
      <c r="H2176" s="9">
        <v>6.04</v>
      </c>
      <c r="I2176" s="9"/>
      <c r="J2176" s="9">
        <v>1.5069999999999999</v>
      </c>
      <c r="K2176" s="9">
        <v>53.8</v>
      </c>
      <c r="L2176" s="9">
        <v>0.21820000000000001</v>
      </c>
      <c r="M2176" s="9">
        <v>0.2792</v>
      </c>
      <c r="N2176" s="9">
        <v>0</v>
      </c>
      <c r="O2176" s="9">
        <v>754.4</v>
      </c>
      <c r="P2176" s="9"/>
      <c r="Q2176" s="9"/>
      <c r="R2176" s="9"/>
      <c r="T2176">
        <f t="shared" si="304"/>
        <v>911200</v>
      </c>
      <c r="U2176">
        <v>781.3</v>
      </c>
      <c r="V2176">
        <f t="shared" si="311"/>
        <v>754.4</v>
      </c>
      <c r="W2176" t="str">
        <f t="shared" si="305"/>
        <v/>
      </c>
      <c r="X2176" t="str">
        <f t="shared" si="306"/>
        <v/>
      </c>
      <c r="Y2176" t="str">
        <f t="shared" si="312"/>
        <v/>
      </c>
      <c r="Z2176" s="9"/>
      <c r="AA2176" s="14">
        <f t="shared" si="307"/>
        <v>0.36599999999999999</v>
      </c>
      <c r="AB2176" s="14">
        <f t="shared" si="308"/>
        <v>0.314</v>
      </c>
    </row>
    <row r="2177" spans="1:28" x14ac:dyDescent="0.25">
      <c r="A2177" s="10">
        <f t="shared" si="310"/>
        <v>45382</v>
      </c>
      <c r="B2177" s="11">
        <v>91</v>
      </c>
      <c r="C2177" s="11">
        <v>1300</v>
      </c>
      <c r="D2177" s="12">
        <v>599.54166666666697</v>
      </c>
      <c r="E2177" s="9">
        <v>143.75</v>
      </c>
      <c r="F2177" s="9">
        <f t="shared" si="309"/>
        <v>79.75</v>
      </c>
      <c r="G2177" s="9">
        <v>1.51</v>
      </c>
      <c r="H2177" s="9">
        <v>5.03</v>
      </c>
      <c r="I2177" s="9"/>
      <c r="J2177" s="9">
        <v>2.69</v>
      </c>
      <c r="K2177" s="9">
        <v>52.5</v>
      </c>
      <c r="L2177" s="9">
        <v>0.21820000000000001</v>
      </c>
      <c r="M2177" s="9">
        <v>0.2792</v>
      </c>
      <c r="N2177" s="9">
        <v>0</v>
      </c>
      <c r="O2177" s="9">
        <v>755.6</v>
      </c>
      <c r="P2177" s="9"/>
      <c r="Q2177" s="9"/>
      <c r="R2177" s="9"/>
      <c r="T2177">
        <f t="shared" si="304"/>
        <v>911300</v>
      </c>
      <c r="U2177">
        <v>785</v>
      </c>
      <c r="V2177">
        <f t="shared" si="311"/>
        <v>755.6</v>
      </c>
      <c r="W2177" t="str">
        <f t="shared" si="305"/>
        <v/>
      </c>
      <c r="X2177" t="str">
        <f t="shared" si="306"/>
        <v/>
      </c>
      <c r="Y2177" t="str">
        <f t="shared" si="312"/>
        <v/>
      </c>
      <c r="Z2177" s="9"/>
      <c r="AA2177" s="14">
        <f t="shared" si="307"/>
        <v>0.38900000000000001</v>
      </c>
      <c r="AB2177" s="14">
        <f t="shared" si="308"/>
        <v>0.35199999999999998</v>
      </c>
    </row>
    <row r="2178" spans="1:28" x14ac:dyDescent="0.25">
      <c r="A2178" s="10">
        <f t="shared" si="310"/>
        <v>45382</v>
      </c>
      <c r="B2178" s="11">
        <v>91</v>
      </c>
      <c r="C2178" s="11">
        <v>1400</v>
      </c>
      <c r="D2178" s="12">
        <v>599.58333333333303</v>
      </c>
      <c r="E2178" s="9">
        <v>142.58000000000001</v>
      </c>
      <c r="F2178" s="9">
        <f t="shared" si="309"/>
        <v>78.580000000000013</v>
      </c>
      <c r="G2178" s="9">
        <v>1.51</v>
      </c>
      <c r="H2178" s="9">
        <v>5.03</v>
      </c>
      <c r="I2178" s="9"/>
      <c r="J2178" s="9">
        <v>4.4539999999999997</v>
      </c>
      <c r="K2178" s="9">
        <v>50.7</v>
      </c>
      <c r="L2178" s="9">
        <v>0.21820000000000001</v>
      </c>
      <c r="M2178" s="9">
        <v>0.2792</v>
      </c>
      <c r="N2178" s="9">
        <v>0</v>
      </c>
      <c r="O2178" s="9">
        <v>720.6</v>
      </c>
      <c r="P2178" s="9"/>
      <c r="Q2178" s="9"/>
      <c r="R2178" s="9"/>
      <c r="T2178">
        <f t="shared" si="304"/>
        <v>911400</v>
      </c>
      <c r="U2178">
        <v>732.5</v>
      </c>
      <c r="V2178">
        <f t="shared" si="311"/>
        <v>720.6</v>
      </c>
      <c r="W2178" t="str">
        <f t="shared" si="305"/>
        <v/>
      </c>
      <c r="X2178" t="str">
        <f t="shared" si="306"/>
        <v/>
      </c>
      <c r="Y2178" t="str">
        <f t="shared" si="312"/>
        <v/>
      </c>
      <c r="Z2178" s="9"/>
      <c r="AA2178" s="14">
        <f t="shared" si="307"/>
        <v>0.42599999999999999</v>
      </c>
      <c r="AB2178" s="14">
        <f t="shared" si="308"/>
        <v>0.41399999999999998</v>
      </c>
    </row>
    <row r="2179" spans="1:28" x14ac:dyDescent="0.25">
      <c r="A2179" s="10">
        <f t="shared" si="310"/>
        <v>45382</v>
      </c>
      <c r="B2179" s="11">
        <v>91</v>
      </c>
      <c r="C2179" s="11">
        <v>1500</v>
      </c>
      <c r="D2179" s="12">
        <v>599.625</v>
      </c>
      <c r="E2179" s="9">
        <v>145.15</v>
      </c>
      <c r="F2179" s="9">
        <f t="shared" si="309"/>
        <v>81.150000000000006</v>
      </c>
      <c r="G2179" s="9">
        <v>1.51</v>
      </c>
      <c r="H2179" s="9">
        <v>7.05</v>
      </c>
      <c r="I2179" s="9"/>
      <c r="J2179" s="9">
        <v>3.1419999999999999</v>
      </c>
      <c r="K2179" s="9">
        <v>52.2</v>
      </c>
      <c r="L2179" s="9">
        <v>0.21820000000000001</v>
      </c>
      <c r="M2179" s="9">
        <v>0.2792</v>
      </c>
      <c r="N2179" s="9">
        <v>0</v>
      </c>
      <c r="O2179" s="9">
        <v>469.4</v>
      </c>
      <c r="P2179" s="9"/>
      <c r="Q2179" s="9"/>
      <c r="R2179" s="9"/>
      <c r="T2179">
        <f t="shared" si="304"/>
        <v>911500</v>
      </c>
      <c r="U2179">
        <v>628.20000000000005</v>
      </c>
      <c r="V2179">
        <f t="shared" si="311"/>
        <v>469.4</v>
      </c>
      <c r="W2179" t="str">
        <f t="shared" si="305"/>
        <v/>
      </c>
      <c r="X2179" t="str">
        <f t="shared" si="306"/>
        <v/>
      </c>
      <c r="Y2179" t="str">
        <f t="shared" si="312"/>
        <v/>
      </c>
      <c r="Z2179" s="9"/>
      <c r="AA2179" s="14">
        <f t="shared" si="307"/>
        <v>0.39900000000000002</v>
      </c>
      <c r="AB2179" s="14">
        <f t="shared" si="308"/>
        <v>0.36499999999999999</v>
      </c>
    </row>
    <row r="2180" spans="1:28" x14ac:dyDescent="0.25">
      <c r="A2180" s="10">
        <f t="shared" si="310"/>
        <v>45382</v>
      </c>
      <c r="B2180" s="11">
        <v>91</v>
      </c>
      <c r="C2180" s="11">
        <v>1600</v>
      </c>
      <c r="D2180" s="12">
        <v>599.66666666666697</v>
      </c>
      <c r="E2180" s="9">
        <v>144.57</v>
      </c>
      <c r="F2180" s="9">
        <f t="shared" si="309"/>
        <v>80.569999999999993</v>
      </c>
      <c r="G2180" s="9">
        <v>2.0099999999999998</v>
      </c>
      <c r="H2180" s="9">
        <v>6.54</v>
      </c>
      <c r="I2180" s="9"/>
      <c r="J2180" s="9">
        <v>2.3159999999999998</v>
      </c>
      <c r="K2180" s="9">
        <v>50.5</v>
      </c>
      <c r="L2180" s="9">
        <v>0.21820000000000001</v>
      </c>
      <c r="M2180" s="9">
        <v>0.2792</v>
      </c>
      <c r="N2180" s="9">
        <v>0</v>
      </c>
      <c r="O2180" s="9">
        <v>388.1</v>
      </c>
      <c r="P2180" s="9"/>
      <c r="Q2180" s="9"/>
      <c r="R2180" s="9"/>
      <c r="T2180">
        <f t="shared" si="304"/>
        <v>911600</v>
      </c>
      <c r="U2180">
        <v>480.7</v>
      </c>
      <c r="V2180">
        <f t="shared" si="311"/>
        <v>388.1</v>
      </c>
      <c r="W2180" t="str">
        <f t="shared" si="305"/>
        <v/>
      </c>
      <c r="X2180" t="str">
        <f t="shared" si="306"/>
        <v/>
      </c>
      <c r="Y2180" t="str">
        <f t="shared" si="312"/>
        <v/>
      </c>
      <c r="Z2180" s="9"/>
      <c r="AA2180" s="14">
        <f t="shared" si="307"/>
        <v>0.36399999999999999</v>
      </c>
      <c r="AB2180" s="14">
        <f t="shared" si="308"/>
        <v>0.35699999999999998</v>
      </c>
    </row>
    <row r="2181" spans="1:28" x14ac:dyDescent="0.25">
      <c r="A2181" s="10">
        <f t="shared" si="310"/>
        <v>45382</v>
      </c>
      <c r="B2181" s="11">
        <v>91</v>
      </c>
      <c r="C2181" s="11">
        <v>1700</v>
      </c>
      <c r="D2181" s="12">
        <v>599.70833333333303</v>
      </c>
      <c r="E2181" s="9">
        <v>144.33000000000001</v>
      </c>
      <c r="F2181" s="9">
        <f t="shared" si="309"/>
        <v>80.330000000000013</v>
      </c>
      <c r="G2181" s="9">
        <v>1.51</v>
      </c>
      <c r="H2181" s="9">
        <v>4.53</v>
      </c>
      <c r="I2181" s="9"/>
      <c r="J2181" s="9">
        <v>1.425</v>
      </c>
      <c r="K2181" s="9">
        <v>56.9</v>
      </c>
      <c r="L2181" s="9">
        <v>0.21820000000000001</v>
      </c>
      <c r="M2181" s="9">
        <v>0.2792</v>
      </c>
      <c r="N2181" s="9">
        <v>0</v>
      </c>
      <c r="O2181" s="9">
        <v>186.9</v>
      </c>
      <c r="P2181" s="9"/>
      <c r="Q2181" s="9"/>
      <c r="R2181" s="9"/>
      <c r="T2181">
        <f t="shared" ref="T2181:T2244" si="313">B2181*10000+C2181</f>
        <v>911700</v>
      </c>
      <c r="U2181">
        <v>303.3</v>
      </c>
      <c r="V2181">
        <f t="shared" si="311"/>
        <v>186.9</v>
      </c>
      <c r="W2181" t="str">
        <f t="shared" ref="W2181:W2244" si="314">IF(C2181=2400,ROUND(L2181,3),"")</f>
        <v/>
      </c>
      <c r="X2181" t="str">
        <f t="shared" ref="X2181:X2244" si="315">IF(C2181=2400,ROUND(M2181,3),"")</f>
        <v/>
      </c>
      <c r="Y2181" t="str">
        <f t="shared" si="312"/>
        <v/>
      </c>
      <c r="Z2181" s="9"/>
      <c r="AA2181" s="14">
        <f t="shared" ref="AA2181:AA2244" si="316">ROUND((0.6105*(EXP((17.273*J2181)/(J2181+237.3))))*K2181/100,3)</f>
        <v>0.38500000000000001</v>
      </c>
      <c r="AB2181" s="14">
        <f t="shared" ref="AB2181:AB2244" si="317">ROUND(AA2181/K2181*(100-K2181),3)</f>
        <v>0.29199999999999998</v>
      </c>
    </row>
    <row r="2182" spans="1:28" x14ac:dyDescent="0.25">
      <c r="A2182" s="10">
        <f t="shared" si="310"/>
        <v>45382</v>
      </c>
      <c r="B2182" s="11">
        <v>91</v>
      </c>
      <c r="C2182" s="11">
        <v>1800</v>
      </c>
      <c r="D2182" s="12">
        <v>599.75</v>
      </c>
      <c r="E2182" s="9">
        <v>143.97999999999999</v>
      </c>
      <c r="F2182" s="9">
        <f t="shared" ref="F2182:F2245" si="318">IF(E2182&gt;F$2,E2182-F$2,0)</f>
        <v>79.97999999999999</v>
      </c>
      <c r="G2182" s="9">
        <v>1.01</v>
      </c>
      <c r="H2182" s="9">
        <v>3.52</v>
      </c>
      <c r="I2182" s="9"/>
      <c r="J2182" s="9">
        <v>-0.311</v>
      </c>
      <c r="K2182" s="9">
        <v>61.1</v>
      </c>
      <c r="L2182" s="9">
        <v>0.21820000000000001</v>
      </c>
      <c r="M2182" s="9">
        <v>0.2792</v>
      </c>
      <c r="N2182" s="9">
        <v>0</v>
      </c>
      <c r="O2182" s="9">
        <v>64.400000000000006</v>
      </c>
      <c r="P2182" s="9"/>
      <c r="Q2182" s="9"/>
      <c r="R2182" s="9"/>
      <c r="T2182">
        <f t="shared" si="313"/>
        <v>911800</v>
      </c>
      <c r="U2182">
        <v>119.3</v>
      </c>
      <c r="V2182">
        <f t="shared" si="311"/>
        <v>64.400000000000006</v>
      </c>
      <c r="W2182" t="str">
        <f t="shared" si="314"/>
        <v/>
      </c>
      <c r="X2182" t="str">
        <f t="shared" si="315"/>
        <v/>
      </c>
      <c r="Y2182" t="str">
        <f t="shared" si="312"/>
        <v/>
      </c>
      <c r="Z2182" s="9"/>
      <c r="AA2182" s="14">
        <f t="shared" si="316"/>
        <v>0.36499999999999999</v>
      </c>
      <c r="AB2182" s="14">
        <f t="shared" si="317"/>
        <v>0.23200000000000001</v>
      </c>
    </row>
    <row r="2183" spans="1:28" x14ac:dyDescent="0.25">
      <c r="A2183" s="10">
        <f t="shared" ref="A2183:A2246" si="319">A$5-1+B2183</f>
        <v>45382</v>
      </c>
      <c r="B2183" s="11">
        <v>91</v>
      </c>
      <c r="C2183" s="11">
        <v>1900</v>
      </c>
      <c r="D2183" s="12">
        <v>599.79166666666697</v>
      </c>
      <c r="E2183" s="9">
        <v>143.87</v>
      </c>
      <c r="F2183" s="9">
        <f t="shared" si="318"/>
        <v>79.87</v>
      </c>
      <c r="G2183" s="9">
        <v>0.5</v>
      </c>
      <c r="H2183" s="9">
        <v>3.52</v>
      </c>
      <c r="I2183" s="9"/>
      <c r="J2183" s="9">
        <v>-0.64800000000000002</v>
      </c>
      <c r="K2183" s="9">
        <v>65.7</v>
      </c>
      <c r="L2183" s="9">
        <v>0.21820000000000001</v>
      </c>
      <c r="M2183" s="9">
        <v>0.27850000000000003</v>
      </c>
      <c r="N2183" s="9">
        <v>0</v>
      </c>
      <c r="O2183" s="9">
        <v>3.1</v>
      </c>
      <c r="P2183" s="9"/>
      <c r="Q2183" s="9"/>
      <c r="R2183" s="9"/>
      <c r="T2183">
        <f t="shared" si="313"/>
        <v>911900</v>
      </c>
      <c r="U2183">
        <v>4.3</v>
      </c>
      <c r="V2183">
        <f t="shared" si="311"/>
        <v>3.1</v>
      </c>
      <c r="W2183" t="str">
        <f t="shared" si="314"/>
        <v/>
      </c>
      <c r="X2183" t="str">
        <f t="shared" si="315"/>
        <v/>
      </c>
      <c r="Y2183" t="str">
        <f t="shared" si="312"/>
        <v/>
      </c>
      <c r="Z2183" s="9"/>
      <c r="AA2183" s="14">
        <f t="shared" si="316"/>
        <v>0.38300000000000001</v>
      </c>
      <c r="AB2183" s="14">
        <f t="shared" si="317"/>
        <v>0.2</v>
      </c>
    </row>
    <row r="2184" spans="1:28" x14ac:dyDescent="0.25">
      <c r="A2184" s="10">
        <f t="shared" si="319"/>
        <v>45382</v>
      </c>
      <c r="B2184" s="11">
        <v>91</v>
      </c>
      <c r="C2184" s="11">
        <v>2000</v>
      </c>
      <c r="D2184" s="12">
        <v>599.83333333333303</v>
      </c>
      <c r="E2184" s="9">
        <v>143.52000000000001</v>
      </c>
      <c r="F2184" s="9">
        <f t="shared" si="318"/>
        <v>79.52000000000001</v>
      </c>
      <c r="G2184" s="9">
        <v>0.5</v>
      </c>
      <c r="H2184" s="9">
        <v>3.52</v>
      </c>
      <c r="I2184" s="9"/>
      <c r="J2184" s="9">
        <v>-0.17100000000000001</v>
      </c>
      <c r="K2184" s="9">
        <v>66.599999999999994</v>
      </c>
      <c r="L2184" s="9">
        <v>0.21820000000000001</v>
      </c>
      <c r="M2184" s="9">
        <v>0.2792</v>
      </c>
      <c r="N2184" s="9">
        <v>0</v>
      </c>
      <c r="O2184" s="9">
        <v>0.6</v>
      </c>
      <c r="P2184" s="9"/>
      <c r="Q2184" s="9"/>
      <c r="R2184" s="9"/>
      <c r="T2184">
        <f t="shared" si="313"/>
        <v>912000</v>
      </c>
      <c r="U2184">
        <v>0</v>
      </c>
      <c r="V2184">
        <f t="shared" si="311"/>
        <v>0</v>
      </c>
      <c r="W2184" t="str">
        <f t="shared" si="314"/>
        <v/>
      </c>
      <c r="X2184" t="str">
        <f t="shared" si="315"/>
        <v/>
      </c>
      <c r="Y2184" t="str">
        <f t="shared" si="312"/>
        <v/>
      </c>
      <c r="Z2184" s="9"/>
      <c r="AA2184" s="14">
        <f t="shared" si="316"/>
        <v>0.40200000000000002</v>
      </c>
      <c r="AB2184" s="14">
        <f t="shared" si="317"/>
        <v>0.20200000000000001</v>
      </c>
    </row>
    <row r="2185" spans="1:28" x14ac:dyDescent="0.25">
      <c r="A2185" s="10">
        <f t="shared" si="319"/>
        <v>45382</v>
      </c>
      <c r="B2185" s="11">
        <v>91</v>
      </c>
      <c r="C2185" s="11">
        <v>2100</v>
      </c>
      <c r="D2185" s="12">
        <v>599.875</v>
      </c>
      <c r="E2185" s="9">
        <v>143.75</v>
      </c>
      <c r="F2185" s="9">
        <f t="shared" si="318"/>
        <v>79.75</v>
      </c>
      <c r="G2185" s="9">
        <v>1.01</v>
      </c>
      <c r="H2185" s="9">
        <v>4.53</v>
      </c>
      <c r="I2185" s="9"/>
      <c r="J2185" s="9">
        <v>1.3169999999999999</v>
      </c>
      <c r="K2185" s="9">
        <v>68.599999999999994</v>
      </c>
      <c r="L2185" s="9">
        <v>0.21820000000000001</v>
      </c>
      <c r="M2185" s="9">
        <v>0.2792</v>
      </c>
      <c r="N2185" s="9">
        <v>0</v>
      </c>
      <c r="O2185" s="9">
        <v>0.6</v>
      </c>
      <c r="P2185" s="9"/>
      <c r="Q2185" s="9"/>
      <c r="R2185" s="9"/>
      <c r="T2185">
        <f t="shared" si="313"/>
        <v>912100</v>
      </c>
      <c r="U2185">
        <v>0</v>
      </c>
      <c r="V2185">
        <f t="shared" si="311"/>
        <v>0</v>
      </c>
      <c r="W2185" t="str">
        <f t="shared" si="314"/>
        <v/>
      </c>
      <c r="X2185" t="str">
        <f t="shared" si="315"/>
        <v/>
      </c>
      <c r="Y2185" t="str">
        <f t="shared" si="312"/>
        <v/>
      </c>
      <c r="Z2185" s="9"/>
      <c r="AA2185" s="14">
        <f t="shared" si="316"/>
        <v>0.46100000000000002</v>
      </c>
      <c r="AB2185" s="14">
        <f t="shared" si="317"/>
        <v>0.21099999999999999</v>
      </c>
    </row>
    <row r="2186" spans="1:28" x14ac:dyDescent="0.25">
      <c r="A2186" s="10">
        <f t="shared" si="319"/>
        <v>45382</v>
      </c>
      <c r="B2186" s="11">
        <v>91</v>
      </c>
      <c r="C2186" s="11">
        <v>2200</v>
      </c>
      <c r="D2186" s="12">
        <v>599.91666666666697</v>
      </c>
      <c r="E2186" s="9">
        <v>143.52000000000001</v>
      </c>
      <c r="F2186" s="9">
        <f t="shared" si="318"/>
        <v>79.52000000000001</v>
      </c>
      <c r="G2186" s="9">
        <v>1.01</v>
      </c>
      <c r="H2186" s="9">
        <v>4.53</v>
      </c>
      <c r="I2186" s="9"/>
      <c r="J2186" s="9">
        <v>0.52200000000000002</v>
      </c>
      <c r="K2186" s="9">
        <v>68.900000000000006</v>
      </c>
      <c r="L2186" s="9">
        <v>0.21820000000000001</v>
      </c>
      <c r="M2186" s="9">
        <v>0.2792</v>
      </c>
      <c r="N2186" s="9">
        <v>0</v>
      </c>
      <c r="O2186" s="9">
        <v>0.6</v>
      </c>
      <c r="P2186" s="9"/>
      <c r="Q2186" s="9"/>
      <c r="R2186" s="9"/>
      <c r="T2186">
        <f t="shared" si="313"/>
        <v>912200</v>
      </c>
      <c r="U2186">
        <v>0</v>
      </c>
      <c r="V2186">
        <f t="shared" ref="V2186:V2249" si="320">IF(O2186&lt;1,0,ROUND(O2186,1))</f>
        <v>0</v>
      </c>
      <c r="W2186" t="str">
        <f t="shared" si="314"/>
        <v/>
      </c>
      <c r="X2186" t="str">
        <f t="shared" si="315"/>
        <v/>
      </c>
      <c r="Y2186" t="str">
        <f t="shared" ref="Y2186:Y2249" si="321">IF(C2186=2400,ROUND(F2186/100,3),"")</f>
        <v/>
      </c>
      <c r="Z2186" s="9"/>
      <c r="AA2186" s="14">
        <f t="shared" si="316"/>
        <v>0.437</v>
      </c>
      <c r="AB2186" s="14">
        <f t="shared" si="317"/>
        <v>0.19700000000000001</v>
      </c>
    </row>
    <row r="2187" spans="1:28" x14ac:dyDescent="0.25">
      <c r="A2187" s="10">
        <f t="shared" si="319"/>
        <v>45382</v>
      </c>
      <c r="B2187" s="11">
        <v>91</v>
      </c>
      <c r="C2187" s="11">
        <v>2300</v>
      </c>
      <c r="D2187" s="12">
        <v>599.95833333333303</v>
      </c>
      <c r="E2187" s="9">
        <v>143.63</v>
      </c>
      <c r="F2187" s="9">
        <f t="shared" si="318"/>
        <v>79.63</v>
      </c>
      <c r="G2187" s="9">
        <v>1.51</v>
      </c>
      <c r="H2187" s="9">
        <v>4.53</v>
      </c>
      <c r="I2187" s="9"/>
      <c r="J2187" s="9">
        <v>0.30099999999999999</v>
      </c>
      <c r="K2187" s="9">
        <v>68.900000000000006</v>
      </c>
      <c r="L2187" s="9">
        <v>0.21820000000000001</v>
      </c>
      <c r="M2187" s="9">
        <v>0.2792</v>
      </c>
      <c r="N2187" s="9">
        <v>0</v>
      </c>
      <c r="O2187" s="9">
        <v>0.6</v>
      </c>
      <c r="P2187" s="9"/>
      <c r="Q2187" s="9"/>
      <c r="R2187" s="9"/>
      <c r="T2187">
        <f t="shared" si="313"/>
        <v>912300</v>
      </c>
      <c r="U2187">
        <v>0</v>
      </c>
      <c r="V2187">
        <f t="shared" si="320"/>
        <v>0</v>
      </c>
      <c r="W2187" t="str">
        <f t="shared" si="314"/>
        <v/>
      </c>
      <c r="X2187" t="str">
        <f t="shared" si="315"/>
        <v/>
      </c>
      <c r="Y2187" t="str">
        <f t="shared" si="321"/>
        <v/>
      </c>
      <c r="Z2187" s="9"/>
      <c r="AA2187" s="14">
        <f t="shared" si="316"/>
        <v>0.43</v>
      </c>
      <c r="AB2187" s="14">
        <f t="shared" si="317"/>
        <v>0.19400000000000001</v>
      </c>
    </row>
    <row r="2188" spans="1:28" x14ac:dyDescent="0.25">
      <c r="A2188" s="10">
        <f t="shared" si="319"/>
        <v>45382</v>
      </c>
      <c r="B2188" s="11">
        <v>91</v>
      </c>
      <c r="C2188" s="11">
        <v>2400</v>
      </c>
      <c r="D2188" s="12">
        <v>600</v>
      </c>
      <c r="E2188" s="9">
        <v>143.87</v>
      </c>
      <c r="F2188" s="9">
        <f t="shared" si="318"/>
        <v>79.87</v>
      </c>
      <c r="G2188" s="9">
        <v>1.51</v>
      </c>
      <c r="H2188" s="9">
        <v>5.54</v>
      </c>
      <c r="I2188" s="9"/>
      <c r="J2188" s="9">
        <v>0.30099999999999999</v>
      </c>
      <c r="K2188" s="9">
        <v>69.400000000000006</v>
      </c>
      <c r="L2188" s="9">
        <v>0.21820000000000001</v>
      </c>
      <c r="M2188" s="9">
        <v>0.2792</v>
      </c>
      <c r="N2188" s="9">
        <v>0</v>
      </c>
      <c r="O2188" s="9">
        <v>0.6</v>
      </c>
      <c r="P2188" s="9"/>
      <c r="Q2188" s="9"/>
      <c r="R2188" s="9"/>
      <c r="T2188">
        <f t="shared" si="313"/>
        <v>912400</v>
      </c>
      <c r="U2188">
        <v>0</v>
      </c>
      <c r="V2188">
        <f t="shared" si="320"/>
        <v>0</v>
      </c>
      <c r="W2188">
        <f t="shared" si="314"/>
        <v>0.218</v>
      </c>
      <c r="X2188">
        <f t="shared" si="315"/>
        <v>0.27900000000000003</v>
      </c>
      <c r="Y2188">
        <f t="shared" si="321"/>
        <v>0.79900000000000004</v>
      </c>
      <c r="Z2188" s="9"/>
      <c r="AA2188" s="14">
        <f t="shared" si="316"/>
        <v>0.433</v>
      </c>
      <c r="AB2188" s="14">
        <f t="shared" si="317"/>
        <v>0.191</v>
      </c>
    </row>
    <row r="2189" spans="1:28" x14ac:dyDescent="0.25">
      <c r="A2189" s="10">
        <f t="shared" si="319"/>
        <v>45383</v>
      </c>
      <c r="B2189" s="11">
        <v>92</v>
      </c>
      <c r="C2189" s="11">
        <v>100</v>
      </c>
      <c r="D2189" s="12">
        <v>600.04166666666697</v>
      </c>
      <c r="E2189" s="9">
        <v>143.97999999999999</v>
      </c>
      <c r="F2189" s="9">
        <f t="shared" si="318"/>
        <v>79.97999999999999</v>
      </c>
      <c r="G2189" s="9">
        <v>0.5</v>
      </c>
      <c r="H2189" s="9">
        <v>5.03</v>
      </c>
      <c r="I2189" s="9"/>
      <c r="J2189" s="9">
        <v>-0.78900000000000003</v>
      </c>
      <c r="K2189" s="9">
        <v>71.8</v>
      </c>
      <c r="L2189" s="9">
        <v>0.21820000000000001</v>
      </c>
      <c r="M2189" s="9">
        <v>0.2792</v>
      </c>
      <c r="N2189" s="9">
        <v>0</v>
      </c>
      <c r="O2189" s="9">
        <v>0.6</v>
      </c>
      <c r="P2189" s="9"/>
      <c r="Q2189" s="9"/>
      <c r="R2189" s="9"/>
      <c r="T2189">
        <f t="shared" si="313"/>
        <v>920100</v>
      </c>
      <c r="U2189">
        <v>0</v>
      </c>
      <c r="V2189">
        <f t="shared" si="320"/>
        <v>0</v>
      </c>
      <c r="W2189" t="str">
        <f t="shared" si="314"/>
        <v/>
      </c>
      <c r="X2189" t="str">
        <f t="shared" si="315"/>
        <v/>
      </c>
      <c r="Y2189" t="str">
        <f t="shared" si="321"/>
        <v/>
      </c>
      <c r="Z2189" s="9"/>
      <c r="AA2189" s="14">
        <f t="shared" si="316"/>
        <v>0.41399999999999998</v>
      </c>
      <c r="AB2189" s="14">
        <f t="shared" si="317"/>
        <v>0.16300000000000001</v>
      </c>
    </row>
    <row r="2190" spans="1:28" x14ac:dyDescent="0.25">
      <c r="A2190" s="10">
        <f t="shared" si="319"/>
        <v>45383</v>
      </c>
      <c r="B2190" s="11">
        <v>92</v>
      </c>
      <c r="C2190" s="11">
        <v>200</v>
      </c>
      <c r="D2190" s="12">
        <v>600.08333333333303</v>
      </c>
      <c r="E2190" s="9">
        <v>143.87</v>
      </c>
      <c r="F2190" s="9">
        <f t="shared" si="318"/>
        <v>79.87</v>
      </c>
      <c r="G2190" s="9">
        <v>0</v>
      </c>
      <c r="H2190" s="9">
        <v>2.52</v>
      </c>
      <c r="I2190" s="9"/>
      <c r="J2190" s="9">
        <v>-2.4790000000000001</v>
      </c>
      <c r="K2190" s="9">
        <v>77.599999999999994</v>
      </c>
      <c r="L2190" s="9">
        <v>0.21820000000000001</v>
      </c>
      <c r="M2190" s="9">
        <v>0.2792</v>
      </c>
      <c r="N2190" s="9">
        <v>0</v>
      </c>
      <c r="O2190" s="9">
        <v>0.6</v>
      </c>
      <c r="P2190" s="9"/>
      <c r="Q2190" s="9"/>
      <c r="R2190" s="9"/>
      <c r="T2190">
        <f t="shared" si="313"/>
        <v>920200</v>
      </c>
      <c r="U2190">
        <v>0</v>
      </c>
      <c r="V2190">
        <f t="shared" si="320"/>
        <v>0</v>
      </c>
      <c r="W2190" t="str">
        <f t="shared" si="314"/>
        <v/>
      </c>
      <c r="X2190" t="str">
        <f t="shared" si="315"/>
        <v/>
      </c>
      <c r="Y2190" t="str">
        <f t="shared" si="321"/>
        <v/>
      </c>
      <c r="Z2190" s="9"/>
      <c r="AA2190" s="14">
        <f t="shared" si="316"/>
        <v>0.39500000000000002</v>
      </c>
      <c r="AB2190" s="14">
        <f t="shared" si="317"/>
        <v>0.114</v>
      </c>
    </row>
    <row r="2191" spans="1:28" x14ac:dyDescent="0.25">
      <c r="A2191" s="10">
        <f t="shared" si="319"/>
        <v>45383</v>
      </c>
      <c r="B2191" s="11">
        <v>92</v>
      </c>
      <c r="C2191" s="11">
        <v>300</v>
      </c>
      <c r="D2191" s="12">
        <v>600.125</v>
      </c>
      <c r="E2191" s="9">
        <v>143.97999999999999</v>
      </c>
      <c r="F2191" s="9">
        <f t="shared" si="318"/>
        <v>79.97999999999999</v>
      </c>
      <c r="G2191" s="9">
        <v>0</v>
      </c>
      <c r="H2191" s="9">
        <v>4.03</v>
      </c>
      <c r="I2191" s="9"/>
      <c r="J2191" s="9">
        <v>-1.8140000000000001</v>
      </c>
      <c r="K2191" s="9">
        <v>81.2</v>
      </c>
      <c r="L2191" s="9">
        <v>0.21890000000000001</v>
      </c>
      <c r="M2191" s="9">
        <v>0.2792</v>
      </c>
      <c r="N2191" s="9">
        <v>0</v>
      </c>
      <c r="O2191" s="9">
        <v>0.6</v>
      </c>
      <c r="P2191" s="9"/>
      <c r="Q2191" s="9"/>
      <c r="R2191" s="9"/>
      <c r="T2191">
        <f t="shared" si="313"/>
        <v>920300</v>
      </c>
      <c r="U2191">
        <v>0</v>
      </c>
      <c r="V2191">
        <f t="shared" si="320"/>
        <v>0</v>
      </c>
      <c r="W2191" t="str">
        <f t="shared" si="314"/>
        <v/>
      </c>
      <c r="X2191" t="str">
        <f t="shared" si="315"/>
        <v/>
      </c>
      <c r="Y2191" t="str">
        <f t="shared" si="321"/>
        <v/>
      </c>
      <c r="Z2191" s="9"/>
      <c r="AA2191" s="14">
        <f t="shared" si="316"/>
        <v>0.434</v>
      </c>
      <c r="AB2191" s="14">
        <f t="shared" si="317"/>
        <v>0.1</v>
      </c>
    </row>
    <row r="2192" spans="1:28" x14ac:dyDescent="0.25">
      <c r="A2192" s="10">
        <f t="shared" si="319"/>
        <v>45383</v>
      </c>
      <c r="B2192" s="11">
        <v>92</v>
      </c>
      <c r="C2192" s="11">
        <v>400</v>
      </c>
      <c r="D2192" s="12">
        <v>600.16666666666697</v>
      </c>
      <c r="E2192" s="9">
        <v>143.87</v>
      </c>
      <c r="F2192" s="9">
        <f t="shared" si="318"/>
        <v>79.87</v>
      </c>
      <c r="G2192" s="9">
        <v>0</v>
      </c>
      <c r="H2192" s="9">
        <v>3.02</v>
      </c>
      <c r="I2192" s="9"/>
      <c r="J2192" s="9">
        <v>-2.0150000000000001</v>
      </c>
      <c r="K2192" s="9">
        <v>81.7</v>
      </c>
      <c r="L2192" s="9">
        <v>0.21820000000000001</v>
      </c>
      <c r="M2192" s="9">
        <v>0.2792</v>
      </c>
      <c r="N2192" s="9">
        <v>0</v>
      </c>
      <c r="O2192" s="9">
        <v>0.6</v>
      </c>
      <c r="P2192" s="9"/>
      <c r="Q2192" s="9"/>
      <c r="R2192" s="9"/>
      <c r="T2192">
        <f t="shared" si="313"/>
        <v>920400</v>
      </c>
      <c r="U2192">
        <v>0</v>
      </c>
      <c r="V2192">
        <f t="shared" si="320"/>
        <v>0</v>
      </c>
      <c r="W2192" t="str">
        <f t="shared" si="314"/>
        <v/>
      </c>
      <c r="X2192" t="str">
        <f t="shared" si="315"/>
        <v/>
      </c>
      <c r="Y2192" t="str">
        <f t="shared" si="321"/>
        <v/>
      </c>
      <c r="Z2192" s="9"/>
      <c r="AA2192" s="14">
        <f t="shared" si="316"/>
        <v>0.43</v>
      </c>
      <c r="AB2192" s="14">
        <f t="shared" si="317"/>
        <v>9.6000000000000002E-2</v>
      </c>
    </row>
    <row r="2193" spans="1:28" x14ac:dyDescent="0.25">
      <c r="A2193" s="10">
        <f t="shared" si="319"/>
        <v>45383</v>
      </c>
      <c r="B2193" s="11">
        <v>92</v>
      </c>
      <c r="C2193" s="11">
        <v>500</v>
      </c>
      <c r="D2193" s="12">
        <v>600.20833333333303</v>
      </c>
      <c r="E2193" s="9">
        <v>144.1</v>
      </c>
      <c r="F2193" s="9">
        <f t="shared" si="318"/>
        <v>80.099999999999994</v>
      </c>
      <c r="G2193" s="9">
        <v>0</v>
      </c>
      <c r="H2193" s="9">
        <v>2.52</v>
      </c>
      <c r="I2193" s="9"/>
      <c r="J2193" s="9">
        <v>-2.16</v>
      </c>
      <c r="K2193" s="9">
        <v>82</v>
      </c>
      <c r="L2193" s="9">
        <v>0.21820000000000001</v>
      </c>
      <c r="M2193" s="9">
        <v>0.2792</v>
      </c>
      <c r="N2193" s="9">
        <v>0</v>
      </c>
      <c r="O2193" s="9">
        <v>0.6</v>
      </c>
      <c r="P2193" s="9"/>
      <c r="Q2193" s="9"/>
      <c r="R2193" s="9"/>
      <c r="T2193">
        <f t="shared" si="313"/>
        <v>920500</v>
      </c>
      <c r="U2193">
        <v>0</v>
      </c>
      <c r="V2193">
        <f t="shared" si="320"/>
        <v>0</v>
      </c>
      <c r="W2193" t="str">
        <f t="shared" si="314"/>
        <v/>
      </c>
      <c r="X2193" t="str">
        <f t="shared" si="315"/>
        <v/>
      </c>
      <c r="Y2193" t="str">
        <f t="shared" si="321"/>
        <v/>
      </c>
      <c r="Z2193" s="9"/>
      <c r="AA2193" s="14">
        <f t="shared" si="316"/>
        <v>0.42699999999999999</v>
      </c>
      <c r="AB2193" s="14">
        <f t="shared" si="317"/>
        <v>9.4E-2</v>
      </c>
    </row>
    <row r="2194" spans="1:28" x14ac:dyDescent="0.25">
      <c r="A2194" s="10">
        <f t="shared" si="319"/>
        <v>45383</v>
      </c>
      <c r="B2194" s="11">
        <v>92</v>
      </c>
      <c r="C2194" s="11">
        <v>600</v>
      </c>
      <c r="D2194" s="12">
        <v>600.25</v>
      </c>
      <c r="E2194" s="9">
        <v>143.87</v>
      </c>
      <c r="F2194" s="9">
        <f t="shared" si="318"/>
        <v>79.87</v>
      </c>
      <c r="G2194" s="9">
        <v>0.5</v>
      </c>
      <c r="H2194" s="9">
        <v>4.03</v>
      </c>
      <c r="I2194" s="9"/>
      <c r="J2194" s="9">
        <v>-2.1019999999999999</v>
      </c>
      <c r="K2194" s="9">
        <v>83.1</v>
      </c>
      <c r="L2194" s="9">
        <v>0.21820000000000001</v>
      </c>
      <c r="M2194" s="9">
        <v>0.2792</v>
      </c>
      <c r="N2194" s="9">
        <v>0</v>
      </c>
      <c r="O2194" s="9">
        <v>4.4000000000000004</v>
      </c>
      <c r="P2194" s="9"/>
      <c r="Q2194" s="9"/>
      <c r="R2194" s="9"/>
      <c r="T2194">
        <f t="shared" si="313"/>
        <v>920600</v>
      </c>
      <c r="U2194">
        <v>1.7</v>
      </c>
      <c r="V2194">
        <f t="shared" si="320"/>
        <v>4.4000000000000004</v>
      </c>
      <c r="W2194" t="str">
        <f t="shared" si="314"/>
        <v/>
      </c>
      <c r="X2194" t="str">
        <f t="shared" si="315"/>
        <v/>
      </c>
      <c r="Y2194" t="str">
        <f t="shared" si="321"/>
        <v/>
      </c>
      <c r="Z2194" s="9"/>
      <c r="AA2194" s="14">
        <f t="shared" si="316"/>
        <v>0.435</v>
      </c>
      <c r="AB2194" s="14">
        <f t="shared" si="317"/>
        <v>8.7999999999999995E-2</v>
      </c>
    </row>
    <row r="2195" spans="1:28" x14ac:dyDescent="0.25">
      <c r="A2195" s="10">
        <f t="shared" si="319"/>
        <v>45383</v>
      </c>
      <c r="B2195" s="11">
        <v>92</v>
      </c>
      <c r="C2195" s="11">
        <v>700</v>
      </c>
      <c r="D2195" s="12">
        <v>600.29166666666697</v>
      </c>
      <c r="E2195" s="9">
        <v>144.1</v>
      </c>
      <c r="F2195" s="9">
        <f t="shared" si="318"/>
        <v>80.099999999999994</v>
      </c>
      <c r="G2195" s="9">
        <v>1.01</v>
      </c>
      <c r="H2195" s="9">
        <v>6.54</v>
      </c>
      <c r="I2195" s="9"/>
      <c r="J2195" s="9">
        <v>-0.67600000000000005</v>
      </c>
      <c r="K2195" s="9">
        <v>81.2</v>
      </c>
      <c r="L2195" s="9">
        <v>0.21820000000000001</v>
      </c>
      <c r="M2195" s="9">
        <v>0.2792</v>
      </c>
      <c r="N2195" s="9">
        <v>0</v>
      </c>
      <c r="O2195" s="9">
        <v>56.9</v>
      </c>
      <c r="P2195" s="9"/>
      <c r="Q2195" s="9"/>
      <c r="R2195" s="9"/>
      <c r="T2195">
        <f t="shared" si="313"/>
        <v>920700</v>
      </c>
      <c r="U2195">
        <v>102.3</v>
      </c>
      <c r="V2195">
        <f t="shared" si="320"/>
        <v>56.9</v>
      </c>
      <c r="W2195" t="str">
        <f t="shared" si="314"/>
        <v/>
      </c>
      <c r="X2195" t="str">
        <f t="shared" si="315"/>
        <v/>
      </c>
      <c r="Y2195" t="str">
        <f t="shared" si="321"/>
        <v/>
      </c>
      <c r="Z2195" s="9"/>
      <c r="AA2195" s="14">
        <f t="shared" si="316"/>
        <v>0.47199999999999998</v>
      </c>
      <c r="AB2195" s="14">
        <f t="shared" si="317"/>
        <v>0.109</v>
      </c>
    </row>
    <row r="2196" spans="1:28" x14ac:dyDescent="0.25">
      <c r="A2196" s="10">
        <f t="shared" si="319"/>
        <v>45383</v>
      </c>
      <c r="B2196" s="11">
        <v>92</v>
      </c>
      <c r="C2196" s="11">
        <v>800</v>
      </c>
      <c r="D2196" s="12">
        <v>600.33333333333303</v>
      </c>
      <c r="E2196" s="9">
        <v>143.87</v>
      </c>
      <c r="F2196" s="9">
        <f t="shared" si="318"/>
        <v>79.87</v>
      </c>
      <c r="G2196" s="9">
        <v>1.01</v>
      </c>
      <c r="H2196" s="9">
        <v>4.53</v>
      </c>
      <c r="I2196" s="9"/>
      <c r="J2196" s="9">
        <v>1.371</v>
      </c>
      <c r="K2196" s="9">
        <v>72.099999999999994</v>
      </c>
      <c r="L2196" s="9">
        <v>0.21820000000000001</v>
      </c>
      <c r="M2196" s="9">
        <v>0.27850000000000003</v>
      </c>
      <c r="N2196" s="9">
        <v>0</v>
      </c>
      <c r="O2196" s="9">
        <v>216.9</v>
      </c>
      <c r="P2196" s="9"/>
      <c r="Q2196" s="9"/>
      <c r="R2196" s="9"/>
      <c r="T2196">
        <f t="shared" si="313"/>
        <v>920800</v>
      </c>
      <c r="U2196">
        <v>286.2</v>
      </c>
      <c r="V2196">
        <f t="shared" si="320"/>
        <v>216.9</v>
      </c>
      <c r="W2196" t="str">
        <f t="shared" si="314"/>
        <v/>
      </c>
      <c r="X2196" t="str">
        <f t="shared" si="315"/>
        <v/>
      </c>
      <c r="Y2196" t="str">
        <f t="shared" si="321"/>
        <v/>
      </c>
      <c r="Z2196" s="9"/>
      <c r="AA2196" s="14">
        <f t="shared" si="316"/>
        <v>0.48599999999999999</v>
      </c>
      <c r="AB2196" s="14">
        <f t="shared" si="317"/>
        <v>0.188</v>
      </c>
    </row>
    <row r="2197" spans="1:28" x14ac:dyDescent="0.25">
      <c r="A2197" s="10">
        <f t="shared" si="319"/>
        <v>45383</v>
      </c>
      <c r="B2197" s="11">
        <v>92</v>
      </c>
      <c r="C2197" s="11">
        <v>900</v>
      </c>
      <c r="D2197" s="12">
        <v>600.375</v>
      </c>
      <c r="E2197" s="9">
        <v>143.75</v>
      </c>
      <c r="F2197" s="9">
        <f t="shared" si="318"/>
        <v>79.75</v>
      </c>
      <c r="G2197" s="9">
        <v>1.51</v>
      </c>
      <c r="H2197" s="9">
        <v>5.54</v>
      </c>
      <c r="I2197" s="9"/>
      <c r="J2197" s="9">
        <v>3.617</v>
      </c>
      <c r="K2197" s="9">
        <v>61.1</v>
      </c>
      <c r="L2197" s="9">
        <v>0.21820000000000001</v>
      </c>
      <c r="M2197" s="9">
        <v>0.2792</v>
      </c>
      <c r="N2197" s="9">
        <v>0</v>
      </c>
      <c r="O2197" s="9">
        <v>460.6</v>
      </c>
      <c r="P2197" s="9"/>
      <c r="Q2197" s="9"/>
      <c r="R2197" s="9"/>
      <c r="T2197">
        <f t="shared" si="313"/>
        <v>920900</v>
      </c>
      <c r="U2197">
        <v>466</v>
      </c>
      <c r="V2197">
        <f t="shared" si="320"/>
        <v>460.6</v>
      </c>
      <c r="W2197" t="str">
        <f t="shared" si="314"/>
        <v/>
      </c>
      <c r="X2197" t="str">
        <f t="shared" si="315"/>
        <v/>
      </c>
      <c r="Y2197" t="str">
        <f t="shared" si="321"/>
        <v/>
      </c>
      <c r="Z2197" s="9"/>
      <c r="AA2197" s="14">
        <f t="shared" si="316"/>
        <v>0.48299999999999998</v>
      </c>
      <c r="AB2197" s="14">
        <f t="shared" si="317"/>
        <v>0.308</v>
      </c>
    </row>
    <row r="2198" spans="1:28" x14ac:dyDescent="0.25">
      <c r="A2198" s="10">
        <f t="shared" si="319"/>
        <v>45383</v>
      </c>
      <c r="B2198" s="11">
        <v>92</v>
      </c>
      <c r="C2198" s="11">
        <v>1000</v>
      </c>
      <c r="D2198" s="12">
        <v>600.41666666666697</v>
      </c>
      <c r="E2198" s="9">
        <v>143.52000000000001</v>
      </c>
      <c r="F2198" s="9">
        <f t="shared" si="318"/>
        <v>79.52000000000001</v>
      </c>
      <c r="G2198" s="9">
        <v>2.0099999999999998</v>
      </c>
      <c r="H2198" s="9">
        <v>6.04</v>
      </c>
      <c r="I2198" s="9"/>
      <c r="J2198" s="9">
        <v>5.024</v>
      </c>
      <c r="K2198" s="9">
        <v>48.5</v>
      </c>
      <c r="L2198" s="9">
        <v>0.21820000000000001</v>
      </c>
      <c r="M2198" s="9">
        <v>0.27850000000000003</v>
      </c>
      <c r="N2198" s="9">
        <v>0</v>
      </c>
      <c r="O2198" s="9">
        <v>600.6</v>
      </c>
      <c r="P2198" s="9"/>
      <c r="Q2198" s="9"/>
      <c r="R2198" s="9"/>
      <c r="T2198">
        <f t="shared" si="313"/>
        <v>921000</v>
      </c>
      <c r="U2198">
        <v>618.20000000000005</v>
      </c>
      <c r="V2198">
        <f t="shared" si="320"/>
        <v>600.6</v>
      </c>
      <c r="W2198" t="str">
        <f t="shared" si="314"/>
        <v/>
      </c>
      <c r="X2198" t="str">
        <f t="shared" si="315"/>
        <v/>
      </c>
      <c r="Y2198" t="str">
        <f t="shared" si="321"/>
        <v/>
      </c>
      <c r="Z2198" s="9"/>
      <c r="AA2198" s="14">
        <f t="shared" si="316"/>
        <v>0.42399999999999999</v>
      </c>
      <c r="AB2198" s="14">
        <f t="shared" si="317"/>
        <v>0.45</v>
      </c>
    </row>
    <row r="2199" spans="1:28" x14ac:dyDescent="0.25">
      <c r="A2199" s="10">
        <f t="shared" si="319"/>
        <v>45383</v>
      </c>
      <c r="B2199" s="11">
        <v>92</v>
      </c>
      <c r="C2199" s="11">
        <v>1100</v>
      </c>
      <c r="D2199" s="12">
        <v>600.45833333333303</v>
      </c>
      <c r="E2199" s="9">
        <v>142.58000000000001</v>
      </c>
      <c r="F2199" s="9">
        <f t="shared" si="318"/>
        <v>78.580000000000013</v>
      </c>
      <c r="G2199" s="9">
        <v>1.51</v>
      </c>
      <c r="H2199" s="9">
        <v>6.04</v>
      </c>
      <c r="I2199" s="9"/>
      <c r="J2199" s="9">
        <v>6.3570000000000002</v>
      </c>
      <c r="K2199" s="9">
        <v>40.200000000000003</v>
      </c>
      <c r="L2199" s="9">
        <v>0.21820000000000001</v>
      </c>
      <c r="M2199" s="9">
        <v>0.27850000000000003</v>
      </c>
      <c r="N2199" s="9">
        <v>0</v>
      </c>
      <c r="O2199" s="9">
        <v>694.4</v>
      </c>
      <c r="P2199" s="9"/>
      <c r="Q2199" s="9"/>
      <c r="R2199" s="9"/>
      <c r="T2199">
        <f t="shared" si="313"/>
        <v>921100</v>
      </c>
      <c r="U2199">
        <v>728</v>
      </c>
      <c r="V2199">
        <f t="shared" si="320"/>
        <v>694.4</v>
      </c>
      <c r="W2199" t="str">
        <f t="shared" si="314"/>
        <v/>
      </c>
      <c r="X2199" t="str">
        <f t="shared" si="315"/>
        <v/>
      </c>
      <c r="Y2199" t="str">
        <f t="shared" si="321"/>
        <v/>
      </c>
      <c r="Z2199" s="9"/>
      <c r="AA2199" s="14">
        <f t="shared" si="316"/>
        <v>0.38500000000000001</v>
      </c>
      <c r="AB2199" s="14">
        <f t="shared" si="317"/>
        <v>0.57299999999999995</v>
      </c>
    </row>
    <row r="2200" spans="1:28" x14ac:dyDescent="0.25">
      <c r="A2200" s="10">
        <f t="shared" si="319"/>
        <v>45383</v>
      </c>
      <c r="B2200" s="11">
        <v>92</v>
      </c>
      <c r="C2200" s="11">
        <v>1200</v>
      </c>
      <c r="D2200" s="12">
        <v>600.5</v>
      </c>
      <c r="E2200" s="9">
        <v>142.35</v>
      </c>
      <c r="F2200" s="9">
        <f t="shared" si="318"/>
        <v>78.349999999999994</v>
      </c>
      <c r="G2200" s="9">
        <v>1.51</v>
      </c>
      <c r="H2200" s="9">
        <v>5.03</v>
      </c>
      <c r="I2200" s="9"/>
      <c r="J2200" s="9">
        <v>7.82</v>
      </c>
      <c r="K2200" s="9">
        <v>41.2</v>
      </c>
      <c r="L2200" s="9">
        <v>0.21820000000000001</v>
      </c>
      <c r="M2200" s="9">
        <v>0.27850000000000003</v>
      </c>
      <c r="N2200" s="9">
        <v>0</v>
      </c>
      <c r="O2200" s="9">
        <v>744.4</v>
      </c>
      <c r="P2200" s="9"/>
      <c r="Q2200" s="9"/>
      <c r="R2200" s="9"/>
      <c r="T2200">
        <f t="shared" si="313"/>
        <v>921200</v>
      </c>
      <c r="U2200">
        <v>787.3</v>
      </c>
      <c r="V2200">
        <f t="shared" si="320"/>
        <v>744.4</v>
      </c>
      <c r="W2200" t="str">
        <f t="shared" si="314"/>
        <v/>
      </c>
      <c r="X2200" t="str">
        <f t="shared" si="315"/>
        <v/>
      </c>
      <c r="Y2200" t="str">
        <f t="shared" si="321"/>
        <v/>
      </c>
      <c r="Z2200" s="9"/>
      <c r="AA2200" s="14">
        <f t="shared" si="316"/>
        <v>0.436</v>
      </c>
      <c r="AB2200" s="14">
        <f t="shared" si="317"/>
        <v>0.622</v>
      </c>
    </row>
    <row r="2201" spans="1:28" x14ac:dyDescent="0.25">
      <c r="A2201" s="10">
        <f t="shared" si="319"/>
        <v>45383</v>
      </c>
      <c r="B2201" s="11">
        <v>92</v>
      </c>
      <c r="C2201" s="11">
        <v>1300</v>
      </c>
      <c r="D2201" s="12">
        <v>600.54166666666697</v>
      </c>
      <c r="E2201" s="9">
        <v>140.94</v>
      </c>
      <c r="F2201" s="9">
        <f t="shared" si="318"/>
        <v>76.94</v>
      </c>
      <c r="G2201" s="9">
        <v>1.51</v>
      </c>
      <c r="H2201" s="9">
        <v>5.03</v>
      </c>
      <c r="I2201" s="9"/>
      <c r="J2201" s="9">
        <v>9.4849999999999994</v>
      </c>
      <c r="K2201" s="9">
        <v>41.2</v>
      </c>
      <c r="L2201" s="9">
        <v>0.21820000000000001</v>
      </c>
      <c r="M2201" s="9">
        <v>0.27850000000000003</v>
      </c>
      <c r="N2201" s="9">
        <v>0</v>
      </c>
      <c r="O2201" s="9">
        <v>746.9</v>
      </c>
      <c r="P2201" s="9"/>
      <c r="Q2201" s="9"/>
      <c r="R2201" s="9"/>
      <c r="T2201">
        <f t="shared" si="313"/>
        <v>921300</v>
      </c>
      <c r="U2201">
        <v>790.7</v>
      </c>
      <c r="V2201">
        <f t="shared" si="320"/>
        <v>746.9</v>
      </c>
      <c r="W2201" t="str">
        <f t="shared" si="314"/>
        <v/>
      </c>
      <c r="X2201" t="str">
        <f t="shared" si="315"/>
        <v/>
      </c>
      <c r="Y2201" t="str">
        <f t="shared" si="321"/>
        <v/>
      </c>
      <c r="Z2201" s="9"/>
      <c r="AA2201" s="14">
        <f t="shared" si="316"/>
        <v>0.48899999999999999</v>
      </c>
      <c r="AB2201" s="14">
        <f t="shared" si="317"/>
        <v>0.69799999999999995</v>
      </c>
    </row>
    <row r="2202" spans="1:28" x14ac:dyDescent="0.25">
      <c r="A2202" s="10">
        <f t="shared" si="319"/>
        <v>45383</v>
      </c>
      <c r="B2202" s="11">
        <v>92</v>
      </c>
      <c r="C2202" s="11">
        <v>1400</v>
      </c>
      <c r="D2202" s="12">
        <v>600.58333333333303</v>
      </c>
      <c r="E2202" s="9">
        <v>140.36000000000001</v>
      </c>
      <c r="F2202" s="9">
        <f t="shared" si="318"/>
        <v>76.360000000000014</v>
      </c>
      <c r="G2202" s="9">
        <v>1.51</v>
      </c>
      <c r="H2202" s="9">
        <v>6.04</v>
      </c>
      <c r="I2202" s="9"/>
      <c r="J2202" s="9">
        <v>9.41</v>
      </c>
      <c r="K2202" s="9">
        <v>42.7</v>
      </c>
      <c r="L2202" s="9">
        <v>0.2175</v>
      </c>
      <c r="M2202" s="9">
        <v>0.27850000000000003</v>
      </c>
      <c r="N2202" s="9">
        <v>0</v>
      </c>
      <c r="O2202" s="9">
        <v>700.6</v>
      </c>
      <c r="P2202" s="9"/>
      <c r="Q2202" s="9"/>
      <c r="R2202" s="9"/>
      <c r="T2202">
        <f t="shared" si="313"/>
        <v>921400</v>
      </c>
      <c r="U2202">
        <v>738.3</v>
      </c>
      <c r="V2202">
        <f t="shared" si="320"/>
        <v>700.6</v>
      </c>
      <c r="W2202" t="str">
        <f t="shared" si="314"/>
        <v/>
      </c>
      <c r="X2202" t="str">
        <f t="shared" si="315"/>
        <v/>
      </c>
      <c r="Y2202" t="str">
        <f t="shared" si="321"/>
        <v/>
      </c>
      <c r="Z2202" s="9"/>
      <c r="AA2202" s="14">
        <f t="shared" si="316"/>
        <v>0.504</v>
      </c>
      <c r="AB2202" s="14">
        <f t="shared" si="317"/>
        <v>0.67600000000000005</v>
      </c>
    </row>
    <row r="2203" spans="1:28" x14ac:dyDescent="0.25">
      <c r="A2203" s="10">
        <f t="shared" si="319"/>
        <v>45383</v>
      </c>
      <c r="B2203" s="11">
        <v>92</v>
      </c>
      <c r="C2203" s="11">
        <v>1500</v>
      </c>
      <c r="D2203" s="12">
        <v>600.625</v>
      </c>
      <c r="E2203" s="9">
        <v>138.02000000000001</v>
      </c>
      <c r="F2203" s="9">
        <f t="shared" si="318"/>
        <v>74.02000000000001</v>
      </c>
      <c r="G2203" s="9">
        <v>2.52</v>
      </c>
      <c r="H2203" s="9">
        <v>6.54</v>
      </c>
      <c r="I2203" s="9"/>
      <c r="J2203" s="9">
        <v>8.99</v>
      </c>
      <c r="K2203" s="9">
        <v>48.2</v>
      </c>
      <c r="L2203" s="9">
        <v>0.2175</v>
      </c>
      <c r="M2203" s="9">
        <v>0.27850000000000003</v>
      </c>
      <c r="N2203" s="9">
        <v>0</v>
      </c>
      <c r="O2203" s="9">
        <v>603.1</v>
      </c>
      <c r="P2203" s="9"/>
      <c r="Q2203" s="9"/>
      <c r="R2203" s="9"/>
      <c r="T2203">
        <f t="shared" si="313"/>
        <v>921500</v>
      </c>
      <c r="U2203">
        <v>633.79999999999995</v>
      </c>
      <c r="V2203">
        <f t="shared" si="320"/>
        <v>603.1</v>
      </c>
      <c r="W2203" t="str">
        <f t="shared" si="314"/>
        <v/>
      </c>
      <c r="X2203" t="str">
        <f t="shared" si="315"/>
        <v/>
      </c>
      <c r="Y2203" t="str">
        <f t="shared" si="321"/>
        <v/>
      </c>
      <c r="Z2203" s="9"/>
      <c r="AA2203" s="14">
        <f t="shared" si="316"/>
        <v>0.55300000000000005</v>
      </c>
      <c r="AB2203" s="14">
        <f t="shared" si="317"/>
        <v>0.59399999999999997</v>
      </c>
    </row>
    <row r="2204" spans="1:28" x14ac:dyDescent="0.25">
      <c r="A2204" s="10">
        <f t="shared" si="319"/>
        <v>45383</v>
      </c>
      <c r="B2204" s="11">
        <v>92</v>
      </c>
      <c r="C2204" s="11">
        <v>1600</v>
      </c>
      <c r="D2204" s="12">
        <v>600.66666666666697</v>
      </c>
      <c r="E2204" s="9">
        <v>136.72999999999999</v>
      </c>
      <c r="F2204" s="9">
        <f t="shared" si="318"/>
        <v>72.72999999999999</v>
      </c>
      <c r="G2204" s="9">
        <v>2.52</v>
      </c>
      <c r="H2204" s="9">
        <v>7.05</v>
      </c>
      <c r="I2204" s="9"/>
      <c r="J2204" s="9">
        <v>8.7170000000000005</v>
      </c>
      <c r="K2204" s="9">
        <v>48.5</v>
      </c>
      <c r="L2204" s="9">
        <v>0.2175</v>
      </c>
      <c r="M2204" s="9">
        <v>0.27989999999999998</v>
      </c>
      <c r="N2204" s="9">
        <v>0</v>
      </c>
      <c r="O2204" s="9">
        <v>481.9</v>
      </c>
      <c r="P2204" s="9"/>
      <c r="Q2204" s="9"/>
      <c r="R2204" s="9"/>
      <c r="T2204">
        <f t="shared" si="313"/>
        <v>921600</v>
      </c>
      <c r="U2204">
        <v>486.3</v>
      </c>
      <c r="V2204">
        <f t="shared" si="320"/>
        <v>481.9</v>
      </c>
      <c r="W2204" t="str">
        <f t="shared" si="314"/>
        <v/>
      </c>
      <c r="X2204" t="str">
        <f t="shared" si="315"/>
        <v/>
      </c>
      <c r="Y2204" t="str">
        <f t="shared" si="321"/>
        <v/>
      </c>
      <c r="Z2204" s="9"/>
      <c r="AA2204" s="14">
        <f t="shared" si="316"/>
        <v>0.54600000000000004</v>
      </c>
      <c r="AB2204" s="14">
        <f t="shared" si="317"/>
        <v>0.57999999999999996</v>
      </c>
    </row>
    <row r="2205" spans="1:28" x14ac:dyDescent="0.25">
      <c r="A2205" s="10">
        <f t="shared" si="319"/>
        <v>45383</v>
      </c>
      <c r="B2205" s="11">
        <v>92</v>
      </c>
      <c r="C2205" s="11">
        <v>1700</v>
      </c>
      <c r="D2205" s="12">
        <v>600.70833333333303</v>
      </c>
      <c r="E2205" s="9">
        <v>138.13</v>
      </c>
      <c r="F2205" s="9">
        <f t="shared" si="318"/>
        <v>74.13</v>
      </c>
      <c r="G2205" s="9">
        <v>3.02</v>
      </c>
      <c r="H2205" s="9">
        <v>7.05</v>
      </c>
      <c r="I2205" s="9"/>
      <c r="J2205" s="9">
        <v>5.7450000000000001</v>
      </c>
      <c r="K2205" s="9">
        <v>56.6</v>
      </c>
      <c r="L2205" s="9">
        <v>0.21820000000000001</v>
      </c>
      <c r="M2205" s="9">
        <v>0.28060000000000002</v>
      </c>
      <c r="N2205" s="9">
        <v>0</v>
      </c>
      <c r="O2205" s="9">
        <v>199.4</v>
      </c>
      <c r="P2205" s="9"/>
      <c r="Q2205" s="9"/>
      <c r="R2205" s="9"/>
      <c r="T2205">
        <f t="shared" si="313"/>
        <v>921700</v>
      </c>
      <c r="U2205">
        <v>309</v>
      </c>
      <c r="V2205">
        <f t="shared" si="320"/>
        <v>199.4</v>
      </c>
      <c r="W2205" t="str">
        <f t="shared" si="314"/>
        <v/>
      </c>
      <c r="X2205" t="str">
        <f t="shared" si="315"/>
        <v/>
      </c>
      <c r="Y2205" t="str">
        <f t="shared" si="321"/>
        <v/>
      </c>
      <c r="Z2205" s="9"/>
      <c r="AA2205" s="14">
        <f t="shared" si="316"/>
        <v>0.52</v>
      </c>
      <c r="AB2205" s="14">
        <f t="shared" si="317"/>
        <v>0.39900000000000002</v>
      </c>
    </row>
    <row r="2206" spans="1:28" x14ac:dyDescent="0.25">
      <c r="A2206" s="10">
        <f t="shared" si="319"/>
        <v>45383</v>
      </c>
      <c r="B2206" s="11">
        <v>92</v>
      </c>
      <c r="C2206" s="11">
        <v>1800</v>
      </c>
      <c r="D2206" s="12">
        <v>600.75</v>
      </c>
      <c r="E2206" s="9">
        <v>137.43</v>
      </c>
      <c r="F2206" s="9">
        <f t="shared" si="318"/>
        <v>73.430000000000007</v>
      </c>
      <c r="G2206" s="9">
        <v>2.0099999999999998</v>
      </c>
      <c r="H2206" s="9">
        <v>6.04</v>
      </c>
      <c r="I2206" s="9"/>
      <c r="J2206" s="9">
        <v>4.9470000000000001</v>
      </c>
      <c r="K2206" s="9">
        <v>62.8</v>
      </c>
      <c r="L2206" s="9">
        <v>0.21959999999999999</v>
      </c>
      <c r="M2206" s="9">
        <v>0.28210000000000002</v>
      </c>
      <c r="N2206" s="9">
        <v>0</v>
      </c>
      <c r="O2206" s="9">
        <v>75.599999999999994</v>
      </c>
      <c r="P2206" s="9"/>
      <c r="Q2206" s="9"/>
      <c r="R2206" s="9"/>
      <c r="T2206">
        <f t="shared" si="313"/>
        <v>921800</v>
      </c>
      <c r="U2206">
        <v>124</v>
      </c>
      <c r="V2206">
        <f t="shared" si="320"/>
        <v>75.599999999999994</v>
      </c>
      <c r="W2206" t="str">
        <f t="shared" si="314"/>
        <v/>
      </c>
      <c r="X2206" t="str">
        <f t="shared" si="315"/>
        <v/>
      </c>
      <c r="Y2206" t="str">
        <f t="shared" si="321"/>
        <v/>
      </c>
      <c r="Z2206" s="9"/>
      <c r="AA2206" s="14">
        <f t="shared" si="316"/>
        <v>0.54600000000000004</v>
      </c>
      <c r="AB2206" s="14">
        <f t="shared" si="317"/>
        <v>0.32300000000000001</v>
      </c>
    </row>
    <row r="2207" spans="1:28" x14ac:dyDescent="0.25">
      <c r="A2207" s="10">
        <f t="shared" si="319"/>
        <v>45383</v>
      </c>
      <c r="B2207" s="11">
        <v>92</v>
      </c>
      <c r="C2207" s="11">
        <v>1900</v>
      </c>
      <c r="D2207" s="12">
        <v>600.79166666666697</v>
      </c>
      <c r="E2207" s="9">
        <v>138.02000000000001</v>
      </c>
      <c r="F2207" s="9">
        <f t="shared" si="318"/>
        <v>74.02000000000001</v>
      </c>
      <c r="G2207" s="9">
        <v>2.52</v>
      </c>
      <c r="H2207" s="9">
        <v>7.55</v>
      </c>
      <c r="I2207" s="9"/>
      <c r="J2207" s="9">
        <v>3.9580000000000002</v>
      </c>
      <c r="K2207" s="9">
        <v>70.900000000000006</v>
      </c>
      <c r="L2207" s="9">
        <v>0.22040000000000001</v>
      </c>
      <c r="M2207" s="9">
        <v>0.2843</v>
      </c>
      <c r="N2207" s="9">
        <v>0</v>
      </c>
      <c r="O2207" s="9">
        <v>3.1</v>
      </c>
      <c r="P2207" s="9"/>
      <c r="Q2207" s="9"/>
      <c r="R2207" s="9"/>
      <c r="T2207">
        <f t="shared" si="313"/>
        <v>921900</v>
      </c>
      <c r="U2207">
        <v>5.2</v>
      </c>
      <c r="V2207">
        <f t="shared" si="320"/>
        <v>3.1</v>
      </c>
      <c r="W2207" t="str">
        <f t="shared" si="314"/>
        <v/>
      </c>
      <c r="X2207" t="str">
        <f t="shared" si="315"/>
        <v/>
      </c>
      <c r="Y2207" t="str">
        <f t="shared" si="321"/>
        <v/>
      </c>
      <c r="Z2207" s="9"/>
      <c r="AA2207" s="14">
        <f t="shared" si="316"/>
        <v>0.57499999999999996</v>
      </c>
      <c r="AB2207" s="14">
        <f t="shared" si="317"/>
        <v>0.23599999999999999</v>
      </c>
    </row>
    <row r="2208" spans="1:28" x14ac:dyDescent="0.25">
      <c r="A2208" s="10">
        <f t="shared" si="319"/>
        <v>45383</v>
      </c>
      <c r="B2208" s="11">
        <v>92</v>
      </c>
      <c r="C2208" s="11">
        <v>2000</v>
      </c>
      <c r="D2208" s="12">
        <v>600.83333333333303</v>
      </c>
      <c r="E2208" s="9">
        <v>138.02000000000001</v>
      </c>
      <c r="F2208" s="9">
        <f t="shared" si="318"/>
        <v>74.02000000000001</v>
      </c>
      <c r="G2208" s="9">
        <v>1.01</v>
      </c>
      <c r="H2208" s="9">
        <v>4.53</v>
      </c>
      <c r="I2208" s="9"/>
      <c r="J2208" s="9">
        <v>3.827</v>
      </c>
      <c r="K2208" s="9">
        <v>77.099999999999994</v>
      </c>
      <c r="L2208" s="9">
        <v>0.22109999999999999</v>
      </c>
      <c r="M2208" s="9">
        <v>0.28720000000000001</v>
      </c>
      <c r="N2208" s="9">
        <v>0</v>
      </c>
      <c r="O2208" s="9">
        <v>0.6</v>
      </c>
      <c r="P2208" s="9"/>
      <c r="Q2208" s="9"/>
      <c r="R2208" s="9"/>
      <c r="T2208">
        <f t="shared" si="313"/>
        <v>922000</v>
      </c>
      <c r="U2208">
        <v>0</v>
      </c>
      <c r="V2208">
        <f t="shared" si="320"/>
        <v>0</v>
      </c>
      <c r="W2208" t="str">
        <f t="shared" si="314"/>
        <v/>
      </c>
      <c r="X2208" t="str">
        <f t="shared" si="315"/>
        <v/>
      </c>
      <c r="Y2208" t="str">
        <f t="shared" si="321"/>
        <v/>
      </c>
      <c r="Z2208" s="9"/>
      <c r="AA2208" s="14">
        <f t="shared" si="316"/>
        <v>0.61899999999999999</v>
      </c>
      <c r="AB2208" s="14">
        <f t="shared" si="317"/>
        <v>0.184</v>
      </c>
    </row>
    <row r="2209" spans="1:28" x14ac:dyDescent="0.25">
      <c r="A2209" s="10">
        <f t="shared" si="319"/>
        <v>45383</v>
      </c>
      <c r="B2209" s="11">
        <v>92</v>
      </c>
      <c r="C2209" s="11">
        <v>2100</v>
      </c>
      <c r="D2209" s="12">
        <v>600.875</v>
      </c>
      <c r="E2209" s="9">
        <v>138.02000000000001</v>
      </c>
      <c r="F2209" s="9">
        <f t="shared" si="318"/>
        <v>74.02000000000001</v>
      </c>
      <c r="G2209" s="9">
        <v>1.01</v>
      </c>
      <c r="H2209" s="9">
        <v>5.03</v>
      </c>
      <c r="I2209" s="9"/>
      <c r="J2209" s="9">
        <v>3.274</v>
      </c>
      <c r="K2209" s="9">
        <v>77.400000000000006</v>
      </c>
      <c r="L2209" s="9">
        <v>0.2218</v>
      </c>
      <c r="M2209" s="9">
        <v>0.29010000000000002</v>
      </c>
      <c r="N2209" s="9">
        <v>0</v>
      </c>
      <c r="O2209" s="9">
        <v>0.6</v>
      </c>
      <c r="P2209" s="9"/>
      <c r="Q2209" s="9"/>
      <c r="R2209" s="9"/>
      <c r="T2209">
        <f t="shared" si="313"/>
        <v>922100</v>
      </c>
      <c r="U2209">
        <v>0</v>
      </c>
      <c r="V2209">
        <f t="shared" si="320"/>
        <v>0</v>
      </c>
      <c r="W2209" t="str">
        <f t="shared" si="314"/>
        <v/>
      </c>
      <c r="X2209" t="str">
        <f t="shared" si="315"/>
        <v/>
      </c>
      <c r="Y2209" t="str">
        <f t="shared" si="321"/>
        <v/>
      </c>
      <c r="Z2209" s="9"/>
      <c r="AA2209" s="14">
        <f t="shared" si="316"/>
        <v>0.59799999999999998</v>
      </c>
      <c r="AB2209" s="14">
        <f t="shared" si="317"/>
        <v>0.17499999999999999</v>
      </c>
    </row>
    <row r="2210" spans="1:28" x14ac:dyDescent="0.25">
      <c r="A2210" s="10">
        <f t="shared" si="319"/>
        <v>45383</v>
      </c>
      <c r="B2210" s="11">
        <v>92</v>
      </c>
      <c r="C2210" s="11">
        <v>2200</v>
      </c>
      <c r="D2210" s="12">
        <v>600.91666666666697</v>
      </c>
      <c r="E2210" s="9">
        <v>138.49</v>
      </c>
      <c r="F2210" s="9">
        <f t="shared" si="318"/>
        <v>74.490000000000009</v>
      </c>
      <c r="G2210" s="9">
        <v>0.5</v>
      </c>
      <c r="H2210" s="9">
        <v>4.53</v>
      </c>
      <c r="I2210" s="9"/>
      <c r="J2210" s="9">
        <v>2.5030000000000001</v>
      </c>
      <c r="K2210" s="9">
        <v>79.7</v>
      </c>
      <c r="L2210" s="9">
        <v>0.2233</v>
      </c>
      <c r="M2210" s="9">
        <v>0.29299999999999998</v>
      </c>
      <c r="N2210" s="9">
        <v>0</v>
      </c>
      <c r="O2210" s="9">
        <v>0.6</v>
      </c>
      <c r="P2210" s="9"/>
      <c r="Q2210" s="9"/>
      <c r="R2210" s="9"/>
      <c r="T2210">
        <f t="shared" si="313"/>
        <v>922200</v>
      </c>
      <c r="U2210">
        <v>0</v>
      </c>
      <c r="V2210">
        <f t="shared" si="320"/>
        <v>0</v>
      </c>
      <c r="W2210" t="str">
        <f t="shared" si="314"/>
        <v/>
      </c>
      <c r="X2210" t="str">
        <f t="shared" si="315"/>
        <v/>
      </c>
      <c r="Y2210" t="str">
        <f t="shared" si="321"/>
        <v/>
      </c>
      <c r="Z2210" s="9"/>
      <c r="AA2210" s="14">
        <f t="shared" si="316"/>
        <v>0.58299999999999996</v>
      </c>
      <c r="AB2210" s="14">
        <f t="shared" si="317"/>
        <v>0.14799999999999999</v>
      </c>
    </row>
    <row r="2211" spans="1:28" x14ac:dyDescent="0.25">
      <c r="A2211" s="10">
        <f t="shared" si="319"/>
        <v>45383</v>
      </c>
      <c r="B2211" s="11">
        <v>92</v>
      </c>
      <c r="C2211" s="11">
        <v>2300</v>
      </c>
      <c r="D2211" s="12">
        <v>600.95833333333303</v>
      </c>
      <c r="E2211" s="9">
        <v>137.9</v>
      </c>
      <c r="F2211" s="9">
        <f t="shared" si="318"/>
        <v>73.900000000000006</v>
      </c>
      <c r="G2211" s="9">
        <v>1.51</v>
      </c>
      <c r="H2211" s="9">
        <v>6.54</v>
      </c>
      <c r="I2211" s="9"/>
      <c r="J2211" s="9">
        <v>3.3540000000000001</v>
      </c>
      <c r="K2211" s="9">
        <v>83</v>
      </c>
      <c r="L2211" s="9">
        <v>0.224</v>
      </c>
      <c r="M2211" s="9">
        <v>0.2959</v>
      </c>
      <c r="N2211" s="9">
        <v>0</v>
      </c>
      <c r="O2211" s="9">
        <v>0.6</v>
      </c>
      <c r="P2211" s="9"/>
      <c r="Q2211" s="9"/>
      <c r="R2211" s="9"/>
      <c r="T2211">
        <f t="shared" si="313"/>
        <v>922300</v>
      </c>
      <c r="U2211">
        <v>0</v>
      </c>
      <c r="V2211">
        <f t="shared" si="320"/>
        <v>0</v>
      </c>
      <c r="W2211" t="str">
        <f t="shared" si="314"/>
        <v/>
      </c>
      <c r="X2211" t="str">
        <f t="shared" si="315"/>
        <v/>
      </c>
      <c r="Y2211" t="str">
        <f t="shared" si="321"/>
        <v/>
      </c>
      <c r="Z2211" s="9"/>
      <c r="AA2211" s="14">
        <f t="shared" si="316"/>
        <v>0.64500000000000002</v>
      </c>
      <c r="AB2211" s="14">
        <f t="shared" si="317"/>
        <v>0.13200000000000001</v>
      </c>
    </row>
    <row r="2212" spans="1:28" x14ac:dyDescent="0.25">
      <c r="A2212" s="10">
        <f t="shared" si="319"/>
        <v>45383</v>
      </c>
      <c r="B2212" s="11">
        <v>92</v>
      </c>
      <c r="C2212" s="11">
        <v>2400</v>
      </c>
      <c r="D2212" s="12">
        <v>601</v>
      </c>
      <c r="E2212" s="9">
        <v>137.66999999999999</v>
      </c>
      <c r="F2212" s="9">
        <f t="shared" si="318"/>
        <v>73.669999999999987</v>
      </c>
      <c r="G2212" s="9">
        <v>3.02</v>
      </c>
      <c r="H2212" s="9">
        <v>10.57</v>
      </c>
      <c r="I2212" s="9"/>
      <c r="J2212" s="9">
        <v>3.8540000000000001</v>
      </c>
      <c r="K2212" s="9">
        <v>80.599999999999994</v>
      </c>
      <c r="L2212" s="9">
        <v>0.224</v>
      </c>
      <c r="M2212" s="9">
        <v>0.2974</v>
      </c>
      <c r="N2212" s="9">
        <v>0</v>
      </c>
      <c r="O2212" s="9">
        <v>0.6</v>
      </c>
      <c r="P2212" s="9"/>
      <c r="Q2212" s="9"/>
      <c r="R2212" s="9"/>
      <c r="T2212">
        <f t="shared" si="313"/>
        <v>922400</v>
      </c>
      <c r="U2212">
        <v>0</v>
      </c>
      <c r="V2212">
        <f t="shared" si="320"/>
        <v>0</v>
      </c>
      <c r="W2212">
        <f t="shared" si="314"/>
        <v>0.224</v>
      </c>
      <c r="X2212">
        <f t="shared" si="315"/>
        <v>0.29699999999999999</v>
      </c>
      <c r="Y2212">
        <f t="shared" si="321"/>
        <v>0.73699999999999999</v>
      </c>
      <c r="Z2212" s="9"/>
      <c r="AA2212" s="14">
        <f t="shared" si="316"/>
        <v>0.64800000000000002</v>
      </c>
      <c r="AB2212" s="14">
        <f t="shared" si="317"/>
        <v>0.156</v>
      </c>
    </row>
    <row r="2213" spans="1:28" x14ac:dyDescent="0.25">
      <c r="A2213" s="10">
        <f t="shared" si="319"/>
        <v>45384</v>
      </c>
      <c r="B2213" s="11">
        <v>93</v>
      </c>
      <c r="C2213" s="11">
        <v>100</v>
      </c>
      <c r="D2213" s="12">
        <v>601.04166666666697</v>
      </c>
      <c r="E2213" s="9">
        <v>137.55000000000001</v>
      </c>
      <c r="F2213" s="9">
        <f t="shared" si="318"/>
        <v>73.550000000000011</v>
      </c>
      <c r="G2213" s="9">
        <v>3.02</v>
      </c>
      <c r="H2213" s="9">
        <v>8.56</v>
      </c>
      <c r="I2213" s="9"/>
      <c r="J2213" s="9">
        <v>4.0369999999999999</v>
      </c>
      <c r="K2213" s="9">
        <v>82.9</v>
      </c>
      <c r="L2213" s="9">
        <v>0.22539999999999999</v>
      </c>
      <c r="M2213" s="9">
        <v>0.29880000000000001</v>
      </c>
      <c r="N2213" s="9">
        <v>0</v>
      </c>
      <c r="O2213" s="9">
        <v>0.6</v>
      </c>
      <c r="P2213" s="9"/>
      <c r="Q2213" s="9"/>
      <c r="R2213" s="9"/>
      <c r="T2213">
        <f t="shared" si="313"/>
        <v>930100</v>
      </c>
      <c r="U2213">
        <v>0</v>
      </c>
      <c r="V2213">
        <f t="shared" si="320"/>
        <v>0</v>
      </c>
      <c r="W2213" t="str">
        <f t="shared" si="314"/>
        <v/>
      </c>
      <c r="X2213" t="str">
        <f t="shared" si="315"/>
        <v/>
      </c>
      <c r="Y2213" t="str">
        <f t="shared" si="321"/>
        <v/>
      </c>
      <c r="Z2213" s="9"/>
      <c r="AA2213" s="14">
        <f t="shared" si="316"/>
        <v>0.67600000000000005</v>
      </c>
      <c r="AB2213" s="14">
        <f t="shared" si="317"/>
        <v>0.13900000000000001</v>
      </c>
    </row>
    <row r="2214" spans="1:28" x14ac:dyDescent="0.25">
      <c r="A2214" s="10">
        <f t="shared" si="319"/>
        <v>45384</v>
      </c>
      <c r="B2214" s="11">
        <v>93</v>
      </c>
      <c r="C2214" s="11">
        <v>200</v>
      </c>
      <c r="D2214" s="12">
        <v>601.08333333333303</v>
      </c>
      <c r="E2214" s="9">
        <v>138.13</v>
      </c>
      <c r="F2214" s="9">
        <f t="shared" si="318"/>
        <v>74.13</v>
      </c>
      <c r="G2214" s="9">
        <v>3.02</v>
      </c>
      <c r="H2214" s="9">
        <v>7.05</v>
      </c>
      <c r="I2214" s="9"/>
      <c r="J2214" s="9">
        <v>3.9580000000000002</v>
      </c>
      <c r="K2214" s="9">
        <v>80.599999999999994</v>
      </c>
      <c r="L2214" s="9">
        <v>0.22470000000000001</v>
      </c>
      <c r="M2214" s="9">
        <v>0.30030000000000001</v>
      </c>
      <c r="N2214" s="9">
        <v>0</v>
      </c>
      <c r="O2214" s="9">
        <v>0.6</v>
      </c>
      <c r="P2214" s="9"/>
      <c r="Q2214" s="9"/>
      <c r="R2214" s="9"/>
      <c r="T2214">
        <f t="shared" si="313"/>
        <v>930200</v>
      </c>
      <c r="U2214">
        <v>0</v>
      </c>
      <c r="V2214">
        <f t="shared" si="320"/>
        <v>0</v>
      </c>
      <c r="W2214" t="str">
        <f t="shared" si="314"/>
        <v/>
      </c>
      <c r="X2214" t="str">
        <f t="shared" si="315"/>
        <v/>
      </c>
      <c r="Y2214" t="str">
        <f t="shared" si="321"/>
        <v/>
      </c>
      <c r="Z2214" s="9"/>
      <c r="AA2214" s="14">
        <f t="shared" si="316"/>
        <v>0.65300000000000002</v>
      </c>
      <c r="AB2214" s="14">
        <f t="shared" si="317"/>
        <v>0.157</v>
      </c>
    </row>
    <row r="2215" spans="1:28" x14ac:dyDescent="0.25">
      <c r="A2215" s="10">
        <f t="shared" si="319"/>
        <v>45384</v>
      </c>
      <c r="B2215" s="11">
        <v>93</v>
      </c>
      <c r="C2215" s="11">
        <v>300</v>
      </c>
      <c r="D2215" s="12">
        <v>601.125</v>
      </c>
      <c r="E2215" s="9">
        <v>138.13</v>
      </c>
      <c r="F2215" s="9">
        <f t="shared" si="318"/>
        <v>74.13</v>
      </c>
      <c r="G2215" s="9">
        <v>2.52</v>
      </c>
      <c r="H2215" s="9">
        <v>8.0500000000000007</v>
      </c>
      <c r="I2215" s="9"/>
      <c r="J2215" s="9">
        <v>4.0890000000000004</v>
      </c>
      <c r="K2215" s="9">
        <v>80.8</v>
      </c>
      <c r="L2215" s="9">
        <v>0.22539999999999999</v>
      </c>
      <c r="M2215" s="9">
        <v>0.30099999999999999</v>
      </c>
      <c r="N2215" s="9">
        <v>0</v>
      </c>
      <c r="O2215" s="9">
        <v>0.6</v>
      </c>
      <c r="P2215" s="9"/>
      <c r="Q2215" s="9"/>
      <c r="R2215" s="9"/>
      <c r="T2215">
        <f t="shared" si="313"/>
        <v>930300</v>
      </c>
      <c r="U2215">
        <v>0</v>
      </c>
      <c r="V2215">
        <f t="shared" si="320"/>
        <v>0</v>
      </c>
      <c r="W2215" t="str">
        <f t="shared" si="314"/>
        <v/>
      </c>
      <c r="X2215" t="str">
        <f t="shared" si="315"/>
        <v/>
      </c>
      <c r="Y2215" t="str">
        <f t="shared" si="321"/>
        <v/>
      </c>
      <c r="Z2215" s="9"/>
      <c r="AA2215" s="14">
        <f t="shared" si="316"/>
        <v>0.66100000000000003</v>
      </c>
      <c r="AB2215" s="14">
        <f t="shared" si="317"/>
        <v>0.157</v>
      </c>
    </row>
    <row r="2216" spans="1:28" x14ac:dyDescent="0.25">
      <c r="A2216" s="10">
        <f t="shared" si="319"/>
        <v>45384</v>
      </c>
      <c r="B2216" s="11">
        <v>93</v>
      </c>
      <c r="C2216" s="11">
        <v>400</v>
      </c>
      <c r="D2216" s="12">
        <v>601.16666666666697</v>
      </c>
      <c r="E2216" s="9">
        <v>138.25</v>
      </c>
      <c r="F2216" s="9">
        <f t="shared" si="318"/>
        <v>74.25</v>
      </c>
      <c r="G2216" s="9">
        <v>0.5</v>
      </c>
      <c r="H2216" s="9">
        <v>4.03</v>
      </c>
      <c r="I2216" s="9"/>
      <c r="J2216" s="9">
        <v>2.69</v>
      </c>
      <c r="K2216" s="9">
        <v>83.9</v>
      </c>
      <c r="L2216" s="9">
        <v>0.22539999999999999</v>
      </c>
      <c r="M2216" s="9">
        <v>0.30170000000000002</v>
      </c>
      <c r="N2216" s="9">
        <v>0</v>
      </c>
      <c r="O2216" s="9">
        <v>0.6</v>
      </c>
      <c r="P2216" s="9"/>
      <c r="Q2216" s="9"/>
      <c r="R2216" s="9"/>
      <c r="T2216">
        <f t="shared" si="313"/>
        <v>930400</v>
      </c>
      <c r="U2216">
        <v>0</v>
      </c>
      <c r="V2216">
        <f t="shared" si="320"/>
        <v>0</v>
      </c>
      <c r="W2216" t="str">
        <f t="shared" si="314"/>
        <v/>
      </c>
      <c r="X2216" t="str">
        <f t="shared" si="315"/>
        <v/>
      </c>
      <c r="Y2216" t="str">
        <f t="shared" si="321"/>
        <v/>
      </c>
      <c r="Z2216" s="9"/>
      <c r="AA2216" s="14">
        <f t="shared" si="316"/>
        <v>0.622</v>
      </c>
      <c r="AB2216" s="14">
        <f t="shared" si="317"/>
        <v>0.11899999999999999</v>
      </c>
    </row>
    <row r="2217" spans="1:28" x14ac:dyDescent="0.25">
      <c r="A2217" s="10">
        <f t="shared" si="319"/>
        <v>45384</v>
      </c>
      <c r="B2217" s="11">
        <v>93</v>
      </c>
      <c r="C2217" s="11">
        <v>500</v>
      </c>
      <c r="D2217" s="12">
        <v>601.20833333333303</v>
      </c>
      <c r="E2217" s="9">
        <v>138.6</v>
      </c>
      <c r="F2217" s="9">
        <f t="shared" si="318"/>
        <v>74.599999999999994</v>
      </c>
      <c r="G2217" s="9">
        <v>0</v>
      </c>
      <c r="H2217" s="9">
        <v>3.02</v>
      </c>
      <c r="I2217" s="9"/>
      <c r="J2217" s="9">
        <v>4.141</v>
      </c>
      <c r="K2217" s="9">
        <v>85.6</v>
      </c>
      <c r="L2217" s="9">
        <v>0.22470000000000001</v>
      </c>
      <c r="M2217" s="9">
        <v>0.3024</v>
      </c>
      <c r="N2217" s="9">
        <v>0</v>
      </c>
      <c r="O2217" s="9">
        <v>0.6</v>
      </c>
      <c r="P2217" s="9"/>
      <c r="Q2217" s="9"/>
      <c r="R2217" s="9"/>
      <c r="T2217">
        <f t="shared" si="313"/>
        <v>930500</v>
      </c>
      <c r="U2217">
        <v>0</v>
      </c>
      <c r="V2217">
        <f t="shared" si="320"/>
        <v>0</v>
      </c>
      <c r="W2217" t="str">
        <f t="shared" si="314"/>
        <v/>
      </c>
      <c r="X2217" t="str">
        <f t="shared" si="315"/>
        <v/>
      </c>
      <c r="Y2217" t="str">
        <f t="shared" si="321"/>
        <v/>
      </c>
      <c r="Z2217" s="9"/>
      <c r="AA2217" s="14">
        <f t="shared" si="316"/>
        <v>0.70299999999999996</v>
      </c>
      <c r="AB2217" s="14">
        <f t="shared" si="317"/>
        <v>0.11799999999999999</v>
      </c>
    </row>
    <row r="2218" spans="1:28" x14ac:dyDescent="0.25">
      <c r="A2218" s="10">
        <f t="shared" si="319"/>
        <v>45384</v>
      </c>
      <c r="B2218" s="11">
        <v>93</v>
      </c>
      <c r="C2218" s="11">
        <v>600</v>
      </c>
      <c r="D2218" s="12">
        <v>601.25</v>
      </c>
      <c r="E2218" s="9">
        <v>138.49</v>
      </c>
      <c r="F2218" s="9">
        <f t="shared" si="318"/>
        <v>74.490000000000009</v>
      </c>
      <c r="G2218" s="9">
        <v>1.01</v>
      </c>
      <c r="H2218" s="9">
        <v>4.03</v>
      </c>
      <c r="I2218" s="9"/>
      <c r="J2218" s="9">
        <v>4.1680000000000001</v>
      </c>
      <c r="K2218" s="9">
        <v>82.5</v>
      </c>
      <c r="L2218" s="9">
        <v>0.22470000000000001</v>
      </c>
      <c r="M2218" s="9">
        <v>0.30320000000000003</v>
      </c>
      <c r="N2218" s="9">
        <v>0</v>
      </c>
      <c r="O2218" s="9">
        <v>3.1</v>
      </c>
      <c r="P2218" s="9"/>
      <c r="Q2218" s="9"/>
      <c r="R2218" s="9"/>
      <c r="T2218">
        <f t="shared" si="313"/>
        <v>930600</v>
      </c>
      <c r="U2218">
        <v>2.2000000000000002</v>
      </c>
      <c r="V2218">
        <f t="shared" si="320"/>
        <v>3.1</v>
      </c>
      <c r="W2218" t="str">
        <f t="shared" si="314"/>
        <v/>
      </c>
      <c r="X2218" t="str">
        <f t="shared" si="315"/>
        <v/>
      </c>
      <c r="Y2218" t="str">
        <f t="shared" si="321"/>
        <v/>
      </c>
      <c r="Z2218" s="9"/>
      <c r="AA2218" s="14">
        <f t="shared" si="316"/>
        <v>0.67900000000000005</v>
      </c>
      <c r="AB2218" s="14">
        <f t="shared" si="317"/>
        <v>0.14399999999999999</v>
      </c>
    </row>
    <row r="2219" spans="1:28" x14ac:dyDescent="0.25">
      <c r="A2219" s="10">
        <f t="shared" si="319"/>
        <v>45384</v>
      </c>
      <c r="B2219" s="11">
        <v>93</v>
      </c>
      <c r="C2219" s="11">
        <v>700</v>
      </c>
      <c r="D2219" s="12">
        <v>601.29166666666697</v>
      </c>
      <c r="E2219" s="9">
        <v>138.49</v>
      </c>
      <c r="F2219" s="9">
        <f t="shared" si="318"/>
        <v>74.490000000000009</v>
      </c>
      <c r="G2219" s="9">
        <v>1.01</v>
      </c>
      <c r="H2219" s="9">
        <v>4.53</v>
      </c>
      <c r="I2219" s="9"/>
      <c r="J2219" s="9">
        <v>4.6100000000000003</v>
      </c>
      <c r="K2219" s="9">
        <v>80.2</v>
      </c>
      <c r="L2219" s="9">
        <v>0.22539999999999999</v>
      </c>
      <c r="M2219" s="9">
        <v>0.30320000000000003</v>
      </c>
      <c r="N2219" s="9">
        <v>0</v>
      </c>
      <c r="O2219" s="9">
        <v>44.4</v>
      </c>
      <c r="P2219" s="9"/>
      <c r="Q2219" s="9"/>
      <c r="R2219" s="9"/>
      <c r="T2219">
        <f t="shared" si="313"/>
        <v>930700</v>
      </c>
      <c r="U2219">
        <v>108</v>
      </c>
      <c r="V2219">
        <f t="shared" si="320"/>
        <v>44.4</v>
      </c>
      <c r="W2219" t="str">
        <f t="shared" si="314"/>
        <v/>
      </c>
      <c r="X2219" t="str">
        <f t="shared" si="315"/>
        <v/>
      </c>
      <c r="Y2219" t="str">
        <f t="shared" si="321"/>
        <v/>
      </c>
      <c r="Z2219" s="9"/>
      <c r="AA2219" s="14">
        <f t="shared" si="316"/>
        <v>0.68</v>
      </c>
      <c r="AB2219" s="14">
        <f t="shared" si="317"/>
        <v>0.16800000000000001</v>
      </c>
    </row>
    <row r="2220" spans="1:28" x14ac:dyDescent="0.25">
      <c r="A2220" s="10">
        <f t="shared" si="319"/>
        <v>45384</v>
      </c>
      <c r="B2220" s="11">
        <v>93</v>
      </c>
      <c r="C2220" s="11">
        <v>800</v>
      </c>
      <c r="D2220" s="12">
        <v>601.33333333333303</v>
      </c>
      <c r="E2220" s="9">
        <v>138.6</v>
      </c>
      <c r="F2220" s="9">
        <f t="shared" si="318"/>
        <v>74.599999999999994</v>
      </c>
      <c r="G2220" s="9">
        <v>1.51</v>
      </c>
      <c r="H2220" s="9">
        <v>4.03</v>
      </c>
      <c r="I2220" s="9"/>
      <c r="J2220" s="9">
        <v>5.1790000000000003</v>
      </c>
      <c r="K2220" s="9">
        <v>76.5</v>
      </c>
      <c r="L2220" s="9">
        <v>0.22470000000000001</v>
      </c>
      <c r="M2220" s="9">
        <v>0.3039</v>
      </c>
      <c r="N2220" s="9">
        <v>0</v>
      </c>
      <c r="O2220" s="9">
        <v>105.6</v>
      </c>
      <c r="P2220" s="9"/>
      <c r="Q2220" s="9"/>
      <c r="R2220" s="9"/>
      <c r="T2220">
        <f t="shared" si="313"/>
        <v>930800</v>
      </c>
      <c r="U2220">
        <v>292.3</v>
      </c>
      <c r="V2220">
        <f t="shared" si="320"/>
        <v>105.6</v>
      </c>
      <c r="W2220" t="str">
        <f t="shared" si="314"/>
        <v/>
      </c>
      <c r="X2220" t="str">
        <f t="shared" si="315"/>
        <v/>
      </c>
      <c r="Y2220" t="str">
        <f t="shared" si="321"/>
        <v/>
      </c>
      <c r="Z2220" s="9"/>
      <c r="AA2220" s="14">
        <f t="shared" si="316"/>
        <v>0.67500000000000004</v>
      </c>
      <c r="AB2220" s="14">
        <f t="shared" si="317"/>
        <v>0.20699999999999999</v>
      </c>
    </row>
    <row r="2221" spans="1:28" x14ac:dyDescent="0.25">
      <c r="A2221" s="10">
        <f t="shared" si="319"/>
        <v>45384</v>
      </c>
      <c r="B2221" s="11">
        <v>93</v>
      </c>
      <c r="C2221" s="11">
        <v>900</v>
      </c>
      <c r="D2221" s="12">
        <v>601.375</v>
      </c>
      <c r="E2221" s="9">
        <v>138.72</v>
      </c>
      <c r="F2221" s="9">
        <f t="shared" si="318"/>
        <v>74.72</v>
      </c>
      <c r="G2221" s="9">
        <v>1.51</v>
      </c>
      <c r="H2221" s="9">
        <v>5.54</v>
      </c>
      <c r="I2221" s="9"/>
      <c r="J2221" s="9">
        <v>6.1280000000000001</v>
      </c>
      <c r="K2221" s="9">
        <v>73.3</v>
      </c>
      <c r="L2221" s="9">
        <v>0.22539999999999999</v>
      </c>
      <c r="M2221" s="9">
        <v>0.3039</v>
      </c>
      <c r="N2221" s="9">
        <v>0</v>
      </c>
      <c r="O2221" s="9">
        <v>174.4</v>
      </c>
      <c r="P2221" s="9"/>
      <c r="Q2221" s="9"/>
      <c r="R2221" s="9"/>
      <c r="T2221">
        <f t="shared" si="313"/>
        <v>930900</v>
      </c>
      <c r="U2221">
        <v>472.3</v>
      </c>
      <c r="V2221">
        <f t="shared" si="320"/>
        <v>174.4</v>
      </c>
      <c r="W2221" t="str">
        <f t="shared" si="314"/>
        <v/>
      </c>
      <c r="X2221" t="str">
        <f t="shared" si="315"/>
        <v/>
      </c>
      <c r="Y2221" t="str">
        <f t="shared" si="321"/>
        <v/>
      </c>
      <c r="Z2221" s="9"/>
      <c r="AA2221" s="14">
        <f t="shared" si="316"/>
        <v>0.69099999999999995</v>
      </c>
      <c r="AB2221" s="14">
        <f t="shared" si="317"/>
        <v>0.252</v>
      </c>
    </row>
    <row r="2222" spans="1:28" x14ac:dyDescent="0.25">
      <c r="A2222" s="10">
        <f t="shared" si="319"/>
        <v>45384</v>
      </c>
      <c r="B2222" s="11">
        <v>93</v>
      </c>
      <c r="C2222" s="11">
        <v>1000</v>
      </c>
      <c r="D2222" s="12">
        <v>601.41666666666697</v>
      </c>
      <c r="E2222" s="9">
        <v>138.72</v>
      </c>
      <c r="F2222" s="9">
        <f t="shared" si="318"/>
        <v>74.72</v>
      </c>
      <c r="G2222" s="9">
        <v>2.52</v>
      </c>
      <c r="H2222" s="9">
        <v>6.04</v>
      </c>
      <c r="I2222" s="9"/>
      <c r="J2222" s="9">
        <v>7.7450000000000001</v>
      </c>
      <c r="K2222" s="9">
        <v>67.8</v>
      </c>
      <c r="L2222" s="9">
        <v>0.22539999999999999</v>
      </c>
      <c r="M2222" s="9">
        <v>0.3039</v>
      </c>
      <c r="N2222" s="9">
        <v>0</v>
      </c>
      <c r="O2222" s="9">
        <v>289.39999999999998</v>
      </c>
      <c r="P2222" s="9"/>
      <c r="Q2222" s="9"/>
      <c r="R2222" s="9"/>
      <c r="T2222">
        <f t="shared" si="313"/>
        <v>931000</v>
      </c>
      <c r="U2222">
        <v>624.29999999999995</v>
      </c>
      <c r="V2222">
        <f t="shared" si="320"/>
        <v>289.39999999999998</v>
      </c>
      <c r="W2222" t="str">
        <f t="shared" si="314"/>
        <v/>
      </c>
      <c r="X2222" t="str">
        <f t="shared" si="315"/>
        <v/>
      </c>
      <c r="Y2222" t="str">
        <f t="shared" si="321"/>
        <v/>
      </c>
      <c r="Z2222" s="9"/>
      <c r="AA2222" s="14">
        <f t="shared" si="316"/>
        <v>0.71499999999999997</v>
      </c>
      <c r="AB2222" s="14">
        <f t="shared" si="317"/>
        <v>0.34</v>
      </c>
    </row>
    <row r="2223" spans="1:28" x14ac:dyDescent="0.25">
      <c r="A2223" s="10">
        <f t="shared" si="319"/>
        <v>45384</v>
      </c>
      <c r="B2223" s="11">
        <v>93</v>
      </c>
      <c r="C2223" s="11">
        <v>1100</v>
      </c>
      <c r="D2223" s="12">
        <v>601.45833333333303</v>
      </c>
      <c r="E2223" s="9">
        <v>138.13</v>
      </c>
      <c r="F2223" s="9">
        <f t="shared" si="318"/>
        <v>74.13</v>
      </c>
      <c r="G2223" s="9">
        <v>3.52</v>
      </c>
      <c r="H2223" s="9">
        <v>8.56</v>
      </c>
      <c r="I2223" s="9"/>
      <c r="J2223" s="9">
        <v>9.8539999999999992</v>
      </c>
      <c r="K2223" s="9">
        <v>59.6</v>
      </c>
      <c r="L2223" s="9">
        <v>0.224</v>
      </c>
      <c r="M2223" s="9">
        <v>0.3039</v>
      </c>
      <c r="N2223" s="9">
        <v>0</v>
      </c>
      <c r="O2223" s="9">
        <v>473.1</v>
      </c>
      <c r="P2223" s="9"/>
      <c r="Q2223" s="9"/>
      <c r="R2223" s="9"/>
      <c r="T2223">
        <f t="shared" si="313"/>
        <v>931100</v>
      </c>
      <c r="U2223">
        <v>734</v>
      </c>
      <c r="V2223">
        <f t="shared" si="320"/>
        <v>473.1</v>
      </c>
      <c r="W2223" t="str">
        <f t="shared" si="314"/>
        <v/>
      </c>
      <c r="X2223" t="str">
        <f t="shared" si="315"/>
        <v/>
      </c>
      <c r="Y2223" t="str">
        <f t="shared" si="321"/>
        <v/>
      </c>
      <c r="Z2223" s="9"/>
      <c r="AA2223" s="14">
        <f t="shared" si="316"/>
        <v>0.72399999999999998</v>
      </c>
      <c r="AB2223" s="14">
        <f t="shared" si="317"/>
        <v>0.49099999999999999</v>
      </c>
    </row>
    <row r="2224" spans="1:28" x14ac:dyDescent="0.25">
      <c r="A2224" s="10">
        <f t="shared" si="319"/>
        <v>45384</v>
      </c>
      <c r="B2224" s="11">
        <v>93</v>
      </c>
      <c r="C2224" s="11">
        <v>1200</v>
      </c>
      <c r="D2224" s="12">
        <v>601.5</v>
      </c>
      <c r="E2224" s="9">
        <v>137.55000000000001</v>
      </c>
      <c r="F2224" s="9">
        <f t="shared" si="318"/>
        <v>73.550000000000011</v>
      </c>
      <c r="G2224" s="9">
        <v>3.02</v>
      </c>
      <c r="H2224" s="9">
        <v>8.0500000000000007</v>
      </c>
      <c r="I2224" s="9"/>
      <c r="J2224" s="9">
        <v>10.907</v>
      </c>
      <c r="K2224" s="9">
        <v>53</v>
      </c>
      <c r="L2224" s="9">
        <v>0.224</v>
      </c>
      <c r="M2224" s="9">
        <v>0.30459999999999998</v>
      </c>
      <c r="N2224" s="9">
        <v>0</v>
      </c>
      <c r="O2224" s="9">
        <v>584.4</v>
      </c>
      <c r="P2224" s="9"/>
      <c r="Q2224" s="9"/>
      <c r="R2224" s="9"/>
      <c r="T2224">
        <f t="shared" si="313"/>
        <v>931200</v>
      </c>
      <c r="U2224">
        <v>793</v>
      </c>
      <c r="V2224">
        <f t="shared" si="320"/>
        <v>584.4</v>
      </c>
      <c r="W2224" t="str">
        <f t="shared" si="314"/>
        <v/>
      </c>
      <c r="X2224" t="str">
        <f t="shared" si="315"/>
        <v/>
      </c>
      <c r="Y2224" t="str">
        <f t="shared" si="321"/>
        <v/>
      </c>
      <c r="Z2224" s="9"/>
      <c r="AA2224" s="14">
        <f t="shared" si="316"/>
        <v>0.69099999999999995</v>
      </c>
      <c r="AB2224" s="14">
        <f t="shared" si="317"/>
        <v>0.61299999999999999</v>
      </c>
    </row>
    <row r="2225" spans="1:28" x14ac:dyDescent="0.25">
      <c r="A2225" s="10">
        <f t="shared" si="319"/>
        <v>45384</v>
      </c>
      <c r="B2225" s="11">
        <v>93</v>
      </c>
      <c r="C2225" s="11">
        <v>1300</v>
      </c>
      <c r="D2225" s="12">
        <v>601.54166666666697</v>
      </c>
      <c r="E2225" s="9">
        <v>136.03</v>
      </c>
      <c r="F2225" s="9">
        <f t="shared" si="318"/>
        <v>72.03</v>
      </c>
      <c r="G2225" s="9">
        <v>3.52</v>
      </c>
      <c r="H2225" s="9">
        <v>8.56</v>
      </c>
      <c r="I2225" s="9"/>
      <c r="J2225" s="9">
        <v>10.173</v>
      </c>
      <c r="K2225" s="9">
        <v>49</v>
      </c>
      <c r="L2225" s="9">
        <v>0.224</v>
      </c>
      <c r="M2225" s="9">
        <v>0.30459999999999998</v>
      </c>
      <c r="N2225" s="9">
        <v>0</v>
      </c>
      <c r="O2225" s="9">
        <v>603.1</v>
      </c>
      <c r="P2225" s="9"/>
      <c r="Q2225" s="9"/>
      <c r="R2225" s="9"/>
      <c r="T2225">
        <f t="shared" si="313"/>
        <v>931300</v>
      </c>
      <c r="U2225">
        <v>796.2</v>
      </c>
      <c r="V2225">
        <f t="shared" si="320"/>
        <v>603.1</v>
      </c>
      <c r="W2225" t="str">
        <f t="shared" si="314"/>
        <v/>
      </c>
      <c r="X2225" t="str">
        <f t="shared" si="315"/>
        <v/>
      </c>
      <c r="Y2225" t="str">
        <f t="shared" si="321"/>
        <v/>
      </c>
      <c r="Z2225" s="9"/>
      <c r="AA2225" s="14">
        <f t="shared" si="316"/>
        <v>0.60799999999999998</v>
      </c>
      <c r="AB2225" s="14">
        <f t="shared" si="317"/>
        <v>0.63300000000000001</v>
      </c>
    </row>
    <row r="2226" spans="1:28" x14ac:dyDescent="0.25">
      <c r="A2226" s="10">
        <f t="shared" si="319"/>
        <v>45384</v>
      </c>
      <c r="B2226" s="11">
        <v>93</v>
      </c>
      <c r="C2226" s="11">
        <v>1400</v>
      </c>
      <c r="D2226" s="12">
        <v>601.58333333333303</v>
      </c>
      <c r="E2226" s="9">
        <v>133.81</v>
      </c>
      <c r="F2226" s="9">
        <f t="shared" si="318"/>
        <v>69.81</v>
      </c>
      <c r="G2226" s="9">
        <v>4.03</v>
      </c>
      <c r="H2226" s="9">
        <v>8.56</v>
      </c>
      <c r="I2226" s="9"/>
      <c r="J2226" s="9">
        <v>10.541</v>
      </c>
      <c r="K2226" s="9">
        <v>51.9</v>
      </c>
      <c r="L2226" s="9">
        <v>0.22470000000000001</v>
      </c>
      <c r="M2226" s="9">
        <v>0.3039</v>
      </c>
      <c r="N2226" s="9">
        <v>0</v>
      </c>
      <c r="O2226" s="9">
        <v>575.6</v>
      </c>
      <c r="P2226" s="9"/>
      <c r="Q2226" s="9"/>
      <c r="R2226" s="9"/>
      <c r="T2226">
        <f t="shared" si="313"/>
        <v>931400</v>
      </c>
      <c r="U2226">
        <v>743.5</v>
      </c>
      <c r="V2226">
        <f t="shared" si="320"/>
        <v>575.6</v>
      </c>
      <c r="W2226" t="str">
        <f t="shared" si="314"/>
        <v/>
      </c>
      <c r="X2226" t="str">
        <f t="shared" si="315"/>
        <v/>
      </c>
      <c r="Y2226" t="str">
        <f t="shared" si="321"/>
        <v/>
      </c>
      <c r="Z2226" s="9"/>
      <c r="AA2226" s="14">
        <f t="shared" si="316"/>
        <v>0.66100000000000003</v>
      </c>
      <c r="AB2226" s="14">
        <f t="shared" si="317"/>
        <v>0.61299999999999999</v>
      </c>
    </row>
    <row r="2227" spans="1:28" x14ac:dyDescent="0.25">
      <c r="A2227" s="10">
        <f t="shared" si="319"/>
        <v>45384</v>
      </c>
      <c r="B2227" s="11">
        <v>93</v>
      </c>
      <c r="C2227" s="11">
        <v>1500</v>
      </c>
      <c r="D2227" s="12">
        <v>601.625</v>
      </c>
      <c r="E2227" s="9">
        <v>132.4</v>
      </c>
      <c r="F2227" s="9">
        <f t="shared" si="318"/>
        <v>68.400000000000006</v>
      </c>
      <c r="G2227" s="9">
        <v>3.52</v>
      </c>
      <c r="H2227" s="9">
        <v>8.56</v>
      </c>
      <c r="I2227" s="9"/>
      <c r="J2227" s="9">
        <v>10.467000000000001</v>
      </c>
      <c r="K2227" s="9">
        <v>56.4</v>
      </c>
      <c r="L2227" s="9">
        <v>0.22539999999999999</v>
      </c>
      <c r="M2227" s="9">
        <v>0.30320000000000003</v>
      </c>
      <c r="N2227" s="9">
        <v>0</v>
      </c>
      <c r="O2227" s="9">
        <v>496.9</v>
      </c>
      <c r="P2227" s="9"/>
      <c r="Q2227" s="9"/>
      <c r="R2227" s="9"/>
      <c r="T2227">
        <f t="shared" si="313"/>
        <v>931500</v>
      </c>
      <c r="U2227">
        <v>639.5</v>
      </c>
      <c r="V2227">
        <f t="shared" si="320"/>
        <v>496.9</v>
      </c>
      <c r="W2227" t="str">
        <f t="shared" si="314"/>
        <v/>
      </c>
      <c r="X2227" t="str">
        <f t="shared" si="315"/>
        <v/>
      </c>
      <c r="Y2227" t="str">
        <f t="shared" si="321"/>
        <v/>
      </c>
      <c r="Z2227" s="9"/>
      <c r="AA2227" s="14">
        <f t="shared" si="316"/>
        <v>0.71399999999999997</v>
      </c>
      <c r="AB2227" s="14">
        <f t="shared" si="317"/>
        <v>0.55200000000000005</v>
      </c>
    </row>
    <row r="2228" spans="1:28" x14ac:dyDescent="0.25">
      <c r="A2228" s="10">
        <f t="shared" si="319"/>
        <v>45384</v>
      </c>
      <c r="B2228" s="11">
        <v>93</v>
      </c>
      <c r="C2228" s="11">
        <v>1600</v>
      </c>
      <c r="D2228" s="12">
        <v>601.66666666666697</v>
      </c>
      <c r="E2228" s="9">
        <v>132.52000000000001</v>
      </c>
      <c r="F2228" s="9">
        <f t="shared" si="318"/>
        <v>68.52000000000001</v>
      </c>
      <c r="G2228" s="9">
        <v>3.52</v>
      </c>
      <c r="H2228" s="9">
        <v>8.0500000000000007</v>
      </c>
      <c r="I2228" s="9"/>
      <c r="J2228" s="9">
        <v>8.6929999999999996</v>
      </c>
      <c r="K2228" s="9">
        <v>59.9</v>
      </c>
      <c r="L2228" s="9">
        <v>0.22689999999999999</v>
      </c>
      <c r="M2228" s="9">
        <v>0.3039</v>
      </c>
      <c r="N2228" s="9">
        <v>0</v>
      </c>
      <c r="O2228" s="9">
        <v>211.9</v>
      </c>
      <c r="P2228" s="9"/>
      <c r="Q2228" s="9"/>
      <c r="R2228" s="9"/>
      <c r="T2228">
        <f t="shared" si="313"/>
        <v>931600</v>
      </c>
      <c r="U2228">
        <v>492</v>
      </c>
      <c r="V2228">
        <f t="shared" si="320"/>
        <v>211.9</v>
      </c>
      <c r="W2228" t="str">
        <f t="shared" si="314"/>
        <v/>
      </c>
      <c r="X2228" t="str">
        <f t="shared" si="315"/>
        <v/>
      </c>
      <c r="Y2228" t="str">
        <f t="shared" si="321"/>
        <v/>
      </c>
      <c r="Z2228" s="9"/>
      <c r="AA2228" s="14">
        <f t="shared" si="316"/>
        <v>0.67300000000000004</v>
      </c>
      <c r="AB2228" s="14">
        <f t="shared" si="317"/>
        <v>0.45100000000000001</v>
      </c>
    </row>
    <row r="2229" spans="1:28" x14ac:dyDescent="0.25">
      <c r="A2229" s="10">
        <f t="shared" si="319"/>
        <v>45384</v>
      </c>
      <c r="B2229" s="11">
        <v>93</v>
      </c>
      <c r="C2229" s="11">
        <v>1700</v>
      </c>
      <c r="D2229" s="12">
        <v>601.70833333333303</v>
      </c>
      <c r="E2229" s="9">
        <v>131.93</v>
      </c>
      <c r="F2229" s="9">
        <f t="shared" si="318"/>
        <v>67.930000000000007</v>
      </c>
      <c r="G2229" s="9">
        <v>3.52</v>
      </c>
      <c r="H2229" s="9">
        <v>8.56</v>
      </c>
      <c r="I2229" s="9"/>
      <c r="J2229" s="9">
        <v>7.9950000000000001</v>
      </c>
      <c r="K2229" s="9">
        <v>59.6</v>
      </c>
      <c r="L2229" s="9">
        <v>0.2298</v>
      </c>
      <c r="M2229" s="9">
        <v>0.30609999999999998</v>
      </c>
      <c r="N2229" s="9">
        <v>0</v>
      </c>
      <c r="O2229" s="9">
        <v>89.4</v>
      </c>
      <c r="P2229" s="9"/>
      <c r="Q2229" s="9"/>
      <c r="R2229" s="9"/>
      <c r="T2229">
        <f t="shared" si="313"/>
        <v>931700</v>
      </c>
      <c r="U2229">
        <v>314.3</v>
      </c>
      <c r="V2229">
        <f t="shared" si="320"/>
        <v>89.4</v>
      </c>
      <c r="W2229" t="str">
        <f t="shared" si="314"/>
        <v/>
      </c>
      <c r="X2229" t="str">
        <f t="shared" si="315"/>
        <v/>
      </c>
      <c r="Y2229" t="str">
        <f t="shared" si="321"/>
        <v/>
      </c>
      <c r="Z2229" s="9"/>
      <c r="AA2229" s="14">
        <f t="shared" si="316"/>
        <v>0.63900000000000001</v>
      </c>
      <c r="AB2229" s="14">
        <f t="shared" si="317"/>
        <v>0.433</v>
      </c>
    </row>
    <row r="2230" spans="1:28" x14ac:dyDescent="0.25">
      <c r="A2230" s="10">
        <f t="shared" si="319"/>
        <v>45384</v>
      </c>
      <c r="B2230" s="11">
        <v>93</v>
      </c>
      <c r="C2230" s="11">
        <v>1800</v>
      </c>
      <c r="D2230" s="12">
        <v>601.75</v>
      </c>
      <c r="E2230" s="9">
        <v>132.63999999999999</v>
      </c>
      <c r="F2230" s="9">
        <f t="shared" si="318"/>
        <v>68.639999999999986</v>
      </c>
      <c r="G2230" s="9">
        <v>3.52</v>
      </c>
      <c r="H2230" s="9">
        <v>8.56</v>
      </c>
      <c r="I2230" s="9"/>
      <c r="J2230" s="9">
        <v>7.72</v>
      </c>
      <c r="K2230" s="9">
        <v>64.3</v>
      </c>
      <c r="L2230" s="9">
        <v>0.23050000000000001</v>
      </c>
      <c r="M2230" s="9">
        <v>0.309</v>
      </c>
      <c r="N2230" s="9">
        <v>0</v>
      </c>
      <c r="O2230" s="9">
        <v>41.9</v>
      </c>
      <c r="P2230" s="9"/>
      <c r="Q2230" s="9"/>
      <c r="R2230" s="9"/>
      <c r="T2230">
        <f t="shared" si="313"/>
        <v>931800</v>
      </c>
      <c r="U2230">
        <v>129</v>
      </c>
      <c r="V2230">
        <f t="shared" si="320"/>
        <v>41.9</v>
      </c>
      <c r="W2230" t="str">
        <f t="shared" si="314"/>
        <v/>
      </c>
      <c r="X2230" t="str">
        <f t="shared" si="315"/>
        <v/>
      </c>
      <c r="Y2230" t="str">
        <f t="shared" si="321"/>
        <v/>
      </c>
      <c r="Z2230" s="9"/>
      <c r="AA2230" s="14">
        <f t="shared" si="316"/>
        <v>0.67600000000000005</v>
      </c>
      <c r="AB2230" s="14">
        <f t="shared" si="317"/>
        <v>0.375</v>
      </c>
    </row>
    <row r="2231" spans="1:28" x14ac:dyDescent="0.25">
      <c r="A2231" s="10">
        <f t="shared" si="319"/>
        <v>45384</v>
      </c>
      <c r="B2231" s="11">
        <v>93</v>
      </c>
      <c r="C2231" s="11">
        <v>1900</v>
      </c>
      <c r="D2231" s="12">
        <v>601.79166666666697</v>
      </c>
      <c r="E2231" s="9">
        <v>130.88</v>
      </c>
      <c r="F2231" s="9">
        <f t="shared" si="318"/>
        <v>66.88</v>
      </c>
      <c r="G2231" s="9">
        <v>3.52</v>
      </c>
      <c r="H2231" s="9">
        <v>8.56</v>
      </c>
      <c r="I2231" s="9"/>
      <c r="J2231" s="9">
        <v>6.7370000000000001</v>
      </c>
      <c r="K2231" s="9">
        <v>64.8</v>
      </c>
      <c r="L2231" s="9">
        <v>0.23269999999999999</v>
      </c>
      <c r="M2231" s="9">
        <v>0.31190000000000001</v>
      </c>
      <c r="N2231" s="9">
        <v>0</v>
      </c>
      <c r="O2231" s="9">
        <v>6.9</v>
      </c>
      <c r="P2231" s="9"/>
      <c r="Q2231" s="9"/>
      <c r="R2231" s="9"/>
      <c r="T2231">
        <f t="shared" si="313"/>
        <v>931900</v>
      </c>
      <c r="U2231">
        <v>6.2</v>
      </c>
      <c r="V2231">
        <f t="shared" si="320"/>
        <v>6.9</v>
      </c>
      <c r="W2231" t="str">
        <f t="shared" si="314"/>
        <v/>
      </c>
      <c r="X2231" t="str">
        <f t="shared" si="315"/>
        <v/>
      </c>
      <c r="Y2231" t="str">
        <f t="shared" si="321"/>
        <v/>
      </c>
      <c r="Z2231" s="9"/>
      <c r="AA2231" s="14">
        <f t="shared" si="316"/>
        <v>0.63700000000000001</v>
      </c>
      <c r="AB2231" s="14">
        <f t="shared" si="317"/>
        <v>0.34599999999999997</v>
      </c>
    </row>
    <row r="2232" spans="1:28" x14ac:dyDescent="0.25">
      <c r="A2232" s="10">
        <f t="shared" si="319"/>
        <v>45384</v>
      </c>
      <c r="B2232" s="11">
        <v>93</v>
      </c>
      <c r="C2232" s="11">
        <v>2000</v>
      </c>
      <c r="D2232" s="12">
        <v>601.83333333333303</v>
      </c>
      <c r="E2232" s="9">
        <v>131.69999999999999</v>
      </c>
      <c r="F2232" s="9">
        <f t="shared" si="318"/>
        <v>67.699999999999989</v>
      </c>
      <c r="G2232" s="9">
        <v>4.53</v>
      </c>
      <c r="H2232" s="9">
        <v>9.56</v>
      </c>
      <c r="I2232" s="9"/>
      <c r="J2232" s="9">
        <v>6.4329999999999998</v>
      </c>
      <c r="K2232" s="9">
        <v>69</v>
      </c>
      <c r="L2232" s="9">
        <v>0.2349</v>
      </c>
      <c r="M2232" s="9">
        <v>0.31480000000000002</v>
      </c>
      <c r="N2232" s="9">
        <v>0</v>
      </c>
      <c r="O2232" s="9">
        <v>0.6</v>
      </c>
      <c r="P2232" s="9"/>
      <c r="Q2232" s="9"/>
      <c r="R2232" s="9"/>
      <c r="T2232">
        <f t="shared" si="313"/>
        <v>932000</v>
      </c>
      <c r="U2232">
        <v>0</v>
      </c>
      <c r="V2232">
        <f t="shared" si="320"/>
        <v>0</v>
      </c>
      <c r="W2232" t="str">
        <f t="shared" si="314"/>
        <v/>
      </c>
      <c r="X2232" t="str">
        <f t="shared" si="315"/>
        <v/>
      </c>
      <c r="Y2232" t="str">
        <f t="shared" si="321"/>
        <v/>
      </c>
      <c r="Z2232" s="9"/>
      <c r="AA2232" s="14">
        <f t="shared" si="316"/>
        <v>0.66500000000000004</v>
      </c>
      <c r="AB2232" s="14">
        <f t="shared" si="317"/>
        <v>0.29899999999999999</v>
      </c>
    </row>
    <row r="2233" spans="1:28" x14ac:dyDescent="0.25">
      <c r="A2233" s="10">
        <f t="shared" si="319"/>
        <v>45384</v>
      </c>
      <c r="B2233" s="11">
        <v>93</v>
      </c>
      <c r="C2233" s="11">
        <v>2100</v>
      </c>
      <c r="D2233" s="12">
        <v>601.875</v>
      </c>
      <c r="E2233" s="9">
        <v>131.69999999999999</v>
      </c>
      <c r="F2233" s="9">
        <f t="shared" si="318"/>
        <v>67.699999999999989</v>
      </c>
      <c r="G2233" s="9">
        <v>5.03</v>
      </c>
      <c r="H2233" s="9">
        <v>10.57</v>
      </c>
      <c r="I2233" s="9"/>
      <c r="J2233" s="9">
        <v>5.6929999999999996</v>
      </c>
      <c r="K2233" s="9">
        <v>55.7</v>
      </c>
      <c r="L2233" s="9">
        <v>0.2349</v>
      </c>
      <c r="M2233" s="9">
        <v>0.31769999999999998</v>
      </c>
      <c r="N2233" s="9">
        <v>0</v>
      </c>
      <c r="O2233" s="9">
        <v>0.6</v>
      </c>
      <c r="P2233" s="9"/>
      <c r="Q2233" s="9"/>
      <c r="R2233" s="9"/>
      <c r="T2233">
        <f t="shared" si="313"/>
        <v>932100</v>
      </c>
      <c r="U2233">
        <v>0</v>
      </c>
      <c r="V2233">
        <f t="shared" si="320"/>
        <v>0</v>
      </c>
      <c r="W2233" t="str">
        <f t="shared" si="314"/>
        <v/>
      </c>
      <c r="X2233" t="str">
        <f t="shared" si="315"/>
        <v/>
      </c>
      <c r="Y2233" t="str">
        <f t="shared" si="321"/>
        <v/>
      </c>
      <c r="Z2233" s="9"/>
      <c r="AA2233" s="14">
        <f t="shared" si="316"/>
        <v>0.51</v>
      </c>
      <c r="AB2233" s="14">
        <f t="shared" si="317"/>
        <v>0.40600000000000003</v>
      </c>
    </row>
    <row r="2234" spans="1:28" x14ac:dyDescent="0.25">
      <c r="A2234" s="10">
        <f t="shared" si="319"/>
        <v>45384</v>
      </c>
      <c r="B2234" s="11">
        <v>93</v>
      </c>
      <c r="C2234" s="11">
        <v>2200</v>
      </c>
      <c r="D2234" s="12">
        <v>601.91666666666697</v>
      </c>
      <c r="E2234" s="9">
        <v>131.69999999999999</v>
      </c>
      <c r="F2234" s="9">
        <f t="shared" si="318"/>
        <v>67.699999999999989</v>
      </c>
      <c r="G2234" s="9">
        <v>4.53</v>
      </c>
      <c r="H2234" s="9">
        <v>10.07</v>
      </c>
      <c r="I2234" s="9"/>
      <c r="J2234" s="9">
        <v>5.3849999999999998</v>
      </c>
      <c r="K2234" s="9">
        <v>48</v>
      </c>
      <c r="L2234" s="9">
        <v>0.2349</v>
      </c>
      <c r="M2234" s="9">
        <v>0.31909999999999999</v>
      </c>
      <c r="N2234" s="9">
        <v>0</v>
      </c>
      <c r="O2234" s="9">
        <v>0.6</v>
      </c>
      <c r="P2234" s="9"/>
      <c r="Q2234" s="9"/>
      <c r="R2234" s="9"/>
      <c r="T2234">
        <f t="shared" si="313"/>
        <v>932200</v>
      </c>
      <c r="U2234">
        <v>0</v>
      </c>
      <c r="V2234">
        <f t="shared" si="320"/>
        <v>0</v>
      </c>
      <c r="W2234" t="str">
        <f t="shared" si="314"/>
        <v/>
      </c>
      <c r="X2234" t="str">
        <f t="shared" si="315"/>
        <v/>
      </c>
      <c r="Y2234" t="str">
        <f t="shared" si="321"/>
        <v/>
      </c>
      <c r="Z2234" s="9"/>
      <c r="AA2234" s="14">
        <f t="shared" si="316"/>
        <v>0.43</v>
      </c>
      <c r="AB2234" s="14">
        <f t="shared" si="317"/>
        <v>0.46600000000000003</v>
      </c>
    </row>
    <row r="2235" spans="1:28" x14ac:dyDescent="0.25">
      <c r="A2235" s="10">
        <f t="shared" si="319"/>
        <v>45384</v>
      </c>
      <c r="B2235" s="11">
        <v>93</v>
      </c>
      <c r="C2235" s="11">
        <v>2300</v>
      </c>
      <c r="D2235" s="12">
        <v>601.95833333333303</v>
      </c>
      <c r="E2235" s="9">
        <v>131.47</v>
      </c>
      <c r="F2235" s="9">
        <f t="shared" si="318"/>
        <v>67.47</v>
      </c>
      <c r="G2235" s="9">
        <v>4.53</v>
      </c>
      <c r="H2235" s="9">
        <v>9.56</v>
      </c>
      <c r="I2235" s="9"/>
      <c r="J2235" s="9">
        <v>4.6619999999999999</v>
      </c>
      <c r="K2235" s="9">
        <v>48.4</v>
      </c>
      <c r="L2235" s="9">
        <v>0.2349</v>
      </c>
      <c r="M2235" s="9">
        <v>0.32129999999999997</v>
      </c>
      <c r="N2235" s="9">
        <v>0</v>
      </c>
      <c r="O2235" s="9">
        <v>0.6</v>
      </c>
      <c r="P2235" s="9"/>
      <c r="Q2235" s="9"/>
      <c r="R2235" s="9"/>
      <c r="T2235">
        <f t="shared" si="313"/>
        <v>932300</v>
      </c>
      <c r="U2235">
        <v>0</v>
      </c>
      <c r="V2235">
        <f t="shared" si="320"/>
        <v>0</v>
      </c>
      <c r="W2235" t="str">
        <f t="shared" si="314"/>
        <v/>
      </c>
      <c r="X2235" t="str">
        <f t="shared" si="315"/>
        <v/>
      </c>
      <c r="Y2235" t="str">
        <f t="shared" si="321"/>
        <v/>
      </c>
      <c r="Z2235" s="9"/>
      <c r="AA2235" s="14">
        <f t="shared" si="316"/>
        <v>0.41199999999999998</v>
      </c>
      <c r="AB2235" s="14">
        <f t="shared" si="317"/>
        <v>0.439</v>
      </c>
    </row>
    <row r="2236" spans="1:28" x14ac:dyDescent="0.25">
      <c r="A2236" s="10">
        <f t="shared" si="319"/>
        <v>45384</v>
      </c>
      <c r="B2236" s="11">
        <v>93</v>
      </c>
      <c r="C2236" s="11">
        <v>2400</v>
      </c>
      <c r="D2236" s="12">
        <v>602</v>
      </c>
      <c r="E2236" s="9">
        <v>131.93</v>
      </c>
      <c r="F2236" s="9">
        <f t="shared" si="318"/>
        <v>67.930000000000007</v>
      </c>
      <c r="G2236" s="9">
        <v>3.02</v>
      </c>
      <c r="H2236" s="9">
        <v>9.06</v>
      </c>
      <c r="I2236" s="9"/>
      <c r="J2236" s="9">
        <v>-0.311</v>
      </c>
      <c r="K2236" s="9">
        <v>63.6</v>
      </c>
      <c r="L2236" s="9">
        <v>0.2349</v>
      </c>
      <c r="M2236" s="9">
        <v>0.32350000000000001</v>
      </c>
      <c r="N2236" s="9">
        <v>0</v>
      </c>
      <c r="O2236" s="9">
        <v>0.6</v>
      </c>
      <c r="P2236" s="9"/>
      <c r="Q2236" s="9"/>
      <c r="R2236" s="9"/>
      <c r="T2236">
        <f t="shared" si="313"/>
        <v>932400</v>
      </c>
      <c r="U2236">
        <v>0</v>
      </c>
      <c r="V2236">
        <f t="shared" si="320"/>
        <v>0</v>
      </c>
      <c r="W2236">
        <f t="shared" si="314"/>
        <v>0.23499999999999999</v>
      </c>
      <c r="X2236">
        <f t="shared" si="315"/>
        <v>0.32400000000000001</v>
      </c>
      <c r="Y2236">
        <f t="shared" si="321"/>
        <v>0.67900000000000005</v>
      </c>
      <c r="Z2236" s="9"/>
      <c r="AA2236" s="14">
        <f t="shared" si="316"/>
        <v>0.38</v>
      </c>
      <c r="AB2236" s="14">
        <f t="shared" si="317"/>
        <v>0.217</v>
      </c>
    </row>
    <row r="2237" spans="1:28" x14ac:dyDescent="0.25">
      <c r="A2237" s="10">
        <f t="shared" si="319"/>
        <v>45385</v>
      </c>
      <c r="B2237" s="11">
        <v>94</v>
      </c>
      <c r="C2237" s="11">
        <v>100</v>
      </c>
      <c r="D2237" s="12">
        <v>602.04166666666697</v>
      </c>
      <c r="E2237" s="9">
        <v>131.47</v>
      </c>
      <c r="F2237" s="9">
        <f t="shared" si="318"/>
        <v>67.47</v>
      </c>
      <c r="G2237" s="9">
        <v>2.0099999999999998</v>
      </c>
      <c r="H2237" s="9">
        <v>8.56</v>
      </c>
      <c r="I2237" s="9"/>
      <c r="J2237" s="9">
        <v>-1.327</v>
      </c>
      <c r="K2237" s="9">
        <v>81.099999999999994</v>
      </c>
      <c r="L2237" s="9">
        <v>0.2349</v>
      </c>
      <c r="M2237" s="9">
        <v>0.32419999999999999</v>
      </c>
      <c r="N2237" s="9">
        <v>0</v>
      </c>
      <c r="O2237" s="9">
        <v>0.6</v>
      </c>
      <c r="P2237" s="9"/>
      <c r="Q2237" s="9"/>
      <c r="R2237" s="9"/>
      <c r="T2237">
        <f t="shared" si="313"/>
        <v>940100</v>
      </c>
      <c r="U2237">
        <v>0</v>
      </c>
      <c r="V2237">
        <f t="shared" si="320"/>
        <v>0</v>
      </c>
      <c r="W2237" t="str">
        <f t="shared" si="314"/>
        <v/>
      </c>
      <c r="X2237" t="str">
        <f t="shared" si="315"/>
        <v/>
      </c>
      <c r="Y2237" t="str">
        <f t="shared" si="321"/>
        <v/>
      </c>
      <c r="Z2237" s="9"/>
      <c r="AA2237" s="14">
        <f t="shared" si="316"/>
        <v>0.44900000000000001</v>
      </c>
      <c r="AB2237" s="14">
        <f t="shared" si="317"/>
        <v>0.105</v>
      </c>
    </row>
    <row r="2238" spans="1:28" x14ac:dyDescent="0.25">
      <c r="A2238" s="10">
        <f t="shared" si="319"/>
        <v>45385</v>
      </c>
      <c r="B2238" s="11">
        <v>94</v>
      </c>
      <c r="C2238" s="11">
        <v>200</v>
      </c>
      <c r="D2238" s="12">
        <v>602.08333333333303</v>
      </c>
      <c r="E2238" s="9">
        <v>131.47</v>
      </c>
      <c r="F2238" s="9">
        <f t="shared" si="318"/>
        <v>67.47</v>
      </c>
      <c r="G2238" s="9">
        <v>1.51</v>
      </c>
      <c r="H2238" s="9">
        <v>6.04</v>
      </c>
      <c r="I2238" s="9"/>
      <c r="J2238" s="9">
        <v>-2.2469999999999999</v>
      </c>
      <c r="K2238" s="9">
        <v>80</v>
      </c>
      <c r="L2238" s="9">
        <v>0.23419999999999999</v>
      </c>
      <c r="M2238" s="9">
        <v>0.32500000000000001</v>
      </c>
      <c r="N2238" s="9">
        <v>0</v>
      </c>
      <c r="O2238" s="9">
        <v>0.6</v>
      </c>
      <c r="P2238" s="9"/>
      <c r="Q2238" s="9"/>
      <c r="R2238" s="9"/>
      <c r="T2238">
        <f t="shared" si="313"/>
        <v>940200</v>
      </c>
      <c r="U2238">
        <v>0</v>
      </c>
      <c r="V2238">
        <f t="shared" si="320"/>
        <v>0</v>
      </c>
      <c r="W2238" t="str">
        <f t="shared" si="314"/>
        <v/>
      </c>
      <c r="X2238" t="str">
        <f t="shared" si="315"/>
        <v/>
      </c>
      <c r="Y2238" t="str">
        <f t="shared" si="321"/>
        <v/>
      </c>
      <c r="Z2238" s="9"/>
      <c r="AA2238" s="14">
        <f t="shared" si="316"/>
        <v>0.41399999999999998</v>
      </c>
      <c r="AB2238" s="14">
        <f t="shared" si="317"/>
        <v>0.104</v>
      </c>
    </row>
    <row r="2239" spans="1:28" x14ac:dyDescent="0.25">
      <c r="A2239" s="10">
        <f t="shared" si="319"/>
        <v>45385</v>
      </c>
      <c r="B2239" s="11">
        <v>94</v>
      </c>
      <c r="C2239" s="11">
        <v>300</v>
      </c>
      <c r="D2239" s="12">
        <v>602.125</v>
      </c>
      <c r="E2239" s="9">
        <v>131.69999999999999</v>
      </c>
      <c r="F2239" s="9">
        <f t="shared" si="318"/>
        <v>67.699999999999989</v>
      </c>
      <c r="G2239" s="9">
        <v>1.51</v>
      </c>
      <c r="H2239" s="9">
        <v>6.04</v>
      </c>
      <c r="I2239" s="9"/>
      <c r="J2239" s="9">
        <v>-3.39</v>
      </c>
      <c r="K2239" s="9">
        <v>80.8</v>
      </c>
      <c r="L2239" s="9">
        <v>0.23419999999999999</v>
      </c>
      <c r="M2239" s="9">
        <v>0.32569999999999999</v>
      </c>
      <c r="N2239" s="9">
        <v>0</v>
      </c>
      <c r="O2239" s="9">
        <v>0.6</v>
      </c>
      <c r="P2239" s="9"/>
      <c r="Q2239" s="9"/>
      <c r="R2239" s="9"/>
      <c r="T2239">
        <f t="shared" si="313"/>
        <v>940300</v>
      </c>
      <c r="U2239">
        <v>0</v>
      </c>
      <c r="V2239">
        <f t="shared" si="320"/>
        <v>0</v>
      </c>
      <c r="W2239" t="str">
        <f t="shared" si="314"/>
        <v/>
      </c>
      <c r="X2239" t="str">
        <f t="shared" si="315"/>
        <v/>
      </c>
      <c r="Y2239" t="str">
        <f t="shared" si="321"/>
        <v/>
      </c>
      <c r="Z2239" s="9"/>
      <c r="AA2239" s="14">
        <f t="shared" si="316"/>
        <v>0.38400000000000001</v>
      </c>
      <c r="AB2239" s="14">
        <f t="shared" si="317"/>
        <v>9.0999999999999998E-2</v>
      </c>
    </row>
    <row r="2240" spans="1:28" x14ac:dyDescent="0.25">
      <c r="A2240" s="10">
        <f t="shared" si="319"/>
        <v>45385</v>
      </c>
      <c r="B2240" s="11">
        <v>94</v>
      </c>
      <c r="C2240" s="11">
        <v>400</v>
      </c>
      <c r="D2240" s="12">
        <v>602.16666666666697</v>
      </c>
      <c r="E2240" s="9">
        <v>131.69999999999999</v>
      </c>
      <c r="F2240" s="9">
        <f t="shared" si="318"/>
        <v>67.699999999999989</v>
      </c>
      <c r="G2240" s="9">
        <v>1.51</v>
      </c>
      <c r="H2240" s="9">
        <v>6.54</v>
      </c>
      <c r="I2240" s="9"/>
      <c r="J2240" s="9">
        <v>-4.1369999999999996</v>
      </c>
      <c r="K2240" s="9">
        <v>80.599999999999994</v>
      </c>
      <c r="L2240" s="9">
        <v>0.23419999999999999</v>
      </c>
      <c r="M2240" s="9">
        <v>0.32569999999999999</v>
      </c>
      <c r="N2240" s="9">
        <v>0</v>
      </c>
      <c r="O2240" s="9">
        <v>0.6</v>
      </c>
      <c r="P2240" s="9"/>
      <c r="Q2240" s="9"/>
      <c r="R2240" s="9"/>
      <c r="T2240">
        <f t="shared" si="313"/>
        <v>940400</v>
      </c>
      <c r="U2240">
        <v>0</v>
      </c>
      <c r="V2240">
        <f t="shared" si="320"/>
        <v>0</v>
      </c>
      <c r="W2240" t="str">
        <f t="shared" si="314"/>
        <v/>
      </c>
      <c r="X2240" t="str">
        <f t="shared" si="315"/>
        <v/>
      </c>
      <c r="Y2240" t="str">
        <f t="shared" si="321"/>
        <v/>
      </c>
      <c r="Z2240" s="9"/>
      <c r="AA2240" s="14">
        <f t="shared" si="316"/>
        <v>0.36199999999999999</v>
      </c>
      <c r="AB2240" s="14">
        <f t="shared" si="317"/>
        <v>8.6999999999999994E-2</v>
      </c>
    </row>
    <row r="2241" spans="1:28" x14ac:dyDescent="0.25">
      <c r="A2241" s="10">
        <f t="shared" si="319"/>
        <v>45385</v>
      </c>
      <c r="B2241" s="11">
        <v>94</v>
      </c>
      <c r="C2241" s="11">
        <v>500</v>
      </c>
      <c r="D2241" s="12">
        <v>602.20833333333303</v>
      </c>
      <c r="E2241" s="9">
        <v>131.69999999999999</v>
      </c>
      <c r="F2241" s="9">
        <f t="shared" si="318"/>
        <v>67.699999999999989</v>
      </c>
      <c r="G2241" s="9">
        <v>1.51</v>
      </c>
      <c r="H2241" s="9">
        <v>5.03</v>
      </c>
      <c r="I2241" s="9"/>
      <c r="J2241" s="9">
        <v>-4.8339999999999996</v>
      </c>
      <c r="K2241" s="9">
        <v>80</v>
      </c>
      <c r="L2241" s="9">
        <v>0.2334</v>
      </c>
      <c r="M2241" s="9">
        <v>0.32569999999999999</v>
      </c>
      <c r="N2241" s="9">
        <v>0</v>
      </c>
      <c r="O2241" s="9">
        <v>0.6</v>
      </c>
      <c r="P2241" s="9"/>
      <c r="Q2241" s="9"/>
      <c r="R2241" s="9"/>
      <c r="T2241">
        <f t="shared" si="313"/>
        <v>940500</v>
      </c>
      <c r="U2241">
        <v>0</v>
      </c>
      <c r="V2241">
        <f t="shared" si="320"/>
        <v>0</v>
      </c>
      <c r="W2241" t="str">
        <f t="shared" si="314"/>
        <v/>
      </c>
      <c r="X2241" t="str">
        <f t="shared" si="315"/>
        <v/>
      </c>
      <c r="Y2241" t="str">
        <f t="shared" si="321"/>
        <v/>
      </c>
      <c r="Z2241" s="9"/>
      <c r="AA2241" s="14">
        <f t="shared" si="316"/>
        <v>0.34100000000000003</v>
      </c>
      <c r="AB2241" s="14">
        <f t="shared" si="317"/>
        <v>8.5000000000000006E-2</v>
      </c>
    </row>
    <row r="2242" spans="1:28" x14ac:dyDescent="0.25">
      <c r="A2242" s="10">
        <f t="shared" si="319"/>
        <v>45385</v>
      </c>
      <c r="B2242" s="11">
        <v>94</v>
      </c>
      <c r="C2242" s="11">
        <v>600</v>
      </c>
      <c r="D2242" s="12">
        <v>602.25</v>
      </c>
      <c r="E2242" s="9">
        <v>131.47</v>
      </c>
      <c r="F2242" s="9">
        <f t="shared" si="318"/>
        <v>67.47</v>
      </c>
      <c r="G2242" s="9">
        <v>1.51</v>
      </c>
      <c r="H2242" s="9">
        <v>6.04</v>
      </c>
      <c r="I2242" s="9"/>
      <c r="J2242" s="9">
        <v>-5.4180000000000001</v>
      </c>
      <c r="K2242" s="9">
        <v>77</v>
      </c>
      <c r="L2242" s="9">
        <v>0.2334</v>
      </c>
      <c r="M2242" s="9">
        <v>0.32569999999999999</v>
      </c>
      <c r="N2242" s="9">
        <v>0</v>
      </c>
      <c r="O2242" s="9">
        <v>5.6</v>
      </c>
      <c r="P2242" s="9"/>
      <c r="Q2242" s="9"/>
      <c r="R2242" s="9"/>
      <c r="T2242">
        <f t="shared" si="313"/>
        <v>940600</v>
      </c>
      <c r="U2242">
        <v>3.7</v>
      </c>
      <c r="V2242">
        <f t="shared" si="320"/>
        <v>5.6</v>
      </c>
      <c r="W2242" t="str">
        <f t="shared" si="314"/>
        <v/>
      </c>
      <c r="X2242" t="str">
        <f t="shared" si="315"/>
        <v/>
      </c>
      <c r="Y2242" t="str">
        <f t="shared" si="321"/>
        <v/>
      </c>
      <c r="Z2242" s="9"/>
      <c r="AA2242" s="14">
        <f t="shared" si="316"/>
        <v>0.314</v>
      </c>
      <c r="AB2242" s="14">
        <f t="shared" si="317"/>
        <v>9.4E-2</v>
      </c>
    </row>
    <row r="2243" spans="1:28" x14ac:dyDescent="0.25">
      <c r="A2243" s="10">
        <f t="shared" si="319"/>
        <v>45385</v>
      </c>
      <c r="B2243" s="11">
        <v>94</v>
      </c>
      <c r="C2243" s="11">
        <v>700</v>
      </c>
      <c r="D2243" s="12">
        <v>602.29166666666697</v>
      </c>
      <c r="E2243" s="9">
        <v>131.47</v>
      </c>
      <c r="F2243" s="9">
        <f t="shared" si="318"/>
        <v>67.47</v>
      </c>
      <c r="G2243" s="9">
        <v>2.0099999999999998</v>
      </c>
      <c r="H2243" s="9">
        <v>7.05</v>
      </c>
      <c r="I2243" s="9"/>
      <c r="J2243" s="9">
        <v>-5.48</v>
      </c>
      <c r="K2243" s="9">
        <v>72.400000000000006</v>
      </c>
      <c r="L2243" s="9">
        <v>0.2334</v>
      </c>
      <c r="M2243" s="9">
        <v>0.32569999999999999</v>
      </c>
      <c r="N2243" s="9">
        <v>0</v>
      </c>
      <c r="O2243" s="9">
        <v>65.599999999999994</v>
      </c>
      <c r="P2243" s="9"/>
      <c r="Q2243" s="9"/>
      <c r="R2243" s="9"/>
      <c r="T2243">
        <f t="shared" si="313"/>
        <v>940700</v>
      </c>
      <c r="U2243">
        <v>114</v>
      </c>
      <c r="V2243">
        <f t="shared" si="320"/>
        <v>65.599999999999994</v>
      </c>
      <c r="W2243" t="str">
        <f t="shared" si="314"/>
        <v/>
      </c>
      <c r="X2243" t="str">
        <f t="shared" si="315"/>
        <v/>
      </c>
      <c r="Y2243" t="str">
        <f t="shared" si="321"/>
        <v/>
      </c>
      <c r="Z2243" s="9"/>
      <c r="AA2243" s="14">
        <f t="shared" si="316"/>
        <v>0.29399999999999998</v>
      </c>
      <c r="AB2243" s="14">
        <f t="shared" si="317"/>
        <v>0.112</v>
      </c>
    </row>
    <row r="2244" spans="1:28" x14ac:dyDescent="0.25">
      <c r="A2244" s="10">
        <f t="shared" si="319"/>
        <v>45385</v>
      </c>
      <c r="B2244" s="11">
        <v>94</v>
      </c>
      <c r="C2244" s="11">
        <v>800</v>
      </c>
      <c r="D2244" s="12">
        <v>602.33333333333303</v>
      </c>
      <c r="E2244" s="9">
        <v>131.35</v>
      </c>
      <c r="F2244" s="9">
        <f t="shared" si="318"/>
        <v>67.349999999999994</v>
      </c>
      <c r="G2244" s="9">
        <v>2.0099999999999998</v>
      </c>
      <c r="H2244" s="9">
        <v>6.04</v>
      </c>
      <c r="I2244" s="9"/>
      <c r="J2244" s="9">
        <v>-4.3780000000000001</v>
      </c>
      <c r="K2244" s="9">
        <v>65.2</v>
      </c>
      <c r="L2244" s="9">
        <v>0.2334</v>
      </c>
      <c r="M2244" s="9">
        <v>0.32500000000000001</v>
      </c>
      <c r="N2244" s="9">
        <v>0</v>
      </c>
      <c r="O2244" s="9">
        <v>163.1</v>
      </c>
      <c r="P2244" s="9"/>
      <c r="Q2244" s="9"/>
      <c r="R2244" s="9"/>
      <c r="T2244">
        <f t="shared" si="313"/>
        <v>940800</v>
      </c>
      <c r="U2244">
        <v>298.8</v>
      </c>
      <c r="V2244">
        <f t="shared" si="320"/>
        <v>163.1</v>
      </c>
      <c r="W2244" t="str">
        <f t="shared" si="314"/>
        <v/>
      </c>
      <c r="X2244" t="str">
        <f t="shared" si="315"/>
        <v/>
      </c>
      <c r="Y2244" t="str">
        <f t="shared" si="321"/>
        <v/>
      </c>
      <c r="Z2244" s="9"/>
      <c r="AA2244" s="14">
        <f t="shared" si="316"/>
        <v>0.28799999999999998</v>
      </c>
      <c r="AB2244" s="14">
        <f t="shared" si="317"/>
        <v>0.154</v>
      </c>
    </row>
    <row r="2245" spans="1:28" x14ac:dyDescent="0.25">
      <c r="A2245" s="10">
        <f t="shared" si="319"/>
        <v>45385</v>
      </c>
      <c r="B2245" s="11">
        <v>94</v>
      </c>
      <c r="C2245" s="11">
        <v>900</v>
      </c>
      <c r="D2245" s="12">
        <v>602.375</v>
      </c>
      <c r="E2245" s="9">
        <v>131.11000000000001</v>
      </c>
      <c r="F2245" s="9">
        <f t="shared" si="318"/>
        <v>67.110000000000014</v>
      </c>
      <c r="G2245" s="9">
        <v>2.52</v>
      </c>
      <c r="H2245" s="9">
        <v>6.54</v>
      </c>
      <c r="I2245" s="9"/>
      <c r="J2245" s="9">
        <v>-3.419</v>
      </c>
      <c r="K2245" s="9">
        <v>61.6</v>
      </c>
      <c r="L2245" s="9">
        <v>0.2334</v>
      </c>
      <c r="M2245" s="9">
        <v>0.32419999999999999</v>
      </c>
      <c r="N2245" s="9">
        <v>0</v>
      </c>
      <c r="O2245" s="9">
        <v>326.89999999999998</v>
      </c>
      <c r="P2245" s="9"/>
      <c r="Q2245" s="9"/>
      <c r="R2245" s="9"/>
      <c r="T2245">
        <f t="shared" ref="T2245:T2308" si="322">B2245*10000+C2245</f>
        <v>940900</v>
      </c>
      <c r="U2245">
        <v>478.8</v>
      </c>
      <c r="V2245">
        <f t="shared" si="320"/>
        <v>326.89999999999998</v>
      </c>
      <c r="W2245" t="str">
        <f t="shared" ref="W2245:W2308" si="323">IF(C2245=2400,ROUND(L2245,3),"")</f>
        <v/>
      </c>
      <c r="X2245" t="str">
        <f t="shared" ref="X2245:X2308" si="324">IF(C2245=2400,ROUND(M2245,3),"")</f>
        <v/>
      </c>
      <c r="Y2245" t="str">
        <f t="shared" si="321"/>
        <v/>
      </c>
      <c r="Z2245" s="9"/>
      <c r="AA2245" s="14">
        <f t="shared" ref="AA2245:AA2308" si="325">ROUND((0.6105*(EXP((17.273*J2245)/(J2245+237.3))))*K2245/100,3)</f>
        <v>0.29199999999999998</v>
      </c>
      <c r="AB2245" s="14">
        <f t="shared" ref="AB2245:AB2308" si="326">ROUND(AA2245/K2245*(100-K2245),3)</f>
        <v>0.182</v>
      </c>
    </row>
    <row r="2246" spans="1:28" x14ac:dyDescent="0.25">
      <c r="A2246" s="10">
        <f t="shared" si="319"/>
        <v>45385</v>
      </c>
      <c r="B2246" s="11">
        <v>94</v>
      </c>
      <c r="C2246" s="11">
        <v>1000</v>
      </c>
      <c r="D2246" s="12">
        <v>602.41666666666697</v>
      </c>
      <c r="E2246" s="9">
        <v>131.58000000000001</v>
      </c>
      <c r="F2246" s="9">
        <f t="shared" ref="F2246:F2309" si="327">IF(E2246&gt;F$2,E2246-F$2,0)</f>
        <v>67.580000000000013</v>
      </c>
      <c r="G2246" s="9">
        <v>2.52</v>
      </c>
      <c r="H2246" s="9">
        <v>7.55</v>
      </c>
      <c r="I2246" s="9"/>
      <c r="J2246" s="9">
        <v>-2.0150000000000001</v>
      </c>
      <c r="K2246" s="9">
        <v>59.3</v>
      </c>
      <c r="L2246" s="9">
        <v>0.23269999999999999</v>
      </c>
      <c r="M2246" s="9">
        <v>0.32350000000000001</v>
      </c>
      <c r="N2246" s="9">
        <v>0</v>
      </c>
      <c r="O2246" s="9">
        <v>498.1</v>
      </c>
      <c r="P2246" s="9"/>
      <c r="Q2246" s="9"/>
      <c r="R2246" s="9"/>
      <c r="T2246">
        <f t="shared" si="322"/>
        <v>941000</v>
      </c>
      <c r="U2246">
        <v>630.5</v>
      </c>
      <c r="V2246">
        <f t="shared" si="320"/>
        <v>498.1</v>
      </c>
      <c r="W2246" t="str">
        <f t="shared" si="323"/>
        <v/>
      </c>
      <c r="X2246" t="str">
        <f t="shared" si="324"/>
        <v/>
      </c>
      <c r="Y2246" t="str">
        <f t="shared" si="321"/>
        <v/>
      </c>
      <c r="Z2246" s="9"/>
      <c r="AA2246" s="14">
        <f t="shared" si="325"/>
        <v>0.312</v>
      </c>
      <c r="AB2246" s="14">
        <f t="shared" si="326"/>
        <v>0.214</v>
      </c>
    </row>
    <row r="2247" spans="1:28" x14ac:dyDescent="0.25">
      <c r="A2247" s="10">
        <f t="shared" ref="A2247:A2310" si="328">A$5-1+B2247</f>
        <v>45385</v>
      </c>
      <c r="B2247" s="11">
        <v>94</v>
      </c>
      <c r="C2247" s="11">
        <v>1100</v>
      </c>
      <c r="D2247" s="12">
        <v>602.45833333333303</v>
      </c>
      <c r="E2247" s="9">
        <v>131.35</v>
      </c>
      <c r="F2247" s="9">
        <f t="shared" si="327"/>
        <v>67.349999999999994</v>
      </c>
      <c r="G2247" s="9">
        <v>3.02</v>
      </c>
      <c r="H2247" s="9">
        <v>7.55</v>
      </c>
      <c r="I2247" s="9"/>
      <c r="J2247" s="9">
        <v>-0.70399999999999996</v>
      </c>
      <c r="K2247" s="9">
        <v>54.9</v>
      </c>
      <c r="L2247" s="9">
        <v>0.23200000000000001</v>
      </c>
      <c r="M2247" s="9">
        <v>0.32279999999999998</v>
      </c>
      <c r="N2247" s="9">
        <v>0</v>
      </c>
      <c r="O2247" s="9">
        <v>655.6</v>
      </c>
      <c r="P2247" s="9"/>
      <c r="Q2247" s="9"/>
      <c r="R2247" s="9"/>
      <c r="T2247">
        <f t="shared" si="322"/>
        <v>941100</v>
      </c>
      <c r="U2247">
        <v>740</v>
      </c>
      <c r="V2247">
        <f t="shared" si="320"/>
        <v>655.6</v>
      </c>
      <c r="W2247" t="str">
        <f t="shared" si="323"/>
        <v/>
      </c>
      <c r="X2247" t="str">
        <f t="shared" si="324"/>
        <v/>
      </c>
      <c r="Y2247" t="str">
        <f t="shared" si="321"/>
        <v/>
      </c>
      <c r="Z2247" s="9"/>
      <c r="AA2247" s="14">
        <f t="shared" si="325"/>
        <v>0.318</v>
      </c>
      <c r="AB2247" s="14">
        <f t="shared" si="326"/>
        <v>0.26100000000000001</v>
      </c>
    </row>
    <row r="2248" spans="1:28" x14ac:dyDescent="0.25">
      <c r="A2248" s="10">
        <f t="shared" si="328"/>
        <v>45385</v>
      </c>
      <c r="B2248" s="11">
        <v>94</v>
      </c>
      <c r="C2248" s="11">
        <v>1200</v>
      </c>
      <c r="D2248" s="12">
        <v>602.5</v>
      </c>
      <c r="E2248" s="9">
        <v>130.88</v>
      </c>
      <c r="F2248" s="9">
        <f t="shared" si="327"/>
        <v>66.88</v>
      </c>
      <c r="G2248" s="9">
        <v>2.0099999999999998</v>
      </c>
      <c r="H2248" s="9">
        <v>6.04</v>
      </c>
      <c r="I2248" s="9"/>
      <c r="J2248" s="9">
        <v>1.48</v>
      </c>
      <c r="K2248" s="9">
        <v>50.1</v>
      </c>
      <c r="L2248" s="9">
        <v>0.23200000000000001</v>
      </c>
      <c r="M2248" s="9">
        <v>0.32200000000000001</v>
      </c>
      <c r="N2248" s="9">
        <v>0</v>
      </c>
      <c r="O2248" s="9">
        <v>765.6</v>
      </c>
      <c r="P2248" s="9"/>
      <c r="Q2248" s="9"/>
      <c r="R2248" s="9"/>
      <c r="T2248">
        <f t="shared" si="322"/>
        <v>941200</v>
      </c>
      <c r="U2248">
        <v>798.5</v>
      </c>
      <c r="V2248">
        <f t="shared" si="320"/>
        <v>765.6</v>
      </c>
      <c r="W2248" t="str">
        <f t="shared" si="323"/>
        <v/>
      </c>
      <c r="X2248" t="str">
        <f t="shared" si="324"/>
        <v/>
      </c>
      <c r="Y2248" t="str">
        <f t="shared" si="321"/>
        <v/>
      </c>
      <c r="Z2248" s="9"/>
      <c r="AA2248" s="14">
        <f t="shared" si="325"/>
        <v>0.34</v>
      </c>
      <c r="AB2248" s="14">
        <f t="shared" si="326"/>
        <v>0.33900000000000002</v>
      </c>
    </row>
    <row r="2249" spans="1:28" x14ac:dyDescent="0.25">
      <c r="A2249" s="10">
        <f t="shared" si="328"/>
        <v>45385</v>
      </c>
      <c r="B2249" s="11">
        <v>94</v>
      </c>
      <c r="C2249" s="11">
        <v>1300</v>
      </c>
      <c r="D2249" s="12">
        <v>602.54166666666697</v>
      </c>
      <c r="E2249" s="9">
        <v>130.76</v>
      </c>
      <c r="F2249" s="9">
        <f t="shared" si="327"/>
        <v>66.759999999999991</v>
      </c>
      <c r="G2249" s="9">
        <v>2.52</v>
      </c>
      <c r="H2249" s="9">
        <v>6.54</v>
      </c>
      <c r="I2249" s="9"/>
      <c r="J2249" s="9">
        <v>1.071</v>
      </c>
      <c r="K2249" s="9">
        <v>46.1</v>
      </c>
      <c r="L2249" s="9">
        <v>0.23200000000000001</v>
      </c>
      <c r="M2249" s="9">
        <v>0.32200000000000001</v>
      </c>
      <c r="N2249" s="9">
        <v>0</v>
      </c>
      <c r="O2249" s="9">
        <v>780.6</v>
      </c>
      <c r="P2249" s="9"/>
      <c r="Q2249" s="9"/>
      <c r="R2249" s="9"/>
      <c r="T2249">
        <f t="shared" si="322"/>
        <v>941300</v>
      </c>
      <c r="U2249">
        <v>802</v>
      </c>
      <c r="V2249">
        <f t="shared" si="320"/>
        <v>780.6</v>
      </c>
      <c r="W2249" t="str">
        <f t="shared" si="323"/>
        <v/>
      </c>
      <c r="X2249" t="str">
        <f t="shared" si="324"/>
        <v/>
      </c>
      <c r="Y2249" t="str">
        <f t="shared" si="321"/>
        <v/>
      </c>
      <c r="Z2249" s="9"/>
      <c r="AA2249" s="14">
        <f t="shared" si="325"/>
        <v>0.30399999999999999</v>
      </c>
      <c r="AB2249" s="14">
        <f t="shared" si="326"/>
        <v>0.35499999999999998</v>
      </c>
    </row>
    <row r="2250" spans="1:28" x14ac:dyDescent="0.25">
      <c r="A2250" s="10">
        <f t="shared" si="328"/>
        <v>45385</v>
      </c>
      <c r="B2250" s="11">
        <v>94</v>
      </c>
      <c r="C2250" s="11">
        <v>1400</v>
      </c>
      <c r="D2250" s="12">
        <v>602.58333333333303</v>
      </c>
      <c r="E2250" s="9">
        <v>131</v>
      </c>
      <c r="F2250" s="9">
        <f t="shared" si="327"/>
        <v>67</v>
      </c>
      <c r="G2250" s="9">
        <v>1.51</v>
      </c>
      <c r="H2250" s="9">
        <v>5.03</v>
      </c>
      <c r="I2250" s="9"/>
      <c r="J2250" s="9">
        <v>2.6640000000000001</v>
      </c>
      <c r="K2250" s="9">
        <v>41.8</v>
      </c>
      <c r="L2250" s="9">
        <v>0.23200000000000001</v>
      </c>
      <c r="M2250" s="9">
        <v>0.32129999999999997</v>
      </c>
      <c r="N2250" s="9">
        <v>0</v>
      </c>
      <c r="O2250" s="9">
        <v>756.9</v>
      </c>
      <c r="P2250" s="9"/>
      <c r="Q2250" s="9"/>
      <c r="R2250" s="9"/>
      <c r="T2250">
        <f t="shared" si="322"/>
        <v>941400</v>
      </c>
      <c r="U2250">
        <v>749.5</v>
      </c>
      <c r="V2250">
        <f t="shared" ref="V2250:V2313" si="329">IF(O2250&lt;1,0,ROUND(O2250,1))</f>
        <v>756.9</v>
      </c>
      <c r="W2250" t="str">
        <f t="shared" si="323"/>
        <v/>
      </c>
      <c r="X2250" t="str">
        <f t="shared" si="324"/>
        <v/>
      </c>
      <c r="Y2250" t="str">
        <f t="shared" ref="Y2250:Y2313" si="330">IF(C2250=2400,ROUND(F2250/100,3),"")</f>
        <v/>
      </c>
      <c r="Z2250" s="9"/>
      <c r="AA2250" s="14">
        <f t="shared" si="325"/>
        <v>0.309</v>
      </c>
      <c r="AB2250" s="14">
        <f t="shared" si="326"/>
        <v>0.43</v>
      </c>
    </row>
    <row r="2251" spans="1:28" x14ac:dyDescent="0.25">
      <c r="A2251" s="10">
        <f t="shared" si="328"/>
        <v>45385</v>
      </c>
      <c r="B2251" s="11">
        <v>94</v>
      </c>
      <c r="C2251" s="11">
        <v>1500</v>
      </c>
      <c r="D2251" s="12">
        <v>602.625</v>
      </c>
      <c r="E2251" s="9">
        <v>130.76</v>
      </c>
      <c r="F2251" s="9">
        <f t="shared" si="327"/>
        <v>66.759999999999991</v>
      </c>
      <c r="G2251" s="9">
        <v>1.51</v>
      </c>
      <c r="H2251" s="9">
        <v>5.54</v>
      </c>
      <c r="I2251" s="9"/>
      <c r="J2251" s="9">
        <v>1.913</v>
      </c>
      <c r="K2251" s="9">
        <v>40.6</v>
      </c>
      <c r="L2251" s="9">
        <v>0.23200000000000001</v>
      </c>
      <c r="M2251" s="9">
        <v>0.32129999999999997</v>
      </c>
      <c r="N2251" s="9">
        <v>0</v>
      </c>
      <c r="O2251" s="9">
        <v>719.4</v>
      </c>
      <c r="P2251" s="9"/>
      <c r="Q2251" s="9"/>
      <c r="R2251" s="9"/>
      <c r="T2251">
        <f t="shared" si="322"/>
        <v>941500</v>
      </c>
      <c r="U2251">
        <v>644.79999999999995</v>
      </c>
      <c r="V2251">
        <f t="shared" si="329"/>
        <v>719.4</v>
      </c>
      <c r="W2251" t="str">
        <f t="shared" si="323"/>
        <v/>
      </c>
      <c r="X2251" t="str">
        <f t="shared" si="324"/>
        <v/>
      </c>
      <c r="Y2251" t="str">
        <f t="shared" si="330"/>
        <v/>
      </c>
      <c r="Z2251" s="9"/>
      <c r="AA2251" s="14">
        <f t="shared" si="325"/>
        <v>0.28499999999999998</v>
      </c>
      <c r="AB2251" s="14">
        <f t="shared" si="326"/>
        <v>0.41699999999999998</v>
      </c>
    </row>
    <row r="2252" spans="1:28" x14ac:dyDescent="0.25">
      <c r="A2252" s="10">
        <f t="shared" si="328"/>
        <v>45385</v>
      </c>
      <c r="B2252" s="11">
        <v>94</v>
      </c>
      <c r="C2252" s="11">
        <v>1600</v>
      </c>
      <c r="D2252" s="12">
        <v>602.66666666666697</v>
      </c>
      <c r="E2252" s="9">
        <v>129.94</v>
      </c>
      <c r="F2252" s="9">
        <f t="shared" si="327"/>
        <v>65.94</v>
      </c>
      <c r="G2252" s="9">
        <v>1.51</v>
      </c>
      <c r="H2252" s="9">
        <v>5.03</v>
      </c>
      <c r="I2252" s="9"/>
      <c r="J2252" s="9">
        <v>2.343</v>
      </c>
      <c r="K2252" s="9">
        <v>41.1</v>
      </c>
      <c r="L2252" s="9">
        <v>0.23200000000000001</v>
      </c>
      <c r="M2252" s="9">
        <v>0.3206</v>
      </c>
      <c r="N2252" s="9">
        <v>0</v>
      </c>
      <c r="O2252" s="9">
        <v>524.4</v>
      </c>
      <c r="P2252" s="9"/>
      <c r="Q2252" s="9"/>
      <c r="R2252" s="9"/>
      <c r="T2252">
        <f t="shared" si="322"/>
        <v>941600</v>
      </c>
      <c r="U2252">
        <v>497.5</v>
      </c>
      <c r="V2252">
        <f t="shared" si="329"/>
        <v>524.4</v>
      </c>
      <c r="W2252" t="str">
        <f t="shared" si="323"/>
        <v/>
      </c>
      <c r="X2252" t="str">
        <f t="shared" si="324"/>
        <v/>
      </c>
      <c r="Y2252" t="str">
        <f t="shared" si="330"/>
        <v/>
      </c>
      <c r="Z2252" s="9"/>
      <c r="AA2252" s="14">
        <f t="shared" si="325"/>
        <v>0.29699999999999999</v>
      </c>
      <c r="AB2252" s="14">
        <f t="shared" si="326"/>
        <v>0.42599999999999999</v>
      </c>
    </row>
    <row r="2253" spans="1:28" x14ac:dyDescent="0.25">
      <c r="A2253" s="10">
        <f t="shared" si="328"/>
        <v>45385</v>
      </c>
      <c r="B2253" s="11">
        <v>94</v>
      </c>
      <c r="C2253" s="11">
        <v>1700</v>
      </c>
      <c r="D2253" s="12">
        <v>602.70833333333303</v>
      </c>
      <c r="E2253" s="9">
        <v>130.41</v>
      </c>
      <c r="F2253" s="9">
        <f t="shared" si="327"/>
        <v>66.41</v>
      </c>
      <c r="G2253" s="9">
        <v>1.51</v>
      </c>
      <c r="H2253" s="9">
        <v>5.54</v>
      </c>
      <c r="I2253" s="9"/>
      <c r="J2253" s="9">
        <v>-0.59099999999999997</v>
      </c>
      <c r="K2253" s="9">
        <v>43.5</v>
      </c>
      <c r="L2253" s="9">
        <v>0.23130000000000001</v>
      </c>
      <c r="M2253" s="9">
        <v>0.3206</v>
      </c>
      <c r="N2253" s="9">
        <v>0</v>
      </c>
      <c r="O2253" s="9">
        <v>330.6</v>
      </c>
      <c r="P2253" s="9"/>
      <c r="Q2253" s="9"/>
      <c r="R2253" s="9"/>
      <c r="T2253">
        <f t="shared" si="322"/>
        <v>941700</v>
      </c>
      <c r="U2253">
        <v>319.8</v>
      </c>
      <c r="V2253">
        <f t="shared" si="329"/>
        <v>330.6</v>
      </c>
      <c r="W2253" t="str">
        <f t="shared" si="323"/>
        <v/>
      </c>
      <c r="X2253" t="str">
        <f t="shared" si="324"/>
        <v/>
      </c>
      <c r="Y2253" t="str">
        <f t="shared" si="330"/>
        <v/>
      </c>
      <c r="Z2253" s="9"/>
      <c r="AA2253" s="14">
        <f t="shared" si="325"/>
        <v>0.254</v>
      </c>
      <c r="AB2253" s="14">
        <f t="shared" si="326"/>
        <v>0.33</v>
      </c>
    </row>
    <row r="2254" spans="1:28" x14ac:dyDescent="0.25">
      <c r="A2254" s="10">
        <f t="shared" si="328"/>
        <v>45385</v>
      </c>
      <c r="B2254" s="11">
        <v>94</v>
      </c>
      <c r="C2254" s="11">
        <v>1800</v>
      </c>
      <c r="D2254" s="12">
        <v>602.75</v>
      </c>
      <c r="E2254" s="9">
        <v>130.53</v>
      </c>
      <c r="F2254" s="9">
        <f t="shared" si="327"/>
        <v>66.53</v>
      </c>
      <c r="G2254" s="9">
        <v>2.0099999999999998</v>
      </c>
      <c r="H2254" s="9">
        <v>5.03</v>
      </c>
      <c r="I2254" s="9"/>
      <c r="J2254" s="9">
        <v>-1.641</v>
      </c>
      <c r="K2254" s="9">
        <v>49.2</v>
      </c>
      <c r="L2254" s="9">
        <v>0.23130000000000001</v>
      </c>
      <c r="M2254" s="9">
        <v>0.3206</v>
      </c>
      <c r="N2254" s="9">
        <v>0</v>
      </c>
      <c r="O2254" s="9">
        <v>105.6</v>
      </c>
      <c r="P2254" s="9"/>
      <c r="Q2254" s="9"/>
      <c r="R2254" s="9"/>
      <c r="T2254">
        <f t="shared" si="322"/>
        <v>941800</v>
      </c>
      <c r="U2254">
        <v>134.30000000000001</v>
      </c>
      <c r="V2254">
        <f t="shared" si="329"/>
        <v>105.6</v>
      </c>
      <c r="W2254" t="str">
        <f t="shared" si="323"/>
        <v/>
      </c>
      <c r="X2254" t="str">
        <f t="shared" si="324"/>
        <v/>
      </c>
      <c r="Y2254" t="str">
        <f t="shared" si="330"/>
        <v/>
      </c>
      <c r="Z2254" s="9"/>
      <c r="AA2254" s="14">
        <f t="shared" si="325"/>
        <v>0.26600000000000001</v>
      </c>
      <c r="AB2254" s="14">
        <f t="shared" si="326"/>
        <v>0.27500000000000002</v>
      </c>
    </row>
    <row r="2255" spans="1:28" x14ac:dyDescent="0.25">
      <c r="A2255" s="10">
        <f t="shared" si="328"/>
        <v>45385</v>
      </c>
      <c r="B2255" s="11">
        <v>94</v>
      </c>
      <c r="C2255" s="11">
        <v>1900</v>
      </c>
      <c r="D2255" s="12">
        <v>602.79166666666697</v>
      </c>
      <c r="E2255" s="9">
        <v>130.53</v>
      </c>
      <c r="F2255" s="9">
        <f t="shared" si="327"/>
        <v>66.53</v>
      </c>
      <c r="G2255" s="9">
        <v>1.51</v>
      </c>
      <c r="H2255" s="9">
        <v>4.53</v>
      </c>
      <c r="I2255" s="9"/>
      <c r="J2255" s="9">
        <v>-3.0939999999999999</v>
      </c>
      <c r="K2255" s="9">
        <v>52.1</v>
      </c>
      <c r="L2255" s="9">
        <v>0.23130000000000001</v>
      </c>
      <c r="M2255" s="9">
        <v>0.3206</v>
      </c>
      <c r="N2255" s="9">
        <v>0</v>
      </c>
      <c r="O2255" s="9">
        <v>11.9</v>
      </c>
      <c r="P2255" s="9"/>
      <c r="Q2255" s="9"/>
      <c r="R2255" s="9"/>
      <c r="T2255">
        <f t="shared" si="322"/>
        <v>941900</v>
      </c>
      <c r="U2255">
        <v>7.3</v>
      </c>
      <c r="V2255">
        <f t="shared" si="329"/>
        <v>11.9</v>
      </c>
      <c r="W2255" t="str">
        <f t="shared" si="323"/>
        <v/>
      </c>
      <c r="X2255" t="str">
        <f t="shared" si="324"/>
        <v/>
      </c>
      <c r="Y2255" t="str">
        <f t="shared" si="330"/>
        <v/>
      </c>
      <c r="Z2255" s="9"/>
      <c r="AA2255" s="14">
        <f t="shared" si="325"/>
        <v>0.253</v>
      </c>
      <c r="AB2255" s="14">
        <f t="shared" si="326"/>
        <v>0.23300000000000001</v>
      </c>
    </row>
    <row r="2256" spans="1:28" x14ac:dyDescent="0.25">
      <c r="A2256" s="10">
        <f t="shared" si="328"/>
        <v>45385</v>
      </c>
      <c r="B2256" s="11">
        <v>94</v>
      </c>
      <c r="C2256" s="11">
        <v>2000</v>
      </c>
      <c r="D2256" s="12">
        <v>602.83333333333303</v>
      </c>
      <c r="E2256" s="9">
        <v>130.53</v>
      </c>
      <c r="F2256" s="9">
        <f t="shared" si="327"/>
        <v>66.53</v>
      </c>
      <c r="G2256" s="9">
        <v>1.01</v>
      </c>
      <c r="H2256" s="9">
        <v>3.52</v>
      </c>
      <c r="I2256" s="9"/>
      <c r="J2256" s="9">
        <v>-3.1829999999999998</v>
      </c>
      <c r="K2256" s="9">
        <v>53.3</v>
      </c>
      <c r="L2256" s="9">
        <v>0.23200000000000001</v>
      </c>
      <c r="M2256" s="9">
        <v>0.3206</v>
      </c>
      <c r="N2256" s="9">
        <v>0</v>
      </c>
      <c r="O2256" s="9">
        <v>0.6</v>
      </c>
      <c r="P2256" s="9"/>
      <c r="Q2256" s="9"/>
      <c r="R2256" s="9"/>
      <c r="T2256">
        <f t="shared" si="322"/>
        <v>942000</v>
      </c>
      <c r="U2256">
        <v>0</v>
      </c>
      <c r="V2256">
        <f t="shared" si="329"/>
        <v>0</v>
      </c>
      <c r="W2256" t="str">
        <f t="shared" si="323"/>
        <v/>
      </c>
      <c r="X2256" t="str">
        <f t="shared" si="324"/>
        <v/>
      </c>
      <c r="Y2256" t="str">
        <f t="shared" si="330"/>
        <v/>
      </c>
      <c r="Z2256" s="9"/>
      <c r="AA2256" s="14">
        <f t="shared" si="325"/>
        <v>0.25700000000000001</v>
      </c>
      <c r="AB2256" s="14">
        <f t="shared" si="326"/>
        <v>0.22500000000000001</v>
      </c>
    </row>
    <row r="2257" spans="1:28" x14ac:dyDescent="0.25">
      <c r="A2257" s="10">
        <f t="shared" si="328"/>
        <v>45385</v>
      </c>
      <c r="B2257" s="11">
        <v>94</v>
      </c>
      <c r="C2257" s="11">
        <v>2100</v>
      </c>
      <c r="D2257" s="12">
        <v>602.875</v>
      </c>
      <c r="E2257" s="9">
        <v>130.18</v>
      </c>
      <c r="F2257" s="9">
        <f t="shared" si="327"/>
        <v>66.180000000000007</v>
      </c>
      <c r="G2257" s="9">
        <v>2.0099999999999998</v>
      </c>
      <c r="H2257" s="9">
        <v>6.04</v>
      </c>
      <c r="I2257" s="9"/>
      <c r="J2257" s="9">
        <v>-3.7469999999999999</v>
      </c>
      <c r="K2257" s="9">
        <v>53.6</v>
      </c>
      <c r="L2257" s="9">
        <v>0.23200000000000001</v>
      </c>
      <c r="M2257" s="9">
        <v>0.3206</v>
      </c>
      <c r="N2257" s="9">
        <v>0</v>
      </c>
      <c r="O2257" s="9">
        <v>0.6</v>
      </c>
      <c r="P2257" s="9"/>
      <c r="Q2257" s="9"/>
      <c r="R2257" s="9"/>
      <c r="T2257">
        <f t="shared" si="322"/>
        <v>942100</v>
      </c>
      <c r="U2257">
        <v>0</v>
      </c>
      <c r="V2257">
        <f t="shared" si="329"/>
        <v>0</v>
      </c>
      <c r="W2257" t="str">
        <f t="shared" si="323"/>
        <v/>
      </c>
      <c r="X2257" t="str">
        <f t="shared" si="324"/>
        <v/>
      </c>
      <c r="Y2257" t="str">
        <f t="shared" si="330"/>
        <v/>
      </c>
      <c r="Z2257" s="9"/>
      <c r="AA2257" s="14">
        <f t="shared" si="325"/>
        <v>0.248</v>
      </c>
      <c r="AB2257" s="14">
        <f t="shared" si="326"/>
        <v>0.215</v>
      </c>
    </row>
    <row r="2258" spans="1:28" x14ac:dyDescent="0.25">
      <c r="A2258" s="10">
        <f t="shared" si="328"/>
        <v>45385</v>
      </c>
      <c r="B2258" s="11">
        <v>94</v>
      </c>
      <c r="C2258" s="11">
        <v>2200</v>
      </c>
      <c r="D2258" s="12">
        <v>602.91666666666697</v>
      </c>
      <c r="E2258" s="9">
        <v>129.94</v>
      </c>
      <c r="F2258" s="9">
        <f t="shared" si="327"/>
        <v>65.94</v>
      </c>
      <c r="G2258" s="9">
        <v>2.52</v>
      </c>
      <c r="H2258" s="9">
        <v>6.54</v>
      </c>
      <c r="I2258" s="9"/>
      <c r="J2258" s="9">
        <v>-4.2569999999999997</v>
      </c>
      <c r="K2258" s="9">
        <v>60.8</v>
      </c>
      <c r="L2258" s="9">
        <v>0.23200000000000001</v>
      </c>
      <c r="M2258" s="9">
        <v>0.3206</v>
      </c>
      <c r="N2258" s="9">
        <v>0</v>
      </c>
      <c r="O2258" s="9">
        <v>0.6</v>
      </c>
      <c r="P2258" s="9"/>
      <c r="Q2258" s="9"/>
      <c r="R2258" s="9"/>
      <c r="T2258">
        <f t="shared" si="322"/>
        <v>942200</v>
      </c>
      <c r="U2258">
        <v>0</v>
      </c>
      <c r="V2258">
        <f t="shared" si="329"/>
        <v>0</v>
      </c>
      <c r="W2258" t="str">
        <f t="shared" si="323"/>
        <v/>
      </c>
      <c r="X2258" t="str">
        <f t="shared" si="324"/>
        <v/>
      </c>
      <c r="Y2258" t="str">
        <f t="shared" si="330"/>
        <v/>
      </c>
      <c r="Z2258" s="9"/>
      <c r="AA2258" s="14">
        <f t="shared" si="325"/>
        <v>0.27100000000000002</v>
      </c>
      <c r="AB2258" s="14">
        <f t="shared" si="326"/>
        <v>0.17499999999999999</v>
      </c>
    </row>
    <row r="2259" spans="1:28" x14ac:dyDescent="0.25">
      <c r="A2259" s="10">
        <f t="shared" si="328"/>
        <v>45385</v>
      </c>
      <c r="B2259" s="11">
        <v>94</v>
      </c>
      <c r="C2259" s="11">
        <v>2300</v>
      </c>
      <c r="D2259" s="12">
        <v>602.95833333333303</v>
      </c>
      <c r="E2259" s="9">
        <v>130.18</v>
      </c>
      <c r="F2259" s="9">
        <f t="shared" si="327"/>
        <v>66.180000000000007</v>
      </c>
      <c r="G2259" s="9">
        <v>2.52</v>
      </c>
      <c r="H2259" s="9">
        <v>6.54</v>
      </c>
      <c r="I2259" s="9"/>
      <c r="J2259" s="9">
        <v>-4.6509999999999998</v>
      </c>
      <c r="K2259" s="9">
        <v>69.5</v>
      </c>
      <c r="L2259" s="9">
        <v>0.23200000000000001</v>
      </c>
      <c r="M2259" s="9">
        <v>0.3206</v>
      </c>
      <c r="N2259" s="9">
        <v>0</v>
      </c>
      <c r="O2259" s="9">
        <v>0.6</v>
      </c>
      <c r="P2259" s="9"/>
      <c r="Q2259" s="9"/>
      <c r="R2259" s="9"/>
      <c r="T2259">
        <f t="shared" si="322"/>
        <v>942300</v>
      </c>
      <c r="U2259">
        <v>0</v>
      </c>
      <c r="V2259">
        <f t="shared" si="329"/>
        <v>0</v>
      </c>
      <c r="W2259" t="str">
        <f t="shared" si="323"/>
        <v/>
      </c>
      <c r="X2259" t="str">
        <f t="shared" si="324"/>
        <v/>
      </c>
      <c r="Y2259" t="str">
        <f t="shared" si="330"/>
        <v/>
      </c>
      <c r="Z2259" s="9"/>
      <c r="AA2259" s="14">
        <f t="shared" si="325"/>
        <v>0.3</v>
      </c>
      <c r="AB2259" s="14">
        <f t="shared" si="326"/>
        <v>0.13200000000000001</v>
      </c>
    </row>
    <row r="2260" spans="1:28" x14ac:dyDescent="0.25">
      <c r="A2260" s="10">
        <f t="shared" si="328"/>
        <v>45385</v>
      </c>
      <c r="B2260" s="11">
        <v>94</v>
      </c>
      <c r="C2260" s="11">
        <v>2400</v>
      </c>
      <c r="D2260" s="12">
        <v>603</v>
      </c>
      <c r="E2260" s="9">
        <v>129.94</v>
      </c>
      <c r="F2260" s="9">
        <f t="shared" si="327"/>
        <v>65.94</v>
      </c>
      <c r="G2260" s="9">
        <v>2.52</v>
      </c>
      <c r="H2260" s="9">
        <v>6.04</v>
      </c>
      <c r="I2260" s="9"/>
      <c r="J2260" s="9">
        <v>-5.202</v>
      </c>
      <c r="K2260" s="9">
        <v>77.5</v>
      </c>
      <c r="L2260" s="9">
        <v>0.23200000000000001</v>
      </c>
      <c r="M2260" s="9">
        <v>0.3206</v>
      </c>
      <c r="N2260" s="9">
        <v>0</v>
      </c>
      <c r="O2260" s="9">
        <v>0.6</v>
      </c>
      <c r="P2260" s="9"/>
      <c r="Q2260" s="9"/>
      <c r="R2260" s="9"/>
      <c r="T2260">
        <f t="shared" si="322"/>
        <v>942400</v>
      </c>
      <c r="U2260">
        <v>0</v>
      </c>
      <c r="V2260">
        <f t="shared" si="329"/>
        <v>0</v>
      </c>
      <c r="W2260">
        <f t="shared" si="323"/>
        <v>0.23200000000000001</v>
      </c>
      <c r="X2260">
        <f t="shared" si="324"/>
        <v>0.32100000000000001</v>
      </c>
      <c r="Y2260">
        <f t="shared" si="330"/>
        <v>0.65900000000000003</v>
      </c>
      <c r="Z2260" s="9"/>
      <c r="AA2260" s="14">
        <f t="shared" si="325"/>
        <v>0.32100000000000001</v>
      </c>
      <c r="AB2260" s="14">
        <f t="shared" si="326"/>
        <v>9.2999999999999999E-2</v>
      </c>
    </row>
    <row r="2261" spans="1:28" x14ac:dyDescent="0.25">
      <c r="A2261" s="10">
        <f t="shared" si="328"/>
        <v>45386</v>
      </c>
      <c r="B2261" s="11">
        <v>95</v>
      </c>
      <c r="C2261" s="11">
        <v>100</v>
      </c>
      <c r="D2261" s="12">
        <v>603.04166666666697</v>
      </c>
      <c r="E2261" s="9">
        <v>129.94</v>
      </c>
      <c r="F2261" s="9">
        <f t="shared" si="327"/>
        <v>65.94</v>
      </c>
      <c r="G2261" s="9">
        <v>3.52</v>
      </c>
      <c r="H2261" s="9">
        <v>7.55</v>
      </c>
      <c r="I2261" s="9"/>
      <c r="J2261" s="9">
        <v>-5.1719999999999997</v>
      </c>
      <c r="K2261" s="9">
        <v>82.3</v>
      </c>
      <c r="L2261" s="9">
        <v>0.23200000000000001</v>
      </c>
      <c r="M2261" s="9">
        <v>0.3206</v>
      </c>
      <c r="N2261" s="9">
        <v>0</v>
      </c>
      <c r="O2261" s="9">
        <v>0.6</v>
      </c>
      <c r="P2261" s="9"/>
      <c r="Q2261" s="9"/>
      <c r="R2261" s="9"/>
      <c r="T2261">
        <f t="shared" si="322"/>
        <v>950100</v>
      </c>
      <c r="U2261">
        <v>0</v>
      </c>
      <c r="V2261">
        <f t="shared" si="329"/>
        <v>0</v>
      </c>
      <c r="W2261" t="str">
        <f t="shared" si="323"/>
        <v/>
      </c>
      <c r="X2261" t="str">
        <f t="shared" si="324"/>
        <v/>
      </c>
      <c r="Y2261" t="str">
        <f t="shared" si="330"/>
        <v/>
      </c>
      <c r="Z2261" s="9"/>
      <c r="AA2261" s="14">
        <f t="shared" si="325"/>
        <v>0.34200000000000003</v>
      </c>
      <c r="AB2261" s="14">
        <f t="shared" si="326"/>
        <v>7.3999999999999996E-2</v>
      </c>
    </row>
    <row r="2262" spans="1:28" x14ac:dyDescent="0.25">
      <c r="A2262" s="10">
        <f t="shared" si="328"/>
        <v>45386</v>
      </c>
      <c r="B2262" s="11">
        <v>95</v>
      </c>
      <c r="C2262" s="11">
        <v>200</v>
      </c>
      <c r="D2262" s="12">
        <v>603.08333333333303</v>
      </c>
      <c r="E2262" s="9">
        <v>129.94</v>
      </c>
      <c r="F2262" s="9">
        <f t="shared" si="327"/>
        <v>65.94</v>
      </c>
      <c r="G2262" s="9">
        <v>3.52</v>
      </c>
      <c r="H2262" s="9">
        <v>7.05</v>
      </c>
      <c r="I2262" s="9"/>
      <c r="J2262" s="9">
        <v>-5.3879999999999999</v>
      </c>
      <c r="K2262" s="9">
        <v>84.1</v>
      </c>
      <c r="L2262" s="9">
        <v>0.23200000000000001</v>
      </c>
      <c r="M2262" s="9">
        <v>0.3206</v>
      </c>
      <c r="N2262" s="9">
        <v>0</v>
      </c>
      <c r="O2262" s="9">
        <v>0.6</v>
      </c>
      <c r="P2262" s="9"/>
      <c r="Q2262" s="9"/>
      <c r="R2262" s="9"/>
      <c r="T2262">
        <f t="shared" si="322"/>
        <v>950200</v>
      </c>
      <c r="U2262">
        <v>0</v>
      </c>
      <c r="V2262">
        <f t="shared" si="329"/>
        <v>0</v>
      </c>
      <c r="W2262" t="str">
        <f t="shared" si="323"/>
        <v/>
      </c>
      <c r="X2262" t="str">
        <f t="shared" si="324"/>
        <v/>
      </c>
      <c r="Y2262" t="str">
        <f t="shared" si="330"/>
        <v/>
      </c>
      <c r="Z2262" s="9"/>
      <c r="AA2262" s="14">
        <f t="shared" si="325"/>
        <v>0.34399999999999997</v>
      </c>
      <c r="AB2262" s="14">
        <f t="shared" si="326"/>
        <v>6.5000000000000002E-2</v>
      </c>
    </row>
    <row r="2263" spans="1:28" x14ac:dyDescent="0.25">
      <c r="A2263" s="10">
        <f t="shared" si="328"/>
        <v>45386</v>
      </c>
      <c r="B2263" s="11">
        <v>95</v>
      </c>
      <c r="C2263" s="11">
        <v>300</v>
      </c>
      <c r="D2263" s="12">
        <v>603.125</v>
      </c>
      <c r="E2263" s="9">
        <v>129.83000000000001</v>
      </c>
      <c r="F2263" s="9">
        <f t="shared" si="327"/>
        <v>65.830000000000013</v>
      </c>
      <c r="G2263" s="9">
        <v>3.52</v>
      </c>
      <c r="H2263" s="9">
        <v>8.0500000000000007</v>
      </c>
      <c r="I2263" s="9"/>
      <c r="J2263" s="9">
        <v>-5.6360000000000001</v>
      </c>
      <c r="K2263" s="9">
        <v>85.8</v>
      </c>
      <c r="L2263" s="9">
        <v>0.23200000000000001</v>
      </c>
      <c r="M2263" s="9">
        <v>0.3206</v>
      </c>
      <c r="N2263" s="9">
        <v>0</v>
      </c>
      <c r="O2263" s="9">
        <v>0.6</v>
      </c>
      <c r="P2263" s="9"/>
      <c r="Q2263" s="9"/>
      <c r="R2263" s="9"/>
      <c r="T2263">
        <f t="shared" si="322"/>
        <v>950300</v>
      </c>
      <c r="U2263">
        <v>0</v>
      </c>
      <c r="V2263">
        <f t="shared" si="329"/>
        <v>0</v>
      </c>
      <c r="W2263" t="str">
        <f t="shared" si="323"/>
        <v/>
      </c>
      <c r="X2263" t="str">
        <f t="shared" si="324"/>
        <v/>
      </c>
      <c r="Y2263" t="str">
        <f t="shared" si="330"/>
        <v/>
      </c>
      <c r="Z2263" s="9"/>
      <c r="AA2263" s="14">
        <f t="shared" si="325"/>
        <v>0.34399999999999997</v>
      </c>
      <c r="AB2263" s="14">
        <f t="shared" si="326"/>
        <v>5.7000000000000002E-2</v>
      </c>
    </row>
    <row r="2264" spans="1:28" x14ac:dyDescent="0.25">
      <c r="A2264" s="10">
        <f t="shared" si="328"/>
        <v>45386</v>
      </c>
      <c r="B2264" s="11">
        <v>95</v>
      </c>
      <c r="C2264" s="11">
        <v>400</v>
      </c>
      <c r="D2264" s="12">
        <v>603.16666666666697</v>
      </c>
      <c r="E2264" s="9">
        <v>129.94</v>
      </c>
      <c r="F2264" s="9">
        <f t="shared" si="327"/>
        <v>65.94</v>
      </c>
      <c r="G2264" s="9">
        <v>3.52</v>
      </c>
      <c r="H2264" s="9">
        <v>9.56</v>
      </c>
      <c r="I2264" s="9"/>
      <c r="J2264" s="9">
        <v>-6.01</v>
      </c>
      <c r="K2264" s="9">
        <v>87.6</v>
      </c>
      <c r="L2264" s="9">
        <v>0.23200000000000001</v>
      </c>
      <c r="M2264" s="9">
        <v>0.31990000000000002</v>
      </c>
      <c r="N2264" s="9">
        <v>0</v>
      </c>
      <c r="O2264" s="9">
        <v>0.6</v>
      </c>
      <c r="P2264" s="9"/>
      <c r="Q2264" s="9"/>
      <c r="R2264" s="9"/>
      <c r="T2264">
        <f t="shared" si="322"/>
        <v>950400</v>
      </c>
      <c r="U2264">
        <v>0</v>
      </c>
      <c r="V2264">
        <f t="shared" si="329"/>
        <v>0</v>
      </c>
      <c r="W2264" t="str">
        <f t="shared" si="323"/>
        <v/>
      </c>
      <c r="X2264" t="str">
        <f t="shared" si="324"/>
        <v/>
      </c>
      <c r="Y2264" t="str">
        <f t="shared" si="330"/>
        <v/>
      </c>
      <c r="Z2264" s="9"/>
      <c r="AA2264" s="14">
        <f t="shared" si="325"/>
        <v>0.34100000000000003</v>
      </c>
      <c r="AB2264" s="14">
        <f t="shared" si="326"/>
        <v>4.8000000000000001E-2</v>
      </c>
    </row>
    <row r="2265" spans="1:28" x14ac:dyDescent="0.25">
      <c r="A2265" s="10">
        <f t="shared" si="328"/>
        <v>45386</v>
      </c>
      <c r="B2265" s="11">
        <v>95</v>
      </c>
      <c r="C2265" s="11">
        <v>500</v>
      </c>
      <c r="D2265" s="12">
        <v>603.20833333333303</v>
      </c>
      <c r="E2265" s="9">
        <v>130.06</v>
      </c>
      <c r="F2265" s="9">
        <f t="shared" si="327"/>
        <v>66.06</v>
      </c>
      <c r="G2265" s="9">
        <v>3.52</v>
      </c>
      <c r="H2265" s="9">
        <v>8.0500000000000007</v>
      </c>
      <c r="I2265" s="9"/>
      <c r="J2265" s="9">
        <v>-6.6420000000000003</v>
      </c>
      <c r="K2265" s="9">
        <v>89.4</v>
      </c>
      <c r="L2265" s="9">
        <v>0.23200000000000001</v>
      </c>
      <c r="M2265" s="9">
        <v>0.31990000000000002</v>
      </c>
      <c r="N2265" s="9">
        <v>0</v>
      </c>
      <c r="O2265" s="9">
        <v>0.6</v>
      </c>
      <c r="P2265" s="9"/>
      <c r="Q2265" s="9"/>
      <c r="R2265" s="9"/>
      <c r="T2265">
        <f t="shared" si="322"/>
        <v>950500</v>
      </c>
      <c r="U2265">
        <v>0</v>
      </c>
      <c r="V2265">
        <f t="shared" si="329"/>
        <v>0</v>
      </c>
      <c r="W2265" t="str">
        <f t="shared" si="323"/>
        <v/>
      </c>
      <c r="X2265" t="str">
        <f t="shared" si="324"/>
        <v/>
      </c>
      <c r="Y2265" t="str">
        <f t="shared" si="330"/>
        <v/>
      </c>
      <c r="Z2265" s="9"/>
      <c r="AA2265" s="14">
        <f t="shared" si="325"/>
        <v>0.33200000000000002</v>
      </c>
      <c r="AB2265" s="14">
        <f t="shared" si="326"/>
        <v>3.9E-2</v>
      </c>
    </row>
    <row r="2266" spans="1:28" x14ac:dyDescent="0.25">
      <c r="A2266" s="10">
        <f t="shared" si="328"/>
        <v>45386</v>
      </c>
      <c r="B2266" s="11">
        <v>95</v>
      </c>
      <c r="C2266" s="11">
        <v>600</v>
      </c>
      <c r="D2266" s="12">
        <v>603.25</v>
      </c>
      <c r="E2266" s="9">
        <v>129.94</v>
      </c>
      <c r="F2266" s="9">
        <f t="shared" si="327"/>
        <v>65.94</v>
      </c>
      <c r="G2266" s="9">
        <v>3.52</v>
      </c>
      <c r="H2266" s="9">
        <v>8.0500000000000007</v>
      </c>
      <c r="I2266" s="9"/>
      <c r="J2266" s="9">
        <v>-6.452</v>
      </c>
      <c r="K2266" s="9">
        <v>90.7</v>
      </c>
      <c r="L2266" s="9">
        <v>0.23200000000000001</v>
      </c>
      <c r="M2266" s="9">
        <v>0.3206</v>
      </c>
      <c r="N2266" s="9">
        <v>0</v>
      </c>
      <c r="O2266" s="9">
        <v>6.9</v>
      </c>
      <c r="P2266" s="9"/>
      <c r="Q2266" s="9"/>
      <c r="R2266" s="9"/>
      <c r="T2266">
        <f t="shared" si="322"/>
        <v>950600</v>
      </c>
      <c r="U2266">
        <v>4.5</v>
      </c>
      <c r="V2266">
        <f t="shared" si="329"/>
        <v>6.9</v>
      </c>
      <c r="W2266" t="str">
        <f t="shared" si="323"/>
        <v/>
      </c>
      <c r="X2266" t="str">
        <f t="shared" si="324"/>
        <v/>
      </c>
      <c r="Y2266" t="str">
        <f t="shared" si="330"/>
        <v/>
      </c>
      <c r="Z2266" s="9"/>
      <c r="AA2266" s="14">
        <f t="shared" si="325"/>
        <v>0.34200000000000003</v>
      </c>
      <c r="AB2266" s="14">
        <f t="shared" si="326"/>
        <v>3.5000000000000003E-2</v>
      </c>
    </row>
    <row r="2267" spans="1:28" x14ac:dyDescent="0.25">
      <c r="A2267" s="10">
        <f t="shared" si="328"/>
        <v>45386</v>
      </c>
      <c r="B2267" s="11">
        <v>95</v>
      </c>
      <c r="C2267" s="11">
        <v>700</v>
      </c>
      <c r="D2267" s="12">
        <v>603.29166666666697</v>
      </c>
      <c r="E2267" s="9">
        <v>129.94</v>
      </c>
      <c r="F2267" s="9">
        <f t="shared" si="327"/>
        <v>65.94</v>
      </c>
      <c r="G2267" s="9">
        <v>4.03</v>
      </c>
      <c r="H2267" s="9">
        <v>8.0500000000000007</v>
      </c>
      <c r="I2267" s="9"/>
      <c r="J2267" s="9">
        <v>-6.01</v>
      </c>
      <c r="K2267" s="9">
        <v>90.5</v>
      </c>
      <c r="L2267" s="9">
        <v>0.23269999999999999</v>
      </c>
      <c r="M2267" s="9">
        <v>0.31990000000000002</v>
      </c>
      <c r="N2267" s="9">
        <v>0</v>
      </c>
      <c r="O2267" s="9">
        <v>40.6</v>
      </c>
      <c r="P2267" s="9"/>
      <c r="Q2267" s="9"/>
      <c r="R2267" s="9"/>
      <c r="T2267">
        <f t="shared" si="322"/>
        <v>950700</v>
      </c>
      <c r="U2267">
        <v>120.2</v>
      </c>
      <c r="V2267">
        <f t="shared" si="329"/>
        <v>40.6</v>
      </c>
      <c r="W2267" t="str">
        <f t="shared" si="323"/>
        <v/>
      </c>
      <c r="X2267" t="str">
        <f t="shared" si="324"/>
        <v/>
      </c>
      <c r="Y2267" t="str">
        <f t="shared" si="330"/>
        <v/>
      </c>
      <c r="Z2267" s="9"/>
      <c r="AA2267" s="14">
        <f t="shared" si="325"/>
        <v>0.35299999999999998</v>
      </c>
      <c r="AB2267" s="14">
        <f t="shared" si="326"/>
        <v>3.6999999999999998E-2</v>
      </c>
    </row>
    <row r="2268" spans="1:28" x14ac:dyDescent="0.25">
      <c r="A2268" s="10">
        <f t="shared" si="328"/>
        <v>45386</v>
      </c>
      <c r="B2268" s="11">
        <v>95</v>
      </c>
      <c r="C2268" s="11">
        <v>800</v>
      </c>
      <c r="D2268" s="12">
        <v>603.33333333333303</v>
      </c>
      <c r="E2268" s="9">
        <v>130.06</v>
      </c>
      <c r="F2268" s="9">
        <f t="shared" si="327"/>
        <v>66.06</v>
      </c>
      <c r="G2268" s="9">
        <v>4.03</v>
      </c>
      <c r="H2268" s="9">
        <v>8.0500000000000007</v>
      </c>
      <c r="I2268" s="9"/>
      <c r="J2268" s="9">
        <v>-5.2949999999999999</v>
      </c>
      <c r="K2268" s="9">
        <v>89.1</v>
      </c>
      <c r="L2268" s="9">
        <v>0.23269999999999999</v>
      </c>
      <c r="M2268" s="9">
        <v>0.31990000000000002</v>
      </c>
      <c r="N2268" s="9">
        <v>0</v>
      </c>
      <c r="O2268" s="9">
        <v>148.1</v>
      </c>
      <c r="P2268" s="9"/>
      <c r="Q2268" s="9"/>
      <c r="R2268" s="9"/>
      <c r="T2268">
        <f t="shared" si="322"/>
        <v>950800</v>
      </c>
      <c r="U2268">
        <v>305</v>
      </c>
      <c r="V2268">
        <f t="shared" si="329"/>
        <v>148.1</v>
      </c>
      <c r="W2268" t="str">
        <f t="shared" si="323"/>
        <v/>
      </c>
      <c r="X2268" t="str">
        <f t="shared" si="324"/>
        <v/>
      </c>
      <c r="Y2268" t="str">
        <f t="shared" si="330"/>
        <v/>
      </c>
      <c r="Z2268" s="9"/>
      <c r="AA2268" s="14">
        <f t="shared" si="325"/>
        <v>0.36699999999999999</v>
      </c>
      <c r="AB2268" s="14">
        <f t="shared" si="326"/>
        <v>4.4999999999999998E-2</v>
      </c>
    </row>
    <row r="2269" spans="1:28" x14ac:dyDescent="0.25">
      <c r="A2269" s="10">
        <f t="shared" si="328"/>
        <v>45386</v>
      </c>
      <c r="B2269" s="11">
        <v>95</v>
      </c>
      <c r="C2269" s="11">
        <v>900</v>
      </c>
      <c r="D2269" s="12">
        <v>603.375</v>
      </c>
      <c r="E2269" s="9">
        <v>130.06</v>
      </c>
      <c r="F2269" s="9">
        <f t="shared" si="327"/>
        <v>66.06</v>
      </c>
      <c r="G2269" s="9">
        <v>3.52</v>
      </c>
      <c r="H2269" s="9">
        <v>8.0500000000000007</v>
      </c>
      <c r="I2269" s="9"/>
      <c r="J2269" s="9">
        <v>-4.4080000000000004</v>
      </c>
      <c r="K2269" s="9">
        <v>88</v>
      </c>
      <c r="L2269" s="9">
        <v>0.23269999999999999</v>
      </c>
      <c r="M2269" s="9">
        <v>0.31990000000000002</v>
      </c>
      <c r="N2269" s="9">
        <v>0</v>
      </c>
      <c r="O2269" s="9">
        <v>214.4</v>
      </c>
      <c r="P2269" s="9"/>
      <c r="Q2269" s="9"/>
      <c r="R2269" s="9"/>
      <c r="T2269">
        <f t="shared" si="322"/>
        <v>950900</v>
      </c>
      <c r="U2269">
        <v>484.8</v>
      </c>
      <c r="V2269">
        <f t="shared" si="329"/>
        <v>214.4</v>
      </c>
      <c r="W2269" t="str">
        <f t="shared" si="323"/>
        <v/>
      </c>
      <c r="X2269" t="str">
        <f t="shared" si="324"/>
        <v/>
      </c>
      <c r="Y2269" t="str">
        <f t="shared" si="330"/>
        <v/>
      </c>
      <c r="Z2269" s="9"/>
      <c r="AA2269" s="14">
        <f t="shared" si="325"/>
        <v>0.38700000000000001</v>
      </c>
      <c r="AB2269" s="14">
        <f t="shared" si="326"/>
        <v>5.2999999999999999E-2</v>
      </c>
    </row>
    <row r="2270" spans="1:28" x14ac:dyDescent="0.25">
      <c r="A2270" s="10">
        <f t="shared" si="328"/>
        <v>45386</v>
      </c>
      <c r="B2270" s="11">
        <v>95</v>
      </c>
      <c r="C2270" s="11">
        <v>1000</v>
      </c>
      <c r="D2270" s="12">
        <v>603.41666666666697</v>
      </c>
      <c r="E2270" s="9">
        <v>129.01</v>
      </c>
      <c r="F2270" s="9">
        <f t="shared" si="327"/>
        <v>65.009999999999991</v>
      </c>
      <c r="G2270" s="9">
        <v>3.02</v>
      </c>
      <c r="H2270" s="9">
        <v>7.55</v>
      </c>
      <c r="I2270" s="9"/>
      <c r="J2270" s="9">
        <v>-3.657</v>
      </c>
      <c r="K2270" s="9">
        <v>87.5</v>
      </c>
      <c r="L2270" s="9">
        <v>0.23269999999999999</v>
      </c>
      <c r="M2270" s="9">
        <v>0.31990000000000002</v>
      </c>
      <c r="N2270" s="9">
        <v>0</v>
      </c>
      <c r="O2270" s="9">
        <v>351.9</v>
      </c>
      <c r="P2270" s="9"/>
      <c r="Q2270" s="9"/>
      <c r="R2270" s="9"/>
      <c r="T2270">
        <f t="shared" si="322"/>
        <v>951000</v>
      </c>
      <c r="U2270">
        <v>636.5</v>
      </c>
      <c r="V2270">
        <f t="shared" si="329"/>
        <v>351.9</v>
      </c>
      <c r="W2270" t="str">
        <f t="shared" si="323"/>
        <v/>
      </c>
      <c r="X2270" t="str">
        <f t="shared" si="324"/>
        <v/>
      </c>
      <c r="Y2270" t="str">
        <f t="shared" si="330"/>
        <v/>
      </c>
      <c r="Z2270" s="9"/>
      <c r="AA2270" s="14">
        <f t="shared" si="325"/>
        <v>0.40799999999999997</v>
      </c>
      <c r="AB2270" s="14">
        <f t="shared" si="326"/>
        <v>5.8000000000000003E-2</v>
      </c>
    </row>
    <row r="2271" spans="1:28" x14ac:dyDescent="0.25">
      <c r="A2271" s="10">
        <f t="shared" si="328"/>
        <v>45386</v>
      </c>
      <c r="B2271" s="11">
        <v>95</v>
      </c>
      <c r="C2271" s="11">
        <v>1100</v>
      </c>
      <c r="D2271" s="12">
        <v>603.45833333333303</v>
      </c>
      <c r="E2271" s="9">
        <v>128.54</v>
      </c>
      <c r="F2271" s="9">
        <f t="shared" si="327"/>
        <v>64.539999999999992</v>
      </c>
      <c r="G2271" s="9">
        <v>2.52</v>
      </c>
      <c r="H2271" s="9">
        <v>6.04</v>
      </c>
      <c r="I2271" s="9"/>
      <c r="J2271" s="9">
        <v>-2.8879999999999999</v>
      </c>
      <c r="K2271" s="9">
        <v>87.5</v>
      </c>
      <c r="L2271" s="9">
        <v>0.23269999999999999</v>
      </c>
      <c r="M2271" s="9">
        <v>0.31990000000000002</v>
      </c>
      <c r="N2271" s="9">
        <v>0</v>
      </c>
      <c r="O2271" s="9">
        <v>343.1</v>
      </c>
      <c r="P2271" s="9"/>
      <c r="Q2271" s="9"/>
      <c r="R2271" s="9"/>
      <c r="T2271">
        <f t="shared" si="322"/>
        <v>951100</v>
      </c>
      <c r="U2271">
        <v>746</v>
      </c>
      <c r="V2271">
        <f t="shared" si="329"/>
        <v>343.1</v>
      </c>
      <c r="W2271" t="str">
        <f t="shared" si="323"/>
        <v/>
      </c>
      <c r="X2271" t="str">
        <f t="shared" si="324"/>
        <v/>
      </c>
      <c r="Y2271" t="str">
        <f t="shared" si="330"/>
        <v/>
      </c>
      <c r="Z2271" s="9"/>
      <c r="AA2271" s="14">
        <f t="shared" si="325"/>
        <v>0.432</v>
      </c>
      <c r="AB2271" s="14">
        <f t="shared" si="326"/>
        <v>6.2E-2</v>
      </c>
    </row>
    <row r="2272" spans="1:28" x14ac:dyDescent="0.25">
      <c r="A2272" s="10">
        <f t="shared" si="328"/>
        <v>45386</v>
      </c>
      <c r="B2272" s="11">
        <v>95</v>
      </c>
      <c r="C2272" s="11">
        <v>1200</v>
      </c>
      <c r="D2272" s="12">
        <v>603.5</v>
      </c>
      <c r="E2272" s="9">
        <v>130.41</v>
      </c>
      <c r="F2272" s="9">
        <f t="shared" si="327"/>
        <v>66.41</v>
      </c>
      <c r="G2272" s="9">
        <v>2.0099999999999998</v>
      </c>
      <c r="H2272" s="9">
        <v>6.04</v>
      </c>
      <c r="I2272" s="9"/>
      <c r="J2272" s="9">
        <v>-1.3839999999999999</v>
      </c>
      <c r="K2272" s="9">
        <v>88.6</v>
      </c>
      <c r="L2272" s="9">
        <v>0.23200000000000001</v>
      </c>
      <c r="M2272" s="9">
        <v>0.31990000000000002</v>
      </c>
      <c r="N2272" s="9">
        <v>0.2</v>
      </c>
      <c r="O2272" s="9">
        <v>364.4</v>
      </c>
      <c r="P2272" s="9"/>
      <c r="Q2272" s="9"/>
      <c r="R2272" s="9"/>
      <c r="T2272">
        <f t="shared" si="322"/>
        <v>951200</v>
      </c>
      <c r="U2272">
        <v>804.5</v>
      </c>
      <c r="V2272">
        <f t="shared" si="329"/>
        <v>364.4</v>
      </c>
      <c r="W2272" t="str">
        <f t="shared" si="323"/>
        <v/>
      </c>
      <c r="X2272" t="str">
        <f t="shared" si="324"/>
        <v/>
      </c>
      <c r="Y2272" t="str">
        <f t="shared" si="330"/>
        <v/>
      </c>
      <c r="Z2272" s="9"/>
      <c r="AA2272" s="14">
        <f t="shared" si="325"/>
        <v>0.48899999999999999</v>
      </c>
      <c r="AB2272" s="14">
        <f t="shared" si="326"/>
        <v>6.3E-2</v>
      </c>
    </row>
    <row r="2273" spans="1:28" x14ac:dyDescent="0.25">
      <c r="A2273" s="10">
        <f t="shared" si="328"/>
        <v>45386</v>
      </c>
      <c r="B2273" s="11">
        <v>95</v>
      </c>
      <c r="C2273" s="11">
        <v>1300</v>
      </c>
      <c r="D2273" s="12">
        <v>603.54166666666697</v>
      </c>
      <c r="E2273" s="9">
        <v>130.30000000000001</v>
      </c>
      <c r="F2273" s="9">
        <f t="shared" si="327"/>
        <v>66.300000000000011</v>
      </c>
      <c r="G2273" s="9">
        <v>2.52</v>
      </c>
      <c r="H2273" s="9">
        <v>7.05</v>
      </c>
      <c r="I2273" s="9"/>
      <c r="J2273" s="9">
        <v>-3.36</v>
      </c>
      <c r="K2273" s="9">
        <v>90.2</v>
      </c>
      <c r="L2273" s="9">
        <v>0.23269999999999999</v>
      </c>
      <c r="M2273" s="9">
        <v>0.31990000000000002</v>
      </c>
      <c r="N2273" s="9">
        <v>0.4</v>
      </c>
      <c r="O2273" s="9">
        <v>321.89999999999998</v>
      </c>
      <c r="P2273" s="9"/>
      <c r="Q2273" s="9"/>
      <c r="R2273" s="9"/>
      <c r="T2273">
        <f t="shared" si="322"/>
        <v>951300</v>
      </c>
      <c r="U2273">
        <v>807.7</v>
      </c>
      <c r="V2273">
        <f t="shared" si="329"/>
        <v>321.89999999999998</v>
      </c>
      <c r="W2273" t="str">
        <f t="shared" si="323"/>
        <v/>
      </c>
      <c r="X2273" t="str">
        <f t="shared" si="324"/>
        <v/>
      </c>
      <c r="Y2273" t="str">
        <f t="shared" si="330"/>
        <v/>
      </c>
      <c r="Z2273" s="9"/>
      <c r="AA2273" s="14">
        <f t="shared" si="325"/>
        <v>0.43</v>
      </c>
      <c r="AB2273" s="14">
        <f t="shared" si="326"/>
        <v>4.7E-2</v>
      </c>
    </row>
    <row r="2274" spans="1:28" x14ac:dyDescent="0.25">
      <c r="A2274" s="10">
        <f t="shared" si="328"/>
        <v>45386</v>
      </c>
      <c r="B2274" s="11">
        <v>95</v>
      </c>
      <c r="C2274" s="11">
        <v>1400</v>
      </c>
      <c r="D2274" s="12">
        <v>603.58333333333303</v>
      </c>
      <c r="E2274" s="9">
        <v>132.87</v>
      </c>
      <c r="F2274" s="9">
        <f t="shared" si="327"/>
        <v>68.87</v>
      </c>
      <c r="G2274" s="9">
        <v>2.52</v>
      </c>
      <c r="H2274" s="9">
        <v>7.05</v>
      </c>
      <c r="I2274" s="9"/>
      <c r="J2274" s="9">
        <v>-2.363</v>
      </c>
      <c r="K2274" s="9">
        <v>93.8</v>
      </c>
      <c r="L2274" s="9">
        <v>0.23200000000000001</v>
      </c>
      <c r="M2274" s="9">
        <v>0.31990000000000002</v>
      </c>
      <c r="N2274" s="9">
        <v>0</v>
      </c>
      <c r="O2274" s="9">
        <v>266.89999999999998</v>
      </c>
      <c r="P2274" s="9"/>
      <c r="Q2274" s="9"/>
      <c r="R2274" s="9"/>
      <c r="T2274">
        <f t="shared" si="322"/>
        <v>951400</v>
      </c>
      <c r="U2274">
        <v>754.7</v>
      </c>
      <c r="V2274">
        <f t="shared" si="329"/>
        <v>266.89999999999998</v>
      </c>
      <c r="W2274" t="str">
        <f t="shared" si="323"/>
        <v/>
      </c>
      <c r="X2274" t="str">
        <f t="shared" si="324"/>
        <v/>
      </c>
      <c r="Y2274" t="str">
        <f t="shared" si="330"/>
        <v/>
      </c>
      <c r="Z2274" s="9"/>
      <c r="AA2274" s="14">
        <f t="shared" si="325"/>
        <v>0.48099999999999998</v>
      </c>
      <c r="AB2274" s="14">
        <f t="shared" si="326"/>
        <v>3.2000000000000001E-2</v>
      </c>
    </row>
    <row r="2275" spans="1:28" x14ac:dyDescent="0.25">
      <c r="A2275" s="10">
        <f t="shared" si="328"/>
        <v>45386</v>
      </c>
      <c r="B2275" s="11">
        <v>95</v>
      </c>
      <c r="C2275" s="11">
        <v>1500</v>
      </c>
      <c r="D2275" s="12">
        <v>603.625</v>
      </c>
      <c r="E2275" s="9">
        <v>133.69</v>
      </c>
      <c r="F2275" s="9">
        <f t="shared" si="327"/>
        <v>69.69</v>
      </c>
      <c r="G2275" s="9">
        <v>1.51</v>
      </c>
      <c r="H2275" s="9">
        <v>5.54</v>
      </c>
      <c r="I2275" s="9"/>
      <c r="J2275" s="9">
        <v>-1.958</v>
      </c>
      <c r="K2275" s="9">
        <v>94.1</v>
      </c>
      <c r="L2275" s="9">
        <v>0.23200000000000001</v>
      </c>
      <c r="M2275" s="9">
        <v>0.31990000000000002</v>
      </c>
      <c r="N2275" s="9">
        <v>0.6</v>
      </c>
      <c r="O2275" s="9">
        <v>281.89999999999998</v>
      </c>
      <c r="P2275" s="9"/>
      <c r="Q2275" s="9"/>
      <c r="R2275" s="9"/>
      <c r="T2275">
        <f t="shared" si="322"/>
        <v>951500</v>
      </c>
      <c r="U2275">
        <v>650.70000000000005</v>
      </c>
      <c r="V2275">
        <f t="shared" si="329"/>
        <v>281.89999999999998</v>
      </c>
      <c r="W2275" t="str">
        <f t="shared" si="323"/>
        <v/>
      </c>
      <c r="X2275" t="str">
        <f t="shared" si="324"/>
        <v/>
      </c>
      <c r="Y2275" t="str">
        <f t="shared" si="330"/>
        <v/>
      </c>
      <c r="Z2275" s="9"/>
      <c r="AA2275" s="14">
        <f t="shared" si="325"/>
        <v>0.498</v>
      </c>
      <c r="AB2275" s="14">
        <f t="shared" si="326"/>
        <v>3.1E-2</v>
      </c>
    </row>
    <row r="2276" spans="1:28" x14ac:dyDescent="0.25">
      <c r="A2276" s="10">
        <f t="shared" si="328"/>
        <v>45386</v>
      </c>
      <c r="B2276" s="11">
        <v>95</v>
      </c>
      <c r="C2276" s="11">
        <v>1600</v>
      </c>
      <c r="D2276" s="12">
        <v>603.66666666666697</v>
      </c>
      <c r="E2276" s="9">
        <v>129.71</v>
      </c>
      <c r="F2276" s="9">
        <f t="shared" si="327"/>
        <v>65.710000000000008</v>
      </c>
      <c r="G2276" s="9">
        <v>1.51</v>
      </c>
      <c r="H2276" s="9">
        <v>6.04</v>
      </c>
      <c r="I2276" s="9"/>
      <c r="J2276" s="9">
        <v>-1.7849999999999999</v>
      </c>
      <c r="K2276" s="9">
        <v>93.9</v>
      </c>
      <c r="L2276" s="9">
        <v>0.23200000000000001</v>
      </c>
      <c r="M2276" s="9">
        <v>0.31990000000000002</v>
      </c>
      <c r="N2276" s="9">
        <v>1.2</v>
      </c>
      <c r="O2276" s="9">
        <v>235.6</v>
      </c>
      <c r="P2276" s="9"/>
      <c r="Q2276" s="9"/>
      <c r="R2276" s="9"/>
      <c r="T2276">
        <f t="shared" si="322"/>
        <v>951600</v>
      </c>
      <c r="U2276">
        <v>503.2</v>
      </c>
      <c r="V2276">
        <f t="shared" si="329"/>
        <v>235.6</v>
      </c>
      <c r="W2276" t="str">
        <f t="shared" si="323"/>
        <v/>
      </c>
      <c r="X2276" t="str">
        <f t="shared" si="324"/>
        <v/>
      </c>
      <c r="Y2276" t="str">
        <f t="shared" si="330"/>
        <v/>
      </c>
      <c r="Z2276" s="9"/>
      <c r="AA2276" s="14">
        <f t="shared" si="325"/>
        <v>0.503</v>
      </c>
      <c r="AB2276" s="14">
        <f t="shared" si="326"/>
        <v>3.3000000000000002E-2</v>
      </c>
    </row>
    <row r="2277" spans="1:28" x14ac:dyDescent="0.25">
      <c r="A2277" s="10">
        <f t="shared" si="328"/>
        <v>45386</v>
      </c>
      <c r="B2277" s="11">
        <v>95</v>
      </c>
      <c r="C2277" s="11">
        <v>1700</v>
      </c>
      <c r="D2277" s="12">
        <v>603.70833333333303</v>
      </c>
      <c r="E2277" s="9">
        <v>134.62</v>
      </c>
      <c r="F2277" s="9">
        <f t="shared" si="327"/>
        <v>70.62</v>
      </c>
      <c r="G2277" s="9">
        <v>1.01</v>
      </c>
      <c r="H2277" s="9">
        <v>4.53</v>
      </c>
      <c r="I2277" s="9"/>
      <c r="J2277" s="9">
        <v>-1.8140000000000001</v>
      </c>
      <c r="K2277" s="9">
        <v>94</v>
      </c>
      <c r="L2277" s="9">
        <v>0.23200000000000001</v>
      </c>
      <c r="M2277" s="9">
        <v>0.31909999999999999</v>
      </c>
      <c r="N2277" s="9">
        <v>0.2</v>
      </c>
      <c r="O2277" s="9">
        <v>108.1</v>
      </c>
      <c r="P2277" s="9"/>
      <c r="Q2277" s="9"/>
      <c r="R2277" s="9"/>
      <c r="T2277">
        <f t="shared" si="322"/>
        <v>951700</v>
      </c>
      <c r="U2277">
        <v>325.5</v>
      </c>
      <c r="V2277">
        <f t="shared" si="329"/>
        <v>108.1</v>
      </c>
      <c r="W2277" t="str">
        <f t="shared" si="323"/>
        <v/>
      </c>
      <c r="X2277" t="str">
        <f t="shared" si="324"/>
        <v/>
      </c>
      <c r="Y2277" t="str">
        <f t="shared" si="330"/>
        <v/>
      </c>
      <c r="Z2277" s="9"/>
      <c r="AA2277" s="14">
        <f t="shared" si="325"/>
        <v>0.502</v>
      </c>
      <c r="AB2277" s="14">
        <f t="shared" si="326"/>
        <v>3.2000000000000001E-2</v>
      </c>
    </row>
    <row r="2278" spans="1:28" x14ac:dyDescent="0.25">
      <c r="A2278" s="10">
        <f t="shared" si="328"/>
        <v>45386</v>
      </c>
      <c r="B2278" s="11">
        <v>95</v>
      </c>
      <c r="C2278" s="11">
        <v>1800</v>
      </c>
      <c r="D2278" s="12">
        <v>603.75</v>
      </c>
      <c r="E2278" s="9">
        <v>134.27000000000001</v>
      </c>
      <c r="F2278" s="9">
        <f t="shared" si="327"/>
        <v>70.27000000000001</v>
      </c>
      <c r="G2278" s="9">
        <v>0.5</v>
      </c>
      <c r="H2278" s="9">
        <v>3.02</v>
      </c>
      <c r="I2278" s="9"/>
      <c r="J2278" s="9">
        <v>-2.4500000000000002</v>
      </c>
      <c r="K2278" s="9">
        <v>94</v>
      </c>
      <c r="L2278" s="9">
        <v>0.23130000000000001</v>
      </c>
      <c r="M2278" s="9">
        <v>0.31909999999999999</v>
      </c>
      <c r="N2278" s="9">
        <v>0</v>
      </c>
      <c r="O2278" s="9">
        <v>41.9</v>
      </c>
      <c r="P2278" s="9"/>
      <c r="Q2278" s="9"/>
      <c r="R2278" s="9"/>
      <c r="T2278">
        <f t="shared" si="322"/>
        <v>951800</v>
      </c>
      <c r="U2278">
        <v>138.80000000000001</v>
      </c>
      <c r="V2278">
        <f t="shared" si="329"/>
        <v>41.9</v>
      </c>
      <c r="W2278" t="str">
        <f t="shared" si="323"/>
        <v/>
      </c>
      <c r="X2278" t="str">
        <f t="shared" si="324"/>
        <v/>
      </c>
      <c r="Y2278" t="str">
        <f t="shared" si="330"/>
        <v/>
      </c>
      <c r="Z2278" s="9"/>
      <c r="AA2278" s="14">
        <f t="shared" si="325"/>
        <v>0.47899999999999998</v>
      </c>
      <c r="AB2278" s="14">
        <f t="shared" si="326"/>
        <v>3.1E-2</v>
      </c>
    </row>
    <row r="2279" spans="1:28" x14ac:dyDescent="0.25">
      <c r="A2279" s="10">
        <f t="shared" si="328"/>
        <v>45386</v>
      </c>
      <c r="B2279" s="11">
        <v>95</v>
      </c>
      <c r="C2279" s="11">
        <v>1900</v>
      </c>
      <c r="D2279" s="12">
        <v>603.79166666666697</v>
      </c>
      <c r="E2279" s="9">
        <v>134.38999999999999</v>
      </c>
      <c r="F2279" s="9">
        <f t="shared" si="327"/>
        <v>70.389999999999986</v>
      </c>
      <c r="G2279" s="9">
        <v>1.01</v>
      </c>
      <c r="H2279" s="9">
        <v>3.02</v>
      </c>
      <c r="I2279" s="9"/>
      <c r="J2279" s="9">
        <v>-2.8</v>
      </c>
      <c r="K2279" s="9">
        <v>94.7</v>
      </c>
      <c r="L2279" s="9">
        <v>0.23200000000000001</v>
      </c>
      <c r="M2279" s="9">
        <v>0.31909999999999999</v>
      </c>
      <c r="N2279" s="9">
        <v>0</v>
      </c>
      <c r="O2279" s="9">
        <v>3.1</v>
      </c>
      <c r="P2279" s="9"/>
      <c r="Q2279" s="9"/>
      <c r="R2279" s="9"/>
      <c r="T2279">
        <f t="shared" si="322"/>
        <v>951900</v>
      </c>
      <c r="U2279">
        <v>9.1999999999999993</v>
      </c>
      <c r="V2279">
        <f t="shared" si="329"/>
        <v>3.1</v>
      </c>
      <c r="W2279" t="str">
        <f t="shared" si="323"/>
        <v/>
      </c>
      <c r="X2279" t="str">
        <f t="shared" si="324"/>
        <v/>
      </c>
      <c r="Y2279" t="str">
        <f t="shared" si="330"/>
        <v/>
      </c>
      <c r="Z2279" s="9"/>
      <c r="AA2279" s="14">
        <f t="shared" si="325"/>
        <v>0.47</v>
      </c>
      <c r="AB2279" s="14">
        <f t="shared" si="326"/>
        <v>2.5999999999999999E-2</v>
      </c>
    </row>
    <row r="2280" spans="1:28" x14ac:dyDescent="0.25">
      <c r="A2280" s="10">
        <f t="shared" si="328"/>
        <v>45386</v>
      </c>
      <c r="B2280" s="11">
        <v>95</v>
      </c>
      <c r="C2280" s="11">
        <v>2000</v>
      </c>
      <c r="D2280" s="12">
        <v>603.83333333333303</v>
      </c>
      <c r="E2280" s="9">
        <v>134.27000000000001</v>
      </c>
      <c r="F2280" s="9">
        <f t="shared" si="327"/>
        <v>70.27000000000001</v>
      </c>
      <c r="G2280" s="9">
        <v>1.51</v>
      </c>
      <c r="H2280" s="9">
        <v>4.03</v>
      </c>
      <c r="I2280" s="9"/>
      <c r="J2280" s="9">
        <v>-3.419</v>
      </c>
      <c r="K2280" s="9">
        <v>95.1</v>
      </c>
      <c r="L2280" s="9">
        <v>0.23200000000000001</v>
      </c>
      <c r="M2280" s="9">
        <v>0.31909999999999999</v>
      </c>
      <c r="N2280" s="9">
        <v>0</v>
      </c>
      <c r="O2280" s="9">
        <v>0.6</v>
      </c>
      <c r="P2280" s="9"/>
      <c r="Q2280" s="9"/>
      <c r="R2280" s="9"/>
      <c r="T2280">
        <f t="shared" si="322"/>
        <v>952000</v>
      </c>
      <c r="U2280">
        <v>0</v>
      </c>
      <c r="V2280">
        <f t="shared" si="329"/>
        <v>0</v>
      </c>
      <c r="W2280" t="str">
        <f t="shared" si="323"/>
        <v/>
      </c>
      <c r="X2280" t="str">
        <f t="shared" si="324"/>
        <v/>
      </c>
      <c r="Y2280" t="str">
        <f t="shared" si="330"/>
        <v/>
      </c>
      <c r="Z2280" s="9"/>
      <c r="AA2280" s="14">
        <f t="shared" si="325"/>
        <v>0.45100000000000001</v>
      </c>
      <c r="AB2280" s="14">
        <f t="shared" si="326"/>
        <v>2.3E-2</v>
      </c>
    </row>
    <row r="2281" spans="1:28" x14ac:dyDescent="0.25">
      <c r="A2281" s="10">
        <f t="shared" si="328"/>
        <v>45386</v>
      </c>
      <c r="B2281" s="11">
        <v>95</v>
      </c>
      <c r="C2281" s="11">
        <v>2100</v>
      </c>
      <c r="D2281" s="12">
        <v>603.875</v>
      </c>
      <c r="E2281" s="9">
        <v>133.81</v>
      </c>
      <c r="F2281" s="9">
        <f t="shared" si="327"/>
        <v>69.81</v>
      </c>
      <c r="G2281" s="9">
        <v>2.0099999999999998</v>
      </c>
      <c r="H2281" s="9">
        <v>5.03</v>
      </c>
      <c r="I2281" s="9"/>
      <c r="J2281" s="9">
        <v>-3.0649999999999999</v>
      </c>
      <c r="K2281" s="9">
        <v>95.2</v>
      </c>
      <c r="L2281" s="9">
        <v>0.23200000000000001</v>
      </c>
      <c r="M2281" s="9">
        <v>0.31840000000000002</v>
      </c>
      <c r="N2281" s="9">
        <v>0</v>
      </c>
      <c r="O2281" s="9">
        <v>0.6</v>
      </c>
      <c r="P2281" s="9"/>
      <c r="Q2281" s="9"/>
      <c r="R2281" s="9"/>
      <c r="T2281">
        <f t="shared" si="322"/>
        <v>952100</v>
      </c>
      <c r="U2281">
        <v>0</v>
      </c>
      <c r="V2281">
        <f t="shared" si="329"/>
        <v>0</v>
      </c>
      <c r="W2281" t="str">
        <f t="shared" si="323"/>
        <v/>
      </c>
      <c r="X2281" t="str">
        <f t="shared" si="324"/>
        <v/>
      </c>
      <c r="Y2281" t="str">
        <f t="shared" si="330"/>
        <v/>
      </c>
      <c r="Z2281" s="9"/>
      <c r="AA2281" s="14">
        <f t="shared" si="325"/>
        <v>0.46400000000000002</v>
      </c>
      <c r="AB2281" s="14">
        <f t="shared" si="326"/>
        <v>2.3E-2</v>
      </c>
    </row>
    <row r="2282" spans="1:28" x14ac:dyDescent="0.25">
      <c r="A2282" s="10">
        <f t="shared" si="328"/>
        <v>45386</v>
      </c>
      <c r="B2282" s="11">
        <v>95</v>
      </c>
      <c r="C2282" s="11">
        <v>2200</v>
      </c>
      <c r="D2282" s="12">
        <v>603.91666666666697</v>
      </c>
      <c r="E2282" s="9">
        <v>133.81</v>
      </c>
      <c r="F2282" s="9">
        <f t="shared" si="327"/>
        <v>69.81</v>
      </c>
      <c r="G2282" s="9">
        <v>2.52</v>
      </c>
      <c r="H2282" s="9">
        <v>5.54</v>
      </c>
      <c r="I2282" s="9"/>
      <c r="J2282" s="9">
        <v>-3.3010000000000002</v>
      </c>
      <c r="K2282" s="9">
        <v>95</v>
      </c>
      <c r="L2282" s="9">
        <v>0.23200000000000001</v>
      </c>
      <c r="M2282" s="9">
        <v>0.31840000000000002</v>
      </c>
      <c r="N2282" s="9">
        <v>0</v>
      </c>
      <c r="O2282" s="9">
        <v>0.6</v>
      </c>
      <c r="P2282" s="9"/>
      <c r="Q2282" s="9"/>
      <c r="R2282" s="9"/>
      <c r="T2282">
        <f t="shared" si="322"/>
        <v>952200</v>
      </c>
      <c r="U2282">
        <v>0</v>
      </c>
      <c r="V2282">
        <f t="shared" si="329"/>
        <v>0</v>
      </c>
      <c r="W2282" t="str">
        <f t="shared" si="323"/>
        <v/>
      </c>
      <c r="X2282" t="str">
        <f t="shared" si="324"/>
        <v/>
      </c>
      <c r="Y2282" t="str">
        <f t="shared" si="330"/>
        <v/>
      </c>
      <c r="Z2282" s="9"/>
      <c r="AA2282" s="14">
        <f t="shared" si="325"/>
        <v>0.45500000000000002</v>
      </c>
      <c r="AB2282" s="14">
        <f t="shared" si="326"/>
        <v>2.4E-2</v>
      </c>
    </row>
    <row r="2283" spans="1:28" x14ac:dyDescent="0.25">
      <c r="A2283" s="10">
        <f t="shared" si="328"/>
        <v>45386</v>
      </c>
      <c r="B2283" s="11">
        <v>95</v>
      </c>
      <c r="C2283" s="11">
        <v>2300</v>
      </c>
      <c r="D2283" s="12">
        <v>603.95833333333303</v>
      </c>
      <c r="E2283" s="9">
        <v>134.51</v>
      </c>
      <c r="F2283" s="9">
        <f t="shared" si="327"/>
        <v>70.509999999999991</v>
      </c>
      <c r="G2283" s="9">
        <v>2.52</v>
      </c>
      <c r="H2283" s="9">
        <v>5.54</v>
      </c>
      <c r="I2283" s="9"/>
      <c r="J2283" s="9">
        <v>-3.6869999999999998</v>
      </c>
      <c r="K2283" s="9">
        <v>94.9</v>
      </c>
      <c r="L2283" s="9">
        <v>0.23130000000000001</v>
      </c>
      <c r="M2283" s="9">
        <v>0.31840000000000002</v>
      </c>
      <c r="N2283" s="9">
        <v>0</v>
      </c>
      <c r="O2283" s="9">
        <v>0.6</v>
      </c>
      <c r="P2283" s="9"/>
      <c r="Q2283" s="9"/>
      <c r="R2283" s="9"/>
      <c r="T2283">
        <f t="shared" si="322"/>
        <v>952300</v>
      </c>
      <c r="U2283">
        <v>0</v>
      </c>
      <c r="V2283">
        <f t="shared" si="329"/>
        <v>0</v>
      </c>
      <c r="W2283" t="str">
        <f t="shared" si="323"/>
        <v/>
      </c>
      <c r="X2283" t="str">
        <f t="shared" si="324"/>
        <v/>
      </c>
      <c r="Y2283" t="str">
        <f t="shared" si="330"/>
        <v/>
      </c>
      <c r="Z2283" s="9"/>
      <c r="AA2283" s="14">
        <f t="shared" si="325"/>
        <v>0.441</v>
      </c>
      <c r="AB2283" s="14">
        <f t="shared" si="326"/>
        <v>2.4E-2</v>
      </c>
    </row>
    <row r="2284" spans="1:28" x14ac:dyDescent="0.25">
      <c r="A2284" s="10">
        <f t="shared" si="328"/>
        <v>45386</v>
      </c>
      <c r="B2284" s="11">
        <v>95</v>
      </c>
      <c r="C2284" s="11">
        <v>2400</v>
      </c>
      <c r="D2284" s="12">
        <v>604</v>
      </c>
      <c r="E2284" s="9">
        <v>134.38999999999999</v>
      </c>
      <c r="F2284" s="9">
        <f t="shared" si="327"/>
        <v>70.389999999999986</v>
      </c>
      <c r="G2284" s="9">
        <v>3.02</v>
      </c>
      <c r="H2284" s="9">
        <v>6.04</v>
      </c>
      <c r="I2284" s="9"/>
      <c r="J2284" s="9">
        <v>-3.8359999999999999</v>
      </c>
      <c r="K2284" s="9">
        <v>95.9</v>
      </c>
      <c r="L2284" s="9">
        <v>0.23200000000000001</v>
      </c>
      <c r="M2284" s="9">
        <v>0.31840000000000002</v>
      </c>
      <c r="N2284" s="9">
        <v>0</v>
      </c>
      <c r="O2284" s="9">
        <v>0.6</v>
      </c>
      <c r="P2284" s="9"/>
      <c r="Q2284" s="9"/>
      <c r="R2284" s="9"/>
      <c r="T2284">
        <f t="shared" si="322"/>
        <v>952400</v>
      </c>
      <c r="U2284">
        <v>0</v>
      </c>
      <c r="V2284">
        <f t="shared" si="329"/>
        <v>0</v>
      </c>
      <c r="W2284">
        <f t="shared" si="323"/>
        <v>0.23200000000000001</v>
      </c>
      <c r="X2284">
        <f t="shared" si="324"/>
        <v>0.318</v>
      </c>
      <c r="Y2284">
        <f t="shared" si="330"/>
        <v>0.70399999999999996</v>
      </c>
      <c r="Z2284" s="9"/>
      <c r="AA2284" s="14">
        <f t="shared" si="325"/>
        <v>0.441</v>
      </c>
      <c r="AB2284" s="14">
        <f t="shared" si="326"/>
        <v>1.9E-2</v>
      </c>
    </row>
    <row r="2285" spans="1:28" x14ac:dyDescent="0.25">
      <c r="A2285" s="10">
        <f t="shared" si="328"/>
        <v>45387</v>
      </c>
      <c r="B2285" s="11">
        <v>96</v>
      </c>
      <c r="C2285" s="11">
        <v>100</v>
      </c>
      <c r="D2285" s="12">
        <v>604.04166666666697</v>
      </c>
      <c r="E2285" s="9">
        <v>134.16</v>
      </c>
      <c r="F2285" s="9">
        <f t="shared" si="327"/>
        <v>70.16</v>
      </c>
      <c r="G2285" s="9">
        <v>2.52</v>
      </c>
      <c r="H2285" s="9">
        <v>7.05</v>
      </c>
      <c r="I2285" s="9"/>
      <c r="J2285" s="9">
        <v>-3.8959999999999999</v>
      </c>
      <c r="K2285" s="9">
        <v>96.2</v>
      </c>
      <c r="L2285" s="9">
        <v>0.23200000000000001</v>
      </c>
      <c r="M2285" s="9">
        <v>0.31840000000000002</v>
      </c>
      <c r="N2285" s="9">
        <v>0</v>
      </c>
      <c r="O2285" s="9">
        <v>0.6</v>
      </c>
      <c r="P2285" s="9"/>
      <c r="Q2285" s="9"/>
      <c r="R2285" s="9"/>
      <c r="T2285">
        <f t="shared" si="322"/>
        <v>960100</v>
      </c>
      <c r="U2285">
        <v>0</v>
      </c>
      <c r="V2285">
        <f t="shared" si="329"/>
        <v>0</v>
      </c>
      <c r="W2285" t="str">
        <f t="shared" si="323"/>
        <v/>
      </c>
      <c r="X2285" t="str">
        <f t="shared" si="324"/>
        <v/>
      </c>
      <c r="Y2285" t="str">
        <f t="shared" si="330"/>
        <v/>
      </c>
      <c r="Z2285" s="9"/>
      <c r="AA2285" s="14">
        <f t="shared" si="325"/>
        <v>0.44</v>
      </c>
      <c r="AB2285" s="14">
        <f t="shared" si="326"/>
        <v>1.7000000000000001E-2</v>
      </c>
    </row>
    <row r="2286" spans="1:28" x14ac:dyDescent="0.25">
      <c r="A2286" s="10">
        <f t="shared" si="328"/>
        <v>45387</v>
      </c>
      <c r="B2286" s="11">
        <v>96</v>
      </c>
      <c r="C2286" s="11">
        <v>200</v>
      </c>
      <c r="D2286" s="12">
        <v>604.08333333333303</v>
      </c>
      <c r="E2286" s="9">
        <v>135.79</v>
      </c>
      <c r="F2286" s="9">
        <f t="shared" si="327"/>
        <v>71.789999999999992</v>
      </c>
      <c r="G2286" s="9">
        <v>3.52</v>
      </c>
      <c r="H2286" s="9">
        <v>7.55</v>
      </c>
      <c r="I2286" s="9"/>
      <c r="J2286" s="9">
        <v>-4.0460000000000003</v>
      </c>
      <c r="K2286" s="9">
        <v>96.2</v>
      </c>
      <c r="L2286" s="9">
        <v>0.23269999999999999</v>
      </c>
      <c r="M2286" s="9">
        <v>0.31840000000000002</v>
      </c>
      <c r="N2286" s="9">
        <v>0</v>
      </c>
      <c r="O2286" s="9">
        <v>0.6</v>
      </c>
      <c r="P2286" s="9"/>
      <c r="Q2286" s="9"/>
      <c r="R2286" s="9"/>
      <c r="T2286">
        <f t="shared" si="322"/>
        <v>960200</v>
      </c>
      <c r="U2286">
        <v>0</v>
      </c>
      <c r="V2286">
        <f t="shared" si="329"/>
        <v>0</v>
      </c>
      <c r="W2286" t="str">
        <f t="shared" si="323"/>
        <v/>
      </c>
      <c r="X2286" t="str">
        <f t="shared" si="324"/>
        <v/>
      </c>
      <c r="Y2286" t="str">
        <f t="shared" si="330"/>
        <v/>
      </c>
      <c r="Z2286" s="9"/>
      <c r="AA2286" s="14">
        <f t="shared" si="325"/>
        <v>0.435</v>
      </c>
      <c r="AB2286" s="14">
        <f t="shared" si="326"/>
        <v>1.7000000000000001E-2</v>
      </c>
    </row>
    <row r="2287" spans="1:28" x14ac:dyDescent="0.25">
      <c r="A2287" s="10">
        <f t="shared" si="328"/>
        <v>45387</v>
      </c>
      <c r="B2287" s="11">
        <v>96</v>
      </c>
      <c r="C2287" s="11">
        <v>300</v>
      </c>
      <c r="D2287" s="12">
        <v>604.125</v>
      </c>
      <c r="E2287" s="9">
        <v>133.57</v>
      </c>
      <c r="F2287" s="9">
        <f t="shared" si="327"/>
        <v>69.569999999999993</v>
      </c>
      <c r="G2287" s="9">
        <v>3.52</v>
      </c>
      <c r="H2287" s="9">
        <v>7.55</v>
      </c>
      <c r="I2287" s="9"/>
      <c r="J2287" s="9">
        <v>-4.1059999999999999</v>
      </c>
      <c r="K2287" s="9">
        <v>96.3</v>
      </c>
      <c r="L2287" s="9">
        <v>0.23050000000000001</v>
      </c>
      <c r="M2287" s="9">
        <v>0.31769999999999998</v>
      </c>
      <c r="N2287" s="9">
        <v>0</v>
      </c>
      <c r="O2287" s="9">
        <v>0.6</v>
      </c>
      <c r="P2287" s="9"/>
      <c r="Q2287" s="9"/>
      <c r="R2287" s="9"/>
      <c r="T2287">
        <f t="shared" si="322"/>
        <v>960300</v>
      </c>
      <c r="U2287">
        <v>0</v>
      </c>
      <c r="V2287">
        <f t="shared" si="329"/>
        <v>0</v>
      </c>
      <c r="W2287" t="str">
        <f t="shared" si="323"/>
        <v/>
      </c>
      <c r="X2287" t="str">
        <f t="shared" si="324"/>
        <v/>
      </c>
      <c r="Y2287" t="str">
        <f t="shared" si="330"/>
        <v/>
      </c>
      <c r="Z2287" s="9"/>
      <c r="AA2287" s="14">
        <f t="shared" si="325"/>
        <v>0.434</v>
      </c>
      <c r="AB2287" s="14">
        <f t="shared" si="326"/>
        <v>1.7000000000000001E-2</v>
      </c>
    </row>
    <row r="2288" spans="1:28" x14ac:dyDescent="0.25">
      <c r="A2288" s="10">
        <f t="shared" si="328"/>
        <v>45387</v>
      </c>
      <c r="B2288" s="11">
        <v>96</v>
      </c>
      <c r="C2288" s="11">
        <v>400</v>
      </c>
      <c r="D2288" s="12">
        <v>604.16666666666697</v>
      </c>
      <c r="E2288" s="9">
        <v>133.22</v>
      </c>
      <c r="F2288" s="9">
        <f t="shared" si="327"/>
        <v>69.22</v>
      </c>
      <c r="G2288" s="9">
        <v>4.03</v>
      </c>
      <c r="H2288" s="9">
        <v>8.56</v>
      </c>
      <c r="I2288" s="9"/>
      <c r="J2288" s="9">
        <v>-4.4390000000000001</v>
      </c>
      <c r="K2288" s="9">
        <v>96.3</v>
      </c>
      <c r="L2288" s="9">
        <v>0.2334</v>
      </c>
      <c r="M2288" s="9">
        <v>0.31769999999999998</v>
      </c>
      <c r="N2288" s="9">
        <v>0</v>
      </c>
      <c r="O2288" s="9">
        <v>0.6</v>
      </c>
      <c r="P2288" s="9"/>
      <c r="Q2288" s="9"/>
      <c r="R2288" s="9"/>
      <c r="T2288">
        <f t="shared" si="322"/>
        <v>960400</v>
      </c>
      <c r="U2288">
        <v>0</v>
      </c>
      <c r="V2288">
        <f t="shared" si="329"/>
        <v>0</v>
      </c>
      <c r="W2288" t="str">
        <f t="shared" si="323"/>
        <v/>
      </c>
      <c r="X2288" t="str">
        <f t="shared" si="324"/>
        <v/>
      </c>
      <c r="Y2288" t="str">
        <f t="shared" si="330"/>
        <v/>
      </c>
      <c r="Z2288" s="9"/>
      <c r="AA2288" s="14">
        <f t="shared" si="325"/>
        <v>0.42299999999999999</v>
      </c>
      <c r="AB2288" s="14">
        <f t="shared" si="326"/>
        <v>1.6E-2</v>
      </c>
    </row>
    <row r="2289" spans="1:28" x14ac:dyDescent="0.25">
      <c r="A2289" s="10">
        <f t="shared" si="328"/>
        <v>45387</v>
      </c>
      <c r="B2289" s="11">
        <v>96</v>
      </c>
      <c r="C2289" s="11">
        <v>500</v>
      </c>
      <c r="D2289" s="12">
        <v>604.20833333333303</v>
      </c>
      <c r="E2289" s="9">
        <v>133.69</v>
      </c>
      <c r="F2289" s="9">
        <f t="shared" si="327"/>
        <v>69.69</v>
      </c>
      <c r="G2289" s="9">
        <v>4.53</v>
      </c>
      <c r="H2289" s="9">
        <v>9.06</v>
      </c>
      <c r="I2289" s="9"/>
      <c r="J2289" s="9">
        <v>-4.6509999999999998</v>
      </c>
      <c r="K2289" s="9">
        <v>96.2</v>
      </c>
      <c r="L2289" s="9">
        <v>0.23130000000000001</v>
      </c>
      <c r="M2289" s="9">
        <v>0.317</v>
      </c>
      <c r="N2289" s="9">
        <v>0</v>
      </c>
      <c r="O2289" s="9">
        <v>0.6</v>
      </c>
      <c r="P2289" s="9"/>
      <c r="Q2289" s="9"/>
      <c r="R2289" s="9"/>
      <c r="T2289">
        <f t="shared" si="322"/>
        <v>960500</v>
      </c>
      <c r="U2289">
        <v>0</v>
      </c>
      <c r="V2289">
        <f t="shared" si="329"/>
        <v>0</v>
      </c>
      <c r="W2289" t="str">
        <f t="shared" si="323"/>
        <v/>
      </c>
      <c r="X2289" t="str">
        <f t="shared" si="324"/>
        <v/>
      </c>
      <c r="Y2289" t="str">
        <f t="shared" si="330"/>
        <v/>
      </c>
      <c r="Z2289" s="9"/>
      <c r="AA2289" s="14">
        <f t="shared" si="325"/>
        <v>0.41599999999999998</v>
      </c>
      <c r="AB2289" s="14">
        <f t="shared" si="326"/>
        <v>1.6E-2</v>
      </c>
    </row>
    <row r="2290" spans="1:28" x14ac:dyDescent="0.25">
      <c r="A2290" s="10">
        <f t="shared" si="328"/>
        <v>45387</v>
      </c>
      <c r="B2290" s="11">
        <v>96</v>
      </c>
      <c r="C2290" s="11">
        <v>600</v>
      </c>
      <c r="D2290" s="12">
        <v>604.25</v>
      </c>
      <c r="E2290" s="9">
        <v>134.38999999999999</v>
      </c>
      <c r="F2290" s="9">
        <f t="shared" si="327"/>
        <v>70.389999999999986</v>
      </c>
      <c r="G2290" s="9">
        <v>4.03</v>
      </c>
      <c r="H2290" s="9">
        <v>8.56</v>
      </c>
      <c r="I2290" s="9"/>
      <c r="J2290" s="9">
        <v>-4.7430000000000003</v>
      </c>
      <c r="K2290" s="9">
        <v>96.2</v>
      </c>
      <c r="L2290" s="9">
        <v>0.2298</v>
      </c>
      <c r="M2290" s="9">
        <v>0.317</v>
      </c>
      <c r="N2290" s="9">
        <v>0</v>
      </c>
      <c r="O2290" s="9">
        <v>8.1</v>
      </c>
      <c r="P2290" s="9"/>
      <c r="Q2290" s="9"/>
      <c r="R2290" s="9"/>
      <c r="T2290">
        <f t="shared" si="322"/>
        <v>960600</v>
      </c>
      <c r="U2290">
        <v>5.7</v>
      </c>
      <c r="V2290">
        <f t="shared" si="329"/>
        <v>8.1</v>
      </c>
      <c r="W2290" t="str">
        <f t="shared" si="323"/>
        <v/>
      </c>
      <c r="X2290" t="str">
        <f t="shared" si="324"/>
        <v/>
      </c>
      <c r="Y2290" t="str">
        <f t="shared" si="330"/>
        <v/>
      </c>
      <c r="Z2290" s="9"/>
      <c r="AA2290" s="14">
        <f t="shared" si="325"/>
        <v>0.41299999999999998</v>
      </c>
      <c r="AB2290" s="14">
        <f t="shared" si="326"/>
        <v>1.6E-2</v>
      </c>
    </row>
    <row r="2291" spans="1:28" x14ac:dyDescent="0.25">
      <c r="A2291" s="10">
        <f t="shared" si="328"/>
        <v>45387</v>
      </c>
      <c r="B2291" s="11">
        <v>96</v>
      </c>
      <c r="C2291" s="11">
        <v>700</v>
      </c>
      <c r="D2291" s="12">
        <v>604.29166666666697</v>
      </c>
      <c r="E2291" s="9">
        <v>134.51</v>
      </c>
      <c r="F2291" s="9">
        <f t="shared" si="327"/>
        <v>70.509999999999991</v>
      </c>
      <c r="G2291" s="9">
        <v>3.02</v>
      </c>
      <c r="H2291" s="9">
        <v>8.56</v>
      </c>
      <c r="I2291" s="9"/>
      <c r="J2291" s="9">
        <v>-4.7119999999999997</v>
      </c>
      <c r="K2291" s="9">
        <v>96.2</v>
      </c>
      <c r="L2291" s="9">
        <v>0.23269999999999999</v>
      </c>
      <c r="M2291" s="9">
        <v>0.317</v>
      </c>
      <c r="N2291" s="9">
        <v>0</v>
      </c>
      <c r="O2291" s="9">
        <v>59.4</v>
      </c>
      <c r="P2291" s="9"/>
      <c r="Q2291" s="9"/>
      <c r="R2291" s="9"/>
      <c r="T2291">
        <f t="shared" si="322"/>
        <v>960700</v>
      </c>
      <c r="U2291">
        <v>125.7</v>
      </c>
      <c r="V2291">
        <f t="shared" si="329"/>
        <v>59.4</v>
      </c>
      <c r="W2291" t="str">
        <f t="shared" si="323"/>
        <v/>
      </c>
      <c r="X2291" t="str">
        <f t="shared" si="324"/>
        <v/>
      </c>
      <c r="Y2291" t="str">
        <f t="shared" si="330"/>
        <v/>
      </c>
      <c r="Z2291" s="9"/>
      <c r="AA2291" s="14">
        <f t="shared" si="325"/>
        <v>0.41399999999999998</v>
      </c>
      <c r="AB2291" s="14">
        <f t="shared" si="326"/>
        <v>1.6E-2</v>
      </c>
    </row>
    <row r="2292" spans="1:28" x14ac:dyDescent="0.25">
      <c r="A2292" s="10">
        <f t="shared" si="328"/>
        <v>45387</v>
      </c>
      <c r="B2292" s="11">
        <v>96</v>
      </c>
      <c r="C2292" s="11">
        <v>800</v>
      </c>
      <c r="D2292" s="12">
        <v>604.33333333333303</v>
      </c>
      <c r="E2292" s="9">
        <v>136.72999999999999</v>
      </c>
      <c r="F2292" s="9">
        <f t="shared" si="327"/>
        <v>72.72999999999999</v>
      </c>
      <c r="G2292" s="9">
        <v>3.02</v>
      </c>
      <c r="H2292" s="9">
        <v>7.55</v>
      </c>
      <c r="I2292" s="9"/>
      <c r="J2292" s="9">
        <v>-4.7119999999999997</v>
      </c>
      <c r="K2292" s="9">
        <v>96</v>
      </c>
      <c r="L2292" s="9">
        <v>0.23269999999999999</v>
      </c>
      <c r="M2292" s="9">
        <v>0.317</v>
      </c>
      <c r="N2292" s="9">
        <v>0</v>
      </c>
      <c r="O2292" s="9">
        <v>105.6</v>
      </c>
      <c r="P2292" s="9"/>
      <c r="Q2292" s="9"/>
      <c r="R2292" s="9"/>
      <c r="T2292">
        <f t="shared" si="322"/>
        <v>960800</v>
      </c>
      <c r="U2292">
        <v>311.2</v>
      </c>
      <c r="V2292">
        <f t="shared" si="329"/>
        <v>105.6</v>
      </c>
      <c r="W2292" t="str">
        <f t="shared" si="323"/>
        <v/>
      </c>
      <c r="X2292" t="str">
        <f t="shared" si="324"/>
        <v/>
      </c>
      <c r="Y2292" t="str">
        <f t="shared" si="330"/>
        <v/>
      </c>
      <c r="Z2292" s="9"/>
      <c r="AA2292" s="14">
        <f t="shared" si="325"/>
        <v>0.41299999999999998</v>
      </c>
      <c r="AB2292" s="14">
        <f t="shared" si="326"/>
        <v>1.7000000000000001E-2</v>
      </c>
    </row>
    <row r="2293" spans="1:28" x14ac:dyDescent="0.25">
      <c r="A2293" s="10">
        <f t="shared" si="328"/>
        <v>45387</v>
      </c>
      <c r="B2293" s="11">
        <v>96</v>
      </c>
      <c r="C2293" s="11">
        <v>900</v>
      </c>
      <c r="D2293" s="12">
        <v>604.375</v>
      </c>
      <c r="E2293" s="9">
        <v>137.66999999999999</v>
      </c>
      <c r="F2293" s="9">
        <f t="shared" si="327"/>
        <v>73.669999999999987</v>
      </c>
      <c r="G2293" s="9">
        <v>3.52</v>
      </c>
      <c r="H2293" s="9">
        <v>8.0500000000000007</v>
      </c>
      <c r="I2293" s="9"/>
      <c r="J2293" s="9">
        <v>-4.6210000000000004</v>
      </c>
      <c r="K2293" s="9">
        <v>95.9</v>
      </c>
      <c r="L2293" s="9">
        <v>0.23269999999999999</v>
      </c>
      <c r="M2293" s="9">
        <v>0.317</v>
      </c>
      <c r="N2293" s="9">
        <v>0</v>
      </c>
      <c r="O2293" s="9">
        <v>173.1</v>
      </c>
      <c r="P2293" s="9"/>
      <c r="Q2293" s="9"/>
      <c r="R2293" s="9"/>
      <c r="T2293">
        <f t="shared" si="322"/>
        <v>960900</v>
      </c>
      <c r="U2293">
        <v>491.2</v>
      </c>
      <c r="V2293">
        <f t="shared" si="329"/>
        <v>173.1</v>
      </c>
      <c r="W2293" t="str">
        <f t="shared" si="323"/>
        <v/>
      </c>
      <c r="X2293" t="str">
        <f t="shared" si="324"/>
        <v/>
      </c>
      <c r="Y2293" t="str">
        <f t="shared" si="330"/>
        <v/>
      </c>
      <c r="Z2293" s="9"/>
      <c r="AA2293" s="14">
        <f t="shared" si="325"/>
        <v>0.41499999999999998</v>
      </c>
      <c r="AB2293" s="14">
        <f t="shared" si="326"/>
        <v>1.7999999999999999E-2</v>
      </c>
    </row>
    <row r="2294" spans="1:28" x14ac:dyDescent="0.25">
      <c r="A2294" s="10">
        <f t="shared" si="328"/>
        <v>45387</v>
      </c>
      <c r="B2294" s="11">
        <v>96</v>
      </c>
      <c r="C2294" s="11">
        <v>1000</v>
      </c>
      <c r="D2294" s="12">
        <v>604.41666666666697</v>
      </c>
      <c r="E2294" s="9">
        <v>135.33000000000001</v>
      </c>
      <c r="F2294" s="9">
        <f t="shared" si="327"/>
        <v>71.330000000000013</v>
      </c>
      <c r="G2294" s="9">
        <v>3.02</v>
      </c>
      <c r="H2294" s="9">
        <v>7.55</v>
      </c>
      <c r="I2294" s="9"/>
      <c r="J2294" s="9">
        <v>-4.1369999999999996</v>
      </c>
      <c r="K2294" s="9">
        <v>95.9</v>
      </c>
      <c r="L2294" s="9">
        <v>0.23200000000000001</v>
      </c>
      <c r="M2294" s="9">
        <v>0.31619999999999998</v>
      </c>
      <c r="N2294" s="9">
        <v>0</v>
      </c>
      <c r="O2294" s="9">
        <v>160.6</v>
      </c>
      <c r="P2294" s="9"/>
      <c r="Q2294" s="9"/>
      <c r="R2294" s="9"/>
      <c r="T2294">
        <f t="shared" si="322"/>
        <v>961000</v>
      </c>
      <c r="U2294">
        <v>642.5</v>
      </c>
      <c r="V2294">
        <f t="shared" si="329"/>
        <v>160.6</v>
      </c>
      <c r="W2294" t="str">
        <f t="shared" si="323"/>
        <v/>
      </c>
      <c r="X2294" t="str">
        <f t="shared" si="324"/>
        <v/>
      </c>
      <c r="Y2294" t="str">
        <f t="shared" si="330"/>
        <v/>
      </c>
      <c r="Z2294" s="9"/>
      <c r="AA2294" s="14">
        <f t="shared" si="325"/>
        <v>0.43099999999999999</v>
      </c>
      <c r="AB2294" s="14">
        <f t="shared" si="326"/>
        <v>1.7999999999999999E-2</v>
      </c>
    </row>
    <row r="2295" spans="1:28" x14ac:dyDescent="0.25">
      <c r="A2295" s="10">
        <f t="shared" si="328"/>
        <v>45387</v>
      </c>
      <c r="B2295" s="11">
        <v>96</v>
      </c>
      <c r="C2295" s="11">
        <v>1100</v>
      </c>
      <c r="D2295" s="12">
        <v>604.45833333333303</v>
      </c>
      <c r="E2295" s="9">
        <v>137.19999999999999</v>
      </c>
      <c r="F2295" s="9">
        <f t="shared" si="327"/>
        <v>73.199999999999989</v>
      </c>
      <c r="G2295" s="9">
        <v>3.02</v>
      </c>
      <c r="H2295" s="9">
        <v>6.54</v>
      </c>
      <c r="I2295" s="9"/>
      <c r="J2295" s="9">
        <v>-3.4790000000000001</v>
      </c>
      <c r="K2295" s="9">
        <v>96.2</v>
      </c>
      <c r="L2295" s="9">
        <v>0.23130000000000001</v>
      </c>
      <c r="M2295" s="9">
        <v>0.3155</v>
      </c>
      <c r="N2295" s="9">
        <v>0</v>
      </c>
      <c r="O2295" s="9">
        <v>161.9</v>
      </c>
      <c r="P2295" s="9"/>
      <c r="Q2295" s="9"/>
      <c r="R2295" s="9"/>
      <c r="T2295">
        <f t="shared" si="322"/>
        <v>961100</v>
      </c>
      <c r="U2295">
        <v>752</v>
      </c>
      <c r="V2295">
        <f t="shared" si="329"/>
        <v>161.9</v>
      </c>
      <c r="W2295" t="str">
        <f t="shared" si="323"/>
        <v/>
      </c>
      <c r="X2295" t="str">
        <f t="shared" si="324"/>
        <v/>
      </c>
      <c r="Y2295" t="str">
        <f t="shared" si="330"/>
        <v/>
      </c>
      <c r="Z2295" s="9"/>
      <c r="AA2295" s="14">
        <f t="shared" si="325"/>
        <v>0.45400000000000001</v>
      </c>
      <c r="AB2295" s="14">
        <f t="shared" si="326"/>
        <v>1.7999999999999999E-2</v>
      </c>
    </row>
    <row r="2296" spans="1:28" x14ac:dyDescent="0.25">
      <c r="A2296" s="10">
        <f t="shared" si="328"/>
        <v>45387</v>
      </c>
      <c r="B2296" s="11">
        <v>96</v>
      </c>
      <c r="C2296" s="11">
        <v>1200</v>
      </c>
      <c r="D2296" s="12">
        <v>604.5</v>
      </c>
      <c r="E2296" s="9">
        <v>139.19</v>
      </c>
      <c r="F2296" s="9">
        <f t="shared" si="327"/>
        <v>75.19</v>
      </c>
      <c r="G2296" s="9">
        <v>3.02</v>
      </c>
      <c r="H2296" s="9">
        <v>6.54</v>
      </c>
      <c r="I2296" s="9"/>
      <c r="J2296" s="9">
        <v>-3.0649999999999999</v>
      </c>
      <c r="K2296" s="9">
        <v>96.4</v>
      </c>
      <c r="L2296" s="9">
        <v>0.2298</v>
      </c>
      <c r="M2296" s="9">
        <v>0.31480000000000002</v>
      </c>
      <c r="N2296" s="9">
        <v>0</v>
      </c>
      <c r="O2296" s="9">
        <v>260.60000000000002</v>
      </c>
      <c r="P2296" s="9"/>
      <c r="Q2296" s="9"/>
      <c r="R2296" s="9"/>
      <c r="T2296">
        <f t="shared" si="322"/>
        <v>961200</v>
      </c>
      <c r="U2296">
        <v>810.2</v>
      </c>
      <c r="V2296">
        <f t="shared" si="329"/>
        <v>260.60000000000002</v>
      </c>
      <c r="W2296" t="str">
        <f t="shared" si="323"/>
        <v/>
      </c>
      <c r="X2296" t="str">
        <f t="shared" si="324"/>
        <v/>
      </c>
      <c r="Y2296" t="str">
        <f t="shared" si="330"/>
        <v/>
      </c>
      <c r="Z2296" s="9"/>
      <c r="AA2296" s="14">
        <f t="shared" si="325"/>
        <v>0.46899999999999997</v>
      </c>
      <c r="AB2296" s="14">
        <f t="shared" si="326"/>
        <v>1.7999999999999999E-2</v>
      </c>
    </row>
    <row r="2297" spans="1:28" x14ac:dyDescent="0.25">
      <c r="A2297" s="10">
        <f t="shared" si="328"/>
        <v>45387</v>
      </c>
      <c r="B2297" s="11">
        <v>96</v>
      </c>
      <c r="C2297" s="11">
        <v>1300</v>
      </c>
      <c r="D2297" s="12">
        <v>604.54166666666697</v>
      </c>
      <c r="E2297" s="9">
        <v>139.19</v>
      </c>
      <c r="F2297" s="9">
        <f t="shared" si="327"/>
        <v>75.19</v>
      </c>
      <c r="G2297" s="9">
        <v>2.52</v>
      </c>
      <c r="H2297" s="9">
        <v>7.05</v>
      </c>
      <c r="I2297" s="9"/>
      <c r="J2297" s="9">
        <v>2.4E-2</v>
      </c>
      <c r="K2297" s="9">
        <v>96.2</v>
      </c>
      <c r="L2297" s="9">
        <v>0.2291</v>
      </c>
      <c r="M2297" s="9">
        <v>0.31480000000000002</v>
      </c>
      <c r="N2297" s="9">
        <v>0.2</v>
      </c>
      <c r="O2297" s="9">
        <v>484.4</v>
      </c>
      <c r="P2297" s="9"/>
      <c r="Q2297" s="9"/>
      <c r="R2297" s="9"/>
      <c r="T2297">
        <f t="shared" si="322"/>
        <v>961300</v>
      </c>
      <c r="U2297">
        <v>813</v>
      </c>
      <c r="V2297">
        <f t="shared" si="329"/>
        <v>484.4</v>
      </c>
      <c r="W2297" t="str">
        <f t="shared" si="323"/>
        <v/>
      </c>
      <c r="X2297" t="str">
        <f t="shared" si="324"/>
        <v/>
      </c>
      <c r="Y2297" t="str">
        <f t="shared" si="330"/>
        <v/>
      </c>
      <c r="Z2297" s="9"/>
      <c r="AA2297" s="14">
        <f t="shared" si="325"/>
        <v>0.58799999999999997</v>
      </c>
      <c r="AB2297" s="14">
        <f t="shared" si="326"/>
        <v>2.3E-2</v>
      </c>
    </row>
    <row r="2298" spans="1:28" x14ac:dyDescent="0.25">
      <c r="A2298" s="10">
        <f t="shared" si="328"/>
        <v>45387</v>
      </c>
      <c r="B2298" s="11">
        <v>96</v>
      </c>
      <c r="C2298" s="11">
        <v>1400</v>
      </c>
      <c r="D2298" s="12">
        <v>604.58333333333303</v>
      </c>
      <c r="E2298" s="9">
        <v>136.38</v>
      </c>
      <c r="F2298" s="9">
        <f t="shared" si="327"/>
        <v>72.38</v>
      </c>
      <c r="G2298" s="9">
        <v>2.0099999999999998</v>
      </c>
      <c r="H2298" s="9">
        <v>5.54</v>
      </c>
      <c r="I2298" s="9"/>
      <c r="J2298" s="9">
        <v>-0.70399999999999996</v>
      </c>
      <c r="K2298" s="9">
        <v>96.5</v>
      </c>
      <c r="L2298" s="9">
        <v>0.23050000000000001</v>
      </c>
      <c r="M2298" s="9">
        <v>0.31480000000000002</v>
      </c>
      <c r="N2298" s="9">
        <v>2.6</v>
      </c>
      <c r="O2298" s="9">
        <v>399.4</v>
      </c>
      <c r="P2298" s="9"/>
      <c r="Q2298" s="9"/>
      <c r="R2298" s="9"/>
      <c r="T2298">
        <f t="shared" si="322"/>
        <v>961400</v>
      </c>
      <c r="U2298">
        <v>760.5</v>
      </c>
      <c r="V2298">
        <f t="shared" si="329"/>
        <v>399.4</v>
      </c>
      <c r="W2298" t="str">
        <f t="shared" si="323"/>
        <v/>
      </c>
      <c r="X2298" t="str">
        <f t="shared" si="324"/>
        <v/>
      </c>
      <c r="Y2298" t="str">
        <f t="shared" si="330"/>
        <v/>
      </c>
      <c r="Z2298" s="9"/>
      <c r="AA2298" s="14">
        <f t="shared" si="325"/>
        <v>0.56000000000000005</v>
      </c>
      <c r="AB2298" s="14">
        <f t="shared" si="326"/>
        <v>0.02</v>
      </c>
    </row>
    <row r="2299" spans="1:28" x14ac:dyDescent="0.25">
      <c r="A2299" s="10">
        <f t="shared" si="328"/>
        <v>45387</v>
      </c>
      <c r="B2299" s="11">
        <v>96</v>
      </c>
      <c r="C2299" s="11">
        <v>1500</v>
      </c>
      <c r="D2299" s="12">
        <v>604.625</v>
      </c>
      <c r="E2299" s="9">
        <v>137.55000000000001</v>
      </c>
      <c r="F2299" s="9">
        <f t="shared" si="327"/>
        <v>73.550000000000011</v>
      </c>
      <c r="G2299" s="9">
        <v>2.0099999999999998</v>
      </c>
      <c r="H2299" s="9">
        <v>5.54</v>
      </c>
      <c r="I2299" s="9"/>
      <c r="J2299" s="9">
        <v>-0.93</v>
      </c>
      <c r="K2299" s="9">
        <v>96</v>
      </c>
      <c r="L2299" s="9">
        <v>0.22839999999999999</v>
      </c>
      <c r="M2299" s="9">
        <v>0.31409999999999999</v>
      </c>
      <c r="N2299" s="9">
        <v>3</v>
      </c>
      <c r="O2299" s="9">
        <v>455.6</v>
      </c>
      <c r="P2299" s="9"/>
      <c r="Q2299" s="9"/>
      <c r="R2299" s="9"/>
      <c r="T2299">
        <f t="shared" si="322"/>
        <v>961500</v>
      </c>
      <c r="U2299">
        <v>656</v>
      </c>
      <c r="V2299">
        <f t="shared" si="329"/>
        <v>455.6</v>
      </c>
      <c r="W2299" t="str">
        <f t="shared" si="323"/>
        <v/>
      </c>
      <c r="X2299" t="str">
        <f t="shared" si="324"/>
        <v/>
      </c>
      <c r="Y2299" t="str">
        <f t="shared" si="330"/>
        <v/>
      </c>
      <c r="Z2299" s="9"/>
      <c r="AA2299" s="14">
        <f t="shared" si="325"/>
        <v>0.54800000000000004</v>
      </c>
      <c r="AB2299" s="14">
        <f t="shared" si="326"/>
        <v>2.3E-2</v>
      </c>
    </row>
    <row r="2300" spans="1:28" x14ac:dyDescent="0.25">
      <c r="A2300" s="10">
        <f t="shared" si="328"/>
        <v>45387</v>
      </c>
      <c r="B2300" s="11">
        <v>96</v>
      </c>
      <c r="C2300" s="11">
        <v>1600</v>
      </c>
      <c r="D2300" s="12">
        <v>604.66666666666697</v>
      </c>
      <c r="E2300" s="9">
        <v>135.91</v>
      </c>
      <c r="F2300" s="9">
        <f t="shared" si="327"/>
        <v>71.91</v>
      </c>
      <c r="G2300" s="9">
        <v>1.51</v>
      </c>
      <c r="H2300" s="9">
        <v>5.54</v>
      </c>
      <c r="I2300" s="9"/>
      <c r="J2300" s="9">
        <v>-0.59099999999999997</v>
      </c>
      <c r="K2300" s="9">
        <v>96.2</v>
      </c>
      <c r="L2300" s="9">
        <v>0.2291</v>
      </c>
      <c r="M2300" s="9">
        <v>0.31330000000000002</v>
      </c>
      <c r="N2300" s="9">
        <v>0</v>
      </c>
      <c r="O2300" s="9">
        <v>349.4</v>
      </c>
      <c r="P2300" s="9"/>
      <c r="Q2300" s="9"/>
      <c r="R2300" s="9"/>
      <c r="T2300">
        <f t="shared" si="322"/>
        <v>961600</v>
      </c>
      <c r="U2300">
        <v>508.3</v>
      </c>
      <c r="V2300">
        <f t="shared" si="329"/>
        <v>349.4</v>
      </c>
      <c r="W2300" t="str">
        <f t="shared" si="323"/>
        <v/>
      </c>
      <c r="X2300" t="str">
        <f t="shared" si="324"/>
        <v/>
      </c>
      <c r="Y2300" t="str">
        <f t="shared" si="330"/>
        <v/>
      </c>
      <c r="Z2300" s="9"/>
      <c r="AA2300" s="14">
        <f t="shared" si="325"/>
        <v>0.56299999999999994</v>
      </c>
      <c r="AB2300" s="14">
        <f t="shared" si="326"/>
        <v>2.1999999999999999E-2</v>
      </c>
    </row>
    <row r="2301" spans="1:28" x14ac:dyDescent="0.25">
      <c r="A2301" s="10">
        <f t="shared" si="328"/>
        <v>45387</v>
      </c>
      <c r="B2301" s="11">
        <v>96</v>
      </c>
      <c r="C2301" s="11">
        <v>1700</v>
      </c>
      <c r="D2301" s="12">
        <v>604.70833333333303</v>
      </c>
      <c r="E2301" s="9">
        <v>134.16</v>
      </c>
      <c r="F2301" s="9">
        <f t="shared" si="327"/>
        <v>70.16</v>
      </c>
      <c r="G2301" s="9">
        <v>1.51</v>
      </c>
      <c r="H2301" s="9">
        <v>4.03</v>
      </c>
      <c r="I2301" s="9"/>
      <c r="J2301" s="9">
        <v>-2.6829999999999998</v>
      </c>
      <c r="K2301" s="9">
        <v>97.1</v>
      </c>
      <c r="L2301" s="9">
        <v>0.22839999999999999</v>
      </c>
      <c r="M2301" s="9">
        <v>0.31330000000000002</v>
      </c>
      <c r="N2301" s="9">
        <v>0</v>
      </c>
      <c r="O2301" s="9">
        <v>161.9</v>
      </c>
      <c r="P2301" s="9"/>
      <c r="Q2301" s="9"/>
      <c r="R2301" s="9"/>
      <c r="T2301">
        <f t="shared" si="322"/>
        <v>961700</v>
      </c>
      <c r="U2301">
        <v>330.8</v>
      </c>
      <c r="V2301">
        <f t="shared" si="329"/>
        <v>161.9</v>
      </c>
      <c r="W2301" t="str">
        <f t="shared" si="323"/>
        <v/>
      </c>
      <c r="X2301" t="str">
        <f t="shared" si="324"/>
        <v/>
      </c>
      <c r="Y2301" t="str">
        <f t="shared" si="330"/>
        <v/>
      </c>
      <c r="Z2301" s="9"/>
      <c r="AA2301" s="14">
        <f t="shared" si="325"/>
        <v>0.48699999999999999</v>
      </c>
      <c r="AB2301" s="14">
        <f t="shared" si="326"/>
        <v>1.4999999999999999E-2</v>
      </c>
    </row>
    <row r="2302" spans="1:28" x14ac:dyDescent="0.25">
      <c r="A2302" s="10">
        <f t="shared" si="328"/>
        <v>45387</v>
      </c>
      <c r="B2302" s="11">
        <v>96</v>
      </c>
      <c r="C2302" s="11">
        <v>1800</v>
      </c>
      <c r="D2302" s="12">
        <v>604.75</v>
      </c>
      <c r="E2302" s="9">
        <v>135.21</v>
      </c>
      <c r="F2302" s="9">
        <f t="shared" si="327"/>
        <v>71.210000000000008</v>
      </c>
      <c r="G2302" s="9">
        <v>2.0099999999999998</v>
      </c>
      <c r="H2302" s="9">
        <v>5.03</v>
      </c>
      <c r="I2302" s="9"/>
      <c r="J2302" s="9">
        <v>-2.83</v>
      </c>
      <c r="K2302" s="9">
        <v>97.3</v>
      </c>
      <c r="L2302" s="9">
        <v>0.23130000000000001</v>
      </c>
      <c r="M2302" s="9">
        <v>0.31409999999999999</v>
      </c>
      <c r="N2302" s="9">
        <v>0</v>
      </c>
      <c r="O2302" s="9">
        <v>68.099999999999994</v>
      </c>
      <c r="P2302" s="9"/>
      <c r="Q2302" s="9"/>
      <c r="R2302" s="9"/>
      <c r="T2302">
        <f t="shared" si="322"/>
        <v>961800</v>
      </c>
      <c r="U2302">
        <v>144.19999999999999</v>
      </c>
      <c r="V2302">
        <f t="shared" si="329"/>
        <v>68.099999999999994</v>
      </c>
      <c r="W2302" t="str">
        <f t="shared" si="323"/>
        <v/>
      </c>
      <c r="X2302" t="str">
        <f t="shared" si="324"/>
        <v/>
      </c>
      <c r="Y2302" t="str">
        <f t="shared" si="330"/>
        <v/>
      </c>
      <c r="Z2302" s="9"/>
      <c r="AA2302" s="14">
        <f t="shared" si="325"/>
        <v>0.48199999999999998</v>
      </c>
      <c r="AB2302" s="14">
        <f t="shared" si="326"/>
        <v>1.2999999999999999E-2</v>
      </c>
    </row>
    <row r="2303" spans="1:28" x14ac:dyDescent="0.25">
      <c r="A2303" s="10">
        <f t="shared" si="328"/>
        <v>45387</v>
      </c>
      <c r="B2303" s="11">
        <v>96</v>
      </c>
      <c r="C2303" s="11">
        <v>1900</v>
      </c>
      <c r="D2303" s="12">
        <v>604.79166666666697</v>
      </c>
      <c r="E2303" s="9">
        <v>136.38</v>
      </c>
      <c r="F2303" s="9">
        <f t="shared" si="327"/>
        <v>72.38</v>
      </c>
      <c r="G2303" s="9">
        <v>1.51</v>
      </c>
      <c r="H2303" s="9">
        <v>4.53</v>
      </c>
      <c r="I2303" s="9"/>
      <c r="J2303" s="9">
        <v>-2.9180000000000001</v>
      </c>
      <c r="K2303" s="9">
        <v>97.4</v>
      </c>
      <c r="L2303" s="9">
        <v>0.22839999999999999</v>
      </c>
      <c r="M2303" s="9">
        <v>0.31259999999999999</v>
      </c>
      <c r="N2303" s="9">
        <v>0</v>
      </c>
      <c r="O2303" s="9">
        <v>3.1</v>
      </c>
      <c r="P2303" s="9"/>
      <c r="Q2303" s="9"/>
      <c r="R2303" s="9"/>
      <c r="T2303">
        <f t="shared" si="322"/>
        <v>961900</v>
      </c>
      <c r="U2303">
        <v>11</v>
      </c>
      <c r="V2303">
        <f t="shared" si="329"/>
        <v>3.1</v>
      </c>
      <c r="W2303" t="str">
        <f t="shared" si="323"/>
        <v/>
      </c>
      <c r="X2303" t="str">
        <f t="shared" si="324"/>
        <v/>
      </c>
      <c r="Y2303" t="str">
        <f t="shared" si="330"/>
        <v/>
      </c>
      <c r="Z2303" s="9"/>
      <c r="AA2303" s="14">
        <f t="shared" si="325"/>
        <v>0.48</v>
      </c>
      <c r="AB2303" s="14">
        <f t="shared" si="326"/>
        <v>1.2999999999999999E-2</v>
      </c>
    </row>
    <row r="2304" spans="1:28" x14ac:dyDescent="0.25">
      <c r="A2304" s="10">
        <f t="shared" si="328"/>
        <v>45387</v>
      </c>
      <c r="B2304" s="11">
        <v>96</v>
      </c>
      <c r="C2304" s="11">
        <v>2000</v>
      </c>
      <c r="D2304" s="12">
        <v>604.83333333333303</v>
      </c>
      <c r="E2304" s="9">
        <v>151.47</v>
      </c>
      <c r="F2304" s="9">
        <f t="shared" si="327"/>
        <v>87.47</v>
      </c>
      <c r="G2304" s="9">
        <v>2.0099999999999998</v>
      </c>
      <c r="H2304" s="9">
        <v>5.03</v>
      </c>
      <c r="I2304" s="9"/>
      <c r="J2304" s="9">
        <v>-3.0939999999999999</v>
      </c>
      <c r="K2304" s="9">
        <v>97.5</v>
      </c>
      <c r="L2304" s="9">
        <v>0.23130000000000001</v>
      </c>
      <c r="M2304" s="9">
        <v>0.31330000000000002</v>
      </c>
      <c r="N2304" s="9">
        <v>0</v>
      </c>
      <c r="O2304" s="9">
        <v>0.6</v>
      </c>
      <c r="P2304" s="9"/>
      <c r="Q2304" s="9"/>
      <c r="R2304" s="9"/>
      <c r="T2304">
        <f t="shared" si="322"/>
        <v>962000</v>
      </c>
      <c r="U2304">
        <v>0</v>
      </c>
      <c r="V2304">
        <f t="shared" si="329"/>
        <v>0</v>
      </c>
      <c r="W2304" t="str">
        <f t="shared" si="323"/>
        <v/>
      </c>
      <c r="X2304" t="str">
        <f t="shared" si="324"/>
        <v/>
      </c>
      <c r="Y2304" t="str">
        <f t="shared" si="330"/>
        <v/>
      </c>
      <c r="Z2304" s="9"/>
      <c r="AA2304" s="14">
        <f t="shared" si="325"/>
        <v>0.47399999999999998</v>
      </c>
      <c r="AB2304" s="14">
        <f t="shared" si="326"/>
        <v>1.2E-2</v>
      </c>
    </row>
    <row r="2305" spans="1:28" x14ac:dyDescent="0.25">
      <c r="A2305" s="10">
        <f t="shared" si="328"/>
        <v>45387</v>
      </c>
      <c r="B2305" s="11">
        <v>96</v>
      </c>
      <c r="C2305" s="11">
        <v>2100</v>
      </c>
      <c r="D2305" s="12">
        <v>604.875</v>
      </c>
      <c r="E2305" s="9">
        <v>136.38</v>
      </c>
      <c r="F2305" s="9">
        <f t="shared" si="327"/>
        <v>72.38</v>
      </c>
      <c r="G2305" s="9">
        <v>1.51</v>
      </c>
      <c r="H2305" s="9">
        <v>5.03</v>
      </c>
      <c r="I2305" s="9"/>
      <c r="J2305" s="9">
        <v>-2.83</v>
      </c>
      <c r="K2305" s="9">
        <v>97.7</v>
      </c>
      <c r="L2305" s="9">
        <v>0.23200000000000001</v>
      </c>
      <c r="M2305" s="9">
        <v>0.31259999999999999</v>
      </c>
      <c r="N2305" s="9">
        <v>0</v>
      </c>
      <c r="O2305" s="9">
        <v>0.6</v>
      </c>
      <c r="P2305" s="9"/>
      <c r="Q2305" s="9"/>
      <c r="R2305" s="9"/>
      <c r="T2305">
        <f t="shared" si="322"/>
        <v>962100</v>
      </c>
      <c r="U2305">
        <v>0</v>
      </c>
      <c r="V2305">
        <f t="shared" si="329"/>
        <v>0</v>
      </c>
      <c r="W2305" t="str">
        <f t="shared" si="323"/>
        <v/>
      </c>
      <c r="X2305" t="str">
        <f t="shared" si="324"/>
        <v/>
      </c>
      <c r="Y2305" t="str">
        <f t="shared" si="330"/>
        <v/>
      </c>
      <c r="Z2305" s="9"/>
      <c r="AA2305" s="14">
        <f t="shared" si="325"/>
        <v>0.48399999999999999</v>
      </c>
      <c r="AB2305" s="14">
        <f t="shared" si="326"/>
        <v>1.0999999999999999E-2</v>
      </c>
    </row>
    <row r="2306" spans="1:28" x14ac:dyDescent="0.25">
      <c r="A2306" s="10">
        <f t="shared" si="328"/>
        <v>45387</v>
      </c>
      <c r="B2306" s="11">
        <v>96</v>
      </c>
      <c r="C2306" s="11">
        <v>2200</v>
      </c>
      <c r="D2306" s="12">
        <v>604.91666666666697</v>
      </c>
      <c r="E2306" s="9">
        <v>136.15</v>
      </c>
      <c r="F2306" s="9">
        <f t="shared" si="327"/>
        <v>72.150000000000006</v>
      </c>
      <c r="G2306" s="9">
        <v>0.5</v>
      </c>
      <c r="H2306" s="9">
        <v>4.03</v>
      </c>
      <c r="I2306" s="9"/>
      <c r="J2306" s="9">
        <v>-2.859</v>
      </c>
      <c r="K2306" s="9">
        <v>97.8</v>
      </c>
      <c r="L2306" s="9">
        <v>0.23200000000000001</v>
      </c>
      <c r="M2306" s="9">
        <v>0.31259999999999999</v>
      </c>
      <c r="N2306" s="9">
        <v>0</v>
      </c>
      <c r="O2306" s="9">
        <v>0.6</v>
      </c>
      <c r="P2306" s="9"/>
      <c r="Q2306" s="9"/>
      <c r="R2306" s="9"/>
      <c r="T2306">
        <f t="shared" si="322"/>
        <v>962200</v>
      </c>
      <c r="U2306">
        <v>0</v>
      </c>
      <c r="V2306">
        <f t="shared" si="329"/>
        <v>0</v>
      </c>
      <c r="W2306" t="str">
        <f t="shared" si="323"/>
        <v/>
      </c>
      <c r="X2306" t="str">
        <f t="shared" si="324"/>
        <v/>
      </c>
      <c r="Y2306" t="str">
        <f t="shared" si="330"/>
        <v/>
      </c>
      <c r="Z2306" s="9"/>
      <c r="AA2306" s="14">
        <f t="shared" si="325"/>
        <v>0.48399999999999999</v>
      </c>
      <c r="AB2306" s="14">
        <f t="shared" si="326"/>
        <v>1.0999999999999999E-2</v>
      </c>
    </row>
    <row r="2307" spans="1:28" x14ac:dyDescent="0.25">
      <c r="A2307" s="10">
        <f t="shared" si="328"/>
        <v>45387</v>
      </c>
      <c r="B2307" s="11">
        <v>96</v>
      </c>
      <c r="C2307" s="11">
        <v>2300</v>
      </c>
      <c r="D2307" s="12">
        <v>604.95833333333303</v>
      </c>
      <c r="E2307" s="9">
        <v>136.15</v>
      </c>
      <c r="F2307" s="9">
        <f t="shared" si="327"/>
        <v>72.150000000000006</v>
      </c>
      <c r="G2307" s="9">
        <v>0.5</v>
      </c>
      <c r="H2307" s="9">
        <v>3.52</v>
      </c>
      <c r="I2307" s="9"/>
      <c r="J2307" s="9">
        <v>-3.0939999999999999</v>
      </c>
      <c r="K2307" s="9">
        <v>97.8</v>
      </c>
      <c r="L2307" s="9">
        <v>0.23130000000000001</v>
      </c>
      <c r="M2307" s="9">
        <v>0.31190000000000001</v>
      </c>
      <c r="N2307" s="9">
        <v>0</v>
      </c>
      <c r="O2307" s="9">
        <v>0.6</v>
      </c>
      <c r="P2307" s="9"/>
      <c r="Q2307" s="9"/>
      <c r="R2307" s="9"/>
      <c r="T2307">
        <f t="shared" si="322"/>
        <v>962300</v>
      </c>
      <c r="U2307">
        <v>0</v>
      </c>
      <c r="V2307">
        <f t="shared" si="329"/>
        <v>0</v>
      </c>
      <c r="W2307" t="str">
        <f t="shared" si="323"/>
        <v/>
      </c>
      <c r="X2307" t="str">
        <f t="shared" si="324"/>
        <v/>
      </c>
      <c r="Y2307" t="str">
        <f t="shared" si="330"/>
        <v/>
      </c>
      <c r="Z2307" s="9"/>
      <c r="AA2307" s="14">
        <f t="shared" si="325"/>
        <v>0.47499999999999998</v>
      </c>
      <c r="AB2307" s="14">
        <f t="shared" si="326"/>
        <v>1.0999999999999999E-2</v>
      </c>
    </row>
    <row r="2308" spans="1:28" x14ac:dyDescent="0.25">
      <c r="A2308" s="10">
        <f t="shared" si="328"/>
        <v>45387</v>
      </c>
      <c r="B2308" s="11">
        <v>96</v>
      </c>
      <c r="C2308" s="11">
        <v>2400</v>
      </c>
      <c r="D2308" s="12">
        <v>605</v>
      </c>
      <c r="E2308" s="9">
        <v>130.06</v>
      </c>
      <c r="F2308" s="9">
        <f t="shared" si="327"/>
        <v>66.06</v>
      </c>
      <c r="G2308" s="9">
        <v>0</v>
      </c>
      <c r="H2308" s="9">
        <v>2.52</v>
      </c>
      <c r="I2308" s="9"/>
      <c r="J2308" s="9">
        <v>-3.36</v>
      </c>
      <c r="K2308" s="9">
        <v>97.8</v>
      </c>
      <c r="L2308" s="9">
        <v>0.23200000000000001</v>
      </c>
      <c r="M2308" s="9">
        <v>0.31190000000000001</v>
      </c>
      <c r="N2308" s="9">
        <v>0</v>
      </c>
      <c r="O2308" s="9">
        <v>0.6</v>
      </c>
      <c r="P2308" s="9"/>
      <c r="Q2308" s="9"/>
      <c r="R2308" s="9"/>
      <c r="T2308">
        <f t="shared" si="322"/>
        <v>962400</v>
      </c>
      <c r="U2308">
        <v>0</v>
      </c>
      <c r="V2308">
        <f t="shared" si="329"/>
        <v>0</v>
      </c>
      <c r="W2308">
        <f t="shared" si="323"/>
        <v>0.23200000000000001</v>
      </c>
      <c r="X2308">
        <f t="shared" si="324"/>
        <v>0.312</v>
      </c>
      <c r="Y2308">
        <f t="shared" si="330"/>
        <v>0.66100000000000003</v>
      </c>
      <c r="Z2308" s="9"/>
      <c r="AA2308" s="14">
        <f t="shared" si="325"/>
        <v>0.46600000000000003</v>
      </c>
      <c r="AB2308" s="14">
        <f t="shared" si="326"/>
        <v>0.01</v>
      </c>
    </row>
    <row r="2309" spans="1:28" x14ac:dyDescent="0.25">
      <c r="A2309" s="10">
        <f t="shared" si="328"/>
        <v>45388</v>
      </c>
      <c r="B2309" s="11">
        <v>97</v>
      </c>
      <c r="C2309" s="11">
        <v>100</v>
      </c>
      <c r="D2309" s="12">
        <v>605.04166666666697</v>
      </c>
      <c r="E2309" s="9">
        <v>131.35</v>
      </c>
      <c r="F2309" s="9">
        <f t="shared" si="327"/>
        <v>67.349999999999994</v>
      </c>
      <c r="G2309" s="9">
        <v>0.5</v>
      </c>
      <c r="H2309" s="9">
        <v>3.02</v>
      </c>
      <c r="I2309" s="9"/>
      <c r="J2309" s="9">
        <v>-3.508</v>
      </c>
      <c r="K2309" s="9">
        <v>97.7</v>
      </c>
      <c r="L2309" s="9">
        <v>0.23130000000000001</v>
      </c>
      <c r="M2309" s="9">
        <v>0.31119999999999998</v>
      </c>
      <c r="N2309" s="9">
        <v>0</v>
      </c>
      <c r="O2309" s="9">
        <v>0.6</v>
      </c>
      <c r="P2309" s="9"/>
      <c r="Q2309" s="9"/>
      <c r="R2309" s="9"/>
      <c r="T2309">
        <f t="shared" ref="T2309:T2372" si="331">B2309*10000+C2309</f>
        <v>970100</v>
      </c>
      <c r="U2309">
        <v>0</v>
      </c>
      <c r="V2309">
        <f t="shared" si="329"/>
        <v>0</v>
      </c>
      <c r="W2309" t="str">
        <f t="shared" ref="W2309:W2372" si="332">IF(C2309=2400,ROUND(L2309,3),"")</f>
        <v/>
      </c>
      <c r="X2309" t="str">
        <f t="shared" ref="X2309:X2372" si="333">IF(C2309=2400,ROUND(M2309,3),"")</f>
        <v/>
      </c>
      <c r="Y2309" t="str">
        <f t="shared" si="330"/>
        <v/>
      </c>
      <c r="Z2309" s="9"/>
      <c r="AA2309" s="14">
        <f t="shared" ref="AA2309:AA2372" si="334">ROUND((0.6105*(EXP((17.273*J2309)/(J2309+237.3))))*K2309/100,3)</f>
        <v>0.46</v>
      </c>
      <c r="AB2309" s="14">
        <f t="shared" ref="AB2309:AB2372" si="335">ROUND(AA2309/K2309*(100-K2309),3)</f>
        <v>1.0999999999999999E-2</v>
      </c>
    </row>
    <row r="2310" spans="1:28" x14ac:dyDescent="0.25">
      <c r="A2310" s="10">
        <f t="shared" si="328"/>
        <v>45388</v>
      </c>
      <c r="B2310" s="11">
        <v>97</v>
      </c>
      <c r="C2310" s="11">
        <v>200</v>
      </c>
      <c r="D2310" s="12">
        <v>605.08333333333303</v>
      </c>
      <c r="E2310" s="9">
        <v>138.6</v>
      </c>
      <c r="F2310" s="9">
        <f t="shared" ref="F2310:F2373" si="336">IF(E2310&gt;F$2,E2310-F$2,0)</f>
        <v>74.599999999999994</v>
      </c>
      <c r="G2310" s="9">
        <v>1.01</v>
      </c>
      <c r="H2310" s="9">
        <v>4.03</v>
      </c>
      <c r="I2310" s="9"/>
      <c r="J2310" s="9">
        <v>-3.6869999999999998</v>
      </c>
      <c r="K2310" s="9">
        <v>97.4</v>
      </c>
      <c r="L2310" s="9">
        <v>0.23200000000000001</v>
      </c>
      <c r="M2310" s="9">
        <v>0.31119999999999998</v>
      </c>
      <c r="N2310" s="9">
        <v>0</v>
      </c>
      <c r="O2310" s="9">
        <v>0.6</v>
      </c>
      <c r="P2310" s="9"/>
      <c r="Q2310" s="9"/>
      <c r="R2310" s="9"/>
      <c r="T2310">
        <f t="shared" si="331"/>
        <v>970200</v>
      </c>
      <c r="U2310">
        <v>0</v>
      </c>
      <c r="V2310">
        <f t="shared" si="329"/>
        <v>0</v>
      </c>
      <c r="W2310" t="str">
        <f t="shared" si="332"/>
        <v/>
      </c>
      <c r="X2310" t="str">
        <f t="shared" si="333"/>
        <v/>
      </c>
      <c r="Y2310" t="str">
        <f t="shared" si="330"/>
        <v/>
      </c>
      <c r="Z2310" s="9"/>
      <c r="AA2310" s="14">
        <f t="shared" si="334"/>
        <v>0.45300000000000001</v>
      </c>
      <c r="AB2310" s="14">
        <f t="shared" si="335"/>
        <v>1.2E-2</v>
      </c>
    </row>
    <row r="2311" spans="1:28" x14ac:dyDescent="0.25">
      <c r="A2311" s="10">
        <f t="shared" ref="A2311:A2374" si="337">A$5-1+B2311</f>
        <v>45388</v>
      </c>
      <c r="B2311" s="11">
        <v>97</v>
      </c>
      <c r="C2311" s="11">
        <v>300</v>
      </c>
      <c r="D2311" s="12">
        <v>605.125</v>
      </c>
      <c r="E2311" s="9">
        <v>153.69</v>
      </c>
      <c r="F2311" s="9">
        <f t="shared" si="336"/>
        <v>89.69</v>
      </c>
      <c r="G2311" s="9">
        <v>1.01</v>
      </c>
      <c r="H2311" s="9">
        <v>4.03</v>
      </c>
      <c r="I2311" s="9"/>
      <c r="J2311" s="9">
        <v>-3.8069999999999999</v>
      </c>
      <c r="K2311" s="9">
        <v>97.2</v>
      </c>
      <c r="L2311" s="9">
        <v>0.23130000000000001</v>
      </c>
      <c r="M2311" s="9">
        <v>0.31119999999999998</v>
      </c>
      <c r="N2311" s="9">
        <v>0</v>
      </c>
      <c r="O2311" s="9">
        <v>0.6</v>
      </c>
      <c r="P2311" s="9"/>
      <c r="Q2311" s="9"/>
      <c r="R2311" s="9"/>
      <c r="T2311">
        <f t="shared" si="331"/>
        <v>970300</v>
      </c>
      <c r="U2311">
        <v>0</v>
      </c>
      <c r="V2311">
        <f t="shared" si="329"/>
        <v>0</v>
      </c>
      <c r="W2311" t="str">
        <f t="shared" si="332"/>
        <v/>
      </c>
      <c r="X2311" t="str">
        <f t="shared" si="333"/>
        <v/>
      </c>
      <c r="Y2311" t="str">
        <f t="shared" si="330"/>
        <v/>
      </c>
      <c r="Z2311" s="9"/>
      <c r="AA2311" s="14">
        <f t="shared" si="334"/>
        <v>0.44800000000000001</v>
      </c>
      <c r="AB2311" s="14">
        <f t="shared" si="335"/>
        <v>1.2999999999999999E-2</v>
      </c>
    </row>
    <row r="2312" spans="1:28" x14ac:dyDescent="0.25">
      <c r="A2312" s="10">
        <f t="shared" si="337"/>
        <v>45388</v>
      </c>
      <c r="B2312" s="11">
        <v>97</v>
      </c>
      <c r="C2312" s="11">
        <v>400</v>
      </c>
      <c r="D2312" s="12">
        <v>605.16666666666697</v>
      </c>
      <c r="E2312" s="9">
        <v>138.6</v>
      </c>
      <c r="F2312" s="9">
        <f t="shared" si="336"/>
        <v>74.599999999999994</v>
      </c>
      <c r="G2312" s="9">
        <v>0.5</v>
      </c>
      <c r="H2312" s="9">
        <v>3.02</v>
      </c>
      <c r="I2312" s="9"/>
      <c r="J2312" s="9">
        <v>-4.1369999999999996</v>
      </c>
      <c r="K2312" s="9">
        <v>97.3</v>
      </c>
      <c r="L2312" s="9">
        <v>0.2291</v>
      </c>
      <c r="M2312" s="9">
        <v>0.30969999999999998</v>
      </c>
      <c r="N2312" s="9">
        <v>0</v>
      </c>
      <c r="O2312" s="9">
        <v>0.6</v>
      </c>
      <c r="P2312" s="9"/>
      <c r="Q2312" s="9"/>
      <c r="R2312" s="9"/>
      <c r="T2312">
        <f t="shared" si="331"/>
        <v>970400</v>
      </c>
      <c r="U2312">
        <v>0</v>
      </c>
      <c r="V2312">
        <f t="shared" si="329"/>
        <v>0</v>
      </c>
      <c r="W2312" t="str">
        <f t="shared" si="332"/>
        <v/>
      </c>
      <c r="X2312" t="str">
        <f t="shared" si="333"/>
        <v/>
      </c>
      <c r="Y2312" t="str">
        <f t="shared" si="330"/>
        <v/>
      </c>
      <c r="Z2312" s="9"/>
      <c r="AA2312" s="14">
        <f t="shared" si="334"/>
        <v>0.437</v>
      </c>
      <c r="AB2312" s="14">
        <f t="shared" si="335"/>
        <v>1.2E-2</v>
      </c>
    </row>
    <row r="2313" spans="1:28" x14ac:dyDescent="0.25">
      <c r="A2313" s="10">
        <f t="shared" si="337"/>
        <v>45388</v>
      </c>
      <c r="B2313" s="11">
        <v>97</v>
      </c>
      <c r="C2313" s="11">
        <v>500</v>
      </c>
      <c r="D2313" s="12">
        <v>605.20833333333303</v>
      </c>
      <c r="E2313" s="9">
        <v>137.78</v>
      </c>
      <c r="F2313" s="9">
        <f t="shared" si="336"/>
        <v>73.78</v>
      </c>
      <c r="G2313" s="9">
        <v>0.5</v>
      </c>
      <c r="H2313" s="9">
        <v>2.52</v>
      </c>
      <c r="I2313" s="9"/>
      <c r="J2313" s="9">
        <v>-4.8040000000000003</v>
      </c>
      <c r="K2313" s="9">
        <v>97.5</v>
      </c>
      <c r="L2313" s="9">
        <v>0.2276</v>
      </c>
      <c r="M2313" s="9">
        <v>0.309</v>
      </c>
      <c r="N2313" s="9">
        <v>0</v>
      </c>
      <c r="O2313" s="9">
        <v>0.6</v>
      </c>
      <c r="P2313" s="9"/>
      <c r="Q2313" s="9"/>
      <c r="R2313" s="9"/>
      <c r="T2313">
        <f t="shared" si="331"/>
        <v>970500</v>
      </c>
      <c r="U2313">
        <v>0</v>
      </c>
      <c r="V2313">
        <f t="shared" si="329"/>
        <v>0</v>
      </c>
      <c r="W2313" t="str">
        <f t="shared" si="332"/>
        <v/>
      </c>
      <c r="X2313" t="str">
        <f t="shared" si="333"/>
        <v/>
      </c>
      <c r="Y2313" t="str">
        <f t="shared" si="330"/>
        <v/>
      </c>
      <c r="Z2313" s="9"/>
      <c r="AA2313" s="14">
        <f t="shared" si="334"/>
        <v>0.41699999999999998</v>
      </c>
      <c r="AB2313" s="14">
        <f t="shared" si="335"/>
        <v>1.0999999999999999E-2</v>
      </c>
    </row>
    <row r="2314" spans="1:28" x14ac:dyDescent="0.25">
      <c r="A2314" s="10">
        <f t="shared" si="337"/>
        <v>45388</v>
      </c>
      <c r="B2314" s="11">
        <v>97</v>
      </c>
      <c r="C2314" s="11">
        <v>600</v>
      </c>
      <c r="D2314" s="12">
        <v>605.25</v>
      </c>
      <c r="E2314" s="9">
        <v>138.25</v>
      </c>
      <c r="F2314" s="9">
        <f t="shared" si="336"/>
        <v>74.25</v>
      </c>
      <c r="G2314" s="9">
        <v>0.5</v>
      </c>
      <c r="H2314" s="9">
        <v>2.0099999999999998</v>
      </c>
      <c r="I2314" s="9"/>
      <c r="J2314" s="9">
        <v>-5.202</v>
      </c>
      <c r="K2314" s="9">
        <v>97.1</v>
      </c>
      <c r="L2314" s="9">
        <v>0.2276</v>
      </c>
      <c r="M2314" s="9">
        <v>0.30819999999999997</v>
      </c>
      <c r="N2314" s="9">
        <v>0</v>
      </c>
      <c r="O2314" s="9">
        <v>1.9</v>
      </c>
      <c r="P2314" s="9"/>
      <c r="Q2314" s="9"/>
      <c r="R2314" s="9"/>
      <c r="T2314">
        <f t="shared" si="331"/>
        <v>970600</v>
      </c>
      <c r="U2314">
        <v>6.8</v>
      </c>
      <c r="V2314">
        <f t="shared" ref="V2314:V2377" si="338">IF(O2314&lt;1,0,ROUND(O2314,1))</f>
        <v>1.9</v>
      </c>
      <c r="W2314" t="str">
        <f t="shared" si="332"/>
        <v/>
      </c>
      <c r="X2314" t="str">
        <f t="shared" si="333"/>
        <v/>
      </c>
      <c r="Y2314" t="str">
        <f t="shared" ref="Y2314:Y2377" si="339">IF(C2314=2400,ROUND(F2314/100,3),"")</f>
        <v/>
      </c>
      <c r="Z2314" s="9"/>
      <c r="AA2314" s="14">
        <f t="shared" si="334"/>
        <v>0.40300000000000002</v>
      </c>
      <c r="AB2314" s="14">
        <f t="shared" si="335"/>
        <v>1.2E-2</v>
      </c>
    </row>
    <row r="2315" spans="1:28" x14ac:dyDescent="0.25">
      <c r="A2315" s="10">
        <f t="shared" si="337"/>
        <v>45388</v>
      </c>
      <c r="B2315" s="11">
        <v>97</v>
      </c>
      <c r="C2315" s="11">
        <v>700</v>
      </c>
      <c r="D2315" s="12">
        <v>605.29166666666697</v>
      </c>
      <c r="E2315" s="9">
        <v>139.30000000000001</v>
      </c>
      <c r="F2315" s="9">
        <f t="shared" si="336"/>
        <v>75.300000000000011</v>
      </c>
      <c r="G2315" s="9">
        <v>0.5</v>
      </c>
      <c r="H2315" s="9">
        <v>2.52</v>
      </c>
      <c r="I2315" s="9"/>
      <c r="J2315" s="9">
        <v>-4.6509999999999998</v>
      </c>
      <c r="K2315" s="9">
        <v>96.9</v>
      </c>
      <c r="L2315" s="9">
        <v>0.2276</v>
      </c>
      <c r="M2315" s="9">
        <v>0.30819999999999997</v>
      </c>
      <c r="N2315" s="9">
        <v>0</v>
      </c>
      <c r="O2315" s="9">
        <v>40.6</v>
      </c>
      <c r="P2315" s="9"/>
      <c r="Q2315" s="9"/>
      <c r="R2315" s="9"/>
      <c r="T2315">
        <f t="shared" si="331"/>
        <v>970700</v>
      </c>
      <c r="U2315">
        <v>131.30000000000001</v>
      </c>
      <c r="V2315">
        <f t="shared" si="338"/>
        <v>40.6</v>
      </c>
      <c r="W2315" t="str">
        <f t="shared" si="332"/>
        <v/>
      </c>
      <c r="X2315" t="str">
        <f t="shared" si="333"/>
        <v/>
      </c>
      <c r="Y2315" t="str">
        <f t="shared" si="339"/>
        <v/>
      </c>
      <c r="Z2315" s="9"/>
      <c r="AA2315" s="14">
        <f t="shared" si="334"/>
        <v>0.41899999999999998</v>
      </c>
      <c r="AB2315" s="14">
        <f t="shared" si="335"/>
        <v>1.2999999999999999E-2</v>
      </c>
    </row>
    <row r="2316" spans="1:28" x14ac:dyDescent="0.25">
      <c r="A2316" s="10">
        <f t="shared" si="337"/>
        <v>45388</v>
      </c>
      <c r="B2316" s="11">
        <v>97</v>
      </c>
      <c r="C2316" s="11">
        <v>800</v>
      </c>
      <c r="D2316" s="12">
        <v>605.33333333333303</v>
      </c>
      <c r="E2316" s="9">
        <v>139.30000000000001</v>
      </c>
      <c r="F2316" s="9">
        <f t="shared" si="336"/>
        <v>75.300000000000011</v>
      </c>
      <c r="G2316" s="9">
        <v>1.51</v>
      </c>
      <c r="H2316" s="9">
        <v>4.03</v>
      </c>
      <c r="I2316" s="9"/>
      <c r="J2316" s="9">
        <v>-3.39</v>
      </c>
      <c r="K2316" s="9">
        <v>96.6</v>
      </c>
      <c r="L2316" s="9">
        <v>0.23130000000000001</v>
      </c>
      <c r="M2316" s="9">
        <v>0.309</v>
      </c>
      <c r="N2316" s="9">
        <v>0</v>
      </c>
      <c r="O2316" s="9">
        <v>124.4</v>
      </c>
      <c r="P2316" s="9"/>
      <c r="Q2316" s="9"/>
      <c r="R2316" s="9"/>
      <c r="T2316">
        <f t="shared" si="331"/>
        <v>970800</v>
      </c>
      <c r="U2316">
        <v>317.5</v>
      </c>
      <c r="V2316">
        <f t="shared" si="338"/>
        <v>124.4</v>
      </c>
      <c r="W2316" t="str">
        <f t="shared" si="332"/>
        <v/>
      </c>
      <c r="X2316" t="str">
        <f t="shared" si="333"/>
        <v/>
      </c>
      <c r="Y2316" t="str">
        <f t="shared" si="339"/>
        <v/>
      </c>
      <c r="Z2316" s="9"/>
      <c r="AA2316" s="14">
        <f t="shared" si="334"/>
        <v>0.45900000000000002</v>
      </c>
      <c r="AB2316" s="14">
        <f t="shared" si="335"/>
        <v>1.6E-2</v>
      </c>
    </row>
    <row r="2317" spans="1:28" x14ac:dyDescent="0.25">
      <c r="A2317" s="10">
        <f t="shared" si="337"/>
        <v>45388</v>
      </c>
      <c r="B2317" s="11">
        <v>97</v>
      </c>
      <c r="C2317" s="11">
        <v>900</v>
      </c>
      <c r="D2317" s="12">
        <v>605.375</v>
      </c>
      <c r="E2317" s="9">
        <v>133.69</v>
      </c>
      <c r="F2317" s="9">
        <f t="shared" si="336"/>
        <v>69.69</v>
      </c>
      <c r="G2317" s="9">
        <v>2.0099999999999998</v>
      </c>
      <c r="H2317" s="9">
        <v>5.03</v>
      </c>
      <c r="I2317" s="9"/>
      <c r="J2317" s="9">
        <v>-2.16</v>
      </c>
      <c r="K2317" s="9">
        <v>94.7</v>
      </c>
      <c r="L2317" s="9">
        <v>0.23050000000000001</v>
      </c>
      <c r="M2317" s="9">
        <v>0.30819999999999997</v>
      </c>
      <c r="N2317" s="9">
        <v>0.2</v>
      </c>
      <c r="O2317" s="9">
        <v>196.9</v>
      </c>
      <c r="P2317" s="9"/>
      <c r="Q2317" s="9"/>
      <c r="R2317" s="9"/>
      <c r="T2317">
        <f t="shared" si="331"/>
        <v>970900</v>
      </c>
      <c r="U2317">
        <v>497.2</v>
      </c>
      <c r="V2317">
        <f t="shared" si="338"/>
        <v>196.9</v>
      </c>
      <c r="W2317" t="str">
        <f t="shared" si="332"/>
        <v/>
      </c>
      <c r="X2317" t="str">
        <f t="shared" si="333"/>
        <v/>
      </c>
      <c r="Y2317" t="str">
        <f t="shared" si="339"/>
        <v/>
      </c>
      <c r="Z2317" s="9"/>
      <c r="AA2317" s="14">
        <f t="shared" si="334"/>
        <v>0.49299999999999999</v>
      </c>
      <c r="AB2317" s="14">
        <f t="shared" si="335"/>
        <v>2.8000000000000001E-2</v>
      </c>
    </row>
    <row r="2318" spans="1:28" x14ac:dyDescent="0.25">
      <c r="A2318" s="10">
        <f t="shared" si="337"/>
        <v>45388</v>
      </c>
      <c r="B2318" s="11">
        <v>97</v>
      </c>
      <c r="C2318" s="11">
        <v>1000</v>
      </c>
      <c r="D2318" s="12">
        <v>605.41666666666697</v>
      </c>
      <c r="E2318" s="9">
        <v>136.26</v>
      </c>
      <c r="F2318" s="9">
        <f t="shared" si="336"/>
        <v>72.259999999999991</v>
      </c>
      <c r="G2318" s="9">
        <v>2.0099999999999998</v>
      </c>
      <c r="H2318" s="9">
        <v>5.54</v>
      </c>
      <c r="I2318" s="9"/>
      <c r="J2318" s="9">
        <v>-0.14299999999999999</v>
      </c>
      <c r="K2318" s="9">
        <v>87</v>
      </c>
      <c r="L2318" s="9">
        <v>0.22839999999999999</v>
      </c>
      <c r="M2318" s="9">
        <v>0.3075</v>
      </c>
      <c r="N2318" s="9">
        <v>1</v>
      </c>
      <c r="O2318" s="9">
        <v>448.1</v>
      </c>
      <c r="P2318" s="9"/>
      <c r="Q2318" s="9"/>
      <c r="R2318" s="9"/>
      <c r="T2318">
        <f t="shared" si="331"/>
        <v>971000</v>
      </c>
      <c r="U2318">
        <v>648.29999999999995</v>
      </c>
      <c r="V2318">
        <f t="shared" si="338"/>
        <v>448.1</v>
      </c>
      <c r="W2318" t="str">
        <f t="shared" si="332"/>
        <v/>
      </c>
      <c r="X2318" t="str">
        <f t="shared" si="333"/>
        <v/>
      </c>
      <c r="Y2318" t="str">
        <f t="shared" si="339"/>
        <v/>
      </c>
      <c r="Z2318" s="9"/>
      <c r="AA2318" s="14">
        <f t="shared" si="334"/>
        <v>0.52600000000000002</v>
      </c>
      <c r="AB2318" s="14">
        <f t="shared" si="335"/>
        <v>7.9000000000000001E-2</v>
      </c>
    </row>
    <row r="2319" spans="1:28" x14ac:dyDescent="0.25">
      <c r="A2319" s="10">
        <f t="shared" si="337"/>
        <v>45388</v>
      </c>
      <c r="B2319" s="11">
        <v>97</v>
      </c>
      <c r="C2319" s="11">
        <v>1100</v>
      </c>
      <c r="D2319" s="12">
        <v>605.45833333333303</v>
      </c>
      <c r="E2319" s="9">
        <v>135.79</v>
      </c>
      <c r="F2319" s="9">
        <f t="shared" si="336"/>
        <v>71.789999999999992</v>
      </c>
      <c r="G2319" s="9">
        <v>2.52</v>
      </c>
      <c r="H2319" s="9">
        <v>6.04</v>
      </c>
      <c r="I2319" s="9"/>
      <c r="J2319" s="9">
        <v>2.2890000000000001</v>
      </c>
      <c r="K2319" s="9">
        <v>75.5</v>
      </c>
      <c r="L2319" s="9">
        <v>0.22689999999999999</v>
      </c>
      <c r="M2319" s="9">
        <v>0.3075</v>
      </c>
      <c r="N2319" s="9">
        <v>0</v>
      </c>
      <c r="O2319" s="9">
        <v>785.6</v>
      </c>
      <c r="P2319" s="9"/>
      <c r="Q2319" s="9"/>
      <c r="R2319" s="9"/>
      <c r="T2319">
        <f t="shared" si="331"/>
        <v>971100</v>
      </c>
      <c r="U2319">
        <v>757.7</v>
      </c>
      <c r="V2319">
        <f t="shared" si="338"/>
        <v>785.6</v>
      </c>
      <c r="W2319" t="str">
        <f t="shared" si="332"/>
        <v/>
      </c>
      <c r="X2319" t="str">
        <f t="shared" si="333"/>
        <v/>
      </c>
      <c r="Y2319" t="str">
        <f t="shared" si="339"/>
        <v/>
      </c>
      <c r="Z2319" s="9"/>
      <c r="AA2319" s="14">
        <f t="shared" si="334"/>
        <v>0.54400000000000004</v>
      </c>
      <c r="AB2319" s="14">
        <f t="shared" si="335"/>
        <v>0.17699999999999999</v>
      </c>
    </row>
    <row r="2320" spans="1:28" x14ac:dyDescent="0.25">
      <c r="A2320" s="10">
        <f t="shared" si="337"/>
        <v>45388</v>
      </c>
      <c r="B2320" s="11">
        <v>97</v>
      </c>
      <c r="C2320" s="11">
        <v>1200</v>
      </c>
      <c r="D2320" s="12">
        <v>605.5</v>
      </c>
      <c r="E2320" s="9">
        <v>135.09</v>
      </c>
      <c r="F2320" s="9">
        <f t="shared" si="336"/>
        <v>71.09</v>
      </c>
      <c r="G2320" s="9">
        <v>2.52</v>
      </c>
      <c r="H2320" s="9">
        <v>6.04</v>
      </c>
      <c r="I2320" s="9"/>
      <c r="J2320" s="9">
        <v>0.439</v>
      </c>
      <c r="K2320" s="9">
        <v>72.7</v>
      </c>
      <c r="L2320" s="9">
        <v>0.22620000000000001</v>
      </c>
      <c r="M2320" s="9">
        <v>0.30680000000000002</v>
      </c>
      <c r="N2320" s="9">
        <v>0</v>
      </c>
      <c r="O2320" s="9">
        <v>700.6</v>
      </c>
      <c r="P2320" s="9"/>
      <c r="Q2320" s="9"/>
      <c r="R2320" s="9"/>
      <c r="T2320">
        <f t="shared" si="331"/>
        <v>971200</v>
      </c>
      <c r="U2320">
        <v>815.7</v>
      </c>
      <c r="V2320">
        <f t="shared" si="338"/>
        <v>700.6</v>
      </c>
      <c r="W2320" t="str">
        <f t="shared" si="332"/>
        <v/>
      </c>
      <c r="X2320" t="str">
        <f t="shared" si="333"/>
        <v/>
      </c>
      <c r="Y2320" t="str">
        <f t="shared" si="339"/>
        <v/>
      </c>
      <c r="Z2320" s="9"/>
      <c r="AA2320" s="14">
        <f t="shared" si="334"/>
        <v>0.45800000000000002</v>
      </c>
      <c r="AB2320" s="14">
        <f t="shared" si="335"/>
        <v>0.17199999999999999</v>
      </c>
    </row>
    <row r="2321" spans="1:28" x14ac:dyDescent="0.25">
      <c r="A2321" s="10">
        <f t="shared" si="337"/>
        <v>45388</v>
      </c>
      <c r="B2321" s="11">
        <v>97</v>
      </c>
      <c r="C2321" s="11">
        <v>1300</v>
      </c>
      <c r="D2321" s="12">
        <v>605.54166666666697</v>
      </c>
      <c r="E2321" s="9">
        <v>136.15</v>
      </c>
      <c r="F2321" s="9">
        <f t="shared" si="336"/>
        <v>72.150000000000006</v>
      </c>
      <c r="G2321" s="9">
        <v>2.0099999999999998</v>
      </c>
      <c r="H2321" s="9">
        <v>6.04</v>
      </c>
      <c r="I2321" s="9"/>
      <c r="J2321" s="9">
        <v>0.55000000000000004</v>
      </c>
      <c r="K2321" s="9">
        <v>72.099999999999994</v>
      </c>
      <c r="L2321" s="9">
        <v>0.22620000000000001</v>
      </c>
      <c r="M2321" s="9">
        <v>0.30609999999999998</v>
      </c>
      <c r="N2321" s="9">
        <v>0</v>
      </c>
      <c r="O2321" s="9">
        <v>569.4</v>
      </c>
      <c r="P2321" s="9"/>
      <c r="Q2321" s="9"/>
      <c r="R2321" s="9"/>
      <c r="T2321">
        <f t="shared" si="331"/>
        <v>971300</v>
      </c>
      <c r="U2321">
        <v>818.5</v>
      </c>
      <c r="V2321">
        <f t="shared" si="338"/>
        <v>569.4</v>
      </c>
      <c r="W2321" t="str">
        <f t="shared" si="332"/>
        <v/>
      </c>
      <c r="X2321" t="str">
        <f t="shared" si="333"/>
        <v/>
      </c>
      <c r="Y2321" t="str">
        <f t="shared" si="339"/>
        <v/>
      </c>
      <c r="Z2321" s="9"/>
      <c r="AA2321" s="14">
        <f t="shared" si="334"/>
        <v>0.45800000000000002</v>
      </c>
      <c r="AB2321" s="14">
        <f t="shared" si="335"/>
        <v>0.17699999999999999</v>
      </c>
    </row>
    <row r="2322" spans="1:28" x14ac:dyDescent="0.25">
      <c r="A2322" s="10">
        <f t="shared" si="337"/>
        <v>45388</v>
      </c>
      <c r="B2322" s="11">
        <v>97</v>
      </c>
      <c r="C2322" s="11">
        <v>1400</v>
      </c>
      <c r="D2322" s="12">
        <v>605.58333333333303</v>
      </c>
      <c r="E2322" s="9">
        <v>134.97999999999999</v>
      </c>
      <c r="F2322" s="9">
        <f t="shared" si="336"/>
        <v>70.97999999999999</v>
      </c>
      <c r="G2322" s="9">
        <v>2.52</v>
      </c>
      <c r="H2322" s="9">
        <v>6.04</v>
      </c>
      <c r="I2322" s="9"/>
      <c r="J2322" s="9">
        <v>-1.071</v>
      </c>
      <c r="K2322" s="9">
        <v>70.099999999999994</v>
      </c>
      <c r="L2322" s="9">
        <v>0.22620000000000001</v>
      </c>
      <c r="M2322" s="9">
        <v>0.30609999999999998</v>
      </c>
      <c r="N2322" s="9">
        <v>0</v>
      </c>
      <c r="O2322" s="9">
        <v>505.6</v>
      </c>
      <c r="P2322" s="9"/>
      <c r="Q2322" s="9"/>
      <c r="R2322" s="9"/>
      <c r="T2322">
        <f t="shared" si="331"/>
        <v>971400</v>
      </c>
      <c r="U2322">
        <v>765.7</v>
      </c>
      <c r="V2322">
        <f t="shared" si="338"/>
        <v>505.6</v>
      </c>
      <c r="W2322" t="str">
        <f t="shared" si="332"/>
        <v/>
      </c>
      <c r="X2322" t="str">
        <f t="shared" si="333"/>
        <v/>
      </c>
      <c r="Y2322" t="str">
        <f t="shared" si="339"/>
        <v/>
      </c>
      <c r="Z2322" s="9"/>
      <c r="AA2322" s="14">
        <f t="shared" si="334"/>
        <v>0.39600000000000002</v>
      </c>
      <c r="AB2322" s="14">
        <f t="shared" si="335"/>
        <v>0.16900000000000001</v>
      </c>
    </row>
    <row r="2323" spans="1:28" x14ac:dyDescent="0.25">
      <c r="A2323" s="10">
        <f t="shared" si="337"/>
        <v>45388</v>
      </c>
      <c r="B2323" s="11">
        <v>97</v>
      </c>
      <c r="C2323" s="11">
        <v>1500</v>
      </c>
      <c r="D2323" s="12">
        <v>605.625</v>
      </c>
      <c r="E2323" s="9">
        <v>135.33000000000001</v>
      </c>
      <c r="F2323" s="9">
        <f t="shared" si="336"/>
        <v>71.330000000000013</v>
      </c>
      <c r="G2323" s="9">
        <v>2.52</v>
      </c>
      <c r="H2323" s="9">
        <v>7.05</v>
      </c>
      <c r="I2323" s="9"/>
      <c r="J2323" s="9">
        <v>1.071</v>
      </c>
      <c r="K2323" s="9">
        <v>71.7</v>
      </c>
      <c r="L2323" s="9">
        <v>0.22620000000000001</v>
      </c>
      <c r="M2323" s="9">
        <v>0.30609999999999998</v>
      </c>
      <c r="N2323" s="9">
        <v>0</v>
      </c>
      <c r="O2323" s="9">
        <v>525.6</v>
      </c>
      <c r="P2323" s="9"/>
      <c r="Q2323" s="9"/>
      <c r="R2323" s="9"/>
      <c r="T2323">
        <f t="shared" si="331"/>
        <v>971500</v>
      </c>
      <c r="U2323">
        <v>661.5</v>
      </c>
      <c r="V2323">
        <f t="shared" si="338"/>
        <v>525.6</v>
      </c>
      <c r="W2323" t="str">
        <f t="shared" si="332"/>
        <v/>
      </c>
      <c r="X2323" t="str">
        <f t="shared" si="333"/>
        <v/>
      </c>
      <c r="Y2323" t="str">
        <f t="shared" si="339"/>
        <v/>
      </c>
      <c r="Z2323" s="9"/>
      <c r="AA2323" s="14">
        <f t="shared" si="334"/>
        <v>0.47299999999999998</v>
      </c>
      <c r="AB2323" s="14">
        <f t="shared" si="335"/>
        <v>0.187</v>
      </c>
    </row>
    <row r="2324" spans="1:28" x14ac:dyDescent="0.25">
      <c r="A2324" s="10">
        <f t="shared" si="337"/>
        <v>45388</v>
      </c>
      <c r="B2324" s="11">
        <v>97</v>
      </c>
      <c r="C2324" s="11">
        <v>1600</v>
      </c>
      <c r="D2324" s="12">
        <v>605.66666666666697</v>
      </c>
      <c r="E2324" s="9">
        <v>133.57</v>
      </c>
      <c r="F2324" s="9">
        <f t="shared" si="336"/>
        <v>69.569999999999993</v>
      </c>
      <c r="G2324" s="9">
        <v>2.0099999999999998</v>
      </c>
      <c r="H2324" s="9">
        <v>6.04</v>
      </c>
      <c r="I2324" s="9"/>
      <c r="J2324" s="9">
        <v>-0.62</v>
      </c>
      <c r="K2324" s="9">
        <v>72.099999999999994</v>
      </c>
      <c r="L2324" s="9">
        <v>0.22539999999999999</v>
      </c>
      <c r="M2324" s="9">
        <v>0.30609999999999998</v>
      </c>
      <c r="N2324" s="9">
        <v>0</v>
      </c>
      <c r="O2324" s="9">
        <v>269.39999999999998</v>
      </c>
      <c r="P2324" s="9"/>
      <c r="Q2324" s="9"/>
      <c r="R2324" s="9"/>
      <c r="T2324">
        <f t="shared" si="331"/>
        <v>971600</v>
      </c>
      <c r="U2324">
        <v>514.20000000000005</v>
      </c>
      <c r="V2324">
        <f t="shared" si="338"/>
        <v>269.39999999999998</v>
      </c>
      <c r="W2324" t="str">
        <f t="shared" si="332"/>
        <v/>
      </c>
      <c r="X2324" t="str">
        <f t="shared" si="333"/>
        <v/>
      </c>
      <c r="Y2324" t="str">
        <f t="shared" si="339"/>
        <v/>
      </c>
      <c r="Z2324" s="9"/>
      <c r="AA2324" s="14">
        <f t="shared" si="334"/>
        <v>0.42099999999999999</v>
      </c>
      <c r="AB2324" s="14">
        <f t="shared" si="335"/>
        <v>0.16300000000000001</v>
      </c>
    </row>
    <row r="2325" spans="1:28" x14ac:dyDescent="0.25">
      <c r="A2325" s="10">
        <f t="shared" si="337"/>
        <v>45388</v>
      </c>
      <c r="B2325" s="11">
        <v>97</v>
      </c>
      <c r="C2325" s="11">
        <v>1700</v>
      </c>
      <c r="D2325" s="12">
        <v>605.70833333333303</v>
      </c>
      <c r="E2325" s="9">
        <v>135.21</v>
      </c>
      <c r="F2325" s="9">
        <f t="shared" si="336"/>
        <v>71.210000000000008</v>
      </c>
      <c r="G2325" s="9">
        <v>1.51</v>
      </c>
      <c r="H2325" s="9">
        <v>5.03</v>
      </c>
      <c r="I2325" s="9"/>
      <c r="J2325" s="9">
        <v>-1.9</v>
      </c>
      <c r="K2325" s="9">
        <v>75.900000000000006</v>
      </c>
      <c r="L2325" s="9">
        <v>0.22620000000000001</v>
      </c>
      <c r="M2325" s="9">
        <v>0.30530000000000002</v>
      </c>
      <c r="N2325" s="9">
        <v>0</v>
      </c>
      <c r="O2325" s="9">
        <v>88.1</v>
      </c>
      <c r="P2325" s="9"/>
      <c r="Q2325" s="9"/>
      <c r="R2325" s="9"/>
      <c r="T2325">
        <f t="shared" si="331"/>
        <v>971700</v>
      </c>
      <c r="U2325">
        <v>336.3</v>
      </c>
      <c r="V2325">
        <f t="shared" si="338"/>
        <v>88.1</v>
      </c>
      <c r="W2325" t="str">
        <f t="shared" si="332"/>
        <v/>
      </c>
      <c r="X2325" t="str">
        <f t="shared" si="333"/>
        <v/>
      </c>
      <c r="Y2325" t="str">
        <f t="shared" si="339"/>
        <v/>
      </c>
      <c r="Z2325" s="9"/>
      <c r="AA2325" s="14">
        <f t="shared" si="334"/>
        <v>0.40300000000000002</v>
      </c>
      <c r="AB2325" s="14">
        <f t="shared" si="335"/>
        <v>0.128</v>
      </c>
    </row>
    <row r="2326" spans="1:28" x14ac:dyDescent="0.25">
      <c r="A2326" s="10">
        <f t="shared" si="337"/>
        <v>45388</v>
      </c>
      <c r="B2326" s="11">
        <v>97</v>
      </c>
      <c r="C2326" s="11">
        <v>1800</v>
      </c>
      <c r="D2326" s="12">
        <v>605.75</v>
      </c>
      <c r="E2326" s="9">
        <v>135.09</v>
      </c>
      <c r="F2326" s="9">
        <f t="shared" si="336"/>
        <v>71.09</v>
      </c>
      <c r="G2326" s="9">
        <v>0.5</v>
      </c>
      <c r="H2326" s="9">
        <v>3.52</v>
      </c>
      <c r="I2326" s="9"/>
      <c r="J2326" s="9">
        <v>-2.625</v>
      </c>
      <c r="K2326" s="9">
        <v>78.400000000000006</v>
      </c>
      <c r="L2326" s="9">
        <v>0.22620000000000001</v>
      </c>
      <c r="M2326" s="9">
        <v>0.30530000000000002</v>
      </c>
      <c r="N2326" s="9">
        <v>0</v>
      </c>
      <c r="O2326" s="9">
        <v>36.9</v>
      </c>
      <c r="P2326" s="9"/>
      <c r="Q2326" s="9"/>
      <c r="R2326" s="9"/>
      <c r="T2326">
        <f t="shared" si="331"/>
        <v>971800</v>
      </c>
      <c r="U2326">
        <v>149</v>
      </c>
      <c r="V2326">
        <f t="shared" si="338"/>
        <v>36.9</v>
      </c>
      <c r="W2326" t="str">
        <f t="shared" si="332"/>
        <v/>
      </c>
      <c r="X2326" t="str">
        <f t="shared" si="333"/>
        <v/>
      </c>
      <c r="Y2326" t="str">
        <f t="shared" si="339"/>
        <v/>
      </c>
      <c r="Z2326" s="9"/>
      <c r="AA2326" s="14">
        <f t="shared" si="334"/>
        <v>0.39500000000000002</v>
      </c>
      <c r="AB2326" s="14">
        <f t="shared" si="335"/>
        <v>0.109</v>
      </c>
    </row>
    <row r="2327" spans="1:28" x14ac:dyDescent="0.25">
      <c r="A2327" s="10">
        <f t="shared" si="337"/>
        <v>45388</v>
      </c>
      <c r="B2327" s="11">
        <v>97</v>
      </c>
      <c r="C2327" s="11">
        <v>1900</v>
      </c>
      <c r="D2327" s="12">
        <v>605.79166666666697</v>
      </c>
      <c r="E2327" s="9">
        <v>135.09</v>
      </c>
      <c r="F2327" s="9">
        <f t="shared" si="336"/>
        <v>71.09</v>
      </c>
      <c r="G2327" s="9">
        <v>1.01</v>
      </c>
      <c r="H2327" s="9">
        <v>3.52</v>
      </c>
      <c r="I2327" s="9"/>
      <c r="J2327" s="9">
        <v>-2.976</v>
      </c>
      <c r="K2327" s="9">
        <v>80.400000000000006</v>
      </c>
      <c r="L2327" s="9">
        <v>0.22620000000000001</v>
      </c>
      <c r="M2327" s="9">
        <v>0.30530000000000002</v>
      </c>
      <c r="N2327" s="9">
        <v>0</v>
      </c>
      <c r="O2327" s="9">
        <v>3.1</v>
      </c>
      <c r="P2327" s="9"/>
      <c r="Q2327" s="9"/>
      <c r="R2327" s="9"/>
      <c r="T2327">
        <f t="shared" si="331"/>
        <v>971900</v>
      </c>
      <c r="U2327">
        <v>12.8</v>
      </c>
      <c r="V2327">
        <f t="shared" si="338"/>
        <v>3.1</v>
      </c>
      <c r="W2327" t="str">
        <f t="shared" si="332"/>
        <v/>
      </c>
      <c r="X2327" t="str">
        <f t="shared" si="333"/>
        <v/>
      </c>
      <c r="Y2327" t="str">
        <f t="shared" si="339"/>
        <v/>
      </c>
      <c r="Z2327" s="9"/>
      <c r="AA2327" s="14">
        <f t="shared" si="334"/>
        <v>0.39400000000000002</v>
      </c>
      <c r="AB2327" s="14">
        <f t="shared" si="335"/>
        <v>9.6000000000000002E-2</v>
      </c>
    </row>
    <row r="2328" spans="1:28" x14ac:dyDescent="0.25">
      <c r="A2328" s="10">
        <f t="shared" si="337"/>
        <v>45388</v>
      </c>
      <c r="B2328" s="11">
        <v>97</v>
      </c>
      <c r="C2328" s="11">
        <v>2000</v>
      </c>
      <c r="D2328" s="12">
        <v>605.83333333333303</v>
      </c>
      <c r="E2328" s="9">
        <v>134.86000000000001</v>
      </c>
      <c r="F2328" s="9">
        <f t="shared" si="336"/>
        <v>70.860000000000014</v>
      </c>
      <c r="G2328" s="9">
        <v>0.5</v>
      </c>
      <c r="H2328" s="9">
        <v>3.52</v>
      </c>
      <c r="I2328" s="9"/>
      <c r="J2328" s="9">
        <v>-3.7170000000000001</v>
      </c>
      <c r="K2328" s="9">
        <v>81.400000000000006</v>
      </c>
      <c r="L2328" s="9">
        <v>0.22620000000000001</v>
      </c>
      <c r="M2328" s="9">
        <v>0.30530000000000002</v>
      </c>
      <c r="N2328" s="9">
        <v>0</v>
      </c>
      <c r="O2328" s="9">
        <v>0.6</v>
      </c>
      <c r="P2328" s="9"/>
      <c r="Q2328" s="9"/>
      <c r="R2328" s="9"/>
      <c r="T2328">
        <f t="shared" si="331"/>
        <v>972000</v>
      </c>
      <c r="U2328">
        <v>0</v>
      </c>
      <c r="V2328">
        <f t="shared" si="338"/>
        <v>0</v>
      </c>
      <c r="W2328" t="str">
        <f t="shared" si="332"/>
        <v/>
      </c>
      <c r="X2328" t="str">
        <f t="shared" si="333"/>
        <v/>
      </c>
      <c r="Y2328" t="str">
        <f t="shared" si="339"/>
        <v/>
      </c>
      <c r="Z2328" s="9"/>
      <c r="AA2328" s="14">
        <f t="shared" si="334"/>
        <v>0.378</v>
      </c>
      <c r="AB2328" s="14">
        <f t="shared" si="335"/>
        <v>8.5999999999999993E-2</v>
      </c>
    </row>
    <row r="2329" spans="1:28" x14ac:dyDescent="0.25">
      <c r="A2329" s="10">
        <f t="shared" si="337"/>
        <v>45388</v>
      </c>
      <c r="B2329" s="11">
        <v>97</v>
      </c>
      <c r="C2329" s="11">
        <v>2100</v>
      </c>
      <c r="D2329" s="12">
        <v>605.875</v>
      </c>
      <c r="E2329" s="9">
        <v>135.09</v>
      </c>
      <c r="F2329" s="9">
        <f t="shared" si="336"/>
        <v>71.09</v>
      </c>
      <c r="G2329" s="9">
        <v>1.51</v>
      </c>
      <c r="H2329" s="9">
        <v>5.03</v>
      </c>
      <c r="I2329" s="9"/>
      <c r="J2329" s="9">
        <v>-4.7729999999999997</v>
      </c>
      <c r="K2329" s="9">
        <v>85.7</v>
      </c>
      <c r="L2329" s="9">
        <v>0.22620000000000001</v>
      </c>
      <c r="M2329" s="9">
        <v>0.30459999999999998</v>
      </c>
      <c r="N2329" s="9">
        <v>0</v>
      </c>
      <c r="O2329" s="9">
        <v>0.6</v>
      </c>
      <c r="P2329" s="9"/>
      <c r="Q2329" s="9"/>
      <c r="R2329" s="9"/>
      <c r="T2329">
        <f t="shared" si="331"/>
        <v>972100</v>
      </c>
      <c r="U2329">
        <v>0</v>
      </c>
      <c r="V2329">
        <f t="shared" si="338"/>
        <v>0</v>
      </c>
      <c r="W2329" t="str">
        <f t="shared" si="332"/>
        <v/>
      </c>
      <c r="X2329" t="str">
        <f t="shared" si="333"/>
        <v/>
      </c>
      <c r="Y2329" t="str">
        <f t="shared" si="339"/>
        <v/>
      </c>
      <c r="Z2329" s="9"/>
      <c r="AA2329" s="14">
        <f t="shared" si="334"/>
        <v>0.36699999999999999</v>
      </c>
      <c r="AB2329" s="14">
        <f t="shared" si="335"/>
        <v>6.0999999999999999E-2</v>
      </c>
    </row>
    <row r="2330" spans="1:28" x14ac:dyDescent="0.25">
      <c r="A2330" s="10">
        <f t="shared" si="337"/>
        <v>45388</v>
      </c>
      <c r="B2330" s="11">
        <v>97</v>
      </c>
      <c r="C2330" s="11">
        <v>2200</v>
      </c>
      <c r="D2330" s="12">
        <v>605.91666666666697</v>
      </c>
      <c r="E2330" s="9">
        <v>134.86000000000001</v>
      </c>
      <c r="F2330" s="9">
        <f t="shared" si="336"/>
        <v>70.860000000000014</v>
      </c>
      <c r="G2330" s="9">
        <v>2.0099999999999998</v>
      </c>
      <c r="H2330" s="9">
        <v>6.54</v>
      </c>
      <c r="I2330" s="9"/>
      <c r="J2330" s="9">
        <v>-4.3179999999999996</v>
      </c>
      <c r="K2330" s="9">
        <v>86.4</v>
      </c>
      <c r="L2330" s="9">
        <v>0.22689999999999999</v>
      </c>
      <c r="M2330" s="9">
        <v>0.30459999999999998</v>
      </c>
      <c r="N2330" s="9">
        <v>0</v>
      </c>
      <c r="O2330" s="9">
        <v>0.6</v>
      </c>
      <c r="P2330" s="9"/>
      <c r="Q2330" s="9"/>
      <c r="R2330" s="9"/>
      <c r="T2330">
        <f t="shared" si="331"/>
        <v>972200</v>
      </c>
      <c r="U2330">
        <v>0</v>
      </c>
      <c r="V2330">
        <f t="shared" si="338"/>
        <v>0</v>
      </c>
      <c r="W2330" t="str">
        <f t="shared" si="332"/>
        <v/>
      </c>
      <c r="X2330" t="str">
        <f t="shared" si="333"/>
        <v/>
      </c>
      <c r="Y2330" t="str">
        <f t="shared" si="339"/>
        <v/>
      </c>
      <c r="Z2330" s="9"/>
      <c r="AA2330" s="14">
        <f t="shared" si="334"/>
        <v>0.38300000000000001</v>
      </c>
      <c r="AB2330" s="14">
        <f t="shared" si="335"/>
        <v>0.06</v>
      </c>
    </row>
    <row r="2331" spans="1:28" x14ac:dyDescent="0.25">
      <c r="A2331" s="10">
        <f t="shared" si="337"/>
        <v>45388</v>
      </c>
      <c r="B2331" s="11">
        <v>97</v>
      </c>
      <c r="C2331" s="11">
        <v>2300</v>
      </c>
      <c r="D2331" s="12">
        <v>605.95833333333303</v>
      </c>
      <c r="E2331" s="9">
        <v>134.74</v>
      </c>
      <c r="F2331" s="9">
        <f t="shared" si="336"/>
        <v>70.740000000000009</v>
      </c>
      <c r="G2331" s="9">
        <v>3.02</v>
      </c>
      <c r="H2331" s="9">
        <v>7.05</v>
      </c>
      <c r="I2331" s="9"/>
      <c r="J2331" s="9">
        <v>-4.7430000000000003</v>
      </c>
      <c r="K2331" s="9">
        <v>88.1</v>
      </c>
      <c r="L2331" s="9">
        <v>0.22689999999999999</v>
      </c>
      <c r="M2331" s="9">
        <v>0.30459999999999998</v>
      </c>
      <c r="N2331" s="9">
        <v>0</v>
      </c>
      <c r="O2331" s="9">
        <v>0.6</v>
      </c>
      <c r="P2331" s="9"/>
      <c r="Q2331" s="9"/>
      <c r="R2331" s="9"/>
      <c r="T2331">
        <f t="shared" si="331"/>
        <v>972300</v>
      </c>
      <c r="U2331">
        <v>0</v>
      </c>
      <c r="V2331">
        <f t="shared" si="338"/>
        <v>0</v>
      </c>
      <c r="W2331" t="str">
        <f t="shared" si="332"/>
        <v/>
      </c>
      <c r="X2331" t="str">
        <f t="shared" si="333"/>
        <v/>
      </c>
      <c r="Y2331" t="str">
        <f t="shared" si="339"/>
        <v/>
      </c>
      <c r="Z2331" s="9"/>
      <c r="AA2331" s="14">
        <f t="shared" si="334"/>
        <v>0.378</v>
      </c>
      <c r="AB2331" s="14">
        <f t="shared" si="335"/>
        <v>5.0999999999999997E-2</v>
      </c>
    </row>
    <row r="2332" spans="1:28" x14ac:dyDescent="0.25">
      <c r="A2332" s="10">
        <f t="shared" si="337"/>
        <v>45388</v>
      </c>
      <c r="B2332" s="11">
        <v>97</v>
      </c>
      <c r="C2332" s="11">
        <v>2400</v>
      </c>
      <c r="D2332" s="12">
        <v>606</v>
      </c>
      <c r="E2332" s="9">
        <v>134.74</v>
      </c>
      <c r="F2332" s="9">
        <f t="shared" si="336"/>
        <v>70.740000000000009</v>
      </c>
      <c r="G2332" s="9">
        <v>2.0099999999999998</v>
      </c>
      <c r="H2332" s="9">
        <v>6.04</v>
      </c>
      <c r="I2332" s="9"/>
      <c r="J2332" s="9">
        <v>-4.8949999999999996</v>
      </c>
      <c r="K2332" s="9">
        <v>89.2</v>
      </c>
      <c r="L2332" s="9">
        <v>0.22689999999999999</v>
      </c>
      <c r="M2332" s="9">
        <v>0.30459999999999998</v>
      </c>
      <c r="N2332" s="9">
        <v>0</v>
      </c>
      <c r="O2332" s="9">
        <v>0.6</v>
      </c>
      <c r="P2332" s="9"/>
      <c r="Q2332" s="9"/>
      <c r="R2332" s="9"/>
      <c r="T2332">
        <f t="shared" si="331"/>
        <v>972400</v>
      </c>
      <c r="U2332">
        <v>0</v>
      </c>
      <c r="V2332">
        <f t="shared" si="338"/>
        <v>0</v>
      </c>
      <c r="W2332">
        <f t="shared" si="332"/>
        <v>0.22700000000000001</v>
      </c>
      <c r="X2332">
        <f t="shared" si="333"/>
        <v>0.30499999999999999</v>
      </c>
      <c r="Y2332">
        <f t="shared" si="339"/>
        <v>0.70699999999999996</v>
      </c>
      <c r="Z2332" s="9"/>
      <c r="AA2332" s="14">
        <f t="shared" si="334"/>
        <v>0.378</v>
      </c>
      <c r="AB2332" s="14">
        <f t="shared" si="335"/>
        <v>4.5999999999999999E-2</v>
      </c>
    </row>
    <row r="2333" spans="1:28" x14ac:dyDescent="0.25">
      <c r="A2333" s="10">
        <f t="shared" si="337"/>
        <v>45389</v>
      </c>
      <c r="B2333" s="11">
        <v>98</v>
      </c>
      <c r="C2333" s="11">
        <v>100</v>
      </c>
      <c r="D2333" s="12">
        <v>606.04166666666697</v>
      </c>
      <c r="E2333" s="9">
        <v>134.86000000000001</v>
      </c>
      <c r="F2333" s="9">
        <f t="shared" si="336"/>
        <v>70.860000000000014</v>
      </c>
      <c r="G2333" s="9">
        <v>2.52</v>
      </c>
      <c r="H2333" s="9">
        <v>7.55</v>
      </c>
      <c r="I2333" s="9"/>
      <c r="J2333" s="9">
        <v>-5.76</v>
      </c>
      <c r="K2333" s="9">
        <v>89.6</v>
      </c>
      <c r="L2333" s="9">
        <v>0.22689999999999999</v>
      </c>
      <c r="M2333" s="9">
        <v>0.30459999999999998</v>
      </c>
      <c r="N2333" s="9">
        <v>0</v>
      </c>
      <c r="O2333" s="9">
        <v>0.6</v>
      </c>
      <c r="P2333" s="9"/>
      <c r="Q2333" s="9"/>
      <c r="R2333" s="9"/>
      <c r="T2333">
        <f t="shared" si="331"/>
        <v>980100</v>
      </c>
      <c r="U2333">
        <v>0</v>
      </c>
      <c r="V2333">
        <f t="shared" si="338"/>
        <v>0</v>
      </c>
      <c r="W2333" t="str">
        <f t="shared" si="332"/>
        <v/>
      </c>
      <c r="X2333" t="str">
        <f t="shared" si="333"/>
        <v/>
      </c>
      <c r="Y2333" t="str">
        <f t="shared" si="339"/>
        <v/>
      </c>
      <c r="Z2333" s="9"/>
      <c r="AA2333" s="14">
        <f t="shared" si="334"/>
        <v>0.35599999999999998</v>
      </c>
      <c r="AB2333" s="14">
        <f t="shared" si="335"/>
        <v>4.1000000000000002E-2</v>
      </c>
    </row>
    <row r="2334" spans="1:28" x14ac:dyDescent="0.25">
      <c r="A2334" s="10">
        <f t="shared" si="337"/>
        <v>45389</v>
      </c>
      <c r="B2334" s="11">
        <v>98</v>
      </c>
      <c r="C2334" s="11">
        <v>200</v>
      </c>
      <c r="D2334" s="12">
        <v>606.08333333333303</v>
      </c>
      <c r="E2334" s="9">
        <v>135.09</v>
      </c>
      <c r="F2334" s="9">
        <f t="shared" si="336"/>
        <v>71.09</v>
      </c>
      <c r="G2334" s="9">
        <v>2.52</v>
      </c>
      <c r="H2334" s="9">
        <v>7.55</v>
      </c>
      <c r="I2334" s="9"/>
      <c r="J2334" s="9">
        <v>-5.6980000000000004</v>
      </c>
      <c r="K2334" s="9">
        <v>90.4</v>
      </c>
      <c r="L2334" s="9">
        <v>0.2276</v>
      </c>
      <c r="M2334" s="9">
        <v>0.30459999999999998</v>
      </c>
      <c r="N2334" s="9">
        <v>0</v>
      </c>
      <c r="O2334" s="9">
        <v>0.6</v>
      </c>
      <c r="P2334" s="9"/>
      <c r="Q2334" s="9"/>
      <c r="R2334" s="9"/>
      <c r="T2334">
        <f t="shared" si="331"/>
        <v>980200</v>
      </c>
      <c r="U2334">
        <v>0</v>
      </c>
      <c r="V2334">
        <f t="shared" si="338"/>
        <v>0</v>
      </c>
      <c r="W2334" t="str">
        <f t="shared" si="332"/>
        <v/>
      </c>
      <c r="X2334" t="str">
        <f t="shared" si="333"/>
        <v/>
      </c>
      <c r="Y2334" t="str">
        <f t="shared" si="339"/>
        <v/>
      </c>
      <c r="Z2334" s="9"/>
      <c r="AA2334" s="14">
        <f t="shared" si="334"/>
        <v>0.36099999999999999</v>
      </c>
      <c r="AB2334" s="14">
        <f t="shared" si="335"/>
        <v>3.7999999999999999E-2</v>
      </c>
    </row>
    <row r="2335" spans="1:28" x14ac:dyDescent="0.25">
      <c r="A2335" s="10">
        <f t="shared" si="337"/>
        <v>45389</v>
      </c>
      <c r="B2335" s="11">
        <v>98</v>
      </c>
      <c r="C2335" s="11">
        <v>300</v>
      </c>
      <c r="D2335" s="12">
        <v>606.125</v>
      </c>
      <c r="E2335" s="9">
        <v>134.97999999999999</v>
      </c>
      <c r="F2335" s="9">
        <f t="shared" si="336"/>
        <v>70.97999999999999</v>
      </c>
      <c r="G2335" s="9">
        <v>2.52</v>
      </c>
      <c r="H2335" s="9">
        <v>7.05</v>
      </c>
      <c r="I2335" s="9"/>
      <c r="J2335" s="9">
        <v>-5.6050000000000004</v>
      </c>
      <c r="K2335" s="9">
        <v>89.8</v>
      </c>
      <c r="L2335" s="9">
        <v>0.2291</v>
      </c>
      <c r="M2335" s="9">
        <v>0.30459999999999998</v>
      </c>
      <c r="N2335" s="9">
        <v>0</v>
      </c>
      <c r="O2335" s="9">
        <v>0.6</v>
      </c>
      <c r="P2335" s="9"/>
      <c r="Q2335" s="9"/>
      <c r="R2335" s="9"/>
      <c r="T2335">
        <f t="shared" si="331"/>
        <v>980300</v>
      </c>
      <c r="U2335">
        <v>0</v>
      </c>
      <c r="V2335">
        <f t="shared" si="338"/>
        <v>0</v>
      </c>
      <c r="W2335" t="str">
        <f t="shared" si="332"/>
        <v/>
      </c>
      <c r="X2335" t="str">
        <f t="shared" si="333"/>
        <v/>
      </c>
      <c r="Y2335" t="str">
        <f t="shared" si="339"/>
        <v/>
      </c>
      <c r="Z2335" s="9"/>
      <c r="AA2335" s="14">
        <f t="shared" si="334"/>
        <v>0.36099999999999999</v>
      </c>
      <c r="AB2335" s="14">
        <f t="shared" si="335"/>
        <v>4.1000000000000002E-2</v>
      </c>
    </row>
    <row r="2336" spans="1:28" x14ac:dyDescent="0.25">
      <c r="A2336" s="10">
        <f t="shared" si="337"/>
        <v>45389</v>
      </c>
      <c r="B2336" s="11">
        <v>98</v>
      </c>
      <c r="C2336" s="11">
        <v>400</v>
      </c>
      <c r="D2336" s="12">
        <v>606.16666666666697</v>
      </c>
      <c r="E2336" s="9">
        <v>135.09</v>
      </c>
      <c r="F2336" s="9">
        <f t="shared" si="336"/>
        <v>71.09</v>
      </c>
      <c r="G2336" s="9">
        <v>2.0099999999999998</v>
      </c>
      <c r="H2336" s="9">
        <v>5.54</v>
      </c>
      <c r="I2336" s="9"/>
      <c r="J2336" s="9">
        <v>-6.01</v>
      </c>
      <c r="K2336" s="9">
        <v>89.7</v>
      </c>
      <c r="L2336" s="9">
        <v>0.22620000000000001</v>
      </c>
      <c r="M2336" s="9">
        <v>0.3039</v>
      </c>
      <c r="N2336" s="9">
        <v>0</v>
      </c>
      <c r="O2336" s="9">
        <v>0.6</v>
      </c>
      <c r="P2336" s="9"/>
      <c r="Q2336" s="9"/>
      <c r="R2336" s="9"/>
      <c r="T2336">
        <f t="shared" si="331"/>
        <v>980400</v>
      </c>
      <c r="U2336">
        <v>0</v>
      </c>
      <c r="V2336">
        <f t="shared" si="338"/>
        <v>0</v>
      </c>
      <c r="W2336" t="str">
        <f t="shared" si="332"/>
        <v/>
      </c>
      <c r="X2336" t="str">
        <f t="shared" si="333"/>
        <v/>
      </c>
      <c r="Y2336" t="str">
        <f t="shared" si="339"/>
        <v/>
      </c>
      <c r="Z2336" s="9"/>
      <c r="AA2336" s="14">
        <f t="shared" si="334"/>
        <v>0.35</v>
      </c>
      <c r="AB2336" s="14">
        <f t="shared" si="335"/>
        <v>0.04</v>
      </c>
    </row>
    <row r="2337" spans="1:28" x14ac:dyDescent="0.25">
      <c r="A2337" s="10">
        <f t="shared" si="337"/>
        <v>45389</v>
      </c>
      <c r="B2337" s="11">
        <v>98</v>
      </c>
      <c r="C2337" s="11">
        <v>500</v>
      </c>
      <c r="D2337" s="12">
        <v>606.20833333333303</v>
      </c>
      <c r="E2337" s="9">
        <v>135.09</v>
      </c>
      <c r="F2337" s="9">
        <f t="shared" si="336"/>
        <v>71.09</v>
      </c>
      <c r="G2337" s="9">
        <v>0</v>
      </c>
      <c r="H2337" s="9">
        <v>2.52</v>
      </c>
      <c r="I2337" s="9"/>
      <c r="J2337" s="9">
        <v>-6.2309999999999999</v>
      </c>
      <c r="K2337" s="9">
        <v>91.1</v>
      </c>
      <c r="L2337" s="9">
        <v>0.22620000000000001</v>
      </c>
      <c r="M2337" s="9">
        <v>0.3039</v>
      </c>
      <c r="N2337" s="9">
        <v>0</v>
      </c>
      <c r="O2337" s="9">
        <v>0.6</v>
      </c>
      <c r="P2337" s="9"/>
      <c r="Q2337" s="9"/>
      <c r="R2337" s="9"/>
      <c r="T2337">
        <f t="shared" si="331"/>
        <v>980500</v>
      </c>
      <c r="U2337">
        <v>0</v>
      </c>
      <c r="V2337">
        <f t="shared" si="338"/>
        <v>0</v>
      </c>
      <c r="W2337" t="str">
        <f t="shared" si="332"/>
        <v/>
      </c>
      <c r="X2337" t="str">
        <f t="shared" si="333"/>
        <v/>
      </c>
      <c r="Y2337" t="str">
        <f t="shared" si="339"/>
        <v/>
      </c>
      <c r="Z2337" s="9"/>
      <c r="AA2337" s="14">
        <f t="shared" si="334"/>
        <v>0.34899999999999998</v>
      </c>
      <c r="AB2337" s="14">
        <f t="shared" si="335"/>
        <v>3.4000000000000002E-2</v>
      </c>
    </row>
    <row r="2338" spans="1:28" x14ac:dyDescent="0.25">
      <c r="A2338" s="10">
        <f t="shared" si="337"/>
        <v>45389</v>
      </c>
      <c r="B2338" s="11">
        <v>98</v>
      </c>
      <c r="C2338" s="11">
        <v>600</v>
      </c>
      <c r="D2338" s="12">
        <v>606.25</v>
      </c>
      <c r="E2338" s="9">
        <v>135.09</v>
      </c>
      <c r="F2338" s="9">
        <f t="shared" si="336"/>
        <v>71.09</v>
      </c>
      <c r="G2338" s="9">
        <v>0.5</v>
      </c>
      <c r="H2338" s="9">
        <v>4.53</v>
      </c>
      <c r="I2338" s="9"/>
      <c r="J2338" s="9">
        <v>-6.42</v>
      </c>
      <c r="K2338" s="9">
        <v>92.1</v>
      </c>
      <c r="L2338" s="9">
        <v>0.22620000000000001</v>
      </c>
      <c r="M2338" s="9">
        <v>0.30320000000000003</v>
      </c>
      <c r="N2338" s="9">
        <v>0</v>
      </c>
      <c r="O2338" s="9">
        <v>10.6</v>
      </c>
      <c r="P2338" s="9"/>
      <c r="Q2338" s="9"/>
      <c r="R2338" s="9"/>
      <c r="T2338">
        <f t="shared" si="331"/>
        <v>980600</v>
      </c>
      <c r="U2338">
        <v>8.1999999999999993</v>
      </c>
      <c r="V2338">
        <f t="shared" si="338"/>
        <v>10.6</v>
      </c>
      <c r="W2338" t="str">
        <f t="shared" si="332"/>
        <v/>
      </c>
      <c r="X2338" t="str">
        <f t="shared" si="333"/>
        <v/>
      </c>
      <c r="Y2338" t="str">
        <f t="shared" si="339"/>
        <v/>
      </c>
      <c r="Z2338" s="9"/>
      <c r="AA2338" s="14">
        <f t="shared" si="334"/>
        <v>0.34799999999999998</v>
      </c>
      <c r="AB2338" s="14">
        <f t="shared" si="335"/>
        <v>0.03</v>
      </c>
    </row>
    <row r="2339" spans="1:28" x14ac:dyDescent="0.25">
      <c r="A2339" s="10">
        <f t="shared" si="337"/>
        <v>45389</v>
      </c>
      <c r="B2339" s="11">
        <v>98</v>
      </c>
      <c r="C2339" s="11">
        <v>700</v>
      </c>
      <c r="D2339" s="12">
        <v>606.29166666666697</v>
      </c>
      <c r="E2339" s="9">
        <v>134.97999999999999</v>
      </c>
      <c r="F2339" s="9">
        <f t="shared" si="336"/>
        <v>70.97999999999999</v>
      </c>
      <c r="G2339" s="9">
        <v>1.51</v>
      </c>
      <c r="H2339" s="9">
        <v>5.03</v>
      </c>
      <c r="I2339" s="9"/>
      <c r="J2339" s="9">
        <v>-3.5979999999999999</v>
      </c>
      <c r="K2339" s="9">
        <v>87.2</v>
      </c>
      <c r="L2339" s="9">
        <v>0.22689999999999999</v>
      </c>
      <c r="M2339" s="9">
        <v>0.30320000000000003</v>
      </c>
      <c r="N2339" s="9">
        <v>0</v>
      </c>
      <c r="O2339" s="9">
        <v>121.9</v>
      </c>
      <c r="P2339" s="9"/>
      <c r="Q2339" s="9"/>
      <c r="R2339" s="9"/>
      <c r="T2339">
        <f t="shared" si="331"/>
        <v>980700</v>
      </c>
      <c r="U2339">
        <v>136.69999999999999</v>
      </c>
      <c r="V2339">
        <f t="shared" si="338"/>
        <v>121.9</v>
      </c>
      <c r="W2339" t="str">
        <f t="shared" si="332"/>
        <v/>
      </c>
      <c r="X2339" t="str">
        <f t="shared" si="333"/>
        <v/>
      </c>
      <c r="Y2339" t="str">
        <f t="shared" si="339"/>
        <v/>
      </c>
      <c r="Z2339" s="9"/>
      <c r="AA2339" s="14">
        <f t="shared" si="334"/>
        <v>0.40799999999999997</v>
      </c>
      <c r="AB2339" s="14">
        <f t="shared" si="335"/>
        <v>0.06</v>
      </c>
    </row>
    <row r="2340" spans="1:28" x14ac:dyDescent="0.25">
      <c r="A2340" s="10">
        <f t="shared" si="337"/>
        <v>45389</v>
      </c>
      <c r="B2340" s="11">
        <v>98</v>
      </c>
      <c r="C2340" s="11">
        <v>800</v>
      </c>
      <c r="D2340" s="12">
        <v>606.33333333333303</v>
      </c>
      <c r="E2340" s="9">
        <v>134.97999999999999</v>
      </c>
      <c r="F2340" s="9">
        <f t="shared" si="336"/>
        <v>70.97999999999999</v>
      </c>
      <c r="G2340" s="9">
        <v>2.0099999999999998</v>
      </c>
      <c r="H2340" s="9">
        <v>6.54</v>
      </c>
      <c r="I2340" s="9"/>
      <c r="J2340" s="9">
        <v>-1.756</v>
      </c>
      <c r="K2340" s="9">
        <v>77.2</v>
      </c>
      <c r="L2340" s="9">
        <v>0.22620000000000001</v>
      </c>
      <c r="M2340" s="9">
        <v>0.3024</v>
      </c>
      <c r="N2340" s="9">
        <v>0</v>
      </c>
      <c r="O2340" s="9">
        <v>345.6</v>
      </c>
      <c r="P2340" s="9"/>
      <c r="Q2340" s="9"/>
      <c r="R2340" s="9"/>
      <c r="T2340">
        <f t="shared" si="331"/>
        <v>980800</v>
      </c>
      <c r="U2340">
        <v>323.8</v>
      </c>
      <c r="V2340">
        <f t="shared" si="338"/>
        <v>345.6</v>
      </c>
      <c r="W2340" t="str">
        <f t="shared" si="332"/>
        <v/>
      </c>
      <c r="X2340" t="str">
        <f t="shared" si="333"/>
        <v/>
      </c>
      <c r="Y2340" t="str">
        <f t="shared" si="339"/>
        <v/>
      </c>
      <c r="Z2340" s="9"/>
      <c r="AA2340" s="14">
        <f t="shared" si="334"/>
        <v>0.41399999999999998</v>
      </c>
      <c r="AB2340" s="14">
        <f t="shared" si="335"/>
        <v>0.122</v>
      </c>
    </row>
    <row r="2341" spans="1:28" x14ac:dyDescent="0.25">
      <c r="A2341" s="10">
        <f t="shared" si="337"/>
        <v>45389</v>
      </c>
      <c r="B2341" s="11">
        <v>98</v>
      </c>
      <c r="C2341" s="11">
        <v>900</v>
      </c>
      <c r="D2341" s="12">
        <v>606.375</v>
      </c>
      <c r="E2341" s="9">
        <v>134.86000000000001</v>
      </c>
      <c r="F2341" s="9">
        <f t="shared" si="336"/>
        <v>70.860000000000014</v>
      </c>
      <c r="G2341" s="9">
        <v>2.52</v>
      </c>
      <c r="H2341" s="9">
        <v>6.54</v>
      </c>
      <c r="I2341" s="9"/>
      <c r="J2341" s="9">
        <v>-2.073</v>
      </c>
      <c r="K2341" s="9">
        <v>72.5</v>
      </c>
      <c r="L2341" s="9">
        <v>0.22620000000000001</v>
      </c>
      <c r="M2341" s="9">
        <v>0.3024</v>
      </c>
      <c r="N2341" s="9">
        <v>0</v>
      </c>
      <c r="O2341" s="9">
        <v>378.1</v>
      </c>
      <c r="P2341" s="9"/>
      <c r="Q2341" s="9"/>
      <c r="R2341" s="9"/>
      <c r="T2341">
        <f t="shared" si="331"/>
        <v>980900</v>
      </c>
      <c r="U2341">
        <v>503.3</v>
      </c>
      <c r="V2341">
        <f t="shared" si="338"/>
        <v>378.1</v>
      </c>
      <c r="W2341" t="str">
        <f t="shared" si="332"/>
        <v/>
      </c>
      <c r="X2341" t="str">
        <f t="shared" si="333"/>
        <v/>
      </c>
      <c r="Y2341" t="str">
        <f t="shared" si="339"/>
        <v/>
      </c>
      <c r="Z2341" s="9"/>
      <c r="AA2341" s="14">
        <f t="shared" si="334"/>
        <v>0.38</v>
      </c>
      <c r="AB2341" s="14">
        <f t="shared" si="335"/>
        <v>0.14399999999999999</v>
      </c>
    </row>
    <row r="2342" spans="1:28" x14ac:dyDescent="0.25">
      <c r="A2342" s="10">
        <f t="shared" si="337"/>
        <v>45389</v>
      </c>
      <c r="B2342" s="11">
        <v>98</v>
      </c>
      <c r="C2342" s="11">
        <v>1000</v>
      </c>
      <c r="D2342" s="12">
        <v>606.41666666666697</v>
      </c>
      <c r="E2342" s="9">
        <v>134.27000000000001</v>
      </c>
      <c r="F2342" s="9">
        <f t="shared" si="336"/>
        <v>70.27000000000001</v>
      </c>
      <c r="G2342" s="9">
        <v>2.52</v>
      </c>
      <c r="H2342" s="9">
        <v>6.54</v>
      </c>
      <c r="I2342" s="9"/>
      <c r="J2342" s="9">
        <v>1.071</v>
      </c>
      <c r="K2342" s="9">
        <v>69.3</v>
      </c>
      <c r="L2342" s="9">
        <v>0.22620000000000001</v>
      </c>
      <c r="M2342" s="9">
        <v>0.30170000000000002</v>
      </c>
      <c r="N2342" s="9">
        <v>0</v>
      </c>
      <c r="O2342" s="9">
        <v>556.9</v>
      </c>
      <c r="P2342" s="9"/>
      <c r="Q2342" s="9"/>
      <c r="R2342" s="9"/>
      <c r="T2342">
        <f t="shared" si="331"/>
        <v>981000</v>
      </c>
      <c r="U2342">
        <v>654.29999999999995</v>
      </c>
      <c r="V2342">
        <f t="shared" si="338"/>
        <v>556.9</v>
      </c>
      <c r="W2342" t="str">
        <f t="shared" si="332"/>
        <v/>
      </c>
      <c r="X2342" t="str">
        <f t="shared" si="333"/>
        <v/>
      </c>
      <c r="Y2342" t="str">
        <f t="shared" si="339"/>
        <v/>
      </c>
      <c r="Z2342" s="9"/>
      <c r="AA2342" s="14">
        <f t="shared" si="334"/>
        <v>0.45700000000000002</v>
      </c>
      <c r="AB2342" s="14">
        <f t="shared" si="335"/>
        <v>0.20200000000000001</v>
      </c>
    </row>
    <row r="2343" spans="1:28" x14ac:dyDescent="0.25">
      <c r="A2343" s="10">
        <f t="shared" si="337"/>
        <v>45389</v>
      </c>
      <c r="B2343" s="11">
        <v>98</v>
      </c>
      <c r="C2343" s="11">
        <v>1100</v>
      </c>
      <c r="D2343" s="12">
        <v>606.45833333333303</v>
      </c>
      <c r="E2343" s="9">
        <v>131.93</v>
      </c>
      <c r="F2343" s="9">
        <f t="shared" si="336"/>
        <v>67.930000000000007</v>
      </c>
      <c r="G2343" s="9">
        <v>2.0099999999999998</v>
      </c>
      <c r="H2343" s="9">
        <v>6.54</v>
      </c>
      <c r="I2343" s="9"/>
      <c r="J2343" s="9">
        <v>2.37</v>
      </c>
      <c r="K2343" s="9">
        <v>61.6</v>
      </c>
      <c r="L2343" s="9">
        <v>0.22620000000000001</v>
      </c>
      <c r="M2343" s="9">
        <v>0.3024</v>
      </c>
      <c r="N2343" s="9">
        <v>0</v>
      </c>
      <c r="O2343" s="9">
        <v>676.9</v>
      </c>
      <c r="P2343" s="9"/>
      <c r="Q2343" s="9"/>
      <c r="R2343" s="9"/>
      <c r="T2343">
        <f t="shared" si="331"/>
        <v>981100</v>
      </c>
      <c r="U2343">
        <v>763.2</v>
      </c>
      <c r="V2343">
        <f t="shared" si="338"/>
        <v>676.9</v>
      </c>
      <c r="W2343" t="str">
        <f t="shared" si="332"/>
        <v/>
      </c>
      <c r="X2343" t="str">
        <f t="shared" si="333"/>
        <v/>
      </c>
      <c r="Y2343" t="str">
        <f t="shared" si="339"/>
        <v/>
      </c>
      <c r="Z2343" s="9"/>
      <c r="AA2343" s="14">
        <f t="shared" si="334"/>
        <v>0.44600000000000001</v>
      </c>
      <c r="AB2343" s="14">
        <f t="shared" si="335"/>
        <v>0.27800000000000002</v>
      </c>
    </row>
    <row r="2344" spans="1:28" x14ac:dyDescent="0.25">
      <c r="A2344" s="10">
        <f t="shared" si="337"/>
        <v>45389</v>
      </c>
      <c r="B2344" s="11">
        <v>98</v>
      </c>
      <c r="C2344" s="11">
        <v>1200</v>
      </c>
      <c r="D2344" s="12">
        <v>606.5</v>
      </c>
      <c r="E2344" s="9">
        <v>134.04</v>
      </c>
      <c r="F2344" s="9">
        <f t="shared" si="336"/>
        <v>70.039999999999992</v>
      </c>
      <c r="G2344" s="9">
        <v>2.52</v>
      </c>
      <c r="H2344" s="9">
        <v>6.54</v>
      </c>
      <c r="I2344" s="9"/>
      <c r="J2344" s="9">
        <v>-0.78900000000000003</v>
      </c>
      <c r="K2344" s="9">
        <v>62.3</v>
      </c>
      <c r="L2344" s="9">
        <v>0.22620000000000001</v>
      </c>
      <c r="M2344" s="9">
        <v>0.30170000000000002</v>
      </c>
      <c r="N2344" s="9">
        <v>0</v>
      </c>
      <c r="O2344" s="9">
        <v>426.9</v>
      </c>
      <c r="P2344" s="9"/>
      <c r="Q2344" s="9"/>
      <c r="R2344" s="9"/>
      <c r="T2344">
        <f t="shared" si="331"/>
        <v>981200</v>
      </c>
      <c r="U2344">
        <v>821.2</v>
      </c>
      <c r="V2344">
        <f t="shared" si="338"/>
        <v>426.9</v>
      </c>
      <c r="W2344" t="str">
        <f t="shared" si="332"/>
        <v/>
      </c>
      <c r="X2344" t="str">
        <f t="shared" si="333"/>
        <v/>
      </c>
      <c r="Y2344" t="str">
        <f t="shared" si="339"/>
        <v/>
      </c>
      <c r="Z2344" s="9"/>
      <c r="AA2344" s="14">
        <f t="shared" si="334"/>
        <v>0.35899999999999999</v>
      </c>
      <c r="AB2344" s="14">
        <f t="shared" si="335"/>
        <v>0.217</v>
      </c>
    </row>
    <row r="2345" spans="1:28" x14ac:dyDescent="0.25">
      <c r="A2345" s="10">
        <f t="shared" si="337"/>
        <v>45389</v>
      </c>
      <c r="B2345" s="11">
        <v>98</v>
      </c>
      <c r="C2345" s="11">
        <v>1300</v>
      </c>
      <c r="D2345" s="12">
        <v>606.54166666666697</v>
      </c>
      <c r="E2345" s="9">
        <v>134.51</v>
      </c>
      <c r="F2345" s="9">
        <f t="shared" si="336"/>
        <v>70.509999999999991</v>
      </c>
      <c r="G2345" s="9">
        <v>2.0099999999999998</v>
      </c>
      <c r="H2345" s="9">
        <v>5.54</v>
      </c>
      <c r="I2345" s="9"/>
      <c r="J2345" s="9">
        <v>0.107</v>
      </c>
      <c r="K2345" s="9">
        <v>65</v>
      </c>
      <c r="L2345" s="9">
        <v>0.22620000000000001</v>
      </c>
      <c r="M2345" s="9">
        <v>0.30099999999999999</v>
      </c>
      <c r="N2345" s="9">
        <v>0</v>
      </c>
      <c r="O2345" s="9">
        <v>359.4</v>
      </c>
      <c r="P2345" s="9"/>
      <c r="Q2345" s="9"/>
      <c r="R2345" s="9"/>
      <c r="T2345">
        <f t="shared" si="331"/>
        <v>981300</v>
      </c>
      <c r="U2345">
        <v>824</v>
      </c>
      <c r="V2345">
        <f t="shared" si="338"/>
        <v>359.4</v>
      </c>
      <c r="W2345" t="str">
        <f t="shared" si="332"/>
        <v/>
      </c>
      <c r="X2345" t="str">
        <f t="shared" si="333"/>
        <v/>
      </c>
      <c r="Y2345" t="str">
        <f t="shared" si="339"/>
        <v/>
      </c>
      <c r="Z2345" s="9"/>
      <c r="AA2345" s="14">
        <f t="shared" si="334"/>
        <v>0.4</v>
      </c>
      <c r="AB2345" s="14">
        <f t="shared" si="335"/>
        <v>0.215</v>
      </c>
    </row>
    <row r="2346" spans="1:28" x14ac:dyDescent="0.25">
      <c r="A2346" s="10">
        <f t="shared" si="337"/>
        <v>45389</v>
      </c>
      <c r="B2346" s="11">
        <v>98</v>
      </c>
      <c r="C2346" s="11">
        <v>1400</v>
      </c>
      <c r="D2346" s="12">
        <v>606.58333333333303</v>
      </c>
      <c r="E2346" s="9">
        <v>133.81</v>
      </c>
      <c r="F2346" s="9">
        <f t="shared" si="336"/>
        <v>69.81</v>
      </c>
      <c r="G2346" s="9">
        <v>1.51</v>
      </c>
      <c r="H2346" s="9">
        <v>6.04</v>
      </c>
      <c r="I2346" s="9"/>
      <c r="J2346" s="9">
        <v>0.90700000000000003</v>
      </c>
      <c r="K2346" s="9">
        <v>59.4</v>
      </c>
      <c r="L2346" s="9">
        <v>0.22620000000000001</v>
      </c>
      <c r="M2346" s="9">
        <v>0.30099999999999999</v>
      </c>
      <c r="N2346" s="9">
        <v>0</v>
      </c>
      <c r="O2346" s="9">
        <v>493.1</v>
      </c>
      <c r="P2346" s="9"/>
      <c r="Q2346" s="9"/>
      <c r="R2346" s="9"/>
      <c r="T2346">
        <f t="shared" si="331"/>
        <v>981400</v>
      </c>
      <c r="U2346">
        <v>771.2</v>
      </c>
      <c r="V2346">
        <f t="shared" si="338"/>
        <v>493.1</v>
      </c>
      <c r="W2346" t="str">
        <f t="shared" si="332"/>
        <v/>
      </c>
      <c r="X2346" t="str">
        <f t="shared" si="333"/>
        <v/>
      </c>
      <c r="Y2346" t="str">
        <f t="shared" si="339"/>
        <v/>
      </c>
      <c r="Z2346" s="9"/>
      <c r="AA2346" s="14">
        <f t="shared" si="334"/>
        <v>0.38700000000000001</v>
      </c>
      <c r="AB2346" s="14">
        <f t="shared" si="335"/>
        <v>0.26500000000000001</v>
      </c>
    </row>
    <row r="2347" spans="1:28" x14ac:dyDescent="0.25">
      <c r="A2347" s="10">
        <f t="shared" si="337"/>
        <v>45389</v>
      </c>
      <c r="B2347" s="11">
        <v>98</v>
      </c>
      <c r="C2347" s="11">
        <v>1500</v>
      </c>
      <c r="D2347" s="12">
        <v>606.625</v>
      </c>
      <c r="E2347" s="9">
        <v>133.44999999999999</v>
      </c>
      <c r="F2347" s="9">
        <f t="shared" si="336"/>
        <v>69.449999999999989</v>
      </c>
      <c r="G2347" s="9">
        <v>1.51</v>
      </c>
      <c r="H2347" s="9">
        <v>6.04</v>
      </c>
      <c r="I2347" s="9"/>
      <c r="J2347" s="9">
        <v>0.79700000000000004</v>
      </c>
      <c r="K2347" s="9">
        <v>57.8</v>
      </c>
      <c r="L2347" s="9">
        <v>0.22620000000000001</v>
      </c>
      <c r="M2347" s="9">
        <v>0.30099999999999999</v>
      </c>
      <c r="N2347" s="9">
        <v>0</v>
      </c>
      <c r="O2347" s="9">
        <v>279.39999999999998</v>
      </c>
      <c r="P2347" s="9"/>
      <c r="Q2347" s="9"/>
      <c r="R2347" s="9"/>
      <c r="T2347">
        <f t="shared" si="331"/>
        <v>981500</v>
      </c>
      <c r="U2347">
        <v>666.8</v>
      </c>
      <c r="V2347">
        <f t="shared" si="338"/>
        <v>279.39999999999998</v>
      </c>
      <c r="W2347" t="str">
        <f t="shared" si="332"/>
        <v/>
      </c>
      <c r="X2347" t="str">
        <f t="shared" si="333"/>
        <v/>
      </c>
      <c r="Y2347" t="str">
        <f t="shared" si="339"/>
        <v/>
      </c>
      <c r="Z2347" s="9"/>
      <c r="AA2347" s="14">
        <f t="shared" si="334"/>
        <v>0.374</v>
      </c>
      <c r="AB2347" s="14">
        <f t="shared" si="335"/>
        <v>0.27300000000000002</v>
      </c>
    </row>
    <row r="2348" spans="1:28" x14ac:dyDescent="0.25">
      <c r="A2348" s="10">
        <f t="shared" si="337"/>
        <v>45389</v>
      </c>
      <c r="B2348" s="11">
        <v>98</v>
      </c>
      <c r="C2348" s="11">
        <v>1600</v>
      </c>
      <c r="D2348" s="12">
        <v>606.66666666666697</v>
      </c>
      <c r="E2348" s="9">
        <v>133.69</v>
      </c>
      <c r="F2348" s="9">
        <f t="shared" si="336"/>
        <v>69.69</v>
      </c>
      <c r="G2348" s="9">
        <v>2.0099999999999998</v>
      </c>
      <c r="H2348" s="9">
        <v>5.03</v>
      </c>
      <c r="I2348" s="9"/>
      <c r="J2348" s="9">
        <v>-0.81699999999999995</v>
      </c>
      <c r="K2348" s="9">
        <v>62.9</v>
      </c>
      <c r="L2348" s="9">
        <v>0.22620000000000001</v>
      </c>
      <c r="M2348" s="9">
        <v>0.30099999999999999</v>
      </c>
      <c r="N2348" s="9">
        <v>0</v>
      </c>
      <c r="O2348" s="9">
        <v>258.10000000000002</v>
      </c>
      <c r="P2348" s="9"/>
      <c r="Q2348" s="9"/>
      <c r="R2348" s="9"/>
      <c r="T2348">
        <f t="shared" si="331"/>
        <v>981600</v>
      </c>
      <c r="U2348">
        <v>519.29999999999995</v>
      </c>
      <c r="V2348">
        <f t="shared" si="338"/>
        <v>258.10000000000002</v>
      </c>
      <c r="W2348" t="str">
        <f t="shared" si="332"/>
        <v/>
      </c>
      <c r="X2348" t="str">
        <f t="shared" si="333"/>
        <v/>
      </c>
      <c r="Y2348" t="str">
        <f t="shared" si="339"/>
        <v/>
      </c>
      <c r="Z2348" s="9"/>
      <c r="AA2348" s="14">
        <f t="shared" si="334"/>
        <v>0.36199999999999999</v>
      </c>
      <c r="AB2348" s="14">
        <f t="shared" si="335"/>
        <v>0.214</v>
      </c>
    </row>
    <row r="2349" spans="1:28" x14ac:dyDescent="0.25">
      <c r="A2349" s="10">
        <f t="shared" si="337"/>
        <v>45389</v>
      </c>
      <c r="B2349" s="11">
        <v>98</v>
      </c>
      <c r="C2349" s="11">
        <v>1700</v>
      </c>
      <c r="D2349" s="12">
        <v>606.70833333333303</v>
      </c>
      <c r="E2349" s="9">
        <v>133.69</v>
      </c>
      <c r="F2349" s="9">
        <f t="shared" si="336"/>
        <v>69.69</v>
      </c>
      <c r="G2349" s="9">
        <v>1.01</v>
      </c>
      <c r="H2349" s="9">
        <v>3.52</v>
      </c>
      <c r="I2349" s="9"/>
      <c r="J2349" s="9">
        <v>-1.1850000000000001</v>
      </c>
      <c r="K2349" s="9">
        <v>74.599999999999994</v>
      </c>
      <c r="L2349" s="9">
        <v>0.22620000000000001</v>
      </c>
      <c r="M2349" s="9">
        <v>0.30030000000000001</v>
      </c>
      <c r="N2349" s="9">
        <v>0</v>
      </c>
      <c r="O2349" s="9">
        <v>90.6</v>
      </c>
      <c r="P2349" s="9"/>
      <c r="Q2349" s="9"/>
      <c r="R2349" s="9"/>
      <c r="T2349">
        <f t="shared" si="331"/>
        <v>981700</v>
      </c>
      <c r="U2349">
        <v>341.8</v>
      </c>
      <c r="V2349">
        <f t="shared" si="338"/>
        <v>90.6</v>
      </c>
      <c r="W2349" t="str">
        <f t="shared" si="332"/>
        <v/>
      </c>
      <c r="X2349" t="str">
        <f t="shared" si="333"/>
        <v/>
      </c>
      <c r="Y2349" t="str">
        <f t="shared" si="339"/>
        <v/>
      </c>
      <c r="Z2349" s="9"/>
      <c r="AA2349" s="14">
        <f t="shared" si="334"/>
        <v>0.41799999999999998</v>
      </c>
      <c r="AB2349" s="14">
        <f t="shared" si="335"/>
        <v>0.14199999999999999</v>
      </c>
    </row>
    <row r="2350" spans="1:28" x14ac:dyDescent="0.25">
      <c r="A2350" s="10">
        <f t="shared" si="337"/>
        <v>45389</v>
      </c>
      <c r="B2350" s="11">
        <v>98</v>
      </c>
      <c r="C2350" s="11">
        <v>1800</v>
      </c>
      <c r="D2350" s="12">
        <v>606.75</v>
      </c>
      <c r="E2350" s="9">
        <v>131.93</v>
      </c>
      <c r="F2350" s="9">
        <f t="shared" si="336"/>
        <v>67.930000000000007</v>
      </c>
      <c r="G2350" s="9">
        <v>1.01</v>
      </c>
      <c r="H2350" s="9">
        <v>4.03</v>
      </c>
      <c r="I2350" s="9"/>
      <c r="J2350" s="9">
        <v>-1.8420000000000001</v>
      </c>
      <c r="K2350" s="9">
        <v>76.5</v>
      </c>
      <c r="L2350" s="9">
        <v>0.22620000000000001</v>
      </c>
      <c r="M2350" s="9">
        <v>0.30030000000000001</v>
      </c>
      <c r="N2350" s="9">
        <v>0</v>
      </c>
      <c r="O2350" s="9">
        <v>70.599999999999994</v>
      </c>
      <c r="P2350" s="9"/>
      <c r="Q2350" s="9"/>
      <c r="R2350" s="9"/>
      <c r="T2350">
        <f t="shared" si="331"/>
        <v>981800</v>
      </c>
      <c r="U2350">
        <v>154.19999999999999</v>
      </c>
      <c r="V2350">
        <f t="shared" si="338"/>
        <v>70.599999999999994</v>
      </c>
      <c r="W2350" t="str">
        <f t="shared" si="332"/>
        <v/>
      </c>
      <c r="X2350" t="str">
        <f t="shared" si="333"/>
        <v/>
      </c>
      <c r="Y2350" t="str">
        <f t="shared" si="339"/>
        <v/>
      </c>
      <c r="Z2350" s="9"/>
      <c r="AA2350" s="14">
        <f t="shared" si="334"/>
        <v>0.40799999999999997</v>
      </c>
      <c r="AB2350" s="14">
        <f t="shared" si="335"/>
        <v>0.125</v>
      </c>
    </row>
    <row r="2351" spans="1:28" x14ac:dyDescent="0.25">
      <c r="A2351" s="10">
        <f t="shared" si="337"/>
        <v>45389</v>
      </c>
      <c r="B2351" s="11">
        <v>98</v>
      </c>
      <c r="C2351" s="11">
        <v>1900</v>
      </c>
      <c r="D2351" s="12">
        <v>606.79166666666697</v>
      </c>
      <c r="E2351" s="9">
        <v>130.18</v>
      </c>
      <c r="F2351" s="9">
        <f t="shared" si="336"/>
        <v>66.180000000000007</v>
      </c>
      <c r="G2351" s="9">
        <v>1.01</v>
      </c>
      <c r="H2351" s="9">
        <v>4.03</v>
      </c>
      <c r="I2351" s="9"/>
      <c r="J2351" s="9">
        <v>-2.5960000000000001</v>
      </c>
      <c r="K2351" s="9">
        <v>81.5</v>
      </c>
      <c r="L2351" s="9">
        <v>0.22620000000000001</v>
      </c>
      <c r="M2351" s="9">
        <v>0.29949999999999999</v>
      </c>
      <c r="N2351" s="9">
        <v>0</v>
      </c>
      <c r="O2351" s="9">
        <v>3.1</v>
      </c>
      <c r="P2351" s="9"/>
      <c r="Q2351" s="9"/>
      <c r="R2351" s="9"/>
      <c r="T2351">
        <f t="shared" si="331"/>
        <v>981900</v>
      </c>
      <c r="U2351">
        <v>14.5</v>
      </c>
      <c r="V2351">
        <f t="shared" si="338"/>
        <v>3.1</v>
      </c>
      <c r="W2351" t="str">
        <f t="shared" si="332"/>
        <v/>
      </c>
      <c r="X2351" t="str">
        <f t="shared" si="333"/>
        <v/>
      </c>
      <c r="Y2351" t="str">
        <f t="shared" si="339"/>
        <v/>
      </c>
      <c r="Z2351" s="9"/>
      <c r="AA2351" s="14">
        <f t="shared" si="334"/>
        <v>0.41099999999999998</v>
      </c>
      <c r="AB2351" s="14">
        <f t="shared" si="335"/>
        <v>9.2999999999999999E-2</v>
      </c>
    </row>
    <row r="2352" spans="1:28" x14ac:dyDescent="0.25">
      <c r="A2352" s="10">
        <f t="shared" si="337"/>
        <v>45389</v>
      </c>
      <c r="B2352" s="11">
        <v>98</v>
      </c>
      <c r="C2352" s="11">
        <v>2000</v>
      </c>
      <c r="D2352" s="12">
        <v>606.83333333333303</v>
      </c>
      <c r="E2352" s="9">
        <v>132.75</v>
      </c>
      <c r="F2352" s="9">
        <f t="shared" si="336"/>
        <v>68.75</v>
      </c>
      <c r="G2352" s="9">
        <v>1.01</v>
      </c>
      <c r="H2352" s="9">
        <v>3.52</v>
      </c>
      <c r="I2352" s="9"/>
      <c r="J2352" s="9">
        <v>-3.0350000000000001</v>
      </c>
      <c r="K2352" s="9">
        <v>84.9</v>
      </c>
      <c r="L2352" s="9">
        <v>0.22620000000000001</v>
      </c>
      <c r="M2352" s="9">
        <v>0.29949999999999999</v>
      </c>
      <c r="N2352" s="9">
        <v>0</v>
      </c>
      <c r="O2352" s="9">
        <v>0.6</v>
      </c>
      <c r="P2352" s="9"/>
      <c r="Q2352" s="9"/>
      <c r="R2352" s="9"/>
      <c r="T2352">
        <f t="shared" si="331"/>
        <v>982000</v>
      </c>
      <c r="U2352">
        <v>0</v>
      </c>
      <c r="V2352">
        <f t="shared" si="338"/>
        <v>0</v>
      </c>
      <c r="W2352" t="str">
        <f t="shared" si="332"/>
        <v/>
      </c>
      <c r="X2352" t="str">
        <f t="shared" si="333"/>
        <v/>
      </c>
      <c r="Y2352" t="str">
        <f t="shared" si="339"/>
        <v/>
      </c>
      <c r="Z2352" s="9"/>
      <c r="AA2352" s="14">
        <f t="shared" si="334"/>
        <v>0.41399999999999998</v>
      </c>
      <c r="AB2352" s="14">
        <f t="shared" si="335"/>
        <v>7.3999999999999996E-2</v>
      </c>
    </row>
    <row r="2353" spans="1:28" x14ac:dyDescent="0.25">
      <c r="A2353" s="10">
        <f t="shared" si="337"/>
        <v>45389</v>
      </c>
      <c r="B2353" s="11">
        <v>98</v>
      </c>
      <c r="C2353" s="11">
        <v>2100</v>
      </c>
      <c r="D2353" s="12">
        <v>606.875</v>
      </c>
      <c r="E2353" s="9">
        <v>132.99</v>
      </c>
      <c r="F2353" s="9">
        <f t="shared" si="336"/>
        <v>68.990000000000009</v>
      </c>
      <c r="G2353" s="9">
        <v>1.51</v>
      </c>
      <c r="H2353" s="9">
        <v>5.03</v>
      </c>
      <c r="I2353" s="9"/>
      <c r="J2353" s="9">
        <v>-3.39</v>
      </c>
      <c r="K2353" s="9">
        <v>85.5</v>
      </c>
      <c r="L2353" s="9">
        <v>0.22620000000000001</v>
      </c>
      <c r="M2353" s="9">
        <v>0.29949999999999999</v>
      </c>
      <c r="N2353" s="9">
        <v>0</v>
      </c>
      <c r="O2353" s="9">
        <v>0.6</v>
      </c>
      <c r="P2353" s="9"/>
      <c r="Q2353" s="9"/>
      <c r="R2353" s="9"/>
      <c r="T2353">
        <f t="shared" si="331"/>
        <v>982100</v>
      </c>
      <c r="U2353">
        <v>0</v>
      </c>
      <c r="V2353">
        <f t="shared" si="338"/>
        <v>0</v>
      </c>
      <c r="W2353" t="str">
        <f t="shared" si="332"/>
        <v/>
      </c>
      <c r="X2353" t="str">
        <f t="shared" si="333"/>
        <v/>
      </c>
      <c r="Y2353" t="str">
        <f t="shared" si="339"/>
        <v/>
      </c>
      <c r="Z2353" s="9"/>
      <c r="AA2353" s="14">
        <f t="shared" si="334"/>
        <v>0.40600000000000003</v>
      </c>
      <c r="AB2353" s="14">
        <f t="shared" si="335"/>
        <v>6.9000000000000006E-2</v>
      </c>
    </row>
    <row r="2354" spans="1:28" x14ac:dyDescent="0.25">
      <c r="A2354" s="10">
        <f t="shared" si="337"/>
        <v>45389</v>
      </c>
      <c r="B2354" s="11">
        <v>98</v>
      </c>
      <c r="C2354" s="11">
        <v>2200</v>
      </c>
      <c r="D2354" s="12">
        <v>606.91666666666697</v>
      </c>
      <c r="E2354" s="9">
        <v>131</v>
      </c>
      <c r="F2354" s="9">
        <f t="shared" si="336"/>
        <v>67</v>
      </c>
      <c r="G2354" s="9">
        <v>0.5</v>
      </c>
      <c r="H2354" s="9">
        <v>3.02</v>
      </c>
      <c r="I2354" s="9"/>
      <c r="J2354" s="9">
        <v>-5.5739999999999998</v>
      </c>
      <c r="K2354" s="9">
        <v>85.4</v>
      </c>
      <c r="L2354" s="9">
        <v>0.22620000000000001</v>
      </c>
      <c r="M2354" s="9">
        <v>0.29949999999999999</v>
      </c>
      <c r="N2354" s="9">
        <v>0</v>
      </c>
      <c r="O2354" s="9">
        <v>0.6</v>
      </c>
      <c r="P2354" s="9"/>
      <c r="Q2354" s="9"/>
      <c r="R2354" s="9"/>
      <c r="T2354">
        <f t="shared" si="331"/>
        <v>982200</v>
      </c>
      <c r="U2354">
        <v>0</v>
      </c>
      <c r="V2354">
        <f t="shared" si="338"/>
        <v>0</v>
      </c>
      <c r="W2354" t="str">
        <f t="shared" si="332"/>
        <v/>
      </c>
      <c r="X2354" t="str">
        <f t="shared" si="333"/>
        <v/>
      </c>
      <c r="Y2354" t="str">
        <f t="shared" si="339"/>
        <v/>
      </c>
      <c r="Z2354" s="9"/>
      <c r="AA2354" s="14">
        <f t="shared" si="334"/>
        <v>0.34399999999999997</v>
      </c>
      <c r="AB2354" s="14">
        <f t="shared" si="335"/>
        <v>5.8999999999999997E-2</v>
      </c>
    </row>
    <row r="2355" spans="1:28" x14ac:dyDescent="0.25">
      <c r="A2355" s="10">
        <f t="shared" si="337"/>
        <v>45389</v>
      </c>
      <c r="B2355" s="11">
        <v>98</v>
      </c>
      <c r="C2355" s="11">
        <v>2300</v>
      </c>
      <c r="D2355" s="12">
        <v>606.95833333333303</v>
      </c>
      <c r="E2355" s="9">
        <v>133.44999999999999</v>
      </c>
      <c r="F2355" s="9">
        <f t="shared" si="336"/>
        <v>69.449999999999989</v>
      </c>
      <c r="G2355" s="9">
        <v>0.5</v>
      </c>
      <c r="H2355" s="9">
        <v>3.52</v>
      </c>
      <c r="I2355" s="9"/>
      <c r="J2355" s="9">
        <v>-4.9870000000000001</v>
      </c>
      <c r="K2355" s="9">
        <v>88.6</v>
      </c>
      <c r="L2355" s="9">
        <v>0.22539999999999999</v>
      </c>
      <c r="M2355" s="9">
        <v>0.29880000000000001</v>
      </c>
      <c r="N2355" s="9">
        <v>0</v>
      </c>
      <c r="O2355" s="9">
        <v>0.6</v>
      </c>
      <c r="P2355" s="9"/>
      <c r="Q2355" s="9"/>
      <c r="R2355" s="9"/>
      <c r="T2355">
        <f t="shared" si="331"/>
        <v>982300</v>
      </c>
      <c r="U2355">
        <v>0</v>
      </c>
      <c r="V2355">
        <f t="shared" si="338"/>
        <v>0</v>
      </c>
      <c r="W2355" t="str">
        <f t="shared" si="332"/>
        <v/>
      </c>
      <c r="X2355" t="str">
        <f t="shared" si="333"/>
        <v/>
      </c>
      <c r="Y2355" t="str">
        <f t="shared" si="339"/>
        <v/>
      </c>
      <c r="Z2355" s="9"/>
      <c r="AA2355" s="14">
        <f t="shared" si="334"/>
        <v>0.373</v>
      </c>
      <c r="AB2355" s="14">
        <f t="shared" si="335"/>
        <v>4.8000000000000001E-2</v>
      </c>
    </row>
    <row r="2356" spans="1:28" x14ac:dyDescent="0.25">
      <c r="A2356" s="10">
        <f t="shared" si="337"/>
        <v>45389</v>
      </c>
      <c r="B2356" s="11">
        <v>98</v>
      </c>
      <c r="C2356" s="11">
        <v>2400</v>
      </c>
      <c r="D2356" s="12">
        <v>607</v>
      </c>
      <c r="E2356" s="9">
        <v>130.41</v>
      </c>
      <c r="F2356" s="9">
        <f t="shared" si="336"/>
        <v>66.41</v>
      </c>
      <c r="G2356" s="9">
        <v>0.5</v>
      </c>
      <c r="H2356" s="9">
        <v>3.02</v>
      </c>
      <c r="I2356" s="9"/>
      <c r="J2356" s="9">
        <v>-5.9160000000000004</v>
      </c>
      <c r="K2356" s="9">
        <v>92.6</v>
      </c>
      <c r="L2356" s="9">
        <v>0.22620000000000001</v>
      </c>
      <c r="M2356" s="9">
        <v>0.29880000000000001</v>
      </c>
      <c r="N2356" s="9">
        <v>0</v>
      </c>
      <c r="O2356" s="9">
        <v>0.6</v>
      </c>
      <c r="P2356" s="9"/>
      <c r="Q2356" s="9"/>
      <c r="R2356" s="9"/>
      <c r="T2356">
        <f t="shared" si="331"/>
        <v>982400</v>
      </c>
      <c r="U2356">
        <v>0</v>
      </c>
      <c r="V2356">
        <f t="shared" si="338"/>
        <v>0</v>
      </c>
      <c r="W2356">
        <f t="shared" si="332"/>
        <v>0.22600000000000001</v>
      </c>
      <c r="X2356">
        <f t="shared" si="333"/>
        <v>0.29899999999999999</v>
      </c>
      <c r="Y2356">
        <f t="shared" si="339"/>
        <v>0.66400000000000003</v>
      </c>
      <c r="Z2356" s="9"/>
      <c r="AA2356" s="14">
        <f t="shared" si="334"/>
        <v>0.36299999999999999</v>
      </c>
      <c r="AB2356" s="14">
        <f t="shared" si="335"/>
        <v>2.9000000000000001E-2</v>
      </c>
    </row>
    <row r="2357" spans="1:28" x14ac:dyDescent="0.25">
      <c r="A2357" s="10">
        <f t="shared" si="337"/>
        <v>45390</v>
      </c>
      <c r="B2357" s="11">
        <v>99</v>
      </c>
      <c r="C2357" s="11">
        <v>100</v>
      </c>
      <c r="D2357" s="12">
        <v>607.04166666666697</v>
      </c>
      <c r="E2357" s="9">
        <v>129.13</v>
      </c>
      <c r="F2357" s="9">
        <f t="shared" si="336"/>
        <v>65.13</v>
      </c>
      <c r="G2357" s="9">
        <v>0.5</v>
      </c>
      <c r="H2357" s="9">
        <v>2.52</v>
      </c>
      <c r="I2357" s="9"/>
      <c r="J2357" s="9">
        <v>-5.5739999999999998</v>
      </c>
      <c r="K2357" s="9">
        <v>91.7</v>
      </c>
      <c r="L2357" s="9">
        <v>0.22620000000000001</v>
      </c>
      <c r="M2357" s="9">
        <v>0.29880000000000001</v>
      </c>
      <c r="N2357" s="9">
        <v>0</v>
      </c>
      <c r="O2357" s="9">
        <v>0.6</v>
      </c>
      <c r="P2357" s="9"/>
      <c r="Q2357" s="9"/>
      <c r="R2357" s="9"/>
      <c r="T2357">
        <f t="shared" si="331"/>
        <v>990100</v>
      </c>
      <c r="U2357">
        <v>0</v>
      </c>
      <c r="V2357">
        <f t="shared" si="338"/>
        <v>0</v>
      </c>
      <c r="W2357" t="str">
        <f t="shared" si="332"/>
        <v/>
      </c>
      <c r="X2357" t="str">
        <f t="shared" si="333"/>
        <v/>
      </c>
      <c r="Y2357" t="str">
        <f t="shared" si="339"/>
        <v/>
      </c>
      <c r="Z2357" s="9"/>
      <c r="AA2357" s="14">
        <f t="shared" si="334"/>
        <v>0.36899999999999999</v>
      </c>
      <c r="AB2357" s="14">
        <f t="shared" si="335"/>
        <v>3.3000000000000002E-2</v>
      </c>
    </row>
    <row r="2358" spans="1:28" x14ac:dyDescent="0.25">
      <c r="A2358" s="10">
        <f t="shared" si="337"/>
        <v>45390</v>
      </c>
      <c r="B2358" s="11">
        <v>99</v>
      </c>
      <c r="C2358" s="11">
        <v>200</v>
      </c>
      <c r="D2358" s="12">
        <v>607.08333333333303</v>
      </c>
      <c r="E2358" s="9">
        <v>127.49</v>
      </c>
      <c r="F2358" s="9">
        <f t="shared" si="336"/>
        <v>63.489999999999995</v>
      </c>
      <c r="G2358" s="9">
        <v>0.5</v>
      </c>
      <c r="H2358" s="9">
        <v>4.03</v>
      </c>
      <c r="I2358" s="9"/>
      <c r="J2358" s="9">
        <v>-4.1669999999999998</v>
      </c>
      <c r="K2358" s="9">
        <v>87.4</v>
      </c>
      <c r="L2358" s="9">
        <v>0.22539999999999999</v>
      </c>
      <c r="M2358" s="9">
        <v>0.29809999999999998</v>
      </c>
      <c r="N2358" s="9">
        <v>0</v>
      </c>
      <c r="O2358" s="9">
        <v>0.6</v>
      </c>
      <c r="P2358" s="9"/>
      <c r="Q2358" s="9"/>
      <c r="R2358" s="9"/>
      <c r="T2358">
        <f t="shared" si="331"/>
        <v>990200</v>
      </c>
      <c r="U2358">
        <v>0</v>
      </c>
      <c r="V2358">
        <f t="shared" si="338"/>
        <v>0</v>
      </c>
      <c r="W2358" t="str">
        <f t="shared" si="332"/>
        <v/>
      </c>
      <c r="X2358" t="str">
        <f t="shared" si="333"/>
        <v/>
      </c>
      <c r="Y2358" t="str">
        <f t="shared" si="339"/>
        <v/>
      </c>
      <c r="Z2358" s="9"/>
      <c r="AA2358" s="14">
        <f t="shared" si="334"/>
        <v>0.39200000000000002</v>
      </c>
      <c r="AB2358" s="14">
        <f t="shared" si="335"/>
        <v>5.7000000000000002E-2</v>
      </c>
    </row>
    <row r="2359" spans="1:28" x14ac:dyDescent="0.25">
      <c r="A2359" s="10">
        <f t="shared" si="337"/>
        <v>45390</v>
      </c>
      <c r="B2359" s="11">
        <v>99</v>
      </c>
      <c r="C2359" s="11">
        <v>300</v>
      </c>
      <c r="D2359" s="12">
        <v>607.125</v>
      </c>
      <c r="E2359" s="9">
        <v>128.31</v>
      </c>
      <c r="F2359" s="9">
        <f t="shared" si="336"/>
        <v>64.31</v>
      </c>
      <c r="G2359" s="9">
        <v>1.51</v>
      </c>
      <c r="H2359" s="9">
        <v>4.53</v>
      </c>
      <c r="I2359" s="9"/>
      <c r="J2359" s="9">
        <v>-3.8069999999999999</v>
      </c>
      <c r="K2359" s="9">
        <v>84.1</v>
      </c>
      <c r="L2359" s="9">
        <v>0.22620000000000001</v>
      </c>
      <c r="M2359" s="9">
        <v>0.29809999999999998</v>
      </c>
      <c r="N2359" s="9">
        <v>0</v>
      </c>
      <c r="O2359" s="9">
        <v>0.6</v>
      </c>
      <c r="P2359" s="9"/>
      <c r="Q2359" s="9"/>
      <c r="R2359" s="9"/>
      <c r="T2359">
        <f t="shared" si="331"/>
        <v>990300</v>
      </c>
      <c r="U2359">
        <v>0</v>
      </c>
      <c r="V2359">
        <f t="shared" si="338"/>
        <v>0</v>
      </c>
      <c r="W2359" t="str">
        <f t="shared" si="332"/>
        <v/>
      </c>
      <c r="X2359" t="str">
        <f t="shared" si="333"/>
        <v/>
      </c>
      <c r="Y2359" t="str">
        <f t="shared" si="339"/>
        <v/>
      </c>
      <c r="Z2359" s="9"/>
      <c r="AA2359" s="14">
        <f t="shared" si="334"/>
        <v>0.38700000000000001</v>
      </c>
      <c r="AB2359" s="14">
        <f t="shared" si="335"/>
        <v>7.2999999999999995E-2</v>
      </c>
    </row>
    <row r="2360" spans="1:28" x14ac:dyDescent="0.25">
      <c r="A2360" s="10">
        <f t="shared" si="337"/>
        <v>45390</v>
      </c>
      <c r="B2360" s="11">
        <v>99</v>
      </c>
      <c r="C2360" s="11">
        <v>400</v>
      </c>
      <c r="D2360" s="12">
        <v>607.16666666666697</v>
      </c>
      <c r="E2360" s="9">
        <v>128.77000000000001</v>
      </c>
      <c r="F2360" s="9">
        <f t="shared" si="336"/>
        <v>64.77000000000001</v>
      </c>
      <c r="G2360" s="9">
        <v>1.01</v>
      </c>
      <c r="H2360" s="9">
        <v>5.03</v>
      </c>
      <c r="I2360" s="9"/>
      <c r="J2360" s="9">
        <v>-5.5739999999999998</v>
      </c>
      <c r="K2360" s="9">
        <v>84.6</v>
      </c>
      <c r="L2360" s="9">
        <v>0.22620000000000001</v>
      </c>
      <c r="M2360" s="9">
        <v>0.29809999999999998</v>
      </c>
      <c r="N2360" s="9">
        <v>0</v>
      </c>
      <c r="O2360" s="9">
        <v>0.6</v>
      </c>
      <c r="P2360" s="9"/>
      <c r="Q2360" s="9"/>
      <c r="R2360" s="9"/>
      <c r="T2360">
        <f t="shared" si="331"/>
        <v>990400</v>
      </c>
      <c r="U2360">
        <v>0</v>
      </c>
      <c r="V2360">
        <f t="shared" si="338"/>
        <v>0</v>
      </c>
      <c r="W2360" t="str">
        <f t="shared" si="332"/>
        <v/>
      </c>
      <c r="X2360" t="str">
        <f t="shared" si="333"/>
        <v/>
      </c>
      <c r="Y2360" t="str">
        <f t="shared" si="339"/>
        <v/>
      </c>
      <c r="Z2360" s="9"/>
      <c r="AA2360" s="14">
        <f t="shared" si="334"/>
        <v>0.34100000000000003</v>
      </c>
      <c r="AB2360" s="14">
        <f t="shared" si="335"/>
        <v>6.2E-2</v>
      </c>
    </row>
    <row r="2361" spans="1:28" x14ac:dyDescent="0.25">
      <c r="A2361" s="10">
        <f t="shared" si="337"/>
        <v>45390</v>
      </c>
      <c r="B2361" s="11">
        <v>99</v>
      </c>
      <c r="C2361" s="11">
        <v>500</v>
      </c>
      <c r="D2361" s="12">
        <v>607.20833333333303</v>
      </c>
      <c r="E2361" s="9">
        <v>129.83000000000001</v>
      </c>
      <c r="F2361" s="9">
        <f t="shared" si="336"/>
        <v>65.830000000000013</v>
      </c>
      <c r="G2361" s="9">
        <v>0</v>
      </c>
      <c r="H2361" s="9">
        <v>2.52</v>
      </c>
      <c r="I2361" s="9"/>
      <c r="J2361" s="9">
        <v>-5.3570000000000002</v>
      </c>
      <c r="K2361" s="9">
        <v>87.4</v>
      </c>
      <c r="L2361" s="9">
        <v>0.22620000000000001</v>
      </c>
      <c r="M2361" s="9">
        <v>0.29809999999999998</v>
      </c>
      <c r="N2361" s="9">
        <v>0</v>
      </c>
      <c r="O2361" s="9">
        <v>0.6</v>
      </c>
      <c r="P2361" s="9"/>
      <c r="Q2361" s="9"/>
      <c r="R2361" s="9"/>
      <c r="T2361">
        <f t="shared" si="331"/>
        <v>990500</v>
      </c>
      <c r="U2361">
        <v>0</v>
      </c>
      <c r="V2361">
        <f t="shared" si="338"/>
        <v>0</v>
      </c>
      <c r="W2361" t="str">
        <f t="shared" si="332"/>
        <v/>
      </c>
      <c r="X2361" t="str">
        <f t="shared" si="333"/>
        <v/>
      </c>
      <c r="Y2361" t="str">
        <f t="shared" si="339"/>
        <v/>
      </c>
      <c r="Z2361" s="9"/>
      <c r="AA2361" s="14">
        <f t="shared" si="334"/>
        <v>0.35799999999999998</v>
      </c>
      <c r="AB2361" s="14">
        <f t="shared" si="335"/>
        <v>5.1999999999999998E-2</v>
      </c>
    </row>
    <row r="2362" spans="1:28" x14ac:dyDescent="0.25">
      <c r="A2362" s="10">
        <f t="shared" si="337"/>
        <v>45390</v>
      </c>
      <c r="B2362" s="11">
        <v>99</v>
      </c>
      <c r="C2362" s="11">
        <v>600</v>
      </c>
      <c r="D2362" s="12">
        <v>607.25</v>
      </c>
      <c r="E2362" s="9">
        <v>131.11000000000001</v>
      </c>
      <c r="F2362" s="9">
        <f t="shared" si="336"/>
        <v>67.110000000000014</v>
      </c>
      <c r="G2362" s="9">
        <v>0</v>
      </c>
      <c r="H2362" s="9">
        <v>1.51</v>
      </c>
      <c r="I2362" s="9"/>
      <c r="J2362" s="9">
        <v>-5.0490000000000004</v>
      </c>
      <c r="K2362" s="9">
        <v>86.6</v>
      </c>
      <c r="L2362" s="9">
        <v>0.22539999999999999</v>
      </c>
      <c r="M2362" s="9">
        <v>0.2974</v>
      </c>
      <c r="N2362" s="9">
        <v>0</v>
      </c>
      <c r="O2362" s="9">
        <v>20.6</v>
      </c>
      <c r="P2362" s="9"/>
      <c r="Q2362" s="9"/>
      <c r="R2362" s="9"/>
      <c r="T2362">
        <f t="shared" si="331"/>
        <v>990600</v>
      </c>
      <c r="U2362">
        <v>10.5</v>
      </c>
      <c r="V2362">
        <f t="shared" si="338"/>
        <v>20.6</v>
      </c>
      <c r="W2362" t="str">
        <f t="shared" si="332"/>
        <v/>
      </c>
      <c r="X2362" t="str">
        <f t="shared" si="333"/>
        <v/>
      </c>
      <c r="Y2362" t="str">
        <f t="shared" si="339"/>
        <v/>
      </c>
      <c r="Z2362" s="9"/>
      <c r="AA2362" s="14">
        <f t="shared" si="334"/>
        <v>0.36299999999999999</v>
      </c>
      <c r="AB2362" s="14">
        <f t="shared" si="335"/>
        <v>5.6000000000000001E-2</v>
      </c>
    </row>
    <row r="2363" spans="1:28" x14ac:dyDescent="0.25">
      <c r="A2363" s="10">
        <f t="shared" si="337"/>
        <v>45390</v>
      </c>
      <c r="B2363" s="11">
        <v>99</v>
      </c>
      <c r="C2363" s="11">
        <v>700</v>
      </c>
      <c r="D2363" s="12">
        <v>607.29166666666697</v>
      </c>
      <c r="E2363" s="9">
        <v>127.72</v>
      </c>
      <c r="F2363" s="9">
        <f t="shared" si="336"/>
        <v>63.72</v>
      </c>
      <c r="G2363" s="9">
        <v>0.5</v>
      </c>
      <c r="H2363" s="9">
        <v>3.02</v>
      </c>
      <c r="I2363" s="9"/>
      <c r="J2363" s="9">
        <v>-3.7469999999999999</v>
      </c>
      <c r="K2363" s="9">
        <v>81.099999999999994</v>
      </c>
      <c r="L2363" s="9">
        <v>0.22539999999999999</v>
      </c>
      <c r="M2363" s="9">
        <v>0.2974</v>
      </c>
      <c r="N2363" s="9">
        <v>0</v>
      </c>
      <c r="O2363" s="9">
        <v>106.9</v>
      </c>
      <c r="P2363" s="9"/>
      <c r="Q2363" s="9"/>
      <c r="R2363" s="9"/>
      <c r="T2363">
        <f t="shared" si="331"/>
        <v>990700</v>
      </c>
      <c r="U2363">
        <v>142.30000000000001</v>
      </c>
      <c r="V2363">
        <f t="shared" si="338"/>
        <v>106.9</v>
      </c>
      <c r="W2363" t="str">
        <f t="shared" si="332"/>
        <v/>
      </c>
      <c r="X2363" t="str">
        <f t="shared" si="333"/>
        <v/>
      </c>
      <c r="Y2363" t="str">
        <f t="shared" si="339"/>
        <v/>
      </c>
      <c r="Z2363" s="9"/>
      <c r="AA2363" s="14">
        <f t="shared" si="334"/>
        <v>0.375</v>
      </c>
      <c r="AB2363" s="14">
        <f t="shared" si="335"/>
        <v>8.6999999999999994E-2</v>
      </c>
    </row>
    <row r="2364" spans="1:28" x14ac:dyDescent="0.25">
      <c r="A2364" s="10">
        <f t="shared" si="337"/>
        <v>45390</v>
      </c>
      <c r="B2364" s="11">
        <v>99</v>
      </c>
      <c r="C2364" s="11">
        <v>800</v>
      </c>
      <c r="D2364" s="12">
        <v>607.33333333333303</v>
      </c>
      <c r="E2364" s="9">
        <v>129.13</v>
      </c>
      <c r="F2364" s="9">
        <f t="shared" si="336"/>
        <v>65.13</v>
      </c>
      <c r="G2364" s="9">
        <v>1.51</v>
      </c>
      <c r="H2364" s="9">
        <v>4.53</v>
      </c>
      <c r="I2364" s="9"/>
      <c r="J2364" s="9">
        <v>-0.95799999999999996</v>
      </c>
      <c r="K2364" s="9">
        <v>75.7</v>
      </c>
      <c r="L2364" s="9">
        <v>0.22539999999999999</v>
      </c>
      <c r="M2364" s="9">
        <v>0.2974</v>
      </c>
      <c r="N2364" s="9">
        <v>0</v>
      </c>
      <c r="O2364" s="9">
        <v>253.1</v>
      </c>
      <c r="P2364" s="9"/>
      <c r="Q2364" s="9"/>
      <c r="R2364" s="9"/>
      <c r="T2364">
        <f t="shared" si="331"/>
        <v>990800</v>
      </c>
      <c r="U2364">
        <v>329.8</v>
      </c>
      <c r="V2364">
        <f t="shared" si="338"/>
        <v>253.1</v>
      </c>
      <c r="W2364" t="str">
        <f t="shared" si="332"/>
        <v/>
      </c>
      <c r="X2364" t="str">
        <f t="shared" si="333"/>
        <v/>
      </c>
      <c r="Y2364" t="str">
        <f t="shared" si="339"/>
        <v/>
      </c>
      <c r="Z2364" s="9"/>
      <c r="AA2364" s="14">
        <f t="shared" si="334"/>
        <v>0.43099999999999999</v>
      </c>
      <c r="AB2364" s="14">
        <f t="shared" si="335"/>
        <v>0.13800000000000001</v>
      </c>
    </row>
    <row r="2365" spans="1:28" x14ac:dyDescent="0.25">
      <c r="A2365" s="10">
        <f t="shared" si="337"/>
        <v>45390</v>
      </c>
      <c r="B2365" s="11">
        <v>99</v>
      </c>
      <c r="C2365" s="11">
        <v>900</v>
      </c>
      <c r="D2365" s="12">
        <v>607.375</v>
      </c>
      <c r="E2365" s="9">
        <v>128.31</v>
      </c>
      <c r="F2365" s="9">
        <f t="shared" si="336"/>
        <v>64.31</v>
      </c>
      <c r="G2365" s="9">
        <v>2.0099999999999998</v>
      </c>
      <c r="H2365" s="9">
        <v>6.04</v>
      </c>
      <c r="I2365" s="9"/>
      <c r="J2365" s="9">
        <v>-1.8140000000000001</v>
      </c>
      <c r="K2365" s="9">
        <v>69.7</v>
      </c>
      <c r="L2365" s="9">
        <v>0.22539999999999999</v>
      </c>
      <c r="M2365" s="9">
        <v>0.29659999999999997</v>
      </c>
      <c r="N2365" s="9">
        <v>0.2</v>
      </c>
      <c r="O2365" s="9">
        <v>265.60000000000002</v>
      </c>
      <c r="P2365" s="9"/>
      <c r="Q2365" s="9"/>
      <c r="R2365" s="9"/>
      <c r="T2365">
        <f t="shared" si="331"/>
        <v>990900</v>
      </c>
      <c r="U2365">
        <v>509.2</v>
      </c>
      <c r="V2365">
        <f t="shared" si="338"/>
        <v>265.60000000000002</v>
      </c>
      <c r="W2365" t="str">
        <f t="shared" si="332"/>
        <v/>
      </c>
      <c r="X2365" t="str">
        <f t="shared" si="333"/>
        <v/>
      </c>
      <c r="Y2365" t="str">
        <f t="shared" si="339"/>
        <v/>
      </c>
      <c r="Z2365" s="9"/>
      <c r="AA2365" s="14">
        <f t="shared" si="334"/>
        <v>0.373</v>
      </c>
      <c r="AB2365" s="14">
        <f t="shared" si="335"/>
        <v>0.16200000000000001</v>
      </c>
    </row>
    <row r="2366" spans="1:28" x14ac:dyDescent="0.25">
      <c r="A2366" s="10">
        <f t="shared" si="337"/>
        <v>45390</v>
      </c>
      <c r="B2366" s="11">
        <v>99</v>
      </c>
      <c r="C2366" s="11">
        <v>1000</v>
      </c>
      <c r="D2366" s="12">
        <v>607.41666666666697</v>
      </c>
      <c r="E2366" s="9">
        <v>130.30000000000001</v>
      </c>
      <c r="F2366" s="9">
        <f t="shared" si="336"/>
        <v>66.300000000000011</v>
      </c>
      <c r="G2366" s="9">
        <v>2.52</v>
      </c>
      <c r="H2366" s="9">
        <v>6.04</v>
      </c>
      <c r="I2366" s="9"/>
      <c r="J2366" s="9">
        <v>-2.218</v>
      </c>
      <c r="K2366" s="9">
        <v>72.099999999999994</v>
      </c>
      <c r="L2366" s="9">
        <v>0.22539999999999999</v>
      </c>
      <c r="M2366" s="9">
        <v>0.29659999999999997</v>
      </c>
      <c r="N2366" s="9">
        <v>0</v>
      </c>
      <c r="O2366" s="9">
        <v>156.9</v>
      </c>
      <c r="P2366" s="9"/>
      <c r="Q2366" s="9"/>
      <c r="R2366" s="9"/>
      <c r="T2366">
        <f t="shared" si="331"/>
        <v>991000</v>
      </c>
      <c r="U2366">
        <v>660</v>
      </c>
      <c r="V2366">
        <f t="shared" si="338"/>
        <v>156.9</v>
      </c>
      <c r="W2366" t="str">
        <f t="shared" si="332"/>
        <v/>
      </c>
      <c r="X2366" t="str">
        <f t="shared" si="333"/>
        <v/>
      </c>
      <c r="Y2366" t="str">
        <f t="shared" si="339"/>
        <v/>
      </c>
      <c r="Z2366" s="9"/>
      <c r="AA2366" s="14">
        <f t="shared" si="334"/>
        <v>0.374</v>
      </c>
      <c r="AB2366" s="14">
        <f t="shared" si="335"/>
        <v>0.14499999999999999</v>
      </c>
    </row>
    <row r="2367" spans="1:28" x14ac:dyDescent="0.25">
      <c r="A2367" s="10">
        <f t="shared" si="337"/>
        <v>45390</v>
      </c>
      <c r="B2367" s="11">
        <v>99</v>
      </c>
      <c r="C2367" s="11">
        <v>1100</v>
      </c>
      <c r="D2367" s="12">
        <v>607.45833333333303</v>
      </c>
      <c r="E2367" s="9">
        <v>128.77000000000001</v>
      </c>
      <c r="F2367" s="9">
        <f t="shared" si="336"/>
        <v>64.77000000000001</v>
      </c>
      <c r="G2367" s="9">
        <v>1.51</v>
      </c>
      <c r="H2367" s="9">
        <v>5.54</v>
      </c>
      <c r="I2367" s="9"/>
      <c r="J2367" s="9">
        <v>-3.1829999999999998</v>
      </c>
      <c r="K2367" s="9">
        <v>88.6</v>
      </c>
      <c r="L2367" s="9">
        <v>0.22539999999999999</v>
      </c>
      <c r="M2367" s="9">
        <v>0.29659999999999997</v>
      </c>
      <c r="N2367" s="9">
        <v>0</v>
      </c>
      <c r="O2367" s="9">
        <v>111.9</v>
      </c>
      <c r="P2367" s="9"/>
      <c r="Q2367" s="9"/>
      <c r="R2367" s="9"/>
      <c r="T2367">
        <f t="shared" si="331"/>
        <v>991100</v>
      </c>
      <c r="U2367">
        <v>768.8</v>
      </c>
      <c r="V2367">
        <f t="shared" si="338"/>
        <v>111.9</v>
      </c>
      <c r="W2367" t="str">
        <f t="shared" si="332"/>
        <v/>
      </c>
      <c r="X2367" t="str">
        <f t="shared" si="333"/>
        <v/>
      </c>
      <c r="Y2367" t="str">
        <f t="shared" si="339"/>
        <v/>
      </c>
      <c r="Z2367" s="9"/>
      <c r="AA2367" s="14">
        <f t="shared" si="334"/>
        <v>0.42799999999999999</v>
      </c>
      <c r="AB2367" s="14">
        <f t="shared" si="335"/>
        <v>5.5E-2</v>
      </c>
    </row>
    <row r="2368" spans="1:28" x14ac:dyDescent="0.25">
      <c r="A2368" s="10">
        <f t="shared" si="337"/>
        <v>45390</v>
      </c>
      <c r="B2368" s="11">
        <v>99</v>
      </c>
      <c r="C2368" s="11">
        <v>1200</v>
      </c>
      <c r="D2368" s="12">
        <v>607.5</v>
      </c>
      <c r="E2368" s="9">
        <v>134.27000000000001</v>
      </c>
      <c r="F2368" s="9">
        <f t="shared" si="336"/>
        <v>70.27000000000001</v>
      </c>
      <c r="G2368" s="9">
        <v>1.01</v>
      </c>
      <c r="H2368" s="9">
        <v>3.52</v>
      </c>
      <c r="I2368" s="9"/>
      <c r="J2368" s="9">
        <v>-2.3340000000000001</v>
      </c>
      <c r="K2368" s="9">
        <v>93.5</v>
      </c>
      <c r="L2368" s="9">
        <v>0.22539999999999999</v>
      </c>
      <c r="M2368" s="9">
        <v>0.29659999999999997</v>
      </c>
      <c r="N2368" s="9">
        <v>0</v>
      </c>
      <c r="O2368" s="9">
        <v>156.9</v>
      </c>
      <c r="P2368" s="9"/>
      <c r="Q2368" s="9"/>
      <c r="R2368" s="9"/>
      <c r="T2368">
        <f t="shared" si="331"/>
        <v>991200</v>
      </c>
      <c r="U2368">
        <v>826.5</v>
      </c>
      <c r="V2368">
        <f t="shared" si="338"/>
        <v>156.9</v>
      </c>
      <c r="W2368" t="str">
        <f t="shared" si="332"/>
        <v/>
      </c>
      <c r="X2368" t="str">
        <f t="shared" si="333"/>
        <v/>
      </c>
      <c r="Y2368" t="str">
        <f t="shared" si="339"/>
        <v/>
      </c>
      <c r="Z2368" s="9"/>
      <c r="AA2368" s="14">
        <f t="shared" si="334"/>
        <v>0.48099999999999998</v>
      </c>
      <c r="AB2368" s="14">
        <f t="shared" si="335"/>
        <v>3.3000000000000002E-2</v>
      </c>
    </row>
    <row r="2369" spans="1:28" x14ac:dyDescent="0.25">
      <c r="A2369" s="10">
        <f t="shared" si="337"/>
        <v>45390</v>
      </c>
      <c r="B2369" s="11">
        <v>99</v>
      </c>
      <c r="C2369" s="11">
        <v>1300</v>
      </c>
      <c r="D2369" s="12">
        <v>607.54166666666697</v>
      </c>
      <c r="E2369" s="9">
        <v>134.27000000000001</v>
      </c>
      <c r="F2369" s="9">
        <f t="shared" si="336"/>
        <v>70.27000000000001</v>
      </c>
      <c r="G2369" s="9">
        <v>1.51</v>
      </c>
      <c r="H2369" s="9">
        <v>5.03</v>
      </c>
      <c r="I2369" s="9"/>
      <c r="J2369" s="9">
        <v>-2.4790000000000001</v>
      </c>
      <c r="K2369" s="9">
        <v>94.7</v>
      </c>
      <c r="L2369" s="9">
        <v>0.22539999999999999</v>
      </c>
      <c r="M2369" s="9">
        <v>0.2959</v>
      </c>
      <c r="N2369" s="9">
        <v>0.4</v>
      </c>
      <c r="O2369" s="9">
        <v>208.1</v>
      </c>
      <c r="P2369" s="9"/>
      <c r="Q2369" s="9"/>
      <c r="R2369" s="9"/>
      <c r="T2369">
        <f t="shared" si="331"/>
        <v>991300</v>
      </c>
      <c r="U2369">
        <v>829</v>
      </c>
      <c r="V2369">
        <f t="shared" si="338"/>
        <v>208.1</v>
      </c>
      <c r="W2369" t="str">
        <f t="shared" si="332"/>
        <v/>
      </c>
      <c r="X2369" t="str">
        <f t="shared" si="333"/>
        <v/>
      </c>
      <c r="Y2369" t="str">
        <f t="shared" si="339"/>
        <v/>
      </c>
      <c r="Z2369" s="9"/>
      <c r="AA2369" s="14">
        <f t="shared" si="334"/>
        <v>0.48199999999999998</v>
      </c>
      <c r="AB2369" s="14">
        <f t="shared" si="335"/>
        <v>2.7E-2</v>
      </c>
    </row>
    <row r="2370" spans="1:28" x14ac:dyDescent="0.25">
      <c r="A2370" s="10">
        <f t="shared" si="337"/>
        <v>45390</v>
      </c>
      <c r="B2370" s="11">
        <v>99</v>
      </c>
      <c r="C2370" s="11">
        <v>1400</v>
      </c>
      <c r="D2370" s="12">
        <v>607.58333333333303</v>
      </c>
      <c r="E2370" s="9">
        <v>134.27000000000001</v>
      </c>
      <c r="F2370" s="9">
        <f t="shared" si="336"/>
        <v>70.27000000000001</v>
      </c>
      <c r="G2370" s="9">
        <v>2.0099999999999998</v>
      </c>
      <c r="H2370" s="9">
        <v>6.04</v>
      </c>
      <c r="I2370" s="9"/>
      <c r="J2370" s="9">
        <v>-2.1309999999999998</v>
      </c>
      <c r="K2370" s="9">
        <v>95.5</v>
      </c>
      <c r="L2370" s="9">
        <v>0.22539999999999999</v>
      </c>
      <c r="M2370" s="9">
        <v>0.2959</v>
      </c>
      <c r="N2370" s="9">
        <v>0</v>
      </c>
      <c r="O2370" s="9">
        <v>206.9</v>
      </c>
      <c r="P2370" s="9"/>
      <c r="Q2370" s="9"/>
      <c r="R2370" s="9"/>
      <c r="T2370">
        <f t="shared" si="331"/>
        <v>991400</v>
      </c>
      <c r="U2370">
        <v>776.5</v>
      </c>
      <c r="V2370">
        <f t="shared" si="338"/>
        <v>206.9</v>
      </c>
      <c r="W2370" t="str">
        <f t="shared" si="332"/>
        <v/>
      </c>
      <c r="X2370" t="str">
        <f t="shared" si="333"/>
        <v/>
      </c>
      <c r="Y2370" t="str">
        <f t="shared" si="339"/>
        <v/>
      </c>
      <c r="Z2370" s="9"/>
      <c r="AA2370" s="14">
        <f t="shared" si="334"/>
        <v>0.499</v>
      </c>
      <c r="AB2370" s="14">
        <f t="shared" si="335"/>
        <v>2.4E-2</v>
      </c>
    </row>
    <row r="2371" spans="1:28" x14ac:dyDescent="0.25">
      <c r="A2371" s="10">
        <f t="shared" si="337"/>
        <v>45390</v>
      </c>
      <c r="B2371" s="11">
        <v>99</v>
      </c>
      <c r="C2371" s="11">
        <v>1500</v>
      </c>
      <c r="D2371" s="12">
        <v>607.625</v>
      </c>
      <c r="E2371" s="9">
        <v>136.15</v>
      </c>
      <c r="F2371" s="9">
        <f t="shared" si="336"/>
        <v>72.150000000000006</v>
      </c>
      <c r="G2371" s="9">
        <v>2.0099999999999998</v>
      </c>
      <c r="H2371" s="9">
        <v>4.53</v>
      </c>
      <c r="I2371" s="9"/>
      <c r="J2371" s="9">
        <v>-2.16</v>
      </c>
      <c r="K2371" s="9">
        <v>96.1</v>
      </c>
      <c r="L2371" s="9">
        <v>0.22539999999999999</v>
      </c>
      <c r="M2371" s="9">
        <v>0.2959</v>
      </c>
      <c r="N2371" s="9">
        <v>0</v>
      </c>
      <c r="O2371" s="9">
        <v>161.9</v>
      </c>
      <c r="P2371" s="9"/>
      <c r="Q2371" s="9"/>
      <c r="R2371" s="9"/>
      <c r="T2371">
        <f t="shared" si="331"/>
        <v>991500</v>
      </c>
      <c r="U2371">
        <v>671.8</v>
      </c>
      <c r="V2371">
        <f t="shared" si="338"/>
        <v>161.9</v>
      </c>
      <c r="W2371" t="str">
        <f t="shared" si="332"/>
        <v/>
      </c>
      <c r="X2371" t="str">
        <f t="shared" si="333"/>
        <v/>
      </c>
      <c r="Y2371" t="str">
        <f t="shared" si="339"/>
        <v/>
      </c>
      <c r="Z2371" s="9"/>
      <c r="AA2371" s="14">
        <f t="shared" si="334"/>
        <v>0.501</v>
      </c>
      <c r="AB2371" s="14">
        <f t="shared" si="335"/>
        <v>0.02</v>
      </c>
    </row>
    <row r="2372" spans="1:28" x14ac:dyDescent="0.25">
      <c r="A2372" s="10">
        <f t="shared" si="337"/>
        <v>45390</v>
      </c>
      <c r="B2372" s="11">
        <v>99</v>
      </c>
      <c r="C2372" s="11">
        <v>1600</v>
      </c>
      <c r="D2372" s="12">
        <v>607.66666666666697</v>
      </c>
      <c r="E2372" s="9">
        <v>136.72999999999999</v>
      </c>
      <c r="F2372" s="9">
        <f t="shared" si="336"/>
        <v>72.72999999999999</v>
      </c>
      <c r="G2372" s="9">
        <v>2.0099999999999998</v>
      </c>
      <c r="H2372" s="9">
        <v>5.54</v>
      </c>
      <c r="I2372" s="9"/>
      <c r="J2372" s="9">
        <v>-0.95799999999999996</v>
      </c>
      <c r="K2372" s="9">
        <v>95.9</v>
      </c>
      <c r="L2372" s="9">
        <v>0.22539999999999999</v>
      </c>
      <c r="M2372" s="9">
        <v>0.2959</v>
      </c>
      <c r="N2372" s="9">
        <v>0</v>
      </c>
      <c r="O2372" s="9">
        <v>173.1</v>
      </c>
      <c r="P2372" s="9"/>
      <c r="Q2372" s="9"/>
      <c r="R2372" s="9"/>
      <c r="T2372">
        <f t="shared" si="331"/>
        <v>991600</v>
      </c>
      <c r="U2372">
        <v>524.70000000000005</v>
      </c>
      <c r="V2372">
        <f t="shared" si="338"/>
        <v>173.1</v>
      </c>
      <c r="W2372" t="str">
        <f t="shared" si="332"/>
        <v/>
      </c>
      <c r="X2372" t="str">
        <f t="shared" si="333"/>
        <v/>
      </c>
      <c r="Y2372" t="str">
        <f t="shared" si="339"/>
        <v/>
      </c>
      <c r="Z2372" s="9"/>
      <c r="AA2372" s="14">
        <f t="shared" si="334"/>
        <v>0.54600000000000004</v>
      </c>
      <c r="AB2372" s="14">
        <f t="shared" si="335"/>
        <v>2.3E-2</v>
      </c>
    </row>
    <row r="2373" spans="1:28" x14ac:dyDescent="0.25">
      <c r="A2373" s="10">
        <f t="shared" si="337"/>
        <v>45390</v>
      </c>
      <c r="B2373" s="11">
        <v>99</v>
      </c>
      <c r="C2373" s="11">
        <v>1700</v>
      </c>
      <c r="D2373" s="12">
        <v>607.70833333333303</v>
      </c>
      <c r="E2373" s="9">
        <v>136.03</v>
      </c>
      <c r="F2373" s="9">
        <f t="shared" si="336"/>
        <v>72.03</v>
      </c>
      <c r="G2373" s="9">
        <v>3.02</v>
      </c>
      <c r="H2373" s="9">
        <v>7.05</v>
      </c>
      <c r="I2373" s="9"/>
      <c r="J2373" s="9">
        <v>-1.2130000000000001</v>
      </c>
      <c r="K2373" s="9">
        <v>90.2</v>
      </c>
      <c r="L2373" s="9">
        <v>0.22539999999999999</v>
      </c>
      <c r="M2373" s="9">
        <v>0.29520000000000002</v>
      </c>
      <c r="N2373" s="9">
        <v>0</v>
      </c>
      <c r="O2373" s="9">
        <v>138.1</v>
      </c>
      <c r="P2373" s="9"/>
      <c r="Q2373" s="9"/>
      <c r="R2373" s="9"/>
      <c r="T2373">
        <f t="shared" ref="T2373:T2436" si="340">B2373*10000+C2373</f>
        <v>991700</v>
      </c>
      <c r="U2373">
        <v>347</v>
      </c>
      <c r="V2373">
        <f t="shared" si="338"/>
        <v>138.1</v>
      </c>
      <c r="W2373" t="str">
        <f t="shared" ref="W2373:W2436" si="341">IF(C2373=2400,ROUND(L2373,3),"")</f>
        <v/>
      </c>
      <c r="X2373" t="str">
        <f t="shared" ref="X2373:X2436" si="342">IF(C2373=2400,ROUND(M2373,3),"")</f>
        <v/>
      </c>
      <c r="Y2373" t="str">
        <f t="shared" si="339"/>
        <v/>
      </c>
      <c r="Z2373" s="9"/>
      <c r="AA2373" s="14">
        <f t="shared" ref="AA2373:AA2436" si="343">ROUND((0.6105*(EXP((17.273*J2373)/(J2373+237.3))))*K2373/100,3)</f>
        <v>0.504</v>
      </c>
      <c r="AB2373" s="14">
        <f t="shared" ref="AB2373:AB2436" si="344">ROUND(AA2373/K2373*(100-K2373),3)</f>
        <v>5.5E-2</v>
      </c>
    </row>
    <row r="2374" spans="1:28" x14ac:dyDescent="0.25">
      <c r="A2374" s="10">
        <f t="shared" si="337"/>
        <v>45390</v>
      </c>
      <c r="B2374" s="11">
        <v>99</v>
      </c>
      <c r="C2374" s="11">
        <v>1800</v>
      </c>
      <c r="D2374" s="12">
        <v>607.75</v>
      </c>
      <c r="E2374" s="9">
        <v>136.26</v>
      </c>
      <c r="F2374" s="9">
        <f t="shared" ref="F2374:F2437" si="345">IF(E2374&gt;F$2,E2374-F$2,0)</f>
        <v>72.259999999999991</v>
      </c>
      <c r="G2374" s="9">
        <v>2.52</v>
      </c>
      <c r="H2374" s="9">
        <v>6.04</v>
      </c>
      <c r="I2374" s="9"/>
      <c r="J2374" s="9">
        <v>-1.641</v>
      </c>
      <c r="K2374" s="9">
        <v>87</v>
      </c>
      <c r="L2374" s="9">
        <v>0.22539999999999999</v>
      </c>
      <c r="M2374" s="9">
        <v>0.29520000000000002</v>
      </c>
      <c r="N2374" s="9">
        <v>0</v>
      </c>
      <c r="O2374" s="9">
        <v>31.9</v>
      </c>
      <c r="P2374" s="9"/>
      <c r="Q2374" s="9"/>
      <c r="R2374" s="9"/>
      <c r="T2374">
        <f t="shared" si="340"/>
        <v>991800</v>
      </c>
      <c r="U2374">
        <v>159.19999999999999</v>
      </c>
      <c r="V2374">
        <f t="shared" si="338"/>
        <v>31.9</v>
      </c>
      <c r="W2374" t="str">
        <f t="shared" si="341"/>
        <v/>
      </c>
      <c r="X2374" t="str">
        <f t="shared" si="342"/>
        <v/>
      </c>
      <c r="Y2374" t="str">
        <f t="shared" si="339"/>
        <v/>
      </c>
      <c r="Z2374" s="9"/>
      <c r="AA2374" s="14">
        <f t="shared" si="343"/>
        <v>0.47099999999999997</v>
      </c>
      <c r="AB2374" s="14">
        <f t="shared" si="344"/>
        <v>7.0000000000000007E-2</v>
      </c>
    </row>
    <row r="2375" spans="1:28" x14ac:dyDescent="0.25">
      <c r="A2375" s="10">
        <f t="shared" ref="A2375:A2438" si="346">A$5-1+B2375</f>
        <v>45390</v>
      </c>
      <c r="B2375" s="11">
        <v>99</v>
      </c>
      <c r="C2375" s="11">
        <v>1900</v>
      </c>
      <c r="D2375" s="12">
        <v>607.79166666666697</v>
      </c>
      <c r="E2375" s="9">
        <v>136.38</v>
      </c>
      <c r="F2375" s="9">
        <f t="shared" si="345"/>
        <v>72.38</v>
      </c>
      <c r="G2375" s="9">
        <v>1.51</v>
      </c>
      <c r="H2375" s="9">
        <v>6.54</v>
      </c>
      <c r="I2375" s="9"/>
      <c r="J2375" s="9">
        <v>-1.8420000000000001</v>
      </c>
      <c r="K2375" s="9">
        <v>91.4</v>
      </c>
      <c r="L2375" s="9">
        <v>0.22539999999999999</v>
      </c>
      <c r="M2375" s="9">
        <v>0.29520000000000002</v>
      </c>
      <c r="N2375" s="9">
        <v>0</v>
      </c>
      <c r="O2375" s="9">
        <v>1.9</v>
      </c>
      <c r="P2375" s="9"/>
      <c r="Q2375" s="9"/>
      <c r="R2375" s="9"/>
      <c r="T2375">
        <f t="shared" si="340"/>
        <v>991900</v>
      </c>
      <c r="U2375">
        <v>16.2</v>
      </c>
      <c r="V2375">
        <f t="shared" si="338"/>
        <v>1.9</v>
      </c>
      <c r="W2375" t="str">
        <f t="shared" si="341"/>
        <v/>
      </c>
      <c r="X2375" t="str">
        <f t="shared" si="342"/>
        <v/>
      </c>
      <c r="Y2375" t="str">
        <f t="shared" si="339"/>
        <v/>
      </c>
      <c r="Z2375" s="9"/>
      <c r="AA2375" s="14">
        <f t="shared" si="343"/>
        <v>0.48699999999999999</v>
      </c>
      <c r="AB2375" s="14">
        <f t="shared" si="344"/>
        <v>4.5999999999999999E-2</v>
      </c>
    </row>
    <row r="2376" spans="1:28" x14ac:dyDescent="0.25">
      <c r="A2376" s="10">
        <f t="shared" si="346"/>
        <v>45390</v>
      </c>
      <c r="B2376" s="11">
        <v>99</v>
      </c>
      <c r="C2376" s="11">
        <v>2000</v>
      </c>
      <c r="D2376" s="12">
        <v>607.83333333333303</v>
      </c>
      <c r="E2376" s="9">
        <v>136.38</v>
      </c>
      <c r="F2376" s="9">
        <f t="shared" si="345"/>
        <v>72.38</v>
      </c>
      <c r="G2376" s="9">
        <v>1.51</v>
      </c>
      <c r="H2376" s="9">
        <v>4.53</v>
      </c>
      <c r="I2376" s="9"/>
      <c r="J2376" s="9">
        <v>-1.641</v>
      </c>
      <c r="K2376" s="9">
        <v>92.4</v>
      </c>
      <c r="L2376" s="9">
        <v>0.22539999999999999</v>
      </c>
      <c r="M2376" s="9">
        <v>0.29520000000000002</v>
      </c>
      <c r="N2376" s="9">
        <v>0</v>
      </c>
      <c r="O2376" s="9">
        <v>0.6</v>
      </c>
      <c r="P2376" s="9"/>
      <c r="Q2376" s="9"/>
      <c r="R2376" s="9"/>
      <c r="T2376">
        <f t="shared" si="340"/>
        <v>992000</v>
      </c>
      <c r="U2376">
        <v>0</v>
      </c>
      <c r="V2376">
        <f t="shared" si="338"/>
        <v>0</v>
      </c>
      <c r="W2376" t="str">
        <f t="shared" si="341"/>
        <v/>
      </c>
      <c r="X2376" t="str">
        <f t="shared" si="342"/>
        <v/>
      </c>
      <c r="Y2376" t="str">
        <f t="shared" si="339"/>
        <v/>
      </c>
      <c r="Z2376" s="9"/>
      <c r="AA2376" s="14">
        <f t="shared" si="343"/>
        <v>0.5</v>
      </c>
      <c r="AB2376" s="14">
        <f t="shared" si="344"/>
        <v>4.1000000000000002E-2</v>
      </c>
    </row>
    <row r="2377" spans="1:28" x14ac:dyDescent="0.25">
      <c r="A2377" s="10">
        <f t="shared" si="346"/>
        <v>45390</v>
      </c>
      <c r="B2377" s="11">
        <v>99</v>
      </c>
      <c r="C2377" s="11">
        <v>2100</v>
      </c>
      <c r="D2377" s="12">
        <v>607.875</v>
      </c>
      <c r="E2377" s="9">
        <v>134.51</v>
      </c>
      <c r="F2377" s="9">
        <f t="shared" si="345"/>
        <v>70.509999999999991</v>
      </c>
      <c r="G2377" s="9">
        <v>1.01</v>
      </c>
      <c r="H2377" s="9">
        <v>4.03</v>
      </c>
      <c r="I2377" s="9"/>
      <c r="J2377" s="9">
        <v>-1.67</v>
      </c>
      <c r="K2377" s="9">
        <v>92.6</v>
      </c>
      <c r="L2377" s="9">
        <v>0.2291</v>
      </c>
      <c r="M2377" s="9">
        <v>0.29520000000000002</v>
      </c>
      <c r="N2377" s="9">
        <v>0</v>
      </c>
      <c r="O2377" s="9">
        <v>0.6</v>
      </c>
      <c r="P2377" s="9"/>
      <c r="Q2377" s="9"/>
      <c r="R2377" s="9"/>
      <c r="T2377">
        <f t="shared" si="340"/>
        <v>992100</v>
      </c>
      <c r="U2377">
        <v>0</v>
      </c>
      <c r="V2377">
        <f t="shared" si="338"/>
        <v>0</v>
      </c>
      <c r="W2377" t="str">
        <f t="shared" si="341"/>
        <v/>
      </c>
      <c r="X2377" t="str">
        <f t="shared" si="342"/>
        <v/>
      </c>
      <c r="Y2377" t="str">
        <f t="shared" si="339"/>
        <v/>
      </c>
      <c r="Z2377" s="9"/>
      <c r="AA2377" s="14">
        <f t="shared" si="343"/>
        <v>0.5</v>
      </c>
      <c r="AB2377" s="14">
        <f t="shared" si="344"/>
        <v>0.04</v>
      </c>
    </row>
    <row r="2378" spans="1:28" x14ac:dyDescent="0.25">
      <c r="A2378" s="10">
        <f t="shared" si="346"/>
        <v>45390</v>
      </c>
      <c r="B2378" s="11">
        <v>99</v>
      </c>
      <c r="C2378" s="11">
        <v>2200</v>
      </c>
      <c r="D2378" s="12">
        <v>607.91666666666697</v>
      </c>
      <c r="E2378" s="9">
        <v>134.38999999999999</v>
      </c>
      <c r="F2378" s="9">
        <f t="shared" si="345"/>
        <v>70.389999999999986</v>
      </c>
      <c r="G2378" s="9">
        <v>1.01</v>
      </c>
      <c r="H2378" s="9">
        <v>4.53</v>
      </c>
      <c r="I2378" s="9"/>
      <c r="J2378" s="9">
        <v>-1.556</v>
      </c>
      <c r="K2378" s="9">
        <v>94.1</v>
      </c>
      <c r="L2378" s="9">
        <v>0.22539999999999999</v>
      </c>
      <c r="M2378" s="9">
        <v>0.2944</v>
      </c>
      <c r="N2378" s="9">
        <v>0</v>
      </c>
      <c r="O2378" s="9">
        <v>0.6</v>
      </c>
      <c r="P2378" s="9"/>
      <c r="Q2378" s="9"/>
      <c r="R2378" s="9"/>
      <c r="T2378">
        <f t="shared" si="340"/>
        <v>992200</v>
      </c>
      <c r="U2378">
        <v>0</v>
      </c>
      <c r="V2378">
        <f t="shared" ref="V2378:V2441" si="347">IF(O2378&lt;1,0,ROUND(O2378,1))</f>
        <v>0</v>
      </c>
      <c r="W2378" t="str">
        <f t="shared" si="341"/>
        <v/>
      </c>
      <c r="X2378" t="str">
        <f t="shared" si="342"/>
        <v/>
      </c>
      <c r="Y2378" t="str">
        <f t="shared" ref="Y2378:Y2441" si="348">IF(C2378=2400,ROUND(F2378/100,3),"")</f>
        <v/>
      </c>
      <c r="Z2378" s="9"/>
      <c r="AA2378" s="14">
        <f t="shared" si="343"/>
        <v>0.51300000000000001</v>
      </c>
      <c r="AB2378" s="14">
        <f t="shared" si="344"/>
        <v>3.2000000000000001E-2</v>
      </c>
    </row>
    <row r="2379" spans="1:28" x14ac:dyDescent="0.25">
      <c r="A2379" s="10">
        <f t="shared" si="346"/>
        <v>45390</v>
      </c>
      <c r="B2379" s="11">
        <v>99</v>
      </c>
      <c r="C2379" s="11">
        <v>2300</v>
      </c>
      <c r="D2379" s="12">
        <v>607.95833333333303</v>
      </c>
      <c r="E2379" s="9">
        <v>134.38999999999999</v>
      </c>
      <c r="F2379" s="9">
        <f t="shared" si="345"/>
        <v>70.389999999999986</v>
      </c>
      <c r="G2379" s="9">
        <v>1.01</v>
      </c>
      <c r="H2379" s="9">
        <v>3.52</v>
      </c>
      <c r="I2379" s="9"/>
      <c r="J2379" s="9">
        <v>-2.0150000000000001</v>
      </c>
      <c r="K2379" s="9">
        <v>95.6</v>
      </c>
      <c r="L2379" s="9">
        <v>0.22539999999999999</v>
      </c>
      <c r="M2379" s="9">
        <v>0.2944</v>
      </c>
      <c r="N2379" s="9">
        <v>0</v>
      </c>
      <c r="O2379" s="9">
        <v>0.6</v>
      </c>
      <c r="P2379" s="9"/>
      <c r="Q2379" s="9"/>
      <c r="R2379" s="9"/>
      <c r="T2379">
        <f t="shared" si="340"/>
        <v>992300</v>
      </c>
      <c r="U2379">
        <v>0</v>
      </c>
      <c r="V2379">
        <f t="shared" si="347"/>
        <v>0</v>
      </c>
      <c r="W2379" t="str">
        <f t="shared" si="341"/>
        <v/>
      </c>
      <c r="X2379" t="str">
        <f t="shared" si="342"/>
        <v/>
      </c>
      <c r="Y2379" t="str">
        <f t="shared" si="348"/>
        <v/>
      </c>
      <c r="Z2379" s="9"/>
      <c r="AA2379" s="14">
        <f t="shared" si="343"/>
        <v>0.503</v>
      </c>
      <c r="AB2379" s="14">
        <f t="shared" si="344"/>
        <v>2.3E-2</v>
      </c>
    </row>
    <row r="2380" spans="1:28" x14ac:dyDescent="0.25">
      <c r="A2380" s="10">
        <f t="shared" si="346"/>
        <v>45390</v>
      </c>
      <c r="B2380" s="11">
        <v>99</v>
      </c>
      <c r="C2380" s="11">
        <v>2400</v>
      </c>
      <c r="D2380" s="12">
        <v>608</v>
      </c>
      <c r="E2380" s="9">
        <v>134.27000000000001</v>
      </c>
      <c r="F2380" s="9">
        <f t="shared" si="345"/>
        <v>70.27000000000001</v>
      </c>
      <c r="G2380" s="9">
        <v>0.5</v>
      </c>
      <c r="H2380" s="9">
        <v>3.52</v>
      </c>
      <c r="I2380" s="9"/>
      <c r="J2380" s="9">
        <v>-1.3560000000000001</v>
      </c>
      <c r="K2380" s="9">
        <v>95.4</v>
      </c>
      <c r="L2380" s="9">
        <v>0.22539999999999999</v>
      </c>
      <c r="M2380" s="9">
        <v>0.2944</v>
      </c>
      <c r="N2380" s="9">
        <v>0</v>
      </c>
      <c r="O2380" s="9">
        <v>0.6</v>
      </c>
      <c r="P2380" s="9"/>
      <c r="Q2380" s="9"/>
      <c r="R2380" s="9"/>
      <c r="T2380">
        <f t="shared" si="340"/>
        <v>992400</v>
      </c>
      <c r="U2380">
        <v>0</v>
      </c>
      <c r="V2380">
        <f t="shared" si="347"/>
        <v>0</v>
      </c>
      <c r="W2380">
        <f t="shared" si="341"/>
        <v>0.22500000000000001</v>
      </c>
      <c r="X2380">
        <f t="shared" si="342"/>
        <v>0.29399999999999998</v>
      </c>
      <c r="Y2380">
        <f t="shared" si="348"/>
        <v>0.70299999999999996</v>
      </c>
      <c r="Z2380" s="9"/>
      <c r="AA2380" s="14">
        <f t="shared" si="343"/>
        <v>0.52700000000000002</v>
      </c>
      <c r="AB2380" s="14">
        <f t="shared" si="344"/>
        <v>2.5000000000000001E-2</v>
      </c>
    </row>
    <row r="2381" spans="1:28" x14ac:dyDescent="0.25">
      <c r="A2381" s="10">
        <f t="shared" si="346"/>
        <v>45391</v>
      </c>
      <c r="B2381" s="11">
        <v>100</v>
      </c>
      <c r="C2381" s="11">
        <v>100</v>
      </c>
      <c r="D2381" s="12">
        <v>608.04166666666697</v>
      </c>
      <c r="E2381" s="9">
        <v>134.27000000000001</v>
      </c>
      <c r="F2381" s="9">
        <f t="shared" si="345"/>
        <v>70.27000000000001</v>
      </c>
      <c r="G2381" s="9">
        <v>0</v>
      </c>
      <c r="H2381" s="9">
        <v>2.52</v>
      </c>
      <c r="I2381" s="9"/>
      <c r="J2381" s="9">
        <v>-1.1000000000000001</v>
      </c>
      <c r="K2381" s="9">
        <v>93.5</v>
      </c>
      <c r="L2381" s="9">
        <v>0.22539999999999999</v>
      </c>
      <c r="M2381" s="9">
        <v>0.29370000000000002</v>
      </c>
      <c r="N2381" s="9">
        <v>0</v>
      </c>
      <c r="O2381" s="9">
        <v>0.6</v>
      </c>
      <c r="P2381" s="9"/>
      <c r="Q2381" s="9"/>
      <c r="R2381" s="9"/>
      <c r="T2381">
        <f t="shared" si="340"/>
        <v>1000100</v>
      </c>
      <c r="U2381">
        <v>0</v>
      </c>
      <c r="V2381">
        <f t="shared" si="347"/>
        <v>0</v>
      </c>
      <c r="W2381" t="str">
        <f t="shared" si="341"/>
        <v/>
      </c>
      <c r="X2381" t="str">
        <f t="shared" si="342"/>
        <v/>
      </c>
      <c r="Y2381" t="str">
        <f t="shared" si="348"/>
        <v/>
      </c>
      <c r="Z2381" s="9"/>
      <c r="AA2381" s="14">
        <f t="shared" si="343"/>
        <v>0.52700000000000002</v>
      </c>
      <c r="AB2381" s="14">
        <f t="shared" si="344"/>
        <v>3.6999999999999998E-2</v>
      </c>
    </row>
    <row r="2382" spans="1:28" x14ac:dyDescent="0.25">
      <c r="A2382" s="10">
        <f t="shared" si="346"/>
        <v>45391</v>
      </c>
      <c r="B2382" s="11">
        <v>100</v>
      </c>
      <c r="C2382" s="11">
        <v>200</v>
      </c>
      <c r="D2382" s="12">
        <v>608.08333333333303</v>
      </c>
      <c r="E2382" s="9">
        <v>135.09</v>
      </c>
      <c r="F2382" s="9">
        <f t="shared" si="345"/>
        <v>71.09</v>
      </c>
      <c r="G2382" s="9">
        <v>0.5</v>
      </c>
      <c r="H2382" s="9">
        <v>5.54</v>
      </c>
      <c r="I2382" s="9"/>
      <c r="J2382" s="9">
        <v>-1.2989999999999999</v>
      </c>
      <c r="K2382" s="9">
        <v>91.3</v>
      </c>
      <c r="L2382" s="9">
        <v>0.22470000000000001</v>
      </c>
      <c r="M2382" s="9">
        <v>0.29370000000000002</v>
      </c>
      <c r="N2382" s="9">
        <v>0</v>
      </c>
      <c r="O2382" s="9">
        <v>0.6</v>
      </c>
      <c r="P2382" s="9"/>
      <c r="Q2382" s="9"/>
      <c r="R2382" s="9"/>
      <c r="T2382">
        <f t="shared" si="340"/>
        <v>1000200</v>
      </c>
      <c r="U2382">
        <v>0</v>
      </c>
      <c r="V2382">
        <f t="shared" si="347"/>
        <v>0</v>
      </c>
      <c r="W2382" t="str">
        <f t="shared" si="341"/>
        <v/>
      </c>
      <c r="X2382" t="str">
        <f t="shared" si="342"/>
        <v/>
      </c>
      <c r="Y2382" t="str">
        <f t="shared" si="348"/>
        <v/>
      </c>
      <c r="Z2382" s="9"/>
      <c r="AA2382" s="14">
        <f t="shared" si="343"/>
        <v>0.50700000000000001</v>
      </c>
      <c r="AB2382" s="14">
        <f t="shared" si="344"/>
        <v>4.8000000000000001E-2</v>
      </c>
    </row>
    <row r="2383" spans="1:28" x14ac:dyDescent="0.25">
      <c r="A2383" s="10">
        <f t="shared" si="346"/>
        <v>45391</v>
      </c>
      <c r="B2383" s="11">
        <v>100</v>
      </c>
      <c r="C2383" s="11">
        <v>300</v>
      </c>
      <c r="D2383" s="12">
        <v>608.125</v>
      </c>
      <c r="E2383" s="9">
        <v>135.79</v>
      </c>
      <c r="F2383" s="9">
        <f t="shared" si="345"/>
        <v>71.789999999999992</v>
      </c>
      <c r="G2383" s="9">
        <v>2.0099999999999998</v>
      </c>
      <c r="H2383" s="9">
        <v>8.0500000000000007</v>
      </c>
      <c r="I2383" s="9"/>
      <c r="J2383" s="9">
        <v>-1.0149999999999999</v>
      </c>
      <c r="K2383" s="9">
        <v>90.3</v>
      </c>
      <c r="L2383" s="9">
        <v>0.22539999999999999</v>
      </c>
      <c r="M2383" s="9">
        <v>0.29370000000000002</v>
      </c>
      <c r="N2383" s="9">
        <v>0</v>
      </c>
      <c r="O2383" s="9">
        <v>0.6</v>
      </c>
      <c r="P2383" s="9"/>
      <c r="Q2383" s="9"/>
      <c r="R2383" s="9"/>
      <c r="T2383">
        <f t="shared" si="340"/>
        <v>1000300</v>
      </c>
      <c r="U2383">
        <v>0</v>
      </c>
      <c r="V2383">
        <f t="shared" si="347"/>
        <v>0</v>
      </c>
      <c r="W2383" t="str">
        <f t="shared" si="341"/>
        <v/>
      </c>
      <c r="X2383" t="str">
        <f t="shared" si="342"/>
        <v/>
      </c>
      <c r="Y2383" t="str">
        <f t="shared" si="348"/>
        <v/>
      </c>
      <c r="Z2383" s="9"/>
      <c r="AA2383" s="14">
        <f t="shared" si="343"/>
        <v>0.51200000000000001</v>
      </c>
      <c r="AB2383" s="14">
        <f t="shared" si="344"/>
        <v>5.5E-2</v>
      </c>
    </row>
    <row r="2384" spans="1:28" x14ac:dyDescent="0.25">
      <c r="A2384" s="10">
        <f t="shared" si="346"/>
        <v>45391</v>
      </c>
      <c r="B2384" s="11">
        <v>100</v>
      </c>
      <c r="C2384" s="11">
        <v>400</v>
      </c>
      <c r="D2384" s="12">
        <v>608.16666666666697</v>
      </c>
      <c r="E2384" s="9">
        <v>135.68</v>
      </c>
      <c r="F2384" s="9">
        <f t="shared" si="345"/>
        <v>71.680000000000007</v>
      </c>
      <c r="G2384" s="9">
        <v>3.02</v>
      </c>
      <c r="H2384" s="9">
        <v>11.07</v>
      </c>
      <c r="I2384" s="9"/>
      <c r="J2384" s="9">
        <v>-1.2989999999999999</v>
      </c>
      <c r="K2384" s="9">
        <v>86</v>
      </c>
      <c r="L2384" s="9">
        <v>0.22470000000000001</v>
      </c>
      <c r="M2384" s="9">
        <v>0.29370000000000002</v>
      </c>
      <c r="N2384" s="9">
        <v>0</v>
      </c>
      <c r="O2384" s="9">
        <v>0.6</v>
      </c>
      <c r="P2384" s="9"/>
      <c r="Q2384" s="9"/>
      <c r="R2384" s="9"/>
      <c r="T2384">
        <f t="shared" si="340"/>
        <v>1000400</v>
      </c>
      <c r="U2384">
        <v>0</v>
      </c>
      <c r="V2384">
        <f t="shared" si="347"/>
        <v>0</v>
      </c>
      <c r="W2384" t="str">
        <f t="shared" si="341"/>
        <v/>
      </c>
      <c r="X2384" t="str">
        <f t="shared" si="342"/>
        <v/>
      </c>
      <c r="Y2384" t="str">
        <f t="shared" si="348"/>
        <v/>
      </c>
      <c r="Z2384" s="9"/>
      <c r="AA2384" s="14">
        <f t="shared" si="343"/>
        <v>0.47699999999999998</v>
      </c>
      <c r="AB2384" s="14">
        <f t="shared" si="344"/>
        <v>7.8E-2</v>
      </c>
    </row>
    <row r="2385" spans="1:28" x14ac:dyDescent="0.25">
      <c r="A2385" s="10">
        <f t="shared" si="346"/>
        <v>45391</v>
      </c>
      <c r="B2385" s="11">
        <v>100</v>
      </c>
      <c r="C2385" s="11">
        <v>500</v>
      </c>
      <c r="D2385" s="12">
        <v>608.20833333333303</v>
      </c>
      <c r="E2385" s="9">
        <v>135.44</v>
      </c>
      <c r="F2385" s="9">
        <f t="shared" si="345"/>
        <v>71.44</v>
      </c>
      <c r="G2385" s="9">
        <v>2.52</v>
      </c>
      <c r="H2385" s="9">
        <v>7.05</v>
      </c>
      <c r="I2385" s="9"/>
      <c r="J2385" s="9">
        <v>-1.9</v>
      </c>
      <c r="K2385" s="9">
        <v>85.3</v>
      </c>
      <c r="L2385" s="9">
        <v>0.22470000000000001</v>
      </c>
      <c r="M2385" s="9">
        <v>0.29299999999999998</v>
      </c>
      <c r="N2385" s="9">
        <v>0</v>
      </c>
      <c r="O2385" s="9">
        <v>0.6</v>
      </c>
      <c r="P2385" s="9"/>
      <c r="Q2385" s="9"/>
      <c r="R2385" s="9"/>
      <c r="T2385">
        <f t="shared" si="340"/>
        <v>1000500</v>
      </c>
      <c r="U2385">
        <v>0</v>
      </c>
      <c r="V2385">
        <f t="shared" si="347"/>
        <v>0</v>
      </c>
      <c r="W2385" t="str">
        <f t="shared" si="341"/>
        <v/>
      </c>
      <c r="X2385" t="str">
        <f t="shared" si="342"/>
        <v/>
      </c>
      <c r="Y2385" t="str">
        <f t="shared" si="348"/>
        <v/>
      </c>
      <c r="Z2385" s="9"/>
      <c r="AA2385" s="14">
        <f t="shared" si="343"/>
        <v>0.45300000000000001</v>
      </c>
      <c r="AB2385" s="14">
        <f t="shared" si="344"/>
        <v>7.8E-2</v>
      </c>
    </row>
    <row r="2386" spans="1:28" x14ac:dyDescent="0.25">
      <c r="A2386" s="10">
        <f t="shared" si="346"/>
        <v>45391</v>
      </c>
      <c r="B2386" s="11">
        <v>100</v>
      </c>
      <c r="C2386" s="11">
        <v>600</v>
      </c>
      <c r="D2386" s="12">
        <v>608.25</v>
      </c>
      <c r="E2386" s="9">
        <v>136.03</v>
      </c>
      <c r="F2386" s="9">
        <f t="shared" si="345"/>
        <v>72.03</v>
      </c>
      <c r="G2386" s="9">
        <v>2.0099999999999998</v>
      </c>
      <c r="H2386" s="9">
        <v>6.04</v>
      </c>
      <c r="I2386" s="9"/>
      <c r="J2386" s="9">
        <v>-2.16</v>
      </c>
      <c r="K2386" s="9">
        <v>86.8</v>
      </c>
      <c r="L2386" s="9">
        <v>0.22470000000000001</v>
      </c>
      <c r="M2386" s="9">
        <v>0.29299999999999998</v>
      </c>
      <c r="N2386" s="9">
        <v>0</v>
      </c>
      <c r="O2386" s="9">
        <v>14.4</v>
      </c>
      <c r="P2386" s="9"/>
      <c r="Q2386" s="9"/>
      <c r="R2386" s="9"/>
      <c r="T2386">
        <f t="shared" si="340"/>
        <v>1000600</v>
      </c>
      <c r="U2386">
        <v>12.5</v>
      </c>
      <c r="V2386">
        <f t="shared" si="347"/>
        <v>14.4</v>
      </c>
      <c r="W2386" t="str">
        <f t="shared" si="341"/>
        <v/>
      </c>
      <c r="X2386" t="str">
        <f t="shared" si="342"/>
        <v/>
      </c>
      <c r="Y2386" t="str">
        <f t="shared" si="348"/>
        <v/>
      </c>
      <c r="Z2386" s="9"/>
      <c r="AA2386" s="14">
        <f t="shared" si="343"/>
        <v>0.45200000000000001</v>
      </c>
      <c r="AB2386" s="14">
        <f t="shared" si="344"/>
        <v>6.9000000000000006E-2</v>
      </c>
    </row>
    <row r="2387" spans="1:28" x14ac:dyDescent="0.25">
      <c r="A2387" s="10">
        <f t="shared" si="346"/>
        <v>45391</v>
      </c>
      <c r="B2387" s="11">
        <v>100</v>
      </c>
      <c r="C2387" s="11">
        <v>700</v>
      </c>
      <c r="D2387" s="12">
        <v>608.29166666666697</v>
      </c>
      <c r="E2387" s="9">
        <v>136.15</v>
      </c>
      <c r="F2387" s="9">
        <f t="shared" si="345"/>
        <v>72.150000000000006</v>
      </c>
      <c r="G2387" s="9">
        <v>2.0099999999999998</v>
      </c>
      <c r="H2387" s="9">
        <v>5.54</v>
      </c>
      <c r="I2387" s="9"/>
      <c r="J2387" s="9">
        <v>-0.78900000000000003</v>
      </c>
      <c r="K2387" s="9">
        <v>86.2</v>
      </c>
      <c r="L2387" s="9">
        <v>0.22470000000000001</v>
      </c>
      <c r="M2387" s="9">
        <v>0.29299999999999998</v>
      </c>
      <c r="N2387" s="9">
        <v>0.2</v>
      </c>
      <c r="O2387" s="9">
        <v>156.9</v>
      </c>
      <c r="P2387" s="9"/>
      <c r="Q2387" s="9"/>
      <c r="R2387" s="9"/>
      <c r="T2387">
        <f t="shared" si="340"/>
        <v>1000700</v>
      </c>
      <c r="U2387">
        <v>148</v>
      </c>
      <c r="V2387">
        <f t="shared" si="347"/>
        <v>156.9</v>
      </c>
      <c r="W2387" t="str">
        <f t="shared" si="341"/>
        <v/>
      </c>
      <c r="X2387" t="str">
        <f t="shared" si="342"/>
        <v/>
      </c>
      <c r="Y2387" t="str">
        <f t="shared" si="348"/>
        <v/>
      </c>
      <c r="Z2387" s="9"/>
      <c r="AA2387" s="14">
        <f t="shared" si="343"/>
        <v>0.497</v>
      </c>
      <c r="AB2387" s="14">
        <f t="shared" si="344"/>
        <v>0.08</v>
      </c>
    </row>
    <row r="2388" spans="1:28" x14ac:dyDescent="0.25">
      <c r="A2388" s="10">
        <f t="shared" si="346"/>
        <v>45391</v>
      </c>
      <c r="B2388" s="11">
        <v>100</v>
      </c>
      <c r="C2388" s="11">
        <v>800</v>
      </c>
      <c r="D2388" s="12">
        <v>608.33333333333303</v>
      </c>
      <c r="E2388" s="9">
        <v>136.61000000000001</v>
      </c>
      <c r="F2388" s="9">
        <f t="shared" si="345"/>
        <v>72.610000000000014</v>
      </c>
      <c r="G2388" s="9">
        <v>2.52</v>
      </c>
      <c r="H2388" s="9">
        <v>7.55</v>
      </c>
      <c r="I2388" s="9"/>
      <c r="J2388" s="9">
        <v>0.98899999999999999</v>
      </c>
      <c r="K2388" s="9">
        <v>78.3</v>
      </c>
      <c r="L2388" s="9">
        <v>0.22470000000000001</v>
      </c>
      <c r="M2388" s="9">
        <v>0.29299999999999998</v>
      </c>
      <c r="N2388" s="9">
        <v>0</v>
      </c>
      <c r="O2388" s="9">
        <v>331.9</v>
      </c>
      <c r="P2388" s="9"/>
      <c r="Q2388" s="9"/>
      <c r="R2388" s="9"/>
      <c r="T2388">
        <f t="shared" si="340"/>
        <v>1000800</v>
      </c>
      <c r="U2388">
        <v>335.8</v>
      </c>
      <c r="V2388">
        <f t="shared" si="347"/>
        <v>331.9</v>
      </c>
      <c r="W2388" t="str">
        <f t="shared" si="341"/>
        <v/>
      </c>
      <c r="X2388" t="str">
        <f t="shared" si="342"/>
        <v/>
      </c>
      <c r="Y2388" t="str">
        <f t="shared" si="348"/>
        <v/>
      </c>
      <c r="Z2388" s="9"/>
      <c r="AA2388" s="14">
        <f t="shared" si="343"/>
        <v>0.51400000000000001</v>
      </c>
      <c r="AB2388" s="14">
        <f t="shared" si="344"/>
        <v>0.14199999999999999</v>
      </c>
    </row>
    <row r="2389" spans="1:28" x14ac:dyDescent="0.25">
      <c r="A2389" s="10">
        <f t="shared" si="346"/>
        <v>45391</v>
      </c>
      <c r="B2389" s="11">
        <v>100</v>
      </c>
      <c r="C2389" s="11">
        <v>900</v>
      </c>
      <c r="D2389" s="12">
        <v>608.375</v>
      </c>
      <c r="E2389" s="9">
        <v>136.15</v>
      </c>
      <c r="F2389" s="9">
        <f t="shared" si="345"/>
        <v>72.150000000000006</v>
      </c>
      <c r="G2389" s="9">
        <v>3.02</v>
      </c>
      <c r="H2389" s="9">
        <v>8.0500000000000007</v>
      </c>
      <c r="I2389" s="9"/>
      <c r="J2389" s="9">
        <v>-0.45100000000000001</v>
      </c>
      <c r="K2389" s="9">
        <v>60.8</v>
      </c>
      <c r="L2389" s="9">
        <v>0.22470000000000001</v>
      </c>
      <c r="M2389" s="9">
        <v>0.29299999999999998</v>
      </c>
      <c r="N2389" s="9">
        <v>0</v>
      </c>
      <c r="O2389" s="9">
        <v>494.4</v>
      </c>
      <c r="P2389" s="9"/>
      <c r="Q2389" s="9"/>
      <c r="R2389" s="9"/>
      <c r="T2389">
        <f t="shared" si="340"/>
        <v>1000900</v>
      </c>
      <c r="U2389">
        <v>515.20000000000005</v>
      </c>
      <c r="V2389">
        <f t="shared" si="347"/>
        <v>494.4</v>
      </c>
      <c r="W2389" t="str">
        <f t="shared" si="341"/>
        <v/>
      </c>
      <c r="X2389" t="str">
        <f t="shared" si="342"/>
        <v/>
      </c>
      <c r="Y2389" t="str">
        <f t="shared" si="348"/>
        <v/>
      </c>
      <c r="Z2389" s="9"/>
      <c r="AA2389" s="14">
        <f t="shared" si="343"/>
        <v>0.35899999999999999</v>
      </c>
      <c r="AB2389" s="14">
        <f t="shared" si="344"/>
        <v>0.23100000000000001</v>
      </c>
    </row>
    <row r="2390" spans="1:28" x14ac:dyDescent="0.25">
      <c r="A2390" s="10">
        <f t="shared" si="346"/>
        <v>45391</v>
      </c>
      <c r="B2390" s="11">
        <v>100</v>
      </c>
      <c r="C2390" s="11">
        <v>1000</v>
      </c>
      <c r="D2390" s="12">
        <v>608.41666666666697</v>
      </c>
      <c r="E2390" s="9">
        <v>136.03</v>
      </c>
      <c r="F2390" s="9">
        <f t="shared" si="345"/>
        <v>72.03</v>
      </c>
      <c r="G2390" s="9">
        <v>4.03</v>
      </c>
      <c r="H2390" s="9">
        <v>8.56</v>
      </c>
      <c r="I2390" s="9"/>
      <c r="J2390" s="9">
        <v>1.5880000000000001</v>
      </c>
      <c r="K2390" s="9">
        <v>56.1</v>
      </c>
      <c r="L2390" s="9">
        <v>0.22470000000000001</v>
      </c>
      <c r="M2390" s="9">
        <v>0.2923</v>
      </c>
      <c r="N2390" s="9">
        <v>0</v>
      </c>
      <c r="O2390" s="9">
        <v>663.1</v>
      </c>
      <c r="P2390" s="9"/>
      <c r="Q2390" s="9"/>
      <c r="R2390" s="9"/>
      <c r="T2390">
        <f t="shared" si="340"/>
        <v>1001000</v>
      </c>
      <c r="U2390">
        <v>665.5</v>
      </c>
      <c r="V2390">
        <f t="shared" si="347"/>
        <v>663.1</v>
      </c>
      <c r="W2390" t="str">
        <f t="shared" si="341"/>
        <v/>
      </c>
      <c r="X2390" t="str">
        <f t="shared" si="342"/>
        <v/>
      </c>
      <c r="Y2390" t="str">
        <f t="shared" si="348"/>
        <v/>
      </c>
      <c r="Z2390" s="9"/>
      <c r="AA2390" s="14">
        <f t="shared" si="343"/>
        <v>0.38400000000000001</v>
      </c>
      <c r="AB2390" s="14">
        <f t="shared" si="344"/>
        <v>0.3</v>
      </c>
    </row>
    <row r="2391" spans="1:28" x14ac:dyDescent="0.25">
      <c r="A2391" s="10">
        <f t="shared" si="346"/>
        <v>45391</v>
      </c>
      <c r="B2391" s="11">
        <v>100</v>
      </c>
      <c r="C2391" s="11">
        <v>1100</v>
      </c>
      <c r="D2391" s="12">
        <v>608.45833333333303</v>
      </c>
      <c r="E2391" s="9">
        <v>133.91999999999999</v>
      </c>
      <c r="F2391" s="9">
        <f t="shared" si="345"/>
        <v>69.919999999999987</v>
      </c>
      <c r="G2391" s="9">
        <v>4.53</v>
      </c>
      <c r="H2391" s="9">
        <v>11.07</v>
      </c>
      <c r="I2391" s="9"/>
      <c r="J2391" s="9">
        <v>2.637</v>
      </c>
      <c r="K2391" s="9">
        <v>50.3</v>
      </c>
      <c r="L2391" s="9">
        <v>0.22470000000000001</v>
      </c>
      <c r="M2391" s="9">
        <v>0.2923</v>
      </c>
      <c r="N2391" s="9">
        <v>0.2</v>
      </c>
      <c r="O2391" s="9">
        <v>770.6</v>
      </c>
      <c r="P2391" s="9"/>
      <c r="Q2391" s="9"/>
      <c r="R2391" s="9"/>
      <c r="T2391">
        <f t="shared" si="340"/>
        <v>1001100</v>
      </c>
      <c r="U2391">
        <v>774.3</v>
      </c>
      <c r="V2391">
        <f t="shared" si="347"/>
        <v>770.6</v>
      </c>
      <c r="W2391" t="str">
        <f t="shared" si="341"/>
        <v/>
      </c>
      <c r="X2391" t="str">
        <f t="shared" si="342"/>
        <v/>
      </c>
      <c r="Y2391" t="str">
        <f t="shared" si="348"/>
        <v/>
      </c>
      <c r="Z2391" s="9"/>
      <c r="AA2391" s="14">
        <f t="shared" si="343"/>
        <v>0.371</v>
      </c>
      <c r="AB2391" s="14">
        <f t="shared" si="344"/>
        <v>0.36699999999999999</v>
      </c>
    </row>
    <row r="2392" spans="1:28" x14ac:dyDescent="0.25">
      <c r="A2392" s="10">
        <f t="shared" si="346"/>
        <v>45391</v>
      </c>
      <c r="B2392" s="11">
        <v>100</v>
      </c>
      <c r="C2392" s="11">
        <v>1200</v>
      </c>
      <c r="D2392" s="12">
        <v>608.5</v>
      </c>
      <c r="E2392" s="9">
        <v>131.22999999999999</v>
      </c>
      <c r="F2392" s="9">
        <f t="shared" si="345"/>
        <v>67.22999999999999</v>
      </c>
      <c r="G2392" s="9">
        <v>5.03</v>
      </c>
      <c r="H2392" s="9">
        <v>12.58</v>
      </c>
      <c r="I2392" s="9"/>
      <c r="J2392" s="9">
        <v>2.3159999999999998</v>
      </c>
      <c r="K2392" s="9">
        <v>45.6</v>
      </c>
      <c r="L2392" s="9">
        <v>0.22470000000000001</v>
      </c>
      <c r="M2392" s="9">
        <v>0.29149999999999998</v>
      </c>
      <c r="N2392" s="9">
        <v>0</v>
      </c>
      <c r="O2392" s="9">
        <v>885.6</v>
      </c>
      <c r="P2392" s="9"/>
      <c r="Q2392" s="9"/>
      <c r="R2392" s="9"/>
      <c r="T2392">
        <f t="shared" si="340"/>
        <v>1001200</v>
      </c>
      <c r="U2392">
        <v>832.2</v>
      </c>
      <c r="V2392">
        <f t="shared" si="347"/>
        <v>885.6</v>
      </c>
      <c r="W2392" t="str">
        <f t="shared" si="341"/>
        <v/>
      </c>
      <c r="X2392" t="str">
        <f t="shared" si="342"/>
        <v/>
      </c>
      <c r="Y2392" t="str">
        <f t="shared" si="348"/>
        <v/>
      </c>
      <c r="Z2392" s="9"/>
      <c r="AA2392" s="14">
        <f t="shared" si="343"/>
        <v>0.32900000000000001</v>
      </c>
      <c r="AB2392" s="14">
        <f t="shared" si="344"/>
        <v>0.39200000000000002</v>
      </c>
    </row>
    <row r="2393" spans="1:28" x14ac:dyDescent="0.25">
      <c r="A2393" s="10">
        <f t="shared" si="346"/>
        <v>45391</v>
      </c>
      <c r="B2393" s="11">
        <v>100</v>
      </c>
      <c r="C2393" s="11">
        <v>1300</v>
      </c>
      <c r="D2393" s="12">
        <v>608.54166666666697</v>
      </c>
      <c r="E2393" s="9">
        <v>131.93</v>
      </c>
      <c r="F2393" s="9">
        <f t="shared" si="345"/>
        <v>67.930000000000007</v>
      </c>
      <c r="G2393" s="9">
        <v>4.03</v>
      </c>
      <c r="H2393" s="9">
        <v>9.06</v>
      </c>
      <c r="I2393" s="9"/>
      <c r="J2393" s="9">
        <v>0.82499999999999996</v>
      </c>
      <c r="K2393" s="9">
        <v>48.9</v>
      </c>
      <c r="L2393" s="9">
        <v>0.22470000000000001</v>
      </c>
      <c r="M2393" s="9">
        <v>0.29149999999999998</v>
      </c>
      <c r="N2393" s="9">
        <v>0</v>
      </c>
      <c r="O2393" s="9">
        <v>493.1</v>
      </c>
      <c r="P2393" s="9"/>
      <c r="Q2393" s="9"/>
      <c r="R2393" s="9"/>
      <c r="T2393">
        <f t="shared" si="340"/>
        <v>1001300</v>
      </c>
      <c r="U2393">
        <v>834.3</v>
      </c>
      <c r="V2393">
        <f t="shared" si="347"/>
        <v>493.1</v>
      </c>
      <c r="W2393" t="str">
        <f t="shared" si="341"/>
        <v/>
      </c>
      <c r="X2393" t="str">
        <f t="shared" si="342"/>
        <v/>
      </c>
      <c r="Y2393" t="str">
        <f t="shared" si="348"/>
        <v/>
      </c>
      <c r="Z2393" s="9"/>
      <c r="AA2393" s="14">
        <f t="shared" si="343"/>
        <v>0.317</v>
      </c>
      <c r="AB2393" s="14">
        <f t="shared" si="344"/>
        <v>0.33100000000000002</v>
      </c>
    </row>
    <row r="2394" spans="1:28" x14ac:dyDescent="0.25">
      <c r="A2394" s="10">
        <f t="shared" si="346"/>
        <v>45391</v>
      </c>
      <c r="B2394" s="11">
        <v>100</v>
      </c>
      <c r="C2394" s="11">
        <v>1400</v>
      </c>
      <c r="D2394" s="12">
        <v>608.58333333333303</v>
      </c>
      <c r="E2394" s="9">
        <v>132.63999999999999</v>
      </c>
      <c r="F2394" s="9">
        <f t="shared" si="345"/>
        <v>68.639999999999986</v>
      </c>
      <c r="G2394" s="9">
        <v>3.52</v>
      </c>
      <c r="H2394" s="9">
        <v>9.06</v>
      </c>
      <c r="I2394" s="9"/>
      <c r="J2394" s="9">
        <v>1.859</v>
      </c>
      <c r="K2394" s="9">
        <v>47.3</v>
      </c>
      <c r="L2394" s="9">
        <v>0.22470000000000001</v>
      </c>
      <c r="M2394" s="9">
        <v>0.29149999999999998</v>
      </c>
      <c r="N2394" s="9">
        <v>0</v>
      </c>
      <c r="O2394" s="9">
        <v>648.1</v>
      </c>
      <c r="P2394" s="9"/>
      <c r="Q2394" s="9"/>
      <c r="R2394" s="9"/>
      <c r="T2394">
        <f t="shared" si="340"/>
        <v>1001400</v>
      </c>
      <c r="U2394">
        <v>781.5</v>
      </c>
      <c r="V2394">
        <f t="shared" si="347"/>
        <v>648.1</v>
      </c>
      <c r="W2394" t="str">
        <f t="shared" si="341"/>
        <v/>
      </c>
      <c r="X2394" t="str">
        <f t="shared" si="342"/>
        <v/>
      </c>
      <c r="Y2394" t="str">
        <f t="shared" si="348"/>
        <v/>
      </c>
      <c r="Z2394" s="9"/>
      <c r="AA2394" s="14">
        <f t="shared" si="343"/>
        <v>0.33</v>
      </c>
      <c r="AB2394" s="14">
        <f t="shared" si="344"/>
        <v>0.36799999999999999</v>
      </c>
    </row>
    <row r="2395" spans="1:28" x14ac:dyDescent="0.25">
      <c r="A2395" s="10">
        <f t="shared" si="346"/>
        <v>45391</v>
      </c>
      <c r="B2395" s="11">
        <v>100</v>
      </c>
      <c r="C2395" s="11">
        <v>1500</v>
      </c>
      <c r="D2395" s="12">
        <v>608.625</v>
      </c>
      <c r="E2395" s="9">
        <v>131.69999999999999</v>
      </c>
      <c r="F2395" s="9">
        <f t="shared" si="345"/>
        <v>67.699999999999989</v>
      </c>
      <c r="G2395" s="9">
        <v>4.03</v>
      </c>
      <c r="H2395" s="9">
        <v>10.57</v>
      </c>
      <c r="I2395" s="9"/>
      <c r="J2395" s="9">
        <v>0.38400000000000001</v>
      </c>
      <c r="K2395" s="9">
        <v>48.3</v>
      </c>
      <c r="L2395" s="9">
        <v>0.22470000000000001</v>
      </c>
      <c r="M2395" s="9">
        <v>0.29149999999999998</v>
      </c>
      <c r="N2395" s="9">
        <v>0</v>
      </c>
      <c r="O2395" s="9">
        <v>641.9</v>
      </c>
      <c r="P2395" s="9"/>
      <c r="Q2395" s="9"/>
      <c r="R2395" s="9"/>
      <c r="T2395">
        <f t="shared" si="340"/>
        <v>1001500</v>
      </c>
      <c r="U2395">
        <v>677.2</v>
      </c>
      <c r="V2395">
        <f t="shared" si="347"/>
        <v>641.9</v>
      </c>
      <c r="W2395" t="str">
        <f t="shared" si="341"/>
        <v/>
      </c>
      <c r="X2395" t="str">
        <f t="shared" si="342"/>
        <v/>
      </c>
      <c r="Y2395" t="str">
        <f t="shared" si="348"/>
        <v/>
      </c>
      <c r="Z2395" s="9"/>
      <c r="AA2395" s="14">
        <f t="shared" si="343"/>
        <v>0.30299999999999999</v>
      </c>
      <c r="AB2395" s="14">
        <f t="shared" si="344"/>
        <v>0.32400000000000001</v>
      </c>
    </row>
    <row r="2396" spans="1:28" x14ac:dyDescent="0.25">
      <c r="A2396" s="10">
        <f t="shared" si="346"/>
        <v>45391</v>
      </c>
      <c r="B2396" s="11">
        <v>100</v>
      </c>
      <c r="C2396" s="11">
        <v>1600</v>
      </c>
      <c r="D2396" s="12">
        <v>608.66666666666697</v>
      </c>
      <c r="E2396" s="9">
        <v>132.4</v>
      </c>
      <c r="F2396" s="9">
        <f t="shared" si="345"/>
        <v>68.400000000000006</v>
      </c>
      <c r="G2396" s="9">
        <v>2.52</v>
      </c>
      <c r="H2396" s="9">
        <v>8.56</v>
      </c>
      <c r="I2396" s="9"/>
      <c r="J2396" s="9">
        <v>-0.56299999999999994</v>
      </c>
      <c r="K2396" s="9">
        <v>62</v>
      </c>
      <c r="L2396" s="9">
        <v>0.22470000000000001</v>
      </c>
      <c r="M2396" s="9">
        <v>0.29149999999999998</v>
      </c>
      <c r="N2396" s="9">
        <v>0</v>
      </c>
      <c r="O2396" s="9">
        <v>199.4</v>
      </c>
      <c r="P2396" s="9"/>
      <c r="Q2396" s="9"/>
      <c r="R2396" s="9"/>
      <c r="T2396">
        <f t="shared" si="340"/>
        <v>1001600</v>
      </c>
      <c r="U2396">
        <v>530</v>
      </c>
      <c r="V2396">
        <f t="shared" si="347"/>
        <v>199.4</v>
      </c>
      <c r="W2396" t="str">
        <f t="shared" si="341"/>
        <v/>
      </c>
      <c r="X2396" t="str">
        <f t="shared" si="342"/>
        <v/>
      </c>
      <c r="Y2396" t="str">
        <f t="shared" si="348"/>
        <v/>
      </c>
      <c r="Z2396" s="9"/>
      <c r="AA2396" s="14">
        <f t="shared" si="343"/>
        <v>0.36299999999999999</v>
      </c>
      <c r="AB2396" s="14">
        <f t="shared" si="344"/>
        <v>0.222</v>
      </c>
    </row>
    <row r="2397" spans="1:28" x14ac:dyDescent="0.25">
      <c r="A2397" s="10">
        <f t="shared" si="346"/>
        <v>45391</v>
      </c>
      <c r="B2397" s="11">
        <v>100</v>
      </c>
      <c r="C2397" s="11">
        <v>1700</v>
      </c>
      <c r="D2397" s="12">
        <v>608.70833333333303</v>
      </c>
      <c r="E2397" s="9">
        <v>132.63999999999999</v>
      </c>
      <c r="F2397" s="9">
        <f t="shared" si="345"/>
        <v>68.639999999999986</v>
      </c>
      <c r="G2397" s="9">
        <v>1.51</v>
      </c>
      <c r="H2397" s="9">
        <v>8.0500000000000007</v>
      </c>
      <c r="I2397" s="9"/>
      <c r="J2397" s="9">
        <v>-1.4410000000000001</v>
      </c>
      <c r="K2397" s="9">
        <v>70.8</v>
      </c>
      <c r="L2397" s="9">
        <v>0.22470000000000001</v>
      </c>
      <c r="M2397" s="9">
        <v>0.2908</v>
      </c>
      <c r="N2397" s="9">
        <v>0</v>
      </c>
      <c r="O2397" s="9">
        <v>103.1</v>
      </c>
      <c r="P2397" s="9"/>
      <c r="Q2397" s="9"/>
      <c r="R2397" s="9"/>
      <c r="T2397">
        <f t="shared" si="340"/>
        <v>1001700</v>
      </c>
      <c r="U2397">
        <v>352.3</v>
      </c>
      <c r="V2397">
        <f t="shared" si="347"/>
        <v>103.1</v>
      </c>
      <c r="W2397" t="str">
        <f t="shared" si="341"/>
        <v/>
      </c>
      <c r="X2397" t="str">
        <f t="shared" si="342"/>
        <v/>
      </c>
      <c r="Y2397" t="str">
        <f t="shared" si="348"/>
        <v/>
      </c>
      <c r="Z2397" s="9"/>
      <c r="AA2397" s="14">
        <f t="shared" si="343"/>
        <v>0.38900000000000001</v>
      </c>
      <c r="AB2397" s="14">
        <f t="shared" si="344"/>
        <v>0.16</v>
      </c>
    </row>
    <row r="2398" spans="1:28" x14ac:dyDescent="0.25">
      <c r="A2398" s="10">
        <f t="shared" si="346"/>
        <v>45391</v>
      </c>
      <c r="B2398" s="11">
        <v>100</v>
      </c>
      <c r="C2398" s="11">
        <v>1800</v>
      </c>
      <c r="D2398" s="12">
        <v>608.75</v>
      </c>
      <c r="E2398" s="9">
        <v>132.63999999999999</v>
      </c>
      <c r="F2398" s="9">
        <f t="shared" si="345"/>
        <v>68.639999999999986</v>
      </c>
      <c r="G2398" s="9">
        <v>1.51</v>
      </c>
      <c r="H2398" s="9">
        <v>4.53</v>
      </c>
      <c r="I2398" s="9"/>
      <c r="J2398" s="9">
        <v>-2.5369999999999999</v>
      </c>
      <c r="K2398" s="9">
        <v>80.5</v>
      </c>
      <c r="L2398" s="9">
        <v>0.22470000000000001</v>
      </c>
      <c r="M2398" s="9">
        <v>0.2908</v>
      </c>
      <c r="N2398" s="9">
        <v>0</v>
      </c>
      <c r="O2398" s="9">
        <v>54.4</v>
      </c>
      <c r="P2398" s="9"/>
      <c r="Q2398" s="9"/>
      <c r="R2398" s="9"/>
      <c r="T2398">
        <f t="shared" si="340"/>
        <v>1001800</v>
      </c>
      <c r="U2398">
        <v>164.3</v>
      </c>
      <c r="V2398">
        <f t="shared" si="347"/>
        <v>54.4</v>
      </c>
      <c r="W2398" t="str">
        <f t="shared" si="341"/>
        <v/>
      </c>
      <c r="X2398" t="str">
        <f t="shared" si="342"/>
        <v/>
      </c>
      <c r="Y2398" t="str">
        <f t="shared" si="348"/>
        <v/>
      </c>
      <c r="Z2398" s="9"/>
      <c r="AA2398" s="14">
        <f t="shared" si="343"/>
        <v>0.40799999999999997</v>
      </c>
      <c r="AB2398" s="14">
        <f t="shared" si="344"/>
        <v>9.9000000000000005E-2</v>
      </c>
    </row>
    <row r="2399" spans="1:28" x14ac:dyDescent="0.25">
      <c r="A2399" s="10">
        <f t="shared" si="346"/>
        <v>45391</v>
      </c>
      <c r="B2399" s="11">
        <v>100</v>
      </c>
      <c r="C2399" s="11">
        <v>1900</v>
      </c>
      <c r="D2399" s="12">
        <v>608.79166666666697</v>
      </c>
      <c r="E2399" s="9">
        <v>132.75</v>
      </c>
      <c r="F2399" s="9">
        <f t="shared" si="345"/>
        <v>68.75</v>
      </c>
      <c r="G2399" s="9">
        <v>1.01</v>
      </c>
      <c r="H2399" s="9">
        <v>3.52</v>
      </c>
      <c r="I2399" s="9"/>
      <c r="J2399" s="9">
        <v>-3.2120000000000002</v>
      </c>
      <c r="K2399" s="9">
        <v>85.7</v>
      </c>
      <c r="L2399" s="9">
        <v>0.22470000000000001</v>
      </c>
      <c r="M2399" s="9">
        <v>0.2908</v>
      </c>
      <c r="N2399" s="9">
        <v>0</v>
      </c>
      <c r="O2399" s="9">
        <v>9.4</v>
      </c>
      <c r="P2399" s="9"/>
      <c r="Q2399" s="9"/>
      <c r="R2399" s="9"/>
      <c r="T2399">
        <f t="shared" si="340"/>
        <v>1001900</v>
      </c>
      <c r="U2399">
        <v>18</v>
      </c>
      <c r="V2399">
        <f t="shared" si="347"/>
        <v>9.4</v>
      </c>
      <c r="W2399" t="str">
        <f t="shared" si="341"/>
        <v/>
      </c>
      <c r="X2399" t="str">
        <f t="shared" si="342"/>
        <v/>
      </c>
      <c r="Y2399" t="str">
        <f t="shared" si="348"/>
        <v/>
      </c>
      <c r="Z2399" s="9"/>
      <c r="AA2399" s="14">
        <f t="shared" si="343"/>
        <v>0.41299999999999998</v>
      </c>
      <c r="AB2399" s="14">
        <f t="shared" si="344"/>
        <v>6.9000000000000006E-2</v>
      </c>
    </row>
    <row r="2400" spans="1:28" x14ac:dyDescent="0.25">
      <c r="A2400" s="10">
        <f t="shared" si="346"/>
        <v>45391</v>
      </c>
      <c r="B2400" s="11">
        <v>100</v>
      </c>
      <c r="C2400" s="11">
        <v>2000</v>
      </c>
      <c r="D2400" s="12">
        <v>608.83333333333303</v>
      </c>
      <c r="E2400" s="9">
        <v>131.69999999999999</v>
      </c>
      <c r="F2400" s="9">
        <f t="shared" si="345"/>
        <v>67.699999999999989</v>
      </c>
      <c r="G2400" s="9">
        <v>0.5</v>
      </c>
      <c r="H2400" s="9">
        <v>3.52</v>
      </c>
      <c r="I2400" s="9"/>
      <c r="J2400" s="9">
        <v>-4.3479999999999999</v>
      </c>
      <c r="K2400" s="9">
        <v>89.7</v>
      </c>
      <c r="L2400" s="9">
        <v>0.22470000000000001</v>
      </c>
      <c r="M2400" s="9">
        <v>0.29010000000000002</v>
      </c>
      <c r="N2400" s="9">
        <v>0</v>
      </c>
      <c r="O2400" s="9">
        <v>0.6</v>
      </c>
      <c r="P2400" s="9"/>
      <c r="Q2400" s="9"/>
      <c r="R2400" s="9"/>
      <c r="T2400">
        <f t="shared" si="340"/>
        <v>1002000</v>
      </c>
      <c r="U2400">
        <v>0</v>
      </c>
      <c r="V2400">
        <f t="shared" si="347"/>
        <v>0</v>
      </c>
      <c r="W2400" t="str">
        <f t="shared" si="341"/>
        <v/>
      </c>
      <c r="X2400" t="str">
        <f t="shared" si="342"/>
        <v/>
      </c>
      <c r="Y2400" t="str">
        <f t="shared" si="348"/>
        <v/>
      </c>
      <c r="Z2400" s="9"/>
      <c r="AA2400" s="14">
        <f t="shared" si="343"/>
        <v>0.39700000000000002</v>
      </c>
      <c r="AB2400" s="14">
        <f t="shared" si="344"/>
        <v>4.5999999999999999E-2</v>
      </c>
    </row>
    <row r="2401" spans="1:28" x14ac:dyDescent="0.25">
      <c r="A2401" s="10">
        <f t="shared" si="346"/>
        <v>45391</v>
      </c>
      <c r="B2401" s="11">
        <v>100</v>
      </c>
      <c r="C2401" s="11">
        <v>2100</v>
      </c>
      <c r="D2401" s="12">
        <v>608.875</v>
      </c>
      <c r="E2401" s="9">
        <v>132.4</v>
      </c>
      <c r="F2401" s="9">
        <f t="shared" si="345"/>
        <v>68.400000000000006</v>
      </c>
      <c r="G2401" s="9">
        <v>0.5</v>
      </c>
      <c r="H2401" s="9">
        <v>3.52</v>
      </c>
      <c r="I2401" s="9"/>
      <c r="J2401" s="9">
        <v>-4.2569999999999997</v>
      </c>
      <c r="K2401" s="9">
        <v>88.9</v>
      </c>
      <c r="L2401" s="9">
        <v>0.22470000000000001</v>
      </c>
      <c r="M2401" s="9">
        <v>0.2908</v>
      </c>
      <c r="N2401" s="9">
        <v>0</v>
      </c>
      <c r="O2401" s="9">
        <v>0.6</v>
      </c>
      <c r="P2401" s="9"/>
      <c r="Q2401" s="9"/>
      <c r="R2401" s="9"/>
      <c r="T2401">
        <f t="shared" si="340"/>
        <v>1002100</v>
      </c>
      <c r="U2401">
        <v>0</v>
      </c>
      <c r="V2401">
        <f t="shared" si="347"/>
        <v>0</v>
      </c>
      <c r="W2401" t="str">
        <f t="shared" si="341"/>
        <v/>
      </c>
      <c r="X2401" t="str">
        <f t="shared" si="342"/>
        <v/>
      </c>
      <c r="Y2401" t="str">
        <f t="shared" si="348"/>
        <v/>
      </c>
      <c r="Z2401" s="9"/>
      <c r="AA2401" s="14">
        <f t="shared" si="343"/>
        <v>0.39600000000000002</v>
      </c>
      <c r="AB2401" s="14">
        <f t="shared" si="344"/>
        <v>4.9000000000000002E-2</v>
      </c>
    </row>
    <row r="2402" spans="1:28" x14ac:dyDescent="0.25">
      <c r="A2402" s="10">
        <f t="shared" si="346"/>
        <v>45391</v>
      </c>
      <c r="B2402" s="11">
        <v>100</v>
      </c>
      <c r="C2402" s="11">
        <v>2200</v>
      </c>
      <c r="D2402" s="12">
        <v>608.91666666666697</v>
      </c>
      <c r="E2402" s="9">
        <v>131.47</v>
      </c>
      <c r="F2402" s="9">
        <f t="shared" si="345"/>
        <v>67.47</v>
      </c>
      <c r="G2402" s="9">
        <v>0.5</v>
      </c>
      <c r="H2402" s="9">
        <v>4.03</v>
      </c>
      <c r="I2402" s="9"/>
      <c r="J2402" s="9">
        <v>-5.6980000000000004</v>
      </c>
      <c r="K2402" s="9">
        <v>89.3</v>
      </c>
      <c r="L2402" s="9">
        <v>0.22539999999999999</v>
      </c>
      <c r="M2402" s="9">
        <v>0.29010000000000002</v>
      </c>
      <c r="N2402" s="9">
        <v>0</v>
      </c>
      <c r="O2402" s="9">
        <v>0.6</v>
      </c>
      <c r="P2402" s="9"/>
      <c r="Q2402" s="9"/>
      <c r="R2402" s="9"/>
      <c r="T2402">
        <f t="shared" si="340"/>
        <v>1002200</v>
      </c>
      <c r="U2402">
        <v>0</v>
      </c>
      <c r="V2402">
        <f t="shared" si="347"/>
        <v>0</v>
      </c>
      <c r="W2402" t="str">
        <f t="shared" si="341"/>
        <v/>
      </c>
      <c r="X2402" t="str">
        <f t="shared" si="342"/>
        <v/>
      </c>
      <c r="Y2402" t="str">
        <f t="shared" si="348"/>
        <v/>
      </c>
      <c r="Z2402" s="9"/>
      <c r="AA2402" s="14">
        <f t="shared" si="343"/>
        <v>0.35599999999999998</v>
      </c>
      <c r="AB2402" s="14">
        <f t="shared" si="344"/>
        <v>4.2999999999999997E-2</v>
      </c>
    </row>
    <row r="2403" spans="1:28" x14ac:dyDescent="0.25">
      <c r="A2403" s="10">
        <f t="shared" si="346"/>
        <v>45391</v>
      </c>
      <c r="B2403" s="11">
        <v>100</v>
      </c>
      <c r="C2403" s="11">
        <v>2300</v>
      </c>
      <c r="D2403" s="12">
        <v>608.95833333333303</v>
      </c>
      <c r="E2403" s="9">
        <v>131.58000000000001</v>
      </c>
      <c r="F2403" s="9">
        <f t="shared" si="345"/>
        <v>67.580000000000013</v>
      </c>
      <c r="G2403" s="9">
        <v>0.5</v>
      </c>
      <c r="H2403" s="9">
        <v>2.52</v>
      </c>
      <c r="I2403" s="9"/>
      <c r="J2403" s="9">
        <v>-6.01</v>
      </c>
      <c r="K2403" s="9">
        <v>88.7</v>
      </c>
      <c r="L2403" s="9">
        <v>0.22839999999999999</v>
      </c>
      <c r="M2403" s="9">
        <v>0.2908</v>
      </c>
      <c r="N2403" s="9">
        <v>0</v>
      </c>
      <c r="O2403" s="9">
        <v>0.6</v>
      </c>
      <c r="P2403" s="9"/>
      <c r="Q2403" s="9"/>
      <c r="R2403" s="9"/>
      <c r="T2403">
        <f t="shared" si="340"/>
        <v>1002300</v>
      </c>
      <c r="U2403">
        <v>0</v>
      </c>
      <c r="V2403">
        <f t="shared" si="347"/>
        <v>0</v>
      </c>
      <c r="W2403" t="str">
        <f t="shared" si="341"/>
        <v/>
      </c>
      <c r="X2403" t="str">
        <f t="shared" si="342"/>
        <v/>
      </c>
      <c r="Y2403" t="str">
        <f t="shared" si="348"/>
        <v/>
      </c>
      <c r="Z2403" s="9"/>
      <c r="AA2403" s="14">
        <f t="shared" si="343"/>
        <v>0.34599999999999997</v>
      </c>
      <c r="AB2403" s="14">
        <f t="shared" si="344"/>
        <v>4.3999999999999997E-2</v>
      </c>
    </row>
    <row r="2404" spans="1:28" x14ac:dyDescent="0.25">
      <c r="A2404" s="10">
        <f t="shared" si="346"/>
        <v>45391</v>
      </c>
      <c r="B2404" s="11">
        <v>100</v>
      </c>
      <c r="C2404" s="11">
        <v>2400</v>
      </c>
      <c r="D2404" s="12">
        <v>609</v>
      </c>
      <c r="E2404" s="9">
        <v>131.22999999999999</v>
      </c>
      <c r="F2404" s="9">
        <f t="shared" si="345"/>
        <v>67.22999999999999</v>
      </c>
      <c r="G2404" s="9">
        <v>0</v>
      </c>
      <c r="H2404" s="9">
        <v>1.51</v>
      </c>
      <c r="I2404" s="9"/>
      <c r="J2404" s="9">
        <v>-7.1550000000000002</v>
      </c>
      <c r="K2404" s="9">
        <v>89.6</v>
      </c>
      <c r="L2404" s="9">
        <v>0.22470000000000001</v>
      </c>
      <c r="M2404" s="9">
        <v>0.29010000000000002</v>
      </c>
      <c r="N2404" s="9">
        <v>0</v>
      </c>
      <c r="O2404" s="9">
        <v>0.6</v>
      </c>
      <c r="P2404" s="9"/>
      <c r="Q2404" s="9"/>
      <c r="R2404" s="9"/>
      <c r="T2404">
        <f t="shared" si="340"/>
        <v>1002400</v>
      </c>
      <c r="U2404">
        <v>0</v>
      </c>
      <c r="V2404">
        <f t="shared" si="347"/>
        <v>0</v>
      </c>
      <c r="W2404">
        <f t="shared" si="341"/>
        <v>0.22500000000000001</v>
      </c>
      <c r="X2404">
        <f t="shared" si="342"/>
        <v>0.28999999999999998</v>
      </c>
      <c r="Y2404">
        <f t="shared" si="348"/>
        <v>0.67200000000000004</v>
      </c>
      <c r="Z2404" s="9"/>
      <c r="AA2404" s="14">
        <f t="shared" si="343"/>
        <v>0.32</v>
      </c>
      <c r="AB2404" s="14">
        <f t="shared" si="344"/>
        <v>3.6999999999999998E-2</v>
      </c>
    </row>
    <row r="2405" spans="1:28" x14ac:dyDescent="0.25">
      <c r="A2405" s="10">
        <f t="shared" si="346"/>
        <v>45392</v>
      </c>
      <c r="B2405" s="11">
        <v>101</v>
      </c>
      <c r="C2405" s="11">
        <v>100</v>
      </c>
      <c r="D2405" s="12">
        <v>609.04166666666697</v>
      </c>
      <c r="E2405" s="9">
        <v>130.65</v>
      </c>
      <c r="F2405" s="9">
        <f t="shared" si="345"/>
        <v>66.650000000000006</v>
      </c>
      <c r="G2405" s="9">
        <v>0.5</v>
      </c>
      <c r="H2405" s="9">
        <v>2.0099999999999998</v>
      </c>
      <c r="I2405" s="9"/>
      <c r="J2405" s="9">
        <v>-7.51</v>
      </c>
      <c r="K2405" s="9">
        <v>90.9</v>
      </c>
      <c r="L2405" s="9">
        <v>0.22470000000000001</v>
      </c>
      <c r="M2405" s="9">
        <v>0.29010000000000002</v>
      </c>
      <c r="N2405" s="9">
        <v>0</v>
      </c>
      <c r="O2405" s="9">
        <v>0.6</v>
      </c>
      <c r="P2405" s="9"/>
      <c r="Q2405" s="9"/>
      <c r="R2405" s="9"/>
      <c r="T2405">
        <f t="shared" si="340"/>
        <v>1010100</v>
      </c>
      <c r="U2405">
        <v>0</v>
      </c>
      <c r="V2405">
        <f t="shared" si="347"/>
        <v>0</v>
      </c>
      <c r="W2405" t="str">
        <f t="shared" si="341"/>
        <v/>
      </c>
      <c r="X2405" t="str">
        <f t="shared" si="342"/>
        <v/>
      </c>
      <c r="Y2405" t="str">
        <f t="shared" si="348"/>
        <v/>
      </c>
      <c r="Z2405" s="9"/>
      <c r="AA2405" s="14">
        <f t="shared" si="343"/>
        <v>0.316</v>
      </c>
      <c r="AB2405" s="14">
        <f t="shared" si="344"/>
        <v>3.2000000000000001E-2</v>
      </c>
    </row>
    <row r="2406" spans="1:28" x14ac:dyDescent="0.25">
      <c r="A2406" s="10">
        <f t="shared" si="346"/>
        <v>45392</v>
      </c>
      <c r="B2406" s="11">
        <v>101</v>
      </c>
      <c r="C2406" s="11">
        <v>200</v>
      </c>
      <c r="D2406" s="12">
        <v>609.08333333333303</v>
      </c>
      <c r="E2406" s="9">
        <v>130.65</v>
      </c>
      <c r="F2406" s="9">
        <f t="shared" si="345"/>
        <v>66.650000000000006</v>
      </c>
      <c r="G2406" s="9">
        <v>1.01</v>
      </c>
      <c r="H2406" s="9">
        <v>2.0099999999999998</v>
      </c>
      <c r="I2406" s="9"/>
      <c r="J2406" s="9">
        <v>-7.2190000000000003</v>
      </c>
      <c r="K2406" s="9">
        <v>91</v>
      </c>
      <c r="L2406" s="9">
        <v>0.22470000000000001</v>
      </c>
      <c r="M2406" s="9">
        <v>0.29010000000000002</v>
      </c>
      <c r="N2406" s="9">
        <v>0</v>
      </c>
      <c r="O2406" s="9">
        <v>0.6</v>
      </c>
      <c r="P2406" s="9"/>
      <c r="Q2406" s="9"/>
      <c r="R2406" s="9"/>
      <c r="T2406">
        <f t="shared" si="340"/>
        <v>1010200</v>
      </c>
      <c r="U2406">
        <v>0</v>
      </c>
      <c r="V2406">
        <f t="shared" si="347"/>
        <v>0</v>
      </c>
      <c r="W2406" t="str">
        <f t="shared" si="341"/>
        <v/>
      </c>
      <c r="X2406" t="str">
        <f t="shared" si="342"/>
        <v/>
      </c>
      <c r="Y2406" t="str">
        <f t="shared" si="348"/>
        <v/>
      </c>
      <c r="Z2406" s="9"/>
      <c r="AA2406" s="14">
        <f t="shared" si="343"/>
        <v>0.32300000000000001</v>
      </c>
      <c r="AB2406" s="14">
        <f t="shared" si="344"/>
        <v>3.2000000000000001E-2</v>
      </c>
    </row>
    <row r="2407" spans="1:28" x14ac:dyDescent="0.25">
      <c r="A2407" s="10">
        <f t="shared" si="346"/>
        <v>45392</v>
      </c>
      <c r="B2407" s="11">
        <v>101</v>
      </c>
      <c r="C2407" s="11">
        <v>300</v>
      </c>
      <c r="D2407" s="12">
        <v>609.125</v>
      </c>
      <c r="E2407" s="9">
        <v>130.41</v>
      </c>
      <c r="F2407" s="9">
        <f t="shared" si="345"/>
        <v>66.41</v>
      </c>
      <c r="G2407" s="9">
        <v>0.5</v>
      </c>
      <c r="H2407" s="9">
        <v>2.0099999999999998</v>
      </c>
      <c r="I2407" s="9"/>
      <c r="J2407" s="9">
        <v>-7.7380000000000004</v>
      </c>
      <c r="K2407" s="9">
        <v>90.5</v>
      </c>
      <c r="L2407" s="9">
        <v>0.22539999999999999</v>
      </c>
      <c r="M2407" s="9">
        <v>0.29010000000000002</v>
      </c>
      <c r="N2407" s="9">
        <v>0</v>
      </c>
      <c r="O2407" s="9">
        <v>0.6</v>
      </c>
      <c r="P2407" s="9"/>
      <c r="Q2407" s="9"/>
      <c r="R2407" s="9"/>
      <c r="T2407">
        <f t="shared" si="340"/>
        <v>1010300</v>
      </c>
      <c r="U2407">
        <v>0</v>
      </c>
      <c r="V2407">
        <f t="shared" si="347"/>
        <v>0</v>
      </c>
      <c r="W2407" t="str">
        <f t="shared" si="341"/>
        <v/>
      </c>
      <c r="X2407" t="str">
        <f t="shared" si="342"/>
        <v/>
      </c>
      <c r="Y2407" t="str">
        <f t="shared" si="348"/>
        <v/>
      </c>
      <c r="Z2407" s="9"/>
      <c r="AA2407" s="14">
        <f t="shared" si="343"/>
        <v>0.309</v>
      </c>
      <c r="AB2407" s="14">
        <f t="shared" si="344"/>
        <v>3.2000000000000001E-2</v>
      </c>
    </row>
    <row r="2408" spans="1:28" x14ac:dyDescent="0.25">
      <c r="A2408" s="10">
        <f t="shared" si="346"/>
        <v>45392</v>
      </c>
      <c r="B2408" s="11">
        <v>101</v>
      </c>
      <c r="C2408" s="11">
        <v>400</v>
      </c>
      <c r="D2408" s="12">
        <v>609.16666666666697</v>
      </c>
      <c r="E2408" s="9">
        <v>130.41</v>
      </c>
      <c r="F2408" s="9">
        <f t="shared" si="345"/>
        <v>66.41</v>
      </c>
      <c r="G2408" s="9">
        <v>1.01</v>
      </c>
      <c r="H2408" s="9">
        <v>2.52</v>
      </c>
      <c r="I2408" s="9"/>
      <c r="J2408" s="9">
        <v>-8</v>
      </c>
      <c r="K2408" s="9">
        <v>91.6</v>
      </c>
      <c r="L2408" s="9">
        <v>0.22470000000000001</v>
      </c>
      <c r="M2408" s="9">
        <v>0.28939999999999999</v>
      </c>
      <c r="N2408" s="9">
        <v>0</v>
      </c>
      <c r="O2408" s="9">
        <v>0.6</v>
      </c>
      <c r="P2408" s="9"/>
      <c r="Q2408" s="9"/>
      <c r="R2408" s="9"/>
      <c r="T2408">
        <f t="shared" si="340"/>
        <v>1010400</v>
      </c>
      <c r="U2408">
        <v>0</v>
      </c>
      <c r="V2408">
        <f t="shared" si="347"/>
        <v>0</v>
      </c>
      <c r="W2408" t="str">
        <f t="shared" si="341"/>
        <v/>
      </c>
      <c r="X2408" t="str">
        <f t="shared" si="342"/>
        <v/>
      </c>
      <c r="Y2408" t="str">
        <f t="shared" si="348"/>
        <v/>
      </c>
      <c r="Z2408" s="9"/>
      <c r="AA2408" s="14">
        <f t="shared" si="343"/>
        <v>0.30599999999999999</v>
      </c>
      <c r="AB2408" s="14">
        <f t="shared" si="344"/>
        <v>2.8000000000000001E-2</v>
      </c>
    </row>
    <row r="2409" spans="1:28" x14ac:dyDescent="0.25">
      <c r="A2409" s="10">
        <f t="shared" si="346"/>
        <v>45392</v>
      </c>
      <c r="B2409" s="11">
        <v>101</v>
      </c>
      <c r="C2409" s="11">
        <v>500</v>
      </c>
      <c r="D2409" s="12">
        <v>609.20833333333303</v>
      </c>
      <c r="E2409" s="9">
        <v>131.47</v>
      </c>
      <c r="F2409" s="9">
        <f t="shared" si="345"/>
        <v>67.47</v>
      </c>
      <c r="G2409" s="9">
        <v>1.01</v>
      </c>
      <c r="H2409" s="9">
        <v>2.52</v>
      </c>
      <c r="I2409" s="9"/>
      <c r="J2409" s="9">
        <v>-8.0329999999999995</v>
      </c>
      <c r="K2409" s="9">
        <v>91.7</v>
      </c>
      <c r="L2409" s="9">
        <v>0.22470000000000001</v>
      </c>
      <c r="M2409" s="9">
        <v>0.28939999999999999</v>
      </c>
      <c r="N2409" s="9">
        <v>0</v>
      </c>
      <c r="O2409" s="9">
        <v>0.6</v>
      </c>
      <c r="P2409" s="9"/>
      <c r="Q2409" s="9"/>
      <c r="R2409" s="9"/>
      <c r="T2409">
        <f t="shared" si="340"/>
        <v>1010500</v>
      </c>
      <c r="U2409">
        <v>0</v>
      </c>
      <c r="V2409">
        <f t="shared" si="347"/>
        <v>0</v>
      </c>
      <c r="W2409" t="str">
        <f t="shared" si="341"/>
        <v/>
      </c>
      <c r="X2409" t="str">
        <f t="shared" si="342"/>
        <v/>
      </c>
      <c r="Y2409" t="str">
        <f t="shared" si="348"/>
        <v/>
      </c>
      <c r="Z2409" s="9"/>
      <c r="AA2409" s="14">
        <f t="shared" si="343"/>
        <v>0.30599999999999999</v>
      </c>
      <c r="AB2409" s="14">
        <f t="shared" si="344"/>
        <v>2.8000000000000001E-2</v>
      </c>
    </row>
    <row r="2410" spans="1:28" x14ac:dyDescent="0.25">
      <c r="A2410" s="10">
        <f t="shared" si="346"/>
        <v>45392</v>
      </c>
      <c r="B2410" s="11">
        <v>101</v>
      </c>
      <c r="C2410" s="11">
        <v>600</v>
      </c>
      <c r="D2410" s="12">
        <v>609.25</v>
      </c>
      <c r="E2410" s="9">
        <v>131.93</v>
      </c>
      <c r="F2410" s="9">
        <f t="shared" si="345"/>
        <v>67.930000000000007</v>
      </c>
      <c r="G2410" s="9">
        <v>1.51</v>
      </c>
      <c r="H2410" s="9">
        <v>2.52</v>
      </c>
      <c r="I2410" s="9"/>
      <c r="J2410" s="9">
        <v>-7.2510000000000003</v>
      </c>
      <c r="K2410" s="9">
        <v>90.3</v>
      </c>
      <c r="L2410" s="9">
        <v>0.22470000000000001</v>
      </c>
      <c r="M2410" s="9">
        <v>0.28939999999999999</v>
      </c>
      <c r="N2410" s="9">
        <v>0</v>
      </c>
      <c r="O2410" s="9">
        <v>11.9</v>
      </c>
      <c r="P2410" s="9"/>
      <c r="Q2410" s="9"/>
      <c r="R2410" s="9"/>
      <c r="T2410">
        <f t="shared" si="340"/>
        <v>1010600</v>
      </c>
      <c r="U2410">
        <v>14.5</v>
      </c>
      <c r="V2410">
        <f t="shared" si="347"/>
        <v>11.9</v>
      </c>
      <c r="W2410" t="str">
        <f t="shared" si="341"/>
        <v/>
      </c>
      <c r="X2410" t="str">
        <f t="shared" si="342"/>
        <v/>
      </c>
      <c r="Y2410" t="str">
        <f t="shared" si="348"/>
        <v/>
      </c>
      <c r="Z2410" s="9"/>
      <c r="AA2410" s="14">
        <f t="shared" si="343"/>
        <v>0.32</v>
      </c>
      <c r="AB2410" s="14">
        <f t="shared" si="344"/>
        <v>3.4000000000000002E-2</v>
      </c>
    </row>
    <row r="2411" spans="1:28" x14ac:dyDescent="0.25">
      <c r="A2411" s="10">
        <f t="shared" si="346"/>
        <v>45392</v>
      </c>
      <c r="B2411" s="11">
        <v>101</v>
      </c>
      <c r="C2411" s="11">
        <v>700</v>
      </c>
      <c r="D2411" s="12">
        <v>609.29166666666697</v>
      </c>
      <c r="E2411" s="9">
        <v>131.35</v>
      </c>
      <c r="F2411" s="9">
        <f t="shared" si="345"/>
        <v>67.349999999999994</v>
      </c>
      <c r="G2411" s="9">
        <v>1.01</v>
      </c>
      <c r="H2411" s="9">
        <v>2.0099999999999998</v>
      </c>
      <c r="I2411" s="9"/>
      <c r="J2411" s="9">
        <v>-3.8069999999999999</v>
      </c>
      <c r="K2411" s="9">
        <v>84.3</v>
      </c>
      <c r="L2411" s="9">
        <v>0.22470000000000001</v>
      </c>
      <c r="M2411" s="9">
        <v>0.28939999999999999</v>
      </c>
      <c r="N2411" s="9">
        <v>0</v>
      </c>
      <c r="O2411" s="9">
        <v>155.6</v>
      </c>
      <c r="P2411" s="9"/>
      <c r="Q2411" s="9"/>
      <c r="R2411" s="9"/>
      <c r="T2411">
        <f t="shared" si="340"/>
        <v>1010700</v>
      </c>
      <c r="U2411">
        <v>153.69999999999999</v>
      </c>
      <c r="V2411">
        <f t="shared" si="347"/>
        <v>155.6</v>
      </c>
      <c r="W2411" t="str">
        <f t="shared" si="341"/>
        <v/>
      </c>
      <c r="X2411" t="str">
        <f t="shared" si="342"/>
        <v/>
      </c>
      <c r="Y2411" t="str">
        <f t="shared" si="348"/>
        <v/>
      </c>
      <c r="Z2411" s="9"/>
      <c r="AA2411" s="14">
        <f t="shared" si="343"/>
        <v>0.38800000000000001</v>
      </c>
      <c r="AB2411" s="14">
        <f t="shared" si="344"/>
        <v>7.1999999999999995E-2</v>
      </c>
    </row>
    <row r="2412" spans="1:28" x14ac:dyDescent="0.25">
      <c r="A2412" s="10">
        <f t="shared" si="346"/>
        <v>45392</v>
      </c>
      <c r="B2412" s="11">
        <v>101</v>
      </c>
      <c r="C2412" s="11">
        <v>800</v>
      </c>
      <c r="D2412" s="12">
        <v>609.33333333333303</v>
      </c>
      <c r="E2412" s="9">
        <v>131.93</v>
      </c>
      <c r="F2412" s="9">
        <f t="shared" si="345"/>
        <v>67.930000000000007</v>
      </c>
      <c r="G2412" s="9">
        <v>0</v>
      </c>
      <c r="H2412" s="9">
        <v>2.52</v>
      </c>
      <c r="I2412" s="9"/>
      <c r="J2412" s="9">
        <v>-4.0000000000000001E-3</v>
      </c>
      <c r="K2412" s="9">
        <v>67.599999999999994</v>
      </c>
      <c r="L2412" s="9">
        <v>0.22470000000000001</v>
      </c>
      <c r="M2412" s="9">
        <v>0.28939999999999999</v>
      </c>
      <c r="N2412" s="9">
        <v>0</v>
      </c>
      <c r="O2412" s="9">
        <v>319.39999999999998</v>
      </c>
      <c r="P2412" s="9"/>
      <c r="Q2412" s="9"/>
      <c r="R2412" s="9"/>
      <c r="T2412">
        <f t="shared" si="340"/>
        <v>1010800</v>
      </c>
      <c r="U2412">
        <v>341.7</v>
      </c>
      <c r="V2412">
        <f t="shared" si="347"/>
        <v>319.39999999999998</v>
      </c>
      <c r="W2412" t="str">
        <f t="shared" si="341"/>
        <v/>
      </c>
      <c r="X2412" t="str">
        <f t="shared" si="342"/>
        <v/>
      </c>
      <c r="Y2412" t="str">
        <f t="shared" si="348"/>
        <v/>
      </c>
      <c r="Z2412" s="9"/>
      <c r="AA2412" s="14">
        <f t="shared" si="343"/>
        <v>0.41299999999999998</v>
      </c>
      <c r="AB2412" s="14">
        <f t="shared" si="344"/>
        <v>0.19800000000000001</v>
      </c>
    </row>
    <row r="2413" spans="1:28" x14ac:dyDescent="0.25">
      <c r="A2413" s="10">
        <f t="shared" si="346"/>
        <v>45392</v>
      </c>
      <c r="B2413" s="11">
        <v>101</v>
      </c>
      <c r="C2413" s="11">
        <v>900</v>
      </c>
      <c r="D2413" s="12">
        <v>609.375</v>
      </c>
      <c r="E2413" s="9">
        <v>131.69999999999999</v>
      </c>
      <c r="F2413" s="9">
        <f t="shared" si="345"/>
        <v>67.699999999999989</v>
      </c>
      <c r="G2413" s="9">
        <v>1.01</v>
      </c>
      <c r="H2413" s="9">
        <v>3.52</v>
      </c>
      <c r="I2413" s="9"/>
      <c r="J2413" s="9">
        <v>0.63200000000000001</v>
      </c>
      <c r="K2413" s="9">
        <v>59.8</v>
      </c>
      <c r="L2413" s="9">
        <v>0.22470000000000001</v>
      </c>
      <c r="M2413" s="9">
        <v>0.28860000000000002</v>
      </c>
      <c r="N2413" s="9">
        <v>0</v>
      </c>
      <c r="O2413" s="9">
        <v>455.6</v>
      </c>
      <c r="P2413" s="9"/>
      <c r="Q2413" s="9"/>
      <c r="R2413" s="9"/>
      <c r="T2413">
        <f t="shared" si="340"/>
        <v>1010900</v>
      </c>
      <c r="U2413">
        <v>520.79999999999995</v>
      </c>
      <c r="V2413">
        <f t="shared" si="347"/>
        <v>455.6</v>
      </c>
      <c r="W2413" t="str">
        <f t="shared" si="341"/>
        <v/>
      </c>
      <c r="X2413" t="str">
        <f t="shared" si="342"/>
        <v/>
      </c>
      <c r="Y2413" t="str">
        <f t="shared" si="348"/>
        <v/>
      </c>
      <c r="Z2413" s="9"/>
      <c r="AA2413" s="14">
        <f t="shared" si="343"/>
        <v>0.38200000000000001</v>
      </c>
      <c r="AB2413" s="14">
        <f t="shared" si="344"/>
        <v>0.25700000000000001</v>
      </c>
    </row>
    <row r="2414" spans="1:28" x14ac:dyDescent="0.25">
      <c r="A2414" s="10">
        <f t="shared" si="346"/>
        <v>45392</v>
      </c>
      <c r="B2414" s="11">
        <v>101</v>
      </c>
      <c r="C2414" s="11">
        <v>1000</v>
      </c>
      <c r="D2414" s="12">
        <v>609.41666666666697</v>
      </c>
      <c r="E2414" s="9">
        <v>130.30000000000001</v>
      </c>
      <c r="F2414" s="9">
        <f t="shared" si="345"/>
        <v>66.300000000000011</v>
      </c>
      <c r="G2414" s="9">
        <v>2.0099999999999998</v>
      </c>
      <c r="H2414" s="9">
        <v>7.05</v>
      </c>
      <c r="I2414" s="9"/>
      <c r="J2414" s="9">
        <v>1.67</v>
      </c>
      <c r="K2414" s="9">
        <v>54</v>
      </c>
      <c r="L2414" s="9">
        <v>0.22470000000000001</v>
      </c>
      <c r="M2414" s="9">
        <v>0.28860000000000002</v>
      </c>
      <c r="N2414" s="9">
        <v>0.2</v>
      </c>
      <c r="O2414" s="9">
        <v>590.6</v>
      </c>
      <c r="P2414" s="9"/>
      <c r="Q2414" s="9"/>
      <c r="R2414" s="9"/>
      <c r="T2414">
        <f t="shared" si="340"/>
        <v>1011000</v>
      </c>
      <c r="U2414">
        <v>671.5</v>
      </c>
      <c r="V2414">
        <f t="shared" si="347"/>
        <v>590.6</v>
      </c>
      <c r="W2414" t="str">
        <f t="shared" si="341"/>
        <v/>
      </c>
      <c r="X2414" t="str">
        <f t="shared" si="342"/>
        <v/>
      </c>
      <c r="Y2414" t="str">
        <f t="shared" si="348"/>
        <v/>
      </c>
      <c r="Z2414" s="9"/>
      <c r="AA2414" s="14">
        <f t="shared" si="343"/>
        <v>0.372</v>
      </c>
      <c r="AB2414" s="14">
        <f t="shared" si="344"/>
        <v>0.317</v>
      </c>
    </row>
    <row r="2415" spans="1:28" x14ac:dyDescent="0.25">
      <c r="A2415" s="10">
        <f t="shared" si="346"/>
        <v>45392</v>
      </c>
      <c r="B2415" s="11">
        <v>101</v>
      </c>
      <c r="C2415" s="11">
        <v>1100</v>
      </c>
      <c r="D2415" s="12">
        <v>609.45833333333303</v>
      </c>
      <c r="E2415" s="9">
        <v>130.30000000000001</v>
      </c>
      <c r="F2415" s="9">
        <f t="shared" si="345"/>
        <v>66.300000000000011</v>
      </c>
      <c r="G2415" s="9">
        <v>2.0099999999999998</v>
      </c>
      <c r="H2415" s="9">
        <v>7.05</v>
      </c>
      <c r="I2415" s="9"/>
      <c r="J2415" s="9">
        <v>3.1419999999999999</v>
      </c>
      <c r="K2415" s="9">
        <v>47.2</v>
      </c>
      <c r="L2415" s="9">
        <v>0.22470000000000001</v>
      </c>
      <c r="M2415" s="9">
        <v>0.28860000000000002</v>
      </c>
      <c r="N2415" s="9">
        <v>0</v>
      </c>
      <c r="O2415" s="9">
        <v>756.9</v>
      </c>
      <c r="P2415" s="9"/>
      <c r="Q2415" s="9"/>
      <c r="R2415" s="9"/>
      <c r="T2415">
        <f t="shared" si="340"/>
        <v>1011100</v>
      </c>
      <c r="U2415">
        <v>779.5</v>
      </c>
      <c r="V2415">
        <f t="shared" si="347"/>
        <v>756.9</v>
      </c>
      <c r="W2415" t="str">
        <f t="shared" si="341"/>
        <v/>
      </c>
      <c r="X2415" t="str">
        <f t="shared" si="342"/>
        <v/>
      </c>
      <c r="Y2415" t="str">
        <f t="shared" si="348"/>
        <v/>
      </c>
      <c r="Z2415" s="9"/>
      <c r="AA2415" s="14">
        <f t="shared" si="343"/>
        <v>0.36099999999999999</v>
      </c>
      <c r="AB2415" s="14">
        <f t="shared" si="344"/>
        <v>0.40400000000000003</v>
      </c>
    </row>
    <row r="2416" spans="1:28" x14ac:dyDescent="0.25">
      <c r="A2416" s="10">
        <f t="shared" si="346"/>
        <v>45392</v>
      </c>
      <c r="B2416" s="11">
        <v>101</v>
      </c>
      <c r="C2416" s="11">
        <v>1200</v>
      </c>
      <c r="D2416" s="12">
        <v>609.5</v>
      </c>
      <c r="E2416" s="9">
        <v>130.06</v>
      </c>
      <c r="F2416" s="9">
        <f t="shared" si="345"/>
        <v>66.06</v>
      </c>
      <c r="G2416" s="9">
        <v>2.0099999999999998</v>
      </c>
      <c r="H2416" s="9">
        <v>6.04</v>
      </c>
      <c r="I2416" s="9"/>
      <c r="J2416" s="9">
        <v>4.74</v>
      </c>
      <c r="K2416" s="9">
        <v>44.3</v>
      </c>
      <c r="L2416" s="9">
        <v>0.224</v>
      </c>
      <c r="M2416" s="9">
        <v>0.28860000000000002</v>
      </c>
      <c r="N2416" s="9">
        <v>0</v>
      </c>
      <c r="O2416" s="9">
        <v>815.6</v>
      </c>
      <c r="P2416" s="9"/>
      <c r="Q2416" s="9"/>
      <c r="R2416" s="9"/>
      <c r="T2416">
        <f t="shared" si="340"/>
        <v>1011200</v>
      </c>
      <c r="U2416">
        <v>837.2</v>
      </c>
      <c r="V2416">
        <f t="shared" si="347"/>
        <v>815.6</v>
      </c>
      <c r="W2416" t="str">
        <f t="shared" si="341"/>
        <v/>
      </c>
      <c r="X2416" t="str">
        <f t="shared" si="342"/>
        <v/>
      </c>
      <c r="Y2416" t="str">
        <f t="shared" si="348"/>
        <v/>
      </c>
      <c r="Z2416" s="9"/>
      <c r="AA2416" s="14">
        <f t="shared" si="343"/>
        <v>0.379</v>
      </c>
      <c r="AB2416" s="14">
        <f t="shared" si="344"/>
        <v>0.47699999999999998</v>
      </c>
    </row>
    <row r="2417" spans="1:28" x14ac:dyDescent="0.25">
      <c r="A2417" s="10">
        <f t="shared" si="346"/>
        <v>45392</v>
      </c>
      <c r="B2417" s="11">
        <v>101</v>
      </c>
      <c r="C2417" s="11">
        <v>1300</v>
      </c>
      <c r="D2417" s="12">
        <v>609.54166666666697</v>
      </c>
      <c r="E2417" s="9">
        <v>133.44999999999999</v>
      </c>
      <c r="F2417" s="9">
        <f t="shared" si="345"/>
        <v>69.449999999999989</v>
      </c>
      <c r="G2417" s="9">
        <v>1.51</v>
      </c>
      <c r="H2417" s="9">
        <v>7.05</v>
      </c>
      <c r="I2417" s="9"/>
      <c r="J2417" s="9">
        <v>5.9240000000000004</v>
      </c>
      <c r="K2417" s="9">
        <v>42.5</v>
      </c>
      <c r="L2417" s="9">
        <v>0.22040000000000001</v>
      </c>
      <c r="M2417" s="9">
        <v>0.28789999999999999</v>
      </c>
      <c r="N2417" s="9">
        <v>0</v>
      </c>
      <c r="O2417" s="9">
        <v>828.1</v>
      </c>
      <c r="P2417" s="9"/>
      <c r="Q2417" s="9"/>
      <c r="R2417" s="9"/>
      <c r="T2417">
        <f t="shared" si="340"/>
        <v>1011300</v>
      </c>
      <c r="U2417">
        <v>839.5</v>
      </c>
      <c r="V2417">
        <f t="shared" si="347"/>
        <v>828.1</v>
      </c>
      <c r="W2417" t="str">
        <f t="shared" si="341"/>
        <v/>
      </c>
      <c r="X2417" t="str">
        <f t="shared" si="342"/>
        <v/>
      </c>
      <c r="Y2417" t="str">
        <f t="shared" si="348"/>
        <v/>
      </c>
      <c r="Z2417" s="9"/>
      <c r="AA2417" s="14">
        <f t="shared" si="343"/>
        <v>0.39500000000000002</v>
      </c>
      <c r="AB2417" s="14">
        <f t="shared" si="344"/>
        <v>0.53400000000000003</v>
      </c>
    </row>
    <row r="2418" spans="1:28" x14ac:dyDescent="0.25">
      <c r="A2418" s="10">
        <f t="shared" si="346"/>
        <v>45392</v>
      </c>
      <c r="B2418" s="11">
        <v>101</v>
      </c>
      <c r="C2418" s="11">
        <v>1400</v>
      </c>
      <c r="D2418" s="12">
        <v>609.58333333333303</v>
      </c>
      <c r="E2418" s="9">
        <v>132.99</v>
      </c>
      <c r="F2418" s="9">
        <f t="shared" si="345"/>
        <v>68.990000000000009</v>
      </c>
      <c r="G2418" s="9">
        <v>2.0099999999999998</v>
      </c>
      <c r="H2418" s="9">
        <v>7.05</v>
      </c>
      <c r="I2418" s="9"/>
      <c r="J2418" s="9">
        <v>5.6420000000000003</v>
      </c>
      <c r="K2418" s="9">
        <v>38.299999999999997</v>
      </c>
      <c r="L2418" s="9">
        <v>0.2225</v>
      </c>
      <c r="M2418" s="9">
        <v>0.28860000000000002</v>
      </c>
      <c r="N2418" s="9">
        <v>0</v>
      </c>
      <c r="O2418" s="9">
        <v>749.4</v>
      </c>
      <c r="P2418" s="9"/>
      <c r="Q2418" s="9"/>
      <c r="R2418" s="9"/>
      <c r="T2418">
        <f t="shared" si="340"/>
        <v>1011400</v>
      </c>
      <c r="U2418">
        <v>786.5</v>
      </c>
      <c r="V2418">
        <f t="shared" si="347"/>
        <v>749.4</v>
      </c>
      <c r="W2418" t="str">
        <f t="shared" si="341"/>
        <v/>
      </c>
      <c r="X2418" t="str">
        <f t="shared" si="342"/>
        <v/>
      </c>
      <c r="Y2418" t="str">
        <f t="shared" si="348"/>
        <v/>
      </c>
      <c r="Z2418" s="9"/>
      <c r="AA2418" s="14">
        <f t="shared" si="343"/>
        <v>0.34899999999999998</v>
      </c>
      <c r="AB2418" s="14">
        <f t="shared" si="344"/>
        <v>0.56200000000000006</v>
      </c>
    </row>
    <row r="2419" spans="1:28" x14ac:dyDescent="0.25">
      <c r="A2419" s="10">
        <f t="shared" si="346"/>
        <v>45392</v>
      </c>
      <c r="B2419" s="11">
        <v>101</v>
      </c>
      <c r="C2419" s="11">
        <v>1500</v>
      </c>
      <c r="D2419" s="12">
        <v>609.625</v>
      </c>
      <c r="E2419" s="9">
        <v>133.22</v>
      </c>
      <c r="F2419" s="9">
        <f t="shared" si="345"/>
        <v>69.22</v>
      </c>
      <c r="G2419" s="9">
        <v>2.0099999999999998</v>
      </c>
      <c r="H2419" s="9">
        <v>5.03</v>
      </c>
      <c r="I2419" s="9"/>
      <c r="J2419" s="9">
        <v>4.2720000000000002</v>
      </c>
      <c r="K2419" s="9">
        <v>37.1</v>
      </c>
      <c r="L2419" s="9">
        <v>0.2218</v>
      </c>
      <c r="M2419" s="9">
        <v>0.28860000000000002</v>
      </c>
      <c r="N2419" s="9">
        <v>0</v>
      </c>
      <c r="O2419" s="9">
        <v>456.9</v>
      </c>
      <c r="P2419" s="9"/>
      <c r="Q2419" s="9"/>
      <c r="R2419" s="9"/>
      <c r="T2419">
        <f t="shared" si="340"/>
        <v>1011500</v>
      </c>
      <c r="U2419">
        <v>682.5</v>
      </c>
      <c r="V2419">
        <f t="shared" si="347"/>
        <v>456.9</v>
      </c>
      <c r="W2419" t="str">
        <f t="shared" si="341"/>
        <v/>
      </c>
      <c r="X2419" t="str">
        <f t="shared" si="342"/>
        <v/>
      </c>
      <c r="Y2419" t="str">
        <f t="shared" si="348"/>
        <v/>
      </c>
      <c r="Z2419" s="9"/>
      <c r="AA2419" s="14">
        <f t="shared" si="343"/>
        <v>0.307</v>
      </c>
      <c r="AB2419" s="14">
        <f t="shared" si="344"/>
        <v>0.52</v>
      </c>
    </row>
    <row r="2420" spans="1:28" x14ac:dyDescent="0.25">
      <c r="A2420" s="10">
        <f t="shared" si="346"/>
        <v>45392</v>
      </c>
      <c r="B2420" s="11">
        <v>101</v>
      </c>
      <c r="C2420" s="11">
        <v>1600</v>
      </c>
      <c r="D2420" s="12">
        <v>609.66666666666697</v>
      </c>
      <c r="E2420" s="9">
        <v>131.82</v>
      </c>
      <c r="F2420" s="9">
        <f t="shared" si="345"/>
        <v>67.819999999999993</v>
      </c>
      <c r="G2420" s="9">
        <v>1.01</v>
      </c>
      <c r="H2420" s="9">
        <v>3.52</v>
      </c>
      <c r="I2420" s="9"/>
      <c r="J2420" s="9">
        <v>6.077</v>
      </c>
      <c r="K2420" s="9">
        <v>40.200000000000003</v>
      </c>
      <c r="L2420" s="9">
        <v>0.22109999999999999</v>
      </c>
      <c r="M2420" s="9">
        <v>0.28860000000000002</v>
      </c>
      <c r="N2420" s="9">
        <v>0</v>
      </c>
      <c r="O2420" s="9">
        <v>350.6</v>
      </c>
      <c r="P2420" s="9"/>
      <c r="Q2420" s="9"/>
      <c r="R2420" s="9"/>
      <c r="T2420">
        <f t="shared" si="340"/>
        <v>1011600</v>
      </c>
      <c r="U2420">
        <v>535</v>
      </c>
      <c r="V2420">
        <f t="shared" si="347"/>
        <v>350.6</v>
      </c>
      <c r="W2420" t="str">
        <f t="shared" si="341"/>
        <v/>
      </c>
      <c r="X2420" t="str">
        <f t="shared" si="342"/>
        <v/>
      </c>
      <c r="Y2420" t="str">
        <f t="shared" si="348"/>
        <v/>
      </c>
      <c r="Z2420" s="9"/>
      <c r="AA2420" s="14">
        <f t="shared" si="343"/>
        <v>0.378</v>
      </c>
      <c r="AB2420" s="14">
        <f t="shared" si="344"/>
        <v>0.56200000000000006</v>
      </c>
    </row>
    <row r="2421" spans="1:28" x14ac:dyDescent="0.25">
      <c r="A2421" s="10">
        <f t="shared" si="346"/>
        <v>45392</v>
      </c>
      <c r="B2421" s="11">
        <v>101</v>
      </c>
      <c r="C2421" s="11">
        <v>1700</v>
      </c>
      <c r="D2421" s="12">
        <v>609.70833333333303</v>
      </c>
      <c r="E2421" s="9">
        <v>129.83000000000001</v>
      </c>
      <c r="F2421" s="9">
        <f t="shared" si="345"/>
        <v>65.830000000000013</v>
      </c>
      <c r="G2421" s="9">
        <v>1.51</v>
      </c>
      <c r="H2421" s="9">
        <v>5.03</v>
      </c>
      <c r="I2421" s="9"/>
      <c r="J2421" s="9">
        <v>5.2569999999999997</v>
      </c>
      <c r="K2421" s="9">
        <v>38.700000000000003</v>
      </c>
      <c r="L2421" s="9">
        <v>0.2218</v>
      </c>
      <c r="M2421" s="9">
        <v>0.28860000000000002</v>
      </c>
      <c r="N2421" s="9">
        <v>0</v>
      </c>
      <c r="O2421" s="9">
        <v>361.9</v>
      </c>
      <c r="P2421" s="9"/>
      <c r="Q2421" s="9"/>
      <c r="R2421" s="9"/>
      <c r="T2421">
        <f t="shared" si="340"/>
        <v>1011700</v>
      </c>
      <c r="U2421">
        <v>357.7</v>
      </c>
      <c r="V2421">
        <f t="shared" si="347"/>
        <v>361.9</v>
      </c>
      <c r="W2421" t="str">
        <f t="shared" si="341"/>
        <v/>
      </c>
      <c r="X2421" t="str">
        <f t="shared" si="342"/>
        <v/>
      </c>
      <c r="Y2421" t="str">
        <f t="shared" si="348"/>
        <v/>
      </c>
      <c r="Z2421" s="9"/>
      <c r="AA2421" s="14">
        <f t="shared" si="343"/>
        <v>0.34399999999999997</v>
      </c>
      <c r="AB2421" s="14">
        <f t="shared" si="344"/>
        <v>0.54500000000000004</v>
      </c>
    </row>
    <row r="2422" spans="1:28" x14ac:dyDescent="0.25">
      <c r="A2422" s="10">
        <f t="shared" si="346"/>
        <v>45392</v>
      </c>
      <c r="B2422" s="11">
        <v>101</v>
      </c>
      <c r="C2422" s="11">
        <v>1800</v>
      </c>
      <c r="D2422" s="12">
        <v>609.75</v>
      </c>
      <c r="E2422" s="9">
        <v>128.77000000000001</v>
      </c>
      <c r="F2422" s="9">
        <f t="shared" si="345"/>
        <v>64.77000000000001</v>
      </c>
      <c r="G2422" s="9">
        <v>0.5</v>
      </c>
      <c r="H2422" s="9">
        <v>3.02</v>
      </c>
      <c r="I2422" s="9"/>
      <c r="J2422" s="9">
        <v>2.1280000000000001</v>
      </c>
      <c r="K2422" s="9">
        <v>42.6</v>
      </c>
      <c r="L2422" s="9">
        <v>0.2218</v>
      </c>
      <c r="M2422" s="9">
        <v>0.28860000000000002</v>
      </c>
      <c r="N2422" s="9">
        <v>0</v>
      </c>
      <c r="O2422" s="9">
        <v>139.4</v>
      </c>
      <c r="P2422" s="9"/>
      <c r="Q2422" s="9"/>
      <c r="R2422" s="9"/>
      <c r="T2422">
        <f t="shared" si="340"/>
        <v>1011800</v>
      </c>
      <c r="U2422">
        <v>169.3</v>
      </c>
      <c r="V2422">
        <f t="shared" si="347"/>
        <v>139.4</v>
      </c>
      <c r="W2422" t="str">
        <f t="shared" si="341"/>
        <v/>
      </c>
      <c r="X2422" t="str">
        <f t="shared" si="342"/>
        <v/>
      </c>
      <c r="Y2422" t="str">
        <f t="shared" si="348"/>
        <v/>
      </c>
      <c r="Z2422" s="9"/>
      <c r="AA2422" s="14">
        <f t="shared" si="343"/>
        <v>0.30299999999999999</v>
      </c>
      <c r="AB2422" s="14">
        <f t="shared" si="344"/>
        <v>0.40799999999999997</v>
      </c>
    </row>
    <row r="2423" spans="1:28" x14ac:dyDescent="0.25">
      <c r="A2423" s="10">
        <f t="shared" si="346"/>
        <v>45392</v>
      </c>
      <c r="B2423" s="11">
        <v>101</v>
      </c>
      <c r="C2423" s="11">
        <v>1900</v>
      </c>
      <c r="D2423" s="12">
        <v>609.79166666666697</v>
      </c>
      <c r="E2423" s="9">
        <v>129.94</v>
      </c>
      <c r="F2423" s="9">
        <f t="shared" si="345"/>
        <v>65.94</v>
      </c>
      <c r="G2423" s="9">
        <v>0</v>
      </c>
      <c r="H2423" s="9">
        <v>2.0099999999999998</v>
      </c>
      <c r="I2423" s="9"/>
      <c r="J2423" s="9">
        <v>5.0999999999999997E-2</v>
      </c>
      <c r="K2423" s="9">
        <v>54.3</v>
      </c>
      <c r="L2423" s="9">
        <v>0.2218</v>
      </c>
      <c r="M2423" s="9">
        <v>0.28860000000000002</v>
      </c>
      <c r="N2423" s="9">
        <v>0</v>
      </c>
      <c r="O2423" s="9">
        <v>13.1</v>
      </c>
      <c r="P2423" s="9"/>
      <c r="Q2423" s="9"/>
      <c r="R2423" s="9"/>
      <c r="T2423">
        <f t="shared" si="340"/>
        <v>1011900</v>
      </c>
      <c r="U2423">
        <v>20.7</v>
      </c>
      <c r="V2423">
        <f t="shared" si="347"/>
        <v>13.1</v>
      </c>
      <c r="W2423" t="str">
        <f t="shared" si="341"/>
        <v/>
      </c>
      <c r="X2423" t="str">
        <f t="shared" si="342"/>
        <v/>
      </c>
      <c r="Y2423" t="str">
        <f t="shared" si="348"/>
        <v/>
      </c>
      <c r="Z2423" s="9"/>
      <c r="AA2423" s="14">
        <f t="shared" si="343"/>
        <v>0.33300000000000002</v>
      </c>
      <c r="AB2423" s="14">
        <f t="shared" si="344"/>
        <v>0.28000000000000003</v>
      </c>
    </row>
    <row r="2424" spans="1:28" x14ac:dyDescent="0.25">
      <c r="A2424" s="10">
        <f t="shared" si="346"/>
        <v>45392</v>
      </c>
      <c r="B2424" s="11">
        <v>101</v>
      </c>
      <c r="C2424" s="11">
        <v>2000</v>
      </c>
      <c r="D2424" s="12">
        <v>609.83333333333303</v>
      </c>
      <c r="E2424" s="9">
        <v>128.77000000000001</v>
      </c>
      <c r="F2424" s="9">
        <f t="shared" si="345"/>
        <v>64.77000000000001</v>
      </c>
      <c r="G2424" s="9">
        <v>0</v>
      </c>
      <c r="H2424" s="9">
        <v>2.0099999999999998</v>
      </c>
      <c r="I2424" s="9"/>
      <c r="J2424" s="9">
        <v>0.55000000000000004</v>
      </c>
      <c r="K2424" s="9">
        <v>55.3</v>
      </c>
      <c r="L2424" s="9">
        <v>0.2225</v>
      </c>
      <c r="M2424" s="9">
        <v>0.28860000000000002</v>
      </c>
      <c r="N2424" s="9">
        <v>0</v>
      </c>
      <c r="O2424" s="9">
        <v>0.6</v>
      </c>
      <c r="P2424" s="9"/>
      <c r="Q2424" s="9"/>
      <c r="R2424" s="9"/>
      <c r="T2424">
        <f t="shared" si="340"/>
        <v>1012000</v>
      </c>
      <c r="U2424">
        <v>0</v>
      </c>
      <c r="V2424">
        <f t="shared" si="347"/>
        <v>0</v>
      </c>
      <c r="W2424" t="str">
        <f t="shared" si="341"/>
        <v/>
      </c>
      <c r="X2424" t="str">
        <f t="shared" si="342"/>
        <v/>
      </c>
      <c r="Y2424" t="str">
        <f t="shared" si="348"/>
        <v/>
      </c>
      <c r="Z2424" s="9"/>
      <c r="AA2424" s="14">
        <f t="shared" si="343"/>
        <v>0.35099999999999998</v>
      </c>
      <c r="AB2424" s="14">
        <f t="shared" si="344"/>
        <v>0.28399999999999997</v>
      </c>
    </row>
    <row r="2425" spans="1:28" x14ac:dyDescent="0.25">
      <c r="A2425" s="10">
        <f t="shared" si="346"/>
        <v>45392</v>
      </c>
      <c r="B2425" s="11">
        <v>101</v>
      </c>
      <c r="C2425" s="11">
        <v>2100</v>
      </c>
      <c r="D2425" s="12">
        <v>609.875</v>
      </c>
      <c r="E2425" s="9">
        <v>130.18</v>
      </c>
      <c r="F2425" s="9">
        <f t="shared" si="345"/>
        <v>66.180000000000007</v>
      </c>
      <c r="G2425" s="9">
        <v>0</v>
      </c>
      <c r="H2425" s="9">
        <v>1.51</v>
      </c>
      <c r="I2425" s="9"/>
      <c r="J2425" s="9">
        <v>-0.22700000000000001</v>
      </c>
      <c r="K2425" s="9">
        <v>59.5</v>
      </c>
      <c r="L2425" s="9">
        <v>0.2218</v>
      </c>
      <c r="M2425" s="9">
        <v>0.28860000000000002</v>
      </c>
      <c r="N2425" s="9">
        <v>0</v>
      </c>
      <c r="O2425" s="9">
        <v>0.6</v>
      </c>
      <c r="P2425" s="9"/>
      <c r="Q2425" s="9"/>
      <c r="R2425" s="9"/>
      <c r="T2425">
        <f t="shared" si="340"/>
        <v>1012100</v>
      </c>
      <c r="U2425">
        <v>0</v>
      </c>
      <c r="V2425">
        <f t="shared" si="347"/>
        <v>0</v>
      </c>
      <c r="W2425" t="str">
        <f t="shared" si="341"/>
        <v/>
      </c>
      <c r="X2425" t="str">
        <f t="shared" si="342"/>
        <v/>
      </c>
      <c r="Y2425" t="str">
        <f t="shared" si="348"/>
        <v/>
      </c>
      <c r="Z2425" s="9"/>
      <c r="AA2425" s="14">
        <f t="shared" si="343"/>
        <v>0.35699999999999998</v>
      </c>
      <c r="AB2425" s="14">
        <f t="shared" si="344"/>
        <v>0.24299999999999999</v>
      </c>
    </row>
    <row r="2426" spans="1:28" x14ac:dyDescent="0.25">
      <c r="A2426" s="10">
        <f t="shared" si="346"/>
        <v>45392</v>
      </c>
      <c r="B2426" s="11">
        <v>101</v>
      </c>
      <c r="C2426" s="11">
        <v>2200</v>
      </c>
      <c r="D2426" s="12">
        <v>609.91666666666697</v>
      </c>
      <c r="E2426" s="9">
        <v>128.88999999999999</v>
      </c>
      <c r="F2426" s="9">
        <f t="shared" si="345"/>
        <v>64.889999999999986</v>
      </c>
      <c r="G2426" s="9">
        <v>0</v>
      </c>
      <c r="H2426" s="9">
        <v>1.51</v>
      </c>
      <c r="I2426" s="9"/>
      <c r="J2426" s="9">
        <v>-0.73199999999999998</v>
      </c>
      <c r="K2426" s="9">
        <v>60.7</v>
      </c>
      <c r="L2426" s="9">
        <v>0.2225</v>
      </c>
      <c r="M2426" s="9">
        <v>0.28939999999999999</v>
      </c>
      <c r="N2426" s="9">
        <v>0</v>
      </c>
      <c r="O2426" s="9">
        <v>0.6</v>
      </c>
      <c r="P2426" s="9"/>
      <c r="Q2426" s="9"/>
      <c r="R2426" s="9"/>
      <c r="T2426">
        <f t="shared" si="340"/>
        <v>1012200</v>
      </c>
      <c r="U2426">
        <v>0</v>
      </c>
      <c r="V2426">
        <f t="shared" si="347"/>
        <v>0</v>
      </c>
      <c r="W2426" t="str">
        <f t="shared" si="341"/>
        <v/>
      </c>
      <c r="X2426" t="str">
        <f t="shared" si="342"/>
        <v/>
      </c>
      <c r="Y2426" t="str">
        <f t="shared" si="348"/>
        <v/>
      </c>
      <c r="Z2426" s="9"/>
      <c r="AA2426" s="14">
        <f t="shared" si="343"/>
        <v>0.35099999999999998</v>
      </c>
      <c r="AB2426" s="14">
        <f t="shared" si="344"/>
        <v>0.22700000000000001</v>
      </c>
    </row>
    <row r="2427" spans="1:28" x14ac:dyDescent="0.25">
      <c r="A2427" s="10">
        <f t="shared" si="346"/>
        <v>45392</v>
      </c>
      <c r="B2427" s="11">
        <v>101</v>
      </c>
      <c r="C2427" s="11">
        <v>2300</v>
      </c>
      <c r="D2427" s="12">
        <v>609.95833333333303</v>
      </c>
      <c r="E2427" s="9">
        <v>130.41</v>
      </c>
      <c r="F2427" s="9">
        <f t="shared" si="345"/>
        <v>66.41</v>
      </c>
      <c r="G2427" s="9">
        <v>0.5</v>
      </c>
      <c r="H2427" s="9">
        <v>2.0099999999999998</v>
      </c>
      <c r="I2427" s="9"/>
      <c r="J2427" s="9">
        <v>-2.044</v>
      </c>
      <c r="K2427" s="9">
        <v>64.900000000000006</v>
      </c>
      <c r="L2427" s="9">
        <v>0.224</v>
      </c>
      <c r="M2427" s="9">
        <v>0.28939999999999999</v>
      </c>
      <c r="N2427" s="9">
        <v>0</v>
      </c>
      <c r="O2427" s="9">
        <v>0.6</v>
      </c>
      <c r="P2427" s="9"/>
      <c r="Q2427" s="9"/>
      <c r="R2427" s="9"/>
      <c r="T2427">
        <f t="shared" si="340"/>
        <v>1012300</v>
      </c>
      <c r="U2427">
        <v>0</v>
      </c>
      <c r="V2427">
        <f t="shared" si="347"/>
        <v>0</v>
      </c>
      <c r="W2427" t="str">
        <f t="shared" si="341"/>
        <v/>
      </c>
      <c r="X2427" t="str">
        <f t="shared" si="342"/>
        <v/>
      </c>
      <c r="Y2427" t="str">
        <f t="shared" si="348"/>
        <v/>
      </c>
      <c r="Z2427" s="9"/>
      <c r="AA2427" s="14">
        <f t="shared" si="343"/>
        <v>0.34100000000000003</v>
      </c>
      <c r="AB2427" s="14">
        <f t="shared" si="344"/>
        <v>0.184</v>
      </c>
    </row>
    <row r="2428" spans="1:28" x14ac:dyDescent="0.25">
      <c r="A2428" s="10">
        <f t="shared" si="346"/>
        <v>45392</v>
      </c>
      <c r="B2428" s="11">
        <v>101</v>
      </c>
      <c r="C2428" s="11">
        <v>2400</v>
      </c>
      <c r="D2428" s="12">
        <v>610</v>
      </c>
      <c r="E2428" s="9">
        <v>129.83000000000001</v>
      </c>
      <c r="F2428" s="9">
        <f t="shared" si="345"/>
        <v>65.830000000000013</v>
      </c>
      <c r="G2428" s="9">
        <v>0.5</v>
      </c>
      <c r="H2428" s="9">
        <v>1.51</v>
      </c>
      <c r="I2428" s="9"/>
      <c r="J2428" s="9">
        <v>-2.363</v>
      </c>
      <c r="K2428" s="9">
        <v>67.8</v>
      </c>
      <c r="L2428" s="9">
        <v>0.224</v>
      </c>
      <c r="M2428" s="9">
        <v>0.29010000000000002</v>
      </c>
      <c r="N2428" s="9">
        <v>0</v>
      </c>
      <c r="O2428" s="9">
        <v>0.6</v>
      </c>
      <c r="P2428" s="9"/>
      <c r="Q2428" s="9"/>
      <c r="R2428" s="9"/>
      <c r="T2428">
        <f t="shared" si="340"/>
        <v>1012400</v>
      </c>
      <c r="U2428">
        <v>0</v>
      </c>
      <c r="V2428">
        <f t="shared" si="347"/>
        <v>0</v>
      </c>
      <c r="W2428">
        <f t="shared" si="341"/>
        <v>0.224</v>
      </c>
      <c r="X2428">
        <f t="shared" si="342"/>
        <v>0.28999999999999998</v>
      </c>
      <c r="Y2428">
        <f t="shared" si="348"/>
        <v>0.65800000000000003</v>
      </c>
      <c r="Z2428" s="9"/>
      <c r="AA2428" s="14">
        <f t="shared" si="343"/>
        <v>0.34799999999999998</v>
      </c>
      <c r="AB2428" s="14">
        <f t="shared" si="344"/>
        <v>0.16500000000000001</v>
      </c>
    </row>
    <row r="2429" spans="1:28" x14ac:dyDescent="0.25">
      <c r="A2429" s="10">
        <f t="shared" si="346"/>
        <v>45393</v>
      </c>
      <c r="B2429" s="11">
        <v>102</v>
      </c>
      <c r="C2429" s="11">
        <v>100</v>
      </c>
      <c r="D2429" s="12">
        <v>610.04166666666697</v>
      </c>
      <c r="E2429" s="9">
        <v>128.77000000000001</v>
      </c>
      <c r="F2429" s="9">
        <f t="shared" si="345"/>
        <v>64.77000000000001</v>
      </c>
      <c r="G2429" s="9">
        <v>0.5</v>
      </c>
      <c r="H2429" s="9">
        <v>1.51</v>
      </c>
      <c r="I2429" s="9"/>
      <c r="J2429" s="9">
        <v>-1.4410000000000001</v>
      </c>
      <c r="K2429" s="9">
        <v>68.3</v>
      </c>
      <c r="L2429" s="9">
        <v>0.224</v>
      </c>
      <c r="M2429" s="9">
        <v>0.29010000000000002</v>
      </c>
      <c r="N2429" s="9">
        <v>0</v>
      </c>
      <c r="O2429" s="9">
        <v>0.6</v>
      </c>
      <c r="P2429" s="9"/>
      <c r="Q2429" s="9"/>
      <c r="R2429" s="9"/>
      <c r="T2429">
        <f t="shared" si="340"/>
        <v>1020100</v>
      </c>
      <c r="U2429">
        <v>0</v>
      </c>
      <c r="V2429">
        <f t="shared" si="347"/>
        <v>0</v>
      </c>
      <c r="W2429" t="str">
        <f t="shared" si="341"/>
        <v/>
      </c>
      <c r="X2429" t="str">
        <f t="shared" si="342"/>
        <v/>
      </c>
      <c r="Y2429" t="str">
        <f t="shared" si="348"/>
        <v/>
      </c>
      <c r="Z2429" s="9"/>
      <c r="AA2429" s="14">
        <f t="shared" si="343"/>
        <v>0.375</v>
      </c>
      <c r="AB2429" s="14">
        <f t="shared" si="344"/>
        <v>0.17399999999999999</v>
      </c>
    </row>
    <row r="2430" spans="1:28" x14ac:dyDescent="0.25">
      <c r="A2430" s="10">
        <f t="shared" si="346"/>
        <v>45393</v>
      </c>
      <c r="B2430" s="11">
        <v>102</v>
      </c>
      <c r="C2430" s="11">
        <v>200</v>
      </c>
      <c r="D2430" s="12">
        <v>610.08333333333303</v>
      </c>
      <c r="E2430" s="9">
        <v>128.66</v>
      </c>
      <c r="F2430" s="9">
        <f t="shared" si="345"/>
        <v>64.66</v>
      </c>
      <c r="G2430" s="9">
        <v>1.01</v>
      </c>
      <c r="H2430" s="9">
        <v>3.02</v>
      </c>
      <c r="I2430" s="9"/>
      <c r="J2430" s="9">
        <v>-1.498</v>
      </c>
      <c r="K2430" s="9">
        <v>65</v>
      </c>
      <c r="L2430" s="9">
        <v>0.224</v>
      </c>
      <c r="M2430" s="9">
        <v>0.2908</v>
      </c>
      <c r="N2430" s="9">
        <v>0</v>
      </c>
      <c r="O2430" s="9">
        <v>0.6</v>
      </c>
      <c r="P2430" s="9"/>
      <c r="Q2430" s="9"/>
      <c r="R2430" s="9"/>
      <c r="T2430">
        <f t="shared" si="340"/>
        <v>1020200</v>
      </c>
      <c r="U2430">
        <v>0</v>
      </c>
      <c r="V2430">
        <f t="shared" si="347"/>
        <v>0</v>
      </c>
      <c r="W2430" t="str">
        <f t="shared" si="341"/>
        <v/>
      </c>
      <c r="X2430" t="str">
        <f t="shared" si="342"/>
        <v/>
      </c>
      <c r="Y2430" t="str">
        <f t="shared" si="348"/>
        <v/>
      </c>
      <c r="Z2430" s="9"/>
      <c r="AA2430" s="14">
        <f t="shared" si="343"/>
        <v>0.35599999999999998</v>
      </c>
      <c r="AB2430" s="14">
        <f t="shared" si="344"/>
        <v>0.192</v>
      </c>
    </row>
    <row r="2431" spans="1:28" x14ac:dyDescent="0.25">
      <c r="A2431" s="10">
        <f t="shared" si="346"/>
        <v>45393</v>
      </c>
      <c r="B2431" s="11">
        <v>102</v>
      </c>
      <c r="C2431" s="11">
        <v>300</v>
      </c>
      <c r="D2431" s="12">
        <v>610.125</v>
      </c>
      <c r="E2431" s="9">
        <v>129.13</v>
      </c>
      <c r="F2431" s="9">
        <f t="shared" si="345"/>
        <v>65.13</v>
      </c>
      <c r="G2431" s="9">
        <v>0.5</v>
      </c>
      <c r="H2431" s="9">
        <v>2.52</v>
      </c>
      <c r="I2431" s="9"/>
      <c r="J2431" s="9">
        <v>-0.53500000000000003</v>
      </c>
      <c r="K2431" s="9">
        <v>64.599999999999994</v>
      </c>
      <c r="L2431" s="9">
        <v>0.224</v>
      </c>
      <c r="M2431" s="9">
        <v>0.2908</v>
      </c>
      <c r="N2431" s="9">
        <v>0</v>
      </c>
      <c r="O2431" s="9">
        <v>0.6</v>
      </c>
      <c r="P2431" s="9"/>
      <c r="Q2431" s="9"/>
      <c r="R2431" s="9"/>
      <c r="T2431">
        <f t="shared" si="340"/>
        <v>1020300</v>
      </c>
      <c r="U2431">
        <v>0</v>
      </c>
      <c r="V2431">
        <f t="shared" si="347"/>
        <v>0</v>
      </c>
      <c r="W2431" t="str">
        <f t="shared" si="341"/>
        <v/>
      </c>
      <c r="X2431" t="str">
        <f t="shared" si="342"/>
        <v/>
      </c>
      <c r="Y2431" t="str">
        <f t="shared" si="348"/>
        <v/>
      </c>
      <c r="Z2431" s="9"/>
      <c r="AA2431" s="14">
        <f t="shared" si="343"/>
        <v>0.379</v>
      </c>
      <c r="AB2431" s="14">
        <f t="shared" si="344"/>
        <v>0.20799999999999999</v>
      </c>
    </row>
    <row r="2432" spans="1:28" x14ac:dyDescent="0.25">
      <c r="A2432" s="10">
        <f t="shared" si="346"/>
        <v>45393</v>
      </c>
      <c r="B2432" s="11">
        <v>102</v>
      </c>
      <c r="C2432" s="11">
        <v>400</v>
      </c>
      <c r="D2432" s="12">
        <v>610.16666666666697</v>
      </c>
      <c r="E2432" s="9">
        <v>128.54</v>
      </c>
      <c r="F2432" s="9">
        <f t="shared" si="345"/>
        <v>64.539999999999992</v>
      </c>
      <c r="G2432" s="9">
        <v>1.01</v>
      </c>
      <c r="H2432" s="9">
        <v>4.03</v>
      </c>
      <c r="I2432" s="9"/>
      <c r="J2432" s="9">
        <v>-1.5269999999999999</v>
      </c>
      <c r="K2432" s="9">
        <v>63.5</v>
      </c>
      <c r="L2432" s="9">
        <v>0.224</v>
      </c>
      <c r="M2432" s="9">
        <v>0.2908</v>
      </c>
      <c r="N2432" s="9">
        <v>0</v>
      </c>
      <c r="O2432" s="9">
        <v>0.6</v>
      </c>
      <c r="P2432" s="9"/>
      <c r="Q2432" s="9"/>
      <c r="R2432" s="9"/>
      <c r="T2432">
        <f t="shared" si="340"/>
        <v>1020400</v>
      </c>
      <c r="U2432">
        <v>0</v>
      </c>
      <c r="V2432">
        <f t="shared" si="347"/>
        <v>0</v>
      </c>
      <c r="W2432" t="str">
        <f t="shared" si="341"/>
        <v/>
      </c>
      <c r="X2432" t="str">
        <f t="shared" si="342"/>
        <v/>
      </c>
      <c r="Y2432" t="str">
        <f t="shared" si="348"/>
        <v/>
      </c>
      <c r="Z2432" s="9"/>
      <c r="AA2432" s="14">
        <f t="shared" si="343"/>
        <v>0.34699999999999998</v>
      </c>
      <c r="AB2432" s="14">
        <f t="shared" si="344"/>
        <v>0.19900000000000001</v>
      </c>
    </row>
    <row r="2433" spans="1:28" x14ac:dyDescent="0.25">
      <c r="A2433" s="10">
        <f t="shared" si="346"/>
        <v>45393</v>
      </c>
      <c r="B2433" s="11">
        <v>102</v>
      </c>
      <c r="C2433" s="11">
        <v>500</v>
      </c>
      <c r="D2433" s="12">
        <v>610.20833333333303</v>
      </c>
      <c r="E2433" s="9">
        <v>129.47999999999999</v>
      </c>
      <c r="F2433" s="9">
        <f t="shared" si="345"/>
        <v>65.47999999999999</v>
      </c>
      <c r="G2433" s="9">
        <v>1.01</v>
      </c>
      <c r="H2433" s="9">
        <v>3.52</v>
      </c>
      <c r="I2433" s="9"/>
      <c r="J2433" s="9">
        <v>-1.413</v>
      </c>
      <c r="K2433" s="9">
        <v>68.7</v>
      </c>
      <c r="L2433" s="9">
        <v>0.224</v>
      </c>
      <c r="M2433" s="9">
        <v>0.29149999999999998</v>
      </c>
      <c r="N2433" s="9">
        <v>0</v>
      </c>
      <c r="O2433" s="9">
        <v>0.6</v>
      </c>
      <c r="P2433" s="9"/>
      <c r="Q2433" s="9"/>
      <c r="R2433" s="9"/>
      <c r="T2433">
        <f t="shared" si="340"/>
        <v>1020500</v>
      </c>
      <c r="U2433">
        <v>0</v>
      </c>
      <c r="V2433">
        <f t="shared" si="347"/>
        <v>0</v>
      </c>
      <c r="W2433" t="str">
        <f t="shared" si="341"/>
        <v/>
      </c>
      <c r="X2433" t="str">
        <f t="shared" si="342"/>
        <v/>
      </c>
      <c r="Y2433" t="str">
        <f t="shared" si="348"/>
        <v/>
      </c>
      <c r="Z2433" s="9"/>
      <c r="AA2433" s="14">
        <f t="shared" si="343"/>
        <v>0.378</v>
      </c>
      <c r="AB2433" s="14">
        <f t="shared" si="344"/>
        <v>0.17199999999999999</v>
      </c>
    </row>
    <row r="2434" spans="1:28" x14ac:dyDescent="0.25">
      <c r="A2434" s="10">
        <f t="shared" si="346"/>
        <v>45393</v>
      </c>
      <c r="B2434" s="11">
        <v>102</v>
      </c>
      <c r="C2434" s="11">
        <v>600</v>
      </c>
      <c r="D2434" s="12">
        <v>610.25</v>
      </c>
      <c r="E2434" s="9">
        <v>128.31</v>
      </c>
      <c r="F2434" s="9">
        <f t="shared" si="345"/>
        <v>64.31</v>
      </c>
      <c r="G2434" s="9">
        <v>1.01</v>
      </c>
      <c r="H2434" s="9">
        <v>4.53</v>
      </c>
      <c r="I2434" s="9"/>
      <c r="J2434" s="9">
        <v>-0.36699999999999999</v>
      </c>
      <c r="K2434" s="9">
        <v>67.7</v>
      </c>
      <c r="L2434" s="9">
        <v>0.22470000000000001</v>
      </c>
      <c r="M2434" s="9">
        <v>0.29149999999999998</v>
      </c>
      <c r="N2434" s="9">
        <v>0</v>
      </c>
      <c r="O2434" s="9">
        <v>20.6</v>
      </c>
      <c r="P2434" s="9"/>
      <c r="Q2434" s="9"/>
      <c r="R2434" s="9"/>
      <c r="T2434">
        <f t="shared" si="340"/>
        <v>1020600</v>
      </c>
      <c r="U2434">
        <v>16.3</v>
      </c>
      <c r="V2434">
        <f t="shared" si="347"/>
        <v>20.6</v>
      </c>
      <c r="W2434" t="str">
        <f t="shared" si="341"/>
        <v/>
      </c>
      <c r="X2434" t="str">
        <f t="shared" si="342"/>
        <v/>
      </c>
      <c r="Y2434" t="str">
        <f t="shared" si="348"/>
        <v/>
      </c>
      <c r="Z2434" s="9"/>
      <c r="AA2434" s="14">
        <f t="shared" si="343"/>
        <v>0.40200000000000002</v>
      </c>
      <c r="AB2434" s="14">
        <f t="shared" si="344"/>
        <v>0.192</v>
      </c>
    </row>
    <row r="2435" spans="1:28" x14ac:dyDescent="0.25">
      <c r="A2435" s="10">
        <f t="shared" si="346"/>
        <v>45393</v>
      </c>
      <c r="B2435" s="11">
        <v>102</v>
      </c>
      <c r="C2435" s="11">
        <v>700</v>
      </c>
      <c r="D2435" s="12">
        <v>610.29166666666697</v>
      </c>
      <c r="E2435" s="9">
        <v>127.72</v>
      </c>
      <c r="F2435" s="9">
        <f t="shared" si="345"/>
        <v>63.72</v>
      </c>
      <c r="G2435" s="9">
        <v>1.51</v>
      </c>
      <c r="H2435" s="9">
        <v>4.03</v>
      </c>
      <c r="I2435" s="9"/>
      <c r="J2435" s="9">
        <v>-0.81699999999999995</v>
      </c>
      <c r="K2435" s="9">
        <v>68.099999999999994</v>
      </c>
      <c r="L2435" s="9">
        <v>0.22470000000000001</v>
      </c>
      <c r="M2435" s="9">
        <v>0.29149999999999998</v>
      </c>
      <c r="N2435" s="9">
        <v>0</v>
      </c>
      <c r="O2435" s="9">
        <v>79.400000000000006</v>
      </c>
      <c r="P2435" s="9"/>
      <c r="Q2435" s="9"/>
      <c r="R2435" s="9"/>
      <c r="T2435">
        <f t="shared" si="340"/>
        <v>1020700</v>
      </c>
      <c r="U2435">
        <v>159.5</v>
      </c>
      <c r="V2435">
        <f t="shared" si="347"/>
        <v>79.400000000000006</v>
      </c>
      <c r="W2435" t="str">
        <f t="shared" si="341"/>
        <v/>
      </c>
      <c r="X2435" t="str">
        <f t="shared" si="342"/>
        <v/>
      </c>
      <c r="Y2435" t="str">
        <f t="shared" si="348"/>
        <v/>
      </c>
      <c r="Z2435" s="9"/>
      <c r="AA2435" s="14">
        <f t="shared" si="343"/>
        <v>0.39200000000000002</v>
      </c>
      <c r="AB2435" s="14">
        <f t="shared" si="344"/>
        <v>0.184</v>
      </c>
    </row>
    <row r="2436" spans="1:28" x14ac:dyDescent="0.25">
      <c r="A2436" s="10">
        <f t="shared" si="346"/>
        <v>45393</v>
      </c>
      <c r="B2436" s="11">
        <v>102</v>
      </c>
      <c r="C2436" s="11">
        <v>800</v>
      </c>
      <c r="D2436" s="12">
        <v>610.33333333333303</v>
      </c>
      <c r="E2436" s="9">
        <v>129.59</v>
      </c>
      <c r="F2436" s="9">
        <f t="shared" si="345"/>
        <v>65.59</v>
      </c>
      <c r="G2436" s="9">
        <v>1.51</v>
      </c>
      <c r="H2436" s="9">
        <v>4.03</v>
      </c>
      <c r="I2436" s="9"/>
      <c r="J2436" s="9">
        <v>0.35599999999999998</v>
      </c>
      <c r="K2436" s="9">
        <v>68.3</v>
      </c>
      <c r="L2436" s="9">
        <v>0.22470000000000001</v>
      </c>
      <c r="M2436" s="9">
        <v>0.29149999999999998</v>
      </c>
      <c r="N2436" s="9">
        <v>0</v>
      </c>
      <c r="O2436" s="9">
        <v>166.9</v>
      </c>
      <c r="P2436" s="9"/>
      <c r="Q2436" s="9"/>
      <c r="R2436" s="9"/>
      <c r="T2436">
        <f t="shared" si="340"/>
        <v>1020800</v>
      </c>
      <c r="U2436">
        <v>347.7</v>
      </c>
      <c r="V2436">
        <f t="shared" si="347"/>
        <v>166.9</v>
      </c>
      <c r="W2436" t="str">
        <f t="shared" si="341"/>
        <v/>
      </c>
      <c r="X2436" t="str">
        <f t="shared" si="342"/>
        <v/>
      </c>
      <c r="Y2436" t="str">
        <f t="shared" si="348"/>
        <v/>
      </c>
      <c r="Z2436" s="9"/>
      <c r="AA2436" s="14">
        <f t="shared" si="343"/>
        <v>0.42799999999999999</v>
      </c>
      <c r="AB2436" s="14">
        <f t="shared" si="344"/>
        <v>0.19900000000000001</v>
      </c>
    </row>
    <row r="2437" spans="1:28" x14ac:dyDescent="0.25">
      <c r="A2437" s="10">
        <f t="shared" si="346"/>
        <v>45393</v>
      </c>
      <c r="B2437" s="11">
        <v>102</v>
      </c>
      <c r="C2437" s="11">
        <v>900</v>
      </c>
      <c r="D2437" s="12">
        <v>610.375</v>
      </c>
      <c r="E2437" s="9">
        <v>129.36000000000001</v>
      </c>
      <c r="F2437" s="9">
        <f t="shared" si="345"/>
        <v>65.360000000000014</v>
      </c>
      <c r="G2437" s="9">
        <v>2.52</v>
      </c>
      <c r="H2437" s="9">
        <v>6.54</v>
      </c>
      <c r="I2437" s="9"/>
      <c r="J2437" s="9">
        <v>0.63200000000000001</v>
      </c>
      <c r="K2437" s="9">
        <v>67.3</v>
      </c>
      <c r="L2437" s="9">
        <v>0.22470000000000001</v>
      </c>
      <c r="M2437" s="9">
        <v>0.29149999999999998</v>
      </c>
      <c r="N2437" s="9">
        <v>0</v>
      </c>
      <c r="O2437" s="9">
        <v>216.9</v>
      </c>
      <c r="P2437" s="9"/>
      <c r="Q2437" s="9"/>
      <c r="R2437" s="9"/>
      <c r="T2437">
        <f t="shared" ref="T2437:T2500" si="349">B2437*10000+C2437</f>
        <v>1020900</v>
      </c>
      <c r="U2437">
        <v>526.79999999999995</v>
      </c>
      <c r="V2437">
        <f t="shared" si="347"/>
        <v>216.9</v>
      </c>
      <c r="W2437" t="str">
        <f t="shared" ref="W2437:W2500" si="350">IF(C2437=2400,ROUND(L2437,3),"")</f>
        <v/>
      </c>
      <c r="X2437" t="str">
        <f t="shared" ref="X2437:X2500" si="351">IF(C2437=2400,ROUND(M2437,3),"")</f>
        <v/>
      </c>
      <c r="Y2437" t="str">
        <f t="shared" si="348"/>
        <v/>
      </c>
      <c r="Z2437" s="9"/>
      <c r="AA2437" s="14">
        <f t="shared" ref="AA2437:AA2500" si="352">ROUND((0.6105*(EXP((17.273*J2437)/(J2437+237.3))))*K2437/100,3)</f>
        <v>0.43</v>
      </c>
      <c r="AB2437" s="14">
        <f t="shared" ref="AB2437:AB2500" si="353">ROUND(AA2437/K2437*(100-K2437),3)</f>
        <v>0.20899999999999999</v>
      </c>
    </row>
    <row r="2438" spans="1:28" x14ac:dyDescent="0.25">
      <c r="A2438" s="10">
        <f t="shared" si="346"/>
        <v>45393</v>
      </c>
      <c r="B2438" s="11">
        <v>102</v>
      </c>
      <c r="C2438" s="11">
        <v>1000</v>
      </c>
      <c r="D2438" s="12">
        <v>610.41666666666697</v>
      </c>
      <c r="E2438" s="9">
        <v>128.41999999999999</v>
      </c>
      <c r="F2438" s="9">
        <f t="shared" ref="F2438:F2501" si="354">IF(E2438&gt;F$2,E2438-F$2,0)</f>
        <v>64.419999999999987</v>
      </c>
      <c r="G2438" s="9">
        <v>2.52</v>
      </c>
      <c r="H2438" s="9">
        <v>6.54</v>
      </c>
      <c r="I2438" s="9"/>
      <c r="J2438" s="9">
        <v>2.5030000000000001</v>
      </c>
      <c r="K2438" s="9">
        <v>65.400000000000006</v>
      </c>
      <c r="L2438" s="9">
        <v>0.22470000000000001</v>
      </c>
      <c r="M2438" s="9">
        <v>0.29149999999999998</v>
      </c>
      <c r="N2438" s="9">
        <v>0</v>
      </c>
      <c r="O2438" s="9">
        <v>313.10000000000002</v>
      </c>
      <c r="P2438" s="9"/>
      <c r="Q2438" s="9"/>
      <c r="R2438" s="9"/>
      <c r="T2438">
        <f t="shared" si="349"/>
        <v>1021000</v>
      </c>
      <c r="U2438">
        <v>676.7</v>
      </c>
      <c r="V2438">
        <f t="shared" si="347"/>
        <v>313.10000000000002</v>
      </c>
      <c r="W2438" t="str">
        <f t="shared" si="350"/>
        <v/>
      </c>
      <c r="X2438" t="str">
        <f t="shared" si="351"/>
        <v/>
      </c>
      <c r="Y2438" t="str">
        <f t="shared" si="348"/>
        <v/>
      </c>
      <c r="Z2438" s="9"/>
      <c r="AA2438" s="14">
        <f t="shared" si="352"/>
        <v>0.47799999999999998</v>
      </c>
      <c r="AB2438" s="14">
        <f t="shared" si="353"/>
        <v>0.253</v>
      </c>
    </row>
    <row r="2439" spans="1:28" x14ac:dyDescent="0.25">
      <c r="A2439" s="10">
        <f t="shared" ref="A2439:A2502" si="355">A$5-1+B2439</f>
        <v>45393</v>
      </c>
      <c r="B2439" s="11">
        <v>102</v>
      </c>
      <c r="C2439" s="11">
        <v>1100</v>
      </c>
      <c r="D2439" s="12">
        <v>610.45833333333303</v>
      </c>
      <c r="E2439" s="9">
        <v>128.31</v>
      </c>
      <c r="F2439" s="9">
        <f t="shared" si="354"/>
        <v>64.31</v>
      </c>
      <c r="G2439" s="9">
        <v>3.02</v>
      </c>
      <c r="H2439" s="9">
        <v>8.56</v>
      </c>
      <c r="I2439" s="9"/>
      <c r="J2439" s="9">
        <v>3.5910000000000002</v>
      </c>
      <c r="K2439" s="9">
        <v>58</v>
      </c>
      <c r="L2439" s="9">
        <v>0.224</v>
      </c>
      <c r="M2439" s="9">
        <v>0.2923</v>
      </c>
      <c r="N2439" s="9">
        <v>0</v>
      </c>
      <c r="O2439" s="9">
        <v>521.9</v>
      </c>
      <c r="P2439" s="9"/>
      <c r="Q2439" s="9"/>
      <c r="R2439" s="9"/>
      <c r="T2439">
        <f t="shared" si="349"/>
        <v>1021100</v>
      </c>
      <c r="U2439">
        <v>785</v>
      </c>
      <c r="V2439">
        <f t="shared" si="347"/>
        <v>521.9</v>
      </c>
      <c r="W2439" t="str">
        <f t="shared" si="350"/>
        <v/>
      </c>
      <c r="X2439" t="str">
        <f t="shared" si="351"/>
        <v/>
      </c>
      <c r="Y2439" t="str">
        <f t="shared" si="348"/>
        <v/>
      </c>
      <c r="Z2439" s="9"/>
      <c r="AA2439" s="14">
        <f t="shared" si="352"/>
        <v>0.45800000000000002</v>
      </c>
      <c r="AB2439" s="14">
        <f t="shared" si="353"/>
        <v>0.33200000000000002</v>
      </c>
    </row>
    <row r="2440" spans="1:28" x14ac:dyDescent="0.25">
      <c r="A2440" s="10">
        <f t="shared" si="355"/>
        <v>45393</v>
      </c>
      <c r="B2440" s="11">
        <v>102</v>
      </c>
      <c r="C2440" s="11">
        <v>1200</v>
      </c>
      <c r="D2440" s="12">
        <v>610.5</v>
      </c>
      <c r="E2440" s="9">
        <v>128.41999999999999</v>
      </c>
      <c r="F2440" s="9">
        <f t="shared" si="354"/>
        <v>64.419999999999987</v>
      </c>
      <c r="G2440" s="9">
        <v>3.02</v>
      </c>
      <c r="H2440" s="9">
        <v>8.0500000000000007</v>
      </c>
      <c r="I2440" s="9"/>
      <c r="J2440" s="9">
        <v>4.2720000000000002</v>
      </c>
      <c r="K2440" s="9">
        <v>54.5</v>
      </c>
      <c r="L2440" s="9">
        <v>0.224</v>
      </c>
      <c r="M2440" s="9">
        <v>0.29149999999999998</v>
      </c>
      <c r="N2440" s="9">
        <v>0</v>
      </c>
      <c r="O2440" s="9">
        <v>565.6</v>
      </c>
      <c r="P2440" s="9"/>
      <c r="Q2440" s="9"/>
      <c r="R2440" s="9"/>
      <c r="T2440">
        <f t="shared" si="349"/>
        <v>1021200</v>
      </c>
      <c r="U2440">
        <v>842.2</v>
      </c>
      <c r="V2440">
        <f t="shared" si="347"/>
        <v>565.6</v>
      </c>
      <c r="W2440" t="str">
        <f t="shared" si="350"/>
        <v/>
      </c>
      <c r="X2440" t="str">
        <f t="shared" si="351"/>
        <v/>
      </c>
      <c r="Y2440" t="str">
        <f t="shared" si="348"/>
        <v/>
      </c>
      <c r="Z2440" s="9"/>
      <c r="AA2440" s="14">
        <f t="shared" si="352"/>
        <v>0.45200000000000001</v>
      </c>
      <c r="AB2440" s="14">
        <f t="shared" si="353"/>
        <v>0.377</v>
      </c>
    </row>
    <row r="2441" spans="1:28" x14ac:dyDescent="0.25">
      <c r="A2441" s="10">
        <f t="shared" si="355"/>
        <v>45393</v>
      </c>
      <c r="B2441" s="11">
        <v>102</v>
      </c>
      <c r="C2441" s="11">
        <v>1300</v>
      </c>
      <c r="D2441" s="12">
        <v>610.54166666666697</v>
      </c>
      <c r="E2441" s="9">
        <v>130.06</v>
      </c>
      <c r="F2441" s="9">
        <f t="shared" si="354"/>
        <v>66.06</v>
      </c>
      <c r="G2441" s="9">
        <v>3.52</v>
      </c>
      <c r="H2441" s="9">
        <v>7.55</v>
      </c>
      <c r="I2441" s="9"/>
      <c r="J2441" s="9">
        <v>3.7490000000000001</v>
      </c>
      <c r="K2441" s="9">
        <v>52.1</v>
      </c>
      <c r="L2441" s="9">
        <v>0.224</v>
      </c>
      <c r="M2441" s="9">
        <v>0.2923</v>
      </c>
      <c r="N2441" s="9">
        <v>0</v>
      </c>
      <c r="O2441" s="9">
        <v>421.9</v>
      </c>
      <c r="P2441" s="9"/>
      <c r="Q2441" s="9"/>
      <c r="R2441" s="9"/>
      <c r="T2441">
        <f t="shared" si="349"/>
        <v>1021300</v>
      </c>
      <c r="U2441">
        <v>844.7</v>
      </c>
      <c r="V2441">
        <f t="shared" si="347"/>
        <v>421.9</v>
      </c>
      <c r="W2441" t="str">
        <f t="shared" si="350"/>
        <v/>
      </c>
      <c r="X2441" t="str">
        <f t="shared" si="351"/>
        <v/>
      </c>
      <c r="Y2441" t="str">
        <f t="shared" si="348"/>
        <v/>
      </c>
      <c r="Z2441" s="9"/>
      <c r="AA2441" s="14">
        <f t="shared" si="352"/>
        <v>0.41599999999999998</v>
      </c>
      <c r="AB2441" s="14">
        <f t="shared" si="353"/>
        <v>0.38200000000000001</v>
      </c>
    </row>
    <row r="2442" spans="1:28" x14ac:dyDescent="0.25">
      <c r="A2442" s="10">
        <f t="shared" si="355"/>
        <v>45393</v>
      </c>
      <c r="B2442" s="11">
        <v>102</v>
      </c>
      <c r="C2442" s="11">
        <v>1400</v>
      </c>
      <c r="D2442" s="12">
        <v>610.58333333333303</v>
      </c>
      <c r="E2442" s="9">
        <v>129.83000000000001</v>
      </c>
      <c r="F2442" s="9">
        <f t="shared" si="354"/>
        <v>65.830000000000013</v>
      </c>
      <c r="G2442" s="9">
        <v>3.52</v>
      </c>
      <c r="H2442" s="9">
        <v>7.55</v>
      </c>
      <c r="I2442" s="9"/>
      <c r="J2442" s="9">
        <v>2.2090000000000001</v>
      </c>
      <c r="K2442" s="9">
        <v>57.3</v>
      </c>
      <c r="L2442" s="9">
        <v>0.224</v>
      </c>
      <c r="M2442" s="9">
        <v>0.2923</v>
      </c>
      <c r="N2442" s="9">
        <v>0</v>
      </c>
      <c r="O2442" s="9">
        <v>220.6</v>
      </c>
      <c r="P2442" s="9"/>
      <c r="Q2442" s="9"/>
      <c r="R2442" s="9"/>
      <c r="T2442">
        <f t="shared" si="349"/>
        <v>1021400</v>
      </c>
      <c r="U2442">
        <v>791.5</v>
      </c>
      <c r="V2442">
        <f t="shared" ref="V2442:V2505" si="356">IF(O2442&lt;1,0,ROUND(O2442,1))</f>
        <v>220.6</v>
      </c>
      <c r="W2442" t="str">
        <f t="shared" si="350"/>
        <v/>
      </c>
      <c r="X2442" t="str">
        <f t="shared" si="351"/>
        <v/>
      </c>
      <c r="Y2442" t="str">
        <f t="shared" ref="Y2442:Y2505" si="357">IF(C2442=2400,ROUND(F2442/100,3),"")</f>
        <v/>
      </c>
      <c r="Z2442" s="9"/>
      <c r="AA2442" s="14">
        <f t="shared" si="352"/>
        <v>0.41</v>
      </c>
      <c r="AB2442" s="14">
        <f t="shared" si="353"/>
        <v>0.30599999999999999</v>
      </c>
    </row>
    <row r="2443" spans="1:28" x14ac:dyDescent="0.25">
      <c r="A2443" s="10">
        <f t="shared" si="355"/>
        <v>45393</v>
      </c>
      <c r="B2443" s="11">
        <v>102</v>
      </c>
      <c r="C2443" s="11">
        <v>1500</v>
      </c>
      <c r="D2443" s="12">
        <v>610.625</v>
      </c>
      <c r="E2443" s="9">
        <v>129.83000000000001</v>
      </c>
      <c r="F2443" s="9">
        <f t="shared" si="354"/>
        <v>65.830000000000013</v>
      </c>
      <c r="G2443" s="9">
        <v>3.52</v>
      </c>
      <c r="H2443" s="9">
        <v>7.55</v>
      </c>
      <c r="I2443" s="9"/>
      <c r="J2443" s="9">
        <v>2.1819999999999999</v>
      </c>
      <c r="K2443" s="9">
        <v>64.3</v>
      </c>
      <c r="L2443" s="9">
        <v>0.224</v>
      </c>
      <c r="M2443" s="9">
        <v>0.2923</v>
      </c>
      <c r="N2443" s="9">
        <v>0</v>
      </c>
      <c r="O2443" s="9">
        <v>225.6</v>
      </c>
      <c r="P2443" s="9"/>
      <c r="Q2443" s="9"/>
      <c r="R2443" s="9"/>
      <c r="T2443">
        <f t="shared" si="349"/>
        <v>1021500</v>
      </c>
      <c r="U2443">
        <v>687.5</v>
      </c>
      <c r="V2443">
        <f t="shared" si="356"/>
        <v>225.6</v>
      </c>
      <c r="W2443" t="str">
        <f t="shared" si="350"/>
        <v/>
      </c>
      <c r="X2443" t="str">
        <f t="shared" si="351"/>
        <v/>
      </c>
      <c r="Y2443" t="str">
        <f t="shared" si="357"/>
        <v/>
      </c>
      <c r="Z2443" s="9"/>
      <c r="AA2443" s="14">
        <f t="shared" si="352"/>
        <v>0.45900000000000002</v>
      </c>
      <c r="AB2443" s="14">
        <f t="shared" si="353"/>
        <v>0.255</v>
      </c>
    </row>
    <row r="2444" spans="1:28" x14ac:dyDescent="0.25">
      <c r="A2444" s="10">
        <f t="shared" si="355"/>
        <v>45393</v>
      </c>
      <c r="B2444" s="11">
        <v>102</v>
      </c>
      <c r="C2444" s="11">
        <v>1600</v>
      </c>
      <c r="D2444" s="12">
        <v>610.66666666666697</v>
      </c>
      <c r="E2444" s="9">
        <v>130.06</v>
      </c>
      <c r="F2444" s="9">
        <f t="shared" si="354"/>
        <v>66.06</v>
      </c>
      <c r="G2444" s="9">
        <v>3.02</v>
      </c>
      <c r="H2444" s="9">
        <v>6.54</v>
      </c>
      <c r="I2444" s="9"/>
      <c r="J2444" s="9">
        <v>1.7509999999999999</v>
      </c>
      <c r="K2444" s="9">
        <v>70.400000000000006</v>
      </c>
      <c r="L2444" s="9">
        <v>0.22470000000000001</v>
      </c>
      <c r="M2444" s="9">
        <v>0.2923</v>
      </c>
      <c r="N2444" s="9">
        <v>0</v>
      </c>
      <c r="O2444" s="9">
        <v>129.4</v>
      </c>
      <c r="P2444" s="9"/>
      <c r="Q2444" s="9"/>
      <c r="R2444" s="9"/>
      <c r="T2444">
        <f t="shared" si="349"/>
        <v>1021600</v>
      </c>
      <c r="U2444">
        <v>540.29999999999995</v>
      </c>
      <c r="V2444">
        <f t="shared" si="356"/>
        <v>129.4</v>
      </c>
      <c r="W2444" t="str">
        <f t="shared" si="350"/>
        <v/>
      </c>
      <c r="X2444" t="str">
        <f t="shared" si="351"/>
        <v/>
      </c>
      <c r="Y2444" t="str">
        <f t="shared" si="357"/>
        <v/>
      </c>
      <c r="Z2444" s="9"/>
      <c r="AA2444" s="14">
        <f t="shared" si="352"/>
        <v>0.48799999999999999</v>
      </c>
      <c r="AB2444" s="14">
        <f t="shared" si="353"/>
        <v>0.20499999999999999</v>
      </c>
    </row>
    <row r="2445" spans="1:28" x14ac:dyDescent="0.25">
      <c r="A2445" s="10">
        <f t="shared" si="355"/>
        <v>45393</v>
      </c>
      <c r="B2445" s="11">
        <v>102</v>
      </c>
      <c r="C2445" s="11">
        <v>1700</v>
      </c>
      <c r="D2445" s="12">
        <v>610.70833333333303</v>
      </c>
      <c r="E2445" s="9">
        <v>129.94</v>
      </c>
      <c r="F2445" s="9">
        <f t="shared" si="354"/>
        <v>65.94</v>
      </c>
      <c r="G2445" s="9">
        <v>2.52</v>
      </c>
      <c r="H2445" s="9">
        <v>7.05</v>
      </c>
      <c r="I2445" s="9"/>
      <c r="J2445" s="9">
        <v>1.153</v>
      </c>
      <c r="K2445" s="9">
        <v>73.5</v>
      </c>
      <c r="L2445" s="9">
        <v>0.22470000000000001</v>
      </c>
      <c r="M2445" s="9">
        <v>0.2923</v>
      </c>
      <c r="N2445" s="9">
        <v>0</v>
      </c>
      <c r="O2445" s="9">
        <v>64.400000000000006</v>
      </c>
      <c r="P2445" s="9"/>
      <c r="Q2445" s="9"/>
      <c r="R2445" s="9"/>
      <c r="T2445">
        <f t="shared" si="349"/>
        <v>1021700</v>
      </c>
      <c r="U2445">
        <v>362.8</v>
      </c>
      <c r="V2445">
        <f t="shared" si="356"/>
        <v>64.400000000000006</v>
      </c>
      <c r="W2445" t="str">
        <f t="shared" si="350"/>
        <v/>
      </c>
      <c r="X2445" t="str">
        <f t="shared" si="351"/>
        <v/>
      </c>
      <c r="Y2445" t="str">
        <f t="shared" si="357"/>
        <v/>
      </c>
      <c r="Z2445" s="9"/>
      <c r="AA2445" s="14">
        <f t="shared" si="352"/>
        <v>0.48799999999999999</v>
      </c>
      <c r="AB2445" s="14">
        <f t="shared" si="353"/>
        <v>0.17599999999999999</v>
      </c>
    </row>
    <row r="2446" spans="1:28" x14ac:dyDescent="0.25">
      <c r="A2446" s="10">
        <f t="shared" si="355"/>
        <v>45393</v>
      </c>
      <c r="B2446" s="11">
        <v>102</v>
      </c>
      <c r="C2446" s="11">
        <v>1800</v>
      </c>
      <c r="D2446" s="12">
        <v>610.75</v>
      </c>
      <c r="E2446" s="9">
        <v>130.06</v>
      </c>
      <c r="F2446" s="9">
        <f t="shared" si="354"/>
        <v>66.06</v>
      </c>
      <c r="G2446" s="9">
        <v>3.52</v>
      </c>
      <c r="H2446" s="9">
        <v>8.56</v>
      </c>
      <c r="I2446" s="9"/>
      <c r="J2446" s="9">
        <v>1.153</v>
      </c>
      <c r="K2446" s="9">
        <v>77.900000000000006</v>
      </c>
      <c r="L2446" s="9">
        <v>0.22539999999999999</v>
      </c>
      <c r="M2446" s="9">
        <v>0.29149999999999998</v>
      </c>
      <c r="N2446" s="9">
        <v>0</v>
      </c>
      <c r="O2446" s="9">
        <v>35.6</v>
      </c>
      <c r="P2446" s="9"/>
      <c r="Q2446" s="9"/>
      <c r="R2446" s="9"/>
      <c r="T2446">
        <f t="shared" si="349"/>
        <v>1021800</v>
      </c>
      <c r="U2446">
        <v>174</v>
      </c>
      <c r="V2446">
        <f t="shared" si="356"/>
        <v>35.6</v>
      </c>
      <c r="W2446" t="str">
        <f t="shared" si="350"/>
        <v/>
      </c>
      <c r="X2446" t="str">
        <f t="shared" si="351"/>
        <v/>
      </c>
      <c r="Y2446" t="str">
        <f t="shared" si="357"/>
        <v/>
      </c>
      <c r="Z2446" s="9"/>
      <c r="AA2446" s="14">
        <f t="shared" si="352"/>
        <v>0.51700000000000002</v>
      </c>
      <c r="AB2446" s="14">
        <f t="shared" si="353"/>
        <v>0.14699999999999999</v>
      </c>
    </row>
    <row r="2447" spans="1:28" x14ac:dyDescent="0.25">
      <c r="A2447" s="10">
        <f t="shared" si="355"/>
        <v>45393</v>
      </c>
      <c r="B2447" s="11">
        <v>102</v>
      </c>
      <c r="C2447" s="11">
        <v>1900</v>
      </c>
      <c r="D2447" s="12">
        <v>610.79166666666697</v>
      </c>
      <c r="E2447" s="9">
        <v>129.13</v>
      </c>
      <c r="F2447" s="9">
        <f t="shared" si="354"/>
        <v>65.13</v>
      </c>
      <c r="G2447" s="9">
        <v>3.52</v>
      </c>
      <c r="H2447" s="9">
        <v>7.55</v>
      </c>
      <c r="I2447" s="9"/>
      <c r="J2447" s="9">
        <v>-0.17100000000000001</v>
      </c>
      <c r="K2447" s="9">
        <v>84.3</v>
      </c>
      <c r="L2447" s="9">
        <v>0.22620000000000001</v>
      </c>
      <c r="M2447" s="9">
        <v>0.29149999999999998</v>
      </c>
      <c r="N2447" s="9">
        <v>0</v>
      </c>
      <c r="O2447" s="9">
        <v>3.1</v>
      </c>
      <c r="P2447" s="9"/>
      <c r="Q2447" s="9"/>
      <c r="R2447" s="9"/>
      <c r="T2447">
        <f t="shared" si="349"/>
        <v>1021900</v>
      </c>
      <c r="U2447">
        <v>23</v>
      </c>
      <c r="V2447">
        <f t="shared" si="356"/>
        <v>3.1</v>
      </c>
      <c r="W2447" t="str">
        <f t="shared" si="350"/>
        <v/>
      </c>
      <c r="X2447" t="str">
        <f t="shared" si="351"/>
        <v/>
      </c>
      <c r="Y2447" t="str">
        <f t="shared" si="357"/>
        <v/>
      </c>
      <c r="Z2447" s="9"/>
      <c r="AA2447" s="14">
        <f t="shared" si="352"/>
        <v>0.50800000000000001</v>
      </c>
      <c r="AB2447" s="14">
        <f t="shared" si="353"/>
        <v>9.5000000000000001E-2</v>
      </c>
    </row>
    <row r="2448" spans="1:28" x14ac:dyDescent="0.25">
      <c r="A2448" s="10">
        <f t="shared" si="355"/>
        <v>45393</v>
      </c>
      <c r="B2448" s="11">
        <v>102</v>
      </c>
      <c r="C2448" s="11">
        <v>2000</v>
      </c>
      <c r="D2448" s="12">
        <v>610.83333333333303</v>
      </c>
      <c r="E2448" s="9">
        <v>126.67</v>
      </c>
      <c r="F2448" s="9">
        <f t="shared" si="354"/>
        <v>62.67</v>
      </c>
      <c r="G2448" s="9">
        <v>1.51</v>
      </c>
      <c r="H2448" s="9">
        <v>4.53</v>
      </c>
      <c r="I2448" s="9"/>
      <c r="J2448" s="9">
        <v>-0.59099999999999997</v>
      </c>
      <c r="K2448" s="9">
        <v>92.5</v>
      </c>
      <c r="L2448" s="9">
        <v>0.22620000000000001</v>
      </c>
      <c r="M2448" s="9">
        <v>0.29149999999999998</v>
      </c>
      <c r="N2448" s="9">
        <v>0</v>
      </c>
      <c r="O2448" s="9">
        <v>0.6</v>
      </c>
      <c r="P2448" s="9"/>
      <c r="Q2448" s="9"/>
      <c r="R2448" s="9"/>
      <c r="T2448">
        <f t="shared" si="349"/>
        <v>1022000</v>
      </c>
      <c r="U2448">
        <v>0</v>
      </c>
      <c r="V2448">
        <f t="shared" si="356"/>
        <v>0</v>
      </c>
      <c r="W2448" t="str">
        <f t="shared" si="350"/>
        <v/>
      </c>
      <c r="X2448" t="str">
        <f t="shared" si="351"/>
        <v/>
      </c>
      <c r="Y2448" t="str">
        <f t="shared" si="357"/>
        <v/>
      </c>
      <c r="Z2448" s="9"/>
      <c r="AA2448" s="14">
        <f t="shared" si="352"/>
        <v>0.54100000000000004</v>
      </c>
      <c r="AB2448" s="14">
        <f t="shared" si="353"/>
        <v>4.3999999999999997E-2</v>
      </c>
    </row>
    <row r="2449" spans="1:28" x14ac:dyDescent="0.25">
      <c r="A2449" s="10">
        <f t="shared" si="355"/>
        <v>45393</v>
      </c>
      <c r="B2449" s="11">
        <v>102</v>
      </c>
      <c r="C2449" s="11">
        <v>2100</v>
      </c>
      <c r="D2449" s="12">
        <v>610.875</v>
      </c>
      <c r="E2449" s="9">
        <v>127.49</v>
      </c>
      <c r="F2449" s="9">
        <f t="shared" si="354"/>
        <v>63.489999999999995</v>
      </c>
      <c r="G2449" s="9">
        <v>1.51</v>
      </c>
      <c r="H2449" s="9">
        <v>4.53</v>
      </c>
      <c r="I2449" s="9"/>
      <c r="J2449" s="9">
        <v>-0.17100000000000001</v>
      </c>
      <c r="K2449" s="9">
        <v>90.5</v>
      </c>
      <c r="L2449" s="9">
        <v>0.22620000000000001</v>
      </c>
      <c r="M2449" s="9">
        <v>0.29149999999999998</v>
      </c>
      <c r="N2449" s="9">
        <v>0</v>
      </c>
      <c r="O2449" s="9">
        <v>0.6</v>
      </c>
      <c r="P2449" s="9"/>
      <c r="Q2449" s="9"/>
      <c r="R2449" s="9"/>
      <c r="T2449">
        <f t="shared" si="349"/>
        <v>1022100</v>
      </c>
      <c r="U2449">
        <v>0</v>
      </c>
      <c r="V2449">
        <f t="shared" si="356"/>
        <v>0</v>
      </c>
      <c r="W2449" t="str">
        <f t="shared" si="350"/>
        <v/>
      </c>
      <c r="X2449" t="str">
        <f t="shared" si="351"/>
        <v/>
      </c>
      <c r="Y2449" t="str">
        <f t="shared" si="357"/>
        <v/>
      </c>
      <c r="Z2449" s="9"/>
      <c r="AA2449" s="14">
        <f t="shared" si="352"/>
        <v>0.54600000000000004</v>
      </c>
      <c r="AB2449" s="14">
        <f t="shared" si="353"/>
        <v>5.7000000000000002E-2</v>
      </c>
    </row>
    <row r="2450" spans="1:28" x14ac:dyDescent="0.25">
      <c r="A2450" s="10">
        <f t="shared" si="355"/>
        <v>45393</v>
      </c>
      <c r="B2450" s="11">
        <v>102</v>
      </c>
      <c r="C2450" s="11">
        <v>2200</v>
      </c>
      <c r="D2450" s="12">
        <v>610.91666666666697</v>
      </c>
      <c r="E2450" s="9">
        <v>127.25</v>
      </c>
      <c r="F2450" s="9">
        <f t="shared" si="354"/>
        <v>63.25</v>
      </c>
      <c r="G2450" s="9">
        <v>1.51</v>
      </c>
      <c r="H2450" s="9">
        <v>4.53</v>
      </c>
      <c r="I2450" s="9"/>
      <c r="J2450" s="9">
        <v>-0.14299999999999999</v>
      </c>
      <c r="K2450" s="9">
        <v>88.6</v>
      </c>
      <c r="L2450" s="9">
        <v>0.22539999999999999</v>
      </c>
      <c r="M2450" s="9">
        <v>0.29149999999999998</v>
      </c>
      <c r="N2450" s="9">
        <v>0</v>
      </c>
      <c r="O2450" s="9">
        <v>0.6</v>
      </c>
      <c r="P2450" s="9"/>
      <c r="Q2450" s="9"/>
      <c r="R2450" s="9"/>
      <c r="T2450">
        <f t="shared" si="349"/>
        <v>1022200</v>
      </c>
      <c r="U2450">
        <v>0</v>
      </c>
      <c r="V2450">
        <f t="shared" si="356"/>
        <v>0</v>
      </c>
      <c r="W2450" t="str">
        <f t="shared" si="350"/>
        <v/>
      </c>
      <c r="X2450" t="str">
        <f t="shared" si="351"/>
        <v/>
      </c>
      <c r="Y2450" t="str">
        <f t="shared" si="357"/>
        <v/>
      </c>
      <c r="Z2450" s="9"/>
      <c r="AA2450" s="14">
        <f t="shared" si="352"/>
        <v>0.53500000000000003</v>
      </c>
      <c r="AB2450" s="14">
        <f t="shared" si="353"/>
        <v>6.9000000000000006E-2</v>
      </c>
    </row>
    <row r="2451" spans="1:28" x14ac:dyDescent="0.25">
      <c r="A2451" s="10">
        <f t="shared" si="355"/>
        <v>45393</v>
      </c>
      <c r="B2451" s="11">
        <v>102</v>
      </c>
      <c r="C2451" s="11">
        <v>2300</v>
      </c>
      <c r="D2451" s="12">
        <v>610.95833333333303</v>
      </c>
      <c r="E2451" s="9">
        <v>127.72</v>
      </c>
      <c r="F2451" s="9">
        <f t="shared" si="354"/>
        <v>63.72</v>
      </c>
      <c r="G2451" s="9">
        <v>1.01</v>
      </c>
      <c r="H2451" s="9">
        <v>4.03</v>
      </c>
      <c r="I2451" s="9"/>
      <c r="J2451" s="9">
        <v>-0.56299999999999994</v>
      </c>
      <c r="K2451" s="9">
        <v>89.9</v>
      </c>
      <c r="L2451" s="9">
        <v>0.22620000000000001</v>
      </c>
      <c r="M2451" s="9">
        <v>0.29149999999999998</v>
      </c>
      <c r="N2451" s="9">
        <v>0</v>
      </c>
      <c r="O2451" s="9">
        <v>0.6</v>
      </c>
      <c r="P2451" s="9"/>
      <c r="Q2451" s="9"/>
      <c r="R2451" s="9"/>
      <c r="T2451">
        <f t="shared" si="349"/>
        <v>1022300</v>
      </c>
      <c r="U2451">
        <v>0</v>
      </c>
      <c r="V2451">
        <f t="shared" si="356"/>
        <v>0</v>
      </c>
      <c r="W2451" t="str">
        <f t="shared" si="350"/>
        <v/>
      </c>
      <c r="X2451" t="str">
        <f t="shared" si="351"/>
        <v/>
      </c>
      <c r="Y2451" t="str">
        <f t="shared" si="357"/>
        <v/>
      </c>
      <c r="Z2451" s="9"/>
      <c r="AA2451" s="14">
        <f t="shared" si="352"/>
        <v>0.52700000000000002</v>
      </c>
      <c r="AB2451" s="14">
        <f t="shared" si="353"/>
        <v>5.8999999999999997E-2</v>
      </c>
    </row>
    <row r="2452" spans="1:28" x14ac:dyDescent="0.25">
      <c r="A2452" s="10">
        <f t="shared" si="355"/>
        <v>45393</v>
      </c>
      <c r="B2452" s="11">
        <v>102</v>
      </c>
      <c r="C2452" s="11">
        <v>2400</v>
      </c>
      <c r="D2452" s="12">
        <v>611</v>
      </c>
      <c r="E2452" s="9">
        <v>126.2</v>
      </c>
      <c r="F2452" s="9">
        <f t="shared" si="354"/>
        <v>62.2</v>
      </c>
      <c r="G2452" s="9">
        <v>0.5</v>
      </c>
      <c r="H2452" s="9">
        <v>2.52</v>
      </c>
      <c r="I2452" s="9"/>
      <c r="J2452" s="9">
        <v>-0.53500000000000003</v>
      </c>
      <c r="K2452" s="9">
        <v>91.4</v>
      </c>
      <c r="L2452" s="9">
        <v>0.22620000000000001</v>
      </c>
      <c r="M2452" s="9">
        <v>0.2908</v>
      </c>
      <c r="N2452" s="9">
        <v>0</v>
      </c>
      <c r="O2452" s="9">
        <v>0.6</v>
      </c>
      <c r="P2452" s="9"/>
      <c r="Q2452" s="9"/>
      <c r="R2452" s="9"/>
      <c r="T2452">
        <f t="shared" si="349"/>
        <v>1022400</v>
      </c>
      <c r="U2452">
        <v>0</v>
      </c>
      <c r="V2452">
        <f t="shared" si="356"/>
        <v>0</v>
      </c>
      <c r="W2452">
        <f t="shared" si="350"/>
        <v>0.22600000000000001</v>
      </c>
      <c r="X2452">
        <f t="shared" si="351"/>
        <v>0.29099999999999998</v>
      </c>
      <c r="Y2452">
        <f t="shared" si="357"/>
        <v>0.622</v>
      </c>
      <c r="Z2452" s="9"/>
      <c r="AA2452" s="14">
        <f t="shared" si="352"/>
        <v>0.53700000000000003</v>
      </c>
      <c r="AB2452" s="14">
        <f t="shared" si="353"/>
        <v>5.0999999999999997E-2</v>
      </c>
    </row>
    <row r="2453" spans="1:28" x14ac:dyDescent="0.25">
      <c r="A2453" s="10">
        <f t="shared" si="355"/>
        <v>45394</v>
      </c>
      <c r="B2453" s="11">
        <v>103</v>
      </c>
      <c r="C2453" s="11">
        <v>100</v>
      </c>
      <c r="D2453" s="12">
        <v>611.04166666666697</v>
      </c>
      <c r="E2453" s="9">
        <v>131.35</v>
      </c>
      <c r="F2453" s="9">
        <f t="shared" si="354"/>
        <v>67.349999999999994</v>
      </c>
      <c r="G2453" s="9">
        <v>1.01</v>
      </c>
      <c r="H2453" s="9">
        <v>5.03</v>
      </c>
      <c r="I2453" s="9"/>
      <c r="J2453" s="9">
        <v>-1.498</v>
      </c>
      <c r="K2453" s="9">
        <v>94</v>
      </c>
      <c r="L2453" s="9">
        <v>0.22620000000000001</v>
      </c>
      <c r="M2453" s="9">
        <v>0.2908</v>
      </c>
      <c r="N2453" s="9">
        <v>0</v>
      </c>
      <c r="O2453" s="9">
        <v>0.6</v>
      </c>
      <c r="P2453" s="9"/>
      <c r="Q2453" s="9"/>
      <c r="R2453" s="9"/>
      <c r="T2453">
        <f t="shared" si="349"/>
        <v>1030100</v>
      </c>
      <c r="U2453">
        <v>0</v>
      </c>
      <c r="V2453">
        <f t="shared" si="356"/>
        <v>0</v>
      </c>
      <c r="W2453" t="str">
        <f t="shared" si="350"/>
        <v/>
      </c>
      <c r="X2453" t="str">
        <f t="shared" si="351"/>
        <v/>
      </c>
      <c r="Y2453" t="str">
        <f t="shared" si="357"/>
        <v/>
      </c>
      <c r="Z2453" s="9"/>
      <c r="AA2453" s="14">
        <f t="shared" si="352"/>
        <v>0.51400000000000001</v>
      </c>
      <c r="AB2453" s="14">
        <f t="shared" si="353"/>
        <v>3.3000000000000002E-2</v>
      </c>
    </row>
    <row r="2454" spans="1:28" x14ac:dyDescent="0.25">
      <c r="A2454" s="10">
        <f t="shared" si="355"/>
        <v>45394</v>
      </c>
      <c r="B2454" s="11">
        <v>103</v>
      </c>
      <c r="C2454" s="11">
        <v>200</v>
      </c>
      <c r="D2454" s="12">
        <v>611.08333333333303</v>
      </c>
      <c r="E2454" s="9">
        <v>129.36000000000001</v>
      </c>
      <c r="F2454" s="9">
        <f t="shared" si="354"/>
        <v>65.360000000000014</v>
      </c>
      <c r="G2454" s="9">
        <v>0.5</v>
      </c>
      <c r="H2454" s="9">
        <v>4.03</v>
      </c>
      <c r="I2454" s="9"/>
      <c r="J2454" s="9">
        <v>-1.6990000000000001</v>
      </c>
      <c r="K2454" s="9">
        <v>93.5</v>
      </c>
      <c r="L2454" s="9">
        <v>0.22539999999999999</v>
      </c>
      <c r="M2454" s="9">
        <v>0.2908</v>
      </c>
      <c r="N2454" s="9">
        <v>0</v>
      </c>
      <c r="O2454" s="9">
        <v>0.6</v>
      </c>
      <c r="P2454" s="9"/>
      <c r="Q2454" s="9"/>
      <c r="R2454" s="9"/>
      <c r="T2454">
        <f t="shared" si="349"/>
        <v>1030200</v>
      </c>
      <c r="U2454">
        <v>0</v>
      </c>
      <c r="V2454">
        <f t="shared" si="356"/>
        <v>0</v>
      </c>
      <c r="W2454" t="str">
        <f t="shared" si="350"/>
        <v/>
      </c>
      <c r="X2454" t="str">
        <f t="shared" si="351"/>
        <v/>
      </c>
      <c r="Y2454" t="str">
        <f t="shared" si="357"/>
        <v/>
      </c>
      <c r="Z2454" s="9"/>
      <c r="AA2454" s="14">
        <f t="shared" si="352"/>
        <v>0.504</v>
      </c>
      <c r="AB2454" s="14">
        <f t="shared" si="353"/>
        <v>3.5000000000000003E-2</v>
      </c>
    </row>
    <row r="2455" spans="1:28" x14ac:dyDescent="0.25">
      <c r="A2455" s="10">
        <f t="shared" si="355"/>
        <v>45394</v>
      </c>
      <c r="B2455" s="11">
        <v>103</v>
      </c>
      <c r="C2455" s="11">
        <v>300</v>
      </c>
      <c r="D2455" s="12">
        <v>611.125</v>
      </c>
      <c r="E2455" s="9">
        <v>127.96</v>
      </c>
      <c r="F2455" s="9">
        <f t="shared" si="354"/>
        <v>63.959999999999994</v>
      </c>
      <c r="G2455" s="9">
        <v>1.01</v>
      </c>
      <c r="H2455" s="9">
        <v>4.03</v>
      </c>
      <c r="I2455" s="9"/>
      <c r="J2455" s="9">
        <v>-1.6990000000000001</v>
      </c>
      <c r="K2455" s="9">
        <v>91.8</v>
      </c>
      <c r="L2455" s="9">
        <v>0.22539999999999999</v>
      </c>
      <c r="M2455" s="9">
        <v>0.2908</v>
      </c>
      <c r="N2455" s="9">
        <v>0</v>
      </c>
      <c r="O2455" s="9">
        <v>0.6</v>
      </c>
      <c r="P2455" s="9"/>
      <c r="Q2455" s="9"/>
      <c r="R2455" s="9"/>
      <c r="T2455">
        <f t="shared" si="349"/>
        <v>1030300</v>
      </c>
      <c r="U2455">
        <v>0</v>
      </c>
      <c r="V2455">
        <f t="shared" si="356"/>
        <v>0</v>
      </c>
      <c r="W2455" t="str">
        <f t="shared" si="350"/>
        <v/>
      </c>
      <c r="X2455" t="str">
        <f t="shared" si="351"/>
        <v/>
      </c>
      <c r="Y2455" t="str">
        <f t="shared" si="357"/>
        <v/>
      </c>
      <c r="Z2455" s="9"/>
      <c r="AA2455" s="14">
        <f t="shared" si="352"/>
        <v>0.495</v>
      </c>
      <c r="AB2455" s="14">
        <f t="shared" si="353"/>
        <v>4.3999999999999997E-2</v>
      </c>
    </row>
    <row r="2456" spans="1:28" x14ac:dyDescent="0.25">
      <c r="A2456" s="10">
        <f t="shared" si="355"/>
        <v>45394</v>
      </c>
      <c r="B2456" s="11">
        <v>103</v>
      </c>
      <c r="C2456" s="11">
        <v>400</v>
      </c>
      <c r="D2456" s="12">
        <v>611.16666666666697</v>
      </c>
      <c r="E2456" s="9">
        <v>126.67</v>
      </c>
      <c r="F2456" s="9">
        <f t="shared" si="354"/>
        <v>62.67</v>
      </c>
      <c r="G2456" s="9">
        <v>1.51</v>
      </c>
      <c r="H2456" s="9">
        <v>5.03</v>
      </c>
      <c r="I2456" s="9"/>
      <c r="J2456" s="9">
        <v>-2.218</v>
      </c>
      <c r="K2456" s="9">
        <v>92.9</v>
      </c>
      <c r="L2456" s="9">
        <v>0.22539999999999999</v>
      </c>
      <c r="M2456" s="9">
        <v>0.2908</v>
      </c>
      <c r="N2456" s="9">
        <v>0</v>
      </c>
      <c r="O2456" s="9">
        <v>0.6</v>
      </c>
      <c r="P2456" s="9"/>
      <c r="Q2456" s="9"/>
      <c r="R2456" s="9"/>
      <c r="T2456">
        <f t="shared" si="349"/>
        <v>1030400</v>
      </c>
      <c r="U2456">
        <v>0</v>
      </c>
      <c r="V2456">
        <f t="shared" si="356"/>
        <v>0</v>
      </c>
      <c r="W2456" t="str">
        <f t="shared" si="350"/>
        <v/>
      </c>
      <c r="X2456" t="str">
        <f t="shared" si="351"/>
        <v/>
      </c>
      <c r="Y2456" t="str">
        <f t="shared" si="357"/>
        <v/>
      </c>
      <c r="Z2456" s="9"/>
      <c r="AA2456" s="14">
        <f t="shared" si="352"/>
        <v>0.48199999999999998</v>
      </c>
      <c r="AB2456" s="14">
        <f t="shared" si="353"/>
        <v>3.6999999999999998E-2</v>
      </c>
    </row>
    <row r="2457" spans="1:28" x14ac:dyDescent="0.25">
      <c r="A2457" s="10">
        <f t="shared" si="355"/>
        <v>45394</v>
      </c>
      <c r="B2457" s="11">
        <v>103</v>
      </c>
      <c r="C2457" s="11">
        <v>500</v>
      </c>
      <c r="D2457" s="12">
        <v>611.20833333333303</v>
      </c>
      <c r="E2457" s="9">
        <v>128.19</v>
      </c>
      <c r="F2457" s="9">
        <f t="shared" si="354"/>
        <v>64.19</v>
      </c>
      <c r="G2457" s="9">
        <v>2.52</v>
      </c>
      <c r="H2457" s="9">
        <v>5.03</v>
      </c>
      <c r="I2457" s="9"/>
      <c r="J2457" s="9">
        <v>-2.6539999999999999</v>
      </c>
      <c r="K2457" s="9">
        <v>92.9</v>
      </c>
      <c r="L2457" s="9">
        <v>0.22620000000000001</v>
      </c>
      <c r="M2457" s="9">
        <v>0.2908</v>
      </c>
      <c r="N2457" s="9">
        <v>0</v>
      </c>
      <c r="O2457" s="9">
        <v>0.6</v>
      </c>
      <c r="P2457" s="9"/>
      <c r="Q2457" s="9"/>
      <c r="R2457" s="9"/>
      <c r="T2457">
        <f t="shared" si="349"/>
        <v>1030500</v>
      </c>
      <c r="U2457">
        <v>0</v>
      </c>
      <c r="V2457">
        <f t="shared" si="356"/>
        <v>0</v>
      </c>
      <c r="W2457" t="str">
        <f t="shared" si="350"/>
        <v/>
      </c>
      <c r="X2457" t="str">
        <f t="shared" si="351"/>
        <v/>
      </c>
      <c r="Y2457" t="str">
        <f t="shared" si="357"/>
        <v/>
      </c>
      <c r="Z2457" s="9"/>
      <c r="AA2457" s="14">
        <f t="shared" si="352"/>
        <v>0.46700000000000003</v>
      </c>
      <c r="AB2457" s="14">
        <f t="shared" si="353"/>
        <v>3.5999999999999997E-2</v>
      </c>
    </row>
    <row r="2458" spans="1:28" x14ac:dyDescent="0.25">
      <c r="A2458" s="10">
        <f t="shared" si="355"/>
        <v>45394</v>
      </c>
      <c r="B2458" s="11">
        <v>103</v>
      </c>
      <c r="C2458" s="11">
        <v>600</v>
      </c>
      <c r="D2458" s="12">
        <v>611.25</v>
      </c>
      <c r="E2458" s="9">
        <v>126.43</v>
      </c>
      <c r="F2458" s="9">
        <f t="shared" si="354"/>
        <v>62.430000000000007</v>
      </c>
      <c r="G2458" s="9">
        <v>1.01</v>
      </c>
      <c r="H2458" s="9">
        <v>4.53</v>
      </c>
      <c r="I2458" s="9"/>
      <c r="J2458" s="9">
        <v>-2.5659999999999998</v>
      </c>
      <c r="K2458" s="9">
        <v>93.5</v>
      </c>
      <c r="L2458" s="9">
        <v>0.22539999999999999</v>
      </c>
      <c r="M2458" s="9">
        <v>0.2908</v>
      </c>
      <c r="N2458" s="9">
        <v>0</v>
      </c>
      <c r="O2458" s="9">
        <v>15.6</v>
      </c>
      <c r="P2458" s="9"/>
      <c r="Q2458" s="9"/>
      <c r="R2458" s="9"/>
      <c r="T2458">
        <f t="shared" si="349"/>
        <v>1030600</v>
      </c>
      <c r="U2458">
        <v>18.5</v>
      </c>
      <c r="V2458">
        <f t="shared" si="356"/>
        <v>15.6</v>
      </c>
      <c r="W2458" t="str">
        <f t="shared" si="350"/>
        <v/>
      </c>
      <c r="X2458" t="str">
        <f t="shared" si="351"/>
        <v/>
      </c>
      <c r="Y2458" t="str">
        <f t="shared" si="357"/>
        <v/>
      </c>
      <c r="Z2458" s="9"/>
      <c r="AA2458" s="14">
        <f t="shared" si="352"/>
        <v>0.47299999999999998</v>
      </c>
      <c r="AB2458" s="14">
        <f t="shared" si="353"/>
        <v>3.3000000000000002E-2</v>
      </c>
    </row>
    <row r="2459" spans="1:28" x14ac:dyDescent="0.25">
      <c r="A2459" s="10">
        <f t="shared" si="355"/>
        <v>45394</v>
      </c>
      <c r="B2459" s="11">
        <v>103</v>
      </c>
      <c r="C2459" s="11">
        <v>700</v>
      </c>
      <c r="D2459" s="12">
        <v>611.29166666666697</v>
      </c>
      <c r="E2459" s="9">
        <v>125.5</v>
      </c>
      <c r="F2459" s="9">
        <f t="shared" si="354"/>
        <v>61.5</v>
      </c>
      <c r="G2459" s="9">
        <v>1.51</v>
      </c>
      <c r="H2459" s="9">
        <v>5.03</v>
      </c>
      <c r="I2459" s="9"/>
      <c r="J2459" s="9">
        <v>-1.498</v>
      </c>
      <c r="K2459" s="9">
        <v>88.8</v>
      </c>
      <c r="L2459" s="9">
        <v>0.22620000000000001</v>
      </c>
      <c r="M2459" s="9">
        <v>0.29010000000000002</v>
      </c>
      <c r="N2459" s="9">
        <v>0</v>
      </c>
      <c r="O2459" s="9">
        <v>119.4</v>
      </c>
      <c r="P2459" s="9"/>
      <c r="Q2459" s="9"/>
      <c r="R2459" s="9"/>
      <c r="T2459">
        <f t="shared" si="349"/>
        <v>1030700</v>
      </c>
      <c r="U2459">
        <v>164.7</v>
      </c>
      <c r="V2459">
        <f t="shared" si="356"/>
        <v>119.4</v>
      </c>
      <c r="W2459" t="str">
        <f t="shared" si="350"/>
        <v/>
      </c>
      <c r="X2459" t="str">
        <f t="shared" si="351"/>
        <v/>
      </c>
      <c r="Y2459" t="str">
        <f t="shared" si="357"/>
        <v/>
      </c>
      <c r="Z2459" s="9"/>
      <c r="AA2459" s="14">
        <f t="shared" si="352"/>
        <v>0.48599999999999999</v>
      </c>
      <c r="AB2459" s="14">
        <f t="shared" si="353"/>
        <v>6.0999999999999999E-2</v>
      </c>
    </row>
    <row r="2460" spans="1:28" x14ac:dyDescent="0.25">
      <c r="A2460" s="10">
        <f t="shared" si="355"/>
        <v>45394</v>
      </c>
      <c r="B2460" s="11">
        <v>103</v>
      </c>
      <c r="C2460" s="11">
        <v>800</v>
      </c>
      <c r="D2460" s="12">
        <v>611.33333333333303</v>
      </c>
      <c r="E2460" s="9">
        <v>127.96</v>
      </c>
      <c r="F2460" s="9">
        <f t="shared" si="354"/>
        <v>63.959999999999994</v>
      </c>
      <c r="G2460" s="9">
        <v>1.01</v>
      </c>
      <c r="H2460" s="9">
        <v>4.03</v>
      </c>
      <c r="I2460" s="9"/>
      <c r="J2460" s="9">
        <v>1.8049999999999999</v>
      </c>
      <c r="K2460" s="9">
        <v>82.2</v>
      </c>
      <c r="L2460" s="9">
        <v>0.22539999999999999</v>
      </c>
      <c r="M2460" s="9">
        <v>0.29010000000000002</v>
      </c>
      <c r="N2460" s="9">
        <v>0.4</v>
      </c>
      <c r="O2460" s="9">
        <v>336.9</v>
      </c>
      <c r="P2460" s="9"/>
      <c r="Q2460" s="9"/>
      <c r="R2460" s="9"/>
      <c r="T2460">
        <f t="shared" si="349"/>
        <v>1030800</v>
      </c>
      <c r="U2460">
        <v>353.2</v>
      </c>
      <c r="V2460">
        <f t="shared" si="356"/>
        <v>336.9</v>
      </c>
      <c r="W2460" t="str">
        <f t="shared" si="350"/>
        <v/>
      </c>
      <c r="X2460" t="str">
        <f t="shared" si="351"/>
        <v/>
      </c>
      <c r="Y2460" t="str">
        <f t="shared" si="357"/>
        <v/>
      </c>
      <c r="Z2460" s="9"/>
      <c r="AA2460" s="14">
        <f t="shared" si="352"/>
        <v>0.57199999999999995</v>
      </c>
      <c r="AB2460" s="14">
        <f t="shared" si="353"/>
        <v>0.124</v>
      </c>
    </row>
    <row r="2461" spans="1:28" x14ac:dyDescent="0.25">
      <c r="A2461" s="10">
        <f t="shared" si="355"/>
        <v>45394</v>
      </c>
      <c r="B2461" s="11">
        <v>103</v>
      </c>
      <c r="C2461" s="11">
        <v>900</v>
      </c>
      <c r="D2461" s="12">
        <v>611.375</v>
      </c>
      <c r="E2461" s="9">
        <v>129.47999999999999</v>
      </c>
      <c r="F2461" s="9">
        <f t="shared" si="354"/>
        <v>65.47999999999999</v>
      </c>
      <c r="G2461" s="9">
        <v>0.5</v>
      </c>
      <c r="H2461" s="9">
        <v>3.02</v>
      </c>
      <c r="I2461" s="9"/>
      <c r="J2461" s="9">
        <v>1.262</v>
      </c>
      <c r="K2461" s="9">
        <v>71.900000000000006</v>
      </c>
      <c r="L2461" s="9">
        <v>0.224</v>
      </c>
      <c r="M2461" s="9">
        <v>0.29010000000000002</v>
      </c>
      <c r="N2461" s="9">
        <v>0</v>
      </c>
      <c r="O2461" s="9">
        <v>455.6</v>
      </c>
      <c r="P2461" s="9"/>
      <c r="Q2461" s="9"/>
      <c r="R2461" s="9"/>
      <c r="T2461">
        <f t="shared" si="349"/>
        <v>1030900</v>
      </c>
      <c r="U2461">
        <v>532.20000000000005</v>
      </c>
      <c r="V2461">
        <f t="shared" si="356"/>
        <v>455.6</v>
      </c>
      <c r="W2461" t="str">
        <f t="shared" si="350"/>
        <v/>
      </c>
      <c r="X2461" t="str">
        <f t="shared" si="351"/>
        <v/>
      </c>
      <c r="Y2461" t="str">
        <f t="shared" si="357"/>
        <v/>
      </c>
      <c r="Z2461" s="9"/>
      <c r="AA2461" s="14">
        <f t="shared" si="352"/>
        <v>0.48099999999999998</v>
      </c>
      <c r="AB2461" s="14">
        <f t="shared" si="353"/>
        <v>0.188</v>
      </c>
    </row>
    <row r="2462" spans="1:28" x14ac:dyDescent="0.25">
      <c r="A2462" s="10">
        <f t="shared" si="355"/>
        <v>45394</v>
      </c>
      <c r="B2462" s="11">
        <v>103</v>
      </c>
      <c r="C2462" s="11">
        <v>1000</v>
      </c>
      <c r="D2462" s="12">
        <v>611.41666666666697</v>
      </c>
      <c r="E2462" s="9">
        <v>130.18</v>
      </c>
      <c r="F2462" s="9">
        <f t="shared" si="354"/>
        <v>66.180000000000007</v>
      </c>
      <c r="G2462" s="9">
        <v>0.5</v>
      </c>
      <c r="H2462" s="9">
        <v>3.02</v>
      </c>
      <c r="I2462" s="9"/>
      <c r="J2462" s="9">
        <v>2.343</v>
      </c>
      <c r="K2462" s="9">
        <v>72.2</v>
      </c>
      <c r="L2462" s="9">
        <v>0.2233</v>
      </c>
      <c r="M2462" s="9">
        <v>0.29010000000000002</v>
      </c>
      <c r="N2462" s="9">
        <v>0</v>
      </c>
      <c r="O2462" s="9">
        <v>348.1</v>
      </c>
      <c r="P2462" s="9"/>
      <c r="Q2462" s="9"/>
      <c r="R2462" s="9"/>
      <c r="T2462">
        <f t="shared" si="349"/>
        <v>1031000</v>
      </c>
      <c r="U2462">
        <v>682.3</v>
      </c>
      <c r="V2462">
        <f t="shared" si="356"/>
        <v>348.1</v>
      </c>
      <c r="W2462" t="str">
        <f t="shared" si="350"/>
        <v/>
      </c>
      <c r="X2462" t="str">
        <f t="shared" si="351"/>
        <v/>
      </c>
      <c r="Y2462" t="str">
        <f t="shared" si="357"/>
        <v/>
      </c>
      <c r="Z2462" s="9"/>
      <c r="AA2462" s="14">
        <f t="shared" si="352"/>
        <v>0.52200000000000002</v>
      </c>
      <c r="AB2462" s="14">
        <f t="shared" si="353"/>
        <v>0.20100000000000001</v>
      </c>
    </row>
    <row r="2463" spans="1:28" x14ac:dyDescent="0.25">
      <c r="A2463" s="10">
        <f t="shared" si="355"/>
        <v>45394</v>
      </c>
      <c r="B2463" s="11">
        <v>103</v>
      </c>
      <c r="C2463" s="11">
        <v>1100</v>
      </c>
      <c r="D2463" s="12">
        <v>611.45833333333303</v>
      </c>
      <c r="E2463" s="9">
        <v>130.41</v>
      </c>
      <c r="F2463" s="9">
        <f t="shared" si="354"/>
        <v>66.41</v>
      </c>
      <c r="G2463" s="9">
        <v>0.5</v>
      </c>
      <c r="H2463" s="9">
        <v>3.02</v>
      </c>
      <c r="I2463" s="9"/>
      <c r="J2463" s="9">
        <v>3.38</v>
      </c>
      <c r="K2463" s="9">
        <v>68.2</v>
      </c>
      <c r="L2463" s="9">
        <v>0.2233</v>
      </c>
      <c r="M2463" s="9">
        <v>0.29010000000000002</v>
      </c>
      <c r="N2463" s="9">
        <v>0</v>
      </c>
      <c r="O2463" s="9">
        <v>349.4</v>
      </c>
      <c r="P2463" s="9"/>
      <c r="Q2463" s="9"/>
      <c r="R2463" s="9"/>
      <c r="T2463">
        <f t="shared" si="349"/>
        <v>1031100</v>
      </c>
      <c r="U2463">
        <v>790.3</v>
      </c>
      <c r="V2463">
        <f t="shared" si="356"/>
        <v>349.4</v>
      </c>
      <c r="W2463" t="str">
        <f t="shared" si="350"/>
        <v/>
      </c>
      <c r="X2463" t="str">
        <f t="shared" si="351"/>
        <v/>
      </c>
      <c r="Y2463" t="str">
        <f t="shared" si="357"/>
        <v/>
      </c>
      <c r="Z2463" s="9"/>
      <c r="AA2463" s="14">
        <f t="shared" si="352"/>
        <v>0.53100000000000003</v>
      </c>
      <c r="AB2463" s="14">
        <f t="shared" si="353"/>
        <v>0.248</v>
      </c>
    </row>
    <row r="2464" spans="1:28" x14ac:dyDescent="0.25">
      <c r="A2464" s="10">
        <f t="shared" si="355"/>
        <v>45394</v>
      </c>
      <c r="B2464" s="11">
        <v>103</v>
      </c>
      <c r="C2464" s="11">
        <v>1200</v>
      </c>
      <c r="D2464" s="12">
        <v>611.5</v>
      </c>
      <c r="E2464" s="9">
        <v>131.22999999999999</v>
      </c>
      <c r="F2464" s="9">
        <f t="shared" si="354"/>
        <v>67.22999999999999</v>
      </c>
      <c r="G2464" s="9">
        <v>0.5</v>
      </c>
      <c r="H2464" s="9">
        <v>4.03</v>
      </c>
      <c r="I2464" s="9"/>
      <c r="J2464" s="9">
        <v>3.8540000000000001</v>
      </c>
      <c r="K2464" s="9">
        <v>67</v>
      </c>
      <c r="L2464" s="9">
        <v>0.224</v>
      </c>
      <c r="M2464" s="9">
        <v>0.29010000000000002</v>
      </c>
      <c r="N2464" s="9">
        <v>0</v>
      </c>
      <c r="O2464" s="9">
        <v>398.1</v>
      </c>
      <c r="P2464" s="9"/>
      <c r="Q2464" s="9"/>
      <c r="R2464" s="9"/>
      <c r="T2464">
        <f t="shared" si="349"/>
        <v>1031200</v>
      </c>
      <c r="U2464">
        <v>847.2</v>
      </c>
      <c r="V2464">
        <f t="shared" si="356"/>
        <v>398.1</v>
      </c>
      <c r="W2464" t="str">
        <f t="shared" si="350"/>
        <v/>
      </c>
      <c r="X2464" t="str">
        <f t="shared" si="351"/>
        <v/>
      </c>
      <c r="Y2464" t="str">
        <f t="shared" si="357"/>
        <v/>
      </c>
      <c r="Z2464" s="9"/>
      <c r="AA2464" s="14">
        <f t="shared" si="352"/>
        <v>0.53900000000000003</v>
      </c>
      <c r="AB2464" s="14">
        <f t="shared" si="353"/>
        <v>0.26500000000000001</v>
      </c>
    </row>
    <row r="2465" spans="1:28" x14ac:dyDescent="0.25">
      <c r="A2465" s="10">
        <f t="shared" si="355"/>
        <v>45394</v>
      </c>
      <c r="B2465" s="11">
        <v>103</v>
      </c>
      <c r="C2465" s="11">
        <v>1300</v>
      </c>
      <c r="D2465" s="12">
        <v>611.54166666666697</v>
      </c>
      <c r="E2465" s="9">
        <v>129.83000000000001</v>
      </c>
      <c r="F2465" s="9">
        <f t="shared" si="354"/>
        <v>65.830000000000013</v>
      </c>
      <c r="G2465" s="9">
        <v>1.01</v>
      </c>
      <c r="H2465" s="9">
        <v>4.53</v>
      </c>
      <c r="I2465" s="9"/>
      <c r="J2465" s="9">
        <v>4.1680000000000001</v>
      </c>
      <c r="K2465" s="9">
        <v>65.5</v>
      </c>
      <c r="L2465" s="9">
        <v>0.224</v>
      </c>
      <c r="M2465" s="9">
        <v>0.29010000000000002</v>
      </c>
      <c r="N2465" s="9">
        <v>0</v>
      </c>
      <c r="O2465" s="9">
        <v>414.4</v>
      </c>
      <c r="P2465" s="9"/>
      <c r="Q2465" s="9"/>
      <c r="R2465" s="9"/>
      <c r="T2465">
        <f t="shared" si="349"/>
        <v>1031300</v>
      </c>
      <c r="U2465">
        <v>849.7</v>
      </c>
      <c r="V2465">
        <f t="shared" si="356"/>
        <v>414.4</v>
      </c>
      <c r="W2465" t="str">
        <f t="shared" si="350"/>
        <v/>
      </c>
      <c r="X2465" t="str">
        <f t="shared" si="351"/>
        <v/>
      </c>
      <c r="Y2465" t="str">
        <f t="shared" si="357"/>
        <v/>
      </c>
      <c r="Z2465" s="9"/>
      <c r="AA2465" s="14">
        <f t="shared" si="352"/>
        <v>0.53900000000000003</v>
      </c>
      <c r="AB2465" s="14">
        <f t="shared" si="353"/>
        <v>0.28399999999999997</v>
      </c>
    </row>
    <row r="2466" spans="1:28" x14ac:dyDescent="0.25">
      <c r="A2466" s="10">
        <f t="shared" si="355"/>
        <v>45394</v>
      </c>
      <c r="B2466" s="11">
        <v>103</v>
      </c>
      <c r="C2466" s="11">
        <v>1400</v>
      </c>
      <c r="D2466" s="12">
        <v>611.58333333333303</v>
      </c>
      <c r="E2466" s="9">
        <v>130.88</v>
      </c>
      <c r="F2466" s="9">
        <f t="shared" si="354"/>
        <v>66.88</v>
      </c>
      <c r="G2466" s="9">
        <v>1.51</v>
      </c>
      <c r="H2466" s="9">
        <v>6.04</v>
      </c>
      <c r="I2466" s="9"/>
      <c r="J2466" s="9">
        <v>5.6420000000000003</v>
      </c>
      <c r="K2466" s="9">
        <v>55</v>
      </c>
      <c r="L2466" s="9">
        <v>0.224</v>
      </c>
      <c r="M2466" s="9">
        <v>0.28939999999999999</v>
      </c>
      <c r="N2466" s="9">
        <v>0</v>
      </c>
      <c r="O2466" s="9">
        <v>509.4</v>
      </c>
      <c r="P2466" s="9"/>
      <c r="Q2466" s="9"/>
      <c r="R2466" s="9"/>
      <c r="T2466">
        <f t="shared" si="349"/>
        <v>1031400</v>
      </c>
      <c r="U2466">
        <v>796.5</v>
      </c>
      <c r="V2466">
        <f t="shared" si="356"/>
        <v>509.4</v>
      </c>
      <c r="W2466" t="str">
        <f t="shared" si="350"/>
        <v/>
      </c>
      <c r="X2466" t="str">
        <f t="shared" si="351"/>
        <v/>
      </c>
      <c r="Y2466" t="str">
        <f t="shared" si="357"/>
        <v/>
      </c>
      <c r="Z2466" s="9"/>
      <c r="AA2466" s="14">
        <f t="shared" si="352"/>
        <v>0.501</v>
      </c>
      <c r="AB2466" s="14">
        <f t="shared" si="353"/>
        <v>0.41</v>
      </c>
    </row>
    <row r="2467" spans="1:28" x14ac:dyDescent="0.25">
      <c r="A2467" s="10">
        <f t="shared" si="355"/>
        <v>45394</v>
      </c>
      <c r="B2467" s="11">
        <v>103</v>
      </c>
      <c r="C2467" s="11">
        <v>1500</v>
      </c>
      <c r="D2467" s="12">
        <v>611.625</v>
      </c>
      <c r="E2467" s="9">
        <v>129.71</v>
      </c>
      <c r="F2467" s="9">
        <f t="shared" si="354"/>
        <v>65.710000000000008</v>
      </c>
      <c r="G2467" s="9">
        <v>1.01</v>
      </c>
      <c r="H2467" s="9">
        <v>5.03</v>
      </c>
      <c r="I2467" s="9"/>
      <c r="J2467" s="9">
        <v>7.3680000000000003</v>
      </c>
      <c r="K2467" s="9">
        <v>49.3</v>
      </c>
      <c r="L2467" s="9">
        <v>0.224</v>
      </c>
      <c r="M2467" s="9">
        <v>0.28939999999999999</v>
      </c>
      <c r="N2467" s="9">
        <v>0</v>
      </c>
      <c r="O2467" s="9">
        <v>553.1</v>
      </c>
      <c r="P2467" s="9"/>
      <c r="Q2467" s="9"/>
      <c r="R2467" s="9"/>
      <c r="T2467">
        <f t="shared" si="349"/>
        <v>1031500</v>
      </c>
      <c r="U2467">
        <v>692.3</v>
      </c>
      <c r="V2467">
        <f t="shared" si="356"/>
        <v>553.1</v>
      </c>
      <c r="W2467" t="str">
        <f t="shared" si="350"/>
        <v/>
      </c>
      <c r="X2467" t="str">
        <f t="shared" si="351"/>
        <v/>
      </c>
      <c r="Y2467" t="str">
        <f t="shared" si="357"/>
        <v/>
      </c>
      <c r="Z2467" s="9"/>
      <c r="AA2467" s="14">
        <f t="shared" si="352"/>
        <v>0.50600000000000001</v>
      </c>
      <c r="AB2467" s="14">
        <f t="shared" si="353"/>
        <v>0.52</v>
      </c>
    </row>
    <row r="2468" spans="1:28" x14ac:dyDescent="0.25">
      <c r="A2468" s="10">
        <f t="shared" si="355"/>
        <v>45394</v>
      </c>
      <c r="B2468" s="11">
        <v>103</v>
      </c>
      <c r="C2468" s="11">
        <v>1600</v>
      </c>
      <c r="D2468" s="12">
        <v>611.66666666666697</v>
      </c>
      <c r="E2468" s="9">
        <v>129.47999999999999</v>
      </c>
      <c r="F2468" s="9">
        <f t="shared" si="354"/>
        <v>65.47999999999999</v>
      </c>
      <c r="G2468" s="9">
        <v>1.51</v>
      </c>
      <c r="H2468" s="9">
        <v>5.03</v>
      </c>
      <c r="I2468" s="9"/>
      <c r="J2468" s="9">
        <v>6.4329999999999998</v>
      </c>
      <c r="K2468" s="9">
        <v>47.6</v>
      </c>
      <c r="L2468" s="9">
        <v>0.22470000000000001</v>
      </c>
      <c r="M2468" s="9">
        <v>0.28939999999999999</v>
      </c>
      <c r="N2468" s="9">
        <v>0</v>
      </c>
      <c r="O2468" s="9">
        <v>481.9</v>
      </c>
      <c r="P2468" s="9"/>
      <c r="Q2468" s="9"/>
      <c r="R2468" s="9"/>
      <c r="T2468">
        <f t="shared" si="349"/>
        <v>1031600</v>
      </c>
      <c r="U2468">
        <v>545.29999999999995</v>
      </c>
      <c r="V2468">
        <f t="shared" si="356"/>
        <v>481.9</v>
      </c>
      <c r="W2468" t="str">
        <f t="shared" si="350"/>
        <v/>
      </c>
      <c r="X2468" t="str">
        <f t="shared" si="351"/>
        <v/>
      </c>
      <c r="Y2468" t="str">
        <f t="shared" si="357"/>
        <v/>
      </c>
      <c r="Z2468" s="9"/>
      <c r="AA2468" s="14">
        <f t="shared" si="352"/>
        <v>0.45800000000000002</v>
      </c>
      <c r="AB2468" s="14">
        <f t="shared" si="353"/>
        <v>0.504</v>
      </c>
    </row>
    <row r="2469" spans="1:28" x14ac:dyDescent="0.25">
      <c r="A2469" s="10">
        <f t="shared" si="355"/>
        <v>45394</v>
      </c>
      <c r="B2469" s="11">
        <v>103</v>
      </c>
      <c r="C2469" s="11">
        <v>1700</v>
      </c>
      <c r="D2469" s="12">
        <v>611.70833333333303</v>
      </c>
      <c r="E2469" s="9">
        <v>129.47999999999999</v>
      </c>
      <c r="F2469" s="9">
        <f t="shared" si="354"/>
        <v>65.47999999999999</v>
      </c>
      <c r="G2469" s="9">
        <v>1.51</v>
      </c>
      <c r="H2469" s="9">
        <v>5.03</v>
      </c>
      <c r="I2469" s="9"/>
      <c r="J2469" s="9">
        <v>6.94</v>
      </c>
      <c r="K2469" s="9">
        <v>47.9</v>
      </c>
      <c r="L2469" s="9">
        <v>0.224</v>
      </c>
      <c r="M2469" s="9">
        <v>0.28860000000000002</v>
      </c>
      <c r="N2469" s="9">
        <v>0</v>
      </c>
      <c r="O2469" s="9">
        <v>379.4</v>
      </c>
      <c r="P2469" s="9"/>
      <c r="Q2469" s="9"/>
      <c r="R2469" s="9"/>
      <c r="T2469">
        <f t="shared" si="349"/>
        <v>1031700</v>
      </c>
      <c r="U2469">
        <v>367.8</v>
      </c>
      <c r="V2469">
        <f t="shared" si="356"/>
        <v>379.4</v>
      </c>
      <c r="W2469" t="str">
        <f t="shared" si="350"/>
        <v/>
      </c>
      <c r="X2469" t="str">
        <f t="shared" si="351"/>
        <v/>
      </c>
      <c r="Y2469" t="str">
        <f t="shared" si="357"/>
        <v/>
      </c>
      <c r="Z2469" s="9"/>
      <c r="AA2469" s="14">
        <f t="shared" si="352"/>
        <v>0.47799999999999998</v>
      </c>
      <c r="AB2469" s="14">
        <f t="shared" si="353"/>
        <v>0.52</v>
      </c>
    </row>
    <row r="2470" spans="1:28" x14ac:dyDescent="0.25">
      <c r="A2470" s="10">
        <f t="shared" si="355"/>
        <v>45394</v>
      </c>
      <c r="B2470" s="11">
        <v>103</v>
      </c>
      <c r="C2470" s="11">
        <v>1800</v>
      </c>
      <c r="D2470" s="12">
        <v>611.75</v>
      </c>
      <c r="E2470" s="9">
        <v>129.01</v>
      </c>
      <c r="F2470" s="9">
        <f t="shared" si="354"/>
        <v>65.009999999999991</v>
      </c>
      <c r="G2470" s="9">
        <v>1.01</v>
      </c>
      <c r="H2470" s="9">
        <v>4.03</v>
      </c>
      <c r="I2470" s="9"/>
      <c r="J2470" s="9">
        <v>4.766</v>
      </c>
      <c r="K2470" s="9">
        <v>52.1</v>
      </c>
      <c r="L2470" s="9">
        <v>0.224</v>
      </c>
      <c r="M2470" s="9">
        <v>0.28789999999999999</v>
      </c>
      <c r="N2470" s="9">
        <v>0</v>
      </c>
      <c r="O2470" s="9">
        <v>175.6</v>
      </c>
      <c r="P2470" s="9"/>
      <c r="Q2470" s="9"/>
      <c r="R2470" s="9"/>
      <c r="T2470">
        <f t="shared" si="349"/>
        <v>1031800</v>
      </c>
      <c r="U2470">
        <v>179</v>
      </c>
      <c r="V2470">
        <f t="shared" si="356"/>
        <v>175.6</v>
      </c>
      <c r="W2470" t="str">
        <f t="shared" si="350"/>
        <v/>
      </c>
      <c r="X2470" t="str">
        <f t="shared" si="351"/>
        <v/>
      </c>
      <c r="Y2470" t="str">
        <f t="shared" si="357"/>
        <v/>
      </c>
      <c r="Z2470" s="9"/>
      <c r="AA2470" s="14">
        <f t="shared" si="352"/>
        <v>0.44700000000000001</v>
      </c>
      <c r="AB2470" s="14">
        <f t="shared" si="353"/>
        <v>0.41099999999999998</v>
      </c>
    </row>
    <row r="2471" spans="1:28" x14ac:dyDescent="0.25">
      <c r="A2471" s="10">
        <f t="shared" si="355"/>
        <v>45394</v>
      </c>
      <c r="B2471" s="11">
        <v>103</v>
      </c>
      <c r="C2471" s="11">
        <v>1900</v>
      </c>
      <c r="D2471" s="12">
        <v>611.79166666666697</v>
      </c>
      <c r="E2471" s="9">
        <v>129.24</v>
      </c>
      <c r="F2471" s="9">
        <f t="shared" si="354"/>
        <v>65.240000000000009</v>
      </c>
      <c r="G2471" s="9">
        <v>0.5</v>
      </c>
      <c r="H2471" s="9">
        <v>1.51</v>
      </c>
      <c r="I2471" s="9"/>
      <c r="J2471" s="9">
        <v>-0.17100000000000001</v>
      </c>
      <c r="K2471" s="9">
        <v>63.1</v>
      </c>
      <c r="L2471" s="9">
        <v>0.224</v>
      </c>
      <c r="M2471" s="9">
        <v>0.28789999999999999</v>
      </c>
      <c r="N2471" s="9">
        <v>0</v>
      </c>
      <c r="O2471" s="9">
        <v>21.9</v>
      </c>
      <c r="P2471" s="9"/>
      <c r="Q2471" s="9"/>
      <c r="R2471" s="9"/>
      <c r="T2471">
        <f t="shared" si="349"/>
        <v>1031900</v>
      </c>
      <c r="U2471">
        <v>25.3</v>
      </c>
      <c r="V2471">
        <f t="shared" si="356"/>
        <v>21.9</v>
      </c>
      <c r="W2471" t="str">
        <f t="shared" si="350"/>
        <v/>
      </c>
      <c r="X2471" t="str">
        <f t="shared" si="351"/>
        <v/>
      </c>
      <c r="Y2471" t="str">
        <f t="shared" si="357"/>
        <v/>
      </c>
      <c r="Z2471" s="9"/>
      <c r="AA2471" s="14">
        <f t="shared" si="352"/>
        <v>0.38</v>
      </c>
      <c r="AB2471" s="14">
        <f t="shared" si="353"/>
        <v>0.222</v>
      </c>
    </row>
    <row r="2472" spans="1:28" x14ac:dyDescent="0.25">
      <c r="A2472" s="10">
        <f t="shared" si="355"/>
        <v>45394</v>
      </c>
      <c r="B2472" s="11">
        <v>103</v>
      </c>
      <c r="C2472" s="11">
        <v>2000</v>
      </c>
      <c r="D2472" s="12">
        <v>611.83333333333303</v>
      </c>
      <c r="E2472" s="9">
        <v>129.59</v>
      </c>
      <c r="F2472" s="9">
        <f t="shared" si="354"/>
        <v>65.59</v>
      </c>
      <c r="G2472" s="9">
        <v>1.01</v>
      </c>
      <c r="H2472" s="9">
        <v>2.0099999999999998</v>
      </c>
      <c r="I2472" s="9"/>
      <c r="J2472" s="9">
        <v>-1.0429999999999999</v>
      </c>
      <c r="K2472" s="9">
        <v>76.2</v>
      </c>
      <c r="L2472" s="9">
        <v>0.224</v>
      </c>
      <c r="M2472" s="9">
        <v>0.28789999999999999</v>
      </c>
      <c r="N2472" s="9">
        <v>0</v>
      </c>
      <c r="O2472" s="9">
        <v>0.6</v>
      </c>
      <c r="P2472" s="9"/>
      <c r="Q2472" s="9"/>
      <c r="R2472" s="9"/>
      <c r="T2472">
        <f t="shared" si="349"/>
        <v>1032000</v>
      </c>
      <c r="U2472">
        <v>0</v>
      </c>
      <c r="V2472">
        <f t="shared" si="356"/>
        <v>0</v>
      </c>
      <c r="W2472" t="str">
        <f t="shared" si="350"/>
        <v/>
      </c>
      <c r="X2472" t="str">
        <f t="shared" si="351"/>
        <v/>
      </c>
      <c r="Y2472" t="str">
        <f t="shared" si="357"/>
        <v/>
      </c>
      <c r="Z2472" s="9"/>
      <c r="AA2472" s="14">
        <f t="shared" si="352"/>
        <v>0.43099999999999999</v>
      </c>
      <c r="AB2472" s="14">
        <f t="shared" si="353"/>
        <v>0.13500000000000001</v>
      </c>
    </row>
    <row r="2473" spans="1:28" x14ac:dyDescent="0.25">
      <c r="A2473" s="10">
        <f t="shared" si="355"/>
        <v>45394</v>
      </c>
      <c r="B2473" s="11">
        <v>103</v>
      </c>
      <c r="C2473" s="11">
        <v>2100</v>
      </c>
      <c r="D2473" s="12">
        <v>611.875</v>
      </c>
      <c r="E2473" s="9">
        <v>129.47999999999999</v>
      </c>
      <c r="F2473" s="9">
        <f t="shared" si="354"/>
        <v>65.47999999999999</v>
      </c>
      <c r="G2473" s="9">
        <v>1.01</v>
      </c>
      <c r="H2473" s="9">
        <v>2.0099999999999998</v>
      </c>
      <c r="I2473" s="9"/>
      <c r="J2473" s="9">
        <v>-1.2130000000000001</v>
      </c>
      <c r="K2473" s="9">
        <v>79.099999999999994</v>
      </c>
      <c r="L2473" s="9">
        <v>0.224</v>
      </c>
      <c r="M2473" s="9">
        <v>0.28939999999999999</v>
      </c>
      <c r="N2473" s="9">
        <v>0</v>
      </c>
      <c r="O2473" s="9">
        <v>0.6</v>
      </c>
      <c r="P2473" s="9"/>
      <c r="Q2473" s="9"/>
      <c r="R2473" s="9"/>
      <c r="T2473">
        <f t="shared" si="349"/>
        <v>1032100</v>
      </c>
      <c r="U2473">
        <v>0</v>
      </c>
      <c r="V2473">
        <f t="shared" si="356"/>
        <v>0</v>
      </c>
      <c r="W2473" t="str">
        <f t="shared" si="350"/>
        <v/>
      </c>
      <c r="X2473" t="str">
        <f t="shared" si="351"/>
        <v/>
      </c>
      <c r="Y2473" t="str">
        <f t="shared" si="357"/>
        <v/>
      </c>
      <c r="Z2473" s="9"/>
      <c r="AA2473" s="14">
        <f t="shared" si="352"/>
        <v>0.442</v>
      </c>
      <c r="AB2473" s="14">
        <f t="shared" si="353"/>
        <v>0.11700000000000001</v>
      </c>
    </row>
    <row r="2474" spans="1:28" x14ac:dyDescent="0.25">
      <c r="A2474" s="10">
        <f t="shared" si="355"/>
        <v>45394</v>
      </c>
      <c r="B2474" s="11">
        <v>103</v>
      </c>
      <c r="C2474" s="11">
        <v>2200</v>
      </c>
      <c r="D2474" s="12">
        <v>611.91666666666697</v>
      </c>
      <c r="E2474" s="9">
        <v>129.59</v>
      </c>
      <c r="F2474" s="9">
        <f t="shared" si="354"/>
        <v>65.59</v>
      </c>
      <c r="G2474" s="9">
        <v>1.01</v>
      </c>
      <c r="H2474" s="9">
        <v>2.0099999999999998</v>
      </c>
      <c r="I2474" s="9"/>
      <c r="J2474" s="9">
        <v>-1.327</v>
      </c>
      <c r="K2474" s="9">
        <v>80</v>
      </c>
      <c r="L2474" s="9">
        <v>0.22470000000000001</v>
      </c>
      <c r="M2474" s="9">
        <v>0.2908</v>
      </c>
      <c r="N2474" s="9">
        <v>0</v>
      </c>
      <c r="O2474" s="9">
        <v>0.6</v>
      </c>
      <c r="P2474" s="9"/>
      <c r="Q2474" s="9"/>
      <c r="R2474" s="9"/>
      <c r="T2474">
        <f t="shared" si="349"/>
        <v>1032200</v>
      </c>
      <c r="U2474">
        <v>0</v>
      </c>
      <c r="V2474">
        <f t="shared" si="356"/>
        <v>0</v>
      </c>
      <c r="W2474" t="str">
        <f t="shared" si="350"/>
        <v/>
      </c>
      <c r="X2474" t="str">
        <f t="shared" si="351"/>
        <v/>
      </c>
      <c r="Y2474" t="str">
        <f t="shared" si="357"/>
        <v/>
      </c>
      <c r="Z2474" s="9"/>
      <c r="AA2474" s="14">
        <f t="shared" si="352"/>
        <v>0.443</v>
      </c>
      <c r="AB2474" s="14">
        <f t="shared" si="353"/>
        <v>0.111</v>
      </c>
    </row>
    <row r="2475" spans="1:28" x14ac:dyDescent="0.25">
      <c r="A2475" s="10">
        <f t="shared" si="355"/>
        <v>45394</v>
      </c>
      <c r="B2475" s="11">
        <v>103</v>
      </c>
      <c r="C2475" s="11">
        <v>2300</v>
      </c>
      <c r="D2475" s="12">
        <v>611.95833333333303</v>
      </c>
      <c r="E2475" s="9">
        <v>129.71</v>
      </c>
      <c r="F2475" s="9">
        <f t="shared" si="354"/>
        <v>65.710000000000008</v>
      </c>
      <c r="G2475" s="9">
        <v>1.01</v>
      </c>
      <c r="H2475" s="9">
        <v>2.0099999999999998</v>
      </c>
      <c r="I2475" s="9"/>
      <c r="J2475" s="9">
        <v>-1.613</v>
      </c>
      <c r="K2475" s="9">
        <v>82.2</v>
      </c>
      <c r="L2475" s="9">
        <v>0.22470000000000001</v>
      </c>
      <c r="M2475" s="9">
        <v>0.2923</v>
      </c>
      <c r="N2475" s="9">
        <v>0</v>
      </c>
      <c r="O2475" s="9">
        <v>0.6</v>
      </c>
      <c r="P2475" s="9"/>
      <c r="Q2475" s="9"/>
      <c r="R2475" s="9"/>
      <c r="T2475">
        <f t="shared" si="349"/>
        <v>1032300</v>
      </c>
      <c r="U2475">
        <v>0</v>
      </c>
      <c r="V2475">
        <f t="shared" si="356"/>
        <v>0</v>
      </c>
      <c r="W2475" t="str">
        <f t="shared" si="350"/>
        <v/>
      </c>
      <c r="X2475" t="str">
        <f t="shared" si="351"/>
        <v/>
      </c>
      <c r="Y2475" t="str">
        <f t="shared" si="357"/>
        <v/>
      </c>
      <c r="Z2475" s="9"/>
      <c r="AA2475" s="14">
        <f t="shared" si="352"/>
        <v>0.44600000000000001</v>
      </c>
      <c r="AB2475" s="14">
        <f t="shared" si="353"/>
        <v>9.7000000000000003E-2</v>
      </c>
    </row>
    <row r="2476" spans="1:28" x14ac:dyDescent="0.25">
      <c r="A2476" s="10">
        <f t="shared" si="355"/>
        <v>45394</v>
      </c>
      <c r="B2476" s="11">
        <v>103</v>
      </c>
      <c r="C2476" s="11">
        <v>2400</v>
      </c>
      <c r="D2476" s="12">
        <v>612</v>
      </c>
      <c r="E2476" s="9">
        <v>129.47999999999999</v>
      </c>
      <c r="F2476" s="9">
        <f t="shared" si="354"/>
        <v>65.47999999999999</v>
      </c>
      <c r="G2476" s="9">
        <v>1.01</v>
      </c>
      <c r="H2476" s="9">
        <v>2.0099999999999998</v>
      </c>
      <c r="I2476" s="9"/>
      <c r="J2476" s="9">
        <v>-2.1890000000000001</v>
      </c>
      <c r="K2476" s="9">
        <v>83.2</v>
      </c>
      <c r="L2476" s="9">
        <v>0.22539999999999999</v>
      </c>
      <c r="M2476" s="9">
        <v>0.29370000000000002</v>
      </c>
      <c r="N2476" s="9">
        <v>0</v>
      </c>
      <c r="O2476" s="9">
        <v>0.6</v>
      </c>
      <c r="P2476" s="9"/>
      <c r="Q2476" s="9"/>
      <c r="R2476" s="9"/>
      <c r="T2476">
        <f t="shared" si="349"/>
        <v>1032400</v>
      </c>
      <c r="U2476">
        <v>0</v>
      </c>
      <c r="V2476">
        <f t="shared" si="356"/>
        <v>0</v>
      </c>
      <c r="W2476">
        <f t="shared" si="350"/>
        <v>0.22500000000000001</v>
      </c>
      <c r="X2476">
        <f t="shared" si="351"/>
        <v>0.29399999999999998</v>
      </c>
      <c r="Y2476">
        <f t="shared" si="357"/>
        <v>0.65500000000000003</v>
      </c>
      <c r="Z2476" s="9"/>
      <c r="AA2476" s="14">
        <f t="shared" si="352"/>
        <v>0.432</v>
      </c>
      <c r="AB2476" s="14">
        <f t="shared" si="353"/>
        <v>8.6999999999999994E-2</v>
      </c>
    </row>
    <row r="2477" spans="1:28" x14ac:dyDescent="0.25">
      <c r="A2477" s="10">
        <f t="shared" si="355"/>
        <v>45395</v>
      </c>
      <c r="B2477" s="11">
        <v>104</v>
      </c>
      <c r="C2477" s="11">
        <v>100</v>
      </c>
      <c r="D2477" s="12">
        <v>612.04166666666697</v>
      </c>
      <c r="E2477" s="9">
        <v>129.47999999999999</v>
      </c>
      <c r="F2477" s="9">
        <f t="shared" si="354"/>
        <v>65.47999999999999</v>
      </c>
      <c r="G2477" s="9">
        <v>1.51</v>
      </c>
      <c r="H2477" s="9">
        <v>2.52</v>
      </c>
      <c r="I2477" s="9"/>
      <c r="J2477" s="9">
        <v>-2.5659999999999998</v>
      </c>
      <c r="K2477" s="9">
        <v>84.3</v>
      </c>
      <c r="L2477" s="9">
        <v>0.22539999999999999</v>
      </c>
      <c r="M2477" s="9">
        <v>0.2959</v>
      </c>
      <c r="N2477" s="9">
        <v>0</v>
      </c>
      <c r="O2477" s="9">
        <v>0.6</v>
      </c>
      <c r="P2477" s="9"/>
      <c r="Q2477" s="9"/>
      <c r="R2477" s="9"/>
      <c r="T2477">
        <f t="shared" si="349"/>
        <v>1040100</v>
      </c>
      <c r="U2477">
        <v>0</v>
      </c>
      <c r="V2477">
        <f t="shared" si="356"/>
        <v>0</v>
      </c>
      <c r="W2477" t="str">
        <f t="shared" si="350"/>
        <v/>
      </c>
      <c r="X2477" t="str">
        <f t="shared" si="351"/>
        <v/>
      </c>
      <c r="Y2477" t="str">
        <f t="shared" si="357"/>
        <v/>
      </c>
      <c r="Z2477" s="9"/>
      <c r="AA2477" s="14">
        <f t="shared" si="352"/>
        <v>0.42599999999999999</v>
      </c>
      <c r="AB2477" s="14">
        <f t="shared" si="353"/>
        <v>7.9000000000000001E-2</v>
      </c>
    </row>
    <row r="2478" spans="1:28" x14ac:dyDescent="0.25">
      <c r="A2478" s="10">
        <f t="shared" si="355"/>
        <v>45395</v>
      </c>
      <c r="B2478" s="11">
        <v>104</v>
      </c>
      <c r="C2478" s="11">
        <v>200</v>
      </c>
      <c r="D2478" s="12">
        <v>612.08333333333303</v>
      </c>
      <c r="E2478" s="9">
        <v>129.47999999999999</v>
      </c>
      <c r="F2478" s="9">
        <f t="shared" si="354"/>
        <v>65.47999999999999</v>
      </c>
      <c r="G2478" s="9">
        <v>1.01</v>
      </c>
      <c r="H2478" s="9">
        <v>2.0099999999999998</v>
      </c>
      <c r="I2478" s="9"/>
      <c r="J2478" s="9">
        <v>-1.986</v>
      </c>
      <c r="K2478" s="9">
        <v>83.9</v>
      </c>
      <c r="L2478" s="9">
        <v>0.22620000000000001</v>
      </c>
      <c r="M2478" s="9">
        <v>0.2974</v>
      </c>
      <c r="N2478" s="9">
        <v>0</v>
      </c>
      <c r="O2478" s="9">
        <v>0.6</v>
      </c>
      <c r="P2478" s="9"/>
      <c r="Q2478" s="9"/>
      <c r="R2478" s="9"/>
      <c r="T2478">
        <f t="shared" si="349"/>
        <v>1040200</v>
      </c>
      <c r="U2478">
        <v>0</v>
      </c>
      <c r="V2478">
        <f t="shared" si="356"/>
        <v>0</v>
      </c>
      <c r="W2478" t="str">
        <f t="shared" si="350"/>
        <v/>
      </c>
      <c r="X2478" t="str">
        <f t="shared" si="351"/>
        <v/>
      </c>
      <c r="Y2478" t="str">
        <f t="shared" si="357"/>
        <v/>
      </c>
      <c r="Z2478" s="9"/>
      <c r="AA2478" s="14">
        <f t="shared" si="352"/>
        <v>0.443</v>
      </c>
      <c r="AB2478" s="14">
        <f t="shared" si="353"/>
        <v>8.5000000000000006E-2</v>
      </c>
    </row>
    <row r="2479" spans="1:28" x14ac:dyDescent="0.25">
      <c r="A2479" s="10">
        <f t="shared" si="355"/>
        <v>45395</v>
      </c>
      <c r="B2479" s="11">
        <v>104</v>
      </c>
      <c r="C2479" s="11">
        <v>300</v>
      </c>
      <c r="D2479" s="12">
        <v>612.125</v>
      </c>
      <c r="E2479" s="9">
        <v>129.36000000000001</v>
      </c>
      <c r="F2479" s="9">
        <f t="shared" si="354"/>
        <v>65.360000000000014</v>
      </c>
      <c r="G2479" s="9">
        <v>0.5</v>
      </c>
      <c r="H2479" s="9">
        <v>2.0099999999999998</v>
      </c>
      <c r="I2479" s="9"/>
      <c r="J2479" s="9">
        <v>-1.641</v>
      </c>
      <c r="K2479" s="9">
        <v>81.3</v>
      </c>
      <c r="L2479" s="9">
        <v>0.22620000000000001</v>
      </c>
      <c r="M2479" s="9">
        <v>0.29880000000000001</v>
      </c>
      <c r="N2479" s="9">
        <v>0</v>
      </c>
      <c r="O2479" s="9">
        <v>0.6</v>
      </c>
      <c r="P2479" s="9"/>
      <c r="Q2479" s="9"/>
      <c r="R2479" s="9"/>
      <c r="T2479">
        <f t="shared" si="349"/>
        <v>1040300</v>
      </c>
      <c r="U2479">
        <v>0</v>
      </c>
      <c r="V2479">
        <f t="shared" si="356"/>
        <v>0</v>
      </c>
      <c r="W2479" t="str">
        <f t="shared" si="350"/>
        <v/>
      </c>
      <c r="X2479" t="str">
        <f t="shared" si="351"/>
        <v/>
      </c>
      <c r="Y2479" t="str">
        <f t="shared" si="357"/>
        <v/>
      </c>
      <c r="Z2479" s="9"/>
      <c r="AA2479" s="14">
        <f t="shared" si="352"/>
        <v>0.44</v>
      </c>
      <c r="AB2479" s="14">
        <f t="shared" si="353"/>
        <v>0.10100000000000001</v>
      </c>
    </row>
    <row r="2480" spans="1:28" x14ac:dyDescent="0.25">
      <c r="A2480" s="10">
        <f t="shared" si="355"/>
        <v>45395</v>
      </c>
      <c r="B2480" s="11">
        <v>104</v>
      </c>
      <c r="C2480" s="11">
        <v>400</v>
      </c>
      <c r="D2480" s="12">
        <v>612.16666666666697</v>
      </c>
      <c r="E2480" s="9">
        <v>129.36000000000001</v>
      </c>
      <c r="F2480" s="9">
        <f t="shared" si="354"/>
        <v>65.360000000000014</v>
      </c>
      <c r="G2480" s="9">
        <v>0.5</v>
      </c>
      <c r="H2480" s="9">
        <v>2.0099999999999998</v>
      </c>
      <c r="I2480" s="9"/>
      <c r="J2480" s="9">
        <v>-2.044</v>
      </c>
      <c r="K2480" s="9">
        <v>82.5</v>
      </c>
      <c r="L2480" s="9">
        <v>0.22620000000000001</v>
      </c>
      <c r="M2480" s="9">
        <v>0.29949999999999999</v>
      </c>
      <c r="N2480" s="9">
        <v>0</v>
      </c>
      <c r="O2480" s="9">
        <v>0.6</v>
      </c>
      <c r="P2480" s="9"/>
      <c r="Q2480" s="9"/>
      <c r="R2480" s="9"/>
      <c r="T2480">
        <f t="shared" si="349"/>
        <v>1040400</v>
      </c>
      <c r="U2480">
        <v>0</v>
      </c>
      <c r="V2480">
        <f t="shared" si="356"/>
        <v>0</v>
      </c>
      <c r="W2480" t="str">
        <f t="shared" si="350"/>
        <v/>
      </c>
      <c r="X2480" t="str">
        <f t="shared" si="351"/>
        <v/>
      </c>
      <c r="Y2480" t="str">
        <f t="shared" si="357"/>
        <v/>
      </c>
      <c r="Z2480" s="9"/>
      <c r="AA2480" s="14">
        <f t="shared" si="352"/>
        <v>0.433</v>
      </c>
      <c r="AB2480" s="14">
        <f t="shared" si="353"/>
        <v>9.1999999999999998E-2</v>
      </c>
    </row>
    <row r="2481" spans="1:28" x14ac:dyDescent="0.25">
      <c r="A2481" s="10">
        <f t="shared" si="355"/>
        <v>45395</v>
      </c>
      <c r="B2481" s="11">
        <v>104</v>
      </c>
      <c r="C2481" s="11">
        <v>500</v>
      </c>
      <c r="D2481" s="12">
        <v>612.20833333333303</v>
      </c>
      <c r="E2481" s="9">
        <v>129.47999999999999</v>
      </c>
      <c r="F2481" s="9">
        <f t="shared" si="354"/>
        <v>65.47999999999999</v>
      </c>
      <c r="G2481" s="9">
        <v>0.5</v>
      </c>
      <c r="H2481" s="9">
        <v>2.0099999999999998</v>
      </c>
      <c r="I2481" s="9"/>
      <c r="J2481" s="9">
        <v>-2.5960000000000001</v>
      </c>
      <c r="K2481" s="9">
        <v>84.1</v>
      </c>
      <c r="L2481" s="9">
        <v>0.22689999999999999</v>
      </c>
      <c r="M2481" s="9">
        <v>0.30030000000000001</v>
      </c>
      <c r="N2481" s="9">
        <v>0</v>
      </c>
      <c r="O2481" s="9">
        <v>0.6</v>
      </c>
      <c r="P2481" s="9"/>
      <c r="Q2481" s="9"/>
      <c r="R2481" s="9"/>
      <c r="T2481">
        <f t="shared" si="349"/>
        <v>1040500</v>
      </c>
      <c r="U2481">
        <v>0</v>
      </c>
      <c r="V2481">
        <f t="shared" si="356"/>
        <v>0</v>
      </c>
      <c r="W2481" t="str">
        <f t="shared" si="350"/>
        <v/>
      </c>
      <c r="X2481" t="str">
        <f t="shared" si="351"/>
        <v/>
      </c>
      <c r="Y2481" t="str">
        <f t="shared" si="357"/>
        <v/>
      </c>
      <c r="Z2481" s="9"/>
      <c r="AA2481" s="14">
        <f t="shared" si="352"/>
        <v>0.42399999999999999</v>
      </c>
      <c r="AB2481" s="14">
        <f t="shared" si="353"/>
        <v>0.08</v>
      </c>
    </row>
    <row r="2482" spans="1:28" x14ac:dyDescent="0.25">
      <c r="A2482" s="10">
        <f t="shared" si="355"/>
        <v>45395</v>
      </c>
      <c r="B2482" s="11">
        <v>104</v>
      </c>
      <c r="C2482" s="11">
        <v>600</v>
      </c>
      <c r="D2482" s="12">
        <v>612.25</v>
      </c>
      <c r="E2482" s="9">
        <v>129.47999999999999</v>
      </c>
      <c r="F2482" s="9">
        <f t="shared" si="354"/>
        <v>65.47999999999999</v>
      </c>
      <c r="G2482" s="9">
        <v>0.5</v>
      </c>
      <c r="H2482" s="9">
        <v>1.51</v>
      </c>
      <c r="I2482" s="9"/>
      <c r="J2482" s="9">
        <v>-2.16</v>
      </c>
      <c r="K2482" s="9">
        <v>85.5</v>
      </c>
      <c r="L2482" s="9">
        <v>0.22689999999999999</v>
      </c>
      <c r="M2482" s="9">
        <v>0.30099999999999999</v>
      </c>
      <c r="N2482" s="9">
        <v>0</v>
      </c>
      <c r="O2482" s="9">
        <v>18.100000000000001</v>
      </c>
      <c r="P2482" s="9"/>
      <c r="Q2482" s="9"/>
      <c r="R2482" s="9"/>
      <c r="T2482">
        <f t="shared" si="349"/>
        <v>1040600</v>
      </c>
      <c r="U2482">
        <v>21.5</v>
      </c>
      <c r="V2482">
        <f t="shared" si="356"/>
        <v>18.100000000000001</v>
      </c>
      <c r="W2482" t="str">
        <f t="shared" si="350"/>
        <v/>
      </c>
      <c r="X2482" t="str">
        <f t="shared" si="351"/>
        <v/>
      </c>
      <c r="Y2482" t="str">
        <f t="shared" si="357"/>
        <v/>
      </c>
      <c r="Z2482" s="9"/>
      <c r="AA2482" s="14">
        <f t="shared" si="352"/>
        <v>0.44500000000000001</v>
      </c>
      <c r="AB2482" s="14">
        <f t="shared" si="353"/>
        <v>7.4999999999999997E-2</v>
      </c>
    </row>
    <row r="2483" spans="1:28" x14ac:dyDescent="0.25">
      <c r="A2483" s="10">
        <f t="shared" si="355"/>
        <v>45395</v>
      </c>
      <c r="B2483" s="11">
        <v>104</v>
      </c>
      <c r="C2483" s="11">
        <v>700</v>
      </c>
      <c r="D2483" s="12">
        <v>612.29166666666697</v>
      </c>
      <c r="E2483" s="9">
        <v>128.88999999999999</v>
      </c>
      <c r="F2483" s="9">
        <f t="shared" si="354"/>
        <v>64.889999999999986</v>
      </c>
      <c r="G2483" s="9">
        <v>0</v>
      </c>
      <c r="H2483" s="9">
        <v>2.0099999999999998</v>
      </c>
      <c r="I2483" s="9"/>
      <c r="J2483" s="9">
        <v>2.343</v>
      </c>
      <c r="K2483" s="9">
        <v>77.400000000000006</v>
      </c>
      <c r="L2483" s="9">
        <v>0.22689999999999999</v>
      </c>
      <c r="M2483" s="9">
        <v>0.30099999999999999</v>
      </c>
      <c r="N2483" s="9">
        <v>0</v>
      </c>
      <c r="O2483" s="9">
        <v>195.6</v>
      </c>
      <c r="P2483" s="9"/>
      <c r="Q2483" s="9"/>
      <c r="R2483" s="9"/>
      <c r="T2483">
        <f t="shared" si="349"/>
        <v>1040700</v>
      </c>
      <c r="U2483">
        <v>170.3</v>
      </c>
      <c r="V2483">
        <f t="shared" si="356"/>
        <v>195.6</v>
      </c>
      <c r="W2483" t="str">
        <f t="shared" si="350"/>
        <v/>
      </c>
      <c r="X2483" t="str">
        <f t="shared" si="351"/>
        <v/>
      </c>
      <c r="Y2483" t="str">
        <f t="shared" si="357"/>
        <v/>
      </c>
      <c r="Z2483" s="9"/>
      <c r="AA2483" s="14">
        <f t="shared" si="352"/>
        <v>0.55900000000000005</v>
      </c>
      <c r="AB2483" s="14">
        <f t="shared" si="353"/>
        <v>0.16300000000000001</v>
      </c>
    </row>
    <row r="2484" spans="1:28" x14ac:dyDescent="0.25">
      <c r="A2484" s="10">
        <f t="shared" si="355"/>
        <v>45395</v>
      </c>
      <c r="B2484" s="11">
        <v>104</v>
      </c>
      <c r="C2484" s="11">
        <v>800</v>
      </c>
      <c r="D2484" s="12">
        <v>612.33333333333303</v>
      </c>
      <c r="E2484" s="9">
        <v>128.77000000000001</v>
      </c>
      <c r="F2484" s="9">
        <f t="shared" si="354"/>
        <v>64.77000000000001</v>
      </c>
      <c r="G2484" s="9">
        <v>0</v>
      </c>
      <c r="H2484" s="9">
        <v>2.52</v>
      </c>
      <c r="I2484" s="9"/>
      <c r="J2484" s="9">
        <v>6.1020000000000003</v>
      </c>
      <c r="K2484" s="9">
        <v>60.8</v>
      </c>
      <c r="L2484" s="9">
        <v>0.22689999999999999</v>
      </c>
      <c r="M2484" s="9">
        <v>0.30099999999999999</v>
      </c>
      <c r="N2484" s="9">
        <v>0</v>
      </c>
      <c r="O2484" s="9">
        <v>375.6</v>
      </c>
      <c r="P2484" s="9"/>
      <c r="Q2484" s="9"/>
      <c r="R2484" s="9"/>
      <c r="T2484">
        <f t="shared" si="349"/>
        <v>1040800</v>
      </c>
      <c r="U2484">
        <v>359</v>
      </c>
      <c r="V2484">
        <f t="shared" si="356"/>
        <v>375.6</v>
      </c>
      <c r="W2484" t="str">
        <f t="shared" si="350"/>
        <v/>
      </c>
      <c r="X2484" t="str">
        <f t="shared" si="351"/>
        <v/>
      </c>
      <c r="Y2484" t="str">
        <f t="shared" si="357"/>
        <v/>
      </c>
      <c r="Z2484" s="9"/>
      <c r="AA2484" s="14">
        <f t="shared" si="352"/>
        <v>0.57199999999999995</v>
      </c>
      <c r="AB2484" s="14">
        <f t="shared" si="353"/>
        <v>0.36899999999999999</v>
      </c>
    </row>
    <row r="2485" spans="1:28" x14ac:dyDescent="0.25">
      <c r="A2485" s="10">
        <f t="shared" si="355"/>
        <v>45395</v>
      </c>
      <c r="B2485" s="11">
        <v>104</v>
      </c>
      <c r="C2485" s="11">
        <v>900</v>
      </c>
      <c r="D2485" s="12">
        <v>612.375</v>
      </c>
      <c r="E2485" s="9">
        <v>128.41999999999999</v>
      </c>
      <c r="F2485" s="9">
        <f t="shared" si="354"/>
        <v>64.419999999999987</v>
      </c>
      <c r="G2485" s="9">
        <v>0.5</v>
      </c>
      <c r="H2485" s="9">
        <v>3.02</v>
      </c>
      <c r="I2485" s="9"/>
      <c r="J2485" s="9">
        <v>7.3179999999999996</v>
      </c>
      <c r="K2485" s="9">
        <v>45</v>
      </c>
      <c r="L2485" s="9">
        <v>0.22689999999999999</v>
      </c>
      <c r="M2485" s="9">
        <v>0.30170000000000002</v>
      </c>
      <c r="N2485" s="9">
        <v>0</v>
      </c>
      <c r="O2485" s="9">
        <v>546.9</v>
      </c>
      <c r="P2485" s="9"/>
      <c r="Q2485" s="9"/>
      <c r="R2485" s="9"/>
      <c r="T2485">
        <f t="shared" si="349"/>
        <v>1040900</v>
      </c>
      <c r="U2485">
        <v>538</v>
      </c>
      <c r="V2485">
        <f t="shared" si="356"/>
        <v>546.9</v>
      </c>
      <c r="W2485" t="str">
        <f t="shared" si="350"/>
        <v/>
      </c>
      <c r="X2485" t="str">
        <f t="shared" si="351"/>
        <v/>
      </c>
      <c r="Y2485" t="str">
        <f t="shared" si="357"/>
        <v/>
      </c>
      <c r="Z2485" s="9"/>
      <c r="AA2485" s="14">
        <f t="shared" si="352"/>
        <v>0.46100000000000002</v>
      </c>
      <c r="AB2485" s="14">
        <f t="shared" si="353"/>
        <v>0.56299999999999994</v>
      </c>
    </row>
    <row r="2486" spans="1:28" x14ac:dyDescent="0.25">
      <c r="A2486" s="10">
        <f t="shared" si="355"/>
        <v>45395</v>
      </c>
      <c r="B2486" s="11">
        <v>104</v>
      </c>
      <c r="C2486" s="11">
        <v>1000</v>
      </c>
      <c r="D2486" s="12">
        <v>612.41666666666697</v>
      </c>
      <c r="E2486" s="9">
        <v>128.41999999999999</v>
      </c>
      <c r="F2486" s="9">
        <f t="shared" si="354"/>
        <v>64.419999999999987</v>
      </c>
      <c r="G2486" s="9">
        <v>1.01</v>
      </c>
      <c r="H2486" s="9">
        <v>4.03</v>
      </c>
      <c r="I2486" s="9"/>
      <c r="J2486" s="9">
        <v>7.4690000000000003</v>
      </c>
      <c r="K2486" s="9">
        <v>45.2</v>
      </c>
      <c r="L2486" s="9">
        <v>0.22689999999999999</v>
      </c>
      <c r="M2486" s="9">
        <v>0.30170000000000002</v>
      </c>
      <c r="N2486" s="9">
        <v>0</v>
      </c>
      <c r="O2486" s="9">
        <v>680.6</v>
      </c>
      <c r="P2486" s="9"/>
      <c r="Q2486" s="9"/>
      <c r="R2486" s="9"/>
      <c r="T2486">
        <f t="shared" si="349"/>
        <v>1041000</v>
      </c>
      <c r="U2486">
        <v>687.5</v>
      </c>
      <c r="V2486">
        <f t="shared" si="356"/>
        <v>680.6</v>
      </c>
      <c r="W2486" t="str">
        <f t="shared" si="350"/>
        <v/>
      </c>
      <c r="X2486" t="str">
        <f t="shared" si="351"/>
        <v/>
      </c>
      <c r="Y2486" t="str">
        <f t="shared" si="357"/>
        <v/>
      </c>
      <c r="Z2486" s="9"/>
      <c r="AA2486" s="14">
        <f t="shared" si="352"/>
        <v>0.46700000000000003</v>
      </c>
      <c r="AB2486" s="14">
        <f t="shared" si="353"/>
        <v>0.56599999999999995</v>
      </c>
    </row>
    <row r="2487" spans="1:28" x14ac:dyDescent="0.25">
      <c r="A2487" s="10">
        <f t="shared" si="355"/>
        <v>45395</v>
      </c>
      <c r="B2487" s="11">
        <v>104</v>
      </c>
      <c r="C2487" s="11">
        <v>1100</v>
      </c>
      <c r="D2487" s="12">
        <v>612.45833333333303</v>
      </c>
      <c r="E2487" s="9">
        <v>128.66</v>
      </c>
      <c r="F2487" s="9">
        <f t="shared" si="354"/>
        <v>64.66</v>
      </c>
      <c r="G2487" s="9">
        <v>1.51</v>
      </c>
      <c r="H2487" s="9">
        <v>5.03</v>
      </c>
      <c r="I2487" s="9"/>
      <c r="J2487" s="9">
        <v>9.1140000000000008</v>
      </c>
      <c r="K2487" s="9">
        <v>36.700000000000003</v>
      </c>
      <c r="L2487" s="9">
        <v>0.22689999999999999</v>
      </c>
      <c r="M2487" s="9">
        <v>0.30099999999999999</v>
      </c>
      <c r="N2487" s="9">
        <v>0</v>
      </c>
      <c r="O2487" s="9">
        <v>785.6</v>
      </c>
      <c r="P2487" s="9"/>
      <c r="Q2487" s="9"/>
      <c r="R2487" s="9"/>
      <c r="T2487">
        <f t="shared" si="349"/>
        <v>1041100</v>
      </c>
      <c r="U2487">
        <v>795.3</v>
      </c>
      <c r="V2487">
        <f t="shared" si="356"/>
        <v>785.6</v>
      </c>
      <c r="W2487" t="str">
        <f t="shared" si="350"/>
        <v/>
      </c>
      <c r="X2487" t="str">
        <f t="shared" si="351"/>
        <v/>
      </c>
      <c r="Y2487" t="str">
        <f t="shared" si="357"/>
        <v/>
      </c>
      <c r="Z2487" s="9"/>
      <c r="AA2487" s="14">
        <f t="shared" si="352"/>
        <v>0.42399999999999999</v>
      </c>
      <c r="AB2487" s="14">
        <f t="shared" si="353"/>
        <v>0.73099999999999998</v>
      </c>
    </row>
    <row r="2488" spans="1:28" x14ac:dyDescent="0.25">
      <c r="A2488" s="10">
        <f t="shared" si="355"/>
        <v>45395</v>
      </c>
      <c r="B2488" s="11">
        <v>104</v>
      </c>
      <c r="C2488" s="11">
        <v>1200</v>
      </c>
      <c r="D2488" s="12">
        <v>612.5</v>
      </c>
      <c r="E2488" s="9">
        <v>129.01</v>
      </c>
      <c r="F2488" s="9">
        <f t="shared" si="354"/>
        <v>65.009999999999991</v>
      </c>
      <c r="G2488" s="9">
        <v>1.51</v>
      </c>
      <c r="H2488" s="9">
        <v>6.04</v>
      </c>
      <c r="I2488" s="9"/>
      <c r="J2488" s="9">
        <v>9.7309999999999999</v>
      </c>
      <c r="K2488" s="9">
        <v>30.6</v>
      </c>
      <c r="L2488" s="9">
        <v>0.22689999999999999</v>
      </c>
      <c r="M2488" s="9">
        <v>0.30099999999999999</v>
      </c>
      <c r="N2488" s="9">
        <v>0</v>
      </c>
      <c r="O2488" s="9">
        <v>841.9</v>
      </c>
      <c r="P2488" s="9"/>
      <c r="Q2488" s="9"/>
      <c r="R2488" s="9"/>
      <c r="T2488">
        <f t="shared" si="349"/>
        <v>1041200</v>
      </c>
      <c r="U2488">
        <v>852.2</v>
      </c>
      <c r="V2488">
        <f t="shared" si="356"/>
        <v>841.9</v>
      </c>
      <c r="W2488" t="str">
        <f t="shared" si="350"/>
        <v/>
      </c>
      <c r="X2488" t="str">
        <f t="shared" si="351"/>
        <v/>
      </c>
      <c r="Y2488" t="str">
        <f t="shared" si="357"/>
        <v/>
      </c>
      <c r="Z2488" s="9"/>
      <c r="AA2488" s="14">
        <f t="shared" si="352"/>
        <v>0.36899999999999999</v>
      </c>
      <c r="AB2488" s="14">
        <f t="shared" si="353"/>
        <v>0.83699999999999997</v>
      </c>
    </row>
    <row r="2489" spans="1:28" x14ac:dyDescent="0.25">
      <c r="A2489" s="10">
        <f t="shared" si="355"/>
        <v>45395</v>
      </c>
      <c r="B2489" s="11">
        <v>104</v>
      </c>
      <c r="C2489" s="11">
        <v>1300</v>
      </c>
      <c r="D2489" s="12">
        <v>612.54166666666697</v>
      </c>
      <c r="E2489" s="9">
        <v>128.41999999999999</v>
      </c>
      <c r="F2489" s="9">
        <f t="shared" si="354"/>
        <v>64.419999999999987</v>
      </c>
      <c r="G2489" s="9">
        <v>2.0099999999999998</v>
      </c>
      <c r="H2489" s="9">
        <v>5.54</v>
      </c>
      <c r="I2489" s="9"/>
      <c r="J2489" s="9">
        <v>10.443</v>
      </c>
      <c r="K2489" s="9">
        <v>26.7</v>
      </c>
      <c r="L2489" s="9">
        <v>0.22620000000000001</v>
      </c>
      <c r="M2489" s="9">
        <v>0.30030000000000001</v>
      </c>
      <c r="N2489" s="9">
        <v>0</v>
      </c>
      <c r="O2489" s="9">
        <v>846.9</v>
      </c>
      <c r="P2489" s="9"/>
      <c r="Q2489" s="9"/>
      <c r="R2489" s="9"/>
      <c r="T2489">
        <f t="shared" si="349"/>
        <v>1041300</v>
      </c>
      <c r="U2489">
        <v>854.5</v>
      </c>
      <c r="V2489">
        <f t="shared" si="356"/>
        <v>846.9</v>
      </c>
      <c r="W2489" t="str">
        <f t="shared" si="350"/>
        <v/>
      </c>
      <c r="X2489" t="str">
        <f t="shared" si="351"/>
        <v/>
      </c>
      <c r="Y2489" t="str">
        <f t="shared" si="357"/>
        <v/>
      </c>
      <c r="Z2489" s="9"/>
      <c r="AA2489" s="14">
        <f t="shared" si="352"/>
        <v>0.33800000000000002</v>
      </c>
      <c r="AB2489" s="14">
        <f t="shared" si="353"/>
        <v>0.92800000000000005</v>
      </c>
    </row>
    <row r="2490" spans="1:28" x14ac:dyDescent="0.25">
      <c r="A2490" s="10">
        <f t="shared" si="355"/>
        <v>45395</v>
      </c>
      <c r="B2490" s="11">
        <v>104</v>
      </c>
      <c r="C2490" s="11">
        <v>1400</v>
      </c>
      <c r="D2490" s="12">
        <v>612.58333333333303</v>
      </c>
      <c r="E2490" s="9">
        <v>126.43</v>
      </c>
      <c r="F2490" s="9">
        <f t="shared" si="354"/>
        <v>62.430000000000007</v>
      </c>
      <c r="G2490" s="9">
        <v>2.0099999999999998</v>
      </c>
      <c r="H2490" s="9">
        <v>5.54</v>
      </c>
      <c r="I2490" s="9"/>
      <c r="J2490" s="9">
        <v>10.492000000000001</v>
      </c>
      <c r="K2490" s="9">
        <v>24.7</v>
      </c>
      <c r="L2490" s="9">
        <v>0.22689999999999999</v>
      </c>
      <c r="M2490" s="9">
        <v>0.29880000000000001</v>
      </c>
      <c r="N2490" s="9">
        <v>0</v>
      </c>
      <c r="O2490" s="9">
        <v>794.4</v>
      </c>
      <c r="P2490" s="9"/>
      <c r="Q2490" s="9"/>
      <c r="R2490" s="9"/>
      <c r="T2490">
        <f t="shared" si="349"/>
        <v>1041400</v>
      </c>
      <c r="U2490">
        <v>801.5</v>
      </c>
      <c r="V2490">
        <f t="shared" si="356"/>
        <v>794.4</v>
      </c>
      <c r="W2490" t="str">
        <f t="shared" si="350"/>
        <v/>
      </c>
      <c r="X2490" t="str">
        <f t="shared" si="351"/>
        <v/>
      </c>
      <c r="Y2490" t="str">
        <f t="shared" si="357"/>
        <v/>
      </c>
      <c r="Z2490" s="9"/>
      <c r="AA2490" s="14">
        <f t="shared" si="352"/>
        <v>0.313</v>
      </c>
      <c r="AB2490" s="14">
        <f t="shared" si="353"/>
        <v>0.95399999999999996</v>
      </c>
    </row>
    <row r="2491" spans="1:28" x14ac:dyDescent="0.25">
      <c r="A2491" s="10">
        <f t="shared" si="355"/>
        <v>45395</v>
      </c>
      <c r="B2491" s="11">
        <v>104</v>
      </c>
      <c r="C2491" s="11">
        <v>1500</v>
      </c>
      <c r="D2491" s="12">
        <v>612.625</v>
      </c>
      <c r="E2491" s="9">
        <v>124.91</v>
      </c>
      <c r="F2491" s="9">
        <f t="shared" si="354"/>
        <v>60.91</v>
      </c>
      <c r="G2491" s="9">
        <v>2.0099999999999998</v>
      </c>
      <c r="H2491" s="9">
        <v>5.54</v>
      </c>
      <c r="I2491" s="9"/>
      <c r="J2491" s="9">
        <v>10.882999999999999</v>
      </c>
      <c r="K2491" s="9">
        <v>27.1</v>
      </c>
      <c r="L2491" s="9">
        <v>0.22839999999999999</v>
      </c>
      <c r="M2491" s="9">
        <v>0.30030000000000001</v>
      </c>
      <c r="N2491" s="9">
        <v>0</v>
      </c>
      <c r="O2491" s="9">
        <v>686.9</v>
      </c>
      <c r="P2491" s="9"/>
      <c r="Q2491" s="9"/>
      <c r="R2491" s="9"/>
      <c r="T2491">
        <f t="shared" si="349"/>
        <v>1041500</v>
      </c>
      <c r="U2491">
        <v>697.3</v>
      </c>
      <c r="V2491">
        <f t="shared" si="356"/>
        <v>686.9</v>
      </c>
      <c r="W2491" t="str">
        <f t="shared" si="350"/>
        <v/>
      </c>
      <c r="X2491" t="str">
        <f t="shared" si="351"/>
        <v/>
      </c>
      <c r="Y2491" t="str">
        <f t="shared" si="357"/>
        <v/>
      </c>
      <c r="Z2491" s="9"/>
      <c r="AA2491" s="14">
        <f t="shared" si="352"/>
        <v>0.35299999999999998</v>
      </c>
      <c r="AB2491" s="14">
        <f t="shared" si="353"/>
        <v>0.95</v>
      </c>
    </row>
    <row r="2492" spans="1:28" x14ac:dyDescent="0.25">
      <c r="A2492" s="10">
        <f t="shared" si="355"/>
        <v>45395</v>
      </c>
      <c r="B2492" s="11">
        <v>104</v>
      </c>
      <c r="C2492" s="11">
        <v>1600</v>
      </c>
      <c r="D2492" s="12">
        <v>612.66666666666697</v>
      </c>
      <c r="E2492" s="9">
        <v>124.8</v>
      </c>
      <c r="F2492" s="9">
        <f t="shared" si="354"/>
        <v>60.8</v>
      </c>
      <c r="G2492" s="9">
        <v>2.0099999999999998</v>
      </c>
      <c r="H2492" s="9">
        <v>6.04</v>
      </c>
      <c r="I2492" s="9"/>
      <c r="J2492" s="9">
        <v>10.956</v>
      </c>
      <c r="K2492" s="9">
        <v>31.3</v>
      </c>
      <c r="L2492" s="9">
        <v>0.23200000000000001</v>
      </c>
      <c r="M2492" s="9">
        <v>0.30530000000000002</v>
      </c>
      <c r="N2492" s="9">
        <v>0</v>
      </c>
      <c r="O2492" s="9">
        <v>531.9</v>
      </c>
      <c r="P2492" s="9"/>
      <c r="Q2492" s="9"/>
      <c r="R2492" s="9"/>
      <c r="T2492">
        <f t="shared" si="349"/>
        <v>1041600</v>
      </c>
      <c r="U2492">
        <v>550.5</v>
      </c>
      <c r="V2492">
        <f t="shared" si="356"/>
        <v>531.9</v>
      </c>
      <c r="W2492" t="str">
        <f t="shared" si="350"/>
        <v/>
      </c>
      <c r="X2492" t="str">
        <f t="shared" si="351"/>
        <v/>
      </c>
      <c r="Y2492" t="str">
        <f t="shared" si="357"/>
        <v/>
      </c>
      <c r="Z2492" s="9"/>
      <c r="AA2492" s="14">
        <f t="shared" si="352"/>
        <v>0.41</v>
      </c>
      <c r="AB2492" s="14">
        <f t="shared" si="353"/>
        <v>0.9</v>
      </c>
    </row>
    <row r="2493" spans="1:28" x14ac:dyDescent="0.25">
      <c r="A2493" s="10">
        <f t="shared" si="355"/>
        <v>45395</v>
      </c>
      <c r="B2493" s="11">
        <v>104</v>
      </c>
      <c r="C2493" s="11">
        <v>1700</v>
      </c>
      <c r="D2493" s="12">
        <v>612.70833333333303</v>
      </c>
      <c r="E2493" s="9">
        <v>123.28</v>
      </c>
      <c r="F2493" s="9">
        <f t="shared" si="354"/>
        <v>59.28</v>
      </c>
      <c r="G2493" s="9">
        <v>1.51</v>
      </c>
      <c r="H2493" s="9">
        <v>5.54</v>
      </c>
      <c r="I2493" s="9"/>
      <c r="J2493" s="9">
        <v>9.657</v>
      </c>
      <c r="K2493" s="9">
        <v>33.9</v>
      </c>
      <c r="L2493" s="9">
        <v>0.2349</v>
      </c>
      <c r="M2493" s="9">
        <v>0.31119999999999998</v>
      </c>
      <c r="N2493" s="9">
        <v>0</v>
      </c>
      <c r="O2493" s="9">
        <v>361.9</v>
      </c>
      <c r="P2493" s="9"/>
      <c r="Q2493" s="9"/>
      <c r="R2493" s="9"/>
      <c r="T2493">
        <f t="shared" si="349"/>
        <v>1041700</v>
      </c>
      <c r="U2493">
        <v>373</v>
      </c>
      <c r="V2493">
        <f t="shared" si="356"/>
        <v>361.9</v>
      </c>
      <c r="W2493" t="str">
        <f t="shared" si="350"/>
        <v/>
      </c>
      <c r="X2493" t="str">
        <f t="shared" si="351"/>
        <v/>
      </c>
      <c r="Y2493" t="str">
        <f t="shared" si="357"/>
        <v/>
      </c>
      <c r="Z2493" s="9"/>
      <c r="AA2493" s="14">
        <f t="shared" si="352"/>
        <v>0.40699999999999997</v>
      </c>
      <c r="AB2493" s="14">
        <f t="shared" si="353"/>
        <v>0.79400000000000004</v>
      </c>
    </row>
    <row r="2494" spans="1:28" x14ac:dyDescent="0.25">
      <c r="A2494" s="10">
        <f t="shared" si="355"/>
        <v>45395</v>
      </c>
      <c r="B2494" s="11">
        <v>104</v>
      </c>
      <c r="C2494" s="11">
        <v>1800</v>
      </c>
      <c r="D2494" s="12">
        <v>612.75</v>
      </c>
      <c r="E2494" s="9">
        <v>123.63</v>
      </c>
      <c r="F2494" s="9">
        <f t="shared" si="354"/>
        <v>59.629999999999995</v>
      </c>
      <c r="G2494" s="9">
        <v>1.01</v>
      </c>
      <c r="H2494" s="9">
        <v>4.03</v>
      </c>
      <c r="I2494" s="9"/>
      <c r="J2494" s="9">
        <v>8.4939999999999998</v>
      </c>
      <c r="K2494" s="9">
        <v>38.200000000000003</v>
      </c>
      <c r="L2494" s="9">
        <v>0.23710000000000001</v>
      </c>
      <c r="M2494" s="9">
        <v>0.31480000000000002</v>
      </c>
      <c r="N2494" s="9">
        <v>0</v>
      </c>
      <c r="O2494" s="9">
        <v>166.9</v>
      </c>
      <c r="P2494" s="9"/>
      <c r="Q2494" s="9"/>
      <c r="R2494" s="9"/>
      <c r="T2494">
        <f t="shared" si="349"/>
        <v>1041800</v>
      </c>
      <c r="U2494">
        <v>184.3</v>
      </c>
      <c r="V2494">
        <f t="shared" si="356"/>
        <v>166.9</v>
      </c>
      <c r="W2494" t="str">
        <f t="shared" si="350"/>
        <v/>
      </c>
      <c r="X2494" t="str">
        <f t="shared" si="351"/>
        <v/>
      </c>
      <c r="Y2494" t="str">
        <f t="shared" si="357"/>
        <v/>
      </c>
      <c r="Z2494" s="9"/>
      <c r="AA2494" s="14">
        <f t="shared" si="352"/>
        <v>0.42399999999999999</v>
      </c>
      <c r="AB2494" s="14">
        <f t="shared" si="353"/>
        <v>0.68600000000000005</v>
      </c>
    </row>
    <row r="2495" spans="1:28" x14ac:dyDescent="0.25">
      <c r="A2495" s="10">
        <f t="shared" si="355"/>
        <v>45395</v>
      </c>
      <c r="B2495" s="11">
        <v>104</v>
      </c>
      <c r="C2495" s="11">
        <v>1900</v>
      </c>
      <c r="D2495" s="12">
        <v>612.79166666666697</v>
      </c>
      <c r="E2495" s="9">
        <v>123.74</v>
      </c>
      <c r="F2495" s="9">
        <f t="shared" si="354"/>
        <v>59.739999999999995</v>
      </c>
      <c r="G2495" s="9">
        <v>0.5</v>
      </c>
      <c r="H2495" s="9">
        <v>2.0099999999999998</v>
      </c>
      <c r="I2495" s="9"/>
      <c r="J2495" s="9">
        <v>2.37</v>
      </c>
      <c r="K2495" s="9">
        <v>53.9</v>
      </c>
      <c r="L2495" s="9">
        <v>0.23849999999999999</v>
      </c>
      <c r="M2495" s="9">
        <v>0.317</v>
      </c>
      <c r="N2495" s="9">
        <v>0</v>
      </c>
      <c r="O2495" s="9">
        <v>25.6</v>
      </c>
      <c r="P2495" s="9"/>
      <c r="Q2495" s="9"/>
      <c r="R2495" s="9"/>
      <c r="T2495">
        <f t="shared" si="349"/>
        <v>1041900</v>
      </c>
      <c r="U2495">
        <v>27.8</v>
      </c>
      <c r="V2495">
        <f t="shared" si="356"/>
        <v>25.6</v>
      </c>
      <c r="W2495" t="str">
        <f t="shared" si="350"/>
        <v/>
      </c>
      <c r="X2495" t="str">
        <f t="shared" si="351"/>
        <v/>
      </c>
      <c r="Y2495" t="str">
        <f t="shared" si="357"/>
        <v/>
      </c>
      <c r="Z2495" s="9"/>
      <c r="AA2495" s="14">
        <f t="shared" si="352"/>
        <v>0.39</v>
      </c>
      <c r="AB2495" s="14">
        <f t="shared" si="353"/>
        <v>0.33400000000000002</v>
      </c>
    </row>
    <row r="2496" spans="1:28" x14ac:dyDescent="0.25">
      <c r="A2496" s="10">
        <f t="shared" si="355"/>
        <v>45395</v>
      </c>
      <c r="B2496" s="11">
        <v>104</v>
      </c>
      <c r="C2496" s="11">
        <v>2000</v>
      </c>
      <c r="D2496" s="12">
        <v>612.83333333333303</v>
      </c>
      <c r="E2496" s="9">
        <v>123.74</v>
      </c>
      <c r="F2496" s="9">
        <f t="shared" si="354"/>
        <v>59.739999999999995</v>
      </c>
      <c r="G2496" s="9">
        <v>1.51</v>
      </c>
      <c r="H2496" s="9">
        <v>2.52</v>
      </c>
      <c r="I2496" s="9"/>
      <c r="J2496" s="9">
        <v>1.778</v>
      </c>
      <c r="K2496" s="9">
        <v>64.900000000000006</v>
      </c>
      <c r="L2496" s="9">
        <v>0.23849999999999999</v>
      </c>
      <c r="M2496" s="9">
        <v>0.31840000000000002</v>
      </c>
      <c r="N2496" s="9">
        <v>0</v>
      </c>
      <c r="O2496" s="9">
        <v>0.6</v>
      </c>
      <c r="P2496" s="9"/>
      <c r="Q2496" s="9"/>
      <c r="R2496" s="9"/>
      <c r="T2496">
        <f t="shared" si="349"/>
        <v>1042000</v>
      </c>
      <c r="U2496">
        <v>0</v>
      </c>
      <c r="V2496">
        <f t="shared" si="356"/>
        <v>0</v>
      </c>
      <c r="W2496" t="str">
        <f t="shared" si="350"/>
        <v/>
      </c>
      <c r="X2496" t="str">
        <f t="shared" si="351"/>
        <v/>
      </c>
      <c r="Y2496" t="str">
        <f t="shared" si="357"/>
        <v/>
      </c>
      <c r="Z2496" s="9"/>
      <c r="AA2496" s="14">
        <f t="shared" si="352"/>
        <v>0.45100000000000001</v>
      </c>
      <c r="AB2496" s="14">
        <f t="shared" si="353"/>
        <v>0.24399999999999999</v>
      </c>
    </row>
    <row r="2497" spans="1:28" x14ac:dyDescent="0.25">
      <c r="A2497" s="10">
        <f t="shared" si="355"/>
        <v>45395</v>
      </c>
      <c r="B2497" s="11">
        <v>104</v>
      </c>
      <c r="C2497" s="11">
        <v>2100</v>
      </c>
      <c r="D2497" s="12">
        <v>612.875</v>
      </c>
      <c r="E2497" s="9">
        <v>124.45</v>
      </c>
      <c r="F2497" s="9">
        <f t="shared" si="354"/>
        <v>60.45</v>
      </c>
      <c r="G2497" s="9">
        <v>1.01</v>
      </c>
      <c r="H2497" s="9">
        <v>2.0099999999999998</v>
      </c>
      <c r="I2497" s="9"/>
      <c r="J2497" s="9">
        <v>1.8859999999999999</v>
      </c>
      <c r="K2497" s="9">
        <v>67.099999999999994</v>
      </c>
      <c r="L2497" s="9">
        <v>0.23849999999999999</v>
      </c>
      <c r="M2497" s="9">
        <v>0.31990000000000002</v>
      </c>
      <c r="N2497" s="9">
        <v>0</v>
      </c>
      <c r="O2497" s="9">
        <v>0.6</v>
      </c>
      <c r="P2497" s="9"/>
      <c r="Q2497" s="9"/>
      <c r="R2497" s="9"/>
      <c r="T2497">
        <f t="shared" si="349"/>
        <v>1042100</v>
      </c>
      <c r="U2497">
        <v>0</v>
      </c>
      <c r="V2497">
        <f t="shared" si="356"/>
        <v>0</v>
      </c>
      <c r="W2497" t="str">
        <f t="shared" si="350"/>
        <v/>
      </c>
      <c r="X2497" t="str">
        <f t="shared" si="351"/>
        <v/>
      </c>
      <c r="Y2497" t="str">
        <f t="shared" si="357"/>
        <v/>
      </c>
      <c r="Z2497" s="9"/>
      <c r="AA2497" s="14">
        <f t="shared" si="352"/>
        <v>0.46899999999999997</v>
      </c>
      <c r="AB2497" s="14">
        <f t="shared" si="353"/>
        <v>0.23</v>
      </c>
    </row>
    <row r="2498" spans="1:28" x14ac:dyDescent="0.25">
      <c r="A2498" s="10">
        <f t="shared" si="355"/>
        <v>45395</v>
      </c>
      <c r="B2498" s="11">
        <v>104</v>
      </c>
      <c r="C2498" s="11">
        <v>2200</v>
      </c>
      <c r="D2498" s="12">
        <v>612.91666666666697</v>
      </c>
      <c r="E2498" s="9">
        <v>123.98</v>
      </c>
      <c r="F2498" s="9">
        <f t="shared" si="354"/>
        <v>59.980000000000004</v>
      </c>
      <c r="G2498" s="9">
        <v>1.01</v>
      </c>
      <c r="H2498" s="9">
        <v>2.0099999999999998</v>
      </c>
      <c r="I2498" s="9"/>
      <c r="J2498" s="9">
        <v>1.67</v>
      </c>
      <c r="K2498" s="9">
        <v>71.5</v>
      </c>
      <c r="L2498" s="9">
        <v>0.23849999999999999</v>
      </c>
      <c r="M2498" s="9">
        <v>0.3206</v>
      </c>
      <c r="N2498" s="9">
        <v>0</v>
      </c>
      <c r="O2498" s="9">
        <v>0.6</v>
      </c>
      <c r="P2498" s="9"/>
      <c r="Q2498" s="9"/>
      <c r="R2498" s="9"/>
      <c r="T2498">
        <f t="shared" si="349"/>
        <v>1042200</v>
      </c>
      <c r="U2498">
        <v>0</v>
      </c>
      <c r="V2498">
        <f t="shared" si="356"/>
        <v>0</v>
      </c>
      <c r="W2498" t="str">
        <f t="shared" si="350"/>
        <v/>
      </c>
      <c r="X2498" t="str">
        <f t="shared" si="351"/>
        <v/>
      </c>
      <c r="Y2498" t="str">
        <f t="shared" si="357"/>
        <v/>
      </c>
      <c r="Z2498" s="9"/>
      <c r="AA2498" s="14">
        <f t="shared" si="352"/>
        <v>0.49299999999999999</v>
      </c>
      <c r="AB2498" s="14">
        <f t="shared" si="353"/>
        <v>0.19700000000000001</v>
      </c>
    </row>
    <row r="2499" spans="1:28" x14ac:dyDescent="0.25">
      <c r="A2499" s="10">
        <f t="shared" si="355"/>
        <v>45395</v>
      </c>
      <c r="B2499" s="11">
        <v>104</v>
      </c>
      <c r="C2499" s="11">
        <v>2300</v>
      </c>
      <c r="D2499" s="12">
        <v>612.95833333333303</v>
      </c>
      <c r="E2499" s="9">
        <v>123.39</v>
      </c>
      <c r="F2499" s="9">
        <f t="shared" si="354"/>
        <v>59.39</v>
      </c>
      <c r="G2499" s="9">
        <v>1.01</v>
      </c>
      <c r="H2499" s="9">
        <v>3.02</v>
      </c>
      <c r="I2499" s="9"/>
      <c r="J2499" s="9">
        <v>2.5030000000000001</v>
      </c>
      <c r="K2499" s="9">
        <v>69.8</v>
      </c>
      <c r="L2499" s="9">
        <v>0.23780000000000001</v>
      </c>
      <c r="M2499" s="9">
        <v>0.3206</v>
      </c>
      <c r="N2499" s="9">
        <v>0</v>
      </c>
      <c r="O2499" s="9">
        <v>0.6</v>
      </c>
      <c r="P2499" s="9"/>
      <c r="Q2499" s="9"/>
      <c r="R2499" s="9"/>
      <c r="T2499">
        <f t="shared" si="349"/>
        <v>1042300</v>
      </c>
      <c r="U2499">
        <v>0</v>
      </c>
      <c r="V2499">
        <f t="shared" si="356"/>
        <v>0</v>
      </c>
      <c r="W2499" t="str">
        <f t="shared" si="350"/>
        <v/>
      </c>
      <c r="X2499" t="str">
        <f t="shared" si="351"/>
        <v/>
      </c>
      <c r="Y2499" t="str">
        <f t="shared" si="357"/>
        <v/>
      </c>
      <c r="Z2499" s="9"/>
      <c r="AA2499" s="14">
        <f t="shared" si="352"/>
        <v>0.51</v>
      </c>
      <c r="AB2499" s="14">
        <f t="shared" si="353"/>
        <v>0.221</v>
      </c>
    </row>
    <row r="2500" spans="1:28" x14ac:dyDescent="0.25">
      <c r="A2500" s="10">
        <f t="shared" si="355"/>
        <v>45395</v>
      </c>
      <c r="B2500" s="11">
        <v>104</v>
      </c>
      <c r="C2500" s="11">
        <v>2400</v>
      </c>
      <c r="D2500" s="12">
        <v>613</v>
      </c>
      <c r="E2500" s="9">
        <v>124.21</v>
      </c>
      <c r="F2500" s="9">
        <f t="shared" si="354"/>
        <v>60.209999999999994</v>
      </c>
      <c r="G2500" s="9">
        <v>1.01</v>
      </c>
      <c r="H2500" s="9">
        <v>3.02</v>
      </c>
      <c r="I2500" s="9"/>
      <c r="J2500" s="9">
        <v>2.2090000000000001</v>
      </c>
      <c r="K2500" s="9">
        <v>58.4</v>
      </c>
      <c r="L2500" s="9">
        <v>0.23710000000000001</v>
      </c>
      <c r="M2500" s="9">
        <v>0.32129999999999997</v>
      </c>
      <c r="N2500" s="9">
        <v>0</v>
      </c>
      <c r="O2500" s="9">
        <v>0.6</v>
      </c>
      <c r="P2500" s="9"/>
      <c r="Q2500" s="9"/>
      <c r="R2500" s="9"/>
      <c r="T2500">
        <f t="shared" si="349"/>
        <v>1042400</v>
      </c>
      <c r="U2500">
        <v>0</v>
      </c>
      <c r="V2500">
        <f t="shared" si="356"/>
        <v>0</v>
      </c>
      <c r="W2500">
        <f t="shared" si="350"/>
        <v>0.23699999999999999</v>
      </c>
      <c r="X2500">
        <f t="shared" si="351"/>
        <v>0.32100000000000001</v>
      </c>
      <c r="Y2500">
        <f t="shared" si="357"/>
        <v>0.60199999999999998</v>
      </c>
      <c r="Z2500" s="9"/>
      <c r="AA2500" s="14">
        <f t="shared" si="352"/>
        <v>0.41799999999999998</v>
      </c>
      <c r="AB2500" s="14">
        <f t="shared" si="353"/>
        <v>0.29799999999999999</v>
      </c>
    </row>
    <row r="2501" spans="1:28" x14ac:dyDescent="0.25">
      <c r="A2501" s="10">
        <f t="shared" si="355"/>
        <v>45396</v>
      </c>
      <c r="B2501" s="11">
        <v>105</v>
      </c>
      <c r="C2501" s="11">
        <v>100</v>
      </c>
      <c r="D2501" s="12">
        <v>613.04166666666697</v>
      </c>
      <c r="E2501" s="9">
        <v>123.16</v>
      </c>
      <c r="F2501" s="9">
        <f t="shared" si="354"/>
        <v>59.16</v>
      </c>
      <c r="G2501" s="9">
        <v>1.01</v>
      </c>
      <c r="H2501" s="9">
        <v>3.02</v>
      </c>
      <c r="I2501" s="9"/>
      <c r="J2501" s="9">
        <v>2.3159999999999998</v>
      </c>
      <c r="K2501" s="9">
        <v>60.8</v>
      </c>
      <c r="L2501" s="9">
        <v>0.23710000000000001</v>
      </c>
      <c r="M2501" s="9">
        <v>0.32129999999999997</v>
      </c>
      <c r="N2501" s="9">
        <v>0</v>
      </c>
      <c r="O2501" s="9">
        <v>0.6</v>
      </c>
      <c r="P2501" s="9"/>
      <c r="Q2501" s="9"/>
      <c r="R2501" s="9"/>
      <c r="T2501">
        <f t="shared" ref="T2501:T2564" si="358">B2501*10000+C2501</f>
        <v>1050100</v>
      </c>
      <c r="U2501">
        <v>0</v>
      </c>
      <c r="V2501">
        <f t="shared" si="356"/>
        <v>0</v>
      </c>
      <c r="W2501" t="str">
        <f t="shared" ref="W2501:W2564" si="359">IF(C2501=2400,ROUND(L2501,3),"")</f>
        <v/>
      </c>
      <c r="X2501" t="str">
        <f t="shared" ref="X2501:X2564" si="360">IF(C2501=2400,ROUND(M2501,3),"")</f>
        <v/>
      </c>
      <c r="Y2501" t="str">
        <f t="shared" si="357"/>
        <v/>
      </c>
      <c r="Z2501" s="9"/>
      <c r="AA2501" s="14">
        <f t="shared" ref="AA2501:AA2564" si="361">ROUND((0.6105*(EXP((17.273*J2501)/(J2501+237.3))))*K2501/100,3)</f>
        <v>0.439</v>
      </c>
      <c r="AB2501" s="14">
        <f t="shared" ref="AB2501:AB2564" si="362">ROUND(AA2501/K2501*(100-K2501),3)</f>
        <v>0.28299999999999997</v>
      </c>
    </row>
    <row r="2502" spans="1:28" x14ac:dyDescent="0.25">
      <c r="A2502" s="10">
        <f t="shared" si="355"/>
        <v>45396</v>
      </c>
      <c r="B2502" s="11">
        <v>105</v>
      </c>
      <c r="C2502" s="11">
        <v>200</v>
      </c>
      <c r="D2502" s="12">
        <v>613.08333333333303</v>
      </c>
      <c r="E2502" s="9">
        <v>123.74</v>
      </c>
      <c r="F2502" s="9">
        <f t="shared" ref="F2502:F2565" si="363">IF(E2502&gt;F$2,E2502-F$2,0)</f>
        <v>59.739999999999995</v>
      </c>
      <c r="G2502" s="9">
        <v>1.01</v>
      </c>
      <c r="H2502" s="9">
        <v>3.52</v>
      </c>
      <c r="I2502" s="9"/>
      <c r="J2502" s="9">
        <v>2.9830000000000001</v>
      </c>
      <c r="K2502" s="9">
        <v>68.099999999999994</v>
      </c>
      <c r="L2502" s="9">
        <v>0.23630000000000001</v>
      </c>
      <c r="M2502" s="9">
        <v>0.32129999999999997</v>
      </c>
      <c r="N2502" s="9">
        <v>0</v>
      </c>
      <c r="O2502" s="9">
        <v>0.6</v>
      </c>
      <c r="P2502" s="9"/>
      <c r="Q2502" s="9"/>
      <c r="R2502" s="9"/>
      <c r="T2502">
        <f t="shared" si="358"/>
        <v>1050200</v>
      </c>
      <c r="U2502">
        <v>0</v>
      </c>
      <c r="V2502">
        <f t="shared" si="356"/>
        <v>0</v>
      </c>
      <c r="W2502" t="str">
        <f t="shared" si="359"/>
        <v/>
      </c>
      <c r="X2502" t="str">
        <f t="shared" si="360"/>
        <v/>
      </c>
      <c r="Y2502" t="str">
        <f t="shared" si="357"/>
        <v/>
      </c>
      <c r="Z2502" s="9"/>
      <c r="AA2502" s="14">
        <f t="shared" si="361"/>
        <v>0.51500000000000001</v>
      </c>
      <c r="AB2502" s="14">
        <f t="shared" si="362"/>
        <v>0.24099999999999999</v>
      </c>
    </row>
    <row r="2503" spans="1:28" x14ac:dyDescent="0.25">
      <c r="A2503" s="10">
        <f t="shared" ref="A2503:A2566" si="364">A$5-1+B2503</f>
        <v>45396</v>
      </c>
      <c r="B2503" s="11">
        <v>105</v>
      </c>
      <c r="C2503" s="11">
        <v>300</v>
      </c>
      <c r="D2503" s="12">
        <v>613.125</v>
      </c>
      <c r="E2503" s="9">
        <v>123.86</v>
      </c>
      <c r="F2503" s="9">
        <f t="shared" si="363"/>
        <v>59.86</v>
      </c>
      <c r="G2503" s="9">
        <v>1.51</v>
      </c>
      <c r="H2503" s="9">
        <v>4.53</v>
      </c>
      <c r="I2503" s="9"/>
      <c r="J2503" s="9">
        <v>2.903</v>
      </c>
      <c r="K2503" s="9">
        <v>66.400000000000006</v>
      </c>
      <c r="L2503" s="9">
        <v>0.2356</v>
      </c>
      <c r="M2503" s="9">
        <v>0.32129999999999997</v>
      </c>
      <c r="N2503" s="9">
        <v>0</v>
      </c>
      <c r="O2503" s="9">
        <v>0.6</v>
      </c>
      <c r="P2503" s="9"/>
      <c r="Q2503" s="9"/>
      <c r="R2503" s="9"/>
      <c r="T2503">
        <f t="shared" si="358"/>
        <v>1050300</v>
      </c>
      <c r="U2503">
        <v>0</v>
      </c>
      <c r="V2503">
        <f t="shared" si="356"/>
        <v>0</v>
      </c>
      <c r="W2503" t="str">
        <f t="shared" si="359"/>
        <v/>
      </c>
      <c r="X2503" t="str">
        <f t="shared" si="360"/>
        <v/>
      </c>
      <c r="Y2503" t="str">
        <f t="shared" si="357"/>
        <v/>
      </c>
      <c r="Z2503" s="9"/>
      <c r="AA2503" s="14">
        <f t="shared" si="361"/>
        <v>0.499</v>
      </c>
      <c r="AB2503" s="14">
        <f t="shared" si="362"/>
        <v>0.253</v>
      </c>
    </row>
    <row r="2504" spans="1:28" x14ac:dyDescent="0.25">
      <c r="A2504" s="10">
        <f t="shared" si="364"/>
        <v>45396</v>
      </c>
      <c r="B2504" s="11">
        <v>105</v>
      </c>
      <c r="C2504" s="11">
        <v>400</v>
      </c>
      <c r="D2504" s="12">
        <v>613.16666666666697</v>
      </c>
      <c r="E2504" s="9">
        <v>123.74</v>
      </c>
      <c r="F2504" s="9">
        <f t="shared" si="363"/>
        <v>59.739999999999995</v>
      </c>
      <c r="G2504" s="9">
        <v>1.51</v>
      </c>
      <c r="H2504" s="9">
        <v>4.53</v>
      </c>
      <c r="I2504" s="9"/>
      <c r="J2504" s="9">
        <v>2.343</v>
      </c>
      <c r="K2504" s="9">
        <v>63.1</v>
      </c>
      <c r="L2504" s="9">
        <v>0.2356</v>
      </c>
      <c r="M2504" s="9">
        <v>0.32129999999999997</v>
      </c>
      <c r="N2504" s="9">
        <v>0</v>
      </c>
      <c r="O2504" s="9">
        <v>0.6</v>
      </c>
      <c r="P2504" s="9"/>
      <c r="Q2504" s="9"/>
      <c r="R2504" s="9"/>
      <c r="T2504">
        <f t="shared" si="358"/>
        <v>1050400</v>
      </c>
      <c r="U2504">
        <v>0</v>
      </c>
      <c r="V2504">
        <f t="shared" si="356"/>
        <v>0</v>
      </c>
      <c r="W2504" t="str">
        <f t="shared" si="359"/>
        <v/>
      </c>
      <c r="X2504" t="str">
        <f t="shared" si="360"/>
        <v/>
      </c>
      <c r="Y2504" t="str">
        <f t="shared" si="357"/>
        <v/>
      </c>
      <c r="Z2504" s="9"/>
      <c r="AA2504" s="14">
        <f t="shared" si="361"/>
        <v>0.45600000000000002</v>
      </c>
      <c r="AB2504" s="14">
        <f t="shared" si="362"/>
        <v>0.26700000000000002</v>
      </c>
    </row>
    <row r="2505" spans="1:28" x14ac:dyDescent="0.25">
      <c r="A2505" s="10">
        <f t="shared" si="364"/>
        <v>45396</v>
      </c>
      <c r="B2505" s="11">
        <v>105</v>
      </c>
      <c r="C2505" s="11">
        <v>500</v>
      </c>
      <c r="D2505" s="12">
        <v>613.20833333333303</v>
      </c>
      <c r="E2505" s="9">
        <v>123.74</v>
      </c>
      <c r="F2505" s="9">
        <f t="shared" si="363"/>
        <v>59.739999999999995</v>
      </c>
      <c r="G2505" s="9">
        <v>0.5</v>
      </c>
      <c r="H2505" s="9">
        <v>3.02</v>
      </c>
      <c r="I2505" s="9"/>
      <c r="J2505" s="9">
        <v>-0.90200000000000002</v>
      </c>
      <c r="K2505" s="9">
        <v>70.3</v>
      </c>
      <c r="L2505" s="9">
        <v>0.2349</v>
      </c>
      <c r="M2505" s="9">
        <v>0.32129999999999997</v>
      </c>
      <c r="N2505" s="9">
        <v>0</v>
      </c>
      <c r="O2505" s="9">
        <v>0.6</v>
      </c>
      <c r="P2505" s="9"/>
      <c r="Q2505" s="9"/>
      <c r="R2505" s="9"/>
      <c r="T2505">
        <f t="shared" si="358"/>
        <v>1050500</v>
      </c>
      <c r="U2505">
        <v>0</v>
      </c>
      <c r="V2505">
        <f t="shared" si="356"/>
        <v>0</v>
      </c>
      <c r="W2505" t="str">
        <f t="shared" si="359"/>
        <v/>
      </c>
      <c r="X2505" t="str">
        <f t="shared" si="360"/>
        <v/>
      </c>
      <c r="Y2505" t="str">
        <f t="shared" si="357"/>
        <v/>
      </c>
      <c r="Z2505" s="9"/>
      <c r="AA2505" s="14">
        <f t="shared" si="361"/>
        <v>0.40200000000000002</v>
      </c>
      <c r="AB2505" s="14">
        <f t="shared" si="362"/>
        <v>0.17</v>
      </c>
    </row>
    <row r="2506" spans="1:28" x14ac:dyDescent="0.25">
      <c r="A2506" s="10">
        <f t="shared" si="364"/>
        <v>45396</v>
      </c>
      <c r="B2506" s="11">
        <v>105</v>
      </c>
      <c r="C2506" s="11">
        <v>600</v>
      </c>
      <c r="D2506" s="12">
        <v>613.25</v>
      </c>
      <c r="E2506" s="9">
        <v>124.33</v>
      </c>
      <c r="F2506" s="9">
        <f t="shared" si="363"/>
        <v>60.33</v>
      </c>
      <c r="G2506" s="9">
        <v>0.5</v>
      </c>
      <c r="H2506" s="9">
        <v>3.52</v>
      </c>
      <c r="I2506" s="9"/>
      <c r="J2506" s="9">
        <v>1.67</v>
      </c>
      <c r="K2506" s="9">
        <v>69.7</v>
      </c>
      <c r="L2506" s="9">
        <v>0.23419999999999999</v>
      </c>
      <c r="M2506" s="9">
        <v>0.3206</v>
      </c>
      <c r="N2506" s="9">
        <v>0</v>
      </c>
      <c r="O2506" s="9">
        <v>16.899999999999999</v>
      </c>
      <c r="P2506" s="9"/>
      <c r="Q2506" s="9"/>
      <c r="R2506" s="9"/>
      <c r="T2506">
        <f t="shared" si="358"/>
        <v>1050600</v>
      </c>
      <c r="U2506">
        <v>24.2</v>
      </c>
      <c r="V2506">
        <f t="shared" ref="V2506:V2569" si="365">IF(O2506&lt;1,0,ROUND(O2506,1))</f>
        <v>16.899999999999999</v>
      </c>
      <c r="W2506" t="str">
        <f t="shared" si="359"/>
        <v/>
      </c>
      <c r="X2506" t="str">
        <f t="shared" si="360"/>
        <v/>
      </c>
      <c r="Y2506" t="str">
        <f t="shared" ref="Y2506:Y2569" si="366">IF(C2506=2400,ROUND(F2506/100,3),"")</f>
        <v/>
      </c>
      <c r="Z2506" s="9"/>
      <c r="AA2506" s="14">
        <f t="shared" si="361"/>
        <v>0.48</v>
      </c>
      <c r="AB2506" s="14">
        <f t="shared" si="362"/>
        <v>0.20899999999999999</v>
      </c>
    </row>
    <row r="2507" spans="1:28" x14ac:dyDescent="0.25">
      <c r="A2507" s="10">
        <f t="shared" si="364"/>
        <v>45396</v>
      </c>
      <c r="B2507" s="11">
        <v>105</v>
      </c>
      <c r="C2507" s="11">
        <v>700</v>
      </c>
      <c r="D2507" s="12">
        <v>613.29166666666697</v>
      </c>
      <c r="E2507" s="9">
        <v>123.74</v>
      </c>
      <c r="F2507" s="9">
        <f t="shared" si="363"/>
        <v>59.739999999999995</v>
      </c>
      <c r="G2507" s="9">
        <v>1.01</v>
      </c>
      <c r="H2507" s="9">
        <v>4.03</v>
      </c>
      <c r="I2507" s="9"/>
      <c r="J2507" s="9">
        <v>5.0759999999999996</v>
      </c>
      <c r="K2507" s="9">
        <v>50.8</v>
      </c>
      <c r="L2507" s="9">
        <v>0.23419999999999999</v>
      </c>
      <c r="M2507" s="9">
        <v>0.3206</v>
      </c>
      <c r="N2507" s="9">
        <v>0</v>
      </c>
      <c r="O2507" s="9">
        <v>204.4</v>
      </c>
      <c r="P2507" s="9"/>
      <c r="Q2507" s="9"/>
      <c r="R2507" s="9"/>
      <c r="T2507">
        <f t="shared" si="358"/>
        <v>1050700</v>
      </c>
      <c r="U2507">
        <v>175.7</v>
      </c>
      <c r="V2507">
        <f t="shared" si="365"/>
        <v>204.4</v>
      </c>
      <c r="W2507" t="str">
        <f t="shared" si="359"/>
        <v/>
      </c>
      <c r="X2507" t="str">
        <f t="shared" si="360"/>
        <v/>
      </c>
      <c r="Y2507" t="str">
        <f t="shared" si="366"/>
        <v/>
      </c>
      <c r="Z2507" s="9"/>
      <c r="AA2507" s="14">
        <f t="shared" si="361"/>
        <v>0.44500000000000001</v>
      </c>
      <c r="AB2507" s="14">
        <f t="shared" si="362"/>
        <v>0.43099999999999999</v>
      </c>
    </row>
    <row r="2508" spans="1:28" x14ac:dyDescent="0.25">
      <c r="A2508" s="10">
        <f t="shared" si="364"/>
        <v>45396</v>
      </c>
      <c r="B2508" s="11">
        <v>105</v>
      </c>
      <c r="C2508" s="11">
        <v>800</v>
      </c>
      <c r="D2508" s="12">
        <v>613.33333333333303</v>
      </c>
      <c r="E2508" s="9">
        <v>123.74</v>
      </c>
      <c r="F2508" s="9">
        <f t="shared" si="363"/>
        <v>59.739999999999995</v>
      </c>
      <c r="G2508" s="9">
        <v>1.01</v>
      </c>
      <c r="H2508" s="9">
        <v>3.52</v>
      </c>
      <c r="I2508" s="9"/>
      <c r="J2508" s="9">
        <v>7.3929999999999998</v>
      </c>
      <c r="K2508" s="9">
        <v>36.299999999999997</v>
      </c>
      <c r="L2508" s="9">
        <v>0.23419999999999999</v>
      </c>
      <c r="M2508" s="9">
        <v>0.3206</v>
      </c>
      <c r="N2508" s="9">
        <v>0</v>
      </c>
      <c r="O2508" s="9">
        <v>381.9</v>
      </c>
      <c r="P2508" s="9"/>
      <c r="Q2508" s="9"/>
      <c r="R2508" s="9"/>
      <c r="T2508">
        <f t="shared" si="358"/>
        <v>1050800</v>
      </c>
      <c r="U2508">
        <v>364.8</v>
      </c>
      <c r="V2508">
        <f t="shared" si="365"/>
        <v>381.9</v>
      </c>
      <c r="W2508" t="str">
        <f t="shared" si="359"/>
        <v/>
      </c>
      <c r="X2508" t="str">
        <f t="shared" si="360"/>
        <v/>
      </c>
      <c r="Y2508" t="str">
        <f t="shared" si="366"/>
        <v/>
      </c>
      <c r="Z2508" s="9"/>
      <c r="AA2508" s="14">
        <f t="shared" si="361"/>
        <v>0.373</v>
      </c>
      <c r="AB2508" s="14">
        <f t="shared" si="362"/>
        <v>0.65500000000000003</v>
      </c>
    </row>
    <row r="2509" spans="1:28" x14ac:dyDescent="0.25">
      <c r="A2509" s="10">
        <f t="shared" si="364"/>
        <v>45396</v>
      </c>
      <c r="B2509" s="11">
        <v>105</v>
      </c>
      <c r="C2509" s="11">
        <v>900</v>
      </c>
      <c r="D2509" s="12">
        <v>613.375</v>
      </c>
      <c r="E2509" s="9">
        <v>123.16</v>
      </c>
      <c r="F2509" s="9">
        <f t="shared" si="363"/>
        <v>59.16</v>
      </c>
      <c r="G2509" s="9">
        <v>1.01</v>
      </c>
      <c r="H2509" s="9">
        <v>3.52</v>
      </c>
      <c r="I2509" s="9"/>
      <c r="J2509" s="9">
        <v>8.4689999999999994</v>
      </c>
      <c r="K2509" s="9">
        <v>32.1</v>
      </c>
      <c r="L2509" s="9">
        <v>0.23419999999999999</v>
      </c>
      <c r="M2509" s="9">
        <v>0.31990000000000002</v>
      </c>
      <c r="N2509" s="9">
        <v>0</v>
      </c>
      <c r="O2509" s="9">
        <v>546.9</v>
      </c>
      <c r="P2509" s="9"/>
      <c r="Q2509" s="9"/>
      <c r="R2509" s="9"/>
      <c r="T2509">
        <f t="shared" si="358"/>
        <v>1050900</v>
      </c>
      <c r="U2509">
        <v>543.5</v>
      </c>
      <c r="V2509">
        <f t="shared" si="365"/>
        <v>546.9</v>
      </c>
      <c r="W2509" t="str">
        <f t="shared" si="359"/>
        <v/>
      </c>
      <c r="X2509" t="str">
        <f t="shared" si="360"/>
        <v/>
      </c>
      <c r="Y2509" t="str">
        <f t="shared" si="366"/>
        <v/>
      </c>
      <c r="Z2509" s="9"/>
      <c r="AA2509" s="14">
        <f t="shared" si="361"/>
        <v>0.35499999999999998</v>
      </c>
      <c r="AB2509" s="14">
        <f t="shared" si="362"/>
        <v>0.751</v>
      </c>
    </row>
    <row r="2510" spans="1:28" x14ac:dyDescent="0.25">
      <c r="A2510" s="10">
        <f t="shared" si="364"/>
        <v>45396</v>
      </c>
      <c r="B2510" s="11">
        <v>105</v>
      </c>
      <c r="C2510" s="11">
        <v>1000</v>
      </c>
      <c r="D2510" s="12">
        <v>613.41666666666697</v>
      </c>
      <c r="E2510" s="9">
        <v>123.16</v>
      </c>
      <c r="F2510" s="9">
        <f t="shared" si="363"/>
        <v>59.16</v>
      </c>
      <c r="G2510" s="9">
        <v>1.01</v>
      </c>
      <c r="H2510" s="9">
        <v>4.03</v>
      </c>
      <c r="I2510" s="9"/>
      <c r="J2510" s="9">
        <v>10.858000000000001</v>
      </c>
      <c r="K2510" s="9">
        <v>28.4</v>
      </c>
      <c r="L2510" s="9">
        <v>0.23419999999999999</v>
      </c>
      <c r="M2510" s="9">
        <v>0.3206</v>
      </c>
      <c r="N2510" s="9">
        <v>0</v>
      </c>
      <c r="O2510" s="9">
        <v>685.6</v>
      </c>
      <c r="P2510" s="9"/>
      <c r="Q2510" s="9"/>
      <c r="R2510" s="9"/>
      <c r="T2510">
        <f t="shared" si="358"/>
        <v>1051000</v>
      </c>
      <c r="U2510">
        <v>693</v>
      </c>
      <c r="V2510">
        <f t="shared" si="365"/>
        <v>685.6</v>
      </c>
      <c r="W2510" t="str">
        <f t="shared" si="359"/>
        <v/>
      </c>
      <c r="X2510" t="str">
        <f t="shared" si="360"/>
        <v/>
      </c>
      <c r="Y2510" t="str">
        <f t="shared" si="366"/>
        <v/>
      </c>
      <c r="Z2510" s="9"/>
      <c r="AA2510" s="14">
        <f t="shared" si="361"/>
        <v>0.36899999999999999</v>
      </c>
      <c r="AB2510" s="14">
        <f t="shared" si="362"/>
        <v>0.93</v>
      </c>
    </row>
    <row r="2511" spans="1:28" x14ac:dyDescent="0.25">
      <c r="A2511" s="10">
        <f t="shared" si="364"/>
        <v>45396</v>
      </c>
      <c r="B2511" s="11">
        <v>105</v>
      </c>
      <c r="C2511" s="11">
        <v>1100</v>
      </c>
      <c r="D2511" s="12">
        <v>613.45833333333303</v>
      </c>
      <c r="E2511" s="9">
        <v>122.46</v>
      </c>
      <c r="F2511" s="9">
        <f t="shared" si="363"/>
        <v>58.459999999999994</v>
      </c>
      <c r="G2511" s="9">
        <v>1.01</v>
      </c>
      <c r="H2511" s="9">
        <v>4.03</v>
      </c>
      <c r="I2511" s="9"/>
      <c r="J2511" s="9">
        <v>10.858000000000001</v>
      </c>
      <c r="K2511" s="9">
        <v>25.9</v>
      </c>
      <c r="L2511" s="9">
        <v>0.23419999999999999</v>
      </c>
      <c r="M2511" s="9">
        <v>0.31990000000000002</v>
      </c>
      <c r="N2511" s="9">
        <v>0</v>
      </c>
      <c r="O2511" s="9">
        <v>770.6</v>
      </c>
      <c r="P2511" s="9"/>
      <c r="Q2511" s="9"/>
      <c r="R2511" s="9"/>
      <c r="T2511">
        <f t="shared" si="358"/>
        <v>1051100</v>
      </c>
      <c r="U2511">
        <v>800.3</v>
      </c>
      <c r="V2511">
        <f t="shared" si="365"/>
        <v>770.6</v>
      </c>
      <c r="W2511" t="str">
        <f t="shared" si="359"/>
        <v/>
      </c>
      <c r="X2511" t="str">
        <f t="shared" si="360"/>
        <v/>
      </c>
      <c r="Y2511" t="str">
        <f t="shared" si="366"/>
        <v/>
      </c>
      <c r="Z2511" s="9"/>
      <c r="AA2511" s="14">
        <f t="shared" si="361"/>
        <v>0.33700000000000002</v>
      </c>
      <c r="AB2511" s="14">
        <f t="shared" si="362"/>
        <v>0.96399999999999997</v>
      </c>
    </row>
    <row r="2512" spans="1:28" x14ac:dyDescent="0.25">
      <c r="A2512" s="10">
        <f t="shared" si="364"/>
        <v>45396</v>
      </c>
      <c r="B2512" s="11">
        <v>105</v>
      </c>
      <c r="C2512" s="11">
        <v>1200</v>
      </c>
      <c r="D2512" s="12">
        <v>613.5</v>
      </c>
      <c r="E2512" s="9">
        <v>121.29</v>
      </c>
      <c r="F2512" s="9">
        <f t="shared" si="363"/>
        <v>57.290000000000006</v>
      </c>
      <c r="G2512" s="9">
        <v>1.01</v>
      </c>
      <c r="H2512" s="9">
        <v>5.54</v>
      </c>
      <c r="I2512" s="9"/>
      <c r="J2512" s="9">
        <v>12.702999999999999</v>
      </c>
      <c r="K2512" s="9">
        <v>28.1</v>
      </c>
      <c r="L2512" s="9">
        <v>0.23419999999999999</v>
      </c>
      <c r="M2512" s="9">
        <v>0.31909999999999999</v>
      </c>
      <c r="N2512" s="9">
        <v>0</v>
      </c>
      <c r="O2512" s="9">
        <v>833.1</v>
      </c>
      <c r="P2512" s="9"/>
      <c r="Q2512" s="9"/>
      <c r="R2512" s="9"/>
      <c r="T2512">
        <f t="shared" si="358"/>
        <v>1051200</v>
      </c>
      <c r="U2512">
        <v>857.2</v>
      </c>
      <c r="V2512">
        <f t="shared" si="365"/>
        <v>833.1</v>
      </c>
      <c r="W2512" t="str">
        <f t="shared" si="359"/>
        <v/>
      </c>
      <c r="X2512" t="str">
        <f t="shared" si="360"/>
        <v/>
      </c>
      <c r="Y2512" t="str">
        <f t="shared" si="366"/>
        <v/>
      </c>
      <c r="Z2512" s="9"/>
      <c r="AA2512" s="14">
        <f t="shared" si="361"/>
        <v>0.41299999999999998</v>
      </c>
      <c r="AB2512" s="14">
        <f t="shared" si="362"/>
        <v>1.0569999999999999</v>
      </c>
    </row>
    <row r="2513" spans="1:28" x14ac:dyDescent="0.25">
      <c r="A2513" s="10">
        <f t="shared" si="364"/>
        <v>45396</v>
      </c>
      <c r="B2513" s="11">
        <v>105</v>
      </c>
      <c r="C2513" s="11">
        <v>1300</v>
      </c>
      <c r="D2513" s="12">
        <v>613.54166666666697</v>
      </c>
      <c r="E2513" s="9">
        <v>122.11</v>
      </c>
      <c r="F2513" s="9">
        <f t="shared" si="363"/>
        <v>58.11</v>
      </c>
      <c r="G2513" s="9">
        <v>1.51</v>
      </c>
      <c r="H2513" s="9">
        <v>4.53</v>
      </c>
      <c r="I2513" s="9"/>
      <c r="J2513" s="9">
        <v>12.243</v>
      </c>
      <c r="K2513" s="9">
        <v>25.2</v>
      </c>
      <c r="L2513" s="9">
        <v>0.2349</v>
      </c>
      <c r="M2513" s="9">
        <v>0.31769999999999998</v>
      </c>
      <c r="N2513" s="9">
        <v>0</v>
      </c>
      <c r="O2513" s="9">
        <v>844.4</v>
      </c>
      <c r="P2513" s="9"/>
      <c r="Q2513" s="9"/>
      <c r="R2513" s="9"/>
      <c r="T2513">
        <f t="shared" si="358"/>
        <v>1051300</v>
      </c>
      <c r="U2513">
        <v>859.2</v>
      </c>
      <c r="V2513">
        <f t="shared" si="365"/>
        <v>844.4</v>
      </c>
      <c r="W2513" t="str">
        <f t="shared" si="359"/>
        <v/>
      </c>
      <c r="X2513" t="str">
        <f t="shared" si="360"/>
        <v/>
      </c>
      <c r="Y2513" t="str">
        <f t="shared" si="366"/>
        <v/>
      </c>
      <c r="Z2513" s="9"/>
      <c r="AA2513" s="14">
        <f t="shared" si="361"/>
        <v>0.35899999999999999</v>
      </c>
      <c r="AB2513" s="14">
        <f t="shared" si="362"/>
        <v>1.0660000000000001</v>
      </c>
    </row>
    <row r="2514" spans="1:28" x14ac:dyDescent="0.25">
      <c r="A2514" s="10">
        <f t="shared" si="364"/>
        <v>45396</v>
      </c>
      <c r="B2514" s="11">
        <v>105</v>
      </c>
      <c r="C2514" s="11">
        <v>1400</v>
      </c>
      <c r="D2514" s="12">
        <v>613.58333333333303</v>
      </c>
      <c r="E2514" s="9">
        <v>121.05</v>
      </c>
      <c r="F2514" s="9">
        <f t="shared" si="363"/>
        <v>57.05</v>
      </c>
      <c r="G2514" s="9">
        <v>2.0099999999999998</v>
      </c>
      <c r="H2514" s="9">
        <v>5.54</v>
      </c>
      <c r="I2514" s="9"/>
      <c r="J2514" s="9">
        <v>12.413</v>
      </c>
      <c r="K2514" s="9">
        <v>22.3</v>
      </c>
      <c r="L2514" s="9">
        <v>0.23780000000000001</v>
      </c>
      <c r="M2514" s="9">
        <v>0.31909999999999999</v>
      </c>
      <c r="N2514" s="9">
        <v>0</v>
      </c>
      <c r="O2514" s="9">
        <v>764.4</v>
      </c>
      <c r="P2514" s="9"/>
      <c r="Q2514" s="9"/>
      <c r="R2514" s="9"/>
      <c r="T2514">
        <f t="shared" si="358"/>
        <v>1051400</v>
      </c>
      <c r="U2514">
        <v>806.3</v>
      </c>
      <c r="V2514">
        <f t="shared" si="365"/>
        <v>764.4</v>
      </c>
      <c r="W2514" t="str">
        <f t="shared" si="359"/>
        <v/>
      </c>
      <c r="X2514" t="str">
        <f t="shared" si="360"/>
        <v/>
      </c>
      <c r="Y2514" t="str">
        <f t="shared" si="366"/>
        <v/>
      </c>
      <c r="Z2514" s="9"/>
      <c r="AA2514" s="14">
        <f t="shared" si="361"/>
        <v>0.32100000000000001</v>
      </c>
      <c r="AB2514" s="14">
        <f t="shared" si="362"/>
        <v>1.1180000000000001</v>
      </c>
    </row>
    <row r="2515" spans="1:28" x14ac:dyDescent="0.25">
      <c r="A2515" s="10">
        <f t="shared" si="364"/>
        <v>45396</v>
      </c>
      <c r="B2515" s="11">
        <v>105</v>
      </c>
      <c r="C2515" s="11">
        <v>1500</v>
      </c>
      <c r="D2515" s="12">
        <v>613.625</v>
      </c>
      <c r="E2515" s="9">
        <v>121.05</v>
      </c>
      <c r="F2515" s="9">
        <f t="shared" si="363"/>
        <v>57.05</v>
      </c>
      <c r="G2515" s="9">
        <v>2.0099999999999998</v>
      </c>
      <c r="H2515" s="9">
        <v>6.04</v>
      </c>
      <c r="I2515" s="9"/>
      <c r="J2515" s="9">
        <v>10.638</v>
      </c>
      <c r="K2515" s="9">
        <v>24.1</v>
      </c>
      <c r="L2515" s="9">
        <v>0.2429</v>
      </c>
      <c r="M2515" s="9">
        <v>0.32350000000000001</v>
      </c>
      <c r="N2515" s="9">
        <v>0</v>
      </c>
      <c r="O2515" s="9">
        <v>546.9</v>
      </c>
      <c r="P2515" s="9"/>
      <c r="Q2515" s="9"/>
      <c r="R2515" s="9"/>
      <c r="T2515">
        <f t="shared" si="358"/>
        <v>1051500</v>
      </c>
      <c r="U2515">
        <v>702</v>
      </c>
      <c r="V2515">
        <f t="shared" si="365"/>
        <v>546.9</v>
      </c>
      <c r="W2515" t="str">
        <f t="shared" si="359"/>
        <v/>
      </c>
      <c r="X2515" t="str">
        <f t="shared" si="360"/>
        <v/>
      </c>
      <c r="Y2515" t="str">
        <f t="shared" si="366"/>
        <v/>
      </c>
      <c r="Z2515" s="9"/>
      <c r="AA2515" s="14">
        <f t="shared" si="361"/>
        <v>0.309</v>
      </c>
      <c r="AB2515" s="14">
        <f t="shared" si="362"/>
        <v>0.97299999999999998</v>
      </c>
    </row>
    <row r="2516" spans="1:28" x14ac:dyDescent="0.25">
      <c r="A2516" s="10">
        <f t="shared" si="364"/>
        <v>45396</v>
      </c>
      <c r="B2516" s="11">
        <v>105</v>
      </c>
      <c r="C2516" s="11">
        <v>1600</v>
      </c>
      <c r="D2516" s="12">
        <v>613.66666666666697</v>
      </c>
      <c r="E2516" s="9">
        <v>119.3</v>
      </c>
      <c r="F2516" s="9">
        <f t="shared" si="363"/>
        <v>55.3</v>
      </c>
      <c r="G2516" s="9">
        <v>2.52</v>
      </c>
      <c r="H2516" s="9">
        <v>6.04</v>
      </c>
      <c r="I2516" s="9"/>
      <c r="J2516" s="9">
        <v>10.663</v>
      </c>
      <c r="K2516" s="9">
        <v>26.2</v>
      </c>
      <c r="L2516" s="9">
        <v>0.24940000000000001</v>
      </c>
      <c r="M2516" s="9">
        <v>0.33150000000000002</v>
      </c>
      <c r="N2516" s="9">
        <v>0</v>
      </c>
      <c r="O2516" s="9">
        <v>466.9</v>
      </c>
      <c r="P2516" s="9"/>
      <c r="Q2516" s="9"/>
      <c r="R2516" s="9"/>
      <c r="T2516">
        <f t="shared" si="358"/>
        <v>1051600</v>
      </c>
      <c r="U2516">
        <v>555.20000000000005</v>
      </c>
      <c r="V2516">
        <f t="shared" si="365"/>
        <v>466.9</v>
      </c>
      <c r="W2516" t="str">
        <f t="shared" si="359"/>
        <v/>
      </c>
      <c r="X2516" t="str">
        <f t="shared" si="360"/>
        <v/>
      </c>
      <c r="Y2516" t="str">
        <f t="shared" si="366"/>
        <v/>
      </c>
      <c r="Z2516" s="9"/>
      <c r="AA2516" s="14">
        <f t="shared" si="361"/>
        <v>0.33600000000000002</v>
      </c>
      <c r="AB2516" s="14">
        <f t="shared" si="362"/>
        <v>0.94599999999999995</v>
      </c>
    </row>
    <row r="2517" spans="1:28" x14ac:dyDescent="0.25">
      <c r="A2517" s="10">
        <f t="shared" si="364"/>
        <v>45396</v>
      </c>
      <c r="B2517" s="11">
        <v>105</v>
      </c>
      <c r="C2517" s="11">
        <v>1700</v>
      </c>
      <c r="D2517" s="12">
        <v>613.70833333333303</v>
      </c>
      <c r="E2517" s="9">
        <v>120.58</v>
      </c>
      <c r="F2517" s="9">
        <f t="shared" si="363"/>
        <v>56.58</v>
      </c>
      <c r="G2517" s="9">
        <v>2.0099999999999998</v>
      </c>
      <c r="H2517" s="9">
        <v>6.04</v>
      </c>
      <c r="I2517" s="9"/>
      <c r="J2517" s="9">
        <v>10.1</v>
      </c>
      <c r="K2517" s="9">
        <v>26.9</v>
      </c>
      <c r="L2517" s="9">
        <v>0.25230000000000002</v>
      </c>
      <c r="M2517" s="9">
        <v>0.34310000000000002</v>
      </c>
      <c r="N2517" s="9">
        <v>0</v>
      </c>
      <c r="O2517" s="9">
        <v>343.1</v>
      </c>
      <c r="P2517" s="9"/>
      <c r="Q2517" s="9"/>
      <c r="R2517" s="9"/>
      <c r="T2517">
        <f t="shared" si="358"/>
        <v>1051700</v>
      </c>
      <c r="U2517">
        <v>378.2</v>
      </c>
      <c r="V2517">
        <f t="shared" si="365"/>
        <v>343.1</v>
      </c>
      <c r="W2517" t="str">
        <f t="shared" si="359"/>
        <v/>
      </c>
      <c r="X2517" t="str">
        <f t="shared" si="360"/>
        <v/>
      </c>
      <c r="Y2517" t="str">
        <f t="shared" si="366"/>
        <v/>
      </c>
      <c r="Z2517" s="9"/>
      <c r="AA2517" s="14">
        <f t="shared" si="361"/>
        <v>0.33200000000000002</v>
      </c>
      <c r="AB2517" s="14">
        <f t="shared" si="362"/>
        <v>0.90200000000000002</v>
      </c>
    </row>
    <row r="2518" spans="1:28" x14ac:dyDescent="0.25">
      <c r="A2518" s="10">
        <f t="shared" si="364"/>
        <v>45396</v>
      </c>
      <c r="B2518" s="11">
        <v>105</v>
      </c>
      <c r="C2518" s="11">
        <v>1800</v>
      </c>
      <c r="D2518" s="12">
        <v>613.75</v>
      </c>
      <c r="E2518" s="9">
        <v>120.47</v>
      </c>
      <c r="F2518" s="9">
        <f t="shared" si="363"/>
        <v>56.47</v>
      </c>
      <c r="G2518" s="9">
        <v>2.52</v>
      </c>
      <c r="H2518" s="9">
        <v>7.05</v>
      </c>
      <c r="I2518" s="9"/>
      <c r="J2518" s="9">
        <v>6.1020000000000003</v>
      </c>
      <c r="K2518" s="9">
        <v>25.1</v>
      </c>
      <c r="L2518" s="9">
        <v>0.253</v>
      </c>
      <c r="M2518" s="9">
        <v>0.35110000000000002</v>
      </c>
      <c r="N2518" s="9">
        <v>0</v>
      </c>
      <c r="O2518" s="9">
        <v>118.1</v>
      </c>
      <c r="P2518" s="9"/>
      <c r="Q2518" s="9"/>
      <c r="R2518" s="9"/>
      <c r="T2518">
        <f t="shared" si="358"/>
        <v>1051800</v>
      </c>
      <c r="U2518">
        <v>189.2</v>
      </c>
      <c r="V2518">
        <f t="shared" si="365"/>
        <v>118.1</v>
      </c>
      <c r="W2518" t="str">
        <f t="shared" si="359"/>
        <v/>
      </c>
      <c r="X2518" t="str">
        <f t="shared" si="360"/>
        <v/>
      </c>
      <c r="Y2518" t="str">
        <f t="shared" si="366"/>
        <v/>
      </c>
      <c r="Z2518" s="9"/>
      <c r="AA2518" s="14">
        <f t="shared" si="361"/>
        <v>0.23599999999999999</v>
      </c>
      <c r="AB2518" s="14">
        <f t="shared" si="362"/>
        <v>0.70399999999999996</v>
      </c>
    </row>
    <row r="2519" spans="1:28" x14ac:dyDescent="0.25">
      <c r="A2519" s="10">
        <f t="shared" si="364"/>
        <v>45396</v>
      </c>
      <c r="B2519" s="11">
        <v>105</v>
      </c>
      <c r="C2519" s="11">
        <v>1900</v>
      </c>
      <c r="D2519" s="12">
        <v>613.79166666666697</v>
      </c>
      <c r="E2519" s="9">
        <v>120.23</v>
      </c>
      <c r="F2519" s="9">
        <f t="shared" si="363"/>
        <v>56.230000000000004</v>
      </c>
      <c r="G2519" s="9">
        <v>2.52</v>
      </c>
      <c r="H2519" s="9">
        <v>7.05</v>
      </c>
      <c r="I2519" s="9"/>
      <c r="J2519" s="9">
        <v>4.4800000000000004</v>
      </c>
      <c r="K2519" s="9">
        <v>25.1</v>
      </c>
      <c r="L2519" s="9">
        <v>0.25380000000000003</v>
      </c>
      <c r="M2519" s="9">
        <v>0.35620000000000002</v>
      </c>
      <c r="N2519" s="9">
        <v>0</v>
      </c>
      <c r="O2519" s="9">
        <v>15.6</v>
      </c>
      <c r="P2519" s="9"/>
      <c r="Q2519" s="9"/>
      <c r="R2519" s="9"/>
      <c r="T2519">
        <f t="shared" si="358"/>
        <v>1051900</v>
      </c>
      <c r="U2519">
        <v>30.2</v>
      </c>
      <c r="V2519">
        <f t="shared" si="365"/>
        <v>15.6</v>
      </c>
      <c r="W2519" t="str">
        <f t="shared" si="359"/>
        <v/>
      </c>
      <c r="X2519" t="str">
        <f t="shared" si="360"/>
        <v/>
      </c>
      <c r="Y2519" t="str">
        <f t="shared" si="366"/>
        <v/>
      </c>
      <c r="Z2519" s="9"/>
      <c r="AA2519" s="14">
        <f t="shared" si="361"/>
        <v>0.21099999999999999</v>
      </c>
      <c r="AB2519" s="14">
        <f t="shared" si="362"/>
        <v>0.63</v>
      </c>
    </row>
    <row r="2520" spans="1:28" x14ac:dyDescent="0.25">
      <c r="A2520" s="10">
        <f t="shared" si="364"/>
        <v>45396</v>
      </c>
      <c r="B2520" s="11">
        <v>105</v>
      </c>
      <c r="C2520" s="11">
        <v>2000</v>
      </c>
      <c r="D2520" s="12">
        <v>613.83333333333303</v>
      </c>
      <c r="E2520" s="9">
        <v>119.88</v>
      </c>
      <c r="F2520" s="9">
        <f t="shared" si="363"/>
        <v>55.879999999999995</v>
      </c>
      <c r="G2520" s="9">
        <v>3.52</v>
      </c>
      <c r="H2520" s="9">
        <v>8.0500000000000007</v>
      </c>
      <c r="I2520" s="9"/>
      <c r="J2520" s="9">
        <v>4.0629999999999997</v>
      </c>
      <c r="K2520" s="9">
        <v>28.4</v>
      </c>
      <c r="L2520" s="9">
        <v>0.25230000000000002</v>
      </c>
      <c r="M2520" s="9">
        <v>0.36049999999999999</v>
      </c>
      <c r="N2520" s="9">
        <v>0</v>
      </c>
      <c r="O2520" s="9">
        <v>0.6</v>
      </c>
      <c r="P2520" s="9"/>
      <c r="Q2520" s="9"/>
      <c r="R2520" s="9"/>
      <c r="T2520">
        <f t="shared" si="358"/>
        <v>1052000</v>
      </c>
      <c r="U2520">
        <v>0</v>
      </c>
      <c r="V2520">
        <f t="shared" si="365"/>
        <v>0</v>
      </c>
      <c r="W2520" t="str">
        <f t="shared" si="359"/>
        <v/>
      </c>
      <c r="X2520" t="str">
        <f t="shared" si="360"/>
        <v/>
      </c>
      <c r="Y2520" t="str">
        <f t="shared" si="366"/>
        <v/>
      </c>
      <c r="Z2520" s="9"/>
      <c r="AA2520" s="14">
        <f t="shared" si="361"/>
        <v>0.23200000000000001</v>
      </c>
      <c r="AB2520" s="14">
        <f t="shared" si="362"/>
        <v>0.58499999999999996</v>
      </c>
    </row>
    <row r="2521" spans="1:28" x14ac:dyDescent="0.25">
      <c r="A2521" s="10">
        <f t="shared" si="364"/>
        <v>45396</v>
      </c>
      <c r="B2521" s="11">
        <v>105</v>
      </c>
      <c r="C2521" s="11">
        <v>2100</v>
      </c>
      <c r="D2521" s="12">
        <v>613.875</v>
      </c>
      <c r="E2521" s="9">
        <v>120.12</v>
      </c>
      <c r="F2521" s="9">
        <f t="shared" si="363"/>
        <v>56.120000000000005</v>
      </c>
      <c r="G2521" s="9">
        <v>4.03</v>
      </c>
      <c r="H2521" s="9">
        <v>9.56</v>
      </c>
      <c r="I2521" s="9"/>
      <c r="J2521" s="9">
        <v>3.8010000000000002</v>
      </c>
      <c r="K2521" s="9">
        <v>30.1</v>
      </c>
      <c r="L2521" s="9">
        <v>0.25230000000000002</v>
      </c>
      <c r="M2521" s="9">
        <v>0.36349999999999999</v>
      </c>
      <c r="N2521" s="9">
        <v>0</v>
      </c>
      <c r="O2521" s="9">
        <v>0.6</v>
      </c>
      <c r="P2521" s="9"/>
      <c r="Q2521" s="9"/>
      <c r="R2521" s="9"/>
      <c r="T2521">
        <f t="shared" si="358"/>
        <v>1052100</v>
      </c>
      <c r="U2521">
        <v>0</v>
      </c>
      <c r="V2521">
        <f t="shared" si="365"/>
        <v>0</v>
      </c>
      <c r="W2521" t="str">
        <f t="shared" si="359"/>
        <v/>
      </c>
      <c r="X2521" t="str">
        <f t="shared" si="360"/>
        <v/>
      </c>
      <c r="Y2521" t="str">
        <f t="shared" si="366"/>
        <v/>
      </c>
      <c r="Z2521" s="9"/>
      <c r="AA2521" s="14">
        <f t="shared" si="361"/>
        <v>0.24099999999999999</v>
      </c>
      <c r="AB2521" s="14">
        <f t="shared" si="362"/>
        <v>0.56000000000000005</v>
      </c>
    </row>
    <row r="2522" spans="1:28" x14ac:dyDescent="0.25">
      <c r="A2522" s="10">
        <f t="shared" si="364"/>
        <v>45396</v>
      </c>
      <c r="B2522" s="11">
        <v>105</v>
      </c>
      <c r="C2522" s="11">
        <v>2200</v>
      </c>
      <c r="D2522" s="12">
        <v>613.91666666666697</v>
      </c>
      <c r="E2522" s="9">
        <v>119.88</v>
      </c>
      <c r="F2522" s="9">
        <f t="shared" si="363"/>
        <v>55.879999999999995</v>
      </c>
      <c r="G2522" s="9">
        <v>3.52</v>
      </c>
      <c r="H2522" s="9">
        <v>8.56</v>
      </c>
      <c r="I2522" s="9"/>
      <c r="J2522" s="9">
        <v>3.1160000000000001</v>
      </c>
      <c r="K2522" s="9">
        <v>29.4</v>
      </c>
      <c r="L2522" s="9">
        <v>0.25090000000000001</v>
      </c>
      <c r="M2522" s="9">
        <v>0.36559999999999998</v>
      </c>
      <c r="N2522" s="9">
        <v>0</v>
      </c>
      <c r="O2522" s="9">
        <v>0.6</v>
      </c>
      <c r="P2522" s="9"/>
      <c r="Q2522" s="9"/>
      <c r="R2522" s="9"/>
      <c r="T2522">
        <f t="shared" si="358"/>
        <v>1052200</v>
      </c>
      <c r="U2522">
        <v>0</v>
      </c>
      <c r="V2522">
        <f t="shared" si="365"/>
        <v>0</v>
      </c>
      <c r="W2522" t="str">
        <f t="shared" si="359"/>
        <v/>
      </c>
      <c r="X2522" t="str">
        <f t="shared" si="360"/>
        <v/>
      </c>
      <c r="Y2522" t="str">
        <f t="shared" si="366"/>
        <v/>
      </c>
      <c r="Z2522" s="9"/>
      <c r="AA2522" s="14">
        <f t="shared" si="361"/>
        <v>0.22500000000000001</v>
      </c>
      <c r="AB2522" s="14">
        <f t="shared" si="362"/>
        <v>0.54</v>
      </c>
    </row>
    <row r="2523" spans="1:28" x14ac:dyDescent="0.25">
      <c r="A2523" s="10">
        <f t="shared" si="364"/>
        <v>45396</v>
      </c>
      <c r="B2523" s="11">
        <v>105</v>
      </c>
      <c r="C2523" s="11">
        <v>2300</v>
      </c>
      <c r="D2523" s="12">
        <v>613.95833333333303</v>
      </c>
      <c r="E2523" s="9">
        <v>119.88</v>
      </c>
      <c r="F2523" s="9">
        <f t="shared" si="363"/>
        <v>55.879999999999995</v>
      </c>
      <c r="G2523" s="9">
        <v>3.02</v>
      </c>
      <c r="H2523" s="9">
        <v>7.05</v>
      </c>
      <c r="I2523" s="9"/>
      <c r="J2523" s="9">
        <v>2.7970000000000002</v>
      </c>
      <c r="K2523" s="9">
        <v>29.9</v>
      </c>
      <c r="L2523" s="9">
        <v>0.24940000000000001</v>
      </c>
      <c r="M2523" s="9">
        <v>0.3664</v>
      </c>
      <c r="N2523" s="9">
        <v>0</v>
      </c>
      <c r="O2523" s="9">
        <v>0.6</v>
      </c>
      <c r="P2523" s="9"/>
      <c r="Q2523" s="9"/>
      <c r="R2523" s="9"/>
      <c r="T2523">
        <f t="shared" si="358"/>
        <v>1052300</v>
      </c>
      <c r="U2523">
        <v>0</v>
      </c>
      <c r="V2523">
        <f t="shared" si="365"/>
        <v>0</v>
      </c>
      <c r="W2523" t="str">
        <f t="shared" si="359"/>
        <v/>
      </c>
      <c r="X2523" t="str">
        <f t="shared" si="360"/>
        <v/>
      </c>
      <c r="Y2523" t="str">
        <f t="shared" si="366"/>
        <v/>
      </c>
      <c r="Z2523" s="9"/>
      <c r="AA2523" s="14">
        <f t="shared" si="361"/>
        <v>0.223</v>
      </c>
      <c r="AB2523" s="14">
        <f t="shared" si="362"/>
        <v>0.52300000000000002</v>
      </c>
    </row>
    <row r="2524" spans="1:28" x14ac:dyDescent="0.25">
      <c r="A2524" s="10">
        <f t="shared" si="364"/>
        <v>45396</v>
      </c>
      <c r="B2524" s="11">
        <v>105</v>
      </c>
      <c r="C2524" s="11">
        <v>2400</v>
      </c>
      <c r="D2524" s="12">
        <v>614</v>
      </c>
      <c r="E2524" s="9">
        <v>119.42</v>
      </c>
      <c r="F2524" s="9">
        <f t="shared" si="363"/>
        <v>55.42</v>
      </c>
      <c r="G2524" s="9">
        <v>2.52</v>
      </c>
      <c r="H2524" s="9">
        <v>7.55</v>
      </c>
      <c r="I2524" s="9"/>
      <c r="J2524" s="9">
        <v>2.5030000000000001</v>
      </c>
      <c r="K2524" s="9">
        <v>31.6</v>
      </c>
      <c r="L2524" s="9">
        <v>0.24940000000000001</v>
      </c>
      <c r="M2524" s="9">
        <v>0.3664</v>
      </c>
      <c r="N2524" s="9">
        <v>0</v>
      </c>
      <c r="O2524" s="9">
        <v>0.6</v>
      </c>
      <c r="P2524" s="9"/>
      <c r="Q2524" s="9"/>
      <c r="R2524" s="9"/>
      <c r="T2524">
        <f t="shared" si="358"/>
        <v>1052400</v>
      </c>
      <c r="U2524">
        <v>0</v>
      </c>
      <c r="V2524">
        <f t="shared" si="365"/>
        <v>0</v>
      </c>
      <c r="W2524">
        <f t="shared" si="359"/>
        <v>0.249</v>
      </c>
      <c r="X2524">
        <f t="shared" si="360"/>
        <v>0.36599999999999999</v>
      </c>
      <c r="Y2524">
        <f t="shared" si="366"/>
        <v>0.55400000000000005</v>
      </c>
      <c r="Z2524" s="9"/>
      <c r="AA2524" s="14">
        <f t="shared" si="361"/>
        <v>0.23100000000000001</v>
      </c>
      <c r="AB2524" s="14">
        <f t="shared" si="362"/>
        <v>0.5</v>
      </c>
    </row>
    <row r="2525" spans="1:28" x14ac:dyDescent="0.25">
      <c r="A2525" s="10">
        <f t="shared" si="364"/>
        <v>45397</v>
      </c>
      <c r="B2525" s="11">
        <v>106</v>
      </c>
      <c r="C2525" s="11">
        <v>100</v>
      </c>
      <c r="D2525" s="12">
        <v>614.04166666666697</v>
      </c>
      <c r="E2525" s="9">
        <v>120.12</v>
      </c>
      <c r="F2525" s="9">
        <f t="shared" si="363"/>
        <v>56.120000000000005</v>
      </c>
      <c r="G2525" s="9">
        <v>3.52</v>
      </c>
      <c r="H2525" s="9">
        <v>9.56</v>
      </c>
      <c r="I2525" s="9"/>
      <c r="J2525" s="9">
        <v>1.7509999999999999</v>
      </c>
      <c r="K2525" s="9">
        <v>36</v>
      </c>
      <c r="L2525" s="9">
        <v>0.248</v>
      </c>
      <c r="M2525" s="9">
        <v>0.3664</v>
      </c>
      <c r="N2525" s="9">
        <v>0</v>
      </c>
      <c r="O2525" s="9">
        <v>0.6</v>
      </c>
      <c r="P2525" s="9"/>
      <c r="Q2525" s="9"/>
      <c r="R2525" s="9"/>
      <c r="T2525">
        <f t="shared" si="358"/>
        <v>1060100</v>
      </c>
      <c r="U2525">
        <v>0</v>
      </c>
      <c r="V2525">
        <f t="shared" si="365"/>
        <v>0</v>
      </c>
      <c r="W2525" t="str">
        <f t="shared" si="359"/>
        <v/>
      </c>
      <c r="X2525" t="str">
        <f t="shared" si="360"/>
        <v/>
      </c>
      <c r="Y2525" t="str">
        <f t="shared" si="366"/>
        <v/>
      </c>
      <c r="Z2525" s="9"/>
      <c r="AA2525" s="14">
        <f t="shared" si="361"/>
        <v>0.249</v>
      </c>
      <c r="AB2525" s="14">
        <f t="shared" si="362"/>
        <v>0.443</v>
      </c>
    </row>
    <row r="2526" spans="1:28" x14ac:dyDescent="0.25">
      <c r="A2526" s="10">
        <f t="shared" si="364"/>
        <v>45397</v>
      </c>
      <c r="B2526" s="11">
        <v>106</v>
      </c>
      <c r="C2526" s="11">
        <v>200</v>
      </c>
      <c r="D2526" s="12">
        <v>614.08333333333303</v>
      </c>
      <c r="E2526" s="9">
        <v>120.23</v>
      </c>
      <c r="F2526" s="9">
        <f t="shared" si="363"/>
        <v>56.230000000000004</v>
      </c>
      <c r="G2526" s="9">
        <v>2.52</v>
      </c>
      <c r="H2526" s="9">
        <v>8.0500000000000007</v>
      </c>
      <c r="I2526" s="9"/>
      <c r="J2526" s="9">
        <v>0.63200000000000001</v>
      </c>
      <c r="K2526" s="9">
        <v>48.7</v>
      </c>
      <c r="L2526" s="9">
        <v>0.2472</v>
      </c>
      <c r="M2526" s="9">
        <v>0.3649</v>
      </c>
      <c r="N2526" s="9">
        <v>0</v>
      </c>
      <c r="O2526" s="9">
        <v>0.6</v>
      </c>
      <c r="P2526" s="9"/>
      <c r="Q2526" s="9"/>
      <c r="R2526" s="9"/>
      <c r="T2526">
        <f t="shared" si="358"/>
        <v>1060200</v>
      </c>
      <c r="U2526">
        <v>0</v>
      </c>
      <c r="V2526">
        <f t="shared" si="365"/>
        <v>0</v>
      </c>
      <c r="W2526" t="str">
        <f t="shared" si="359"/>
        <v/>
      </c>
      <c r="X2526" t="str">
        <f t="shared" si="360"/>
        <v/>
      </c>
      <c r="Y2526" t="str">
        <f t="shared" si="366"/>
        <v/>
      </c>
      <c r="Z2526" s="9"/>
      <c r="AA2526" s="14">
        <f t="shared" si="361"/>
        <v>0.311</v>
      </c>
      <c r="AB2526" s="14">
        <f t="shared" si="362"/>
        <v>0.32800000000000001</v>
      </c>
    </row>
    <row r="2527" spans="1:28" x14ac:dyDescent="0.25">
      <c r="A2527" s="10">
        <f t="shared" si="364"/>
        <v>45397</v>
      </c>
      <c r="B2527" s="11">
        <v>106</v>
      </c>
      <c r="C2527" s="11">
        <v>300</v>
      </c>
      <c r="D2527" s="12">
        <v>614.125</v>
      </c>
      <c r="E2527" s="9">
        <v>120.35</v>
      </c>
      <c r="F2527" s="9">
        <f t="shared" si="363"/>
        <v>56.349999999999994</v>
      </c>
      <c r="G2527" s="9">
        <v>3.02</v>
      </c>
      <c r="H2527" s="9">
        <v>7.05</v>
      </c>
      <c r="I2527" s="9"/>
      <c r="J2527" s="9">
        <v>0.57699999999999996</v>
      </c>
      <c r="K2527" s="9">
        <v>54.5</v>
      </c>
      <c r="L2527" s="9">
        <v>0.2465</v>
      </c>
      <c r="M2527" s="9">
        <v>0.36420000000000002</v>
      </c>
      <c r="N2527" s="9">
        <v>0</v>
      </c>
      <c r="O2527" s="9">
        <v>0.6</v>
      </c>
      <c r="P2527" s="9"/>
      <c r="Q2527" s="9"/>
      <c r="R2527" s="9"/>
      <c r="T2527">
        <f t="shared" si="358"/>
        <v>1060300</v>
      </c>
      <c r="U2527">
        <v>0</v>
      </c>
      <c r="V2527">
        <f t="shared" si="365"/>
        <v>0</v>
      </c>
      <c r="W2527" t="str">
        <f t="shared" si="359"/>
        <v/>
      </c>
      <c r="X2527" t="str">
        <f t="shared" si="360"/>
        <v/>
      </c>
      <c r="Y2527" t="str">
        <f t="shared" si="366"/>
        <v/>
      </c>
      <c r="Z2527" s="9"/>
      <c r="AA2527" s="14">
        <f t="shared" si="361"/>
        <v>0.34699999999999998</v>
      </c>
      <c r="AB2527" s="14">
        <f t="shared" si="362"/>
        <v>0.28999999999999998</v>
      </c>
    </row>
    <row r="2528" spans="1:28" x14ac:dyDescent="0.25">
      <c r="A2528" s="10">
        <f t="shared" si="364"/>
        <v>45397</v>
      </c>
      <c r="B2528" s="11">
        <v>106</v>
      </c>
      <c r="C2528" s="11">
        <v>400</v>
      </c>
      <c r="D2528" s="12">
        <v>614.16666666666697</v>
      </c>
      <c r="E2528" s="9">
        <v>120.12</v>
      </c>
      <c r="F2528" s="9">
        <f t="shared" si="363"/>
        <v>56.120000000000005</v>
      </c>
      <c r="G2528" s="9">
        <v>3.02</v>
      </c>
      <c r="H2528" s="9">
        <v>7.55</v>
      </c>
      <c r="I2528" s="9"/>
      <c r="J2528" s="9">
        <v>5.0999999999999997E-2</v>
      </c>
      <c r="K2528" s="9">
        <v>58.6</v>
      </c>
      <c r="L2528" s="9">
        <v>0.24510000000000001</v>
      </c>
      <c r="M2528" s="9">
        <v>0.36270000000000002</v>
      </c>
      <c r="N2528" s="9">
        <v>0</v>
      </c>
      <c r="O2528" s="9">
        <v>0.6</v>
      </c>
      <c r="P2528" s="9"/>
      <c r="Q2528" s="9"/>
      <c r="R2528" s="9"/>
      <c r="T2528">
        <f t="shared" si="358"/>
        <v>1060400</v>
      </c>
      <c r="U2528">
        <v>0</v>
      </c>
      <c r="V2528">
        <f t="shared" si="365"/>
        <v>0</v>
      </c>
      <c r="W2528" t="str">
        <f t="shared" si="359"/>
        <v/>
      </c>
      <c r="X2528" t="str">
        <f t="shared" si="360"/>
        <v/>
      </c>
      <c r="Y2528" t="str">
        <f t="shared" si="366"/>
        <v/>
      </c>
      <c r="Z2528" s="9"/>
      <c r="AA2528" s="14">
        <f t="shared" si="361"/>
        <v>0.35899999999999999</v>
      </c>
      <c r="AB2528" s="14">
        <f t="shared" si="362"/>
        <v>0.254</v>
      </c>
    </row>
    <row r="2529" spans="1:28" x14ac:dyDescent="0.25">
      <c r="A2529" s="10">
        <f t="shared" si="364"/>
        <v>45397</v>
      </c>
      <c r="B2529" s="11">
        <v>106</v>
      </c>
      <c r="C2529" s="11">
        <v>500</v>
      </c>
      <c r="D2529" s="12">
        <v>614.20833333333303</v>
      </c>
      <c r="E2529" s="9">
        <v>120.47</v>
      </c>
      <c r="F2529" s="9">
        <f t="shared" si="363"/>
        <v>56.47</v>
      </c>
      <c r="G2529" s="9">
        <v>2.52</v>
      </c>
      <c r="H2529" s="9">
        <v>9.56</v>
      </c>
      <c r="I2529" s="9"/>
      <c r="J2529" s="9">
        <v>-0.70399999999999996</v>
      </c>
      <c r="K2529" s="9">
        <v>62.5</v>
      </c>
      <c r="L2529" s="9">
        <v>0.24429999999999999</v>
      </c>
      <c r="M2529" s="9">
        <v>0.36049999999999999</v>
      </c>
      <c r="N2529" s="9">
        <v>0</v>
      </c>
      <c r="O2529" s="9">
        <v>0.6</v>
      </c>
      <c r="P2529" s="9"/>
      <c r="Q2529" s="9"/>
      <c r="R2529" s="9"/>
      <c r="T2529">
        <f t="shared" si="358"/>
        <v>1060500</v>
      </c>
      <c r="U2529">
        <v>0</v>
      </c>
      <c r="V2529">
        <f t="shared" si="365"/>
        <v>0</v>
      </c>
      <c r="W2529" t="str">
        <f t="shared" si="359"/>
        <v/>
      </c>
      <c r="X2529" t="str">
        <f t="shared" si="360"/>
        <v/>
      </c>
      <c r="Y2529" t="str">
        <f t="shared" si="366"/>
        <v/>
      </c>
      <c r="Z2529" s="9"/>
      <c r="AA2529" s="14">
        <f t="shared" si="361"/>
        <v>0.36199999999999999</v>
      </c>
      <c r="AB2529" s="14">
        <f t="shared" si="362"/>
        <v>0.217</v>
      </c>
    </row>
    <row r="2530" spans="1:28" x14ac:dyDescent="0.25">
      <c r="A2530" s="10">
        <f t="shared" si="364"/>
        <v>45397</v>
      </c>
      <c r="B2530" s="11">
        <v>106</v>
      </c>
      <c r="C2530" s="11">
        <v>600</v>
      </c>
      <c r="D2530" s="12">
        <v>614.25</v>
      </c>
      <c r="E2530" s="9">
        <v>120.58</v>
      </c>
      <c r="F2530" s="9">
        <f t="shared" si="363"/>
        <v>56.58</v>
      </c>
      <c r="G2530" s="9">
        <v>2.0099999999999998</v>
      </c>
      <c r="H2530" s="9">
        <v>7.05</v>
      </c>
      <c r="I2530" s="9"/>
      <c r="J2530" s="9">
        <v>-1.498</v>
      </c>
      <c r="K2530" s="9">
        <v>60.6</v>
      </c>
      <c r="L2530" s="9">
        <v>0.24429999999999999</v>
      </c>
      <c r="M2530" s="9">
        <v>0.35980000000000001</v>
      </c>
      <c r="N2530" s="9">
        <v>0</v>
      </c>
      <c r="O2530" s="9">
        <v>24.4</v>
      </c>
      <c r="P2530" s="9"/>
      <c r="Q2530" s="9"/>
      <c r="R2530" s="9"/>
      <c r="T2530">
        <f t="shared" si="358"/>
        <v>1060600</v>
      </c>
      <c r="U2530">
        <v>26.5</v>
      </c>
      <c r="V2530">
        <f t="shared" si="365"/>
        <v>24.4</v>
      </c>
      <c r="W2530" t="str">
        <f t="shared" si="359"/>
        <v/>
      </c>
      <c r="X2530" t="str">
        <f t="shared" si="360"/>
        <v/>
      </c>
      <c r="Y2530" t="str">
        <f t="shared" si="366"/>
        <v/>
      </c>
      <c r="Z2530" s="9"/>
      <c r="AA2530" s="14">
        <f t="shared" si="361"/>
        <v>0.33200000000000002</v>
      </c>
      <c r="AB2530" s="14">
        <f t="shared" si="362"/>
        <v>0.216</v>
      </c>
    </row>
    <row r="2531" spans="1:28" x14ac:dyDescent="0.25">
      <c r="A2531" s="10">
        <f t="shared" si="364"/>
        <v>45397</v>
      </c>
      <c r="B2531" s="11">
        <v>106</v>
      </c>
      <c r="C2531" s="11">
        <v>700</v>
      </c>
      <c r="D2531" s="12">
        <v>614.29166666666697</v>
      </c>
      <c r="E2531" s="9">
        <v>120.23</v>
      </c>
      <c r="F2531" s="9">
        <f t="shared" si="363"/>
        <v>56.230000000000004</v>
      </c>
      <c r="G2531" s="9">
        <v>1.51</v>
      </c>
      <c r="H2531" s="9">
        <v>5.03</v>
      </c>
      <c r="I2531" s="9"/>
      <c r="J2531" s="9">
        <v>0.218</v>
      </c>
      <c r="K2531" s="9">
        <v>64.5</v>
      </c>
      <c r="L2531" s="9">
        <v>0.24360000000000001</v>
      </c>
      <c r="M2531" s="9">
        <v>0.3584</v>
      </c>
      <c r="N2531" s="9">
        <v>0</v>
      </c>
      <c r="O2531" s="9">
        <v>206.9</v>
      </c>
      <c r="P2531" s="9"/>
      <c r="Q2531" s="9"/>
      <c r="R2531" s="9"/>
      <c r="T2531">
        <f t="shared" si="358"/>
        <v>1060700</v>
      </c>
      <c r="U2531">
        <v>181.2</v>
      </c>
      <c r="V2531">
        <f t="shared" si="365"/>
        <v>206.9</v>
      </c>
      <c r="W2531" t="str">
        <f t="shared" si="359"/>
        <v/>
      </c>
      <c r="X2531" t="str">
        <f t="shared" si="360"/>
        <v/>
      </c>
      <c r="Y2531" t="str">
        <f t="shared" si="366"/>
        <v/>
      </c>
      <c r="Z2531" s="9"/>
      <c r="AA2531" s="14">
        <f t="shared" si="361"/>
        <v>0.4</v>
      </c>
      <c r="AB2531" s="14">
        <f t="shared" si="362"/>
        <v>0.22</v>
      </c>
    </row>
    <row r="2532" spans="1:28" x14ac:dyDescent="0.25">
      <c r="A2532" s="10">
        <f t="shared" si="364"/>
        <v>45397</v>
      </c>
      <c r="B2532" s="11">
        <v>106</v>
      </c>
      <c r="C2532" s="11">
        <v>800</v>
      </c>
      <c r="D2532" s="12">
        <v>614.33333333333303</v>
      </c>
      <c r="E2532" s="9">
        <v>120.35</v>
      </c>
      <c r="F2532" s="9">
        <f t="shared" si="363"/>
        <v>56.349999999999994</v>
      </c>
      <c r="G2532" s="9">
        <v>2.0099999999999998</v>
      </c>
      <c r="H2532" s="9">
        <v>5.54</v>
      </c>
      <c r="I2532" s="9"/>
      <c r="J2532" s="9">
        <v>1.0169999999999999</v>
      </c>
      <c r="K2532" s="9">
        <v>63.1</v>
      </c>
      <c r="L2532" s="9">
        <v>0.2429</v>
      </c>
      <c r="M2532" s="9">
        <v>0.35620000000000002</v>
      </c>
      <c r="N2532" s="9">
        <v>0</v>
      </c>
      <c r="O2532" s="9">
        <v>335.6</v>
      </c>
      <c r="P2532" s="9"/>
      <c r="Q2532" s="9"/>
      <c r="R2532" s="9"/>
      <c r="T2532">
        <f t="shared" si="358"/>
        <v>1060800</v>
      </c>
      <c r="U2532">
        <v>370.2</v>
      </c>
      <c r="V2532">
        <f t="shared" si="365"/>
        <v>335.6</v>
      </c>
      <c r="W2532" t="str">
        <f t="shared" si="359"/>
        <v/>
      </c>
      <c r="X2532" t="str">
        <f t="shared" si="360"/>
        <v/>
      </c>
      <c r="Y2532" t="str">
        <f t="shared" si="366"/>
        <v/>
      </c>
      <c r="Z2532" s="9"/>
      <c r="AA2532" s="14">
        <f t="shared" si="361"/>
        <v>0.41499999999999998</v>
      </c>
      <c r="AB2532" s="14">
        <f t="shared" si="362"/>
        <v>0.24299999999999999</v>
      </c>
    </row>
    <row r="2533" spans="1:28" x14ac:dyDescent="0.25">
      <c r="A2533" s="10">
        <f t="shared" si="364"/>
        <v>45397</v>
      </c>
      <c r="B2533" s="11">
        <v>106</v>
      </c>
      <c r="C2533" s="11">
        <v>900</v>
      </c>
      <c r="D2533" s="12">
        <v>614.375</v>
      </c>
      <c r="E2533" s="9">
        <v>120.12</v>
      </c>
      <c r="F2533" s="9">
        <f t="shared" si="363"/>
        <v>56.120000000000005</v>
      </c>
      <c r="G2533" s="9">
        <v>1.51</v>
      </c>
      <c r="H2533" s="9">
        <v>5.54</v>
      </c>
      <c r="I2533" s="9"/>
      <c r="J2533" s="9">
        <v>2.3959999999999999</v>
      </c>
      <c r="K2533" s="9">
        <v>60.2</v>
      </c>
      <c r="L2533" s="9">
        <v>0.24360000000000001</v>
      </c>
      <c r="M2533" s="9">
        <v>0.35620000000000002</v>
      </c>
      <c r="N2533" s="9">
        <v>0</v>
      </c>
      <c r="O2533" s="9">
        <v>414.4</v>
      </c>
      <c r="P2533" s="9"/>
      <c r="Q2533" s="9"/>
      <c r="R2533" s="9"/>
      <c r="T2533">
        <f t="shared" si="358"/>
        <v>1060900</v>
      </c>
      <c r="U2533">
        <v>548.79999999999995</v>
      </c>
      <c r="V2533">
        <f t="shared" si="365"/>
        <v>414.4</v>
      </c>
      <c r="W2533" t="str">
        <f t="shared" si="359"/>
        <v/>
      </c>
      <c r="X2533" t="str">
        <f t="shared" si="360"/>
        <v/>
      </c>
      <c r="Y2533" t="str">
        <f t="shared" si="366"/>
        <v/>
      </c>
      <c r="Z2533" s="9"/>
      <c r="AA2533" s="14">
        <f t="shared" si="361"/>
        <v>0.437</v>
      </c>
      <c r="AB2533" s="14">
        <f t="shared" si="362"/>
        <v>0.28899999999999998</v>
      </c>
    </row>
    <row r="2534" spans="1:28" x14ac:dyDescent="0.25">
      <c r="A2534" s="10">
        <f t="shared" si="364"/>
        <v>45397</v>
      </c>
      <c r="B2534" s="11">
        <v>106</v>
      </c>
      <c r="C2534" s="11">
        <v>1000</v>
      </c>
      <c r="D2534" s="12">
        <v>614.41666666666697</v>
      </c>
      <c r="E2534" s="9">
        <v>120.23</v>
      </c>
      <c r="F2534" s="9">
        <f t="shared" si="363"/>
        <v>56.230000000000004</v>
      </c>
      <c r="G2534" s="9">
        <v>3.02</v>
      </c>
      <c r="H2534" s="9">
        <v>7.55</v>
      </c>
      <c r="I2534" s="9"/>
      <c r="J2534" s="9">
        <v>3.2480000000000002</v>
      </c>
      <c r="K2534" s="9">
        <v>53.1</v>
      </c>
      <c r="L2534" s="9">
        <v>0.2422</v>
      </c>
      <c r="M2534" s="9">
        <v>0.35399999999999998</v>
      </c>
      <c r="N2534" s="9">
        <v>0</v>
      </c>
      <c r="O2534" s="9">
        <v>611.9</v>
      </c>
      <c r="P2534" s="9"/>
      <c r="Q2534" s="9"/>
      <c r="R2534" s="9"/>
      <c r="T2534">
        <f t="shared" si="358"/>
        <v>1061000</v>
      </c>
      <c r="U2534">
        <v>698</v>
      </c>
      <c r="V2534">
        <f t="shared" si="365"/>
        <v>611.9</v>
      </c>
      <c r="W2534" t="str">
        <f t="shared" si="359"/>
        <v/>
      </c>
      <c r="X2534" t="str">
        <f t="shared" si="360"/>
        <v/>
      </c>
      <c r="Y2534" t="str">
        <f t="shared" si="366"/>
        <v/>
      </c>
      <c r="Z2534" s="9"/>
      <c r="AA2534" s="14">
        <f t="shared" si="361"/>
        <v>0.40899999999999997</v>
      </c>
      <c r="AB2534" s="14">
        <f t="shared" si="362"/>
        <v>0.36099999999999999</v>
      </c>
    </row>
    <row r="2535" spans="1:28" x14ac:dyDescent="0.25">
      <c r="A2535" s="10">
        <f t="shared" si="364"/>
        <v>45397</v>
      </c>
      <c r="B2535" s="11">
        <v>106</v>
      </c>
      <c r="C2535" s="11">
        <v>1100</v>
      </c>
      <c r="D2535" s="12">
        <v>614.45833333333303</v>
      </c>
      <c r="E2535" s="9">
        <v>119.88</v>
      </c>
      <c r="F2535" s="9">
        <f t="shared" si="363"/>
        <v>55.879999999999995</v>
      </c>
      <c r="G2535" s="9">
        <v>3.02</v>
      </c>
      <c r="H2535" s="9">
        <v>7.55</v>
      </c>
      <c r="I2535" s="9"/>
      <c r="J2535" s="9">
        <v>4.141</v>
      </c>
      <c r="K2535" s="9">
        <v>48.5</v>
      </c>
      <c r="L2535" s="9">
        <v>0.2422</v>
      </c>
      <c r="M2535" s="9">
        <v>0.3533</v>
      </c>
      <c r="N2535" s="9">
        <v>0</v>
      </c>
      <c r="O2535" s="9">
        <v>778.1</v>
      </c>
      <c r="P2535" s="9"/>
      <c r="Q2535" s="9"/>
      <c r="R2535" s="9"/>
      <c r="T2535">
        <f t="shared" si="358"/>
        <v>1061100</v>
      </c>
      <c r="U2535">
        <v>805.3</v>
      </c>
      <c r="V2535">
        <f t="shared" si="365"/>
        <v>778.1</v>
      </c>
      <c r="W2535" t="str">
        <f t="shared" si="359"/>
        <v/>
      </c>
      <c r="X2535" t="str">
        <f t="shared" si="360"/>
        <v/>
      </c>
      <c r="Y2535" t="str">
        <f t="shared" si="366"/>
        <v/>
      </c>
      <c r="Z2535" s="9"/>
      <c r="AA2535" s="14">
        <f t="shared" si="361"/>
        <v>0.39800000000000002</v>
      </c>
      <c r="AB2535" s="14">
        <f t="shared" si="362"/>
        <v>0.42299999999999999</v>
      </c>
    </row>
    <row r="2536" spans="1:28" x14ac:dyDescent="0.25">
      <c r="A2536" s="10">
        <f t="shared" si="364"/>
        <v>45397</v>
      </c>
      <c r="B2536" s="11">
        <v>106</v>
      </c>
      <c r="C2536" s="11">
        <v>1200</v>
      </c>
      <c r="D2536" s="12">
        <v>614.5</v>
      </c>
      <c r="E2536" s="9">
        <v>120.23</v>
      </c>
      <c r="F2536" s="9">
        <f t="shared" si="363"/>
        <v>56.230000000000004</v>
      </c>
      <c r="G2536" s="9">
        <v>3.02</v>
      </c>
      <c r="H2536" s="9">
        <v>8.0500000000000007</v>
      </c>
      <c r="I2536" s="9"/>
      <c r="J2536" s="9">
        <v>4.194</v>
      </c>
      <c r="K2536" s="9">
        <v>43.8</v>
      </c>
      <c r="L2536" s="9">
        <v>0.24360000000000001</v>
      </c>
      <c r="M2536" s="9">
        <v>0.3533</v>
      </c>
      <c r="N2536" s="9">
        <v>0</v>
      </c>
      <c r="O2536" s="9">
        <v>840.6</v>
      </c>
      <c r="P2536" s="9"/>
      <c r="Q2536" s="9"/>
      <c r="R2536" s="9"/>
      <c r="T2536">
        <f t="shared" si="358"/>
        <v>1061200</v>
      </c>
      <c r="U2536">
        <v>862.2</v>
      </c>
      <c r="V2536">
        <f t="shared" si="365"/>
        <v>840.6</v>
      </c>
      <c r="W2536" t="str">
        <f t="shared" si="359"/>
        <v/>
      </c>
      <c r="X2536" t="str">
        <f t="shared" si="360"/>
        <v/>
      </c>
      <c r="Y2536" t="str">
        <f t="shared" si="366"/>
        <v/>
      </c>
      <c r="Z2536" s="9"/>
      <c r="AA2536" s="14">
        <f t="shared" si="361"/>
        <v>0.36099999999999999</v>
      </c>
      <c r="AB2536" s="14">
        <f t="shared" si="362"/>
        <v>0.46300000000000002</v>
      </c>
    </row>
    <row r="2537" spans="1:28" x14ac:dyDescent="0.25">
      <c r="A2537" s="10">
        <f t="shared" si="364"/>
        <v>45397</v>
      </c>
      <c r="B2537" s="11">
        <v>106</v>
      </c>
      <c r="C2537" s="11">
        <v>1300</v>
      </c>
      <c r="D2537" s="12">
        <v>614.54166666666697</v>
      </c>
      <c r="E2537" s="9">
        <v>118.71</v>
      </c>
      <c r="F2537" s="9">
        <f t="shared" si="363"/>
        <v>54.709999999999994</v>
      </c>
      <c r="G2537" s="9">
        <v>3.52</v>
      </c>
      <c r="H2537" s="9">
        <v>9.06</v>
      </c>
      <c r="I2537" s="9"/>
      <c r="J2537" s="9">
        <v>4.2720000000000002</v>
      </c>
      <c r="K2537" s="9">
        <v>41.7</v>
      </c>
      <c r="L2537" s="9">
        <v>0.2429</v>
      </c>
      <c r="M2537" s="9">
        <v>0.35260000000000002</v>
      </c>
      <c r="N2537" s="9">
        <v>0</v>
      </c>
      <c r="O2537" s="9">
        <v>853.1</v>
      </c>
      <c r="P2537" s="9"/>
      <c r="Q2537" s="9"/>
      <c r="R2537" s="9"/>
      <c r="T2537">
        <f t="shared" si="358"/>
        <v>1061300</v>
      </c>
      <c r="U2537">
        <v>864</v>
      </c>
      <c r="V2537">
        <f t="shared" si="365"/>
        <v>853.1</v>
      </c>
      <c r="W2537" t="str">
        <f t="shared" si="359"/>
        <v/>
      </c>
      <c r="X2537" t="str">
        <f t="shared" si="360"/>
        <v/>
      </c>
      <c r="Y2537" t="str">
        <f t="shared" si="366"/>
        <v/>
      </c>
      <c r="Z2537" s="9"/>
      <c r="AA2537" s="14">
        <f t="shared" si="361"/>
        <v>0.34599999999999997</v>
      </c>
      <c r="AB2537" s="14">
        <f t="shared" si="362"/>
        <v>0.48399999999999999</v>
      </c>
    </row>
    <row r="2538" spans="1:28" x14ac:dyDescent="0.25">
      <c r="A2538" s="10">
        <f t="shared" si="364"/>
        <v>45397</v>
      </c>
      <c r="B2538" s="11">
        <v>106</v>
      </c>
      <c r="C2538" s="11">
        <v>1400</v>
      </c>
      <c r="D2538" s="12">
        <v>614.58333333333303</v>
      </c>
      <c r="E2538" s="9">
        <v>118.36</v>
      </c>
      <c r="F2538" s="9">
        <f t="shared" si="363"/>
        <v>54.36</v>
      </c>
      <c r="G2538" s="9">
        <v>3.02</v>
      </c>
      <c r="H2538" s="9">
        <v>8.56</v>
      </c>
      <c r="I2538" s="9"/>
      <c r="J2538" s="9">
        <v>5.3849999999999998</v>
      </c>
      <c r="K2538" s="9">
        <v>41.6</v>
      </c>
      <c r="L2538" s="9">
        <v>0.2422</v>
      </c>
      <c r="M2538" s="9">
        <v>0.34960000000000002</v>
      </c>
      <c r="N2538" s="9">
        <v>0</v>
      </c>
      <c r="O2538" s="9">
        <v>725.6</v>
      </c>
      <c r="P2538" s="9"/>
      <c r="Q2538" s="9"/>
      <c r="R2538" s="9"/>
      <c r="T2538">
        <f t="shared" si="358"/>
        <v>1061400</v>
      </c>
      <c r="U2538">
        <v>810.8</v>
      </c>
      <c r="V2538">
        <f t="shared" si="365"/>
        <v>725.6</v>
      </c>
      <c r="W2538" t="str">
        <f t="shared" si="359"/>
        <v/>
      </c>
      <c r="X2538" t="str">
        <f t="shared" si="360"/>
        <v/>
      </c>
      <c r="Y2538" t="str">
        <f t="shared" si="366"/>
        <v/>
      </c>
      <c r="Z2538" s="9"/>
      <c r="AA2538" s="14">
        <f t="shared" si="361"/>
        <v>0.373</v>
      </c>
      <c r="AB2538" s="14">
        <f t="shared" si="362"/>
        <v>0.52400000000000002</v>
      </c>
    </row>
    <row r="2539" spans="1:28" x14ac:dyDescent="0.25">
      <c r="A2539" s="10">
        <f t="shared" si="364"/>
        <v>45397</v>
      </c>
      <c r="B2539" s="11">
        <v>106</v>
      </c>
      <c r="C2539" s="11">
        <v>1500</v>
      </c>
      <c r="D2539" s="12">
        <v>614.625</v>
      </c>
      <c r="E2539" s="9">
        <v>118.48</v>
      </c>
      <c r="F2539" s="9">
        <f t="shared" si="363"/>
        <v>54.480000000000004</v>
      </c>
      <c r="G2539" s="9">
        <v>3.52</v>
      </c>
      <c r="H2539" s="9">
        <v>9.56</v>
      </c>
      <c r="I2539" s="9"/>
      <c r="J2539" s="9">
        <v>4.6619999999999999</v>
      </c>
      <c r="K2539" s="9">
        <v>39.299999999999997</v>
      </c>
      <c r="L2539" s="9">
        <v>0.24360000000000001</v>
      </c>
      <c r="M2539" s="9">
        <v>0.34960000000000002</v>
      </c>
      <c r="N2539" s="9">
        <v>0</v>
      </c>
      <c r="O2539" s="9">
        <v>746.9</v>
      </c>
      <c r="P2539" s="9"/>
      <c r="Q2539" s="9"/>
      <c r="R2539" s="9"/>
      <c r="T2539">
        <f t="shared" si="358"/>
        <v>1061500</v>
      </c>
      <c r="U2539">
        <v>707</v>
      </c>
      <c r="V2539">
        <f t="shared" si="365"/>
        <v>746.9</v>
      </c>
      <c r="W2539" t="str">
        <f t="shared" si="359"/>
        <v/>
      </c>
      <c r="X2539" t="str">
        <f t="shared" si="360"/>
        <v/>
      </c>
      <c r="Y2539" t="str">
        <f t="shared" si="366"/>
        <v/>
      </c>
      <c r="Z2539" s="9"/>
      <c r="AA2539" s="14">
        <f t="shared" si="361"/>
        <v>0.33500000000000002</v>
      </c>
      <c r="AB2539" s="14">
        <f t="shared" si="362"/>
        <v>0.51700000000000002</v>
      </c>
    </row>
    <row r="2540" spans="1:28" x14ac:dyDescent="0.25">
      <c r="A2540" s="10">
        <f t="shared" si="364"/>
        <v>45397</v>
      </c>
      <c r="B2540" s="11">
        <v>106</v>
      </c>
      <c r="C2540" s="11">
        <v>1600</v>
      </c>
      <c r="D2540" s="12">
        <v>614.66666666666697</v>
      </c>
      <c r="E2540" s="9">
        <v>118.25</v>
      </c>
      <c r="F2540" s="9">
        <f t="shared" si="363"/>
        <v>54.25</v>
      </c>
      <c r="G2540" s="9">
        <v>3.52</v>
      </c>
      <c r="H2540" s="9">
        <v>8.56</v>
      </c>
      <c r="I2540" s="9"/>
      <c r="J2540" s="9">
        <v>3.1949999999999998</v>
      </c>
      <c r="K2540" s="9">
        <v>37.9</v>
      </c>
      <c r="L2540" s="9">
        <v>0.24579999999999999</v>
      </c>
      <c r="M2540" s="9">
        <v>0.35260000000000002</v>
      </c>
      <c r="N2540" s="9">
        <v>0</v>
      </c>
      <c r="O2540" s="9">
        <v>561.9</v>
      </c>
      <c r="P2540" s="9"/>
      <c r="Q2540" s="9"/>
      <c r="R2540" s="9"/>
      <c r="T2540">
        <f t="shared" si="358"/>
        <v>1061600</v>
      </c>
      <c r="U2540">
        <v>560.29999999999995</v>
      </c>
      <c r="V2540">
        <f t="shared" si="365"/>
        <v>561.9</v>
      </c>
      <c r="W2540" t="str">
        <f t="shared" si="359"/>
        <v/>
      </c>
      <c r="X2540" t="str">
        <f t="shared" si="360"/>
        <v/>
      </c>
      <c r="Y2540" t="str">
        <f t="shared" si="366"/>
        <v/>
      </c>
      <c r="Z2540" s="9"/>
      <c r="AA2540" s="14">
        <f t="shared" si="361"/>
        <v>0.29099999999999998</v>
      </c>
      <c r="AB2540" s="14">
        <f t="shared" si="362"/>
        <v>0.47699999999999998</v>
      </c>
    </row>
    <row r="2541" spans="1:28" x14ac:dyDescent="0.25">
      <c r="A2541" s="10">
        <f t="shared" si="364"/>
        <v>45397</v>
      </c>
      <c r="B2541" s="11">
        <v>106</v>
      </c>
      <c r="C2541" s="11">
        <v>1700</v>
      </c>
      <c r="D2541" s="12">
        <v>614.70833333333303</v>
      </c>
      <c r="E2541" s="9">
        <v>118.6</v>
      </c>
      <c r="F2541" s="9">
        <f t="shared" si="363"/>
        <v>54.599999999999994</v>
      </c>
      <c r="G2541" s="9">
        <v>3.02</v>
      </c>
      <c r="H2541" s="9">
        <v>9.06</v>
      </c>
      <c r="I2541" s="9"/>
      <c r="J2541" s="9">
        <v>3.3010000000000002</v>
      </c>
      <c r="K2541" s="9">
        <v>43</v>
      </c>
      <c r="L2541" s="9">
        <v>0.248</v>
      </c>
      <c r="M2541" s="9">
        <v>0.3584</v>
      </c>
      <c r="N2541" s="9">
        <v>0</v>
      </c>
      <c r="O2541" s="9">
        <v>303.10000000000002</v>
      </c>
      <c r="P2541" s="9"/>
      <c r="Q2541" s="9"/>
      <c r="R2541" s="9"/>
      <c r="T2541">
        <f t="shared" si="358"/>
        <v>1061700</v>
      </c>
      <c r="U2541">
        <v>383.3</v>
      </c>
      <c r="V2541">
        <f t="shared" si="365"/>
        <v>303.10000000000002</v>
      </c>
      <c r="W2541" t="str">
        <f t="shared" si="359"/>
        <v/>
      </c>
      <c r="X2541" t="str">
        <f t="shared" si="360"/>
        <v/>
      </c>
      <c r="Y2541" t="str">
        <f t="shared" si="366"/>
        <v/>
      </c>
      <c r="Z2541" s="9"/>
      <c r="AA2541" s="14">
        <f t="shared" si="361"/>
        <v>0.33300000000000002</v>
      </c>
      <c r="AB2541" s="14">
        <f t="shared" si="362"/>
        <v>0.441</v>
      </c>
    </row>
    <row r="2542" spans="1:28" x14ac:dyDescent="0.25">
      <c r="A2542" s="10">
        <f t="shared" si="364"/>
        <v>45397</v>
      </c>
      <c r="B2542" s="11">
        <v>106</v>
      </c>
      <c r="C2542" s="11">
        <v>1800</v>
      </c>
      <c r="D2542" s="12">
        <v>614.75</v>
      </c>
      <c r="E2542" s="9">
        <v>118.6</v>
      </c>
      <c r="F2542" s="9">
        <f t="shared" si="363"/>
        <v>54.599999999999994</v>
      </c>
      <c r="G2542" s="9">
        <v>3.52</v>
      </c>
      <c r="H2542" s="9">
        <v>8.56</v>
      </c>
      <c r="I2542" s="9"/>
      <c r="J2542" s="9">
        <v>-0.93</v>
      </c>
      <c r="K2542" s="9">
        <v>50.3</v>
      </c>
      <c r="L2542" s="9">
        <v>0.2487</v>
      </c>
      <c r="M2542" s="9">
        <v>0.36270000000000002</v>
      </c>
      <c r="N2542" s="9">
        <v>0</v>
      </c>
      <c r="O2542" s="9">
        <v>208.1</v>
      </c>
      <c r="P2542" s="9"/>
      <c r="Q2542" s="9"/>
      <c r="R2542" s="9"/>
      <c r="T2542">
        <f t="shared" si="358"/>
        <v>1061800</v>
      </c>
      <c r="U2542">
        <v>194.2</v>
      </c>
      <c r="V2542">
        <f t="shared" si="365"/>
        <v>208.1</v>
      </c>
      <c r="W2542" t="str">
        <f t="shared" si="359"/>
        <v/>
      </c>
      <c r="X2542" t="str">
        <f t="shared" si="360"/>
        <v/>
      </c>
      <c r="Y2542" t="str">
        <f t="shared" si="366"/>
        <v/>
      </c>
      <c r="Z2542" s="9"/>
      <c r="AA2542" s="14">
        <f t="shared" si="361"/>
        <v>0.28699999999999998</v>
      </c>
      <c r="AB2542" s="14">
        <f t="shared" si="362"/>
        <v>0.28399999999999997</v>
      </c>
    </row>
    <row r="2543" spans="1:28" x14ac:dyDescent="0.25">
      <c r="A2543" s="10">
        <f t="shared" si="364"/>
        <v>45397</v>
      </c>
      <c r="B2543" s="11">
        <v>106</v>
      </c>
      <c r="C2543" s="11">
        <v>1900</v>
      </c>
      <c r="D2543" s="12">
        <v>614.79166666666697</v>
      </c>
      <c r="E2543" s="9">
        <v>119.18</v>
      </c>
      <c r="F2543" s="9">
        <f t="shared" si="363"/>
        <v>55.180000000000007</v>
      </c>
      <c r="G2543" s="9">
        <v>4.53</v>
      </c>
      <c r="H2543" s="9">
        <v>10.07</v>
      </c>
      <c r="I2543" s="9"/>
      <c r="J2543" s="9">
        <v>-3.508</v>
      </c>
      <c r="K2543" s="9">
        <v>63.9</v>
      </c>
      <c r="L2543" s="9">
        <v>0.2487</v>
      </c>
      <c r="M2543" s="9">
        <v>0.3649</v>
      </c>
      <c r="N2543" s="9">
        <v>0</v>
      </c>
      <c r="O2543" s="9">
        <v>29.4</v>
      </c>
      <c r="P2543" s="9"/>
      <c r="Q2543" s="9"/>
      <c r="R2543" s="9"/>
      <c r="T2543">
        <f t="shared" si="358"/>
        <v>1061900</v>
      </c>
      <c r="U2543">
        <v>32.799999999999997</v>
      </c>
      <c r="V2543">
        <f t="shared" si="365"/>
        <v>29.4</v>
      </c>
      <c r="W2543" t="str">
        <f t="shared" si="359"/>
        <v/>
      </c>
      <c r="X2543" t="str">
        <f t="shared" si="360"/>
        <v/>
      </c>
      <c r="Y2543" t="str">
        <f t="shared" si="366"/>
        <v/>
      </c>
      <c r="Z2543" s="9"/>
      <c r="AA2543" s="14">
        <f t="shared" si="361"/>
        <v>0.30099999999999999</v>
      </c>
      <c r="AB2543" s="14">
        <f t="shared" si="362"/>
        <v>0.17</v>
      </c>
    </row>
    <row r="2544" spans="1:28" x14ac:dyDescent="0.25">
      <c r="A2544" s="10">
        <f t="shared" si="364"/>
        <v>45397</v>
      </c>
      <c r="B2544" s="11">
        <v>106</v>
      </c>
      <c r="C2544" s="11">
        <v>2000</v>
      </c>
      <c r="D2544" s="12">
        <v>614.83333333333303</v>
      </c>
      <c r="E2544" s="9">
        <v>117.08</v>
      </c>
      <c r="F2544" s="9">
        <f t="shared" si="363"/>
        <v>53.08</v>
      </c>
      <c r="G2544" s="9">
        <v>5.03</v>
      </c>
      <c r="H2544" s="9">
        <v>11.07</v>
      </c>
      <c r="I2544" s="9"/>
      <c r="J2544" s="9">
        <v>-4.2869999999999999</v>
      </c>
      <c r="K2544" s="9">
        <v>65.7</v>
      </c>
      <c r="L2544" s="9">
        <v>0.2487</v>
      </c>
      <c r="M2544" s="9">
        <v>0.36420000000000002</v>
      </c>
      <c r="N2544" s="9">
        <v>0</v>
      </c>
      <c r="O2544" s="9">
        <v>0.6</v>
      </c>
      <c r="P2544" s="9"/>
      <c r="Q2544" s="9"/>
      <c r="R2544" s="9"/>
      <c r="T2544">
        <f t="shared" si="358"/>
        <v>1062000</v>
      </c>
      <c r="U2544">
        <v>0</v>
      </c>
      <c r="V2544">
        <f t="shared" si="365"/>
        <v>0</v>
      </c>
      <c r="W2544" t="str">
        <f t="shared" si="359"/>
        <v/>
      </c>
      <c r="X2544" t="str">
        <f t="shared" si="360"/>
        <v/>
      </c>
      <c r="Y2544" t="str">
        <f t="shared" si="366"/>
        <v/>
      </c>
      <c r="Z2544" s="9"/>
      <c r="AA2544" s="14">
        <f t="shared" si="361"/>
        <v>0.29199999999999998</v>
      </c>
      <c r="AB2544" s="14">
        <f t="shared" si="362"/>
        <v>0.152</v>
      </c>
    </row>
    <row r="2545" spans="1:28" x14ac:dyDescent="0.25">
      <c r="A2545" s="10">
        <f t="shared" si="364"/>
        <v>45397</v>
      </c>
      <c r="B2545" s="11">
        <v>106</v>
      </c>
      <c r="C2545" s="11">
        <v>2100</v>
      </c>
      <c r="D2545" s="12">
        <v>614.875</v>
      </c>
      <c r="E2545" s="9">
        <v>117.89</v>
      </c>
      <c r="F2545" s="9">
        <f t="shared" si="363"/>
        <v>53.89</v>
      </c>
      <c r="G2545" s="9">
        <v>3.52</v>
      </c>
      <c r="H2545" s="9">
        <v>10.07</v>
      </c>
      <c r="I2545" s="9"/>
      <c r="J2545" s="9">
        <v>-4.6210000000000004</v>
      </c>
      <c r="K2545" s="9">
        <v>68.8</v>
      </c>
      <c r="L2545" s="9">
        <v>0.2487</v>
      </c>
      <c r="M2545" s="9">
        <v>0.3649</v>
      </c>
      <c r="N2545" s="9">
        <v>0</v>
      </c>
      <c r="O2545" s="9">
        <v>0.6</v>
      </c>
      <c r="P2545" s="9"/>
      <c r="Q2545" s="9"/>
      <c r="R2545" s="9"/>
      <c r="T2545">
        <f t="shared" si="358"/>
        <v>1062100</v>
      </c>
      <c r="U2545">
        <v>0</v>
      </c>
      <c r="V2545">
        <f t="shared" si="365"/>
        <v>0</v>
      </c>
      <c r="W2545" t="str">
        <f t="shared" si="359"/>
        <v/>
      </c>
      <c r="X2545" t="str">
        <f t="shared" si="360"/>
        <v/>
      </c>
      <c r="Y2545" t="str">
        <f t="shared" si="366"/>
        <v/>
      </c>
      <c r="Z2545" s="9"/>
      <c r="AA2545" s="14">
        <f t="shared" si="361"/>
        <v>0.29799999999999999</v>
      </c>
      <c r="AB2545" s="14">
        <f t="shared" si="362"/>
        <v>0.13500000000000001</v>
      </c>
    </row>
    <row r="2546" spans="1:28" x14ac:dyDescent="0.25">
      <c r="A2546" s="10">
        <f t="shared" si="364"/>
        <v>45397</v>
      </c>
      <c r="B2546" s="11">
        <v>106</v>
      </c>
      <c r="C2546" s="11">
        <v>2200</v>
      </c>
      <c r="D2546" s="12">
        <v>614.91666666666697</v>
      </c>
      <c r="E2546" s="9">
        <v>117.31</v>
      </c>
      <c r="F2546" s="9">
        <f t="shared" si="363"/>
        <v>53.31</v>
      </c>
      <c r="G2546" s="9">
        <v>3.02</v>
      </c>
      <c r="H2546" s="9">
        <v>9.56</v>
      </c>
      <c r="I2546" s="9"/>
      <c r="J2546" s="9">
        <v>-4.9569999999999999</v>
      </c>
      <c r="K2546" s="9">
        <v>71.599999999999994</v>
      </c>
      <c r="L2546" s="9">
        <v>0.2487</v>
      </c>
      <c r="M2546" s="9">
        <v>0.3664</v>
      </c>
      <c r="N2546" s="9">
        <v>0</v>
      </c>
      <c r="O2546" s="9">
        <v>0.6</v>
      </c>
      <c r="P2546" s="9"/>
      <c r="Q2546" s="9"/>
      <c r="R2546" s="9"/>
      <c r="T2546">
        <f t="shared" si="358"/>
        <v>1062200</v>
      </c>
      <c r="U2546">
        <v>0</v>
      </c>
      <c r="V2546">
        <f t="shared" si="365"/>
        <v>0</v>
      </c>
      <c r="W2546" t="str">
        <f t="shared" si="359"/>
        <v/>
      </c>
      <c r="X2546" t="str">
        <f t="shared" si="360"/>
        <v/>
      </c>
      <c r="Y2546" t="str">
        <f t="shared" si="366"/>
        <v/>
      </c>
      <c r="Z2546" s="9"/>
      <c r="AA2546" s="14">
        <f t="shared" si="361"/>
        <v>0.30199999999999999</v>
      </c>
      <c r="AB2546" s="14">
        <f t="shared" si="362"/>
        <v>0.12</v>
      </c>
    </row>
    <row r="2547" spans="1:28" x14ac:dyDescent="0.25">
      <c r="A2547" s="10">
        <f t="shared" si="364"/>
        <v>45397</v>
      </c>
      <c r="B2547" s="11">
        <v>106</v>
      </c>
      <c r="C2547" s="11">
        <v>2300</v>
      </c>
      <c r="D2547" s="12">
        <v>614.95833333333303</v>
      </c>
      <c r="E2547" s="9">
        <v>117.08</v>
      </c>
      <c r="F2547" s="9">
        <f t="shared" si="363"/>
        <v>53.08</v>
      </c>
      <c r="G2547" s="9">
        <v>3.52</v>
      </c>
      <c r="H2547" s="9">
        <v>9.06</v>
      </c>
      <c r="I2547" s="9"/>
      <c r="J2547" s="9">
        <v>-5.3259999999999996</v>
      </c>
      <c r="K2547" s="9">
        <v>76</v>
      </c>
      <c r="L2547" s="9">
        <v>0.248</v>
      </c>
      <c r="M2547" s="9">
        <v>0.36559999999999998</v>
      </c>
      <c r="N2547" s="9">
        <v>0</v>
      </c>
      <c r="O2547" s="9">
        <v>0.6</v>
      </c>
      <c r="P2547" s="9"/>
      <c r="Q2547" s="9"/>
      <c r="R2547" s="9"/>
      <c r="T2547">
        <f t="shared" si="358"/>
        <v>1062300</v>
      </c>
      <c r="U2547">
        <v>0</v>
      </c>
      <c r="V2547">
        <f t="shared" si="365"/>
        <v>0</v>
      </c>
      <c r="W2547" t="str">
        <f t="shared" si="359"/>
        <v/>
      </c>
      <c r="X2547" t="str">
        <f t="shared" si="360"/>
        <v/>
      </c>
      <c r="Y2547" t="str">
        <f t="shared" si="366"/>
        <v/>
      </c>
      <c r="Z2547" s="9"/>
      <c r="AA2547" s="14">
        <f t="shared" si="361"/>
        <v>0.312</v>
      </c>
      <c r="AB2547" s="14">
        <f t="shared" si="362"/>
        <v>9.9000000000000005E-2</v>
      </c>
    </row>
    <row r="2548" spans="1:28" x14ac:dyDescent="0.25">
      <c r="A2548" s="10">
        <f t="shared" si="364"/>
        <v>45397</v>
      </c>
      <c r="B2548" s="11">
        <v>106</v>
      </c>
      <c r="C2548" s="11">
        <v>2400</v>
      </c>
      <c r="D2548" s="12">
        <v>615</v>
      </c>
      <c r="E2548" s="9">
        <v>117.31</v>
      </c>
      <c r="F2548" s="9">
        <f t="shared" si="363"/>
        <v>53.31</v>
      </c>
      <c r="G2548" s="9">
        <v>3.02</v>
      </c>
      <c r="H2548" s="9">
        <v>7.55</v>
      </c>
      <c r="I2548" s="9"/>
      <c r="J2548" s="9">
        <v>-6.0419999999999998</v>
      </c>
      <c r="K2548" s="9">
        <v>86.8</v>
      </c>
      <c r="L2548" s="9">
        <v>0.248</v>
      </c>
      <c r="M2548" s="9">
        <v>0.3664</v>
      </c>
      <c r="N2548" s="9">
        <v>0</v>
      </c>
      <c r="O2548" s="9">
        <v>0.6</v>
      </c>
      <c r="P2548" s="9"/>
      <c r="Q2548" s="9"/>
      <c r="R2548" s="9"/>
      <c r="T2548">
        <f t="shared" si="358"/>
        <v>1062400</v>
      </c>
      <c r="U2548">
        <v>0</v>
      </c>
      <c r="V2548">
        <f t="shared" si="365"/>
        <v>0</v>
      </c>
      <c r="W2548">
        <f t="shared" si="359"/>
        <v>0.248</v>
      </c>
      <c r="X2548">
        <f t="shared" si="360"/>
        <v>0.36599999999999999</v>
      </c>
      <c r="Y2548">
        <f t="shared" si="366"/>
        <v>0.53300000000000003</v>
      </c>
      <c r="Z2548" s="9"/>
      <c r="AA2548" s="14">
        <f t="shared" si="361"/>
        <v>0.33700000000000002</v>
      </c>
      <c r="AB2548" s="14">
        <f t="shared" si="362"/>
        <v>5.0999999999999997E-2</v>
      </c>
    </row>
    <row r="2549" spans="1:28" x14ac:dyDescent="0.25">
      <c r="A2549" s="10">
        <f t="shared" si="364"/>
        <v>45398</v>
      </c>
      <c r="B2549" s="11">
        <v>107</v>
      </c>
      <c r="C2549" s="11">
        <v>100</v>
      </c>
      <c r="D2549" s="12">
        <v>615.04166666666697</v>
      </c>
      <c r="E2549" s="9">
        <v>118.6</v>
      </c>
      <c r="F2549" s="9">
        <f t="shared" si="363"/>
        <v>54.599999999999994</v>
      </c>
      <c r="G2549" s="9">
        <v>3.02</v>
      </c>
      <c r="H2549" s="9">
        <v>9.06</v>
      </c>
      <c r="I2549" s="9"/>
      <c r="J2549" s="9">
        <v>-6.5149999999999997</v>
      </c>
      <c r="K2549" s="9">
        <v>91.8</v>
      </c>
      <c r="L2549" s="9">
        <v>0.2472</v>
      </c>
      <c r="M2549" s="9">
        <v>0.36559999999999998</v>
      </c>
      <c r="N2549" s="9">
        <v>0</v>
      </c>
      <c r="O2549" s="9">
        <v>0.6</v>
      </c>
      <c r="P2549" s="9"/>
      <c r="Q2549" s="9"/>
      <c r="R2549" s="9"/>
      <c r="T2549">
        <f t="shared" si="358"/>
        <v>1070100</v>
      </c>
      <c r="U2549">
        <v>0</v>
      </c>
      <c r="V2549">
        <f t="shared" si="365"/>
        <v>0</v>
      </c>
      <c r="W2549" t="str">
        <f t="shared" si="359"/>
        <v/>
      </c>
      <c r="X2549" t="str">
        <f t="shared" si="360"/>
        <v/>
      </c>
      <c r="Y2549" t="str">
        <f t="shared" si="366"/>
        <v/>
      </c>
      <c r="Z2549" s="9"/>
      <c r="AA2549" s="14">
        <f t="shared" si="361"/>
        <v>0.34399999999999997</v>
      </c>
      <c r="AB2549" s="14">
        <f t="shared" si="362"/>
        <v>3.1E-2</v>
      </c>
    </row>
    <row r="2550" spans="1:28" x14ac:dyDescent="0.25">
      <c r="A2550" s="10">
        <f t="shared" si="364"/>
        <v>45398</v>
      </c>
      <c r="B2550" s="11">
        <v>107</v>
      </c>
      <c r="C2550" s="11">
        <v>200</v>
      </c>
      <c r="D2550" s="12">
        <v>615.08333333333303</v>
      </c>
      <c r="E2550" s="9">
        <v>121.75</v>
      </c>
      <c r="F2550" s="9">
        <f t="shared" si="363"/>
        <v>57.75</v>
      </c>
      <c r="G2550" s="9">
        <v>1.51</v>
      </c>
      <c r="H2550" s="9">
        <v>6.54</v>
      </c>
      <c r="I2550" s="9"/>
      <c r="J2550" s="9">
        <v>-7.1550000000000002</v>
      </c>
      <c r="K2550" s="9">
        <v>92.2</v>
      </c>
      <c r="L2550" s="9">
        <v>0.248</v>
      </c>
      <c r="M2550" s="9">
        <v>0.36559999999999998</v>
      </c>
      <c r="N2550" s="9">
        <v>0</v>
      </c>
      <c r="O2550" s="9">
        <v>0.6</v>
      </c>
      <c r="P2550" s="9"/>
      <c r="Q2550" s="9"/>
      <c r="R2550" s="9"/>
      <c r="T2550">
        <f t="shared" si="358"/>
        <v>1070200</v>
      </c>
      <c r="U2550">
        <v>0</v>
      </c>
      <c r="V2550">
        <f t="shared" si="365"/>
        <v>0</v>
      </c>
      <c r="W2550" t="str">
        <f t="shared" si="359"/>
        <v/>
      </c>
      <c r="X2550" t="str">
        <f t="shared" si="360"/>
        <v/>
      </c>
      <c r="Y2550" t="str">
        <f t="shared" si="366"/>
        <v/>
      </c>
      <c r="Z2550" s="9"/>
      <c r="AA2550" s="14">
        <f t="shared" si="361"/>
        <v>0.32900000000000001</v>
      </c>
      <c r="AB2550" s="14">
        <f t="shared" si="362"/>
        <v>2.8000000000000001E-2</v>
      </c>
    </row>
    <row r="2551" spans="1:28" x14ac:dyDescent="0.25">
      <c r="A2551" s="10">
        <f t="shared" si="364"/>
        <v>45398</v>
      </c>
      <c r="B2551" s="11">
        <v>107</v>
      </c>
      <c r="C2551" s="11">
        <v>300</v>
      </c>
      <c r="D2551" s="12">
        <v>615.125</v>
      </c>
      <c r="E2551" s="9">
        <v>120</v>
      </c>
      <c r="F2551" s="9">
        <f t="shared" si="363"/>
        <v>56</v>
      </c>
      <c r="G2551" s="9">
        <v>1.01</v>
      </c>
      <c r="H2551" s="9">
        <v>6.04</v>
      </c>
      <c r="I2551" s="9"/>
      <c r="J2551" s="9">
        <v>-7.3159999999999998</v>
      </c>
      <c r="K2551" s="9">
        <v>92.5</v>
      </c>
      <c r="L2551" s="9">
        <v>0.248</v>
      </c>
      <c r="M2551" s="9">
        <v>0.36420000000000002</v>
      </c>
      <c r="N2551" s="9">
        <v>0</v>
      </c>
      <c r="O2551" s="9">
        <v>0.6</v>
      </c>
      <c r="P2551" s="9"/>
      <c r="Q2551" s="9"/>
      <c r="R2551" s="9"/>
      <c r="T2551">
        <f t="shared" si="358"/>
        <v>1070300</v>
      </c>
      <c r="U2551">
        <v>0</v>
      </c>
      <c r="V2551">
        <f t="shared" si="365"/>
        <v>0</v>
      </c>
      <c r="W2551" t="str">
        <f t="shared" si="359"/>
        <v/>
      </c>
      <c r="X2551" t="str">
        <f t="shared" si="360"/>
        <v/>
      </c>
      <c r="Y2551" t="str">
        <f t="shared" si="366"/>
        <v/>
      </c>
      <c r="Z2551" s="9"/>
      <c r="AA2551" s="14">
        <f t="shared" si="361"/>
        <v>0.32600000000000001</v>
      </c>
      <c r="AB2551" s="14">
        <f t="shared" si="362"/>
        <v>2.5999999999999999E-2</v>
      </c>
    </row>
    <row r="2552" spans="1:28" x14ac:dyDescent="0.25">
      <c r="A2552" s="10">
        <f t="shared" si="364"/>
        <v>45398</v>
      </c>
      <c r="B2552" s="11">
        <v>107</v>
      </c>
      <c r="C2552" s="11">
        <v>400</v>
      </c>
      <c r="D2552" s="12">
        <v>615.16666666666697</v>
      </c>
      <c r="E2552" s="9">
        <v>121.29</v>
      </c>
      <c r="F2552" s="9">
        <f t="shared" si="363"/>
        <v>57.290000000000006</v>
      </c>
      <c r="G2552" s="9">
        <v>1.01</v>
      </c>
      <c r="H2552" s="9">
        <v>4.53</v>
      </c>
      <c r="I2552" s="9"/>
      <c r="J2552" s="9">
        <v>-8.3640000000000008</v>
      </c>
      <c r="K2552" s="9">
        <v>92.5</v>
      </c>
      <c r="L2552" s="9">
        <v>0.2472</v>
      </c>
      <c r="M2552" s="9">
        <v>0.36349999999999999</v>
      </c>
      <c r="N2552" s="9">
        <v>0</v>
      </c>
      <c r="O2552" s="9">
        <v>0.6</v>
      </c>
      <c r="P2552" s="9"/>
      <c r="Q2552" s="9"/>
      <c r="R2552" s="9"/>
      <c r="T2552">
        <f t="shared" si="358"/>
        <v>1070400</v>
      </c>
      <c r="U2552">
        <v>0</v>
      </c>
      <c r="V2552">
        <f t="shared" si="365"/>
        <v>0</v>
      </c>
      <c r="W2552" t="str">
        <f t="shared" si="359"/>
        <v/>
      </c>
      <c r="X2552" t="str">
        <f t="shared" si="360"/>
        <v/>
      </c>
      <c r="Y2552" t="str">
        <f t="shared" si="366"/>
        <v/>
      </c>
      <c r="Z2552" s="9"/>
      <c r="AA2552" s="14">
        <f t="shared" si="361"/>
        <v>0.3</v>
      </c>
      <c r="AB2552" s="14">
        <f t="shared" si="362"/>
        <v>2.4E-2</v>
      </c>
    </row>
    <row r="2553" spans="1:28" x14ac:dyDescent="0.25">
      <c r="A2553" s="10">
        <f t="shared" si="364"/>
        <v>45398</v>
      </c>
      <c r="B2553" s="11">
        <v>107</v>
      </c>
      <c r="C2553" s="11">
        <v>500</v>
      </c>
      <c r="D2553" s="12">
        <v>615.20833333333303</v>
      </c>
      <c r="E2553" s="9">
        <v>121.52</v>
      </c>
      <c r="F2553" s="9">
        <f t="shared" si="363"/>
        <v>57.519999999999996</v>
      </c>
      <c r="G2553" s="9">
        <v>1.01</v>
      </c>
      <c r="H2553" s="9">
        <v>4.53</v>
      </c>
      <c r="I2553" s="9"/>
      <c r="J2553" s="9">
        <v>-8.5299999999999994</v>
      </c>
      <c r="K2553" s="9">
        <v>92.3</v>
      </c>
      <c r="L2553" s="9">
        <v>0.2472</v>
      </c>
      <c r="M2553" s="9">
        <v>0.36199999999999999</v>
      </c>
      <c r="N2553" s="9">
        <v>0</v>
      </c>
      <c r="O2553" s="9">
        <v>0.6</v>
      </c>
      <c r="P2553" s="9"/>
      <c r="Q2553" s="9"/>
      <c r="R2553" s="9"/>
      <c r="T2553">
        <f t="shared" si="358"/>
        <v>1070500</v>
      </c>
      <c r="U2553">
        <v>0</v>
      </c>
      <c r="V2553">
        <f t="shared" si="365"/>
        <v>0</v>
      </c>
      <c r="W2553" t="str">
        <f t="shared" si="359"/>
        <v/>
      </c>
      <c r="X2553" t="str">
        <f t="shared" si="360"/>
        <v/>
      </c>
      <c r="Y2553" t="str">
        <f t="shared" si="366"/>
        <v/>
      </c>
      <c r="Z2553" s="9"/>
      <c r="AA2553" s="14">
        <f t="shared" si="361"/>
        <v>0.29599999999999999</v>
      </c>
      <c r="AB2553" s="14">
        <f t="shared" si="362"/>
        <v>2.5000000000000001E-2</v>
      </c>
    </row>
    <row r="2554" spans="1:28" x14ac:dyDescent="0.25">
      <c r="A2554" s="10">
        <f t="shared" si="364"/>
        <v>45398</v>
      </c>
      <c r="B2554" s="11">
        <v>107</v>
      </c>
      <c r="C2554" s="11">
        <v>600</v>
      </c>
      <c r="D2554" s="12">
        <v>615.25</v>
      </c>
      <c r="E2554" s="9">
        <v>120.12</v>
      </c>
      <c r="F2554" s="9">
        <f t="shared" si="363"/>
        <v>56.120000000000005</v>
      </c>
      <c r="G2554" s="9">
        <v>1.51</v>
      </c>
      <c r="H2554" s="9">
        <v>5.54</v>
      </c>
      <c r="I2554" s="9"/>
      <c r="J2554" s="9">
        <v>-7.1219999999999999</v>
      </c>
      <c r="K2554" s="9">
        <v>92.4</v>
      </c>
      <c r="L2554" s="9">
        <v>0.2472</v>
      </c>
      <c r="M2554" s="9">
        <v>0.36130000000000001</v>
      </c>
      <c r="N2554" s="9">
        <v>0</v>
      </c>
      <c r="O2554" s="9">
        <v>84.4</v>
      </c>
      <c r="P2554" s="9"/>
      <c r="Q2554" s="9"/>
      <c r="R2554" s="9"/>
      <c r="T2554">
        <f t="shared" si="358"/>
        <v>1070600</v>
      </c>
      <c r="U2554">
        <v>29.2</v>
      </c>
      <c r="V2554">
        <f t="shared" si="365"/>
        <v>84.4</v>
      </c>
      <c r="W2554" t="str">
        <f t="shared" si="359"/>
        <v/>
      </c>
      <c r="X2554" t="str">
        <f t="shared" si="360"/>
        <v/>
      </c>
      <c r="Y2554" t="str">
        <f t="shared" si="366"/>
        <v/>
      </c>
      <c r="Z2554" s="9"/>
      <c r="AA2554" s="14">
        <f t="shared" si="361"/>
        <v>0.33100000000000002</v>
      </c>
      <c r="AB2554" s="14">
        <f t="shared" si="362"/>
        <v>2.7E-2</v>
      </c>
    </row>
    <row r="2555" spans="1:28" x14ac:dyDescent="0.25">
      <c r="A2555" s="10">
        <f t="shared" si="364"/>
        <v>45398</v>
      </c>
      <c r="B2555" s="11">
        <v>107</v>
      </c>
      <c r="C2555" s="11">
        <v>700</v>
      </c>
      <c r="D2555" s="12">
        <v>615.29166666666697</v>
      </c>
      <c r="E2555" s="9">
        <v>121.87</v>
      </c>
      <c r="F2555" s="9">
        <f t="shared" si="363"/>
        <v>57.870000000000005</v>
      </c>
      <c r="G2555" s="9">
        <v>2.0099999999999998</v>
      </c>
      <c r="H2555" s="9">
        <v>6.54</v>
      </c>
      <c r="I2555" s="9"/>
      <c r="J2555" s="9">
        <v>-6.5789999999999997</v>
      </c>
      <c r="K2555" s="9">
        <v>91.8</v>
      </c>
      <c r="L2555" s="9">
        <v>0.2465</v>
      </c>
      <c r="M2555" s="9">
        <v>0.35980000000000001</v>
      </c>
      <c r="N2555" s="9">
        <v>0</v>
      </c>
      <c r="O2555" s="9">
        <v>243.1</v>
      </c>
      <c r="P2555" s="9"/>
      <c r="Q2555" s="9"/>
      <c r="R2555" s="9"/>
      <c r="T2555">
        <f t="shared" si="358"/>
        <v>1070700</v>
      </c>
      <c r="U2555">
        <v>186.5</v>
      </c>
      <c r="V2555">
        <f t="shared" si="365"/>
        <v>243.1</v>
      </c>
      <c r="W2555" t="str">
        <f t="shared" si="359"/>
        <v/>
      </c>
      <c r="X2555" t="str">
        <f t="shared" si="360"/>
        <v/>
      </c>
      <c r="Y2555" t="str">
        <f t="shared" si="366"/>
        <v/>
      </c>
      <c r="Z2555" s="9"/>
      <c r="AA2555" s="14">
        <f t="shared" si="361"/>
        <v>0.34200000000000003</v>
      </c>
      <c r="AB2555" s="14">
        <f t="shared" si="362"/>
        <v>3.1E-2</v>
      </c>
    </row>
    <row r="2556" spans="1:28" x14ac:dyDescent="0.25">
      <c r="A2556" s="10">
        <f t="shared" si="364"/>
        <v>45398</v>
      </c>
      <c r="B2556" s="11">
        <v>107</v>
      </c>
      <c r="C2556" s="11">
        <v>800</v>
      </c>
      <c r="D2556" s="12">
        <v>615.33333333333303</v>
      </c>
      <c r="E2556" s="9">
        <v>121.75</v>
      </c>
      <c r="F2556" s="9">
        <f t="shared" si="363"/>
        <v>57.75</v>
      </c>
      <c r="G2556" s="9">
        <v>2.0099999999999998</v>
      </c>
      <c r="H2556" s="9">
        <v>5.54</v>
      </c>
      <c r="I2556" s="9"/>
      <c r="J2556" s="9">
        <v>-4.8339999999999996</v>
      </c>
      <c r="K2556" s="9">
        <v>91.4</v>
      </c>
      <c r="L2556" s="9">
        <v>0.24579999999999999</v>
      </c>
      <c r="M2556" s="9">
        <v>0.3584</v>
      </c>
      <c r="N2556" s="9">
        <v>0</v>
      </c>
      <c r="O2556" s="9">
        <v>385.6</v>
      </c>
      <c r="P2556" s="9"/>
      <c r="Q2556" s="9"/>
      <c r="R2556" s="9"/>
      <c r="T2556">
        <f t="shared" si="358"/>
        <v>1070800</v>
      </c>
      <c r="U2556">
        <v>376</v>
      </c>
      <c r="V2556">
        <f t="shared" si="365"/>
        <v>385.6</v>
      </c>
      <c r="W2556" t="str">
        <f t="shared" si="359"/>
        <v/>
      </c>
      <c r="X2556" t="str">
        <f t="shared" si="360"/>
        <v/>
      </c>
      <c r="Y2556" t="str">
        <f t="shared" si="366"/>
        <v/>
      </c>
      <c r="Z2556" s="9"/>
      <c r="AA2556" s="14">
        <f t="shared" si="361"/>
        <v>0.39</v>
      </c>
      <c r="AB2556" s="14">
        <f t="shared" si="362"/>
        <v>3.6999999999999998E-2</v>
      </c>
    </row>
    <row r="2557" spans="1:28" x14ac:dyDescent="0.25">
      <c r="A2557" s="10">
        <f t="shared" si="364"/>
        <v>45398</v>
      </c>
      <c r="B2557" s="11">
        <v>107</v>
      </c>
      <c r="C2557" s="11">
        <v>900</v>
      </c>
      <c r="D2557" s="12">
        <v>615.375</v>
      </c>
      <c r="E2557" s="9">
        <v>121.64</v>
      </c>
      <c r="F2557" s="9">
        <f t="shared" si="363"/>
        <v>57.64</v>
      </c>
      <c r="G2557" s="9">
        <v>2.0099999999999998</v>
      </c>
      <c r="H2557" s="9">
        <v>5.54</v>
      </c>
      <c r="I2557" s="9"/>
      <c r="J2557" s="9">
        <v>-3.2120000000000002</v>
      </c>
      <c r="K2557" s="9">
        <v>89.1</v>
      </c>
      <c r="L2557" s="9">
        <v>0.24510000000000001</v>
      </c>
      <c r="M2557" s="9">
        <v>0.35759999999999997</v>
      </c>
      <c r="N2557" s="9">
        <v>1.2</v>
      </c>
      <c r="O2557" s="9">
        <v>609.4</v>
      </c>
      <c r="P2557" s="9"/>
      <c r="Q2557" s="9"/>
      <c r="R2557" s="9"/>
      <c r="T2557">
        <f t="shared" si="358"/>
        <v>1070900</v>
      </c>
      <c r="U2557">
        <v>554</v>
      </c>
      <c r="V2557">
        <f t="shared" si="365"/>
        <v>609.4</v>
      </c>
      <c r="W2557" t="str">
        <f t="shared" si="359"/>
        <v/>
      </c>
      <c r="X2557" t="str">
        <f t="shared" si="360"/>
        <v/>
      </c>
      <c r="Y2557" t="str">
        <f t="shared" si="366"/>
        <v/>
      </c>
      <c r="Z2557" s="9"/>
      <c r="AA2557" s="14">
        <f t="shared" si="361"/>
        <v>0.42899999999999999</v>
      </c>
      <c r="AB2557" s="14">
        <f t="shared" si="362"/>
        <v>5.1999999999999998E-2</v>
      </c>
    </row>
    <row r="2558" spans="1:28" x14ac:dyDescent="0.25">
      <c r="A2558" s="10">
        <f t="shared" si="364"/>
        <v>45398</v>
      </c>
      <c r="B2558" s="11">
        <v>107</v>
      </c>
      <c r="C2558" s="11">
        <v>1000</v>
      </c>
      <c r="D2558" s="12">
        <v>615.41666666666697</v>
      </c>
      <c r="E2558" s="9">
        <v>121.05</v>
      </c>
      <c r="F2558" s="9">
        <f t="shared" si="363"/>
        <v>57.05</v>
      </c>
      <c r="G2558" s="9">
        <v>2.52</v>
      </c>
      <c r="H2558" s="9">
        <v>7.05</v>
      </c>
      <c r="I2558" s="9"/>
      <c r="J2558" s="9">
        <v>-3.1240000000000001</v>
      </c>
      <c r="K2558" s="9">
        <v>69.900000000000006</v>
      </c>
      <c r="L2558" s="9">
        <v>0.24510000000000001</v>
      </c>
      <c r="M2558" s="9">
        <v>0.35620000000000002</v>
      </c>
      <c r="N2558" s="9">
        <v>0.2</v>
      </c>
      <c r="O2558" s="9">
        <v>695.6</v>
      </c>
      <c r="P2558" s="9"/>
      <c r="Q2558" s="9"/>
      <c r="R2558" s="9"/>
      <c r="T2558">
        <f t="shared" si="358"/>
        <v>1071000</v>
      </c>
      <c r="U2558">
        <v>703.2</v>
      </c>
      <c r="V2558">
        <f t="shared" si="365"/>
        <v>695.6</v>
      </c>
      <c r="W2558" t="str">
        <f t="shared" si="359"/>
        <v/>
      </c>
      <c r="X2558" t="str">
        <f t="shared" si="360"/>
        <v/>
      </c>
      <c r="Y2558" t="str">
        <f t="shared" si="366"/>
        <v/>
      </c>
      <c r="Z2558" s="9"/>
      <c r="AA2558" s="14">
        <f t="shared" si="361"/>
        <v>0.33900000000000002</v>
      </c>
      <c r="AB2558" s="14">
        <f t="shared" si="362"/>
        <v>0.14599999999999999</v>
      </c>
    </row>
    <row r="2559" spans="1:28" x14ac:dyDescent="0.25">
      <c r="A2559" s="10">
        <f t="shared" si="364"/>
        <v>45398</v>
      </c>
      <c r="B2559" s="11">
        <v>107</v>
      </c>
      <c r="C2559" s="11">
        <v>1100</v>
      </c>
      <c r="D2559" s="12">
        <v>615.45833333333303</v>
      </c>
      <c r="E2559" s="9">
        <v>115.09</v>
      </c>
      <c r="F2559" s="9">
        <f t="shared" si="363"/>
        <v>51.09</v>
      </c>
      <c r="G2559" s="9">
        <v>3.02</v>
      </c>
      <c r="H2559" s="9">
        <v>7.55</v>
      </c>
      <c r="I2559" s="9"/>
      <c r="J2559" s="9">
        <v>-2.4500000000000002</v>
      </c>
      <c r="K2559" s="9">
        <v>61.2</v>
      </c>
      <c r="L2559" s="9">
        <v>0.24510000000000001</v>
      </c>
      <c r="M2559" s="9">
        <v>0.35470000000000002</v>
      </c>
      <c r="N2559" s="9">
        <v>0</v>
      </c>
      <c r="O2559" s="9">
        <v>804.4</v>
      </c>
      <c r="P2559" s="9"/>
      <c r="Q2559" s="9"/>
      <c r="R2559" s="9"/>
      <c r="T2559">
        <f t="shared" si="358"/>
        <v>1071100</v>
      </c>
      <c r="U2559">
        <v>810</v>
      </c>
      <c r="V2559">
        <f t="shared" si="365"/>
        <v>804.4</v>
      </c>
      <c r="W2559" t="str">
        <f t="shared" si="359"/>
        <v/>
      </c>
      <c r="X2559" t="str">
        <f t="shared" si="360"/>
        <v/>
      </c>
      <c r="Y2559" t="str">
        <f t="shared" si="366"/>
        <v/>
      </c>
      <c r="Z2559" s="9"/>
      <c r="AA2559" s="14">
        <f t="shared" si="361"/>
        <v>0.312</v>
      </c>
      <c r="AB2559" s="14">
        <f t="shared" si="362"/>
        <v>0.19800000000000001</v>
      </c>
    </row>
    <row r="2560" spans="1:28" x14ac:dyDescent="0.25">
      <c r="A2560" s="10">
        <f t="shared" si="364"/>
        <v>45398</v>
      </c>
      <c r="B2560" s="11">
        <v>107</v>
      </c>
      <c r="C2560" s="11">
        <v>1200</v>
      </c>
      <c r="D2560" s="12">
        <v>615.5</v>
      </c>
      <c r="E2560" s="9">
        <v>114.15</v>
      </c>
      <c r="F2560" s="9">
        <f t="shared" si="363"/>
        <v>50.150000000000006</v>
      </c>
      <c r="G2560" s="9">
        <v>2.52</v>
      </c>
      <c r="H2560" s="9">
        <v>7.05</v>
      </c>
      <c r="I2560" s="9"/>
      <c r="J2560" s="9">
        <v>-1.1279999999999999</v>
      </c>
      <c r="K2560" s="9">
        <v>64.5</v>
      </c>
      <c r="L2560" s="9">
        <v>0.24510000000000001</v>
      </c>
      <c r="M2560" s="9">
        <v>0.35399999999999998</v>
      </c>
      <c r="N2560" s="9">
        <v>0</v>
      </c>
      <c r="O2560" s="9">
        <v>674.4</v>
      </c>
      <c r="P2560" s="9"/>
      <c r="Q2560" s="9"/>
      <c r="R2560" s="9"/>
      <c r="T2560">
        <f t="shared" si="358"/>
        <v>1071200</v>
      </c>
      <c r="U2560">
        <v>866.7</v>
      </c>
      <c r="V2560">
        <f t="shared" si="365"/>
        <v>674.4</v>
      </c>
      <c r="W2560" t="str">
        <f t="shared" si="359"/>
        <v/>
      </c>
      <c r="X2560" t="str">
        <f t="shared" si="360"/>
        <v/>
      </c>
      <c r="Y2560" t="str">
        <f t="shared" si="366"/>
        <v/>
      </c>
      <c r="Z2560" s="9"/>
      <c r="AA2560" s="14">
        <f t="shared" si="361"/>
        <v>0.36299999999999999</v>
      </c>
      <c r="AB2560" s="14">
        <f t="shared" si="362"/>
        <v>0.2</v>
      </c>
    </row>
    <row r="2561" spans="1:28" x14ac:dyDescent="0.25">
      <c r="A2561" s="10">
        <f t="shared" si="364"/>
        <v>45398</v>
      </c>
      <c r="B2561" s="11">
        <v>107</v>
      </c>
      <c r="C2561" s="11">
        <v>1300</v>
      </c>
      <c r="D2561" s="12">
        <v>615.54166666666697</v>
      </c>
      <c r="E2561" s="9">
        <v>116.61</v>
      </c>
      <c r="F2561" s="9">
        <f t="shared" si="363"/>
        <v>52.61</v>
      </c>
      <c r="G2561" s="9">
        <v>2.52</v>
      </c>
      <c r="H2561" s="9">
        <v>6.04</v>
      </c>
      <c r="I2561" s="9"/>
      <c r="J2561" s="9">
        <v>-0.73199999999999998</v>
      </c>
      <c r="K2561" s="9">
        <v>60.6</v>
      </c>
      <c r="L2561" s="9">
        <v>0.24429999999999999</v>
      </c>
      <c r="M2561" s="9">
        <v>0.3533</v>
      </c>
      <c r="N2561" s="9">
        <v>0</v>
      </c>
      <c r="O2561" s="9">
        <v>639.4</v>
      </c>
      <c r="P2561" s="9"/>
      <c r="Q2561" s="9"/>
      <c r="R2561" s="9"/>
      <c r="T2561">
        <f t="shared" si="358"/>
        <v>1071300</v>
      </c>
      <c r="U2561">
        <v>868.8</v>
      </c>
      <c r="V2561">
        <f t="shared" si="365"/>
        <v>639.4</v>
      </c>
      <c r="W2561" t="str">
        <f t="shared" si="359"/>
        <v/>
      </c>
      <c r="X2561" t="str">
        <f t="shared" si="360"/>
        <v/>
      </c>
      <c r="Y2561" t="str">
        <f t="shared" si="366"/>
        <v/>
      </c>
      <c r="Z2561" s="9"/>
      <c r="AA2561" s="14">
        <f t="shared" si="361"/>
        <v>0.35099999999999998</v>
      </c>
      <c r="AB2561" s="14">
        <f t="shared" si="362"/>
        <v>0.22800000000000001</v>
      </c>
    </row>
    <row r="2562" spans="1:28" x14ac:dyDescent="0.25">
      <c r="A2562" s="10">
        <f t="shared" si="364"/>
        <v>45398</v>
      </c>
      <c r="B2562" s="11">
        <v>107</v>
      </c>
      <c r="C2562" s="11">
        <v>1400</v>
      </c>
      <c r="D2562" s="12">
        <v>615.58333333333303</v>
      </c>
      <c r="E2562" s="9">
        <v>115.67</v>
      </c>
      <c r="F2562" s="9">
        <f t="shared" si="363"/>
        <v>51.67</v>
      </c>
      <c r="G2562" s="9">
        <v>2.0099999999999998</v>
      </c>
      <c r="H2562" s="9">
        <v>6.54</v>
      </c>
      <c r="I2562" s="9"/>
      <c r="J2562" s="9">
        <v>-1.327</v>
      </c>
      <c r="K2562" s="9">
        <v>60.5</v>
      </c>
      <c r="L2562" s="9">
        <v>0.24429999999999999</v>
      </c>
      <c r="M2562" s="9">
        <v>0.35260000000000002</v>
      </c>
      <c r="N2562" s="9">
        <v>0</v>
      </c>
      <c r="O2562" s="9">
        <v>689.4</v>
      </c>
      <c r="P2562" s="9"/>
      <c r="Q2562" s="9"/>
      <c r="R2562" s="9"/>
      <c r="T2562">
        <f t="shared" si="358"/>
        <v>1071400</v>
      </c>
      <c r="U2562">
        <v>815.5</v>
      </c>
      <c r="V2562">
        <f t="shared" si="365"/>
        <v>689.4</v>
      </c>
      <c r="W2562" t="str">
        <f t="shared" si="359"/>
        <v/>
      </c>
      <c r="X2562" t="str">
        <f t="shared" si="360"/>
        <v/>
      </c>
      <c r="Y2562" t="str">
        <f t="shared" si="366"/>
        <v/>
      </c>
      <c r="Z2562" s="9"/>
      <c r="AA2562" s="14">
        <f t="shared" si="361"/>
        <v>0.33500000000000002</v>
      </c>
      <c r="AB2562" s="14">
        <f t="shared" si="362"/>
        <v>0.219</v>
      </c>
    </row>
    <row r="2563" spans="1:28" x14ac:dyDescent="0.25">
      <c r="A2563" s="10">
        <f t="shared" si="364"/>
        <v>45398</v>
      </c>
      <c r="B2563" s="11">
        <v>107</v>
      </c>
      <c r="C2563" s="11">
        <v>1500</v>
      </c>
      <c r="D2563" s="12">
        <v>615.625</v>
      </c>
      <c r="E2563" s="9">
        <v>116.96</v>
      </c>
      <c r="F2563" s="9">
        <f t="shared" si="363"/>
        <v>52.959999999999994</v>
      </c>
      <c r="G2563" s="9">
        <v>2.0099999999999998</v>
      </c>
      <c r="H2563" s="9">
        <v>6.04</v>
      </c>
      <c r="I2563" s="9"/>
      <c r="J2563" s="9">
        <v>-2.0150000000000001</v>
      </c>
      <c r="K2563" s="9">
        <v>64.5</v>
      </c>
      <c r="L2563" s="9">
        <v>0.24429999999999999</v>
      </c>
      <c r="M2563" s="9">
        <v>0.3518</v>
      </c>
      <c r="N2563" s="9">
        <v>0</v>
      </c>
      <c r="O2563" s="9">
        <v>589.4</v>
      </c>
      <c r="P2563" s="9"/>
      <c r="Q2563" s="9"/>
      <c r="R2563" s="9"/>
      <c r="T2563">
        <f t="shared" si="358"/>
        <v>1071500</v>
      </c>
      <c r="U2563">
        <v>711.8</v>
      </c>
      <c r="V2563">
        <f t="shared" si="365"/>
        <v>589.4</v>
      </c>
      <c r="W2563" t="str">
        <f t="shared" si="359"/>
        <v/>
      </c>
      <c r="X2563" t="str">
        <f t="shared" si="360"/>
        <v/>
      </c>
      <c r="Y2563" t="str">
        <f t="shared" si="366"/>
        <v/>
      </c>
      <c r="Z2563" s="9"/>
      <c r="AA2563" s="14">
        <f t="shared" si="361"/>
        <v>0.34</v>
      </c>
      <c r="AB2563" s="14">
        <f t="shared" si="362"/>
        <v>0.187</v>
      </c>
    </row>
    <row r="2564" spans="1:28" x14ac:dyDescent="0.25">
      <c r="A2564" s="10">
        <f t="shared" si="364"/>
        <v>45398</v>
      </c>
      <c r="B2564" s="11">
        <v>107</v>
      </c>
      <c r="C2564" s="11">
        <v>1600</v>
      </c>
      <c r="D2564" s="12">
        <v>615.66666666666697</v>
      </c>
      <c r="E2564" s="9">
        <v>113.1</v>
      </c>
      <c r="F2564" s="9">
        <f t="shared" si="363"/>
        <v>49.099999999999994</v>
      </c>
      <c r="G2564" s="9">
        <v>1.51</v>
      </c>
      <c r="H2564" s="9">
        <v>6.04</v>
      </c>
      <c r="I2564" s="9"/>
      <c r="J2564" s="9">
        <v>-2.625</v>
      </c>
      <c r="K2564" s="9">
        <v>74.5</v>
      </c>
      <c r="L2564" s="9">
        <v>0.24429999999999999</v>
      </c>
      <c r="M2564" s="9">
        <v>0.35110000000000002</v>
      </c>
      <c r="N2564" s="9">
        <v>0</v>
      </c>
      <c r="O2564" s="9">
        <v>320.60000000000002</v>
      </c>
      <c r="P2564" s="9"/>
      <c r="Q2564" s="9"/>
      <c r="R2564" s="9"/>
      <c r="T2564">
        <f t="shared" si="358"/>
        <v>1071600</v>
      </c>
      <c r="U2564">
        <v>565.20000000000005</v>
      </c>
      <c r="V2564">
        <f t="shared" si="365"/>
        <v>320.60000000000002</v>
      </c>
      <c r="W2564" t="str">
        <f t="shared" si="359"/>
        <v/>
      </c>
      <c r="X2564" t="str">
        <f t="shared" si="360"/>
        <v/>
      </c>
      <c r="Y2564" t="str">
        <f t="shared" si="366"/>
        <v/>
      </c>
      <c r="Z2564" s="9"/>
      <c r="AA2564" s="14">
        <f t="shared" si="361"/>
        <v>0.375</v>
      </c>
      <c r="AB2564" s="14">
        <f t="shared" si="362"/>
        <v>0.128</v>
      </c>
    </row>
    <row r="2565" spans="1:28" x14ac:dyDescent="0.25">
      <c r="A2565" s="10">
        <f t="shared" si="364"/>
        <v>45398</v>
      </c>
      <c r="B2565" s="11">
        <v>107</v>
      </c>
      <c r="C2565" s="11">
        <v>1700</v>
      </c>
      <c r="D2565" s="12">
        <v>615.70833333333303</v>
      </c>
      <c r="E2565" s="9">
        <v>113.8</v>
      </c>
      <c r="F2565" s="9">
        <f t="shared" si="363"/>
        <v>49.8</v>
      </c>
      <c r="G2565" s="9">
        <v>1.51</v>
      </c>
      <c r="H2565" s="9">
        <v>6.04</v>
      </c>
      <c r="I2565" s="9"/>
      <c r="J2565" s="9">
        <v>-4.8040000000000003</v>
      </c>
      <c r="K2565" s="9">
        <v>86.1</v>
      </c>
      <c r="L2565" s="9">
        <v>0.24429999999999999</v>
      </c>
      <c r="M2565" s="9">
        <v>0.35039999999999999</v>
      </c>
      <c r="N2565" s="9">
        <v>0</v>
      </c>
      <c r="O2565" s="9">
        <v>91.9</v>
      </c>
      <c r="P2565" s="9"/>
      <c r="Q2565" s="9"/>
      <c r="R2565" s="9"/>
      <c r="T2565">
        <f t="shared" ref="T2565:T2628" si="367">B2565*10000+C2565</f>
        <v>1071700</v>
      </c>
      <c r="U2565">
        <v>388.3</v>
      </c>
      <c r="V2565">
        <f t="shared" si="365"/>
        <v>91.9</v>
      </c>
      <c r="W2565" t="str">
        <f t="shared" ref="W2565:W2628" si="368">IF(C2565=2400,ROUND(L2565,3),"")</f>
        <v/>
      </c>
      <c r="X2565" t="str">
        <f t="shared" ref="X2565:X2628" si="369">IF(C2565=2400,ROUND(M2565,3),"")</f>
        <v/>
      </c>
      <c r="Y2565" t="str">
        <f t="shared" si="366"/>
        <v/>
      </c>
      <c r="Z2565" s="9"/>
      <c r="AA2565" s="14">
        <f t="shared" ref="AA2565:AA2628" si="370">ROUND((0.6105*(EXP((17.273*J2565)/(J2565+237.3))))*K2565/100,3)</f>
        <v>0.36799999999999999</v>
      </c>
      <c r="AB2565" s="14">
        <f t="shared" ref="AB2565:AB2628" si="371">ROUND(AA2565/K2565*(100-K2565),3)</f>
        <v>5.8999999999999997E-2</v>
      </c>
    </row>
    <row r="2566" spans="1:28" x14ac:dyDescent="0.25">
      <c r="A2566" s="10">
        <f t="shared" si="364"/>
        <v>45398</v>
      </c>
      <c r="B2566" s="11">
        <v>107</v>
      </c>
      <c r="C2566" s="11">
        <v>1800</v>
      </c>
      <c r="D2566" s="12">
        <v>615.75</v>
      </c>
      <c r="E2566" s="9">
        <v>121.75</v>
      </c>
      <c r="F2566" s="9">
        <f t="shared" ref="F2566:F2629" si="372">IF(E2566&gt;F$2,E2566-F$2,0)</f>
        <v>57.75</v>
      </c>
      <c r="G2566" s="9">
        <v>1.01</v>
      </c>
      <c r="H2566" s="9">
        <v>6.04</v>
      </c>
      <c r="I2566" s="9"/>
      <c r="J2566" s="9">
        <v>-5.3879999999999999</v>
      </c>
      <c r="K2566" s="9">
        <v>92.3</v>
      </c>
      <c r="L2566" s="9">
        <v>0.24429999999999999</v>
      </c>
      <c r="M2566" s="9">
        <v>0.34960000000000002</v>
      </c>
      <c r="N2566" s="9">
        <v>0</v>
      </c>
      <c r="O2566" s="9">
        <v>49.4</v>
      </c>
      <c r="P2566" s="9"/>
      <c r="Q2566" s="9"/>
      <c r="R2566" s="9"/>
      <c r="T2566">
        <f t="shared" si="367"/>
        <v>1071800</v>
      </c>
      <c r="U2566">
        <v>199.2</v>
      </c>
      <c r="V2566">
        <f t="shared" si="365"/>
        <v>49.4</v>
      </c>
      <c r="W2566" t="str">
        <f t="shared" si="368"/>
        <v/>
      </c>
      <c r="X2566" t="str">
        <f t="shared" si="369"/>
        <v/>
      </c>
      <c r="Y2566" t="str">
        <f t="shared" si="366"/>
        <v/>
      </c>
      <c r="Z2566" s="9"/>
      <c r="AA2566" s="14">
        <f t="shared" si="370"/>
        <v>0.377</v>
      </c>
      <c r="AB2566" s="14">
        <f t="shared" si="371"/>
        <v>3.1E-2</v>
      </c>
    </row>
    <row r="2567" spans="1:28" x14ac:dyDescent="0.25">
      <c r="A2567" s="10">
        <f t="shared" ref="A2567:A2630" si="373">A$5-1+B2567</f>
        <v>45398</v>
      </c>
      <c r="B2567" s="11">
        <v>107</v>
      </c>
      <c r="C2567" s="11">
        <v>1900</v>
      </c>
      <c r="D2567" s="12">
        <v>615.79166666666697</v>
      </c>
      <c r="E2567" s="9">
        <v>126.2</v>
      </c>
      <c r="F2567" s="9">
        <f t="shared" si="372"/>
        <v>62.2</v>
      </c>
      <c r="G2567" s="9">
        <v>1.01</v>
      </c>
      <c r="H2567" s="9">
        <v>6.54</v>
      </c>
      <c r="I2567" s="9"/>
      <c r="J2567" s="9">
        <v>-5.5110000000000001</v>
      </c>
      <c r="K2567" s="9">
        <v>93.4</v>
      </c>
      <c r="L2567" s="9">
        <v>0.24360000000000001</v>
      </c>
      <c r="M2567" s="9">
        <v>0.34960000000000002</v>
      </c>
      <c r="N2567" s="9">
        <v>0</v>
      </c>
      <c r="O2567" s="9">
        <v>8.1</v>
      </c>
      <c r="P2567" s="9"/>
      <c r="Q2567" s="9"/>
      <c r="R2567" s="9"/>
      <c r="T2567">
        <f t="shared" si="367"/>
        <v>1071900</v>
      </c>
      <c r="U2567">
        <v>36.200000000000003</v>
      </c>
      <c r="V2567">
        <f t="shared" si="365"/>
        <v>8.1</v>
      </c>
      <c r="W2567" t="str">
        <f t="shared" si="368"/>
        <v/>
      </c>
      <c r="X2567" t="str">
        <f t="shared" si="369"/>
        <v/>
      </c>
      <c r="Y2567" t="str">
        <f t="shared" si="366"/>
        <v/>
      </c>
      <c r="Z2567" s="9"/>
      <c r="AA2567" s="14">
        <f t="shared" si="370"/>
        <v>0.378</v>
      </c>
      <c r="AB2567" s="14">
        <f t="shared" si="371"/>
        <v>2.7E-2</v>
      </c>
    </row>
    <row r="2568" spans="1:28" x14ac:dyDescent="0.25">
      <c r="A2568" s="10">
        <f t="shared" si="373"/>
        <v>45398</v>
      </c>
      <c r="B2568" s="11">
        <v>107</v>
      </c>
      <c r="C2568" s="11">
        <v>2000</v>
      </c>
      <c r="D2568" s="12">
        <v>615.83333333333303</v>
      </c>
      <c r="E2568" s="9">
        <v>128.19</v>
      </c>
      <c r="F2568" s="9">
        <f t="shared" si="372"/>
        <v>64.19</v>
      </c>
      <c r="G2568" s="9">
        <v>1.01</v>
      </c>
      <c r="H2568" s="9">
        <v>6.04</v>
      </c>
      <c r="I2568" s="9"/>
      <c r="J2568" s="9">
        <v>-5.76</v>
      </c>
      <c r="K2568" s="9">
        <v>93.8</v>
      </c>
      <c r="L2568" s="9">
        <v>0.2429</v>
      </c>
      <c r="M2568" s="9">
        <v>0.34889999999999999</v>
      </c>
      <c r="N2568" s="9">
        <v>0</v>
      </c>
      <c r="O2568" s="9">
        <v>0.6</v>
      </c>
      <c r="P2568" s="9"/>
      <c r="Q2568" s="9"/>
      <c r="R2568" s="9"/>
      <c r="T2568">
        <f t="shared" si="367"/>
        <v>1072000</v>
      </c>
      <c r="U2568">
        <v>0</v>
      </c>
      <c r="V2568">
        <f t="shared" si="365"/>
        <v>0</v>
      </c>
      <c r="W2568" t="str">
        <f t="shared" si="368"/>
        <v/>
      </c>
      <c r="X2568" t="str">
        <f t="shared" si="369"/>
        <v/>
      </c>
      <c r="Y2568" t="str">
        <f t="shared" si="366"/>
        <v/>
      </c>
      <c r="Z2568" s="9"/>
      <c r="AA2568" s="14">
        <f t="shared" si="370"/>
        <v>0.373</v>
      </c>
      <c r="AB2568" s="14">
        <f t="shared" si="371"/>
        <v>2.5000000000000001E-2</v>
      </c>
    </row>
    <row r="2569" spans="1:28" x14ac:dyDescent="0.25">
      <c r="A2569" s="10">
        <f t="shared" si="373"/>
        <v>45398</v>
      </c>
      <c r="B2569" s="11">
        <v>107</v>
      </c>
      <c r="C2569" s="11">
        <v>2100</v>
      </c>
      <c r="D2569" s="12">
        <v>615.875</v>
      </c>
      <c r="E2569" s="9">
        <v>122.11</v>
      </c>
      <c r="F2569" s="9">
        <f t="shared" si="372"/>
        <v>58.11</v>
      </c>
      <c r="G2569" s="9">
        <v>1.01</v>
      </c>
      <c r="H2569" s="9">
        <v>4.53</v>
      </c>
      <c r="I2569" s="9"/>
      <c r="J2569" s="9">
        <v>-5.9160000000000004</v>
      </c>
      <c r="K2569" s="9">
        <v>94.1</v>
      </c>
      <c r="L2569" s="9">
        <v>0.2414</v>
      </c>
      <c r="M2569" s="9">
        <v>0.34820000000000001</v>
      </c>
      <c r="N2569" s="9">
        <v>0</v>
      </c>
      <c r="O2569" s="9">
        <v>0.6</v>
      </c>
      <c r="P2569" s="9"/>
      <c r="Q2569" s="9"/>
      <c r="R2569" s="9"/>
      <c r="T2569">
        <f t="shared" si="367"/>
        <v>1072100</v>
      </c>
      <c r="U2569">
        <v>0</v>
      </c>
      <c r="V2569">
        <f t="shared" si="365"/>
        <v>0</v>
      </c>
      <c r="W2569" t="str">
        <f t="shared" si="368"/>
        <v/>
      </c>
      <c r="X2569" t="str">
        <f t="shared" si="369"/>
        <v/>
      </c>
      <c r="Y2569" t="str">
        <f t="shared" si="366"/>
        <v/>
      </c>
      <c r="Z2569" s="9"/>
      <c r="AA2569" s="14">
        <f t="shared" si="370"/>
        <v>0.36899999999999999</v>
      </c>
      <c r="AB2569" s="14">
        <f t="shared" si="371"/>
        <v>2.3E-2</v>
      </c>
    </row>
    <row r="2570" spans="1:28" x14ac:dyDescent="0.25">
      <c r="A2570" s="10">
        <f t="shared" si="373"/>
        <v>45398</v>
      </c>
      <c r="B2570" s="11">
        <v>107</v>
      </c>
      <c r="C2570" s="11">
        <v>2200</v>
      </c>
      <c r="D2570" s="12">
        <v>615.91666666666697</v>
      </c>
      <c r="E2570" s="9">
        <v>126.67</v>
      </c>
      <c r="F2570" s="9">
        <f t="shared" si="372"/>
        <v>62.67</v>
      </c>
      <c r="G2570" s="9">
        <v>1.51</v>
      </c>
      <c r="H2570" s="9">
        <v>6.54</v>
      </c>
      <c r="I2570" s="9"/>
      <c r="J2570" s="9">
        <v>-6.1989999999999998</v>
      </c>
      <c r="K2570" s="9">
        <v>94.2</v>
      </c>
      <c r="L2570" s="9">
        <v>0.2414</v>
      </c>
      <c r="M2570" s="9">
        <v>0.34749999999999998</v>
      </c>
      <c r="N2570" s="9">
        <v>0</v>
      </c>
      <c r="O2570" s="9">
        <v>0.6</v>
      </c>
      <c r="P2570" s="9"/>
      <c r="Q2570" s="9"/>
      <c r="R2570" s="9"/>
      <c r="T2570">
        <f t="shared" si="367"/>
        <v>1072200</v>
      </c>
      <c r="U2570">
        <v>0</v>
      </c>
      <c r="V2570">
        <f t="shared" ref="V2570:V2633" si="374">IF(O2570&lt;1,0,ROUND(O2570,1))</f>
        <v>0</v>
      </c>
      <c r="W2570" t="str">
        <f t="shared" si="368"/>
        <v/>
      </c>
      <c r="X2570" t="str">
        <f t="shared" si="369"/>
        <v/>
      </c>
      <c r="Y2570" t="str">
        <f t="shared" ref="Y2570:Y2633" si="375">IF(C2570=2400,ROUND(F2570/100,3),"")</f>
        <v/>
      </c>
      <c r="Z2570" s="9"/>
      <c r="AA2570" s="14">
        <f t="shared" si="370"/>
        <v>0.36199999999999999</v>
      </c>
      <c r="AB2570" s="14">
        <f t="shared" si="371"/>
        <v>2.1999999999999999E-2</v>
      </c>
    </row>
    <row r="2571" spans="1:28" x14ac:dyDescent="0.25">
      <c r="A2571" s="10">
        <f t="shared" si="373"/>
        <v>45398</v>
      </c>
      <c r="B2571" s="11">
        <v>107</v>
      </c>
      <c r="C2571" s="11">
        <v>2300</v>
      </c>
      <c r="D2571" s="12">
        <v>615.95833333333303</v>
      </c>
      <c r="E2571" s="9">
        <v>124.91</v>
      </c>
      <c r="F2571" s="9">
        <f t="shared" si="372"/>
        <v>60.91</v>
      </c>
      <c r="G2571" s="9">
        <v>2.0099999999999998</v>
      </c>
      <c r="H2571" s="9">
        <v>6.54</v>
      </c>
      <c r="I2571" s="9"/>
      <c r="J2571" s="9">
        <v>-6.3879999999999999</v>
      </c>
      <c r="K2571" s="9">
        <v>94.2</v>
      </c>
      <c r="L2571" s="9">
        <v>0.2414</v>
      </c>
      <c r="M2571" s="9">
        <v>0.34749999999999998</v>
      </c>
      <c r="N2571" s="9">
        <v>0</v>
      </c>
      <c r="O2571" s="9">
        <v>0.6</v>
      </c>
      <c r="P2571" s="9"/>
      <c r="Q2571" s="9"/>
      <c r="R2571" s="9"/>
      <c r="T2571">
        <f t="shared" si="367"/>
        <v>1072300</v>
      </c>
      <c r="U2571">
        <v>0</v>
      </c>
      <c r="V2571">
        <f t="shared" si="374"/>
        <v>0</v>
      </c>
      <c r="W2571" t="str">
        <f t="shared" si="368"/>
        <v/>
      </c>
      <c r="X2571" t="str">
        <f t="shared" si="369"/>
        <v/>
      </c>
      <c r="Y2571" t="str">
        <f t="shared" si="375"/>
        <v/>
      </c>
      <c r="Z2571" s="9"/>
      <c r="AA2571" s="14">
        <f t="shared" si="370"/>
        <v>0.35699999999999998</v>
      </c>
      <c r="AB2571" s="14">
        <f t="shared" si="371"/>
        <v>2.1999999999999999E-2</v>
      </c>
    </row>
    <row r="2572" spans="1:28" x14ac:dyDescent="0.25">
      <c r="A2572" s="10">
        <f t="shared" si="373"/>
        <v>45398</v>
      </c>
      <c r="B2572" s="11">
        <v>107</v>
      </c>
      <c r="C2572" s="11">
        <v>2400</v>
      </c>
      <c r="D2572" s="12">
        <v>616</v>
      </c>
      <c r="E2572" s="9">
        <v>126.67</v>
      </c>
      <c r="F2572" s="9">
        <f t="shared" si="372"/>
        <v>62.67</v>
      </c>
      <c r="G2572" s="9">
        <v>3.02</v>
      </c>
      <c r="H2572" s="9">
        <v>8.0500000000000007</v>
      </c>
      <c r="I2572" s="9"/>
      <c r="J2572" s="9">
        <v>-7.0259999999999998</v>
      </c>
      <c r="K2572" s="9">
        <v>94.1</v>
      </c>
      <c r="L2572" s="9">
        <v>0.2414</v>
      </c>
      <c r="M2572" s="9">
        <v>0.34670000000000001</v>
      </c>
      <c r="N2572" s="9">
        <v>0</v>
      </c>
      <c r="O2572" s="9">
        <v>0.6</v>
      </c>
      <c r="P2572" s="9"/>
      <c r="Q2572" s="9"/>
      <c r="R2572" s="9"/>
      <c r="T2572">
        <f t="shared" si="367"/>
        <v>1072400</v>
      </c>
      <c r="U2572">
        <v>0</v>
      </c>
      <c r="V2572">
        <f t="shared" si="374"/>
        <v>0</v>
      </c>
      <c r="W2572">
        <f t="shared" si="368"/>
        <v>0.24099999999999999</v>
      </c>
      <c r="X2572">
        <f t="shared" si="369"/>
        <v>0.34699999999999998</v>
      </c>
      <c r="Y2572">
        <f t="shared" si="375"/>
        <v>0.627</v>
      </c>
      <c r="Z2572" s="9"/>
      <c r="AA2572" s="14">
        <f t="shared" si="370"/>
        <v>0.33900000000000002</v>
      </c>
      <c r="AB2572" s="14">
        <f t="shared" si="371"/>
        <v>2.1000000000000001E-2</v>
      </c>
    </row>
    <row r="2573" spans="1:28" x14ac:dyDescent="0.25">
      <c r="A2573" s="10">
        <f t="shared" si="373"/>
        <v>45399</v>
      </c>
      <c r="B2573" s="11">
        <v>108</v>
      </c>
      <c r="C2573" s="11">
        <v>100</v>
      </c>
      <c r="D2573" s="12">
        <v>616.04166666666697</v>
      </c>
      <c r="E2573" s="9">
        <v>141.63999999999999</v>
      </c>
      <c r="F2573" s="9">
        <f t="shared" si="372"/>
        <v>77.639999999999986</v>
      </c>
      <c r="G2573" s="9">
        <v>2.0099999999999998</v>
      </c>
      <c r="H2573" s="9">
        <v>7.55</v>
      </c>
      <c r="I2573" s="9"/>
      <c r="J2573" s="9">
        <v>-7.7709999999999999</v>
      </c>
      <c r="K2573" s="9">
        <v>93.8</v>
      </c>
      <c r="L2573" s="9">
        <v>0.2414</v>
      </c>
      <c r="M2573" s="9">
        <v>0.34670000000000001</v>
      </c>
      <c r="N2573" s="9">
        <v>0</v>
      </c>
      <c r="O2573" s="9">
        <v>0.6</v>
      </c>
      <c r="P2573" s="9"/>
      <c r="Q2573" s="9"/>
      <c r="R2573" s="9"/>
      <c r="T2573">
        <f t="shared" si="367"/>
        <v>1080100</v>
      </c>
      <c r="U2573">
        <v>0</v>
      </c>
      <c r="V2573">
        <f t="shared" si="374"/>
        <v>0</v>
      </c>
      <c r="W2573" t="str">
        <f t="shared" si="368"/>
        <v/>
      </c>
      <c r="X2573" t="str">
        <f t="shared" si="369"/>
        <v/>
      </c>
      <c r="Y2573" t="str">
        <f t="shared" si="375"/>
        <v/>
      </c>
      <c r="Z2573" s="9"/>
      <c r="AA2573" s="14">
        <f t="shared" si="370"/>
        <v>0.31900000000000001</v>
      </c>
      <c r="AB2573" s="14">
        <f t="shared" si="371"/>
        <v>2.1000000000000001E-2</v>
      </c>
    </row>
    <row r="2574" spans="1:28" x14ac:dyDescent="0.25">
      <c r="A2574" s="10">
        <f t="shared" si="373"/>
        <v>45399</v>
      </c>
      <c r="B2574" s="11">
        <v>108</v>
      </c>
      <c r="C2574" s="11">
        <v>200</v>
      </c>
      <c r="D2574" s="12">
        <v>616.08333333333303</v>
      </c>
      <c r="E2574" s="9">
        <v>126.55</v>
      </c>
      <c r="F2574" s="9">
        <f t="shared" si="372"/>
        <v>62.55</v>
      </c>
      <c r="G2574" s="9">
        <v>1.51</v>
      </c>
      <c r="H2574" s="9">
        <v>5.03</v>
      </c>
      <c r="I2574" s="9"/>
      <c r="J2574" s="9">
        <v>-7.8360000000000003</v>
      </c>
      <c r="K2574" s="9">
        <v>93.7</v>
      </c>
      <c r="L2574" s="9">
        <v>0.2407</v>
      </c>
      <c r="M2574" s="9">
        <v>0.34599999999999997</v>
      </c>
      <c r="N2574" s="9">
        <v>0</v>
      </c>
      <c r="O2574" s="9">
        <v>0.6</v>
      </c>
      <c r="P2574" s="9"/>
      <c r="Q2574" s="9"/>
      <c r="R2574" s="9"/>
      <c r="T2574">
        <f t="shared" si="367"/>
        <v>1080200</v>
      </c>
      <c r="U2574">
        <v>0</v>
      </c>
      <c r="V2574">
        <f t="shared" si="374"/>
        <v>0</v>
      </c>
      <c r="W2574" t="str">
        <f t="shared" si="368"/>
        <v/>
      </c>
      <c r="X2574" t="str">
        <f t="shared" si="369"/>
        <v/>
      </c>
      <c r="Y2574" t="str">
        <f t="shared" si="375"/>
        <v/>
      </c>
      <c r="Z2574" s="9"/>
      <c r="AA2574" s="14">
        <f t="shared" si="370"/>
        <v>0.317</v>
      </c>
      <c r="AB2574" s="14">
        <f t="shared" si="371"/>
        <v>2.1000000000000001E-2</v>
      </c>
    </row>
    <row r="2575" spans="1:28" x14ac:dyDescent="0.25">
      <c r="A2575" s="10">
        <f t="shared" si="373"/>
        <v>45399</v>
      </c>
      <c r="B2575" s="11">
        <v>108</v>
      </c>
      <c r="C2575" s="11">
        <v>300</v>
      </c>
      <c r="D2575" s="12">
        <v>616.125</v>
      </c>
      <c r="E2575" s="9">
        <v>126.55</v>
      </c>
      <c r="F2575" s="9">
        <f t="shared" si="372"/>
        <v>62.55</v>
      </c>
      <c r="G2575" s="9">
        <v>1.01</v>
      </c>
      <c r="H2575" s="9">
        <v>4.53</v>
      </c>
      <c r="I2575" s="9"/>
      <c r="J2575" s="9">
        <v>-8.0329999999999995</v>
      </c>
      <c r="K2575" s="9">
        <v>93.7</v>
      </c>
      <c r="L2575" s="9">
        <v>0.2407</v>
      </c>
      <c r="M2575" s="9">
        <v>0.34599999999999997</v>
      </c>
      <c r="N2575" s="9">
        <v>0</v>
      </c>
      <c r="O2575" s="9">
        <v>0.6</v>
      </c>
      <c r="P2575" s="9"/>
      <c r="Q2575" s="9"/>
      <c r="R2575" s="9"/>
      <c r="T2575">
        <f t="shared" si="367"/>
        <v>1080300</v>
      </c>
      <c r="U2575">
        <v>0</v>
      </c>
      <c r="V2575">
        <f t="shared" si="374"/>
        <v>0</v>
      </c>
      <c r="W2575" t="str">
        <f t="shared" si="368"/>
        <v/>
      </c>
      <c r="X2575" t="str">
        <f t="shared" si="369"/>
        <v/>
      </c>
      <c r="Y2575" t="str">
        <f t="shared" si="375"/>
        <v/>
      </c>
      <c r="Z2575" s="9"/>
      <c r="AA2575" s="14">
        <f t="shared" si="370"/>
        <v>0.312</v>
      </c>
      <c r="AB2575" s="14">
        <f t="shared" si="371"/>
        <v>2.1000000000000001E-2</v>
      </c>
    </row>
    <row r="2576" spans="1:28" x14ac:dyDescent="0.25">
      <c r="A2576" s="10">
        <f t="shared" si="373"/>
        <v>45399</v>
      </c>
      <c r="B2576" s="11">
        <v>108</v>
      </c>
      <c r="C2576" s="11">
        <v>400</v>
      </c>
      <c r="D2576" s="12">
        <v>616.16666666666697</v>
      </c>
      <c r="E2576" s="9">
        <v>126.67</v>
      </c>
      <c r="F2576" s="9">
        <f t="shared" si="372"/>
        <v>62.67</v>
      </c>
      <c r="G2576" s="9">
        <v>1.01</v>
      </c>
      <c r="H2576" s="9">
        <v>4.03</v>
      </c>
      <c r="I2576" s="9"/>
      <c r="J2576" s="9">
        <v>-7.8360000000000003</v>
      </c>
      <c r="K2576" s="9">
        <v>93.7</v>
      </c>
      <c r="L2576" s="9">
        <v>0.2407</v>
      </c>
      <c r="M2576" s="9">
        <v>0.3453</v>
      </c>
      <c r="N2576" s="9">
        <v>0</v>
      </c>
      <c r="O2576" s="9">
        <v>0.6</v>
      </c>
      <c r="P2576" s="9"/>
      <c r="Q2576" s="9"/>
      <c r="R2576" s="9"/>
      <c r="T2576">
        <f t="shared" si="367"/>
        <v>1080400</v>
      </c>
      <c r="U2576">
        <v>0</v>
      </c>
      <c r="V2576">
        <f t="shared" si="374"/>
        <v>0</v>
      </c>
      <c r="W2576" t="str">
        <f t="shared" si="368"/>
        <v/>
      </c>
      <c r="X2576" t="str">
        <f t="shared" si="369"/>
        <v/>
      </c>
      <c r="Y2576" t="str">
        <f t="shared" si="375"/>
        <v/>
      </c>
      <c r="Z2576" s="9"/>
      <c r="AA2576" s="14">
        <f t="shared" si="370"/>
        <v>0.317</v>
      </c>
      <c r="AB2576" s="14">
        <f t="shared" si="371"/>
        <v>2.1000000000000001E-2</v>
      </c>
    </row>
    <row r="2577" spans="1:28" x14ac:dyDescent="0.25">
      <c r="A2577" s="10">
        <f t="shared" si="373"/>
        <v>45399</v>
      </c>
      <c r="B2577" s="11">
        <v>108</v>
      </c>
      <c r="C2577" s="11">
        <v>500</v>
      </c>
      <c r="D2577" s="12">
        <v>616.20833333333303</v>
      </c>
      <c r="E2577" s="9">
        <v>125.97</v>
      </c>
      <c r="F2577" s="9">
        <f t="shared" si="372"/>
        <v>61.97</v>
      </c>
      <c r="G2577" s="9">
        <v>0.5</v>
      </c>
      <c r="H2577" s="9">
        <v>3.52</v>
      </c>
      <c r="I2577" s="9"/>
      <c r="J2577" s="9">
        <v>-7.8689999999999998</v>
      </c>
      <c r="K2577" s="9">
        <v>93.7</v>
      </c>
      <c r="L2577" s="9">
        <v>0.2407</v>
      </c>
      <c r="M2577" s="9">
        <v>0.3453</v>
      </c>
      <c r="N2577" s="9">
        <v>0</v>
      </c>
      <c r="O2577" s="9">
        <v>0.6</v>
      </c>
      <c r="P2577" s="9"/>
      <c r="Q2577" s="9"/>
      <c r="R2577" s="9"/>
      <c r="T2577">
        <f t="shared" si="367"/>
        <v>1080500</v>
      </c>
      <c r="U2577">
        <v>0</v>
      </c>
      <c r="V2577">
        <f t="shared" si="374"/>
        <v>0</v>
      </c>
      <c r="W2577" t="str">
        <f t="shared" si="368"/>
        <v/>
      </c>
      <c r="X2577" t="str">
        <f t="shared" si="369"/>
        <v/>
      </c>
      <c r="Y2577" t="str">
        <f t="shared" si="375"/>
        <v/>
      </c>
      <c r="Z2577" s="9"/>
      <c r="AA2577" s="14">
        <f t="shared" si="370"/>
        <v>0.316</v>
      </c>
      <c r="AB2577" s="14">
        <f t="shared" si="371"/>
        <v>2.1000000000000001E-2</v>
      </c>
    </row>
    <row r="2578" spans="1:28" x14ac:dyDescent="0.25">
      <c r="A2578" s="10">
        <f t="shared" si="373"/>
        <v>45399</v>
      </c>
      <c r="B2578" s="11">
        <v>108</v>
      </c>
      <c r="C2578" s="11">
        <v>600</v>
      </c>
      <c r="D2578" s="12">
        <v>616.25</v>
      </c>
      <c r="E2578" s="9">
        <v>126.43</v>
      </c>
      <c r="F2578" s="9">
        <f t="shared" si="372"/>
        <v>62.430000000000007</v>
      </c>
      <c r="G2578" s="9">
        <v>0</v>
      </c>
      <c r="H2578" s="9">
        <v>3.02</v>
      </c>
      <c r="I2578" s="9"/>
      <c r="J2578" s="9">
        <v>-8.3970000000000002</v>
      </c>
      <c r="K2578" s="9">
        <v>93.6</v>
      </c>
      <c r="L2578" s="9">
        <v>0.2407</v>
      </c>
      <c r="M2578" s="9">
        <v>0.34460000000000002</v>
      </c>
      <c r="N2578" s="9">
        <v>0</v>
      </c>
      <c r="O2578" s="9">
        <v>26.9</v>
      </c>
      <c r="P2578" s="9"/>
      <c r="Q2578" s="9"/>
      <c r="R2578" s="9"/>
      <c r="T2578">
        <f t="shared" si="367"/>
        <v>1080600</v>
      </c>
      <c r="U2578">
        <v>32.200000000000003</v>
      </c>
      <c r="V2578">
        <f t="shared" si="374"/>
        <v>26.9</v>
      </c>
      <c r="W2578" t="str">
        <f t="shared" si="368"/>
        <v/>
      </c>
      <c r="X2578" t="str">
        <f t="shared" si="369"/>
        <v/>
      </c>
      <c r="Y2578" t="str">
        <f t="shared" si="375"/>
        <v/>
      </c>
      <c r="Z2578" s="9"/>
      <c r="AA2578" s="14">
        <f t="shared" si="370"/>
        <v>0.30299999999999999</v>
      </c>
      <c r="AB2578" s="14">
        <f t="shared" si="371"/>
        <v>2.1000000000000001E-2</v>
      </c>
    </row>
    <row r="2579" spans="1:28" x14ac:dyDescent="0.25">
      <c r="A2579" s="10">
        <f t="shared" si="373"/>
        <v>45399</v>
      </c>
      <c r="B2579" s="11">
        <v>108</v>
      </c>
      <c r="C2579" s="11">
        <v>700</v>
      </c>
      <c r="D2579" s="12">
        <v>616.29166666666697</v>
      </c>
      <c r="E2579" s="9">
        <v>125.73</v>
      </c>
      <c r="F2579" s="9">
        <f t="shared" si="372"/>
        <v>61.730000000000004</v>
      </c>
      <c r="G2579" s="9">
        <v>0</v>
      </c>
      <c r="H2579" s="9">
        <v>2.52</v>
      </c>
      <c r="I2579" s="9"/>
      <c r="J2579" s="9">
        <v>-6.9619999999999997</v>
      </c>
      <c r="K2579" s="9">
        <v>93.5</v>
      </c>
      <c r="L2579" s="9">
        <v>0.2407</v>
      </c>
      <c r="M2579" s="9">
        <v>0.34460000000000002</v>
      </c>
      <c r="N2579" s="9">
        <v>0</v>
      </c>
      <c r="O2579" s="9">
        <v>106.9</v>
      </c>
      <c r="P2579" s="9"/>
      <c r="Q2579" s="9"/>
      <c r="R2579" s="9"/>
      <c r="T2579">
        <f t="shared" si="367"/>
        <v>1080700</v>
      </c>
      <c r="U2579">
        <v>192</v>
      </c>
      <c r="V2579">
        <f t="shared" si="374"/>
        <v>106.9</v>
      </c>
      <c r="W2579" t="str">
        <f t="shared" si="368"/>
        <v/>
      </c>
      <c r="X2579" t="str">
        <f t="shared" si="369"/>
        <v/>
      </c>
      <c r="Y2579" t="str">
        <f t="shared" si="375"/>
        <v/>
      </c>
      <c r="Z2579" s="9"/>
      <c r="AA2579" s="14">
        <f t="shared" si="370"/>
        <v>0.33900000000000002</v>
      </c>
      <c r="AB2579" s="14">
        <f t="shared" si="371"/>
        <v>2.4E-2</v>
      </c>
    </row>
    <row r="2580" spans="1:28" x14ac:dyDescent="0.25">
      <c r="A2580" s="10">
        <f t="shared" si="373"/>
        <v>45399</v>
      </c>
      <c r="B2580" s="11">
        <v>108</v>
      </c>
      <c r="C2580" s="11">
        <v>800</v>
      </c>
      <c r="D2580" s="12">
        <v>616.33333333333303</v>
      </c>
      <c r="E2580" s="9">
        <v>126.67</v>
      </c>
      <c r="F2580" s="9">
        <f t="shared" si="372"/>
        <v>62.67</v>
      </c>
      <c r="G2580" s="9">
        <v>0.5</v>
      </c>
      <c r="H2580" s="9">
        <v>3.52</v>
      </c>
      <c r="I2580" s="9"/>
      <c r="J2580" s="9">
        <v>-4.8339999999999996</v>
      </c>
      <c r="K2580" s="9">
        <v>93.6</v>
      </c>
      <c r="L2580" s="9">
        <v>0.2407</v>
      </c>
      <c r="M2580" s="9">
        <v>0.34379999999999999</v>
      </c>
      <c r="N2580" s="9">
        <v>0</v>
      </c>
      <c r="O2580" s="9">
        <v>284.39999999999998</v>
      </c>
      <c r="P2580" s="9"/>
      <c r="Q2580" s="9"/>
      <c r="R2580" s="9"/>
      <c r="T2580">
        <f t="shared" si="367"/>
        <v>1080800</v>
      </c>
      <c r="U2580">
        <v>381.3</v>
      </c>
      <c r="V2580">
        <f t="shared" si="374"/>
        <v>284.39999999999998</v>
      </c>
      <c r="W2580" t="str">
        <f t="shared" si="368"/>
        <v/>
      </c>
      <c r="X2580" t="str">
        <f t="shared" si="369"/>
        <v/>
      </c>
      <c r="Y2580" t="str">
        <f t="shared" si="375"/>
        <v/>
      </c>
      <c r="Z2580" s="9"/>
      <c r="AA2580" s="14">
        <f t="shared" si="370"/>
        <v>0.39900000000000002</v>
      </c>
      <c r="AB2580" s="14">
        <f t="shared" si="371"/>
        <v>2.7E-2</v>
      </c>
    </row>
    <row r="2581" spans="1:28" x14ac:dyDescent="0.25">
      <c r="A2581" s="10">
        <f t="shared" si="373"/>
        <v>45399</v>
      </c>
      <c r="B2581" s="11">
        <v>108</v>
      </c>
      <c r="C2581" s="11">
        <v>900</v>
      </c>
      <c r="D2581" s="12">
        <v>616.375</v>
      </c>
      <c r="E2581" s="9">
        <v>126.2</v>
      </c>
      <c r="F2581" s="9">
        <f t="shared" si="372"/>
        <v>62.2</v>
      </c>
      <c r="G2581" s="9">
        <v>2.0099999999999998</v>
      </c>
      <c r="H2581" s="9">
        <v>6.04</v>
      </c>
      <c r="I2581" s="9"/>
      <c r="J2581" s="9">
        <v>-2.859</v>
      </c>
      <c r="K2581" s="9">
        <v>92.7</v>
      </c>
      <c r="L2581" s="9">
        <v>0.2407</v>
      </c>
      <c r="M2581" s="9">
        <v>0.34310000000000002</v>
      </c>
      <c r="N2581" s="9">
        <v>0</v>
      </c>
      <c r="O2581" s="9">
        <v>555.6</v>
      </c>
      <c r="P2581" s="9"/>
      <c r="Q2581" s="9"/>
      <c r="R2581" s="9"/>
      <c r="T2581">
        <f t="shared" si="367"/>
        <v>1080900</v>
      </c>
      <c r="U2581">
        <v>559.5</v>
      </c>
      <c r="V2581">
        <f t="shared" si="374"/>
        <v>555.6</v>
      </c>
      <c r="W2581" t="str">
        <f t="shared" si="368"/>
        <v/>
      </c>
      <c r="X2581" t="str">
        <f t="shared" si="369"/>
        <v/>
      </c>
      <c r="Y2581" t="str">
        <f t="shared" si="375"/>
        <v/>
      </c>
      <c r="Z2581" s="9"/>
      <c r="AA2581" s="14">
        <f t="shared" si="370"/>
        <v>0.45800000000000002</v>
      </c>
      <c r="AB2581" s="14">
        <f t="shared" si="371"/>
        <v>3.5999999999999997E-2</v>
      </c>
    </row>
    <row r="2582" spans="1:28" x14ac:dyDescent="0.25">
      <c r="A2582" s="10">
        <f t="shared" si="373"/>
        <v>45399</v>
      </c>
      <c r="B2582" s="11">
        <v>108</v>
      </c>
      <c r="C2582" s="11">
        <v>1000</v>
      </c>
      <c r="D2582" s="12">
        <v>616.41666666666697</v>
      </c>
      <c r="E2582" s="9">
        <v>126.55</v>
      </c>
      <c r="F2582" s="9">
        <f t="shared" si="372"/>
        <v>62.55</v>
      </c>
      <c r="G2582" s="9">
        <v>1.51</v>
      </c>
      <c r="H2582" s="9">
        <v>5.54</v>
      </c>
      <c r="I2582" s="9"/>
      <c r="J2582" s="9">
        <v>-1.986</v>
      </c>
      <c r="K2582" s="9">
        <v>91.4</v>
      </c>
      <c r="L2582" s="9">
        <v>0.2407</v>
      </c>
      <c r="M2582" s="9">
        <v>0.34310000000000002</v>
      </c>
      <c r="N2582" s="9">
        <v>3.4</v>
      </c>
      <c r="O2582" s="9">
        <v>603.1</v>
      </c>
      <c r="P2582" s="9"/>
      <c r="Q2582" s="9"/>
      <c r="R2582" s="9"/>
      <c r="T2582">
        <f t="shared" si="367"/>
        <v>1081000</v>
      </c>
      <c r="U2582">
        <v>708.2</v>
      </c>
      <c r="V2582">
        <f t="shared" si="374"/>
        <v>603.1</v>
      </c>
      <c r="W2582" t="str">
        <f t="shared" si="368"/>
        <v/>
      </c>
      <c r="X2582" t="str">
        <f t="shared" si="369"/>
        <v/>
      </c>
      <c r="Y2582" t="str">
        <f t="shared" si="375"/>
        <v/>
      </c>
      <c r="Z2582" s="9"/>
      <c r="AA2582" s="14">
        <f t="shared" si="370"/>
        <v>0.48199999999999998</v>
      </c>
      <c r="AB2582" s="14">
        <f t="shared" si="371"/>
        <v>4.4999999999999998E-2</v>
      </c>
    </row>
    <row r="2583" spans="1:28" x14ac:dyDescent="0.25">
      <c r="A2583" s="10">
        <f t="shared" si="373"/>
        <v>45399</v>
      </c>
      <c r="B2583" s="11">
        <v>108</v>
      </c>
      <c r="C2583" s="11">
        <v>1100</v>
      </c>
      <c r="D2583" s="12">
        <v>616.45833333333303</v>
      </c>
      <c r="E2583" s="9">
        <v>122.69</v>
      </c>
      <c r="F2583" s="9">
        <f t="shared" si="372"/>
        <v>58.69</v>
      </c>
      <c r="G2583" s="9">
        <v>2.0099999999999998</v>
      </c>
      <c r="H2583" s="9">
        <v>6.04</v>
      </c>
      <c r="I2583" s="9"/>
      <c r="J2583" s="9">
        <v>-0.873</v>
      </c>
      <c r="K2583" s="9">
        <v>76.900000000000006</v>
      </c>
      <c r="L2583" s="9">
        <v>0.23849999999999999</v>
      </c>
      <c r="M2583" s="9">
        <v>0.34239999999999998</v>
      </c>
      <c r="N2583" s="9">
        <v>1.4</v>
      </c>
      <c r="O2583" s="9">
        <v>871.9</v>
      </c>
      <c r="P2583" s="9"/>
      <c r="Q2583" s="9"/>
      <c r="R2583" s="9"/>
      <c r="T2583">
        <f t="shared" si="367"/>
        <v>1081100</v>
      </c>
      <c r="U2583">
        <v>815</v>
      </c>
      <c r="V2583">
        <f t="shared" si="374"/>
        <v>871.9</v>
      </c>
      <c r="W2583" t="str">
        <f t="shared" si="368"/>
        <v/>
      </c>
      <c r="X2583" t="str">
        <f t="shared" si="369"/>
        <v/>
      </c>
      <c r="Y2583" t="str">
        <f t="shared" si="375"/>
        <v/>
      </c>
      <c r="Z2583" s="9"/>
      <c r="AA2583" s="14">
        <f t="shared" si="370"/>
        <v>0.44</v>
      </c>
      <c r="AB2583" s="14">
        <f t="shared" si="371"/>
        <v>0.13200000000000001</v>
      </c>
    </row>
    <row r="2584" spans="1:28" x14ac:dyDescent="0.25">
      <c r="A2584" s="10">
        <f t="shared" si="373"/>
        <v>45399</v>
      </c>
      <c r="B2584" s="11">
        <v>108</v>
      </c>
      <c r="C2584" s="11">
        <v>1200</v>
      </c>
      <c r="D2584" s="12">
        <v>616.5</v>
      </c>
      <c r="E2584" s="9">
        <v>123.16</v>
      </c>
      <c r="F2584" s="9">
        <f t="shared" si="372"/>
        <v>59.16</v>
      </c>
      <c r="G2584" s="9">
        <v>1.51</v>
      </c>
      <c r="H2584" s="9">
        <v>5.03</v>
      </c>
      <c r="I2584" s="9"/>
      <c r="J2584" s="9">
        <v>-0.873</v>
      </c>
      <c r="K2584" s="9">
        <v>61.8</v>
      </c>
      <c r="L2584" s="9">
        <v>0.23849999999999999</v>
      </c>
      <c r="M2584" s="9">
        <v>0.34089999999999998</v>
      </c>
      <c r="N2584" s="9">
        <v>0</v>
      </c>
      <c r="O2584" s="9">
        <v>806.9</v>
      </c>
      <c r="P2584" s="9"/>
      <c r="Q2584" s="9"/>
      <c r="R2584" s="9"/>
      <c r="T2584">
        <f t="shared" si="367"/>
        <v>1081200</v>
      </c>
      <c r="U2584">
        <v>871.5</v>
      </c>
      <c r="V2584">
        <f t="shared" si="374"/>
        <v>806.9</v>
      </c>
      <c r="W2584" t="str">
        <f t="shared" si="368"/>
        <v/>
      </c>
      <c r="X2584" t="str">
        <f t="shared" si="369"/>
        <v/>
      </c>
      <c r="Y2584" t="str">
        <f t="shared" si="375"/>
        <v/>
      </c>
      <c r="Z2584" s="9"/>
      <c r="AA2584" s="14">
        <f t="shared" si="370"/>
        <v>0.35399999999999998</v>
      </c>
      <c r="AB2584" s="14">
        <f t="shared" si="371"/>
        <v>0.219</v>
      </c>
    </row>
    <row r="2585" spans="1:28" x14ac:dyDescent="0.25">
      <c r="A2585" s="10">
        <f t="shared" si="373"/>
        <v>45399</v>
      </c>
      <c r="B2585" s="11">
        <v>108</v>
      </c>
      <c r="C2585" s="11">
        <v>1300</v>
      </c>
      <c r="D2585" s="12">
        <v>616.54166666666697</v>
      </c>
      <c r="E2585" s="9">
        <v>124.68</v>
      </c>
      <c r="F2585" s="9">
        <f t="shared" si="372"/>
        <v>60.680000000000007</v>
      </c>
      <c r="G2585" s="9">
        <v>1.01</v>
      </c>
      <c r="H2585" s="9">
        <v>5.03</v>
      </c>
      <c r="I2585" s="9"/>
      <c r="J2585" s="9">
        <v>-0.11600000000000001</v>
      </c>
      <c r="K2585" s="9">
        <v>60.8</v>
      </c>
      <c r="L2585" s="9">
        <v>0.23849999999999999</v>
      </c>
      <c r="M2585" s="9">
        <v>0.3402</v>
      </c>
      <c r="N2585" s="9">
        <v>0</v>
      </c>
      <c r="O2585" s="9">
        <v>513.1</v>
      </c>
      <c r="P2585" s="9"/>
      <c r="Q2585" s="9"/>
      <c r="R2585" s="9"/>
      <c r="T2585">
        <f t="shared" si="367"/>
        <v>1081300</v>
      </c>
      <c r="U2585">
        <v>873.2</v>
      </c>
      <c r="V2585">
        <f t="shared" si="374"/>
        <v>513.1</v>
      </c>
      <c r="W2585" t="str">
        <f t="shared" si="368"/>
        <v/>
      </c>
      <c r="X2585" t="str">
        <f t="shared" si="369"/>
        <v/>
      </c>
      <c r="Y2585" t="str">
        <f t="shared" si="375"/>
        <v/>
      </c>
      <c r="Z2585" s="9"/>
      <c r="AA2585" s="14">
        <f t="shared" si="370"/>
        <v>0.36799999999999999</v>
      </c>
      <c r="AB2585" s="14">
        <f t="shared" si="371"/>
        <v>0.23699999999999999</v>
      </c>
    </row>
    <row r="2586" spans="1:28" x14ac:dyDescent="0.25">
      <c r="A2586" s="10">
        <f t="shared" si="373"/>
        <v>45399</v>
      </c>
      <c r="B2586" s="11">
        <v>108</v>
      </c>
      <c r="C2586" s="11">
        <v>1400</v>
      </c>
      <c r="D2586" s="12">
        <v>616.58333333333303</v>
      </c>
      <c r="E2586" s="9">
        <v>121.64</v>
      </c>
      <c r="F2586" s="9">
        <f t="shared" si="372"/>
        <v>57.64</v>
      </c>
      <c r="G2586" s="9">
        <v>1.01</v>
      </c>
      <c r="H2586" s="9">
        <v>5.54</v>
      </c>
      <c r="I2586" s="9"/>
      <c r="J2586" s="9">
        <v>-1.756</v>
      </c>
      <c r="K2586" s="9">
        <v>63.3</v>
      </c>
      <c r="L2586" s="9">
        <v>0.23780000000000001</v>
      </c>
      <c r="M2586" s="9">
        <v>0.34089999999999998</v>
      </c>
      <c r="N2586" s="9">
        <v>0</v>
      </c>
      <c r="O2586" s="9">
        <v>305.60000000000002</v>
      </c>
      <c r="P2586" s="9"/>
      <c r="Q2586" s="9"/>
      <c r="R2586" s="9"/>
      <c r="T2586">
        <f t="shared" si="367"/>
        <v>1081400</v>
      </c>
      <c r="U2586">
        <v>820.5</v>
      </c>
      <c r="V2586">
        <f t="shared" si="374"/>
        <v>305.60000000000002</v>
      </c>
      <c r="W2586" t="str">
        <f t="shared" si="368"/>
        <v/>
      </c>
      <c r="X2586" t="str">
        <f t="shared" si="369"/>
        <v/>
      </c>
      <c r="Y2586" t="str">
        <f t="shared" si="375"/>
        <v/>
      </c>
      <c r="Z2586" s="9"/>
      <c r="AA2586" s="14">
        <f t="shared" si="370"/>
        <v>0.34</v>
      </c>
      <c r="AB2586" s="14">
        <f t="shared" si="371"/>
        <v>0.19700000000000001</v>
      </c>
    </row>
    <row r="2587" spans="1:28" x14ac:dyDescent="0.25">
      <c r="A2587" s="10">
        <f t="shared" si="373"/>
        <v>45399</v>
      </c>
      <c r="B2587" s="11">
        <v>108</v>
      </c>
      <c r="C2587" s="11">
        <v>1500</v>
      </c>
      <c r="D2587" s="12">
        <v>616.625</v>
      </c>
      <c r="E2587" s="9">
        <v>120.82</v>
      </c>
      <c r="F2587" s="9">
        <f t="shared" si="372"/>
        <v>56.819999999999993</v>
      </c>
      <c r="G2587" s="9">
        <v>0.5</v>
      </c>
      <c r="H2587" s="9">
        <v>4.53</v>
      </c>
      <c r="I2587" s="9"/>
      <c r="J2587" s="9">
        <v>-1.67</v>
      </c>
      <c r="K2587" s="9">
        <v>61</v>
      </c>
      <c r="L2587" s="9">
        <v>0.23849999999999999</v>
      </c>
      <c r="M2587" s="9">
        <v>0.3402</v>
      </c>
      <c r="N2587" s="9">
        <v>0</v>
      </c>
      <c r="O2587" s="9">
        <v>299.39999999999998</v>
      </c>
      <c r="P2587" s="9"/>
      <c r="Q2587" s="9"/>
      <c r="R2587" s="9"/>
      <c r="T2587">
        <f t="shared" si="367"/>
        <v>1081500</v>
      </c>
      <c r="U2587">
        <v>716.5</v>
      </c>
      <c r="V2587">
        <f t="shared" si="374"/>
        <v>299.39999999999998</v>
      </c>
      <c r="W2587" t="str">
        <f t="shared" si="368"/>
        <v/>
      </c>
      <c r="X2587" t="str">
        <f t="shared" si="369"/>
        <v/>
      </c>
      <c r="Y2587" t="str">
        <f t="shared" si="375"/>
        <v/>
      </c>
      <c r="Z2587" s="9"/>
      <c r="AA2587" s="14">
        <f t="shared" si="370"/>
        <v>0.32900000000000001</v>
      </c>
      <c r="AB2587" s="14">
        <f t="shared" si="371"/>
        <v>0.21</v>
      </c>
    </row>
    <row r="2588" spans="1:28" x14ac:dyDescent="0.25">
      <c r="A2588" s="10">
        <f t="shared" si="373"/>
        <v>45399</v>
      </c>
      <c r="B2588" s="11">
        <v>108</v>
      </c>
      <c r="C2588" s="11">
        <v>1600</v>
      </c>
      <c r="D2588" s="12">
        <v>616.66666666666697</v>
      </c>
      <c r="E2588" s="9">
        <v>120.7</v>
      </c>
      <c r="F2588" s="9">
        <f t="shared" si="372"/>
        <v>56.7</v>
      </c>
      <c r="G2588" s="9">
        <v>1.01</v>
      </c>
      <c r="H2588" s="9">
        <v>4.53</v>
      </c>
      <c r="I2588" s="9"/>
      <c r="J2588" s="9">
        <v>-0.67600000000000005</v>
      </c>
      <c r="K2588" s="9">
        <v>54.9</v>
      </c>
      <c r="L2588" s="9">
        <v>0.23849999999999999</v>
      </c>
      <c r="M2588" s="9">
        <v>0.3402</v>
      </c>
      <c r="N2588" s="9">
        <v>0</v>
      </c>
      <c r="O2588" s="9">
        <v>441.9</v>
      </c>
      <c r="P2588" s="9"/>
      <c r="Q2588" s="9"/>
      <c r="R2588" s="9"/>
      <c r="T2588">
        <f t="shared" si="367"/>
        <v>1081600</v>
      </c>
      <c r="U2588">
        <v>570</v>
      </c>
      <c r="V2588">
        <f t="shared" si="374"/>
        <v>441.9</v>
      </c>
      <c r="W2588" t="str">
        <f t="shared" si="368"/>
        <v/>
      </c>
      <c r="X2588" t="str">
        <f t="shared" si="369"/>
        <v/>
      </c>
      <c r="Y2588" t="str">
        <f t="shared" si="375"/>
        <v/>
      </c>
      <c r="Z2588" s="9"/>
      <c r="AA2588" s="14">
        <f t="shared" si="370"/>
        <v>0.31900000000000001</v>
      </c>
      <c r="AB2588" s="14">
        <f t="shared" si="371"/>
        <v>0.26200000000000001</v>
      </c>
    </row>
    <row r="2589" spans="1:28" x14ac:dyDescent="0.25">
      <c r="A2589" s="10">
        <f t="shared" si="373"/>
        <v>45399</v>
      </c>
      <c r="B2589" s="11">
        <v>108</v>
      </c>
      <c r="C2589" s="11">
        <v>1700</v>
      </c>
      <c r="D2589" s="12">
        <v>616.70833333333303</v>
      </c>
      <c r="E2589" s="9">
        <v>121.05</v>
      </c>
      <c r="F2589" s="9">
        <f t="shared" si="372"/>
        <v>57.05</v>
      </c>
      <c r="G2589" s="9">
        <v>1.01</v>
      </c>
      <c r="H2589" s="9">
        <v>5.54</v>
      </c>
      <c r="I2589" s="9"/>
      <c r="J2589" s="9">
        <v>0.439</v>
      </c>
      <c r="K2589" s="9">
        <v>51.2</v>
      </c>
      <c r="L2589" s="9">
        <v>0.24</v>
      </c>
      <c r="M2589" s="9">
        <v>0.33950000000000002</v>
      </c>
      <c r="N2589" s="9">
        <v>0</v>
      </c>
      <c r="O2589" s="9">
        <v>365.6</v>
      </c>
      <c r="P2589" s="9"/>
      <c r="Q2589" s="9"/>
      <c r="R2589" s="9"/>
      <c r="T2589">
        <f t="shared" si="367"/>
        <v>1081700</v>
      </c>
      <c r="U2589">
        <v>393.3</v>
      </c>
      <c r="V2589">
        <f t="shared" si="374"/>
        <v>365.6</v>
      </c>
      <c r="W2589" t="str">
        <f t="shared" si="368"/>
        <v/>
      </c>
      <c r="X2589" t="str">
        <f t="shared" si="369"/>
        <v/>
      </c>
      <c r="Y2589" t="str">
        <f t="shared" si="375"/>
        <v/>
      </c>
      <c r="Z2589" s="9"/>
      <c r="AA2589" s="14">
        <f t="shared" si="370"/>
        <v>0.32300000000000001</v>
      </c>
      <c r="AB2589" s="14">
        <f t="shared" si="371"/>
        <v>0.308</v>
      </c>
    </row>
    <row r="2590" spans="1:28" x14ac:dyDescent="0.25">
      <c r="A2590" s="10">
        <f t="shared" si="373"/>
        <v>45399</v>
      </c>
      <c r="B2590" s="11">
        <v>108</v>
      </c>
      <c r="C2590" s="11">
        <v>1800</v>
      </c>
      <c r="D2590" s="12">
        <v>616.75</v>
      </c>
      <c r="E2590" s="9">
        <v>121.52</v>
      </c>
      <c r="F2590" s="9">
        <f t="shared" si="372"/>
        <v>57.519999999999996</v>
      </c>
      <c r="G2590" s="9">
        <v>1.01</v>
      </c>
      <c r="H2590" s="9">
        <v>4.53</v>
      </c>
      <c r="I2590" s="9"/>
      <c r="J2590" s="9">
        <v>-1.4410000000000001</v>
      </c>
      <c r="K2590" s="9">
        <v>49.8</v>
      </c>
      <c r="L2590" s="9">
        <v>0.24</v>
      </c>
      <c r="M2590" s="9">
        <v>0.33950000000000002</v>
      </c>
      <c r="N2590" s="9">
        <v>0</v>
      </c>
      <c r="O2590" s="9">
        <v>214.4</v>
      </c>
      <c r="P2590" s="9"/>
      <c r="Q2590" s="9"/>
      <c r="R2590" s="9"/>
      <c r="T2590">
        <f t="shared" si="367"/>
        <v>1081800</v>
      </c>
      <c r="U2590">
        <v>204.2</v>
      </c>
      <c r="V2590">
        <f t="shared" si="374"/>
        <v>214.4</v>
      </c>
      <c r="W2590" t="str">
        <f t="shared" si="368"/>
        <v/>
      </c>
      <c r="X2590" t="str">
        <f t="shared" si="369"/>
        <v/>
      </c>
      <c r="Y2590" t="str">
        <f t="shared" si="375"/>
        <v/>
      </c>
      <c r="Z2590" s="9"/>
      <c r="AA2590" s="14">
        <f t="shared" si="370"/>
        <v>0.27400000000000002</v>
      </c>
      <c r="AB2590" s="14">
        <f t="shared" si="371"/>
        <v>0.27600000000000002</v>
      </c>
    </row>
    <row r="2591" spans="1:28" x14ac:dyDescent="0.25">
      <c r="A2591" s="10">
        <f t="shared" si="373"/>
        <v>45399</v>
      </c>
      <c r="B2591" s="11">
        <v>108</v>
      </c>
      <c r="C2591" s="11">
        <v>1900</v>
      </c>
      <c r="D2591" s="12">
        <v>616.79166666666697</v>
      </c>
      <c r="E2591" s="9">
        <v>121.75</v>
      </c>
      <c r="F2591" s="9">
        <f t="shared" si="372"/>
        <v>57.75</v>
      </c>
      <c r="G2591" s="9">
        <v>0.5</v>
      </c>
      <c r="H2591" s="9">
        <v>4.03</v>
      </c>
      <c r="I2591" s="9"/>
      <c r="J2591" s="9">
        <v>-4.53</v>
      </c>
      <c r="K2591" s="9">
        <v>55</v>
      </c>
      <c r="L2591" s="9">
        <v>0.24</v>
      </c>
      <c r="M2591" s="9">
        <v>0.33879999999999999</v>
      </c>
      <c r="N2591" s="9">
        <v>0</v>
      </c>
      <c r="O2591" s="9">
        <v>26.9</v>
      </c>
      <c r="P2591" s="9"/>
      <c r="Q2591" s="9"/>
      <c r="R2591" s="9"/>
      <c r="T2591">
        <f t="shared" si="367"/>
        <v>1081900</v>
      </c>
      <c r="U2591">
        <v>39.299999999999997</v>
      </c>
      <c r="V2591">
        <f t="shared" si="374"/>
        <v>26.9</v>
      </c>
      <c r="W2591" t="str">
        <f t="shared" si="368"/>
        <v/>
      </c>
      <c r="X2591" t="str">
        <f t="shared" si="369"/>
        <v/>
      </c>
      <c r="Y2591" t="str">
        <f t="shared" si="375"/>
        <v/>
      </c>
      <c r="Z2591" s="9"/>
      <c r="AA2591" s="14">
        <f t="shared" si="370"/>
        <v>0.24</v>
      </c>
      <c r="AB2591" s="14">
        <f t="shared" si="371"/>
        <v>0.19600000000000001</v>
      </c>
    </row>
    <row r="2592" spans="1:28" x14ac:dyDescent="0.25">
      <c r="A2592" s="10">
        <f t="shared" si="373"/>
        <v>45399</v>
      </c>
      <c r="B2592" s="11">
        <v>108</v>
      </c>
      <c r="C2592" s="11">
        <v>2000</v>
      </c>
      <c r="D2592" s="12">
        <v>616.83333333333303</v>
      </c>
      <c r="E2592" s="9">
        <v>121.52</v>
      </c>
      <c r="F2592" s="9">
        <f t="shared" si="372"/>
        <v>57.519999999999996</v>
      </c>
      <c r="G2592" s="9">
        <v>0.5</v>
      </c>
      <c r="H2592" s="9">
        <v>2.0099999999999998</v>
      </c>
      <c r="I2592" s="9"/>
      <c r="J2592" s="9">
        <v>-7.1219999999999999</v>
      </c>
      <c r="K2592" s="9">
        <v>70</v>
      </c>
      <c r="L2592" s="9">
        <v>0.2407</v>
      </c>
      <c r="M2592" s="9">
        <v>0.33879999999999999</v>
      </c>
      <c r="N2592" s="9">
        <v>0</v>
      </c>
      <c r="O2592" s="9">
        <v>0.6</v>
      </c>
      <c r="P2592" s="9"/>
      <c r="Q2592" s="9"/>
      <c r="R2592" s="9"/>
      <c r="T2592">
        <f t="shared" si="367"/>
        <v>1082000</v>
      </c>
      <c r="U2592">
        <v>0</v>
      </c>
      <c r="V2592">
        <f t="shared" si="374"/>
        <v>0</v>
      </c>
      <c r="W2592" t="str">
        <f t="shared" si="368"/>
        <v/>
      </c>
      <c r="X2592" t="str">
        <f t="shared" si="369"/>
        <v/>
      </c>
      <c r="Y2592" t="str">
        <f t="shared" si="375"/>
        <v/>
      </c>
      <c r="Z2592" s="9"/>
      <c r="AA2592" s="14">
        <f t="shared" si="370"/>
        <v>0.25</v>
      </c>
      <c r="AB2592" s="14">
        <f t="shared" si="371"/>
        <v>0.107</v>
      </c>
    </row>
    <row r="2593" spans="1:28" x14ac:dyDescent="0.25">
      <c r="A2593" s="10">
        <f t="shared" si="373"/>
        <v>45399</v>
      </c>
      <c r="B2593" s="11">
        <v>108</v>
      </c>
      <c r="C2593" s="11">
        <v>2100</v>
      </c>
      <c r="D2593" s="12">
        <v>616.875</v>
      </c>
      <c r="E2593" s="9">
        <v>121.64</v>
      </c>
      <c r="F2593" s="9">
        <f t="shared" si="372"/>
        <v>57.64</v>
      </c>
      <c r="G2593" s="9">
        <v>1.01</v>
      </c>
      <c r="H2593" s="9">
        <v>2.52</v>
      </c>
      <c r="I2593" s="9"/>
      <c r="J2593" s="9">
        <v>-8.3640000000000008</v>
      </c>
      <c r="K2593" s="9">
        <v>76.400000000000006</v>
      </c>
      <c r="L2593" s="9">
        <v>0.2407</v>
      </c>
      <c r="M2593" s="9">
        <v>0.33800000000000002</v>
      </c>
      <c r="N2593" s="9">
        <v>0</v>
      </c>
      <c r="O2593" s="9">
        <v>0.6</v>
      </c>
      <c r="P2593" s="9"/>
      <c r="Q2593" s="9"/>
      <c r="R2593" s="9"/>
      <c r="T2593">
        <f t="shared" si="367"/>
        <v>1082100</v>
      </c>
      <c r="U2593">
        <v>0</v>
      </c>
      <c r="V2593">
        <f t="shared" si="374"/>
        <v>0</v>
      </c>
      <c r="W2593" t="str">
        <f t="shared" si="368"/>
        <v/>
      </c>
      <c r="X2593" t="str">
        <f t="shared" si="369"/>
        <v/>
      </c>
      <c r="Y2593" t="str">
        <f t="shared" si="375"/>
        <v/>
      </c>
      <c r="Z2593" s="9"/>
      <c r="AA2593" s="14">
        <f t="shared" si="370"/>
        <v>0.248</v>
      </c>
      <c r="AB2593" s="14">
        <f t="shared" si="371"/>
        <v>7.6999999999999999E-2</v>
      </c>
    </row>
    <row r="2594" spans="1:28" x14ac:dyDescent="0.25">
      <c r="A2594" s="10">
        <f t="shared" si="373"/>
        <v>45399</v>
      </c>
      <c r="B2594" s="11">
        <v>108</v>
      </c>
      <c r="C2594" s="11">
        <v>2200</v>
      </c>
      <c r="D2594" s="12">
        <v>616.91666666666697</v>
      </c>
      <c r="E2594" s="9">
        <v>122.11</v>
      </c>
      <c r="F2594" s="9">
        <f t="shared" si="372"/>
        <v>58.11</v>
      </c>
      <c r="G2594" s="9">
        <v>1.01</v>
      </c>
      <c r="H2594" s="9">
        <v>2.0099999999999998</v>
      </c>
      <c r="I2594" s="9"/>
      <c r="J2594" s="9">
        <v>-8.7639999999999993</v>
      </c>
      <c r="K2594" s="9">
        <v>78.5</v>
      </c>
      <c r="L2594" s="9">
        <v>0.2407</v>
      </c>
      <c r="M2594" s="9">
        <v>0.33800000000000002</v>
      </c>
      <c r="N2594" s="9">
        <v>0</v>
      </c>
      <c r="O2594" s="9">
        <v>0.6</v>
      </c>
      <c r="P2594" s="9"/>
      <c r="Q2594" s="9"/>
      <c r="R2594" s="9"/>
      <c r="T2594">
        <f t="shared" si="367"/>
        <v>1082200</v>
      </c>
      <c r="U2594">
        <v>0</v>
      </c>
      <c r="V2594">
        <f t="shared" si="374"/>
        <v>0</v>
      </c>
      <c r="W2594" t="str">
        <f t="shared" si="368"/>
        <v/>
      </c>
      <c r="X2594" t="str">
        <f t="shared" si="369"/>
        <v/>
      </c>
      <c r="Y2594" t="str">
        <f t="shared" si="375"/>
        <v/>
      </c>
      <c r="Z2594" s="9"/>
      <c r="AA2594" s="14">
        <f t="shared" si="370"/>
        <v>0.247</v>
      </c>
      <c r="AB2594" s="14">
        <f t="shared" si="371"/>
        <v>6.8000000000000005E-2</v>
      </c>
    </row>
    <row r="2595" spans="1:28" x14ac:dyDescent="0.25">
      <c r="A2595" s="10">
        <f t="shared" si="373"/>
        <v>45399</v>
      </c>
      <c r="B2595" s="11">
        <v>108</v>
      </c>
      <c r="C2595" s="11">
        <v>2300</v>
      </c>
      <c r="D2595" s="12">
        <v>616.95833333333303</v>
      </c>
      <c r="E2595" s="9">
        <v>121.75</v>
      </c>
      <c r="F2595" s="9">
        <f t="shared" si="372"/>
        <v>57.75</v>
      </c>
      <c r="G2595" s="9">
        <v>1.51</v>
      </c>
      <c r="H2595" s="9">
        <v>2.52</v>
      </c>
      <c r="I2595" s="9"/>
      <c r="J2595" s="9">
        <v>-8.8979999999999997</v>
      </c>
      <c r="K2595" s="9">
        <v>79.3</v>
      </c>
      <c r="L2595" s="9">
        <v>0.2407</v>
      </c>
      <c r="M2595" s="9">
        <v>0.33729999999999999</v>
      </c>
      <c r="N2595" s="9">
        <v>0</v>
      </c>
      <c r="O2595" s="9">
        <v>0.6</v>
      </c>
      <c r="P2595" s="9"/>
      <c r="Q2595" s="9"/>
      <c r="R2595" s="9"/>
      <c r="T2595">
        <f t="shared" si="367"/>
        <v>1082300</v>
      </c>
      <c r="U2595">
        <v>0</v>
      </c>
      <c r="V2595">
        <f t="shared" si="374"/>
        <v>0</v>
      </c>
      <c r="W2595" t="str">
        <f t="shared" si="368"/>
        <v/>
      </c>
      <c r="X2595" t="str">
        <f t="shared" si="369"/>
        <v/>
      </c>
      <c r="Y2595" t="str">
        <f t="shared" si="375"/>
        <v/>
      </c>
      <c r="Z2595" s="9"/>
      <c r="AA2595" s="14">
        <f t="shared" si="370"/>
        <v>0.247</v>
      </c>
      <c r="AB2595" s="14">
        <f t="shared" si="371"/>
        <v>6.4000000000000001E-2</v>
      </c>
    </row>
    <row r="2596" spans="1:28" x14ac:dyDescent="0.25">
      <c r="A2596" s="10">
        <f t="shared" si="373"/>
        <v>45399</v>
      </c>
      <c r="B2596" s="11">
        <v>108</v>
      </c>
      <c r="C2596" s="11">
        <v>2400</v>
      </c>
      <c r="D2596" s="12">
        <v>617</v>
      </c>
      <c r="E2596" s="9">
        <v>122.11</v>
      </c>
      <c r="F2596" s="9">
        <f t="shared" si="372"/>
        <v>58.11</v>
      </c>
      <c r="G2596" s="9">
        <v>1.51</v>
      </c>
      <c r="H2596" s="9">
        <v>3.02</v>
      </c>
      <c r="I2596" s="9"/>
      <c r="J2596" s="9">
        <v>-9.1340000000000003</v>
      </c>
      <c r="K2596" s="9">
        <v>80.8</v>
      </c>
      <c r="L2596" s="9">
        <v>0.2407</v>
      </c>
      <c r="M2596" s="9">
        <v>0.33729999999999999</v>
      </c>
      <c r="N2596" s="9">
        <v>0</v>
      </c>
      <c r="O2596" s="9">
        <v>0.6</v>
      </c>
      <c r="P2596" s="9"/>
      <c r="Q2596" s="9"/>
      <c r="R2596" s="9"/>
      <c r="T2596">
        <f t="shared" si="367"/>
        <v>1082400</v>
      </c>
      <c r="U2596">
        <v>0</v>
      </c>
      <c r="V2596">
        <f t="shared" si="374"/>
        <v>0</v>
      </c>
      <c r="W2596">
        <f t="shared" si="368"/>
        <v>0.24099999999999999</v>
      </c>
      <c r="X2596">
        <f t="shared" si="369"/>
        <v>0.33700000000000002</v>
      </c>
      <c r="Y2596">
        <f t="shared" si="375"/>
        <v>0.58099999999999996</v>
      </c>
      <c r="Z2596" s="9"/>
      <c r="AA2596" s="14">
        <f t="shared" si="370"/>
        <v>0.247</v>
      </c>
      <c r="AB2596" s="14">
        <f t="shared" si="371"/>
        <v>5.8999999999999997E-2</v>
      </c>
    </row>
    <row r="2597" spans="1:28" x14ac:dyDescent="0.25">
      <c r="A2597" s="10">
        <f t="shared" si="373"/>
        <v>45400</v>
      </c>
      <c r="B2597" s="11">
        <v>109</v>
      </c>
      <c r="C2597" s="11">
        <v>100</v>
      </c>
      <c r="D2597" s="12">
        <v>617.04166666666697</v>
      </c>
      <c r="E2597" s="9">
        <v>121.64</v>
      </c>
      <c r="F2597" s="9">
        <f t="shared" si="372"/>
        <v>57.64</v>
      </c>
      <c r="G2597" s="9">
        <v>2.0099999999999998</v>
      </c>
      <c r="H2597" s="9">
        <v>3.02</v>
      </c>
      <c r="I2597" s="9"/>
      <c r="J2597" s="9">
        <v>-9.2690000000000001</v>
      </c>
      <c r="K2597" s="9">
        <v>81.5</v>
      </c>
      <c r="L2597" s="9">
        <v>0.2407</v>
      </c>
      <c r="M2597" s="9">
        <v>0.33660000000000001</v>
      </c>
      <c r="N2597" s="9">
        <v>0</v>
      </c>
      <c r="O2597" s="9">
        <v>0.6</v>
      </c>
      <c r="P2597" s="9"/>
      <c r="Q2597" s="9"/>
      <c r="R2597" s="9"/>
      <c r="T2597">
        <f t="shared" si="367"/>
        <v>1090100</v>
      </c>
      <c r="U2597">
        <v>0</v>
      </c>
      <c r="V2597">
        <f t="shared" si="374"/>
        <v>0</v>
      </c>
      <c r="W2597" t="str">
        <f t="shared" si="368"/>
        <v/>
      </c>
      <c r="X2597" t="str">
        <f t="shared" si="369"/>
        <v/>
      </c>
      <c r="Y2597" t="str">
        <f t="shared" si="375"/>
        <v/>
      </c>
      <c r="Z2597" s="9"/>
      <c r="AA2597" s="14">
        <f t="shared" si="370"/>
        <v>0.247</v>
      </c>
      <c r="AB2597" s="14">
        <f t="shared" si="371"/>
        <v>5.6000000000000001E-2</v>
      </c>
    </row>
    <row r="2598" spans="1:28" x14ac:dyDescent="0.25">
      <c r="A2598" s="10">
        <f t="shared" si="373"/>
        <v>45400</v>
      </c>
      <c r="B2598" s="11">
        <v>109</v>
      </c>
      <c r="C2598" s="11">
        <v>200</v>
      </c>
      <c r="D2598" s="12">
        <v>617.08333333333303</v>
      </c>
      <c r="E2598" s="9">
        <v>121.87</v>
      </c>
      <c r="F2598" s="9">
        <f t="shared" si="372"/>
        <v>57.870000000000005</v>
      </c>
      <c r="G2598" s="9">
        <v>2.0099999999999998</v>
      </c>
      <c r="H2598" s="9">
        <v>2.52</v>
      </c>
      <c r="I2598" s="9"/>
      <c r="J2598" s="9">
        <v>-9.3369999999999997</v>
      </c>
      <c r="K2598" s="9">
        <v>80.900000000000006</v>
      </c>
      <c r="L2598" s="9">
        <v>0.24</v>
      </c>
      <c r="M2598" s="9">
        <v>0.33579999999999999</v>
      </c>
      <c r="N2598" s="9">
        <v>0</v>
      </c>
      <c r="O2598" s="9">
        <v>0.6</v>
      </c>
      <c r="P2598" s="9"/>
      <c r="Q2598" s="9"/>
      <c r="R2598" s="9"/>
      <c r="T2598">
        <f t="shared" si="367"/>
        <v>1090200</v>
      </c>
      <c r="U2598">
        <v>0</v>
      </c>
      <c r="V2598">
        <f t="shared" si="374"/>
        <v>0</v>
      </c>
      <c r="W2598" t="str">
        <f t="shared" si="368"/>
        <v/>
      </c>
      <c r="X2598" t="str">
        <f t="shared" si="369"/>
        <v/>
      </c>
      <c r="Y2598" t="str">
        <f t="shared" si="375"/>
        <v/>
      </c>
      <c r="Z2598" s="9"/>
      <c r="AA2598" s="14">
        <f t="shared" si="370"/>
        <v>0.24299999999999999</v>
      </c>
      <c r="AB2598" s="14">
        <f t="shared" si="371"/>
        <v>5.7000000000000002E-2</v>
      </c>
    </row>
    <row r="2599" spans="1:28" x14ac:dyDescent="0.25">
      <c r="A2599" s="10">
        <f t="shared" si="373"/>
        <v>45400</v>
      </c>
      <c r="B2599" s="11">
        <v>109</v>
      </c>
      <c r="C2599" s="11">
        <v>300</v>
      </c>
      <c r="D2599" s="12">
        <v>617.125</v>
      </c>
      <c r="E2599" s="9">
        <v>121.64</v>
      </c>
      <c r="F2599" s="9">
        <f t="shared" si="372"/>
        <v>57.64</v>
      </c>
      <c r="G2599" s="9">
        <v>1.51</v>
      </c>
      <c r="H2599" s="9">
        <v>3.02</v>
      </c>
      <c r="I2599" s="9"/>
      <c r="J2599" s="9">
        <v>-8.8640000000000008</v>
      </c>
      <c r="K2599" s="9">
        <v>80.599999999999994</v>
      </c>
      <c r="L2599" s="9">
        <v>0.24</v>
      </c>
      <c r="M2599" s="9">
        <v>0.33579999999999999</v>
      </c>
      <c r="N2599" s="9">
        <v>0</v>
      </c>
      <c r="O2599" s="9">
        <v>0.6</v>
      </c>
      <c r="P2599" s="9"/>
      <c r="Q2599" s="9"/>
      <c r="R2599" s="9"/>
      <c r="T2599">
        <f t="shared" si="367"/>
        <v>1090300</v>
      </c>
      <c r="U2599">
        <v>0</v>
      </c>
      <c r="V2599">
        <f t="shared" si="374"/>
        <v>0</v>
      </c>
      <c r="W2599" t="str">
        <f t="shared" si="368"/>
        <v/>
      </c>
      <c r="X2599" t="str">
        <f t="shared" si="369"/>
        <v/>
      </c>
      <c r="Y2599" t="str">
        <f t="shared" si="375"/>
        <v/>
      </c>
      <c r="Z2599" s="9"/>
      <c r="AA2599" s="14">
        <f t="shared" si="370"/>
        <v>0.252</v>
      </c>
      <c r="AB2599" s="14">
        <f t="shared" si="371"/>
        <v>6.0999999999999999E-2</v>
      </c>
    </row>
    <row r="2600" spans="1:28" x14ac:dyDescent="0.25">
      <c r="A2600" s="10">
        <f t="shared" si="373"/>
        <v>45400</v>
      </c>
      <c r="B2600" s="11">
        <v>109</v>
      </c>
      <c r="C2600" s="11">
        <v>400</v>
      </c>
      <c r="D2600" s="12">
        <v>617.16666666666697</v>
      </c>
      <c r="E2600" s="9">
        <v>122.22</v>
      </c>
      <c r="F2600" s="9">
        <f t="shared" si="372"/>
        <v>58.22</v>
      </c>
      <c r="G2600" s="9">
        <v>1.51</v>
      </c>
      <c r="H2600" s="9">
        <v>3.02</v>
      </c>
      <c r="I2600" s="9"/>
      <c r="J2600" s="9">
        <v>-8.6969999999999992</v>
      </c>
      <c r="K2600" s="9">
        <v>80.8</v>
      </c>
      <c r="L2600" s="9">
        <v>0.2407</v>
      </c>
      <c r="M2600" s="9">
        <v>0.33510000000000001</v>
      </c>
      <c r="N2600" s="9">
        <v>0</v>
      </c>
      <c r="O2600" s="9">
        <v>0.6</v>
      </c>
      <c r="P2600" s="9"/>
      <c r="Q2600" s="9"/>
      <c r="R2600" s="9"/>
      <c r="T2600">
        <f t="shared" si="367"/>
        <v>1090400</v>
      </c>
      <c r="U2600">
        <v>0</v>
      </c>
      <c r="V2600">
        <f t="shared" si="374"/>
        <v>0</v>
      </c>
      <c r="W2600" t="str">
        <f t="shared" si="368"/>
        <v/>
      </c>
      <c r="X2600" t="str">
        <f t="shared" si="369"/>
        <v/>
      </c>
      <c r="Y2600" t="str">
        <f t="shared" si="375"/>
        <v/>
      </c>
      <c r="Z2600" s="9"/>
      <c r="AA2600" s="14">
        <f t="shared" si="370"/>
        <v>0.25600000000000001</v>
      </c>
      <c r="AB2600" s="14">
        <f t="shared" si="371"/>
        <v>6.0999999999999999E-2</v>
      </c>
    </row>
    <row r="2601" spans="1:28" x14ac:dyDescent="0.25">
      <c r="A2601" s="10">
        <f t="shared" si="373"/>
        <v>45400</v>
      </c>
      <c r="B2601" s="11">
        <v>109</v>
      </c>
      <c r="C2601" s="11">
        <v>500</v>
      </c>
      <c r="D2601" s="12">
        <v>617.20833333333303</v>
      </c>
      <c r="E2601" s="9">
        <v>121.87</v>
      </c>
      <c r="F2601" s="9">
        <f t="shared" si="372"/>
        <v>57.870000000000005</v>
      </c>
      <c r="G2601" s="9">
        <v>1.51</v>
      </c>
      <c r="H2601" s="9">
        <v>3.52</v>
      </c>
      <c r="I2601" s="9"/>
      <c r="J2601" s="9">
        <v>-8.1980000000000004</v>
      </c>
      <c r="K2601" s="9">
        <v>80.2</v>
      </c>
      <c r="L2601" s="9">
        <v>0.24</v>
      </c>
      <c r="M2601" s="9">
        <v>0.33439999999999998</v>
      </c>
      <c r="N2601" s="9">
        <v>0</v>
      </c>
      <c r="O2601" s="9">
        <v>0.6</v>
      </c>
      <c r="P2601" s="9"/>
      <c r="Q2601" s="9"/>
      <c r="R2601" s="9"/>
      <c r="T2601">
        <f t="shared" si="367"/>
        <v>1090500</v>
      </c>
      <c r="U2601">
        <v>0</v>
      </c>
      <c r="V2601">
        <f t="shared" si="374"/>
        <v>0</v>
      </c>
      <c r="W2601" t="str">
        <f t="shared" si="368"/>
        <v/>
      </c>
      <c r="X2601" t="str">
        <f t="shared" si="369"/>
        <v/>
      </c>
      <c r="Y2601" t="str">
        <f t="shared" si="375"/>
        <v/>
      </c>
      <c r="Z2601" s="9"/>
      <c r="AA2601" s="14">
        <f t="shared" si="370"/>
        <v>0.26400000000000001</v>
      </c>
      <c r="AB2601" s="14">
        <f t="shared" si="371"/>
        <v>6.5000000000000002E-2</v>
      </c>
    </row>
    <row r="2602" spans="1:28" x14ac:dyDescent="0.25">
      <c r="A2602" s="10">
        <f t="shared" si="373"/>
        <v>45400</v>
      </c>
      <c r="B2602" s="11">
        <v>109</v>
      </c>
      <c r="C2602" s="11">
        <v>600</v>
      </c>
      <c r="D2602" s="12">
        <v>617.25</v>
      </c>
      <c r="E2602" s="9">
        <v>121.52</v>
      </c>
      <c r="F2602" s="9">
        <f t="shared" si="372"/>
        <v>57.519999999999996</v>
      </c>
      <c r="G2602" s="9">
        <v>1.51</v>
      </c>
      <c r="H2602" s="9">
        <v>3.52</v>
      </c>
      <c r="I2602" s="9"/>
      <c r="J2602" s="9">
        <v>-5.5419999999999998</v>
      </c>
      <c r="K2602" s="9">
        <v>77.8</v>
      </c>
      <c r="L2602" s="9">
        <v>0.24</v>
      </c>
      <c r="M2602" s="9">
        <v>0.33439999999999998</v>
      </c>
      <c r="N2602" s="9">
        <v>0</v>
      </c>
      <c r="O2602" s="9">
        <v>35.6</v>
      </c>
      <c r="P2602" s="9"/>
      <c r="Q2602" s="9"/>
      <c r="R2602" s="9"/>
      <c r="T2602">
        <f t="shared" si="367"/>
        <v>1090600</v>
      </c>
      <c r="U2602">
        <v>35.5</v>
      </c>
      <c r="V2602">
        <f t="shared" si="374"/>
        <v>35.6</v>
      </c>
      <c r="W2602" t="str">
        <f t="shared" si="368"/>
        <v/>
      </c>
      <c r="X2602" t="str">
        <f t="shared" si="369"/>
        <v/>
      </c>
      <c r="Y2602" t="str">
        <f t="shared" si="375"/>
        <v/>
      </c>
      <c r="Z2602" s="9"/>
      <c r="AA2602" s="14">
        <f t="shared" si="370"/>
        <v>0.314</v>
      </c>
      <c r="AB2602" s="14">
        <f t="shared" si="371"/>
        <v>0.09</v>
      </c>
    </row>
    <row r="2603" spans="1:28" x14ac:dyDescent="0.25">
      <c r="A2603" s="10">
        <f t="shared" si="373"/>
        <v>45400</v>
      </c>
      <c r="B2603" s="11">
        <v>109</v>
      </c>
      <c r="C2603" s="11">
        <v>700</v>
      </c>
      <c r="D2603" s="12">
        <v>617.29166666666697</v>
      </c>
      <c r="E2603" s="9">
        <v>121.17</v>
      </c>
      <c r="F2603" s="9">
        <f t="shared" si="372"/>
        <v>57.17</v>
      </c>
      <c r="G2603" s="9">
        <v>1.51</v>
      </c>
      <c r="H2603" s="9">
        <v>3.52</v>
      </c>
      <c r="I2603" s="9"/>
      <c r="J2603" s="9">
        <v>-3.1829999999999998</v>
      </c>
      <c r="K2603" s="9">
        <v>70.099999999999994</v>
      </c>
      <c r="L2603" s="9">
        <v>0.24</v>
      </c>
      <c r="M2603" s="9">
        <v>0.3337</v>
      </c>
      <c r="N2603" s="9">
        <v>0</v>
      </c>
      <c r="O2603" s="9">
        <v>223.1</v>
      </c>
      <c r="P2603" s="9"/>
      <c r="Q2603" s="9"/>
      <c r="R2603" s="9"/>
      <c r="T2603">
        <f t="shared" si="367"/>
        <v>1090700</v>
      </c>
      <c r="U2603">
        <v>197.2</v>
      </c>
      <c r="V2603">
        <f t="shared" si="374"/>
        <v>223.1</v>
      </c>
      <c r="W2603" t="str">
        <f t="shared" si="368"/>
        <v/>
      </c>
      <c r="X2603" t="str">
        <f t="shared" si="369"/>
        <v/>
      </c>
      <c r="Y2603" t="str">
        <f t="shared" si="375"/>
        <v/>
      </c>
      <c r="Z2603" s="9"/>
      <c r="AA2603" s="14">
        <f t="shared" si="370"/>
        <v>0.33800000000000002</v>
      </c>
      <c r="AB2603" s="14">
        <f t="shared" si="371"/>
        <v>0.14399999999999999</v>
      </c>
    </row>
    <row r="2604" spans="1:28" x14ac:dyDescent="0.25">
      <c r="A2604" s="10">
        <f t="shared" si="373"/>
        <v>45400</v>
      </c>
      <c r="B2604" s="11">
        <v>109</v>
      </c>
      <c r="C2604" s="11">
        <v>800</v>
      </c>
      <c r="D2604" s="12">
        <v>617.33333333333303</v>
      </c>
      <c r="E2604" s="9">
        <v>120.94</v>
      </c>
      <c r="F2604" s="9">
        <f t="shared" si="372"/>
        <v>56.94</v>
      </c>
      <c r="G2604" s="9">
        <v>1.51</v>
      </c>
      <c r="H2604" s="9">
        <v>4.03</v>
      </c>
      <c r="I2604" s="9"/>
      <c r="J2604" s="9">
        <v>-1.3839999999999999</v>
      </c>
      <c r="K2604" s="9">
        <v>61.3</v>
      </c>
      <c r="L2604" s="9">
        <v>0.24</v>
      </c>
      <c r="M2604" s="9">
        <v>0.33289999999999997</v>
      </c>
      <c r="N2604" s="9">
        <v>0</v>
      </c>
      <c r="O2604" s="9">
        <v>404.4</v>
      </c>
      <c r="P2604" s="9"/>
      <c r="Q2604" s="9"/>
      <c r="R2604" s="9"/>
      <c r="T2604">
        <f t="shared" si="367"/>
        <v>1090800</v>
      </c>
      <c r="U2604">
        <v>386.7</v>
      </c>
      <c r="V2604">
        <f t="shared" si="374"/>
        <v>404.4</v>
      </c>
      <c r="W2604" t="str">
        <f t="shared" si="368"/>
        <v/>
      </c>
      <c r="X2604" t="str">
        <f t="shared" si="369"/>
        <v/>
      </c>
      <c r="Y2604" t="str">
        <f t="shared" si="375"/>
        <v/>
      </c>
      <c r="Z2604" s="9"/>
      <c r="AA2604" s="14">
        <f t="shared" si="370"/>
        <v>0.33800000000000002</v>
      </c>
      <c r="AB2604" s="14">
        <f t="shared" si="371"/>
        <v>0.21299999999999999</v>
      </c>
    </row>
    <row r="2605" spans="1:28" x14ac:dyDescent="0.25">
      <c r="A2605" s="10">
        <f t="shared" si="373"/>
        <v>45400</v>
      </c>
      <c r="B2605" s="11">
        <v>109</v>
      </c>
      <c r="C2605" s="11">
        <v>900</v>
      </c>
      <c r="D2605" s="12">
        <v>617.375</v>
      </c>
      <c r="E2605" s="9">
        <v>121.64</v>
      </c>
      <c r="F2605" s="9">
        <f t="shared" si="372"/>
        <v>57.64</v>
      </c>
      <c r="G2605" s="9">
        <v>1.01</v>
      </c>
      <c r="H2605" s="9">
        <v>4.53</v>
      </c>
      <c r="I2605" s="9"/>
      <c r="J2605" s="9">
        <v>0.16300000000000001</v>
      </c>
      <c r="K2605" s="9">
        <v>55.2</v>
      </c>
      <c r="L2605" s="9">
        <v>0.24</v>
      </c>
      <c r="M2605" s="9">
        <v>0.33289999999999997</v>
      </c>
      <c r="N2605" s="9">
        <v>0</v>
      </c>
      <c r="O2605" s="9">
        <v>580.6</v>
      </c>
      <c r="P2605" s="9"/>
      <c r="Q2605" s="9"/>
      <c r="R2605" s="9"/>
      <c r="T2605">
        <f t="shared" si="367"/>
        <v>1090900</v>
      </c>
      <c r="U2605">
        <v>564.5</v>
      </c>
      <c r="V2605">
        <f t="shared" si="374"/>
        <v>580.6</v>
      </c>
      <c r="W2605" t="str">
        <f t="shared" si="368"/>
        <v/>
      </c>
      <c r="X2605" t="str">
        <f t="shared" si="369"/>
        <v/>
      </c>
      <c r="Y2605" t="str">
        <f t="shared" si="375"/>
        <v/>
      </c>
      <c r="Z2605" s="9"/>
      <c r="AA2605" s="14">
        <f t="shared" si="370"/>
        <v>0.34100000000000003</v>
      </c>
      <c r="AB2605" s="14">
        <f t="shared" si="371"/>
        <v>0.27700000000000002</v>
      </c>
    </row>
    <row r="2606" spans="1:28" x14ac:dyDescent="0.25">
      <c r="A2606" s="10">
        <f t="shared" si="373"/>
        <v>45400</v>
      </c>
      <c r="B2606" s="11">
        <v>109</v>
      </c>
      <c r="C2606" s="11">
        <v>1000</v>
      </c>
      <c r="D2606" s="12">
        <v>617.41666666666697</v>
      </c>
      <c r="E2606" s="9">
        <v>121.52</v>
      </c>
      <c r="F2606" s="9">
        <f t="shared" si="372"/>
        <v>57.519999999999996</v>
      </c>
      <c r="G2606" s="9">
        <v>2.0099999999999998</v>
      </c>
      <c r="H2606" s="9">
        <v>5.54</v>
      </c>
      <c r="I2606" s="9"/>
      <c r="J2606" s="9">
        <v>1.0169999999999999</v>
      </c>
      <c r="K2606" s="9">
        <v>47.1</v>
      </c>
      <c r="L2606" s="9">
        <v>0.2392</v>
      </c>
      <c r="M2606" s="9">
        <v>0.3322</v>
      </c>
      <c r="N2606" s="9">
        <v>0</v>
      </c>
      <c r="O2606" s="9">
        <v>730.6</v>
      </c>
      <c r="P2606" s="9"/>
      <c r="Q2606" s="9"/>
      <c r="R2606" s="9"/>
      <c r="T2606">
        <f t="shared" si="367"/>
        <v>1091000</v>
      </c>
      <c r="U2606">
        <v>713</v>
      </c>
      <c r="V2606">
        <f t="shared" si="374"/>
        <v>730.6</v>
      </c>
      <c r="W2606" t="str">
        <f t="shared" si="368"/>
        <v/>
      </c>
      <c r="X2606" t="str">
        <f t="shared" si="369"/>
        <v/>
      </c>
      <c r="Y2606" t="str">
        <f t="shared" si="375"/>
        <v/>
      </c>
      <c r="Z2606" s="9"/>
      <c r="AA2606" s="14">
        <f t="shared" si="370"/>
        <v>0.31</v>
      </c>
      <c r="AB2606" s="14">
        <f t="shared" si="371"/>
        <v>0.34799999999999998</v>
      </c>
    </row>
    <row r="2607" spans="1:28" x14ac:dyDescent="0.25">
      <c r="A2607" s="10">
        <f t="shared" si="373"/>
        <v>45400</v>
      </c>
      <c r="B2607" s="11">
        <v>109</v>
      </c>
      <c r="C2607" s="11">
        <v>1100</v>
      </c>
      <c r="D2607" s="12">
        <v>617.45833333333303</v>
      </c>
      <c r="E2607" s="9">
        <v>122.92</v>
      </c>
      <c r="F2607" s="9">
        <f t="shared" si="372"/>
        <v>58.92</v>
      </c>
      <c r="G2607" s="9">
        <v>2.0099999999999998</v>
      </c>
      <c r="H2607" s="9">
        <v>7.55</v>
      </c>
      <c r="I2607" s="9"/>
      <c r="J2607" s="9">
        <v>1.425</v>
      </c>
      <c r="K2607" s="9">
        <v>39.1</v>
      </c>
      <c r="L2607" s="9">
        <v>0.24</v>
      </c>
      <c r="M2607" s="9">
        <v>0.3322</v>
      </c>
      <c r="N2607" s="9">
        <v>0</v>
      </c>
      <c r="O2607" s="9">
        <v>848.1</v>
      </c>
      <c r="P2607" s="9"/>
      <c r="Q2607" s="9"/>
      <c r="R2607" s="9"/>
      <c r="T2607">
        <f t="shared" si="367"/>
        <v>1091100</v>
      </c>
      <c r="U2607">
        <v>819.7</v>
      </c>
      <c r="V2607">
        <f t="shared" si="374"/>
        <v>848.1</v>
      </c>
      <c r="W2607" t="str">
        <f t="shared" si="368"/>
        <v/>
      </c>
      <c r="X2607" t="str">
        <f t="shared" si="369"/>
        <v/>
      </c>
      <c r="Y2607" t="str">
        <f t="shared" si="375"/>
        <v/>
      </c>
      <c r="Z2607" s="9"/>
      <c r="AA2607" s="14">
        <f t="shared" si="370"/>
        <v>0.26500000000000001</v>
      </c>
      <c r="AB2607" s="14">
        <f t="shared" si="371"/>
        <v>0.41299999999999998</v>
      </c>
    </row>
    <row r="2608" spans="1:28" x14ac:dyDescent="0.25">
      <c r="A2608" s="10">
        <f t="shared" si="373"/>
        <v>45400</v>
      </c>
      <c r="B2608" s="11">
        <v>109</v>
      </c>
      <c r="C2608" s="11">
        <v>1200</v>
      </c>
      <c r="D2608" s="12">
        <v>617.5</v>
      </c>
      <c r="E2608" s="9">
        <v>122.92</v>
      </c>
      <c r="F2608" s="9">
        <f t="shared" si="372"/>
        <v>58.92</v>
      </c>
      <c r="G2608" s="9">
        <v>2.0099999999999998</v>
      </c>
      <c r="H2608" s="9">
        <v>7.05</v>
      </c>
      <c r="I2608" s="9"/>
      <c r="J2608" s="9">
        <v>2.3959999999999999</v>
      </c>
      <c r="K2608" s="9">
        <v>37.6</v>
      </c>
      <c r="L2608" s="9">
        <v>0.2407</v>
      </c>
      <c r="M2608" s="9">
        <v>0.33150000000000002</v>
      </c>
      <c r="N2608" s="9">
        <v>0</v>
      </c>
      <c r="O2608" s="9">
        <v>856.9</v>
      </c>
      <c r="P2608" s="9"/>
      <c r="Q2608" s="9"/>
      <c r="R2608" s="9"/>
      <c r="T2608">
        <f t="shared" si="367"/>
        <v>1091200</v>
      </c>
      <c r="U2608">
        <v>876</v>
      </c>
      <c r="V2608">
        <f t="shared" si="374"/>
        <v>856.9</v>
      </c>
      <c r="W2608" t="str">
        <f t="shared" si="368"/>
        <v/>
      </c>
      <c r="X2608" t="str">
        <f t="shared" si="369"/>
        <v/>
      </c>
      <c r="Y2608" t="str">
        <f t="shared" si="375"/>
        <v/>
      </c>
      <c r="Z2608" s="9"/>
      <c r="AA2608" s="14">
        <f t="shared" si="370"/>
        <v>0.27300000000000002</v>
      </c>
      <c r="AB2608" s="14">
        <f t="shared" si="371"/>
        <v>0.45300000000000001</v>
      </c>
    </row>
    <row r="2609" spans="1:28" x14ac:dyDescent="0.25">
      <c r="A2609" s="10">
        <f t="shared" si="373"/>
        <v>45400</v>
      </c>
      <c r="B2609" s="11">
        <v>109</v>
      </c>
      <c r="C2609" s="11">
        <v>1300</v>
      </c>
      <c r="D2609" s="12">
        <v>617.54166666666697</v>
      </c>
      <c r="E2609" s="9">
        <v>121.99</v>
      </c>
      <c r="F2609" s="9">
        <f t="shared" si="372"/>
        <v>57.989999999999995</v>
      </c>
      <c r="G2609" s="9">
        <v>1.51</v>
      </c>
      <c r="H2609" s="9">
        <v>6.54</v>
      </c>
      <c r="I2609" s="9"/>
      <c r="J2609" s="9">
        <v>2.343</v>
      </c>
      <c r="K2609" s="9">
        <v>38.299999999999997</v>
      </c>
      <c r="L2609" s="9">
        <v>0.2414</v>
      </c>
      <c r="M2609" s="9">
        <v>0.33150000000000002</v>
      </c>
      <c r="N2609" s="9">
        <v>0</v>
      </c>
      <c r="O2609" s="9">
        <v>743.1</v>
      </c>
      <c r="P2609" s="9"/>
      <c r="Q2609" s="9"/>
      <c r="R2609" s="9"/>
      <c r="T2609">
        <f t="shared" si="367"/>
        <v>1091300</v>
      </c>
      <c r="U2609">
        <v>877.7</v>
      </c>
      <c r="V2609">
        <f t="shared" si="374"/>
        <v>743.1</v>
      </c>
      <c r="W2609" t="str">
        <f t="shared" si="368"/>
        <v/>
      </c>
      <c r="X2609" t="str">
        <f t="shared" si="369"/>
        <v/>
      </c>
      <c r="Y2609" t="str">
        <f t="shared" si="375"/>
        <v/>
      </c>
      <c r="Z2609" s="9"/>
      <c r="AA2609" s="14">
        <f t="shared" si="370"/>
        <v>0.27700000000000002</v>
      </c>
      <c r="AB2609" s="14">
        <f t="shared" si="371"/>
        <v>0.44600000000000001</v>
      </c>
    </row>
    <row r="2610" spans="1:28" x14ac:dyDescent="0.25">
      <c r="A2610" s="10">
        <f t="shared" si="373"/>
        <v>45400</v>
      </c>
      <c r="B2610" s="11">
        <v>109</v>
      </c>
      <c r="C2610" s="11">
        <v>1400</v>
      </c>
      <c r="D2610" s="12">
        <v>617.58333333333303</v>
      </c>
      <c r="E2610" s="9">
        <v>119.18</v>
      </c>
      <c r="F2610" s="9">
        <f t="shared" si="372"/>
        <v>55.180000000000007</v>
      </c>
      <c r="G2610" s="9">
        <v>1.51</v>
      </c>
      <c r="H2610" s="9">
        <v>7.05</v>
      </c>
      <c r="I2610" s="9"/>
      <c r="J2610" s="9">
        <v>2.5030000000000001</v>
      </c>
      <c r="K2610" s="9">
        <v>33.700000000000003</v>
      </c>
      <c r="L2610" s="9">
        <v>0.2414</v>
      </c>
      <c r="M2610" s="9">
        <v>0.33079999999999998</v>
      </c>
      <c r="N2610" s="9">
        <v>0</v>
      </c>
      <c r="O2610" s="9">
        <v>830.6</v>
      </c>
      <c r="P2610" s="9"/>
      <c r="Q2610" s="9"/>
      <c r="R2610" s="9"/>
      <c r="T2610">
        <f t="shared" si="367"/>
        <v>1091400</v>
      </c>
      <c r="U2610">
        <v>824.5</v>
      </c>
      <c r="V2610">
        <f t="shared" si="374"/>
        <v>830.6</v>
      </c>
      <c r="W2610" t="str">
        <f t="shared" si="368"/>
        <v/>
      </c>
      <c r="X2610" t="str">
        <f t="shared" si="369"/>
        <v/>
      </c>
      <c r="Y2610" t="str">
        <f t="shared" si="375"/>
        <v/>
      </c>
      <c r="Z2610" s="9"/>
      <c r="AA2610" s="14">
        <f t="shared" si="370"/>
        <v>0.246</v>
      </c>
      <c r="AB2610" s="14">
        <f t="shared" si="371"/>
        <v>0.48399999999999999</v>
      </c>
    </row>
    <row r="2611" spans="1:28" x14ac:dyDescent="0.25">
      <c r="A2611" s="10">
        <f t="shared" si="373"/>
        <v>45400</v>
      </c>
      <c r="B2611" s="11">
        <v>109</v>
      </c>
      <c r="C2611" s="11">
        <v>1500</v>
      </c>
      <c r="D2611" s="12">
        <v>617.625</v>
      </c>
      <c r="E2611" s="9">
        <v>121.17</v>
      </c>
      <c r="F2611" s="9">
        <f t="shared" si="372"/>
        <v>57.17</v>
      </c>
      <c r="G2611" s="9">
        <v>1.51</v>
      </c>
      <c r="H2611" s="9">
        <v>5.54</v>
      </c>
      <c r="I2611" s="9"/>
      <c r="J2611" s="9">
        <v>2.77</v>
      </c>
      <c r="K2611" s="9">
        <v>32</v>
      </c>
      <c r="L2611" s="9">
        <v>0.2414</v>
      </c>
      <c r="M2611" s="9">
        <v>0.33</v>
      </c>
      <c r="N2611" s="9">
        <v>0</v>
      </c>
      <c r="O2611" s="9">
        <v>726.9</v>
      </c>
      <c r="P2611" s="9"/>
      <c r="Q2611" s="9"/>
      <c r="R2611" s="9"/>
      <c r="T2611">
        <f t="shared" si="367"/>
        <v>1091500</v>
      </c>
      <c r="U2611">
        <v>721</v>
      </c>
      <c r="V2611">
        <f t="shared" si="374"/>
        <v>726.9</v>
      </c>
      <c r="W2611" t="str">
        <f t="shared" si="368"/>
        <v/>
      </c>
      <c r="X2611" t="str">
        <f t="shared" si="369"/>
        <v/>
      </c>
      <c r="Y2611" t="str">
        <f t="shared" si="375"/>
        <v/>
      </c>
      <c r="Z2611" s="9"/>
      <c r="AA2611" s="14">
        <f t="shared" si="370"/>
        <v>0.23799999999999999</v>
      </c>
      <c r="AB2611" s="14">
        <f t="shared" si="371"/>
        <v>0.50600000000000001</v>
      </c>
    </row>
    <row r="2612" spans="1:28" x14ac:dyDescent="0.25">
      <c r="A2612" s="10">
        <f t="shared" si="373"/>
        <v>45400</v>
      </c>
      <c r="B2612" s="11">
        <v>109</v>
      </c>
      <c r="C2612" s="11">
        <v>1600</v>
      </c>
      <c r="D2612" s="12">
        <v>617.66666666666697</v>
      </c>
      <c r="E2612" s="9">
        <v>119.88</v>
      </c>
      <c r="F2612" s="9">
        <f t="shared" si="372"/>
        <v>55.879999999999995</v>
      </c>
      <c r="G2612" s="9">
        <v>1.51</v>
      </c>
      <c r="H2612" s="9">
        <v>5.54</v>
      </c>
      <c r="I2612" s="9"/>
      <c r="J2612" s="9">
        <v>3.4060000000000001</v>
      </c>
      <c r="K2612" s="9">
        <v>28</v>
      </c>
      <c r="L2612" s="9">
        <v>0.2414</v>
      </c>
      <c r="M2612" s="9">
        <v>0.33</v>
      </c>
      <c r="N2612" s="9">
        <v>0</v>
      </c>
      <c r="O2612" s="9">
        <v>576.9</v>
      </c>
      <c r="P2612" s="9"/>
      <c r="Q2612" s="9"/>
      <c r="R2612" s="9"/>
      <c r="T2612">
        <f t="shared" si="367"/>
        <v>1091600</v>
      </c>
      <c r="U2612">
        <v>574.79999999999995</v>
      </c>
      <c r="V2612">
        <f t="shared" si="374"/>
        <v>576.9</v>
      </c>
      <c r="W2612" t="str">
        <f t="shared" si="368"/>
        <v/>
      </c>
      <c r="X2612" t="str">
        <f t="shared" si="369"/>
        <v/>
      </c>
      <c r="Y2612" t="str">
        <f t="shared" si="375"/>
        <v/>
      </c>
      <c r="Z2612" s="9"/>
      <c r="AA2612" s="14">
        <f t="shared" si="370"/>
        <v>0.218</v>
      </c>
      <c r="AB2612" s="14">
        <f t="shared" si="371"/>
        <v>0.56100000000000005</v>
      </c>
    </row>
    <row r="2613" spans="1:28" x14ac:dyDescent="0.25">
      <c r="A2613" s="10">
        <f t="shared" si="373"/>
        <v>45400</v>
      </c>
      <c r="B2613" s="11">
        <v>109</v>
      </c>
      <c r="C2613" s="11">
        <v>1700</v>
      </c>
      <c r="D2613" s="12">
        <v>617.70833333333303</v>
      </c>
      <c r="E2613" s="9">
        <v>120.94</v>
      </c>
      <c r="F2613" s="9">
        <f t="shared" si="372"/>
        <v>56.94</v>
      </c>
      <c r="G2613" s="9">
        <v>1.51</v>
      </c>
      <c r="H2613" s="9">
        <v>5.54</v>
      </c>
      <c r="I2613" s="9"/>
      <c r="J2613" s="9">
        <v>1.859</v>
      </c>
      <c r="K2613" s="9">
        <v>27.2</v>
      </c>
      <c r="L2613" s="9">
        <v>0.2414</v>
      </c>
      <c r="M2613" s="9">
        <v>0.33</v>
      </c>
      <c r="N2613" s="9">
        <v>0</v>
      </c>
      <c r="O2613" s="9">
        <v>391.9</v>
      </c>
      <c r="P2613" s="9"/>
      <c r="Q2613" s="9"/>
      <c r="R2613" s="9"/>
      <c r="T2613">
        <f t="shared" si="367"/>
        <v>1091700</v>
      </c>
      <c r="U2613">
        <v>398</v>
      </c>
      <c r="V2613">
        <f t="shared" si="374"/>
        <v>391.9</v>
      </c>
      <c r="W2613" t="str">
        <f t="shared" si="368"/>
        <v/>
      </c>
      <c r="X2613" t="str">
        <f t="shared" si="369"/>
        <v/>
      </c>
      <c r="Y2613" t="str">
        <f t="shared" si="375"/>
        <v/>
      </c>
      <c r="Z2613" s="9"/>
      <c r="AA2613" s="14">
        <f t="shared" si="370"/>
        <v>0.19</v>
      </c>
      <c r="AB2613" s="14">
        <f t="shared" si="371"/>
        <v>0.50900000000000001</v>
      </c>
    </row>
    <row r="2614" spans="1:28" x14ac:dyDescent="0.25">
      <c r="A2614" s="10">
        <f t="shared" si="373"/>
        <v>45400</v>
      </c>
      <c r="B2614" s="11">
        <v>109</v>
      </c>
      <c r="C2614" s="11">
        <v>1800</v>
      </c>
      <c r="D2614" s="12">
        <v>617.75</v>
      </c>
      <c r="E2614" s="9">
        <v>120.35</v>
      </c>
      <c r="F2614" s="9">
        <f t="shared" si="372"/>
        <v>56.349999999999994</v>
      </c>
      <c r="G2614" s="9">
        <v>1.51</v>
      </c>
      <c r="H2614" s="9">
        <v>5.03</v>
      </c>
      <c r="I2614" s="9"/>
      <c r="J2614" s="9">
        <v>0.16300000000000001</v>
      </c>
      <c r="K2614" s="9">
        <v>31.3</v>
      </c>
      <c r="L2614" s="9">
        <v>0.2414</v>
      </c>
      <c r="M2614" s="9">
        <v>0.33</v>
      </c>
      <c r="N2614" s="9">
        <v>0</v>
      </c>
      <c r="O2614" s="9">
        <v>198.1</v>
      </c>
      <c r="P2614" s="9"/>
      <c r="Q2614" s="9"/>
      <c r="R2614" s="9"/>
      <c r="T2614">
        <f t="shared" si="367"/>
        <v>1091800</v>
      </c>
      <c r="U2614">
        <v>208.7</v>
      </c>
      <c r="V2614">
        <f t="shared" si="374"/>
        <v>198.1</v>
      </c>
      <c r="W2614" t="str">
        <f t="shared" si="368"/>
        <v/>
      </c>
      <c r="X2614" t="str">
        <f t="shared" si="369"/>
        <v/>
      </c>
      <c r="Y2614" t="str">
        <f t="shared" si="375"/>
        <v/>
      </c>
      <c r="Z2614" s="9"/>
      <c r="AA2614" s="14">
        <f t="shared" si="370"/>
        <v>0.193</v>
      </c>
      <c r="AB2614" s="14">
        <f t="shared" si="371"/>
        <v>0.42399999999999999</v>
      </c>
    </row>
    <row r="2615" spans="1:28" x14ac:dyDescent="0.25">
      <c r="A2615" s="10">
        <f t="shared" si="373"/>
        <v>45400</v>
      </c>
      <c r="B2615" s="11">
        <v>109</v>
      </c>
      <c r="C2615" s="11">
        <v>1900</v>
      </c>
      <c r="D2615" s="12">
        <v>617.79166666666697</v>
      </c>
      <c r="E2615" s="9">
        <v>121.52</v>
      </c>
      <c r="F2615" s="9">
        <f t="shared" si="372"/>
        <v>57.519999999999996</v>
      </c>
      <c r="G2615" s="9">
        <v>0.5</v>
      </c>
      <c r="H2615" s="9">
        <v>3.02</v>
      </c>
      <c r="I2615" s="9"/>
      <c r="J2615" s="9">
        <v>-2.976</v>
      </c>
      <c r="K2615" s="9">
        <v>36.200000000000003</v>
      </c>
      <c r="L2615" s="9">
        <v>0.23849999999999999</v>
      </c>
      <c r="M2615" s="9">
        <v>0.32929999999999998</v>
      </c>
      <c r="N2615" s="9">
        <v>0</v>
      </c>
      <c r="O2615" s="9">
        <v>34.4</v>
      </c>
      <c r="P2615" s="9"/>
      <c r="Q2615" s="9"/>
      <c r="R2615" s="9"/>
      <c r="T2615">
        <f t="shared" si="367"/>
        <v>1091900</v>
      </c>
      <c r="U2615">
        <v>42.7</v>
      </c>
      <c r="V2615">
        <f t="shared" si="374"/>
        <v>34.4</v>
      </c>
      <c r="W2615" t="str">
        <f t="shared" si="368"/>
        <v/>
      </c>
      <c r="X2615" t="str">
        <f t="shared" si="369"/>
        <v/>
      </c>
      <c r="Y2615" t="str">
        <f t="shared" si="375"/>
        <v/>
      </c>
      <c r="Z2615" s="9"/>
      <c r="AA2615" s="14">
        <f t="shared" si="370"/>
        <v>0.17699999999999999</v>
      </c>
      <c r="AB2615" s="14">
        <f t="shared" si="371"/>
        <v>0.312</v>
      </c>
    </row>
    <row r="2616" spans="1:28" x14ac:dyDescent="0.25">
      <c r="A2616" s="10">
        <f t="shared" si="373"/>
        <v>45400</v>
      </c>
      <c r="B2616" s="11">
        <v>109</v>
      </c>
      <c r="C2616" s="11">
        <v>2000</v>
      </c>
      <c r="D2616" s="12">
        <v>617.83333333333303</v>
      </c>
      <c r="E2616" s="9">
        <v>120.94</v>
      </c>
      <c r="F2616" s="9">
        <f t="shared" si="372"/>
        <v>56.94</v>
      </c>
      <c r="G2616" s="9">
        <v>0.5</v>
      </c>
      <c r="H2616" s="9">
        <v>2.52</v>
      </c>
      <c r="I2616" s="9"/>
      <c r="J2616" s="9">
        <v>-3.7770000000000001</v>
      </c>
      <c r="K2616" s="9">
        <v>42</v>
      </c>
      <c r="L2616" s="9">
        <v>0.23849999999999999</v>
      </c>
      <c r="M2616" s="9">
        <v>0.33</v>
      </c>
      <c r="N2616" s="9">
        <v>0</v>
      </c>
      <c r="O2616" s="9">
        <v>0.6</v>
      </c>
      <c r="P2616" s="9"/>
      <c r="Q2616" s="9"/>
      <c r="R2616" s="9"/>
      <c r="T2616">
        <f t="shared" si="367"/>
        <v>1092000</v>
      </c>
      <c r="U2616">
        <v>0</v>
      </c>
      <c r="V2616">
        <f t="shared" si="374"/>
        <v>0</v>
      </c>
      <c r="W2616" t="str">
        <f t="shared" si="368"/>
        <v/>
      </c>
      <c r="X2616" t="str">
        <f t="shared" si="369"/>
        <v/>
      </c>
      <c r="Y2616" t="str">
        <f t="shared" si="375"/>
        <v/>
      </c>
      <c r="Z2616" s="9"/>
      <c r="AA2616" s="14">
        <f t="shared" si="370"/>
        <v>0.19400000000000001</v>
      </c>
      <c r="AB2616" s="14">
        <f t="shared" si="371"/>
        <v>0.26800000000000002</v>
      </c>
    </row>
    <row r="2617" spans="1:28" x14ac:dyDescent="0.25">
      <c r="A2617" s="10">
        <f t="shared" si="373"/>
        <v>45400</v>
      </c>
      <c r="B2617" s="11">
        <v>109</v>
      </c>
      <c r="C2617" s="11">
        <v>2100</v>
      </c>
      <c r="D2617" s="12">
        <v>617.875</v>
      </c>
      <c r="E2617" s="9">
        <v>120.7</v>
      </c>
      <c r="F2617" s="9">
        <f t="shared" si="372"/>
        <v>56.7</v>
      </c>
      <c r="G2617" s="9">
        <v>1.51</v>
      </c>
      <c r="H2617" s="9">
        <v>3.52</v>
      </c>
      <c r="I2617" s="9"/>
      <c r="J2617" s="9">
        <v>-4.0759999999999996</v>
      </c>
      <c r="K2617" s="9">
        <v>46.3</v>
      </c>
      <c r="L2617" s="9">
        <v>0.2392</v>
      </c>
      <c r="M2617" s="9">
        <v>0.33079999999999998</v>
      </c>
      <c r="N2617" s="9">
        <v>0</v>
      </c>
      <c r="O2617" s="9">
        <v>0.6</v>
      </c>
      <c r="P2617" s="9"/>
      <c r="Q2617" s="9"/>
      <c r="R2617" s="9"/>
      <c r="T2617">
        <f t="shared" si="367"/>
        <v>1092100</v>
      </c>
      <c r="U2617">
        <v>0</v>
      </c>
      <c r="V2617">
        <f t="shared" si="374"/>
        <v>0</v>
      </c>
      <c r="W2617" t="str">
        <f t="shared" si="368"/>
        <v/>
      </c>
      <c r="X2617" t="str">
        <f t="shared" si="369"/>
        <v/>
      </c>
      <c r="Y2617" t="str">
        <f t="shared" si="375"/>
        <v/>
      </c>
      <c r="Z2617" s="9"/>
      <c r="AA2617" s="14">
        <f t="shared" si="370"/>
        <v>0.20899999999999999</v>
      </c>
      <c r="AB2617" s="14">
        <f t="shared" si="371"/>
        <v>0.24199999999999999</v>
      </c>
    </row>
    <row r="2618" spans="1:28" x14ac:dyDescent="0.25">
      <c r="A2618" s="10">
        <f t="shared" si="373"/>
        <v>45400</v>
      </c>
      <c r="B2618" s="11">
        <v>109</v>
      </c>
      <c r="C2618" s="11">
        <v>2200</v>
      </c>
      <c r="D2618" s="12">
        <v>617.91666666666697</v>
      </c>
      <c r="E2618" s="9">
        <v>120.82</v>
      </c>
      <c r="F2618" s="9">
        <f t="shared" si="372"/>
        <v>56.819999999999993</v>
      </c>
      <c r="G2618" s="9">
        <v>1.51</v>
      </c>
      <c r="H2618" s="9">
        <v>3.52</v>
      </c>
      <c r="I2618" s="9"/>
      <c r="J2618" s="9">
        <v>-5.1100000000000003</v>
      </c>
      <c r="K2618" s="9">
        <v>50.6</v>
      </c>
      <c r="L2618" s="9">
        <v>0.2414</v>
      </c>
      <c r="M2618" s="9">
        <v>0.3322</v>
      </c>
      <c r="N2618" s="9">
        <v>0</v>
      </c>
      <c r="O2618" s="9">
        <v>0.6</v>
      </c>
      <c r="P2618" s="9"/>
      <c r="Q2618" s="9"/>
      <c r="R2618" s="9"/>
      <c r="T2618">
        <f t="shared" si="367"/>
        <v>1092200</v>
      </c>
      <c r="U2618">
        <v>0</v>
      </c>
      <c r="V2618">
        <f t="shared" si="374"/>
        <v>0</v>
      </c>
      <c r="W2618" t="str">
        <f t="shared" si="368"/>
        <v/>
      </c>
      <c r="X2618" t="str">
        <f t="shared" si="369"/>
        <v/>
      </c>
      <c r="Y2618" t="str">
        <f t="shared" si="375"/>
        <v/>
      </c>
      <c r="Z2618" s="9"/>
      <c r="AA2618" s="14">
        <f t="shared" si="370"/>
        <v>0.21099999999999999</v>
      </c>
      <c r="AB2618" s="14">
        <f t="shared" si="371"/>
        <v>0.20599999999999999</v>
      </c>
    </row>
    <row r="2619" spans="1:28" x14ac:dyDescent="0.25">
      <c r="A2619" s="10">
        <f t="shared" si="373"/>
        <v>45400</v>
      </c>
      <c r="B2619" s="11">
        <v>109</v>
      </c>
      <c r="C2619" s="11">
        <v>2300</v>
      </c>
      <c r="D2619" s="12">
        <v>617.95833333333303</v>
      </c>
      <c r="E2619" s="9">
        <v>121.4</v>
      </c>
      <c r="F2619" s="9">
        <f t="shared" si="372"/>
        <v>57.400000000000006</v>
      </c>
      <c r="G2619" s="9">
        <v>1.01</v>
      </c>
      <c r="H2619" s="9">
        <v>3.52</v>
      </c>
      <c r="I2619" s="9"/>
      <c r="J2619" s="9">
        <v>-5.1100000000000003</v>
      </c>
      <c r="K2619" s="9">
        <v>50.2</v>
      </c>
      <c r="L2619" s="9">
        <v>0.2414</v>
      </c>
      <c r="M2619" s="9">
        <v>0.3322</v>
      </c>
      <c r="N2619" s="9">
        <v>0</v>
      </c>
      <c r="O2619" s="9">
        <v>0.6</v>
      </c>
      <c r="P2619" s="9"/>
      <c r="Q2619" s="9"/>
      <c r="R2619" s="9"/>
      <c r="T2619">
        <f t="shared" si="367"/>
        <v>1092300</v>
      </c>
      <c r="U2619">
        <v>0</v>
      </c>
      <c r="V2619">
        <f t="shared" si="374"/>
        <v>0</v>
      </c>
      <c r="W2619" t="str">
        <f t="shared" si="368"/>
        <v/>
      </c>
      <c r="X2619" t="str">
        <f t="shared" si="369"/>
        <v/>
      </c>
      <c r="Y2619" t="str">
        <f t="shared" si="375"/>
        <v/>
      </c>
      <c r="Z2619" s="9"/>
      <c r="AA2619" s="14">
        <f t="shared" si="370"/>
        <v>0.21</v>
      </c>
      <c r="AB2619" s="14">
        <f t="shared" si="371"/>
        <v>0.20799999999999999</v>
      </c>
    </row>
    <row r="2620" spans="1:28" x14ac:dyDescent="0.25">
      <c r="A2620" s="10">
        <f t="shared" si="373"/>
        <v>45400</v>
      </c>
      <c r="B2620" s="11">
        <v>109</v>
      </c>
      <c r="C2620" s="11">
        <v>2400</v>
      </c>
      <c r="D2620" s="12">
        <v>618</v>
      </c>
      <c r="E2620" s="9">
        <v>120.82</v>
      </c>
      <c r="F2620" s="9">
        <f t="shared" si="372"/>
        <v>56.819999999999993</v>
      </c>
      <c r="G2620" s="9">
        <v>1.01</v>
      </c>
      <c r="H2620" s="9">
        <v>3.02</v>
      </c>
      <c r="I2620" s="9"/>
      <c r="J2620" s="9">
        <v>-4.8040000000000003</v>
      </c>
      <c r="K2620" s="9">
        <v>49.4</v>
      </c>
      <c r="L2620" s="9">
        <v>0.2414</v>
      </c>
      <c r="M2620" s="9">
        <v>0.3322</v>
      </c>
      <c r="N2620" s="9">
        <v>0</v>
      </c>
      <c r="O2620" s="9">
        <v>0.6</v>
      </c>
      <c r="P2620" s="9"/>
      <c r="Q2620" s="9"/>
      <c r="R2620" s="9"/>
      <c r="T2620">
        <f t="shared" si="367"/>
        <v>1092400</v>
      </c>
      <c r="U2620">
        <v>0</v>
      </c>
      <c r="V2620">
        <f t="shared" si="374"/>
        <v>0</v>
      </c>
      <c r="W2620">
        <f t="shared" si="368"/>
        <v>0.24099999999999999</v>
      </c>
      <c r="X2620">
        <f t="shared" si="369"/>
        <v>0.33200000000000002</v>
      </c>
      <c r="Y2620">
        <f t="shared" si="375"/>
        <v>0.56799999999999995</v>
      </c>
      <c r="Z2620" s="9"/>
      <c r="AA2620" s="14">
        <f t="shared" si="370"/>
        <v>0.21099999999999999</v>
      </c>
      <c r="AB2620" s="14">
        <f t="shared" si="371"/>
        <v>0.216</v>
      </c>
    </row>
    <row r="2621" spans="1:28" x14ac:dyDescent="0.25">
      <c r="A2621" s="10">
        <f t="shared" si="373"/>
        <v>45401</v>
      </c>
      <c r="B2621" s="11">
        <v>110</v>
      </c>
      <c r="C2621" s="11">
        <v>100</v>
      </c>
      <c r="D2621" s="12">
        <v>618.04166666666697</v>
      </c>
      <c r="E2621" s="9">
        <v>120.94</v>
      </c>
      <c r="F2621" s="9">
        <f t="shared" si="372"/>
        <v>56.94</v>
      </c>
      <c r="G2621" s="9">
        <v>1.01</v>
      </c>
      <c r="H2621" s="9">
        <v>3.52</v>
      </c>
      <c r="I2621" s="9"/>
      <c r="J2621" s="9">
        <v>-5.3570000000000002</v>
      </c>
      <c r="K2621" s="9">
        <v>53.2</v>
      </c>
      <c r="L2621" s="9">
        <v>0.2414</v>
      </c>
      <c r="M2621" s="9">
        <v>0.3322</v>
      </c>
      <c r="N2621" s="9">
        <v>0</v>
      </c>
      <c r="O2621" s="9">
        <v>0.6</v>
      </c>
      <c r="P2621" s="9"/>
      <c r="Q2621" s="9"/>
      <c r="R2621" s="9"/>
      <c r="T2621">
        <f t="shared" si="367"/>
        <v>1100100</v>
      </c>
      <c r="U2621">
        <v>0</v>
      </c>
      <c r="V2621">
        <f t="shared" si="374"/>
        <v>0</v>
      </c>
      <c r="W2621" t="str">
        <f t="shared" si="368"/>
        <v/>
      </c>
      <c r="X2621" t="str">
        <f t="shared" si="369"/>
        <v/>
      </c>
      <c r="Y2621" t="str">
        <f t="shared" si="375"/>
        <v/>
      </c>
      <c r="Z2621" s="9"/>
      <c r="AA2621" s="14">
        <f t="shared" si="370"/>
        <v>0.218</v>
      </c>
      <c r="AB2621" s="14">
        <f t="shared" si="371"/>
        <v>0.192</v>
      </c>
    </row>
    <row r="2622" spans="1:28" x14ac:dyDescent="0.25">
      <c r="A2622" s="10">
        <f t="shared" si="373"/>
        <v>45401</v>
      </c>
      <c r="B2622" s="11">
        <v>110</v>
      </c>
      <c r="C2622" s="11">
        <v>200</v>
      </c>
      <c r="D2622" s="12">
        <v>618.08333333333303</v>
      </c>
      <c r="E2622" s="9">
        <v>121.17</v>
      </c>
      <c r="F2622" s="9">
        <f t="shared" si="372"/>
        <v>57.17</v>
      </c>
      <c r="G2622" s="9">
        <v>1.01</v>
      </c>
      <c r="H2622" s="9">
        <v>3.02</v>
      </c>
      <c r="I2622" s="9"/>
      <c r="J2622" s="9">
        <v>-6.8979999999999997</v>
      </c>
      <c r="K2622" s="9">
        <v>56.8</v>
      </c>
      <c r="L2622" s="9">
        <v>0.2422</v>
      </c>
      <c r="M2622" s="9">
        <v>0.33150000000000002</v>
      </c>
      <c r="N2622" s="9">
        <v>0</v>
      </c>
      <c r="O2622" s="9">
        <v>0.6</v>
      </c>
      <c r="P2622" s="9"/>
      <c r="Q2622" s="9"/>
      <c r="R2622" s="9"/>
      <c r="T2622">
        <f t="shared" si="367"/>
        <v>1100200</v>
      </c>
      <c r="U2622">
        <v>0</v>
      </c>
      <c r="V2622">
        <f t="shared" si="374"/>
        <v>0</v>
      </c>
      <c r="W2622" t="str">
        <f t="shared" si="368"/>
        <v/>
      </c>
      <c r="X2622" t="str">
        <f t="shared" si="369"/>
        <v/>
      </c>
      <c r="Y2622" t="str">
        <f t="shared" si="375"/>
        <v/>
      </c>
      <c r="Z2622" s="9"/>
      <c r="AA2622" s="14">
        <f t="shared" si="370"/>
        <v>0.20699999999999999</v>
      </c>
      <c r="AB2622" s="14">
        <f t="shared" si="371"/>
        <v>0.157</v>
      </c>
    </row>
    <row r="2623" spans="1:28" x14ac:dyDescent="0.25">
      <c r="A2623" s="10">
        <f t="shared" si="373"/>
        <v>45401</v>
      </c>
      <c r="B2623" s="11">
        <v>110</v>
      </c>
      <c r="C2623" s="11">
        <v>300</v>
      </c>
      <c r="D2623" s="12">
        <v>618.125</v>
      </c>
      <c r="E2623" s="9">
        <v>121.05</v>
      </c>
      <c r="F2623" s="9">
        <f t="shared" si="372"/>
        <v>57.05</v>
      </c>
      <c r="G2623" s="9">
        <v>1.01</v>
      </c>
      <c r="H2623" s="9">
        <v>3.02</v>
      </c>
      <c r="I2623" s="9"/>
      <c r="J2623" s="9">
        <v>-7.2839999999999998</v>
      </c>
      <c r="K2623" s="9">
        <v>63.8</v>
      </c>
      <c r="L2623" s="9">
        <v>0.2414</v>
      </c>
      <c r="M2623" s="9">
        <v>0.33150000000000002</v>
      </c>
      <c r="N2623" s="9">
        <v>0</v>
      </c>
      <c r="O2623" s="9">
        <v>0.6</v>
      </c>
      <c r="P2623" s="9"/>
      <c r="Q2623" s="9"/>
      <c r="R2623" s="9"/>
      <c r="T2623">
        <f t="shared" si="367"/>
        <v>1100300</v>
      </c>
      <c r="U2623">
        <v>0</v>
      </c>
      <c r="V2623">
        <f t="shared" si="374"/>
        <v>0</v>
      </c>
      <c r="W2623" t="str">
        <f t="shared" si="368"/>
        <v/>
      </c>
      <c r="X2623" t="str">
        <f t="shared" si="369"/>
        <v/>
      </c>
      <c r="Y2623" t="str">
        <f t="shared" si="375"/>
        <v/>
      </c>
      <c r="Z2623" s="9"/>
      <c r="AA2623" s="14">
        <f t="shared" si="370"/>
        <v>0.22500000000000001</v>
      </c>
      <c r="AB2623" s="14">
        <f t="shared" si="371"/>
        <v>0.128</v>
      </c>
    </row>
    <row r="2624" spans="1:28" x14ac:dyDescent="0.25">
      <c r="A2624" s="10">
        <f t="shared" si="373"/>
        <v>45401</v>
      </c>
      <c r="B2624" s="11">
        <v>110</v>
      </c>
      <c r="C2624" s="11">
        <v>400</v>
      </c>
      <c r="D2624" s="12">
        <v>618.16666666666697</v>
      </c>
      <c r="E2624" s="9">
        <v>120.82</v>
      </c>
      <c r="F2624" s="9">
        <f t="shared" si="372"/>
        <v>56.819999999999993</v>
      </c>
      <c r="G2624" s="9">
        <v>1.01</v>
      </c>
      <c r="H2624" s="9">
        <v>2.52</v>
      </c>
      <c r="I2624" s="9"/>
      <c r="J2624" s="9">
        <v>-6.6740000000000004</v>
      </c>
      <c r="K2624" s="9">
        <v>68.099999999999994</v>
      </c>
      <c r="L2624" s="9">
        <v>0.2414</v>
      </c>
      <c r="M2624" s="9">
        <v>0.33079999999999998</v>
      </c>
      <c r="N2624" s="9">
        <v>0</v>
      </c>
      <c r="O2624" s="9">
        <v>0.6</v>
      </c>
      <c r="P2624" s="9"/>
      <c r="Q2624" s="9"/>
      <c r="R2624" s="9"/>
      <c r="T2624">
        <f t="shared" si="367"/>
        <v>1100400</v>
      </c>
      <c r="U2624">
        <v>0</v>
      </c>
      <c r="V2624">
        <f t="shared" si="374"/>
        <v>0</v>
      </c>
      <c r="W2624" t="str">
        <f t="shared" si="368"/>
        <v/>
      </c>
      <c r="X2624" t="str">
        <f t="shared" si="369"/>
        <v/>
      </c>
      <c r="Y2624" t="str">
        <f t="shared" si="375"/>
        <v/>
      </c>
      <c r="Z2624" s="9"/>
      <c r="AA2624" s="14">
        <f t="shared" si="370"/>
        <v>0.252</v>
      </c>
      <c r="AB2624" s="14">
        <f t="shared" si="371"/>
        <v>0.11799999999999999</v>
      </c>
    </row>
    <row r="2625" spans="1:28" x14ac:dyDescent="0.25">
      <c r="A2625" s="10">
        <f t="shared" si="373"/>
        <v>45401</v>
      </c>
      <c r="B2625" s="11">
        <v>110</v>
      </c>
      <c r="C2625" s="11">
        <v>500</v>
      </c>
      <c r="D2625" s="12">
        <v>618.20833333333303</v>
      </c>
      <c r="E2625" s="9">
        <v>120.94</v>
      </c>
      <c r="F2625" s="9">
        <f t="shared" si="372"/>
        <v>56.94</v>
      </c>
      <c r="G2625" s="9">
        <v>1.01</v>
      </c>
      <c r="H2625" s="9">
        <v>3.02</v>
      </c>
      <c r="I2625" s="9"/>
      <c r="J2625" s="9">
        <v>-6.3879999999999999</v>
      </c>
      <c r="K2625" s="9">
        <v>71</v>
      </c>
      <c r="L2625" s="9">
        <v>0.2414</v>
      </c>
      <c r="M2625" s="9">
        <v>0.33</v>
      </c>
      <c r="N2625" s="9">
        <v>0</v>
      </c>
      <c r="O2625" s="9">
        <v>0.6</v>
      </c>
      <c r="P2625" s="9"/>
      <c r="Q2625" s="9"/>
      <c r="R2625" s="9"/>
      <c r="T2625">
        <f t="shared" si="367"/>
        <v>1100500</v>
      </c>
      <c r="U2625">
        <v>0</v>
      </c>
      <c r="V2625">
        <f t="shared" si="374"/>
        <v>0</v>
      </c>
      <c r="W2625" t="str">
        <f t="shared" si="368"/>
        <v/>
      </c>
      <c r="X2625" t="str">
        <f t="shared" si="369"/>
        <v/>
      </c>
      <c r="Y2625" t="str">
        <f t="shared" si="375"/>
        <v/>
      </c>
      <c r="Z2625" s="9"/>
      <c r="AA2625" s="14">
        <f t="shared" si="370"/>
        <v>0.26900000000000002</v>
      </c>
      <c r="AB2625" s="14">
        <f t="shared" si="371"/>
        <v>0.11</v>
      </c>
    </row>
    <row r="2626" spans="1:28" x14ac:dyDescent="0.25">
      <c r="A2626" s="10">
        <f t="shared" si="373"/>
        <v>45401</v>
      </c>
      <c r="B2626" s="11">
        <v>110</v>
      </c>
      <c r="C2626" s="11">
        <v>600</v>
      </c>
      <c r="D2626" s="12">
        <v>618.25</v>
      </c>
      <c r="E2626" s="9">
        <v>121.29</v>
      </c>
      <c r="F2626" s="9">
        <f t="shared" si="372"/>
        <v>57.290000000000006</v>
      </c>
      <c r="G2626" s="9">
        <v>1.51</v>
      </c>
      <c r="H2626" s="9">
        <v>3.52</v>
      </c>
      <c r="I2626" s="9"/>
      <c r="J2626" s="9">
        <v>-4.9569999999999999</v>
      </c>
      <c r="K2626" s="9">
        <v>67</v>
      </c>
      <c r="L2626" s="9">
        <v>0.2414</v>
      </c>
      <c r="M2626" s="9">
        <v>0.33</v>
      </c>
      <c r="N2626" s="9">
        <v>0</v>
      </c>
      <c r="O2626" s="9">
        <v>35.6</v>
      </c>
      <c r="P2626" s="9"/>
      <c r="Q2626" s="9"/>
      <c r="R2626" s="9"/>
      <c r="T2626">
        <f t="shared" si="367"/>
        <v>1100600</v>
      </c>
      <c r="U2626">
        <v>38.700000000000003</v>
      </c>
      <c r="V2626">
        <f t="shared" si="374"/>
        <v>35.6</v>
      </c>
      <c r="W2626" t="str">
        <f t="shared" si="368"/>
        <v/>
      </c>
      <c r="X2626" t="str">
        <f t="shared" si="369"/>
        <v/>
      </c>
      <c r="Y2626" t="str">
        <f t="shared" si="375"/>
        <v/>
      </c>
      <c r="Z2626" s="9"/>
      <c r="AA2626" s="14">
        <f t="shared" si="370"/>
        <v>0.28299999999999997</v>
      </c>
      <c r="AB2626" s="14">
        <f t="shared" si="371"/>
        <v>0.13900000000000001</v>
      </c>
    </row>
    <row r="2627" spans="1:28" x14ac:dyDescent="0.25">
      <c r="A2627" s="10">
        <f t="shared" si="373"/>
        <v>45401</v>
      </c>
      <c r="B2627" s="11">
        <v>110</v>
      </c>
      <c r="C2627" s="11">
        <v>700</v>
      </c>
      <c r="D2627" s="12">
        <v>618.29166666666697</v>
      </c>
      <c r="E2627" s="9">
        <v>120.94</v>
      </c>
      <c r="F2627" s="9">
        <f t="shared" si="372"/>
        <v>56.94</v>
      </c>
      <c r="G2627" s="9">
        <v>1.51</v>
      </c>
      <c r="H2627" s="9">
        <v>4.03</v>
      </c>
      <c r="I2627" s="9"/>
      <c r="J2627" s="9">
        <v>-3.6269999999999998</v>
      </c>
      <c r="K2627" s="9">
        <v>60.7</v>
      </c>
      <c r="L2627" s="9">
        <v>0.2407</v>
      </c>
      <c r="M2627" s="9">
        <v>0.32929999999999998</v>
      </c>
      <c r="N2627" s="9">
        <v>0</v>
      </c>
      <c r="O2627" s="9">
        <v>166.9</v>
      </c>
      <c r="P2627" s="9"/>
      <c r="Q2627" s="9"/>
      <c r="R2627" s="9"/>
      <c r="T2627">
        <f t="shared" si="367"/>
        <v>1100700</v>
      </c>
      <c r="U2627">
        <v>202.2</v>
      </c>
      <c r="V2627">
        <f t="shared" si="374"/>
        <v>166.9</v>
      </c>
      <c r="W2627" t="str">
        <f t="shared" si="368"/>
        <v/>
      </c>
      <c r="X2627" t="str">
        <f t="shared" si="369"/>
        <v/>
      </c>
      <c r="Y2627" t="str">
        <f t="shared" si="375"/>
        <v/>
      </c>
      <c r="Z2627" s="9"/>
      <c r="AA2627" s="14">
        <f t="shared" si="370"/>
        <v>0.28299999999999997</v>
      </c>
      <c r="AB2627" s="14">
        <f t="shared" si="371"/>
        <v>0.183</v>
      </c>
    </row>
    <row r="2628" spans="1:28" x14ac:dyDescent="0.25">
      <c r="A2628" s="10">
        <f t="shared" si="373"/>
        <v>45401</v>
      </c>
      <c r="B2628" s="11">
        <v>110</v>
      </c>
      <c r="C2628" s="11">
        <v>800</v>
      </c>
      <c r="D2628" s="12">
        <v>618.33333333333303</v>
      </c>
      <c r="E2628" s="9">
        <v>120.58</v>
      </c>
      <c r="F2628" s="9">
        <f t="shared" si="372"/>
        <v>56.58</v>
      </c>
      <c r="G2628" s="9">
        <v>1.51</v>
      </c>
      <c r="H2628" s="9">
        <v>4.03</v>
      </c>
      <c r="I2628" s="9"/>
      <c r="J2628" s="9">
        <v>-1.47</v>
      </c>
      <c r="K2628" s="9">
        <v>55.9</v>
      </c>
      <c r="L2628" s="9">
        <v>0.2414</v>
      </c>
      <c r="M2628" s="9">
        <v>0.3286</v>
      </c>
      <c r="N2628" s="9">
        <v>0</v>
      </c>
      <c r="O2628" s="9">
        <v>371.9</v>
      </c>
      <c r="P2628" s="9"/>
      <c r="Q2628" s="9"/>
      <c r="R2628" s="9"/>
      <c r="T2628">
        <f t="shared" si="367"/>
        <v>1100800</v>
      </c>
      <c r="U2628">
        <v>391.8</v>
      </c>
      <c r="V2628">
        <f t="shared" si="374"/>
        <v>371.9</v>
      </c>
      <c r="W2628" t="str">
        <f t="shared" si="368"/>
        <v/>
      </c>
      <c r="X2628" t="str">
        <f t="shared" si="369"/>
        <v/>
      </c>
      <c r="Y2628" t="str">
        <f t="shared" si="375"/>
        <v/>
      </c>
      <c r="Z2628" s="9"/>
      <c r="AA2628" s="14">
        <f t="shared" si="370"/>
        <v>0.30599999999999999</v>
      </c>
      <c r="AB2628" s="14">
        <f t="shared" si="371"/>
        <v>0.24099999999999999</v>
      </c>
    </row>
    <row r="2629" spans="1:28" x14ac:dyDescent="0.25">
      <c r="A2629" s="10">
        <f t="shared" si="373"/>
        <v>45401</v>
      </c>
      <c r="B2629" s="11">
        <v>110</v>
      </c>
      <c r="C2629" s="11">
        <v>900</v>
      </c>
      <c r="D2629" s="12">
        <v>618.375</v>
      </c>
      <c r="E2629" s="9">
        <v>120.35</v>
      </c>
      <c r="F2629" s="9">
        <f t="shared" si="372"/>
        <v>56.349999999999994</v>
      </c>
      <c r="G2629" s="9">
        <v>1.01</v>
      </c>
      <c r="H2629" s="9">
        <v>4.03</v>
      </c>
      <c r="I2629" s="9"/>
      <c r="J2629" s="9">
        <v>0.495</v>
      </c>
      <c r="K2629" s="9">
        <v>48</v>
      </c>
      <c r="L2629" s="9">
        <v>0.2414</v>
      </c>
      <c r="M2629" s="9">
        <v>0.3286</v>
      </c>
      <c r="N2629" s="9">
        <v>0</v>
      </c>
      <c r="O2629" s="9">
        <v>541.9</v>
      </c>
      <c r="P2629" s="9"/>
      <c r="Q2629" s="9"/>
      <c r="R2629" s="9"/>
      <c r="T2629">
        <f t="shared" ref="T2629:T2692" si="376">B2629*10000+C2629</f>
        <v>1100900</v>
      </c>
      <c r="U2629">
        <v>569.29999999999995</v>
      </c>
      <c r="V2629">
        <f t="shared" si="374"/>
        <v>541.9</v>
      </c>
      <c r="W2629" t="str">
        <f t="shared" ref="W2629:W2692" si="377">IF(C2629=2400,ROUND(L2629,3),"")</f>
        <v/>
      </c>
      <c r="X2629" t="str">
        <f t="shared" ref="X2629:X2692" si="378">IF(C2629=2400,ROUND(M2629,3),"")</f>
        <v/>
      </c>
      <c r="Y2629" t="str">
        <f t="shared" si="375"/>
        <v/>
      </c>
      <c r="Z2629" s="9"/>
      <c r="AA2629" s="14">
        <f t="shared" ref="AA2629:AA2692" si="379">ROUND((0.6105*(EXP((17.273*J2629)/(J2629+237.3))))*K2629/100,3)</f>
        <v>0.30399999999999999</v>
      </c>
      <c r="AB2629" s="14">
        <f t="shared" ref="AB2629:AB2692" si="380">ROUND(AA2629/K2629*(100-K2629),3)</f>
        <v>0.32900000000000001</v>
      </c>
    </row>
    <row r="2630" spans="1:28" x14ac:dyDescent="0.25">
      <c r="A2630" s="10">
        <f t="shared" si="373"/>
        <v>45401</v>
      </c>
      <c r="B2630" s="11">
        <v>110</v>
      </c>
      <c r="C2630" s="11">
        <v>1000</v>
      </c>
      <c r="D2630" s="12">
        <v>618.41666666666697</v>
      </c>
      <c r="E2630" s="9">
        <v>120.7</v>
      </c>
      <c r="F2630" s="9">
        <f t="shared" ref="F2630:F2693" si="381">IF(E2630&gt;F$2,E2630-F$2,0)</f>
        <v>56.7</v>
      </c>
      <c r="G2630" s="9">
        <v>1.01</v>
      </c>
      <c r="H2630" s="9">
        <v>4.53</v>
      </c>
      <c r="I2630" s="9"/>
      <c r="J2630" s="9">
        <v>-0.42299999999999999</v>
      </c>
      <c r="K2630" s="9">
        <v>41.9</v>
      </c>
      <c r="L2630" s="9">
        <v>0.2414</v>
      </c>
      <c r="M2630" s="9">
        <v>0.3286</v>
      </c>
      <c r="N2630" s="9">
        <v>0</v>
      </c>
      <c r="O2630" s="9">
        <v>670.6</v>
      </c>
      <c r="P2630" s="9"/>
      <c r="Q2630" s="9"/>
      <c r="R2630" s="9"/>
      <c r="T2630">
        <f t="shared" si="376"/>
        <v>1101000</v>
      </c>
      <c r="U2630">
        <v>718</v>
      </c>
      <c r="V2630">
        <f t="shared" si="374"/>
        <v>670.6</v>
      </c>
      <c r="W2630" t="str">
        <f t="shared" si="377"/>
        <v/>
      </c>
      <c r="X2630" t="str">
        <f t="shared" si="378"/>
        <v/>
      </c>
      <c r="Y2630" t="str">
        <f t="shared" si="375"/>
        <v/>
      </c>
      <c r="Z2630" s="9"/>
      <c r="AA2630" s="14">
        <f t="shared" si="379"/>
        <v>0.248</v>
      </c>
      <c r="AB2630" s="14">
        <f t="shared" si="380"/>
        <v>0.34399999999999997</v>
      </c>
    </row>
    <row r="2631" spans="1:28" x14ac:dyDescent="0.25">
      <c r="A2631" s="10">
        <f t="shared" ref="A2631:A2694" si="382">A$5-1+B2631</f>
        <v>45401</v>
      </c>
      <c r="B2631" s="11">
        <v>110</v>
      </c>
      <c r="C2631" s="11">
        <v>1100</v>
      </c>
      <c r="D2631" s="12">
        <v>618.45833333333303</v>
      </c>
      <c r="E2631" s="9">
        <v>120.35</v>
      </c>
      <c r="F2631" s="9">
        <f t="shared" si="381"/>
        <v>56.349999999999994</v>
      </c>
      <c r="G2631" s="9">
        <v>1.51</v>
      </c>
      <c r="H2631" s="9">
        <v>5.03</v>
      </c>
      <c r="I2631" s="9"/>
      <c r="J2631" s="9">
        <v>2.7970000000000002</v>
      </c>
      <c r="K2631" s="9">
        <v>39.700000000000003</v>
      </c>
      <c r="L2631" s="9">
        <v>0.2414</v>
      </c>
      <c r="M2631" s="9">
        <v>0.32790000000000002</v>
      </c>
      <c r="N2631" s="9">
        <v>0</v>
      </c>
      <c r="O2631" s="9">
        <v>781.9</v>
      </c>
      <c r="P2631" s="9"/>
      <c r="Q2631" s="9"/>
      <c r="R2631" s="9"/>
      <c r="T2631">
        <f t="shared" si="376"/>
        <v>1101100</v>
      </c>
      <c r="U2631">
        <v>824.2</v>
      </c>
      <c r="V2631">
        <f t="shared" si="374"/>
        <v>781.9</v>
      </c>
      <c r="W2631" t="str">
        <f t="shared" si="377"/>
        <v/>
      </c>
      <c r="X2631" t="str">
        <f t="shared" si="378"/>
        <v/>
      </c>
      <c r="Y2631" t="str">
        <f t="shared" si="375"/>
        <v/>
      </c>
      <c r="Z2631" s="9"/>
      <c r="AA2631" s="14">
        <f t="shared" si="379"/>
        <v>0.29599999999999999</v>
      </c>
      <c r="AB2631" s="14">
        <f t="shared" si="380"/>
        <v>0.45</v>
      </c>
    </row>
    <row r="2632" spans="1:28" x14ac:dyDescent="0.25">
      <c r="A2632" s="10">
        <f t="shared" si="382"/>
        <v>45401</v>
      </c>
      <c r="B2632" s="11">
        <v>110</v>
      </c>
      <c r="C2632" s="11">
        <v>1200</v>
      </c>
      <c r="D2632" s="12">
        <v>618.5</v>
      </c>
      <c r="E2632" s="9">
        <v>120.23</v>
      </c>
      <c r="F2632" s="9">
        <f t="shared" si="381"/>
        <v>56.230000000000004</v>
      </c>
      <c r="G2632" s="9">
        <v>1.51</v>
      </c>
      <c r="H2632" s="9">
        <v>5.03</v>
      </c>
      <c r="I2632" s="9"/>
      <c r="J2632" s="9">
        <v>2.1549999999999998</v>
      </c>
      <c r="K2632" s="9">
        <v>36.299999999999997</v>
      </c>
      <c r="L2632" s="9">
        <v>0.2414</v>
      </c>
      <c r="M2632" s="9">
        <v>0.32790000000000002</v>
      </c>
      <c r="N2632" s="9">
        <v>0</v>
      </c>
      <c r="O2632" s="9">
        <v>863.1</v>
      </c>
      <c r="P2632" s="9"/>
      <c r="Q2632" s="9"/>
      <c r="R2632" s="9"/>
      <c r="T2632">
        <f t="shared" si="376"/>
        <v>1101200</v>
      </c>
      <c r="U2632">
        <v>880.5</v>
      </c>
      <c r="V2632">
        <f t="shared" si="374"/>
        <v>863.1</v>
      </c>
      <c r="W2632" t="str">
        <f t="shared" si="377"/>
        <v/>
      </c>
      <c r="X2632" t="str">
        <f t="shared" si="378"/>
        <v/>
      </c>
      <c r="Y2632" t="str">
        <f t="shared" si="375"/>
        <v/>
      </c>
      <c r="Z2632" s="9"/>
      <c r="AA2632" s="14">
        <f t="shared" si="379"/>
        <v>0.25900000000000001</v>
      </c>
      <c r="AB2632" s="14">
        <f t="shared" si="380"/>
        <v>0.45400000000000001</v>
      </c>
    </row>
    <row r="2633" spans="1:28" x14ac:dyDescent="0.25">
      <c r="A2633" s="10">
        <f t="shared" si="382"/>
        <v>45401</v>
      </c>
      <c r="B2633" s="11">
        <v>110</v>
      </c>
      <c r="C2633" s="11">
        <v>1300</v>
      </c>
      <c r="D2633" s="12">
        <v>618.54166666666697</v>
      </c>
      <c r="E2633" s="9">
        <v>120.12</v>
      </c>
      <c r="F2633" s="9">
        <f t="shared" si="381"/>
        <v>56.120000000000005</v>
      </c>
      <c r="G2633" s="9">
        <v>1.51</v>
      </c>
      <c r="H2633" s="9">
        <v>6.04</v>
      </c>
      <c r="I2633" s="9"/>
      <c r="J2633" s="9">
        <v>4.0629999999999997</v>
      </c>
      <c r="K2633" s="9">
        <v>34</v>
      </c>
      <c r="L2633" s="9">
        <v>0.2414</v>
      </c>
      <c r="M2633" s="9">
        <v>0.32790000000000002</v>
      </c>
      <c r="N2633" s="9">
        <v>0</v>
      </c>
      <c r="O2633" s="9">
        <v>890.6</v>
      </c>
      <c r="P2633" s="9"/>
      <c r="Q2633" s="9"/>
      <c r="R2633" s="9"/>
      <c r="T2633">
        <f t="shared" si="376"/>
        <v>1101300</v>
      </c>
      <c r="U2633">
        <v>882</v>
      </c>
      <c r="V2633">
        <f t="shared" si="374"/>
        <v>890.6</v>
      </c>
      <c r="W2633" t="str">
        <f t="shared" si="377"/>
        <v/>
      </c>
      <c r="X2633" t="str">
        <f t="shared" si="378"/>
        <v/>
      </c>
      <c r="Y2633" t="str">
        <f t="shared" si="375"/>
        <v/>
      </c>
      <c r="Z2633" s="9"/>
      <c r="AA2633" s="14">
        <f t="shared" si="379"/>
        <v>0.27800000000000002</v>
      </c>
      <c r="AB2633" s="14">
        <f t="shared" si="380"/>
        <v>0.54</v>
      </c>
    </row>
    <row r="2634" spans="1:28" x14ac:dyDescent="0.25">
      <c r="A2634" s="10">
        <f t="shared" si="382"/>
        <v>45401</v>
      </c>
      <c r="B2634" s="11">
        <v>110</v>
      </c>
      <c r="C2634" s="11">
        <v>1400</v>
      </c>
      <c r="D2634" s="12">
        <v>618.58333333333303</v>
      </c>
      <c r="E2634" s="9">
        <v>116.61</v>
      </c>
      <c r="F2634" s="9">
        <f t="shared" si="381"/>
        <v>52.61</v>
      </c>
      <c r="G2634" s="9">
        <v>1.51</v>
      </c>
      <c r="H2634" s="9">
        <v>5.03</v>
      </c>
      <c r="I2634" s="9"/>
      <c r="J2634" s="9">
        <v>4.141</v>
      </c>
      <c r="K2634" s="9">
        <v>33.1</v>
      </c>
      <c r="L2634" s="9">
        <v>0.2414</v>
      </c>
      <c r="M2634" s="9">
        <v>0.3271</v>
      </c>
      <c r="N2634" s="9">
        <v>0</v>
      </c>
      <c r="O2634" s="9">
        <v>743.1</v>
      </c>
      <c r="P2634" s="9"/>
      <c r="Q2634" s="9"/>
      <c r="R2634" s="9"/>
      <c r="T2634">
        <f t="shared" si="376"/>
        <v>1101400</v>
      </c>
      <c r="U2634">
        <v>829.2</v>
      </c>
      <c r="V2634">
        <f t="shared" ref="V2634:V2697" si="383">IF(O2634&lt;1,0,ROUND(O2634,1))</f>
        <v>743.1</v>
      </c>
      <c r="W2634" t="str">
        <f t="shared" si="377"/>
        <v/>
      </c>
      <c r="X2634" t="str">
        <f t="shared" si="378"/>
        <v/>
      </c>
      <c r="Y2634" t="str">
        <f t="shared" ref="Y2634:Y2697" si="384">IF(C2634=2400,ROUND(F2634/100,3),"")</f>
        <v/>
      </c>
      <c r="Z2634" s="9"/>
      <c r="AA2634" s="14">
        <f t="shared" si="379"/>
        <v>0.27200000000000002</v>
      </c>
      <c r="AB2634" s="14">
        <f t="shared" si="380"/>
        <v>0.55000000000000004</v>
      </c>
    </row>
    <row r="2635" spans="1:28" x14ac:dyDescent="0.25">
      <c r="A2635" s="10">
        <f t="shared" si="382"/>
        <v>45401</v>
      </c>
      <c r="B2635" s="11">
        <v>110</v>
      </c>
      <c r="C2635" s="11">
        <v>1500</v>
      </c>
      <c r="D2635" s="12">
        <v>618.625</v>
      </c>
      <c r="E2635" s="9">
        <v>118.01</v>
      </c>
      <c r="F2635" s="9">
        <f t="shared" si="381"/>
        <v>54.010000000000005</v>
      </c>
      <c r="G2635" s="9">
        <v>1.51</v>
      </c>
      <c r="H2635" s="9">
        <v>5.03</v>
      </c>
      <c r="I2635" s="9"/>
      <c r="J2635" s="9">
        <v>4.0369999999999999</v>
      </c>
      <c r="K2635" s="9">
        <v>31.8</v>
      </c>
      <c r="L2635" s="9">
        <v>0.2407</v>
      </c>
      <c r="M2635" s="9">
        <v>0.32640000000000002</v>
      </c>
      <c r="N2635" s="9">
        <v>0</v>
      </c>
      <c r="O2635" s="9">
        <v>643.1</v>
      </c>
      <c r="P2635" s="9"/>
      <c r="Q2635" s="9"/>
      <c r="R2635" s="9"/>
      <c r="T2635">
        <f t="shared" si="376"/>
        <v>1101500</v>
      </c>
      <c r="U2635">
        <v>725.5</v>
      </c>
      <c r="V2635">
        <f t="shared" si="383"/>
        <v>643.1</v>
      </c>
      <c r="W2635" t="str">
        <f t="shared" si="377"/>
        <v/>
      </c>
      <c r="X2635" t="str">
        <f t="shared" si="378"/>
        <v/>
      </c>
      <c r="Y2635" t="str">
        <f t="shared" si="384"/>
        <v/>
      </c>
      <c r="Z2635" s="9"/>
      <c r="AA2635" s="14">
        <f t="shared" si="379"/>
        <v>0.25900000000000001</v>
      </c>
      <c r="AB2635" s="14">
        <f t="shared" si="380"/>
        <v>0.55500000000000005</v>
      </c>
    </row>
    <row r="2636" spans="1:28" x14ac:dyDescent="0.25">
      <c r="A2636" s="10">
        <f t="shared" si="382"/>
        <v>45401</v>
      </c>
      <c r="B2636" s="11">
        <v>110</v>
      </c>
      <c r="C2636" s="11">
        <v>1600</v>
      </c>
      <c r="D2636" s="12">
        <v>618.66666666666697</v>
      </c>
      <c r="E2636" s="9">
        <v>115.79</v>
      </c>
      <c r="F2636" s="9">
        <f t="shared" si="381"/>
        <v>51.790000000000006</v>
      </c>
      <c r="G2636" s="9">
        <v>1.51</v>
      </c>
      <c r="H2636" s="9">
        <v>4.03</v>
      </c>
      <c r="I2636" s="9"/>
      <c r="J2636" s="9">
        <v>3.7749999999999999</v>
      </c>
      <c r="K2636" s="9">
        <v>31.3</v>
      </c>
      <c r="L2636" s="9">
        <v>0.2414</v>
      </c>
      <c r="M2636" s="9">
        <v>0.32640000000000002</v>
      </c>
      <c r="N2636" s="9">
        <v>0</v>
      </c>
      <c r="O2636" s="9">
        <v>515.6</v>
      </c>
      <c r="P2636" s="9"/>
      <c r="Q2636" s="9"/>
      <c r="R2636" s="9"/>
      <c r="T2636">
        <f t="shared" si="376"/>
        <v>1101600</v>
      </c>
      <c r="U2636">
        <v>579.5</v>
      </c>
      <c r="V2636">
        <f t="shared" si="383"/>
        <v>515.6</v>
      </c>
      <c r="W2636" t="str">
        <f t="shared" si="377"/>
        <v/>
      </c>
      <c r="X2636" t="str">
        <f t="shared" si="378"/>
        <v/>
      </c>
      <c r="Y2636" t="str">
        <f t="shared" si="384"/>
        <v/>
      </c>
      <c r="Z2636" s="9"/>
      <c r="AA2636" s="14">
        <f t="shared" si="379"/>
        <v>0.25</v>
      </c>
      <c r="AB2636" s="14">
        <f t="shared" si="380"/>
        <v>0.54900000000000004</v>
      </c>
    </row>
    <row r="2637" spans="1:28" x14ac:dyDescent="0.25">
      <c r="A2637" s="10">
        <f t="shared" si="382"/>
        <v>45401</v>
      </c>
      <c r="B2637" s="11">
        <v>110</v>
      </c>
      <c r="C2637" s="11">
        <v>1700</v>
      </c>
      <c r="D2637" s="12">
        <v>618.70833333333303</v>
      </c>
      <c r="E2637" s="9">
        <v>116.02</v>
      </c>
      <c r="F2637" s="9">
        <f t="shared" si="381"/>
        <v>52.019999999999996</v>
      </c>
      <c r="G2637" s="9">
        <v>1.01</v>
      </c>
      <c r="H2637" s="9">
        <v>4.53</v>
      </c>
      <c r="I2637" s="9"/>
      <c r="J2637" s="9">
        <v>3.5379999999999998</v>
      </c>
      <c r="K2637" s="9">
        <v>31.9</v>
      </c>
      <c r="L2637" s="9">
        <v>0.2407</v>
      </c>
      <c r="M2637" s="9">
        <v>0.32640000000000002</v>
      </c>
      <c r="N2637" s="9">
        <v>0</v>
      </c>
      <c r="O2637" s="9">
        <v>366.9</v>
      </c>
      <c r="P2637" s="9"/>
      <c r="Q2637" s="9"/>
      <c r="R2637" s="9"/>
      <c r="T2637">
        <f t="shared" si="376"/>
        <v>1101700</v>
      </c>
      <c r="U2637">
        <v>402.8</v>
      </c>
      <c r="V2637">
        <f t="shared" si="383"/>
        <v>366.9</v>
      </c>
      <c r="W2637" t="str">
        <f t="shared" si="377"/>
        <v/>
      </c>
      <c r="X2637" t="str">
        <f t="shared" si="378"/>
        <v/>
      </c>
      <c r="Y2637" t="str">
        <f t="shared" si="384"/>
        <v/>
      </c>
      <c r="Z2637" s="9"/>
      <c r="AA2637" s="14">
        <f t="shared" si="379"/>
        <v>0.251</v>
      </c>
      <c r="AB2637" s="14">
        <f t="shared" si="380"/>
        <v>0.53600000000000003</v>
      </c>
    </row>
    <row r="2638" spans="1:28" x14ac:dyDescent="0.25">
      <c r="A2638" s="10">
        <f t="shared" si="382"/>
        <v>45401</v>
      </c>
      <c r="B2638" s="11">
        <v>110</v>
      </c>
      <c r="C2638" s="11">
        <v>1800</v>
      </c>
      <c r="D2638" s="12">
        <v>618.75</v>
      </c>
      <c r="E2638" s="9">
        <v>116.02</v>
      </c>
      <c r="F2638" s="9">
        <f t="shared" si="381"/>
        <v>52.019999999999996</v>
      </c>
      <c r="G2638" s="9">
        <v>0.5</v>
      </c>
      <c r="H2638" s="9">
        <v>4.03</v>
      </c>
      <c r="I2638" s="9"/>
      <c r="J2638" s="9">
        <v>2.5569999999999999</v>
      </c>
      <c r="K2638" s="9">
        <v>34.4</v>
      </c>
      <c r="L2638" s="9">
        <v>0.2414</v>
      </c>
      <c r="M2638" s="9">
        <v>0.3271</v>
      </c>
      <c r="N2638" s="9">
        <v>0</v>
      </c>
      <c r="O2638" s="9">
        <v>205.6</v>
      </c>
      <c r="P2638" s="9"/>
      <c r="Q2638" s="9"/>
      <c r="R2638" s="9"/>
      <c r="T2638">
        <f t="shared" si="376"/>
        <v>1101800</v>
      </c>
      <c r="U2638">
        <v>213.7</v>
      </c>
      <c r="V2638">
        <f t="shared" si="383"/>
        <v>205.6</v>
      </c>
      <c r="W2638" t="str">
        <f t="shared" si="377"/>
        <v/>
      </c>
      <c r="X2638" t="str">
        <f t="shared" si="378"/>
        <v/>
      </c>
      <c r="Y2638" t="str">
        <f t="shared" si="384"/>
        <v/>
      </c>
      <c r="Z2638" s="9"/>
      <c r="AA2638" s="14">
        <f t="shared" si="379"/>
        <v>0.252</v>
      </c>
      <c r="AB2638" s="14">
        <f t="shared" si="380"/>
        <v>0.48099999999999998</v>
      </c>
    </row>
    <row r="2639" spans="1:28" x14ac:dyDescent="0.25">
      <c r="A2639" s="10">
        <f t="shared" si="382"/>
        <v>45401</v>
      </c>
      <c r="B2639" s="11">
        <v>110</v>
      </c>
      <c r="C2639" s="11">
        <v>1900</v>
      </c>
      <c r="D2639" s="12">
        <v>618.79166666666697</v>
      </c>
      <c r="E2639" s="9">
        <v>116.49</v>
      </c>
      <c r="F2639" s="9">
        <f t="shared" si="381"/>
        <v>52.489999999999995</v>
      </c>
      <c r="G2639" s="9">
        <v>0</v>
      </c>
      <c r="H2639" s="9">
        <v>1.51</v>
      </c>
      <c r="I2639" s="9"/>
      <c r="J2639" s="9">
        <v>-1.929</v>
      </c>
      <c r="K2639" s="9">
        <v>40.700000000000003</v>
      </c>
      <c r="L2639" s="9">
        <v>0.2414</v>
      </c>
      <c r="M2639" s="9">
        <v>0.3286</v>
      </c>
      <c r="N2639" s="9">
        <v>0</v>
      </c>
      <c r="O2639" s="9">
        <v>43.1</v>
      </c>
      <c r="P2639" s="9"/>
      <c r="Q2639" s="9"/>
      <c r="R2639" s="9"/>
      <c r="T2639">
        <f t="shared" si="376"/>
        <v>1101900</v>
      </c>
      <c r="U2639">
        <v>45.5</v>
      </c>
      <c r="V2639">
        <f t="shared" si="383"/>
        <v>43.1</v>
      </c>
      <c r="W2639" t="str">
        <f t="shared" si="377"/>
        <v/>
      </c>
      <c r="X2639" t="str">
        <f t="shared" si="378"/>
        <v/>
      </c>
      <c r="Y2639" t="str">
        <f t="shared" si="384"/>
        <v/>
      </c>
      <c r="Z2639" s="9"/>
      <c r="AA2639" s="14">
        <f t="shared" si="379"/>
        <v>0.216</v>
      </c>
      <c r="AB2639" s="14">
        <f t="shared" si="380"/>
        <v>0.315</v>
      </c>
    </row>
    <row r="2640" spans="1:28" x14ac:dyDescent="0.25">
      <c r="A2640" s="10">
        <f t="shared" si="382"/>
        <v>45401</v>
      </c>
      <c r="B2640" s="11">
        <v>110</v>
      </c>
      <c r="C2640" s="11">
        <v>2000</v>
      </c>
      <c r="D2640" s="12">
        <v>618.83333333333303</v>
      </c>
      <c r="E2640" s="9">
        <v>115.67</v>
      </c>
      <c r="F2640" s="9">
        <f t="shared" si="381"/>
        <v>51.67</v>
      </c>
      <c r="G2640" s="9">
        <v>0.5</v>
      </c>
      <c r="H2640" s="9">
        <v>3.52</v>
      </c>
      <c r="I2640" s="9"/>
      <c r="J2640" s="9">
        <v>-1.613</v>
      </c>
      <c r="K2640" s="9">
        <v>45.8</v>
      </c>
      <c r="L2640" s="9">
        <v>0.2414</v>
      </c>
      <c r="M2640" s="9">
        <v>0.33</v>
      </c>
      <c r="N2640" s="9">
        <v>0</v>
      </c>
      <c r="O2640" s="9">
        <v>0.6</v>
      </c>
      <c r="P2640" s="9"/>
      <c r="Q2640" s="9"/>
      <c r="R2640" s="9"/>
      <c r="T2640">
        <f t="shared" si="376"/>
        <v>1102000</v>
      </c>
      <c r="U2640">
        <v>0</v>
      </c>
      <c r="V2640">
        <f t="shared" si="383"/>
        <v>0</v>
      </c>
      <c r="W2640" t="str">
        <f t="shared" si="377"/>
        <v/>
      </c>
      <c r="X2640" t="str">
        <f t="shared" si="378"/>
        <v/>
      </c>
      <c r="Y2640" t="str">
        <f t="shared" si="384"/>
        <v/>
      </c>
      <c r="Z2640" s="9"/>
      <c r="AA2640" s="14">
        <f t="shared" si="379"/>
        <v>0.248</v>
      </c>
      <c r="AB2640" s="14">
        <f t="shared" si="380"/>
        <v>0.29299999999999998</v>
      </c>
    </row>
    <row r="2641" spans="1:28" x14ac:dyDescent="0.25">
      <c r="A2641" s="10">
        <f t="shared" si="382"/>
        <v>45401</v>
      </c>
      <c r="B2641" s="11">
        <v>110</v>
      </c>
      <c r="C2641" s="11">
        <v>2100</v>
      </c>
      <c r="D2641" s="12">
        <v>618.875</v>
      </c>
      <c r="E2641" s="9">
        <v>116.37</v>
      </c>
      <c r="F2641" s="9">
        <f t="shared" si="381"/>
        <v>52.370000000000005</v>
      </c>
      <c r="G2641" s="9">
        <v>0.5</v>
      </c>
      <c r="H2641" s="9">
        <v>4.53</v>
      </c>
      <c r="I2641" s="9"/>
      <c r="J2641" s="9">
        <v>-2.1019999999999999</v>
      </c>
      <c r="K2641" s="9">
        <v>46</v>
      </c>
      <c r="L2641" s="9">
        <v>0.2414</v>
      </c>
      <c r="M2641" s="9">
        <v>0.33150000000000002</v>
      </c>
      <c r="N2641" s="9">
        <v>0</v>
      </c>
      <c r="O2641" s="9">
        <v>0.6</v>
      </c>
      <c r="P2641" s="9"/>
      <c r="Q2641" s="9"/>
      <c r="R2641" s="9"/>
      <c r="T2641">
        <f t="shared" si="376"/>
        <v>1102100</v>
      </c>
      <c r="U2641">
        <v>0</v>
      </c>
      <c r="V2641">
        <f t="shared" si="383"/>
        <v>0</v>
      </c>
      <c r="W2641" t="str">
        <f t="shared" si="377"/>
        <v/>
      </c>
      <c r="X2641" t="str">
        <f t="shared" si="378"/>
        <v/>
      </c>
      <c r="Y2641" t="str">
        <f t="shared" si="384"/>
        <v/>
      </c>
      <c r="Z2641" s="9"/>
      <c r="AA2641" s="14">
        <f t="shared" si="379"/>
        <v>0.24099999999999999</v>
      </c>
      <c r="AB2641" s="14">
        <f t="shared" si="380"/>
        <v>0.28299999999999997</v>
      </c>
    </row>
    <row r="2642" spans="1:28" x14ac:dyDescent="0.25">
      <c r="A2642" s="10">
        <f t="shared" si="382"/>
        <v>45401</v>
      </c>
      <c r="B2642" s="11">
        <v>110</v>
      </c>
      <c r="C2642" s="11">
        <v>2200</v>
      </c>
      <c r="D2642" s="12">
        <v>618.91666666666697</v>
      </c>
      <c r="E2642" s="9">
        <v>115.55</v>
      </c>
      <c r="F2642" s="9">
        <f t="shared" si="381"/>
        <v>51.55</v>
      </c>
      <c r="G2642" s="9">
        <v>0</v>
      </c>
      <c r="H2642" s="9">
        <v>3.02</v>
      </c>
      <c r="I2642" s="9"/>
      <c r="J2642" s="9">
        <v>-2.6829999999999998</v>
      </c>
      <c r="K2642" s="9">
        <v>46.1</v>
      </c>
      <c r="L2642" s="9">
        <v>0.2414</v>
      </c>
      <c r="M2642" s="9">
        <v>0.3322</v>
      </c>
      <c r="N2642" s="9">
        <v>0</v>
      </c>
      <c r="O2642" s="9">
        <v>0.6</v>
      </c>
      <c r="P2642" s="9"/>
      <c r="Q2642" s="9"/>
      <c r="R2642" s="9"/>
      <c r="T2642">
        <f t="shared" si="376"/>
        <v>1102200</v>
      </c>
      <c r="U2642">
        <v>0</v>
      </c>
      <c r="V2642">
        <f t="shared" si="383"/>
        <v>0</v>
      </c>
      <c r="W2642" t="str">
        <f t="shared" si="377"/>
        <v/>
      </c>
      <c r="X2642" t="str">
        <f t="shared" si="378"/>
        <v/>
      </c>
      <c r="Y2642" t="str">
        <f t="shared" si="384"/>
        <v/>
      </c>
      <c r="Z2642" s="9"/>
      <c r="AA2642" s="14">
        <f t="shared" si="379"/>
        <v>0.23100000000000001</v>
      </c>
      <c r="AB2642" s="14">
        <f t="shared" si="380"/>
        <v>0.27</v>
      </c>
    </row>
    <row r="2643" spans="1:28" x14ac:dyDescent="0.25">
      <c r="A2643" s="10">
        <f t="shared" si="382"/>
        <v>45401</v>
      </c>
      <c r="B2643" s="11">
        <v>110</v>
      </c>
      <c r="C2643" s="11">
        <v>2300</v>
      </c>
      <c r="D2643" s="12">
        <v>618.95833333333303</v>
      </c>
      <c r="E2643" s="9">
        <v>116.96</v>
      </c>
      <c r="F2643" s="9">
        <f t="shared" si="381"/>
        <v>52.959999999999994</v>
      </c>
      <c r="G2643" s="9">
        <v>0.5</v>
      </c>
      <c r="H2643" s="9">
        <v>3.52</v>
      </c>
      <c r="I2643" s="9"/>
      <c r="J2643" s="9">
        <v>-3.36</v>
      </c>
      <c r="K2643" s="9">
        <v>49.6</v>
      </c>
      <c r="L2643" s="9">
        <v>0.2422</v>
      </c>
      <c r="M2643" s="9">
        <v>0.33289999999999997</v>
      </c>
      <c r="N2643" s="9">
        <v>0</v>
      </c>
      <c r="O2643" s="9">
        <v>0.6</v>
      </c>
      <c r="P2643" s="9"/>
      <c r="Q2643" s="9"/>
      <c r="R2643" s="9"/>
      <c r="T2643">
        <f t="shared" si="376"/>
        <v>1102300</v>
      </c>
      <c r="U2643">
        <v>0</v>
      </c>
      <c r="V2643">
        <f t="shared" si="383"/>
        <v>0</v>
      </c>
      <c r="W2643" t="str">
        <f t="shared" si="377"/>
        <v/>
      </c>
      <c r="X2643" t="str">
        <f t="shared" si="378"/>
        <v/>
      </c>
      <c r="Y2643" t="str">
        <f t="shared" si="384"/>
        <v/>
      </c>
      <c r="Z2643" s="9"/>
      <c r="AA2643" s="14">
        <f t="shared" si="379"/>
        <v>0.23599999999999999</v>
      </c>
      <c r="AB2643" s="14">
        <f t="shared" si="380"/>
        <v>0.24</v>
      </c>
    </row>
    <row r="2644" spans="1:28" x14ac:dyDescent="0.25">
      <c r="A2644" s="10">
        <f t="shared" si="382"/>
        <v>45401</v>
      </c>
      <c r="B2644" s="11">
        <v>110</v>
      </c>
      <c r="C2644" s="11">
        <v>2400</v>
      </c>
      <c r="D2644" s="12">
        <v>619</v>
      </c>
      <c r="E2644" s="9">
        <v>116.26</v>
      </c>
      <c r="F2644" s="9">
        <f t="shared" si="381"/>
        <v>52.260000000000005</v>
      </c>
      <c r="G2644" s="9">
        <v>1.51</v>
      </c>
      <c r="H2644" s="9">
        <v>4.03</v>
      </c>
      <c r="I2644" s="9"/>
      <c r="J2644" s="9">
        <v>-3.2709999999999999</v>
      </c>
      <c r="K2644" s="9">
        <v>46.4</v>
      </c>
      <c r="L2644" s="9">
        <v>0.2422</v>
      </c>
      <c r="M2644" s="9">
        <v>0.3337</v>
      </c>
      <c r="N2644" s="9">
        <v>0</v>
      </c>
      <c r="O2644" s="9">
        <v>0.6</v>
      </c>
      <c r="P2644" s="9"/>
      <c r="Q2644" s="9"/>
      <c r="R2644" s="9"/>
      <c r="T2644">
        <f t="shared" si="376"/>
        <v>1102400</v>
      </c>
      <c r="U2644">
        <v>0</v>
      </c>
      <c r="V2644">
        <f t="shared" si="383"/>
        <v>0</v>
      </c>
      <c r="W2644">
        <f t="shared" si="377"/>
        <v>0.24199999999999999</v>
      </c>
      <c r="X2644">
        <f t="shared" si="378"/>
        <v>0.33400000000000002</v>
      </c>
      <c r="Y2644">
        <f t="shared" si="384"/>
        <v>0.52300000000000002</v>
      </c>
      <c r="Z2644" s="9"/>
      <c r="AA2644" s="14">
        <f t="shared" si="379"/>
        <v>0.223</v>
      </c>
      <c r="AB2644" s="14">
        <f t="shared" si="380"/>
        <v>0.25800000000000001</v>
      </c>
    </row>
    <row r="2645" spans="1:28" x14ac:dyDescent="0.25">
      <c r="A2645" s="10">
        <f t="shared" si="382"/>
        <v>45402</v>
      </c>
      <c r="B2645" s="11">
        <v>111</v>
      </c>
      <c r="C2645" s="11">
        <v>100</v>
      </c>
      <c r="D2645" s="12">
        <v>619.04166666666697</v>
      </c>
      <c r="E2645" s="9">
        <v>116.37</v>
      </c>
      <c r="F2645" s="9">
        <f t="shared" si="381"/>
        <v>52.370000000000005</v>
      </c>
      <c r="G2645" s="9">
        <v>0.5</v>
      </c>
      <c r="H2645" s="9">
        <v>4.03</v>
      </c>
      <c r="I2645" s="9"/>
      <c r="J2645" s="9">
        <v>-3.7770000000000001</v>
      </c>
      <c r="K2645" s="9">
        <v>48</v>
      </c>
      <c r="L2645" s="9">
        <v>0.2422</v>
      </c>
      <c r="M2645" s="9">
        <v>0.3337</v>
      </c>
      <c r="N2645" s="9">
        <v>0</v>
      </c>
      <c r="O2645" s="9">
        <v>0.6</v>
      </c>
      <c r="P2645" s="9"/>
      <c r="Q2645" s="9"/>
      <c r="R2645" s="9"/>
      <c r="T2645">
        <f t="shared" si="376"/>
        <v>1110100</v>
      </c>
      <c r="U2645">
        <v>0</v>
      </c>
      <c r="V2645">
        <f t="shared" si="383"/>
        <v>0</v>
      </c>
      <c r="W2645" t="str">
        <f t="shared" si="377"/>
        <v/>
      </c>
      <c r="X2645" t="str">
        <f t="shared" si="378"/>
        <v/>
      </c>
      <c r="Y2645" t="str">
        <f t="shared" si="384"/>
        <v/>
      </c>
      <c r="Z2645" s="9"/>
      <c r="AA2645" s="14">
        <f t="shared" si="379"/>
        <v>0.222</v>
      </c>
      <c r="AB2645" s="14">
        <f t="shared" si="380"/>
        <v>0.24099999999999999</v>
      </c>
    </row>
    <row r="2646" spans="1:28" x14ac:dyDescent="0.25">
      <c r="A2646" s="10">
        <f t="shared" si="382"/>
        <v>45402</v>
      </c>
      <c r="B2646" s="11">
        <v>111</v>
      </c>
      <c r="C2646" s="11">
        <v>200</v>
      </c>
      <c r="D2646" s="12">
        <v>619.08333333333303</v>
      </c>
      <c r="E2646" s="9">
        <v>118.25</v>
      </c>
      <c r="F2646" s="9">
        <f t="shared" si="381"/>
        <v>54.25</v>
      </c>
      <c r="G2646" s="9">
        <v>1.01</v>
      </c>
      <c r="H2646" s="9">
        <v>3.52</v>
      </c>
      <c r="I2646" s="9"/>
      <c r="J2646" s="9">
        <v>-3.9260000000000002</v>
      </c>
      <c r="K2646" s="9">
        <v>48.8</v>
      </c>
      <c r="L2646" s="9">
        <v>0.2422</v>
      </c>
      <c r="M2646" s="9">
        <v>0.3337</v>
      </c>
      <c r="N2646" s="9">
        <v>0</v>
      </c>
      <c r="O2646" s="9">
        <v>0.6</v>
      </c>
      <c r="P2646" s="9"/>
      <c r="Q2646" s="9"/>
      <c r="R2646" s="9"/>
      <c r="T2646">
        <f t="shared" si="376"/>
        <v>1110200</v>
      </c>
      <c r="U2646">
        <v>0</v>
      </c>
      <c r="V2646">
        <f t="shared" si="383"/>
        <v>0</v>
      </c>
      <c r="W2646" t="str">
        <f t="shared" si="377"/>
        <v/>
      </c>
      <c r="X2646" t="str">
        <f t="shared" si="378"/>
        <v/>
      </c>
      <c r="Y2646" t="str">
        <f t="shared" si="384"/>
        <v/>
      </c>
      <c r="Z2646" s="9"/>
      <c r="AA2646" s="14">
        <f t="shared" si="379"/>
        <v>0.223</v>
      </c>
      <c r="AB2646" s="14">
        <f t="shared" si="380"/>
        <v>0.23400000000000001</v>
      </c>
    </row>
    <row r="2647" spans="1:28" x14ac:dyDescent="0.25">
      <c r="A2647" s="10">
        <f t="shared" si="382"/>
        <v>45402</v>
      </c>
      <c r="B2647" s="11">
        <v>111</v>
      </c>
      <c r="C2647" s="11">
        <v>300</v>
      </c>
      <c r="D2647" s="12">
        <v>619.125</v>
      </c>
      <c r="E2647" s="9">
        <v>117.31</v>
      </c>
      <c r="F2647" s="9">
        <f t="shared" si="381"/>
        <v>53.31</v>
      </c>
      <c r="G2647" s="9">
        <v>1.51</v>
      </c>
      <c r="H2647" s="9">
        <v>3.52</v>
      </c>
      <c r="I2647" s="9"/>
      <c r="J2647" s="9">
        <v>-4.4080000000000004</v>
      </c>
      <c r="K2647" s="9">
        <v>49.6</v>
      </c>
      <c r="L2647" s="9">
        <v>0.2422</v>
      </c>
      <c r="M2647" s="9">
        <v>0.33289999999999997</v>
      </c>
      <c r="N2647" s="9">
        <v>0</v>
      </c>
      <c r="O2647" s="9">
        <v>0.6</v>
      </c>
      <c r="P2647" s="9"/>
      <c r="Q2647" s="9"/>
      <c r="R2647" s="9"/>
      <c r="T2647">
        <f t="shared" si="376"/>
        <v>1110300</v>
      </c>
      <c r="U2647">
        <v>0</v>
      </c>
      <c r="V2647">
        <f t="shared" si="383"/>
        <v>0</v>
      </c>
      <c r="W2647" t="str">
        <f t="shared" si="377"/>
        <v/>
      </c>
      <c r="X2647" t="str">
        <f t="shared" si="378"/>
        <v/>
      </c>
      <c r="Y2647" t="str">
        <f t="shared" si="384"/>
        <v/>
      </c>
      <c r="Z2647" s="9"/>
      <c r="AA2647" s="14">
        <f t="shared" si="379"/>
        <v>0.218</v>
      </c>
      <c r="AB2647" s="14">
        <f t="shared" si="380"/>
        <v>0.222</v>
      </c>
    </row>
    <row r="2648" spans="1:28" x14ac:dyDescent="0.25">
      <c r="A2648" s="10">
        <f t="shared" si="382"/>
        <v>45402</v>
      </c>
      <c r="B2648" s="11">
        <v>111</v>
      </c>
      <c r="C2648" s="11">
        <v>400</v>
      </c>
      <c r="D2648" s="12">
        <v>619.16666666666697</v>
      </c>
      <c r="E2648" s="9">
        <v>118.6</v>
      </c>
      <c r="F2648" s="9">
        <f t="shared" si="381"/>
        <v>54.599999999999994</v>
      </c>
      <c r="G2648" s="9">
        <v>1.01</v>
      </c>
      <c r="H2648" s="9">
        <v>3.52</v>
      </c>
      <c r="I2648" s="9"/>
      <c r="J2648" s="9">
        <v>-5.2949999999999999</v>
      </c>
      <c r="K2648" s="9">
        <v>51.7</v>
      </c>
      <c r="L2648" s="9">
        <v>0.2422</v>
      </c>
      <c r="M2648" s="9">
        <v>0.33289999999999997</v>
      </c>
      <c r="N2648" s="9">
        <v>0</v>
      </c>
      <c r="O2648" s="9">
        <v>0.6</v>
      </c>
      <c r="P2648" s="9"/>
      <c r="Q2648" s="9"/>
      <c r="R2648" s="9"/>
      <c r="T2648">
        <f t="shared" si="376"/>
        <v>1110400</v>
      </c>
      <c r="U2648">
        <v>0</v>
      </c>
      <c r="V2648">
        <f t="shared" si="383"/>
        <v>0</v>
      </c>
      <c r="W2648" t="str">
        <f t="shared" si="377"/>
        <v/>
      </c>
      <c r="X2648" t="str">
        <f t="shared" si="378"/>
        <v/>
      </c>
      <c r="Y2648" t="str">
        <f t="shared" si="384"/>
        <v/>
      </c>
      <c r="Z2648" s="9"/>
      <c r="AA2648" s="14">
        <f t="shared" si="379"/>
        <v>0.21299999999999999</v>
      </c>
      <c r="AB2648" s="14">
        <f t="shared" si="380"/>
        <v>0.19900000000000001</v>
      </c>
    </row>
    <row r="2649" spans="1:28" x14ac:dyDescent="0.25">
      <c r="A2649" s="10">
        <f t="shared" si="382"/>
        <v>45402</v>
      </c>
      <c r="B2649" s="11">
        <v>111</v>
      </c>
      <c r="C2649" s="11">
        <v>500</v>
      </c>
      <c r="D2649" s="12">
        <v>619.20833333333303</v>
      </c>
      <c r="E2649" s="9">
        <v>118.36</v>
      </c>
      <c r="F2649" s="9">
        <f t="shared" si="381"/>
        <v>54.36</v>
      </c>
      <c r="G2649" s="9">
        <v>0.5</v>
      </c>
      <c r="H2649" s="9">
        <v>3.02</v>
      </c>
      <c r="I2649" s="9"/>
      <c r="J2649" s="9">
        <v>-5.0179999999999998</v>
      </c>
      <c r="K2649" s="9">
        <v>53.9</v>
      </c>
      <c r="L2649" s="9">
        <v>0.2422</v>
      </c>
      <c r="M2649" s="9">
        <v>0.33289999999999997</v>
      </c>
      <c r="N2649" s="9">
        <v>0</v>
      </c>
      <c r="O2649" s="9">
        <v>0.6</v>
      </c>
      <c r="P2649" s="9"/>
      <c r="Q2649" s="9"/>
      <c r="R2649" s="9"/>
      <c r="T2649">
        <f t="shared" si="376"/>
        <v>1110500</v>
      </c>
      <c r="U2649">
        <v>0</v>
      </c>
      <c r="V2649">
        <f t="shared" si="383"/>
        <v>0</v>
      </c>
      <c r="W2649" t="str">
        <f t="shared" si="377"/>
        <v/>
      </c>
      <c r="X2649" t="str">
        <f t="shared" si="378"/>
        <v/>
      </c>
      <c r="Y2649" t="str">
        <f t="shared" si="384"/>
        <v/>
      </c>
      <c r="Z2649" s="9"/>
      <c r="AA2649" s="14">
        <f t="shared" si="379"/>
        <v>0.22700000000000001</v>
      </c>
      <c r="AB2649" s="14">
        <f t="shared" si="380"/>
        <v>0.19400000000000001</v>
      </c>
    </row>
    <row r="2650" spans="1:28" x14ac:dyDescent="0.25">
      <c r="A2650" s="10">
        <f t="shared" si="382"/>
        <v>45402</v>
      </c>
      <c r="B2650" s="11">
        <v>111</v>
      </c>
      <c r="C2650" s="11">
        <v>600</v>
      </c>
      <c r="D2650" s="12">
        <v>619.25</v>
      </c>
      <c r="E2650" s="9">
        <v>117.89</v>
      </c>
      <c r="F2650" s="9">
        <f t="shared" si="381"/>
        <v>53.89</v>
      </c>
      <c r="G2650" s="9">
        <v>1.51</v>
      </c>
      <c r="H2650" s="9">
        <v>6.04</v>
      </c>
      <c r="I2650" s="9"/>
      <c r="J2650" s="9">
        <v>-3.39</v>
      </c>
      <c r="K2650" s="9">
        <v>51.8</v>
      </c>
      <c r="L2650" s="9">
        <v>0.2414</v>
      </c>
      <c r="M2650" s="9">
        <v>0.3322</v>
      </c>
      <c r="N2650" s="9">
        <v>0</v>
      </c>
      <c r="O2650" s="9">
        <v>44.4</v>
      </c>
      <c r="P2650" s="9"/>
      <c r="Q2650" s="9"/>
      <c r="R2650" s="9"/>
      <c r="T2650">
        <f t="shared" si="376"/>
        <v>1110600</v>
      </c>
      <c r="U2650">
        <v>42</v>
      </c>
      <c r="V2650">
        <f t="shared" si="383"/>
        <v>44.4</v>
      </c>
      <c r="W2650" t="str">
        <f t="shared" si="377"/>
        <v/>
      </c>
      <c r="X2650" t="str">
        <f t="shared" si="378"/>
        <v/>
      </c>
      <c r="Y2650" t="str">
        <f t="shared" si="384"/>
        <v/>
      </c>
      <c r="Z2650" s="9"/>
      <c r="AA2650" s="14">
        <f t="shared" si="379"/>
        <v>0.246</v>
      </c>
      <c r="AB2650" s="14">
        <f t="shared" si="380"/>
        <v>0.22900000000000001</v>
      </c>
    </row>
    <row r="2651" spans="1:28" x14ac:dyDescent="0.25">
      <c r="A2651" s="10">
        <f t="shared" si="382"/>
        <v>45402</v>
      </c>
      <c r="B2651" s="11">
        <v>111</v>
      </c>
      <c r="C2651" s="11">
        <v>700</v>
      </c>
      <c r="D2651" s="12">
        <v>619.29166666666697</v>
      </c>
      <c r="E2651" s="9">
        <v>118.01</v>
      </c>
      <c r="F2651" s="9">
        <f t="shared" si="381"/>
        <v>54.010000000000005</v>
      </c>
      <c r="G2651" s="9">
        <v>2.52</v>
      </c>
      <c r="H2651" s="9">
        <v>7.05</v>
      </c>
      <c r="I2651" s="9"/>
      <c r="J2651" s="9">
        <v>-2.2759999999999998</v>
      </c>
      <c r="K2651" s="9">
        <v>47.6</v>
      </c>
      <c r="L2651" s="9">
        <v>0.2414</v>
      </c>
      <c r="M2651" s="9">
        <v>0.33150000000000002</v>
      </c>
      <c r="N2651" s="9">
        <v>0</v>
      </c>
      <c r="O2651" s="9">
        <v>240.6</v>
      </c>
      <c r="P2651" s="9"/>
      <c r="Q2651" s="9"/>
      <c r="R2651" s="9"/>
      <c r="T2651">
        <f t="shared" si="376"/>
        <v>1110700</v>
      </c>
      <c r="U2651">
        <v>207.3</v>
      </c>
      <c r="V2651">
        <f t="shared" si="383"/>
        <v>240.6</v>
      </c>
      <c r="W2651" t="str">
        <f t="shared" si="377"/>
        <v/>
      </c>
      <c r="X2651" t="str">
        <f t="shared" si="378"/>
        <v/>
      </c>
      <c r="Y2651" t="str">
        <f t="shared" si="384"/>
        <v/>
      </c>
      <c r="Z2651" s="9"/>
      <c r="AA2651" s="14">
        <f t="shared" si="379"/>
        <v>0.246</v>
      </c>
      <c r="AB2651" s="14">
        <f t="shared" si="380"/>
        <v>0.27100000000000002</v>
      </c>
    </row>
    <row r="2652" spans="1:28" x14ac:dyDescent="0.25">
      <c r="A2652" s="10">
        <f t="shared" si="382"/>
        <v>45402</v>
      </c>
      <c r="B2652" s="11">
        <v>111</v>
      </c>
      <c r="C2652" s="11">
        <v>800</v>
      </c>
      <c r="D2652" s="12">
        <v>619.33333333333303</v>
      </c>
      <c r="E2652" s="9">
        <v>116.49</v>
      </c>
      <c r="F2652" s="9">
        <f t="shared" si="381"/>
        <v>52.489999999999995</v>
      </c>
      <c r="G2652" s="9">
        <v>3.52</v>
      </c>
      <c r="H2652" s="9">
        <v>8.56</v>
      </c>
      <c r="I2652" s="9"/>
      <c r="J2652" s="9">
        <v>-1.0429999999999999</v>
      </c>
      <c r="K2652" s="9">
        <v>44.4</v>
      </c>
      <c r="L2652" s="9">
        <v>0.2414</v>
      </c>
      <c r="M2652" s="9">
        <v>0.33079999999999998</v>
      </c>
      <c r="N2652" s="9">
        <v>0</v>
      </c>
      <c r="O2652" s="9">
        <v>423.1</v>
      </c>
      <c r="P2652" s="9"/>
      <c r="Q2652" s="9"/>
      <c r="R2652" s="9"/>
      <c r="T2652">
        <f t="shared" si="376"/>
        <v>1110800</v>
      </c>
      <c r="U2652">
        <v>396.8</v>
      </c>
      <c r="V2652">
        <f t="shared" si="383"/>
        <v>423.1</v>
      </c>
      <c r="W2652" t="str">
        <f t="shared" si="377"/>
        <v/>
      </c>
      <c r="X2652" t="str">
        <f t="shared" si="378"/>
        <v/>
      </c>
      <c r="Y2652" t="str">
        <f t="shared" si="384"/>
        <v/>
      </c>
      <c r="Z2652" s="9"/>
      <c r="AA2652" s="14">
        <f t="shared" si="379"/>
        <v>0.251</v>
      </c>
      <c r="AB2652" s="14">
        <f t="shared" si="380"/>
        <v>0.314</v>
      </c>
    </row>
    <row r="2653" spans="1:28" x14ac:dyDescent="0.25">
      <c r="A2653" s="10">
        <f t="shared" si="382"/>
        <v>45402</v>
      </c>
      <c r="B2653" s="11">
        <v>111</v>
      </c>
      <c r="C2653" s="11">
        <v>900</v>
      </c>
      <c r="D2653" s="12">
        <v>619.375</v>
      </c>
      <c r="E2653" s="9">
        <v>118.01</v>
      </c>
      <c r="F2653" s="9">
        <f t="shared" si="381"/>
        <v>54.010000000000005</v>
      </c>
      <c r="G2653" s="9">
        <v>4.03</v>
      </c>
      <c r="H2653" s="9">
        <v>9.06</v>
      </c>
      <c r="I2653" s="9"/>
      <c r="J2653" s="9">
        <v>0.13500000000000001</v>
      </c>
      <c r="K2653" s="9">
        <v>41.7</v>
      </c>
      <c r="L2653" s="9">
        <v>0.2414</v>
      </c>
      <c r="M2653" s="9">
        <v>0.33079999999999998</v>
      </c>
      <c r="N2653" s="9">
        <v>0</v>
      </c>
      <c r="O2653" s="9">
        <v>594.4</v>
      </c>
      <c r="P2653" s="9"/>
      <c r="Q2653" s="9"/>
      <c r="R2653" s="9"/>
      <c r="T2653">
        <f t="shared" si="376"/>
        <v>1110900</v>
      </c>
      <c r="U2653">
        <v>574.70000000000005</v>
      </c>
      <c r="V2653">
        <f t="shared" si="383"/>
        <v>594.4</v>
      </c>
      <c r="W2653" t="str">
        <f t="shared" si="377"/>
        <v/>
      </c>
      <c r="X2653" t="str">
        <f t="shared" si="378"/>
        <v/>
      </c>
      <c r="Y2653" t="str">
        <f t="shared" si="384"/>
        <v/>
      </c>
      <c r="Z2653" s="9"/>
      <c r="AA2653" s="14">
        <f t="shared" si="379"/>
        <v>0.25700000000000001</v>
      </c>
      <c r="AB2653" s="14">
        <f t="shared" si="380"/>
        <v>0.35899999999999999</v>
      </c>
    </row>
    <row r="2654" spans="1:28" x14ac:dyDescent="0.25">
      <c r="A2654" s="10">
        <f t="shared" si="382"/>
        <v>45402</v>
      </c>
      <c r="B2654" s="11">
        <v>111</v>
      </c>
      <c r="C2654" s="11">
        <v>1000</v>
      </c>
      <c r="D2654" s="12">
        <v>619.41666666666697</v>
      </c>
      <c r="E2654" s="9">
        <v>118.71</v>
      </c>
      <c r="F2654" s="9">
        <f t="shared" si="381"/>
        <v>54.709999999999994</v>
      </c>
      <c r="G2654" s="9">
        <v>4.53</v>
      </c>
      <c r="H2654" s="9">
        <v>9.06</v>
      </c>
      <c r="I2654" s="9"/>
      <c r="J2654" s="9">
        <v>1.913</v>
      </c>
      <c r="K2654" s="9">
        <v>38.4</v>
      </c>
      <c r="L2654" s="9">
        <v>0.2414</v>
      </c>
      <c r="M2654" s="9">
        <v>0.33</v>
      </c>
      <c r="N2654" s="9">
        <v>0</v>
      </c>
      <c r="O2654" s="9">
        <v>733.1</v>
      </c>
      <c r="P2654" s="9"/>
      <c r="Q2654" s="9"/>
      <c r="R2654" s="9"/>
      <c r="T2654">
        <f t="shared" si="376"/>
        <v>1111000</v>
      </c>
      <c r="U2654">
        <v>722.5</v>
      </c>
      <c r="V2654">
        <f t="shared" si="383"/>
        <v>733.1</v>
      </c>
      <c r="W2654" t="str">
        <f t="shared" si="377"/>
        <v/>
      </c>
      <c r="X2654" t="str">
        <f t="shared" si="378"/>
        <v/>
      </c>
      <c r="Y2654" t="str">
        <f t="shared" si="384"/>
        <v/>
      </c>
      <c r="Z2654" s="9"/>
      <c r="AA2654" s="14">
        <f t="shared" si="379"/>
        <v>0.26900000000000002</v>
      </c>
      <c r="AB2654" s="14">
        <f t="shared" si="380"/>
        <v>0.432</v>
      </c>
    </row>
    <row r="2655" spans="1:28" x14ac:dyDescent="0.25">
      <c r="A2655" s="10">
        <f t="shared" si="382"/>
        <v>45402</v>
      </c>
      <c r="B2655" s="11">
        <v>111</v>
      </c>
      <c r="C2655" s="11">
        <v>1100</v>
      </c>
      <c r="D2655" s="12">
        <v>619.45833333333303</v>
      </c>
      <c r="E2655" s="9">
        <v>116.14</v>
      </c>
      <c r="F2655" s="9">
        <f t="shared" si="381"/>
        <v>52.14</v>
      </c>
      <c r="G2655" s="9">
        <v>4.03</v>
      </c>
      <c r="H2655" s="9">
        <v>9.56</v>
      </c>
      <c r="I2655" s="9"/>
      <c r="J2655" s="9">
        <v>3.1680000000000001</v>
      </c>
      <c r="K2655" s="9">
        <v>34.5</v>
      </c>
      <c r="L2655" s="9">
        <v>0.2422</v>
      </c>
      <c r="M2655" s="9">
        <v>0.33</v>
      </c>
      <c r="N2655" s="9">
        <v>0</v>
      </c>
      <c r="O2655" s="9">
        <v>833.1</v>
      </c>
      <c r="P2655" s="9"/>
      <c r="Q2655" s="9"/>
      <c r="R2655" s="9"/>
      <c r="T2655">
        <f t="shared" si="376"/>
        <v>1111100</v>
      </c>
      <c r="U2655">
        <v>829</v>
      </c>
      <c r="V2655">
        <f t="shared" si="383"/>
        <v>833.1</v>
      </c>
      <c r="W2655" t="str">
        <f t="shared" si="377"/>
        <v/>
      </c>
      <c r="X2655" t="str">
        <f t="shared" si="378"/>
        <v/>
      </c>
      <c r="Y2655" t="str">
        <f t="shared" si="384"/>
        <v/>
      </c>
      <c r="Z2655" s="9"/>
      <c r="AA2655" s="14">
        <f t="shared" si="379"/>
        <v>0.26400000000000001</v>
      </c>
      <c r="AB2655" s="14">
        <f t="shared" si="380"/>
        <v>0.501</v>
      </c>
    </row>
    <row r="2656" spans="1:28" x14ac:dyDescent="0.25">
      <c r="A2656" s="10">
        <f t="shared" si="382"/>
        <v>45402</v>
      </c>
      <c r="B2656" s="11">
        <v>111</v>
      </c>
      <c r="C2656" s="11">
        <v>1200</v>
      </c>
      <c r="D2656" s="12">
        <v>619.5</v>
      </c>
      <c r="E2656" s="9">
        <v>116.14</v>
      </c>
      <c r="F2656" s="9">
        <f t="shared" si="381"/>
        <v>52.14</v>
      </c>
      <c r="G2656" s="9">
        <v>3.52</v>
      </c>
      <c r="H2656" s="9">
        <v>8.56</v>
      </c>
      <c r="I2656" s="9"/>
      <c r="J2656" s="9">
        <v>4.6360000000000001</v>
      </c>
      <c r="K2656" s="9">
        <v>33.1</v>
      </c>
      <c r="L2656" s="9">
        <v>0.2422</v>
      </c>
      <c r="M2656" s="9">
        <v>0.32929999999999998</v>
      </c>
      <c r="N2656" s="9">
        <v>0</v>
      </c>
      <c r="O2656" s="9">
        <v>885.6</v>
      </c>
      <c r="P2656" s="9"/>
      <c r="Q2656" s="9"/>
      <c r="R2656" s="9"/>
      <c r="T2656">
        <f t="shared" si="376"/>
        <v>1111200</v>
      </c>
      <c r="U2656">
        <v>884.7</v>
      </c>
      <c r="V2656">
        <f t="shared" si="383"/>
        <v>885.6</v>
      </c>
      <c r="W2656" t="str">
        <f t="shared" si="377"/>
        <v/>
      </c>
      <c r="X2656" t="str">
        <f t="shared" si="378"/>
        <v/>
      </c>
      <c r="Y2656" t="str">
        <f t="shared" si="384"/>
        <v/>
      </c>
      <c r="Z2656" s="9"/>
      <c r="AA2656" s="14">
        <f t="shared" si="379"/>
        <v>0.28100000000000003</v>
      </c>
      <c r="AB2656" s="14">
        <f t="shared" si="380"/>
        <v>0.56799999999999995</v>
      </c>
    </row>
    <row r="2657" spans="1:28" x14ac:dyDescent="0.25">
      <c r="A2657" s="10">
        <f t="shared" si="382"/>
        <v>45402</v>
      </c>
      <c r="B2657" s="11">
        <v>111</v>
      </c>
      <c r="C2657" s="11">
        <v>1300</v>
      </c>
      <c r="D2657" s="12">
        <v>619.54166666666697</v>
      </c>
      <c r="E2657" s="9">
        <v>116.49</v>
      </c>
      <c r="F2657" s="9">
        <f t="shared" si="381"/>
        <v>52.489999999999995</v>
      </c>
      <c r="G2657" s="9">
        <v>3.52</v>
      </c>
      <c r="H2657" s="9">
        <v>8.56</v>
      </c>
      <c r="I2657" s="9"/>
      <c r="J2657" s="9">
        <v>5.5910000000000002</v>
      </c>
      <c r="K2657" s="9">
        <v>34</v>
      </c>
      <c r="L2657" s="9">
        <v>0.2414</v>
      </c>
      <c r="M2657" s="9">
        <v>0.3286</v>
      </c>
      <c r="N2657" s="9">
        <v>0</v>
      </c>
      <c r="O2657" s="9">
        <v>881.9</v>
      </c>
      <c r="P2657" s="9"/>
      <c r="Q2657" s="9"/>
      <c r="R2657" s="9"/>
      <c r="T2657">
        <f t="shared" si="376"/>
        <v>1111300</v>
      </c>
      <c r="U2657">
        <v>886.3</v>
      </c>
      <c r="V2657">
        <f t="shared" si="383"/>
        <v>881.9</v>
      </c>
      <c r="W2657" t="str">
        <f t="shared" si="377"/>
        <v/>
      </c>
      <c r="X2657" t="str">
        <f t="shared" si="378"/>
        <v/>
      </c>
      <c r="Y2657" t="str">
        <f t="shared" si="384"/>
        <v/>
      </c>
      <c r="Z2657" s="9"/>
      <c r="AA2657" s="14">
        <f t="shared" si="379"/>
        <v>0.309</v>
      </c>
      <c r="AB2657" s="14">
        <f t="shared" si="380"/>
        <v>0.6</v>
      </c>
    </row>
    <row r="2658" spans="1:28" x14ac:dyDescent="0.25">
      <c r="A2658" s="10">
        <f t="shared" si="382"/>
        <v>45402</v>
      </c>
      <c r="B2658" s="11">
        <v>111</v>
      </c>
      <c r="C2658" s="11">
        <v>1400</v>
      </c>
      <c r="D2658" s="12">
        <v>619.58333333333303</v>
      </c>
      <c r="E2658" s="9">
        <v>114.85</v>
      </c>
      <c r="F2658" s="9">
        <f t="shared" si="381"/>
        <v>50.849999999999994</v>
      </c>
      <c r="G2658" s="9">
        <v>4.03</v>
      </c>
      <c r="H2658" s="9">
        <v>9.56</v>
      </c>
      <c r="I2658" s="9"/>
      <c r="J2658" s="9">
        <v>5.9749999999999996</v>
      </c>
      <c r="K2658" s="9">
        <v>33.4</v>
      </c>
      <c r="L2658" s="9">
        <v>0.2414</v>
      </c>
      <c r="M2658" s="9">
        <v>0.32790000000000002</v>
      </c>
      <c r="N2658" s="9">
        <v>0</v>
      </c>
      <c r="O2658" s="9">
        <v>825.6</v>
      </c>
      <c r="P2658" s="9"/>
      <c r="Q2658" s="9"/>
      <c r="R2658" s="9"/>
      <c r="T2658">
        <f t="shared" si="376"/>
        <v>1111400</v>
      </c>
      <c r="U2658">
        <v>833.5</v>
      </c>
      <c r="V2658">
        <f t="shared" si="383"/>
        <v>825.6</v>
      </c>
      <c r="W2658" t="str">
        <f t="shared" si="377"/>
        <v/>
      </c>
      <c r="X2658" t="str">
        <f t="shared" si="378"/>
        <v/>
      </c>
      <c r="Y2658" t="str">
        <f t="shared" si="384"/>
        <v/>
      </c>
      <c r="Z2658" s="9"/>
      <c r="AA2658" s="14">
        <f t="shared" si="379"/>
        <v>0.312</v>
      </c>
      <c r="AB2658" s="14">
        <f t="shared" si="380"/>
        <v>0.622</v>
      </c>
    </row>
    <row r="2659" spans="1:28" x14ac:dyDescent="0.25">
      <c r="A2659" s="10">
        <f t="shared" si="382"/>
        <v>45402</v>
      </c>
      <c r="B2659" s="11">
        <v>111</v>
      </c>
      <c r="C2659" s="11">
        <v>1500</v>
      </c>
      <c r="D2659" s="12">
        <v>619.625</v>
      </c>
      <c r="E2659" s="9">
        <v>114.38</v>
      </c>
      <c r="F2659" s="9">
        <f t="shared" si="381"/>
        <v>50.379999999999995</v>
      </c>
      <c r="G2659" s="9">
        <v>3.52</v>
      </c>
      <c r="H2659" s="9">
        <v>10.07</v>
      </c>
      <c r="I2659" s="9"/>
      <c r="J2659" s="9">
        <v>6.2809999999999997</v>
      </c>
      <c r="K2659" s="9">
        <v>33.9</v>
      </c>
      <c r="L2659" s="9">
        <v>0.2407</v>
      </c>
      <c r="M2659" s="9">
        <v>0.32790000000000002</v>
      </c>
      <c r="N2659" s="9">
        <v>0</v>
      </c>
      <c r="O2659" s="9">
        <v>724.4</v>
      </c>
      <c r="P2659" s="9"/>
      <c r="Q2659" s="9"/>
      <c r="R2659" s="9"/>
      <c r="T2659">
        <f t="shared" si="376"/>
        <v>1111500</v>
      </c>
      <c r="U2659">
        <v>730</v>
      </c>
      <c r="V2659">
        <f t="shared" si="383"/>
        <v>724.4</v>
      </c>
      <c r="W2659" t="str">
        <f t="shared" si="377"/>
        <v/>
      </c>
      <c r="X2659" t="str">
        <f t="shared" si="378"/>
        <v/>
      </c>
      <c r="Y2659" t="str">
        <f t="shared" si="384"/>
        <v/>
      </c>
      <c r="Z2659" s="9"/>
      <c r="AA2659" s="14">
        <f t="shared" si="379"/>
        <v>0.32300000000000001</v>
      </c>
      <c r="AB2659" s="14">
        <f t="shared" si="380"/>
        <v>0.63</v>
      </c>
    </row>
    <row r="2660" spans="1:28" x14ac:dyDescent="0.25">
      <c r="A2660" s="10">
        <f t="shared" si="382"/>
        <v>45402</v>
      </c>
      <c r="B2660" s="11">
        <v>111</v>
      </c>
      <c r="C2660" s="11">
        <v>1600</v>
      </c>
      <c r="D2660" s="12">
        <v>619.66666666666697</v>
      </c>
      <c r="E2660" s="9">
        <v>116.84</v>
      </c>
      <c r="F2660" s="9">
        <f t="shared" si="381"/>
        <v>52.84</v>
      </c>
      <c r="G2660" s="9">
        <v>4.03</v>
      </c>
      <c r="H2660" s="9">
        <v>10.07</v>
      </c>
      <c r="I2660" s="9"/>
      <c r="J2660" s="9">
        <v>6.1280000000000001</v>
      </c>
      <c r="K2660" s="9">
        <v>35.1</v>
      </c>
      <c r="L2660" s="9">
        <v>0.24</v>
      </c>
      <c r="M2660" s="9">
        <v>0.3271</v>
      </c>
      <c r="N2660" s="9">
        <v>0</v>
      </c>
      <c r="O2660" s="9">
        <v>560.6</v>
      </c>
      <c r="P2660" s="9"/>
      <c r="Q2660" s="9"/>
      <c r="R2660" s="9"/>
      <c r="T2660">
        <f t="shared" si="376"/>
        <v>1111600</v>
      </c>
      <c r="U2660">
        <v>584.20000000000005</v>
      </c>
      <c r="V2660">
        <f t="shared" si="383"/>
        <v>560.6</v>
      </c>
      <c r="W2660" t="str">
        <f t="shared" si="377"/>
        <v/>
      </c>
      <c r="X2660" t="str">
        <f t="shared" si="378"/>
        <v/>
      </c>
      <c r="Y2660" t="str">
        <f t="shared" si="384"/>
        <v/>
      </c>
      <c r="Z2660" s="9"/>
      <c r="AA2660" s="14">
        <f t="shared" si="379"/>
        <v>0.33100000000000002</v>
      </c>
      <c r="AB2660" s="14">
        <f t="shared" si="380"/>
        <v>0.61199999999999999</v>
      </c>
    </row>
    <row r="2661" spans="1:28" x14ac:dyDescent="0.25">
      <c r="A2661" s="10">
        <f t="shared" si="382"/>
        <v>45402</v>
      </c>
      <c r="B2661" s="11">
        <v>111</v>
      </c>
      <c r="C2661" s="11">
        <v>1700</v>
      </c>
      <c r="D2661" s="12">
        <v>619.70833333333303</v>
      </c>
      <c r="E2661" s="9">
        <v>116.37</v>
      </c>
      <c r="F2661" s="9">
        <f t="shared" si="381"/>
        <v>52.370000000000005</v>
      </c>
      <c r="G2661" s="9">
        <v>4.03</v>
      </c>
      <c r="H2661" s="9">
        <v>8.56</v>
      </c>
      <c r="I2661" s="9"/>
      <c r="J2661" s="9">
        <v>5.3849999999999998</v>
      </c>
      <c r="K2661" s="9">
        <v>35.700000000000003</v>
      </c>
      <c r="L2661" s="9">
        <v>0.2407</v>
      </c>
      <c r="M2661" s="9">
        <v>0.33</v>
      </c>
      <c r="N2661" s="9">
        <v>0</v>
      </c>
      <c r="O2661" s="9">
        <v>384.4</v>
      </c>
      <c r="P2661" s="9"/>
      <c r="Q2661" s="9"/>
      <c r="R2661" s="9"/>
      <c r="T2661">
        <f t="shared" si="376"/>
        <v>1111700</v>
      </c>
      <c r="U2661">
        <v>407.8</v>
      </c>
      <c r="V2661">
        <f t="shared" si="383"/>
        <v>384.4</v>
      </c>
      <c r="W2661" t="str">
        <f t="shared" si="377"/>
        <v/>
      </c>
      <c r="X2661" t="str">
        <f t="shared" si="378"/>
        <v/>
      </c>
      <c r="Y2661" t="str">
        <f t="shared" si="384"/>
        <v/>
      </c>
      <c r="Z2661" s="9"/>
      <c r="AA2661" s="14">
        <f t="shared" si="379"/>
        <v>0.32</v>
      </c>
      <c r="AB2661" s="14">
        <f t="shared" si="380"/>
        <v>0.57599999999999996</v>
      </c>
    </row>
    <row r="2662" spans="1:28" x14ac:dyDescent="0.25">
      <c r="A2662" s="10">
        <f t="shared" si="382"/>
        <v>45402</v>
      </c>
      <c r="B2662" s="11">
        <v>111</v>
      </c>
      <c r="C2662" s="11">
        <v>1800</v>
      </c>
      <c r="D2662" s="12">
        <v>619.75</v>
      </c>
      <c r="E2662" s="9">
        <v>115.67</v>
      </c>
      <c r="F2662" s="9">
        <f t="shared" si="381"/>
        <v>51.67</v>
      </c>
      <c r="G2662" s="9">
        <v>3.52</v>
      </c>
      <c r="H2662" s="9">
        <v>7.55</v>
      </c>
      <c r="I2662" s="9"/>
      <c r="J2662" s="9">
        <v>3.0089999999999999</v>
      </c>
      <c r="K2662" s="9">
        <v>46.7</v>
      </c>
      <c r="L2662" s="9">
        <v>0.2422</v>
      </c>
      <c r="M2662" s="9">
        <v>0.3337</v>
      </c>
      <c r="N2662" s="9">
        <v>0</v>
      </c>
      <c r="O2662" s="9">
        <v>66.900000000000006</v>
      </c>
      <c r="P2662" s="9"/>
      <c r="Q2662" s="9"/>
      <c r="R2662" s="9"/>
      <c r="T2662">
        <f t="shared" si="376"/>
        <v>1111800</v>
      </c>
      <c r="U2662">
        <v>218.7</v>
      </c>
      <c r="V2662">
        <f t="shared" si="383"/>
        <v>66.900000000000006</v>
      </c>
      <c r="W2662" t="str">
        <f t="shared" si="377"/>
        <v/>
      </c>
      <c r="X2662" t="str">
        <f t="shared" si="378"/>
        <v/>
      </c>
      <c r="Y2662" t="str">
        <f t="shared" si="384"/>
        <v/>
      </c>
      <c r="Z2662" s="9"/>
      <c r="AA2662" s="14">
        <f t="shared" si="379"/>
        <v>0.35399999999999998</v>
      </c>
      <c r="AB2662" s="14">
        <f t="shared" si="380"/>
        <v>0.40400000000000003</v>
      </c>
    </row>
    <row r="2663" spans="1:28" x14ac:dyDescent="0.25">
      <c r="A2663" s="10">
        <f t="shared" si="382"/>
        <v>45402</v>
      </c>
      <c r="B2663" s="11">
        <v>111</v>
      </c>
      <c r="C2663" s="11">
        <v>1900</v>
      </c>
      <c r="D2663" s="12">
        <v>619.79166666666697</v>
      </c>
      <c r="E2663" s="9">
        <v>115.09</v>
      </c>
      <c r="F2663" s="9">
        <f t="shared" si="381"/>
        <v>51.09</v>
      </c>
      <c r="G2663" s="9">
        <v>4.53</v>
      </c>
      <c r="H2663" s="9">
        <v>10.07</v>
      </c>
      <c r="I2663" s="9"/>
      <c r="J2663" s="9">
        <v>2.5569999999999999</v>
      </c>
      <c r="K2663" s="9">
        <v>52.7</v>
      </c>
      <c r="L2663" s="9">
        <v>0.2429</v>
      </c>
      <c r="M2663" s="9">
        <v>0.33579999999999999</v>
      </c>
      <c r="N2663" s="9">
        <v>0</v>
      </c>
      <c r="O2663" s="9">
        <v>8.1</v>
      </c>
      <c r="P2663" s="9"/>
      <c r="Q2663" s="9"/>
      <c r="R2663" s="9"/>
      <c r="T2663">
        <f t="shared" si="376"/>
        <v>1111900</v>
      </c>
      <c r="U2663">
        <v>48.7</v>
      </c>
      <c r="V2663">
        <f t="shared" si="383"/>
        <v>8.1</v>
      </c>
      <c r="W2663" t="str">
        <f t="shared" si="377"/>
        <v/>
      </c>
      <c r="X2663" t="str">
        <f t="shared" si="378"/>
        <v/>
      </c>
      <c r="Y2663" t="str">
        <f t="shared" si="384"/>
        <v/>
      </c>
      <c r="Z2663" s="9"/>
      <c r="AA2663" s="14">
        <f t="shared" si="379"/>
        <v>0.38700000000000001</v>
      </c>
      <c r="AB2663" s="14">
        <f t="shared" si="380"/>
        <v>0.34699999999999998</v>
      </c>
    </row>
    <row r="2664" spans="1:28" x14ac:dyDescent="0.25">
      <c r="A2664" s="10">
        <f t="shared" si="382"/>
        <v>45402</v>
      </c>
      <c r="B2664" s="11">
        <v>111</v>
      </c>
      <c r="C2664" s="11">
        <v>2000</v>
      </c>
      <c r="D2664" s="12">
        <v>619.83333333333303</v>
      </c>
      <c r="E2664" s="9">
        <v>114.27</v>
      </c>
      <c r="F2664" s="9">
        <f t="shared" si="381"/>
        <v>50.269999999999996</v>
      </c>
      <c r="G2664" s="9">
        <v>5.03</v>
      </c>
      <c r="H2664" s="9">
        <v>10.07</v>
      </c>
      <c r="I2664" s="9"/>
      <c r="J2664" s="9">
        <v>2.637</v>
      </c>
      <c r="K2664" s="9">
        <v>53.1</v>
      </c>
      <c r="L2664" s="9">
        <v>0.24360000000000001</v>
      </c>
      <c r="M2664" s="9">
        <v>0.33800000000000002</v>
      </c>
      <c r="N2664" s="9">
        <v>0</v>
      </c>
      <c r="O2664" s="9">
        <v>0.6</v>
      </c>
      <c r="P2664" s="9"/>
      <c r="Q2664" s="9"/>
      <c r="R2664" s="9"/>
      <c r="T2664">
        <f t="shared" si="376"/>
        <v>1112000</v>
      </c>
      <c r="U2664">
        <v>0</v>
      </c>
      <c r="V2664">
        <f t="shared" si="383"/>
        <v>0</v>
      </c>
      <c r="W2664" t="str">
        <f t="shared" si="377"/>
        <v/>
      </c>
      <c r="X2664" t="str">
        <f t="shared" si="378"/>
        <v/>
      </c>
      <c r="Y2664" t="str">
        <f t="shared" si="384"/>
        <v/>
      </c>
      <c r="Z2664" s="9"/>
      <c r="AA2664" s="14">
        <f t="shared" si="379"/>
        <v>0.39200000000000002</v>
      </c>
      <c r="AB2664" s="14">
        <f t="shared" si="380"/>
        <v>0.34599999999999997</v>
      </c>
    </row>
    <row r="2665" spans="1:28" x14ac:dyDescent="0.25">
      <c r="A2665" s="10">
        <f t="shared" si="382"/>
        <v>45402</v>
      </c>
      <c r="B2665" s="11">
        <v>111</v>
      </c>
      <c r="C2665" s="11">
        <v>2100</v>
      </c>
      <c r="D2665" s="12">
        <v>619.875</v>
      </c>
      <c r="E2665" s="9">
        <v>114.27</v>
      </c>
      <c r="F2665" s="9">
        <f t="shared" si="381"/>
        <v>50.269999999999996</v>
      </c>
      <c r="G2665" s="9">
        <v>3.52</v>
      </c>
      <c r="H2665" s="9">
        <v>8.0500000000000007</v>
      </c>
      <c r="I2665" s="9"/>
      <c r="J2665" s="9">
        <v>1.724</v>
      </c>
      <c r="K2665" s="9">
        <v>59.7</v>
      </c>
      <c r="L2665" s="9">
        <v>0.24360000000000001</v>
      </c>
      <c r="M2665" s="9">
        <v>0.33879999999999999</v>
      </c>
      <c r="N2665" s="9">
        <v>0</v>
      </c>
      <c r="O2665" s="9">
        <v>0.6</v>
      </c>
      <c r="P2665" s="9"/>
      <c r="Q2665" s="9"/>
      <c r="R2665" s="9"/>
      <c r="T2665">
        <f t="shared" si="376"/>
        <v>1112100</v>
      </c>
      <c r="U2665">
        <v>0</v>
      </c>
      <c r="V2665">
        <f t="shared" si="383"/>
        <v>0</v>
      </c>
      <c r="W2665" t="str">
        <f t="shared" si="377"/>
        <v/>
      </c>
      <c r="X2665" t="str">
        <f t="shared" si="378"/>
        <v/>
      </c>
      <c r="Y2665" t="str">
        <f t="shared" si="384"/>
        <v/>
      </c>
      <c r="Z2665" s="9"/>
      <c r="AA2665" s="14">
        <f t="shared" si="379"/>
        <v>0.41299999999999998</v>
      </c>
      <c r="AB2665" s="14">
        <f t="shared" si="380"/>
        <v>0.27900000000000003</v>
      </c>
    </row>
    <row r="2666" spans="1:28" x14ac:dyDescent="0.25">
      <c r="A2666" s="10">
        <f t="shared" si="382"/>
        <v>45402</v>
      </c>
      <c r="B2666" s="11">
        <v>111</v>
      </c>
      <c r="C2666" s="11">
        <v>2200</v>
      </c>
      <c r="D2666" s="12">
        <v>619.91666666666697</v>
      </c>
      <c r="E2666" s="9">
        <v>114.5</v>
      </c>
      <c r="F2666" s="9">
        <f t="shared" si="381"/>
        <v>50.5</v>
      </c>
      <c r="G2666" s="9">
        <v>3.52</v>
      </c>
      <c r="H2666" s="9">
        <v>8.0500000000000007</v>
      </c>
      <c r="I2666" s="9"/>
      <c r="J2666" s="9">
        <v>0.46700000000000003</v>
      </c>
      <c r="K2666" s="9">
        <v>73.2</v>
      </c>
      <c r="L2666" s="9">
        <v>0.24429999999999999</v>
      </c>
      <c r="M2666" s="9">
        <v>0.33950000000000002</v>
      </c>
      <c r="N2666" s="9">
        <v>0</v>
      </c>
      <c r="O2666" s="9">
        <v>0.6</v>
      </c>
      <c r="P2666" s="9"/>
      <c r="Q2666" s="9"/>
      <c r="R2666" s="9"/>
      <c r="T2666">
        <f t="shared" si="376"/>
        <v>1112200</v>
      </c>
      <c r="U2666">
        <v>0</v>
      </c>
      <c r="V2666">
        <f t="shared" si="383"/>
        <v>0</v>
      </c>
      <c r="W2666" t="str">
        <f t="shared" si="377"/>
        <v/>
      </c>
      <c r="X2666" t="str">
        <f t="shared" si="378"/>
        <v/>
      </c>
      <c r="Y2666" t="str">
        <f t="shared" si="384"/>
        <v/>
      </c>
      <c r="Z2666" s="9"/>
      <c r="AA2666" s="14">
        <f t="shared" si="379"/>
        <v>0.46200000000000002</v>
      </c>
      <c r="AB2666" s="14">
        <f t="shared" si="380"/>
        <v>0.16900000000000001</v>
      </c>
    </row>
    <row r="2667" spans="1:28" x14ac:dyDescent="0.25">
      <c r="A2667" s="10">
        <f t="shared" si="382"/>
        <v>45402</v>
      </c>
      <c r="B2667" s="11">
        <v>111</v>
      </c>
      <c r="C2667" s="11">
        <v>2300</v>
      </c>
      <c r="D2667" s="12">
        <v>619.95833333333303</v>
      </c>
      <c r="E2667" s="9">
        <v>129.47999999999999</v>
      </c>
      <c r="F2667" s="9">
        <f t="shared" si="381"/>
        <v>65.47999999999999</v>
      </c>
      <c r="G2667" s="9">
        <v>2.52</v>
      </c>
      <c r="H2667" s="9">
        <v>7.55</v>
      </c>
      <c r="I2667" s="9"/>
      <c r="J2667" s="9">
        <v>-1.958</v>
      </c>
      <c r="K2667" s="9">
        <v>89.6</v>
      </c>
      <c r="L2667" s="9">
        <v>0.24360000000000001</v>
      </c>
      <c r="M2667" s="9">
        <v>0.3402</v>
      </c>
      <c r="N2667" s="9">
        <v>0</v>
      </c>
      <c r="O2667" s="9">
        <v>0.6</v>
      </c>
      <c r="P2667" s="9"/>
      <c r="Q2667" s="9"/>
      <c r="R2667" s="9"/>
      <c r="T2667">
        <f t="shared" si="376"/>
        <v>1112300</v>
      </c>
      <c r="U2667">
        <v>0</v>
      </c>
      <c r="V2667">
        <f t="shared" si="383"/>
        <v>0</v>
      </c>
      <c r="W2667" t="str">
        <f t="shared" si="377"/>
        <v/>
      </c>
      <c r="X2667" t="str">
        <f t="shared" si="378"/>
        <v/>
      </c>
      <c r="Y2667" t="str">
        <f t="shared" si="384"/>
        <v/>
      </c>
      <c r="Z2667" s="9"/>
      <c r="AA2667" s="14">
        <f t="shared" si="379"/>
        <v>0.47399999999999998</v>
      </c>
      <c r="AB2667" s="14">
        <f t="shared" si="380"/>
        <v>5.5E-2</v>
      </c>
    </row>
    <row r="2668" spans="1:28" x14ac:dyDescent="0.25">
      <c r="A2668" s="10">
        <f t="shared" si="382"/>
        <v>45402</v>
      </c>
      <c r="B2668" s="11">
        <v>111</v>
      </c>
      <c r="C2668" s="11">
        <v>2400</v>
      </c>
      <c r="D2668" s="12">
        <v>620</v>
      </c>
      <c r="E2668" s="9">
        <v>144.44999999999999</v>
      </c>
      <c r="F2668" s="9">
        <f t="shared" si="381"/>
        <v>80.449999999999989</v>
      </c>
      <c r="G2668" s="9">
        <v>3.52</v>
      </c>
      <c r="H2668" s="9">
        <v>9.06</v>
      </c>
      <c r="I2668" s="9"/>
      <c r="J2668" s="9">
        <v>-3.4790000000000001</v>
      </c>
      <c r="K2668" s="9">
        <v>94.3</v>
      </c>
      <c r="L2668" s="9">
        <v>0.24360000000000001</v>
      </c>
      <c r="M2668" s="9">
        <v>0.3402</v>
      </c>
      <c r="N2668" s="9">
        <v>0</v>
      </c>
      <c r="O2668" s="9">
        <v>0.6</v>
      </c>
      <c r="P2668" s="9"/>
      <c r="Q2668" s="9"/>
      <c r="R2668" s="9"/>
      <c r="T2668">
        <f t="shared" si="376"/>
        <v>1112400</v>
      </c>
      <c r="U2668">
        <v>0</v>
      </c>
      <c r="V2668">
        <f t="shared" si="383"/>
        <v>0</v>
      </c>
      <c r="W2668">
        <f t="shared" si="377"/>
        <v>0.24399999999999999</v>
      </c>
      <c r="X2668">
        <f t="shared" si="378"/>
        <v>0.34</v>
      </c>
      <c r="Y2668">
        <f t="shared" si="384"/>
        <v>0.80500000000000005</v>
      </c>
      <c r="Z2668" s="9"/>
      <c r="AA2668" s="14">
        <f t="shared" si="379"/>
        <v>0.44500000000000001</v>
      </c>
      <c r="AB2668" s="14">
        <f t="shared" si="380"/>
        <v>2.7E-2</v>
      </c>
    </row>
    <row r="2669" spans="1:28" x14ac:dyDescent="0.25">
      <c r="A2669" s="10">
        <f t="shared" si="382"/>
        <v>45403</v>
      </c>
      <c r="B2669" s="11">
        <v>112</v>
      </c>
      <c r="C2669" s="11">
        <v>100</v>
      </c>
      <c r="D2669" s="12">
        <v>620.04166666666697</v>
      </c>
      <c r="E2669" s="9">
        <v>129.47999999999999</v>
      </c>
      <c r="F2669" s="9">
        <f t="shared" si="381"/>
        <v>65.47999999999999</v>
      </c>
      <c r="G2669" s="9">
        <v>4.53</v>
      </c>
      <c r="H2669" s="9">
        <v>9.56</v>
      </c>
      <c r="I2669" s="9"/>
      <c r="J2669" s="9">
        <v>-4.7729999999999997</v>
      </c>
      <c r="K2669" s="9">
        <v>94.3</v>
      </c>
      <c r="L2669" s="9">
        <v>0.2429</v>
      </c>
      <c r="M2669" s="9">
        <v>0.3402</v>
      </c>
      <c r="N2669" s="9">
        <v>0</v>
      </c>
      <c r="O2669" s="9">
        <v>0.6</v>
      </c>
      <c r="P2669" s="9"/>
      <c r="Q2669" s="9"/>
      <c r="R2669" s="9"/>
      <c r="T2669">
        <f t="shared" si="376"/>
        <v>1120100</v>
      </c>
      <c r="U2669">
        <v>0</v>
      </c>
      <c r="V2669">
        <f t="shared" si="383"/>
        <v>0</v>
      </c>
      <c r="W2669" t="str">
        <f t="shared" si="377"/>
        <v/>
      </c>
      <c r="X2669" t="str">
        <f t="shared" si="378"/>
        <v/>
      </c>
      <c r="Y2669" t="str">
        <f t="shared" si="384"/>
        <v/>
      </c>
      <c r="Z2669" s="9"/>
      <c r="AA2669" s="14">
        <f t="shared" si="379"/>
        <v>0.40400000000000003</v>
      </c>
      <c r="AB2669" s="14">
        <f t="shared" si="380"/>
        <v>2.4E-2</v>
      </c>
    </row>
    <row r="2670" spans="1:28" x14ac:dyDescent="0.25">
      <c r="A2670" s="10">
        <f t="shared" si="382"/>
        <v>45403</v>
      </c>
      <c r="B2670" s="11">
        <v>112</v>
      </c>
      <c r="C2670" s="11">
        <v>200</v>
      </c>
      <c r="D2670" s="12">
        <v>620.08333333333303</v>
      </c>
      <c r="E2670" s="9">
        <v>129.24</v>
      </c>
      <c r="F2670" s="9">
        <f t="shared" si="381"/>
        <v>65.240000000000009</v>
      </c>
      <c r="G2670" s="9">
        <v>4.53</v>
      </c>
      <c r="H2670" s="9">
        <v>11.07</v>
      </c>
      <c r="I2670" s="9"/>
      <c r="J2670" s="9">
        <v>-5.7910000000000004</v>
      </c>
      <c r="K2670" s="9">
        <v>94.3</v>
      </c>
      <c r="L2670" s="9">
        <v>0.2429</v>
      </c>
      <c r="M2670" s="9">
        <v>0.3402</v>
      </c>
      <c r="N2670" s="9">
        <v>0</v>
      </c>
      <c r="O2670" s="9">
        <v>0.6</v>
      </c>
      <c r="P2670" s="9"/>
      <c r="Q2670" s="9"/>
      <c r="R2670" s="9"/>
      <c r="T2670">
        <f t="shared" si="376"/>
        <v>1120200</v>
      </c>
      <c r="U2670">
        <v>0</v>
      </c>
      <c r="V2670">
        <f t="shared" si="383"/>
        <v>0</v>
      </c>
      <c r="W2670" t="str">
        <f t="shared" si="377"/>
        <v/>
      </c>
      <c r="X2670" t="str">
        <f t="shared" si="378"/>
        <v/>
      </c>
      <c r="Y2670" t="str">
        <f t="shared" si="384"/>
        <v/>
      </c>
      <c r="Z2670" s="9"/>
      <c r="AA2670" s="14">
        <f t="shared" si="379"/>
        <v>0.374</v>
      </c>
      <c r="AB2670" s="14">
        <f t="shared" si="380"/>
        <v>2.3E-2</v>
      </c>
    </row>
    <row r="2671" spans="1:28" x14ac:dyDescent="0.25">
      <c r="A2671" s="10">
        <f t="shared" si="382"/>
        <v>45403</v>
      </c>
      <c r="B2671" s="11">
        <v>112</v>
      </c>
      <c r="C2671" s="11">
        <v>300</v>
      </c>
      <c r="D2671" s="12">
        <v>620.125</v>
      </c>
      <c r="E2671" s="9">
        <v>129.01</v>
      </c>
      <c r="F2671" s="9">
        <f t="shared" si="381"/>
        <v>65.009999999999991</v>
      </c>
      <c r="G2671" s="9">
        <v>6.04</v>
      </c>
      <c r="H2671" s="9">
        <v>13.09</v>
      </c>
      <c r="I2671" s="9"/>
      <c r="J2671" s="9">
        <v>-6.1989999999999998</v>
      </c>
      <c r="K2671" s="9">
        <v>93</v>
      </c>
      <c r="L2671" s="9">
        <v>0.2429</v>
      </c>
      <c r="M2671" s="9">
        <v>0.3402</v>
      </c>
      <c r="N2671" s="9">
        <v>0</v>
      </c>
      <c r="O2671" s="9">
        <v>0.6</v>
      </c>
      <c r="P2671" s="9"/>
      <c r="Q2671" s="9"/>
      <c r="R2671" s="9"/>
      <c r="T2671">
        <f t="shared" si="376"/>
        <v>1120300</v>
      </c>
      <c r="U2671">
        <v>0</v>
      </c>
      <c r="V2671">
        <f t="shared" si="383"/>
        <v>0</v>
      </c>
      <c r="W2671" t="str">
        <f t="shared" si="377"/>
        <v/>
      </c>
      <c r="X2671" t="str">
        <f t="shared" si="378"/>
        <v/>
      </c>
      <c r="Y2671" t="str">
        <f t="shared" si="384"/>
        <v/>
      </c>
      <c r="Z2671" s="9"/>
      <c r="AA2671" s="14">
        <f t="shared" si="379"/>
        <v>0.35699999999999998</v>
      </c>
      <c r="AB2671" s="14">
        <f t="shared" si="380"/>
        <v>2.7E-2</v>
      </c>
    </row>
    <row r="2672" spans="1:28" x14ac:dyDescent="0.25">
      <c r="A2672" s="10">
        <f t="shared" si="382"/>
        <v>45403</v>
      </c>
      <c r="B2672" s="11">
        <v>112</v>
      </c>
      <c r="C2672" s="11">
        <v>400</v>
      </c>
      <c r="D2672" s="12">
        <v>620.16666666666697</v>
      </c>
      <c r="E2672" s="9">
        <v>128.54</v>
      </c>
      <c r="F2672" s="9">
        <f t="shared" si="381"/>
        <v>64.539999999999992</v>
      </c>
      <c r="G2672" s="9">
        <v>5.03</v>
      </c>
      <c r="H2672" s="9">
        <v>11.58</v>
      </c>
      <c r="I2672" s="9"/>
      <c r="J2672" s="9">
        <v>-5.9160000000000004</v>
      </c>
      <c r="K2672" s="9">
        <v>89.1</v>
      </c>
      <c r="L2672" s="9">
        <v>0.2429</v>
      </c>
      <c r="M2672" s="9">
        <v>0.33950000000000002</v>
      </c>
      <c r="N2672" s="9">
        <v>0</v>
      </c>
      <c r="O2672" s="9">
        <v>0.6</v>
      </c>
      <c r="P2672" s="9"/>
      <c r="Q2672" s="9"/>
      <c r="R2672" s="9"/>
      <c r="T2672">
        <f t="shared" si="376"/>
        <v>1120400</v>
      </c>
      <c r="U2672">
        <v>0</v>
      </c>
      <c r="V2672">
        <f t="shared" si="383"/>
        <v>0</v>
      </c>
      <c r="W2672" t="str">
        <f t="shared" si="377"/>
        <v/>
      </c>
      <c r="X2672" t="str">
        <f t="shared" si="378"/>
        <v/>
      </c>
      <c r="Y2672" t="str">
        <f t="shared" si="384"/>
        <v/>
      </c>
      <c r="Z2672" s="9"/>
      <c r="AA2672" s="14">
        <f t="shared" si="379"/>
        <v>0.35</v>
      </c>
      <c r="AB2672" s="14">
        <f t="shared" si="380"/>
        <v>4.2999999999999997E-2</v>
      </c>
    </row>
    <row r="2673" spans="1:28" x14ac:dyDescent="0.25">
      <c r="A2673" s="10">
        <f t="shared" si="382"/>
        <v>45403</v>
      </c>
      <c r="B2673" s="11">
        <v>112</v>
      </c>
      <c r="C2673" s="11">
        <v>500</v>
      </c>
      <c r="D2673" s="12">
        <v>620.20833333333303</v>
      </c>
      <c r="E2673" s="9">
        <v>128.19</v>
      </c>
      <c r="F2673" s="9">
        <f t="shared" si="381"/>
        <v>64.19</v>
      </c>
      <c r="G2673" s="9">
        <v>5.03</v>
      </c>
      <c r="H2673" s="9">
        <v>11.07</v>
      </c>
      <c r="I2673" s="9"/>
      <c r="J2673" s="9">
        <v>-5.6980000000000004</v>
      </c>
      <c r="K2673" s="9">
        <v>85.1</v>
      </c>
      <c r="L2673" s="9">
        <v>0.2422</v>
      </c>
      <c r="M2673" s="9">
        <v>0.33950000000000002</v>
      </c>
      <c r="N2673" s="9">
        <v>0</v>
      </c>
      <c r="O2673" s="9">
        <v>1.9</v>
      </c>
      <c r="P2673" s="9"/>
      <c r="Q2673" s="9"/>
      <c r="R2673" s="9"/>
      <c r="T2673">
        <f t="shared" si="376"/>
        <v>1120500</v>
      </c>
      <c r="U2673">
        <v>0</v>
      </c>
      <c r="V2673">
        <f t="shared" si="383"/>
        <v>1.9</v>
      </c>
      <c r="W2673" t="str">
        <f t="shared" si="377"/>
        <v/>
      </c>
      <c r="X2673" t="str">
        <f t="shared" si="378"/>
        <v/>
      </c>
      <c r="Y2673" t="str">
        <f t="shared" si="384"/>
        <v/>
      </c>
      <c r="Z2673" s="9"/>
      <c r="AA2673" s="14">
        <f t="shared" si="379"/>
        <v>0.34</v>
      </c>
      <c r="AB2673" s="14">
        <f t="shared" si="380"/>
        <v>0.06</v>
      </c>
    </row>
    <row r="2674" spans="1:28" x14ac:dyDescent="0.25">
      <c r="A2674" s="10">
        <f t="shared" si="382"/>
        <v>45403</v>
      </c>
      <c r="B2674" s="11">
        <v>112</v>
      </c>
      <c r="C2674" s="11">
        <v>600</v>
      </c>
      <c r="D2674" s="12">
        <v>620.25</v>
      </c>
      <c r="E2674" s="9">
        <v>128.31</v>
      </c>
      <c r="F2674" s="9">
        <f t="shared" si="381"/>
        <v>64.31</v>
      </c>
      <c r="G2674" s="9">
        <v>4.53</v>
      </c>
      <c r="H2674" s="9">
        <v>11.58</v>
      </c>
      <c r="I2674" s="9"/>
      <c r="J2674" s="9">
        <v>-4.8650000000000002</v>
      </c>
      <c r="K2674" s="9">
        <v>82.2</v>
      </c>
      <c r="L2674" s="9">
        <v>0.2422</v>
      </c>
      <c r="M2674" s="9">
        <v>0.33950000000000002</v>
      </c>
      <c r="N2674" s="9">
        <v>0</v>
      </c>
      <c r="O2674" s="9">
        <v>49.4</v>
      </c>
      <c r="P2674" s="9"/>
      <c r="Q2674" s="9"/>
      <c r="R2674" s="9"/>
      <c r="T2674">
        <f t="shared" si="376"/>
        <v>1120600</v>
      </c>
      <c r="U2674">
        <v>45.3</v>
      </c>
      <c r="V2674">
        <f t="shared" si="383"/>
        <v>49.4</v>
      </c>
      <c r="W2674" t="str">
        <f t="shared" si="377"/>
        <v/>
      </c>
      <c r="X2674" t="str">
        <f t="shared" si="378"/>
        <v/>
      </c>
      <c r="Y2674" t="str">
        <f t="shared" si="384"/>
        <v/>
      </c>
      <c r="Z2674" s="9"/>
      <c r="AA2674" s="14">
        <f t="shared" si="379"/>
        <v>0.35</v>
      </c>
      <c r="AB2674" s="14">
        <f t="shared" si="380"/>
        <v>7.5999999999999998E-2</v>
      </c>
    </row>
    <row r="2675" spans="1:28" x14ac:dyDescent="0.25">
      <c r="A2675" s="10">
        <f t="shared" si="382"/>
        <v>45403</v>
      </c>
      <c r="B2675" s="11">
        <v>112</v>
      </c>
      <c r="C2675" s="11">
        <v>700</v>
      </c>
      <c r="D2675" s="12">
        <v>620.29166666666697</v>
      </c>
      <c r="E2675" s="9">
        <v>127.84</v>
      </c>
      <c r="F2675" s="9">
        <f t="shared" si="381"/>
        <v>63.84</v>
      </c>
      <c r="G2675" s="9">
        <v>4.03</v>
      </c>
      <c r="H2675" s="9">
        <v>9.56</v>
      </c>
      <c r="I2675" s="9"/>
      <c r="J2675" s="9">
        <v>-3.5979999999999999</v>
      </c>
      <c r="K2675" s="9">
        <v>78.5</v>
      </c>
      <c r="L2675" s="9">
        <v>0.2422</v>
      </c>
      <c r="M2675" s="9">
        <v>0.33950000000000002</v>
      </c>
      <c r="N2675" s="9">
        <v>0</v>
      </c>
      <c r="O2675" s="9">
        <v>245.6</v>
      </c>
      <c r="P2675" s="9"/>
      <c r="Q2675" s="9"/>
      <c r="R2675" s="9"/>
      <c r="T2675">
        <f t="shared" si="376"/>
        <v>1120700</v>
      </c>
      <c r="U2675">
        <v>212.7</v>
      </c>
      <c r="V2675">
        <f t="shared" si="383"/>
        <v>245.6</v>
      </c>
      <c r="W2675" t="str">
        <f t="shared" si="377"/>
        <v/>
      </c>
      <c r="X2675" t="str">
        <f t="shared" si="378"/>
        <v/>
      </c>
      <c r="Y2675" t="str">
        <f t="shared" si="384"/>
        <v/>
      </c>
      <c r="Z2675" s="9"/>
      <c r="AA2675" s="14">
        <f t="shared" si="379"/>
        <v>0.36699999999999999</v>
      </c>
      <c r="AB2675" s="14">
        <f t="shared" si="380"/>
        <v>0.10100000000000001</v>
      </c>
    </row>
    <row r="2676" spans="1:28" x14ac:dyDescent="0.25">
      <c r="A2676" s="10">
        <f t="shared" si="382"/>
        <v>45403</v>
      </c>
      <c r="B2676" s="11">
        <v>112</v>
      </c>
      <c r="C2676" s="11">
        <v>800</v>
      </c>
      <c r="D2676" s="12">
        <v>620.33333333333303</v>
      </c>
      <c r="E2676" s="9">
        <v>127.6</v>
      </c>
      <c r="F2676" s="9">
        <f t="shared" si="381"/>
        <v>63.599999999999994</v>
      </c>
      <c r="G2676" s="9">
        <v>3.02</v>
      </c>
      <c r="H2676" s="9">
        <v>7.55</v>
      </c>
      <c r="I2676" s="9"/>
      <c r="J2676" s="9">
        <v>-3.5379999999999998</v>
      </c>
      <c r="K2676" s="9">
        <v>72.8</v>
      </c>
      <c r="L2676" s="9">
        <v>0.2422</v>
      </c>
      <c r="M2676" s="9">
        <v>0.33879999999999999</v>
      </c>
      <c r="N2676" s="9">
        <v>0</v>
      </c>
      <c r="O2676" s="9">
        <v>346.9</v>
      </c>
      <c r="P2676" s="9"/>
      <c r="Q2676" s="9"/>
      <c r="R2676" s="9"/>
      <c r="T2676">
        <f t="shared" si="376"/>
        <v>1120800</v>
      </c>
      <c r="U2676">
        <v>402.2</v>
      </c>
      <c r="V2676">
        <f t="shared" si="383"/>
        <v>346.9</v>
      </c>
      <c r="W2676" t="str">
        <f t="shared" si="377"/>
        <v/>
      </c>
      <c r="X2676" t="str">
        <f t="shared" si="378"/>
        <v/>
      </c>
      <c r="Y2676" t="str">
        <f t="shared" si="384"/>
        <v/>
      </c>
      <c r="Z2676" s="9"/>
      <c r="AA2676" s="14">
        <f t="shared" si="379"/>
        <v>0.34200000000000003</v>
      </c>
      <c r="AB2676" s="14">
        <f t="shared" si="380"/>
        <v>0.128</v>
      </c>
    </row>
    <row r="2677" spans="1:28" x14ac:dyDescent="0.25">
      <c r="A2677" s="10">
        <f t="shared" si="382"/>
        <v>45403</v>
      </c>
      <c r="B2677" s="11">
        <v>112</v>
      </c>
      <c r="C2677" s="11">
        <v>900</v>
      </c>
      <c r="D2677" s="12">
        <v>620.375</v>
      </c>
      <c r="E2677" s="9">
        <v>126.79</v>
      </c>
      <c r="F2677" s="9">
        <f t="shared" si="381"/>
        <v>62.790000000000006</v>
      </c>
      <c r="G2677" s="9">
        <v>3.02</v>
      </c>
      <c r="H2677" s="9">
        <v>8.0500000000000007</v>
      </c>
      <c r="I2677" s="9"/>
      <c r="J2677" s="9">
        <v>-0.70399999999999996</v>
      </c>
      <c r="K2677" s="9">
        <v>70.400000000000006</v>
      </c>
      <c r="L2677" s="9">
        <v>0.2414</v>
      </c>
      <c r="M2677" s="9">
        <v>0.33879999999999999</v>
      </c>
      <c r="N2677" s="9">
        <v>0.2</v>
      </c>
      <c r="O2677" s="9">
        <v>628.1</v>
      </c>
      <c r="P2677" s="9"/>
      <c r="Q2677" s="9"/>
      <c r="R2677" s="9"/>
      <c r="T2677">
        <f t="shared" si="376"/>
        <v>1120900</v>
      </c>
      <c r="U2677">
        <v>579.29999999999995</v>
      </c>
      <c r="V2677">
        <f t="shared" si="383"/>
        <v>628.1</v>
      </c>
      <c r="W2677" t="str">
        <f t="shared" si="377"/>
        <v/>
      </c>
      <c r="X2677" t="str">
        <f t="shared" si="378"/>
        <v/>
      </c>
      <c r="Y2677" t="str">
        <f t="shared" si="384"/>
        <v/>
      </c>
      <c r="Z2677" s="9"/>
      <c r="AA2677" s="14">
        <f t="shared" si="379"/>
        <v>0.40799999999999997</v>
      </c>
      <c r="AB2677" s="14">
        <f t="shared" si="380"/>
        <v>0.17199999999999999</v>
      </c>
    </row>
    <row r="2678" spans="1:28" x14ac:dyDescent="0.25">
      <c r="A2678" s="10">
        <f t="shared" si="382"/>
        <v>45403</v>
      </c>
      <c r="B2678" s="11">
        <v>112</v>
      </c>
      <c r="C2678" s="11">
        <v>1000</v>
      </c>
      <c r="D2678" s="12">
        <v>620.41666666666697</v>
      </c>
      <c r="E2678" s="9">
        <v>125.85</v>
      </c>
      <c r="F2678" s="9">
        <f t="shared" si="381"/>
        <v>61.849999999999994</v>
      </c>
      <c r="G2678" s="9">
        <v>3.02</v>
      </c>
      <c r="H2678" s="9">
        <v>10.07</v>
      </c>
      <c r="I2678" s="9"/>
      <c r="J2678" s="9">
        <v>-1.327</v>
      </c>
      <c r="K2678" s="9">
        <v>66.099999999999994</v>
      </c>
      <c r="L2678" s="9">
        <v>0.2407</v>
      </c>
      <c r="M2678" s="9">
        <v>0.33800000000000002</v>
      </c>
      <c r="N2678" s="9">
        <v>4.2</v>
      </c>
      <c r="O2678" s="9">
        <v>643.1</v>
      </c>
      <c r="P2678" s="9"/>
      <c r="Q2678" s="9"/>
      <c r="R2678" s="9"/>
      <c r="T2678">
        <f t="shared" si="376"/>
        <v>1121000</v>
      </c>
      <c r="U2678">
        <v>727.2</v>
      </c>
      <c r="V2678">
        <f t="shared" si="383"/>
        <v>643.1</v>
      </c>
      <c r="W2678" t="str">
        <f t="shared" si="377"/>
        <v/>
      </c>
      <c r="X2678" t="str">
        <f t="shared" si="378"/>
        <v/>
      </c>
      <c r="Y2678" t="str">
        <f t="shared" si="384"/>
        <v/>
      </c>
      <c r="Z2678" s="9"/>
      <c r="AA2678" s="14">
        <f t="shared" si="379"/>
        <v>0.36599999999999999</v>
      </c>
      <c r="AB2678" s="14">
        <f t="shared" si="380"/>
        <v>0.188</v>
      </c>
    </row>
    <row r="2679" spans="1:28" x14ac:dyDescent="0.25">
      <c r="A2679" s="10">
        <f t="shared" si="382"/>
        <v>45403</v>
      </c>
      <c r="B2679" s="11">
        <v>112</v>
      </c>
      <c r="C2679" s="11">
        <v>1100</v>
      </c>
      <c r="D2679" s="12">
        <v>620.45833333333303</v>
      </c>
      <c r="E2679" s="9">
        <v>124.56</v>
      </c>
      <c r="F2679" s="9">
        <f t="shared" si="381"/>
        <v>60.56</v>
      </c>
      <c r="G2679" s="9">
        <v>3.52</v>
      </c>
      <c r="H2679" s="9">
        <v>9.06</v>
      </c>
      <c r="I2679" s="9"/>
      <c r="J2679" s="9">
        <v>0.77</v>
      </c>
      <c r="K2679" s="9">
        <v>61.5</v>
      </c>
      <c r="L2679" s="9">
        <v>0.24</v>
      </c>
      <c r="M2679" s="9">
        <v>0.33800000000000002</v>
      </c>
      <c r="N2679" s="9">
        <v>0.4</v>
      </c>
      <c r="O2679" s="9">
        <v>804.4</v>
      </c>
      <c r="P2679" s="9"/>
      <c r="Q2679" s="9"/>
      <c r="R2679" s="9"/>
      <c r="T2679">
        <f t="shared" si="376"/>
        <v>1121100</v>
      </c>
      <c r="U2679">
        <v>833.2</v>
      </c>
      <c r="V2679">
        <f t="shared" si="383"/>
        <v>804.4</v>
      </c>
      <c r="W2679" t="str">
        <f t="shared" si="377"/>
        <v/>
      </c>
      <c r="X2679" t="str">
        <f t="shared" si="378"/>
        <v/>
      </c>
      <c r="Y2679" t="str">
        <f t="shared" si="384"/>
        <v/>
      </c>
      <c r="Z2679" s="9"/>
      <c r="AA2679" s="14">
        <f t="shared" si="379"/>
        <v>0.39700000000000002</v>
      </c>
      <c r="AB2679" s="14">
        <f t="shared" si="380"/>
        <v>0.249</v>
      </c>
    </row>
    <row r="2680" spans="1:28" x14ac:dyDescent="0.25">
      <c r="A2680" s="10">
        <f t="shared" si="382"/>
        <v>45403</v>
      </c>
      <c r="B2680" s="11">
        <v>112</v>
      </c>
      <c r="C2680" s="11">
        <v>1200</v>
      </c>
      <c r="D2680" s="12">
        <v>620.5</v>
      </c>
      <c r="E2680" s="9">
        <v>123.28</v>
      </c>
      <c r="F2680" s="9">
        <f t="shared" si="381"/>
        <v>59.28</v>
      </c>
      <c r="G2680" s="9">
        <v>4.03</v>
      </c>
      <c r="H2680" s="9">
        <v>9.56</v>
      </c>
      <c r="I2680" s="9"/>
      <c r="J2680" s="9">
        <v>1.94</v>
      </c>
      <c r="K2680" s="9">
        <v>57.4</v>
      </c>
      <c r="L2680" s="9">
        <v>0.2392</v>
      </c>
      <c r="M2680" s="9">
        <v>0.33660000000000001</v>
      </c>
      <c r="N2680" s="9">
        <v>0</v>
      </c>
      <c r="O2680" s="9">
        <v>866.9</v>
      </c>
      <c r="P2680" s="9"/>
      <c r="Q2680" s="9"/>
      <c r="R2680" s="9"/>
      <c r="T2680">
        <f t="shared" si="376"/>
        <v>1121200</v>
      </c>
      <c r="U2680">
        <v>889.2</v>
      </c>
      <c r="V2680">
        <f t="shared" si="383"/>
        <v>866.9</v>
      </c>
      <c r="W2680" t="str">
        <f t="shared" si="377"/>
        <v/>
      </c>
      <c r="X2680" t="str">
        <f t="shared" si="378"/>
        <v/>
      </c>
      <c r="Y2680" t="str">
        <f t="shared" si="384"/>
        <v/>
      </c>
      <c r="Z2680" s="9"/>
      <c r="AA2680" s="14">
        <f t="shared" si="379"/>
        <v>0.40300000000000002</v>
      </c>
      <c r="AB2680" s="14">
        <f t="shared" si="380"/>
        <v>0.29899999999999999</v>
      </c>
    </row>
    <row r="2681" spans="1:28" x14ac:dyDescent="0.25">
      <c r="A2681" s="10">
        <f t="shared" si="382"/>
        <v>45403</v>
      </c>
      <c r="B2681" s="11">
        <v>112</v>
      </c>
      <c r="C2681" s="11">
        <v>1300</v>
      </c>
      <c r="D2681" s="12">
        <v>620.54166666666697</v>
      </c>
      <c r="E2681" s="9">
        <v>120.47</v>
      </c>
      <c r="F2681" s="9">
        <f t="shared" si="381"/>
        <v>56.47</v>
      </c>
      <c r="G2681" s="9">
        <v>3.52</v>
      </c>
      <c r="H2681" s="9">
        <v>9.06</v>
      </c>
      <c r="I2681" s="9"/>
      <c r="J2681" s="9">
        <v>2.6640000000000001</v>
      </c>
      <c r="K2681" s="9">
        <v>54.3</v>
      </c>
      <c r="L2681" s="9">
        <v>0.24360000000000001</v>
      </c>
      <c r="M2681" s="9">
        <v>0.33510000000000001</v>
      </c>
      <c r="N2681" s="9">
        <v>0</v>
      </c>
      <c r="O2681" s="9">
        <v>886.9</v>
      </c>
      <c r="P2681" s="9"/>
      <c r="Q2681" s="9"/>
      <c r="R2681" s="9"/>
      <c r="T2681">
        <f t="shared" si="376"/>
        <v>1121300</v>
      </c>
      <c r="U2681">
        <v>890.7</v>
      </c>
      <c r="V2681">
        <f t="shared" si="383"/>
        <v>886.9</v>
      </c>
      <c r="W2681" t="str">
        <f t="shared" si="377"/>
        <v/>
      </c>
      <c r="X2681" t="str">
        <f t="shared" si="378"/>
        <v/>
      </c>
      <c r="Y2681" t="str">
        <f t="shared" si="384"/>
        <v/>
      </c>
      <c r="Z2681" s="9"/>
      <c r="AA2681" s="14">
        <f t="shared" si="379"/>
        <v>0.40200000000000002</v>
      </c>
      <c r="AB2681" s="14">
        <f t="shared" si="380"/>
        <v>0.33800000000000002</v>
      </c>
    </row>
    <row r="2682" spans="1:28" x14ac:dyDescent="0.25">
      <c r="A2682" s="10">
        <f t="shared" si="382"/>
        <v>45403</v>
      </c>
      <c r="B2682" s="11">
        <v>112</v>
      </c>
      <c r="C2682" s="11">
        <v>1400</v>
      </c>
      <c r="D2682" s="12">
        <v>620.58333333333303</v>
      </c>
      <c r="E2682" s="9">
        <v>118.36</v>
      </c>
      <c r="F2682" s="9">
        <f t="shared" si="381"/>
        <v>54.36</v>
      </c>
      <c r="G2682" s="9">
        <v>4.03</v>
      </c>
      <c r="H2682" s="9">
        <v>8.56</v>
      </c>
      <c r="I2682" s="9"/>
      <c r="J2682" s="9">
        <v>2.2890000000000001</v>
      </c>
      <c r="K2682" s="9">
        <v>50.3</v>
      </c>
      <c r="L2682" s="9">
        <v>0.24</v>
      </c>
      <c r="M2682" s="9">
        <v>0.33579999999999999</v>
      </c>
      <c r="N2682" s="9">
        <v>0</v>
      </c>
      <c r="O2682" s="9">
        <v>769.4</v>
      </c>
      <c r="P2682" s="9"/>
      <c r="Q2682" s="9"/>
      <c r="R2682" s="9"/>
      <c r="T2682">
        <f t="shared" si="376"/>
        <v>1121400</v>
      </c>
      <c r="U2682">
        <v>837.5</v>
      </c>
      <c r="V2682">
        <f t="shared" si="383"/>
        <v>769.4</v>
      </c>
      <c r="W2682" t="str">
        <f t="shared" si="377"/>
        <v/>
      </c>
      <c r="X2682" t="str">
        <f t="shared" si="378"/>
        <v/>
      </c>
      <c r="Y2682" t="str">
        <f t="shared" si="384"/>
        <v/>
      </c>
      <c r="Z2682" s="9"/>
      <c r="AA2682" s="14">
        <f t="shared" si="379"/>
        <v>0.36199999999999999</v>
      </c>
      <c r="AB2682" s="14">
        <f t="shared" si="380"/>
        <v>0.35799999999999998</v>
      </c>
    </row>
    <row r="2683" spans="1:28" x14ac:dyDescent="0.25">
      <c r="A2683" s="10">
        <f t="shared" si="382"/>
        <v>45403</v>
      </c>
      <c r="B2683" s="11">
        <v>112</v>
      </c>
      <c r="C2683" s="11">
        <v>1500</v>
      </c>
      <c r="D2683" s="12">
        <v>620.625</v>
      </c>
      <c r="E2683" s="9">
        <v>118.95</v>
      </c>
      <c r="F2683" s="9">
        <f t="shared" si="381"/>
        <v>54.95</v>
      </c>
      <c r="G2683" s="9">
        <v>3.02</v>
      </c>
      <c r="H2683" s="9">
        <v>7.05</v>
      </c>
      <c r="I2683" s="9"/>
      <c r="J2683" s="9">
        <v>1.5069999999999999</v>
      </c>
      <c r="K2683" s="9">
        <v>52.7</v>
      </c>
      <c r="L2683" s="9">
        <v>0.23849999999999999</v>
      </c>
      <c r="M2683" s="9">
        <v>0.33660000000000001</v>
      </c>
      <c r="N2683" s="9">
        <v>0</v>
      </c>
      <c r="O2683" s="9">
        <v>346.9</v>
      </c>
      <c r="P2683" s="9"/>
      <c r="Q2683" s="9"/>
      <c r="R2683" s="9"/>
      <c r="T2683">
        <f t="shared" si="376"/>
        <v>1121500</v>
      </c>
      <c r="U2683">
        <v>734.5</v>
      </c>
      <c r="V2683">
        <f t="shared" si="383"/>
        <v>346.9</v>
      </c>
      <c r="W2683" t="str">
        <f t="shared" si="377"/>
        <v/>
      </c>
      <c r="X2683" t="str">
        <f t="shared" si="378"/>
        <v/>
      </c>
      <c r="Y2683" t="str">
        <f t="shared" si="384"/>
        <v/>
      </c>
      <c r="Z2683" s="9"/>
      <c r="AA2683" s="14">
        <f t="shared" si="379"/>
        <v>0.35899999999999999</v>
      </c>
      <c r="AB2683" s="14">
        <f t="shared" si="380"/>
        <v>0.32200000000000001</v>
      </c>
    </row>
    <row r="2684" spans="1:28" x14ac:dyDescent="0.25">
      <c r="A2684" s="10">
        <f t="shared" si="382"/>
        <v>45403</v>
      </c>
      <c r="B2684" s="11">
        <v>112</v>
      </c>
      <c r="C2684" s="11">
        <v>1600</v>
      </c>
      <c r="D2684" s="12">
        <v>620.66666666666697</v>
      </c>
      <c r="E2684" s="9">
        <v>118.6</v>
      </c>
      <c r="F2684" s="9">
        <f t="shared" si="381"/>
        <v>54.599999999999994</v>
      </c>
      <c r="G2684" s="9">
        <v>3.52</v>
      </c>
      <c r="H2684" s="9">
        <v>9.06</v>
      </c>
      <c r="I2684" s="9"/>
      <c r="J2684" s="9">
        <v>0.57699999999999996</v>
      </c>
      <c r="K2684" s="9">
        <v>48.6</v>
      </c>
      <c r="L2684" s="9">
        <v>0.24</v>
      </c>
      <c r="M2684" s="9">
        <v>0.33660000000000001</v>
      </c>
      <c r="N2684" s="9">
        <v>0</v>
      </c>
      <c r="O2684" s="9">
        <v>426.9</v>
      </c>
      <c r="P2684" s="9"/>
      <c r="Q2684" s="9"/>
      <c r="R2684" s="9"/>
      <c r="T2684">
        <f t="shared" si="376"/>
        <v>1121600</v>
      </c>
      <c r="U2684">
        <v>588.70000000000005</v>
      </c>
      <c r="V2684">
        <f t="shared" si="383"/>
        <v>426.9</v>
      </c>
      <c r="W2684" t="str">
        <f t="shared" si="377"/>
        <v/>
      </c>
      <c r="X2684" t="str">
        <f t="shared" si="378"/>
        <v/>
      </c>
      <c r="Y2684" t="str">
        <f t="shared" si="384"/>
        <v/>
      </c>
      <c r="Z2684" s="9"/>
      <c r="AA2684" s="14">
        <f t="shared" si="379"/>
        <v>0.309</v>
      </c>
      <c r="AB2684" s="14">
        <f t="shared" si="380"/>
        <v>0.32700000000000001</v>
      </c>
    </row>
    <row r="2685" spans="1:28" x14ac:dyDescent="0.25">
      <c r="A2685" s="10">
        <f t="shared" si="382"/>
        <v>45403</v>
      </c>
      <c r="B2685" s="11">
        <v>112</v>
      </c>
      <c r="C2685" s="11">
        <v>1700</v>
      </c>
      <c r="D2685" s="12">
        <v>620.70833333333303</v>
      </c>
      <c r="E2685" s="9">
        <v>118.13</v>
      </c>
      <c r="F2685" s="9">
        <f t="shared" si="381"/>
        <v>54.129999999999995</v>
      </c>
      <c r="G2685" s="9">
        <v>3.52</v>
      </c>
      <c r="H2685" s="9">
        <v>11.07</v>
      </c>
      <c r="I2685" s="9"/>
      <c r="J2685" s="9">
        <v>0.38400000000000001</v>
      </c>
      <c r="K2685" s="9">
        <v>52.8</v>
      </c>
      <c r="L2685" s="9">
        <v>0.24</v>
      </c>
      <c r="M2685" s="9">
        <v>0.33660000000000001</v>
      </c>
      <c r="N2685" s="9">
        <v>0</v>
      </c>
      <c r="O2685" s="9">
        <v>370.6</v>
      </c>
      <c r="P2685" s="9"/>
      <c r="Q2685" s="9"/>
      <c r="R2685" s="9"/>
      <c r="T2685">
        <f t="shared" si="376"/>
        <v>1121700</v>
      </c>
      <c r="U2685">
        <v>412.8</v>
      </c>
      <c r="V2685">
        <f t="shared" si="383"/>
        <v>370.6</v>
      </c>
      <c r="W2685" t="str">
        <f t="shared" si="377"/>
        <v/>
      </c>
      <c r="X2685" t="str">
        <f t="shared" si="378"/>
        <v/>
      </c>
      <c r="Y2685" t="str">
        <f t="shared" si="384"/>
        <v/>
      </c>
      <c r="Z2685" s="9"/>
      <c r="AA2685" s="14">
        <f t="shared" si="379"/>
        <v>0.33100000000000002</v>
      </c>
      <c r="AB2685" s="14">
        <f t="shared" si="380"/>
        <v>0.29599999999999999</v>
      </c>
    </row>
    <row r="2686" spans="1:28" x14ac:dyDescent="0.25">
      <c r="A2686" s="10">
        <f t="shared" si="382"/>
        <v>45403</v>
      </c>
      <c r="B2686" s="11">
        <v>112</v>
      </c>
      <c r="C2686" s="11">
        <v>1800</v>
      </c>
      <c r="D2686" s="12">
        <v>620.75</v>
      </c>
      <c r="E2686" s="9">
        <v>118.36</v>
      </c>
      <c r="F2686" s="9">
        <f t="shared" si="381"/>
        <v>54.36</v>
      </c>
      <c r="G2686" s="9">
        <v>3.02</v>
      </c>
      <c r="H2686" s="9">
        <v>8.56</v>
      </c>
      <c r="I2686" s="9"/>
      <c r="J2686" s="9">
        <v>-1.242</v>
      </c>
      <c r="K2686" s="9">
        <v>61.8</v>
      </c>
      <c r="L2686" s="9">
        <v>0.2407</v>
      </c>
      <c r="M2686" s="9">
        <v>0.33729999999999999</v>
      </c>
      <c r="N2686" s="9">
        <v>0</v>
      </c>
      <c r="O2686" s="9">
        <v>143.1</v>
      </c>
      <c r="P2686" s="9"/>
      <c r="Q2686" s="9"/>
      <c r="R2686" s="9"/>
      <c r="T2686">
        <f t="shared" si="376"/>
        <v>1121800</v>
      </c>
      <c r="U2686">
        <v>223</v>
      </c>
      <c r="V2686">
        <f t="shared" si="383"/>
        <v>143.1</v>
      </c>
      <c r="W2686" t="str">
        <f t="shared" si="377"/>
        <v/>
      </c>
      <c r="X2686" t="str">
        <f t="shared" si="378"/>
        <v/>
      </c>
      <c r="Y2686" t="str">
        <f t="shared" si="384"/>
        <v/>
      </c>
      <c r="Z2686" s="9"/>
      <c r="AA2686" s="14">
        <f t="shared" si="379"/>
        <v>0.34499999999999997</v>
      </c>
      <c r="AB2686" s="14">
        <f t="shared" si="380"/>
        <v>0.21299999999999999</v>
      </c>
    </row>
    <row r="2687" spans="1:28" x14ac:dyDescent="0.25">
      <c r="A2687" s="10">
        <f t="shared" si="382"/>
        <v>45403</v>
      </c>
      <c r="B2687" s="11">
        <v>112</v>
      </c>
      <c r="C2687" s="11">
        <v>1900</v>
      </c>
      <c r="D2687" s="12">
        <v>620.79166666666697</v>
      </c>
      <c r="E2687" s="9">
        <v>118.48</v>
      </c>
      <c r="F2687" s="9">
        <f t="shared" si="381"/>
        <v>54.480000000000004</v>
      </c>
      <c r="G2687" s="9">
        <v>2.52</v>
      </c>
      <c r="H2687" s="9">
        <v>6.54</v>
      </c>
      <c r="I2687" s="9"/>
      <c r="J2687" s="9">
        <v>-3.1829999999999998</v>
      </c>
      <c r="K2687" s="9">
        <v>66.900000000000006</v>
      </c>
      <c r="L2687" s="9">
        <v>0.2407</v>
      </c>
      <c r="M2687" s="9">
        <v>0.33729999999999999</v>
      </c>
      <c r="N2687" s="9">
        <v>0</v>
      </c>
      <c r="O2687" s="9">
        <v>36.9</v>
      </c>
      <c r="P2687" s="9"/>
      <c r="Q2687" s="9"/>
      <c r="R2687" s="9"/>
      <c r="T2687">
        <f t="shared" si="376"/>
        <v>1121900</v>
      </c>
      <c r="U2687">
        <v>52</v>
      </c>
      <c r="V2687">
        <f t="shared" si="383"/>
        <v>36.9</v>
      </c>
      <c r="W2687" t="str">
        <f t="shared" si="377"/>
        <v/>
      </c>
      <c r="X2687" t="str">
        <f t="shared" si="378"/>
        <v/>
      </c>
      <c r="Y2687" t="str">
        <f t="shared" si="384"/>
        <v/>
      </c>
      <c r="Z2687" s="9"/>
      <c r="AA2687" s="14">
        <f t="shared" si="379"/>
        <v>0.32300000000000001</v>
      </c>
      <c r="AB2687" s="14">
        <f t="shared" si="380"/>
        <v>0.16</v>
      </c>
    </row>
    <row r="2688" spans="1:28" x14ac:dyDescent="0.25">
      <c r="A2688" s="10">
        <f t="shared" si="382"/>
        <v>45403</v>
      </c>
      <c r="B2688" s="11">
        <v>112</v>
      </c>
      <c r="C2688" s="11">
        <v>2000</v>
      </c>
      <c r="D2688" s="12">
        <v>620.83333333333303</v>
      </c>
      <c r="E2688" s="9">
        <v>119.06</v>
      </c>
      <c r="F2688" s="9">
        <f t="shared" si="381"/>
        <v>55.06</v>
      </c>
      <c r="G2688" s="9">
        <v>2.0099999999999998</v>
      </c>
      <c r="H2688" s="9">
        <v>6.04</v>
      </c>
      <c r="I2688" s="9"/>
      <c r="J2688" s="9">
        <v>-4.016</v>
      </c>
      <c r="K2688" s="9">
        <v>72.8</v>
      </c>
      <c r="L2688" s="9">
        <v>0.2407</v>
      </c>
      <c r="M2688" s="9">
        <v>0.33729999999999999</v>
      </c>
      <c r="N2688" s="9">
        <v>0</v>
      </c>
      <c r="O2688" s="9">
        <v>0.6</v>
      </c>
      <c r="P2688" s="9"/>
      <c r="Q2688" s="9"/>
      <c r="R2688" s="9"/>
      <c r="T2688">
        <f t="shared" si="376"/>
        <v>1122000</v>
      </c>
      <c r="U2688">
        <v>0</v>
      </c>
      <c r="V2688">
        <f t="shared" si="383"/>
        <v>0</v>
      </c>
      <c r="W2688" t="str">
        <f t="shared" si="377"/>
        <v/>
      </c>
      <c r="X2688" t="str">
        <f t="shared" si="378"/>
        <v/>
      </c>
      <c r="Y2688" t="str">
        <f t="shared" si="384"/>
        <v/>
      </c>
      <c r="Z2688" s="9"/>
      <c r="AA2688" s="14">
        <f t="shared" si="379"/>
        <v>0.33</v>
      </c>
      <c r="AB2688" s="14">
        <f t="shared" si="380"/>
        <v>0.123</v>
      </c>
    </row>
    <row r="2689" spans="1:28" x14ac:dyDescent="0.25">
      <c r="A2689" s="10">
        <f t="shared" si="382"/>
        <v>45403</v>
      </c>
      <c r="B2689" s="11">
        <v>112</v>
      </c>
      <c r="C2689" s="11">
        <v>2100</v>
      </c>
      <c r="D2689" s="12">
        <v>620.875</v>
      </c>
      <c r="E2689" s="9">
        <v>119.06</v>
      </c>
      <c r="F2689" s="9">
        <f t="shared" si="381"/>
        <v>55.06</v>
      </c>
      <c r="G2689" s="9">
        <v>1.51</v>
      </c>
      <c r="H2689" s="9">
        <v>5.54</v>
      </c>
      <c r="I2689" s="9"/>
      <c r="J2689" s="9">
        <v>-3.8359999999999999</v>
      </c>
      <c r="K2689" s="9">
        <v>75.599999999999994</v>
      </c>
      <c r="L2689" s="9">
        <v>0.2407</v>
      </c>
      <c r="M2689" s="9">
        <v>0.33729999999999999</v>
      </c>
      <c r="N2689" s="9">
        <v>0</v>
      </c>
      <c r="O2689" s="9">
        <v>0.6</v>
      </c>
      <c r="P2689" s="9"/>
      <c r="Q2689" s="9"/>
      <c r="R2689" s="9"/>
      <c r="T2689">
        <f t="shared" si="376"/>
        <v>1122100</v>
      </c>
      <c r="U2689">
        <v>0</v>
      </c>
      <c r="V2689">
        <f t="shared" si="383"/>
        <v>0</v>
      </c>
      <c r="W2689" t="str">
        <f t="shared" si="377"/>
        <v/>
      </c>
      <c r="X2689" t="str">
        <f t="shared" si="378"/>
        <v/>
      </c>
      <c r="Y2689" t="str">
        <f t="shared" si="384"/>
        <v/>
      </c>
      <c r="Z2689" s="9"/>
      <c r="AA2689" s="14">
        <f t="shared" si="379"/>
        <v>0.34699999999999998</v>
      </c>
      <c r="AB2689" s="14">
        <f t="shared" si="380"/>
        <v>0.112</v>
      </c>
    </row>
    <row r="2690" spans="1:28" x14ac:dyDescent="0.25">
      <c r="A2690" s="10">
        <f t="shared" si="382"/>
        <v>45403</v>
      </c>
      <c r="B2690" s="11">
        <v>112</v>
      </c>
      <c r="C2690" s="11">
        <v>2200</v>
      </c>
      <c r="D2690" s="12">
        <v>620.91666666666697</v>
      </c>
      <c r="E2690" s="9">
        <v>117.89</v>
      </c>
      <c r="F2690" s="9">
        <f t="shared" si="381"/>
        <v>53.89</v>
      </c>
      <c r="G2690" s="9">
        <v>1.01</v>
      </c>
      <c r="H2690" s="9">
        <v>4.53</v>
      </c>
      <c r="I2690" s="9"/>
      <c r="J2690" s="9">
        <v>-4.1970000000000001</v>
      </c>
      <c r="K2690" s="9">
        <v>79.7</v>
      </c>
      <c r="L2690" s="9">
        <v>0.2407</v>
      </c>
      <c r="M2690" s="9">
        <v>0.33729999999999999</v>
      </c>
      <c r="N2690" s="9">
        <v>0</v>
      </c>
      <c r="O2690" s="9">
        <v>0.6</v>
      </c>
      <c r="P2690" s="9"/>
      <c r="Q2690" s="9"/>
      <c r="R2690" s="9"/>
      <c r="T2690">
        <f t="shared" si="376"/>
        <v>1122200</v>
      </c>
      <c r="U2690">
        <v>0</v>
      </c>
      <c r="V2690">
        <f t="shared" si="383"/>
        <v>0</v>
      </c>
      <c r="W2690" t="str">
        <f t="shared" si="377"/>
        <v/>
      </c>
      <c r="X2690" t="str">
        <f t="shared" si="378"/>
        <v/>
      </c>
      <c r="Y2690" t="str">
        <f t="shared" si="384"/>
        <v/>
      </c>
      <c r="Z2690" s="9"/>
      <c r="AA2690" s="14">
        <f t="shared" si="379"/>
        <v>0.35699999999999998</v>
      </c>
      <c r="AB2690" s="14">
        <f t="shared" si="380"/>
        <v>9.0999999999999998E-2</v>
      </c>
    </row>
    <row r="2691" spans="1:28" x14ac:dyDescent="0.25">
      <c r="A2691" s="10">
        <f t="shared" si="382"/>
        <v>45403</v>
      </c>
      <c r="B2691" s="11">
        <v>112</v>
      </c>
      <c r="C2691" s="11">
        <v>2300</v>
      </c>
      <c r="D2691" s="12">
        <v>620.95833333333303</v>
      </c>
      <c r="E2691" s="9">
        <v>118.83</v>
      </c>
      <c r="F2691" s="9">
        <f t="shared" si="381"/>
        <v>54.83</v>
      </c>
      <c r="G2691" s="9">
        <v>1.51</v>
      </c>
      <c r="H2691" s="9">
        <v>5.03</v>
      </c>
      <c r="I2691" s="9"/>
      <c r="J2691" s="9">
        <v>-4.7430000000000003</v>
      </c>
      <c r="K2691" s="9">
        <v>84.1</v>
      </c>
      <c r="L2691" s="9">
        <v>0.2407</v>
      </c>
      <c r="M2691" s="9">
        <v>0.33729999999999999</v>
      </c>
      <c r="N2691" s="9">
        <v>0</v>
      </c>
      <c r="O2691" s="9">
        <v>0.6</v>
      </c>
      <c r="P2691" s="9"/>
      <c r="Q2691" s="9"/>
      <c r="R2691" s="9"/>
      <c r="T2691">
        <f t="shared" si="376"/>
        <v>1122300</v>
      </c>
      <c r="U2691">
        <v>0</v>
      </c>
      <c r="V2691">
        <f t="shared" si="383"/>
        <v>0</v>
      </c>
      <c r="W2691" t="str">
        <f t="shared" si="377"/>
        <v/>
      </c>
      <c r="X2691" t="str">
        <f t="shared" si="378"/>
        <v/>
      </c>
      <c r="Y2691" t="str">
        <f t="shared" si="384"/>
        <v/>
      </c>
      <c r="Z2691" s="9"/>
      <c r="AA2691" s="14">
        <f t="shared" si="379"/>
        <v>0.36099999999999999</v>
      </c>
      <c r="AB2691" s="14">
        <f t="shared" si="380"/>
        <v>6.8000000000000005E-2</v>
      </c>
    </row>
    <row r="2692" spans="1:28" x14ac:dyDescent="0.25">
      <c r="A2692" s="10">
        <f t="shared" si="382"/>
        <v>45403</v>
      </c>
      <c r="B2692" s="11">
        <v>112</v>
      </c>
      <c r="C2692" s="11">
        <v>2400</v>
      </c>
      <c r="D2692" s="12">
        <v>621</v>
      </c>
      <c r="E2692" s="9">
        <v>118.25</v>
      </c>
      <c r="F2692" s="9">
        <f t="shared" si="381"/>
        <v>54.25</v>
      </c>
      <c r="G2692" s="9">
        <v>2.0099999999999998</v>
      </c>
      <c r="H2692" s="9">
        <v>5.54</v>
      </c>
      <c r="I2692" s="9"/>
      <c r="J2692" s="9">
        <v>-5.202</v>
      </c>
      <c r="K2692" s="9">
        <v>84.8</v>
      </c>
      <c r="L2692" s="9">
        <v>0.2407</v>
      </c>
      <c r="M2692" s="9">
        <v>0.33729999999999999</v>
      </c>
      <c r="N2692" s="9">
        <v>0</v>
      </c>
      <c r="O2692" s="9">
        <v>0.6</v>
      </c>
      <c r="P2692" s="9"/>
      <c r="Q2692" s="9"/>
      <c r="R2692" s="9"/>
      <c r="T2692">
        <f t="shared" si="376"/>
        <v>1122400</v>
      </c>
      <c r="U2692">
        <v>0</v>
      </c>
      <c r="V2692">
        <f t="shared" si="383"/>
        <v>0</v>
      </c>
      <c r="W2692">
        <f t="shared" si="377"/>
        <v>0.24099999999999999</v>
      </c>
      <c r="X2692">
        <f t="shared" si="378"/>
        <v>0.33700000000000002</v>
      </c>
      <c r="Y2692">
        <f t="shared" si="384"/>
        <v>0.54300000000000004</v>
      </c>
      <c r="Z2692" s="9"/>
      <c r="AA2692" s="14">
        <f t="shared" si="379"/>
        <v>0.35199999999999998</v>
      </c>
      <c r="AB2692" s="14">
        <f t="shared" si="380"/>
        <v>6.3E-2</v>
      </c>
    </row>
    <row r="2693" spans="1:28" x14ac:dyDescent="0.25">
      <c r="A2693" s="10">
        <f t="shared" si="382"/>
        <v>45404</v>
      </c>
      <c r="B2693" s="11">
        <v>113</v>
      </c>
      <c r="C2693" s="11">
        <v>100</v>
      </c>
      <c r="D2693" s="12">
        <v>621.04166666666697</v>
      </c>
      <c r="E2693" s="9">
        <v>118.36</v>
      </c>
      <c r="F2693" s="9">
        <f t="shared" si="381"/>
        <v>54.36</v>
      </c>
      <c r="G2693" s="9">
        <v>1.01</v>
      </c>
      <c r="H2693" s="9">
        <v>4.03</v>
      </c>
      <c r="I2693" s="9"/>
      <c r="J2693" s="9">
        <v>-6.0419999999999998</v>
      </c>
      <c r="K2693" s="9">
        <v>86.6</v>
      </c>
      <c r="L2693" s="9">
        <v>0.2407</v>
      </c>
      <c r="M2693" s="9">
        <v>0.33660000000000001</v>
      </c>
      <c r="N2693" s="9">
        <v>0</v>
      </c>
      <c r="O2693" s="9">
        <v>0.6</v>
      </c>
      <c r="P2693" s="9"/>
      <c r="Q2693" s="9"/>
      <c r="R2693" s="9"/>
      <c r="T2693">
        <f t="shared" ref="T2693:T2756" si="385">B2693*10000+C2693</f>
        <v>1130100</v>
      </c>
      <c r="U2693">
        <v>0</v>
      </c>
      <c r="V2693">
        <f t="shared" si="383"/>
        <v>0</v>
      </c>
      <c r="W2693" t="str">
        <f t="shared" ref="W2693:W2756" si="386">IF(C2693=2400,ROUND(L2693,3),"")</f>
        <v/>
      </c>
      <c r="X2693" t="str">
        <f t="shared" ref="X2693:X2756" si="387">IF(C2693=2400,ROUND(M2693,3),"")</f>
        <v/>
      </c>
      <c r="Y2693" t="str">
        <f t="shared" si="384"/>
        <v/>
      </c>
      <c r="Z2693" s="9"/>
      <c r="AA2693" s="14">
        <f t="shared" ref="AA2693:AA2756" si="388">ROUND((0.6105*(EXP((17.273*J2693)/(J2693+237.3))))*K2693/100,3)</f>
        <v>0.33700000000000002</v>
      </c>
      <c r="AB2693" s="14">
        <f t="shared" ref="AB2693:AB2756" si="389">ROUND(AA2693/K2693*(100-K2693),3)</f>
        <v>5.1999999999999998E-2</v>
      </c>
    </row>
    <row r="2694" spans="1:28" x14ac:dyDescent="0.25">
      <c r="A2694" s="10">
        <f t="shared" si="382"/>
        <v>45404</v>
      </c>
      <c r="B2694" s="11">
        <v>113</v>
      </c>
      <c r="C2694" s="11">
        <v>200</v>
      </c>
      <c r="D2694" s="12">
        <v>621.08333333333303</v>
      </c>
      <c r="E2694" s="9">
        <v>118.13</v>
      </c>
      <c r="F2694" s="9">
        <f t="shared" ref="F2694:F2757" si="390">IF(E2694&gt;F$2,E2694-F$2,0)</f>
        <v>54.129999999999995</v>
      </c>
      <c r="G2694" s="9">
        <v>1.01</v>
      </c>
      <c r="H2694" s="9">
        <v>4.03</v>
      </c>
      <c r="I2694" s="9"/>
      <c r="J2694" s="9">
        <v>-5.6669999999999998</v>
      </c>
      <c r="K2694" s="9">
        <v>87.8</v>
      </c>
      <c r="L2694" s="9">
        <v>0.2407</v>
      </c>
      <c r="M2694" s="9">
        <v>0.33660000000000001</v>
      </c>
      <c r="N2694" s="9">
        <v>0</v>
      </c>
      <c r="O2694" s="9">
        <v>0.6</v>
      </c>
      <c r="P2694" s="9"/>
      <c r="Q2694" s="9"/>
      <c r="R2694" s="9"/>
      <c r="T2694">
        <f t="shared" si="385"/>
        <v>1130200</v>
      </c>
      <c r="U2694">
        <v>0</v>
      </c>
      <c r="V2694">
        <f t="shared" si="383"/>
        <v>0</v>
      </c>
      <c r="W2694" t="str">
        <f t="shared" si="386"/>
        <v/>
      </c>
      <c r="X2694" t="str">
        <f t="shared" si="387"/>
        <v/>
      </c>
      <c r="Y2694" t="str">
        <f t="shared" si="384"/>
        <v/>
      </c>
      <c r="Z2694" s="9"/>
      <c r="AA2694" s="14">
        <f t="shared" si="388"/>
        <v>0.35099999999999998</v>
      </c>
      <c r="AB2694" s="14">
        <f t="shared" si="389"/>
        <v>4.9000000000000002E-2</v>
      </c>
    </row>
    <row r="2695" spans="1:28" x14ac:dyDescent="0.25">
      <c r="A2695" s="10">
        <f t="shared" ref="A2695:A2758" si="391">A$5-1+B2695</f>
        <v>45404</v>
      </c>
      <c r="B2695" s="11">
        <v>113</v>
      </c>
      <c r="C2695" s="11">
        <v>300</v>
      </c>
      <c r="D2695" s="12">
        <v>621.125</v>
      </c>
      <c r="E2695" s="9">
        <v>118.25</v>
      </c>
      <c r="F2695" s="9">
        <f t="shared" si="390"/>
        <v>54.25</v>
      </c>
      <c r="G2695" s="9">
        <v>2.0099999999999998</v>
      </c>
      <c r="H2695" s="9">
        <v>5.03</v>
      </c>
      <c r="I2695" s="9"/>
      <c r="J2695" s="9">
        <v>-5.48</v>
      </c>
      <c r="K2695" s="9">
        <v>89.3</v>
      </c>
      <c r="L2695" s="9">
        <v>0.2407</v>
      </c>
      <c r="M2695" s="9">
        <v>0.33579999999999999</v>
      </c>
      <c r="N2695" s="9">
        <v>0</v>
      </c>
      <c r="O2695" s="9">
        <v>0.6</v>
      </c>
      <c r="P2695" s="9"/>
      <c r="Q2695" s="9"/>
      <c r="R2695" s="9"/>
      <c r="T2695">
        <f t="shared" si="385"/>
        <v>1130300</v>
      </c>
      <c r="U2695">
        <v>0</v>
      </c>
      <c r="V2695">
        <f t="shared" si="383"/>
        <v>0</v>
      </c>
      <c r="W2695" t="str">
        <f t="shared" si="386"/>
        <v/>
      </c>
      <c r="X2695" t="str">
        <f t="shared" si="387"/>
        <v/>
      </c>
      <c r="Y2695" t="str">
        <f t="shared" si="384"/>
        <v/>
      </c>
      <c r="Z2695" s="9"/>
      <c r="AA2695" s="14">
        <f t="shared" si="388"/>
        <v>0.36199999999999999</v>
      </c>
      <c r="AB2695" s="14">
        <f t="shared" si="389"/>
        <v>4.2999999999999997E-2</v>
      </c>
    </row>
    <row r="2696" spans="1:28" x14ac:dyDescent="0.25">
      <c r="A2696" s="10">
        <f t="shared" si="391"/>
        <v>45404</v>
      </c>
      <c r="B2696" s="11">
        <v>113</v>
      </c>
      <c r="C2696" s="11">
        <v>400</v>
      </c>
      <c r="D2696" s="12">
        <v>621.16666666666697</v>
      </c>
      <c r="E2696" s="9">
        <v>117.89</v>
      </c>
      <c r="F2696" s="9">
        <f t="shared" si="390"/>
        <v>53.89</v>
      </c>
      <c r="G2696" s="9">
        <v>1.51</v>
      </c>
      <c r="H2696" s="9">
        <v>5.03</v>
      </c>
      <c r="I2696" s="9"/>
      <c r="J2696" s="9">
        <v>-5.8849999999999998</v>
      </c>
      <c r="K2696" s="9">
        <v>88.8</v>
      </c>
      <c r="L2696" s="9">
        <v>0.2407</v>
      </c>
      <c r="M2696" s="9">
        <v>0.33579999999999999</v>
      </c>
      <c r="N2696" s="9">
        <v>0</v>
      </c>
      <c r="O2696" s="9">
        <v>0.6</v>
      </c>
      <c r="P2696" s="9"/>
      <c r="Q2696" s="9"/>
      <c r="R2696" s="9"/>
      <c r="T2696">
        <f t="shared" si="385"/>
        <v>1130400</v>
      </c>
      <c r="U2696">
        <v>0</v>
      </c>
      <c r="V2696">
        <f t="shared" si="383"/>
        <v>0</v>
      </c>
      <c r="W2696" t="str">
        <f t="shared" si="386"/>
        <v/>
      </c>
      <c r="X2696" t="str">
        <f t="shared" si="387"/>
        <v/>
      </c>
      <c r="Y2696" t="str">
        <f t="shared" si="384"/>
        <v/>
      </c>
      <c r="Z2696" s="9"/>
      <c r="AA2696" s="14">
        <f t="shared" si="388"/>
        <v>0.34899999999999998</v>
      </c>
      <c r="AB2696" s="14">
        <f t="shared" si="389"/>
        <v>4.3999999999999997E-2</v>
      </c>
    </row>
    <row r="2697" spans="1:28" x14ac:dyDescent="0.25">
      <c r="A2697" s="10">
        <f t="shared" si="391"/>
        <v>45404</v>
      </c>
      <c r="B2697" s="11">
        <v>113</v>
      </c>
      <c r="C2697" s="11">
        <v>500</v>
      </c>
      <c r="D2697" s="12">
        <v>621.20833333333303</v>
      </c>
      <c r="E2697" s="9">
        <v>117.78</v>
      </c>
      <c r="F2697" s="9">
        <f t="shared" si="390"/>
        <v>53.78</v>
      </c>
      <c r="G2697" s="9">
        <v>1.51</v>
      </c>
      <c r="H2697" s="9">
        <v>4.03</v>
      </c>
      <c r="I2697" s="9"/>
      <c r="J2697" s="9">
        <v>-5.9480000000000004</v>
      </c>
      <c r="K2697" s="9">
        <v>88.3</v>
      </c>
      <c r="L2697" s="9">
        <v>0.2407</v>
      </c>
      <c r="M2697" s="9">
        <v>0.33510000000000001</v>
      </c>
      <c r="N2697" s="9">
        <v>0</v>
      </c>
      <c r="O2697" s="9">
        <v>1.9</v>
      </c>
      <c r="P2697" s="9"/>
      <c r="Q2697" s="9"/>
      <c r="R2697" s="9"/>
      <c r="T2697">
        <f t="shared" si="385"/>
        <v>1130500</v>
      </c>
      <c r="U2697">
        <v>0</v>
      </c>
      <c r="V2697">
        <f t="shared" si="383"/>
        <v>1.9</v>
      </c>
      <c r="W2697" t="str">
        <f t="shared" si="386"/>
        <v/>
      </c>
      <c r="X2697" t="str">
        <f t="shared" si="387"/>
        <v/>
      </c>
      <c r="Y2697" t="str">
        <f t="shared" si="384"/>
        <v/>
      </c>
      <c r="Z2697" s="9"/>
      <c r="AA2697" s="14">
        <f t="shared" si="388"/>
        <v>0.34599999999999997</v>
      </c>
      <c r="AB2697" s="14">
        <f t="shared" si="389"/>
        <v>4.5999999999999999E-2</v>
      </c>
    </row>
    <row r="2698" spans="1:28" x14ac:dyDescent="0.25">
      <c r="A2698" s="10">
        <f t="shared" si="391"/>
        <v>45404</v>
      </c>
      <c r="B2698" s="11">
        <v>113</v>
      </c>
      <c r="C2698" s="11">
        <v>600</v>
      </c>
      <c r="D2698" s="12">
        <v>621.25</v>
      </c>
      <c r="E2698" s="9">
        <v>117.43</v>
      </c>
      <c r="F2698" s="9">
        <f t="shared" si="390"/>
        <v>53.430000000000007</v>
      </c>
      <c r="G2698" s="9">
        <v>1.01</v>
      </c>
      <c r="H2698" s="9">
        <v>3.52</v>
      </c>
      <c r="I2698" s="9"/>
      <c r="J2698" s="9">
        <v>-4.7729999999999997</v>
      </c>
      <c r="K2698" s="9">
        <v>86.1</v>
      </c>
      <c r="L2698" s="9">
        <v>0.2407</v>
      </c>
      <c r="M2698" s="9">
        <v>0.33439999999999998</v>
      </c>
      <c r="N2698" s="9">
        <v>0</v>
      </c>
      <c r="O2698" s="9">
        <v>36.9</v>
      </c>
      <c r="P2698" s="9"/>
      <c r="Q2698" s="9"/>
      <c r="R2698" s="9"/>
      <c r="T2698">
        <f t="shared" si="385"/>
        <v>1130600</v>
      </c>
      <c r="U2698">
        <v>48.5</v>
      </c>
      <c r="V2698">
        <f t="shared" ref="V2698:V2761" si="392">IF(O2698&lt;1,0,ROUND(O2698,1))</f>
        <v>36.9</v>
      </c>
      <c r="W2698" t="str">
        <f t="shared" si="386"/>
        <v/>
      </c>
      <c r="X2698" t="str">
        <f t="shared" si="387"/>
        <v/>
      </c>
      <c r="Y2698" t="str">
        <f t="shared" ref="Y2698:Y2761" si="393">IF(C2698=2400,ROUND(F2698/100,3),"")</f>
        <v/>
      </c>
      <c r="Z2698" s="9"/>
      <c r="AA2698" s="14">
        <f t="shared" si="388"/>
        <v>0.36899999999999999</v>
      </c>
      <c r="AB2698" s="14">
        <f t="shared" si="389"/>
        <v>0.06</v>
      </c>
    </row>
    <row r="2699" spans="1:28" x14ac:dyDescent="0.25">
      <c r="A2699" s="10">
        <f t="shared" si="391"/>
        <v>45404</v>
      </c>
      <c r="B2699" s="11">
        <v>113</v>
      </c>
      <c r="C2699" s="11">
        <v>700</v>
      </c>
      <c r="D2699" s="12">
        <v>621.29166666666697</v>
      </c>
      <c r="E2699" s="9">
        <v>117.08</v>
      </c>
      <c r="F2699" s="9">
        <f t="shared" si="390"/>
        <v>53.08</v>
      </c>
      <c r="G2699" s="9">
        <v>1.01</v>
      </c>
      <c r="H2699" s="9">
        <v>4.03</v>
      </c>
      <c r="I2699" s="9"/>
      <c r="J2699" s="9">
        <v>-2.3919999999999999</v>
      </c>
      <c r="K2699" s="9">
        <v>78.2</v>
      </c>
      <c r="L2699" s="9">
        <v>0.2407</v>
      </c>
      <c r="M2699" s="9">
        <v>0.3337</v>
      </c>
      <c r="N2699" s="9">
        <v>0</v>
      </c>
      <c r="O2699" s="9">
        <v>243.1</v>
      </c>
      <c r="P2699" s="9"/>
      <c r="Q2699" s="9"/>
      <c r="R2699" s="9"/>
      <c r="T2699">
        <f t="shared" si="385"/>
        <v>1130700</v>
      </c>
      <c r="U2699">
        <v>217.7</v>
      </c>
      <c r="V2699">
        <f t="shared" si="392"/>
        <v>243.1</v>
      </c>
      <c r="W2699" t="str">
        <f t="shared" si="386"/>
        <v/>
      </c>
      <c r="X2699" t="str">
        <f t="shared" si="387"/>
        <v/>
      </c>
      <c r="Y2699" t="str">
        <f t="shared" si="393"/>
        <v/>
      </c>
      <c r="Z2699" s="9"/>
      <c r="AA2699" s="14">
        <f t="shared" si="388"/>
        <v>0.4</v>
      </c>
      <c r="AB2699" s="14">
        <f t="shared" si="389"/>
        <v>0.112</v>
      </c>
    </row>
    <row r="2700" spans="1:28" x14ac:dyDescent="0.25">
      <c r="A2700" s="10">
        <f t="shared" si="391"/>
        <v>45404</v>
      </c>
      <c r="B2700" s="11">
        <v>113</v>
      </c>
      <c r="C2700" s="11">
        <v>800</v>
      </c>
      <c r="D2700" s="12">
        <v>621.33333333333303</v>
      </c>
      <c r="E2700" s="9">
        <v>116.72</v>
      </c>
      <c r="F2700" s="9">
        <f t="shared" si="390"/>
        <v>52.72</v>
      </c>
      <c r="G2700" s="9">
        <v>1.01</v>
      </c>
      <c r="H2700" s="9">
        <v>5.03</v>
      </c>
      <c r="I2700" s="9"/>
      <c r="J2700" s="9">
        <v>-0.73199999999999998</v>
      </c>
      <c r="K2700" s="9">
        <v>68.7</v>
      </c>
      <c r="L2700" s="9">
        <v>0.24</v>
      </c>
      <c r="M2700" s="9">
        <v>0.3337</v>
      </c>
      <c r="N2700" s="9">
        <v>0</v>
      </c>
      <c r="O2700" s="9">
        <v>433.1</v>
      </c>
      <c r="P2700" s="9"/>
      <c r="Q2700" s="9"/>
      <c r="R2700" s="9"/>
      <c r="T2700">
        <f t="shared" si="385"/>
        <v>1130800</v>
      </c>
      <c r="U2700">
        <v>407.2</v>
      </c>
      <c r="V2700">
        <f t="shared" si="392"/>
        <v>433.1</v>
      </c>
      <c r="W2700" t="str">
        <f t="shared" si="386"/>
        <v/>
      </c>
      <c r="X2700" t="str">
        <f t="shared" si="387"/>
        <v/>
      </c>
      <c r="Y2700" t="str">
        <f t="shared" si="393"/>
        <v/>
      </c>
      <c r="Z2700" s="9"/>
      <c r="AA2700" s="14">
        <f t="shared" si="388"/>
        <v>0.39800000000000002</v>
      </c>
      <c r="AB2700" s="14">
        <f t="shared" si="389"/>
        <v>0.18099999999999999</v>
      </c>
    </row>
    <row r="2701" spans="1:28" x14ac:dyDescent="0.25">
      <c r="A2701" s="10">
        <f t="shared" si="391"/>
        <v>45404</v>
      </c>
      <c r="B2701" s="11">
        <v>113</v>
      </c>
      <c r="C2701" s="11">
        <v>900</v>
      </c>
      <c r="D2701" s="12">
        <v>621.375</v>
      </c>
      <c r="E2701" s="9">
        <v>116.84</v>
      </c>
      <c r="F2701" s="9">
        <f t="shared" si="390"/>
        <v>52.84</v>
      </c>
      <c r="G2701" s="9">
        <v>1.51</v>
      </c>
      <c r="H2701" s="9">
        <v>5.03</v>
      </c>
      <c r="I2701" s="9"/>
      <c r="J2701" s="9">
        <v>0.38400000000000001</v>
      </c>
      <c r="K2701" s="9">
        <v>59.9</v>
      </c>
      <c r="L2701" s="9">
        <v>0.2407</v>
      </c>
      <c r="M2701" s="9">
        <v>0.33289999999999997</v>
      </c>
      <c r="N2701" s="9">
        <v>0</v>
      </c>
      <c r="O2701" s="9">
        <v>611.9</v>
      </c>
      <c r="P2701" s="9"/>
      <c r="Q2701" s="9"/>
      <c r="R2701" s="9"/>
      <c r="T2701">
        <f t="shared" si="385"/>
        <v>1130900</v>
      </c>
      <c r="U2701">
        <v>584.29999999999995</v>
      </c>
      <c r="V2701">
        <f t="shared" si="392"/>
        <v>611.9</v>
      </c>
      <c r="W2701" t="str">
        <f t="shared" si="386"/>
        <v/>
      </c>
      <c r="X2701" t="str">
        <f t="shared" si="387"/>
        <v/>
      </c>
      <c r="Y2701" t="str">
        <f t="shared" si="393"/>
        <v/>
      </c>
      <c r="Z2701" s="9"/>
      <c r="AA2701" s="14">
        <f t="shared" si="388"/>
        <v>0.376</v>
      </c>
      <c r="AB2701" s="14">
        <f t="shared" si="389"/>
        <v>0.252</v>
      </c>
    </row>
    <row r="2702" spans="1:28" x14ac:dyDescent="0.25">
      <c r="A2702" s="10">
        <f t="shared" si="391"/>
        <v>45404</v>
      </c>
      <c r="B2702" s="11">
        <v>113</v>
      </c>
      <c r="C2702" s="11">
        <v>1000</v>
      </c>
      <c r="D2702" s="12">
        <v>621.41666666666697</v>
      </c>
      <c r="E2702" s="9">
        <v>117.43</v>
      </c>
      <c r="F2702" s="9">
        <f t="shared" si="390"/>
        <v>53.430000000000007</v>
      </c>
      <c r="G2702" s="9">
        <v>1.51</v>
      </c>
      <c r="H2702" s="9">
        <v>5.54</v>
      </c>
      <c r="I2702" s="9"/>
      <c r="J2702" s="9">
        <v>3.0089999999999999</v>
      </c>
      <c r="K2702" s="9">
        <v>54.3</v>
      </c>
      <c r="L2702" s="9">
        <v>0.24</v>
      </c>
      <c r="M2702" s="9">
        <v>0.3322</v>
      </c>
      <c r="N2702" s="9">
        <v>0</v>
      </c>
      <c r="O2702" s="9">
        <v>656.9</v>
      </c>
      <c r="P2702" s="9"/>
      <c r="Q2702" s="9"/>
      <c r="R2702" s="9"/>
      <c r="T2702">
        <f t="shared" si="385"/>
        <v>1131000</v>
      </c>
      <c r="U2702">
        <v>731.7</v>
      </c>
      <c r="V2702">
        <f t="shared" si="392"/>
        <v>656.9</v>
      </c>
      <c r="W2702" t="str">
        <f t="shared" si="386"/>
        <v/>
      </c>
      <c r="X2702" t="str">
        <f t="shared" si="387"/>
        <v/>
      </c>
      <c r="Y2702" t="str">
        <f t="shared" si="393"/>
        <v/>
      </c>
      <c r="Z2702" s="9"/>
      <c r="AA2702" s="14">
        <f t="shared" si="388"/>
        <v>0.41199999999999998</v>
      </c>
      <c r="AB2702" s="14">
        <f t="shared" si="389"/>
        <v>0.34699999999999998</v>
      </c>
    </row>
    <row r="2703" spans="1:28" x14ac:dyDescent="0.25">
      <c r="A2703" s="10">
        <f t="shared" si="391"/>
        <v>45404</v>
      </c>
      <c r="B2703" s="11">
        <v>113</v>
      </c>
      <c r="C2703" s="11">
        <v>1100</v>
      </c>
      <c r="D2703" s="12">
        <v>621.45833333333303</v>
      </c>
      <c r="E2703" s="9">
        <v>117.78</v>
      </c>
      <c r="F2703" s="9">
        <f t="shared" si="390"/>
        <v>53.78</v>
      </c>
      <c r="G2703" s="9">
        <v>1.51</v>
      </c>
      <c r="H2703" s="9">
        <v>6.04</v>
      </c>
      <c r="I2703" s="9"/>
      <c r="J2703" s="9">
        <v>1.9670000000000001</v>
      </c>
      <c r="K2703" s="9">
        <v>46.7</v>
      </c>
      <c r="L2703" s="9">
        <v>0.2407</v>
      </c>
      <c r="M2703" s="9">
        <v>0.3322</v>
      </c>
      <c r="N2703" s="9">
        <v>0</v>
      </c>
      <c r="O2703" s="9">
        <v>773.1</v>
      </c>
      <c r="P2703" s="9"/>
      <c r="Q2703" s="9"/>
      <c r="R2703" s="9"/>
      <c r="T2703">
        <f t="shared" si="385"/>
        <v>1131100</v>
      </c>
      <c r="U2703">
        <v>837.3</v>
      </c>
      <c r="V2703">
        <f t="shared" si="392"/>
        <v>773.1</v>
      </c>
      <c r="W2703" t="str">
        <f t="shared" si="386"/>
        <v/>
      </c>
      <c r="X2703" t="str">
        <f t="shared" si="387"/>
        <v/>
      </c>
      <c r="Y2703" t="str">
        <f t="shared" si="393"/>
        <v/>
      </c>
      <c r="Z2703" s="9"/>
      <c r="AA2703" s="14">
        <f t="shared" si="388"/>
        <v>0.32900000000000001</v>
      </c>
      <c r="AB2703" s="14">
        <f t="shared" si="389"/>
        <v>0.375</v>
      </c>
    </row>
    <row r="2704" spans="1:28" x14ac:dyDescent="0.25">
      <c r="A2704" s="10">
        <f t="shared" si="391"/>
        <v>45404</v>
      </c>
      <c r="B2704" s="11">
        <v>113</v>
      </c>
      <c r="C2704" s="11">
        <v>1200</v>
      </c>
      <c r="D2704" s="12">
        <v>621.5</v>
      </c>
      <c r="E2704" s="9">
        <v>116.84</v>
      </c>
      <c r="F2704" s="9">
        <f t="shared" si="390"/>
        <v>52.84</v>
      </c>
      <c r="G2704" s="9">
        <v>1.51</v>
      </c>
      <c r="H2704" s="9">
        <v>6.54</v>
      </c>
      <c r="I2704" s="9"/>
      <c r="J2704" s="9">
        <v>3.9849999999999999</v>
      </c>
      <c r="K2704" s="9">
        <v>43.7</v>
      </c>
      <c r="L2704" s="9">
        <v>0.2407</v>
      </c>
      <c r="M2704" s="9">
        <v>0.33150000000000002</v>
      </c>
      <c r="N2704" s="9">
        <v>0</v>
      </c>
      <c r="O2704" s="9">
        <v>895.6</v>
      </c>
      <c r="P2704" s="9"/>
      <c r="Q2704" s="9"/>
      <c r="R2704" s="9"/>
      <c r="T2704">
        <f t="shared" si="385"/>
        <v>1131200</v>
      </c>
      <c r="U2704">
        <v>893.5</v>
      </c>
      <c r="V2704">
        <f t="shared" si="392"/>
        <v>895.6</v>
      </c>
      <c r="W2704" t="str">
        <f t="shared" si="386"/>
        <v/>
      </c>
      <c r="X2704" t="str">
        <f t="shared" si="387"/>
        <v/>
      </c>
      <c r="Y2704" t="str">
        <f t="shared" si="393"/>
        <v/>
      </c>
      <c r="Z2704" s="9"/>
      <c r="AA2704" s="14">
        <f t="shared" si="388"/>
        <v>0.35499999999999998</v>
      </c>
      <c r="AB2704" s="14">
        <f t="shared" si="389"/>
        <v>0.45700000000000002</v>
      </c>
    </row>
    <row r="2705" spans="1:28" x14ac:dyDescent="0.25">
      <c r="A2705" s="10">
        <f t="shared" si="391"/>
        <v>45404</v>
      </c>
      <c r="B2705" s="11">
        <v>113</v>
      </c>
      <c r="C2705" s="11">
        <v>1300</v>
      </c>
      <c r="D2705" s="12">
        <v>621.54166666666697</v>
      </c>
      <c r="E2705" s="9">
        <v>116.37</v>
      </c>
      <c r="F2705" s="9">
        <f t="shared" si="390"/>
        <v>52.370000000000005</v>
      </c>
      <c r="G2705" s="9">
        <v>1.51</v>
      </c>
      <c r="H2705" s="9">
        <v>6.04</v>
      </c>
      <c r="I2705" s="9"/>
      <c r="J2705" s="9">
        <v>4.1680000000000001</v>
      </c>
      <c r="K2705" s="9">
        <v>41.4</v>
      </c>
      <c r="L2705" s="9">
        <v>0.2414</v>
      </c>
      <c r="M2705" s="9">
        <v>0.33150000000000002</v>
      </c>
      <c r="N2705" s="9">
        <v>0</v>
      </c>
      <c r="O2705" s="9">
        <v>761.9</v>
      </c>
      <c r="P2705" s="9"/>
      <c r="Q2705" s="9"/>
      <c r="R2705" s="9"/>
      <c r="T2705">
        <f t="shared" si="385"/>
        <v>1131300</v>
      </c>
      <c r="U2705">
        <v>894.8</v>
      </c>
      <c r="V2705">
        <f t="shared" si="392"/>
        <v>761.9</v>
      </c>
      <c r="W2705" t="str">
        <f t="shared" si="386"/>
        <v/>
      </c>
      <c r="X2705" t="str">
        <f t="shared" si="387"/>
        <v/>
      </c>
      <c r="Y2705" t="str">
        <f t="shared" si="393"/>
        <v/>
      </c>
      <c r="Z2705" s="9"/>
      <c r="AA2705" s="14">
        <f t="shared" si="388"/>
        <v>0.34100000000000003</v>
      </c>
      <c r="AB2705" s="14">
        <f t="shared" si="389"/>
        <v>0.48299999999999998</v>
      </c>
    </row>
    <row r="2706" spans="1:28" x14ac:dyDescent="0.25">
      <c r="A2706" s="10">
        <f t="shared" si="391"/>
        <v>45404</v>
      </c>
      <c r="B2706" s="11">
        <v>113</v>
      </c>
      <c r="C2706" s="11">
        <v>1400</v>
      </c>
      <c r="D2706" s="12">
        <v>621.58333333333303</v>
      </c>
      <c r="E2706" s="9">
        <v>117.08</v>
      </c>
      <c r="F2706" s="9">
        <f t="shared" si="390"/>
        <v>53.08</v>
      </c>
      <c r="G2706" s="9">
        <v>1.01</v>
      </c>
      <c r="H2706" s="9">
        <v>5.03</v>
      </c>
      <c r="I2706" s="9"/>
      <c r="J2706" s="9">
        <v>5.282</v>
      </c>
      <c r="K2706" s="9">
        <v>37.9</v>
      </c>
      <c r="L2706" s="9">
        <v>0.2414</v>
      </c>
      <c r="M2706" s="9">
        <v>0.33079999999999998</v>
      </c>
      <c r="N2706" s="9">
        <v>0</v>
      </c>
      <c r="O2706" s="9">
        <v>823.1</v>
      </c>
      <c r="P2706" s="9"/>
      <c r="Q2706" s="9"/>
      <c r="R2706" s="9"/>
      <c r="T2706">
        <f t="shared" si="385"/>
        <v>1131400</v>
      </c>
      <c r="U2706">
        <v>841.8</v>
      </c>
      <c r="V2706">
        <f t="shared" si="392"/>
        <v>823.1</v>
      </c>
      <c r="W2706" t="str">
        <f t="shared" si="386"/>
        <v/>
      </c>
      <c r="X2706" t="str">
        <f t="shared" si="387"/>
        <v/>
      </c>
      <c r="Y2706" t="str">
        <f t="shared" si="393"/>
        <v/>
      </c>
      <c r="Z2706" s="9"/>
      <c r="AA2706" s="14">
        <f t="shared" si="388"/>
        <v>0.33700000000000002</v>
      </c>
      <c r="AB2706" s="14">
        <f t="shared" si="389"/>
        <v>0.55200000000000005</v>
      </c>
    </row>
    <row r="2707" spans="1:28" x14ac:dyDescent="0.25">
      <c r="A2707" s="10">
        <f t="shared" si="391"/>
        <v>45404</v>
      </c>
      <c r="B2707" s="11">
        <v>113</v>
      </c>
      <c r="C2707" s="11">
        <v>1500</v>
      </c>
      <c r="D2707" s="12">
        <v>621.625</v>
      </c>
      <c r="E2707" s="9">
        <v>117.78</v>
      </c>
      <c r="F2707" s="9">
        <f t="shared" si="390"/>
        <v>53.78</v>
      </c>
      <c r="G2707" s="9">
        <v>1.51</v>
      </c>
      <c r="H2707" s="9">
        <v>5.03</v>
      </c>
      <c r="I2707" s="9"/>
      <c r="J2707" s="9">
        <v>4.0110000000000001</v>
      </c>
      <c r="K2707" s="9">
        <v>38.1</v>
      </c>
      <c r="L2707" s="9">
        <v>0.2414</v>
      </c>
      <c r="M2707" s="9">
        <v>0.33079999999999998</v>
      </c>
      <c r="N2707" s="9">
        <v>0</v>
      </c>
      <c r="O2707" s="9">
        <v>735.6</v>
      </c>
      <c r="P2707" s="9"/>
      <c r="Q2707" s="9"/>
      <c r="R2707" s="9"/>
      <c r="T2707">
        <f t="shared" si="385"/>
        <v>1131500</v>
      </c>
      <c r="U2707">
        <v>738.8</v>
      </c>
      <c r="V2707">
        <f t="shared" si="392"/>
        <v>735.6</v>
      </c>
      <c r="W2707" t="str">
        <f t="shared" si="386"/>
        <v/>
      </c>
      <c r="X2707" t="str">
        <f t="shared" si="387"/>
        <v/>
      </c>
      <c r="Y2707" t="str">
        <f t="shared" si="393"/>
        <v/>
      </c>
      <c r="Z2707" s="9"/>
      <c r="AA2707" s="14">
        <f t="shared" si="388"/>
        <v>0.31</v>
      </c>
      <c r="AB2707" s="14">
        <f t="shared" si="389"/>
        <v>0.504</v>
      </c>
    </row>
    <row r="2708" spans="1:28" x14ac:dyDescent="0.25">
      <c r="A2708" s="10">
        <f t="shared" si="391"/>
        <v>45404</v>
      </c>
      <c r="B2708" s="11">
        <v>113</v>
      </c>
      <c r="C2708" s="11">
        <v>1600</v>
      </c>
      <c r="D2708" s="12">
        <v>621.66666666666697</v>
      </c>
      <c r="E2708" s="9">
        <v>117.31</v>
      </c>
      <c r="F2708" s="9">
        <f t="shared" si="390"/>
        <v>53.31</v>
      </c>
      <c r="G2708" s="9">
        <v>1.01</v>
      </c>
      <c r="H2708" s="9">
        <v>5.03</v>
      </c>
      <c r="I2708" s="9"/>
      <c r="J2708" s="9">
        <v>5.7450000000000001</v>
      </c>
      <c r="K2708" s="9">
        <v>39</v>
      </c>
      <c r="L2708" s="9">
        <v>0.2407</v>
      </c>
      <c r="M2708" s="9">
        <v>0.33079999999999998</v>
      </c>
      <c r="N2708" s="9">
        <v>0</v>
      </c>
      <c r="O2708" s="9">
        <v>578.1</v>
      </c>
      <c r="P2708" s="9"/>
      <c r="Q2708" s="9"/>
      <c r="R2708" s="9"/>
      <c r="T2708">
        <f t="shared" si="385"/>
        <v>1131600</v>
      </c>
      <c r="U2708">
        <v>593.29999999999995</v>
      </c>
      <c r="V2708">
        <f t="shared" si="392"/>
        <v>578.1</v>
      </c>
      <c r="W2708" t="str">
        <f t="shared" si="386"/>
        <v/>
      </c>
      <c r="X2708" t="str">
        <f t="shared" si="387"/>
        <v/>
      </c>
      <c r="Y2708" t="str">
        <f t="shared" si="393"/>
        <v/>
      </c>
      <c r="Z2708" s="9"/>
      <c r="AA2708" s="14">
        <f t="shared" si="388"/>
        <v>0.35799999999999998</v>
      </c>
      <c r="AB2708" s="14">
        <f t="shared" si="389"/>
        <v>0.56000000000000005</v>
      </c>
    </row>
    <row r="2709" spans="1:28" x14ac:dyDescent="0.25">
      <c r="A2709" s="10">
        <f t="shared" si="391"/>
        <v>45404</v>
      </c>
      <c r="B2709" s="11">
        <v>113</v>
      </c>
      <c r="C2709" s="11">
        <v>1700</v>
      </c>
      <c r="D2709" s="12">
        <v>621.70833333333303</v>
      </c>
      <c r="E2709" s="9">
        <v>117.54</v>
      </c>
      <c r="F2709" s="9">
        <f t="shared" si="390"/>
        <v>53.540000000000006</v>
      </c>
      <c r="G2709" s="9">
        <v>1.01</v>
      </c>
      <c r="H2709" s="9">
        <v>5.03</v>
      </c>
      <c r="I2709" s="9"/>
      <c r="J2709" s="9">
        <v>4.9989999999999997</v>
      </c>
      <c r="K2709" s="9">
        <v>40.9</v>
      </c>
      <c r="L2709" s="9">
        <v>0.2407</v>
      </c>
      <c r="M2709" s="9">
        <v>0.3322</v>
      </c>
      <c r="N2709" s="9">
        <v>0</v>
      </c>
      <c r="O2709" s="9">
        <v>405.6</v>
      </c>
      <c r="P2709" s="9"/>
      <c r="Q2709" s="9"/>
      <c r="R2709" s="9"/>
      <c r="T2709">
        <f t="shared" si="385"/>
        <v>1131700</v>
      </c>
      <c r="U2709">
        <v>417.2</v>
      </c>
      <c r="V2709">
        <f t="shared" si="392"/>
        <v>405.6</v>
      </c>
      <c r="W2709" t="str">
        <f t="shared" si="386"/>
        <v/>
      </c>
      <c r="X2709" t="str">
        <f t="shared" si="387"/>
        <v/>
      </c>
      <c r="Y2709" t="str">
        <f t="shared" si="393"/>
        <v/>
      </c>
      <c r="Z2709" s="9"/>
      <c r="AA2709" s="14">
        <f t="shared" si="388"/>
        <v>0.35699999999999998</v>
      </c>
      <c r="AB2709" s="14">
        <f t="shared" si="389"/>
        <v>0.51600000000000001</v>
      </c>
    </row>
    <row r="2710" spans="1:28" x14ac:dyDescent="0.25">
      <c r="A2710" s="10">
        <f t="shared" si="391"/>
        <v>45404</v>
      </c>
      <c r="B2710" s="11">
        <v>113</v>
      </c>
      <c r="C2710" s="11">
        <v>1800</v>
      </c>
      <c r="D2710" s="12">
        <v>621.75</v>
      </c>
      <c r="E2710" s="9">
        <v>117.78</v>
      </c>
      <c r="F2710" s="9">
        <f t="shared" si="390"/>
        <v>53.78</v>
      </c>
      <c r="G2710" s="9">
        <v>1.51</v>
      </c>
      <c r="H2710" s="9">
        <v>4.53</v>
      </c>
      <c r="I2710" s="9"/>
      <c r="J2710" s="9">
        <v>2.5840000000000001</v>
      </c>
      <c r="K2710" s="9">
        <v>46.5</v>
      </c>
      <c r="L2710" s="9">
        <v>0.2414</v>
      </c>
      <c r="M2710" s="9">
        <v>0.33510000000000001</v>
      </c>
      <c r="N2710" s="9">
        <v>0</v>
      </c>
      <c r="O2710" s="9">
        <v>208.1</v>
      </c>
      <c r="P2710" s="9"/>
      <c r="Q2710" s="9"/>
      <c r="R2710" s="9"/>
      <c r="T2710">
        <f t="shared" si="385"/>
        <v>1131800</v>
      </c>
      <c r="U2710">
        <v>227.8</v>
      </c>
      <c r="V2710">
        <f t="shared" si="392"/>
        <v>208.1</v>
      </c>
      <c r="W2710" t="str">
        <f t="shared" si="386"/>
        <v/>
      </c>
      <c r="X2710" t="str">
        <f t="shared" si="387"/>
        <v/>
      </c>
      <c r="Y2710" t="str">
        <f t="shared" si="393"/>
        <v/>
      </c>
      <c r="Z2710" s="9"/>
      <c r="AA2710" s="14">
        <f t="shared" si="388"/>
        <v>0.34200000000000003</v>
      </c>
      <c r="AB2710" s="14">
        <f t="shared" si="389"/>
        <v>0.39300000000000002</v>
      </c>
    </row>
    <row r="2711" spans="1:28" x14ac:dyDescent="0.25">
      <c r="A2711" s="10">
        <f t="shared" si="391"/>
        <v>45404</v>
      </c>
      <c r="B2711" s="11">
        <v>113</v>
      </c>
      <c r="C2711" s="11">
        <v>1900</v>
      </c>
      <c r="D2711" s="12">
        <v>621.79166666666697</v>
      </c>
      <c r="E2711" s="9">
        <v>117.89</v>
      </c>
      <c r="F2711" s="9">
        <f t="shared" si="390"/>
        <v>53.89</v>
      </c>
      <c r="G2711" s="9">
        <v>1.51</v>
      </c>
      <c r="H2711" s="9">
        <v>4.53</v>
      </c>
      <c r="I2711" s="9"/>
      <c r="J2711" s="9">
        <v>-0.14299999999999999</v>
      </c>
      <c r="K2711" s="9">
        <v>55.9</v>
      </c>
      <c r="L2711" s="9">
        <v>0.2422</v>
      </c>
      <c r="M2711" s="9">
        <v>0.33729999999999999</v>
      </c>
      <c r="N2711" s="9">
        <v>0</v>
      </c>
      <c r="O2711" s="9">
        <v>41.9</v>
      </c>
      <c r="P2711" s="9"/>
      <c r="Q2711" s="9"/>
      <c r="R2711" s="9"/>
      <c r="T2711">
        <f t="shared" si="385"/>
        <v>1131900</v>
      </c>
      <c r="U2711">
        <v>56</v>
      </c>
      <c r="V2711">
        <f t="shared" si="392"/>
        <v>41.9</v>
      </c>
      <c r="W2711" t="str">
        <f t="shared" si="386"/>
        <v/>
      </c>
      <c r="X2711" t="str">
        <f t="shared" si="387"/>
        <v/>
      </c>
      <c r="Y2711" t="str">
        <f t="shared" si="393"/>
        <v/>
      </c>
      <c r="Z2711" s="9"/>
      <c r="AA2711" s="14">
        <f t="shared" si="388"/>
        <v>0.33800000000000002</v>
      </c>
      <c r="AB2711" s="14">
        <f t="shared" si="389"/>
        <v>0.26700000000000002</v>
      </c>
    </row>
    <row r="2712" spans="1:28" x14ac:dyDescent="0.25">
      <c r="A2712" s="10">
        <f t="shared" si="391"/>
        <v>45404</v>
      </c>
      <c r="B2712" s="11">
        <v>113</v>
      </c>
      <c r="C2712" s="11">
        <v>2000</v>
      </c>
      <c r="D2712" s="12">
        <v>621.83333333333303</v>
      </c>
      <c r="E2712" s="9">
        <v>117.89</v>
      </c>
      <c r="F2712" s="9">
        <f t="shared" si="390"/>
        <v>53.89</v>
      </c>
      <c r="G2712" s="9">
        <v>2.0099999999999998</v>
      </c>
      <c r="H2712" s="9">
        <v>4.03</v>
      </c>
      <c r="I2712" s="9"/>
      <c r="J2712" s="9">
        <v>-0.84499999999999997</v>
      </c>
      <c r="K2712" s="9">
        <v>63.4</v>
      </c>
      <c r="L2712" s="9">
        <v>0.2422</v>
      </c>
      <c r="M2712" s="9">
        <v>0.33879999999999999</v>
      </c>
      <c r="N2712" s="9">
        <v>0</v>
      </c>
      <c r="O2712" s="9">
        <v>0.6</v>
      </c>
      <c r="P2712" s="9"/>
      <c r="Q2712" s="9"/>
      <c r="R2712" s="9"/>
      <c r="T2712">
        <f t="shared" si="385"/>
        <v>1132000</v>
      </c>
      <c r="U2712">
        <v>0</v>
      </c>
      <c r="V2712">
        <f t="shared" si="392"/>
        <v>0</v>
      </c>
      <c r="W2712" t="str">
        <f t="shared" si="386"/>
        <v/>
      </c>
      <c r="X2712" t="str">
        <f t="shared" si="387"/>
        <v/>
      </c>
      <c r="Y2712" t="str">
        <f t="shared" si="393"/>
        <v/>
      </c>
      <c r="Z2712" s="9"/>
      <c r="AA2712" s="14">
        <f t="shared" si="388"/>
        <v>0.36399999999999999</v>
      </c>
      <c r="AB2712" s="14">
        <f t="shared" si="389"/>
        <v>0.21</v>
      </c>
    </row>
    <row r="2713" spans="1:28" x14ac:dyDescent="0.25">
      <c r="A2713" s="10">
        <f t="shared" si="391"/>
        <v>45404</v>
      </c>
      <c r="B2713" s="11">
        <v>113</v>
      </c>
      <c r="C2713" s="11">
        <v>2100</v>
      </c>
      <c r="D2713" s="12">
        <v>621.875</v>
      </c>
      <c r="E2713" s="9">
        <v>118.01</v>
      </c>
      <c r="F2713" s="9">
        <f t="shared" si="390"/>
        <v>54.010000000000005</v>
      </c>
      <c r="G2713" s="9">
        <v>1.51</v>
      </c>
      <c r="H2713" s="9">
        <v>3.02</v>
      </c>
      <c r="I2713" s="9"/>
      <c r="J2713" s="9">
        <v>-3.242</v>
      </c>
      <c r="K2713" s="9">
        <v>68.8</v>
      </c>
      <c r="L2713" s="9">
        <v>0.2429</v>
      </c>
      <c r="M2713" s="9">
        <v>0.33950000000000002</v>
      </c>
      <c r="N2713" s="9">
        <v>0</v>
      </c>
      <c r="O2713" s="9">
        <v>0.6</v>
      </c>
      <c r="P2713" s="9"/>
      <c r="Q2713" s="9"/>
      <c r="R2713" s="9"/>
      <c r="T2713">
        <f t="shared" si="385"/>
        <v>1132100</v>
      </c>
      <c r="U2713">
        <v>0</v>
      </c>
      <c r="V2713">
        <f t="shared" si="392"/>
        <v>0</v>
      </c>
      <c r="W2713" t="str">
        <f t="shared" si="386"/>
        <v/>
      </c>
      <c r="X2713" t="str">
        <f t="shared" si="387"/>
        <v/>
      </c>
      <c r="Y2713" t="str">
        <f t="shared" si="393"/>
        <v/>
      </c>
      <c r="Z2713" s="9"/>
      <c r="AA2713" s="14">
        <f t="shared" si="388"/>
        <v>0.33100000000000002</v>
      </c>
      <c r="AB2713" s="14">
        <f t="shared" si="389"/>
        <v>0.15</v>
      </c>
    </row>
    <row r="2714" spans="1:28" x14ac:dyDescent="0.25">
      <c r="A2714" s="10">
        <f t="shared" si="391"/>
        <v>45404</v>
      </c>
      <c r="B2714" s="11">
        <v>113</v>
      </c>
      <c r="C2714" s="11">
        <v>2200</v>
      </c>
      <c r="D2714" s="12">
        <v>621.91666666666697</v>
      </c>
      <c r="E2714" s="9">
        <v>118.25</v>
      </c>
      <c r="F2714" s="9">
        <f t="shared" si="390"/>
        <v>54.25</v>
      </c>
      <c r="G2714" s="9">
        <v>1.01</v>
      </c>
      <c r="H2714" s="9">
        <v>2.0099999999999998</v>
      </c>
      <c r="I2714" s="9"/>
      <c r="J2714" s="9">
        <v>-3.9860000000000002</v>
      </c>
      <c r="K2714" s="9">
        <v>72</v>
      </c>
      <c r="L2714" s="9">
        <v>0.24360000000000001</v>
      </c>
      <c r="M2714" s="9">
        <v>0.3402</v>
      </c>
      <c r="N2714" s="9">
        <v>0</v>
      </c>
      <c r="O2714" s="9">
        <v>0.6</v>
      </c>
      <c r="P2714" s="9"/>
      <c r="Q2714" s="9"/>
      <c r="R2714" s="9"/>
      <c r="T2714">
        <f t="shared" si="385"/>
        <v>1132200</v>
      </c>
      <c r="U2714">
        <v>0</v>
      </c>
      <c r="V2714">
        <f t="shared" si="392"/>
        <v>0</v>
      </c>
      <c r="W2714" t="str">
        <f t="shared" si="386"/>
        <v/>
      </c>
      <c r="X2714" t="str">
        <f t="shared" si="387"/>
        <v/>
      </c>
      <c r="Y2714" t="str">
        <f t="shared" si="393"/>
        <v/>
      </c>
      <c r="Z2714" s="9"/>
      <c r="AA2714" s="14">
        <f t="shared" si="388"/>
        <v>0.32700000000000001</v>
      </c>
      <c r="AB2714" s="14">
        <f t="shared" si="389"/>
        <v>0.127</v>
      </c>
    </row>
    <row r="2715" spans="1:28" x14ac:dyDescent="0.25">
      <c r="A2715" s="10">
        <f t="shared" si="391"/>
        <v>45404</v>
      </c>
      <c r="B2715" s="11">
        <v>113</v>
      </c>
      <c r="C2715" s="11">
        <v>2300</v>
      </c>
      <c r="D2715" s="12">
        <v>621.95833333333303</v>
      </c>
      <c r="E2715" s="9">
        <v>118.01</v>
      </c>
      <c r="F2715" s="9">
        <f t="shared" si="390"/>
        <v>54.010000000000005</v>
      </c>
      <c r="G2715" s="9">
        <v>1.51</v>
      </c>
      <c r="H2715" s="9">
        <v>2.52</v>
      </c>
      <c r="I2715" s="9"/>
      <c r="J2715" s="9">
        <v>-4.2270000000000003</v>
      </c>
      <c r="K2715" s="9">
        <v>73.400000000000006</v>
      </c>
      <c r="L2715" s="9">
        <v>0.24360000000000001</v>
      </c>
      <c r="M2715" s="9">
        <v>0.34089999999999998</v>
      </c>
      <c r="N2715" s="9">
        <v>0</v>
      </c>
      <c r="O2715" s="9">
        <v>0.6</v>
      </c>
      <c r="P2715" s="9"/>
      <c r="Q2715" s="9"/>
      <c r="R2715" s="9"/>
      <c r="T2715">
        <f t="shared" si="385"/>
        <v>1132300</v>
      </c>
      <c r="U2715">
        <v>0</v>
      </c>
      <c r="V2715">
        <f t="shared" si="392"/>
        <v>0</v>
      </c>
      <c r="W2715" t="str">
        <f t="shared" si="386"/>
        <v/>
      </c>
      <c r="X2715" t="str">
        <f t="shared" si="387"/>
        <v/>
      </c>
      <c r="Y2715" t="str">
        <f t="shared" si="393"/>
        <v/>
      </c>
      <c r="Z2715" s="9"/>
      <c r="AA2715" s="14">
        <f t="shared" si="388"/>
        <v>0.32800000000000001</v>
      </c>
      <c r="AB2715" s="14">
        <f t="shared" si="389"/>
        <v>0.11899999999999999</v>
      </c>
    </row>
    <row r="2716" spans="1:28" x14ac:dyDescent="0.25">
      <c r="A2716" s="10">
        <f t="shared" si="391"/>
        <v>45404</v>
      </c>
      <c r="B2716" s="11">
        <v>113</v>
      </c>
      <c r="C2716" s="11">
        <v>2400</v>
      </c>
      <c r="D2716" s="12">
        <v>622</v>
      </c>
      <c r="E2716" s="9">
        <v>118.01</v>
      </c>
      <c r="F2716" s="9">
        <f t="shared" si="390"/>
        <v>54.010000000000005</v>
      </c>
      <c r="G2716" s="9">
        <v>1.51</v>
      </c>
      <c r="H2716" s="9">
        <v>2.52</v>
      </c>
      <c r="I2716" s="9"/>
      <c r="J2716" s="9">
        <v>-3.8069999999999999</v>
      </c>
      <c r="K2716" s="9">
        <v>73.599999999999994</v>
      </c>
      <c r="L2716" s="9">
        <v>0.24360000000000001</v>
      </c>
      <c r="M2716" s="9">
        <v>0.34089999999999998</v>
      </c>
      <c r="N2716" s="9">
        <v>0</v>
      </c>
      <c r="O2716" s="9">
        <v>0.6</v>
      </c>
      <c r="P2716" s="9"/>
      <c r="Q2716" s="9"/>
      <c r="R2716" s="9"/>
      <c r="T2716">
        <f t="shared" si="385"/>
        <v>1132400</v>
      </c>
      <c r="U2716">
        <v>0</v>
      </c>
      <c r="V2716">
        <f t="shared" si="392"/>
        <v>0</v>
      </c>
      <c r="W2716">
        <f t="shared" si="386"/>
        <v>0.24399999999999999</v>
      </c>
      <c r="X2716">
        <f t="shared" si="387"/>
        <v>0.34100000000000003</v>
      </c>
      <c r="Y2716">
        <f t="shared" si="393"/>
        <v>0.54</v>
      </c>
      <c r="Z2716" s="9"/>
      <c r="AA2716" s="14">
        <f t="shared" si="388"/>
        <v>0.33900000000000002</v>
      </c>
      <c r="AB2716" s="14">
        <f t="shared" si="389"/>
        <v>0.122</v>
      </c>
    </row>
    <row r="2717" spans="1:28" x14ac:dyDescent="0.25">
      <c r="A2717" s="10">
        <f t="shared" si="391"/>
        <v>45405</v>
      </c>
      <c r="B2717" s="11">
        <v>114</v>
      </c>
      <c r="C2717" s="11">
        <v>100</v>
      </c>
      <c r="D2717" s="12">
        <v>622.04166666666697</v>
      </c>
      <c r="E2717" s="9">
        <v>118.36</v>
      </c>
      <c r="F2717" s="9">
        <f t="shared" si="390"/>
        <v>54.36</v>
      </c>
      <c r="G2717" s="9">
        <v>1.51</v>
      </c>
      <c r="H2717" s="9">
        <v>3.52</v>
      </c>
      <c r="I2717" s="9"/>
      <c r="J2717" s="9">
        <v>-2.044</v>
      </c>
      <c r="K2717" s="9">
        <v>68.7</v>
      </c>
      <c r="L2717" s="9">
        <v>0.24360000000000001</v>
      </c>
      <c r="M2717" s="9">
        <v>0.34089999999999998</v>
      </c>
      <c r="N2717" s="9">
        <v>0</v>
      </c>
      <c r="O2717" s="9">
        <v>0.6</v>
      </c>
      <c r="P2717" s="9"/>
      <c r="Q2717" s="9"/>
      <c r="R2717" s="9"/>
      <c r="T2717">
        <f t="shared" si="385"/>
        <v>1140100</v>
      </c>
      <c r="U2717">
        <v>0</v>
      </c>
      <c r="V2717">
        <f t="shared" si="392"/>
        <v>0</v>
      </c>
      <c r="W2717" t="str">
        <f t="shared" si="386"/>
        <v/>
      </c>
      <c r="X2717" t="str">
        <f t="shared" si="387"/>
        <v/>
      </c>
      <c r="Y2717" t="str">
        <f t="shared" si="393"/>
        <v/>
      </c>
      <c r="Z2717" s="9"/>
      <c r="AA2717" s="14">
        <f t="shared" si="388"/>
        <v>0.36099999999999999</v>
      </c>
      <c r="AB2717" s="14">
        <f t="shared" si="389"/>
        <v>0.16400000000000001</v>
      </c>
    </row>
    <row r="2718" spans="1:28" x14ac:dyDescent="0.25">
      <c r="A2718" s="10">
        <f t="shared" si="391"/>
        <v>45405</v>
      </c>
      <c r="B2718" s="11">
        <v>114</v>
      </c>
      <c r="C2718" s="11">
        <v>200</v>
      </c>
      <c r="D2718" s="12">
        <v>622.08333333333303</v>
      </c>
      <c r="E2718" s="9">
        <v>118.36</v>
      </c>
      <c r="F2718" s="9">
        <f t="shared" si="390"/>
        <v>54.36</v>
      </c>
      <c r="G2718" s="9">
        <v>1.51</v>
      </c>
      <c r="H2718" s="9">
        <v>3.52</v>
      </c>
      <c r="I2718" s="9"/>
      <c r="J2718" s="9">
        <v>-2.1019999999999999</v>
      </c>
      <c r="K2718" s="9">
        <v>67.5</v>
      </c>
      <c r="L2718" s="9">
        <v>0.24360000000000001</v>
      </c>
      <c r="M2718" s="9">
        <v>0.34089999999999998</v>
      </c>
      <c r="N2718" s="9">
        <v>0</v>
      </c>
      <c r="O2718" s="9">
        <v>0.6</v>
      </c>
      <c r="P2718" s="9"/>
      <c r="Q2718" s="9"/>
      <c r="R2718" s="9"/>
      <c r="T2718">
        <f t="shared" si="385"/>
        <v>1140200</v>
      </c>
      <c r="U2718">
        <v>0</v>
      </c>
      <c r="V2718">
        <f t="shared" si="392"/>
        <v>0</v>
      </c>
      <c r="W2718" t="str">
        <f t="shared" si="386"/>
        <v/>
      </c>
      <c r="X2718" t="str">
        <f t="shared" si="387"/>
        <v/>
      </c>
      <c r="Y2718" t="str">
        <f t="shared" si="393"/>
        <v/>
      </c>
      <c r="Z2718" s="9"/>
      <c r="AA2718" s="14">
        <f t="shared" si="388"/>
        <v>0.35299999999999998</v>
      </c>
      <c r="AB2718" s="14">
        <f t="shared" si="389"/>
        <v>0.17</v>
      </c>
    </row>
    <row r="2719" spans="1:28" x14ac:dyDescent="0.25">
      <c r="A2719" s="10">
        <f t="shared" si="391"/>
        <v>45405</v>
      </c>
      <c r="B2719" s="11">
        <v>114</v>
      </c>
      <c r="C2719" s="11">
        <v>300</v>
      </c>
      <c r="D2719" s="12">
        <v>622.125</v>
      </c>
      <c r="E2719" s="9">
        <v>118.48</v>
      </c>
      <c r="F2719" s="9">
        <f t="shared" si="390"/>
        <v>54.480000000000004</v>
      </c>
      <c r="G2719" s="9">
        <v>1.51</v>
      </c>
      <c r="H2719" s="9">
        <v>4.03</v>
      </c>
      <c r="I2719" s="9"/>
      <c r="J2719" s="9">
        <v>-1.3560000000000001</v>
      </c>
      <c r="K2719" s="9">
        <v>62.7</v>
      </c>
      <c r="L2719" s="9">
        <v>0.24360000000000001</v>
      </c>
      <c r="M2719" s="9">
        <v>0.3402</v>
      </c>
      <c r="N2719" s="9">
        <v>0</v>
      </c>
      <c r="O2719" s="9">
        <v>0.6</v>
      </c>
      <c r="P2719" s="9"/>
      <c r="Q2719" s="9"/>
      <c r="R2719" s="9"/>
      <c r="T2719">
        <f t="shared" si="385"/>
        <v>1140300</v>
      </c>
      <c r="U2719">
        <v>0</v>
      </c>
      <c r="V2719">
        <f t="shared" si="392"/>
        <v>0</v>
      </c>
      <c r="W2719" t="str">
        <f t="shared" si="386"/>
        <v/>
      </c>
      <c r="X2719" t="str">
        <f t="shared" si="387"/>
        <v/>
      </c>
      <c r="Y2719" t="str">
        <f t="shared" si="393"/>
        <v/>
      </c>
      <c r="Z2719" s="9"/>
      <c r="AA2719" s="14">
        <f t="shared" si="388"/>
        <v>0.34699999999999998</v>
      </c>
      <c r="AB2719" s="14">
        <f t="shared" si="389"/>
        <v>0.20599999999999999</v>
      </c>
    </row>
    <row r="2720" spans="1:28" x14ac:dyDescent="0.25">
      <c r="A2720" s="10">
        <f t="shared" si="391"/>
        <v>45405</v>
      </c>
      <c r="B2720" s="11">
        <v>114</v>
      </c>
      <c r="C2720" s="11">
        <v>400</v>
      </c>
      <c r="D2720" s="12">
        <v>622.16666666666697</v>
      </c>
      <c r="E2720" s="9">
        <v>118.13</v>
      </c>
      <c r="F2720" s="9">
        <f t="shared" si="390"/>
        <v>54.129999999999995</v>
      </c>
      <c r="G2720" s="9">
        <v>2.0099999999999998</v>
      </c>
      <c r="H2720" s="9">
        <v>5.54</v>
      </c>
      <c r="I2720" s="9"/>
      <c r="J2720" s="9">
        <v>-1.4410000000000001</v>
      </c>
      <c r="K2720" s="9">
        <v>59.9</v>
      </c>
      <c r="L2720" s="9">
        <v>0.24360000000000001</v>
      </c>
      <c r="M2720" s="9">
        <v>0.3402</v>
      </c>
      <c r="N2720" s="9">
        <v>0</v>
      </c>
      <c r="O2720" s="9">
        <v>0.6</v>
      </c>
      <c r="P2720" s="9"/>
      <c r="Q2720" s="9"/>
      <c r="R2720" s="9"/>
      <c r="T2720">
        <f t="shared" si="385"/>
        <v>1140400</v>
      </c>
      <c r="U2720">
        <v>0</v>
      </c>
      <c r="V2720">
        <f t="shared" si="392"/>
        <v>0</v>
      </c>
      <c r="W2720" t="str">
        <f t="shared" si="386"/>
        <v/>
      </c>
      <c r="X2720" t="str">
        <f t="shared" si="387"/>
        <v/>
      </c>
      <c r="Y2720" t="str">
        <f t="shared" si="393"/>
        <v/>
      </c>
      <c r="Z2720" s="9"/>
      <c r="AA2720" s="14">
        <f t="shared" si="388"/>
        <v>0.32900000000000001</v>
      </c>
      <c r="AB2720" s="14">
        <f t="shared" si="389"/>
        <v>0.22</v>
      </c>
    </row>
    <row r="2721" spans="1:28" x14ac:dyDescent="0.25">
      <c r="A2721" s="10">
        <f t="shared" si="391"/>
        <v>45405</v>
      </c>
      <c r="B2721" s="11">
        <v>114</v>
      </c>
      <c r="C2721" s="11">
        <v>500</v>
      </c>
      <c r="D2721" s="12">
        <v>622.20833333333303</v>
      </c>
      <c r="E2721" s="9">
        <v>118.13</v>
      </c>
      <c r="F2721" s="9">
        <f t="shared" si="390"/>
        <v>54.129999999999995</v>
      </c>
      <c r="G2721" s="9">
        <v>2.52</v>
      </c>
      <c r="H2721" s="9">
        <v>5.54</v>
      </c>
      <c r="I2721" s="9"/>
      <c r="J2721" s="9">
        <v>-0.98599999999999999</v>
      </c>
      <c r="K2721" s="9">
        <v>55.7</v>
      </c>
      <c r="L2721" s="9">
        <v>0.24360000000000001</v>
      </c>
      <c r="M2721" s="9">
        <v>0.3402</v>
      </c>
      <c r="N2721" s="9">
        <v>0</v>
      </c>
      <c r="O2721" s="9">
        <v>1.9</v>
      </c>
      <c r="P2721" s="9"/>
      <c r="Q2721" s="9"/>
      <c r="R2721" s="9"/>
      <c r="T2721">
        <f t="shared" si="385"/>
        <v>1140500</v>
      </c>
      <c r="U2721">
        <v>0</v>
      </c>
      <c r="V2721">
        <f t="shared" si="392"/>
        <v>1.9</v>
      </c>
      <c r="W2721" t="str">
        <f t="shared" si="386"/>
        <v/>
      </c>
      <c r="X2721" t="str">
        <f t="shared" si="387"/>
        <v/>
      </c>
      <c r="Y2721" t="str">
        <f t="shared" si="393"/>
        <v/>
      </c>
      <c r="Z2721" s="9"/>
      <c r="AA2721" s="14">
        <f t="shared" si="388"/>
        <v>0.316</v>
      </c>
      <c r="AB2721" s="14">
        <f t="shared" si="389"/>
        <v>0.251</v>
      </c>
    </row>
    <row r="2722" spans="1:28" x14ac:dyDescent="0.25">
      <c r="A2722" s="10">
        <f t="shared" si="391"/>
        <v>45405</v>
      </c>
      <c r="B2722" s="11">
        <v>114</v>
      </c>
      <c r="C2722" s="11">
        <v>600</v>
      </c>
      <c r="D2722" s="12">
        <v>622.25</v>
      </c>
      <c r="E2722" s="9">
        <v>118.25</v>
      </c>
      <c r="F2722" s="9">
        <f t="shared" si="390"/>
        <v>54.25</v>
      </c>
      <c r="G2722" s="9">
        <v>2.52</v>
      </c>
      <c r="H2722" s="9">
        <v>5.03</v>
      </c>
      <c r="I2722" s="9"/>
      <c r="J2722" s="9">
        <v>2.4E-2</v>
      </c>
      <c r="K2722" s="9">
        <v>55.5</v>
      </c>
      <c r="L2722" s="9">
        <v>0.24360000000000001</v>
      </c>
      <c r="M2722" s="9">
        <v>0.3402</v>
      </c>
      <c r="N2722" s="9">
        <v>0</v>
      </c>
      <c r="O2722" s="9">
        <v>55.6</v>
      </c>
      <c r="P2722" s="9"/>
      <c r="Q2722" s="9"/>
      <c r="R2722" s="9"/>
      <c r="T2722">
        <f t="shared" si="385"/>
        <v>1140600</v>
      </c>
      <c r="U2722">
        <v>52.2</v>
      </c>
      <c r="V2722">
        <f t="shared" si="392"/>
        <v>55.6</v>
      </c>
      <c r="W2722" t="str">
        <f t="shared" si="386"/>
        <v/>
      </c>
      <c r="X2722" t="str">
        <f t="shared" si="387"/>
        <v/>
      </c>
      <c r="Y2722" t="str">
        <f t="shared" si="393"/>
        <v/>
      </c>
      <c r="Z2722" s="9"/>
      <c r="AA2722" s="14">
        <f t="shared" si="388"/>
        <v>0.33900000000000002</v>
      </c>
      <c r="AB2722" s="14">
        <f t="shared" si="389"/>
        <v>0.27200000000000002</v>
      </c>
    </row>
    <row r="2723" spans="1:28" x14ac:dyDescent="0.25">
      <c r="A2723" s="10">
        <f t="shared" si="391"/>
        <v>45405</v>
      </c>
      <c r="B2723" s="11">
        <v>114</v>
      </c>
      <c r="C2723" s="11">
        <v>700</v>
      </c>
      <c r="D2723" s="12">
        <v>622.29166666666697</v>
      </c>
      <c r="E2723" s="9">
        <v>118.01</v>
      </c>
      <c r="F2723" s="9">
        <f t="shared" si="390"/>
        <v>54.010000000000005</v>
      </c>
      <c r="G2723" s="9">
        <v>2.0099999999999998</v>
      </c>
      <c r="H2723" s="9">
        <v>5.54</v>
      </c>
      <c r="I2723" s="9"/>
      <c r="J2723" s="9">
        <v>1.5609999999999999</v>
      </c>
      <c r="K2723" s="9">
        <v>52.7</v>
      </c>
      <c r="L2723" s="9">
        <v>0.24360000000000001</v>
      </c>
      <c r="M2723" s="9">
        <v>0.33950000000000002</v>
      </c>
      <c r="N2723" s="9">
        <v>0</v>
      </c>
      <c r="O2723" s="9">
        <v>249.4</v>
      </c>
      <c r="P2723" s="9"/>
      <c r="Q2723" s="9"/>
      <c r="R2723" s="9"/>
      <c r="T2723">
        <f t="shared" si="385"/>
        <v>1140700</v>
      </c>
      <c r="U2723">
        <v>222.7</v>
      </c>
      <c r="V2723">
        <f t="shared" si="392"/>
        <v>249.4</v>
      </c>
      <c r="W2723" t="str">
        <f t="shared" si="386"/>
        <v/>
      </c>
      <c r="X2723" t="str">
        <f t="shared" si="387"/>
        <v/>
      </c>
      <c r="Y2723" t="str">
        <f t="shared" si="393"/>
        <v/>
      </c>
      <c r="Z2723" s="9"/>
      <c r="AA2723" s="14">
        <f t="shared" si="388"/>
        <v>0.36</v>
      </c>
      <c r="AB2723" s="14">
        <f t="shared" si="389"/>
        <v>0.32300000000000001</v>
      </c>
    </row>
    <row r="2724" spans="1:28" x14ac:dyDescent="0.25">
      <c r="A2724" s="10">
        <f t="shared" si="391"/>
        <v>45405</v>
      </c>
      <c r="B2724" s="11">
        <v>114</v>
      </c>
      <c r="C2724" s="11">
        <v>800</v>
      </c>
      <c r="D2724" s="12">
        <v>622.33333333333303</v>
      </c>
      <c r="E2724" s="9">
        <v>118.01</v>
      </c>
      <c r="F2724" s="9">
        <f t="shared" si="390"/>
        <v>54.010000000000005</v>
      </c>
      <c r="G2724" s="9">
        <v>3.52</v>
      </c>
      <c r="H2724" s="9">
        <v>8.0500000000000007</v>
      </c>
      <c r="I2724" s="9"/>
      <c r="J2724" s="9">
        <v>3.089</v>
      </c>
      <c r="K2724" s="9">
        <v>47.7</v>
      </c>
      <c r="L2724" s="9">
        <v>0.24360000000000001</v>
      </c>
      <c r="M2724" s="9">
        <v>0.33950000000000002</v>
      </c>
      <c r="N2724" s="9">
        <v>0</v>
      </c>
      <c r="O2724" s="9">
        <v>428.1</v>
      </c>
      <c r="P2724" s="9"/>
      <c r="Q2724" s="9"/>
      <c r="R2724" s="9"/>
      <c r="T2724">
        <f t="shared" si="385"/>
        <v>1140800</v>
      </c>
      <c r="U2724">
        <v>412</v>
      </c>
      <c r="V2724">
        <f t="shared" si="392"/>
        <v>428.1</v>
      </c>
      <c r="W2724" t="str">
        <f t="shared" si="386"/>
        <v/>
      </c>
      <c r="X2724" t="str">
        <f t="shared" si="387"/>
        <v/>
      </c>
      <c r="Y2724" t="str">
        <f t="shared" si="393"/>
        <v/>
      </c>
      <c r="Z2724" s="9"/>
      <c r="AA2724" s="14">
        <f t="shared" si="388"/>
        <v>0.36399999999999999</v>
      </c>
      <c r="AB2724" s="14">
        <f t="shared" si="389"/>
        <v>0.39900000000000002</v>
      </c>
    </row>
    <row r="2725" spans="1:28" x14ac:dyDescent="0.25">
      <c r="A2725" s="10">
        <f t="shared" si="391"/>
        <v>45405</v>
      </c>
      <c r="B2725" s="11">
        <v>114</v>
      </c>
      <c r="C2725" s="11">
        <v>900</v>
      </c>
      <c r="D2725" s="12">
        <v>622.375</v>
      </c>
      <c r="E2725" s="9">
        <v>116.96</v>
      </c>
      <c r="F2725" s="9">
        <f t="shared" si="390"/>
        <v>52.959999999999994</v>
      </c>
      <c r="G2725" s="9">
        <v>3.02</v>
      </c>
      <c r="H2725" s="9">
        <v>8.56</v>
      </c>
      <c r="I2725" s="9"/>
      <c r="J2725" s="9">
        <v>3.827</v>
      </c>
      <c r="K2725" s="9">
        <v>45.5</v>
      </c>
      <c r="L2725" s="9">
        <v>0.24360000000000001</v>
      </c>
      <c r="M2725" s="9">
        <v>0.33950000000000002</v>
      </c>
      <c r="N2725" s="9">
        <v>0</v>
      </c>
      <c r="O2725" s="9">
        <v>590.6</v>
      </c>
      <c r="P2725" s="9"/>
      <c r="Q2725" s="9"/>
      <c r="R2725" s="9"/>
      <c r="T2725">
        <f t="shared" si="385"/>
        <v>1140900</v>
      </c>
      <c r="U2725">
        <v>588.79999999999995</v>
      </c>
      <c r="V2725">
        <f t="shared" si="392"/>
        <v>590.6</v>
      </c>
      <c r="W2725" t="str">
        <f t="shared" si="386"/>
        <v/>
      </c>
      <c r="X2725" t="str">
        <f t="shared" si="387"/>
        <v/>
      </c>
      <c r="Y2725" t="str">
        <f t="shared" si="393"/>
        <v/>
      </c>
      <c r="Z2725" s="9"/>
      <c r="AA2725" s="14">
        <f t="shared" si="388"/>
        <v>0.36499999999999999</v>
      </c>
      <c r="AB2725" s="14">
        <f t="shared" si="389"/>
        <v>0.437</v>
      </c>
    </row>
    <row r="2726" spans="1:28" x14ac:dyDescent="0.25">
      <c r="A2726" s="10">
        <f t="shared" si="391"/>
        <v>45405</v>
      </c>
      <c r="B2726" s="11">
        <v>114</v>
      </c>
      <c r="C2726" s="11">
        <v>1000</v>
      </c>
      <c r="D2726" s="12">
        <v>622.41666666666697</v>
      </c>
      <c r="E2726" s="9">
        <v>114.27</v>
      </c>
      <c r="F2726" s="9">
        <f t="shared" si="390"/>
        <v>50.269999999999996</v>
      </c>
      <c r="G2726" s="9">
        <v>2.52</v>
      </c>
      <c r="H2726" s="9">
        <v>7.55</v>
      </c>
      <c r="I2726" s="9"/>
      <c r="J2726" s="9">
        <v>6.5090000000000003</v>
      </c>
      <c r="K2726" s="9">
        <v>41.8</v>
      </c>
      <c r="L2726" s="9">
        <v>0.24360000000000001</v>
      </c>
      <c r="M2726" s="9">
        <v>0.33950000000000002</v>
      </c>
      <c r="N2726" s="9">
        <v>0</v>
      </c>
      <c r="O2726" s="9">
        <v>721.9</v>
      </c>
      <c r="P2726" s="9"/>
      <c r="Q2726" s="9"/>
      <c r="R2726" s="9"/>
      <c r="T2726">
        <f t="shared" si="385"/>
        <v>1141000</v>
      </c>
      <c r="U2726">
        <v>736.3</v>
      </c>
      <c r="V2726">
        <f t="shared" si="392"/>
        <v>721.9</v>
      </c>
      <c r="W2726" t="str">
        <f t="shared" si="386"/>
        <v/>
      </c>
      <c r="X2726" t="str">
        <f t="shared" si="387"/>
        <v/>
      </c>
      <c r="Y2726" t="str">
        <f t="shared" si="393"/>
        <v/>
      </c>
      <c r="Z2726" s="9"/>
      <c r="AA2726" s="14">
        <f t="shared" si="388"/>
        <v>0.40500000000000003</v>
      </c>
      <c r="AB2726" s="14">
        <f t="shared" si="389"/>
        <v>0.56399999999999995</v>
      </c>
    </row>
    <row r="2727" spans="1:28" x14ac:dyDescent="0.25">
      <c r="A2727" s="10">
        <f t="shared" si="391"/>
        <v>45405</v>
      </c>
      <c r="B2727" s="11">
        <v>114</v>
      </c>
      <c r="C2727" s="11">
        <v>1100</v>
      </c>
      <c r="D2727" s="12">
        <v>622.45833333333303</v>
      </c>
      <c r="E2727" s="9">
        <v>115.55</v>
      </c>
      <c r="F2727" s="9">
        <f t="shared" si="390"/>
        <v>51.55</v>
      </c>
      <c r="G2727" s="9">
        <v>2.0099999999999998</v>
      </c>
      <c r="H2727" s="9">
        <v>7.05</v>
      </c>
      <c r="I2727" s="9"/>
      <c r="J2727" s="9">
        <v>6.6870000000000003</v>
      </c>
      <c r="K2727" s="9">
        <v>37.4</v>
      </c>
      <c r="L2727" s="9">
        <v>0.24360000000000001</v>
      </c>
      <c r="M2727" s="9">
        <v>0.33879999999999999</v>
      </c>
      <c r="N2727" s="9">
        <v>0</v>
      </c>
      <c r="O2727" s="9">
        <v>796.9</v>
      </c>
      <c r="P2727" s="9"/>
      <c r="Q2727" s="9"/>
      <c r="R2727" s="9"/>
      <c r="T2727">
        <f t="shared" si="385"/>
        <v>1141100</v>
      </c>
      <c r="U2727">
        <v>841.7</v>
      </c>
      <c r="V2727">
        <f t="shared" si="392"/>
        <v>796.9</v>
      </c>
      <c r="W2727" t="str">
        <f t="shared" si="386"/>
        <v/>
      </c>
      <c r="X2727" t="str">
        <f t="shared" si="387"/>
        <v/>
      </c>
      <c r="Y2727" t="str">
        <f t="shared" si="393"/>
        <v/>
      </c>
      <c r="Z2727" s="9"/>
      <c r="AA2727" s="14">
        <f t="shared" si="388"/>
        <v>0.36699999999999999</v>
      </c>
      <c r="AB2727" s="14">
        <f t="shared" si="389"/>
        <v>0.61399999999999999</v>
      </c>
    </row>
    <row r="2728" spans="1:28" x14ac:dyDescent="0.25">
      <c r="A2728" s="10">
        <f t="shared" si="391"/>
        <v>45405</v>
      </c>
      <c r="B2728" s="11">
        <v>114</v>
      </c>
      <c r="C2728" s="11">
        <v>1200</v>
      </c>
      <c r="D2728" s="12">
        <v>622.5</v>
      </c>
      <c r="E2728" s="9">
        <v>117.43</v>
      </c>
      <c r="F2728" s="9">
        <f t="shared" si="390"/>
        <v>53.430000000000007</v>
      </c>
      <c r="G2728" s="9">
        <v>2.52</v>
      </c>
      <c r="H2728" s="9">
        <v>8.56</v>
      </c>
      <c r="I2728" s="9"/>
      <c r="J2728" s="9">
        <v>7.1920000000000002</v>
      </c>
      <c r="K2728" s="9">
        <v>36.799999999999997</v>
      </c>
      <c r="L2728" s="9">
        <v>0.2429</v>
      </c>
      <c r="M2728" s="9">
        <v>0.33879999999999999</v>
      </c>
      <c r="N2728" s="9">
        <v>0</v>
      </c>
      <c r="O2728" s="9">
        <v>858.1</v>
      </c>
      <c r="P2728" s="9"/>
      <c r="Q2728" s="9"/>
      <c r="R2728" s="9"/>
      <c r="T2728">
        <f t="shared" si="385"/>
        <v>1141200</v>
      </c>
      <c r="U2728">
        <v>897.5</v>
      </c>
      <c r="V2728">
        <f t="shared" si="392"/>
        <v>858.1</v>
      </c>
      <c r="W2728" t="str">
        <f t="shared" si="386"/>
        <v/>
      </c>
      <c r="X2728" t="str">
        <f t="shared" si="387"/>
        <v/>
      </c>
      <c r="Y2728" t="str">
        <f t="shared" si="393"/>
        <v/>
      </c>
      <c r="Z2728" s="9"/>
      <c r="AA2728" s="14">
        <f t="shared" si="388"/>
        <v>0.373</v>
      </c>
      <c r="AB2728" s="14">
        <f t="shared" si="389"/>
        <v>0.64100000000000001</v>
      </c>
    </row>
    <row r="2729" spans="1:28" x14ac:dyDescent="0.25">
      <c r="A2729" s="10">
        <f t="shared" si="391"/>
        <v>45405</v>
      </c>
      <c r="B2729" s="11">
        <v>114</v>
      </c>
      <c r="C2729" s="11">
        <v>1300</v>
      </c>
      <c r="D2729" s="12">
        <v>622.54166666666697</v>
      </c>
      <c r="E2729" s="9">
        <v>113.33</v>
      </c>
      <c r="F2729" s="9">
        <f t="shared" si="390"/>
        <v>49.33</v>
      </c>
      <c r="G2729" s="9">
        <v>2.52</v>
      </c>
      <c r="H2729" s="9">
        <v>7.05</v>
      </c>
      <c r="I2729" s="9"/>
      <c r="J2729" s="9">
        <v>8.7669999999999995</v>
      </c>
      <c r="K2729" s="9">
        <v>35</v>
      </c>
      <c r="L2729" s="9">
        <v>0.2422</v>
      </c>
      <c r="M2729" s="9">
        <v>0.33800000000000002</v>
      </c>
      <c r="N2729" s="9">
        <v>0</v>
      </c>
      <c r="O2729" s="9">
        <v>856.9</v>
      </c>
      <c r="P2729" s="9"/>
      <c r="Q2729" s="9"/>
      <c r="R2729" s="9"/>
      <c r="T2729">
        <f t="shared" si="385"/>
        <v>1141300</v>
      </c>
      <c r="U2729">
        <v>898.8</v>
      </c>
      <c r="V2729">
        <f t="shared" si="392"/>
        <v>856.9</v>
      </c>
      <c r="W2729" t="str">
        <f t="shared" si="386"/>
        <v/>
      </c>
      <c r="X2729" t="str">
        <f t="shared" si="387"/>
        <v/>
      </c>
      <c r="Y2729" t="str">
        <f t="shared" si="393"/>
        <v/>
      </c>
      <c r="Z2729" s="9"/>
      <c r="AA2729" s="14">
        <f t="shared" si="388"/>
        <v>0.39500000000000002</v>
      </c>
      <c r="AB2729" s="14">
        <f t="shared" si="389"/>
        <v>0.73399999999999999</v>
      </c>
    </row>
    <row r="2730" spans="1:28" x14ac:dyDescent="0.25">
      <c r="A2730" s="10">
        <f t="shared" si="391"/>
        <v>45405</v>
      </c>
      <c r="B2730" s="11">
        <v>114</v>
      </c>
      <c r="C2730" s="11">
        <v>1400</v>
      </c>
      <c r="D2730" s="12">
        <v>622.58333333333303</v>
      </c>
      <c r="E2730" s="9">
        <v>113.57</v>
      </c>
      <c r="F2730" s="9">
        <f t="shared" si="390"/>
        <v>49.569999999999993</v>
      </c>
      <c r="G2730" s="9">
        <v>3.02</v>
      </c>
      <c r="H2730" s="9">
        <v>7.55</v>
      </c>
      <c r="I2730" s="9"/>
      <c r="J2730" s="9">
        <v>8.3940000000000001</v>
      </c>
      <c r="K2730" s="9">
        <v>32.200000000000003</v>
      </c>
      <c r="L2730" s="9">
        <v>0.2414</v>
      </c>
      <c r="M2730" s="9">
        <v>0.33660000000000001</v>
      </c>
      <c r="N2730" s="9">
        <v>0</v>
      </c>
      <c r="O2730" s="9">
        <v>736.9</v>
      </c>
      <c r="P2730" s="9"/>
      <c r="Q2730" s="9"/>
      <c r="R2730" s="9"/>
      <c r="T2730">
        <f t="shared" si="385"/>
        <v>1141400</v>
      </c>
      <c r="U2730">
        <v>846.2</v>
      </c>
      <c r="V2730">
        <f t="shared" si="392"/>
        <v>736.9</v>
      </c>
      <c r="W2730" t="str">
        <f t="shared" si="386"/>
        <v/>
      </c>
      <c r="X2730" t="str">
        <f t="shared" si="387"/>
        <v/>
      </c>
      <c r="Y2730" t="str">
        <f t="shared" si="393"/>
        <v/>
      </c>
      <c r="Z2730" s="9"/>
      <c r="AA2730" s="14">
        <f t="shared" si="388"/>
        <v>0.35499999999999998</v>
      </c>
      <c r="AB2730" s="14">
        <f t="shared" si="389"/>
        <v>0.747</v>
      </c>
    </row>
    <row r="2731" spans="1:28" x14ac:dyDescent="0.25">
      <c r="A2731" s="10">
        <f t="shared" si="391"/>
        <v>45405</v>
      </c>
      <c r="B2731" s="11">
        <v>114</v>
      </c>
      <c r="C2731" s="11">
        <v>1500</v>
      </c>
      <c r="D2731" s="12">
        <v>622.625</v>
      </c>
      <c r="E2731" s="9">
        <v>113.45</v>
      </c>
      <c r="F2731" s="9">
        <f t="shared" si="390"/>
        <v>49.45</v>
      </c>
      <c r="G2731" s="9">
        <v>2.52</v>
      </c>
      <c r="H2731" s="9">
        <v>6.54</v>
      </c>
      <c r="I2731" s="9"/>
      <c r="J2731" s="9">
        <v>7.9950000000000001</v>
      </c>
      <c r="K2731" s="9">
        <v>31.8</v>
      </c>
      <c r="L2731" s="9">
        <v>0.24360000000000001</v>
      </c>
      <c r="M2731" s="9">
        <v>0.33950000000000002</v>
      </c>
      <c r="N2731" s="9">
        <v>0</v>
      </c>
      <c r="O2731" s="9">
        <v>625.6</v>
      </c>
      <c r="P2731" s="9"/>
      <c r="Q2731" s="9"/>
      <c r="R2731" s="9"/>
      <c r="T2731">
        <f t="shared" si="385"/>
        <v>1141500</v>
      </c>
      <c r="U2731">
        <v>742.8</v>
      </c>
      <c r="V2731">
        <f t="shared" si="392"/>
        <v>625.6</v>
      </c>
      <c r="W2731" t="str">
        <f t="shared" si="386"/>
        <v/>
      </c>
      <c r="X2731" t="str">
        <f t="shared" si="387"/>
        <v/>
      </c>
      <c r="Y2731" t="str">
        <f t="shared" si="393"/>
        <v/>
      </c>
      <c r="Z2731" s="9"/>
      <c r="AA2731" s="14">
        <f t="shared" si="388"/>
        <v>0.34100000000000003</v>
      </c>
      <c r="AB2731" s="14">
        <f t="shared" si="389"/>
        <v>0.73099999999999998</v>
      </c>
    </row>
    <row r="2732" spans="1:28" x14ac:dyDescent="0.25">
      <c r="A2732" s="10">
        <f t="shared" si="391"/>
        <v>45405</v>
      </c>
      <c r="B2732" s="11">
        <v>114</v>
      </c>
      <c r="C2732" s="11">
        <v>1600</v>
      </c>
      <c r="D2732" s="12">
        <v>622.66666666666697</v>
      </c>
      <c r="E2732" s="9">
        <v>113.1</v>
      </c>
      <c r="F2732" s="9">
        <f t="shared" si="390"/>
        <v>49.099999999999994</v>
      </c>
      <c r="G2732" s="9">
        <v>2.52</v>
      </c>
      <c r="H2732" s="9">
        <v>7.05</v>
      </c>
      <c r="I2732" s="9"/>
      <c r="J2732" s="9">
        <v>7.242</v>
      </c>
      <c r="K2732" s="9">
        <v>34.5</v>
      </c>
      <c r="L2732" s="9">
        <v>0.248</v>
      </c>
      <c r="M2732" s="9">
        <v>0.34460000000000002</v>
      </c>
      <c r="N2732" s="9">
        <v>0</v>
      </c>
      <c r="O2732" s="9">
        <v>413.1</v>
      </c>
      <c r="P2732" s="9"/>
      <c r="Q2732" s="9"/>
      <c r="R2732" s="9"/>
      <c r="T2732">
        <f t="shared" si="385"/>
        <v>1141600</v>
      </c>
      <c r="U2732">
        <v>597.5</v>
      </c>
      <c r="V2732">
        <f t="shared" si="392"/>
        <v>413.1</v>
      </c>
      <c r="W2732" t="str">
        <f t="shared" si="386"/>
        <v/>
      </c>
      <c r="X2732" t="str">
        <f t="shared" si="387"/>
        <v/>
      </c>
      <c r="Y2732" t="str">
        <f t="shared" si="393"/>
        <v/>
      </c>
      <c r="Z2732" s="9"/>
      <c r="AA2732" s="14">
        <f t="shared" si="388"/>
        <v>0.35099999999999998</v>
      </c>
      <c r="AB2732" s="14">
        <f t="shared" si="389"/>
        <v>0.66600000000000004</v>
      </c>
    </row>
    <row r="2733" spans="1:28" x14ac:dyDescent="0.25">
      <c r="A2733" s="10">
        <f t="shared" si="391"/>
        <v>45405</v>
      </c>
      <c r="B2733" s="11">
        <v>114</v>
      </c>
      <c r="C2733" s="11">
        <v>1700</v>
      </c>
      <c r="D2733" s="12">
        <v>622.70833333333303</v>
      </c>
      <c r="E2733" s="9">
        <v>113.21</v>
      </c>
      <c r="F2733" s="9">
        <f t="shared" si="390"/>
        <v>49.209999999999994</v>
      </c>
      <c r="G2733" s="9">
        <v>1.51</v>
      </c>
      <c r="H2733" s="9">
        <v>5.03</v>
      </c>
      <c r="I2733" s="9"/>
      <c r="J2733" s="9">
        <v>6.2039999999999997</v>
      </c>
      <c r="K2733" s="9">
        <v>38.5</v>
      </c>
      <c r="L2733" s="9">
        <v>0.25009999999999999</v>
      </c>
      <c r="M2733" s="9">
        <v>0.34889999999999999</v>
      </c>
      <c r="N2733" s="9">
        <v>0</v>
      </c>
      <c r="O2733" s="9">
        <v>225.6</v>
      </c>
      <c r="P2733" s="9"/>
      <c r="Q2733" s="9"/>
      <c r="R2733" s="9"/>
      <c r="T2733">
        <f t="shared" si="385"/>
        <v>1141700</v>
      </c>
      <c r="U2733">
        <v>422.2</v>
      </c>
      <c r="V2733">
        <f t="shared" si="392"/>
        <v>225.6</v>
      </c>
      <c r="W2733" t="str">
        <f t="shared" si="386"/>
        <v/>
      </c>
      <c r="X2733" t="str">
        <f t="shared" si="387"/>
        <v/>
      </c>
      <c r="Y2733" t="str">
        <f t="shared" si="393"/>
        <v/>
      </c>
      <c r="Z2733" s="9"/>
      <c r="AA2733" s="14">
        <f t="shared" si="388"/>
        <v>0.36499999999999999</v>
      </c>
      <c r="AB2733" s="14">
        <f t="shared" si="389"/>
        <v>0.58299999999999996</v>
      </c>
    </row>
    <row r="2734" spans="1:28" x14ac:dyDescent="0.25">
      <c r="A2734" s="10">
        <f t="shared" si="391"/>
        <v>45405</v>
      </c>
      <c r="B2734" s="11">
        <v>114</v>
      </c>
      <c r="C2734" s="11">
        <v>1800</v>
      </c>
      <c r="D2734" s="12">
        <v>622.75</v>
      </c>
      <c r="E2734" s="9">
        <v>113.21</v>
      </c>
      <c r="F2734" s="9">
        <f t="shared" si="390"/>
        <v>49.209999999999994</v>
      </c>
      <c r="G2734" s="9">
        <v>1.01</v>
      </c>
      <c r="H2734" s="9">
        <v>4.03</v>
      </c>
      <c r="I2734" s="9"/>
      <c r="J2734" s="9">
        <v>5.5910000000000002</v>
      </c>
      <c r="K2734" s="9">
        <v>41.3</v>
      </c>
      <c r="L2734" s="9">
        <v>0.25090000000000001</v>
      </c>
      <c r="M2734" s="9">
        <v>0.35260000000000002</v>
      </c>
      <c r="N2734" s="9">
        <v>0</v>
      </c>
      <c r="O2734" s="9">
        <v>120.6</v>
      </c>
      <c r="P2734" s="9"/>
      <c r="Q2734" s="9"/>
      <c r="R2734" s="9"/>
      <c r="T2734">
        <f t="shared" si="385"/>
        <v>1141800</v>
      </c>
      <c r="U2734">
        <v>232.7</v>
      </c>
      <c r="V2734">
        <f t="shared" si="392"/>
        <v>120.6</v>
      </c>
      <c r="W2734" t="str">
        <f t="shared" si="386"/>
        <v/>
      </c>
      <c r="X2734" t="str">
        <f t="shared" si="387"/>
        <v/>
      </c>
      <c r="Y2734" t="str">
        <f t="shared" si="393"/>
        <v/>
      </c>
      <c r="Z2734" s="9"/>
      <c r="AA2734" s="14">
        <f t="shared" si="388"/>
        <v>0.375</v>
      </c>
      <c r="AB2734" s="14">
        <f t="shared" si="389"/>
        <v>0.53300000000000003</v>
      </c>
    </row>
    <row r="2735" spans="1:28" x14ac:dyDescent="0.25">
      <c r="A2735" s="10">
        <f t="shared" si="391"/>
        <v>45405</v>
      </c>
      <c r="B2735" s="11">
        <v>114</v>
      </c>
      <c r="C2735" s="11">
        <v>1900</v>
      </c>
      <c r="D2735" s="12">
        <v>622.79166666666697</v>
      </c>
      <c r="E2735" s="9">
        <v>112.86</v>
      </c>
      <c r="F2735" s="9">
        <f t="shared" si="390"/>
        <v>48.86</v>
      </c>
      <c r="G2735" s="9">
        <v>0.5</v>
      </c>
      <c r="H2735" s="9">
        <v>3.02</v>
      </c>
      <c r="I2735" s="9"/>
      <c r="J2735" s="9">
        <v>1.778</v>
      </c>
      <c r="K2735" s="9">
        <v>44.8</v>
      </c>
      <c r="L2735" s="9">
        <v>0.25009999999999999</v>
      </c>
      <c r="M2735" s="9">
        <v>0.35470000000000002</v>
      </c>
      <c r="N2735" s="9">
        <v>0</v>
      </c>
      <c r="O2735" s="9">
        <v>50.6</v>
      </c>
      <c r="P2735" s="9"/>
      <c r="Q2735" s="9"/>
      <c r="R2735" s="9"/>
      <c r="T2735">
        <f t="shared" si="385"/>
        <v>1141900</v>
      </c>
      <c r="U2735">
        <v>59.7</v>
      </c>
      <c r="V2735">
        <f t="shared" si="392"/>
        <v>50.6</v>
      </c>
      <c r="W2735" t="str">
        <f t="shared" si="386"/>
        <v/>
      </c>
      <c r="X2735" t="str">
        <f t="shared" si="387"/>
        <v/>
      </c>
      <c r="Y2735" t="str">
        <f t="shared" si="393"/>
        <v/>
      </c>
      <c r="Z2735" s="9"/>
      <c r="AA2735" s="14">
        <f t="shared" si="388"/>
        <v>0.311</v>
      </c>
      <c r="AB2735" s="14">
        <f t="shared" si="389"/>
        <v>0.38300000000000001</v>
      </c>
    </row>
    <row r="2736" spans="1:28" x14ac:dyDescent="0.25">
      <c r="A2736" s="10">
        <f t="shared" si="391"/>
        <v>45405</v>
      </c>
      <c r="B2736" s="11">
        <v>114</v>
      </c>
      <c r="C2736" s="11">
        <v>2000</v>
      </c>
      <c r="D2736" s="12">
        <v>622.83333333333303</v>
      </c>
      <c r="E2736" s="9">
        <v>113.21</v>
      </c>
      <c r="F2736" s="9">
        <f t="shared" si="390"/>
        <v>49.209999999999994</v>
      </c>
      <c r="G2736" s="9">
        <v>0.5</v>
      </c>
      <c r="H2736" s="9">
        <v>2.0099999999999998</v>
      </c>
      <c r="I2736" s="9"/>
      <c r="J2736" s="9">
        <v>0.57699999999999996</v>
      </c>
      <c r="K2736" s="9">
        <v>50.8</v>
      </c>
      <c r="L2736" s="9">
        <v>0.24940000000000001</v>
      </c>
      <c r="M2736" s="9">
        <v>0.35620000000000002</v>
      </c>
      <c r="N2736" s="9">
        <v>0</v>
      </c>
      <c r="O2736" s="9">
        <v>0.6</v>
      </c>
      <c r="P2736" s="9"/>
      <c r="Q2736" s="9"/>
      <c r="R2736" s="9"/>
      <c r="T2736">
        <f t="shared" si="385"/>
        <v>1142000</v>
      </c>
      <c r="U2736">
        <v>0</v>
      </c>
      <c r="V2736">
        <f t="shared" si="392"/>
        <v>0</v>
      </c>
      <c r="W2736" t="str">
        <f t="shared" si="386"/>
        <v/>
      </c>
      <c r="X2736" t="str">
        <f t="shared" si="387"/>
        <v/>
      </c>
      <c r="Y2736" t="str">
        <f t="shared" si="393"/>
        <v/>
      </c>
      <c r="Z2736" s="9"/>
      <c r="AA2736" s="14">
        <f t="shared" si="388"/>
        <v>0.32300000000000001</v>
      </c>
      <c r="AB2736" s="14">
        <f t="shared" si="389"/>
        <v>0.313</v>
      </c>
    </row>
    <row r="2737" spans="1:28" x14ac:dyDescent="0.25">
      <c r="A2737" s="10">
        <f t="shared" si="391"/>
        <v>45405</v>
      </c>
      <c r="B2737" s="11">
        <v>114</v>
      </c>
      <c r="C2737" s="11">
        <v>2100</v>
      </c>
      <c r="D2737" s="12">
        <v>622.875</v>
      </c>
      <c r="E2737" s="9">
        <v>113.33</v>
      </c>
      <c r="F2737" s="9">
        <f t="shared" si="390"/>
        <v>49.33</v>
      </c>
      <c r="G2737" s="9">
        <v>0.5</v>
      </c>
      <c r="H2737" s="9">
        <v>2.0099999999999998</v>
      </c>
      <c r="I2737" s="9"/>
      <c r="J2737" s="9">
        <v>0.35599999999999998</v>
      </c>
      <c r="K2737" s="9">
        <v>51.2</v>
      </c>
      <c r="L2737" s="9">
        <v>0.24940000000000001</v>
      </c>
      <c r="M2737" s="9">
        <v>0.3569</v>
      </c>
      <c r="N2737" s="9">
        <v>0</v>
      </c>
      <c r="O2737" s="9">
        <v>0.6</v>
      </c>
      <c r="P2737" s="9"/>
      <c r="Q2737" s="9"/>
      <c r="R2737" s="9"/>
      <c r="T2737">
        <f t="shared" si="385"/>
        <v>1142100</v>
      </c>
      <c r="U2737">
        <v>0</v>
      </c>
      <c r="V2737">
        <f t="shared" si="392"/>
        <v>0</v>
      </c>
      <c r="W2737" t="str">
        <f t="shared" si="386"/>
        <v/>
      </c>
      <c r="X2737" t="str">
        <f t="shared" si="387"/>
        <v/>
      </c>
      <c r="Y2737" t="str">
        <f t="shared" si="393"/>
        <v/>
      </c>
      <c r="Z2737" s="9"/>
      <c r="AA2737" s="14">
        <f t="shared" si="388"/>
        <v>0.32100000000000001</v>
      </c>
      <c r="AB2737" s="14">
        <f t="shared" si="389"/>
        <v>0.30599999999999999</v>
      </c>
    </row>
    <row r="2738" spans="1:28" x14ac:dyDescent="0.25">
      <c r="A2738" s="10">
        <f t="shared" si="391"/>
        <v>45405</v>
      </c>
      <c r="B2738" s="11">
        <v>114</v>
      </c>
      <c r="C2738" s="11">
        <v>2200</v>
      </c>
      <c r="D2738" s="12">
        <v>622.91666666666697</v>
      </c>
      <c r="E2738" s="9">
        <v>113.1</v>
      </c>
      <c r="F2738" s="9">
        <f t="shared" si="390"/>
        <v>49.099999999999994</v>
      </c>
      <c r="G2738" s="9">
        <v>0.5</v>
      </c>
      <c r="H2738" s="9">
        <v>2.0099999999999998</v>
      </c>
      <c r="I2738" s="9"/>
      <c r="J2738" s="9">
        <v>0.38400000000000001</v>
      </c>
      <c r="K2738" s="9">
        <v>53.4</v>
      </c>
      <c r="L2738" s="9">
        <v>0.24940000000000001</v>
      </c>
      <c r="M2738" s="9">
        <v>0.35759999999999997</v>
      </c>
      <c r="N2738" s="9">
        <v>0</v>
      </c>
      <c r="O2738" s="9">
        <v>0.6</v>
      </c>
      <c r="P2738" s="9"/>
      <c r="Q2738" s="9"/>
      <c r="R2738" s="9"/>
      <c r="T2738">
        <f t="shared" si="385"/>
        <v>1142200</v>
      </c>
      <c r="U2738">
        <v>0</v>
      </c>
      <c r="V2738">
        <f t="shared" si="392"/>
        <v>0</v>
      </c>
      <c r="W2738" t="str">
        <f t="shared" si="386"/>
        <v/>
      </c>
      <c r="X2738" t="str">
        <f t="shared" si="387"/>
        <v/>
      </c>
      <c r="Y2738" t="str">
        <f t="shared" si="393"/>
        <v/>
      </c>
      <c r="Z2738" s="9"/>
      <c r="AA2738" s="14">
        <f t="shared" si="388"/>
        <v>0.33500000000000002</v>
      </c>
      <c r="AB2738" s="14">
        <f t="shared" si="389"/>
        <v>0.29199999999999998</v>
      </c>
    </row>
    <row r="2739" spans="1:28" x14ac:dyDescent="0.25">
      <c r="A2739" s="10">
        <f t="shared" si="391"/>
        <v>45405</v>
      </c>
      <c r="B2739" s="11">
        <v>114</v>
      </c>
      <c r="C2739" s="11">
        <v>2300</v>
      </c>
      <c r="D2739" s="12">
        <v>622.95833333333303</v>
      </c>
      <c r="E2739" s="9">
        <v>113.33</v>
      </c>
      <c r="F2739" s="9">
        <f t="shared" si="390"/>
        <v>49.33</v>
      </c>
      <c r="G2739" s="9">
        <v>0.5</v>
      </c>
      <c r="H2739" s="9">
        <v>2.52</v>
      </c>
      <c r="I2739" s="9"/>
      <c r="J2739" s="9">
        <v>1.044</v>
      </c>
      <c r="K2739" s="9">
        <v>49.9</v>
      </c>
      <c r="L2739" s="9">
        <v>0.24940000000000001</v>
      </c>
      <c r="M2739" s="9">
        <v>0.35759999999999997</v>
      </c>
      <c r="N2739" s="9">
        <v>0</v>
      </c>
      <c r="O2739" s="9">
        <v>0.6</v>
      </c>
      <c r="P2739" s="9"/>
      <c r="Q2739" s="9"/>
      <c r="R2739" s="9"/>
      <c r="T2739">
        <f t="shared" si="385"/>
        <v>1142300</v>
      </c>
      <c r="U2739">
        <v>0</v>
      </c>
      <c r="V2739">
        <f t="shared" si="392"/>
        <v>0</v>
      </c>
      <c r="W2739" t="str">
        <f t="shared" si="386"/>
        <v/>
      </c>
      <c r="X2739" t="str">
        <f t="shared" si="387"/>
        <v/>
      </c>
      <c r="Y2739" t="str">
        <f t="shared" si="393"/>
        <v/>
      </c>
      <c r="Z2739" s="9"/>
      <c r="AA2739" s="14">
        <f t="shared" si="388"/>
        <v>0.32900000000000001</v>
      </c>
      <c r="AB2739" s="14">
        <f t="shared" si="389"/>
        <v>0.33</v>
      </c>
    </row>
    <row r="2740" spans="1:28" x14ac:dyDescent="0.25">
      <c r="A2740" s="10">
        <f t="shared" si="391"/>
        <v>45405</v>
      </c>
      <c r="B2740" s="11">
        <v>114</v>
      </c>
      <c r="C2740" s="11">
        <v>2400</v>
      </c>
      <c r="D2740" s="12">
        <v>623</v>
      </c>
      <c r="E2740" s="9">
        <v>113.21</v>
      </c>
      <c r="F2740" s="9">
        <f t="shared" si="390"/>
        <v>49.209999999999994</v>
      </c>
      <c r="G2740" s="9">
        <v>0.5</v>
      </c>
      <c r="H2740" s="9">
        <v>2.0099999999999998</v>
      </c>
      <c r="I2740" s="9"/>
      <c r="J2740" s="9">
        <v>0.68700000000000006</v>
      </c>
      <c r="K2740" s="9">
        <v>51.5</v>
      </c>
      <c r="L2740" s="9">
        <v>0.2487</v>
      </c>
      <c r="M2740" s="9">
        <v>0.35759999999999997</v>
      </c>
      <c r="N2740" s="9">
        <v>0</v>
      </c>
      <c r="O2740" s="9">
        <v>0.6</v>
      </c>
      <c r="P2740" s="9"/>
      <c r="Q2740" s="9"/>
      <c r="R2740" s="9"/>
      <c r="T2740">
        <f t="shared" si="385"/>
        <v>1142400</v>
      </c>
      <c r="U2740">
        <v>0</v>
      </c>
      <c r="V2740">
        <f t="shared" si="392"/>
        <v>0</v>
      </c>
      <c r="W2740">
        <f t="shared" si="386"/>
        <v>0.249</v>
      </c>
      <c r="X2740">
        <f t="shared" si="387"/>
        <v>0.35799999999999998</v>
      </c>
      <c r="Y2740">
        <f t="shared" si="393"/>
        <v>0.49199999999999999</v>
      </c>
      <c r="Z2740" s="9"/>
      <c r="AA2740" s="14">
        <f t="shared" si="388"/>
        <v>0.33</v>
      </c>
      <c r="AB2740" s="14">
        <f t="shared" si="389"/>
        <v>0.311</v>
      </c>
    </row>
    <row r="2741" spans="1:28" x14ac:dyDescent="0.25">
      <c r="A2741" s="10">
        <f t="shared" si="391"/>
        <v>45406</v>
      </c>
      <c r="B2741" s="11">
        <v>115</v>
      </c>
      <c r="C2741" s="11">
        <v>100</v>
      </c>
      <c r="D2741" s="12">
        <v>623.04166666666697</v>
      </c>
      <c r="E2741" s="9">
        <v>113.45</v>
      </c>
      <c r="F2741" s="9">
        <f t="shared" si="390"/>
        <v>49.45</v>
      </c>
      <c r="G2741" s="9">
        <v>0.5</v>
      </c>
      <c r="H2741" s="9">
        <v>2.52</v>
      </c>
      <c r="I2741" s="9"/>
      <c r="J2741" s="9">
        <v>0.218</v>
      </c>
      <c r="K2741" s="9">
        <v>55.4</v>
      </c>
      <c r="L2741" s="9">
        <v>0.2487</v>
      </c>
      <c r="M2741" s="9">
        <v>0.35759999999999997</v>
      </c>
      <c r="N2741" s="9">
        <v>0</v>
      </c>
      <c r="O2741" s="9">
        <v>0.6</v>
      </c>
      <c r="P2741" s="9"/>
      <c r="Q2741" s="9"/>
      <c r="R2741" s="9"/>
      <c r="T2741">
        <f t="shared" si="385"/>
        <v>1150100</v>
      </c>
      <c r="U2741">
        <v>0</v>
      </c>
      <c r="V2741">
        <f t="shared" si="392"/>
        <v>0</v>
      </c>
      <c r="W2741" t="str">
        <f t="shared" si="386"/>
        <v/>
      </c>
      <c r="X2741" t="str">
        <f t="shared" si="387"/>
        <v/>
      </c>
      <c r="Y2741" t="str">
        <f t="shared" si="393"/>
        <v/>
      </c>
      <c r="Z2741" s="9"/>
      <c r="AA2741" s="14">
        <f t="shared" si="388"/>
        <v>0.34399999999999997</v>
      </c>
      <c r="AB2741" s="14">
        <f t="shared" si="389"/>
        <v>0.27700000000000002</v>
      </c>
    </row>
    <row r="2742" spans="1:28" x14ac:dyDescent="0.25">
      <c r="A2742" s="10">
        <f t="shared" si="391"/>
        <v>45406</v>
      </c>
      <c r="B2742" s="11">
        <v>115</v>
      </c>
      <c r="C2742" s="11">
        <v>200</v>
      </c>
      <c r="D2742" s="12">
        <v>623.08333333333303</v>
      </c>
      <c r="E2742" s="9">
        <v>113.33</v>
      </c>
      <c r="F2742" s="9">
        <f t="shared" si="390"/>
        <v>49.33</v>
      </c>
      <c r="G2742" s="9">
        <v>0.5</v>
      </c>
      <c r="H2742" s="9">
        <v>1.51</v>
      </c>
      <c r="I2742" s="9"/>
      <c r="J2742" s="9">
        <v>0.57699999999999996</v>
      </c>
      <c r="K2742" s="9">
        <v>59.4</v>
      </c>
      <c r="L2742" s="9">
        <v>0.2487</v>
      </c>
      <c r="M2742" s="9">
        <v>0.3569</v>
      </c>
      <c r="N2742" s="9">
        <v>0</v>
      </c>
      <c r="O2742" s="9">
        <v>0.6</v>
      </c>
      <c r="P2742" s="9"/>
      <c r="Q2742" s="9"/>
      <c r="R2742" s="9"/>
      <c r="T2742">
        <f t="shared" si="385"/>
        <v>1150200</v>
      </c>
      <c r="U2742">
        <v>0</v>
      </c>
      <c r="V2742">
        <f t="shared" si="392"/>
        <v>0</v>
      </c>
      <c r="W2742" t="str">
        <f t="shared" si="386"/>
        <v/>
      </c>
      <c r="X2742" t="str">
        <f t="shared" si="387"/>
        <v/>
      </c>
      <c r="Y2742" t="str">
        <f t="shared" si="393"/>
        <v/>
      </c>
      <c r="Z2742" s="9"/>
      <c r="AA2742" s="14">
        <f t="shared" si="388"/>
        <v>0.378</v>
      </c>
      <c r="AB2742" s="14">
        <f t="shared" si="389"/>
        <v>0.25800000000000001</v>
      </c>
    </row>
    <row r="2743" spans="1:28" x14ac:dyDescent="0.25">
      <c r="A2743" s="10">
        <f t="shared" si="391"/>
        <v>45406</v>
      </c>
      <c r="B2743" s="11">
        <v>115</v>
      </c>
      <c r="C2743" s="11">
        <v>300</v>
      </c>
      <c r="D2743" s="12">
        <v>623.125</v>
      </c>
      <c r="E2743" s="9">
        <v>113.21</v>
      </c>
      <c r="F2743" s="9">
        <f t="shared" si="390"/>
        <v>49.209999999999994</v>
      </c>
      <c r="G2743" s="9">
        <v>0</v>
      </c>
      <c r="H2743" s="9">
        <v>1.51</v>
      </c>
      <c r="I2743" s="9"/>
      <c r="J2743" s="9">
        <v>0.96199999999999997</v>
      </c>
      <c r="K2743" s="9">
        <v>58</v>
      </c>
      <c r="L2743" s="9">
        <v>0.248</v>
      </c>
      <c r="M2743" s="9">
        <v>0.3569</v>
      </c>
      <c r="N2743" s="9">
        <v>0</v>
      </c>
      <c r="O2743" s="9">
        <v>0.6</v>
      </c>
      <c r="P2743" s="9"/>
      <c r="Q2743" s="9"/>
      <c r="R2743" s="9"/>
      <c r="T2743">
        <f t="shared" si="385"/>
        <v>1150300</v>
      </c>
      <c r="U2743">
        <v>0</v>
      </c>
      <c r="V2743">
        <f t="shared" si="392"/>
        <v>0</v>
      </c>
      <c r="W2743" t="str">
        <f t="shared" si="386"/>
        <v/>
      </c>
      <c r="X2743" t="str">
        <f t="shared" si="387"/>
        <v/>
      </c>
      <c r="Y2743" t="str">
        <f t="shared" si="393"/>
        <v/>
      </c>
      <c r="Z2743" s="9"/>
      <c r="AA2743" s="14">
        <f t="shared" si="388"/>
        <v>0.38</v>
      </c>
      <c r="AB2743" s="14">
        <f t="shared" si="389"/>
        <v>0.27500000000000002</v>
      </c>
    </row>
    <row r="2744" spans="1:28" x14ac:dyDescent="0.25">
      <c r="A2744" s="10">
        <f t="shared" si="391"/>
        <v>45406</v>
      </c>
      <c r="B2744" s="11">
        <v>115</v>
      </c>
      <c r="C2744" s="11">
        <v>400</v>
      </c>
      <c r="D2744" s="12">
        <v>623.16666666666697</v>
      </c>
      <c r="E2744" s="9">
        <v>113.21</v>
      </c>
      <c r="F2744" s="9">
        <f t="shared" si="390"/>
        <v>49.209999999999994</v>
      </c>
      <c r="G2744" s="9">
        <v>0</v>
      </c>
      <c r="H2744" s="9">
        <v>1.51</v>
      </c>
      <c r="I2744" s="9"/>
      <c r="J2744" s="9">
        <v>1.099</v>
      </c>
      <c r="K2744" s="9">
        <v>59</v>
      </c>
      <c r="L2744" s="9">
        <v>0.2472</v>
      </c>
      <c r="M2744" s="9">
        <v>0.35620000000000002</v>
      </c>
      <c r="N2744" s="9">
        <v>0</v>
      </c>
      <c r="O2744" s="9">
        <v>0.6</v>
      </c>
      <c r="P2744" s="9"/>
      <c r="Q2744" s="9"/>
      <c r="R2744" s="9"/>
      <c r="T2744">
        <f t="shared" si="385"/>
        <v>1150400</v>
      </c>
      <c r="U2744">
        <v>0</v>
      </c>
      <c r="V2744">
        <f t="shared" si="392"/>
        <v>0</v>
      </c>
      <c r="W2744" t="str">
        <f t="shared" si="386"/>
        <v/>
      </c>
      <c r="X2744" t="str">
        <f t="shared" si="387"/>
        <v/>
      </c>
      <c r="Y2744" t="str">
        <f t="shared" si="393"/>
        <v/>
      </c>
      <c r="Z2744" s="9"/>
      <c r="AA2744" s="14">
        <f t="shared" si="388"/>
        <v>0.39</v>
      </c>
      <c r="AB2744" s="14">
        <f t="shared" si="389"/>
        <v>0.27100000000000002</v>
      </c>
    </row>
    <row r="2745" spans="1:28" x14ac:dyDescent="0.25">
      <c r="A2745" s="10">
        <f t="shared" si="391"/>
        <v>45406</v>
      </c>
      <c r="B2745" s="11">
        <v>115</v>
      </c>
      <c r="C2745" s="11">
        <v>500</v>
      </c>
      <c r="D2745" s="12">
        <v>623.20833333333303</v>
      </c>
      <c r="E2745" s="9">
        <v>113.1</v>
      </c>
      <c r="F2745" s="9">
        <f t="shared" si="390"/>
        <v>49.099999999999994</v>
      </c>
      <c r="G2745" s="9">
        <v>0</v>
      </c>
      <c r="H2745" s="9">
        <v>2.0099999999999998</v>
      </c>
      <c r="I2745" s="9"/>
      <c r="J2745" s="9">
        <v>0.98899999999999999</v>
      </c>
      <c r="K2745" s="9">
        <v>58.8</v>
      </c>
      <c r="L2745" s="9">
        <v>0.2472</v>
      </c>
      <c r="M2745" s="9">
        <v>0.35620000000000002</v>
      </c>
      <c r="N2745" s="9">
        <v>0</v>
      </c>
      <c r="O2745" s="9">
        <v>0.6</v>
      </c>
      <c r="P2745" s="9"/>
      <c r="Q2745" s="9"/>
      <c r="R2745" s="9"/>
      <c r="T2745">
        <f t="shared" si="385"/>
        <v>1150500</v>
      </c>
      <c r="U2745">
        <v>0</v>
      </c>
      <c r="V2745">
        <f t="shared" si="392"/>
        <v>0</v>
      </c>
      <c r="W2745" t="str">
        <f t="shared" si="386"/>
        <v/>
      </c>
      <c r="X2745" t="str">
        <f t="shared" si="387"/>
        <v/>
      </c>
      <c r="Y2745" t="str">
        <f t="shared" si="393"/>
        <v/>
      </c>
      <c r="Z2745" s="9"/>
      <c r="AA2745" s="14">
        <f t="shared" si="388"/>
        <v>0.38600000000000001</v>
      </c>
      <c r="AB2745" s="14">
        <f t="shared" si="389"/>
        <v>0.27</v>
      </c>
    </row>
    <row r="2746" spans="1:28" x14ac:dyDescent="0.25">
      <c r="A2746" s="10">
        <f t="shared" si="391"/>
        <v>45406</v>
      </c>
      <c r="B2746" s="11">
        <v>115</v>
      </c>
      <c r="C2746" s="11">
        <v>600</v>
      </c>
      <c r="D2746" s="12">
        <v>623.25</v>
      </c>
      <c r="E2746" s="9">
        <v>113.21</v>
      </c>
      <c r="F2746" s="9">
        <f t="shared" si="390"/>
        <v>49.209999999999994</v>
      </c>
      <c r="G2746" s="9">
        <v>0.5</v>
      </c>
      <c r="H2746" s="9">
        <v>3.02</v>
      </c>
      <c r="I2746" s="9"/>
      <c r="J2746" s="9">
        <v>1.643</v>
      </c>
      <c r="K2746" s="9">
        <v>59.1</v>
      </c>
      <c r="L2746" s="9">
        <v>0.2472</v>
      </c>
      <c r="M2746" s="9">
        <v>0.35549999999999998</v>
      </c>
      <c r="N2746" s="9">
        <v>0</v>
      </c>
      <c r="O2746" s="9">
        <v>23.1</v>
      </c>
      <c r="P2746" s="9"/>
      <c r="Q2746" s="9"/>
      <c r="R2746" s="9"/>
      <c r="T2746">
        <f t="shared" si="385"/>
        <v>1150600</v>
      </c>
      <c r="U2746">
        <v>56</v>
      </c>
      <c r="V2746">
        <f t="shared" si="392"/>
        <v>23.1</v>
      </c>
      <c r="W2746" t="str">
        <f t="shared" si="386"/>
        <v/>
      </c>
      <c r="X2746" t="str">
        <f t="shared" si="387"/>
        <v/>
      </c>
      <c r="Y2746" t="str">
        <f t="shared" si="393"/>
        <v/>
      </c>
      <c r="Z2746" s="9"/>
      <c r="AA2746" s="14">
        <f t="shared" si="388"/>
        <v>0.40600000000000003</v>
      </c>
      <c r="AB2746" s="14">
        <f t="shared" si="389"/>
        <v>0.28100000000000003</v>
      </c>
    </row>
    <row r="2747" spans="1:28" x14ac:dyDescent="0.25">
      <c r="A2747" s="10">
        <f t="shared" si="391"/>
        <v>45406</v>
      </c>
      <c r="B2747" s="11">
        <v>115</v>
      </c>
      <c r="C2747" s="11">
        <v>700</v>
      </c>
      <c r="D2747" s="12">
        <v>623.29166666666697</v>
      </c>
      <c r="E2747" s="9">
        <v>112.98</v>
      </c>
      <c r="F2747" s="9">
        <f t="shared" si="390"/>
        <v>48.980000000000004</v>
      </c>
      <c r="G2747" s="9">
        <v>1.51</v>
      </c>
      <c r="H2747" s="9">
        <v>6.04</v>
      </c>
      <c r="I2747" s="9"/>
      <c r="J2747" s="9">
        <v>-4.0000000000000001E-3</v>
      </c>
      <c r="K2747" s="9">
        <v>64.8</v>
      </c>
      <c r="L2747" s="9">
        <v>0.2472</v>
      </c>
      <c r="M2747" s="9">
        <v>0.35470000000000002</v>
      </c>
      <c r="N2747" s="9">
        <v>0</v>
      </c>
      <c r="O2747" s="9">
        <v>73.099999999999994</v>
      </c>
      <c r="P2747" s="9"/>
      <c r="Q2747" s="9"/>
      <c r="R2747" s="9"/>
      <c r="T2747">
        <f t="shared" si="385"/>
        <v>1150700</v>
      </c>
      <c r="U2747">
        <v>227.7</v>
      </c>
      <c r="V2747">
        <f t="shared" si="392"/>
        <v>73.099999999999994</v>
      </c>
      <c r="W2747" t="str">
        <f t="shared" si="386"/>
        <v/>
      </c>
      <c r="X2747" t="str">
        <f t="shared" si="387"/>
        <v/>
      </c>
      <c r="Y2747" t="str">
        <f t="shared" si="393"/>
        <v/>
      </c>
      <c r="Z2747" s="9"/>
      <c r="AA2747" s="14">
        <f t="shared" si="388"/>
        <v>0.39500000000000002</v>
      </c>
      <c r="AB2747" s="14">
        <f t="shared" si="389"/>
        <v>0.215</v>
      </c>
    </row>
    <row r="2748" spans="1:28" x14ac:dyDescent="0.25">
      <c r="A2748" s="10">
        <f t="shared" si="391"/>
        <v>45406</v>
      </c>
      <c r="B2748" s="11">
        <v>115</v>
      </c>
      <c r="C2748" s="11">
        <v>800</v>
      </c>
      <c r="D2748" s="12">
        <v>623.33333333333303</v>
      </c>
      <c r="E2748" s="9">
        <v>111.11</v>
      </c>
      <c r="F2748" s="9">
        <f t="shared" si="390"/>
        <v>47.11</v>
      </c>
      <c r="G2748" s="9">
        <v>1.01</v>
      </c>
      <c r="H2748" s="9">
        <v>5.03</v>
      </c>
      <c r="I2748" s="9"/>
      <c r="J2748" s="9">
        <v>-0.22700000000000001</v>
      </c>
      <c r="K2748" s="9">
        <v>89.6</v>
      </c>
      <c r="L2748" s="9">
        <v>0.2465</v>
      </c>
      <c r="M2748" s="9">
        <v>0.35399999999999998</v>
      </c>
      <c r="N2748" s="9">
        <v>0</v>
      </c>
      <c r="O2748" s="9">
        <v>98.1</v>
      </c>
      <c r="P2748" s="9"/>
      <c r="Q2748" s="9"/>
      <c r="R2748" s="9"/>
      <c r="T2748">
        <f t="shared" si="385"/>
        <v>1150800</v>
      </c>
      <c r="U2748">
        <v>416.8</v>
      </c>
      <c r="V2748">
        <f t="shared" si="392"/>
        <v>98.1</v>
      </c>
      <c r="W2748" t="str">
        <f t="shared" si="386"/>
        <v/>
      </c>
      <c r="X2748" t="str">
        <f t="shared" si="387"/>
        <v/>
      </c>
      <c r="Y2748" t="str">
        <f t="shared" si="393"/>
        <v/>
      </c>
      <c r="Z2748" s="9"/>
      <c r="AA2748" s="14">
        <f t="shared" si="388"/>
        <v>0.53800000000000003</v>
      </c>
      <c r="AB2748" s="14">
        <f t="shared" si="389"/>
        <v>6.2E-2</v>
      </c>
    </row>
    <row r="2749" spans="1:28" x14ac:dyDescent="0.25">
      <c r="A2749" s="10">
        <f t="shared" si="391"/>
        <v>45406</v>
      </c>
      <c r="B2749" s="11">
        <v>115</v>
      </c>
      <c r="C2749" s="11">
        <v>900</v>
      </c>
      <c r="D2749" s="12">
        <v>623.375</v>
      </c>
      <c r="E2749" s="9">
        <v>113.1</v>
      </c>
      <c r="F2749" s="9">
        <f t="shared" si="390"/>
        <v>49.099999999999994</v>
      </c>
      <c r="G2749" s="9">
        <v>0.5</v>
      </c>
      <c r="H2749" s="9">
        <v>2.0099999999999998</v>
      </c>
      <c r="I2749" s="9"/>
      <c r="J2749" s="9">
        <v>1.3169999999999999</v>
      </c>
      <c r="K2749" s="9">
        <v>91.6</v>
      </c>
      <c r="L2749" s="9">
        <v>0.2465</v>
      </c>
      <c r="M2749" s="9">
        <v>0.35260000000000002</v>
      </c>
      <c r="N2749" s="9">
        <v>0.8</v>
      </c>
      <c r="O2749" s="9">
        <v>203.1</v>
      </c>
      <c r="P2749" s="9"/>
      <c r="Q2749" s="9"/>
      <c r="R2749" s="9"/>
      <c r="T2749">
        <f t="shared" si="385"/>
        <v>1150900</v>
      </c>
      <c r="U2749">
        <v>593.70000000000005</v>
      </c>
      <c r="V2749">
        <f t="shared" si="392"/>
        <v>203.1</v>
      </c>
      <c r="W2749" t="str">
        <f t="shared" si="386"/>
        <v/>
      </c>
      <c r="X2749" t="str">
        <f t="shared" si="387"/>
        <v/>
      </c>
      <c r="Y2749" t="str">
        <f t="shared" si="393"/>
        <v/>
      </c>
      <c r="Z2749" s="9"/>
      <c r="AA2749" s="14">
        <f t="shared" si="388"/>
        <v>0.61499999999999999</v>
      </c>
      <c r="AB2749" s="14">
        <f t="shared" si="389"/>
        <v>5.6000000000000001E-2</v>
      </c>
    </row>
    <row r="2750" spans="1:28" x14ac:dyDescent="0.25">
      <c r="A2750" s="10">
        <f t="shared" si="391"/>
        <v>45406</v>
      </c>
      <c r="B2750" s="11">
        <v>115</v>
      </c>
      <c r="C2750" s="11">
        <v>1000</v>
      </c>
      <c r="D2750" s="12">
        <v>623.41666666666697</v>
      </c>
      <c r="E2750" s="9">
        <v>112.75</v>
      </c>
      <c r="F2750" s="9">
        <f t="shared" si="390"/>
        <v>48.75</v>
      </c>
      <c r="G2750" s="9">
        <v>1.01</v>
      </c>
      <c r="H2750" s="9">
        <v>3.02</v>
      </c>
      <c r="I2750" s="9"/>
      <c r="J2750" s="9">
        <v>3.274</v>
      </c>
      <c r="K2750" s="9">
        <v>81.099999999999994</v>
      </c>
      <c r="L2750" s="9">
        <v>0.24579999999999999</v>
      </c>
      <c r="M2750" s="9">
        <v>0.3518</v>
      </c>
      <c r="N2750" s="9">
        <v>0</v>
      </c>
      <c r="O2750" s="9">
        <v>433.1</v>
      </c>
      <c r="P2750" s="9"/>
      <c r="Q2750" s="9"/>
      <c r="R2750" s="9"/>
      <c r="T2750">
        <f t="shared" si="385"/>
        <v>1151000</v>
      </c>
      <c r="U2750">
        <v>740.5</v>
      </c>
      <c r="V2750">
        <f t="shared" si="392"/>
        <v>433.1</v>
      </c>
      <c r="W2750" t="str">
        <f t="shared" si="386"/>
        <v/>
      </c>
      <c r="X2750" t="str">
        <f t="shared" si="387"/>
        <v/>
      </c>
      <c r="Y2750" t="str">
        <f t="shared" si="393"/>
        <v/>
      </c>
      <c r="Z2750" s="9"/>
      <c r="AA2750" s="14">
        <f t="shared" si="388"/>
        <v>0.626</v>
      </c>
      <c r="AB2750" s="14">
        <f t="shared" si="389"/>
        <v>0.14599999999999999</v>
      </c>
    </row>
    <row r="2751" spans="1:28" x14ac:dyDescent="0.25">
      <c r="A2751" s="10">
        <f t="shared" si="391"/>
        <v>45406</v>
      </c>
      <c r="B2751" s="11">
        <v>115</v>
      </c>
      <c r="C2751" s="11">
        <v>1100</v>
      </c>
      <c r="D2751" s="12">
        <v>623.45833333333303</v>
      </c>
      <c r="E2751" s="9">
        <v>114.38</v>
      </c>
      <c r="F2751" s="9">
        <f t="shared" si="390"/>
        <v>50.379999999999995</v>
      </c>
      <c r="G2751" s="9">
        <v>1.51</v>
      </c>
      <c r="H2751" s="9">
        <v>6.04</v>
      </c>
      <c r="I2751" s="9"/>
      <c r="J2751" s="9">
        <v>5.05</v>
      </c>
      <c r="K2751" s="9">
        <v>66.3</v>
      </c>
      <c r="L2751" s="9">
        <v>0.24510000000000001</v>
      </c>
      <c r="M2751" s="9">
        <v>0.35110000000000002</v>
      </c>
      <c r="N2751" s="9">
        <v>0</v>
      </c>
      <c r="O2751" s="9">
        <v>719.4</v>
      </c>
      <c r="P2751" s="9"/>
      <c r="Q2751" s="9"/>
      <c r="R2751" s="9"/>
      <c r="T2751">
        <f t="shared" si="385"/>
        <v>1151100</v>
      </c>
      <c r="U2751">
        <v>846.2</v>
      </c>
      <c r="V2751">
        <f t="shared" si="392"/>
        <v>719.4</v>
      </c>
      <c r="W2751" t="str">
        <f t="shared" si="386"/>
        <v/>
      </c>
      <c r="X2751" t="str">
        <f t="shared" si="387"/>
        <v/>
      </c>
      <c r="Y2751" t="str">
        <f t="shared" si="393"/>
        <v/>
      </c>
      <c r="Z2751" s="9"/>
      <c r="AA2751" s="14">
        <f t="shared" si="388"/>
        <v>0.57999999999999996</v>
      </c>
      <c r="AB2751" s="14">
        <f t="shared" si="389"/>
        <v>0.29499999999999998</v>
      </c>
    </row>
    <row r="2752" spans="1:28" x14ac:dyDescent="0.25">
      <c r="A2752" s="10">
        <f t="shared" si="391"/>
        <v>45406</v>
      </c>
      <c r="B2752" s="11">
        <v>115</v>
      </c>
      <c r="C2752" s="11">
        <v>1200</v>
      </c>
      <c r="D2752" s="12">
        <v>623.5</v>
      </c>
      <c r="E2752" s="9">
        <v>112.28</v>
      </c>
      <c r="F2752" s="9">
        <f t="shared" si="390"/>
        <v>48.28</v>
      </c>
      <c r="G2752" s="9">
        <v>2.0099999999999998</v>
      </c>
      <c r="H2752" s="9">
        <v>5.54</v>
      </c>
      <c r="I2752" s="9"/>
      <c r="J2752" s="9">
        <v>4.0629999999999997</v>
      </c>
      <c r="K2752" s="9">
        <v>57.1</v>
      </c>
      <c r="L2752" s="9">
        <v>0.24510000000000001</v>
      </c>
      <c r="M2752" s="9">
        <v>0.35039999999999999</v>
      </c>
      <c r="N2752" s="9">
        <v>0</v>
      </c>
      <c r="O2752" s="9">
        <v>529.4</v>
      </c>
      <c r="P2752" s="9"/>
      <c r="Q2752" s="9"/>
      <c r="R2752" s="9"/>
      <c r="T2752">
        <f t="shared" si="385"/>
        <v>1151200</v>
      </c>
      <c r="U2752">
        <v>901.5</v>
      </c>
      <c r="V2752">
        <f t="shared" si="392"/>
        <v>529.4</v>
      </c>
      <c r="W2752" t="str">
        <f t="shared" si="386"/>
        <v/>
      </c>
      <c r="X2752" t="str">
        <f t="shared" si="387"/>
        <v/>
      </c>
      <c r="Y2752" t="str">
        <f t="shared" si="393"/>
        <v/>
      </c>
      <c r="Z2752" s="9"/>
      <c r="AA2752" s="14">
        <f t="shared" si="388"/>
        <v>0.46600000000000003</v>
      </c>
      <c r="AB2752" s="14">
        <f t="shared" si="389"/>
        <v>0.35</v>
      </c>
    </row>
    <row r="2753" spans="1:28" x14ac:dyDescent="0.25">
      <c r="A2753" s="10">
        <f t="shared" si="391"/>
        <v>45406</v>
      </c>
      <c r="B2753" s="11">
        <v>115</v>
      </c>
      <c r="C2753" s="11">
        <v>1300</v>
      </c>
      <c r="D2753" s="12">
        <v>623.54166666666697</v>
      </c>
      <c r="E2753" s="9">
        <v>113.45</v>
      </c>
      <c r="F2753" s="9">
        <f t="shared" si="390"/>
        <v>49.45</v>
      </c>
      <c r="G2753" s="9">
        <v>1.51</v>
      </c>
      <c r="H2753" s="9">
        <v>5.03</v>
      </c>
      <c r="I2753" s="9"/>
      <c r="J2753" s="9">
        <v>4.2720000000000002</v>
      </c>
      <c r="K2753" s="9">
        <v>60.2</v>
      </c>
      <c r="L2753" s="9">
        <v>0.24510000000000001</v>
      </c>
      <c r="M2753" s="9">
        <v>0.34960000000000002</v>
      </c>
      <c r="N2753" s="9">
        <v>0</v>
      </c>
      <c r="O2753" s="9">
        <v>196.9</v>
      </c>
      <c r="P2753" s="9"/>
      <c r="Q2753" s="9"/>
      <c r="R2753" s="9"/>
      <c r="T2753">
        <f t="shared" si="385"/>
        <v>1151300</v>
      </c>
      <c r="U2753">
        <v>903</v>
      </c>
      <c r="V2753">
        <f t="shared" si="392"/>
        <v>196.9</v>
      </c>
      <c r="W2753" t="str">
        <f t="shared" si="386"/>
        <v/>
      </c>
      <c r="X2753" t="str">
        <f t="shared" si="387"/>
        <v/>
      </c>
      <c r="Y2753" t="str">
        <f t="shared" si="393"/>
        <v/>
      </c>
      <c r="Z2753" s="9"/>
      <c r="AA2753" s="14">
        <f t="shared" si="388"/>
        <v>0.499</v>
      </c>
      <c r="AB2753" s="14">
        <f t="shared" si="389"/>
        <v>0.33</v>
      </c>
    </row>
    <row r="2754" spans="1:28" x14ac:dyDescent="0.25">
      <c r="A2754" s="10">
        <f t="shared" si="391"/>
        <v>45406</v>
      </c>
      <c r="B2754" s="11">
        <v>115</v>
      </c>
      <c r="C2754" s="11">
        <v>1400</v>
      </c>
      <c r="D2754" s="12">
        <v>623.58333333333303</v>
      </c>
      <c r="E2754" s="9">
        <v>111.34</v>
      </c>
      <c r="F2754" s="9">
        <f t="shared" si="390"/>
        <v>47.34</v>
      </c>
      <c r="G2754" s="9">
        <v>2.0099999999999998</v>
      </c>
      <c r="H2754" s="9">
        <v>6.04</v>
      </c>
      <c r="I2754" s="9"/>
      <c r="J2754" s="9">
        <v>5.4619999999999997</v>
      </c>
      <c r="K2754" s="9">
        <v>56.4</v>
      </c>
      <c r="L2754" s="9">
        <v>0.24429999999999999</v>
      </c>
      <c r="M2754" s="9">
        <v>0.34820000000000001</v>
      </c>
      <c r="N2754" s="9">
        <v>0</v>
      </c>
      <c r="O2754" s="9">
        <v>419.4</v>
      </c>
      <c r="P2754" s="9"/>
      <c r="Q2754" s="9"/>
      <c r="R2754" s="9"/>
      <c r="T2754">
        <f t="shared" si="385"/>
        <v>1151400</v>
      </c>
      <c r="U2754">
        <v>850.2</v>
      </c>
      <c r="V2754">
        <f t="shared" si="392"/>
        <v>419.4</v>
      </c>
      <c r="W2754" t="str">
        <f t="shared" si="386"/>
        <v/>
      </c>
      <c r="X2754" t="str">
        <f t="shared" si="387"/>
        <v/>
      </c>
      <c r="Y2754" t="str">
        <f t="shared" si="393"/>
        <v/>
      </c>
      <c r="Z2754" s="9"/>
      <c r="AA2754" s="14">
        <f t="shared" si="388"/>
        <v>0.50800000000000001</v>
      </c>
      <c r="AB2754" s="14">
        <f t="shared" si="389"/>
        <v>0.39300000000000002</v>
      </c>
    </row>
    <row r="2755" spans="1:28" x14ac:dyDescent="0.25">
      <c r="A2755" s="10">
        <f t="shared" si="391"/>
        <v>45406</v>
      </c>
      <c r="B2755" s="11">
        <v>115</v>
      </c>
      <c r="C2755" s="11">
        <v>1500</v>
      </c>
      <c r="D2755" s="12">
        <v>623.625</v>
      </c>
      <c r="E2755" s="9">
        <v>111.58</v>
      </c>
      <c r="F2755" s="9">
        <f t="shared" si="390"/>
        <v>47.58</v>
      </c>
      <c r="G2755" s="9">
        <v>2.0099999999999998</v>
      </c>
      <c r="H2755" s="9">
        <v>6.04</v>
      </c>
      <c r="I2755" s="9"/>
      <c r="J2755" s="9">
        <v>5.5650000000000004</v>
      </c>
      <c r="K2755" s="9">
        <v>55.5</v>
      </c>
      <c r="L2755" s="9">
        <v>0.24429999999999999</v>
      </c>
      <c r="M2755" s="9">
        <v>0.34670000000000001</v>
      </c>
      <c r="N2755" s="9">
        <v>0</v>
      </c>
      <c r="O2755" s="9">
        <v>515.6</v>
      </c>
      <c r="P2755" s="9"/>
      <c r="Q2755" s="9"/>
      <c r="R2755" s="9"/>
      <c r="T2755">
        <f t="shared" si="385"/>
        <v>1151500</v>
      </c>
      <c r="U2755">
        <v>747.2</v>
      </c>
      <c r="V2755">
        <f t="shared" si="392"/>
        <v>515.6</v>
      </c>
      <c r="W2755" t="str">
        <f t="shared" si="386"/>
        <v/>
      </c>
      <c r="X2755" t="str">
        <f t="shared" si="387"/>
        <v/>
      </c>
      <c r="Y2755" t="str">
        <f t="shared" si="393"/>
        <v/>
      </c>
      <c r="Z2755" s="9"/>
      <c r="AA2755" s="14">
        <f t="shared" si="388"/>
        <v>0.503</v>
      </c>
      <c r="AB2755" s="14">
        <f t="shared" si="389"/>
        <v>0.40300000000000002</v>
      </c>
    </row>
    <row r="2756" spans="1:28" x14ac:dyDescent="0.25">
      <c r="A2756" s="10">
        <f t="shared" si="391"/>
        <v>45406</v>
      </c>
      <c r="B2756" s="11">
        <v>115</v>
      </c>
      <c r="C2756" s="11">
        <v>1600</v>
      </c>
      <c r="D2756" s="12">
        <v>623.66666666666697</v>
      </c>
      <c r="E2756" s="9">
        <v>111.46</v>
      </c>
      <c r="F2756" s="9">
        <f t="shared" si="390"/>
        <v>47.459999999999994</v>
      </c>
      <c r="G2756" s="9">
        <v>1.51</v>
      </c>
      <c r="H2756" s="9">
        <v>5.54</v>
      </c>
      <c r="I2756" s="9"/>
      <c r="J2756" s="9">
        <v>3.327</v>
      </c>
      <c r="K2756" s="9">
        <v>62.6</v>
      </c>
      <c r="L2756" s="9">
        <v>0.24510000000000001</v>
      </c>
      <c r="M2756" s="9">
        <v>0.34599999999999997</v>
      </c>
      <c r="N2756" s="9">
        <v>0</v>
      </c>
      <c r="O2756" s="9">
        <v>299.39999999999998</v>
      </c>
      <c r="P2756" s="9"/>
      <c r="Q2756" s="9"/>
      <c r="R2756" s="9"/>
      <c r="T2756">
        <f t="shared" si="385"/>
        <v>1151600</v>
      </c>
      <c r="U2756">
        <v>602.20000000000005</v>
      </c>
      <c r="V2756">
        <f t="shared" si="392"/>
        <v>299.39999999999998</v>
      </c>
      <c r="W2756" t="str">
        <f t="shared" si="386"/>
        <v/>
      </c>
      <c r="X2756" t="str">
        <f t="shared" si="387"/>
        <v/>
      </c>
      <c r="Y2756" t="str">
        <f t="shared" si="393"/>
        <v/>
      </c>
      <c r="Z2756" s="9"/>
      <c r="AA2756" s="14">
        <f t="shared" si="388"/>
        <v>0.48499999999999999</v>
      </c>
      <c r="AB2756" s="14">
        <f t="shared" si="389"/>
        <v>0.28999999999999998</v>
      </c>
    </row>
    <row r="2757" spans="1:28" x14ac:dyDescent="0.25">
      <c r="A2757" s="10">
        <f t="shared" si="391"/>
        <v>45406</v>
      </c>
      <c r="B2757" s="11">
        <v>115</v>
      </c>
      <c r="C2757" s="11">
        <v>1700</v>
      </c>
      <c r="D2757" s="12">
        <v>623.70833333333303</v>
      </c>
      <c r="E2757" s="9">
        <v>112.28</v>
      </c>
      <c r="F2757" s="9">
        <f t="shared" si="390"/>
        <v>48.28</v>
      </c>
      <c r="G2757" s="9">
        <v>1.01</v>
      </c>
      <c r="H2757" s="9">
        <v>4.03</v>
      </c>
      <c r="I2757" s="9"/>
      <c r="J2757" s="9">
        <v>2.8769999999999998</v>
      </c>
      <c r="K2757" s="9">
        <v>73.599999999999994</v>
      </c>
      <c r="L2757" s="9">
        <v>0.2472</v>
      </c>
      <c r="M2757" s="9">
        <v>0.34749999999999998</v>
      </c>
      <c r="N2757" s="9">
        <v>0</v>
      </c>
      <c r="O2757" s="9">
        <v>178.1</v>
      </c>
      <c r="P2757" s="9"/>
      <c r="Q2757" s="9"/>
      <c r="R2757" s="9"/>
      <c r="T2757">
        <f t="shared" ref="T2757:T2820" si="394">B2757*10000+C2757</f>
        <v>1151700</v>
      </c>
      <c r="U2757">
        <v>426.7</v>
      </c>
      <c r="V2757">
        <f t="shared" si="392"/>
        <v>178.1</v>
      </c>
      <c r="W2757" t="str">
        <f t="shared" ref="W2757:W2820" si="395">IF(C2757=2400,ROUND(L2757,3),"")</f>
        <v/>
      </c>
      <c r="X2757" t="str">
        <f t="shared" ref="X2757:X2820" si="396">IF(C2757=2400,ROUND(M2757,3),"")</f>
        <v/>
      </c>
      <c r="Y2757" t="str">
        <f t="shared" si="393"/>
        <v/>
      </c>
      <c r="Z2757" s="9"/>
      <c r="AA2757" s="14">
        <f t="shared" ref="AA2757:AA2820" si="397">ROUND((0.6105*(EXP((17.273*J2757)/(J2757+237.3))))*K2757/100,3)</f>
        <v>0.55300000000000005</v>
      </c>
      <c r="AB2757" s="14">
        <f t="shared" ref="AB2757:AB2820" si="398">ROUND(AA2757/K2757*(100-K2757),3)</f>
        <v>0.19800000000000001</v>
      </c>
    </row>
    <row r="2758" spans="1:28" x14ac:dyDescent="0.25">
      <c r="A2758" s="10">
        <f t="shared" si="391"/>
        <v>45406</v>
      </c>
      <c r="B2758" s="11">
        <v>115</v>
      </c>
      <c r="C2758" s="11">
        <v>1800</v>
      </c>
      <c r="D2758" s="12">
        <v>623.75</v>
      </c>
      <c r="E2758" s="9">
        <v>112.28</v>
      </c>
      <c r="F2758" s="9">
        <f t="shared" ref="F2758:F2821" si="399">IF(E2758&gt;F$2,E2758-F$2,0)</f>
        <v>48.28</v>
      </c>
      <c r="G2758" s="9">
        <v>0.5</v>
      </c>
      <c r="H2758" s="9">
        <v>3.52</v>
      </c>
      <c r="I2758" s="9"/>
      <c r="J2758" s="9">
        <v>2.0470000000000002</v>
      </c>
      <c r="K2758" s="9">
        <v>76.3</v>
      </c>
      <c r="L2758" s="9">
        <v>0.2472</v>
      </c>
      <c r="M2758" s="9">
        <v>0.35039999999999999</v>
      </c>
      <c r="N2758" s="9">
        <v>0</v>
      </c>
      <c r="O2758" s="9">
        <v>96.9</v>
      </c>
      <c r="P2758" s="9"/>
      <c r="Q2758" s="9"/>
      <c r="R2758" s="9"/>
      <c r="T2758">
        <f t="shared" si="394"/>
        <v>1151800</v>
      </c>
      <c r="U2758">
        <v>237.5</v>
      </c>
      <c r="V2758">
        <f t="shared" si="392"/>
        <v>96.9</v>
      </c>
      <c r="W2758" t="str">
        <f t="shared" si="395"/>
        <v/>
      </c>
      <c r="X2758" t="str">
        <f t="shared" si="396"/>
        <v/>
      </c>
      <c r="Y2758" t="str">
        <f t="shared" si="393"/>
        <v/>
      </c>
      <c r="Z2758" s="9"/>
      <c r="AA2758" s="14">
        <f t="shared" si="397"/>
        <v>0.54</v>
      </c>
      <c r="AB2758" s="14">
        <f t="shared" si="398"/>
        <v>0.16800000000000001</v>
      </c>
    </row>
    <row r="2759" spans="1:28" x14ac:dyDescent="0.25">
      <c r="A2759" s="10">
        <f t="shared" ref="A2759:A2822" si="400">A$5-1+B2759</f>
        <v>45406</v>
      </c>
      <c r="B2759" s="11">
        <v>115</v>
      </c>
      <c r="C2759" s="11">
        <v>1900</v>
      </c>
      <c r="D2759" s="12">
        <v>623.79166666666697</v>
      </c>
      <c r="E2759" s="9">
        <v>111.93</v>
      </c>
      <c r="F2759" s="9">
        <f t="shared" si="399"/>
        <v>47.930000000000007</v>
      </c>
      <c r="G2759" s="9">
        <v>1.51</v>
      </c>
      <c r="H2759" s="9">
        <v>4.03</v>
      </c>
      <c r="I2759" s="9"/>
      <c r="J2759" s="9">
        <v>0.55000000000000004</v>
      </c>
      <c r="K2759" s="9">
        <v>81.400000000000006</v>
      </c>
      <c r="L2759" s="9">
        <v>0.2487</v>
      </c>
      <c r="M2759" s="9">
        <v>0.35260000000000002</v>
      </c>
      <c r="N2759" s="9">
        <v>0</v>
      </c>
      <c r="O2759" s="9">
        <v>26.9</v>
      </c>
      <c r="P2759" s="9"/>
      <c r="Q2759" s="9"/>
      <c r="R2759" s="9"/>
      <c r="T2759">
        <f t="shared" si="394"/>
        <v>1151900</v>
      </c>
      <c r="U2759">
        <v>63.5</v>
      </c>
      <c r="V2759">
        <f t="shared" si="392"/>
        <v>26.9</v>
      </c>
      <c r="W2759" t="str">
        <f t="shared" si="395"/>
        <v/>
      </c>
      <c r="X2759" t="str">
        <f t="shared" si="396"/>
        <v/>
      </c>
      <c r="Y2759" t="str">
        <f t="shared" si="393"/>
        <v/>
      </c>
      <c r="Z2759" s="9"/>
      <c r="AA2759" s="14">
        <f t="shared" si="397"/>
        <v>0.51700000000000002</v>
      </c>
      <c r="AB2759" s="14">
        <f t="shared" si="398"/>
        <v>0.11799999999999999</v>
      </c>
    </row>
    <row r="2760" spans="1:28" x14ac:dyDescent="0.25">
      <c r="A2760" s="10">
        <f t="shared" si="400"/>
        <v>45406</v>
      </c>
      <c r="B2760" s="11">
        <v>115</v>
      </c>
      <c r="C2760" s="11">
        <v>2000</v>
      </c>
      <c r="D2760" s="12">
        <v>623.83333333333303</v>
      </c>
      <c r="E2760" s="9">
        <v>111.81</v>
      </c>
      <c r="F2760" s="9">
        <f t="shared" si="399"/>
        <v>47.81</v>
      </c>
      <c r="G2760" s="9">
        <v>1.01</v>
      </c>
      <c r="H2760" s="9">
        <v>3.52</v>
      </c>
      <c r="I2760" s="9"/>
      <c r="J2760" s="9">
        <v>0.16300000000000001</v>
      </c>
      <c r="K2760" s="9">
        <v>88.5</v>
      </c>
      <c r="L2760" s="9">
        <v>0.2487</v>
      </c>
      <c r="M2760" s="9">
        <v>0.35399999999999998</v>
      </c>
      <c r="N2760" s="9">
        <v>0</v>
      </c>
      <c r="O2760" s="9">
        <v>0.6</v>
      </c>
      <c r="P2760" s="9"/>
      <c r="Q2760" s="9"/>
      <c r="R2760" s="9"/>
      <c r="T2760">
        <f t="shared" si="394"/>
        <v>1152000</v>
      </c>
      <c r="U2760">
        <v>0</v>
      </c>
      <c r="V2760">
        <f t="shared" si="392"/>
        <v>0</v>
      </c>
      <c r="W2760" t="str">
        <f t="shared" si="395"/>
        <v/>
      </c>
      <c r="X2760" t="str">
        <f t="shared" si="396"/>
        <v/>
      </c>
      <c r="Y2760" t="str">
        <f t="shared" si="393"/>
        <v/>
      </c>
      <c r="Z2760" s="9"/>
      <c r="AA2760" s="14">
        <f t="shared" si="397"/>
        <v>0.54700000000000004</v>
      </c>
      <c r="AB2760" s="14">
        <f t="shared" si="398"/>
        <v>7.0999999999999994E-2</v>
      </c>
    </row>
    <row r="2761" spans="1:28" x14ac:dyDescent="0.25">
      <c r="A2761" s="10">
        <f t="shared" si="400"/>
        <v>45406</v>
      </c>
      <c r="B2761" s="11">
        <v>115</v>
      </c>
      <c r="C2761" s="11">
        <v>2100</v>
      </c>
      <c r="D2761" s="12">
        <v>623.875</v>
      </c>
      <c r="E2761" s="9">
        <v>111.58</v>
      </c>
      <c r="F2761" s="9">
        <f t="shared" si="399"/>
        <v>47.58</v>
      </c>
      <c r="G2761" s="9">
        <v>1.01</v>
      </c>
      <c r="H2761" s="9">
        <v>4.03</v>
      </c>
      <c r="I2761" s="9"/>
      <c r="J2761" s="9">
        <v>0.13500000000000001</v>
      </c>
      <c r="K2761" s="9">
        <v>88.9</v>
      </c>
      <c r="L2761" s="9">
        <v>0.248</v>
      </c>
      <c r="M2761" s="9">
        <v>0.35470000000000002</v>
      </c>
      <c r="N2761" s="9">
        <v>0</v>
      </c>
      <c r="O2761" s="9">
        <v>0.6</v>
      </c>
      <c r="P2761" s="9"/>
      <c r="Q2761" s="9"/>
      <c r="R2761" s="9"/>
      <c r="T2761">
        <f t="shared" si="394"/>
        <v>1152100</v>
      </c>
      <c r="U2761">
        <v>0</v>
      </c>
      <c r="V2761">
        <f t="shared" si="392"/>
        <v>0</v>
      </c>
      <c r="W2761" t="str">
        <f t="shared" si="395"/>
        <v/>
      </c>
      <c r="X2761" t="str">
        <f t="shared" si="396"/>
        <v/>
      </c>
      <c r="Y2761" t="str">
        <f t="shared" si="393"/>
        <v/>
      </c>
      <c r="Z2761" s="9"/>
      <c r="AA2761" s="14">
        <f t="shared" si="397"/>
        <v>0.54800000000000004</v>
      </c>
      <c r="AB2761" s="14">
        <f t="shared" si="398"/>
        <v>6.8000000000000005E-2</v>
      </c>
    </row>
    <row r="2762" spans="1:28" x14ac:dyDescent="0.25">
      <c r="A2762" s="10">
        <f t="shared" si="400"/>
        <v>45406</v>
      </c>
      <c r="B2762" s="11">
        <v>115</v>
      </c>
      <c r="C2762" s="11">
        <v>2200</v>
      </c>
      <c r="D2762" s="12">
        <v>623.91666666666697</v>
      </c>
      <c r="E2762" s="9">
        <v>111.58</v>
      </c>
      <c r="F2762" s="9">
        <f t="shared" si="399"/>
        <v>47.58</v>
      </c>
      <c r="G2762" s="9">
        <v>0.5</v>
      </c>
      <c r="H2762" s="9">
        <v>3.02</v>
      </c>
      <c r="I2762" s="9"/>
      <c r="J2762" s="9">
        <v>-0.22700000000000001</v>
      </c>
      <c r="K2762" s="9">
        <v>88.3</v>
      </c>
      <c r="L2762" s="9">
        <v>0.248</v>
      </c>
      <c r="M2762" s="9">
        <v>0.35549999999999998</v>
      </c>
      <c r="N2762" s="9">
        <v>0</v>
      </c>
      <c r="O2762" s="9">
        <v>0.6</v>
      </c>
      <c r="P2762" s="9"/>
      <c r="Q2762" s="9"/>
      <c r="R2762" s="9"/>
      <c r="T2762">
        <f t="shared" si="394"/>
        <v>1152200</v>
      </c>
      <c r="U2762">
        <v>0</v>
      </c>
      <c r="V2762">
        <f t="shared" ref="V2762:V2825" si="401">IF(O2762&lt;1,0,ROUND(O2762,1))</f>
        <v>0</v>
      </c>
      <c r="W2762" t="str">
        <f t="shared" si="395"/>
        <v/>
      </c>
      <c r="X2762" t="str">
        <f t="shared" si="396"/>
        <v/>
      </c>
      <c r="Y2762" t="str">
        <f t="shared" ref="Y2762:Y2825" si="402">IF(C2762=2400,ROUND(F2762/100,3),"")</f>
        <v/>
      </c>
      <c r="Z2762" s="9"/>
      <c r="AA2762" s="14">
        <f t="shared" si="397"/>
        <v>0.53</v>
      </c>
      <c r="AB2762" s="14">
        <f t="shared" si="398"/>
        <v>7.0000000000000007E-2</v>
      </c>
    </row>
    <row r="2763" spans="1:28" x14ac:dyDescent="0.25">
      <c r="A2763" s="10">
        <f t="shared" si="400"/>
        <v>45406</v>
      </c>
      <c r="B2763" s="11">
        <v>115</v>
      </c>
      <c r="C2763" s="11">
        <v>2300</v>
      </c>
      <c r="D2763" s="12">
        <v>623.95833333333303</v>
      </c>
      <c r="E2763" s="9">
        <v>111.81</v>
      </c>
      <c r="F2763" s="9">
        <f t="shared" si="399"/>
        <v>47.81</v>
      </c>
      <c r="G2763" s="9">
        <v>0</v>
      </c>
      <c r="H2763" s="9">
        <v>1.51</v>
      </c>
      <c r="I2763" s="9"/>
      <c r="J2763" s="9">
        <v>-0.81699999999999995</v>
      </c>
      <c r="K2763" s="9">
        <v>88.7</v>
      </c>
      <c r="L2763" s="9">
        <v>0.2472</v>
      </c>
      <c r="M2763" s="9">
        <v>0.35549999999999998</v>
      </c>
      <c r="N2763" s="9">
        <v>0</v>
      </c>
      <c r="O2763" s="9">
        <v>0.6</v>
      </c>
      <c r="P2763" s="9"/>
      <c r="Q2763" s="9"/>
      <c r="R2763" s="9"/>
      <c r="T2763">
        <f t="shared" si="394"/>
        <v>1152300</v>
      </c>
      <c r="U2763">
        <v>0</v>
      </c>
      <c r="V2763">
        <f t="shared" si="401"/>
        <v>0</v>
      </c>
      <c r="W2763" t="str">
        <f t="shared" si="395"/>
        <v/>
      </c>
      <c r="X2763" t="str">
        <f t="shared" si="396"/>
        <v/>
      </c>
      <c r="Y2763" t="str">
        <f t="shared" si="402"/>
        <v/>
      </c>
      <c r="Z2763" s="9"/>
      <c r="AA2763" s="14">
        <f t="shared" si="397"/>
        <v>0.51</v>
      </c>
      <c r="AB2763" s="14">
        <f t="shared" si="398"/>
        <v>6.5000000000000002E-2</v>
      </c>
    </row>
    <row r="2764" spans="1:28" x14ac:dyDescent="0.25">
      <c r="A2764" s="10">
        <f t="shared" si="400"/>
        <v>45406</v>
      </c>
      <c r="B2764" s="11">
        <v>115</v>
      </c>
      <c r="C2764" s="11">
        <v>2400</v>
      </c>
      <c r="D2764" s="12">
        <v>624</v>
      </c>
      <c r="E2764" s="9">
        <v>111.81</v>
      </c>
      <c r="F2764" s="9">
        <f t="shared" si="399"/>
        <v>47.81</v>
      </c>
      <c r="G2764" s="9">
        <v>0</v>
      </c>
      <c r="H2764" s="9">
        <v>2.52</v>
      </c>
      <c r="I2764" s="9"/>
      <c r="J2764" s="9">
        <v>-0.42299999999999999</v>
      </c>
      <c r="K2764" s="9">
        <v>88.8</v>
      </c>
      <c r="L2764" s="9">
        <v>0.248</v>
      </c>
      <c r="M2764" s="9">
        <v>0.35549999999999998</v>
      </c>
      <c r="N2764" s="9">
        <v>0</v>
      </c>
      <c r="O2764" s="9">
        <v>0.6</v>
      </c>
      <c r="P2764" s="9"/>
      <c r="Q2764" s="9"/>
      <c r="R2764" s="9"/>
      <c r="T2764">
        <f t="shared" si="394"/>
        <v>1152400</v>
      </c>
      <c r="U2764">
        <v>0</v>
      </c>
      <c r="V2764">
        <f t="shared" si="401"/>
        <v>0</v>
      </c>
      <c r="W2764">
        <f t="shared" si="395"/>
        <v>0.248</v>
      </c>
      <c r="X2764">
        <f t="shared" si="396"/>
        <v>0.35599999999999998</v>
      </c>
      <c r="Y2764">
        <f t="shared" si="402"/>
        <v>0.47799999999999998</v>
      </c>
      <c r="Z2764" s="9"/>
      <c r="AA2764" s="14">
        <f t="shared" si="397"/>
        <v>0.52600000000000002</v>
      </c>
      <c r="AB2764" s="14">
        <f t="shared" si="398"/>
        <v>6.6000000000000003E-2</v>
      </c>
    </row>
    <row r="2765" spans="1:28" x14ac:dyDescent="0.25">
      <c r="A2765" s="10">
        <f t="shared" si="400"/>
        <v>45407</v>
      </c>
      <c r="B2765" s="11">
        <v>116</v>
      </c>
      <c r="C2765" s="11">
        <v>100</v>
      </c>
      <c r="D2765" s="12">
        <v>624.04166666666697</v>
      </c>
      <c r="E2765" s="9">
        <v>111.81</v>
      </c>
      <c r="F2765" s="9">
        <f t="shared" si="399"/>
        <v>47.81</v>
      </c>
      <c r="G2765" s="9">
        <v>1.01</v>
      </c>
      <c r="H2765" s="9">
        <v>4.53</v>
      </c>
      <c r="I2765" s="9"/>
      <c r="J2765" s="9">
        <v>-0.19900000000000001</v>
      </c>
      <c r="K2765" s="9">
        <v>85.2</v>
      </c>
      <c r="L2765" s="9">
        <v>0.2472</v>
      </c>
      <c r="M2765" s="9">
        <v>0.35549999999999998</v>
      </c>
      <c r="N2765" s="9">
        <v>0</v>
      </c>
      <c r="O2765" s="9">
        <v>0.6</v>
      </c>
      <c r="P2765" s="9"/>
      <c r="Q2765" s="9"/>
      <c r="R2765" s="9"/>
      <c r="T2765">
        <f t="shared" si="394"/>
        <v>1160100</v>
      </c>
      <c r="U2765">
        <v>0</v>
      </c>
      <c r="V2765">
        <f t="shared" si="401"/>
        <v>0</v>
      </c>
      <c r="W2765" t="str">
        <f t="shared" si="395"/>
        <v/>
      </c>
      <c r="X2765" t="str">
        <f t="shared" si="396"/>
        <v/>
      </c>
      <c r="Y2765" t="str">
        <f t="shared" si="402"/>
        <v/>
      </c>
      <c r="Z2765" s="9"/>
      <c r="AA2765" s="14">
        <f t="shared" si="397"/>
        <v>0.51300000000000001</v>
      </c>
      <c r="AB2765" s="14">
        <f t="shared" si="398"/>
        <v>8.8999999999999996E-2</v>
      </c>
    </row>
    <row r="2766" spans="1:28" x14ac:dyDescent="0.25">
      <c r="A2766" s="10">
        <f t="shared" si="400"/>
        <v>45407</v>
      </c>
      <c r="B2766" s="11">
        <v>116</v>
      </c>
      <c r="C2766" s="11">
        <v>200</v>
      </c>
      <c r="D2766" s="12">
        <v>624.08333333333303</v>
      </c>
      <c r="E2766" s="9">
        <v>111.93</v>
      </c>
      <c r="F2766" s="9">
        <f t="shared" si="399"/>
        <v>47.930000000000007</v>
      </c>
      <c r="G2766" s="9">
        <v>1.51</v>
      </c>
      <c r="H2766" s="9">
        <v>4.53</v>
      </c>
      <c r="I2766" s="9"/>
      <c r="J2766" s="9">
        <v>-0.42299999999999999</v>
      </c>
      <c r="K2766" s="9">
        <v>83.5</v>
      </c>
      <c r="L2766" s="9">
        <v>0.248</v>
      </c>
      <c r="M2766" s="9">
        <v>0.35620000000000002</v>
      </c>
      <c r="N2766" s="9">
        <v>0</v>
      </c>
      <c r="O2766" s="9">
        <v>0.6</v>
      </c>
      <c r="P2766" s="9"/>
      <c r="Q2766" s="9"/>
      <c r="R2766" s="9"/>
      <c r="T2766">
        <f t="shared" si="394"/>
        <v>1160200</v>
      </c>
      <c r="U2766">
        <v>0</v>
      </c>
      <c r="V2766">
        <f t="shared" si="401"/>
        <v>0</v>
      </c>
      <c r="W2766" t="str">
        <f t="shared" si="395"/>
        <v/>
      </c>
      <c r="X2766" t="str">
        <f t="shared" si="396"/>
        <v/>
      </c>
      <c r="Y2766" t="str">
        <f t="shared" si="402"/>
        <v/>
      </c>
      <c r="Z2766" s="9"/>
      <c r="AA2766" s="14">
        <f t="shared" si="397"/>
        <v>0.49399999999999999</v>
      </c>
      <c r="AB2766" s="14">
        <f t="shared" si="398"/>
        <v>9.8000000000000004E-2</v>
      </c>
    </row>
    <row r="2767" spans="1:28" x14ac:dyDescent="0.25">
      <c r="A2767" s="10">
        <f t="shared" si="400"/>
        <v>45407</v>
      </c>
      <c r="B2767" s="11">
        <v>116</v>
      </c>
      <c r="C2767" s="11">
        <v>300</v>
      </c>
      <c r="D2767" s="12">
        <v>624.125</v>
      </c>
      <c r="E2767" s="9">
        <v>112.04</v>
      </c>
      <c r="F2767" s="9">
        <f t="shared" si="399"/>
        <v>48.040000000000006</v>
      </c>
      <c r="G2767" s="9">
        <v>0.5</v>
      </c>
      <c r="H2767" s="9">
        <v>3.52</v>
      </c>
      <c r="I2767" s="9"/>
      <c r="J2767" s="9">
        <v>-1.871</v>
      </c>
      <c r="K2767" s="9">
        <v>85.9</v>
      </c>
      <c r="L2767" s="9">
        <v>0.2472</v>
      </c>
      <c r="M2767" s="9">
        <v>0.35549999999999998</v>
      </c>
      <c r="N2767" s="9">
        <v>0</v>
      </c>
      <c r="O2767" s="9">
        <v>0.6</v>
      </c>
      <c r="P2767" s="9"/>
      <c r="Q2767" s="9"/>
      <c r="R2767" s="9"/>
      <c r="T2767">
        <f t="shared" si="394"/>
        <v>1160300</v>
      </c>
      <c r="U2767">
        <v>0</v>
      </c>
      <c r="V2767">
        <f t="shared" si="401"/>
        <v>0</v>
      </c>
      <c r="W2767" t="str">
        <f t="shared" si="395"/>
        <v/>
      </c>
      <c r="X2767" t="str">
        <f t="shared" si="396"/>
        <v/>
      </c>
      <c r="Y2767" t="str">
        <f t="shared" si="402"/>
        <v/>
      </c>
      <c r="Z2767" s="9"/>
      <c r="AA2767" s="14">
        <f t="shared" si="397"/>
        <v>0.45700000000000002</v>
      </c>
      <c r="AB2767" s="14">
        <f t="shared" si="398"/>
        <v>7.4999999999999997E-2</v>
      </c>
    </row>
    <row r="2768" spans="1:28" x14ac:dyDescent="0.25">
      <c r="A2768" s="10">
        <f t="shared" si="400"/>
        <v>45407</v>
      </c>
      <c r="B2768" s="11">
        <v>116</v>
      </c>
      <c r="C2768" s="11">
        <v>400</v>
      </c>
      <c r="D2768" s="12">
        <v>624.16666666666697</v>
      </c>
      <c r="E2768" s="9">
        <v>112.04</v>
      </c>
      <c r="F2768" s="9">
        <f t="shared" si="399"/>
        <v>48.040000000000006</v>
      </c>
      <c r="G2768" s="9">
        <v>0</v>
      </c>
      <c r="H2768" s="9">
        <v>2.0099999999999998</v>
      </c>
      <c r="I2768" s="9"/>
      <c r="J2768" s="9">
        <v>-2.363</v>
      </c>
      <c r="K2768" s="9">
        <v>88.2</v>
      </c>
      <c r="L2768" s="9">
        <v>0.2472</v>
      </c>
      <c r="M2768" s="9">
        <v>0.35549999999999998</v>
      </c>
      <c r="N2768" s="9">
        <v>0</v>
      </c>
      <c r="O2768" s="9">
        <v>0.6</v>
      </c>
      <c r="P2768" s="9"/>
      <c r="Q2768" s="9"/>
      <c r="R2768" s="9"/>
      <c r="T2768">
        <f t="shared" si="394"/>
        <v>1160400</v>
      </c>
      <c r="U2768">
        <v>0</v>
      </c>
      <c r="V2768">
        <f t="shared" si="401"/>
        <v>0</v>
      </c>
      <c r="W2768" t="str">
        <f t="shared" si="395"/>
        <v/>
      </c>
      <c r="X2768" t="str">
        <f t="shared" si="396"/>
        <v/>
      </c>
      <c r="Y2768" t="str">
        <f t="shared" si="402"/>
        <v/>
      </c>
      <c r="Z2768" s="9"/>
      <c r="AA2768" s="14">
        <f t="shared" si="397"/>
        <v>0.45300000000000001</v>
      </c>
      <c r="AB2768" s="14">
        <f t="shared" si="398"/>
        <v>6.0999999999999999E-2</v>
      </c>
    </row>
    <row r="2769" spans="1:28" x14ac:dyDescent="0.25">
      <c r="A2769" s="10">
        <f t="shared" si="400"/>
        <v>45407</v>
      </c>
      <c r="B2769" s="11">
        <v>116</v>
      </c>
      <c r="C2769" s="11">
        <v>500</v>
      </c>
      <c r="D2769" s="12">
        <v>624.20833333333303</v>
      </c>
      <c r="E2769" s="9">
        <v>111.93</v>
      </c>
      <c r="F2769" s="9">
        <f t="shared" si="399"/>
        <v>47.930000000000007</v>
      </c>
      <c r="G2769" s="9">
        <v>0.5</v>
      </c>
      <c r="H2769" s="9">
        <v>2.0099999999999998</v>
      </c>
      <c r="I2769" s="9"/>
      <c r="J2769" s="9">
        <v>-1.67</v>
      </c>
      <c r="K2769" s="9">
        <v>90.3</v>
      </c>
      <c r="L2769" s="9">
        <v>0.2472</v>
      </c>
      <c r="M2769" s="9">
        <v>0.35470000000000002</v>
      </c>
      <c r="N2769" s="9">
        <v>0</v>
      </c>
      <c r="O2769" s="9">
        <v>1.9</v>
      </c>
      <c r="P2769" s="9"/>
      <c r="Q2769" s="9"/>
      <c r="R2769" s="9"/>
      <c r="T2769">
        <f t="shared" si="394"/>
        <v>1160500</v>
      </c>
      <c r="U2769">
        <v>0</v>
      </c>
      <c r="V2769">
        <f t="shared" si="401"/>
        <v>1.9</v>
      </c>
      <c r="W2769" t="str">
        <f t="shared" si="395"/>
        <v/>
      </c>
      <c r="X2769" t="str">
        <f t="shared" si="396"/>
        <v/>
      </c>
      <c r="Y2769" t="str">
        <f t="shared" si="402"/>
        <v/>
      </c>
      <c r="Z2769" s="9"/>
      <c r="AA2769" s="14">
        <f t="shared" si="397"/>
        <v>0.48799999999999999</v>
      </c>
      <c r="AB2769" s="14">
        <f t="shared" si="398"/>
        <v>5.1999999999999998E-2</v>
      </c>
    </row>
    <row r="2770" spans="1:28" x14ac:dyDescent="0.25">
      <c r="A2770" s="10">
        <f t="shared" si="400"/>
        <v>45407</v>
      </c>
      <c r="B2770" s="11">
        <v>116</v>
      </c>
      <c r="C2770" s="11">
        <v>600</v>
      </c>
      <c r="D2770" s="12">
        <v>624.25</v>
      </c>
      <c r="E2770" s="9">
        <v>111.93</v>
      </c>
      <c r="F2770" s="9">
        <f t="shared" si="399"/>
        <v>47.930000000000007</v>
      </c>
      <c r="G2770" s="9">
        <v>0</v>
      </c>
      <c r="H2770" s="9">
        <v>2.52</v>
      </c>
      <c r="I2770" s="9"/>
      <c r="J2770" s="9">
        <v>-0.50700000000000001</v>
      </c>
      <c r="K2770" s="9">
        <v>88.6</v>
      </c>
      <c r="L2770" s="9">
        <v>0.2465</v>
      </c>
      <c r="M2770" s="9">
        <v>0.35470000000000002</v>
      </c>
      <c r="N2770" s="9">
        <v>0</v>
      </c>
      <c r="O2770" s="9">
        <v>46.9</v>
      </c>
      <c r="P2770" s="9"/>
      <c r="Q2770" s="9"/>
      <c r="R2770" s="9"/>
      <c r="T2770">
        <f t="shared" si="394"/>
        <v>1160600</v>
      </c>
      <c r="U2770">
        <v>59.8</v>
      </c>
      <c r="V2770">
        <f t="shared" si="401"/>
        <v>46.9</v>
      </c>
      <c r="W2770" t="str">
        <f t="shared" si="395"/>
        <v/>
      </c>
      <c r="X2770" t="str">
        <f t="shared" si="396"/>
        <v/>
      </c>
      <c r="Y2770" t="str">
        <f t="shared" si="402"/>
        <v/>
      </c>
      <c r="Z2770" s="9"/>
      <c r="AA2770" s="14">
        <f t="shared" si="397"/>
        <v>0.52100000000000002</v>
      </c>
      <c r="AB2770" s="14">
        <f t="shared" si="398"/>
        <v>6.7000000000000004E-2</v>
      </c>
    </row>
    <row r="2771" spans="1:28" x14ac:dyDescent="0.25">
      <c r="A2771" s="10">
        <f t="shared" si="400"/>
        <v>45407</v>
      </c>
      <c r="B2771" s="11">
        <v>116</v>
      </c>
      <c r="C2771" s="11">
        <v>700</v>
      </c>
      <c r="D2771" s="12">
        <v>624.29166666666697</v>
      </c>
      <c r="E2771" s="9">
        <v>111.93</v>
      </c>
      <c r="F2771" s="9">
        <f t="shared" si="399"/>
        <v>47.930000000000007</v>
      </c>
      <c r="G2771" s="9">
        <v>0</v>
      </c>
      <c r="H2771" s="9">
        <v>2.52</v>
      </c>
      <c r="I2771" s="9"/>
      <c r="J2771" s="9">
        <v>0.13500000000000001</v>
      </c>
      <c r="K2771" s="9">
        <v>85.3</v>
      </c>
      <c r="L2771" s="9">
        <v>0.2465</v>
      </c>
      <c r="M2771" s="9">
        <v>0.35399999999999998</v>
      </c>
      <c r="N2771" s="9">
        <v>0</v>
      </c>
      <c r="O2771" s="9">
        <v>80.599999999999994</v>
      </c>
      <c r="P2771" s="9"/>
      <c r="Q2771" s="9"/>
      <c r="R2771" s="9"/>
      <c r="T2771">
        <f t="shared" si="394"/>
        <v>1160700</v>
      </c>
      <c r="U2771">
        <v>232.2</v>
      </c>
      <c r="V2771">
        <f t="shared" si="401"/>
        <v>80.599999999999994</v>
      </c>
      <c r="W2771" t="str">
        <f t="shared" si="395"/>
        <v/>
      </c>
      <c r="X2771" t="str">
        <f t="shared" si="396"/>
        <v/>
      </c>
      <c r="Y2771" t="str">
        <f t="shared" si="402"/>
        <v/>
      </c>
      <c r="Z2771" s="9"/>
      <c r="AA2771" s="14">
        <f t="shared" si="397"/>
        <v>0.52600000000000002</v>
      </c>
      <c r="AB2771" s="14">
        <f t="shared" si="398"/>
        <v>9.0999999999999998E-2</v>
      </c>
    </row>
    <row r="2772" spans="1:28" x14ac:dyDescent="0.25">
      <c r="A2772" s="10">
        <f t="shared" si="400"/>
        <v>45407</v>
      </c>
      <c r="B2772" s="11">
        <v>116</v>
      </c>
      <c r="C2772" s="11">
        <v>800</v>
      </c>
      <c r="D2772" s="12">
        <v>624.33333333333303</v>
      </c>
      <c r="E2772" s="9">
        <v>111.46</v>
      </c>
      <c r="F2772" s="9">
        <f t="shared" si="399"/>
        <v>47.459999999999994</v>
      </c>
      <c r="G2772" s="9">
        <v>0.5</v>
      </c>
      <c r="H2772" s="9">
        <v>3.02</v>
      </c>
      <c r="I2772" s="9"/>
      <c r="J2772" s="9">
        <v>1.67</v>
      </c>
      <c r="K2772" s="9">
        <v>82.1</v>
      </c>
      <c r="L2772" s="9">
        <v>0.2465</v>
      </c>
      <c r="M2772" s="9">
        <v>0.3533</v>
      </c>
      <c r="N2772" s="9">
        <v>0</v>
      </c>
      <c r="O2772" s="9">
        <v>199.4</v>
      </c>
      <c r="P2772" s="9"/>
      <c r="Q2772" s="9"/>
      <c r="R2772" s="9"/>
      <c r="T2772">
        <f t="shared" si="394"/>
        <v>1160800</v>
      </c>
      <c r="U2772">
        <v>421.7</v>
      </c>
      <c r="V2772">
        <f t="shared" si="401"/>
        <v>199.4</v>
      </c>
      <c r="W2772" t="str">
        <f t="shared" si="395"/>
        <v/>
      </c>
      <c r="X2772" t="str">
        <f t="shared" si="396"/>
        <v/>
      </c>
      <c r="Y2772" t="str">
        <f t="shared" si="402"/>
        <v/>
      </c>
      <c r="Z2772" s="9"/>
      <c r="AA2772" s="14">
        <f t="shared" si="397"/>
        <v>0.56599999999999995</v>
      </c>
      <c r="AB2772" s="14">
        <f t="shared" si="398"/>
        <v>0.123</v>
      </c>
    </row>
    <row r="2773" spans="1:28" x14ac:dyDescent="0.25">
      <c r="A2773" s="10">
        <f t="shared" si="400"/>
        <v>45407</v>
      </c>
      <c r="B2773" s="11">
        <v>116</v>
      </c>
      <c r="C2773" s="11">
        <v>900</v>
      </c>
      <c r="D2773" s="12">
        <v>624.375</v>
      </c>
      <c r="E2773" s="9">
        <v>110.52</v>
      </c>
      <c r="F2773" s="9">
        <f t="shared" si="399"/>
        <v>46.519999999999996</v>
      </c>
      <c r="G2773" s="9">
        <v>1.01</v>
      </c>
      <c r="H2773" s="9">
        <v>4.53</v>
      </c>
      <c r="I2773" s="9"/>
      <c r="J2773" s="9">
        <v>1.778</v>
      </c>
      <c r="K2773" s="9">
        <v>79.8</v>
      </c>
      <c r="L2773" s="9">
        <v>0.24579999999999999</v>
      </c>
      <c r="M2773" s="9">
        <v>0.35260000000000002</v>
      </c>
      <c r="N2773" s="9">
        <v>0</v>
      </c>
      <c r="O2773" s="9">
        <v>301.89999999999998</v>
      </c>
      <c r="P2773" s="9"/>
      <c r="Q2773" s="9"/>
      <c r="R2773" s="9"/>
      <c r="T2773">
        <f t="shared" si="394"/>
        <v>1160900</v>
      </c>
      <c r="U2773">
        <v>597.79999999999995</v>
      </c>
      <c r="V2773">
        <f t="shared" si="401"/>
        <v>301.89999999999998</v>
      </c>
      <c r="W2773" t="str">
        <f t="shared" si="395"/>
        <v/>
      </c>
      <c r="X2773" t="str">
        <f t="shared" si="396"/>
        <v/>
      </c>
      <c r="Y2773" t="str">
        <f t="shared" si="402"/>
        <v/>
      </c>
      <c r="Z2773" s="9"/>
      <c r="AA2773" s="14">
        <f t="shared" si="397"/>
        <v>0.55400000000000005</v>
      </c>
      <c r="AB2773" s="14">
        <f t="shared" si="398"/>
        <v>0.14000000000000001</v>
      </c>
    </row>
    <row r="2774" spans="1:28" x14ac:dyDescent="0.25">
      <c r="A2774" s="10">
        <f t="shared" si="400"/>
        <v>45407</v>
      </c>
      <c r="B2774" s="11">
        <v>116</v>
      </c>
      <c r="C2774" s="11">
        <v>1000</v>
      </c>
      <c r="D2774" s="12">
        <v>624.41666666666697</v>
      </c>
      <c r="E2774" s="9">
        <v>109.59</v>
      </c>
      <c r="F2774" s="9">
        <f t="shared" si="399"/>
        <v>45.59</v>
      </c>
      <c r="G2774" s="9">
        <v>0.5</v>
      </c>
      <c r="H2774" s="9">
        <v>2.52</v>
      </c>
      <c r="I2774" s="9"/>
      <c r="J2774" s="9">
        <v>0.93400000000000005</v>
      </c>
      <c r="K2774" s="9">
        <v>87.5</v>
      </c>
      <c r="L2774" s="9">
        <v>0.24579999999999999</v>
      </c>
      <c r="M2774" s="9">
        <v>0.35110000000000002</v>
      </c>
      <c r="N2774" s="9">
        <v>0</v>
      </c>
      <c r="O2774" s="9">
        <v>260.60000000000002</v>
      </c>
      <c r="P2774" s="9"/>
      <c r="Q2774" s="9"/>
      <c r="R2774" s="9"/>
      <c r="T2774">
        <f t="shared" si="394"/>
        <v>1161000</v>
      </c>
      <c r="U2774">
        <v>744.7</v>
      </c>
      <c r="V2774">
        <f t="shared" si="401"/>
        <v>260.60000000000002</v>
      </c>
      <c r="W2774" t="str">
        <f t="shared" si="395"/>
        <v/>
      </c>
      <c r="X2774" t="str">
        <f t="shared" si="396"/>
        <v/>
      </c>
      <c r="Y2774" t="str">
        <f t="shared" si="402"/>
        <v/>
      </c>
      <c r="Z2774" s="9"/>
      <c r="AA2774" s="14">
        <f t="shared" si="397"/>
        <v>0.57199999999999995</v>
      </c>
      <c r="AB2774" s="14">
        <f t="shared" si="398"/>
        <v>8.2000000000000003E-2</v>
      </c>
    </row>
    <row r="2775" spans="1:28" x14ac:dyDescent="0.25">
      <c r="A2775" s="10">
        <f t="shared" si="400"/>
        <v>45407</v>
      </c>
      <c r="B2775" s="11">
        <v>116</v>
      </c>
      <c r="C2775" s="11">
        <v>1100</v>
      </c>
      <c r="D2775" s="12">
        <v>624.45833333333303</v>
      </c>
      <c r="E2775" s="9">
        <v>113.45</v>
      </c>
      <c r="F2775" s="9">
        <f t="shared" si="399"/>
        <v>49.45</v>
      </c>
      <c r="G2775" s="9">
        <v>0.5</v>
      </c>
      <c r="H2775" s="9">
        <v>3.02</v>
      </c>
      <c r="I2775" s="9"/>
      <c r="J2775" s="9">
        <v>0.74199999999999999</v>
      </c>
      <c r="K2775" s="9">
        <v>90.2</v>
      </c>
      <c r="L2775" s="9">
        <v>0.24510000000000001</v>
      </c>
      <c r="M2775" s="9">
        <v>0.35039999999999999</v>
      </c>
      <c r="N2775" s="9">
        <v>0.2</v>
      </c>
      <c r="O2775" s="9">
        <v>285.60000000000002</v>
      </c>
      <c r="P2775" s="9"/>
      <c r="Q2775" s="9"/>
      <c r="R2775" s="9"/>
      <c r="T2775">
        <f t="shared" si="394"/>
        <v>1161100</v>
      </c>
      <c r="U2775">
        <v>850</v>
      </c>
      <c r="V2775">
        <f t="shared" si="401"/>
        <v>285.60000000000002</v>
      </c>
      <c r="W2775" t="str">
        <f t="shared" si="395"/>
        <v/>
      </c>
      <c r="X2775" t="str">
        <f t="shared" si="396"/>
        <v/>
      </c>
      <c r="Y2775" t="str">
        <f t="shared" si="402"/>
        <v/>
      </c>
      <c r="Z2775" s="9"/>
      <c r="AA2775" s="14">
        <f t="shared" si="397"/>
        <v>0.58099999999999996</v>
      </c>
      <c r="AB2775" s="14">
        <f t="shared" si="398"/>
        <v>6.3E-2</v>
      </c>
    </row>
    <row r="2776" spans="1:28" x14ac:dyDescent="0.25">
      <c r="A2776" s="10">
        <f t="shared" si="400"/>
        <v>45407</v>
      </c>
      <c r="B2776" s="11">
        <v>116</v>
      </c>
      <c r="C2776" s="11">
        <v>1200</v>
      </c>
      <c r="D2776" s="12">
        <v>624.5</v>
      </c>
      <c r="E2776" s="9">
        <v>111.58</v>
      </c>
      <c r="F2776" s="9">
        <f t="shared" si="399"/>
        <v>47.58</v>
      </c>
      <c r="G2776" s="9">
        <v>0.5</v>
      </c>
      <c r="H2776" s="9">
        <v>4.03</v>
      </c>
      <c r="I2776" s="9"/>
      <c r="J2776" s="9">
        <v>0.90700000000000003</v>
      </c>
      <c r="K2776" s="9">
        <v>93.3</v>
      </c>
      <c r="L2776" s="9">
        <v>0.24510000000000001</v>
      </c>
      <c r="M2776" s="9">
        <v>0.34889999999999999</v>
      </c>
      <c r="N2776" s="9">
        <v>0.6</v>
      </c>
      <c r="O2776" s="9">
        <v>231.9</v>
      </c>
      <c r="P2776" s="9"/>
      <c r="Q2776" s="9"/>
      <c r="R2776" s="9"/>
      <c r="T2776">
        <f t="shared" si="394"/>
        <v>1161200</v>
      </c>
      <c r="U2776">
        <v>905.5</v>
      </c>
      <c r="V2776">
        <f t="shared" si="401"/>
        <v>231.9</v>
      </c>
      <c r="W2776" t="str">
        <f t="shared" si="395"/>
        <v/>
      </c>
      <c r="X2776" t="str">
        <f t="shared" si="396"/>
        <v/>
      </c>
      <c r="Y2776" t="str">
        <f t="shared" si="402"/>
        <v/>
      </c>
      <c r="Z2776" s="9"/>
      <c r="AA2776" s="14">
        <f t="shared" si="397"/>
        <v>0.60799999999999998</v>
      </c>
      <c r="AB2776" s="14">
        <f t="shared" si="398"/>
        <v>4.3999999999999997E-2</v>
      </c>
    </row>
    <row r="2777" spans="1:28" x14ac:dyDescent="0.25">
      <c r="A2777" s="10">
        <f t="shared" si="400"/>
        <v>45407</v>
      </c>
      <c r="B2777" s="11">
        <v>116</v>
      </c>
      <c r="C2777" s="11">
        <v>1300</v>
      </c>
      <c r="D2777" s="12">
        <v>624.54166666666697</v>
      </c>
      <c r="E2777" s="9">
        <v>112.16</v>
      </c>
      <c r="F2777" s="9">
        <f t="shared" si="399"/>
        <v>48.16</v>
      </c>
      <c r="G2777" s="9">
        <v>1.01</v>
      </c>
      <c r="H2777" s="9">
        <v>4.53</v>
      </c>
      <c r="I2777" s="9"/>
      <c r="J2777" s="9">
        <v>0.90700000000000003</v>
      </c>
      <c r="K2777" s="9">
        <v>94</v>
      </c>
      <c r="L2777" s="9">
        <v>0.24510000000000001</v>
      </c>
      <c r="M2777" s="9">
        <v>0.34599999999999997</v>
      </c>
      <c r="N2777" s="9">
        <v>1.2</v>
      </c>
      <c r="O2777" s="9">
        <v>204.4</v>
      </c>
      <c r="P2777" s="9"/>
      <c r="Q2777" s="9"/>
      <c r="R2777" s="9"/>
      <c r="T2777">
        <f t="shared" si="394"/>
        <v>1161300</v>
      </c>
      <c r="U2777">
        <v>906.8</v>
      </c>
      <c r="V2777">
        <f t="shared" si="401"/>
        <v>204.4</v>
      </c>
      <c r="W2777" t="str">
        <f t="shared" si="395"/>
        <v/>
      </c>
      <c r="X2777" t="str">
        <f t="shared" si="396"/>
        <v/>
      </c>
      <c r="Y2777" t="str">
        <f t="shared" si="402"/>
        <v/>
      </c>
      <c r="Z2777" s="9"/>
      <c r="AA2777" s="14">
        <f t="shared" si="397"/>
        <v>0.61299999999999999</v>
      </c>
      <c r="AB2777" s="14">
        <f t="shared" si="398"/>
        <v>3.9E-2</v>
      </c>
    </row>
    <row r="2778" spans="1:28" x14ac:dyDescent="0.25">
      <c r="A2778" s="10">
        <f t="shared" si="400"/>
        <v>45407</v>
      </c>
      <c r="B2778" s="11">
        <v>116</v>
      </c>
      <c r="C2778" s="11">
        <v>1400</v>
      </c>
      <c r="D2778" s="12">
        <v>624.58333333333303</v>
      </c>
      <c r="E2778" s="9">
        <v>111.81</v>
      </c>
      <c r="F2778" s="9">
        <f t="shared" si="399"/>
        <v>47.81</v>
      </c>
      <c r="G2778" s="9">
        <v>0.5</v>
      </c>
      <c r="H2778" s="9">
        <v>3.52</v>
      </c>
      <c r="I2778" s="9"/>
      <c r="J2778" s="9">
        <v>0.82499999999999996</v>
      </c>
      <c r="K2778" s="9">
        <v>94.7</v>
      </c>
      <c r="L2778" s="9">
        <v>0.24510000000000001</v>
      </c>
      <c r="M2778" s="9">
        <v>0.3453</v>
      </c>
      <c r="N2778" s="9">
        <v>1.2</v>
      </c>
      <c r="O2778" s="9">
        <v>156.9</v>
      </c>
      <c r="P2778" s="9"/>
      <c r="Q2778" s="9"/>
      <c r="R2778" s="9"/>
      <c r="T2778">
        <f t="shared" si="394"/>
        <v>1161400</v>
      </c>
      <c r="U2778">
        <v>854.2</v>
      </c>
      <c r="V2778">
        <f t="shared" si="401"/>
        <v>156.9</v>
      </c>
      <c r="W2778" t="str">
        <f t="shared" si="395"/>
        <v/>
      </c>
      <c r="X2778" t="str">
        <f t="shared" si="396"/>
        <v/>
      </c>
      <c r="Y2778" t="str">
        <f t="shared" si="402"/>
        <v/>
      </c>
      <c r="Z2778" s="9"/>
      <c r="AA2778" s="14">
        <f t="shared" si="397"/>
        <v>0.61399999999999999</v>
      </c>
      <c r="AB2778" s="14">
        <f t="shared" si="398"/>
        <v>3.4000000000000002E-2</v>
      </c>
    </row>
    <row r="2779" spans="1:28" x14ac:dyDescent="0.25">
      <c r="A2779" s="10">
        <f t="shared" si="400"/>
        <v>45407</v>
      </c>
      <c r="B2779" s="11">
        <v>116</v>
      </c>
      <c r="C2779" s="11">
        <v>1500</v>
      </c>
      <c r="D2779" s="12">
        <v>624.625</v>
      </c>
      <c r="E2779" s="9">
        <v>113.45</v>
      </c>
      <c r="F2779" s="9">
        <f t="shared" si="399"/>
        <v>49.45</v>
      </c>
      <c r="G2779" s="9">
        <v>0.5</v>
      </c>
      <c r="H2779" s="9">
        <v>3.02</v>
      </c>
      <c r="I2779" s="9"/>
      <c r="J2779" s="9">
        <v>1.044</v>
      </c>
      <c r="K2779" s="9">
        <v>94.6</v>
      </c>
      <c r="L2779" s="9">
        <v>0.24429999999999999</v>
      </c>
      <c r="M2779" s="9">
        <v>0.3453</v>
      </c>
      <c r="N2779" s="9">
        <v>1.6</v>
      </c>
      <c r="O2779" s="9">
        <v>213.1</v>
      </c>
      <c r="P2779" s="9"/>
      <c r="Q2779" s="9"/>
      <c r="R2779" s="9"/>
      <c r="T2779">
        <f t="shared" si="394"/>
        <v>1161500</v>
      </c>
      <c r="U2779">
        <v>751.2</v>
      </c>
      <c r="V2779">
        <f t="shared" si="401"/>
        <v>213.1</v>
      </c>
      <c r="W2779" t="str">
        <f t="shared" si="395"/>
        <v/>
      </c>
      <c r="X2779" t="str">
        <f t="shared" si="396"/>
        <v/>
      </c>
      <c r="Y2779" t="str">
        <f t="shared" si="402"/>
        <v/>
      </c>
      <c r="Z2779" s="9"/>
      <c r="AA2779" s="14">
        <f t="shared" si="397"/>
        <v>0.623</v>
      </c>
      <c r="AB2779" s="14">
        <f t="shared" si="398"/>
        <v>3.5999999999999997E-2</v>
      </c>
    </row>
    <row r="2780" spans="1:28" x14ac:dyDescent="0.25">
      <c r="A2780" s="10">
        <f t="shared" si="400"/>
        <v>45407</v>
      </c>
      <c r="B2780" s="11">
        <v>116</v>
      </c>
      <c r="C2780" s="11">
        <v>1600</v>
      </c>
      <c r="D2780" s="12">
        <v>624.66666666666697</v>
      </c>
      <c r="E2780" s="9">
        <v>111.46</v>
      </c>
      <c r="F2780" s="9">
        <f t="shared" si="399"/>
        <v>47.459999999999994</v>
      </c>
      <c r="G2780" s="9">
        <v>0</v>
      </c>
      <c r="H2780" s="9">
        <v>2.52</v>
      </c>
      <c r="I2780" s="9"/>
      <c r="J2780" s="9">
        <v>0.88</v>
      </c>
      <c r="K2780" s="9">
        <v>95</v>
      </c>
      <c r="L2780" s="9">
        <v>0.24429999999999999</v>
      </c>
      <c r="M2780" s="9">
        <v>0.34460000000000002</v>
      </c>
      <c r="N2780" s="9">
        <v>1</v>
      </c>
      <c r="O2780" s="9">
        <v>149.4</v>
      </c>
      <c r="P2780" s="9"/>
      <c r="Q2780" s="9"/>
      <c r="R2780" s="9"/>
      <c r="T2780">
        <f t="shared" si="394"/>
        <v>1161600</v>
      </c>
      <c r="U2780">
        <v>606.29999999999995</v>
      </c>
      <c r="V2780">
        <f t="shared" si="401"/>
        <v>149.4</v>
      </c>
      <c r="W2780" t="str">
        <f t="shared" si="395"/>
        <v/>
      </c>
      <c r="X2780" t="str">
        <f t="shared" si="396"/>
        <v/>
      </c>
      <c r="Y2780" t="str">
        <f t="shared" si="402"/>
        <v/>
      </c>
      <c r="Z2780" s="9"/>
      <c r="AA2780" s="14">
        <f t="shared" si="397"/>
        <v>0.61799999999999999</v>
      </c>
      <c r="AB2780" s="14">
        <f t="shared" si="398"/>
        <v>3.3000000000000002E-2</v>
      </c>
    </row>
    <row r="2781" spans="1:28" x14ac:dyDescent="0.25">
      <c r="A2781" s="10">
        <f t="shared" si="400"/>
        <v>45407</v>
      </c>
      <c r="B2781" s="11">
        <v>116</v>
      </c>
      <c r="C2781" s="11">
        <v>1700</v>
      </c>
      <c r="D2781" s="12">
        <v>624.70833333333303</v>
      </c>
      <c r="E2781" s="9">
        <v>112.04</v>
      </c>
      <c r="F2781" s="9">
        <f t="shared" si="399"/>
        <v>48.040000000000006</v>
      </c>
      <c r="G2781" s="9">
        <v>0</v>
      </c>
      <c r="H2781" s="9">
        <v>1.01</v>
      </c>
      <c r="I2781" s="9"/>
      <c r="J2781" s="9">
        <v>0.495</v>
      </c>
      <c r="K2781" s="9">
        <v>95.6</v>
      </c>
      <c r="L2781" s="9">
        <v>0.24429999999999999</v>
      </c>
      <c r="M2781" s="9">
        <v>0.3453</v>
      </c>
      <c r="N2781" s="9">
        <v>1.2</v>
      </c>
      <c r="O2781" s="9">
        <v>110.6</v>
      </c>
      <c r="P2781" s="9"/>
      <c r="Q2781" s="9"/>
      <c r="R2781" s="9"/>
      <c r="T2781">
        <f t="shared" si="394"/>
        <v>1161700</v>
      </c>
      <c r="U2781">
        <v>431.2</v>
      </c>
      <c r="V2781">
        <f t="shared" si="401"/>
        <v>110.6</v>
      </c>
      <c r="W2781" t="str">
        <f t="shared" si="395"/>
        <v/>
      </c>
      <c r="X2781" t="str">
        <f t="shared" si="396"/>
        <v/>
      </c>
      <c r="Y2781" t="str">
        <f t="shared" si="402"/>
        <v/>
      </c>
      <c r="Z2781" s="9"/>
      <c r="AA2781" s="14">
        <f t="shared" si="397"/>
        <v>0.60499999999999998</v>
      </c>
      <c r="AB2781" s="14">
        <f t="shared" si="398"/>
        <v>2.8000000000000001E-2</v>
      </c>
    </row>
    <row r="2782" spans="1:28" x14ac:dyDescent="0.25">
      <c r="A2782" s="10">
        <f t="shared" si="400"/>
        <v>45407</v>
      </c>
      <c r="B2782" s="11">
        <v>116</v>
      </c>
      <c r="C2782" s="11">
        <v>1800</v>
      </c>
      <c r="D2782" s="12">
        <v>624.75</v>
      </c>
      <c r="E2782" s="9">
        <v>115.67</v>
      </c>
      <c r="F2782" s="9">
        <f t="shared" si="399"/>
        <v>51.67</v>
      </c>
      <c r="G2782" s="9">
        <v>0</v>
      </c>
      <c r="H2782" s="9">
        <v>0</v>
      </c>
      <c r="I2782" s="9"/>
      <c r="J2782" s="9">
        <v>0.32900000000000001</v>
      </c>
      <c r="K2782" s="9">
        <v>95.7</v>
      </c>
      <c r="L2782" s="9">
        <v>0.24360000000000001</v>
      </c>
      <c r="M2782" s="9">
        <v>0.34599999999999997</v>
      </c>
      <c r="N2782" s="9">
        <v>0.4</v>
      </c>
      <c r="O2782" s="9">
        <v>44.4</v>
      </c>
      <c r="P2782" s="9"/>
      <c r="Q2782" s="9"/>
      <c r="R2782" s="9"/>
      <c r="T2782">
        <f t="shared" si="394"/>
        <v>1161800</v>
      </c>
      <c r="U2782">
        <v>241.8</v>
      </c>
      <c r="V2782">
        <f t="shared" si="401"/>
        <v>44.4</v>
      </c>
      <c r="W2782" t="str">
        <f t="shared" si="395"/>
        <v/>
      </c>
      <c r="X2782" t="str">
        <f t="shared" si="396"/>
        <v/>
      </c>
      <c r="Y2782" t="str">
        <f t="shared" si="402"/>
        <v/>
      </c>
      <c r="Z2782" s="9"/>
      <c r="AA2782" s="14">
        <f t="shared" si="397"/>
        <v>0.59799999999999998</v>
      </c>
      <c r="AB2782" s="14">
        <f t="shared" si="398"/>
        <v>2.7E-2</v>
      </c>
    </row>
    <row r="2783" spans="1:28" x14ac:dyDescent="0.25">
      <c r="A2783" s="10">
        <f t="shared" si="400"/>
        <v>45407</v>
      </c>
      <c r="B2783" s="11">
        <v>116</v>
      </c>
      <c r="C2783" s="11">
        <v>1900</v>
      </c>
      <c r="D2783" s="12">
        <v>624.79166666666697</v>
      </c>
      <c r="E2783" s="9">
        <v>130.65</v>
      </c>
      <c r="F2783" s="9">
        <f t="shared" si="399"/>
        <v>66.650000000000006</v>
      </c>
      <c r="G2783" s="9">
        <v>0</v>
      </c>
      <c r="H2783" s="9">
        <v>0</v>
      </c>
      <c r="I2783" s="9"/>
      <c r="J2783" s="9">
        <v>0.107</v>
      </c>
      <c r="K2783" s="9">
        <v>96.1</v>
      </c>
      <c r="L2783" s="9">
        <v>0.24360000000000001</v>
      </c>
      <c r="M2783" s="9">
        <v>0.34670000000000001</v>
      </c>
      <c r="N2783" s="9">
        <v>0</v>
      </c>
      <c r="O2783" s="9">
        <v>6.9</v>
      </c>
      <c r="P2783" s="9"/>
      <c r="Q2783" s="9"/>
      <c r="R2783" s="9"/>
      <c r="T2783">
        <f t="shared" si="394"/>
        <v>1161900</v>
      </c>
      <c r="U2783">
        <v>67.2</v>
      </c>
      <c r="V2783">
        <f t="shared" si="401"/>
        <v>6.9</v>
      </c>
      <c r="W2783" t="str">
        <f t="shared" si="395"/>
        <v/>
      </c>
      <c r="X2783" t="str">
        <f t="shared" si="396"/>
        <v/>
      </c>
      <c r="Y2783" t="str">
        <f t="shared" si="402"/>
        <v/>
      </c>
      <c r="Z2783" s="9"/>
      <c r="AA2783" s="14">
        <f t="shared" si="397"/>
        <v>0.59099999999999997</v>
      </c>
      <c r="AB2783" s="14">
        <f t="shared" si="398"/>
        <v>2.4E-2</v>
      </c>
    </row>
    <row r="2784" spans="1:28" x14ac:dyDescent="0.25">
      <c r="A2784" s="10">
        <f t="shared" si="400"/>
        <v>45407</v>
      </c>
      <c r="B2784" s="11">
        <v>116</v>
      </c>
      <c r="C2784" s="11">
        <v>2000</v>
      </c>
      <c r="D2784" s="12">
        <v>624.83333333333303</v>
      </c>
      <c r="E2784" s="9">
        <v>115.67</v>
      </c>
      <c r="F2784" s="9">
        <f t="shared" si="399"/>
        <v>51.67</v>
      </c>
      <c r="G2784" s="9">
        <v>0</v>
      </c>
      <c r="H2784" s="9">
        <v>1.51</v>
      </c>
      <c r="I2784" s="9"/>
      <c r="J2784" s="9">
        <v>5.0999999999999997E-2</v>
      </c>
      <c r="K2784" s="9">
        <v>96.9</v>
      </c>
      <c r="L2784" s="9">
        <v>0.24360000000000001</v>
      </c>
      <c r="M2784" s="9">
        <v>0.34670000000000001</v>
      </c>
      <c r="N2784" s="9">
        <v>0</v>
      </c>
      <c r="O2784" s="9">
        <v>0.6</v>
      </c>
      <c r="P2784" s="9"/>
      <c r="Q2784" s="9"/>
      <c r="R2784" s="9"/>
      <c r="T2784">
        <f t="shared" si="394"/>
        <v>1162000</v>
      </c>
      <c r="U2784">
        <v>0</v>
      </c>
      <c r="V2784">
        <f t="shared" si="401"/>
        <v>0</v>
      </c>
      <c r="W2784" t="str">
        <f t="shared" si="395"/>
        <v/>
      </c>
      <c r="X2784" t="str">
        <f t="shared" si="396"/>
        <v/>
      </c>
      <c r="Y2784" t="str">
        <f t="shared" si="402"/>
        <v/>
      </c>
      <c r="Z2784" s="9"/>
      <c r="AA2784" s="14">
        <f t="shared" si="397"/>
        <v>0.59399999999999997</v>
      </c>
      <c r="AB2784" s="14">
        <f t="shared" si="398"/>
        <v>1.9E-2</v>
      </c>
    </row>
    <row r="2785" spans="1:28" x14ac:dyDescent="0.25">
      <c r="A2785" s="10">
        <f t="shared" si="400"/>
        <v>45407</v>
      </c>
      <c r="B2785" s="11">
        <v>116</v>
      </c>
      <c r="C2785" s="11">
        <v>2100</v>
      </c>
      <c r="D2785" s="12">
        <v>624.875</v>
      </c>
      <c r="E2785" s="9">
        <v>116.02</v>
      </c>
      <c r="F2785" s="9">
        <f t="shared" si="399"/>
        <v>52.019999999999996</v>
      </c>
      <c r="G2785" s="9">
        <v>0</v>
      </c>
      <c r="H2785" s="9">
        <v>1.01</v>
      </c>
      <c r="I2785" s="9"/>
      <c r="J2785" s="9">
        <v>-0.11600000000000001</v>
      </c>
      <c r="K2785" s="9">
        <v>97.2</v>
      </c>
      <c r="L2785" s="9">
        <v>0.24360000000000001</v>
      </c>
      <c r="M2785" s="9">
        <v>0.34670000000000001</v>
      </c>
      <c r="N2785" s="9">
        <v>0</v>
      </c>
      <c r="O2785" s="9">
        <v>0.6</v>
      </c>
      <c r="P2785" s="9"/>
      <c r="Q2785" s="9"/>
      <c r="R2785" s="9"/>
      <c r="T2785">
        <f t="shared" si="394"/>
        <v>1162100</v>
      </c>
      <c r="U2785">
        <v>0</v>
      </c>
      <c r="V2785">
        <f t="shared" si="401"/>
        <v>0</v>
      </c>
      <c r="W2785" t="str">
        <f t="shared" si="395"/>
        <v/>
      </c>
      <c r="X2785" t="str">
        <f t="shared" si="396"/>
        <v/>
      </c>
      <c r="Y2785" t="str">
        <f t="shared" si="402"/>
        <v/>
      </c>
      <c r="Z2785" s="9"/>
      <c r="AA2785" s="14">
        <f t="shared" si="397"/>
        <v>0.58799999999999997</v>
      </c>
      <c r="AB2785" s="14">
        <f t="shared" si="398"/>
        <v>1.7000000000000001E-2</v>
      </c>
    </row>
    <row r="2786" spans="1:28" x14ac:dyDescent="0.25">
      <c r="A2786" s="10">
        <f t="shared" si="400"/>
        <v>45407</v>
      </c>
      <c r="B2786" s="11">
        <v>116</v>
      </c>
      <c r="C2786" s="11">
        <v>2200</v>
      </c>
      <c r="D2786" s="12">
        <v>624.91666666666697</v>
      </c>
      <c r="E2786" s="9">
        <v>116.14</v>
      </c>
      <c r="F2786" s="9">
        <f t="shared" si="399"/>
        <v>52.14</v>
      </c>
      <c r="G2786" s="9">
        <v>0</v>
      </c>
      <c r="H2786" s="9">
        <v>0</v>
      </c>
      <c r="I2786" s="9"/>
      <c r="J2786" s="9">
        <v>-0.14299999999999999</v>
      </c>
      <c r="K2786" s="9">
        <v>97.2</v>
      </c>
      <c r="L2786" s="9">
        <v>0.24360000000000001</v>
      </c>
      <c r="M2786" s="9">
        <v>0.34670000000000001</v>
      </c>
      <c r="N2786" s="9">
        <v>0</v>
      </c>
      <c r="O2786" s="9">
        <v>0.6</v>
      </c>
      <c r="P2786" s="9"/>
      <c r="Q2786" s="9"/>
      <c r="R2786" s="9"/>
      <c r="T2786">
        <f t="shared" si="394"/>
        <v>1162200</v>
      </c>
      <c r="U2786">
        <v>0</v>
      </c>
      <c r="V2786">
        <f t="shared" si="401"/>
        <v>0</v>
      </c>
      <c r="W2786" t="str">
        <f t="shared" si="395"/>
        <v/>
      </c>
      <c r="X2786" t="str">
        <f t="shared" si="396"/>
        <v/>
      </c>
      <c r="Y2786" t="str">
        <f t="shared" si="402"/>
        <v/>
      </c>
      <c r="Z2786" s="9"/>
      <c r="AA2786" s="14">
        <f t="shared" si="397"/>
        <v>0.58699999999999997</v>
      </c>
      <c r="AB2786" s="14">
        <f t="shared" si="398"/>
        <v>1.7000000000000001E-2</v>
      </c>
    </row>
    <row r="2787" spans="1:28" x14ac:dyDescent="0.25">
      <c r="A2787" s="10">
        <f t="shared" si="400"/>
        <v>45407</v>
      </c>
      <c r="B2787" s="11">
        <v>116</v>
      </c>
      <c r="C2787" s="11">
        <v>2300</v>
      </c>
      <c r="D2787" s="12">
        <v>624.95833333333303</v>
      </c>
      <c r="E2787" s="9">
        <v>115.2</v>
      </c>
      <c r="F2787" s="9">
        <f t="shared" si="399"/>
        <v>51.2</v>
      </c>
      <c r="G2787" s="9">
        <v>0</v>
      </c>
      <c r="H2787" s="9">
        <v>0</v>
      </c>
      <c r="I2787" s="9"/>
      <c r="J2787" s="9">
        <v>-0.14299999999999999</v>
      </c>
      <c r="K2787" s="9">
        <v>97.4</v>
      </c>
      <c r="L2787" s="9">
        <v>0.24360000000000001</v>
      </c>
      <c r="M2787" s="9">
        <v>0.34670000000000001</v>
      </c>
      <c r="N2787" s="9">
        <v>0</v>
      </c>
      <c r="O2787" s="9">
        <v>0.6</v>
      </c>
      <c r="P2787" s="9"/>
      <c r="Q2787" s="9"/>
      <c r="R2787" s="9"/>
      <c r="T2787">
        <f t="shared" si="394"/>
        <v>1162300</v>
      </c>
      <c r="U2787">
        <v>0</v>
      </c>
      <c r="V2787">
        <f t="shared" si="401"/>
        <v>0</v>
      </c>
      <c r="W2787" t="str">
        <f t="shared" si="395"/>
        <v/>
      </c>
      <c r="X2787" t="str">
        <f t="shared" si="396"/>
        <v/>
      </c>
      <c r="Y2787" t="str">
        <f t="shared" si="402"/>
        <v/>
      </c>
      <c r="Z2787" s="9"/>
      <c r="AA2787" s="14">
        <f t="shared" si="397"/>
        <v>0.58799999999999997</v>
      </c>
      <c r="AB2787" s="14">
        <f t="shared" si="398"/>
        <v>1.6E-2</v>
      </c>
    </row>
    <row r="2788" spans="1:28" x14ac:dyDescent="0.25">
      <c r="A2788" s="10">
        <f t="shared" si="400"/>
        <v>45407</v>
      </c>
      <c r="B2788" s="11">
        <v>116</v>
      </c>
      <c r="C2788" s="11">
        <v>2400</v>
      </c>
      <c r="D2788" s="12">
        <v>625</v>
      </c>
      <c r="E2788" s="9">
        <v>110.99</v>
      </c>
      <c r="F2788" s="9">
        <f t="shared" si="399"/>
        <v>46.989999999999995</v>
      </c>
      <c r="G2788" s="9">
        <v>0</v>
      </c>
      <c r="H2788" s="9">
        <v>0</v>
      </c>
      <c r="I2788" s="9"/>
      <c r="J2788" s="9">
        <v>-0.06</v>
      </c>
      <c r="K2788" s="9">
        <v>97.6</v>
      </c>
      <c r="L2788" s="9">
        <v>0.24360000000000001</v>
      </c>
      <c r="M2788" s="9">
        <v>0.34670000000000001</v>
      </c>
      <c r="N2788" s="9">
        <v>0</v>
      </c>
      <c r="O2788" s="9">
        <v>0.6</v>
      </c>
      <c r="P2788" s="9"/>
      <c r="Q2788" s="9"/>
      <c r="R2788" s="9"/>
      <c r="T2788">
        <f t="shared" si="394"/>
        <v>1162400</v>
      </c>
      <c r="U2788">
        <v>0</v>
      </c>
      <c r="V2788">
        <f t="shared" si="401"/>
        <v>0</v>
      </c>
      <c r="W2788">
        <f t="shared" si="395"/>
        <v>0.24399999999999999</v>
      </c>
      <c r="X2788">
        <f t="shared" si="396"/>
        <v>0.34699999999999998</v>
      </c>
      <c r="Y2788">
        <f t="shared" si="402"/>
        <v>0.47</v>
      </c>
      <c r="Z2788" s="9"/>
      <c r="AA2788" s="14">
        <f t="shared" si="397"/>
        <v>0.59299999999999997</v>
      </c>
      <c r="AB2788" s="14">
        <f t="shared" si="398"/>
        <v>1.4999999999999999E-2</v>
      </c>
    </row>
    <row r="2789" spans="1:28" x14ac:dyDescent="0.25">
      <c r="A2789" s="10">
        <f t="shared" si="400"/>
        <v>45408</v>
      </c>
      <c r="B2789" s="11">
        <v>117</v>
      </c>
      <c r="C2789" s="11">
        <v>100</v>
      </c>
      <c r="D2789" s="12">
        <v>625.04166666666697</v>
      </c>
      <c r="E2789" s="9">
        <v>120.47</v>
      </c>
      <c r="F2789" s="9">
        <f t="shared" si="399"/>
        <v>56.47</v>
      </c>
      <c r="G2789" s="9">
        <v>0</v>
      </c>
      <c r="H2789" s="9">
        <v>0</v>
      </c>
      <c r="I2789" s="9"/>
      <c r="J2789" s="9">
        <v>-0.45100000000000001</v>
      </c>
      <c r="K2789" s="9">
        <v>97.9</v>
      </c>
      <c r="L2789" s="9">
        <v>0.24360000000000001</v>
      </c>
      <c r="M2789" s="9">
        <v>0.34599999999999997</v>
      </c>
      <c r="N2789" s="9">
        <v>0</v>
      </c>
      <c r="O2789" s="9">
        <v>0.6</v>
      </c>
      <c r="P2789" s="9"/>
      <c r="Q2789" s="9"/>
      <c r="R2789" s="9"/>
      <c r="T2789">
        <f t="shared" si="394"/>
        <v>1170100</v>
      </c>
      <c r="U2789">
        <v>0</v>
      </c>
      <c r="V2789">
        <f t="shared" si="401"/>
        <v>0</v>
      </c>
      <c r="W2789" t="str">
        <f t="shared" si="395"/>
        <v/>
      </c>
      <c r="X2789" t="str">
        <f t="shared" si="396"/>
        <v/>
      </c>
      <c r="Y2789" t="str">
        <f t="shared" si="402"/>
        <v/>
      </c>
      <c r="Z2789" s="9"/>
      <c r="AA2789" s="14">
        <f t="shared" si="397"/>
        <v>0.57799999999999996</v>
      </c>
      <c r="AB2789" s="14">
        <f t="shared" si="398"/>
        <v>1.2E-2</v>
      </c>
    </row>
    <row r="2790" spans="1:28" x14ac:dyDescent="0.25">
      <c r="A2790" s="10">
        <f t="shared" si="400"/>
        <v>45408</v>
      </c>
      <c r="B2790" s="11">
        <v>117</v>
      </c>
      <c r="C2790" s="11">
        <v>200</v>
      </c>
      <c r="D2790" s="12">
        <v>625.08333333333303</v>
      </c>
      <c r="E2790" s="9">
        <v>117.78</v>
      </c>
      <c r="F2790" s="9">
        <f t="shared" si="399"/>
        <v>53.78</v>
      </c>
      <c r="G2790" s="9">
        <v>0</v>
      </c>
      <c r="H2790" s="9">
        <v>0</v>
      </c>
      <c r="I2790" s="9"/>
      <c r="J2790" s="9">
        <v>-0.70399999999999996</v>
      </c>
      <c r="K2790" s="9">
        <v>98.2</v>
      </c>
      <c r="L2790" s="9">
        <v>0.24360000000000001</v>
      </c>
      <c r="M2790" s="9">
        <v>0.34599999999999997</v>
      </c>
      <c r="N2790" s="9">
        <v>0</v>
      </c>
      <c r="O2790" s="9">
        <v>0.6</v>
      </c>
      <c r="P2790" s="9"/>
      <c r="Q2790" s="9"/>
      <c r="R2790" s="9"/>
      <c r="T2790">
        <f t="shared" si="394"/>
        <v>1170200</v>
      </c>
      <c r="U2790">
        <v>0</v>
      </c>
      <c r="V2790">
        <f t="shared" si="401"/>
        <v>0</v>
      </c>
      <c r="W2790" t="str">
        <f t="shared" si="395"/>
        <v/>
      </c>
      <c r="X2790" t="str">
        <f t="shared" si="396"/>
        <v/>
      </c>
      <c r="Y2790" t="str">
        <f t="shared" si="402"/>
        <v/>
      </c>
      <c r="Z2790" s="9"/>
      <c r="AA2790" s="14">
        <f t="shared" si="397"/>
        <v>0.56899999999999995</v>
      </c>
      <c r="AB2790" s="14">
        <f t="shared" si="398"/>
        <v>0.01</v>
      </c>
    </row>
    <row r="2791" spans="1:28" x14ac:dyDescent="0.25">
      <c r="A2791" s="10">
        <f t="shared" si="400"/>
        <v>45408</v>
      </c>
      <c r="B2791" s="11">
        <v>117</v>
      </c>
      <c r="C2791" s="11">
        <v>300</v>
      </c>
      <c r="D2791" s="12">
        <v>625.125</v>
      </c>
      <c r="E2791" s="9">
        <v>117.19</v>
      </c>
      <c r="F2791" s="9">
        <f t="shared" si="399"/>
        <v>53.19</v>
      </c>
      <c r="G2791" s="9">
        <v>0</v>
      </c>
      <c r="H2791" s="9">
        <v>0.5</v>
      </c>
      <c r="I2791" s="9"/>
      <c r="J2791" s="9">
        <v>-0.39500000000000002</v>
      </c>
      <c r="K2791" s="9">
        <v>98.5</v>
      </c>
      <c r="L2791" s="9">
        <v>0.24360000000000001</v>
      </c>
      <c r="M2791" s="9">
        <v>0.34599999999999997</v>
      </c>
      <c r="N2791" s="9">
        <v>0</v>
      </c>
      <c r="O2791" s="9">
        <v>0.6</v>
      </c>
      <c r="P2791" s="9"/>
      <c r="Q2791" s="9"/>
      <c r="R2791" s="9"/>
      <c r="T2791">
        <f t="shared" si="394"/>
        <v>1170300</v>
      </c>
      <c r="U2791">
        <v>0</v>
      </c>
      <c r="V2791">
        <f t="shared" si="401"/>
        <v>0</v>
      </c>
      <c r="W2791" t="str">
        <f t="shared" si="395"/>
        <v/>
      </c>
      <c r="X2791" t="str">
        <f t="shared" si="396"/>
        <v/>
      </c>
      <c r="Y2791" t="str">
        <f t="shared" si="402"/>
        <v/>
      </c>
      <c r="Z2791" s="9"/>
      <c r="AA2791" s="14">
        <f t="shared" si="397"/>
        <v>0.58399999999999996</v>
      </c>
      <c r="AB2791" s="14">
        <f t="shared" si="398"/>
        <v>8.9999999999999993E-3</v>
      </c>
    </row>
    <row r="2792" spans="1:28" x14ac:dyDescent="0.25">
      <c r="A2792" s="10">
        <f t="shared" si="400"/>
        <v>45408</v>
      </c>
      <c r="B2792" s="11">
        <v>117</v>
      </c>
      <c r="C2792" s="11">
        <v>400</v>
      </c>
      <c r="D2792" s="12">
        <v>625.16666666666697</v>
      </c>
      <c r="E2792" s="9">
        <v>117.31</v>
      </c>
      <c r="F2792" s="9">
        <f t="shared" si="399"/>
        <v>53.31</v>
      </c>
      <c r="G2792" s="9">
        <v>0</v>
      </c>
      <c r="H2792" s="9">
        <v>1.01</v>
      </c>
      <c r="I2792" s="9"/>
      <c r="J2792" s="9">
        <v>-0.50700000000000001</v>
      </c>
      <c r="K2792" s="9">
        <v>98.7</v>
      </c>
      <c r="L2792" s="9">
        <v>0.24360000000000001</v>
      </c>
      <c r="M2792" s="9">
        <v>0.3453</v>
      </c>
      <c r="N2792" s="9">
        <v>0</v>
      </c>
      <c r="O2792" s="9">
        <v>0.6</v>
      </c>
      <c r="P2792" s="9"/>
      <c r="Q2792" s="9"/>
      <c r="R2792" s="9"/>
      <c r="T2792">
        <f t="shared" si="394"/>
        <v>1170400</v>
      </c>
      <c r="U2792">
        <v>0</v>
      </c>
      <c r="V2792">
        <f t="shared" si="401"/>
        <v>0</v>
      </c>
      <c r="W2792" t="str">
        <f t="shared" si="395"/>
        <v/>
      </c>
      <c r="X2792" t="str">
        <f t="shared" si="396"/>
        <v/>
      </c>
      <c r="Y2792" t="str">
        <f t="shared" si="402"/>
        <v/>
      </c>
      <c r="Z2792" s="9"/>
      <c r="AA2792" s="14">
        <f t="shared" si="397"/>
        <v>0.58099999999999996</v>
      </c>
      <c r="AB2792" s="14">
        <f t="shared" si="398"/>
        <v>8.0000000000000002E-3</v>
      </c>
    </row>
    <row r="2793" spans="1:28" x14ac:dyDescent="0.25">
      <c r="A2793" s="10">
        <f t="shared" si="400"/>
        <v>45408</v>
      </c>
      <c r="B2793" s="11">
        <v>117</v>
      </c>
      <c r="C2793" s="11">
        <v>500</v>
      </c>
      <c r="D2793" s="12">
        <v>625.20833333333303</v>
      </c>
      <c r="E2793" s="9">
        <v>118.36</v>
      </c>
      <c r="F2793" s="9">
        <f t="shared" si="399"/>
        <v>54.36</v>
      </c>
      <c r="G2793" s="9">
        <v>0</v>
      </c>
      <c r="H2793" s="9">
        <v>0.5</v>
      </c>
      <c r="I2793" s="9"/>
      <c r="J2793" s="9">
        <v>-0.64800000000000002</v>
      </c>
      <c r="K2793" s="9">
        <v>98.8</v>
      </c>
      <c r="L2793" s="9">
        <v>0.24360000000000001</v>
      </c>
      <c r="M2793" s="9">
        <v>0.3453</v>
      </c>
      <c r="N2793" s="9">
        <v>0</v>
      </c>
      <c r="O2793" s="9">
        <v>0.6</v>
      </c>
      <c r="P2793" s="9"/>
      <c r="Q2793" s="9"/>
      <c r="R2793" s="9"/>
      <c r="T2793">
        <f t="shared" si="394"/>
        <v>1170500</v>
      </c>
      <c r="U2793">
        <v>0</v>
      </c>
      <c r="V2793">
        <f t="shared" si="401"/>
        <v>0</v>
      </c>
      <c r="W2793" t="str">
        <f t="shared" si="395"/>
        <v/>
      </c>
      <c r="X2793" t="str">
        <f t="shared" si="396"/>
        <v/>
      </c>
      <c r="Y2793" t="str">
        <f t="shared" si="402"/>
        <v/>
      </c>
      <c r="Z2793" s="9"/>
      <c r="AA2793" s="14">
        <f t="shared" si="397"/>
        <v>0.57499999999999996</v>
      </c>
      <c r="AB2793" s="14">
        <f t="shared" si="398"/>
        <v>7.0000000000000001E-3</v>
      </c>
    </row>
    <row r="2794" spans="1:28" x14ac:dyDescent="0.25">
      <c r="A2794" s="10">
        <f t="shared" si="400"/>
        <v>45408</v>
      </c>
      <c r="B2794" s="11">
        <v>117</v>
      </c>
      <c r="C2794" s="11">
        <v>600</v>
      </c>
      <c r="D2794" s="12">
        <v>625.25</v>
      </c>
      <c r="E2794" s="9">
        <v>133.34</v>
      </c>
      <c r="F2794" s="9">
        <f t="shared" si="399"/>
        <v>69.34</v>
      </c>
      <c r="G2794" s="9">
        <v>0</v>
      </c>
      <c r="H2794" s="9">
        <v>0</v>
      </c>
      <c r="I2794" s="9"/>
      <c r="J2794" s="9">
        <v>-0.11600000000000001</v>
      </c>
      <c r="K2794" s="9">
        <v>99</v>
      </c>
      <c r="L2794" s="9">
        <v>0.2429</v>
      </c>
      <c r="M2794" s="9">
        <v>0.3453</v>
      </c>
      <c r="N2794" s="9">
        <v>0</v>
      </c>
      <c r="O2794" s="9">
        <v>15.6</v>
      </c>
      <c r="P2794" s="9"/>
      <c r="Q2794" s="9"/>
      <c r="R2794" s="9"/>
      <c r="T2794">
        <f t="shared" si="394"/>
        <v>1170600</v>
      </c>
      <c r="U2794">
        <v>63.8</v>
      </c>
      <c r="V2794">
        <f t="shared" si="401"/>
        <v>15.6</v>
      </c>
      <c r="W2794" t="str">
        <f t="shared" si="395"/>
        <v/>
      </c>
      <c r="X2794" t="str">
        <f t="shared" si="396"/>
        <v/>
      </c>
      <c r="Y2794" t="str">
        <f t="shared" si="402"/>
        <v/>
      </c>
      <c r="Z2794" s="9"/>
      <c r="AA2794" s="14">
        <f t="shared" si="397"/>
        <v>0.59899999999999998</v>
      </c>
      <c r="AB2794" s="14">
        <f t="shared" si="398"/>
        <v>6.0000000000000001E-3</v>
      </c>
    </row>
    <row r="2795" spans="1:28" x14ac:dyDescent="0.25">
      <c r="A2795" s="10">
        <f t="shared" si="400"/>
        <v>45408</v>
      </c>
      <c r="B2795" s="11">
        <v>117</v>
      </c>
      <c r="C2795" s="11">
        <v>700</v>
      </c>
      <c r="D2795" s="12">
        <v>625.29166666666697</v>
      </c>
      <c r="E2795" s="9">
        <v>148.43</v>
      </c>
      <c r="F2795" s="9">
        <f t="shared" si="399"/>
        <v>84.43</v>
      </c>
      <c r="G2795" s="9">
        <v>0</v>
      </c>
      <c r="H2795" s="9">
        <v>0</v>
      </c>
      <c r="I2795" s="9"/>
      <c r="J2795" s="9">
        <v>0.55000000000000004</v>
      </c>
      <c r="K2795" s="9">
        <v>98.4</v>
      </c>
      <c r="L2795" s="9">
        <v>0.24360000000000001</v>
      </c>
      <c r="M2795" s="9">
        <v>0.34460000000000002</v>
      </c>
      <c r="N2795" s="9">
        <v>0</v>
      </c>
      <c r="O2795" s="9">
        <v>51.9</v>
      </c>
      <c r="P2795" s="9"/>
      <c r="Q2795" s="9"/>
      <c r="R2795" s="9"/>
      <c r="T2795">
        <f t="shared" si="394"/>
        <v>1170700</v>
      </c>
      <c r="U2795">
        <v>237</v>
      </c>
      <c r="V2795">
        <f t="shared" si="401"/>
        <v>51.9</v>
      </c>
      <c r="W2795" t="str">
        <f t="shared" si="395"/>
        <v/>
      </c>
      <c r="X2795" t="str">
        <f t="shared" si="396"/>
        <v/>
      </c>
      <c r="Y2795" t="str">
        <f t="shared" si="402"/>
        <v/>
      </c>
      <c r="Z2795" s="9"/>
      <c r="AA2795" s="14">
        <f t="shared" si="397"/>
        <v>0.625</v>
      </c>
      <c r="AB2795" s="14">
        <f t="shared" si="398"/>
        <v>0.01</v>
      </c>
    </row>
    <row r="2796" spans="1:28" x14ac:dyDescent="0.25">
      <c r="A2796" s="10">
        <f t="shared" si="400"/>
        <v>45408</v>
      </c>
      <c r="B2796" s="11">
        <v>117</v>
      </c>
      <c r="C2796" s="11">
        <v>800</v>
      </c>
      <c r="D2796" s="12">
        <v>625.33333333333303</v>
      </c>
      <c r="E2796" s="9">
        <v>133.44999999999999</v>
      </c>
      <c r="F2796" s="9">
        <f t="shared" si="399"/>
        <v>69.449999999999989</v>
      </c>
      <c r="G2796" s="9">
        <v>0</v>
      </c>
      <c r="H2796" s="9">
        <v>0</v>
      </c>
      <c r="I2796" s="9"/>
      <c r="J2796" s="9">
        <v>1.18</v>
      </c>
      <c r="K2796" s="9">
        <v>96.3</v>
      </c>
      <c r="L2796" s="9">
        <v>0.24360000000000001</v>
      </c>
      <c r="M2796" s="9">
        <v>0.34379999999999999</v>
      </c>
      <c r="N2796" s="9">
        <v>0</v>
      </c>
      <c r="O2796" s="9">
        <v>226.9</v>
      </c>
      <c r="P2796" s="9"/>
      <c r="Q2796" s="9"/>
      <c r="R2796" s="9"/>
      <c r="T2796">
        <f t="shared" si="394"/>
        <v>1170800</v>
      </c>
      <c r="U2796">
        <v>426.2</v>
      </c>
      <c r="V2796">
        <f t="shared" si="401"/>
        <v>226.9</v>
      </c>
      <c r="W2796" t="str">
        <f t="shared" si="395"/>
        <v/>
      </c>
      <c r="X2796" t="str">
        <f t="shared" si="396"/>
        <v/>
      </c>
      <c r="Y2796" t="str">
        <f t="shared" si="402"/>
        <v/>
      </c>
      <c r="Z2796" s="9"/>
      <c r="AA2796" s="14">
        <f t="shared" si="397"/>
        <v>0.64</v>
      </c>
      <c r="AB2796" s="14">
        <f t="shared" si="398"/>
        <v>2.5000000000000001E-2</v>
      </c>
    </row>
    <row r="2797" spans="1:28" x14ac:dyDescent="0.25">
      <c r="A2797" s="10">
        <f t="shared" si="400"/>
        <v>45408</v>
      </c>
      <c r="B2797" s="11">
        <v>117</v>
      </c>
      <c r="C2797" s="11">
        <v>900</v>
      </c>
      <c r="D2797" s="12">
        <v>625.375</v>
      </c>
      <c r="E2797" s="9">
        <v>119.65</v>
      </c>
      <c r="F2797" s="9">
        <f t="shared" si="399"/>
        <v>55.650000000000006</v>
      </c>
      <c r="G2797" s="9">
        <v>0</v>
      </c>
      <c r="H2797" s="9">
        <v>2.0099999999999998</v>
      </c>
      <c r="I2797" s="9"/>
      <c r="J2797" s="9">
        <v>1.7509999999999999</v>
      </c>
      <c r="K2797" s="9">
        <v>94.3</v>
      </c>
      <c r="L2797" s="9">
        <v>0.2429</v>
      </c>
      <c r="M2797" s="9">
        <v>0.34310000000000002</v>
      </c>
      <c r="N2797" s="9">
        <v>6</v>
      </c>
      <c r="O2797" s="9">
        <v>359.4</v>
      </c>
      <c r="P2797" s="9"/>
      <c r="Q2797" s="9"/>
      <c r="R2797" s="9"/>
      <c r="T2797">
        <f t="shared" si="394"/>
        <v>1170900</v>
      </c>
      <c r="U2797">
        <v>602.5</v>
      </c>
      <c r="V2797">
        <f t="shared" si="401"/>
        <v>359.4</v>
      </c>
      <c r="W2797" t="str">
        <f t="shared" si="395"/>
        <v/>
      </c>
      <c r="X2797" t="str">
        <f t="shared" si="396"/>
        <v/>
      </c>
      <c r="Y2797" t="str">
        <f t="shared" si="402"/>
        <v/>
      </c>
      <c r="Z2797" s="9"/>
      <c r="AA2797" s="14">
        <f t="shared" si="397"/>
        <v>0.65300000000000002</v>
      </c>
      <c r="AB2797" s="14">
        <f t="shared" si="398"/>
        <v>3.9E-2</v>
      </c>
    </row>
    <row r="2798" spans="1:28" x14ac:dyDescent="0.25">
      <c r="A2798" s="10">
        <f t="shared" si="400"/>
        <v>45408</v>
      </c>
      <c r="B2798" s="11">
        <v>117</v>
      </c>
      <c r="C2798" s="11">
        <v>1000</v>
      </c>
      <c r="D2798" s="12">
        <v>625.41666666666697</v>
      </c>
      <c r="E2798" s="9">
        <v>119.53</v>
      </c>
      <c r="F2798" s="9">
        <f t="shared" si="399"/>
        <v>55.53</v>
      </c>
      <c r="G2798" s="9">
        <v>0</v>
      </c>
      <c r="H2798" s="9">
        <v>2.0099999999999998</v>
      </c>
      <c r="I2798" s="9"/>
      <c r="J2798" s="9">
        <v>1.3440000000000001</v>
      </c>
      <c r="K2798" s="9">
        <v>94.5</v>
      </c>
      <c r="L2798" s="9">
        <v>0.2429</v>
      </c>
      <c r="M2798" s="9">
        <v>0.34089999999999998</v>
      </c>
      <c r="N2798" s="9">
        <v>2.4</v>
      </c>
      <c r="O2798" s="9">
        <v>211.9</v>
      </c>
      <c r="P2798" s="9"/>
      <c r="Q2798" s="9"/>
      <c r="R2798" s="9"/>
      <c r="T2798">
        <f t="shared" si="394"/>
        <v>1171000</v>
      </c>
      <c r="U2798">
        <v>748.8</v>
      </c>
      <c r="V2798">
        <f t="shared" si="401"/>
        <v>211.9</v>
      </c>
      <c r="W2798" t="str">
        <f t="shared" si="395"/>
        <v/>
      </c>
      <c r="X2798" t="str">
        <f t="shared" si="396"/>
        <v/>
      </c>
      <c r="Y2798" t="str">
        <f t="shared" si="402"/>
        <v/>
      </c>
      <c r="Z2798" s="9"/>
      <c r="AA2798" s="14">
        <f t="shared" si="397"/>
        <v>0.63600000000000001</v>
      </c>
      <c r="AB2798" s="14">
        <f t="shared" si="398"/>
        <v>3.6999999999999998E-2</v>
      </c>
    </row>
    <row r="2799" spans="1:28" x14ac:dyDescent="0.25">
      <c r="A2799" s="10">
        <f t="shared" si="400"/>
        <v>45408</v>
      </c>
      <c r="B2799" s="11">
        <v>117</v>
      </c>
      <c r="C2799" s="11">
        <v>1100</v>
      </c>
      <c r="D2799" s="12">
        <v>625.45833333333303</v>
      </c>
      <c r="E2799" s="9">
        <v>119.88</v>
      </c>
      <c r="F2799" s="9">
        <f t="shared" si="399"/>
        <v>55.879999999999995</v>
      </c>
      <c r="G2799" s="9">
        <v>0.5</v>
      </c>
      <c r="H2799" s="9">
        <v>4.03</v>
      </c>
      <c r="I2799" s="9"/>
      <c r="J2799" s="9">
        <v>3.722</v>
      </c>
      <c r="K2799" s="9">
        <v>92.4</v>
      </c>
      <c r="L2799" s="9">
        <v>0.2429</v>
      </c>
      <c r="M2799" s="9">
        <v>0.3417</v>
      </c>
      <c r="N2799" s="9">
        <v>1</v>
      </c>
      <c r="O2799" s="9">
        <v>403.1</v>
      </c>
      <c r="P2799" s="9"/>
      <c r="Q2799" s="9"/>
      <c r="R2799" s="9"/>
      <c r="T2799">
        <f t="shared" si="394"/>
        <v>1171100</v>
      </c>
      <c r="U2799">
        <v>854</v>
      </c>
      <c r="V2799">
        <f t="shared" si="401"/>
        <v>403.1</v>
      </c>
      <c r="W2799" t="str">
        <f t="shared" si="395"/>
        <v/>
      </c>
      <c r="X2799" t="str">
        <f t="shared" si="396"/>
        <v/>
      </c>
      <c r="Y2799" t="str">
        <f t="shared" si="402"/>
        <v/>
      </c>
      <c r="Z2799" s="9"/>
      <c r="AA2799" s="14">
        <f t="shared" si="397"/>
        <v>0.73699999999999999</v>
      </c>
      <c r="AB2799" s="14">
        <f t="shared" si="398"/>
        <v>6.0999999999999999E-2</v>
      </c>
    </row>
    <row r="2800" spans="1:28" x14ac:dyDescent="0.25">
      <c r="A2800" s="10">
        <f t="shared" si="400"/>
        <v>45408</v>
      </c>
      <c r="B2800" s="11">
        <v>117</v>
      </c>
      <c r="C2800" s="11">
        <v>1200</v>
      </c>
      <c r="D2800" s="12">
        <v>625.5</v>
      </c>
      <c r="E2800" s="9">
        <v>118.48</v>
      </c>
      <c r="F2800" s="9">
        <f t="shared" si="399"/>
        <v>54.480000000000004</v>
      </c>
      <c r="G2800" s="9">
        <v>0.5</v>
      </c>
      <c r="H2800" s="9">
        <v>3.52</v>
      </c>
      <c r="I2800" s="9"/>
      <c r="J2800" s="9">
        <v>3.6429999999999998</v>
      </c>
      <c r="K2800" s="9">
        <v>87.7</v>
      </c>
      <c r="L2800" s="9">
        <v>0.2422</v>
      </c>
      <c r="M2800" s="9">
        <v>0.3417</v>
      </c>
      <c r="N2800" s="9">
        <v>0</v>
      </c>
      <c r="O2800" s="9">
        <v>509.4</v>
      </c>
      <c r="P2800" s="9"/>
      <c r="Q2800" s="9"/>
      <c r="R2800" s="9"/>
      <c r="T2800">
        <f t="shared" si="394"/>
        <v>1171200</v>
      </c>
      <c r="U2800">
        <v>909.3</v>
      </c>
      <c r="V2800">
        <f t="shared" si="401"/>
        <v>509.4</v>
      </c>
      <c r="W2800" t="str">
        <f t="shared" si="395"/>
        <v/>
      </c>
      <c r="X2800" t="str">
        <f t="shared" si="396"/>
        <v/>
      </c>
      <c r="Y2800" t="str">
        <f t="shared" si="402"/>
        <v/>
      </c>
      <c r="Z2800" s="9"/>
      <c r="AA2800" s="14">
        <f t="shared" si="397"/>
        <v>0.69499999999999995</v>
      </c>
      <c r="AB2800" s="14">
        <f t="shared" si="398"/>
        <v>9.7000000000000003E-2</v>
      </c>
    </row>
    <row r="2801" spans="1:28" x14ac:dyDescent="0.25">
      <c r="A2801" s="10">
        <f t="shared" si="400"/>
        <v>45408</v>
      </c>
      <c r="B2801" s="11">
        <v>117</v>
      </c>
      <c r="C2801" s="11">
        <v>1300</v>
      </c>
      <c r="D2801" s="12">
        <v>625.54166666666697</v>
      </c>
      <c r="E2801" s="9">
        <v>112.75</v>
      </c>
      <c r="F2801" s="9">
        <f t="shared" si="399"/>
        <v>48.75</v>
      </c>
      <c r="G2801" s="9">
        <v>0</v>
      </c>
      <c r="H2801" s="9">
        <v>2.52</v>
      </c>
      <c r="I2801" s="9"/>
      <c r="J2801" s="9">
        <v>3.5640000000000001</v>
      </c>
      <c r="K2801" s="9">
        <v>84.1</v>
      </c>
      <c r="L2801" s="9">
        <v>0.2422</v>
      </c>
      <c r="M2801" s="9">
        <v>0.34089999999999998</v>
      </c>
      <c r="N2801" s="9">
        <v>0</v>
      </c>
      <c r="O2801" s="9">
        <v>536.9</v>
      </c>
      <c r="P2801" s="9"/>
      <c r="Q2801" s="9"/>
      <c r="R2801" s="9"/>
      <c r="T2801">
        <f t="shared" si="394"/>
        <v>1171300</v>
      </c>
      <c r="U2801">
        <v>910.5</v>
      </c>
      <c r="V2801">
        <f t="shared" si="401"/>
        <v>536.9</v>
      </c>
      <c r="W2801" t="str">
        <f t="shared" si="395"/>
        <v/>
      </c>
      <c r="X2801" t="str">
        <f t="shared" si="396"/>
        <v/>
      </c>
      <c r="Y2801" t="str">
        <f t="shared" si="402"/>
        <v/>
      </c>
      <c r="Z2801" s="9"/>
      <c r="AA2801" s="14">
        <f t="shared" si="397"/>
        <v>0.66300000000000003</v>
      </c>
      <c r="AB2801" s="14">
        <f t="shared" si="398"/>
        <v>0.125</v>
      </c>
    </row>
    <row r="2802" spans="1:28" x14ac:dyDescent="0.25">
      <c r="A2802" s="10">
        <f t="shared" si="400"/>
        <v>45408</v>
      </c>
      <c r="B2802" s="11">
        <v>117</v>
      </c>
      <c r="C2802" s="11">
        <v>1400</v>
      </c>
      <c r="D2802" s="12">
        <v>625.58333333333303</v>
      </c>
      <c r="E2802" s="9">
        <v>113.68</v>
      </c>
      <c r="F2802" s="9">
        <f t="shared" si="399"/>
        <v>49.680000000000007</v>
      </c>
      <c r="G2802" s="9">
        <v>0.5</v>
      </c>
      <c r="H2802" s="9">
        <v>3.52</v>
      </c>
      <c r="I2802" s="9"/>
      <c r="J2802" s="9">
        <v>3.4849999999999999</v>
      </c>
      <c r="K2802" s="9">
        <v>88.9</v>
      </c>
      <c r="L2802" s="9">
        <v>0.2422</v>
      </c>
      <c r="M2802" s="9">
        <v>0.34239999999999998</v>
      </c>
      <c r="N2802" s="9">
        <v>0</v>
      </c>
      <c r="O2802" s="9">
        <v>289.39999999999998</v>
      </c>
      <c r="P2802" s="9"/>
      <c r="Q2802" s="9"/>
      <c r="R2802" s="9"/>
      <c r="T2802">
        <f t="shared" si="394"/>
        <v>1171400</v>
      </c>
      <c r="U2802">
        <v>857.8</v>
      </c>
      <c r="V2802">
        <f t="shared" si="401"/>
        <v>289.39999999999998</v>
      </c>
      <c r="W2802" t="str">
        <f t="shared" si="395"/>
        <v/>
      </c>
      <c r="X2802" t="str">
        <f t="shared" si="396"/>
        <v/>
      </c>
      <c r="Y2802" t="str">
        <f t="shared" si="402"/>
        <v/>
      </c>
      <c r="Z2802" s="9"/>
      <c r="AA2802" s="14">
        <f t="shared" si="397"/>
        <v>0.69699999999999995</v>
      </c>
      <c r="AB2802" s="14">
        <f t="shared" si="398"/>
        <v>8.6999999999999994E-2</v>
      </c>
    </row>
    <row r="2803" spans="1:28" x14ac:dyDescent="0.25">
      <c r="A2803" s="10">
        <f t="shared" si="400"/>
        <v>45408</v>
      </c>
      <c r="B2803" s="11">
        <v>117</v>
      </c>
      <c r="C2803" s="11">
        <v>1500</v>
      </c>
      <c r="D2803" s="12">
        <v>625.625</v>
      </c>
      <c r="E2803" s="9">
        <v>115.67</v>
      </c>
      <c r="F2803" s="9">
        <f t="shared" si="399"/>
        <v>51.67</v>
      </c>
      <c r="G2803" s="9">
        <v>0</v>
      </c>
      <c r="H2803" s="9">
        <v>3.02</v>
      </c>
      <c r="I2803" s="9"/>
      <c r="J2803" s="9">
        <v>4.6619999999999999</v>
      </c>
      <c r="K2803" s="9">
        <v>82.6</v>
      </c>
      <c r="L2803" s="9">
        <v>0.2422</v>
      </c>
      <c r="M2803" s="9">
        <v>0.34379999999999999</v>
      </c>
      <c r="N2803" s="9">
        <v>0</v>
      </c>
      <c r="O2803" s="9">
        <v>395.6</v>
      </c>
      <c r="P2803" s="9"/>
      <c r="Q2803" s="9"/>
      <c r="R2803" s="9"/>
      <c r="T2803">
        <f t="shared" si="394"/>
        <v>1171500</v>
      </c>
      <c r="U2803">
        <v>755.2</v>
      </c>
      <c r="V2803">
        <f t="shared" si="401"/>
        <v>395.6</v>
      </c>
      <c r="W2803" t="str">
        <f t="shared" si="395"/>
        <v/>
      </c>
      <c r="X2803" t="str">
        <f t="shared" si="396"/>
        <v/>
      </c>
      <c r="Y2803" t="str">
        <f t="shared" si="402"/>
        <v/>
      </c>
      <c r="Z2803" s="9"/>
      <c r="AA2803" s="14">
        <f t="shared" si="397"/>
        <v>0.70299999999999996</v>
      </c>
      <c r="AB2803" s="14">
        <f t="shared" si="398"/>
        <v>0.14799999999999999</v>
      </c>
    </row>
    <row r="2804" spans="1:28" x14ac:dyDescent="0.25">
      <c r="A2804" s="10">
        <f t="shared" si="400"/>
        <v>45408</v>
      </c>
      <c r="B2804" s="11">
        <v>117</v>
      </c>
      <c r="C2804" s="11">
        <v>1600</v>
      </c>
      <c r="D2804" s="12">
        <v>625.66666666666697</v>
      </c>
      <c r="E2804" s="9">
        <v>114.15</v>
      </c>
      <c r="F2804" s="9">
        <f t="shared" si="399"/>
        <v>50.150000000000006</v>
      </c>
      <c r="G2804" s="9">
        <v>0</v>
      </c>
      <c r="H2804" s="9">
        <v>2.52</v>
      </c>
      <c r="I2804" s="9"/>
      <c r="J2804" s="9">
        <v>2.903</v>
      </c>
      <c r="K2804" s="9">
        <v>84.6</v>
      </c>
      <c r="L2804" s="9">
        <v>0.2422</v>
      </c>
      <c r="M2804" s="9">
        <v>0.34599999999999997</v>
      </c>
      <c r="N2804" s="9">
        <v>0</v>
      </c>
      <c r="O2804" s="9">
        <v>163.1</v>
      </c>
      <c r="P2804" s="9"/>
      <c r="Q2804" s="9"/>
      <c r="R2804" s="9"/>
      <c r="T2804">
        <f t="shared" si="394"/>
        <v>1171600</v>
      </c>
      <c r="U2804">
        <v>610.70000000000005</v>
      </c>
      <c r="V2804">
        <f t="shared" si="401"/>
        <v>163.1</v>
      </c>
      <c r="W2804" t="str">
        <f t="shared" si="395"/>
        <v/>
      </c>
      <c r="X2804" t="str">
        <f t="shared" si="396"/>
        <v/>
      </c>
      <c r="Y2804" t="str">
        <f t="shared" si="402"/>
        <v/>
      </c>
      <c r="Z2804" s="9"/>
      <c r="AA2804" s="14">
        <f t="shared" si="397"/>
        <v>0.63600000000000001</v>
      </c>
      <c r="AB2804" s="14">
        <f t="shared" si="398"/>
        <v>0.11600000000000001</v>
      </c>
    </row>
    <row r="2805" spans="1:28" x14ac:dyDescent="0.25">
      <c r="A2805" s="10">
        <f t="shared" si="400"/>
        <v>45408</v>
      </c>
      <c r="B2805" s="11">
        <v>117</v>
      </c>
      <c r="C2805" s="11">
        <v>1700</v>
      </c>
      <c r="D2805" s="12">
        <v>625.70833333333303</v>
      </c>
      <c r="E2805" s="9">
        <v>114.15</v>
      </c>
      <c r="F2805" s="9">
        <f t="shared" si="399"/>
        <v>50.150000000000006</v>
      </c>
      <c r="G2805" s="9">
        <v>0</v>
      </c>
      <c r="H2805" s="9">
        <v>3.02</v>
      </c>
      <c r="I2805" s="9"/>
      <c r="J2805" s="9">
        <v>2.1280000000000001</v>
      </c>
      <c r="K2805" s="9">
        <v>90.8</v>
      </c>
      <c r="L2805" s="9">
        <v>0.24360000000000001</v>
      </c>
      <c r="M2805" s="9">
        <v>0.34889999999999999</v>
      </c>
      <c r="N2805" s="9">
        <v>0</v>
      </c>
      <c r="O2805" s="9">
        <v>135.6</v>
      </c>
      <c r="P2805" s="9"/>
      <c r="Q2805" s="9"/>
      <c r="R2805" s="9"/>
      <c r="T2805">
        <f t="shared" si="394"/>
        <v>1171700</v>
      </c>
      <c r="U2805">
        <v>435.7</v>
      </c>
      <c r="V2805">
        <f t="shared" si="401"/>
        <v>135.6</v>
      </c>
      <c r="W2805" t="str">
        <f t="shared" si="395"/>
        <v/>
      </c>
      <c r="X2805" t="str">
        <f t="shared" si="396"/>
        <v/>
      </c>
      <c r="Y2805" t="str">
        <f t="shared" si="402"/>
        <v/>
      </c>
      <c r="Z2805" s="9"/>
      <c r="AA2805" s="14">
        <f t="shared" si="397"/>
        <v>0.64600000000000002</v>
      </c>
      <c r="AB2805" s="14">
        <f t="shared" si="398"/>
        <v>6.5000000000000002E-2</v>
      </c>
    </row>
    <row r="2806" spans="1:28" x14ac:dyDescent="0.25">
      <c r="A2806" s="10">
        <f t="shared" si="400"/>
        <v>45408</v>
      </c>
      <c r="B2806" s="11">
        <v>117</v>
      </c>
      <c r="C2806" s="11">
        <v>1800</v>
      </c>
      <c r="D2806" s="12">
        <v>625.75</v>
      </c>
      <c r="E2806" s="9">
        <v>113.68</v>
      </c>
      <c r="F2806" s="9">
        <f t="shared" si="399"/>
        <v>49.680000000000007</v>
      </c>
      <c r="G2806" s="9">
        <v>0</v>
      </c>
      <c r="H2806" s="9">
        <v>3.02</v>
      </c>
      <c r="I2806" s="9"/>
      <c r="J2806" s="9">
        <v>3.5910000000000002</v>
      </c>
      <c r="K2806" s="9">
        <v>92.4</v>
      </c>
      <c r="L2806" s="9">
        <v>0.24360000000000001</v>
      </c>
      <c r="M2806" s="9">
        <v>0.35110000000000002</v>
      </c>
      <c r="N2806" s="9">
        <v>0</v>
      </c>
      <c r="O2806" s="9">
        <v>101.9</v>
      </c>
      <c r="P2806" s="9"/>
      <c r="Q2806" s="9"/>
      <c r="R2806" s="9"/>
      <c r="T2806">
        <f t="shared" si="394"/>
        <v>1171800</v>
      </c>
      <c r="U2806">
        <v>246.7</v>
      </c>
      <c r="V2806">
        <f t="shared" si="401"/>
        <v>101.9</v>
      </c>
      <c r="W2806" t="str">
        <f t="shared" si="395"/>
        <v/>
      </c>
      <c r="X2806" t="str">
        <f t="shared" si="396"/>
        <v/>
      </c>
      <c r="Y2806" t="str">
        <f t="shared" si="402"/>
        <v/>
      </c>
      <c r="Z2806" s="9"/>
      <c r="AA2806" s="14">
        <f t="shared" si="397"/>
        <v>0.73</v>
      </c>
      <c r="AB2806" s="14">
        <f t="shared" si="398"/>
        <v>0.06</v>
      </c>
    </row>
    <row r="2807" spans="1:28" x14ac:dyDescent="0.25">
      <c r="A2807" s="10">
        <f t="shared" si="400"/>
        <v>45408</v>
      </c>
      <c r="B2807" s="11">
        <v>117</v>
      </c>
      <c r="C2807" s="11">
        <v>1900</v>
      </c>
      <c r="D2807" s="12">
        <v>625.79166666666697</v>
      </c>
      <c r="E2807" s="9">
        <v>114.97</v>
      </c>
      <c r="F2807" s="9">
        <f t="shared" si="399"/>
        <v>50.97</v>
      </c>
      <c r="G2807" s="9">
        <v>0</v>
      </c>
      <c r="H2807" s="9">
        <v>2.0099999999999998</v>
      </c>
      <c r="I2807" s="9"/>
      <c r="J2807" s="9">
        <v>0.107</v>
      </c>
      <c r="K2807" s="9">
        <v>90.4</v>
      </c>
      <c r="L2807" s="9">
        <v>0.24429999999999999</v>
      </c>
      <c r="M2807" s="9">
        <v>0.3533</v>
      </c>
      <c r="N2807" s="9">
        <v>0</v>
      </c>
      <c r="O2807" s="9">
        <v>50.6</v>
      </c>
      <c r="P2807" s="9"/>
      <c r="Q2807" s="9"/>
      <c r="R2807" s="9"/>
      <c r="T2807">
        <f t="shared" si="394"/>
        <v>1171900</v>
      </c>
      <c r="U2807">
        <v>70.8</v>
      </c>
      <c r="V2807">
        <f t="shared" si="401"/>
        <v>50.6</v>
      </c>
      <c r="W2807" t="str">
        <f t="shared" si="395"/>
        <v/>
      </c>
      <c r="X2807" t="str">
        <f t="shared" si="396"/>
        <v/>
      </c>
      <c r="Y2807" t="str">
        <f t="shared" si="402"/>
        <v/>
      </c>
      <c r="Z2807" s="9"/>
      <c r="AA2807" s="14">
        <f t="shared" si="397"/>
        <v>0.55600000000000005</v>
      </c>
      <c r="AB2807" s="14">
        <f t="shared" si="398"/>
        <v>5.8999999999999997E-2</v>
      </c>
    </row>
    <row r="2808" spans="1:28" x14ac:dyDescent="0.25">
      <c r="A2808" s="10">
        <f t="shared" si="400"/>
        <v>45408</v>
      </c>
      <c r="B2808" s="11">
        <v>117</v>
      </c>
      <c r="C2808" s="11">
        <v>2000</v>
      </c>
      <c r="D2808" s="12">
        <v>625.83333333333303</v>
      </c>
      <c r="E2808" s="9">
        <v>115.67</v>
      </c>
      <c r="F2808" s="9">
        <f t="shared" si="399"/>
        <v>51.67</v>
      </c>
      <c r="G2808" s="9">
        <v>0</v>
      </c>
      <c r="H2808" s="9">
        <v>1.51</v>
      </c>
      <c r="I2808" s="9"/>
      <c r="J2808" s="9">
        <v>-0.39500000000000002</v>
      </c>
      <c r="K2808" s="9">
        <v>94.9</v>
      </c>
      <c r="L2808" s="9">
        <v>0.24429999999999999</v>
      </c>
      <c r="M2808" s="9">
        <v>0.35399999999999998</v>
      </c>
      <c r="N2808" s="9">
        <v>0</v>
      </c>
      <c r="O2808" s="9">
        <v>0.6</v>
      </c>
      <c r="P2808" s="9"/>
      <c r="Q2808" s="9"/>
      <c r="R2808" s="9"/>
      <c r="T2808">
        <f t="shared" si="394"/>
        <v>1172000</v>
      </c>
      <c r="U2808">
        <v>0</v>
      </c>
      <c r="V2808">
        <f t="shared" si="401"/>
        <v>0</v>
      </c>
      <c r="W2808" t="str">
        <f t="shared" si="395"/>
        <v/>
      </c>
      <c r="X2808" t="str">
        <f t="shared" si="396"/>
        <v/>
      </c>
      <c r="Y2808" t="str">
        <f t="shared" si="402"/>
        <v/>
      </c>
      <c r="Z2808" s="9"/>
      <c r="AA2808" s="14">
        <f t="shared" si="397"/>
        <v>0.56299999999999994</v>
      </c>
      <c r="AB2808" s="14">
        <f t="shared" si="398"/>
        <v>0.03</v>
      </c>
    </row>
    <row r="2809" spans="1:28" x14ac:dyDescent="0.25">
      <c r="A2809" s="10">
        <f t="shared" si="400"/>
        <v>45408</v>
      </c>
      <c r="B2809" s="11">
        <v>117</v>
      </c>
      <c r="C2809" s="11">
        <v>2100</v>
      </c>
      <c r="D2809" s="12">
        <v>625.875</v>
      </c>
      <c r="E2809" s="9">
        <v>115.32</v>
      </c>
      <c r="F2809" s="9">
        <f t="shared" si="399"/>
        <v>51.319999999999993</v>
      </c>
      <c r="G2809" s="9">
        <v>0</v>
      </c>
      <c r="H2809" s="9">
        <v>0.5</v>
      </c>
      <c r="I2809" s="9"/>
      <c r="J2809" s="9">
        <v>-3.2000000000000001E-2</v>
      </c>
      <c r="K2809" s="9">
        <v>96.5</v>
      </c>
      <c r="L2809" s="9">
        <v>0.24510000000000001</v>
      </c>
      <c r="M2809" s="9">
        <v>0.35470000000000002</v>
      </c>
      <c r="N2809" s="9">
        <v>0</v>
      </c>
      <c r="O2809" s="9">
        <v>0.6</v>
      </c>
      <c r="P2809" s="9"/>
      <c r="Q2809" s="9"/>
      <c r="R2809" s="9"/>
      <c r="T2809">
        <f t="shared" si="394"/>
        <v>1172100</v>
      </c>
      <c r="U2809">
        <v>0</v>
      </c>
      <c r="V2809">
        <f t="shared" si="401"/>
        <v>0</v>
      </c>
      <c r="W2809" t="str">
        <f t="shared" si="395"/>
        <v/>
      </c>
      <c r="X2809" t="str">
        <f t="shared" si="396"/>
        <v/>
      </c>
      <c r="Y2809" t="str">
        <f t="shared" si="402"/>
        <v/>
      </c>
      <c r="Z2809" s="9"/>
      <c r="AA2809" s="14">
        <f t="shared" si="397"/>
        <v>0.58799999999999997</v>
      </c>
      <c r="AB2809" s="14">
        <f t="shared" si="398"/>
        <v>2.1000000000000001E-2</v>
      </c>
    </row>
    <row r="2810" spans="1:28" x14ac:dyDescent="0.25">
      <c r="A2810" s="10">
        <f t="shared" si="400"/>
        <v>45408</v>
      </c>
      <c r="B2810" s="11">
        <v>117</v>
      </c>
      <c r="C2810" s="11">
        <v>2200</v>
      </c>
      <c r="D2810" s="12">
        <v>625.91666666666697</v>
      </c>
      <c r="E2810" s="9">
        <v>115.2</v>
      </c>
      <c r="F2810" s="9">
        <f t="shared" si="399"/>
        <v>51.2</v>
      </c>
      <c r="G2810" s="9">
        <v>0</v>
      </c>
      <c r="H2810" s="9">
        <v>0</v>
      </c>
      <c r="I2810" s="9"/>
      <c r="J2810" s="9">
        <v>-0.53500000000000003</v>
      </c>
      <c r="K2810" s="9">
        <v>97.4</v>
      </c>
      <c r="L2810" s="9">
        <v>0.24510000000000001</v>
      </c>
      <c r="M2810" s="9">
        <v>0.35470000000000002</v>
      </c>
      <c r="N2810" s="9">
        <v>0</v>
      </c>
      <c r="O2810" s="9">
        <v>0.6</v>
      </c>
      <c r="P2810" s="9"/>
      <c r="Q2810" s="9"/>
      <c r="R2810" s="9"/>
      <c r="T2810">
        <f t="shared" si="394"/>
        <v>1172200</v>
      </c>
      <c r="U2810">
        <v>0</v>
      </c>
      <c r="V2810">
        <f t="shared" si="401"/>
        <v>0</v>
      </c>
      <c r="W2810" t="str">
        <f t="shared" si="395"/>
        <v/>
      </c>
      <c r="X2810" t="str">
        <f t="shared" si="396"/>
        <v/>
      </c>
      <c r="Y2810" t="str">
        <f t="shared" si="402"/>
        <v/>
      </c>
      <c r="Z2810" s="9"/>
      <c r="AA2810" s="14">
        <f t="shared" si="397"/>
        <v>0.57199999999999995</v>
      </c>
      <c r="AB2810" s="14">
        <f t="shared" si="398"/>
        <v>1.4999999999999999E-2</v>
      </c>
    </row>
    <row r="2811" spans="1:28" x14ac:dyDescent="0.25">
      <c r="A2811" s="10">
        <f t="shared" si="400"/>
        <v>45408</v>
      </c>
      <c r="B2811" s="11">
        <v>117</v>
      </c>
      <c r="C2811" s="11">
        <v>2300</v>
      </c>
      <c r="D2811" s="12">
        <v>625.95833333333303</v>
      </c>
      <c r="E2811" s="9">
        <v>114.62</v>
      </c>
      <c r="F2811" s="9">
        <f t="shared" si="399"/>
        <v>50.620000000000005</v>
      </c>
      <c r="G2811" s="9">
        <v>0</v>
      </c>
      <c r="H2811" s="9">
        <v>0.5</v>
      </c>
      <c r="I2811" s="9"/>
      <c r="J2811" s="9">
        <v>-0.62</v>
      </c>
      <c r="K2811" s="9">
        <v>97.8</v>
      </c>
      <c r="L2811" s="9">
        <v>0.24510000000000001</v>
      </c>
      <c r="M2811" s="9">
        <v>0.35549999999999998</v>
      </c>
      <c r="N2811" s="9">
        <v>0</v>
      </c>
      <c r="O2811" s="9">
        <v>0.6</v>
      </c>
      <c r="P2811" s="9"/>
      <c r="Q2811" s="9"/>
      <c r="R2811" s="9"/>
      <c r="T2811">
        <f t="shared" si="394"/>
        <v>1172300</v>
      </c>
      <c r="U2811">
        <v>0</v>
      </c>
      <c r="V2811">
        <f t="shared" si="401"/>
        <v>0</v>
      </c>
      <c r="W2811" t="str">
        <f t="shared" si="395"/>
        <v/>
      </c>
      <c r="X2811" t="str">
        <f t="shared" si="396"/>
        <v/>
      </c>
      <c r="Y2811" t="str">
        <f t="shared" si="402"/>
        <v/>
      </c>
      <c r="Z2811" s="9"/>
      <c r="AA2811" s="14">
        <f t="shared" si="397"/>
        <v>0.57099999999999995</v>
      </c>
      <c r="AB2811" s="14">
        <f t="shared" si="398"/>
        <v>1.2999999999999999E-2</v>
      </c>
    </row>
    <row r="2812" spans="1:28" x14ac:dyDescent="0.25">
      <c r="A2812" s="10">
        <f t="shared" si="400"/>
        <v>45408</v>
      </c>
      <c r="B2812" s="11">
        <v>117</v>
      </c>
      <c r="C2812" s="11">
        <v>2400</v>
      </c>
      <c r="D2812" s="12">
        <v>626</v>
      </c>
      <c r="E2812" s="9">
        <v>115.2</v>
      </c>
      <c r="F2812" s="9">
        <f t="shared" si="399"/>
        <v>51.2</v>
      </c>
      <c r="G2812" s="9">
        <v>0</v>
      </c>
      <c r="H2812" s="9">
        <v>0</v>
      </c>
      <c r="I2812" s="9"/>
      <c r="J2812" s="9">
        <v>2.4E-2</v>
      </c>
      <c r="K2812" s="9">
        <v>98</v>
      </c>
      <c r="L2812" s="9">
        <v>0.24510000000000001</v>
      </c>
      <c r="M2812" s="9">
        <v>0.35549999999999998</v>
      </c>
      <c r="N2812" s="9">
        <v>0</v>
      </c>
      <c r="O2812" s="9">
        <v>0.6</v>
      </c>
      <c r="P2812" s="9"/>
      <c r="Q2812" s="9"/>
      <c r="R2812" s="9"/>
      <c r="T2812">
        <f t="shared" si="394"/>
        <v>1172400</v>
      </c>
      <c r="U2812">
        <v>0</v>
      </c>
      <c r="V2812">
        <f t="shared" si="401"/>
        <v>0</v>
      </c>
      <c r="W2812">
        <f t="shared" si="395"/>
        <v>0.245</v>
      </c>
      <c r="X2812">
        <f t="shared" si="396"/>
        <v>0.35599999999999998</v>
      </c>
      <c r="Y2812">
        <f t="shared" si="402"/>
        <v>0.51200000000000001</v>
      </c>
      <c r="Z2812" s="9"/>
      <c r="AA2812" s="14">
        <f t="shared" si="397"/>
        <v>0.59899999999999998</v>
      </c>
      <c r="AB2812" s="14">
        <f t="shared" si="398"/>
        <v>1.2E-2</v>
      </c>
    </row>
    <row r="2813" spans="1:28" x14ac:dyDescent="0.25">
      <c r="A2813" s="10">
        <f t="shared" si="400"/>
        <v>45409</v>
      </c>
      <c r="B2813" s="11">
        <v>118</v>
      </c>
      <c r="C2813" s="11">
        <v>100</v>
      </c>
      <c r="D2813" s="12">
        <v>626.04166666666697</v>
      </c>
      <c r="E2813" s="9">
        <v>114.85</v>
      </c>
      <c r="F2813" s="9">
        <f t="shared" si="399"/>
        <v>50.849999999999994</v>
      </c>
      <c r="G2813" s="9">
        <v>0</v>
      </c>
      <c r="H2813" s="9">
        <v>0.5</v>
      </c>
      <c r="I2813" s="9"/>
      <c r="J2813" s="9">
        <v>-0.14299999999999999</v>
      </c>
      <c r="K2813" s="9">
        <v>98.1</v>
      </c>
      <c r="L2813" s="9">
        <v>0.24510000000000001</v>
      </c>
      <c r="M2813" s="9">
        <v>0.35549999999999998</v>
      </c>
      <c r="N2813" s="9">
        <v>0</v>
      </c>
      <c r="O2813" s="9">
        <v>0.6</v>
      </c>
      <c r="P2813" s="9"/>
      <c r="Q2813" s="9"/>
      <c r="R2813" s="9"/>
      <c r="T2813">
        <f t="shared" si="394"/>
        <v>1180100</v>
      </c>
      <c r="U2813">
        <v>0</v>
      </c>
      <c r="V2813">
        <f t="shared" si="401"/>
        <v>0</v>
      </c>
      <c r="W2813" t="str">
        <f t="shared" si="395"/>
        <v/>
      </c>
      <c r="X2813" t="str">
        <f t="shared" si="396"/>
        <v/>
      </c>
      <c r="Y2813" t="str">
        <f t="shared" si="402"/>
        <v/>
      </c>
      <c r="Z2813" s="9"/>
      <c r="AA2813" s="14">
        <f t="shared" si="397"/>
        <v>0.59299999999999997</v>
      </c>
      <c r="AB2813" s="14">
        <f t="shared" si="398"/>
        <v>1.0999999999999999E-2</v>
      </c>
    </row>
    <row r="2814" spans="1:28" x14ac:dyDescent="0.25">
      <c r="A2814" s="10">
        <f t="shared" si="400"/>
        <v>45409</v>
      </c>
      <c r="B2814" s="11">
        <v>118</v>
      </c>
      <c r="C2814" s="11">
        <v>200</v>
      </c>
      <c r="D2814" s="12">
        <v>626.08333333333303</v>
      </c>
      <c r="E2814" s="9">
        <v>114.38</v>
      </c>
      <c r="F2814" s="9">
        <f t="shared" si="399"/>
        <v>50.379999999999995</v>
      </c>
      <c r="G2814" s="9">
        <v>0</v>
      </c>
      <c r="H2814" s="9">
        <v>0.5</v>
      </c>
      <c r="I2814" s="9"/>
      <c r="J2814" s="9">
        <v>2.4E-2</v>
      </c>
      <c r="K2814" s="9">
        <v>97.8</v>
      </c>
      <c r="L2814" s="9">
        <v>0.24510000000000001</v>
      </c>
      <c r="M2814" s="9">
        <v>0.35549999999999998</v>
      </c>
      <c r="N2814" s="9">
        <v>0</v>
      </c>
      <c r="O2814" s="9">
        <v>0.6</v>
      </c>
      <c r="P2814" s="9"/>
      <c r="Q2814" s="9"/>
      <c r="R2814" s="9"/>
      <c r="T2814">
        <f t="shared" si="394"/>
        <v>1180200</v>
      </c>
      <c r="U2814">
        <v>0</v>
      </c>
      <c r="V2814">
        <f t="shared" si="401"/>
        <v>0</v>
      </c>
      <c r="W2814" t="str">
        <f t="shared" si="395"/>
        <v/>
      </c>
      <c r="X2814" t="str">
        <f t="shared" si="396"/>
        <v/>
      </c>
      <c r="Y2814" t="str">
        <f t="shared" si="402"/>
        <v/>
      </c>
      <c r="Z2814" s="9"/>
      <c r="AA2814" s="14">
        <f t="shared" si="397"/>
        <v>0.59799999999999998</v>
      </c>
      <c r="AB2814" s="14">
        <f t="shared" si="398"/>
        <v>1.2999999999999999E-2</v>
      </c>
    </row>
    <row r="2815" spans="1:28" x14ac:dyDescent="0.25">
      <c r="A2815" s="10">
        <f t="shared" si="400"/>
        <v>45409</v>
      </c>
      <c r="B2815" s="11">
        <v>118</v>
      </c>
      <c r="C2815" s="11">
        <v>300</v>
      </c>
      <c r="D2815" s="12">
        <v>626.125</v>
      </c>
      <c r="E2815" s="9">
        <v>112.51</v>
      </c>
      <c r="F2815" s="9">
        <f t="shared" si="399"/>
        <v>48.510000000000005</v>
      </c>
      <c r="G2815" s="9">
        <v>0</v>
      </c>
      <c r="H2815" s="9">
        <v>1.51</v>
      </c>
      <c r="I2815" s="9"/>
      <c r="J2815" s="9">
        <v>0.246</v>
      </c>
      <c r="K2815" s="9">
        <v>97.6</v>
      </c>
      <c r="L2815" s="9">
        <v>0.24510000000000001</v>
      </c>
      <c r="M2815" s="9">
        <v>0.35549999999999998</v>
      </c>
      <c r="N2815" s="9">
        <v>0</v>
      </c>
      <c r="O2815" s="9">
        <v>0.6</v>
      </c>
      <c r="P2815" s="9"/>
      <c r="Q2815" s="9"/>
      <c r="R2815" s="9"/>
      <c r="T2815">
        <f t="shared" si="394"/>
        <v>1180300</v>
      </c>
      <c r="U2815">
        <v>0</v>
      </c>
      <c r="V2815">
        <f t="shared" si="401"/>
        <v>0</v>
      </c>
      <c r="W2815" t="str">
        <f t="shared" si="395"/>
        <v/>
      </c>
      <c r="X2815" t="str">
        <f t="shared" si="396"/>
        <v/>
      </c>
      <c r="Y2815" t="str">
        <f t="shared" si="402"/>
        <v/>
      </c>
      <c r="Z2815" s="9"/>
      <c r="AA2815" s="14">
        <f t="shared" si="397"/>
        <v>0.60699999999999998</v>
      </c>
      <c r="AB2815" s="14">
        <f t="shared" si="398"/>
        <v>1.4999999999999999E-2</v>
      </c>
    </row>
    <row r="2816" spans="1:28" x14ac:dyDescent="0.25">
      <c r="A2816" s="10">
        <f t="shared" si="400"/>
        <v>45409</v>
      </c>
      <c r="B2816" s="11">
        <v>118</v>
      </c>
      <c r="C2816" s="11">
        <v>400</v>
      </c>
      <c r="D2816" s="12">
        <v>626.16666666666697</v>
      </c>
      <c r="E2816" s="9">
        <v>111.11</v>
      </c>
      <c r="F2816" s="9">
        <f t="shared" si="399"/>
        <v>47.11</v>
      </c>
      <c r="G2816" s="9">
        <v>0</v>
      </c>
      <c r="H2816" s="9">
        <v>1.01</v>
      </c>
      <c r="I2816" s="9"/>
      <c r="J2816" s="9">
        <v>0.107</v>
      </c>
      <c r="K2816" s="9">
        <v>97.7</v>
      </c>
      <c r="L2816" s="9">
        <v>0.24510000000000001</v>
      </c>
      <c r="M2816" s="9">
        <v>0.35470000000000002</v>
      </c>
      <c r="N2816" s="9">
        <v>0</v>
      </c>
      <c r="O2816" s="9">
        <v>0.6</v>
      </c>
      <c r="P2816" s="9"/>
      <c r="Q2816" s="9"/>
      <c r="R2816" s="9"/>
      <c r="T2816">
        <f t="shared" si="394"/>
        <v>1180400</v>
      </c>
      <c r="U2816">
        <v>0</v>
      </c>
      <c r="V2816">
        <f t="shared" si="401"/>
        <v>0</v>
      </c>
      <c r="W2816" t="str">
        <f t="shared" si="395"/>
        <v/>
      </c>
      <c r="X2816" t="str">
        <f t="shared" si="396"/>
        <v/>
      </c>
      <c r="Y2816" t="str">
        <f t="shared" si="402"/>
        <v/>
      </c>
      <c r="Z2816" s="9"/>
      <c r="AA2816" s="14">
        <f t="shared" si="397"/>
        <v>0.60099999999999998</v>
      </c>
      <c r="AB2816" s="14">
        <f t="shared" si="398"/>
        <v>1.4E-2</v>
      </c>
    </row>
    <row r="2817" spans="1:28" x14ac:dyDescent="0.25">
      <c r="A2817" s="10">
        <f t="shared" si="400"/>
        <v>45409</v>
      </c>
      <c r="B2817" s="11">
        <v>118</v>
      </c>
      <c r="C2817" s="11">
        <v>500</v>
      </c>
      <c r="D2817" s="12">
        <v>626.20833333333303</v>
      </c>
      <c r="E2817" s="9">
        <v>111.69</v>
      </c>
      <c r="F2817" s="9">
        <f t="shared" si="399"/>
        <v>47.69</v>
      </c>
      <c r="G2817" s="9">
        <v>0</v>
      </c>
      <c r="H2817" s="9">
        <v>1.51</v>
      </c>
      <c r="I2817" s="9"/>
      <c r="J2817" s="9">
        <v>0.218</v>
      </c>
      <c r="K2817" s="9">
        <v>98.3</v>
      </c>
      <c r="L2817" s="9">
        <v>0.24579999999999999</v>
      </c>
      <c r="M2817" s="9">
        <v>0.35399999999999998</v>
      </c>
      <c r="N2817" s="9">
        <v>0</v>
      </c>
      <c r="O2817" s="9">
        <v>0.6</v>
      </c>
      <c r="P2817" s="9"/>
      <c r="Q2817" s="9"/>
      <c r="R2817" s="9"/>
      <c r="T2817">
        <f t="shared" si="394"/>
        <v>1180500</v>
      </c>
      <c r="U2817">
        <v>0</v>
      </c>
      <c r="V2817">
        <f t="shared" si="401"/>
        <v>0</v>
      </c>
      <c r="W2817" t="str">
        <f t="shared" si="395"/>
        <v/>
      </c>
      <c r="X2817" t="str">
        <f t="shared" si="396"/>
        <v/>
      </c>
      <c r="Y2817" t="str">
        <f t="shared" si="402"/>
        <v/>
      </c>
      <c r="Z2817" s="9"/>
      <c r="AA2817" s="14">
        <f t="shared" si="397"/>
        <v>0.61</v>
      </c>
      <c r="AB2817" s="14">
        <f t="shared" si="398"/>
        <v>1.0999999999999999E-2</v>
      </c>
    </row>
    <row r="2818" spans="1:28" x14ac:dyDescent="0.25">
      <c r="A2818" s="10">
        <f t="shared" si="400"/>
        <v>45409</v>
      </c>
      <c r="B2818" s="11">
        <v>118</v>
      </c>
      <c r="C2818" s="11">
        <v>600</v>
      </c>
      <c r="D2818" s="12">
        <v>626.25</v>
      </c>
      <c r="E2818" s="9">
        <v>112.98</v>
      </c>
      <c r="F2818" s="9">
        <f t="shared" si="399"/>
        <v>48.980000000000004</v>
      </c>
      <c r="G2818" s="9">
        <v>0</v>
      </c>
      <c r="H2818" s="9">
        <v>4.53</v>
      </c>
      <c r="I2818" s="9"/>
      <c r="J2818" s="9">
        <v>0.77</v>
      </c>
      <c r="K2818" s="9">
        <v>98.7</v>
      </c>
      <c r="L2818" s="9">
        <v>0.24510000000000001</v>
      </c>
      <c r="M2818" s="9">
        <v>0.3533</v>
      </c>
      <c r="N2818" s="9">
        <v>0.2</v>
      </c>
      <c r="O2818" s="9">
        <v>34.4</v>
      </c>
      <c r="P2818" s="9"/>
      <c r="Q2818" s="9"/>
      <c r="R2818" s="9"/>
      <c r="T2818">
        <f t="shared" si="394"/>
        <v>1180600</v>
      </c>
      <c r="U2818">
        <v>67.3</v>
      </c>
      <c r="V2818">
        <f t="shared" si="401"/>
        <v>34.4</v>
      </c>
      <c r="W2818" t="str">
        <f t="shared" si="395"/>
        <v/>
      </c>
      <c r="X2818" t="str">
        <f t="shared" si="396"/>
        <v/>
      </c>
      <c r="Y2818" t="str">
        <f t="shared" si="402"/>
        <v/>
      </c>
      <c r="Z2818" s="9"/>
      <c r="AA2818" s="14">
        <f t="shared" si="397"/>
        <v>0.63700000000000001</v>
      </c>
      <c r="AB2818" s="14">
        <f t="shared" si="398"/>
        <v>8.0000000000000002E-3</v>
      </c>
    </row>
    <row r="2819" spans="1:28" x14ac:dyDescent="0.25">
      <c r="A2819" s="10">
        <f t="shared" si="400"/>
        <v>45409</v>
      </c>
      <c r="B2819" s="11">
        <v>118</v>
      </c>
      <c r="C2819" s="11">
        <v>700</v>
      </c>
      <c r="D2819" s="12">
        <v>626.29166666666697</v>
      </c>
      <c r="E2819" s="9">
        <v>115.09</v>
      </c>
      <c r="F2819" s="9">
        <f t="shared" si="399"/>
        <v>51.09</v>
      </c>
      <c r="G2819" s="9">
        <v>1.01</v>
      </c>
      <c r="H2819" s="9">
        <v>5.03</v>
      </c>
      <c r="I2819" s="9"/>
      <c r="J2819" s="9">
        <v>1.615</v>
      </c>
      <c r="K2819" s="9">
        <v>97.1</v>
      </c>
      <c r="L2819" s="9">
        <v>0.24510000000000001</v>
      </c>
      <c r="M2819" s="9">
        <v>0.3533</v>
      </c>
      <c r="N2819" s="9">
        <v>0</v>
      </c>
      <c r="O2819" s="9">
        <v>149.4</v>
      </c>
      <c r="P2819" s="9"/>
      <c r="Q2819" s="9"/>
      <c r="R2819" s="9"/>
      <c r="T2819">
        <f t="shared" si="394"/>
        <v>1180700</v>
      </c>
      <c r="U2819">
        <v>241.7</v>
      </c>
      <c r="V2819">
        <f t="shared" si="401"/>
        <v>149.4</v>
      </c>
      <c r="W2819" t="str">
        <f t="shared" si="395"/>
        <v/>
      </c>
      <c r="X2819" t="str">
        <f t="shared" si="396"/>
        <v/>
      </c>
      <c r="Y2819" t="str">
        <f t="shared" si="402"/>
        <v/>
      </c>
      <c r="Z2819" s="9"/>
      <c r="AA2819" s="14">
        <f t="shared" si="397"/>
        <v>0.66600000000000004</v>
      </c>
      <c r="AB2819" s="14">
        <f t="shared" si="398"/>
        <v>0.02</v>
      </c>
    </row>
    <row r="2820" spans="1:28" x14ac:dyDescent="0.25">
      <c r="A2820" s="10">
        <f t="shared" si="400"/>
        <v>45409</v>
      </c>
      <c r="B2820" s="11">
        <v>118</v>
      </c>
      <c r="C2820" s="11">
        <v>800</v>
      </c>
      <c r="D2820" s="12">
        <v>626.33333333333303</v>
      </c>
      <c r="E2820" s="9">
        <v>113.33</v>
      </c>
      <c r="F2820" s="9">
        <f t="shared" si="399"/>
        <v>49.33</v>
      </c>
      <c r="G2820" s="9">
        <v>0.5</v>
      </c>
      <c r="H2820" s="9">
        <v>4.03</v>
      </c>
      <c r="I2820" s="9"/>
      <c r="J2820" s="9">
        <v>2.1280000000000001</v>
      </c>
      <c r="K2820" s="9">
        <v>96.1</v>
      </c>
      <c r="L2820" s="9">
        <v>0.24429999999999999</v>
      </c>
      <c r="M2820" s="9">
        <v>0.35260000000000002</v>
      </c>
      <c r="N2820" s="9">
        <v>0</v>
      </c>
      <c r="O2820" s="9">
        <v>165.6</v>
      </c>
      <c r="P2820" s="9"/>
      <c r="Q2820" s="9"/>
      <c r="R2820" s="9"/>
      <c r="T2820">
        <f t="shared" si="394"/>
        <v>1180800</v>
      </c>
      <c r="U2820">
        <v>430.7</v>
      </c>
      <c r="V2820">
        <f t="shared" si="401"/>
        <v>165.6</v>
      </c>
      <c r="W2820" t="str">
        <f t="shared" si="395"/>
        <v/>
      </c>
      <c r="X2820" t="str">
        <f t="shared" si="396"/>
        <v/>
      </c>
      <c r="Y2820" t="str">
        <f t="shared" si="402"/>
        <v/>
      </c>
      <c r="Z2820" s="9"/>
      <c r="AA2820" s="14">
        <f t="shared" si="397"/>
        <v>0.68400000000000005</v>
      </c>
      <c r="AB2820" s="14">
        <f t="shared" si="398"/>
        <v>2.8000000000000001E-2</v>
      </c>
    </row>
    <row r="2821" spans="1:28" x14ac:dyDescent="0.25">
      <c r="A2821" s="10">
        <f t="shared" si="400"/>
        <v>45409</v>
      </c>
      <c r="B2821" s="11">
        <v>118</v>
      </c>
      <c r="C2821" s="11">
        <v>900</v>
      </c>
      <c r="D2821" s="12">
        <v>626.375</v>
      </c>
      <c r="E2821" s="9">
        <v>114.03</v>
      </c>
      <c r="F2821" s="9">
        <f t="shared" si="399"/>
        <v>50.03</v>
      </c>
      <c r="G2821" s="9">
        <v>0.5</v>
      </c>
      <c r="H2821" s="9">
        <v>3.52</v>
      </c>
      <c r="I2821" s="9"/>
      <c r="J2821" s="9">
        <v>1.8049999999999999</v>
      </c>
      <c r="K2821" s="9">
        <v>94.3</v>
      </c>
      <c r="L2821" s="9">
        <v>0.24429999999999999</v>
      </c>
      <c r="M2821" s="9">
        <v>0.3518</v>
      </c>
      <c r="N2821" s="9">
        <v>0</v>
      </c>
      <c r="O2821" s="9">
        <v>173.1</v>
      </c>
      <c r="P2821" s="9"/>
      <c r="Q2821" s="9"/>
      <c r="R2821" s="9"/>
      <c r="T2821">
        <f t="shared" ref="T2821:T2884" si="403">B2821*10000+C2821</f>
        <v>1180900</v>
      </c>
      <c r="U2821">
        <v>606.5</v>
      </c>
      <c r="V2821">
        <f t="shared" si="401"/>
        <v>173.1</v>
      </c>
      <c r="W2821" t="str">
        <f t="shared" ref="W2821:W2884" si="404">IF(C2821=2400,ROUND(L2821,3),"")</f>
        <v/>
      </c>
      <c r="X2821" t="str">
        <f t="shared" ref="X2821:X2884" si="405">IF(C2821=2400,ROUND(M2821,3),"")</f>
        <v/>
      </c>
      <c r="Y2821" t="str">
        <f t="shared" si="402"/>
        <v/>
      </c>
      <c r="Z2821" s="9"/>
      <c r="AA2821" s="14">
        <f t="shared" ref="AA2821:AA2884" si="406">ROUND((0.6105*(EXP((17.273*J2821)/(J2821+237.3))))*K2821/100,3)</f>
        <v>0.65600000000000003</v>
      </c>
      <c r="AB2821" s="14">
        <f t="shared" ref="AB2821:AB2884" si="407">ROUND(AA2821/K2821*(100-K2821),3)</f>
        <v>0.04</v>
      </c>
    </row>
    <row r="2822" spans="1:28" x14ac:dyDescent="0.25">
      <c r="A2822" s="10">
        <f t="shared" si="400"/>
        <v>45409</v>
      </c>
      <c r="B2822" s="11">
        <v>118</v>
      </c>
      <c r="C2822" s="11">
        <v>1000</v>
      </c>
      <c r="D2822" s="12">
        <v>626.41666666666697</v>
      </c>
      <c r="E2822" s="9">
        <v>114.74</v>
      </c>
      <c r="F2822" s="9">
        <f t="shared" ref="F2822:F2885" si="408">IF(E2822&gt;F$2,E2822-F$2,0)</f>
        <v>50.739999999999995</v>
      </c>
      <c r="G2822" s="9">
        <v>1.51</v>
      </c>
      <c r="H2822" s="9">
        <v>5.54</v>
      </c>
      <c r="I2822" s="9"/>
      <c r="J2822" s="9">
        <v>2.8769999999999998</v>
      </c>
      <c r="K2822" s="9">
        <v>94.2</v>
      </c>
      <c r="L2822" s="9">
        <v>0.24429999999999999</v>
      </c>
      <c r="M2822" s="9">
        <v>0.35110000000000002</v>
      </c>
      <c r="N2822" s="9">
        <v>0</v>
      </c>
      <c r="O2822" s="9">
        <v>221.9</v>
      </c>
      <c r="P2822" s="9"/>
      <c r="Q2822" s="9"/>
      <c r="R2822" s="9"/>
      <c r="T2822">
        <f t="shared" si="403"/>
        <v>1181000</v>
      </c>
      <c r="U2822">
        <v>752.8</v>
      </c>
      <c r="V2822">
        <f t="shared" si="401"/>
        <v>221.9</v>
      </c>
      <c r="W2822" t="str">
        <f t="shared" si="404"/>
        <v/>
      </c>
      <c r="X2822" t="str">
        <f t="shared" si="405"/>
        <v/>
      </c>
      <c r="Y2822" t="str">
        <f t="shared" si="402"/>
        <v/>
      </c>
      <c r="Z2822" s="9"/>
      <c r="AA2822" s="14">
        <f t="shared" si="406"/>
        <v>0.70699999999999996</v>
      </c>
      <c r="AB2822" s="14">
        <f t="shared" si="407"/>
        <v>4.3999999999999997E-2</v>
      </c>
    </row>
    <row r="2823" spans="1:28" x14ac:dyDescent="0.25">
      <c r="A2823" s="10">
        <f t="shared" ref="A2823:A2886" si="409">A$5-1+B2823</f>
        <v>45409</v>
      </c>
      <c r="B2823" s="11">
        <v>118</v>
      </c>
      <c r="C2823" s="11">
        <v>1100</v>
      </c>
      <c r="D2823" s="12">
        <v>626.45833333333303</v>
      </c>
      <c r="E2823" s="9">
        <v>113.68</v>
      </c>
      <c r="F2823" s="9">
        <f t="shared" si="408"/>
        <v>49.680000000000007</v>
      </c>
      <c r="G2823" s="9">
        <v>1.51</v>
      </c>
      <c r="H2823" s="9">
        <v>5.54</v>
      </c>
      <c r="I2823" s="9"/>
      <c r="J2823" s="9">
        <v>4.0369999999999999</v>
      </c>
      <c r="K2823" s="9">
        <v>86.5</v>
      </c>
      <c r="L2823" s="9">
        <v>0.24429999999999999</v>
      </c>
      <c r="M2823" s="9">
        <v>0.34960000000000002</v>
      </c>
      <c r="N2823" s="9">
        <v>0</v>
      </c>
      <c r="O2823" s="9">
        <v>369.4</v>
      </c>
      <c r="P2823" s="9"/>
      <c r="Q2823" s="9"/>
      <c r="R2823" s="9"/>
      <c r="T2823">
        <f t="shared" si="403"/>
        <v>1181100</v>
      </c>
      <c r="U2823">
        <v>857.7</v>
      </c>
      <c r="V2823">
        <f t="shared" si="401"/>
        <v>369.4</v>
      </c>
      <c r="W2823" t="str">
        <f t="shared" si="404"/>
        <v/>
      </c>
      <c r="X2823" t="str">
        <f t="shared" si="405"/>
        <v/>
      </c>
      <c r="Y2823" t="str">
        <f t="shared" si="402"/>
        <v/>
      </c>
      <c r="Z2823" s="9"/>
      <c r="AA2823" s="14">
        <f t="shared" si="406"/>
        <v>0.70499999999999996</v>
      </c>
      <c r="AB2823" s="14">
        <f t="shared" si="407"/>
        <v>0.11</v>
      </c>
    </row>
    <row r="2824" spans="1:28" x14ac:dyDescent="0.25">
      <c r="A2824" s="10">
        <f t="shared" si="409"/>
        <v>45409</v>
      </c>
      <c r="B2824" s="11">
        <v>118</v>
      </c>
      <c r="C2824" s="11">
        <v>1200</v>
      </c>
      <c r="D2824" s="12">
        <v>626.5</v>
      </c>
      <c r="E2824" s="9">
        <v>113.8</v>
      </c>
      <c r="F2824" s="9">
        <f t="shared" si="408"/>
        <v>49.8</v>
      </c>
      <c r="G2824" s="9">
        <v>2.52</v>
      </c>
      <c r="H2824" s="9">
        <v>7.05</v>
      </c>
      <c r="I2824" s="9"/>
      <c r="J2824" s="9">
        <v>2.0739999999999998</v>
      </c>
      <c r="K2824" s="9">
        <v>79.900000000000006</v>
      </c>
      <c r="L2824" s="9">
        <v>0.24360000000000001</v>
      </c>
      <c r="M2824" s="9">
        <v>0.34960000000000002</v>
      </c>
      <c r="N2824" s="9">
        <v>0</v>
      </c>
      <c r="O2824" s="9">
        <v>403.1</v>
      </c>
      <c r="P2824" s="9"/>
      <c r="Q2824" s="9"/>
      <c r="R2824" s="9"/>
      <c r="T2824">
        <f t="shared" si="403"/>
        <v>1181200</v>
      </c>
      <c r="U2824">
        <v>912.7</v>
      </c>
      <c r="V2824">
        <f t="shared" si="401"/>
        <v>403.1</v>
      </c>
      <c r="W2824" t="str">
        <f t="shared" si="404"/>
        <v/>
      </c>
      <c r="X2824" t="str">
        <f t="shared" si="405"/>
        <v/>
      </c>
      <c r="Y2824" t="str">
        <f t="shared" si="402"/>
        <v/>
      </c>
      <c r="Z2824" s="9"/>
      <c r="AA2824" s="14">
        <f t="shared" si="406"/>
        <v>0.56699999999999995</v>
      </c>
      <c r="AB2824" s="14">
        <f t="shared" si="407"/>
        <v>0.14299999999999999</v>
      </c>
    </row>
    <row r="2825" spans="1:28" x14ac:dyDescent="0.25">
      <c r="A2825" s="10">
        <f t="shared" si="409"/>
        <v>45409</v>
      </c>
      <c r="B2825" s="11">
        <v>118</v>
      </c>
      <c r="C2825" s="11">
        <v>1300</v>
      </c>
      <c r="D2825" s="12">
        <v>626.54166666666697</v>
      </c>
      <c r="E2825" s="9">
        <v>111.93</v>
      </c>
      <c r="F2825" s="9">
        <f t="shared" si="408"/>
        <v>47.930000000000007</v>
      </c>
      <c r="G2825" s="9">
        <v>1.51</v>
      </c>
      <c r="H2825" s="9">
        <v>7.05</v>
      </c>
      <c r="I2825" s="9"/>
      <c r="J2825" s="9">
        <v>0.30099999999999999</v>
      </c>
      <c r="K2825" s="9">
        <v>94.8</v>
      </c>
      <c r="L2825" s="9">
        <v>0.24360000000000001</v>
      </c>
      <c r="M2825" s="9">
        <v>0.34749999999999998</v>
      </c>
      <c r="N2825" s="9">
        <v>0.2</v>
      </c>
      <c r="O2825" s="9">
        <v>160.6</v>
      </c>
      <c r="P2825" s="9"/>
      <c r="Q2825" s="9"/>
      <c r="R2825" s="9"/>
      <c r="T2825">
        <f t="shared" si="403"/>
        <v>1181300</v>
      </c>
      <c r="U2825">
        <v>914</v>
      </c>
      <c r="V2825">
        <f t="shared" si="401"/>
        <v>160.6</v>
      </c>
      <c r="W2825" t="str">
        <f t="shared" si="404"/>
        <v/>
      </c>
      <c r="X2825" t="str">
        <f t="shared" si="405"/>
        <v/>
      </c>
      <c r="Y2825" t="str">
        <f t="shared" si="402"/>
        <v/>
      </c>
      <c r="Z2825" s="9"/>
      <c r="AA2825" s="14">
        <f t="shared" si="406"/>
        <v>0.59199999999999997</v>
      </c>
      <c r="AB2825" s="14">
        <f t="shared" si="407"/>
        <v>3.2000000000000001E-2</v>
      </c>
    </row>
    <row r="2826" spans="1:28" x14ac:dyDescent="0.25">
      <c r="A2826" s="10">
        <f t="shared" si="409"/>
        <v>45409</v>
      </c>
      <c r="B2826" s="11">
        <v>118</v>
      </c>
      <c r="C2826" s="11">
        <v>1400</v>
      </c>
      <c r="D2826" s="12">
        <v>626.58333333333303</v>
      </c>
      <c r="E2826" s="9">
        <v>112.51</v>
      </c>
      <c r="F2826" s="9">
        <f t="shared" si="408"/>
        <v>48.510000000000005</v>
      </c>
      <c r="G2826" s="9">
        <v>0.5</v>
      </c>
      <c r="H2826" s="9">
        <v>4.03</v>
      </c>
      <c r="I2826" s="9"/>
      <c r="J2826" s="9">
        <v>0.79700000000000004</v>
      </c>
      <c r="K2826" s="9">
        <v>97.5</v>
      </c>
      <c r="L2826" s="9">
        <v>0.24510000000000001</v>
      </c>
      <c r="M2826" s="9">
        <v>0.3453</v>
      </c>
      <c r="N2826" s="9">
        <v>1.8</v>
      </c>
      <c r="O2826" s="9">
        <v>205.6</v>
      </c>
      <c r="P2826" s="9"/>
      <c r="Q2826" s="9"/>
      <c r="R2826" s="9"/>
      <c r="T2826">
        <f t="shared" si="403"/>
        <v>1181400</v>
      </c>
      <c r="U2826">
        <v>861.7</v>
      </c>
      <c r="V2826">
        <f t="shared" ref="V2826:V2889" si="410">IF(O2826&lt;1,0,ROUND(O2826,1))</f>
        <v>205.6</v>
      </c>
      <c r="W2826" t="str">
        <f t="shared" si="404"/>
        <v/>
      </c>
      <c r="X2826" t="str">
        <f t="shared" si="405"/>
        <v/>
      </c>
      <c r="Y2826" t="str">
        <f t="shared" ref="Y2826:Y2889" si="411">IF(C2826=2400,ROUND(F2826/100,3),"")</f>
        <v/>
      </c>
      <c r="Z2826" s="9"/>
      <c r="AA2826" s="14">
        <f t="shared" si="406"/>
        <v>0.63100000000000001</v>
      </c>
      <c r="AB2826" s="14">
        <f t="shared" si="407"/>
        <v>1.6E-2</v>
      </c>
    </row>
    <row r="2827" spans="1:28" x14ac:dyDescent="0.25">
      <c r="A2827" s="10">
        <f t="shared" si="409"/>
        <v>45409</v>
      </c>
      <c r="B2827" s="11">
        <v>118</v>
      </c>
      <c r="C2827" s="11">
        <v>1500</v>
      </c>
      <c r="D2827" s="12">
        <v>626.625</v>
      </c>
      <c r="E2827" s="9">
        <v>114.85</v>
      </c>
      <c r="F2827" s="9">
        <f t="shared" si="408"/>
        <v>50.849999999999994</v>
      </c>
      <c r="G2827" s="9">
        <v>0</v>
      </c>
      <c r="H2827" s="9">
        <v>2.52</v>
      </c>
      <c r="I2827" s="9"/>
      <c r="J2827" s="9">
        <v>0.41199999999999998</v>
      </c>
      <c r="K2827" s="9">
        <v>97.6</v>
      </c>
      <c r="L2827" s="9">
        <v>0.24429999999999999</v>
      </c>
      <c r="M2827" s="9">
        <v>0.34599999999999997</v>
      </c>
      <c r="N2827" s="9">
        <v>0.8</v>
      </c>
      <c r="O2827" s="9">
        <v>183.1</v>
      </c>
      <c r="P2827" s="9"/>
      <c r="Q2827" s="9"/>
      <c r="R2827" s="9"/>
      <c r="T2827">
        <f t="shared" si="403"/>
        <v>1181500</v>
      </c>
      <c r="U2827">
        <v>759.2</v>
      </c>
      <c r="V2827">
        <f t="shared" si="410"/>
        <v>183.1</v>
      </c>
      <c r="W2827" t="str">
        <f t="shared" si="404"/>
        <v/>
      </c>
      <c r="X2827" t="str">
        <f t="shared" si="405"/>
        <v/>
      </c>
      <c r="Y2827" t="str">
        <f t="shared" si="411"/>
        <v/>
      </c>
      <c r="Z2827" s="9"/>
      <c r="AA2827" s="14">
        <f t="shared" si="406"/>
        <v>0.61399999999999999</v>
      </c>
      <c r="AB2827" s="14">
        <f t="shared" si="407"/>
        <v>1.4999999999999999E-2</v>
      </c>
    </row>
    <row r="2828" spans="1:28" x14ac:dyDescent="0.25">
      <c r="A2828" s="10">
        <f t="shared" si="409"/>
        <v>45409</v>
      </c>
      <c r="B2828" s="11">
        <v>118</v>
      </c>
      <c r="C2828" s="11">
        <v>1600</v>
      </c>
      <c r="D2828" s="12">
        <v>626.66666666666697</v>
      </c>
      <c r="E2828" s="9">
        <v>113.33</v>
      </c>
      <c r="F2828" s="9">
        <f t="shared" si="408"/>
        <v>49.33</v>
      </c>
      <c r="G2828" s="9">
        <v>0.5</v>
      </c>
      <c r="H2828" s="9">
        <v>4.03</v>
      </c>
      <c r="I2828" s="9"/>
      <c r="J2828" s="9">
        <v>1.8049999999999999</v>
      </c>
      <c r="K2828" s="9">
        <v>97.3</v>
      </c>
      <c r="L2828" s="9">
        <v>0.24510000000000001</v>
      </c>
      <c r="M2828" s="9">
        <v>0.34670000000000001</v>
      </c>
      <c r="N2828" s="9">
        <v>0.8</v>
      </c>
      <c r="O2828" s="9">
        <v>184.4</v>
      </c>
      <c r="P2828" s="9"/>
      <c r="Q2828" s="9"/>
      <c r="R2828" s="9"/>
      <c r="T2828">
        <f t="shared" si="403"/>
        <v>1181600</v>
      </c>
      <c r="U2828">
        <v>615.20000000000005</v>
      </c>
      <c r="V2828">
        <f t="shared" si="410"/>
        <v>184.4</v>
      </c>
      <c r="W2828" t="str">
        <f t="shared" si="404"/>
        <v/>
      </c>
      <c r="X2828" t="str">
        <f t="shared" si="405"/>
        <v/>
      </c>
      <c r="Y2828" t="str">
        <f t="shared" si="411"/>
        <v/>
      </c>
      <c r="Z2828" s="9"/>
      <c r="AA2828" s="14">
        <f t="shared" si="406"/>
        <v>0.67700000000000005</v>
      </c>
      <c r="AB2828" s="14">
        <f t="shared" si="407"/>
        <v>1.9E-2</v>
      </c>
    </row>
    <row r="2829" spans="1:28" x14ac:dyDescent="0.25">
      <c r="A2829" s="10">
        <f t="shared" si="409"/>
        <v>45409</v>
      </c>
      <c r="B2829" s="11">
        <v>118</v>
      </c>
      <c r="C2829" s="11">
        <v>1700</v>
      </c>
      <c r="D2829" s="12">
        <v>626.70833333333303</v>
      </c>
      <c r="E2829" s="9">
        <v>115.79</v>
      </c>
      <c r="F2829" s="9">
        <f t="shared" si="408"/>
        <v>51.790000000000006</v>
      </c>
      <c r="G2829" s="9">
        <v>0.5</v>
      </c>
      <c r="H2829" s="9">
        <v>3.02</v>
      </c>
      <c r="I2829" s="9"/>
      <c r="J2829" s="9">
        <v>0.93400000000000005</v>
      </c>
      <c r="K2829" s="9">
        <v>94.4</v>
      </c>
      <c r="L2829" s="9">
        <v>0.24429999999999999</v>
      </c>
      <c r="M2829" s="9">
        <v>0.34749999999999998</v>
      </c>
      <c r="N2829" s="9">
        <v>0</v>
      </c>
      <c r="O2829" s="9">
        <v>204.4</v>
      </c>
      <c r="P2829" s="9"/>
      <c r="Q2829" s="9"/>
      <c r="R2829" s="9"/>
      <c r="T2829">
        <f t="shared" si="403"/>
        <v>1181700</v>
      </c>
      <c r="U2829">
        <v>440.2</v>
      </c>
      <c r="V2829">
        <f t="shared" si="410"/>
        <v>204.4</v>
      </c>
      <c r="W2829" t="str">
        <f t="shared" si="404"/>
        <v/>
      </c>
      <c r="X2829" t="str">
        <f t="shared" si="405"/>
        <v/>
      </c>
      <c r="Y2829" t="str">
        <f t="shared" si="411"/>
        <v/>
      </c>
      <c r="Z2829" s="9"/>
      <c r="AA2829" s="14">
        <f t="shared" si="406"/>
        <v>0.61699999999999999</v>
      </c>
      <c r="AB2829" s="14">
        <f t="shared" si="407"/>
        <v>3.6999999999999998E-2</v>
      </c>
    </row>
    <row r="2830" spans="1:28" x14ac:dyDescent="0.25">
      <c r="A2830" s="10">
        <f t="shared" si="409"/>
        <v>45409</v>
      </c>
      <c r="B2830" s="11">
        <v>118</v>
      </c>
      <c r="C2830" s="11">
        <v>1800</v>
      </c>
      <c r="D2830" s="12">
        <v>626.75</v>
      </c>
      <c r="E2830" s="9">
        <v>115.32</v>
      </c>
      <c r="F2830" s="9">
        <f t="shared" si="408"/>
        <v>51.319999999999993</v>
      </c>
      <c r="G2830" s="9">
        <v>0</v>
      </c>
      <c r="H2830" s="9">
        <v>2.52</v>
      </c>
      <c r="I2830" s="9"/>
      <c r="J2830" s="9">
        <v>7.9000000000000001E-2</v>
      </c>
      <c r="K2830" s="9">
        <v>96.4</v>
      </c>
      <c r="L2830" s="9">
        <v>0.24429999999999999</v>
      </c>
      <c r="M2830" s="9">
        <v>0.34820000000000001</v>
      </c>
      <c r="N2830" s="9">
        <v>0</v>
      </c>
      <c r="O2830" s="9">
        <v>89.4</v>
      </c>
      <c r="P2830" s="9"/>
      <c r="Q2830" s="9"/>
      <c r="R2830" s="9"/>
      <c r="T2830">
        <f t="shared" si="403"/>
        <v>1181800</v>
      </c>
      <c r="U2830">
        <v>251.5</v>
      </c>
      <c r="V2830">
        <f t="shared" si="410"/>
        <v>89.4</v>
      </c>
      <c r="W2830" t="str">
        <f t="shared" si="404"/>
        <v/>
      </c>
      <c r="X2830" t="str">
        <f t="shared" si="405"/>
        <v/>
      </c>
      <c r="Y2830" t="str">
        <f t="shared" si="411"/>
        <v/>
      </c>
      <c r="Z2830" s="9"/>
      <c r="AA2830" s="14">
        <f t="shared" si="406"/>
        <v>0.59199999999999997</v>
      </c>
      <c r="AB2830" s="14">
        <f t="shared" si="407"/>
        <v>2.1999999999999999E-2</v>
      </c>
    </row>
    <row r="2831" spans="1:28" x14ac:dyDescent="0.25">
      <c r="A2831" s="10">
        <f t="shared" si="409"/>
        <v>45409</v>
      </c>
      <c r="B2831" s="11">
        <v>118</v>
      </c>
      <c r="C2831" s="11">
        <v>1900</v>
      </c>
      <c r="D2831" s="12">
        <v>626.79166666666697</v>
      </c>
      <c r="E2831" s="9">
        <v>115.79</v>
      </c>
      <c r="F2831" s="9">
        <f t="shared" si="408"/>
        <v>51.790000000000006</v>
      </c>
      <c r="G2831" s="9">
        <v>0</v>
      </c>
      <c r="H2831" s="9">
        <v>3.02</v>
      </c>
      <c r="I2831" s="9"/>
      <c r="J2831" s="9">
        <v>-0.22700000000000001</v>
      </c>
      <c r="K2831" s="9">
        <v>98.4</v>
      </c>
      <c r="L2831" s="9">
        <v>0.24360000000000001</v>
      </c>
      <c r="M2831" s="9">
        <v>0.34820000000000001</v>
      </c>
      <c r="N2831" s="9">
        <v>0</v>
      </c>
      <c r="O2831" s="9">
        <v>26.9</v>
      </c>
      <c r="P2831" s="9"/>
      <c r="Q2831" s="9"/>
      <c r="R2831" s="9"/>
      <c r="T2831">
        <f t="shared" si="403"/>
        <v>1181900</v>
      </c>
      <c r="U2831">
        <v>74.8</v>
      </c>
      <c r="V2831">
        <f t="shared" si="410"/>
        <v>26.9</v>
      </c>
      <c r="W2831" t="str">
        <f t="shared" si="404"/>
        <v/>
      </c>
      <c r="X2831" t="str">
        <f t="shared" si="405"/>
        <v/>
      </c>
      <c r="Y2831" t="str">
        <f t="shared" si="411"/>
        <v/>
      </c>
      <c r="Z2831" s="9"/>
      <c r="AA2831" s="14">
        <f t="shared" si="406"/>
        <v>0.59099999999999997</v>
      </c>
      <c r="AB2831" s="14">
        <f t="shared" si="407"/>
        <v>0.01</v>
      </c>
    </row>
    <row r="2832" spans="1:28" x14ac:dyDescent="0.25">
      <c r="A2832" s="10">
        <f t="shared" si="409"/>
        <v>45409</v>
      </c>
      <c r="B2832" s="11">
        <v>118</v>
      </c>
      <c r="C2832" s="11">
        <v>2000</v>
      </c>
      <c r="D2832" s="12">
        <v>626.83333333333303</v>
      </c>
      <c r="E2832" s="9">
        <v>115.91</v>
      </c>
      <c r="F2832" s="9">
        <f t="shared" si="408"/>
        <v>51.91</v>
      </c>
      <c r="G2832" s="9">
        <v>0</v>
      </c>
      <c r="H2832" s="9">
        <v>2.0099999999999998</v>
      </c>
      <c r="I2832" s="9"/>
      <c r="J2832" s="9">
        <v>-0.62</v>
      </c>
      <c r="K2832" s="9">
        <v>99.1</v>
      </c>
      <c r="L2832" s="9">
        <v>0.24360000000000001</v>
      </c>
      <c r="M2832" s="9">
        <v>0.34889999999999999</v>
      </c>
      <c r="N2832" s="9">
        <v>0</v>
      </c>
      <c r="O2832" s="9">
        <v>0.6</v>
      </c>
      <c r="P2832" s="9"/>
      <c r="Q2832" s="9"/>
      <c r="R2832" s="9"/>
      <c r="T2832">
        <f t="shared" si="403"/>
        <v>1182000</v>
      </c>
      <c r="U2832">
        <v>0</v>
      </c>
      <c r="V2832">
        <f t="shared" si="410"/>
        <v>0</v>
      </c>
      <c r="W2832" t="str">
        <f t="shared" si="404"/>
        <v/>
      </c>
      <c r="X2832" t="str">
        <f t="shared" si="405"/>
        <v/>
      </c>
      <c r="Y2832" t="str">
        <f t="shared" si="411"/>
        <v/>
      </c>
      <c r="Z2832" s="9"/>
      <c r="AA2832" s="14">
        <f t="shared" si="406"/>
        <v>0.57799999999999996</v>
      </c>
      <c r="AB2832" s="14">
        <f t="shared" si="407"/>
        <v>5.0000000000000001E-3</v>
      </c>
    </row>
    <row r="2833" spans="1:28" x14ac:dyDescent="0.25">
      <c r="A2833" s="10">
        <f t="shared" si="409"/>
        <v>45409</v>
      </c>
      <c r="B2833" s="11">
        <v>118</v>
      </c>
      <c r="C2833" s="11">
        <v>2100</v>
      </c>
      <c r="D2833" s="12">
        <v>626.875</v>
      </c>
      <c r="E2833" s="9">
        <v>116.49</v>
      </c>
      <c r="F2833" s="9">
        <f t="shared" si="408"/>
        <v>52.489999999999995</v>
      </c>
      <c r="G2833" s="9">
        <v>0.5</v>
      </c>
      <c r="H2833" s="9">
        <v>3.52</v>
      </c>
      <c r="I2833" s="9"/>
      <c r="J2833" s="9">
        <v>-0.311</v>
      </c>
      <c r="K2833" s="9">
        <v>99.3</v>
      </c>
      <c r="L2833" s="9">
        <v>0.2429</v>
      </c>
      <c r="M2833" s="9">
        <v>0.34889999999999999</v>
      </c>
      <c r="N2833" s="9">
        <v>0</v>
      </c>
      <c r="O2833" s="9">
        <v>0.6</v>
      </c>
      <c r="P2833" s="9"/>
      <c r="Q2833" s="9"/>
      <c r="R2833" s="9"/>
      <c r="T2833">
        <f t="shared" si="403"/>
        <v>1182100</v>
      </c>
      <c r="U2833">
        <v>0</v>
      </c>
      <c r="V2833">
        <f t="shared" si="410"/>
        <v>0</v>
      </c>
      <c r="W2833" t="str">
        <f t="shared" si="404"/>
        <v/>
      </c>
      <c r="X2833" t="str">
        <f t="shared" si="405"/>
        <v/>
      </c>
      <c r="Y2833" t="str">
        <f t="shared" si="411"/>
        <v/>
      </c>
      <c r="Z2833" s="9"/>
      <c r="AA2833" s="14">
        <f t="shared" si="406"/>
        <v>0.59299999999999997</v>
      </c>
      <c r="AB2833" s="14">
        <f t="shared" si="407"/>
        <v>4.0000000000000001E-3</v>
      </c>
    </row>
    <row r="2834" spans="1:28" x14ac:dyDescent="0.25">
      <c r="A2834" s="10">
        <f t="shared" si="409"/>
        <v>45409</v>
      </c>
      <c r="B2834" s="11">
        <v>118</v>
      </c>
      <c r="C2834" s="11">
        <v>2200</v>
      </c>
      <c r="D2834" s="12">
        <v>626.91666666666697</v>
      </c>
      <c r="E2834" s="9">
        <v>116.37</v>
      </c>
      <c r="F2834" s="9">
        <f t="shared" si="408"/>
        <v>52.370000000000005</v>
      </c>
      <c r="G2834" s="9">
        <v>0.5</v>
      </c>
      <c r="H2834" s="9">
        <v>4.03</v>
      </c>
      <c r="I2834" s="9"/>
      <c r="J2834" s="9">
        <v>-0.873</v>
      </c>
      <c r="K2834" s="9">
        <v>99.3</v>
      </c>
      <c r="L2834" s="9">
        <v>0.24360000000000001</v>
      </c>
      <c r="M2834" s="9">
        <v>0.34889999999999999</v>
      </c>
      <c r="N2834" s="9">
        <v>0</v>
      </c>
      <c r="O2834" s="9">
        <v>0.6</v>
      </c>
      <c r="P2834" s="9"/>
      <c r="Q2834" s="9"/>
      <c r="R2834" s="9"/>
      <c r="T2834">
        <f t="shared" si="403"/>
        <v>1182200</v>
      </c>
      <c r="U2834">
        <v>0</v>
      </c>
      <c r="V2834">
        <f t="shared" si="410"/>
        <v>0</v>
      </c>
      <c r="W2834" t="str">
        <f t="shared" si="404"/>
        <v/>
      </c>
      <c r="X2834" t="str">
        <f t="shared" si="405"/>
        <v/>
      </c>
      <c r="Y2834" t="str">
        <f t="shared" si="411"/>
        <v/>
      </c>
      <c r="Z2834" s="9"/>
      <c r="AA2834" s="14">
        <f t="shared" si="406"/>
        <v>0.56899999999999995</v>
      </c>
      <c r="AB2834" s="14">
        <f t="shared" si="407"/>
        <v>4.0000000000000001E-3</v>
      </c>
    </row>
    <row r="2835" spans="1:28" x14ac:dyDescent="0.25">
      <c r="A2835" s="10">
        <f t="shared" si="409"/>
        <v>45409</v>
      </c>
      <c r="B2835" s="11">
        <v>118</v>
      </c>
      <c r="C2835" s="11">
        <v>2300</v>
      </c>
      <c r="D2835" s="12">
        <v>626.95833333333303</v>
      </c>
      <c r="E2835" s="9">
        <v>115.55</v>
      </c>
      <c r="F2835" s="9">
        <f t="shared" si="408"/>
        <v>51.55</v>
      </c>
      <c r="G2835" s="9">
        <v>0.5</v>
      </c>
      <c r="H2835" s="9">
        <v>4.53</v>
      </c>
      <c r="I2835" s="9"/>
      <c r="J2835" s="9">
        <v>-1.1000000000000001</v>
      </c>
      <c r="K2835" s="9">
        <v>96</v>
      </c>
      <c r="L2835" s="9">
        <v>0.24360000000000001</v>
      </c>
      <c r="M2835" s="9">
        <v>0.34889999999999999</v>
      </c>
      <c r="N2835" s="9">
        <v>0</v>
      </c>
      <c r="O2835" s="9">
        <v>0.6</v>
      </c>
      <c r="P2835" s="9"/>
      <c r="Q2835" s="9"/>
      <c r="R2835" s="9"/>
      <c r="T2835">
        <f t="shared" si="403"/>
        <v>1182300</v>
      </c>
      <c r="U2835">
        <v>0</v>
      </c>
      <c r="V2835">
        <f t="shared" si="410"/>
        <v>0</v>
      </c>
      <c r="W2835" t="str">
        <f t="shared" si="404"/>
        <v/>
      </c>
      <c r="X2835" t="str">
        <f t="shared" si="405"/>
        <v/>
      </c>
      <c r="Y2835" t="str">
        <f t="shared" si="411"/>
        <v/>
      </c>
      <c r="Z2835" s="9"/>
      <c r="AA2835" s="14">
        <f t="shared" si="406"/>
        <v>0.54100000000000004</v>
      </c>
      <c r="AB2835" s="14">
        <f t="shared" si="407"/>
        <v>2.3E-2</v>
      </c>
    </row>
    <row r="2836" spans="1:28" x14ac:dyDescent="0.25">
      <c r="A2836" s="10">
        <f t="shared" si="409"/>
        <v>45409</v>
      </c>
      <c r="B2836" s="11">
        <v>118</v>
      </c>
      <c r="C2836" s="11">
        <v>2400</v>
      </c>
      <c r="D2836" s="12">
        <v>627</v>
      </c>
      <c r="E2836" s="9">
        <v>116.14</v>
      </c>
      <c r="F2836" s="9">
        <f t="shared" si="408"/>
        <v>52.14</v>
      </c>
      <c r="G2836" s="9">
        <v>0</v>
      </c>
      <c r="H2836" s="9">
        <v>3.02</v>
      </c>
      <c r="I2836" s="9"/>
      <c r="J2836" s="9">
        <v>-1.2989999999999999</v>
      </c>
      <c r="K2836" s="9">
        <v>96</v>
      </c>
      <c r="L2836" s="9">
        <v>0.24360000000000001</v>
      </c>
      <c r="M2836" s="9">
        <v>0.34889999999999999</v>
      </c>
      <c r="N2836" s="9">
        <v>0</v>
      </c>
      <c r="O2836" s="9">
        <v>0.6</v>
      </c>
      <c r="P2836" s="9"/>
      <c r="Q2836" s="9"/>
      <c r="R2836" s="9"/>
      <c r="T2836">
        <f t="shared" si="403"/>
        <v>1182400</v>
      </c>
      <c r="U2836">
        <v>0</v>
      </c>
      <c r="V2836">
        <f t="shared" si="410"/>
        <v>0</v>
      </c>
      <c r="W2836">
        <f t="shared" si="404"/>
        <v>0.24399999999999999</v>
      </c>
      <c r="X2836">
        <f t="shared" si="405"/>
        <v>0.34899999999999998</v>
      </c>
      <c r="Y2836">
        <f t="shared" si="411"/>
        <v>0.52100000000000002</v>
      </c>
      <c r="Z2836" s="9"/>
      <c r="AA2836" s="14">
        <f t="shared" si="406"/>
        <v>0.53300000000000003</v>
      </c>
      <c r="AB2836" s="14">
        <f t="shared" si="407"/>
        <v>2.1999999999999999E-2</v>
      </c>
    </row>
    <row r="2837" spans="1:28" x14ac:dyDescent="0.25">
      <c r="A2837" s="10">
        <f t="shared" si="409"/>
        <v>45410</v>
      </c>
      <c r="B2837" s="11">
        <v>119</v>
      </c>
      <c r="C2837" s="11">
        <v>100</v>
      </c>
      <c r="D2837" s="12">
        <v>627.04166666666697</v>
      </c>
      <c r="E2837" s="9">
        <v>115.67</v>
      </c>
      <c r="F2837" s="9">
        <f t="shared" si="408"/>
        <v>51.67</v>
      </c>
      <c r="G2837" s="9">
        <v>0</v>
      </c>
      <c r="H2837" s="9">
        <v>3.52</v>
      </c>
      <c r="I2837" s="9"/>
      <c r="J2837" s="9">
        <v>-2.044</v>
      </c>
      <c r="K2837" s="9">
        <v>95.5</v>
      </c>
      <c r="L2837" s="9">
        <v>0.24360000000000001</v>
      </c>
      <c r="M2837" s="9">
        <v>0.34889999999999999</v>
      </c>
      <c r="N2837" s="9">
        <v>0</v>
      </c>
      <c r="O2837" s="9">
        <v>0.6</v>
      </c>
      <c r="P2837" s="9"/>
      <c r="Q2837" s="9"/>
      <c r="R2837" s="9"/>
      <c r="T2837">
        <f t="shared" si="403"/>
        <v>1190100</v>
      </c>
      <c r="U2837">
        <v>0</v>
      </c>
      <c r="V2837">
        <f t="shared" si="410"/>
        <v>0</v>
      </c>
      <c r="W2837" t="str">
        <f t="shared" si="404"/>
        <v/>
      </c>
      <c r="X2837" t="str">
        <f t="shared" si="405"/>
        <v/>
      </c>
      <c r="Y2837" t="str">
        <f t="shared" si="411"/>
        <v/>
      </c>
      <c r="Z2837" s="9"/>
      <c r="AA2837" s="14">
        <f t="shared" si="406"/>
        <v>0.502</v>
      </c>
      <c r="AB2837" s="14">
        <f t="shared" si="407"/>
        <v>2.4E-2</v>
      </c>
    </row>
    <row r="2838" spans="1:28" x14ac:dyDescent="0.25">
      <c r="A2838" s="10">
        <f t="shared" si="409"/>
        <v>45410</v>
      </c>
      <c r="B2838" s="11">
        <v>119</v>
      </c>
      <c r="C2838" s="11">
        <v>200</v>
      </c>
      <c r="D2838" s="12">
        <v>627.08333333333303</v>
      </c>
      <c r="E2838" s="9">
        <v>115.44</v>
      </c>
      <c r="F2838" s="9">
        <f t="shared" si="408"/>
        <v>51.44</v>
      </c>
      <c r="G2838" s="9">
        <v>0</v>
      </c>
      <c r="H2838" s="9">
        <v>4.53</v>
      </c>
      <c r="I2838" s="9"/>
      <c r="J2838" s="9">
        <v>-1.47</v>
      </c>
      <c r="K2838" s="9">
        <v>93.8</v>
      </c>
      <c r="L2838" s="9">
        <v>0.24360000000000001</v>
      </c>
      <c r="M2838" s="9">
        <v>0.34820000000000001</v>
      </c>
      <c r="N2838" s="9">
        <v>0</v>
      </c>
      <c r="O2838" s="9">
        <v>0.6</v>
      </c>
      <c r="P2838" s="9"/>
      <c r="Q2838" s="9"/>
      <c r="R2838" s="9"/>
      <c r="T2838">
        <f t="shared" si="403"/>
        <v>1190200</v>
      </c>
      <c r="U2838">
        <v>0</v>
      </c>
      <c r="V2838">
        <f t="shared" si="410"/>
        <v>0</v>
      </c>
      <c r="W2838" t="str">
        <f t="shared" si="404"/>
        <v/>
      </c>
      <c r="X2838" t="str">
        <f t="shared" si="405"/>
        <v/>
      </c>
      <c r="Y2838" t="str">
        <f t="shared" si="411"/>
        <v/>
      </c>
      <c r="Z2838" s="9"/>
      <c r="AA2838" s="14">
        <f t="shared" si="406"/>
        <v>0.51400000000000001</v>
      </c>
      <c r="AB2838" s="14">
        <f t="shared" si="407"/>
        <v>3.4000000000000002E-2</v>
      </c>
    </row>
    <row r="2839" spans="1:28" x14ac:dyDescent="0.25">
      <c r="A2839" s="10">
        <f t="shared" si="409"/>
        <v>45410</v>
      </c>
      <c r="B2839" s="11">
        <v>119</v>
      </c>
      <c r="C2839" s="11">
        <v>300</v>
      </c>
      <c r="D2839" s="12">
        <v>627.125</v>
      </c>
      <c r="E2839" s="9">
        <v>115.55</v>
      </c>
      <c r="F2839" s="9">
        <f t="shared" si="408"/>
        <v>51.55</v>
      </c>
      <c r="G2839" s="9">
        <v>0</v>
      </c>
      <c r="H2839" s="9">
        <v>2.52</v>
      </c>
      <c r="I2839" s="9"/>
      <c r="J2839" s="9">
        <v>-1.327</v>
      </c>
      <c r="K2839" s="9">
        <v>93.8</v>
      </c>
      <c r="L2839" s="9">
        <v>0.24360000000000001</v>
      </c>
      <c r="M2839" s="9">
        <v>0.34820000000000001</v>
      </c>
      <c r="N2839" s="9">
        <v>0</v>
      </c>
      <c r="O2839" s="9">
        <v>0.6</v>
      </c>
      <c r="P2839" s="9"/>
      <c r="Q2839" s="9"/>
      <c r="R2839" s="9"/>
      <c r="T2839">
        <f t="shared" si="403"/>
        <v>1190300</v>
      </c>
      <c r="U2839">
        <v>0</v>
      </c>
      <c r="V2839">
        <f t="shared" si="410"/>
        <v>0</v>
      </c>
      <c r="W2839" t="str">
        <f t="shared" si="404"/>
        <v/>
      </c>
      <c r="X2839" t="str">
        <f t="shared" si="405"/>
        <v/>
      </c>
      <c r="Y2839" t="str">
        <f t="shared" si="411"/>
        <v/>
      </c>
      <c r="Z2839" s="9"/>
      <c r="AA2839" s="14">
        <f t="shared" si="406"/>
        <v>0.52</v>
      </c>
      <c r="AB2839" s="14">
        <f t="shared" si="407"/>
        <v>3.4000000000000002E-2</v>
      </c>
    </row>
    <row r="2840" spans="1:28" x14ac:dyDescent="0.25">
      <c r="A2840" s="10">
        <f t="shared" si="409"/>
        <v>45410</v>
      </c>
      <c r="B2840" s="11">
        <v>119</v>
      </c>
      <c r="C2840" s="11">
        <v>400</v>
      </c>
      <c r="D2840" s="12">
        <v>627.16666666666697</v>
      </c>
      <c r="E2840" s="9">
        <v>116.37</v>
      </c>
      <c r="F2840" s="9">
        <f t="shared" si="408"/>
        <v>52.370000000000005</v>
      </c>
      <c r="G2840" s="9">
        <v>0</v>
      </c>
      <c r="H2840" s="9">
        <v>2.0099999999999998</v>
      </c>
      <c r="I2840" s="9"/>
      <c r="J2840" s="9">
        <v>-1.6990000000000001</v>
      </c>
      <c r="K2840" s="9">
        <v>93.6</v>
      </c>
      <c r="L2840" s="9">
        <v>0.24360000000000001</v>
      </c>
      <c r="M2840" s="9">
        <v>0.34749999999999998</v>
      </c>
      <c r="N2840" s="9">
        <v>0</v>
      </c>
      <c r="O2840" s="9">
        <v>0.6</v>
      </c>
      <c r="P2840" s="9"/>
      <c r="Q2840" s="9"/>
      <c r="R2840" s="9"/>
      <c r="T2840">
        <f t="shared" si="403"/>
        <v>1190400</v>
      </c>
      <c r="U2840">
        <v>0</v>
      </c>
      <c r="V2840">
        <f t="shared" si="410"/>
        <v>0</v>
      </c>
      <c r="W2840" t="str">
        <f t="shared" si="404"/>
        <v/>
      </c>
      <c r="X2840" t="str">
        <f t="shared" si="405"/>
        <v/>
      </c>
      <c r="Y2840" t="str">
        <f t="shared" si="411"/>
        <v/>
      </c>
      <c r="Z2840" s="9"/>
      <c r="AA2840" s="14">
        <f t="shared" si="406"/>
        <v>0.505</v>
      </c>
      <c r="AB2840" s="14">
        <f t="shared" si="407"/>
        <v>3.5000000000000003E-2</v>
      </c>
    </row>
    <row r="2841" spans="1:28" x14ac:dyDescent="0.25">
      <c r="A2841" s="10">
        <f t="shared" si="409"/>
        <v>45410</v>
      </c>
      <c r="B2841" s="11">
        <v>119</v>
      </c>
      <c r="C2841" s="11">
        <v>500</v>
      </c>
      <c r="D2841" s="12">
        <v>627.20833333333303</v>
      </c>
      <c r="E2841" s="9">
        <v>112.4</v>
      </c>
      <c r="F2841" s="9">
        <f t="shared" si="408"/>
        <v>48.400000000000006</v>
      </c>
      <c r="G2841" s="9">
        <v>0</v>
      </c>
      <c r="H2841" s="9">
        <v>3.02</v>
      </c>
      <c r="I2841" s="9"/>
      <c r="J2841" s="9">
        <v>-1.613</v>
      </c>
      <c r="K2841" s="9">
        <v>94.8</v>
      </c>
      <c r="L2841" s="9">
        <v>0.24360000000000001</v>
      </c>
      <c r="M2841" s="9">
        <v>0.34749999999999998</v>
      </c>
      <c r="N2841" s="9">
        <v>0</v>
      </c>
      <c r="O2841" s="9">
        <v>1.9</v>
      </c>
      <c r="P2841" s="9"/>
      <c r="Q2841" s="9"/>
      <c r="R2841" s="9"/>
      <c r="T2841">
        <f t="shared" si="403"/>
        <v>1190500</v>
      </c>
      <c r="U2841">
        <v>0</v>
      </c>
      <c r="V2841">
        <f t="shared" si="410"/>
        <v>1.9</v>
      </c>
      <c r="W2841" t="str">
        <f t="shared" si="404"/>
        <v/>
      </c>
      <c r="X2841" t="str">
        <f t="shared" si="405"/>
        <v/>
      </c>
      <c r="Y2841" t="str">
        <f t="shared" si="411"/>
        <v/>
      </c>
      <c r="Z2841" s="9"/>
      <c r="AA2841" s="14">
        <f t="shared" si="406"/>
        <v>0.51400000000000001</v>
      </c>
      <c r="AB2841" s="14">
        <f t="shared" si="407"/>
        <v>2.8000000000000001E-2</v>
      </c>
    </row>
    <row r="2842" spans="1:28" x14ac:dyDescent="0.25">
      <c r="A2842" s="10">
        <f t="shared" si="409"/>
        <v>45410</v>
      </c>
      <c r="B2842" s="11">
        <v>119</v>
      </c>
      <c r="C2842" s="11">
        <v>600</v>
      </c>
      <c r="D2842" s="12">
        <v>627.25</v>
      </c>
      <c r="E2842" s="9">
        <v>111.11</v>
      </c>
      <c r="F2842" s="9">
        <f t="shared" si="408"/>
        <v>47.11</v>
      </c>
      <c r="G2842" s="9">
        <v>0</v>
      </c>
      <c r="H2842" s="9">
        <v>2.0099999999999998</v>
      </c>
      <c r="I2842" s="9"/>
      <c r="J2842" s="9">
        <v>-1.756</v>
      </c>
      <c r="K2842" s="9">
        <v>93.4</v>
      </c>
      <c r="L2842" s="9">
        <v>0.24360000000000001</v>
      </c>
      <c r="M2842" s="9">
        <v>0.34670000000000001</v>
      </c>
      <c r="N2842" s="9">
        <v>0</v>
      </c>
      <c r="O2842" s="9">
        <v>20.6</v>
      </c>
      <c r="P2842" s="9"/>
      <c r="Q2842" s="9"/>
      <c r="R2842" s="9"/>
      <c r="T2842">
        <f t="shared" si="403"/>
        <v>1190600</v>
      </c>
      <c r="U2842">
        <v>70.8</v>
      </c>
      <c r="V2842">
        <f t="shared" si="410"/>
        <v>20.6</v>
      </c>
      <c r="W2842" t="str">
        <f t="shared" si="404"/>
        <v/>
      </c>
      <c r="X2842" t="str">
        <f t="shared" si="405"/>
        <v/>
      </c>
      <c r="Y2842" t="str">
        <f t="shared" si="411"/>
        <v/>
      </c>
      <c r="Z2842" s="9"/>
      <c r="AA2842" s="14">
        <f t="shared" si="406"/>
        <v>0.501</v>
      </c>
      <c r="AB2842" s="14">
        <f t="shared" si="407"/>
        <v>3.5000000000000003E-2</v>
      </c>
    </row>
    <row r="2843" spans="1:28" x14ac:dyDescent="0.25">
      <c r="A2843" s="10">
        <f t="shared" si="409"/>
        <v>45410</v>
      </c>
      <c r="B2843" s="11">
        <v>119</v>
      </c>
      <c r="C2843" s="11">
        <v>700</v>
      </c>
      <c r="D2843" s="12">
        <v>627.29166666666697</v>
      </c>
      <c r="E2843" s="9">
        <v>110.99</v>
      </c>
      <c r="F2843" s="9">
        <f t="shared" si="408"/>
        <v>46.989999999999995</v>
      </c>
      <c r="G2843" s="9">
        <v>0</v>
      </c>
      <c r="H2843" s="9">
        <v>2.0099999999999998</v>
      </c>
      <c r="I2843" s="9"/>
      <c r="J2843" s="9">
        <v>-1.47</v>
      </c>
      <c r="K2843" s="9">
        <v>94.2</v>
      </c>
      <c r="L2843" s="9">
        <v>0.24360000000000001</v>
      </c>
      <c r="M2843" s="9">
        <v>0.34670000000000001</v>
      </c>
      <c r="N2843" s="9">
        <v>0</v>
      </c>
      <c r="O2843" s="9">
        <v>36.9</v>
      </c>
      <c r="P2843" s="9"/>
      <c r="Q2843" s="9"/>
      <c r="R2843" s="9"/>
      <c r="T2843">
        <f t="shared" si="403"/>
        <v>1190700</v>
      </c>
      <c r="U2843">
        <v>246.2</v>
      </c>
      <c r="V2843">
        <f t="shared" si="410"/>
        <v>36.9</v>
      </c>
      <c r="W2843" t="str">
        <f t="shared" si="404"/>
        <v/>
      </c>
      <c r="X2843" t="str">
        <f t="shared" si="405"/>
        <v/>
      </c>
      <c r="Y2843" t="str">
        <f t="shared" si="411"/>
        <v/>
      </c>
      <c r="Z2843" s="9"/>
      <c r="AA2843" s="14">
        <f t="shared" si="406"/>
        <v>0.51600000000000001</v>
      </c>
      <c r="AB2843" s="14">
        <f t="shared" si="407"/>
        <v>3.2000000000000001E-2</v>
      </c>
    </row>
    <row r="2844" spans="1:28" x14ac:dyDescent="0.25">
      <c r="A2844" s="10">
        <f t="shared" si="409"/>
        <v>45410</v>
      </c>
      <c r="B2844" s="11">
        <v>119</v>
      </c>
      <c r="C2844" s="11">
        <v>800</v>
      </c>
      <c r="D2844" s="12">
        <v>627.33333333333303</v>
      </c>
      <c r="E2844" s="9">
        <v>111.46</v>
      </c>
      <c r="F2844" s="9">
        <f t="shared" si="408"/>
        <v>47.459999999999994</v>
      </c>
      <c r="G2844" s="9">
        <v>0</v>
      </c>
      <c r="H2844" s="9">
        <v>2.52</v>
      </c>
      <c r="I2844" s="9"/>
      <c r="J2844" s="9">
        <v>-0.95799999999999996</v>
      </c>
      <c r="K2844" s="9">
        <v>93.9</v>
      </c>
      <c r="L2844" s="9">
        <v>0.24360000000000001</v>
      </c>
      <c r="M2844" s="9">
        <v>0.34670000000000001</v>
      </c>
      <c r="N2844" s="9">
        <v>0</v>
      </c>
      <c r="O2844" s="9">
        <v>79.400000000000006</v>
      </c>
      <c r="P2844" s="9"/>
      <c r="Q2844" s="9"/>
      <c r="R2844" s="9"/>
      <c r="T2844">
        <f t="shared" si="403"/>
        <v>1190800</v>
      </c>
      <c r="U2844">
        <v>435.2</v>
      </c>
      <c r="V2844">
        <f t="shared" si="410"/>
        <v>79.400000000000006</v>
      </c>
      <c r="W2844" t="str">
        <f t="shared" si="404"/>
        <v/>
      </c>
      <c r="X2844" t="str">
        <f t="shared" si="405"/>
        <v/>
      </c>
      <c r="Y2844" t="str">
        <f t="shared" si="411"/>
        <v/>
      </c>
      <c r="Z2844" s="9"/>
      <c r="AA2844" s="14">
        <f t="shared" si="406"/>
        <v>0.53400000000000003</v>
      </c>
      <c r="AB2844" s="14">
        <f t="shared" si="407"/>
        <v>3.5000000000000003E-2</v>
      </c>
    </row>
    <row r="2845" spans="1:28" x14ac:dyDescent="0.25">
      <c r="A2845" s="10">
        <f t="shared" si="409"/>
        <v>45410</v>
      </c>
      <c r="B2845" s="11">
        <v>119</v>
      </c>
      <c r="C2845" s="11">
        <v>900</v>
      </c>
      <c r="D2845" s="12">
        <v>627.375</v>
      </c>
      <c r="E2845" s="9">
        <v>114.27</v>
      </c>
      <c r="F2845" s="9">
        <f t="shared" si="408"/>
        <v>50.269999999999996</v>
      </c>
      <c r="G2845" s="9">
        <v>0.5</v>
      </c>
      <c r="H2845" s="9">
        <v>3.52</v>
      </c>
      <c r="I2845" s="9"/>
      <c r="J2845" s="9">
        <v>-0.53500000000000003</v>
      </c>
      <c r="K2845" s="9">
        <v>93.6</v>
      </c>
      <c r="L2845" s="9">
        <v>0.24360000000000001</v>
      </c>
      <c r="M2845" s="9">
        <v>0.34599999999999997</v>
      </c>
      <c r="N2845" s="9">
        <v>0</v>
      </c>
      <c r="O2845" s="9">
        <v>146.9</v>
      </c>
      <c r="P2845" s="9"/>
      <c r="Q2845" s="9"/>
      <c r="R2845" s="9"/>
      <c r="T2845">
        <f t="shared" si="403"/>
        <v>1190900</v>
      </c>
      <c r="U2845">
        <v>610.70000000000005</v>
      </c>
      <c r="V2845">
        <f t="shared" si="410"/>
        <v>146.9</v>
      </c>
      <c r="W2845" t="str">
        <f t="shared" si="404"/>
        <v/>
      </c>
      <c r="X2845" t="str">
        <f t="shared" si="405"/>
        <v/>
      </c>
      <c r="Y2845" t="str">
        <f t="shared" si="411"/>
        <v/>
      </c>
      <c r="Z2845" s="9"/>
      <c r="AA2845" s="14">
        <f t="shared" si="406"/>
        <v>0.55000000000000004</v>
      </c>
      <c r="AB2845" s="14">
        <f t="shared" si="407"/>
        <v>3.7999999999999999E-2</v>
      </c>
    </row>
    <row r="2846" spans="1:28" x14ac:dyDescent="0.25">
      <c r="A2846" s="10">
        <f t="shared" si="409"/>
        <v>45410</v>
      </c>
      <c r="B2846" s="11">
        <v>119</v>
      </c>
      <c r="C2846" s="11">
        <v>1000</v>
      </c>
      <c r="D2846" s="12">
        <v>627.41666666666697</v>
      </c>
      <c r="E2846" s="9">
        <v>114.62</v>
      </c>
      <c r="F2846" s="9">
        <f t="shared" si="408"/>
        <v>50.620000000000005</v>
      </c>
      <c r="G2846" s="9">
        <v>0.5</v>
      </c>
      <c r="H2846" s="9">
        <v>4.03</v>
      </c>
      <c r="I2846" s="9"/>
      <c r="J2846" s="9">
        <v>-0.50700000000000001</v>
      </c>
      <c r="K2846" s="9">
        <v>93.3</v>
      </c>
      <c r="L2846" s="9">
        <v>0.24360000000000001</v>
      </c>
      <c r="M2846" s="9">
        <v>0.3453</v>
      </c>
      <c r="N2846" s="9">
        <v>0</v>
      </c>
      <c r="O2846" s="9">
        <v>183.1</v>
      </c>
      <c r="P2846" s="9"/>
      <c r="Q2846" s="9"/>
      <c r="R2846" s="9"/>
      <c r="T2846">
        <f t="shared" si="403"/>
        <v>1191000</v>
      </c>
      <c r="U2846">
        <v>756.8</v>
      </c>
      <c r="V2846">
        <f t="shared" si="410"/>
        <v>183.1</v>
      </c>
      <c r="W2846" t="str">
        <f t="shared" si="404"/>
        <v/>
      </c>
      <c r="X2846" t="str">
        <f t="shared" si="405"/>
        <v/>
      </c>
      <c r="Y2846" t="str">
        <f t="shared" si="411"/>
        <v/>
      </c>
      <c r="Z2846" s="9"/>
      <c r="AA2846" s="14">
        <f t="shared" si="406"/>
        <v>0.54900000000000004</v>
      </c>
      <c r="AB2846" s="14">
        <f t="shared" si="407"/>
        <v>3.9E-2</v>
      </c>
    </row>
    <row r="2847" spans="1:28" x14ac:dyDescent="0.25">
      <c r="A2847" s="10">
        <f t="shared" si="409"/>
        <v>45410</v>
      </c>
      <c r="B2847" s="11">
        <v>119</v>
      </c>
      <c r="C2847" s="11">
        <v>1100</v>
      </c>
      <c r="D2847" s="12">
        <v>627.45833333333303</v>
      </c>
      <c r="E2847" s="9">
        <v>113.68</v>
      </c>
      <c r="F2847" s="9">
        <f t="shared" si="408"/>
        <v>49.680000000000007</v>
      </c>
      <c r="G2847" s="9">
        <v>2.0099999999999998</v>
      </c>
      <c r="H2847" s="9">
        <v>6.04</v>
      </c>
      <c r="I2847" s="9"/>
      <c r="J2847" s="9">
        <v>0.57699999999999996</v>
      </c>
      <c r="K2847" s="9">
        <v>87.9</v>
      </c>
      <c r="L2847" s="9">
        <v>0.24360000000000001</v>
      </c>
      <c r="M2847" s="9">
        <v>0.3453</v>
      </c>
      <c r="N2847" s="9">
        <v>0</v>
      </c>
      <c r="O2847" s="9">
        <v>299.39999999999998</v>
      </c>
      <c r="P2847" s="9"/>
      <c r="Q2847" s="9"/>
      <c r="R2847" s="9"/>
      <c r="T2847">
        <f t="shared" si="403"/>
        <v>1191100</v>
      </c>
      <c r="U2847">
        <v>861.5</v>
      </c>
      <c r="V2847">
        <f t="shared" si="410"/>
        <v>299.39999999999998</v>
      </c>
      <c r="W2847" t="str">
        <f t="shared" si="404"/>
        <v/>
      </c>
      <c r="X2847" t="str">
        <f t="shared" si="405"/>
        <v/>
      </c>
      <c r="Y2847" t="str">
        <f t="shared" si="411"/>
        <v/>
      </c>
      <c r="Z2847" s="9"/>
      <c r="AA2847" s="14">
        <f t="shared" si="406"/>
        <v>0.56000000000000005</v>
      </c>
      <c r="AB2847" s="14">
        <f t="shared" si="407"/>
        <v>7.6999999999999999E-2</v>
      </c>
    </row>
    <row r="2848" spans="1:28" x14ac:dyDescent="0.25">
      <c r="A2848" s="10">
        <f t="shared" si="409"/>
        <v>45410</v>
      </c>
      <c r="B2848" s="11">
        <v>119</v>
      </c>
      <c r="C2848" s="11">
        <v>1200</v>
      </c>
      <c r="D2848" s="12">
        <v>627.5</v>
      </c>
      <c r="E2848" s="9">
        <v>111.34</v>
      </c>
      <c r="F2848" s="9">
        <f t="shared" si="408"/>
        <v>47.34</v>
      </c>
      <c r="G2848" s="9">
        <v>2.52</v>
      </c>
      <c r="H2848" s="9">
        <v>6.54</v>
      </c>
      <c r="I2848" s="9"/>
      <c r="J2848" s="9">
        <v>2.101</v>
      </c>
      <c r="K2848" s="9">
        <v>80.400000000000006</v>
      </c>
      <c r="L2848" s="9">
        <v>0.24360000000000001</v>
      </c>
      <c r="M2848" s="9">
        <v>0.3453</v>
      </c>
      <c r="N2848" s="9">
        <v>0</v>
      </c>
      <c r="O2848" s="9">
        <v>469.4</v>
      </c>
      <c r="P2848" s="9"/>
      <c r="Q2848" s="9"/>
      <c r="R2848" s="9"/>
      <c r="T2848">
        <f t="shared" si="403"/>
        <v>1191200</v>
      </c>
      <c r="U2848">
        <v>916.5</v>
      </c>
      <c r="V2848">
        <f t="shared" si="410"/>
        <v>469.4</v>
      </c>
      <c r="W2848" t="str">
        <f t="shared" si="404"/>
        <v/>
      </c>
      <c r="X2848" t="str">
        <f t="shared" si="405"/>
        <v/>
      </c>
      <c r="Y2848" t="str">
        <f t="shared" si="411"/>
        <v/>
      </c>
      <c r="Z2848" s="9"/>
      <c r="AA2848" s="14">
        <f t="shared" si="406"/>
        <v>0.57099999999999995</v>
      </c>
      <c r="AB2848" s="14">
        <f t="shared" si="407"/>
        <v>0.13900000000000001</v>
      </c>
    </row>
    <row r="2849" spans="1:28" x14ac:dyDescent="0.25">
      <c r="A2849" s="10">
        <f t="shared" si="409"/>
        <v>45410</v>
      </c>
      <c r="B2849" s="11">
        <v>119</v>
      </c>
      <c r="C2849" s="11">
        <v>1300</v>
      </c>
      <c r="D2849" s="12">
        <v>627.54166666666697</v>
      </c>
      <c r="E2849" s="9">
        <v>112.16</v>
      </c>
      <c r="F2849" s="9">
        <f t="shared" si="408"/>
        <v>48.16</v>
      </c>
      <c r="G2849" s="9">
        <v>2.0099999999999998</v>
      </c>
      <c r="H2849" s="9">
        <v>6.04</v>
      </c>
      <c r="I2849" s="9"/>
      <c r="J2849" s="9">
        <v>2.0470000000000002</v>
      </c>
      <c r="K2849" s="9">
        <v>72</v>
      </c>
      <c r="L2849" s="9">
        <v>0.24360000000000001</v>
      </c>
      <c r="M2849" s="9">
        <v>0.3453</v>
      </c>
      <c r="N2849" s="9">
        <v>0</v>
      </c>
      <c r="O2849" s="9">
        <v>410.6</v>
      </c>
      <c r="P2849" s="9"/>
      <c r="Q2849" s="9"/>
      <c r="R2849" s="9"/>
      <c r="T2849">
        <f t="shared" si="403"/>
        <v>1191300</v>
      </c>
      <c r="U2849">
        <v>918</v>
      </c>
      <c r="V2849">
        <f t="shared" si="410"/>
        <v>410.6</v>
      </c>
      <c r="W2849" t="str">
        <f t="shared" si="404"/>
        <v/>
      </c>
      <c r="X2849" t="str">
        <f t="shared" si="405"/>
        <v/>
      </c>
      <c r="Y2849" t="str">
        <f t="shared" si="411"/>
        <v/>
      </c>
      <c r="Z2849" s="9"/>
      <c r="AA2849" s="14">
        <f t="shared" si="406"/>
        <v>0.51</v>
      </c>
      <c r="AB2849" s="14">
        <f t="shared" si="407"/>
        <v>0.19800000000000001</v>
      </c>
    </row>
    <row r="2850" spans="1:28" x14ac:dyDescent="0.25">
      <c r="A2850" s="10">
        <f t="shared" si="409"/>
        <v>45410</v>
      </c>
      <c r="B2850" s="11">
        <v>119</v>
      </c>
      <c r="C2850" s="11">
        <v>1400</v>
      </c>
      <c r="D2850" s="12">
        <v>627.58333333333303</v>
      </c>
      <c r="E2850" s="9">
        <v>113.21</v>
      </c>
      <c r="F2850" s="9">
        <f t="shared" si="408"/>
        <v>49.209999999999994</v>
      </c>
      <c r="G2850" s="9">
        <v>2.0099999999999998</v>
      </c>
      <c r="H2850" s="9">
        <v>7.05</v>
      </c>
      <c r="I2850" s="9"/>
      <c r="J2850" s="9">
        <v>1.994</v>
      </c>
      <c r="K2850" s="9">
        <v>66.900000000000006</v>
      </c>
      <c r="L2850" s="9">
        <v>0.24360000000000001</v>
      </c>
      <c r="M2850" s="9">
        <v>0.34460000000000002</v>
      </c>
      <c r="N2850" s="9">
        <v>0</v>
      </c>
      <c r="O2850" s="9">
        <v>364.4</v>
      </c>
      <c r="P2850" s="9"/>
      <c r="Q2850" s="9"/>
      <c r="R2850" s="9"/>
      <c r="T2850">
        <f t="shared" si="403"/>
        <v>1191400</v>
      </c>
      <c r="U2850">
        <v>865.5</v>
      </c>
      <c r="V2850">
        <f t="shared" si="410"/>
        <v>364.4</v>
      </c>
      <c r="W2850" t="str">
        <f t="shared" si="404"/>
        <v/>
      </c>
      <c r="X2850" t="str">
        <f t="shared" si="405"/>
        <v/>
      </c>
      <c r="Y2850" t="str">
        <f t="shared" si="411"/>
        <v/>
      </c>
      <c r="Z2850" s="9"/>
      <c r="AA2850" s="14">
        <f t="shared" si="406"/>
        <v>0.47199999999999998</v>
      </c>
      <c r="AB2850" s="14">
        <f t="shared" si="407"/>
        <v>0.23400000000000001</v>
      </c>
    </row>
    <row r="2851" spans="1:28" x14ac:dyDescent="0.25">
      <c r="A2851" s="10">
        <f t="shared" si="409"/>
        <v>45410</v>
      </c>
      <c r="B2851" s="11">
        <v>119</v>
      </c>
      <c r="C2851" s="11">
        <v>1500</v>
      </c>
      <c r="D2851" s="12">
        <v>627.625</v>
      </c>
      <c r="E2851" s="9">
        <v>111.58</v>
      </c>
      <c r="F2851" s="9">
        <f t="shared" si="408"/>
        <v>47.58</v>
      </c>
      <c r="G2851" s="9">
        <v>2.0099999999999998</v>
      </c>
      <c r="H2851" s="9">
        <v>6.54</v>
      </c>
      <c r="I2851" s="9"/>
      <c r="J2851" s="9">
        <v>0.32900000000000001</v>
      </c>
      <c r="K2851" s="9">
        <v>74.5</v>
      </c>
      <c r="L2851" s="9">
        <v>0.24429999999999999</v>
      </c>
      <c r="M2851" s="9">
        <v>0.34379999999999999</v>
      </c>
      <c r="N2851" s="9">
        <v>0</v>
      </c>
      <c r="O2851" s="9">
        <v>259.39999999999998</v>
      </c>
      <c r="P2851" s="9"/>
      <c r="Q2851" s="9"/>
      <c r="R2851" s="9"/>
      <c r="T2851">
        <f t="shared" si="403"/>
        <v>1191500</v>
      </c>
      <c r="U2851">
        <v>763</v>
      </c>
      <c r="V2851">
        <f t="shared" si="410"/>
        <v>259.39999999999998</v>
      </c>
      <c r="W2851" t="str">
        <f t="shared" si="404"/>
        <v/>
      </c>
      <c r="X2851" t="str">
        <f t="shared" si="405"/>
        <v/>
      </c>
      <c r="Y2851" t="str">
        <f t="shared" si="411"/>
        <v/>
      </c>
      <c r="Z2851" s="9"/>
      <c r="AA2851" s="14">
        <f t="shared" si="406"/>
        <v>0.46600000000000003</v>
      </c>
      <c r="AB2851" s="14">
        <f t="shared" si="407"/>
        <v>0.16</v>
      </c>
    </row>
    <row r="2852" spans="1:28" x14ac:dyDescent="0.25">
      <c r="A2852" s="10">
        <f t="shared" si="409"/>
        <v>45410</v>
      </c>
      <c r="B2852" s="11">
        <v>119</v>
      </c>
      <c r="C2852" s="11">
        <v>1600</v>
      </c>
      <c r="D2852" s="12">
        <v>627.66666666666697</v>
      </c>
      <c r="E2852" s="9">
        <v>112.16</v>
      </c>
      <c r="F2852" s="9">
        <f t="shared" si="408"/>
        <v>48.16</v>
      </c>
      <c r="G2852" s="9">
        <v>0.5</v>
      </c>
      <c r="H2852" s="9">
        <v>5.03</v>
      </c>
      <c r="I2852" s="9"/>
      <c r="J2852" s="9">
        <v>-0.311</v>
      </c>
      <c r="K2852" s="9">
        <v>92.5</v>
      </c>
      <c r="L2852" s="9">
        <v>0.24360000000000001</v>
      </c>
      <c r="M2852" s="9">
        <v>0.34379999999999999</v>
      </c>
      <c r="N2852" s="9">
        <v>0</v>
      </c>
      <c r="O2852" s="9">
        <v>134.4</v>
      </c>
      <c r="P2852" s="9"/>
      <c r="Q2852" s="9"/>
      <c r="R2852" s="9"/>
      <c r="T2852">
        <f t="shared" si="403"/>
        <v>1191600</v>
      </c>
      <c r="U2852">
        <v>619.20000000000005</v>
      </c>
      <c r="V2852">
        <f t="shared" si="410"/>
        <v>134.4</v>
      </c>
      <c r="W2852" t="str">
        <f t="shared" si="404"/>
        <v/>
      </c>
      <c r="X2852" t="str">
        <f t="shared" si="405"/>
        <v/>
      </c>
      <c r="Y2852" t="str">
        <f t="shared" si="411"/>
        <v/>
      </c>
      <c r="Z2852" s="9"/>
      <c r="AA2852" s="14">
        <f t="shared" si="406"/>
        <v>0.55200000000000005</v>
      </c>
      <c r="AB2852" s="14">
        <f t="shared" si="407"/>
        <v>4.4999999999999998E-2</v>
      </c>
    </row>
    <row r="2853" spans="1:28" x14ac:dyDescent="0.25">
      <c r="A2853" s="10">
        <f t="shared" si="409"/>
        <v>45410</v>
      </c>
      <c r="B2853" s="11">
        <v>119</v>
      </c>
      <c r="C2853" s="11">
        <v>1700</v>
      </c>
      <c r="D2853" s="12">
        <v>627.70833333333303</v>
      </c>
      <c r="E2853" s="9">
        <v>127.14</v>
      </c>
      <c r="F2853" s="9">
        <f t="shared" si="408"/>
        <v>63.14</v>
      </c>
      <c r="G2853" s="9">
        <v>1.51</v>
      </c>
      <c r="H2853" s="9">
        <v>4.53</v>
      </c>
      <c r="I2853" s="9"/>
      <c r="J2853" s="9">
        <v>-1.413</v>
      </c>
      <c r="K2853" s="9">
        <v>96.8</v>
      </c>
      <c r="L2853" s="9">
        <v>0.24360000000000001</v>
      </c>
      <c r="M2853" s="9">
        <v>0.34310000000000002</v>
      </c>
      <c r="N2853" s="9">
        <v>0</v>
      </c>
      <c r="O2853" s="9">
        <v>130.6</v>
      </c>
      <c r="P2853" s="9"/>
      <c r="Q2853" s="9"/>
      <c r="R2853" s="9"/>
      <c r="T2853">
        <f t="shared" si="403"/>
        <v>1191700</v>
      </c>
      <c r="U2853">
        <v>444.7</v>
      </c>
      <c r="V2853">
        <f t="shared" si="410"/>
        <v>130.6</v>
      </c>
      <c r="W2853" t="str">
        <f t="shared" si="404"/>
        <v/>
      </c>
      <c r="X2853" t="str">
        <f t="shared" si="405"/>
        <v/>
      </c>
      <c r="Y2853" t="str">
        <f t="shared" si="411"/>
        <v/>
      </c>
      <c r="Z2853" s="9"/>
      <c r="AA2853" s="14">
        <f t="shared" si="406"/>
        <v>0.53300000000000003</v>
      </c>
      <c r="AB2853" s="14">
        <f t="shared" si="407"/>
        <v>1.7999999999999999E-2</v>
      </c>
    </row>
    <row r="2854" spans="1:28" x14ac:dyDescent="0.25">
      <c r="A2854" s="10">
        <f t="shared" si="409"/>
        <v>45410</v>
      </c>
      <c r="B2854" s="11">
        <v>119</v>
      </c>
      <c r="C2854" s="11">
        <v>1800</v>
      </c>
      <c r="D2854" s="12">
        <v>627.75</v>
      </c>
      <c r="E2854" s="9">
        <v>121.4</v>
      </c>
      <c r="F2854" s="9">
        <f t="shared" si="408"/>
        <v>57.400000000000006</v>
      </c>
      <c r="G2854" s="9">
        <v>0.5</v>
      </c>
      <c r="H2854" s="9">
        <v>4.03</v>
      </c>
      <c r="I2854" s="9"/>
      <c r="J2854" s="9">
        <v>-1.242</v>
      </c>
      <c r="K2854" s="9">
        <v>97.2</v>
      </c>
      <c r="L2854" s="9">
        <v>0.24360000000000001</v>
      </c>
      <c r="M2854" s="9">
        <v>0.34310000000000002</v>
      </c>
      <c r="N2854" s="9">
        <v>0</v>
      </c>
      <c r="O2854" s="9">
        <v>144.4</v>
      </c>
      <c r="P2854" s="9"/>
      <c r="Q2854" s="9"/>
      <c r="R2854" s="9"/>
      <c r="T2854">
        <f t="shared" si="403"/>
        <v>1191800</v>
      </c>
      <c r="U2854">
        <v>255.7</v>
      </c>
      <c r="V2854">
        <f t="shared" si="410"/>
        <v>144.4</v>
      </c>
      <c r="W2854" t="str">
        <f t="shared" si="404"/>
        <v/>
      </c>
      <c r="X2854" t="str">
        <f t="shared" si="405"/>
        <v/>
      </c>
      <c r="Y2854" t="str">
        <f t="shared" si="411"/>
        <v/>
      </c>
      <c r="Z2854" s="9"/>
      <c r="AA2854" s="14">
        <f t="shared" si="406"/>
        <v>0.54200000000000004</v>
      </c>
      <c r="AB2854" s="14">
        <f t="shared" si="407"/>
        <v>1.6E-2</v>
      </c>
    </row>
    <row r="2855" spans="1:28" x14ac:dyDescent="0.25">
      <c r="A2855" s="10">
        <f t="shared" si="409"/>
        <v>45410</v>
      </c>
      <c r="B2855" s="11">
        <v>119</v>
      </c>
      <c r="C2855" s="11">
        <v>1900</v>
      </c>
      <c r="D2855" s="12">
        <v>627.79166666666697</v>
      </c>
      <c r="E2855" s="9">
        <v>121.52</v>
      </c>
      <c r="F2855" s="9">
        <f t="shared" si="408"/>
        <v>57.519999999999996</v>
      </c>
      <c r="G2855" s="9">
        <v>1.01</v>
      </c>
      <c r="H2855" s="9">
        <v>5.54</v>
      </c>
      <c r="I2855" s="9"/>
      <c r="J2855" s="9">
        <v>-2.8</v>
      </c>
      <c r="K2855" s="9">
        <v>97.6</v>
      </c>
      <c r="L2855" s="9">
        <v>0.24360000000000001</v>
      </c>
      <c r="M2855" s="9">
        <v>0.34239999999999998</v>
      </c>
      <c r="N2855" s="9">
        <v>0</v>
      </c>
      <c r="O2855" s="9">
        <v>41.9</v>
      </c>
      <c r="P2855" s="9"/>
      <c r="Q2855" s="9"/>
      <c r="R2855" s="9"/>
      <c r="T2855">
        <f t="shared" si="403"/>
        <v>1191900</v>
      </c>
      <c r="U2855">
        <v>78.7</v>
      </c>
      <c r="V2855">
        <f t="shared" si="410"/>
        <v>41.9</v>
      </c>
      <c r="W2855" t="str">
        <f t="shared" si="404"/>
        <v/>
      </c>
      <c r="X2855" t="str">
        <f t="shared" si="405"/>
        <v/>
      </c>
      <c r="Y2855" t="str">
        <f t="shared" si="411"/>
        <v/>
      </c>
      <c r="Z2855" s="9"/>
      <c r="AA2855" s="14">
        <f t="shared" si="406"/>
        <v>0.48499999999999999</v>
      </c>
      <c r="AB2855" s="14">
        <f t="shared" si="407"/>
        <v>1.2E-2</v>
      </c>
    </row>
    <row r="2856" spans="1:28" x14ac:dyDescent="0.25">
      <c r="A2856" s="10">
        <f t="shared" si="409"/>
        <v>45410</v>
      </c>
      <c r="B2856" s="11">
        <v>119</v>
      </c>
      <c r="C2856" s="11">
        <v>2000</v>
      </c>
      <c r="D2856" s="12">
        <v>627.83333333333303</v>
      </c>
      <c r="E2856" s="9">
        <v>121.05</v>
      </c>
      <c r="F2856" s="9">
        <f t="shared" si="408"/>
        <v>57.05</v>
      </c>
      <c r="G2856" s="9">
        <v>1.51</v>
      </c>
      <c r="H2856" s="9">
        <v>4.53</v>
      </c>
      <c r="I2856" s="9"/>
      <c r="J2856" s="9">
        <v>-3.6869999999999998</v>
      </c>
      <c r="K2856" s="9">
        <v>97.2</v>
      </c>
      <c r="L2856" s="9">
        <v>0.24360000000000001</v>
      </c>
      <c r="M2856" s="9">
        <v>0.34239999999999998</v>
      </c>
      <c r="N2856" s="9">
        <v>0</v>
      </c>
      <c r="O2856" s="9">
        <v>0.6</v>
      </c>
      <c r="P2856" s="9"/>
      <c r="Q2856" s="9"/>
      <c r="R2856" s="9"/>
      <c r="T2856">
        <f t="shared" si="403"/>
        <v>1192000</v>
      </c>
      <c r="U2856">
        <v>0.7</v>
      </c>
      <c r="V2856">
        <f t="shared" si="410"/>
        <v>0</v>
      </c>
      <c r="W2856" t="str">
        <f t="shared" si="404"/>
        <v/>
      </c>
      <c r="X2856" t="str">
        <f t="shared" si="405"/>
        <v/>
      </c>
      <c r="Y2856" t="str">
        <f t="shared" si="411"/>
        <v/>
      </c>
      <c r="Z2856" s="9"/>
      <c r="AA2856" s="14">
        <f t="shared" si="406"/>
        <v>0.45200000000000001</v>
      </c>
      <c r="AB2856" s="14">
        <f t="shared" si="407"/>
        <v>1.2999999999999999E-2</v>
      </c>
    </row>
    <row r="2857" spans="1:28" x14ac:dyDescent="0.25">
      <c r="A2857" s="10">
        <f t="shared" si="409"/>
        <v>45410</v>
      </c>
      <c r="B2857" s="11">
        <v>119</v>
      </c>
      <c r="C2857" s="11">
        <v>2100</v>
      </c>
      <c r="D2857" s="12">
        <v>627.875</v>
      </c>
      <c r="E2857" s="9">
        <v>136.03</v>
      </c>
      <c r="F2857" s="9">
        <f t="shared" si="408"/>
        <v>72.03</v>
      </c>
      <c r="G2857" s="9">
        <v>1.01</v>
      </c>
      <c r="H2857" s="9">
        <v>6.54</v>
      </c>
      <c r="I2857" s="9"/>
      <c r="J2857" s="9">
        <v>-4.2869999999999999</v>
      </c>
      <c r="K2857" s="9">
        <v>96.5</v>
      </c>
      <c r="L2857" s="9">
        <v>0.24360000000000001</v>
      </c>
      <c r="M2857" s="9">
        <v>0.3417</v>
      </c>
      <c r="N2857" s="9">
        <v>0</v>
      </c>
      <c r="O2857" s="9">
        <v>0.6</v>
      </c>
      <c r="P2857" s="9"/>
      <c r="Q2857" s="9"/>
      <c r="R2857" s="9"/>
      <c r="T2857">
        <f t="shared" si="403"/>
        <v>1192100</v>
      </c>
      <c r="U2857">
        <v>0</v>
      </c>
      <c r="V2857">
        <f t="shared" si="410"/>
        <v>0</v>
      </c>
      <c r="W2857" t="str">
        <f t="shared" si="404"/>
        <v/>
      </c>
      <c r="X2857" t="str">
        <f t="shared" si="405"/>
        <v/>
      </c>
      <c r="Y2857" t="str">
        <f t="shared" si="411"/>
        <v/>
      </c>
      <c r="Z2857" s="9"/>
      <c r="AA2857" s="14">
        <f t="shared" si="406"/>
        <v>0.42899999999999999</v>
      </c>
      <c r="AB2857" s="14">
        <f t="shared" si="407"/>
        <v>1.6E-2</v>
      </c>
    </row>
    <row r="2858" spans="1:28" x14ac:dyDescent="0.25">
      <c r="A2858" s="10">
        <f t="shared" si="409"/>
        <v>45410</v>
      </c>
      <c r="B2858" s="11">
        <v>119</v>
      </c>
      <c r="C2858" s="11">
        <v>2200</v>
      </c>
      <c r="D2858" s="12">
        <v>627.91666666666697</v>
      </c>
      <c r="E2858" s="9">
        <v>124.09</v>
      </c>
      <c r="F2858" s="9">
        <f t="shared" si="408"/>
        <v>60.09</v>
      </c>
      <c r="G2858" s="9">
        <v>1.01</v>
      </c>
      <c r="H2858" s="9">
        <v>6.04</v>
      </c>
      <c r="I2858" s="9"/>
      <c r="J2858" s="9">
        <v>-4.53</v>
      </c>
      <c r="K2858" s="9">
        <v>95.8</v>
      </c>
      <c r="L2858" s="9">
        <v>0.24360000000000001</v>
      </c>
      <c r="M2858" s="9">
        <v>0.3417</v>
      </c>
      <c r="N2858" s="9">
        <v>0</v>
      </c>
      <c r="O2858" s="9">
        <v>0.6</v>
      </c>
      <c r="P2858" s="9"/>
      <c r="Q2858" s="9"/>
      <c r="R2858" s="9"/>
      <c r="T2858">
        <f t="shared" si="403"/>
        <v>1192200</v>
      </c>
      <c r="U2858">
        <v>0</v>
      </c>
      <c r="V2858">
        <f t="shared" si="410"/>
        <v>0</v>
      </c>
      <c r="W2858" t="str">
        <f t="shared" si="404"/>
        <v/>
      </c>
      <c r="X2858" t="str">
        <f t="shared" si="405"/>
        <v/>
      </c>
      <c r="Y2858" t="str">
        <f t="shared" si="411"/>
        <v/>
      </c>
      <c r="Z2858" s="9"/>
      <c r="AA2858" s="14">
        <f t="shared" si="406"/>
        <v>0.41799999999999998</v>
      </c>
      <c r="AB2858" s="14">
        <f t="shared" si="407"/>
        <v>1.7999999999999999E-2</v>
      </c>
    </row>
    <row r="2859" spans="1:28" x14ac:dyDescent="0.25">
      <c r="A2859" s="10">
        <f t="shared" si="409"/>
        <v>45410</v>
      </c>
      <c r="B2859" s="11">
        <v>119</v>
      </c>
      <c r="C2859" s="11">
        <v>2300</v>
      </c>
      <c r="D2859" s="12">
        <v>627.95833333333303</v>
      </c>
      <c r="E2859" s="9">
        <v>123.86</v>
      </c>
      <c r="F2859" s="9">
        <f t="shared" si="408"/>
        <v>59.86</v>
      </c>
      <c r="G2859" s="9">
        <v>0.5</v>
      </c>
      <c r="H2859" s="9">
        <v>6.54</v>
      </c>
      <c r="I2859" s="9"/>
      <c r="J2859" s="9">
        <v>-4.8339999999999996</v>
      </c>
      <c r="K2859" s="9">
        <v>93.9</v>
      </c>
      <c r="L2859" s="9">
        <v>0.24360000000000001</v>
      </c>
      <c r="M2859" s="9">
        <v>0.34089999999999998</v>
      </c>
      <c r="N2859" s="9">
        <v>0</v>
      </c>
      <c r="O2859" s="9">
        <v>0.6</v>
      </c>
      <c r="P2859" s="9"/>
      <c r="Q2859" s="9"/>
      <c r="R2859" s="9"/>
      <c r="T2859">
        <f t="shared" si="403"/>
        <v>1192300</v>
      </c>
      <c r="U2859">
        <v>0</v>
      </c>
      <c r="V2859">
        <f t="shared" si="410"/>
        <v>0</v>
      </c>
      <c r="W2859" t="str">
        <f t="shared" si="404"/>
        <v/>
      </c>
      <c r="X2859" t="str">
        <f t="shared" si="405"/>
        <v/>
      </c>
      <c r="Y2859" t="str">
        <f t="shared" si="411"/>
        <v/>
      </c>
      <c r="Z2859" s="9"/>
      <c r="AA2859" s="14">
        <f t="shared" si="406"/>
        <v>0.4</v>
      </c>
      <c r="AB2859" s="14">
        <f t="shared" si="407"/>
        <v>2.5999999999999999E-2</v>
      </c>
    </row>
    <row r="2860" spans="1:28" x14ac:dyDescent="0.25">
      <c r="A2860" s="10">
        <f t="shared" si="409"/>
        <v>45410</v>
      </c>
      <c r="B2860" s="11">
        <v>119</v>
      </c>
      <c r="C2860" s="11">
        <v>2400</v>
      </c>
      <c r="D2860" s="12">
        <v>628</v>
      </c>
      <c r="E2860" s="9">
        <v>123.51</v>
      </c>
      <c r="F2860" s="9">
        <f t="shared" si="408"/>
        <v>59.510000000000005</v>
      </c>
      <c r="G2860" s="9">
        <v>0.5</v>
      </c>
      <c r="H2860" s="9">
        <v>4.03</v>
      </c>
      <c r="I2860" s="9"/>
      <c r="J2860" s="9">
        <v>-4.7430000000000003</v>
      </c>
      <c r="K2860" s="9">
        <v>91.9</v>
      </c>
      <c r="L2860" s="9">
        <v>0.24360000000000001</v>
      </c>
      <c r="M2860" s="9">
        <v>0.34089999999999998</v>
      </c>
      <c r="N2860" s="9">
        <v>0</v>
      </c>
      <c r="O2860" s="9">
        <v>0.6</v>
      </c>
      <c r="P2860" s="9"/>
      <c r="Q2860" s="9"/>
      <c r="R2860" s="9"/>
      <c r="T2860">
        <f t="shared" si="403"/>
        <v>1192400</v>
      </c>
      <c r="U2860">
        <v>0</v>
      </c>
      <c r="V2860">
        <f t="shared" si="410"/>
        <v>0</v>
      </c>
      <c r="W2860">
        <f t="shared" si="404"/>
        <v>0.24399999999999999</v>
      </c>
      <c r="X2860">
        <f t="shared" si="405"/>
        <v>0.34100000000000003</v>
      </c>
      <c r="Y2860">
        <f t="shared" si="411"/>
        <v>0.59499999999999997</v>
      </c>
      <c r="Z2860" s="9"/>
      <c r="AA2860" s="14">
        <f t="shared" si="406"/>
        <v>0.39400000000000002</v>
      </c>
      <c r="AB2860" s="14">
        <f t="shared" si="407"/>
        <v>3.5000000000000003E-2</v>
      </c>
    </row>
    <row r="2861" spans="1:28" x14ac:dyDescent="0.25">
      <c r="A2861" s="10">
        <f t="shared" si="409"/>
        <v>45411</v>
      </c>
      <c r="B2861" s="11">
        <v>120</v>
      </c>
      <c r="C2861" s="11">
        <v>100</v>
      </c>
      <c r="D2861" s="12">
        <v>628.04166666666697</v>
      </c>
      <c r="E2861" s="9">
        <v>123.51</v>
      </c>
      <c r="F2861" s="9">
        <f t="shared" si="408"/>
        <v>59.510000000000005</v>
      </c>
      <c r="G2861" s="9">
        <v>0.5</v>
      </c>
      <c r="H2861" s="9">
        <v>3.52</v>
      </c>
      <c r="I2861" s="9"/>
      <c r="J2861" s="9">
        <v>-4.9870000000000001</v>
      </c>
      <c r="K2861" s="9">
        <v>90.6</v>
      </c>
      <c r="L2861" s="9">
        <v>0.24360000000000001</v>
      </c>
      <c r="M2861" s="9">
        <v>0.3402</v>
      </c>
      <c r="N2861" s="9">
        <v>0</v>
      </c>
      <c r="O2861" s="9">
        <v>0.6</v>
      </c>
      <c r="P2861" s="9"/>
      <c r="Q2861" s="9"/>
      <c r="R2861" s="9"/>
      <c r="T2861">
        <f t="shared" si="403"/>
        <v>1200100</v>
      </c>
      <c r="U2861">
        <v>0</v>
      </c>
      <c r="V2861">
        <f t="shared" si="410"/>
        <v>0</v>
      </c>
      <c r="W2861" t="str">
        <f t="shared" si="404"/>
        <v/>
      </c>
      <c r="X2861" t="str">
        <f t="shared" si="405"/>
        <v/>
      </c>
      <c r="Y2861" t="str">
        <f t="shared" si="411"/>
        <v/>
      </c>
      <c r="Z2861" s="9"/>
      <c r="AA2861" s="14">
        <f t="shared" si="406"/>
        <v>0.38200000000000001</v>
      </c>
      <c r="AB2861" s="14">
        <f t="shared" si="407"/>
        <v>0.04</v>
      </c>
    </row>
    <row r="2862" spans="1:28" x14ac:dyDescent="0.25">
      <c r="A2862" s="10">
        <f t="shared" si="409"/>
        <v>45411</v>
      </c>
      <c r="B2862" s="11">
        <v>120</v>
      </c>
      <c r="C2862" s="11">
        <v>200</v>
      </c>
      <c r="D2862" s="12">
        <v>628.08333333333303</v>
      </c>
      <c r="E2862" s="9">
        <v>123.04</v>
      </c>
      <c r="F2862" s="9">
        <f t="shared" si="408"/>
        <v>59.040000000000006</v>
      </c>
      <c r="G2862" s="9">
        <v>1.51</v>
      </c>
      <c r="H2862" s="9">
        <v>5.03</v>
      </c>
      <c r="I2862" s="9"/>
      <c r="J2862" s="9">
        <v>-5.3259999999999996</v>
      </c>
      <c r="K2862" s="9">
        <v>89.7</v>
      </c>
      <c r="L2862" s="9">
        <v>0.24360000000000001</v>
      </c>
      <c r="M2862" s="9">
        <v>0.33950000000000002</v>
      </c>
      <c r="N2862" s="9">
        <v>0</v>
      </c>
      <c r="O2862" s="9">
        <v>0.6</v>
      </c>
      <c r="P2862" s="9"/>
      <c r="Q2862" s="9"/>
      <c r="R2862" s="9"/>
      <c r="T2862">
        <f t="shared" si="403"/>
        <v>1200200</v>
      </c>
      <c r="U2862">
        <v>0</v>
      </c>
      <c r="V2862">
        <f t="shared" si="410"/>
        <v>0</v>
      </c>
      <c r="W2862" t="str">
        <f t="shared" si="404"/>
        <v/>
      </c>
      <c r="X2862" t="str">
        <f t="shared" si="405"/>
        <v/>
      </c>
      <c r="Y2862" t="str">
        <f t="shared" si="411"/>
        <v/>
      </c>
      <c r="Z2862" s="9"/>
      <c r="AA2862" s="14">
        <f t="shared" si="406"/>
        <v>0.36799999999999999</v>
      </c>
      <c r="AB2862" s="14">
        <f t="shared" si="407"/>
        <v>4.2000000000000003E-2</v>
      </c>
    </row>
    <row r="2863" spans="1:28" x14ac:dyDescent="0.25">
      <c r="A2863" s="10">
        <f t="shared" si="409"/>
        <v>45411</v>
      </c>
      <c r="B2863" s="11">
        <v>120</v>
      </c>
      <c r="C2863" s="11">
        <v>300</v>
      </c>
      <c r="D2863" s="12">
        <v>628.125</v>
      </c>
      <c r="E2863" s="9">
        <v>120.82</v>
      </c>
      <c r="F2863" s="9">
        <f t="shared" si="408"/>
        <v>56.819999999999993</v>
      </c>
      <c r="G2863" s="9">
        <v>1.01</v>
      </c>
      <c r="H2863" s="9">
        <v>4.53</v>
      </c>
      <c r="I2863" s="9"/>
      <c r="J2863" s="9">
        <v>-5.9480000000000004</v>
      </c>
      <c r="K2863" s="9">
        <v>94.1</v>
      </c>
      <c r="L2863" s="9">
        <v>0.24360000000000001</v>
      </c>
      <c r="M2863" s="9">
        <v>0.33950000000000002</v>
      </c>
      <c r="N2863" s="9">
        <v>0</v>
      </c>
      <c r="O2863" s="9">
        <v>0.6</v>
      </c>
      <c r="P2863" s="9"/>
      <c r="Q2863" s="9"/>
      <c r="R2863" s="9"/>
      <c r="T2863">
        <f t="shared" si="403"/>
        <v>1200300</v>
      </c>
      <c r="U2863">
        <v>0</v>
      </c>
      <c r="V2863">
        <f t="shared" si="410"/>
        <v>0</v>
      </c>
      <c r="W2863" t="str">
        <f t="shared" si="404"/>
        <v/>
      </c>
      <c r="X2863" t="str">
        <f t="shared" si="405"/>
        <v/>
      </c>
      <c r="Y2863" t="str">
        <f t="shared" si="411"/>
        <v/>
      </c>
      <c r="Z2863" s="9"/>
      <c r="AA2863" s="14">
        <f t="shared" si="406"/>
        <v>0.36799999999999999</v>
      </c>
      <c r="AB2863" s="14">
        <f t="shared" si="407"/>
        <v>2.3E-2</v>
      </c>
    </row>
    <row r="2864" spans="1:28" x14ac:dyDescent="0.25">
      <c r="A2864" s="10">
        <f t="shared" si="409"/>
        <v>45411</v>
      </c>
      <c r="B2864" s="11">
        <v>120</v>
      </c>
      <c r="C2864" s="11">
        <v>400</v>
      </c>
      <c r="D2864" s="12">
        <v>628.16666666666697</v>
      </c>
      <c r="E2864" s="9">
        <v>123.39</v>
      </c>
      <c r="F2864" s="9">
        <f t="shared" si="408"/>
        <v>59.39</v>
      </c>
      <c r="G2864" s="9">
        <v>1.01</v>
      </c>
      <c r="H2864" s="9">
        <v>5.54</v>
      </c>
      <c r="I2864" s="9"/>
      <c r="J2864" s="9">
        <v>-6.1989999999999998</v>
      </c>
      <c r="K2864" s="9">
        <v>95.1</v>
      </c>
      <c r="L2864" s="9">
        <v>0.24360000000000001</v>
      </c>
      <c r="M2864" s="9">
        <v>0.33879999999999999</v>
      </c>
      <c r="N2864" s="9">
        <v>0</v>
      </c>
      <c r="O2864" s="9">
        <v>0.6</v>
      </c>
      <c r="P2864" s="9"/>
      <c r="Q2864" s="9"/>
      <c r="R2864" s="9"/>
      <c r="T2864">
        <f t="shared" si="403"/>
        <v>1200400</v>
      </c>
      <c r="U2864">
        <v>0</v>
      </c>
      <c r="V2864">
        <f t="shared" si="410"/>
        <v>0</v>
      </c>
      <c r="W2864" t="str">
        <f t="shared" si="404"/>
        <v/>
      </c>
      <c r="X2864" t="str">
        <f t="shared" si="405"/>
        <v/>
      </c>
      <c r="Y2864" t="str">
        <f t="shared" si="411"/>
        <v/>
      </c>
      <c r="Z2864" s="9"/>
      <c r="AA2864" s="14">
        <f t="shared" si="406"/>
        <v>0.36499999999999999</v>
      </c>
      <c r="AB2864" s="14">
        <f t="shared" si="407"/>
        <v>1.9E-2</v>
      </c>
    </row>
    <row r="2865" spans="1:28" x14ac:dyDescent="0.25">
      <c r="A2865" s="10">
        <f t="shared" si="409"/>
        <v>45411</v>
      </c>
      <c r="B2865" s="11">
        <v>120</v>
      </c>
      <c r="C2865" s="11">
        <v>500</v>
      </c>
      <c r="D2865" s="12">
        <v>628.20833333333303</v>
      </c>
      <c r="E2865" s="9">
        <v>121.52</v>
      </c>
      <c r="F2865" s="9">
        <f t="shared" si="408"/>
        <v>57.519999999999996</v>
      </c>
      <c r="G2865" s="9">
        <v>1.51</v>
      </c>
      <c r="H2865" s="9">
        <v>5.54</v>
      </c>
      <c r="I2865" s="9"/>
      <c r="J2865" s="9">
        <v>-6.8339999999999996</v>
      </c>
      <c r="K2865" s="9">
        <v>95</v>
      </c>
      <c r="L2865" s="9">
        <v>0.2429</v>
      </c>
      <c r="M2865" s="9">
        <v>0.33800000000000002</v>
      </c>
      <c r="N2865" s="9">
        <v>0</v>
      </c>
      <c r="O2865" s="9">
        <v>3.1</v>
      </c>
      <c r="P2865" s="9"/>
      <c r="Q2865" s="9"/>
      <c r="R2865" s="9"/>
      <c r="T2865">
        <f t="shared" si="403"/>
        <v>1200500</v>
      </c>
      <c r="U2865">
        <v>0</v>
      </c>
      <c r="V2865">
        <f t="shared" si="410"/>
        <v>3.1</v>
      </c>
      <c r="W2865" t="str">
        <f t="shared" si="404"/>
        <v/>
      </c>
      <c r="X2865" t="str">
        <f t="shared" si="405"/>
        <v/>
      </c>
      <c r="Y2865" t="str">
        <f t="shared" si="411"/>
        <v/>
      </c>
      <c r="Z2865" s="9"/>
      <c r="AA2865" s="14">
        <f t="shared" si="406"/>
        <v>0.34799999999999998</v>
      </c>
      <c r="AB2865" s="14">
        <f t="shared" si="407"/>
        <v>1.7999999999999999E-2</v>
      </c>
    </row>
    <row r="2866" spans="1:28" x14ac:dyDescent="0.25">
      <c r="A2866" s="10">
        <f t="shared" si="409"/>
        <v>45411</v>
      </c>
      <c r="B2866" s="11">
        <v>120</v>
      </c>
      <c r="C2866" s="11">
        <v>600</v>
      </c>
      <c r="D2866" s="12">
        <v>628.25</v>
      </c>
      <c r="E2866" s="9">
        <v>121.52</v>
      </c>
      <c r="F2866" s="9">
        <f t="shared" si="408"/>
        <v>57.519999999999996</v>
      </c>
      <c r="G2866" s="9">
        <v>0.5</v>
      </c>
      <c r="H2866" s="9">
        <v>4.53</v>
      </c>
      <c r="I2866" s="9"/>
      <c r="J2866" s="9">
        <v>-6.452</v>
      </c>
      <c r="K2866" s="9">
        <v>93.5</v>
      </c>
      <c r="L2866" s="9">
        <v>0.24360000000000001</v>
      </c>
      <c r="M2866" s="9">
        <v>0.33800000000000002</v>
      </c>
      <c r="N2866" s="9">
        <v>0</v>
      </c>
      <c r="O2866" s="9">
        <v>54.4</v>
      </c>
      <c r="P2866" s="9"/>
      <c r="Q2866" s="9"/>
      <c r="R2866" s="9"/>
      <c r="T2866">
        <f t="shared" si="403"/>
        <v>1200600</v>
      </c>
      <c r="U2866">
        <v>75</v>
      </c>
      <c r="V2866">
        <f t="shared" si="410"/>
        <v>54.4</v>
      </c>
      <c r="W2866" t="str">
        <f t="shared" si="404"/>
        <v/>
      </c>
      <c r="X2866" t="str">
        <f t="shared" si="405"/>
        <v/>
      </c>
      <c r="Y2866" t="str">
        <f t="shared" si="411"/>
        <v/>
      </c>
      <c r="Z2866" s="9"/>
      <c r="AA2866" s="14">
        <f t="shared" si="406"/>
        <v>0.35199999999999998</v>
      </c>
      <c r="AB2866" s="14">
        <f t="shared" si="407"/>
        <v>2.4E-2</v>
      </c>
    </row>
    <row r="2867" spans="1:28" x14ac:dyDescent="0.25">
      <c r="A2867" s="10">
        <f t="shared" si="409"/>
        <v>45411</v>
      </c>
      <c r="B2867" s="11">
        <v>120</v>
      </c>
      <c r="C2867" s="11">
        <v>700</v>
      </c>
      <c r="D2867" s="12">
        <v>628.29166666666697</v>
      </c>
      <c r="E2867" s="9">
        <v>121.75</v>
      </c>
      <c r="F2867" s="9">
        <f t="shared" si="408"/>
        <v>57.75</v>
      </c>
      <c r="G2867" s="9">
        <v>0.5</v>
      </c>
      <c r="H2867" s="9">
        <v>4.03</v>
      </c>
      <c r="I2867" s="9"/>
      <c r="J2867" s="9">
        <v>-4.1669999999999998</v>
      </c>
      <c r="K2867" s="9">
        <v>89</v>
      </c>
      <c r="L2867" s="9">
        <v>0.24360000000000001</v>
      </c>
      <c r="M2867" s="9">
        <v>0.33729999999999999</v>
      </c>
      <c r="N2867" s="9">
        <v>0.2</v>
      </c>
      <c r="O2867" s="9">
        <v>264.39999999999998</v>
      </c>
      <c r="P2867" s="9"/>
      <c r="Q2867" s="9"/>
      <c r="R2867" s="9"/>
      <c r="T2867">
        <f t="shared" si="403"/>
        <v>1200700</v>
      </c>
      <c r="U2867">
        <v>250.7</v>
      </c>
      <c r="V2867">
        <f t="shared" si="410"/>
        <v>264.39999999999998</v>
      </c>
      <c r="W2867" t="str">
        <f t="shared" si="404"/>
        <v/>
      </c>
      <c r="X2867" t="str">
        <f t="shared" si="405"/>
        <v/>
      </c>
      <c r="Y2867" t="str">
        <f t="shared" si="411"/>
        <v/>
      </c>
      <c r="Z2867" s="9"/>
      <c r="AA2867" s="14">
        <f t="shared" si="406"/>
        <v>0.39900000000000002</v>
      </c>
      <c r="AB2867" s="14">
        <f t="shared" si="407"/>
        <v>4.9000000000000002E-2</v>
      </c>
    </row>
    <row r="2868" spans="1:28" x14ac:dyDescent="0.25">
      <c r="A2868" s="10">
        <f t="shared" si="409"/>
        <v>45411</v>
      </c>
      <c r="B2868" s="11">
        <v>120</v>
      </c>
      <c r="C2868" s="11">
        <v>800</v>
      </c>
      <c r="D2868" s="12">
        <v>628.33333333333303</v>
      </c>
      <c r="E2868" s="9">
        <v>121.75</v>
      </c>
      <c r="F2868" s="9">
        <f t="shared" si="408"/>
        <v>57.75</v>
      </c>
      <c r="G2868" s="9">
        <v>1.01</v>
      </c>
      <c r="H2868" s="9">
        <v>3.52</v>
      </c>
      <c r="I2868" s="9"/>
      <c r="J2868" s="9">
        <v>-4.2270000000000003</v>
      </c>
      <c r="K2868" s="9">
        <v>86.1</v>
      </c>
      <c r="L2868" s="9">
        <v>0.24360000000000001</v>
      </c>
      <c r="M2868" s="9">
        <v>0.33660000000000001</v>
      </c>
      <c r="N2868" s="9">
        <v>0</v>
      </c>
      <c r="O2868" s="9">
        <v>208.1</v>
      </c>
      <c r="P2868" s="9"/>
      <c r="Q2868" s="9"/>
      <c r="R2868" s="9"/>
      <c r="T2868">
        <f t="shared" si="403"/>
        <v>1200800</v>
      </c>
      <c r="U2868">
        <v>439.7</v>
      </c>
      <c r="V2868">
        <f t="shared" si="410"/>
        <v>208.1</v>
      </c>
      <c r="W2868" t="str">
        <f t="shared" si="404"/>
        <v/>
      </c>
      <c r="X2868" t="str">
        <f t="shared" si="405"/>
        <v/>
      </c>
      <c r="Y2868" t="str">
        <f t="shared" si="411"/>
        <v/>
      </c>
      <c r="Z2868" s="9"/>
      <c r="AA2868" s="14">
        <f t="shared" si="406"/>
        <v>0.38400000000000001</v>
      </c>
      <c r="AB2868" s="14">
        <f t="shared" si="407"/>
        <v>6.2E-2</v>
      </c>
    </row>
    <row r="2869" spans="1:28" x14ac:dyDescent="0.25">
      <c r="A2869" s="10">
        <f t="shared" si="409"/>
        <v>45411</v>
      </c>
      <c r="B2869" s="11">
        <v>120</v>
      </c>
      <c r="C2869" s="11">
        <v>900</v>
      </c>
      <c r="D2869" s="12">
        <v>628.375</v>
      </c>
      <c r="E2869" s="9">
        <v>119.77</v>
      </c>
      <c r="F2869" s="9">
        <f t="shared" si="408"/>
        <v>55.769999999999996</v>
      </c>
      <c r="G2869" s="9">
        <v>0.5</v>
      </c>
      <c r="H2869" s="9">
        <v>3.02</v>
      </c>
      <c r="I2869" s="9"/>
      <c r="J2869" s="9">
        <v>-3.0350000000000001</v>
      </c>
      <c r="K2869" s="9">
        <v>83.5</v>
      </c>
      <c r="L2869" s="9">
        <v>0.2429</v>
      </c>
      <c r="M2869" s="9">
        <v>0.33660000000000001</v>
      </c>
      <c r="N2869" s="9">
        <v>0.4</v>
      </c>
      <c r="O2869" s="9">
        <v>266.89999999999998</v>
      </c>
      <c r="P2869" s="9"/>
      <c r="Q2869" s="9"/>
      <c r="R2869" s="9"/>
      <c r="T2869">
        <f t="shared" si="403"/>
        <v>1200900</v>
      </c>
      <c r="U2869">
        <v>614.79999999999995</v>
      </c>
      <c r="V2869">
        <f t="shared" si="410"/>
        <v>266.89999999999998</v>
      </c>
      <c r="W2869" t="str">
        <f t="shared" si="404"/>
        <v/>
      </c>
      <c r="X2869" t="str">
        <f t="shared" si="405"/>
        <v/>
      </c>
      <c r="Y2869" t="str">
        <f t="shared" si="411"/>
        <v/>
      </c>
      <c r="Z2869" s="9"/>
      <c r="AA2869" s="14">
        <f t="shared" si="406"/>
        <v>0.40799999999999997</v>
      </c>
      <c r="AB2869" s="14">
        <f t="shared" si="407"/>
        <v>8.1000000000000003E-2</v>
      </c>
    </row>
    <row r="2870" spans="1:28" x14ac:dyDescent="0.25">
      <c r="A2870" s="10">
        <f t="shared" si="409"/>
        <v>45411</v>
      </c>
      <c r="B2870" s="11">
        <v>120</v>
      </c>
      <c r="C2870" s="11">
        <v>1000</v>
      </c>
      <c r="D2870" s="12">
        <v>628.41666666666697</v>
      </c>
      <c r="E2870" s="9">
        <v>120.23</v>
      </c>
      <c r="F2870" s="9">
        <f t="shared" si="408"/>
        <v>56.230000000000004</v>
      </c>
      <c r="G2870" s="9">
        <v>1.01</v>
      </c>
      <c r="H2870" s="9">
        <v>4.53</v>
      </c>
      <c r="I2870" s="9"/>
      <c r="J2870" s="9">
        <v>-2.4790000000000001</v>
      </c>
      <c r="K2870" s="9">
        <v>79.099999999999994</v>
      </c>
      <c r="L2870" s="9">
        <v>0.2429</v>
      </c>
      <c r="M2870" s="9">
        <v>0.33579999999999999</v>
      </c>
      <c r="N2870" s="9">
        <v>0</v>
      </c>
      <c r="O2870" s="9">
        <v>388.1</v>
      </c>
      <c r="P2870" s="9"/>
      <c r="Q2870" s="9"/>
      <c r="R2870" s="9"/>
      <c r="T2870">
        <f t="shared" si="403"/>
        <v>1201000</v>
      </c>
      <c r="U2870">
        <v>760.8</v>
      </c>
      <c r="V2870">
        <f t="shared" si="410"/>
        <v>388.1</v>
      </c>
      <c r="W2870" t="str">
        <f t="shared" si="404"/>
        <v/>
      </c>
      <c r="X2870" t="str">
        <f t="shared" si="405"/>
        <v/>
      </c>
      <c r="Y2870" t="str">
        <f t="shared" si="411"/>
        <v/>
      </c>
      <c r="Z2870" s="9"/>
      <c r="AA2870" s="14">
        <f t="shared" si="406"/>
        <v>0.40200000000000002</v>
      </c>
      <c r="AB2870" s="14">
        <f t="shared" si="407"/>
        <v>0.106</v>
      </c>
    </row>
    <row r="2871" spans="1:28" x14ac:dyDescent="0.25">
      <c r="A2871" s="10">
        <f t="shared" si="409"/>
        <v>45411</v>
      </c>
      <c r="B2871" s="11">
        <v>120</v>
      </c>
      <c r="C2871" s="11">
        <v>1100</v>
      </c>
      <c r="D2871" s="12">
        <v>628.45833333333303</v>
      </c>
      <c r="E2871" s="9">
        <v>119.77</v>
      </c>
      <c r="F2871" s="9">
        <f t="shared" si="408"/>
        <v>55.769999999999996</v>
      </c>
      <c r="G2871" s="9">
        <v>1.01</v>
      </c>
      <c r="H2871" s="9">
        <v>5.03</v>
      </c>
      <c r="I2871" s="9"/>
      <c r="J2871" s="9">
        <v>0.71499999999999997</v>
      </c>
      <c r="K2871" s="9">
        <v>72.900000000000006</v>
      </c>
      <c r="L2871" s="9">
        <v>0.2429</v>
      </c>
      <c r="M2871" s="9">
        <v>0.33439999999999998</v>
      </c>
      <c r="N2871" s="9">
        <v>2.6</v>
      </c>
      <c r="O2871" s="9">
        <v>610.6</v>
      </c>
      <c r="P2871" s="9"/>
      <c r="Q2871" s="9"/>
      <c r="R2871" s="9"/>
      <c r="T2871">
        <f t="shared" si="403"/>
        <v>1201100</v>
      </c>
      <c r="U2871">
        <v>865</v>
      </c>
      <c r="V2871">
        <f t="shared" si="410"/>
        <v>610.6</v>
      </c>
      <c r="W2871" t="str">
        <f t="shared" si="404"/>
        <v/>
      </c>
      <c r="X2871" t="str">
        <f t="shared" si="405"/>
        <v/>
      </c>
      <c r="Y2871" t="str">
        <f t="shared" si="411"/>
        <v/>
      </c>
      <c r="Z2871" s="9"/>
      <c r="AA2871" s="14">
        <f t="shared" si="406"/>
        <v>0.46899999999999997</v>
      </c>
      <c r="AB2871" s="14">
        <f t="shared" si="407"/>
        <v>0.17399999999999999</v>
      </c>
    </row>
    <row r="2872" spans="1:28" x14ac:dyDescent="0.25">
      <c r="A2872" s="10">
        <f t="shared" si="409"/>
        <v>45411</v>
      </c>
      <c r="B2872" s="11">
        <v>120</v>
      </c>
      <c r="C2872" s="11">
        <v>1200</v>
      </c>
      <c r="D2872" s="12">
        <v>628.5</v>
      </c>
      <c r="E2872" s="9">
        <v>118.36</v>
      </c>
      <c r="F2872" s="9">
        <f t="shared" si="408"/>
        <v>54.36</v>
      </c>
      <c r="G2872" s="9">
        <v>2.0099999999999998</v>
      </c>
      <c r="H2872" s="9">
        <v>5.54</v>
      </c>
      <c r="I2872" s="9"/>
      <c r="J2872" s="9">
        <v>2.4E-2</v>
      </c>
      <c r="K2872" s="9">
        <v>67.7</v>
      </c>
      <c r="L2872" s="9">
        <v>0.2429</v>
      </c>
      <c r="M2872" s="9">
        <v>0.33439999999999998</v>
      </c>
      <c r="N2872" s="9">
        <v>0</v>
      </c>
      <c r="O2872" s="9">
        <v>575.6</v>
      </c>
      <c r="P2872" s="9"/>
      <c r="Q2872" s="9"/>
      <c r="R2872" s="9"/>
      <c r="T2872">
        <f t="shared" si="403"/>
        <v>1201200</v>
      </c>
      <c r="U2872">
        <v>920.2</v>
      </c>
      <c r="V2872">
        <f t="shared" si="410"/>
        <v>575.6</v>
      </c>
      <c r="W2872" t="str">
        <f t="shared" si="404"/>
        <v/>
      </c>
      <c r="X2872" t="str">
        <f t="shared" si="405"/>
        <v/>
      </c>
      <c r="Y2872" t="str">
        <f t="shared" si="411"/>
        <v/>
      </c>
      <c r="Z2872" s="9"/>
      <c r="AA2872" s="14">
        <f t="shared" si="406"/>
        <v>0.41399999999999998</v>
      </c>
      <c r="AB2872" s="14">
        <f t="shared" si="407"/>
        <v>0.19800000000000001</v>
      </c>
    </row>
    <row r="2873" spans="1:28" x14ac:dyDescent="0.25">
      <c r="A2873" s="10">
        <f t="shared" si="409"/>
        <v>45411</v>
      </c>
      <c r="B2873" s="11">
        <v>120</v>
      </c>
      <c r="C2873" s="11">
        <v>1300</v>
      </c>
      <c r="D2873" s="12">
        <v>628.54166666666697</v>
      </c>
      <c r="E2873" s="9">
        <v>116.72</v>
      </c>
      <c r="F2873" s="9">
        <f t="shared" si="408"/>
        <v>52.72</v>
      </c>
      <c r="G2873" s="9">
        <v>2.0099999999999998</v>
      </c>
      <c r="H2873" s="9">
        <v>7.05</v>
      </c>
      <c r="I2873" s="9"/>
      <c r="J2873" s="9">
        <v>-0.39500000000000002</v>
      </c>
      <c r="K2873" s="9">
        <v>65.8</v>
      </c>
      <c r="L2873" s="9">
        <v>0.2429</v>
      </c>
      <c r="M2873" s="9">
        <v>0.3337</v>
      </c>
      <c r="N2873" s="9">
        <v>0</v>
      </c>
      <c r="O2873" s="9">
        <v>549.4</v>
      </c>
      <c r="P2873" s="9"/>
      <c r="Q2873" s="9"/>
      <c r="R2873" s="9"/>
      <c r="T2873">
        <f t="shared" si="403"/>
        <v>1201300</v>
      </c>
      <c r="U2873">
        <v>921.5</v>
      </c>
      <c r="V2873">
        <f t="shared" si="410"/>
        <v>549.4</v>
      </c>
      <c r="W2873" t="str">
        <f t="shared" si="404"/>
        <v/>
      </c>
      <c r="X2873" t="str">
        <f t="shared" si="405"/>
        <v/>
      </c>
      <c r="Y2873" t="str">
        <f t="shared" si="411"/>
        <v/>
      </c>
      <c r="Z2873" s="9"/>
      <c r="AA2873" s="14">
        <f t="shared" si="406"/>
        <v>0.39</v>
      </c>
      <c r="AB2873" s="14">
        <f t="shared" si="407"/>
        <v>0.20300000000000001</v>
      </c>
    </row>
    <row r="2874" spans="1:28" x14ac:dyDescent="0.25">
      <c r="A2874" s="10">
        <f t="shared" si="409"/>
        <v>45411</v>
      </c>
      <c r="B2874" s="11">
        <v>120</v>
      </c>
      <c r="C2874" s="11">
        <v>1400</v>
      </c>
      <c r="D2874" s="12">
        <v>628.58333333333303</v>
      </c>
      <c r="E2874" s="9">
        <v>116.14</v>
      </c>
      <c r="F2874" s="9">
        <f t="shared" si="408"/>
        <v>52.14</v>
      </c>
      <c r="G2874" s="9">
        <v>2.0099999999999998</v>
      </c>
      <c r="H2874" s="9">
        <v>7.05</v>
      </c>
      <c r="I2874" s="9"/>
      <c r="J2874" s="9">
        <v>-0.90200000000000002</v>
      </c>
      <c r="K2874" s="9">
        <v>62.1</v>
      </c>
      <c r="L2874" s="9">
        <v>0.2429</v>
      </c>
      <c r="M2874" s="9">
        <v>0.33289999999999997</v>
      </c>
      <c r="N2874" s="9">
        <v>0</v>
      </c>
      <c r="O2874" s="9">
        <v>553.1</v>
      </c>
      <c r="P2874" s="9"/>
      <c r="Q2874" s="9"/>
      <c r="R2874" s="9"/>
      <c r="T2874">
        <f t="shared" si="403"/>
        <v>1201400</v>
      </c>
      <c r="U2874">
        <v>869</v>
      </c>
      <c r="V2874">
        <f t="shared" si="410"/>
        <v>553.1</v>
      </c>
      <c r="W2874" t="str">
        <f t="shared" si="404"/>
        <v/>
      </c>
      <c r="X2874" t="str">
        <f t="shared" si="405"/>
        <v/>
      </c>
      <c r="Y2874" t="str">
        <f t="shared" si="411"/>
        <v/>
      </c>
      <c r="Z2874" s="9"/>
      <c r="AA2874" s="14">
        <f t="shared" si="406"/>
        <v>0.35499999999999998</v>
      </c>
      <c r="AB2874" s="14">
        <f t="shared" si="407"/>
        <v>0.217</v>
      </c>
    </row>
    <row r="2875" spans="1:28" x14ac:dyDescent="0.25">
      <c r="A2875" s="10">
        <f t="shared" si="409"/>
        <v>45411</v>
      </c>
      <c r="B2875" s="11">
        <v>120</v>
      </c>
      <c r="C2875" s="11">
        <v>1500</v>
      </c>
      <c r="D2875" s="12">
        <v>628.625</v>
      </c>
      <c r="E2875" s="9">
        <v>116.96</v>
      </c>
      <c r="F2875" s="9">
        <f t="shared" si="408"/>
        <v>52.959999999999994</v>
      </c>
      <c r="G2875" s="9">
        <v>2.0099999999999998</v>
      </c>
      <c r="H2875" s="9">
        <v>6.04</v>
      </c>
      <c r="I2875" s="9"/>
      <c r="J2875" s="9">
        <v>-0.50700000000000001</v>
      </c>
      <c r="K2875" s="9">
        <v>73.7</v>
      </c>
      <c r="L2875" s="9">
        <v>0.2429</v>
      </c>
      <c r="M2875" s="9">
        <v>0.33289999999999997</v>
      </c>
      <c r="N2875" s="9">
        <v>0</v>
      </c>
      <c r="O2875" s="9">
        <v>361.9</v>
      </c>
      <c r="P2875" s="9"/>
      <c r="Q2875" s="9"/>
      <c r="R2875" s="9"/>
      <c r="T2875">
        <f t="shared" si="403"/>
        <v>1201500</v>
      </c>
      <c r="U2875">
        <v>767</v>
      </c>
      <c r="V2875">
        <f t="shared" si="410"/>
        <v>361.9</v>
      </c>
      <c r="W2875" t="str">
        <f t="shared" si="404"/>
        <v/>
      </c>
      <c r="X2875" t="str">
        <f t="shared" si="405"/>
        <v/>
      </c>
      <c r="Y2875" t="str">
        <f t="shared" si="411"/>
        <v/>
      </c>
      <c r="Z2875" s="9"/>
      <c r="AA2875" s="14">
        <f t="shared" si="406"/>
        <v>0.434</v>
      </c>
      <c r="AB2875" s="14">
        <f t="shared" si="407"/>
        <v>0.155</v>
      </c>
    </row>
    <row r="2876" spans="1:28" x14ac:dyDescent="0.25">
      <c r="A2876" s="10">
        <f t="shared" si="409"/>
        <v>45411</v>
      </c>
      <c r="B2876" s="11">
        <v>120</v>
      </c>
      <c r="C2876" s="11">
        <v>1600</v>
      </c>
      <c r="D2876" s="12">
        <v>628.66666666666697</v>
      </c>
      <c r="E2876" s="9">
        <v>115.55</v>
      </c>
      <c r="F2876" s="9">
        <f t="shared" si="408"/>
        <v>51.55</v>
      </c>
      <c r="G2876" s="9">
        <v>1.51</v>
      </c>
      <c r="H2876" s="9">
        <v>6.54</v>
      </c>
      <c r="I2876" s="9"/>
      <c r="J2876" s="9">
        <v>-1.67</v>
      </c>
      <c r="K2876" s="9">
        <v>85.8</v>
      </c>
      <c r="L2876" s="9">
        <v>0.2429</v>
      </c>
      <c r="M2876" s="9">
        <v>0.33289999999999997</v>
      </c>
      <c r="N2876" s="9">
        <v>0</v>
      </c>
      <c r="O2876" s="9">
        <v>333.1</v>
      </c>
      <c r="P2876" s="9"/>
      <c r="Q2876" s="9"/>
      <c r="R2876" s="9"/>
      <c r="T2876">
        <f t="shared" si="403"/>
        <v>1201600</v>
      </c>
      <c r="U2876">
        <v>623.20000000000005</v>
      </c>
      <c r="V2876">
        <f t="shared" si="410"/>
        <v>333.1</v>
      </c>
      <c r="W2876" t="str">
        <f t="shared" si="404"/>
        <v/>
      </c>
      <c r="X2876" t="str">
        <f t="shared" si="405"/>
        <v/>
      </c>
      <c r="Y2876" t="str">
        <f t="shared" si="411"/>
        <v/>
      </c>
      <c r="Z2876" s="9"/>
      <c r="AA2876" s="14">
        <f t="shared" si="406"/>
        <v>0.46300000000000002</v>
      </c>
      <c r="AB2876" s="14">
        <f t="shared" si="407"/>
        <v>7.6999999999999999E-2</v>
      </c>
    </row>
    <row r="2877" spans="1:28" x14ac:dyDescent="0.25">
      <c r="A2877" s="10">
        <f t="shared" si="409"/>
        <v>45411</v>
      </c>
      <c r="B2877" s="11">
        <v>120</v>
      </c>
      <c r="C2877" s="11">
        <v>1700</v>
      </c>
      <c r="D2877" s="12">
        <v>628.70833333333303</v>
      </c>
      <c r="E2877" s="9">
        <v>115.67</v>
      </c>
      <c r="F2877" s="9">
        <f t="shared" si="408"/>
        <v>51.67</v>
      </c>
      <c r="G2877" s="9">
        <v>2.0099999999999998</v>
      </c>
      <c r="H2877" s="9">
        <v>7.05</v>
      </c>
      <c r="I2877" s="9"/>
      <c r="J2877" s="9">
        <v>-2.5369999999999999</v>
      </c>
      <c r="K2877" s="9">
        <v>75.2</v>
      </c>
      <c r="L2877" s="9">
        <v>0.2429</v>
      </c>
      <c r="M2877" s="9">
        <v>0.3322</v>
      </c>
      <c r="N2877" s="9">
        <v>0</v>
      </c>
      <c r="O2877" s="9">
        <v>175.6</v>
      </c>
      <c r="P2877" s="9"/>
      <c r="Q2877" s="9"/>
      <c r="R2877" s="9"/>
      <c r="T2877">
        <f t="shared" si="403"/>
        <v>1201700</v>
      </c>
      <c r="U2877">
        <v>448.8</v>
      </c>
      <c r="V2877">
        <f t="shared" si="410"/>
        <v>175.6</v>
      </c>
      <c r="W2877" t="str">
        <f t="shared" si="404"/>
        <v/>
      </c>
      <c r="X2877" t="str">
        <f t="shared" si="405"/>
        <v/>
      </c>
      <c r="Y2877" t="str">
        <f t="shared" si="411"/>
        <v/>
      </c>
      <c r="Z2877" s="9"/>
      <c r="AA2877" s="14">
        <f t="shared" si="406"/>
        <v>0.38100000000000001</v>
      </c>
      <c r="AB2877" s="14">
        <f t="shared" si="407"/>
        <v>0.126</v>
      </c>
    </row>
    <row r="2878" spans="1:28" x14ac:dyDescent="0.25">
      <c r="A2878" s="10">
        <f t="shared" si="409"/>
        <v>45411</v>
      </c>
      <c r="B2878" s="11">
        <v>120</v>
      </c>
      <c r="C2878" s="11">
        <v>1800</v>
      </c>
      <c r="D2878" s="12">
        <v>628.75</v>
      </c>
      <c r="E2878" s="9">
        <v>116.14</v>
      </c>
      <c r="F2878" s="9">
        <f t="shared" si="408"/>
        <v>52.14</v>
      </c>
      <c r="G2878" s="9">
        <v>2.0099999999999998</v>
      </c>
      <c r="H2878" s="9">
        <v>6.04</v>
      </c>
      <c r="I2878" s="9"/>
      <c r="J2878" s="9">
        <v>-4.1970000000000001</v>
      </c>
      <c r="K2878" s="9">
        <v>85.7</v>
      </c>
      <c r="L2878" s="9">
        <v>0.2429</v>
      </c>
      <c r="M2878" s="9">
        <v>0.33150000000000002</v>
      </c>
      <c r="N2878" s="9">
        <v>0</v>
      </c>
      <c r="O2878" s="9">
        <v>76.900000000000006</v>
      </c>
      <c r="P2878" s="9"/>
      <c r="Q2878" s="9"/>
      <c r="R2878" s="9"/>
      <c r="T2878">
        <f t="shared" si="403"/>
        <v>1201800</v>
      </c>
      <c r="U2878">
        <v>260.5</v>
      </c>
      <c r="V2878">
        <f t="shared" si="410"/>
        <v>76.900000000000006</v>
      </c>
      <c r="W2878" t="str">
        <f t="shared" si="404"/>
        <v/>
      </c>
      <c r="X2878" t="str">
        <f t="shared" si="405"/>
        <v/>
      </c>
      <c r="Y2878" t="str">
        <f t="shared" si="411"/>
        <v/>
      </c>
      <c r="Z2878" s="9"/>
      <c r="AA2878" s="14">
        <f t="shared" si="406"/>
        <v>0.38300000000000001</v>
      </c>
      <c r="AB2878" s="14">
        <f t="shared" si="407"/>
        <v>6.4000000000000001E-2</v>
      </c>
    </row>
    <row r="2879" spans="1:28" x14ac:dyDescent="0.25">
      <c r="A2879" s="10">
        <f t="shared" si="409"/>
        <v>45411</v>
      </c>
      <c r="B2879" s="11">
        <v>120</v>
      </c>
      <c r="C2879" s="11">
        <v>1900</v>
      </c>
      <c r="D2879" s="12">
        <v>628.79166666666697</v>
      </c>
      <c r="E2879" s="9">
        <v>115.2</v>
      </c>
      <c r="F2879" s="9">
        <f t="shared" si="408"/>
        <v>51.2</v>
      </c>
      <c r="G2879" s="9">
        <v>2.52</v>
      </c>
      <c r="H2879" s="9">
        <v>7.05</v>
      </c>
      <c r="I2879" s="9"/>
      <c r="J2879" s="9">
        <v>-5.0490000000000004</v>
      </c>
      <c r="K2879" s="9">
        <v>92.6</v>
      </c>
      <c r="L2879" s="9">
        <v>0.2422</v>
      </c>
      <c r="M2879" s="9">
        <v>0.33150000000000002</v>
      </c>
      <c r="N2879" s="9">
        <v>0</v>
      </c>
      <c r="O2879" s="9">
        <v>10.6</v>
      </c>
      <c r="P2879" s="9"/>
      <c r="Q2879" s="9"/>
      <c r="R2879" s="9"/>
      <c r="T2879">
        <f t="shared" si="403"/>
        <v>1201900</v>
      </c>
      <c r="U2879">
        <v>82.8</v>
      </c>
      <c r="V2879">
        <f t="shared" si="410"/>
        <v>10.6</v>
      </c>
      <c r="W2879" t="str">
        <f t="shared" si="404"/>
        <v/>
      </c>
      <c r="X2879" t="str">
        <f t="shared" si="405"/>
        <v/>
      </c>
      <c r="Y2879" t="str">
        <f t="shared" si="411"/>
        <v/>
      </c>
      <c r="Z2879" s="9"/>
      <c r="AA2879" s="14">
        <f t="shared" si="406"/>
        <v>0.38800000000000001</v>
      </c>
      <c r="AB2879" s="14">
        <f t="shared" si="407"/>
        <v>3.1E-2</v>
      </c>
    </row>
    <row r="2880" spans="1:28" x14ac:dyDescent="0.25">
      <c r="A2880" s="10">
        <f t="shared" si="409"/>
        <v>45411</v>
      </c>
      <c r="B2880" s="11">
        <v>120</v>
      </c>
      <c r="C2880" s="11">
        <v>2000</v>
      </c>
      <c r="D2880" s="12">
        <v>628.83333333333303</v>
      </c>
      <c r="E2880" s="9">
        <v>116.61</v>
      </c>
      <c r="F2880" s="9">
        <f t="shared" si="408"/>
        <v>52.61</v>
      </c>
      <c r="G2880" s="9">
        <v>1.51</v>
      </c>
      <c r="H2880" s="9">
        <v>6.54</v>
      </c>
      <c r="I2880" s="9"/>
      <c r="J2880" s="9">
        <v>-5.5739999999999998</v>
      </c>
      <c r="K2880" s="9">
        <v>94.6</v>
      </c>
      <c r="L2880" s="9">
        <v>0.2429</v>
      </c>
      <c r="M2880" s="9">
        <v>0.33079999999999998</v>
      </c>
      <c r="N2880" s="9">
        <v>0</v>
      </c>
      <c r="O2880" s="9">
        <v>0.6</v>
      </c>
      <c r="P2880" s="9"/>
      <c r="Q2880" s="9"/>
      <c r="R2880" s="9"/>
      <c r="T2880">
        <f t="shared" si="403"/>
        <v>1202000</v>
      </c>
      <c r="U2880">
        <v>0.8</v>
      </c>
      <c r="V2880">
        <f t="shared" si="410"/>
        <v>0</v>
      </c>
      <c r="W2880" t="str">
        <f t="shared" si="404"/>
        <v/>
      </c>
      <c r="X2880" t="str">
        <f t="shared" si="405"/>
        <v/>
      </c>
      <c r="Y2880" t="str">
        <f t="shared" si="411"/>
        <v/>
      </c>
      <c r="Z2880" s="9"/>
      <c r="AA2880" s="14">
        <f t="shared" si="406"/>
        <v>0.38100000000000001</v>
      </c>
      <c r="AB2880" s="14">
        <f t="shared" si="407"/>
        <v>2.1999999999999999E-2</v>
      </c>
    </row>
    <row r="2881" spans="1:28" x14ac:dyDescent="0.25">
      <c r="A2881" s="10">
        <f t="shared" si="409"/>
        <v>45411</v>
      </c>
      <c r="B2881" s="11">
        <v>120</v>
      </c>
      <c r="C2881" s="11">
        <v>2100</v>
      </c>
      <c r="D2881" s="12">
        <v>628.875</v>
      </c>
      <c r="E2881" s="9">
        <v>114.85</v>
      </c>
      <c r="F2881" s="9">
        <f t="shared" si="408"/>
        <v>50.849999999999994</v>
      </c>
      <c r="G2881" s="9">
        <v>0.5</v>
      </c>
      <c r="H2881" s="9">
        <v>5.54</v>
      </c>
      <c r="I2881" s="9"/>
      <c r="J2881" s="9">
        <v>-5.9480000000000004</v>
      </c>
      <c r="K2881" s="9">
        <v>94.7</v>
      </c>
      <c r="L2881" s="9">
        <v>0.2429</v>
      </c>
      <c r="M2881" s="9">
        <v>0.33</v>
      </c>
      <c r="N2881" s="9">
        <v>0</v>
      </c>
      <c r="O2881" s="9">
        <v>0.6</v>
      </c>
      <c r="P2881" s="9"/>
      <c r="Q2881" s="9"/>
      <c r="R2881" s="9"/>
      <c r="T2881">
        <f t="shared" si="403"/>
        <v>1202100</v>
      </c>
      <c r="U2881">
        <v>0</v>
      </c>
      <c r="V2881">
        <f t="shared" si="410"/>
        <v>0</v>
      </c>
      <c r="W2881" t="str">
        <f t="shared" si="404"/>
        <v/>
      </c>
      <c r="X2881" t="str">
        <f t="shared" si="405"/>
        <v/>
      </c>
      <c r="Y2881" t="str">
        <f t="shared" si="411"/>
        <v/>
      </c>
      <c r="Z2881" s="9"/>
      <c r="AA2881" s="14">
        <f t="shared" si="406"/>
        <v>0.371</v>
      </c>
      <c r="AB2881" s="14">
        <f t="shared" si="407"/>
        <v>2.1000000000000001E-2</v>
      </c>
    </row>
    <row r="2882" spans="1:28" x14ac:dyDescent="0.25">
      <c r="A2882" s="10">
        <f t="shared" si="409"/>
        <v>45411</v>
      </c>
      <c r="B2882" s="11">
        <v>120</v>
      </c>
      <c r="C2882" s="11">
        <v>2200</v>
      </c>
      <c r="D2882" s="12">
        <v>628.91666666666697</v>
      </c>
      <c r="E2882" s="9">
        <v>115.2</v>
      </c>
      <c r="F2882" s="9">
        <f t="shared" si="408"/>
        <v>51.2</v>
      </c>
      <c r="G2882" s="9">
        <v>0</v>
      </c>
      <c r="H2882" s="9">
        <v>3.02</v>
      </c>
      <c r="I2882" s="9"/>
      <c r="J2882" s="9">
        <v>-7.51</v>
      </c>
      <c r="K2882" s="9">
        <v>94.7</v>
      </c>
      <c r="L2882" s="9">
        <v>0.2422</v>
      </c>
      <c r="M2882" s="9">
        <v>0.33</v>
      </c>
      <c r="N2882" s="9">
        <v>0</v>
      </c>
      <c r="O2882" s="9">
        <v>0.6</v>
      </c>
      <c r="P2882" s="9"/>
      <c r="Q2882" s="9"/>
      <c r="R2882" s="9"/>
      <c r="T2882">
        <f t="shared" si="403"/>
        <v>1202200</v>
      </c>
      <c r="U2882">
        <v>0</v>
      </c>
      <c r="V2882">
        <f t="shared" si="410"/>
        <v>0</v>
      </c>
      <c r="W2882" t="str">
        <f t="shared" si="404"/>
        <v/>
      </c>
      <c r="X2882" t="str">
        <f t="shared" si="405"/>
        <v/>
      </c>
      <c r="Y2882" t="str">
        <f t="shared" si="411"/>
        <v/>
      </c>
      <c r="Z2882" s="9"/>
      <c r="AA2882" s="14">
        <f t="shared" si="406"/>
        <v>0.32900000000000001</v>
      </c>
      <c r="AB2882" s="14">
        <f t="shared" si="407"/>
        <v>1.7999999999999999E-2</v>
      </c>
    </row>
    <row r="2883" spans="1:28" x14ac:dyDescent="0.25">
      <c r="A2883" s="10">
        <f t="shared" si="409"/>
        <v>45411</v>
      </c>
      <c r="B2883" s="11">
        <v>120</v>
      </c>
      <c r="C2883" s="11">
        <v>2300</v>
      </c>
      <c r="D2883" s="12">
        <v>628.95833333333303</v>
      </c>
      <c r="E2883" s="9">
        <v>115.2</v>
      </c>
      <c r="F2883" s="9">
        <f t="shared" si="408"/>
        <v>51.2</v>
      </c>
      <c r="G2883" s="9">
        <v>1.01</v>
      </c>
      <c r="H2883" s="9">
        <v>4.03</v>
      </c>
      <c r="I2883" s="9"/>
      <c r="J2883" s="9">
        <v>-7.2510000000000003</v>
      </c>
      <c r="K2883" s="9">
        <v>94.4</v>
      </c>
      <c r="L2883" s="9">
        <v>0.2429</v>
      </c>
      <c r="M2883" s="9">
        <v>0.32929999999999998</v>
      </c>
      <c r="N2883" s="9">
        <v>0</v>
      </c>
      <c r="O2883" s="9">
        <v>0.6</v>
      </c>
      <c r="P2883" s="9"/>
      <c r="Q2883" s="9"/>
      <c r="R2883" s="9"/>
      <c r="T2883">
        <f t="shared" si="403"/>
        <v>1202300</v>
      </c>
      <c r="U2883">
        <v>0</v>
      </c>
      <c r="V2883">
        <f t="shared" si="410"/>
        <v>0</v>
      </c>
      <c r="W2883" t="str">
        <f t="shared" si="404"/>
        <v/>
      </c>
      <c r="X2883" t="str">
        <f t="shared" si="405"/>
        <v/>
      </c>
      <c r="Y2883" t="str">
        <f t="shared" si="411"/>
        <v/>
      </c>
      <c r="Z2883" s="9"/>
      <c r="AA2883" s="14">
        <f t="shared" si="406"/>
        <v>0.33400000000000002</v>
      </c>
      <c r="AB2883" s="14">
        <f t="shared" si="407"/>
        <v>0.02</v>
      </c>
    </row>
    <row r="2884" spans="1:28" x14ac:dyDescent="0.25">
      <c r="A2884" s="10">
        <f t="shared" si="409"/>
        <v>45411</v>
      </c>
      <c r="B2884" s="11">
        <v>120</v>
      </c>
      <c r="C2884" s="11">
        <v>2400</v>
      </c>
      <c r="D2884" s="12">
        <v>629</v>
      </c>
      <c r="E2884" s="9">
        <v>116.02</v>
      </c>
      <c r="F2884" s="9">
        <f t="shared" si="408"/>
        <v>52.019999999999996</v>
      </c>
      <c r="G2884" s="9">
        <v>0.5</v>
      </c>
      <c r="H2884" s="9">
        <v>4.53</v>
      </c>
      <c r="I2884" s="9"/>
      <c r="J2884" s="9">
        <v>-7.8689999999999998</v>
      </c>
      <c r="K2884" s="9">
        <v>94.1</v>
      </c>
      <c r="L2884" s="9">
        <v>0.2422</v>
      </c>
      <c r="M2884" s="9">
        <v>0.3286</v>
      </c>
      <c r="N2884" s="9">
        <v>0</v>
      </c>
      <c r="O2884" s="9">
        <v>0.6</v>
      </c>
      <c r="P2884" s="9"/>
      <c r="Q2884" s="9"/>
      <c r="R2884" s="9"/>
      <c r="T2884">
        <f t="shared" si="403"/>
        <v>1202400</v>
      </c>
      <c r="U2884">
        <v>0</v>
      </c>
      <c r="V2884">
        <f t="shared" si="410"/>
        <v>0</v>
      </c>
      <c r="W2884">
        <f t="shared" si="404"/>
        <v>0.24199999999999999</v>
      </c>
      <c r="X2884">
        <f t="shared" si="405"/>
        <v>0.32900000000000001</v>
      </c>
      <c r="Y2884">
        <f t="shared" si="411"/>
        <v>0.52</v>
      </c>
      <c r="Z2884" s="9"/>
      <c r="AA2884" s="14">
        <f t="shared" si="406"/>
        <v>0.318</v>
      </c>
      <c r="AB2884" s="14">
        <f t="shared" si="407"/>
        <v>0.02</v>
      </c>
    </row>
    <row r="2885" spans="1:28" x14ac:dyDescent="0.25">
      <c r="A2885" s="10">
        <f t="shared" si="409"/>
        <v>45412</v>
      </c>
      <c r="B2885" s="11">
        <v>121</v>
      </c>
      <c r="C2885" s="11">
        <v>100</v>
      </c>
      <c r="D2885" s="12">
        <v>629.04166666666697</v>
      </c>
      <c r="E2885" s="9">
        <v>115.79</v>
      </c>
      <c r="F2885" s="9">
        <f t="shared" si="408"/>
        <v>51.790000000000006</v>
      </c>
      <c r="G2885" s="9">
        <v>0</v>
      </c>
      <c r="H2885" s="9">
        <v>1.01</v>
      </c>
      <c r="I2885" s="9"/>
      <c r="J2885" s="9">
        <v>-9.0660000000000007</v>
      </c>
      <c r="K2885" s="9">
        <v>94.1</v>
      </c>
      <c r="L2885" s="9">
        <v>0.2429</v>
      </c>
      <c r="M2885" s="9">
        <v>0.3286</v>
      </c>
      <c r="N2885" s="9">
        <v>0</v>
      </c>
      <c r="O2885" s="9">
        <v>0.6</v>
      </c>
      <c r="P2885" s="9"/>
      <c r="Q2885" s="9"/>
      <c r="R2885" s="9"/>
      <c r="T2885">
        <f t="shared" ref="T2885:T2948" si="412">B2885*10000+C2885</f>
        <v>1210100</v>
      </c>
      <c r="U2885">
        <v>0</v>
      </c>
      <c r="V2885">
        <f t="shared" si="410"/>
        <v>0</v>
      </c>
      <c r="W2885" t="str">
        <f t="shared" ref="W2885:W2948" si="413">IF(C2885=2400,ROUND(L2885,3),"")</f>
        <v/>
      </c>
      <c r="X2885" t="str">
        <f t="shared" ref="X2885:X2948" si="414">IF(C2885=2400,ROUND(M2885,3),"")</f>
        <v/>
      </c>
      <c r="Y2885" t="str">
        <f t="shared" si="411"/>
        <v/>
      </c>
      <c r="Z2885" s="9"/>
      <c r="AA2885" s="14">
        <f t="shared" ref="AA2885:AA2948" si="415">ROUND((0.6105*(EXP((17.273*J2885)/(J2885+237.3))))*K2885/100,3)</f>
        <v>0.28899999999999998</v>
      </c>
      <c r="AB2885" s="14">
        <f t="shared" ref="AB2885:AB2948" si="416">ROUND(AA2885/K2885*(100-K2885),3)</f>
        <v>1.7999999999999999E-2</v>
      </c>
    </row>
    <row r="2886" spans="1:28" x14ac:dyDescent="0.25">
      <c r="A2886" s="10">
        <f t="shared" si="409"/>
        <v>45412</v>
      </c>
      <c r="B2886" s="11">
        <v>121</v>
      </c>
      <c r="C2886" s="11">
        <v>200</v>
      </c>
      <c r="D2886" s="12">
        <v>629.08333333333303</v>
      </c>
      <c r="E2886" s="9">
        <v>115.09</v>
      </c>
      <c r="F2886" s="9">
        <f t="shared" ref="F2886:F2949" si="417">IF(E2886&gt;F$2,E2886-F$2,0)</f>
        <v>51.09</v>
      </c>
      <c r="G2886" s="9">
        <v>0.5</v>
      </c>
      <c r="H2886" s="9">
        <v>2.0099999999999998</v>
      </c>
      <c r="I2886" s="9"/>
      <c r="J2886" s="9">
        <v>-7.8360000000000003</v>
      </c>
      <c r="K2886" s="9">
        <v>94.1</v>
      </c>
      <c r="L2886" s="9">
        <v>0.2422</v>
      </c>
      <c r="M2886" s="9">
        <v>0.3286</v>
      </c>
      <c r="N2886" s="9">
        <v>0</v>
      </c>
      <c r="O2886" s="9">
        <v>0.6</v>
      </c>
      <c r="P2886" s="9"/>
      <c r="Q2886" s="9"/>
      <c r="R2886" s="9"/>
      <c r="T2886">
        <f t="shared" si="412"/>
        <v>1210200</v>
      </c>
      <c r="U2886">
        <v>0</v>
      </c>
      <c r="V2886">
        <f t="shared" si="410"/>
        <v>0</v>
      </c>
      <c r="W2886" t="str">
        <f t="shared" si="413"/>
        <v/>
      </c>
      <c r="X2886" t="str">
        <f t="shared" si="414"/>
        <v/>
      </c>
      <c r="Y2886" t="str">
        <f t="shared" si="411"/>
        <v/>
      </c>
      <c r="Z2886" s="9"/>
      <c r="AA2886" s="14">
        <f t="shared" si="415"/>
        <v>0.318</v>
      </c>
      <c r="AB2886" s="14">
        <f t="shared" si="416"/>
        <v>0.02</v>
      </c>
    </row>
    <row r="2887" spans="1:28" x14ac:dyDescent="0.25">
      <c r="A2887" s="10">
        <f t="shared" ref="A2887:A2950" si="418">A$5-1+B2887</f>
        <v>45412</v>
      </c>
      <c r="B2887" s="11">
        <v>121</v>
      </c>
      <c r="C2887" s="11">
        <v>300</v>
      </c>
      <c r="D2887" s="12">
        <v>629.125</v>
      </c>
      <c r="E2887" s="9">
        <v>117.66</v>
      </c>
      <c r="F2887" s="9">
        <f t="shared" si="417"/>
        <v>53.66</v>
      </c>
      <c r="G2887" s="9">
        <v>0.5</v>
      </c>
      <c r="H2887" s="9">
        <v>3.02</v>
      </c>
      <c r="I2887" s="9"/>
      <c r="J2887" s="9">
        <v>-7.7060000000000004</v>
      </c>
      <c r="K2887" s="9">
        <v>94.4</v>
      </c>
      <c r="L2887" s="9">
        <v>0.2422</v>
      </c>
      <c r="M2887" s="9">
        <v>0.32790000000000002</v>
      </c>
      <c r="N2887" s="9">
        <v>0</v>
      </c>
      <c r="O2887" s="9">
        <v>0.6</v>
      </c>
      <c r="P2887" s="9"/>
      <c r="Q2887" s="9"/>
      <c r="R2887" s="9"/>
      <c r="T2887">
        <f t="shared" si="412"/>
        <v>1210300</v>
      </c>
      <c r="U2887">
        <v>0</v>
      </c>
      <c r="V2887">
        <f t="shared" si="410"/>
        <v>0</v>
      </c>
      <c r="W2887" t="str">
        <f t="shared" si="413"/>
        <v/>
      </c>
      <c r="X2887" t="str">
        <f t="shared" si="414"/>
        <v/>
      </c>
      <c r="Y2887" t="str">
        <f t="shared" si="411"/>
        <v/>
      </c>
      <c r="Z2887" s="9"/>
      <c r="AA2887" s="14">
        <f t="shared" si="415"/>
        <v>0.32300000000000001</v>
      </c>
      <c r="AB2887" s="14">
        <f t="shared" si="416"/>
        <v>1.9E-2</v>
      </c>
    </row>
    <row r="2888" spans="1:28" x14ac:dyDescent="0.25">
      <c r="A2888" s="10">
        <f t="shared" si="418"/>
        <v>45412</v>
      </c>
      <c r="B2888" s="11">
        <v>121</v>
      </c>
      <c r="C2888" s="11">
        <v>400</v>
      </c>
      <c r="D2888" s="12">
        <v>629.16666666666697</v>
      </c>
      <c r="E2888" s="9">
        <v>117.89</v>
      </c>
      <c r="F2888" s="9">
        <f t="shared" si="417"/>
        <v>53.89</v>
      </c>
      <c r="G2888" s="9">
        <v>0.5</v>
      </c>
      <c r="H2888" s="9">
        <v>3.02</v>
      </c>
      <c r="I2888" s="9"/>
      <c r="J2888" s="9">
        <v>-7.6079999999999997</v>
      </c>
      <c r="K2888" s="9">
        <v>94.5</v>
      </c>
      <c r="L2888" s="9">
        <v>0.2422</v>
      </c>
      <c r="M2888" s="9">
        <v>0.32790000000000002</v>
      </c>
      <c r="N2888" s="9">
        <v>0</v>
      </c>
      <c r="O2888" s="9">
        <v>0.6</v>
      </c>
      <c r="P2888" s="9"/>
      <c r="Q2888" s="9"/>
      <c r="R2888" s="9"/>
      <c r="T2888">
        <f t="shared" si="412"/>
        <v>1210400</v>
      </c>
      <c r="U2888">
        <v>0</v>
      </c>
      <c r="V2888">
        <f t="shared" si="410"/>
        <v>0</v>
      </c>
      <c r="W2888" t="str">
        <f t="shared" si="413"/>
        <v/>
      </c>
      <c r="X2888" t="str">
        <f t="shared" si="414"/>
        <v/>
      </c>
      <c r="Y2888" t="str">
        <f t="shared" si="411"/>
        <v/>
      </c>
      <c r="Z2888" s="9"/>
      <c r="AA2888" s="14">
        <f t="shared" si="415"/>
        <v>0.32600000000000001</v>
      </c>
      <c r="AB2888" s="14">
        <f t="shared" si="416"/>
        <v>1.9E-2</v>
      </c>
    </row>
    <row r="2889" spans="1:28" x14ac:dyDescent="0.25">
      <c r="A2889" s="10">
        <f t="shared" si="418"/>
        <v>45412</v>
      </c>
      <c r="B2889" s="11">
        <v>121</v>
      </c>
      <c r="C2889" s="11">
        <v>500</v>
      </c>
      <c r="D2889" s="12">
        <v>629.20833333333303</v>
      </c>
      <c r="E2889" s="9">
        <v>119.42</v>
      </c>
      <c r="F2889" s="9">
        <f t="shared" si="417"/>
        <v>55.42</v>
      </c>
      <c r="G2889" s="9">
        <v>0.5</v>
      </c>
      <c r="H2889" s="9">
        <v>2.52</v>
      </c>
      <c r="I2889" s="9"/>
      <c r="J2889" s="9">
        <v>-7.968</v>
      </c>
      <c r="K2889" s="9">
        <v>94.5</v>
      </c>
      <c r="L2889" s="9">
        <v>0.2422</v>
      </c>
      <c r="M2889" s="9">
        <v>0.3271</v>
      </c>
      <c r="N2889" s="9">
        <v>0</v>
      </c>
      <c r="O2889" s="9">
        <v>1.9</v>
      </c>
      <c r="P2889" s="9"/>
      <c r="Q2889" s="9"/>
      <c r="R2889" s="9"/>
      <c r="T2889">
        <f t="shared" si="412"/>
        <v>1210500</v>
      </c>
      <c r="U2889">
        <v>0.7</v>
      </c>
      <c r="V2889">
        <f t="shared" si="410"/>
        <v>1.9</v>
      </c>
      <c r="W2889" t="str">
        <f t="shared" si="413"/>
        <v/>
      </c>
      <c r="X2889" t="str">
        <f t="shared" si="414"/>
        <v/>
      </c>
      <c r="Y2889" t="str">
        <f t="shared" si="411"/>
        <v/>
      </c>
      <c r="Z2889" s="9"/>
      <c r="AA2889" s="14">
        <f t="shared" si="415"/>
        <v>0.317</v>
      </c>
      <c r="AB2889" s="14">
        <f t="shared" si="416"/>
        <v>1.7999999999999999E-2</v>
      </c>
    </row>
    <row r="2890" spans="1:28" x14ac:dyDescent="0.25">
      <c r="A2890" s="10">
        <f t="shared" si="418"/>
        <v>45412</v>
      </c>
      <c r="B2890" s="11">
        <v>121</v>
      </c>
      <c r="C2890" s="11">
        <v>600</v>
      </c>
      <c r="D2890" s="12">
        <v>629.25</v>
      </c>
      <c r="E2890" s="9">
        <v>117.78</v>
      </c>
      <c r="F2890" s="9">
        <f t="shared" si="417"/>
        <v>53.78</v>
      </c>
      <c r="G2890" s="9">
        <v>0</v>
      </c>
      <c r="H2890" s="9">
        <v>2.0099999999999998</v>
      </c>
      <c r="I2890" s="9"/>
      <c r="J2890" s="9">
        <v>-7.1870000000000003</v>
      </c>
      <c r="K2890" s="9">
        <v>94.6</v>
      </c>
      <c r="L2890" s="9">
        <v>0.2422</v>
      </c>
      <c r="M2890" s="9">
        <v>0.3271</v>
      </c>
      <c r="N2890" s="9">
        <v>0</v>
      </c>
      <c r="O2890" s="9">
        <v>24.4</v>
      </c>
      <c r="P2890" s="9"/>
      <c r="Q2890" s="9"/>
      <c r="R2890" s="9"/>
      <c r="T2890">
        <f t="shared" si="412"/>
        <v>1210600</v>
      </c>
      <c r="U2890">
        <v>78.8</v>
      </c>
      <c r="V2890">
        <f t="shared" ref="V2890:V2953" si="419">IF(O2890&lt;1,0,ROUND(O2890,1))</f>
        <v>24.4</v>
      </c>
      <c r="W2890" t="str">
        <f t="shared" si="413"/>
        <v/>
      </c>
      <c r="X2890" t="str">
        <f t="shared" si="414"/>
        <v/>
      </c>
      <c r="Y2890" t="str">
        <f t="shared" ref="Y2890:Y2953" si="420">IF(C2890=2400,ROUND(F2890/100,3),"")</f>
        <v/>
      </c>
      <c r="Z2890" s="9"/>
      <c r="AA2890" s="14">
        <f t="shared" si="415"/>
        <v>0.33700000000000002</v>
      </c>
      <c r="AB2890" s="14">
        <f t="shared" si="416"/>
        <v>1.9E-2</v>
      </c>
    </row>
    <row r="2891" spans="1:28" x14ac:dyDescent="0.25">
      <c r="A2891" s="10">
        <f t="shared" si="418"/>
        <v>45412</v>
      </c>
      <c r="B2891" s="11">
        <v>121</v>
      </c>
      <c r="C2891" s="11">
        <v>700</v>
      </c>
      <c r="D2891" s="12">
        <v>629.29166666666697</v>
      </c>
      <c r="E2891" s="9">
        <v>117.08</v>
      </c>
      <c r="F2891" s="9">
        <f t="shared" si="417"/>
        <v>53.08</v>
      </c>
      <c r="G2891" s="9">
        <v>0</v>
      </c>
      <c r="H2891" s="9">
        <v>1.51</v>
      </c>
      <c r="I2891" s="9"/>
      <c r="J2891" s="9">
        <v>-4.8339999999999996</v>
      </c>
      <c r="K2891" s="9">
        <v>93.9</v>
      </c>
      <c r="L2891" s="9">
        <v>0.2422</v>
      </c>
      <c r="M2891" s="9">
        <v>0.32640000000000002</v>
      </c>
      <c r="N2891" s="9">
        <v>0</v>
      </c>
      <c r="O2891" s="9">
        <v>144.4</v>
      </c>
      <c r="P2891" s="9"/>
      <c r="Q2891" s="9"/>
      <c r="R2891" s="9"/>
      <c r="T2891">
        <f t="shared" si="412"/>
        <v>1210700</v>
      </c>
      <c r="U2891">
        <v>255</v>
      </c>
      <c r="V2891">
        <f t="shared" si="419"/>
        <v>144.4</v>
      </c>
      <c r="W2891" t="str">
        <f t="shared" si="413"/>
        <v/>
      </c>
      <c r="X2891" t="str">
        <f t="shared" si="414"/>
        <v/>
      </c>
      <c r="Y2891" t="str">
        <f t="shared" si="420"/>
        <v/>
      </c>
      <c r="Z2891" s="9"/>
      <c r="AA2891" s="14">
        <f t="shared" si="415"/>
        <v>0.4</v>
      </c>
      <c r="AB2891" s="14">
        <f t="shared" si="416"/>
        <v>2.5999999999999999E-2</v>
      </c>
    </row>
    <row r="2892" spans="1:28" x14ac:dyDescent="0.25">
      <c r="A2892" s="10">
        <f t="shared" si="418"/>
        <v>45412</v>
      </c>
      <c r="B2892" s="11">
        <v>121</v>
      </c>
      <c r="C2892" s="11">
        <v>800</v>
      </c>
      <c r="D2892" s="12">
        <v>629.33333333333303</v>
      </c>
      <c r="E2892" s="9">
        <v>116.96</v>
      </c>
      <c r="F2892" s="9">
        <f t="shared" si="417"/>
        <v>52.959999999999994</v>
      </c>
      <c r="G2892" s="9">
        <v>0</v>
      </c>
      <c r="H2892" s="9">
        <v>3.52</v>
      </c>
      <c r="I2892" s="9"/>
      <c r="J2892" s="9">
        <v>-1.556</v>
      </c>
      <c r="K2892" s="9">
        <v>85.8</v>
      </c>
      <c r="L2892" s="9">
        <v>0.2422</v>
      </c>
      <c r="M2892" s="9">
        <v>0.32569999999999999</v>
      </c>
      <c r="N2892" s="9">
        <v>0.6</v>
      </c>
      <c r="O2892" s="9">
        <v>388.1</v>
      </c>
      <c r="P2892" s="9"/>
      <c r="Q2892" s="9"/>
      <c r="R2892" s="9"/>
      <c r="T2892">
        <f t="shared" si="412"/>
        <v>1210800</v>
      </c>
      <c r="U2892">
        <v>443.7</v>
      </c>
      <c r="V2892">
        <f t="shared" si="419"/>
        <v>388.1</v>
      </c>
      <c r="W2892" t="str">
        <f t="shared" si="413"/>
        <v/>
      </c>
      <c r="X2892" t="str">
        <f t="shared" si="414"/>
        <v/>
      </c>
      <c r="Y2892" t="str">
        <f t="shared" si="420"/>
        <v/>
      </c>
      <c r="Z2892" s="9"/>
      <c r="AA2892" s="14">
        <f t="shared" si="415"/>
        <v>0.46700000000000003</v>
      </c>
      <c r="AB2892" s="14">
        <f t="shared" si="416"/>
        <v>7.6999999999999999E-2</v>
      </c>
    </row>
    <row r="2893" spans="1:28" x14ac:dyDescent="0.25">
      <c r="A2893" s="10">
        <f t="shared" si="418"/>
        <v>45412</v>
      </c>
      <c r="B2893" s="11">
        <v>121</v>
      </c>
      <c r="C2893" s="11">
        <v>900</v>
      </c>
      <c r="D2893" s="12">
        <v>629.375</v>
      </c>
      <c r="E2893" s="9">
        <v>116.49</v>
      </c>
      <c r="F2893" s="9">
        <f t="shared" si="417"/>
        <v>52.489999999999995</v>
      </c>
      <c r="G2893" s="9">
        <v>1.01</v>
      </c>
      <c r="H2893" s="9">
        <v>4.03</v>
      </c>
      <c r="I2893" s="9"/>
      <c r="J2893" s="9">
        <v>1.1259999999999999</v>
      </c>
      <c r="K2893" s="9">
        <v>71.900000000000006</v>
      </c>
      <c r="L2893" s="9">
        <v>0.2422</v>
      </c>
      <c r="M2893" s="9">
        <v>0.32569999999999999</v>
      </c>
      <c r="N2893" s="9">
        <v>0</v>
      </c>
      <c r="O2893" s="9">
        <v>550.6</v>
      </c>
      <c r="P2893" s="9"/>
      <c r="Q2893" s="9"/>
      <c r="R2893" s="9"/>
      <c r="T2893">
        <f t="shared" si="412"/>
        <v>1210900</v>
      </c>
      <c r="U2893">
        <v>618.70000000000005</v>
      </c>
      <c r="V2893">
        <f t="shared" si="419"/>
        <v>550.6</v>
      </c>
      <c r="W2893" t="str">
        <f t="shared" si="413"/>
        <v/>
      </c>
      <c r="X2893" t="str">
        <f t="shared" si="414"/>
        <v/>
      </c>
      <c r="Y2893" t="str">
        <f t="shared" si="420"/>
        <v/>
      </c>
      <c r="Z2893" s="9"/>
      <c r="AA2893" s="14">
        <f t="shared" si="415"/>
        <v>0.47599999999999998</v>
      </c>
      <c r="AB2893" s="14">
        <f t="shared" si="416"/>
        <v>0.186</v>
      </c>
    </row>
    <row r="2894" spans="1:28" x14ac:dyDescent="0.25">
      <c r="A2894" s="10">
        <f t="shared" si="418"/>
        <v>45412</v>
      </c>
      <c r="B2894" s="11">
        <v>121</v>
      </c>
      <c r="C2894" s="11">
        <v>1000</v>
      </c>
      <c r="D2894" s="12">
        <v>629.41666666666697</v>
      </c>
      <c r="E2894" s="9">
        <v>116.61</v>
      </c>
      <c r="F2894" s="9">
        <f t="shared" si="417"/>
        <v>52.61</v>
      </c>
      <c r="G2894" s="9">
        <v>0.5</v>
      </c>
      <c r="H2894" s="9">
        <v>3.52</v>
      </c>
      <c r="I2894" s="9"/>
      <c r="J2894" s="9">
        <v>0.55000000000000004</v>
      </c>
      <c r="K2894" s="9">
        <v>59.6</v>
      </c>
      <c r="L2894" s="9">
        <v>0.2422</v>
      </c>
      <c r="M2894" s="9">
        <v>0.32569999999999999</v>
      </c>
      <c r="N2894" s="9">
        <v>0.2</v>
      </c>
      <c r="O2894" s="9">
        <v>631.9</v>
      </c>
      <c r="P2894" s="9"/>
      <c r="Q2894" s="9"/>
      <c r="R2894" s="9"/>
      <c r="T2894">
        <f t="shared" si="412"/>
        <v>1211000</v>
      </c>
      <c r="U2894">
        <v>764.2</v>
      </c>
      <c r="V2894">
        <f t="shared" si="419"/>
        <v>631.9</v>
      </c>
      <c r="W2894" t="str">
        <f t="shared" si="413"/>
        <v/>
      </c>
      <c r="X2894" t="str">
        <f t="shared" si="414"/>
        <v/>
      </c>
      <c r="Y2894" t="str">
        <f t="shared" si="420"/>
        <v/>
      </c>
      <c r="Z2894" s="9"/>
      <c r="AA2894" s="14">
        <f t="shared" si="415"/>
        <v>0.379</v>
      </c>
      <c r="AB2894" s="14">
        <f t="shared" si="416"/>
        <v>0.25700000000000001</v>
      </c>
    </row>
    <row r="2895" spans="1:28" x14ac:dyDescent="0.25">
      <c r="A2895" s="10">
        <f t="shared" si="418"/>
        <v>45412</v>
      </c>
      <c r="B2895" s="11">
        <v>121</v>
      </c>
      <c r="C2895" s="11">
        <v>1100</v>
      </c>
      <c r="D2895" s="12">
        <v>629.45833333333303</v>
      </c>
      <c r="E2895" s="9">
        <v>116.37</v>
      </c>
      <c r="F2895" s="9">
        <f t="shared" si="417"/>
        <v>52.370000000000005</v>
      </c>
      <c r="G2895" s="9">
        <v>1.01</v>
      </c>
      <c r="H2895" s="9">
        <v>4.53</v>
      </c>
      <c r="I2895" s="9"/>
      <c r="J2895" s="9">
        <v>1.8320000000000001</v>
      </c>
      <c r="K2895" s="9">
        <v>59.4</v>
      </c>
      <c r="L2895" s="9">
        <v>0.2422</v>
      </c>
      <c r="M2895" s="9">
        <v>0.32569999999999999</v>
      </c>
      <c r="N2895" s="9">
        <v>0</v>
      </c>
      <c r="O2895" s="9">
        <v>363.1</v>
      </c>
      <c r="P2895" s="9"/>
      <c r="Q2895" s="9"/>
      <c r="R2895" s="9"/>
      <c r="T2895">
        <f t="shared" si="412"/>
        <v>1211100</v>
      </c>
      <c r="U2895">
        <v>868.7</v>
      </c>
      <c r="V2895">
        <f t="shared" si="419"/>
        <v>363.1</v>
      </c>
      <c r="W2895" t="str">
        <f t="shared" si="413"/>
        <v/>
      </c>
      <c r="X2895" t="str">
        <f t="shared" si="414"/>
        <v/>
      </c>
      <c r="Y2895" t="str">
        <f t="shared" si="420"/>
        <v/>
      </c>
      <c r="Z2895" s="9"/>
      <c r="AA2895" s="14">
        <f t="shared" si="415"/>
        <v>0.41399999999999998</v>
      </c>
      <c r="AB2895" s="14">
        <f t="shared" si="416"/>
        <v>0.28299999999999997</v>
      </c>
    </row>
    <row r="2896" spans="1:28" x14ac:dyDescent="0.25">
      <c r="A2896" s="10">
        <f t="shared" si="418"/>
        <v>45412</v>
      </c>
      <c r="B2896" s="11">
        <v>121</v>
      </c>
      <c r="C2896" s="11">
        <v>1200</v>
      </c>
      <c r="D2896" s="12">
        <v>629.5</v>
      </c>
      <c r="E2896" s="9">
        <v>115.44</v>
      </c>
      <c r="F2896" s="9">
        <f t="shared" si="417"/>
        <v>51.44</v>
      </c>
      <c r="G2896" s="9">
        <v>1.01</v>
      </c>
      <c r="H2896" s="9">
        <v>5.54</v>
      </c>
      <c r="I2896" s="9"/>
      <c r="J2896" s="9">
        <v>2.1819999999999999</v>
      </c>
      <c r="K2896" s="9">
        <v>52.3</v>
      </c>
      <c r="L2896" s="9">
        <v>0.2422</v>
      </c>
      <c r="M2896" s="9">
        <v>0.32500000000000001</v>
      </c>
      <c r="N2896" s="9">
        <v>0</v>
      </c>
      <c r="O2896" s="9">
        <v>728.1</v>
      </c>
      <c r="P2896" s="9"/>
      <c r="Q2896" s="9"/>
      <c r="R2896" s="9"/>
      <c r="T2896">
        <f t="shared" si="412"/>
        <v>1211200</v>
      </c>
      <c r="U2896">
        <v>923.5</v>
      </c>
      <c r="V2896">
        <f t="shared" si="419"/>
        <v>728.1</v>
      </c>
      <c r="W2896" t="str">
        <f t="shared" si="413"/>
        <v/>
      </c>
      <c r="X2896" t="str">
        <f t="shared" si="414"/>
        <v/>
      </c>
      <c r="Y2896" t="str">
        <f t="shared" si="420"/>
        <v/>
      </c>
      <c r="Z2896" s="9"/>
      <c r="AA2896" s="14">
        <f t="shared" si="415"/>
        <v>0.374</v>
      </c>
      <c r="AB2896" s="14">
        <f t="shared" si="416"/>
        <v>0.34100000000000003</v>
      </c>
    </row>
    <row r="2897" spans="1:28" x14ac:dyDescent="0.25">
      <c r="A2897" s="10">
        <f t="shared" si="418"/>
        <v>45412</v>
      </c>
      <c r="B2897" s="11">
        <v>121</v>
      </c>
      <c r="C2897" s="11">
        <v>1300</v>
      </c>
      <c r="D2897" s="12">
        <v>629.54166666666697</v>
      </c>
      <c r="E2897" s="9">
        <v>114.74</v>
      </c>
      <c r="F2897" s="9">
        <f t="shared" si="417"/>
        <v>50.739999999999995</v>
      </c>
      <c r="G2897" s="9">
        <v>1.51</v>
      </c>
      <c r="H2897" s="9">
        <v>5.54</v>
      </c>
      <c r="I2897" s="9"/>
      <c r="J2897" s="9">
        <v>2.5569999999999999</v>
      </c>
      <c r="K2897" s="9">
        <v>53</v>
      </c>
      <c r="L2897" s="9">
        <v>0.2422</v>
      </c>
      <c r="M2897" s="9">
        <v>0.32500000000000001</v>
      </c>
      <c r="N2897" s="9">
        <v>0</v>
      </c>
      <c r="O2897" s="9">
        <v>744.4</v>
      </c>
      <c r="P2897" s="9"/>
      <c r="Q2897" s="9"/>
      <c r="R2897" s="9"/>
      <c r="T2897">
        <f t="shared" si="412"/>
        <v>1211300</v>
      </c>
      <c r="U2897">
        <v>925</v>
      </c>
      <c r="V2897">
        <f t="shared" si="419"/>
        <v>744.4</v>
      </c>
      <c r="W2897" t="str">
        <f t="shared" si="413"/>
        <v/>
      </c>
      <c r="X2897" t="str">
        <f t="shared" si="414"/>
        <v/>
      </c>
      <c r="Y2897" t="str">
        <f t="shared" si="420"/>
        <v/>
      </c>
      <c r="Z2897" s="9"/>
      <c r="AA2897" s="14">
        <f t="shared" si="415"/>
        <v>0.38900000000000001</v>
      </c>
      <c r="AB2897" s="14">
        <f t="shared" si="416"/>
        <v>0.34499999999999997</v>
      </c>
    </row>
    <row r="2898" spans="1:28" x14ac:dyDescent="0.25">
      <c r="A2898" s="10">
        <f t="shared" si="418"/>
        <v>45412</v>
      </c>
      <c r="B2898" s="11">
        <v>121</v>
      </c>
      <c r="C2898" s="11">
        <v>1400</v>
      </c>
      <c r="D2898" s="12">
        <v>629.58333333333303</v>
      </c>
      <c r="E2898" s="9">
        <v>114.97</v>
      </c>
      <c r="F2898" s="9">
        <f t="shared" si="417"/>
        <v>50.97</v>
      </c>
      <c r="G2898" s="9">
        <v>1.51</v>
      </c>
      <c r="H2898" s="9">
        <v>6.04</v>
      </c>
      <c r="I2898" s="9"/>
      <c r="J2898" s="9">
        <v>1.8320000000000001</v>
      </c>
      <c r="K2898" s="9">
        <v>51.4</v>
      </c>
      <c r="L2898" s="9">
        <v>0.2422</v>
      </c>
      <c r="M2898" s="9">
        <v>0.32419999999999999</v>
      </c>
      <c r="N2898" s="9">
        <v>0</v>
      </c>
      <c r="O2898" s="9">
        <v>713.1</v>
      </c>
      <c r="P2898" s="9"/>
      <c r="Q2898" s="9"/>
      <c r="R2898" s="9"/>
      <c r="T2898">
        <f t="shared" si="412"/>
        <v>1211400</v>
      </c>
      <c r="U2898">
        <v>872.8</v>
      </c>
      <c r="V2898">
        <f t="shared" si="419"/>
        <v>713.1</v>
      </c>
      <c r="W2898" t="str">
        <f t="shared" si="413"/>
        <v/>
      </c>
      <c r="X2898" t="str">
        <f t="shared" si="414"/>
        <v/>
      </c>
      <c r="Y2898" t="str">
        <f t="shared" si="420"/>
        <v/>
      </c>
      <c r="Z2898" s="9"/>
      <c r="AA2898" s="14">
        <f t="shared" si="415"/>
        <v>0.35799999999999998</v>
      </c>
      <c r="AB2898" s="14">
        <f t="shared" si="416"/>
        <v>0.33800000000000002</v>
      </c>
    </row>
    <row r="2899" spans="1:28" x14ac:dyDescent="0.25">
      <c r="A2899" s="10">
        <f t="shared" si="418"/>
        <v>45412</v>
      </c>
      <c r="B2899" s="11">
        <v>121</v>
      </c>
      <c r="C2899" s="11">
        <v>1500</v>
      </c>
      <c r="D2899" s="12">
        <v>629.625</v>
      </c>
      <c r="E2899" s="9">
        <v>116.14</v>
      </c>
      <c r="F2899" s="9">
        <f t="shared" si="417"/>
        <v>52.14</v>
      </c>
      <c r="G2899" s="9">
        <v>1.51</v>
      </c>
      <c r="H2899" s="9">
        <v>5.54</v>
      </c>
      <c r="I2899" s="9"/>
      <c r="J2899" s="9">
        <v>2.5840000000000001</v>
      </c>
      <c r="K2899" s="9">
        <v>49.4</v>
      </c>
      <c r="L2899" s="9">
        <v>0.2414</v>
      </c>
      <c r="M2899" s="9">
        <v>0.32419999999999999</v>
      </c>
      <c r="N2899" s="9">
        <v>0</v>
      </c>
      <c r="O2899" s="9">
        <v>678.1</v>
      </c>
      <c r="P2899" s="9"/>
      <c r="Q2899" s="9"/>
      <c r="R2899" s="9"/>
      <c r="T2899">
        <f t="shared" si="412"/>
        <v>1211500</v>
      </c>
      <c r="U2899">
        <v>770.8</v>
      </c>
      <c r="V2899">
        <f t="shared" si="419"/>
        <v>678.1</v>
      </c>
      <c r="W2899" t="str">
        <f t="shared" si="413"/>
        <v/>
      </c>
      <c r="X2899" t="str">
        <f t="shared" si="414"/>
        <v/>
      </c>
      <c r="Y2899" t="str">
        <f t="shared" si="420"/>
        <v/>
      </c>
      <c r="Z2899" s="9"/>
      <c r="AA2899" s="14">
        <f t="shared" si="415"/>
        <v>0.36299999999999999</v>
      </c>
      <c r="AB2899" s="14">
        <f t="shared" si="416"/>
        <v>0.372</v>
      </c>
    </row>
    <row r="2900" spans="1:28" x14ac:dyDescent="0.25">
      <c r="A2900" s="10">
        <f t="shared" si="418"/>
        <v>45412</v>
      </c>
      <c r="B2900" s="11">
        <v>121</v>
      </c>
      <c r="C2900" s="11">
        <v>1600</v>
      </c>
      <c r="D2900" s="12">
        <v>629.66666666666697</v>
      </c>
      <c r="E2900" s="9">
        <v>114.62</v>
      </c>
      <c r="F2900" s="9">
        <f t="shared" si="417"/>
        <v>50.620000000000005</v>
      </c>
      <c r="G2900" s="9">
        <v>1.01</v>
      </c>
      <c r="H2900" s="9">
        <v>4.53</v>
      </c>
      <c r="I2900" s="9"/>
      <c r="J2900" s="9">
        <v>2.101</v>
      </c>
      <c r="K2900" s="9">
        <v>43.5</v>
      </c>
      <c r="L2900" s="9">
        <v>0.2414</v>
      </c>
      <c r="M2900" s="9">
        <v>0.32350000000000001</v>
      </c>
      <c r="N2900" s="9">
        <v>0</v>
      </c>
      <c r="O2900" s="9">
        <v>476.9</v>
      </c>
      <c r="P2900" s="9"/>
      <c r="Q2900" s="9"/>
      <c r="R2900" s="9"/>
      <c r="T2900">
        <f t="shared" si="412"/>
        <v>1211600</v>
      </c>
      <c r="U2900">
        <v>627.20000000000005</v>
      </c>
      <c r="V2900">
        <f t="shared" si="419"/>
        <v>476.9</v>
      </c>
      <c r="W2900" t="str">
        <f t="shared" si="413"/>
        <v/>
      </c>
      <c r="X2900" t="str">
        <f t="shared" si="414"/>
        <v/>
      </c>
      <c r="Y2900" t="str">
        <f t="shared" si="420"/>
        <v/>
      </c>
      <c r="Z2900" s="9"/>
      <c r="AA2900" s="14">
        <f t="shared" si="415"/>
        <v>0.309</v>
      </c>
      <c r="AB2900" s="14">
        <f t="shared" si="416"/>
        <v>0.40100000000000002</v>
      </c>
    </row>
    <row r="2901" spans="1:28" x14ac:dyDescent="0.25">
      <c r="A2901" s="10">
        <f t="shared" si="418"/>
        <v>45412</v>
      </c>
      <c r="B2901" s="11">
        <v>121</v>
      </c>
      <c r="C2901" s="11">
        <v>1700</v>
      </c>
      <c r="D2901" s="12">
        <v>629.70833333333303</v>
      </c>
      <c r="E2901" s="9">
        <v>114.03</v>
      </c>
      <c r="F2901" s="9">
        <f t="shared" si="417"/>
        <v>50.03</v>
      </c>
      <c r="G2901" s="9">
        <v>1.01</v>
      </c>
      <c r="H2901" s="9">
        <v>6.04</v>
      </c>
      <c r="I2901" s="9"/>
      <c r="J2901" s="9">
        <v>-0.22700000000000001</v>
      </c>
      <c r="K2901" s="9">
        <v>45.5</v>
      </c>
      <c r="L2901" s="9">
        <v>0.2414</v>
      </c>
      <c r="M2901" s="9">
        <v>0.32350000000000001</v>
      </c>
      <c r="N2901" s="9">
        <v>0</v>
      </c>
      <c r="O2901" s="9">
        <v>270.60000000000002</v>
      </c>
      <c r="P2901" s="9"/>
      <c r="Q2901" s="9"/>
      <c r="R2901" s="9"/>
      <c r="T2901">
        <f t="shared" si="412"/>
        <v>1211700</v>
      </c>
      <c r="U2901">
        <v>453</v>
      </c>
      <c r="V2901">
        <f t="shared" si="419"/>
        <v>270.60000000000002</v>
      </c>
      <c r="W2901" t="str">
        <f t="shared" si="413"/>
        <v/>
      </c>
      <c r="X2901" t="str">
        <f t="shared" si="414"/>
        <v/>
      </c>
      <c r="Y2901" t="str">
        <f t="shared" si="420"/>
        <v/>
      </c>
      <c r="Z2901" s="9"/>
      <c r="AA2901" s="14">
        <f t="shared" si="415"/>
        <v>0.27300000000000002</v>
      </c>
      <c r="AB2901" s="14">
        <f t="shared" si="416"/>
        <v>0.32700000000000001</v>
      </c>
    </row>
    <row r="2902" spans="1:28" x14ac:dyDescent="0.25">
      <c r="A2902" s="10">
        <f t="shared" si="418"/>
        <v>45412</v>
      </c>
      <c r="B2902" s="11">
        <v>121</v>
      </c>
      <c r="C2902" s="11">
        <v>1800</v>
      </c>
      <c r="D2902" s="12">
        <v>629.75</v>
      </c>
      <c r="E2902" s="9">
        <v>114.5</v>
      </c>
      <c r="F2902" s="9">
        <f t="shared" si="417"/>
        <v>50.5</v>
      </c>
      <c r="G2902" s="9">
        <v>1.01</v>
      </c>
      <c r="H2902" s="9">
        <v>5.54</v>
      </c>
      <c r="I2902" s="9"/>
      <c r="J2902" s="9">
        <v>0.19</v>
      </c>
      <c r="K2902" s="9">
        <v>63</v>
      </c>
      <c r="L2902" s="9">
        <v>0.2414</v>
      </c>
      <c r="M2902" s="9">
        <v>0.32350000000000001</v>
      </c>
      <c r="N2902" s="9">
        <v>0</v>
      </c>
      <c r="O2902" s="9">
        <v>173.1</v>
      </c>
      <c r="P2902" s="9"/>
      <c r="Q2902" s="9"/>
      <c r="R2902" s="9"/>
      <c r="T2902">
        <f t="shared" si="412"/>
        <v>1211800</v>
      </c>
      <c r="U2902">
        <v>264.7</v>
      </c>
      <c r="V2902">
        <f t="shared" si="419"/>
        <v>173.1</v>
      </c>
      <c r="W2902" t="str">
        <f t="shared" si="413"/>
        <v/>
      </c>
      <c r="X2902" t="str">
        <f t="shared" si="414"/>
        <v/>
      </c>
      <c r="Y2902" t="str">
        <f t="shared" si="420"/>
        <v/>
      </c>
      <c r="Z2902" s="9"/>
      <c r="AA2902" s="14">
        <f t="shared" si="415"/>
        <v>0.39</v>
      </c>
      <c r="AB2902" s="14">
        <f t="shared" si="416"/>
        <v>0.22900000000000001</v>
      </c>
    </row>
    <row r="2903" spans="1:28" x14ac:dyDescent="0.25">
      <c r="A2903" s="10">
        <f t="shared" si="418"/>
        <v>45412</v>
      </c>
      <c r="B2903" s="11">
        <v>121</v>
      </c>
      <c r="C2903" s="11">
        <v>1900</v>
      </c>
      <c r="D2903" s="12">
        <v>629.79166666666697</v>
      </c>
      <c r="E2903" s="9">
        <v>114.85</v>
      </c>
      <c r="F2903" s="9">
        <f t="shared" si="417"/>
        <v>50.849999999999994</v>
      </c>
      <c r="G2903" s="9">
        <v>0</v>
      </c>
      <c r="H2903" s="9">
        <v>3.02</v>
      </c>
      <c r="I2903" s="9"/>
      <c r="J2903" s="9">
        <v>-3.0350000000000001</v>
      </c>
      <c r="K2903" s="9">
        <v>64.7</v>
      </c>
      <c r="L2903" s="9">
        <v>0.2414</v>
      </c>
      <c r="M2903" s="9">
        <v>0.32279999999999998</v>
      </c>
      <c r="N2903" s="9">
        <v>0</v>
      </c>
      <c r="O2903" s="9">
        <v>44.4</v>
      </c>
      <c r="P2903" s="9"/>
      <c r="Q2903" s="9"/>
      <c r="R2903" s="9"/>
      <c r="T2903">
        <f t="shared" si="412"/>
        <v>1211900</v>
      </c>
      <c r="U2903">
        <v>87</v>
      </c>
      <c r="V2903">
        <f t="shared" si="419"/>
        <v>44.4</v>
      </c>
      <c r="W2903" t="str">
        <f t="shared" si="413"/>
        <v/>
      </c>
      <c r="X2903" t="str">
        <f t="shared" si="414"/>
        <v/>
      </c>
      <c r="Y2903" t="str">
        <f t="shared" si="420"/>
        <v/>
      </c>
      <c r="Z2903" s="9"/>
      <c r="AA2903" s="14">
        <f t="shared" si="415"/>
        <v>0.316</v>
      </c>
      <c r="AB2903" s="14">
        <f t="shared" si="416"/>
        <v>0.17199999999999999</v>
      </c>
    </row>
    <row r="2904" spans="1:28" x14ac:dyDescent="0.25">
      <c r="A2904" s="10">
        <f t="shared" si="418"/>
        <v>45412</v>
      </c>
      <c r="B2904" s="11">
        <v>121</v>
      </c>
      <c r="C2904" s="11">
        <v>2000</v>
      </c>
      <c r="D2904" s="12">
        <v>629.83333333333303</v>
      </c>
      <c r="E2904" s="9">
        <v>114.97</v>
      </c>
      <c r="F2904" s="9">
        <f t="shared" si="417"/>
        <v>50.97</v>
      </c>
      <c r="G2904" s="9">
        <v>0</v>
      </c>
      <c r="H2904" s="9">
        <v>2.0099999999999998</v>
      </c>
      <c r="I2904" s="9"/>
      <c r="J2904" s="9">
        <v>-4.3780000000000001</v>
      </c>
      <c r="K2904" s="9">
        <v>77.099999999999994</v>
      </c>
      <c r="L2904" s="9">
        <v>0.2414</v>
      </c>
      <c r="M2904" s="9">
        <v>0.32350000000000001</v>
      </c>
      <c r="N2904" s="9">
        <v>0</v>
      </c>
      <c r="O2904" s="9">
        <v>1.9</v>
      </c>
      <c r="P2904" s="9"/>
      <c r="Q2904" s="9"/>
      <c r="R2904" s="9"/>
      <c r="T2904">
        <f t="shared" si="412"/>
        <v>1212000</v>
      </c>
      <c r="U2904">
        <v>1.2</v>
      </c>
      <c r="V2904">
        <f t="shared" si="419"/>
        <v>1.9</v>
      </c>
      <c r="W2904" t="str">
        <f t="shared" si="413"/>
        <v/>
      </c>
      <c r="X2904" t="str">
        <f t="shared" si="414"/>
        <v/>
      </c>
      <c r="Y2904" t="str">
        <f t="shared" si="420"/>
        <v/>
      </c>
      <c r="Z2904" s="9"/>
      <c r="AA2904" s="14">
        <f t="shared" si="415"/>
        <v>0.34</v>
      </c>
      <c r="AB2904" s="14">
        <f t="shared" si="416"/>
        <v>0.10100000000000001</v>
      </c>
    </row>
    <row r="2905" spans="1:28" x14ac:dyDescent="0.25">
      <c r="A2905" s="10">
        <f t="shared" si="418"/>
        <v>45412</v>
      </c>
      <c r="B2905" s="11">
        <v>121</v>
      </c>
      <c r="C2905" s="11">
        <v>2100</v>
      </c>
      <c r="D2905" s="12">
        <v>629.875</v>
      </c>
      <c r="E2905" s="9">
        <v>114.97</v>
      </c>
      <c r="F2905" s="9">
        <f t="shared" si="417"/>
        <v>50.97</v>
      </c>
      <c r="G2905" s="9">
        <v>0</v>
      </c>
      <c r="H2905" s="9">
        <v>2.52</v>
      </c>
      <c r="I2905" s="9"/>
      <c r="J2905" s="9">
        <v>-4.8650000000000002</v>
      </c>
      <c r="K2905" s="9">
        <v>80.3</v>
      </c>
      <c r="L2905" s="9">
        <v>0.2414</v>
      </c>
      <c r="M2905" s="9">
        <v>0.32350000000000001</v>
      </c>
      <c r="N2905" s="9">
        <v>0</v>
      </c>
      <c r="O2905" s="9">
        <v>0.6</v>
      </c>
      <c r="P2905" s="9"/>
      <c r="Q2905" s="9"/>
      <c r="R2905" s="9"/>
      <c r="T2905">
        <f t="shared" si="412"/>
        <v>1212100</v>
      </c>
      <c r="U2905">
        <v>0</v>
      </c>
      <c r="V2905">
        <f t="shared" si="419"/>
        <v>0</v>
      </c>
      <c r="W2905" t="str">
        <f t="shared" si="413"/>
        <v/>
      </c>
      <c r="X2905" t="str">
        <f t="shared" si="414"/>
        <v/>
      </c>
      <c r="Y2905" t="str">
        <f t="shared" si="420"/>
        <v/>
      </c>
      <c r="Z2905" s="9"/>
      <c r="AA2905" s="14">
        <f t="shared" si="415"/>
        <v>0.34100000000000003</v>
      </c>
      <c r="AB2905" s="14">
        <f t="shared" si="416"/>
        <v>8.4000000000000005E-2</v>
      </c>
    </row>
    <row r="2906" spans="1:28" x14ac:dyDescent="0.25">
      <c r="A2906" s="10">
        <f t="shared" si="418"/>
        <v>45412</v>
      </c>
      <c r="B2906" s="11">
        <v>121</v>
      </c>
      <c r="C2906" s="11">
        <v>2200</v>
      </c>
      <c r="D2906" s="12">
        <v>629.91666666666697</v>
      </c>
      <c r="E2906" s="9">
        <v>114.97</v>
      </c>
      <c r="F2906" s="9">
        <f t="shared" si="417"/>
        <v>50.97</v>
      </c>
      <c r="G2906" s="9">
        <v>0</v>
      </c>
      <c r="H2906" s="9">
        <v>2.0099999999999998</v>
      </c>
      <c r="I2906" s="9"/>
      <c r="J2906" s="9">
        <v>-5.2949999999999999</v>
      </c>
      <c r="K2906" s="9">
        <v>83.5</v>
      </c>
      <c r="L2906" s="9">
        <v>0.2414</v>
      </c>
      <c r="M2906" s="9">
        <v>0.32350000000000001</v>
      </c>
      <c r="N2906" s="9">
        <v>0</v>
      </c>
      <c r="O2906" s="9">
        <v>0.6</v>
      </c>
      <c r="P2906" s="9"/>
      <c r="Q2906" s="9"/>
      <c r="R2906" s="9"/>
      <c r="T2906">
        <f t="shared" si="412"/>
        <v>1212200</v>
      </c>
      <c r="U2906">
        <v>0</v>
      </c>
      <c r="V2906">
        <f t="shared" si="419"/>
        <v>0</v>
      </c>
      <c r="W2906" t="str">
        <f t="shared" si="413"/>
        <v/>
      </c>
      <c r="X2906" t="str">
        <f t="shared" si="414"/>
        <v/>
      </c>
      <c r="Y2906" t="str">
        <f t="shared" si="420"/>
        <v/>
      </c>
      <c r="Z2906" s="9"/>
      <c r="AA2906" s="14">
        <f t="shared" si="415"/>
        <v>0.34399999999999997</v>
      </c>
      <c r="AB2906" s="14">
        <f t="shared" si="416"/>
        <v>6.8000000000000005E-2</v>
      </c>
    </row>
    <row r="2907" spans="1:28" x14ac:dyDescent="0.25">
      <c r="A2907" s="10">
        <f t="shared" si="418"/>
        <v>45412</v>
      </c>
      <c r="B2907" s="11">
        <v>121</v>
      </c>
      <c r="C2907" s="11">
        <v>2300</v>
      </c>
      <c r="D2907" s="12">
        <v>629.95833333333303</v>
      </c>
      <c r="E2907" s="9">
        <v>115.09</v>
      </c>
      <c r="F2907" s="9">
        <f t="shared" si="417"/>
        <v>51.09</v>
      </c>
      <c r="G2907" s="9">
        <v>0</v>
      </c>
      <c r="H2907" s="9">
        <v>2.52</v>
      </c>
      <c r="I2907" s="9"/>
      <c r="J2907" s="9">
        <v>-5.4180000000000001</v>
      </c>
      <c r="K2907" s="9">
        <v>82.2</v>
      </c>
      <c r="L2907" s="9">
        <v>0.23849999999999999</v>
      </c>
      <c r="M2907" s="9">
        <v>0.32200000000000001</v>
      </c>
      <c r="N2907" s="9">
        <v>0</v>
      </c>
      <c r="O2907" s="9">
        <v>0.6</v>
      </c>
      <c r="P2907" s="9"/>
      <c r="Q2907" s="9"/>
      <c r="R2907" s="9"/>
      <c r="T2907">
        <f t="shared" si="412"/>
        <v>1212300</v>
      </c>
      <c r="U2907">
        <v>0</v>
      </c>
      <c r="V2907">
        <f t="shared" si="419"/>
        <v>0</v>
      </c>
      <c r="W2907" t="str">
        <f t="shared" si="413"/>
        <v/>
      </c>
      <c r="X2907" t="str">
        <f t="shared" si="414"/>
        <v/>
      </c>
      <c r="Y2907" t="str">
        <f t="shared" si="420"/>
        <v/>
      </c>
      <c r="Z2907" s="9"/>
      <c r="AA2907" s="14">
        <f t="shared" si="415"/>
        <v>0.33500000000000002</v>
      </c>
      <c r="AB2907" s="14">
        <f t="shared" si="416"/>
        <v>7.2999999999999995E-2</v>
      </c>
    </row>
    <row r="2908" spans="1:28" x14ac:dyDescent="0.25">
      <c r="A2908" s="10">
        <f t="shared" si="418"/>
        <v>45412</v>
      </c>
      <c r="B2908" s="11">
        <v>121</v>
      </c>
      <c r="C2908" s="11">
        <v>2400</v>
      </c>
      <c r="D2908" s="12">
        <v>630</v>
      </c>
      <c r="E2908" s="9">
        <v>114.74</v>
      </c>
      <c r="F2908" s="9">
        <f t="shared" si="417"/>
        <v>50.739999999999995</v>
      </c>
      <c r="G2908" s="9">
        <v>0</v>
      </c>
      <c r="H2908" s="9">
        <v>2.0099999999999998</v>
      </c>
      <c r="I2908" s="9"/>
      <c r="J2908" s="9">
        <v>-6.0419999999999998</v>
      </c>
      <c r="K2908" s="9">
        <v>83.4</v>
      </c>
      <c r="L2908" s="9">
        <v>0.2422</v>
      </c>
      <c r="M2908" s="9">
        <v>0.32419999999999999</v>
      </c>
      <c r="N2908" s="9">
        <v>0</v>
      </c>
      <c r="O2908" s="9">
        <v>0.6</v>
      </c>
      <c r="P2908" s="9"/>
      <c r="Q2908" s="9"/>
      <c r="R2908" s="9"/>
      <c r="T2908">
        <f t="shared" si="412"/>
        <v>1212400</v>
      </c>
      <c r="U2908">
        <v>0</v>
      </c>
      <c r="V2908">
        <f t="shared" si="419"/>
        <v>0</v>
      </c>
      <c r="W2908">
        <f t="shared" si="413"/>
        <v>0.24199999999999999</v>
      </c>
      <c r="X2908">
        <f t="shared" si="414"/>
        <v>0.32400000000000001</v>
      </c>
      <c r="Y2908">
        <f t="shared" si="420"/>
        <v>0.50700000000000001</v>
      </c>
      <c r="Z2908" s="9"/>
      <c r="AA2908" s="14">
        <f t="shared" si="415"/>
        <v>0.32400000000000001</v>
      </c>
      <c r="AB2908" s="14">
        <f t="shared" si="416"/>
        <v>6.4000000000000001E-2</v>
      </c>
    </row>
    <row r="2909" spans="1:28" x14ac:dyDescent="0.25">
      <c r="A2909" s="10">
        <f t="shared" si="418"/>
        <v>45413</v>
      </c>
      <c r="B2909" s="11">
        <v>122</v>
      </c>
      <c r="C2909" s="11">
        <v>100</v>
      </c>
      <c r="D2909" s="12">
        <v>630.04166666666697</v>
      </c>
      <c r="E2909" s="9">
        <v>115.44</v>
      </c>
      <c r="F2909" s="9">
        <f t="shared" si="417"/>
        <v>51.44</v>
      </c>
      <c r="G2909" s="9">
        <v>0</v>
      </c>
      <c r="H2909" s="9">
        <v>2.0099999999999998</v>
      </c>
      <c r="I2909" s="9"/>
      <c r="J2909" s="9">
        <v>-6.01</v>
      </c>
      <c r="K2909" s="9">
        <v>85.3</v>
      </c>
      <c r="L2909" s="9">
        <v>0.2422</v>
      </c>
      <c r="M2909" s="9">
        <v>0.32419999999999999</v>
      </c>
      <c r="N2909" s="9">
        <v>0</v>
      </c>
      <c r="O2909" s="9">
        <v>0.6</v>
      </c>
      <c r="P2909" s="9"/>
      <c r="Q2909" s="9"/>
      <c r="R2909" s="9"/>
      <c r="T2909">
        <f t="shared" si="412"/>
        <v>1220100</v>
      </c>
      <c r="U2909">
        <v>0</v>
      </c>
      <c r="V2909">
        <f t="shared" si="419"/>
        <v>0</v>
      </c>
      <c r="W2909" t="str">
        <f t="shared" si="413"/>
        <v/>
      </c>
      <c r="X2909" t="str">
        <f t="shared" si="414"/>
        <v/>
      </c>
      <c r="Y2909" t="str">
        <f t="shared" si="420"/>
        <v/>
      </c>
      <c r="Z2909" s="9"/>
      <c r="AA2909" s="14">
        <f t="shared" si="415"/>
        <v>0.33200000000000002</v>
      </c>
      <c r="AB2909" s="14">
        <f t="shared" si="416"/>
        <v>5.7000000000000002E-2</v>
      </c>
    </row>
    <row r="2910" spans="1:28" x14ac:dyDescent="0.25">
      <c r="A2910" s="10">
        <f t="shared" si="418"/>
        <v>45413</v>
      </c>
      <c r="B2910" s="11">
        <v>122</v>
      </c>
      <c r="C2910" s="11">
        <v>200</v>
      </c>
      <c r="D2910" s="12">
        <v>630.08333333333303</v>
      </c>
      <c r="E2910" s="9">
        <v>115.32</v>
      </c>
      <c r="F2910" s="9">
        <f t="shared" si="417"/>
        <v>51.319999999999993</v>
      </c>
      <c r="G2910" s="9">
        <v>0</v>
      </c>
      <c r="H2910" s="9">
        <v>2.52</v>
      </c>
      <c r="I2910" s="9"/>
      <c r="J2910" s="9">
        <v>-6.1989999999999998</v>
      </c>
      <c r="K2910" s="9">
        <v>85.7</v>
      </c>
      <c r="L2910" s="9">
        <v>0.2422</v>
      </c>
      <c r="M2910" s="9">
        <v>0.32419999999999999</v>
      </c>
      <c r="N2910" s="9">
        <v>0</v>
      </c>
      <c r="O2910" s="9">
        <v>0.6</v>
      </c>
      <c r="P2910" s="9"/>
      <c r="Q2910" s="9"/>
      <c r="R2910" s="9"/>
      <c r="T2910">
        <f t="shared" si="412"/>
        <v>1220200</v>
      </c>
      <c r="U2910">
        <v>0</v>
      </c>
      <c r="V2910">
        <f t="shared" si="419"/>
        <v>0</v>
      </c>
      <c r="W2910" t="str">
        <f t="shared" si="413"/>
        <v/>
      </c>
      <c r="X2910" t="str">
        <f t="shared" si="414"/>
        <v/>
      </c>
      <c r="Y2910" t="str">
        <f t="shared" si="420"/>
        <v/>
      </c>
      <c r="Z2910" s="9"/>
      <c r="AA2910" s="14">
        <f t="shared" si="415"/>
        <v>0.32900000000000001</v>
      </c>
      <c r="AB2910" s="14">
        <f t="shared" si="416"/>
        <v>5.5E-2</v>
      </c>
    </row>
    <row r="2911" spans="1:28" x14ac:dyDescent="0.25">
      <c r="A2911" s="10">
        <f t="shared" si="418"/>
        <v>45413</v>
      </c>
      <c r="B2911" s="11">
        <v>122</v>
      </c>
      <c r="C2911" s="11">
        <v>300</v>
      </c>
      <c r="D2911" s="12">
        <v>630.125</v>
      </c>
      <c r="E2911" s="9">
        <v>115.2</v>
      </c>
      <c r="F2911" s="9">
        <f t="shared" si="417"/>
        <v>51.2</v>
      </c>
      <c r="G2911" s="9">
        <v>0</v>
      </c>
      <c r="H2911" s="9">
        <v>2.52</v>
      </c>
      <c r="I2911" s="9"/>
      <c r="J2911" s="9">
        <v>-5.9480000000000004</v>
      </c>
      <c r="K2911" s="9">
        <v>85.6</v>
      </c>
      <c r="L2911" s="9">
        <v>0.2422</v>
      </c>
      <c r="M2911" s="9">
        <v>0.32419999999999999</v>
      </c>
      <c r="N2911" s="9">
        <v>0</v>
      </c>
      <c r="O2911" s="9">
        <v>0.6</v>
      </c>
      <c r="P2911" s="9"/>
      <c r="Q2911" s="9"/>
      <c r="R2911" s="9"/>
      <c r="T2911">
        <f t="shared" si="412"/>
        <v>1220300</v>
      </c>
      <c r="U2911">
        <v>0</v>
      </c>
      <c r="V2911">
        <f t="shared" si="419"/>
        <v>0</v>
      </c>
      <c r="W2911" t="str">
        <f t="shared" si="413"/>
        <v/>
      </c>
      <c r="X2911" t="str">
        <f t="shared" si="414"/>
        <v/>
      </c>
      <c r="Y2911" t="str">
        <f t="shared" si="420"/>
        <v/>
      </c>
      <c r="Z2911" s="9"/>
      <c r="AA2911" s="14">
        <f t="shared" si="415"/>
        <v>0.33500000000000002</v>
      </c>
      <c r="AB2911" s="14">
        <f t="shared" si="416"/>
        <v>5.6000000000000001E-2</v>
      </c>
    </row>
    <row r="2912" spans="1:28" x14ac:dyDescent="0.25">
      <c r="A2912" s="10">
        <f t="shared" si="418"/>
        <v>45413</v>
      </c>
      <c r="B2912" s="11">
        <v>122</v>
      </c>
      <c r="C2912" s="11">
        <v>400</v>
      </c>
      <c r="D2912" s="12">
        <v>630.16666666666697</v>
      </c>
      <c r="E2912" s="9">
        <v>115.09</v>
      </c>
      <c r="F2912" s="9">
        <f t="shared" si="417"/>
        <v>51.09</v>
      </c>
      <c r="G2912" s="9">
        <v>0.5</v>
      </c>
      <c r="H2912" s="9">
        <v>3.02</v>
      </c>
      <c r="I2912" s="9"/>
      <c r="J2912" s="9">
        <v>-4.9260000000000002</v>
      </c>
      <c r="K2912" s="9">
        <v>84.5</v>
      </c>
      <c r="L2912" s="9">
        <v>0.2422</v>
      </c>
      <c r="M2912" s="9">
        <v>0.32419999999999999</v>
      </c>
      <c r="N2912" s="9">
        <v>0</v>
      </c>
      <c r="O2912" s="9">
        <v>0.6</v>
      </c>
      <c r="P2912" s="9"/>
      <c r="Q2912" s="9"/>
      <c r="R2912" s="9"/>
      <c r="T2912">
        <f t="shared" si="412"/>
        <v>1220400</v>
      </c>
      <c r="U2912">
        <v>0</v>
      </c>
      <c r="V2912">
        <f t="shared" si="419"/>
        <v>0</v>
      </c>
      <c r="W2912" t="str">
        <f t="shared" si="413"/>
        <v/>
      </c>
      <c r="X2912" t="str">
        <f t="shared" si="414"/>
        <v/>
      </c>
      <c r="Y2912" t="str">
        <f t="shared" si="420"/>
        <v/>
      </c>
      <c r="Z2912" s="9"/>
      <c r="AA2912" s="14">
        <f t="shared" si="415"/>
        <v>0.35799999999999998</v>
      </c>
      <c r="AB2912" s="14">
        <f t="shared" si="416"/>
        <v>6.6000000000000003E-2</v>
      </c>
    </row>
    <row r="2913" spans="1:28" x14ac:dyDescent="0.25">
      <c r="A2913" s="10">
        <f t="shared" si="418"/>
        <v>45413</v>
      </c>
      <c r="B2913" s="11">
        <v>122</v>
      </c>
      <c r="C2913" s="11">
        <v>500</v>
      </c>
      <c r="D2913" s="12">
        <v>630.20833333333303</v>
      </c>
      <c r="E2913" s="9">
        <v>115.2</v>
      </c>
      <c r="F2913" s="9">
        <f t="shared" si="417"/>
        <v>51.2</v>
      </c>
      <c r="G2913" s="9">
        <v>1.01</v>
      </c>
      <c r="H2913" s="9">
        <v>5.54</v>
      </c>
      <c r="I2913" s="9"/>
      <c r="J2913" s="9">
        <v>-4.9870000000000001</v>
      </c>
      <c r="K2913" s="9">
        <v>82.6</v>
      </c>
      <c r="L2913" s="9">
        <v>0.2422</v>
      </c>
      <c r="M2913" s="9">
        <v>0.32350000000000001</v>
      </c>
      <c r="N2913" s="9">
        <v>0</v>
      </c>
      <c r="O2913" s="9">
        <v>8.1</v>
      </c>
      <c r="P2913" s="9"/>
      <c r="Q2913" s="9"/>
      <c r="R2913" s="9"/>
      <c r="T2913">
        <f t="shared" si="412"/>
        <v>1220500</v>
      </c>
      <c r="U2913">
        <v>1</v>
      </c>
      <c r="V2913">
        <f t="shared" si="419"/>
        <v>8.1</v>
      </c>
      <c r="W2913" t="str">
        <f t="shared" si="413"/>
        <v/>
      </c>
      <c r="X2913" t="str">
        <f t="shared" si="414"/>
        <v/>
      </c>
      <c r="Y2913" t="str">
        <f t="shared" si="420"/>
        <v/>
      </c>
      <c r="Z2913" s="9"/>
      <c r="AA2913" s="14">
        <f t="shared" si="415"/>
        <v>0.34799999999999998</v>
      </c>
      <c r="AB2913" s="14">
        <f t="shared" si="416"/>
        <v>7.2999999999999995E-2</v>
      </c>
    </row>
    <row r="2914" spans="1:28" x14ac:dyDescent="0.25">
      <c r="A2914" s="10">
        <f t="shared" si="418"/>
        <v>45413</v>
      </c>
      <c r="B2914" s="11">
        <v>122</v>
      </c>
      <c r="C2914" s="11">
        <v>600</v>
      </c>
      <c r="D2914" s="12">
        <v>630.25</v>
      </c>
      <c r="E2914" s="9">
        <v>114.74</v>
      </c>
      <c r="F2914" s="9">
        <f t="shared" si="417"/>
        <v>50.739999999999995</v>
      </c>
      <c r="G2914" s="9">
        <v>0.5</v>
      </c>
      <c r="H2914" s="9">
        <v>4.03</v>
      </c>
      <c r="I2914" s="9"/>
      <c r="J2914" s="9">
        <v>-3.1829999999999998</v>
      </c>
      <c r="K2914" s="9">
        <v>80.099999999999994</v>
      </c>
      <c r="L2914" s="9">
        <v>0.2422</v>
      </c>
      <c r="M2914" s="9">
        <v>0.32350000000000001</v>
      </c>
      <c r="N2914" s="9">
        <v>0</v>
      </c>
      <c r="O2914" s="9">
        <v>113.1</v>
      </c>
      <c r="P2914" s="9"/>
      <c r="Q2914" s="9"/>
      <c r="R2914" s="9"/>
      <c r="T2914">
        <f t="shared" si="412"/>
        <v>1220600</v>
      </c>
      <c r="U2914">
        <v>82.7</v>
      </c>
      <c r="V2914">
        <f t="shared" si="419"/>
        <v>113.1</v>
      </c>
      <c r="W2914" t="str">
        <f t="shared" si="413"/>
        <v/>
      </c>
      <c r="X2914" t="str">
        <f t="shared" si="414"/>
        <v/>
      </c>
      <c r="Y2914" t="str">
        <f t="shared" si="420"/>
        <v/>
      </c>
      <c r="Z2914" s="9"/>
      <c r="AA2914" s="14">
        <f t="shared" si="415"/>
        <v>0.38700000000000001</v>
      </c>
      <c r="AB2914" s="14">
        <f t="shared" si="416"/>
        <v>9.6000000000000002E-2</v>
      </c>
    </row>
    <row r="2915" spans="1:28" x14ac:dyDescent="0.25">
      <c r="A2915" s="10">
        <f t="shared" si="418"/>
        <v>45413</v>
      </c>
      <c r="B2915" s="11">
        <v>122</v>
      </c>
      <c r="C2915" s="11">
        <v>700</v>
      </c>
      <c r="D2915" s="12">
        <v>630.29166666666697</v>
      </c>
      <c r="E2915" s="9">
        <v>115.2</v>
      </c>
      <c r="F2915" s="9">
        <f t="shared" si="417"/>
        <v>51.2</v>
      </c>
      <c r="G2915" s="9">
        <v>1.51</v>
      </c>
      <c r="H2915" s="9">
        <v>4.53</v>
      </c>
      <c r="I2915" s="9"/>
      <c r="J2915" s="9">
        <v>-2.3050000000000002</v>
      </c>
      <c r="K2915" s="9">
        <v>74.7</v>
      </c>
      <c r="L2915" s="9">
        <v>0.2422</v>
      </c>
      <c r="M2915" s="9">
        <v>0.32279999999999998</v>
      </c>
      <c r="N2915" s="9">
        <v>0</v>
      </c>
      <c r="O2915" s="9">
        <v>233.1</v>
      </c>
      <c r="P2915" s="9"/>
      <c r="Q2915" s="9"/>
      <c r="R2915" s="9"/>
      <c r="T2915">
        <f t="shared" si="412"/>
        <v>1220700</v>
      </c>
      <c r="U2915">
        <v>259.3</v>
      </c>
      <c r="V2915">
        <f t="shared" si="419"/>
        <v>233.1</v>
      </c>
      <c r="W2915" t="str">
        <f t="shared" si="413"/>
        <v/>
      </c>
      <c r="X2915" t="str">
        <f t="shared" si="414"/>
        <v/>
      </c>
      <c r="Y2915" t="str">
        <f t="shared" si="420"/>
        <v/>
      </c>
      <c r="Z2915" s="9"/>
      <c r="AA2915" s="14">
        <f t="shared" si="415"/>
        <v>0.38500000000000001</v>
      </c>
      <c r="AB2915" s="14">
        <f t="shared" si="416"/>
        <v>0.13</v>
      </c>
    </row>
    <row r="2916" spans="1:28" x14ac:dyDescent="0.25">
      <c r="A2916" s="10">
        <f t="shared" si="418"/>
        <v>45413</v>
      </c>
      <c r="B2916" s="11">
        <v>122</v>
      </c>
      <c r="C2916" s="11">
        <v>800</v>
      </c>
      <c r="D2916" s="12">
        <v>630.33333333333303</v>
      </c>
      <c r="E2916" s="9">
        <v>114.5</v>
      </c>
      <c r="F2916" s="9">
        <f t="shared" si="417"/>
        <v>50.5</v>
      </c>
      <c r="G2916" s="9">
        <v>1.51</v>
      </c>
      <c r="H2916" s="9">
        <v>6.04</v>
      </c>
      <c r="I2916" s="9"/>
      <c r="J2916" s="9">
        <v>-3.2000000000000001E-2</v>
      </c>
      <c r="K2916" s="9">
        <v>67.900000000000006</v>
      </c>
      <c r="L2916" s="9">
        <v>0.2422</v>
      </c>
      <c r="M2916" s="9">
        <v>0.32279999999999998</v>
      </c>
      <c r="N2916" s="9">
        <v>0</v>
      </c>
      <c r="O2916" s="9">
        <v>466.9</v>
      </c>
      <c r="P2916" s="9"/>
      <c r="Q2916" s="9"/>
      <c r="R2916" s="9"/>
      <c r="T2916">
        <f t="shared" si="412"/>
        <v>1220800</v>
      </c>
      <c r="U2916">
        <v>447.7</v>
      </c>
      <c r="V2916">
        <f t="shared" si="419"/>
        <v>466.9</v>
      </c>
      <c r="W2916" t="str">
        <f t="shared" si="413"/>
        <v/>
      </c>
      <c r="X2916" t="str">
        <f t="shared" si="414"/>
        <v/>
      </c>
      <c r="Y2916" t="str">
        <f t="shared" si="420"/>
        <v/>
      </c>
      <c r="Z2916" s="9"/>
      <c r="AA2916" s="14">
        <f t="shared" si="415"/>
        <v>0.41399999999999998</v>
      </c>
      <c r="AB2916" s="14">
        <f t="shared" si="416"/>
        <v>0.19600000000000001</v>
      </c>
    </row>
    <row r="2917" spans="1:28" x14ac:dyDescent="0.25">
      <c r="A2917" s="10">
        <f t="shared" si="418"/>
        <v>45413</v>
      </c>
      <c r="B2917" s="11">
        <v>122</v>
      </c>
      <c r="C2917" s="11">
        <v>900</v>
      </c>
      <c r="D2917" s="12">
        <v>630.375</v>
      </c>
      <c r="E2917" s="9">
        <v>113.8</v>
      </c>
      <c r="F2917" s="9">
        <f t="shared" si="417"/>
        <v>49.8</v>
      </c>
      <c r="G2917" s="9">
        <v>1.51</v>
      </c>
      <c r="H2917" s="9">
        <v>5.54</v>
      </c>
      <c r="I2917" s="9"/>
      <c r="J2917" s="9">
        <v>2.5569999999999999</v>
      </c>
      <c r="K2917" s="9">
        <v>60.3</v>
      </c>
      <c r="L2917" s="9">
        <v>0.2422</v>
      </c>
      <c r="M2917" s="9">
        <v>0.32279999999999998</v>
      </c>
      <c r="N2917" s="9">
        <v>0</v>
      </c>
      <c r="O2917" s="9">
        <v>644.4</v>
      </c>
      <c r="P2917" s="9"/>
      <c r="Q2917" s="9"/>
      <c r="R2917" s="9"/>
      <c r="T2917">
        <f t="shared" si="412"/>
        <v>1220900</v>
      </c>
      <c r="U2917">
        <v>622.29999999999995</v>
      </c>
      <c r="V2917">
        <f t="shared" si="419"/>
        <v>644.4</v>
      </c>
      <c r="W2917" t="str">
        <f t="shared" si="413"/>
        <v/>
      </c>
      <c r="X2917" t="str">
        <f t="shared" si="414"/>
        <v/>
      </c>
      <c r="Y2917" t="str">
        <f t="shared" si="420"/>
        <v/>
      </c>
      <c r="Z2917" s="9"/>
      <c r="AA2917" s="14">
        <f t="shared" si="415"/>
        <v>0.443</v>
      </c>
      <c r="AB2917" s="14">
        <f t="shared" si="416"/>
        <v>0.29199999999999998</v>
      </c>
    </row>
    <row r="2918" spans="1:28" x14ac:dyDescent="0.25">
      <c r="A2918" s="10">
        <f t="shared" si="418"/>
        <v>45413</v>
      </c>
      <c r="B2918" s="11">
        <v>122</v>
      </c>
      <c r="C2918" s="11">
        <v>1000</v>
      </c>
      <c r="D2918" s="12">
        <v>630.41666666666697</v>
      </c>
      <c r="E2918" s="9">
        <v>113.57</v>
      </c>
      <c r="F2918" s="9">
        <f t="shared" si="417"/>
        <v>49.569999999999993</v>
      </c>
      <c r="G2918" s="9">
        <v>2.0099999999999998</v>
      </c>
      <c r="H2918" s="9">
        <v>8.0500000000000007</v>
      </c>
      <c r="I2918" s="9"/>
      <c r="J2918" s="9">
        <v>2.37</v>
      </c>
      <c r="K2918" s="9">
        <v>54.2</v>
      </c>
      <c r="L2918" s="9">
        <v>0.2422</v>
      </c>
      <c r="M2918" s="9">
        <v>0.32279999999999998</v>
      </c>
      <c r="N2918" s="9">
        <v>0</v>
      </c>
      <c r="O2918" s="9">
        <v>719.4</v>
      </c>
      <c r="P2918" s="9"/>
      <c r="Q2918" s="9"/>
      <c r="R2918" s="9"/>
      <c r="T2918">
        <f t="shared" si="412"/>
        <v>1221000</v>
      </c>
      <c r="U2918">
        <v>768</v>
      </c>
      <c r="V2918">
        <f t="shared" si="419"/>
        <v>719.4</v>
      </c>
      <c r="W2918" t="str">
        <f t="shared" si="413"/>
        <v/>
      </c>
      <c r="X2918" t="str">
        <f t="shared" si="414"/>
        <v/>
      </c>
      <c r="Y2918" t="str">
        <f t="shared" si="420"/>
        <v/>
      </c>
      <c r="Z2918" s="9"/>
      <c r="AA2918" s="14">
        <f t="shared" si="415"/>
        <v>0.39300000000000002</v>
      </c>
      <c r="AB2918" s="14">
        <f t="shared" si="416"/>
        <v>0.33200000000000002</v>
      </c>
    </row>
    <row r="2919" spans="1:28" x14ac:dyDescent="0.25">
      <c r="A2919" s="10">
        <f t="shared" si="418"/>
        <v>45413</v>
      </c>
      <c r="B2919" s="11">
        <v>122</v>
      </c>
      <c r="C2919" s="11">
        <v>1100</v>
      </c>
      <c r="D2919" s="12">
        <v>630.45833333333303</v>
      </c>
      <c r="E2919" s="9">
        <v>113.1</v>
      </c>
      <c r="F2919" s="9">
        <f t="shared" si="417"/>
        <v>49.099999999999994</v>
      </c>
      <c r="G2919" s="9">
        <v>2.0099999999999998</v>
      </c>
      <c r="H2919" s="9">
        <v>7.05</v>
      </c>
      <c r="I2919" s="9"/>
      <c r="J2919" s="9">
        <v>3.512</v>
      </c>
      <c r="K2919" s="9">
        <v>50.1</v>
      </c>
      <c r="L2919" s="9">
        <v>0.2422</v>
      </c>
      <c r="M2919" s="9">
        <v>0.32279999999999998</v>
      </c>
      <c r="N2919" s="9">
        <v>0</v>
      </c>
      <c r="O2919" s="9">
        <v>698.1</v>
      </c>
      <c r="P2919" s="9"/>
      <c r="Q2919" s="9"/>
      <c r="R2919" s="9"/>
      <c r="T2919">
        <f t="shared" si="412"/>
        <v>1221100</v>
      </c>
      <c r="U2919">
        <v>871.7</v>
      </c>
      <c r="V2919">
        <f t="shared" si="419"/>
        <v>698.1</v>
      </c>
      <c r="W2919" t="str">
        <f t="shared" si="413"/>
        <v/>
      </c>
      <c r="X2919" t="str">
        <f t="shared" si="414"/>
        <v/>
      </c>
      <c r="Y2919" t="str">
        <f t="shared" si="420"/>
        <v/>
      </c>
      <c r="Z2919" s="9"/>
      <c r="AA2919" s="14">
        <f t="shared" si="415"/>
        <v>0.39300000000000002</v>
      </c>
      <c r="AB2919" s="14">
        <f t="shared" si="416"/>
        <v>0.39100000000000001</v>
      </c>
    </row>
    <row r="2920" spans="1:28" x14ac:dyDescent="0.25">
      <c r="A2920" s="10">
        <f t="shared" si="418"/>
        <v>45413</v>
      </c>
      <c r="B2920" s="11">
        <v>122</v>
      </c>
      <c r="C2920" s="11">
        <v>1200</v>
      </c>
      <c r="D2920" s="12">
        <v>630.5</v>
      </c>
      <c r="E2920" s="9">
        <v>114.85</v>
      </c>
      <c r="F2920" s="9">
        <f t="shared" si="417"/>
        <v>50.849999999999994</v>
      </c>
      <c r="G2920" s="9">
        <v>2.0099999999999998</v>
      </c>
      <c r="H2920" s="9">
        <v>6.54</v>
      </c>
      <c r="I2920" s="9"/>
      <c r="J2920" s="9">
        <v>3.9060000000000001</v>
      </c>
      <c r="K2920" s="9">
        <v>46.8</v>
      </c>
      <c r="L2920" s="9">
        <v>0.2414</v>
      </c>
      <c r="M2920" s="9">
        <v>0.32200000000000001</v>
      </c>
      <c r="N2920" s="9">
        <v>0</v>
      </c>
      <c r="O2920" s="9">
        <v>628.1</v>
      </c>
      <c r="P2920" s="9"/>
      <c r="Q2920" s="9"/>
      <c r="R2920" s="9"/>
      <c r="T2920">
        <f t="shared" si="412"/>
        <v>1221200</v>
      </c>
      <c r="U2920">
        <v>926.5</v>
      </c>
      <c r="V2920">
        <f t="shared" si="419"/>
        <v>628.1</v>
      </c>
      <c r="W2920" t="str">
        <f t="shared" si="413"/>
        <v/>
      </c>
      <c r="X2920" t="str">
        <f t="shared" si="414"/>
        <v/>
      </c>
      <c r="Y2920" t="str">
        <f t="shared" si="420"/>
        <v/>
      </c>
      <c r="Z2920" s="9"/>
      <c r="AA2920" s="14">
        <f t="shared" si="415"/>
        <v>0.378</v>
      </c>
      <c r="AB2920" s="14">
        <f t="shared" si="416"/>
        <v>0.43</v>
      </c>
    </row>
    <row r="2921" spans="1:28" x14ac:dyDescent="0.25">
      <c r="A2921" s="10">
        <f t="shared" si="418"/>
        <v>45413</v>
      </c>
      <c r="B2921" s="11">
        <v>122</v>
      </c>
      <c r="C2921" s="11">
        <v>1300</v>
      </c>
      <c r="D2921" s="12">
        <v>630.54166666666697</v>
      </c>
      <c r="E2921" s="9">
        <v>113.8</v>
      </c>
      <c r="F2921" s="9">
        <f t="shared" si="417"/>
        <v>49.8</v>
      </c>
      <c r="G2921" s="9">
        <v>2.0099999999999998</v>
      </c>
      <c r="H2921" s="9">
        <v>7.05</v>
      </c>
      <c r="I2921" s="9"/>
      <c r="J2921" s="9">
        <v>4.3239999999999998</v>
      </c>
      <c r="K2921" s="9">
        <v>44.2</v>
      </c>
      <c r="L2921" s="9">
        <v>0.2414</v>
      </c>
      <c r="M2921" s="9">
        <v>0.32129999999999997</v>
      </c>
      <c r="N2921" s="9">
        <v>0</v>
      </c>
      <c r="O2921" s="9">
        <v>651.9</v>
      </c>
      <c r="P2921" s="9"/>
      <c r="Q2921" s="9"/>
      <c r="R2921" s="9"/>
      <c r="T2921">
        <f t="shared" si="412"/>
        <v>1221300</v>
      </c>
      <c r="U2921">
        <v>928</v>
      </c>
      <c r="V2921">
        <f t="shared" si="419"/>
        <v>651.9</v>
      </c>
      <c r="W2921" t="str">
        <f t="shared" si="413"/>
        <v/>
      </c>
      <c r="X2921" t="str">
        <f t="shared" si="414"/>
        <v/>
      </c>
      <c r="Y2921" t="str">
        <f t="shared" si="420"/>
        <v/>
      </c>
      <c r="Z2921" s="9"/>
      <c r="AA2921" s="14">
        <f t="shared" si="415"/>
        <v>0.36799999999999999</v>
      </c>
      <c r="AB2921" s="14">
        <f t="shared" si="416"/>
        <v>0.46500000000000002</v>
      </c>
    </row>
    <row r="2922" spans="1:28" x14ac:dyDescent="0.25">
      <c r="A2922" s="10">
        <f t="shared" si="418"/>
        <v>45413</v>
      </c>
      <c r="B2922" s="11">
        <v>122</v>
      </c>
      <c r="C2922" s="11">
        <v>1400</v>
      </c>
      <c r="D2922" s="12">
        <v>630.58333333333303</v>
      </c>
      <c r="E2922" s="9">
        <v>112.4</v>
      </c>
      <c r="F2922" s="9">
        <f t="shared" si="417"/>
        <v>48.400000000000006</v>
      </c>
      <c r="G2922" s="9">
        <v>2.0099999999999998</v>
      </c>
      <c r="H2922" s="9">
        <v>6.54</v>
      </c>
      <c r="I2922" s="9"/>
      <c r="J2922" s="9">
        <v>3.327</v>
      </c>
      <c r="K2922" s="9">
        <v>42.8</v>
      </c>
      <c r="L2922" s="9">
        <v>0.2414</v>
      </c>
      <c r="M2922" s="9">
        <v>0.32129999999999997</v>
      </c>
      <c r="N2922" s="9">
        <v>0</v>
      </c>
      <c r="O2922" s="9">
        <v>581.9</v>
      </c>
      <c r="P2922" s="9"/>
      <c r="Q2922" s="9"/>
      <c r="R2922" s="9"/>
      <c r="T2922">
        <f t="shared" si="412"/>
        <v>1221400</v>
      </c>
      <c r="U2922">
        <v>875.8</v>
      </c>
      <c r="V2922">
        <f t="shared" si="419"/>
        <v>581.9</v>
      </c>
      <c r="W2922" t="str">
        <f t="shared" si="413"/>
        <v/>
      </c>
      <c r="X2922" t="str">
        <f t="shared" si="414"/>
        <v/>
      </c>
      <c r="Y2922" t="str">
        <f t="shared" si="420"/>
        <v/>
      </c>
      <c r="Z2922" s="9"/>
      <c r="AA2922" s="14">
        <f t="shared" si="415"/>
        <v>0.33200000000000002</v>
      </c>
      <c r="AB2922" s="14">
        <f t="shared" si="416"/>
        <v>0.44400000000000001</v>
      </c>
    </row>
    <row r="2923" spans="1:28" x14ac:dyDescent="0.25">
      <c r="A2923" s="10">
        <f t="shared" si="418"/>
        <v>45413</v>
      </c>
      <c r="B2923" s="11">
        <v>122</v>
      </c>
      <c r="C2923" s="11">
        <v>1500</v>
      </c>
      <c r="D2923" s="12">
        <v>630.625</v>
      </c>
      <c r="E2923" s="9">
        <v>112.51</v>
      </c>
      <c r="F2923" s="9">
        <f t="shared" si="417"/>
        <v>48.510000000000005</v>
      </c>
      <c r="G2923" s="9">
        <v>1.51</v>
      </c>
      <c r="H2923" s="9">
        <v>6.54</v>
      </c>
      <c r="I2923" s="9"/>
      <c r="J2923" s="9">
        <v>3.512</v>
      </c>
      <c r="K2923" s="9">
        <v>45.9</v>
      </c>
      <c r="L2923" s="9">
        <v>0.2407</v>
      </c>
      <c r="M2923" s="9">
        <v>0.3206</v>
      </c>
      <c r="N2923" s="9">
        <v>0</v>
      </c>
      <c r="O2923" s="9">
        <v>418.1</v>
      </c>
      <c r="P2923" s="9"/>
      <c r="Q2923" s="9"/>
      <c r="R2923" s="9"/>
      <c r="T2923">
        <f t="shared" si="412"/>
        <v>1221500</v>
      </c>
      <c r="U2923">
        <v>774.3</v>
      </c>
      <c r="V2923">
        <f t="shared" si="419"/>
        <v>418.1</v>
      </c>
      <c r="W2923" t="str">
        <f t="shared" si="413"/>
        <v/>
      </c>
      <c r="X2923" t="str">
        <f t="shared" si="414"/>
        <v/>
      </c>
      <c r="Y2923" t="str">
        <f t="shared" si="420"/>
        <v/>
      </c>
      <c r="Z2923" s="9"/>
      <c r="AA2923" s="14">
        <f t="shared" si="415"/>
        <v>0.36</v>
      </c>
      <c r="AB2923" s="14">
        <f t="shared" si="416"/>
        <v>0.42399999999999999</v>
      </c>
    </row>
    <row r="2924" spans="1:28" x14ac:dyDescent="0.25">
      <c r="A2924" s="10">
        <f t="shared" si="418"/>
        <v>45413</v>
      </c>
      <c r="B2924" s="11">
        <v>122</v>
      </c>
      <c r="C2924" s="11">
        <v>1600</v>
      </c>
      <c r="D2924" s="12">
        <v>630.66666666666697</v>
      </c>
      <c r="E2924" s="9">
        <v>113.57</v>
      </c>
      <c r="F2924" s="9">
        <f t="shared" si="417"/>
        <v>49.569999999999993</v>
      </c>
      <c r="G2924" s="9">
        <v>1.51</v>
      </c>
      <c r="H2924" s="9">
        <v>7.05</v>
      </c>
      <c r="I2924" s="9"/>
      <c r="J2924" s="9">
        <v>4.8689999999999998</v>
      </c>
      <c r="K2924" s="9">
        <v>47.7</v>
      </c>
      <c r="L2924" s="9">
        <v>0.24</v>
      </c>
      <c r="M2924" s="9">
        <v>0.3206</v>
      </c>
      <c r="N2924" s="9">
        <v>0</v>
      </c>
      <c r="O2924" s="9">
        <v>399.4</v>
      </c>
      <c r="P2924" s="9"/>
      <c r="Q2924" s="9"/>
      <c r="R2924" s="9"/>
      <c r="T2924">
        <f t="shared" si="412"/>
        <v>1221600</v>
      </c>
      <c r="U2924">
        <v>630.79999999999995</v>
      </c>
      <c r="V2924">
        <f t="shared" si="419"/>
        <v>399.4</v>
      </c>
      <c r="W2924" t="str">
        <f t="shared" si="413"/>
        <v/>
      </c>
      <c r="X2924" t="str">
        <f t="shared" si="414"/>
        <v/>
      </c>
      <c r="Y2924" t="str">
        <f t="shared" si="420"/>
        <v/>
      </c>
      <c r="Z2924" s="9"/>
      <c r="AA2924" s="14">
        <f t="shared" si="415"/>
        <v>0.41199999999999998</v>
      </c>
      <c r="AB2924" s="14">
        <f t="shared" si="416"/>
        <v>0.45200000000000001</v>
      </c>
    </row>
    <row r="2925" spans="1:28" x14ac:dyDescent="0.25">
      <c r="A2925" s="10">
        <f t="shared" si="418"/>
        <v>45413</v>
      </c>
      <c r="B2925" s="11">
        <v>122</v>
      </c>
      <c r="C2925" s="11">
        <v>1700</v>
      </c>
      <c r="D2925" s="12">
        <v>630.70833333333303</v>
      </c>
      <c r="E2925" s="9">
        <v>114.27</v>
      </c>
      <c r="F2925" s="9">
        <f t="shared" si="417"/>
        <v>50.269999999999996</v>
      </c>
      <c r="G2925" s="9">
        <v>1.51</v>
      </c>
      <c r="H2925" s="9">
        <v>6.04</v>
      </c>
      <c r="I2925" s="9"/>
      <c r="J2925" s="9">
        <v>2.69</v>
      </c>
      <c r="K2925" s="9">
        <v>48.3</v>
      </c>
      <c r="L2925" s="9">
        <v>0.24</v>
      </c>
      <c r="M2925" s="9">
        <v>0.3206</v>
      </c>
      <c r="N2925" s="9">
        <v>0</v>
      </c>
      <c r="O2925" s="9">
        <v>233.1</v>
      </c>
      <c r="P2925" s="9"/>
      <c r="Q2925" s="9"/>
      <c r="R2925" s="9"/>
      <c r="T2925">
        <f t="shared" si="412"/>
        <v>1221700</v>
      </c>
      <c r="U2925">
        <v>457.2</v>
      </c>
      <c r="V2925">
        <f t="shared" si="419"/>
        <v>233.1</v>
      </c>
      <c r="W2925" t="str">
        <f t="shared" si="413"/>
        <v/>
      </c>
      <c r="X2925" t="str">
        <f t="shared" si="414"/>
        <v/>
      </c>
      <c r="Y2925" t="str">
        <f t="shared" si="420"/>
        <v/>
      </c>
      <c r="Z2925" s="9"/>
      <c r="AA2925" s="14">
        <f t="shared" si="415"/>
        <v>0.35799999999999998</v>
      </c>
      <c r="AB2925" s="14">
        <f t="shared" si="416"/>
        <v>0.38300000000000001</v>
      </c>
    </row>
    <row r="2926" spans="1:28" x14ac:dyDescent="0.25">
      <c r="A2926" s="10">
        <f t="shared" si="418"/>
        <v>45413</v>
      </c>
      <c r="B2926" s="11">
        <v>122</v>
      </c>
      <c r="C2926" s="11">
        <v>1800</v>
      </c>
      <c r="D2926" s="12">
        <v>630.75</v>
      </c>
      <c r="E2926" s="9">
        <v>114.38</v>
      </c>
      <c r="F2926" s="9">
        <f t="shared" si="417"/>
        <v>50.379999999999995</v>
      </c>
      <c r="G2926" s="9">
        <v>2.0099999999999998</v>
      </c>
      <c r="H2926" s="9">
        <v>5.54</v>
      </c>
      <c r="I2926" s="9"/>
      <c r="J2926" s="9">
        <v>0.66</v>
      </c>
      <c r="K2926" s="9">
        <v>59.9</v>
      </c>
      <c r="L2926" s="9">
        <v>0.2407</v>
      </c>
      <c r="M2926" s="9">
        <v>0.32129999999999997</v>
      </c>
      <c r="N2926" s="9">
        <v>0</v>
      </c>
      <c r="O2926" s="9">
        <v>211.9</v>
      </c>
      <c r="P2926" s="9"/>
      <c r="Q2926" s="9"/>
      <c r="R2926" s="9"/>
      <c r="T2926">
        <f t="shared" si="412"/>
        <v>1221800</v>
      </c>
      <c r="U2926">
        <v>269</v>
      </c>
      <c r="V2926">
        <f t="shared" si="419"/>
        <v>211.9</v>
      </c>
      <c r="W2926" t="str">
        <f t="shared" si="413"/>
        <v/>
      </c>
      <c r="X2926" t="str">
        <f t="shared" si="414"/>
        <v/>
      </c>
      <c r="Y2926" t="str">
        <f t="shared" si="420"/>
        <v/>
      </c>
      <c r="Z2926" s="9"/>
      <c r="AA2926" s="14">
        <f t="shared" si="415"/>
        <v>0.38400000000000001</v>
      </c>
      <c r="AB2926" s="14">
        <f t="shared" si="416"/>
        <v>0.25700000000000001</v>
      </c>
    </row>
    <row r="2927" spans="1:28" x14ac:dyDescent="0.25">
      <c r="A2927" s="10">
        <f t="shared" si="418"/>
        <v>45413</v>
      </c>
      <c r="B2927" s="11">
        <v>122</v>
      </c>
      <c r="C2927" s="11">
        <v>1900</v>
      </c>
      <c r="D2927" s="12">
        <v>630.79166666666697</v>
      </c>
      <c r="E2927" s="9">
        <v>114.97</v>
      </c>
      <c r="F2927" s="9">
        <f t="shared" si="417"/>
        <v>50.97</v>
      </c>
      <c r="G2927" s="9">
        <v>0.5</v>
      </c>
      <c r="H2927" s="9">
        <v>4.53</v>
      </c>
      <c r="I2927" s="9"/>
      <c r="J2927" s="9">
        <v>-0.84499999999999997</v>
      </c>
      <c r="K2927" s="9">
        <v>70.400000000000006</v>
      </c>
      <c r="L2927" s="9">
        <v>0.2407</v>
      </c>
      <c r="M2927" s="9">
        <v>0.32200000000000001</v>
      </c>
      <c r="N2927" s="9">
        <v>0</v>
      </c>
      <c r="O2927" s="9">
        <v>41.9</v>
      </c>
      <c r="P2927" s="9"/>
      <c r="Q2927" s="9"/>
      <c r="R2927" s="9"/>
      <c r="T2927">
        <f t="shared" si="412"/>
        <v>1221900</v>
      </c>
      <c r="U2927">
        <v>90.8</v>
      </c>
      <c r="V2927">
        <f t="shared" si="419"/>
        <v>41.9</v>
      </c>
      <c r="W2927" t="str">
        <f t="shared" si="413"/>
        <v/>
      </c>
      <c r="X2927" t="str">
        <f t="shared" si="414"/>
        <v/>
      </c>
      <c r="Y2927" t="str">
        <f t="shared" si="420"/>
        <v/>
      </c>
      <c r="Z2927" s="9"/>
      <c r="AA2927" s="14">
        <f t="shared" si="415"/>
        <v>0.40400000000000003</v>
      </c>
      <c r="AB2927" s="14">
        <f t="shared" si="416"/>
        <v>0.17</v>
      </c>
    </row>
    <row r="2928" spans="1:28" x14ac:dyDescent="0.25">
      <c r="A2928" s="10">
        <f t="shared" si="418"/>
        <v>45413</v>
      </c>
      <c r="B2928" s="11">
        <v>122</v>
      </c>
      <c r="C2928" s="11">
        <v>2000</v>
      </c>
      <c r="D2928" s="12">
        <v>630.83333333333303</v>
      </c>
      <c r="E2928" s="9">
        <v>114.62</v>
      </c>
      <c r="F2928" s="9">
        <f t="shared" si="417"/>
        <v>50.620000000000005</v>
      </c>
      <c r="G2928" s="9">
        <v>0</v>
      </c>
      <c r="H2928" s="9">
        <v>3.02</v>
      </c>
      <c r="I2928" s="9"/>
      <c r="J2928" s="9">
        <v>-1.2130000000000001</v>
      </c>
      <c r="K2928" s="9">
        <v>73.7</v>
      </c>
      <c r="L2928" s="9">
        <v>0.2407</v>
      </c>
      <c r="M2928" s="9">
        <v>0.32279999999999998</v>
      </c>
      <c r="N2928" s="9">
        <v>0</v>
      </c>
      <c r="O2928" s="9">
        <v>0.6</v>
      </c>
      <c r="P2928" s="9"/>
      <c r="Q2928" s="9"/>
      <c r="R2928" s="9"/>
      <c r="T2928">
        <f t="shared" si="412"/>
        <v>1222000</v>
      </c>
      <c r="U2928">
        <v>1.3</v>
      </c>
      <c r="V2928">
        <f t="shared" si="419"/>
        <v>0</v>
      </c>
      <c r="W2928" t="str">
        <f t="shared" si="413"/>
        <v/>
      </c>
      <c r="X2928" t="str">
        <f t="shared" si="414"/>
        <v/>
      </c>
      <c r="Y2928" t="str">
        <f t="shared" si="420"/>
        <v/>
      </c>
      <c r="Z2928" s="9"/>
      <c r="AA2928" s="14">
        <f t="shared" si="415"/>
        <v>0.41199999999999998</v>
      </c>
      <c r="AB2928" s="14">
        <f t="shared" si="416"/>
        <v>0.14699999999999999</v>
      </c>
    </row>
    <row r="2929" spans="1:28" x14ac:dyDescent="0.25">
      <c r="A2929" s="10">
        <f t="shared" si="418"/>
        <v>45413</v>
      </c>
      <c r="B2929" s="11">
        <v>122</v>
      </c>
      <c r="C2929" s="11">
        <v>2100</v>
      </c>
      <c r="D2929" s="12">
        <v>630.875</v>
      </c>
      <c r="E2929" s="9">
        <v>114.85</v>
      </c>
      <c r="F2929" s="9">
        <f t="shared" si="417"/>
        <v>50.849999999999994</v>
      </c>
      <c r="G2929" s="9">
        <v>0</v>
      </c>
      <c r="H2929" s="9">
        <v>3.02</v>
      </c>
      <c r="I2929" s="9"/>
      <c r="J2929" s="9">
        <v>-2.073</v>
      </c>
      <c r="K2929" s="9">
        <v>75.2</v>
      </c>
      <c r="L2929" s="9">
        <v>0.2414</v>
      </c>
      <c r="M2929" s="9">
        <v>0.32419999999999999</v>
      </c>
      <c r="N2929" s="9">
        <v>0</v>
      </c>
      <c r="O2929" s="9">
        <v>0.6</v>
      </c>
      <c r="P2929" s="9"/>
      <c r="Q2929" s="9"/>
      <c r="R2929" s="9"/>
      <c r="T2929">
        <f t="shared" si="412"/>
        <v>1222100</v>
      </c>
      <c r="U2929">
        <v>0</v>
      </c>
      <c r="V2929">
        <f t="shared" si="419"/>
        <v>0</v>
      </c>
      <c r="W2929" t="str">
        <f t="shared" si="413"/>
        <v/>
      </c>
      <c r="X2929" t="str">
        <f t="shared" si="414"/>
        <v/>
      </c>
      <c r="Y2929" t="str">
        <f t="shared" si="420"/>
        <v/>
      </c>
      <c r="Z2929" s="9"/>
      <c r="AA2929" s="14">
        <f t="shared" si="415"/>
        <v>0.39400000000000002</v>
      </c>
      <c r="AB2929" s="14">
        <f t="shared" si="416"/>
        <v>0.13</v>
      </c>
    </row>
    <row r="2930" spans="1:28" x14ac:dyDescent="0.25">
      <c r="A2930" s="10">
        <f t="shared" si="418"/>
        <v>45413</v>
      </c>
      <c r="B2930" s="11">
        <v>122</v>
      </c>
      <c r="C2930" s="11">
        <v>2200</v>
      </c>
      <c r="D2930" s="12">
        <v>630.91666666666697</v>
      </c>
      <c r="E2930" s="9">
        <v>115.2</v>
      </c>
      <c r="F2930" s="9">
        <f t="shared" si="417"/>
        <v>51.2</v>
      </c>
      <c r="G2930" s="9">
        <v>0</v>
      </c>
      <c r="H2930" s="9">
        <v>2.52</v>
      </c>
      <c r="I2930" s="9"/>
      <c r="J2930" s="9">
        <v>-2.859</v>
      </c>
      <c r="K2930" s="9">
        <v>77.099999999999994</v>
      </c>
      <c r="L2930" s="9">
        <v>0.2422</v>
      </c>
      <c r="M2930" s="9">
        <v>0.32569999999999999</v>
      </c>
      <c r="N2930" s="9">
        <v>0</v>
      </c>
      <c r="O2930" s="9">
        <v>0.6</v>
      </c>
      <c r="P2930" s="9"/>
      <c r="Q2930" s="9"/>
      <c r="R2930" s="9"/>
      <c r="T2930">
        <f t="shared" si="412"/>
        <v>1222200</v>
      </c>
      <c r="U2930">
        <v>0</v>
      </c>
      <c r="V2930">
        <f t="shared" si="419"/>
        <v>0</v>
      </c>
      <c r="W2930" t="str">
        <f t="shared" si="413"/>
        <v/>
      </c>
      <c r="X2930" t="str">
        <f t="shared" si="414"/>
        <v/>
      </c>
      <c r="Y2930" t="str">
        <f t="shared" si="420"/>
        <v/>
      </c>
      <c r="Z2930" s="9"/>
      <c r="AA2930" s="14">
        <f t="shared" si="415"/>
        <v>0.38100000000000001</v>
      </c>
      <c r="AB2930" s="14">
        <f t="shared" si="416"/>
        <v>0.113</v>
      </c>
    </row>
    <row r="2931" spans="1:28" x14ac:dyDescent="0.25">
      <c r="A2931" s="10">
        <f t="shared" si="418"/>
        <v>45413</v>
      </c>
      <c r="B2931" s="11">
        <v>122</v>
      </c>
      <c r="C2931" s="11">
        <v>2300</v>
      </c>
      <c r="D2931" s="12">
        <v>630.95833333333303</v>
      </c>
      <c r="E2931" s="9">
        <v>114.38</v>
      </c>
      <c r="F2931" s="9">
        <f t="shared" si="417"/>
        <v>50.379999999999995</v>
      </c>
      <c r="G2931" s="9">
        <v>0</v>
      </c>
      <c r="H2931" s="9">
        <v>1.51</v>
      </c>
      <c r="I2931" s="9"/>
      <c r="J2931" s="9">
        <v>-3.153</v>
      </c>
      <c r="K2931" s="9">
        <v>79.599999999999994</v>
      </c>
      <c r="L2931" s="9">
        <v>0.2422</v>
      </c>
      <c r="M2931" s="9">
        <v>0.32640000000000002</v>
      </c>
      <c r="N2931" s="9">
        <v>0</v>
      </c>
      <c r="O2931" s="9">
        <v>0.6</v>
      </c>
      <c r="P2931" s="9"/>
      <c r="Q2931" s="9"/>
      <c r="R2931" s="9"/>
      <c r="T2931">
        <f t="shared" si="412"/>
        <v>1222300</v>
      </c>
      <c r="U2931">
        <v>0</v>
      </c>
      <c r="V2931">
        <f t="shared" si="419"/>
        <v>0</v>
      </c>
      <c r="W2931" t="str">
        <f t="shared" si="413"/>
        <v/>
      </c>
      <c r="X2931" t="str">
        <f t="shared" si="414"/>
        <v/>
      </c>
      <c r="Y2931" t="str">
        <f t="shared" si="420"/>
        <v/>
      </c>
      <c r="Z2931" s="9"/>
      <c r="AA2931" s="14">
        <f t="shared" si="415"/>
        <v>0.38500000000000001</v>
      </c>
      <c r="AB2931" s="14">
        <f t="shared" si="416"/>
        <v>9.9000000000000005E-2</v>
      </c>
    </row>
    <row r="2932" spans="1:28" x14ac:dyDescent="0.25">
      <c r="A2932" s="10">
        <f t="shared" si="418"/>
        <v>45413</v>
      </c>
      <c r="B2932" s="11">
        <v>122</v>
      </c>
      <c r="C2932" s="11">
        <v>2400</v>
      </c>
      <c r="D2932" s="12">
        <v>631</v>
      </c>
      <c r="E2932" s="9">
        <v>115.44</v>
      </c>
      <c r="F2932" s="9">
        <f t="shared" si="417"/>
        <v>51.44</v>
      </c>
      <c r="G2932" s="9">
        <v>0.5</v>
      </c>
      <c r="H2932" s="9">
        <v>2.0099999999999998</v>
      </c>
      <c r="I2932" s="9"/>
      <c r="J2932" s="9">
        <v>-2.6539999999999999</v>
      </c>
      <c r="K2932" s="9">
        <v>81.8</v>
      </c>
      <c r="L2932" s="9">
        <v>0.2422</v>
      </c>
      <c r="M2932" s="9">
        <v>0.3271</v>
      </c>
      <c r="N2932" s="9">
        <v>0</v>
      </c>
      <c r="O2932" s="9">
        <v>0.6</v>
      </c>
      <c r="P2932" s="9"/>
      <c r="Q2932" s="9"/>
      <c r="R2932" s="9"/>
      <c r="T2932">
        <f t="shared" si="412"/>
        <v>1222400</v>
      </c>
      <c r="U2932">
        <v>0</v>
      </c>
      <c r="V2932">
        <f t="shared" si="419"/>
        <v>0</v>
      </c>
      <c r="W2932">
        <f t="shared" si="413"/>
        <v>0.24199999999999999</v>
      </c>
      <c r="X2932">
        <f t="shared" si="414"/>
        <v>0.32700000000000001</v>
      </c>
      <c r="Y2932">
        <f t="shared" si="420"/>
        <v>0.51400000000000001</v>
      </c>
      <c r="Z2932" s="9"/>
      <c r="AA2932" s="14">
        <f t="shared" si="415"/>
        <v>0.41099999999999998</v>
      </c>
      <c r="AB2932" s="14">
        <f t="shared" si="416"/>
        <v>9.0999999999999998E-2</v>
      </c>
    </row>
    <row r="2933" spans="1:28" x14ac:dyDescent="0.25">
      <c r="A2933" s="10">
        <f t="shared" si="418"/>
        <v>45414</v>
      </c>
      <c r="B2933" s="11">
        <v>123</v>
      </c>
      <c r="C2933" s="11">
        <v>100</v>
      </c>
      <c r="D2933" s="12">
        <v>631.04166666666697</v>
      </c>
      <c r="E2933" s="9">
        <v>115.55</v>
      </c>
      <c r="F2933" s="9">
        <f t="shared" si="417"/>
        <v>51.55</v>
      </c>
      <c r="G2933" s="9">
        <v>0.5</v>
      </c>
      <c r="H2933" s="9">
        <v>2.52</v>
      </c>
      <c r="I2933" s="9"/>
      <c r="J2933" s="9">
        <v>-2.2469999999999999</v>
      </c>
      <c r="K2933" s="9">
        <v>81.3</v>
      </c>
      <c r="L2933" s="9">
        <v>0.2422</v>
      </c>
      <c r="M2933" s="9">
        <v>0.3271</v>
      </c>
      <c r="N2933" s="9">
        <v>0</v>
      </c>
      <c r="O2933" s="9">
        <v>0.6</v>
      </c>
      <c r="P2933" s="9"/>
      <c r="Q2933" s="9"/>
      <c r="R2933" s="9"/>
      <c r="T2933">
        <f t="shared" si="412"/>
        <v>1230100</v>
      </c>
      <c r="U2933">
        <v>0</v>
      </c>
      <c r="V2933">
        <f t="shared" si="419"/>
        <v>0</v>
      </c>
      <c r="W2933" t="str">
        <f t="shared" si="413"/>
        <v/>
      </c>
      <c r="X2933" t="str">
        <f t="shared" si="414"/>
        <v/>
      </c>
      <c r="Y2933" t="str">
        <f t="shared" si="420"/>
        <v/>
      </c>
      <c r="Z2933" s="9"/>
      <c r="AA2933" s="14">
        <f t="shared" si="415"/>
        <v>0.42099999999999999</v>
      </c>
      <c r="AB2933" s="14">
        <f t="shared" si="416"/>
        <v>9.7000000000000003E-2</v>
      </c>
    </row>
    <row r="2934" spans="1:28" x14ac:dyDescent="0.25">
      <c r="A2934" s="10">
        <f t="shared" si="418"/>
        <v>45414</v>
      </c>
      <c r="B2934" s="11">
        <v>123</v>
      </c>
      <c r="C2934" s="11">
        <v>200</v>
      </c>
      <c r="D2934" s="12">
        <v>631.08333333333303</v>
      </c>
      <c r="E2934" s="9">
        <v>115.32</v>
      </c>
      <c r="F2934" s="9">
        <f t="shared" si="417"/>
        <v>51.319999999999993</v>
      </c>
      <c r="G2934" s="9">
        <v>0</v>
      </c>
      <c r="H2934" s="9">
        <v>2.52</v>
      </c>
      <c r="I2934" s="9"/>
      <c r="J2934" s="9">
        <v>-2.83</v>
      </c>
      <c r="K2934" s="9">
        <v>82.6</v>
      </c>
      <c r="L2934" s="9">
        <v>0.2422</v>
      </c>
      <c r="M2934" s="9">
        <v>0.3271</v>
      </c>
      <c r="N2934" s="9">
        <v>0</v>
      </c>
      <c r="O2934" s="9">
        <v>0.6</v>
      </c>
      <c r="P2934" s="9"/>
      <c r="Q2934" s="9"/>
      <c r="R2934" s="9"/>
      <c r="T2934">
        <f t="shared" si="412"/>
        <v>1230200</v>
      </c>
      <c r="U2934">
        <v>0</v>
      </c>
      <c r="V2934">
        <f t="shared" si="419"/>
        <v>0</v>
      </c>
      <c r="W2934" t="str">
        <f t="shared" si="413"/>
        <v/>
      </c>
      <c r="X2934" t="str">
        <f t="shared" si="414"/>
        <v/>
      </c>
      <c r="Y2934" t="str">
        <f t="shared" si="420"/>
        <v/>
      </c>
      <c r="Z2934" s="9"/>
      <c r="AA2934" s="14">
        <f t="shared" si="415"/>
        <v>0.40899999999999997</v>
      </c>
      <c r="AB2934" s="14">
        <f t="shared" si="416"/>
        <v>8.5999999999999993E-2</v>
      </c>
    </row>
    <row r="2935" spans="1:28" x14ac:dyDescent="0.25">
      <c r="A2935" s="10">
        <f t="shared" si="418"/>
        <v>45414</v>
      </c>
      <c r="B2935" s="11">
        <v>123</v>
      </c>
      <c r="C2935" s="11">
        <v>300</v>
      </c>
      <c r="D2935" s="12">
        <v>631.125</v>
      </c>
      <c r="E2935" s="9">
        <v>115.32</v>
      </c>
      <c r="F2935" s="9">
        <f t="shared" si="417"/>
        <v>51.319999999999993</v>
      </c>
      <c r="G2935" s="9">
        <v>0.5</v>
      </c>
      <c r="H2935" s="9">
        <v>2.52</v>
      </c>
      <c r="I2935" s="9"/>
      <c r="J2935" s="9">
        <v>-4.59</v>
      </c>
      <c r="K2935" s="9">
        <v>86.2</v>
      </c>
      <c r="L2935" s="9">
        <v>0.2422</v>
      </c>
      <c r="M2935" s="9">
        <v>0.3271</v>
      </c>
      <c r="N2935" s="9">
        <v>0</v>
      </c>
      <c r="O2935" s="9">
        <v>0.6</v>
      </c>
      <c r="P2935" s="9"/>
      <c r="Q2935" s="9"/>
      <c r="R2935" s="9"/>
      <c r="T2935">
        <f t="shared" si="412"/>
        <v>1230300</v>
      </c>
      <c r="U2935">
        <v>0</v>
      </c>
      <c r="V2935">
        <f t="shared" si="419"/>
        <v>0</v>
      </c>
      <c r="W2935" t="str">
        <f t="shared" si="413"/>
        <v/>
      </c>
      <c r="X2935" t="str">
        <f t="shared" si="414"/>
        <v/>
      </c>
      <c r="Y2935" t="str">
        <f t="shared" si="420"/>
        <v/>
      </c>
      <c r="Z2935" s="9"/>
      <c r="AA2935" s="14">
        <f t="shared" si="415"/>
        <v>0.374</v>
      </c>
      <c r="AB2935" s="14">
        <f t="shared" si="416"/>
        <v>0.06</v>
      </c>
    </row>
    <row r="2936" spans="1:28" x14ac:dyDescent="0.25">
      <c r="A2936" s="10">
        <f t="shared" si="418"/>
        <v>45414</v>
      </c>
      <c r="B2936" s="11">
        <v>123</v>
      </c>
      <c r="C2936" s="11">
        <v>400</v>
      </c>
      <c r="D2936" s="12">
        <v>631.16666666666697</v>
      </c>
      <c r="E2936" s="9">
        <v>115.44</v>
      </c>
      <c r="F2936" s="9">
        <f t="shared" si="417"/>
        <v>51.44</v>
      </c>
      <c r="G2936" s="9">
        <v>1.01</v>
      </c>
      <c r="H2936" s="9">
        <v>3.02</v>
      </c>
      <c r="I2936" s="9"/>
      <c r="J2936" s="9">
        <v>-4.1369999999999996</v>
      </c>
      <c r="K2936" s="9">
        <v>87.6</v>
      </c>
      <c r="L2936" s="9">
        <v>0.2422</v>
      </c>
      <c r="M2936" s="9">
        <v>0.32640000000000002</v>
      </c>
      <c r="N2936" s="9">
        <v>0</v>
      </c>
      <c r="O2936" s="9">
        <v>0.6</v>
      </c>
      <c r="P2936" s="9"/>
      <c r="Q2936" s="9"/>
      <c r="R2936" s="9"/>
      <c r="T2936">
        <f t="shared" si="412"/>
        <v>1230400</v>
      </c>
      <c r="U2936">
        <v>0</v>
      </c>
      <c r="V2936">
        <f t="shared" si="419"/>
        <v>0</v>
      </c>
      <c r="W2936" t="str">
        <f t="shared" si="413"/>
        <v/>
      </c>
      <c r="X2936" t="str">
        <f t="shared" si="414"/>
        <v/>
      </c>
      <c r="Y2936" t="str">
        <f t="shared" si="420"/>
        <v/>
      </c>
      <c r="Z2936" s="9"/>
      <c r="AA2936" s="14">
        <f t="shared" si="415"/>
        <v>0.39400000000000002</v>
      </c>
      <c r="AB2936" s="14">
        <f t="shared" si="416"/>
        <v>5.6000000000000001E-2</v>
      </c>
    </row>
    <row r="2937" spans="1:28" x14ac:dyDescent="0.25">
      <c r="A2937" s="10">
        <f t="shared" si="418"/>
        <v>45414</v>
      </c>
      <c r="B2937" s="11">
        <v>123</v>
      </c>
      <c r="C2937" s="11">
        <v>500</v>
      </c>
      <c r="D2937" s="12">
        <v>631.20833333333303</v>
      </c>
      <c r="E2937" s="9">
        <v>115.44</v>
      </c>
      <c r="F2937" s="9">
        <f t="shared" si="417"/>
        <v>51.44</v>
      </c>
      <c r="G2937" s="9">
        <v>1.01</v>
      </c>
      <c r="H2937" s="9">
        <v>3.52</v>
      </c>
      <c r="I2937" s="9"/>
      <c r="J2937" s="9">
        <v>-2.976</v>
      </c>
      <c r="K2937" s="9">
        <v>87.7</v>
      </c>
      <c r="L2937" s="9">
        <v>0.2422</v>
      </c>
      <c r="M2937" s="9">
        <v>0.32640000000000002</v>
      </c>
      <c r="N2937" s="9">
        <v>0</v>
      </c>
      <c r="O2937" s="9">
        <v>3.1</v>
      </c>
      <c r="P2937" s="9"/>
      <c r="Q2937" s="9"/>
      <c r="R2937" s="9"/>
      <c r="T2937">
        <f t="shared" si="412"/>
        <v>1230500</v>
      </c>
      <c r="U2937">
        <v>1.2</v>
      </c>
      <c r="V2937">
        <f t="shared" si="419"/>
        <v>3.1</v>
      </c>
      <c r="W2937" t="str">
        <f t="shared" si="413"/>
        <v/>
      </c>
      <c r="X2937" t="str">
        <f t="shared" si="414"/>
        <v/>
      </c>
      <c r="Y2937" t="str">
        <f t="shared" si="420"/>
        <v/>
      </c>
      <c r="Z2937" s="9"/>
      <c r="AA2937" s="14">
        <f t="shared" si="415"/>
        <v>0.43</v>
      </c>
      <c r="AB2937" s="14">
        <f t="shared" si="416"/>
        <v>0.06</v>
      </c>
    </row>
    <row r="2938" spans="1:28" x14ac:dyDescent="0.25">
      <c r="A2938" s="10">
        <f t="shared" si="418"/>
        <v>45414</v>
      </c>
      <c r="B2938" s="11">
        <v>123</v>
      </c>
      <c r="C2938" s="11">
        <v>600</v>
      </c>
      <c r="D2938" s="12">
        <v>631.25</v>
      </c>
      <c r="E2938" s="9">
        <v>115.44</v>
      </c>
      <c r="F2938" s="9">
        <f t="shared" si="417"/>
        <v>51.44</v>
      </c>
      <c r="G2938" s="9">
        <v>1.01</v>
      </c>
      <c r="H2938" s="9">
        <v>3.52</v>
      </c>
      <c r="I2938" s="9"/>
      <c r="J2938" s="9">
        <v>-1.6990000000000001</v>
      </c>
      <c r="K2938" s="9">
        <v>86.3</v>
      </c>
      <c r="L2938" s="9">
        <v>0.2422</v>
      </c>
      <c r="M2938" s="9">
        <v>0.32569999999999999</v>
      </c>
      <c r="N2938" s="9">
        <v>0</v>
      </c>
      <c r="O2938" s="9">
        <v>58.1</v>
      </c>
      <c r="P2938" s="9"/>
      <c r="Q2938" s="9"/>
      <c r="R2938" s="9"/>
      <c r="T2938">
        <f t="shared" si="412"/>
        <v>1230600</v>
      </c>
      <c r="U2938">
        <v>86.5</v>
      </c>
      <c r="V2938">
        <f t="shared" si="419"/>
        <v>58.1</v>
      </c>
      <c r="W2938" t="str">
        <f t="shared" si="413"/>
        <v/>
      </c>
      <c r="X2938" t="str">
        <f t="shared" si="414"/>
        <v/>
      </c>
      <c r="Y2938" t="str">
        <f t="shared" si="420"/>
        <v/>
      </c>
      <c r="Z2938" s="9"/>
      <c r="AA2938" s="14">
        <f t="shared" si="415"/>
        <v>0.46500000000000002</v>
      </c>
      <c r="AB2938" s="14">
        <f t="shared" si="416"/>
        <v>7.3999999999999996E-2</v>
      </c>
    </row>
    <row r="2939" spans="1:28" x14ac:dyDescent="0.25">
      <c r="A2939" s="10">
        <f t="shared" si="418"/>
        <v>45414</v>
      </c>
      <c r="B2939" s="11">
        <v>123</v>
      </c>
      <c r="C2939" s="11">
        <v>700</v>
      </c>
      <c r="D2939" s="12">
        <v>631.29166666666697</v>
      </c>
      <c r="E2939" s="9">
        <v>114.74</v>
      </c>
      <c r="F2939" s="9">
        <f t="shared" si="417"/>
        <v>50.739999999999995</v>
      </c>
      <c r="G2939" s="9">
        <v>0.5</v>
      </c>
      <c r="H2939" s="9">
        <v>3.52</v>
      </c>
      <c r="I2939" s="9"/>
      <c r="J2939" s="9">
        <v>1.425</v>
      </c>
      <c r="K2939" s="9">
        <v>83.3</v>
      </c>
      <c r="L2939" s="9">
        <v>0.2422</v>
      </c>
      <c r="M2939" s="9">
        <v>0.32500000000000001</v>
      </c>
      <c r="N2939" s="9">
        <v>0</v>
      </c>
      <c r="O2939" s="9">
        <v>195.6</v>
      </c>
      <c r="P2939" s="9"/>
      <c r="Q2939" s="9"/>
      <c r="R2939" s="9"/>
      <c r="T2939">
        <f t="shared" si="412"/>
        <v>1230700</v>
      </c>
      <c r="U2939">
        <v>263.2</v>
      </c>
      <c r="V2939">
        <f t="shared" si="419"/>
        <v>195.6</v>
      </c>
      <c r="W2939" t="str">
        <f t="shared" si="413"/>
        <v/>
      </c>
      <c r="X2939" t="str">
        <f t="shared" si="414"/>
        <v/>
      </c>
      <c r="Y2939" t="str">
        <f t="shared" si="420"/>
        <v/>
      </c>
      <c r="Z2939" s="9"/>
      <c r="AA2939" s="14">
        <f t="shared" si="415"/>
        <v>0.56399999999999995</v>
      </c>
      <c r="AB2939" s="14">
        <f t="shared" si="416"/>
        <v>0.113</v>
      </c>
    </row>
    <row r="2940" spans="1:28" x14ac:dyDescent="0.25">
      <c r="A2940" s="10">
        <f t="shared" si="418"/>
        <v>45414</v>
      </c>
      <c r="B2940" s="11">
        <v>123</v>
      </c>
      <c r="C2940" s="11">
        <v>800</v>
      </c>
      <c r="D2940" s="12">
        <v>631.33333333333303</v>
      </c>
      <c r="E2940" s="9">
        <v>114.85</v>
      </c>
      <c r="F2940" s="9">
        <f t="shared" si="417"/>
        <v>50.849999999999994</v>
      </c>
      <c r="G2940" s="9">
        <v>1.51</v>
      </c>
      <c r="H2940" s="9">
        <v>5.03</v>
      </c>
      <c r="I2940" s="9"/>
      <c r="J2940" s="9">
        <v>2.4500000000000002</v>
      </c>
      <c r="K2940" s="9">
        <v>74.099999999999994</v>
      </c>
      <c r="L2940" s="9">
        <v>0.2422</v>
      </c>
      <c r="M2940" s="9">
        <v>0.32500000000000001</v>
      </c>
      <c r="N2940" s="9">
        <v>0</v>
      </c>
      <c r="O2940" s="9">
        <v>418.1</v>
      </c>
      <c r="P2940" s="9"/>
      <c r="Q2940" s="9"/>
      <c r="R2940" s="9"/>
      <c r="T2940">
        <f t="shared" si="412"/>
        <v>1230800</v>
      </c>
      <c r="U2940">
        <v>451.7</v>
      </c>
      <c r="V2940">
        <f t="shared" si="419"/>
        <v>418.1</v>
      </c>
      <c r="W2940" t="str">
        <f t="shared" si="413"/>
        <v/>
      </c>
      <c r="X2940" t="str">
        <f t="shared" si="414"/>
        <v/>
      </c>
      <c r="Y2940" t="str">
        <f t="shared" si="420"/>
        <v/>
      </c>
      <c r="Z2940" s="9"/>
      <c r="AA2940" s="14">
        <f t="shared" si="415"/>
        <v>0.54</v>
      </c>
      <c r="AB2940" s="14">
        <f t="shared" si="416"/>
        <v>0.189</v>
      </c>
    </row>
    <row r="2941" spans="1:28" x14ac:dyDescent="0.25">
      <c r="A2941" s="10">
        <f t="shared" si="418"/>
        <v>45414</v>
      </c>
      <c r="B2941" s="11">
        <v>123</v>
      </c>
      <c r="C2941" s="11">
        <v>900</v>
      </c>
      <c r="D2941" s="12">
        <v>631.375</v>
      </c>
      <c r="E2941" s="9">
        <v>114.38</v>
      </c>
      <c r="F2941" s="9">
        <f t="shared" si="417"/>
        <v>50.379999999999995</v>
      </c>
      <c r="G2941" s="9">
        <v>2.0099999999999998</v>
      </c>
      <c r="H2941" s="9">
        <v>5.03</v>
      </c>
      <c r="I2941" s="9"/>
      <c r="J2941" s="9">
        <v>4.0110000000000001</v>
      </c>
      <c r="K2941" s="9">
        <v>66.900000000000006</v>
      </c>
      <c r="L2941" s="9">
        <v>0.2429</v>
      </c>
      <c r="M2941" s="9">
        <v>0.32500000000000001</v>
      </c>
      <c r="N2941" s="9">
        <v>0</v>
      </c>
      <c r="O2941" s="9">
        <v>663.1</v>
      </c>
      <c r="P2941" s="9"/>
      <c r="Q2941" s="9"/>
      <c r="R2941" s="9"/>
      <c r="T2941">
        <f t="shared" si="412"/>
        <v>1230900</v>
      </c>
      <c r="U2941">
        <v>626.20000000000005</v>
      </c>
      <c r="V2941">
        <f t="shared" si="419"/>
        <v>663.1</v>
      </c>
      <c r="W2941" t="str">
        <f t="shared" si="413"/>
        <v/>
      </c>
      <c r="X2941" t="str">
        <f t="shared" si="414"/>
        <v/>
      </c>
      <c r="Y2941" t="str">
        <f t="shared" si="420"/>
        <v/>
      </c>
      <c r="Z2941" s="9"/>
      <c r="AA2941" s="14">
        <f t="shared" si="415"/>
        <v>0.54400000000000004</v>
      </c>
      <c r="AB2941" s="14">
        <f t="shared" si="416"/>
        <v>0.26900000000000002</v>
      </c>
    </row>
    <row r="2942" spans="1:28" x14ac:dyDescent="0.25">
      <c r="A2942" s="10">
        <f t="shared" si="418"/>
        <v>45414</v>
      </c>
      <c r="B2942" s="11">
        <v>123</v>
      </c>
      <c r="C2942" s="11">
        <v>1000</v>
      </c>
      <c r="D2942" s="12">
        <v>631.41666666666697</v>
      </c>
      <c r="E2942" s="9">
        <v>114.62</v>
      </c>
      <c r="F2942" s="9">
        <f t="shared" si="417"/>
        <v>50.620000000000005</v>
      </c>
      <c r="G2942" s="9">
        <v>1.51</v>
      </c>
      <c r="H2942" s="9">
        <v>4.53</v>
      </c>
      <c r="I2942" s="9"/>
      <c r="J2942" s="9">
        <v>3.1680000000000001</v>
      </c>
      <c r="K2942" s="9">
        <v>60.2</v>
      </c>
      <c r="L2942" s="9">
        <v>0.2414</v>
      </c>
      <c r="M2942" s="9">
        <v>0.32419999999999999</v>
      </c>
      <c r="N2942" s="9">
        <v>0</v>
      </c>
      <c r="O2942" s="9">
        <v>716.9</v>
      </c>
      <c r="P2942" s="9"/>
      <c r="Q2942" s="9"/>
      <c r="R2942" s="9"/>
      <c r="T2942">
        <f t="shared" si="412"/>
        <v>1231000</v>
      </c>
      <c r="U2942">
        <v>771.2</v>
      </c>
      <c r="V2942">
        <f t="shared" si="419"/>
        <v>716.9</v>
      </c>
      <c r="W2942" t="str">
        <f t="shared" si="413"/>
        <v/>
      </c>
      <c r="X2942" t="str">
        <f t="shared" si="414"/>
        <v/>
      </c>
      <c r="Y2942" t="str">
        <f t="shared" si="420"/>
        <v/>
      </c>
      <c r="Z2942" s="9"/>
      <c r="AA2942" s="14">
        <f t="shared" si="415"/>
        <v>0.46100000000000002</v>
      </c>
      <c r="AB2942" s="14">
        <f t="shared" si="416"/>
        <v>0.30499999999999999</v>
      </c>
    </row>
    <row r="2943" spans="1:28" x14ac:dyDescent="0.25">
      <c r="A2943" s="10">
        <f t="shared" si="418"/>
        <v>45414</v>
      </c>
      <c r="B2943" s="11">
        <v>123</v>
      </c>
      <c r="C2943" s="11">
        <v>1100</v>
      </c>
      <c r="D2943" s="12">
        <v>631.45833333333303</v>
      </c>
      <c r="E2943" s="9">
        <v>114.5</v>
      </c>
      <c r="F2943" s="9">
        <f t="shared" si="417"/>
        <v>50.5</v>
      </c>
      <c r="G2943" s="9">
        <v>1.01</v>
      </c>
      <c r="H2943" s="9">
        <v>4.53</v>
      </c>
      <c r="I2943" s="9"/>
      <c r="J2943" s="9">
        <v>3.4060000000000001</v>
      </c>
      <c r="K2943" s="9">
        <v>58</v>
      </c>
      <c r="L2943" s="9">
        <v>0.2414</v>
      </c>
      <c r="M2943" s="9">
        <v>0.32350000000000001</v>
      </c>
      <c r="N2943" s="9">
        <v>0</v>
      </c>
      <c r="O2943" s="9">
        <v>505.6</v>
      </c>
      <c r="P2943" s="9"/>
      <c r="Q2943" s="9"/>
      <c r="R2943" s="9"/>
      <c r="T2943">
        <f t="shared" si="412"/>
        <v>1231100</v>
      </c>
      <c r="U2943">
        <v>874.8</v>
      </c>
      <c r="V2943">
        <f t="shared" si="419"/>
        <v>505.6</v>
      </c>
      <c r="W2943" t="str">
        <f t="shared" si="413"/>
        <v/>
      </c>
      <c r="X2943" t="str">
        <f t="shared" si="414"/>
        <v/>
      </c>
      <c r="Y2943" t="str">
        <f t="shared" si="420"/>
        <v/>
      </c>
      <c r="Z2943" s="9"/>
      <c r="AA2943" s="14">
        <f t="shared" si="415"/>
        <v>0.45200000000000001</v>
      </c>
      <c r="AB2943" s="14">
        <f t="shared" si="416"/>
        <v>0.32700000000000001</v>
      </c>
    </row>
    <row r="2944" spans="1:28" x14ac:dyDescent="0.25">
      <c r="A2944" s="10">
        <f t="shared" si="418"/>
        <v>45414</v>
      </c>
      <c r="B2944" s="11">
        <v>123</v>
      </c>
      <c r="C2944" s="11">
        <v>1200</v>
      </c>
      <c r="D2944" s="12">
        <v>631.5</v>
      </c>
      <c r="E2944" s="9">
        <v>114.27</v>
      </c>
      <c r="F2944" s="9">
        <f t="shared" si="417"/>
        <v>50.269999999999996</v>
      </c>
      <c r="G2944" s="9">
        <v>1.01</v>
      </c>
      <c r="H2944" s="9">
        <v>4.53</v>
      </c>
      <c r="I2944" s="9"/>
      <c r="J2944" s="9">
        <v>4.6619999999999999</v>
      </c>
      <c r="K2944" s="9">
        <v>64.900000000000006</v>
      </c>
      <c r="L2944" s="9">
        <v>0.2407</v>
      </c>
      <c r="M2944" s="9">
        <v>0.32279999999999998</v>
      </c>
      <c r="N2944" s="9">
        <v>0</v>
      </c>
      <c r="O2944" s="9">
        <v>341.9</v>
      </c>
      <c r="P2944" s="9"/>
      <c r="Q2944" s="9"/>
      <c r="R2944" s="9"/>
      <c r="T2944">
        <f t="shared" si="412"/>
        <v>1231200</v>
      </c>
      <c r="U2944">
        <v>929.5</v>
      </c>
      <c r="V2944">
        <f t="shared" si="419"/>
        <v>341.9</v>
      </c>
      <c r="W2944" t="str">
        <f t="shared" si="413"/>
        <v/>
      </c>
      <c r="X2944" t="str">
        <f t="shared" si="414"/>
        <v/>
      </c>
      <c r="Y2944" t="str">
        <f t="shared" si="420"/>
        <v/>
      </c>
      <c r="Z2944" s="9"/>
      <c r="AA2944" s="14">
        <f t="shared" si="415"/>
        <v>0.55300000000000005</v>
      </c>
      <c r="AB2944" s="14">
        <f t="shared" si="416"/>
        <v>0.29899999999999999</v>
      </c>
    </row>
    <row r="2945" spans="1:28" x14ac:dyDescent="0.25">
      <c r="A2945" s="10">
        <f t="shared" si="418"/>
        <v>45414</v>
      </c>
      <c r="B2945" s="11">
        <v>123</v>
      </c>
      <c r="C2945" s="11">
        <v>1300</v>
      </c>
      <c r="D2945" s="12">
        <v>631.54166666666697</v>
      </c>
      <c r="E2945" s="9">
        <v>111.11</v>
      </c>
      <c r="F2945" s="9">
        <f t="shared" si="417"/>
        <v>47.11</v>
      </c>
      <c r="G2945" s="9">
        <v>1.01</v>
      </c>
      <c r="H2945" s="9">
        <v>4.03</v>
      </c>
      <c r="I2945" s="9"/>
      <c r="J2945" s="9">
        <v>5.7960000000000003</v>
      </c>
      <c r="K2945" s="9">
        <v>59.6</v>
      </c>
      <c r="L2945" s="9">
        <v>0.2407</v>
      </c>
      <c r="M2945" s="9">
        <v>0.32279999999999998</v>
      </c>
      <c r="N2945" s="9">
        <v>0</v>
      </c>
      <c r="O2945" s="9">
        <v>513.1</v>
      </c>
      <c r="P2945" s="9"/>
      <c r="Q2945" s="9"/>
      <c r="R2945" s="9"/>
      <c r="T2945">
        <f t="shared" si="412"/>
        <v>1231300</v>
      </c>
      <c r="U2945">
        <v>931</v>
      </c>
      <c r="V2945">
        <f t="shared" si="419"/>
        <v>513.1</v>
      </c>
      <c r="W2945" t="str">
        <f t="shared" si="413"/>
        <v/>
      </c>
      <c r="X2945" t="str">
        <f t="shared" si="414"/>
        <v/>
      </c>
      <c r="Y2945" t="str">
        <f t="shared" si="420"/>
        <v/>
      </c>
      <c r="Z2945" s="9"/>
      <c r="AA2945" s="14">
        <f t="shared" si="415"/>
        <v>0.54900000000000004</v>
      </c>
      <c r="AB2945" s="14">
        <f t="shared" si="416"/>
        <v>0.372</v>
      </c>
    </row>
    <row r="2946" spans="1:28" x14ac:dyDescent="0.25">
      <c r="A2946" s="10">
        <f t="shared" si="418"/>
        <v>45414</v>
      </c>
      <c r="B2946" s="11">
        <v>123</v>
      </c>
      <c r="C2946" s="11">
        <v>1400</v>
      </c>
      <c r="D2946" s="12">
        <v>631.58333333333303</v>
      </c>
      <c r="E2946" s="9">
        <v>113.8</v>
      </c>
      <c r="F2946" s="9">
        <f t="shared" si="417"/>
        <v>49.8</v>
      </c>
      <c r="G2946" s="9">
        <v>1.01</v>
      </c>
      <c r="H2946" s="9">
        <v>5.03</v>
      </c>
      <c r="I2946" s="9"/>
      <c r="J2946" s="9">
        <v>3.0630000000000002</v>
      </c>
      <c r="K2946" s="9">
        <v>60.8</v>
      </c>
      <c r="L2946" s="9">
        <v>0.24</v>
      </c>
      <c r="M2946" s="9">
        <v>0.32200000000000001</v>
      </c>
      <c r="N2946" s="9">
        <v>0</v>
      </c>
      <c r="O2946" s="9">
        <v>240.6</v>
      </c>
      <c r="P2946" s="9"/>
      <c r="Q2946" s="9"/>
      <c r="R2946" s="9"/>
      <c r="T2946">
        <f t="shared" si="412"/>
        <v>1231400</v>
      </c>
      <c r="U2946">
        <v>879.2</v>
      </c>
      <c r="V2946">
        <f t="shared" si="419"/>
        <v>240.6</v>
      </c>
      <c r="W2946" t="str">
        <f t="shared" si="413"/>
        <v/>
      </c>
      <c r="X2946" t="str">
        <f t="shared" si="414"/>
        <v/>
      </c>
      <c r="Y2946" t="str">
        <f t="shared" si="420"/>
        <v/>
      </c>
      <c r="Z2946" s="9"/>
      <c r="AA2946" s="14">
        <f t="shared" si="415"/>
        <v>0.46300000000000002</v>
      </c>
      <c r="AB2946" s="14">
        <f t="shared" si="416"/>
        <v>0.29899999999999999</v>
      </c>
    </row>
    <row r="2947" spans="1:28" x14ac:dyDescent="0.25">
      <c r="A2947" s="10">
        <f t="shared" si="418"/>
        <v>45414</v>
      </c>
      <c r="B2947" s="11">
        <v>123</v>
      </c>
      <c r="C2947" s="11">
        <v>1500</v>
      </c>
      <c r="D2947" s="12">
        <v>631.625</v>
      </c>
      <c r="E2947" s="9">
        <v>113.45</v>
      </c>
      <c r="F2947" s="9">
        <f t="shared" si="417"/>
        <v>49.45</v>
      </c>
      <c r="G2947" s="9">
        <v>2.0099999999999998</v>
      </c>
      <c r="H2947" s="9">
        <v>5.54</v>
      </c>
      <c r="I2947" s="9"/>
      <c r="J2947" s="9">
        <v>3.9060000000000001</v>
      </c>
      <c r="K2947" s="9">
        <v>77.7</v>
      </c>
      <c r="L2947" s="9">
        <v>0.2392</v>
      </c>
      <c r="M2947" s="9">
        <v>0.32129999999999997</v>
      </c>
      <c r="N2947" s="9">
        <v>0</v>
      </c>
      <c r="O2947" s="9">
        <v>264.39999999999998</v>
      </c>
      <c r="P2947" s="9"/>
      <c r="Q2947" s="9"/>
      <c r="R2947" s="9"/>
      <c r="T2947">
        <f t="shared" si="412"/>
        <v>1231500</v>
      </c>
      <c r="U2947">
        <v>777.7</v>
      </c>
      <c r="V2947">
        <f t="shared" si="419"/>
        <v>264.39999999999998</v>
      </c>
      <c r="W2947" t="str">
        <f t="shared" si="413"/>
        <v/>
      </c>
      <c r="X2947" t="str">
        <f t="shared" si="414"/>
        <v/>
      </c>
      <c r="Y2947" t="str">
        <f t="shared" si="420"/>
        <v/>
      </c>
      <c r="Z2947" s="9"/>
      <c r="AA2947" s="14">
        <f t="shared" si="415"/>
        <v>0.627</v>
      </c>
      <c r="AB2947" s="14">
        <f t="shared" si="416"/>
        <v>0.18</v>
      </c>
    </row>
    <row r="2948" spans="1:28" x14ac:dyDescent="0.25">
      <c r="A2948" s="10">
        <f t="shared" si="418"/>
        <v>45414</v>
      </c>
      <c r="B2948" s="11">
        <v>123</v>
      </c>
      <c r="C2948" s="11">
        <v>1600</v>
      </c>
      <c r="D2948" s="12">
        <v>631.66666666666697</v>
      </c>
      <c r="E2948" s="9">
        <v>113.33</v>
      </c>
      <c r="F2948" s="9">
        <f t="shared" si="417"/>
        <v>49.33</v>
      </c>
      <c r="G2948" s="9">
        <v>0.5</v>
      </c>
      <c r="H2948" s="9">
        <v>3.02</v>
      </c>
      <c r="I2948" s="9"/>
      <c r="J2948" s="9">
        <v>7.2169999999999996</v>
      </c>
      <c r="K2948" s="9">
        <v>65.400000000000006</v>
      </c>
      <c r="L2948" s="9">
        <v>0.23849999999999999</v>
      </c>
      <c r="M2948" s="9">
        <v>0.32129999999999997</v>
      </c>
      <c r="N2948" s="9">
        <v>0</v>
      </c>
      <c r="O2948" s="9">
        <v>585.6</v>
      </c>
      <c r="P2948" s="9"/>
      <c r="Q2948" s="9"/>
      <c r="R2948" s="9"/>
      <c r="T2948">
        <f t="shared" si="412"/>
        <v>1231600</v>
      </c>
      <c r="U2948">
        <v>634.5</v>
      </c>
      <c r="V2948">
        <f t="shared" si="419"/>
        <v>585.6</v>
      </c>
      <c r="W2948" t="str">
        <f t="shared" si="413"/>
        <v/>
      </c>
      <c r="X2948" t="str">
        <f t="shared" si="414"/>
        <v/>
      </c>
      <c r="Y2948" t="str">
        <f t="shared" si="420"/>
        <v/>
      </c>
      <c r="Z2948" s="9"/>
      <c r="AA2948" s="14">
        <f t="shared" si="415"/>
        <v>0.66500000000000004</v>
      </c>
      <c r="AB2948" s="14">
        <f t="shared" si="416"/>
        <v>0.35199999999999998</v>
      </c>
    </row>
    <row r="2949" spans="1:28" x14ac:dyDescent="0.25">
      <c r="A2949" s="10">
        <f t="shared" si="418"/>
        <v>45414</v>
      </c>
      <c r="B2949" s="11">
        <v>123</v>
      </c>
      <c r="C2949" s="11">
        <v>1700</v>
      </c>
      <c r="D2949" s="12">
        <v>631.70833333333303</v>
      </c>
      <c r="E2949" s="9">
        <v>112.98</v>
      </c>
      <c r="F2949" s="9">
        <f t="shared" si="417"/>
        <v>48.980000000000004</v>
      </c>
      <c r="G2949" s="9">
        <v>1.01</v>
      </c>
      <c r="H2949" s="9">
        <v>6.04</v>
      </c>
      <c r="I2949" s="9"/>
      <c r="J2949" s="9">
        <v>4.5839999999999996</v>
      </c>
      <c r="K2949" s="9">
        <v>46.8</v>
      </c>
      <c r="L2949" s="9">
        <v>0.23849999999999999</v>
      </c>
      <c r="M2949" s="9">
        <v>0.32129999999999997</v>
      </c>
      <c r="N2949" s="9">
        <v>0</v>
      </c>
      <c r="O2949" s="9">
        <v>346.9</v>
      </c>
      <c r="P2949" s="9"/>
      <c r="Q2949" s="9"/>
      <c r="R2949" s="9"/>
      <c r="T2949">
        <f t="shared" ref="T2949:T3012" si="421">B2949*10000+C2949</f>
        <v>1231700</v>
      </c>
      <c r="U2949">
        <v>461</v>
      </c>
      <c r="V2949">
        <f t="shared" si="419"/>
        <v>346.9</v>
      </c>
      <c r="W2949" t="str">
        <f t="shared" ref="W2949:W3012" si="422">IF(C2949=2400,ROUND(L2949,3),"")</f>
        <v/>
      </c>
      <c r="X2949" t="str">
        <f t="shared" ref="X2949:X3012" si="423">IF(C2949=2400,ROUND(M2949,3),"")</f>
        <v/>
      </c>
      <c r="Y2949" t="str">
        <f t="shared" si="420"/>
        <v/>
      </c>
      <c r="Z2949" s="9"/>
      <c r="AA2949" s="14">
        <f t="shared" ref="AA2949:AA3012" si="424">ROUND((0.6105*(EXP((17.273*J2949)/(J2949+237.3))))*K2949/100,3)</f>
        <v>0.39600000000000002</v>
      </c>
      <c r="AB2949" s="14">
        <f t="shared" ref="AB2949:AB3012" si="425">ROUND(AA2949/K2949*(100-K2949),3)</f>
        <v>0.45</v>
      </c>
    </row>
    <row r="2950" spans="1:28" x14ac:dyDescent="0.25">
      <c r="A2950" s="10">
        <f t="shared" si="418"/>
        <v>45414</v>
      </c>
      <c r="B2950" s="11">
        <v>123</v>
      </c>
      <c r="C2950" s="11">
        <v>1800</v>
      </c>
      <c r="D2950" s="12">
        <v>631.75</v>
      </c>
      <c r="E2950" s="9">
        <v>112.75</v>
      </c>
      <c r="F2950" s="9">
        <f t="shared" ref="F2950:F3013" si="426">IF(E2950&gt;F$2,E2950-F$2,0)</f>
        <v>48.75</v>
      </c>
      <c r="G2950" s="9">
        <v>1.01</v>
      </c>
      <c r="H2950" s="9">
        <v>3.52</v>
      </c>
      <c r="I2950" s="9"/>
      <c r="J2950" s="9">
        <v>2.8769999999999998</v>
      </c>
      <c r="K2950" s="9">
        <v>72.8</v>
      </c>
      <c r="L2950" s="9">
        <v>0.2392</v>
      </c>
      <c r="M2950" s="9">
        <v>0.32200000000000001</v>
      </c>
      <c r="N2950" s="9">
        <v>0</v>
      </c>
      <c r="O2950" s="9">
        <v>160.6</v>
      </c>
      <c r="P2950" s="9"/>
      <c r="Q2950" s="9"/>
      <c r="R2950" s="9"/>
      <c r="T2950">
        <f t="shared" si="421"/>
        <v>1231800</v>
      </c>
      <c r="U2950">
        <v>273.3</v>
      </c>
      <c r="V2950">
        <f t="shared" si="419"/>
        <v>160.6</v>
      </c>
      <c r="W2950" t="str">
        <f t="shared" si="422"/>
        <v/>
      </c>
      <c r="X2950" t="str">
        <f t="shared" si="423"/>
        <v/>
      </c>
      <c r="Y2950" t="str">
        <f t="shared" si="420"/>
        <v/>
      </c>
      <c r="Z2950" s="9"/>
      <c r="AA2950" s="14">
        <f t="shared" si="424"/>
        <v>0.54700000000000004</v>
      </c>
      <c r="AB2950" s="14">
        <f t="shared" si="425"/>
        <v>0.20399999999999999</v>
      </c>
    </row>
    <row r="2951" spans="1:28" x14ac:dyDescent="0.25">
      <c r="A2951" s="10">
        <f t="shared" ref="A2951:A3014" si="427">A$5-1+B2951</f>
        <v>45414</v>
      </c>
      <c r="B2951" s="11">
        <v>123</v>
      </c>
      <c r="C2951" s="11">
        <v>1900</v>
      </c>
      <c r="D2951" s="12">
        <v>631.79166666666697</v>
      </c>
      <c r="E2951" s="9">
        <v>112.4</v>
      </c>
      <c r="F2951" s="9">
        <f t="shared" si="426"/>
        <v>48.400000000000006</v>
      </c>
      <c r="G2951" s="9">
        <v>0</v>
      </c>
      <c r="H2951" s="9">
        <v>3.52</v>
      </c>
      <c r="I2951" s="9"/>
      <c r="J2951" s="9">
        <v>1.153</v>
      </c>
      <c r="K2951" s="9">
        <v>67.400000000000006</v>
      </c>
      <c r="L2951" s="9">
        <v>0.24</v>
      </c>
      <c r="M2951" s="9">
        <v>0.32500000000000001</v>
      </c>
      <c r="N2951" s="9">
        <v>0</v>
      </c>
      <c r="O2951" s="9">
        <v>85.6</v>
      </c>
      <c r="P2951" s="9"/>
      <c r="Q2951" s="9"/>
      <c r="R2951" s="9"/>
      <c r="T2951">
        <f t="shared" si="421"/>
        <v>1231900</v>
      </c>
      <c r="U2951">
        <v>94.8</v>
      </c>
      <c r="V2951">
        <f t="shared" si="419"/>
        <v>85.6</v>
      </c>
      <c r="W2951" t="str">
        <f t="shared" si="422"/>
        <v/>
      </c>
      <c r="X2951" t="str">
        <f t="shared" si="423"/>
        <v/>
      </c>
      <c r="Y2951" t="str">
        <f t="shared" si="420"/>
        <v/>
      </c>
      <c r="Z2951" s="9"/>
      <c r="AA2951" s="14">
        <f t="shared" si="424"/>
        <v>0.44700000000000001</v>
      </c>
      <c r="AB2951" s="14">
        <f t="shared" si="425"/>
        <v>0.216</v>
      </c>
    </row>
    <row r="2952" spans="1:28" x14ac:dyDescent="0.25">
      <c r="A2952" s="10">
        <f t="shared" si="427"/>
        <v>45414</v>
      </c>
      <c r="B2952" s="11">
        <v>123</v>
      </c>
      <c r="C2952" s="11">
        <v>2000</v>
      </c>
      <c r="D2952" s="12">
        <v>631.83333333333303</v>
      </c>
      <c r="E2952" s="9">
        <v>113.21</v>
      </c>
      <c r="F2952" s="9">
        <f t="shared" si="426"/>
        <v>49.209999999999994</v>
      </c>
      <c r="G2952" s="9">
        <v>0.5</v>
      </c>
      <c r="H2952" s="9">
        <v>1.51</v>
      </c>
      <c r="I2952" s="9"/>
      <c r="J2952" s="9">
        <v>-0.90200000000000002</v>
      </c>
      <c r="K2952" s="9">
        <v>77</v>
      </c>
      <c r="L2952" s="9">
        <v>0.2407</v>
      </c>
      <c r="M2952" s="9">
        <v>0.32790000000000002</v>
      </c>
      <c r="N2952" s="9">
        <v>0</v>
      </c>
      <c r="O2952" s="9">
        <v>1.9</v>
      </c>
      <c r="P2952" s="9"/>
      <c r="Q2952" s="9"/>
      <c r="R2952" s="9"/>
      <c r="T2952">
        <f t="shared" si="421"/>
        <v>1232000</v>
      </c>
      <c r="U2952">
        <v>1.7</v>
      </c>
      <c r="V2952">
        <f t="shared" si="419"/>
        <v>1.9</v>
      </c>
      <c r="W2952" t="str">
        <f t="shared" si="422"/>
        <v/>
      </c>
      <c r="X2952" t="str">
        <f t="shared" si="423"/>
        <v/>
      </c>
      <c r="Y2952" t="str">
        <f t="shared" si="420"/>
        <v/>
      </c>
      <c r="Z2952" s="9"/>
      <c r="AA2952" s="14">
        <f t="shared" si="424"/>
        <v>0.44</v>
      </c>
      <c r="AB2952" s="14">
        <f t="shared" si="425"/>
        <v>0.13100000000000001</v>
      </c>
    </row>
    <row r="2953" spans="1:28" x14ac:dyDescent="0.25">
      <c r="A2953" s="10">
        <f t="shared" si="427"/>
        <v>45414</v>
      </c>
      <c r="B2953" s="11">
        <v>123</v>
      </c>
      <c r="C2953" s="11">
        <v>2100</v>
      </c>
      <c r="D2953" s="12">
        <v>631.875</v>
      </c>
      <c r="E2953" s="9">
        <v>113.33</v>
      </c>
      <c r="F2953" s="9">
        <f t="shared" si="426"/>
        <v>49.33</v>
      </c>
      <c r="G2953" s="9">
        <v>1.01</v>
      </c>
      <c r="H2953" s="9">
        <v>2.0099999999999998</v>
      </c>
      <c r="I2953" s="9"/>
      <c r="J2953" s="9">
        <v>-1.2130000000000001</v>
      </c>
      <c r="K2953" s="9">
        <v>81.2</v>
      </c>
      <c r="L2953" s="9">
        <v>0.2414</v>
      </c>
      <c r="M2953" s="9">
        <v>0.33</v>
      </c>
      <c r="N2953" s="9">
        <v>0</v>
      </c>
      <c r="O2953" s="9">
        <v>0.6</v>
      </c>
      <c r="P2953" s="9"/>
      <c r="Q2953" s="9"/>
      <c r="R2953" s="9"/>
      <c r="T2953">
        <f t="shared" si="421"/>
        <v>1232100</v>
      </c>
      <c r="U2953">
        <v>0</v>
      </c>
      <c r="V2953">
        <f t="shared" si="419"/>
        <v>0</v>
      </c>
      <c r="W2953" t="str">
        <f t="shared" si="422"/>
        <v/>
      </c>
      <c r="X2953" t="str">
        <f t="shared" si="423"/>
        <v/>
      </c>
      <c r="Y2953" t="str">
        <f t="shared" si="420"/>
        <v/>
      </c>
      <c r="Z2953" s="9"/>
      <c r="AA2953" s="14">
        <f t="shared" si="424"/>
        <v>0.45400000000000001</v>
      </c>
      <c r="AB2953" s="14">
        <f t="shared" si="425"/>
        <v>0.105</v>
      </c>
    </row>
    <row r="2954" spans="1:28" x14ac:dyDescent="0.25">
      <c r="A2954" s="10">
        <f t="shared" si="427"/>
        <v>45414</v>
      </c>
      <c r="B2954" s="11">
        <v>123</v>
      </c>
      <c r="C2954" s="11">
        <v>2200</v>
      </c>
      <c r="D2954" s="12">
        <v>631.91666666666697</v>
      </c>
      <c r="E2954" s="9">
        <v>113.21</v>
      </c>
      <c r="F2954" s="9">
        <f t="shared" si="426"/>
        <v>49.209999999999994</v>
      </c>
      <c r="G2954" s="9">
        <v>1.01</v>
      </c>
      <c r="H2954" s="9">
        <v>2.0099999999999998</v>
      </c>
      <c r="I2954" s="9"/>
      <c r="J2954" s="9">
        <v>-1.613</v>
      </c>
      <c r="K2954" s="9">
        <v>82.5</v>
      </c>
      <c r="L2954" s="9">
        <v>0.2422</v>
      </c>
      <c r="M2954" s="9">
        <v>0.33150000000000002</v>
      </c>
      <c r="N2954" s="9">
        <v>0</v>
      </c>
      <c r="O2954" s="9">
        <v>0.6</v>
      </c>
      <c r="P2954" s="9"/>
      <c r="Q2954" s="9"/>
      <c r="R2954" s="9"/>
      <c r="T2954">
        <f t="shared" si="421"/>
        <v>1232200</v>
      </c>
      <c r="U2954">
        <v>0</v>
      </c>
      <c r="V2954">
        <f t="shared" ref="V2954:V3017" si="428">IF(O2954&lt;1,0,ROUND(O2954,1))</f>
        <v>0</v>
      </c>
      <c r="W2954" t="str">
        <f t="shared" si="422"/>
        <v/>
      </c>
      <c r="X2954" t="str">
        <f t="shared" si="423"/>
        <v/>
      </c>
      <c r="Y2954" t="str">
        <f t="shared" ref="Y2954:Y3017" si="429">IF(C2954=2400,ROUND(F2954/100,3),"")</f>
        <v/>
      </c>
      <c r="Z2954" s="9"/>
      <c r="AA2954" s="14">
        <f t="shared" si="424"/>
        <v>0.44800000000000001</v>
      </c>
      <c r="AB2954" s="14">
        <f t="shared" si="425"/>
        <v>9.5000000000000001E-2</v>
      </c>
    </row>
    <row r="2955" spans="1:28" x14ac:dyDescent="0.25">
      <c r="A2955" s="10">
        <f t="shared" si="427"/>
        <v>45414</v>
      </c>
      <c r="B2955" s="11">
        <v>123</v>
      </c>
      <c r="C2955" s="11">
        <v>2300</v>
      </c>
      <c r="D2955" s="12">
        <v>631.95833333333303</v>
      </c>
      <c r="E2955" s="9">
        <v>113.33</v>
      </c>
      <c r="F2955" s="9">
        <f t="shared" si="426"/>
        <v>49.33</v>
      </c>
      <c r="G2955" s="9">
        <v>1.01</v>
      </c>
      <c r="H2955" s="9">
        <v>2.52</v>
      </c>
      <c r="I2955" s="9"/>
      <c r="J2955" s="9">
        <v>-1.871</v>
      </c>
      <c r="K2955" s="9">
        <v>82.7</v>
      </c>
      <c r="L2955" s="9">
        <v>0.2414</v>
      </c>
      <c r="M2955" s="9">
        <v>0.3322</v>
      </c>
      <c r="N2955" s="9">
        <v>0</v>
      </c>
      <c r="O2955" s="9">
        <v>0.6</v>
      </c>
      <c r="P2955" s="9"/>
      <c r="Q2955" s="9"/>
      <c r="R2955" s="9"/>
      <c r="T2955">
        <f t="shared" si="421"/>
        <v>1232300</v>
      </c>
      <c r="U2955">
        <v>0</v>
      </c>
      <c r="V2955">
        <f t="shared" si="428"/>
        <v>0</v>
      </c>
      <c r="W2955" t="str">
        <f t="shared" si="422"/>
        <v/>
      </c>
      <c r="X2955" t="str">
        <f t="shared" si="423"/>
        <v/>
      </c>
      <c r="Y2955" t="str">
        <f t="shared" si="429"/>
        <v/>
      </c>
      <c r="Z2955" s="9"/>
      <c r="AA2955" s="14">
        <f t="shared" si="424"/>
        <v>0.44</v>
      </c>
      <c r="AB2955" s="14">
        <f t="shared" si="425"/>
        <v>9.1999999999999998E-2</v>
      </c>
    </row>
    <row r="2956" spans="1:28" x14ac:dyDescent="0.25">
      <c r="A2956" s="10">
        <f t="shared" si="427"/>
        <v>45414</v>
      </c>
      <c r="B2956" s="11">
        <v>123</v>
      </c>
      <c r="C2956" s="11">
        <v>2400</v>
      </c>
      <c r="D2956" s="12">
        <v>632</v>
      </c>
      <c r="E2956" s="9">
        <v>113.1</v>
      </c>
      <c r="F2956" s="9">
        <f t="shared" si="426"/>
        <v>49.099999999999994</v>
      </c>
      <c r="G2956" s="9">
        <v>1.01</v>
      </c>
      <c r="H2956" s="9">
        <v>2.52</v>
      </c>
      <c r="I2956" s="9"/>
      <c r="J2956" s="9">
        <v>-1.929</v>
      </c>
      <c r="K2956" s="9">
        <v>82.3</v>
      </c>
      <c r="L2956" s="9">
        <v>0.2422</v>
      </c>
      <c r="M2956" s="9">
        <v>0.33289999999999997</v>
      </c>
      <c r="N2956" s="9">
        <v>0</v>
      </c>
      <c r="O2956" s="9">
        <v>0.6</v>
      </c>
      <c r="P2956" s="9"/>
      <c r="Q2956" s="9"/>
      <c r="R2956" s="9"/>
      <c r="T2956">
        <f t="shared" si="421"/>
        <v>1232400</v>
      </c>
      <c r="U2956">
        <v>0</v>
      </c>
      <c r="V2956">
        <f t="shared" si="428"/>
        <v>0</v>
      </c>
      <c r="W2956">
        <f t="shared" si="422"/>
        <v>0.24199999999999999</v>
      </c>
      <c r="X2956">
        <f t="shared" si="423"/>
        <v>0.33300000000000002</v>
      </c>
      <c r="Y2956">
        <f t="shared" si="429"/>
        <v>0.49099999999999999</v>
      </c>
      <c r="Z2956" s="9"/>
      <c r="AA2956" s="14">
        <f t="shared" si="424"/>
        <v>0.436</v>
      </c>
      <c r="AB2956" s="14">
        <f t="shared" si="425"/>
        <v>9.4E-2</v>
      </c>
    </row>
    <row r="2957" spans="1:28" x14ac:dyDescent="0.25">
      <c r="A2957" s="10">
        <f t="shared" si="427"/>
        <v>45415</v>
      </c>
      <c r="B2957" s="11">
        <v>124</v>
      </c>
      <c r="C2957" s="11">
        <v>100</v>
      </c>
      <c r="D2957" s="12">
        <v>632.04166666666697</v>
      </c>
      <c r="E2957" s="9">
        <v>113.45</v>
      </c>
      <c r="F2957" s="9">
        <f t="shared" si="426"/>
        <v>49.45</v>
      </c>
      <c r="G2957" s="9">
        <v>1.01</v>
      </c>
      <c r="H2957" s="9">
        <v>2.52</v>
      </c>
      <c r="I2957" s="9"/>
      <c r="J2957" s="9">
        <v>-1.613</v>
      </c>
      <c r="K2957" s="9">
        <v>82.5</v>
      </c>
      <c r="L2957" s="9">
        <v>0.2422</v>
      </c>
      <c r="M2957" s="9">
        <v>0.3337</v>
      </c>
      <c r="N2957" s="9">
        <v>0</v>
      </c>
      <c r="O2957" s="9">
        <v>0.6</v>
      </c>
      <c r="P2957" s="9"/>
      <c r="Q2957" s="9"/>
      <c r="R2957" s="9"/>
      <c r="T2957">
        <f t="shared" si="421"/>
        <v>1240100</v>
      </c>
      <c r="U2957">
        <v>0</v>
      </c>
      <c r="V2957">
        <f t="shared" si="428"/>
        <v>0</v>
      </c>
      <c r="W2957" t="str">
        <f t="shared" si="422"/>
        <v/>
      </c>
      <c r="X2957" t="str">
        <f t="shared" si="423"/>
        <v/>
      </c>
      <c r="Y2957" t="str">
        <f t="shared" si="429"/>
        <v/>
      </c>
      <c r="Z2957" s="9"/>
      <c r="AA2957" s="14">
        <f t="shared" si="424"/>
        <v>0.44800000000000001</v>
      </c>
      <c r="AB2957" s="14">
        <f t="shared" si="425"/>
        <v>9.5000000000000001E-2</v>
      </c>
    </row>
    <row r="2958" spans="1:28" x14ac:dyDescent="0.25">
      <c r="A2958" s="10">
        <f t="shared" si="427"/>
        <v>45415</v>
      </c>
      <c r="B2958" s="11">
        <v>124</v>
      </c>
      <c r="C2958" s="11">
        <v>200</v>
      </c>
      <c r="D2958" s="12">
        <v>632.08333333333303</v>
      </c>
      <c r="E2958" s="9">
        <v>113.45</v>
      </c>
      <c r="F2958" s="9">
        <f t="shared" si="426"/>
        <v>49.45</v>
      </c>
      <c r="G2958" s="9">
        <v>1.51</v>
      </c>
      <c r="H2958" s="9">
        <v>2.52</v>
      </c>
      <c r="I2958" s="9"/>
      <c r="J2958" s="9">
        <v>-2.3340000000000001</v>
      </c>
      <c r="K2958" s="9">
        <v>83.4</v>
      </c>
      <c r="L2958" s="9">
        <v>0.2429</v>
      </c>
      <c r="M2958" s="9">
        <v>0.3337</v>
      </c>
      <c r="N2958" s="9">
        <v>0</v>
      </c>
      <c r="O2958" s="9">
        <v>0.6</v>
      </c>
      <c r="P2958" s="9"/>
      <c r="Q2958" s="9"/>
      <c r="R2958" s="9"/>
      <c r="T2958">
        <f t="shared" si="421"/>
        <v>1240200</v>
      </c>
      <c r="U2958">
        <v>0</v>
      </c>
      <c r="V2958">
        <f t="shared" si="428"/>
        <v>0</v>
      </c>
      <c r="W2958" t="str">
        <f t="shared" si="422"/>
        <v/>
      </c>
      <c r="X2958" t="str">
        <f t="shared" si="423"/>
        <v/>
      </c>
      <c r="Y2958" t="str">
        <f t="shared" si="429"/>
        <v/>
      </c>
      <c r="Z2958" s="9"/>
      <c r="AA2958" s="14">
        <f t="shared" si="424"/>
        <v>0.42899999999999999</v>
      </c>
      <c r="AB2958" s="14">
        <f t="shared" si="425"/>
        <v>8.5000000000000006E-2</v>
      </c>
    </row>
    <row r="2959" spans="1:28" x14ac:dyDescent="0.25">
      <c r="A2959" s="10">
        <f t="shared" si="427"/>
        <v>45415</v>
      </c>
      <c r="B2959" s="11">
        <v>124</v>
      </c>
      <c r="C2959" s="11">
        <v>300</v>
      </c>
      <c r="D2959" s="12">
        <v>632.125</v>
      </c>
      <c r="E2959" s="9">
        <v>112.86</v>
      </c>
      <c r="F2959" s="9">
        <f t="shared" si="426"/>
        <v>48.86</v>
      </c>
      <c r="G2959" s="9">
        <v>1.51</v>
      </c>
      <c r="H2959" s="9">
        <v>2.0099999999999998</v>
      </c>
      <c r="I2959" s="9"/>
      <c r="J2959" s="9">
        <v>-2.508</v>
      </c>
      <c r="K2959" s="9">
        <v>84</v>
      </c>
      <c r="L2959" s="9">
        <v>0.2422</v>
      </c>
      <c r="M2959" s="9">
        <v>0.3337</v>
      </c>
      <c r="N2959" s="9">
        <v>0</v>
      </c>
      <c r="O2959" s="9">
        <v>0.6</v>
      </c>
      <c r="P2959" s="9"/>
      <c r="Q2959" s="9"/>
      <c r="R2959" s="9"/>
      <c r="T2959">
        <f t="shared" si="421"/>
        <v>1240300</v>
      </c>
      <c r="U2959">
        <v>0</v>
      </c>
      <c r="V2959">
        <f t="shared" si="428"/>
        <v>0</v>
      </c>
      <c r="W2959" t="str">
        <f t="shared" si="422"/>
        <v/>
      </c>
      <c r="X2959" t="str">
        <f t="shared" si="423"/>
        <v/>
      </c>
      <c r="Y2959" t="str">
        <f t="shared" si="429"/>
        <v/>
      </c>
      <c r="Z2959" s="9"/>
      <c r="AA2959" s="14">
        <f t="shared" si="424"/>
        <v>0.42599999999999999</v>
      </c>
      <c r="AB2959" s="14">
        <f t="shared" si="425"/>
        <v>8.1000000000000003E-2</v>
      </c>
    </row>
    <row r="2960" spans="1:28" x14ac:dyDescent="0.25">
      <c r="A2960" s="10">
        <f t="shared" si="427"/>
        <v>45415</v>
      </c>
      <c r="B2960" s="11">
        <v>124</v>
      </c>
      <c r="C2960" s="11">
        <v>400</v>
      </c>
      <c r="D2960" s="12">
        <v>632.16666666666697</v>
      </c>
      <c r="E2960" s="9">
        <v>112.98</v>
      </c>
      <c r="F2960" s="9">
        <f t="shared" si="426"/>
        <v>48.980000000000004</v>
      </c>
      <c r="G2960" s="9">
        <v>1.01</v>
      </c>
      <c r="H2960" s="9">
        <v>2.0099999999999998</v>
      </c>
      <c r="I2960" s="9"/>
      <c r="J2960" s="9">
        <v>-2.7120000000000002</v>
      </c>
      <c r="K2960" s="9">
        <v>83.6</v>
      </c>
      <c r="L2960" s="9">
        <v>0.2429</v>
      </c>
      <c r="M2960" s="9">
        <v>0.3337</v>
      </c>
      <c r="N2960" s="9">
        <v>0</v>
      </c>
      <c r="O2960" s="9">
        <v>0.6</v>
      </c>
      <c r="P2960" s="9"/>
      <c r="Q2960" s="9"/>
      <c r="R2960" s="9"/>
      <c r="T2960">
        <f t="shared" si="421"/>
        <v>1240400</v>
      </c>
      <c r="U2960">
        <v>0</v>
      </c>
      <c r="V2960">
        <f t="shared" si="428"/>
        <v>0</v>
      </c>
      <c r="W2960" t="str">
        <f t="shared" si="422"/>
        <v/>
      </c>
      <c r="X2960" t="str">
        <f t="shared" si="423"/>
        <v/>
      </c>
      <c r="Y2960" t="str">
        <f t="shared" si="429"/>
        <v/>
      </c>
      <c r="Z2960" s="9"/>
      <c r="AA2960" s="14">
        <f t="shared" si="424"/>
        <v>0.41799999999999998</v>
      </c>
      <c r="AB2960" s="14">
        <f t="shared" si="425"/>
        <v>8.2000000000000003E-2</v>
      </c>
    </row>
    <row r="2961" spans="1:28" x14ac:dyDescent="0.25">
      <c r="A2961" s="10">
        <f t="shared" si="427"/>
        <v>45415</v>
      </c>
      <c r="B2961" s="11">
        <v>124</v>
      </c>
      <c r="C2961" s="11">
        <v>500</v>
      </c>
      <c r="D2961" s="12">
        <v>632.20833333333303</v>
      </c>
      <c r="E2961" s="9">
        <v>113.57</v>
      </c>
      <c r="F2961" s="9">
        <f t="shared" si="426"/>
        <v>49.569999999999993</v>
      </c>
      <c r="G2961" s="9">
        <v>1.01</v>
      </c>
      <c r="H2961" s="9">
        <v>2.0099999999999998</v>
      </c>
      <c r="I2961" s="9"/>
      <c r="J2961" s="9">
        <v>-2.4500000000000002</v>
      </c>
      <c r="K2961" s="9">
        <v>82.7</v>
      </c>
      <c r="L2961" s="9">
        <v>0.2429</v>
      </c>
      <c r="M2961" s="9">
        <v>0.3337</v>
      </c>
      <c r="N2961" s="9">
        <v>0</v>
      </c>
      <c r="O2961" s="9">
        <v>5.6</v>
      </c>
      <c r="P2961" s="9"/>
      <c r="Q2961" s="9"/>
      <c r="R2961" s="9"/>
      <c r="T2961">
        <f t="shared" si="421"/>
        <v>1240500</v>
      </c>
      <c r="U2961">
        <v>1.3</v>
      </c>
      <c r="V2961">
        <f t="shared" si="428"/>
        <v>5.6</v>
      </c>
      <c r="W2961" t="str">
        <f t="shared" si="422"/>
        <v/>
      </c>
      <c r="X2961" t="str">
        <f t="shared" si="423"/>
        <v/>
      </c>
      <c r="Y2961" t="str">
        <f t="shared" si="429"/>
        <v/>
      </c>
      <c r="Z2961" s="9"/>
      <c r="AA2961" s="14">
        <f t="shared" si="424"/>
        <v>0.42199999999999999</v>
      </c>
      <c r="AB2961" s="14">
        <f t="shared" si="425"/>
        <v>8.7999999999999995E-2</v>
      </c>
    </row>
    <row r="2962" spans="1:28" x14ac:dyDescent="0.25">
      <c r="A2962" s="10">
        <f t="shared" si="427"/>
        <v>45415</v>
      </c>
      <c r="B2962" s="11">
        <v>124</v>
      </c>
      <c r="C2962" s="11">
        <v>600</v>
      </c>
      <c r="D2962" s="12">
        <v>632.25</v>
      </c>
      <c r="E2962" s="9">
        <v>113.92</v>
      </c>
      <c r="F2962" s="9">
        <f t="shared" si="426"/>
        <v>49.92</v>
      </c>
      <c r="G2962" s="9">
        <v>0.5</v>
      </c>
      <c r="H2962" s="9">
        <v>2.0099999999999998</v>
      </c>
      <c r="I2962" s="9"/>
      <c r="J2962" s="9">
        <v>1.071</v>
      </c>
      <c r="K2962" s="9">
        <v>78.900000000000006</v>
      </c>
      <c r="L2962" s="9">
        <v>0.2429</v>
      </c>
      <c r="M2962" s="9">
        <v>0.3337</v>
      </c>
      <c r="N2962" s="9">
        <v>0</v>
      </c>
      <c r="O2962" s="9">
        <v>90.6</v>
      </c>
      <c r="P2962" s="9"/>
      <c r="Q2962" s="9"/>
      <c r="R2962" s="9"/>
      <c r="T2962">
        <f t="shared" si="421"/>
        <v>1240600</v>
      </c>
      <c r="U2962">
        <v>90.3</v>
      </c>
      <c r="V2962">
        <f t="shared" si="428"/>
        <v>90.6</v>
      </c>
      <c r="W2962" t="str">
        <f t="shared" si="422"/>
        <v/>
      </c>
      <c r="X2962" t="str">
        <f t="shared" si="423"/>
        <v/>
      </c>
      <c r="Y2962" t="str">
        <f t="shared" si="429"/>
        <v/>
      </c>
      <c r="Z2962" s="9"/>
      <c r="AA2962" s="14">
        <f t="shared" si="424"/>
        <v>0.52100000000000002</v>
      </c>
      <c r="AB2962" s="14">
        <f t="shared" si="425"/>
        <v>0.13900000000000001</v>
      </c>
    </row>
    <row r="2963" spans="1:28" x14ac:dyDescent="0.25">
      <c r="A2963" s="10">
        <f t="shared" si="427"/>
        <v>45415</v>
      </c>
      <c r="B2963" s="11">
        <v>124</v>
      </c>
      <c r="C2963" s="11">
        <v>700</v>
      </c>
      <c r="D2963" s="12">
        <v>632.29166666666697</v>
      </c>
      <c r="E2963" s="9">
        <v>113.33</v>
      </c>
      <c r="F2963" s="9">
        <f t="shared" si="426"/>
        <v>49.33</v>
      </c>
      <c r="G2963" s="9">
        <v>1.01</v>
      </c>
      <c r="H2963" s="9">
        <v>3.52</v>
      </c>
      <c r="I2963" s="9"/>
      <c r="J2963" s="9">
        <v>3.9060000000000001</v>
      </c>
      <c r="K2963" s="9">
        <v>64.2</v>
      </c>
      <c r="L2963" s="9">
        <v>0.2429</v>
      </c>
      <c r="M2963" s="9">
        <v>0.3337</v>
      </c>
      <c r="N2963" s="9">
        <v>0</v>
      </c>
      <c r="O2963" s="9">
        <v>293.10000000000002</v>
      </c>
      <c r="P2963" s="9"/>
      <c r="Q2963" s="9"/>
      <c r="R2963" s="9"/>
      <c r="T2963">
        <f t="shared" si="421"/>
        <v>1240700</v>
      </c>
      <c r="U2963">
        <v>267.2</v>
      </c>
      <c r="V2963">
        <f t="shared" si="428"/>
        <v>293.10000000000002</v>
      </c>
      <c r="W2963" t="str">
        <f t="shared" si="422"/>
        <v/>
      </c>
      <c r="X2963" t="str">
        <f t="shared" si="423"/>
        <v/>
      </c>
      <c r="Y2963" t="str">
        <f t="shared" si="429"/>
        <v/>
      </c>
      <c r="Z2963" s="9"/>
      <c r="AA2963" s="14">
        <f t="shared" si="424"/>
        <v>0.51800000000000002</v>
      </c>
      <c r="AB2963" s="14">
        <f t="shared" si="425"/>
        <v>0.28899999999999998</v>
      </c>
    </row>
    <row r="2964" spans="1:28" x14ac:dyDescent="0.25">
      <c r="A2964" s="10">
        <f t="shared" si="427"/>
        <v>45415</v>
      </c>
      <c r="B2964" s="11">
        <v>124</v>
      </c>
      <c r="C2964" s="11">
        <v>800</v>
      </c>
      <c r="D2964" s="12">
        <v>632.33333333333303</v>
      </c>
      <c r="E2964" s="9">
        <v>113.1</v>
      </c>
      <c r="F2964" s="9">
        <f t="shared" si="426"/>
        <v>49.099999999999994</v>
      </c>
      <c r="G2964" s="9">
        <v>1.01</v>
      </c>
      <c r="H2964" s="9">
        <v>4.53</v>
      </c>
      <c r="I2964" s="9"/>
      <c r="J2964" s="9">
        <v>5.5140000000000002</v>
      </c>
      <c r="K2964" s="9">
        <v>61.4</v>
      </c>
      <c r="L2964" s="9">
        <v>0.2429</v>
      </c>
      <c r="M2964" s="9">
        <v>0.33289999999999997</v>
      </c>
      <c r="N2964" s="9">
        <v>0</v>
      </c>
      <c r="O2964" s="9">
        <v>441.9</v>
      </c>
      <c r="P2964" s="9"/>
      <c r="Q2964" s="9"/>
      <c r="R2964" s="9"/>
      <c r="T2964">
        <f t="shared" si="421"/>
        <v>1240800</v>
      </c>
      <c r="U2964">
        <v>455.3</v>
      </c>
      <c r="V2964">
        <f t="shared" si="428"/>
        <v>441.9</v>
      </c>
      <c r="W2964" t="str">
        <f t="shared" si="422"/>
        <v/>
      </c>
      <c r="X2964" t="str">
        <f t="shared" si="423"/>
        <v/>
      </c>
      <c r="Y2964" t="str">
        <f t="shared" si="429"/>
        <v/>
      </c>
      <c r="Z2964" s="9"/>
      <c r="AA2964" s="14">
        <f t="shared" si="424"/>
        <v>0.55500000000000005</v>
      </c>
      <c r="AB2964" s="14">
        <f t="shared" si="425"/>
        <v>0.34899999999999998</v>
      </c>
    </row>
    <row r="2965" spans="1:28" x14ac:dyDescent="0.25">
      <c r="A2965" s="10">
        <f t="shared" si="427"/>
        <v>45415</v>
      </c>
      <c r="B2965" s="11">
        <v>124</v>
      </c>
      <c r="C2965" s="11">
        <v>900</v>
      </c>
      <c r="D2965" s="12">
        <v>632.375</v>
      </c>
      <c r="E2965" s="9">
        <v>113.1</v>
      </c>
      <c r="F2965" s="9">
        <f t="shared" si="426"/>
        <v>49.099999999999994</v>
      </c>
      <c r="G2965" s="9">
        <v>1.51</v>
      </c>
      <c r="H2965" s="9">
        <v>5.03</v>
      </c>
      <c r="I2965" s="9"/>
      <c r="J2965" s="9">
        <v>6.5090000000000003</v>
      </c>
      <c r="K2965" s="9">
        <v>59.2</v>
      </c>
      <c r="L2965" s="9">
        <v>0.2422</v>
      </c>
      <c r="M2965" s="9">
        <v>0.3322</v>
      </c>
      <c r="N2965" s="9">
        <v>0</v>
      </c>
      <c r="O2965" s="9">
        <v>661.9</v>
      </c>
      <c r="P2965" s="9"/>
      <c r="Q2965" s="9"/>
      <c r="R2965" s="9"/>
      <c r="T2965">
        <f t="shared" si="421"/>
        <v>1240900</v>
      </c>
      <c r="U2965">
        <v>629.5</v>
      </c>
      <c r="V2965">
        <f t="shared" si="428"/>
        <v>661.9</v>
      </c>
      <c r="W2965" t="str">
        <f t="shared" si="422"/>
        <v/>
      </c>
      <c r="X2965" t="str">
        <f t="shared" si="423"/>
        <v/>
      </c>
      <c r="Y2965" t="str">
        <f t="shared" si="429"/>
        <v/>
      </c>
      <c r="Z2965" s="9"/>
      <c r="AA2965" s="14">
        <f t="shared" si="424"/>
        <v>0.57299999999999995</v>
      </c>
      <c r="AB2965" s="14">
        <f t="shared" si="425"/>
        <v>0.39500000000000002</v>
      </c>
    </row>
    <row r="2966" spans="1:28" x14ac:dyDescent="0.25">
      <c r="A2966" s="10">
        <f t="shared" si="427"/>
        <v>45415</v>
      </c>
      <c r="B2966" s="11">
        <v>124</v>
      </c>
      <c r="C2966" s="11">
        <v>1000</v>
      </c>
      <c r="D2966" s="12">
        <v>632.41666666666697</v>
      </c>
      <c r="E2966" s="9">
        <v>111.34</v>
      </c>
      <c r="F2966" s="9">
        <f t="shared" si="426"/>
        <v>47.34</v>
      </c>
      <c r="G2966" s="9">
        <v>2.0099999999999998</v>
      </c>
      <c r="H2966" s="9">
        <v>7.05</v>
      </c>
      <c r="I2966" s="9"/>
      <c r="J2966" s="9">
        <v>5.9749999999999996</v>
      </c>
      <c r="K2966" s="9">
        <v>52.8</v>
      </c>
      <c r="L2966" s="9">
        <v>0.2407</v>
      </c>
      <c r="M2966" s="9">
        <v>0.33079999999999998</v>
      </c>
      <c r="N2966" s="9">
        <v>0</v>
      </c>
      <c r="O2966" s="9">
        <v>800.6</v>
      </c>
      <c r="P2966" s="9"/>
      <c r="Q2966" s="9"/>
      <c r="R2966" s="9"/>
      <c r="T2966">
        <f t="shared" si="421"/>
        <v>1241000</v>
      </c>
      <c r="U2966">
        <v>774.2</v>
      </c>
      <c r="V2966">
        <f t="shared" si="428"/>
        <v>800.6</v>
      </c>
      <c r="W2966" t="str">
        <f t="shared" si="422"/>
        <v/>
      </c>
      <c r="X2966" t="str">
        <f t="shared" si="423"/>
        <v/>
      </c>
      <c r="Y2966" t="str">
        <f t="shared" si="429"/>
        <v/>
      </c>
      <c r="Z2966" s="9"/>
      <c r="AA2966" s="14">
        <f t="shared" si="424"/>
        <v>0.49299999999999999</v>
      </c>
      <c r="AB2966" s="14">
        <f t="shared" si="425"/>
        <v>0.441</v>
      </c>
    </row>
    <row r="2967" spans="1:28" x14ac:dyDescent="0.25">
      <c r="A2967" s="10">
        <f t="shared" si="427"/>
        <v>45415</v>
      </c>
      <c r="B2967" s="11">
        <v>124</v>
      </c>
      <c r="C2967" s="11">
        <v>1100</v>
      </c>
      <c r="D2967" s="12">
        <v>632.45833333333303</v>
      </c>
      <c r="E2967" s="9">
        <v>110.87</v>
      </c>
      <c r="F2967" s="9">
        <f t="shared" si="426"/>
        <v>46.870000000000005</v>
      </c>
      <c r="G2967" s="9">
        <v>2.0099999999999998</v>
      </c>
      <c r="H2967" s="9">
        <v>6.54</v>
      </c>
      <c r="I2967" s="9"/>
      <c r="J2967" s="9">
        <v>4.3499999999999996</v>
      </c>
      <c r="K2967" s="9">
        <v>55</v>
      </c>
      <c r="L2967" s="9">
        <v>0.24</v>
      </c>
      <c r="M2967" s="9">
        <v>0.33</v>
      </c>
      <c r="N2967" s="9">
        <v>0</v>
      </c>
      <c r="O2967" s="9">
        <v>489.4</v>
      </c>
      <c r="P2967" s="9"/>
      <c r="Q2967" s="9"/>
      <c r="R2967" s="9"/>
      <c r="T2967">
        <f t="shared" si="421"/>
        <v>1241100</v>
      </c>
      <c r="U2967">
        <v>878.2</v>
      </c>
      <c r="V2967">
        <f t="shared" si="428"/>
        <v>489.4</v>
      </c>
      <c r="W2967" t="str">
        <f t="shared" si="422"/>
        <v/>
      </c>
      <c r="X2967" t="str">
        <f t="shared" si="423"/>
        <v/>
      </c>
      <c r="Y2967" t="str">
        <f t="shared" si="429"/>
        <v/>
      </c>
      <c r="Z2967" s="9"/>
      <c r="AA2967" s="14">
        <f t="shared" si="424"/>
        <v>0.45800000000000002</v>
      </c>
      <c r="AB2967" s="14">
        <f t="shared" si="425"/>
        <v>0.375</v>
      </c>
    </row>
    <row r="2968" spans="1:28" x14ac:dyDescent="0.25">
      <c r="A2968" s="10">
        <f t="shared" si="427"/>
        <v>45415</v>
      </c>
      <c r="B2968" s="11">
        <v>124</v>
      </c>
      <c r="C2968" s="11">
        <v>1200</v>
      </c>
      <c r="D2968" s="12">
        <v>632.5</v>
      </c>
      <c r="E2968" s="9">
        <v>108.42</v>
      </c>
      <c r="F2968" s="9">
        <f t="shared" si="426"/>
        <v>44.42</v>
      </c>
      <c r="G2968" s="9">
        <v>2.52</v>
      </c>
      <c r="H2968" s="9">
        <v>6.04</v>
      </c>
      <c r="I2968" s="9"/>
      <c r="J2968" s="9">
        <v>5.2050000000000001</v>
      </c>
      <c r="K2968" s="9">
        <v>62.9</v>
      </c>
      <c r="L2968" s="9">
        <v>0.24</v>
      </c>
      <c r="M2968" s="9">
        <v>0.32929999999999998</v>
      </c>
      <c r="N2968" s="9">
        <v>0</v>
      </c>
      <c r="O2968" s="9">
        <v>334.4</v>
      </c>
      <c r="P2968" s="9"/>
      <c r="Q2968" s="9"/>
      <c r="R2968" s="9"/>
      <c r="T2968">
        <f t="shared" si="421"/>
        <v>1241200</v>
      </c>
      <c r="U2968">
        <v>932.5</v>
      </c>
      <c r="V2968">
        <f t="shared" si="428"/>
        <v>334.4</v>
      </c>
      <c r="W2968" t="str">
        <f t="shared" si="422"/>
        <v/>
      </c>
      <c r="X2968" t="str">
        <f t="shared" si="423"/>
        <v/>
      </c>
      <c r="Y2968" t="str">
        <f t="shared" si="429"/>
        <v/>
      </c>
      <c r="Z2968" s="9"/>
      <c r="AA2968" s="14">
        <f t="shared" si="424"/>
        <v>0.55600000000000005</v>
      </c>
      <c r="AB2968" s="14">
        <f t="shared" si="425"/>
        <v>0.32800000000000001</v>
      </c>
    </row>
    <row r="2969" spans="1:28" x14ac:dyDescent="0.25">
      <c r="A2969" s="10">
        <f t="shared" si="427"/>
        <v>45415</v>
      </c>
      <c r="B2969" s="11">
        <v>124</v>
      </c>
      <c r="C2969" s="11">
        <v>1300</v>
      </c>
      <c r="D2969" s="12">
        <v>632.54166666666697</v>
      </c>
      <c r="E2969" s="9">
        <v>111.11</v>
      </c>
      <c r="F2969" s="9">
        <f t="shared" si="426"/>
        <v>47.11</v>
      </c>
      <c r="G2969" s="9">
        <v>2.52</v>
      </c>
      <c r="H2969" s="9">
        <v>7.55</v>
      </c>
      <c r="I2969" s="9"/>
      <c r="J2969" s="9">
        <v>4.2720000000000002</v>
      </c>
      <c r="K2969" s="9">
        <v>53.9</v>
      </c>
      <c r="L2969" s="9">
        <v>0.2407</v>
      </c>
      <c r="M2969" s="9">
        <v>0.3286</v>
      </c>
      <c r="N2969" s="9">
        <v>0</v>
      </c>
      <c r="O2969" s="9">
        <v>550.6</v>
      </c>
      <c r="P2969" s="9"/>
      <c r="Q2969" s="9"/>
      <c r="R2969" s="9"/>
      <c r="T2969">
        <f t="shared" si="421"/>
        <v>1241300</v>
      </c>
      <c r="U2969">
        <v>934</v>
      </c>
      <c r="V2969">
        <f t="shared" si="428"/>
        <v>550.6</v>
      </c>
      <c r="W2969" t="str">
        <f t="shared" si="422"/>
        <v/>
      </c>
      <c r="X2969" t="str">
        <f t="shared" si="423"/>
        <v/>
      </c>
      <c r="Y2969" t="str">
        <f t="shared" si="429"/>
        <v/>
      </c>
      <c r="Z2969" s="9"/>
      <c r="AA2969" s="14">
        <f t="shared" si="424"/>
        <v>0.44700000000000001</v>
      </c>
      <c r="AB2969" s="14">
        <f t="shared" si="425"/>
        <v>0.38200000000000001</v>
      </c>
    </row>
    <row r="2970" spans="1:28" x14ac:dyDescent="0.25">
      <c r="A2970" s="10">
        <f t="shared" si="427"/>
        <v>45415</v>
      </c>
      <c r="B2970" s="11">
        <v>124</v>
      </c>
      <c r="C2970" s="11">
        <v>1400</v>
      </c>
      <c r="D2970" s="12">
        <v>632.58333333333303</v>
      </c>
      <c r="E2970" s="9">
        <v>111.34</v>
      </c>
      <c r="F2970" s="9">
        <f t="shared" si="426"/>
        <v>47.34</v>
      </c>
      <c r="G2970" s="9">
        <v>2.0099999999999998</v>
      </c>
      <c r="H2970" s="9">
        <v>9.56</v>
      </c>
      <c r="I2970" s="9"/>
      <c r="J2970" s="9">
        <v>5.7450000000000001</v>
      </c>
      <c r="K2970" s="9">
        <v>63</v>
      </c>
      <c r="L2970" s="9">
        <v>0.2422</v>
      </c>
      <c r="M2970" s="9">
        <v>0.3286</v>
      </c>
      <c r="N2970" s="9">
        <v>0</v>
      </c>
      <c r="O2970" s="9">
        <v>440.6</v>
      </c>
      <c r="P2970" s="9"/>
      <c r="Q2970" s="9"/>
      <c r="R2970" s="9"/>
      <c r="T2970">
        <f t="shared" si="421"/>
        <v>1241400</v>
      </c>
      <c r="U2970">
        <v>882.3</v>
      </c>
      <c r="V2970">
        <f t="shared" si="428"/>
        <v>440.6</v>
      </c>
      <c r="W2970" t="str">
        <f t="shared" si="422"/>
        <v/>
      </c>
      <c r="X2970" t="str">
        <f t="shared" si="423"/>
        <v/>
      </c>
      <c r="Y2970" t="str">
        <f t="shared" si="429"/>
        <v/>
      </c>
      <c r="Z2970" s="9"/>
      <c r="AA2970" s="14">
        <f t="shared" si="424"/>
        <v>0.57899999999999996</v>
      </c>
      <c r="AB2970" s="14">
        <f t="shared" si="425"/>
        <v>0.34</v>
      </c>
    </row>
    <row r="2971" spans="1:28" x14ac:dyDescent="0.25">
      <c r="A2971" s="10">
        <f t="shared" si="427"/>
        <v>45415</v>
      </c>
      <c r="B2971" s="11">
        <v>124</v>
      </c>
      <c r="C2971" s="11">
        <v>1500</v>
      </c>
      <c r="D2971" s="12">
        <v>632.625</v>
      </c>
      <c r="E2971" s="9">
        <v>109.59</v>
      </c>
      <c r="F2971" s="9">
        <f t="shared" si="426"/>
        <v>45.59</v>
      </c>
      <c r="G2971" s="9">
        <v>3.02</v>
      </c>
      <c r="H2971" s="9">
        <v>9.06</v>
      </c>
      <c r="I2971" s="9"/>
      <c r="J2971" s="9">
        <v>5.8470000000000004</v>
      </c>
      <c r="K2971" s="9">
        <v>66.8</v>
      </c>
      <c r="L2971" s="9">
        <v>0.24429999999999999</v>
      </c>
      <c r="M2971" s="9">
        <v>0.32929999999999998</v>
      </c>
      <c r="N2971" s="9">
        <v>0</v>
      </c>
      <c r="O2971" s="9">
        <v>425.6</v>
      </c>
      <c r="P2971" s="9"/>
      <c r="Q2971" s="9"/>
      <c r="R2971" s="9"/>
      <c r="T2971">
        <f t="shared" si="421"/>
        <v>1241500</v>
      </c>
      <c r="U2971">
        <v>781</v>
      </c>
      <c r="V2971">
        <f t="shared" si="428"/>
        <v>425.6</v>
      </c>
      <c r="W2971" t="str">
        <f t="shared" si="422"/>
        <v/>
      </c>
      <c r="X2971" t="str">
        <f t="shared" si="423"/>
        <v/>
      </c>
      <c r="Y2971" t="str">
        <f t="shared" si="429"/>
        <v/>
      </c>
      <c r="Z2971" s="9"/>
      <c r="AA2971" s="14">
        <f t="shared" si="424"/>
        <v>0.61799999999999999</v>
      </c>
      <c r="AB2971" s="14">
        <f t="shared" si="425"/>
        <v>0.307</v>
      </c>
    </row>
    <row r="2972" spans="1:28" x14ac:dyDescent="0.25">
      <c r="A2972" s="10">
        <f t="shared" si="427"/>
        <v>45415</v>
      </c>
      <c r="B2972" s="11">
        <v>124</v>
      </c>
      <c r="C2972" s="11">
        <v>1600</v>
      </c>
      <c r="D2972" s="12">
        <v>632.66666666666697</v>
      </c>
      <c r="E2972" s="9">
        <v>110.06</v>
      </c>
      <c r="F2972" s="9">
        <f t="shared" si="426"/>
        <v>46.06</v>
      </c>
      <c r="G2972" s="9">
        <v>2.0099999999999998</v>
      </c>
      <c r="H2972" s="9">
        <v>7.55</v>
      </c>
      <c r="I2972" s="9"/>
      <c r="J2972" s="9">
        <v>4.9989999999999997</v>
      </c>
      <c r="K2972" s="9">
        <v>63.6</v>
      </c>
      <c r="L2972" s="9">
        <v>0.2465</v>
      </c>
      <c r="M2972" s="9">
        <v>0.33079999999999998</v>
      </c>
      <c r="N2972" s="9">
        <v>0</v>
      </c>
      <c r="O2972" s="9">
        <v>456.9</v>
      </c>
      <c r="P2972" s="9"/>
      <c r="Q2972" s="9"/>
      <c r="R2972" s="9"/>
      <c r="T2972">
        <f t="shared" si="421"/>
        <v>1241600</v>
      </c>
      <c r="U2972">
        <v>638.29999999999995</v>
      </c>
      <c r="V2972">
        <f t="shared" si="428"/>
        <v>456.9</v>
      </c>
      <c r="W2972" t="str">
        <f t="shared" si="422"/>
        <v/>
      </c>
      <c r="X2972" t="str">
        <f t="shared" si="423"/>
        <v/>
      </c>
      <c r="Y2972" t="str">
        <f t="shared" si="429"/>
        <v/>
      </c>
      <c r="Z2972" s="9"/>
      <c r="AA2972" s="14">
        <f t="shared" si="424"/>
        <v>0.55500000000000005</v>
      </c>
      <c r="AB2972" s="14">
        <f t="shared" si="425"/>
        <v>0.318</v>
      </c>
    </row>
    <row r="2973" spans="1:28" x14ac:dyDescent="0.25">
      <c r="A2973" s="10">
        <f t="shared" si="427"/>
        <v>45415</v>
      </c>
      <c r="B2973" s="11">
        <v>124</v>
      </c>
      <c r="C2973" s="11">
        <v>1700</v>
      </c>
      <c r="D2973" s="12">
        <v>632.70833333333303</v>
      </c>
      <c r="E2973" s="9">
        <v>109.24</v>
      </c>
      <c r="F2973" s="9">
        <f t="shared" si="426"/>
        <v>45.239999999999995</v>
      </c>
      <c r="G2973" s="9">
        <v>3.02</v>
      </c>
      <c r="H2973" s="9">
        <v>8.56</v>
      </c>
      <c r="I2973" s="9"/>
      <c r="J2973" s="9">
        <v>4.1680000000000001</v>
      </c>
      <c r="K2973" s="9">
        <v>69.3</v>
      </c>
      <c r="L2973" s="9">
        <v>0.24940000000000001</v>
      </c>
      <c r="M2973" s="9">
        <v>0.33439999999999998</v>
      </c>
      <c r="N2973" s="9">
        <v>0</v>
      </c>
      <c r="O2973" s="9">
        <v>201.9</v>
      </c>
      <c r="P2973" s="9"/>
      <c r="Q2973" s="9"/>
      <c r="R2973" s="9"/>
      <c r="T2973">
        <f t="shared" si="421"/>
        <v>1241700</v>
      </c>
      <c r="U2973">
        <v>465.2</v>
      </c>
      <c r="V2973">
        <f t="shared" si="428"/>
        <v>201.9</v>
      </c>
      <c r="W2973" t="str">
        <f t="shared" si="422"/>
        <v/>
      </c>
      <c r="X2973" t="str">
        <f t="shared" si="423"/>
        <v/>
      </c>
      <c r="Y2973" t="str">
        <f t="shared" si="429"/>
        <v/>
      </c>
      <c r="Z2973" s="9"/>
      <c r="AA2973" s="14">
        <f t="shared" si="424"/>
        <v>0.56999999999999995</v>
      </c>
      <c r="AB2973" s="14">
        <f t="shared" si="425"/>
        <v>0.253</v>
      </c>
    </row>
    <row r="2974" spans="1:28" x14ac:dyDescent="0.25">
      <c r="A2974" s="10">
        <f t="shared" si="427"/>
        <v>45415</v>
      </c>
      <c r="B2974" s="11">
        <v>124</v>
      </c>
      <c r="C2974" s="11">
        <v>1800</v>
      </c>
      <c r="D2974" s="12">
        <v>632.75</v>
      </c>
      <c r="E2974" s="9">
        <v>110.52</v>
      </c>
      <c r="F2974" s="9">
        <f t="shared" si="426"/>
        <v>46.519999999999996</v>
      </c>
      <c r="G2974" s="9">
        <v>2.52</v>
      </c>
      <c r="H2974" s="9">
        <v>7.05</v>
      </c>
      <c r="I2974" s="9"/>
      <c r="J2974" s="9">
        <v>3.327</v>
      </c>
      <c r="K2974" s="9">
        <v>67.099999999999994</v>
      </c>
      <c r="L2974" s="9">
        <v>0.25009999999999999</v>
      </c>
      <c r="M2974" s="9">
        <v>0.33800000000000002</v>
      </c>
      <c r="N2974" s="9">
        <v>0</v>
      </c>
      <c r="O2974" s="9">
        <v>213.1</v>
      </c>
      <c r="P2974" s="9"/>
      <c r="Q2974" s="9"/>
      <c r="R2974" s="9"/>
      <c r="T2974">
        <f t="shared" si="421"/>
        <v>1241800</v>
      </c>
      <c r="U2974">
        <v>277.3</v>
      </c>
      <c r="V2974">
        <f t="shared" si="428"/>
        <v>213.1</v>
      </c>
      <c r="W2974" t="str">
        <f t="shared" si="422"/>
        <v/>
      </c>
      <c r="X2974" t="str">
        <f t="shared" si="423"/>
        <v/>
      </c>
      <c r="Y2974" t="str">
        <f t="shared" si="429"/>
        <v/>
      </c>
      <c r="Z2974" s="9"/>
      <c r="AA2974" s="14">
        <f t="shared" si="424"/>
        <v>0.52</v>
      </c>
      <c r="AB2974" s="14">
        <f t="shared" si="425"/>
        <v>0.255</v>
      </c>
    </row>
    <row r="2975" spans="1:28" x14ac:dyDescent="0.25">
      <c r="A2975" s="10">
        <f t="shared" si="427"/>
        <v>45415</v>
      </c>
      <c r="B2975" s="11">
        <v>124</v>
      </c>
      <c r="C2975" s="11">
        <v>1900</v>
      </c>
      <c r="D2975" s="12">
        <v>632.79166666666697</v>
      </c>
      <c r="E2975" s="9">
        <v>110.41</v>
      </c>
      <c r="F2975" s="9">
        <f t="shared" si="426"/>
        <v>46.41</v>
      </c>
      <c r="G2975" s="9">
        <v>2.52</v>
      </c>
      <c r="H2975" s="9">
        <v>6.54</v>
      </c>
      <c r="I2975" s="9"/>
      <c r="J2975" s="9">
        <v>2.5569999999999999</v>
      </c>
      <c r="K2975" s="9">
        <v>73.599999999999994</v>
      </c>
      <c r="L2975" s="9">
        <v>0.25009999999999999</v>
      </c>
      <c r="M2975" s="9">
        <v>0.34089999999999998</v>
      </c>
      <c r="N2975" s="9">
        <v>0</v>
      </c>
      <c r="O2975" s="9">
        <v>38.1</v>
      </c>
      <c r="P2975" s="9"/>
      <c r="Q2975" s="9"/>
      <c r="R2975" s="9"/>
      <c r="T2975">
        <f t="shared" si="421"/>
        <v>1241900</v>
      </c>
      <c r="U2975">
        <v>99</v>
      </c>
      <c r="V2975">
        <f t="shared" si="428"/>
        <v>38.1</v>
      </c>
      <c r="W2975" t="str">
        <f t="shared" si="422"/>
        <v/>
      </c>
      <c r="X2975" t="str">
        <f t="shared" si="423"/>
        <v/>
      </c>
      <c r="Y2975" t="str">
        <f t="shared" si="429"/>
        <v/>
      </c>
      <c r="Z2975" s="9"/>
      <c r="AA2975" s="14">
        <f t="shared" si="424"/>
        <v>0.54</v>
      </c>
      <c r="AB2975" s="14">
        <f t="shared" si="425"/>
        <v>0.19400000000000001</v>
      </c>
    </row>
    <row r="2976" spans="1:28" x14ac:dyDescent="0.25">
      <c r="A2976" s="10">
        <f t="shared" si="427"/>
        <v>45415</v>
      </c>
      <c r="B2976" s="11">
        <v>124</v>
      </c>
      <c r="C2976" s="11">
        <v>2000</v>
      </c>
      <c r="D2976" s="12">
        <v>632.83333333333303</v>
      </c>
      <c r="E2976" s="9">
        <v>109.94</v>
      </c>
      <c r="F2976" s="9">
        <f t="shared" si="426"/>
        <v>45.94</v>
      </c>
      <c r="G2976" s="9">
        <v>1.01</v>
      </c>
      <c r="H2976" s="9">
        <v>4.53</v>
      </c>
      <c r="I2976" s="9"/>
      <c r="J2976" s="9">
        <v>2.1549999999999998</v>
      </c>
      <c r="K2976" s="9">
        <v>78.400000000000006</v>
      </c>
      <c r="L2976" s="9">
        <v>0.24940000000000001</v>
      </c>
      <c r="M2976" s="9">
        <v>0.34310000000000002</v>
      </c>
      <c r="N2976" s="9">
        <v>0</v>
      </c>
      <c r="O2976" s="9">
        <v>0.6</v>
      </c>
      <c r="P2976" s="9"/>
      <c r="Q2976" s="9"/>
      <c r="R2976" s="9"/>
      <c r="T2976">
        <f t="shared" si="421"/>
        <v>1242000</v>
      </c>
      <c r="U2976">
        <v>2</v>
      </c>
      <c r="V2976">
        <f t="shared" si="428"/>
        <v>0</v>
      </c>
      <c r="W2976" t="str">
        <f t="shared" si="422"/>
        <v/>
      </c>
      <c r="X2976" t="str">
        <f t="shared" si="423"/>
        <v/>
      </c>
      <c r="Y2976" t="str">
        <f t="shared" si="429"/>
        <v/>
      </c>
      <c r="Z2976" s="9"/>
      <c r="AA2976" s="14">
        <f t="shared" si="424"/>
        <v>0.55900000000000005</v>
      </c>
      <c r="AB2976" s="14">
        <f t="shared" si="425"/>
        <v>0.154</v>
      </c>
    </row>
    <row r="2977" spans="1:28" x14ac:dyDescent="0.25">
      <c r="A2977" s="10">
        <f t="shared" si="427"/>
        <v>45415</v>
      </c>
      <c r="B2977" s="11">
        <v>124</v>
      </c>
      <c r="C2977" s="11">
        <v>2100</v>
      </c>
      <c r="D2977" s="12">
        <v>632.875</v>
      </c>
      <c r="E2977" s="9">
        <v>109.59</v>
      </c>
      <c r="F2977" s="9">
        <f t="shared" si="426"/>
        <v>45.59</v>
      </c>
      <c r="G2977" s="9">
        <v>2.0099999999999998</v>
      </c>
      <c r="H2977" s="9">
        <v>5.54</v>
      </c>
      <c r="I2977" s="9"/>
      <c r="J2977" s="9">
        <v>1.859</v>
      </c>
      <c r="K2977" s="9">
        <v>78.8</v>
      </c>
      <c r="L2977" s="9">
        <v>0.2487</v>
      </c>
      <c r="M2977" s="9">
        <v>0.34379999999999999</v>
      </c>
      <c r="N2977" s="9">
        <v>0</v>
      </c>
      <c r="O2977" s="9">
        <v>0.6</v>
      </c>
      <c r="P2977" s="9"/>
      <c r="Q2977" s="9"/>
      <c r="R2977" s="9"/>
      <c r="T2977">
        <f t="shared" si="421"/>
        <v>1242100</v>
      </c>
      <c r="U2977">
        <v>0</v>
      </c>
      <c r="V2977">
        <f t="shared" si="428"/>
        <v>0</v>
      </c>
      <c r="W2977" t="str">
        <f t="shared" si="422"/>
        <v/>
      </c>
      <c r="X2977" t="str">
        <f t="shared" si="423"/>
        <v/>
      </c>
      <c r="Y2977" t="str">
        <f t="shared" si="429"/>
        <v/>
      </c>
      <c r="Z2977" s="9"/>
      <c r="AA2977" s="14">
        <f t="shared" si="424"/>
        <v>0.55000000000000004</v>
      </c>
      <c r="AB2977" s="14">
        <f t="shared" si="425"/>
        <v>0.14799999999999999</v>
      </c>
    </row>
    <row r="2978" spans="1:28" x14ac:dyDescent="0.25">
      <c r="A2978" s="10">
        <f t="shared" si="427"/>
        <v>45415</v>
      </c>
      <c r="B2978" s="11">
        <v>124</v>
      </c>
      <c r="C2978" s="11">
        <v>2200</v>
      </c>
      <c r="D2978" s="12">
        <v>632.91666666666697</v>
      </c>
      <c r="E2978" s="9">
        <v>110.17</v>
      </c>
      <c r="F2978" s="9">
        <f t="shared" si="426"/>
        <v>46.17</v>
      </c>
      <c r="G2978" s="9">
        <v>2.52</v>
      </c>
      <c r="H2978" s="9">
        <v>6.04</v>
      </c>
      <c r="I2978" s="9"/>
      <c r="J2978" s="9">
        <v>2.0739999999999998</v>
      </c>
      <c r="K2978" s="9">
        <v>75.400000000000006</v>
      </c>
      <c r="L2978" s="9">
        <v>0.248</v>
      </c>
      <c r="M2978" s="9">
        <v>0.34460000000000002</v>
      </c>
      <c r="N2978" s="9">
        <v>0</v>
      </c>
      <c r="O2978" s="9">
        <v>0.6</v>
      </c>
      <c r="P2978" s="9"/>
      <c r="Q2978" s="9"/>
      <c r="R2978" s="9"/>
      <c r="T2978">
        <f t="shared" si="421"/>
        <v>1242200</v>
      </c>
      <c r="U2978">
        <v>0</v>
      </c>
      <c r="V2978">
        <f t="shared" si="428"/>
        <v>0</v>
      </c>
      <c r="W2978" t="str">
        <f t="shared" si="422"/>
        <v/>
      </c>
      <c r="X2978" t="str">
        <f t="shared" si="423"/>
        <v/>
      </c>
      <c r="Y2978" t="str">
        <f t="shared" si="429"/>
        <v/>
      </c>
      <c r="Z2978" s="9"/>
      <c r="AA2978" s="14">
        <f t="shared" si="424"/>
        <v>0.53500000000000003</v>
      </c>
      <c r="AB2978" s="14">
        <f t="shared" si="425"/>
        <v>0.17499999999999999</v>
      </c>
    </row>
    <row r="2979" spans="1:28" x14ac:dyDescent="0.25">
      <c r="A2979" s="10">
        <f t="shared" si="427"/>
        <v>45415</v>
      </c>
      <c r="B2979" s="11">
        <v>124</v>
      </c>
      <c r="C2979" s="11">
        <v>2300</v>
      </c>
      <c r="D2979" s="12">
        <v>632.95833333333303</v>
      </c>
      <c r="E2979" s="9">
        <v>109.82</v>
      </c>
      <c r="F2979" s="9">
        <f t="shared" si="426"/>
        <v>45.819999999999993</v>
      </c>
      <c r="G2979" s="9">
        <v>2.0099999999999998</v>
      </c>
      <c r="H2979" s="9">
        <v>6.04</v>
      </c>
      <c r="I2979" s="9"/>
      <c r="J2979" s="9">
        <v>2.101</v>
      </c>
      <c r="K2979" s="9">
        <v>73.400000000000006</v>
      </c>
      <c r="L2979" s="9">
        <v>0.2472</v>
      </c>
      <c r="M2979" s="9">
        <v>0.34460000000000002</v>
      </c>
      <c r="N2979" s="9">
        <v>0</v>
      </c>
      <c r="O2979" s="9">
        <v>0.6</v>
      </c>
      <c r="P2979" s="9"/>
      <c r="Q2979" s="9"/>
      <c r="R2979" s="9"/>
      <c r="T2979">
        <f t="shared" si="421"/>
        <v>1242300</v>
      </c>
      <c r="U2979">
        <v>0</v>
      </c>
      <c r="V2979">
        <f t="shared" si="428"/>
        <v>0</v>
      </c>
      <c r="W2979" t="str">
        <f t="shared" si="422"/>
        <v/>
      </c>
      <c r="X2979" t="str">
        <f t="shared" si="423"/>
        <v/>
      </c>
      <c r="Y2979" t="str">
        <f t="shared" si="429"/>
        <v/>
      </c>
      <c r="Z2979" s="9"/>
      <c r="AA2979" s="14">
        <f t="shared" si="424"/>
        <v>0.52100000000000002</v>
      </c>
      <c r="AB2979" s="14">
        <f t="shared" si="425"/>
        <v>0.189</v>
      </c>
    </row>
    <row r="2980" spans="1:28" x14ac:dyDescent="0.25">
      <c r="A2980" s="10">
        <f t="shared" si="427"/>
        <v>45415</v>
      </c>
      <c r="B2980" s="11">
        <v>124</v>
      </c>
      <c r="C2980" s="11">
        <v>2400</v>
      </c>
      <c r="D2980" s="12">
        <v>633</v>
      </c>
      <c r="E2980" s="9">
        <v>109.59</v>
      </c>
      <c r="F2980" s="9">
        <f t="shared" si="426"/>
        <v>45.59</v>
      </c>
      <c r="G2980" s="9">
        <v>1.01</v>
      </c>
      <c r="H2980" s="9">
        <v>6.54</v>
      </c>
      <c r="I2980" s="9"/>
      <c r="J2980" s="9">
        <v>1.8859999999999999</v>
      </c>
      <c r="K2980" s="9">
        <v>70.5</v>
      </c>
      <c r="L2980" s="9">
        <v>0.2472</v>
      </c>
      <c r="M2980" s="9">
        <v>0.3453</v>
      </c>
      <c r="N2980" s="9">
        <v>0</v>
      </c>
      <c r="O2980" s="9">
        <v>0.6</v>
      </c>
      <c r="P2980" s="9"/>
      <c r="Q2980" s="9"/>
      <c r="R2980" s="9"/>
      <c r="T2980">
        <f t="shared" si="421"/>
        <v>1242400</v>
      </c>
      <c r="U2980">
        <v>0</v>
      </c>
      <c r="V2980">
        <f t="shared" si="428"/>
        <v>0</v>
      </c>
      <c r="W2980">
        <f t="shared" si="422"/>
        <v>0.247</v>
      </c>
      <c r="X2980">
        <f t="shared" si="423"/>
        <v>0.34499999999999997</v>
      </c>
      <c r="Y2980">
        <f t="shared" si="429"/>
        <v>0.45600000000000002</v>
      </c>
      <c r="Z2980" s="9"/>
      <c r="AA2980" s="14">
        <f t="shared" si="424"/>
        <v>0.49299999999999999</v>
      </c>
      <c r="AB2980" s="14">
        <f t="shared" si="425"/>
        <v>0.20599999999999999</v>
      </c>
    </row>
    <row r="2981" spans="1:28" x14ac:dyDescent="0.25">
      <c r="A2981" s="10">
        <f t="shared" si="427"/>
        <v>45416</v>
      </c>
      <c r="B2981" s="11">
        <v>125</v>
      </c>
      <c r="C2981" s="11">
        <v>100</v>
      </c>
      <c r="D2981" s="12">
        <v>633.04166666666697</v>
      </c>
      <c r="E2981" s="9">
        <v>110.06</v>
      </c>
      <c r="F2981" s="9">
        <f t="shared" si="426"/>
        <v>46.06</v>
      </c>
      <c r="G2981" s="9">
        <v>1.01</v>
      </c>
      <c r="H2981" s="9">
        <v>5.03</v>
      </c>
      <c r="I2981" s="9"/>
      <c r="J2981" s="9">
        <v>2.1280000000000001</v>
      </c>
      <c r="K2981" s="9">
        <v>68.400000000000006</v>
      </c>
      <c r="L2981" s="9">
        <v>0.2465</v>
      </c>
      <c r="M2981" s="9">
        <v>0.3453</v>
      </c>
      <c r="N2981" s="9">
        <v>0</v>
      </c>
      <c r="O2981" s="9">
        <v>0.6</v>
      </c>
      <c r="P2981" s="9"/>
      <c r="Q2981" s="9"/>
      <c r="R2981" s="9"/>
      <c r="T2981">
        <f t="shared" si="421"/>
        <v>1250100</v>
      </c>
      <c r="U2981">
        <v>0</v>
      </c>
      <c r="V2981">
        <f t="shared" si="428"/>
        <v>0</v>
      </c>
      <c r="W2981" t="str">
        <f t="shared" si="422"/>
        <v/>
      </c>
      <c r="X2981" t="str">
        <f t="shared" si="423"/>
        <v/>
      </c>
      <c r="Y2981" t="str">
        <f t="shared" si="429"/>
        <v/>
      </c>
      <c r="Z2981" s="9"/>
      <c r="AA2981" s="14">
        <f t="shared" si="424"/>
        <v>0.48699999999999999</v>
      </c>
      <c r="AB2981" s="14">
        <f t="shared" si="425"/>
        <v>0.22500000000000001</v>
      </c>
    </row>
    <row r="2982" spans="1:28" x14ac:dyDescent="0.25">
      <c r="A2982" s="10">
        <f t="shared" si="427"/>
        <v>45416</v>
      </c>
      <c r="B2982" s="11">
        <v>125</v>
      </c>
      <c r="C2982" s="11">
        <v>200</v>
      </c>
      <c r="D2982" s="12">
        <v>633.08333333333303</v>
      </c>
      <c r="E2982" s="9">
        <v>109.59</v>
      </c>
      <c r="F2982" s="9">
        <f t="shared" si="426"/>
        <v>45.59</v>
      </c>
      <c r="G2982" s="9">
        <v>1.01</v>
      </c>
      <c r="H2982" s="9">
        <v>5.03</v>
      </c>
      <c r="I2982" s="9"/>
      <c r="J2982" s="9">
        <v>1.8049999999999999</v>
      </c>
      <c r="K2982" s="9">
        <v>67.5</v>
      </c>
      <c r="L2982" s="9">
        <v>0.24579999999999999</v>
      </c>
      <c r="M2982" s="9">
        <v>0.3453</v>
      </c>
      <c r="N2982" s="9">
        <v>0</v>
      </c>
      <c r="O2982" s="9">
        <v>0.6</v>
      </c>
      <c r="P2982" s="9"/>
      <c r="Q2982" s="9"/>
      <c r="R2982" s="9"/>
      <c r="T2982">
        <f t="shared" si="421"/>
        <v>1250200</v>
      </c>
      <c r="U2982">
        <v>0</v>
      </c>
      <c r="V2982">
        <f t="shared" si="428"/>
        <v>0</v>
      </c>
      <c r="W2982" t="str">
        <f t="shared" si="422"/>
        <v/>
      </c>
      <c r="X2982" t="str">
        <f t="shared" si="423"/>
        <v/>
      </c>
      <c r="Y2982" t="str">
        <f t="shared" si="429"/>
        <v/>
      </c>
      <c r="Z2982" s="9"/>
      <c r="AA2982" s="14">
        <f t="shared" si="424"/>
        <v>0.46899999999999997</v>
      </c>
      <c r="AB2982" s="14">
        <f t="shared" si="425"/>
        <v>0.22600000000000001</v>
      </c>
    </row>
    <row r="2983" spans="1:28" x14ac:dyDescent="0.25">
      <c r="A2983" s="10">
        <f t="shared" si="427"/>
        <v>45416</v>
      </c>
      <c r="B2983" s="11">
        <v>125</v>
      </c>
      <c r="C2983" s="11">
        <v>300</v>
      </c>
      <c r="D2983" s="12">
        <v>633.125</v>
      </c>
      <c r="E2983" s="9">
        <v>109.82</v>
      </c>
      <c r="F2983" s="9">
        <f t="shared" si="426"/>
        <v>45.819999999999993</v>
      </c>
      <c r="G2983" s="9">
        <v>0.5</v>
      </c>
      <c r="H2983" s="9">
        <v>4.53</v>
      </c>
      <c r="I2983" s="9"/>
      <c r="J2983" s="9">
        <v>1.6970000000000001</v>
      </c>
      <c r="K2983" s="9">
        <v>67.099999999999994</v>
      </c>
      <c r="L2983" s="9">
        <v>0.24579999999999999</v>
      </c>
      <c r="M2983" s="9">
        <v>0.3453</v>
      </c>
      <c r="N2983" s="9">
        <v>0</v>
      </c>
      <c r="O2983" s="9">
        <v>0.6</v>
      </c>
      <c r="P2983" s="9"/>
      <c r="Q2983" s="9"/>
      <c r="R2983" s="9"/>
      <c r="T2983">
        <f t="shared" si="421"/>
        <v>1250300</v>
      </c>
      <c r="U2983">
        <v>0</v>
      </c>
      <c r="V2983">
        <f t="shared" si="428"/>
        <v>0</v>
      </c>
      <c r="W2983" t="str">
        <f t="shared" si="422"/>
        <v/>
      </c>
      <c r="X2983" t="str">
        <f t="shared" si="423"/>
        <v/>
      </c>
      <c r="Y2983" t="str">
        <f t="shared" si="429"/>
        <v/>
      </c>
      <c r="Z2983" s="9"/>
      <c r="AA2983" s="14">
        <f t="shared" si="424"/>
        <v>0.46300000000000002</v>
      </c>
      <c r="AB2983" s="14">
        <f t="shared" si="425"/>
        <v>0.22700000000000001</v>
      </c>
    </row>
    <row r="2984" spans="1:28" x14ac:dyDescent="0.25">
      <c r="A2984" s="10">
        <f t="shared" si="427"/>
        <v>45416</v>
      </c>
      <c r="B2984" s="11">
        <v>125</v>
      </c>
      <c r="C2984" s="11">
        <v>400</v>
      </c>
      <c r="D2984" s="12">
        <v>633.16666666666697</v>
      </c>
      <c r="E2984" s="9">
        <v>109.94</v>
      </c>
      <c r="F2984" s="9">
        <f t="shared" si="426"/>
        <v>45.94</v>
      </c>
      <c r="G2984" s="9">
        <v>0</v>
      </c>
      <c r="H2984" s="9">
        <v>2.52</v>
      </c>
      <c r="I2984" s="9"/>
      <c r="J2984" s="9">
        <v>1.3169999999999999</v>
      </c>
      <c r="K2984" s="9">
        <v>67.5</v>
      </c>
      <c r="L2984" s="9">
        <v>0.24510000000000001</v>
      </c>
      <c r="M2984" s="9">
        <v>0.34460000000000002</v>
      </c>
      <c r="N2984" s="9">
        <v>0</v>
      </c>
      <c r="O2984" s="9">
        <v>0.6</v>
      </c>
      <c r="P2984" s="9"/>
      <c r="Q2984" s="9"/>
      <c r="R2984" s="9"/>
      <c r="T2984">
        <f t="shared" si="421"/>
        <v>1250400</v>
      </c>
      <c r="U2984">
        <v>0</v>
      </c>
      <c r="V2984">
        <f t="shared" si="428"/>
        <v>0</v>
      </c>
      <c r="W2984" t="str">
        <f t="shared" si="422"/>
        <v/>
      </c>
      <c r="X2984" t="str">
        <f t="shared" si="423"/>
        <v/>
      </c>
      <c r="Y2984" t="str">
        <f t="shared" si="429"/>
        <v/>
      </c>
      <c r="Z2984" s="9"/>
      <c r="AA2984" s="14">
        <f t="shared" si="424"/>
        <v>0.45300000000000001</v>
      </c>
      <c r="AB2984" s="14">
        <f t="shared" si="425"/>
        <v>0.218</v>
      </c>
    </row>
    <row r="2985" spans="1:28" x14ac:dyDescent="0.25">
      <c r="A2985" s="10">
        <f t="shared" si="427"/>
        <v>45416</v>
      </c>
      <c r="B2985" s="11">
        <v>125</v>
      </c>
      <c r="C2985" s="11">
        <v>500</v>
      </c>
      <c r="D2985" s="12">
        <v>633.20833333333303</v>
      </c>
      <c r="E2985" s="9">
        <v>109.7</v>
      </c>
      <c r="F2985" s="9">
        <f t="shared" si="426"/>
        <v>45.7</v>
      </c>
      <c r="G2985" s="9">
        <v>0</v>
      </c>
      <c r="H2985" s="9">
        <v>3.02</v>
      </c>
      <c r="I2985" s="9"/>
      <c r="J2985" s="9">
        <v>1.425</v>
      </c>
      <c r="K2985" s="9">
        <v>66.599999999999994</v>
      </c>
      <c r="L2985" s="9">
        <v>0.24510000000000001</v>
      </c>
      <c r="M2985" s="9">
        <v>0.34460000000000002</v>
      </c>
      <c r="N2985" s="9">
        <v>0</v>
      </c>
      <c r="O2985" s="9">
        <v>5.6</v>
      </c>
      <c r="P2985" s="9"/>
      <c r="Q2985" s="9"/>
      <c r="R2985" s="9"/>
      <c r="T2985">
        <f t="shared" si="421"/>
        <v>1250500</v>
      </c>
      <c r="U2985">
        <v>1.7</v>
      </c>
      <c r="V2985">
        <f t="shared" si="428"/>
        <v>5.6</v>
      </c>
      <c r="W2985" t="str">
        <f t="shared" si="422"/>
        <v/>
      </c>
      <c r="X2985" t="str">
        <f t="shared" si="423"/>
        <v/>
      </c>
      <c r="Y2985" t="str">
        <f t="shared" si="429"/>
        <v/>
      </c>
      <c r="Z2985" s="9"/>
      <c r="AA2985" s="14">
        <f t="shared" si="424"/>
        <v>0.45100000000000001</v>
      </c>
      <c r="AB2985" s="14">
        <f t="shared" si="425"/>
        <v>0.22600000000000001</v>
      </c>
    </row>
    <row r="2986" spans="1:28" x14ac:dyDescent="0.25">
      <c r="A2986" s="10">
        <f t="shared" si="427"/>
        <v>45416</v>
      </c>
      <c r="B2986" s="11">
        <v>125</v>
      </c>
      <c r="C2986" s="11">
        <v>600</v>
      </c>
      <c r="D2986" s="12">
        <v>633.25</v>
      </c>
      <c r="E2986" s="9">
        <v>110.06</v>
      </c>
      <c r="F2986" s="9">
        <f t="shared" si="426"/>
        <v>46.06</v>
      </c>
      <c r="G2986" s="9">
        <v>0.5</v>
      </c>
      <c r="H2986" s="9">
        <v>4.53</v>
      </c>
      <c r="I2986" s="9"/>
      <c r="J2986" s="9">
        <v>2.5569999999999999</v>
      </c>
      <c r="K2986" s="9">
        <v>62.5</v>
      </c>
      <c r="L2986" s="9">
        <v>0.24510000000000001</v>
      </c>
      <c r="M2986" s="9">
        <v>0.34379999999999999</v>
      </c>
      <c r="N2986" s="9">
        <v>0</v>
      </c>
      <c r="O2986" s="9">
        <v>80.599999999999994</v>
      </c>
      <c r="P2986" s="9"/>
      <c r="Q2986" s="9"/>
      <c r="R2986" s="9"/>
      <c r="T2986">
        <f t="shared" si="421"/>
        <v>1250600</v>
      </c>
      <c r="U2986">
        <v>93.8</v>
      </c>
      <c r="V2986">
        <f t="shared" si="428"/>
        <v>80.599999999999994</v>
      </c>
      <c r="W2986" t="str">
        <f t="shared" si="422"/>
        <v/>
      </c>
      <c r="X2986" t="str">
        <f t="shared" si="423"/>
        <v/>
      </c>
      <c r="Y2986" t="str">
        <f t="shared" si="429"/>
        <v/>
      </c>
      <c r="Z2986" s="9"/>
      <c r="AA2986" s="14">
        <f t="shared" si="424"/>
        <v>0.45900000000000002</v>
      </c>
      <c r="AB2986" s="14">
        <f t="shared" si="425"/>
        <v>0.27500000000000002</v>
      </c>
    </row>
    <row r="2987" spans="1:28" x14ac:dyDescent="0.25">
      <c r="A2987" s="10">
        <f t="shared" si="427"/>
        <v>45416</v>
      </c>
      <c r="B2987" s="11">
        <v>125</v>
      </c>
      <c r="C2987" s="11">
        <v>700</v>
      </c>
      <c r="D2987" s="12">
        <v>633.29166666666697</v>
      </c>
      <c r="E2987" s="9">
        <v>110.17</v>
      </c>
      <c r="F2987" s="9">
        <f t="shared" si="426"/>
        <v>46.17</v>
      </c>
      <c r="G2987" s="9">
        <v>0.5</v>
      </c>
      <c r="H2987" s="9">
        <v>4.53</v>
      </c>
      <c r="I2987" s="9"/>
      <c r="J2987" s="9">
        <v>3.036</v>
      </c>
      <c r="K2987" s="9">
        <v>56.6</v>
      </c>
      <c r="L2987" s="9">
        <v>0.24510000000000001</v>
      </c>
      <c r="M2987" s="9">
        <v>0.34379999999999999</v>
      </c>
      <c r="N2987" s="9">
        <v>0</v>
      </c>
      <c r="O2987" s="9">
        <v>180.6</v>
      </c>
      <c r="P2987" s="9"/>
      <c r="Q2987" s="9"/>
      <c r="R2987" s="9"/>
      <c r="T2987">
        <f t="shared" si="421"/>
        <v>1250700</v>
      </c>
      <c r="U2987">
        <v>271.2</v>
      </c>
      <c r="V2987">
        <f t="shared" si="428"/>
        <v>180.6</v>
      </c>
      <c r="W2987" t="str">
        <f t="shared" si="422"/>
        <v/>
      </c>
      <c r="X2987" t="str">
        <f t="shared" si="423"/>
        <v/>
      </c>
      <c r="Y2987" t="str">
        <f t="shared" si="429"/>
        <v/>
      </c>
      <c r="Z2987" s="9"/>
      <c r="AA2987" s="14">
        <f t="shared" si="424"/>
        <v>0.43</v>
      </c>
      <c r="AB2987" s="14">
        <f t="shared" si="425"/>
        <v>0.33</v>
      </c>
    </row>
    <row r="2988" spans="1:28" x14ac:dyDescent="0.25">
      <c r="A2988" s="10">
        <f t="shared" si="427"/>
        <v>45416</v>
      </c>
      <c r="B2988" s="11">
        <v>125</v>
      </c>
      <c r="C2988" s="11">
        <v>800</v>
      </c>
      <c r="D2988" s="12">
        <v>633.33333333333303</v>
      </c>
      <c r="E2988" s="9">
        <v>110.29</v>
      </c>
      <c r="F2988" s="9">
        <f t="shared" si="426"/>
        <v>46.290000000000006</v>
      </c>
      <c r="G2988" s="9">
        <v>0.5</v>
      </c>
      <c r="H2988" s="9">
        <v>4.53</v>
      </c>
      <c r="I2988" s="9"/>
      <c r="J2988" s="9">
        <v>4.4020000000000001</v>
      </c>
      <c r="K2988" s="9">
        <v>55.6</v>
      </c>
      <c r="L2988" s="9">
        <v>0.24510000000000001</v>
      </c>
      <c r="M2988" s="9">
        <v>0.34310000000000002</v>
      </c>
      <c r="N2988" s="9">
        <v>0</v>
      </c>
      <c r="O2988" s="9">
        <v>209.4</v>
      </c>
      <c r="P2988" s="9"/>
      <c r="Q2988" s="9"/>
      <c r="R2988" s="9"/>
      <c r="T2988">
        <f t="shared" si="421"/>
        <v>1250800</v>
      </c>
      <c r="U2988">
        <v>459</v>
      </c>
      <c r="V2988">
        <f t="shared" si="428"/>
        <v>209.4</v>
      </c>
      <c r="W2988" t="str">
        <f t="shared" si="422"/>
        <v/>
      </c>
      <c r="X2988" t="str">
        <f t="shared" si="423"/>
        <v/>
      </c>
      <c r="Y2988" t="str">
        <f t="shared" si="429"/>
        <v/>
      </c>
      <c r="Z2988" s="9"/>
      <c r="AA2988" s="14">
        <f t="shared" si="424"/>
        <v>0.46500000000000002</v>
      </c>
      <c r="AB2988" s="14">
        <f t="shared" si="425"/>
        <v>0.371</v>
      </c>
    </row>
    <row r="2989" spans="1:28" x14ac:dyDescent="0.25">
      <c r="A2989" s="10">
        <f t="shared" si="427"/>
        <v>45416</v>
      </c>
      <c r="B2989" s="11">
        <v>125</v>
      </c>
      <c r="C2989" s="11">
        <v>900</v>
      </c>
      <c r="D2989" s="12">
        <v>633.375</v>
      </c>
      <c r="E2989" s="9">
        <v>109.94</v>
      </c>
      <c r="F2989" s="9">
        <f t="shared" si="426"/>
        <v>45.94</v>
      </c>
      <c r="G2989" s="9">
        <v>0.5</v>
      </c>
      <c r="H2989" s="9">
        <v>6.04</v>
      </c>
      <c r="I2989" s="9"/>
      <c r="J2989" s="9">
        <v>5.1020000000000003</v>
      </c>
      <c r="K2989" s="9">
        <v>53</v>
      </c>
      <c r="L2989" s="9">
        <v>0.24510000000000001</v>
      </c>
      <c r="M2989" s="9">
        <v>0.34310000000000002</v>
      </c>
      <c r="N2989" s="9">
        <v>0</v>
      </c>
      <c r="O2989" s="9">
        <v>278.10000000000002</v>
      </c>
      <c r="P2989" s="9"/>
      <c r="Q2989" s="9"/>
      <c r="R2989" s="9"/>
      <c r="T2989">
        <f t="shared" si="421"/>
        <v>1250900</v>
      </c>
      <c r="U2989">
        <v>633.20000000000005</v>
      </c>
      <c r="V2989">
        <f t="shared" si="428"/>
        <v>278.10000000000002</v>
      </c>
      <c r="W2989" t="str">
        <f t="shared" si="422"/>
        <v/>
      </c>
      <c r="X2989" t="str">
        <f t="shared" si="423"/>
        <v/>
      </c>
      <c r="Y2989" t="str">
        <f t="shared" si="429"/>
        <v/>
      </c>
      <c r="Z2989" s="9"/>
      <c r="AA2989" s="14">
        <f t="shared" si="424"/>
        <v>0.46500000000000002</v>
      </c>
      <c r="AB2989" s="14">
        <f t="shared" si="425"/>
        <v>0.41199999999999998</v>
      </c>
    </row>
    <row r="2990" spans="1:28" x14ac:dyDescent="0.25">
      <c r="A2990" s="10">
        <f t="shared" si="427"/>
        <v>45416</v>
      </c>
      <c r="B2990" s="11">
        <v>125</v>
      </c>
      <c r="C2990" s="11">
        <v>1000</v>
      </c>
      <c r="D2990" s="12">
        <v>633.41666666666697</v>
      </c>
      <c r="E2990" s="9">
        <v>109.94</v>
      </c>
      <c r="F2990" s="9">
        <f t="shared" si="426"/>
        <v>45.94</v>
      </c>
      <c r="G2990" s="9">
        <v>1.51</v>
      </c>
      <c r="H2990" s="9">
        <v>6.04</v>
      </c>
      <c r="I2990" s="9"/>
      <c r="J2990" s="9">
        <v>6.0259999999999998</v>
      </c>
      <c r="K2990" s="9">
        <v>49.1</v>
      </c>
      <c r="L2990" s="9">
        <v>0.24429999999999999</v>
      </c>
      <c r="M2990" s="9">
        <v>0.3417</v>
      </c>
      <c r="N2990" s="9">
        <v>0</v>
      </c>
      <c r="O2990" s="9">
        <v>388.1</v>
      </c>
      <c r="P2990" s="9"/>
      <c r="Q2990" s="9"/>
      <c r="R2990" s="9"/>
      <c r="T2990">
        <f t="shared" si="421"/>
        <v>1251000</v>
      </c>
      <c r="U2990">
        <v>777.7</v>
      </c>
      <c r="V2990">
        <f t="shared" si="428"/>
        <v>388.1</v>
      </c>
      <c r="W2990" t="str">
        <f t="shared" si="422"/>
        <v/>
      </c>
      <c r="X2990" t="str">
        <f t="shared" si="423"/>
        <v/>
      </c>
      <c r="Y2990" t="str">
        <f t="shared" si="429"/>
        <v/>
      </c>
      <c r="Z2990" s="9"/>
      <c r="AA2990" s="14">
        <f t="shared" si="424"/>
        <v>0.46</v>
      </c>
      <c r="AB2990" s="14">
        <f t="shared" si="425"/>
        <v>0.47699999999999998</v>
      </c>
    </row>
    <row r="2991" spans="1:28" x14ac:dyDescent="0.25">
      <c r="A2991" s="10">
        <f t="shared" si="427"/>
        <v>45416</v>
      </c>
      <c r="B2991" s="11">
        <v>125</v>
      </c>
      <c r="C2991" s="11">
        <v>1100</v>
      </c>
      <c r="D2991" s="12">
        <v>633.45833333333303</v>
      </c>
      <c r="E2991" s="9">
        <v>110.06</v>
      </c>
      <c r="F2991" s="9">
        <f t="shared" si="426"/>
        <v>46.06</v>
      </c>
      <c r="G2991" s="9">
        <v>1.01</v>
      </c>
      <c r="H2991" s="9">
        <v>4.53</v>
      </c>
      <c r="I2991" s="9"/>
      <c r="J2991" s="9">
        <v>6.5350000000000001</v>
      </c>
      <c r="K2991" s="9">
        <v>45.4</v>
      </c>
      <c r="L2991" s="9">
        <v>0.24360000000000001</v>
      </c>
      <c r="M2991" s="9">
        <v>0.3417</v>
      </c>
      <c r="N2991" s="9">
        <v>0</v>
      </c>
      <c r="O2991" s="9">
        <v>386.9</v>
      </c>
      <c r="P2991" s="9"/>
      <c r="Q2991" s="9"/>
      <c r="R2991" s="9"/>
      <c r="T2991">
        <f t="shared" si="421"/>
        <v>1251100</v>
      </c>
      <c r="U2991">
        <v>881</v>
      </c>
      <c r="V2991">
        <f t="shared" si="428"/>
        <v>386.9</v>
      </c>
      <c r="W2991" t="str">
        <f t="shared" si="422"/>
        <v/>
      </c>
      <c r="X2991" t="str">
        <f t="shared" si="423"/>
        <v/>
      </c>
      <c r="Y2991" t="str">
        <f t="shared" si="429"/>
        <v/>
      </c>
      <c r="Z2991" s="9"/>
      <c r="AA2991" s="14">
        <f t="shared" si="424"/>
        <v>0.44</v>
      </c>
      <c r="AB2991" s="14">
        <f t="shared" si="425"/>
        <v>0.52900000000000003</v>
      </c>
    </row>
    <row r="2992" spans="1:28" x14ac:dyDescent="0.25">
      <c r="A2992" s="10">
        <f t="shared" si="427"/>
        <v>45416</v>
      </c>
      <c r="B2992" s="11">
        <v>125</v>
      </c>
      <c r="C2992" s="11">
        <v>1200</v>
      </c>
      <c r="D2992" s="12">
        <v>633.5</v>
      </c>
      <c r="E2992" s="9">
        <v>110.06</v>
      </c>
      <c r="F2992" s="9">
        <f t="shared" si="426"/>
        <v>46.06</v>
      </c>
      <c r="G2992" s="9">
        <v>1.01</v>
      </c>
      <c r="H2992" s="9">
        <v>4.53</v>
      </c>
      <c r="I2992" s="9"/>
      <c r="J2992" s="9">
        <v>6.8639999999999999</v>
      </c>
      <c r="K2992" s="9">
        <v>45.2</v>
      </c>
      <c r="L2992" s="9">
        <v>0.24360000000000001</v>
      </c>
      <c r="M2992" s="9">
        <v>0.34089999999999998</v>
      </c>
      <c r="N2992" s="9">
        <v>0</v>
      </c>
      <c r="O2992" s="9">
        <v>385.6</v>
      </c>
      <c r="P2992" s="9"/>
      <c r="Q2992" s="9"/>
      <c r="R2992" s="9"/>
      <c r="T2992">
        <f t="shared" si="421"/>
        <v>1251200</v>
      </c>
      <c r="U2992">
        <v>935.5</v>
      </c>
      <c r="V2992">
        <f t="shared" si="428"/>
        <v>385.6</v>
      </c>
      <c r="W2992" t="str">
        <f t="shared" si="422"/>
        <v/>
      </c>
      <c r="X2992" t="str">
        <f t="shared" si="423"/>
        <v/>
      </c>
      <c r="Y2992" t="str">
        <f t="shared" si="429"/>
        <v/>
      </c>
      <c r="Z2992" s="9"/>
      <c r="AA2992" s="14">
        <f t="shared" si="424"/>
        <v>0.44800000000000001</v>
      </c>
      <c r="AB2992" s="14">
        <f t="shared" si="425"/>
        <v>0.54300000000000004</v>
      </c>
    </row>
    <row r="2993" spans="1:28" x14ac:dyDescent="0.25">
      <c r="A2993" s="10">
        <f t="shared" si="427"/>
        <v>45416</v>
      </c>
      <c r="B2993" s="11">
        <v>125</v>
      </c>
      <c r="C2993" s="11">
        <v>1300</v>
      </c>
      <c r="D2993" s="12">
        <v>633.54166666666697</v>
      </c>
      <c r="E2993" s="9">
        <v>109.12</v>
      </c>
      <c r="F2993" s="9">
        <f t="shared" si="426"/>
        <v>45.120000000000005</v>
      </c>
      <c r="G2993" s="9">
        <v>1.01</v>
      </c>
      <c r="H2993" s="9">
        <v>6.04</v>
      </c>
      <c r="I2993" s="9"/>
      <c r="J2993" s="9">
        <v>7.82</v>
      </c>
      <c r="K2993" s="9">
        <v>44.3</v>
      </c>
      <c r="L2993" s="9">
        <v>0.2429</v>
      </c>
      <c r="M2993" s="9">
        <v>0.3402</v>
      </c>
      <c r="N2993" s="9">
        <v>0</v>
      </c>
      <c r="O2993" s="9">
        <v>399.4</v>
      </c>
      <c r="P2993" s="9"/>
      <c r="Q2993" s="9"/>
      <c r="R2993" s="9"/>
      <c r="T2993">
        <f t="shared" si="421"/>
        <v>1251300</v>
      </c>
      <c r="U2993">
        <v>937</v>
      </c>
      <c r="V2993">
        <f t="shared" si="428"/>
        <v>399.4</v>
      </c>
      <c r="W2993" t="str">
        <f t="shared" si="422"/>
        <v/>
      </c>
      <c r="X2993" t="str">
        <f t="shared" si="423"/>
        <v/>
      </c>
      <c r="Y2993" t="str">
        <f t="shared" si="429"/>
        <v/>
      </c>
      <c r="Z2993" s="9"/>
      <c r="AA2993" s="14">
        <f t="shared" si="424"/>
        <v>0.46899999999999997</v>
      </c>
      <c r="AB2993" s="14">
        <f t="shared" si="425"/>
        <v>0.59</v>
      </c>
    </row>
    <row r="2994" spans="1:28" x14ac:dyDescent="0.25">
      <c r="A2994" s="10">
        <f t="shared" si="427"/>
        <v>45416</v>
      </c>
      <c r="B2994" s="11">
        <v>125</v>
      </c>
      <c r="C2994" s="11">
        <v>1400</v>
      </c>
      <c r="D2994" s="12">
        <v>633.58333333333303</v>
      </c>
      <c r="E2994" s="9">
        <v>109</v>
      </c>
      <c r="F2994" s="9">
        <f t="shared" si="426"/>
        <v>45</v>
      </c>
      <c r="G2994" s="9">
        <v>0.5</v>
      </c>
      <c r="H2994" s="9">
        <v>4.53</v>
      </c>
      <c r="I2994" s="9"/>
      <c r="J2994" s="9">
        <v>7.5439999999999996</v>
      </c>
      <c r="K2994" s="9">
        <v>44</v>
      </c>
      <c r="L2994" s="9">
        <v>0.2429</v>
      </c>
      <c r="M2994" s="9">
        <v>0.33729999999999999</v>
      </c>
      <c r="N2994" s="9">
        <v>0</v>
      </c>
      <c r="O2994" s="9">
        <v>334.4</v>
      </c>
      <c r="P2994" s="9"/>
      <c r="Q2994" s="9"/>
      <c r="R2994" s="9"/>
      <c r="T2994">
        <f t="shared" si="421"/>
        <v>1251400</v>
      </c>
      <c r="U2994">
        <v>885.3</v>
      </c>
      <c r="V2994">
        <f t="shared" si="428"/>
        <v>334.4</v>
      </c>
      <c r="W2994" t="str">
        <f t="shared" si="422"/>
        <v/>
      </c>
      <c r="X2994" t="str">
        <f t="shared" si="423"/>
        <v/>
      </c>
      <c r="Y2994" t="str">
        <f t="shared" si="429"/>
        <v/>
      </c>
      <c r="Z2994" s="9"/>
      <c r="AA2994" s="14">
        <f t="shared" si="424"/>
        <v>0.45700000000000002</v>
      </c>
      <c r="AB2994" s="14">
        <f t="shared" si="425"/>
        <v>0.58199999999999996</v>
      </c>
    </row>
    <row r="2995" spans="1:28" x14ac:dyDescent="0.25">
      <c r="A2995" s="10">
        <f t="shared" si="427"/>
        <v>45416</v>
      </c>
      <c r="B2995" s="11">
        <v>125</v>
      </c>
      <c r="C2995" s="11">
        <v>1500</v>
      </c>
      <c r="D2995" s="12">
        <v>633.625</v>
      </c>
      <c r="E2995" s="9">
        <v>108.07</v>
      </c>
      <c r="F2995" s="9">
        <f t="shared" si="426"/>
        <v>44.069999999999993</v>
      </c>
      <c r="G2995" s="9">
        <v>1.01</v>
      </c>
      <c r="H2995" s="9">
        <v>5.03</v>
      </c>
      <c r="I2995" s="9"/>
      <c r="J2995" s="9">
        <v>7.0659999999999998</v>
      </c>
      <c r="K2995" s="9">
        <v>46.7</v>
      </c>
      <c r="L2995" s="9">
        <v>0.24360000000000001</v>
      </c>
      <c r="M2995" s="9">
        <v>0.33729999999999999</v>
      </c>
      <c r="N2995" s="9">
        <v>0</v>
      </c>
      <c r="O2995" s="9">
        <v>250.6</v>
      </c>
      <c r="P2995" s="9"/>
      <c r="Q2995" s="9"/>
      <c r="R2995" s="9"/>
      <c r="T2995">
        <f t="shared" si="421"/>
        <v>1251500</v>
      </c>
      <c r="U2995">
        <v>784.5</v>
      </c>
      <c r="V2995">
        <f t="shared" si="428"/>
        <v>250.6</v>
      </c>
      <c r="W2995" t="str">
        <f t="shared" si="422"/>
        <v/>
      </c>
      <c r="X2995" t="str">
        <f t="shared" si="423"/>
        <v/>
      </c>
      <c r="Y2995" t="str">
        <f t="shared" si="429"/>
        <v/>
      </c>
      <c r="Z2995" s="9"/>
      <c r="AA2995" s="14">
        <f t="shared" si="424"/>
        <v>0.47</v>
      </c>
      <c r="AB2995" s="14">
        <f t="shared" si="425"/>
        <v>0.53600000000000003</v>
      </c>
    </row>
    <row r="2996" spans="1:28" x14ac:dyDescent="0.25">
      <c r="A2996" s="10">
        <f t="shared" si="427"/>
        <v>45416</v>
      </c>
      <c r="B2996" s="11">
        <v>125</v>
      </c>
      <c r="C2996" s="11">
        <v>1600</v>
      </c>
      <c r="D2996" s="12">
        <v>633.66666666666697</v>
      </c>
      <c r="E2996" s="9">
        <v>108.18</v>
      </c>
      <c r="F2996" s="9">
        <f t="shared" si="426"/>
        <v>44.180000000000007</v>
      </c>
      <c r="G2996" s="9">
        <v>0.5</v>
      </c>
      <c r="H2996" s="9">
        <v>4.03</v>
      </c>
      <c r="I2996" s="9"/>
      <c r="J2996" s="9">
        <v>6.1790000000000003</v>
      </c>
      <c r="K2996" s="9">
        <v>48.2</v>
      </c>
      <c r="L2996" s="9">
        <v>0.24510000000000001</v>
      </c>
      <c r="M2996" s="9">
        <v>0.33729999999999999</v>
      </c>
      <c r="N2996" s="9">
        <v>0</v>
      </c>
      <c r="O2996" s="9">
        <v>169.4</v>
      </c>
      <c r="P2996" s="9"/>
      <c r="Q2996" s="9"/>
      <c r="R2996" s="9"/>
      <c r="T2996">
        <f t="shared" si="421"/>
        <v>1251600</v>
      </c>
      <c r="U2996">
        <v>641.79999999999995</v>
      </c>
      <c r="V2996">
        <f t="shared" si="428"/>
        <v>169.4</v>
      </c>
      <c r="W2996" t="str">
        <f t="shared" si="422"/>
        <v/>
      </c>
      <c r="X2996" t="str">
        <f t="shared" si="423"/>
        <v/>
      </c>
      <c r="Y2996" t="str">
        <f t="shared" si="429"/>
        <v/>
      </c>
      <c r="Z2996" s="9"/>
      <c r="AA2996" s="14">
        <f t="shared" si="424"/>
        <v>0.45600000000000002</v>
      </c>
      <c r="AB2996" s="14">
        <f t="shared" si="425"/>
        <v>0.49</v>
      </c>
    </row>
    <row r="2997" spans="1:28" x14ac:dyDescent="0.25">
      <c r="A2997" s="10">
        <f t="shared" si="427"/>
        <v>45416</v>
      </c>
      <c r="B2997" s="11">
        <v>125</v>
      </c>
      <c r="C2997" s="11">
        <v>1700</v>
      </c>
      <c r="D2997" s="12">
        <v>633.70833333333303</v>
      </c>
      <c r="E2997" s="9">
        <v>108.89</v>
      </c>
      <c r="F2997" s="9">
        <f t="shared" si="426"/>
        <v>44.89</v>
      </c>
      <c r="G2997" s="9">
        <v>0</v>
      </c>
      <c r="H2997" s="9">
        <v>3.02</v>
      </c>
      <c r="I2997" s="9"/>
      <c r="J2997" s="9">
        <v>6.94</v>
      </c>
      <c r="K2997" s="9">
        <v>49.9</v>
      </c>
      <c r="L2997" s="9">
        <v>0.24579999999999999</v>
      </c>
      <c r="M2997" s="9">
        <v>0.33950000000000002</v>
      </c>
      <c r="N2997" s="9">
        <v>0</v>
      </c>
      <c r="O2997" s="9">
        <v>131.9</v>
      </c>
      <c r="P2997" s="9"/>
      <c r="Q2997" s="9"/>
      <c r="R2997" s="9"/>
      <c r="T2997">
        <f t="shared" si="421"/>
        <v>1251700</v>
      </c>
      <c r="U2997">
        <v>469.2</v>
      </c>
      <c r="V2997">
        <f t="shared" si="428"/>
        <v>131.9</v>
      </c>
      <c r="W2997" t="str">
        <f t="shared" si="422"/>
        <v/>
      </c>
      <c r="X2997" t="str">
        <f t="shared" si="423"/>
        <v/>
      </c>
      <c r="Y2997" t="str">
        <f t="shared" si="429"/>
        <v/>
      </c>
      <c r="Z2997" s="9"/>
      <c r="AA2997" s="14">
        <f t="shared" si="424"/>
        <v>0.498</v>
      </c>
      <c r="AB2997" s="14">
        <f t="shared" si="425"/>
        <v>0.5</v>
      </c>
    </row>
    <row r="2998" spans="1:28" x14ac:dyDescent="0.25">
      <c r="A2998" s="10">
        <f t="shared" si="427"/>
        <v>45416</v>
      </c>
      <c r="B2998" s="11">
        <v>125</v>
      </c>
      <c r="C2998" s="11">
        <v>1800</v>
      </c>
      <c r="D2998" s="12">
        <v>633.75</v>
      </c>
      <c r="E2998" s="9">
        <v>108.89</v>
      </c>
      <c r="F2998" s="9">
        <f t="shared" si="426"/>
        <v>44.89</v>
      </c>
      <c r="G2998" s="9">
        <v>0</v>
      </c>
      <c r="H2998" s="9">
        <v>2.0099999999999998</v>
      </c>
      <c r="I2998" s="9"/>
      <c r="J2998" s="9">
        <v>5.5140000000000002</v>
      </c>
      <c r="K2998" s="9">
        <v>51</v>
      </c>
      <c r="L2998" s="9">
        <v>0.2465</v>
      </c>
      <c r="M2998" s="9">
        <v>0.34089999999999998</v>
      </c>
      <c r="N2998" s="9">
        <v>0</v>
      </c>
      <c r="O2998" s="9">
        <v>71.900000000000006</v>
      </c>
      <c r="P2998" s="9"/>
      <c r="Q2998" s="9"/>
      <c r="R2998" s="9"/>
      <c r="T2998">
        <f t="shared" si="421"/>
        <v>1251800</v>
      </c>
      <c r="U2998">
        <v>281.7</v>
      </c>
      <c r="V2998">
        <f t="shared" si="428"/>
        <v>71.900000000000006</v>
      </c>
      <c r="W2998" t="str">
        <f t="shared" si="422"/>
        <v/>
      </c>
      <c r="X2998" t="str">
        <f t="shared" si="423"/>
        <v/>
      </c>
      <c r="Y2998" t="str">
        <f t="shared" si="429"/>
        <v/>
      </c>
      <c r="Z2998" s="9"/>
      <c r="AA2998" s="14">
        <f t="shared" si="424"/>
        <v>0.46100000000000002</v>
      </c>
      <c r="AB2998" s="14">
        <f t="shared" si="425"/>
        <v>0.443</v>
      </c>
    </row>
    <row r="2999" spans="1:28" x14ac:dyDescent="0.25">
      <c r="A2999" s="10">
        <f t="shared" si="427"/>
        <v>45416</v>
      </c>
      <c r="B2999" s="11">
        <v>125</v>
      </c>
      <c r="C2999" s="11">
        <v>1900</v>
      </c>
      <c r="D2999" s="12">
        <v>633.79166666666697</v>
      </c>
      <c r="E2999" s="9">
        <v>109</v>
      </c>
      <c r="F2999" s="9">
        <f t="shared" si="426"/>
        <v>45</v>
      </c>
      <c r="G2999" s="9">
        <v>0.5</v>
      </c>
      <c r="H2999" s="9">
        <v>3.02</v>
      </c>
      <c r="I2999" s="9"/>
      <c r="J2999" s="9">
        <v>4.1150000000000002</v>
      </c>
      <c r="K2999" s="9">
        <v>55.8</v>
      </c>
      <c r="L2999" s="9">
        <v>0.2465</v>
      </c>
      <c r="M2999" s="9">
        <v>0.34239999999999998</v>
      </c>
      <c r="N2999" s="9">
        <v>0</v>
      </c>
      <c r="O2999" s="9">
        <v>16.899999999999999</v>
      </c>
      <c r="P2999" s="9"/>
      <c r="Q2999" s="9"/>
      <c r="R2999" s="9"/>
      <c r="T2999">
        <f t="shared" si="421"/>
        <v>1251900</v>
      </c>
      <c r="U2999">
        <v>102.7</v>
      </c>
      <c r="V2999">
        <f t="shared" si="428"/>
        <v>16.899999999999999</v>
      </c>
      <c r="W2999" t="str">
        <f t="shared" si="422"/>
        <v/>
      </c>
      <c r="X2999" t="str">
        <f t="shared" si="423"/>
        <v/>
      </c>
      <c r="Y2999" t="str">
        <f t="shared" si="429"/>
        <v/>
      </c>
      <c r="Z2999" s="9"/>
      <c r="AA2999" s="14">
        <f t="shared" si="424"/>
        <v>0.45700000000000002</v>
      </c>
      <c r="AB2999" s="14">
        <f t="shared" si="425"/>
        <v>0.36199999999999999</v>
      </c>
    </row>
    <row r="3000" spans="1:28" x14ac:dyDescent="0.25">
      <c r="A3000" s="10">
        <f t="shared" si="427"/>
        <v>45416</v>
      </c>
      <c r="B3000" s="11">
        <v>125</v>
      </c>
      <c r="C3000" s="11">
        <v>2000</v>
      </c>
      <c r="D3000" s="12">
        <v>633.83333333333303</v>
      </c>
      <c r="E3000" s="9">
        <v>109.35</v>
      </c>
      <c r="F3000" s="9">
        <f t="shared" si="426"/>
        <v>45.349999999999994</v>
      </c>
      <c r="G3000" s="9">
        <v>0.5</v>
      </c>
      <c r="H3000" s="9">
        <v>4.03</v>
      </c>
      <c r="I3000" s="9"/>
      <c r="J3000" s="9">
        <v>3.6429999999999998</v>
      </c>
      <c r="K3000" s="9">
        <v>64.599999999999994</v>
      </c>
      <c r="L3000" s="9">
        <v>0.2465</v>
      </c>
      <c r="M3000" s="9">
        <v>0.34310000000000002</v>
      </c>
      <c r="N3000" s="9">
        <v>0</v>
      </c>
      <c r="O3000" s="9">
        <v>0.6</v>
      </c>
      <c r="P3000" s="9"/>
      <c r="Q3000" s="9"/>
      <c r="R3000" s="9"/>
      <c r="T3000">
        <f t="shared" si="421"/>
        <v>1252000</v>
      </c>
      <c r="U3000">
        <v>3</v>
      </c>
      <c r="V3000">
        <f t="shared" si="428"/>
        <v>0</v>
      </c>
      <c r="W3000" t="str">
        <f t="shared" si="422"/>
        <v/>
      </c>
      <c r="X3000" t="str">
        <f t="shared" si="423"/>
        <v/>
      </c>
      <c r="Y3000" t="str">
        <f t="shared" si="429"/>
        <v/>
      </c>
      <c r="Z3000" s="9"/>
      <c r="AA3000" s="14">
        <f t="shared" si="424"/>
        <v>0.51200000000000001</v>
      </c>
      <c r="AB3000" s="14">
        <f t="shared" si="425"/>
        <v>0.28100000000000003</v>
      </c>
    </row>
    <row r="3001" spans="1:28" x14ac:dyDescent="0.25">
      <c r="A3001" s="10">
        <f t="shared" si="427"/>
        <v>45416</v>
      </c>
      <c r="B3001" s="11">
        <v>125</v>
      </c>
      <c r="C3001" s="11">
        <v>2100</v>
      </c>
      <c r="D3001" s="12">
        <v>633.875</v>
      </c>
      <c r="E3001" s="9">
        <v>109</v>
      </c>
      <c r="F3001" s="9">
        <f t="shared" si="426"/>
        <v>45</v>
      </c>
      <c r="G3001" s="9">
        <v>0</v>
      </c>
      <c r="H3001" s="9">
        <v>1.51</v>
      </c>
      <c r="I3001" s="9"/>
      <c r="J3001" s="9">
        <v>2.262</v>
      </c>
      <c r="K3001" s="9">
        <v>73.599999999999994</v>
      </c>
      <c r="L3001" s="9">
        <v>0.2465</v>
      </c>
      <c r="M3001" s="9">
        <v>0.34379999999999999</v>
      </c>
      <c r="N3001" s="9">
        <v>0</v>
      </c>
      <c r="O3001" s="9">
        <v>0.6</v>
      </c>
      <c r="P3001" s="9"/>
      <c r="Q3001" s="9"/>
      <c r="R3001" s="9"/>
      <c r="T3001">
        <f t="shared" si="421"/>
        <v>1252100</v>
      </c>
      <c r="U3001">
        <v>0</v>
      </c>
      <c r="V3001">
        <f t="shared" si="428"/>
        <v>0</v>
      </c>
      <c r="W3001" t="str">
        <f t="shared" si="422"/>
        <v/>
      </c>
      <c r="X3001" t="str">
        <f t="shared" si="423"/>
        <v/>
      </c>
      <c r="Y3001" t="str">
        <f t="shared" si="429"/>
        <v/>
      </c>
      <c r="Z3001" s="9"/>
      <c r="AA3001" s="14">
        <f t="shared" si="424"/>
        <v>0.52900000000000003</v>
      </c>
      <c r="AB3001" s="14">
        <f t="shared" si="425"/>
        <v>0.19</v>
      </c>
    </row>
    <row r="3002" spans="1:28" x14ac:dyDescent="0.25">
      <c r="A3002" s="10">
        <f t="shared" si="427"/>
        <v>45416</v>
      </c>
      <c r="B3002" s="11">
        <v>125</v>
      </c>
      <c r="C3002" s="11">
        <v>2200</v>
      </c>
      <c r="D3002" s="12">
        <v>633.91666666666697</v>
      </c>
      <c r="E3002" s="9">
        <v>109</v>
      </c>
      <c r="F3002" s="9">
        <f t="shared" si="426"/>
        <v>45</v>
      </c>
      <c r="G3002" s="9">
        <v>0</v>
      </c>
      <c r="H3002" s="9">
        <v>0.5</v>
      </c>
      <c r="I3002" s="9"/>
      <c r="J3002" s="9">
        <v>1.099</v>
      </c>
      <c r="K3002" s="9">
        <v>80</v>
      </c>
      <c r="L3002" s="9">
        <v>0.24579999999999999</v>
      </c>
      <c r="M3002" s="9">
        <v>0.34460000000000002</v>
      </c>
      <c r="N3002" s="9">
        <v>0</v>
      </c>
      <c r="O3002" s="9">
        <v>0.6</v>
      </c>
      <c r="P3002" s="9"/>
      <c r="Q3002" s="9"/>
      <c r="R3002" s="9"/>
      <c r="T3002">
        <f t="shared" si="421"/>
        <v>1252200</v>
      </c>
      <c r="U3002">
        <v>0</v>
      </c>
      <c r="V3002">
        <f t="shared" si="428"/>
        <v>0</v>
      </c>
      <c r="W3002" t="str">
        <f t="shared" si="422"/>
        <v/>
      </c>
      <c r="X3002" t="str">
        <f t="shared" si="423"/>
        <v/>
      </c>
      <c r="Y3002" t="str">
        <f t="shared" si="429"/>
        <v/>
      </c>
      <c r="Z3002" s="9"/>
      <c r="AA3002" s="14">
        <f t="shared" si="424"/>
        <v>0.52900000000000003</v>
      </c>
      <c r="AB3002" s="14">
        <f t="shared" si="425"/>
        <v>0.13200000000000001</v>
      </c>
    </row>
    <row r="3003" spans="1:28" x14ac:dyDescent="0.25">
      <c r="A3003" s="10">
        <f t="shared" si="427"/>
        <v>45416</v>
      </c>
      <c r="B3003" s="11">
        <v>125</v>
      </c>
      <c r="C3003" s="11">
        <v>2300</v>
      </c>
      <c r="D3003" s="12">
        <v>633.95833333333303</v>
      </c>
      <c r="E3003" s="9">
        <v>108.89</v>
      </c>
      <c r="F3003" s="9">
        <f t="shared" si="426"/>
        <v>44.89</v>
      </c>
      <c r="G3003" s="9">
        <v>0</v>
      </c>
      <c r="H3003" s="9">
        <v>0.5</v>
      </c>
      <c r="I3003" s="9"/>
      <c r="J3003" s="9">
        <v>0.79700000000000004</v>
      </c>
      <c r="K3003" s="9">
        <v>82.5</v>
      </c>
      <c r="L3003" s="9">
        <v>0.24579999999999999</v>
      </c>
      <c r="M3003" s="9">
        <v>0.34460000000000002</v>
      </c>
      <c r="N3003" s="9">
        <v>0</v>
      </c>
      <c r="O3003" s="9">
        <v>0.6</v>
      </c>
      <c r="P3003" s="9"/>
      <c r="Q3003" s="9"/>
      <c r="R3003" s="9"/>
      <c r="T3003">
        <f t="shared" si="421"/>
        <v>1252300</v>
      </c>
      <c r="U3003">
        <v>0</v>
      </c>
      <c r="V3003">
        <f t="shared" si="428"/>
        <v>0</v>
      </c>
      <c r="W3003" t="str">
        <f t="shared" si="422"/>
        <v/>
      </c>
      <c r="X3003" t="str">
        <f t="shared" si="423"/>
        <v/>
      </c>
      <c r="Y3003" t="str">
        <f t="shared" si="429"/>
        <v/>
      </c>
      <c r="Z3003" s="9"/>
      <c r="AA3003" s="14">
        <f t="shared" si="424"/>
        <v>0.53400000000000003</v>
      </c>
      <c r="AB3003" s="14">
        <f t="shared" si="425"/>
        <v>0.113</v>
      </c>
    </row>
    <row r="3004" spans="1:28" x14ac:dyDescent="0.25">
      <c r="A3004" s="10">
        <f t="shared" si="427"/>
        <v>45416</v>
      </c>
      <c r="B3004" s="11">
        <v>125</v>
      </c>
      <c r="C3004" s="11">
        <v>2400</v>
      </c>
      <c r="D3004" s="12">
        <v>634</v>
      </c>
      <c r="E3004" s="9">
        <v>109.24</v>
      </c>
      <c r="F3004" s="9">
        <f t="shared" si="426"/>
        <v>45.239999999999995</v>
      </c>
      <c r="G3004" s="9">
        <v>0</v>
      </c>
      <c r="H3004" s="9">
        <v>1.51</v>
      </c>
      <c r="I3004" s="9"/>
      <c r="J3004" s="9">
        <v>1.3979999999999999</v>
      </c>
      <c r="K3004" s="9">
        <v>84.4</v>
      </c>
      <c r="L3004" s="9">
        <v>0.24510000000000001</v>
      </c>
      <c r="M3004" s="9">
        <v>0.34460000000000002</v>
      </c>
      <c r="N3004" s="9">
        <v>0</v>
      </c>
      <c r="O3004" s="9">
        <v>0.6</v>
      </c>
      <c r="P3004" s="9"/>
      <c r="Q3004" s="9"/>
      <c r="R3004" s="9"/>
      <c r="T3004">
        <f t="shared" si="421"/>
        <v>1252400</v>
      </c>
      <c r="U3004">
        <v>0</v>
      </c>
      <c r="V3004">
        <f t="shared" si="428"/>
        <v>0</v>
      </c>
      <c r="W3004">
        <f t="shared" si="422"/>
        <v>0.245</v>
      </c>
      <c r="X3004">
        <f t="shared" si="423"/>
        <v>0.34499999999999997</v>
      </c>
      <c r="Y3004">
        <f t="shared" si="429"/>
        <v>0.45200000000000001</v>
      </c>
      <c r="Z3004" s="9"/>
      <c r="AA3004" s="14">
        <f t="shared" si="424"/>
        <v>0.56999999999999995</v>
      </c>
      <c r="AB3004" s="14">
        <f t="shared" si="425"/>
        <v>0.105</v>
      </c>
    </row>
    <row r="3005" spans="1:28" x14ac:dyDescent="0.25">
      <c r="A3005" s="10">
        <f t="shared" si="427"/>
        <v>45417</v>
      </c>
      <c r="B3005" s="11">
        <v>126</v>
      </c>
      <c r="C3005" s="11">
        <v>100</v>
      </c>
      <c r="D3005" s="12">
        <v>634.04166666666697</v>
      </c>
      <c r="E3005" s="9">
        <v>109.24</v>
      </c>
      <c r="F3005" s="9">
        <f t="shared" si="426"/>
        <v>45.239999999999995</v>
      </c>
      <c r="G3005" s="9">
        <v>0</v>
      </c>
      <c r="H3005" s="9">
        <v>2.0099999999999998</v>
      </c>
      <c r="I3005" s="9"/>
      <c r="J3005" s="9">
        <v>2.262</v>
      </c>
      <c r="K3005" s="9">
        <v>82.7</v>
      </c>
      <c r="L3005" s="9">
        <v>0.24510000000000001</v>
      </c>
      <c r="M3005" s="9">
        <v>0.34460000000000002</v>
      </c>
      <c r="N3005" s="9">
        <v>0</v>
      </c>
      <c r="O3005" s="9">
        <v>0.6</v>
      </c>
      <c r="P3005" s="9"/>
      <c r="Q3005" s="9"/>
      <c r="R3005" s="9"/>
      <c r="T3005">
        <f t="shared" si="421"/>
        <v>1260100</v>
      </c>
      <c r="U3005">
        <v>0</v>
      </c>
      <c r="V3005">
        <f t="shared" si="428"/>
        <v>0</v>
      </c>
      <c r="W3005" t="str">
        <f t="shared" si="422"/>
        <v/>
      </c>
      <c r="X3005" t="str">
        <f t="shared" si="423"/>
        <v/>
      </c>
      <c r="Y3005" t="str">
        <f t="shared" si="429"/>
        <v/>
      </c>
      <c r="Z3005" s="9"/>
      <c r="AA3005" s="14">
        <f t="shared" si="424"/>
        <v>0.59399999999999997</v>
      </c>
      <c r="AB3005" s="14">
        <f t="shared" si="425"/>
        <v>0.124</v>
      </c>
    </row>
    <row r="3006" spans="1:28" x14ac:dyDescent="0.25">
      <c r="A3006" s="10">
        <f t="shared" si="427"/>
        <v>45417</v>
      </c>
      <c r="B3006" s="11">
        <v>126</v>
      </c>
      <c r="C3006" s="11">
        <v>200</v>
      </c>
      <c r="D3006" s="12">
        <v>634.08333333333303</v>
      </c>
      <c r="E3006" s="9">
        <v>109.47</v>
      </c>
      <c r="F3006" s="9">
        <f t="shared" si="426"/>
        <v>45.47</v>
      </c>
      <c r="G3006" s="9">
        <v>0.5</v>
      </c>
      <c r="H3006" s="9">
        <v>2.52</v>
      </c>
      <c r="I3006" s="9"/>
      <c r="J3006" s="9">
        <v>3.1160000000000001</v>
      </c>
      <c r="K3006" s="9">
        <v>77.099999999999994</v>
      </c>
      <c r="L3006" s="9">
        <v>0.24429999999999999</v>
      </c>
      <c r="M3006" s="9">
        <v>0.34460000000000002</v>
      </c>
      <c r="N3006" s="9">
        <v>0</v>
      </c>
      <c r="O3006" s="9">
        <v>0.6</v>
      </c>
      <c r="P3006" s="9"/>
      <c r="Q3006" s="9"/>
      <c r="R3006" s="9"/>
      <c r="T3006">
        <f t="shared" si="421"/>
        <v>1260200</v>
      </c>
      <c r="U3006">
        <v>0</v>
      </c>
      <c r="V3006">
        <f t="shared" si="428"/>
        <v>0</v>
      </c>
      <c r="W3006" t="str">
        <f t="shared" si="422"/>
        <v/>
      </c>
      <c r="X3006" t="str">
        <f t="shared" si="423"/>
        <v/>
      </c>
      <c r="Y3006" t="str">
        <f t="shared" si="429"/>
        <v/>
      </c>
      <c r="Z3006" s="9"/>
      <c r="AA3006" s="14">
        <f t="shared" si="424"/>
        <v>0.58899999999999997</v>
      </c>
      <c r="AB3006" s="14">
        <f t="shared" si="425"/>
        <v>0.17499999999999999</v>
      </c>
    </row>
    <row r="3007" spans="1:28" x14ac:dyDescent="0.25">
      <c r="A3007" s="10">
        <f t="shared" si="427"/>
        <v>45417</v>
      </c>
      <c r="B3007" s="11">
        <v>126</v>
      </c>
      <c r="C3007" s="11">
        <v>300</v>
      </c>
      <c r="D3007" s="12">
        <v>634.125</v>
      </c>
      <c r="E3007" s="9">
        <v>108.77</v>
      </c>
      <c r="F3007" s="9">
        <f t="shared" si="426"/>
        <v>44.769999999999996</v>
      </c>
      <c r="G3007" s="9">
        <v>0.5</v>
      </c>
      <c r="H3007" s="9">
        <v>3.02</v>
      </c>
      <c r="I3007" s="9"/>
      <c r="J3007" s="9">
        <v>2.4769999999999999</v>
      </c>
      <c r="K3007" s="9">
        <v>74.3</v>
      </c>
      <c r="L3007" s="9">
        <v>0.24429999999999999</v>
      </c>
      <c r="M3007" s="9">
        <v>0.34460000000000002</v>
      </c>
      <c r="N3007" s="9">
        <v>0</v>
      </c>
      <c r="O3007" s="9">
        <v>0.6</v>
      </c>
      <c r="P3007" s="9"/>
      <c r="Q3007" s="9"/>
      <c r="R3007" s="9"/>
      <c r="T3007">
        <f t="shared" si="421"/>
        <v>1260300</v>
      </c>
      <c r="U3007">
        <v>0</v>
      </c>
      <c r="V3007">
        <f t="shared" si="428"/>
        <v>0</v>
      </c>
      <c r="W3007" t="str">
        <f t="shared" si="422"/>
        <v/>
      </c>
      <c r="X3007" t="str">
        <f t="shared" si="423"/>
        <v/>
      </c>
      <c r="Y3007" t="str">
        <f t="shared" si="429"/>
        <v/>
      </c>
      <c r="Z3007" s="9"/>
      <c r="AA3007" s="14">
        <f t="shared" si="424"/>
        <v>0.54200000000000004</v>
      </c>
      <c r="AB3007" s="14">
        <f t="shared" si="425"/>
        <v>0.187</v>
      </c>
    </row>
    <row r="3008" spans="1:28" x14ac:dyDescent="0.25">
      <c r="A3008" s="10">
        <f t="shared" si="427"/>
        <v>45417</v>
      </c>
      <c r="B3008" s="11">
        <v>126</v>
      </c>
      <c r="C3008" s="11">
        <v>400</v>
      </c>
      <c r="D3008" s="12">
        <v>634.16666666666697</v>
      </c>
      <c r="E3008" s="9">
        <v>109.24</v>
      </c>
      <c r="F3008" s="9">
        <f t="shared" si="426"/>
        <v>45.239999999999995</v>
      </c>
      <c r="G3008" s="9">
        <v>1.51</v>
      </c>
      <c r="H3008" s="9">
        <v>4.53</v>
      </c>
      <c r="I3008" s="9"/>
      <c r="J3008" s="9">
        <v>2.0470000000000002</v>
      </c>
      <c r="K3008" s="9">
        <v>75.7</v>
      </c>
      <c r="L3008" s="9">
        <v>0.24429999999999999</v>
      </c>
      <c r="M3008" s="9">
        <v>0.34379999999999999</v>
      </c>
      <c r="N3008" s="9">
        <v>0</v>
      </c>
      <c r="O3008" s="9">
        <v>0.6</v>
      </c>
      <c r="P3008" s="9"/>
      <c r="Q3008" s="9"/>
      <c r="R3008" s="9"/>
      <c r="T3008">
        <f t="shared" si="421"/>
        <v>1260400</v>
      </c>
      <c r="U3008">
        <v>0</v>
      </c>
      <c r="V3008">
        <f t="shared" si="428"/>
        <v>0</v>
      </c>
      <c r="W3008" t="str">
        <f t="shared" si="422"/>
        <v/>
      </c>
      <c r="X3008" t="str">
        <f t="shared" si="423"/>
        <v/>
      </c>
      <c r="Y3008" t="str">
        <f t="shared" si="429"/>
        <v/>
      </c>
      <c r="Z3008" s="9"/>
      <c r="AA3008" s="14">
        <f t="shared" si="424"/>
        <v>0.53600000000000003</v>
      </c>
      <c r="AB3008" s="14">
        <f t="shared" si="425"/>
        <v>0.17199999999999999</v>
      </c>
    </row>
    <row r="3009" spans="1:28" x14ac:dyDescent="0.25">
      <c r="A3009" s="10">
        <f t="shared" si="427"/>
        <v>45417</v>
      </c>
      <c r="B3009" s="11">
        <v>126</v>
      </c>
      <c r="C3009" s="11">
        <v>500</v>
      </c>
      <c r="D3009" s="12">
        <v>634.20833333333303</v>
      </c>
      <c r="E3009" s="9">
        <v>109</v>
      </c>
      <c r="F3009" s="9">
        <f t="shared" si="426"/>
        <v>45</v>
      </c>
      <c r="G3009" s="9">
        <v>1.51</v>
      </c>
      <c r="H3009" s="9">
        <v>5.03</v>
      </c>
      <c r="I3009" s="9"/>
      <c r="J3009" s="9">
        <v>2.637</v>
      </c>
      <c r="K3009" s="9">
        <v>77.3</v>
      </c>
      <c r="L3009" s="9">
        <v>0.24360000000000001</v>
      </c>
      <c r="M3009" s="9">
        <v>0.34310000000000002</v>
      </c>
      <c r="N3009" s="9">
        <v>0</v>
      </c>
      <c r="O3009" s="9">
        <v>9.4</v>
      </c>
      <c r="P3009" s="9"/>
      <c r="Q3009" s="9"/>
      <c r="R3009" s="9"/>
      <c r="T3009">
        <f t="shared" si="421"/>
        <v>1260500</v>
      </c>
      <c r="U3009">
        <v>1.8</v>
      </c>
      <c r="V3009">
        <f t="shared" si="428"/>
        <v>9.4</v>
      </c>
      <c r="W3009" t="str">
        <f t="shared" si="422"/>
        <v/>
      </c>
      <c r="X3009" t="str">
        <f t="shared" si="423"/>
        <v/>
      </c>
      <c r="Y3009" t="str">
        <f t="shared" si="429"/>
        <v/>
      </c>
      <c r="Z3009" s="9"/>
      <c r="AA3009" s="14">
        <f t="shared" si="424"/>
        <v>0.57099999999999995</v>
      </c>
      <c r="AB3009" s="14">
        <f t="shared" si="425"/>
        <v>0.16800000000000001</v>
      </c>
    </row>
    <row r="3010" spans="1:28" x14ac:dyDescent="0.25">
      <c r="A3010" s="10">
        <f t="shared" si="427"/>
        <v>45417</v>
      </c>
      <c r="B3010" s="11">
        <v>126</v>
      </c>
      <c r="C3010" s="11">
        <v>600</v>
      </c>
      <c r="D3010" s="12">
        <v>634.25</v>
      </c>
      <c r="E3010" s="9">
        <v>109</v>
      </c>
      <c r="F3010" s="9">
        <f t="shared" si="426"/>
        <v>45</v>
      </c>
      <c r="G3010" s="9">
        <v>1.01</v>
      </c>
      <c r="H3010" s="9">
        <v>5.03</v>
      </c>
      <c r="I3010" s="9"/>
      <c r="J3010" s="9">
        <v>3.5910000000000002</v>
      </c>
      <c r="K3010" s="9">
        <v>70.099999999999994</v>
      </c>
      <c r="L3010" s="9">
        <v>0.2429</v>
      </c>
      <c r="M3010" s="9">
        <v>0.34310000000000002</v>
      </c>
      <c r="N3010" s="9">
        <v>0</v>
      </c>
      <c r="O3010" s="9">
        <v>68.099999999999994</v>
      </c>
      <c r="P3010" s="9"/>
      <c r="Q3010" s="9"/>
      <c r="R3010" s="9"/>
      <c r="T3010">
        <f t="shared" si="421"/>
        <v>1260600</v>
      </c>
      <c r="U3010">
        <v>97.3</v>
      </c>
      <c r="V3010">
        <f t="shared" si="428"/>
        <v>68.099999999999994</v>
      </c>
      <c r="W3010" t="str">
        <f t="shared" si="422"/>
        <v/>
      </c>
      <c r="X3010" t="str">
        <f t="shared" si="423"/>
        <v/>
      </c>
      <c r="Y3010" t="str">
        <f t="shared" si="429"/>
        <v/>
      </c>
      <c r="Z3010" s="9"/>
      <c r="AA3010" s="14">
        <f t="shared" si="424"/>
        <v>0.55400000000000005</v>
      </c>
      <c r="AB3010" s="14">
        <f t="shared" si="425"/>
        <v>0.23599999999999999</v>
      </c>
    </row>
    <row r="3011" spans="1:28" x14ac:dyDescent="0.25">
      <c r="A3011" s="10">
        <f t="shared" si="427"/>
        <v>45417</v>
      </c>
      <c r="B3011" s="11">
        <v>126</v>
      </c>
      <c r="C3011" s="11">
        <v>700</v>
      </c>
      <c r="D3011" s="12">
        <v>634.29166666666697</v>
      </c>
      <c r="E3011" s="9">
        <v>109</v>
      </c>
      <c r="F3011" s="9">
        <f t="shared" si="426"/>
        <v>45</v>
      </c>
      <c r="G3011" s="9">
        <v>1.01</v>
      </c>
      <c r="H3011" s="9">
        <v>4.03</v>
      </c>
      <c r="I3011" s="9"/>
      <c r="J3011" s="9">
        <v>4.6879999999999997</v>
      </c>
      <c r="K3011" s="9">
        <v>64.099999999999994</v>
      </c>
      <c r="L3011" s="9">
        <v>0.2429</v>
      </c>
      <c r="M3011" s="9">
        <v>0.34310000000000002</v>
      </c>
      <c r="N3011" s="9">
        <v>0</v>
      </c>
      <c r="O3011" s="9">
        <v>121.9</v>
      </c>
      <c r="P3011" s="9"/>
      <c r="Q3011" s="9"/>
      <c r="R3011" s="9"/>
      <c r="T3011">
        <f t="shared" si="421"/>
        <v>1260700</v>
      </c>
      <c r="U3011">
        <v>275.2</v>
      </c>
      <c r="V3011">
        <f t="shared" si="428"/>
        <v>121.9</v>
      </c>
      <c r="W3011" t="str">
        <f t="shared" si="422"/>
        <v/>
      </c>
      <c r="X3011" t="str">
        <f t="shared" si="423"/>
        <v/>
      </c>
      <c r="Y3011" t="str">
        <f t="shared" si="429"/>
        <v/>
      </c>
      <c r="Z3011" s="9"/>
      <c r="AA3011" s="14">
        <f t="shared" si="424"/>
        <v>0.54700000000000004</v>
      </c>
      <c r="AB3011" s="14">
        <f t="shared" si="425"/>
        <v>0.30599999999999999</v>
      </c>
    </row>
    <row r="3012" spans="1:28" x14ac:dyDescent="0.25">
      <c r="A3012" s="10">
        <f t="shared" si="427"/>
        <v>45417</v>
      </c>
      <c r="B3012" s="11">
        <v>126</v>
      </c>
      <c r="C3012" s="11">
        <v>800</v>
      </c>
      <c r="D3012" s="12">
        <v>634.33333333333303</v>
      </c>
      <c r="E3012" s="9">
        <v>108.89</v>
      </c>
      <c r="F3012" s="9">
        <f t="shared" si="426"/>
        <v>44.89</v>
      </c>
      <c r="G3012" s="9">
        <v>0.5</v>
      </c>
      <c r="H3012" s="9">
        <v>2.52</v>
      </c>
      <c r="I3012" s="9"/>
      <c r="J3012" s="9">
        <v>5.1020000000000003</v>
      </c>
      <c r="K3012" s="9">
        <v>59.2</v>
      </c>
      <c r="L3012" s="9">
        <v>0.24429999999999999</v>
      </c>
      <c r="M3012" s="9">
        <v>0.34379999999999999</v>
      </c>
      <c r="N3012" s="9">
        <v>0</v>
      </c>
      <c r="O3012" s="9">
        <v>194.4</v>
      </c>
      <c r="P3012" s="9"/>
      <c r="Q3012" s="9"/>
      <c r="R3012" s="9"/>
      <c r="T3012">
        <f t="shared" si="421"/>
        <v>1260800</v>
      </c>
      <c r="U3012">
        <v>462.8</v>
      </c>
      <c r="V3012">
        <f t="shared" si="428"/>
        <v>194.4</v>
      </c>
      <c r="W3012" t="str">
        <f t="shared" si="422"/>
        <v/>
      </c>
      <c r="X3012" t="str">
        <f t="shared" si="423"/>
        <v/>
      </c>
      <c r="Y3012" t="str">
        <f t="shared" si="429"/>
        <v/>
      </c>
      <c r="Z3012" s="9"/>
      <c r="AA3012" s="14">
        <f t="shared" si="424"/>
        <v>0.52</v>
      </c>
      <c r="AB3012" s="14">
        <f t="shared" si="425"/>
        <v>0.35799999999999998</v>
      </c>
    </row>
    <row r="3013" spans="1:28" x14ac:dyDescent="0.25">
      <c r="A3013" s="10">
        <f t="shared" si="427"/>
        <v>45417</v>
      </c>
      <c r="B3013" s="11">
        <v>126</v>
      </c>
      <c r="C3013" s="11">
        <v>900</v>
      </c>
      <c r="D3013" s="12">
        <v>634.375</v>
      </c>
      <c r="E3013" s="9">
        <v>108.07</v>
      </c>
      <c r="F3013" s="9">
        <f t="shared" si="426"/>
        <v>44.069999999999993</v>
      </c>
      <c r="G3013" s="9">
        <v>0.5</v>
      </c>
      <c r="H3013" s="9">
        <v>3.52</v>
      </c>
      <c r="I3013" s="9"/>
      <c r="J3013" s="9">
        <v>7.77</v>
      </c>
      <c r="K3013" s="9">
        <v>60.7</v>
      </c>
      <c r="L3013" s="9">
        <v>0.24429999999999999</v>
      </c>
      <c r="M3013" s="9">
        <v>0.34310000000000002</v>
      </c>
      <c r="N3013" s="9">
        <v>0</v>
      </c>
      <c r="O3013" s="9">
        <v>335.6</v>
      </c>
      <c r="P3013" s="9"/>
      <c r="Q3013" s="9"/>
      <c r="R3013" s="9"/>
      <c r="T3013">
        <f t="shared" ref="T3013:T3076" si="430">B3013*10000+C3013</f>
        <v>1260900</v>
      </c>
      <c r="U3013">
        <v>636.29999999999995</v>
      </c>
      <c r="V3013">
        <f t="shared" si="428"/>
        <v>335.6</v>
      </c>
      <c r="W3013" t="str">
        <f t="shared" ref="W3013:W3076" si="431">IF(C3013=2400,ROUND(L3013,3),"")</f>
        <v/>
      </c>
      <c r="X3013" t="str">
        <f t="shared" ref="X3013:X3076" si="432">IF(C3013=2400,ROUND(M3013,3),"")</f>
        <v/>
      </c>
      <c r="Y3013" t="str">
        <f t="shared" si="429"/>
        <v/>
      </c>
      <c r="Z3013" s="9"/>
      <c r="AA3013" s="14">
        <f t="shared" ref="AA3013:AA3076" si="433">ROUND((0.6105*(EXP((17.273*J3013)/(J3013+237.3))))*K3013/100,3)</f>
        <v>0.64100000000000001</v>
      </c>
      <c r="AB3013" s="14">
        <f t="shared" ref="AB3013:AB3076" si="434">ROUND(AA3013/K3013*(100-K3013),3)</f>
        <v>0.41499999999999998</v>
      </c>
    </row>
    <row r="3014" spans="1:28" x14ac:dyDescent="0.25">
      <c r="A3014" s="10">
        <f t="shared" si="427"/>
        <v>45417</v>
      </c>
      <c r="B3014" s="11">
        <v>126</v>
      </c>
      <c r="C3014" s="11">
        <v>1000</v>
      </c>
      <c r="D3014" s="12">
        <v>634.41666666666697</v>
      </c>
      <c r="E3014" s="9">
        <v>106.9</v>
      </c>
      <c r="F3014" s="9">
        <f t="shared" ref="F3014:F3077" si="435">IF(E3014&gt;F$2,E3014-F$2,0)</f>
        <v>42.900000000000006</v>
      </c>
      <c r="G3014" s="9">
        <v>1.01</v>
      </c>
      <c r="H3014" s="9">
        <v>4.03</v>
      </c>
      <c r="I3014" s="9"/>
      <c r="J3014" s="9">
        <v>8.7420000000000009</v>
      </c>
      <c r="K3014" s="9">
        <v>49.9</v>
      </c>
      <c r="L3014" s="9">
        <v>0.24360000000000001</v>
      </c>
      <c r="M3014" s="9">
        <v>0.34239999999999998</v>
      </c>
      <c r="N3014" s="9">
        <v>0</v>
      </c>
      <c r="O3014" s="9">
        <v>605.6</v>
      </c>
      <c r="P3014" s="9"/>
      <c r="Q3014" s="9"/>
      <c r="R3014" s="9"/>
      <c r="T3014">
        <f t="shared" si="430"/>
        <v>1261000</v>
      </c>
      <c r="U3014">
        <v>780.8</v>
      </c>
      <c r="V3014">
        <f t="shared" si="428"/>
        <v>605.6</v>
      </c>
      <c r="W3014" t="str">
        <f t="shared" si="431"/>
        <v/>
      </c>
      <c r="X3014" t="str">
        <f t="shared" si="432"/>
        <v/>
      </c>
      <c r="Y3014" t="str">
        <f t="shared" si="429"/>
        <v/>
      </c>
      <c r="Z3014" s="9"/>
      <c r="AA3014" s="14">
        <f t="shared" si="433"/>
        <v>0.56299999999999994</v>
      </c>
      <c r="AB3014" s="14">
        <f t="shared" si="434"/>
        <v>0.56499999999999995</v>
      </c>
    </row>
    <row r="3015" spans="1:28" x14ac:dyDescent="0.25">
      <c r="A3015" s="10">
        <f t="shared" ref="A3015:A3078" si="436">A$5-1+B3015</f>
        <v>45417</v>
      </c>
      <c r="B3015" s="11">
        <v>126</v>
      </c>
      <c r="C3015" s="11">
        <v>1100</v>
      </c>
      <c r="D3015" s="12">
        <v>634.45833333333303</v>
      </c>
      <c r="E3015" s="9">
        <v>106.55</v>
      </c>
      <c r="F3015" s="9">
        <f t="shared" si="435"/>
        <v>42.55</v>
      </c>
      <c r="G3015" s="9">
        <v>1.51</v>
      </c>
      <c r="H3015" s="9">
        <v>5.54</v>
      </c>
      <c r="I3015" s="9"/>
      <c r="J3015" s="9">
        <v>11.053000000000001</v>
      </c>
      <c r="K3015" s="9">
        <v>45.7</v>
      </c>
      <c r="L3015" s="9">
        <v>0.24360000000000001</v>
      </c>
      <c r="M3015" s="9">
        <v>0.33950000000000002</v>
      </c>
      <c r="N3015" s="9">
        <v>0</v>
      </c>
      <c r="O3015" s="9">
        <v>850.6</v>
      </c>
      <c r="P3015" s="9"/>
      <c r="Q3015" s="9"/>
      <c r="R3015" s="9"/>
      <c r="T3015">
        <f t="shared" si="430"/>
        <v>1261100</v>
      </c>
      <c r="U3015">
        <v>883.7</v>
      </c>
      <c r="V3015">
        <f t="shared" si="428"/>
        <v>850.6</v>
      </c>
      <c r="W3015" t="str">
        <f t="shared" si="431"/>
        <v/>
      </c>
      <c r="X3015" t="str">
        <f t="shared" si="432"/>
        <v/>
      </c>
      <c r="Y3015" t="str">
        <f t="shared" si="429"/>
        <v/>
      </c>
      <c r="Z3015" s="9"/>
      <c r="AA3015" s="14">
        <f t="shared" si="433"/>
        <v>0.60199999999999998</v>
      </c>
      <c r="AB3015" s="14">
        <f t="shared" si="434"/>
        <v>0.71499999999999997</v>
      </c>
    </row>
    <row r="3016" spans="1:28" x14ac:dyDescent="0.25">
      <c r="A3016" s="10">
        <f t="shared" si="436"/>
        <v>45417</v>
      </c>
      <c r="B3016" s="11">
        <v>126</v>
      </c>
      <c r="C3016" s="11">
        <v>1200</v>
      </c>
      <c r="D3016" s="12">
        <v>634.5</v>
      </c>
      <c r="E3016" s="9">
        <v>106.08</v>
      </c>
      <c r="F3016" s="9">
        <f t="shared" si="435"/>
        <v>42.08</v>
      </c>
      <c r="G3016" s="9">
        <v>1.51</v>
      </c>
      <c r="H3016" s="9">
        <v>5.03</v>
      </c>
      <c r="I3016" s="9"/>
      <c r="J3016" s="9">
        <v>9.3119999999999994</v>
      </c>
      <c r="K3016" s="9">
        <v>46.3</v>
      </c>
      <c r="L3016" s="9">
        <v>0.2487</v>
      </c>
      <c r="M3016" s="9">
        <v>0.33879999999999999</v>
      </c>
      <c r="N3016" s="9">
        <v>0</v>
      </c>
      <c r="O3016" s="9">
        <v>771.9</v>
      </c>
      <c r="P3016" s="9"/>
      <c r="Q3016" s="9"/>
      <c r="R3016" s="9"/>
      <c r="T3016">
        <f t="shared" si="430"/>
        <v>1261200</v>
      </c>
      <c r="U3016">
        <v>938.5</v>
      </c>
      <c r="V3016">
        <f t="shared" si="428"/>
        <v>771.9</v>
      </c>
      <c r="W3016" t="str">
        <f t="shared" si="431"/>
        <v/>
      </c>
      <c r="X3016" t="str">
        <f t="shared" si="432"/>
        <v/>
      </c>
      <c r="Y3016" t="str">
        <f t="shared" si="429"/>
        <v/>
      </c>
      <c r="Z3016" s="9"/>
      <c r="AA3016" s="14">
        <f t="shared" si="433"/>
        <v>0.54300000000000004</v>
      </c>
      <c r="AB3016" s="14">
        <f t="shared" si="434"/>
        <v>0.63</v>
      </c>
    </row>
    <row r="3017" spans="1:28" x14ac:dyDescent="0.25">
      <c r="A3017" s="10">
        <f t="shared" si="436"/>
        <v>45417</v>
      </c>
      <c r="B3017" s="11">
        <v>126</v>
      </c>
      <c r="C3017" s="11">
        <v>1300</v>
      </c>
      <c r="D3017" s="12">
        <v>634.54166666666697</v>
      </c>
      <c r="E3017" s="9">
        <v>105.49</v>
      </c>
      <c r="F3017" s="9">
        <f t="shared" si="435"/>
        <v>41.489999999999995</v>
      </c>
      <c r="G3017" s="9">
        <v>2.0099999999999998</v>
      </c>
      <c r="H3017" s="9">
        <v>5.03</v>
      </c>
      <c r="I3017" s="9"/>
      <c r="J3017" s="9">
        <v>8.3190000000000008</v>
      </c>
      <c r="K3017" s="9">
        <v>51.1</v>
      </c>
      <c r="L3017" s="9">
        <v>0.25600000000000001</v>
      </c>
      <c r="M3017" s="9">
        <v>0.34749999999999998</v>
      </c>
      <c r="N3017" s="9">
        <v>0</v>
      </c>
      <c r="O3017" s="9">
        <v>689.4</v>
      </c>
      <c r="P3017" s="9"/>
      <c r="Q3017" s="9"/>
      <c r="R3017" s="9"/>
      <c r="T3017">
        <f t="shared" si="430"/>
        <v>1261300</v>
      </c>
      <c r="U3017">
        <v>940</v>
      </c>
      <c r="V3017">
        <f t="shared" si="428"/>
        <v>689.4</v>
      </c>
      <c r="W3017" t="str">
        <f t="shared" si="431"/>
        <v/>
      </c>
      <c r="X3017" t="str">
        <f t="shared" si="432"/>
        <v/>
      </c>
      <c r="Y3017" t="str">
        <f t="shared" si="429"/>
        <v/>
      </c>
      <c r="Z3017" s="9"/>
      <c r="AA3017" s="14">
        <f t="shared" si="433"/>
        <v>0.56000000000000005</v>
      </c>
      <c r="AB3017" s="14">
        <f t="shared" si="434"/>
        <v>0.53600000000000003</v>
      </c>
    </row>
    <row r="3018" spans="1:28" x14ac:dyDescent="0.25">
      <c r="A3018" s="10">
        <f t="shared" si="436"/>
        <v>45417</v>
      </c>
      <c r="B3018" s="11">
        <v>126</v>
      </c>
      <c r="C3018" s="11">
        <v>1400</v>
      </c>
      <c r="D3018" s="12">
        <v>634.58333333333303</v>
      </c>
      <c r="E3018" s="9">
        <v>104.79</v>
      </c>
      <c r="F3018" s="9">
        <f t="shared" si="435"/>
        <v>40.790000000000006</v>
      </c>
      <c r="G3018" s="9">
        <v>2.0099999999999998</v>
      </c>
      <c r="H3018" s="9">
        <v>6.04</v>
      </c>
      <c r="I3018" s="9"/>
      <c r="J3018" s="9">
        <v>6.2809999999999997</v>
      </c>
      <c r="K3018" s="9">
        <v>61</v>
      </c>
      <c r="L3018" s="9">
        <v>0.26179999999999998</v>
      </c>
      <c r="M3018" s="9">
        <v>0.3664</v>
      </c>
      <c r="N3018" s="9">
        <v>0</v>
      </c>
      <c r="O3018" s="9">
        <v>270.60000000000002</v>
      </c>
      <c r="P3018" s="9"/>
      <c r="Q3018" s="9"/>
      <c r="R3018" s="9"/>
      <c r="T3018">
        <f t="shared" si="430"/>
        <v>1261400</v>
      </c>
      <c r="U3018">
        <v>888.5</v>
      </c>
      <c r="V3018">
        <f t="shared" ref="V3018:V3081" si="437">IF(O3018&lt;1,0,ROUND(O3018,1))</f>
        <v>270.60000000000002</v>
      </c>
      <c r="W3018" t="str">
        <f t="shared" si="431"/>
        <v/>
      </c>
      <c r="X3018" t="str">
        <f t="shared" si="432"/>
        <v/>
      </c>
      <c r="Y3018" t="str">
        <f t="shared" ref="Y3018:Y3081" si="438">IF(C3018=2400,ROUND(F3018/100,3),"")</f>
        <v/>
      </c>
      <c r="Z3018" s="9"/>
      <c r="AA3018" s="14">
        <f t="shared" si="433"/>
        <v>0.58099999999999996</v>
      </c>
      <c r="AB3018" s="14">
        <f t="shared" si="434"/>
        <v>0.371</v>
      </c>
    </row>
    <row r="3019" spans="1:28" x14ac:dyDescent="0.25">
      <c r="A3019" s="10">
        <f t="shared" si="436"/>
        <v>45417</v>
      </c>
      <c r="B3019" s="11">
        <v>126</v>
      </c>
      <c r="C3019" s="11">
        <v>1500</v>
      </c>
      <c r="D3019" s="12">
        <v>634.625</v>
      </c>
      <c r="E3019" s="9">
        <v>105.49</v>
      </c>
      <c r="F3019" s="9">
        <f t="shared" si="435"/>
        <v>41.489999999999995</v>
      </c>
      <c r="G3019" s="9">
        <v>1.51</v>
      </c>
      <c r="H3019" s="9">
        <v>6.54</v>
      </c>
      <c r="I3019" s="9"/>
      <c r="J3019" s="9">
        <v>5.2569999999999997</v>
      </c>
      <c r="K3019" s="9">
        <v>71.099999999999994</v>
      </c>
      <c r="L3019" s="9">
        <v>0.26469999999999999</v>
      </c>
      <c r="M3019" s="9">
        <v>0.3831</v>
      </c>
      <c r="N3019" s="9">
        <v>0</v>
      </c>
      <c r="O3019" s="9">
        <v>153.1</v>
      </c>
      <c r="P3019" s="9"/>
      <c r="Q3019" s="9"/>
      <c r="R3019" s="9"/>
      <c r="T3019">
        <f t="shared" si="430"/>
        <v>1261500</v>
      </c>
      <c r="U3019">
        <v>787.7</v>
      </c>
      <c r="V3019">
        <f t="shared" si="437"/>
        <v>153.1</v>
      </c>
      <c r="W3019" t="str">
        <f t="shared" si="431"/>
        <v/>
      </c>
      <c r="X3019" t="str">
        <f t="shared" si="432"/>
        <v/>
      </c>
      <c r="Y3019" t="str">
        <f t="shared" si="438"/>
        <v/>
      </c>
      <c r="Z3019" s="9"/>
      <c r="AA3019" s="14">
        <f t="shared" si="433"/>
        <v>0.63100000000000001</v>
      </c>
      <c r="AB3019" s="14">
        <f t="shared" si="434"/>
        <v>0.25600000000000001</v>
      </c>
    </row>
    <row r="3020" spans="1:28" x14ac:dyDescent="0.25">
      <c r="A3020" s="10">
        <f t="shared" si="436"/>
        <v>45417</v>
      </c>
      <c r="B3020" s="11">
        <v>126</v>
      </c>
      <c r="C3020" s="11">
        <v>1600</v>
      </c>
      <c r="D3020" s="12">
        <v>634.66666666666697</v>
      </c>
      <c r="E3020" s="9">
        <v>104.32</v>
      </c>
      <c r="F3020" s="9">
        <f t="shared" si="435"/>
        <v>40.319999999999993</v>
      </c>
      <c r="G3020" s="9">
        <v>1.01</v>
      </c>
      <c r="H3020" s="9">
        <v>5.54</v>
      </c>
      <c r="I3020" s="9"/>
      <c r="J3020" s="9">
        <v>4.8179999999999996</v>
      </c>
      <c r="K3020" s="9">
        <v>71.900000000000006</v>
      </c>
      <c r="L3020" s="9">
        <v>0.26390000000000002</v>
      </c>
      <c r="M3020" s="9">
        <v>0.39400000000000002</v>
      </c>
      <c r="N3020" s="9">
        <v>0</v>
      </c>
      <c r="O3020" s="9">
        <v>141.9</v>
      </c>
      <c r="P3020" s="9"/>
      <c r="Q3020" s="9"/>
      <c r="R3020" s="9"/>
      <c r="T3020">
        <f t="shared" si="430"/>
        <v>1261600</v>
      </c>
      <c r="U3020">
        <v>645.70000000000005</v>
      </c>
      <c r="V3020">
        <f t="shared" si="437"/>
        <v>141.9</v>
      </c>
      <c r="W3020" t="str">
        <f t="shared" si="431"/>
        <v/>
      </c>
      <c r="X3020" t="str">
        <f t="shared" si="432"/>
        <v/>
      </c>
      <c r="Y3020" t="str">
        <f t="shared" si="438"/>
        <v/>
      </c>
      <c r="Z3020" s="9"/>
      <c r="AA3020" s="14">
        <f t="shared" si="433"/>
        <v>0.61899999999999999</v>
      </c>
      <c r="AB3020" s="14">
        <f t="shared" si="434"/>
        <v>0.24199999999999999</v>
      </c>
    </row>
    <row r="3021" spans="1:28" x14ac:dyDescent="0.25">
      <c r="A3021" s="10">
        <f t="shared" si="436"/>
        <v>45417</v>
      </c>
      <c r="B3021" s="11">
        <v>126</v>
      </c>
      <c r="C3021" s="11">
        <v>1700</v>
      </c>
      <c r="D3021" s="12">
        <v>634.70833333333303</v>
      </c>
      <c r="E3021" s="9">
        <v>104.21</v>
      </c>
      <c r="F3021" s="9">
        <f t="shared" si="435"/>
        <v>40.209999999999994</v>
      </c>
      <c r="G3021" s="9">
        <v>1.51</v>
      </c>
      <c r="H3021" s="9">
        <v>5.54</v>
      </c>
      <c r="I3021" s="9"/>
      <c r="J3021" s="9">
        <v>4.22</v>
      </c>
      <c r="K3021" s="9">
        <v>71.900000000000006</v>
      </c>
      <c r="L3021" s="9">
        <v>0.26250000000000001</v>
      </c>
      <c r="M3021" s="9">
        <v>0.4078</v>
      </c>
      <c r="N3021" s="9">
        <v>0</v>
      </c>
      <c r="O3021" s="9">
        <v>89.4</v>
      </c>
      <c r="P3021" s="9"/>
      <c r="Q3021" s="9"/>
      <c r="R3021" s="9"/>
      <c r="T3021">
        <f t="shared" si="430"/>
        <v>1261700</v>
      </c>
      <c r="U3021">
        <v>473</v>
      </c>
      <c r="V3021">
        <f t="shared" si="437"/>
        <v>89.4</v>
      </c>
      <c r="W3021" t="str">
        <f t="shared" si="431"/>
        <v/>
      </c>
      <c r="X3021" t="str">
        <f t="shared" si="432"/>
        <v/>
      </c>
      <c r="Y3021" t="str">
        <f t="shared" si="438"/>
        <v/>
      </c>
      <c r="Z3021" s="9"/>
      <c r="AA3021" s="14">
        <f t="shared" si="433"/>
        <v>0.59399999999999997</v>
      </c>
      <c r="AB3021" s="14">
        <f t="shared" si="434"/>
        <v>0.23200000000000001</v>
      </c>
    </row>
    <row r="3022" spans="1:28" x14ac:dyDescent="0.25">
      <c r="A3022" s="10">
        <f t="shared" si="436"/>
        <v>45417</v>
      </c>
      <c r="B3022" s="11">
        <v>126</v>
      </c>
      <c r="C3022" s="11">
        <v>1800</v>
      </c>
      <c r="D3022" s="12">
        <v>634.75</v>
      </c>
      <c r="E3022" s="9">
        <v>104.44</v>
      </c>
      <c r="F3022" s="9">
        <f t="shared" si="435"/>
        <v>40.44</v>
      </c>
      <c r="G3022" s="9">
        <v>2.0099999999999998</v>
      </c>
      <c r="H3022" s="9">
        <v>6.54</v>
      </c>
      <c r="I3022" s="9"/>
      <c r="J3022" s="9">
        <v>3.8010000000000002</v>
      </c>
      <c r="K3022" s="9">
        <v>71.5</v>
      </c>
      <c r="L3022" s="9">
        <v>0.26100000000000001</v>
      </c>
      <c r="M3022" s="9">
        <v>0.43830000000000002</v>
      </c>
      <c r="N3022" s="9">
        <v>0</v>
      </c>
      <c r="O3022" s="9">
        <v>51.9</v>
      </c>
      <c r="P3022" s="9"/>
      <c r="Q3022" s="9"/>
      <c r="R3022" s="9"/>
      <c r="T3022">
        <f t="shared" si="430"/>
        <v>1261800</v>
      </c>
      <c r="U3022">
        <v>286</v>
      </c>
      <c r="V3022">
        <f t="shared" si="437"/>
        <v>51.9</v>
      </c>
      <c r="W3022" t="str">
        <f t="shared" si="431"/>
        <v/>
      </c>
      <c r="X3022" t="str">
        <f t="shared" si="432"/>
        <v/>
      </c>
      <c r="Y3022" t="str">
        <f t="shared" si="438"/>
        <v/>
      </c>
      <c r="Z3022" s="9"/>
      <c r="AA3022" s="14">
        <f t="shared" si="433"/>
        <v>0.57299999999999995</v>
      </c>
      <c r="AB3022" s="14">
        <f t="shared" si="434"/>
        <v>0.22800000000000001</v>
      </c>
    </row>
    <row r="3023" spans="1:28" x14ac:dyDescent="0.25">
      <c r="A3023" s="10">
        <f t="shared" si="436"/>
        <v>45417</v>
      </c>
      <c r="B3023" s="11">
        <v>126</v>
      </c>
      <c r="C3023" s="11">
        <v>1900</v>
      </c>
      <c r="D3023" s="12">
        <v>634.79166666666697</v>
      </c>
      <c r="E3023" s="9">
        <v>104.44</v>
      </c>
      <c r="F3023" s="9">
        <f t="shared" si="435"/>
        <v>40.44</v>
      </c>
      <c r="G3023" s="9">
        <v>3.02</v>
      </c>
      <c r="H3023" s="9">
        <v>8.56</v>
      </c>
      <c r="I3023" s="9"/>
      <c r="J3023" s="9">
        <v>2.1819999999999999</v>
      </c>
      <c r="K3023" s="9">
        <v>77.5</v>
      </c>
      <c r="L3023" s="9">
        <v>0.26179999999999998</v>
      </c>
      <c r="M3023" s="9">
        <v>0.45500000000000002</v>
      </c>
      <c r="N3023" s="9">
        <v>0</v>
      </c>
      <c r="O3023" s="9">
        <v>30.6</v>
      </c>
      <c r="P3023" s="9"/>
      <c r="Q3023" s="9"/>
      <c r="R3023" s="9"/>
      <c r="T3023">
        <f t="shared" si="430"/>
        <v>1261900</v>
      </c>
      <c r="U3023">
        <v>106.7</v>
      </c>
      <c r="V3023">
        <f t="shared" si="437"/>
        <v>30.6</v>
      </c>
      <c r="W3023" t="str">
        <f t="shared" si="431"/>
        <v/>
      </c>
      <c r="X3023" t="str">
        <f t="shared" si="432"/>
        <v/>
      </c>
      <c r="Y3023" t="str">
        <f t="shared" si="438"/>
        <v/>
      </c>
      <c r="Z3023" s="9"/>
      <c r="AA3023" s="14">
        <f t="shared" si="433"/>
        <v>0.55400000000000005</v>
      </c>
      <c r="AB3023" s="14">
        <f t="shared" si="434"/>
        <v>0.161</v>
      </c>
    </row>
    <row r="3024" spans="1:28" x14ac:dyDescent="0.25">
      <c r="A3024" s="10">
        <f t="shared" si="436"/>
        <v>45417</v>
      </c>
      <c r="B3024" s="11">
        <v>126</v>
      </c>
      <c r="C3024" s="11">
        <v>2000</v>
      </c>
      <c r="D3024" s="12">
        <v>634.83333333333303</v>
      </c>
      <c r="E3024" s="9">
        <v>104.56</v>
      </c>
      <c r="F3024" s="9">
        <f t="shared" si="435"/>
        <v>40.56</v>
      </c>
      <c r="G3024" s="9">
        <v>2.52</v>
      </c>
      <c r="H3024" s="9">
        <v>8.56</v>
      </c>
      <c r="I3024" s="9"/>
      <c r="J3024" s="9">
        <v>1.3979999999999999</v>
      </c>
      <c r="K3024" s="9">
        <v>79.8</v>
      </c>
      <c r="L3024" s="9">
        <v>0.26100000000000001</v>
      </c>
      <c r="M3024" s="9">
        <v>0.45710000000000001</v>
      </c>
      <c r="N3024" s="9">
        <v>0</v>
      </c>
      <c r="O3024" s="9">
        <v>0.6</v>
      </c>
      <c r="P3024" s="9"/>
      <c r="Q3024" s="9"/>
      <c r="R3024" s="9"/>
      <c r="T3024">
        <f t="shared" si="430"/>
        <v>1262000</v>
      </c>
      <c r="U3024">
        <v>3.7</v>
      </c>
      <c r="V3024">
        <f t="shared" si="437"/>
        <v>0</v>
      </c>
      <c r="W3024" t="str">
        <f t="shared" si="431"/>
        <v/>
      </c>
      <c r="X3024" t="str">
        <f t="shared" si="432"/>
        <v/>
      </c>
      <c r="Y3024" t="str">
        <f t="shared" si="438"/>
        <v/>
      </c>
      <c r="Z3024" s="9"/>
      <c r="AA3024" s="14">
        <f t="shared" si="433"/>
        <v>0.53900000000000003</v>
      </c>
      <c r="AB3024" s="14">
        <f t="shared" si="434"/>
        <v>0.13600000000000001</v>
      </c>
    </row>
    <row r="3025" spans="1:28" x14ac:dyDescent="0.25">
      <c r="A3025" s="10">
        <f t="shared" si="436"/>
        <v>45417</v>
      </c>
      <c r="B3025" s="11">
        <v>126</v>
      </c>
      <c r="C3025" s="11">
        <v>2100</v>
      </c>
      <c r="D3025" s="12">
        <v>634.875</v>
      </c>
      <c r="E3025" s="9">
        <v>104.67</v>
      </c>
      <c r="F3025" s="9">
        <f t="shared" si="435"/>
        <v>40.67</v>
      </c>
      <c r="G3025" s="9">
        <v>3.02</v>
      </c>
      <c r="H3025" s="9">
        <v>11.07</v>
      </c>
      <c r="I3025" s="9"/>
      <c r="J3025" s="9">
        <v>1.3169999999999999</v>
      </c>
      <c r="K3025" s="9">
        <v>79.900000000000006</v>
      </c>
      <c r="L3025" s="9">
        <v>0.2596</v>
      </c>
      <c r="M3025" s="9">
        <v>0.44840000000000002</v>
      </c>
      <c r="N3025" s="9">
        <v>0</v>
      </c>
      <c r="O3025" s="9">
        <v>0.6</v>
      </c>
      <c r="P3025" s="9"/>
      <c r="Q3025" s="9"/>
      <c r="R3025" s="9"/>
      <c r="T3025">
        <f t="shared" si="430"/>
        <v>1262100</v>
      </c>
      <c r="U3025">
        <v>0</v>
      </c>
      <c r="V3025">
        <f t="shared" si="437"/>
        <v>0</v>
      </c>
      <c r="W3025" t="str">
        <f t="shared" si="431"/>
        <v/>
      </c>
      <c r="X3025" t="str">
        <f t="shared" si="432"/>
        <v/>
      </c>
      <c r="Y3025" t="str">
        <f t="shared" si="438"/>
        <v/>
      </c>
      <c r="Z3025" s="9"/>
      <c r="AA3025" s="14">
        <f t="shared" si="433"/>
        <v>0.53700000000000003</v>
      </c>
      <c r="AB3025" s="14">
        <f t="shared" si="434"/>
        <v>0.13500000000000001</v>
      </c>
    </row>
    <row r="3026" spans="1:28" x14ac:dyDescent="0.25">
      <c r="A3026" s="10">
        <f t="shared" si="436"/>
        <v>45417</v>
      </c>
      <c r="B3026" s="11">
        <v>126</v>
      </c>
      <c r="C3026" s="11">
        <v>2200</v>
      </c>
      <c r="D3026" s="12">
        <v>634.91666666666697</v>
      </c>
      <c r="E3026" s="9">
        <v>104.32</v>
      </c>
      <c r="F3026" s="9">
        <f t="shared" si="435"/>
        <v>40.319999999999993</v>
      </c>
      <c r="G3026" s="9">
        <v>2.52</v>
      </c>
      <c r="H3026" s="9">
        <v>8.0500000000000007</v>
      </c>
      <c r="I3026" s="9"/>
      <c r="J3026" s="9">
        <v>-0.14299999999999999</v>
      </c>
      <c r="K3026" s="9">
        <v>85.5</v>
      </c>
      <c r="L3026" s="9">
        <v>0.25890000000000002</v>
      </c>
      <c r="M3026" s="9">
        <v>0.44409999999999999</v>
      </c>
      <c r="N3026" s="9">
        <v>0</v>
      </c>
      <c r="O3026" s="9">
        <v>0.6</v>
      </c>
      <c r="P3026" s="9"/>
      <c r="Q3026" s="9"/>
      <c r="R3026" s="9"/>
      <c r="T3026">
        <f t="shared" si="430"/>
        <v>1262200</v>
      </c>
      <c r="U3026">
        <v>0</v>
      </c>
      <c r="V3026">
        <f t="shared" si="437"/>
        <v>0</v>
      </c>
      <c r="W3026" t="str">
        <f t="shared" si="431"/>
        <v/>
      </c>
      <c r="X3026" t="str">
        <f t="shared" si="432"/>
        <v/>
      </c>
      <c r="Y3026" t="str">
        <f t="shared" si="438"/>
        <v/>
      </c>
      <c r="Z3026" s="9"/>
      <c r="AA3026" s="14">
        <f t="shared" si="433"/>
        <v>0.51700000000000002</v>
      </c>
      <c r="AB3026" s="14">
        <f t="shared" si="434"/>
        <v>8.7999999999999995E-2</v>
      </c>
    </row>
    <row r="3027" spans="1:28" x14ac:dyDescent="0.25">
      <c r="A3027" s="10">
        <f t="shared" si="436"/>
        <v>45417</v>
      </c>
      <c r="B3027" s="11">
        <v>126</v>
      </c>
      <c r="C3027" s="11">
        <v>2300</v>
      </c>
      <c r="D3027" s="12">
        <v>634.95833333333303</v>
      </c>
      <c r="E3027" s="9">
        <v>104.32</v>
      </c>
      <c r="F3027" s="9">
        <f t="shared" si="435"/>
        <v>40.319999999999993</v>
      </c>
      <c r="G3027" s="9">
        <v>2.0099999999999998</v>
      </c>
      <c r="H3027" s="9">
        <v>6.54</v>
      </c>
      <c r="I3027" s="9"/>
      <c r="J3027" s="9">
        <v>-0.50700000000000001</v>
      </c>
      <c r="K3027" s="9">
        <v>94.5</v>
      </c>
      <c r="L3027" s="9">
        <v>0.2581</v>
      </c>
      <c r="M3027" s="9">
        <v>0.43969999999999998</v>
      </c>
      <c r="N3027" s="9">
        <v>0</v>
      </c>
      <c r="O3027" s="9">
        <v>0.6</v>
      </c>
      <c r="P3027" s="9"/>
      <c r="Q3027" s="9"/>
      <c r="R3027" s="9"/>
      <c r="T3027">
        <f t="shared" si="430"/>
        <v>1262300</v>
      </c>
      <c r="U3027">
        <v>0</v>
      </c>
      <c r="V3027">
        <f t="shared" si="437"/>
        <v>0</v>
      </c>
      <c r="W3027" t="str">
        <f t="shared" si="431"/>
        <v/>
      </c>
      <c r="X3027" t="str">
        <f t="shared" si="432"/>
        <v/>
      </c>
      <c r="Y3027" t="str">
        <f t="shared" si="438"/>
        <v/>
      </c>
      <c r="Z3027" s="9"/>
      <c r="AA3027" s="14">
        <f t="shared" si="433"/>
        <v>0.55600000000000005</v>
      </c>
      <c r="AB3027" s="14">
        <f t="shared" si="434"/>
        <v>3.2000000000000001E-2</v>
      </c>
    </row>
    <row r="3028" spans="1:28" x14ac:dyDescent="0.25">
      <c r="A3028" s="10">
        <f t="shared" si="436"/>
        <v>45417</v>
      </c>
      <c r="B3028" s="11">
        <v>126</v>
      </c>
      <c r="C3028" s="11">
        <v>2400</v>
      </c>
      <c r="D3028" s="12">
        <v>635</v>
      </c>
      <c r="E3028" s="9">
        <v>104.44</v>
      </c>
      <c r="F3028" s="9">
        <f t="shared" si="435"/>
        <v>40.44</v>
      </c>
      <c r="G3028" s="9">
        <v>2.52</v>
      </c>
      <c r="H3028" s="9">
        <v>6.54</v>
      </c>
      <c r="I3028" s="9"/>
      <c r="J3028" s="9">
        <v>-0.90200000000000002</v>
      </c>
      <c r="K3028" s="9">
        <v>95.1</v>
      </c>
      <c r="L3028" s="9">
        <v>0.25600000000000001</v>
      </c>
      <c r="M3028" s="9">
        <v>0.4375</v>
      </c>
      <c r="N3028" s="9">
        <v>0</v>
      </c>
      <c r="O3028" s="9">
        <v>0.6</v>
      </c>
      <c r="P3028" s="9"/>
      <c r="Q3028" s="9"/>
      <c r="R3028" s="9"/>
      <c r="T3028">
        <f t="shared" si="430"/>
        <v>1262400</v>
      </c>
      <c r="U3028">
        <v>0</v>
      </c>
      <c r="V3028">
        <f t="shared" si="437"/>
        <v>0</v>
      </c>
      <c r="W3028">
        <f t="shared" si="431"/>
        <v>0.25600000000000001</v>
      </c>
      <c r="X3028">
        <f t="shared" si="432"/>
        <v>0.438</v>
      </c>
      <c r="Y3028">
        <f t="shared" si="438"/>
        <v>0.40400000000000003</v>
      </c>
      <c r="Z3028" s="9"/>
      <c r="AA3028" s="14">
        <f t="shared" si="433"/>
        <v>0.54400000000000004</v>
      </c>
      <c r="AB3028" s="14">
        <f t="shared" si="434"/>
        <v>2.8000000000000001E-2</v>
      </c>
    </row>
    <row r="3029" spans="1:28" x14ac:dyDescent="0.25">
      <c r="A3029" s="10">
        <f t="shared" si="436"/>
        <v>45418</v>
      </c>
      <c r="B3029" s="11">
        <v>127</v>
      </c>
      <c r="C3029" s="11">
        <v>100</v>
      </c>
      <c r="D3029" s="12">
        <v>635.04166666666697</v>
      </c>
      <c r="E3029" s="9">
        <v>104.09</v>
      </c>
      <c r="F3029" s="9">
        <f t="shared" si="435"/>
        <v>40.090000000000003</v>
      </c>
      <c r="G3029" s="9">
        <v>4.03</v>
      </c>
      <c r="H3029" s="9">
        <v>11.07</v>
      </c>
      <c r="I3029" s="9"/>
      <c r="J3029" s="9">
        <v>-0.98599999999999999</v>
      </c>
      <c r="K3029" s="9">
        <v>89.4</v>
      </c>
      <c r="L3029" s="9">
        <v>0.25519999999999998</v>
      </c>
      <c r="M3029" s="9">
        <v>0.42880000000000001</v>
      </c>
      <c r="N3029" s="9">
        <v>0</v>
      </c>
      <c r="O3029" s="9">
        <v>0.6</v>
      </c>
      <c r="P3029" s="9"/>
      <c r="Q3029" s="9"/>
      <c r="R3029" s="9"/>
      <c r="T3029">
        <f t="shared" si="430"/>
        <v>1270100</v>
      </c>
      <c r="U3029">
        <v>0</v>
      </c>
      <c r="V3029">
        <f t="shared" si="437"/>
        <v>0</v>
      </c>
      <c r="W3029" t="str">
        <f t="shared" si="431"/>
        <v/>
      </c>
      <c r="X3029" t="str">
        <f t="shared" si="432"/>
        <v/>
      </c>
      <c r="Y3029" t="str">
        <f t="shared" si="438"/>
        <v/>
      </c>
      <c r="Z3029" s="9"/>
      <c r="AA3029" s="14">
        <f t="shared" si="433"/>
        <v>0.50800000000000001</v>
      </c>
      <c r="AB3029" s="14">
        <f t="shared" si="434"/>
        <v>0.06</v>
      </c>
    </row>
    <row r="3030" spans="1:28" x14ac:dyDescent="0.25">
      <c r="A3030" s="10">
        <f t="shared" si="436"/>
        <v>45418</v>
      </c>
      <c r="B3030" s="11">
        <v>127</v>
      </c>
      <c r="C3030" s="11">
        <v>200</v>
      </c>
      <c r="D3030" s="12">
        <v>635.08333333333303</v>
      </c>
      <c r="E3030" s="9">
        <v>104.21</v>
      </c>
      <c r="F3030" s="9">
        <f t="shared" si="435"/>
        <v>40.209999999999994</v>
      </c>
      <c r="G3030" s="9">
        <v>4.03</v>
      </c>
      <c r="H3030" s="9">
        <v>9.56</v>
      </c>
      <c r="I3030" s="9"/>
      <c r="J3030" s="9">
        <v>-1.242</v>
      </c>
      <c r="K3030" s="9">
        <v>85.5</v>
      </c>
      <c r="L3030" s="9">
        <v>0.25380000000000003</v>
      </c>
      <c r="M3030" s="9">
        <v>0.4259</v>
      </c>
      <c r="N3030" s="9">
        <v>0</v>
      </c>
      <c r="O3030" s="9">
        <v>0.6</v>
      </c>
      <c r="P3030" s="9"/>
      <c r="Q3030" s="9"/>
      <c r="R3030" s="9"/>
      <c r="T3030">
        <f t="shared" si="430"/>
        <v>1270200</v>
      </c>
      <c r="U3030">
        <v>0</v>
      </c>
      <c r="V3030">
        <f t="shared" si="437"/>
        <v>0</v>
      </c>
      <c r="W3030" t="str">
        <f t="shared" si="431"/>
        <v/>
      </c>
      <c r="X3030" t="str">
        <f t="shared" si="432"/>
        <v/>
      </c>
      <c r="Y3030" t="str">
        <f t="shared" si="438"/>
        <v/>
      </c>
      <c r="Z3030" s="9"/>
      <c r="AA3030" s="14">
        <f t="shared" si="433"/>
        <v>0.47699999999999998</v>
      </c>
      <c r="AB3030" s="14">
        <f t="shared" si="434"/>
        <v>8.1000000000000003E-2</v>
      </c>
    </row>
    <row r="3031" spans="1:28" x14ac:dyDescent="0.25">
      <c r="A3031" s="10">
        <f t="shared" si="436"/>
        <v>45418</v>
      </c>
      <c r="B3031" s="11">
        <v>127</v>
      </c>
      <c r="C3031" s="11">
        <v>300</v>
      </c>
      <c r="D3031" s="12">
        <v>635.125</v>
      </c>
      <c r="E3031" s="9">
        <v>104.32</v>
      </c>
      <c r="F3031" s="9">
        <f t="shared" si="435"/>
        <v>40.319999999999993</v>
      </c>
      <c r="G3031" s="9">
        <v>3.02</v>
      </c>
      <c r="H3031" s="9">
        <v>8.56</v>
      </c>
      <c r="I3031" s="9"/>
      <c r="J3031" s="9">
        <v>-1.5269999999999999</v>
      </c>
      <c r="K3031" s="9">
        <v>82</v>
      </c>
      <c r="L3031" s="9">
        <v>0.253</v>
      </c>
      <c r="M3031" s="9">
        <v>0.42299999999999999</v>
      </c>
      <c r="N3031" s="9">
        <v>0</v>
      </c>
      <c r="O3031" s="9">
        <v>0.6</v>
      </c>
      <c r="P3031" s="9"/>
      <c r="Q3031" s="9"/>
      <c r="R3031" s="9"/>
      <c r="T3031">
        <f t="shared" si="430"/>
        <v>1270300</v>
      </c>
      <c r="U3031">
        <v>0</v>
      </c>
      <c r="V3031">
        <f t="shared" si="437"/>
        <v>0</v>
      </c>
      <c r="W3031" t="str">
        <f t="shared" si="431"/>
        <v/>
      </c>
      <c r="X3031" t="str">
        <f t="shared" si="432"/>
        <v/>
      </c>
      <c r="Y3031" t="str">
        <f t="shared" si="438"/>
        <v/>
      </c>
      <c r="Z3031" s="9"/>
      <c r="AA3031" s="14">
        <f t="shared" si="433"/>
        <v>0.44800000000000001</v>
      </c>
      <c r="AB3031" s="14">
        <f t="shared" si="434"/>
        <v>9.8000000000000004E-2</v>
      </c>
    </row>
    <row r="3032" spans="1:28" x14ac:dyDescent="0.25">
      <c r="A3032" s="10">
        <f t="shared" si="436"/>
        <v>45418</v>
      </c>
      <c r="B3032" s="11">
        <v>127</v>
      </c>
      <c r="C3032" s="11">
        <v>400</v>
      </c>
      <c r="D3032" s="12">
        <v>635.16666666666697</v>
      </c>
      <c r="E3032" s="9">
        <v>104.21</v>
      </c>
      <c r="F3032" s="9">
        <f t="shared" si="435"/>
        <v>40.209999999999994</v>
      </c>
      <c r="G3032" s="9">
        <v>3.02</v>
      </c>
      <c r="H3032" s="9">
        <v>8.56</v>
      </c>
      <c r="I3032" s="9"/>
      <c r="J3032" s="9">
        <v>-1.8140000000000001</v>
      </c>
      <c r="K3032" s="9">
        <v>82.1</v>
      </c>
      <c r="L3032" s="9">
        <v>0.25090000000000001</v>
      </c>
      <c r="M3032" s="9">
        <v>0.4143</v>
      </c>
      <c r="N3032" s="9">
        <v>0</v>
      </c>
      <c r="O3032" s="9">
        <v>0.6</v>
      </c>
      <c r="P3032" s="9"/>
      <c r="Q3032" s="9"/>
      <c r="R3032" s="9"/>
      <c r="T3032">
        <f t="shared" si="430"/>
        <v>1270400</v>
      </c>
      <c r="U3032">
        <v>0</v>
      </c>
      <c r="V3032">
        <f t="shared" si="437"/>
        <v>0</v>
      </c>
      <c r="W3032" t="str">
        <f t="shared" si="431"/>
        <v/>
      </c>
      <c r="X3032" t="str">
        <f t="shared" si="432"/>
        <v/>
      </c>
      <c r="Y3032" t="str">
        <f t="shared" si="438"/>
        <v/>
      </c>
      <c r="Z3032" s="9"/>
      <c r="AA3032" s="14">
        <f t="shared" si="433"/>
        <v>0.439</v>
      </c>
      <c r="AB3032" s="14">
        <f t="shared" si="434"/>
        <v>9.6000000000000002E-2</v>
      </c>
    </row>
    <row r="3033" spans="1:28" x14ac:dyDescent="0.25">
      <c r="A3033" s="10">
        <f t="shared" si="436"/>
        <v>45418</v>
      </c>
      <c r="B3033" s="11">
        <v>127</v>
      </c>
      <c r="C3033" s="11">
        <v>500</v>
      </c>
      <c r="D3033" s="12">
        <v>635.20833333333303</v>
      </c>
      <c r="E3033" s="9">
        <v>103.62</v>
      </c>
      <c r="F3033" s="9">
        <f t="shared" si="435"/>
        <v>39.620000000000005</v>
      </c>
      <c r="G3033" s="9">
        <v>3.52</v>
      </c>
      <c r="H3033" s="9">
        <v>8.56</v>
      </c>
      <c r="I3033" s="9"/>
      <c r="J3033" s="9">
        <v>-2.044</v>
      </c>
      <c r="K3033" s="9">
        <v>80.400000000000006</v>
      </c>
      <c r="L3033" s="9">
        <v>0.25090000000000001</v>
      </c>
      <c r="M3033" s="9">
        <v>0.4128</v>
      </c>
      <c r="N3033" s="9">
        <v>0</v>
      </c>
      <c r="O3033" s="9">
        <v>4.4000000000000004</v>
      </c>
      <c r="P3033" s="9"/>
      <c r="Q3033" s="9"/>
      <c r="R3033" s="9"/>
      <c r="T3033">
        <f t="shared" si="430"/>
        <v>1270500</v>
      </c>
      <c r="U3033">
        <v>2.8</v>
      </c>
      <c r="V3033">
        <f t="shared" si="437"/>
        <v>4.4000000000000004</v>
      </c>
      <c r="W3033" t="str">
        <f t="shared" si="431"/>
        <v/>
      </c>
      <c r="X3033" t="str">
        <f t="shared" si="432"/>
        <v/>
      </c>
      <c r="Y3033" t="str">
        <f t="shared" si="438"/>
        <v/>
      </c>
      <c r="Z3033" s="9"/>
      <c r="AA3033" s="14">
        <f t="shared" si="433"/>
        <v>0.42199999999999999</v>
      </c>
      <c r="AB3033" s="14">
        <f t="shared" si="434"/>
        <v>0.10299999999999999</v>
      </c>
    </row>
    <row r="3034" spans="1:28" x14ac:dyDescent="0.25">
      <c r="A3034" s="10">
        <f t="shared" si="436"/>
        <v>45418</v>
      </c>
      <c r="B3034" s="11">
        <v>127</v>
      </c>
      <c r="C3034" s="11">
        <v>600</v>
      </c>
      <c r="D3034" s="12">
        <v>635.25</v>
      </c>
      <c r="E3034" s="9">
        <v>103.62</v>
      </c>
      <c r="F3034" s="9">
        <f t="shared" si="435"/>
        <v>39.620000000000005</v>
      </c>
      <c r="G3034" s="9">
        <v>2.52</v>
      </c>
      <c r="H3034" s="9">
        <v>8.0500000000000007</v>
      </c>
      <c r="I3034" s="9"/>
      <c r="J3034" s="9">
        <v>-0.67600000000000005</v>
      </c>
      <c r="K3034" s="9">
        <v>81.599999999999994</v>
      </c>
      <c r="L3034" s="9">
        <v>0.24940000000000001</v>
      </c>
      <c r="M3034" s="9">
        <v>0.40989999999999999</v>
      </c>
      <c r="N3034" s="9">
        <v>0</v>
      </c>
      <c r="O3034" s="9">
        <v>71.900000000000006</v>
      </c>
      <c r="P3034" s="9"/>
      <c r="Q3034" s="9"/>
      <c r="R3034" s="9"/>
      <c r="T3034">
        <f t="shared" si="430"/>
        <v>1270600</v>
      </c>
      <c r="U3034">
        <v>101</v>
      </c>
      <c r="V3034">
        <f t="shared" si="437"/>
        <v>71.900000000000006</v>
      </c>
      <c r="W3034" t="str">
        <f t="shared" si="431"/>
        <v/>
      </c>
      <c r="X3034" t="str">
        <f t="shared" si="432"/>
        <v/>
      </c>
      <c r="Y3034" t="str">
        <f t="shared" si="438"/>
        <v/>
      </c>
      <c r="Z3034" s="9"/>
      <c r="AA3034" s="14">
        <f t="shared" si="433"/>
        <v>0.47399999999999998</v>
      </c>
      <c r="AB3034" s="14">
        <f t="shared" si="434"/>
        <v>0.107</v>
      </c>
    </row>
    <row r="3035" spans="1:28" x14ac:dyDescent="0.25">
      <c r="A3035" s="10">
        <f t="shared" si="436"/>
        <v>45418</v>
      </c>
      <c r="B3035" s="11">
        <v>127</v>
      </c>
      <c r="C3035" s="11">
        <v>700</v>
      </c>
      <c r="D3035" s="12">
        <v>635.29166666666697</v>
      </c>
      <c r="E3035" s="9">
        <v>104.32</v>
      </c>
      <c r="F3035" s="9">
        <f t="shared" si="435"/>
        <v>40.319999999999993</v>
      </c>
      <c r="G3035" s="9">
        <v>1.51</v>
      </c>
      <c r="H3035" s="9">
        <v>5.54</v>
      </c>
      <c r="I3035" s="9"/>
      <c r="J3035" s="9">
        <v>1.48</v>
      </c>
      <c r="K3035" s="9">
        <v>75.400000000000006</v>
      </c>
      <c r="L3035" s="9">
        <v>0.24940000000000001</v>
      </c>
      <c r="M3035" s="9">
        <v>0.4078</v>
      </c>
      <c r="N3035" s="9">
        <v>0</v>
      </c>
      <c r="O3035" s="9">
        <v>266.89999999999998</v>
      </c>
      <c r="P3035" s="9"/>
      <c r="Q3035" s="9"/>
      <c r="R3035" s="9"/>
      <c r="T3035">
        <f t="shared" si="430"/>
        <v>1270700</v>
      </c>
      <c r="U3035">
        <v>278.8</v>
      </c>
      <c r="V3035">
        <f t="shared" si="437"/>
        <v>266.89999999999998</v>
      </c>
      <c r="W3035" t="str">
        <f t="shared" si="431"/>
        <v/>
      </c>
      <c r="X3035" t="str">
        <f t="shared" si="432"/>
        <v/>
      </c>
      <c r="Y3035" t="str">
        <f t="shared" si="438"/>
        <v/>
      </c>
      <c r="Z3035" s="9"/>
      <c r="AA3035" s="14">
        <f t="shared" si="433"/>
        <v>0.51200000000000001</v>
      </c>
      <c r="AB3035" s="14">
        <f t="shared" si="434"/>
        <v>0.16700000000000001</v>
      </c>
    </row>
    <row r="3036" spans="1:28" x14ac:dyDescent="0.25">
      <c r="A3036" s="10">
        <f t="shared" si="436"/>
        <v>45418</v>
      </c>
      <c r="B3036" s="11">
        <v>127</v>
      </c>
      <c r="C3036" s="11">
        <v>800</v>
      </c>
      <c r="D3036" s="12">
        <v>635.33333333333303</v>
      </c>
      <c r="E3036" s="9">
        <v>104.44</v>
      </c>
      <c r="F3036" s="9">
        <f t="shared" si="435"/>
        <v>40.44</v>
      </c>
      <c r="G3036" s="9">
        <v>2.0099999999999998</v>
      </c>
      <c r="H3036" s="9">
        <v>6.54</v>
      </c>
      <c r="I3036" s="9"/>
      <c r="J3036" s="9">
        <v>2.1819999999999999</v>
      </c>
      <c r="K3036" s="9">
        <v>67.900000000000006</v>
      </c>
      <c r="L3036" s="9">
        <v>0.2487</v>
      </c>
      <c r="M3036" s="9">
        <v>0.40629999999999999</v>
      </c>
      <c r="N3036" s="9">
        <v>0</v>
      </c>
      <c r="O3036" s="9">
        <v>350.6</v>
      </c>
      <c r="P3036" s="9"/>
      <c r="Q3036" s="9"/>
      <c r="R3036" s="9"/>
      <c r="T3036">
        <f t="shared" si="430"/>
        <v>1270800</v>
      </c>
      <c r="U3036">
        <v>466</v>
      </c>
      <c r="V3036">
        <f t="shared" si="437"/>
        <v>350.6</v>
      </c>
      <c r="W3036" t="str">
        <f t="shared" si="431"/>
        <v/>
      </c>
      <c r="X3036" t="str">
        <f t="shared" si="432"/>
        <v/>
      </c>
      <c r="Y3036" t="str">
        <f t="shared" si="438"/>
        <v/>
      </c>
      <c r="Z3036" s="9"/>
      <c r="AA3036" s="14">
        <f t="shared" si="433"/>
        <v>0.48499999999999999</v>
      </c>
      <c r="AB3036" s="14">
        <f t="shared" si="434"/>
        <v>0.22900000000000001</v>
      </c>
    </row>
    <row r="3037" spans="1:28" x14ac:dyDescent="0.25">
      <c r="A3037" s="10">
        <f t="shared" si="436"/>
        <v>45418</v>
      </c>
      <c r="B3037" s="11">
        <v>127</v>
      </c>
      <c r="C3037" s="11">
        <v>900</v>
      </c>
      <c r="D3037" s="12">
        <v>635.375</v>
      </c>
      <c r="E3037" s="9">
        <v>104.44</v>
      </c>
      <c r="F3037" s="9">
        <f t="shared" si="435"/>
        <v>40.44</v>
      </c>
      <c r="G3037" s="9">
        <v>3.02</v>
      </c>
      <c r="H3037" s="9">
        <v>8.0500000000000007</v>
      </c>
      <c r="I3037" s="9"/>
      <c r="J3037" s="9">
        <v>3.1160000000000001</v>
      </c>
      <c r="K3037" s="9">
        <v>62.7</v>
      </c>
      <c r="L3037" s="9">
        <v>0.2487</v>
      </c>
      <c r="M3037" s="9">
        <v>0.40339999999999998</v>
      </c>
      <c r="N3037" s="9">
        <v>0</v>
      </c>
      <c r="O3037" s="9">
        <v>519.4</v>
      </c>
      <c r="P3037" s="9"/>
      <c r="Q3037" s="9"/>
      <c r="R3037" s="9"/>
      <c r="T3037">
        <f t="shared" si="430"/>
        <v>1270900</v>
      </c>
      <c r="U3037">
        <v>639.29999999999995</v>
      </c>
      <c r="V3037">
        <f t="shared" si="437"/>
        <v>519.4</v>
      </c>
      <c r="W3037" t="str">
        <f t="shared" si="431"/>
        <v/>
      </c>
      <c r="X3037" t="str">
        <f t="shared" si="432"/>
        <v/>
      </c>
      <c r="Y3037" t="str">
        <f t="shared" si="438"/>
        <v/>
      </c>
      <c r="Z3037" s="9"/>
      <c r="AA3037" s="14">
        <f t="shared" si="433"/>
        <v>0.47899999999999998</v>
      </c>
      <c r="AB3037" s="14">
        <f t="shared" si="434"/>
        <v>0.28499999999999998</v>
      </c>
    </row>
    <row r="3038" spans="1:28" x14ac:dyDescent="0.25">
      <c r="A3038" s="10">
        <f t="shared" si="436"/>
        <v>45418</v>
      </c>
      <c r="B3038" s="11">
        <v>127</v>
      </c>
      <c r="C3038" s="11">
        <v>1000</v>
      </c>
      <c r="D3038" s="12">
        <v>635.41666666666697</v>
      </c>
      <c r="E3038" s="9">
        <v>103.39</v>
      </c>
      <c r="F3038" s="9">
        <f t="shared" si="435"/>
        <v>39.39</v>
      </c>
      <c r="G3038" s="9">
        <v>2.52</v>
      </c>
      <c r="H3038" s="9">
        <v>6.54</v>
      </c>
      <c r="I3038" s="9"/>
      <c r="J3038" s="9">
        <v>3.4849999999999999</v>
      </c>
      <c r="K3038" s="9">
        <v>58.6</v>
      </c>
      <c r="L3038" s="9">
        <v>0.2487</v>
      </c>
      <c r="M3038" s="9">
        <v>0.39539999999999997</v>
      </c>
      <c r="N3038" s="9">
        <v>0</v>
      </c>
      <c r="O3038" s="9">
        <v>596.9</v>
      </c>
      <c r="P3038" s="9"/>
      <c r="Q3038" s="9"/>
      <c r="R3038" s="9"/>
      <c r="T3038">
        <f t="shared" si="430"/>
        <v>1271000</v>
      </c>
      <c r="U3038">
        <v>783.7</v>
      </c>
      <c r="V3038">
        <f t="shared" si="437"/>
        <v>596.9</v>
      </c>
      <c r="W3038" t="str">
        <f t="shared" si="431"/>
        <v/>
      </c>
      <c r="X3038" t="str">
        <f t="shared" si="432"/>
        <v/>
      </c>
      <c r="Y3038" t="str">
        <f t="shared" si="438"/>
        <v/>
      </c>
      <c r="Z3038" s="9"/>
      <c r="AA3038" s="14">
        <f t="shared" si="433"/>
        <v>0.45900000000000002</v>
      </c>
      <c r="AB3038" s="14">
        <f t="shared" si="434"/>
        <v>0.32400000000000001</v>
      </c>
    </row>
    <row r="3039" spans="1:28" x14ac:dyDescent="0.25">
      <c r="A3039" s="10">
        <f t="shared" si="436"/>
        <v>45418</v>
      </c>
      <c r="B3039" s="11">
        <v>127</v>
      </c>
      <c r="C3039" s="11">
        <v>1100</v>
      </c>
      <c r="D3039" s="12">
        <v>635.45833333333303</v>
      </c>
      <c r="E3039" s="9">
        <v>102.92</v>
      </c>
      <c r="F3039" s="9">
        <f t="shared" si="435"/>
        <v>38.92</v>
      </c>
      <c r="G3039" s="9">
        <v>2.52</v>
      </c>
      <c r="H3039" s="9">
        <v>6.04</v>
      </c>
      <c r="I3039" s="9"/>
      <c r="J3039" s="9">
        <v>4.1150000000000002</v>
      </c>
      <c r="K3039" s="9">
        <v>53.1</v>
      </c>
      <c r="L3039" s="9">
        <v>0.248</v>
      </c>
      <c r="M3039" s="9">
        <v>0.39250000000000002</v>
      </c>
      <c r="N3039" s="9">
        <v>0</v>
      </c>
      <c r="O3039" s="9">
        <v>845.6</v>
      </c>
      <c r="P3039" s="9"/>
      <c r="Q3039" s="9"/>
      <c r="R3039" s="9"/>
      <c r="T3039">
        <f t="shared" si="430"/>
        <v>1271100</v>
      </c>
      <c r="U3039">
        <v>886.7</v>
      </c>
      <c r="V3039">
        <f t="shared" si="437"/>
        <v>845.6</v>
      </c>
      <c r="W3039" t="str">
        <f t="shared" si="431"/>
        <v/>
      </c>
      <c r="X3039" t="str">
        <f t="shared" si="432"/>
        <v/>
      </c>
      <c r="Y3039" t="str">
        <f t="shared" si="438"/>
        <v/>
      </c>
      <c r="Z3039" s="9"/>
      <c r="AA3039" s="14">
        <f t="shared" si="433"/>
        <v>0.435</v>
      </c>
      <c r="AB3039" s="14">
        <f t="shared" si="434"/>
        <v>0.38400000000000001</v>
      </c>
    </row>
    <row r="3040" spans="1:28" x14ac:dyDescent="0.25">
      <c r="A3040" s="10">
        <f t="shared" si="436"/>
        <v>45418</v>
      </c>
      <c r="B3040" s="11">
        <v>127</v>
      </c>
      <c r="C3040" s="11">
        <v>1200</v>
      </c>
      <c r="D3040" s="12">
        <v>635.5</v>
      </c>
      <c r="E3040" s="9">
        <v>102.22</v>
      </c>
      <c r="F3040" s="9">
        <f t="shared" si="435"/>
        <v>38.22</v>
      </c>
      <c r="G3040" s="9">
        <v>1.01</v>
      </c>
      <c r="H3040" s="9">
        <v>5.03</v>
      </c>
      <c r="I3040" s="9"/>
      <c r="J3040" s="9">
        <v>3.9580000000000002</v>
      </c>
      <c r="K3040" s="9">
        <v>55.7</v>
      </c>
      <c r="L3040" s="9">
        <v>0.25090000000000001</v>
      </c>
      <c r="M3040" s="9">
        <v>0.3896</v>
      </c>
      <c r="N3040" s="9">
        <v>0</v>
      </c>
      <c r="O3040" s="9">
        <v>414.4</v>
      </c>
      <c r="P3040" s="9"/>
      <c r="Q3040" s="9"/>
      <c r="R3040" s="9"/>
      <c r="T3040">
        <f t="shared" si="430"/>
        <v>1271200</v>
      </c>
      <c r="U3040">
        <v>941.5</v>
      </c>
      <c r="V3040">
        <f t="shared" si="437"/>
        <v>414.4</v>
      </c>
      <c r="W3040" t="str">
        <f t="shared" si="431"/>
        <v/>
      </c>
      <c r="X3040" t="str">
        <f t="shared" si="432"/>
        <v/>
      </c>
      <c r="Y3040" t="str">
        <f t="shared" si="438"/>
        <v/>
      </c>
      <c r="Z3040" s="9"/>
      <c r="AA3040" s="14">
        <f t="shared" si="433"/>
        <v>0.45100000000000001</v>
      </c>
      <c r="AB3040" s="14">
        <f t="shared" si="434"/>
        <v>0.35899999999999999</v>
      </c>
    </row>
    <row r="3041" spans="1:28" x14ac:dyDescent="0.25">
      <c r="A3041" s="10">
        <f t="shared" si="436"/>
        <v>45418</v>
      </c>
      <c r="B3041" s="11">
        <v>127</v>
      </c>
      <c r="C3041" s="11">
        <v>1300</v>
      </c>
      <c r="D3041" s="12">
        <v>635.54166666666697</v>
      </c>
      <c r="E3041" s="9">
        <v>103.74</v>
      </c>
      <c r="F3041" s="9">
        <f t="shared" si="435"/>
        <v>39.739999999999995</v>
      </c>
      <c r="G3041" s="9">
        <v>1.01</v>
      </c>
      <c r="H3041" s="9">
        <v>4.03</v>
      </c>
      <c r="I3041" s="9"/>
      <c r="J3041" s="9">
        <v>3.617</v>
      </c>
      <c r="K3041" s="9">
        <v>58.4</v>
      </c>
      <c r="L3041" s="9">
        <v>0.25230000000000002</v>
      </c>
      <c r="M3041" s="9">
        <v>0.3896</v>
      </c>
      <c r="N3041" s="9">
        <v>0</v>
      </c>
      <c r="O3041" s="9">
        <v>336.9</v>
      </c>
      <c r="P3041" s="9"/>
      <c r="Q3041" s="9"/>
      <c r="R3041" s="9"/>
      <c r="T3041">
        <f t="shared" si="430"/>
        <v>1271300</v>
      </c>
      <c r="U3041">
        <v>943</v>
      </c>
      <c r="V3041">
        <f t="shared" si="437"/>
        <v>336.9</v>
      </c>
      <c r="W3041" t="str">
        <f t="shared" si="431"/>
        <v/>
      </c>
      <c r="X3041" t="str">
        <f t="shared" si="432"/>
        <v/>
      </c>
      <c r="Y3041" t="str">
        <f t="shared" si="438"/>
        <v/>
      </c>
      <c r="Z3041" s="9"/>
      <c r="AA3041" s="14">
        <f t="shared" si="433"/>
        <v>0.46200000000000002</v>
      </c>
      <c r="AB3041" s="14">
        <f t="shared" si="434"/>
        <v>0.32900000000000001</v>
      </c>
    </row>
    <row r="3042" spans="1:28" x14ac:dyDescent="0.25">
      <c r="A3042" s="10">
        <f t="shared" si="436"/>
        <v>45418</v>
      </c>
      <c r="B3042" s="11">
        <v>127</v>
      </c>
      <c r="C3042" s="11">
        <v>1400</v>
      </c>
      <c r="D3042" s="12">
        <v>635.58333333333303</v>
      </c>
      <c r="E3042" s="9">
        <v>102.1</v>
      </c>
      <c r="F3042" s="9">
        <f t="shared" si="435"/>
        <v>38.099999999999994</v>
      </c>
      <c r="G3042" s="9">
        <v>1.51</v>
      </c>
      <c r="H3042" s="9">
        <v>5.03</v>
      </c>
      <c r="I3042" s="9"/>
      <c r="J3042" s="9">
        <v>2.93</v>
      </c>
      <c r="K3042" s="9">
        <v>53.2</v>
      </c>
      <c r="L3042" s="9">
        <v>0.253</v>
      </c>
      <c r="M3042" s="9">
        <v>0.3911</v>
      </c>
      <c r="N3042" s="9">
        <v>0</v>
      </c>
      <c r="O3042" s="9">
        <v>506.9</v>
      </c>
      <c r="P3042" s="9"/>
      <c r="Q3042" s="9"/>
      <c r="R3042" s="9"/>
      <c r="T3042">
        <f t="shared" si="430"/>
        <v>1271400</v>
      </c>
      <c r="U3042">
        <v>891.5</v>
      </c>
      <c r="V3042">
        <f t="shared" si="437"/>
        <v>506.9</v>
      </c>
      <c r="W3042" t="str">
        <f t="shared" si="431"/>
        <v/>
      </c>
      <c r="X3042" t="str">
        <f t="shared" si="432"/>
        <v/>
      </c>
      <c r="Y3042" t="str">
        <f t="shared" si="438"/>
        <v/>
      </c>
      <c r="Z3042" s="9"/>
      <c r="AA3042" s="14">
        <f t="shared" si="433"/>
        <v>0.40100000000000002</v>
      </c>
      <c r="AB3042" s="14">
        <f t="shared" si="434"/>
        <v>0.35299999999999998</v>
      </c>
    </row>
    <row r="3043" spans="1:28" x14ac:dyDescent="0.25">
      <c r="A3043" s="10">
        <f t="shared" si="436"/>
        <v>45418</v>
      </c>
      <c r="B3043" s="11">
        <v>127</v>
      </c>
      <c r="C3043" s="11">
        <v>1500</v>
      </c>
      <c r="D3043" s="12">
        <v>635.625</v>
      </c>
      <c r="E3043" s="9">
        <v>101.28</v>
      </c>
      <c r="F3043" s="9">
        <f t="shared" si="435"/>
        <v>37.28</v>
      </c>
      <c r="G3043" s="9">
        <v>2.0099999999999998</v>
      </c>
      <c r="H3043" s="9">
        <v>6.54</v>
      </c>
      <c r="I3043" s="9"/>
      <c r="J3043" s="9">
        <v>3.9849999999999999</v>
      </c>
      <c r="K3043" s="9">
        <v>64.900000000000006</v>
      </c>
      <c r="L3043" s="9">
        <v>0.2545</v>
      </c>
      <c r="M3043" s="9">
        <v>0.39179999999999998</v>
      </c>
      <c r="N3043" s="9">
        <v>0</v>
      </c>
      <c r="O3043" s="9">
        <v>416.9</v>
      </c>
      <c r="P3043" s="9"/>
      <c r="Q3043" s="9"/>
      <c r="R3043" s="9"/>
      <c r="T3043">
        <f t="shared" si="430"/>
        <v>1271500</v>
      </c>
      <c r="U3043">
        <v>791</v>
      </c>
      <c r="V3043">
        <f t="shared" si="437"/>
        <v>416.9</v>
      </c>
      <c r="W3043" t="str">
        <f t="shared" si="431"/>
        <v/>
      </c>
      <c r="X3043" t="str">
        <f t="shared" si="432"/>
        <v/>
      </c>
      <c r="Y3043" t="str">
        <f t="shared" si="438"/>
        <v/>
      </c>
      <c r="Z3043" s="9"/>
      <c r="AA3043" s="14">
        <f t="shared" si="433"/>
        <v>0.52700000000000002</v>
      </c>
      <c r="AB3043" s="14">
        <f t="shared" si="434"/>
        <v>0.28499999999999998</v>
      </c>
    </row>
    <row r="3044" spans="1:28" x14ac:dyDescent="0.25">
      <c r="A3044" s="10">
        <f t="shared" si="436"/>
        <v>45418</v>
      </c>
      <c r="B3044" s="11">
        <v>127</v>
      </c>
      <c r="C3044" s="11">
        <v>1600</v>
      </c>
      <c r="D3044" s="12">
        <v>635.66666666666697</v>
      </c>
      <c r="E3044" s="9">
        <v>101.63</v>
      </c>
      <c r="F3044" s="9">
        <f t="shared" si="435"/>
        <v>37.629999999999995</v>
      </c>
      <c r="G3044" s="9">
        <v>2.52</v>
      </c>
      <c r="H3044" s="9">
        <v>6.54</v>
      </c>
      <c r="I3044" s="9"/>
      <c r="J3044" s="9">
        <v>-0.28299999999999997</v>
      </c>
      <c r="K3044" s="9">
        <v>72.599999999999994</v>
      </c>
      <c r="L3044" s="9">
        <v>0.25600000000000001</v>
      </c>
      <c r="M3044" s="9">
        <v>0.39319999999999999</v>
      </c>
      <c r="N3044" s="9">
        <v>0</v>
      </c>
      <c r="O3044" s="9">
        <v>354.4</v>
      </c>
      <c r="P3044" s="9"/>
      <c r="Q3044" s="9"/>
      <c r="R3044" s="9"/>
      <c r="T3044">
        <f t="shared" si="430"/>
        <v>1271600</v>
      </c>
      <c r="U3044">
        <v>649.20000000000005</v>
      </c>
      <c r="V3044">
        <f t="shared" si="437"/>
        <v>354.4</v>
      </c>
      <c r="W3044" t="str">
        <f t="shared" si="431"/>
        <v/>
      </c>
      <c r="X3044" t="str">
        <f t="shared" si="432"/>
        <v/>
      </c>
      <c r="Y3044" t="str">
        <f t="shared" si="438"/>
        <v/>
      </c>
      <c r="Z3044" s="9"/>
      <c r="AA3044" s="14">
        <f t="shared" si="433"/>
        <v>0.434</v>
      </c>
      <c r="AB3044" s="14">
        <f t="shared" si="434"/>
        <v>0.16400000000000001</v>
      </c>
    </row>
    <row r="3045" spans="1:28" x14ac:dyDescent="0.25">
      <c r="A3045" s="10">
        <f t="shared" si="436"/>
        <v>45418</v>
      </c>
      <c r="B3045" s="11">
        <v>127</v>
      </c>
      <c r="C3045" s="11">
        <v>1700</v>
      </c>
      <c r="D3045" s="12">
        <v>635.70833333333303</v>
      </c>
      <c r="E3045" s="9">
        <v>98.47</v>
      </c>
      <c r="F3045" s="9">
        <f t="shared" si="435"/>
        <v>34.47</v>
      </c>
      <c r="G3045" s="9">
        <v>1.51</v>
      </c>
      <c r="H3045" s="9">
        <v>6.04</v>
      </c>
      <c r="I3045" s="9"/>
      <c r="J3045" s="9">
        <v>-0.50700000000000001</v>
      </c>
      <c r="K3045" s="9">
        <v>93.3</v>
      </c>
      <c r="L3045" s="9">
        <v>0.2581</v>
      </c>
      <c r="M3045" s="9">
        <v>0.39760000000000001</v>
      </c>
      <c r="N3045" s="9">
        <v>0</v>
      </c>
      <c r="O3045" s="9">
        <v>84.4</v>
      </c>
      <c r="P3045" s="9"/>
      <c r="Q3045" s="9"/>
      <c r="R3045" s="9"/>
      <c r="T3045">
        <f t="shared" si="430"/>
        <v>1271700</v>
      </c>
      <c r="U3045">
        <v>476.8</v>
      </c>
      <c r="V3045">
        <f t="shared" si="437"/>
        <v>84.4</v>
      </c>
      <c r="W3045" t="str">
        <f t="shared" si="431"/>
        <v/>
      </c>
      <c r="X3045" t="str">
        <f t="shared" si="432"/>
        <v/>
      </c>
      <c r="Y3045" t="str">
        <f t="shared" si="438"/>
        <v/>
      </c>
      <c r="Z3045" s="9"/>
      <c r="AA3045" s="14">
        <f t="shared" si="433"/>
        <v>0.54900000000000004</v>
      </c>
      <c r="AB3045" s="14">
        <f t="shared" si="434"/>
        <v>3.9E-2</v>
      </c>
    </row>
    <row r="3046" spans="1:28" x14ac:dyDescent="0.25">
      <c r="A3046" s="10">
        <f t="shared" si="436"/>
        <v>45418</v>
      </c>
      <c r="B3046" s="11">
        <v>127</v>
      </c>
      <c r="C3046" s="11">
        <v>1800</v>
      </c>
      <c r="D3046" s="12">
        <v>635.75</v>
      </c>
      <c r="E3046" s="9">
        <v>103.5</v>
      </c>
      <c r="F3046" s="9">
        <f t="shared" si="435"/>
        <v>39.5</v>
      </c>
      <c r="G3046" s="9">
        <v>1.51</v>
      </c>
      <c r="H3046" s="9">
        <v>5.03</v>
      </c>
      <c r="I3046" s="9"/>
      <c r="J3046" s="9">
        <v>2.4E-2</v>
      </c>
      <c r="K3046" s="9">
        <v>91.5</v>
      </c>
      <c r="L3046" s="9">
        <v>0.25740000000000002</v>
      </c>
      <c r="M3046" s="9">
        <v>0.4012</v>
      </c>
      <c r="N3046" s="9">
        <v>0.4</v>
      </c>
      <c r="O3046" s="9">
        <v>178.1</v>
      </c>
      <c r="P3046" s="9"/>
      <c r="Q3046" s="9"/>
      <c r="R3046" s="9"/>
      <c r="T3046">
        <f t="shared" si="430"/>
        <v>1271800</v>
      </c>
      <c r="U3046">
        <v>290.2</v>
      </c>
      <c r="V3046">
        <f t="shared" si="437"/>
        <v>178.1</v>
      </c>
      <c r="W3046" t="str">
        <f t="shared" si="431"/>
        <v/>
      </c>
      <c r="X3046" t="str">
        <f t="shared" si="432"/>
        <v/>
      </c>
      <c r="Y3046" t="str">
        <f t="shared" si="438"/>
        <v/>
      </c>
      <c r="Z3046" s="9"/>
      <c r="AA3046" s="14">
        <f t="shared" si="433"/>
        <v>0.56000000000000005</v>
      </c>
      <c r="AB3046" s="14">
        <f t="shared" si="434"/>
        <v>5.1999999999999998E-2</v>
      </c>
    </row>
    <row r="3047" spans="1:28" x14ac:dyDescent="0.25">
      <c r="A3047" s="10">
        <f t="shared" si="436"/>
        <v>45418</v>
      </c>
      <c r="B3047" s="11">
        <v>127</v>
      </c>
      <c r="C3047" s="11">
        <v>1900</v>
      </c>
      <c r="D3047" s="12">
        <v>635.79166666666697</v>
      </c>
      <c r="E3047" s="9">
        <v>102.45</v>
      </c>
      <c r="F3047" s="9">
        <f t="shared" si="435"/>
        <v>38.450000000000003</v>
      </c>
      <c r="G3047" s="9">
        <v>2.0099999999999998</v>
      </c>
      <c r="H3047" s="9">
        <v>5.54</v>
      </c>
      <c r="I3047" s="9"/>
      <c r="J3047" s="9">
        <v>-1.498</v>
      </c>
      <c r="K3047" s="9">
        <v>80.2</v>
      </c>
      <c r="L3047" s="9">
        <v>0.25669999999999998</v>
      </c>
      <c r="M3047" s="9">
        <v>0.40339999999999998</v>
      </c>
      <c r="N3047" s="9">
        <v>0</v>
      </c>
      <c r="O3047" s="9">
        <v>70.599999999999994</v>
      </c>
      <c r="P3047" s="9"/>
      <c r="Q3047" s="9"/>
      <c r="R3047" s="9"/>
      <c r="T3047">
        <f t="shared" si="430"/>
        <v>1271900</v>
      </c>
      <c r="U3047">
        <v>110.8</v>
      </c>
      <c r="V3047">
        <f t="shared" si="437"/>
        <v>70.599999999999994</v>
      </c>
      <c r="W3047" t="str">
        <f t="shared" si="431"/>
        <v/>
      </c>
      <c r="X3047" t="str">
        <f t="shared" si="432"/>
        <v/>
      </c>
      <c r="Y3047" t="str">
        <f t="shared" si="438"/>
        <v/>
      </c>
      <c r="Z3047" s="9"/>
      <c r="AA3047" s="14">
        <f t="shared" si="433"/>
        <v>0.439</v>
      </c>
      <c r="AB3047" s="14">
        <f t="shared" si="434"/>
        <v>0.108</v>
      </c>
    </row>
    <row r="3048" spans="1:28" x14ac:dyDescent="0.25">
      <c r="A3048" s="10">
        <f t="shared" si="436"/>
        <v>45418</v>
      </c>
      <c r="B3048" s="11">
        <v>127</v>
      </c>
      <c r="C3048" s="11">
        <v>2000</v>
      </c>
      <c r="D3048" s="12">
        <v>635.83333333333303</v>
      </c>
      <c r="E3048" s="9">
        <v>100.58</v>
      </c>
      <c r="F3048" s="9">
        <f t="shared" si="435"/>
        <v>36.58</v>
      </c>
      <c r="G3048" s="9">
        <v>1.51</v>
      </c>
      <c r="H3048" s="9">
        <v>5.54</v>
      </c>
      <c r="I3048" s="9"/>
      <c r="J3048" s="9">
        <v>-2.4500000000000002</v>
      </c>
      <c r="K3048" s="9">
        <v>77.7</v>
      </c>
      <c r="L3048" s="9">
        <v>0.25519999999999998</v>
      </c>
      <c r="M3048" s="9">
        <v>0.40410000000000001</v>
      </c>
      <c r="N3048" s="9">
        <v>0</v>
      </c>
      <c r="O3048" s="9">
        <v>3.1</v>
      </c>
      <c r="P3048" s="9"/>
      <c r="Q3048" s="9"/>
      <c r="R3048" s="9"/>
      <c r="T3048">
        <f t="shared" si="430"/>
        <v>1272000</v>
      </c>
      <c r="U3048">
        <v>4.3</v>
      </c>
      <c r="V3048">
        <f t="shared" si="437"/>
        <v>3.1</v>
      </c>
      <c r="W3048" t="str">
        <f t="shared" si="431"/>
        <v/>
      </c>
      <c r="X3048" t="str">
        <f t="shared" si="432"/>
        <v/>
      </c>
      <c r="Y3048" t="str">
        <f t="shared" si="438"/>
        <v/>
      </c>
      <c r="Z3048" s="9"/>
      <c r="AA3048" s="14">
        <f t="shared" si="433"/>
        <v>0.39600000000000002</v>
      </c>
      <c r="AB3048" s="14">
        <f t="shared" si="434"/>
        <v>0.114</v>
      </c>
    </row>
    <row r="3049" spans="1:28" x14ac:dyDescent="0.25">
      <c r="A3049" s="10">
        <f t="shared" si="436"/>
        <v>45418</v>
      </c>
      <c r="B3049" s="11">
        <v>127</v>
      </c>
      <c r="C3049" s="11">
        <v>2100</v>
      </c>
      <c r="D3049" s="12">
        <v>635.875</v>
      </c>
      <c r="E3049" s="9">
        <v>99.53</v>
      </c>
      <c r="F3049" s="9">
        <f t="shared" si="435"/>
        <v>35.53</v>
      </c>
      <c r="G3049" s="9">
        <v>1.51</v>
      </c>
      <c r="H3049" s="9">
        <v>6.04</v>
      </c>
      <c r="I3049" s="9"/>
      <c r="J3049" s="9">
        <v>-3.0939999999999999</v>
      </c>
      <c r="K3049" s="9">
        <v>77.7</v>
      </c>
      <c r="L3049" s="9">
        <v>0.2545</v>
      </c>
      <c r="M3049" s="9">
        <v>0.40489999999999998</v>
      </c>
      <c r="N3049" s="9">
        <v>0</v>
      </c>
      <c r="O3049" s="9">
        <v>0.6</v>
      </c>
      <c r="P3049" s="9"/>
      <c r="Q3049" s="9"/>
      <c r="R3049" s="9"/>
      <c r="T3049">
        <f t="shared" si="430"/>
        <v>1272100</v>
      </c>
      <c r="U3049">
        <v>0</v>
      </c>
      <c r="V3049">
        <f t="shared" si="437"/>
        <v>0</v>
      </c>
      <c r="W3049" t="str">
        <f t="shared" si="431"/>
        <v/>
      </c>
      <c r="X3049" t="str">
        <f t="shared" si="432"/>
        <v/>
      </c>
      <c r="Y3049" t="str">
        <f t="shared" si="438"/>
        <v/>
      </c>
      <c r="Z3049" s="9"/>
      <c r="AA3049" s="14">
        <f t="shared" si="433"/>
        <v>0.378</v>
      </c>
      <c r="AB3049" s="14">
        <f t="shared" si="434"/>
        <v>0.108</v>
      </c>
    </row>
    <row r="3050" spans="1:28" x14ac:dyDescent="0.25">
      <c r="A3050" s="10">
        <f t="shared" si="436"/>
        <v>45418</v>
      </c>
      <c r="B3050" s="11">
        <v>127</v>
      </c>
      <c r="C3050" s="11">
        <v>2200</v>
      </c>
      <c r="D3050" s="12">
        <v>635.91666666666697</v>
      </c>
      <c r="E3050" s="9">
        <v>101.98</v>
      </c>
      <c r="F3050" s="9">
        <f t="shared" si="435"/>
        <v>37.980000000000004</v>
      </c>
      <c r="G3050" s="9">
        <v>1.51</v>
      </c>
      <c r="H3050" s="9">
        <v>5.54</v>
      </c>
      <c r="I3050" s="9"/>
      <c r="J3050" s="9">
        <v>-3.8660000000000001</v>
      </c>
      <c r="K3050" s="9">
        <v>80.3</v>
      </c>
      <c r="L3050" s="9">
        <v>0.253</v>
      </c>
      <c r="M3050" s="9">
        <v>0.40489999999999998</v>
      </c>
      <c r="N3050" s="9">
        <v>0</v>
      </c>
      <c r="O3050" s="9">
        <v>0.6</v>
      </c>
      <c r="P3050" s="9"/>
      <c r="Q3050" s="9"/>
      <c r="R3050" s="9"/>
      <c r="T3050">
        <f t="shared" si="430"/>
        <v>1272200</v>
      </c>
      <c r="U3050">
        <v>0</v>
      </c>
      <c r="V3050">
        <f t="shared" si="437"/>
        <v>0</v>
      </c>
      <c r="W3050" t="str">
        <f t="shared" si="431"/>
        <v/>
      </c>
      <c r="X3050" t="str">
        <f t="shared" si="432"/>
        <v/>
      </c>
      <c r="Y3050" t="str">
        <f t="shared" si="438"/>
        <v/>
      </c>
      <c r="Z3050" s="9"/>
      <c r="AA3050" s="14">
        <f t="shared" si="433"/>
        <v>0.36799999999999999</v>
      </c>
      <c r="AB3050" s="14">
        <f t="shared" si="434"/>
        <v>0.09</v>
      </c>
    </row>
    <row r="3051" spans="1:28" x14ac:dyDescent="0.25">
      <c r="A3051" s="10">
        <f t="shared" si="436"/>
        <v>45418</v>
      </c>
      <c r="B3051" s="11">
        <v>127</v>
      </c>
      <c r="C3051" s="11">
        <v>2300</v>
      </c>
      <c r="D3051" s="12">
        <v>635.95833333333303</v>
      </c>
      <c r="E3051" s="9">
        <v>101.16</v>
      </c>
      <c r="F3051" s="9">
        <f t="shared" si="435"/>
        <v>37.159999999999997</v>
      </c>
      <c r="G3051" s="9">
        <v>1.01</v>
      </c>
      <c r="H3051" s="9">
        <v>4.53</v>
      </c>
      <c r="I3051" s="9"/>
      <c r="J3051" s="9">
        <v>-4.8040000000000003</v>
      </c>
      <c r="K3051" s="9">
        <v>83.8</v>
      </c>
      <c r="L3051" s="9">
        <v>0.25230000000000002</v>
      </c>
      <c r="M3051" s="9">
        <v>0.40339999999999998</v>
      </c>
      <c r="N3051" s="9">
        <v>0</v>
      </c>
      <c r="O3051" s="9">
        <v>0.6</v>
      </c>
      <c r="P3051" s="9"/>
      <c r="Q3051" s="9"/>
      <c r="R3051" s="9"/>
      <c r="T3051">
        <f t="shared" si="430"/>
        <v>1272300</v>
      </c>
      <c r="U3051">
        <v>0</v>
      </c>
      <c r="V3051">
        <f t="shared" si="437"/>
        <v>0</v>
      </c>
      <c r="W3051" t="str">
        <f t="shared" si="431"/>
        <v/>
      </c>
      <c r="X3051" t="str">
        <f t="shared" si="432"/>
        <v/>
      </c>
      <c r="Y3051" t="str">
        <f t="shared" si="438"/>
        <v/>
      </c>
      <c r="Z3051" s="9"/>
      <c r="AA3051" s="14">
        <f t="shared" si="433"/>
        <v>0.35799999999999998</v>
      </c>
      <c r="AB3051" s="14">
        <f t="shared" si="434"/>
        <v>6.9000000000000006E-2</v>
      </c>
    </row>
    <row r="3052" spans="1:28" x14ac:dyDescent="0.25">
      <c r="A3052" s="10">
        <f t="shared" si="436"/>
        <v>45418</v>
      </c>
      <c r="B3052" s="11">
        <v>127</v>
      </c>
      <c r="C3052" s="11">
        <v>2400</v>
      </c>
      <c r="D3052" s="12">
        <v>636</v>
      </c>
      <c r="E3052" s="9">
        <v>99.76</v>
      </c>
      <c r="F3052" s="9">
        <f t="shared" si="435"/>
        <v>35.760000000000005</v>
      </c>
      <c r="G3052" s="9">
        <v>0.5</v>
      </c>
      <c r="H3052" s="9">
        <v>5.03</v>
      </c>
      <c r="I3052" s="9"/>
      <c r="J3052" s="9">
        <v>-4.2869999999999999</v>
      </c>
      <c r="K3052" s="9">
        <v>85.9</v>
      </c>
      <c r="L3052" s="9">
        <v>0.25159999999999999</v>
      </c>
      <c r="M3052" s="9">
        <v>0.40189999999999998</v>
      </c>
      <c r="N3052" s="9">
        <v>0</v>
      </c>
      <c r="O3052" s="9">
        <v>0.6</v>
      </c>
      <c r="P3052" s="9"/>
      <c r="Q3052" s="9"/>
      <c r="R3052" s="9"/>
      <c r="T3052">
        <f t="shared" si="430"/>
        <v>1272400</v>
      </c>
      <c r="U3052">
        <v>0</v>
      </c>
      <c r="V3052">
        <f t="shared" si="437"/>
        <v>0</v>
      </c>
      <c r="W3052">
        <f t="shared" si="431"/>
        <v>0.252</v>
      </c>
      <c r="X3052">
        <f t="shared" si="432"/>
        <v>0.40200000000000002</v>
      </c>
      <c r="Y3052">
        <f t="shared" si="438"/>
        <v>0.35799999999999998</v>
      </c>
      <c r="Z3052" s="9"/>
      <c r="AA3052" s="14">
        <f t="shared" si="433"/>
        <v>0.38200000000000001</v>
      </c>
      <c r="AB3052" s="14">
        <f t="shared" si="434"/>
        <v>6.3E-2</v>
      </c>
    </row>
    <row r="3053" spans="1:28" x14ac:dyDescent="0.25">
      <c r="A3053" s="10">
        <f t="shared" si="436"/>
        <v>45419</v>
      </c>
      <c r="B3053" s="11">
        <v>128</v>
      </c>
      <c r="C3053" s="11">
        <v>100</v>
      </c>
      <c r="D3053" s="12">
        <v>636.04166666666697</v>
      </c>
      <c r="E3053" s="9">
        <v>102.68</v>
      </c>
      <c r="F3053" s="9">
        <f t="shared" si="435"/>
        <v>38.680000000000007</v>
      </c>
      <c r="G3053" s="9">
        <v>1.01</v>
      </c>
      <c r="H3053" s="9">
        <v>5.54</v>
      </c>
      <c r="I3053" s="9"/>
      <c r="J3053" s="9">
        <v>-4.1669999999999998</v>
      </c>
      <c r="K3053" s="9">
        <v>84.6</v>
      </c>
      <c r="L3053" s="9">
        <v>0.25090000000000001</v>
      </c>
      <c r="M3053" s="9">
        <v>0.4012</v>
      </c>
      <c r="N3053" s="9">
        <v>0</v>
      </c>
      <c r="O3053" s="9">
        <v>0.6</v>
      </c>
      <c r="P3053" s="9"/>
      <c r="Q3053" s="9"/>
      <c r="R3053" s="9"/>
      <c r="T3053">
        <f t="shared" si="430"/>
        <v>1280100</v>
      </c>
      <c r="U3053">
        <v>0</v>
      </c>
      <c r="V3053">
        <f t="shared" si="437"/>
        <v>0</v>
      </c>
      <c r="W3053" t="str">
        <f t="shared" si="431"/>
        <v/>
      </c>
      <c r="X3053" t="str">
        <f t="shared" si="432"/>
        <v/>
      </c>
      <c r="Y3053" t="str">
        <f t="shared" si="438"/>
        <v/>
      </c>
      <c r="Z3053" s="9"/>
      <c r="AA3053" s="14">
        <f t="shared" si="433"/>
        <v>0.379</v>
      </c>
      <c r="AB3053" s="14">
        <f t="shared" si="434"/>
        <v>6.9000000000000006E-2</v>
      </c>
    </row>
    <row r="3054" spans="1:28" x14ac:dyDescent="0.25">
      <c r="A3054" s="10">
        <f t="shared" si="436"/>
        <v>45419</v>
      </c>
      <c r="B3054" s="11">
        <v>128</v>
      </c>
      <c r="C3054" s="11">
        <v>200</v>
      </c>
      <c r="D3054" s="12">
        <v>636.08333333333303</v>
      </c>
      <c r="E3054" s="9">
        <v>102.68</v>
      </c>
      <c r="F3054" s="9">
        <f t="shared" si="435"/>
        <v>38.680000000000007</v>
      </c>
      <c r="G3054" s="9">
        <v>1.01</v>
      </c>
      <c r="H3054" s="9">
        <v>5.03</v>
      </c>
      <c r="I3054" s="9"/>
      <c r="J3054" s="9">
        <v>-4.3479999999999999</v>
      </c>
      <c r="K3054" s="9">
        <v>86</v>
      </c>
      <c r="L3054" s="9">
        <v>0.25009999999999999</v>
      </c>
      <c r="M3054" s="9">
        <v>0.40050000000000002</v>
      </c>
      <c r="N3054" s="9">
        <v>0</v>
      </c>
      <c r="O3054" s="9">
        <v>0.6</v>
      </c>
      <c r="P3054" s="9"/>
      <c r="Q3054" s="9"/>
      <c r="R3054" s="9"/>
      <c r="T3054">
        <f t="shared" si="430"/>
        <v>1280200</v>
      </c>
      <c r="U3054">
        <v>0</v>
      </c>
      <c r="V3054">
        <f t="shared" si="437"/>
        <v>0</v>
      </c>
      <c r="W3054" t="str">
        <f t="shared" si="431"/>
        <v/>
      </c>
      <c r="X3054" t="str">
        <f t="shared" si="432"/>
        <v/>
      </c>
      <c r="Y3054" t="str">
        <f t="shared" si="438"/>
        <v/>
      </c>
      <c r="Z3054" s="9"/>
      <c r="AA3054" s="14">
        <f t="shared" si="433"/>
        <v>0.38</v>
      </c>
      <c r="AB3054" s="14">
        <f t="shared" si="434"/>
        <v>6.2E-2</v>
      </c>
    </row>
    <row r="3055" spans="1:28" x14ac:dyDescent="0.25">
      <c r="A3055" s="10">
        <f t="shared" si="436"/>
        <v>45419</v>
      </c>
      <c r="B3055" s="11">
        <v>128</v>
      </c>
      <c r="C3055" s="11">
        <v>300</v>
      </c>
      <c r="D3055" s="12">
        <v>636.125</v>
      </c>
      <c r="E3055" s="9">
        <v>101.51</v>
      </c>
      <c r="F3055" s="9">
        <f t="shared" si="435"/>
        <v>37.510000000000005</v>
      </c>
      <c r="G3055" s="9">
        <v>0.5</v>
      </c>
      <c r="H3055" s="9">
        <v>3.52</v>
      </c>
      <c r="I3055" s="9"/>
      <c r="J3055" s="9">
        <v>-4.53</v>
      </c>
      <c r="K3055" s="9">
        <v>86.2</v>
      </c>
      <c r="L3055" s="9">
        <v>0.25009999999999999</v>
      </c>
      <c r="M3055" s="9">
        <v>0.39900000000000002</v>
      </c>
      <c r="N3055" s="9">
        <v>0</v>
      </c>
      <c r="O3055" s="9">
        <v>0.6</v>
      </c>
      <c r="P3055" s="9"/>
      <c r="Q3055" s="9"/>
      <c r="R3055" s="9"/>
      <c r="T3055">
        <f t="shared" si="430"/>
        <v>1280300</v>
      </c>
      <c r="U3055">
        <v>0</v>
      </c>
      <c r="V3055">
        <f t="shared" si="437"/>
        <v>0</v>
      </c>
      <c r="W3055" t="str">
        <f t="shared" si="431"/>
        <v/>
      </c>
      <c r="X3055" t="str">
        <f t="shared" si="432"/>
        <v/>
      </c>
      <c r="Y3055" t="str">
        <f t="shared" si="438"/>
        <v/>
      </c>
      <c r="Z3055" s="9"/>
      <c r="AA3055" s="14">
        <f t="shared" si="433"/>
        <v>0.376</v>
      </c>
      <c r="AB3055" s="14">
        <f t="shared" si="434"/>
        <v>0.06</v>
      </c>
    </row>
    <row r="3056" spans="1:28" x14ac:dyDescent="0.25">
      <c r="A3056" s="10">
        <f t="shared" si="436"/>
        <v>45419</v>
      </c>
      <c r="B3056" s="11">
        <v>128</v>
      </c>
      <c r="C3056" s="11">
        <v>400</v>
      </c>
      <c r="D3056" s="12">
        <v>636.16666666666697</v>
      </c>
      <c r="E3056" s="9">
        <v>103.39</v>
      </c>
      <c r="F3056" s="9">
        <f t="shared" si="435"/>
        <v>39.39</v>
      </c>
      <c r="G3056" s="9">
        <v>0.5</v>
      </c>
      <c r="H3056" s="9">
        <v>4.03</v>
      </c>
      <c r="I3056" s="9"/>
      <c r="J3056" s="9">
        <v>-3.7770000000000001</v>
      </c>
      <c r="K3056" s="9">
        <v>89.8</v>
      </c>
      <c r="L3056" s="9">
        <v>0.24940000000000001</v>
      </c>
      <c r="M3056" s="9">
        <v>0.39760000000000001</v>
      </c>
      <c r="N3056" s="9">
        <v>0</v>
      </c>
      <c r="O3056" s="9">
        <v>0.6</v>
      </c>
      <c r="P3056" s="9"/>
      <c r="Q3056" s="9"/>
      <c r="R3056" s="9"/>
      <c r="T3056">
        <f t="shared" si="430"/>
        <v>1280400</v>
      </c>
      <c r="U3056">
        <v>0</v>
      </c>
      <c r="V3056">
        <f t="shared" si="437"/>
        <v>0</v>
      </c>
      <c r="W3056" t="str">
        <f t="shared" si="431"/>
        <v/>
      </c>
      <c r="X3056" t="str">
        <f t="shared" si="432"/>
        <v/>
      </c>
      <c r="Y3056" t="str">
        <f t="shared" si="438"/>
        <v/>
      </c>
      <c r="Z3056" s="9"/>
      <c r="AA3056" s="14">
        <f t="shared" si="433"/>
        <v>0.41499999999999998</v>
      </c>
      <c r="AB3056" s="14">
        <f t="shared" si="434"/>
        <v>4.7E-2</v>
      </c>
    </row>
    <row r="3057" spans="1:28" x14ac:dyDescent="0.25">
      <c r="A3057" s="10">
        <f t="shared" si="436"/>
        <v>45419</v>
      </c>
      <c r="B3057" s="11">
        <v>128</v>
      </c>
      <c r="C3057" s="11">
        <v>500</v>
      </c>
      <c r="D3057" s="12">
        <v>636.20833333333303</v>
      </c>
      <c r="E3057" s="9">
        <v>102.8</v>
      </c>
      <c r="F3057" s="9">
        <f t="shared" si="435"/>
        <v>38.799999999999997</v>
      </c>
      <c r="G3057" s="9">
        <v>1.01</v>
      </c>
      <c r="H3057" s="9">
        <v>5.54</v>
      </c>
      <c r="I3057" s="9"/>
      <c r="J3057" s="9">
        <v>-3.7469999999999999</v>
      </c>
      <c r="K3057" s="9">
        <v>88.9</v>
      </c>
      <c r="L3057" s="9">
        <v>0.2487</v>
      </c>
      <c r="M3057" s="9">
        <v>0.39610000000000001</v>
      </c>
      <c r="N3057" s="9">
        <v>0</v>
      </c>
      <c r="O3057" s="9">
        <v>3.1</v>
      </c>
      <c r="P3057" s="9"/>
      <c r="Q3057" s="9"/>
      <c r="R3057" s="9"/>
      <c r="T3057">
        <f t="shared" si="430"/>
        <v>1280500</v>
      </c>
      <c r="U3057">
        <v>3.5</v>
      </c>
      <c r="V3057">
        <f t="shared" si="437"/>
        <v>3.1</v>
      </c>
      <c r="W3057" t="str">
        <f t="shared" si="431"/>
        <v/>
      </c>
      <c r="X3057" t="str">
        <f t="shared" si="432"/>
        <v/>
      </c>
      <c r="Y3057" t="str">
        <f t="shared" si="438"/>
        <v/>
      </c>
      <c r="Z3057" s="9"/>
      <c r="AA3057" s="14">
        <f t="shared" si="433"/>
        <v>0.41099999999999998</v>
      </c>
      <c r="AB3057" s="14">
        <f t="shared" si="434"/>
        <v>5.0999999999999997E-2</v>
      </c>
    </row>
    <row r="3058" spans="1:28" x14ac:dyDescent="0.25">
      <c r="A3058" s="10">
        <f t="shared" si="436"/>
        <v>45419</v>
      </c>
      <c r="B3058" s="11">
        <v>128</v>
      </c>
      <c r="C3058" s="11">
        <v>600</v>
      </c>
      <c r="D3058" s="12">
        <v>636.25</v>
      </c>
      <c r="E3058" s="9">
        <v>102.22</v>
      </c>
      <c r="F3058" s="9">
        <f t="shared" si="435"/>
        <v>38.22</v>
      </c>
      <c r="G3058" s="9">
        <v>1.01</v>
      </c>
      <c r="H3058" s="9">
        <v>5.03</v>
      </c>
      <c r="I3058" s="9"/>
      <c r="J3058" s="9">
        <v>-3.657</v>
      </c>
      <c r="K3058" s="9">
        <v>89.7</v>
      </c>
      <c r="L3058" s="9">
        <v>0.2487</v>
      </c>
      <c r="M3058" s="9">
        <v>0.3947</v>
      </c>
      <c r="N3058" s="9">
        <v>0</v>
      </c>
      <c r="O3058" s="9">
        <v>41.9</v>
      </c>
      <c r="P3058" s="9"/>
      <c r="Q3058" s="9"/>
      <c r="R3058" s="9"/>
      <c r="T3058">
        <f t="shared" si="430"/>
        <v>1280600</v>
      </c>
      <c r="U3058">
        <v>104.3</v>
      </c>
      <c r="V3058">
        <f t="shared" si="437"/>
        <v>41.9</v>
      </c>
      <c r="W3058" t="str">
        <f t="shared" si="431"/>
        <v/>
      </c>
      <c r="X3058" t="str">
        <f t="shared" si="432"/>
        <v/>
      </c>
      <c r="Y3058" t="str">
        <f t="shared" si="438"/>
        <v/>
      </c>
      <c r="Z3058" s="9"/>
      <c r="AA3058" s="14">
        <f t="shared" si="433"/>
        <v>0.41799999999999998</v>
      </c>
      <c r="AB3058" s="14">
        <f t="shared" si="434"/>
        <v>4.8000000000000001E-2</v>
      </c>
    </row>
    <row r="3059" spans="1:28" x14ac:dyDescent="0.25">
      <c r="A3059" s="10">
        <f t="shared" si="436"/>
        <v>45419</v>
      </c>
      <c r="B3059" s="11">
        <v>128</v>
      </c>
      <c r="C3059" s="11">
        <v>700</v>
      </c>
      <c r="D3059" s="12">
        <v>636.29166666666697</v>
      </c>
      <c r="E3059" s="9">
        <v>101.98</v>
      </c>
      <c r="F3059" s="9">
        <f t="shared" si="435"/>
        <v>37.980000000000004</v>
      </c>
      <c r="G3059" s="9">
        <v>1.01</v>
      </c>
      <c r="H3059" s="9">
        <v>6.54</v>
      </c>
      <c r="I3059" s="9"/>
      <c r="J3059" s="9">
        <v>-3.33</v>
      </c>
      <c r="K3059" s="9">
        <v>92.6</v>
      </c>
      <c r="L3059" s="9">
        <v>0.248</v>
      </c>
      <c r="M3059" s="9">
        <v>0.39250000000000002</v>
      </c>
      <c r="N3059" s="9">
        <v>0</v>
      </c>
      <c r="O3059" s="9">
        <v>84.4</v>
      </c>
      <c r="P3059" s="9"/>
      <c r="Q3059" s="9"/>
      <c r="R3059" s="9"/>
      <c r="T3059">
        <f t="shared" si="430"/>
        <v>1280700</v>
      </c>
      <c r="U3059">
        <v>282.3</v>
      </c>
      <c r="V3059">
        <f t="shared" si="437"/>
        <v>84.4</v>
      </c>
      <c r="W3059" t="str">
        <f t="shared" si="431"/>
        <v/>
      </c>
      <c r="X3059" t="str">
        <f t="shared" si="432"/>
        <v/>
      </c>
      <c r="Y3059" t="str">
        <f t="shared" si="438"/>
        <v/>
      </c>
      <c r="Z3059" s="9"/>
      <c r="AA3059" s="14">
        <f t="shared" si="433"/>
        <v>0.442</v>
      </c>
      <c r="AB3059" s="14">
        <f t="shared" si="434"/>
        <v>3.5000000000000003E-2</v>
      </c>
    </row>
    <row r="3060" spans="1:28" x14ac:dyDescent="0.25">
      <c r="A3060" s="10">
        <f t="shared" si="436"/>
        <v>45419</v>
      </c>
      <c r="B3060" s="11">
        <v>128</v>
      </c>
      <c r="C3060" s="11">
        <v>800</v>
      </c>
      <c r="D3060" s="12">
        <v>636.33333333333303</v>
      </c>
      <c r="E3060" s="9">
        <v>101.75</v>
      </c>
      <c r="F3060" s="9">
        <f t="shared" si="435"/>
        <v>37.75</v>
      </c>
      <c r="G3060" s="9">
        <v>1.51</v>
      </c>
      <c r="H3060" s="9">
        <v>5.54</v>
      </c>
      <c r="I3060" s="9"/>
      <c r="J3060" s="9">
        <v>-2.8</v>
      </c>
      <c r="K3060" s="9">
        <v>92.3</v>
      </c>
      <c r="L3060" s="9">
        <v>0.248</v>
      </c>
      <c r="M3060" s="9">
        <v>0.39029999999999998</v>
      </c>
      <c r="N3060" s="9">
        <v>0</v>
      </c>
      <c r="O3060" s="9">
        <v>136.9</v>
      </c>
      <c r="P3060" s="9"/>
      <c r="Q3060" s="9"/>
      <c r="R3060" s="9"/>
      <c r="T3060">
        <f t="shared" si="430"/>
        <v>1280800</v>
      </c>
      <c r="U3060">
        <v>469.7</v>
      </c>
      <c r="V3060">
        <f t="shared" si="437"/>
        <v>136.9</v>
      </c>
      <c r="W3060" t="str">
        <f t="shared" si="431"/>
        <v/>
      </c>
      <c r="X3060" t="str">
        <f t="shared" si="432"/>
        <v/>
      </c>
      <c r="Y3060" t="str">
        <f t="shared" si="438"/>
        <v/>
      </c>
      <c r="Z3060" s="9"/>
      <c r="AA3060" s="14">
        <f t="shared" si="433"/>
        <v>0.45800000000000002</v>
      </c>
      <c r="AB3060" s="14">
        <f t="shared" si="434"/>
        <v>3.7999999999999999E-2</v>
      </c>
    </row>
    <row r="3061" spans="1:28" x14ac:dyDescent="0.25">
      <c r="A3061" s="10">
        <f t="shared" si="436"/>
        <v>45419</v>
      </c>
      <c r="B3061" s="11">
        <v>128</v>
      </c>
      <c r="C3061" s="11">
        <v>900</v>
      </c>
      <c r="D3061" s="12">
        <v>636.375</v>
      </c>
      <c r="E3061" s="9">
        <v>102.45</v>
      </c>
      <c r="F3061" s="9">
        <f t="shared" si="435"/>
        <v>38.450000000000003</v>
      </c>
      <c r="G3061" s="9">
        <v>1.51</v>
      </c>
      <c r="H3061" s="9">
        <v>6.54</v>
      </c>
      <c r="I3061" s="9"/>
      <c r="J3061" s="9">
        <v>-1.871</v>
      </c>
      <c r="K3061" s="9">
        <v>89.3</v>
      </c>
      <c r="L3061" s="9">
        <v>0.2472</v>
      </c>
      <c r="M3061" s="9">
        <v>0.38890000000000002</v>
      </c>
      <c r="N3061" s="9">
        <v>0.2</v>
      </c>
      <c r="O3061" s="9">
        <v>218.1</v>
      </c>
      <c r="P3061" s="9"/>
      <c r="Q3061" s="9"/>
      <c r="R3061" s="9"/>
      <c r="T3061">
        <f t="shared" si="430"/>
        <v>1280900</v>
      </c>
      <c r="U3061">
        <v>642.5</v>
      </c>
      <c r="V3061">
        <f t="shared" si="437"/>
        <v>218.1</v>
      </c>
      <c r="W3061" t="str">
        <f t="shared" si="431"/>
        <v/>
      </c>
      <c r="X3061" t="str">
        <f t="shared" si="432"/>
        <v/>
      </c>
      <c r="Y3061" t="str">
        <f t="shared" si="438"/>
        <v/>
      </c>
      <c r="Z3061" s="9"/>
      <c r="AA3061" s="14">
        <f t="shared" si="433"/>
        <v>0.47499999999999998</v>
      </c>
      <c r="AB3061" s="14">
        <f t="shared" si="434"/>
        <v>5.7000000000000002E-2</v>
      </c>
    </row>
    <row r="3062" spans="1:28" x14ac:dyDescent="0.25">
      <c r="A3062" s="10">
        <f t="shared" si="436"/>
        <v>45419</v>
      </c>
      <c r="B3062" s="11">
        <v>128</v>
      </c>
      <c r="C3062" s="11">
        <v>1000</v>
      </c>
      <c r="D3062" s="12">
        <v>636.41666666666697</v>
      </c>
      <c r="E3062" s="9">
        <v>102.33</v>
      </c>
      <c r="F3062" s="9">
        <f t="shared" si="435"/>
        <v>38.33</v>
      </c>
      <c r="G3062" s="9">
        <v>1.51</v>
      </c>
      <c r="H3062" s="9">
        <v>7.05</v>
      </c>
      <c r="I3062" s="9"/>
      <c r="J3062" s="9">
        <v>-1.3560000000000001</v>
      </c>
      <c r="K3062" s="9">
        <v>88</v>
      </c>
      <c r="L3062" s="9">
        <v>0.2465</v>
      </c>
      <c r="M3062" s="9">
        <v>0.38740000000000002</v>
      </c>
      <c r="N3062" s="9">
        <v>0</v>
      </c>
      <c r="O3062" s="9">
        <v>225.6</v>
      </c>
      <c r="P3062" s="9"/>
      <c r="Q3062" s="9"/>
      <c r="R3062" s="9"/>
      <c r="T3062">
        <f t="shared" si="430"/>
        <v>1281000</v>
      </c>
      <c r="U3062">
        <v>786.7</v>
      </c>
      <c r="V3062">
        <f t="shared" si="437"/>
        <v>225.6</v>
      </c>
      <c r="W3062" t="str">
        <f t="shared" si="431"/>
        <v/>
      </c>
      <c r="X3062" t="str">
        <f t="shared" si="432"/>
        <v/>
      </c>
      <c r="Y3062" t="str">
        <f t="shared" si="438"/>
        <v/>
      </c>
      <c r="Z3062" s="9"/>
      <c r="AA3062" s="14">
        <f t="shared" si="433"/>
        <v>0.48599999999999999</v>
      </c>
      <c r="AB3062" s="14">
        <f t="shared" si="434"/>
        <v>6.6000000000000003E-2</v>
      </c>
    </row>
    <row r="3063" spans="1:28" x14ac:dyDescent="0.25">
      <c r="A3063" s="10">
        <f t="shared" si="436"/>
        <v>45419</v>
      </c>
      <c r="B3063" s="11">
        <v>128</v>
      </c>
      <c r="C3063" s="11">
        <v>1100</v>
      </c>
      <c r="D3063" s="12">
        <v>636.45833333333303</v>
      </c>
      <c r="E3063" s="9">
        <v>98</v>
      </c>
      <c r="F3063" s="9">
        <f t="shared" si="435"/>
        <v>34</v>
      </c>
      <c r="G3063" s="9">
        <v>1.01</v>
      </c>
      <c r="H3063" s="9">
        <v>6.54</v>
      </c>
      <c r="I3063" s="9"/>
      <c r="J3063" s="9">
        <v>2.0209999999999999</v>
      </c>
      <c r="K3063" s="9">
        <v>86.1</v>
      </c>
      <c r="L3063" s="9">
        <v>0.2465</v>
      </c>
      <c r="M3063" s="9">
        <v>0.38669999999999999</v>
      </c>
      <c r="N3063" s="9">
        <v>0</v>
      </c>
      <c r="O3063" s="9">
        <v>314.39999999999998</v>
      </c>
      <c r="P3063" s="9"/>
      <c r="Q3063" s="9"/>
      <c r="R3063" s="9"/>
      <c r="T3063">
        <f t="shared" si="430"/>
        <v>1281100</v>
      </c>
      <c r="U3063">
        <v>889.7</v>
      </c>
      <c r="V3063">
        <f t="shared" si="437"/>
        <v>314.39999999999998</v>
      </c>
      <c r="W3063" t="str">
        <f t="shared" si="431"/>
        <v/>
      </c>
      <c r="X3063" t="str">
        <f t="shared" si="432"/>
        <v/>
      </c>
      <c r="Y3063" t="str">
        <f t="shared" si="438"/>
        <v/>
      </c>
      <c r="Z3063" s="9"/>
      <c r="AA3063" s="14">
        <f t="shared" si="433"/>
        <v>0.60799999999999998</v>
      </c>
      <c r="AB3063" s="14">
        <f t="shared" si="434"/>
        <v>9.8000000000000004E-2</v>
      </c>
    </row>
    <row r="3064" spans="1:28" x14ac:dyDescent="0.25">
      <c r="A3064" s="10">
        <f t="shared" si="436"/>
        <v>45419</v>
      </c>
      <c r="B3064" s="11">
        <v>128</v>
      </c>
      <c r="C3064" s="11">
        <v>1200</v>
      </c>
      <c r="D3064" s="12">
        <v>636.5</v>
      </c>
      <c r="E3064" s="9">
        <v>101.98</v>
      </c>
      <c r="F3064" s="9">
        <f t="shared" si="435"/>
        <v>37.980000000000004</v>
      </c>
      <c r="G3064" s="9">
        <v>2.0099999999999998</v>
      </c>
      <c r="H3064" s="9">
        <v>7.05</v>
      </c>
      <c r="I3064" s="9"/>
      <c r="J3064" s="9">
        <v>0.98899999999999999</v>
      </c>
      <c r="K3064" s="9">
        <v>78.5</v>
      </c>
      <c r="L3064" s="9">
        <v>0.24579999999999999</v>
      </c>
      <c r="M3064" s="9">
        <v>0.38519999999999999</v>
      </c>
      <c r="N3064" s="9">
        <v>0</v>
      </c>
      <c r="O3064" s="9">
        <v>348.1</v>
      </c>
      <c r="P3064" s="9"/>
      <c r="Q3064" s="9"/>
      <c r="R3064" s="9"/>
      <c r="T3064">
        <f t="shared" si="430"/>
        <v>1281200</v>
      </c>
      <c r="U3064">
        <v>943.8</v>
      </c>
      <c r="V3064">
        <f t="shared" si="437"/>
        <v>348.1</v>
      </c>
      <c r="W3064" t="str">
        <f t="shared" si="431"/>
        <v/>
      </c>
      <c r="X3064" t="str">
        <f t="shared" si="432"/>
        <v/>
      </c>
      <c r="Y3064" t="str">
        <f t="shared" si="438"/>
        <v/>
      </c>
      <c r="Z3064" s="9"/>
      <c r="AA3064" s="14">
        <f t="shared" si="433"/>
        <v>0.51500000000000001</v>
      </c>
      <c r="AB3064" s="14">
        <f t="shared" si="434"/>
        <v>0.14099999999999999</v>
      </c>
    </row>
    <row r="3065" spans="1:28" x14ac:dyDescent="0.25">
      <c r="A3065" s="10">
        <f t="shared" si="436"/>
        <v>45419</v>
      </c>
      <c r="B3065" s="11">
        <v>128</v>
      </c>
      <c r="C3065" s="11">
        <v>1300</v>
      </c>
      <c r="D3065" s="12">
        <v>636.54166666666697</v>
      </c>
      <c r="E3065" s="9">
        <v>102.68</v>
      </c>
      <c r="F3065" s="9">
        <f t="shared" si="435"/>
        <v>38.680000000000007</v>
      </c>
      <c r="G3065" s="9">
        <v>2.0099999999999998</v>
      </c>
      <c r="H3065" s="9">
        <v>7.55</v>
      </c>
      <c r="I3065" s="9"/>
      <c r="J3065" s="9">
        <v>3.9580000000000002</v>
      </c>
      <c r="K3065" s="9">
        <v>72.5</v>
      </c>
      <c r="L3065" s="9">
        <v>0.24579999999999999</v>
      </c>
      <c r="M3065" s="9">
        <v>0.38379999999999997</v>
      </c>
      <c r="N3065" s="9">
        <v>0</v>
      </c>
      <c r="O3065" s="9">
        <v>654.4</v>
      </c>
      <c r="P3065" s="9"/>
      <c r="Q3065" s="9"/>
      <c r="R3065" s="9"/>
      <c r="T3065">
        <f t="shared" si="430"/>
        <v>1281300</v>
      </c>
      <c r="U3065">
        <v>945.7</v>
      </c>
      <c r="V3065">
        <f t="shared" si="437"/>
        <v>654.4</v>
      </c>
      <c r="W3065" t="str">
        <f t="shared" si="431"/>
        <v/>
      </c>
      <c r="X3065" t="str">
        <f t="shared" si="432"/>
        <v/>
      </c>
      <c r="Y3065" t="str">
        <f t="shared" si="438"/>
        <v/>
      </c>
      <c r="Z3065" s="9"/>
      <c r="AA3065" s="14">
        <f t="shared" si="433"/>
        <v>0.58799999999999997</v>
      </c>
      <c r="AB3065" s="14">
        <f t="shared" si="434"/>
        <v>0.223</v>
      </c>
    </row>
    <row r="3066" spans="1:28" x14ac:dyDescent="0.25">
      <c r="A3066" s="10">
        <f t="shared" si="436"/>
        <v>45419</v>
      </c>
      <c r="B3066" s="11">
        <v>128</v>
      </c>
      <c r="C3066" s="11">
        <v>1400</v>
      </c>
      <c r="D3066" s="12">
        <v>636.58333333333303</v>
      </c>
      <c r="E3066" s="9">
        <v>101.75</v>
      </c>
      <c r="F3066" s="9">
        <f t="shared" si="435"/>
        <v>37.75</v>
      </c>
      <c r="G3066" s="9">
        <v>2.52</v>
      </c>
      <c r="H3066" s="9">
        <v>7.55</v>
      </c>
      <c r="I3066" s="9"/>
      <c r="J3066" s="9">
        <v>3.3010000000000002</v>
      </c>
      <c r="K3066" s="9">
        <v>65</v>
      </c>
      <c r="L3066" s="9">
        <v>0.24579999999999999</v>
      </c>
      <c r="M3066" s="9">
        <v>0.3831</v>
      </c>
      <c r="N3066" s="9">
        <v>0</v>
      </c>
      <c r="O3066" s="9">
        <v>608.1</v>
      </c>
      <c r="P3066" s="9"/>
      <c r="Q3066" s="9"/>
      <c r="R3066" s="9"/>
      <c r="T3066">
        <f t="shared" si="430"/>
        <v>1281400</v>
      </c>
      <c r="U3066">
        <v>894.2</v>
      </c>
      <c r="V3066">
        <f t="shared" si="437"/>
        <v>608.1</v>
      </c>
      <c r="W3066" t="str">
        <f t="shared" si="431"/>
        <v/>
      </c>
      <c r="X3066" t="str">
        <f t="shared" si="432"/>
        <v/>
      </c>
      <c r="Y3066" t="str">
        <f t="shared" si="438"/>
        <v/>
      </c>
      <c r="Z3066" s="9"/>
      <c r="AA3066" s="14">
        <f t="shared" si="433"/>
        <v>0.503</v>
      </c>
      <c r="AB3066" s="14">
        <f t="shared" si="434"/>
        <v>0.27100000000000002</v>
      </c>
    </row>
    <row r="3067" spans="1:28" x14ac:dyDescent="0.25">
      <c r="A3067" s="10">
        <f t="shared" si="436"/>
        <v>45419</v>
      </c>
      <c r="B3067" s="11">
        <v>128</v>
      </c>
      <c r="C3067" s="11">
        <v>1500</v>
      </c>
      <c r="D3067" s="12">
        <v>636.625</v>
      </c>
      <c r="E3067" s="9">
        <v>102.1</v>
      </c>
      <c r="F3067" s="9">
        <f t="shared" si="435"/>
        <v>38.099999999999994</v>
      </c>
      <c r="G3067" s="9">
        <v>2.52</v>
      </c>
      <c r="H3067" s="9">
        <v>7.55</v>
      </c>
      <c r="I3067" s="9"/>
      <c r="J3067" s="9">
        <v>2.85</v>
      </c>
      <c r="K3067" s="9">
        <v>63.6</v>
      </c>
      <c r="L3067" s="9">
        <v>0.24510000000000001</v>
      </c>
      <c r="M3067" s="9">
        <v>0.38090000000000002</v>
      </c>
      <c r="N3067" s="9">
        <v>0</v>
      </c>
      <c r="O3067" s="9">
        <v>393.1</v>
      </c>
      <c r="P3067" s="9"/>
      <c r="Q3067" s="9"/>
      <c r="R3067" s="9"/>
      <c r="T3067">
        <f t="shared" si="430"/>
        <v>1281500</v>
      </c>
      <c r="U3067">
        <v>794</v>
      </c>
      <c r="V3067">
        <f t="shared" si="437"/>
        <v>393.1</v>
      </c>
      <c r="W3067" t="str">
        <f t="shared" si="431"/>
        <v/>
      </c>
      <c r="X3067" t="str">
        <f t="shared" si="432"/>
        <v/>
      </c>
      <c r="Y3067" t="str">
        <f t="shared" si="438"/>
        <v/>
      </c>
      <c r="Z3067" s="9"/>
      <c r="AA3067" s="14">
        <f t="shared" si="433"/>
        <v>0.47699999999999998</v>
      </c>
      <c r="AB3067" s="14">
        <f t="shared" si="434"/>
        <v>0.27300000000000002</v>
      </c>
    </row>
    <row r="3068" spans="1:28" x14ac:dyDescent="0.25">
      <c r="A3068" s="10">
        <f t="shared" si="436"/>
        <v>45419</v>
      </c>
      <c r="B3068" s="11">
        <v>128</v>
      </c>
      <c r="C3068" s="11">
        <v>1600</v>
      </c>
      <c r="D3068" s="12">
        <v>636.66666666666697</v>
      </c>
      <c r="E3068" s="9">
        <v>102.45</v>
      </c>
      <c r="F3068" s="9">
        <f t="shared" si="435"/>
        <v>38.450000000000003</v>
      </c>
      <c r="G3068" s="9">
        <v>1.51</v>
      </c>
      <c r="H3068" s="9">
        <v>7.05</v>
      </c>
      <c r="I3068" s="9"/>
      <c r="J3068" s="9">
        <v>2.1280000000000001</v>
      </c>
      <c r="K3068" s="9">
        <v>60.4</v>
      </c>
      <c r="L3068" s="9">
        <v>0.24579999999999999</v>
      </c>
      <c r="M3068" s="9">
        <v>0.38019999999999998</v>
      </c>
      <c r="N3068" s="9">
        <v>0</v>
      </c>
      <c r="O3068" s="9">
        <v>209.4</v>
      </c>
      <c r="P3068" s="9"/>
      <c r="Q3068" s="9"/>
      <c r="R3068" s="9"/>
      <c r="T3068">
        <f t="shared" si="430"/>
        <v>1281600</v>
      </c>
      <c r="U3068">
        <v>652.5</v>
      </c>
      <c r="V3068">
        <f t="shared" si="437"/>
        <v>209.4</v>
      </c>
      <c r="W3068" t="str">
        <f t="shared" si="431"/>
        <v/>
      </c>
      <c r="X3068" t="str">
        <f t="shared" si="432"/>
        <v/>
      </c>
      <c r="Y3068" t="str">
        <f t="shared" si="438"/>
        <v/>
      </c>
      <c r="Z3068" s="9"/>
      <c r="AA3068" s="14">
        <f t="shared" si="433"/>
        <v>0.43</v>
      </c>
      <c r="AB3068" s="14">
        <f t="shared" si="434"/>
        <v>0.28199999999999997</v>
      </c>
    </row>
    <row r="3069" spans="1:28" x14ac:dyDescent="0.25">
      <c r="A3069" s="10">
        <f t="shared" si="436"/>
        <v>45419</v>
      </c>
      <c r="B3069" s="11">
        <v>128</v>
      </c>
      <c r="C3069" s="11">
        <v>1700</v>
      </c>
      <c r="D3069" s="12">
        <v>636.70833333333303</v>
      </c>
      <c r="E3069" s="9">
        <v>102.33</v>
      </c>
      <c r="F3069" s="9">
        <f t="shared" si="435"/>
        <v>38.33</v>
      </c>
      <c r="G3069" s="9">
        <v>1.51</v>
      </c>
      <c r="H3069" s="9">
        <v>7.05</v>
      </c>
      <c r="I3069" s="9"/>
      <c r="J3069" s="9">
        <v>1.8049999999999999</v>
      </c>
      <c r="K3069" s="9">
        <v>60</v>
      </c>
      <c r="L3069" s="9">
        <v>0.2465</v>
      </c>
      <c r="M3069" s="9">
        <v>0.38090000000000002</v>
      </c>
      <c r="N3069" s="9">
        <v>0</v>
      </c>
      <c r="O3069" s="9">
        <v>216.9</v>
      </c>
      <c r="P3069" s="9"/>
      <c r="Q3069" s="9"/>
      <c r="R3069" s="9"/>
      <c r="T3069">
        <f t="shared" si="430"/>
        <v>1281700</v>
      </c>
      <c r="U3069">
        <v>480.8</v>
      </c>
      <c r="V3069">
        <f t="shared" si="437"/>
        <v>216.9</v>
      </c>
      <c r="W3069" t="str">
        <f t="shared" si="431"/>
        <v/>
      </c>
      <c r="X3069" t="str">
        <f t="shared" si="432"/>
        <v/>
      </c>
      <c r="Y3069" t="str">
        <f t="shared" si="438"/>
        <v/>
      </c>
      <c r="Z3069" s="9"/>
      <c r="AA3069" s="14">
        <f t="shared" si="433"/>
        <v>0.41699999999999998</v>
      </c>
      <c r="AB3069" s="14">
        <f t="shared" si="434"/>
        <v>0.27800000000000002</v>
      </c>
    </row>
    <row r="3070" spans="1:28" x14ac:dyDescent="0.25">
      <c r="A3070" s="10">
        <f t="shared" si="436"/>
        <v>45419</v>
      </c>
      <c r="B3070" s="11">
        <v>128</v>
      </c>
      <c r="C3070" s="11">
        <v>1800</v>
      </c>
      <c r="D3070" s="12">
        <v>636.75</v>
      </c>
      <c r="E3070" s="9">
        <v>102.45</v>
      </c>
      <c r="F3070" s="9">
        <f t="shared" si="435"/>
        <v>38.450000000000003</v>
      </c>
      <c r="G3070" s="9">
        <v>0.5</v>
      </c>
      <c r="H3070" s="9">
        <v>6.04</v>
      </c>
      <c r="I3070" s="9"/>
      <c r="J3070" s="9">
        <v>1.2889999999999999</v>
      </c>
      <c r="K3070" s="9">
        <v>64.900000000000006</v>
      </c>
      <c r="L3070" s="9">
        <v>0.2472</v>
      </c>
      <c r="M3070" s="9">
        <v>0.38229999999999997</v>
      </c>
      <c r="N3070" s="9">
        <v>0</v>
      </c>
      <c r="O3070" s="9">
        <v>100.6</v>
      </c>
      <c r="P3070" s="9"/>
      <c r="Q3070" s="9"/>
      <c r="R3070" s="9"/>
      <c r="T3070">
        <f t="shared" si="430"/>
        <v>1281800</v>
      </c>
      <c r="U3070">
        <v>294</v>
      </c>
      <c r="V3070">
        <f t="shared" si="437"/>
        <v>100.6</v>
      </c>
      <c r="W3070" t="str">
        <f t="shared" si="431"/>
        <v/>
      </c>
      <c r="X3070" t="str">
        <f t="shared" si="432"/>
        <v/>
      </c>
      <c r="Y3070" t="str">
        <f t="shared" si="438"/>
        <v/>
      </c>
      <c r="Z3070" s="9"/>
      <c r="AA3070" s="14">
        <f t="shared" si="433"/>
        <v>0.435</v>
      </c>
      <c r="AB3070" s="14">
        <f t="shared" si="434"/>
        <v>0.23499999999999999</v>
      </c>
    </row>
    <row r="3071" spans="1:28" x14ac:dyDescent="0.25">
      <c r="A3071" s="10">
        <f t="shared" si="436"/>
        <v>45419</v>
      </c>
      <c r="B3071" s="11">
        <v>128</v>
      </c>
      <c r="C3071" s="11">
        <v>1900</v>
      </c>
      <c r="D3071" s="12">
        <v>636.79166666666697</v>
      </c>
      <c r="E3071" s="9">
        <v>102.45</v>
      </c>
      <c r="F3071" s="9">
        <f t="shared" si="435"/>
        <v>38.450000000000003</v>
      </c>
      <c r="G3071" s="9">
        <v>1.01</v>
      </c>
      <c r="H3071" s="9">
        <v>5.54</v>
      </c>
      <c r="I3071" s="9"/>
      <c r="J3071" s="9">
        <v>0.74199999999999999</v>
      </c>
      <c r="K3071" s="9">
        <v>68.8</v>
      </c>
      <c r="L3071" s="9">
        <v>0.2472</v>
      </c>
      <c r="M3071" s="9">
        <v>0.38229999999999997</v>
      </c>
      <c r="N3071" s="9">
        <v>0</v>
      </c>
      <c r="O3071" s="9">
        <v>44.4</v>
      </c>
      <c r="P3071" s="9"/>
      <c r="Q3071" s="9"/>
      <c r="R3071" s="9"/>
      <c r="T3071">
        <f t="shared" si="430"/>
        <v>1281900</v>
      </c>
      <c r="U3071">
        <v>114.8</v>
      </c>
      <c r="V3071">
        <f t="shared" si="437"/>
        <v>44.4</v>
      </c>
      <c r="W3071" t="str">
        <f t="shared" si="431"/>
        <v/>
      </c>
      <c r="X3071" t="str">
        <f t="shared" si="432"/>
        <v/>
      </c>
      <c r="Y3071" t="str">
        <f t="shared" si="438"/>
        <v/>
      </c>
      <c r="Z3071" s="9"/>
      <c r="AA3071" s="14">
        <f t="shared" si="433"/>
        <v>0.443</v>
      </c>
      <c r="AB3071" s="14">
        <f t="shared" si="434"/>
        <v>0.20100000000000001</v>
      </c>
    </row>
    <row r="3072" spans="1:28" x14ac:dyDescent="0.25">
      <c r="A3072" s="10">
        <f t="shared" si="436"/>
        <v>45419</v>
      </c>
      <c r="B3072" s="11">
        <v>128</v>
      </c>
      <c r="C3072" s="11">
        <v>2000</v>
      </c>
      <c r="D3072" s="12">
        <v>636.83333333333303</v>
      </c>
      <c r="E3072" s="9">
        <v>102.57</v>
      </c>
      <c r="F3072" s="9">
        <f t="shared" si="435"/>
        <v>38.569999999999993</v>
      </c>
      <c r="G3072" s="9">
        <v>0.5</v>
      </c>
      <c r="H3072" s="9">
        <v>4.53</v>
      </c>
      <c r="I3072" s="9"/>
      <c r="J3072" s="9">
        <v>-0.78900000000000003</v>
      </c>
      <c r="K3072" s="9">
        <v>80.400000000000006</v>
      </c>
      <c r="L3072" s="9">
        <v>0.2472</v>
      </c>
      <c r="M3072" s="9">
        <v>0.38229999999999997</v>
      </c>
      <c r="N3072" s="9">
        <v>0</v>
      </c>
      <c r="O3072" s="9">
        <v>0.6</v>
      </c>
      <c r="P3072" s="9"/>
      <c r="Q3072" s="9"/>
      <c r="R3072" s="9"/>
      <c r="T3072">
        <f t="shared" si="430"/>
        <v>1282000</v>
      </c>
      <c r="U3072">
        <v>5.2</v>
      </c>
      <c r="V3072">
        <f t="shared" si="437"/>
        <v>0</v>
      </c>
      <c r="W3072" t="str">
        <f t="shared" si="431"/>
        <v/>
      </c>
      <c r="X3072" t="str">
        <f t="shared" si="432"/>
        <v/>
      </c>
      <c r="Y3072" t="str">
        <f t="shared" si="438"/>
        <v/>
      </c>
      <c r="Z3072" s="9"/>
      <c r="AA3072" s="14">
        <f t="shared" si="433"/>
        <v>0.46300000000000002</v>
      </c>
      <c r="AB3072" s="14">
        <f t="shared" si="434"/>
        <v>0.113</v>
      </c>
    </row>
    <row r="3073" spans="1:28" x14ac:dyDescent="0.25">
      <c r="A3073" s="10">
        <f t="shared" si="436"/>
        <v>45419</v>
      </c>
      <c r="B3073" s="11">
        <v>128</v>
      </c>
      <c r="C3073" s="11">
        <v>2100</v>
      </c>
      <c r="D3073" s="12">
        <v>636.875</v>
      </c>
      <c r="E3073" s="9">
        <v>102.45</v>
      </c>
      <c r="F3073" s="9">
        <f t="shared" si="435"/>
        <v>38.450000000000003</v>
      </c>
      <c r="G3073" s="9">
        <v>0</v>
      </c>
      <c r="H3073" s="9">
        <v>4.53</v>
      </c>
      <c r="I3073" s="9"/>
      <c r="J3073" s="9">
        <v>-1.2130000000000001</v>
      </c>
      <c r="K3073" s="9">
        <v>85.1</v>
      </c>
      <c r="L3073" s="9">
        <v>0.2472</v>
      </c>
      <c r="M3073" s="9">
        <v>0.38159999999999999</v>
      </c>
      <c r="N3073" s="9">
        <v>0</v>
      </c>
      <c r="O3073" s="9">
        <v>0.6</v>
      </c>
      <c r="P3073" s="9"/>
      <c r="Q3073" s="9"/>
      <c r="R3073" s="9"/>
      <c r="T3073">
        <f t="shared" si="430"/>
        <v>1282100</v>
      </c>
      <c r="U3073">
        <v>0</v>
      </c>
      <c r="V3073">
        <f t="shared" si="437"/>
        <v>0</v>
      </c>
      <c r="W3073" t="str">
        <f t="shared" si="431"/>
        <v/>
      </c>
      <c r="X3073" t="str">
        <f t="shared" si="432"/>
        <v/>
      </c>
      <c r="Y3073" t="str">
        <f t="shared" si="438"/>
        <v/>
      </c>
      <c r="Z3073" s="9"/>
      <c r="AA3073" s="14">
        <f t="shared" si="433"/>
        <v>0.47499999999999998</v>
      </c>
      <c r="AB3073" s="14">
        <f t="shared" si="434"/>
        <v>8.3000000000000004E-2</v>
      </c>
    </row>
    <row r="3074" spans="1:28" x14ac:dyDescent="0.25">
      <c r="A3074" s="10">
        <f t="shared" si="436"/>
        <v>45419</v>
      </c>
      <c r="B3074" s="11">
        <v>128</v>
      </c>
      <c r="C3074" s="11">
        <v>2200</v>
      </c>
      <c r="D3074" s="12">
        <v>636.91666666666697</v>
      </c>
      <c r="E3074" s="9">
        <v>102.45</v>
      </c>
      <c r="F3074" s="9">
        <f t="shared" si="435"/>
        <v>38.450000000000003</v>
      </c>
      <c r="G3074" s="9">
        <v>0.5</v>
      </c>
      <c r="H3074" s="9">
        <v>4.03</v>
      </c>
      <c r="I3074" s="9"/>
      <c r="J3074" s="9">
        <v>-2.0150000000000001</v>
      </c>
      <c r="K3074" s="9">
        <v>85</v>
      </c>
      <c r="L3074" s="9">
        <v>0.2472</v>
      </c>
      <c r="M3074" s="9">
        <v>0.38159999999999999</v>
      </c>
      <c r="N3074" s="9">
        <v>0</v>
      </c>
      <c r="O3074" s="9">
        <v>0.6</v>
      </c>
      <c r="P3074" s="9"/>
      <c r="Q3074" s="9"/>
      <c r="R3074" s="9"/>
      <c r="T3074">
        <f t="shared" si="430"/>
        <v>1282200</v>
      </c>
      <c r="U3074">
        <v>0</v>
      </c>
      <c r="V3074">
        <f t="shared" si="437"/>
        <v>0</v>
      </c>
      <c r="W3074" t="str">
        <f t="shared" si="431"/>
        <v/>
      </c>
      <c r="X3074" t="str">
        <f t="shared" si="432"/>
        <v/>
      </c>
      <c r="Y3074" t="str">
        <f t="shared" si="438"/>
        <v/>
      </c>
      <c r="Z3074" s="9"/>
      <c r="AA3074" s="14">
        <f t="shared" si="433"/>
        <v>0.44800000000000001</v>
      </c>
      <c r="AB3074" s="14">
        <f t="shared" si="434"/>
        <v>7.9000000000000001E-2</v>
      </c>
    </row>
    <row r="3075" spans="1:28" x14ac:dyDescent="0.25">
      <c r="A3075" s="10">
        <f t="shared" si="436"/>
        <v>45419</v>
      </c>
      <c r="B3075" s="11">
        <v>128</v>
      </c>
      <c r="C3075" s="11">
        <v>2300</v>
      </c>
      <c r="D3075" s="12">
        <v>636.95833333333303</v>
      </c>
      <c r="E3075" s="9">
        <v>102.33</v>
      </c>
      <c r="F3075" s="9">
        <f t="shared" si="435"/>
        <v>38.33</v>
      </c>
      <c r="G3075" s="9">
        <v>1.51</v>
      </c>
      <c r="H3075" s="9">
        <v>5.54</v>
      </c>
      <c r="I3075" s="9"/>
      <c r="J3075" s="9">
        <v>-2.6829999999999998</v>
      </c>
      <c r="K3075" s="9">
        <v>86.5</v>
      </c>
      <c r="L3075" s="9">
        <v>0.2472</v>
      </c>
      <c r="M3075" s="9">
        <v>0.38090000000000002</v>
      </c>
      <c r="N3075" s="9">
        <v>0</v>
      </c>
      <c r="O3075" s="9">
        <v>0.6</v>
      </c>
      <c r="P3075" s="9"/>
      <c r="Q3075" s="9"/>
      <c r="R3075" s="9"/>
      <c r="T3075">
        <f t="shared" si="430"/>
        <v>1282300</v>
      </c>
      <c r="U3075">
        <v>0</v>
      </c>
      <c r="V3075">
        <f t="shared" si="437"/>
        <v>0</v>
      </c>
      <c r="W3075" t="str">
        <f t="shared" si="431"/>
        <v/>
      </c>
      <c r="X3075" t="str">
        <f t="shared" si="432"/>
        <v/>
      </c>
      <c r="Y3075" t="str">
        <f t="shared" si="438"/>
        <v/>
      </c>
      <c r="Z3075" s="9"/>
      <c r="AA3075" s="14">
        <f t="shared" si="433"/>
        <v>0.433</v>
      </c>
      <c r="AB3075" s="14">
        <f t="shared" si="434"/>
        <v>6.8000000000000005E-2</v>
      </c>
    </row>
    <row r="3076" spans="1:28" x14ac:dyDescent="0.25">
      <c r="A3076" s="10">
        <f t="shared" si="436"/>
        <v>45419</v>
      </c>
      <c r="B3076" s="11">
        <v>128</v>
      </c>
      <c r="C3076" s="11">
        <v>2400</v>
      </c>
      <c r="D3076" s="12">
        <v>637</v>
      </c>
      <c r="E3076" s="9">
        <v>102.33</v>
      </c>
      <c r="F3076" s="9">
        <f t="shared" si="435"/>
        <v>38.33</v>
      </c>
      <c r="G3076" s="9">
        <v>1.01</v>
      </c>
      <c r="H3076" s="9">
        <v>6.04</v>
      </c>
      <c r="I3076" s="9"/>
      <c r="J3076" s="9">
        <v>-3.0059999999999998</v>
      </c>
      <c r="K3076" s="9">
        <v>87</v>
      </c>
      <c r="L3076" s="9">
        <v>0.2472</v>
      </c>
      <c r="M3076" s="9">
        <v>0.38090000000000002</v>
      </c>
      <c r="N3076" s="9">
        <v>0</v>
      </c>
      <c r="O3076" s="9">
        <v>0.6</v>
      </c>
      <c r="P3076" s="9"/>
      <c r="Q3076" s="9"/>
      <c r="R3076" s="9"/>
      <c r="T3076">
        <f t="shared" si="430"/>
        <v>1282400</v>
      </c>
      <c r="U3076">
        <v>0</v>
      </c>
      <c r="V3076">
        <f t="shared" si="437"/>
        <v>0</v>
      </c>
      <c r="W3076">
        <f t="shared" si="431"/>
        <v>0.247</v>
      </c>
      <c r="X3076">
        <f t="shared" si="432"/>
        <v>0.38100000000000001</v>
      </c>
      <c r="Y3076">
        <f t="shared" si="438"/>
        <v>0.38300000000000001</v>
      </c>
      <c r="Z3076" s="9"/>
      <c r="AA3076" s="14">
        <f t="shared" si="433"/>
        <v>0.42599999999999999</v>
      </c>
      <c r="AB3076" s="14">
        <f t="shared" si="434"/>
        <v>6.4000000000000001E-2</v>
      </c>
    </row>
    <row r="3077" spans="1:28" x14ac:dyDescent="0.25">
      <c r="A3077" s="10">
        <f t="shared" si="436"/>
        <v>45420</v>
      </c>
      <c r="B3077" s="11">
        <v>129</v>
      </c>
      <c r="C3077" s="11">
        <v>100</v>
      </c>
      <c r="D3077" s="12">
        <v>637.04166666666697</v>
      </c>
      <c r="E3077" s="9">
        <v>102.33</v>
      </c>
      <c r="F3077" s="9">
        <f t="shared" si="435"/>
        <v>38.33</v>
      </c>
      <c r="G3077" s="9">
        <v>1.01</v>
      </c>
      <c r="H3077" s="9">
        <v>5.03</v>
      </c>
      <c r="I3077" s="9"/>
      <c r="J3077" s="9">
        <v>-3.0059999999999998</v>
      </c>
      <c r="K3077" s="9">
        <v>85.8</v>
      </c>
      <c r="L3077" s="9">
        <v>0.2472</v>
      </c>
      <c r="M3077" s="9">
        <v>0.38019999999999998</v>
      </c>
      <c r="N3077" s="9">
        <v>0</v>
      </c>
      <c r="O3077" s="9">
        <v>0.6</v>
      </c>
      <c r="P3077" s="9"/>
      <c r="Q3077" s="9"/>
      <c r="R3077" s="9"/>
      <c r="T3077">
        <f t="shared" ref="T3077:T3140" si="439">B3077*10000+C3077</f>
        <v>1290100</v>
      </c>
      <c r="U3077">
        <v>0</v>
      </c>
      <c r="V3077">
        <f t="shared" si="437"/>
        <v>0</v>
      </c>
      <c r="W3077" t="str">
        <f t="shared" ref="W3077:W3140" si="440">IF(C3077=2400,ROUND(L3077,3),"")</f>
        <v/>
      </c>
      <c r="X3077" t="str">
        <f t="shared" ref="X3077:X3140" si="441">IF(C3077=2400,ROUND(M3077,3),"")</f>
        <v/>
      </c>
      <c r="Y3077" t="str">
        <f t="shared" si="438"/>
        <v/>
      </c>
      <c r="Z3077" s="9"/>
      <c r="AA3077" s="14">
        <f t="shared" ref="AA3077:AA3140" si="442">ROUND((0.6105*(EXP((17.273*J3077)/(J3077+237.3))))*K3077/100,3)</f>
        <v>0.42</v>
      </c>
      <c r="AB3077" s="14">
        <f t="shared" ref="AB3077:AB3140" si="443">ROUND(AA3077/K3077*(100-K3077),3)</f>
        <v>7.0000000000000007E-2</v>
      </c>
    </row>
    <row r="3078" spans="1:28" x14ac:dyDescent="0.25">
      <c r="A3078" s="10">
        <f t="shared" si="436"/>
        <v>45420</v>
      </c>
      <c r="B3078" s="11">
        <v>129</v>
      </c>
      <c r="C3078" s="11">
        <v>200</v>
      </c>
      <c r="D3078" s="12">
        <v>637.08333333333303</v>
      </c>
      <c r="E3078" s="9">
        <v>101.87</v>
      </c>
      <c r="F3078" s="9">
        <f t="shared" ref="F3078:F3141" si="444">IF(E3078&gt;F$2,E3078-F$2,0)</f>
        <v>37.870000000000005</v>
      </c>
      <c r="G3078" s="9">
        <v>1.01</v>
      </c>
      <c r="H3078" s="9">
        <v>6.04</v>
      </c>
      <c r="I3078" s="9"/>
      <c r="J3078" s="9">
        <v>-3.1829999999999998</v>
      </c>
      <c r="K3078" s="9">
        <v>84.8</v>
      </c>
      <c r="L3078" s="9">
        <v>0.2472</v>
      </c>
      <c r="M3078" s="9">
        <v>0.37940000000000002</v>
      </c>
      <c r="N3078" s="9">
        <v>0</v>
      </c>
      <c r="O3078" s="9">
        <v>0.6</v>
      </c>
      <c r="P3078" s="9"/>
      <c r="Q3078" s="9"/>
      <c r="R3078" s="9"/>
      <c r="T3078">
        <f t="shared" si="439"/>
        <v>1290200</v>
      </c>
      <c r="U3078">
        <v>0</v>
      </c>
      <c r="V3078">
        <f t="shared" si="437"/>
        <v>0</v>
      </c>
      <c r="W3078" t="str">
        <f t="shared" si="440"/>
        <v/>
      </c>
      <c r="X3078" t="str">
        <f t="shared" si="441"/>
        <v/>
      </c>
      <c r="Y3078" t="str">
        <f t="shared" si="438"/>
        <v/>
      </c>
      <c r="Z3078" s="9"/>
      <c r="AA3078" s="14">
        <f t="shared" si="442"/>
        <v>0.40899999999999997</v>
      </c>
      <c r="AB3078" s="14">
        <f t="shared" si="443"/>
        <v>7.2999999999999995E-2</v>
      </c>
    </row>
    <row r="3079" spans="1:28" x14ac:dyDescent="0.25">
      <c r="A3079" s="10">
        <f t="shared" ref="A3079:A3142" si="445">A$5-1+B3079</f>
        <v>45420</v>
      </c>
      <c r="B3079" s="11">
        <v>129</v>
      </c>
      <c r="C3079" s="11">
        <v>300</v>
      </c>
      <c r="D3079" s="12">
        <v>637.125</v>
      </c>
      <c r="E3079" s="9">
        <v>102.1</v>
      </c>
      <c r="F3079" s="9">
        <f t="shared" si="444"/>
        <v>38.099999999999994</v>
      </c>
      <c r="G3079" s="9">
        <v>1.51</v>
      </c>
      <c r="H3079" s="9">
        <v>7.05</v>
      </c>
      <c r="I3079" s="9"/>
      <c r="J3079" s="9">
        <v>-3.2709999999999999</v>
      </c>
      <c r="K3079" s="9">
        <v>83</v>
      </c>
      <c r="L3079" s="9">
        <v>0.2472</v>
      </c>
      <c r="M3079" s="9">
        <v>0.37869999999999998</v>
      </c>
      <c r="N3079" s="9">
        <v>0</v>
      </c>
      <c r="O3079" s="9">
        <v>0.6</v>
      </c>
      <c r="P3079" s="9"/>
      <c r="Q3079" s="9"/>
      <c r="R3079" s="9"/>
      <c r="T3079">
        <f t="shared" si="439"/>
        <v>1290300</v>
      </c>
      <c r="U3079">
        <v>0</v>
      </c>
      <c r="V3079">
        <f t="shared" si="437"/>
        <v>0</v>
      </c>
      <c r="W3079" t="str">
        <f t="shared" si="440"/>
        <v/>
      </c>
      <c r="X3079" t="str">
        <f t="shared" si="441"/>
        <v/>
      </c>
      <c r="Y3079" t="str">
        <f t="shared" si="438"/>
        <v/>
      </c>
      <c r="Z3079" s="9"/>
      <c r="AA3079" s="14">
        <f t="shared" si="442"/>
        <v>0.39800000000000002</v>
      </c>
      <c r="AB3079" s="14">
        <f t="shared" si="443"/>
        <v>8.2000000000000003E-2</v>
      </c>
    </row>
    <row r="3080" spans="1:28" x14ac:dyDescent="0.25">
      <c r="A3080" s="10">
        <f t="shared" si="445"/>
        <v>45420</v>
      </c>
      <c r="B3080" s="11">
        <v>129</v>
      </c>
      <c r="C3080" s="11">
        <v>400</v>
      </c>
      <c r="D3080" s="12">
        <v>637.16666666666697</v>
      </c>
      <c r="E3080" s="9">
        <v>102.1</v>
      </c>
      <c r="F3080" s="9">
        <f t="shared" si="444"/>
        <v>38.099999999999994</v>
      </c>
      <c r="G3080" s="9">
        <v>2.0099999999999998</v>
      </c>
      <c r="H3080" s="9">
        <v>7.55</v>
      </c>
      <c r="I3080" s="9"/>
      <c r="J3080" s="9">
        <v>-3.508</v>
      </c>
      <c r="K3080" s="9">
        <v>83.7</v>
      </c>
      <c r="L3080" s="9">
        <v>0.2472</v>
      </c>
      <c r="M3080" s="9">
        <v>0.37869999999999998</v>
      </c>
      <c r="N3080" s="9">
        <v>0</v>
      </c>
      <c r="O3080" s="9">
        <v>0.6</v>
      </c>
      <c r="P3080" s="9"/>
      <c r="Q3080" s="9"/>
      <c r="R3080" s="9"/>
      <c r="T3080">
        <f t="shared" si="439"/>
        <v>1290400</v>
      </c>
      <c r="U3080">
        <v>0</v>
      </c>
      <c r="V3080">
        <f t="shared" si="437"/>
        <v>0</v>
      </c>
      <c r="W3080" t="str">
        <f t="shared" si="440"/>
        <v/>
      </c>
      <c r="X3080" t="str">
        <f t="shared" si="441"/>
        <v/>
      </c>
      <c r="Y3080" t="str">
        <f t="shared" si="438"/>
        <v/>
      </c>
      <c r="Z3080" s="9"/>
      <c r="AA3080" s="14">
        <f t="shared" si="442"/>
        <v>0.39400000000000002</v>
      </c>
      <c r="AB3080" s="14">
        <f t="shared" si="443"/>
        <v>7.6999999999999999E-2</v>
      </c>
    </row>
    <row r="3081" spans="1:28" x14ac:dyDescent="0.25">
      <c r="A3081" s="10">
        <f t="shared" si="445"/>
        <v>45420</v>
      </c>
      <c r="B3081" s="11">
        <v>129</v>
      </c>
      <c r="C3081" s="11">
        <v>500</v>
      </c>
      <c r="D3081" s="12">
        <v>637.20833333333303</v>
      </c>
      <c r="E3081" s="9">
        <v>102.1</v>
      </c>
      <c r="F3081" s="9">
        <f t="shared" si="444"/>
        <v>38.099999999999994</v>
      </c>
      <c r="G3081" s="9">
        <v>1.01</v>
      </c>
      <c r="H3081" s="9">
        <v>5.54</v>
      </c>
      <c r="I3081" s="9"/>
      <c r="J3081" s="9">
        <v>-3.508</v>
      </c>
      <c r="K3081" s="9">
        <v>83.7</v>
      </c>
      <c r="L3081" s="9">
        <v>0.2472</v>
      </c>
      <c r="M3081" s="9">
        <v>0.378</v>
      </c>
      <c r="N3081" s="9">
        <v>0</v>
      </c>
      <c r="O3081" s="9">
        <v>9.4</v>
      </c>
      <c r="P3081" s="9"/>
      <c r="Q3081" s="9"/>
      <c r="R3081" s="9"/>
      <c r="T3081">
        <f t="shared" si="439"/>
        <v>1290500</v>
      </c>
      <c r="U3081">
        <v>4</v>
      </c>
      <c r="V3081">
        <f t="shared" si="437"/>
        <v>9.4</v>
      </c>
      <c r="W3081" t="str">
        <f t="shared" si="440"/>
        <v/>
      </c>
      <c r="X3081" t="str">
        <f t="shared" si="441"/>
        <v/>
      </c>
      <c r="Y3081" t="str">
        <f t="shared" si="438"/>
        <v/>
      </c>
      <c r="Z3081" s="9"/>
      <c r="AA3081" s="14">
        <f t="shared" si="442"/>
        <v>0.39400000000000002</v>
      </c>
      <c r="AB3081" s="14">
        <f t="shared" si="443"/>
        <v>7.6999999999999999E-2</v>
      </c>
    </row>
    <row r="3082" spans="1:28" x14ac:dyDescent="0.25">
      <c r="A3082" s="10">
        <f t="shared" si="445"/>
        <v>45420</v>
      </c>
      <c r="B3082" s="11">
        <v>129</v>
      </c>
      <c r="C3082" s="11">
        <v>600</v>
      </c>
      <c r="D3082" s="12">
        <v>637.25</v>
      </c>
      <c r="E3082" s="9">
        <v>100.93</v>
      </c>
      <c r="F3082" s="9">
        <f t="shared" si="444"/>
        <v>36.930000000000007</v>
      </c>
      <c r="G3082" s="9">
        <v>1.51</v>
      </c>
      <c r="H3082" s="9">
        <v>6.04</v>
      </c>
      <c r="I3082" s="9"/>
      <c r="J3082" s="9">
        <v>-1.929</v>
      </c>
      <c r="K3082" s="9">
        <v>80.3</v>
      </c>
      <c r="L3082" s="9">
        <v>0.2472</v>
      </c>
      <c r="M3082" s="9">
        <v>0.37730000000000002</v>
      </c>
      <c r="N3082" s="9">
        <v>0</v>
      </c>
      <c r="O3082" s="9">
        <v>96.9</v>
      </c>
      <c r="P3082" s="9"/>
      <c r="Q3082" s="9"/>
      <c r="R3082" s="9"/>
      <c r="T3082">
        <f t="shared" si="439"/>
        <v>1290600</v>
      </c>
      <c r="U3082">
        <v>108</v>
      </c>
      <c r="V3082">
        <f t="shared" ref="V3082:V3145" si="446">IF(O3082&lt;1,0,ROUND(O3082,1))</f>
        <v>96.9</v>
      </c>
      <c r="W3082" t="str">
        <f t="shared" si="440"/>
        <v/>
      </c>
      <c r="X3082" t="str">
        <f t="shared" si="441"/>
        <v/>
      </c>
      <c r="Y3082" t="str">
        <f t="shared" ref="Y3082:Y3145" si="447">IF(C3082=2400,ROUND(F3082/100,3),"")</f>
        <v/>
      </c>
      <c r="Z3082" s="9"/>
      <c r="AA3082" s="14">
        <f t="shared" si="442"/>
        <v>0.42599999999999999</v>
      </c>
      <c r="AB3082" s="14">
        <f t="shared" si="443"/>
        <v>0.105</v>
      </c>
    </row>
    <row r="3083" spans="1:28" x14ac:dyDescent="0.25">
      <c r="A3083" s="10">
        <f t="shared" si="445"/>
        <v>45420</v>
      </c>
      <c r="B3083" s="11">
        <v>129</v>
      </c>
      <c r="C3083" s="11">
        <v>700</v>
      </c>
      <c r="D3083" s="12">
        <v>637.29166666666697</v>
      </c>
      <c r="E3083" s="9">
        <v>100.93</v>
      </c>
      <c r="F3083" s="9">
        <f t="shared" si="444"/>
        <v>36.930000000000007</v>
      </c>
      <c r="G3083" s="9">
        <v>1.51</v>
      </c>
      <c r="H3083" s="9">
        <v>7.05</v>
      </c>
      <c r="I3083" s="9"/>
      <c r="J3083" s="9">
        <v>0.57699999999999996</v>
      </c>
      <c r="K3083" s="9">
        <v>70.3</v>
      </c>
      <c r="L3083" s="9">
        <v>0.2472</v>
      </c>
      <c r="M3083" s="9">
        <v>0.37730000000000002</v>
      </c>
      <c r="N3083" s="9">
        <v>0</v>
      </c>
      <c r="O3083" s="9">
        <v>278.10000000000002</v>
      </c>
      <c r="P3083" s="9"/>
      <c r="Q3083" s="9"/>
      <c r="R3083" s="9"/>
      <c r="T3083">
        <f t="shared" si="439"/>
        <v>1290700</v>
      </c>
      <c r="U3083">
        <v>286</v>
      </c>
      <c r="V3083">
        <f t="shared" si="446"/>
        <v>278.10000000000002</v>
      </c>
      <c r="W3083" t="str">
        <f t="shared" si="440"/>
        <v/>
      </c>
      <c r="X3083" t="str">
        <f t="shared" si="441"/>
        <v/>
      </c>
      <c r="Y3083" t="str">
        <f t="shared" si="447"/>
        <v/>
      </c>
      <c r="Z3083" s="9"/>
      <c r="AA3083" s="14">
        <f t="shared" si="442"/>
        <v>0.44800000000000001</v>
      </c>
      <c r="AB3083" s="14">
        <f t="shared" si="443"/>
        <v>0.189</v>
      </c>
    </row>
    <row r="3084" spans="1:28" x14ac:dyDescent="0.25">
      <c r="A3084" s="10">
        <f t="shared" si="445"/>
        <v>45420</v>
      </c>
      <c r="B3084" s="11">
        <v>129</v>
      </c>
      <c r="C3084" s="11">
        <v>800</v>
      </c>
      <c r="D3084" s="12">
        <v>637.33333333333303</v>
      </c>
      <c r="E3084" s="9">
        <v>100.81</v>
      </c>
      <c r="F3084" s="9">
        <f t="shared" si="444"/>
        <v>36.81</v>
      </c>
      <c r="G3084" s="9">
        <v>2.0099999999999998</v>
      </c>
      <c r="H3084" s="9">
        <v>9.06</v>
      </c>
      <c r="I3084" s="9"/>
      <c r="J3084" s="9">
        <v>2.6640000000000001</v>
      </c>
      <c r="K3084" s="9">
        <v>55.9</v>
      </c>
      <c r="L3084" s="9">
        <v>0.2472</v>
      </c>
      <c r="M3084" s="9">
        <v>0.3765</v>
      </c>
      <c r="N3084" s="9">
        <v>0</v>
      </c>
      <c r="O3084" s="9">
        <v>343.1</v>
      </c>
      <c r="P3084" s="9"/>
      <c r="Q3084" s="9"/>
      <c r="R3084" s="9"/>
      <c r="T3084">
        <f t="shared" si="439"/>
        <v>1290800</v>
      </c>
      <c r="U3084">
        <v>472.8</v>
      </c>
      <c r="V3084">
        <f t="shared" si="446"/>
        <v>343.1</v>
      </c>
      <c r="W3084" t="str">
        <f t="shared" si="440"/>
        <v/>
      </c>
      <c r="X3084" t="str">
        <f t="shared" si="441"/>
        <v/>
      </c>
      <c r="Y3084" t="str">
        <f t="shared" si="447"/>
        <v/>
      </c>
      <c r="Z3084" s="9"/>
      <c r="AA3084" s="14">
        <f t="shared" si="442"/>
        <v>0.41299999999999998</v>
      </c>
      <c r="AB3084" s="14">
        <f t="shared" si="443"/>
        <v>0.32600000000000001</v>
      </c>
    </row>
    <row r="3085" spans="1:28" x14ac:dyDescent="0.25">
      <c r="A3085" s="10">
        <f t="shared" si="445"/>
        <v>45420</v>
      </c>
      <c r="B3085" s="11">
        <v>129</v>
      </c>
      <c r="C3085" s="11">
        <v>900</v>
      </c>
      <c r="D3085" s="12">
        <v>637.375</v>
      </c>
      <c r="E3085" s="9">
        <v>102.22</v>
      </c>
      <c r="F3085" s="9">
        <f t="shared" si="444"/>
        <v>38.22</v>
      </c>
      <c r="G3085" s="9">
        <v>2.52</v>
      </c>
      <c r="H3085" s="9">
        <v>9.06</v>
      </c>
      <c r="I3085" s="9"/>
      <c r="J3085" s="9">
        <v>4.2460000000000004</v>
      </c>
      <c r="K3085" s="9">
        <v>47.4</v>
      </c>
      <c r="L3085" s="9">
        <v>0.2465</v>
      </c>
      <c r="M3085" s="9">
        <v>0.37580000000000002</v>
      </c>
      <c r="N3085" s="9">
        <v>0</v>
      </c>
      <c r="O3085" s="9">
        <v>660.6</v>
      </c>
      <c r="P3085" s="9"/>
      <c r="Q3085" s="9"/>
      <c r="R3085" s="9"/>
      <c r="T3085">
        <f t="shared" si="439"/>
        <v>1290900</v>
      </c>
      <c r="U3085">
        <v>645.5</v>
      </c>
      <c r="V3085">
        <f t="shared" si="446"/>
        <v>660.6</v>
      </c>
      <c r="W3085" t="str">
        <f t="shared" si="440"/>
        <v/>
      </c>
      <c r="X3085" t="str">
        <f t="shared" si="441"/>
        <v/>
      </c>
      <c r="Y3085" t="str">
        <f t="shared" si="447"/>
        <v/>
      </c>
      <c r="Z3085" s="9"/>
      <c r="AA3085" s="14">
        <f t="shared" si="442"/>
        <v>0.39200000000000002</v>
      </c>
      <c r="AB3085" s="14">
        <f t="shared" si="443"/>
        <v>0.435</v>
      </c>
    </row>
    <row r="3086" spans="1:28" x14ac:dyDescent="0.25">
      <c r="A3086" s="10">
        <f t="shared" si="445"/>
        <v>45420</v>
      </c>
      <c r="B3086" s="11">
        <v>129</v>
      </c>
      <c r="C3086" s="11">
        <v>1000</v>
      </c>
      <c r="D3086" s="12">
        <v>637.41666666666697</v>
      </c>
      <c r="E3086" s="9">
        <v>102.22</v>
      </c>
      <c r="F3086" s="9">
        <f t="shared" si="444"/>
        <v>38.22</v>
      </c>
      <c r="G3086" s="9">
        <v>2.52</v>
      </c>
      <c r="H3086" s="9">
        <v>8.0500000000000007</v>
      </c>
      <c r="I3086" s="9"/>
      <c r="J3086" s="9">
        <v>5.05</v>
      </c>
      <c r="K3086" s="9">
        <v>42.6</v>
      </c>
      <c r="L3086" s="9">
        <v>0.2465</v>
      </c>
      <c r="M3086" s="9">
        <v>0.37430000000000002</v>
      </c>
      <c r="N3086" s="9">
        <v>0</v>
      </c>
      <c r="O3086" s="9">
        <v>794.4</v>
      </c>
      <c r="P3086" s="9"/>
      <c r="Q3086" s="9"/>
      <c r="R3086" s="9"/>
      <c r="T3086">
        <f t="shared" si="439"/>
        <v>1291000</v>
      </c>
      <c r="U3086">
        <v>789</v>
      </c>
      <c r="V3086">
        <f t="shared" si="446"/>
        <v>794.4</v>
      </c>
      <c r="W3086" t="str">
        <f t="shared" si="440"/>
        <v/>
      </c>
      <c r="X3086" t="str">
        <f t="shared" si="441"/>
        <v/>
      </c>
      <c r="Y3086" t="str">
        <f t="shared" si="447"/>
        <v/>
      </c>
      <c r="Z3086" s="9"/>
      <c r="AA3086" s="14">
        <f t="shared" si="442"/>
        <v>0.373</v>
      </c>
      <c r="AB3086" s="14">
        <f t="shared" si="443"/>
        <v>0.503</v>
      </c>
    </row>
    <row r="3087" spans="1:28" x14ac:dyDescent="0.25">
      <c r="A3087" s="10">
        <f t="shared" si="445"/>
        <v>45420</v>
      </c>
      <c r="B3087" s="11">
        <v>129</v>
      </c>
      <c r="C3087" s="11">
        <v>1100</v>
      </c>
      <c r="D3087" s="12">
        <v>637.45833333333303</v>
      </c>
      <c r="E3087" s="9">
        <v>102.68</v>
      </c>
      <c r="F3087" s="9">
        <f t="shared" si="444"/>
        <v>38.680000000000007</v>
      </c>
      <c r="G3087" s="9">
        <v>2.0099999999999998</v>
      </c>
      <c r="H3087" s="9">
        <v>8.0500000000000007</v>
      </c>
      <c r="I3087" s="9"/>
      <c r="J3087" s="9">
        <v>6.6609999999999996</v>
      </c>
      <c r="K3087" s="9">
        <v>38.299999999999997</v>
      </c>
      <c r="L3087" s="9">
        <v>0.24510000000000001</v>
      </c>
      <c r="M3087" s="9">
        <v>0.37359999999999999</v>
      </c>
      <c r="N3087" s="9">
        <v>0</v>
      </c>
      <c r="O3087" s="9">
        <v>889.4</v>
      </c>
      <c r="P3087" s="9"/>
      <c r="Q3087" s="9"/>
      <c r="R3087" s="9"/>
      <c r="T3087">
        <f t="shared" si="439"/>
        <v>1291100</v>
      </c>
      <c r="U3087">
        <v>892.3</v>
      </c>
      <c r="V3087">
        <f t="shared" si="446"/>
        <v>889.4</v>
      </c>
      <c r="W3087" t="str">
        <f t="shared" si="440"/>
        <v/>
      </c>
      <c r="X3087" t="str">
        <f t="shared" si="441"/>
        <v/>
      </c>
      <c r="Y3087" t="str">
        <f t="shared" si="447"/>
        <v/>
      </c>
      <c r="Z3087" s="9"/>
      <c r="AA3087" s="14">
        <f t="shared" si="442"/>
        <v>0.375</v>
      </c>
      <c r="AB3087" s="14">
        <f t="shared" si="443"/>
        <v>0.60399999999999998</v>
      </c>
    </row>
    <row r="3088" spans="1:28" x14ac:dyDescent="0.25">
      <c r="A3088" s="10">
        <f t="shared" si="445"/>
        <v>45420</v>
      </c>
      <c r="B3088" s="11">
        <v>129</v>
      </c>
      <c r="C3088" s="11">
        <v>1200</v>
      </c>
      <c r="D3088" s="12">
        <v>637.5</v>
      </c>
      <c r="E3088" s="9">
        <v>102.92</v>
      </c>
      <c r="F3088" s="9">
        <f t="shared" si="444"/>
        <v>38.92</v>
      </c>
      <c r="G3088" s="9">
        <v>2.0099999999999998</v>
      </c>
      <c r="H3088" s="9">
        <v>8.56</v>
      </c>
      <c r="I3088" s="9"/>
      <c r="J3088" s="9">
        <v>7.2930000000000001</v>
      </c>
      <c r="K3088" s="9">
        <v>32.700000000000003</v>
      </c>
      <c r="L3088" s="9">
        <v>0.24579999999999999</v>
      </c>
      <c r="M3088" s="9">
        <v>0.37069999999999997</v>
      </c>
      <c r="N3088" s="9">
        <v>0</v>
      </c>
      <c r="O3088" s="9">
        <v>940.6</v>
      </c>
      <c r="P3088" s="9"/>
      <c r="Q3088" s="9"/>
      <c r="R3088" s="9"/>
      <c r="T3088">
        <f t="shared" si="439"/>
        <v>1291200</v>
      </c>
      <c r="U3088">
        <v>946.5</v>
      </c>
      <c r="V3088">
        <f t="shared" si="446"/>
        <v>940.6</v>
      </c>
      <c r="W3088" t="str">
        <f t="shared" si="440"/>
        <v/>
      </c>
      <c r="X3088" t="str">
        <f t="shared" si="441"/>
        <v/>
      </c>
      <c r="Y3088" t="str">
        <f t="shared" si="447"/>
        <v/>
      </c>
      <c r="Z3088" s="9"/>
      <c r="AA3088" s="14">
        <f t="shared" si="442"/>
        <v>0.33400000000000002</v>
      </c>
      <c r="AB3088" s="14">
        <f t="shared" si="443"/>
        <v>0.68700000000000006</v>
      </c>
    </row>
    <row r="3089" spans="1:28" x14ac:dyDescent="0.25">
      <c r="A3089" s="10">
        <f t="shared" si="445"/>
        <v>45420</v>
      </c>
      <c r="B3089" s="11">
        <v>129</v>
      </c>
      <c r="C3089" s="11">
        <v>1300</v>
      </c>
      <c r="D3089" s="12">
        <v>637.54166666666697</v>
      </c>
      <c r="E3089" s="9">
        <v>100.81</v>
      </c>
      <c r="F3089" s="9">
        <f t="shared" si="444"/>
        <v>36.81</v>
      </c>
      <c r="G3089" s="9">
        <v>1.51</v>
      </c>
      <c r="H3089" s="9">
        <v>7.05</v>
      </c>
      <c r="I3089" s="9"/>
      <c r="J3089" s="9">
        <v>8.8170000000000002</v>
      </c>
      <c r="K3089" s="9">
        <v>32.799999999999997</v>
      </c>
      <c r="L3089" s="9">
        <v>0.24940000000000001</v>
      </c>
      <c r="M3089" s="9">
        <v>0.37</v>
      </c>
      <c r="N3089" s="9">
        <v>0</v>
      </c>
      <c r="O3089" s="9">
        <v>936.9</v>
      </c>
      <c r="P3089" s="9"/>
      <c r="Q3089" s="9"/>
      <c r="R3089" s="9"/>
      <c r="T3089">
        <f t="shared" si="439"/>
        <v>1291300</v>
      </c>
      <c r="U3089">
        <v>948</v>
      </c>
      <c r="V3089">
        <f t="shared" si="446"/>
        <v>936.9</v>
      </c>
      <c r="W3089" t="str">
        <f t="shared" si="440"/>
        <v/>
      </c>
      <c r="X3089" t="str">
        <f t="shared" si="441"/>
        <v/>
      </c>
      <c r="Y3089" t="str">
        <f t="shared" si="447"/>
        <v/>
      </c>
      <c r="Z3089" s="9"/>
      <c r="AA3089" s="14">
        <f t="shared" si="442"/>
        <v>0.372</v>
      </c>
      <c r="AB3089" s="14">
        <f t="shared" si="443"/>
        <v>0.76200000000000001</v>
      </c>
    </row>
    <row r="3090" spans="1:28" x14ac:dyDescent="0.25">
      <c r="A3090" s="10">
        <f t="shared" si="445"/>
        <v>45420</v>
      </c>
      <c r="B3090" s="11">
        <v>129</v>
      </c>
      <c r="C3090" s="11">
        <v>1400</v>
      </c>
      <c r="D3090" s="12">
        <v>637.58333333333303</v>
      </c>
      <c r="E3090" s="9">
        <v>99.64</v>
      </c>
      <c r="F3090" s="9">
        <f t="shared" si="444"/>
        <v>35.64</v>
      </c>
      <c r="G3090" s="9">
        <v>1.51</v>
      </c>
      <c r="H3090" s="9">
        <v>6.04</v>
      </c>
      <c r="I3090" s="9"/>
      <c r="J3090" s="9">
        <v>9.9770000000000003</v>
      </c>
      <c r="K3090" s="9">
        <v>35.299999999999997</v>
      </c>
      <c r="L3090" s="9">
        <v>0.2545</v>
      </c>
      <c r="M3090" s="9">
        <v>0.37580000000000002</v>
      </c>
      <c r="N3090" s="9">
        <v>0</v>
      </c>
      <c r="O3090" s="9">
        <v>875.6</v>
      </c>
      <c r="P3090" s="9"/>
      <c r="Q3090" s="9"/>
      <c r="R3090" s="9"/>
      <c r="T3090">
        <f t="shared" si="439"/>
        <v>1291400</v>
      </c>
      <c r="U3090">
        <v>897.2</v>
      </c>
      <c r="V3090">
        <f t="shared" si="446"/>
        <v>875.6</v>
      </c>
      <c r="W3090" t="str">
        <f t="shared" si="440"/>
        <v/>
      </c>
      <c r="X3090" t="str">
        <f t="shared" si="441"/>
        <v/>
      </c>
      <c r="Y3090" t="str">
        <f t="shared" si="447"/>
        <v/>
      </c>
      <c r="Z3090" s="9"/>
      <c r="AA3090" s="14">
        <f t="shared" si="442"/>
        <v>0.433</v>
      </c>
      <c r="AB3090" s="14">
        <f t="shared" si="443"/>
        <v>0.79400000000000004</v>
      </c>
    </row>
    <row r="3091" spans="1:28" x14ac:dyDescent="0.25">
      <c r="A3091" s="10">
        <f t="shared" si="445"/>
        <v>45420</v>
      </c>
      <c r="B3091" s="11">
        <v>129</v>
      </c>
      <c r="C3091" s="11">
        <v>1500</v>
      </c>
      <c r="D3091" s="12">
        <v>637.625</v>
      </c>
      <c r="E3091" s="9">
        <v>97.19</v>
      </c>
      <c r="F3091" s="9">
        <f t="shared" si="444"/>
        <v>33.19</v>
      </c>
      <c r="G3091" s="9">
        <v>1.51</v>
      </c>
      <c r="H3091" s="9">
        <v>5.54</v>
      </c>
      <c r="I3091" s="9"/>
      <c r="J3091" s="9">
        <v>11.029</v>
      </c>
      <c r="K3091" s="9">
        <v>34.799999999999997</v>
      </c>
      <c r="L3091" s="9">
        <v>0.26179999999999998</v>
      </c>
      <c r="M3091" s="9">
        <v>0.39539999999999997</v>
      </c>
      <c r="N3091" s="9">
        <v>0</v>
      </c>
      <c r="O3091" s="9">
        <v>768.1</v>
      </c>
      <c r="P3091" s="9"/>
      <c r="Q3091" s="9"/>
      <c r="R3091" s="9"/>
      <c r="T3091">
        <f t="shared" si="439"/>
        <v>1291500</v>
      </c>
      <c r="U3091">
        <v>797</v>
      </c>
      <c r="V3091">
        <f t="shared" si="446"/>
        <v>768.1</v>
      </c>
      <c r="W3091" t="str">
        <f t="shared" si="440"/>
        <v/>
      </c>
      <c r="X3091" t="str">
        <f t="shared" si="441"/>
        <v/>
      </c>
      <c r="Y3091" t="str">
        <f t="shared" si="447"/>
        <v/>
      </c>
      <c r="Z3091" s="9"/>
      <c r="AA3091" s="14">
        <f t="shared" si="442"/>
        <v>0.45800000000000002</v>
      </c>
      <c r="AB3091" s="14">
        <f t="shared" si="443"/>
        <v>0.85799999999999998</v>
      </c>
    </row>
    <row r="3092" spans="1:28" x14ac:dyDescent="0.25">
      <c r="A3092" s="10">
        <f t="shared" si="445"/>
        <v>45420</v>
      </c>
      <c r="B3092" s="11">
        <v>129</v>
      </c>
      <c r="C3092" s="11">
        <v>1600</v>
      </c>
      <c r="D3092" s="12">
        <v>637.66666666666697</v>
      </c>
      <c r="E3092" s="9">
        <v>96.95</v>
      </c>
      <c r="F3092" s="9">
        <f t="shared" si="444"/>
        <v>32.950000000000003</v>
      </c>
      <c r="G3092" s="9">
        <v>1.51</v>
      </c>
      <c r="H3092" s="9">
        <v>5.54</v>
      </c>
      <c r="I3092" s="9"/>
      <c r="J3092" s="9">
        <v>10.712</v>
      </c>
      <c r="K3092" s="9">
        <v>34.1</v>
      </c>
      <c r="L3092" s="9">
        <v>0.2661</v>
      </c>
      <c r="M3092" s="9">
        <v>0.42080000000000001</v>
      </c>
      <c r="N3092" s="9">
        <v>0</v>
      </c>
      <c r="O3092" s="9">
        <v>624.4</v>
      </c>
      <c r="P3092" s="9"/>
      <c r="Q3092" s="9"/>
      <c r="R3092" s="9"/>
      <c r="T3092">
        <f t="shared" si="439"/>
        <v>1291600</v>
      </c>
      <c r="U3092">
        <v>655.8</v>
      </c>
      <c r="V3092">
        <f t="shared" si="446"/>
        <v>624.4</v>
      </c>
      <c r="W3092" t="str">
        <f t="shared" si="440"/>
        <v/>
      </c>
      <c r="X3092" t="str">
        <f t="shared" si="441"/>
        <v/>
      </c>
      <c r="Y3092" t="str">
        <f t="shared" si="447"/>
        <v/>
      </c>
      <c r="Z3092" s="9"/>
      <c r="AA3092" s="14">
        <f t="shared" si="442"/>
        <v>0.439</v>
      </c>
      <c r="AB3092" s="14">
        <f t="shared" si="443"/>
        <v>0.84799999999999998</v>
      </c>
    </row>
    <row r="3093" spans="1:28" x14ac:dyDescent="0.25">
      <c r="A3093" s="10">
        <f t="shared" si="445"/>
        <v>45420</v>
      </c>
      <c r="B3093" s="11">
        <v>129</v>
      </c>
      <c r="C3093" s="11">
        <v>1700</v>
      </c>
      <c r="D3093" s="12">
        <v>637.70833333333303</v>
      </c>
      <c r="E3093" s="9">
        <v>97.89</v>
      </c>
      <c r="F3093" s="9">
        <f t="shared" si="444"/>
        <v>33.89</v>
      </c>
      <c r="G3093" s="9">
        <v>1.01</v>
      </c>
      <c r="H3093" s="9">
        <v>5.54</v>
      </c>
      <c r="I3093" s="9"/>
      <c r="J3093" s="9">
        <v>10.173</v>
      </c>
      <c r="K3093" s="9">
        <v>35.200000000000003</v>
      </c>
      <c r="L3093" s="9">
        <v>0.26829999999999998</v>
      </c>
      <c r="M3093" s="9">
        <v>0.45639999999999997</v>
      </c>
      <c r="N3093" s="9">
        <v>0</v>
      </c>
      <c r="O3093" s="9">
        <v>448.1</v>
      </c>
      <c r="P3093" s="9"/>
      <c r="Q3093" s="9"/>
      <c r="R3093" s="9"/>
      <c r="T3093">
        <f t="shared" si="439"/>
        <v>1291700</v>
      </c>
      <c r="U3093">
        <v>484.5</v>
      </c>
      <c r="V3093">
        <f t="shared" si="446"/>
        <v>448.1</v>
      </c>
      <c r="W3093" t="str">
        <f t="shared" si="440"/>
        <v/>
      </c>
      <c r="X3093" t="str">
        <f t="shared" si="441"/>
        <v/>
      </c>
      <c r="Y3093" t="str">
        <f t="shared" si="447"/>
        <v/>
      </c>
      <c r="Z3093" s="9"/>
      <c r="AA3093" s="14">
        <f t="shared" si="442"/>
        <v>0.437</v>
      </c>
      <c r="AB3093" s="14">
        <f t="shared" si="443"/>
        <v>0.80400000000000005</v>
      </c>
    </row>
    <row r="3094" spans="1:28" x14ac:dyDescent="0.25">
      <c r="A3094" s="10">
        <f t="shared" si="445"/>
        <v>45420</v>
      </c>
      <c r="B3094" s="11">
        <v>129</v>
      </c>
      <c r="C3094" s="11">
        <v>1800</v>
      </c>
      <c r="D3094" s="12">
        <v>637.75</v>
      </c>
      <c r="E3094" s="9">
        <v>96.48</v>
      </c>
      <c r="F3094" s="9">
        <f t="shared" si="444"/>
        <v>32.480000000000004</v>
      </c>
      <c r="G3094" s="9">
        <v>1.51</v>
      </c>
      <c r="H3094" s="9">
        <v>4.53</v>
      </c>
      <c r="I3094" s="9"/>
      <c r="J3094" s="9">
        <v>8.6929999999999996</v>
      </c>
      <c r="K3094" s="9">
        <v>38</v>
      </c>
      <c r="L3094" s="9">
        <v>0.26679999999999998</v>
      </c>
      <c r="M3094" s="9">
        <v>0.46439999999999998</v>
      </c>
      <c r="N3094" s="9">
        <v>0</v>
      </c>
      <c r="O3094" s="9">
        <v>258.10000000000002</v>
      </c>
      <c r="P3094" s="9"/>
      <c r="Q3094" s="9"/>
      <c r="R3094" s="9"/>
      <c r="T3094">
        <f t="shared" si="439"/>
        <v>1291800</v>
      </c>
      <c r="U3094">
        <v>298.2</v>
      </c>
      <c r="V3094">
        <f t="shared" si="446"/>
        <v>258.10000000000002</v>
      </c>
      <c r="W3094" t="str">
        <f t="shared" si="440"/>
        <v/>
      </c>
      <c r="X3094" t="str">
        <f t="shared" si="441"/>
        <v/>
      </c>
      <c r="Y3094" t="str">
        <f t="shared" si="447"/>
        <v/>
      </c>
      <c r="Z3094" s="9"/>
      <c r="AA3094" s="14">
        <f t="shared" si="442"/>
        <v>0.42699999999999999</v>
      </c>
      <c r="AB3094" s="14">
        <f t="shared" si="443"/>
        <v>0.69699999999999995</v>
      </c>
    </row>
    <row r="3095" spans="1:28" x14ac:dyDescent="0.25">
      <c r="A3095" s="10">
        <f t="shared" si="445"/>
        <v>45420</v>
      </c>
      <c r="B3095" s="11">
        <v>129</v>
      </c>
      <c r="C3095" s="11">
        <v>1900</v>
      </c>
      <c r="D3095" s="12">
        <v>637.79166666666697</v>
      </c>
      <c r="E3095" s="9">
        <v>94.5</v>
      </c>
      <c r="F3095" s="9">
        <f t="shared" si="444"/>
        <v>30.5</v>
      </c>
      <c r="G3095" s="9">
        <v>0.5</v>
      </c>
      <c r="H3095" s="9">
        <v>4.03</v>
      </c>
      <c r="I3095" s="9"/>
      <c r="J3095" s="9">
        <v>4.4539999999999997</v>
      </c>
      <c r="K3095" s="9">
        <v>43.4</v>
      </c>
      <c r="L3095" s="9">
        <v>0.26679999999999998</v>
      </c>
      <c r="M3095" s="9">
        <v>0.46589999999999998</v>
      </c>
      <c r="N3095" s="9">
        <v>0</v>
      </c>
      <c r="O3095" s="9">
        <v>74.400000000000006</v>
      </c>
      <c r="P3095" s="9"/>
      <c r="Q3095" s="9"/>
      <c r="R3095" s="9"/>
      <c r="T3095">
        <f t="shared" si="439"/>
        <v>1291900</v>
      </c>
      <c r="U3095">
        <v>118.5</v>
      </c>
      <c r="V3095">
        <f t="shared" si="446"/>
        <v>74.400000000000006</v>
      </c>
      <c r="W3095" t="str">
        <f t="shared" si="440"/>
        <v/>
      </c>
      <c r="X3095" t="str">
        <f t="shared" si="441"/>
        <v/>
      </c>
      <c r="Y3095" t="str">
        <f t="shared" si="447"/>
        <v/>
      </c>
      <c r="Z3095" s="9"/>
      <c r="AA3095" s="14">
        <f t="shared" si="442"/>
        <v>0.36399999999999999</v>
      </c>
      <c r="AB3095" s="14">
        <f t="shared" si="443"/>
        <v>0.47499999999999998</v>
      </c>
    </row>
    <row r="3096" spans="1:28" x14ac:dyDescent="0.25">
      <c r="A3096" s="10">
        <f t="shared" si="445"/>
        <v>45420</v>
      </c>
      <c r="B3096" s="11">
        <v>129</v>
      </c>
      <c r="C3096" s="11">
        <v>2000</v>
      </c>
      <c r="D3096" s="12">
        <v>637.83333333333303</v>
      </c>
      <c r="E3096" s="9">
        <v>97.19</v>
      </c>
      <c r="F3096" s="9">
        <f t="shared" si="444"/>
        <v>33.19</v>
      </c>
      <c r="G3096" s="9">
        <v>0.5</v>
      </c>
      <c r="H3096" s="9">
        <v>3.52</v>
      </c>
      <c r="I3096" s="9"/>
      <c r="J3096" s="9">
        <v>4.74</v>
      </c>
      <c r="K3096" s="9">
        <v>49.3</v>
      </c>
      <c r="L3096" s="9">
        <v>0.26540000000000002</v>
      </c>
      <c r="M3096" s="9">
        <v>0.46660000000000001</v>
      </c>
      <c r="N3096" s="9">
        <v>0</v>
      </c>
      <c r="O3096" s="9">
        <v>3.1</v>
      </c>
      <c r="P3096" s="9"/>
      <c r="Q3096" s="9"/>
      <c r="R3096" s="9"/>
      <c r="T3096">
        <f t="shared" si="439"/>
        <v>1292000</v>
      </c>
      <c r="U3096">
        <v>5.8</v>
      </c>
      <c r="V3096">
        <f t="shared" si="446"/>
        <v>3.1</v>
      </c>
      <c r="W3096" t="str">
        <f t="shared" si="440"/>
        <v/>
      </c>
      <c r="X3096" t="str">
        <f t="shared" si="441"/>
        <v/>
      </c>
      <c r="Y3096" t="str">
        <f t="shared" si="447"/>
        <v/>
      </c>
      <c r="Z3096" s="9"/>
      <c r="AA3096" s="14">
        <f t="shared" si="442"/>
        <v>0.42199999999999999</v>
      </c>
      <c r="AB3096" s="14">
        <f t="shared" si="443"/>
        <v>0.434</v>
      </c>
    </row>
    <row r="3097" spans="1:28" x14ac:dyDescent="0.25">
      <c r="A3097" s="10">
        <f t="shared" si="445"/>
        <v>45420</v>
      </c>
      <c r="B3097" s="11">
        <v>129</v>
      </c>
      <c r="C3097" s="11">
        <v>2100</v>
      </c>
      <c r="D3097" s="12">
        <v>637.875</v>
      </c>
      <c r="E3097" s="9">
        <v>92.86</v>
      </c>
      <c r="F3097" s="9">
        <f t="shared" si="444"/>
        <v>28.86</v>
      </c>
      <c r="G3097" s="9">
        <v>0</v>
      </c>
      <c r="H3097" s="9">
        <v>5.03</v>
      </c>
      <c r="I3097" s="9"/>
      <c r="J3097" s="9">
        <v>3.5379999999999998</v>
      </c>
      <c r="K3097" s="9">
        <v>52.8</v>
      </c>
      <c r="L3097" s="9">
        <v>0.26250000000000001</v>
      </c>
      <c r="M3097" s="9">
        <v>0.46660000000000001</v>
      </c>
      <c r="N3097" s="9">
        <v>0</v>
      </c>
      <c r="O3097" s="9">
        <v>0.6</v>
      </c>
      <c r="P3097" s="9"/>
      <c r="Q3097" s="9"/>
      <c r="R3097" s="9"/>
      <c r="T3097">
        <f t="shared" si="439"/>
        <v>1292100</v>
      </c>
      <c r="U3097">
        <v>0</v>
      </c>
      <c r="V3097">
        <f t="shared" si="446"/>
        <v>0</v>
      </c>
      <c r="W3097" t="str">
        <f t="shared" si="440"/>
        <v/>
      </c>
      <c r="X3097" t="str">
        <f t="shared" si="441"/>
        <v/>
      </c>
      <c r="Y3097" t="str">
        <f t="shared" si="447"/>
        <v/>
      </c>
      <c r="Z3097" s="9"/>
      <c r="AA3097" s="14">
        <f t="shared" si="442"/>
        <v>0.41499999999999998</v>
      </c>
      <c r="AB3097" s="14">
        <f t="shared" si="443"/>
        <v>0.371</v>
      </c>
    </row>
    <row r="3098" spans="1:28" x14ac:dyDescent="0.25">
      <c r="A3098" s="10">
        <f t="shared" si="445"/>
        <v>45420</v>
      </c>
      <c r="B3098" s="11">
        <v>129</v>
      </c>
      <c r="C3098" s="11">
        <v>2200</v>
      </c>
      <c r="D3098" s="12">
        <v>637.91666666666697</v>
      </c>
      <c r="E3098" s="9">
        <v>95.43</v>
      </c>
      <c r="F3098" s="9">
        <f t="shared" si="444"/>
        <v>31.430000000000007</v>
      </c>
      <c r="G3098" s="9">
        <v>0.5</v>
      </c>
      <c r="H3098" s="9">
        <v>2.0099999999999998</v>
      </c>
      <c r="I3098" s="9"/>
      <c r="J3098" s="9">
        <v>1.48</v>
      </c>
      <c r="K3098" s="9">
        <v>61.4</v>
      </c>
      <c r="L3098" s="9">
        <v>0.26100000000000001</v>
      </c>
      <c r="M3098" s="9">
        <v>0.46589999999999998</v>
      </c>
      <c r="N3098" s="9">
        <v>0</v>
      </c>
      <c r="O3098" s="9">
        <v>0.6</v>
      </c>
      <c r="P3098" s="9"/>
      <c r="Q3098" s="9"/>
      <c r="R3098" s="9"/>
      <c r="T3098">
        <f t="shared" si="439"/>
        <v>1292200</v>
      </c>
      <c r="U3098">
        <v>0</v>
      </c>
      <c r="V3098">
        <f t="shared" si="446"/>
        <v>0</v>
      </c>
      <c r="W3098" t="str">
        <f t="shared" si="440"/>
        <v/>
      </c>
      <c r="X3098" t="str">
        <f t="shared" si="441"/>
        <v/>
      </c>
      <c r="Y3098" t="str">
        <f t="shared" si="447"/>
        <v/>
      </c>
      <c r="Z3098" s="9"/>
      <c r="AA3098" s="14">
        <f t="shared" si="442"/>
        <v>0.41699999999999998</v>
      </c>
      <c r="AB3098" s="14">
        <f t="shared" si="443"/>
        <v>0.26200000000000001</v>
      </c>
    </row>
    <row r="3099" spans="1:28" x14ac:dyDescent="0.25">
      <c r="A3099" s="10">
        <f t="shared" si="445"/>
        <v>45420</v>
      </c>
      <c r="B3099" s="11">
        <v>129</v>
      </c>
      <c r="C3099" s="11">
        <v>2300</v>
      </c>
      <c r="D3099" s="12">
        <v>637.95833333333303</v>
      </c>
      <c r="E3099" s="9">
        <v>97.54</v>
      </c>
      <c r="F3099" s="9">
        <f t="shared" si="444"/>
        <v>33.540000000000006</v>
      </c>
      <c r="G3099" s="9">
        <v>0.5</v>
      </c>
      <c r="H3099" s="9">
        <v>3.02</v>
      </c>
      <c r="I3099" s="9"/>
      <c r="J3099" s="9">
        <v>3.0630000000000002</v>
      </c>
      <c r="K3099" s="9">
        <v>62.9</v>
      </c>
      <c r="L3099" s="9">
        <v>0.25890000000000002</v>
      </c>
      <c r="M3099" s="9">
        <v>0.44769999999999999</v>
      </c>
      <c r="N3099" s="9">
        <v>0</v>
      </c>
      <c r="O3099" s="9">
        <v>0.6</v>
      </c>
      <c r="P3099" s="9"/>
      <c r="Q3099" s="9"/>
      <c r="R3099" s="9"/>
      <c r="T3099">
        <f t="shared" si="439"/>
        <v>1292300</v>
      </c>
      <c r="U3099">
        <v>0</v>
      </c>
      <c r="V3099">
        <f t="shared" si="446"/>
        <v>0</v>
      </c>
      <c r="W3099" t="str">
        <f t="shared" si="440"/>
        <v/>
      </c>
      <c r="X3099" t="str">
        <f t="shared" si="441"/>
        <v/>
      </c>
      <c r="Y3099" t="str">
        <f t="shared" si="447"/>
        <v/>
      </c>
      <c r="Z3099" s="9"/>
      <c r="AA3099" s="14">
        <f t="shared" si="442"/>
        <v>0.47899999999999998</v>
      </c>
      <c r="AB3099" s="14">
        <f t="shared" si="443"/>
        <v>0.28299999999999997</v>
      </c>
    </row>
    <row r="3100" spans="1:28" x14ac:dyDescent="0.25">
      <c r="A3100" s="10">
        <f t="shared" si="445"/>
        <v>45420</v>
      </c>
      <c r="B3100" s="11">
        <v>129</v>
      </c>
      <c r="C3100" s="11">
        <v>2400</v>
      </c>
      <c r="D3100" s="12">
        <v>638</v>
      </c>
      <c r="E3100" s="9">
        <v>96.37</v>
      </c>
      <c r="F3100" s="9">
        <f t="shared" si="444"/>
        <v>32.370000000000005</v>
      </c>
      <c r="G3100" s="9">
        <v>1.01</v>
      </c>
      <c r="H3100" s="9">
        <v>5.03</v>
      </c>
      <c r="I3100" s="9"/>
      <c r="J3100" s="9">
        <v>4.3239999999999998</v>
      </c>
      <c r="K3100" s="9">
        <v>53.4</v>
      </c>
      <c r="L3100" s="9">
        <v>0.25740000000000002</v>
      </c>
      <c r="M3100" s="9">
        <v>0.44119999999999998</v>
      </c>
      <c r="N3100" s="9">
        <v>0</v>
      </c>
      <c r="O3100" s="9">
        <v>0.6</v>
      </c>
      <c r="P3100" s="9"/>
      <c r="Q3100" s="9"/>
      <c r="R3100" s="9"/>
      <c r="T3100">
        <f t="shared" si="439"/>
        <v>1292400</v>
      </c>
      <c r="U3100">
        <v>0</v>
      </c>
      <c r="V3100">
        <f t="shared" si="446"/>
        <v>0</v>
      </c>
      <c r="W3100">
        <f t="shared" si="440"/>
        <v>0.25700000000000001</v>
      </c>
      <c r="X3100">
        <f t="shared" si="441"/>
        <v>0.441</v>
      </c>
      <c r="Y3100">
        <f t="shared" si="447"/>
        <v>0.32400000000000001</v>
      </c>
      <c r="Z3100" s="9"/>
      <c r="AA3100" s="14">
        <f t="shared" si="442"/>
        <v>0.44400000000000001</v>
      </c>
      <c r="AB3100" s="14">
        <f t="shared" si="443"/>
        <v>0.38700000000000001</v>
      </c>
    </row>
    <row r="3101" spans="1:28" x14ac:dyDescent="0.25">
      <c r="A3101" s="10">
        <f t="shared" si="445"/>
        <v>45421</v>
      </c>
      <c r="B3101" s="11">
        <v>130</v>
      </c>
      <c r="C3101" s="11">
        <v>100</v>
      </c>
      <c r="D3101" s="12">
        <v>638.04166666666697</v>
      </c>
      <c r="E3101" s="9">
        <v>96.83</v>
      </c>
      <c r="F3101" s="9">
        <f t="shared" si="444"/>
        <v>32.83</v>
      </c>
      <c r="G3101" s="9">
        <v>1.01</v>
      </c>
      <c r="H3101" s="9">
        <v>4.53</v>
      </c>
      <c r="I3101" s="9"/>
      <c r="J3101" s="9">
        <v>3.827</v>
      </c>
      <c r="K3101" s="9">
        <v>52.4</v>
      </c>
      <c r="L3101" s="9">
        <v>0.25669999999999998</v>
      </c>
      <c r="M3101" s="9">
        <v>0.43680000000000002</v>
      </c>
      <c r="N3101" s="9">
        <v>0</v>
      </c>
      <c r="O3101" s="9">
        <v>0.6</v>
      </c>
      <c r="P3101" s="9"/>
      <c r="Q3101" s="9"/>
      <c r="R3101" s="9"/>
      <c r="T3101">
        <f t="shared" si="439"/>
        <v>1300100</v>
      </c>
      <c r="U3101">
        <v>0</v>
      </c>
      <c r="V3101">
        <f t="shared" si="446"/>
        <v>0</v>
      </c>
      <c r="W3101" t="str">
        <f t="shared" si="440"/>
        <v/>
      </c>
      <c r="X3101" t="str">
        <f t="shared" si="441"/>
        <v/>
      </c>
      <c r="Y3101" t="str">
        <f t="shared" si="447"/>
        <v/>
      </c>
      <c r="Z3101" s="9"/>
      <c r="AA3101" s="14">
        <f t="shared" si="442"/>
        <v>0.42099999999999999</v>
      </c>
      <c r="AB3101" s="14">
        <f t="shared" si="443"/>
        <v>0.38200000000000001</v>
      </c>
    </row>
    <row r="3102" spans="1:28" x14ac:dyDescent="0.25">
      <c r="A3102" s="10">
        <f t="shared" si="445"/>
        <v>45421</v>
      </c>
      <c r="B3102" s="11">
        <v>130</v>
      </c>
      <c r="C3102" s="11">
        <v>200</v>
      </c>
      <c r="D3102" s="12">
        <v>638.08333333333303</v>
      </c>
      <c r="E3102" s="9">
        <v>96.25</v>
      </c>
      <c r="F3102" s="9">
        <f t="shared" si="444"/>
        <v>32.25</v>
      </c>
      <c r="G3102" s="9">
        <v>0</v>
      </c>
      <c r="H3102" s="9">
        <v>4.03</v>
      </c>
      <c r="I3102" s="9"/>
      <c r="J3102" s="9">
        <v>3.88</v>
      </c>
      <c r="K3102" s="9">
        <v>53.5</v>
      </c>
      <c r="L3102" s="9">
        <v>0.25519999999999998</v>
      </c>
      <c r="M3102" s="9">
        <v>0.43319999999999997</v>
      </c>
      <c r="N3102" s="9">
        <v>0</v>
      </c>
      <c r="O3102" s="9">
        <v>0.6</v>
      </c>
      <c r="P3102" s="9"/>
      <c r="Q3102" s="9"/>
      <c r="R3102" s="9"/>
      <c r="T3102">
        <f t="shared" si="439"/>
        <v>1300200</v>
      </c>
      <c r="U3102">
        <v>0</v>
      </c>
      <c r="V3102">
        <f t="shared" si="446"/>
        <v>0</v>
      </c>
      <c r="W3102" t="str">
        <f t="shared" si="440"/>
        <v/>
      </c>
      <c r="X3102" t="str">
        <f t="shared" si="441"/>
        <v/>
      </c>
      <c r="Y3102" t="str">
        <f t="shared" si="447"/>
        <v/>
      </c>
      <c r="Z3102" s="9"/>
      <c r="AA3102" s="14">
        <f t="shared" si="442"/>
        <v>0.43099999999999999</v>
      </c>
      <c r="AB3102" s="14">
        <f t="shared" si="443"/>
        <v>0.375</v>
      </c>
    </row>
    <row r="3103" spans="1:28" x14ac:dyDescent="0.25">
      <c r="A3103" s="10">
        <f t="shared" si="445"/>
        <v>45421</v>
      </c>
      <c r="B3103" s="11">
        <v>130</v>
      </c>
      <c r="C3103" s="11">
        <v>300</v>
      </c>
      <c r="D3103" s="12">
        <v>638.125</v>
      </c>
      <c r="E3103" s="9">
        <v>94.5</v>
      </c>
      <c r="F3103" s="9">
        <f t="shared" si="444"/>
        <v>30.5</v>
      </c>
      <c r="G3103" s="9">
        <v>1.51</v>
      </c>
      <c r="H3103" s="9">
        <v>7.05</v>
      </c>
      <c r="I3103" s="9"/>
      <c r="J3103" s="9">
        <v>4.1150000000000002</v>
      </c>
      <c r="K3103" s="9">
        <v>52.4</v>
      </c>
      <c r="L3103" s="9">
        <v>0.25380000000000003</v>
      </c>
      <c r="M3103" s="9">
        <v>0.42880000000000001</v>
      </c>
      <c r="N3103" s="9">
        <v>0</v>
      </c>
      <c r="O3103" s="9">
        <v>0.6</v>
      </c>
      <c r="P3103" s="9"/>
      <c r="Q3103" s="9"/>
      <c r="R3103" s="9"/>
      <c r="T3103">
        <f t="shared" si="439"/>
        <v>1300300</v>
      </c>
      <c r="U3103">
        <v>0</v>
      </c>
      <c r="V3103">
        <f t="shared" si="446"/>
        <v>0</v>
      </c>
      <c r="W3103" t="str">
        <f t="shared" si="440"/>
        <v/>
      </c>
      <c r="X3103" t="str">
        <f t="shared" si="441"/>
        <v/>
      </c>
      <c r="Y3103" t="str">
        <f t="shared" si="447"/>
        <v/>
      </c>
      <c r="Z3103" s="9"/>
      <c r="AA3103" s="14">
        <f t="shared" si="442"/>
        <v>0.42899999999999999</v>
      </c>
      <c r="AB3103" s="14">
        <f t="shared" si="443"/>
        <v>0.39</v>
      </c>
    </row>
    <row r="3104" spans="1:28" x14ac:dyDescent="0.25">
      <c r="A3104" s="10">
        <f t="shared" si="445"/>
        <v>45421</v>
      </c>
      <c r="B3104" s="11">
        <v>130</v>
      </c>
      <c r="C3104" s="11">
        <v>400</v>
      </c>
      <c r="D3104" s="12">
        <v>638.16666666666697</v>
      </c>
      <c r="E3104" s="9">
        <v>97.42</v>
      </c>
      <c r="F3104" s="9">
        <f t="shared" si="444"/>
        <v>33.42</v>
      </c>
      <c r="G3104" s="9">
        <v>0.5</v>
      </c>
      <c r="H3104" s="9">
        <v>6.54</v>
      </c>
      <c r="I3104" s="9"/>
      <c r="J3104" s="9">
        <v>2.5030000000000001</v>
      </c>
      <c r="K3104" s="9">
        <v>53.8</v>
      </c>
      <c r="L3104" s="9">
        <v>0.253</v>
      </c>
      <c r="M3104" s="9">
        <v>0.4259</v>
      </c>
      <c r="N3104" s="9">
        <v>0</v>
      </c>
      <c r="O3104" s="9">
        <v>0.6</v>
      </c>
      <c r="P3104" s="9"/>
      <c r="Q3104" s="9"/>
      <c r="R3104" s="9"/>
      <c r="T3104">
        <f t="shared" si="439"/>
        <v>1300400</v>
      </c>
      <c r="U3104">
        <v>0</v>
      </c>
      <c r="V3104">
        <f t="shared" si="446"/>
        <v>0</v>
      </c>
      <c r="W3104" t="str">
        <f t="shared" si="440"/>
        <v/>
      </c>
      <c r="X3104" t="str">
        <f t="shared" si="441"/>
        <v/>
      </c>
      <c r="Y3104" t="str">
        <f t="shared" si="447"/>
        <v/>
      </c>
      <c r="Z3104" s="9"/>
      <c r="AA3104" s="14">
        <f t="shared" si="442"/>
        <v>0.39300000000000002</v>
      </c>
      <c r="AB3104" s="14">
        <f t="shared" si="443"/>
        <v>0.33700000000000002</v>
      </c>
    </row>
    <row r="3105" spans="1:28" x14ac:dyDescent="0.25">
      <c r="A3105" s="10">
        <f t="shared" si="445"/>
        <v>45421</v>
      </c>
      <c r="B3105" s="11">
        <v>130</v>
      </c>
      <c r="C3105" s="11">
        <v>500</v>
      </c>
      <c r="D3105" s="12">
        <v>638.20833333333303</v>
      </c>
      <c r="E3105" s="9">
        <v>96.02</v>
      </c>
      <c r="F3105" s="9">
        <f t="shared" si="444"/>
        <v>32.019999999999996</v>
      </c>
      <c r="G3105" s="9">
        <v>0.5</v>
      </c>
      <c r="H3105" s="9">
        <v>6.54</v>
      </c>
      <c r="I3105" s="9"/>
      <c r="J3105" s="9">
        <v>3.8010000000000002</v>
      </c>
      <c r="K3105" s="9">
        <v>54.2</v>
      </c>
      <c r="L3105" s="9">
        <v>0.25230000000000002</v>
      </c>
      <c r="M3105" s="9">
        <v>0.42370000000000002</v>
      </c>
      <c r="N3105" s="9">
        <v>0</v>
      </c>
      <c r="O3105" s="9">
        <v>11.9</v>
      </c>
      <c r="P3105" s="9"/>
      <c r="Q3105" s="9"/>
      <c r="R3105" s="9"/>
      <c r="T3105">
        <f t="shared" si="439"/>
        <v>1300500</v>
      </c>
      <c r="U3105">
        <v>4.7</v>
      </c>
      <c r="V3105">
        <f t="shared" si="446"/>
        <v>11.9</v>
      </c>
      <c r="W3105" t="str">
        <f t="shared" si="440"/>
        <v/>
      </c>
      <c r="X3105" t="str">
        <f t="shared" si="441"/>
        <v/>
      </c>
      <c r="Y3105" t="str">
        <f t="shared" si="447"/>
        <v/>
      </c>
      <c r="Z3105" s="9"/>
      <c r="AA3105" s="14">
        <f t="shared" si="442"/>
        <v>0.434</v>
      </c>
      <c r="AB3105" s="14">
        <f t="shared" si="443"/>
        <v>0.36699999999999999</v>
      </c>
    </row>
    <row r="3106" spans="1:28" x14ac:dyDescent="0.25">
      <c r="A3106" s="10">
        <f t="shared" si="445"/>
        <v>45421</v>
      </c>
      <c r="B3106" s="11">
        <v>130</v>
      </c>
      <c r="C3106" s="11">
        <v>600</v>
      </c>
      <c r="D3106" s="12">
        <v>638.25</v>
      </c>
      <c r="E3106" s="9">
        <v>95.67</v>
      </c>
      <c r="F3106" s="9">
        <f t="shared" si="444"/>
        <v>31.67</v>
      </c>
      <c r="G3106" s="9">
        <v>1.51</v>
      </c>
      <c r="H3106" s="9">
        <v>5.03</v>
      </c>
      <c r="I3106" s="9"/>
      <c r="J3106" s="9">
        <v>5.3079999999999998</v>
      </c>
      <c r="K3106" s="9">
        <v>52.3</v>
      </c>
      <c r="L3106" s="9">
        <v>0.25159999999999999</v>
      </c>
      <c r="M3106" s="9">
        <v>0.42230000000000001</v>
      </c>
      <c r="N3106" s="9">
        <v>0</v>
      </c>
      <c r="O3106" s="9">
        <v>99.4</v>
      </c>
      <c r="P3106" s="9"/>
      <c r="Q3106" s="9"/>
      <c r="R3106" s="9"/>
      <c r="T3106">
        <f t="shared" si="439"/>
        <v>1300600</v>
      </c>
      <c r="U3106">
        <v>111.3</v>
      </c>
      <c r="V3106">
        <f t="shared" si="446"/>
        <v>99.4</v>
      </c>
      <c r="W3106" t="str">
        <f t="shared" si="440"/>
        <v/>
      </c>
      <c r="X3106" t="str">
        <f t="shared" si="441"/>
        <v/>
      </c>
      <c r="Y3106" t="str">
        <f t="shared" si="447"/>
        <v/>
      </c>
      <c r="Z3106" s="9"/>
      <c r="AA3106" s="14">
        <f t="shared" si="442"/>
        <v>0.46600000000000003</v>
      </c>
      <c r="AB3106" s="14">
        <f t="shared" si="443"/>
        <v>0.42499999999999999</v>
      </c>
    </row>
    <row r="3107" spans="1:28" x14ac:dyDescent="0.25">
      <c r="A3107" s="10">
        <f t="shared" si="445"/>
        <v>45421</v>
      </c>
      <c r="B3107" s="11">
        <v>130</v>
      </c>
      <c r="C3107" s="11">
        <v>700</v>
      </c>
      <c r="D3107" s="12">
        <v>638.29166666666697</v>
      </c>
      <c r="E3107" s="9">
        <v>94.96</v>
      </c>
      <c r="F3107" s="9">
        <f t="shared" si="444"/>
        <v>30.959999999999994</v>
      </c>
      <c r="G3107" s="9">
        <v>1.01</v>
      </c>
      <c r="H3107" s="9">
        <v>6.54</v>
      </c>
      <c r="I3107" s="9"/>
      <c r="J3107" s="9">
        <v>7.0410000000000004</v>
      </c>
      <c r="K3107" s="9">
        <v>49.5</v>
      </c>
      <c r="L3107" s="9">
        <v>0.25159999999999999</v>
      </c>
      <c r="M3107" s="9">
        <v>0.42009999999999997</v>
      </c>
      <c r="N3107" s="9">
        <v>0</v>
      </c>
      <c r="O3107" s="9">
        <v>254.4</v>
      </c>
      <c r="P3107" s="9"/>
      <c r="Q3107" s="9"/>
      <c r="R3107" s="9"/>
      <c r="T3107">
        <f t="shared" si="439"/>
        <v>1300700</v>
      </c>
      <c r="U3107">
        <v>289.2</v>
      </c>
      <c r="V3107">
        <f t="shared" si="446"/>
        <v>254.4</v>
      </c>
      <c r="W3107" t="str">
        <f t="shared" si="440"/>
        <v/>
      </c>
      <c r="X3107" t="str">
        <f t="shared" si="441"/>
        <v/>
      </c>
      <c r="Y3107" t="str">
        <f t="shared" si="447"/>
        <v/>
      </c>
      <c r="Z3107" s="9"/>
      <c r="AA3107" s="14">
        <f t="shared" si="442"/>
        <v>0.497</v>
      </c>
      <c r="AB3107" s="14">
        <f t="shared" si="443"/>
        <v>0.50700000000000001</v>
      </c>
    </row>
    <row r="3108" spans="1:28" x14ac:dyDescent="0.25">
      <c r="A3108" s="10">
        <f t="shared" si="445"/>
        <v>45421</v>
      </c>
      <c r="B3108" s="11">
        <v>130</v>
      </c>
      <c r="C3108" s="11">
        <v>800</v>
      </c>
      <c r="D3108" s="12">
        <v>638.33333333333303</v>
      </c>
      <c r="E3108" s="9">
        <v>97.77</v>
      </c>
      <c r="F3108" s="9">
        <f t="shared" si="444"/>
        <v>33.769999999999996</v>
      </c>
      <c r="G3108" s="9">
        <v>3.02</v>
      </c>
      <c r="H3108" s="9">
        <v>7.05</v>
      </c>
      <c r="I3108" s="9"/>
      <c r="J3108" s="9">
        <v>8.4440000000000008</v>
      </c>
      <c r="K3108" s="9">
        <v>46.7</v>
      </c>
      <c r="L3108" s="9">
        <v>0.25090000000000001</v>
      </c>
      <c r="M3108" s="9">
        <v>0.4194</v>
      </c>
      <c r="N3108" s="9">
        <v>0</v>
      </c>
      <c r="O3108" s="9">
        <v>338.1</v>
      </c>
      <c r="P3108" s="9"/>
      <c r="Q3108" s="9"/>
      <c r="R3108" s="9"/>
      <c r="T3108">
        <f t="shared" si="439"/>
        <v>1300800</v>
      </c>
      <c r="U3108">
        <v>476</v>
      </c>
      <c r="V3108">
        <f t="shared" si="446"/>
        <v>338.1</v>
      </c>
      <c r="W3108" t="str">
        <f t="shared" si="440"/>
        <v/>
      </c>
      <c r="X3108" t="str">
        <f t="shared" si="441"/>
        <v/>
      </c>
      <c r="Y3108" t="str">
        <f t="shared" si="447"/>
        <v/>
      </c>
      <c r="Z3108" s="9"/>
      <c r="AA3108" s="14">
        <f t="shared" si="442"/>
        <v>0.51600000000000001</v>
      </c>
      <c r="AB3108" s="14">
        <f t="shared" si="443"/>
        <v>0.58899999999999997</v>
      </c>
    </row>
    <row r="3109" spans="1:28" x14ac:dyDescent="0.25">
      <c r="A3109" s="10">
        <f t="shared" si="445"/>
        <v>45421</v>
      </c>
      <c r="B3109" s="11">
        <v>130</v>
      </c>
      <c r="C3109" s="11">
        <v>900</v>
      </c>
      <c r="D3109" s="12">
        <v>638.375</v>
      </c>
      <c r="E3109" s="9">
        <v>96.25</v>
      </c>
      <c r="F3109" s="9">
        <f t="shared" si="444"/>
        <v>32.25</v>
      </c>
      <c r="G3109" s="9">
        <v>2.0099999999999998</v>
      </c>
      <c r="H3109" s="9">
        <v>7.05</v>
      </c>
      <c r="I3109" s="9"/>
      <c r="J3109" s="9">
        <v>10.074999999999999</v>
      </c>
      <c r="K3109" s="9">
        <v>42.8</v>
      </c>
      <c r="L3109" s="9">
        <v>0.25090000000000001</v>
      </c>
      <c r="M3109" s="9">
        <v>0.41720000000000002</v>
      </c>
      <c r="N3109" s="9">
        <v>0</v>
      </c>
      <c r="O3109" s="9">
        <v>654.4</v>
      </c>
      <c r="P3109" s="9"/>
      <c r="Q3109" s="9"/>
      <c r="R3109" s="9"/>
      <c r="T3109">
        <f t="shared" si="439"/>
        <v>1300900</v>
      </c>
      <c r="U3109">
        <v>648.5</v>
      </c>
      <c r="V3109">
        <f t="shared" si="446"/>
        <v>654.4</v>
      </c>
      <c r="W3109" t="str">
        <f t="shared" si="440"/>
        <v/>
      </c>
      <c r="X3109" t="str">
        <f t="shared" si="441"/>
        <v/>
      </c>
      <c r="Y3109" t="str">
        <f t="shared" si="447"/>
        <v/>
      </c>
      <c r="Z3109" s="9"/>
      <c r="AA3109" s="14">
        <f t="shared" si="442"/>
        <v>0.52800000000000002</v>
      </c>
      <c r="AB3109" s="14">
        <f t="shared" si="443"/>
        <v>0.70599999999999996</v>
      </c>
    </row>
    <row r="3110" spans="1:28" x14ac:dyDescent="0.25">
      <c r="A3110" s="10">
        <f t="shared" si="445"/>
        <v>45421</v>
      </c>
      <c r="B3110" s="11">
        <v>130</v>
      </c>
      <c r="C3110" s="11">
        <v>1000</v>
      </c>
      <c r="D3110" s="12">
        <v>638.41666666666697</v>
      </c>
      <c r="E3110" s="9">
        <v>96.95</v>
      </c>
      <c r="F3110" s="9">
        <f t="shared" si="444"/>
        <v>32.950000000000003</v>
      </c>
      <c r="G3110" s="9">
        <v>1.51</v>
      </c>
      <c r="H3110" s="9">
        <v>7.05</v>
      </c>
      <c r="I3110" s="9"/>
      <c r="J3110" s="9">
        <v>11.273</v>
      </c>
      <c r="K3110" s="9">
        <v>40.700000000000003</v>
      </c>
      <c r="L3110" s="9">
        <v>0.25230000000000002</v>
      </c>
      <c r="M3110" s="9">
        <v>0.41360000000000002</v>
      </c>
      <c r="N3110" s="9">
        <v>0</v>
      </c>
      <c r="O3110" s="9">
        <v>803.1</v>
      </c>
      <c r="P3110" s="9"/>
      <c r="Q3110" s="9"/>
      <c r="R3110" s="9"/>
      <c r="T3110">
        <f t="shared" si="439"/>
        <v>1301000</v>
      </c>
      <c r="U3110">
        <v>792</v>
      </c>
      <c r="V3110">
        <f t="shared" si="446"/>
        <v>803.1</v>
      </c>
      <c r="W3110" t="str">
        <f t="shared" si="440"/>
        <v/>
      </c>
      <c r="X3110" t="str">
        <f t="shared" si="441"/>
        <v/>
      </c>
      <c r="Y3110" t="str">
        <f t="shared" si="447"/>
        <v/>
      </c>
      <c r="Z3110" s="9"/>
      <c r="AA3110" s="14">
        <f t="shared" si="442"/>
        <v>0.54400000000000004</v>
      </c>
      <c r="AB3110" s="14">
        <f t="shared" si="443"/>
        <v>0.79300000000000004</v>
      </c>
    </row>
    <row r="3111" spans="1:28" x14ac:dyDescent="0.25">
      <c r="A3111" s="10">
        <f t="shared" si="445"/>
        <v>45421</v>
      </c>
      <c r="B3111" s="11">
        <v>130</v>
      </c>
      <c r="C3111" s="11">
        <v>1100</v>
      </c>
      <c r="D3111" s="12">
        <v>638.45833333333303</v>
      </c>
      <c r="E3111" s="9">
        <v>96.95</v>
      </c>
      <c r="F3111" s="9">
        <f t="shared" si="444"/>
        <v>32.950000000000003</v>
      </c>
      <c r="G3111" s="9">
        <v>2.0099999999999998</v>
      </c>
      <c r="H3111" s="9">
        <v>6.04</v>
      </c>
      <c r="I3111" s="9"/>
      <c r="J3111" s="9">
        <v>12.364000000000001</v>
      </c>
      <c r="K3111" s="9">
        <v>39.5</v>
      </c>
      <c r="L3111" s="9">
        <v>0.25740000000000002</v>
      </c>
      <c r="M3111" s="9">
        <v>0.41139999999999999</v>
      </c>
      <c r="N3111" s="9">
        <v>0</v>
      </c>
      <c r="O3111" s="9">
        <v>883.1</v>
      </c>
      <c r="P3111" s="9"/>
      <c r="Q3111" s="9"/>
      <c r="R3111" s="9"/>
      <c r="T3111">
        <f t="shared" si="439"/>
        <v>1301100</v>
      </c>
      <c r="U3111">
        <v>894.7</v>
      </c>
      <c r="V3111">
        <f t="shared" si="446"/>
        <v>883.1</v>
      </c>
      <c r="W3111" t="str">
        <f t="shared" si="440"/>
        <v/>
      </c>
      <c r="X3111" t="str">
        <f t="shared" si="441"/>
        <v/>
      </c>
      <c r="Y3111" t="str">
        <f t="shared" si="447"/>
        <v/>
      </c>
      <c r="Z3111" s="9"/>
      <c r="AA3111" s="14">
        <f t="shared" si="442"/>
        <v>0.56699999999999995</v>
      </c>
      <c r="AB3111" s="14">
        <f t="shared" si="443"/>
        <v>0.86799999999999999</v>
      </c>
    </row>
    <row r="3112" spans="1:28" x14ac:dyDescent="0.25">
      <c r="A3112" s="10">
        <f t="shared" si="445"/>
        <v>45421</v>
      </c>
      <c r="B3112" s="11">
        <v>130</v>
      </c>
      <c r="C3112" s="11">
        <v>1200</v>
      </c>
      <c r="D3112" s="12">
        <v>638.5</v>
      </c>
      <c r="E3112" s="9">
        <v>95.9</v>
      </c>
      <c r="F3112" s="9">
        <f t="shared" si="444"/>
        <v>31.900000000000006</v>
      </c>
      <c r="G3112" s="9">
        <v>2.0099999999999998</v>
      </c>
      <c r="H3112" s="9">
        <v>6.54</v>
      </c>
      <c r="I3112" s="9"/>
      <c r="J3112" s="9">
        <v>12.847</v>
      </c>
      <c r="K3112" s="9">
        <v>37.700000000000003</v>
      </c>
      <c r="L3112" s="9">
        <v>0.26469999999999999</v>
      </c>
      <c r="M3112" s="9">
        <v>0.42230000000000001</v>
      </c>
      <c r="N3112" s="9">
        <v>0</v>
      </c>
      <c r="O3112" s="9">
        <v>938.1</v>
      </c>
      <c r="P3112" s="9"/>
      <c r="Q3112" s="9"/>
      <c r="R3112" s="9"/>
      <c r="T3112">
        <f t="shared" si="439"/>
        <v>1301200</v>
      </c>
      <c r="U3112">
        <v>949</v>
      </c>
      <c r="V3112">
        <f t="shared" si="446"/>
        <v>938.1</v>
      </c>
      <c r="W3112" t="str">
        <f t="shared" si="440"/>
        <v/>
      </c>
      <c r="X3112" t="str">
        <f t="shared" si="441"/>
        <v/>
      </c>
      <c r="Y3112" t="str">
        <f t="shared" si="447"/>
        <v/>
      </c>
      <c r="Z3112" s="9"/>
      <c r="AA3112" s="14">
        <f t="shared" si="442"/>
        <v>0.55900000000000005</v>
      </c>
      <c r="AB3112" s="14">
        <f t="shared" si="443"/>
        <v>0.92400000000000004</v>
      </c>
    </row>
    <row r="3113" spans="1:28" x14ac:dyDescent="0.25">
      <c r="A3113" s="10">
        <f t="shared" si="445"/>
        <v>45421</v>
      </c>
      <c r="B3113" s="11">
        <v>130</v>
      </c>
      <c r="C3113" s="11">
        <v>1300</v>
      </c>
      <c r="D3113" s="12">
        <v>638.54166666666697</v>
      </c>
      <c r="E3113" s="9">
        <v>93.44</v>
      </c>
      <c r="F3113" s="9">
        <f t="shared" si="444"/>
        <v>29.439999999999998</v>
      </c>
      <c r="G3113" s="9">
        <v>1.51</v>
      </c>
      <c r="H3113" s="9">
        <v>5.54</v>
      </c>
      <c r="I3113" s="9"/>
      <c r="J3113" s="9">
        <v>14.026</v>
      </c>
      <c r="K3113" s="9">
        <v>35.700000000000003</v>
      </c>
      <c r="L3113" s="9">
        <v>0.26979999999999998</v>
      </c>
      <c r="M3113" s="9">
        <v>0.46439999999999998</v>
      </c>
      <c r="N3113" s="9">
        <v>0</v>
      </c>
      <c r="O3113" s="9">
        <v>939.4</v>
      </c>
      <c r="P3113" s="9"/>
      <c r="Q3113" s="9"/>
      <c r="R3113" s="9"/>
      <c r="T3113">
        <f t="shared" si="439"/>
        <v>1301300</v>
      </c>
      <c r="U3113">
        <v>950.8</v>
      </c>
      <c r="V3113">
        <f t="shared" si="446"/>
        <v>939.4</v>
      </c>
      <c r="W3113" t="str">
        <f t="shared" si="440"/>
        <v/>
      </c>
      <c r="X3113" t="str">
        <f t="shared" si="441"/>
        <v/>
      </c>
      <c r="Y3113" t="str">
        <f t="shared" si="447"/>
        <v/>
      </c>
      <c r="Z3113" s="9"/>
      <c r="AA3113" s="14">
        <f t="shared" si="442"/>
        <v>0.57099999999999995</v>
      </c>
      <c r="AB3113" s="14">
        <f t="shared" si="443"/>
        <v>1.028</v>
      </c>
    </row>
    <row r="3114" spans="1:28" x14ac:dyDescent="0.25">
      <c r="A3114" s="10">
        <f t="shared" si="445"/>
        <v>45421</v>
      </c>
      <c r="B3114" s="11">
        <v>130</v>
      </c>
      <c r="C3114" s="11">
        <v>1400</v>
      </c>
      <c r="D3114" s="12">
        <v>638.58333333333303</v>
      </c>
      <c r="E3114" s="9">
        <v>93.33</v>
      </c>
      <c r="F3114" s="9">
        <f t="shared" si="444"/>
        <v>29.33</v>
      </c>
      <c r="G3114" s="9">
        <v>1.51</v>
      </c>
      <c r="H3114" s="9">
        <v>6.04</v>
      </c>
      <c r="I3114" s="9"/>
      <c r="J3114" s="9">
        <v>14.553000000000001</v>
      </c>
      <c r="K3114" s="9">
        <v>34.299999999999997</v>
      </c>
      <c r="L3114" s="9">
        <v>0.27560000000000001</v>
      </c>
      <c r="M3114" s="9">
        <v>0.46510000000000001</v>
      </c>
      <c r="N3114" s="9">
        <v>0</v>
      </c>
      <c r="O3114" s="9">
        <v>878.1</v>
      </c>
      <c r="P3114" s="9"/>
      <c r="Q3114" s="9"/>
      <c r="R3114" s="9"/>
      <c r="T3114">
        <f t="shared" si="439"/>
        <v>1301400</v>
      </c>
      <c r="U3114">
        <v>899.7</v>
      </c>
      <c r="V3114">
        <f t="shared" si="446"/>
        <v>878.1</v>
      </c>
      <c r="W3114" t="str">
        <f t="shared" si="440"/>
        <v/>
      </c>
      <c r="X3114" t="str">
        <f t="shared" si="441"/>
        <v/>
      </c>
      <c r="Y3114" t="str">
        <f t="shared" si="447"/>
        <v/>
      </c>
      <c r="Z3114" s="9"/>
      <c r="AA3114" s="14">
        <f t="shared" si="442"/>
        <v>0.56799999999999995</v>
      </c>
      <c r="AB3114" s="14">
        <f t="shared" si="443"/>
        <v>1.0880000000000001</v>
      </c>
    </row>
    <row r="3115" spans="1:28" x14ac:dyDescent="0.25">
      <c r="A3115" s="10">
        <f t="shared" si="445"/>
        <v>45421</v>
      </c>
      <c r="B3115" s="11">
        <v>130</v>
      </c>
      <c r="C3115" s="11">
        <v>1500</v>
      </c>
      <c r="D3115" s="12">
        <v>638.625</v>
      </c>
      <c r="E3115" s="9">
        <v>92.97</v>
      </c>
      <c r="F3115" s="9">
        <f t="shared" si="444"/>
        <v>28.97</v>
      </c>
      <c r="G3115" s="9">
        <v>1.51</v>
      </c>
      <c r="H3115" s="9">
        <v>6.04</v>
      </c>
      <c r="I3115" s="9"/>
      <c r="J3115" s="9">
        <v>15.581</v>
      </c>
      <c r="K3115" s="9">
        <v>32.299999999999997</v>
      </c>
      <c r="L3115" s="9">
        <v>0.27989999999999998</v>
      </c>
      <c r="M3115" s="9">
        <v>0.46589999999999998</v>
      </c>
      <c r="N3115" s="9">
        <v>0</v>
      </c>
      <c r="O3115" s="9">
        <v>771.9</v>
      </c>
      <c r="P3115" s="9"/>
      <c r="Q3115" s="9"/>
      <c r="R3115" s="9"/>
      <c r="T3115">
        <f t="shared" si="439"/>
        <v>1301500</v>
      </c>
      <c r="U3115">
        <v>800.2</v>
      </c>
      <c r="V3115">
        <f t="shared" si="446"/>
        <v>771.9</v>
      </c>
      <c r="W3115" t="str">
        <f t="shared" si="440"/>
        <v/>
      </c>
      <c r="X3115" t="str">
        <f t="shared" si="441"/>
        <v/>
      </c>
      <c r="Y3115" t="str">
        <f t="shared" si="447"/>
        <v/>
      </c>
      <c r="Z3115" s="9"/>
      <c r="AA3115" s="14">
        <f t="shared" si="442"/>
        <v>0.57199999999999995</v>
      </c>
      <c r="AB3115" s="14">
        <f t="shared" si="443"/>
        <v>1.1990000000000001</v>
      </c>
    </row>
    <row r="3116" spans="1:28" x14ac:dyDescent="0.25">
      <c r="A3116" s="10">
        <f t="shared" si="445"/>
        <v>45421</v>
      </c>
      <c r="B3116" s="11">
        <v>130</v>
      </c>
      <c r="C3116" s="11">
        <v>1600</v>
      </c>
      <c r="D3116" s="12">
        <v>638.66666666666697</v>
      </c>
      <c r="E3116" s="9">
        <v>92.97</v>
      </c>
      <c r="F3116" s="9">
        <f t="shared" si="444"/>
        <v>28.97</v>
      </c>
      <c r="G3116" s="9">
        <v>1.51</v>
      </c>
      <c r="H3116" s="9">
        <v>5.54</v>
      </c>
      <c r="I3116" s="9"/>
      <c r="J3116" s="9">
        <v>14.553000000000001</v>
      </c>
      <c r="K3116" s="9">
        <v>29.1</v>
      </c>
      <c r="L3116" s="9">
        <v>0.2828</v>
      </c>
      <c r="M3116" s="9">
        <v>0.46589999999999998</v>
      </c>
      <c r="N3116" s="9">
        <v>0</v>
      </c>
      <c r="O3116" s="9">
        <v>626.9</v>
      </c>
      <c r="P3116" s="9"/>
      <c r="Q3116" s="9"/>
      <c r="R3116" s="9"/>
      <c r="T3116">
        <f t="shared" si="439"/>
        <v>1301600</v>
      </c>
      <c r="U3116">
        <v>659.3</v>
      </c>
      <c r="V3116">
        <f t="shared" si="446"/>
        <v>626.9</v>
      </c>
      <c r="W3116" t="str">
        <f t="shared" si="440"/>
        <v/>
      </c>
      <c r="X3116" t="str">
        <f t="shared" si="441"/>
        <v/>
      </c>
      <c r="Y3116" t="str">
        <f t="shared" si="447"/>
        <v/>
      </c>
      <c r="Z3116" s="9"/>
      <c r="AA3116" s="14">
        <f t="shared" si="442"/>
        <v>0.48199999999999998</v>
      </c>
      <c r="AB3116" s="14">
        <f t="shared" si="443"/>
        <v>1.1739999999999999</v>
      </c>
    </row>
    <row r="3117" spans="1:28" x14ac:dyDescent="0.25">
      <c r="A3117" s="10">
        <f t="shared" si="445"/>
        <v>45421</v>
      </c>
      <c r="B3117" s="11">
        <v>130</v>
      </c>
      <c r="C3117" s="11">
        <v>1700</v>
      </c>
      <c r="D3117" s="12">
        <v>638.70833333333303</v>
      </c>
      <c r="E3117" s="9">
        <v>91.22</v>
      </c>
      <c r="F3117" s="9">
        <f t="shared" si="444"/>
        <v>27.22</v>
      </c>
      <c r="G3117" s="9">
        <v>1.51</v>
      </c>
      <c r="H3117" s="9">
        <v>5.03</v>
      </c>
      <c r="I3117" s="9"/>
      <c r="J3117" s="9">
        <v>14.625</v>
      </c>
      <c r="K3117" s="9">
        <v>28.9</v>
      </c>
      <c r="L3117" s="9">
        <v>0.2828</v>
      </c>
      <c r="M3117" s="9">
        <v>0.46660000000000001</v>
      </c>
      <c r="N3117" s="9">
        <v>0</v>
      </c>
      <c r="O3117" s="9">
        <v>451.9</v>
      </c>
      <c r="P3117" s="9"/>
      <c r="Q3117" s="9"/>
      <c r="R3117" s="9"/>
      <c r="T3117">
        <f t="shared" si="439"/>
        <v>1301700</v>
      </c>
      <c r="U3117">
        <v>488.3</v>
      </c>
      <c r="V3117">
        <f t="shared" si="446"/>
        <v>451.9</v>
      </c>
      <c r="W3117" t="str">
        <f t="shared" si="440"/>
        <v/>
      </c>
      <c r="X3117" t="str">
        <f t="shared" si="441"/>
        <v/>
      </c>
      <c r="Y3117" t="str">
        <f t="shared" si="447"/>
        <v/>
      </c>
      <c r="Z3117" s="9"/>
      <c r="AA3117" s="14">
        <f t="shared" si="442"/>
        <v>0.48099999999999998</v>
      </c>
      <c r="AB3117" s="14">
        <f t="shared" si="443"/>
        <v>1.1830000000000001</v>
      </c>
    </row>
    <row r="3118" spans="1:28" x14ac:dyDescent="0.25">
      <c r="A3118" s="10">
        <f t="shared" si="445"/>
        <v>45421</v>
      </c>
      <c r="B3118" s="11">
        <v>130</v>
      </c>
      <c r="C3118" s="11">
        <v>1800</v>
      </c>
      <c r="D3118" s="12">
        <v>638.75</v>
      </c>
      <c r="E3118" s="9">
        <v>90.99</v>
      </c>
      <c r="F3118" s="9">
        <f t="shared" si="444"/>
        <v>26.989999999999995</v>
      </c>
      <c r="G3118" s="9">
        <v>1.51</v>
      </c>
      <c r="H3118" s="9">
        <v>4.53</v>
      </c>
      <c r="I3118" s="9"/>
      <c r="J3118" s="9">
        <v>13.305</v>
      </c>
      <c r="K3118" s="9">
        <v>30.5</v>
      </c>
      <c r="L3118" s="9">
        <v>0.28060000000000002</v>
      </c>
      <c r="M3118" s="9">
        <v>0.46589999999999998</v>
      </c>
      <c r="N3118" s="9">
        <v>0</v>
      </c>
      <c r="O3118" s="9">
        <v>263.10000000000002</v>
      </c>
      <c r="P3118" s="9"/>
      <c r="Q3118" s="9"/>
      <c r="R3118" s="9"/>
      <c r="T3118">
        <f t="shared" si="439"/>
        <v>1301800</v>
      </c>
      <c r="U3118">
        <v>301.8</v>
      </c>
      <c r="V3118">
        <f t="shared" si="446"/>
        <v>263.10000000000002</v>
      </c>
      <c r="W3118" t="str">
        <f t="shared" si="440"/>
        <v/>
      </c>
      <c r="X3118" t="str">
        <f t="shared" si="441"/>
        <v/>
      </c>
      <c r="Y3118" t="str">
        <f t="shared" si="447"/>
        <v/>
      </c>
      <c r="Z3118" s="9"/>
      <c r="AA3118" s="14">
        <f t="shared" si="442"/>
        <v>0.46600000000000003</v>
      </c>
      <c r="AB3118" s="14">
        <f t="shared" si="443"/>
        <v>1.0620000000000001</v>
      </c>
    </row>
    <row r="3119" spans="1:28" x14ac:dyDescent="0.25">
      <c r="A3119" s="10">
        <f t="shared" si="445"/>
        <v>45421</v>
      </c>
      <c r="B3119" s="11">
        <v>130</v>
      </c>
      <c r="C3119" s="11">
        <v>1900</v>
      </c>
      <c r="D3119" s="12">
        <v>638.79166666666697</v>
      </c>
      <c r="E3119" s="9">
        <v>91.1</v>
      </c>
      <c r="F3119" s="9">
        <f t="shared" si="444"/>
        <v>27.099999999999994</v>
      </c>
      <c r="G3119" s="9">
        <v>1.51</v>
      </c>
      <c r="H3119" s="9">
        <v>3.52</v>
      </c>
      <c r="I3119" s="9"/>
      <c r="J3119" s="9">
        <v>8.7170000000000005</v>
      </c>
      <c r="K3119" s="9">
        <v>35.9</v>
      </c>
      <c r="L3119" s="9">
        <v>0.2777</v>
      </c>
      <c r="M3119" s="9">
        <v>0.46589999999999998</v>
      </c>
      <c r="N3119" s="9">
        <v>0</v>
      </c>
      <c r="O3119" s="9">
        <v>79.400000000000006</v>
      </c>
      <c r="P3119" s="9"/>
      <c r="Q3119" s="9"/>
      <c r="R3119" s="9"/>
      <c r="T3119">
        <f t="shared" si="439"/>
        <v>1301900</v>
      </c>
      <c r="U3119">
        <v>122.2</v>
      </c>
      <c r="V3119">
        <f t="shared" si="446"/>
        <v>79.400000000000006</v>
      </c>
      <c r="W3119" t="str">
        <f t="shared" si="440"/>
        <v/>
      </c>
      <c r="X3119" t="str">
        <f t="shared" si="441"/>
        <v/>
      </c>
      <c r="Y3119" t="str">
        <f t="shared" si="447"/>
        <v/>
      </c>
      <c r="Z3119" s="9"/>
      <c r="AA3119" s="14">
        <f t="shared" si="442"/>
        <v>0.40400000000000003</v>
      </c>
      <c r="AB3119" s="14">
        <f t="shared" si="443"/>
        <v>0.72099999999999997</v>
      </c>
    </row>
    <row r="3120" spans="1:28" x14ac:dyDescent="0.25">
      <c r="A3120" s="10">
        <f t="shared" si="445"/>
        <v>45421</v>
      </c>
      <c r="B3120" s="11">
        <v>130</v>
      </c>
      <c r="C3120" s="11">
        <v>2000</v>
      </c>
      <c r="D3120" s="12">
        <v>638.83333333333303</v>
      </c>
      <c r="E3120" s="9">
        <v>91.45</v>
      </c>
      <c r="F3120" s="9">
        <f t="shared" si="444"/>
        <v>27.450000000000003</v>
      </c>
      <c r="G3120" s="9">
        <v>2.0099999999999998</v>
      </c>
      <c r="H3120" s="9">
        <v>4.53</v>
      </c>
      <c r="I3120" s="9"/>
      <c r="J3120" s="9">
        <v>7.7450000000000001</v>
      </c>
      <c r="K3120" s="9">
        <v>44.1</v>
      </c>
      <c r="L3120" s="9">
        <v>0.27479999999999999</v>
      </c>
      <c r="M3120" s="9">
        <v>0.46660000000000001</v>
      </c>
      <c r="N3120" s="9">
        <v>0</v>
      </c>
      <c r="O3120" s="9">
        <v>3.1</v>
      </c>
      <c r="P3120" s="9"/>
      <c r="Q3120" s="9"/>
      <c r="R3120" s="9"/>
      <c r="T3120">
        <f t="shared" si="439"/>
        <v>1302000</v>
      </c>
      <c r="U3120">
        <v>6.7</v>
      </c>
      <c r="V3120">
        <f t="shared" si="446"/>
        <v>3.1</v>
      </c>
      <c r="W3120" t="str">
        <f t="shared" si="440"/>
        <v/>
      </c>
      <c r="X3120" t="str">
        <f t="shared" si="441"/>
        <v/>
      </c>
      <c r="Y3120" t="str">
        <f t="shared" si="447"/>
        <v/>
      </c>
      <c r="Z3120" s="9"/>
      <c r="AA3120" s="14">
        <f t="shared" si="442"/>
        <v>0.46500000000000002</v>
      </c>
      <c r="AB3120" s="14">
        <f t="shared" si="443"/>
        <v>0.58899999999999997</v>
      </c>
    </row>
    <row r="3121" spans="1:28" x14ac:dyDescent="0.25">
      <c r="A3121" s="10">
        <f t="shared" si="445"/>
        <v>45421</v>
      </c>
      <c r="B3121" s="11">
        <v>130</v>
      </c>
      <c r="C3121" s="11">
        <v>2100</v>
      </c>
      <c r="D3121" s="12">
        <v>638.875</v>
      </c>
      <c r="E3121" s="9">
        <v>91.57</v>
      </c>
      <c r="F3121" s="9">
        <f t="shared" si="444"/>
        <v>27.569999999999993</v>
      </c>
      <c r="G3121" s="9">
        <v>2.0099999999999998</v>
      </c>
      <c r="H3121" s="9">
        <v>4.53</v>
      </c>
      <c r="I3121" s="9"/>
      <c r="J3121" s="9">
        <v>6.6609999999999996</v>
      </c>
      <c r="K3121" s="9">
        <v>43.8</v>
      </c>
      <c r="L3121" s="9">
        <v>0.27050000000000002</v>
      </c>
      <c r="M3121" s="9">
        <v>0.46660000000000001</v>
      </c>
      <c r="N3121" s="9">
        <v>0</v>
      </c>
      <c r="O3121" s="9">
        <v>0.6</v>
      </c>
      <c r="P3121" s="9"/>
      <c r="Q3121" s="9"/>
      <c r="R3121" s="9"/>
      <c r="T3121">
        <f t="shared" si="439"/>
        <v>1302100</v>
      </c>
      <c r="U3121">
        <v>0</v>
      </c>
      <c r="V3121">
        <f t="shared" si="446"/>
        <v>0</v>
      </c>
      <c r="W3121" t="str">
        <f t="shared" si="440"/>
        <v/>
      </c>
      <c r="X3121" t="str">
        <f t="shared" si="441"/>
        <v/>
      </c>
      <c r="Y3121" t="str">
        <f t="shared" si="447"/>
        <v/>
      </c>
      <c r="Z3121" s="9"/>
      <c r="AA3121" s="14">
        <f t="shared" si="442"/>
        <v>0.42899999999999999</v>
      </c>
      <c r="AB3121" s="14">
        <f t="shared" si="443"/>
        <v>0.55000000000000004</v>
      </c>
    </row>
    <row r="3122" spans="1:28" x14ac:dyDescent="0.25">
      <c r="A3122" s="10">
        <f t="shared" si="445"/>
        <v>45421</v>
      </c>
      <c r="B3122" s="11">
        <v>130</v>
      </c>
      <c r="C3122" s="11">
        <v>2200</v>
      </c>
      <c r="D3122" s="12">
        <v>638.91666666666697</v>
      </c>
      <c r="E3122" s="9">
        <v>91.1</v>
      </c>
      <c r="F3122" s="9">
        <f t="shared" si="444"/>
        <v>27.099999999999994</v>
      </c>
      <c r="G3122" s="9">
        <v>2.0099999999999998</v>
      </c>
      <c r="H3122" s="9">
        <v>5.03</v>
      </c>
      <c r="I3122" s="9"/>
      <c r="J3122" s="9">
        <v>6.2549999999999999</v>
      </c>
      <c r="K3122" s="9">
        <v>44.5</v>
      </c>
      <c r="L3122" s="9">
        <v>0.26829999999999998</v>
      </c>
      <c r="M3122" s="9">
        <v>0.46660000000000001</v>
      </c>
      <c r="N3122" s="9">
        <v>0</v>
      </c>
      <c r="O3122" s="9">
        <v>0.6</v>
      </c>
      <c r="P3122" s="9"/>
      <c r="Q3122" s="9"/>
      <c r="R3122" s="9"/>
      <c r="T3122">
        <f t="shared" si="439"/>
        <v>1302200</v>
      </c>
      <c r="U3122">
        <v>0</v>
      </c>
      <c r="V3122">
        <f t="shared" si="446"/>
        <v>0</v>
      </c>
      <c r="W3122" t="str">
        <f t="shared" si="440"/>
        <v/>
      </c>
      <c r="X3122" t="str">
        <f t="shared" si="441"/>
        <v/>
      </c>
      <c r="Y3122" t="str">
        <f t="shared" si="447"/>
        <v/>
      </c>
      <c r="Z3122" s="9"/>
      <c r="AA3122" s="14">
        <f t="shared" si="442"/>
        <v>0.42299999999999999</v>
      </c>
      <c r="AB3122" s="14">
        <f t="shared" si="443"/>
        <v>0.52800000000000002</v>
      </c>
    </row>
    <row r="3123" spans="1:28" x14ac:dyDescent="0.25">
      <c r="A3123" s="10">
        <f t="shared" si="445"/>
        <v>45421</v>
      </c>
      <c r="B3123" s="11">
        <v>130</v>
      </c>
      <c r="C3123" s="11">
        <v>2300</v>
      </c>
      <c r="D3123" s="12">
        <v>638.95833333333303</v>
      </c>
      <c r="E3123" s="9">
        <v>91.22</v>
      </c>
      <c r="F3123" s="9">
        <f t="shared" si="444"/>
        <v>27.22</v>
      </c>
      <c r="G3123" s="9">
        <v>2.0099999999999998</v>
      </c>
      <c r="H3123" s="9">
        <v>4.53</v>
      </c>
      <c r="I3123" s="9"/>
      <c r="J3123" s="9">
        <v>5.1280000000000001</v>
      </c>
      <c r="K3123" s="9">
        <v>46.6</v>
      </c>
      <c r="L3123" s="9">
        <v>0.2661</v>
      </c>
      <c r="M3123" s="9">
        <v>0.46510000000000001</v>
      </c>
      <c r="N3123" s="9">
        <v>0</v>
      </c>
      <c r="O3123" s="9">
        <v>0.6</v>
      </c>
      <c r="P3123" s="9"/>
      <c r="Q3123" s="9"/>
      <c r="R3123" s="9"/>
      <c r="T3123">
        <f t="shared" si="439"/>
        <v>1302300</v>
      </c>
      <c r="U3123">
        <v>0</v>
      </c>
      <c r="V3123">
        <f t="shared" si="446"/>
        <v>0</v>
      </c>
      <c r="W3123" t="str">
        <f t="shared" si="440"/>
        <v/>
      </c>
      <c r="X3123" t="str">
        <f t="shared" si="441"/>
        <v/>
      </c>
      <c r="Y3123" t="str">
        <f t="shared" si="447"/>
        <v/>
      </c>
      <c r="Z3123" s="9"/>
      <c r="AA3123" s="14">
        <f t="shared" si="442"/>
        <v>0.41</v>
      </c>
      <c r="AB3123" s="14">
        <f t="shared" si="443"/>
        <v>0.47</v>
      </c>
    </row>
    <row r="3124" spans="1:28" x14ac:dyDescent="0.25">
      <c r="A3124" s="10">
        <f t="shared" si="445"/>
        <v>45421</v>
      </c>
      <c r="B3124" s="11">
        <v>130</v>
      </c>
      <c r="C3124" s="11">
        <v>2400</v>
      </c>
      <c r="D3124" s="12">
        <v>639</v>
      </c>
      <c r="E3124" s="9">
        <v>91.69</v>
      </c>
      <c r="F3124" s="9">
        <f t="shared" si="444"/>
        <v>27.689999999999998</v>
      </c>
      <c r="G3124" s="9">
        <v>1.51</v>
      </c>
      <c r="H3124" s="9">
        <v>4.03</v>
      </c>
      <c r="I3124" s="9"/>
      <c r="J3124" s="9">
        <v>3.617</v>
      </c>
      <c r="K3124" s="9">
        <v>51.3</v>
      </c>
      <c r="L3124" s="9">
        <v>0.26469999999999999</v>
      </c>
      <c r="M3124" s="9">
        <v>0.46589999999999998</v>
      </c>
      <c r="N3124" s="9">
        <v>0</v>
      </c>
      <c r="O3124" s="9">
        <v>0.6</v>
      </c>
      <c r="P3124" s="9"/>
      <c r="Q3124" s="9"/>
      <c r="R3124" s="9"/>
      <c r="T3124">
        <f t="shared" si="439"/>
        <v>1302400</v>
      </c>
      <c r="U3124">
        <v>0</v>
      </c>
      <c r="V3124">
        <f t="shared" si="446"/>
        <v>0</v>
      </c>
      <c r="W3124">
        <f t="shared" si="440"/>
        <v>0.26500000000000001</v>
      </c>
      <c r="X3124">
        <f t="shared" si="441"/>
        <v>0.46600000000000003</v>
      </c>
      <c r="Y3124">
        <f t="shared" si="447"/>
        <v>0.27700000000000002</v>
      </c>
      <c r="Z3124" s="9"/>
      <c r="AA3124" s="14">
        <f t="shared" si="442"/>
        <v>0.40600000000000003</v>
      </c>
      <c r="AB3124" s="14">
        <f t="shared" si="443"/>
        <v>0.38500000000000001</v>
      </c>
    </row>
    <row r="3125" spans="1:28" x14ac:dyDescent="0.25">
      <c r="A3125" s="10">
        <f t="shared" si="445"/>
        <v>45422</v>
      </c>
      <c r="B3125" s="11">
        <v>131</v>
      </c>
      <c r="C3125" s="11">
        <v>100</v>
      </c>
      <c r="D3125" s="12">
        <v>639.04166666666697</v>
      </c>
      <c r="E3125" s="9">
        <v>91.69</v>
      </c>
      <c r="F3125" s="9">
        <f t="shared" si="444"/>
        <v>27.689999999999998</v>
      </c>
      <c r="G3125" s="9">
        <v>1.51</v>
      </c>
      <c r="H3125" s="9">
        <v>2.52</v>
      </c>
      <c r="I3125" s="9"/>
      <c r="J3125" s="9">
        <v>3.722</v>
      </c>
      <c r="K3125" s="9">
        <v>57.2</v>
      </c>
      <c r="L3125" s="9">
        <v>0.26319999999999999</v>
      </c>
      <c r="M3125" s="9">
        <v>0.45569999999999999</v>
      </c>
      <c r="N3125" s="9">
        <v>0</v>
      </c>
      <c r="O3125" s="9">
        <v>0.6</v>
      </c>
      <c r="P3125" s="9"/>
      <c r="Q3125" s="9"/>
      <c r="R3125" s="9"/>
      <c r="T3125">
        <f t="shared" si="439"/>
        <v>1310100</v>
      </c>
      <c r="U3125">
        <v>0</v>
      </c>
      <c r="V3125">
        <f t="shared" si="446"/>
        <v>0</v>
      </c>
      <c r="W3125" t="str">
        <f t="shared" si="440"/>
        <v/>
      </c>
      <c r="X3125" t="str">
        <f t="shared" si="441"/>
        <v/>
      </c>
      <c r="Y3125" t="str">
        <f t="shared" si="447"/>
        <v/>
      </c>
      <c r="Z3125" s="9"/>
      <c r="AA3125" s="14">
        <f t="shared" si="442"/>
        <v>0.45600000000000002</v>
      </c>
      <c r="AB3125" s="14">
        <f t="shared" si="443"/>
        <v>0.34100000000000003</v>
      </c>
    </row>
    <row r="3126" spans="1:28" x14ac:dyDescent="0.25">
      <c r="A3126" s="10">
        <f t="shared" si="445"/>
        <v>45422</v>
      </c>
      <c r="B3126" s="11">
        <v>131</v>
      </c>
      <c r="C3126" s="11">
        <v>200</v>
      </c>
      <c r="D3126" s="12">
        <v>639.08333333333303</v>
      </c>
      <c r="E3126" s="9">
        <v>91.34</v>
      </c>
      <c r="F3126" s="9">
        <f t="shared" si="444"/>
        <v>27.340000000000003</v>
      </c>
      <c r="G3126" s="9">
        <v>1.51</v>
      </c>
      <c r="H3126" s="9">
        <v>2.0099999999999998</v>
      </c>
      <c r="I3126" s="9"/>
      <c r="J3126" s="9">
        <v>3.2210000000000001</v>
      </c>
      <c r="K3126" s="9">
        <v>57.1</v>
      </c>
      <c r="L3126" s="9">
        <v>0.26250000000000001</v>
      </c>
      <c r="M3126" s="9">
        <v>0.44629999999999997</v>
      </c>
      <c r="N3126" s="9">
        <v>0</v>
      </c>
      <c r="O3126" s="9">
        <v>0.6</v>
      </c>
      <c r="P3126" s="9"/>
      <c r="Q3126" s="9"/>
      <c r="R3126" s="9"/>
      <c r="T3126">
        <f t="shared" si="439"/>
        <v>1310200</v>
      </c>
      <c r="U3126">
        <v>0</v>
      </c>
      <c r="V3126">
        <f t="shared" si="446"/>
        <v>0</v>
      </c>
      <c r="W3126" t="str">
        <f t="shared" si="440"/>
        <v/>
      </c>
      <c r="X3126" t="str">
        <f t="shared" si="441"/>
        <v/>
      </c>
      <c r="Y3126" t="str">
        <f t="shared" si="447"/>
        <v/>
      </c>
      <c r="Z3126" s="9"/>
      <c r="AA3126" s="14">
        <f t="shared" si="442"/>
        <v>0.439</v>
      </c>
      <c r="AB3126" s="14">
        <f t="shared" si="443"/>
        <v>0.33</v>
      </c>
    </row>
    <row r="3127" spans="1:28" x14ac:dyDescent="0.25">
      <c r="A3127" s="10">
        <f t="shared" si="445"/>
        <v>45422</v>
      </c>
      <c r="B3127" s="11">
        <v>131</v>
      </c>
      <c r="C3127" s="11">
        <v>300</v>
      </c>
      <c r="D3127" s="12">
        <v>639.125</v>
      </c>
      <c r="E3127" s="9">
        <v>91.45</v>
      </c>
      <c r="F3127" s="9">
        <f t="shared" si="444"/>
        <v>27.450000000000003</v>
      </c>
      <c r="G3127" s="9">
        <v>1.01</v>
      </c>
      <c r="H3127" s="9">
        <v>2.52</v>
      </c>
      <c r="I3127" s="9"/>
      <c r="J3127" s="9">
        <v>2.7970000000000002</v>
      </c>
      <c r="K3127" s="9">
        <v>60.1</v>
      </c>
      <c r="L3127" s="9">
        <v>0.26100000000000001</v>
      </c>
      <c r="M3127" s="9">
        <v>0.44190000000000002</v>
      </c>
      <c r="N3127" s="9">
        <v>0</v>
      </c>
      <c r="O3127" s="9">
        <v>0.6</v>
      </c>
      <c r="P3127" s="9"/>
      <c r="Q3127" s="9"/>
      <c r="R3127" s="9"/>
      <c r="T3127">
        <f t="shared" si="439"/>
        <v>1310300</v>
      </c>
      <c r="U3127">
        <v>0</v>
      </c>
      <c r="V3127">
        <f t="shared" si="446"/>
        <v>0</v>
      </c>
      <c r="W3127" t="str">
        <f t="shared" si="440"/>
        <v/>
      </c>
      <c r="X3127" t="str">
        <f t="shared" si="441"/>
        <v/>
      </c>
      <c r="Y3127" t="str">
        <f t="shared" si="447"/>
        <v/>
      </c>
      <c r="Z3127" s="9"/>
      <c r="AA3127" s="14">
        <f t="shared" si="442"/>
        <v>0.44900000000000001</v>
      </c>
      <c r="AB3127" s="14">
        <f t="shared" si="443"/>
        <v>0.29799999999999999</v>
      </c>
    </row>
    <row r="3128" spans="1:28" x14ac:dyDescent="0.25">
      <c r="A3128" s="10">
        <f t="shared" si="445"/>
        <v>45422</v>
      </c>
      <c r="B3128" s="11">
        <v>131</v>
      </c>
      <c r="C3128" s="11">
        <v>400</v>
      </c>
      <c r="D3128" s="12">
        <v>639.16666666666697</v>
      </c>
      <c r="E3128" s="9">
        <v>91.69</v>
      </c>
      <c r="F3128" s="9">
        <f t="shared" si="444"/>
        <v>27.689999999999998</v>
      </c>
      <c r="G3128" s="9">
        <v>1.01</v>
      </c>
      <c r="H3128" s="9">
        <v>2.52</v>
      </c>
      <c r="I3128" s="9"/>
      <c r="J3128" s="9">
        <v>3.67</v>
      </c>
      <c r="K3128" s="9">
        <v>60.5</v>
      </c>
      <c r="L3128" s="9">
        <v>0.26029999999999998</v>
      </c>
      <c r="M3128" s="9">
        <v>0.439</v>
      </c>
      <c r="N3128" s="9">
        <v>0</v>
      </c>
      <c r="O3128" s="9">
        <v>0.6</v>
      </c>
      <c r="P3128" s="9"/>
      <c r="Q3128" s="9"/>
      <c r="R3128" s="9"/>
      <c r="T3128">
        <f t="shared" si="439"/>
        <v>1310400</v>
      </c>
      <c r="U3128">
        <v>0</v>
      </c>
      <c r="V3128">
        <f t="shared" si="446"/>
        <v>0</v>
      </c>
      <c r="W3128" t="str">
        <f t="shared" si="440"/>
        <v/>
      </c>
      <c r="X3128" t="str">
        <f t="shared" si="441"/>
        <v/>
      </c>
      <c r="Y3128" t="str">
        <f t="shared" si="447"/>
        <v/>
      </c>
      <c r="Z3128" s="9"/>
      <c r="AA3128" s="14">
        <f t="shared" si="442"/>
        <v>0.48</v>
      </c>
      <c r="AB3128" s="14">
        <f t="shared" si="443"/>
        <v>0.313</v>
      </c>
    </row>
    <row r="3129" spans="1:28" x14ac:dyDescent="0.25">
      <c r="A3129" s="10">
        <f t="shared" si="445"/>
        <v>45422</v>
      </c>
      <c r="B3129" s="11">
        <v>131</v>
      </c>
      <c r="C3129" s="11">
        <v>500</v>
      </c>
      <c r="D3129" s="12">
        <v>639.20833333333303</v>
      </c>
      <c r="E3129" s="9">
        <v>91.69</v>
      </c>
      <c r="F3129" s="9">
        <f t="shared" si="444"/>
        <v>27.689999999999998</v>
      </c>
      <c r="G3129" s="9">
        <v>1.01</v>
      </c>
      <c r="H3129" s="9">
        <v>2.0099999999999998</v>
      </c>
      <c r="I3129" s="9"/>
      <c r="J3129" s="9">
        <v>3.7490000000000001</v>
      </c>
      <c r="K3129" s="9">
        <v>60.6</v>
      </c>
      <c r="L3129" s="9">
        <v>0.25890000000000002</v>
      </c>
      <c r="M3129" s="9">
        <v>0.43609999999999999</v>
      </c>
      <c r="N3129" s="9">
        <v>0</v>
      </c>
      <c r="O3129" s="9">
        <v>6.9</v>
      </c>
      <c r="P3129" s="9"/>
      <c r="Q3129" s="9"/>
      <c r="R3129" s="9"/>
      <c r="T3129">
        <f t="shared" si="439"/>
        <v>1310500</v>
      </c>
      <c r="U3129">
        <v>5.2</v>
      </c>
      <c r="V3129">
        <f t="shared" si="446"/>
        <v>6.9</v>
      </c>
      <c r="W3129" t="str">
        <f t="shared" si="440"/>
        <v/>
      </c>
      <c r="X3129" t="str">
        <f t="shared" si="441"/>
        <v/>
      </c>
      <c r="Y3129" t="str">
        <f t="shared" si="447"/>
        <v/>
      </c>
      <c r="Z3129" s="9"/>
      <c r="AA3129" s="14">
        <f t="shared" si="442"/>
        <v>0.48399999999999999</v>
      </c>
      <c r="AB3129" s="14">
        <f t="shared" si="443"/>
        <v>0.315</v>
      </c>
    </row>
    <row r="3130" spans="1:28" x14ac:dyDescent="0.25">
      <c r="A3130" s="10">
        <f t="shared" si="445"/>
        <v>45422</v>
      </c>
      <c r="B3130" s="11">
        <v>131</v>
      </c>
      <c r="C3130" s="11">
        <v>600</v>
      </c>
      <c r="D3130" s="12">
        <v>639.25</v>
      </c>
      <c r="E3130" s="9">
        <v>91.22</v>
      </c>
      <c r="F3130" s="9">
        <f t="shared" si="444"/>
        <v>27.22</v>
      </c>
      <c r="G3130" s="9">
        <v>1.01</v>
      </c>
      <c r="H3130" s="9">
        <v>2.0099999999999998</v>
      </c>
      <c r="I3130" s="9"/>
      <c r="J3130" s="9">
        <v>5.9489999999999998</v>
      </c>
      <c r="K3130" s="9">
        <v>57.7</v>
      </c>
      <c r="L3130" s="9">
        <v>0.2581</v>
      </c>
      <c r="M3130" s="9">
        <v>0.43319999999999997</v>
      </c>
      <c r="N3130" s="9">
        <v>0</v>
      </c>
      <c r="O3130" s="9">
        <v>114.4</v>
      </c>
      <c r="P3130" s="9"/>
      <c r="Q3130" s="9"/>
      <c r="R3130" s="9"/>
      <c r="T3130">
        <f t="shared" si="439"/>
        <v>1310600</v>
      </c>
      <c r="U3130">
        <v>114.7</v>
      </c>
      <c r="V3130">
        <f t="shared" si="446"/>
        <v>114.4</v>
      </c>
      <c r="W3130" t="str">
        <f t="shared" si="440"/>
        <v/>
      </c>
      <c r="X3130" t="str">
        <f t="shared" si="441"/>
        <v/>
      </c>
      <c r="Y3130" t="str">
        <f t="shared" si="447"/>
        <v/>
      </c>
      <c r="Z3130" s="9"/>
      <c r="AA3130" s="14">
        <f t="shared" si="442"/>
        <v>0.53700000000000003</v>
      </c>
      <c r="AB3130" s="14">
        <f t="shared" si="443"/>
        <v>0.39400000000000002</v>
      </c>
    </row>
    <row r="3131" spans="1:28" x14ac:dyDescent="0.25">
      <c r="A3131" s="10">
        <f t="shared" si="445"/>
        <v>45422</v>
      </c>
      <c r="B3131" s="11">
        <v>131</v>
      </c>
      <c r="C3131" s="11">
        <v>700</v>
      </c>
      <c r="D3131" s="12">
        <v>639.29166666666697</v>
      </c>
      <c r="E3131" s="9">
        <v>91.34</v>
      </c>
      <c r="F3131" s="9">
        <f t="shared" si="444"/>
        <v>27.340000000000003</v>
      </c>
      <c r="G3131" s="9">
        <v>0</v>
      </c>
      <c r="H3131" s="9">
        <v>1.51</v>
      </c>
      <c r="I3131" s="9"/>
      <c r="J3131" s="9">
        <v>11.102</v>
      </c>
      <c r="K3131" s="9">
        <v>46.9</v>
      </c>
      <c r="L3131" s="9">
        <v>0.25740000000000002</v>
      </c>
      <c r="M3131" s="9">
        <v>0.43099999999999999</v>
      </c>
      <c r="N3131" s="9">
        <v>0</v>
      </c>
      <c r="O3131" s="9">
        <v>328.1</v>
      </c>
      <c r="P3131" s="9"/>
      <c r="Q3131" s="9"/>
      <c r="R3131" s="9"/>
      <c r="T3131">
        <f t="shared" si="439"/>
        <v>1310700</v>
      </c>
      <c r="U3131">
        <v>292.8</v>
      </c>
      <c r="V3131">
        <f t="shared" si="446"/>
        <v>328.1</v>
      </c>
      <c r="W3131" t="str">
        <f t="shared" si="440"/>
        <v/>
      </c>
      <c r="X3131" t="str">
        <f t="shared" si="441"/>
        <v/>
      </c>
      <c r="Y3131" t="str">
        <f t="shared" si="447"/>
        <v/>
      </c>
      <c r="Z3131" s="9"/>
      <c r="AA3131" s="14">
        <f t="shared" si="442"/>
        <v>0.62</v>
      </c>
      <c r="AB3131" s="14">
        <f t="shared" si="443"/>
        <v>0.70199999999999996</v>
      </c>
    </row>
    <row r="3132" spans="1:28" x14ac:dyDescent="0.25">
      <c r="A3132" s="10">
        <f t="shared" si="445"/>
        <v>45422</v>
      </c>
      <c r="B3132" s="11">
        <v>131</v>
      </c>
      <c r="C3132" s="11">
        <v>800</v>
      </c>
      <c r="D3132" s="12">
        <v>639.33333333333303</v>
      </c>
      <c r="E3132" s="9">
        <v>89.23</v>
      </c>
      <c r="F3132" s="9">
        <f t="shared" si="444"/>
        <v>25.230000000000004</v>
      </c>
      <c r="G3132" s="9">
        <v>0</v>
      </c>
      <c r="H3132" s="9">
        <v>1.51</v>
      </c>
      <c r="I3132" s="9"/>
      <c r="J3132" s="9">
        <v>14.864000000000001</v>
      </c>
      <c r="K3132" s="9">
        <v>34</v>
      </c>
      <c r="L3132" s="9">
        <v>0.25740000000000002</v>
      </c>
      <c r="M3132" s="9">
        <v>0.43030000000000002</v>
      </c>
      <c r="N3132" s="9">
        <v>0</v>
      </c>
      <c r="O3132" s="9">
        <v>356.9</v>
      </c>
      <c r="P3132" s="9"/>
      <c r="Q3132" s="9"/>
      <c r="R3132" s="9"/>
      <c r="T3132">
        <f t="shared" si="439"/>
        <v>1310800</v>
      </c>
      <c r="U3132">
        <v>479</v>
      </c>
      <c r="V3132">
        <f t="shared" si="446"/>
        <v>356.9</v>
      </c>
      <c r="W3132" t="str">
        <f t="shared" si="440"/>
        <v/>
      </c>
      <c r="X3132" t="str">
        <f t="shared" si="441"/>
        <v/>
      </c>
      <c r="Y3132" t="str">
        <f t="shared" si="447"/>
        <v/>
      </c>
      <c r="Z3132" s="9"/>
      <c r="AA3132" s="14">
        <f t="shared" si="442"/>
        <v>0.57499999999999996</v>
      </c>
      <c r="AB3132" s="14">
        <f t="shared" si="443"/>
        <v>1.1160000000000001</v>
      </c>
    </row>
    <row r="3133" spans="1:28" x14ac:dyDescent="0.25">
      <c r="A3133" s="10">
        <f t="shared" si="445"/>
        <v>45422</v>
      </c>
      <c r="B3133" s="11">
        <v>131</v>
      </c>
      <c r="C3133" s="11">
        <v>900</v>
      </c>
      <c r="D3133" s="12">
        <v>639.375</v>
      </c>
      <c r="E3133" s="9">
        <v>91.45</v>
      </c>
      <c r="F3133" s="9">
        <f t="shared" si="444"/>
        <v>27.450000000000003</v>
      </c>
      <c r="G3133" s="9">
        <v>0.5</v>
      </c>
      <c r="H3133" s="9">
        <v>3.02</v>
      </c>
      <c r="I3133" s="9"/>
      <c r="J3133" s="9">
        <v>15.438000000000001</v>
      </c>
      <c r="K3133" s="9">
        <v>29.9</v>
      </c>
      <c r="L3133" s="9">
        <v>0.2581</v>
      </c>
      <c r="M3133" s="9">
        <v>0.4274</v>
      </c>
      <c r="N3133" s="9">
        <v>0</v>
      </c>
      <c r="O3133" s="9">
        <v>669.4</v>
      </c>
      <c r="P3133" s="9"/>
      <c r="Q3133" s="9"/>
      <c r="R3133" s="9"/>
      <c r="T3133">
        <f t="shared" si="439"/>
        <v>1310900</v>
      </c>
      <c r="U3133">
        <v>651.5</v>
      </c>
      <c r="V3133">
        <f t="shared" si="446"/>
        <v>669.4</v>
      </c>
      <c r="W3133" t="str">
        <f t="shared" si="440"/>
        <v/>
      </c>
      <c r="X3133" t="str">
        <f t="shared" si="441"/>
        <v/>
      </c>
      <c r="Y3133" t="str">
        <f t="shared" si="447"/>
        <v/>
      </c>
      <c r="Z3133" s="9"/>
      <c r="AA3133" s="14">
        <f t="shared" si="442"/>
        <v>0.52400000000000002</v>
      </c>
      <c r="AB3133" s="14">
        <f t="shared" si="443"/>
        <v>1.2290000000000001</v>
      </c>
    </row>
    <row r="3134" spans="1:28" x14ac:dyDescent="0.25">
      <c r="A3134" s="10">
        <f t="shared" si="445"/>
        <v>45422</v>
      </c>
      <c r="B3134" s="11">
        <v>131</v>
      </c>
      <c r="C3134" s="11">
        <v>1000</v>
      </c>
      <c r="D3134" s="12">
        <v>639.41666666666697</v>
      </c>
      <c r="E3134" s="9">
        <v>89.58</v>
      </c>
      <c r="F3134" s="9">
        <f t="shared" si="444"/>
        <v>25.58</v>
      </c>
      <c r="G3134" s="9">
        <v>1.51</v>
      </c>
      <c r="H3134" s="9">
        <v>4.03</v>
      </c>
      <c r="I3134" s="9"/>
      <c r="J3134" s="9">
        <v>15.891</v>
      </c>
      <c r="K3134" s="9">
        <v>28.9</v>
      </c>
      <c r="L3134" s="9">
        <v>0.26029999999999998</v>
      </c>
      <c r="M3134" s="9">
        <v>0.42370000000000002</v>
      </c>
      <c r="N3134" s="9">
        <v>0</v>
      </c>
      <c r="O3134" s="9">
        <v>796.9</v>
      </c>
      <c r="P3134" s="9"/>
      <c r="Q3134" s="9"/>
      <c r="R3134" s="9"/>
      <c r="T3134">
        <f t="shared" si="439"/>
        <v>1311000</v>
      </c>
      <c r="U3134">
        <v>794.7</v>
      </c>
      <c r="V3134">
        <f t="shared" si="446"/>
        <v>796.9</v>
      </c>
      <c r="W3134" t="str">
        <f t="shared" si="440"/>
        <v/>
      </c>
      <c r="X3134" t="str">
        <f t="shared" si="441"/>
        <v/>
      </c>
      <c r="Y3134" t="str">
        <f t="shared" si="447"/>
        <v/>
      </c>
      <c r="Z3134" s="9"/>
      <c r="AA3134" s="14">
        <f t="shared" si="442"/>
        <v>0.52200000000000002</v>
      </c>
      <c r="AB3134" s="14">
        <f t="shared" si="443"/>
        <v>1.284</v>
      </c>
    </row>
    <row r="3135" spans="1:28" x14ac:dyDescent="0.25">
      <c r="A3135" s="10">
        <f t="shared" si="445"/>
        <v>45422</v>
      </c>
      <c r="B3135" s="11">
        <v>131</v>
      </c>
      <c r="C3135" s="11">
        <v>1100</v>
      </c>
      <c r="D3135" s="12">
        <v>639.45833333333303</v>
      </c>
      <c r="E3135" s="9">
        <v>89.11</v>
      </c>
      <c r="F3135" s="9">
        <f t="shared" si="444"/>
        <v>25.11</v>
      </c>
      <c r="G3135" s="9">
        <v>1.01</v>
      </c>
      <c r="H3135" s="9">
        <v>4.53</v>
      </c>
      <c r="I3135" s="9"/>
      <c r="J3135" s="9">
        <v>16.867999999999999</v>
      </c>
      <c r="K3135" s="9">
        <v>27.4</v>
      </c>
      <c r="L3135" s="9">
        <v>0.26469999999999999</v>
      </c>
      <c r="M3135" s="9">
        <v>0.43680000000000002</v>
      </c>
      <c r="N3135" s="9">
        <v>0</v>
      </c>
      <c r="O3135" s="9">
        <v>890.6</v>
      </c>
      <c r="P3135" s="9"/>
      <c r="Q3135" s="9"/>
      <c r="R3135" s="9"/>
      <c r="T3135">
        <f t="shared" si="439"/>
        <v>1311100</v>
      </c>
      <c r="U3135">
        <v>897.3</v>
      </c>
      <c r="V3135">
        <f t="shared" si="446"/>
        <v>890.6</v>
      </c>
      <c r="W3135" t="str">
        <f t="shared" si="440"/>
        <v/>
      </c>
      <c r="X3135" t="str">
        <f t="shared" si="441"/>
        <v/>
      </c>
      <c r="Y3135" t="str">
        <f t="shared" si="447"/>
        <v/>
      </c>
      <c r="Z3135" s="9"/>
      <c r="AA3135" s="14">
        <f t="shared" si="442"/>
        <v>0.52600000000000002</v>
      </c>
      <c r="AB3135" s="14">
        <f t="shared" si="443"/>
        <v>1.3939999999999999</v>
      </c>
    </row>
    <row r="3136" spans="1:28" x14ac:dyDescent="0.25">
      <c r="A3136" s="10">
        <f t="shared" si="445"/>
        <v>45422</v>
      </c>
      <c r="B3136" s="11">
        <v>131</v>
      </c>
      <c r="C3136" s="11">
        <v>1200</v>
      </c>
      <c r="D3136" s="12">
        <v>639.5</v>
      </c>
      <c r="E3136" s="9">
        <v>89.7</v>
      </c>
      <c r="F3136" s="9">
        <f t="shared" si="444"/>
        <v>25.700000000000003</v>
      </c>
      <c r="G3136" s="9">
        <v>1.01</v>
      </c>
      <c r="H3136" s="9">
        <v>5.03</v>
      </c>
      <c r="I3136" s="9"/>
      <c r="J3136" s="9">
        <v>17.771999999999998</v>
      </c>
      <c r="K3136" s="9">
        <v>27.6</v>
      </c>
      <c r="L3136" s="9">
        <v>0.2712</v>
      </c>
      <c r="M3136" s="9">
        <v>0.46800000000000003</v>
      </c>
      <c r="N3136" s="9">
        <v>0</v>
      </c>
      <c r="O3136" s="9">
        <v>940.6</v>
      </c>
      <c r="P3136" s="9"/>
      <c r="Q3136" s="9"/>
      <c r="R3136" s="9"/>
      <c r="T3136">
        <f t="shared" si="439"/>
        <v>1311200</v>
      </c>
      <c r="U3136">
        <v>951.5</v>
      </c>
      <c r="V3136">
        <f t="shared" si="446"/>
        <v>940.6</v>
      </c>
      <c r="W3136" t="str">
        <f t="shared" si="440"/>
        <v/>
      </c>
      <c r="X3136" t="str">
        <f t="shared" si="441"/>
        <v/>
      </c>
      <c r="Y3136" t="str">
        <f t="shared" si="447"/>
        <v/>
      </c>
      <c r="Z3136" s="9"/>
      <c r="AA3136" s="14">
        <f t="shared" si="442"/>
        <v>0.56100000000000005</v>
      </c>
      <c r="AB3136" s="14">
        <f t="shared" si="443"/>
        <v>1.472</v>
      </c>
    </row>
    <row r="3137" spans="1:28" x14ac:dyDescent="0.25">
      <c r="A3137" s="10">
        <f t="shared" si="445"/>
        <v>45422</v>
      </c>
      <c r="B3137" s="11">
        <v>131</v>
      </c>
      <c r="C3137" s="11">
        <v>1300</v>
      </c>
      <c r="D3137" s="12">
        <v>639.54166666666697</v>
      </c>
      <c r="E3137" s="9">
        <v>88.29</v>
      </c>
      <c r="F3137" s="9">
        <f t="shared" si="444"/>
        <v>24.290000000000006</v>
      </c>
      <c r="G3137" s="9">
        <v>1.01</v>
      </c>
      <c r="H3137" s="9">
        <v>4.53</v>
      </c>
      <c r="I3137" s="9"/>
      <c r="J3137" s="9">
        <v>18.295000000000002</v>
      </c>
      <c r="K3137" s="9">
        <v>26.5</v>
      </c>
      <c r="L3137" s="9">
        <v>0.27989999999999998</v>
      </c>
      <c r="M3137" s="9">
        <v>0.46729999999999999</v>
      </c>
      <c r="N3137" s="9">
        <v>0</v>
      </c>
      <c r="O3137" s="9">
        <v>920.6</v>
      </c>
      <c r="P3137" s="9"/>
      <c r="Q3137" s="9"/>
      <c r="R3137" s="9"/>
      <c r="T3137">
        <f t="shared" si="439"/>
        <v>1311300</v>
      </c>
      <c r="U3137">
        <v>953.2</v>
      </c>
      <c r="V3137">
        <f t="shared" si="446"/>
        <v>920.6</v>
      </c>
      <c r="W3137" t="str">
        <f t="shared" si="440"/>
        <v/>
      </c>
      <c r="X3137" t="str">
        <f t="shared" si="441"/>
        <v/>
      </c>
      <c r="Y3137" t="str">
        <f t="shared" si="447"/>
        <v/>
      </c>
      <c r="Z3137" s="9"/>
      <c r="AA3137" s="14">
        <f t="shared" si="442"/>
        <v>0.55700000000000005</v>
      </c>
      <c r="AB3137" s="14">
        <f t="shared" si="443"/>
        <v>1.5449999999999999</v>
      </c>
    </row>
    <row r="3138" spans="1:28" x14ac:dyDescent="0.25">
      <c r="A3138" s="10">
        <f t="shared" si="445"/>
        <v>45422</v>
      </c>
      <c r="B3138" s="11">
        <v>131</v>
      </c>
      <c r="C3138" s="11">
        <v>1400</v>
      </c>
      <c r="D3138" s="12">
        <v>639.58333333333303</v>
      </c>
      <c r="E3138" s="9">
        <v>86.66</v>
      </c>
      <c r="F3138" s="9">
        <f t="shared" si="444"/>
        <v>22.659999999999997</v>
      </c>
      <c r="G3138" s="9">
        <v>1.51</v>
      </c>
      <c r="H3138" s="9">
        <v>5.54</v>
      </c>
      <c r="I3138" s="9"/>
      <c r="J3138" s="9">
        <v>18.484999999999999</v>
      </c>
      <c r="K3138" s="9">
        <v>23.1</v>
      </c>
      <c r="L3138" s="9">
        <v>0.28499999999999998</v>
      </c>
      <c r="M3138" s="9">
        <v>0.46729999999999999</v>
      </c>
      <c r="N3138" s="9">
        <v>0</v>
      </c>
      <c r="O3138" s="9">
        <v>873.1</v>
      </c>
      <c r="P3138" s="9"/>
      <c r="Q3138" s="9"/>
      <c r="R3138" s="9"/>
      <c r="T3138">
        <f t="shared" si="439"/>
        <v>1311400</v>
      </c>
      <c r="U3138">
        <v>902.7</v>
      </c>
      <c r="V3138">
        <f t="shared" si="446"/>
        <v>873.1</v>
      </c>
      <c r="W3138" t="str">
        <f t="shared" si="440"/>
        <v/>
      </c>
      <c r="X3138" t="str">
        <f t="shared" si="441"/>
        <v/>
      </c>
      <c r="Y3138" t="str">
        <f t="shared" si="447"/>
        <v/>
      </c>
      <c r="Z3138" s="9"/>
      <c r="AA3138" s="14">
        <f t="shared" si="442"/>
        <v>0.49099999999999999</v>
      </c>
      <c r="AB3138" s="14">
        <f t="shared" si="443"/>
        <v>1.635</v>
      </c>
    </row>
    <row r="3139" spans="1:28" x14ac:dyDescent="0.25">
      <c r="A3139" s="10">
        <f t="shared" si="445"/>
        <v>45422</v>
      </c>
      <c r="B3139" s="11">
        <v>131</v>
      </c>
      <c r="C3139" s="11">
        <v>1500</v>
      </c>
      <c r="D3139" s="12">
        <v>639.625</v>
      </c>
      <c r="E3139" s="9">
        <v>86.54</v>
      </c>
      <c r="F3139" s="9">
        <f t="shared" si="444"/>
        <v>22.540000000000006</v>
      </c>
      <c r="G3139" s="9">
        <v>1.01</v>
      </c>
      <c r="H3139" s="9">
        <v>4.53</v>
      </c>
      <c r="I3139" s="9"/>
      <c r="J3139" s="9">
        <v>18.484999999999999</v>
      </c>
      <c r="K3139" s="9">
        <v>22.1</v>
      </c>
      <c r="L3139" s="9">
        <v>0.28649999999999998</v>
      </c>
      <c r="M3139" s="9">
        <v>0.46729999999999999</v>
      </c>
      <c r="N3139" s="9">
        <v>0</v>
      </c>
      <c r="O3139" s="9">
        <v>711.9</v>
      </c>
      <c r="P3139" s="9"/>
      <c r="Q3139" s="9"/>
      <c r="R3139" s="9"/>
      <c r="T3139">
        <f t="shared" si="439"/>
        <v>1311500</v>
      </c>
      <c r="U3139">
        <v>803.2</v>
      </c>
      <c r="V3139">
        <f t="shared" si="446"/>
        <v>711.9</v>
      </c>
      <c r="W3139" t="str">
        <f t="shared" si="440"/>
        <v/>
      </c>
      <c r="X3139" t="str">
        <f t="shared" si="441"/>
        <v/>
      </c>
      <c r="Y3139" t="str">
        <f t="shared" si="447"/>
        <v/>
      </c>
      <c r="Z3139" s="9"/>
      <c r="AA3139" s="14">
        <f t="shared" si="442"/>
        <v>0.47</v>
      </c>
      <c r="AB3139" s="14">
        <f t="shared" si="443"/>
        <v>1.657</v>
      </c>
    </row>
    <row r="3140" spans="1:28" x14ac:dyDescent="0.25">
      <c r="A3140" s="10">
        <f t="shared" si="445"/>
        <v>45422</v>
      </c>
      <c r="B3140" s="11">
        <v>131</v>
      </c>
      <c r="C3140" s="11">
        <v>1600</v>
      </c>
      <c r="D3140" s="12">
        <v>639.66666666666697</v>
      </c>
      <c r="E3140" s="9">
        <v>82.91</v>
      </c>
      <c r="F3140" s="9">
        <f t="shared" si="444"/>
        <v>18.909999999999997</v>
      </c>
      <c r="G3140" s="9">
        <v>1.51</v>
      </c>
      <c r="H3140" s="9">
        <v>5.03</v>
      </c>
      <c r="I3140" s="9"/>
      <c r="J3140" s="9">
        <v>18.533000000000001</v>
      </c>
      <c r="K3140" s="9">
        <v>25.4</v>
      </c>
      <c r="L3140" s="9">
        <v>0.28720000000000001</v>
      </c>
      <c r="M3140" s="9">
        <v>0.46729999999999999</v>
      </c>
      <c r="N3140" s="9">
        <v>0</v>
      </c>
      <c r="O3140" s="9">
        <v>615.6</v>
      </c>
      <c r="P3140" s="9"/>
      <c r="Q3140" s="9"/>
      <c r="R3140" s="9"/>
      <c r="T3140">
        <f t="shared" si="439"/>
        <v>1311600</v>
      </c>
      <c r="U3140">
        <v>662.3</v>
      </c>
      <c r="V3140">
        <f t="shared" si="446"/>
        <v>615.6</v>
      </c>
      <c r="W3140" t="str">
        <f t="shared" si="440"/>
        <v/>
      </c>
      <c r="X3140" t="str">
        <f t="shared" si="441"/>
        <v/>
      </c>
      <c r="Y3140" t="str">
        <f t="shared" si="447"/>
        <v/>
      </c>
      <c r="Z3140" s="9"/>
      <c r="AA3140" s="14">
        <f t="shared" si="442"/>
        <v>0.54200000000000004</v>
      </c>
      <c r="AB3140" s="14">
        <f t="shared" si="443"/>
        <v>1.5920000000000001</v>
      </c>
    </row>
    <row r="3141" spans="1:28" x14ac:dyDescent="0.25">
      <c r="A3141" s="10">
        <f t="shared" si="445"/>
        <v>45422</v>
      </c>
      <c r="B3141" s="11">
        <v>131</v>
      </c>
      <c r="C3141" s="11">
        <v>1700</v>
      </c>
      <c r="D3141" s="12">
        <v>639.70833333333303</v>
      </c>
      <c r="E3141" s="9">
        <v>83.5</v>
      </c>
      <c r="F3141" s="9">
        <f t="shared" si="444"/>
        <v>19.5</v>
      </c>
      <c r="G3141" s="9">
        <v>1.01</v>
      </c>
      <c r="H3141" s="9">
        <v>5.03</v>
      </c>
      <c r="I3141" s="9"/>
      <c r="J3141" s="9">
        <v>18.437999999999999</v>
      </c>
      <c r="K3141" s="9">
        <v>25.5</v>
      </c>
      <c r="L3141" s="9">
        <v>0.28789999999999999</v>
      </c>
      <c r="M3141" s="9">
        <v>0.46800000000000003</v>
      </c>
      <c r="N3141" s="9">
        <v>0</v>
      </c>
      <c r="O3141" s="9">
        <v>470.6</v>
      </c>
      <c r="P3141" s="9"/>
      <c r="Q3141" s="9"/>
      <c r="R3141" s="9"/>
      <c r="T3141">
        <f t="shared" ref="T3141:T3204" si="448">B3141*10000+C3141</f>
        <v>1311700</v>
      </c>
      <c r="U3141">
        <v>491.7</v>
      </c>
      <c r="V3141">
        <f t="shared" si="446"/>
        <v>470.6</v>
      </c>
      <c r="W3141" t="str">
        <f t="shared" ref="W3141:W3204" si="449">IF(C3141=2400,ROUND(L3141,3),"")</f>
        <v/>
      </c>
      <c r="X3141" t="str">
        <f t="shared" ref="X3141:X3204" si="450">IF(C3141=2400,ROUND(M3141,3),"")</f>
        <v/>
      </c>
      <c r="Y3141" t="str">
        <f t="shared" si="447"/>
        <v/>
      </c>
      <c r="Z3141" s="9"/>
      <c r="AA3141" s="14">
        <f t="shared" ref="AA3141:AA3204" si="451">ROUND((0.6105*(EXP((17.273*J3141)/(J3141+237.3))))*K3141/100,3)</f>
        <v>0.54100000000000004</v>
      </c>
      <c r="AB3141" s="14">
        <f t="shared" ref="AB3141:AB3204" si="452">ROUND(AA3141/K3141*(100-K3141),3)</f>
        <v>1.581</v>
      </c>
    </row>
    <row r="3142" spans="1:28" x14ac:dyDescent="0.25">
      <c r="A3142" s="10">
        <f t="shared" si="445"/>
        <v>45422</v>
      </c>
      <c r="B3142" s="11">
        <v>131</v>
      </c>
      <c r="C3142" s="11">
        <v>1800</v>
      </c>
      <c r="D3142" s="12">
        <v>639.75</v>
      </c>
      <c r="E3142" s="9">
        <v>83.73</v>
      </c>
      <c r="F3142" s="9">
        <f t="shared" ref="F3142:F3205" si="453">IF(E3142&gt;F$2,E3142-F$2,0)</f>
        <v>19.730000000000004</v>
      </c>
      <c r="G3142" s="9">
        <v>1.01</v>
      </c>
      <c r="H3142" s="9">
        <v>4.03</v>
      </c>
      <c r="I3142" s="9"/>
      <c r="J3142" s="9">
        <v>16.177</v>
      </c>
      <c r="K3142" s="9">
        <v>29</v>
      </c>
      <c r="L3142" s="9">
        <v>0.28570000000000001</v>
      </c>
      <c r="M3142" s="9">
        <v>0.46729999999999999</v>
      </c>
      <c r="N3142" s="9">
        <v>0</v>
      </c>
      <c r="O3142" s="9">
        <v>261.89999999999998</v>
      </c>
      <c r="P3142" s="9"/>
      <c r="Q3142" s="9"/>
      <c r="R3142" s="9"/>
      <c r="T3142">
        <f t="shared" si="448"/>
        <v>1311800</v>
      </c>
      <c r="U3142">
        <v>305.8</v>
      </c>
      <c r="V3142">
        <f t="shared" si="446"/>
        <v>261.89999999999998</v>
      </c>
      <c r="W3142" t="str">
        <f t="shared" si="449"/>
        <v/>
      </c>
      <c r="X3142" t="str">
        <f t="shared" si="450"/>
        <v/>
      </c>
      <c r="Y3142" t="str">
        <f t="shared" si="447"/>
        <v/>
      </c>
      <c r="Z3142" s="9"/>
      <c r="AA3142" s="14">
        <f t="shared" si="451"/>
        <v>0.53300000000000003</v>
      </c>
      <c r="AB3142" s="14">
        <f t="shared" si="452"/>
        <v>1.3049999999999999</v>
      </c>
    </row>
    <row r="3143" spans="1:28" x14ac:dyDescent="0.25">
      <c r="A3143" s="10">
        <f t="shared" ref="A3143:A3206" si="454">A$5-1+B3143</f>
        <v>45422</v>
      </c>
      <c r="B3143" s="11">
        <v>131</v>
      </c>
      <c r="C3143" s="11">
        <v>1900</v>
      </c>
      <c r="D3143" s="12">
        <v>639.79166666666697</v>
      </c>
      <c r="E3143" s="9">
        <v>83.38</v>
      </c>
      <c r="F3143" s="9">
        <f t="shared" si="453"/>
        <v>19.379999999999995</v>
      </c>
      <c r="G3143" s="9">
        <v>0</v>
      </c>
      <c r="H3143" s="9">
        <v>3.02</v>
      </c>
      <c r="I3143" s="9"/>
      <c r="J3143" s="9">
        <v>9.3859999999999992</v>
      </c>
      <c r="K3143" s="9">
        <v>36.9</v>
      </c>
      <c r="L3143" s="9">
        <v>0.2828</v>
      </c>
      <c r="M3143" s="9">
        <v>0.46729999999999999</v>
      </c>
      <c r="N3143" s="9">
        <v>0</v>
      </c>
      <c r="O3143" s="9">
        <v>84.4</v>
      </c>
      <c r="P3143" s="9"/>
      <c r="Q3143" s="9"/>
      <c r="R3143" s="9"/>
      <c r="T3143">
        <f t="shared" si="448"/>
        <v>1311900</v>
      </c>
      <c r="U3143">
        <v>126</v>
      </c>
      <c r="V3143">
        <f t="shared" si="446"/>
        <v>84.4</v>
      </c>
      <c r="W3143" t="str">
        <f t="shared" si="449"/>
        <v/>
      </c>
      <c r="X3143" t="str">
        <f t="shared" si="450"/>
        <v/>
      </c>
      <c r="Y3143" t="str">
        <f t="shared" si="447"/>
        <v/>
      </c>
      <c r="Z3143" s="9"/>
      <c r="AA3143" s="14">
        <f t="shared" si="451"/>
        <v>0.435</v>
      </c>
      <c r="AB3143" s="14">
        <f t="shared" si="452"/>
        <v>0.74399999999999999</v>
      </c>
    </row>
    <row r="3144" spans="1:28" x14ac:dyDescent="0.25">
      <c r="A3144" s="10">
        <f t="shared" si="454"/>
        <v>45422</v>
      </c>
      <c r="B3144" s="11">
        <v>131</v>
      </c>
      <c r="C3144" s="11">
        <v>2000</v>
      </c>
      <c r="D3144" s="12">
        <v>639.83333333333303</v>
      </c>
      <c r="E3144" s="9">
        <v>81.510000000000005</v>
      </c>
      <c r="F3144" s="9">
        <f t="shared" si="453"/>
        <v>17.510000000000005</v>
      </c>
      <c r="G3144" s="9">
        <v>0.5</v>
      </c>
      <c r="H3144" s="9">
        <v>3.02</v>
      </c>
      <c r="I3144" s="9"/>
      <c r="J3144" s="9">
        <v>7.82</v>
      </c>
      <c r="K3144" s="9">
        <v>50.4</v>
      </c>
      <c r="L3144" s="9">
        <v>0.28060000000000002</v>
      </c>
      <c r="M3144" s="9">
        <v>0.46729999999999999</v>
      </c>
      <c r="N3144" s="9">
        <v>0</v>
      </c>
      <c r="O3144" s="9">
        <v>4.4000000000000004</v>
      </c>
      <c r="P3144" s="9"/>
      <c r="Q3144" s="9"/>
      <c r="R3144" s="9"/>
      <c r="T3144">
        <f t="shared" si="448"/>
        <v>1312000</v>
      </c>
      <c r="U3144">
        <v>8.3000000000000007</v>
      </c>
      <c r="V3144">
        <f t="shared" si="446"/>
        <v>4.4000000000000004</v>
      </c>
      <c r="W3144" t="str">
        <f t="shared" si="449"/>
        <v/>
      </c>
      <c r="X3144" t="str">
        <f t="shared" si="450"/>
        <v/>
      </c>
      <c r="Y3144" t="str">
        <f t="shared" si="447"/>
        <v/>
      </c>
      <c r="Z3144" s="9"/>
      <c r="AA3144" s="14">
        <f t="shared" si="451"/>
        <v>0.53400000000000003</v>
      </c>
      <c r="AB3144" s="14">
        <f t="shared" si="452"/>
        <v>0.52600000000000002</v>
      </c>
    </row>
    <row r="3145" spans="1:28" x14ac:dyDescent="0.25">
      <c r="A3145" s="10">
        <f t="shared" si="454"/>
        <v>45422</v>
      </c>
      <c r="B3145" s="11">
        <v>131</v>
      </c>
      <c r="C3145" s="11">
        <v>2100</v>
      </c>
      <c r="D3145" s="12">
        <v>639.875</v>
      </c>
      <c r="E3145" s="9">
        <v>83.38</v>
      </c>
      <c r="F3145" s="9">
        <f t="shared" si="453"/>
        <v>19.379999999999995</v>
      </c>
      <c r="G3145" s="9">
        <v>0.5</v>
      </c>
      <c r="H3145" s="9">
        <v>4.03</v>
      </c>
      <c r="I3145" s="9"/>
      <c r="J3145" s="9">
        <v>9.0640000000000001</v>
      </c>
      <c r="K3145" s="9">
        <v>49</v>
      </c>
      <c r="L3145" s="9">
        <v>0.27850000000000003</v>
      </c>
      <c r="M3145" s="9">
        <v>0.46800000000000003</v>
      </c>
      <c r="N3145" s="9">
        <v>0</v>
      </c>
      <c r="O3145" s="9">
        <v>0.6</v>
      </c>
      <c r="P3145" s="9"/>
      <c r="Q3145" s="9"/>
      <c r="R3145" s="9"/>
      <c r="T3145">
        <f t="shared" si="448"/>
        <v>1312100</v>
      </c>
      <c r="U3145">
        <v>0</v>
      </c>
      <c r="V3145">
        <f t="shared" si="446"/>
        <v>0</v>
      </c>
      <c r="W3145" t="str">
        <f t="shared" si="449"/>
        <v/>
      </c>
      <c r="X3145" t="str">
        <f t="shared" si="450"/>
        <v/>
      </c>
      <c r="Y3145" t="str">
        <f t="shared" si="447"/>
        <v/>
      </c>
      <c r="Z3145" s="9"/>
      <c r="AA3145" s="14">
        <f t="shared" si="451"/>
        <v>0.56499999999999995</v>
      </c>
      <c r="AB3145" s="14">
        <f t="shared" si="452"/>
        <v>0.58799999999999997</v>
      </c>
    </row>
    <row r="3146" spans="1:28" x14ac:dyDescent="0.25">
      <c r="A3146" s="10">
        <f t="shared" si="454"/>
        <v>45422</v>
      </c>
      <c r="B3146" s="11">
        <v>131</v>
      </c>
      <c r="C3146" s="11">
        <v>2200</v>
      </c>
      <c r="D3146" s="12">
        <v>639.91666666666697</v>
      </c>
      <c r="E3146" s="9">
        <v>83.73</v>
      </c>
      <c r="F3146" s="9">
        <f t="shared" si="453"/>
        <v>19.730000000000004</v>
      </c>
      <c r="G3146" s="9">
        <v>1.01</v>
      </c>
      <c r="H3146" s="9">
        <v>3.52</v>
      </c>
      <c r="I3146" s="9"/>
      <c r="J3146" s="9">
        <v>8.593</v>
      </c>
      <c r="K3146" s="9">
        <v>50.5</v>
      </c>
      <c r="L3146" s="9">
        <v>0.27560000000000001</v>
      </c>
      <c r="M3146" s="9">
        <v>0.46800000000000003</v>
      </c>
      <c r="N3146" s="9">
        <v>0</v>
      </c>
      <c r="O3146" s="9">
        <v>0.6</v>
      </c>
      <c r="P3146" s="9"/>
      <c r="Q3146" s="9"/>
      <c r="R3146" s="9"/>
      <c r="T3146">
        <f t="shared" si="448"/>
        <v>1312200</v>
      </c>
      <c r="U3146">
        <v>0</v>
      </c>
      <c r="V3146">
        <f t="shared" ref="V3146:V3209" si="455">IF(O3146&lt;1,0,ROUND(O3146,1))</f>
        <v>0</v>
      </c>
      <c r="W3146" t="str">
        <f t="shared" si="449"/>
        <v/>
      </c>
      <c r="X3146" t="str">
        <f t="shared" si="450"/>
        <v/>
      </c>
      <c r="Y3146" t="str">
        <f t="shared" ref="Y3146:Y3209" si="456">IF(C3146=2400,ROUND(F3146/100,3),"")</f>
        <v/>
      </c>
      <c r="Z3146" s="9"/>
      <c r="AA3146" s="14">
        <f t="shared" si="451"/>
        <v>0.56399999999999995</v>
      </c>
      <c r="AB3146" s="14">
        <f t="shared" si="452"/>
        <v>0.55300000000000005</v>
      </c>
    </row>
    <row r="3147" spans="1:28" x14ac:dyDescent="0.25">
      <c r="A3147" s="10">
        <f t="shared" si="454"/>
        <v>45422</v>
      </c>
      <c r="B3147" s="11">
        <v>131</v>
      </c>
      <c r="C3147" s="11">
        <v>2300</v>
      </c>
      <c r="D3147" s="12">
        <v>639.95833333333303</v>
      </c>
      <c r="E3147" s="9">
        <v>83.26</v>
      </c>
      <c r="F3147" s="9">
        <f t="shared" si="453"/>
        <v>19.260000000000005</v>
      </c>
      <c r="G3147" s="9">
        <v>0.5</v>
      </c>
      <c r="H3147" s="9">
        <v>3.02</v>
      </c>
      <c r="I3147" s="9"/>
      <c r="J3147" s="9">
        <v>8.07</v>
      </c>
      <c r="K3147" s="9">
        <v>53.4</v>
      </c>
      <c r="L3147" s="9">
        <v>0.27339999999999998</v>
      </c>
      <c r="M3147" s="9">
        <v>0.46879999999999999</v>
      </c>
      <c r="N3147" s="9">
        <v>0</v>
      </c>
      <c r="O3147" s="9">
        <v>0.6</v>
      </c>
      <c r="P3147" s="9"/>
      <c r="Q3147" s="9"/>
      <c r="R3147" s="9"/>
      <c r="T3147">
        <f t="shared" si="448"/>
        <v>1312300</v>
      </c>
      <c r="U3147">
        <v>0</v>
      </c>
      <c r="V3147">
        <f t="shared" si="455"/>
        <v>0</v>
      </c>
      <c r="W3147" t="str">
        <f t="shared" si="449"/>
        <v/>
      </c>
      <c r="X3147" t="str">
        <f t="shared" si="450"/>
        <v/>
      </c>
      <c r="Y3147" t="str">
        <f t="shared" si="456"/>
        <v/>
      </c>
      <c r="Z3147" s="9"/>
      <c r="AA3147" s="14">
        <f t="shared" si="451"/>
        <v>0.57499999999999996</v>
      </c>
      <c r="AB3147" s="14">
        <f t="shared" si="452"/>
        <v>0.502</v>
      </c>
    </row>
    <row r="3148" spans="1:28" x14ac:dyDescent="0.25">
      <c r="A3148" s="10">
        <f t="shared" si="454"/>
        <v>45422</v>
      </c>
      <c r="B3148" s="11">
        <v>131</v>
      </c>
      <c r="C3148" s="11">
        <v>2400</v>
      </c>
      <c r="D3148" s="12">
        <v>640</v>
      </c>
      <c r="E3148" s="9">
        <v>84.2</v>
      </c>
      <c r="F3148" s="9">
        <f t="shared" si="453"/>
        <v>20.200000000000003</v>
      </c>
      <c r="G3148" s="9">
        <v>0.5</v>
      </c>
      <c r="H3148" s="9">
        <v>3.52</v>
      </c>
      <c r="I3148" s="9"/>
      <c r="J3148" s="9">
        <v>7.343</v>
      </c>
      <c r="K3148" s="9">
        <v>54.6</v>
      </c>
      <c r="L3148" s="9">
        <v>0.27050000000000002</v>
      </c>
      <c r="M3148" s="9">
        <v>0.46879999999999999</v>
      </c>
      <c r="N3148" s="9">
        <v>0</v>
      </c>
      <c r="O3148" s="9">
        <v>0.6</v>
      </c>
      <c r="P3148" s="9"/>
      <c r="Q3148" s="9"/>
      <c r="R3148" s="9"/>
      <c r="T3148">
        <f t="shared" si="448"/>
        <v>1312400</v>
      </c>
      <c r="U3148">
        <v>0</v>
      </c>
      <c r="V3148">
        <f t="shared" si="455"/>
        <v>0</v>
      </c>
      <c r="W3148">
        <f t="shared" si="449"/>
        <v>0.27100000000000002</v>
      </c>
      <c r="X3148">
        <f t="shared" si="450"/>
        <v>0.46899999999999997</v>
      </c>
      <c r="Y3148">
        <f t="shared" si="456"/>
        <v>0.20200000000000001</v>
      </c>
      <c r="Z3148" s="9"/>
      <c r="AA3148" s="14">
        <f t="shared" si="451"/>
        <v>0.56000000000000005</v>
      </c>
      <c r="AB3148" s="14">
        <f t="shared" si="452"/>
        <v>0.46600000000000003</v>
      </c>
    </row>
    <row r="3149" spans="1:28" x14ac:dyDescent="0.25">
      <c r="A3149" s="10">
        <f t="shared" si="454"/>
        <v>45423</v>
      </c>
      <c r="B3149" s="11">
        <v>132</v>
      </c>
      <c r="C3149" s="11">
        <v>100</v>
      </c>
      <c r="D3149" s="12">
        <v>640.04166666666697</v>
      </c>
      <c r="E3149" s="9">
        <v>81.27</v>
      </c>
      <c r="F3149" s="9">
        <f t="shared" si="453"/>
        <v>17.269999999999996</v>
      </c>
      <c r="G3149" s="9">
        <v>1.01</v>
      </c>
      <c r="H3149" s="9">
        <v>4.53</v>
      </c>
      <c r="I3149" s="9"/>
      <c r="J3149" s="9">
        <v>8.6180000000000003</v>
      </c>
      <c r="K3149" s="9">
        <v>50.9</v>
      </c>
      <c r="L3149" s="9">
        <v>0.26979999999999998</v>
      </c>
      <c r="M3149" s="9">
        <v>0.46879999999999999</v>
      </c>
      <c r="N3149" s="9">
        <v>0</v>
      </c>
      <c r="O3149" s="9">
        <v>0.6</v>
      </c>
      <c r="P3149" s="9"/>
      <c r="Q3149" s="9"/>
      <c r="R3149" s="9"/>
      <c r="T3149">
        <f t="shared" si="448"/>
        <v>1320100</v>
      </c>
      <c r="U3149">
        <v>0</v>
      </c>
      <c r="V3149">
        <f t="shared" si="455"/>
        <v>0</v>
      </c>
      <c r="W3149" t="str">
        <f t="shared" si="449"/>
        <v/>
      </c>
      <c r="X3149" t="str">
        <f t="shared" si="450"/>
        <v/>
      </c>
      <c r="Y3149" t="str">
        <f t="shared" si="456"/>
        <v/>
      </c>
      <c r="Z3149" s="9"/>
      <c r="AA3149" s="14">
        <f t="shared" si="451"/>
        <v>0.56899999999999995</v>
      </c>
      <c r="AB3149" s="14">
        <f t="shared" si="452"/>
        <v>0.54900000000000004</v>
      </c>
    </row>
    <row r="3150" spans="1:28" x14ac:dyDescent="0.25">
      <c r="A3150" s="10">
        <f t="shared" si="454"/>
        <v>45423</v>
      </c>
      <c r="B3150" s="11">
        <v>132</v>
      </c>
      <c r="C3150" s="11">
        <v>200</v>
      </c>
      <c r="D3150" s="12">
        <v>640.08333333333303</v>
      </c>
      <c r="E3150" s="9">
        <v>83.85</v>
      </c>
      <c r="F3150" s="9">
        <f t="shared" si="453"/>
        <v>19.849999999999994</v>
      </c>
      <c r="G3150" s="9">
        <v>1.01</v>
      </c>
      <c r="H3150" s="9">
        <v>5.54</v>
      </c>
      <c r="I3150" s="9"/>
      <c r="J3150" s="9">
        <v>8.7919999999999998</v>
      </c>
      <c r="K3150" s="9">
        <v>45</v>
      </c>
      <c r="L3150" s="9">
        <v>0.26829999999999998</v>
      </c>
      <c r="M3150" s="9">
        <v>0.46660000000000001</v>
      </c>
      <c r="N3150" s="9">
        <v>0</v>
      </c>
      <c r="O3150" s="9">
        <v>0.6</v>
      </c>
      <c r="P3150" s="9"/>
      <c r="Q3150" s="9"/>
      <c r="R3150" s="9"/>
      <c r="T3150">
        <f t="shared" si="448"/>
        <v>1320200</v>
      </c>
      <c r="U3150">
        <v>0</v>
      </c>
      <c r="V3150">
        <f t="shared" si="455"/>
        <v>0</v>
      </c>
      <c r="W3150" t="str">
        <f t="shared" si="449"/>
        <v/>
      </c>
      <c r="X3150" t="str">
        <f t="shared" si="450"/>
        <v/>
      </c>
      <c r="Y3150" t="str">
        <f t="shared" si="456"/>
        <v/>
      </c>
      <c r="Z3150" s="9"/>
      <c r="AA3150" s="14">
        <f t="shared" si="451"/>
        <v>0.50900000000000001</v>
      </c>
      <c r="AB3150" s="14">
        <f t="shared" si="452"/>
        <v>0.622</v>
      </c>
    </row>
    <row r="3151" spans="1:28" x14ac:dyDescent="0.25">
      <c r="A3151" s="10">
        <f t="shared" si="454"/>
        <v>45423</v>
      </c>
      <c r="B3151" s="11">
        <v>132</v>
      </c>
      <c r="C3151" s="11">
        <v>300</v>
      </c>
      <c r="D3151" s="12">
        <v>640.125</v>
      </c>
      <c r="E3151" s="9">
        <v>82.44</v>
      </c>
      <c r="F3151" s="9">
        <f t="shared" si="453"/>
        <v>18.439999999999998</v>
      </c>
      <c r="G3151" s="9">
        <v>1.01</v>
      </c>
      <c r="H3151" s="9">
        <v>5.03</v>
      </c>
      <c r="I3151" s="9"/>
      <c r="J3151" s="9">
        <v>6.7370000000000001</v>
      </c>
      <c r="K3151" s="9">
        <v>46</v>
      </c>
      <c r="L3151" s="9">
        <v>0.26679999999999998</v>
      </c>
      <c r="M3151" s="9">
        <v>0.45419999999999999</v>
      </c>
      <c r="N3151" s="9">
        <v>0</v>
      </c>
      <c r="O3151" s="9">
        <v>0.6</v>
      </c>
      <c r="P3151" s="9"/>
      <c r="Q3151" s="9"/>
      <c r="R3151" s="9"/>
      <c r="T3151">
        <f t="shared" si="448"/>
        <v>1320300</v>
      </c>
      <c r="U3151">
        <v>0</v>
      </c>
      <c r="V3151">
        <f t="shared" si="455"/>
        <v>0</v>
      </c>
      <c r="W3151" t="str">
        <f t="shared" si="449"/>
        <v/>
      </c>
      <c r="X3151" t="str">
        <f t="shared" si="450"/>
        <v/>
      </c>
      <c r="Y3151" t="str">
        <f t="shared" si="456"/>
        <v/>
      </c>
      <c r="Z3151" s="9"/>
      <c r="AA3151" s="14">
        <f t="shared" si="451"/>
        <v>0.45200000000000001</v>
      </c>
      <c r="AB3151" s="14">
        <f t="shared" si="452"/>
        <v>0.53100000000000003</v>
      </c>
    </row>
    <row r="3152" spans="1:28" x14ac:dyDescent="0.25">
      <c r="A3152" s="10">
        <f t="shared" si="454"/>
        <v>45423</v>
      </c>
      <c r="B3152" s="11">
        <v>132</v>
      </c>
      <c r="C3152" s="11">
        <v>400</v>
      </c>
      <c r="D3152" s="12">
        <v>640.16666666666697</v>
      </c>
      <c r="E3152" s="9">
        <v>83.15</v>
      </c>
      <c r="F3152" s="9">
        <f t="shared" si="453"/>
        <v>19.150000000000006</v>
      </c>
      <c r="G3152" s="9">
        <v>0.5</v>
      </c>
      <c r="H3152" s="9">
        <v>5.03</v>
      </c>
      <c r="I3152" s="9"/>
      <c r="J3152" s="9">
        <v>5.8209999999999997</v>
      </c>
      <c r="K3152" s="9">
        <v>51.9</v>
      </c>
      <c r="L3152" s="9">
        <v>0.26540000000000002</v>
      </c>
      <c r="M3152" s="9">
        <v>0.44629999999999997</v>
      </c>
      <c r="N3152" s="9">
        <v>0</v>
      </c>
      <c r="O3152" s="9">
        <v>0.6</v>
      </c>
      <c r="P3152" s="9"/>
      <c r="Q3152" s="9"/>
      <c r="R3152" s="9"/>
      <c r="T3152">
        <f t="shared" si="448"/>
        <v>1320400</v>
      </c>
      <c r="U3152">
        <v>0</v>
      </c>
      <c r="V3152">
        <f t="shared" si="455"/>
        <v>0</v>
      </c>
      <c r="W3152" t="str">
        <f t="shared" si="449"/>
        <v/>
      </c>
      <c r="X3152" t="str">
        <f t="shared" si="450"/>
        <v/>
      </c>
      <c r="Y3152" t="str">
        <f t="shared" si="456"/>
        <v/>
      </c>
      <c r="Z3152" s="9"/>
      <c r="AA3152" s="14">
        <f t="shared" si="451"/>
        <v>0.47899999999999998</v>
      </c>
      <c r="AB3152" s="14">
        <f t="shared" si="452"/>
        <v>0.44400000000000001</v>
      </c>
    </row>
    <row r="3153" spans="1:28" x14ac:dyDescent="0.25">
      <c r="A3153" s="10">
        <f t="shared" si="454"/>
        <v>45423</v>
      </c>
      <c r="B3153" s="11">
        <v>132</v>
      </c>
      <c r="C3153" s="11">
        <v>500</v>
      </c>
      <c r="D3153" s="12">
        <v>640.20833333333303</v>
      </c>
      <c r="E3153" s="9">
        <v>84.32</v>
      </c>
      <c r="F3153" s="9">
        <f t="shared" si="453"/>
        <v>20.319999999999993</v>
      </c>
      <c r="G3153" s="9">
        <v>0</v>
      </c>
      <c r="H3153" s="9">
        <v>2.0099999999999998</v>
      </c>
      <c r="I3153" s="9"/>
      <c r="J3153" s="9">
        <v>6</v>
      </c>
      <c r="K3153" s="9">
        <v>56.6</v>
      </c>
      <c r="L3153" s="9">
        <v>0.26469999999999999</v>
      </c>
      <c r="M3153" s="9">
        <v>0.44190000000000002</v>
      </c>
      <c r="N3153" s="9">
        <v>0</v>
      </c>
      <c r="O3153" s="9">
        <v>6.9</v>
      </c>
      <c r="P3153" s="9"/>
      <c r="Q3153" s="9"/>
      <c r="R3153" s="9"/>
      <c r="T3153">
        <f t="shared" si="448"/>
        <v>1320500</v>
      </c>
      <c r="U3153">
        <v>5.8</v>
      </c>
      <c r="V3153">
        <f t="shared" si="455"/>
        <v>6.9</v>
      </c>
      <c r="W3153" t="str">
        <f t="shared" si="449"/>
        <v/>
      </c>
      <c r="X3153" t="str">
        <f t="shared" si="450"/>
        <v/>
      </c>
      <c r="Y3153" t="str">
        <f t="shared" si="456"/>
        <v/>
      </c>
      <c r="Z3153" s="9"/>
      <c r="AA3153" s="14">
        <f t="shared" si="451"/>
        <v>0.52900000000000003</v>
      </c>
      <c r="AB3153" s="14">
        <f t="shared" si="452"/>
        <v>0.40600000000000003</v>
      </c>
    </row>
    <row r="3154" spans="1:28" x14ac:dyDescent="0.25">
      <c r="A3154" s="10">
        <f t="shared" si="454"/>
        <v>45423</v>
      </c>
      <c r="B3154" s="11">
        <v>132</v>
      </c>
      <c r="C3154" s="11">
        <v>600</v>
      </c>
      <c r="D3154" s="12">
        <v>640.25</v>
      </c>
      <c r="E3154" s="9">
        <v>83.38</v>
      </c>
      <c r="F3154" s="9">
        <f t="shared" si="453"/>
        <v>19.379999999999995</v>
      </c>
      <c r="G3154" s="9">
        <v>0</v>
      </c>
      <c r="H3154" s="9">
        <v>2.0099999999999998</v>
      </c>
      <c r="I3154" s="9"/>
      <c r="J3154" s="9">
        <v>8.7669999999999995</v>
      </c>
      <c r="K3154" s="9">
        <v>57.6</v>
      </c>
      <c r="L3154" s="9">
        <v>0.26319999999999999</v>
      </c>
      <c r="M3154" s="9">
        <v>0.439</v>
      </c>
      <c r="N3154" s="9">
        <v>0</v>
      </c>
      <c r="O3154" s="9">
        <v>125.6</v>
      </c>
      <c r="P3154" s="9"/>
      <c r="Q3154" s="9"/>
      <c r="R3154" s="9"/>
      <c r="T3154">
        <f t="shared" si="448"/>
        <v>1320600</v>
      </c>
      <c r="U3154">
        <v>117.8</v>
      </c>
      <c r="V3154">
        <f t="shared" si="455"/>
        <v>125.6</v>
      </c>
      <c r="W3154" t="str">
        <f t="shared" si="449"/>
        <v/>
      </c>
      <c r="X3154" t="str">
        <f t="shared" si="450"/>
        <v/>
      </c>
      <c r="Y3154" t="str">
        <f t="shared" si="456"/>
        <v/>
      </c>
      <c r="Z3154" s="9"/>
      <c r="AA3154" s="14">
        <f t="shared" si="451"/>
        <v>0.65100000000000002</v>
      </c>
      <c r="AB3154" s="14">
        <f t="shared" si="452"/>
        <v>0.47899999999999998</v>
      </c>
    </row>
    <row r="3155" spans="1:28" x14ac:dyDescent="0.25">
      <c r="A3155" s="10">
        <f t="shared" si="454"/>
        <v>45423</v>
      </c>
      <c r="B3155" s="11">
        <v>132</v>
      </c>
      <c r="C3155" s="11">
        <v>700</v>
      </c>
      <c r="D3155" s="12">
        <v>640.29166666666697</v>
      </c>
      <c r="E3155" s="9">
        <v>83.03</v>
      </c>
      <c r="F3155" s="9">
        <f t="shared" si="453"/>
        <v>19.03</v>
      </c>
      <c r="G3155" s="9">
        <v>0</v>
      </c>
      <c r="H3155" s="9">
        <v>2.52</v>
      </c>
      <c r="I3155" s="9"/>
      <c r="J3155" s="9">
        <v>12.147</v>
      </c>
      <c r="K3155" s="9">
        <v>49.5</v>
      </c>
      <c r="L3155" s="9">
        <v>0.26319999999999999</v>
      </c>
      <c r="M3155" s="9">
        <v>0.43680000000000002</v>
      </c>
      <c r="N3155" s="9">
        <v>0</v>
      </c>
      <c r="O3155" s="9">
        <v>384.4</v>
      </c>
      <c r="P3155" s="9"/>
      <c r="Q3155" s="9"/>
      <c r="R3155" s="9"/>
      <c r="T3155">
        <f t="shared" si="448"/>
        <v>1320700</v>
      </c>
      <c r="U3155">
        <v>295.8</v>
      </c>
      <c r="V3155">
        <f t="shared" si="455"/>
        <v>384.4</v>
      </c>
      <c r="W3155" t="str">
        <f t="shared" si="449"/>
        <v/>
      </c>
      <c r="X3155" t="str">
        <f t="shared" si="450"/>
        <v/>
      </c>
      <c r="Y3155" t="str">
        <f t="shared" si="456"/>
        <v/>
      </c>
      <c r="Z3155" s="9"/>
      <c r="AA3155" s="14">
        <f t="shared" si="451"/>
        <v>0.70099999999999996</v>
      </c>
      <c r="AB3155" s="14">
        <f t="shared" si="452"/>
        <v>0.71499999999999997</v>
      </c>
    </row>
    <row r="3156" spans="1:28" x14ac:dyDescent="0.25">
      <c r="A3156" s="10">
        <f t="shared" si="454"/>
        <v>45423</v>
      </c>
      <c r="B3156" s="11">
        <v>132</v>
      </c>
      <c r="C3156" s="11">
        <v>800</v>
      </c>
      <c r="D3156" s="12">
        <v>640.33333333333303</v>
      </c>
      <c r="E3156" s="9">
        <v>83.38</v>
      </c>
      <c r="F3156" s="9">
        <f t="shared" si="453"/>
        <v>19.379999999999995</v>
      </c>
      <c r="G3156" s="9">
        <v>1.01</v>
      </c>
      <c r="H3156" s="9">
        <v>3.02</v>
      </c>
      <c r="I3156" s="9"/>
      <c r="J3156" s="9">
        <v>13.112</v>
      </c>
      <c r="K3156" s="9">
        <v>44.5</v>
      </c>
      <c r="L3156" s="9">
        <v>0.26250000000000001</v>
      </c>
      <c r="M3156" s="9">
        <v>0.43390000000000001</v>
      </c>
      <c r="N3156" s="9">
        <v>0</v>
      </c>
      <c r="O3156" s="9">
        <v>350.6</v>
      </c>
      <c r="P3156" s="9"/>
      <c r="Q3156" s="9"/>
      <c r="R3156" s="9"/>
      <c r="T3156">
        <f t="shared" si="448"/>
        <v>1320800</v>
      </c>
      <c r="U3156">
        <v>482.2</v>
      </c>
      <c r="V3156">
        <f t="shared" si="455"/>
        <v>350.6</v>
      </c>
      <c r="W3156" t="str">
        <f t="shared" si="449"/>
        <v/>
      </c>
      <c r="X3156" t="str">
        <f t="shared" si="450"/>
        <v/>
      </c>
      <c r="Y3156" t="str">
        <f t="shared" si="456"/>
        <v/>
      </c>
      <c r="Z3156" s="9"/>
      <c r="AA3156" s="14">
        <f t="shared" si="451"/>
        <v>0.67100000000000004</v>
      </c>
      <c r="AB3156" s="14">
        <f t="shared" si="452"/>
        <v>0.83699999999999997</v>
      </c>
    </row>
    <row r="3157" spans="1:28" x14ac:dyDescent="0.25">
      <c r="A3157" s="10">
        <f t="shared" si="454"/>
        <v>45423</v>
      </c>
      <c r="B3157" s="11">
        <v>132</v>
      </c>
      <c r="C3157" s="11">
        <v>900</v>
      </c>
      <c r="D3157" s="12">
        <v>640.375</v>
      </c>
      <c r="E3157" s="9">
        <v>79.05</v>
      </c>
      <c r="F3157" s="9">
        <f t="shared" si="453"/>
        <v>15.049999999999997</v>
      </c>
      <c r="G3157" s="9">
        <v>1.01</v>
      </c>
      <c r="H3157" s="9">
        <v>3.52</v>
      </c>
      <c r="I3157" s="9"/>
      <c r="J3157" s="9">
        <v>13.161</v>
      </c>
      <c r="K3157" s="9">
        <v>40.4</v>
      </c>
      <c r="L3157" s="9">
        <v>0.26390000000000002</v>
      </c>
      <c r="M3157" s="9">
        <v>0.43030000000000002</v>
      </c>
      <c r="N3157" s="9">
        <v>0</v>
      </c>
      <c r="O3157" s="9">
        <v>609.4</v>
      </c>
      <c r="P3157" s="9"/>
      <c r="Q3157" s="9"/>
      <c r="R3157" s="9"/>
      <c r="T3157">
        <f t="shared" si="448"/>
        <v>1320900</v>
      </c>
      <c r="U3157">
        <v>654</v>
      </c>
      <c r="V3157">
        <f t="shared" si="455"/>
        <v>609.4</v>
      </c>
      <c r="W3157" t="str">
        <f t="shared" si="449"/>
        <v/>
      </c>
      <c r="X3157" t="str">
        <f t="shared" si="450"/>
        <v/>
      </c>
      <c r="Y3157" t="str">
        <f t="shared" si="456"/>
        <v/>
      </c>
      <c r="Z3157" s="9"/>
      <c r="AA3157" s="14">
        <f t="shared" si="451"/>
        <v>0.61099999999999999</v>
      </c>
      <c r="AB3157" s="14">
        <f t="shared" si="452"/>
        <v>0.90100000000000002</v>
      </c>
    </row>
    <row r="3158" spans="1:28" x14ac:dyDescent="0.25">
      <c r="A3158" s="10">
        <f t="shared" si="454"/>
        <v>45423</v>
      </c>
      <c r="B3158" s="11">
        <v>132</v>
      </c>
      <c r="C3158" s="11">
        <v>1000</v>
      </c>
      <c r="D3158" s="12">
        <v>640.41666666666697</v>
      </c>
      <c r="E3158" s="9">
        <v>82.33</v>
      </c>
      <c r="F3158" s="9">
        <f t="shared" si="453"/>
        <v>18.329999999999998</v>
      </c>
      <c r="G3158" s="9">
        <v>1.01</v>
      </c>
      <c r="H3158" s="9">
        <v>4.03</v>
      </c>
      <c r="I3158" s="9"/>
      <c r="J3158" s="9">
        <v>15.629</v>
      </c>
      <c r="K3158" s="9">
        <v>37.4</v>
      </c>
      <c r="L3158" s="9">
        <v>0.26679999999999998</v>
      </c>
      <c r="M3158" s="9">
        <v>0.43680000000000002</v>
      </c>
      <c r="N3158" s="9">
        <v>0</v>
      </c>
      <c r="O3158" s="9">
        <v>794.4</v>
      </c>
      <c r="P3158" s="9"/>
      <c r="Q3158" s="9"/>
      <c r="R3158" s="9"/>
      <c r="T3158">
        <f t="shared" si="448"/>
        <v>1321000</v>
      </c>
      <c r="U3158">
        <v>797</v>
      </c>
      <c r="V3158">
        <f t="shared" si="455"/>
        <v>794.4</v>
      </c>
      <c r="W3158" t="str">
        <f t="shared" si="449"/>
        <v/>
      </c>
      <c r="X3158" t="str">
        <f t="shared" si="450"/>
        <v/>
      </c>
      <c r="Y3158" t="str">
        <f t="shared" si="456"/>
        <v/>
      </c>
      <c r="Z3158" s="9"/>
      <c r="AA3158" s="14">
        <f t="shared" si="451"/>
        <v>0.66400000000000003</v>
      </c>
      <c r="AB3158" s="14">
        <f t="shared" si="452"/>
        <v>1.111</v>
      </c>
    </row>
    <row r="3159" spans="1:28" x14ac:dyDescent="0.25">
      <c r="A3159" s="10">
        <f t="shared" si="454"/>
        <v>45423</v>
      </c>
      <c r="B3159" s="11">
        <v>132</v>
      </c>
      <c r="C3159" s="11">
        <v>1100</v>
      </c>
      <c r="D3159" s="12">
        <v>640.45833333333303</v>
      </c>
      <c r="E3159" s="9">
        <v>82.33</v>
      </c>
      <c r="F3159" s="9">
        <f t="shared" si="453"/>
        <v>18.329999999999998</v>
      </c>
      <c r="G3159" s="9">
        <v>2.0099999999999998</v>
      </c>
      <c r="H3159" s="9">
        <v>5.03</v>
      </c>
      <c r="I3159" s="9"/>
      <c r="J3159" s="9">
        <v>16.391999999999999</v>
      </c>
      <c r="K3159" s="9">
        <v>34.200000000000003</v>
      </c>
      <c r="L3159" s="9">
        <v>0.27339999999999998</v>
      </c>
      <c r="M3159" s="9">
        <v>0.46879999999999999</v>
      </c>
      <c r="N3159" s="9">
        <v>0</v>
      </c>
      <c r="O3159" s="9">
        <v>899.4</v>
      </c>
      <c r="P3159" s="9"/>
      <c r="Q3159" s="9"/>
      <c r="R3159" s="9"/>
      <c r="T3159">
        <f t="shared" si="448"/>
        <v>1321100</v>
      </c>
      <c r="U3159">
        <v>899.5</v>
      </c>
      <c r="V3159">
        <f t="shared" si="455"/>
        <v>899.4</v>
      </c>
      <c r="W3159" t="str">
        <f t="shared" si="449"/>
        <v/>
      </c>
      <c r="X3159" t="str">
        <f t="shared" si="450"/>
        <v/>
      </c>
      <c r="Y3159" t="str">
        <f t="shared" si="456"/>
        <v/>
      </c>
      <c r="Z3159" s="9"/>
      <c r="AA3159" s="14">
        <f t="shared" si="451"/>
        <v>0.63700000000000001</v>
      </c>
      <c r="AB3159" s="14">
        <f t="shared" si="452"/>
        <v>1.226</v>
      </c>
    </row>
    <row r="3160" spans="1:28" x14ac:dyDescent="0.25">
      <c r="A3160" s="10">
        <f t="shared" si="454"/>
        <v>45423</v>
      </c>
      <c r="B3160" s="11">
        <v>132</v>
      </c>
      <c r="C3160" s="11">
        <v>1200</v>
      </c>
      <c r="D3160" s="12">
        <v>640.5</v>
      </c>
      <c r="E3160" s="9">
        <v>80.459999999999994</v>
      </c>
      <c r="F3160" s="9">
        <f t="shared" si="453"/>
        <v>16.459999999999994</v>
      </c>
      <c r="G3160" s="9">
        <v>2.0099999999999998</v>
      </c>
      <c r="H3160" s="9">
        <v>6.04</v>
      </c>
      <c r="I3160" s="9"/>
      <c r="J3160" s="9">
        <v>17.652999999999999</v>
      </c>
      <c r="K3160" s="9">
        <v>33.700000000000003</v>
      </c>
      <c r="L3160" s="9">
        <v>0.28210000000000002</v>
      </c>
      <c r="M3160" s="9">
        <v>0.46879999999999999</v>
      </c>
      <c r="N3160" s="9">
        <v>0</v>
      </c>
      <c r="O3160" s="9">
        <v>934.4</v>
      </c>
      <c r="P3160" s="9"/>
      <c r="Q3160" s="9"/>
      <c r="R3160" s="9"/>
      <c r="T3160">
        <f t="shared" si="448"/>
        <v>1321200</v>
      </c>
      <c r="U3160">
        <v>953.5</v>
      </c>
      <c r="V3160">
        <f t="shared" si="455"/>
        <v>934.4</v>
      </c>
      <c r="W3160" t="str">
        <f t="shared" si="449"/>
        <v/>
      </c>
      <c r="X3160" t="str">
        <f t="shared" si="450"/>
        <v/>
      </c>
      <c r="Y3160" t="str">
        <f t="shared" si="456"/>
        <v/>
      </c>
      <c r="Z3160" s="9"/>
      <c r="AA3160" s="14">
        <f t="shared" si="451"/>
        <v>0.68</v>
      </c>
      <c r="AB3160" s="14">
        <f t="shared" si="452"/>
        <v>1.3380000000000001</v>
      </c>
    </row>
    <row r="3161" spans="1:28" x14ac:dyDescent="0.25">
      <c r="A3161" s="10">
        <f t="shared" si="454"/>
        <v>45423</v>
      </c>
      <c r="B3161" s="11">
        <v>132</v>
      </c>
      <c r="C3161" s="11">
        <v>1300</v>
      </c>
      <c r="D3161" s="12">
        <v>640.54166666666697</v>
      </c>
      <c r="E3161" s="9">
        <v>79.52</v>
      </c>
      <c r="F3161" s="9">
        <f t="shared" si="453"/>
        <v>15.519999999999996</v>
      </c>
      <c r="G3161" s="9">
        <v>2.0099999999999998</v>
      </c>
      <c r="H3161" s="9">
        <v>7.55</v>
      </c>
      <c r="I3161" s="9"/>
      <c r="J3161" s="9">
        <v>17.652999999999999</v>
      </c>
      <c r="K3161" s="9">
        <v>31.3</v>
      </c>
      <c r="L3161" s="9">
        <v>0.28860000000000002</v>
      </c>
      <c r="M3161" s="9">
        <v>0.46949999999999997</v>
      </c>
      <c r="N3161" s="9">
        <v>0</v>
      </c>
      <c r="O3161" s="9">
        <v>933.1</v>
      </c>
      <c r="P3161" s="9"/>
      <c r="Q3161" s="9"/>
      <c r="R3161" s="9"/>
      <c r="T3161">
        <f t="shared" si="448"/>
        <v>1321300</v>
      </c>
      <c r="U3161">
        <v>955.8</v>
      </c>
      <c r="V3161">
        <f t="shared" si="455"/>
        <v>933.1</v>
      </c>
      <c r="W3161" t="str">
        <f t="shared" si="449"/>
        <v/>
      </c>
      <c r="X3161" t="str">
        <f t="shared" si="450"/>
        <v/>
      </c>
      <c r="Y3161" t="str">
        <f t="shared" si="456"/>
        <v/>
      </c>
      <c r="Z3161" s="9"/>
      <c r="AA3161" s="14">
        <f t="shared" si="451"/>
        <v>0.63200000000000001</v>
      </c>
      <c r="AB3161" s="14">
        <f t="shared" si="452"/>
        <v>1.387</v>
      </c>
    </row>
    <row r="3162" spans="1:28" x14ac:dyDescent="0.25">
      <c r="A3162" s="10">
        <f t="shared" si="454"/>
        <v>45423</v>
      </c>
      <c r="B3162" s="11">
        <v>132</v>
      </c>
      <c r="C3162" s="11">
        <v>1400</v>
      </c>
      <c r="D3162" s="12">
        <v>640.58333333333303</v>
      </c>
      <c r="E3162" s="9">
        <v>78</v>
      </c>
      <c r="F3162" s="9">
        <f t="shared" si="453"/>
        <v>14</v>
      </c>
      <c r="G3162" s="9">
        <v>2.52</v>
      </c>
      <c r="H3162" s="9">
        <v>7.55</v>
      </c>
      <c r="I3162" s="9"/>
      <c r="J3162" s="9">
        <v>17.677</v>
      </c>
      <c r="K3162" s="9">
        <v>29.2</v>
      </c>
      <c r="L3162" s="9">
        <v>0.2923</v>
      </c>
      <c r="M3162" s="9">
        <v>0.46949999999999997</v>
      </c>
      <c r="N3162" s="9">
        <v>0</v>
      </c>
      <c r="O3162" s="9">
        <v>876.9</v>
      </c>
      <c r="P3162" s="9"/>
      <c r="Q3162" s="9"/>
      <c r="R3162" s="9"/>
      <c r="T3162">
        <f t="shared" si="448"/>
        <v>1321400</v>
      </c>
      <c r="U3162">
        <v>905.3</v>
      </c>
      <c r="V3162">
        <f t="shared" si="455"/>
        <v>876.9</v>
      </c>
      <c r="W3162" t="str">
        <f t="shared" si="449"/>
        <v/>
      </c>
      <c r="X3162" t="str">
        <f t="shared" si="450"/>
        <v/>
      </c>
      <c r="Y3162" t="str">
        <f t="shared" si="456"/>
        <v/>
      </c>
      <c r="Z3162" s="9"/>
      <c r="AA3162" s="14">
        <f t="shared" si="451"/>
        <v>0.59</v>
      </c>
      <c r="AB3162" s="14">
        <f t="shared" si="452"/>
        <v>1.431</v>
      </c>
    </row>
    <row r="3163" spans="1:28" x14ac:dyDescent="0.25">
      <c r="A3163" s="10">
        <f t="shared" si="454"/>
        <v>45423</v>
      </c>
      <c r="B3163" s="11">
        <v>132</v>
      </c>
      <c r="C3163" s="11">
        <v>1500</v>
      </c>
      <c r="D3163" s="12">
        <v>640.625</v>
      </c>
      <c r="E3163" s="9">
        <v>75.540000000000006</v>
      </c>
      <c r="F3163" s="9">
        <f t="shared" si="453"/>
        <v>11.540000000000006</v>
      </c>
      <c r="G3163" s="9">
        <v>3.02</v>
      </c>
      <c r="H3163" s="9">
        <v>7.05</v>
      </c>
      <c r="I3163" s="9"/>
      <c r="J3163" s="9">
        <v>17.986000000000001</v>
      </c>
      <c r="K3163" s="9">
        <v>26.8</v>
      </c>
      <c r="L3163" s="9">
        <v>0.29809999999999998</v>
      </c>
      <c r="M3163" s="9">
        <v>0.47020000000000001</v>
      </c>
      <c r="N3163" s="9">
        <v>0</v>
      </c>
      <c r="O3163" s="9">
        <v>784.4</v>
      </c>
      <c r="P3163" s="9"/>
      <c r="Q3163" s="9"/>
      <c r="R3163" s="9"/>
      <c r="T3163">
        <f t="shared" si="448"/>
        <v>1321500</v>
      </c>
      <c r="U3163">
        <v>806</v>
      </c>
      <c r="V3163">
        <f t="shared" si="455"/>
        <v>784.4</v>
      </c>
      <c r="W3163" t="str">
        <f t="shared" si="449"/>
        <v/>
      </c>
      <c r="X3163" t="str">
        <f t="shared" si="450"/>
        <v/>
      </c>
      <c r="Y3163" t="str">
        <f t="shared" si="456"/>
        <v/>
      </c>
      <c r="Z3163" s="9"/>
      <c r="AA3163" s="14">
        <f t="shared" si="451"/>
        <v>0.55300000000000005</v>
      </c>
      <c r="AB3163" s="14">
        <f t="shared" si="452"/>
        <v>1.51</v>
      </c>
    </row>
    <row r="3164" spans="1:28" x14ac:dyDescent="0.25">
      <c r="A3164" s="10">
        <f t="shared" si="454"/>
        <v>45423</v>
      </c>
      <c r="B3164" s="11">
        <v>132</v>
      </c>
      <c r="C3164" s="11">
        <v>1600</v>
      </c>
      <c r="D3164" s="12">
        <v>640.66666666666697</v>
      </c>
      <c r="E3164" s="9">
        <v>76.36</v>
      </c>
      <c r="F3164" s="9">
        <f t="shared" si="453"/>
        <v>12.36</v>
      </c>
      <c r="G3164" s="9">
        <v>3.02</v>
      </c>
      <c r="H3164" s="9">
        <v>8.0500000000000007</v>
      </c>
      <c r="I3164" s="9"/>
      <c r="J3164" s="9">
        <v>17.271999999999998</v>
      </c>
      <c r="K3164" s="9">
        <v>26.3</v>
      </c>
      <c r="L3164" s="9">
        <v>0.29809999999999998</v>
      </c>
      <c r="M3164" s="9">
        <v>0.47020000000000001</v>
      </c>
      <c r="N3164" s="9">
        <v>0</v>
      </c>
      <c r="O3164" s="9">
        <v>636.9</v>
      </c>
      <c r="P3164" s="9"/>
      <c r="Q3164" s="9"/>
      <c r="R3164" s="9"/>
      <c r="T3164">
        <f t="shared" si="448"/>
        <v>1321600</v>
      </c>
      <c r="U3164">
        <v>665.5</v>
      </c>
      <c r="V3164">
        <f t="shared" si="455"/>
        <v>636.9</v>
      </c>
      <c r="W3164" t="str">
        <f t="shared" si="449"/>
        <v/>
      </c>
      <c r="X3164" t="str">
        <f t="shared" si="450"/>
        <v/>
      </c>
      <c r="Y3164" t="str">
        <f t="shared" si="456"/>
        <v/>
      </c>
      <c r="Z3164" s="9"/>
      <c r="AA3164" s="14">
        <f t="shared" si="451"/>
        <v>0.51800000000000002</v>
      </c>
      <c r="AB3164" s="14">
        <f t="shared" si="452"/>
        <v>1.452</v>
      </c>
    </row>
    <row r="3165" spans="1:28" x14ac:dyDescent="0.25">
      <c r="A3165" s="10">
        <f t="shared" si="454"/>
        <v>45423</v>
      </c>
      <c r="B3165" s="11">
        <v>132</v>
      </c>
      <c r="C3165" s="11">
        <v>1700</v>
      </c>
      <c r="D3165" s="12">
        <v>640.70833333333303</v>
      </c>
      <c r="E3165" s="9">
        <v>75.19</v>
      </c>
      <c r="F3165" s="9">
        <f t="shared" si="453"/>
        <v>11.189999999999998</v>
      </c>
      <c r="G3165" s="9">
        <v>2.52</v>
      </c>
      <c r="H3165" s="9">
        <v>6.04</v>
      </c>
      <c r="I3165" s="9"/>
      <c r="J3165" s="9">
        <v>14.625</v>
      </c>
      <c r="K3165" s="9">
        <v>26.5</v>
      </c>
      <c r="L3165" s="9">
        <v>0.29659999999999997</v>
      </c>
      <c r="M3165" s="9">
        <v>0.47020000000000001</v>
      </c>
      <c r="N3165" s="9">
        <v>0</v>
      </c>
      <c r="O3165" s="9">
        <v>260.60000000000002</v>
      </c>
      <c r="P3165" s="9"/>
      <c r="Q3165" s="9"/>
      <c r="R3165" s="9"/>
      <c r="T3165">
        <f t="shared" si="448"/>
        <v>1321700</v>
      </c>
      <c r="U3165">
        <v>495.3</v>
      </c>
      <c r="V3165">
        <f t="shared" si="455"/>
        <v>260.60000000000002</v>
      </c>
      <c r="W3165" t="str">
        <f t="shared" si="449"/>
        <v/>
      </c>
      <c r="X3165" t="str">
        <f t="shared" si="450"/>
        <v/>
      </c>
      <c r="Y3165" t="str">
        <f t="shared" si="456"/>
        <v/>
      </c>
      <c r="Z3165" s="9"/>
      <c r="AA3165" s="14">
        <f t="shared" si="451"/>
        <v>0.441</v>
      </c>
      <c r="AB3165" s="14">
        <f t="shared" si="452"/>
        <v>1.2230000000000001</v>
      </c>
    </row>
    <row r="3166" spans="1:28" x14ac:dyDescent="0.25">
      <c r="A3166" s="10">
        <f t="shared" si="454"/>
        <v>45423</v>
      </c>
      <c r="B3166" s="11">
        <v>132</v>
      </c>
      <c r="C3166" s="11">
        <v>1800</v>
      </c>
      <c r="D3166" s="12">
        <v>640.75</v>
      </c>
      <c r="E3166" s="9">
        <v>74.61</v>
      </c>
      <c r="F3166" s="9">
        <f t="shared" si="453"/>
        <v>10.61</v>
      </c>
      <c r="G3166" s="9">
        <v>2.0099999999999998</v>
      </c>
      <c r="H3166" s="9">
        <v>6.04</v>
      </c>
      <c r="I3166" s="9"/>
      <c r="J3166" s="9">
        <v>12.702999999999999</v>
      </c>
      <c r="K3166" s="9">
        <v>31.4</v>
      </c>
      <c r="L3166" s="9">
        <v>0.2923</v>
      </c>
      <c r="M3166" s="9">
        <v>0.46949999999999997</v>
      </c>
      <c r="N3166" s="9">
        <v>0</v>
      </c>
      <c r="O3166" s="9">
        <v>150.6</v>
      </c>
      <c r="P3166" s="9"/>
      <c r="Q3166" s="9"/>
      <c r="R3166" s="9"/>
      <c r="T3166">
        <f t="shared" si="448"/>
        <v>1321800</v>
      </c>
      <c r="U3166">
        <v>309.5</v>
      </c>
      <c r="V3166">
        <f t="shared" si="455"/>
        <v>150.6</v>
      </c>
      <c r="W3166" t="str">
        <f t="shared" si="449"/>
        <v/>
      </c>
      <c r="X3166" t="str">
        <f t="shared" si="450"/>
        <v/>
      </c>
      <c r="Y3166" t="str">
        <f t="shared" si="456"/>
        <v/>
      </c>
      <c r="Z3166" s="9"/>
      <c r="AA3166" s="14">
        <f t="shared" si="451"/>
        <v>0.46100000000000002</v>
      </c>
      <c r="AB3166" s="14">
        <f t="shared" si="452"/>
        <v>1.0069999999999999</v>
      </c>
    </row>
    <row r="3167" spans="1:28" x14ac:dyDescent="0.25">
      <c r="A3167" s="10">
        <f t="shared" si="454"/>
        <v>45423</v>
      </c>
      <c r="B3167" s="11">
        <v>132</v>
      </c>
      <c r="C3167" s="11">
        <v>1900</v>
      </c>
      <c r="D3167" s="12">
        <v>640.79166666666697</v>
      </c>
      <c r="E3167" s="9">
        <v>74.959999999999994</v>
      </c>
      <c r="F3167" s="9">
        <f t="shared" si="453"/>
        <v>10.959999999999994</v>
      </c>
      <c r="G3167" s="9">
        <v>2.0099999999999998</v>
      </c>
      <c r="H3167" s="9">
        <v>5.54</v>
      </c>
      <c r="I3167" s="9"/>
      <c r="J3167" s="9">
        <v>11.613</v>
      </c>
      <c r="K3167" s="9">
        <v>33.9</v>
      </c>
      <c r="L3167" s="9">
        <v>0.2908</v>
      </c>
      <c r="M3167" s="9">
        <v>0.46949999999999997</v>
      </c>
      <c r="N3167" s="9">
        <v>0</v>
      </c>
      <c r="O3167" s="9">
        <v>76.900000000000006</v>
      </c>
      <c r="P3167" s="9"/>
      <c r="Q3167" s="9"/>
      <c r="R3167" s="9"/>
      <c r="T3167">
        <f t="shared" si="448"/>
        <v>1321900</v>
      </c>
      <c r="U3167">
        <v>129.69999999999999</v>
      </c>
      <c r="V3167">
        <f t="shared" si="455"/>
        <v>76.900000000000006</v>
      </c>
      <c r="W3167" t="str">
        <f t="shared" si="449"/>
        <v/>
      </c>
      <c r="X3167" t="str">
        <f t="shared" si="450"/>
        <v/>
      </c>
      <c r="Y3167" t="str">
        <f t="shared" si="456"/>
        <v/>
      </c>
      <c r="Z3167" s="9"/>
      <c r="AA3167" s="14">
        <f t="shared" si="451"/>
        <v>0.46300000000000002</v>
      </c>
      <c r="AB3167" s="14">
        <f t="shared" si="452"/>
        <v>0.90300000000000002</v>
      </c>
    </row>
    <row r="3168" spans="1:28" x14ac:dyDescent="0.25">
      <c r="A3168" s="10">
        <f t="shared" si="454"/>
        <v>45423</v>
      </c>
      <c r="B3168" s="11">
        <v>132</v>
      </c>
      <c r="C3168" s="11">
        <v>2000</v>
      </c>
      <c r="D3168" s="12">
        <v>640.83333333333303</v>
      </c>
      <c r="E3168" s="9">
        <v>75.069999999999993</v>
      </c>
      <c r="F3168" s="9">
        <f t="shared" si="453"/>
        <v>11.069999999999993</v>
      </c>
      <c r="G3168" s="9">
        <v>2.52</v>
      </c>
      <c r="H3168" s="9">
        <v>6.54</v>
      </c>
      <c r="I3168" s="9"/>
      <c r="J3168" s="9">
        <v>10.345000000000001</v>
      </c>
      <c r="K3168" s="9">
        <v>38.1</v>
      </c>
      <c r="L3168" s="9">
        <v>0.28789999999999999</v>
      </c>
      <c r="M3168" s="9">
        <v>0.46949999999999997</v>
      </c>
      <c r="N3168" s="9">
        <v>0</v>
      </c>
      <c r="O3168" s="9">
        <v>5.6</v>
      </c>
      <c r="P3168" s="9"/>
      <c r="Q3168" s="9"/>
      <c r="R3168" s="9"/>
      <c r="T3168">
        <f t="shared" si="448"/>
        <v>1322000</v>
      </c>
      <c r="U3168">
        <v>9.5</v>
      </c>
      <c r="V3168">
        <f t="shared" si="455"/>
        <v>5.6</v>
      </c>
      <c r="W3168" t="str">
        <f t="shared" si="449"/>
        <v/>
      </c>
      <c r="X3168" t="str">
        <f t="shared" si="450"/>
        <v/>
      </c>
      <c r="Y3168" t="str">
        <f t="shared" si="456"/>
        <v/>
      </c>
      <c r="Z3168" s="9"/>
      <c r="AA3168" s="14">
        <f t="shared" si="451"/>
        <v>0.47899999999999998</v>
      </c>
      <c r="AB3168" s="14">
        <f t="shared" si="452"/>
        <v>0.77800000000000002</v>
      </c>
    </row>
    <row r="3169" spans="1:28" x14ac:dyDescent="0.25">
      <c r="A3169" s="10">
        <f t="shared" si="454"/>
        <v>45423</v>
      </c>
      <c r="B3169" s="11">
        <v>132</v>
      </c>
      <c r="C3169" s="11">
        <v>2100</v>
      </c>
      <c r="D3169" s="12">
        <v>640.875</v>
      </c>
      <c r="E3169" s="9">
        <v>75.069999999999993</v>
      </c>
      <c r="F3169" s="9">
        <f t="shared" si="453"/>
        <v>11.069999999999993</v>
      </c>
      <c r="G3169" s="9">
        <v>3.02</v>
      </c>
      <c r="H3169" s="9">
        <v>8.0500000000000007</v>
      </c>
      <c r="I3169" s="9"/>
      <c r="J3169" s="9">
        <v>10.32</v>
      </c>
      <c r="K3169" s="9">
        <v>40.299999999999997</v>
      </c>
      <c r="L3169" s="9">
        <v>0.2843</v>
      </c>
      <c r="M3169" s="9">
        <v>0.46949999999999997</v>
      </c>
      <c r="N3169" s="9">
        <v>0</v>
      </c>
      <c r="O3169" s="9">
        <v>0.6</v>
      </c>
      <c r="P3169" s="9"/>
      <c r="Q3169" s="9"/>
      <c r="R3169" s="9"/>
      <c r="T3169">
        <f t="shared" si="448"/>
        <v>1322100</v>
      </c>
      <c r="U3169">
        <v>0</v>
      </c>
      <c r="V3169">
        <f t="shared" si="455"/>
        <v>0</v>
      </c>
      <c r="W3169" t="str">
        <f t="shared" si="449"/>
        <v/>
      </c>
      <c r="X3169" t="str">
        <f t="shared" si="450"/>
        <v/>
      </c>
      <c r="Y3169" t="str">
        <f t="shared" si="456"/>
        <v/>
      </c>
      <c r="Z3169" s="9"/>
      <c r="AA3169" s="14">
        <f t="shared" si="451"/>
        <v>0.505</v>
      </c>
      <c r="AB3169" s="14">
        <f t="shared" si="452"/>
        <v>0.748</v>
      </c>
    </row>
    <row r="3170" spans="1:28" x14ac:dyDescent="0.25">
      <c r="A3170" s="10">
        <f t="shared" si="454"/>
        <v>45423</v>
      </c>
      <c r="B3170" s="11">
        <v>132</v>
      </c>
      <c r="C3170" s="11">
        <v>2200</v>
      </c>
      <c r="D3170" s="12">
        <v>640.91666666666697</v>
      </c>
      <c r="E3170" s="9">
        <v>75.19</v>
      </c>
      <c r="F3170" s="9">
        <f t="shared" si="453"/>
        <v>11.189999999999998</v>
      </c>
      <c r="G3170" s="9">
        <v>2.52</v>
      </c>
      <c r="H3170" s="9">
        <v>9.06</v>
      </c>
      <c r="I3170" s="9"/>
      <c r="J3170" s="9">
        <v>9.5830000000000002</v>
      </c>
      <c r="K3170" s="9">
        <v>40.200000000000003</v>
      </c>
      <c r="L3170" s="9">
        <v>0.2828</v>
      </c>
      <c r="M3170" s="9">
        <v>0.47020000000000001</v>
      </c>
      <c r="N3170" s="9">
        <v>0</v>
      </c>
      <c r="O3170" s="9">
        <v>0.6</v>
      </c>
      <c r="P3170" s="9"/>
      <c r="Q3170" s="9"/>
      <c r="R3170" s="9"/>
      <c r="T3170">
        <f t="shared" si="448"/>
        <v>1322200</v>
      </c>
      <c r="U3170">
        <v>0</v>
      </c>
      <c r="V3170">
        <f t="shared" si="455"/>
        <v>0</v>
      </c>
      <c r="W3170" t="str">
        <f t="shared" si="449"/>
        <v/>
      </c>
      <c r="X3170" t="str">
        <f t="shared" si="450"/>
        <v/>
      </c>
      <c r="Y3170" t="str">
        <f t="shared" si="456"/>
        <v/>
      </c>
      <c r="Z3170" s="9"/>
      <c r="AA3170" s="14">
        <f t="shared" si="451"/>
        <v>0.48</v>
      </c>
      <c r="AB3170" s="14">
        <f t="shared" si="452"/>
        <v>0.71399999999999997</v>
      </c>
    </row>
    <row r="3171" spans="1:28" x14ac:dyDescent="0.25">
      <c r="A3171" s="10">
        <f t="shared" si="454"/>
        <v>45423</v>
      </c>
      <c r="B3171" s="11">
        <v>132</v>
      </c>
      <c r="C3171" s="11">
        <v>2300</v>
      </c>
      <c r="D3171" s="12">
        <v>640.95833333333303</v>
      </c>
      <c r="E3171" s="9">
        <v>75.069999999999993</v>
      </c>
      <c r="F3171" s="9">
        <f t="shared" si="453"/>
        <v>11.069999999999993</v>
      </c>
      <c r="G3171" s="9">
        <v>3.52</v>
      </c>
      <c r="H3171" s="9">
        <v>8.56</v>
      </c>
      <c r="I3171" s="9"/>
      <c r="J3171" s="9">
        <v>8.7919999999999998</v>
      </c>
      <c r="K3171" s="9">
        <v>39.9</v>
      </c>
      <c r="L3171" s="9">
        <v>0.27989999999999998</v>
      </c>
      <c r="M3171" s="9">
        <v>0.47020000000000001</v>
      </c>
      <c r="N3171" s="9">
        <v>0</v>
      </c>
      <c r="O3171" s="9">
        <v>0.6</v>
      </c>
      <c r="P3171" s="9"/>
      <c r="Q3171" s="9"/>
      <c r="R3171" s="9"/>
      <c r="T3171">
        <f t="shared" si="448"/>
        <v>1322300</v>
      </c>
      <c r="U3171">
        <v>0</v>
      </c>
      <c r="V3171">
        <f t="shared" si="455"/>
        <v>0</v>
      </c>
      <c r="W3171" t="str">
        <f t="shared" si="449"/>
        <v/>
      </c>
      <c r="X3171" t="str">
        <f t="shared" si="450"/>
        <v/>
      </c>
      <c r="Y3171" t="str">
        <f t="shared" si="456"/>
        <v/>
      </c>
      <c r="Z3171" s="9"/>
      <c r="AA3171" s="14">
        <f t="shared" si="451"/>
        <v>0.45200000000000001</v>
      </c>
      <c r="AB3171" s="14">
        <f t="shared" si="452"/>
        <v>0.68100000000000005</v>
      </c>
    </row>
    <row r="3172" spans="1:28" x14ac:dyDescent="0.25">
      <c r="A3172" s="10">
        <f t="shared" si="454"/>
        <v>45423</v>
      </c>
      <c r="B3172" s="11">
        <v>132</v>
      </c>
      <c r="C3172" s="11">
        <v>2400</v>
      </c>
      <c r="D3172" s="12">
        <v>641</v>
      </c>
      <c r="E3172" s="9">
        <v>74.84</v>
      </c>
      <c r="F3172" s="9">
        <f t="shared" si="453"/>
        <v>10.840000000000003</v>
      </c>
      <c r="G3172" s="9">
        <v>3.52</v>
      </c>
      <c r="H3172" s="9">
        <v>10.07</v>
      </c>
      <c r="I3172" s="9"/>
      <c r="J3172" s="9">
        <v>8.6929999999999996</v>
      </c>
      <c r="K3172" s="9">
        <v>43.5</v>
      </c>
      <c r="L3172" s="9">
        <v>0.27700000000000002</v>
      </c>
      <c r="M3172" s="9">
        <v>0.47020000000000001</v>
      </c>
      <c r="N3172" s="9">
        <v>0</v>
      </c>
      <c r="O3172" s="9">
        <v>0.6</v>
      </c>
      <c r="P3172" s="9"/>
      <c r="Q3172" s="9"/>
      <c r="R3172" s="9"/>
      <c r="T3172">
        <f t="shared" si="448"/>
        <v>1322400</v>
      </c>
      <c r="U3172">
        <v>0</v>
      </c>
      <c r="V3172">
        <f t="shared" si="455"/>
        <v>0</v>
      </c>
      <c r="W3172">
        <f t="shared" si="449"/>
        <v>0.27700000000000002</v>
      </c>
      <c r="X3172">
        <f t="shared" si="450"/>
        <v>0.47</v>
      </c>
      <c r="Y3172">
        <f t="shared" si="456"/>
        <v>0.108</v>
      </c>
      <c r="Z3172" s="9"/>
      <c r="AA3172" s="14">
        <f t="shared" si="451"/>
        <v>0.48899999999999999</v>
      </c>
      <c r="AB3172" s="14">
        <f t="shared" si="452"/>
        <v>0.63500000000000001</v>
      </c>
    </row>
    <row r="3173" spans="1:28" x14ac:dyDescent="0.25">
      <c r="A3173" s="10">
        <f t="shared" si="454"/>
        <v>45424</v>
      </c>
      <c r="B3173" s="11">
        <v>133</v>
      </c>
      <c r="C3173" s="11">
        <v>100</v>
      </c>
      <c r="D3173" s="12">
        <v>641.04166666666697</v>
      </c>
      <c r="E3173" s="9">
        <v>75.069999999999993</v>
      </c>
      <c r="F3173" s="9">
        <f t="shared" si="453"/>
        <v>11.069999999999993</v>
      </c>
      <c r="G3173" s="9">
        <v>3.52</v>
      </c>
      <c r="H3173" s="9">
        <v>8.56</v>
      </c>
      <c r="I3173" s="9"/>
      <c r="J3173" s="9">
        <v>8.3190000000000008</v>
      </c>
      <c r="K3173" s="9">
        <v>44.6</v>
      </c>
      <c r="L3173" s="9">
        <v>0.27479999999999999</v>
      </c>
      <c r="M3173" s="9">
        <v>0.47089999999999999</v>
      </c>
      <c r="N3173" s="9">
        <v>0</v>
      </c>
      <c r="O3173" s="9">
        <v>0.6</v>
      </c>
      <c r="P3173" s="9"/>
      <c r="Q3173" s="9"/>
      <c r="R3173" s="9"/>
      <c r="T3173">
        <f t="shared" si="448"/>
        <v>1330100</v>
      </c>
      <c r="U3173">
        <v>0</v>
      </c>
      <c r="V3173">
        <f t="shared" si="455"/>
        <v>0</v>
      </c>
      <c r="W3173" t="str">
        <f t="shared" si="449"/>
        <v/>
      </c>
      <c r="X3173" t="str">
        <f t="shared" si="450"/>
        <v/>
      </c>
      <c r="Y3173" t="str">
        <f t="shared" si="456"/>
        <v/>
      </c>
      <c r="Z3173" s="9"/>
      <c r="AA3173" s="14">
        <f t="shared" si="451"/>
        <v>0.48899999999999999</v>
      </c>
      <c r="AB3173" s="14">
        <f t="shared" si="452"/>
        <v>0.60699999999999998</v>
      </c>
    </row>
    <row r="3174" spans="1:28" x14ac:dyDescent="0.25">
      <c r="A3174" s="10">
        <f t="shared" si="454"/>
        <v>45424</v>
      </c>
      <c r="B3174" s="11">
        <v>133</v>
      </c>
      <c r="C3174" s="11">
        <v>200</v>
      </c>
      <c r="D3174" s="12">
        <v>641.08333333333303</v>
      </c>
      <c r="E3174" s="9">
        <v>74.84</v>
      </c>
      <c r="F3174" s="9">
        <f t="shared" si="453"/>
        <v>10.840000000000003</v>
      </c>
      <c r="G3174" s="9">
        <v>3.52</v>
      </c>
      <c r="H3174" s="9">
        <v>8.56</v>
      </c>
      <c r="I3174" s="9"/>
      <c r="J3174" s="9">
        <v>7.7949999999999999</v>
      </c>
      <c r="K3174" s="9">
        <v>47.8</v>
      </c>
      <c r="L3174" s="9">
        <v>0.27339999999999998</v>
      </c>
      <c r="M3174" s="9">
        <v>0.46949999999999997</v>
      </c>
      <c r="N3174" s="9">
        <v>0</v>
      </c>
      <c r="O3174" s="9">
        <v>0.6</v>
      </c>
      <c r="P3174" s="9"/>
      <c r="Q3174" s="9"/>
      <c r="R3174" s="9"/>
      <c r="T3174">
        <f t="shared" si="448"/>
        <v>1330200</v>
      </c>
      <c r="U3174">
        <v>0</v>
      </c>
      <c r="V3174">
        <f t="shared" si="455"/>
        <v>0</v>
      </c>
      <c r="W3174" t="str">
        <f t="shared" si="449"/>
        <v/>
      </c>
      <c r="X3174" t="str">
        <f t="shared" si="450"/>
        <v/>
      </c>
      <c r="Y3174" t="str">
        <f t="shared" si="456"/>
        <v/>
      </c>
      <c r="Z3174" s="9"/>
      <c r="AA3174" s="14">
        <f t="shared" si="451"/>
        <v>0.505</v>
      </c>
      <c r="AB3174" s="14">
        <f t="shared" si="452"/>
        <v>0.55100000000000005</v>
      </c>
    </row>
    <row r="3175" spans="1:28" x14ac:dyDescent="0.25">
      <c r="A3175" s="10">
        <f t="shared" si="454"/>
        <v>45424</v>
      </c>
      <c r="B3175" s="11">
        <v>133</v>
      </c>
      <c r="C3175" s="11">
        <v>300</v>
      </c>
      <c r="D3175" s="12">
        <v>641.125</v>
      </c>
      <c r="E3175" s="9">
        <v>74.72</v>
      </c>
      <c r="F3175" s="9">
        <f t="shared" si="453"/>
        <v>10.719999999999999</v>
      </c>
      <c r="G3175" s="9">
        <v>2.0099999999999998</v>
      </c>
      <c r="H3175" s="9">
        <v>7.55</v>
      </c>
      <c r="I3175" s="9"/>
      <c r="J3175" s="9">
        <v>6.99</v>
      </c>
      <c r="K3175" s="9">
        <v>54.8</v>
      </c>
      <c r="L3175" s="9">
        <v>0.27189999999999998</v>
      </c>
      <c r="M3175" s="9">
        <v>0.45860000000000001</v>
      </c>
      <c r="N3175" s="9">
        <v>0</v>
      </c>
      <c r="O3175" s="9">
        <v>0.6</v>
      </c>
      <c r="P3175" s="9"/>
      <c r="Q3175" s="9"/>
      <c r="R3175" s="9"/>
      <c r="T3175">
        <f t="shared" si="448"/>
        <v>1330300</v>
      </c>
      <c r="U3175">
        <v>0</v>
      </c>
      <c r="V3175">
        <f t="shared" si="455"/>
        <v>0</v>
      </c>
      <c r="W3175" t="str">
        <f t="shared" si="449"/>
        <v/>
      </c>
      <c r="X3175" t="str">
        <f t="shared" si="450"/>
        <v/>
      </c>
      <c r="Y3175" t="str">
        <f t="shared" si="456"/>
        <v/>
      </c>
      <c r="Z3175" s="9"/>
      <c r="AA3175" s="14">
        <f t="shared" si="451"/>
        <v>0.54800000000000004</v>
      </c>
      <c r="AB3175" s="14">
        <f t="shared" si="452"/>
        <v>0.45200000000000001</v>
      </c>
    </row>
    <row r="3176" spans="1:28" x14ac:dyDescent="0.25">
      <c r="A3176" s="10">
        <f t="shared" si="454"/>
        <v>45424</v>
      </c>
      <c r="B3176" s="11">
        <v>133</v>
      </c>
      <c r="C3176" s="11">
        <v>400</v>
      </c>
      <c r="D3176" s="12">
        <v>641.16666666666697</v>
      </c>
      <c r="E3176" s="9">
        <v>74.84</v>
      </c>
      <c r="F3176" s="9">
        <f t="shared" si="453"/>
        <v>10.840000000000003</v>
      </c>
      <c r="G3176" s="9">
        <v>2.0099999999999998</v>
      </c>
      <c r="H3176" s="9">
        <v>5.54</v>
      </c>
      <c r="I3176" s="9"/>
      <c r="J3176" s="9">
        <v>7.2169999999999996</v>
      </c>
      <c r="K3176" s="9">
        <v>58.4</v>
      </c>
      <c r="L3176" s="9">
        <v>0.2712</v>
      </c>
      <c r="M3176" s="9">
        <v>0.4506</v>
      </c>
      <c r="N3176" s="9">
        <v>0</v>
      </c>
      <c r="O3176" s="9">
        <v>0.6</v>
      </c>
      <c r="P3176" s="9"/>
      <c r="Q3176" s="9"/>
      <c r="R3176" s="9"/>
      <c r="T3176">
        <f t="shared" si="448"/>
        <v>1330400</v>
      </c>
      <c r="U3176">
        <v>0</v>
      </c>
      <c r="V3176">
        <f t="shared" si="455"/>
        <v>0</v>
      </c>
      <c r="W3176" t="str">
        <f t="shared" si="449"/>
        <v/>
      </c>
      <c r="X3176" t="str">
        <f t="shared" si="450"/>
        <v/>
      </c>
      <c r="Y3176" t="str">
        <f t="shared" si="456"/>
        <v/>
      </c>
      <c r="Z3176" s="9"/>
      <c r="AA3176" s="14">
        <f t="shared" si="451"/>
        <v>0.59399999999999997</v>
      </c>
      <c r="AB3176" s="14">
        <f t="shared" si="452"/>
        <v>0.42299999999999999</v>
      </c>
    </row>
    <row r="3177" spans="1:28" x14ac:dyDescent="0.25">
      <c r="A3177" s="10">
        <f t="shared" si="454"/>
        <v>45424</v>
      </c>
      <c r="B3177" s="11">
        <v>133</v>
      </c>
      <c r="C3177" s="11">
        <v>500</v>
      </c>
      <c r="D3177" s="12">
        <v>641.20833333333303</v>
      </c>
      <c r="E3177" s="9">
        <v>74.84</v>
      </c>
      <c r="F3177" s="9">
        <f t="shared" si="453"/>
        <v>10.840000000000003</v>
      </c>
      <c r="G3177" s="9">
        <v>1.51</v>
      </c>
      <c r="H3177" s="9">
        <v>5.54</v>
      </c>
      <c r="I3177" s="9"/>
      <c r="J3177" s="9">
        <v>6.8129999999999997</v>
      </c>
      <c r="K3177" s="9">
        <v>61.1</v>
      </c>
      <c r="L3177" s="9">
        <v>0.26979999999999998</v>
      </c>
      <c r="M3177" s="9">
        <v>0.44629999999999997</v>
      </c>
      <c r="N3177" s="9">
        <v>0</v>
      </c>
      <c r="O3177" s="9">
        <v>8.1</v>
      </c>
      <c r="P3177" s="9"/>
      <c r="Q3177" s="9"/>
      <c r="R3177" s="9"/>
      <c r="T3177">
        <f t="shared" si="448"/>
        <v>1330500</v>
      </c>
      <c r="U3177">
        <v>6.7</v>
      </c>
      <c r="V3177">
        <f t="shared" si="455"/>
        <v>8.1</v>
      </c>
      <c r="W3177" t="str">
        <f t="shared" si="449"/>
        <v/>
      </c>
      <c r="X3177" t="str">
        <f t="shared" si="450"/>
        <v/>
      </c>
      <c r="Y3177" t="str">
        <f t="shared" si="456"/>
        <v/>
      </c>
      <c r="Z3177" s="9"/>
      <c r="AA3177" s="14">
        <f t="shared" si="451"/>
        <v>0.60399999999999998</v>
      </c>
      <c r="AB3177" s="14">
        <f t="shared" si="452"/>
        <v>0.38500000000000001</v>
      </c>
    </row>
    <row r="3178" spans="1:28" x14ac:dyDescent="0.25">
      <c r="A3178" s="10">
        <f t="shared" si="454"/>
        <v>45424</v>
      </c>
      <c r="B3178" s="11">
        <v>133</v>
      </c>
      <c r="C3178" s="11">
        <v>600</v>
      </c>
      <c r="D3178" s="12">
        <v>641.25</v>
      </c>
      <c r="E3178" s="9">
        <v>73.67</v>
      </c>
      <c r="F3178" s="9">
        <f t="shared" si="453"/>
        <v>9.6700000000000017</v>
      </c>
      <c r="G3178" s="9">
        <v>1.51</v>
      </c>
      <c r="H3178" s="9">
        <v>5.54</v>
      </c>
      <c r="I3178" s="9"/>
      <c r="J3178" s="9">
        <v>8.7669999999999995</v>
      </c>
      <c r="K3178" s="9">
        <v>59.5</v>
      </c>
      <c r="L3178" s="9">
        <v>0.26900000000000002</v>
      </c>
      <c r="M3178" s="9">
        <v>0.44259999999999999</v>
      </c>
      <c r="N3178" s="9">
        <v>0</v>
      </c>
      <c r="O3178" s="9">
        <v>120.6</v>
      </c>
      <c r="P3178" s="9"/>
      <c r="Q3178" s="9"/>
      <c r="R3178" s="9"/>
      <c r="T3178">
        <f t="shared" si="448"/>
        <v>1330600</v>
      </c>
      <c r="U3178">
        <v>120.8</v>
      </c>
      <c r="V3178">
        <f t="shared" si="455"/>
        <v>120.6</v>
      </c>
      <c r="W3178" t="str">
        <f t="shared" si="449"/>
        <v/>
      </c>
      <c r="X3178" t="str">
        <f t="shared" si="450"/>
        <v/>
      </c>
      <c r="Y3178" t="str">
        <f t="shared" si="456"/>
        <v/>
      </c>
      <c r="Z3178" s="9"/>
      <c r="AA3178" s="14">
        <f t="shared" si="451"/>
        <v>0.67200000000000004</v>
      </c>
      <c r="AB3178" s="14">
        <f t="shared" si="452"/>
        <v>0.45700000000000002</v>
      </c>
    </row>
    <row r="3179" spans="1:28" x14ac:dyDescent="0.25">
      <c r="A3179" s="10">
        <f t="shared" si="454"/>
        <v>45424</v>
      </c>
      <c r="B3179" s="11">
        <v>133</v>
      </c>
      <c r="C3179" s="11">
        <v>700</v>
      </c>
      <c r="D3179" s="12">
        <v>641.29166666666697</v>
      </c>
      <c r="E3179" s="9">
        <v>73.44</v>
      </c>
      <c r="F3179" s="9">
        <f t="shared" si="453"/>
        <v>9.4399999999999977</v>
      </c>
      <c r="G3179" s="9">
        <v>1.01</v>
      </c>
      <c r="H3179" s="9">
        <v>4.03</v>
      </c>
      <c r="I3179" s="9"/>
      <c r="J3179" s="9">
        <v>10.565</v>
      </c>
      <c r="K3179" s="9">
        <v>56.6</v>
      </c>
      <c r="L3179" s="9">
        <v>0.26829999999999998</v>
      </c>
      <c r="M3179" s="9">
        <v>0.43969999999999998</v>
      </c>
      <c r="N3179" s="9">
        <v>0</v>
      </c>
      <c r="O3179" s="9">
        <v>324.39999999999998</v>
      </c>
      <c r="P3179" s="9"/>
      <c r="Q3179" s="9"/>
      <c r="R3179" s="9"/>
      <c r="T3179">
        <f t="shared" si="448"/>
        <v>1330700</v>
      </c>
      <c r="U3179">
        <v>298.8</v>
      </c>
      <c r="V3179">
        <f t="shared" si="455"/>
        <v>324.39999999999998</v>
      </c>
      <c r="W3179" t="str">
        <f t="shared" si="449"/>
        <v/>
      </c>
      <c r="X3179" t="str">
        <f t="shared" si="450"/>
        <v/>
      </c>
      <c r="Y3179" t="str">
        <f t="shared" si="456"/>
        <v/>
      </c>
      <c r="Z3179" s="9"/>
      <c r="AA3179" s="14">
        <f t="shared" si="451"/>
        <v>0.72199999999999998</v>
      </c>
      <c r="AB3179" s="14">
        <f t="shared" si="452"/>
        <v>0.55400000000000005</v>
      </c>
    </row>
    <row r="3180" spans="1:28" x14ac:dyDescent="0.25">
      <c r="A3180" s="10">
        <f t="shared" si="454"/>
        <v>45424</v>
      </c>
      <c r="B3180" s="11">
        <v>133</v>
      </c>
      <c r="C3180" s="11">
        <v>800</v>
      </c>
      <c r="D3180" s="12">
        <v>641.33333333333303</v>
      </c>
      <c r="E3180" s="9">
        <v>73.900000000000006</v>
      </c>
      <c r="F3180" s="9">
        <f t="shared" si="453"/>
        <v>9.9000000000000057</v>
      </c>
      <c r="G3180" s="9">
        <v>2.0099999999999998</v>
      </c>
      <c r="H3180" s="9">
        <v>5.54</v>
      </c>
      <c r="I3180" s="9"/>
      <c r="J3180" s="9">
        <v>12.218999999999999</v>
      </c>
      <c r="K3180" s="9">
        <v>47.8</v>
      </c>
      <c r="L3180" s="9">
        <v>0.26829999999999998</v>
      </c>
      <c r="M3180" s="9">
        <v>0.43540000000000001</v>
      </c>
      <c r="N3180" s="9">
        <v>0</v>
      </c>
      <c r="O3180" s="9">
        <v>351.9</v>
      </c>
      <c r="P3180" s="9"/>
      <c r="Q3180" s="9"/>
      <c r="R3180" s="9"/>
      <c r="T3180">
        <f t="shared" si="448"/>
        <v>1330800</v>
      </c>
      <c r="U3180">
        <v>485.2</v>
      </c>
      <c r="V3180">
        <f t="shared" si="455"/>
        <v>351.9</v>
      </c>
      <c r="W3180" t="str">
        <f t="shared" si="449"/>
        <v/>
      </c>
      <c r="X3180" t="str">
        <f t="shared" si="450"/>
        <v/>
      </c>
      <c r="Y3180" t="str">
        <f t="shared" si="456"/>
        <v/>
      </c>
      <c r="Z3180" s="9"/>
      <c r="AA3180" s="14">
        <f t="shared" si="451"/>
        <v>0.68</v>
      </c>
      <c r="AB3180" s="14">
        <f t="shared" si="452"/>
        <v>0.74299999999999999</v>
      </c>
    </row>
    <row r="3181" spans="1:28" x14ac:dyDescent="0.25">
      <c r="A3181" s="10">
        <f t="shared" si="454"/>
        <v>45424</v>
      </c>
      <c r="B3181" s="11">
        <v>133</v>
      </c>
      <c r="C3181" s="11">
        <v>900</v>
      </c>
      <c r="D3181" s="12">
        <v>641.375</v>
      </c>
      <c r="E3181" s="9">
        <v>72.849999999999994</v>
      </c>
      <c r="F3181" s="9">
        <f t="shared" si="453"/>
        <v>8.8499999999999943</v>
      </c>
      <c r="G3181" s="9">
        <v>1.51</v>
      </c>
      <c r="H3181" s="9">
        <v>5.54</v>
      </c>
      <c r="I3181" s="9"/>
      <c r="J3181" s="9">
        <v>13.353</v>
      </c>
      <c r="K3181" s="9">
        <v>42.9</v>
      </c>
      <c r="L3181" s="9">
        <v>0.27050000000000002</v>
      </c>
      <c r="M3181" s="9">
        <v>0.43609999999999999</v>
      </c>
      <c r="N3181" s="9">
        <v>0</v>
      </c>
      <c r="O3181" s="9">
        <v>665.6</v>
      </c>
      <c r="P3181" s="9"/>
      <c r="Q3181" s="9"/>
      <c r="R3181" s="9"/>
      <c r="T3181">
        <f t="shared" si="448"/>
        <v>1330900</v>
      </c>
      <c r="U3181">
        <v>656.8</v>
      </c>
      <c r="V3181">
        <f t="shared" si="455"/>
        <v>665.6</v>
      </c>
      <c r="W3181" t="str">
        <f t="shared" si="449"/>
        <v/>
      </c>
      <c r="X3181" t="str">
        <f t="shared" si="450"/>
        <v/>
      </c>
      <c r="Y3181" t="str">
        <f t="shared" si="456"/>
        <v/>
      </c>
      <c r="Z3181" s="9"/>
      <c r="AA3181" s="14">
        <f t="shared" si="451"/>
        <v>0.65700000000000003</v>
      </c>
      <c r="AB3181" s="14">
        <f t="shared" si="452"/>
        <v>0.874</v>
      </c>
    </row>
    <row r="3182" spans="1:28" x14ac:dyDescent="0.25">
      <c r="A3182" s="10">
        <f t="shared" si="454"/>
        <v>45424</v>
      </c>
      <c r="B3182" s="11">
        <v>133</v>
      </c>
      <c r="C3182" s="11">
        <v>1000</v>
      </c>
      <c r="D3182" s="12">
        <v>641.41666666666697</v>
      </c>
      <c r="E3182" s="9">
        <v>71.45</v>
      </c>
      <c r="F3182" s="9">
        <f t="shared" si="453"/>
        <v>7.4500000000000028</v>
      </c>
      <c r="G3182" s="9">
        <v>2.0099999999999998</v>
      </c>
      <c r="H3182" s="9">
        <v>6.04</v>
      </c>
      <c r="I3182" s="9"/>
      <c r="J3182" s="9">
        <v>15.484999999999999</v>
      </c>
      <c r="K3182" s="9">
        <v>39.700000000000003</v>
      </c>
      <c r="L3182" s="9">
        <v>0.27479999999999999</v>
      </c>
      <c r="M3182" s="9">
        <v>0.46439999999999998</v>
      </c>
      <c r="N3182" s="9">
        <v>0</v>
      </c>
      <c r="O3182" s="9">
        <v>794.4</v>
      </c>
      <c r="P3182" s="9"/>
      <c r="Q3182" s="9"/>
      <c r="R3182" s="9"/>
      <c r="T3182">
        <f t="shared" si="448"/>
        <v>1331000</v>
      </c>
      <c r="U3182">
        <v>799.5</v>
      </c>
      <c r="V3182">
        <f t="shared" si="455"/>
        <v>794.4</v>
      </c>
      <c r="W3182" t="str">
        <f t="shared" si="449"/>
        <v/>
      </c>
      <c r="X3182" t="str">
        <f t="shared" si="450"/>
        <v/>
      </c>
      <c r="Y3182" t="str">
        <f t="shared" si="456"/>
        <v/>
      </c>
      <c r="Z3182" s="9"/>
      <c r="AA3182" s="14">
        <f t="shared" si="451"/>
        <v>0.69799999999999995</v>
      </c>
      <c r="AB3182" s="14">
        <f t="shared" si="452"/>
        <v>1.06</v>
      </c>
    </row>
    <row r="3183" spans="1:28" x14ac:dyDescent="0.25">
      <c r="A3183" s="10">
        <f t="shared" si="454"/>
        <v>45424</v>
      </c>
      <c r="B3183" s="11">
        <v>133</v>
      </c>
      <c r="C3183" s="11">
        <v>1100</v>
      </c>
      <c r="D3183" s="12">
        <v>641.45833333333303</v>
      </c>
      <c r="E3183" s="9">
        <v>72.5</v>
      </c>
      <c r="F3183" s="9">
        <f t="shared" si="453"/>
        <v>8.5</v>
      </c>
      <c r="G3183" s="9">
        <v>2.0099999999999998</v>
      </c>
      <c r="H3183" s="9">
        <v>6.54</v>
      </c>
      <c r="I3183" s="9"/>
      <c r="J3183" s="9">
        <v>16.295999999999999</v>
      </c>
      <c r="K3183" s="9">
        <v>35.700000000000003</v>
      </c>
      <c r="L3183" s="9">
        <v>0.2792</v>
      </c>
      <c r="M3183" s="9">
        <v>0.47089999999999999</v>
      </c>
      <c r="N3183" s="9">
        <v>0</v>
      </c>
      <c r="O3183" s="9">
        <v>888.1</v>
      </c>
      <c r="P3183" s="9"/>
      <c r="Q3183" s="9"/>
      <c r="R3183" s="9"/>
      <c r="T3183">
        <f t="shared" si="448"/>
        <v>1331100</v>
      </c>
      <c r="U3183">
        <v>901.7</v>
      </c>
      <c r="V3183">
        <f t="shared" si="455"/>
        <v>888.1</v>
      </c>
      <c r="W3183" t="str">
        <f t="shared" si="449"/>
        <v/>
      </c>
      <c r="X3183" t="str">
        <f t="shared" si="450"/>
        <v/>
      </c>
      <c r="Y3183" t="str">
        <f t="shared" si="456"/>
        <v/>
      </c>
      <c r="Z3183" s="9"/>
      <c r="AA3183" s="14">
        <f t="shared" si="451"/>
        <v>0.66100000000000003</v>
      </c>
      <c r="AB3183" s="14">
        <f t="shared" si="452"/>
        <v>1.1910000000000001</v>
      </c>
    </row>
    <row r="3184" spans="1:28" x14ac:dyDescent="0.25">
      <c r="A3184" s="10">
        <f t="shared" si="454"/>
        <v>45424</v>
      </c>
      <c r="B3184" s="11">
        <v>133</v>
      </c>
      <c r="C3184" s="11">
        <v>1200</v>
      </c>
      <c r="D3184" s="12">
        <v>641.5</v>
      </c>
      <c r="E3184" s="9">
        <v>68.989999999999995</v>
      </c>
      <c r="F3184" s="9">
        <f t="shared" si="453"/>
        <v>4.9899999999999949</v>
      </c>
      <c r="G3184" s="9">
        <v>2.52</v>
      </c>
      <c r="H3184" s="9">
        <v>7.55</v>
      </c>
      <c r="I3184" s="9"/>
      <c r="J3184" s="9">
        <v>16.677</v>
      </c>
      <c r="K3184" s="9">
        <v>32.9</v>
      </c>
      <c r="L3184" s="9">
        <v>0.28939999999999999</v>
      </c>
      <c r="M3184" s="9">
        <v>0.47020000000000001</v>
      </c>
      <c r="N3184" s="9">
        <v>0</v>
      </c>
      <c r="O3184" s="9">
        <v>949.4</v>
      </c>
      <c r="P3184" s="9"/>
      <c r="Q3184" s="9"/>
      <c r="R3184" s="9"/>
      <c r="T3184">
        <f t="shared" si="448"/>
        <v>1331200</v>
      </c>
      <c r="U3184">
        <v>956</v>
      </c>
      <c r="V3184">
        <f t="shared" si="455"/>
        <v>949.4</v>
      </c>
      <c r="W3184" t="str">
        <f t="shared" si="449"/>
        <v/>
      </c>
      <c r="X3184" t="str">
        <f t="shared" si="450"/>
        <v/>
      </c>
      <c r="Y3184" t="str">
        <f t="shared" si="456"/>
        <v/>
      </c>
      <c r="Z3184" s="9"/>
      <c r="AA3184" s="14">
        <f t="shared" si="451"/>
        <v>0.624</v>
      </c>
      <c r="AB3184" s="14">
        <f t="shared" si="452"/>
        <v>1.2729999999999999</v>
      </c>
    </row>
    <row r="3185" spans="1:28" x14ac:dyDescent="0.25">
      <c r="A3185" s="10">
        <f t="shared" si="454"/>
        <v>45424</v>
      </c>
      <c r="B3185" s="11">
        <v>133</v>
      </c>
      <c r="C3185" s="11">
        <v>1300</v>
      </c>
      <c r="D3185" s="12">
        <v>641.54166666666697</v>
      </c>
      <c r="E3185" s="9">
        <v>64.19</v>
      </c>
      <c r="F3185" s="9">
        <f t="shared" si="453"/>
        <v>0.18999999999999773</v>
      </c>
      <c r="G3185" s="9">
        <v>2.0099999999999998</v>
      </c>
      <c r="H3185" s="9">
        <v>6.54</v>
      </c>
      <c r="I3185" s="9"/>
      <c r="J3185" s="9">
        <v>17.177</v>
      </c>
      <c r="K3185" s="9">
        <v>34.1</v>
      </c>
      <c r="L3185" s="9">
        <v>0.29370000000000002</v>
      </c>
      <c r="M3185" s="9">
        <v>0.47020000000000001</v>
      </c>
      <c r="N3185" s="9">
        <v>0</v>
      </c>
      <c r="O3185" s="9">
        <v>909.4</v>
      </c>
      <c r="P3185" s="9"/>
      <c r="Q3185" s="9"/>
      <c r="R3185" s="9"/>
      <c r="T3185">
        <f t="shared" si="448"/>
        <v>1331300</v>
      </c>
      <c r="U3185">
        <v>958</v>
      </c>
      <c r="V3185">
        <f t="shared" si="455"/>
        <v>909.4</v>
      </c>
      <c r="W3185" t="str">
        <f t="shared" si="449"/>
        <v/>
      </c>
      <c r="X3185" t="str">
        <f t="shared" si="450"/>
        <v/>
      </c>
      <c r="Y3185" t="str">
        <f t="shared" si="456"/>
        <v/>
      </c>
      <c r="Z3185" s="9"/>
      <c r="AA3185" s="14">
        <f t="shared" si="451"/>
        <v>0.66800000000000004</v>
      </c>
      <c r="AB3185" s="14">
        <f t="shared" si="452"/>
        <v>1.2909999999999999</v>
      </c>
    </row>
    <row r="3186" spans="1:28" x14ac:dyDescent="0.25">
      <c r="A3186" s="10">
        <f t="shared" si="454"/>
        <v>45424</v>
      </c>
      <c r="B3186" s="11">
        <v>133</v>
      </c>
      <c r="C3186" s="11">
        <v>1400</v>
      </c>
      <c r="D3186" s="12">
        <v>641.58333333333303</v>
      </c>
      <c r="E3186" s="9">
        <v>68.17</v>
      </c>
      <c r="F3186" s="9">
        <f t="shared" si="453"/>
        <v>4.1700000000000017</v>
      </c>
      <c r="G3186" s="9">
        <v>2.0099999999999998</v>
      </c>
      <c r="H3186" s="9">
        <v>7.55</v>
      </c>
      <c r="I3186" s="9"/>
      <c r="J3186" s="9">
        <v>17.748000000000001</v>
      </c>
      <c r="K3186" s="9">
        <v>34.9</v>
      </c>
      <c r="L3186" s="9">
        <v>0.2944</v>
      </c>
      <c r="M3186" s="9">
        <v>0.46949999999999997</v>
      </c>
      <c r="N3186" s="9">
        <v>0</v>
      </c>
      <c r="O3186" s="9">
        <v>588.1</v>
      </c>
      <c r="P3186" s="9"/>
      <c r="Q3186" s="9"/>
      <c r="R3186" s="9"/>
      <c r="T3186">
        <f t="shared" si="448"/>
        <v>1331400</v>
      </c>
      <c r="U3186">
        <v>907.7</v>
      </c>
      <c r="V3186">
        <f t="shared" si="455"/>
        <v>588.1</v>
      </c>
      <c r="W3186" t="str">
        <f t="shared" si="449"/>
        <v/>
      </c>
      <c r="X3186" t="str">
        <f t="shared" si="450"/>
        <v/>
      </c>
      <c r="Y3186" t="str">
        <f t="shared" si="456"/>
        <v/>
      </c>
      <c r="Z3186" s="9"/>
      <c r="AA3186" s="14">
        <f t="shared" si="451"/>
        <v>0.70899999999999996</v>
      </c>
      <c r="AB3186" s="14">
        <f t="shared" si="452"/>
        <v>1.323</v>
      </c>
    </row>
    <row r="3187" spans="1:28" x14ac:dyDescent="0.25">
      <c r="A3187" s="10">
        <f t="shared" si="454"/>
        <v>45424</v>
      </c>
      <c r="B3187" s="11">
        <v>133</v>
      </c>
      <c r="C3187" s="11">
        <v>1500</v>
      </c>
      <c r="D3187" s="12">
        <v>641.625</v>
      </c>
      <c r="E3187" s="9">
        <v>63.96</v>
      </c>
      <c r="F3187" s="9">
        <f t="shared" si="453"/>
        <v>0</v>
      </c>
      <c r="G3187" s="9">
        <v>2.52</v>
      </c>
      <c r="H3187" s="9">
        <v>6.54</v>
      </c>
      <c r="I3187" s="9"/>
      <c r="J3187" s="9">
        <v>17.177</v>
      </c>
      <c r="K3187" s="9">
        <v>32.5</v>
      </c>
      <c r="L3187" s="9">
        <v>0.2959</v>
      </c>
      <c r="M3187" s="9">
        <v>0.47020000000000001</v>
      </c>
      <c r="N3187" s="9">
        <v>0</v>
      </c>
      <c r="O3187" s="9">
        <v>720.6</v>
      </c>
      <c r="P3187" s="9"/>
      <c r="Q3187" s="9"/>
      <c r="R3187" s="9"/>
      <c r="T3187">
        <f t="shared" si="448"/>
        <v>1331500</v>
      </c>
      <c r="U3187">
        <v>808.5</v>
      </c>
      <c r="V3187">
        <f t="shared" si="455"/>
        <v>720.6</v>
      </c>
      <c r="W3187" t="str">
        <f t="shared" si="449"/>
        <v/>
      </c>
      <c r="X3187" t="str">
        <f t="shared" si="450"/>
        <v/>
      </c>
      <c r="Y3187" t="str">
        <f t="shared" si="456"/>
        <v/>
      </c>
      <c r="Z3187" s="9"/>
      <c r="AA3187" s="14">
        <f t="shared" si="451"/>
        <v>0.63700000000000001</v>
      </c>
      <c r="AB3187" s="14">
        <f t="shared" si="452"/>
        <v>1.323</v>
      </c>
    </row>
    <row r="3188" spans="1:28" x14ac:dyDescent="0.25">
      <c r="A3188" s="10">
        <f t="shared" si="454"/>
        <v>45424</v>
      </c>
      <c r="B3188" s="11">
        <v>133</v>
      </c>
      <c r="C3188" s="11">
        <v>1600</v>
      </c>
      <c r="D3188" s="12">
        <v>641.66666666666697</v>
      </c>
      <c r="E3188" s="9">
        <v>63.49</v>
      </c>
      <c r="F3188" s="9">
        <f t="shared" si="453"/>
        <v>0</v>
      </c>
      <c r="G3188" s="9">
        <v>2.52</v>
      </c>
      <c r="H3188" s="9">
        <v>7.55</v>
      </c>
      <c r="I3188" s="9"/>
      <c r="J3188" s="9">
        <v>15.819000000000001</v>
      </c>
      <c r="K3188" s="9">
        <v>31.1</v>
      </c>
      <c r="L3188" s="9">
        <v>0.29520000000000002</v>
      </c>
      <c r="M3188" s="9">
        <v>0.47020000000000001</v>
      </c>
      <c r="N3188" s="9">
        <v>0</v>
      </c>
      <c r="O3188" s="9">
        <v>574.4</v>
      </c>
      <c r="P3188" s="9"/>
      <c r="Q3188" s="9"/>
      <c r="R3188" s="9"/>
      <c r="T3188">
        <f t="shared" si="448"/>
        <v>1331600</v>
      </c>
      <c r="U3188">
        <v>668.8</v>
      </c>
      <c r="V3188">
        <f t="shared" si="455"/>
        <v>574.4</v>
      </c>
      <c r="W3188" t="str">
        <f t="shared" si="449"/>
        <v/>
      </c>
      <c r="X3188" t="str">
        <f t="shared" si="450"/>
        <v/>
      </c>
      <c r="Y3188" t="str">
        <f t="shared" si="456"/>
        <v/>
      </c>
      <c r="Z3188" s="9"/>
      <c r="AA3188" s="14">
        <f t="shared" si="451"/>
        <v>0.55900000000000005</v>
      </c>
      <c r="AB3188" s="14">
        <f t="shared" si="452"/>
        <v>1.238</v>
      </c>
    </row>
    <row r="3189" spans="1:28" x14ac:dyDescent="0.25">
      <c r="A3189" s="10">
        <f t="shared" si="454"/>
        <v>45424</v>
      </c>
      <c r="B3189" s="11">
        <v>133</v>
      </c>
      <c r="C3189" s="11">
        <v>1700</v>
      </c>
      <c r="D3189" s="12">
        <v>641.70833333333303</v>
      </c>
      <c r="E3189" s="9">
        <v>63.14</v>
      </c>
      <c r="F3189" s="9">
        <f t="shared" si="453"/>
        <v>0</v>
      </c>
      <c r="G3189" s="9">
        <v>2.52</v>
      </c>
      <c r="H3189" s="9">
        <v>6.54</v>
      </c>
      <c r="I3189" s="9"/>
      <c r="J3189" s="9">
        <v>13.305</v>
      </c>
      <c r="K3189" s="9">
        <v>34.4</v>
      </c>
      <c r="L3189" s="9">
        <v>0.29299999999999998</v>
      </c>
      <c r="M3189" s="9">
        <v>0.46949999999999997</v>
      </c>
      <c r="N3189" s="9">
        <v>0</v>
      </c>
      <c r="O3189" s="9">
        <v>259.39999999999998</v>
      </c>
      <c r="P3189" s="9"/>
      <c r="Q3189" s="9"/>
      <c r="R3189" s="9"/>
      <c r="T3189">
        <f t="shared" si="448"/>
        <v>1331700</v>
      </c>
      <c r="U3189">
        <v>498.7</v>
      </c>
      <c r="V3189">
        <f t="shared" si="455"/>
        <v>259.39999999999998</v>
      </c>
      <c r="W3189" t="str">
        <f t="shared" si="449"/>
        <v/>
      </c>
      <c r="X3189" t="str">
        <f t="shared" si="450"/>
        <v/>
      </c>
      <c r="Y3189" t="str">
        <f t="shared" si="456"/>
        <v/>
      </c>
      <c r="Z3189" s="9"/>
      <c r="AA3189" s="14">
        <f t="shared" si="451"/>
        <v>0.52500000000000002</v>
      </c>
      <c r="AB3189" s="14">
        <f t="shared" si="452"/>
        <v>1.0009999999999999</v>
      </c>
    </row>
    <row r="3190" spans="1:28" x14ac:dyDescent="0.25">
      <c r="A3190" s="10">
        <f t="shared" si="454"/>
        <v>45424</v>
      </c>
      <c r="B3190" s="11">
        <v>133</v>
      </c>
      <c r="C3190" s="11">
        <v>1800</v>
      </c>
      <c r="D3190" s="12">
        <v>641.75</v>
      </c>
      <c r="E3190" s="9">
        <v>62.67</v>
      </c>
      <c r="F3190" s="9">
        <f t="shared" si="453"/>
        <v>0</v>
      </c>
      <c r="G3190" s="9">
        <v>1.51</v>
      </c>
      <c r="H3190" s="9">
        <v>6.04</v>
      </c>
      <c r="I3190" s="9"/>
      <c r="J3190" s="9">
        <v>11.2</v>
      </c>
      <c r="K3190" s="9">
        <v>38.6</v>
      </c>
      <c r="L3190" s="9">
        <v>0.2908</v>
      </c>
      <c r="M3190" s="9">
        <v>0.46949999999999997</v>
      </c>
      <c r="N3190" s="9">
        <v>0</v>
      </c>
      <c r="O3190" s="9">
        <v>66.900000000000006</v>
      </c>
      <c r="P3190" s="9"/>
      <c r="Q3190" s="9"/>
      <c r="R3190" s="9"/>
      <c r="T3190">
        <f t="shared" si="448"/>
        <v>1331800</v>
      </c>
      <c r="U3190">
        <v>313.2</v>
      </c>
      <c r="V3190">
        <f t="shared" si="455"/>
        <v>66.900000000000006</v>
      </c>
      <c r="W3190" t="str">
        <f t="shared" si="449"/>
        <v/>
      </c>
      <c r="X3190" t="str">
        <f t="shared" si="450"/>
        <v/>
      </c>
      <c r="Y3190" t="str">
        <f t="shared" si="456"/>
        <v/>
      </c>
      <c r="Z3190" s="9"/>
      <c r="AA3190" s="14">
        <f t="shared" si="451"/>
        <v>0.51300000000000001</v>
      </c>
      <c r="AB3190" s="14">
        <f t="shared" si="452"/>
        <v>0.81599999999999995</v>
      </c>
    </row>
    <row r="3191" spans="1:28" x14ac:dyDescent="0.25">
      <c r="A3191" s="10">
        <f t="shared" si="454"/>
        <v>45424</v>
      </c>
      <c r="B3191" s="11">
        <v>133</v>
      </c>
      <c r="C3191" s="11">
        <v>1900</v>
      </c>
      <c r="D3191" s="12">
        <v>641.79166666666697</v>
      </c>
      <c r="E3191" s="9">
        <v>62.91</v>
      </c>
      <c r="F3191" s="9">
        <f t="shared" si="453"/>
        <v>0</v>
      </c>
      <c r="G3191" s="9">
        <v>1.51</v>
      </c>
      <c r="H3191" s="9">
        <v>6.04</v>
      </c>
      <c r="I3191" s="9"/>
      <c r="J3191" s="9">
        <v>9.2620000000000005</v>
      </c>
      <c r="K3191" s="9">
        <v>43.3</v>
      </c>
      <c r="L3191" s="9">
        <v>0.28720000000000001</v>
      </c>
      <c r="M3191" s="9">
        <v>0.47020000000000001</v>
      </c>
      <c r="N3191" s="9">
        <v>0</v>
      </c>
      <c r="O3191" s="9">
        <v>20.6</v>
      </c>
      <c r="P3191" s="9"/>
      <c r="Q3191" s="9"/>
      <c r="R3191" s="9"/>
      <c r="T3191">
        <f t="shared" si="448"/>
        <v>1331900</v>
      </c>
      <c r="U3191">
        <v>133.5</v>
      </c>
      <c r="V3191">
        <f t="shared" si="455"/>
        <v>20.6</v>
      </c>
      <c r="W3191" t="str">
        <f t="shared" si="449"/>
        <v/>
      </c>
      <c r="X3191" t="str">
        <f t="shared" si="450"/>
        <v/>
      </c>
      <c r="Y3191" t="str">
        <f t="shared" si="456"/>
        <v/>
      </c>
      <c r="Z3191" s="9"/>
      <c r="AA3191" s="14">
        <f t="shared" si="451"/>
        <v>0.50600000000000001</v>
      </c>
      <c r="AB3191" s="14">
        <f t="shared" si="452"/>
        <v>0.66300000000000003</v>
      </c>
    </row>
    <row r="3192" spans="1:28" x14ac:dyDescent="0.25">
      <c r="A3192" s="10">
        <f t="shared" si="454"/>
        <v>45424</v>
      </c>
      <c r="B3192" s="11">
        <v>133</v>
      </c>
      <c r="C3192" s="11">
        <v>2000</v>
      </c>
      <c r="D3192" s="12">
        <v>641.83333333333303</v>
      </c>
      <c r="E3192" s="9">
        <v>62.91</v>
      </c>
      <c r="F3192" s="9">
        <f t="shared" si="453"/>
        <v>0</v>
      </c>
      <c r="G3192" s="9">
        <v>1.51</v>
      </c>
      <c r="H3192" s="9">
        <v>5.03</v>
      </c>
      <c r="I3192" s="9"/>
      <c r="J3192" s="9">
        <v>8.17</v>
      </c>
      <c r="K3192" s="9">
        <v>48.3</v>
      </c>
      <c r="L3192" s="9">
        <v>0.28499999999999998</v>
      </c>
      <c r="M3192" s="9">
        <v>0.47020000000000001</v>
      </c>
      <c r="N3192" s="9">
        <v>0</v>
      </c>
      <c r="O3192" s="9">
        <v>1.9</v>
      </c>
      <c r="P3192" s="9"/>
      <c r="Q3192" s="9"/>
      <c r="R3192" s="9"/>
      <c r="T3192">
        <f t="shared" si="448"/>
        <v>1332000</v>
      </c>
      <c r="U3192">
        <v>10.8</v>
      </c>
      <c r="V3192">
        <f t="shared" si="455"/>
        <v>1.9</v>
      </c>
      <c r="W3192" t="str">
        <f t="shared" si="449"/>
        <v/>
      </c>
      <c r="X3192" t="str">
        <f t="shared" si="450"/>
        <v/>
      </c>
      <c r="Y3192" t="str">
        <f t="shared" si="456"/>
        <v/>
      </c>
      <c r="Z3192" s="9"/>
      <c r="AA3192" s="14">
        <f t="shared" si="451"/>
        <v>0.52400000000000002</v>
      </c>
      <c r="AB3192" s="14">
        <f t="shared" si="452"/>
        <v>0.56100000000000005</v>
      </c>
    </row>
    <row r="3193" spans="1:28" x14ac:dyDescent="0.25">
      <c r="A3193" s="10">
        <f t="shared" si="454"/>
        <v>45424</v>
      </c>
      <c r="B3193" s="11">
        <v>133</v>
      </c>
      <c r="C3193" s="11">
        <v>2100</v>
      </c>
      <c r="D3193" s="12">
        <v>641.875</v>
      </c>
      <c r="E3193" s="9">
        <v>63.14</v>
      </c>
      <c r="F3193" s="9">
        <f t="shared" si="453"/>
        <v>0</v>
      </c>
      <c r="G3193" s="9">
        <v>2.0099999999999998</v>
      </c>
      <c r="H3193" s="9">
        <v>6.54</v>
      </c>
      <c r="I3193" s="9"/>
      <c r="J3193" s="9">
        <v>7.6950000000000003</v>
      </c>
      <c r="K3193" s="9">
        <v>50.3</v>
      </c>
      <c r="L3193" s="9">
        <v>0.28210000000000002</v>
      </c>
      <c r="M3193" s="9">
        <v>0.47089999999999999</v>
      </c>
      <c r="N3193" s="9">
        <v>0</v>
      </c>
      <c r="O3193" s="9">
        <v>0.6</v>
      </c>
      <c r="P3193" s="9"/>
      <c r="Q3193" s="9"/>
      <c r="R3193" s="9"/>
      <c r="T3193">
        <f t="shared" si="448"/>
        <v>1332100</v>
      </c>
      <c r="U3193">
        <v>0</v>
      </c>
      <c r="V3193">
        <f t="shared" si="455"/>
        <v>0</v>
      </c>
      <c r="W3193" t="str">
        <f t="shared" si="449"/>
        <v/>
      </c>
      <c r="X3193" t="str">
        <f t="shared" si="450"/>
        <v/>
      </c>
      <c r="Y3193" t="str">
        <f t="shared" si="456"/>
        <v/>
      </c>
      <c r="Z3193" s="9"/>
      <c r="AA3193" s="14">
        <f t="shared" si="451"/>
        <v>0.52800000000000002</v>
      </c>
      <c r="AB3193" s="14">
        <f t="shared" si="452"/>
        <v>0.52200000000000002</v>
      </c>
    </row>
    <row r="3194" spans="1:28" x14ac:dyDescent="0.25">
      <c r="A3194" s="10">
        <f t="shared" si="454"/>
        <v>45424</v>
      </c>
      <c r="B3194" s="11">
        <v>133</v>
      </c>
      <c r="C3194" s="11">
        <v>2200</v>
      </c>
      <c r="D3194" s="12">
        <v>641.91666666666697</v>
      </c>
      <c r="E3194" s="9">
        <v>63.14</v>
      </c>
      <c r="F3194" s="9">
        <f t="shared" si="453"/>
        <v>0</v>
      </c>
      <c r="G3194" s="9">
        <v>2.52</v>
      </c>
      <c r="H3194" s="9">
        <v>9.56</v>
      </c>
      <c r="I3194" s="9"/>
      <c r="J3194" s="9">
        <v>7.0410000000000004</v>
      </c>
      <c r="K3194" s="9">
        <v>51.9</v>
      </c>
      <c r="L3194" s="9">
        <v>0.27989999999999998</v>
      </c>
      <c r="M3194" s="9">
        <v>0.47089999999999999</v>
      </c>
      <c r="N3194" s="9">
        <v>0</v>
      </c>
      <c r="O3194" s="9">
        <v>0.6</v>
      </c>
      <c r="P3194" s="9"/>
      <c r="Q3194" s="9"/>
      <c r="R3194" s="9"/>
      <c r="T3194">
        <f t="shared" si="448"/>
        <v>1332200</v>
      </c>
      <c r="U3194">
        <v>0</v>
      </c>
      <c r="V3194">
        <f t="shared" si="455"/>
        <v>0</v>
      </c>
      <c r="W3194" t="str">
        <f t="shared" si="449"/>
        <v/>
      </c>
      <c r="X3194" t="str">
        <f t="shared" si="450"/>
        <v/>
      </c>
      <c r="Y3194" t="str">
        <f t="shared" si="456"/>
        <v/>
      </c>
      <c r="Z3194" s="9"/>
      <c r="AA3194" s="14">
        <f t="shared" si="451"/>
        <v>0.52100000000000002</v>
      </c>
      <c r="AB3194" s="14">
        <f t="shared" si="452"/>
        <v>0.48299999999999998</v>
      </c>
    </row>
    <row r="3195" spans="1:28" x14ac:dyDescent="0.25">
      <c r="A3195" s="10">
        <f t="shared" si="454"/>
        <v>45424</v>
      </c>
      <c r="B3195" s="11">
        <v>133</v>
      </c>
      <c r="C3195" s="11">
        <v>2300</v>
      </c>
      <c r="D3195" s="12">
        <v>641.95833333333303</v>
      </c>
      <c r="E3195" s="9">
        <v>63.02</v>
      </c>
      <c r="F3195" s="9">
        <f t="shared" si="453"/>
        <v>0</v>
      </c>
      <c r="G3195" s="9">
        <v>2.0099999999999998</v>
      </c>
      <c r="H3195" s="9">
        <v>7.05</v>
      </c>
      <c r="I3195" s="9"/>
      <c r="J3195" s="9">
        <v>6.5090000000000003</v>
      </c>
      <c r="K3195" s="9">
        <v>57.5</v>
      </c>
      <c r="L3195" s="9">
        <v>0.27700000000000002</v>
      </c>
      <c r="M3195" s="9">
        <v>0.47089999999999999</v>
      </c>
      <c r="N3195" s="9">
        <v>0</v>
      </c>
      <c r="O3195" s="9">
        <v>0.6</v>
      </c>
      <c r="P3195" s="9"/>
      <c r="Q3195" s="9"/>
      <c r="R3195" s="9"/>
      <c r="T3195">
        <f t="shared" si="448"/>
        <v>1332300</v>
      </c>
      <c r="U3195">
        <v>0</v>
      </c>
      <c r="V3195">
        <f t="shared" si="455"/>
        <v>0</v>
      </c>
      <c r="W3195" t="str">
        <f t="shared" si="449"/>
        <v/>
      </c>
      <c r="X3195" t="str">
        <f t="shared" si="450"/>
        <v/>
      </c>
      <c r="Y3195" t="str">
        <f t="shared" si="456"/>
        <v/>
      </c>
      <c r="Z3195" s="9"/>
      <c r="AA3195" s="14">
        <f t="shared" si="451"/>
        <v>0.55700000000000005</v>
      </c>
      <c r="AB3195" s="14">
        <f t="shared" si="452"/>
        <v>0.41199999999999998</v>
      </c>
    </row>
    <row r="3196" spans="1:28" x14ac:dyDescent="0.25">
      <c r="A3196" s="10">
        <f t="shared" si="454"/>
        <v>45424</v>
      </c>
      <c r="B3196" s="11">
        <v>133</v>
      </c>
      <c r="C3196" s="11">
        <v>2400</v>
      </c>
      <c r="D3196" s="12">
        <v>642</v>
      </c>
      <c r="E3196" s="9">
        <v>63.02</v>
      </c>
      <c r="F3196" s="9">
        <f t="shared" si="453"/>
        <v>0</v>
      </c>
      <c r="G3196" s="9">
        <v>3.02</v>
      </c>
      <c r="H3196" s="9">
        <v>9.06</v>
      </c>
      <c r="I3196" s="9"/>
      <c r="J3196" s="9">
        <v>5.9749999999999996</v>
      </c>
      <c r="K3196" s="9">
        <v>62.1</v>
      </c>
      <c r="L3196" s="9">
        <v>0.27560000000000001</v>
      </c>
      <c r="M3196" s="9">
        <v>0.46949999999999997</v>
      </c>
      <c r="N3196" s="9">
        <v>0</v>
      </c>
      <c r="O3196" s="9">
        <v>0.6</v>
      </c>
      <c r="P3196" s="9"/>
      <c r="Q3196" s="9"/>
      <c r="R3196" s="9"/>
      <c r="T3196">
        <f t="shared" si="448"/>
        <v>1332400</v>
      </c>
      <c r="U3196">
        <v>0</v>
      </c>
      <c r="V3196">
        <f t="shared" si="455"/>
        <v>0</v>
      </c>
      <c r="W3196">
        <f t="shared" si="449"/>
        <v>0.27600000000000002</v>
      </c>
      <c r="X3196">
        <f t="shared" si="450"/>
        <v>0.47</v>
      </c>
      <c r="Y3196">
        <f t="shared" si="456"/>
        <v>0</v>
      </c>
      <c r="Z3196" s="9"/>
      <c r="AA3196" s="14">
        <f t="shared" si="451"/>
        <v>0.57899999999999996</v>
      </c>
      <c r="AB3196" s="14">
        <f t="shared" si="452"/>
        <v>0.35299999999999998</v>
      </c>
    </row>
    <row r="3197" spans="1:28" x14ac:dyDescent="0.25">
      <c r="A3197" s="10">
        <f t="shared" si="454"/>
        <v>45425</v>
      </c>
      <c r="B3197" s="11">
        <v>134</v>
      </c>
      <c r="C3197" s="11">
        <v>100</v>
      </c>
      <c r="D3197" s="12">
        <v>642.04166666666697</v>
      </c>
      <c r="E3197" s="9">
        <v>63.26</v>
      </c>
      <c r="F3197" s="9">
        <f t="shared" si="453"/>
        <v>0</v>
      </c>
      <c r="G3197" s="9">
        <v>3.02</v>
      </c>
      <c r="H3197" s="9">
        <v>8.0500000000000007</v>
      </c>
      <c r="I3197" s="9"/>
      <c r="J3197" s="9">
        <v>4.5579999999999998</v>
      </c>
      <c r="K3197" s="9">
        <v>69.7</v>
      </c>
      <c r="L3197" s="9">
        <v>0.27479999999999999</v>
      </c>
      <c r="M3197" s="9">
        <v>0.45710000000000001</v>
      </c>
      <c r="N3197" s="9">
        <v>0</v>
      </c>
      <c r="O3197" s="9">
        <v>0.6</v>
      </c>
      <c r="P3197" s="9"/>
      <c r="Q3197" s="9"/>
      <c r="R3197" s="9"/>
      <c r="T3197">
        <f t="shared" si="448"/>
        <v>1340100</v>
      </c>
      <c r="U3197">
        <v>0</v>
      </c>
      <c r="V3197">
        <f t="shared" si="455"/>
        <v>0</v>
      </c>
      <c r="W3197" t="str">
        <f t="shared" si="449"/>
        <v/>
      </c>
      <c r="X3197" t="str">
        <f t="shared" si="450"/>
        <v/>
      </c>
      <c r="Y3197" t="str">
        <f t="shared" si="456"/>
        <v/>
      </c>
      <c r="Z3197" s="9"/>
      <c r="AA3197" s="14">
        <f t="shared" si="451"/>
        <v>0.58899999999999997</v>
      </c>
      <c r="AB3197" s="14">
        <f t="shared" si="452"/>
        <v>0.25600000000000001</v>
      </c>
    </row>
    <row r="3198" spans="1:28" x14ac:dyDescent="0.25">
      <c r="A3198" s="10">
        <f t="shared" si="454"/>
        <v>45425</v>
      </c>
      <c r="B3198" s="11">
        <v>134</v>
      </c>
      <c r="C3198" s="11">
        <v>200</v>
      </c>
      <c r="D3198" s="12">
        <v>642.08333333333303</v>
      </c>
      <c r="E3198" s="9">
        <v>63.37</v>
      </c>
      <c r="F3198" s="9">
        <f t="shared" si="453"/>
        <v>0</v>
      </c>
      <c r="G3198" s="9">
        <v>2.52</v>
      </c>
      <c r="H3198" s="9">
        <v>7.05</v>
      </c>
      <c r="I3198" s="9"/>
      <c r="J3198" s="9">
        <v>3.512</v>
      </c>
      <c r="K3198" s="9">
        <v>83.9</v>
      </c>
      <c r="L3198" s="9">
        <v>0.27560000000000001</v>
      </c>
      <c r="M3198" s="9">
        <v>0.45500000000000002</v>
      </c>
      <c r="N3198" s="9">
        <v>0.4</v>
      </c>
      <c r="O3198" s="9">
        <v>0.6</v>
      </c>
      <c r="P3198" s="9"/>
      <c r="Q3198" s="9"/>
      <c r="R3198" s="9"/>
      <c r="T3198">
        <f t="shared" si="448"/>
        <v>1340200</v>
      </c>
      <c r="U3198">
        <v>0</v>
      </c>
      <c r="V3198">
        <f t="shared" si="455"/>
        <v>0</v>
      </c>
      <c r="W3198" t="str">
        <f t="shared" si="449"/>
        <v/>
      </c>
      <c r="X3198" t="str">
        <f t="shared" si="450"/>
        <v/>
      </c>
      <c r="Y3198" t="str">
        <f t="shared" si="456"/>
        <v/>
      </c>
      <c r="Z3198" s="9"/>
      <c r="AA3198" s="14">
        <f t="shared" si="451"/>
        <v>0.65900000000000003</v>
      </c>
      <c r="AB3198" s="14">
        <f t="shared" si="452"/>
        <v>0.126</v>
      </c>
    </row>
    <row r="3199" spans="1:28" x14ac:dyDescent="0.25">
      <c r="A3199" s="10">
        <f t="shared" si="454"/>
        <v>45425</v>
      </c>
      <c r="B3199" s="11">
        <v>134</v>
      </c>
      <c r="C3199" s="11">
        <v>300</v>
      </c>
      <c r="D3199" s="12">
        <v>642.125</v>
      </c>
      <c r="E3199" s="9">
        <v>63.14</v>
      </c>
      <c r="F3199" s="9">
        <f t="shared" si="453"/>
        <v>0</v>
      </c>
      <c r="G3199" s="9">
        <v>2.52</v>
      </c>
      <c r="H3199" s="9">
        <v>6.54</v>
      </c>
      <c r="I3199" s="9"/>
      <c r="J3199" s="9">
        <v>3.1419999999999999</v>
      </c>
      <c r="K3199" s="9">
        <v>83</v>
      </c>
      <c r="L3199" s="9">
        <v>0.27410000000000001</v>
      </c>
      <c r="M3199" s="9">
        <v>0.44919999999999999</v>
      </c>
      <c r="N3199" s="9">
        <v>0</v>
      </c>
      <c r="O3199" s="9">
        <v>0.6</v>
      </c>
      <c r="P3199" s="9"/>
      <c r="Q3199" s="9"/>
      <c r="R3199" s="9"/>
      <c r="T3199">
        <f t="shared" si="448"/>
        <v>1340300</v>
      </c>
      <c r="U3199">
        <v>0</v>
      </c>
      <c r="V3199">
        <f t="shared" si="455"/>
        <v>0</v>
      </c>
      <c r="W3199" t="str">
        <f t="shared" si="449"/>
        <v/>
      </c>
      <c r="X3199" t="str">
        <f t="shared" si="450"/>
        <v/>
      </c>
      <c r="Y3199" t="str">
        <f t="shared" si="456"/>
        <v/>
      </c>
      <c r="Z3199" s="9"/>
      <c r="AA3199" s="14">
        <f t="shared" si="451"/>
        <v>0.63500000000000001</v>
      </c>
      <c r="AB3199" s="14">
        <f t="shared" si="452"/>
        <v>0.13</v>
      </c>
    </row>
    <row r="3200" spans="1:28" x14ac:dyDescent="0.25">
      <c r="A3200" s="10">
        <f t="shared" si="454"/>
        <v>45425</v>
      </c>
      <c r="B3200" s="11">
        <v>134</v>
      </c>
      <c r="C3200" s="11">
        <v>400</v>
      </c>
      <c r="D3200" s="12">
        <v>642.16666666666697</v>
      </c>
      <c r="E3200" s="9">
        <v>63.37</v>
      </c>
      <c r="F3200" s="9">
        <f t="shared" si="453"/>
        <v>0</v>
      </c>
      <c r="G3200" s="9">
        <v>1.01</v>
      </c>
      <c r="H3200" s="9">
        <v>5.03</v>
      </c>
      <c r="I3200" s="9"/>
      <c r="J3200" s="9">
        <v>2.85</v>
      </c>
      <c r="K3200" s="9">
        <v>84.8</v>
      </c>
      <c r="L3200" s="9">
        <v>0.27189999999999998</v>
      </c>
      <c r="M3200" s="9">
        <v>0.44550000000000001</v>
      </c>
      <c r="N3200" s="9">
        <v>0</v>
      </c>
      <c r="O3200" s="9">
        <v>0.6</v>
      </c>
      <c r="P3200" s="9"/>
      <c r="Q3200" s="9"/>
      <c r="R3200" s="9"/>
      <c r="T3200">
        <f t="shared" si="448"/>
        <v>1340400</v>
      </c>
      <c r="U3200">
        <v>0</v>
      </c>
      <c r="V3200">
        <f t="shared" si="455"/>
        <v>0</v>
      </c>
      <c r="W3200" t="str">
        <f t="shared" si="449"/>
        <v/>
      </c>
      <c r="X3200" t="str">
        <f t="shared" si="450"/>
        <v/>
      </c>
      <c r="Y3200" t="str">
        <f t="shared" si="456"/>
        <v/>
      </c>
      <c r="Z3200" s="9"/>
      <c r="AA3200" s="14">
        <f t="shared" si="451"/>
        <v>0.63500000000000001</v>
      </c>
      <c r="AB3200" s="14">
        <f t="shared" si="452"/>
        <v>0.114</v>
      </c>
    </row>
    <row r="3201" spans="1:28" x14ac:dyDescent="0.25">
      <c r="A3201" s="10">
        <f t="shared" si="454"/>
        <v>45425</v>
      </c>
      <c r="B3201" s="11">
        <v>134</v>
      </c>
      <c r="C3201" s="11">
        <v>500</v>
      </c>
      <c r="D3201" s="12">
        <v>642.20833333333303</v>
      </c>
      <c r="E3201" s="9">
        <v>63.26</v>
      </c>
      <c r="F3201" s="9">
        <f t="shared" si="453"/>
        <v>0</v>
      </c>
      <c r="G3201" s="9">
        <v>0.5</v>
      </c>
      <c r="H3201" s="9">
        <v>4.53</v>
      </c>
      <c r="I3201" s="9"/>
      <c r="J3201" s="9">
        <v>3.512</v>
      </c>
      <c r="K3201" s="9">
        <v>85.9</v>
      </c>
      <c r="L3201" s="9">
        <v>0.27050000000000002</v>
      </c>
      <c r="M3201" s="9">
        <v>0.44259999999999999</v>
      </c>
      <c r="N3201" s="9">
        <v>0</v>
      </c>
      <c r="O3201" s="9">
        <v>15.6</v>
      </c>
      <c r="P3201" s="9"/>
      <c r="Q3201" s="9"/>
      <c r="R3201" s="9"/>
      <c r="T3201">
        <f t="shared" si="448"/>
        <v>1340500</v>
      </c>
      <c r="U3201">
        <v>8</v>
      </c>
      <c r="V3201">
        <f t="shared" si="455"/>
        <v>15.6</v>
      </c>
      <c r="W3201" t="str">
        <f t="shared" si="449"/>
        <v/>
      </c>
      <c r="X3201" t="str">
        <f t="shared" si="450"/>
        <v/>
      </c>
      <c r="Y3201" t="str">
        <f t="shared" si="456"/>
        <v/>
      </c>
      <c r="Z3201" s="9"/>
      <c r="AA3201" s="14">
        <f t="shared" si="451"/>
        <v>0.67500000000000004</v>
      </c>
      <c r="AB3201" s="14">
        <f t="shared" si="452"/>
        <v>0.111</v>
      </c>
    </row>
    <row r="3202" spans="1:28" x14ac:dyDescent="0.25">
      <c r="A3202" s="10">
        <f t="shared" si="454"/>
        <v>45425</v>
      </c>
      <c r="B3202" s="11">
        <v>134</v>
      </c>
      <c r="C3202" s="11">
        <v>600</v>
      </c>
      <c r="D3202" s="12">
        <v>642.25</v>
      </c>
      <c r="E3202" s="9">
        <v>63.96</v>
      </c>
      <c r="F3202" s="9">
        <f t="shared" si="453"/>
        <v>0</v>
      </c>
      <c r="G3202" s="9">
        <v>1.51</v>
      </c>
      <c r="H3202" s="9">
        <v>6.04</v>
      </c>
      <c r="I3202" s="9"/>
      <c r="J3202" s="9">
        <v>4.0110000000000001</v>
      </c>
      <c r="K3202" s="9">
        <v>83.1</v>
      </c>
      <c r="L3202" s="9">
        <v>0.27050000000000002</v>
      </c>
      <c r="M3202" s="9">
        <v>0.44040000000000001</v>
      </c>
      <c r="N3202" s="9">
        <v>0</v>
      </c>
      <c r="O3202" s="9">
        <v>103.1</v>
      </c>
      <c r="P3202" s="9"/>
      <c r="Q3202" s="9"/>
      <c r="R3202" s="9"/>
      <c r="T3202">
        <f t="shared" si="448"/>
        <v>1340600</v>
      </c>
      <c r="U3202">
        <v>123.8</v>
      </c>
      <c r="V3202">
        <f t="shared" si="455"/>
        <v>103.1</v>
      </c>
      <c r="W3202" t="str">
        <f t="shared" si="449"/>
        <v/>
      </c>
      <c r="X3202" t="str">
        <f t="shared" si="450"/>
        <v/>
      </c>
      <c r="Y3202" t="str">
        <f t="shared" si="456"/>
        <v/>
      </c>
      <c r="Z3202" s="9"/>
      <c r="AA3202" s="14">
        <f t="shared" si="451"/>
        <v>0.67600000000000005</v>
      </c>
      <c r="AB3202" s="14">
        <f t="shared" si="452"/>
        <v>0.13700000000000001</v>
      </c>
    </row>
    <row r="3203" spans="1:28" x14ac:dyDescent="0.25">
      <c r="A3203" s="10">
        <f t="shared" si="454"/>
        <v>45425</v>
      </c>
      <c r="B3203" s="11">
        <v>134</v>
      </c>
      <c r="C3203" s="11">
        <v>700</v>
      </c>
      <c r="D3203" s="12">
        <v>642.29166666666697</v>
      </c>
      <c r="E3203" s="9">
        <v>63.96</v>
      </c>
      <c r="F3203" s="9">
        <f t="shared" si="453"/>
        <v>0</v>
      </c>
      <c r="G3203" s="9">
        <v>2.0099999999999998</v>
      </c>
      <c r="H3203" s="9">
        <v>6.54</v>
      </c>
      <c r="I3203" s="9"/>
      <c r="J3203" s="9">
        <v>4.1680000000000001</v>
      </c>
      <c r="K3203" s="9">
        <v>81</v>
      </c>
      <c r="L3203" s="9">
        <v>0.26900000000000002</v>
      </c>
      <c r="M3203" s="9">
        <v>0.4375</v>
      </c>
      <c r="N3203" s="9">
        <v>0</v>
      </c>
      <c r="O3203" s="9">
        <v>166.9</v>
      </c>
      <c r="P3203" s="9"/>
      <c r="Q3203" s="9"/>
      <c r="R3203" s="9"/>
      <c r="T3203">
        <f t="shared" si="448"/>
        <v>1340700</v>
      </c>
      <c r="U3203">
        <v>301.8</v>
      </c>
      <c r="V3203">
        <f t="shared" si="455"/>
        <v>166.9</v>
      </c>
      <c r="W3203" t="str">
        <f t="shared" si="449"/>
        <v/>
      </c>
      <c r="X3203" t="str">
        <f t="shared" si="450"/>
        <v/>
      </c>
      <c r="Y3203" t="str">
        <f t="shared" si="456"/>
        <v/>
      </c>
      <c r="Z3203" s="9"/>
      <c r="AA3203" s="14">
        <f t="shared" si="451"/>
        <v>0.66600000000000004</v>
      </c>
      <c r="AB3203" s="14">
        <f t="shared" si="452"/>
        <v>0.156</v>
      </c>
    </row>
    <row r="3204" spans="1:28" x14ac:dyDescent="0.25">
      <c r="A3204" s="10">
        <f t="shared" si="454"/>
        <v>45425</v>
      </c>
      <c r="B3204" s="11">
        <v>134</v>
      </c>
      <c r="C3204" s="11">
        <v>800</v>
      </c>
      <c r="D3204" s="12">
        <v>642.33333333333303</v>
      </c>
      <c r="E3204" s="9">
        <v>64.31</v>
      </c>
      <c r="F3204" s="9">
        <f t="shared" si="453"/>
        <v>0.31000000000000227</v>
      </c>
      <c r="G3204" s="9">
        <v>2.0099999999999998</v>
      </c>
      <c r="H3204" s="9">
        <v>6.54</v>
      </c>
      <c r="I3204" s="9"/>
      <c r="J3204" s="9">
        <v>6.8890000000000002</v>
      </c>
      <c r="K3204" s="9">
        <v>76.7</v>
      </c>
      <c r="L3204" s="9">
        <v>0.26900000000000002</v>
      </c>
      <c r="M3204" s="9">
        <v>0.43609999999999999</v>
      </c>
      <c r="N3204" s="9">
        <v>0</v>
      </c>
      <c r="O3204" s="9">
        <v>275.60000000000002</v>
      </c>
      <c r="P3204" s="9"/>
      <c r="Q3204" s="9"/>
      <c r="R3204" s="9"/>
      <c r="T3204">
        <f t="shared" si="448"/>
        <v>1340800</v>
      </c>
      <c r="U3204">
        <v>487.5</v>
      </c>
      <c r="V3204">
        <f t="shared" si="455"/>
        <v>275.60000000000002</v>
      </c>
      <c r="W3204" t="str">
        <f t="shared" si="449"/>
        <v/>
      </c>
      <c r="X3204" t="str">
        <f t="shared" si="450"/>
        <v/>
      </c>
      <c r="Y3204" t="str">
        <f t="shared" si="456"/>
        <v/>
      </c>
      <c r="Z3204" s="9"/>
      <c r="AA3204" s="14">
        <f t="shared" si="451"/>
        <v>0.76200000000000001</v>
      </c>
      <c r="AB3204" s="14">
        <f t="shared" si="452"/>
        <v>0.23100000000000001</v>
      </c>
    </row>
    <row r="3205" spans="1:28" x14ac:dyDescent="0.25">
      <c r="A3205" s="10">
        <f t="shared" si="454"/>
        <v>45425</v>
      </c>
      <c r="B3205" s="11">
        <v>134</v>
      </c>
      <c r="C3205" s="11">
        <v>900</v>
      </c>
      <c r="D3205" s="12">
        <v>642.375</v>
      </c>
      <c r="E3205" s="9">
        <v>63.73</v>
      </c>
      <c r="F3205" s="9">
        <f t="shared" si="453"/>
        <v>0</v>
      </c>
      <c r="G3205" s="9">
        <v>2.0099999999999998</v>
      </c>
      <c r="H3205" s="9">
        <v>6.04</v>
      </c>
      <c r="I3205" s="9"/>
      <c r="J3205" s="9">
        <v>7.6449999999999996</v>
      </c>
      <c r="K3205" s="9">
        <v>69.7</v>
      </c>
      <c r="L3205" s="9">
        <v>0.26900000000000002</v>
      </c>
      <c r="M3205" s="9">
        <v>0.43609999999999999</v>
      </c>
      <c r="N3205" s="9">
        <v>0</v>
      </c>
      <c r="O3205" s="9">
        <v>456.9</v>
      </c>
      <c r="P3205" s="9"/>
      <c r="Q3205" s="9"/>
      <c r="R3205" s="9"/>
      <c r="T3205">
        <f t="shared" ref="T3205:T3268" si="457">B3205*10000+C3205</f>
        <v>1340900</v>
      </c>
      <c r="U3205">
        <v>659.2</v>
      </c>
      <c r="V3205">
        <f t="shared" si="455"/>
        <v>456.9</v>
      </c>
      <c r="W3205" t="str">
        <f t="shared" ref="W3205:W3268" si="458">IF(C3205=2400,ROUND(L3205,3),"")</f>
        <v/>
      </c>
      <c r="X3205" t="str">
        <f t="shared" ref="X3205:X3268" si="459">IF(C3205=2400,ROUND(M3205,3),"")</f>
        <v/>
      </c>
      <c r="Y3205" t="str">
        <f t="shared" si="456"/>
        <v/>
      </c>
      <c r="Z3205" s="9"/>
      <c r="AA3205" s="14">
        <f t="shared" ref="AA3205:AA3268" si="460">ROUND((0.6105*(EXP((17.273*J3205)/(J3205+237.3))))*K3205/100,3)</f>
        <v>0.73</v>
      </c>
      <c r="AB3205" s="14">
        <f t="shared" ref="AB3205:AB3268" si="461">ROUND(AA3205/K3205*(100-K3205),3)</f>
        <v>0.317</v>
      </c>
    </row>
    <row r="3206" spans="1:28" x14ac:dyDescent="0.25">
      <c r="A3206" s="10">
        <f t="shared" si="454"/>
        <v>45425</v>
      </c>
      <c r="B3206" s="11">
        <v>134</v>
      </c>
      <c r="C3206" s="11">
        <v>1000</v>
      </c>
      <c r="D3206" s="12">
        <v>642.41666666666697</v>
      </c>
      <c r="E3206" s="9">
        <v>64.08</v>
      </c>
      <c r="F3206" s="9">
        <f t="shared" ref="F3206:F3269" si="462">IF(E3206&gt;F$2,E3206-F$2,0)</f>
        <v>7.9999999999998295E-2</v>
      </c>
      <c r="G3206" s="9">
        <v>2.52</v>
      </c>
      <c r="H3206" s="9">
        <v>6.04</v>
      </c>
      <c r="I3206" s="9"/>
      <c r="J3206" s="9">
        <v>8.8659999999999997</v>
      </c>
      <c r="K3206" s="9">
        <v>64.7</v>
      </c>
      <c r="L3206" s="9">
        <v>0.26979999999999998</v>
      </c>
      <c r="M3206" s="9">
        <v>0.43969999999999998</v>
      </c>
      <c r="N3206" s="9">
        <v>0</v>
      </c>
      <c r="O3206" s="9">
        <v>680.6</v>
      </c>
      <c r="P3206" s="9"/>
      <c r="Q3206" s="9"/>
      <c r="R3206" s="9"/>
      <c r="T3206">
        <f t="shared" si="457"/>
        <v>1341000</v>
      </c>
      <c r="U3206">
        <v>801.8</v>
      </c>
      <c r="V3206">
        <f t="shared" si="455"/>
        <v>680.6</v>
      </c>
      <c r="W3206" t="str">
        <f t="shared" si="458"/>
        <v/>
      </c>
      <c r="X3206" t="str">
        <f t="shared" si="459"/>
        <v/>
      </c>
      <c r="Y3206" t="str">
        <f t="shared" si="456"/>
        <v/>
      </c>
      <c r="Z3206" s="9"/>
      <c r="AA3206" s="14">
        <f t="shared" si="460"/>
        <v>0.73599999999999999</v>
      </c>
      <c r="AB3206" s="14">
        <f t="shared" si="461"/>
        <v>0.40200000000000002</v>
      </c>
    </row>
    <row r="3207" spans="1:28" x14ac:dyDescent="0.25">
      <c r="A3207" s="10">
        <f t="shared" ref="A3207:A3270" si="463">A$5-1+B3207</f>
        <v>45425</v>
      </c>
      <c r="B3207" s="11">
        <v>134</v>
      </c>
      <c r="C3207" s="11">
        <v>1100</v>
      </c>
      <c r="D3207" s="12">
        <v>642.45833333333303</v>
      </c>
      <c r="E3207" s="9">
        <v>63.96</v>
      </c>
      <c r="F3207" s="9">
        <f t="shared" si="462"/>
        <v>0</v>
      </c>
      <c r="G3207" s="9">
        <v>2.52</v>
      </c>
      <c r="H3207" s="9">
        <v>6.54</v>
      </c>
      <c r="I3207" s="9"/>
      <c r="J3207" s="9">
        <v>9.1140000000000008</v>
      </c>
      <c r="K3207" s="9">
        <v>63.8</v>
      </c>
      <c r="L3207" s="9">
        <v>0.27050000000000002</v>
      </c>
      <c r="M3207" s="9">
        <v>0.44629999999999997</v>
      </c>
      <c r="N3207" s="9">
        <v>0</v>
      </c>
      <c r="O3207" s="9">
        <v>661.9</v>
      </c>
      <c r="P3207" s="9"/>
      <c r="Q3207" s="9"/>
      <c r="R3207" s="9"/>
      <c r="T3207">
        <f t="shared" si="457"/>
        <v>1341100</v>
      </c>
      <c r="U3207">
        <v>903.8</v>
      </c>
      <c r="V3207">
        <f t="shared" si="455"/>
        <v>661.9</v>
      </c>
      <c r="W3207" t="str">
        <f t="shared" si="458"/>
        <v/>
      </c>
      <c r="X3207" t="str">
        <f t="shared" si="459"/>
        <v/>
      </c>
      <c r="Y3207" t="str">
        <f t="shared" si="456"/>
        <v/>
      </c>
      <c r="Z3207" s="9"/>
      <c r="AA3207" s="14">
        <f t="shared" si="460"/>
        <v>0.73799999999999999</v>
      </c>
      <c r="AB3207" s="14">
        <f t="shared" si="461"/>
        <v>0.41899999999999998</v>
      </c>
    </row>
    <row r="3208" spans="1:28" x14ac:dyDescent="0.25">
      <c r="A3208" s="10">
        <f t="shared" si="463"/>
        <v>45425</v>
      </c>
      <c r="B3208" s="11">
        <v>134</v>
      </c>
      <c r="C3208" s="11">
        <v>1200</v>
      </c>
      <c r="D3208" s="12">
        <v>642.5</v>
      </c>
      <c r="E3208" s="9">
        <v>63.49</v>
      </c>
      <c r="F3208" s="9">
        <f t="shared" si="462"/>
        <v>0</v>
      </c>
      <c r="G3208" s="9">
        <v>2.52</v>
      </c>
      <c r="H3208" s="9">
        <v>6.54</v>
      </c>
      <c r="I3208" s="9"/>
      <c r="J3208" s="9">
        <v>9.5830000000000002</v>
      </c>
      <c r="K3208" s="9">
        <v>60.8</v>
      </c>
      <c r="L3208" s="9">
        <v>0.2712</v>
      </c>
      <c r="M3208" s="9">
        <v>0.45860000000000001</v>
      </c>
      <c r="N3208" s="9">
        <v>0</v>
      </c>
      <c r="O3208" s="9">
        <v>644.4</v>
      </c>
      <c r="P3208" s="9"/>
      <c r="Q3208" s="9"/>
      <c r="R3208" s="9"/>
      <c r="T3208">
        <f t="shared" si="457"/>
        <v>1341200</v>
      </c>
      <c r="U3208">
        <v>958.3</v>
      </c>
      <c r="V3208">
        <f t="shared" si="455"/>
        <v>644.4</v>
      </c>
      <c r="W3208" t="str">
        <f t="shared" si="458"/>
        <v/>
      </c>
      <c r="X3208" t="str">
        <f t="shared" si="459"/>
        <v/>
      </c>
      <c r="Y3208" t="str">
        <f t="shared" si="456"/>
        <v/>
      </c>
      <c r="Z3208" s="9"/>
      <c r="AA3208" s="14">
        <f t="shared" si="460"/>
        <v>0.72599999999999998</v>
      </c>
      <c r="AB3208" s="14">
        <f t="shared" si="461"/>
        <v>0.46800000000000003</v>
      </c>
    </row>
    <row r="3209" spans="1:28" x14ac:dyDescent="0.25">
      <c r="A3209" s="10">
        <f t="shared" si="463"/>
        <v>45425</v>
      </c>
      <c r="B3209" s="11">
        <v>134</v>
      </c>
      <c r="C3209" s="11">
        <v>1300</v>
      </c>
      <c r="D3209" s="12">
        <v>642.54166666666697</v>
      </c>
      <c r="E3209" s="9">
        <v>63.73</v>
      </c>
      <c r="F3209" s="9">
        <f t="shared" si="462"/>
        <v>0</v>
      </c>
      <c r="G3209" s="9">
        <v>2.52</v>
      </c>
      <c r="H3209" s="9">
        <v>7.55</v>
      </c>
      <c r="I3209" s="9"/>
      <c r="J3209" s="9">
        <v>9.3360000000000003</v>
      </c>
      <c r="K3209" s="9">
        <v>56.1</v>
      </c>
      <c r="L3209" s="9">
        <v>0.27410000000000001</v>
      </c>
      <c r="M3209" s="9">
        <v>0.47460000000000002</v>
      </c>
      <c r="N3209" s="9">
        <v>0</v>
      </c>
      <c r="O3209" s="9">
        <v>564.4</v>
      </c>
      <c r="P3209" s="9"/>
      <c r="Q3209" s="9"/>
      <c r="R3209" s="9"/>
      <c r="T3209">
        <f t="shared" si="457"/>
        <v>1341300</v>
      </c>
      <c r="U3209">
        <v>960.3</v>
      </c>
      <c r="V3209">
        <f t="shared" si="455"/>
        <v>564.4</v>
      </c>
      <c r="W3209" t="str">
        <f t="shared" si="458"/>
        <v/>
      </c>
      <c r="X3209" t="str">
        <f t="shared" si="459"/>
        <v/>
      </c>
      <c r="Y3209" t="str">
        <f t="shared" si="456"/>
        <v/>
      </c>
      <c r="Z3209" s="9"/>
      <c r="AA3209" s="14">
        <f t="shared" si="460"/>
        <v>0.65900000000000003</v>
      </c>
      <c r="AB3209" s="14">
        <f t="shared" si="461"/>
        <v>0.51600000000000001</v>
      </c>
    </row>
    <row r="3210" spans="1:28" x14ac:dyDescent="0.25">
      <c r="A3210" s="10">
        <f t="shared" si="463"/>
        <v>45425</v>
      </c>
      <c r="B3210" s="11">
        <v>134</v>
      </c>
      <c r="C3210" s="11">
        <v>1400</v>
      </c>
      <c r="D3210" s="12">
        <v>642.58333333333303</v>
      </c>
      <c r="E3210" s="9">
        <v>63.49</v>
      </c>
      <c r="F3210" s="9">
        <f t="shared" si="462"/>
        <v>0</v>
      </c>
      <c r="G3210" s="9">
        <v>2.52</v>
      </c>
      <c r="H3210" s="9">
        <v>7.05</v>
      </c>
      <c r="I3210" s="9"/>
      <c r="J3210" s="9">
        <v>7.77</v>
      </c>
      <c r="K3210" s="9">
        <v>60.3</v>
      </c>
      <c r="L3210" s="9">
        <v>0.27410000000000001</v>
      </c>
      <c r="M3210" s="9">
        <v>0.47460000000000002</v>
      </c>
      <c r="N3210" s="9">
        <v>0</v>
      </c>
      <c r="O3210" s="9">
        <v>356.9</v>
      </c>
      <c r="P3210" s="9"/>
      <c r="Q3210" s="9"/>
      <c r="R3210" s="9"/>
      <c r="T3210">
        <f t="shared" si="457"/>
        <v>1341400</v>
      </c>
      <c r="U3210">
        <v>910.2</v>
      </c>
      <c r="V3210">
        <f t="shared" ref="V3210:V3273" si="464">IF(O3210&lt;1,0,ROUND(O3210,1))</f>
        <v>356.9</v>
      </c>
      <c r="W3210" t="str">
        <f t="shared" si="458"/>
        <v/>
      </c>
      <c r="X3210" t="str">
        <f t="shared" si="459"/>
        <v/>
      </c>
      <c r="Y3210" t="str">
        <f t="shared" ref="Y3210:Y3273" si="465">IF(C3210=2400,ROUND(F3210/100,3),"")</f>
        <v/>
      </c>
      <c r="Z3210" s="9"/>
      <c r="AA3210" s="14">
        <f t="shared" si="460"/>
        <v>0.63700000000000001</v>
      </c>
      <c r="AB3210" s="14">
        <f t="shared" si="461"/>
        <v>0.41899999999999998</v>
      </c>
    </row>
    <row r="3211" spans="1:28" x14ac:dyDescent="0.25">
      <c r="A3211" s="10">
        <f t="shared" si="463"/>
        <v>45425</v>
      </c>
      <c r="B3211" s="11">
        <v>134</v>
      </c>
      <c r="C3211" s="11">
        <v>1500</v>
      </c>
      <c r="D3211" s="12">
        <v>642.625</v>
      </c>
      <c r="E3211" s="9">
        <v>63.73</v>
      </c>
      <c r="F3211" s="9">
        <f t="shared" si="462"/>
        <v>0</v>
      </c>
      <c r="G3211" s="9">
        <v>2.0099999999999998</v>
      </c>
      <c r="H3211" s="9">
        <v>6.54</v>
      </c>
      <c r="I3211" s="9"/>
      <c r="J3211" s="9">
        <v>6.484</v>
      </c>
      <c r="K3211" s="9">
        <v>64.5</v>
      </c>
      <c r="L3211" s="9">
        <v>0.27410000000000001</v>
      </c>
      <c r="M3211" s="9">
        <v>0.47460000000000002</v>
      </c>
      <c r="N3211" s="9">
        <v>0</v>
      </c>
      <c r="O3211" s="9">
        <v>255.6</v>
      </c>
      <c r="P3211" s="9"/>
      <c r="Q3211" s="9"/>
      <c r="R3211" s="9"/>
      <c r="T3211">
        <f t="shared" si="457"/>
        <v>1341500</v>
      </c>
      <c r="U3211">
        <v>811.5</v>
      </c>
      <c r="V3211">
        <f t="shared" si="464"/>
        <v>255.6</v>
      </c>
      <c r="W3211" t="str">
        <f t="shared" si="458"/>
        <v/>
      </c>
      <c r="X3211" t="str">
        <f t="shared" si="459"/>
        <v/>
      </c>
      <c r="Y3211" t="str">
        <f t="shared" si="465"/>
        <v/>
      </c>
      <c r="Z3211" s="9"/>
      <c r="AA3211" s="14">
        <f t="shared" si="460"/>
        <v>0.623</v>
      </c>
      <c r="AB3211" s="14">
        <f t="shared" si="461"/>
        <v>0.34300000000000003</v>
      </c>
    </row>
    <row r="3212" spans="1:28" x14ac:dyDescent="0.25">
      <c r="A3212" s="10">
        <f t="shared" si="463"/>
        <v>45425</v>
      </c>
      <c r="B3212" s="11">
        <v>134</v>
      </c>
      <c r="C3212" s="11">
        <v>1600</v>
      </c>
      <c r="D3212" s="12">
        <v>642.66666666666697</v>
      </c>
      <c r="E3212" s="9">
        <v>63.73</v>
      </c>
      <c r="F3212" s="9">
        <f t="shared" si="462"/>
        <v>0</v>
      </c>
      <c r="G3212" s="9">
        <v>2.0099999999999998</v>
      </c>
      <c r="H3212" s="9">
        <v>7.05</v>
      </c>
      <c r="I3212" s="9"/>
      <c r="J3212" s="9">
        <v>6.8639999999999999</v>
      </c>
      <c r="K3212" s="9">
        <v>62.7</v>
      </c>
      <c r="L3212" s="9">
        <v>0.27479999999999999</v>
      </c>
      <c r="M3212" s="9">
        <v>0.47389999999999999</v>
      </c>
      <c r="N3212" s="9">
        <v>0</v>
      </c>
      <c r="O3212" s="9">
        <v>360.6</v>
      </c>
      <c r="P3212" s="9"/>
      <c r="Q3212" s="9"/>
      <c r="R3212" s="9"/>
      <c r="T3212">
        <f t="shared" si="457"/>
        <v>1341600</v>
      </c>
      <c r="U3212">
        <v>671.8</v>
      </c>
      <c r="V3212">
        <f t="shared" si="464"/>
        <v>360.6</v>
      </c>
      <c r="W3212" t="str">
        <f t="shared" si="458"/>
        <v/>
      </c>
      <c r="X3212" t="str">
        <f t="shared" si="459"/>
        <v/>
      </c>
      <c r="Y3212" t="str">
        <f t="shared" si="465"/>
        <v/>
      </c>
      <c r="Z3212" s="9"/>
      <c r="AA3212" s="14">
        <f t="shared" si="460"/>
        <v>0.622</v>
      </c>
      <c r="AB3212" s="14">
        <f t="shared" si="461"/>
        <v>0.37</v>
      </c>
    </row>
    <row r="3213" spans="1:28" x14ac:dyDescent="0.25">
      <c r="A3213" s="10">
        <f t="shared" si="463"/>
        <v>45425</v>
      </c>
      <c r="B3213" s="11">
        <v>134</v>
      </c>
      <c r="C3213" s="11">
        <v>1700</v>
      </c>
      <c r="D3213" s="12">
        <v>642.70833333333303</v>
      </c>
      <c r="E3213" s="9">
        <v>63.61</v>
      </c>
      <c r="F3213" s="9">
        <f t="shared" si="462"/>
        <v>0</v>
      </c>
      <c r="G3213" s="9">
        <v>1.51</v>
      </c>
      <c r="H3213" s="9">
        <v>5.54</v>
      </c>
      <c r="I3213" s="9"/>
      <c r="J3213" s="9">
        <v>5.9489999999999998</v>
      </c>
      <c r="K3213" s="9">
        <v>65.599999999999994</v>
      </c>
      <c r="L3213" s="9">
        <v>0.27339999999999998</v>
      </c>
      <c r="M3213" s="9">
        <v>0.47389999999999999</v>
      </c>
      <c r="N3213" s="9">
        <v>0</v>
      </c>
      <c r="O3213" s="9">
        <v>229.4</v>
      </c>
      <c r="P3213" s="9"/>
      <c r="Q3213" s="9"/>
      <c r="R3213" s="9"/>
      <c r="T3213">
        <f t="shared" si="457"/>
        <v>1341700</v>
      </c>
      <c r="U3213">
        <v>502.2</v>
      </c>
      <c r="V3213">
        <f t="shared" si="464"/>
        <v>229.4</v>
      </c>
      <c r="W3213" t="str">
        <f t="shared" si="458"/>
        <v/>
      </c>
      <c r="X3213" t="str">
        <f t="shared" si="459"/>
        <v/>
      </c>
      <c r="Y3213" t="str">
        <f t="shared" si="465"/>
        <v/>
      </c>
      <c r="Z3213" s="9"/>
      <c r="AA3213" s="14">
        <f t="shared" si="460"/>
        <v>0.61099999999999999</v>
      </c>
      <c r="AB3213" s="14">
        <f t="shared" si="461"/>
        <v>0.32</v>
      </c>
    </row>
    <row r="3214" spans="1:28" x14ac:dyDescent="0.25">
      <c r="A3214" s="10">
        <f t="shared" si="463"/>
        <v>45425</v>
      </c>
      <c r="B3214" s="11">
        <v>134</v>
      </c>
      <c r="C3214" s="11">
        <v>1800</v>
      </c>
      <c r="D3214" s="12">
        <v>642.75</v>
      </c>
      <c r="E3214" s="9">
        <v>63.61</v>
      </c>
      <c r="F3214" s="9">
        <f t="shared" si="462"/>
        <v>0</v>
      </c>
      <c r="G3214" s="9">
        <v>1.51</v>
      </c>
      <c r="H3214" s="9">
        <v>5.54</v>
      </c>
      <c r="I3214" s="9"/>
      <c r="J3214" s="9">
        <v>6.3310000000000004</v>
      </c>
      <c r="K3214" s="9">
        <v>69.400000000000006</v>
      </c>
      <c r="L3214" s="9">
        <v>0.2727</v>
      </c>
      <c r="M3214" s="9">
        <v>0.47170000000000001</v>
      </c>
      <c r="N3214" s="9">
        <v>0</v>
      </c>
      <c r="O3214" s="9">
        <v>230.6</v>
      </c>
      <c r="P3214" s="9"/>
      <c r="Q3214" s="9"/>
      <c r="R3214" s="9"/>
      <c r="T3214">
        <f t="shared" si="457"/>
        <v>1341800</v>
      </c>
      <c r="U3214">
        <v>316.8</v>
      </c>
      <c r="V3214">
        <f t="shared" si="464"/>
        <v>230.6</v>
      </c>
      <c r="W3214" t="str">
        <f t="shared" si="458"/>
        <v/>
      </c>
      <c r="X3214" t="str">
        <f t="shared" si="459"/>
        <v/>
      </c>
      <c r="Y3214" t="str">
        <f t="shared" si="465"/>
        <v/>
      </c>
      <c r="Z3214" s="9"/>
      <c r="AA3214" s="14">
        <f t="shared" si="460"/>
        <v>0.66400000000000003</v>
      </c>
      <c r="AB3214" s="14">
        <f t="shared" si="461"/>
        <v>0.29299999999999998</v>
      </c>
    </row>
    <row r="3215" spans="1:28" x14ac:dyDescent="0.25">
      <c r="A3215" s="10">
        <f t="shared" si="463"/>
        <v>45425</v>
      </c>
      <c r="B3215" s="11">
        <v>134</v>
      </c>
      <c r="C3215" s="11">
        <v>1900</v>
      </c>
      <c r="D3215" s="12">
        <v>642.79166666666697</v>
      </c>
      <c r="E3215" s="9">
        <v>63.61</v>
      </c>
      <c r="F3215" s="9">
        <f t="shared" si="462"/>
        <v>0</v>
      </c>
      <c r="G3215" s="9">
        <v>1.01</v>
      </c>
      <c r="H3215" s="9">
        <v>5.54</v>
      </c>
      <c r="I3215" s="9"/>
      <c r="J3215" s="9">
        <v>3.4329999999999998</v>
      </c>
      <c r="K3215" s="9">
        <v>79.5</v>
      </c>
      <c r="L3215" s="9">
        <v>0.2727</v>
      </c>
      <c r="M3215" s="9">
        <v>0.45929999999999999</v>
      </c>
      <c r="N3215" s="9">
        <v>0</v>
      </c>
      <c r="O3215" s="9">
        <v>39.4</v>
      </c>
      <c r="P3215" s="9"/>
      <c r="Q3215" s="9"/>
      <c r="R3215" s="9"/>
      <c r="T3215">
        <f t="shared" si="457"/>
        <v>1341900</v>
      </c>
      <c r="U3215">
        <v>136.80000000000001</v>
      </c>
      <c r="V3215">
        <f t="shared" si="464"/>
        <v>39.4</v>
      </c>
      <c r="W3215" t="str">
        <f t="shared" si="458"/>
        <v/>
      </c>
      <c r="X3215" t="str">
        <f t="shared" si="459"/>
        <v/>
      </c>
      <c r="Y3215" t="str">
        <f t="shared" si="465"/>
        <v/>
      </c>
      <c r="Z3215" s="9"/>
      <c r="AA3215" s="14">
        <f t="shared" si="460"/>
        <v>0.621</v>
      </c>
      <c r="AB3215" s="14">
        <f t="shared" si="461"/>
        <v>0.16</v>
      </c>
    </row>
    <row r="3216" spans="1:28" x14ac:dyDescent="0.25">
      <c r="A3216" s="10">
        <f t="shared" si="463"/>
        <v>45425</v>
      </c>
      <c r="B3216" s="11">
        <v>134</v>
      </c>
      <c r="C3216" s="11">
        <v>2000</v>
      </c>
      <c r="D3216" s="12">
        <v>642.83333333333303</v>
      </c>
      <c r="E3216" s="9">
        <v>63.84</v>
      </c>
      <c r="F3216" s="9">
        <f t="shared" si="462"/>
        <v>0</v>
      </c>
      <c r="G3216" s="9">
        <v>0.5</v>
      </c>
      <c r="H3216" s="9">
        <v>5.54</v>
      </c>
      <c r="I3216" s="9"/>
      <c r="J3216" s="9">
        <v>2.93</v>
      </c>
      <c r="K3216" s="9">
        <v>91.6</v>
      </c>
      <c r="L3216" s="9">
        <v>0.27560000000000001</v>
      </c>
      <c r="M3216" s="9">
        <v>0.46510000000000001</v>
      </c>
      <c r="N3216" s="9">
        <v>1.6</v>
      </c>
      <c r="O3216" s="9">
        <v>1.9</v>
      </c>
      <c r="P3216" s="9"/>
      <c r="Q3216" s="9"/>
      <c r="R3216" s="9"/>
      <c r="T3216">
        <f t="shared" si="457"/>
        <v>1342000</v>
      </c>
      <c r="U3216">
        <v>12</v>
      </c>
      <c r="V3216">
        <f t="shared" si="464"/>
        <v>1.9</v>
      </c>
      <c r="W3216" t="str">
        <f t="shared" si="458"/>
        <v/>
      </c>
      <c r="X3216" t="str">
        <f t="shared" si="459"/>
        <v/>
      </c>
      <c r="Y3216" t="str">
        <f t="shared" si="465"/>
        <v/>
      </c>
      <c r="Z3216" s="9"/>
      <c r="AA3216" s="14">
        <f t="shared" si="460"/>
        <v>0.69</v>
      </c>
      <c r="AB3216" s="14">
        <f t="shared" si="461"/>
        <v>6.3E-2</v>
      </c>
    </row>
    <row r="3217" spans="1:28" x14ac:dyDescent="0.25">
      <c r="A3217" s="10">
        <f t="shared" si="463"/>
        <v>45425</v>
      </c>
      <c r="B3217" s="11">
        <v>134</v>
      </c>
      <c r="C3217" s="11">
        <v>2100</v>
      </c>
      <c r="D3217" s="12">
        <v>642.875</v>
      </c>
      <c r="E3217" s="9">
        <v>63.61</v>
      </c>
      <c r="F3217" s="9">
        <f t="shared" si="462"/>
        <v>0</v>
      </c>
      <c r="G3217" s="9">
        <v>0.5</v>
      </c>
      <c r="H3217" s="9">
        <v>5.54</v>
      </c>
      <c r="I3217" s="9"/>
      <c r="J3217" s="9">
        <v>2.7440000000000002</v>
      </c>
      <c r="K3217" s="9">
        <v>95.4</v>
      </c>
      <c r="L3217" s="9">
        <v>0.27700000000000002</v>
      </c>
      <c r="M3217" s="9">
        <v>0.47089999999999999</v>
      </c>
      <c r="N3217" s="9">
        <v>0.8</v>
      </c>
      <c r="O3217" s="9">
        <v>0.6</v>
      </c>
      <c r="P3217" s="9"/>
      <c r="Q3217" s="9"/>
      <c r="R3217" s="9"/>
      <c r="T3217">
        <f t="shared" si="457"/>
        <v>1342100</v>
      </c>
      <c r="U3217">
        <v>0</v>
      </c>
      <c r="V3217">
        <f t="shared" si="464"/>
        <v>0</v>
      </c>
      <c r="W3217" t="str">
        <f t="shared" si="458"/>
        <v/>
      </c>
      <c r="X3217" t="str">
        <f t="shared" si="459"/>
        <v/>
      </c>
      <c r="Y3217" t="str">
        <f t="shared" si="465"/>
        <v/>
      </c>
      <c r="Z3217" s="9"/>
      <c r="AA3217" s="14">
        <f t="shared" si="460"/>
        <v>0.71</v>
      </c>
      <c r="AB3217" s="14">
        <f t="shared" si="461"/>
        <v>3.4000000000000002E-2</v>
      </c>
    </row>
    <row r="3218" spans="1:28" x14ac:dyDescent="0.25">
      <c r="A3218" s="10">
        <f t="shared" si="463"/>
        <v>45425</v>
      </c>
      <c r="B3218" s="11">
        <v>134</v>
      </c>
      <c r="C3218" s="11">
        <v>2200</v>
      </c>
      <c r="D3218" s="12">
        <v>642.91666666666697</v>
      </c>
      <c r="E3218" s="9">
        <v>63.73</v>
      </c>
      <c r="F3218" s="9">
        <f t="shared" si="462"/>
        <v>0</v>
      </c>
      <c r="G3218" s="9">
        <v>0.5</v>
      </c>
      <c r="H3218" s="9">
        <v>5.54</v>
      </c>
      <c r="I3218" s="9"/>
      <c r="J3218" s="9">
        <v>2.423</v>
      </c>
      <c r="K3218" s="9">
        <v>95.3</v>
      </c>
      <c r="L3218" s="9">
        <v>0.27560000000000001</v>
      </c>
      <c r="M3218" s="9">
        <v>0.47089999999999999</v>
      </c>
      <c r="N3218" s="9">
        <v>0</v>
      </c>
      <c r="O3218" s="9">
        <v>0.6</v>
      </c>
      <c r="P3218" s="9"/>
      <c r="Q3218" s="9"/>
      <c r="R3218" s="9"/>
      <c r="T3218">
        <f t="shared" si="457"/>
        <v>1342200</v>
      </c>
      <c r="U3218">
        <v>0</v>
      </c>
      <c r="V3218">
        <f t="shared" si="464"/>
        <v>0</v>
      </c>
      <c r="W3218" t="str">
        <f t="shared" si="458"/>
        <v/>
      </c>
      <c r="X3218" t="str">
        <f t="shared" si="459"/>
        <v/>
      </c>
      <c r="Y3218" t="str">
        <f t="shared" si="465"/>
        <v/>
      </c>
      <c r="Z3218" s="9"/>
      <c r="AA3218" s="14">
        <f t="shared" si="460"/>
        <v>0.69299999999999995</v>
      </c>
      <c r="AB3218" s="14">
        <f t="shared" si="461"/>
        <v>3.4000000000000002E-2</v>
      </c>
    </row>
    <row r="3219" spans="1:28" x14ac:dyDescent="0.25">
      <c r="A3219" s="10">
        <f t="shared" si="463"/>
        <v>45425</v>
      </c>
      <c r="B3219" s="11">
        <v>134</v>
      </c>
      <c r="C3219" s="11">
        <v>2300</v>
      </c>
      <c r="D3219" s="12">
        <v>642.95833333333303</v>
      </c>
      <c r="E3219" s="9">
        <v>63.73</v>
      </c>
      <c r="F3219" s="9">
        <f t="shared" si="462"/>
        <v>0</v>
      </c>
      <c r="G3219" s="9">
        <v>1.01</v>
      </c>
      <c r="H3219" s="9">
        <v>5.03</v>
      </c>
      <c r="I3219" s="9"/>
      <c r="J3219" s="9">
        <v>2.262</v>
      </c>
      <c r="K3219" s="9">
        <v>96</v>
      </c>
      <c r="L3219" s="9">
        <v>0.27479999999999999</v>
      </c>
      <c r="M3219" s="9">
        <v>0.46800000000000003</v>
      </c>
      <c r="N3219" s="9">
        <v>0</v>
      </c>
      <c r="O3219" s="9">
        <v>0.6</v>
      </c>
      <c r="P3219" s="9"/>
      <c r="Q3219" s="9"/>
      <c r="R3219" s="9"/>
      <c r="T3219">
        <f t="shared" si="457"/>
        <v>1342300</v>
      </c>
      <c r="U3219">
        <v>0</v>
      </c>
      <c r="V3219">
        <f t="shared" si="464"/>
        <v>0</v>
      </c>
      <c r="W3219" t="str">
        <f t="shared" si="458"/>
        <v/>
      </c>
      <c r="X3219" t="str">
        <f t="shared" si="459"/>
        <v/>
      </c>
      <c r="Y3219" t="str">
        <f t="shared" si="465"/>
        <v/>
      </c>
      <c r="Z3219" s="9"/>
      <c r="AA3219" s="14">
        <f t="shared" si="460"/>
        <v>0.69</v>
      </c>
      <c r="AB3219" s="14">
        <f t="shared" si="461"/>
        <v>2.9000000000000001E-2</v>
      </c>
    </row>
    <row r="3220" spans="1:28" x14ac:dyDescent="0.25">
      <c r="A3220" s="10">
        <f t="shared" si="463"/>
        <v>45425</v>
      </c>
      <c r="B3220" s="11">
        <v>134</v>
      </c>
      <c r="C3220" s="11">
        <v>2400</v>
      </c>
      <c r="D3220" s="12">
        <v>643</v>
      </c>
      <c r="E3220" s="9">
        <v>63.73</v>
      </c>
      <c r="F3220" s="9">
        <f t="shared" si="462"/>
        <v>0</v>
      </c>
      <c r="G3220" s="9">
        <v>0</v>
      </c>
      <c r="H3220" s="9">
        <v>3.52</v>
      </c>
      <c r="I3220" s="9"/>
      <c r="J3220" s="9">
        <v>2.101</v>
      </c>
      <c r="K3220" s="9">
        <v>96.8</v>
      </c>
      <c r="L3220" s="9">
        <v>0.27339999999999998</v>
      </c>
      <c r="M3220" s="9">
        <v>0.4521</v>
      </c>
      <c r="N3220" s="9">
        <v>0.2</v>
      </c>
      <c r="O3220" s="9">
        <v>0.6</v>
      </c>
      <c r="P3220" s="9"/>
      <c r="Q3220" s="9"/>
      <c r="R3220" s="9"/>
      <c r="T3220">
        <f t="shared" si="457"/>
        <v>1342400</v>
      </c>
      <c r="U3220">
        <v>0</v>
      </c>
      <c r="V3220">
        <f t="shared" si="464"/>
        <v>0</v>
      </c>
      <c r="W3220">
        <f t="shared" si="458"/>
        <v>0.27300000000000002</v>
      </c>
      <c r="X3220">
        <f t="shared" si="459"/>
        <v>0.45200000000000001</v>
      </c>
      <c r="Y3220">
        <f t="shared" si="465"/>
        <v>0</v>
      </c>
      <c r="Z3220" s="9"/>
      <c r="AA3220" s="14">
        <f t="shared" si="460"/>
        <v>0.68799999999999994</v>
      </c>
      <c r="AB3220" s="14">
        <f t="shared" si="461"/>
        <v>2.3E-2</v>
      </c>
    </row>
    <row r="3221" spans="1:28" x14ac:dyDescent="0.25">
      <c r="A3221" s="10">
        <f t="shared" si="463"/>
        <v>45426</v>
      </c>
      <c r="B3221" s="11">
        <v>135</v>
      </c>
      <c r="C3221" s="11">
        <v>100</v>
      </c>
      <c r="D3221" s="12">
        <v>643.04166666666697</v>
      </c>
      <c r="E3221" s="9">
        <v>63.73</v>
      </c>
      <c r="F3221" s="9">
        <f t="shared" si="462"/>
        <v>0</v>
      </c>
      <c r="G3221" s="9">
        <v>0.5</v>
      </c>
      <c r="H3221" s="9">
        <v>4.53</v>
      </c>
      <c r="I3221" s="9"/>
      <c r="J3221" s="9">
        <v>2.0739999999999998</v>
      </c>
      <c r="K3221" s="9">
        <v>97.1</v>
      </c>
      <c r="L3221" s="9">
        <v>0.2727</v>
      </c>
      <c r="M3221" s="9">
        <v>0.44700000000000001</v>
      </c>
      <c r="N3221" s="9">
        <v>0</v>
      </c>
      <c r="O3221" s="9">
        <v>0.6</v>
      </c>
      <c r="P3221" s="9"/>
      <c r="Q3221" s="9"/>
      <c r="R3221" s="9"/>
      <c r="T3221">
        <f t="shared" si="457"/>
        <v>1350100</v>
      </c>
      <c r="U3221">
        <v>0</v>
      </c>
      <c r="V3221">
        <f t="shared" si="464"/>
        <v>0</v>
      </c>
      <c r="W3221" t="str">
        <f t="shared" si="458"/>
        <v/>
      </c>
      <c r="X3221" t="str">
        <f t="shared" si="459"/>
        <v/>
      </c>
      <c r="Y3221" t="str">
        <f t="shared" si="465"/>
        <v/>
      </c>
      <c r="Z3221" s="9"/>
      <c r="AA3221" s="14">
        <f t="shared" si="460"/>
        <v>0.68799999999999994</v>
      </c>
      <c r="AB3221" s="14">
        <f t="shared" si="461"/>
        <v>2.1000000000000001E-2</v>
      </c>
    </row>
    <row r="3222" spans="1:28" x14ac:dyDescent="0.25">
      <c r="A3222" s="10">
        <f t="shared" si="463"/>
        <v>45426</v>
      </c>
      <c r="B3222" s="11">
        <v>135</v>
      </c>
      <c r="C3222" s="11">
        <v>200</v>
      </c>
      <c r="D3222" s="12">
        <v>643.08333333333303</v>
      </c>
      <c r="E3222" s="9">
        <v>63.73</v>
      </c>
      <c r="F3222" s="9">
        <f t="shared" si="462"/>
        <v>0</v>
      </c>
      <c r="G3222" s="9">
        <v>0.5</v>
      </c>
      <c r="H3222" s="9">
        <v>4.03</v>
      </c>
      <c r="I3222" s="9"/>
      <c r="J3222" s="9">
        <v>1.8320000000000001</v>
      </c>
      <c r="K3222" s="9">
        <v>97</v>
      </c>
      <c r="L3222" s="9">
        <v>0.27189999999999998</v>
      </c>
      <c r="M3222" s="9">
        <v>0.44259999999999999</v>
      </c>
      <c r="N3222" s="9">
        <v>0</v>
      </c>
      <c r="O3222" s="9">
        <v>0.6</v>
      </c>
      <c r="P3222" s="9"/>
      <c r="Q3222" s="9"/>
      <c r="R3222" s="9"/>
      <c r="T3222">
        <f t="shared" si="457"/>
        <v>1350200</v>
      </c>
      <c r="U3222">
        <v>0</v>
      </c>
      <c r="V3222">
        <f t="shared" si="464"/>
        <v>0</v>
      </c>
      <c r="W3222" t="str">
        <f t="shared" si="458"/>
        <v/>
      </c>
      <c r="X3222" t="str">
        <f t="shared" si="459"/>
        <v/>
      </c>
      <c r="Y3222" t="str">
        <f t="shared" si="465"/>
        <v/>
      </c>
      <c r="Z3222" s="9"/>
      <c r="AA3222" s="14">
        <f t="shared" si="460"/>
        <v>0.67600000000000005</v>
      </c>
      <c r="AB3222" s="14">
        <f t="shared" si="461"/>
        <v>2.1000000000000001E-2</v>
      </c>
    </row>
    <row r="3223" spans="1:28" x14ac:dyDescent="0.25">
      <c r="A3223" s="10">
        <f t="shared" si="463"/>
        <v>45426</v>
      </c>
      <c r="B3223" s="11">
        <v>135</v>
      </c>
      <c r="C3223" s="11">
        <v>300</v>
      </c>
      <c r="D3223" s="12">
        <v>643.125</v>
      </c>
      <c r="E3223" s="9">
        <v>63.61</v>
      </c>
      <c r="F3223" s="9">
        <f t="shared" si="462"/>
        <v>0</v>
      </c>
      <c r="G3223" s="9">
        <v>0</v>
      </c>
      <c r="H3223" s="9">
        <v>4.53</v>
      </c>
      <c r="I3223" s="9"/>
      <c r="J3223" s="9">
        <v>1.7509999999999999</v>
      </c>
      <c r="K3223" s="9">
        <v>97.4</v>
      </c>
      <c r="L3223" s="9">
        <v>0.26979999999999998</v>
      </c>
      <c r="M3223" s="9">
        <v>0.43830000000000002</v>
      </c>
      <c r="N3223" s="9">
        <v>0</v>
      </c>
      <c r="O3223" s="9">
        <v>0.6</v>
      </c>
      <c r="P3223" s="9"/>
      <c r="Q3223" s="9"/>
      <c r="R3223" s="9"/>
      <c r="T3223">
        <f t="shared" si="457"/>
        <v>1350300</v>
      </c>
      <c r="U3223">
        <v>0</v>
      </c>
      <c r="V3223">
        <f t="shared" si="464"/>
        <v>0</v>
      </c>
      <c r="W3223" t="str">
        <f t="shared" si="458"/>
        <v/>
      </c>
      <c r="X3223" t="str">
        <f t="shared" si="459"/>
        <v/>
      </c>
      <c r="Y3223" t="str">
        <f t="shared" si="465"/>
        <v/>
      </c>
      <c r="Z3223" s="9"/>
      <c r="AA3223" s="14">
        <f t="shared" si="460"/>
        <v>0.67500000000000004</v>
      </c>
      <c r="AB3223" s="14">
        <f t="shared" si="461"/>
        <v>1.7999999999999999E-2</v>
      </c>
    </row>
    <row r="3224" spans="1:28" x14ac:dyDescent="0.25">
      <c r="A3224" s="10">
        <f t="shared" si="463"/>
        <v>45426</v>
      </c>
      <c r="B3224" s="11">
        <v>135</v>
      </c>
      <c r="C3224" s="11">
        <v>400</v>
      </c>
      <c r="D3224" s="12">
        <v>643.16666666666697</v>
      </c>
      <c r="E3224" s="9">
        <v>63.49</v>
      </c>
      <c r="F3224" s="9">
        <f t="shared" si="462"/>
        <v>0</v>
      </c>
      <c r="G3224" s="9">
        <v>0</v>
      </c>
      <c r="H3224" s="9">
        <v>3.02</v>
      </c>
      <c r="I3224" s="9"/>
      <c r="J3224" s="9">
        <v>1.371</v>
      </c>
      <c r="K3224" s="9">
        <v>97.1</v>
      </c>
      <c r="L3224" s="9">
        <v>0.26829999999999998</v>
      </c>
      <c r="M3224" s="9">
        <v>0.43459999999999999</v>
      </c>
      <c r="N3224" s="9">
        <v>0</v>
      </c>
      <c r="O3224" s="9">
        <v>0.6</v>
      </c>
      <c r="P3224" s="9"/>
      <c r="Q3224" s="9"/>
      <c r="R3224" s="9"/>
      <c r="T3224">
        <f t="shared" si="457"/>
        <v>1350400</v>
      </c>
      <c r="U3224">
        <v>0</v>
      </c>
      <c r="V3224">
        <f t="shared" si="464"/>
        <v>0</v>
      </c>
      <c r="W3224" t="str">
        <f t="shared" si="458"/>
        <v/>
      </c>
      <c r="X3224" t="str">
        <f t="shared" si="459"/>
        <v/>
      </c>
      <c r="Y3224" t="str">
        <f t="shared" si="465"/>
        <v/>
      </c>
      <c r="Z3224" s="9"/>
      <c r="AA3224" s="14">
        <f t="shared" si="460"/>
        <v>0.65500000000000003</v>
      </c>
      <c r="AB3224" s="14">
        <f t="shared" si="461"/>
        <v>0.02</v>
      </c>
    </row>
    <row r="3225" spans="1:28" x14ac:dyDescent="0.25">
      <c r="A3225" s="10">
        <f t="shared" si="463"/>
        <v>45426</v>
      </c>
      <c r="B3225" s="11">
        <v>135</v>
      </c>
      <c r="C3225" s="11">
        <v>500</v>
      </c>
      <c r="D3225" s="12">
        <v>643.20833333333303</v>
      </c>
      <c r="E3225" s="9">
        <v>63.61</v>
      </c>
      <c r="F3225" s="9">
        <f t="shared" si="462"/>
        <v>0</v>
      </c>
      <c r="G3225" s="9">
        <v>0</v>
      </c>
      <c r="H3225" s="9">
        <v>4.03</v>
      </c>
      <c r="I3225" s="9"/>
      <c r="J3225" s="9">
        <v>1.099</v>
      </c>
      <c r="K3225" s="9">
        <v>97</v>
      </c>
      <c r="L3225" s="9">
        <v>0.2676</v>
      </c>
      <c r="M3225" s="9">
        <v>0.4325</v>
      </c>
      <c r="N3225" s="9">
        <v>0</v>
      </c>
      <c r="O3225" s="9">
        <v>15.6</v>
      </c>
      <c r="P3225" s="9"/>
      <c r="Q3225" s="9"/>
      <c r="R3225" s="9"/>
      <c r="T3225">
        <f t="shared" si="457"/>
        <v>1350500</v>
      </c>
      <c r="U3225">
        <v>8.8000000000000007</v>
      </c>
      <c r="V3225">
        <f t="shared" si="464"/>
        <v>15.6</v>
      </c>
      <c r="W3225" t="str">
        <f t="shared" si="458"/>
        <v/>
      </c>
      <c r="X3225" t="str">
        <f t="shared" si="459"/>
        <v/>
      </c>
      <c r="Y3225" t="str">
        <f t="shared" si="465"/>
        <v/>
      </c>
      <c r="Z3225" s="9"/>
      <c r="AA3225" s="14">
        <f t="shared" si="460"/>
        <v>0.64100000000000001</v>
      </c>
      <c r="AB3225" s="14">
        <f t="shared" si="461"/>
        <v>0.02</v>
      </c>
    </row>
    <row r="3226" spans="1:28" x14ac:dyDescent="0.25">
      <c r="A3226" s="10">
        <f t="shared" si="463"/>
        <v>45426</v>
      </c>
      <c r="B3226" s="11">
        <v>135</v>
      </c>
      <c r="C3226" s="11">
        <v>600</v>
      </c>
      <c r="D3226" s="12">
        <v>643.25</v>
      </c>
      <c r="E3226" s="9">
        <v>63.73</v>
      </c>
      <c r="F3226" s="9">
        <f t="shared" si="462"/>
        <v>0</v>
      </c>
      <c r="G3226" s="9">
        <v>0.5</v>
      </c>
      <c r="H3226" s="9">
        <v>5.54</v>
      </c>
      <c r="I3226" s="9"/>
      <c r="J3226" s="9">
        <v>3.0089999999999999</v>
      </c>
      <c r="K3226" s="9">
        <v>96.1</v>
      </c>
      <c r="L3226" s="9">
        <v>0.2661</v>
      </c>
      <c r="M3226" s="9">
        <v>0.43030000000000002</v>
      </c>
      <c r="N3226" s="9">
        <v>0</v>
      </c>
      <c r="O3226" s="9">
        <v>105.6</v>
      </c>
      <c r="P3226" s="9"/>
      <c r="Q3226" s="9"/>
      <c r="R3226" s="9"/>
      <c r="T3226">
        <f t="shared" si="457"/>
        <v>1350600</v>
      </c>
      <c r="U3226">
        <v>126.7</v>
      </c>
      <c r="V3226">
        <f t="shared" si="464"/>
        <v>105.6</v>
      </c>
      <c r="W3226" t="str">
        <f t="shared" si="458"/>
        <v/>
      </c>
      <c r="X3226" t="str">
        <f t="shared" si="459"/>
        <v/>
      </c>
      <c r="Y3226" t="str">
        <f t="shared" si="465"/>
        <v/>
      </c>
      <c r="Z3226" s="9"/>
      <c r="AA3226" s="14">
        <f t="shared" si="460"/>
        <v>0.72799999999999998</v>
      </c>
      <c r="AB3226" s="14">
        <f t="shared" si="461"/>
        <v>0.03</v>
      </c>
    </row>
    <row r="3227" spans="1:28" x14ac:dyDescent="0.25">
      <c r="A3227" s="10">
        <f t="shared" si="463"/>
        <v>45426</v>
      </c>
      <c r="B3227" s="11">
        <v>135</v>
      </c>
      <c r="C3227" s="11">
        <v>700</v>
      </c>
      <c r="D3227" s="12">
        <v>643.29166666666697</v>
      </c>
      <c r="E3227" s="9">
        <v>63.61</v>
      </c>
      <c r="F3227" s="9">
        <f t="shared" si="462"/>
        <v>0</v>
      </c>
      <c r="G3227" s="9">
        <v>1.51</v>
      </c>
      <c r="H3227" s="9">
        <v>7.05</v>
      </c>
      <c r="I3227" s="9"/>
      <c r="J3227" s="9">
        <v>4.141</v>
      </c>
      <c r="K3227" s="9">
        <v>90.6</v>
      </c>
      <c r="L3227" s="9">
        <v>0.26469999999999999</v>
      </c>
      <c r="M3227" s="9">
        <v>0.42880000000000001</v>
      </c>
      <c r="N3227" s="9">
        <v>0</v>
      </c>
      <c r="O3227" s="9">
        <v>338.1</v>
      </c>
      <c r="P3227" s="9"/>
      <c r="Q3227" s="9"/>
      <c r="R3227" s="9"/>
      <c r="T3227">
        <f t="shared" si="457"/>
        <v>1350700</v>
      </c>
      <c r="U3227">
        <v>304.8</v>
      </c>
      <c r="V3227">
        <f t="shared" si="464"/>
        <v>338.1</v>
      </c>
      <c r="W3227" t="str">
        <f t="shared" si="458"/>
        <v/>
      </c>
      <c r="X3227" t="str">
        <f t="shared" si="459"/>
        <v/>
      </c>
      <c r="Y3227" t="str">
        <f t="shared" si="465"/>
        <v/>
      </c>
      <c r="Z3227" s="9"/>
      <c r="AA3227" s="14">
        <f t="shared" si="460"/>
        <v>0.74399999999999999</v>
      </c>
      <c r="AB3227" s="14">
        <f t="shared" si="461"/>
        <v>7.6999999999999999E-2</v>
      </c>
    </row>
    <row r="3228" spans="1:28" x14ac:dyDescent="0.25">
      <c r="A3228" s="10">
        <f t="shared" si="463"/>
        <v>45426</v>
      </c>
      <c r="B3228" s="11">
        <v>135</v>
      </c>
      <c r="C3228" s="11">
        <v>800</v>
      </c>
      <c r="D3228" s="12">
        <v>643.33333333333303</v>
      </c>
      <c r="E3228" s="9">
        <v>64.08</v>
      </c>
      <c r="F3228" s="9">
        <f t="shared" si="462"/>
        <v>7.9999999999998295E-2</v>
      </c>
      <c r="G3228" s="9">
        <v>3.02</v>
      </c>
      <c r="H3228" s="9">
        <v>7.55</v>
      </c>
      <c r="I3228" s="9"/>
      <c r="J3228" s="9">
        <v>5.3849999999999998</v>
      </c>
      <c r="K3228" s="9">
        <v>84.4</v>
      </c>
      <c r="L3228" s="9">
        <v>0.26390000000000002</v>
      </c>
      <c r="M3228" s="9">
        <v>0.42809999999999998</v>
      </c>
      <c r="N3228" s="9">
        <v>0</v>
      </c>
      <c r="O3228" s="9">
        <v>355.6</v>
      </c>
      <c r="P3228" s="9"/>
      <c r="Q3228" s="9"/>
      <c r="R3228" s="9"/>
      <c r="T3228">
        <f t="shared" si="457"/>
        <v>1350800</v>
      </c>
      <c r="U3228">
        <v>490.3</v>
      </c>
      <c r="V3228">
        <f t="shared" si="464"/>
        <v>355.6</v>
      </c>
      <c r="W3228" t="str">
        <f t="shared" si="458"/>
        <v/>
      </c>
      <c r="X3228" t="str">
        <f t="shared" si="459"/>
        <v/>
      </c>
      <c r="Y3228" t="str">
        <f t="shared" si="465"/>
        <v/>
      </c>
      <c r="Z3228" s="9"/>
      <c r="AA3228" s="14">
        <f t="shared" si="460"/>
        <v>0.75600000000000001</v>
      </c>
      <c r="AB3228" s="14">
        <f t="shared" si="461"/>
        <v>0.14000000000000001</v>
      </c>
    </row>
    <row r="3229" spans="1:28" x14ac:dyDescent="0.25">
      <c r="A3229" s="10">
        <f t="shared" si="463"/>
        <v>45426</v>
      </c>
      <c r="B3229" s="11">
        <v>135</v>
      </c>
      <c r="C3229" s="11">
        <v>900</v>
      </c>
      <c r="D3229" s="12">
        <v>643.375</v>
      </c>
      <c r="E3229" s="9">
        <v>63.84</v>
      </c>
      <c r="F3229" s="9">
        <f t="shared" si="462"/>
        <v>0</v>
      </c>
      <c r="G3229" s="9">
        <v>2.0099999999999998</v>
      </c>
      <c r="H3229" s="9">
        <v>6.54</v>
      </c>
      <c r="I3229" s="9"/>
      <c r="J3229" s="9">
        <v>6.9139999999999997</v>
      </c>
      <c r="K3229" s="9">
        <v>73.3</v>
      </c>
      <c r="L3229" s="9">
        <v>0.26390000000000002</v>
      </c>
      <c r="M3229" s="9">
        <v>0.42809999999999998</v>
      </c>
      <c r="N3229" s="9">
        <v>0</v>
      </c>
      <c r="O3229" s="9">
        <v>668.1</v>
      </c>
      <c r="P3229" s="9"/>
      <c r="Q3229" s="9"/>
      <c r="R3229" s="9"/>
      <c r="T3229">
        <f t="shared" si="457"/>
        <v>1350900</v>
      </c>
      <c r="U3229">
        <v>661.7</v>
      </c>
      <c r="V3229">
        <f t="shared" si="464"/>
        <v>668.1</v>
      </c>
      <c r="W3229" t="str">
        <f t="shared" si="458"/>
        <v/>
      </c>
      <c r="X3229" t="str">
        <f t="shared" si="459"/>
        <v/>
      </c>
      <c r="Y3229" t="str">
        <f t="shared" si="465"/>
        <v/>
      </c>
      <c r="Z3229" s="9"/>
      <c r="AA3229" s="14">
        <f t="shared" si="460"/>
        <v>0.73</v>
      </c>
      <c r="AB3229" s="14">
        <f t="shared" si="461"/>
        <v>0.26600000000000001</v>
      </c>
    </row>
    <row r="3230" spans="1:28" x14ac:dyDescent="0.25">
      <c r="A3230" s="10">
        <f t="shared" si="463"/>
        <v>45426</v>
      </c>
      <c r="B3230" s="11">
        <v>135</v>
      </c>
      <c r="C3230" s="11">
        <v>1000</v>
      </c>
      <c r="D3230" s="12">
        <v>643.41666666666697</v>
      </c>
      <c r="E3230" s="9">
        <v>63.73</v>
      </c>
      <c r="F3230" s="9">
        <f t="shared" si="462"/>
        <v>0</v>
      </c>
      <c r="G3230" s="9">
        <v>2.0099999999999998</v>
      </c>
      <c r="H3230" s="9">
        <v>6.54</v>
      </c>
      <c r="I3230" s="9"/>
      <c r="J3230" s="9">
        <v>8.891</v>
      </c>
      <c r="K3230" s="9">
        <v>68</v>
      </c>
      <c r="L3230" s="9">
        <v>0.26469999999999999</v>
      </c>
      <c r="M3230" s="9">
        <v>0.42880000000000001</v>
      </c>
      <c r="N3230" s="9">
        <v>0</v>
      </c>
      <c r="O3230" s="9">
        <v>775.6</v>
      </c>
      <c r="P3230" s="9"/>
      <c r="Q3230" s="9"/>
      <c r="R3230" s="9"/>
      <c r="T3230">
        <f t="shared" si="457"/>
        <v>1351000</v>
      </c>
      <c r="U3230">
        <v>803.8</v>
      </c>
      <c r="V3230">
        <f t="shared" si="464"/>
        <v>775.6</v>
      </c>
      <c r="W3230" t="str">
        <f t="shared" si="458"/>
        <v/>
      </c>
      <c r="X3230" t="str">
        <f t="shared" si="459"/>
        <v/>
      </c>
      <c r="Y3230" t="str">
        <f t="shared" si="465"/>
        <v/>
      </c>
      <c r="Z3230" s="9"/>
      <c r="AA3230" s="14">
        <f t="shared" si="460"/>
        <v>0.77500000000000002</v>
      </c>
      <c r="AB3230" s="14">
        <f t="shared" si="461"/>
        <v>0.36499999999999999</v>
      </c>
    </row>
    <row r="3231" spans="1:28" x14ac:dyDescent="0.25">
      <c r="A3231" s="10">
        <f t="shared" si="463"/>
        <v>45426</v>
      </c>
      <c r="B3231" s="11">
        <v>135</v>
      </c>
      <c r="C3231" s="11">
        <v>1100</v>
      </c>
      <c r="D3231" s="12">
        <v>643.45833333333303</v>
      </c>
      <c r="E3231" s="9">
        <v>62.91</v>
      </c>
      <c r="F3231" s="9">
        <f t="shared" si="462"/>
        <v>0</v>
      </c>
      <c r="G3231" s="9">
        <v>1.01</v>
      </c>
      <c r="H3231" s="9">
        <v>7.05</v>
      </c>
      <c r="I3231" s="9"/>
      <c r="J3231" s="9">
        <v>10.074999999999999</v>
      </c>
      <c r="K3231" s="9">
        <v>64.7</v>
      </c>
      <c r="L3231" s="9">
        <v>0.26469999999999999</v>
      </c>
      <c r="M3231" s="9">
        <v>0.42949999999999999</v>
      </c>
      <c r="N3231" s="9">
        <v>0</v>
      </c>
      <c r="O3231" s="9">
        <v>878.1</v>
      </c>
      <c r="P3231" s="9"/>
      <c r="Q3231" s="9"/>
      <c r="R3231" s="9"/>
      <c r="T3231">
        <f t="shared" si="457"/>
        <v>1351100</v>
      </c>
      <c r="U3231">
        <v>906</v>
      </c>
      <c r="V3231">
        <f t="shared" si="464"/>
        <v>878.1</v>
      </c>
      <c r="W3231" t="str">
        <f t="shared" si="458"/>
        <v/>
      </c>
      <c r="X3231" t="str">
        <f t="shared" si="459"/>
        <v/>
      </c>
      <c r="Y3231" t="str">
        <f t="shared" si="465"/>
        <v/>
      </c>
      <c r="Z3231" s="9"/>
      <c r="AA3231" s="14">
        <f t="shared" si="460"/>
        <v>0.79800000000000004</v>
      </c>
      <c r="AB3231" s="14">
        <f t="shared" si="461"/>
        <v>0.435</v>
      </c>
    </row>
    <row r="3232" spans="1:28" x14ac:dyDescent="0.25">
      <c r="A3232" s="10">
        <f t="shared" si="463"/>
        <v>45426</v>
      </c>
      <c r="B3232" s="11">
        <v>135</v>
      </c>
      <c r="C3232" s="11">
        <v>1200</v>
      </c>
      <c r="D3232" s="12">
        <v>643.5</v>
      </c>
      <c r="E3232" s="9">
        <v>63.14</v>
      </c>
      <c r="F3232" s="9">
        <f t="shared" si="462"/>
        <v>0</v>
      </c>
      <c r="G3232" s="9">
        <v>1.51</v>
      </c>
      <c r="H3232" s="9">
        <v>5.03</v>
      </c>
      <c r="I3232" s="9"/>
      <c r="J3232" s="9">
        <v>11.247999999999999</v>
      </c>
      <c r="K3232" s="9">
        <v>60.9</v>
      </c>
      <c r="L3232" s="9">
        <v>0.26540000000000002</v>
      </c>
      <c r="M3232" s="9">
        <v>0.43030000000000002</v>
      </c>
      <c r="N3232" s="9">
        <v>0</v>
      </c>
      <c r="O3232" s="9">
        <v>866.9</v>
      </c>
      <c r="P3232" s="9"/>
      <c r="Q3232" s="9"/>
      <c r="R3232" s="9"/>
      <c r="T3232">
        <f t="shared" si="457"/>
        <v>1351200</v>
      </c>
      <c r="U3232">
        <v>960.5</v>
      </c>
      <c r="V3232">
        <f t="shared" si="464"/>
        <v>866.9</v>
      </c>
      <c r="W3232" t="str">
        <f t="shared" si="458"/>
        <v/>
      </c>
      <c r="X3232" t="str">
        <f t="shared" si="459"/>
        <v/>
      </c>
      <c r="Y3232" t="str">
        <f t="shared" si="465"/>
        <v/>
      </c>
      <c r="Z3232" s="9"/>
      <c r="AA3232" s="14">
        <f t="shared" si="460"/>
        <v>0.81200000000000006</v>
      </c>
      <c r="AB3232" s="14">
        <f t="shared" si="461"/>
        <v>0.52100000000000002</v>
      </c>
    </row>
    <row r="3233" spans="1:28" x14ac:dyDescent="0.25">
      <c r="A3233" s="10">
        <f t="shared" si="463"/>
        <v>45426</v>
      </c>
      <c r="B3233" s="11">
        <v>135</v>
      </c>
      <c r="C3233" s="11">
        <v>1300</v>
      </c>
      <c r="D3233" s="12">
        <v>643.54166666666697</v>
      </c>
      <c r="E3233" s="9">
        <v>64.31</v>
      </c>
      <c r="F3233" s="9">
        <f t="shared" si="462"/>
        <v>0.31000000000000227</v>
      </c>
      <c r="G3233" s="9">
        <v>1.51</v>
      </c>
      <c r="H3233" s="9">
        <v>6.04</v>
      </c>
      <c r="I3233" s="9"/>
      <c r="J3233" s="9">
        <v>12.582000000000001</v>
      </c>
      <c r="K3233" s="9">
        <v>52.5</v>
      </c>
      <c r="L3233" s="9">
        <v>0.2661</v>
      </c>
      <c r="M3233" s="9">
        <v>0.43099999999999999</v>
      </c>
      <c r="N3233" s="9">
        <v>0</v>
      </c>
      <c r="O3233" s="9">
        <v>869.4</v>
      </c>
      <c r="P3233" s="9"/>
      <c r="Q3233" s="9"/>
      <c r="R3233" s="9"/>
      <c r="T3233">
        <f t="shared" si="457"/>
        <v>1351300</v>
      </c>
      <c r="U3233">
        <v>962.3</v>
      </c>
      <c r="V3233">
        <f t="shared" si="464"/>
        <v>869.4</v>
      </c>
      <c r="W3233" t="str">
        <f t="shared" si="458"/>
        <v/>
      </c>
      <c r="X3233" t="str">
        <f t="shared" si="459"/>
        <v/>
      </c>
      <c r="Y3233" t="str">
        <f t="shared" si="465"/>
        <v/>
      </c>
      <c r="Z3233" s="9"/>
      <c r="AA3233" s="14">
        <f t="shared" si="460"/>
        <v>0.76500000000000001</v>
      </c>
      <c r="AB3233" s="14">
        <f t="shared" si="461"/>
        <v>0.69199999999999995</v>
      </c>
    </row>
    <row r="3234" spans="1:28" x14ac:dyDescent="0.25">
      <c r="A3234" s="10">
        <f t="shared" si="463"/>
        <v>45426</v>
      </c>
      <c r="B3234" s="11">
        <v>135</v>
      </c>
      <c r="C3234" s="11">
        <v>1400</v>
      </c>
      <c r="D3234" s="12">
        <v>643.58333333333303</v>
      </c>
      <c r="E3234" s="9">
        <v>63.73</v>
      </c>
      <c r="F3234" s="9">
        <f t="shared" si="462"/>
        <v>0</v>
      </c>
      <c r="G3234" s="9">
        <v>2.0099999999999998</v>
      </c>
      <c r="H3234" s="9">
        <v>7.05</v>
      </c>
      <c r="I3234" s="9"/>
      <c r="J3234" s="9">
        <v>13.233000000000001</v>
      </c>
      <c r="K3234" s="9">
        <v>50.8</v>
      </c>
      <c r="L3234" s="9">
        <v>0.2676</v>
      </c>
      <c r="M3234" s="9">
        <v>0.4325</v>
      </c>
      <c r="N3234" s="9">
        <v>0</v>
      </c>
      <c r="O3234" s="9">
        <v>863.1</v>
      </c>
      <c r="P3234" s="9"/>
      <c r="Q3234" s="9"/>
      <c r="R3234" s="9"/>
      <c r="T3234">
        <f t="shared" si="457"/>
        <v>1351400</v>
      </c>
      <c r="U3234">
        <v>912.5</v>
      </c>
      <c r="V3234">
        <f t="shared" si="464"/>
        <v>863.1</v>
      </c>
      <c r="W3234" t="str">
        <f t="shared" si="458"/>
        <v/>
      </c>
      <c r="X3234" t="str">
        <f t="shared" si="459"/>
        <v/>
      </c>
      <c r="Y3234" t="str">
        <f t="shared" si="465"/>
        <v/>
      </c>
      <c r="Z3234" s="9"/>
      <c r="AA3234" s="14">
        <f t="shared" si="460"/>
        <v>0.77200000000000002</v>
      </c>
      <c r="AB3234" s="14">
        <f t="shared" si="461"/>
        <v>0.748</v>
      </c>
    </row>
    <row r="3235" spans="1:28" x14ac:dyDescent="0.25">
      <c r="A3235" s="10">
        <f t="shared" si="463"/>
        <v>45426</v>
      </c>
      <c r="B3235" s="11">
        <v>135</v>
      </c>
      <c r="C3235" s="11">
        <v>1500</v>
      </c>
      <c r="D3235" s="12">
        <v>643.625</v>
      </c>
      <c r="E3235" s="9">
        <v>63.61</v>
      </c>
      <c r="F3235" s="9">
        <f t="shared" si="462"/>
        <v>0</v>
      </c>
      <c r="G3235" s="9">
        <v>1.51</v>
      </c>
      <c r="H3235" s="9">
        <v>5.54</v>
      </c>
      <c r="I3235" s="9"/>
      <c r="J3235" s="9">
        <v>10.663</v>
      </c>
      <c r="K3235" s="9">
        <v>53</v>
      </c>
      <c r="L3235" s="9">
        <v>0.26829999999999998</v>
      </c>
      <c r="M3235" s="9">
        <v>0.43459999999999999</v>
      </c>
      <c r="N3235" s="9">
        <v>0</v>
      </c>
      <c r="O3235" s="9">
        <v>425.6</v>
      </c>
      <c r="P3235" s="9"/>
      <c r="Q3235" s="9"/>
      <c r="R3235" s="9"/>
      <c r="T3235">
        <f t="shared" si="457"/>
        <v>1351500</v>
      </c>
      <c r="U3235">
        <v>814.2</v>
      </c>
      <c r="V3235">
        <f t="shared" si="464"/>
        <v>425.6</v>
      </c>
      <c r="W3235" t="str">
        <f t="shared" si="458"/>
        <v/>
      </c>
      <c r="X3235" t="str">
        <f t="shared" si="459"/>
        <v/>
      </c>
      <c r="Y3235" t="str">
        <f t="shared" si="465"/>
        <v/>
      </c>
      <c r="Z3235" s="9"/>
      <c r="AA3235" s="14">
        <f t="shared" si="460"/>
        <v>0.68</v>
      </c>
      <c r="AB3235" s="14">
        <f t="shared" si="461"/>
        <v>0.60299999999999998</v>
      </c>
    </row>
    <row r="3236" spans="1:28" x14ac:dyDescent="0.25">
      <c r="A3236" s="10">
        <f t="shared" si="463"/>
        <v>45426</v>
      </c>
      <c r="B3236" s="11">
        <v>135</v>
      </c>
      <c r="C3236" s="11">
        <v>1600</v>
      </c>
      <c r="D3236" s="12">
        <v>643.66666666666697</v>
      </c>
      <c r="E3236" s="9">
        <v>63.37</v>
      </c>
      <c r="F3236" s="9">
        <f t="shared" si="462"/>
        <v>0</v>
      </c>
      <c r="G3236" s="9">
        <v>1.01</v>
      </c>
      <c r="H3236" s="9">
        <v>5.54</v>
      </c>
      <c r="I3236" s="9"/>
      <c r="J3236" s="9">
        <v>11.613</v>
      </c>
      <c r="K3236" s="9">
        <v>53.3</v>
      </c>
      <c r="L3236" s="9">
        <v>0.26829999999999998</v>
      </c>
      <c r="M3236" s="9">
        <v>0.43680000000000002</v>
      </c>
      <c r="N3236" s="9">
        <v>0</v>
      </c>
      <c r="O3236" s="9">
        <v>388.1</v>
      </c>
      <c r="P3236" s="9"/>
      <c r="Q3236" s="9"/>
      <c r="R3236" s="9"/>
      <c r="T3236">
        <f t="shared" si="457"/>
        <v>1351600</v>
      </c>
      <c r="U3236">
        <v>674.8</v>
      </c>
      <c r="V3236">
        <f t="shared" si="464"/>
        <v>388.1</v>
      </c>
      <c r="W3236" t="str">
        <f t="shared" si="458"/>
        <v/>
      </c>
      <c r="X3236" t="str">
        <f t="shared" si="459"/>
        <v/>
      </c>
      <c r="Y3236" t="str">
        <f t="shared" si="465"/>
        <v/>
      </c>
      <c r="Z3236" s="9"/>
      <c r="AA3236" s="14">
        <f t="shared" si="460"/>
        <v>0.72799999999999998</v>
      </c>
      <c r="AB3236" s="14">
        <f t="shared" si="461"/>
        <v>0.63800000000000001</v>
      </c>
    </row>
    <row r="3237" spans="1:28" x14ac:dyDescent="0.25">
      <c r="A3237" s="10">
        <f t="shared" si="463"/>
        <v>45426</v>
      </c>
      <c r="B3237" s="11">
        <v>135</v>
      </c>
      <c r="C3237" s="11">
        <v>1700</v>
      </c>
      <c r="D3237" s="12">
        <v>643.70833333333303</v>
      </c>
      <c r="E3237" s="9">
        <v>63.26</v>
      </c>
      <c r="F3237" s="9">
        <f t="shared" si="462"/>
        <v>0</v>
      </c>
      <c r="G3237" s="9">
        <v>1.01</v>
      </c>
      <c r="H3237" s="9">
        <v>4.03</v>
      </c>
      <c r="I3237" s="9"/>
      <c r="J3237" s="9">
        <v>9.8049999999999997</v>
      </c>
      <c r="K3237" s="9">
        <v>54.5</v>
      </c>
      <c r="L3237" s="9">
        <v>0.26829999999999998</v>
      </c>
      <c r="M3237" s="9">
        <v>0.43609999999999999</v>
      </c>
      <c r="N3237" s="9">
        <v>0</v>
      </c>
      <c r="O3237" s="9">
        <v>281.89999999999998</v>
      </c>
      <c r="P3237" s="9"/>
      <c r="Q3237" s="9"/>
      <c r="R3237" s="9"/>
      <c r="T3237">
        <f t="shared" si="457"/>
        <v>1351700</v>
      </c>
      <c r="U3237">
        <v>505.7</v>
      </c>
      <c r="V3237">
        <f t="shared" si="464"/>
        <v>281.89999999999998</v>
      </c>
      <c r="W3237" t="str">
        <f t="shared" si="458"/>
        <v/>
      </c>
      <c r="X3237" t="str">
        <f t="shared" si="459"/>
        <v/>
      </c>
      <c r="Y3237" t="str">
        <f t="shared" si="465"/>
        <v/>
      </c>
      <c r="Z3237" s="9"/>
      <c r="AA3237" s="14">
        <f t="shared" si="460"/>
        <v>0.66</v>
      </c>
      <c r="AB3237" s="14">
        <f t="shared" si="461"/>
        <v>0.55100000000000005</v>
      </c>
    </row>
    <row r="3238" spans="1:28" x14ac:dyDescent="0.25">
      <c r="A3238" s="10">
        <f t="shared" si="463"/>
        <v>45426</v>
      </c>
      <c r="B3238" s="11">
        <v>135</v>
      </c>
      <c r="C3238" s="11">
        <v>1800</v>
      </c>
      <c r="D3238" s="12">
        <v>643.75</v>
      </c>
      <c r="E3238" s="9">
        <v>63.02</v>
      </c>
      <c r="F3238" s="9">
        <f t="shared" si="462"/>
        <v>0</v>
      </c>
      <c r="G3238" s="9">
        <v>0.5</v>
      </c>
      <c r="H3238" s="9">
        <v>5.03</v>
      </c>
      <c r="I3238" s="9"/>
      <c r="J3238" s="9">
        <v>10.81</v>
      </c>
      <c r="K3238" s="9">
        <v>53.5</v>
      </c>
      <c r="L3238" s="9">
        <v>0.26829999999999998</v>
      </c>
      <c r="M3238" s="9">
        <v>0.43459999999999999</v>
      </c>
      <c r="N3238" s="9">
        <v>0</v>
      </c>
      <c r="O3238" s="9">
        <v>245.6</v>
      </c>
      <c r="P3238" s="9"/>
      <c r="Q3238" s="9"/>
      <c r="R3238" s="9"/>
      <c r="T3238">
        <f t="shared" si="457"/>
        <v>1351800</v>
      </c>
      <c r="U3238">
        <v>320.7</v>
      </c>
      <c r="V3238">
        <f t="shared" si="464"/>
        <v>245.6</v>
      </c>
      <c r="W3238" t="str">
        <f t="shared" si="458"/>
        <v/>
      </c>
      <c r="X3238" t="str">
        <f t="shared" si="459"/>
        <v/>
      </c>
      <c r="Y3238" t="str">
        <f t="shared" si="465"/>
        <v/>
      </c>
      <c r="Z3238" s="9"/>
      <c r="AA3238" s="14">
        <f t="shared" si="460"/>
        <v>0.69299999999999995</v>
      </c>
      <c r="AB3238" s="14">
        <f t="shared" si="461"/>
        <v>0.60199999999999998</v>
      </c>
    </row>
    <row r="3239" spans="1:28" x14ac:dyDescent="0.25">
      <c r="A3239" s="10">
        <f t="shared" si="463"/>
        <v>45426</v>
      </c>
      <c r="B3239" s="11">
        <v>135</v>
      </c>
      <c r="C3239" s="11">
        <v>1900</v>
      </c>
      <c r="D3239" s="12">
        <v>643.79166666666697</v>
      </c>
      <c r="E3239" s="9">
        <v>62.56</v>
      </c>
      <c r="F3239" s="9">
        <f t="shared" si="462"/>
        <v>0</v>
      </c>
      <c r="G3239" s="9">
        <v>0.5</v>
      </c>
      <c r="H3239" s="9">
        <v>3.52</v>
      </c>
      <c r="I3239" s="9"/>
      <c r="J3239" s="9">
        <v>5.9749999999999996</v>
      </c>
      <c r="K3239" s="9">
        <v>59.3</v>
      </c>
      <c r="L3239" s="9">
        <v>0.2676</v>
      </c>
      <c r="M3239" s="9">
        <v>0.43319999999999997</v>
      </c>
      <c r="N3239" s="9">
        <v>0</v>
      </c>
      <c r="O3239" s="9">
        <v>93.1</v>
      </c>
      <c r="P3239" s="9"/>
      <c r="Q3239" s="9"/>
      <c r="R3239" s="9"/>
      <c r="T3239">
        <f t="shared" si="457"/>
        <v>1351900</v>
      </c>
      <c r="U3239">
        <v>140.5</v>
      </c>
      <c r="V3239">
        <f t="shared" si="464"/>
        <v>93.1</v>
      </c>
      <c r="W3239" t="str">
        <f t="shared" si="458"/>
        <v/>
      </c>
      <c r="X3239" t="str">
        <f t="shared" si="459"/>
        <v/>
      </c>
      <c r="Y3239" t="str">
        <f t="shared" si="465"/>
        <v/>
      </c>
      <c r="Z3239" s="9"/>
      <c r="AA3239" s="14">
        <f t="shared" si="460"/>
        <v>0.55300000000000005</v>
      </c>
      <c r="AB3239" s="14">
        <f t="shared" si="461"/>
        <v>0.38</v>
      </c>
    </row>
    <row r="3240" spans="1:28" x14ac:dyDescent="0.25">
      <c r="A3240" s="10">
        <f t="shared" si="463"/>
        <v>45426</v>
      </c>
      <c r="B3240" s="11">
        <v>135</v>
      </c>
      <c r="C3240" s="11">
        <v>2000</v>
      </c>
      <c r="D3240" s="12">
        <v>643.83333333333303</v>
      </c>
      <c r="E3240" s="9">
        <v>63.26</v>
      </c>
      <c r="F3240" s="9">
        <f t="shared" si="462"/>
        <v>0</v>
      </c>
      <c r="G3240" s="9">
        <v>1.01</v>
      </c>
      <c r="H3240" s="9">
        <v>2.52</v>
      </c>
      <c r="I3240" s="9"/>
      <c r="J3240" s="9">
        <v>3.2210000000000001</v>
      </c>
      <c r="K3240" s="9">
        <v>77.2</v>
      </c>
      <c r="L3240" s="9">
        <v>0.26679999999999998</v>
      </c>
      <c r="M3240" s="9">
        <v>0.43169999999999997</v>
      </c>
      <c r="N3240" s="9">
        <v>0</v>
      </c>
      <c r="O3240" s="9">
        <v>4.4000000000000004</v>
      </c>
      <c r="P3240" s="9"/>
      <c r="Q3240" s="9"/>
      <c r="R3240" s="9"/>
      <c r="T3240">
        <f t="shared" si="457"/>
        <v>1352000</v>
      </c>
      <c r="U3240">
        <v>13.5</v>
      </c>
      <c r="V3240">
        <f t="shared" si="464"/>
        <v>4.4000000000000004</v>
      </c>
      <c r="W3240" t="str">
        <f t="shared" si="458"/>
        <v/>
      </c>
      <c r="X3240" t="str">
        <f t="shared" si="459"/>
        <v/>
      </c>
      <c r="Y3240" t="str">
        <f t="shared" si="465"/>
        <v/>
      </c>
      <c r="Z3240" s="9"/>
      <c r="AA3240" s="14">
        <f t="shared" si="460"/>
        <v>0.59399999999999997</v>
      </c>
      <c r="AB3240" s="14">
        <f t="shared" si="461"/>
        <v>0.17499999999999999</v>
      </c>
    </row>
    <row r="3241" spans="1:28" x14ac:dyDescent="0.25">
      <c r="A3241" s="10">
        <f t="shared" si="463"/>
        <v>45426</v>
      </c>
      <c r="B3241" s="11">
        <v>135</v>
      </c>
      <c r="C3241" s="11">
        <v>2100</v>
      </c>
      <c r="D3241" s="12">
        <v>643.875</v>
      </c>
      <c r="E3241" s="9">
        <v>63.26</v>
      </c>
      <c r="F3241" s="9">
        <f t="shared" si="462"/>
        <v>0</v>
      </c>
      <c r="G3241" s="9">
        <v>1.01</v>
      </c>
      <c r="H3241" s="9">
        <v>2.52</v>
      </c>
      <c r="I3241" s="9"/>
      <c r="J3241" s="9">
        <v>3.3010000000000002</v>
      </c>
      <c r="K3241" s="9">
        <v>82.1</v>
      </c>
      <c r="L3241" s="9">
        <v>0.2661</v>
      </c>
      <c r="M3241" s="9">
        <v>0.43030000000000002</v>
      </c>
      <c r="N3241" s="9">
        <v>0</v>
      </c>
      <c r="O3241" s="9">
        <v>0.6</v>
      </c>
      <c r="P3241" s="9"/>
      <c r="Q3241" s="9"/>
      <c r="R3241" s="9"/>
      <c r="T3241">
        <f t="shared" si="457"/>
        <v>1352100</v>
      </c>
      <c r="U3241">
        <v>0</v>
      </c>
      <c r="V3241">
        <f t="shared" si="464"/>
        <v>0</v>
      </c>
      <c r="W3241" t="str">
        <f t="shared" si="458"/>
        <v/>
      </c>
      <c r="X3241" t="str">
        <f t="shared" si="459"/>
        <v/>
      </c>
      <c r="Y3241" t="str">
        <f t="shared" si="465"/>
        <v/>
      </c>
      <c r="Z3241" s="9"/>
      <c r="AA3241" s="14">
        <f t="shared" si="460"/>
        <v>0.63500000000000001</v>
      </c>
      <c r="AB3241" s="14">
        <f t="shared" si="461"/>
        <v>0.13800000000000001</v>
      </c>
    </row>
    <row r="3242" spans="1:28" x14ac:dyDescent="0.25">
      <c r="A3242" s="10">
        <f t="shared" si="463"/>
        <v>45426</v>
      </c>
      <c r="B3242" s="11">
        <v>135</v>
      </c>
      <c r="C3242" s="11">
        <v>2200</v>
      </c>
      <c r="D3242" s="12">
        <v>643.91666666666697</v>
      </c>
      <c r="E3242" s="9">
        <v>63.49</v>
      </c>
      <c r="F3242" s="9">
        <f t="shared" si="462"/>
        <v>0</v>
      </c>
      <c r="G3242" s="9">
        <v>0</v>
      </c>
      <c r="H3242" s="9">
        <v>2.52</v>
      </c>
      <c r="I3242" s="9"/>
      <c r="J3242" s="9">
        <v>3.5379999999999998</v>
      </c>
      <c r="K3242" s="9">
        <v>80.7</v>
      </c>
      <c r="L3242" s="9">
        <v>0.26540000000000002</v>
      </c>
      <c r="M3242" s="9">
        <v>0.42880000000000001</v>
      </c>
      <c r="N3242" s="9">
        <v>0</v>
      </c>
      <c r="O3242" s="9">
        <v>0.6</v>
      </c>
      <c r="P3242" s="9"/>
      <c r="Q3242" s="9"/>
      <c r="R3242" s="9"/>
      <c r="T3242">
        <f t="shared" si="457"/>
        <v>1352200</v>
      </c>
      <c r="U3242">
        <v>0</v>
      </c>
      <c r="V3242">
        <f t="shared" si="464"/>
        <v>0</v>
      </c>
      <c r="W3242" t="str">
        <f t="shared" si="458"/>
        <v/>
      </c>
      <c r="X3242" t="str">
        <f t="shared" si="459"/>
        <v/>
      </c>
      <c r="Y3242" t="str">
        <f t="shared" si="465"/>
        <v/>
      </c>
      <c r="Z3242" s="9"/>
      <c r="AA3242" s="14">
        <f t="shared" si="460"/>
        <v>0.63500000000000001</v>
      </c>
      <c r="AB3242" s="14">
        <f t="shared" si="461"/>
        <v>0.152</v>
      </c>
    </row>
    <row r="3243" spans="1:28" x14ac:dyDescent="0.25">
      <c r="A3243" s="10">
        <f t="shared" si="463"/>
        <v>45426</v>
      </c>
      <c r="B3243" s="11">
        <v>135</v>
      </c>
      <c r="C3243" s="11">
        <v>2300</v>
      </c>
      <c r="D3243" s="12">
        <v>643.95833333333303</v>
      </c>
      <c r="E3243" s="9">
        <v>63.26</v>
      </c>
      <c r="F3243" s="9">
        <f t="shared" si="462"/>
        <v>0</v>
      </c>
      <c r="G3243" s="9">
        <v>0.5</v>
      </c>
      <c r="H3243" s="9">
        <v>4.03</v>
      </c>
      <c r="I3243" s="9"/>
      <c r="J3243" s="9">
        <v>4.141</v>
      </c>
      <c r="K3243" s="9">
        <v>80.599999999999994</v>
      </c>
      <c r="L3243" s="9">
        <v>0.26469999999999999</v>
      </c>
      <c r="M3243" s="9">
        <v>0.4274</v>
      </c>
      <c r="N3243" s="9">
        <v>0</v>
      </c>
      <c r="O3243" s="9">
        <v>0.6</v>
      </c>
      <c r="P3243" s="9"/>
      <c r="Q3243" s="9"/>
      <c r="R3243" s="9"/>
      <c r="T3243">
        <f t="shared" si="457"/>
        <v>1352300</v>
      </c>
      <c r="U3243">
        <v>0</v>
      </c>
      <c r="V3243">
        <f t="shared" si="464"/>
        <v>0</v>
      </c>
      <c r="W3243" t="str">
        <f t="shared" si="458"/>
        <v/>
      </c>
      <c r="X3243" t="str">
        <f t="shared" si="459"/>
        <v/>
      </c>
      <c r="Y3243" t="str">
        <f t="shared" si="465"/>
        <v/>
      </c>
      <c r="Z3243" s="9"/>
      <c r="AA3243" s="14">
        <f t="shared" si="460"/>
        <v>0.66200000000000003</v>
      </c>
      <c r="AB3243" s="14">
        <f t="shared" si="461"/>
        <v>0.159</v>
      </c>
    </row>
    <row r="3244" spans="1:28" x14ac:dyDescent="0.25">
      <c r="A3244" s="10">
        <f t="shared" si="463"/>
        <v>45426</v>
      </c>
      <c r="B3244" s="11">
        <v>135</v>
      </c>
      <c r="C3244" s="11">
        <v>2400</v>
      </c>
      <c r="D3244" s="12">
        <v>644</v>
      </c>
      <c r="E3244" s="9">
        <v>63.84</v>
      </c>
      <c r="F3244" s="9">
        <f t="shared" si="462"/>
        <v>0</v>
      </c>
      <c r="G3244" s="9">
        <v>0</v>
      </c>
      <c r="H3244" s="9">
        <v>2.52</v>
      </c>
      <c r="I3244" s="9"/>
      <c r="J3244" s="9">
        <v>3.2480000000000002</v>
      </c>
      <c r="K3244" s="9">
        <v>82.4</v>
      </c>
      <c r="L3244" s="9">
        <v>0.26390000000000002</v>
      </c>
      <c r="M3244" s="9">
        <v>0.42520000000000002</v>
      </c>
      <c r="N3244" s="9">
        <v>0</v>
      </c>
      <c r="O3244" s="9">
        <v>0.6</v>
      </c>
      <c r="P3244" s="9"/>
      <c r="Q3244" s="9"/>
      <c r="R3244" s="9"/>
      <c r="T3244">
        <f t="shared" si="457"/>
        <v>1352400</v>
      </c>
      <c r="U3244">
        <v>0</v>
      </c>
      <c r="V3244">
        <f t="shared" si="464"/>
        <v>0</v>
      </c>
      <c r="W3244">
        <f t="shared" si="458"/>
        <v>0.26400000000000001</v>
      </c>
      <c r="X3244">
        <f t="shared" si="459"/>
        <v>0.42499999999999999</v>
      </c>
      <c r="Y3244">
        <f t="shared" si="465"/>
        <v>0</v>
      </c>
      <c r="Z3244" s="9"/>
      <c r="AA3244" s="14">
        <f t="shared" si="460"/>
        <v>0.63500000000000001</v>
      </c>
      <c r="AB3244" s="14">
        <f t="shared" si="461"/>
        <v>0.13600000000000001</v>
      </c>
    </row>
    <row r="3245" spans="1:28" x14ac:dyDescent="0.25">
      <c r="A3245" s="10">
        <f t="shared" si="463"/>
        <v>45427</v>
      </c>
      <c r="B3245" s="11">
        <v>136</v>
      </c>
      <c r="C3245" s="11">
        <v>100</v>
      </c>
      <c r="D3245" s="12">
        <v>644.04166666666697</v>
      </c>
      <c r="E3245" s="9">
        <v>63.37</v>
      </c>
      <c r="F3245" s="9">
        <f t="shared" si="462"/>
        <v>0</v>
      </c>
      <c r="G3245" s="9">
        <v>0.5</v>
      </c>
      <c r="H3245" s="9">
        <v>4.03</v>
      </c>
      <c r="I3245" s="9"/>
      <c r="J3245" s="9">
        <v>4.298</v>
      </c>
      <c r="K3245" s="9">
        <v>79.900000000000006</v>
      </c>
      <c r="L3245" s="9">
        <v>0.26250000000000001</v>
      </c>
      <c r="M3245" s="9">
        <v>0.42449999999999999</v>
      </c>
      <c r="N3245" s="9">
        <v>0</v>
      </c>
      <c r="O3245" s="9">
        <v>0.6</v>
      </c>
      <c r="P3245" s="9"/>
      <c r="Q3245" s="9"/>
      <c r="R3245" s="9"/>
      <c r="T3245">
        <f t="shared" si="457"/>
        <v>1360100</v>
      </c>
      <c r="U3245">
        <v>0</v>
      </c>
      <c r="V3245">
        <f t="shared" si="464"/>
        <v>0</v>
      </c>
      <c r="W3245" t="str">
        <f t="shared" si="458"/>
        <v/>
      </c>
      <c r="X3245" t="str">
        <f t="shared" si="459"/>
        <v/>
      </c>
      <c r="Y3245" t="str">
        <f t="shared" si="465"/>
        <v/>
      </c>
      <c r="Z3245" s="9"/>
      <c r="AA3245" s="14">
        <f t="shared" si="460"/>
        <v>0.66300000000000003</v>
      </c>
      <c r="AB3245" s="14">
        <f t="shared" si="461"/>
        <v>0.16700000000000001</v>
      </c>
    </row>
    <row r="3246" spans="1:28" x14ac:dyDescent="0.25">
      <c r="A3246" s="10">
        <f t="shared" si="463"/>
        <v>45427</v>
      </c>
      <c r="B3246" s="11">
        <v>136</v>
      </c>
      <c r="C3246" s="11">
        <v>200</v>
      </c>
      <c r="D3246" s="12">
        <v>644.08333333333303</v>
      </c>
      <c r="E3246" s="9">
        <v>63.37</v>
      </c>
      <c r="F3246" s="9">
        <f t="shared" si="462"/>
        <v>0</v>
      </c>
      <c r="G3246" s="9">
        <v>0</v>
      </c>
      <c r="H3246" s="9">
        <v>3.52</v>
      </c>
      <c r="I3246" s="9"/>
      <c r="J3246" s="9">
        <v>3.38</v>
      </c>
      <c r="K3246" s="9">
        <v>81.599999999999994</v>
      </c>
      <c r="L3246" s="9">
        <v>0.26179999999999998</v>
      </c>
      <c r="M3246" s="9">
        <v>0.4143</v>
      </c>
      <c r="N3246" s="9">
        <v>0</v>
      </c>
      <c r="O3246" s="9">
        <v>0.6</v>
      </c>
      <c r="P3246" s="9"/>
      <c r="Q3246" s="9"/>
      <c r="R3246" s="9"/>
      <c r="T3246">
        <f t="shared" si="457"/>
        <v>1360200</v>
      </c>
      <c r="U3246">
        <v>0</v>
      </c>
      <c r="V3246">
        <f t="shared" si="464"/>
        <v>0</v>
      </c>
      <c r="W3246" t="str">
        <f t="shared" si="458"/>
        <v/>
      </c>
      <c r="X3246" t="str">
        <f t="shared" si="459"/>
        <v/>
      </c>
      <c r="Y3246" t="str">
        <f t="shared" si="465"/>
        <v/>
      </c>
      <c r="Z3246" s="9"/>
      <c r="AA3246" s="14">
        <f t="shared" si="460"/>
        <v>0.63500000000000001</v>
      </c>
      <c r="AB3246" s="14">
        <f t="shared" si="461"/>
        <v>0.14299999999999999</v>
      </c>
    </row>
    <row r="3247" spans="1:28" x14ac:dyDescent="0.25">
      <c r="A3247" s="10">
        <f t="shared" si="463"/>
        <v>45427</v>
      </c>
      <c r="B3247" s="11">
        <v>136</v>
      </c>
      <c r="C3247" s="11">
        <v>300</v>
      </c>
      <c r="D3247" s="12">
        <v>644.125</v>
      </c>
      <c r="E3247" s="9">
        <v>63.14</v>
      </c>
      <c r="F3247" s="9">
        <f t="shared" si="462"/>
        <v>0</v>
      </c>
      <c r="G3247" s="9">
        <v>0</v>
      </c>
      <c r="H3247" s="9">
        <v>4.03</v>
      </c>
      <c r="I3247" s="9"/>
      <c r="J3247" s="9">
        <v>2.262</v>
      </c>
      <c r="K3247" s="9">
        <v>81</v>
      </c>
      <c r="L3247" s="9">
        <v>0.26179999999999998</v>
      </c>
      <c r="M3247" s="9">
        <v>0.4128</v>
      </c>
      <c r="N3247" s="9">
        <v>0</v>
      </c>
      <c r="O3247" s="9">
        <v>0.6</v>
      </c>
      <c r="P3247" s="9"/>
      <c r="Q3247" s="9"/>
      <c r="R3247" s="9"/>
      <c r="T3247">
        <f t="shared" si="457"/>
        <v>1360300</v>
      </c>
      <c r="U3247">
        <v>0</v>
      </c>
      <c r="V3247">
        <f t="shared" si="464"/>
        <v>0</v>
      </c>
      <c r="W3247" t="str">
        <f t="shared" si="458"/>
        <v/>
      </c>
      <c r="X3247" t="str">
        <f t="shared" si="459"/>
        <v/>
      </c>
      <c r="Y3247" t="str">
        <f t="shared" si="465"/>
        <v/>
      </c>
      <c r="Z3247" s="9"/>
      <c r="AA3247" s="14">
        <f t="shared" si="460"/>
        <v>0.58199999999999996</v>
      </c>
      <c r="AB3247" s="14">
        <f t="shared" si="461"/>
        <v>0.13700000000000001</v>
      </c>
    </row>
    <row r="3248" spans="1:28" x14ac:dyDescent="0.25">
      <c r="A3248" s="10">
        <f t="shared" si="463"/>
        <v>45427</v>
      </c>
      <c r="B3248" s="11">
        <v>136</v>
      </c>
      <c r="C3248" s="11">
        <v>400</v>
      </c>
      <c r="D3248" s="12">
        <v>644.16666666666697</v>
      </c>
      <c r="E3248" s="9">
        <v>63.26</v>
      </c>
      <c r="F3248" s="9">
        <f t="shared" si="462"/>
        <v>0</v>
      </c>
      <c r="G3248" s="9">
        <v>0</v>
      </c>
      <c r="H3248" s="9">
        <v>3.02</v>
      </c>
      <c r="I3248" s="9"/>
      <c r="J3248" s="9">
        <v>4.194</v>
      </c>
      <c r="K3248" s="9">
        <v>81</v>
      </c>
      <c r="L3248" s="9">
        <v>0.26100000000000001</v>
      </c>
      <c r="M3248" s="9">
        <v>0.40920000000000001</v>
      </c>
      <c r="N3248" s="9">
        <v>0</v>
      </c>
      <c r="O3248" s="9">
        <v>0.6</v>
      </c>
      <c r="P3248" s="9"/>
      <c r="Q3248" s="9"/>
      <c r="R3248" s="9"/>
      <c r="T3248">
        <f t="shared" si="457"/>
        <v>1360400</v>
      </c>
      <c r="U3248">
        <v>0</v>
      </c>
      <c r="V3248">
        <f t="shared" si="464"/>
        <v>0</v>
      </c>
      <c r="W3248" t="str">
        <f t="shared" si="458"/>
        <v/>
      </c>
      <c r="X3248" t="str">
        <f t="shared" si="459"/>
        <v/>
      </c>
      <c r="Y3248" t="str">
        <f t="shared" si="465"/>
        <v/>
      </c>
      <c r="Z3248" s="9"/>
      <c r="AA3248" s="14">
        <f t="shared" si="460"/>
        <v>0.66700000000000004</v>
      </c>
      <c r="AB3248" s="14">
        <f t="shared" si="461"/>
        <v>0.156</v>
      </c>
    </row>
    <row r="3249" spans="1:28" x14ac:dyDescent="0.25">
      <c r="A3249" s="10">
        <f t="shared" si="463"/>
        <v>45427</v>
      </c>
      <c r="B3249" s="11">
        <v>136</v>
      </c>
      <c r="C3249" s="11">
        <v>500</v>
      </c>
      <c r="D3249" s="12">
        <v>644.20833333333303</v>
      </c>
      <c r="E3249" s="9">
        <v>63.37</v>
      </c>
      <c r="F3249" s="9">
        <f t="shared" si="462"/>
        <v>0</v>
      </c>
      <c r="G3249" s="9">
        <v>0.5</v>
      </c>
      <c r="H3249" s="9">
        <v>4.53</v>
      </c>
      <c r="I3249" s="9"/>
      <c r="J3249" s="9">
        <v>4.7140000000000004</v>
      </c>
      <c r="K3249" s="9">
        <v>78.3</v>
      </c>
      <c r="L3249" s="9">
        <v>0.26029999999999998</v>
      </c>
      <c r="M3249" s="9">
        <v>0.40699999999999997</v>
      </c>
      <c r="N3249" s="9">
        <v>0</v>
      </c>
      <c r="O3249" s="9">
        <v>20.6</v>
      </c>
      <c r="P3249" s="9"/>
      <c r="Q3249" s="9"/>
      <c r="R3249" s="9"/>
      <c r="T3249">
        <f t="shared" si="457"/>
        <v>1360500</v>
      </c>
      <c r="U3249">
        <v>9.8000000000000007</v>
      </c>
      <c r="V3249">
        <f t="shared" si="464"/>
        <v>20.6</v>
      </c>
      <c r="W3249" t="str">
        <f t="shared" si="458"/>
        <v/>
      </c>
      <c r="X3249" t="str">
        <f t="shared" si="459"/>
        <v/>
      </c>
      <c r="Y3249" t="str">
        <f t="shared" si="465"/>
        <v/>
      </c>
      <c r="Z3249" s="9"/>
      <c r="AA3249" s="14">
        <f t="shared" si="460"/>
        <v>0.66900000000000004</v>
      </c>
      <c r="AB3249" s="14">
        <f t="shared" si="461"/>
        <v>0.185</v>
      </c>
    </row>
    <row r="3250" spans="1:28" x14ac:dyDescent="0.25">
      <c r="A3250" s="10">
        <f t="shared" si="463"/>
        <v>45427</v>
      </c>
      <c r="B3250" s="11">
        <v>136</v>
      </c>
      <c r="C3250" s="11">
        <v>600</v>
      </c>
      <c r="D3250" s="12">
        <v>644.25</v>
      </c>
      <c r="E3250" s="9">
        <v>63.49</v>
      </c>
      <c r="F3250" s="9">
        <f t="shared" si="462"/>
        <v>0</v>
      </c>
      <c r="G3250" s="9">
        <v>0.5</v>
      </c>
      <c r="H3250" s="9">
        <v>5.03</v>
      </c>
      <c r="I3250" s="9"/>
      <c r="J3250" s="9">
        <v>4.6879999999999997</v>
      </c>
      <c r="K3250" s="9">
        <v>80.7</v>
      </c>
      <c r="L3250" s="9">
        <v>0.2596</v>
      </c>
      <c r="M3250" s="9">
        <v>0.40560000000000002</v>
      </c>
      <c r="N3250" s="9">
        <v>0</v>
      </c>
      <c r="O3250" s="9">
        <v>99.4</v>
      </c>
      <c r="P3250" s="9"/>
      <c r="Q3250" s="9"/>
      <c r="R3250" s="9"/>
      <c r="T3250">
        <f t="shared" si="457"/>
        <v>1360600</v>
      </c>
      <c r="U3250">
        <v>129.5</v>
      </c>
      <c r="V3250">
        <f t="shared" si="464"/>
        <v>99.4</v>
      </c>
      <c r="W3250" t="str">
        <f t="shared" si="458"/>
        <v/>
      </c>
      <c r="X3250" t="str">
        <f t="shared" si="459"/>
        <v/>
      </c>
      <c r="Y3250" t="str">
        <f t="shared" si="465"/>
        <v/>
      </c>
      <c r="Z3250" s="9"/>
      <c r="AA3250" s="14">
        <f t="shared" si="460"/>
        <v>0.68799999999999994</v>
      </c>
      <c r="AB3250" s="14">
        <f t="shared" si="461"/>
        <v>0.16500000000000001</v>
      </c>
    </row>
    <row r="3251" spans="1:28" x14ac:dyDescent="0.25">
      <c r="A3251" s="10">
        <f t="shared" si="463"/>
        <v>45427</v>
      </c>
      <c r="B3251" s="11">
        <v>136</v>
      </c>
      <c r="C3251" s="11">
        <v>700</v>
      </c>
      <c r="D3251" s="12">
        <v>644.29166666666697</v>
      </c>
      <c r="E3251" s="9">
        <v>63.61</v>
      </c>
      <c r="F3251" s="9">
        <f t="shared" si="462"/>
        <v>0</v>
      </c>
      <c r="G3251" s="9">
        <v>0.5</v>
      </c>
      <c r="H3251" s="9">
        <v>3.02</v>
      </c>
      <c r="I3251" s="9"/>
      <c r="J3251" s="9">
        <v>5.6420000000000003</v>
      </c>
      <c r="K3251" s="9">
        <v>82.9</v>
      </c>
      <c r="L3251" s="9">
        <v>0.2596</v>
      </c>
      <c r="M3251" s="9">
        <v>0.40410000000000001</v>
      </c>
      <c r="N3251" s="9">
        <v>0</v>
      </c>
      <c r="O3251" s="9">
        <v>183.1</v>
      </c>
      <c r="P3251" s="9"/>
      <c r="Q3251" s="9"/>
      <c r="R3251" s="9"/>
      <c r="T3251">
        <f t="shared" si="457"/>
        <v>1360700</v>
      </c>
      <c r="U3251">
        <v>307.7</v>
      </c>
      <c r="V3251">
        <f t="shared" si="464"/>
        <v>183.1</v>
      </c>
      <c r="W3251" t="str">
        <f t="shared" si="458"/>
        <v/>
      </c>
      <c r="X3251" t="str">
        <f t="shared" si="459"/>
        <v/>
      </c>
      <c r="Y3251" t="str">
        <f t="shared" si="465"/>
        <v/>
      </c>
      <c r="Z3251" s="9"/>
      <c r="AA3251" s="14">
        <f t="shared" si="460"/>
        <v>0.75600000000000001</v>
      </c>
      <c r="AB3251" s="14">
        <f t="shared" si="461"/>
        <v>0.156</v>
      </c>
    </row>
    <row r="3252" spans="1:28" x14ac:dyDescent="0.25">
      <c r="A3252" s="10">
        <f t="shared" si="463"/>
        <v>45427</v>
      </c>
      <c r="B3252" s="11">
        <v>136</v>
      </c>
      <c r="C3252" s="11">
        <v>800</v>
      </c>
      <c r="D3252" s="12">
        <v>644.33333333333303</v>
      </c>
      <c r="E3252" s="9">
        <v>63.73</v>
      </c>
      <c r="F3252" s="9">
        <f t="shared" si="462"/>
        <v>0</v>
      </c>
      <c r="G3252" s="9">
        <v>1.01</v>
      </c>
      <c r="H3252" s="9">
        <v>4.03</v>
      </c>
      <c r="I3252" s="9"/>
      <c r="J3252" s="9">
        <v>7.242</v>
      </c>
      <c r="K3252" s="9">
        <v>78.099999999999994</v>
      </c>
      <c r="L3252" s="9">
        <v>0.25890000000000002</v>
      </c>
      <c r="M3252" s="9">
        <v>0.4027</v>
      </c>
      <c r="N3252" s="9">
        <v>0</v>
      </c>
      <c r="O3252" s="9">
        <v>286.89999999999998</v>
      </c>
      <c r="P3252" s="9"/>
      <c r="Q3252" s="9"/>
      <c r="R3252" s="9"/>
      <c r="T3252">
        <f t="shared" si="457"/>
        <v>1360800</v>
      </c>
      <c r="U3252">
        <v>493</v>
      </c>
      <c r="V3252">
        <f t="shared" si="464"/>
        <v>286.89999999999998</v>
      </c>
      <c r="W3252" t="str">
        <f t="shared" si="458"/>
        <v/>
      </c>
      <c r="X3252" t="str">
        <f t="shared" si="459"/>
        <v/>
      </c>
      <c r="Y3252" t="str">
        <f t="shared" si="465"/>
        <v/>
      </c>
      <c r="Z3252" s="9"/>
      <c r="AA3252" s="14">
        <f t="shared" si="460"/>
        <v>0.79500000000000004</v>
      </c>
      <c r="AB3252" s="14">
        <f t="shared" si="461"/>
        <v>0.223</v>
      </c>
    </row>
    <row r="3253" spans="1:28" x14ac:dyDescent="0.25">
      <c r="A3253" s="10">
        <f t="shared" si="463"/>
        <v>45427</v>
      </c>
      <c r="B3253" s="11">
        <v>136</v>
      </c>
      <c r="C3253" s="11">
        <v>900</v>
      </c>
      <c r="D3253" s="12">
        <v>644.375</v>
      </c>
      <c r="E3253" s="9">
        <v>63.61</v>
      </c>
      <c r="F3253" s="9">
        <f t="shared" si="462"/>
        <v>0</v>
      </c>
      <c r="G3253" s="9">
        <v>1.51</v>
      </c>
      <c r="H3253" s="9">
        <v>4.03</v>
      </c>
      <c r="I3253" s="9"/>
      <c r="J3253" s="9">
        <v>9.6319999999999997</v>
      </c>
      <c r="K3253" s="9">
        <v>71.900000000000006</v>
      </c>
      <c r="L3253" s="9">
        <v>0.2596</v>
      </c>
      <c r="M3253" s="9">
        <v>0.40189999999999998</v>
      </c>
      <c r="N3253" s="9">
        <v>0</v>
      </c>
      <c r="O3253" s="9">
        <v>518.1</v>
      </c>
      <c r="P3253" s="9"/>
      <c r="Q3253" s="9"/>
      <c r="R3253" s="9"/>
      <c r="T3253">
        <f t="shared" si="457"/>
        <v>1360900</v>
      </c>
      <c r="U3253">
        <v>663.8</v>
      </c>
      <c r="V3253">
        <f t="shared" si="464"/>
        <v>518.1</v>
      </c>
      <c r="W3253" t="str">
        <f t="shared" si="458"/>
        <v/>
      </c>
      <c r="X3253" t="str">
        <f t="shared" si="459"/>
        <v/>
      </c>
      <c r="Y3253" t="str">
        <f t="shared" si="465"/>
        <v/>
      </c>
      <c r="Z3253" s="9"/>
      <c r="AA3253" s="14">
        <f t="shared" si="460"/>
        <v>0.86099999999999999</v>
      </c>
      <c r="AB3253" s="14">
        <f t="shared" si="461"/>
        <v>0.33600000000000002</v>
      </c>
    </row>
    <row r="3254" spans="1:28" x14ac:dyDescent="0.25">
      <c r="A3254" s="10">
        <f t="shared" si="463"/>
        <v>45427</v>
      </c>
      <c r="B3254" s="11">
        <v>136</v>
      </c>
      <c r="C3254" s="11">
        <v>1000</v>
      </c>
      <c r="D3254" s="12">
        <v>644.41666666666697</v>
      </c>
      <c r="E3254" s="9">
        <v>63.37</v>
      </c>
      <c r="F3254" s="9">
        <f t="shared" si="462"/>
        <v>0</v>
      </c>
      <c r="G3254" s="9">
        <v>1.01</v>
      </c>
      <c r="H3254" s="9">
        <v>4.53</v>
      </c>
      <c r="I3254" s="9"/>
      <c r="J3254" s="9">
        <v>11.759</v>
      </c>
      <c r="K3254" s="9">
        <v>67.099999999999994</v>
      </c>
      <c r="L3254" s="9">
        <v>0.2596</v>
      </c>
      <c r="M3254" s="9">
        <v>0.4012</v>
      </c>
      <c r="N3254" s="9">
        <v>0</v>
      </c>
      <c r="O3254" s="9">
        <v>654.4</v>
      </c>
      <c r="P3254" s="9"/>
      <c r="Q3254" s="9"/>
      <c r="R3254" s="9"/>
      <c r="T3254">
        <f t="shared" si="457"/>
        <v>1361000</v>
      </c>
      <c r="U3254">
        <v>806.2</v>
      </c>
      <c r="V3254">
        <f t="shared" si="464"/>
        <v>654.4</v>
      </c>
      <c r="W3254" t="str">
        <f t="shared" si="458"/>
        <v/>
      </c>
      <c r="X3254" t="str">
        <f t="shared" si="459"/>
        <v/>
      </c>
      <c r="Y3254" t="str">
        <f t="shared" si="465"/>
        <v/>
      </c>
      <c r="Z3254" s="9"/>
      <c r="AA3254" s="14">
        <f t="shared" si="460"/>
        <v>0.92600000000000005</v>
      </c>
      <c r="AB3254" s="14">
        <f t="shared" si="461"/>
        <v>0.45400000000000001</v>
      </c>
    </row>
    <row r="3255" spans="1:28" x14ac:dyDescent="0.25">
      <c r="A3255" s="10">
        <f t="shared" si="463"/>
        <v>45427</v>
      </c>
      <c r="B3255" s="11">
        <v>136</v>
      </c>
      <c r="C3255" s="11">
        <v>1100</v>
      </c>
      <c r="D3255" s="12">
        <v>644.45833333333303</v>
      </c>
      <c r="E3255" s="9">
        <v>63.84</v>
      </c>
      <c r="F3255" s="9">
        <f t="shared" si="462"/>
        <v>0</v>
      </c>
      <c r="G3255" s="9">
        <v>1.51</v>
      </c>
      <c r="H3255" s="9">
        <v>4.53</v>
      </c>
      <c r="I3255" s="9"/>
      <c r="J3255" s="9">
        <v>10.565</v>
      </c>
      <c r="K3255" s="9">
        <v>63.4</v>
      </c>
      <c r="L3255" s="9">
        <v>0.2596</v>
      </c>
      <c r="M3255" s="9">
        <v>0.39979999999999999</v>
      </c>
      <c r="N3255" s="9">
        <v>0</v>
      </c>
      <c r="O3255" s="9">
        <v>556.9</v>
      </c>
      <c r="P3255" s="9"/>
      <c r="Q3255" s="9"/>
      <c r="R3255" s="9"/>
      <c r="T3255">
        <f t="shared" si="457"/>
        <v>1361100</v>
      </c>
      <c r="U3255">
        <v>908.2</v>
      </c>
      <c r="V3255">
        <f t="shared" si="464"/>
        <v>556.9</v>
      </c>
      <c r="W3255" t="str">
        <f t="shared" si="458"/>
        <v/>
      </c>
      <c r="X3255" t="str">
        <f t="shared" si="459"/>
        <v/>
      </c>
      <c r="Y3255" t="str">
        <f t="shared" si="465"/>
        <v/>
      </c>
      <c r="Z3255" s="9"/>
      <c r="AA3255" s="14">
        <f t="shared" si="460"/>
        <v>0.80800000000000005</v>
      </c>
      <c r="AB3255" s="14">
        <f t="shared" si="461"/>
        <v>0.46600000000000003</v>
      </c>
    </row>
    <row r="3256" spans="1:28" x14ac:dyDescent="0.25">
      <c r="A3256" s="10">
        <f t="shared" si="463"/>
        <v>45427</v>
      </c>
      <c r="B3256" s="11">
        <v>136</v>
      </c>
      <c r="C3256" s="11">
        <v>1200</v>
      </c>
      <c r="D3256" s="12">
        <v>644.5</v>
      </c>
      <c r="E3256" s="9">
        <v>63.84</v>
      </c>
      <c r="F3256" s="9">
        <f t="shared" si="462"/>
        <v>0</v>
      </c>
      <c r="G3256" s="9">
        <v>2.0099999999999998</v>
      </c>
      <c r="H3256" s="9">
        <v>5.54</v>
      </c>
      <c r="I3256" s="9"/>
      <c r="J3256" s="9">
        <v>11.005000000000001</v>
      </c>
      <c r="K3256" s="9">
        <v>61.5</v>
      </c>
      <c r="L3256" s="9">
        <v>0.26029999999999998</v>
      </c>
      <c r="M3256" s="9">
        <v>0.39900000000000002</v>
      </c>
      <c r="N3256" s="9">
        <v>0</v>
      </c>
      <c r="O3256" s="9">
        <v>635.6</v>
      </c>
      <c r="P3256" s="9"/>
      <c r="Q3256" s="9"/>
      <c r="R3256" s="9"/>
      <c r="T3256">
        <f t="shared" si="457"/>
        <v>1361200</v>
      </c>
      <c r="U3256">
        <v>962.5</v>
      </c>
      <c r="V3256">
        <f t="shared" si="464"/>
        <v>635.6</v>
      </c>
      <c r="W3256" t="str">
        <f t="shared" si="458"/>
        <v/>
      </c>
      <c r="X3256" t="str">
        <f t="shared" si="459"/>
        <v/>
      </c>
      <c r="Y3256" t="str">
        <f t="shared" si="465"/>
        <v/>
      </c>
      <c r="Z3256" s="9"/>
      <c r="AA3256" s="14">
        <f t="shared" si="460"/>
        <v>0.80700000000000005</v>
      </c>
      <c r="AB3256" s="14">
        <f t="shared" si="461"/>
        <v>0.505</v>
      </c>
    </row>
    <row r="3257" spans="1:28" x14ac:dyDescent="0.25">
      <c r="A3257" s="10">
        <f t="shared" si="463"/>
        <v>45427</v>
      </c>
      <c r="B3257" s="11">
        <v>136</v>
      </c>
      <c r="C3257" s="11">
        <v>1300</v>
      </c>
      <c r="D3257" s="12">
        <v>644.54166666666697</v>
      </c>
      <c r="E3257" s="9">
        <v>63.84</v>
      </c>
      <c r="F3257" s="9">
        <f t="shared" si="462"/>
        <v>0</v>
      </c>
      <c r="G3257" s="9">
        <v>2.52</v>
      </c>
      <c r="H3257" s="9">
        <v>6.04</v>
      </c>
      <c r="I3257" s="9"/>
      <c r="J3257" s="9">
        <v>12.654</v>
      </c>
      <c r="K3257" s="9">
        <v>61.3</v>
      </c>
      <c r="L3257" s="9">
        <v>0.2596</v>
      </c>
      <c r="M3257" s="9">
        <v>0.39760000000000001</v>
      </c>
      <c r="N3257" s="9">
        <v>0</v>
      </c>
      <c r="O3257" s="9">
        <v>609.4</v>
      </c>
      <c r="P3257" s="9"/>
      <c r="Q3257" s="9"/>
      <c r="R3257" s="9"/>
      <c r="T3257">
        <f t="shared" si="457"/>
        <v>1361300</v>
      </c>
      <c r="U3257">
        <v>964.5</v>
      </c>
      <c r="V3257">
        <f t="shared" si="464"/>
        <v>609.4</v>
      </c>
      <c r="W3257" t="str">
        <f t="shared" si="458"/>
        <v/>
      </c>
      <c r="X3257" t="str">
        <f t="shared" si="459"/>
        <v/>
      </c>
      <c r="Y3257" t="str">
        <f t="shared" si="465"/>
        <v/>
      </c>
      <c r="Z3257" s="9"/>
      <c r="AA3257" s="14">
        <f t="shared" si="460"/>
        <v>0.89700000000000002</v>
      </c>
      <c r="AB3257" s="14">
        <f t="shared" si="461"/>
        <v>0.56599999999999995</v>
      </c>
    </row>
    <row r="3258" spans="1:28" x14ac:dyDescent="0.25">
      <c r="A3258" s="10">
        <f t="shared" si="463"/>
        <v>45427</v>
      </c>
      <c r="B3258" s="11">
        <v>136</v>
      </c>
      <c r="C3258" s="11">
        <v>1400</v>
      </c>
      <c r="D3258" s="12">
        <v>644.58333333333303</v>
      </c>
      <c r="E3258" s="9">
        <v>63.73</v>
      </c>
      <c r="F3258" s="9">
        <f t="shared" si="462"/>
        <v>0</v>
      </c>
      <c r="G3258" s="9">
        <v>2.52</v>
      </c>
      <c r="H3258" s="9">
        <v>8.56</v>
      </c>
      <c r="I3258" s="9"/>
      <c r="J3258" s="9">
        <v>12.509</v>
      </c>
      <c r="K3258" s="9">
        <v>59</v>
      </c>
      <c r="L3258" s="9">
        <v>0.26029999999999998</v>
      </c>
      <c r="M3258" s="9">
        <v>0.39689999999999998</v>
      </c>
      <c r="N3258" s="9">
        <v>0</v>
      </c>
      <c r="O3258" s="9">
        <v>641.9</v>
      </c>
      <c r="P3258" s="9"/>
      <c r="Q3258" s="9"/>
      <c r="R3258" s="9"/>
      <c r="T3258">
        <f t="shared" si="457"/>
        <v>1361400</v>
      </c>
      <c r="U3258">
        <v>914.8</v>
      </c>
      <c r="V3258">
        <f t="shared" si="464"/>
        <v>641.9</v>
      </c>
      <c r="W3258" t="str">
        <f t="shared" si="458"/>
        <v/>
      </c>
      <c r="X3258" t="str">
        <f t="shared" si="459"/>
        <v/>
      </c>
      <c r="Y3258" t="str">
        <f t="shared" si="465"/>
        <v/>
      </c>
      <c r="Z3258" s="9"/>
      <c r="AA3258" s="14">
        <f t="shared" si="460"/>
        <v>0.85499999999999998</v>
      </c>
      <c r="AB3258" s="14">
        <f t="shared" si="461"/>
        <v>0.59399999999999997</v>
      </c>
    </row>
    <row r="3259" spans="1:28" x14ac:dyDescent="0.25">
      <c r="A3259" s="10">
        <f t="shared" si="463"/>
        <v>45427</v>
      </c>
      <c r="B3259" s="11">
        <v>136</v>
      </c>
      <c r="C3259" s="11">
        <v>1500</v>
      </c>
      <c r="D3259" s="12">
        <v>644.625</v>
      </c>
      <c r="E3259" s="9">
        <v>64.19</v>
      </c>
      <c r="F3259" s="9">
        <f t="shared" si="462"/>
        <v>0.18999999999999773</v>
      </c>
      <c r="G3259" s="9">
        <v>2.52</v>
      </c>
      <c r="H3259" s="9">
        <v>7.55</v>
      </c>
      <c r="I3259" s="9"/>
      <c r="J3259" s="9">
        <v>12.316000000000001</v>
      </c>
      <c r="K3259" s="9">
        <v>58.6</v>
      </c>
      <c r="L3259" s="9">
        <v>0.26029999999999998</v>
      </c>
      <c r="M3259" s="9">
        <v>0.39610000000000001</v>
      </c>
      <c r="N3259" s="9">
        <v>0</v>
      </c>
      <c r="O3259" s="9">
        <v>520.6</v>
      </c>
      <c r="P3259" s="9"/>
      <c r="Q3259" s="9"/>
      <c r="R3259" s="9"/>
      <c r="T3259">
        <f t="shared" si="457"/>
        <v>1361500</v>
      </c>
      <c r="U3259">
        <v>816.7</v>
      </c>
      <c r="V3259">
        <f t="shared" si="464"/>
        <v>520.6</v>
      </c>
      <c r="W3259" t="str">
        <f t="shared" si="458"/>
        <v/>
      </c>
      <c r="X3259" t="str">
        <f t="shared" si="459"/>
        <v/>
      </c>
      <c r="Y3259" t="str">
        <f t="shared" si="465"/>
        <v/>
      </c>
      <c r="Z3259" s="9"/>
      <c r="AA3259" s="14">
        <f t="shared" si="460"/>
        <v>0.83899999999999997</v>
      </c>
      <c r="AB3259" s="14">
        <f t="shared" si="461"/>
        <v>0.59299999999999997</v>
      </c>
    </row>
    <row r="3260" spans="1:28" x14ac:dyDescent="0.25">
      <c r="A3260" s="10">
        <f t="shared" si="463"/>
        <v>45427</v>
      </c>
      <c r="B3260" s="11">
        <v>136</v>
      </c>
      <c r="C3260" s="11">
        <v>1600</v>
      </c>
      <c r="D3260" s="12">
        <v>644.66666666666697</v>
      </c>
      <c r="E3260" s="9">
        <v>63.73</v>
      </c>
      <c r="F3260" s="9">
        <f t="shared" si="462"/>
        <v>0</v>
      </c>
      <c r="G3260" s="9">
        <v>3.02</v>
      </c>
      <c r="H3260" s="9">
        <v>8.0500000000000007</v>
      </c>
      <c r="I3260" s="9"/>
      <c r="J3260" s="9">
        <v>12.992000000000001</v>
      </c>
      <c r="K3260" s="9">
        <v>57.1</v>
      </c>
      <c r="L3260" s="9">
        <v>0.26029999999999998</v>
      </c>
      <c r="M3260" s="9">
        <v>0.39539999999999997</v>
      </c>
      <c r="N3260" s="9">
        <v>0</v>
      </c>
      <c r="O3260" s="9">
        <v>495.6</v>
      </c>
      <c r="P3260" s="9"/>
      <c r="Q3260" s="9"/>
      <c r="R3260" s="9"/>
      <c r="T3260">
        <f t="shared" si="457"/>
        <v>1361600</v>
      </c>
      <c r="U3260">
        <v>677.7</v>
      </c>
      <c r="V3260">
        <f t="shared" si="464"/>
        <v>495.6</v>
      </c>
      <c r="W3260" t="str">
        <f t="shared" si="458"/>
        <v/>
      </c>
      <c r="X3260" t="str">
        <f t="shared" si="459"/>
        <v/>
      </c>
      <c r="Y3260" t="str">
        <f t="shared" si="465"/>
        <v/>
      </c>
      <c r="Z3260" s="9"/>
      <c r="AA3260" s="14">
        <f t="shared" si="460"/>
        <v>0.85399999999999998</v>
      </c>
      <c r="AB3260" s="14">
        <f t="shared" si="461"/>
        <v>0.64200000000000002</v>
      </c>
    </row>
    <row r="3261" spans="1:28" x14ac:dyDescent="0.25">
      <c r="A3261" s="10">
        <f t="shared" si="463"/>
        <v>45427</v>
      </c>
      <c r="B3261" s="11">
        <v>136</v>
      </c>
      <c r="C3261" s="11">
        <v>1700</v>
      </c>
      <c r="D3261" s="12">
        <v>644.70833333333303</v>
      </c>
      <c r="E3261" s="9">
        <v>63.61</v>
      </c>
      <c r="F3261" s="9">
        <f t="shared" si="462"/>
        <v>0</v>
      </c>
      <c r="G3261" s="9">
        <v>3.52</v>
      </c>
      <c r="H3261" s="9">
        <v>8.56</v>
      </c>
      <c r="I3261" s="9"/>
      <c r="J3261" s="9">
        <v>10.394</v>
      </c>
      <c r="K3261" s="9">
        <v>59.5</v>
      </c>
      <c r="L3261" s="9">
        <v>0.26029999999999998</v>
      </c>
      <c r="M3261" s="9">
        <v>0.3947</v>
      </c>
      <c r="N3261" s="9">
        <v>0</v>
      </c>
      <c r="O3261" s="9">
        <v>249.4</v>
      </c>
      <c r="P3261" s="9"/>
      <c r="Q3261" s="9"/>
      <c r="R3261" s="9"/>
      <c r="T3261">
        <f t="shared" si="457"/>
        <v>1361700</v>
      </c>
      <c r="U3261">
        <v>508.7</v>
      </c>
      <c r="V3261">
        <f t="shared" si="464"/>
        <v>249.4</v>
      </c>
      <c r="W3261" t="str">
        <f t="shared" si="458"/>
        <v/>
      </c>
      <c r="X3261" t="str">
        <f t="shared" si="459"/>
        <v/>
      </c>
      <c r="Y3261" t="str">
        <f t="shared" si="465"/>
        <v/>
      </c>
      <c r="Z3261" s="9"/>
      <c r="AA3261" s="14">
        <f t="shared" si="460"/>
        <v>0.75</v>
      </c>
      <c r="AB3261" s="14">
        <f t="shared" si="461"/>
        <v>0.51100000000000001</v>
      </c>
    </row>
    <row r="3262" spans="1:28" x14ac:dyDescent="0.25">
      <c r="A3262" s="10">
        <f t="shared" si="463"/>
        <v>45427</v>
      </c>
      <c r="B3262" s="11">
        <v>136</v>
      </c>
      <c r="C3262" s="11">
        <v>1800</v>
      </c>
      <c r="D3262" s="12">
        <v>644.75</v>
      </c>
      <c r="E3262" s="9">
        <v>63.61</v>
      </c>
      <c r="F3262" s="9">
        <f t="shared" si="462"/>
        <v>0</v>
      </c>
      <c r="G3262" s="9">
        <v>3.02</v>
      </c>
      <c r="H3262" s="9">
        <v>8.56</v>
      </c>
      <c r="I3262" s="9"/>
      <c r="J3262" s="9">
        <v>9.0150000000000006</v>
      </c>
      <c r="K3262" s="9">
        <v>64</v>
      </c>
      <c r="L3262" s="9">
        <v>0.26100000000000001</v>
      </c>
      <c r="M3262" s="9">
        <v>0.3947</v>
      </c>
      <c r="N3262" s="9">
        <v>0</v>
      </c>
      <c r="O3262" s="9">
        <v>111.9</v>
      </c>
      <c r="P3262" s="9"/>
      <c r="Q3262" s="9"/>
      <c r="R3262" s="9"/>
      <c r="T3262">
        <f t="shared" si="457"/>
        <v>1361800</v>
      </c>
      <c r="U3262">
        <v>324</v>
      </c>
      <c r="V3262">
        <f t="shared" si="464"/>
        <v>111.9</v>
      </c>
      <c r="W3262" t="str">
        <f t="shared" si="458"/>
        <v/>
      </c>
      <c r="X3262" t="str">
        <f t="shared" si="459"/>
        <v/>
      </c>
      <c r="Y3262" t="str">
        <f t="shared" si="465"/>
        <v/>
      </c>
      <c r="Z3262" s="9"/>
      <c r="AA3262" s="14">
        <f t="shared" si="460"/>
        <v>0.73499999999999999</v>
      </c>
      <c r="AB3262" s="14">
        <f t="shared" si="461"/>
        <v>0.41299999999999998</v>
      </c>
    </row>
    <row r="3263" spans="1:28" x14ac:dyDescent="0.25">
      <c r="A3263" s="10">
        <f t="shared" si="463"/>
        <v>45427</v>
      </c>
      <c r="B3263" s="11">
        <v>136</v>
      </c>
      <c r="C3263" s="11">
        <v>1900</v>
      </c>
      <c r="D3263" s="12">
        <v>644.79166666666697</v>
      </c>
      <c r="E3263" s="9">
        <v>63.61</v>
      </c>
      <c r="F3263" s="9">
        <f t="shared" si="462"/>
        <v>0</v>
      </c>
      <c r="G3263" s="9">
        <v>3.02</v>
      </c>
      <c r="H3263" s="9">
        <v>9.56</v>
      </c>
      <c r="I3263" s="9"/>
      <c r="J3263" s="9">
        <v>7.92</v>
      </c>
      <c r="K3263" s="9">
        <v>68.400000000000006</v>
      </c>
      <c r="L3263" s="9">
        <v>0.26029999999999998</v>
      </c>
      <c r="M3263" s="9">
        <v>0.3947</v>
      </c>
      <c r="N3263" s="9">
        <v>0</v>
      </c>
      <c r="O3263" s="9">
        <v>36.9</v>
      </c>
      <c r="P3263" s="9"/>
      <c r="Q3263" s="9"/>
      <c r="R3263" s="9"/>
      <c r="T3263">
        <f t="shared" si="457"/>
        <v>1361900</v>
      </c>
      <c r="U3263">
        <v>144</v>
      </c>
      <c r="V3263">
        <f t="shared" si="464"/>
        <v>36.9</v>
      </c>
      <c r="W3263" t="str">
        <f t="shared" si="458"/>
        <v/>
      </c>
      <c r="X3263" t="str">
        <f t="shared" si="459"/>
        <v/>
      </c>
      <c r="Y3263" t="str">
        <f t="shared" si="465"/>
        <v/>
      </c>
      <c r="Z3263" s="9"/>
      <c r="AA3263" s="14">
        <f t="shared" si="460"/>
        <v>0.72899999999999998</v>
      </c>
      <c r="AB3263" s="14">
        <f t="shared" si="461"/>
        <v>0.33700000000000002</v>
      </c>
    </row>
    <row r="3264" spans="1:28" x14ac:dyDescent="0.25">
      <c r="A3264" s="10">
        <f t="shared" si="463"/>
        <v>45427</v>
      </c>
      <c r="B3264" s="11">
        <v>136</v>
      </c>
      <c r="C3264" s="11">
        <v>2000</v>
      </c>
      <c r="D3264" s="12">
        <v>644.83333333333303</v>
      </c>
      <c r="E3264" s="9">
        <v>63.49</v>
      </c>
      <c r="F3264" s="9">
        <f t="shared" si="462"/>
        <v>0</v>
      </c>
      <c r="G3264" s="9">
        <v>4.03</v>
      </c>
      <c r="H3264" s="9">
        <v>9.56</v>
      </c>
      <c r="I3264" s="9"/>
      <c r="J3264" s="9">
        <v>7.0410000000000004</v>
      </c>
      <c r="K3264" s="9">
        <v>72.3</v>
      </c>
      <c r="L3264" s="9">
        <v>0.26029999999999998</v>
      </c>
      <c r="M3264" s="9">
        <v>0.39400000000000002</v>
      </c>
      <c r="N3264" s="9">
        <v>0</v>
      </c>
      <c r="O3264" s="9">
        <v>1.9</v>
      </c>
      <c r="P3264" s="9"/>
      <c r="Q3264" s="9"/>
      <c r="R3264" s="9"/>
      <c r="T3264">
        <f t="shared" si="457"/>
        <v>1362000</v>
      </c>
      <c r="U3264">
        <v>14.8</v>
      </c>
      <c r="V3264">
        <f t="shared" si="464"/>
        <v>1.9</v>
      </c>
      <c r="W3264" t="str">
        <f t="shared" si="458"/>
        <v/>
      </c>
      <c r="X3264" t="str">
        <f t="shared" si="459"/>
        <v/>
      </c>
      <c r="Y3264" t="str">
        <f t="shared" si="465"/>
        <v/>
      </c>
      <c r="Z3264" s="9"/>
      <c r="AA3264" s="14">
        <f t="shared" si="460"/>
        <v>0.72599999999999998</v>
      </c>
      <c r="AB3264" s="14">
        <f t="shared" si="461"/>
        <v>0.27800000000000002</v>
      </c>
    </row>
    <row r="3265" spans="1:28" x14ac:dyDescent="0.25">
      <c r="A3265" s="10">
        <f t="shared" si="463"/>
        <v>45427</v>
      </c>
      <c r="B3265" s="11">
        <v>136</v>
      </c>
      <c r="C3265" s="11">
        <v>2100</v>
      </c>
      <c r="D3265" s="12">
        <v>644.875</v>
      </c>
      <c r="E3265" s="9">
        <v>63.49</v>
      </c>
      <c r="F3265" s="9">
        <f t="shared" si="462"/>
        <v>0</v>
      </c>
      <c r="G3265" s="9">
        <v>4.53</v>
      </c>
      <c r="H3265" s="9">
        <v>10.07</v>
      </c>
      <c r="I3265" s="9"/>
      <c r="J3265" s="9">
        <v>7.0659999999999998</v>
      </c>
      <c r="K3265" s="9">
        <v>74.400000000000006</v>
      </c>
      <c r="L3265" s="9">
        <v>0.26029999999999998</v>
      </c>
      <c r="M3265" s="9">
        <v>0.39400000000000002</v>
      </c>
      <c r="N3265" s="9">
        <v>0</v>
      </c>
      <c r="O3265" s="9">
        <v>0.6</v>
      </c>
      <c r="P3265" s="9"/>
      <c r="Q3265" s="9"/>
      <c r="R3265" s="9"/>
      <c r="T3265">
        <f t="shared" si="457"/>
        <v>1362100</v>
      </c>
      <c r="U3265">
        <v>0</v>
      </c>
      <c r="V3265">
        <f t="shared" si="464"/>
        <v>0</v>
      </c>
      <c r="W3265" t="str">
        <f t="shared" si="458"/>
        <v/>
      </c>
      <c r="X3265" t="str">
        <f t="shared" si="459"/>
        <v/>
      </c>
      <c r="Y3265" t="str">
        <f t="shared" si="465"/>
        <v/>
      </c>
      <c r="Z3265" s="9"/>
      <c r="AA3265" s="14">
        <f t="shared" si="460"/>
        <v>0.748</v>
      </c>
      <c r="AB3265" s="14">
        <f t="shared" si="461"/>
        <v>0.25700000000000001</v>
      </c>
    </row>
    <row r="3266" spans="1:28" x14ac:dyDescent="0.25">
      <c r="A3266" s="10">
        <f t="shared" si="463"/>
        <v>45427</v>
      </c>
      <c r="B3266" s="11">
        <v>136</v>
      </c>
      <c r="C3266" s="11">
        <v>2200</v>
      </c>
      <c r="D3266" s="12">
        <v>644.91666666666697</v>
      </c>
      <c r="E3266" s="9">
        <v>63.61</v>
      </c>
      <c r="F3266" s="9">
        <f t="shared" si="462"/>
        <v>0</v>
      </c>
      <c r="G3266" s="9">
        <v>4.03</v>
      </c>
      <c r="H3266" s="9">
        <v>12.08</v>
      </c>
      <c r="I3266" s="9"/>
      <c r="J3266" s="9">
        <v>6.99</v>
      </c>
      <c r="K3266" s="9">
        <v>75.3</v>
      </c>
      <c r="L3266" s="9">
        <v>0.2596</v>
      </c>
      <c r="M3266" s="9">
        <v>0.39400000000000002</v>
      </c>
      <c r="N3266" s="9">
        <v>0</v>
      </c>
      <c r="O3266" s="9">
        <v>0.6</v>
      </c>
      <c r="P3266" s="9"/>
      <c r="Q3266" s="9"/>
      <c r="R3266" s="9"/>
      <c r="T3266">
        <f t="shared" si="457"/>
        <v>1362200</v>
      </c>
      <c r="U3266">
        <v>0</v>
      </c>
      <c r="V3266">
        <f t="shared" si="464"/>
        <v>0</v>
      </c>
      <c r="W3266" t="str">
        <f t="shared" si="458"/>
        <v/>
      </c>
      <c r="X3266" t="str">
        <f t="shared" si="459"/>
        <v/>
      </c>
      <c r="Y3266" t="str">
        <f t="shared" si="465"/>
        <v/>
      </c>
      <c r="Z3266" s="9"/>
      <c r="AA3266" s="14">
        <f t="shared" si="460"/>
        <v>0.754</v>
      </c>
      <c r="AB3266" s="14">
        <f t="shared" si="461"/>
        <v>0.247</v>
      </c>
    </row>
    <row r="3267" spans="1:28" x14ac:dyDescent="0.25">
      <c r="A3267" s="10">
        <f t="shared" si="463"/>
        <v>45427</v>
      </c>
      <c r="B3267" s="11">
        <v>136</v>
      </c>
      <c r="C3267" s="11">
        <v>2300</v>
      </c>
      <c r="D3267" s="12">
        <v>644.95833333333303</v>
      </c>
      <c r="E3267" s="9">
        <v>63.37</v>
      </c>
      <c r="F3267" s="9">
        <f t="shared" si="462"/>
        <v>0</v>
      </c>
      <c r="G3267" s="9">
        <v>4.53</v>
      </c>
      <c r="H3267" s="9">
        <v>11.07</v>
      </c>
      <c r="I3267" s="9"/>
      <c r="J3267" s="9">
        <v>6.4329999999999998</v>
      </c>
      <c r="K3267" s="9">
        <v>74.7</v>
      </c>
      <c r="L3267" s="9">
        <v>0.2596</v>
      </c>
      <c r="M3267" s="9">
        <v>0.39319999999999999</v>
      </c>
      <c r="N3267" s="9">
        <v>0</v>
      </c>
      <c r="O3267" s="9">
        <v>0.6</v>
      </c>
      <c r="P3267" s="9"/>
      <c r="Q3267" s="9"/>
      <c r="R3267" s="9"/>
      <c r="T3267">
        <f t="shared" si="457"/>
        <v>1362300</v>
      </c>
      <c r="U3267">
        <v>0</v>
      </c>
      <c r="V3267">
        <f t="shared" si="464"/>
        <v>0</v>
      </c>
      <c r="W3267" t="str">
        <f t="shared" si="458"/>
        <v/>
      </c>
      <c r="X3267" t="str">
        <f t="shared" si="459"/>
        <v/>
      </c>
      <c r="Y3267" t="str">
        <f t="shared" si="465"/>
        <v/>
      </c>
      <c r="Z3267" s="9"/>
      <c r="AA3267" s="14">
        <f t="shared" si="460"/>
        <v>0.71899999999999997</v>
      </c>
      <c r="AB3267" s="14">
        <f t="shared" si="461"/>
        <v>0.24399999999999999</v>
      </c>
    </row>
    <row r="3268" spans="1:28" x14ac:dyDescent="0.25">
      <c r="A3268" s="10">
        <f t="shared" si="463"/>
        <v>45427</v>
      </c>
      <c r="B3268" s="11">
        <v>136</v>
      </c>
      <c r="C3268" s="11">
        <v>2400</v>
      </c>
      <c r="D3268" s="12">
        <v>645</v>
      </c>
      <c r="E3268" s="9">
        <v>63.61</v>
      </c>
      <c r="F3268" s="9">
        <f t="shared" si="462"/>
        <v>0</v>
      </c>
      <c r="G3268" s="9">
        <v>4.03</v>
      </c>
      <c r="H3268" s="9">
        <v>11.07</v>
      </c>
      <c r="I3268" s="9"/>
      <c r="J3268" s="9">
        <v>6.5350000000000001</v>
      </c>
      <c r="K3268" s="9">
        <v>74.900000000000006</v>
      </c>
      <c r="L3268" s="9">
        <v>0.2596</v>
      </c>
      <c r="M3268" s="9">
        <v>0.39319999999999999</v>
      </c>
      <c r="N3268" s="9">
        <v>0</v>
      </c>
      <c r="O3268" s="9">
        <v>0.6</v>
      </c>
      <c r="P3268" s="9"/>
      <c r="Q3268" s="9"/>
      <c r="R3268" s="9"/>
      <c r="T3268">
        <f t="shared" si="457"/>
        <v>1362400</v>
      </c>
      <c r="U3268">
        <v>0</v>
      </c>
      <c r="V3268">
        <f t="shared" si="464"/>
        <v>0</v>
      </c>
      <c r="W3268">
        <f t="shared" si="458"/>
        <v>0.26</v>
      </c>
      <c r="X3268">
        <f t="shared" si="459"/>
        <v>0.39300000000000002</v>
      </c>
      <c r="Y3268">
        <f t="shared" si="465"/>
        <v>0</v>
      </c>
      <c r="Z3268" s="9"/>
      <c r="AA3268" s="14">
        <f t="shared" si="460"/>
        <v>0.72599999999999998</v>
      </c>
      <c r="AB3268" s="14">
        <f t="shared" si="461"/>
        <v>0.24299999999999999</v>
      </c>
    </row>
    <row r="3269" spans="1:28" x14ac:dyDescent="0.25">
      <c r="A3269" s="10">
        <f t="shared" si="463"/>
        <v>45428</v>
      </c>
      <c r="B3269" s="11">
        <v>137</v>
      </c>
      <c r="C3269" s="11">
        <v>100</v>
      </c>
      <c r="D3269" s="12">
        <v>645.04166666666697</v>
      </c>
      <c r="E3269" s="9">
        <v>63.49</v>
      </c>
      <c r="F3269" s="9">
        <f t="shared" si="462"/>
        <v>0</v>
      </c>
      <c r="G3269" s="9">
        <v>3.02</v>
      </c>
      <c r="H3269" s="9">
        <v>8.0500000000000007</v>
      </c>
      <c r="I3269" s="9"/>
      <c r="J3269" s="9">
        <v>6</v>
      </c>
      <c r="K3269" s="9">
        <v>77.400000000000006</v>
      </c>
      <c r="L3269" s="9">
        <v>0.2596</v>
      </c>
      <c r="M3269" s="9">
        <v>0.39250000000000002</v>
      </c>
      <c r="N3269" s="9">
        <v>0</v>
      </c>
      <c r="O3269" s="9">
        <v>0.6</v>
      </c>
      <c r="P3269" s="9"/>
      <c r="Q3269" s="9"/>
      <c r="R3269" s="9"/>
      <c r="T3269">
        <f t="shared" ref="T3269:T3332" si="466">B3269*10000+C3269</f>
        <v>1370100</v>
      </c>
      <c r="U3269">
        <v>0</v>
      </c>
      <c r="V3269">
        <f t="shared" si="464"/>
        <v>0</v>
      </c>
      <c r="W3269" t="str">
        <f t="shared" ref="W3269:W3332" si="467">IF(C3269=2400,ROUND(L3269,3),"")</f>
        <v/>
      </c>
      <c r="X3269" t="str">
        <f t="shared" ref="X3269:X3332" si="468">IF(C3269=2400,ROUND(M3269,3),"")</f>
        <v/>
      </c>
      <c r="Y3269" t="str">
        <f t="shared" si="465"/>
        <v/>
      </c>
      <c r="Z3269" s="9"/>
      <c r="AA3269" s="14">
        <f t="shared" ref="AA3269:AA3332" si="469">ROUND((0.6105*(EXP((17.273*J3269)/(J3269+237.3))))*K3269/100,3)</f>
        <v>0.72299999999999998</v>
      </c>
      <c r="AB3269" s="14">
        <f t="shared" ref="AB3269:AB3332" si="470">ROUND(AA3269/K3269*(100-K3269),3)</f>
        <v>0.21099999999999999</v>
      </c>
    </row>
    <row r="3270" spans="1:28" x14ac:dyDescent="0.25">
      <c r="A3270" s="10">
        <f t="shared" si="463"/>
        <v>45428</v>
      </c>
      <c r="B3270" s="11">
        <v>137</v>
      </c>
      <c r="C3270" s="11">
        <v>200</v>
      </c>
      <c r="D3270" s="12">
        <v>645.08333333333303</v>
      </c>
      <c r="E3270" s="9">
        <v>63.37</v>
      </c>
      <c r="F3270" s="9">
        <f t="shared" ref="F3270:F3333" si="471">IF(E3270&gt;F$2,E3270-F$2,0)</f>
        <v>0</v>
      </c>
      <c r="G3270" s="9">
        <v>2.0099999999999998</v>
      </c>
      <c r="H3270" s="9">
        <v>6.04</v>
      </c>
      <c r="I3270" s="9"/>
      <c r="J3270" s="9">
        <v>5.4880000000000004</v>
      </c>
      <c r="K3270" s="9">
        <v>74.900000000000006</v>
      </c>
      <c r="L3270" s="9">
        <v>0.25890000000000002</v>
      </c>
      <c r="M3270" s="9">
        <v>0.39179999999999998</v>
      </c>
      <c r="N3270" s="9">
        <v>0</v>
      </c>
      <c r="O3270" s="9">
        <v>0.6</v>
      </c>
      <c r="P3270" s="9"/>
      <c r="Q3270" s="9"/>
      <c r="R3270" s="9"/>
      <c r="T3270">
        <f t="shared" si="466"/>
        <v>1370200</v>
      </c>
      <c r="U3270">
        <v>0</v>
      </c>
      <c r="V3270">
        <f t="shared" si="464"/>
        <v>0</v>
      </c>
      <c r="W3270" t="str">
        <f t="shared" si="467"/>
        <v/>
      </c>
      <c r="X3270" t="str">
        <f t="shared" si="468"/>
        <v/>
      </c>
      <c r="Y3270" t="str">
        <f t="shared" si="465"/>
        <v/>
      </c>
      <c r="Z3270" s="9"/>
      <c r="AA3270" s="14">
        <f t="shared" si="469"/>
        <v>0.67600000000000005</v>
      </c>
      <c r="AB3270" s="14">
        <f t="shared" si="470"/>
        <v>0.22700000000000001</v>
      </c>
    </row>
    <row r="3271" spans="1:28" x14ac:dyDescent="0.25">
      <c r="A3271" s="10">
        <f t="shared" ref="A3271:A3334" si="472">A$5-1+B3271</f>
        <v>45428</v>
      </c>
      <c r="B3271" s="11">
        <v>137</v>
      </c>
      <c r="C3271" s="11">
        <v>300</v>
      </c>
      <c r="D3271" s="12">
        <v>645.125</v>
      </c>
      <c r="E3271" s="9">
        <v>63.49</v>
      </c>
      <c r="F3271" s="9">
        <f t="shared" si="471"/>
        <v>0</v>
      </c>
      <c r="G3271" s="9">
        <v>2.0099999999999998</v>
      </c>
      <c r="H3271" s="9">
        <v>6.54</v>
      </c>
      <c r="I3271" s="9"/>
      <c r="J3271" s="9">
        <v>5.6680000000000001</v>
      </c>
      <c r="K3271" s="9">
        <v>72.400000000000006</v>
      </c>
      <c r="L3271" s="9">
        <v>0.25890000000000002</v>
      </c>
      <c r="M3271" s="9">
        <v>0.39179999999999998</v>
      </c>
      <c r="N3271" s="9">
        <v>0</v>
      </c>
      <c r="O3271" s="9">
        <v>0.6</v>
      </c>
      <c r="P3271" s="9"/>
      <c r="Q3271" s="9"/>
      <c r="R3271" s="9"/>
      <c r="T3271">
        <f t="shared" si="466"/>
        <v>1370300</v>
      </c>
      <c r="U3271">
        <v>0</v>
      </c>
      <c r="V3271">
        <f t="shared" si="464"/>
        <v>0</v>
      </c>
      <c r="W3271" t="str">
        <f t="shared" si="467"/>
        <v/>
      </c>
      <c r="X3271" t="str">
        <f t="shared" si="468"/>
        <v/>
      </c>
      <c r="Y3271" t="str">
        <f t="shared" si="465"/>
        <v/>
      </c>
      <c r="Z3271" s="9"/>
      <c r="AA3271" s="14">
        <f t="shared" si="469"/>
        <v>0.66100000000000003</v>
      </c>
      <c r="AB3271" s="14">
        <f t="shared" si="470"/>
        <v>0.252</v>
      </c>
    </row>
    <row r="3272" spans="1:28" x14ac:dyDescent="0.25">
      <c r="A3272" s="10">
        <f t="shared" si="472"/>
        <v>45428</v>
      </c>
      <c r="B3272" s="11">
        <v>137</v>
      </c>
      <c r="C3272" s="11">
        <v>400</v>
      </c>
      <c r="D3272" s="12">
        <v>645.16666666666697</v>
      </c>
      <c r="E3272" s="9">
        <v>63.37</v>
      </c>
      <c r="F3272" s="9">
        <f t="shared" si="471"/>
        <v>0</v>
      </c>
      <c r="G3272" s="9">
        <v>4.03</v>
      </c>
      <c r="H3272" s="9">
        <v>9.56</v>
      </c>
      <c r="I3272" s="9"/>
      <c r="J3272" s="9">
        <v>5.5650000000000004</v>
      </c>
      <c r="K3272" s="9">
        <v>67.599999999999994</v>
      </c>
      <c r="L3272" s="9">
        <v>0.25890000000000002</v>
      </c>
      <c r="M3272" s="9">
        <v>0.3911</v>
      </c>
      <c r="N3272" s="9">
        <v>0</v>
      </c>
      <c r="O3272" s="9">
        <v>0.6</v>
      </c>
      <c r="P3272" s="9"/>
      <c r="Q3272" s="9"/>
      <c r="R3272" s="9"/>
      <c r="T3272">
        <f t="shared" si="466"/>
        <v>1370400</v>
      </c>
      <c r="U3272">
        <v>0</v>
      </c>
      <c r="V3272">
        <f t="shared" si="464"/>
        <v>0</v>
      </c>
      <c r="W3272" t="str">
        <f t="shared" si="467"/>
        <v/>
      </c>
      <c r="X3272" t="str">
        <f t="shared" si="468"/>
        <v/>
      </c>
      <c r="Y3272" t="str">
        <f t="shared" si="465"/>
        <v/>
      </c>
      <c r="Z3272" s="9"/>
      <c r="AA3272" s="14">
        <f t="shared" si="469"/>
        <v>0.61299999999999999</v>
      </c>
      <c r="AB3272" s="14">
        <f t="shared" si="470"/>
        <v>0.29399999999999998</v>
      </c>
    </row>
    <row r="3273" spans="1:28" x14ac:dyDescent="0.25">
      <c r="A3273" s="10">
        <f t="shared" si="472"/>
        <v>45428</v>
      </c>
      <c r="B3273" s="11">
        <v>137</v>
      </c>
      <c r="C3273" s="11">
        <v>500</v>
      </c>
      <c r="D3273" s="12">
        <v>645.20833333333303</v>
      </c>
      <c r="E3273" s="9">
        <v>63.49</v>
      </c>
      <c r="F3273" s="9">
        <f t="shared" si="471"/>
        <v>0</v>
      </c>
      <c r="G3273" s="9">
        <v>3.02</v>
      </c>
      <c r="H3273" s="9">
        <v>7.05</v>
      </c>
      <c r="I3273" s="9"/>
      <c r="J3273" s="9">
        <v>4.9729999999999999</v>
      </c>
      <c r="K3273" s="9">
        <v>68.3</v>
      </c>
      <c r="L3273" s="9">
        <v>0.2581</v>
      </c>
      <c r="M3273" s="9">
        <v>0.39029999999999998</v>
      </c>
      <c r="N3273" s="9">
        <v>0</v>
      </c>
      <c r="O3273" s="9">
        <v>8.1</v>
      </c>
      <c r="P3273" s="9"/>
      <c r="Q3273" s="9"/>
      <c r="R3273" s="9"/>
      <c r="T3273">
        <f t="shared" si="466"/>
        <v>1370500</v>
      </c>
      <c r="U3273">
        <v>10.8</v>
      </c>
      <c r="V3273">
        <f t="shared" si="464"/>
        <v>8.1</v>
      </c>
      <c r="W3273" t="str">
        <f t="shared" si="467"/>
        <v/>
      </c>
      <c r="X3273" t="str">
        <f t="shared" si="468"/>
        <v/>
      </c>
      <c r="Y3273" t="str">
        <f t="shared" si="465"/>
        <v/>
      </c>
      <c r="Z3273" s="9"/>
      <c r="AA3273" s="14">
        <f t="shared" si="469"/>
        <v>0.59399999999999997</v>
      </c>
      <c r="AB3273" s="14">
        <f t="shared" si="470"/>
        <v>0.27600000000000002</v>
      </c>
    </row>
    <row r="3274" spans="1:28" x14ac:dyDescent="0.25">
      <c r="A3274" s="10">
        <f t="shared" si="472"/>
        <v>45428</v>
      </c>
      <c r="B3274" s="11">
        <v>137</v>
      </c>
      <c r="C3274" s="11">
        <v>600</v>
      </c>
      <c r="D3274" s="12">
        <v>645.25</v>
      </c>
      <c r="E3274" s="9">
        <v>63.49</v>
      </c>
      <c r="F3274" s="9">
        <f t="shared" si="471"/>
        <v>0</v>
      </c>
      <c r="G3274" s="9">
        <v>3.02</v>
      </c>
      <c r="H3274" s="9">
        <v>9.06</v>
      </c>
      <c r="I3274" s="9"/>
      <c r="J3274" s="9">
        <v>5.3079999999999998</v>
      </c>
      <c r="K3274" s="9">
        <v>69.099999999999994</v>
      </c>
      <c r="L3274" s="9">
        <v>0.2581</v>
      </c>
      <c r="M3274" s="9">
        <v>0.3896</v>
      </c>
      <c r="N3274" s="9">
        <v>0</v>
      </c>
      <c r="O3274" s="9">
        <v>60.6</v>
      </c>
      <c r="P3274" s="9"/>
      <c r="Q3274" s="9"/>
      <c r="R3274" s="9"/>
      <c r="T3274">
        <f t="shared" si="466"/>
        <v>1370600</v>
      </c>
      <c r="U3274">
        <v>132.19999999999999</v>
      </c>
      <c r="V3274">
        <f t="shared" ref="V3274:V3337" si="473">IF(O3274&lt;1,0,ROUND(O3274,1))</f>
        <v>60.6</v>
      </c>
      <c r="W3274" t="str">
        <f t="shared" si="467"/>
        <v/>
      </c>
      <c r="X3274" t="str">
        <f t="shared" si="468"/>
        <v/>
      </c>
      <c r="Y3274" t="str">
        <f t="shared" ref="Y3274:Y3337" si="474">IF(C3274=2400,ROUND(F3274/100,3),"")</f>
        <v/>
      </c>
      <c r="Z3274" s="9"/>
      <c r="AA3274" s="14">
        <f t="shared" si="469"/>
        <v>0.61599999999999999</v>
      </c>
      <c r="AB3274" s="14">
        <f t="shared" si="470"/>
        <v>0.27500000000000002</v>
      </c>
    </row>
    <row r="3275" spans="1:28" x14ac:dyDescent="0.25">
      <c r="A3275" s="10">
        <f t="shared" si="472"/>
        <v>45428</v>
      </c>
      <c r="B3275" s="11">
        <v>137</v>
      </c>
      <c r="C3275" s="11">
        <v>700</v>
      </c>
      <c r="D3275" s="12">
        <v>645.29166666666697</v>
      </c>
      <c r="E3275" s="9">
        <v>63.61</v>
      </c>
      <c r="F3275" s="9">
        <f t="shared" si="471"/>
        <v>0</v>
      </c>
      <c r="G3275" s="9">
        <v>2.52</v>
      </c>
      <c r="H3275" s="9">
        <v>7.55</v>
      </c>
      <c r="I3275" s="9"/>
      <c r="J3275" s="9">
        <v>5.7960000000000003</v>
      </c>
      <c r="K3275" s="9">
        <v>70.3</v>
      </c>
      <c r="L3275" s="9">
        <v>0.2581</v>
      </c>
      <c r="M3275" s="9">
        <v>0.38890000000000002</v>
      </c>
      <c r="N3275" s="9">
        <v>0</v>
      </c>
      <c r="O3275" s="9">
        <v>123.1</v>
      </c>
      <c r="P3275" s="9"/>
      <c r="Q3275" s="9"/>
      <c r="R3275" s="9"/>
      <c r="T3275">
        <f t="shared" si="466"/>
        <v>1370700</v>
      </c>
      <c r="U3275">
        <v>310.5</v>
      </c>
      <c r="V3275">
        <f t="shared" si="473"/>
        <v>123.1</v>
      </c>
      <c r="W3275" t="str">
        <f t="shared" si="467"/>
        <v/>
      </c>
      <c r="X3275" t="str">
        <f t="shared" si="468"/>
        <v/>
      </c>
      <c r="Y3275" t="str">
        <f t="shared" si="474"/>
        <v/>
      </c>
      <c r="Z3275" s="9"/>
      <c r="AA3275" s="14">
        <f t="shared" si="469"/>
        <v>0.64800000000000002</v>
      </c>
      <c r="AB3275" s="14">
        <f t="shared" si="470"/>
        <v>0.27400000000000002</v>
      </c>
    </row>
    <row r="3276" spans="1:28" x14ac:dyDescent="0.25">
      <c r="A3276" s="10">
        <f t="shared" si="472"/>
        <v>45428</v>
      </c>
      <c r="B3276" s="11">
        <v>137</v>
      </c>
      <c r="C3276" s="11">
        <v>800</v>
      </c>
      <c r="D3276" s="12">
        <v>645.33333333333303</v>
      </c>
      <c r="E3276" s="9">
        <v>63.61</v>
      </c>
      <c r="F3276" s="9">
        <f t="shared" si="471"/>
        <v>0</v>
      </c>
      <c r="G3276" s="9">
        <v>3.02</v>
      </c>
      <c r="H3276" s="9">
        <v>8.56</v>
      </c>
      <c r="I3276" s="9"/>
      <c r="J3276" s="9">
        <v>6.1280000000000001</v>
      </c>
      <c r="K3276" s="9">
        <v>69.599999999999994</v>
      </c>
      <c r="L3276" s="9">
        <v>0.25740000000000002</v>
      </c>
      <c r="M3276" s="9">
        <v>0.3881</v>
      </c>
      <c r="N3276" s="9">
        <v>0</v>
      </c>
      <c r="O3276" s="9">
        <v>228.1</v>
      </c>
      <c r="P3276" s="9"/>
      <c r="Q3276" s="9"/>
      <c r="R3276" s="9"/>
      <c r="T3276">
        <f t="shared" si="466"/>
        <v>1370800</v>
      </c>
      <c r="U3276">
        <v>495.3</v>
      </c>
      <c r="V3276">
        <f t="shared" si="473"/>
        <v>228.1</v>
      </c>
      <c r="W3276" t="str">
        <f t="shared" si="467"/>
        <v/>
      </c>
      <c r="X3276" t="str">
        <f t="shared" si="468"/>
        <v/>
      </c>
      <c r="Y3276" t="str">
        <f t="shared" si="474"/>
        <v/>
      </c>
      <c r="Z3276" s="9"/>
      <c r="AA3276" s="14">
        <f t="shared" si="469"/>
        <v>0.65600000000000003</v>
      </c>
      <c r="AB3276" s="14">
        <f t="shared" si="470"/>
        <v>0.28699999999999998</v>
      </c>
    </row>
    <row r="3277" spans="1:28" x14ac:dyDescent="0.25">
      <c r="A3277" s="10">
        <f t="shared" si="472"/>
        <v>45428</v>
      </c>
      <c r="B3277" s="11">
        <v>137</v>
      </c>
      <c r="C3277" s="11">
        <v>900</v>
      </c>
      <c r="D3277" s="12">
        <v>645.375</v>
      </c>
      <c r="E3277" s="9">
        <v>63.61</v>
      </c>
      <c r="F3277" s="9">
        <f t="shared" si="471"/>
        <v>0</v>
      </c>
      <c r="G3277" s="9">
        <v>4.03</v>
      </c>
      <c r="H3277" s="9">
        <v>11.07</v>
      </c>
      <c r="I3277" s="9"/>
      <c r="J3277" s="9">
        <v>6.3819999999999997</v>
      </c>
      <c r="K3277" s="9">
        <v>70.8</v>
      </c>
      <c r="L3277" s="9">
        <v>0.25740000000000002</v>
      </c>
      <c r="M3277" s="9">
        <v>0.38740000000000002</v>
      </c>
      <c r="N3277" s="9">
        <v>0</v>
      </c>
      <c r="O3277" s="9">
        <v>250.6</v>
      </c>
      <c r="P3277" s="9"/>
      <c r="Q3277" s="9"/>
      <c r="R3277" s="9"/>
      <c r="T3277">
        <f t="shared" si="466"/>
        <v>1370900</v>
      </c>
      <c r="U3277">
        <v>666.2</v>
      </c>
      <c r="V3277">
        <f t="shared" si="473"/>
        <v>250.6</v>
      </c>
      <c r="W3277" t="str">
        <f t="shared" si="467"/>
        <v/>
      </c>
      <c r="X3277" t="str">
        <f t="shared" si="468"/>
        <v/>
      </c>
      <c r="Y3277" t="str">
        <f t="shared" si="474"/>
        <v/>
      </c>
      <c r="Z3277" s="9"/>
      <c r="AA3277" s="14">
        <f t="shared" si="469"/>
        <v>0.67900000000000005</v>
      </c>
      <c r="AB3277" s="14">
        <f t="shared" si="470"/>
        <v>0.28000000000000003</v>
      </c>
    </row>
    <row r="3278" spans="1:28" x14ac:dyDescent="0.25">
      <c r="A3278" s="10">
        <f t="shared" si="472"/>
        <v>45428</v>
      </c>
      <c r="B3278" s="11">
        <v>137</v>
      </c>
      <c r="C3278" s="11">
        <v>1000</v>
      </c>
      <c r="D3278" s="12">
        <v>645.41666666666697</v>
      </c>
      <c r="E3278" s="9">
        <v>64.31</v>
      </c>
      <c r="F3278" s="9">
        <f t="shared" si="471"/>
        <v>0.31000000000000227</v>
      </c>
      <c r="G3278" s="9">
        <v>5.03</v>
      </c>
      <c r="H3278" s="9">
        <v>11.58</v>
      </c>
      <c r="I3278" s="9"/>
      <c r="J3278" s="9">
        <v>8.9160000000000004</v>
      </c>
      <c r="K3278" s="9">
        <v>68.3</v>
      </c>
      <c r="L3278" s="9">
        <v>0.25740000000000002</v>
      </c>
      <c r="M3278" s="9">
        <v>0.38669999999999999</v>
      </c>
      <c r="N3278" s="9">
        <v>0</v>
      </c>
      <c r="O3278" s="9">
        <v>499.4</v>
      </c>
      <c r="P3278" s="9"/>
      <c r="Q3278" s="9"/>
      <c r="R3278" s="9"/>
      <c r="T3278">
        <f t="shared" si="466"/>
        <v>1371000</v>
      </c>
      <c r="U3278">
        <v>808</v>
      </c>
      <c r="V3278">
        <f t="shared" si="473"/>
        <v>499.4</v>
      </c>
      <c r="W3278" t="str">
        <f t="shared" si="467"/>
        <v/>
      </c>
      <c r="X3278" t="str">
        <f t="shared" si="468"/>
        <v/>
      </c>
      <c r="Y3278" t="str">
        <f t="shared" si="474"/>
        <v/>
      </c>
      <c r="Z3278" s="9"/>
      <c r="AA3278" s="14">
        <f t="shared" si="469"/>
        <v>0.77900000000000003</v>
      </c>
      <c r="AB3278" s="14">
        <f t="shared" si="470"/>
        <v>0.36199999999999999</v>
      </c>
    </row>
    <row r="3279" spans="1:28" x14ac:dyDescent="0.25">
      <c r="A3279" s="10">
        <f t="shared" si="472"/>
        <v>45428</v>
      </c>
      <c r="B3279" s="11">
        <v>137</v>
      </c>
      <c r="C3279" s="11">
        <v>1100</v>
      </c>
      <c r="D3279" s="12">
        <v>645.45833333333303</v>
      </c>
      <c r="E3279" s="9">
        <v>63.73</v>
      </c>
      <c r="F3279" s="9">
        <f t="shared" si="471"/>
        <v>0</v>
      </c>
      <c r="G3279" s="9">
        <v>6.04</v>
      </c>
      <c r="H3279" s="9">
        <v>14.09</v>
      </c>
      <c r="I3279" s="9"/>
      <c r="J3279" s="9">
        <v>9.1880000000000006</v>
      </c>
      <c r="K3279" s="9">
        <v>62.1</v>
      </c>
      <c r="L3279" s="9">
        <v>0.2581</v>
      </c>
      <c r="M3279" s="9">
        <v>0.38600000000000001</v>
      </c>
      <c r="N3279" s="9">
        <v>0</v>
      </c>
      <c r="O3279" s="9">
        <v>631.9</v>
      </c>
      <c r="P3279" s="9"/>
      <c r="Q3279" s="9"/>
      <c r="R3279" s="9"/>
      <c r="T3279">
        <f t="shared" si="466"/>
        <v>1371100</v>
      </c>
      <c r="U3279">
        <v>910</v>
      </c>
      <c r="V3279">
        <f t="shared" si="473"/>
        <v>631.9</v>
      </c>
      <c r="W3279" t="str">
        <f t="shared" si="467"/>
        <v/>
      </c>
      <c r="X3279" t="str">
        <f t="shared" si="468"/>
        <v/>
      </c>
      <c r="Y3279" t="str">
        <f t="shared" si="474"/>
        <v/>
      </c>
      <c r="Z3279" s="9"/>
      <c r="AA3279" s="14">
        <f t="shared" si="469"/>
        <v>0.72199999999999998</v>
      </c>
      <c r="AB3279" s="14">
        <f t="shared" si="470"/>
        <v>0.441</v>
      </c>
    </row>
    <row r="3280" spans="1:28" x14ac:dyDescent="0.25">
      <c r="A3280" s="10">
        <f t="shared" si="472"/>
        <v>45428</v>
      </c>
      <c r="B3280" s="11">
        <v>137</v>
      </c>
      <c r="C3280" s="11">
        <v>1200</v>
      </c>
      <c r="D3280" s="12">
        <v>645.5</v>
      </c>
      <c r="E3280" s="9">
        <v>63.49</v>
      </c>
      <c r="F3280" s="9">
        <f t="shared" si="471"/>
        <v>0</v>
      </c>
      <c r="G3280" s="9">
        <v>6.54</v>
      </c>
      <c r="H3280" s="9">
        <v>13.09</v>
      </c>
      <c r="I3280" s="9"/>
      <c r="J3280" s="9">
        <v>9.6080000000000005</v>
      </c>
      <c r="K3280" s="9">
        <v>57</v>
      </c>
      <c r="L3280" s="9">
        <v>0.25890000000000002</v>
      </c>
      <c r="M3280" s="9">
        <v>0.38600000000000001</v>
      </c>
      <c r="N3280" s="9">
        <v>0</v>
      </c>
      <c r="O3280" s="9">
        <v>913.1</v>
      </c>
      <c r="P3280" s="9"/>
      <c r="Q3280" s="9"/>
      <c r="R3280" s="9"/>
      <c r="T3280">
        <f t="shared" si="466"/>
        <v>1371200</v>
      </c>
      <c r="U3280">
        <v>964.2</v>
      </c>
      <c r="V3280">
        <f t="shared" si="473"/>
        <v>913.1</v>
      </c>
      <c r="W3280" t="str">
        <f t="shared" si="467"/>
        <v/>
      </c>
      <c r="X3280" t="str">
        <f t="shared" si="468"/>
        <v/>
      </c>
      <c r="Y3280" t="str">
        <f t="shared" si="474"/>
        <v/>
      </c>
      <c r="Z3280" s="9"/>
      <c r="AA3280" s="14">
        <f t="shared" si="469"/>
        <v>0.68200000000000005</v>
      </c>
      <c r="AB3280" s="14">
        <f t="shared" si="470"/>
        <v>0.51400000000000001</v>
      </c>
    </row>
    <row r="3281" spans="1:28" x14ac:dyDescent="0.25">
      <c r="A3281" s="10">
        <f t="shared" si="472"/>
        <v>45428</v>
      </c>
      <c r="B3281" s="11">
        <v>137</v>
      </c>
      <c r="C3281" s="11">
        <v>1300</v>
      </c>
      <c r="D3281" s="12">
        <v>645.54166666666697</v>
      </c>
      <c r="E3281" s="9">
        <v>63.26</v>
      </c>
      <c r="F3281" s="9">
        <f t="shared" si="471"/>
        <v>0</v>
      </c>
      <c r="G3281" s="9">
        <v>5.54</v>
      </c>
      <c r="H3281" s="9">
        <v>11.07</v>
      </c>
      <c r="I3281" s="9"/>
      <c r="J3281" s="9">
        <v>9.9280000000000008</v>
      </c>
      <c r="K3281" s="9">
        <v>53.5</v>
      </c>
      <c r="L3281" s="9">
        <v>0.2596</v>
      </c>
      <c r="M3281" s="9">
        <v>0.38519999999999999</v>
      </c>
      <c r="N3281" s="9">
        <v>0</v>
      </c>
      <c r="O3281" s="9">
        <v>945.6</v>
      </c>
      <c r="P3281" s="9"/>
      <c r="Q3281" s="9"/>
      <c r="R3281" s="9"/>
      <c r="T3281">
        <f t="shared" si="466"/>
        <v>1371300</v>
      </c>
      <c r="U3281">
        <v>966.5</v>
      </c>
      <c r="V3281">
        <f t="shared" si="473"/>
        <v>945.6</v>
      </c>
      <c r="W3281" t="str">
        <f t="shared" si="467"/>
        <v/>
      </c>
      <c r="X3281" t="str">
        <f t="shared" si="468"/>
        <v/>
      </c>
      <c r="Y3281" t="str">
        <f t="shared" si="474"/>
        <v/>
      </c>
      <c r="Z3281" s="9"/>
      <c r="AA3281" s="14">
        <f t="shared" si="469"/>
        <v>0.65400000000000003</v>
      </c>
      <c r="AB3281" s="14">
        <f t="shared" si="470"/>
        <v>0.56799999999999995</v>
      </c>
    </row>
    <row r="3282" spans="1:28" x14ac:dyDescent="0.25">
      <c r="A3282" s="10">
        <f t="shared" si="472"/>
        <v>45428</v>
      </c>
      <c r="B3282" s="11">
        <v>137</v>
      </c>
      <c r="C3282" s="11">
        <v>1400</v>
      </c>
      <c r="D3282" s="12">
        <v>645.58333333333303</v>
      </c>
      <c r="E3282" s="9">
        <v>63.73</v>
      </c>
      <c r="F3282" s="9">
        <f t="shared" si="471"/>
        <v>0</v>
      </c>
      <c r="G3282" s="9">
        <v>5.03</v>
      </c>
      <c r="H3282" s="9">
        <v>13.59</v>
      </c>
      <c r="I3282" s="9"/>
      <c r="J3282" s="9">
        <v>10.222</v>
      </c>
      <c r="K3282" s="9">
        <v>52.3</v>
      </c>
      <c r="L3282" s="9">
        <v>0.26029999999999998</v>
      </c>
      <c r="M3282" s="9">
        <v>0.38450000000000001</v>
      </c>
      <c r="N3282" s="9">
        <v>0</v>
      </c>
      <c r="O3282" s="9">
        <v>815.6</v>
      </c>
      <c r="P3282" s="9"/>
      <c r="Q3282" s="9"/>
      <c r="R3282" s="9"/>
      <c r="T3282">
        <f t="shared" si="466"/>
        <v>1371400</v>
      </c>
      <c r="U3282">
        <v>917.2</v>
      </c>
      <c r="V3282">
        <f t="shared" si="473"/>
        <v>815.6</v>
      </c>
      <c r="W3282" t="str">
        <f t="shared" si="467"/>
        <v/>
      </c>
      <c r="X3282" t="str">
        <f t="shared" si="468"/>
        <v/>
      </c>
      <c r="Y3282" t="str">
        <f t="shared" si="474"/>
        <v/>
      </c>
      <c r="Z3282" s="9"/>
      <c r="AA3282" s="14">
        <f t="shared" si="469"/>
        <v>0.65200000000000002</v>
      </c>
      <c r="AB3282" s="14">
        <f t="shared" si="470"/>
        <v>0.59499999999999997</v>
      </c>
    </row>
    <row r="3283" spans="1:28" x14ac:dyDescent="0.25">
      <c r="A3283" s="10">
        <f t="shared" si="472"/>
        <v>45428</v>
      </c>
      <c r="B3283" s="11">
        <v>137</v>
      </c>
      <c r="C3283" s="11">
        <v>1500</v>
      </c>
      <c r="D3283" s="12">
        <v>645.625</v>
      </c>
      <c r="E3283" s="9">
        <v>63.73</v>
      </c>
      <c r="F3283" s="9">
        <f t="shared" si="471"/>
        <v>0</v>
      </c>
      <c r="G3283" s="9">
        <v>5.03</v>
      </c>
      <c r="H3283" s="9">
        <v>11.58</v>
      </c>
      <c r="I3283" s="9"/>
      <c r="J3283" s="9">
        <v>8.9160000000000004</v>
      </c>
      <c r="K3283" s="9">
        <v>48</v>
      </c>
      <c r="L3283" s="9">
        <v>0.26100000000000001</v>
      </c>
      <c r="M3283" s="9">
        <v>0.38379999999999997</v>
      </c>
      <c r="N3283" s="9">
        <v>0</v>
      </c>
      <c r="O3283" s="9">
        <v>763.1</v>
      </c>
      <c r="P3283" s="9"/>
      <c r="Q3283" s="9"/>
      <c r="R3283" s="9"/>
      <c r="T3283">
        <f t="shared" si="466"/>
        <v>1371500</v>
      </c>
      <c r="U3283">
        <v>819.3</v>
      </c>
      <c r="V3283">
        <f t="shared" si="473"/>
        <v>763.1</v>
      </c>
      <c r="W3283" t="str">
        <f t="shared" si="467"/>
        <v/>
      </c>
      <c r="X3283" t="str">
        <f t="shared" si="468"/>
        <v/>
      </c>
      <c r="Y3283" t="str">
        <f t="shared" si="474"/>
        <v/>
      </c>
      <c r="Z3283" s="9"/>
      <c r="AA3283" s="14">
        <f t="shared" si="469"/>
        <v>0.54800000000000004</v>
      </c>
      <c r="AB3283" s="14">
        <f t="shared" si="470"/>
        <v>0.59399999999999997</v>
      </c>
    </row>
    <row r="3284" spans="1:28" x14ac:dyDescent="0.25">
      <c r="A3284" s="10">
        <f t="shared" si="472"/>
        <v>45428</v>
      </c>
      <c r="B3284" s="11">
        <v>137</v>
      </c>
      <c r="C3284" s="11">
        <v>1600</v>
      </c>
      <c r="D3284" s="12">
        <v>645.66666666666697</v>
      </c>
      <c r="E3284" s="9">
        <v>63.84</v>
      </c>
      <c r="F3284" s="9">
        <f t="shared" si="471"/>
        <v>0</v>
      </c>
      <c r="G3284" s="9">
        <v>4.53</v>
      </c>
      <c r="H3284" s="9">
        <v>11.58</v>
      </c>
      <c r="I3284" s="9"/>
      <c r="J3284" s="9">
        <v>9.0399999999999991</v>
      </c>
      <c r="K3284" s="9">
        <v>51.7</v>
      </c>
      <c r="L3284" s="9">
        <v>0.26100000000000001</v>
      </c>
      <c r="M3284" s="9">
        <v>0.3831</v>
      </c>
      <c r="N3284" s="9">
        <v>0</v>
      </c>
      <c r="O3284" s="9">
        <v>563.1</v>
      </c>
      <c r="P3284" s="9"/>
      <c r="Q3284" s="9"/>
      <c r="R3284" s="9"/>
      <c r="T3284">
        <f t="shared" si="466"/>
        <v>1371600</v>
      </c>
      <c r="U3284">
        <v>680.7</v>
      </c>
      <c r="V3284">
        <f t="shared" si="473"/>
        <v>563.1</v>
      </c>
      <c r="W3284" t="str">
        <f t="shared" si="467"/>
        <v/>
      </c>
      <c r="X3284" t="str">
        <f t="shared" si="468"/>
        <v/>
      </c>
      <c r="Y3284" t="str">
        <f t="shared" si="474"/>
        <v/>
      </c>
      <c r="Z3284" s="9"/>
      <c r="AA3284" s="14">
        <f t="shared" si="469"/>
        <v>0.59499999999999997</v>
      </c>
      <c r="AB3284" s="14">
        <f t="shared" si="470"/>
        <v>0.55600000000000005</v>
      </c>
    </row>
    <row r="3285" spans="1:28" x14ac:dyDescent="0.25">
      <c r="A3285" s="10">
        <f t="shared" si="472"/>
        <v>45428</v>
      </c>
      <c r="B3285" s="11">
        <v>137</v>
      </c>
      <c r="C3285" s="11">
        <v>1700</v>
      </c>
      <c r="D3285" s="12">
        <v>645.70833333333303</v>
      </c>
      <c r="E3285" s="9">
        <v>63.73</v>
      </c>
      <c r="F3285" s="9">
        <f t="shared" si="471"/>
        <v>0</v>
      </c>
      <c r="G3285" s="9">
        <v>4.53</v>
      </c>
      <c r="H3285" s="9">
        <v>12.58</v>
      </c>
      <c r="I3285" s="9"/>
      <c r="J3285" s="9">
        <v>7.2169999999999996</v>
      </c>
      <c r="K3285" s="9">
        <v>54.7</v>
      </c>
      <c r="L3285" s="9">
        <v>0.26100000000000001</v>
      </c>
      <c r="M3285" s="9">
        <v>0.38159999999999999</v>
      </c>
      <c r="N3285" s="9">
        <v>0</v>
      </c>
      <c r="O3285" s="9">
        <v>465.6</v>
      </c>
      <c r="P3285" s="9"/>
      <c r="Q3285" s="9"/>
      <c r="R3285" s="9"/>
      <c r="T3285">
        <f t="shared" si="466"/>
        <v>1371700</v>
      </c>
      <c r="U3285">
        <v>511.8</v>
      </c>
      <c r="V3285">
        <f t="shared" si="473"/>
        <v>465.6</v>
      </c>
      <c r="W3285" t="str">
        <f t="shared" si="467"/>
        <v/>
      </c>
      <c r="X3285" t="str">
        <f t="shared" si="468"/>
        <v/>
      </c>
      <c r="Y3285" t="str">
        <f t="shared" si="474"/>
        <v/>
      </c>
      <c r="Z3285" s="9"/>
      <c r="AA3285" s="14">
        <f t="shared" si="469"/>
        <v>0.55600000000000005</v>
      </c>
      <c r="AB3285" s="14">
        <f t="shared" si="470"/>
        <v>0.46</v>
      </c>
    </row>
    <row r="3286" spans="1:28" x14ac:dyDescent="0.25">
      <c r="A3286" s="10">
        <f t="shared" si="472"/>
        <v>45428</v>
      </c>
      <c r="B3286" s="11">
        <v>137</v>
      </c>
      <c r="C3286" s="11">
        <v>1800</v>
      </c>
      <c r="D3286" s="12">
        <v>645.75</v>
      </c>
      <c r="E3286" s="9">
        <v>63.61</v>
      </c>
      <c r="F3286" s="9">
        <f t="shared" si="471"/>
        <v>0</v>
      </c>
      <c r="G3286" s="9">
        <v>4.03</v>
      </c>
      <c r="H3286" s="9">
        <v>9.06</v>
      </c>
      <c r="I3286" s="9"/>
      <c r="J3286" s="9">
        <v>4.3239999999999998</v>
      </c>
      <c r="K3286" s="9">
        <v>58.9</v>
      </c>
      <c r="L3286" s="9">
        <v>0.26100000000000001</v>
      </c>
      <c r="M3286" s="9">
        <v>0.38090000000000002</v>
      </c>
      <c r="N3286" s="9">
        <v>0</v>
      </c>
      <c r="O3286" s="9">
        <v>206.9</v>
      </c>
      <c r="P3286" s="9"/>
      <c r="Q3286" s="9"/>
      <c r="R3286" s="9"/>
      <c r="T3286">
        <f t="shared" si="466"/>
        <v>1371800</v>
      </c>
      <c r="U3286">
        <v>327.5</v>
      </c>
      <c r="V3286">
        <f t="shared" si="473"/>
        <v>206.9</v>
      </c>
      <c r="W3286" t="str">
        <f t="shared" si="467"/>
        <v/>
      </c>
      <c r="X3286" t="str">
        <f t="shared" si="468"/>
        <v/>
      </c>
      <c r="Y3286" t="str">
        <f t="shared" si="474"/>
        <v/>
      </c>
      <c r="Z3286" s="9"/>
      <c r="AA3286" s="14">
        <f t="shared" si="469"/>
        <v>0.49</v>
      </c>
      <c r="AB3286" s="14">
        <f t="shared" si="470"/>
        <v>0.34200000000000003</v>
      </c>
    </row>
    <row r="3287" spans="1:28" x14ac:dyDescent="0.25">
      <c r="A3287" s="10">
        <f t="shared" si="472"/>
        <v>45428</v>
      </c>
      <c r="B3287" s="11">
        <v>137</v>
      </c>
      <c r="C3287" s="11">
        <v>1900</v>
      </c>
      <c r="D3287" s="12">
        <v>645.79166666666697</v>
      </c>
      <c r="E3287" s="9">
        <v>63.49</v>
      </c>
      <c r="F3287" s="9">
        <f t="shared" si="471"/>
        <v>0</v>
      </c>
      <c r="G3287" s="9">
        <v>2.52</v>
      </c>
      <c r="H3287" s="9">
        <v>8.56</v>
      </c>
      <c r="I3287" s="9"/>
      <c r="J3287" s="9">
        <v>3.0089999999999999</v>
      </c>
      <c r="K3287" s="9">
        <v>61</v>
      </c>
      <c r="L3287" s="9">
        <v>0.26100000000000001</v>
      </c>
      <c r="M3287" s="9">
        <v>0.38019999999999998</v>
      </c>
      <c r="N3287" s="9">
        <v>0</v>
      </c>
      <c r="O3287" s="9">
        <v>34.4</v>
      </c>
      <c r="P3287" s="9"/>
      <c r="Q3287" s="9"/>
      <c r="R3287" s="9"/>
      <c r="T3287">
        <f t="shared" si="466"/>
        <v>1371900</v>
      </c>
      <c r="U3287">
        <v>147.30000000000001</v>
      </c>
      <c r="V3287">
        <f t="shared" si="473"/>
        <v>34.4</v>
      </c>
      <c r="W3287" t="str">
        <f t="shared" si="467"/>
        <v/>
      </c>
      <c r="X3287" t="str">
        <f t="shared" si="468"/>
        <v/>
      </c>
      <c r="Y3287" t="str">
        <f t="shared" si="474"/>
        <v/>
      </c>
      <c r="Z3287" s="9"/>
      <c r="AA3287" s="14">
        <f t="shared" si="469"/>
        <v>0.46200000000000002</v>
      </c>
      <c r="AB3287" s="14">
        <f t="shared" si="470"/>
        <v>0.29499999999999998</v>
      </c>
    </row>
    <row r="3288" spans="1:28" x14ac:dyDescent="0.25">
      <c r="A3288" s="10">
        <f t="shared" si="472"/>
        <v>45428</v>
      </c>
      <c r="B3288" s="11">
        <v>137</v>
      </c>
      <c r="C3288" s="11">
        <v>2000</v>
      </c>
      <c r="D3288" s="12">
        <v>645.83333333333303</v>
      </c>
      <c r="E3288" s="9">
        <v>63.49</v>
      </c>
      <c r="F3288" s="9">
        <f t="shared" si="471"/>
        <v>0</v>
      </c>
      <c r="G3288" s="9">
        <v>2.0099999999999998</v>
      </c>
      <c r="H3288" s="9">
        <v>6.54</v>
      </c>
      <c r="I3288" s="9"/>
      <c r="J3288" s="9">
        <v>2.0470000000000002</v>
      </c>
      <c r="K3288" s="9">
        <v>61.4</v>
      </c>
      <c r="L3288" s="9">
        <v>0.26029999999999998</v>
      </c>
      <c r="M3288" s="9">
        <v>0.37869999999999998</v>
      </c>
      <c r="N3288" s="9">
        <v>0</v>
      </c>
      <c r="O3288" s="9">
        <v>4.4000000000000004</v>
      </c>
      <c r="P3288" s="9"/>
      <c r="Q3288" s="9"/>
      <c r="R3288" s="9"/>
      <c r="T3288">
        <f t="shared" si="466"/>
        <v>1372000</v>
      </c>
      <c r="U3288">
        <v>16</v>
      </c>
      <c r="V3288">
        <f t="shared" si="473"/>
        <v>4.4000000000000004</v>
      </c>
      <c r="W3288" t="str">
        <f t="shared" si="467"/>
        <v/>
      </c>
      <c r="X3288" t="str">
        <f t="shared" si="468"/>
        <v/>
      </c>
      <c r="Y3288" t="str">
        <f t="shared" si="474"/>
        <v/>
      </c>
      <c r="Z3288" s="9"/>
      <c r="AA3288" s="14">
        <f t="shared" si="469"/>
        <v>0.435</v>
      </c>
      <c r="AB3288" s="14">
        <f t="shared" si="470"/>
        <v>0.27300000000000002</v>
      </c>
    </row>
    <row r="3289" spans="1:28" x14ac:dyDescent="0.25">
      <c r="A3289" s="10">
        <f t="shared" si="472"/>
        <v>45428</v>
      </c>
      <c r="B3289" s="11">
        <v>137</v>
      </c>
      <c r="C3289" s="11">
        <v>2100</v>
      </c>
      <c r="D3289" s="12">
        <v>645.875</v>
      </c>
      <c r="E3289" s="9">
        <v>63.49</v>
      </c>
      <c r="F3289" s="9">
        <f t="shared" si="471"/>
        <v>0</v>
      </c>
      <c r="G3289" s="9">
        <v>3.02</v>
      </c>
      <c r="H3289" s="9">
        <v>8.0500000000000007</v>
      </c>
      <c r="I3289" s="9"/>
      <c r="J3289" s="9">
        <v>0.79700000000000004</v>
      </c>
      <c r="K3289" s="9">
        <v>64.7</v>
      </c>
      <c r="L3289" s="9">
        <v>0.26029999999999998</v>
      </c>
      <c r="M3289" s="9">
        <v>0.378</v>
      </c>
      <c r="N3289" s="9">
        <v>0</v>
      </c>
      <c r="O3289" s="9">
        <v>0.6</v>
      </c>
      <c r="P3289" s="9"/>
      <c r="Q3289" s="9"/>
      <c r="R3289" s="9"/>
      <c r="T3289">
        <f t="shared" si="466"/>
        <v>1372100</v>
      </c>
      <c r="U3289">
        <v>0</v>
      </c>
      <c r="V3289">
        <f t="shared" si="473"/>
        <v>0</v>
      </c>
      <c r="W3289" t="str">
        <f t="shared" si="467"/>
        <v/>
      </c>
      <c r="X3289" t="str">
        <f t="shared" si="468"/>
        <v/>
      </c>
      <c r="Y3289" t="str">
        <f t="shared" si="474"/>
        <v/>
      </c>
      <c r="Z3289" s="9"/>
      <c r="AA3289" s="14">
        <f t="shared" si="469"/>
        <v>0.41899999999999998</v>
      </c>
      <c r="AB3289" s="14">
        <f t="shared" si="470"/>
        <v>0.22900000000000001</v>
      </c>
    </row>
    <row r="3290" spans="1:28" x14ac:dyDescent="0.25">
      <c r="A3290" s="10">
        <f t="shared" si="472"/>
        <v>45428</v>
      </c>
      <c r="B3290" s="11">
        <v>137</v>
      </c>
      <c r="C3290" s="11">
        <v>2200</v>
      </c>
      <c r="D3290" s="12">
        <v>645.91666666666697</v>
      </c>
      <c r="E3290" s="9">
        <v>63.49</v>
      </c>
      <c r="F3290" s="9">
        <f t="shared" si="471"/>
        <v>0</v>
      </c>
      <c r="G3290" s="9">
        <v>3.52</v>
      </c>
      <c r="H3290" s="9">
        <v>12.08</v>
      </c>
      <c r="I3290" s="9"/>
      <c r="J3290" s="9">
        <v>0.27300000000000002</v>
      </c>
      <c r="K3290" s="9">
        <v>61</v>
      </c>
      <c r="L3290" s="9">
        <v>0.26029999999999998</v>
      </c>
      <c r="M3290" s="9">
        <v>0.37730000000000002</v>
      </c>
      <c r="N3290" s="9">
        <v>0</v>
      </c>
      <c r="O3290" s="9">
        <v>0.6</v>
      </c>
      <c r="P3290" s="9"/>
      <c r="Q3290" s="9"/>
      <c r="R3290" s="9"/>
      <c r="T3290">
        <f t="shared" si="466"/>
        <v>1372200</v>
      </c>
      <c r="U3290">
        <v>0</v>
      </c>
      <c r="V3290">
        <f t="shared" si="473"/>
        <v>0</v>
      </c>
      <c r="W3290" t="str">
        <f t="shared" si="467"/>
        <v/>
      </c>
      <c r="X3290" t="str">
        <f t="shared" si="468"/>
        <v/>
      </c>
      <c r="Y3290" t="str">
        <f t="shared" si="474"/>
        <v/>
      </c>
      <c r="Z3290" s="9"/>
      <c r="AA3290" s="14">
        <f t="shared" si="469"/>
        <v>0.38</v>
      </c>
      <c r="AB3290" s="14">
        <f t="shared" si="470"/>
        <v>0.24299999999999999</v>
      </c>
    </row>
    <row r="3291" spans="1:28" x14ac:dyDescent="0.25">
      <c r="A3291" s="10">
        <f t="shared" si="472"/>
        <v>45428</v>
      </c>
      <c r="B3291" s="11">
        <v>137</v>
      </c>
      <c r="C3291" s="11">
        <v>2300</v>
      </c>
      <c r="D3291" s="12">
        <v>645.95833333333303</v>
      </c>
      <c r="E3291" s="9">
        <v>63.49</v>
      </c>
      <c r="F3291" s="9">
        <f t="shared" si="471"/>
        <v>0</v>
      </c>
      <c r="G3291" s="9">
        <v>3.02</v>
      </c>
      <c r="H3291" s="9">
        <v>11.58</v>
      </c>
      <c r="I3291" s="9"/>
      <c r="J3291" s="9">
        <v>-0.42299999999999999</v>
      </c>
      <c r="K3291" s="9">
        <v>60.9</v>
      </c>
      <c r="L3291" s="9">
        <v>0.26029999999999998</v>
      </c>
      <c r="M3291" s="9">
        <v>0.3765</v>
      </c>
      <c r="N3291" s="9">
        <v>0</v>
      </c>
      <c r="O3291" s="9">
        <v>0.6</v>
      </c>
      <c r="P3291" s="9"/>
      <c r="Q3291" s="9"/>
      <c r="R3291" s="9"/>
      <c r="T3291">
        <f t="shared" si="466"/>
        <v>1372300</v>
      </c>
      <c r="U3291">
        <v>0</v>
      </c>
      <c r="V3291">
        <f t="shared" si="473"/>
        <v>0</v>
      </c>
      <c r="W3291" t="str">
        <f t="shared" si="467"/>
        <v/>
      </c>
      <c r="X3291" t="str">
        <f t="shared" si="468"/>
        <v/>
      </c>
      <c r="Y3291" t="str">
        <f t="shared" si="474"/>
        <v/>
      </c>
      <c r="Z3291" s="9"/>
      <c r="AA3291" s="14">
        <f t="shared" si="469"/>
        <v>0.36099999999999999</v>
      </c>
      <c r="AB3291" s="14">
        <f t="shared" si="470"/>
        <v>0.23200000000000001</v>
      </c>
    </row>
    <row r="3292" spans="1:28" x14ac:dyDescent="0.25">
      <c r="A3292" s="10">
        <f t="shared" si="472"/>
        <v>45428</v>
      </c>
      <c r="B3292" s="11">
        <v>137</v>
      </c>
      <c r="C3292" s="11">
        <v>2400</v>
      </c>
      <c r="D3292" s="12">
        <v>646</v>
      </c>
      <c r="E3292" s="9">
        <v>63.37</v>
      </c>
      <c r="F3292" s="9">
        <f t="shared" si="471"/>
        <v>0</v>
      </c>
      <c r="G3292" s="9">
        <v>3.02</v>
      </c>
      <c r="H3292" s="9">
        <v>9.06</v>
      </c>
      <c r="I3292" s="9"/>
      <c r="J3292" s="9">
        <v>-1.47</v>
      </c>
      <c r="K3292" s="9">
        <v>71.400000000000006</v>
      </c>
      <c r="L3292" s="9">
        <v>0.25890000000000002</v>
      </c>
      <c r="M3292" s="9">
        <v>0.37509999999999999</v>
      </c>
      <c r="N3292" s="9">
        <v>0</v>
      </c>
      <c r="O3292" s="9">
        <v>0.6</v>
      </c>
      <c r="P3292" s="9"/>
      <c r="Q3292" s="9"/>
      <c r="R3292" s="9"/>
      <c r="T3292">
        <f t="shared" si="466"/>
        <v>1372400</v>
      </c>
      <c r="U3292">
        <v>0</v>
      </c>
      <c r="V3292">
        <f t="shared" si="473"/>
        <v>0</v>
      </c>
      <c r="W3292">
        <f t="shared" si="467"/>
        <v>0.25900000000000001</v>
      </c>
      <c r="X3292">
        <f t="shared" si="468"/>
        <v>0.375</v>
      </c>
      <c r="Y3292">
        <f t="shared" si="474"/>
        <v>0</v>
      </c>
      <c r="Z3292" s="9"/>
      <c r="AA3292" s="14">
        <f t="shared" si="469"/>
        <v>0.39100000000000001</v>
      </c>
      <c r="AB3292" s="14">
        <f t="shared" si="470"/>
        <v>0.157</v>
      </c>
    </row>
    <row r="3293" spans="1:28" x14ac:dyDescent="0.25">
      <c r="A3293" s="10">
        <f t="shared" si="472"/>
        <v>45429</v>
      </c>
      <c r="B3293" s="11">
        <v>138</v>
      </c>
      <c r="C3293" s="11">
        <v>100</v>
      </c>
      <c r="D3293" s="12">
        <v>646.04166666666697</v>
      </c>
      <c r="E3293" s="9">
        <v>63.14</v>
      </c>
      <c r="F3293" s="9">
        <f t="shared" si="471"/>
        <v>0</v>
      </c>
      <c r="G3293" s="9">
        <v>3.02</v>
      </c>
      <c r="H3293" s="9">
        <v>8.56</v>
      </c>
      <c r="I3293" s="9"/>
      <c r="J3293" s="9">
        <v>-2.16</v>
      </c>
      <c r="K3293" s="9">
        <v>91</v>
      </c>
      <c r="L3293" s="9">
        <v>0.25740000000000002</v>
      </c>
      <c r="M3293" s="9">
        <v>0.37509999999999999</v>
      </c>
      <c r="N3293" s="9">
        <v>0</v>
      </c>
      <c r="O3293" s="9">
        <v>0.6</v>
      </c>
      <c r="P3293" s="9"/>
      <c r="Q3293" s="9"/>
      <c r="R3293" s="9"/>
      <c r="T3293">
        <f t="shared" si="466"/>
        <v>1380100</v>
      </c>
      <c r="U3293">
        <v>0</v>
      </c>
      <c r="V3293">
        <f t="shared" si="473"/>
        <v>0</v>
      </c>
      <c r="W3293" t="str">
        <f t="shared" si="467"/>
        <v/>
      </c>
      <c r="X3293" t="str">
        <f t="shared" si="468"/>
        <v/>
      </c>
      <c r="Y3293" t="str">
        <f t="shared" si="474"/>
        <v/>
      </c>
      <c r="Z3293" s="9"/>
      <c r="AA3293" s="14">
        <f t="shared" si="469"/>
        <v>0.47399999999999998</v>
      </c>
      <c r="AB3293" s="14">
        <f t="shared" si="470"/>
        <v>4.7E-2</v>
      </c>
    </row>
    <row r="3294" spans="1:28" x14ac:dyDescent="0.25">
      <c r="A3294" s="10">
        <f t="shared" si="472"/>
        <v>45429</v>
      </c>
      <c r="B3294" s="11">
        <v>138</v>
      </c>
      <c r="C3294" s="11">
        <v>200</v>
      </c>
      <c r="D3294" s="12">
        <v>646.08333333333303</v>
      </c>
      <c r="E3294" s="9">
        <v>66.069999999999993</v>
      </c>
      <c r="F3294" s="9">
        <f t="shared" si="471"/>
        <v>2.0699999999999932</v>
      </c>
      <c r="G3294" s="9">
        <v>3.52</v>
      </c>
      <c r="H3294" s="9">
        <v>8.0500000000000007</v>
      </c>
      <c r="I3294" s="9"/>
      <c r="J3294" s="9">
        <v>-2.83</v>
      </c>
      <c r="K3294" s="9">
        <v>94.3</v>
      </c>
      <c r="L3294" s="9">
        <v>0.25600000000000001</v>
      </c>
      <c r="M3294" s="9">
        <v>0.37430000000000002</v>
      </c>
      <c r="N3294" s="9">
        <v>0</v>
      </c>
      <c r="O3294" s="9">
        <v>0.6</v>
      </c>
      <c r="P3294" s="9"/>
      <c r="Q3294" s="9"/>
      <c r="R3294" s="9"/>
      <c r="T3294">
        <f t="shared" si="466"/>
        <v>1380200</v>
      </c>
      <c r="U3294">
        <v>0</v>
      </c>
      <c r="V3294">
        <f t="shared" si="473"/>
        <v>0</v>
      </c>
      <c r="W3294" t="str">
        <f t="shared" si="467"/>
        <v/>
      </c>
      <c r="X3294" t="str">
        <f t="shared" si="468"/>
        <v/>
      </c>
      <c r="Y3294" t="str">
        <f t="shared" si="474"/>
        <v/>
      </c>
      <c r="Z3294" s="9"/>
      <c r="AA3294" s="14">
        <f t="shared" si="469"/>
        <v>0.46700000000000003</v>
      </c>
      <c r="AB3294" s="14">
        <f t="shared" si="470"/>
        <v>2.8000000000000001E-2</v>
      </c>
    </row>
    <row r="3295" spans="1:28" x14ac:dyDescent="0.25">
      <c r="A3295" s="10">
        <f t="shared" si="472"/>
        <v>45429</v>
      </c>
      <c r="B3295" s="11">
        <v>138</v>
      </c>
      <c r="C3295" s="11">
        <v>300</v>
      </c>
      <c r="D3295" s="12">
        <v>646.125</v>
      </c>
      <c r="E3295" s="9">
        <v>64.19</v>
      </c>
      <c r="F3295" s="9">
        <f t="shared" si="471"/>
        <v>0.18999999999999773</v>
      </c>
      <c r="G3295" s="9">
        <v>3.02</v>
      </c>
      <c r="H3295" s="9">
        <v>9.06</v>
      </c>
      <c r="I3295" s="9"/>
      <c r="J3295" s="9">
        <v>-3.3010000000000002</v>
      </c>
      <c r="K3295" s="9">
        <v>95</v>
      </c>
      <c r="L3295" s="9">
        <v>0.2545</v>
      </c>
      <c r="M3295" s="9">
        <v>0.37359999999999999</v>
      </c>
      <c r="N3295" s="9">
        <v>0</v>
      </c>
      <c r="O3295" s="9">
        <v>0.6</v>
      </c>
      <c r="P3295" s="9"/>
      <c r="Q3295" s="9"/>
      <c r="R3295" s="9"/>
      <c r="T3295">
        <f t="shared" si="466"/>
        <v>1380300</v>
      </c>
      <c r="U3295">
        <v>0</v>
      </c>
      <c r="V3295">
        <f t="shared" si="473"/>
        <v>0</v>
      </c>
      <c r="W3295" t="str">
        <f t="shared" si="467"/>
        <v/>
      </c>
      <c r="X3295" t="str">
        <f t="shared" si="468"/>
        <v/>
      </c>
      <c r="Y3295" t="str">
        <f t="shared" si="474"/>
        <v/>
      </c>
      <c r="Z3295" s="9"/>
      <c r="AA3295" s="14">
        <f t="shared" si="469"/>
        <v>0.45500000000000002</v>
      </c>
      <c r="AB3295" s="14">
        <f t="shared" si="470"/>
        <v>2.4E-2</v>
      </c>
    </row>
    <row r="3296" spans="1:28" x14ac:dyDescent="0.25">
      <c r="A3296" s="10">
        <f t="shared" si="472"/>
        <v>45429</v>
      </c>
      <c r="B3296" s="11">
        <v>138</v>
      </c>
      <c r="C3296" s="11">
        <v>400</v>
      </c>
      <c r="D3296" s="12">
        <v>646.16666666666697</v>
      </c>
      <c r="E3296" s="9">
        <v>69.459999999999994</v>
      </c>
      <c r="F3296" s="9">
        <f t="shared" si="471"/>
        <v>5.4599999999999937</v>
      </c>
      <c r="G3296" s="9">
        <v>3.02</v>
      </c>
      <c r="H3296" s="9">
        <v>8.56</v>
      </c>
      <c r="I3296" s="9"/>
      <c r="J3296" s="9">
        <v>-3.5979999999999999</v>
      </c>
      <c r="K3296" s="9">
        <v>95.3</v>
      </c>
      <c r="L3296" s="9">
        <v>0.253</v>
      </c>
      <c r="M3296" s="9">
        <v>0.37290000000000001</v>
      </c>
      <c r="N3296" s="9">
        <v>0</v>
      </c>
      <c r="O3296" s="9">
        <v>0.6</v>
      </c>
      <c r="P3296" s="9"/>
      <c r="Q3296" s="9"/>
      <c r="R3296" s="9"/>
      <c r="T3296">
        <f t="shared" si="466"/>
        <v>1380400</v>
      </c>
      <c r="U3296">
        <v>0</v>
      </c>
      <c r="V3296">
        <f t="shared" si="473"/>
        <v>0</v>
      </c>
      <c r="W3296" t="str">
        <f t="shared" si="467"/>
        <v/>
      </c>
      <c r="X3296" t="str">
        <f t="shared" si="468"/>
        <v/>
      </c>
      <c r="Y3296" t="str">
        <f t="shared" si="474"/>
        <v/>
      </c>
      <c r="Z3296" s="9"/>
      <c r="AA3296" s="14">
        <f t="shared" si="469"/>
        <v>0.44600000000000001</v>
      </c>
      <c r="AB3296" s="14">
        <f t="shared" si="470"/>
        <v>2.1999999999999999E-2</v>
      </c>
    </row>
    <row r="3297" spans="1:28" x14ac:dyDescent="0.25">
      <c r="A3297" s="10">
        <f t="shared" si="472"/>
        <v>45429</v>
      </c>
      <c r="B3297" s="11">
        <v>138</v>
      </c>
      <c r="C3297" s="11">
        <v>500</v>
      </c>
      <c r="D3297" s="12">
        <v>646.20833333333303</v>
      </c>
      <c r="E3297" s="9">
        <v>72.03</v>
      </c>
      <c r="F3297" s="9">
        <f t="shared" si="471"/>
        <v>8.0300000000000011</v>
      </c>
      <c r="G3297" s="9">
        <v>3.02</v>
      </c>
      <c r="H3297" s="9">
        <v>8.56</v>
      </c>
      <c r="I3297" s="9"/>
      <c r="J3297" s="9">
        <v>-3.7469999999999999</v>
      </c>
      <c r="K3297" s="9">
        <v>95.4</v>
      </c>
      <c r="L3297" s="9">
        <v>0.253</v>
      </c>
      <c r="M3297" s="9">
        <v>0.37219999999999998</v>
      </c>
      <c r="N3297" s="9">
        <v>0</v>
      </c>
      <c r="O3297" s="9">
        <v>8.1</v>
      </c>
      <c r="P3297" s="9"/>
      <c r="Q3297" s="9"/>
      <c r="R3297" s="9"/>
      <c r="T3297">
        <f t="shared" si="466"/>
        <v>1380500</v>
      </c>
      <c r="U3297">
        <v>11.8</v>
      </c>
      <c r="V3297">
        <f t="shared" si="473"/>
        <v>8.1</v>
      </c>
      <c r="W3297" t="str">
        <f t="shared" si="467"/>
        <v/>
      </c>
      <c r="X3297" t="str">
        <f t="shared" si="468"/>
        <v/>
      </c>
      <c r="Y3297" t="str">
        <f t="shared" si="474"/>
        <v/>
      </c>
      <c r="Z3297" s="9"/>
      <c r="AA3297" s="14">
        <f t="shared" si="469"/>
        <v>0.441</v>
      </c>
      <c r="AB3297" s="14">
        <f t="shared" si="470"/>
        <v>2.1000000000000001E-2</v>
      </c>
    </row>
    <row r="3298" spans="1:28" x14ac:dyDescent="0.25">
      <c r="A3298" s="10">
        <f t="shared" si="472"/>
        <v>45429</v>
      </c>
      <c r="B3298" s="11">
        <v>138</v>
      </c>
      <c r="C3298" s="11">
        <v>600</v>
      </c>
      <c r="D3298" s="12">
        <v>646.25</v>
      </c>
      <c r="E3298" s="9">
        <v>74.84</v>
      </c>
      <c r="F3298" s="9">
        <f t="shared" si="471"/>
        <v>10.840000000000003</v>
      </c>
      <c r="G3298" s="9">
        <v>2.52</v>
      </c>
      <c r="H3298" s="9">
        <v>8.0500000000000007</v>
      </c>
      <c r="I3298" s="9"/>
      <c r="J3298" s="9">
        <v>-3.8959999999999999</v>
      </c>
      <c r="K3298" s="9">
        <v>95.4</v>
      </c>
      <c r="L3298" s="9">
        <v>0.25230000000000002</v>
      </c>
      <c r="M3298" s="9">
        <v>0.37219999999999998</v>
      </c>
      <c r="N3298" s="9">
        <v>0</v>
      </c>
      <c r="O3298" s="9">
        <v>33.1</v>
      </c>
      <c r="P3298" s="9"/>
      <c r="Q3298" s="9"/>
      <c r="R3298" s="9"/>
      <c r="T3298">
        <f t="shared" si="466"/>
        <v>1380600</v>
      </c>
      <c r="U3298">
        <v>134.69999999999999</v>
      </c>
      <c r="V3298">
        <f t="shared" si="473"/>
        <v>33.1</v>
      </c>
      <c r="W3298" t="str">
        <f t="shared" si="467"/>
        <v/>
      </c>
      <c r="X3298" t="str">
        <f t="shared" si="468"/>
        <v/>
      </c>
      <c r="Y3298" t="str">
        <f t="shared" si="474"/>
        <v/>
      </c>
      <c r="Z3298" s="9"/>
      <c r="AA3298" s="14">
        <f t="shared" si="469"/>
        <v>0.437</v>
      </c>
      <c r="AB3298" s="14">
        <f t="shared" si="470"/>
        <v>2.1000000000000001E-2</v>
      </c>
    </row>
    <row r="3299" spans="1:28" x14ac:dyDescent="0.25">
      <c r="A3299" s="10">
        <f t="shared" si="472"/>
        <v>45429</v>
      </c>
      <c r="B3299" s="11">
        <v>138</v>
      </c>
      <c r="C3299" s="11">
        <v>700</v>
      </c>
      <c r="D3299" s="12">
        <v>646.29166666666697</v>
      </c>
      <c r="E3299" s="9">
        <v>74.14</v>
      </c>
      <c r="F3299" s="9">
        <f t="shared" si="471"/>
        <v>10.14</v>
      </c>
      <c r="G3299" s="9">
        <v>2.52</v>
      </c>
      <c r="H3299" s="9">
        <v>8.56</v>
      </c>
      <c r="I3299" s="9"/>
      <c r="J3299" s="9">
        <v>-3.7170000000000001</v>
      </c>
      <c r="K3299" s="9">
        <v>95.5</v>
      </c>
      <c r="L3299" s="9">
        <v>0.25159999999999999</v>
      </c>
      <c r="M3299" s="9">
        <v>0.37140000000000001</v>
      </c>
      <c r="N3299" s="9">
        <v>0</v>
      </c>
      <c r="O3299" s="9">
        <v>74.400000000000006</v>
      </c>
      <c r="P3299" s="9"/>
      <c r="Q3299" s="9"/>
      <c r="R3299" s="9"/>
      <c r="T3299">
        <f t="shared" si="466"/>
        <v>1380700</v>
      </c>
      <c r="U3299">
        <v>313</v>
      </c>
      <c r="V3299">
        <f t="shared" si="473"/>
        <v>74.400000000000006</v>
      </c>
      <c r="W3299" t="str">
        <f t="shared" si="467"/>
        <v/>
      </c>
      <c r="X3299" t="str">
        <f t="shared" si="468"/>
        <v/>
      </c>
      <c r="Y3299" t="str">
        <f t="shared" si="474"/>
        <v/>
      </c>
      <c r="Z3299" s="9"/>
      <c r="AA3299" s="14">
        <f t="shared" si="469"/>
        <v>0.443</v>
      </c>
      <c r="AB3299" s="14">
        <f t="shared" si="470"/>
        <v>2.1000000000000001E-2</v>
      </c>
    </row>
    <row r="3300" spans="1:28" x14ac:dyDescent="0.25">
      <c r="A3300" s="10">
        <f t="shared" si="472"/>
        <v>45429</v>
      </c>
      <c r="B3300" s="11">
        <v>138</v>
      </c>
      <c r="C3300" s="11">
        <v>800</v>
      </c>
      <c r="D3300" s="12">
        <v>646.33333333333303</v>
      </c>
      <c r="E3300" s="9">
        <v>73.67</v>
      </c>
      <c r="F3300" s="9">
        <f t="shared" si="471"/>
        <v>9.6700000000000017</v>
      </c>
      <c r="G3300" s="9">
        <v>3.02</v>
      </c>
      <c r="H3300" s="9">
        <v>8.0500000000000007</v>
      </c>
      <c r="I3300" s="9"/>
      <c r="J3300" s="9">
        <v>-3.5379999999999998</v>
      </c>
      <c r="K3300" s="9">
        <v>95.7</v>
      </c>
      <c r="L3300" s="9">
        <v>0.25159999999999999</v>
      </c>
      <c r="M3300" s="9">
        <v>0.37069999999999997</v>
      </c>
      <c r="N3300" s="9">
        <v>0</v>
      </c>
      <c r="O3300" s="9">
        <v>95.6</v>
      </c>
      <c r="P3300" s="9"/>
      <c r="Q3300" s="9"/>
      <c r="R3300" s="9"/>
      <c r="T3300">
        <f t="shared" si="466"/>
        <v>1380800</v>
      </c>
      <c r="U3300">
        <v>497.7</v>
      </c>
      <c r="V3300">
        <f t="shared" si="473"/>
        <v>95.6</v>
      </c>
      <c r="W3300" t="str">
        <f t="shared" si="467"/>
        <v/>
      </c>
      <c r="X3300" t="str">
        <f t="shared" si="468"/>
        <v/>
      </c>
      <c r="Y3300" t="str">
        <f t="shared" si="474"/>
        <v/>
      </c>
      <c r="Z3300" s="9"/>
      <c r="AA3300" s="14">
        <f t="shared" si="469"/>
        <v>0.45</v>
      </c>
      <c r="AB3300" s="14">
        <f t="shared" si="470"/>
        <v>0.02</v>
      </c>
    </row>
    <row r="3301" spans="1:28" x14ac:dyDescent="0.25">
      <c r="A3301" s="10">
        <f t="shared" si="472"/>
        <v>45429</v>
      </c>
      <c r="B3301" s="11">
        <v>138</v>
      </c>
      <c r="C3301" s="11">
        <v>900</v>
      </c>
      <c r="D3301" s="12">
        <v>646.375</v>
      </c>
      <c r="E3301" s="9">
        <v>73.2</v>
      </c>
      <c r="F3301" s="9">
        <f t="shared" si="471"/>
        <v>9.2000000000000028</v>
      </c>
      <c r="G3301" s="9">
        <v>3.02</v>
      </c>
      <c r="H3301" s="9">
        <v>7.55</v>
      </c>
      <c r="I3301" s="9"/>
      <c r="J3301" s="9">
        <v>-2.83</v>
      </c>
      <c r="K3301" s="9">
        <v>95.9</v>
      </c>
      <c r="L3301" s="9">
        <v>0.25159999999999999</v>
      </c>
      <c r="M3301" s="9">
        <v>0.37</v>
      </c>
      <c r="N3301" s="9">
        <v>0</v>
      </c>
      <c r="O3301" s="9">
        <v>139.4</v>
      </c>
      <c r="P3301" s="9"/>
      <c r="Q3301" s="9"/>
      <c r="R3301" s="9"/>
      <c r="T3301">
        <f t="shared" si="466"/>
        <v>1380900</v>
      </c>
      <c r="U3301">
        <v>668.2</v>
      </c>
      <c r="V3301">
        <f t="shared" si="473"/>
        <v>139.4</v>
      </c>
      <c r="W3301" t="str">
        <f t="shared" si="467"/>
        <v/>
      </c>
      <c r="X3301" t="str">
        <f t="shared" si="468"/>
        <v/>
      </c>
      <c r="Y3301" t="str">
        <f t="shared" si="474"/>
        <v/>
      </c>
      <c r="Z3301" s="9"/>
      <c r="AA3301" s="14">
        <f t="shared" si="469"/>
        <v>0.47499999999999998</v>
      </c>
      <c r="AB3301" s="14">
        <f t="shared" si="470"/>
        <v>0.02</v>
      </c>
    </row>
    <row r="3302" spans="1:28" x14ac:dyDescent="0.25">
      <c r="A3302" s="10">
        <f t="shared" si="472"/>
        <v>45429</v>
      </c>
      <c r="B3302" s="11">
        <v>138</v>
      </c>
      <c r="C3302" s="11">
        <v>1000</v>
      </c>
      <c r="D3302" s="12">
        <v>646.41666666666697</v>
      </c>
      <c r="E3302" s="9">
        <v>72.97</v>
      </c>
      <c r="F3302" s="9">
        <f t="shared" si="471"/>
        <v>8.9699999999999989</v>
      </c>
      <c r="G3302" s="9">
        <v>2.0099999999999998</v>
      </c>
      <c r="H3302" s="9">
        <v>7.05</v>
      </c>
      <c r="I3302" s="9"/>
      <c r="J3302" s="9">
        <v>-1.641</v>
      </c>
      <c r="K3302" s="9">
        <v>96.3</v>
      </c>
      <c r="L3302" s="9">
        <v>0.2465</v>
      </c>
      <c r="M3302" s="9">
        <v>0.36930000000000002</v>
      </c>
      <c r="N3302" s="9">
        <v>0</v>
      </c>
      <c r="O3302" s="9">
        <v>236.9</v>
      </c>
      <c r="P3302" s="9"/>
      <c r="Q3302" s="9"/>
      <c r="R3302" s="9"/>
      <c r="T3302">
        <f t="shared" si="466"/>
        <v>1381000</v>
      </c>
      <c r="U3302">
        <v>810</v>
      </c>
      <c r="V3302">
        <f t="shared" si="473"/>
        <v>236.9</v>
      </c>
      <c r="W3302" t="str">
        <f t="shared" si="467"/>
        <v/>
      </c>
      <c r="X3302" t="str">
        <f t="shared" si="468"/>
        <v/>
      </c>
      <c r="Y3302" t="str">
        <f t="shared" si="474"/>
        <v/>
      </c>
      <c r="Z3302" s="9"/>
      <c r="AA3302" s="14">
        <f t="shared" si="469"/>
        <v>0.52100000000000002</v>
      </c>
      <c r="AB3302" s="14">
        <f t="shared" si="470"/>
        <v>0.02</v>
      </c>
    </row>
    <row r="3303" spans="1:28" x14ac:dyDescent="0.25">
      <c r="A3303" s="10">
        <f t="shared" si="472"/>
        <v>45429</v>
      </c>
      <c r="B3303" s="11">
        <v>138</v>
      </c>
      <c r="C3303" s="11">
        <v>1100</v>
      </c>
      <c r="D3303" s="12">
        <v>646.45833333333303</v>
      </c>
      <c r="E3303" s="9">
        <v>72.5</v>
      </c>
      <c r="F3303" s="9">
        <f t="shared" si="471"/>
        <v>8.5</v>
      </c>
      <c r="G3303" s="9">
        <v>2.52</v>
      </c>
      <c r="H3303" s="9">
        <v>7.55</v>
      </c>
      <c r="I3303" s="9"/>
      <c r="J3303" s="9">
        <v>-1.3560000000000001</v>
      </c>
      <c r="K3303" s="9">
        <v>96.4</v>
      </c>
      <c r="L3303" s="9">
        <v>0.2465</v>
      </c>
      <c r="M3303" s="9">
        <v>0.36930000000000002</v>
      </c>
      <c r="N3303" s="9">
        <v>0</v>
      </c>
      <c r="O3303" s="9">
        <v>281.89999999999998</v>
      </c>
      <c r="P3303" s="9"/>
      <c r="Q3303" s="9"/>
      <c r="R3303" s="9"/>
      <c r="T3303">
        <f t="shared" si="466"/>
        <v>1381100</v>
      </c>
      <c r="U3303">
        <v>911.7</v>
      </c>
      <c r="V3303">
        <f t="shared" si="473"/>
        <v>281.89999999999998</v>
      </c>
      <c r="W3303" t="str">
        <f t="shared" si="467"/>
        <v/>
      </c>
      <c r="X3303" t="str">
        <f t="shared" si="468"/>
        <v/>
      </c>
      <c r="Y3303" t="str">
        <f t="shared" si="474"/>
        <v/>
      </c>
      <c r="Z3303" s="9"/>
      <c r="AA3303" s="14">
        <f t="shared" si="469"/>
        <v>0.53300000000000003</v>
      </c>
      <c r="AB3303" s="14">
        <f t="shared" si="470"/>
        <v>0.02</v>
      </c>
    </row>
    <row r="3304" spans="1:28" x14ac:dyDescent="0.25">
      <c r="A3304" s="10">
        <f t="shared" si="472"/>
        <v>45429</v>
      </c>
      <c r="B3304" s="11">
        <v>138</v>
      </c>
      <c r="C3304" s="11">
        <v>1200</v>
      </c>
      <c r="D3304" s="12">
        <v>646.5</v>
      </c>
      <c r="E3304" s="9">
        <v>72.150000000000006</v>
      </c>
      <c r="F3304" s="9">
        <f t="shared" si="471"/>
        <v>8.1500000000000057</v>
      </c>
      <c r="G3304" s="9">
        <v>2.0099999999999998</v>
      </c>
      <c r="H3304" s="9">
        <v>6.04</v>
      </c>
      <c r="I3304" s="9"/>
      <c r="J3304" s="9">
        <v>-0.50700000000000001</v>
      </c>
      <c r="K3304" s="9">
        <v>95.9</v>
      </c>
      <c r="L3304" s="9">
        <v>0.248</v>
      </c>
      <c r="M3304" s="9">
        <v>0.36849999999999999</v>
      </c>
      <c r="N3304" s="9">
        <v>0</v>
      </c>
      <c r="O3304" s="9">
        <v>236.9</v>
      </c>
      <c r="P3304" s="9"/>
      <c r="Q3304" s="9"/>
      <c r="R3304" s="9"/>
      <c r="T3304">
        <f t="shared" si="466"/>
        <v>1381200</v>
      </c>
      <c r="U3304">
        <v>966.2</v>
      </c>
      <c r="V3304">
        <f t="shared" si="473"/>
        <v>236.9</v>
      </c>
      <c r="W3304" t="str">
        <f t="shared" si="467"/>
        <v/>
      </c>
      <c r="X3304" t="str">
        <f t="shared" si="468"/>
        <v/>
      </c>
      <c r="Y3304" t="str">
        <f t="shared" si="474"/>
        <v/>
      </c>
      <c r="Z3304" s="9"/>
      <c r="AA3304" s="14">
        <f t="shared" si="469"/>
        <v>0.56399999999999995</v>
      </c>
      <c r="AB3304" s="14">
        <f t="shared" si="470"/>
        <v>2.4E-2</v>
      </c>
    </row>
    <row r="3305" spans="1:28" x14ac:dyDescent="0.25">
      <c r="A3305" s="10">
        <f t="shared" si="472"/>
        <v>45429</v>
      </c>
      <c r="B3305" s="11">
        <v>138</v>
      </c>
      <c r="C3305" s="11">
        <v>1300</v>
      </c>
      <c r="D3305" s="12">
        <v>646.54166666666697</v>
      </c>
      <c r="E3305" s="9">
        <v>70.98</v>
      </c>
      <c r="F3305" s="9">
        <f t="shared" si="471"/>
        <v>6.980000000000004</v>
      </c>
      <c r="G3305" s="9">
        <v>2.52</v>
      </c>
      <c r="H3305" s="9">
        <v>7.05</v>
      </c>
      <c r="I3305" s="9"/>
      <c r="J3305" s="9">
        <v>1.1259999999999999</v>
      </c>
      <c r="K3305" s="9">
        <v>93.7</v>
      </c>
      <c r="L3305" s="9">
        <v>0.2472</v>
      </c>
      <c r="M3305" s="9">
        <v>0.36849999999999999</v>
      </c>
      <c r="N3305" s="9">
        <v>0</v>
      </c>
      <c r="O3305" s="9">
        <v>421.9</v>
      </c>
      <c r="P3305" s="9"/>
      <c r="Q3305" s="9"/>
      <c r="R3305" s="9"/>
      <c r="T3305">
        <f t="shared" si="466"/>
        <v>1381300</v>
      </c>
      <c r="U3305">
        <v>968.7</v>
      </c>
      <c r="V3305">
        <f t="shared" si="473"/>
        <v>421.9</v>
      </c>
      <c r="W3305" t="str">
        <f t="shared" si="467"/>
        <v/>
      </c>
      <c r="X3305" t="str">
        <f t="shared" si="468"/>
        <v/>
      </c>
      <c r="Y3305" t="str">
        <f t="shared" si="474"/>
        <v/>
      </c>
      <c r="Z3305" s="9"/>
      <c r="AA3305" s="14">
        <f t="shared" si="469"/>
        <v>0.621</v>
      </c>
      <c r="AB3305" s="14">
        <f t="shared" si="470"/>
        <v>4.2000000000000003E-2</v>
      </c>
    </row>
    <row r="3306" spans="1:28" x14ac:dyDescent="0.25">
      <c r="A3306" s="10">
        <f t="shared" si="472"/>
        <v>45429</v>
      </c>
      <c r="B3306" s="11">
        <v>138</v>
      </c>
      <c r="C3306" s="11">
        <v>1400</v>
      </c>
      <c r="D3306" s="12">
        <v>646.58333333333303</v>
      </c>
      <c r="E3306" s="9">
        <v>68.290000000000006</v>
      </c>
      <c r="F3306" s="9">
        <f t="shared" si="471"/>
        <v>4.2900000000000063</v>
      </c>
      <c r="G3306" s="9">
        <v>2.52</v>
      </c>
      <c r="H3306" s="9">
        <v>6.54</v>
      </c>
      <c r="I3306" s="9"/>
      <c r="J3306" s="9">
        <v>-8.7999999999999995E-2</v>
      </c>
      <c r="K3306" s="9">
        <v>85.8</v>
      </c>
      <c r="L3306" s="9">
        <v>0.2487</v>
      </c>
      <c r="M3306" s="9">
        <v>0.36849999999999999</v>
      </c>
      <c r="N3306" s="9">
        <v>5.8</v>
      </c>
      <c r="O3306" s="9">
        <v>430.6</v>
      </c>
      <c r="P3306" s="9"/>
      <c r="Q3306" s="9"/>
      <c r="R3306" s="9"/>
      <c r="T3306">
        <f t="shared" si="466"/>
        <v>1381400</v>
      </c>
      <c r="U3306">
        <v>919.2</v>
      </c>
      <c r="V3306">
        <f t="shared" si="473"/>
        <v>430.6</v>
      </c>
      <c r="W3306" t="str">
        <f t="shared" si="467"/>
        <v/>
      </c>
      <c r="X3306" t="str">
        <f t="shared" si="468"/>
        <v/>
      </c>
      <c r="Y3306" t="str">
        <f t="shared" si="474"/>
        <v/>
      </c>
      <c r="Z3306" s="9"/>
      <c r="AA3306" s="14">
        <f t="shared" si="469"/>
        <v>0.52</v>
      </c>
      <c r="AB3306" s="14">
        <f t="shared" si="470"/>
        <v>8.5999999999999993E-2</v>
      </c>
    </row>
    <row r="3307" spans="1:28" x14ac:dyDescent="0.25">
      <c r="A3307" s="10">
        <f t="shared" si="472"/>
        <v>45429</v>
      </c>
      <c r="B3307" s="11">
        <v>138</v>
      </c>
      <c r="C3307" s="11">
        <v>1500</v>
      </c>
      <c r="D3307" s="12">
        <v>646.625</v>
      </c>
      <c r="E3307" s="9">
        <v>66.88</v>
      </c>
      <c r="F3307" s="9">
        <f t="shared" si="471"/>
        <v>2.8799999999999955</v>
      </c>
      <c r="G3307" s="9">
        <v>2.0099999999999998</v>
      </c>
      <c r="H3307" s="9">
        <v>7.55</v>
      </c>
      <c r="I3307" s="9"/>
      <c r="J3307" s="9">
        <v>-0.59099999999999997</v>
      </c>
      <c r="K3307" s="9">
        <v>91.7</v>
      </c>
      <c r="L3307" s="9">
        <v>0.2487</v>
      </c>
      <c r="M3307" s="9">
        <v>0.36780000000000002</v>
      </c>
      <c r="N3307" s="9">
        <v>0</v>
      </c>
      <c r="O3307" s="9">
        <v>103.1</v>
      </c>
      <c r="P3307" s="9"/>
      <c r="Q3307" s="9"/>
      <c r="R3307" s="9"/>
      <c r="T3307">
        <f t="shared" si="466"/>
        <v>1381500</v>
      </c>
      <c r="U3307">
        <v>821.7</v>
      </c>
      <c r="V3307">
        <f t="shared" si="473"/>
        <v>103.1</v>
      </c>
      <c r="W3307" t="str">
        <f t="shared" si="467"/>
        <v/>
      </c>
      <c r="X3307" t="str">
        <f t="shared" si="468"/>
        <v/>
      </c>
      <c r="Y3307" t="str">
        <f t="shared" si="474"/>
        <v/>
      </c>
      <c r="Z3307" s="9"/>
      <c r="AA3307" s="14">
        <f t="shared" si="469"/>
        <v>0.53600000000000003</v>
      </c>
      <c r="AB3307" s="14">
        <f t="shared" si="470"/>
        <v>4.9000000000000002E-2</v>
      </c>
    </row>
    <row r="3308" spans="1:28" x14ac:dyDescent="0.25">
      <c r="A3308" s="10">
        <f t="shared" si="472"/>
        <v>45429</v>
      </c>
      <c r="B3308" s="11">
        <v>138</v>
      </c>
      <c r="C3308" s="11">
        <v>1600</v>
      </c>
      <c r="D3308" s="12">
        <v>646.66666666666697</v>
      </c>
      <c r="E3308" s="9">
        <v>73.319999999999993</v>
      </c>
      <c r="F3308" s="9">
        <f t="shared" si="471"/>
        <v>9.3199999999999932</v>
      </c>
      <c r="G3308" s="9">
        <v>1.51</v>
      </c>
      <c r="H3308" s="9">
        <v>4.53</v>
      </c>
      <c r="I3308" s="9"/>
      <c r="J3308" s="9">
        <v>-0.90200000000000002</v>
      </c>
      <c r="K3308" s="9">
        <v>94.3</v>
      </c>
      <c r="L3308" s="9">
        <v>0.2487</v>
      </c>
      <c r="M3308" s="9">
        <v>0.36849999999999999</v>
      </c>
      <c r="N3308" s="9">
        <v>0</v>
      </c>
      <c r="O3308" s="9">
        <v>63.1</v>
      </c>
      <c r="P3308" s="9"/>
      <c r="Q3308" s="9"/>
      <c r="R3308" s="9"/>
      <c r="T3308">
        <f t="shared" si="466"/>
        <v>1381600</v>
      </c>
      <c r="U3308">
        <v>683.5</v>
      </c>
      <c r="V3308">
        <f t="shared" si="473"/>
        <v>63.1</v>
      </c>
      <c r="W3308" t="str">
        <f t="shared" si="467"/>
        <v/>
      </c>
      <c r="X3308" t="str">
        <f t="shared" si="468"/>
        <v/>
      </c>
      <c r="Y3308" t="str">
        <f t="shared" si="474"/>
        <v/>
      </c>
      <c r="Z3308" s="9"/>
      <c r="AA3308" s="14">
        <f t="shared" si="469"/>
        <v>0.53900000000000003</v>
      </c>
      <c r="AB3308" s="14">
        <f t="shared" si="470"/>
        <v>3.3000000000000002E-2</v>
      </c>
    </row>
    <row r="3309" spans="1:28" x14ac:dyDescent="0.25">
      <c r="A3309" s="10">
        <f t="shared" si="472"/>
        <v>45429</v>
      </c>
      <c r="B3309" s="11">
        <v>138</v>
      </c>
      <c r="C3309" s="11">
        <v>1700</v>
      </c>
      <c r="D3309" s="12">
        <v>646.70833333333303</v>
      </c>
      <c r="E3309" s="9">
        <v>88.06</v>
      </c>
      <c r="F3309" s="9">
        <f t="shared" si="471"/>
        <v>24.060000000000002</v>
      </c>
      <c r="G3309" s="9">
        <v>3.02</v>
      </c>
      <c r="H3309" s="9">
        <v>7.55</v>
      </c>
      <c r="I3309" s="9"/>
      <c r="J3309" s="9">
        <v>1.778</v>
      </c>
      <c r="K3309" s="9">
        <v>90.6</v>
      </c>
      <c r="L3309" s="9">
        <v>0.248</v>
      </c>
      <c r="M3309" s="9">
        <v>0.36780000000000002</v>
      </c>
      <c r="N3309" s="9">
        <v>1.8</v>
      </c>
      <c r="O3309" s="9">
        <v>384.4</v>
      </c>
      <c r="P3309" s="9"/>
      <c r="Q3309" s="9"/>
      <c r="R3309" s="9"/>
      <c r="T3309">
        <f t="shared" si="466"/>
        <v>1381700</v>
      </c>
      <c r="U3309">
        <v>515.20000000000005</v>
      </c>
      <c r="V3309">
        <f t="shared" si="473"/>
        <v>384.4</v>
      </c>
      <c r="W3309" t="str">
        <f t="shared" si="467"/>
        <v/>
      </c>
      <c r="X3309" t="str">
        <f t="shared" si="468"/>
        <v/>
      </c>
      <c r="Y3309" t="str">
        <f t="shared" si="474"/>
        <v/>
      </c>
      <c r="Z3309" s="9"/>
      <c r="AA3309" s="14">
        <f t="shared" si="469"/>
        <v>0.629</v>
      </c>
      <c r="AB3309" s="14">
        <f t="shared" si="470"/>
        <v>6.5000000000000002E-2</v>
      </c>
    </row>
    <row r="3310" spans="1:28" x14ac:dyDescent="0.25">
      <c r="A3310" s="10">
        <f t="shared" si="472"/>
        <v>45429</v>
      </c>
      <c r="B3310" s="11">
        <v>138</v>
      </c>
      <c r="C3310" s="11">
        <v>1800</v>
      </c>
      <c r="D3310" s="12">
        <v>646.75</v>
      </c>
      <c r="E3310" s="9">
        <v>73.319999999999993</v>
      </c>
      <c r="F3310" s="9">
        <f t="shared" si="471"/>
        <v>9.3199999999999932</v>
      </c>
      <c r="G3310" s="9">
        <v>2.52</v>
      </c>
      <c r="H3310" s="9">
        <v>8.0500000000000007</v>
      </c>
      <c r="I3310" s="9"/>
      <c r="J3310" s="9">
        <v>-0.95799999999999996</v>
      </c>
      <c r="K3310" s="9">
        <v>89.5</v>
      </c>
      <c r="L3310" s="9">
        <v>0.24940000000000001</v>
      </c>
      <c r="M3310" s="9">
        <v>0.36780000000000002</v>
      </c>
      <c r="N3310" s="9">
        <v>1.4</v>
      </c>
      <c r="O3310" s="9">
        <v>103.1</v>
      </c>
      <c r="P3310" s="9"/>
      <c r="Q3310" s="9"/>
      <c r="R3310" s="9"/>
      <c r="T3310">
        <f t="shared" si="466"/>
        <v>1381800</v>
      </c>
      <c r="U3310">
        <v>331</v>
      </c>
      <c r="V3310">
        <f t="shared" si="473"/>
        <v>103.1</v>
      </c>
      <c r="W3310" t="str">
        <f t="shared" si="467"/>
        <v/>
      </c>
      <c r="X3310" t="str">
        <f t="shared" si="468"/>
        <v/>
      </c>
      <c r="Y3310" t="str">
        <f t="shared" si="474"/>
        <v/>
      </c>
      <c r="Z3310" s="9"/>
      <c r="AA3310" s="14">
        <f t="shared" si="469"/>
        <v>0.50900000000000001</v>
      </c>
      <c r="AB3310" s="14">
        <f t="shared" si="470"/>
        <v>0.06</v>
      </c>
    </row>
    <row r="3311" spans="1:28" x14ac:dyDescent="0.25">
      <c r="A3311" s="10">
        <f t="shared" si="472"/>
        <v>45429</v>
      </c>
      <c r="B3311" s="11">
        <v>138</v>
      </c>
      <c r="C3311" s="11">
        <v>1900</v>
      </c>
      <c r="D3311" s="12">
        <v>646.79166666666697</v>
      </c>
      <c r="E3311" s="9">
        <v>72.03</v>
      </c>
      <c r="F3311" s="9">
        <f t="shared" si="471"/>
        <v>8.0300000000000011</v>
      </c>
      <c r="G3311" s="9">
        <v>2.0099999999999998</v>
      </c>
      <c r="H3311" s="9">
        <v>7.05</v>
      </c>
      <c r="I3311" s="9"/>
      <c r="J3311" s="9">
        <v>-1.157</v>
      </c>
      <c r="K3311" s="9">
        <v>88.7</v>
      </c>
      <c r="L3311" s="9">
        <v>0.25009999999999999</v>
      </c>
      <c r="M3311" s="9">
        <v>0.36849999999999999</v>
      </c>
      <c r="N3311" s="9">
        <v>0.2</v>
      </c>
      <c r="O3311" s="9">
        <v>61.9</v>
      </c>
      <c r="P3311" s="9"/>
      <c r="Q3311" s="9"/>
      <c r="R3311" s="9"/>
      <c r="T3311">
        <f t="shared" si="466"/>
        <v>1381900</v>
      </c>
      <c r="U3311">
        <v>150.80000000000001</v>
      </c>
      <c r="V3311">
        <f t="shared" si="473"/>
        <v>61.9</v>
      </c>
      <c r="W3311" t="str">
        <f t="shared" si="467"/>
        <v/>
      </c>
      <c r="X3311" t="str">
        <f t="shared" si="468"/>
        <v/>
      </c>
      <c r="Y3311" t="str">
        <f t="shared" si="474"/>
        <v/>
      </c>
      <c r="Z3311" s="9"/>
      <c r="AA3311" s="14">
        <f t="shared" si="469"/>
        <v>0.498</v>
      </c>
      <c r="AB3311" s="14">
        <f t="shared" si="470"/>
        <v>6.3E-2</v>
      </c>
    </row>
    <row r="3312" spans="1:28" x14ac:dyDescent="0.25">
      <c r="A3312" s="10">
        <f t="shared" si="472"/>
        <v>45429</v>
      </c>
      <c r="B3312" s="11">
        <v>138</v>
      </c>
      <c r="C3312" s="11">
        <v>2000</v>
      </c>
      <c r="D3312" s="12">
        <v>646.83333333333303</v>
      </c>
      <c r="E3312" s="9">
        <v>72.150000000000006</v>
      </c>
      <c r="F3312" s="9">
        <f t="shared" si="471"/>
        <v>8.1500000000000057</v>
      </c>
      <c r="G3312" s="9">
        <v>1.51</v>
      </c>
      <c r="H3312" s="9">
        <v>5.54</v>
      </c>
      <c r="I3312" s="9"/>
      <c r="J3312" s="9">
        <v>-2.363</v>
      </c>
      <c r="K3312" s="9">
        <v>90.6</v>
      </c>
      <c r="L3312" s="9">
        <v>0.25009999999999999</v>
      </c>
      <c r="M3312" s="9">
        <v>0.36849999999999999</v>
      </c>
      <c r="N3312" s="9">
        <v>0</v>
      </c>
      <c r="O3312" s="9">
        <v>5.6</v>
      </c>
      <c r="P3312" s="9"/>
      <c r="Q3312" s="9"/>
      <c r="R3312" s="9"/>
      <c r="T3312">
        <f t="shared" si="466"/>
        <v>1382000</v>
      </c>
      <c r="U3312">
        <v>18.2</v>
      </c>
      <c r="V3312">
        <f t="shared" si="473"/>
        <v>5.6</v>
      </c>
      <c r="W3312" t="str">
        <f t="shared" si="467"/>
        <v/>
      </c>
      <c r="X3312" t="str">
        <f t="shared" si="468"/>
        <v/>
      </c>
      <c r="Y3312" t="str">
        <f t="shared" si="474"/>
        <v/>
      </c>
      <c r="Z3312" s="9"/>
      <c r="AA3312" s="14">
        <f t="shared" si="469"/>
        <v>0.46500000000000002</v>
      </c>
      <c r="AB3312" s="14">
        <f t="shared" si="470"/>
        <v>4.8000000000000001E-2</v>
      </c>
    </row>
    <row r="3313" spans="1:28" x14ac:dyDescent="0.25">
      <c r="A3313" s="10">
        <f t="shared" si="472"/>
        <v>45429</v>
      </c>
      <c r="B3313" s="11">
        <v>138</v>
      </c>
      <c r="C3313" s="11">
        <v>2100</v>
      </c>
      <c r="D3313" s="12">
        <v>646.875</v>
      </c>
      <c r="E3313" s="9">
        <v>72.38</v>
      </c>
      <c r="F3313" s="9">
        <f t="shared" si="471"/>
        <v>8.3799999999999955</v>
      </c>
      <c r="G3313" s="9">
        <v>0.5</v>
      </c>
      <c r="H3313" s="9">
        <v>4.03</v>
      </c>
      <c r="I3313" s="9"/>
      <c r="J3313" s="9">
        <v>-2.8</v>
      </c>
      <c r="K3313" s="9">
        <v>90.3</v>
      </c>
      <c r="L3313" s="9">
        <v>0.25009999999999999</v>
      </c>
      <c r="M3313" s="9">
        <v>0.36849999999999999</v>
      </c>
      <c r="N3313" s="9">
        <v>0</v>
      </c>
      <c r="O3313" s="9">
        <v>0.6</v>
      </c>
      <c r="P3313" s="9"/>
      <c r="Q3313" s="9"/>
      <c r="R3313" s="9"/>
      <c r="T3313">
        <f t="shared" si="466"/>
        <v>1382100</v>
      </c>
      <c r="U3313">
        <v>0</v>
      </c>
      <c r="V3313">
        <f t="shared" si="473"/>
        <v>0</v>
      </c>
      <c r="W3313" t="str">
        <f t="shared" si="467"/>
        <v/>
      </c>
      <c r="X3313" t="str">
        <f t="shared" si="468"/>
        <v/>
      </c>
      <c r="Y3313" t="str">
        <f t="shared" si="474"/>
        <v/>
      </c>
      <c r="Z3313" s="9"/>
      <c r="AA3313" s="14">
        <f t="shared" si="469"/>
        <v>0.44900000000000001</v>
      </c>
      <c r="AB3313" s="14">
        <f t="shared" si="470"/>
        <v>4.8000000000000001E-2</v>
      </c>
    </row>
    <row r="3314" spans="1:28" x14ac:dyDescent="0.25">
      <c r="A3314" s="10">
        <f t="shared" si="472"/>
        <v>45429</v>
      </c>
      <c r="B3314" s="11">
        <v>138</v>
      </c>
      <c r="C3314" s="11">
        <v>2200</v>
      </c>
      <c r="D3314" s="12">
        <v>646.91666666666697</v>
      </c>
      <c r="E3314" s="9">
        <v>72.150000000000006</v>
      </c>
      <c r="F3314" s="9">
        <f t="shared" si="471"/>
        <v>8.1500000000000057</v>
      </c>
      <c r="G3314" s="9">
        <v>1.01</v>
      </c>
      <c r="H3314" s="9">
        <v>4.03</v>
      </c>
      <c r="I3314" s="9"/>
      <c r="J3314" s="9">
        <v>-2.1890000000000001</v>
      </c>
      <c r="K3314" s="9">
        <v>89.5</v>
      </c>
      <c r="L3314" s="9">
        <v>0.25009999999999999</v>
      </c>
      <c r="M3314" s="9">
        <v>0.36780000000000002</v>
      </c>
      <c r="N3314" s="9">
        <v>0</v>
      </c>
      <c r="O3314" s="9">
        <v>0.6</v>
      </c>
      <c r="P3314" s="9"/>
      <c r="Q3314" s="9"/>
      <c r="R3314" s="9"/>
      <c r="T3314">
        <f t="shared" si="466"/>
        <v>1382200</v>
      </c>
      <c r="U3314">
        <v>0</v>
      </c>
      <c r="V3314">
        <f t="shared" si="473"/>
        <v>0</v>
      </c>
      <c r="W3314" t="str">
        <f t="shared" si="467"/>
        <v/>
      </c>
      <c r="X3314" t="str">
        <f t="shared" si="468"/>
        <v/>
      </c>
      <c r="Y3314" t="str">
        <f t="shared" si="474"/>
        <v/>
      </c>
      <c r="Z3314" s="9"/>
      <c r="AA3314" s="14">
        <f t="shared" si="469"/>
        <v>0.46500000000000002</v>
      </c>
      <c r="AB3314" s="14">
        <f t="shared" si="470"/>
        <v>5.5E-2</v>
      </c>
    </row>
    <row r="3315" spans="1:28" x14ac:dyDescent="0.25">
      <c r="A3315" s="10">
        <f t="shared" si="472"/>
        <v>45429</v>
      </c>
      <c r="B3315" s="11">
        <v>138</v>
      </c>
      <c r="C3315" s="11">
        <v>2300</v>
      </c>
      <c r="D3315" s="12">
        <v>646.95833333333303</v>
      </c>
      <c r="E3315" s="9">
        <v>71.45</v>
      </c>
      <c r="F3315" s="9">
        <f t="shared" si="471"/>
        <v>7.4500000000000028</v>
      </c>
      <c r="G3315" s="9">
        <v>0.5</v>
      </c>
      <c r="H3315" s="9">
        <v>3.02</v>
      </c>
      <c r="I3315" s="9"/>
      <c r="J3315" s="9">
        <v>-2.5369999999999999</v>
      </c>
      <c r="K3315" s="9">
        <v>89.8</v>
      </c>
      <c r="L3315" s="9">
        <v>0.25009999999999999</v>
      </c>
      <c r="M3315" s="9">
        <v>0.36780000000000002</v>
      </c>
      <c r="N3315" s="9">
        <v>0</v>
      </c>
      <c r="O3315" s="9">
        <v>0.6</v>
      </c>
      <c r="P3315" s="9"/>
      <c r="Q3315" s="9"/>
      <c r="R3315" s="9"/>
      <c r="T3315">
        <f t="shared" si="466"/>
        <v>1382300</v>
      </c>
      <c r="U3315">
        <v>0</v>
      </c>
      <c r="V3315">
        <f t="shared" si="473"/>
        <v>0</v>
      </c>
      <c r="W3315" t="str">
        <f t="shared" si="467"/>
        <v/>
      </c>
      <c r="X3315" t="str">
        <f t="shared" si="468"/>
        <v/>
      </c>
      <c r="Y3315" t="str">
        <f t="shared" si="474"/>
        <v/>
      </c>
      <c r="Z3315" s="9"/>
      <c r="AA3315" s="14">
        <f t="shared" si="469"/>
        <v>0.45500000000000002</v>
      </c>
      <c r="AB3315" s="14">
        <f t="shared" si="470"/>
        <v>5.1999999999999998E-2</v>
      </c>
    </row>
    <row r="3316" spans="1:28" x14ac:dyDescent="0.25">
      <c r="A3316" s="10">
        <f t="shared" si="472"/>
        <v>45429</v>
      </c>
      <c r="B3316" s="11">
        <v>138</v>
      </c>
      <c r="C3316" s="11">
        <v>2400</v>
      </c>
      <c r="D3316" s="12">
        <v>647</v>
      </c>
      <c r="E3316" s="9">
        <v>72.03</v>
      </c>
      <c r="F3316" s="9">
        <f t="shared" si="471"/>
        <v>8.0300000000000011</v>
      </c>
      <c r="G3316" s="9">
        <v>1.01</v>
      </c>
      <c r="H3316" s="9">
        <v>5.54</v>
      </c>
      <c r="I3316" s="9"/>
      <c r="J3316" s="9">
        <v>-2.859</v>
      </c>
      <c r="K3316" s="9">
        <v>90.6</v>
      </c>
      <c r="L3316" s="9">
        <v>0.25009999999999999</v>
      </c>
      <c r="M3316" s="9">
        <v>0.36780000000000002</v>
      </c>
      <c r="N3316" s="9">
        <v>0</v>
      </c>
      <c r="O3316" s="9">
        <v>0.6</v>
      </c>
      <c r="P3316" s="9"/>
      <c r="Q3316" s="9"/>
      <c r="R3316" s="9"/>
      <c r="T3316">
        <f t="shared" si="466"/>
        <v>1382400</v>
      </c>
      <c r="U3316">
        <v>0</v>
      </c>
      <c r="V3316">
        <f t="shared" si="473"/>
        <v>0</v>
      </c>
      <c r="W3316">
        <f t="shared" si="467"/>
        <v>0.25</v>
      </c>
      <c r="X3316">
        <f t="shared" si="468"/>
        <v>0.36799999999999999</v>
      </c>
      <c r="Y3316">
        <f t="shared" si="474"/>
        <v>0.08</v>
      </c>
      <c r="Z3316" s="9"/>
      <c r="AA3316" s="14">
        <f t="shared" si="469"/>
        <v>0.44800000000000001</v>
      </c>
      <c r="AB3316" s="14">
        <f t="shared" si="470"/>
        <v>4.5999999999999999E-2</v>
      </c>
    </row>
    <row r="3317" spans="1:28" x14ac:dyDescent="0.25">
      <c r="A3317" s="10">
        <f t="shared" si="472"/>
        <v>45430</v>
      </c>
      <c r="B3317" s="11">
        <v>139</v>
      </c>
      <c r="C3317" s="11">
        <v>100</v>
      </c>
      <c r="D3317" s="12">
        <v>647.04166666666697</v>
      </c>
      <c r="E3317" s="9">
        <v>72.27</v>
      </c>
      <c r="F3317" s="9">
        <f t="shared" si="471"/>
        <v>8.269999999999996</v>
      </c>
      <c r="G3317" s="9">
        <v>1.01</v>
      </c>
      <c r="H3317" s="9">
        <v>4.53</v>
      </c>
      <c r="I3317" s="9"/>
      <c r="J3317" s="9">
        <v>-3.0059999999999998</v>
      </c>
      <c r="K3317" s="9">
        <v>90.8</v>
      </c>
      <c r="L3317" s="9">
        <v>0.25009999999999999</v>
      </c>
      <c r="M3317" s="9">
        <v>0.36780000000000002</v>
      </c>
      <c r="N3317" s="9">
        <v>0</v>
      </c>
      <c r="O3317" s="9">
        <v>0.6</v>
      </c>
      <c r="P3317" s="9"/>
      <c r="Q3317" s="9"/>
      <c r="R3317" s="9"/>
      <c r="T3317">
        <f t="shared" si="466"/>
        <v>1390100</v>
      </c>
      <c r="U3317">
        <v>0</v>
      </c>
      <c r="V3317">
        <f t="shared" si="473"/>
        <v>0</v>
      </c>
      <c r="W3317" t="str">
        <f t="shared" si="467"/>
        <v/>
      </c>
      <c r="X3317" t="str">
        <f t="shared" si="468"/>
        <v/>
      </c>
      <c r="Y3317" t="str">
        <f t="shared" si="474"/>
        <v/>
      </c>
      <c r="Z3317" s="9"/>
      <c r="AA3317" s="14">
        <f t="shared" si="469"/>
        <v>0.44400000000000001</v>
      </c>
      <c r="AB3317" s="14">
        <f t="shared" si="470"/>
        <v>4.4999999999999998E-2</v>
      </c>
    </row>
    <row r="3318" spans="1:28" x14ac:dyDescent="0.25">
      <c r="A3318" s="10">
        <f t="shared" si="472"/>
        <v>45430</v>
      </c>
      <c r="B3318" s="11">
        <v>139</v>
      </c>
      <c r="C3318" s="11">
        <v>200</v>
      </c>
      <c r="D3318" s="12">
        <v>647.08333333333303</v>
      </c>
      <c r="E3318" s="9">
        <v>70.86</v>
      </c>
      <c r="F3318" s="9">
        <f t="shared" si="471"/>
        <v>6.8599999999999994</v>
      </c>
      <c r="G3318" s="9">
        <v>1.01</v>
      </c>
      <c r="H3318" s="9">
        <v>5.03</v>
      </c>
      <c r="I3318" s="9"/>
      <c r="J3318" s="9">
        <v>-3.419</v>
      </c>
      <c r="K3318" s="9">
        <v>88.8</v>
      </c>
      <c r="L3318" s="9">
        <v>0.25009999999999999</v>
      </c>
      <c r="M3318" s="9">
        <v>0.36709999999999998</v>
      </c>
      <c r="N3318" s="9">
        <v>0</v>
      </c>
      <c r="O3318" s="9">
        <v>0.6</v>
      </c>
      <c r="P3318" s="9"/>
      <c r="Q3318" s="9"/>
      <c r="R3318" s="9"/>
      <c r="T3318">
        <f t="shared" si="466"/>
        <v>1390200</v>
      </c>
      <c r="U3318">
        <v>0</v>
      </c>
      <c r="V3318">
        <f t="shared" si="473"/>
        <v>0</v>
      </c>
      <c r="W3318" t="str">
        <f t="shared" si="467"/>
        <v/>
      </c>
      <c r="X3318" t="str">
        <f t="shared" si="468"/>
        <v/>
      </c>
      <c r="Y3318" t="str">
        <f t="shared" si="474"/>
        <v/>
      </c>
      <c r="Z3318" s="9"/>
      <c r="AA3318" s="14">
        <f t="shared" si="469"/>
        <v>0.42099999999999999</v>
      </c>
      <c r="AB3318" s="14">
        <f t="shared" si="470"/>
        <v>5.2999999999999999E-2</v>
      </c>
    </row>
    <row r="3319" spans="1:28" x14ac:dyDescent="0.25">
      <c r="A3319" s="10">
        <f t="shared" si="472"/>
        <v>45430</v>
      </c>
      <c r="B3319" s="11">
        <v>139</v>
      </c>
      <c r="C3319" s="11">
        <v>300</v>
      </c>
      <c r="D3319" s="12">
        <v>647.125</v>
      </c>
      <c r="E3319" s="9">
        <v>70.510000000000005</v>
      </c>
      <c r="F3319" s="9">
        <f t="shared" si="471"/>
        <v>6.5100000000000051</v>
      </c>
      <c r="G3319" s="9">
        <v>0.5</v>
      </c>
      <c r="H3319" s="9">
        <v>4.03</v>
      </c>
      <c r="I3319" s="9"/>
      <c r="J3319" s="9">
        <v>-3.7170000000000001</v>
      </c>
      <c r="K3319" s="9">
        <v>90</v>
      </c>
      <c r="L3319" s="9">
        <v>0.25009999999999999</v>
      </c>
      <c r="M3319" s="9">
        <v>0.36709999999999998</v>
      </c>
      <c r="N3319" s="9">
        <v>0</v>
      </c>
      <c r="O3319" s="9">
        <v>0.6</v>
      </c>
      <c r="P3319" s="9"/>
      <c r="Q3319" s="9"/>
      <c r="R3319" s="9"/>
      <c r="T3319">
        <f t="shared" si="466"/>
        <v>1390300</v>
      </c>
      <c r="U3319">
        <v>0</v>
      </c>
      <c r="V3319">
        <f t="shared" si="473"/>
        <v>0</v>
      </c>
      <c r="W3319" t="str">
        <f t="shared" si="467"/>
        <v/>
      </c>
      <c r="X3319" t="str">
        <f t="shared" si="468"/>
        <v/>
      </c>
      <c r="Y3319" t="str">
        <f t="shared" si="474"/>
        <v/>
      </c>
      <c r="Z3319" s="9"/>
      <c r="AA3319" s="14">
        <f t="shared" si="469"/>
        <v>0.41699999999999998</v>
      </c>
      <c r="AB3319" s="14">
        <f t="shared" si="470"/>
        <v>4.5999999999999999E-2</v>
      </c>
    </row>
    <row r="3320" spans="1:28" x14ac:dyDescent="0.25">
      <c r="A3320" s="10">
        <f t="shared" si="472"/>
        <v>45430</v>
      </c>
      <c r="B3320" s="11">
        <v>139</v>
      </c>
      <c r="C3320" s="11">
        <v>400</v>
      </c>
      <c r="D3320" s="12">
        <v>647.16666666666697</v>
      </c>
      <c r="E3320" s="9">
        <v>71.680000000000007</v>
      </c>
      <c r="F3320" s="9">
        <f t="shared" si="471"/>
        <v>7.6800000000000068</v>
      </c>
      <c r="G3320" s="9">
        <v>0.5</v>
      </c>
      <c r="H3320" s="9">
        <v>4.53</v>
      </c>
      <c r="I3320" s="9"/>
      <c r="J3320" s="9">
        <v>-3.8660000000000001</v>
      </c>
      <c r="K3320" s="9">
        <v>90.1</v>
      </c>
      <c r="L3320" s="9">
        <v>0.25009999999999999</v>
      </c>
      <c r="M3320" s="9">
        <v>0.3664</v>
      </c>
      <c r="N3320" s="9">
        <v>0</v>
      </c>
      <c r="O3320" s="9">
        <v>0.6</v>
      </c>
      <c r="P3320" s="9"/>
      <c r="Q3320" s="9"/>
      <c r="R3320" s="9"/>
      <c r="T3320">
        <f t="shared" si="466"/>
        <v>1390400</v>
      </c>
      <c r="U3320">
        <v>0</v>
      </c>
      <c r="V3320">
        <f t="shared" si="473"/>
        <v>0</v>
      </c>
      <c r="W3320" t="str">
        <f t="shared" si="467"/>
        <v/>
      </c>
      <c r="X3320" t="str">
        <f t="shared" si="468"/>
        <v/>
      </c>
      <c r="Y3320" t="str">
        <f t="shared" si="474"/>
        <v/>
      </c>
      <c r="Z3320" s="9"/>
      <c r="AA3320" s="14">
        <f t="shared" si="469"/>
        <v>0.41299999999999998</v>
      </c>
      <c r="AB3320" s="14">
        <f t="shared" si="470"/>
        <v>4.4999999999999998E-2</v>
      </c>
    </row>
    <row r="3321" spans="1:28" x14ac:dyDescent="0.25">
      <c r="A3321" s="10">
        <f t="shared" si="472"/>
        <v>45430</v>
      </c>
      <c r="B3321" s="11">
        <v>139</v>
      </c>
      <c r="C3321" s="11">
        <v>500</v>
      </c>
      <c r="D3321" s="12">
        <v>647.20833333333303</v>
      </c>
      <c r="E3321" s="9">
        <v>70.28</v>
      </c>
      <c r="F3321" s="9">
        <f t="shared" si="471"/>
        <v>6.2800000000000011</v>
      </c>
      <c r="G3321" s="9">
        <v>0</v>
      </c>
      <c r="H3321" s="9">
        <v>2.0099999999999998</v>
      </c>
      <c r="I3321" s="9"/>
      <c r="J3321" s="9">
        <v>-3.4489999999999998</v>
      </c>
      <c r="K3321" s="9">
        <v>91.9</v>
      </c>
      <c r="L3321" s="9">
        <v>0.25009999999999999</v>
      </c>
      <c r="M3321" s="9">
        <v>0.3664</v>
      </c>
      <c r="N3321" s="9">
        <v>0</v>
      </c>
      <c r="O3321" s="9">
        <v>18.100000000000001</v>
      </c>
      <c r="P3321" s="9"/>
      <c r="Q3321" s="9"/>
      <c r="R3321" s="9"/>
      <c r="T3321">
        <f t="shared" si="466"/>
        <v>1390500</v>
      </c>
      <c r="U3321">
        <v>13</v>
      </c>
      <c r="V3321">
        <f t="shared" si="473"/>
        <v>18.100000000000001</v>
      </c>
      <c r="W3321" t="str">
        <f t="shared" si="467"/>
        <v/>
      </c>
      <c r="X3321" t="str">
        <f t="shared" si="468"/>
        <v/>
      </c>
      <c r="Y3321" t="str">
        <f t="shared" si="474"/>
        <v/>
      </c>
      <c r="Z3321" s="9"/>
      <c r="AA3321" s="14">
        <f t="shared" si="469"/>
        <v>0.435</v>
      </c>
      <c r="AB3321" s="14">
        <f t="shared" si="470"/>
        <v>3.7999999999999999E-2</v>
      </c>
    </row>
    <row r="3322" spans="1:28" x14ac:dyDescent="0.25">
      <c r="A3322" s="10">
        <f t="shared" si="472"/>
        <v>45430</v>
      </c>
      <c r="B3322" s="11">
        <v>139</v>
      </c>
      <c r="C3322" s="11">
        <v>600</v>
      </c>
      <c r="D3322" s="12">
        <v>647.25</v>
      </c>
      <c r="E3322" s="9">
        <v>71.33</v>
      </c>
      <c r="F3322" s="9">
        <f t="shared" si="471"/>
        <v>7.3299999999999983</v>
      </c>
      <c r="G3322" s="9">
        <v>0</v>
      </c>
      <c r="H3322" s="9">
        <v>1.01</v>
      </c>
      <c r="I3322" s="9"/>
      <c r="J3322" s="9">
        <v>-1.8140000000000001</v>
      </c>
      <c r="K3322" s="9">
        <v>90.3</v>
      </c>
      <c r="L3322" s="9">
        <v>0.25009999999999999</v>
      </c>
      <c r="M3322" s="9">
        <v>0.36559999999999998</v>
      </c>
      <c r="N3322" s="9">
        <v>0</v>
      </c>
      <c r="O3322" s="9">
        <v>88.1</v>
      </c>
      <c r="P3322" s="9"/>
      <c r="Q3322" s="9"/>
      <c r="R3322" s="9"/>
      <c r="T3322">
        <f t="shared" si="466"/>
        <v>1390600</v>
      </c>
      <c r="U3322">
        <v>137.30000000000001</v>
      </c>
      <c r="V3322">
        <f t="shared" si="473"/>
        <v>88.1</v>
      </c>
      <c r="W3322" t="str">
        <f t="shared" si="467"/>
        <v/>
      </c>
      <c r="X3322" t="str">
        <f t="shared" si="468"/>
        <v/>
      </c>
      <c r="Y3322" t="str">
        <f t="shared" si="474"/>
        <v/>
      </c>
      <c r="Z3322" s="9"/>
      <c r="AA3322" s="14">
        <f t="shared" si="469"/>
        <v>0.48299999999999998</v>
      </c>
      <c r="AB3322" s="14">
        <f t="shared" si="470"/>
        <v>5.1999999999999998E-2</v>
      </c>
    </row>
    <row r="3323" spans="1:28" x14ac:dyDescent="0.25">
      <c r="A3323" s="10">
        <f t="shared" si="472"/>
        <v>45430</v>
      </c>
      <c r="B3323" s="11">
        <v>139</v>
      </c>
      <c r="C3323" s="11">
        <v>700</v>
      </c>
      <c r="D3323" s="12">
        <v>647.29166666666697</v>
      </c>
      <c r="E3323" s="9">
        <v>69.22</v>
      </c>
      <c r="F3323" s="9">
        <f t="shared" si="471"/>
        <v>5.2199999999999989</v>
      </c>
      <c r="G3323" s="9">
        <v>0</v>
      </c>
      <c r="H3323" s="9">
        <v>2.0099999999999998</v>
      </c>
      <c r="I3323" s="9"/>
      <c r="J3323" s="9">
        <v>-0.93</v>
      </c>
      <c r="K3323" s="9">
        <v>88</v>
      </c>
      <c r="L3323" s="9">
        <v>0.24940000000000001</v>
      </c>
      <c r="M3323" s="9">
        <v>0.3649</v>
      </c>
      <c r="N3323" s="9">
        <v>0</v>
      </c>
      <c r="O3323" s="9">
        <v>146.9</v>
      </c>
      <c r="P3323" s="9"/>
      <c r="Q3323" s="9"/>
      <c r="R3323" s="9"/>
      <c r="T3323">
        <f t="shared" si="466"/>
        <v>1390700</v>
      </c>
      <c r="U3323">
        <v>315.5</v>
      </c>
      <c r="V3323">
        <f t="shared" si="473"/>
        <v>146.9</v>
      </c>
      <c r="W3323" t="str">
        <f t="shared" si="467"/>
        <v/>
      </c>
      <c r="X3323" t="str">
        <f t="shared" si="468"/>
        <v/>
      </c>
      <c r="Y3323" t="str">
        <f t="shared" si="474"/>
        <v/>
      </c>
      <c r="Z3323" s="9"/>
      <c r="AA3323" s="14">
        <f t="shared" si="469"/>
        <v>0.502</v>
      </c>
      <c r="AB3323" s="14">
        <f t="shared" si="470"/>
        <v>6.8000000000000005E-2</v>
      </c>
    </row>
    <row r="3324" spans="1:28" x14ac:dyDescent="0.25">
      <c r="A3324" s="10">
        <f t="shared" si="472"/>
        <v>45430</v>
      </c>
      <c r="B3324" s="11">
        <v>139</v>
      </c>
      <c r="C3324" s="11">
        <v>800</v>
      </c>
      <c r="D3324" s="12">
        <v>647.33333333333303</v>
      </c>
      <c r="E3324" s="9">
        <v>70.28</v>
      </c>
      <c r="F3324" s="9">
        <f t="shared" si="471"/>
        <v>6.2800000000000011</v>
      </c>
      <c r="G3324" s="9">
        <v>0.5</v>
      </c>
      <c r="H3324" s="9">
        <v>3.02</v>
      </c>
      <c r="I3324" s="9"/>
      <c r="J3324" s="9">
        <v>0.495</v>
      </c>
      <c r="K3324" s="9">
        <v>85.2</v>
      </c>
      <c r="L3324" s="9">
        <v>0.24940000000000001</v>
      </c>
      <c r="M3324" s="9">
        <v>0.3649</v>
      </c>
      <c r="N3324" s="9">
        <v>0</v>
      </c>
      <c r="O3324" s="9">
        <v>270.60000000000002</v>
      </c>
      <c r="P3324" s="9"/>
      <c r="Q3324" s="9"/>
      <c r="R3324" s="9"/>
      <c r="T3324">
        <f t="shared" si="466"/>
        <v>1390800</v>
      </c>
      <c r="U3324">
        <v>499.8</v>
      </c>
      <c r="V3324">
        <f t="shared" si="473"/>
        <v>270.60000000000002</v>
      </c>
      <c r="W3324" t="str">
        <f t="shared" si="467"/>
        <v/>
      </c>
      <c r="X3324" t="str">
        <f t="shared" si="468"/>
        <v/>
      </c>
      <c r="Y3324" t="str">
        <f t="shared" si="474"/>
        <v/>
      </c>
      <c r="Z3324" s="9"/>
      <c r="AA3324" s="14">
        <f t="shared" si="469"/>
        <v>0.53900000000000003</v>
      </c>
      <c r="AB3324" s="14">
        <f t="shared" si="470"/>
        <v>9.4E-2</v>
      </c>
    </row>
    <row r="3325" spans="1:28" x14ac:dyDescent="0.25">
      <c r="A3325" s="10">
        <f t="shared" si="472"/>
        <v>45430</v>
      </c>
      <c r="B3325" s="11">
        <v>139</v>
      </c>
      <c r="C3325" s="11">
        <v>900</v>
      </c>
      <c r="D3325" s="12">
        <v>647.375</v>
      </c>
      <c r="E3325" s="9">
        <v>70.28</v>
      </c>
      <c r="F3325" s="9">
        <f t="shared" si="471"/>
        <v>6.2800000000000011</v>
      </c>
      <c r="G3325" s="9">
        <v>0.5</v>
      </c>
      <c r="H3325" s="9">
        <v>3.02</v>
      </c>
      <c r="I3325" s="9"/>
      <c r="J3325" s="9">
        <v>0.63200000000000001</v>
      </c>
      <c r="K3325" s="9">
        <v>81.8</v>
      </c>
      <c r="L3325" s="9">
        <v>0.24940000000000001</v>
      </c>
      <c r="M3325" s="9">
        <v>0.36420000000000002</v>
      </c>
      <c r="N3325" s="9">
        <v>1.8</v>
      </c>
      <c r="O3325" s="9">
        <v>261.89999999999998</v>
      </c>
      <c r="P3325" s="9"/>
      <c r="Q3325" s="9"/>
      <c r="R3325" s="9"/>
      <c r="T3325">
        <f t="shared" si="466"/>
        <v>1390900</v>
      </c>
      <c r="U3325">
        <v>670.2</v>
      </c>
      <c r="V3325">
        <f t="shared" si="473"/>
        <v>261.89999999999998</v>
      </c>
      <c r="W3325" t="str">
        <f t="shared" si="467"/>
        <v/>
      </c>
      <c r="X3325" t="str">
        <f t="shared" si="468"/>
        <v/>
      </c>
      <c r="Y3325" t="str">
        <f t="shared" si="474"/>
        <v/>
      </c>
      <c r="Z3325" s="9"/>
      <c r="AA3325" s="14">
        <f t="shared" si="469"/>
        <v>0.52300000000000002</v>
      </c>
      <c r="AB3325" s="14">
        <f t="shared" si="470"/>
        <v>0.11600000000000001</v>
      </c>
    </row>
    <row r="3326" spans="1:28" x14ac:dyDescent="0.25">
      <c r="A3326" s="10">
        <f t="shared" si="472"/>
        <v>45430</v>
      </c>
      <c r="B3326" s="11">
        <v>139</v>
      </c>
      <c r="C3326" s="11">
        <v>1000</v>
      </c>
      <c r="D3326" s="12">
        <v>647.41666666666697</v>
      </c>
      <c r="E3326" s="9">
        <v>70.63</v>
      </c>
      <c r="F3326" s="9">
        <f t="shared" si="471"/>
        <v>6.6299999999999955</v>
      </c>
      <c r="G3326" s="9">
        <v>0.5</v>
      </c>
      <c r="H3326" s="9">
        <v>3.52</v>
      </c>
      <c r="I3326" s="9"/>
      <c r="J3326" s="9">
        <v>2.343</v>
      </c>
      <c r="K3326" s="9">
        <v>85.1</v>
      </c>
      <c r="L3326" s="9">
        <v>0.24940000000000001</v>
      </c>
      <c r="M3326" s="9">
        <v>0.36420000000000002</v>
      </c>
      <c r="N3326" s="9">
        <v>0.8</v>
      </c>
      <c r="O3326" s="9">
        <v>223.1</v>
      </c>
      <c r="P3326" s="9"/>
      <c r="Q3326" s="9"/>
      <c r="R3326" s="9"/>
      <c r="T3326">
        <f t="shared" si="466"/>
        <v>1391000</v>
      </c>
      <c r="U3326">
        <v>811.8</v>
      </c>
      <c r="V3326">
        <f t="shared" si="473"/>
        <v>223.1</v>
      </c>
      <c r="W3326" t="str">
        <f t="shared" si="467"/>
        <v/>
      </c>
      <c r="X3326" t="str">
        <f t="shared" si="468"/>
        <v/>
      </c>
      <c r="Y3326" t="str">
        <f t="shared" si="474"/>
        <v/>
      </c>
      <c r="Z3326" s="9"/>
      <c r="AA3326" s="14">
        <f t="shared" si="469"/>
        <v>0.61499999999999999</v>
      </c>
      <c r="AB3326" s="14">
        <f t="shared" si="470"/>
        <v>0.108</v>
      </c>
    </row>
    <row r="3327" spans="1:28" x14ac:dyDescent="0.25">
      <c r="A3327" s="10">
        <f t="shared" si="472"/>
        <v>45430</v>
      </c>
      <c r="B3327" s="11">
        <v>139</v>
      </c>
      <c r="C3327" s="11">
        <v>1100</v>
      </c>
      <c r="D3327" s="12">
        <v>647.45833333333303</v>
      </c>
      <c r="E3327" s="9">
        <v>70.040000000000006</v>
      </c>
      <c r="F3327" s="9">
        <f t="shared" si="471"/>
        <v>6.0400000000000063</v>
      </c>
      <c r="G3327" s="9">
        <v>0.5</v>
      </c>
      <c r="H3327" s="9">
        <v>3.52</v>
      </c>
      <c r="I3327" s="9"/>
      <c r="J3327" s="9">
        <v>1.8320000000000001</v>
      </c>
      <c r="K3327" s="9">
        <v>81.099999999999994</v>
      </c>
      <c r="L3327" s="9">
        <v>0.24940000000000001</v>
      </c>
      <c r="M3327" s="9">
        <v>0.36349999999999999</v>
      </c>
      <c r="N3327" s="9">
        <v>1</v>
      </c>
      <c r="O3327" s="9">
        <v>326.89999999999998</v>
      </c>
      <c r="P3327" s="9"/>
      <c r="Q3327" s="9"/>
      <c r="R3327" s="9"/>
      <c r="T3327">
        <f t="shared" si="466"/>
        <v>1391100</v>
      </c>
      <c r="U3327">
        <v>913.5</v>
      </c>
      <c r="V3327">
        <f t="shared" si="473"/>
        <v>326.89999999999998</v>
      </c>
      <c r="W3327" t="str">
        <f t="shared" si="467"/>
        <v/>
      </c>
      <c r="X3327" t="str">
        <f t="shared" si="468"/>
        <v/>
      </c>
      <c r="Y3327" t="str">
        <f t="shared" si="474"/>
        <v/>
      </c>
      <c r="Z3327" s="9"/>
      <c r="AA3327" s="14">
        <f t="shared" si="469"/>
        <v>0.56499999999999995</v>
      </c>
      <c r="AB3327" s="14">
        <f t="shared" si="470"/>
        <v>0.13200000000000001</v>
      </c>
    </row>
    <row r="3328" spans="1:28" x14ac:dyDescent="0.25">
      <c r="A3328" s="10">
        <f t="shared" si="472"/>
        <v>45430</v>
      </c>
      <c r="B3328" s="11">
        <v>139</v>
      </c>
      <c r="C3328" s="11">
        <v>1200</v>
      </c>
      <c r="D3328" s="12">
        <v>647.5</v>
      </c>
      <c r="E3328" s="9">
        <v>68.760000000000005</v>
      </c>
      <c r="F3328" s="9">
        <f t="shared" si="471"/>
        <v>4.7600000000000051</v>
      </c>
      <c r="G3328" s="9">
        <v>1.51</v>
      </c>
      <c r="H3328" s="9">
        <v>5.03</v>
      </c>
      <c r="I3328" s="9"/>
      <c r="J3328" s="9">
        <v>0.82499999999999996</v>
      </c>
      <c r="K3328" s="9">
        <v>79.5</v>
      </c>
      <c r="L3328" s="9">
        <v>0.25009999999999999</v>
      </c>
      <c r="M3328" s="9">
        <v>0.36349999999999999</v>
      </c>
      <c r="N3328" s="9">
        <v>0</v>
      </c>
      <c r="O3328" s="9">
        <v>495.6</v>
      </c>
      <c r="P3328" s="9"/>
      <c r="Q3328" s="9"/>
      <c r="R3328" s="9"/>
      <c r="T3328">
        <f t="shared" si="466"/>
        <v>1391200</v>
      </c>
      <c r="U3328">
        <v>967.7</v>
      </c>
      <c r="V3328">
        <f t="shared" si="473"/>
        <v>495.6</v>
      </c>
      <c r="W3328" t="str">
        <f t="shared" si="467"/>
        <v/>
      </c>
      <c r="X3328" t="str">
        <f t="shared" si="468"/>
        <v/>
      </c>
      <c r="Y3328" t="str">
        <f t="shared" si="474"/>
        <v/>
      </c>
      <c r="Z3328" s="9"/>
      <c r="AA3328" s="14">
        <f t="shared" si="469"/>
        <v>0.51500000000000001</v>
      </c>
      <c r="AB3328" s="14">
        <f t="shared" si="470"/>
        <v>0.13300000000000001</v>
      </c>
    </row>
    <row r="3329" spans="1:28" x14ac:dyDescent="0.25">
      <c r="A3329" s="10">
        <f t="shared" si="472"/>
        <v>45430</v>
      </c>
      <c r="B3329" s="11">
        <v>139</v>
      </c>
      <c r="C3329" s="11">
        <v>1300</v>
      </c>
      <c r="D3329" s="12">
        <v>647.54166666666697</v>
      </c>
      <c r="E3329" s="9">
        <v>68.41</v>
      </c>
      <c r="F3329" s="9">
        <f t="shared" si="471"/>
        <v>4.4099999999999966</v>
      </c>
      <c r="G3329" s="9">
        <v>1.01</v>
      </c>
      <c r="H3329" s="9">
        <v>4.53</v>
      </c>
      <c r="I3329" s="9"/>
      <c r="J3329" s="9">
        <v>5.4370000000000003</v>
      </c>
      <c r="K3329" s="9">
        <v>76.3</v>
      </c>
      <c r="L3329" s="9">
        <v>0.24940000000000001</v>
      </c>
      <c r="M3329" s="9">
        <v>0.36349999999999999</v>
      </c>
      <c r="N3329" s="9">
        <v>0</v>
      </c>
      <c r="O3329" s="9">
        <v>671.9</v>
      </c>
      <c r="P3329" s="9"/>
      <c r="Q3329" s="9"/>
      <c r="R3329" s="9"/>
      <c r="T3329">
        <f t="shared" si="466"/>
        <v>1391300</v>
      </c>
      <c r="U3329">
        <v>970.3</v>
      </c>
      <c r="V3329">
        <f t="shared" si="473"/>
        <v>671.9</v>
      </c>
      <c r="W3329" t="str">
        <f t="shared" si="467"/>
        <v/>
      </c>
      <c r="X3329" t="str">
        <f t="shared" si="468"/>
        <v/>
      </c>
      <c r="Y3329" t="str">
        <f t="shared" si="474"/>
        <v/>
      </c>
      <c r="Z3329" s="9"/>
      <c r="AA3329" s="14">
        <f t="shared" si="469"/>
        <v>0.68600000000000005</v>
      </c>
      <c r="AB3329" s="14">
        <f t="shared" si="470"/>
        <v>0.21299999999999999</v>
      </c>
    </row>
    <row r="3330" spans="1:28" x14ac:dyDescent="0.25">
      <c r="A3330" s="10">
        <f t="shared" si="472"/>
        <v>45430</v>
      </c>
      <c r="B3330" s="11">
        <v>139</v>
      </c>
      <c r="C3330" s="11">
        <v>1400</v>
      </c>
      <c r="D3330" s="12">
        <v>647.58333333333303</v>
      </c>
      <c r="E3330" s="9">
        <v>67.7</v>
      </c>
      <c r="F3330" s="9">
        <f t="shared" si="471"/>
        <v>3.7000000000000028</v>
      </c>
      <c r="G3330" s="9">
        <v>1.51</v>
      </c>
      <c r="H3330" s="9">
        <v>6.04</v>
      </c>
      <c r="I3330" s="9"/>
      <c r="J3330" s="9">
        <v>4.7140000000000004</v>
      </c>
      <c r="K3330" s="9">
        <v>76</v>
      </c>
      <c r="L3330" s="9">
        <v>0.2487</v>
      </c>
      <c r="M3330" s="9">
        <v>0.36349999999999999</v>
      </c>
      <c r="N3330" s="9">
        <v>0</v>
      </c>
      <c r="O3330" s="9">
        <v>604.4</v>
      </c>
      <c r="P3330" s="9"/>
      <c r="Q3330" s="9"/>
      <c r="R3330" s="9"/>
      <c r="T3330">
        <f t="shared" si="466"/>
        <v>1391400</v>
      </c>
      <c r="U3330">
        <v>921.2</v>
      </c>
      <c r="V3330">
        <f t="shared" si="473"/>
        <v>604.4</v>
      </c>
      <c r="W3330" t="str">
        <f t="shared" si="467"/>
        <v/>
      </c>
      <c r="X3330" t="str">
        <f t="shared" si="468"/>
        <v/>
      </c>
      <c r="Y3330" t="str">
        <f t="shared" si="474"/>
        <v/>
      </c>
      <c r="Z3330" s="9"/>
      <c r="AA3330" s="14">
        <f t="shared" si="469"/>
        <v>0.65</v>
      </c>
      <c r="AB3330" s="14">
        <f t="shared" si="470"/>
        <v>0.20499999999999999</v>
      </c>
    </row>
    <row r="3331" spans="1:28" x14ac:dyDescent="0.25">
      <c r="A3331" s="10">
        <f t="shared" si="472"/>
        <v>45430</v>
      </c>
      <c r="B3331" s="11">
        <v>139</v>
      </c>
      <c r="C3331" s="11">
        <v>1500</v>
      </c>
      <c r="D3331" s="12">
        <v>647.625</v>
      </c>
      <c r="E3331" s="9">
        <v>66.53</v>
      </c>
      <c r="F3331" s="9">
        <f t="shared" si="471"/>
        <v>2.5300000000000011</v>
      </c>
      <c r="G3331" s="9">
        <v>1.51</v>
      </c>
      <c r="H3331" s="9">
        <v>5.03</v>
      </c>
      <c r="I3331" s="9"/>
      <c r="J3331" s="9">
        <v>1.534</v>
      </c>
      <c r="K3331" s="9">
        <v>70.099999999999994</v>
      </c>
      <c r="L3331" s="9">
        <v>0.248</v>
      </c>
      <c r="M3331" s="9">
        <v>0.36270000000000002</v>
      </c>
      <c r="N3331" s="9">
        <v>0</v>
      </c>
      <c r="O3331" s="9">
        <v>578.1</v>
      </c>
      <c r="P3331" s="9"/>
      <c r="Q3331" s="9"/>
      <c r="R3331" s="9"/>
      <c r="T3331">
        <f t="shared" si="466"/>
        <v>1391500</v>
      </c>
      <c r="U3331">
        <v>824.2</v>
      </c>
      <c r="V3331">
        <f t="shared" si="473"/>
        <v>578.1</v>
      </c>
      <c r="W3331" t="str">
        <f t="shared" si="467"/>
        <v/>
      </c>
      <c r="X3331" t="str">
        <f t="shared" si="468"/>
        <v/>
      </c>
      <c r="Y3331" t="str">
        <f t="shared" si="474"/>
        <v/>
      </c>
      <c r="Z3331" s="9"/>
      <c r="AA3331" s="14">
        <f t="shared" si="469"/>
        <v>0.47799999999999998</v>
      </c>
      <c r="AB3331" s="14">
        <f t="shared" si="470"/>
        <v>0.20399999999999999</v>
      </c>
    </row>
    <row r="3332" spans="1:28" x14ac:dyDescent="0.25">
      <c r="A3332" s="10">
        <f t="shared" si="472"/>
        <v>45430</v>
      </c>
      <c r="B3332" s="11">
        <v>139</v>
      </c>
      <c r="C3332" s="11">
        <v>1600</v>
      </c>
      <c r="D3332" s="12">
        <v>647.66666666666697</v>
      </c>
      <c r="E3332" s="9">
        <v>67.12</v>
      </c>
      <c r="F3332" s="9">
        <f t="shared" si="471"/>
        <v>3.1200000000000045</v>
      </c>
      <c r="G3332" s="9">
        <v>1.01</v>
      </c>
      <c r="H3332" s="9">
        <v>4.03</v>
      </c>
      <c r="I3332" s="9"/>
      <c r="J3332" s="9">
        <v>0.52200000000000002</v>
      </c>
      <c r="K3332" s="9">
        <v>84.7</v>
      </c>
      <c r="L3332" s="9">
        <v>0.248</v>
      </c>
      <c r="M3332" s="9">
        <v>0.3664</v>
      </c>
      <c r="N3332" s="9">
        <v>0</v>
      </c>
      <c r="O3332" s="9">
        <v>135.6</v>
      </c>
      <c r="P3332" s="9"/>
      <c r="Q3332" s="9"/>
      <c r="R3332" s="9"/>
      <c r="T3332">
        <f t="shared" si="466"/>
        <v>1391600</v>
      </c>
      <c r="U3332">
        <v>686</v>
      </c>
      <c r="V3332">
        <f t="shared" si="473"/>
        <v>135.6</v>
      </c>
      <c r="W3332" t="str">
        <f t="shared" si="467"/>
        <v/>
      </c>
      <c r="X3332" t="str">
        <f t="shared" si="468"/>
        <v/>
      </c>
      <c r="Y3332" t="str">
        <f t="shared" si="474"/>
        <v/>
      </c>
      <c r="Z3332" s="9"/>
      <c r="AA3332" s="14">
        <f t="shared" si="469"/>
        <v>0.53700000000000003</v>
      </c>
      <c r="AB3332" s="14">
        <f t="shared" si="470"/>
        <v>9.7000000000000003E-2</v>
      </c>
    </row>
    <row r="3333" spans="1:28" x14ac:dyDescent="0.25">
      <c r="A3333" s="10">
        <f t="shared" si="472"/>
        <v>45430</v>
      </c>
      <c r="B3333" s="11">
        <v>139</v>
      </c>
      <c r="C3333" s="11">
        <v>1700</v>
      </c>
      <c r="D3333" s="12">
        <v>647.70833333333303</v>
      </c>
      <c r="E3333" s="9">
        <v>66.77</v>
      </c>
      <c r="F3333" s="9">
        <f t="shared" si="471"/>
        <v>2.769999999999996</v>
      </c>
      <c r="G3333" s="9">
        <v>1.01</v>
      </c>
      <c r="H3333" s="9">
        <v>4.03</v>
      </c>
      <c r="I3333" s="9"/>
      <c r="J3333" s="9">
        <v>1.2350000000000001</v>
      </c>
      <c r="K3333" s="9">
        <v>86.9</v>
      </c>
      <c r="L3333" s="9">
        <v>0.2472</v>
      </c>
      <c r="M3333" s="9">
        <v>0.37</v>
      </c>
      <c r="N3333" s="9">
        <v>0</v>
      </c>
      <c r="O3333" s="9">
        <v>140.6</v>
      </c>
      <c r="P3333" s="9"/>
      <c r="Q3333" s="9"/>
      <c r="R3333" s="9"/>
      <c r="T3333">
        <f t="shared" ref="T3333:T3396" si="475">B3333*10000+C3333</f>
        <v>1391700</v>
      </c>
      <c r="U3333">
        <v>518.20000000000005</v>
      </c>
      <c r="V3333">
        <f t="shared" si="473"/>
        <v>140.6</v>
      </c>
      <c r="W3333" t="str">
        <f t="shared" ref="W3333:W3396" si="476">IF(C3333=2400,ROUND(L3333,3),"")</f>
        <v/>
      </c>
      <c r="X3333" t="str">
        <f t="shared" ref="X3333:X3396" si="477">IF(C3333=2400,ROUND(M3333,3),"")</f>
        <v/>
      </c>
      <c r="Y3333" t="str">
        <f t="shared" si="474"/>
        <v/>
      </c>
      <c r="Z3333" s="9"/>
      <c r="AA3333" s="14">
        <f t="shared" ref="AA3333:AA3396" si="478">ROUND((0.6105*(EXP((17.273*J3333)/(J3333+237.3))))*K3333/100,3)</f>
        <v>0.57999999999999996</v>
      </c>
      <c r="AB3333" s="14">
        <f t="shared" ref="AB3333:AB3396" si="479">ROUND(AA3333/K3333*(100-K3333),3)</f>
        <v>8.6999999999999994E-2</v>
      </c>
    </row>
    <row r="3334" spans="1:28" x14ac:dyDescent="0.25">
      <c r="A3334" s="10">
        <f t="shared" si="472"/>
        <v>45430</v>
      </c>
      <c r="B3334" s="11">
        <v>139</v>
      </c>
      <c r="C3334" s="11">
        <v>1800</v>
      </c>
      <c r="D3334" s="12">
        <v>647.75</v>
      </c>
      <c r="E3334" s="9">
        <v>66.42</v>
      </c>
      <c r="F3334" s="9">
        <f t="shared" ref="F3334:F3397" si="480">IF(E3334&gt;F$2,E3334-F$2,0)</f>
        <v>2.4200000000000017</v>
      </c>
      <c r="G3334" s="9">
        <v>1.01</v>
      </c>
      <c r="H3334" s="9">
        <v>4.03</v>
      </c>
      <c r="I3334" s="9"/>
      <c r="J3334" s="9">
        <v>-0.73199999999999998</v>
      </c>
      <c r="K3334" s="9">
        <v>86.4</v>
      </c>
      <c r="L3334" s="9">
        <v>0.2487</v>
      </c>
      <c r="M3334" s="9">
        <v>0.37140000000000001</v>
      </c>
      <c r="N3334" s="9">
        <v>0</v>
      </c>
      <c r="O3334" s="9">
        <v>110.6</v>
      </c>
      <c r="P3334" s="9"/>
      <c r="Q3334" s="9"/>
      <c r="R3334" s="9"/>
      <c r="T3334">
        <f t="shared" si="475"/>
        <v>1391800</v>
      </c>
      <c r="U3334">
        <v>334.5</v>
      </c>
      <c r="V3334">
        <f t="shared" si="473"/>
        <v>110.6</v>
      </c>
      <c r="W3334" t="str">
        <f t="shared" si="476"/>
        <v/>
      </c>
      <c r="X3334" t="str">
        <f t="shared" si="477"/>
        <v/>
      </c>
      <c r="Y3334" t="str">
        <f t="shared" si="474"/>
        <v/>
      </c>
      <c r="Z3334" s="9"/>
      <c r="AA3334" s="14">
        <f t="shared" si="478"/>
        <v>0.5</v>
      </c>
      <c r="AB3334" s="14">
        <f t="shared" si="479"/>
        <v>7.9000000000000001E-2</v>
      </c>
    </row>
    <row r="3335" spans="1:28" x14ac:dyDescent="0.25">
      <c r="A3335" s="10">
        <f t="shared" ref="A3335:A3398" si="481">A$5-1+B3335</f>
        <v>45430</v>
      </c>
      <c r="B3335" s="11">
        <v>139</v>
      </c>
      <c r="C3335" s="11">
        <v>1900</v>
      </c>
      <c r="D3335" s="12">
        <v>647.79166666666697</v>
      </c>
      <c r="E3335" s="9">
        <v>66.42</v>
      </c>
      <c r="F3335" s="9">
        <f t="shared" si="480"/>
        <v>2.4200000000000017</v>
      </c>
      <c r="G3335" s="9">
        <v>0.5</v>
      </c>
      <c r="H3335" s="9">
        <v>3.52</v>
      </c>
      <c r="I3335" s="9"/>
      <c r="J3335" s="9">
        <v>-1.1279999999999999</v>
      </c>
      <c r="K3335" s="9">
        <v>94</v>
      </c>
      <c r="L3335" s="9">
        <v>0.2487</v>
      </c>
      <c r="M3335" s="9">
        <v>0.37140000000000001</v>
      </c>
      <c r="N3335" s="9">
        <v>0</v>
      </c>
      <c r="O3335" s="9">
        <v>16.899999999999999</v>
      </c>
      <c r="P3335" s="9"/>
      <c r="Q3335" s="9"/>
      <c r="R3335" s="9"/>
      <c r="T3335">
        <f t="shared" si="475"/>
        <v>1391900</v>
      </c>
      <c r="U3335">
        <v>154</v>
      </c>
      <c r="V3335">
        <f t="shared" si="473"/>
        <v>16.899999999999999</v>
      </c>
      <c r="W3335" t="str">
        <f t="shared" si="476"/>
        <v/>
      </c>
      <c r="X3335" t="str">
        <f t="shared" si="477"/>
        <v/>
      </c>
      <c r="Y3335" t="str">
        <f t="shared" si="474"/>
        <v/>
      </c>
      <c r="Z3335" s="9"/>
      <c r="AA3335" s="14">
        <f t="shared" si="478"/>
        <v>0.52800000000000002</v>
      </c>
      <c r="AB3335" s="14">
        <f t="shared" si="479"/>
        <v>3.4000000000000002E-2</v>
      </c>
    </row>
    <row r="3336" spans="1:28" x14ac:dyDescent="0.25">
      <c r="A3336" s="10">
        <f t="shared" si="481"/>
        <v>45430</v>
      </c>
      <c r="B3336" s="11">
        <v>139</v>
      </c>
      <c r="C3336" s="11">
        <v>2000</v>
      </c>
      <c r="D3336" s="12">
        <v>647.83333333333303</v>
      </c>
      <c r="E3336" s="9">
        <v>66.3</v>
      </c>
      <c r="F3336" s="9">
        <f t="shared" si="480"/>
        <v>2.2999999999999972</v>
      </c>
      <c r="G3336" s="9">
        <v>0.5</v>
      </c>
      <c r="H3336" s="9">
        <v>2.52</v>
      </c>
      <c r="I3336" s="9"/>
      <c r="J3336" s="9">
        <v>-1.413</v>
      </c>
      <c r="K3336" s="9">
        <v>95.9</v>
      </c>
      <c r="L3336" s="9">
        <v>0.2487</v>
      </c>
      <c r="M3336" s="9">
        <v>0.37069999999999997</v>
      </c>
      <c r="N3336" s="9">
        <v>0</v>
      </c>
      <c r="O3336" s="9">
        <v>1.9</v>
      </c>
      <c r="P3336" s="9"/>
      <c r="Q3336" s="9"/>
      <c r="R3336" s="9"/>
      <c r="T3336">
        <f t="shared" si="475"/>
        <v>1392000</v>
      </c>
      <c r="U3336">
        <v>19.7</v>
      </c>
      <c r="V3336">
        <f t="shared" si="473"/>
        <v>1.9</v>
      </c>
      <c r="W3336" t="str">
        <f t="shared" si="476"/>
        <v/>
      </c>
      <c r="X3336" t="str">
        <f t="shared" si="477"/>
        <v/>
      </c>
      <c r="Y3336" t="str">
        <f t="shared" si="474"/>
        <v/>
      </c>
      <c r="Z3336" s="9"/>
      <c r="AA3336" s="14">
        <f t="shared" si="478"/>
        <v>0.52800000000000002</v>
      </c>
      <c r="AB3336" s="14">
        <f t="shared" si="479"/>
        <v>2.3E-2</v>
      </c>
    </row>
    <row r="3337" spans="1:28" x14ac:dyDescent="0.25">
      <c r="A3337" s="10">
        <f t="shared" si="481"/>
        <v>45430</v>
      </c>
      <c r="B3337" s="11">
        <v>139</v>
      </c>
      <c r="C3337" s="11">
        <v>2100</v>
      </c>
      <c r="D3337" s="12">
        <v>647.875</v>
      </c>
      <c r="E3337" s="9">
        <v>65.83</v>
      </c>
      <c r="F3337" s="9">
        <f t="shared" si="480"/>
        <v>1.8299999999999983</v>
      </c>
      <c r="G3337" s="9">
        <v>0.5</v>
      </c>
      <c r="H3337" s="9">
        <v>4.03</v>
      </c>
      <c r="I3337" s="9"/>
      <c r="J3337" s="9">
        <v>-1.7270000000000001</v>
      </c>
      <c r="K3337" s="9">
        <v>96.6</v>
      </c>
      <c r="L3337" s="9">
        <v>0.248</v>
      </c>
      <c r="M3337" s="9">
        <v>0.37069999999999997</v>
      </c>
      <c r="N3337" s="9">
        <v>0</v>
      </c>
      <c r="O3337" s="9">
        <v>0.6</v>
      </c>
      <c r="P3337" s="9"/>
      <c r="Q3337" s="9"/>
      <c r="R3337" s="9"/>
      <c r="T3337">
        <f t="shared" si="475"/>
        <v>1392100</v>
      </c>
      <c r="U3337">
        <v>0</v>
      </c>
      <c r="V3337">
        <f t="shared" si="473"/>
        <v>0</v>
      </c>
      <c r="W3337" t="str">
        <f t="shared" si="476"/>
        <v/>
      </c>
      <c r="X3337" t="str">
        <f t="shared" si="477"/>
        <v/>
      </c>
      <c r="Y3337" t="str">
        <f t="shared" si="474"/>
        <v/>
      </c>
      <c r="Z3337" s="9"/>
      <c r="AA3337" s="14">
        <f t="shared" si="478"/>
        <v>0.52</v>
      </c>
      <c r="AB3337" s="14">
        <f t="shared" si="479"/>
        <v>1.7999999999999999E-2</v>
      </c>
    </row>
    <row r="3338" spans="1:28" x14ac:dyDescent="0.25">
      <c r="A3338" s="10">
        <f t="shared" si="481"/>
        <v>45430</v>
      </c>
      <c r="B3338" s="11">
        <v>139</v>
      </c>
      <c r="C3338" s="11">
        <v>2200</v>
      </c>
      <c r="D3338" s="12">
        <v>647.91666666666697</v>
      </c>
      <c r="E3338" s="9">
        <v>65.709999999999994</v>
      </c>
      <c r="F3338" s="9">
        <f t="shared" si="480"/>
        <v>1.7099999999999937</v>
      </c>
      <c r="G3338" s="9">
        <v>1.01</v>
      </c>
      <c r="H3338" s="9">
        <v>4.03</v>
      </c>
      <c r="I3338" s="9"/>
      <c r="J3338" s="9">
        <v>-1.7270000000000001</v>
      </c>
      <c r="K3338" s="9">
        <v>96.9</v>
      </c>
      <c r="L3338" s="9">
        <v>0.2487</v>
      </c>
      <c r="M3338" s="9">
        <v>0.37069999999999997</v>
      </c>
      <c r="N3338" s="9">
        <v>0</v>
      </c>
      <c r="O3338" s="9">
        <v>0.6</v>
      </c>
      <c r="P3338" s="9"/>
      <c r="Q3338" s="9"/>
      <c r="R3338" s="9"/>
      <c r="T3338">
        <f t="shared" si="475"/>
        <v>1392200</v>
      </c>
      <c r="U3338">
        <v>0</v>
      </c>
      <c r="V3338">
        <f t="shared" ref="V3338:V3401" si="482">IF(O3338&lt;1,0,ROUND(O3338,1))</f>
        <v>0</v>
      </c>
      <c r="W3338" t="str">
        <f t="shared" si="476"/>
        <v/>
      </c>
      <c r="X3338" t="str">
        <f t="shared" si="477"/>
        <v/>
      </c>
      <c r="Y3338" t="str">
        <f t="shared" ref="Y3338:Y3401" si="483">IF(C3338=2400,ROUND(F3338/100,3),"")</f>
        <v/>
      </c>
      <c r="Z3338" s="9"/>
      <c r="AA3338" s="14">
        <f t="shared" si="478"/>
        <v>0.52100000000000002</v>
      </c>
      <c r="AB3338" s="14">
        <f t="shared" si="479"/>
        <v>1.7000000000000001E-2</v>
      </c>
    </row>
    <row r="3339" spans="1:28" x14ac:dyDescent="0.25">
      <c r="A3339" s="10">
        <f t="shared" si="481"/>
        <v>45430</v>
      </c>
      <c r="B3339" s="11">
        <v>139</v>
      </c>
      <c r="C3339" s="11">
        <v>2300</v>
      </c>
      <c r="D3339" s="12">
        <v>647.95833333333303</v>
      </c>
      <c r="E3339" s="9">
        <v>65.36</v>
      </c>
      <c r="F3339" s="9">
        <f t="shared" si="480"/>
        <v>1.3599999999999994</v>
      </c>
      <c r="G3339" s="9">
        <v>0.5</v>
      </c>
      <c r="H3339" s="9">
        <v>4.03</v>
      </c>
      <c r="I3339" s="9"/>
      <c r="J3339" s="9">
        <v>-1.7849999999999999</v>
      </c>
      <c r="K3339" s="9">
        <v>97.5</v>
      </c>
      <c r="L3339" s="9">
        <v>0.2487</v>
      </c>
      <c r="M3339" s="9">
        <v>0.37069999999999997</v>
      </c>
      <c r="N3339" s="9">
        <v>0</v>
      </c>
      <c r="O3339" s="9">
        <v>0.6</v>
      </c>
      <c r="P3339" s="9"/>
      <c r="Q3339" s="9"/>
      <c r="R3339" s="9"/>
      <c r="T3339">
        <f t="shared" si="475"/>
        <v>1392300</v>
      </c>
      <c r="U3339">
        <v>0</v>
      </c>
      <c r="V3339">
        <f t="shared" si="482"/>
        <v>0</v>
      </c>
      <c r="W3339" t="str">
        <f t="shared" si="476"/>
        <v/>
      </c>
      <c r="X3339" t="str">
        <f t="shared" si="477"/>
        <v/>
      </c>
      <c r="Y3339" t="str">
        <f t="shared" si="483"/>
        <v/>
      </c>
      <c r="Z3339" s="9"/>
      <c r="AA3339" s="14">
        <f t="shared" si="478"/>
        <v>0.52200000000000002</v>
      </c>
      <c r="AB3339" s="14">
        <f t="shared" si="479"/>
        <v>1.2999999999999999E-2</v>
      </c>
    </row>
    <row r="3340" spans="1:28" x14ac:dyDescent="0.25">
      <c r="A3340" s="10">
        <f t="shared" si="481"/>
        <v>45430</v>
      </c>
      <c r="B3340" s="11">
        <v>139</v>
      </c>
      <c r="C3340" s="11">
        <v>2400</v>
      </c>
      <c r="D3340" s="12">
        <v>648</v>
      </c>
      <c r="E3340" s="9">
        <v>65.48</v>
      </c>
      <c r="F3340" s="9">
        <f t="shared" si="480"/>
        <v>1.480000000000004</v>
      </c>
      <c r="G3340" s="9">
        <v>0.5</v>
      </c>
      <c r="H3340" s="9">
        <v>3.52</v>
      </c>
      <c r="I3340" s="9"/>
      <c r="J3340" s="9">
        <v>-1.7849999999999999</v>
      </c>
      <c r="K3340" s="9">
        <v>97.6</v>
      </c>
      <c r="L3340" s="9">
        <v>0.2487</v>
      </c>
      <c r="M3340" s="9">
        <v>0.37</v>
      </c>
      <c r="N3340" s="9">
        <v>0</v>
      </c>
      <c r="O3340" s="9">
        <v>0.6</v>
      </c>
      <c r="P3340" s="9"/>
      <c r="Q3340" s="9"/>
      <c r="R3340" s="9"/>
      <c r="T3340">
        <f t="shared" si="475"/>
        <v>1392400</v>
      </c>
      <c r="U3340">
        <v>0</v>
      </c>
      <c r="V3340">
        <f t="shared" si="482"/>
        <v>0</v>
      </c>
      <c r="W3340">
        <f t="shared" si="476"/>
        <v>0.249</v>
      </c>
      <c r="X3340">
        <f t="shared" si="477"/>
        <v>0.37</v>
      </c>
      <c r="Y3340">
        <f t="shared" si="483"/>
        <v>1.4999999999999999E-2</v>
      </c>
      <c r="Z3340" s="9"/>
      <c r="AA3340" s="14">
        <f t="shared" si="478"/>
        <v>0.52300000000000002</v>
      </c>
      <c r="AB3340" s="14">
        <f t="shared" si="479"/>
        <v>1.2999999999999999E-2</v>
      </c>
    </row>
    <row r="3341" spans="1:28" x14ac:dyDescent="0.25">
      <c r="A3341" s="10">
        <f t="shared" si="481"/>
        <v>45431</v>
      </c>
      <c r="B3341" s="11">
        <v>140</v>
      </c>
      <c r="C3341" s="11">
        <v>100</v>
      </c>
      <c r="D3341" s="12">
        <v>648.04166666666697</v>
      </c>
      <c r="E3341" s="9">
        <v>65.48</v>
      </c>
      <c r="F3341" s="9">
        <f t="shared" si="480"/>
        <v>1.480000000000004</v>
      </c>
      <c r="G3341" s="9">
        <v>0.5</v>
      </c>
      <c r="H3341" s="9">
        <v>3.02</v>
      </c>
      <c r="I3341" s="9"/>
      <c r="J3341" s="9">
        <v>-1.8420000000000001</v>
      </c>
      <c r="K3341" s="9">
        <v>97.8</v>
      </c>
      <c r="L3341" s="9">
        <v>0.2487</v>
      </c>
      <c r="M3341" s="9">
        <v>0.37</v>
      </c>
      <c r="N3341" s="9">
        <v>0</v>
      </c>
      <c r="O3341" s="9">
        <v>0.6</v>
      </c>
      <c r="P3341" s="9"/>
      <c r="Q3341" s="9"/>
      <c r="R3341" s="9"/>
      <c r="T3341">
        <f t="shared" si="475"/>
        <v>1400100</v>
      </c>
      <c r="U3341">
        <v>0</v>
      </c>
      <c r="V3341">
        <f t="shared" si="482"/>
        <v>0</v>
      </c>
      <c r="W3341" t="str">
        <f t="shared" si="476"/>
        <v/>
      </c>
      <c r="X3341" t="str">
        <f t="shared" si="477"/>
        <v/>
      </c>
      <c r="Y3341" t="str">
        <f t="shared" si="483"/>
        <v/>
      </c>
      <c r="Z3341" s="9"/>
      <c r="AA3341" s="14">
        <f t="shared" si="478"/>
        <v>0.52200000000000002</v>
      </c>
      <c r="AB3341" s="14">
        <f t="shared" si="479"/>
        <v>1.2E-2</v>
      </c>
    </row>
    <row r="3342" spans="1:28" x14ac:dyDescent="0.25">
      <c r="A3342" s="10">
        <f t="shared" si="481"/>
        <v>45431</v>
      </c>
      <c r="B3342" s="11">
        <v>140</v>
      </c>
      <c r="C3342" s="11">
        <v>200</v>
      </c>
      <c r="D3342" s="12">
        <v>648.08333333333303</v>
      </c>
      <c r="E3342" s="9">
        <v>65.25</v>
      </c>
      <c r="F3342" s="9">
        <f t="shared" si="480"/>
        <v>1.25</v>
      </c>
      <c r="G3342" s="9">
        <v>0.5</v>
      </c>
      <c r="H3342" s="9">
        <v>2.52</v>
      </c>
      <c r="I3342" s="9"/>
      <c r="J3342" s="9">
        <v>-1.929</v>
      </c>
      <c r="K3342" s="9">
        <v>97.8</v>
      </c>
      <c r="L3342" s="9">
        <v>0.2487</v>
      </c>
      <c r="M3342" s="9">
        <v>0.36930000000000002</v>
      </c>
      <c r="N3342" s="9">
        <v>0</v>
      </c>
      <c r="O3342" s="9">
        <v>0.6</v>
      </c>
      <c r="P3342" s="9"/>
      <c r="Q3342" s="9"/>
      <c r="R3342" s="9"/>
      <c r="T3342">
        <f t="shared" si="475"/>
        <v>1400200</v>
      </c>
      <c r="U3342">
        <v>0</v>
      </c>
      <c r="V3342">
        <f t="shared" si="482"/>
        <v>0</v>
      </c>
      <c r="W3342" t="str">
        <f t="shared" si="476"/>
        <v/>
      </c>
      <c r="X3342" t="str">
        <f t="shared" si="477"/>
        <v/>
      </c>
      <c r="Y3342" t="str">
        <f t="shared" si="483"/>
        <v/>
      </c>
      <c r="Z3342" s="9"/>
      <c r="AA3342" s="14">
        <f t="shared" si="478"/>
        <v>0.51800000000000002</v>
      </c>
      <c r="AB3342" s="14">
        <f t="shared" si="479"/>
        <v>1.2E-2</v>
      </c>
    </row>
    <row r="3343" spans="1:28" x14ac:dyDescent="0.25">
      <c r="A3343" s="10">
        <f t="shared" si="481"/>
        <v>45431</v>
      </c>
      <c r="B3343" s="11">
        <v>140</v>
      </c>
      <c r="C3343" s="11">
        <v>300</v>
      </c>
      <c r="D3343" s="12">
        <v>648.125</v>
      </c>
      <c r="E3343" s="9">
        <v>65.25</v>
      </c>
      <c r="F3343" s="9">
        <f t="shared" si="480"/>
        <v>1.25</v>
      </c>
      <c r="G3343" s="9">
        <v>0.5</v>
      </c>
      <c r="H3343" s="9">
        <v>3.02</v>
      </c>
      <c r="I3343" s="9"/>
      <c r="J3343" s="9">
        <v>-1.986</v>
      </c>
      <c r="K3343" s="9">
        <v>97.9</v>
      </c>
      <c r="L3343" s="9">
        <v>0.2487</v>
      </c>
      <c r="M3343" s="9">
        <v>0.36930000000000002</v>
      </c>
      <c r="N3343" s="9">
        <v>0</v>
      </c>
      <c r="O3343" s="9">
        <v>0.6</v>
      </c>
      <c r="P3343" s="9"/>
      <c r="Q3343" s="9"/>
      <c r="R3343" s="9"/>
      <c r="T3343">
        <f t="shared" si="475"/>
        <v>1400300</v>
      </c>
      <c r="U3343">
        <v>0</v>
      </c>
      <c r="V3343">
        <f t="shared" si="482"/>
        <v>0</v>
      </c>
      <c r="W3343" t="str">
        <f t="shared" si="476"/>
        <v/>
      </c>
      <c r="X3343" t="str">
        <f t="shared" si="477"/>
        <v/>
      </c>
      <c r="Y3343" t="str">
        <f t="shared" si="483"/>
        <v/>
      </c>
      <c r="Z3343" s="9"/>
      <c r="AA3343" s="14">
        <f t="shared" si="478"/>
        <v>0.51700000000000002</v>
      </c>
      <c r="AB3343" s="14">
        <f t="shared" si="479"/>
        <v>1.0999999999999999E-2</v>
      </c>
    </row>
    <row r="3344" spans="1:28" x14ac:dyDescent="0.25">
      <c r="A3344" s="10">
        <f t="shared" si="481"/>
        <v>45431</v>
      </c>
      <c r="B3344" s="11">
        <v>140</v>
      </c>
      <c r="C3344" s="11">
        <v>400</v>
      </c>
      <c r="D3344" s="12">
        <v>648.16666666666697</v>
      </c>
      <c r="E3344" s="9">
        <v>65.13</v>
      </c>
      <c r="F3344" s="9">
        <f t="shared" si="480"/>
        <v>1.1299999999999955</v>
      </c>
      <c r="G3344" s="9">
        <v>0.5</v>
      </c>
      <c r="H3344" s="9">
        <v>3.52</v>
      </c>
      <c r="I3344" s="9"/>
      <c r="J3344" s="9">
        <v>-1.958</v>
      </c>
      <c r="K3344" s="9">
        <v>98</v>
      </c>
      <c r="L3344" s="9">
        <v>0.2487</v>
      </c>
      <c r="M3344" s="9">
        <v>0.36849999999999999</v>
      </c>
      <c r="N3344" s="9">
        <v>0</v>
      </c>
      <c r="O3344" s="9">
        <v>0.6</v>
      </c>
      <c r="P3344" s="9"/>
      <c r="Q3344" s="9"/>
      <c r="R3344" s="9"/>
      <c r="T3344">
        <f t="shared" si="475"/>
        <v>1400400</v>
      </c>
      <c r="U3344">
        <v>0</v>
      </c>
      <c r="V3344">
        <f t="shared" si="482"/>
        <v>0</v>
      </c>
      <c r="W3344" t="str">
        <f t="shared" si="476"/>
        <v/>
      </c>
      <c r="X3344" t="str">
        <f t="shared" si="477"/>
        <v/>
      </c>
      <c r="Y3344" t="str">
        <f t="shared" si="483"/>
        <v/>
      </c>
      <c r="Z3344" s="9"/>
      <c r="AA3344" s="14">
        <f t="shared" si="478"/>
        <v>0.51800000000000002</v>
      </c>
      <c r="AB3344" s="14">
        <f t="shared" si="479"/>
        <v>1.0999999999999999E-2</v>
      </c>
    </row>
    <row r="3345" spans="1:28" x14ac:dyDescent="0.25">
      <c r="A3345" s="10">
        <f t="shared" si="481"/>
        <v>45431</v>
      </c>
      <c r="B3345" s="11">
        <v>140</v>
      </c>
      <c r="C3345" s="11">
        <v>500</v>
      </c>
      <c r="D3345" s="12">
        <v>648.20833333333303</v>
      </c>
      <c r="E3345" s="9">
        <v>66.069999999999993</v>
      </c>
      <c r="F3345" s="9">
        <f t="shared" si="480"/>
        <v>2.0699999999999932</v>
      </c>
      <c r="G3345" s="9">
        <v>0.5</v>
      </c>
      <c r="H3345" s="9">
        <v>3.02</v>
      </c>
      <c r="I3345" s="9"/>
      <c r="J3345" s="9">
        <v>-1.8420000000000001</v>
      </c>
      <c r="K3345" s="9">
        <v>98.1</v>
      </c>
      <c r="L3345" s="9">
        <v>0.2487</v>
      </c>
      <c r="M3345" s="9">
        <v>0.36780000000000002</v>
      </c>
      <c r="N3345" s="9">
        <v>0</v>
      </c>
      <c r="O3345" s="9">
        <v>3.1</v>
      </c>
      <c r="P3345" s="9"/>
      <c r="Q3345" s="9"/>
      <c r="R3345" s="9"/>
      <c r="T3345">
        <f t="shared" si="475"/>
        <v>1400500</v>
      </c>
      <c r="U3345">
        <v>13.8</v>
      </c>
      <c r="V3345">
        <f t="shared" si="482"/>
        <v>3.1</v>
      </c>
      <c r="W3345" t="str">
        <f t="shared" si="476"/>
        <v/>
      </c>
      <c r="X3345" t="str">
        <f t="shared" si="477"/>
        <v/>
      </c>
      <c r="Y3345" t="str">
        <f t="shared" si="483"/>
        <v/>
      </c>
      <c r="Z3345" s="9"/>
      <c r="AA3345" s="14">
        <f t="shared" si="478"/>
        <v>0.52300000000000002</v>
      </c>
      <c r="AB3345" s="14">
        <f t="shared" si="479"/>
        <v>0.01</v>
      </c>
    </row>
    <row r="3346" spans="1:28" x14ac:dyDescent="0.25">
      <c r="A3346" s="10">
        <f t="shared" si="481"/>
        <v>45431</v>
      </c>
      <c r="B3346" s="11">
        <v>140</v>
      </c>
      <c r="C3346" s="11">
        <v>600</v>
      </c>
      <c r="D3346" s="12">
        <v>648.25</v>
      </c>
      <c r="E3346" s="9">
        <v>66.650000000000006</v>
      </c>
      <c r="F3346" s="9">
        <f t="shared" si="480"/>
        <v>2.6500000000000057</v>
      </c>
      <c r="G3346" s="9">
        <v>0.5</v>
      </c>
      <c r="H3346" s="9">
        <v>3.02</v>
      </c>
      <c r="I3346" s="9"/>
      <c r="J3346" s="9">
        <v>-1.641</v>
      </c>
      <c r="K3346" s="9">
        <v>98.1</v>
      </c>
      <c r="L3346" s="9">
        <v>0.2487</v>
      </c>
      <c r="M3346" s="9">
        <v>0.36709999999999998</v>
      </c>
      <c r="N3346" s="9">
        <v>0</v>
      </c>
      <c r="O3346" s="9">
        <v>20.6</v>
      </c>
      <c r="P3346" s="9"/>
      <c r="Q3346" s="9"/>
      <c r="R3346" s="9"/>
      <c r="T3346">
        <f t="shared" si="475"/>
        <v>1400600</v>
      </c>
      <c r="U3346">
        <v>139.69999999999999</v>
      </c>
      <c r="V3346">
        <f t="shared" si="482"/>
        <v>20.6</v>
      </c>
      <c r="W3346" t="str">
        <f t="shared" si="476"/>
        <v/>
      </c>
      <c r="X3346" t="str">
        <f t="shared" si="477"/>
        <v/>
      </c>
      <c r="Y3346" t="str">
        <f t="shared" si="483"/>
        <v/>
      </c>
      <c r="Z3346" s="9"/>
      <c r="AA3346" s="14">
        <f t="shared" si="478"/>
        <v>0.53100000000000003</v>
      </c>
      <c r="AB3346" s="14">
        <f t="shared" si="479"/>
        <v>0.01</v>
      </c>
    </row>
    <row r="3347" spans="1:28" x14ac:dyDescent="0.25">
      <c r="A3347" s="10">
        <f t="shared" si="481"/>
        <v>45431</v>
      </c>
      <c r="B3347" s="11">
        <v>140</v>
      </c>
      <c r="C3347" s="11">
        <v>700</v>
      </c>
      <c r="D3347" s="12">
        <v>648.29166666666697</v>
      </c>
      <c r="E3347" s="9">
        <v>67.349999999999994</v>
      </c>
      <c r="F3347" s="9">
        <f t="shared" si="480"/>
        <v>3.3499999999999943</v>
      </c>
      <c r="G3347" s="9">
        <v>0</v>
      </c>
      <c r="H3347" s="9">
        <v>3.02</v>
      </c>
      <c r="I3347" s="9"/>
      <c r="J3347" s="9">
        <v>-1.413</v>
      </c>
      <c r="K3347" s="9">
        <v>98.2</v>
      </c>
      <c r="L3347" s="9">
        <v>0.2487</v>
      </c>
      <c r="M3347" s="9">
        <v>0.3664</v>
      </c>
      <c r="N3347" s="9">
        <v>0</v>
      </c>
      <c r="O3347" s="9">
        <v>36.9</v>
      </c>
      <c r="P3347" s="9"/>
      <c r="Q3347" s="9"/>
      <c r="R3347" s="9"/>
      <c r="T3347">
        <f t="shared" si="475"/>
        <v>1400700</v>
      </c>
      <c r="U3347">
        <v>317.7</v>
      </c>
      <c r="V3347">
        <f t="shared" si="482"/>
        <v>36.9</v>
      </c>
      <c r="W3347" t="str">
        <f t="shared" si="476"/>
        <v/>
      </c>
      <c r="X3347" t="str">
        <f t="shared" si="477"/>
        <v/>
      </c>
      <c r="Y3347" t="str">
        <f t="shared" si="483"/>
        <v/>
      </c>
      <c r="Z3347" s="9"/>
      <c r="AA3347" s="14">
        <f t="shared" si="478"/>
        <v>0.54100000000000004</v>
      </c>
      <c r="AB3347" s="14">
        <f t="shared" si="479"/>
        <v>0.01</v>
      </c>
    </row>
    <row r="3348" spans="1:28" x14ac:dyDescent="0.25">
      <c r="A3348" s="10">
        <f t="shared" si="481"/>
        <v>45431</v>
      </c>
      <c r="B3348" s="11">
        <v>140</v>
      </c>
      <c r="C3348" s="11">
        <v>800</v>
      </c>
      <c r="D3348" s="12">
        <v>648.33333333333303</v>
      </c>
      <c r="E3348" s="9">
        <v>67.819999999999993</v>
      </c>
      <c r="F3348" s="9">
        <f t="shared" si="480"/>
        <v>3.8199999999999932</v>
      </c>
      <c r="G3348" s="9">
        <v>0.5</v>
      </c>
      <c r="H3348" s="9">
        <v>4.03</v>
      </c>
      <c r="I3348" s="9"/>
      <c r="J3348" s="9">
        <v>-1.0429999999999999</v>
      </c>
      <c r="K3348" s="9">
        <v>98.1</v>
      </c>
      <c r="L3348" s="9">
        <v>0.2487</v>
      </c>
      <c r="M3348" s="9">
        <v>0.36559999999999998</v>
      </c>
      <c r="N3348" s="9">
        <v>0</v>
      </c>
      <c r="O3348" s="9">
        <v>61.9</v>
      </c>
      <c r="P3348" s="9"/>
      <c r="Q3348" s="9"/>
      <c r="R3348" s="9"/>
      <c r="T3348">
        <f t="shared" si="475"/>
        <v>1400800</v>
      </c>
      <c r="U3348">
        <v>502</v>
      </c>
      <c r="V3348">
        <f t="shared" si="482"/>
        <v>61.9</v>
      </c>
      <c r="W3348" t="str">
        <f t="shared" si="476"/>
        <v/>
      </c>
      <c r="X3348" t="str">
        <f t="shared" si="477"/>
        <v/>
      </c>
      <c r="Y3348" t="str">
        <f t="shared" si="483"/>
        <v/>
      </c>
      <c r="Z3348" s="9"/>
      <c r="AA3348" s="14">
        <f t="shared" si="478"/>
        <v>0.55500000000000005</v>
      </c>
      <c r="AB3348" s="14">
        <f t="shared" si="479"/>
        <v>1.0999999999999999E-2</v>
      </c>
    </row>
    <row r="3349" spans="1:28" x14ac:dyDescent="0.25">
      <c r="A3349" s="10">
        <f t="shared" si="481"/>
        <v>45431</v>
      </c>
      <c r="B3349" s="11">
        <v>140</v>
      </c>
      <c r="C3349" s="11">
        <v>900</v>
      </c>
      <c r="D3349" s="12">
        <v>648.375</v>
      </c>
      <c r="E3349" s="9">
        <v>66.3</v>
      </c>
      <c r="F3349" s="9">
        <f t="shared" si="480"/>
        <v>2.2999999999999972</v>
      </c>
      <c r="G3349" s="9">
        <v>0.5</v>
      </c>
      <c r="H3349" s="9">
        <v>5.03</v>
      </c>
      <c r="I3349" s="9"/>
      <c r="J3349" s="9">
        <v>-0.14299999999999999</v>
      </c>
      <c r="K3349" s="9">
        <v>97.8</v>
      </c>
      <c r="L3349" s="9">
        <v>0.248</v>
      </c>
      <c r="M3349" s="9">
        <v>0.3649</v>
      </c>
      <c r="N3349" s="9">
        <v>0</v>
      </c>
      <c r="O3349" s="9">
        <v>173.1</v>
      </c>
      <c r="P3349" s="9"/>
      <c r="Q3349" s="9"/>
      <c r="R3349" s="9"/>
      <c r="T3349">
        <f t="shared" si="475"/>
        <v>1400900</v>
      </c>
      <c r="U3349">
        <v>672.2</v>
      </c>
      <c r="V3349">
        <f t="shared" si="482"/>
        <v>173.1</v>
      </c>
      <c r="W3349" t="str">
        <f t="shared" si="476"/>
        <v/>
      </c>
      <c r="X3349" t="str">
        <f t="shared" si="477"/>
        <v/>
      </c>
      <c r="Y3349" t="str">
        <f t="shared" si="483"/>
        <v/>
      </c>
      <c r="Z3349" s="9"/>
      <c r="AA3349" s="14">
        <f t="shared" si="478"/>
        <v>0.59099999999999997</v>
      </c>
      <c r="AB3349" s="14">
        <f t="shared" si="479"/>
        <v>1.2999999999999999E-2</v>
      </c>
    </row>
    <row r="3350" spans="1:28" x14ac:dyDescent="0.25">
      <c r="A3350" s="10">
        <f t="shared" si="481"/>
        <v>45431</v>
      </c>
      <c r="B3350" s="11">
        <v>140</v>
      </c>
      <c r="C3350" s="11">
        <v>1000</v>
      </c>
      <c r="D3350" s="12">
        <v>648.41666666666697</v>
      </c>
      <c r="E3350" s="9">
        <v>66.42</v>
      </c>
      <c r="F3350" s="9">
        <f t="shared" si="480"/>
        <v>2.4200000000000017</v>
      </c>
      <c r="G3350" s="9">
        <v>1.01</v>
      </c>
      <c r="H3350" s="9">
        <v>4.53</v>
      </c>
      <c r="I3350" s="9"/>
      <c r="J3350" s="9">
        <v>2.5030000000000001</v>
      </c>
      <c r="K3350" s="9">
        <v>95.6</v>
      </c>
      <c r="L3350" s="9">
        <v>0.2487</v>
      </c>
      <c r="M3350" s="9">
        <v>0.3649</v>
      </c>
      <c r="N3350" s="9">
        <v>2</v>
      </c>
      <c r="O3350" s="9">
        <v>353.1</v>
      </c>
      <c r="P3350" s="9"/>
      <c r="Q3350" s="9"/>
      <c r="R3350" s="9"/>
      <c r="T3350">
        <f t="shared" si="475"/>
        <v>1401000</v>
      </c>
      <c r="U3350">
        <v>813.5</v>
      </c>
      <c r="V3350">
        <f t="shared" si="482"/>
        <v>353.1</v>
      </c>
      <c r="W3350" t="str">
        <f t="shared" si="476"/>
        <v/>
      </c>
      <c r="X3350" t="str">
        <f t="shared" si="477"/>
        <v/>
      </c>
      <c r="Y3350" t="str">
        <f t="shared" si="483"/>
        <v/>
      </c>
      <c r="Z3350" s="9"/>
      <c r="AA3350" s="14">
        <f t="shared" si="478"/>
        <v>0.69899999999999995</v>
      </c>
      <c r="AB3350" s="14">
        <f t="shared" si="479"/>
        <v>3.2000000000000001E-2</v>
      </c>
    </row>
    <row r="3351" spans="1:28" x14ac:dyDescent="0.25">
      <c r="A3351" s="10">
        <f t="shared" si="481"/>
        <v>45431</v>
      </c>
      <c r="B3351" s="11">
        <v>140</v>
      </c>
      <c r="C3351" s="11">
        <v>1100</v>
      </c>
      <c r="D3351" s="12">
        <v>648.45833333333303</v>
      </c>
      <c r="E3351" s="9">
        <v>63.37</v>
      </c>
      <c r="F3351" s="9">
        <f t="shared" si="480"/>
        <v>0</v>
      </c>
      <c r="G3351" s="9">
        <v>1.01</v>
      </c>
      <c r="H3351" s="9">
        <v>7.05</v>
      </c>
      <c r="I3351" s="9"/>
      <c r="J3351" s="9">
        <v>0.13500000000000001</v>
      </c>
      <c r="K3351" s="9">
        <v>91.6</v>
      </c>
      <c r="L3351" s="9">
        <v>0.248</v>
      </c>
      <c r="M3351" s="9">
        <v>0.36420000000000002</v>
      </c>
      <c r="N3351" s="9">
        <v>0</v>
      </c>
      <c r="O3351" s="9">
        <v>361.9</v>
      </c>
      <c r="P3351" s="9"/>
      <c r="Q3351" s="9"/>
      <c r="R3351" s="9"/>
      <c r="T3351">
        <f t="shared" si="475"/>
        <v>1401100</v>
      </c>
      <c r="U3351">
        <v>915.2</v>
      </c>
      <c r="V3351">
        <f t="shared" si="482"/>
        <v>361.9</v>
      </c>
      <c r="W3351" t="str">
        <f t="shared" si="476"/>
        <v/>
      </c>
      <c r="X3351" t="str">
        <f t="shared" si="477"/>
        <v/>
      </c>
      <c r="Y3351" t="str">
        <f t="shared" si="483"/>
        <v/>
      </c>
      <c r="Z3351" s="9"/>
      <c r="AA3351" s="14">
        <f t="shared" si="478"/>
        <v>0.56499999999999995</v>
      </c>
      <c r="AB3351" s="14">
        <f t="shared" si="479"/>
        <v>5.1999999999999998E-2</v>
      </c>
    </row>
    <row r="3352" spans="1:28" x14ac:dyDescent="0.25">
      <c r="A3352" s="10">
        <f t="shared" si="481"/>
        <v>45431</v>
      </c>
      <c r="B3352" s="11">
        <v>140</v>
      </c>
      <c r="C3352" s="11">
        <v>1200</v>
      </c>
      <c r="D3352" s="12">
        <v>648.5</v>
      </c>
      <c r="E3352" s="9">
        <v>65.599999999999994</v>
      </c>
      <c r="F3352" s="9">
        <f t="shared" si="480"/>
        <v>1.5999999999999943</v>
      </c>
      <c r="G3352" s="9">
        <v>1.01</v>
      </c>
      <c r="H3352" s="9">
        <v>6.04</v>
      </c>
      <c r="I3352" s="9"/>
      <c r="J3352" s="9">
        <v>3.8010000000000002</v>
      </c>
      <c r="K3352" s="9">
        <v>90.9</v>
      </c>
      <c r="L3352" s="9">
        <v>0.248</v>
      </c>
      <c r="M3352" s="9">
        <v>0.36349999999999999</v>
      </c>
      <c r="N3352" s="9">
        <v>0.8</v>
      </c>
      <c r="O3352" s="9">
        <v>715.6</v>
      </c>
      <c r="P3352" s="9"/>
      <c r="Q3352" s="9"/>
      <c r="R3352" s="9"/>
      <c r="T3352">
        <f t="shared" si="475"/>
        <v>1401200</v>
      </c>
      <c r="U3352">
        <v>969.5</v>
      </c>
      <c r="V3352">
        <f t="shared" si="482"/>
        <v>715.6</v>
      </c>
      <c r="W3352" t="str">
        <f t="shared" si="476"/>
        <v/>
      </c>
      <c r="X3352" t="str">
        <f t="shared" si="477"/>
        <v/>
      </c>
      <c r="Y3352" t="str">
        <f t="shared" si="483"/>
        <v/>
      </c>
      <c r="Z3352" s="9"/>
      <c r="AA3352" s="14">
        <f t="shared" si="478"/>
        <v>0.72899999999999998</v>
      </c>
      <c r="AB3352" s="14">
        <f t="shared" si="479"/>
        <v>7.2999999999999995E-2</v>
      </c>
    </row>
    <row r="3353" spans="1:28" x14ac:dyDescent="0.25">
      <c r="A3353" s="10">
        <f t="shared" si="481"/>
        <v>45431</v>
      </c>
      <c r="B3353" s="11">
        <v>140</v>
      </c>
      <c r="C3353" s="11">
        <v>1300</v>
      </c>
      <c r="D3353" s="12">
        <v>648.54166666666697</v>
      </c>
      <c r="E3353" s="9">
        <v>63.02</v>
      </c>
      <c r="F3353" s="9">
        <f t="shared" si="480"/>
        <v>0</v>
      </c>
      <c r="G3353" s="9">
        <v>1.51</v>
      </c>
      <c r="H3353" s="9">
        <v>6.04</v>
      </c>
      <c r="I3353" s="9"/>
      <c r="J3353" s="9">
        <v>4.8689999999999998</v>
      </c>
      <c r="K3353" s="9">
        <v>77.2</v>
      </c>
      <c r="L3353" s="9">
        <v>0.25159999999999999</v>
      </c>
      <c r="M3353" s="9">
        <v>0.36849999999999999</v>
      </c>
      <c r="N3353" s="9">
        <v>0</v>
      </c>
      <c r="O3353" s="9">
        <v>860.6</v>
      </c>
      <c r="P3353" s="9"/>
      <c r="Q3353" s="9"/>
      <c r="R3353" s="9"/>
      <c r="T3353">
        <f t="shared" si="475"/>
        <v>1401300</v>
      </c>
      <c r="U3353">
        <v>972.3</v>
      </c>
      <c r="V3353">
        <f t="shared" si="482"/>
        <v>860.6</v>
      </c>
      <c r="W3353" t="str">
        <f t="shared" si="476"/>
        <v/>
      </c>
      <c r="X3353" t="str">
        <f t="shared" si="477"/>
        <v/>
      </c>
      <c r="Y3353" t="str">
        <f t="shared" si="483"/>
        <v/>
      </c>
      <c r="Z3353" s="9"/>
      <c r="AA3353" s="14">
        <f t="shared" si="478"/>
        <v>0.66700000000000004</v>
      </c>
      <c r="AB3353" s="14">
        <f t="shared" si="479"/>
        <v>0.19700000000000001</v>
      </c>
    </row>
    <row r="3354" spans="1:28" x14ac:dyDescent="0.25">
      <c r="A3354" s="10">
        <f t="shared" si="481"/>
        <v>45431</v>
      </c>
      <c r="B3354" s="11">
        <v>140</v>
      </c>
      <c r="C3354" s="11">
        <v>1400</v>
      </c>
      <c r="D3354" s="12">
        <v>648.58333333333303</v>
      </c>
      <c r="E3354" s="9">
        <v>63.84</v>
      </c>
      <c r="F3354" s="9">
        <f t="shared" si="480"/>
        <v>0</v>
      </c>
      <c r="G3354" s="9">
        <v>1.51</v>
      </c>
      <c r="H3354" s="9">
        <v>5.54</v>
      </c>
      <c r="I3354" s="9"/>
      <c r="J3354" s="9">
        <v>6.306</v>
      </c>
      <c r="K3354" s="9">
        <v>81.2</v>
      </c>
      <c r="L3354" s="9">
        <v>0.25600000000000001</v>
      </c>
      <c r="M3354" s="9">
        <v>0.37430000000000002</v>
      </c>
      <c r="N3354" s="9">
        <v>0</v>
      </c>
      <c r="O3354" s="9">
        <v>519.4</v>
      </c>
      <c r="P3354" s="9"/>
      <c r="Q3354" s="9"/>
      <c r="R3354" s="9"/>
      <c r="T3354">
        <f t="shared" si="475"/>
        <v>1401400</v>
      </c>
      <c r="U3354">
        <v>923.2</v>
      </c>
      <c r="V3354">
        <f t="shared" si="482"/>
        <v>519.4</v>
      </c>
      <c r="W3354" t="str">
        <f t="shared" si="476"/>
        <v/>
      </c>
      <c r="X3354" t="str">
        <f t="shared" si="477"/>
        <v/>
      </c>
      <c r="Y3354" t="str">
        <f t="shared" si="483"/>
        <v/>
      </c>
      <c r="Z3354" s="9"/>
      <c r="AA3354" s="14">
        <f t="shared" si="478"/>
        <v>0.77500000000000002</v>
      </c>
      <c r="AB3354" s="14">
        <f t="shared" si="479"/>
        <v>0.17899999999999999</v>
      </c>
    </row>
    <row r="3355" spans="1:28" x14ac:dyDescent="0.25">
      <c r="A3355" s="10">
        <f t="shared" si="481"/>
        <v>45431</v>
      </c>
      <c r="B3355" s="11">
        <v>140</v>
      </c>
      <c r="C3355" s="11">
        <v>1500</v>
      </c>
      <c r="D3355" s="12">
        <v>648.625</v>
      </c>
      <c r="E3355" s="9">
        <v>63.49</v>
      </c>
      <c r="F3355" s="9">
        <f t="shared" si="480"/>
        <v>0</v>
      </c>
      <c r="G3355" s="9">
        <v>2.0099999999999998</v>
      </c>
      <c r="H3355" s="9">
        <v>7.05</v>
      </c>
      <c r="I3355" s="9"/>
      <c r="J3355" s="9">
        <v>4.2460000000000004</v>
      </c>
      <c r="K3355" s="9">
        <v>71.5</v>
      </c>
      <c r="L3355" s="9">
        <v>0.26179999999999998</v>
      </c>
      <c r="M3355" s="9">
        <v>0.3831</v>
      </c>
      <c r="N3355" s="9">
        <v>0</v>
      </c>
      <c r="O3355" s="9">
        <v>561.9</v>
      </c>
      <c r="P3355" s="9"/>
      <c r="Q3355" s="9"/>
      <c r="R3355" s="9"/>
      <c r="T3355">
        <f t="shared" si="475"/>
        <v>1401500</v>
      </c>
      <c r="U3355">
        <v>826.5</v>
      </c>
      <c r="V3355">
        <f t="shared" si="482"/>
        <v>561.9</v>
      </c>
      <c r="W3355" t="str">
        <f t="shared" si="476"/>
        <v/>
      </c>
      <c r="X3355" t="str">
        <f t="shared" si="477"/>
        <v/>
      </c>
      <c r="Y3355" t="str">
        <f t="shared" si="483"/>
        <v/>
      </c>
      <c r="Z3355" s="9"/>
      <c r="AA3355" s="14">
        <f t="shared" si="478"/>
        <v>0.59099999999999997</v>
      </c>
      <c r="AB3355" s="14">
        <f t="shared" si="479"/>
        <v>0.23599999999999999</v>
      </c>
    </row>
    <row r="3356" spans="1:28" x14ac:dyDescent="0.25">
      <c r="A3356" s="10">
        <f t="shared" si="481"/>
        <v>45431</v>
      </c>
      <c r="B3356" s="11">
        <v>140</v>
      </c>
      <c r="C3356" s="11">
        <v>1600</v>
      </c>
      <c r="D3356" s="12">
        <v>648.66666666666697</v>
      </c>
      <c r="E3356" s="9">
        <v>63.61</v>
      </c>
      <c r="F3356" s="9">
        <f t="shared" si="480"/>
        <v>0</v>
      </c>
      <c r="G3356" s="9">
        <v>2.0099999999999998</v>
      </c>
      <c r="H3356" s="9">
        <v>7.05</v>
      </c>
      <c r="I3356" s="9"/>
      <c r="J3356" s="9">
        <v>5.1280000000000001</v>
      </c>
      <c r="K3356" s="9">
        <v>70.2</v>
      </c>
      <c r="L3356" s="9">
        <v>0.26179999999999998</v>
      </c>
      <c r="M3356" s="9">
        <v>0.39250000000000002</v>
      </c>
      <c r="N3356" s="9">
        <v>0</v>
      </c>
      <c r="O3356" s="9">
        <v>580.6</v>
      </c>
      <c r="P3356" s="9"/>
      <c r="Q3356" s="9"/>
      <c r="R3356" s="9"/>
      <c r="T3356">
        <f t="shared" si="475"/>
        <v>1401600</v>
      </c>
      <c r="U3356">
        <v>688.8</v>
      </c>
      <c r="V3356">
        <f t="shared" si="482"/>
        <v>580.6</v>
      </c>
      <c r="W3356" t="str">
        <f t="shared" si="476"/>
        <v/>
      </c>
      <c r="X3356" t="str">
        <f t="shared" si="477"/>
        <v/>
      </c>
      <c r="Y3356" t="str">
        <f t="shared" si="483"/>
        <v/>
      </c>
      <c r="Z3356" s="9"/>
      <c r="AA3356" s="14">
        <f t="shared" si="478"/>
        <v>0.61799999999999999</v>
      </c>
      <c r="AB3356" s="14">
        <f t="shared" si="479"/>
        <v>0.26200000000000001</v>
      </c>
    </row>
    <row r="3357" spans="1:28" x14ac:dyDescent="0.25">
      <c r="A3357" s="10">
        <f t="shared" si="481"/>
        <v>45431</v>
      </c>
      <c r="B3357" s="11">
        <v>140</v>
      </c>
      <c r="C3357" s="11">
        <v>1700</v>
      </c>
      <c r="D3357" s="12">
        <v>648.70833333333303</v>
      </c>
      <c r="E3357" s="9">
        <v>63.49</v>
      </c>
      <c r="F3357" s="9">
        <f t="shared" si="480"/>
        <v>0</v>
      </c>
      <c r="G3357" s="9">
        <v>1.51</v>
      </c>
      <c r="H3357" s="9">
        <v>5.54</v>
      </c>
      <c r="I3357" s="9"/>
      <c r="J3357" s="9">
        <v>2.956</v>
      </c>
      <c r="K3357" s="9">
        <v>69</v>
      </c>
      <c r="L3357" s="9">
        <v>0.26100000000000001</v>
      </c>
      <c r="M3357" s="9">
        <v>0.39539999999999997</v>
      </c>
      <c r="N3357" s="9">
        <v>0</v>
      </c>
      <c r="O3357" s="9">
        <v>319.39999999999998</v>
      </c>
      <c r="P3357" s="9"/>
      <c r="Q3357" s="9"/>
      <c r="R3357" s="9"/>
      <c r="T3357">
        <f t="shared" si="475"/>
        <v>1401700</v>
      </c>
      <c r="U3357">
        <v>521.29999999999995</v>
      </c>
      <c r="V3357">
        <f t="shared" si="482"/>
        <v>319.39999999999998</v>
      </c>
      <c r="W3357" t="str">
        <f t="shared" si="476"/>
        <v/>
      </c>
      <c r="X3357" t="str">
        <f t="shared" si="477"/>
        <v/>
      </c>
      <c r="Y3357" t="str">
        <f t="shared" si="483"/>
        <v/>
      </c>
      <c r="Z3357" s="9"/>
      <c r="AA3357" s="14">
        <f t="shared" si="478"/>
        <v>0.52100000000000002</v>
      </c>
      <c r="AB3357" s="14">
        <f t="shared" si="479"/>
        <v>0.23400000000000001</v>
      </c>
    </row>
    <row r="3358" spans="1:28" x14ac:dyDescent="0.25">
      <c r="A3358" s="10">
        <f t="shared" si="481"/>
        <v>45431</v>
      </c>
      <c r="B3358" s="11">
        <v>140</v>
      </c>
      <c r="C3358" s="11">
        <v>1800</v>
      </c>
      <c r="D3358" s="12">
        <v>648.75</v>
      </c>
      <c r="E3358" s="9">
        <v>63.61</v>
      </c>
      <c r="F3358" s="9">
        <f t="shared" si="480"/>
        <v>0</v>
      </c>
      <c r="G3358" s="9">
        <v>1.51</v>
      </c>
      <c r="H3358" s="9">
        <v>6.04</v>
      </c>
      <c r="I3358" s="9"/>
      <c r="J3358" s="9">
        <v>0.66</v>
      </c>
      <c r="K3358" s="9">
        <v>83.2</v>
      </c>
      <c r="L3358" s="9">
        <v>0.25890000000000002</v>
      </c>
      <c r="M3358" s="9">
        <v>0.3947</v>
      </c>
      <c r="N3358" s="9">
        <v>0</v>
      </c>
      <c r="O3358" s="9">
        <v>103.1</v>
      </c>
      <c r="P3358" s="9"/>
      <c r="Q3358" s="9"/>
      <c r="R3358" s="9"/>
      <c r="T3358">
        <f t="shared" si="475"/>
        <v>1401800</v>
      </c>
      <c r="U3358">
        <v>337.5</v>
      </c>
      <c r="V3358">
        <f t="shared" si="482"/>
        <v>103.1</v>
      </c>
      <c r="W3358" t="str">
        <f t="shared" si="476"/>
        <v/>
      </c>
      <c r="X3358" t="str">
        <f t="shared" si="477"/>
        <v/>
      </c>
      <c r="Y3358" t="str">
        <f t="shared" si="483"/>
        <v/>
      </c>
      <c r="Z3358" s="9"/>
      <c r="AA3358" s="14">
        <f t="shared" si="478"/>
        <v>0.53300000000000003</v>
      </c>
      <c r="AB3358" s="14">
        <f t="shared" si="479"/>
        <v>0.108</v>
      </c>
    </row>
    <row r="3359" spans="1:28" x14ac:dyDescent="0.25">
      <c r="A3359" s="10">
        <f t="shared" si="481"/>
        <v>45431</v>
      </c>
      <c r="B3359" s="11">
        <v>140</v>
      </c>
      <c r="C3359" s="11">
        <v>1900</v>
      </c>
      <c r="D3359" s="12">
        <v>648.79166666666697</v>
      </c>
      <c r="E3359" s="9">
        <v>63.61</v>
      </c>
      <c r="F3359" s="9">
        <f t="shared" si="480"/>
        <v>0</v>
      </c>
      <c r="G3359" s="9">
        <v>0.5</v>
      </c>
      <c r="H3359" s="9">
        <v>3.52</v>
      </c>
      <c r="I3359" s="9"/>
      <c r="J3359" s="9">
        <v>0.63200000000000001</v>
      </c>
      <c r="K3359" s="9">
        <v>83.7</v>
      </c>
      <c r="L3359" s="9">
        <v>0.25740000000000002</v>
      </c>
      <c r="M3359" s="9">
        <v>0.39319999999999999</v>
      </c>
      <c r="N3359" s="9">
        <v>0</v>
      </c>
      <c r="O3359" s="9">
        <v>36.9</v>
      </c>
      <c r="P3359" s="9"/>
      <c r="Q3359" s="9"/>
      <c r="R3359" s="9"/>
      <c r="T3359">
        <f t="shared" si="475"/>
        <v>1401900</v>
      </c>
      <c r="U3359">
        <v>157.30000000000001</v>
      </c>
      <c r="V3359">
        <f t="shared" si="482"/>
        <v>36.9</v>
      </c>
      <c r="W3359" t="str">
        <f t="shared" si="476"/>
        <v/>
      </c>
      <c r="X3359" t="str">
        <f t="shared" si="477"/>
        <v/>
      </c>
      <c r="Y3359" t="str">
        <f t="shared" si="483"/>
        <v/>
      </c>
      <c r="Z3359" s="9"/>
      <c r="AA3359" s="14">
        <f t="shared" si="478"/>
        <v>0.53500000000000003</v>
      </c>
      <c r="AB3359" s="14">
        <f t="shared" si="479"/>
        <v>0.104</v>
      </c>
    </row>
    <row r="3360" spans="1:28" x14ac:dyDescent="0.25">
      <c r="A3360" s="10">
        <f t="shared" si="481"/>
        <v>45431</v>
      </c>
      <c r="B3360" s="11">
        <v>140</v>
      </c>
      <c r="C3360" s="11">
        <v>2000</v>
      </c>
      <c r="D3360" s="12">
        <v>648.83333333333303</v>
      </c>
      <c r="E3360" s="9">
        <v>63.61</v>
      </c>
      <c r="F3360" s="9">
        <f t="shared" si="480"/>
        <v>0</v>
      </c>
      <c r="G3360" s="9">
        <v>0.5</v>
      </c>
      <c r="H3360" s="9">
        <v>4.53</v>
      </c>
      <c r="I3360" s="9"/>
      <c r="J3360" s="9">
        <v>-0.14299999999999999</v>
      </c>
      <c r="K3360" s="9">
        <v>85.9</v>
      </c>
      <c r="L3360" s="9">
        <v>0.25669999999999998</v>
      </c>
      <c r="M3360" s="9">
        <v>0.39250000000000002</v>
      </c>
      <c r="N3360" s="9">
        <v>0</v>
      </c>
      <c r="O3360" s="9">
        <v>3.1</v>
      </c>
      <c r="P3360" s="9"/>
      <c r="Q3360" s="9"/>
      <c r="R3360" s="9"/>
      <c r="T3360">
        <f t="shared" si="475"/>
        <v>1402000</v>
      </c>
      <c r="U3360">
        <v>21.2</v>
      </c>
      <c r="V3360">
        <f t="shared" si="482"/>
        <v>3.1</v>
      </c>
      <c r="W3360" t="str">
        <f t="shared" si="476"/>
        <v/>
      </c>
      <c r="X3360" t="str">
        <f t="shared" si="477"/>
        <v/>
      </c>
      <c r="Y3360" t="str">
        <f t="shared" si="483"/>
        <v/>
      </c>
      <c r="Z3360" s="9"/>
      <c r="AA3360" s="14">
        <f t="shared" si="478"/>
        <v>0.51900000000000002</v>
      </c>
      <c r="AB3360" s="14">
        <f t="shared" si="479"/>
        <v>8.5000000000000006E-2</v>
      </c>
    </row>
    <row r="3361" spans="1:28" x14ac:dyDescent="0.25">
      <c r="A3361" s="10">
        <f t="shared" si="481"/>
        <v>45431</v>
      </c>
      <c r="B3361" s="11">
        <v>140</v>
      </c>
      <c r="C3361" s="11">
        <v>2100</v>
      </c>
      <c r="D3361" s="12">
        <v>648.875</v>
      </c>
      <c r="E3361" s="9">
        <v>63.73</v>
      </c>
      <c r="F3361" s="9">
        <f t="shared" si="480"/>
        <v>0</v>
      </c>
      <c r="G3361" s="9">
        <v>0.5</v>
      </c>
      <c r="H3361" s="9">
        <v>4.03</v>
      </c>
      <c r="I3361" s="9"/>
      <c r="J3361" s="9">
        <v>-0.90200000000000002</v>
      </c>
      <c r="K3361" s="9">
        <v>91</v>
      </c>
      <c r="L3361" s="9">
        <v>0.25600000000000001</v>
      </c>
      <c r="M3361" s="9">
        <v>0.39179999999999998</v>
      </c>
      <c r="N3361" s="9">
        <v>0</v>
      </c>
      <c r="O3361" s="9">
        <v>0.6</v>
      </c>
      <c r="P3361" s="9"/>
      <c r="Q3361" s="9"/>
      <c r="R3361" s="9"/>
      <c r="T3361">
        <f t="shared" si="475"/>
        <v>1402100</v>
      </c>
      <c r="U3361">
        <v>0</v>
      </c>
      <c r="V3361">
        <f t="shared" si="482"/>
        <v>0</v>
      </c>
      <c r="W3361" t="str">
        <f t="shared" si="476"/>
        <v/>
      </c>
      <c r="X3361" t="str">
        <f t="shared" si="477"/>
        <v/>
      </c>
      <c r="Y3361" t="str">
        <f t="shared" si="483"/>
        <v/>
      </c>
      <c r="Z3361" s="9"/>
      <c r="AA3361" s="14">
        <f t="shared" si="478"/>
        <v>0.52</v>
      </c>
      <c r="AB3361" s="14">
        <f t="shared" si="479"/>
        <v>5.0999999999999997E-2</v>
      </c>
    </row>
    <row r="3362" spans="1:28" x14ac:dyDescent="0.25">
      <c r="A3362" s="10">
        <f t="shared" si="481"/>
        <v>45431</v>
      </c>
      <c r="B3362" s="11">
        <v>140</v>
      </c>
      <c r="C3362" s="11">
        <v>2200</v>
      </c>
      <c r="D3362" s="12">
        <v>648.91666666666697</v>
      </c>
      <c r="E3362" s="9">
        <v>63.73</v>
      </c>
      <c r="F3362" s="9">
        <f t="shared" si="480"/>
        <v>0</v>
      </c>
      <c r="G3362" s="9">
        <v>1.51</v>
      </c>
      <c r="H3362" s="9">
        <v>5.54</v>
      </c>
      <c r="I3362" s="9"/>
      <c r="J3362" s="9">
        <v>-1.071</v>
      </c>
      <c r="K3362" s="9">
        <v>93.2</v>
      </c>
      <c r="L3362" s="9">
        <v>0.2545</v>
      </c>
      <c r="M3362" s="9">
        <v>0.3911</v>
      </c>
      <c r="N3362" s="9">
        <v>0</v>
      </c>
      <c r="O3362" s="9">
        <v>0.6</v>
      </c>
      <c r="P3362" s="9"/>
      <c r="Q3362" s="9"/>
      <c r="R3362" s="9"/>
      <c r="T3362">
        <f t="shared" si="475"/>
        <v>1402200</v>
      </c>
      <c r="U3362">
        <v>0</v>
      </c>
      <c r="V3362">
        <f t="shared" si="482"/>
        <v>0</v>
      </c>
      <c r="W3362" t="str">
        <f t="shared" si="476"/>
        <v/>
      </c>
      <c r="X3362" t="str">
        <f t="shared" si="477"/>
        <v/>
      </c>
      <c r="Y3362" t="str">
        <f t="shared" si="483"/>
        <v/>
      </c>
      <c r="Z3362" s="9"/>
      <c r="AA3362" s="14">
        <f t="shared" si="478"/>
        <v>0.52600000000000002</v>
      </c>
      <c r="AB3362" s="14">
        <f t="shared" si="479"/>
        <v>3.7999999999999999E-2</v>
      </c>
    </row>
    <row r="3363" spans="1:28" x14ac:dyDescent="0.25">
      <c r="A3363" s="10">
        <f t="shared" si="481"/>
        <v>45431</v>
      </c>
      <c r="B3363" s="11">
        <v>140</v>
      </c>
      <c r="C3363" s="11">
        <v>2300</v>
      </c>
      <c r="D3363" s="12">
        <v>648.95833333333303</v>
      </c>
      <c r="E3363" s="9">
        <v>63.73</v>
      </c>
      <c r="F3363" s="9">
        <f t="shared" si="480"/>
        <v>0</v>
      </c>
      <c r="G3363" s="9">
        <v>1.01</v>
      </c>
      <c r="H3363" s="9">
        <v>4.03</v>
      </c>
      <c r="I3363" s="9"/>
      <c r="J3363" s="9">
        <v>-1.327</v>
      </c>
      <c r="K3363" s="9">
        <v>93</v>
      </c>
      <c r="L3363" s="9">
        <v>0.25380000000000003</v>
      </c>
      <c r="M3363" s="9">
        <v>0.3911</v>
      </c>
      <c r="N3363" s="9">
        <v>0</v>
      </c>
      <c r="O3363" s="9">
        <v>0.6</v>
      </c>
      <c r="P3363" s="9"/>
      <c r="Q3363" s="9"/>
      <c r="R3363" s="9"/>
      <c r="T3363">
        <f t="shared" si="475"/>
        <v>1402300</v>
      </c>
      <c r="U3363">
        <v>0</v>
      </c>
      <c r="V3363">
        <f t="shared" si="482"/>
        <v>0</v>
      </c>
      <c r="W3363" t="str">
        <f t="shared" si="476"/>
        <v/>
      </c>
      <c r="X3363" t="str">
        <f t="shared" si="477"/>
        <v/>
      </c>
      <c r="Y3363" t="str">
        <f t="shared" si="483"/>
        <v/>
      </c>
      <c r="Z3363" s="9"/>
      <c r="AA3363" s="14">
        <f t="shared" si="478"/>
        <v>0.51500000000000001</v>
      </c>
      <c r="AB3363" s="14">
        <f t="shared" si="479"/>
        <v>3.9E-2</v>
      </c>
    </row>
    <row r="3364" spans="1:28" x14ac:dyDescent="0.25">
      <c r="A3364" s="10">
        <f t="shared" si="481"/>
        <v>45431</v>
      </c>
      <c r="B3364" s="11">
        <v>140</v>
      </c>
      <c r="C3364" s="11">
        <v>2400</v>
      </c>
      <c r="D3364" s="12">
        <v>649</v>
      </c>
      <c r="E3364" s="9">
        <v>63.84</v>
      </c>
      <c r="F3364" s="9">
        <f t="shared" si="480"/>
        <v>0</v>
      </c>
      <c r="G3364" s="9">
        <v>1.01</v>
      </c>
      <c r="H3364" s="9">
        <v>4.03</v>
      </c>
      <c r="I3364" s="9"/>
      <c r="J3364" s="9">
        <v>-1.5269999999999999</v>
      </c>
      <c r="K3364" s="9">
        <v>93.7</v>
      </c>
      <c r="L3364" s="9">
        <v>0.2545</v>
      </c>
      <c r="M3364" s="9">
        <v>0.3896</v>
      </c>
      <c r="N3364" s="9">
        <v>0</v>
      </c>
      <c r="O3364" s="9">
        <v>0.6</v>
      </c>
      <c r="P3364" s="9"/>
      <c r="Q3364" s="9"/>
      <c r="R3364" s="9"/>
      <c r="T3364">
        <f t="shared" si="475"/>
        <v>1402400</v>
      </c>
      <c r="U3364">
        <v>0</v>
      </c>
      <c r="V3364">
        <f t="shared" si="482"/>
        <v>0</v>
      </c>
      <c r="W3364">
        <f t="shared" si="476"/>
        <v>0.255</v>
      </c>
      <c r="X3364">
        <f t="shared" si="477"/>
        <v>0.39</v>
      </c>
      <c r="Y3364">
        <f t="shared" si="483"/>
        <v>0</v>
      </c>
      <c r="Z3364" s="9"/>
      <c r="AA3364" s="14">
        <f t="shared" si="478"/>
        <v>0.51100000000000001</v>
      </c>
      <c r="AB3364" s="14">
        <f t="shared" si="479"/>
        <v>3.4000000000000002E-2</v>
      </c>
    </row>
    <row r="3365" spans="1:28" x14ac:dyDescent="0.25">
      <c r="A3365" s="10">
        <f t="shared" si="481"/>
        <v>45432</v>
      </c>
      <c r="B3365" s="11">
        <v>141</v>
      </c>
      <c r="C3365" s="11">
        <v>100</v>
      </c>
      <c r="D3365" s="12">
        <v>649.04166666666697</v>
      </c>
      <c r="E3365" s="9">
        <v>63.73</v>
      </c>
      <c r="F3365" s="9">
        <f t="shared" si="480"/>
        <v>0</v>
      </c>
      <c r="G3365" s="9">
        <v>0.5</v>
      </c>
      <c r="H3365" s="9">
        <v>3.52</v>
      </c>
      <c r="I3365" s="9"/>
      <c r="J3365" s="9">
        <v>-1.5269999999999999</v>
      </c>
      <c r="K3365" s="9">
        <v>93.9</v>
      </c>
      <c r="L3365" s="9">
        <v>0.25380000000000003</v>
      </c>
      <c r="M3365" s="9">
        <v>0.38740000000000002</v>
      </c>
      <c r="N3365" s="9">
        <v>0</v>
      </c>
      <c r="O3365" s="9">
        <v>0.6</v>
      </c>
      <c r="P3365" s="9"/>
      <c r="Q3365" s="9"/>
      <c r="R3365" s="9"/>
      <c r="T3365">
        <f t="shared" si="475"/>
        <v>1410100</v>
      </c>
      <c r="U3365">
        <v>0</v>
      </c>
      <c r="V3365">
        <f t="shared" si="482"/>
        <v>0</v>
      </c>
      <c r="W3365" t="str">
        <f t="shared" si="476"/>
        <v/>
      </c>
      <c r="X3365" t="str">
        <f t="shared" si="477"/>
        <v/>
      </c>
      <c r="Y3365" t="str">
        <f t="shared" si="483"/>
        <v/>
      </c>
      <c r="Z3365" s="9"/>
      <c r="AA3365" s="14">
        <f t="shared" si="478"/>
        <v>0.51300000000000001</v>
      </c>
      <c r="AB3365" s="14">
        <f t="shared" si="479"/>
        <v>3.3000000000000002E-2</v>
      </c>
    </row>
    <row r="3366" spans="1:28" x14ac:dyDescent="0.25">
      <c r="A3366" s="10">
        <f t="shared" si="481"/>
        <v>45432</v>
      </c>
      <c r="B3366" s="11">
        <v>141</v>
      </c>
      <c r="C3366" s="11">
        <v>200</v>
      </c>
      <c r="D3366" s="12">
        <v>649.08333333333303</v>
      </c>
      <c r="E3366" s="9">
        <v>63.49</v>
      </c>
      <c r="F3366" s="9">
        <f t="shared" si="480"/>
        <v>0</v>
      </c>
      <c r="G3366" s="9">
        <v>0.5</v>
      </c>
      <c r="H3366" s="9">
        <v>2.52</v>
      </c>
      <c r="I3366" s="9"/>
      <c r="J3366" s="9">
        <v>-1.986</v>
      </c>
      <c r="K3366" s="9">
        <v>93.9</v>
      </c>
      <c r="L3366" s="9">
        <v>0.2545</v>
      </c>
      <c r="M3366" s="9">
        <v>0.38600000000000001</v>
      </c>
      <c r="N3366" s="9">
        <v>0</v>
      </c>
      <c r="O3366" s="9">
        <v>0.6</v>
      </c>
      <c r="P3366" s="9"/>
      <c r="Q3366" s="9"/>
      <c r="R3366" s="9"/>
      <c r="T3366">
        <f t="shared" si="475"/>
        <v>1410200</v>
      </c>
      <c r="U3366">
        <v>0</v>
      </c>
      <c r="V3366">
        <f t="shared" si="482"/>
        <v>0</v>
      </c>
      <c r="W3366" t="str">
        <f t="shared" si="476"/>
        <v/>
      </c>
      <c r="X3366" t="str">
        <f t="shared" si="477"/>
        <v/>
      </c>
      <c r="Y3366" t="str">
        <f t="shared" si="483"/>
        <v/>
      </c>
      <c r="Z3366" s="9"/>
      <c r="AA3366" s="14">
        <f t="shared" si="478"/>
        <v>0.495</v>
      </c>
      <c r="AB3366" s="14">
        <f t="shared" si="479"/>
        <v>3.2000000000000001E-2</v>
      </c>
    </row>
    <row r="3367" spans="1:28" x14ac:dyDescent="0.25">
      <c r="A3367" s="10">
        <f t="shared" si="481"/>
        <v>45432</v>
      </c>
      <c r="B3367" s="11">
        <v>141</v>
      </c>
      <c r="C3367" s="11">
        <v>300</v>
      </c>
      <c r="D3367" s="12">
        <v>649.125</v>
      </c>
      <c r="E3367" s="9">
        <v>63.61</v>
      </c>
      <c r="F3367" s="9">
        <f t="shared" si="480"/>
        <v>0</v>
      </c>
      <c r="G3367" s="9">
        <v>0.5</v>
      </c>
      <c r="H3367" s="9">
        <v>3.52</v>
      </c>
      <c r="I3367" s="9"/>
      <c r="J3367" s="9">
        <v>-1.7849999999999999</v>
      </c>
      <c r="K3367" s="9">
        <v>94.9</v>
      </c>
      <c r="L3367" s="9">
        <v>0.2545</v>
      </c>
      <c r="M3367" s="9">
        <v>0.38450000000000001</v>
      </c>
      <c r="N3367" s="9">
        <v>0</v>
      </c>
      <c r="O3367" s="9">
        <v>0.6</v>
      </c>
      <c r="P3367" s="9"/>
      <c r="Q3367" s="9"/>
      <c r="R3367" s="9"/>
      <c r="T3367">
        <f t="shared" si="475"/>
        <v>1410300</v>
      </c>
      <c r="U3367">
        <v>0</v>
      </c>
      <c r="V3367">
        <f t="shared" si="482"/>
        <v>0</v>
      </c>
      <c r="W3367" t="str">
        <f t="shared" si="476"/>
        <v/>
      </c>
      <c r="X3367" t="str">
        <f t="shared" si="477"/>
        <v/>
      </c>
      <c r="Y3367" t="str">
        <f t="shared" si="483"/>
        <v/>
      </c>
      <c r="Z3367" s="9"/>
      <c r="AA3367" s="14">
        <f t="shared" si="478"/>
        <v>0.50800000000000001</v>
      </c>
      <c r="AB3367" s="14">
        <f t="shared" si="479"/>
        <v>2.7E-2</v>
      </c>
    </row>
    <row r="3368" spans="1:28" x14ac:dyDescent="0.25">
      <c r="A3368" s="10">
        <f t="shared" si="481"/>
        <v>45432</v>
      </c>
      <c r="B3368" s="11">
        <v>141</v>
      </c>
      <c r="C3368" s="11">
        <v>400</v>
      </c>
      <c r="D3368" s="12">
        <v>649.16666666666697</v>
      </c>
      <c r="E3368" s="9">
        <v>63.61</v>
      </c>
      <c r="F3368" s="9">
        <f t="shared" si="480"/>
        <v>0</v>
      </c>
      <c r="G3368" s="9">
        <v>1.01</v>
      </c>
      <c r="H3368" s="9">
        <v>4.03</v>
      </c>
      <c r="I3368" s="9"/>
      <c r="J3368" s="9">
        <v>-1.556</v>
      </c>
      <c r="K3368" s="9">
        <v>94.8</v>
      </c>
      <c r="L3368" s="9">
        <v>0.25519999999999998</v>
      </c>
      <c r="M3368" s="9">
        <v>0.38379999999999997</v>
      </c>
      <c r="N3368" s="9">
        <v>0</v>
      </c>
      <c r="O3368" s="9">
        <v>0.6</v>
      </c>
      <c r="P3368" s="9"/>
      <c r="Q3368" s="9"/>
      <c r="R3368" s="9"/>
      <c r="T3368">
        <f t="shared" si="475"/>
        <v>1410400</v>
      </c>
      <c r="U3368">
        <v>0</v>
      </c>
      <c r="V3368">
        <f t="shared" si="482"/>
        <v>0</v>
      </c>
      <c r="W3368" t="str">
        <f t="shared" si="476"/>
        <v/>
      </c>
      <c r="X3368" t="str">
        <f t="shared" si="477"/>
        <v/>
      </c>
      <c r="Y3368" t="str">
        <f t="shared" si="483"/>
        <v/>
      </c>
      <c r="Z3368" s="9"/>
      <c r="AA3368" s="14">
        <f t="shared" si="478"/>
        <v>0.51600000000000001</v>
      </c>
      <c r="AB3368" s="14">
        <f t="shared" si="479"/>
        <v>2.8000000000000001E-2</v>
      </c>
    </row>
    <row r="3369" spans="1:28" x14ac:dyDescent="0.25">
      <c r="A3369" s="10">
        <f t="shared" si="481"/>
        <v>45432</v>
      </c>
      <c r="B3369" s="11">
        <v>141</v>
      </c>
      <c r="C3369" s="11">
        <v>500</v>
      </c>
      <c r="D3369" s="12">
        <v>649.20833333333303</v>
      </c>
      <c r="E3369" s="9">
        <v>63.73</v>
      </c>
      <c r="F3369" s="9">
        <f t="shared" si="480"/>
        <v>0</v>
      </c>
      <c r="G3369" s="9">
        <v>1.01</v>
      </c>
      <c r="H3369" s="9">
        <v>5.03</v>
      </c>
      <c r="I3369" s="9"/>
      <c r="J3369" s="9">
        <v>-1.242</v>
      </c>
      <c r="K3369" s="9">
        <v>94.4</v>
      </c>
      <c r="L3369" s="9">
        <v>0.25519999999999998</v>
      </c>
      <c r="M3369" s="9">
        <v>0.3831</v>
      </c>
      <c r="N3369" s="9">
        <v>0</v>
      </c>
      <c r="O3369" s="9">
        <v>10.6</v>
      </c>
      <c r="P3369" s="9"/>
      <c r="Q3369" s="9"/>
      <c r="R3369" s="9"/>
      <c r="T3369">
        <f t="shared" si="475"/>
        <v>1410500</v>
      </c>
      <c r="U3369">
        <v>14.7</v>
      </c>
      <c r="V3369">
        <f t="shared" si="482"/>
        <v>10.6</v>
      </c>
      <c r="W3369" t="str">
        <f t="shared" si="476"/>
        <v/>
      </c>
      <c r="X3369" t="str">
        <f t="shared" si="477"/>
        <v/>
      </c>
      <c r="Y3369" t="str">
        <f t="shared" si="483"/>
        <v/>
      </c>
      <c r="Z3369" s="9"/>
      <c r="AA3369" s="14">
        <f t="shared" si="478"/>
        <v>0.52600000000000002</v>
      </c>
      <c r="AB3369" s="14">
        <f t="shared" si="479"/>
        <v>3.1E-2</v>
      </c>
    </row>
    <row r="3370" spans="1:28" x14ac:dyDescent="0.25">
      <c r="A3370" s="10">
        <f t="shared" si="481"/>
        <v>45432</v>
      </c>
      <c r="B3370" s="11">
        <v>141</v>
      </c>
      <c r="C3370" s="11">
        <v>600</v>
      </c>
      <c r="D3370" s="12">
        <v>649.25</v>
      </c>
      <c r="E3370" s="9">
        <v>63.73</v>
      </c>
      <c r="F3370" s="9">
        <f t="shared" si="480"/>
        <v>0</v>
      </c>
      <c r="G3370" s="9">
        <v>0.5</v>
      </c>
      <c r="H3370" s="9">
        <v>5.03</v>
      </c>
      <c r="I3370" s="9"/>
      <c r="J3370" s="9">
        <v>-4.0000000000000001E-3</v>
      </c>
      <c r="K3370" s="9">
        <v>93.1</v>
      </c>
      <c r="L3370" s="9">
        <v>0.25519999999999998</v>
      </c>
      <c r="M3370" s="9">
        <v>0.38229999999999997</v>
      </c>
      <c r="N3370" s="9">
        <v>0</v>
      </c>
      <c r="O3370" s="9">
        <v>106.9</v>
      </c>
      <c r="P3370" s="9"/>
      <c r="Q3370" s="9"/>
      <c r="R3370" s="9"/>
      <c r="T3370">
        <f t="shared" si="475"/>
        <v>1410600</v>
      </c>
      <c r="U3370">
        <v>142</v>
      </c>
      <c r="V3370">
        <f t="shared" si="482"/>
        <v>106.9</v>
      </c>
      <c r="W3370" t="str">
        <f t="shared" si="476"/>
        <v/>
      </c>
      <c r="X3370" t="str">
        <f t="shared" si="477"/>
        <v/>
      </c>
      <c r="Y3370" t="str">
        <f t="shared" si="483"/>
        <v/>
      </c>
      <c r="Z3370" s="9"/>
      <c r="AA3370" s="14">
        <f t="shared" si="478"/>
        <v>0.56799999999999995</v>
      </c>
      <c r="AB3370" s="14">
        <f t="shared" si="479"/>
        <v>4.2000000000000003E-2</v>
      </c>
    </row>
    <row r="3371" spans="1:28" x14ac:dyDescent="0.25">
      <c r="A3371" s="10">
        <f t="shared" si="481"/>
        <v>45432</v>
      </c>
      <c r="B3371" s="11">
        <v>141</v>
      </c>
      <c r="C3371" s="11">
        <v>700</v>
      </c>
      <c r="D3371" s="12">
        <v>649.29166666666697</v>
      </c>
      <c r="E3371" s="9">
        <v>63.49</v>
      </c>
      <c r="F3371" s="9">
        <f t="shared" si="480"/>
        <v>0</v>
      </c>
      <c r="G3371" s="9">
        <v>1.01</v>
      </c>
      <c r="H3371" s="9">
        <v>4.03</v>
      </c>
      <c r="I3371" s="9"/>
      <c r="J3371" s="9">
        <v>2.0739999999999998</v>
      </c>
      <c r="K3371" s="9">
        <v>86.4</v>
      </c>
      <c r="L3371" s="9">
        <v>0.2545</v>
      </c>
      <c r="M3371" s="9">
        <v>0.38090000000000002</v>
      </c>
      <c r="N3371" s="9">
        <v>0</v>
      </c>
      <c r="O3371" s="9">
        <v>326.89999999999998</v>
      </c>
      <c r="P3371" s="9"/>
      <c r="Q3371" s="9"/>
      <c r="R3371" s="9"/>
      <c r="T3371">
        <f t="shared" si="475"/>
        <v>1410700</v>
      </c>
      <c r="U3371">
        <v>320.2</v>
      </c>
      <c r="V3371">
        <f t="shared" si="482"/>
        <v>326.89999999999998</v>
      </c>
      <c r="W3371" t="str">
        <f t="shared" si="476"/>
        <v/>
      </c>
      <c r="X3371" t="str">
        <f t="shared" si="477"/>
        <v/>
      </c>
      <c r="Y3371" t="str">
        <f t="shared" si="483"/>
        <v/>
      </c>
      <c r="Z3371" s="9"/>
      <c r="AA3371" s="14">
        <f t="shared" si="478"/>
        <v>0.61299999999999999</v>
      </c>
      <c r="AB3371" s="14">
        <f t="shared" si="479"/>
        <v>9.6000000000000002E-2</v>
      </c>
    </row>
    <row r="3372" spans="1:28" x14ac:dyDescent="0.25">
      <c r="A3372" s="10">
        <f t="shared" si="481"/>
        <v>45432</v>
      </c>
      <c r="B3372" s="11">
        <v>141</v>
      </c>
      <c r="C3372" s="11">
        <v>800</v>
      </c>
      <c r="D3372" s="12">
        <v>649.33333333333303</v>
      </c>
      <c r="E3372" s="9">
        <v>63.26</v>
      </c>
      <c r="F3372" s="9">
        <f t="shared" si="480"/>
        <v>0</v>
      </c>
      <c r="G3372" s="9">
        <v>1.01</v>
      </c>
      <c r="H3372" s="9">
        <v>4.53</v>
      </c>
      <c r="I3372" s="9"/>
      <c r="J3372" s="9">
        <v>2.6640000000000001</v>
      </c>
      <c r="K3372" s="9">
        <v>79.5</v>
      </c>
      <c r="L3372" s="9">
        <v>0.25230000000000002</v>
      </c>
      <c r="M3372" s="9">
        <v>0.37730000000000002</v>
      </c>
      <c r="N3372" s="9">
        <v>0</v>
      </c>
      <c r="O3372" s="9">
        <v>356.9</v>
      </c>
      <c r="P3372" s="9"/>
      <c r="Q3372" s="9"/>
      <c r="R3372" s="9"/>
      <c r="T3372">
        <f t="shared" si="475"/>
        <v>1410800</v>
      </c>
      <c r="U3372">
        <v>504</v>
      </c>
      <c r="V3372">
        <f t="shared" si="482"/>
        <v>356.9</v>
      </c>
      <c r="W3372" t="str">
        <f t="shared" si="476"/>
        <v/>
      </c>
      <c r="X3372" t="str">
        <f t="shared" si="477"/>
        <v/>
      </c>
      <c r="Y3372" t="str">
        <f t="shared" si="483"/>
        <v/>
      </c>
      <c r="Z3372" s="9"/>
      <c r="AA3372" s="14">
        <f t="shared" si="478"/>
        <v>0.58799999999999997</v>
      </c>
      <c r="AB3372" s="14">
        <f t="shared" si="479"/>
        <v>0.152</v>
      </c>
    </row>
    <row r="3373" spans="1:28" x14ac:dyDescent="0.25">
      <c r="A3373" s="10">
        <f t="shared" si="481"/>
        <v>45432</v>
      </c>
      <c r="B3373" s="11">
        <v>141</v>
      </c>
      <c r="C3373" s="11">
        <v>900</v>
      </c>
      <c r="D3373" s="12">
        <v>649.375</v>
      </c>
      <c r="E3373" s="9">
        <v>63.96</v>
      </c>
      <c r="F3373" s="9">
        <f t="shared" si="480"/>
        <v>0</v>
      </c>
      <c r="G3373" s="9">
        <v>1.01</v>
      </c>
      <c r="H3373" s="9">
        <v>5.03</v>
      </c>
      <c r="I3373" s="9"/>
      <c r="J3373" s="9">
        <v>4.9729999999999999</v>
      </c>
      <c r="K3373" s="9">
        <v>78.599999999999994</v>
      </c>
      <c r="L3373" s="9">
        <v>0.25159999999999999</v>
      </c>
      <c r="M3373" s="9">
        <v>0.37580000000000002</v>
      </c>
      <c r="N3373" s="9">
        <v>0</v>
      </c>
      <c r="O3373" s="9">
        <v>444.4</v>
      </c>
      <c r="P3373" s="9"/>
      <c r="Q3373" s="9"/>
      <c r="R3373" s="9"/>
      <c r="T3373">
        <f t="shared" si="475"/>
        <v>1410900</v>
      </c>
      <c r="U3373">
        <v>674</v>
      </c>
      <c r="V3373">
        <f t="shared" si="482"/>
        <v>444.4</v>
      </c>
      <c r="W3373" t="str">
        <f t="shared" si="476"/>
        <v/>
      </c>
      <c r="X3373" t="str">
        <f t="shared" si="477"/>
        <v/>
      </c>
      <c r="Y3373" t="str">
        <f t="shared" si="483"/>
        <v/>
      </c>
      <c r="Z3373" s="9"/>
      <c r="AA3373" s="14">
        <f t="shared" si="478"/>
        <v>0.68400000000000005</v>
      </c>
      <c r="AB3373" s="14">
        <f t="shared" si="479"/>
        <v>0.186</v>
      </c>
    </row>
    <row r="3374" spans="1:28" x14ac:dyDescent="0.25">
      <c r="A3374" s="10">
        <f t="shared" si="481"/>
        <v>45432</v>
      </c>
      <c r="B3374" s="11">
        <v>141</v>
      </c>
      <c r="C3374" s="11">
        <v>1000</v>
      </c>
      <c r="D3374" s="12">
        <v>649.41666666666697</v>
      </c>
      <c r="E3374" s="9">
        <v>63.61</v>
      </c>
      <c r="F3374" s="9">
        <f t="shared" si="480"/>
        <v>0</v>
      </c>
      <c r="G3374" s="9">
        <v>1.51</v>
      </c>
      <c r="H3374" s="9">
        <v>6.04</v>
      </c>
      <c r="I3374" s="9"/>
      <c r="J3374" s="9">
        <v>5.1280000000000001</v>
      </c>
      <c r="K3374" s="9">
        <v>72</v>
      </c>
      <c r="L3374" s="9">
        <v>0.25090000000000001</v>
      </c>
      <c r="M3374" s="9">
        <v>0.3765</v>
      </c>
      <c r="N3374" s="9">
        <v>0</v>
      </c>
      <c r="O3374" s="9">
        <v>598.1</v>
      </c>
      <c r="P3374" s="9"/>
      <c r="Q3374" s="9"/>
      <c r="R3374" s="9"/>
      <c r="T3374">
        <f t="shared" si="475"/>
        <v>1411000</v>
      </c>
      <c r="U3374">
        <v>815</v>
      </c>
      <c r="V3374">
        <f t="shared" si="482"/>
        <v>598.1</v>
      </c>
      <c r="W3374" t="str">
        <f t="shared" si="476"/>
        <v/>
      </c>
      <c r="X3374" t="str">
        <f t="shared" si="477"/>
        <v/>
      </c>
      <c r="Y3374" t="str">
        <f t="shared" si="483"/>
        <v/>
      </c>
      <c r="Z3374" s="9"/>
      <c r="AA3374" s="14">
        <f t="shared" si="478"/>
        <v>0.63300000000000001</v>
      </c>
      <c r="AB3374" s="14">
        <f t="shared" si="479"/>
        <v>0.246</v>
      </c>
    </row>
    <row r="3375" spans="1:28" x14ac:dyDescent="0.25">
      <c r="A3375" s="10">
        <f t="shared" si="481"/>
        <v>45432</v>
      </c>
      <c r="B3375" s="11">
        <v>141</v>
      </c>
      <c r="C3375" s="11">
        <v>1100</v>
      </c>
      <c r="D3375" s="12">
        <v>649.45833333333303</v>
      </c>
      <c r="E3375" s="9">
        <v>64.31</v>
      </c>
      <c r="F3375" s="9">
        <f t="shared" si="480"/>
        <v>0.31000000000000227</v>
      </c>
      <c r="G3375" s="9">
        <v>1.51</v>
      </c>
      <c r="H3375" s="9">
        <v>7.55</v>
      </c>
      <c r="I3375" s="9"/>
      <c r="J3375" s="9">
        <v>6.7629999999999999</v>
      </c>
      <c r="K3375" s="9">
        <v>68.900000000000006</v>
      </c>
      <c r="L3375" s="9">
        <v>0.25159999999999999</v>
      </c>
      <c r="M3375" s="9">
        <v>0.3765</v>
      </c>
      <c r="N3375" s="9">
        <v>0</v>
      </c>
      <c r="O3375" s="9">
        <v>550.6</v>
      </c>
      <c r="P3375" s="9"/>
      <c r="Q3375" s="9"/>
      <c r="R3375" s="9"/>
      <c r="T3375">
        <f t="shared" si="475"/>
        <v>1411100</v>
      </c>
      <c r="U3375">
        <v>916.7</v>
      </c>
      <c r="V3375">
        <f t="shared" si="482"/>
        <v>550.6</v>
      </c>
      <c r="W3375" t="str">
        <f t="shared" si="476"/>
        <v/>
      </c>
      <c r="X3375" t="str">
        <f t="shared" si="477"/>
        <v/>
      </c>
      <c r="Y3375" t="str">
        <f t="shared" si="483"/>
        <v/>
      </c>
      <c r="Z3375" s="9"/>
      <c r="AA3375" s="14">
        <f t="shared" si="478"/>
        <v>0.67900000000000005</v>
      </c>
      <c r="AB3375" s="14">
        <f t="shared" si="479"/>
        <v>0.30599999999999999</v>
      </c>
    </row>
    <row r="3376" spans="1:28" x14ac:dyDescent="0.25">
      <c r="A3376" s="10">
        <f t="shared" si="481"/>
        <v>45432</v>
      </c>
      <c r="B3376" s="11">
        <v>141</v>
      </c>
      <c r="C3376" s="11">
        <v>1200</v>
      </c>
      <c r="D3376" s="12">
        <v>649.5</v>
      </c>
      <c r="E3376" s="9">
        <v>63.61</v>
      </c>
      <c r="F3376" s="9">
        <f t="shared" si="480"/>
        <v>0</v>
      </c>
      <c r="G3376" s="9">
        <v>1.51</v>
      </c>
      <c r="H3376" s="9">
        <v>6.04</v>
      </c>
      <c r="I3376" s="9"/>
      <c r="J3376" s="9">
        <v>5.8470000000000004</v>
      </c>
      <c r="K3376" s="9">
        <v>62.6</v>
      </c>
      <c r="L3376" s="9">
        <v>0.25230000000000002</v>
      </c>
      <c r="M3376" s="9">
        <v>0.3765</v>
      </c>
      <c r="N3376" s="9">
        <v>0</v>
      </c>
      <c r="O3376" s="9">
        <v>496.9</v>
      </c>
      <c r="P3376" s="9"/>
      <c r="Q3376" s="9"/>
      <c r="R3376" s="9"/>
      <c r="T3376">
        <f t="shared" si="475"/>
        <v>1411200</v>
      </c>
      <c r="U3376">
        <v>971.2</v>
      </c>
      <c r="V3376">
        <f t="shared" si="482"/>
        <v>496.9</v>
      </c>
      <c r="W3376" t="str">
        <f t="shared" si="476"/>
        <v/>
      </c>
      <c r="X3376" t="str">
        <f t="shared" si="477"/>
        <v/>
      </c>
      <c r="Y3376" t="str">
        <f t="shared" si="483"/>
        <v/>
      </c>
      <c r="Z3376" s="9"/>
      <c r="AA3376" s="14">
        <f t="shared" si="478"/>
        <v>0.57899999999999996</v>
      </c>
      <c r="AB3376" s="14">
        <f t="shared" si="479"/>
        <v>0.34599999999999997</v>
      </c>
    </row>
    <row r="3377" spans="1:28" x14ac:dyDescent="0.25">
      <c r="A3377" s="10">
        <f t="shared" si="481"/>
        <v>45432</v>
      </c>
      <c r="B3377" s="11">
        <v>141</v>
      </c>
      <c r="C3377" s="11">
        <v>1300</v>
      </c>
      <c r="D3377" s="12">
        <v>649.54166666666697</v>
      </c>
      <c r="E3377" s="9">
        <v>64.31</v>
      </c>
      <c r="F3377" s="9">
        <f t="shared" si="480"/>
        <v>0.31000000000000227</v>
      </c>
      <c r="G3377" s="9">
        <v>1.51</v>
      </c>
      <c r="H3377" s="9">
        <v>5.54</v>
      </c>
      <c r="I3377" s="9"/>
      <c r="J3377" s="9">
        <v>8.5429999999999993</v>
      </c>
      <c r="K3377" s="9">
        <v>54.2</v>
      </c>
      <c r="L3377" s="9">
        <v>0.253</v>
      </c>
      <c r="M3377" s="9">
        <v>0.3765</v>
      </c>
      <c r="N3377" s="9">
        <v>0</v>
      </c>
      <c r="O3377" s="9">
        <v>725.6</v>
      </c>
      <c r="P3377" s="9"/>
      <c r="Q3377" s="9"/>
      <c r="R3377" s="9"/>
      <c r="T3377">
        <f t="shared" si="475"/>
        <v>1411300</v>
      </c>
      <c r="U3377">
        <v>974</v>
      </c>
      <c r="V3377">
        <f t="shared" si="482"/>
        <v>725.6</v>
      </c>
      <c r="W3377" t="str">
        <f t="shared" si="476"/>
        <v/>
      </c>
      <c r="X3377" t="str">
        <f t="shared" si="477"/>
        <v/>
      </c>
      <c r="Y3377" t="str">
        <f t="shared" si="483"/>
        <v/>
      </c>
      <c r="Z3377" s="9"/>
      <c r="AA3377" s="14">
        <f t="shared" si="478"/>
        <v>0.60299999999999998</v>
      </c>
      <c r="AB3377" s="14">
        <f t="shared" si="479"/>
        <v>0.51</v>
      </c>
    </row>
    <row r="3378" spans="1:28" x14ac:dyDescent="0.25">
      <c r="A3378" s="10">
        <f t="shared" si="481"/>
        <v>45432</v>
      </c>
      <c r="B3378" s="11">
        <v>141</v>
      </c>
      <c r="C3378" s="11">
        <v>1400</v>
      </c>
      <c r="D3378" s="12">
        <v>649.58333333333303</v>
      </c>
      <c r="E3378" s="9">
        <v>62.91</v>
      </c>
      <c r="F3378" s="9">
        <f t="shared" si="480"/>
        <v>0</v>
      </c>
      <c r="G3378" s="9">
        <v>2.0099999999999998</v>
      </c>
      <c r="H3378" s="9">
        <v>6.04</v>
      </c>
      <c r="I3378" s="9"/>
      <c r="J3378" s="9">
        <v>9.0640000000000001</v>
      </c>
      <c r="K3378" s="9">
        <v>50.1</v>
      </c>
      <c r="L3378" s="9">
        <v>0.253</v>
      </c>
      <c r="M3378" s="9">
        <v>0.3765</v>
      </c>
      <c r="N3378" s="9">
        <v>0</v>
      </c>
      <c r="O3378" s="9">
        <v>713.1</v>
      </c>
      <c r="P3378" s="9"/>
      <c r="Q3378" s="9"/>
      <c r="R3378" s="9"/>
      <c r="T3378">
        <f t="shared" si="475"/>
        <v>1411400</v>
      </c>
      <c r="U3378">
        <v>925.2</v>
      </c>
      <c r="V3378">
        <f t="shared" si="482"/>
        <v>713.1</v>
      </c>
      <c r="W3378" t="str">
        <f t="shared" si="476"/>
        <v/>
      </c>
      <c r="X3378" t="str">
        <f t="shared" si="477"/>
        <v/>
      </c>
      <c r="Y3378" t="str">
        <f t="shared" si="483"/>
        <v/>
      </c>
      <c r="Z3378" s="9"/>
      <c r="AA3378" s="14">
        <f t="shared" si="478"/>
        <v>0.57699999999999996</v>
      </c>
      <c r="AB3378" s="14">
        <f t="shared" si="479"/>
        <v>0.57499999999999996</v>
      </c>
    </row>
    <row r="3379" spans="1:28" x14ac:dyDescent="0.25">
      <c r="A3379" s="10">
        <f t="shared" si="481"/>
        <v>45432</v>
      </c>
      <c r="B3379" s="11">
        <v>141</v>
      </c>
      <c r="C3379" s="11">
        <v>1500</v>
      </c>
      <c r="D3379" s="12">
        <v>649.625</v>
      </c>
      <c r="E3379" s="9">
        <v>63.49</v>
      </c>
      <c r="F3379" s="9">
        <f t="shared" si="480"/>
        <v>0</v>
      </c>
      <c r="G3379" s="9">
        <v>2.0099999999999998</v>
      </c>
      <c r="H3379" s="9">
        <v>6.54</v>
      </c>
      <c r="I3379" s="9"/>
      <c r="J3379" s="9">
        <v>7.3680000000000003</v>
      </c>
      <c r="K3379" s="9">
        <v>61.6</v>
      </c>
      <c r="L3379" s="9">
        <v>0.25380000000000003</v>
      </c>
      <c r="M3379" s="9">
        <v>0.3765</v>
      </c>
      <c r="N3379" s="9">
        <v>0</v>
      </c>
      <c r="O3379" s="9">
        <v>391.9</v>
      </c>
      <c r="P3379" s="9"/>
      <c r="Q3379" s="9"/>
      <c r="R3379" s="9"/>
      <c r="T3379">
        <f t="shared" si="475"/>
        <v>1411500</v>
      </c>
      <c r="U3379">
        <v>828.5</v>
      </c>
      <c r="V3379">
        <f t="shared" si="482"/>
        <v>391.9</v>
      </c>
      <c r="W3379" t="str">
        <f t="shared" si="476"/>
        <v/>
      </c>
      <c r="X3379" t="str">
        <f t="shared" si="477"/>
        <v/>
      </c>
      <c r="Y3379" t="str">
        <f t="shared" si="483"/>
        <v/>
      </c>
      <c r="Z3379" s="9"/>
      <c r="AA3379" s="14">
        <f t="shared" si="478"/>
        <v>0.63300000000000001</v>
      </c>
      <c r="AB3379" s="14">
        <f t="shared" si="479"/>
        <v>0.39500000000000002</v>
      </c>
    </row>
    <row r="3380" spans="1:28" x14ac:dyDescent="0.25">
      <c r="A3380" s="10">
        <f t="shared" si="481"/>
        <v>45432</v>
      </c>
      <c r="B3380" s="11">
        <v>141</v>
      </c>
      <c r="C3380" s="11">
        <v>1600</v>
      </c>
      <c r="D3380" s="12">
        <v>649.66666666666697</v>
      </c>
      <c r="E3380" s="9">
        <v>64.540000000000006</v>
      </c>
      <c r="F3380" s="9">
        <f t="shared" si="480"/>
        <v>0.54000000000000625</v>
      </c>
      <c r="G3380" s="9">
        <v>2.0099999999999998</v>
      </c>
      <c r="H3380" s="9">
        <v>6.54</v>
      </c>
      <c r="I3380" s="9"/>
      <c r="J3380" s="9">
        <v>7.97</v>
      </c>
      <c r="K3380" s="9">
        <v>63</v>
      </c>
      <c r="L3380" s="9">
        <v>0.25380000000000003</v>
      </c>
      <c r="M3380" s="9">
        <v>0.37580000000000002</v>
      </c>
      <c r="N3380" s="9">
        <v>0</v>
      </c>
      <c r="O3380" s="9">
        <v>249.4</v>
      </c>
      <c r="P3380" s="9"/>
      <c r="Q3380" s="9"/>
      <c r="R3380" s="9"/>
      <c r="T3380">
        <f t="shared" si="475"/>
        <v>1411600</v>
      </c>
      <c r="U3380">
        <v>691.3</v>
      </c>
      <c r="V3380">
        <f t="shared" si="482"/>
        <v>249.4</v>
      </c>
      <c r="W3380" t="str">
        <f t="shared" si="476"/>
        <v/>
      </c>
      <c r="X3380" t="str">
        <f t="shared" si="477"/>
        <v/>
      </c>
      <c r="Y3380" t="str">
        <f t="shared" si="483"/>
        <v/>
      </c>
      <c r="Z3380" s="9"/>
      <c r="AA3380" s="14">
        <f t="shared" si="478"/>
        <v>0.67400000000000004</v>
      </c>
      <c r="AB3380" s="14">
        <f t="shared" si="479"/>
        <v>0.39600000000000002</v>
      </c>
    </row>
    <row r="3381" spans="1:28" x14ac:dyDescent="0.25">
      <c r="A3381" s="10">
        <f t="shared" si="481"/>
        <v>45432</v>
      </c>
      <c r="B3381" s="11">
        <v>141</v>
      </c>
      <c r="C3381" s="11">
        <v>1700</v>
      </c>
      <c r="D3381" s="12">
        <v>649.70833333333303</v>
      </c>
      <c r="E3381" s="9">
        <v>63.73</v>
      </c>
      <c r="F3381" s="9">
        <f t="shared" si="480"/>
        <v>0</v>
      </c>
      <c r="G3381" s="9">
        <v>2.0099999999999998</v>
      </c>
      <c r="H3381" s="9">
        <v>5.54</v>
      </c>
      <c r="I3381" s="9"/>
      <c r="J3381" s="9">
        <v>8.3190000000000008</v>
      </c>
      <c r="K3381" s="9">
        <v>53.8</v>
      </c>
      <c r="L3381" s="9">
        <v>0.25380000000000003</v>
      </c>
      <c r="M3381" s="9">
        <v>0.37509999999999999</v>
      </c>
      <c r="N3381" s="9">
        <v>0</v>
      </c>
      <c r="O3381" s="9">
        <v>488.1</v>
      </c>
      <c r="P3381" s="9"/>
      <c r="Q3381" s="9"/>
      <c r="R3381" s="9"/>
      <c r="T3381">
        <f t="shared" si="475"/>
        <v>1411700</v>
      </c>
      <c r="U3381">
        <v>524.20000000000005</v>
      </c>
      <c r="V3381">
        <f t="shared" si="482"/>
        <v>488.1</v>
      </c>
      <c r="W3381" t="str">
        <f t="shared" si="476"/>
        <v/>
      </c>
      <c r="X3381" t="str">
        <f t="shared" si="477"/>
        <v/>
      </c>
      <c r="Y3381" t="str">
        <f t="shared" si="483"/>
        <v/>
      </c>
      <c r="Z3381" s="9"/>
      <c r="AA3381" s="14">
        <f t="shared" si="478"/>
        <v>0.59</v>
      </c>
      <c r="AB3381" s="14">
        <f t="shared" si="479"/>
        <v>0.50700000000000001</v>
      </c>
    </row>
    <row r="3382" spans="1:28" x14ac:dyDescent="0.25">
      <c r="A3382" s="10">
        <f t="shared" si="481"/>
        <v>45432</v>
      </c>
      <c r="B3382" s="11">
        <v>141</v>
      </c>
      <c r="C3382" s="11">
        <v>1800</v>
      </c>
      <c r="D3382" s="12">
        <v>649.75</v>
      </c>
      <c r="E3382" s="9">
        <v>63.49</v>
      </c>
      <c r="F3382" s="9">
        <f t="shared" si="480"/>
        <v>0</v>
      </c>
      <c r="G3382" s="9">
        <v>2.0099999999999998</v>
      </c>
      <c r="H3382" s="9">
        <v>5.54</v>
      </c>
      <c r="I3382" s="9"/>
      <c r="J3382" s="9">
        <v>6.9139999999999997</v>
      </c>
      <c r="K3382" s="9">
        <v>54.3</v>
      </c>
      <c r="L3382" s="9">
        <v>0.2545</v>
      </c>
      <c r="M3382" s="9">
        <v>0.37509999999999999</v>
      </c>
      <c r="N3382" s="9">
        <v>0</v>
      </c>
      <c r="O3382" s="9">
        <v>255.6</v>
      </c>
      <c r="P3382" s="9"/>
      <c r="Q3382" s="9"/>
      <c r="R3382" s="9"/>
      <c r="T3382">
        <f t="shared" si="475"/>
        <v>1411800</v>
      </c>
      <c r="U3382">
        <v>340.5</v>
      </c>
      <c r="V3382">
        <f t="shared" si="482"/>
        <v>255.6</v>
      </c>
      <c r="W3382" t="str">
        <f t="shared" si="476"/>
        <v/>
      </c>
      <c r="X3382" t="str">
        <f t="shared" si="477"/>
        <v/>
      </c>
      <c r="Y3382" t="str">
        <f t="shared" si="483"/>
        <v/>
      </c>
      <c r="Z3382" s="9"/>
      <c r="AA3382" s="14">
        <f t="shared" si="478"/>
        <v>0.54100000000000004</v>
      </c>
      <c r="AB3382" s="14">
        <f t="shared" si="479"/>
        <v>0.45500000000000002</v>
      </c>
    </row>
    <row r="3383" spans="1:28" x14ac:dyDescent="0.25">
      <c r="A3383" s="10">
        <f t="shared" si="481"/>
        <v>45432</v>
      </c>
      <c r="B3383" s="11">
        <v>141</v>
      </c>
      <c r="C3383" s="11">
        <v>1900</v>
      </c>
      <c r="D3383" s="12">
        <v>649.79166666666697</v>
      </c>
      <c r="E3383" s="9">
        <v>63.26</v>
      </c>
      <c r="F3383" s="9">
        <f t="shared" si="480"/>
        <v>0</v>
      </c>
      <c r="G3383" s="9">
        <v>2.0099999999999998</v>
      </c>
      <c r="H3383" s="9">
        <v>6.04</v>
      </c>
      <c r="I3383" s="9"/>
      <c r="J3383" s="9">
        <v>4.0890000000000004</v>
      </c>
      <c r="K3383" s="9">
        <v>58.4</v>
      </c>
      <c r="L3383" s="9">
        <v>0.2545</v>
      </c>
      <c r="M3383" s="9">
        <v>0.37430000000000002</v>
      </c>
      <c r="N3383" s="9">
        <v>0</v>
      </c>
      <c r="O3383" s="9">
        <v>106.9</v>
      </c>
      <c r="P3383" s="9"/>
      <c r="Q3383" s="9"/>
      <c r="R3383" s="9"/>
      <c r="T3383">
        <f t="shared" si="475"/>
        <v>1411900</v>
      </c>
      <c r="U3383">
        <v>160.80000000000001</v>
      </c>
      <c r="V3383">
        <f t="shared" si="482"/>
        <v>106.9</v>
      </c>
      <c r="W3383" t="str">
        <f t="shared" si="476"/>
        <v/>
      </c>
      <c r="X3383" t="str">
        <f t="shared" si="477"/>
        <v/>
      </c>
      <c r="Y3383" t="str">
        <f t="shared" si="483"/>
        <v/>
      </c>
      <c r="Z3383" s="9"/>
      <c r="AA3383" s="14">
        <f t="shared" si="478"/>
        <v>0.47799999999999998</v>
      </c>
      <c r="AB3383" s="14">
        <f t="shared" si="479"/>
        <v>0.34</v>
      </c>
    </row>
    <row r="3384" spans="1:28" x14ac:dyDescent="0.25">
      <c r="A3384" s="10">
        <f t="shared" si="481"/>
        <v>45432</v>
      </c>
      <c r="B3384" s="11">
        <v>141</v>
      </c>
      <c r="C3384" s="11">
        <v>2000</v>
      </c>
      <c r="D3384" s="12">
        <v>649.83333333333303</v>
      </c>
      <c r="E3384" s="9">
        <v>63.37</v>
      </c>
      <c r="F3384" s="9">
        <f t="shared" si="480"/>
        <v>0</v>
      </c>
      <c r="G3384" s="9">
        <v>1.01</v>
      </c>
      <c r="H3384" s="9">
        <v>3.52</v>
      </c>
      <c r="I3384" s="9"/>
      <c r="J3384" s="9">
        <v>2.7170000000000001</v>
      </c>
      <c r="K3384" s="9">
        <v>66</v>
      </c>
      <c r="L3384" s="9">
        <v>0.25380000000000003</v>
      </c>
      <c r="M3384" s="9">
        <v>0.37290000000000001</v>
      </c>
      <c r="N3384" s="9">
        <v>0</v>
      </c>
      <c r="O3384" s="9">
        <v>8.1</v>
      </c>
      <c r="P3384" s="9"/>
      <c r="Q3384" s="9"/>
      <c r="R3384" s="9"/>
      <c r="T3384">
        <f t="shared" si="475"/>
        <v>1412000</v>
      </c>
      <c r="U3384">
        <v>22.8</v>
      </c>
      <c r="V3384">
        <f t="shared" si="482"/>
        <v>8.1</v>
      </c>
      <c r="W3384" t="str">
        <f t="shared" si="476"/>
        <v/>
      </c>
      <c r="X3384" t="str">
        <f t="shared" si="477"/>
        <v/>
      </c>
      <c r="Y3384" t="str">
        <f t="shared" si="483"/>
        <v/>
      </c>
      <c r="Z3384" s="9"/>
      <c r="AA3384" s="14">
        <f t="shared" si="478"/>
        <v>0.49</v>
      </c>
      <c r="AB3384" s="14">
        <f t="shared" si="479"/>
        <v>0.252</v>
      </c>
    </row>
    <row r="3385" spans="1:28" x14ac:dyDescent="0.25">
      <c r="A3385" s="10">
        <f t="shared" si="481"/>
        <v>45432</v>
      </c>
      <c r="B3385" s="11">
        <v>141</v>
      </c>
      <c r="C3385" s="11">
        <v>2100</v>
      </c>
      <c r="D3385" s="12">
        <v>649.875</v>
      </c>
      <c r="E3385" s="9">
        <v>63.49</v>
      </c>
      <c r="F3385" s="9">
        <f t="shared" si="480"/>
        <v>0</v>
      </c>
      <c r="G3385" s="9">
        <v>1.01</v>
      </c>
      <c r="H3385" s="9">
        <v>3.52</v>
      </c>
      <c r="I3385" s="9"/>
      <c r="J3385" s="9">
        <v>1.6970000000000001</v>
      </c>
      <c r="K3385" s="9">
        <v>71</v>
      </c>
      <c r="L3385" s="9">
        <v>0.25380000000000003</v>
      </c>
      <c r="M3385" s="9">
        <v>0.37219999999999998</v>
      </c>
      <c r="N3385" s="9">
        <v>0</v>
      </c>
      <c r="O3385" s="9">
        <v>0.6</v>
      </c>
      <c r="P3385" s="9"/>
      <c r="Q3385" s="9"/>
      <c r="R3385" s="9"/>
      <c r="T3385">
        <f t="shared" si="475"/>
        <v>1412100</v>
      </c>
      <c r="U3385">
        <v>0</v>
      </c>
      <c r="V3385">
        <f t="shared" si="482"/>
        <v>0</v>
      </c>
      <c r="W3385" t="str">
        <f t="shared" si="476"/>
        <v/>
      </c>
      <c r="X3385" t="str">
        <f t="shared" si="477"/>
        <v/>
      </c>
      <c r="Y3385" t="str">
        <f t="shared" si="483"/>
        <v/>
      </c>
      <c r="Z3385" s="9"/>
      <c r="AA3385" s="14">
        <f t="shared" si="478"/>
        <v>0.49</v>
      </c>
      <c r="AB3385" s="14">
        <f t="shared" si="479"/>
        <v>0.2</v>
      </c>
    </row>
    <row r="3386" spans="1:28" x14ac:dyDescent="0.25">
      <c r="A3386" s="10">
        <f t="shared" si="481"/>
        <v>45432</v>
      </c>
      <c r="B3386" s="11">
        <v>141</v>
      </c>
      <c r="C3386" s="11">
        <v>2200</v>
      </c>
      <c r="D3386" s="12">
        <v>649.91666666666697</v>
      </c>
      <c r="E3386" s="9">
        <v>63.14</v>
      </c>
      <c r="F3386" s="9">
        <f t="shared" si="480"/>
        <v>0</v>
      </c>
      <c r="G3386" s="9">
        <v>0.5</v>
      </c>
      <c r="H3386" s="9">
        <v>4.53</v>
      </c>
      <c r="I3386" s="9"/>
      <c r="J3386" s="9">
        <v>0.439</v>
      </c>
      <c r="K3386" s="9">
        <v>69.3</v>
      </c>
      <c r="L3386" s="9">
        <v>0.25380000000000003</v>
      </c>
      <c r="M3386" s="9">
        <v>0.37140000000000001</v>
      </c>
      <c r="N3386" s="9">
        <v>0</v>
      </c>
      <c r="O3386" s="9">
        <v>0.6</v>
      </c>
      <c r="P3386" s="9"/>
      <c r="Q3386" s="9"/>
      <c r="R3386" s="9"/>
      <c r="T3386">
        <f t="shared" si="475"/>
        <v>1412200</v>
      </c>
      <c r="U3386">
        <v>0</v>
      </c>
      <c r="V3386">
        <f t="shared" si="482"/>
        <v>0</v>
      </c>
      <c r="W3386" t="str">
        <f t="shared" si="476"/>
        <v/>
      </c>
      <c r="X3386" t="str">
        <f t="shared" si="477"/>
        <v/>
      </c>
      <c r="Y3386" t="str">
        <f t="shared" si="483"/>
        <v/>
      </c>
      <c r="Z3386" s="9"/>
      <c r="AA3386" s="14">
        <f t="shared" si="478"/>
        <v>0.437</v>
      </c>
      <c r="AB3386" s="14">
        <f t="shared" si="479"/>
        <v>0.19400000000000001</v>
      </c>
    </row>
    <row r="3387" spans="1:28" x14ac:dyDescent="0.25">
      <c r="A3387" s="10">
        <f t="shared" si="481"/>
        <v>45432</v>
      </c>
      <c r="B3387" s="11">
        <v>141</v>
      </c>
      <c r="C3387" s="11">
        <v>2300</v>
      </c>
      <c r="D3387" s="12">
        <v>649.95833333333303</v>
      </c>
      <c r="E3387" s="9">
        <v>63.37</v>
      </c>
      <c r="F3387" s="9">
        <f t="shared" si="480"/>
        <v>0</v>
      </c>
      <c r="G3387" s="9">
        <v>0.5</v>
      </c>
      <c r="H3387" s="9">
        <v>3.02</v>
      </c>
      <c r="I3387" s="9"/>
      <c r="J3387" s="9">
        <v>0.41199999999999998</v>
      </c>
      <c r="K3387" s="9">
        <v>70.400000000000006</v>
      </c>
      <c r="L3387" s="9">
        <v>0.253</v>
      </c>
      <c r="M3387" s="9">
        <v>0.37069999999999997</v>
      </c>
      <c r="N3387" s="9">
        <v>0</v>
      </c>
      <c r="O3387" s="9">
        <v>0.6</v>
      </c>
      <c r="P3387" s="9"/>
      <c r="Q3387" s="9"/>
      <c r="R3387" s="9"/>
      <c r="T3387">
        <f t="shared" si="475"/>
        <v>1412300</v>
      </c>
      <c r="U3387">
        <v>0</v>
      </c>
      <c r="V3387">
        <f t="shared" si="482"/>
        <v>0</v>
      </c>
      <c r="W3387" t="str">
        <f t="shared" si="476"/>
        <v/>
      </c>
      <c r="X3387" t="str">
        <f t="shared" si="477"/>
        <v/>
      </c>
      <c r="Y3387" t="str">
        <f t="shared" si="483"/>
        <v/>
      </c>
      <c r="Z3387" s="9"/>
      <c r="AA3387" s="14">
        <f t="shared" si="478"/>
        <v>0.443</v>
      </c>
      <c r="AB3387" s="14">
        <f t="shared" si="479"/>
        <v>0.186</v>
      </c>
    </row>
    <row r="3388" spans="1:28" x14ac:dyDescent="0.25">
      <c r="A3388" s="10">
        <f t="shared" si="481"/>
        <v>45432</v>
      </c>
      <c r="B3388" s="11">
        <v>141</v>
      </c>
      <c r="C3388" s="11">
        <v>2400</v>
      </c>
      <c r="D3388" s="12">
        <v>650</v>
      </c>
      <c r="E3388" s="9">
        <v>63.49</v>
      </c>
      <c r="F3388" s="9">
        <f t="shared" si="480"/>
        <v>0</v>
      </c>
      <c r="G3388" s="9">
        <v>1.01</v>
      </c>
      <c r="H3388" s="9">
        <v>4.53</v>
      </c>
      <c r="I3388" s="9"/>
      <c r="J3388" s="9">
        <v>1.371</v>
      </c>
      <c r="K3388" s="9">
        <v>70.7</v>
      </c>
      <c r="L3388" s="9">
        <v>0.253</v>
      </c>
      <c r="M3388" s="9">
        <v>0.37</v>
      </c>
      <c r="N3388" s="9">
        <v>0</v>
      </c>
      <c r="O3388" s="9">
        <v>0.6</v>
      </c>
      <c r="P3388" s="9"/>
      <c r="Q3388" s="9"/>
      <c r="R3388" s="9"/>
      <c r="T3388">
        <f t="shared" si="475"/>
        <v>1412400</v>
      </c>
      <c r="U3388">
        <v>0</v>
      </c>
      <c r="V3388">
        <f t="shared" si="482"/>
        <v>0</v>
      </c>
      <c r="W3388">
        <f t="shared" si="476"/>
        <v>0.253</v>
      </c>
      <c r="X3388">
        <f t="shared" si="477"/>
        <v>0.37</v>
      </c>
      <c r="Y3388">
        <f t="shared" si="483"/>
        <v>0</v>
      </c>
      <c r="Z3388" s="9"/>
      <c r="AA3388" s="14">
        <f t="shared" si="478"/>
        <v>0.47699999999999998</v>
      </c>
      <c r="AB3388" s="14">
        <f t="shared" si="479"/>
        <v>0.19800000000000001</v>
      </c>
    </row>
    <row r="3389" spans="1:28" x14ac:dyDescent="0.25">
      <c r="A3389" s="10">
        <f t="shared" si="481"/>
        <v>45433</v>
      </c>
      <c r="B3389" s="11">
        <v>142</v>
      </c>
      <c r="C3389" s="11">
        <v>100</v>
      </c>
      <c r="D3389" s="12">
        <v>650.04166666666697</v>
      </c>
      <c r="E3389" s="9">
        <v>63.37</v>
      </c>
      <c r="F3389" s="9">
        <f t="shared" si="480"/>
        <v>0</v>
      </c>
      <c r="G3389" s="9">
        <v>1.01</v>
      </c>
      <c r="H3389" s="9">
        <v>4.53</v>
      </c>
      <c r="I3389" s="9"/>
      <c r="J3389" s="9">
        <v>1.534</v>
      </c>
      <c r="K3389" s="9">
        <v>69.099999999999994</v>
      </c>
      <c r="L3389" s="9">
        <v>0.253</v>
      </c>
      <c r="M3389" s="9">
        <v>0.36930000000000002</v>
      </c>
      <c r="N3389" s="9">
        <v>0</v>
      </c>
      <c r="O3389" s="9">
        <v>0.6</v>
      </c>
      <c r="P3389" s="9"/>
      <c r="Q3389" s="9"/>
      <c r="R3389" s="9"/>
      <c r="T3389">
        <f t="shared" si="475"/>
        <v>1420100</v>
      </c>
      <c r="U3389">
        <v>0</v>
      </c>
      <c r="V3389">
        <f t="shared" si="482"/>
        <v>0</v>
      </c>
      <c r="W3389" t="str">
        <f t="shared" si="476"/>
        <v/>
      </c>
      <c r="X3389" t="str">
        <f t="shared" si="477"/>
        <v/>
      </c>
      <c r="Y3389" t="str">
        <f t="shared" si="483"/>
        <v/>
      </c>
      <c r="Z3389" s="9"/>
      <c r="AA3389" s="14">
        <f t="shared" si="478"/>
        <v>0.47099999999999997</v>
      </c>
      <c r="AB3389" s="14">
        <f t="shared" si="479"/>
        <v>0.21099999999999999</v>
      </c>
    </row>
    <row r="3390" spans="1:28" x14ac:dyDescent="0.25">
      <c r="A3390" s="10">
        <f t="shared" si="481"/>
        <v>45433</v>
      </c>
      <c r="B3390" s="11">
        <v>142</v>
      </c>
      <c r="C3390" s="11">
        <v>200</v>
      </c>
      <c r="D3390" s="12">
        <v>650.08333333333303</v>
      </c>
      <c r="E3390" s="9">
        <v>63.49</v>
      </c>
      <c r="F3390" s="9">
        <f t="shared" si="480"/>
        <v>0</v>
      </c>
      <c r="G3390" s="9">
        <v>1.01</v>
      </c>
      <c r="H3390" s="9">
        <v>3.52</v>
      </c>
      <c r="I3390" s="9"/>
      <c r="J3390" s="9">
        <v>0.57699999999999996</v>
      </c>
      <c r="K3390" s="9">
        <v>71.7</v>
      </c>
      <c r="L3390" s="9">
        <v>0.25230000000000002</v>
      </c>
      <c r="M3390" s="9">
        <v>0.36849999999999999</v>
      </c>
      <c r="N3390" s="9">
        <v>0</v>
      </c>
      <c r="O3390" s="9">
        <v>0.6</v>
      </c>
      <c r="P3390" s="9"/>
      <c r="Q3390" s="9"/>
      <c r="R3390" s="9"/>
      <c r="T3390">
        <f t="shared" si="475"/>
        <v>1420200</v>
      </c>
      <c r="U3390">
        <v>0</v>
      </c>
      <c r="V3390">
        <f t="shared" si="482"/>
        <v>0</v>
      </c>
      <c r="W3390" t="str">
        <f t="shared" si="476"/>
        <v/>
      </c>
      <c r="X3390" t="str">
        <f t="shared" si="477"/>
        <v/>
      </c>
      <c r="Y3390" t="str">
        <f t="shared" si="483"/>
        <v/>
      </c>
      <c r="Z3390" s="9"/>
      <c r="AA3390" s="14">
        <f t="shared" si="478"/>
        <v>0.45600000000000002</v>
      </c>
      <c r="AB3390" s="14">
        <f t="shared" si="479"/>
        <v>0.18</v>
      </c>
    </row>
    <row r="3391" spans="1:28" x14ac:dyDescent="0.25">
      <c r="A3391" s="10">
        <f t="shared" si="481"/>
        <v>45433</v>
      </c>
      <c r="B3391" s="11">
        <v>142</v>
      </c>
      <c r="C3391" s="11">
        <v>300</v>
      </c>
      <c r="D3391" s="12">
        <v>650.125</v>
      </c>
      <c r="E3391" s="9">
        <v>63.73</v>
      </c>
      <c r="F3391" s="9">
        <f t="shared" si="480"/>
        <v>0</v>
      </c>
      <c r="G3391" s="9">
        <v>1.01</v>
      </c>
      <c r="H3391" s="9">
        <v>4.03</v>
      </c>
      <c r="I3391" s="9"/>
      <c r="J3391" s="9">
        <v>0.41199999999999998</v>
      </c>
      <c r="K3391" s="9">
        <v>77.900000000000006</v>
      </c>
      <c r="L3391" s="9">
        <v>0.25230000000000002</v>
      </c>
      <c r="M3391" s="9">
        <v>0.36780000000000002</v>
      </c>
      <c r="N3391" s="9">
        <v>0</v>
      </c>
      <c r="O3391" s="9">
        <v>0.6</v>
      </c>
      <c r="P3391" s="9"/>
      <c r="Q3391" s="9"/>
      <c r="R3391" s="9"/>
      <c r="T3391">
        <f t="shared" si="475"/>
        <v>1420300</v>
      </c>
      <c r="U3391">
        <v>0</v>
      </c>
      <c r="V3391">
        <f t="shared" si="482"/>
        <v>0</v>
      </c>
      <c r="W3391" t="str">
        <f t="shared" si="476"/>
        <v/>
      </c>
      <c r="X3391" t="str">
        <f t="shared" si="477"/>
        <v/>
      </c>
      <c r="Y3391" t="str">
        <f t="shared" si="483"/>
        <v/>
      </c>
      <c r="Z3391" s="9"/>
      <c r="AA3391" s="14">
        <f t="shared" si="478"/>
        <v>0.49</v>
      </c>
      <c r="AB3391" s="14">
        <f t="shared" si="479"/>
        <v>0.13900000000000001</v>
      </c>
    </row>
    <row r="3392" spans="1:28" x14ac:dyDescent="0.25">
      <c r="A3392" s="10">
        <f t="shared" si="481"/>
        <v>45433</v>
      </c>
      <c r="B3392" s="11">
        <v>142</v>
      </c>
      <c r="C3392" s="11">
        <v>400</v>
      </c>
      <c r="D3392" s="12">
        <v>650.16666666666697</v>
      </c>
      <c r="E3392" s="9">
        <v>63.49</v>
      </c>
      <c r="F3392" s="9">
        <f t="shared" si="480"/>
        <v>0</v>
      </c>
      <c r="G3392" s="9">
        <v>1.01</v>
      </c>
      <c r="H3392" s="9">
        <v>4.53</v>
      </c>
      <c r="I3392" s="9"/>
      <c r="J3392" s="9">
        <v>0.13500000000000001</v>
      </c>
      <c r="K3392" s="9">
        <v>82.5</v>
      </c>
      <c r="L3392" s="9">
        <v>0.253</v>
      </c>
      <c r="M3392" s="9">
        <v>0.36709999999999998</v>
      </c>
      <c r="N3392" s="9">
        <v>0</v>
      </c>
      <c r="O3392" s="9">
        <v>0.6</v>
      </c>
      <c r="P3392" s="9"/>
      <c r="Q3392" s="9"/>
      <c r="R3392" s="9"/>
      <c r="T3392">
        <f t="shared" si="475"/>
        <v>1420400</v>
      </c>
      <c r="U3392">
        <v>0</v>
      </c>
      <c r="V3392">
        <f t="shared" si="482"/>
        <v>0</v>
      </c>
      <c r="W3392" t="str">
        <f t="shared" si="476"/>
        <v/>
      </c>
      <c r="X3392" t="str">
        <f t="shared" si="477"/>
        <v/>
      </c>
      <c r="Y3392" t="str">
        <f t="shared" si="483"/>
        <v/>
      </c>
      <c r="Z3392" s="9"/>
      <c r="AA3392" s="14">
        <f t="shared" si="478"/>
        <v>0.50900000000000001</v>
      </c>
      <c r="AB3392" s="14">
        <f t="shared" si="479"/>
        <v>0.108</v>
      </c>
    </row>
    <row r="3393" spans="1:28" x14ac:dyDescent="0.25">
      <c r="A3393" s="10">
        <f t="shared" si="481"/>
        <v>45433</v>
      </c>
      <c r="B3393" s="11">
        <v>142</v>
      </c>
      <c r="C3393" s="11">
        <v>500</v>
      </c>
      <c r="D3393" s="12">
        <v>650.20833333333303</v>
      </c>
      <c r="E3393" s="9">
        <v>63.73</v>
      </c>
      <c r="F3393" s="9">
        <f t="shared" si="480"/>
        <v>0</v>
      </c>
      <c r="G3393" s="9">
        <v>1.51</v>
      </c>
      <c r="H3393" s="9">
        <v>5.54</v>
      </c>
      <c r="I3393" s="9"/>
      <c r="J3393" s="9">
        <v>0.27300000000000002</v>
      </c>
      <c r="K3393" s="9">
        <v>82.8</v>
      </c>
      <c r="L3393" s="9">
        <v>0.253</v>
      </c>
      <c r="M3393" s="9">
        <v>0.3664</v>
      </c>
      <c r="N3393" s="9">
        <v>0</v>
      </c>
      <c r="O3393" s="9">
        <v>23.1</v>
      </c>
      <c r="P3393" s="9"/>
      <c r="Q3393" s="9"/>
      <c r="R3393" s="9"/>
      <c r="T3393">
        <f t="shared" si="475"/>
        <v>1420500</v>
      </c>
      <c r="U3393">
        <v>15.5</v>
      </c>
      <c r="V3393">
        <f t="shared" si="482"/>
        <v>23.1</v>
      </c>
      <c r="W3393" t="str">
        <f t="shared" si="476"/>
        <v/>
      </c>
      <c r="X3393" t="str">
        <f t="shared" si="477"/>
        <v/>
      </c>
      <c r="Y3393" t="str">
        <f t="shared" si="483"/>
        <v/>
      </c>
      <c r="Z3393" s="9"/>
      <c r="AA3393" s="14">
        <f t="shared" si="478"/>
        <v>0.51600000000000001</v>
      </c>
      <c r="AB3393" s="14">
        <f t="shared" si="479"/>
        <v>0.107</v>
      </c>
    </row>
    <row r="3394" spans="1:28" x14ac:dyDescent="0.25">
      <c r="A3394" s="10">
        <f t="shared" si="481"/>
        <v>45433</v>
      </c>
      <c r="B3394" s="11">
        <v>142</v>
      </c>
      <c r="C3394" s="11">
        <v>600</v>
      </c>
      <c r="D3394" s="12">
        <v>650.25</v>
      </c>
      <c r="E3394" s="9">
        <v>63.61</v>
      </c>
      <c r="F3394" s="9">
        <f t="shared" si="480"/>
        <v>0</v>
      </c>
      <c r="G3394" s="9">
        <v>1.51</v>
      </c>
      <c r="H3394" s="9">
        <v>6.04</v>
      </c>
      <c r="I3394" s="9"/>
      <c r="J3394" s="9">
        <v>2.37</v>
      </c>
      <c r="K3394" s="9">
        <v>81.7</v>
      </c>
      <c r="L3394" s="9">
        <v>0.25230000000000002</v>
      </c>
      <c r="M3394" s="9">
        <v>0.3649</v>
      </c>
      <c r="N3394" s="9">
        <v>0</v>
      </c>
      <c r="O3394" s="9">
        <v>135.6</v>
      </c>
      <c r="P3394" s="9"/>
      <c r="Q3394" s="9"/>
      <c r="R3394" s="9"/>
      <c r="T3394">
        <f t="shared" si="475"/>
        <v>1420600</v>
      </c>
      <c r="U3394">
        <v>144.19999999999999</v>
      </c>
      <c r="V3394">
        <f t="shared" si="482"/>
        <v>135.6</v>
      </c>
      <c r="W3394" t="str">
        <f t="shared" si="476"/>
        <v/>
      </c>
      <c r="X3394" t="str">
        <f t="shared" si="477"/>
        <v/>
      </c>
      <c r="Y3394" t="str">
        <f t="shared" si="483"/>
        <v/>
      </c>
      <c r="Z3394" s="9"/>
      <c r="AA3394" s="14">
        <f t="shared" si="478"/>
        <v>0.59199999999999997</v>
      </c>
      <c r="AB3394" s="14">
        <f t="shared" si="479"/>
        <v>0.13300000000000001</v>
      </c>
    </row>
    <row r="3395" spans="1:28" x14ac:dyDescent="0.25">
      <c r="A3395" s="10">
        <f t="shared" si="481"/>
        <v>45433</v>
      </c>
      <c r="B3395" s="11">
        <v>142</v>
      </c>
      <c r="C3395" s="11">
        <v>700</v>
      </c>
      <c r="D3395" s="12">
        <v>650.29166666666697</v>
      </c>
      <c r="E3395" s="9">
        <v>63.73</v>
      </c>
      <c r="F3395" s="9">
        <f t="shared" si="480"/>
        <v>0</v>
      </c>
      <c r="G3395" s="9">
        <v>2.0099999999999998</v>
      </c>
      <c r="H3395" s="9">
        <v>6.54</v>
      </c>
      <c r="I3395" s="9"/>
      <c r="J3395" s="9">
        <v>2.2090000000000001</v>
      </c>
      <c r="K3395" s="9">
        <v>81</v>
      </c>
      <c r="L3395" s="9">
        <v>0.25090000000000001</v>
      </c>
      <c r="M3395" s="9">
        <v>0.36349999999999999</v>
      </c>
      <c r="N3395" s="9">
        <v>0</v>
      </c>
      <c r="O3395" s="9">
        <v>166.9</v>
      </c>
      <c r="P3395" s="9"/>
      <c r="Q3395" s="9"/>
      <c r="R3395" s="9"/>
      <c r="T3395">
        <f t="shared" si="475"/>
        <v>1420700</v>
      </c>
      <c r="U3395">
        <v>322.5</v>
      </c>
      <c r="V3395">
        <f t="shared" si="482"/>
        <v>166.9</v>
      </c>
      <c r="W3395" t="str">
        <f t="shared" si="476"/>
        <v/>
      </c>
      <c r="X3395" t="str">
        <f t="shared" si="477"/>
        <v/>
      </c>
      <c r="Y3395" t="str">
        <f t="shared" si="483"/>
        <v/>
      </c>
      <c r="Z3395" s="9"/>
      <c r="AA3395" s="14">
        <f t="shared" si="478"/>
        <v>0.57999999999999996</v>
      </c>
      <c r="AB3395" s="14">
        <f t="shared" si="479"/>
        <v>0.13600000000000001</v>
      </c>
    </row>
    <row r="3396" spans="1:28" x14ac:dyDescent="0.25">
      <c r="A3396" s="10">
        <f t="shared" si="481"/>
        <v>45433</v>
      </c>
      <c r="B3396" s="11">
        <v>142</v>
      </c>
      <c r="C3396" s="11">
        <v>800</v>
      </c>
      <c r="D3396" s="12">
        <v>650.33333333333303</v>
      </c>
      <c r="E3396" s="9">
        <v>63.73</v>
      </c>
      <c r="F3396" s="9">
        <f t="shared" si="480"/>
        <v>0</v>
      </c>
      <c r="G3396" s="9">
        <v>1.51</v>
      </c>
      <c r="H3396" s="9">
        <v>4.03</v>
      </c>
      <c r="I3396" s="9"/>
      <c r="J3396" s="9">
        <v>1.371</v>
      </c>
      <c r="K3396" s="9">
        <v>83.5</v>
      </c>
      <c r="L3396" s="9">
        <v>0.25009999999999999</v>
      </c>
      <c r="M3396" s="9">
        <v>0.36270000000000002</v>
      </c>
      <c r="N3396" s="9">
        <v>0</v>
      </c>
      <c r="O3396" s="9">
        <v>196.9</v>
      </c>
      <c r="P3396" s="9"/>
      <c r="Q3396" s="9"/>
      <c r="R3396" s="9"/>
      <c r="T3396">
        <f t="shared" si="475"/>
        <v>1420800</v>
      </c>
      <c r="U3396">
        <v>505.7</v>
      </c>
      <c r="V3396">
        <f t="shared" si="482"/>
        <v>196.9</v>
      </c>
      <c r="W3396" t="str">
        <f t="shared" si="476"/>
        <v/>
      </c>
      <c r="X3396" t="str">
        <f t="shared" si="477"/>
        <v/>
      </c>
      <c r="Y3396" t="str">
        <f t="shared" si="483"/>
        <v/>
      </c>
      <c r="Z3396" s="9"/>
      <c r="AA3396" s="14">
        <f t="shared" si="478"/>
        <v>0.56299999999999994</v>
      </c>
      <c r="AB3396" s="14">
        <f t="shared" si="479"/>
        <v>0.111</v>
      </c>
    </row>
    <row r="3397" spans="1:28" x14ac:dyDescent="0.25">
      <c r="A3397" s="10">
        <f t="shared" si="481"/>
        <v>45433</v>
      </c>
      <c r="B3397" s="11">
        <v>142</v>
      </c>
      <c r="C3397" s="11">
        <v>900</v>
      </c>
      <c r="D3397" s="12">
        <v>650.375</v>
      </c>
      <c r="E3397" s="9">
        <v>63.84</v>
      </c>
      <c r="F3397" s="9">
        <f t="shared" si="480"/>
        <v>0</v>
      </c>
      <c r="G3397" s="9">
        <v>1.51</v>
      </c>
      <c r="H3397" s="9">
        <v>4.53</v>
      </c>
      <c r="I3397" s="9"/>
      <c r="J3397" s="9">
        <v>0.98899999999999999</v>
      </c>
      <c r="K3397" s="9">
        <v>93.2</v>
      </c>
      <c r="L3397" s="9">
        <v>0.2487</v>
      </c>
      <c r="M3397" s="9">
        <v>0.36130000000000001</v>
      </c>
      <c r="N3397" s="9">
        <v>0.2</v>
      </c>
      <c r="O3397" s="9">
        <v>174.4</v>
      </c>
      <c r="P3397" s="9"/>
      <c r="Q3397" s="9"/>
      <c r="R3397" s="9"/>
      <c r="T3397">
        <f t="shared" ref="T3397:T3460" si="484">B3397*10000+C3397</f>
        <v>1420900</v>
      </c>
      <c r="U3397">
        <v>675.5</v>
      </c>
      <c r="V3397">
        <f t="shared" si="482"/>
        <v>174.4</v>
      </c>
      <c r="W3397" t="str">
        <f t="shared" ref="W3397:W3460" si="485">IF(C3397=2400,ROUND(L3397,3),"")</f>
        <v/>
      </c>
      <c r="X3397" t="str">
        <f t="shared" ref="X3397:X3460" si="486">IF(C3397=2400,ROUND(M3397,3),"")</f>
        <v/>
      </c>
      <c r="Y3397" t="str">
        <f t="shared" si="483"/>
        <v/>
      </c>
      <c r="Z3397" s="9"/>
      <c r="AA3397" s="14">
        <f t="shared" ref="AA3397:AA3460" si="487">ROUND((0.6105*(EXP((17.273*J3397)/(J3397+237.3))))*K3397/100,3)</f>
        <v>0.61099999999999999</v>
      </c>
      <c r="AB3397" s="14">
        <f t="shared" ref="AB3397:AB3460" si="488">ROUND(AA3397/K3397*(100-K3397),3)</f>
        <v>4.4999999999999998E-2</v>
      </c>
    </row>
    <row r="3398" spans="1:28" x14ac:dyDescent="0.25">
      <c r="A3398" s="10">
        <f t="shared" si="481"/>
        <v>45433</v>
      </c>
      <c r="B3398" s="11">
        <v>142</v>
      </c>
      <c r="C3398" s="11">
        <v>1000</v>
      </c>
      <c r="D3398" s="12">
        <v>650.41666666666697</v>
      </c>
      <c r="E3398" s="9">
        <v>63.96</v>
      </c>
      <c r="F3398" s="9">
        <f t="shared" ref="F3398:F3461" si="489">IF(E3398&gt;F$2,E3398-F$2,0)</f>
        <v>0</v>
      </c>
      <c r="G3398" s="9">
        <v>1.01</v>
      </c>
      <c r="H3398" s="9">
        <v>3.52</v>
      </c>
      <c r="I3398" s="9"/>
      <c r="J3398" s="9">
        <v>1.262</v>
      </c>
      <c r="K3398" s="9">
        <v>95.9</v>
      </c>
      <c r="L3398" s="9">
        <v>0.2487</v>
      </c>
      <c r="M3398" s="9">
        <v>0.35980000000000001</v>
      </c>
      <c r="N3398" s="9">
        <v>0.6</v>
      </c>
      <c r="O3398" s="9">
        <v>166.9</v>
      </c>
      <c r="P3398" s="9"/>
      <c r="Q3398" s="9"/>
      <c r="R3398" s="9"/>
      <c r="T3398">
        <f t="shared" si="484"/>
        <v>1421000</v>
      </c>
      <c r="U3398">
        <v>816.7</v>
      </c>
      <c r="V3398">
        <f t="shared" si="482"/>
        <v>166.9</v>
      </c>
      <c r="W3398" t="str">
        <f t="shared" si="485"/>
        <v/>
      </c>
      <c r="X3398" t="str">
        <f t="shared" si="486"/>
        <v/>
      </c>
      <c r="Y3398" t="str">
        <f t="shared" si="483"/>
        <v/>
      </c>
      <c r="Z3398" s="9"/>
      <c r="AA3398" s="14">
        <f t="shared" si="487"/>
        <v>0.64100000000000001</v>
      </c>
      <c r="AB3398" s="14">
        <f t="shared" si="488"/>
        <v>2.7E-2</v>
      </c>
    </row>
    <row r="3399" spans="1:28" x14ac:dyDescent="0.25">
      <c r="A3399" s="10">
        <f t="shared" ref="A3399:A3462" si="490">A$5-1+B3399</f>
        <v>45433</v>
      </c>
      <c r="B3399" s="11">
        <v>142</v>
      </c>
      <c r="C3399" s="11">
        <v>1100</v>
      </c>
      <c r="D3399" s="12">
        <v>650.45833333333303</v>
      </c>
      <c r="E3399" s="9">
        <v>63.84</v>
      </c>
      <c r="F3399" s="9">
        <f t="shared" si="489"/>
        <v>0</v>
      </c>
      <c r="G3399" s="9">
        <v>1.01</v>
      </c>
      <c r="H3399" s="9">
        <v>3.52</v>
      </c>
      <c r="I3399" s="9"/>
      <c r="J3399" s="9">
        <v>1.044</v>
      </c>
      <c r="K3399" s="9">
        <v>96.3</v>
      </c>
      <c r="L3399" s="9">
        <v>0.25009999999999999</v>
      </c>
      <c r="M3399" s="9">
        <v>0.35909999999999997</v>
      </c>
      <c r="N3399" s="9">
        <v>0.8</v>
      </c>
      <c r="O3399" s="9">
        <v>186.9</v>
      </c>
      <c r="P3399" s="9"/>
      <c r="Q3399" s="9"/>
      <c r="R3399" s="9"/>
      <c r="T3399">
        <f t="shared" si="484"/>
        <v>1421100</v>
      </c>
      <c r="U3399">
        <v>918.2</v>
      </c>
      <c r="V3399">
        <f t="shared" si="482"/>
        <v>186.9</v>
      </c>
      <c r="W3399" t="str">
        <f t="shared" si="485"/>
        <v/>
      </c>
      <c r="X3399" t="str">
        <f t="shared" si="486"/>
        <v/>
      </c>
      <c r="Y3399" t="str">
        <f t="shared" si="483"/>
        <v/>
      </c>
      <c r="Z3399" s="9"/>
      <c r="AA3399" s="14">
        <f t="shared" si="487"/>
        <v>0.63400000000000001</v>
      </c>
      <c r="AB3399" s="14">
        <f t="shared" si="488"/>
        <v>2.4E-2</v>
      </c>
    </row>
    <row r="3400" spans="1:28" x14ac:dyDescent="0.25">
      <c r="A3400" s="10">
        <f t="shared" si="490"/>
        <v>45433</v>
      </c>
      <c r="B3400" s="11">
        <v>142</v>
      </c>
      <c r="C3400" s="11">
        <v>1200</v>
      </c>
      <c r="D3400" s="12">
        <v>650.5</v>
      </c>
      <c r="E3400" s="9">
        <v>63.84</v>
      </c>
      <c r="F3400" s="9">
        <f t="shared" si="489"/>
        <v>0</v>
      </c>
      <c r="G3400" s="9">
        <v>1.51</v>
      </c>
      <c r="H3400" s="9">
        <v>4.53</v>
      </c>
      <c r="I3400" s="9"/>
      <c r="J3400" s="9">
        <v>1.18</v>
      </c>
      <c r="K3400" s="9">
        <v>97</v>
      </c>
      <c r="L3400" s="9">
        <v>0.25380000000000003</v>
      </c>
      <c r="M3400" s="9">
        <v>0.36049999999999999</v>
      </c>
      <c r="N3400" s="9">
        <v>1</v>
      </c>
      <c r="O3400" s="9">
        <v>208.1</v>
      </c>
      <c r="P3400" s="9"/>
      <c r="Q3400" s="9"/>
      <c r="R3400" s="9"/>
      <c r="T3400">
        <f t="shared" si="484"/>
        <v>1421200</v>
      </c>
      <c r="U3400">
        <v>972.5</v>
      </c>
      <c r="V3400">
        <f t="shared" si="482"/>
        <v>208.1</v>
      </c>
      <c r="W3400" t="str">
        <f t="shared" si="485"/>
        <v/>
      </c>
      <c r="X3400" t="str">
        <f t="shared" si="486"/>
        <v/>
      </c>
      <c r="Y3400" t="str">
        <f t="shared" si="483"/>
        <v/>
      </c>
      <c r="Z3400" s="9"/>
      <c r="AA3400" s="14">
        <f t="shared" si="487"/>
        <v>0.64500000000000002</v>
      </c>
      <c r="AB3400" s="14">
        <f t="shared" si="488"/>
        <v>0.02</v>
      </c>
    </row>
    <row r="3401" spans="1:28" x14ac:dyDescent="0.25">
      <c r="A3401" s="10">
        <f t="shared" si="490"/>
        <v>45433</v>
      </c>
      <c r="B3401" s="11">
        <v>142</v>
      </c>
      <c r="C3401" s="11">
        <v>1300</v>
      </c>
      <c r="D3401" s="12">
        <v>650.54166666666697</v>
      </c>
      <c r="E3401" s="9">
        <v>64.08</v>
      </c>
      <c r="F3401" s="9">
        <f t="shared" si="489"/>
        <v>7.9999999999998295E-2</v>
      </c>
      <c r="G3401" s="9">
        <v>2.0099999999999998</v>
      </c>
      <c r="H3401" s="9">
        <v>5.03</v>
      </c>
      <c r="I3401" s="9"/>
      <c r="J3401" s="9">
        <v>0.38400000000000001</v>
      </c>
      <c r="K3401" s="9">
        <v>97.7</v>
      </c>
      <c r="L3401" s="9">
        <v>0.2581</v>
      </c>
      <c r="M3401" s="9">
        <v>0.36199999999999999</v>
      </c>
      <c r="N3401" s="9">
        <v>1.4</v>
      </c>
      <c r="O3401" s="9">
        <v>158.1</v>
      </c>
      <c r="P3401" s="9"/>
      <c r="Q3401" s="9"/>
      <c r="R3401" s="9"/>
      <c r="T3401">
        <f t="shared" si="484"/>
        <v>1421300</v>
      </c>
      <c r="U3401">
        <v>975.7</v>
      </c>
      <c r="V3401">
        <f t="shared" si="482"/>
        <v>158.1</v>
      </c>
      <c r="W3401" t="str">
        <f t="shared" si="485"/>
        <v/>
      </c>
      <c r="X3401" t="str">
        <f t="shared" si="486"/>
        <v/>
      </c>
      <c r="Y3401" t="str">
        <f t="shared" si="483"/>
        <v/>
      </c>
      <c r="Z3401" s="9"/>
      <c r="AA3401" s="14">
        <f t="shared" si="487"/>
        <v>0.61299999999999999</v>
      </c>
      <c r="AB3401" s="14">
        <f t="shared" si="488"/>
        <v>1.4E-2</v>
      </c>
    </row>
    <row r="3402" spans="1:28" x14ac:dyDescent="0.25">
      <c r="A3402" s="10">
        <f t="shared" si="490"/>
        <v>45433</v>
      </c>
      <c r="B3402" s="11">
        <v>142</v>
      </c>
      <c r="C3402" s="11">
        <v>1400</v>
      </c>
      <c r="D3402" s="12">
        <v>650.58333333333303</v>
      </c>
      <c r="E3402" s="9">
        <v>63.96</v>
      </c>
      <c r="F3402" s="9">
        <f t="shared" si="489"/>
        <v>0</v>
      </c>
      <c r="G3402" s="9">
        <v>1.51</v>
      </c>
      <c r="H3402" s="9">
        <v>5.03</v>
      </c>
      <c r="I3402" s="9"/>
      <c r="J3402" s="9">
        <v>1.534</v>
      </c>
      <c r="K3402" s="9">
        <v>98</v>
      </c>
      <c r="L3402" s="9">
        <v>0.2581</v>
      </c>
      <c r="M3402" s="9">
        <v>0.36559999999999998</v>
      </c>
      <c r="N3402" s="9">
        <v>1</v>
      </c>
      <c r="O3402" s="9">
        <v>219.4</v>
      </c>
      <c r="P3402" s="9"/>
      <c r="Q3402" s="9"/>
      <c r="R3402" s="9"/>
      <c r="T3402">
        <f t="shared" si="484"/>
        <v>1421400</v>
      </c>
      <c r="U3402">
        <v>927.2</v>
      </c>
      <c r="V3402">
        <f t="shared" ref="V3402:V3465" si="491">IF(O3402&lt;1,0,ROUND(O3402,1))</f>
        <v>219.4</v>
      </c>
      <c r="W3402" t="str">
        <f t="shared" si="485"/>
        <v/>
      </c>
      <c r="X3402" t="str">
        <f t="shared" si="486"/>
        <v/>
      </c>
      <c r="Y3402" t="str">
        <f t="shared" ref="Y3402:Y3465" si="492">IF(C3402=2400,ROUND(F3402/100,3),"")</f>
        <v/>
      </c>
      <c r="Z3402" s="9"/>
      <c r="AA3402" s="14">
        <f t="shared" si="487"/>
        <v>0.66800000000000004</v>
      </c>
      <c r="AB3402" s="14">
        <f t="shared" si="488"/>
        <v>1.4E-2</v>
      </c>
    </row>
    <row r="3403" spans="1:28" x14ac:dyDescent="0.25">
      <c r="A3403" s="10">
        <f t="shared" si="490"/>
        <v>45433</v>
      </c>
      <c r="B3403" s="11">
        <v>142</v>
      </c>
      <c r="C3403" s="11">
        <v>1500</v>
      </c>
      <c r="D3403" s="12">
        <v>650.625</v>
      </c>
      <c r="E3403" s="9">
        <v>64.08</v>
      </c>
      <c r="F3403" s="9">
        <f t="shared" si="489"/>
        <v>7.9999999999998295E-2</v>
      </c>
      <c r="G3403" s="9">
        <v>1.51</v>
      </c>
      <c r="H3403" s="9">
        <v>4.53</v>
      </c>
      <c r="I3403" s="9"/>
      <c r="J3403" s="9">
        <v>2.262</v>
      </c>
      <c r="K3403" s="9">
        <v>97.9</v>
      </c>
      <c r="L3403" s="9">
        <v>0.25890000000000002</v>
      </c>
      <c r="M3403" s="9">
        <v>0.36849999999999999</v>
      </c>
      <c r="N3403" s="9">
        <v>0.2</v>
      </c>
      <c r="O3403" s="9">
        <v>270.60000000000002</v>
      </c>
      <c r="P3403" s="9"/>
      <c r="Q3403" s="9"/>
      <c r="R3403" s="9"/>
      <c r="T3403">
        <f t="shared" si="484"/>
        <v>1421500</v>
      </c>
      <c r="U3403">
        <v>830.8</v>
      </c>
      <c r="V3403">
        <f t="shared" si="491"/>
        <v>270.60000000000002</v>
      </c>
      <c r="W3403" t="str">
        <f t="shared" si="485"/>
        <v/>
      </c>
      <c r="X3403" t="str">
        <f t="shared" si="486"/>
        <v/>
      </c>
      <c r="Y3403" t="str">
        <f t="shared" si="492"/>
        <v/>
      </c>
      <c r="Z3403" s="9"/>
      <c r="AA3403" s="14">
        <f t="shared" si="487"/>
        <v>0.70399999999999996</v>
      </c>
      <c r="AB3403" s="14">
        <f t="shared" si="488"/>
        <v>1.4999999999999999E-2</v>
      </c>
    </row>
    <row r="3404" spans="1:28" x14ac:dyDescent="0.25">
      <c r="A3404" s="10">
        <f t="shared" si="490"/>
        <v>45433</v>
      </c>
      <c r="B3404" s="11">
        <v>142</v>
      </c>
      <c r="C3404" s="11">
        <v>1600</v>
      </c>
      <c r="D3404" s="12">
        <v>650.66666666666697</v>
      </c>
      <c r="E3404" s="9">
        <v>63.96</v>
      </c>
      <c r="F3404" s="9">
        <f t="shared" si="489"/>
        <v>0</v>
      </c>
      <c r="G3404" s="9">
        <v>1.51</v>
      </c>
      <c r="H3404" s="9">
        <v>5.54</v>
      </c>
      <c r="I3404" s="9"/>
      <c r="J3404" s="9">
        <v>2.5030000000000001</v>
      </c>
      <c r="K3404" s="9">
        <v>98</v>
      </c>
      <c r="L3404" s="9">
        <v>0.25669999999999998</v>
      </c>
      <c r="M3404" s="9">
        <v>0.37069999999999997</v>
      </c>
      <c r="N3404" s="9">
        <v>0</v>
      </c>
      <c r="O3404" s="9">
        <v>228.1</v>
      </c>
      <c r="P3404" s="9"/>
      <c r="Q3404" s="9"/>
      <c r="R3404" s="9"/>
      <c r="T3404">
        <f t="shared" si="484"/>
        <v>1421600</v>
      </c>
      <c r="U3404">
        <v>693.8</v>
      </c>
      <c r="V3404">
        <f t="shared" si="491"/>
        <v>228.1</v>
      </c>
      <c r="W3404" t="str">
        <f t="shared" si="485"/>
        <v/>
      </c>
      <c r="X3404" t="str">
        <f t="shared" si="486"/>
        <v/>
      </c>
      <c r="Y3404" t="str">
        <f t="shared" si="492"/>
        <v/>
      </c>
      <c r="Z3404" s="9"/>
      <c r="AA3404" s="14">
        <f t="shared" si="487"/>
        <v>0.71599999999999997</v>
      </c>
      <c r="AB3404" s="14">
        <f t="shared" si="488"/>
        <v>1.4999999999999999E-2</v>
      </c>
    </row>
    <row r="3405" spans="1:28" x14ac:dyDescent="0.25">
      <c r="A3405" s="10">
        <f t="shared" si="490"/>
        <v>45433</v>
      </c>
      <c r="B3405" s="11">
        <v>142</v>
      </c>
      <c r="C3405" s="11">
        <v>1700</v>
      </c>
      <c r="D3405" s="12">
        <v>650.70833333333303</v>
      </c>
      <c r="E3405" s="9">
        <v>63.96</v>
      </c>
      <c r="F3405" s="9">
        <f t="shared" si="489"/>
        <v>0</v>
      </c>
      <c r="G3405" s="9">
        <v>1.51</v>
      </c>
      <c r="H3405" s="9">
        <v>5.03</v>
      </c>
      <c r="I3405" s="9"/>
      <c r="J3405" s="9">
        <v>2.5569999999999999</v>
      </c>
      <c r="K3405" s="9">
        <v>98.2</v>
      </c>
      <c r="L3405" s="9">
        <v>0.25600000000000001</v>
      </c>
      <c r="M3405" s="9">
        <v>0.37069999999999997</v>
      </c>
      <c r="N3405" s="9">
        <v>0</v>
      </c>
      <c r="O3405" s="9">
        <v>145.6</v>
      </c>
      <c r="P3405" s="9"/>
      <c r="Q3405" s="9"/>
      <c r="R3405" s="9"/>
      <c r="T3405">
        <f t="shared" si="484"/>
        <v>1421700</v>
      </c>
      <c r="U3405">
        <v>527</v>
      </c>
      <c r="V3405">
        <f t="shared" si="491"/>
        <v>145.6</v>
      </c>
      <c r="W3405" t="str">
        <f t="shared" si="485"/>
        <v/>
      </c>
      <c r="X3405" t="str">
        <f t="shared" si="486"/>
        <v/>
      </c>
      <c r="Y3405" t="str">
        <f t="shared" si="492"/>
        <v/>
      </c>
      <c r="Z3405" s="9"/>
      <c r="AA3405" s="14">
        <f t="shared" si="487"/>
        <v>0.72099999999999997</v>
      </c>
      <c r="AB3405" s="14">
        <f t="shared" si="488"/>
        <v>1.2999999999999999E-2</v>
      </c>
    </row>
    <row r="3406" spans="1:28" x14ac:dyDescent="0.25">
      <c r="A3406" s="10">
        <f t="shared" si="490"/>
        <v>45433</v>
      </c>
      <c r="B3406" s="11">
        <v>142</v>
      </c>
      <c r="C3406" s="11">
        <v>1800</v>
      </c>
      <c r="D3406" s="12">
        <v>650.75</v>
      </c>
      <c r="E3406" s="9">
        <v>63.96</v>
      </c>
      <c r="F3406" s="9">
        <f t="shared" si="489"/>
        <v>0</v>
      </c>
      <c r="G3406" s="9">
        <v>1.51</v>
      </c>
      <c r="H3406" s="9">
        <v>5.03</v>
      </c>
      <c r="I3406" s="9"/>
      <c r="J3406" s="9">
        <v>1.8859999999999999</v>
      </c>
      <c r="K3406" s="9">
        <v>98.4</v>
      </c>
      <c r="L3406" s="9">
        <v>0.25669999999999998</v>
      </c>
      <c r="M3406" s="9">
        <v>0.37069999999999997</v>
      </c>
      <c r="N3406" s="9">
        <v>0.4</v>
      </c>
      <c r="O3406" s="9">
        <v>78.099999999999994</v>
      </c>
      <c r="P3406" s="9"/>
      <c r="Q3406" s="9"/>
      <c r="R3406" s="9"/>
      <c r="T3406">
        <f t="shared" si="484"/>
        <v>1421800</v>
      </c>
      <c r="U3406">
        <v>343.7</v>
      </c>
      <c r="V3406">
        <f t="shared" si="491"/>
        <v>78.099999999999994</v>
      </c>
      <c r="W3406" t="str">
        <f t="shared" si="485"/>
        <v/>
      </c>
      <c r="X3406" t="str">
        <f t="shared" si="486"/>
        <v/>
      </c>
      <c r="Y3406" t="str">
        <f t="shared" si="492"/>
        <v/>
      </c>
      <c r="Z3406" s="9"/>
      <c r="AA3406" s="14">
        <f t="shared" si="487"/>
        <v>0.68799999999999994</v>
      </c>
      <c r="AB3406" s="14">
        <f t="shared" si="488"/>
        <v>1.0999999999999999E-2</v>
      </c>
    </row>
    <row r="3407" spans="1:28" x14ac:dyDescent="0.25">
      <c r="A3407" s="10">
        <f t="shared" si="490"/>
        <v>45433</v>
      </c>
      <c r="B3407" s="11">
        <v>142</v>
      </c>
      <c r="C3407" s="11">
        <v>1900</v>
      </c>
      <c r="D3407" s="12">
        <v>650.79166666666697</v>
      </c>
      <c r="E3407" s="9">
        <v>63.84</v>
      </c>
      <c r="F3407" s="9">
        <f t="shared" si="489"/>
        <v>0</v>
      </c>
      <c r="G3407" s="9">
        <v>1.01</v>
      </c>
      <c r="H3407" s="9">
        <v>4.03</v>
      </c>
      <c r="I3407" s="9"/>
      <c r="J3407" s="9">
        <v>1.859</v>
      </c>
      <c r="K3407" s="9">
        <v>98.8</v>
      </c>
      <c r="L3407" s="9">
        <v>0.25600000000000001</v>
      </c>
      <c r="M3407" s="9">
        <v>0.37069999999999997</v>
      </c>
      <c r="N3407" s="9">
        <v>0.2</v>
      </c>
      <c r="O3407" s="9">
        <v>23.1</v>
      </c>
      <c r="P3407" s="9"/>
      <c r="Q3407" s="9"/>
      <c r="R3407" s="9"/>
      <c r="T3407">
        <f t="shared" si="484"/>
        <v>1421900</v>
      </c>
      <c r="U3407">
        <v>163.69999999999999</v>
      </c>
      <c r="V3407">
        <f t="shared" si="491"/>
        <v>23.1</v>
      </c>
      <c r="W3407" t="str">
        <f t="shared" si="485"/>
        <v/>
      </c>
      <c r="X3407" t="str">
        <f t="shared" si="486"/>
        <v/>
      </c>
      <c r="Y3407" t="str">
        <f t="shared" si="492"/>
        <v/>
      </c>
      <c r="Z3407" s="9"/>
      <c r="AA3407" s="14">
        <f t="shared" si="487"/>
        <v>0.69</v>
      </c>
      <c r="AB3407" s="14">
        <f t="shared" si="488"/>
        <v>8.0000000000000002E-3</v>
      </c>
    </row>
    <row r="3408" spans="1:28" x14ac:dyDescent="0.25">
      <c r="A3408" s="10">
        <f t="shared" si="490"/>
        <v>45433</v>
      </c>
      <c r="B3408" s="11">
        <v>142</v>
      </c>
      <c r="C3408" s="11">
        <v>2000</v>
      </c>
      <c r="D3408" s="12">
        <v>650.83333333333303</v>
      </c>
      <c r="E3408" s="9">
        <v>63.84</v>
      </c>
      <c r="F3408" s="9">
        <f t="shared" si="489"/>
        <v>0</v>
      </c>
      <c r="G3408" s="9">
        <v>1.01</v>
      </c>
      <c r="H3408" s="9">
        <v>5.03</v>
      </c>
      <c r="I3408" s="9"/>
      <c r="J3408" s="9">
        <v>1.778</v>
      </c>
      <c r="K3408" s="9">
        <v>99</v>
      </c>
      <c r="L3408" s="9">
        <v>0.25669999999999998</v>
      </c>
      <c r="M3408" s="9">
        <v>0.37069999999999997</v>
      </c>
      <c r="N3408" s="9">
        <v>0.4</v>
      </c>
      <c r="O3408" s="9">
        <v>0.6</v>
      </c>
      <c r="P3408" s="9"/>
      <c r="Q3408" s="9"/>
      <c r="R3408" s="9"/>
      <c r="T3408">
        <f t="shared" si="484"/>
        <v>1422000</v>
      </c>
      <c r="U3408">
        <v>24.5</v>
      </c>
      <c r="V3408">
        <f t="shared" si="491"/>
        <v>0</v>
      </c>
      <c r="W3408" t="str">
        <f t="shared" si="485"/>
        <v/>
      </c>
      <c r="X3408" t="str">
        <f t="shared" si="486"/>
        <v/>
      </c>
      <c r="Y3408" t="str">
        <f t="shared" si="492"/>
        <v/>
      </c>
      <c r="Z3408" s="9"/>
      <c r="AA3408" s="14">
        <f t="shared" si="487"/>
        <v>0.68700000000000006</v>
      </c>
      <c r="AB3408" s="14">
        <f t="shared" si="488"/>
        <v>7.0000000000000001E-3</v>
      </c>
    </row>
    <row r="3409" spans="1:28" x14ac:dyDescent="0.25">
      <c r="A3409" s="10">
        <f t="shared" si="490"/>
        <v>45433</v>
      </c>
      <c r="B3409" s="11">
        <v>142</v>
      </c>
      <c r="C3409" s="11">
        <v>2100</v>
      </c>
      <c r="D3409" s="12">
        <v>650.875</v>
      </c>
      <c r="E3409" s="9">
        <v>63.84</v>
      </c>
      <c r="F3409" s="9">
        <f t="shared" si="489"/>
        <v>0</v>
      </c>
      <c r="G3409" s="9">
        <v>1.01</v>
      </c>
      <c r="H3409" s="9">
        <v>5.03</v>
      </c>
      <c r="I3409" s="9"/>
      <c r="J3409" s="9">
        <v>1.3169999999999999</v>
      </c>
      <c r="K3409" s="9">
        <v>99.2</v>
      </c>
      <c r="L3409" s="9">
        <v>0.2581</v>
      </c>
      <c r="M3409" s="9">
        <v>0.37069999999999997</v>
      </c>
      <c r="N3409" s="9">
        <v>0.6</v>
      </c>
      <c r="O3409" s="9">
        <v>0.6</v>
      </c>
      <c r="P3409" s="9"/>
      <c r="Q3409" s="9"/>
      <c r="R3409" s="9"/>
      <c r="T3409">
        <f t="shared" si="484"/>
        <v>1422100</v>
      </c>
      <c r="U3409">
        <v>0</v>
      </c>
      <c r="V3409">
        <f t="shared" si="491"/>
        <v>0</v>
      </c>
      <c r="W3409" t="str">
        <f t="shared" si="485"/>
        <v/>
      </c>
      <c r="X3409" t="str">
        <f t="shared" si="486"/>
        <v/>
      </c>
      <c r="Y3409" t="str">
        <f t="shared" si="492"/>
        <v/>
      </c>
      <c r="Z3409" s="9"/>
      <c r="AA3409" s="14">
        <f t="shared" si="487"/>
        <v>0.66600000000000004</v>
      </c>
      <c r="AB3409" s="14">
        <f t="shared" si="488"/>
        <v>5.0000000000000001E-3</v>
      </c>
    </row>
    <row r="3410" spans="1:28" x14ac:dyDescent="0.25">
      <c r="A3410" s="10">
        <f t="shared" si="490"/>
        <v>45433</v>
      </c>
      <c r="B3410" s="11">
        <v>142</v>
      </c>
      <c r="C3410" s="11">
        <v>2200</v>
      </c>
      <c r="D3410" s="12">
        <v>650.91666666666697</v>
      </c>
      <c r="E3410" s="9">
        <v>63.84</v>
      </c>
      <c r="F3410" s="9">
        <f t="shared" si="489"/>
        <v>0</v>
      </c>
      <c r="G3410" s="9">
        <v>1.01</v>
      </c>
      <c r="H3410" s="9">
        <v>4.53</v>
      </c>
      <c r="I3410" s="9"/>
      <c r="J3410" s="9">
        <v>1.099</v>
      </c>
      <c r="K3410" s="9">
        <v>99.3</v>
      </c>
      <c r="L3410" s="9">
        <v>0.25740000000000002</v>
      </c>
      <c r="M3410" s="9">
        <v>0.37219999999999998</v>
      </c>
      <c r="N3410" s="9">
        <v>0.2</v>
      </c>
      <c r="O3410" s="9">
        <v>0.6</v>
      </c>
      <c r="P3410" s="9"/>
      <c r="Q3410" s="9"/>
      <c r="R3410" s="9"/>
      <c r="T3410">
        <f t="shared" si="484"/>
        <v>1422200</v>
      </c>
      <c r="U3410">
        <v>0</v>
      </c>
      <c r="V3410">
        <f t="shared" si="491"/>
        <v>0</v>
      </c>
      <c r="W3410" t="str">
        <f t="shared" si="485"/>
        <v/>
      </c>
      <c r="X3410" t="str">
        <f t="shared" si="486"/>
        <v/>
      </c>
      <c r="Y3410" t="str">
        <f t="shared" si="492"/>
        <v/>
      </c>
      <c r="Z3410" s="9"/>
      <c r="AA3410" s="14">
        <f t="shared" si="487"/>
        <v>0.65600000000000003</v>
      </c>
      <c r="AB3410" s="14">
        <f t="shared" si="488"/>
        <v>5.0000000000000001E-3</v>
      </c>
    </row>
    <row r="3411" spans="1:28" x14ac:dyDescent="0.25">
      <c r="A3411" s="10">
        <f t="shared" si="490"/>
        <v>45433</v>
      </c>
      <c r="B3411" s="11">
        <v>142</v>
      </c>
      <c r="C3411" s="11">
        <v>2300</v>
      </c>
      <c r="D3411" s="12">
        <v>650.95833333333303</v>
      </c>
      <c r="E3411" s="9">
        <v>63.84</v>
      </c>
      <c r="F3411" s="9">
        <f t="shared" si="489"/>
        <v>0</v>
      </c>
      <c r="G3411" s="9">
        <v>0</v>
      </c>
      <c r="H3411" s="9">
        <v>3.02</v>
      </c>
      <c r="I3411" s="9"/>
      <c r="J3411" s="9">
        <v>0.82499999999999996</v>
      </c>
      <c r="K3411" s="9">
        <v>99.5</v>
      </c>
      <c r="L3411" s="9">
        <v>0.25600000000000001</v>
      </c>
      <c r="M3411" s="9">
        <v>0.37290000000000001</v>
      </c>
      <c r="N3411" s="9">
        <v>0.2</v>
      </c>
      <c r="O3411" s="9">
        <v>0.6</v>
      </c>
      <c r="P3411" s="9"/>
      <c r="Q3411" s="9"/>
      <c r="R3411" s="9"/>
      <c r="T3411">
        <f t="shared" si="484"/>
        <v>1422300</v>
      </c>
      <c r="U3411">
        <v>0</v>
      </c>
      <c r="V3411">
        <f t="shared" si="491"/>
        <v>0</v>
      </c>
      <c r="W3411" t="str">
        <f t="shared" si="485"/>
        <v/>
      </c>
      <c r="X3411" t="str">
        <f t="shared" si="486"/>
        <v/>
      </c>
      <c r="Y3411" t="str">
        <f t="shared" si="492"/>
        <v/>
      </c>
      <c r="Z3411" s="9"/>
      <c r="AA3411" s="14">
        <f t="shared" si="487"/>
        <v>0.64500000000000002</v>
      </c>
      <c r="AB3411" s="14">
        <f t="shared" si="488"/>
        <v>3.0000000000000001E-3</v>
      </c>
    </row>
    <row r="3412" spans="1:28" x14ac:dyDescent="0.25">
      <c r="A3412" s="10">
        <f t="shared" si="490"/>
        <v>45433</v>
      </c>
      <c r="B3412" s="11">
        <v>142</v>
      </c>
      <c r="C3412" s="11">
        <v>2400</v>
      </c>
      <c r="D3412" s="12">
        <v>651</v>
      </c>
      <c r="E3412" s="9">
        <v>63.37</v>
      </c>
      <c r="F3412" s="9">
        <f t="shared" si="489"/>
        <v>0</v>
      </c>
      <c r="G3412" s="9">
        <v>0</v>
      </c>
      <c r="H3412" s="9">
        <v>2.0099999999999998</v>
      </c>
      <c r="I3412" s="9"/>
      <c r="J3412" s="9">
        <v>-0.06</v>
      </c>
      <c r="K3412" s="9">
        <v>99.6</v>
      </c>
      <c r="L3412" s="9">
        <v>0.25600000000000001</v>
      </c>
      <c r="M3412" s="9">
        <v>0.37290000000000001</v>
      </c>
      <c r="N3412" s="9">
        <v>0</v>
      </c>
      <c r="O3412" s="9">
        <v>0.6</v>
      </c>
      <c r="P3412" s="9"/>
      <c r="Q3412" s="9"/>
      <c r="R3412" s="9"/>
      <c r="T3412">
        <f t="shared" si="484"/>
        <v>1422400</v>
      </c>
      <c r="U3412">
        <v>0</v>
      </c>
      <c r="V3412">
        <f t="shared" si="491"/>
        <v>0</v>
      </c>
      <c r="W3412">
        <f t="shared" si="485"/>
        <v>0.25600000000000001</v>
      </c>
      <c r="X3412">
        <f t="shared" si="486"/>
        <v>0.373</v>
      </c>
      <c r="Y3412">
        <f t="shared" si="492"/>
        <v>0</v>
      </c>
      <c r="Z3412" s="9"/>
      <c r="AA3412" s="14">
        <f t="shared" si="487"/>
        <v>0.60499999999999998</v>
      </c>
      <c r="AB3412" s="14">
        <f t="shared" si="488"/>
        <v>2E-3</v>
      </c>
    </row>
    <row r="3413" spans="1:28" x14ac:dyDescent="0.25">
      <c r="A3413" s="10">
        <f t="shared" si="490"/>
        <v>45434</v>
      </c>
      <c r="B3413" s="11">
        <v>143</v>
      </c>
      <c r="C3413" s="11">
        <v>100</v>
      </c>
      <c r="D3413" s="12">
        <v>651.04166666666697</v>
      </c>
      <c r="E3413" s="9">
        <v>63.14</v>
      </c>
      <c r="F3413" s="9">
        <f t="shared" si="489"/>
        <v>0</v>
      </c>
      <c r="G3413" s="9">
        <v>0</v>
      </c>
      <c r="H3413" s="9">
        <v>0.5</v>
      </c>
      <c r="I3413" s="9"/>
      <c r="J3413" s="9">
        <v>-4.0000000000000001E-3</v>
      </c>
      <c r="K3413" s="9">
        <v>99.6</v>
      </c>
      <c r="L3413" s="9">
        <v>0.25519999999999998</v>
      </c>
      <c r="M3413" s="9">
        <v>0.37290000000000001</v>
      </c>
      <c r="N3413" s="9">
        <v>0</v>
      </c>
      <c r="O3413" s="9">
        <v>0.6</v>
      </c>
      <c r="P3413" s="9"/>
      <c r="Q3413" s="9"/>
      <c r="R3413" s="9"/>
      <c r="T3413">
        <f t="shared" si="484"/>
        <v>1430100</v>
      </c>
      <c r="U3413">
        <v>0</v>
      </c>
      <c r="V3413">
        <f t="shared" si="491"/>
        <v>0</v>
      </c>
      <c r="W3413" t="str">
        <f t="shared" si="485"/>
        <v/>
      </c>
      <c r="X3413" t="str">
        <f t="shared" si="486"/>
        <v/>
      </c>
      <c r="Y3413" t="str">
        <f t="shared" si="492"/>
        <v/>
      </c>
      <c r="Z3413" s="9"/>
      <c r="AA3413" s="14">
        <f t="shared" si="487"/>
        <v>0.60799999999999998</v>
      </c>
      <c r="AB3413" s="14">
        <f t="shared" si="488"/>
        <v>2E-3</v>
      </c>
    </row>
    <row r="3414" spans="1:28" x14ac:dyDescent="0.25">
      <c r="A3414" s="10">
        <f t="shared" si="490"/>
        <v>45434</v>
      </c>
      <c r="B3414" s="11">
        <v>143</v>
      </c>
      <c r="C3414" s="11">
        <v>200</v>
      </c>
      <c r="D3414" s="12">
        <v>651.08333333333303</v>
      </c>
      <c r="E3414" s="9">
        <v>62.09</v>
      </c>
      <c r="F3414" s="9">
        <f t="shared" si="489"/>
        <v>0</v>
      </c>
      <c r="G3414" s="9">
        <v>0</v>
      </c>
      <c r="H3414" s="9">
        <v>0</v>
      </c>
      <c r="I3414" s="9"/>
      <c r="J3414" s="9">
        <v>-4.0000000000000001E-3</v>
      </c>
      <c r="K3414" s="9">
        <v>99.6</v>
      </c>
      <c r="L3414" s="9">
        <v>0.2545</v>
      </c>
      <c r="M3414" s="9">
        <v>0.37219999999999998</v>
      </c>
      <c r="N3414" s="9">
        <v>0</v>
      </c>
      <c r="O3414" s="9">
        <v>0.6</v>
      </c>
      <c r="P3414" s="9"/>
      <c r="Q3414" s="9"/>
      <c r="R3414" s="9"/>
      <c r="T3414">
        <f t="shared" si="484"/>
        <v>1430200</v>
      </c>
      <c r="U3414">
        <v>0</v>
      </c>
      <c r="V3414">
        <f t="shared" si="491"/>
        <v>0</v>
      </c>
      <c r="W3414" t="str">
        <f t="shared" si="485"/>
        <v/>
      </c>
      <c r="X3414" t="str">
        <f t="shared" si="486"/>
        <v/>
      </c>
      <c r="Y3414" t="str">
        <f t="shared" si="492"/>
        <v/>
      </c>
      <c r="Z3414" s="9"/>
      <c r="AA3414" s="14">
        <f t="shared" si="487"/>
        <v>0.60799999999999998</v>
      </c>
      <c r="AB3414" s="14">
        <f t="shared" si="488"/>
        <v>2E-3</v>
      </c>
    </row>
    <row r="3415" spans="1:28" x14ac:dyDescent="0.25">
      <c r="A3415" s="10">
        <f t="shared" si="490"/>
        <v>45434</v>
      </c>
      <c r="B3415" s="11">
        <v>143</v>
      </c>
      <c r="C3415" s="11">
        <v>300</v>
      </c>
      <c r="D3415" s="12">
        <v>651.125</v>
      </c>
      <c r="E3415" s="9">
        <v>63.73</v>
      </c>
      <c r="F3415" s="9">
        <f t="shared" si="489"/>
        <v>0</v>
      </c>
      <c r="G3415" s="9">
        <v>0</v>
      </c>
      <c r="H3415" s="9">
        <v>0</v>
      </c>
      <c r="I3415" s="9"/>
      <c r="J3415" s="9">
        <v>-0.14299999999999999</v>
      </c>
      <c r="K3415" s="9">
        <v>99.7</v>
      </c>
      <c r="L3415" s="9">
        <v>0.2545</v>
      </c>
      <c r="M3415" s="9">
        <v>0.37219999999999998</v>
      </c>
      <c r="N3415" s="9">
        <v>0</v>
      </c>
      <c r="O3415" s="9">
        <v>0.6</v>
      </c>
      <c r="P3415" s="9"/>
      <c r="Q3415" s="9"/>
      <c r="R3415" s="9"/>
      <c r="T3415">
        <f t="shared" si="484"/>
        <v>1430300</v>
      </c>
      <c r="U3415">
        <v>0</v>
      </c>
      <c r="V3415">
        <f t="shared" si="491"/>
        <v>0</v>
      </c>
      <c r="W3415" t="str">
        <f t="shared" si="485"/>
        <v/>
      </c>
      <c r="X3415" t="str">
        <f t="shared" si="486"/>
        <v/>
      </c>
      <c r="Y3415" t="str">
        <f t="shared" si="492"/>
        <v/>
      </c>
      <c r="Z3415" s="9"/>
      <c r="AA3415" s="14">
        <f t="shared" si="487"/>
        <v>0.60199999999999998</v>
      </c>
      <c r="AB3415" s="14">
        <f t="shared" si="488"/>
        <v>2E-3</v>
      </c>
    </row>
    <row r="3416" spans="1:28" x14ac:dyDescent="0.25">
      <c r="A3416" s="10">
        <f t="shared" si="490"/>
        <v>45434</v>
      </c>
      <c r="B3416" s="11">
        <v>143</v>
      </c>
      <c r="C3416" s="11">
        <v>400</v>
      </c>
      <c r="D3416" s="12">
        <v>651.16666666666697</v>
      </c>
      <c r="E3416" s="9">
        <v>67.47</v>
      </c>
      <c r="F3416" s="9">
        <f t="shared" si="489"/>
        <v>3.4699999999999989</v>
      </c>
      <c r="G3416" s="9">
        <v>0</v>
      </c>
      <c r="H3416" s="9">
        <v>0</v>
      </c>
      <c r="I3416" s="9"/>
      <c r="J3416" s="9">
        <v>-0.255</v>
      </c>
      <c r="K3416" s="9">
        <v>99.7</v>
      </c>
      <c r="L3416" s="9">
        <v>0.25380000000000003</v>
      </c>
      <c r="M3416" s="9">
        <v>0.37219999999999998</v>
      </c>
      <c r="N3416" s="9">
        <v>0</v>
      </c>
      <c r="O3416" s="9">
        <v>0.6</v>
      </c>
      <c r="P3416" s="9"/>
      <c r="Q3416" s="9"/>
      <c r="R3416" s="9"/>
      <c r="T3416">
        <f t="shared" si="484"/>
        <v>1430400</v>
      </c>
      <c r="U3416">
        <v>0</v>
      </c>
      <c r="V3416">
        <f t="shared" si="491"/>
        <v>0</v>
      </c>
      <c r="W3416" t="str">
        <f t="shared" si="485"/>
        <v/>
      </c>
      <c r="X3416" t="str">
        <f t="shared" si="486"/>
        <v/>
      </c>
      <c r="Y3416" t="str">
        <f t="shared" si="492"/>
        <v/>
      </c>
      <c r="Z3416" s="9"/>
      <c r="AA3416" s="14">
        <f t="shared" si="487"/>
        <v>0.59699999999999998</v>
      </c>
      <c r="AB3416" s="14">
        <f t="shared" si="488"/>
        <v>2E-3</v>
      </c>
    </row>
    <row r="3417" spans="1:28" x14ac:dyDescent="0.25">
      <c r="A3417" s="10">
        <f t="shared" si="490"/>
        <v>45434</v>
      </c>
      <c r="B3417" s="11">
        <v>143</v>
      </c>
      <c r="C3417" s="11">
        <v>500</v>
      </c>
      <c r="D3417" s="12">
        <v>651.20833333333303</v>
      </c>
      <c r="E3417" s="9">
        <v>68.41</v>
      </c>
      <c r="F3417" s="9">
        <f t="shared" si="489"/>
        <v>4.4099999999999966</v>
      </c>
      <c r="G3417" s="9">
        <v>0</v>
      </c>
      <c r="H3417" s="9">
        <v>0.5</v>
      </c>
      <c r="I3417" s="9"/>
      <c r="J3417" s="9">
        <v>-0.70399999999999996</v>
      </c>
      <c r="K3417" s="9">
        <v>99.6</v>
      </c>
      <c r="L3417" s="9">
        <v>0.25230000000000002</v>
      </c>
      <c r="M3417" s="9">
        <v>0.37219999999999998</v>
      </c>
      <c r="N3417" s="9">
        <v>0</v>
      </c>
      <c r="O3417" s="9">
        <v>3.1</v>
      </c>
      <c r="P3417" s="9"/>
      <c r="Q3417" s="9"/>
      <c r="R3417" s="9"/>
      <c r="T3417">
        <f t="shared" si="484"/>
        <v>1430500</v>
      </c>
      <c r="U3417">
        <v>17.2</v>
      </c>
      <c r="V3417">
        <f t="shared" si="491"/>
        <v>3.1</v>
      </c>
      <c r="W3417" t="str">
        <f t="shared" si="485"/>
        <v/>
      </c>
      <c r="X3417" t="str">
        <f t="shared" si="486"/>
        <v/>
      </c>
      <c r="Y3417" t="str">
        <f t="shared" si="492"/>
        <v/>
      </c>
      <c r="Z3417" s="9"/>
      <c r="AA3417" s="14">
        <f t="shared" si="487"/>
        <v>0.57799999999999996</v>
      </c>
      <c r="AB3417" s="14">
        <f t="shared" si="488"/>
        <v>2E-3</v>
      </c>
    </row>
    <row r="3418" spans="1:28" x14ac:dyDescent="0.25">
      <c r="A3418" s="10">
        <f t="shared" si="490"/>
        <v>45434</v>
      </c>
      <c r="B3418" s="11">
        <v>143</v>
      </c>
      <c r="C3418" s="11">
        <v>600</v>
      </c>
      <c r="D3418" s="12">
        <v>651.25</v>
      </c>
      <c r="E3418" s="9">
        <v>71.45</v>
      </c>
      <c r="F3418" s="9">
        <f t="shared" si="489"/>
        <v>7.4500000000000028</v>
      </c>
      <c r="G3418" s="9">
        <v>0</v>
      </c>
      <c r="H3418" s="9">
        <v>5.03</v>
      </c>
      <c r="I3418" s="9"/>
      <c r="J3418" s="9">
        <v>-0.90200000000000002</v>
      </c>
      <c r="K3418" s="9">
        <v>99.3</v>
      </c>
      <c r="L3418" s="9">
        <v>0.25230000000000002</v>
      </c>
      <c r="M3418" s="9">
        <v>0.37140000000000001</v>
      </c>
      <c r="N3418" s="9">
        <v>0</v>
      </c>
      <c r="O3418" s="9">
        <v>14.4</v>
      </c>
      <c r="P3418" s="9"/>
      <c r="Q3418" s="9"/>
      <c r="R3418" s="9"/>
      <c r="T3418">
        <f t="shared" si="484"/>
        <v>1430600</v>
      </c>
      <c r="U3418">
        <v>146.30000000000001</v>
      </c>
      <c r="V3418">
        <f t="shared" si="491"/>
        <v>14.4</v>
      </c>
      <c r="W3418" t="str">
        <f t="shared" si="485"/>
        <v/>
      </c>
      <c r="X3418" t="str">
        <f t="shared" si="486"/>
        <v/>
      </c>
      <c r="Y3418" t="str">
        <f t="shared" si="492"/>
        <v/>
      </c>
      <c r="Z3418" s="9"/>
      <c r="AA3418" s="14">
        <f t="shared" si="487"/>
        <v>0.56799999999999995</v>
      </c>
      <c r="AB3418" s="14">
        <f t="shared" si="488"/>
        <v>4.0000000000000001E-3</v>
      </c>
    </row>
    <row r="3419" spans="1:28" x14ac:dyDescent="0.25">
      <c r="A3419" s="10">
        <f t="shared" si="490"/>
        <v>45434</v>
      </c>
      <c r="B3419" s="11">
        <v>143</v>
      </c>
      <c r="C3419" s="11">
        <v>700</v>
      </c>
      <c r="D3419" s="12">
        <v>651.29166666666697</v>
      </c>
      <c r="E3419" s="9">
        <v>70.28</v>
      </c>
      <c r="F3419" s="9">
        <f t="shared" si="489"/>
        <v>6.2800000000000011</v>
      </c>
      <c r="G3419" s="9">
        <v>1.01</v>
      </c>
      <c r="H3419" s="9">
        <v>5.03</v>
      </c>
      <c r="I3419" s="9"/>
      <c r="J3419" s="9">
        <v>-0.33900000000000002</v>
      </c>
      <c r="K3419" s="9">
        <v>99.3</v>
      </c>
      <c r="L3419" s="9">
        <v>0.253</v>
      </c>
      <c r="M3419" s="9">
        <v>0.37069999999999997</v>
      </c>
      <c r="N3419" s="9">
        <v>0</v>
      </c>
      <c r="O3419" s="9">
        <v>26.9</v>
      </c>
      <c r="P3419" s="9"/>
      <c r="Q3419" s="9"/>
      <c r="R3419" s="9"/>
      <c r="T3419">
        <f t="shared" si="484"/>
        <v>1430700</v>
      </c>
      <c r="U3419">
        <v>324.5</v>
      </c>
      <c r="V3419">
        <f t="shared" si="491"/>
        <v>26.9</v>
      </c>
      <c r="W3419" t="str">
        <f t="shared" si="485"/>
        <v/>
      </c>
      <c r="X3419" t="str">
        <f t="shared" si="486"/>
        <v/>
      </c>
      <c r="Y3419" t="str">
        <f t="shared" si="492"/>
        <v/>
      </c>
      <c r="Z3419" s="9"/>
      <c r="AA3419" s="14">
        <f t="shared" si="487"/>
        <v>0.59099999999999997</v>
      </c>
      <c r="AB3419" s="14">
        <f t="shared" si="488"/>
        <v>4.0000000000000001E-3</v>
      </c>
    </row>
    <row r="3420" spans="1:28" x14ac:dyDescent="0.25">
      <c r="A3420" s="10">
        <f t="shared" si="490"/>
        <v>45434</v>
      </c>
      <c r="B3420" s="11">
        <v>143</v>
      </c>
      <c r="C3420" s="11">
        <v>800</v>
      </c>
      <c r="D3420" s="12">
        <v>651.33333333333303</v>
      </c>
      <c r="E3420" s="9">
        <v>72.03</v>
      </c>
      <c r="F3420" s="9">
        <f t="shared" si="489"/>
        <v>8.0300000000000011</v>
      </c>
      <c r="G3420" s="9">
        <v>0</v>
      </c>
      <c r="H3420" s="9">
        <v>4.53</v>
      </c>
      <c r="I3420" s="9"/>
      <c r="J3420" s="9">
        <v>2.4E-2</v>
      </c>
      <c r="K3420" s="9">
        <v>99.2</v>
      </c>
      <c r="L3420" s="9">
        <v>0.2545</v>
      </c>
      <c r="M3420" s="9">
        <v>0.37069999999999997</v>
      </c>
      <c r="N3420" s="9">
        <v>0</v>
      </c>
      <c r="O3420" s="9">
        <v>30.6</v>
      </c>
      <c r="P3420" s="9"/>
      <c r="Q3420" s="9"/>
      <c r="R3420" s="9"/>
      <c r="T3420">
        <f t="shared" si="484"/>
        <v>1430800</v>
      </c>
      <c r="U3420">
        <v>507.7</v>
      </c>
      <c r="V3420">
        <f t="shared" si="491"/>
        <v>30.6</v>
      </c>
      <c r="W3420" t="str">
        <f t="shared" si="485"/>
        <v/>
      </c>
      <c r="X3420" t="str">
        <f t="shared" si="486"/>
        <v/>
      </c>
      <c r="Y3420" t="str">
        <f t="shared" si="492"/>
        <v/>
      </c>
      <c r="Z3420" s="9"/>
      <c r="AA3420" s="14">
        <f t="shared" si="487"/>
        <v>0.60699999999999998</v>
      </c>
      <c r="AB3420" s="14">
        <f t="shared" si="488"/>
        <v>5.0000000000000001E-3</v>
      </c>
    </row>
    <row r="3421" spans="1:28" x14ac:dyDescent="0.25">
      <c r="A3421" s="10">
        <f t="shared" si="490"/>
        <v>45434</v>
      </c>
      <c r="B3421" s="11">
        <v>143</v>
      </c>
      <c r="C3421" s="11">
        <v>900</v>
      </c>
      <c r="D3421" s="12">
        <v>651.375</v>
      </c>
      <c r="E3421" s="9">
        <v>71.45</v>
      </c>
      <c r="F3421" s="9">
        <f t="shared" si="489"/>
        <v>7.4500000000000028</v>
      </c>
      <c r="G3421" s="9">
        <v>1.01</v>
      </c>
      <c r="H3421" s="9">
        <v>5.54</v>
      </c>
      <c r="I3421" s="9"/>
      <c r="J3421" s="9">
        <v>0.98899999999999999</v>
      </c>
      <c r="K3421" s="9">
        <v>98.9</v>
      </c>
      <c r="L3421" s="9">
        <v>0.25380000000000003</v>
      </c>
      <c r="M3421" s="9">
        <v>0.37</v>
      </c>
      <c r="N3421" s="9">
        <v>0</v>
      </c>
      <c r="O3421" s="9">
        <v>89.4</v>
      </c>
      <c r="P3421" s="9"/>
      <c r="Q3421" s="9"/>
      <c r="R3421" s="9"/>
      <c r="T3421">
        <f t="shared" si="484"/>
        <v>1430900</v>
      </c>
      <c r="U3421">
        <v>677</v>
      </c>
      <c r="V3421">
        <f t="shared" si="491"/>
        <v>89.4</v>
      </c>
      <c r="W3421" t="str">
        <f t="shared" si="485"/>
        <v/>
      </c>
      <c r="X3421" t="str">
        <f t="shared" si="486"/>
        <v/>
      </c>
      <c r="Y3421" t="str">
        <f t="shared" si="492"/>
        <v/>
      </c>
      <c r="Z3421" s="9"/>
      <c r="AA3421" s="14">
        <f t="shared" si="487"/>
        <v>0.64900000000000002</v>
      </c>
      <c r="AB3421" s="14">
        <f t="shared" si="488"/>
        <v>7.0000000000000001E-3</v>
      </c>
    </row>
    <row r="3422" spans="1:28" x14ac:dyDescent="0.25">
      <c r="A3422" s="10">
        <f t="shared" si="490"/>
        <v>45434</v>
      </c>
      <c r="B3422" s="11">
        <v>143</v>
      </c>
      <c r="C3422" s="11">
        <v>1000</v>
      </c>
      <c r="D3422" s="12">
        <v>651.41666666666697</v>
      </c>
      <c r="E3422" s="9">
        <v>70.98</v>
      </c>
      <c r="F3422" s="9">
        <f t="shared" si="489"/>
        <v>6.980000000000004</v>
      </c>
      <c r="G3422" s="9">
        <v>1.51</v>
      </c>
      <c r="H3422" s="9">
        <v>5.54</v>
      </c>
      <c r="I3422" s="9"/>
      <c r="J3422" s="9">
        <v>1.071</v>
      </c>
      <c r="K3422" s="9">
        <v>99.1</v>
      </c>
      <c r="L3422" s="9">
        <v>0.25380000000000003</v>
      </c>
      <c r="M3422" s="9">
        <v>0.36930000000000002</v>
      </c>
      <c r="N3422" s="9">
        <v>0</v>
      </c>
      <c r="O3422" s="9">
        <v>236.9</v>
      </c>
      <c r="P3422" s="9"/>
      <c r="Q3422" s="9"/>
      <c r="R3422" s="9"/>
      <c r="T3422">
        <f t="shared" si="484"/>
        <v>1431000</v>
      </c>
      <c r="U3422">
        <v>818.2</v>
      </c>
      <c r="V3422">
        <f t="shared" si="491"/>
        <v>236.9</v>
      </c>
      <c r="W3422" t="str">
        <f t="shared" si="485"/>
        <v/>
      </c>
      <c r="X3422" t="str">
        <f t="shared" si="486"/>
        <v/>
      </c>
      <c r="Y3422" t="str">
        <f t="shared" si="492"/>
        <v/>
      </c>
      <c r="Z3422" s="9"/>
      <c r="AA3422" s="14">
        <f t="shared" si="487"/>
        <v>0.65400000000000003</v>
      </c>
      <c r="AB3422" s="14">
        <f t="shared" si="488"/>
        <v>6.0000000000000001E-3</v>
      </c>
    </row>
    <row r="3423" spans="1:28" x14ac:dyDescent="0.25">
      <c r="A3423" s="10">
        <f t="shared" si="490"/>
        <v>45434</v>
      </c>
      <c r="B3423" s="11">
        <v>143</v>
      </c>
      <c r="C3423" s="11">
        <v>1100</v>
      </c>
      <c r="D3423" s="12">
        <v>651.45833333333303</v>
      </c>
      <c r="E3423" s="9">
        <v>69.58</v>
      </c>
      <c r="F3423" s="9">
        <f t="shared" si="489"/>
        <v>5.5799999999999983</v>
      </c>
      <c r="G3423" s="9">
        <v>1.51</v>
      </c>
      <c r="H3423" s="9">
        <v>5.03</v>
      </c>
      <c r="I3423" s="9"/>
      <c r="J3423" s="9">
        <v>1.262</v>
      </c>
      <c r="K3423" s="9">
        <v>99.1</v>
      </c>
      <c r="L3423" s="9">
        <v>0.25380000000000003</v>
      </c>
      <c r="M3423" s="9">
        <v>0.36930000000000002</v>
      </c>
      <c r="N3423" s="9">
        <v>1.2</v>
      </c>
      <c r="O3423" s="9">
        <v>293.10000000000002</v>
      </c>
      <c r="P3423" s="9"/>
      <c r="Q3423" s="9"/>
      <c r="R3423" s="9"/>
      <c r="T3423">
        <f t="shared" si="484"/>
        <v>1431100</v>
      </c>
      <c r="U3423">
        <v>919.7</v>
      </c>
      <c r="V3423">
        <f t="shared" si="491"/>
        <v>293.10000000000002</v>
      </c>
      <c r="W3423" t="str">
        <f t="shared" si="485"/>
        <v/>
      </c>
      <c r="X3423" t="str">
        <f t="shared" si="486"/>
        <v/>
      </c>
      <c r="Y3423" t="str">
        <f t="shared" si="492"/>
        <v/>
      </c>
      <c r="Z3423" s="9"/>
      <c r="AA3423" s="14">
        <f t="shared" si="487"/>
        <v>0.66300000000000003</v>
      </c>
      <c r="AB3423" s="14">
        <f t="shared" si="488"/>
        <v>6.0000000000000001E-3</v>
      </c>
    </row>
    <row r="3424" spans="1:28" x14ac:dyDescent="0.25">
      <c r="A3424" s="10">
        <f t="shared" si="490"/>
        <v>45434</v>
      </c>
      <c r="B3424" s="11">
        <v>143</v>
      </c>
      <c r="C3424" s="11">
        <v>1200</v>
      </c>
      <c r="D3424" s="12">
        <v>651.5</v>
      </c>
      <c r="E3424" s="9">
        <v>68.760000000000005</v>
      </c>
      <c r="F3424" s="9">
        <f t="shared" si="489"/>
        <v>4.7600000000000051</v>
      </c>
      <c r="G3424" s="9">
        <v>0.5</v>
      </c>
      <c r="H3424" s="9">
        <v>3.52</v>
      </c>
      <c r="I3424" s="9"/>
      <c r="J3424" s="9">
        <v>0.79700000000000004</v>
      </c>
      <c r="K3424" s="9">
        <v>99.7</v>
      </c>
      <c r="L3424" s="9">
        <v>0.25519999999999998</v>
      </c>
      <c r="M3424" s="9">
        <v>0.36930000000000002</v>
      </c>
      <c r="N3424" s="9">
        <v>5</v>
      </c>
      <c r="O3424" s="9">
        <v>106.9</v>
      </c>
      <c r="P3424" s="9"/>
      <c r="Q3424" s="9"/>
      <c r="R3424" s="9"/>
      <c r="T3424">
        <f t="shared" si="484"/>
        <v>1431200</v>
      </c>
      <c r="U3424">
        <v>973.8</v>
      </c>
      <c r="V3424">
        <f t="shared" si="491"/>
        <v>106.9</v>
      </c>
      <c r="W3424" t="str">
        <f t="shared" si="485"/>
        <v/>
      </c>
      <c r="X3424" t="str">
        <f t="shared" si="486"/>
        <v/>
      </c>
      <c r="Y3424" t="str">
        <f t="shared" si="492"/>
        <v/>
      </c>
      <c r="Z3424" s="9"/>
      <c r="AA3424" s="14">
        <f t="shared" si="487"/>
        <v>0.64500000000000002</v>
      </c>
      <c r="AB3424" s="14">
        <f t="shared" si="488"/>
        <v>2E-3</v>
      </c>
    </row>
    <row r="3425" spans="1:28" x14ac:dyDescent="0.25">
      <c r="A3425" s="10">
        <f t="shared" si="490"/>
        <v>45434</v>
      </c>
      <c r="B3425" s="11">
        <v>143</v>
      </c>
      <c r="C3425" s="11">
        <v>1300</v>
      </c>
      <c r="D3425" s="12">
        <v>651.54166666666697</v>
      </c>
      <c r="E3425" s="9">
        <v>68.52</v>
      </c>
      <c r="F3425" s="9">
        <f t="shared" si="489"/>
        <v>4.519999999999996</v>
      </c>
      <c r="G3425" s="9">
        <v>0</v>
      </c>
      <c r="H3425" s="9">
        <v>1.51</v>
      </c>
      <c r="I3425" s="9"/>
      <c r="J3425" s="9">
        <v>0.63200000000000001</v>
      </c>
      <c r="K3425" s="9">
        <v>100</v>
      </c>
      <c r="L3425" s="9">
        <v>0.25740000000000002</v>
      </c>
      <c r="M3425" s="9">
        <v>0.36930000000000002</v>
      </c>
      <c r="N3425" s="9">
        <v>0.4</v>
      </c>
      <c r="O3425" s="9">
        <v>21.9</v>
      </c>
      <c r="P3425" s="9"/>
      <c r="Q3425" s="9"/>
      <c r="R3425" s="9"/>
      <c r="T3425">
        <f t="shared" si="484"/>
        <v>1431300</v>
      </c>
      <c r="U3425">
        <v>977</v>
      </c>
      <c r="V3425">
        <f t="shared" si="491"/>
        <v>21.9</v>
      </c>
      <c r="W3425" t="str">
        <f t="shared" si="485"/>
        <v/>
      </c>
      <c r="X3425" t="str">
        <f t="shared" si="486"/>
        <v/>
      </c>
      <c r="Y3425" t="str">
        <f t="shared" si="492"/>
        <v/>
      </c>
      <c r="Z3425" s="9"/>
      <c r="AA3425" s="14">
        <f t="shared" si="487"/>
        <v>0.63900000000000001</v>
      </c>
      <c r="AB3425" s="14">
        <f t="shared" si="488"/>
        <v>0</v>
      </c>
    </row>
    <row r="3426" spans="1:28" x14ac:dyDescent="0.25">
      <c r="A3426" s="10">
        <f t="shared" si="490"/>
        <v>45434</v>
      </c>
      <c r="B3426" s="11">
        <v>143</v>
      </c>
      <c r="C3426" s="11">
        <v>1400</v>
      </c>
      <c r="D3426" s="12">
        <v>651.58333333333303</v>
      </c>
      <c r="E3426" s="9">
        <v>69.34</v>
      </c>
      <c r="F3426" s="9">
        <f t="shared" si="489"/>
        <v>5.3400000000000034</v>
      </c>
      <c r="G3426" s="9">
        <v>0</v>
      </c>
      <c r="H3426" s="9">
        <v>2.0099999999999998</v>
      </c>
      <c r="I3426" s="9"/>
      <c r="J3426" s="9">
        <v>0.55000000000000004</v>
      </c>
      <c r="K3426" s="9">
        <v>100</v>
      </c>
      <c r="L3426" s="9">
        <v>0.26100000000000001</v>
      </c>
      <c r="M3426" s="9">
        <v>0.36930000000000002</v>
      </c>
      <c r="N3426" s="9">
        <v>0</v>
      </c>
      <c r="O3426" s="9">
        <v>41.9</v>
      </c>
      <c r="P3426" s="9"/>
      <c r="Q3426" s="9"/>
      <c r="R3426" s="9"/>
      <c r="T3426">
        <f t="shared" si="484"/>
        <v>1431400</v>
      </c>
      <c r="U3426">
        <v>929</v>
      </c>
      <c r="V3426">
        <f t="shared" si="491"/>
        <v>41.9</v>
      </c>
      <c r="W3426" t="str">
        <f t="shared" si="485"/>
        <v/>
      </c>
      <c r="X3426" t="str">
        <f t="shared" si="486"/>
        <v/>
      </c>
      <c r="Y3426" t="str">
        <f t="shared" si="492"/>
        <v/>
      </c>
      <c r="Z3426" s="9"/>
      <c r="AA3426" s="14">
        <f t="shared" si="487"/>
        <v>0.63500000000000001</v>
      </c>
      <c r="AB3426" s="14">
        <f t="shared" si="488"/>
        <v>0</v>
      </c>
    </row>
    <row r="3427" spans="1:28" x14ac:dyDescent="0.25">
      <c r="A3427" s="10">
        <f t="shared" si="490"/>
        <v>45434</v>
      </c>
      <c r="B3427" s="11">
        <v>143</v>
      </c>
      <c r="C3427" s="11">
        <v>1500</v>
      </c>
      <c r="D3427" s="12">
        <v>651.625</v>
      </c>
      <c r="E3427" s="9">
        <v>68.17</v>
      </c>
      <c r="F3427" s="9">
        <f t="shared" si="489"/>
        <v>4.1700000000000017</v>
      </c>
      <c r="G3427" s="9">
        <v>0.5</v>
      </c>
      <c r="H3427" s="9">
        <v>6.04</v>
      </c>
      <c r="I3427" s="9"/>
      <c r="J3427" s="9">
        <v>3.327</v>
      </c>
      <c r="K3427" s="9">
        <v>99.6</v>
      </c>
      <c r="L3427" s="9">
        <v>0.26679999999999998</v>
      </c>
      <c r="M3427" s="9">
        <v>0.38450000000000001</v>
      </c>
      <c r="N3427" s="9">
        <v>8.4</v>
      </c>
      <c r="O3427" s="9">
        <v>289.39999999999998</v>
      </c>
      <c r="P3427" s="9"/>
      <c r="Q3427" s="9"/>
      <c r="R3427" s="9"/>
      <c r="T3427">
        <f t="shared" si="484"/>
        <v>1431500</v>
      </c>
      <c r="U3427">
        <v>833</v>
      </c>
      <c r="V3427">
        <f t="shared" si="491"/>
        <v>289.39999999999998</v>
      </c>
      <c r="W3427" t="str">
        <f t="shared" si="485"/>
        <v/>
      </c>
      <c r="X3427" t="str">
        <f t="shared" si="486"/>
        <v/>
      </c>
      <c r="Y3427" t="str">
        <f t="shared" si="492"/>
        <v/>
      </c>
      <c r="Z3427" s="9"/>
      <c r="AA3427" s="14">
        <f t="shared" si="487"/>
        <v>0.77200000000000002</v>
      </c>
      <c r="AB3427" s="14">
        <f t="shared" si="488"/>
        <v>3.0000000000000001E-3</v>
      </c>
    </row>
    <row r="3428" spans="1:28" x14ac:dyDescent="0.25">
      <c r="A3428" s="10">
        <f t="shared" si="490"/>
        <v>45434</v>
      </c>
      <c r="B3428" s="11">
        <v>143</v>
      </c>
      <c r="C3428" s="11">
        <v>1600</v>
      </c>
      <c r="D3428" s="12">
        <v>651.66666666666697</v>
      </c>
      <c r="E3428" s="9">
        <v>68.290000000000006</v>
      </c>
      <c r="F3428" s="9">
        <f t="shared" si="489"/>
        <v>4.2900000000000063</v>
      </c>
      <c r="G3428" s="9">
        <v>1.51</v>
      </c>
      <c r="H3428" s="9">
        <v>6.04</v>
      </c>
      <c r="I3428" s="9"/>
      <c r="J3428" s="9">
        <v>0.88</v>
      </c>
      <c r="K3428" s="9">
        <v>99.2</v>
      </c>
      <c r="L3428" s="9">
        <v>0.27189999999999998</v>
      </c>
      <c r="M3428" s="9">
        <v>0.41139999999999999</v>
      </c>
      <c r="N3428" s="9">
        <v>8.1999999999999993</v>
      </c>
      <c r="O3428" s="9">
        <v>168.1</v>
      </c>
      <c r="P3428" s="9"/>
      <c r="Q3428" s="9"/>
      <c r="R3428" s="9"/>
      <c r="T3428">
        <f t="shared" si="484"/>
        <v>1431600</v>
      </c>
      <c r="U3428">
        <v>696.3</v>
      </c>
      <c r="V3428">
        <f t="shared" si="491"/>
        <v>168.1</v>
      </c>
      <c r="W3428" t="str">
        <f t="shared" si="485"/>
        <v/>
      </c>
      <c r="X3428" t="str">
        <f t="shared" si="486"/>
        <v/>
      </c>
      <c r="Y3428" t="str">
        <f t="shared" si="492"/>
        <v/>
      </c>
      <c r="Z3428" s="9"/>
      <c r="AA3428" s="14">
        <f t="shared" si="487"/>
        <v>0.64600000000000002</v>
      </c>
      <c r="AB3428" s="14">
        <f t="shared" si="488"/>
        <v>5.0000000000000001E-3</v>
      </c>
    </row>
    <row r="3429" spans="1:28" x14ac:dyDescent="0.25">
      <c r="A3429" s="10">
        <f t="shared" si="490"/>
        <v>45434</v>
      </c>
      <c r="B3429" s="11">
        <v>143</v>
      </c>
      <c r="C3429" s="11">
        <v>1700</v>
      </c>
      <c r="D3429" s="12">
        <v>651.70833333333303</v>
      </c>
      <c r="E3429" s="9">
        <v>67.7</v>
      </c>
      <c r="F3429" s="9">
        <f t="shared" si="489"/>
        <v>3.7000000000000028</v>
      </c>
      <c r="G3429" s="9">
        <v>1.01</v>
      </c>
      <c r="H3429" s="9">
        <v>6.04</v>
      </c>
      <c r="I3429" s="9"/>
      <c r="J3429" s="9">
        <v>2.85</v>
      </c>
      <c r="K3429" s="9">
        <v>99.4</v>
      </c>
      <c r="L3429" s="9">
        <v>0.27479999999999999</v>
      </c>
      <c r="M3429" s="9">
        <v>0.46729999999999999</v>
      </c>
      <c r="N3429" s="9">
        <v>4.8</v>
      </c>
      <c r="O3429" s="9">
        <v>194.4</v>
      </c>
      <c r="P3429" s="9"/>
      <c r="Q3429" s="9"/>
      <c r="R3429" s="9"/>
      <c r="T3429">
        <f t="shared" si="484"/>
        <v>1431700</v>
      </c>
      <c r="U3429">
        <v>529.5</v>
      </c>
      <c r="V3429">
        <f t="shared" si="491"/>
        <v>194.4</v>
      </c>
      <c r="W3429" t="str">
        <f t="shared" si="485"/>
        <v/>
      </c>
      <c r="X3429" t="str">
        <f t="shared" si="486"/>
        <v/>
      </c>
      <c r="Y3429" t="str">
        <f t="shared" si="492"/>
        <v/>
      </c>
      <c r="Z3429" s="9"/>
      <c r="AA3429" s="14">
        <f t="shared" si="487"/>
        <v>0.745</v>
      </c>
      <c r="AB3429" s="14">
        <f t="shared" si="488"/>
        <v>4.0000000000000001E-3</v>
      </c>
    </row>
    <row r="3430" spans="1:28" x14ac:dyDescent="0.25">
      <c r="A3430" s="10">
        <f t="shared" si="490"/>
        <v>45434</v>
      </c>
      <c r="B3430" s="11">
        <v>143</v>
      </c>
      <c r="C3430" s="11">
        <v>1800</v>
      </c>
      <c r="D3430" s="12">
        <v>651.75</v>
      </c>
      <c r="E3430" s="9">
        <v>67.59</v>
      </c>
      <c r="F3430" s="9">
        <f t="shared" si="489"/>
        <v>3.5900000000000034</v>
      </c>
      <c r="G3430" s="9">
        <v>1.01</v>
      </c>
      <c r="H3430" s="9">
        <v>5.54</v>
      </c>
      <c r="I3430" s="9"/>
      <c r="J3430" s="9">
        <v>2.6640000000000001</v>
      </c>
      <c r="K3430" s="9">
        <v>99</v>
      </c>
      <c r="L3430" s="9">
        <v>0.2777</v>
      </c>
      <c r="M3430" s="9">
        <v>0.46729999999999999</v>
      </c>
      <c r="N3430" s="9">
        <v>2.2000000000000002</v>
      </c>
      <c r="O3430" s="9">
        <v>83.1</v>
      </c>
      <c r="P3430" s="9"/>
      <c r="Q3430" s="9"/>
      <c r="R3430" s="9"/>
      <c r="T3430">
        <f t="shared" si="484"/>
        <v>1431800</v>
      </c>
      <c r="U3430">
        <v>346.8</v>
      </c>
      <c r="V3430">
        <f t="shared" si="491"/>
        <v>83.1</v>
      </c>
      <c r="W3430" t="str">
        <f t="shared" si="485"/>
        <v/>
      </c>
      <c r="X3430" t="str">
        <f t="shared" si="486"/>
        <v/>
      </c>
      <c r="Y3430" t="str">
        <f t="shared" si="492"/>
        <v/>
      </c>
      <c r="Z3430" s="9"/>
      <c r="AA3430" s="14">
        <f t="shared" si="487"/>
        <v>0.73199999999999998</v>
      </c>
      <c r="AB3430" s="14">
        <f t="shared" si="488"/>
        <v>7.0000000000000001E-3</v>
      </c>
    </row>
    <row r="3431" spans="1:28" x14ac:dyDescent="0.25">
      <c r="A3431" s="10">
        <f t="shared" si="490"/>
        <v>45434</v>
      </c>
      <c r="B3431" s="11">
        <v>143</v>
      </c>
      <c r="C3431" s="11">
        <v>1900</v>
      </c>
      <c r="D3431" s="12">
        <v>651.79166666666697</v>
      </c>
      <c r="E3431" s="9">
        <v>67.59</v>
      </c>
      <c r="F3431" s="9">
        <f t="shared" si="489"/>
        <v>3.5900000000000034</v>
      </c>
      <c r="G3431" s="9">
        <v>1.01</v>
      </c>
      <c r="H3431" s="9">
        <v>5.03</v>
      </c>
      <c r="I3431" s="9"/>
      <c r="J3431" s="9">
        <v>1.5609999999999999</v>
      </c>
      <c r="K3431" s="9">
        <v>98.8</v>
      </c>
      <c r="L3431" s="9">
        <v>0.27850000000000003</v>
      </c>
      <c r="M3431" s="9">
        <v>0.46729999999999999</v>
      </c>
      <c r="N3431" s="9">
        <v>2</v>
      </c>
      <c r="O3431" s="9">
        <v>21.9</v>
      </c>
      <c r="P3431" s="9"/>
      <c r="Q3431" s="9"/>
      <c r="R3431" s="9"/>
      <c r="T3431">
        <f t="shared" si="484"/>
        <v>1431900</v>
      </c>
      <c r="U3431">
        <v>166.8</v>
      </c>
      <c r="V3431">
        <f t="shared" si="491"/>
        <v>21.9</v>
      </c>
      <c r="W3431" t="str">
        <f t="shared" si="485"/>
        <v/>
      </c>
      <c r="X3431" t="str">
        <f t="shared" si="486"/>
        <v/>
      </c>
      <c r="Y3431" t="str">
        <f t="shared" si="492"/>
        <v/>
      </c>
      <c r="Z3431" s="9"/>
      <c r="AA3431" s="14">
        <f t="shared" si="487"/>
        <v>0.67500000000000004</v>
      </c>
      <c r="AB3431" s="14">
        <f t="shared" si="488"/>
        <v>8.0000000000000002E-3</v>
      </c>
    </row>
    <row r="3432" spans="1:28" x14ac:dyDescent="0.25">
      <c r="A3432" s="10">
        <f t="shared" si="490"/>
        <v>45434</v>
      </c>
      <c r="B3432" s="11">
        <v>143</v>
      </c>
      <c r="C3432" s="11">
        <v>2000</v>
      </c>
      <c r="D3432" s="12">
        <v>651.83333333333303</v>
      </c>
      <c r="E3432" s="9">
        <v>67.47</v>
      </c>
      <c r="F3432" s="9">
        <f t="shared" si="489"/>
        <v>3.4699999999999989</v>
      </c>
      <c r="G3432" s="9">
        <v>1.01</v>
      </c>
      <c r="H3432" s="9">
        <v>5.03</v>
      </c>
      <c r="I3432" s="9"/>
      <c r="J3432" s="9">
        <v>1.1259999999999999</v>
      </c>
      <c r="K3432" s="9">
        <v>99.5</v>
      </c>
      <c r="L3432" s="9">
        <v>0.2792</v>
      </c>
      <c r="M3432" s="9">
        <v>0.46729999999999999</v>
      </c>
      <c r="N3432" s="9">
        <v>1.6</v>
      </c>
      <c r="O3432" s="9">
        <v>0.6</v>
      </c>
      <c r="P3432" s="9"/>
      <c r="Q3432" s="9"/>
      <c r="R3432" s="9"/>
      <c r="T3432">
        <f t="shared" si="484"/>
        <v>1432000</v>
      </c>
      <c r="U3432">
        <v>26.3</v>
      </c>
      <c r="V3432">
        <f t="shared" si="491"/>
        <v>0</v>
      </c>
      <c r="W3432" t="str">
        <f t="shared" si="485"/>
        <v/>
      </c>
      <c r="X3432" t="str">
        <f t="shared" si="486"/>
        <v/>
      </c>
      <c r="Y3432" t="str">
        <f t="shared" si="492"/>
        <v/>
      </c>
      <c r="Z3432" s="9"/>
      <c r="AA3432" s="14">
        <f t="shared" si="487"/>
        <v>0.65900000000000003</v>
      </c>
      <c r="AB3432" s="14">
        <f t="shared" si="488"/>
        <v>3.0000000000000001E-3</v>
      </c>
    </row>
    <row r="3433" spans="1:28" x14ac:dyDescent="0.25">
      <c r="A3433" s="10">
        <f t="shared" si="490"/>
        <v>45434</v>
      </c>
      <c r="B3433" s="11">
        <v>143</v>
      </c>
      <c r="C3433" s="11">
        <v>2100</v>
      </c>
      <c r="D3433" s="12">
        <v>651.875</v>
      </c>
      <c r="E3433" s="9">
        <v>67.59</v>
      </c>
      <c r="F3433" s="9">
        <f t="shared" si="489"/>
        <v>3.5900000000000034</v>
      </c>
      <c r="G3433" s="9">
        <v>1.01</v>
      </c>
      <c r="H3433" s="9">
        <v>4.53</v>
      </c>
      <c r="I3433" s="9"/>
      <c r="J3433" s="9">
        <v>1.913</v>
      </c>
      <c r="K3433" s="9">
        <v>99.3</v>
      </c>
      <c r="L3433" s="9">
        <v>0.27850000000000003</v>
      </c>
      <c r="M3433" s="9">
        <v>0.46729999999999999</v>
      </c>
      <c r="N3433" s="9">
        <v>1</v>
      </c>
      <c r="O3433" s="9">
        <v>0.6</v>
      </c>
      <c r="P3433" s="9"/>
      <c r="Q3433" s="9"/>
      <c r="R3433" s="9"/>
      <c r="T3433">
        <f t="shared" si="484"/>
        <v>1432100</v>
      </c>
      <c r="U3433">
        <v>0</v>
      </c>
      <c r="V3433">
        <f t="shared" si="491"/>
        <v>0</v>
      </c>
      <c r="W3433" t="str">
        <f t="shared" si="485"/>
        <v/>
      </c>
      <c r="X3433" t="str">
        <f t="shared" si="486"/>
        <v/>
      </c>
      <c r="Y3433" t="str">
        <f t="shared" si="492"/>
        <v/>
      </c>
      <c r="Z3433" s="9"/>
      <c r="AA3433" s="14">
        <f t="shared" si="487"/>
        <v>0.69599999999999995</v>
      </c>
      <c r="AB3433" s="14">
        <f t="shared" si="488"/>
        <v>5.0000000000000001E-3</v>
      </c>
    </row>
    <row r="3434" spans="1:28" x14ac:dyDescent="0.25">
      <c r="A3434" s="10">
        <f t="shared" si="490"/>
        <v>45434</v>
      </c>
      <c r="B3434" s="11">
        <v>143</v>
      </c>
      <c r="C3434" s="11">
        <v>2200</v>
      </c>
      <c r="D3434" s="12">
        <v>651.91666666666697</v>
      </c>
      <c r="E3434" s="9">
        <v>67.349999999999994</v>
      </c>
      <c r="F3434" s="9">
        <f t="shared" si="489"/>
        <v>3.3499999999999943</v>
      </c>
      <c r="G3434" s="9">
        <v>0</v>
      </c>
      <c r="H3434" s="9">
        <v>4.03</v>
      </c>
      <c r="I3434" s="9"/>
      <c r="J3434" s="9">
        <v>1.534</v>
      </c>
      <c r="K3434" s="9">
        <v>98.5</v>
      </c>
      <c r="L3434" s="9">
        <v>0.27629999999999999</v>
      </c>
      <c r="M3434" s="9">
        <v>0.46660000000000001</v>
      </c>
      <c r="N3434" s="9">
        <v>0.2</v>
      </c>
      <c r="O3434" s="9">
        <v>0.6</v>
      </c>
      <c r="P3434" s="9"/>
      <c r="Q3434" s="9"/>
      <c r="R3434" s="9"/>
      <c r="T3434">
        <f t="shared" si="484"/>
        <v>1432200</v>
      </c>
      <c r="U3434">
        <v>0</v>
      </c>
      <c r="V3434">
        <f t="shared" si="491"/>
        <v>0</v>
      </c>
      <c r="W3434" t="str">
        <f t="shared" si="485"/>
        <v/>
      </c>
      <c r="X3434" t="str">
        <f t="shared" si="486"/>
        <v/>
      </c>
      <c r="Y3434" t="str">
        <f t="shared" si="492"/>
        <v/>
      </c>
      <c r="Z3434" s="9"/>
      <c r="AA3434" s="14">
        <f t="shared" si="487"/>
        <v>0.67200000000000004</v>
      </c>
      <c r="AB3434" s="14">
        <f t="shared" si="488"/>
        <v>0.01</v>
      </c>
    </row>
    <row r="3435" spans="1:28" x14ac:dyDescent="0.25">
      <c r="A3435" s="10">
        <f t="shared" si="490"/>
        <v>45434</v>
      </c>
      <c r="B3435" s="11">
        <v>143</v>
      </c>
      <c r="C3435" s="11">
        <v>2300</v>
      </c>
      <c r="D3435" s="12">
        <v>651.95833333333303</v>
      </c>
      <c r="E3435" s="9">
        <v>67.59</v>
      </c>
      <c r="F3435" s="9">
        <f t="shared" si="489"/>
        <v>3.5900000000000034</v>
      </c>
      <c r="G3435" s="9">
        <v>0.5</v>
      </c>
      <c r="H3435" s="9">
        <v>3.02</v>
      </c>
      <c r="I3435" s="9"/>
      <c r="J3435" s="9">
        <v>1.3440000000000001</v>
      </c>
      <c r="K3435" s="9">
        <v>98.9</v>
      </c>
      <c r="L3435" s="9">
        <v>0.27560000000000001</v>
      </c>
      <c r="M3435" s="9">
        <v>0.46660000000000001</v>
      </c>
      <c r="N3435" s="9">
        <v>0.2</v>
      </c>
      <c r="O3435" s="9">
        <v>0.6</v>
      </c>
      <c r="P3435" s="9"/>
      <c r="Q3435" s="9"/>
      <c r="R3435" s="9"/>
      <c r="T3435">
        <f t="shared" si="484"/>
        <v>1432300</v>
      </c>
      <c r="U3435">
        <v>0</v>
      </c>
      <c r="V3435">
        <f t="shared" si="491"/>
        <v>0</v>
      </c>
      <c r="W3435" t="str">
        <f t="shared" si="485"/>
        <v/>
      </c>
      <c r="X3435" t="str">
        <f t="shared" si="486"/>
        <v/>
      </c>
      <c r="Y3435" t="str">
        <f t="shared" si="492"/>
        <v/>
      </c>
      <c r="Z3435" s="9"/>
      <c r="AA3435" s="14">
        <f t="shared" si="487"/>
        <v>0.66500000000000004</v>
      </c>
      <c r="AB3435" s="14">
        <f t="shared" si="488"/>
        <v>7.0000000000000001E-3</v>
      </c>
    </row>
    <row r="3436" spans="1:28" x14ac:dyDescent="0.25">
      <c r="A3436" s="10">
        <f t="shared" si="490"/>
        <v>45434</v>
      </c>
      <c r="B3436" s="11">
        <v>143</v>
      </c>
      <c r="C3436" s="11">
        <v>2400</v>
      </c>
      <c r="D3436" s="12">
        <v>652</v>
      </c>
      <c r="E3436" s="9">
        <v>67.47</v>
      </c>
      <c r="F3436" s="9">
        <f t="shared" si="489"/>
        <v>3.4699999999999989</v>
      </c>
      <c r="G3436" s="9">
        <v>1.01</v>
      </c>
      <c r="H3436" s="9">
        <v>3.52</v>
      </c>
      <c r="I3436" s="9"/>
      <c r="J3436" s="9">
        <v>1.9670000000000001</v>
      </c>
      <c r="K3436" s="9">
        <v>98.4</v>
      </c>
      <c r="L3436" s="9">
        <v>0.27339999999999998</v>
      </c>
      <c r="M3436" s="9">
        <v>0.45350000000000001</v>
      </c>
      <c r="N3436" s="9">
        <v>0</v>
      </c>
      <c r="O3436" s="9">
        <v>0.6</v>
      </c>
      <c r="P3436" s="9"/>
      <c r="Q3436" s="9"/>
      <c r="R3436" s="9"/>
      <c r="T3436">
        <f t="shared" si="484"/>
        <v>1432400</v>
      </c>
      <c r="U3436">
        <v>0</v>
      </c>
      <c r="V3436">
        <f t="shared" si="491"/>
        <v>0</v>
      </c>
      <c r="W3436">
        <f t="shared" si="485"/>
        <v>0.27300000000000002</v>
      </c>
      <c r="X3436">
        <f t="shared" si="486"/>
        <v>0.45400000000000001</v>
      </c>
      <c r="Y3436">
        <f t="shared" si="492"/>
        <v>3.5000000000000003E-2</v>
      </c>
      <c r="Z3436" s="9"/>
      <c r="AA3436" s="14">
        <f t="shared" si="487"/>
        <v>0.69199999999999995</v>
      </c>
      <c r="AB3436" s="14">
        <f t="shared" si="488"/>
        <v>1.0999999999999999E-2</v>
      </c>
    </row>
    <row r="3437" spans="1:28" x14ac:dyDescent="0.25">
      <c r="A3437" s="10">
        <f t="shared" si="490"/>
        <v>45435</v>
      </c>
      <c r="B3437" s="11">
        <v>144</v>
      </c>
      <c r="C3437" s="11">
        <v>100</v>
      </c>
      <c r="D3437" s="12">
        <v>652.04166666666697</v>
      </c>
      <c r="E3437" s="9">
        <v>67.349999999999994</v>
      </c>
      <c r="F3437" s="9">
        <f t="shared" si="489"/>
        <v>3.3499999999999943</v>
      </c>
      <c r="G3437" s="9">
        <v>1.01</v>
      </c>
      <c r="H3437" s="9">
        <v>4.53</v>
      </c>
      <c r="I3437" s="9"/>
      <c r="J3437" s="9">
        <v>1.4530000000000001</v>
      </c>
      <c r="K3437" s="9">
        <v>98.4</v>
      </c>
      <c r="L3437" s="9">
        <v>0.2727</v>
      </c>
      <c r="M3437" s="9">
        <v>0.44190000000000002</v>
      </c>
      <c r="N3437" s="9">
        <v>0</v>
      </c>
      <c r="O3437" s="9">
        <v>0.6</v>
      </c>
      <c r="P3437" s="9"/>
      <c r="Q3437" s="9"/>
      <c r="R3437" s="9"/>
      <c r="T3437">
        <f t="shared" si="484"/>
        <v>1440100</v>
      </c>
      <c r="U3437">
        <v>0</v>
      </c>
      <c r="V3437">
        <f t="shared" si="491"/>
        <v>0</v>
      </c>
      <c r="W3437" t="str">
        <f t="shared" si="485"/>
        <v/>
      </c>
      <c r="X3437" t="str">
        <f t="shared" si="486"/>
        <v/>
      </c>
      <c r="Y3437" t="str">
        <f t="shared" si="492"/>
        <v/>
      </c>
      <c r="Z3437" s="9"/>
      <c r="AA3437" s="14">
        <f t="shared" si="487"/>
        <v>0.66700000000000004</v>
      </c>
      <c r="AB3437" s="14">
        <f t="shared" si="488"/>
        <v>1.0999999999999999E-2</v>
      </c>
    </row>
    <row r="3438" spans="1:28" x14ac:dyDescent="0.25">
      <c r="A3438" s="10">
        <f t="shared" si="490"/>
        <v>45435</v>
      </c>
      <c r="B3438" s="11">
        <v>144</v>
      </c>
      <c r="C3438" s="11">
        <v>200</v>
      </c>
      <c r="D3438" s="12">
        <v>652.08333333333303</v>
      </c>
      <c r="E3438" s="9">
        <v>67.12</v>
      </c>
      <c r="F3438" s="9">
        <f t="shared" si="489"/>
        <v>3.1200000000000045</v>
      </c>
      <c r="G3438" s="9">
        <v>1.51</v>
      </c>
      <c r="H3438" s="9">
        <v>4.53</v>
      </c>
      <c r="I3438" s="9"/>
      <c r="J3438" s="9">
        <v>1.994</v>
      </c>
      <c r="K3438" s="9">
        <v>98.7</v>
      </c>
      <c r="L3438" s="9">
        <v>0.2712</v>
      </c>
      <c r="M3438" s="9">
        <v>0.43680000000000002</v>
      </c>
      <c r="N3438" s="9">
        <v>0</v>
      </c>
      <c r="O3438" s="9">
        <v>0.6</v>
      </c>
      <c r="P3438" s="9"/>
      <c r="Q3438" s="9"/>
      <c r="R3438" s="9"/>
      <c r="T3438">
        <f t="shared" si="484"/>
        <v>1440200</v>
      </c>
      <c r="U3438">
        <v>0</v>
      </c>
      <c r="V3438">
        <f t="shared" si="491"/>
        <v>0</v>
      </c>
      <c r="W3438" t="str">
        <f t="shared" si="485"/>
        <v/>
      </c>
      <c r="X3438" t="str">
        <f t="shared" si="486"/>
        <v/>
      </c>
      <c r="Y3438" t="str">
        <f t="shared" si="492"/>
        <v/>
      </c>
      <c r="Z3438" s="9"/>
      <c r="AA3438" s="14">
        <f t="shared" si="487"/>
        <v>0.69599999999999995</v>
      </c>
      <c r="AB3438" s="14">
        <f t="shared" si="488"/>
        <v>8.9999999999999993E-3</v>
      </c>
    </row>
    <row r="3439" spans="1:28" x14ac:dyDescent="0.25">
      <c r="A3439" s="10">
        <f t="shared" si="490"/>
        <v>45435</v>
      </c>
      <c r="B3439" s="11">
        <v>144</v>
      </c>
      <c r="C3439" s="11">
        <v>300</v>
      </c>
      <c r="D3439" s="12">
        <v>652.125</v>
      </c>
      <c r="E3439" s="9">
        <v>67.12</v>
      </c>
      <c r="F3439" s="9">
        <f t="shared" si="489"/>
        <v>3.1200000000000045</v>
      </c>
      <c r="G3439" s="9">
        <v>1.01</v>
      </c>
      <c r="H3439" s="9">
        <v>4.03</v>
      </c>
      <c r="I3439" s="9"/>
      <c r="J3439" s="9">
        <v>1.913</v>
      </c>
      <c r="K3439" s="9">
        <v>98.7</v>
      </c>
      <c r="L3439" s="9">
        <v>0.26979999999999998</v>
      </c>
      <c r="M3439" s="9">
        <v>0.43169999999999997</v>
      </c>
      <c r="N3439" s="9">
        <v>0.2</v>
      </c>
      <c r="O3439" s="9">
        <v>0.6</v>
      </c>
      <c r="P3439" s="9"/>
      <c r="Q3439" s="9"/>
      <c r="R3439" s="9"/>
      <c r="T3439">
        <f t="shared" si="484"/>
        <v>1440300</v>
      </c>
      <c r="U3439">
        <v>0</v>
      </c>
      <c r="V3439">
        <f t="shared" si="491"/>
        <v>0</v>
      </c>
      <c r="W3439" t="str">
        <f t="shared" si="485"/>
        <v/>
      </c>
      <c r="X3439" t="str">
        <f t="shared" si="486"/>
        <v/>
      </c>
      <c r="Y3439" t="str">
        <f t="shared" si="492"/>
        <v/>
      </c>
      <c r="Z3439" s="9"/>
      <c r="AA3439" s="14">
        <f t="shared" si="487"/>
        <v>0.69199999999999995</v>
      </c>
      <c r="AB3439" s="14">
        <f t="shared" si="488"/>
        <v>8.9999999999999993E-3</v>
      </c>
    </row>
    <row r="3440" spans="1:28" x14ac:dyDescent="0.25">
      <c r="A3440" s="10">
        <f t="shared" si="490"/>
        <v>45435</v>
      </c>
      <c r="B3440" s="11">
        <v>144</v>
      </c>
      <c r="C3440" s="11">
        <v>400</v>
      </c>
      <c r="D3440" s="12">
        <v>652.16666666666697</v>
      </c>
      <c r="E3440" s="9">
        <v>67.12</v>
      </c>
      <c r="F3440" s="9">
        <f t="shared" si="489"/>
        <v>3.1200000000000045</v>
      </c>
      <c r="G3440" s="9">
        <v>1.51</v>
      </c>
      <c r="H3440" s="9">
        <v>4.53</v>
      </c>
      <c r="I3440" s="9"/>
      <c r="J3440" s="9">
        <v>2.0209999999999999</v>
      </c>
      <c r="K3440" s="9">
        <v>98.8</v>
      </c>
      <c r="L3440" s="9">
        <v>0.2676</v>
      </c>
      <c r="M3440" s="9">
        <v>0.4274</v>
      </c>
      <c r="N3440" s="9">
        <v>0</v>
      </c>
      <c r="O3440" s="9">
        <v>0.6</v>
      </c>
      <c r="P3440" s="9"/>
      <c r="Q3440" s="9"/>
      <c r="R3440" s="9"/>
      <c r="T3440">
        <f t="shared" si="484"/>
        <v>1440400</v>
      </c>
      <c r="U3440">
        <v>0</v>
      </c>
      <c r="V3440">
        <f t="shared" si="491"/>
        <v>0</v>
      </c>
      <c r="W3440" t="str">
        <f t="shared" si="485"/>
        <v/>
      </c>
      <c r="X3440" t="str">
        <f t="shared" si="486"/>
        <v/>
      </c>
      <c r="Y3440" t="str">
        <f t="shared" si="492"/>
        <v/>
      </c>
      <c r="Z3440" s="9"/>
      <c r="AA3440" s="14">
        <f t="shared" si="487"/>
        <v>0.69799999999999995</v>
      </c>
      <c r="AB3440" s="14">
        <f t="shared" si="488"/>
        <v>8.0000000000000002E-3</v>
      </c>
    </row>
    <row r="3441" spans="1:28" x14ac:dyDescent="0.25">
      <c r="A3441" s="10">
        <f t="shared" si="490"/>
        <v>45435</v>
      </c>
      <c r="B3441" s="11">
        <v>144</v>
      </c>
      <c r="C3441" s="11">
        <v>500</v>
      </c>
      <c r="D3441" s="12">
        <v>652.20833333333303</v>
      </c>
      <c r="E3441" s="9">
        <v>67.12</v>
      </c>
      <c r="F3441" s="9">
        <f t="shared" si="489"/>
        <v>3.1200000000000045</v>
      </c>
      <c r="G3441" s="9">
        <v>1.01</v>
      </c>
      <c r="H3441" s="9">
        <v>4.53</v>
      </c>
      <c r="I3441" s="9"/>
      <c r="J3441" s="9">
        <v>2.423</v>
      </c>
      <c r="K3441" s="9">
        <v>99</v>
      </c>
      <c r="L3441" s="9">
        <v>0.26679999999999998</v>
      </c>
      <c r="M3441" s="9">
        <v>0.42520000000000002</v>
      </c>
      <c r="N3441" s="9">
        <v>0</v>
      </c>
      <c r="O3441" s="9">
        <v>21.9</v>
      </c>
      <c r="P3441" s="9"/>
      <c r="Q3441" s="9"/>
      <c r="R3441" s="9"/>
      <c r="T3441">
        <f t="shared" si="484"/>
        <v>1440500</v>
      </c>
      <c r="U3441">
        <v>18</v>
      </c>
      <c r="V3441">
        <f t="shared" si="491"/>
        <v>21.9</v>
      </c>
      <c r="W3441" t="str">
        <f t="shared" si="485"/>
        <v/>
      </c>
      <c r="X3441" t="str">
        <f t="shared" si="486"/>
        <v/>
      </c>
      <c r="Y3441" t="str">
        <f t="shared" si="492"/>
        <v/>
      </c>
      <c r="Z3441" s="9"/>
      <c r="AA3441" s="14">
        <f t="shared" si="487"/>
        <v>0.72</v>
      </c>
      <c r="AB3441" s="14">
        <f t="shared" si="488"/>
        <v>7.0000000000000001E-3</v>
      </c>
    </row>
    <row r="3442" spans="1:28" x14ac:dyDescent="0.25">
      <c r="A3442" s="10">
        <f t="shared" si="490"/>
        <v>45435</v>
      </c>
      <c r="B3442" s="11">
        <v>144</v>
      </c>
      <c r="C3442" s="11">
        <v>600</v>
      </c>
      <c r="D3442" s="12">
        <v>652.25</v>
      </c>
      <c r="E3442" s="9">
        <v>66.88</v>
      </c>
      <c r="F3442" s="9">
        <f t="shared" si="489"/>
        <v>2.8799999999999955</v>
      </c>
      <c r="G3442" s="9">
        <v>1.01</v>
      </c>
      <c r="H3442" s="9">
        <v>4.03</v>
      </c>
      <c r="I3442" s="9"/>
      <c r="J3442" s="9">
        <v>3.089</v>
      </c>
      <c r="K3442" s="9">
        <v>98.5</v>
      </c>
      <c r="L3442" s="9">
        <v>0.2661</v>
      </c>
      <c r="M3442" s="9">
        <v>0.42299999999999999</v>
      </c>
      <c r="N3442" s="9">
        <v>0</v>
      </c>
      <c r="O3442" s="9">
        <v>84.4</v>
      </c>
      <c r="P3442" s="9"/>
      <c r="Q3442" s="9"/>
      <c r="R3442" s="9"/>
      <c r="T3442">
        <f t="shared" si="484"/>
        <v>1440600</v>
      </c>
      <c r="U3442">
        <v>148.30000000000001</v>
      </c>
      <c r="V3442">
        <f t="shared" si="491"/>
        <v>84.4</v>
      </c>
      <c r="W3442" t="str">
        <f t="shared" si="485"/>
        <v/>
      </c>
      <c r="X3442" t="str">
        <f t="shared" si="486"/>
        <v/>
      </c>
      <c r="Y3442" t="str">
        <f t="shared" si="492"/>
        <v/>
      </c>
      <c r="Z3442" s="9"/>
      <c r="AA3442" s="14">
        <f t="shared" si="487"/>
        <v>0.751</v>
      </c>
      <c r="AB3442" s="14">
        <f t="shared" si="488"/>
        <v>1.0999999999999999E-2</v>
      </c>
    </row>
    <row r="3443" spans="1:28" x14ac:dyDescent="0.25">
      <c r="A3443" s="10">
        <f t="shared" si="490"/>
        <v>45435</v>
      </c>
      <c r="B3443" s="11">
        <v>144</v>
      </c>
      <c r="C3443" s="11">
        <v>700</v>
      </c>
      <c r="D3443" s="12">
        <v>652.29166666666697</v>
      </c>
      <c r="E3443" s="9">
        <v>66.42</v>
      </c>
      <c r="F3443" s="9">
        <f t="shared" si="489"/>
        <v>2.4200000000000017</v>
      </c>
      <c r="G3443" s="9">
        <v>0.5</v>
      </c>
      <c r="H3443" s="9">
        <v>3.52</v>
      </c>
      <c r="I3443" s="9"/>
      <c r="J3443" s="9">
        <v>3.88</v>
      </c>
      <c r="K3443" s="9">
        <v>97.6</v>
      </c>
      <c r="L3443" s="9">
        <v>0.26469999999999999</v>
      </c>
      <c r="M3443" s="9">
        <v>0.42159999999999997</v>
      </c>
      <c r="N3443" s="9">
        <v>0</v>
      </c>
      <c r="O3443" s="9">
        <v>148.1</v>
      </c>
      <c r="P3443" s="9"/>
      <c r="Q3443" s="9"/>
      <c r="R3443" s="9"/>
      <c r="T3443">
        <f t="shared" si="484"/>
        <v>1440700</v>
      </c>
      <c r="U3443">
        <v>326.2</v>
      </c>
      <c r="V3443">
        <f t="shared" si="491"/>
        <v>148.1</v>
      </c>
      <c r="W3443" t="str">
        <f t="shared" si="485"/>
        <v/>
      </c>
      <c r="X3443" t="str">
        <f t="shared" si="486"/>
        <v/>
      </c>
      <c r="Y3443" t="str">
        <f t="shared" si="492"/>
        <v/>
      </c>
      <c r="Z3443" s="9"/>
      <c r="AA3443" s="14">
        <f t="shared" si="487"/>
        <v>0.78700000000000003</v>
      </c>
      <c r="AB3443" s="14">
        <f t="shared" si="488"/>
        <v>1.9E-2</v>
      </c>
    </row>
    <row r="3444" spans="1:28" x14ac:dyDescent="0.25">
      <c r="A3444" s="10">
        <f t="shared" si="490"/>
        <v>45435</v>
      </c>
      <c r="B3444" s="11">
        <v>144</v>
      </c>
      <c r="C3444" s="11">
        <v>800</v>
      </c>
      <c r="D3444" s="12">
        <v>652.33333333333303</v>
      </c>
      <c r="E3444" s="9">
        <v>66.53</v>
      </c>
      <c r="F3444" s="9">
        <f t="shared" si="489"/>
        <v>2.5300000000000011</v>
      </c>
      <c r="G3444" s="9">
        <v>0.5</v>
      </c>
      <c r="H3444" s="9">
        <v>3.52</v>
      </c>
      <c r="I3444" s="9"/>
      <c r="J3444" s="9">
        <v>6.3819999999999997</v>
      </c>
      <c r="K3444" s="9">
        <v>95.4</v>
      </c>
      <c r="L3444" s="9">
        <v>0.26319999999999999</v>
      </c>
      <c r="M3444" s="9">
        <v>0.4194</v>
      </c>
      <c r="N3444" s="9">
        <v>0</v>
      </c>
      <c r="O3444" s="9">
        <v>261.89999999999998</v>
      </c>
      <c r="P3444" s="9"/>
      <c r="Q3444" s="9"/>
      <c r="R3444" s="9"/>
      <c r="T3444">
        <f t="shared" si="484"/>
        <v>1440800</v>
      </c>
      <c r="U3444">
        <v>509.5</v>
      </c>
      <c r="V3444">
        <f t="shared" si="491"/>
        <v>261.89999999999998</v>
      </c>
      <c r="W3444" t="str">
        <f t="shared" si="485"/>
        <v/>
      </c>
      <c r="X3444" t="str">
        <f t="shared" si="486"/>
        <v/>
      </c>
      <c r="Y3444" t="str">
        <f t="shared" si="492"/>
        <v/>
      </c>
      <c r="Z3444" s="9"/>
      <c r="AA3444" s="14">
        <f t="shared" si="487"/>
        <v>0.91600000000000004</v>
      </c>
      <c r="AB3444" s="14">
        <f t="shared" si="488"/>
        <v>4.3999999999999997E-2</v>
      </c>
    </row>
    <row r="3445" spans="1:28" x14ac:dyDescent="0.25">
      <c r="A3445" s="10">
        <f t="shared" si="490"/>
        <v>45435</v>
      </c>
      <c r="B3445" s="11">
        <v>144</v>
      </c>
      <c r="C3445" s="11">
        <v>900</v>
      </c>
      <c r="D3445" s="12">
        <v>652.375</v>
      </c>
      <c r="E3445" s="9">
        <v>64.66</v>
      </c>
      <c r="F3445" s="9">
        <f t="shared" si="489"/>
        <v>0.65999999999999659</v>
      </c>
      <c r="G3445" s="9">
        <v>0.5</v>
      </c>
      <c r="H3445" s="9">
        <v>4.03</v>
      </c>
      <c r="I3445" s="9"/>
      <c r="J3445" s="9">
        <v>8.4440000000000008</v>
      </c>
      <c r="K3445" s="9">
        <v>88.8</v>
      </c>
      <c r="L3445" s="9">
        <v>0.26390000000000002</v>
      </c>
      <c r="M3445" s="9">
        <v>0.41789999999999999</v>
      </c>
      <c r="N3445" s="9">
        <v>0</v>
      </c>
      <c r="O3445" s="9">
        <v>600.6</v>
      </c>
      <c r="P3445" s="9"/>
      <c r="Q3445" s="9"/>
      <c r="R3445" s="9"/>
      <c r="T3445">
        <f t="shared" si="484"/>
        <v>1440900</v>
      </c>
      <c r="U3445">
        <v>678.8</v>
      </c>
      <c r="V3445">
        <f t="shared" si="491"/>
        <v>600.6</v>
      </c>
      <c r="W3445" t="str">
        <f t="shared" si="485"/>
        <v/>
      </c>
      <c r="X3445" t="str">
        <f t="shared" si="486"/>
        <v/>
      </c>
      <c r="Y3445" t="str">
        <f t="shared" si="492"/>
        <v/>
      </c>
      <c r="Z3445" s="9"/>
      <c r="AA3445" s="14">
        <f t="shared" si="487"/>
        <v>0.98099999999999998</v>
      </c>
      <c r="AB3445" s="14">
        <f t="shared" si="488"/>
        <v>0.124</v>
      </c>
    </row>
    <row r="3446" spans="1:28" x14ac:dyDescent="0.25">
      <c r="A3446" s="10">
        <f t="shared" si="490"/>
        <v>45435</v>
      </c>
      <c r="B3446" s="11">
        <v>144</v>
      </c>
      <c r="C3446" s="11">
        <v>1000</v>
      </c>
      <c r="D3446" s="12">
        <v>652.41666666666697</v>
      </c>
      <c r="E3446" s="9">
        <v>63.84</v>
      </c>
      <c r="F3446" s="9">
        <f t="shared" si="489"/>
        <v>0</v>
      </c>
      <c r="G3446" s="9">
        <v>0.5</v>
      </c>
      <c r="H3446" s="9">
        <v>3.52</v>
      </c>
      <c r="I3446" s="9"/>
      <c r="J3446" s="9">
        <v>8.7420000000000009</v>
      </c>
      <c r="K3446" s="9">
        <v>77.900000000000006</v>
      </c>
      <c r="L3446" s="9">
        <v>0.26679999999999998</v>
      </c>
      <c r="M3446" s="9">
        <v>0.42230000000000001</v>
      </c>
      <c r="N3446" s="9">
        <v>0</v>
      </c>
      <c r="O3446" s="9">
        <v>563.1</v>
      </c>
      <c r="P3446" s="9"/>
      <c r="Q3446" s="9"/>
      <c r="R3446" s="9"/>
      <c r="T3446">
        <f t="shared" si="484"/>
        <v>1441000</v>
      </c>
      <c r="U3446">
        <v>819.5</v>
      </c>
      <c r="V3446">
        <f t="shared" si="491"/>
        <v>563.1</v>
      </c>
      <c r="W3446" t="str">
        <f t="shared" si="485"/>
        <v/>
      </c>
      <c r="X3446" t="str">
        <f t="shared" si="486"/>
        <v/>
      </c>
      <c r="Y3446" t="str">
        <f t="shared" si="492"/>
        <v/>
      </c>
      <c r="Z3446" s="9"/>
      <c r="AA3446" s="14">
        <f t="shared" si="487"/>
        <v>0.879</v>
      </c>
      <c r="AB3446" s="14">
        <f t="shared" si="488"/>
        <v>0.249</v>
      </c>
    </row>
    <row r="3447" spans="1:28" x14ac:dyDescent="0.25">
      <c r="A3447" s="10">
        <f t="shared" si="490"/>
        <v>45435</v>
      </c>
      <c r="B3447" s="11">
        <v>144</v>
      </c>
      <c r="C3447" s="11">
        <v>1100</v>
      </c>
      <c r="D3447" s="12">
        <v>652.45833333333303</v>
      </c>
      <c r="E3447" s="9">
        <v>63.49</v>
      </c>
      <c r="F3447" s="9">
        <f t="shared" si="489"/>
        <v>0</v>
      </c>
      <c r="G3447" s="9">
        <v>1.01</v>
      </c>
      <c r="H3447" s="9">
        <v>4.03</v>
      </c>
      <c r="I3447" s="9"/>
      <c r="J3447" s="9">
        <v>9.1389999999999993</v>
      </c>
      <c r="K3447" s="9">
        <v>72.8</v>
      </c>
      <c r="L3447" s="9">
        <v>0.2712</v>
      </c>
      <c r="M3447" s="9">
        <v>0.43459999999999999</v>
      </c>
      <c r="N3447" s="9">
        <v>0</v>
      </c>
      <c r="O3447" s="9">
        <v>593.1</v>
      </c>
      <c r="P3447" s="9"/>
      <c r="Q3447" s="9"/>
      <c r="R3447" s="9"/>
      <c r="T3447">
        <f t="shared" si="484"/>
        <v>1441100</v>
      </c>
      <c r="U3447">
        <v>921</v>
      </c>
      <c r="V3447">
        <f t="shared" si="491"/>
        <v>593.1</v>
      </c>
      <c r="W3447" t="str">
        <f t="shared" si="485"/>
        <v/>
      </c>
      <c r="X3447" t="str">
        <f t="shared" si="486"/>
        <v/>
      </c>
      <c r="Y3447" t="str">
        <f t="shared" si="492"/>
        <v/>
      </c>
      <c r="Z3447" s="9"/>
      <c r="AA3447" s="14">
        <f t="shared" si="487"/>
        <v>0.84299999999999997</v>
      </c>
      <c r="AB3447" s="14">
        <f t="shared" si="488"/>
        <v>0.315</v>
      </c>
    </row>
    <row r="3448" spans="1:28" x14ac:dyDescent="0.25">
      <c r="A3448" s="10">
        <f t="shared" si="490"/>
        <v>45435</v>
      </c>
      <c r="B3448" s="11">
        <v>144</v>
      </c>
      <c r="C3448" s="11">
        <v>1200</v>
      </c>
      <c r="D3448" s="12">
        <v>652.5</v>
      </c>
      <c r="E3448" s="9">
        <v>63.49</v>
      </c>
      <c r="F3448" s="9">
        <f t="shared" si="489"/>
        <v>0</v>
      </c>
      <c r="G3448" s="9">
        <v>1.51</v>
      </c>
      <c r="H3448" s="9">
        <v>4.53</v>
      </c>
      <c r="I3448" s="9"/>
      <c r="J3448" s="9">
        <v>9.5340000000000007</v>
      </c>
      <c r="K3448" s="9">
        <v>69.2</v>
      </c>
      <c r="L3448" s="9">
        <v>0.2777</v>
      </c>
      <c r="M3448" s="9">
        <v>0.46660000000000001</v>
      </c>
      <c r="N3448" s="9">
        <v>0</v>
      </c>
      <c r="O3448" s="9">
        <v>710.6</v>
      </c>
      <c r="P3448" s="9"/>
      <c r="Q3448" s="9"/>
      <c r="R3448" s="9"/>
      <c r="T3448">
        <f t="shared" si="484"/>
        <v>1441200</v>
      </c>
      <c r="U3448">
        <v>975.5</v>
      </c>
      <c r="V3448">
        <f t="shared" si="491"/>
        <v>710.6</v>
      </c>
      <c r="W3448" t="str">
        <f t="shared" si="485"/>
        <v/>
      </c>
      <c r="X3448" t="str">
        <f t="shared" si="486"/>
        <v/>
      </c>
      <c r="Y3448" t="str">
        <f t="shared" si="492"/>
        <v/>
      </c>
      <c r="Z3448" s="9"/>
      <c r="AA3448" s="14">
        <f t="shared" si="487"/>
        <v>0.82299999999999995</v>
      </c>
      <c r="AB3448" s="14">
        <f t="shared" si="488"/>
        <v>0.36599999999999999</v>
      </c>
    </row>
    <row r="3449" spans="1:28" x14ac:dyDescent="0.25">
      <c r="A3449" s="10">
        <f t="shared" si="490"/>
        <v>45435</v>
      </c>
      <c r="B3449" s="11">
        <v>144</v>
      </c>
      <c r="C3449" s="11">
        <v>1300</v>
      </c>
      <c r="D3449" s="12">
        <v>652.54166666666697</v>
      </c>
      <c r="E3449" s="9">
        <v>63.61</v>
      </c>
      <c r="F3449" s="9">
        <f t="shared" si="489"/>
        <v>0</v>
      </c>
      <c r="G3449" s="9">
        <v>2.0099999999999998</v>
      </c>
      <c r="H3449" s="9">
        <v>6.04</v>
      </c>
      <c r="I3449" s="9"/>
      <c r="J3449" s="9">
        <v>3.7490000000000001</v>
      </c>
      <c r="K3449" s="9">
        <v>73.7</v>
      </c>
      <c r="L3449" s="9">
        <v>0.28570000000000001</v>
      </c>
      <c r="M3449" s="9">
        <v>0.46729999999999999</v>
      </c>
      <c r="N3449" s="9">
        <v>0.8</v>
      </c>
      <c r="O3449" s="9">
        <v>438.1</v>
      </c>
      <c r="P3449" s="9"/>
      <c r="Q3449" s="9"/>
      <c r="R3449" s="9"/>
      <c r="T3449">
        <f t="shared" si="484"/>
        <v>1441300</v>
      </c>
      <c r="U3449">
        <v>979</v>
      </c>
      <c r="V3449">
        <f t="shared" si="491"/>
        <v>438.1</v>
      </c>
      <c r="W3449" t="str">
        <f t="shared" si="485"/>
        <v/>
      </c>
      <c r="X3449" t="str">
        <f t="shared" si="486"/>
        <v/>
      </c>
      <c r="Y3449" t="str">
        <f t="shared" si="492"/>
        <v/>
      </c>
      <c r="Z3449" s="9"/>
      <c r="AA3449" s="14">
        <f t="shared" si="487"/>
        <v>0.58899999999999997</v>
      </c>
      <c r="AB3449" s="14">
        <f t="shared" si="488"/>
        <v>0.21</v>
      </c>
    </row>
    <row r="3450" spans="1:28" x14ac:dyDescent="0.25">
      <c r="A3450" s="10">
        <f t="shared" si="490"/>
        <v>45435</v>
      </c>
      <c r="B3450" s="11">
        <v>144</v>
      </c>
      <c r="C3450" s="11">
        <v>1400</v>
      </c>
      <c r="D3450" s="12">
        <v>652.58333333333303</v>
      </c>
      <c r="E3450" s="9">
        <v>63.96</v>
      </c>
      <c r="F3450" s="9">
        <f t="shared" si="489"/>
        <v>0</v>
      </c>
      <c r="G3450" s="9">
        <v>1.01</v>
      </c>
      <c r="H3450" s="9">
        <v>5.03</v>
      </c>
      <c r="I3450" s="9"/>
      <c r="J3450" s="9">
        <v>4.194</v>
      </c>
      <c r="K3450" s="9">
        <v>89.9</v>
      </c>
      <c r="L3450" s="9">
        <v>0.2944</v>
      </c>
      <c r="M3450" s="9">
        <v>0.46729999999999999</v>
      </c>
      <c r="N3450" s="9">
        <v>3.4</v>
      </c>
      <c r="O3450" s="9">
        <v>88.1</v>
      </c>
      <c r="P3450" s="9"/>
      <c r="Q3450" s="9"/>
      <c r="R3450" s="9"/>
      <c r="T3450">
        <f t="shared" si="484"/>
        <v>1441400</v>
      </c>
      <c r="U3450">
        <v>930.7</v>
      </c>
      <c r="V3450">
        <f t="shared" si="491"/>
        <v>88.1</v>
      </c>
      <c r="W3450" t="str">
        <f t="shared" si="485"/>
        <v/>
      </c>
      <c r="X3450" t="str">
        <f t="shared" si="486"/>
        <v/>
      </c>
      <c r="Y3450" t="str">
        <f t="shared" si="492"/>
        <v/>
      </c>
      <c r="Z3450" s="9"/>
      <c r="AA3450" s="14">
        <f t="shared" si="487"/>
        <v>0.74099999999999999</v>
      </c>
      <c r="AB3450" s="14">
        <f t="shared" si="488"/>
        <v>8.3000000000000004E-2</v>
      </c>
    </row>
    <row r="3451" spans="1:28" x14ac:dyDescent="0.25">
      <c r="A3451" s="10">
        <f t="shared" si="490"/>
        <v>45435</v>
      </c>
      <c r="B3451" s="11">
        <v>144</v>
      </c>
      <c r="C3451" s="11">
        <v>1500</v>
      </c>
      <c r="D3451" s="12">
        <v>652.625</v>
      </c>
      <c r="E3451" s="9">
        <v>63.61</v>
      </c>
      <c r="F3451" s="9">
        <f t="shared" si="489"/>
        <v>0</v>
      </c>
      <c r="G3451" s="9">
        <v>1.01</v>
      </c>
      <c r="H3451" s="9">
        <v>4.03</v>
      </c>
      <c r="I3451" s="9"/>
      <c r="J3451" s="9">
        <v>4.6360000000000001</v>
      </c>
      <c r="K3451" s="9">
        <v>90.3</v>
      </c>
      <c r="L3451" s="9">
        <v>0.29149999999999998</v>
      </c>
      <c r="M3451" s="9">
        <v>0.46660000000000001</v>
      </c>
      <c r="N3451" s="9">
        <v>0.4</v>
      </c>
      <c r="O3451" s="9">
        <v>328.1</v>
      </c>
      <c r="P3451" s="9"/>
      <c r="Q3451" s="9"/>
      <c r="R3451" s="9"/>
      <c r="T3451">
        <f t="shared" si="484"/>
        <v>1441500</v>
      </c>
      <c r="U3451">
        <v>835</v>
      </c>
      <c r="V3451">
        <f t="shared" si="491"/>
        <v>328.1</v>
      </c>
      <c r="W3451" t="str">
        <f t="shared" si="485"/>
        <v/>
      </c>
      <c r="X3451" t="str">
        <f t="shared" si="486"/>
        <v/>
      </c>
      <c r="Y3451" t="str">
        <f t="shared" si="492"/>
        <v/>
      </c>
      <c r="Z3451" s="9"/>
      <c r="AA3451" s="14">
        <f t="shared" si="487"/>
        <v>0.76800000000000002</v>
      </c>
      <c r="AB3451" s="14">
        <f t="shared" si="488"/>
        <v>8.2000000000000003E-2</v>
      </c>
    </row>
    <row r="3452" spans="1:28" x14ac:dyDescent="0.25">
      <c r="A3452" s="10">
        <f t="shared" si="490"/>
        <v>45435</v>
      </c>
      <c r="B3452" s="11">
        <v>144</v>
      </c>
      <c r="C3452" s="11">
        <v>1600</v>
      </c>
      <c r="D3452" s="12">
        <v>652.66666666666697</v>
      </c>
      <c r="E3452" s="9">
        <v>63.61</v>
      </c>
      <c r="F3452" s="9">
        <f t="shared" si="489"/>
        <v>0</v>
      </c>
      <c r="G3452" s="9">
        <v>1.01</v>
      </c>
      <c r="H3452" s="9">
        <v>6.04</v>
      </c>
      <c r="I3452" s="9"/>
      <c r="J3452" s="9">
        <v>7.9950000000000001</v>
      </c>
      <c r="K3452" s="9">
        <v>86.6</v>
      </c>
      <c r="L3452" s="9">
        <v>0.28939999999999999</v>
      </c>
      <c r="M3452" s="9">
        <v>0.46660000000000001</v>
      </c>
      <c r="N3452" s="9">
        <v>0</v>
      </c>
      <c r="O3452" s="9">
        <v>413.1</v>
      </c>
      <c r="P3452" s="9"/>
      <c r="Q3452" s="9"/>
      <c r="R3452" s="9"/>
      <c r="T3452">
        <f t="shared" si="484"/>
        <v>1441600</v>
      </c>
      <c r="U3452">
        <v>698.7</v>
      </c>
      <c r="V3452">
        <f t="shared" si="491"/>
        <v>413.1</v>
      </c>
      <c r="W3452" t="str">
        <f t="shared" si="485"/>
        <v/>
      </c>
      <c r="X3452" t="str">
        <f t="shared" si="486"/>
        <v/>
      </c>
      <c r="Y3452" t="str">
        <f t="shared" si="492"/>
        <v/>
      </c>
      <c r="Z3452" s="9"/>
      <c r="AA3452" s="14">
        <f t="shared" si="487"/>
        <v>0.92800000000000005</v>
      </c>
      <c r="AB3452" s="14">
        <f t="shared" si="488"/>
        <v>0.14399999999999999</v>
      </c>
    </row>
    <row r="3453" spans="1:28" x14ac:dyDescent="0.25">
      <c r="A3453" s="10">
        <f t="shared" si="490"/>
        <v>45435</v>
      </c>
      <c r="B3453" s="11">
        <v>144</v>
      </c>
      <c r="C3453" s="11">
        <v>1700</v>
      </c>
      <c r="D3453" s="12">
        <v>652.70833333333303</v>
      </c>
      <c r="E3453" s="9">
        <v>63.61</v>
      </c>
      <c r="F3453" s="9">
        <f t="shared" si="489"/>
        <v>0</v>
      </c>
      <c r="G3453" s="9">
        <v>2.52</v>
      </c>
      <c r="H3453" s="9">
        <v>6.54</v>
      </c>
      <c r="I3453" s="9"/>
      <c r="J3453" s="9">
        <v>7.0149999999999997</v>
      </c>
      <c r="K3453" s="9">
        <v>76.3</v>
      </c>
      <c r="L3453" s="9">
        <v>0.28499999999999998</v>
      </c>
      <c r="M3453" s="9">
        <v>0.46660000000000001</v>
      </c>
      <c r="N3453" s="9">
        <v>0</v>
      </c>
      <c r="O3453" s="9">
        <v>308.10000000000002</v>
      </c>
      <c r="P3453" s="9"/>
      <c r="Q3453" s="9"/>
      <c r="R3453" s="9"/>
      <c r="T3453">
        <f t="shared" si="484"/>
        <v>1441700</v>
      </c>
      <c r="U3453">
        <v>532.29999999999995</v>
      </c>
      <c r="V3453">
        <f t="shared" si="491"/>
        <v>308.10000000000002</v>
      </c>
      <c r="W3453" t="str">
        <f t="shared" si="485"/>
        <v/>
      </c>
      <c r="X3453" t="str">
        <f t="shared" si="486"/>
        <v/>
      </c>
      <c r="Y3453" t="str">
        <f t="shared" si="492"/>
        <v/>
      </c>
      <c r="Z3453" s="9"/>
      <c r="AA3453" s="14">
        <f t="shared" si="487"/>
        <v>0.76500000000000001</v>
      </c>
      <c r="AB3453" s="14">
        <f t="shared" si="488"/>
        <v>0.23799999999999999</v>
      </c>
    </row>
    <row r="3454" spans="1:28" x14ac:dyDescent="0.25">
      <c r="A3454" s="10">
        <f t="shared" si="490"/>
        <v>45435</v>
      </c>
      <c r="B3454" s="11">
        <v>144</v>
      </c>
      <c r="C3454" s="11">
        <v>1800</v>
      </c>
      <c r="D3454" s="12">
        <v>652.75</v>
      </c>
      <c r="E3454" s="9">
        <v>63.49</v>
      </c>
      <c r="F3454" s="9">
        <f t="shared" si="489"/>
        <v>0</v>
      </c>
      <c r="G3454" s="9">
        <v>2.52</v>
      </c>
      <c r="H3454" s="9">
        <v>7.55</v>
      </c>
      <c r="I3454" s="9"/>
      <c r="J3454" s="9">
        <v>5.8470000000000004</v>
      </c>
      <c r="K3454" s="9">
        <v>70.400000000000006</v>
      </c>
      <c r="L3454" s="9">
        <v>0.28139999999999998</v>
      </c>
      <c r="M3454" s="9">
        <v>0.46660000000000001</v>
      </c>
      <c r="N3454" s="9">
        <v>0</v>
      </c>
      <c r="O3454" s="9">
        <v>295.60000000000002</v>
      </c>
      <c r="P3454" s="9"/>
      <c r="Q3454" s="9"/>
      <c r="R3454" s="9"/>
      <c r="T3454">
        <f t="shared" si="484"/>
        <v>1441800</v>
      </c>
      <c r="U3454">
        <v>349.8</v>
      </c>
      <c r="V3454">
        <f t="shared" si="491"/>
        <v>295.60000000000002</v>
      </c>
      <c r="W3454" t="str">
        <f t="shared" si="485"/>
        <v/>
      </c>
      <c r="X3454" t="str">
        <f t="shared" si="486"/>
        <v/>
      </c>
      <c r="Y3454" t="str">
        <f t="shared" si="492"/>
        <v/>
      </c>
      <c r="Z3454" s="9"/>
      <c r="AA3454" s="14">
        <f t="shared" si="487"/>
        <v>0.65100000000000002</v>
      </c>
      <c r="AB3454" s="14">
        <f t="shared" si="488"/>
        <v>0.27400000000000002</v>
      </c>
    </row>
    <row r="3455" spans="1:28" x14ac:dyDescent="0.25">
      <c r="A3455" s="10">
        <f t="shared" si="490"/>
        <v>45435</v>
      </c>
      <c r="B3455" s="11">
        <v>144</v>
      </c>
      <c r="C3455" s="11">
        <v>1900</v>
      </c>
      <c r="D3455" s="12">
        <v>652.79166666666697</v>
      </c>
      <c r="E3455" s="9">
        <v>63.61</v>
      </c>
      <c r="F3455" s="9">
        <f t="shared" si="489"/>
        <v>0</v>
      </c>
      <c r="G3455" s="9">
        <v>2.0099999999999998</v>
      </c>
      <c r="H3455" s="9">
        <v>6.04</v>
      </c>
      <c r="I3455" s="9"/>
      <c r="J3455" s="9">
        <v>4.4020000000000001</v>
      </c>
      <c r="K3455" s="9">
        <v>73.099999999999994</v>
      </c>
      <c r="L3455" s="9">
        <v>0.2792</v>
      </c>
      <c r="M3455" s="9">
        <v>0.46660000000000001</v>
      </c>
      <c r="N3455" s="9">
        <v>0</v>
      </c>
      <c r="O3455" s="9">
        <v>54.4</v>
      </c>
      <c r="P3455" s="9"/>
      <c r="Q3455" s="9"/>
      <c r="R3455" s="9"/>
      <c r="T3455">
        <f t="shared" si="484"/>
        <v>1441900</v>
      </c>
      <c r="U3455">
        <v>170</v>
      </c>
      <c r="V3455">
        <f t="shared" si="491"/>
        <v>54.4</v>
      </c>
      <c r="W3455" t="str">
        <f t="shared" si="485"/>
        <v/>
      </c>
      <c r="X3455" t="str">
        <f t="shared" si="486"/>
        <v/>
      </c>
      <c r="Y3455" t="str">
        <f t="shared" si="492"/>
        <v/>
      </c>
      <c r="Z3455" s="9"/>
      <c r="AA3455" s="14">
        <f t="shared" si="487"/>
        <v>0.61099999999999999</v>
      </c>
      <c r="AB3455" s="14">
        <f t="shared" si="488"/>
        <v>0.22500000000000001</v>
      </c>
    </row>
    <row r="3456" spans="1:28" x14ac:dyDescent="0.25">
      <c r="A3456" s="10">
        <f t="shared" si="490"/>
        <v>45435</v>
      </c>
      <c r="B3456" s="11">
        <v>144</v>
      </c>
      <c r="C3456" s="11">
        <v>2000</v>
      </c>
      <c r="D3456" s="12">
        <v>652.83333333333303</v>
      </c>
      <c r="E3456" s="9">
        <v>63.61</v>
      </c>
      <c r="F3456" s="9">
        <f t="shared" si="489"/>
        <v>0</v>
      </c>
      <c r="G3456" s="9">
        <v>1.01</v>
      </c>
      <c r="H3456" s="9">
        <v>5.03</v>
      </c>
      <c r="I3456" s="9"/>
      <c r="J3456" s="9">
        <v>3.4060000000000001</v>
      </c>
      <c r="K3456" s="9">
        <v>77.400000000000006</v>
      </c>
      <c r="L3456" s="9">
        <v>0.27700000000000002</v>
      </c>
      <c r="M3456" s="9">
        <v>0.46439999999999998</v>
      </c>
      <c r="N3456" s="9">
        <v>0</v>
      </c>
      <c r="O3456" s="9">
        <v>5.6</v>
      </c>
      <c r="P3456" s="9"/>
      <c r="Q3456" s="9"/>
      <c r="R3456" s="9"/>
      <c r="T3456">
        <f t="shared" si="484"/>
        <v>1442000</v>
      </c>
      <c r="U3456">
        <v>27.8</v>
      </c>
      <c r="V3456">
        <f t="shared" si="491"/>
        <v>5.6</v>
      </c>
      <c r="W3456" t="str">
        <f t="shared" si="485"/>
        <v/>
      </c>
      <c r="X3456" t="str">
        <f t="shared" si="486"/>
        <v/>
      </c>
      <c r="Y3456" t="str">
        <f t="shared" si="492"/>
        <v/>
      </c>
      <c r="Z3456" s="9"/>
      <c r="AA3456" s="14">
        <f t="shared" si="487"/>
        <v>0.60299999999999998</v>
      </c>
      <c r="AB3456" s="14">
        <f t="shared" si="488"/>
        <v>0.17599999999999999</v>
      </c>
    </row>
    <row r="3457" spans="1:28" x14ac:dyDescent="0.25">
      <c r="A3457" s="10">
        <f t="shared" si="490"/>
        <v>45435</v>
      </c>
      <c r="B3457" s="11">
        <v>144</v>
      </c>
      <c r="C3457" s="11">
        <v>2100</v>
      </c>
      <c r="D3457" s="12">
        <v>652.875</v>
      </c>
      <c r="E3457" s="9">
        <v>63.84</v>
      </c>
      <c r="F3457" s="9">
        <f t="shared" si="489"/>
        <v>0</v>
      </c>
      <c r="G3457" s="9">
        <v>0.5</v>
      </c>
      <c r="H3457" s="9">
        <v>4.53</v>
      </c>
      <c r="I3457" s="9"/>
      <c r="J3457" s="9">
        <v>2.93</v>
      </c>
      <c r="K3457" s="9">
        <v>75.7</v>
      </c>
      <c r="L3457" s="9">
        <v>0.27339999999999998</v>
      </c>
      <c r="M3457" s="9">
        <v>0.44629999999999997</v>
      </c>
      <c r="N3457" s="9">
        <v>0</v>
      </c>
      <c r="O3457" s="9">
        <v>0.6</v>
      </c>
      <c r="P3457" s="9"/>
      <c r="Q3457" s="9"/>
      <c r="R3457" s="9"/>
      <c r="T3457">
        <f t="shared" si="484"/>
        <v>1442100</v>
      </c>
      <c r="U3457">
        <v>0</v>
      </c>
      <c r="V3457">
        <f t="shared" si="491"/>
        <v>0</v>
      </c>
      <c r="W3457" t="str">
        <f t="shared" si="485"/>
        <v/>
      </c>
      <c r="X3457" t="str">
        <f t="shared" si="486"/>
        <v/>
      </c>
      <c r="Y3457" t="str">
        <f t="shared" si="492"/>
        <v/>
      </c>
      <c r="Z3457" s="9"/>
      <c r="AA3457" s="14">
        <f t="shared" si="487"/>
        <v>0.57099999999999995</v>
      </c>
      <c r="AB3457" s="14">
        <f t="shared" si="488"/>
        <v>0.183</v>
      </c>
    </row>
    <row r="3458" spans="1:28" x14ac:dyDescent="0.25">
      <c r="A3458" s="10">
        <f t="shared" si="490"/>
        <v>45435</v>
      </c>
      <c r="B3458" s="11">
        <v>144</v>
      </c>
      <c r="C3458" s="11">
        <v>2200</v>
      </c>
      <c r="D3458" s="12">
        <v>652.91666666666697</v>
      </c>
      <c r="E3458" s="9">
        <v>63.61</v>
      </c>
      <c r="F3458" s="9">
        <f t="shared" si="489"/>
        <v>0</v>
      </c>
      <c r="G3458" s="9">
        <v>1.01</v>
      </c>
      <c r="H3458" s="9">
        <v>5.03</v>
      </c>
      <c r="I3458" s="9"/>
      <c r="J3458" s="9">
        <v>2.2090000000000001</v>
      </c>
      <c r="K3458" s="9">
        <v>82.2</v>
      </c>
      <c r="L3458" s="9">
        <v>0.2727</v>
      </c>
      <c r="M3458" s="9">
        <v>0.43969999999999998</v>
      </c>
      <c r="N3458" s="9">
        <v>0</v>
      </c>
      <c r="O3458" s="9">
        <v>0.6</v>
      </c>
      <c r="P3458" s="9"/>
      <c r="Q3458" s="9"/>
      <c r="R3458" s="9"/>
      <c r="T3458">
        <f t="shared" si="484"/>
        <v>1442200</v>
      </c>
      <c r="U3458">
        <v>0</v>
      </c>
      <c r="V3458">
        <f t="shared" si="491"/>
        <v>0</v>
      </c>
      <c r="W3458" t="str">
        <f t="shared" si="485"/>
        <v/>
      </c>
      <c r="X3458" t="str">
        <f t="shared" si="486"/>
        <v/>
      </c>
      <c r="Y3458" t="str">
        <f t="shared" si="492"/>
        <v/>
      </c>
      <c r="Z3458" s="9"/>
      <c r="AA3458" s="14">
        <f t="shared" si="487"/>
        <v>0.58799999999999997</v>
      </c>
      <c r="AB3458" s="14">
        <f t="shared" si="488"/>
        <v>0.127</v>
      </c>
    </row>
    <row r="3459" spans="1:28" x14ac:dyDescent="0.25">
      <c r="A3459" s="10">
        <f t="shared" si="490"/>
        <v>45435</v>
      </c>
      <c r="B3459" s="11">
        <v>144</v>
      </c>
      <c r="C3459" s="11">
        <v>2300</v>
      </c>
      <c r="D3459" s="12">
        <v>652.95833333333303</v>
      </c>
      <c r="E3459" s="9">
        <v>63.49</v>
      </c>
      <c r="F3459" s="9">
        <f t="shared" si="489"/>
        <v>0</v>
      </c>
      <c r="G3459" s="9">
        <v>1.51</v>
      </c>
      <c r="H3459" s="9">
        <v>5.03</v>
      </c>
      <c r="I3459" s="9"/>
      <c r="J3459" s="9">
        <v>1.724</v>
      </c>
      <c r="K3459" s="9">
        <v>84.4</v>
      </c>
      <c r="L3459" s="9">
        <v>0.26979999999999998</v>
      </c>
      <c r="M3459" s="9">
        <v>0.43540000000000001</v>
      </c>
      <c r="N3459" s="9">
        <v>0</v>
      </c>
      <c r="O3459" s="9">
        <v>0.6</v>
      </c>
      <c r="P3459" s="9"/>
      <c r="Q3459" s="9"/>
      <c r="R3459" s="9"/>
      <c r="T3459">
        <f t="shared" si="484"/>
        <v>1442300</v>
      </c>
      <c r="U3459">
        <v>0</v>
      </c>
      <c r="V3459">
        <f t="shared" si="491"/>
        <v>0</v>
      </c>
      <c r="W3459" t="str">
        <f t="shared" si="485"/>
        <v/>
      </c>
      <c r="X3459" t="str">
        <f t="shared" si="486"/>
        <v/>
      </c>
      <c r="Y3459" t="str">
        <f t="shared" si="492"/>
        <v/>
      </c>
      <c r="Z3459" s="9"/>
      <c r="AA3459" s="14">
        <f t="shared" si="487"/>
        <v>0.58399999999999996</v>
      </c>
      <c r="AB3459" s="14">
        <f t="shared" si="488"/>
        <v>0.108</v>
      </c>
    </row>
    <row r="3460" spans="1:28" x14ac:dyDescent="0.25">
      <c r="A3460" s="10">
        <f t="shared" si="490"/>
        <v>45435</v>
      </c>
      <c r="B3460" s="11">
        <v>144</v>
      </c>
      <c r="C3460" s="11">
        <v>2400</v>
      </c>
      <c r="D3460" s="12">
        <v>653</v>
      </c>
      <c r="E3460" s="9">
        <v>63.61</v>
      </c>
      <c r="F3460" s="9">
        <f t="shared" si="489"/>
        <v>0</v>
      </c>
      <c r="G3460" s="9">
        <v>1.01</v>
      </c>
      <c r="H3460" s="9">
        <v>5.54</v>
      </c>
      <c r="I3460" s="9"/>
      <c r="J3460" s="9">
        <v>0.96199999999999997</v>
      </c>
      <c r="K3460" s="9">
        <v>86.1</v>
      </c>
      <c r="L3460" s="9">
        <v>0.26829999999999998</v>
      </c>
      <c r="M3460" s="9">
        <v>0.42949999999999999</v>
      </c>
      <c r="N3460" s="9">
        <v>0</v>
      </c>
      <c r="O3460" s="9">
        <v>0.6</v>
      </c>
      <c r="P3460" s="9"/>
      <c r="Q3460" s="9"/>
      <c r="R3460" s="9"/>
      <c r="T3460">
        <f t="shared" si="484"/>
        <v>1442400</v>
      </c>
      <c r="U3460">
        <v>0</v>
      </c>
      <c r="V3460">
        <f t="shared" si="491"/>
        <v>0</v>
      </c>
      <c r="W3460">
        <f t="shared" si="485"/>
        <v>0.26800000000000002</v>
      </c>
      <c r="X3460">
        <f t="shared" si="486"/>
        <v>0.43</v>
      </c>
      <c r="Y3460">
        <f t="shared" si="492"/>
        <v>0</v>
      </c>
      <c r="Z3460" s="9"/>
      <c r="AA3460" s="14">
        <f t="shared" si="487"/>
        <v>0.56399999999999995</v>
      </c>
      <c r="AB3460" s="14">
        <f t="shared" si="488"/>
        <v>9.0999999999999998E-2</v>
      </c>
    </row>
    <row r="3461" spans="1:28" x14ac:dyDescent="0.25">
      <c r="A3461" s="10">
        <f t="shared" si="490"/>
        <v>45436</v>
      </c>
      <c r="B3461" s="11">
        <v>145</v>
      </c>
      <c r="C3461" s="11">
        <v>100</v>
      </c>
      <c r="D3461" s="12">
        <v>653.04166666666697</v>
      </c>
      <c r="E3461" s="9">
        <v>63.84</v>
      </c>
      <c r="F3461" s="9">
        <f t="shared" si="489"/>
        <v>0</v>
      </c>
      <c r="G3461" s="9">
        <v>0.5</v>
      </c>
      <c r="H3461" s="9">
        <v>3.02</v>
      </c>
      <c r="I3461" s="9"/>
      <c r="J3461" s="9">
        <v>-0.11600000000000001</v>
      </c>
      <c r="K3461" s="9">
        <v>89</v>
      </c>
      <c r="L3461" s="9">
        <v>0.26679999999999998</v>
      </c>
      <c r="M3461" s="9">
        <v>0.4274</v>
      </c>
      <c r="N3461" s="9">
        <v>0</v>
      </c>
      <c r="O3461" s="9">
        <v>0.6</v>
      </c>
      <c r="P3461" s="9"/>
      <c r="Q3461" s="9"/>
      <c r="R3461" s="9"/>
      <c r="T3461">
        <f t="shared" ref="T3461:T3524" si="493">B3461*10000+C3461</f>
        <v>1450100</v>
      </c>
      <c r="U3461">
        <v>0</v>
      </c>
      <c r="V3461">
        <f t="shared" si="491"/>
        <v>0</v>
      </c>
      <c r="W3461" t="str">
        <f t="shared" ref="W3461:W3524" si="494">IF(C3461=2400,ROUND(L3461,3),"")</f>
        <v/>
      </c>
      <c r="X3461" t="str">
        <f t="shared" ref="X3461:X3524" si="495">IF(C3461=2400,ROUND(M3461,3),"")</f>
        <v/>
      </c>
      <c r="Y3461" t="str">
        <f t="shared" si="492"/>
        <v/>
      </c>
      <c r="Z3461" s="9"/>
      <c r="AA3461" s="14">
        <f t="shared" ref="AA3461:AA3524" si="496">ROUND((0.6105*(EXP((17.273*J3461)/(J3461+237.3))))*K3461/100,3)</f>
        <v>0.53900000000000003</v>
      </c>
      <c r="AB3461" s="14">
        <f t="shared" ref="AB3461:AB3524" si="497">ROUND(AA3461/K3461*(100-K3461),3)</f>
        <v>6.7000000000000004E-2</v>
      </c>
    </row>
    <row r="3462" spans="1:28" x14ac:dyDescent="0.25">
      <c r="A3462" s="10">
        <f t="shared" si="490"/>
        <v>45436</v>
      </c>
      <c r="B3462" s="11">
        <v>145</v>
      </c>
      <c r="C3462" s="11">
        <v>200</v>
      </c>
      <c r="D3462" s="12">
        <v>653.08333333333303</v>
      </c>
      <c r="E3462" s="9">
        <v>63.61</v>
      </c>
      <c r="F3462" s="9">
        <f t="shared" ref="F3462:F3525" si="498">IF(E3462&gt;F$2,E3462-F$2,0)</f>
        <v>0</v>
      </c>
      <c r="G3462" s="9">
        <v>0.5</v>
      </c>
      <c r="H3462" s="9">
        <v>5.54</v>
      </c>
      <c r="I3462" s="9"/>
      <c r="J3462" s="9">
        <v>0.46700000000000003</v>
      </c>
      <c r="K3462" s="9">
        <v>89.7</v>
      </c>
      <c r="L3462" s="9">
        <v>0.26540000000000002</v>
      </c>
      <c r="M3462" s="9">
        <v>0.42449999999999999</v>
      </c>
      <c r="N3462" s="9">
        <v>0</v>
      </c>
      <c r="O3462" s="9">
        <v>0.6</v>
      </c>
      <c r="P3462" s="9"/>
      <c r="Q3462" s="9"/>
      <c r="R3462" s="9"/>
      <c r="T3462">
        <f t="shared" si="493"/>
        <v>1450200</v>
      </c>
      <c r="U3462">
        <v>0</v>
      </c>
      <c r="V3462">
        <f t="shared" si="491"/>
        <v>0</v>
      </c>
      <c r="W3462" t="str">
        <f t="shared" si="494"/>
        <v/>
      </c>
      <c r="X3462" t="str">
        <f t="shared" si="495"/>
        <v/>
      </c>
      <c r="Y3462" t="str">
        <f t="shared" si="492"/>
        <v/>
      </c>
      <c r="Z3462" s="9"/>
      <c r="AA3462" s="14">
        <f t="shared" si="496"/>
        <v>0.56699999999999995</v>
      </c>
      <c r="AB3462" s="14">
        <f t="shared" si="497"/>
        <v>6.5000000000000002E-2</v>
      </c>
    </row>
    <row r="3463" spans="1:28" x14ac:dyDescent="0.25">
      <c r="A3463" s="10">
        <f t="shared" ref="A3463:A3526" si="499">A$5-1+B3463</f>
        <v>45436</v>
      </c>
      <c r="B3463" s="11">
        <v>145</v>
      </c>
      <c r="C3463" s="11">
        <v>300</v>
      </c>
      <c r="D3463" s="12">
        <v>653.125</v>
      </c>
      <c r="E3463" s="9">
        <v>63.96</v>
      </c>
      <c r="F3463" s="9">
        <f t="shared" si="498"/>
        <v>0</v>
      </c>
      <c r="G3463" s="9">
        <v>0.5</v>
      </c>
      <c r="H3463" s="9">
        <v>4.53</v>
      </c>
      <c r="I3463" s="9"/>
      <c r="J3463" s="9">
        <v>-0.14299999999999999</v>
      </c>
      <c r="K3463" s="9">
        <v>89.5</v>
      </c>
      <c r="L3463" s="9">
        <v>0.26390000000000002</v>
      </c>
      <c r="M3463" s="9">
        <v>0.42299999999999999</v>
      </c>
      <c r="N3463" s="9">
        <v>0</v>
      </c>
      <c r="O3463" s="9">
        <v>0.6</v>
      </c>
      <c r="P3463" s="9"/>
      <c r="Q3463" s="9"/>
      <c r="R3463" s="9"/>
      <c r="T3463">
        <f t="shared" si="493"/>
        <v>1450300</v>
      </c>
      <c r="U3463">
        <v>0</v>
      </c>
      <c r="V3463">
        <f t="shared" si="491"/>
        <v>0</v>
      </c>
      <c r="W3463" t="str">
        <f t="shared" si="494"/>
        <v/>
      </c>
      <c r="X3463" t="str">
        <f t="shared" si="495"/>
        <v/>
      </c>
      <c r="Y3463" t="str">
        <f t="shared" si="492"/>
        <v/>
      </c>
      <c r="Z3463" s="9"/>
      <c r="AA3463" s="14">
        <f t="shared" si="496"/>
        <v>0.54100000000000004</v>
      </c>
      <c r="AB3463" s="14">
        <f t="shared" si="497"/>
        <v>6.3E-2</v>
      </c>
    </row>
    <row r="3464" spans="1:28" x14ac:dyDescent="0.25">
      <c r="A3464" s="10">
        <f t="shared" si="499"/>
        <v>45436</v>
      </c>
      <c r="B3464" s="11">
        <v>145</v>
      </c>
      <c r="C3464" s="11">
        <v>400</v>
      </c>
      <c r="D3464" s="12">
        <v>653.16666666666697</v>
      </c>
      <c r="E3464" s="9">
        <v>63.73</v>
      </c>
      <c r="F3464" s="9">
        <f t="shared" si="498"/>
        <v>0</v>
      </c>
      <c r="G3464" s="9">
        <v>0.5</v>
      </c>
      <c r="H3464" s="9">
        <v>3.52</v>
      </c>
      <c r="I3464" s="9"/>
      <c r="J3464" s="9">
        <v>-0.39500000000000002</v>
      </c>
      <c r="K3464" s="9">
        <v>90.1</v>
      </c>
      <c r="L3464" s="9">
        <v>0.26250000000000001</v>
      </c>
      <c r="M3464" s="9">
        <v>0.42159999999999997</v>
      </c>
      <c r="N3464" s="9">
        <v>0</v>
      </c>
      <c r="O3464" s="9">
        <v>0.6</v>
      </c>
      <c r="P3464" s="9"/>
      <c r="Q3464" s="9"/>
      <c r="R3464" s="9"/>
      <c r="T3464">
        <f t="shared" si="493"/>
        <v>1450400</v>
      </c>
      <c r="U3464">
        <v>0</v>
      </c>
      <c r="V3464">
        <f t="shared" si="491"/>
        <v>0</v>
      </c>
      <c r="W3464" t="str">
        <f t="shared" si="494"/>
        <v/>
      </c>
      <c r="X3464" t="str">
        <f t="shared" si="495"/>
        <v/>
      </c>
      <c r="Y3464" t="str">
        <f t="shared" si="492"/>
        <v/>
      </c>
      <c r="Z3464" s="9"/>
      <c r="AA3464" s="14">
        <f t="shared" si="496"/>
        <v>0.53400000000000003</v>
      </c>
      <c r="AB3464" s="14">
        <f t="shared" si="497"/>
        <v>5.8999999999999997E-2</v>
      </c>
    </row>
    <row r="3465" spans="1:28" x14ac:dyDescent="0.25">
      <c r="A3465" s="10">
        <f t="shared" si="499"/>
        <v>45436</v>
      </c>
      <c r="B3465" s="11">
        <v>145</v>
      </c>
      <c r="C3465" s="11">
        <v>500</v>
      </c>
      <c r="D3465" s="12">
        <v>653.20833333333303</v>
      </c>
      <c r="E3465" s="9">
        <v>63.73</v>
      </c>
      <c r="F3465" s="9">
        <f t="shared" si="498"/>
        <v>0</v>
      </c>
      <c r="G3465" s="9">
        <v>0.5</v>
      </c>
      <c r="H3465" s="9">
        <v>3.52</v>
      </c>
      <c r="I3465" s="9"/>
      <c r="J3465" s="9">
        <v>0.218</v>
      </c>
      <c r="K3465" s="9">
        <v>92</v>
      </c>
      <c r="L3465" s="9">
        <v>0.26179999999999998</v>
      </c>
      <c r="M3465" s="9">
        <v>0.42080000000000001</v>
      </c>
      <c r="N3465" s="9">
        <v>0</v>
      </c>
      <c r="O3465" s="9">
        <v>16.899999999999999</v>
      </c>
      <c r="P3465" s="9"/>
      <c r="Q3465" s="9"/>
      <c r="R3465" s="9"/>
      <c r="T3465">
        <f t="shared" si="493"/>
        <v>1450500</v>
      </c>
      <c r="U3465">
        <v>19.2</v>
      </c>
      <c r="V3465">
        <f t="shared" si="491"/>
        <v>16.899999999999999</v>
      </c>
      <c r="W3465" t="str">
        <f t="shared" si="494"/>
        <v/>
      </c>
      <c r="X3465" t="str">
        <f t="shared" si="495"/>
        <v/>
      </c>
      <c r="Y3465" t="str">
        <f t="shared" si="492"/>
        <v/>
      </c>
      <c r="Z3465" s="9"/>
      <c r="AA3465" s="14">
        <f t="shared" si="496"/>
        <v>0.57099999999999995</v>
      </c>
      <c r="AB3465" s="14">
        <f t="shared" si="497"/>
        <v>0.05</v>
      </c>
    </row>
    <row r="3466" spans="1:28" x14ac:dyDescent="0.25">
      <c r="A3466" s="10">
        <f t="shared" si="499"/>
        <v>45436</v>
      </c>
      <c r="B3466" s="11">
        <v>145</v>
      </c>
      <c r="C3466" s="11">
        <v>600</v>
      </c>
      <c r="D3466" s="12">
        <v>653.25</v>
      </c>
      <c r="E3466" s="9">
        <v>63.49</v>
      </c>
      <c r="F3466" s="9">
        <f t="shared" si="498"/>
        <v>0</v>
      </c>
      <c r="G3466" s="9">
        <v>0</v>
      </c>
      <c r="H3466" s="9">
        <v>3.52</v>
      </c>
      <c r="I3466" s="9"/>
      <c r="J3466" s="9">
        <v>2.2090000000000001</v>
      </c>
      <c r="K3466" s="9">
        <v>90.1</v>
      </c>
      <c r="L3466" s="9">
        <v>0.26100000000000001</v>
      </c>
      <c r="M3466" s="9">
        <v>0.4194</v>
      </c>
      <c r="N3466" s="9">
        <v>0</v>
      </c>
      <c r="O3466" s="9">
        <v>155.6</v>
      </c>
      <c r="P3466" s="9"/>
      <c r="Q3466" s="9"/>
      <c r="R3466" s="9"/>
      <c r="T3466">
        <f t="shared" si="493"/>
        <v>1450600</v>
      </c>
      <c r="U3466">
        <v>150.30000000000001</v>
      </c>
      <c r="V3466">
        <f t="shared" ref="V3466:V3529" si="500">IF(O3466&lt;1,0,ROUND(O3466,1))</f>
        <v>155.6</v>
      </c>
      <c r="W3466" t="str">
        <f t="shared" si="494"/>
        <v/>
      </c>
      <c r="X3466" t="str">
        <f t="shared" si="495"/>
        <v/>
      </c>
      <c r="Y3466" t="str">
        <f t="shared" ref="Y3466:Y3529" si="501">IF(C3466=2400,ROUND(F3466/100,3),"")</f>
        <v/>
      </c>
      <c r="Z3466" s="9"/>
      <c r="AA3466" s="14">
        <f t="shared" si="496"/>
        <v>0.64500000000000002</v>
      </c>
      <c r="AB3466" s="14">
        <f t="shared" si="497"/>
        <v>7.0999999999999994E-2</v>
      </c>
    </row>
    <row r="3467" spans="1:28" x14ac:dyDescent="0.25">
      <c r="A3467" s="10">
        <f t="shared" si="499"/>
        <v>45436</v>
      </c>
      <c r="B3467" s="11">
        <v>145</v>
      </c>
      <c r="C3467" s="11">
        <v>700</v>
      </c>
      <c r="D3467" s="12">
        <v>653.29166666666697</v>
      </c>
      <c r="E3467" s="9">
        <v>63.49</v>
      </c>
      <c r="F3467" s="9">
        <f t="shared" si="498"/>
        <v>0</v>
      </c>
      <c r="G3467" s="9">
        <v>0.5</v>
      </c>
      <c r="H3467" s="9">
        <v>3.02</v>
      </c>
      <c r="I3467" s="9"/>
      <c r="J3467" s="9">
        <v>4.4800000000000004</v>
      </c>
      <c r="K3467" s="9">
        <v>82</v>
      </c>
      <c r="L3467" s="9">
        <v>0.26100000000000001</v>
      </c>
      <c r="M3467" s="9">
        <v>0.4027</v>
      </c>
      <c r="N3467" s="9">
        <v>0</v>
      </c>
      <c r="O3467" s="9">
        <v>374.4</v>
      </c>
      <c r="P3467" s="9"/>
      <c r="Q3467" s="9"/>
      <c r="R3467" s="9"/>
      <c r="T3467">
        <f t="shared" si="493"/>
        <v>1450700</v>
      </c>
      <c r="U3467">
        <v>328</v>
      </c>
      <c r="V3467">
        <f t="shared" si="500"/>
        <v>374.4</v>
      </c>
      <c r="W3467" t="str">
        <f t="shared" si="494"/>
        <v/>
      </c>
      <c r="X3467" t="str">
        <f t="shared" si="495"/>
        <v/>
      </c>
      <c r="Y3467" t="str">
        <f t="shared" si="501"/>
        <v/>
      </c>
      <c r="Z3467" s="9"/>
      <c r="AA3467" s="14">
        <f t="shared" si="496"/>
        <v>0.68899999999999995</v>
      </c>
      <c r="AB3467" s="14">
        <f t="shared" si="497"/>
        <v>0.151</v>
      </c>
    </row>
    <row r="3468" spans="1:28" x14ac:dyDescent="0.25">
      <c r="A3468" s="10">
        <f t="shared" si="499"/>
        <v>45436</v>
      </c>
      <c r="B3468" s="11">
        <v>145</v>
      </c>
      <c r="C3468" s="11">
        <v>800</v>
      </c>
      <c r="D3468" s="12">
        <v>653.33333333333303</v>
      </c>
      <c r="E3468" s="9">
        <v>63.84</v>
      </c>
      <c r="F3468" s="9">
        <f t="shared" si="498"/>
        <v>0</v>
      </c>
      <c r="G3468" s="9">
        <v>0.5</v>
      </c>
      <c r="H3468" s="9">
        <v>3.02</v>
      </c>
      <c r="I3468" s="9"/>
      <c r="J3468" s="9">
        <v>5.5140000000000002</v>
      </c>
      <c r="K3468" s="9">
        <v>75.3</v>
      </c>
      <c r="L3468" s="9">
        <v>0.26100000000000001</v>
      </c>
      <c r="M3468" s="9">
        <v>0.4012</v>
      </c>
      <c r="N3468" s="9">
        <v>0</v>
      </c>
      <c r="O3468" s="9">
        <v>356.9</v>
      </c>
      <c r="P3468" s="9"/>
      <c r="Q3468" s="9"/>
      <c r="R3468" s="9"/>
      <c r="T3468">
        <f t="shared" si="493"/>
        <v>1450800</v>
      </c>
      <c r="U3468">
        <v>511.2</v>
      </c>
      <c r="V3468">
        <f t="shared" si="500"/>
        <v>356.9</v>
      </c>
      <c r="W3468" t="str">
        <f t="shared" si="494"/>
        <v/>
      </c>
      <c r="X3468" t="str">
        <f t="shared" si="495"/>
        <v/>
      </c>
      <c r="Y3468" t="str">
        <f t="shared" si="501"/>
        <v/>
      </c>
      <c r="Z3468" s="9"/>
      <c r="AA3468" s="14">
        <f t="shared" si="496"/>
        <v>0.68100000000000005</v>
      </c>
      <c r="AB3468" s="14">
        <f t="shared" si="497"/>
        <v>0.223</v>
      </c>
    </row>
    <row r="3469" spans="1:28" x14ac:dyDescent="0.25">
      <c r="A3469" s="10">
        <f t="shared" si="499"/>
        <v>45436</v>
      </c>
      <c r="B3469" s="11">
        <v>145</v>
      </c>
      <c r="C3469" s="11">
        <v>900</v>
      </c>
      <c r="D3469" s="12">
        <v>653.375</v>
      </c>
      <c r="E3469" s="9">
        <v>63.73</v>
      </c>
      <c r="F3469" s="9">
        <f t="shared" si="498"/>
        <v>0</v>
      </c>
      <c r="G3469" s="9">
        <v>1.01</v>
      </c>
      <c r="H3469" s="9">
        <v>4.03</v>
      </c>
      <c r="I3469" s="9"/>
      <c r="J3469" s="9">
        <v>6.1280000000000001</v>
      </c>
      <c r="K3469" s="9">
        <v>73.7</v>
      </c>
      <c r="L3469" s="9">
        <v>0.26100000000000001</v>
      </c>
      <c r="M3469" s="9">
        <v>0.40050000000000002</v>
      </c>
      <c r="N3469" s="9">
        <v>0</v>
      </c>
      <c r="O3469" s="9">
        <v>449.4</v>
      </c>
      <c r="P3469" s="9"/>
      <c r="Q3469" s="9"/>
      <c r="R3469" s="9"/>
      <c r="T3469">
        <f t="shared" si="493"/>
        <v>1450900</v>
      </c>
      <c r="U3469">
        <v>680</v>
      </c>
      <c r="V3469">
        <f t="shared" si="500"/>
        <v>449.4</v>
      </c>
      <c r="W3469" t="str">
        <f t="shared" si="494"/>
        <v/>
      </c>
      <c r="X3469" t="str">
        <f t="shared" si="495"/>
        <v/>
      </c>
      <c r="Y3469" t="str">
        <f t="shared" si="501"/>
        <v/>
      </c>
      <c r="Z3469" s="9"/>
      <c r="AA3469" s="14">
        <f t="shared" si="496"/>
        <v>0.69499999999999995</v>
      </c>
      <c r="AB3469" s="14">
        <f t="shared" si="497"/>
        <v>0.248</v>
      </c>
    </row>
    <row r="3470" spans="1:28" x14ac:dyDescent="0.25">
      <c r="A3470" s="10">
        <f t="shared" si="499"/>
        <v>45436</v>
      </c>
      <c r="B3470" s="11">
        <v>145</v>
      </c>
      <c r="C3470" s="11">
        <v>1000</v>
      </c>
      <c r="D3470" s="12">
        <v>653.41666666666697</v>
      </c>
      <c r="E3470" s="9">
        <v>63.96</v>
      </c>
      <c r="F3470" s="9">
        <f t="shared" si="498"/>
        <v>0</v>
      </c>
      <c r="G3470" s="9">
        <v>1.51</v>
      </c>
      <c r="H3470" s="9">
        <v>4.53</v>
      </c>
      <c r="I3470" s="9"/>
      <c r="J3470" s="9">
        <v>5.7190000000000003</v>
      </c>
      <c r="K3470" s="9">
        <v>71.8</v>
      </c>
      <c r="L3470" s="9">
        <v>0.2596</v>
      </c>
      <c r="M3470" s="9">
        <v>0.39900000000000002</v>
      </c>
      <c r="N3470" s="9">
        <v>0</v>
      </c>
      <c r="O3470" s="9">
        <v>440.6</v>
      </c>
      <c r="P3470" s="9"/>
      <c r="Q3470" s="9"/>
      <c r="R3470" s="9"/>
      <c r="T3470">
        <f t="shared" si="493"/>
        <v>1451000</v>
      </c>
      <c r="U3470">
        <v>820.8</v>
      </c>
      <c r="V3470">
        <f t="shared" si="500"/>
        <v>440.6</v>
      </c>
      <c r="W3470" t="str">
        <f t="shared" si="494"/>
        <v/>
      </c>
      <c r="X3470" t="str">
        <f t="shared" si="495"/>
        <v/>
      </c>
      <c r="Y3470" t="str">
        <f t="shared" si="501"/>
        <v/>
      </c>
      <c r="Z3470" s="9"/>
      <c r="AA3470" s="14">
        <f t="shared" si="496"/>
        <v>0.65800000000000003</v>
      </c>
      <c r="AB3470" s="14">
        <f t="shared" si="497"/>
        <v>0.25800000000000001</v>
      </c>
    </row>
    <row r="3471" spans="1:28" x14ac:dyDescent="0.25">
      <c r="A3471" s="10">
        <f t="shared" si="499"/>
        <v>45436</v>
      </c>
      <c r="B3471" s="11">
        <v>145</v>
      </c>
      <c r="C3471" s="11">
        <v>1100</v>
      </c>
      <c r="D3471" s="12">
        <v>653.45833333333303</v>
      </c>
      <c r="E3471" s="9">
        <v>64.540000000000006</v>
      </c>
      <c r="F3471" s="9">
        <f t="shared" si="498"/>
        <v>0.54000000000000625</v>
      </c>
      <c r="G3471" s="9">
        <v>2.0099999999999998</v>
      </c>
      <c r="H3471" s="9">
        <v>6.04</v>
      </c>
      <c r="I3471" s="9"/>
      <c r="J3471" s="9">
        <v>7.5190000000000001</v>
      </c>
      <c r="K3471" s="9">
        <v>67.8</v>
      </c>
      <c r="L3471" s="9">
        <v>0.2596</v>
      </c>
      <c r="M3471" s="9">
        <v>0.39689999999999998</v>
      </c>
      <c r="N3471" s="9">
        <v>0</v>
      </c>
      <c r="O3471" s="9">
        <v>635.6</v>
      </c>
      <c r="P3471" s="9"/>
      <c r="Q3471" s="9"/>
      <c r="R3471" s="9"/>
      <c r="T3471">
        <f t="shared" si="493"/>
        <v>1451100</v>
      </c>
      <c r="U3471">
        <v>922.2</v>
      </c>
      <c r="V3471">
        <f t="shared" si="500"/>
        <v>635.6</v>
      </c>
      <c r="W3471" t="str">
        <f t="shared" si="494"/>
        <v/>
      </c>
      <c r="X3471" t="str">
        <f t="shared" si="495"/>
        <v/>
      </c>
      <c r="Y3471" t="str">
        <f t="shared" si="501"/>
        <v/>
      </c>
      <c r="Z3471" s="9"/>
      <c r="AA3471" s="14">
        <f t="shared" si="496"/>
        <v>0.70399999999999996</v>
      </c>
      <c r="AB3471" s="14">
        <f t="shared" si="497"/>
        <v>0.33400000000000002</v>
      </c>
    </row>
    <row r="3472" spans="1:28" x14ac:dyDescent="0.25">
      <c r="A3472" s="10">
        <f t="shared" si="499"/>
        <v>45436</v>
      </c>
      <c r="B3472" s="11">
        <v>145</v>
      </c>
      <c r="C3472" s="11">
        <v>1200</v>
      </c>
      <c r="D3472" s="12">
        <v>653.5</v>
      </c>
      <c r="E3472" s="9">
        <v>63.61</v>
      </c>
      <c r="F3472" s="9">
        <f t="shared" si="498"/>
        <v>0</v>
      </c>
      <c r="G3472" s="9">
        <v>2.0099999999999998</v>
      </c>
      <c r="H3472" s="9">
        <v>5.54</v>
      </c>
      <c r="I3472" s="9"/>
      <c r="J3472" s="9">
        <v>7.242</v>
      </c>
      <c r="K3472" s="9">
        <v>65.900000000000006</v>
      </c>
      <c r="L3472" s="9">
        <v>0.2596</v>
      </c>
      <c r="M3472" s="9">
        <v>0.39539999999999997</v>
      </c>
      <c r="N3472" s="9">
        <v>0</v>
      </c>
      <c r="O3472" s="9">
        <v>443.1</v>
      </c>
      <c r="P3472" s="9"/>
      <c r="Q3472" s="9"/>
      <c r="R3472" s="9"/>
      <c r="T3472">
        <f t="shared" si="493"/>
        <v>1451200</v>
      </c>
      <c r="U3472">
        <v>976.8</v>
      </c>
      <c r="V3472">
        <f t="shared" si="500"/>
        <v>443.1</v>
      </c>
      <c r="W3472" t="str">
        <f t="shared" si="494"/>
        <v/>
      </c>
      <c r="X3472" t="str">
        <f t="shared" si="495"/>
        <v/>
      </c>
      <c r="Y3472" t="str">
        <f t="shared" si="501"/>
        <v/>
      </c>
      <c r="Z3472" s="9"/>
      <c r="AA3472" s="14">
        <f t="shared" si="496"/>
        <v>0.67100000000000004</v>
      </c>
      <c r="AB3472" s="14">
        <f t="shared" si="497"/>
        <v>0.34699999999999998</v>
      </c>
    </row>
    <row r="3473" spans="1:28" x14ac:dyDescent="0.25">
      <c r="A3473" s="10">
        <f t="shared" si="499"/>
        <v>45436</v>
      </c>
      <c r="B3473" s="11">
        <v>145</v>
      </c>
      <c r="C3473" s="11">
        <v>1300</v>
      </c>
      <c r="D3473" s="12">
        <v>653.54166666666697</v>
      </c>
      <c r="E3473" s="9">
        <v>63.61</v>
      </c>
      <c r="F3473" s="9">
        <f t="shared" si="498"/>
        <v>0</v>
      </c>
      <c r="G3473" s="9">
        <v>1.51</v>
      </c>
      <c r="H3473" s="9">
        <v>5.03</v>
      </c>
      <c r="I3473" s="9"/>
      <c r="J3473" s="9">
        <v>5.7190000000000003</v>
      </c>
      <c r="K3473" s="9">
        <v>66.599999999999994</v>
      </c>
      <c r="L3473" s="9">
        <v>0.25890000000000002</v>
      </c>
      <c r="M3473" s="9">
        <v>0.3947</v>
      </c>
      <c r="N3473" s="9">
        <v>0</v>
      </c>
      <c r="O3473" s="9">
        <v>275.60000000000002</v>
      </c>
      <c r="P3473" s="9"/>
      <c r="Q3473" s="9"/>
      <c r="R3473" s="9"/>
      <c r="T3473">
        <f t="shared" si="493"/>
        <v>1451300</v>
      </c>
      <c r="U3473">
        <v>980</v>
      </c>
      <c r="V3473">
        <f t="shared" si="500"/>
        <v>275.60000000000002</v>
      </c>
      <c r="W3473" t="str">
        <f t="shared" si="494"/>
        <v/>
      </c>
      <c r="X3473" t="str">
        <f t="shared" si="495"/>
        <v/>
      </c>
      <c r="Y3473" t="str">
        <f t="shared" si="501"/>
        <v/>
      </c>
      <c r="Z3473" s="9"/>
      <c r="AA3473" s="14">
        <f t="shared" si="496"/>
        <v>0.61099999999999999</v>
      </c>
      <c r="AB3473" s="14">
        <f t="shared" si="497"/>
        <v>0.30599999999999999</v>
      </c>
    </row>
    <row r="3474" spans="1:28" x14ac:dyDescent="0.25">
      <c r="A3474" s="10">
        <f t="shared" si="499"/>
        <v>45436</v>
      </c>
      <c r="B3474" s="11">
        <v>145</v>
      </c>
      <c r="C3474" s="11">
        <v>1400</v>
      </c>
      <c r="D3474" s="12">
        <v>653.58333333333303</v>
      </c>
      <c r="E3474" s="9">
        <v>63.96</v>
      </c>
      <c r="F3474" s="9">
        <f t="shared" si="498"/>
        <v>0</v>
      </c>
      <c r="G3474" s="9">
        <v>1.51</v>
      </c>
      <c r="H3474" s="9">
        <v>4.53</v>
      </c>
      <c r="I3474" s="9"/>
      <c r="J3474" s="9">
        <v>5.3849999999999998</v>
      </c>
      <c r="K3474" s="9">
        <v>72.900000000000006</v>
      </c>
      <c r="L3474" s="9">
        <v>0.25890000000000002</v>
      </c>
      <c r="M3474" s="9">
        <v>0.39250000000000002</v>
      </c>
      <c r="N3474" s="9">
        <v>0</v>
      </c>
      <c r="O3474" s="9">
        <v>165.6</v>
      </c>
      <c r="P3474" s="9"/>
      <c r="Q3474" s="9"/>
      <c r="R3474" s="9"/>
      <c r="T3474">
        <f t="shared" si="493"/>
        <v>1451400</v>
      </c>
      <c r="U3474">
        <v>932.3</v>
      </c>
      <c r="V3474">
        <f t="shared" si="500"/>
        <v>165.6</v>
      </c>
      <c r="W3474" t="str">
        <f t="shared" si="494"/>
        <v/>
      </c>
      <c r="X3474" t="str">
        <f t="shared" si="495"/>
        <v/>
      </c>
      <c r="Y3474" t="str">
        <f t="shared" si="501"/>
        <v/>
      </c>
      <c r="Z3474" s="9"/>
      <c r="AA3474" s="14">
        <f t="shared" si="496"/>
        <v>0.65300000000000002</v>
      </c>
      <c r="AB3474" s="14">
        <f t="shared" si="497"/>
        <v>0.24299999999999999</v>
      </c>
    </row>
    <row r="3475" spans="1:28" x14ac:dyDescent="0.25">
      <c r="A3475" s="10">
        <f t="shared" si="499"/>
        <v>45436</v>
      </c>
      <c r="B3475" s="11">
        <v>145</v>
      </c>
      <c r="C3475" s="11">
        <v>1500</v>
      </c>
      <c r="D3475" s="12">
        <v>653.625</v>
      </c>
      <c r="E3475" s="9">
        <v>63.61</v>
      </c>
      <c r="F3475" s="9">
        <f t="shared" si="498"/>
        <v>0</v>
      </c>
      <c r="G3475" s="9">
        <v>2.0099999999999998</v>
      </c>
      <c r="H3475" s="9">
        <v>6.04</v>
      </c>
      <c r="I3475" s="9"/>
      <c r="J3475" s="9">
        <v>5.7960000000000003</v>
      </c>
      <c r="K3475" s="9">
        <v>75.8</v>
      </c>
      <c r="L3475" s="9">
        <v>0.2581</v>
      </c>
      <c r="M3475" s="9">
        <v>0.39179999999999998</v>
      </c>
      <c r="N3475" s="9">
        <v>0</v>
      </c>
      <c r="O3475" s="9">
        <v>373.1</v>
      </c>
      <c r="P3475" s="9"/>
      <c r="Q3475" s="9"/>
      <c r="R3475" s="9"/>
      <c r="T3475">
        <f t="shared" si="493"/>
        <v>1451500</v>
      </c>
      <c r="U3475">
        <v>837</v>
      </c>
      <c r="V3475">
        <f t="shared" si="500"/>
        <v>373.1</v>
      </c>
      <c r="W3475" t="str">
        <f t="shared" si="494"/>
        <v/>
      </c>
      <c r="X3475" t="str">
        <f t="shared" si="495"/>
        <v/>
      </c>
      <c r="Y3475" t="str">
        <f t="shared" si="501"/>
        <v/>
      </c>
      <c r="Z3475" s="9"/>
      <c r="AA3475" s="14">
        <f t="shared" si="496"/>
        <v>0.69899999999999995</v>
      </c>
      <c r="AB3475" s="14">
        <f t="shared" si="497"/>
        <v>0.223</v>
      </c>
    </row>
    <row r="3476" spans="1:28" x14ac:dyDescent="0.25">
      <c r="A3476" s="10">
        <f t="shared" si="499"/>
        <v>45436</v>
      </c>
      <c r="B3476" s="11">
        <v>145</v>
      </c>
      <c r="C3476" s="11">
        <v>1600</v>
      </c>
      <c r="D3476" s="12">
        <v>653.66666666666697</v>
      </c>
      <c r="E3476" s="9">
        <v>63.14</v>
      </c>
      <c r="F3476" s="9">
        <f t="shared" si="498"/>
        <v>0</v>
      </c>
      <c r="G3476" s="9">
        <v>1.51</v>
      </c>
      <c r="H3476" s="9">
        <v>5.54</v>
      </c>
      <c r="I3476" s="9"/>
      <c r="J3476" s="9">
        <v>6.1020000000000003</v>
      </c>
      <c r="K3476" s="9">
        <v>77.900000000000006</v>
      </c>
      <c r="L3476" s="9">
        <v>0.2581</v>
      </c>
      <c r="M3476" s="9">
        <v>0.39029999999999998</v>
      </c>
      <c r="N3476" s="9">
        <v>0</v>
      </c>
      <c r="O3476" s="9">
        <v>400.6</v>
      </c>
      <c r="P3476" s="9"/>
      <c r="Q3476" s="9"/>
      <c r="R3476" s="9"/>
      <c r="T3476">
        <f t="shared" si="493"/>
        <v>1451600</v>
      </c>
      <c r="U3476">
        <v>701</v>
      </c>
      <c r="V3476">
        <f t="shared" si="500"/>
        <v>400.6</v>
      </c>
      <c r="W3476" t="str">
        <f t="shared" si="494"/>
        <v/>
      </c>
      <c r="X3476" t="str">
        <f t="shared" si="495"/>
        <v/>
      </c>
      <c r="Y3476" t="str">
        <f t="shared" si="501"/>
        <v/>
      </c>
      <c r="Z3476" s="9"/>
      <c r="AA3476" s="14">
        <f t="shared" si="496"/>
        <v>0.73299999999999998</v>
      </c>
      <c r="AB3476" s="14">
        <f t="shared" si="497"/>
        <v>0.20799999999999999</v>
      </c>
    </row>
    <row r="3477" spans="1:28" x14ac:dyDescent="0.25">
      <c r="A3477" s="10">
        <f t="shared" si="499"/>
        <v>45436</v>
      </c>
      <c r="B3477" s="11">
        <v>145</v>
      </c>
      <c r="C3477" s="11">
        <v>1700</v>
      </c>
      <c r="D3477" s="12">
        <v>653.70833333333303</v>
      </c>
      <c r="E3477" s="9">
        <v>63.49</v>
      </c>
      <c r="F3477" s="9">
        <f t="shared" si="498"/>
        <v>0</v>
      </c>
      <c r="G3477" s="9">
        <v>1.01</v>
      </c>
      <c r="H3477" s="9">
        <v>4.53</v>
      </c>
      <c r="I3477" s="9"/>
      <c r="J3477" s="9">
        <v>5.0759999999999996</v>
      </c>
      <c r="K3477" s="9">
        <v>75</v>
      </c>
      <c r="L3477" s="9">
        <v>0.2581</v>
      </c>
      <c r="M3477" s="9">
        <v>0.3896</v>
      </c>
      <c r="N3477" s="9">
        <v>0</v>
      </c>
      <c r="O3477" s="9">
        <v>280.60000000000002</v>
      </c>
      <c r="P3477" s="9"/>
      <c r="Q3477" s="9"/>
      <c r="R3477" s="9"/>
      <c r="T3477">
        <f t="shared" si="493"/>
        <v>1451700</v>
      </c>
      <c r="U3477">
        <v>535.20000000000005</v>
      </c>
      <c r="V3477">
        <f t="shared" si="500"/>
        <v>280.60000000000002</v>
      </c>
      <c r="W3477" t="str">
        <f t="shared" si="494"/>
        <v/>
      </c>
      <c r="X3477" t="str">
        <f t="shared" si="495"/>
        <v/>
      </c>
      <c r="Y3477" t="str">
        <f t="shared" si="501"/>
        <v/>
      </c>
      <c r="Z3477" s="9"/>
      <c r="AA3477" s="14">
        <f t="shared" si="496"/>
        <v>0.65700000000000003</v>
      </c>
      <c r="AB3477" s="14">
        <f t="shared" si="497"/>
        <v>0.219</v>
      </c>
    </row>
    <row r="3478" spans="1:28" x14ac:dyDescent="0.25">
      <c r="A3478" s="10">
        <f t="shared" si="499"/>
        <v>45436</v>
      </c>
      <c r="B3478" s="11">
        <v>145</v>
      </c>
      <c r="C3478" s="11">
        <v>1800</v>
      </c>
      <c r="D3478" s="12">
        <v>653.75</v>
      </c>
      <c r="E3478" s="9">
        <v>63.96</v>
      </c>
      <c r="F3478" s="9">
        <f t="shared" si="498"/>
        <v>0</v>
      </c>
      <c r="G3478" s="9">
        <v>0.5</v>
      </c>
      <c r="H3478" s="9">
        <v>3.52</v>
      </c>
      <c r="I3478" s="9"/>
      <c r="J3478" s="9">
        <v>3.9319999999999999</v>
      </c>
      <c r="K3478" s="9">
        <v>89.3</v>
      </c>
      <c r="L3478" s="9">
        <v>0.25740000000000002</v>
      </c>
      <c r="M3478" s="9">
        <v>0.38740000000000002</v>
      </c>
      <c r="N3478" s="9">
        <v>0.4</v>
      </c>
      <c r="O3478" s="9">
        <v>64.400000000000006</v>
      </c>
      <c r="P3478" s="9"/>
      <c r="Q3478" s="9"/>
      <c r="R3478" s="9"/>
      <c r="T3478">
        <f t="shared" si="493"/>
        <v>1451800</v>
      </c>
      <c r="U3478">
        <v>352.8</v>
      </c>
      <c r="V3478">
        <f t="shared" si="500"/>
        <v>64.400000000000006</v>
      </c>
      <c r="W3478" t="str">
        <f t="shared" si="494"/>
        <v/>
      </c>
      <c r="X3478" t="str">
        <f t="shared" si="495"/>
        <v/>
      </c>
      <c r="Y3478" t="str">
        <f t="shared" si="501"/>
        <v/>
      </c>
      <c r="Z3478" s="9"/>
      <c r="AA3478" s="14">
        <f t="shared" si="496"/>
        <v>0.72199999999999998</v>
      </c>
      <c r="AB3478" s="14">
        <f t="shared" si="497"/>
        <v>8.6999999999999994E-2</v>
      </c>
    </row>
    <row r="3479" spans="1:28" x14ac:dyDescent="0.25">
      <c r="A3479" s="10">
        <f t="shared" si="499"/>
        <v>45436</v>
      </c>
      <c r="B3479" s="11">
        <v>145</v>
      </c>
      <c r="C3479" s="11">
        <v>1900</v>
      </c>
      <c r="D3479" s="12">
        <v>653.79166666666697</v>
      </c>
      <c r="E3479" s="9">
        <v>63.73</v>
      </c>
      <c r="F3479" s="9">
        <f t="shared" si="498"/>
        <v>0</v>
      </c>
      <c r="G3479" s="9">
        <v>0</v>
      </c>
      <c r="H3479" s="9">
        <v>3.02</v>
      </c>
      <c r="I3479" s="9"/>
      <c r="J3479" s="9">
        <v>3.4060000000000001</v>
      </c>
      <c r="K3479" s="9">
        <v>90</v>
      </c>
      <c r="L3479" s="9">
        <v>0.25740000000000002</v>
      </c>
      <c r="M3479" s="9">
        <v>0.38669999999999999</v>
      </c>
      <c r="N3479" s="9">
        <v>0</v>
      </c>
      <c r="O3479" s="9">
        <v>39.4</v>
      </c>
      <c r="P3479" s="9"/>
      <c r="Q3479" s="9"/>
      <c r="R3479" s="9"/>
      <c r="T3479">
        <f t="shared" si="493"/>
        <v>1451900</v>
      </c>
      <c r="U3479">
        <v>173.2</v>
      </c>
      <c r="V3479">
        <f t="shared" si="500"/>
        <v>39.4</v>
      </c>
      <c r="W3479" t="str">
        <f t="shared" si="494"/>
        <v/>
      </c>
      <c r="X3479" t="str">
        <f t="shared" si="495"/>
        <v/>
      </c>
      <c r="Y3479" t="str">
        <f t="shared" si="501"/>
        <v/>
      </c>
      <c r="Z3479" s="9"/>
      <c r="AA3479" s="14">
        <f t="shared" si="496"/>
        <v>0.70199999999999996</v>
      </c>
      <c r="AB3479" s="14">
        <f t="shared" si="497"/>
        <v>7.8E-2</v>
      </c>
    </row>
    <row r="3480" spans="1:28" x14ac:dyDescent="0.25">
      <c r="A3480" s="10">
        <f t="shared" si="499"/>
        <v>45436</v>
      </c>
      <c r="B3480" s="11">
        <v>145</v>
      </c>
      <c r="C3480" s="11">
        <v>2000</v>
      </c>
      <c r="D3480" s="12">
        <v>653.83333333333303</v>
      </c>
      <c r="E3480" s="9">
        <v>63.84</v>
      </c>
      <c r="F3480" s="9">
        <f t="shared" si="498"/>
        <v>0</v>
      </c>
      <c r="G3480" s="9">
        <v>0</v>
      </c>
      <c r="H3480" s="9">
        <v>1.51</v>
      </c>
      <c r="I3480" s="9"/>
      <c r="J3480" s="9">
        <v>2.7170000000000001</v>
      </c>
      <c r="K3480" s="9">
        <v>92.8</v>
      </c>
      <c r="L3480" s="9">
        <v>0.25669999999999998</v>
      </c>
      <c r="M3480" s="9">
        <v>0.38600000000000001</v>
      </c>
      <c r="N3480" s="9">
        <v>0</v>
      </c>
      <c r="O3480" s="9">
        <v>9.4</v>
      </c>
      <c r="P3480" s="9"/>
      <c r="Q3480" s="9"/>
      <c r="R3480" s="9"/>
      <c r="T3480">
        <f t="shared" si="493"/>
        <v>1452000</v>
      </c>
      <c r="U3480">
        <v>30</v>
      </c>
      <c r="V3480">
        <f t="shared" si="500"/>
        <v>9.4</v>
      </c>
      <c r="W3480" t="str">
        <f t="shared" si="494"/>
        <v/>
      </c>
      <c r="X3480" t="str">
        <f t="shared" si="495"/>
        <v/>
      </c>
      <c r="Y3480" t="str">
        <f t="shared" si="501"/>
        <v/>
      </c>
      <c r="Z3480" s="9"/>
      <c r="AA3480" s="14">
        <f t="shared" si="496"/>
        <v>0.68899999999999995</v>
      </c>
      <c r="AB3480" s="14">
        <f t="shared" si="497"/>
        <v>5.2999999999999999E-2</v>
      </c>
    </row>
    <row r="3481" spans="1:28" x14ac:dyDescent="0.25">
      <c r="A3481" s="10">
        <f t="shared" si="499"/>
        <v>45436</v>
      </c>
      <c r="B3481" s="11">
        <v>145</v>
      </c>
      <c r="C3481" s="11">
        <v>2100</v>
      </c>
      <c r="D3481" s="12">
        <v>653.875</v>
      </c>
      <c r="E3481" s="9">
        <v>63.49</v>
      </c>
      <c r="F3481" s="9">
        <f t="shared" si="498"/>
        <v>0</v>
      </c>
      <c r="G3481" s="9">
        <v>0</v>
      </c>
      <c r="H3481" s="9">
        <v>2.52</v>
      </c>
      <c r="I3481" s="9"/>
      <c r="J3481" s="9">
        <v>1.3979999999999999</v>
      </c>
      <c r="K3481" s="9">
        <v>96.3</v>
      </c>
      <c r="L3481" s="9">
        <v>0.25669999999999998</v>
      </c>
      <c r="M3481" s="9">
        <v>0.38450000000000001</v>
      </c>
      <c r="N3481" s="9">
        <v>0</v>
      </c>
      <c r="O3481" s="9">
        <v>0.6</v>
      </c>
      <c r="P3481" s="9"/>
      <c r="Q3481" s="9"/>
      <c r="R3481" s="9"/>
      <c r="T3481">
        <f t="shared" si="493"/>
        <v>1452100</v>
      </c>
      <c r="U3481">
        <v>0</v>
      </c>
      <c r="V3481">
        <f t="shared" si="500"/>
        <v>0</v>
      </c>
      <c r="W3481" t="str">
        <f t="shared" si="494"/>
        <v/>
      </c>
      <c r="X3481" t="str">
        <f t="shared" si="495"/>
        <v/>
      </c>
      <c r="Y3481" t="str">
        <f t="shared" si="501"/>
        <v/>
      </c>
      <c r="Z3481" s="9"/>
      <c r="AA3481" s="14">
        <f t="shared" si="496"/>
        <v>0.65</v>
      </c>
      <c r="AB3481" s="14">
        <f t="shared" si="497"/>
        <v>2.5000000000000001E-2</v>
      </c>
    </row>
    <row r="3482" spans="1:28" x14ac:dyDescent="0.25">
      <c r="A3482" s="10">
        <f t="shared" si="499"/>
        <v>45436</v>
      </c>
      <c r="B3482" s="11">
        <v>145</v>
      </c>
      <c r="C3482" s="11">
        <v>2200</v>
      </c>
      <c r="D3482" s="12">
        <v>653.91666666666697</v>
      </c>
      <c r="E3482" s="9">
        <v>63.84</v>
      </c>
      <c r="F3482" s="9">
        <f t="shared" si="498"/>
        <v>0</v>
      </c>
      <c r="G3482" s="9">
        <v>0</v>
      </c>
      <c r="H3482" s="9">
        <v>1.01</v>
      </c>
      <c r="I3482" s="9"/>
      <c r="J3482" s="9">
        <v>1.1259999999999999</v>
      </c>
      <c r="K3482" s="9">
        <v>96.5</v>
      </c>
      <c r="L3482" s="9">
        <v>0.25600000000000001</v>
      </c>
      <c r="M3482" s="9">
        <v>0.38379999999999997</v>
      </c>
      <c r="N3482" s="9">
        <v>0</v>
      </c>
      <c r="O3482" s="9">
        <v>0.6</v>
      </c>
      <c r="P3482" s="9"/>
      <c r="Q3482" s="9"/>
      <c r="R3482" s="9"/>
      <c r="T3482">
        <f t="shared" si="493"/>
        <v>1452200</v>
      </c>
      <c r="U3482">
        <v>0</v>
      </c>
      <c r="V3482">
        <f t="shared" si="500"/>
        <v>0</v>
      </c>
      <c r="W3482" t="str">
        <f t="shared" si="494"/>
        <v/>
      </c>
      <c r="X3482" t="str">
        <f t="shared" si="495"/>
        <v/>
      </c>
      <c r="Y3482" t="str">
        <f t="shared" si="501"/>
        <v/>
      </c>
      <c r="Z3482" s="9"/>
      <c r="AA3482" s="14">
        <f t="shared" si="496"/>
        <v>0.63900000000000001</v>
      </c>
      <c r="AB3482" s="14">
        <f t="shared" si="497"/>
        <v>2.3E-2</v>
      </c>
    </row>
    <row r="3483" spans="1:28" x14ac:dyDescent="0.25">
      <c r="A3483" s="10">
        <f t="shared" si="499"/>
        <v>45436</v>
      </c>
      <c r="B3483" s="11">
        <v>145</v>
      </c>
      <c r="C3483" s="11">
        <v>2300</v>
      </c>
      <c r="D3483" s="12">
        <v>653.95833333333303</v>
      </c>
      <c r="E3483" s="9">
        <v>63.84</v>
      </c>
      <c r="F3483" s="9">
        <f t="shared" si="498"/>
        <v>0</v>
      </c>
      <c r="G3483" s="9">
        <v>0</v>
      </c>
      <c r="H3483" s="9">
        <v>1.01</v>
      </c>
      <c r="I3483" s="9"/>
      <c r="J3483" s="9">
        <v>1.425</v>
      </c>
      <c r="K3483" s="9">
        <v>96.2</v>
      </c>
      <c r="L3483" s="9">
        <v>0.25519999999999998</v>
      </c>
      <c r="M3483" s="9">
        <v>0.38229999999999997</v>
      </c>
      <c r="N3483" s="9">
        <v>0</v>
      </c>
      <c r="O3483" s="9">
        <v>0.6</v>
      </c>
      <c r="P3483" s="9"/>
      <c r="Q3483" s="9"/>
      <c r="R3483" s="9"/>
      <c r="T3483">
        <f t="shared" si="493"/>
        <v>1452300</v>
      </c>
      <c r="U3483">
        <v>0</v>
      </c>
      <c r="V3483">
        <f t="shared" si="500"/>
        <v>0</v>
      </c>
      <c r="W3483" t="str">
        <f t="shared" si="494"/>
        <v/>
      </c>
      <c r="X3483" t="str">
        <f t="shared" si="495"/>
        <v/>
      </c>
      <c r="Y3483" t="str">
        <f t="shared" si="501"/>
        <v/>
      </c>
      <c r="Z3483" s="9"/>
      <c r="AA3483" s="14">
        <f t="shared" si="496"/>
        <v>0.65100000000000002</v>
      </c>
      <c r="AB3483" s="14">
        <f t="shared" si="497"/>
        <v>2.5999999999999999E-2</v>
      </c>
    </row>
    <row r="3484" spans="1:28" x14ac:dyDescent="0.25">
      <c r="A3484" s="10">
        <f t="shared" si="499"/>
        <v>45436</v>
      </c>
      <c r="B3484" s="11">
        <v>145</v>
      </c>
      <c r="C3484" s="11">
        <v>2400</v>
      </c>
      <c r="D3484" s="12">
        <v>654</v>
      </c>
      <c r="E3484" s="9">
        <v>63.84</v>
      </c>
      <c r="F3484" s="9">
        <f t="shared" si="498"/>
        <v>0</v>
      </c>
      <c r="G3484" s="9">
        <v>0</v>
      </c>
      <c r="H3484" s="9">
        <v>2.0099999999999998</v>
      </c>
      <c r="I3484" s="9"/>
      <c r="J3484" s="9">
        <v>0.90700000000000003</v>
      </c>
      <c r="K3484" s="9">
        <v>95.9</v>
      </c>
      <c r="L3484" s="9">
        <v>0.25519999999999998</v>
      </c>
      <c r="M3484" s="9">
        <v>0.38159999999999999</v>
      </c>
      <c r="N3484" s="9">
        <v>0</v>
      </c>
      <c r="O3484" s="9">
        <v>0.6</v>
      </c>
      <c r="P3484" s="9"/>
      <c r="Q3484" s="9"/>
      <c r="R3484" s="9"/>
      <c r="T3484">
        <f t="shared" si="493"/>
        <v>1452400</v>
      </c>
      <c r="U3484">
        <v>0</v>
      </c>
      <c r="V3484">
        <f t="shared" si="500"/>
        <v>0</v>
      </c>
      <c r="W3484">
        <f t="shared" si="494"/>
        <v>0.255</v>
      </c>
      <c r="X3484">
        <f t="shared" si="495"/>
        <v>0.38200000000000001</v>
      </c>
      <c r="Y3484">
        <f t="shared" si="501"/>
        <v>0</v>
      </c>
      <c r="Z3484" s="9"/>
      <c r="AA3484" s="14">
        <f t="shared" si="496"/>
        <v>0.625</v>
      </c>
      <c r="AB3484" s="14">
        <f t="shared" si="497"/>
        <v>2.7E-2</v>
      </c>
    </row>
    <row r="3485" spans="1:28" x14ac:dyDescent="0.25">
      <c r="A3485" s="10">
        <f t="shared" si="499"/>
        <v>45437</v>
      </c>
      <c r="B3485" s="11">
        <v>146</v>
      </c>
      <c r="C3485" s="11">
        <v>100</v>
      </c>
      <c r="D3485" s="12">
        <v>654.04166666666697</v>
      </c>
      <c r="E3485" s="9">
        <v>63.73</v>
      </c>
      <c r="F3485" s="9">
        <f t="shared" si="498"/>
        <v>0</v>
      </c>
      <c r="G3485" s="9">
        <v>0.5</v>
      </c>
      <c r="H3485" s="9">
        <v>3.02</v>
      </c>
      <c r="I3485" s="9"/>
      <c r="J3485" s="9">
        <v>1.044</v>
      </c>
      <c r="K3485" s="9">
        <v>94.5</v>
      </c>
      <c r="L3485" s="9">
        <v>0.25519999999999998</v>
      </c>
      <c r="M3485" s="9">
        <v>0.38090000000000002</v>
      </c>
      <c r="N3485" s="9">
        <v>0</v>
      </c>
      <c r="O3485" s="9">
        <v>0.6</v>
      </c>
      <c r="P3485" s="9"/>
      <c r="Q3485" s="9"/>
      <c r="R3485" s="9"/>
      <c r="T3485">
        <f t="shared" si="493"/>
        <v>1460100</v>
      </c>
      <c r="U3485">
        <v>0</v>
      </c>
      <c r="V3485">
        <f t="shared" si="500"/>
        <v>0</v>
      </c>
      <c r="W3485" t="str">
        <f t="shared" si="494"/>
        <v/>
      </c>
      <c r="X3485" t="str">
        <f t="shared" si="495"/>
        <v/>
      </c>
      <c r="Y3485" t="str">
        <f t="shared" si="501"/>
        <v/>
      </c>
      <c r="Z3485" s="9"/>
      <c r="AA3485" s="14">
        <f t="shared" si="496"/>
        <v>0.622</v>
      </c>
      <c r="AB3485" s="14">
        <f t="shared" si="497"/>
        <v>3.5999999999999997E-2</v>
      </c>
    </row>
    <row r="3486" spans="1:28" x14ac:dyDescent="0.25">
      <c r="A3486" s="10">
        <f t="shared" si="499"/>
        <v>45437</v>
      </c>
      <c r="B3486" s="11">
        <v>146</v>
      </c>
      <c r="C3486" s="11">
        <v>200</v>
      </c>
      <c r="D3486" s="12">
        <v>654.08333333333303</v>
      </c>
      <c r="E3486" s="9">
        <v>63.61</v>
      </c>
      <c r="F3486" s="9">
        <f t="shared" si="498"/>
        <v>0</v>
      </c>
      <c r="G3486" s="9">
        <v>0</v>
      </c>
      <c r="H3486" s="9">
        <v>2.52</v>
      </c>
      <c r="I3486" s="9"/>
      <c r="J3486" s="9">
        <v>0.27300000000000002</v>
      </c>
      <c r="K3486" s="9">
        <v>94.2</v>
      </c>
      <c r="L3486" s="9">
        <v>0.2545</v>
      </c>
      <c r="M3486" s="9">
        <v>0.37940000000000002</v>
      </c>
      <c r="N3486" s="9">
        <v>0</v>
      </c>
      <c r="O3486" s="9">
        <v>0.6</v>
      </c>
      <c r="P3486" s="9"/>
      <c r="Q3486" s="9"/>
      <c r="R3486" s="9"/>
      <c r="T3486">
        <f t="shared" si="493"/>
        <v>1460200</v>
      </c>
      <c r="U3486">
        <v>0</v>
      </c>
      <c r="V3486">
        <f t="shared" si="500"/>
        <v>0</v>
      </c>
      <c r="W3486" t="str">
        <f t="shared" si="494"/>
        <v/>
      </c>
      <c r="X3486" t="str">
        <f t="shared" si="495"/>
        <v/>
      </c>
      <c r="Y3486" t="str">
        <f t="shared" si="501"/>
        <v/>
      </c>
      <c r="Z3486" s="9"/>
      <c r="AA3486" s="14">
        <f t="shared" si="496"/>
        <v>0.58699999999999997</v>
      </c>
      <c r="AB3486" s="14">
        <f t="shared" si="497"/>
        <v>3.5999999999999997E-2</v>
      </c>
    </row>
    <row r="3487" spans="1:28" x14ac:dyDescent="0.25">
      <c r="A3487" s="10">
        <f t="shared" si="499"/>
        <v>45437</v>
      </c>
      <c r="B3487" s="11">
        <v>146</v>
      </c>
      <c r="C3487" s="11">
        <v>300</v>
      </c>
      <c r="D3487" s="12">
        <v>654.125</v>
      </c>
      <c r="E3487" s="9">
        <v>63.61</v>
      </c>
      <c r="F3487" s="9">
        <f t="shared" si="498"/>
        <v>0</v>
      </c>
      <c r="G3487" s="9">
        <v>0</v>
      </c>
      <c r="H3487" s="9">
        <v>2.52</v>
      </c>
      <c r="I3487" s="9"/>
      <c r="J3487" s="9">
        <v>-0.45100000000000001</v>
      </c>
      <c r="K3487" s="9">
        <v>95.1</v>
      </c>
      <c r="L3487" s="9">
        <v>0.2545</v>
      </c>
      <c r="M3487" s="9">
        <v>0.37869999999999998</v>
      </c>
      <c r="N3487" s="9">
        <v>0</v>
      </c>
      <c r="O3487" s="9">
        <v>0.6</v>
      </c>
      <c r="P3487" s="9"/>
      <c r="Q3487" s="9"/>
      <c r="R3487" s="9"/>
      <c r="T3487">
        <f t="shared" si="493"/>
        <v>1460300</v>
      </c>
      <c r="U3487">
        <v>0</v>
      </c>
      <c r="V3487">
        <f t="shared" si="500"/>
        <v>0</v>
      </c>
      <c r="W3487" t="str">
        <f t="shared" si="494"/>
        <v/>
      </c>
      <c r="X3487" t="str">
        <f t="shared" si="495"/>
        <v/>
      </c>
      <c r="Y3487" t="str">
        <f t="shared" si="501"/>
        <v/>
      </c>
      <c r="Z3487" s="9"/>
      <c r="AA3487" s="14">
        <f t="shared" si="496"/>
        <v>0.56200000000000006</v>
      </c>
      <c r="AB3487" s="14">
        <f t="shared" si="497"/>
        <v>2.9000000000000001E-2</v>
      </c>
    </row>
    <row r="3488" spans="1:28" x14ac:dyDescent="0.25">
      <c r="A3488" s="10">
        <f t="shared" si="499"/>
        <v>45437</v>
      </c>
      <c r="B3488" s="11">
        <v>146</v>
      </c>
      <c r="C3488" s="11">
        <v>400</v>
      </c>
      <c r="D3488" s="12">
        <v>654.16666666666697</v>
      </c>
      <c r="E3488" s="9">
        <v>63.73</v>
      </c>
      <c r="F3488" s="9">
        <f t="shared" si="498"/>
        <v>0</v>
      </c>
      <c r="G3488" s="9">
        <v>1.01</v>
      </c>
      <c r="H3488" s="9">
        <v>6.54</v>
      </c>
      <c r="I3488" s="9"/>
      <c r="J3488" s="9">
        <v>-1.242</v>
      </c>
      <c r="K3488" s="9">
        <v>94.5</v>
      </c>
      <c r="L3488" s="9">
        <v>0.2545</v>
      </c>
      <c r="M3488" s="9">
        <v>0.378</v>
      </c>
      <c r="N3488" s="9">
        <v>0</v>
      </c>
      <c r="O3488" s="9">
        <v>0.6</v>
      </c>
      <c r="P3488" s="9"/>
      <c r="Q3488" s="9"/>
      <c r="R3488" s="9"/>
      <c r="T3488">
        <f t="shared" si="493"/>
        <v>1460400</v>
      </c>
      <c r="U3488">
        <v>0</v>
      </c>
      <c r="V3488">
        <f t="shared" si="500"/>
        <v>0</v>
      </c>
      <c r="W3488" t="str">
        <f t="shared" si="494"/>
        <v/>
      </c>
      <c r="X3488" t="str">
        <f t="shared" si="495"/>
        <v/>
      </c>
      <c r="Y3488" t="str">
        <f t="shared" si="501"/>
        <v/>
      </c>
      <c r="Z3488" s="9"/>
      <c r="AA3488" s="14">
        <f t="shared" si="496"/>
        <v>0.52700000000000002</v>
      </c>
      <c r="AB3488" s="14">
        <f t="shared" si="497"/>
        <v>3.1E-2</v>
      </c>
    </row>
    <row r="3489" spans="1:28" x14ac:dyDescent="0.25">
      <c r="A3489" s="10">
        <f t="shared" si="499"/>
        <v>45437</v>
      </c>
      <c r="B3489" s="11">
        <v>146</v>
      </c>
      <c r="C3489" s="11">
        <v>500</v>
      </c>
      <c r="D3489" s="12">
        <v>654.20833333333303</v>
      </c>
      <c r="E3489" s="9">
        <v>63.73</v>
      </c>
      <c r="F3489" s="9">
        <f t="shared" si="498"/>
        <v>0</v>
      </c>
      <c r="G3489" s="9">
        <v>0.5</v>
      </c>
      <c r="H3489" s="9">
        <v>4.03</v>
      </c>
      <c r="I3489" s="9"/>
      <c r="J3489" s="9">
        <v>-1.27</v>
      </c>
      <c r="K3489" s="9">
        <v>93.9</v>
      </c>
      <c r="L3489" s="9">
        <v>0.25380000000000003</v>
      </c>
      <c r="M3489" s="9">
        <v>0.37730000000000002</v>
      </c>
      <c r="N3489" s="9">
        <v>0</v>
      </c>
      <c r="O3489" s="9">
        <v>9.4</v>
      </c>
      <c r="P3489" s="9"/>
      <c r="Q3489" s="9"/>
      <c r="R3489" s="9"/>
      <c r="T3489">
        <f t="shared" si="493"/>
        <v>1460500</v>
      </c>
      <c r="U3489">
        <v>20</v>
      </c>
      <c r="V3489">
        <f t="shared" si="500"/>
        <v>9.4</v>
      </c>
      <c r="W3489" t="str">
        <f t="shared" si="494"/>
        <v/>
      </c>
      <c r="X3489" t="str">
        <f t="shared" si="495"/>
        <v/>
      </c>
      <c r="Y3489" t="str">
        <f t="shared" si="501"/>
        <v/>
      </c>
      <c r="Z3489" s="9"/>
      <c r="AA3489" s="14">
        <f t="shared" si="496"/>
        <v>0.52200000000000002</v>
      </c>
      <c r="AB3489" s="14">
        <f t="shared" si="497"/>
        <v>3.4000000000000002E-2</v>
      </c>
    </row>
    <row r="3490" spans="1:28" x14ac:dyDescent="0.25">
      <c r="A3490" s="10">
        <f t="shared" si="499"/>
        <v>45437</v>
      </c>
      <c r="B3490" s="11">
        <v>146</v>
      </c>
      <c r="C3490" s="11">
        <v>600</v>
      </c>
      <c r="D3490" s="12">
        <v>654.25</v>
      </c>
      <c r="E3490" s="9">
        <v>63.49</v>
      </c>
      <c r="F3490" s="9">
        <f t="shared" si="498"/>
        <v>0</v>
      </c>
      <c r="G3490" s="9">
        <v>0.5</v>
      </c>
      <c r="H3490" s="9">
        <v>5.03</v>
      </c>
      <c r="I3490" s="9"/>
      <c r="J3490" s="9">
        <v>1.2889999999999999</v>
      </c>
      <c r="K3490" s="9">
        <v>88.9</v>
      </c>
      <c r="L3490" s="9">
        <v>0.2545</v>
      </c>
      <c r="M3490" s="9">
        <v>0.37580000000000002</v>
      </c>
      <c r="N3490" s="9">
        <v>0</v>
      </c>
      <c r="O3490" s="9">
        <v>161.9</v>
      </c>
      <c r="P3490" s="9"/>
      <c r="Q3490" s="9"/>
      <c r="R3490" s="9"/>
      <c r="T3490">
        <f t="shared" si="493"/>
        <v>1460600</v>
      </c>
      <c r="U3490">
        <v>152.30000000000001</v>
      </c>
      <c r="V3490">
        <f t="shared" si="500"/>
        <v>161.9</v>
      </c>
      <c r="W3490" t="str">
        <f t="shared" si="494"/>
        <v/>
      </c>
      <c r="X3490" t="str">
        <f t="shared" si="495"/>
        <v/>
      </c>
      <c r="Y3490" t="str">
        <f t="shared" si="501"/>
        <v/>
      </c>
      <c r="Z3490" s="9"/>
      <c r="AA3490" s="14">
        <f t="shared" si="496"/>
        <v>0.59599999999999997</v>
      </c>
      <c r="AB3490" s="14">
        <f t="shared" si="497"/>
        <v>7.3999999999999996E-2</v>
      </c>
    </row>
    <row r="3491" spans="1:28" x14ac:dyDescent="0.25">
      <c r="A3491" s="10">
        <f t="shared" si="499"/>
        <v>45437</v>
      </c>
      <c r="B3491" s="11">
        <v>146</v>
      </c>
      <c r="C3491" s="11">
        <v>700</v>
      </c>
      <c r="D3491" s="12">
        <v>654.29166666666697</v>
      </c>
      <c r="E3491" s="9">
        <v>63.84</v>
      </c>
      <c r="F3491" s="9">
        <f t="shared" si="498"/>
        <v>0</v>
      </c>
      <c r="G3491" s="9">
        <v>1.51</v>
      </c>
      <c r="H3491" s="9">
        <v>5.54</v>
      </c>
      <c r="I3491" s="9"/>
      <c r="J3491" s="9">
        <v>3.0089999999999999</v>
      </c>
      <c r="K3491" s="9">
        <v>78.8</v>
      </c>
      <c r="L3491" s="9">
        <v>0.25380000000000003</v>
      </c>
      <c r="M3491" s="9">
        <v>0.37430000000000002</v>
      </c>
      <c r="N3491" s="9">
        <v>0</v>
      </c>
      <c r="O3491" s="9">
        <v>363.1</v>
      </c>
      <c r="P3491" s="9"/>
      <c r="Q3491" s="9"/>
      <c r="R3491" s="9"/>
      <c r="T3491">
        <f t="shared" si="493"/>
        <v>1460700</v>
      </c>
      <c r="U3491">
        <v>329.8</v>
      </c>
      <c r="V3491">
        <f t="shared" si="500"/>
        <v>363.1</v>
      </c>
      <c r="W3491" t="str">
        <f t="shared" si="494"/>
        <v/>
      </c>
      <c r="X3491" t="str">
        <f t="shared" si="495"/>
        <v/>
      </c>
      <c r="Y3491" t="str">
        <f t="shared" si="501"/>
        <v/>
      </c>
      <c r="Z3491" s="9"/>
      <c r="AA3491" s="14">
        <f t="shared" si="496"/>
        <v>0.59699999999999998</v>
      </c>
      <c r="AB3491" s="14">
        <f t="shared" si="497"/>
        <v>0.161</v>
      </c>
    </row>
    <row r="3492" spans="1:28" x14ac:dyDescent="0.25">
      <c r="A3492" s="10">
        <f t="shared" si="499"/>
        <v>45437</v>
      </c>
      <c r="B3492" s="11">
        <v>146</v>
      </c>
      <c r="C3492" s="11">
        <v>800</v>
      </c>
      <c r="D3492" s="12">
        <v>654.33333333333303</v>
      </c>
      <c r="E3492" s="9">
        <v>63.73</v>
      </c>
      <c r="F3492" s="9">
        <f t="shared" si="498"/>
        <v>0</v>
      </c>
      <c r="G3492" s="9">
        <v>1.51</v>
      </c>
      <c r="H3492" s="9">
        <v>6.04</v>
      </c>
      <c r="I3492" s="9"/>
      <c r="J3492" s="9">
        <v>4.8689999999999998</v>
      </c>
      <c r="K3492" s="9">
        <v>74.5</v>
      </c>
      <c r="L3492" s="9">
        <v>0.253</v>
      </c>
      <c r="M3492" s="9">
        <v>0.37359999999999999</v>
      </c>
      <c r="N3492" s="9">
        <v>0</v>
      </c>
      <c r="O3492" s="9">
        <v>309.39999999999998</v>
      </c>
      <c r="P3492" s="9"/>
      <c r="Q3492" s="9"/>
      <c r="R3492" s="9"/>
      <c r="T3492">
        <f t="shared" si="493"/>
        <v>1460800</v>
      </c>
      <c r="U3492">
        <v>512.70000000000005</v>
      </c>
      <c r="V3492">
        <f t="shared" si="500"/>
        <v>309.39999999999998</v>
      </c>
      <c r="W3492" t="str">
        <f t="shared" si="494"/>
        <v/>
      </c>
      <c r="X3492" t="str">
        <f t="shared" si="495"/>
        <v/>
      </c>
      <c r="Y3492" t="str">
        <f t="shared" si="501"/>
        <v/>
      </c>
      <c r="Z3492" s="9"/>
      <c r="AA3492" s="14">
        <f t="shared" si="496"/>
        <v>0.64400000000000002</v>
      </c>
      <c r="AB3492" s="14">
        <f t="shared" si="497"/>
        <v>0.22</v>
      </c>
    </row>
    <row r="3493" spans="1:28" x14ac:dyDescent="0.25">
      <c r="A3493" s="10">
        <f t="shared" si="499"/>
        <v>45437</v>
      </c>
      <c r="B3493" s="11">
        <v>146</v>
      </c>
      <c r="C3493" s="11">
        <v>900</v>
      </c>
      <c r="D3493" s="12">
        <v>654.375</v>
      </c>
      <c r="E3493" s="9">
        <v>63.84</v>
      </c>
      <c r="F3493" s="9">
        <f t="shared" si="498"/>
        <v>0</v>
      </c>
      <c r="G3493" s="9">
        <v>2.52</v>
      </c>
      <c r="H3493" s="9">
        <v>6.54</v>
      </c>
      <c r="I3493" s="9"/>
      <c r="J3493" s="9">
        <v>3.38</v>
      </c>
      <c r="K3493" s="9">
        <v>72.400000000000006</v>
      </c>
      <c r="L3493" s="9">
        <v>0.253</v>
      </c>
      <c r="M3493" s="9">
        <v>0.37290000000000001</v>
      </c>
      <c r="N3493" s="9">
        <v>0</v>
      </c>
      <c r="O3493" s="9">
        <v>555.6</v>
      </c>
      <c r="P3493" s="9"/>
      <c r="Q3493" s="9"/>
      <c r="R3493" s="9"/>
      <c r="T3493">
        <f t="shared" si="493"/>
        <v>1460900</v>
      </c>
      <c r="U3493">
        <v>681.3</v>
      </c>
      <c r="V3493">
        <f t="shared" si="500"/>
        <v>555.6</v>
      </c>
      <c r="W3493" t="str">
        <f t="shared" si="494"/>
        <v/>
      </c>
      <c r="X3493" t="str">
        <f t="shared" si="495"/>
        <v/>
      </c>
      <c r="Y3493" t="str">
        <f t="shared" si="501"/>
        <v/>
      </c>
      <c r="Z3493" s="9"/>
      <c r="AA3493" s="14">
        <f t="shared" si="496"/>
        <v>0.56299999999999994</v>
      </c>
      <c r="AB3493" s="14">
        <f t="shared" si="497"/>
        <v>0.215</v>
      </c>
    </row>
    <row r="3494" spans="1:28" x14ac:dyDescent="0.25">
      <c r="A3494" s="10">
        <f t="shared" si="499"/>
        <v>45437</v>
      </c>
      <c r="B3494" s="11">
        <v>146</v>
      </c>
      <c r="C3494" s="11">
        <v>1000</v>
      </c>
      <c r="D3494" s="12">
        <v>654.41666666666697</v>
      </c>
      <c r="E3494" s="9">
        <v>63.49</v>
      </c>
      <c r="F3494" s="9">
        <f t="shared" si="498"/>
        <v>0</v>
      </c>
      <c r="G3494" s="9">
        <v>2.0099999999999998</v>
      </c>
      <c r="H3494" s="9">
        <v>6.54</v>
      </c>
      <c r="I3494" s="9"/>
      <c r="J3494" s="9">
        <v>5.2050000000000001</v>
      </c>
      <c r="K3494" s="9">
        <v>72.8</v>
      </c>
      <c r="L3494" s="9">
        <v>0.253</v>
      </c>
      <c r="M3494" s="9">
        <v>0.37140000000000001</v>
      </c>
      <c r="N3494" s="9">
        <v>0</v>
      </c>
      <c r="O3494" s="9">
        <v>461.9</v>
      </c>
      <c r="P3494" s="9"/>
      <c r="Q3494" s="9"/>
      <c r="R3494" s="9"/>
      <c r="T3494">
        <f t="shared" si="493"/>
        <v>1461000</v>
      </c>
      <c r="U3494">
        <v>822</v>
      </c>
      <c r="V3494">
        <f t="shared" si="500"/>
        <v>461.9</v>
      </c>
      <c r="W3494" t="str">
        <f t="shared" si="494"/>
        <v/>
      </c>
      <c r="X3494" t="str">
        <f t="shared" si="495"/>
        <v/>
      </c>
      <c r="Y3494" t="str">
        <f t="shared" si="501"/>
        <v/>
      </c>
      <c r="Z3494" s="9"/>
      <c r="AA3494" s="14">
        <f t="shared" si="496"/>
        <v>0.64400000000000002</v>
      </c>
      <c r="AB3494" s="14">
        <f t="shared" si="497"/>
        <v>0.24099999999999999</v>
      </c>
    </row>
    <row r="3495" spans="1:28" x14ac:dyDescent="0.25">
      <c r="A3495" s="10">
        <f t="shared" si="499"/>
        <v>45437</v>
      </c>
      <c r="B3495" s="11">
        <v>146</v>
      </c>
      <c r="C3495" s="11">
        <v>1100</v>
      </c>
      <c r="D3495" s="12">
        <v>654.45833333333303</v>
      </c>
      <c r="E3495" s="9">
        <v>62.91</v>
      </c>
      <c r="F3495" s="9">
        <f t="shared" si="498"/>
        <v>0</v>
      </c>
      <c r="G3495" s="9">
        <v>2.52</v>
      </c>
      <c r="H3495" s="9">
        <v>6.54</v>
      </c>
      <c r="I3495" s="9"/>
      <c r="J3495" s="9">
        <v>8.0950000000000006</v>
      </c>
      <c r="K3495" s="9">
        <v>70.8</v>
      </c>
      <c r="L3495" s="9">
        <v>0.25380000000000003</v>
      </c>
      <c r="M3495" s="9">
        <v>0.37069999999999997</v>
      </c>
      <c r="N3495" s="9">
        <v>0</v>
      </c>
      <c r="O3495" s="9">
        <v>619.4</v>
      </c>
      <c r="P3495" s="9"/>
      <c r="Q3495" s="9"/>
      <c r="R3495" s="9"/>
      <c r="T3495">
        <f t="shared" si="493"/>
        <v>1461100</v>
      </c>
      <c r="U3495">
        <v>923.5</v>
      </c>
      <c r="V3495">
        <f t="shared" si="500"/>
        <v>619.4</v>
      </c>
      <c r="W3495" t="str">
        <f t="shared" si="494"/>
        <v/>
      </c>
      <c r="X3495" t="str">
        <f t="shared" si="495"/>
        <v/>
      </c>
      <c r="Y3495" t="str">
        <f t="shared" si="501"/>
        <v/>
      </c>
      <c r="Z3495" s="9"/>
      <c r="AA3495" s="14">
        <f t="shared" si="496"/>
        <v>0.76400000000000001</v>
      </c>
      <c r="AB3495" s="14">
        <f t="shared" si="497"/>
        <v>0.315</v>
      </c>
    </row>
    <row r="3496" spans="1:28" x14ac:dyDescent="0.25">
      <c r="A3496" s="10">
        <f t="shared" si="499"/>
        <v>45437</v>
      </c>
      <c r="B3496" s="11">
        <v>146</v>
      </c>
      <c r="C3496" s="11">
        <v>1200</v>
      </c>
      <c r="D3496" s="12">
        <v>654.5</v>
      </c>
      <c r="E3496" s="9">
        <v>64.66</v>
      </c>
      <c r="F3496" s="9">
        <f t="shared" si="498"/>
        <v>0.65999999999999659</v>
      </c>
      <c r="G3496" s="9">
        <v>2.52</v>
      </c>
      <c r="H3496" s="9">
        <v>6.54</v>
      </c>
      <c r="I3496" s="9"/>
      <c r="J3496" s="9">
        <v>3.827</v>
      </c>
      <c r="K3496" s="9">
        <v>83.1</v>
      </c>
      <c r="L3496" s="9">
        <v>0.253</v>
      </c>
      <c r="M3496" s="9">
        <v>0.36930000000000002</v>
      </c>
      <c r="N3496" s="9">
        <v>0</v>
      </c>
      <c r="O3496" s="9">
        <v>471.9</v>
      </c>
      <c r="P3496" s="9"/>
      <c r="Q3496" s="9"/>
      <c r="R3496" s="9"/>
      <c r="T3496">
        <f t="shared" si="493"/>
        <v>1461200</v>
      </c>
      <c r="U3496">
        <v>977.8</v>
      </c>
      <c r="V3496">
        <f t="shared" si="500"/>
        <v>471.9</v>
      </c>
      <c r="W3496" t="str">
        <f t="shared" si="494"/>
        <v/>
      </c>
      <c r="X3496" t="str">
        <f t="shared" si="495"/>
        <v/>
      </c>
      <c r="Y3496" t="str">
        <f t="shared" si="501"/>
        <v/>
      </c>
      <c r="Z3496" s="9"/>
      <c r="AA3496" s="14">
        <f t="shared" si="496"/>
        <v>0.66700000000000004</v>
      </c>
      <c r="AB3496" s="14">
        <f t="shared" si="497"/>
        <v>0.13600000000000001</v>
      </c>
    </row>
    <row r="3497" spans="1:28" x14ac:dyDescent="0.25">
      <c r="A3497" s="10">
        <f t="shared" si="499"/>
        <v>45437</v>
      </c>
      <c r="B3497" s="11">
        <v>146</v>
      </c>
      <c r="C3497" s="11">
        <v>1300</v>
      </c>
      <c r="D3497" s="12">
        <v>654.54166666666697</v>
      </c>
      <c r="E3497" s="9">
        <v>64.08</v>
      </c>
      <c r="F3497" s="9">
        <f t="shared" si="498"/>
        <v>7.9999999999998295E-2</v>
      </c>
      <c r="G3497" s="9">
        <v>3.02</v>
      </c>
      <c r="H3497" s="9">
        <v>8.0500000000000007</v>
      </c>
      <c r="I3497" s="9"/>
      <c r="J3497" s="9">
        <v>8.07</v>
      </c>
      <c r="K3497" s="9">
        <v>81.599999999999994</v>
      </c>
      <c r="L3497" s="9">
        <v>0.25380000000000003</v>
      </c>
      <c r="M3497" s="9">
        <v>0.36930000000000002</v>
      </c>
      <c r="N3497" s="9">
        <v>0</v>
      </c>
      <c r="O3497" s="9">
        <v>751.9</v>
      </c>
      <c r="P3497" s="9"/>
      <c r="Q3497" s="9"/>
      <c r="R3497" s="9"/>
      <c r="T3497">
        <f t="shared" si="493"/>
        <v>1461300</v>
      </c>
      <c r="U3497">
        <v>981.5</v>
      </c>
      <c r="V3497">
        <f t="shared" si="500"/>
        <v>751.9</v>
      </c>
      <c r="W3497" t="str">
        <f t="shared" si="494"/>
        <v/>
      </c>
      <c r="X3497" t="str">
        <f t="shared" si="495"/>
        <v/>
      </c>
      <c r="Y3497" t="str">
        <f t="shared" si="501"/>
        <v/>
      </c>
      <c r="Z3497" s="9"/>
      <c r="AA3497" s="14">
        <f t="shared" si="496"/>
        <v>0.879</v>
      </c>
      <c r="AB3497" s="14">
        <f t="shared" si="497"/>
        <v>0.19800000000000001</v>
      </c>
    </row>
    <row r="3498" spans="1:28" x14ac:dyDescent="0.25">
      <c r="A3498" s="10">
        <f t="shared" si="499"/>
        <v>45437</v>
      </c>
      <c r="B3498" s="11">
        <v>146</v>
      </c>
      <c r="C3498" s="11">
        <v>1400</v>
      </c>
      <c r="D3498" s="12">
        <v>654.58333333333303</v>
      </c>
      <c r="E3498" s="9">
        <v>64.31</v>
      </c>
      <c r="F3498" s="9">
        <f t="shared" si="498"/>
        <v>0.31000000000000227</v>
      </c>
      <c r="G3498" s="9">
        <v>2.52</v>
      </c>
      <c r="H3498" s="9">
        <v>7.55</v>
      </c>
      <c r="I3498" s="9"/>
      <c r="J3498" s="9">
        <v>6.7629999999999999</v>
      </c>
      <c r="K3498" s="9">
        <v>70.099999999999994</v>
      </c>
      <c r="L3498" s="9">
        <v>0.2545</v>
      </c>
      <c r="M3498" s="9">
        <v>0.36849999999999999</v>
      </c>
      <c r="N3498" s="9">
        <v>0</v>
      </c>
      <c r="O3498" s="9">
        <v>584.4</v>
      </c>
      <c r="P3498" s="9"/>
      <c r="Q3498" s="9"/>
      <c r="R3498" s="9"/>
      <c r="T3498">
        <f t="shared" si="493"/>
        <v>1461400</v>
      </c>
      <c r="U3498">
        <v>934.2</v>
      </c>
      <c r="V3498">
        <f t="shared" si="500"/>
        <v>584.4</v>
      </c>
      <c r="W3498" t="str">
        <f t="shared" si="494"/>
        <v/>
      </c>
      <c r="X3498" t="str">
        <f t="shared" si="495"/>
        <v/>
      </c>
      <c r="Y3498" t="str">
        <f t="shared" si="501"/>
        <v/>
      </c>
      <c r="Z3498" s="9"/>
      <c r="AA3498" s="14">
        <f t="shared" si="496"/>
        <v>0.69099999999999995</v>
      </c>
      <c r="AB3498" s="14">
        <f t="shared" si="497"/>
        <v>0.29499999999999998</v>
      </c>
    </row>
    <row r="3499" spans="1:28" x14ac:dyDescent="0.25">
      <c r="A3499" s="10">
        <f t="shared" si="499"/>
        <v>45437</v>
      </c>
      <c r="B3499" s="11">
        <v>146</v>
      </c>
      <c r="C3499" s="11">
        <v>1500</v>
      </c>
      <c r="D3499" s="12">
        <v>654.625</v>
      </c>
      <c r="E3499" s="9">
        <v>63.73</v>
      </c>
      <c r="F3499" s="9">
        <f t="shared" si="498"/>
        <v>0</v>
      </c>
      <c r="G3499" s="9">
        <v>2.0099999999999998</v>
      </c>
      <c r="H3499" s="9">
        <v>7.05</v>
      </c>
      <c r="I3499" s="9"/>
      <c r="J3499" s="9">
        <v>1.859</v>
      </c>
      <c r="K3499" s="9">
        <v>84.7</v>
      </c>
      <c r="L3499" s="9">
        <v>0.25380000000000003</v>
      </c>
      <c r="M3499" s="9">
        <v>0.36709999999999998</v>
      </c>
      <c r="N3499" s="9">
        <v>0</v>
      </c>
      <c r="O3499" s="9">
        <v>334.4</v>
      </c>
      <c r="P3499" s="9"/>
      <c r="Q3499" s="9"/>
      <c r="R3499" s="9"/>
      <c r="T3499">
        <f t="shared" si="493"/>
        <v>1461500</v>
      </c>
      <c r="U3499">
        <v>838.8</v>
      </c>
      <c r="V3499">
        <f t="shared" si="500"/>
        <v>334.4</v>
      </c>
      <c r="W3499" t="str">
        <f t="shared" si="494"/>
        <v/>
      </c>
      <c r="X3499" t="str">
        <f t="shared" si="495"/>
        <v/>
      </c>
      <c r="Y3499" t="str">
        <f t="shared" si="501"/>
        <v/>
      </c>
      <c r="Z3499" s="9"/>
      <c r="AA3499" s="14">
        <f t="shared" si="496"/>
        <v>0.59099999999999997</v>
      </c>
      <c r="AB3499" s="14">
        <f t="shared" si="497"/>
        <v>0.107</v>
      </c>
    </row>
    <row r="3500" spans="1:28" x14ac:dyDescent="0.25">
      <c r="A3500" s="10">
        <f t="shared" si="499"/>
        <v>45437</v>
      </c>
      <c r="B3500" s="11">
        <v>146</v>
      </c>
      <c r="C3500" s="11">
        <v>1600</v>
      </c>
      <c r="D3500" s="12">
        <v>654.66666666666697</v>
      </c>
      <c r="E3500" s="9">
        <v>63.49</v>
      </c>
      <c r="F3500" s="9">
        <f t="shared" si="498"/>
        <v>0</v>
      </c>
      <c r="G3500" s="9">
        <v>2.0099999999999998</v>
      </c>
      <c r="H3500" s="9">
        <v>6.04</v>
      </c>
      <c r="I3500" s="9"/>
      <c r="J3500" s="9">
        <v>5.6929999999999996</v>
      </c>
      <c r="K3500" s="9">
        <v>82.9</v>
      </c>
      <c r="L3500" s="9">
        <v>0.25380000000000003</v>
      </c>
      <c r="M3500" s="9">
        <v>0.36559999999999998</v>
      </c>
      <c r="N3500" s="9">
        <v>0</v>
      </c>
      <c r="O3500" s="9">
        <v>351.9</v>
      </c>
      <c r="P3500" s="9"/>
      <c r="Q3500" s="9"/>
      <c r="R3500" s="9"/>
      <c r="T3500">
        <f t="shared" si="493"/>
        <v>1461600</v>
      </c>
      <c r="U3500">
        <v>703.2</v>
      </c>
      <c r="V3500">
        <f t="shared" si="500"/>
        <v>351.9</v>
      </c>
      <c r="W3500" t="str">
        <f t="shared" si="494"/>
        <v/>
      </c>
      <c r="X3500" t="str">
        <f t="shared" si="495"/>
        <v/>
      </c>
      <c r="Y3500" t="str">
        <f t="shared" si="501"/>
        <v/>
      </c>
      <c r="Z3500" s="9"/>
      <c r="AA3500" s="14">
        <f t="shared" si="496"/>
        <v>0.75900000000000001</v>
      </c>
      <c r="AB3500" s="14">
        <f t="shared" si="497"/>
        <v>0.157</v>
      </c>
    </row>
    <row r="3501" spans="1:28" x14ac:dyDescent="0.25">
      <c r="A3501" s="10">
        <f t="shared" si="499"/>
        <v>45437</v>
      </c>
      <c r="B3501" s="11">
        <v>146</v>
      </c>
      <c r="C3501" s="11">
        <v>1700</v>
      </c>
      <c r="D3501" s="12">
        <v>654.70833333333303</v>
      </c>
      <c r="E3501" s="9">
        <v>63.84</v>
      </c>
      <c r="F3501" s="9">
        <f t="shared" si="498"/>
        <v>0</v>
      </c>
      <c r="G3501" s="9">
        <v>2.52</v>
      </c>
      <c r="H3501" s="9">
        <v>6.54</v>
      </c>
      <c r="I3501" s="9"/>
      <c r="J3501" s="9">
        <v>2.903</v>
      </c>
      <c r="K3501" s="9">
        <v>68.8</v>
      </c>
      <c r="L3501" s="9">
        <v>0.2545</v>
      </c>
      <c r="M3501" s="9">
        <v>0.3649</v>
      </c>
      <c r="N3501" s="9">
        <v>0</v>
      </c>
      <c r="O3501" s="9">
        <v>324.39999999999998</v>
      </c>
      <c r="P3501" s="9"/>
      <c r="Q3501" s="9"/>
      <c r="R3501" s="9"/>
      <c r="T3501">
        <f t="shared" si="493"/>
        <v>1461700</v>
      </c>
      <c r="U3501">
        <v>537.5</v>
      </c>
      <c r="V3501">
        <f t="shared" si="500"/>
        <v>324.39999999999998</v>
      </c>
      <c r="W3501" t="str">
        <f t="shared" si="494"/>
        <v/>
      </c>
      <c r="X3501" t="str">
        <f t="shared" si="495"/>
        <v/>
      </c>
      <c r="Y3501" t="str">
        <f t="shared" si="501"/>
        <v/>
      </c>
      <c r="Z3501" s="9"/>
      <c r="AA3501" s="14">
        <f t="shared" si="496"/>
        <v>0.51800000000000002</v>
      </c>
      <c r="AB3501" s="14">
        <f t="shared" si="497"/>
        <v>0.23499999999999999</v>
      </c>
    </row>
    <row r="3502" spans="1:28" x14ac:dyDescent="0.25">
      <c r="A3502" s="10">
        <f t="shared" si="499"/>
        <v>45437</v>
      </c>
      <c r="B3502" s="11">
        <v>146</v>
      </c>
      <c r="C3502" s="11">
        <v>1800</v>
      </c>
      <c r="D3502" s="12">
        <v>654.75</v>
      </c>
      <c r="E3502" s="9">
        <v>63.37</v>
      </c>
      <c r="F3502" s="9">
        <f t="shared" si="498"/>
        <v>0</v>
      </c>
      <c r="G3502" s="9">
        <v>3.02</v>
      </c>
      <c r="H3502" s="9">
        <v>9.06</v>
      </c>
      <c r="I3502" s="9"/>
      <c r="J3502" s="9">
        <v>3.1160000000000001</v>
      </c>
      <c r="K3502" s="9">
        <v>66.400000000000006</v>
      </c>
      <c r="L3502" s="9">
        <v>0.2545</v>
      </c>
      <c r="M3502" s="9">
        <v>0.36420000000000002</v>
      </c>
      <c r="N3502" s="9">
        <v>0</v>
      </c>
      <c r="O3502" s="9">
        <v>195.6</v>
      </c>
      <c r="P3502" s="9"/>
      <c r="Q3502" s="9"/>
      <c r="R3502" s="9"/>
      <c r="T3502">
        <f t="shared" si="493"/>
        <v>1461800</v>
      </c>
      <c r="U3502">
        <v>355.7</v>
      </c>
      <c r="V3502">
        <f t="shared" si="500"/>
        <v>195.6</v>
      </c>
      <c r="W3502" t="str">
        <f t="shared" si="494"/>
        <v/>
      </c>
      <c r="X3502" t="str">
        <f t="shared" si="495"/>
        <v/>
      </c>
      <c r="Y3502" t="str">
        <f t="shared" si="501"/>
        <v/>
      </c>
      <c r="Z3502" s="9"/>
      <c r="AA3502" s="14">
        <f t="shared" si="496"/>
        <v>0.50700000000000001</v>
      </c>
      <c r="AB3502" s="14">
        <f t="shared" si="497"/>
        <v>0.25700000000000001</v>
      </c>
    </row>
    <row r="3503" spans="1:28" x14ac:dyDescent="0.25">
      <c r="A3503" s="10">
        <f t="shared" si="499"/>
        <v>45437</v>
      </c>
      <c r="B3503" s="11">
        <v>146</v>
      </c>
      <c r="C3503" s="11">
        <v>1900</v>
      </c>
      <c r="D3503" s="12">
        <v>654.79166666666697</v>
      </c>
      <c r="E3503" s="9">
        <v>63.37</v>
      </c>
      <c r="F3503" s="9">
        <f t="shared" si="498"/>
        <v>0</v>
      </c>
      <c r="G3503" s="9">
        <v>2.0099999999999998</v>
      </c>
      <c r="H3503" s="9">
        <v>7.05</v>
      </c>
      <c r="I3503" s="9"/>
      <c r="J3503" s="9">
        <v>0.79700000000000004</v>
      </c>
      <c r="K3503" s="9">
        <v>67.900000000000006</v>
      </c>
      <c r="L3503" s="9">
        <v>0.25380000000000003</v>
      </c>
      <c r="M3503" s="9">
        <v>0.36270000000000002</v>
      </c>
      <c r="N3503" s="9">
        <v>0</v>
      </c>
      <c r="O3503" s="9">
        <v>134.4</v>
      </c>
      <c r="P3503" s="9"/>
      <c r="Q3503" s="9"/>
      <c r="R3503" s="9"/>
      <c r="T3503">
        <f t="shared" si="493"/>
        <v>1461900</v>
      </c>
      <c r="U3503">
        <v>175.8</v>
      </c>
      <c r="V3503">
        <f t="shared" si="500"/>
        <v>134.4</v>
      </c>
      <c r="W3503" t="str">
        <f t="shared" si="494"/>
        <v/>
      </c>
      <c r="X3503" t="str">
        <f t="shared" si="495"/>
        <v/>
      </c>
      <c r="Y3503" t="str">
        <f t="shared" si="501"/>
        <v/>
      </c>
      <c r="Z3503" s="9"/>
      <c r="AA3503" s="14">
        <f t="shared" si="496"/>
        <v>0.439</v>
      </c>
      <c r="AB3503" s="14">
        <f t="shared" si="497"/>
        <v>0.20799999999999999</v>
      </c>
    </row>
    <row r="3504" spans="1:28" x14ac:dyDescent="0.25">
      <c r="A3504" s="10">
        <f t="shared" si="499"/>
        <v>45437</v>
      </c>
      <c r="B3504" s="11">
        <v>146</v>
      </c>
      <c r="C3504" s="11">
        <v>2000</v>
      </c>
      <c r="D3504" s="12">
        <v>654.83333333333303</v>
      </c>
      <c r="E3504" s="9">
        <v>63.49</v>
      </c>
      <c r="F3504" s="9">
        <f t="shared" si="498"/>
        <v>0</v>
      </c>
      <c r="G3504" s="9">
        <v>1.51</v>
      </c>
      <c r="H3504" s="9">
        <v>5.54</v>
      </c>
      <c r="I3504" s="9"/>
      <c r="J3504" s="9">
        <v>-1.1850000000000001</v>
      </c>
      <c r="K3504" s="9">
        <v>77.900000000000006</v>
      </c>
      <c r="L3504" s="9">
        <v>0.253</v>
      </c>
      <c r="M3504" s="9">
        <v>0.36130000000000001</v>
      </c>
      <c r="N3504" s="9">
        <v>0</v>
      </c>
      <c r="O3504" s="9">
        <v>6.9</v>
      </c>
      <c r="P3504" s="9"/>
      <c r="Q3504" s="9"/>
      <c r="R3504" s="9"/>
      <c r="T3504">
        <f t="shared" si="493"/>
        <v>1462000</v>
      </c>
      <c r="U3504">
        <v>31.7</v>
      </c>
      <c r="V3504">
        <f t="shared" si="500"/>
        <v>6.9</v>
      </c>
      <c r="W3504" t="str">
        <f t="shared" si="494"/>
        <v/>
      </c>
      <c r="X3504" t="str">
        <f t="shared" si="495"/>
        <v/>
      </c>
      <c r="Y3504" t="str">
        <f t="shared" si="501"/>
        <v/>
      </c>
      <c r="Z3504" s="9"/>
      <c r="AA3504" s="14">
        <f t="shared" si="496"/>
        <v>0.436</v>
      </c>
      <c r="AB3504" s="14">
        <f t="shared" si="497"/>
        <v>0.124</v>
      </c>
    </row>
    <row r="3505" spans="1:28" x14ac:dyDescent="0.25">
      <c r="A3505" s="10">
        <f t="shared" si="499"/>
        <v>45437</v>
      </c>
      <c r="B3505" s="11">
        <v>146</v>
      </c>
      <c r="C3505" s="11">
        <v>2100</v>
      </c>
      <c r="D3505" s="12">
        <v>654.875</v>
      </c>
      <c r="E3505" s="9">
        <v>63.73</v>
      </c>
      <c r="F3505" s="9">
        <f t="shared" si="498"/>
        <v>0</v>
      </c>
      <c r="G3505" s="9">
        <v>0</v>
      </c>
      <c r="H3505" s="9">
        <v>3.52</v>
      </c>
      <c r="I3505" s="9"/>
      <c r="J3505" s="9">
        <v>-1.8420000000000001</v>
      </c>
      <c r="K3505" s="9">
        <v>80.900000000000006</v>
      </c>
      <c r="L3505" s="9">
        <v>0.253</v>
      </c>
      <c r="M3505" s="9">
        <v>0.36049999999999999</v>
      </c>
      <c r="N3505" s="9">
        <v>0</v>
      </c>
      <c r="O3505" s="9">
        <v>0.6</v>
      </c>
      <c r="P3505" s="9"/>
      <c r="Q3505" s="9"/>
      <c r="R3505" s="9"/>
      <c r="T3505">
        <f t="shared" si="493"/>
        <v>1462100</v>
      </c>
      <c r="U3505">
        <v>0</v>
      </c>
      <c r="V3505">
        <f t="shared" si="500"/>
        <v>0</v>
      </c>
      <c r="W3505" t="str">
        <f t="shared" si="494"/>
        <v/>
      </c>
      <c r="X3505" t="str">
        <f t="shared" si="495"/>
        <v/>
      </c>
      <c r="Y3505" t="str">
        <f t="shared" si="501"/>
        <v/>
      </c>
      <c r="Z3505" s="9"/>
      <c r="AA3505" s="14">
        <f t="shared" si="496"/>
        <v>0.43099999999999999</v>
      </c>
      <c r="AB3505" s="14">
        <f t="shared" si="497"/>
        <v>0.10199999999999999</v>
      </c>
    </row>
    <row r="3506" spans="1:28" x14ac:dyDescent="0.25">
      <c r="A3506" s="10">
        <f t="shared" si="499"/>
        <v>45437</v>
      </c>
      <c r="B3506" s="11">
        <v>146</v>
      </c>
      <c r="C3506" s="11">
        <v>2200</v>
      </c>
      <c r="D3506" s="12">
        <v>654.91666666666697</v>
      </c>
      <c r="E3506" s="9">
        <v>63.73</v>
      </c>
      <c r="F3506" s="9">
        <f t="shared" si="498"/>
        <v>0</v>
      </c>
      <c r="G3506" s="9">
        <v>0.5</v>
      </c>
      <c r="H3506" s="9">
        <v>4.53</v>
      </c>
      <c r="I3506" s="9"/>
      <c r="J3506" s="9">
        <v>-2.4209999999999998</v>
      </c>
      <c r="K3506" s="9">
        <v>84.9</v>
      </c>
      <c r="L3506" s="9">
        <v>0.253</v>
      </c>
      <c r="M3506" s="9">
        <v>0.35980000000000001</v>
      </c>
      <c r="N3506" s="9">
        <v>0</v>
      </c>
      <c r="O3506" s="9">
        <v>0.6</v>
      </c>
      <c r="P3506" s="9"/>
      <c r="Q3506" s="9"/>
      <c r="R3506" s="9"/>
      <c r="T3506">
        <f t="shared" si="493"/>
        <v>1462200</v>
      </c>
      <c r="U3506">
        <v>0</v>
      </c>
      <c r="V3506">
        <f t="shared" si="500"/>
        <v>0</v>
      </c>
      <c r="W3506" t="str">
        <f t="shared" si="494"/>
        <v/>
      </c>
      <c r="X3506" t="str">
        <f t="shared" si="495"/>
        <v/>
      </c>
      <c r="Y3506" t="str">
        <f t="shared" si="501"/>
        <v/>
      </c>
      <c r="Z3506" s="9"/>
      <c r="AA3506" s="14">
        <f t="shared" si="496"/>
        <v>0.434</v>
      </c>
      <c r="AB3506" s="14">
        <f t="shared" si="497"/>
        <v>7.6999999999999999E-2</v>
      </c>
    </row>
    <row r="3507" spans="1:28" x14ac:dyDescent="0.25">
      <c r="A3507" s="10">
        <f t="shared" si="499"/>
        <v>45437</v>
      </c>
      <c r="B3507" s="11">
        <v>146</v>
      </c>
      <c r="C3507" s="11">
        <v>2300</v>
      </c>
      <c r="D3507" s="12">
        <v>654.95833333333303</v>
      </c>
      <c r="E3507" s="9">
        <v>63.73</v>
      </c>
      <c r="F3507" s="9">
        <f t="shared" si="498"/>
        <v>0</v>
      </c>
      <c r="G3507" s="9">
        <v>0.5</v>
      </c>
      <c r="H3507" s="9">
        <v>5.03</v>
      </c>
      <c r="I3507" s="9"/>
      <c r="J3507" s="9">
        <v>-2.2759999999999998</v>
      </c>
      <c r="K3507" s="9">
        <v>87</v>
      </c>
      <c r="L3507" s="9">
        <v>0.253</v>
      </c>
      <c r="M3507" s="9">
        <v>0.3584</v>
      </c>
      <c r="N3507" s="9">
        <v>0</v>
      </c>
      <c r="O3507" s="9">
        <v>0.6</v>
      </c>
      <c r="P3507" s="9"/>
      <c r="Q3507" s="9"/>
      <c r="R3507" s="9"/>
      <c r="T3507">
        <f t="shared" si="493"/>
        <v>1462300</v>
      </c>
      <c r="U3507">
        <v>0</v>
      </c>
      <c r="V3507">
        <f t="shared" si="500"/>
        <v>0</v>
      </c>
      <c r="W3507" t="str">
        <f t="shared" si="494"/>
        <v/>
      </c>
      <c r="X3507" t="str">
        <f t="shared" si="495"/>
        <v/>
      </c>
      <c r="Y3507" t="str">
        <f t="shared" si="501"/>
        <v/>
      </c>
      <c r="Z3507" s="9"/>
      <c r="AA3507" s="14">
        <f t="shared" si="496"/>
        <v>0.44900000000000001</v>
      </c>
      <c r="AB3507" s="14">
        <f t="shared" si="497"/>
        <v>6.7000000000000004E-2</v>
      </c>
    </row>
    <row r="3508" spans="1:28" x14ac:dyDescent="0.25">
      <c r="A3508" s="10">
        <f t="shared" si="499"/>
        <v>45437</v>
      </c>
      <c r="B3508" s="11">
        <v>146</v>
      </c>
      <c r="C3508" s="11">
        <v>2400</v>
      </c>
      <c r="D3508" s="12">
        <v>655</v>
      </c>
      <c r="E3508" s="9">
        <v>63.73</v>
      </c>
      <c r="F3508" s="9">
        <f t="shared" si="498"/>
        <v>0</v>
      </c>
      <c r="G3508" s="9">
        <v>0.5</v>
      </c>
      <c r="H3508" s="9">
        <v>3.52</v>
      </c>
      <c r="I3508" s="9"/>
      <c r="J3508" s="9">
        <v>-2.2469999999999999</v>
      </c>
      <c r="K3508" s="9">
        <v>89.2</v>
      </c>
      <c r="L3508" s="9">
        <v>0.253</v>
      </c>
      <c r="M3508" s="9">
        <v>0.35759999999999997</v>
      </c>
      <c r="N3508" s="9">
        <v>0</v>
      </c>
      <c r="O3508" s="9">
        <v>0.6</v>
      </c>
      <c r="P3508" s="9"/>
      <c r="Q3508" s="9"/>
      <c r="R3508" s="9"/>
      <c r="T3508">
        <f t="shared" si="493"/>
        <v>1462400</v>
      </c>
      <c r="U3508">
        <v>0</v>
      </c>
      <c r="V3508">
        <f t="shared" si="500"/>
        <v>0</v>
      </c>
      <c r="W3508">
        <f t="shared" si="494"/>
        <v>0.253</v>
      </c>
      <c r="X3508">
        <f t="shared" si="495"/>
        <v>0.35799999999999998</v>
      </c>
      <c r="Y3508">
        <f t="shared" si="501"/>
        <v>0</v>
      </c>
      <c r="Z3508" s="9"/>
      <c r="AA3508" s="14">
        <f t="shared" si="496"/>
        <v>0.46200000000000002</v>
      </c>
      <c r="AB3508" s="14">
        <f t="shared" si="497"/>
        <v>5.6000000000000001E-2</v>
      </c>
    </row>
    <row r="3509" spans="1:28" x14ac:dyDescent="0.25">
      <c r="A3509" s="10">
        <f t="shared" si="499"/>
        <v>45438</v>
      </c>
      <c r="B3509" s="11">
        <v>147</v>
      </c>
      <c r="C3509" s="11">
        <v>100</v>
      </c>
      <c r="D3509" s="12">
        <v>655.04166666666697</v>
      </c>
      <c r="E3509" s="9">
        <v>63.61</v>
      </c>
      <c r="F3509" s="9">
        <f t="shared" si="498"/>
        <v>0</v>
      </c>
      <c r="G3509" s="9">
        <v>0.5</v>
      </c>
      <c r="H3509" s="9">
        <v>3.02</v>
      </c>
      <c r="I3509" s="9"/>
      <c r="J3509" s="9">
        <v>-2.1309999999999998</v>
      </c>
      <c r="K3509" s="9">
        <v>89.6</v>
      </c>
      <c r="L3509" s="9">
        <v>0.25230000000000002</v>
      </c>
      <c r="M3509" s="9">
        <v>0.3569</v>
      </c>
      <c r="N3509" s="9">
        <v>0</v>
      </c>
      <c r="O3509" s="9">
        <v>0.6</v>
      </c>
      <c r="P3509" s="9"/>
      <c r="Q3509" s="9"/>
      <c r="R3509" s="9"/>
      <c r="T3509">
        <f t="shared" si="493"/>
        <v>1470100</v>
      </c>
      <c r="U3509">
        <v>0</v>
      </c>
      <c r="V3509">
        <f t="shared" si="500"/>
        <v>0</v>
      </c>
      <c r="W3509" t="str">
        <f t="shared" si="494"/>
        <v/>
      </c>
      <c r="X3509" t="str">
        <f t="shared" si="495"/>
        <v/>
      </c>
      <c r="Y3509" t="str">
        <f t="shared" si="501"/>
        <v/>
      </c>
      <c r="Z3509" s="9"/>
      <c r="AA3509" s="14">
        <f t="shared" si="496"/>
        <v>0.46800000000000003</v>
      </c>
      <c r="AB3509" s="14">
        <f t="shared" si="497"/>
        <v>5.3999999999999999E-2</v>
      </c>
    </row>
    <row r="3510" spans="1:28" x14ac:dyDescent="0.25">
      <c r="A3510" s="10">
        <f t="shared" si="499"/>
        <v>45438</v>
      </c>
      <c r="B3510" s="11">
        <v>147</v>
      </c>
      <c r="C3510" s="11">
        <v>200</v>
      </c>
      <c r="D3510" s="12">
        <v>655.08333333333303</v>
      </c>
      <c r="E3510" s="9">
        <v>63.61</v>
      </c>
      <c r="F3510" s="9">
        <f t="shared" si="498"/>
        <v>0</v>
      </c>
      <c r="G3510" s="9">
        <v>0</v>
      </c>
      <c r="H3510" s="9">
        <v>3.02</v>
      </c>
      <c r="I3510" s="9"/>
      <c r="J3510" s="9">
        <v>-2.9180000000000001</v>
      </c>
      <c r="K3510" s="9">
        <v>89</v>
      </c>
      <c r="L3510" s="9">
        <v>0.253</v>
      </c>
      <c r="M3510" s="9">
        <v>0.35549999999999998</v>
      </c>
      <c r="N3510" s="9">
        <v>0</v>
      </c>
      <c r="O3510" s="9">
        <v>0.6</v>
      </c>
      <c r="P3510" s="9"/>
      <c r="Q3510" s="9"/>
      <c r="R3510" s="9"/>
      <c r="T3510">
        <f t="shared" si="493"/>
        <v>1470200</v>
      </c>
      <c r="U3510">
        <v>0</v>
      </c>
      <c r="V3510">
        <f t="shared" si="500"/>
        <v>0</v>
      </c>
      <c r="W3510" t="str">
        <f t="shared" si="494"/>
        <v/>
      </c>
      <c r="X3510" t="str">
        <f t="shared" si="495"/>
        <v/>
      </c>
      <c r="Y3510" t="str">
        <f t="shared" si="501"/>
        <v/>
      </c>
      <c r="Z3510" s="9"/>
      <c r="AA3510" s="14">
        <f t="shared" si="496"/>
        <v>0.438</v>
      </c>
      <c r="AB3510" s="14">
        <f t="shared" si="497"/>
        <v>5.3999999999999999E-2</v>
      </c>
    </row>
    <row r="3511" spans="1:28" x14ac:dyDescent="0.25">
      <c r="A3511" s="10">
        <f t="shared" si="499"/>
        <v>45438</v>
      </c>
      <c r="B3511" s="11">
        <v>147</v>
      </c>
      <c r="C3511" s="11">
        <v>300</v>
      </c>
      <c r="D3511" s="12">
        <v>655.125</v>
      </c>
      <c r="E3511" s="9">
        <v>63.73</v>
      </c>
      <c r="F3511" s="9">
        <f t="shared" si="498"/>
        <v>0</v>
      </c>
      <c r="G3511" s="9">
        <v>0</v>
      </c>
      <c r="H3511" s="9">
        <v>4.03</v>
      </c>
      <c r="I3511" s="9"/>
      <c r="J3511" s="9">
        <v>-2.6829999999999998</v>
      </c>
      <c r="K3511" s="9">
        <v>89.4</v>
      </c>
      <c r="L3511" s="9">
        <v>0.25380000000000003</v>
      </c>
      <c r="M3511" s="9">
        <v>0.35549999999999998</v>
      </c>
      <c r="N3511" s="9">
        <v>0</v>
      </c>
      <c r="O3511" s="9">
        <v>0.6</v>
      </c>
      <c r="P3511" s="9"/>
      <c r="Q3511" s="9"/>
      <c r="R3511" s="9"/>
      <c r="T3511">
        <f t="shared" si="493"/>
        <v>1470300</v>
      </c>
      <c r="U3511">
        <v>0</v>
      </c>
      <c r="V3511">
        <f t="shared" si="500"/>
        <v>0</v>
      </c>
      <c r="W3511" t="str">
        <f t="shared" si="494"/>
        <v/>
      </c>
      <c r="X3511" t="str">
        <f t="shared" si="495"/>
        <v/>
      </c>
      <c r="Y3511" t="str">
        <f t="shared" si="501"/>
        <v/>
      </c>
      <c r="Z3511" s="9"/>
      <c r="AA3511" s="14">
        <f t="shared" si="496"/>
        <v>0.44800000000000001</v>
      </c>
      <c r="AB3511" s="14">
        <f t="shared" si="497"/>
        <v>5.2999999999999999E-2</v>
      </c>
    </row>
    <row r="3512" spans="1:28" x14ac:dyDescent="0.25">
      <c r="A3512" s="10">
        <f t="shared" si="499"/>
        <v>45438</v>
      </c>
      <c r="B3512" s="11">
        <v>147</v>
      </c>
      <c r="C3512" s="11">
        <v>400</v>
      </c>
      <c r="D3512" s="12">
        <v>655.16666666666697</v>
      </c>
      <c r="E3512" s="9">
        <v>64.19</v>
      </c>
      <c r="F3512" s="9">
        <f t="shared" si="498"/>
        <v>0.18999999999999773</v>
      </c>
      <c r="G3512" s="9">
        <v>0</v>
      </c>
      <c r="H3512" s="9">
        <v>4.03</v>
      </c>
      <c r="I3512" s="9"/>
      <c r="J3512" s="9">
        <v>-2.218</v>
      </c>
      <c r="K3512" s="9">
        <v>86.4</v>
      </c>
      <c r="L3512" s="9">
        <v>0.2545</v>
      </c>
      <c r="M3512" s="9">
        <v>0.35470000000000002</v>
      </c>
      <c r="N3512" s="9">
        <v>0</v>
      </c>
      <c r="O3512" s="9">
        <v>0.6</v>
      </c>
      <c r="P3512" s="9"/>
      <c r="Q3512" s="9"/>
      <c r="R3512" s="9"/>
      <c r="T3512">
        <f t="shared" si="493"/>
        <v>1470400</v>
      </c>
      <c r="U3512">
        <v>0</v>
      </c>
      <c r="V3512">
        <f t="shared" si="500"/>
        <v>0</v>
      </c>
      <c r="W3512" t="str">
        <f t="shared" si="494"/>
        <v/>
      </c>
      <c r="X3512" t="str">
        <f t="shared" si="495"/>
        <v/>
      </c>
      <c r="Y3512" t="str">
        <f t="shared" si="501"/>
        <v/>
      </c>
      <c r="Z3512" s="9"/>
      <c r="AA3512" s="14">
        <f t="shared" si="496"/>
        <v>0.44800000000000001</v>
      </c>
      <c r="AB3512" s="14">
        <f t="shared" si="497"/>
        <v>7.0999999999999994E-2</v>
      </c>
    </row>
    <row r="3513" spans="1:28" x14ac:dyDescent="0.25">
      <c r="A3513" s="10">
        <f t="shared" si="499"/>
        <v>45438</v>
      </c>
      <c r="B3513" s="11">
        <v>147</v>
      </c>
      <c r="C3513" s="11">
        <v>500</v>
      </c>
      <c r="D3513" s="12">
        <v>655.20833333333303</v>
      </c>
      <c r="E3513" s="9">
        <v>63.73</v>
      </c>
      <c r="F3513" s="9">
        <f t="shared" si="498"/>
        <v>0</v>
      </c>
      <c r="G3513" s="9">
        <v>0</v>
      </c>
      <c r="H3513" s="9">
        <v>3.02</v>
      </c>
      <c r="I3513" s="9"/>
      <c r="J3513" s="9">
        <v>-2.5659999999999998</v>
      </c>
      <c r="K3513" s="9">
        <v>83.2</v>
      </c>
      <c r="L3513" s="9">
        <v>0.25380000000000003</v>
      </c>
      <c r="M3513" s="9">
        <v>0.35399999999999998</v>
      </c>
      <c r="N3513" s="9">
        <v>0</v>
      </c>
      <c r="O3513" s="9">
        <v>20.6</v>
      </c>
      <c r="P3513" s="9"/>
      <c r="Q3513" s="9"/>
      <c r="R3513" s="9"/>
      <c r="T3513">
        <f t="shared" si="493"/>
        <v>1470500</v>
      </c>
      <c r="U3513">
        <v>20.8</v>
      </c>
      <c r="V3513">
        <f t="shared" si="500"/>
        <v>20.6</v>
      </c>
      <c r="W3513" t="str">
        <f t="shared" si="494"/>
        <v/>
      </c>
      <c r="X3513" t="str">
        <f t="shared" si="495"/>
        <v/>
      </c>
      <c r="Y3513" t="str">
        <f t="shared" si="501"/>
        <v/>
      </c>
      <c r="Z3513" s="9"/>
      <c r="AA3513" s="14">
        <f t="shared" si="496"/>
        <v>0.42099999999999999</v>
      </c>
      <c r="AB3513" s="14">
        <f t="shared" si="497"/>
        <v>8.5000000000000006E-2</v>
      </c>
    </row>
    <row r="3514" spans="1:28" x14ac:dyDescent="0.25">
      <c r="A3514" s="10">
        <f t="shared" si="499"/>
        <v>45438</v>
      </c>
      <c r="B3514" s="11">
        <v>147</v>
      </c>
      <c r="C3514" s="11">
        <v>600</v>
      </c>
      <c r="D3514" s="12">
        <v>655.25</v>
      </c>
      <c r="E3514" s="9">
        <v>63.61</v>
      </c>
      <c r="F3514" s="9">
        <f t="shared" si="498"/>
        <v>0</v>
      </c>
      <c r="G3514" s="9">
        <v>0</v>
      </c>
      <c r="H3514" s="9">
        <v>3.02</v>
      </c>
      <c r="I3514" s="9"/>
      <c r="J3514" s="9">
        <v>-0.70399999999999996</v>
      </c>
      <c r="K3514" s="9">
        <v>83.4</v>
      </c>
      <c r="L3514" s="9">
        <v>0.25380000000000003</v>
      </c>
      <c r="M3514" s="9">
        <v>0.35260000000000002</v>
      </c>
      <c r="N3514" s="9">
        <v>0</v>
      </c>
      <c r="O3514" s="9">
        <v>144.4</v>
      </c>
      <c r="P3514" s="9"/>
      <c r="Q3514" s="9"/>
      <c r="R3514" s="9"/>
      <c r="T3514">
        <f t="shared" si="493"/>
        <v>1470600</v>
      </c>
      <c r="U3514">
        <v>154.19999999999999</v>
      </c>
      <c r="V3514">
        <f t="shared" si="500"/>
        <v>144.4</v>
      </c>
      <c r="W3514" t="str">
        <f t="shared" si="494"/>
        <v/>
      </c>
      <c r="X3514" t="str">
        <f t="shared" si="495"/>
        <v/>
      </c>
      <c r="Y3514" t="str">
        <f t="shared" si="501"/>
        <v/>
      </c>
      <c r="Z3514" s="9"/>
      <c r="AA3514" s="14">
        <f t="shared" si="496"/>
        <v>0.48399999999999999</v>
      </c>
      <c r="AB3514" s="14">
        <f t="shared" si="497"/>
        <v>9.6000000000000002E-2</v>
      </c>
    </row>
    <row r="3515" spans="1:28" x14ac:dyDescent="0.25">
      <c r="A3515" s="10">
        <f t="shared" si="499"/>
        <v>45438</v>
      </c>
      <c r="B3515" s="11">
        <v>147</v>
      </c>
      <c r="C3515" s="11">
        <v>700</v>
      </c>
      <c r="D3515" s="12">
        <v>655.29166666666697</v>
      </c>
      <c r="E3515" s="9">
        <v>63.84</v>
      </c>
      <c r="F3515" s="9">
        <f t="shared" si="498"/>
        <v>0</v>
      </c>
      <c r="G3515" s="9">
        <v>1.51</v>
      </c>
      <c r="H3515" s="9">
        <v>5.03</v>
      </c>
      <c r="I3515" s="9"/>
      <c r="J3515" s="9">
        <v>0.90700000000000003</v>
      </c>
      <c r="K3515" s="9">
        <v>78.7</v>
      </c>
      <c r="L3515" s="9">
        <v>0.25230000000000002</v>
      </c>
      <c r="M3515" s="9">
        <v>0.3518</v>
      </c>
      <c r="N3515" s="9">
        <v>0</v>
      </c>
      <c r="O3515" s="9">
        <v>295.60000000000002</v>
      </c>
      <c r="P3515" s="9"/>
      <c r="Q3515" s="9"/>
      <c r="R3515" s="9"/>
      <c r="T3515">
        <f t="shared" si="493"/>
        <v>1470700</v>
      </c>
      <c r="U3515">
        <v>331.5</v>
      </c>
      <c r="V3515">
        <f t="shared" si="500"/>
        <v>295.60000000000002</v>
      </c>
      <c r="W3515" t="str">
        <f t="shared" si="494"/>
        <v/>
      </c>
      <c r="X3515" t="str">
        <f t="shared" si="495"/>
        <v/>
      </c>
      <c r="Y3515" t="str">
        <f t="shared" si="501"/>
        <v/>
      </c>
      <c r="Z3515" s="9"/>
      <c r="AA3515" s="14">
        <f t="shared" si="496"/>
        <v>0.51300000000000001</v>
      </c>
      <c r="AB3515" s="14">
        <f t="shared" si="497"/>
        <v>0.13900000000000001</v>
      </c>
    </row>
    <row r="3516" spans="1:28" x14ac:dyDescent="0.25">
      <c r="A3516" s="10">
        <f t="shared" si="499"/>
        <v>45438</v>
      </c>
      <c r="B3516" s="11">
        <v>147</v>
      </c>
      <c r="C3516" s="11">
        <v>800</v>
      </c>
      <c r="D3516" s="12">
        <v>655.33333333333303</v>
      </c>
      <c r="E3516" s="9">
        <v>64.19</v>
      </c>
      <c r="F3516" s="9">
        <f t="shared" si="498"/>
        <v>0.18999999999999773</v>
      </c>
      <c r="G3516" s="9">
        <v>2.0099999999999998</v>
      </c>
      <c r="H3516" s="9">
        <v>5.54</v>
      </c>
      <c r="I3516" s="9"/>
      <c r="J3516" s="9">
        <v>2.956</v>
      </c>
      <c r="K3516" s="9">
        <v>73.900000000000006</v>
      </c>
      <c r="L3516" s="9">
        <v>0.25009999999999999</v>
      </c>
      <c r="M3516" s="9">
        <v>0.34960000000000002</v>
      </c>
      <c r="N3516" s="9">
        <v>0</v>
      </c>
      <c r="O3516" s="9">
        <v>304.39999999999998</v>
      </c>
      <c r="P3516" s="9"/>
      <c r="Q3516" s="9"/>
      <c r="R3516" s="9"/>
      <c r="T3516">
        <f t="shared" si="493"/>
        <v>1470800</v>
      </c>
      <c r="U3516">
        <v>514.20000000000005</v>
      </c>
      <c r="V3516">
        <f t="shared" si="500"/>
        <v>304.39999999999998</v>
      </c>
      <c r="W3516" t="str">
        <f t="shared" si="494"/>
        <v/>
      </c>
      <c r="X3516" t="str">
        <f t="shared" si="495"/>
        <v/>
      </c>
      <c r="Y3516" t="str">
        <f t="shared" si="501"/>
        <v/>
      </c>
      <c r="Z3516" s="9"/>
      <c r="AA3516" s="14">
        <f t="shared" si="496"/>
        <v>0.55800000000000005</v>
      </c>
      <c r="AB3516" s="14">
        <f t="shared" si="497"/>
        <v>0.19700000000000001</v>
      </c>
    </row>
    <row r="3517" spans="1:28" x14ac:dyDescent="0.25">
      <c r="A3517" s="10">
        <f t="shared" si="499"/>
        <v>45438</v>
      </c>
      <c r="B3517" s="11">
        <v>147</v>
      </c>
      <c r="C3517" s="11">
        <v>900</v>
      </c>
      <c r="D3517" s="12">
        <v>655.375</v>
      </c>
      <c r="E3517" s="9">
        <v>63.26</v>
      </c>
      <c r="F3517" s="9">
        <f t="shared" si="498"/>
        <v>0</v>
      </c>
      <c r="G3517" s="9">
        <v>2.0099999999999998</v>
      </c>
      <c r="H3517" s="9">
        <v>6.04</v>
      </c>
      <c r="I3517" s="9"/>
      <c r="J3517" s="9">
        <v>0.74199999999999999</v>
      </c>
      <c r="K3517" s="9">
        <v>76.3</v>
      </c>
      <c r="L3517" s="9">
        <v>0.24940000000000001</v>
      </c>
      <c r="M3517" s="9">
        <v>0.34889999999999999</v>
      </c>
      <c r="N3517" s="9">
        <v>0</v>
      </c>
      <c r="O3517" s="9">
        <v>304.39999999999998</v>
      </c>
      <c r="P3517" s="9"/>
      <c r="Q3517" s="9"/>
      <c r="R3517" s="9"/>
      <c r="T3517">
        <f t="shared" si="493"/>
        <v>1470900</v>
      </c>
      <c r="U3517">
        <v>682.8</v>
      </c>
      <c r="V3517">
        <f t="shared" si="500"/>
        <v>304.39999999999998</v>
      </c>
      <c r="W3517" t="str">
        <f t="shared" si="494"/>
        <v/>
      </c>
      <c r="X3517" t="str">
        <f t="shared" si="495"/>
        <v/>
      </c>
      <c r="Y3517" t="str">
        <f t="shared" si="501"/>
        <v/>
      </c>
      <c r="Z3517" s="9"/>
      <c r="AA3517" s="14">
        <f t="shared" si="496"/>
        <v>0.49199999999999999</v>
      </c>
      <c r="AB3517" s="14">
        <f t="shared" si="497"/>
        <v>0.153</v>
      </c>
    </row>
    <row r="3518" spans="1:28" x14ac:dyDescent="0.25">
      <c r="A3518" s="10">
        <f t="shared" si="499"/>
        <v>45438</v>
      </c>
      <c r="B3518" s="11">
        <v>147</v>
      </c>
      <c r="C3518" s="11">
        <v>1000</v>
      </c>
      <c r="D3518" s="12">
        <v>655.41666666666697</v>
      </c>
      <c r="E3518" s="9">
        <v>63.61</v>
      </c>
      <c r="F3518" s="9">
        <f t="shared" si="498"/>
        <v>0</v>
      </c>
      <c r="G3518" s="9">
        <v>1.01</v>
      </c>
      <c r="H3518" s="9">
        <v>3.52</v>
      </c>
      <c r="I3518" s="9"/>
      <c r="J3518" s="9">
        <v>0.66</v>
      </c>
      <c r="K3518" s="9">
        <v>91.8</v>
      </c>
      <c r="L3518" s="9">
        <v>0.2472</v>
      </c>
      <c r="M3518" s="9">
        <v>0.34749999999999998</v>
      </c>
      <c r="N3518" s="9">
        <v>0.2</v>
      </c>
      <c r="O3518" s="9">
        <v>231.9</v>
      </c>
      <c r="P3518" s="9"/>
      <c r="Q3518" s="9"/>
      <c r="R3518" s="9"/>
      <c r="T3518">
        <f t="shared" si="493"/>
        <v>1471000</v>
      </c>
      <c r="U3518">
        <v>823</v>
      </c>
      <c r="V3518">
        <f t="shared" si="500"/>
        <v>231.9</v>
      </c>
      <c r="W3518" t="str">
        <f t="shared" si="494"/>
        <v/>
      </c>
      <c r="X3518" t="str">
        <f t="shared" si="495"/>
        <v/>
      </c>
      <c r="Y3518" t="str">
        <f t="shared" si="501"/>
        <v/>
      </c>
      <c r="Z3518" s="9"/>
      <c r="AA3518" s="14">
        <f t="shared" si="496"/>
        <v>0.58799999999999997</v>
      </c>
      <c r="AB3518" s="14">
        <f t="shared" si="497"/>
        <v>5.2999999999999999E-2</v>
      </c>
    </row>
    <row r="3519" spans="1:28" x14ac:dyDescent="0.25">
      <c r="A3519" s="10">
        <f t="shared" si="499"/>
        <v>45438</v>
      </c>
      <c r="B3519" s="11">
        <v>147</v>
      </c>
      <c r="C3519" s="11">
        <v>1100</v>
      </c>
      <c r="D3519" s="12">
        <v>655.45833333333303</v>
      </c>
      <c r="E3519" s="9">
        <v>63.84</v>
      </c>
      <c r="F3519" s="9">
        <f t="shared" si="498"/>
        <v>0</v>
      </c>
      <c r="G3519" s="9">
        <v>1.01</v>
      </c>
      <c r="H3519" s="9">
        <v>3.52</v>
      </c>
      <c r="I3519" s="9"/>
      <c r="J3519" s="9">
        <v>0.71499999999999997</v>
      </c>
      <c r="K3519" s="9">
        <v>95.1</v>
      </c>
      <c r="L3519" s="9">
        <v>0.2465</v>
      </c>
      <c r="M3519" s="9">
        <v>0.34670000000000001</v>
      </c>
      <c r="N3519" s="9">
        <v>0.4</v>
      </c>
      <c r="O3519" s="9">
        <v>244.4</v>
      </c>
      <c r="P3519" s="9"/>
      <c r="Q3519" s="9"/>
      <c r="R3519" s="9"/>
      <c r="T3519">
        <f t="shared" si="493"/>
        <v>1471100</v>
      </c>
      <c r="U3519">
        <v>924.5</v>
      </c>
      <c r="V3519">
        <f t="shared" si="500"/>
        <v>244.4</v>
      </c>
      <c r="W3519" t="str">
        <f t="shared" si="494"/>
        <v/>
      </c>
      <c r="X3519" t="str">
        <f t="shared" si="495"/>
        <v/>
      </c>
      <c r="Y3519" t="str">
        <f t="shared" si="501"/>
        <v/>
      </c>
      <c r="Z3519" s="9"/>
      <c r="AA3519" s="14">
        <f t="shared" si="496"/>
        <v>0.61199999999999999</v>
      </c>
      <c r="AB3519" s="14">
        <f t="shared" si="497"/>
        <v>3.2000000000000001E-2</v>
      </c>
    </row>
    <row r="3520" spans="1:28" x14ac:dyDescent="0.25">
      <c r="A3520" s="10">
        <f t="shared" si="499"/>
        <v>45438</v>
      </c>
      <c r="B3520" s="11">
        <v>147</v>
      </c>
      <c r="C3520" s="11">
        <v>1200</v>
      </c>
      <c r="D3520" s="12">
        <v>655.5</v>
      </c>
      <c r="E3520" s="9">
        <v>64.08</v>
      </c>
      <c r="F3520" s="9">
        <f t="shared" si="498"/>
        <v>7.9999999999998295E-2</v>
      </c>
      <c r="G3520" s="9">
        <v>1.01</v>
      </c>
      <c r="H3520" s="9">
        <v>3.52</v>
      </c>
      <c r="I3520" s="9"/>
      <c r="J3520" s="9">
        <v>1.994</v>
      </c>
      <c r="K3520" s="9">
        <v>94.9</v>
      </c>
      <c r="L3520" s="9">
        <v>0.2465</v>
      </c>
      <c r="M3520" s="9">
        <v>0.34670000000000001</v>
      </c>
      <c r="N3520" s="9">
        <v>0.2</v>
      </c>
      <c r="O3520" s="9">
        <v>343.1</v>
      </c>
      <c r="P3520" s="9"/>
      <c r="Q3520" s="9"/>
      <c r="R3520" s="9"/>
      <c r="T3520">
        <f t="shared" si="493"/>
        <v>1471200</v>
      </c>
      <c r="U3520">
        <v>979</v>
      </c>
      <c r="V3520">
        <f t="shared" si="500"/>
        <v>343.1</v>
      </c>
      <c r="W3520" t="str">
        <f t="shared" si="494"/>
        <v/>
      </c>
      <c r="X3520" t="str">
        <f t="shared" si="495"/>
        <v/>
      </c>
      <c r="Y3520" t="str">
        <f t="shared" si="501"/>
        <v/>
      </c>
      <c r="Z3520" s="9"/>
      <c r="AA3520" s="14">
        <f t="shared" si="496"/>
        <v>0.66900000000000004</v>
      </c>
      <c r="AB3520" s="14">
        <f t="shared" si="497"/>
        <v>3.5999999999999997E-2</v>
      </c>
    </row>
    <row r="3521" spans="1:28" x14ac:dyDescent="0.25">
      <c r="A3521" s="10">
        <f t="shared" si="499"/>
        <v>45438</v>
      </c>
      <c r="B3521" s="11">
        <v>147</v>
      </c>
      <c r="C3521" s="11">
        <v>1300</v>
      </c>
      <c r="D3521" s="12">
        <v>655.54166666666697</v>
      </c>
      <c r="E3521" s="9">
        <v>63.84</v>
      </c>
      <c r="F3521" s="9">
        <f t="shared" si="498"/>
        <v>0</v>
      </c>
      <c r="G3521" s="9">
        <v>0.5</v>
      </c>
      <c r="H3521" s="9">
        <v>3.52</v>
      </c>
      <c r="I3521" s="9"/>
      <c r="J3521" s="9">
        <v>3.3540000000000001</v>
      </c>
      <c r="K3521" s="9">
        <v>93.6</v>
      </c>
      <c r="L3521" s="9">
        <v>0.2465</v>
      </c>
      <c r="M3521" s="9">
        <v>0.34749999999999998</v>
      </c>
      <c r="N3521" s="9">
        <v>0.2</v>
      </c>
      <c r="O3521" s="9">
        <v>345.6</v>
      </c>
      <c r="P3521" s="9"/>
      <c r="Q3521" s="9"/>
      <c r="R3521" s="9"/>
      <c r="T3521">
        <f t="shared" si="493"/>
        <v>1471300</v>
      </c>
      <c r="U3521">
        <v>983</v>
      </c>
      <c r="V3521">
        <f t="shared" si="500"/>
        <v>345.6</v>
      </c>
      <c r="W3521" t="str">
        <f t="shared" si="494"/>
        <v/>
      </c>
      <c r="X3521" t="str">
        <f t="shared" si="495"/>
        <v/>
      </c>
      <c r="Y3521" t="str">
        <f t="shared" si="501"/>
        <v/>
      </c>
      <c r="Z3521" s="9"/>
      <c r="AA3521" s="14">
        <f t="shared" si="496"/>
        <v>0.72699999999999998</v>
      </c>
      <c r="AB3521" s="14">
        <f t="shared" si="497"/>
        <v>0.05</v>
      </c>
    </row>
    <row r="3522" spans="1:28" x14ac:dyDescent="0.25">
      <c r="A3522" s="10">
        <f t="shared" si="499"/>
        <v>45438</v>
      </c>
      <c r="B3522" s="11">
        <v>147</v>
      </c>
      <c r="C3522" s="11">
        <v>1400</v>
      </c>
      <c r="D3522" s="12">
        <v>655.58333333333303</v>
      </c>
      <c r="E3522" s="9">
        <v>64.08</v>
      </c>
      <c r="F3522" s="9">
        <f t="shared" si="498"/>
        <v>7.9999999999998295E-2</v>
      </c>
      <c r="G3522" s="9">
        <v>1.01</v>
      </c>
      <c r="H3522" s="9">
        <v>3.52</v>
      </c>
      <c r="I3522" s="9"/>
      <c r="J3522" s="9">
        <v>5.4880000000000004</v>
      </c>
      <c r="K3522" s="9">
        <v>90.1</v>
      </c>
      <c r="L3522" s="9">
        <v>0.248</v>
      </c>
      <c r="M3522" s="9">
        <v>0.34749999999999998</v>
      </c>
      <c r="N3522" s="9">
        <v>0</v>
      </c>
      <c r="O3522" s="9">
        <v>356.9</v>
      </c>
      <c r="P3522" s="9"/>
      <c r="Q3522" s="9"/>
      <c r="R3522" s="9"/>
      <c r="T3522">
        <f t="shared" si="493"/>
        <v>1471400</v>
      </c>
      <c r="U3522">
        <v>935.3</v>
      </c>
      <c r="V3522">
        <f t="shared" si="500"/>
        <v>356.9</v>
      </c>
      <c r="W3522" t="str">
        <f t="shared" si="494"/>
        <v/>
      </c>
      <c r="X3522" t="str">
        <f t="shared" si="495"/>
        <v/>
      </c>
      <c r="Y3522" t="str">
        <f t="shared" si="501"/>
        <v/>
      </c>
      <c r="Z3522" s="9"/>
      <c r="AA3522" s="14">
        <f t="shared" si="496"/>
        <v>0.81299999999999994</v>
      </c>
      <c r="AB3522" s="14">
        <f t="shared" si="497"/>
        <v>8.8999999999999996E-2</v>
      </c>
    </row>
    <row r="3523" spans="1:28" x14ac:dyDescent="0.25">
      <c r="A3523" s="10">
        <f t="shared" si="499"/>
        <v>45438</v>
      </c>
      <c r="B3523" s="11">
        <v>147</v>
      </c>
      <c r="C3523" s="11">
        <v>1500</v>
      </c>
      <c r="D3523" s="12">
        <v>655.625</v>
      </c>
      <c r="E3523" s="9">
        <v>63.96</v>
      </c>
      <c r="F3523" s="9">
        <f t="shared" si="498"/>
        <v>0</v>
      </c>
      <c r="G3523" s="9">
        <v>1.01</v>
      </c>
      <c r="H3523" s="9">
        <v>4.53</v>
      </c>
      <c r="I3523" s="9"/>
      <c r="J3523" s="9">
        <v>4.6100000000000003</v>
      </c>
      <c r="K3523" s="9">
        <v>83</v>
      </c>
      <c r="L3523" s="9">
        <v>0.2487</v>
      </c>
      <c r="M3523" s="9">
        <v>0.34820000000000001</v>
      </c>
      <c r="N3523" s="9">
        <v>0</v>
      </c>
      <c r="O3523" s="9">
        <v>410.6</v>
      </c>
      <c r="P3523" s="9"/>
      <c r="Q3523" s="9"/>
      <c r="R3523" s="9"/>
      <c r="T3523">
        <f t="shared" si="493"/>
        <v>1471500</v>
      </c>
      <c r="U3523">
        <v>840.7</v>
      </c>
      <c r="V3523">
        <f t="shared" si="500"/>
        <v>410.6</v>
      </c>
      <c r="W3523" t="str">
        <f t="shared" si="494"/>
        <v/>
      </c>
      <c r="X3523" t="str">
        <f t="shared" si="495"/>
        <v/>
      </c>
      <c r="Y3523" t="str">
        <f t="shared" si="501"/>
        <v/>
      </c>
      <c r="Z3523" s="9"/>
      <c r="AA3523" s="14">
        <f t="shared" si="496"/>
        <v>0.70399999999999996</v>
      </c>
      <c r="AB3523" s="14">
        <f t="shared" si="497"/>
        <v>0.14399999999999999</v>
      </c>
    </row>
    <row r="3524" spans="1:28" x14ac:dyDescent="0.25">
      <c r="A3524" s="10">
        <f t="shared" si="499"/>
        <v>45438</v>
      </c>
      <c r="B3524" s="11">
        <v>147</v>
      </c>
      <c r="C3524" s="11">
        <v>1600</v>
      </c>
      <c r="D3524" s="12">
        <v>655.66666666666697</v>
      </c>
      <c r="E3524" s="9">
        <v>64.08</v>
      </c>
      <c r="F3524" s="9">
        <f t="shared" si="498"/>
        <v>7.9999999999998295E-2</v>
      </c>
      <c r="G3524" s="9">
        <v>1.01</v>
      </c>
      <c r="H3524" s="9">
        <v>4.53</v>
      </c>
      <c r="I3524" s="9"/>
      <c r="J3524" s="9">
        <v>6.585</v>
      </c>
      <c r="K3524" s="9">
        <v>82.5</v>
      </c>
      <c r="L3524" s="9">
        <v>0.24940000000000001</v>
      </c>
      <c r="M3524" s="9">
        <v>0.34749999999999998</v>
      </c>
      <c r="N3524" s="9">
        <v>0</v>
      </c>
      <c r="O3524" s="9">
        <v>216.9</v>
      </c>
      <c r="P3524" s="9"/>
      <c r="Q3524" s="9"/>
      <c r="R3524" s="9"/>
      <c r="T3524">
        <f t="shared" si="493"/>
        <v>1471600</v>
      </c>
      <c r="U3524">
        <v>705.5</v>
      </c>
      <c r="V3524">
        <f t="shared" si="500"/>
        <v>216.9</v>
      </c>
      <c r="W3524" t="str">
        <f t="shared" si="494"/>
        <v/>
      </c>
      <c r="X3524" t="str">
        <f t="shared" si="495"/>
        <v/>
      </c>
      <c r="Y3524" t="str">
        <f t="shared" si="501"/>
        <v/>
      </c>
      <c r="Z3524" s="9"/>
      <c r="AA3524" s="14">
        <f t="shared" si="496"/>
        <v>0.80300000000000005</v>
      </c>
      <c r="AB3524" s="14">
        <f t="shared" si="497"/>
        <v>0.17</v>
      </c>
    </row>
    <row r="3525" spans="1:28" x14ac:dyDescent="0.25">
      <c r="A3525" s="10">
        <f t="shared" si="499"/>
        <v>45438</v>
      </c>
      <c r="B3525" s="11">
        <v>147</v>
      </c>
      <c r="C3525" s="11">
        <v>1700</v>
      </c>
      <c r="D3525" s="12">
        <v>655.70833333333303</v>
      </c>
      <c r="E3525" s="9">
        <v>63.73</v>
      </c>
      <c r="F3525" s="9">
        <f t="shared" si="498"/>
        <v>0</v>
      </c>
      <c r="G3525" s="9">
        <v>1.51</v>
      </c>
      <c r="H3525" s="9">
        <v>5.03</v>
      </c>
      <c r="I3525" s="9"/>
      <c r="J3525" s="9">
        <v>3.9060000000000001</v>
      </c>
      <c r="K3525" s="9">
        <v>77.8</v>
      </c>
      <c r="L3525" s="9">
        <v>0.25009999999999999</v>
      </c>
      <c r="M3525" s="9">
        <v>0.34749999999999998</v>
      </c>
      <c r="N3525" s="9">
        <v>0</v>
      </c>
      <c r="O3525" s="9">
        <v>240.6</v>
      </c>
      <c r="P3525" s="9"/>
      <c r="Q3525" s="9"/>
      <c r="R3525" s="9"/>
      <c r="T3525">
        <f t="shared" ref="T3525:T3588" si="502">B3525*10000+C3525</f>
        <v>1471700</v>
      </c>
      <c r="U3525">
        <v>540</v>
      </c>
      <c r="V3525">
        <f t="shared" si="500"/>
        <v>240.6</v>
      </c>
      <c r="W3525" t="str">
        <f t="shared" ref="W3525:W3588" si="503">IF(C3525=2400,ROUND(L3525,3),"")</f>
        <v/>
      </c>
      <c r="X3525" t="str">
        <f t="shared" ref="X3525:X3588" si="504">IF(C3525=2400,ROUND(M3525,3),"")</f>
        <v/>
      </c>
      <c r="Y3525" t="str">
        <f t="shared" si="501"/>
        <v/>
      </c>
      <c r="Z3525" s="9"/>
      <c r="AA3525" s="14">
        <f t="shared" ref="AA3525:AA3588" si="505">ROUND((0.6105*(EXP((17.273*J3525)/(J3525+237.3))))*K3525/100,3)</f>
        <v>0.628</v>
      </c>
      <c r="AB3525" s="14">
        <f t="shared" ref="AB3525:AB3588" si="506">ROUND(AA3525/K3525*(100-K3525),3)</f>
        <v>0.17899999999999999</v>
      </c>
    </row>
    <row r="3526" spans="1:28" x14ac:dyDescent="0.25">
      <c r="A3526" s="10">
        <f t="shared" si="499"/>
        <v>45438</v>
      </c>
      <c r="B3526" s="11">
        <v>147</v>
      </c>
      <c r="C3526" s="11">
        <v>1800</v>
      </c>
      <c r="D3526" s="12">
        <v>655.75</v>
      </c>
      <c r="E3526" s="9">
        <v>63.73</v>
      </c>
      <c r="F3526" s="9">
        <f t="shared" ref="F3526:F3589" si="507">IF(E3526&gt;F$2,E3526-F$2,0)</f>
        <v>0</v>
      </c>
      <c r="G3526" s="9">
        <v>1.51</v>
      </c>
      <c r="H3526" s="9">
        <v>5.03</v>
      </c>
      <c r="I3526" s="9"/>
      <c r="J3526" s="9">
        <v>2.77</v>
      </c>
      <c r="K3526" s="9">
        <v>85.5</v>
      </c>
      <c r="L3526" s="9">
        <v>0.25009999999999999</v>
      </c>
      <c r="M3526" s="9">
        <v>0.34670000000000001</v>
      </c>
      <c r="N3526" s="9">
        <v>0</v>
      </c>
      <c r="O3526" s="9">
        <v>84.4</v>
      </c>
      <c r="P3526" s="9"/>
      <c r="Q3526" s="9"/>
      <c r="R3526" s="9"/>
      <c r="T3526">
        <f t="shared" si="502"/>
        <v>1471800</v>
      </c>
      <c r="U3526">
        <v>358.5</v>
      </c>
      <c r="V3526">
        <f t="shared" si="500"/>
        <v>84.4</v>
      </c>
      <c r="W3526" t="str">
        <f t="shared" si="503"/>
        <v/>
      </c>
      <c r="X3526" t="str">
        <f t="shared" si="504"/>
        <v/>
      </c>
      <c r="Y3526" t="str">
        <f t="shared" si="501"/>
        <v/>
      </c>
      <c r="Z3526" s="9"/>
      <c r="AA3526" s="14">
        <f t="shared" si="505"/>
        <v>0.63700000000000001</v>
      </c>
      <c r="AB3526" s="14">
        <f t="shared" si="506"/>
        <v>0.108</v>
      </c>
    </row>
    <row r="3527" spans="1:28" x14ac:dyDescent="0.25">
      <c r="A3527" s="10">
        <f t="shared" ref="A3527:A3590" si="508">A$5-1+B3527</f>
        <v>45438</v>
      </c>
      <c r="B3527" s="11">
        <v>147</v>
      </c>
      <c r="C3527" s="11">
        <v>1900</v>
      </c>
      <c r="D3527" s="12">
        <v>655.79166666666697</v>
      </c>
      <c r="E3527" s="9">
        <v>63.84</v>
      </c>
      <c r="F3527" s="9">
        <f t="shared" si="507"/>
        <v>0</v>
      </c>
      <c r="G3527" s="9">
        <v>0.5</v>
      </c>
      <c r="H3527" s="9">
        <v>4.53</v>
      </c>
      <c r="I3527" s="9"/>
      <c r="J3527" s="9">
        <v>2.2360000000000002</v>
      </c>
      <c r="K3527" s="9">
        <v>91.8</v>
      </c>
      <c r="L3527" s="9">
        <v>0.24940000000000001</v>
      </c>
      <c r="M3527" s="9">
        <v>0.34599999999999997</v>
      </c>
      <c r="N3527" s="9">
        <v>0</v>
      </c>
      <c r="O3527" s="9">
        <v>45.6</v>
      </c>
      <c r="P3527" s="9"/>
      <c r="Q3527" s="9"/>
      <c r="R3527" s="9"/>
      <c r="T3527">
        <f t="shared" si="502"/>
        <v>1471900</v>
      </c>
      <c r="U3527">
        <v>178.5</v>
      </c>
      <c r="V3527">
        <f t="shared" si="500"/>
        <v>45.6</v>
      </c>
      <c r="W3527" t="str">
        <f t="shared" si="503"/>
        <v/>
      </c>
      <c r="X3527" t="str">
        <f t="shared" si="504"/>
        <v/>
      </c>
      <c r="Y3527" t="str">
        <f t="shared" si="501"/>
        <v/>
      </c>
      <c r="Z3527" s="9"/>
      <c r="AA3527" s="14">
        <f t="shared" si="505"/>
        <v>0.65800000000000003</v>
      </c>
      <c r="AB3527" s="14">
        <f t="shared" si="506"/>
        <v>5.8999999999999997E-2</v>
      </c>
    </row>
    <row r="3528" spans="1:28" x14ac:dyDescent="0.25">
      <c r="A3528" s="10">
        <f t="shared" si="508"/>
        <v>45438</v>
      </c>
      <c r="B3528" s="11">
        <v>147</v>
      </c>
      <c r="C3528" s="11">
        <v>2000</v>
      </c>
      <c r="D3528" s="12">
        <v>655.83333333333303</v>
      </c>
      <c r="E3528" s="9">
        <v>63.61</v>
      </c>
      <c r="F3528" s="9">
        <f t="shared" si="507"/>
        <v>0</v>
      </c>
      <c r="G3528" s="9">
        <v>0</v>
      </c>
      <c r="H3528" s="9">
        <v>2.0099999999999998</v>
      </c>
      <c r="I3528" s="9"/>
      <c r="J3528" s="9">
        <v>0.85199999999999998</v>
      </c>
      <c r="K3528" s="9">
        <v>93.7</v>
      </c>
      <c r="L3528" s="9">
        <v>0.24940000000000001</v>
      </c>
      <c r="M3528" s="9">
        <v>0.34599999999999997</v>
      </c>
      <c r="N3528" s="9">
        <v>0</v>
      </c>
      <c r="O3528" s="9">
        <v>5.6</v>
      </c>
      <c r="P3528" s="9"/>
      <c r="Q3528" s="9"/>
      <c r="R3528" s="9"/>
      <c r="T3528">
        <f t="shared" si="502"/>
        <v>1472000</v>
      </c>
      <c r="U3528">
        <v>33.5</v>
      </c>
      <c r="V3528">
        <f t="shared" si="500"/>
        <v>5.6</v>
      </c>
      <c r="W3528" t="str">
        <f t="shared" si="503"/>
        <v/>
      </c>
      <c r="X3528" t="str">
        <f t="shared" si="504"/>
        <v/>
      </c>
      <c r="Y3528" t="str">
        <f t="shared" si="501"/>
        <v/>
      </c>
      <c r="Z3528" s="9"/>
      <c r="AA3528" s="14">
        <f t="shared" si="505"/>
        <v>0.60899999999999999</v>
      </c>
      <c r="AB3528" s="14">
        <f t="shared" si="506"/>
        <v>4.1000000000000002E-2</v>
      </c>
    </row>
    <row r="3529" spans="1:28" x14ac:dyDescent="0.25">
      <c r="A3529" s="10">
        <f t="shared" si="508"/>
        <v>45438</v>
      </c>
      <c r="B3529" s="11">
        <v>147</v>
      </c>
      <c r="C3529" s="11">
        <v>2100</v>
      </c>
      <c r="D3529" s="12">
        <v>655.875</v>
      </c>
      <c r="E3529" s="9">
        <v>63.26</v>
      </c>
      <c r="F3529" s="9">
        <f t="shared" si="507"/>
        <v>0</v>
      </c>
      <c r="G3529" s="9">
        <v>0</v>
      </c>
      <c r="H3529" s="9">
        <v>2.0099999999999998</v>
      </c>
      <c r="I3529" s="9"/>
      <c r="J3529" s="9">
        <v>0.98899999999999999</v>
      </c>
      <c r="K3529" s="9">
        <v>95.1</v>
      </c>
      <c r="L3529" s="9">
        <v>0.24940000000000001</v>
      </c>
      <c r="M3529" s="9">
        <v>0.3453</v>
      </c>
      <c r="N3529" s="9">
        <v>0</v>
      </c>
      <c r="O3529" s="9">
        <v>0.6</v>
      </c>
      <c r="P3529" s="9"/>
      <c r="Q3529" s="9"/>
      <c r="R3529" s="9"/>
      <c r="T3529">
        <f t="shared" si="502"/>
        <v>1472100</v>
      </c>
      <c r="U3529">
        <v>0</v>
      </c>
      <c r="V3529">
        <f t="shared" si="500"/>
        <v>0</v>
      </c>
      <c r="W3529" t="str">
        <f t="shared" si="503"/>
        <v/>
      </c>
      <c r="X3529" t="str">
        <f t="shared" si="504"/>
        <v/>
      </c>
      <c r="Y3529" t="str">
        <f t="shared" si="501"/>
        <v/>
      </c>
      <c r="Z3529" s="9"/>
      <c r="AA3529" s="14">
        <f t="shared" si="505"/>
        <v>0.624</v>
      </c>
      <c r="AB3529" s="14">
        <f t="shared" si="506"/>
        <v>3.2000000000000001E-2</v>
      </c>
    </row>
    <row r="3530" spans="1:28" x14ac:dyDescent="0.25">
      <c r="A3530" s="10">
        <f t="shared" si="508"/>
        <v>45438</v>
      </c>
      <c r="B3530" s="11">
        <v>147</v>
      </c>
      <c r="C3530" s="11">
        <v>2200</v>
      </c>
      <c r="D3530" s="12">
        <v>655.91666666666697</v>
      </c>
      <c r="E3530" s="9">
        <v>63.73</v>
      </c>
      <c r="F3530" s="9">
        <f t="shared" si="507"/>
        <v>0</v>
      </c>
      <c r="G3530" s="9">
        <v>0</v>
      </c>
      <c r="H3530" s="9">
        <v>1.51</v>
      </c>
      <c r="I3530" s="9"/>
      <c r="J3530" s="9">
        <v>0.79700000000000004</v>
      </c>
      <c r="K3530" s="9">
        <v>95.5</v>
      </c>
      <c r="L3530" s="9">
        <v>0.24940000000000001</v>
      </c>
      <c r="M3530" s="9">
        <v>0.34460000000000002</v>
      </c>
      <c r="N3530" s="9">
        <v>0</v>
      </c>
      <c r="O3530" s="9">
        <v>0.6</v>
      </c>
      <c r="P3530" s="9"/>
      <c r="Q3530" s="9"/>
      <c r="R3530" s="9"/>
      <c r="T3530">
        <f t="shared" si="502"/>
        <v>1472200</v>
      </c>
      <c r="U3530">
        <v>0</v>
      </c>
      <c r="V3530">
        <f t="shared" ref="V3530:V3593" si="509">IF(O3530&lt;1,0,ROUND(O3530,1))</f>
        <v>0</v>
      </c>
      <c r="W3530" t="str">
        <f t="shared" si="503"/>
        <v/>
      </c>
      <c r="X3530" t="str">
        <f t="shared" si="504"/>
        <v/>
      </c>
      <c r="Y3530" t="str">
        <f t="shared" ref="Y3530:Y3593" si="510">IF(C3530=2400,ROUND(F3530/100,3),"")</f>
        <v/>
      </c>
      <c r="Z3530" s="9"/>
      <c r="AA3530" s="14">
        <f t="shared" si="505"/>
        <v>0.61799999999999999</v>
      </c>
      <c r="AB3530" s="14">
        <f t="shared" si="506"/>
        <v>2.9000000000000001E-2</v>
      </c>
    </row>
    <row r="3531" spans="1:28" x14ac:dyDescent="0.25">
      <c r="A3531" s="10">
        <f t="shared" si="508"/>
        <v>45438</v>
      </c>
      <c r="B3531" s="11">
        <v>147</v>
      </c>
      <c r="C3531" s="11">
        <v>2300</v>
      </c>
      <c r="D3531" s="12">
        <v>655.95833333333303</v>
      </c>
      <c r="E3531" s="9">
        <v>63.84</v>
      </c>
      <c r="F3531" s="9">
        <f t="shared" si="507"/>
        <v>0</v>
      </c>
      <c r="G3531" s="9">
        <v>0</v>
      </c>
      <c r="H3531" s="9">
        <v>2.52</v>
      </c>
      <c r="I3531" s="9"/>
      <c r="J3531" s="9">
        <v>0.60499999999999998</v>
      </c>
      <c r="K3531" s="9">
        <v>95.1</v>
      </c>
      <c r="L3531" s="9">
        <v>0.24940000000000001</v>
      </c>
      <c r="M3531" s="9">
        <v>0.34379999999999999</v>
      </c>
      <c r="N3531" s="9">
        <v>0</v>
      </c>
      <c r="O3531" s="9">
        <v>0.6</v>
      </c>
      <c r="P3531" s="9"/>
      <c r="Q3531" s="9"/>
      <c r="R3531" s="9"/>
      <c r="T3531">
        <f t="shared" si="502"/>
        <v>1472300</v>
      </c>
      <c r="U3531">
        <v>0</v>
      </c>
      <c r="V3531">
        <f t="shared" si="509"/>
        <v>0</v>
      </c>
      <c r="W3531" t="str">
        <f t="shared" si="503"/>
        <v/>
      </c>
      <c r="X3531" t="str">
        <f t="shared" si="504"/>
        <v/>
      </c>
      <c r="Y3531" t="str">
        <f t="shared" si="510"/>
        <v/>
      </c>
      <c r="Z3531" s="9"/>
      <c r="AA3531" s="14">
        <f t="shared" si="505"/>
        <v>0.60699999999999998</v>
      </c>
      <c r="AB3531" s="14">
        <f t="shared" si="506"/>
        <v>3.1E-2</v>
      </c>
    </row>
    <row r="3532" spans="1:28" x14ac:dyDescent="0.25">
      <c r="A3532" s="10">
        <f t="shared" si="508"/>
        <v>45438</v>
      </c>
      <c r="B3532" s="11">
        <v>147</v>
      </c>
      <c r="C3532" s="11">
        <v>2400</v>
      </c>
      <c r="D3532" s="12">
        <v>656</v>
      </c>
      <c r="E3532" s="9">
        <v>63.61</v>
      </c>
      <c r="F3532" s="9">
        <f t="shared" si="507"/>
        <v>0</v>
      </c>
      <c r="G3532" s="9">
        <v>0</v>
      </c>
      <c r="H3532" s="9">
        <v>1.51</v>
      </c>
      <c r="I3532" s="9"/>
      <c r="J3532" s="9">
        <v>-0.11600000000000001</v>
      </c>
      <c r="K3532" s="9">
        <v>95.8</v>
      </c>
      <c r="L3532" s="9">
        <v>0.2487</v>
      </c>
      <c r="M3532" s="9">
        <v>0.34310000000000002</v>
      </c>
      <c r="N3532" s="9">
        <v>0</v>
      </c>
      <c r="O3532" s="9">
        <v>0.6</v>
      </c>
      <c r="P3532" s="9"/>
      <c r="Q3532" s="9"/>
      <c r="R3532" s="9"/>
      <c r="T3532">
        <f t="shared" si="502"/>
        <v>1472400</v>
      </c>
      <c r="U3532">
        <v>0</v>
      </c>
      <c r="V3532">
        <f t="shared" si="509"/>
        <v>0</v>
      </c>
      <c r="W3532">
        <f t="shared" si="503"/>
        <v>0.249</v>
      </c>
      <c r="X3532">
        <f t="shared" si="504"/>
        <v>0.34300000000000003</v>
      </c>
      <c r="Y3532">
        <f t="shared" si="510"/>
        <v>0</v>
      </c>
      <c r="Z3532" s="9"/>
      <c r="AA3532" s="14">
        <f t="shared" si="505"/>
        <v>0.57999999999999996</v>
      </c>
      <c r="AB3532" s="14">
        <f t="shared" si="506"/>
        <v>2.5000000000000001E-2</v>
      </c>
    </row>
    <row r="3533" spans="1:28" x14ac:dyDescent="0.25">
      <c r="A3533" s="10">
        <f t="shared" si="508"/>
        <v>45439</v>
      </c>
      <c r="B3533" s="11">
        <v>148</v>
      </c>
      <c r="C3533" s="11">
        <v>100</v>
      </c>
      <c r="D3533" s="12">
        <v>656.04166666666697</v>
      </c>
      <c r="E3533" s="9">
        <v>63.37</v>
      </c>
      <c r="F3533" s="9">
        <f t="shared" si="507"/>
        <v>0</v>
      </c>
      <c r="G3533" s="9">
        <v>0</v>
      </c>
      <c r="H3533" s="9">
        <v>1.01</v>
      </c>
      <c r="I3533" s="9"/>
      <c r="J3533" s="9">
        <v>0.107</v>
      </c>
      <c r="K3533" s="9">
        <v>96.4</v>
      </c>
      <c r="L3533" s="9">
        <v>0.2487</v>
      </c>
      <c r="M3533" s="9">
        <v>0.34310000000000002</v>
      </c>
      <c r="N3533" s="9">
        <v>0</v>
      </c>
      <c r="O3533" s="9">
        <v>0.6</v>
      </c>
      <c r="P3533" s="9"/>
      <c r="Q3533" s="9"/>
      <c r="R3533" s="9"/>
      <c r="T3533">
        <f t="shared" si="502"/>
        <v>1480100</v>
      </c>
      <c r="U3533">
        <v>0</v>
      </c>
      <c r="V3533">
        <f t="shared" si="509"/>
        <v>0</v>
      </c>
      <c r="W3533" t="str">
        <f t="shared" si="503"/>
        <v/>
      </c>
      <c r="X3533" t="str">
        <f t="shared" si="504"/>
        <v/>
      </c>
      <c r="Y3533" t="str">
        <f t="shared" si="510"/>
        <v/>
      </c>
      <c r="Z3533" s="9"/>
      <c r="AA3533" s="14">
        <f t="shared" si="505"/>
        <v>0.59299999999999997</v>
      </c>
      <c r="AB3533" s="14">
        <f t="shared" si="506"/>
        <v>2.1999999999999999E-2</v>
      </c>
    </row>
    <row r="3534" spans="1:28" x14ac:dyDescent="0.25">
      <c r="A3534" s="10">
        <f t="shared" si="508"/>
        <v>45439</v>
      </c>
      <c r="B3534" s="11">
        <v>148</v>
      </c>
      <c r="C3534" s="11">
        <v>200</v>
      </c>
      <c r="D3534" s="12">
        <v>656.08333333333303</v>
      </c>
      <c r="E3534" s="9">
        <v>63.73</v>
      </c>
      <c r="F3534" s="9">
        <f t="shared" si="507"/>
        <v>0</v>
      </c>
      <c r="G3534" s="9">
        <v>0</v>
      </c>
      <c r="H3534" s="9">
        <v>1.01</v>
      </c>
      <c r="I3534" s="9"/>
      <c r="J3534" s="9">
        <v>-0.11600000000000001</v>
      </c>
      <c r="K3534" s="9">
        <v>96.8</v>
      </c>
      <c r="L3534" s="9">
        <v>0.2487</v>
      </c>
      <c r="M3534" s="9">
        <v>0.34239999999999998</v>
      </c>
      <c r="N3534" s="9">
        <v>0</v>
      </c>
      <c r="O3534" s="9">
        <v>0.6</v>
      </c>
      <c r="P3534" s="9"/>
      <c r="Q3534" s="9"/>
      <c r="R3534" s="9"/>
      <c r="T3534">
        <f t="shared" si="502"/>
        <v>1480200</v>
      </c>
      <c r="U3534">
        <v>0</v>
      </c>
      <c r="V3534">
        <f t="shared" si="509"/>
        <v>0</v>
      </c>
      <c r="W3534" t="str">
        <f t="shared" si="503"/>
        <v/>
      </c>
      <c r="X3534" t="str">
        <f t="shared" si="504"/>
        <v/>
      </c>
      <c r="Y3534" t="str">
        <f t="shared" si="510"/>
        <v/>
      </c>
      <c r="Z3534" s="9"/>
      <c r="AA3534" s="14">
        <f t="shared" si="505"/>
        <v>0.58599999999999997</v>
      </c>
      <c r="AB3534" s="14">
        <f t="shared" si="506"/>
        <v>1.9E-2</v>
      </c>
    </row>
    <row r="3535" spans="1:28" x14ac:dyDescent="0.25">
      <c r="A3535" s="10">
        <f t="shared" si="508"/>
        <v>45439</v>
      </c>
      <c r="B3535" s="11">
        <v>148</v>
      </c>
      <c r="C3535" s="11">
        <v>300</v>
      </c>
      <c r="D3535" s="12">
        <v>656.125</v>
      </c>
      <c r="E3535" s="9">
        <v>63.84</v>
      </c>
      <c r="F3535" s="9">
        <f t="shared" si="507"/>
        <v>0</v>
      </c>
      <c r="G3535" s="9">
        <v>0</v>
      </c>
      <c r="H3535" s="9">
        <v>1.51</v>
      </c>
      <c r="I3535" s="9"/>
      <c r="J3535" s="9">
        <v>1.153</v>
      </c>
      <c r="K3535" s="9">
        <v>97</v>
      </c>
      <c r="L3535" s="9">
        <v>0.2487</v>
      </c>
      <c r="M3535" s="9">
        <v>0.3417</v>
      </c>
      <c r="N3535" s="9">
        <v>0</v>
      </c>
      <c r="O3535" s="9">
        <v>0.6</v>
      </c>
      <c r="P3535" s="9"/>
      <c r="Q3535" s="9"/>
      <c r="R3535" s="9"/>
      <c r="T3535">
        <f t="shared" si="502"/>
        <v>1480300</v>
      </c>
      <c r="U3535">
        <v>0</v>
      </c>
      <c r="V3535">
        <f t="shared" si="509"/>
        <v>0</v>
      </c>
      <c r="W3535" t="str">
        <f t="shared" si="503"/>
        <v/>
      </c>
      <c r="X3535" t="str">
        <f t="shared" si="504"/>
        <v/>
      </c>
      <c r="Y3535" t="str">
        <f t="shared" si="510"/>
        <v/>
      </c>
      <c r="Z3535" s="9"/>
      <c r="AA3535" s="14">
        <f t="shared" si="505"/>
        <v>0.64400000000000002</v>
      </c>
      <c r="AB3535" s="14">
        <f t="shared" si="506"/>
        <v>0.02</v>
      </c>
    </row>
    <row r="3536" spans="1:28" x14ac:dyDescent="0.25">
      <c r="A3536" s="10">
        <f t="shared" si="508"/>
        <v>45439</v>
      </c>
      <c r="B3536" s="11">
        <v>148</v>
      </c>
      <c r="C3536" s="11">
        <v>400</v>
      </c>
      <c r="D3536" s="12">
        <v>656.16666666666697</v>
      </c>
      <c r="E3536" s="9">
        <v>63.49</v>
      </c>
      <c r="F3536" s="9">
        <f t="shared" si="507"/>
        <v>0</v>
      </c>
      <c r="G3536" s="9">
        <v>0</v>
      </c>
      <c r="H3536" s="9">
        <v>1.01</v>
      </c>
      <c r="I3536" s="9"/>
      <c r="J3536" s="9">
        <v>0.66</v>
      </c>
      <c r="K3536" s="9">
        <v>95.7</v>
      </c>
      <c r="L3536" s="9">
        <v>0.248</v>
      </c>
      <c r="M3536" s="9">
        <v>0.3417</v>
      </c>
      <c r="N3536" s="9">
        <v>0</v>
      </c>
      <c r="O3536" s="9">
        <v>0.6</v>
      </c>
      <c r="P3536" s="9"/>
      <c r="Q3536" s="9"/>
      <c r="R3536" s="9"/>
      <c r="T3536">
        <f t="shared" si="502"/>
        <v>1480400</v>
      </c>
      <c r="U3536">
        <v>0</v>
      </c>
      <c r="V3536">
        <f t="shared" si="509"/>
        <v>0</v>
      </c>
      <c r="W3536" t="str">
        <f t="shared" si="503"/>
        <v/>
      </c>
      <c r="X3536" t="str">
        <f t="shared" si="504"/>
        <v/>
      </c>
      <c r="Y3536" t="str">
        <f t="shared" si="510"/>
        <v/>
      </c>
      <c r="Z3536" s="9"/>
      <c r="AA3536" s="14">
        <f t="shared" si="505"/>
        <v>0.61299999999999999</v>
      </c>
      <c r="AB3536" s="14">
        <f t="shared" si="506"/>
        <v>2.8000000000000001E-2</v>
      </c>
    </row>
    <row r="3537" spans="1:28" x14ac:dyDescent="0.25">
      <c r="A3537" s="10">
        <f t="shared" si="508"/>
        <v>45439</v>
      </c>
      <c r="B3537" s="11">
        <v>148</v>
      </c>
      <c r="C3537" s="11">
        <v>500</v>
      </c>
      <c r="D3537" s="12">
        <v>656.20833333333303</v>
      </c>
      <c r="E3537" s="9">
        <v>63.61</v>
      </c>
      <c r="F3537" s="9">
        <f t="shared" si="507"/>
        <v>0</v>
      </c>
      <c r="G3537" s="9">
        <v>0</v>
      </c>
      <c r="H3537" s="9">
        <v>1.51</v>
      </c>
      <c r="I3537" s="9"/>
      <c r="J3537" s="9">
        <v>0.79700000000000004</v>
      </c>
      <c r="K3537" s="9">
        <v>95.4</v>
      </c>
      <c r="L3537" s="9">
        <v>0.248</v>
      </c>
      <c r="M3537" s="9">
        <v>0.34089999999999998</v>
      </c>
      <c r="N3537" s="9">
        <v>0</v>
      </c>
      <c r="O3537" s="9">
        <v>23.1</v>
      </c>
      <c r="P3537" s="9"/>
      <c r="Q3537" s="9"/>
      <c r="R3537" s="9"/>
      <c r="T3537">
        <f t="shared" si="502"/>
        <v>1480500</v>
      </c>
      <c r="U3537">
        <v>21.8</v>
      </c>
      <c r="V3537">
        <f t="shared" si="509"/>
        <v>23.1</v>
      </c>
      <c r="W3537" t="str">
        <f t="shared" si="503"/>
        <v/>
      </c>
      <c r="X3537" t="str">
        <f t="shared" si="504"/>
        <v/>
      </c>
      <c r="Y3537" t="str">
        <f t="shared" si="510"/>
        <v/>
      </c>
      <c r="Z3537" s="9"/>
      <c r="AA3537" s="14">
        <f t="shared" si="505"/>
        <v>0.61699999999999999</v>
      </c>
      <c r="AB3537" s="14">
        <f t="shared" si="506"/>
        <v>0.03</v>
      </c>
    </row>
    <row r="3538" spans="1:28" x14ac:dyDescent="0.25">
      <c r="A3538" s="10">
        <f t="shared" si="508"/>
        <v>45439</v>
      </c>
      <c r="B3538" s="11">
        <v>148</v>
      </c>
      <c r="C3538" s="11">
        <v>600</v>
      </c>
      <c r="D3538" s="12">
        <v>656.25</v>
      </c>
      <c r="E3538" s="9">
        <v>63.61</v>
      </c>
      <c r="F3538" s="9">
        <f t="shared" si="507"/>
        <v>0</v>
      </c>
      <c r="G3538" s="9">
        <v>0.5</v>
      </c>
      <c r="H3538" s="9">
        <v>4.03</v>
      </c>
      <c r="I3538" s="9"/>
      <c r="J3538" s="9">
        <v>2.77</v>
      </c>
      <c r="K3538" s="9">
        <v>93.4</v>
      </c>
      <c r="L3538" s="9">
        <v>0.248</v>
      </c>
      <c r="M3538" s="9">
        <v>0.3402</v>
      </c>
      <c r="N3538" s="9">
        <v>0</v>
      </c>
      <c r="O3538" s="9">
        <v>96.9</v>
      </c>
      <c r="P3538" s="9"/>
      <c r="Q3538" s="9"/>
      <c r="R3538" s="9"/>
      <c r="T3538">
        <f t="shared" si="502"/>
        <v>1480600</v>
      </c>
      <c r="U3538">
        <v>155.69999999999999</v>
      </c>
      <c r="V3538">
        <f t="shared" si="509"/>
        <v>96.9</v>
      </c>
      <c r="W3538" t="str">
        <f t="shared" si="503"/>
        <v/>
      </c>
      <c r="X3538" t="str">
        <f t="shared" si="504"/>
        <v/>
      </c>
      <c r="Y3538" t="str">
        <f t="shared" si="510"/>
        <v/>
      </c>
      <c r="Z3538" s="9"/>
      <c r="AA3538" s="14">
        <f t="shared" si="505"/>
        <v>0.69599999999999995</v>
      </c>
      <c r="AB3538" s="14">
        <f t="shared" si="506"/>
        <v>4.9000000000000002E-2</v>
      </c>
    </row>
    <row r="3539" spans="1:28" x14ac:dyDescent="0.25">
      <c r="A3539" s="10">
        <f t="shared" si="508"/>
        <v>45439</v>
      </c>
      <c r="B3539" s="11">
        <v>148</v>
      </c>
      <c r="C3539" s="11">
        <v>700</v>
      </c>
      <c r="D3539" s="12">
        <v>656.29166666666697</v>
      </c>
      <c r="E3539" s="9">
        <v>63.49</v>
      </c>
      <c r="F3539" s="9">
        <f t="shared" si="507"/>
        <v>0</v>
      </c>
      <c r="G3539" s="9">
        <v>1.01</v>
      </c>
      <c r="H3539" s="9">
        <v>4.03</v>
      </c>
      <c r="I3539" s="9"/>
      <c r="J3539" s="9">
        <v>3.274</v>
      </c>
      <c r="K3539" s="9">
        <v>91.6</v>
      </c>
      <c r="L3539" s="9">
        <v>0.248</v>
      </c>
      <c r="M3539" s="9">
        <v>0.3402</v>
      </c>
      <c r="N3539" s="9">
        <v>0</v>
      </c>
      <c r="O3539" s="9">
        <v>170.6</v>
      </c>
      <c r="P3539" s="9"/>
      <c r="Q3539" s="9"/>
      <c r="R3539" s="9"/>
      <c r="T3539">
        <f t="shared" si="502"/>
        <v>1480700</v>
      </c>
      <c r="U3539">
        <v>333.2</v>
      </c>
      <c r="V3539">
        <f t="shared" si="509"/>
        <v>170.6</v>
      </c>
      <c r="W3539" t="str">
        <f t="shared" si="503"/>
        <v/>
      </c>
      <c r="X3539" t="str">
        <f t="shared" si="504"/>
        <v/>
      </c>
      <c r="Y3539" t="str">
        <f t="shared" si="510"/>
        <v/>
      </c>
      <c r="Z3539" s="9"/>
      <c r="AA3539" s="14">
        <f t="shared" si="505"/>
        <v>0.70699999999999996</v>
      </c>
      <c r="AB3539" s="14">
        <f t="shared" si="506"/>
        <v>6.5000000000000002E-2</v>
      </c>
    </row>
    <row r="3540" spans="1:28" x14ac:dyDescent="0.25">
      <c r="A3540" s="10">
        <f t="shared" si="508"/>
        <v>45439</v>
      </c>
      <c r="B3540" s="11">
        <v>148</v>
      </c>
      <c r="C3540" s="11">
        <v>800</v>
      </c>
      <c r="D3540" s="12">
        <v>656.33333333333303</v>
      </c>
      <c r="E3540" s="9">
        <v>63.73</v>
      </c>
      <c r="F3540" s="9">
        <f t="shared" si="507"/>
        <v>0</v>
      </c>
      <c r="G3540" s="9">
        <v>1.01</v>
      </c>
      <c r="H3540" s="9">
        <v>4.03</v>
      </c>
      <c r="I3540" s="9"/>
      <c r="J3540" s="9">
        <v>3.9580000000000002</v>
      </c>
      <c r="K3540" s="9">
        <v>90.2</v>
      </c>
      <c r="L3540" s="9">
        <v>0.248</v>
      </c>
      <c r="M3540" s="9">
        <v>0.33950000000000002</v>
      </c>
      <c r="N3540" s="9">
        <v>0</v>
      </c>
      <c r="O3540" s="9">
        <v>254.4</v>
      </c>
      <c r="P3540" s="9"/>
      <c r="Q3540" s="9"/>
      <c r="R3540" s="9"/>
      <c r="T3540">
        <f t="shared" si="502"/>
        <v>1480800</v>
      </c>
      <c r="U3540">
        <v>515.5</v>
      </c>
      <c r="V3540">
        <f t="shared" si="509"/>
        <v>254.4</v>
      </c>
      <c r="W3540" t="str">
        <f t="shared" si="503"/>
        <v/>
      </c>
      <c r="X3540" t="str">
        <f t="shared" si="504"/>
        <v/>
      </c>
      <c r="Y3540" t="str">
        <f t="shared" si="510"/>
        <v/>
      </c>
      <c r="Z3540" s="9"/>
      <c r="AA3540" s="14">
        <f t="shared" si="505"/>
        <v>0.73099999999999998</v>
      </c>
      <c r="AB3540" s="14">
        <f t="shared" si="506"/>
        <v>7.9000000000000001E-2</v>
      </c>
    </row>
    <row r="3541" spans="1:28" x14ac:dyDescent="0.25">
      <c r="A3541" s="10">
        <f t="shared" si="508"/>
        <v>45439</v>
      </c>
      <c r="B3541" s="11">
        <v>148</v>
      </c>
      <c r="C3541" s="11">
        <v>900</v>
      </c>
      <c r="D3541" s="12">
        <v>656.375</v>
      </c>
      <c r="E3541" s="9">
        <v>63.61</v>
      </c>
      <c r="F3541" s="9">
        <f t="shared" si="507"/>
        <v>0</v>
      </c>
      <c r="G3541" s="9">
        <v>1.01</v>
      </c>
      <c r="H3541" s="9">
        <v>4.53</v>
      </c>
      <c r="I3541" s="9"/>
      <c r="J3541" s="9">
        <v>6.1790000000000003</v>
      </c>
      <c r="K3541" s="9">
        <v>88.3</v>
      </c>
      <c r="L3541" s="9">
        <v>0.248</v>
      </c>
      <c r="M3541" s="9">
        <v>0.33879999999999999</v>
      </c>
      <c r="N3541" s="9">
        <v>0</v>
      </c>
      <c r="O3541" s="9">
        <v>313.10000000000002</v>
      </c>
      <c r="P3541" s="9"/>
      <c r="Q3541" s="9"/>
      <c r="R3541" s="9"/>
      <c r="T3541">
        <f t="shared" si="502"/>
        <v>1480900</v>
      </c>
      <c r="U3541">
        <v>683.8</v>
      </c>
      <c r="V3541">
        <f t="shared" si="509"/>
        <v>313.10000000000002</v>
      </c>
      <c r="W3541" t="str">
        <f t="shared" si="503"/>
        <v/>
      </c>
      <c r="X3541" t="str">
        <f t="shared" si="504"/>
        <v/>
      </c>
      <c r="Y3541" t="str">
        <f t="shared" si="510"/>
        <v/>
      </c>
      <c r="Z3541" s="9"/>
      <c r="AA3541" s="14">
        <f t="shared" si="505"/>
        <v>0.83599999999999997</v>
      </c>
      <c r="AB3541" s="14">
        <f t="shared" si="506"/>
        <v>0.111</v>
      </c>
    </row>
    <row r="3542" spans="1:28" x14ac:dyDescent="0.25">
      <c r="A3542" s="10">
        <f t="shared" si="508"/>
        <v>45439</v>
      </c>
      <c r="B3542" s="11">
        <v>148</v>
      </c>
      <c r="C3542" s="11">
        <v>1000</v>
      </c>
      <c r="D3542" s="12">
        <v>656.41666666666697</v>
      </c>
      <c r="E3542" s="9">
        <v>63.73</v>
      </c>
      <c r="F3542" s="9">
        <f t="shared" si="507"/>
        <v>0</v>
      </c>
      <c r="G3542" s="9">
        <v>1.51</v>
      </c>
      <c r="H3542" s="9">
        <v>5.03</v>
      </c>
      <c r="I3542" s="9"/>
      <c r="J3542" s="9">
        <v>8.0449999999999999</v>
      </c>
      <c r="K3542" s="9">
        <v>79.8</v>
      </c>
      <c r="L3542" s="9">
        <v>0.248</v>
      </c>
      <c r="M3542" s="9">
        <v>0.33879999999999999</v>
      </c>
      <c r="N3542" s="9">
        <v>0</v>
      </c>
      <c r="O3542" s="9">
        <v>404.4</v>
      </c>
      <c r="P3542" s="9"/>
      <c r="Q3542" s="9"/>
      <c r="R3542" s="9"/>
      <c r="T3542">
        <f t="shared" si="502"/>
        <v>1481000</v>
      </c>
      <c r="U3542">
        <v>824.2</v>
      </c>
      <c r="V3542">
        <f t="shared" si="509"/>
        <v>404.4</v>
      </c>
      <c r="W3542" t="str">
        <f t="shared" si="503"/>
        <v/>
      </c>
      <c r="X3542" t="str">
        <f t="shared" si="504"/>
        <v/>
      </c>
      <c r="Y3542" t="str">
        <f t="shared" si="510"/>
        <v/>
      </c>
      <c r="Z3542" s="9"/>
      <c r="AA3542" s="14">
        <f t="shared" si="505"/>
        <v>0.85799999999999998</v>
      </c>
      <c r="AB3542" s="14">
        <f t="shared" si="506"/>
        <v>0.217</v>
      </c>
    </row>
    <row r="3543" spans="1:28" x14ac:dyDescent="0.25">
      <c r="A3543" s="10">
        <f t="shared" si="508"/>
        <v>45439</v>
      </c>
      <c r="B3543" s="11">
        <v>148</v>
      </c>
      <c r="C3543" s="11">
        <v>1100</v>
      </c>
      <c r="D3543" s="12">
        <v>656.45833333333303</v>
      </c>
      <c r="E3543" s="9">
        <v>63.61</v>
      </c>
      <c r="F3543" s="9">
        <f t="shared" si="507"/>
        <v>0</v>
      </c>
      <c r="G3543" s="9">
        <v>2.52</v>
      </c>
      <c r="H3543" s="9">
        <v>6.04</v>
      </c>
      <c r="I3543" s="9"/>
      <c r="J3543" s="9">
        <v>8.0950000000000006</v>
      </c>
      <c r="K3543" s="9">
        <v>76.099999999999994</v>
      </c>
      <c r="L3543" s="9">
        <v>0.2487</v>
      </c>
      <c r="M3543" s="9">
        <v>0.33879999999999999</v>
      </c>
      <c r="N3543" s="9">
        <v>0</v>
      </c>
      <c r="O3543" s="9">
        <v>539.4</v>
      </c>
      <c r="P3543" s="9"/>
      <c r="Q3543" s="9"/>
      <c r="R3543" s="9"/>
      <c r="T3543">
        <f t="shared" si="502"/>
        <v>1481100</v>
      </c>
      <c r="U3543">
        <v>925.5</v>
      </c>
      <c r="V3543">
        <f t="shared" si="509"/>
        <v>539.4</v>
      </c>
      <c r="W3543" t="str">
        <f t="shared" si="503"/>
        <v/>
      </c>
      <c r="X3543" t="str">
        <f t="shared" si="504"/>
        <v/>
      </c>
      <c r="Y3543" t="str">
        <f t="shared" si="510"/>
        <v/>
      </c>
      <c r="Z3543" s="9"/>
      <c r="AA3543" s="14">
        <f t="shared" si="505"/>
        <v>0.82099999999999995</v>
      </c>
      <c r="AB3543" s="14">
        <f t="shared" si="506"/>
        <v>0.25800000000000001</v>
      </c>
    </row>
    <row r="3544" spans="1:28" x14ac:dyDescent="0.25">
      <c r="A3544" s="10">
        <f t="shared" si="508"/>
        <v>45439</v>
      </c>
      <c r="B3544" s="11">
        <v>148</v>
      </c>
      <c r="C3544" s="11">
        <v>1200</v>
      </c>
      <c r="D3544" s="12">
        <v>656.5</v>
      </c>
      <c r="E3544" s="9">
        <v>64.19</v>
      </c>
      <c r="F3544" s="9">
        <f t="shared" si="507"/>
        <v>0.18999999999999773</v>
      </c>
      <c r="G3544" s="9">
        <v>3.02</v>
      </c>
      <c r="H3544" s="9">
        <v>7.05</v>
      </c>
      <c r="I3544" s="9"/>
      <c r="J3544" s="9">
        <v>9.0399999999999991</v>
      </c>
      <c r="K3544" s="9">
        <v>70.8</v>
      </c>
      <c r="L3544" s="9">
        <v>0.24940000000000001</v>
      </c>
      <c r="M3544" s="9">
        <v>0.33800000000000002</v>
      </c>
      <c r="N3544" s="9">
        <v>0</v>
      </c>
      <c r="O3544" s="9">
        <v>561.9</v>
      </c>
      <c r="P3544" s="9"/>
      <c r="Q3544" s="9"/>
      <c r="R3544" s="9"/>
      <c r="T3544">
        <f t="shared" si="502"/>
        <v>1481200</v>
      </c>
      <c r="U3544">
        <v>980.2</v>
      </c>
      <c r="V3544">
        <f t="shared" si="509"/>
        <v>561.9</v>
      </c>
      <c r="W3544" t="str">
        <f t="shared" si="503"/>
        <v/>
      </c>
      <c r="X3544" t="str">
        <f t="shared" si="504"/>
        <v/>
      </c>
      <c r="Y3544" t="str">
        <f t="shared" si="510"/>
        <v/>
      </c>
      <c r="Z3544" s="9"/>
      <c r="AA3544" s="14">
        <f t="shared" si="505"/>
        <v>0.81499999999999995</v>
      </c>
      <c r="AB3544" s="14">
        <f t="shared" si="506"/>
        <v>0.33600000000000002</v>
      </c>
    </row>
    <row r="3545" spans="1:28" x14ac:dyDescent="0.25">
      <c r="A3545" s="10">
        <f t="shared" si="508"/>
        <v>45439</v>
      </c>
      <c r="B3545" s="11">
        <v>148</v>
      </c>
      <c r="C3545" s="11">
        <v>1300</v>
      </c>
      <c r="D3545" s="12">
        <v>656.54166666666697</v>
      </c>
      <c r="E3545" s="9">
        <v>63.61</v>
      </c>
      <c r="F3545" s="9">
        <f t="shared" si="507"/>
        <v>0</v>
      </c>
      <c r="G3545" s="9">
        <v>3.02</v>
      </c>
      <c r="H3545" s="9">
        <v>7.55</v>
      </c>
      <c r="I3545" s="9"/>
      <c r="J3545" s="9">
        <v>9.4600000000000009</v>
      </c>
      <c r="K3545" s="9">
        <v>65.5</v>
      </c>
      <c r="L3545" s="9">
        <v>0.24940000000000001</v>
      </c>
      <c r="M3545" s="9">
        <v>0.33800000000000002</v>
      </c>
      <c r="N3545" s="9">
        <v>0</v>
      </c>
      <c r="O3545" s="9">
        <v>446.9</v>
      </c>
      <c r="P3545" s="9"/>
      <c r="Q3545" s="9"/>
      <c r="R3545" s="9"/>
      <c r="T3545">
        <f t="shared" si="502"/>
        <v>1481300</v>
      </c>
      <c r="U3545">
        <v>984.2</v>
      </c>
      <c r="V3545">
        <f t="shared" si="509"/>
        <v>446.9</v>
      </c>
      <c r="W3545" t="str">
        <f t="shared" si="503"/>
        <v/>
      </c>
      <c r="X3545" t="str">
        <f t="shared" si="504"/>
        <v/>
      </c>
      <c r="Y3545" t="str">
        <f t="shared" si="510"/>
        <v/>
      </c>
      <c r="Z3545" s="9"/>
      <c r="AA3545" s="14">
        <f t="shared" si="505"/>
        <v>0.77500000000000002</v>
      </c>
      <c r="AB3545" s="14">
        <f t="shared" si="506"/>
        <v>0.40799999999999997</v>
      </c>
    </row>
    <row r="3546" spans="1:28" x14ac:dyDescent="0.25">
      <c r="A3546" s="10">
        <f t="shared" si="508"/>
        <v>45439</v>
      </c>
      <c r="B3546" s="11">
        <v>148</v>
      </c>
      <c r="C3546" s="11">
        <v>1400</v>
      </c>
      <c r="D3546" s="12">
        <v>656.58333333333303</v>
      </c>
      <c r="E3546" s="9">
        <v>63.61</v>
      </c>
      <c r="F3546" s="9">
        <f t="shared" si="507"/>
        <v>0</v>
      </c>
      <c r="G3546" s="9">
        <v>2.52</v>
      </c>
      <c r="H3546" s="9">
        <v>6.04</v>
      </c>
      <c r="I3546" s="9"/>
      <c r="J3546" s="9">
        <v>9.1140000000000008</v>
      </c>
      <c r="K3546" s="9">
        <v>63.5</v>
      </c>
      <c r="L3546" s="9">
        <v>0.25009999999999999</v>
      </c>
      <c r="M3546" s="9">
        <v>0.33729999999999999</v>
      </c>
      <c r="N3546" s="9">
        <v>0</v>
      </c>
      <c r="O3546" s="9">
        <v>395.6</v>
      </c>
      <c r="P3546" s="9"/>
      <c r="Q3546" s="9"/>
      <c r="R3546" s="9"/>
      <c r="T3546">
        <f t="shared" si="502"/>
        <v>1481400</v>
      </c>
      <c r="U3546">
        <v>937.2</v>
      </c>
      <c r="V3546">
        <f t="shared" si="509"/>
        <v>395.6</v>
      </c>
      <c r="W3546" t="str">
        <f t="shared" si="503"/>
        <v/>
      </c>
      <c r="X3546" t="str">
        <f t="shared" si="504"/>
        <v/>
      </c>
      <c r="Y3546" t="str">
        <f t="shared" si="510"/>
        <v/>
      </c>
      <c r="Z3546" s="9"/>
      <c r="AA3546" s="14">
        <f t="shared" si="505"/>
        <v>0.73399999999999999</v>
      </c>
      <c r="AB3546" s="14">
        <f t="shared" si="506"/>
        <v>0.42199999999999999</v>
      </c>
    </row>
    <row r="3547" spans="1:28" x14ac:dyDescent="0.25">
      <c r="A3547" s="10">
        <f t="shared" si="508"/>
        <v>45439</v>
      </c>
      <c r="B3547" s="11">
        <v>148</v>
      </c>
      <c r="C3547" s="11">
        <v>1500</v>
      </c>
      <c r="D3547" s="12">
        <v>656.625</v>
      </c>
      <c r="E3547" s="9">
        <v>63.49</v>
      </c>
      <c r="F3547" s="9">
        <f t="shared" si="507"/>
        <v>0</v>
      </c>
      <c r="G3547" s="9">
        <v>2.52</v>
      </c>
      <c r="H3547" s="9">
        <v>6.04</v>
      </c>
      <c r="I3547" s="9"/>
      <c r="J3547" s="9">
        <v>10.000999999999999</v>
      </c>
      <c r="K3547" s="9">
        <v>62.6</v>
      </c>
      <c r="L3547" s="9">
        <v>0.25009999999999999</v>
      </c>
      <c r="M3547" s="9">
        <v>0.33660000000000001</v>
      </c>
      <c r="N3547" s="9">
        <v>0</v>
      </c>
      <c r="O3547" s="9">
        <v>493.1</v>
      </c>
      <c r="P3547" s="9"/>
      <c r="Q3547" s="9"/>
      <c r="R3547" s="9"/>
      <c r="T3547">
        <f t="shared" si="502"/>
        <v>1481500</v>
      </c>
      <c r="U3547">
        <v>842.5</v>
      </c>
      <c r="V3547">
        <f t="shared" si="509"/>
        <v>493.1</v>
      </c>
      <c r="W3547" t="str">
        <f t="shared" si="503"/>
        <v/>
      </c>
      <c r="X3547" t="str">
        <f t="shared" si="504"/>
        <v/>
      </c>
      <c r="Y3547" t="str">
        <f t="shared" si="510"/>
        <v/>
      </c>
      <c r="Z3547" s="9"/>
      <c r="AA3547" s="14">
        <f t="shared" si="505"/>
        <v>0.76800000000000002</v>
      </c>
      <c r="AB3547" s="14">
        <f t="shared" si="506"/>
        <v>0.45900000000000002</v>
      </c>
    </row>
    <row r="3548" spans="1:28" x14ac:dyDescent="0.25">
      <c r="A3548" s="10">
        <f t="shared" si="508"/>
        <v>45439</v>
      </c>
      <c r="B3548" s="11">
        <v>148</v>
      </c>
      <c r="C3548" s="11">
        <v>1600</v>
      </c>
      <c r="D3548" s="12">
        <v>656.66666666666697</v>
      </c>
      <c r="E3548" s="9">
        <v>63.61</v>
      </c>
      <c r="F3548" s="9">
        <f t="shared" si="507"/>
        <v>0</v>
      </c>
      <c r="G3548" s="9">
        <v>2.0099999999999998</v>
      </c>
      <c r="H3548" s="9">
        <v>6.04</v>
      </c>
      <c r="I3548" s="9"/>
      <c r="J3548" s="9">
        <v>8.8659999999999997</v>
      </c>
      <c r="K3548" s="9">
        <v>63.3</v>
      </c>
      <c r="L3548" s="9">
        <v>0.25009999999999999</v>
      </c>
      <c r="M3548" s="9">
        <v>0.33579999999999999</v>
      </c>
      <c r="N3548" s="9">
        <v>0</v>
      </c>
      <c r="O3548" s="9">
        <v>310.60000000000002</v>
      </c>
      <c r="P3548" s="9"/>
      <c r="Q3548" s="9"/>
      <c r="R3548" s="9"/>
      <c r="T3548">
        <f t="shared" si="502"/>
        <v>1481600</v>
      </c>
      <c r="U3548">
        <v>707.7</v>
      </c>
      <c r="V3548">
        <f t="shared" si="509"/>
        <v>310.60000000000002</v>
      </c>
      <c r="W3548" t="str">
        <f t="shared" si="503"/>
        <v/>
      </c>
      <c r="X3548" t="str">
        <f t="shared" si="504"/>
        <v/>
      </c>
      <c r="Y3548" t="str">
        <f t="shared" si="510"/>
        <v/>
      </c>
      <c r="Z3548" s="9"/>
      <c r="AA3548" s="14">
        <f t="shared" si="505"/>
        <v>0.72</v>
      </c>
      <c r="AB3548" s="14">
        <f t="shared" si="506"/>
        <v>0.41699999999999998</v>
      </c>
    </row>
    <row r="3549" spans="1:28" x14ac:dyDescent="0.25">
      <c r="A3549" s="10">
        <f t="shared" si="508"/>
        <v>45439</v>
      </c>
      <c r="B3549" s="11">
        <v>148</v>
      </c>
      <c r="C3549" s="11">
        <v>1700</v>
      </c>
      <c r="D3549" s="12">
        <v>656.70833333333303</v>
      </c>
      <c r="E3549" s="9">
        <v>63.73</v>
      </c>
      <c r="F3549" s="9">
        <f t="shared" si="507"/>
        <v>0</v>
      </c>
      <c r="G3549" s="9">
        <v>0.5</v>
      </c>
      <c r="H3549" s="9">
        <v>4.03</v>
      </c>
      <c r="I3549" s="9"/>
      <c r="J3549" s="9">
        <v>8.99</v>
      </c>
      <c r="K3549" s="9">
        <v>72.7</v>
      </c>
      <c r="L3549" s="9">
        <v>0.24940000000000001</v>
      </c>
      <c r="M3549" s="9">
        <v>0.33510000000000001</v>
      </c>
      <c r="N3549" s="9">
        <v>0</v>
      </c>
      <c r="O3549" s="9">
        <v>285.60000000000002</v>
      </c>
      <c r="P3549" s="9"/>
      <c r="Q3549" s="9"/>
      <c r="R3549" s="9"/>
      <c r="T3549">
        <f t="shared" si="502"/>
        <v>1481700</v>
      </c>
      <c r="U3549">
        <v>542.79999999999995</v>
      </c>
      <c r="V3549">
        <f t="shared" si="509"/>
        <v>285.60000000000002</v>
      </c>
      <c r="W3549" t="str">
        <f t="shared" si="503"/>
        <v/>
      </c>
      <c r="X3549" t="str">
        <f t="shared" si="504"/>
        <v/>
      </c>
      <c r="Y3549" t="str">
        <f t="shared" si="510"/>
        <v/>
      </c>
      <c r="Z3549" s="9"/>
      <c r="AA3549" s="14">
        <f t="shared" si="505"/>
        <v>0.83399999999999996</v>
      </c>
      <c r="AB3549" s="14">
        <f t="shared" si="506"/>
        <v>0.313</v>
      </c>
    </row>
    <row r="3550" spans="1:28" x14ac:dyDescent="0.25">
      <c r="A3550" s="10">
        <f t="shared" si="508"/>
        <v>45439</v>
      </c>
      <c r="B3550" s="11">
        <v>148</v>
      </c>
      <c r="C3550" s="11">
        <v>1800</v>
      </c>
      <c r="D3550" s="12">
        <v>656.75</v>
      </c>
      <c r="E3550" s="9">
        <v>63.61</v>
      </c>
      <c r="F3550" s="9">
        <f t="shared" si="507"/>
        <v>0</v>
      </c>
      <c r="G3550" s="9">
        <v>1.51</v>
      </c>
      <c r="H3550" s="9">
        <v>4.03</v>
      </c>
      <c r="I3550" s="9"/>
      <c r="J3550" s="9">
        <v>10.000999999999999</v>
      </c>
      <c r="K3550" s="9">
        <v>71.099999999999994</v>
      </c>
      <c r="L3550" s="9">
        <v>0.25009999999999999</v>
      </c>
      <c r="M3550" s="9">
        <v>0.33510000000000001</v>
      </c>
      <c r="N3550" s="9">
        <v>0</v>
      </c>
      <c r="O3550" s="9">
        <v>259.39999999999998</v>
      </c>
      <c r="P3550" s="9"/>
      <c r="Q3550" s="9"/>
      <c r="R3550" s="9"/>
      <c r="T3550">
        <f t="shared" si="502"/>
        <v>1481800</v>
      </c>
      <c r="U3550">
        <v>361.3</v>
      </c>
      <c r="V3550">
        <f t="shared" si="509"/>
        <v>259.39999999999998</v>
      </c>
      <c r="W3550" t="str">
        <f t="shared" si="503"/>
        <v/>
      </c>
      <c r="X3550" t="str">
        <f t="shared" si="504"/>
        <v/>
      </c>
      <c r="Y3550" t="str">
        <f t="shared" si="510"/>
        <v/>
      </c>
      <c r="Z3550" s="9"/>
      <c r="AA3550" s="14">
        <f t="shared" si="505"/>
        <v>0.873</v>
      </c>
      <c r="AB3550" s="14">
        <f t="shared" si="506"/>
        <v>0.35499999999999998</v>
      </c>
    </row>
    <row r="3551" spans="1:28" x14ac:dyDescent="0.25">
      <c r="A3551" s="10">
        <f t="shared" si="508"/>
        <v>45439</v>
      </c>
      <c r="B3551" s="11">
        <v>148</v>
      </c>
      <c r="C3551" s="11">
        <v>1900</v>
      </c>
      <c r="D3551" s="12">
        <v>656.79166666666697</v>
      </c>
      <c r="E3551" s="9">
        <v>63.49</v>
      </c>
      <c r="F3551" s="9">
        <f t="shared" si="507"/>
        <v>0</v>
      </c>
      <c r="G3551" s="9">
        <v>1.51</v>
      </c>
      <c r="H3551" s="9">
        <v>4.03</v>
      </c>
      <c r="I3551" s="9"/>
      <c r="J3551" s="9">
        <v>8.2449999999999992</v>
      </c>
      <c r="K3551" s="9">
        <v>68.3</v>
      </c>
      <c r="L3551" s="9">
        <v>0.25009999999999999</v>
      </c>
      <c r="M3551" s="9">
        <v>0.33439999999999998</v>
      </c>
      <c r="N3551" s="9">
        <v>0</v>
      </c>
      <c r="O3551" s="9">
        <v>178.1</v>
      </c>
      <c r="P3551" s="9"/>
      <c r="Q3551" s="9"/>
      <c r="R3551" s="9"/>
      <c r="T3551">
        <f t="shared" si="502"/>
        <v>1481900</v>
      </c>
      <c r="U3551">
        <v>181.5</v>
      </c>
      <c r="V3551">
        <f t="shared" si="509"/>
        <v>178.1</v>
      </c>
      <c r="W3551" t="str">
        <f t="shared" si="503"/>
        <v/>
      </c>
      <c r="X3551" t="str">
        <f t="shared" si="504"/>
        <v/>
      </c>
      <c r="Y3551" t="str">
        <f t="shared" si="510"/>
        <v/>
      </c>
      <c r="Z3551" s="9"/>
      <c r="AA3551" s="14">
        <f t="shared" si="505"/>
        <v>0.745</v>
      </c>
      <c r="AB3551" s="14">
        <f t="shared" si="506"/>
        <v>0.34599999999999997</v>
      </c>
    </row>
    <row r="3552" spans="1:28" x14ac:dyDescent="0.25">
      <c r="A3552" s="10">
        <f t="shared" si="508"/>
        <v>45439</v>
      </c>
      <c r="B3552" s="11">
        <v>148</v>
      </c>
      <c r="C3552" s="11">
        <v>2000</v>
      </c>
      <c r="D3552" s="12">
        <v>656.83333333333303</v>
      </c>
      <c r="E3552" s="9">
        <v>63.61</v>
      </c>
      <c r="F3552" s="9">
        <f t="shared" si="507"/>
        <v>0</v>
      </c>
      <c r="G3552" s="9">
        <v>0.5</v>
      </c>
      <c r="H3552" s="9">
        <v>3.02</v>
      </c>
      <c r="I3552" s="9"/>
      <c r="J3552" s="9">
        <v>7.343</v>
      </c>
      <c r="K3552" s="9">
        <v>77</v>
      </c>
      <c r="L3552" s="9">
        <v>0.25009999999999999</v>
      </c>
      <c r="M3552" s="9">
        <v>0.3337</v>
      </c>
      <c r="N3552" s="9">
        <v>0</v>
      </c>
      <c r="O3552" s="9">
        <v>16.899999999999999</v>
      </c>
      <c r="P3552" s="9"/>
      <c r="Q3552" s="9"/>
      <c r="R3552" s="9"/>
      <c r="T3552">
        <f t="shared" si="502"/>
        <v>1482000</v>
      </c>
      <c r="U3552">
        <v>35.200000000000003</v>
      </c>
      <c r="V3552">
        <f t="shared" si="509"/>
        <v>16.899999999999999</v>
      </c>
      <c r="W3552" t="str">
        <f t="shared" si="503"/>
        <v/>
      </c>
      <c r="X3552" t="str">
        <f t="shared" si="504"/>
        <v/>
      </c>
      <c r="Y3552" t="str">
        <f t="shared" si="510"/>
        <v/>
      </c>
      <c r="Z3552" s="9"/>
      <c r="AA3552" s="14">
        <f t="shared" si="505"/>
        <v>0.78900000000000003</v>
      </c>
      <c r="AB3552" s="14">
        <f t="shared" si="506"/>
        <v>0.23599999999999999</v>
      </c>
    </row>
    <row r="3553" spans="1:28" x14ac:dyDescent="0.25">
      <c r="A3553" s="10">
        <f t="shared" si="508"/>
        <v>45439</v>
      </c>
      <c r="B3553" s="11">
        <v>148</v>
      </c>
      <c r="C3553" s="11">
        <v>2100</v>
      </c>
      <c r="D3553" s="12">
        <v>656.875</v>
      </c>
      <c r="E3553" s="9">
        <v>63.37</v>
      </c>
      <c r="F3553" s="9">
        <f t="shared" si="507"/>
        <v>0</v>
      </c>
      <c r="G3553" s="9">
        <v>0.5</v>
      </c>
      <c r="H3553" s="9">
        <v>3.02</v>
      </c>
      <c r="I3553" s="9"/>
      <c r="J3553" s="9">
        <v>6.9139999999999997</v>
      </c>
      <c r="K3553" s="9">
        <v>74.7</v>
      </c>
      <c r="L3553" s="9">
        <v>0.25009999999999999</v>
      </c>
      <c r="M3553" s="9">
        <v>0.33289999999999997</v>
      </c>
      <c r="N3553" s="9">
        <v>0</v>
      </c>
      <c r="O3553" s="9">
        <v>0.6</v>
      </c>
      <c r="P3553" s="9"/>
      <c r="Q3553" s="9"/>
      <c r="R3553" s="9"/>
      <c r="T3553">
        <f t="shared" si="502"/>
        <v>1482100</v>
      </c>
      <c r="U3553">
        <v>0</v>
      </c>
      <c r="V3553">
        <f t="shared" si="509"/>
        <v>0</v>
      </c>
      <c r="W3553" t="str">
        <f t="shared" si="503"/>
        <v/>
      </c>
      <c r="X3553" t="str">
        <f t="shared" si="504"/>
        <v/>
      </c>
      <c r="Y3553" t="str">
        <f t="shared" si="510"/>
        <v/>
      </c>
      <c r="Z3553" s="9"/>
      <c r="AA3553" s="14">
        <f t="shared" si="505"/>
        <v>0.74399999999999999</v>
      </c>
      <c r="AB3553" s="14">
        <f t="shared" si="506"/>
        <v>0.252</v>
      </c>
    </row>
    <row r="3554" spans="1:28" x14ac:dyDescent="0.25">
      <c r="A3554" s="10">
        <f t="shared" si="508"/>
        <v>45439</v>
      </c>
      <c r="B3554" s="11">
        <v>148</v>
      </c>
      <c r="C3554" s="11">
        <v>2200</v>
      </c>
      <c r="D3554" s="12">
        <v>656.91666666666697</v>
      </c>
      <c r="E3554" s="9">
        <v>63.61</v>
      </c>
      <c r="F3554" s="9">
        <f t="shared" si="507"/>
        <v>0</v>
      </c>
      <c r="G3554" s="9">
        <v>0.5</v>
      </c>
      <c r="H3554" s="9">
        <v>3.52</v>
      </c>
      <c r="I3554" s="9"/>
      <c r="J3554" s="9">
        <v>6.9139999999999997</v>
      </c>
      <c r="K3554" s="9">
        <v>74.099999999999994</v>
      </c>
      <c r="L3554" s="9">
        <v>0.25009999999999999</v>
      </c>
      <c r="M3554" s="9">
        <v>0.3322</v>
      </c>
      <c r="N3554" s="9">
        <v>0</v>
      </c>
      <c r="O3554" s="9">
        <v>0.6</v>
      </c>
      <c r="P3554" s="9"/>
      <c r="Q3554" s="9"/>
      <c r="R3554" s="9"/>
      <c r="T3554">
        <f t="shared" si="502"/>
        <v>1482200</v>
      </c>
      <c r="U3554">
        <v>0</v>
      </c>
      <c r="V3554">
        <f t="shared" si="509"/>
        <v>0</v>
      </c>
      <c r="W3554" t="str">
        <f t="shared" si="503"/>
        <v/>
      </c>
      <c r="X3554" t="str">
        <f t="shared" si="504"/>
        <v/>
      </c>
      <c r="Y3554" t="str">
        <f t="shared" si="510"/>
        <v/>
      </c>
      <c r="Z3554" s="9"/>
      <c r="AA3554" s="14">
        <f t="shared" si="505"/>
        <v>0.73799999999999999</v>
      </c>
      <c r="AB3554" s="14">
        <f t="shared" si="506"/>
        <v>0.25800000000000001</v>
      </c>
    </row>
    <row r="3555" spans="1:28" x14ac:dyDescent="0.25">
      <c r="A3555" s="10">
        <f t="shared" si="508"/>
        <v>45439</v>
      </c>
      <c r="B3555" s="11">
        <v>148</v>
      </c>
      <c r="C3555" s="11">
        <v>2300</v>
      </c>
      <c r="D3555" s="12">
        <v>656.95833333333303</v>
      </c>
      <c r="E3555" s="9">
        <v>63.49</v>
      </c>
      <c r="F3555" s="9">
        <f t="shared" si="507"/>
        <v>0</v>
      </c>
      <c r="G3555" s="9">
        <v>1.51</v>
      </c>
      <c r="H3555" s="9">
        <v>4.03</v>
      </c>
      <c r="I3555" s="9"/>
      <c r="J3555" s="9">
        <v>7.0659999999999998</v>
      </c>
      <c r="K3555" s="9">
        <v>72.900000000000006</v>
      </c>
      <c r="L3555" s="9">
        <v>0.25009999999999999</v>
      </c>
      <c r="M3555" s="9">
        <v>0.3322</v>
      </c>
      <c r="N3555" s="9">
        <v>0</v>
      </c>
      <c r="O3555" s="9">
        <v>0.6</v>
      </c>
      <c r="P3555" s="9"/>
      <c r="Q3555" s="9"/>
      <c r="R3555" s="9"/>
      <c r="T3555">
        <f t="shared" si="502"/>
        <v>1482300</v>
      </c>
      <c r="U3555">
        <v>0</v>
      </c>
      <c r="V3555">
        <f t="shared" si="509"/>
        <v>0</v>
      </c>
      <c r="W3555" t="str">
        <f t="shared" si="503"/>
        <v/>
      </c>
      <c r="X3555" t="str">
        <f t="shared" si="504"/>
        <v/>
      </c>
      <c r="Y3555" t="str">
        <f t="shared" si="510"/>
        <v/>
      </c>
      <c r="Z3555" s="9"/>
      <c r="AA3555" s="14">
        <f t="shared" si="505"/>
        <v>0.73299999999999998</v>
      </c>
      <c r="AB3555" s="14">
        <f t="shared" si="506"/>
        <v>0.27200000000000002</v>
      </c>
    </row>
    <row r="3556" spans="1:28" x14ac:dyDescent="0.25">
      <c r="A3556" s="10">
        <f t="shared" si="508"/>
        <v>45439</v>
      </c>
      <c r="B3556" s="11">
        <v>148</v>
      </c>
      <c r="C3556" s="11">
        <v>2400</v>
      </c>
      <c r="D3556" s="12">
        <v>657</v>
      </c>
      <c r="E3556" s="9">
        <v>63.49</v>
      </c>
      <c r="F3556" s="9">
        <f t="shared" si="507"/>
        <v>0</v>
      </c>
      <c r="G3556" s="9">
        <v>1.01</v>
      </c>
      <c r="H3556" s="9">
        <v>3.52</v>
      </c>
      <c r="I3556" s="9"/>
      <c r="J3556" s="9">
        <v>7.0659999999999998</v>
      </c>
      <c r="K3556" s="9">
        <v>73.400000000000006</v>
      </c>
      <c r="L3556" s="9">
        <v>0.24940000000000001</v>
      </c>
      <c r="M3556" s="9">
        <v>0.33150000000000002</v>
      </c>
      <c r="N3556" s="9">
        <v>0</v>
      </c>
      <c r="O3556" s="9">
        <v>0.6</v>
      </c>
      <c r="P3556" s="9"/>
      <c r="Q3556" s="9"/>
      <c r="R3556" s="9"/>
      <c r="T3556">
        <f t="shared" si="502"/>
        <v>1482400</v>
      </c>
      <c r="U3556">
        <v>0</v>
      </c>
      <c r="V3556">
        <f t="shared" si="509"/>
        <v>0</v>
      </c>
      <c r="W3556">
        <f t="shared" si="503"/>
        <v>0.249</v>
      </c>
      <c r="X3556">
        <f t="shared" si="504"/>
        <v>0.33200000000000002</v>
      </c>
      <c r="Y3556">
        <f t="shared" si="510"/>
        <v>0</v>
      </c>
      <c r="Z3556" s="9"/>
      <c r="AA3556" s="14">
        <f t="shared" si="505"/>
        <v>0.73799999999999999</v>
      </c>
      <c r="AB3556" s="14">
        <f t="shared" si="506"/>
        <v>0.26700000000000002</v>
      </c>
    </row>
    <row r="3557" spans="1:28" x14ac:dyDescent="0.25">
      <c r="A3557" s="10">
        <f t="shared" si="508"/>
        <v>45440</v>
      </c>
      <c r="B3557" s="11">
        <v>149</v>
      </c>
      <c r="C3557" s="11">
        <v>100</v>
      </c>
      <c r="D3557" s="12">
        <v>657.04166666666697</v>
      </c>
      <c r="E3557" s="9">
        <v>63.49</v>
      </c>
      <c r="F3557" s="9">
        <f t="shared" si="507"/>
        <v>0</v>
      </c>
      <c r="G3557" s="9">
        <v>0.5</v>
      </c>
      <c r="H3557" s="9">
        <v>3.52</v>
      </c>
      <c r="I3557" s="9"/>
      <c r="J3557" s="9">
        <v>6.5090000000000003</v>
      </c>
      <c r="K3557" s="9">
        <v>74.900000000000006</v>
      </c>
      <c r="L3557" s="9">
        <v>0.24940000000000001</v>
      </c>
      <c r="M3557" s="9">
        <v>0.33079999999999998</v>
      </c>
      <c r="N3557" s="9">
        <v>0</v>
      </c>
      <c r="O3557" s="9">
        <v>0.6</v>
      </c>
      <c r="P3557" s="9"/>
      <c r="Q3557" s="9"/>
      <c r="R3557" s="9"/>
      <c r="T3557">
        <f t="shared" si="502"/>
        <v>1490100</v>
      </c>
      <c r="U3557">
        <v>0</v>
      </c>
      <c r="V3557">
        <f t="shared" si="509"/>
        <v>0</v>
      </c>
      <c r="W3557" t="str">
        <f t="shared" si="503"/>
        <v/>
      </c>
      <c r="X3557" t="str">
        <f t="shared" si="504"/>
        <v/>
      </c>
      <c r="Y3557" t="str">
        <f t="shared" si="510"/>
        <v/>
      </c>
      <c r="Z3557" s="9"/>
      <c r="AA3557" s="14">
        <f t="shared" si="505"/>
        <v>0.72499999999999998</v>
      </c>
      <c r="AB3557" s="14">
        <f t="shared" si="506"/>
        <v>0.24299999999999999</v>
      </c>
    </row>
    <row r="3558" spans="1:28" x14ac:dyDescent="0.25">
      <c r="A3558" s="10">
        <f t="shared" si="508"/>
        <v>45440</v>
      </c>
      <c r="B3558" s="11">
        <v>149</v>
      </c>
      <c r="C3558" s="11">
        <v>200</v>
      </c>
      <c r="D3558" s="12">
        <v>657.08333333333303</v>
      </c>
      <c r="E3558" s="9">
        <v>63.49</v>
      </c>
      <c r="F3558" s="9">
        <f t="shared" si="507"/>
        <v>0</v>
      </c>
      <c r="G3558" s="9">
        <v>1.01</v>
      </c>
      <c r="H3558" s="9">
        <v>4.03</v>
      </c>
      <c r="I3558" s="9"/>
      <c r="J3558" s="9">
        <v>6.5090000000000003</v>
      </c>
      <c r="K3558" s="9">
        <v>75.2</v>
      </c>
      <c r="L3558" s="9">
        <v>0.24940000000000001</v>
      </c>
      <c r="M3558" s="9">
        <v>0.33</v>
      </c>
      <c r="N3558" s="9">
        <v>0</v>
      </c>
      <c r="O3558" s="9">
        <v>0.6</v>
      </c>
      <c r="P3558" s="9"/>
      <c r="Q3558" s="9"/>
      <c r="R3558" s="9"/>
      <c r="T3558">
        <f t="shared" si="502"/>
        <v>1490200</v>
      </c>
      <c r="U3558">
        <v>0</v>
      </c>
      <c r="V3558">
        <f t="shared" si="509"/>
        <v>0</v>
      </c>
      <c r="W3558" t="str">
        <f t="shared" si="503"/>
        <v/>
      </c>
      <c r="X3558" t="str">
        <f t="shared" si="504"/>
        <v/>
      </c>
      <c r="Y3558" t="str">
        <f t="shared" si="510"/>
        <v/>
      </c>
      <c r="Z3558" s="9"/>
      <c r="AA3558" s="14">
        <f t="shared" si="505"/>
        <v>0.72799999999999998</v>
      </c>
      <c r="AB3558" s="14">
        <f t="shared" si="506"/>
        <v>0.24</v>
      </c>
    </row>
    <row r="3559" spans="1:28" x14ac:dyDescent="0.25">
      <c r="A3559" s="10">
        <f t="shared" si="508"/>
        <v>45440</v>
      </c>
      <c r="B3559" s="11">
        <v>149</v>
      </c>
      <c r="C3559" s="11">
        <v>300</v>
      </c>
      <c r="D3559" s="12">
        <v>657.125</v>
      </c>
      <c r="E3559" s="9">
        <v>63.73</v>
      </c>
      <c r="F3559" s="9">
        <f t="shared" si="507"/>
        <v>0</v>
      </c>
      <c r="G3559" s="9">
        <v>1.01</v>
      </c>
      <c r="H3559" s="9">
        <v>4.03</v>
      </c>
      <c r="I3559" s="9"/>
      <c r="J3559" s="9">
        <v>6.1529999999999996</v>
      </c>
      <c r="K3559" s="9">
        <v>74.599999999999994</v>
      </c>
      <c r="L3559" s="9">
        <v>0.2487</v>
      </c>
      <c r="M3559" s="9">
        <v>0.33</v>
      </c>
      <c r="N3559" s="9">
        <v>0</v>
      </c>
      <c r="O3559" s="9">
        <v>0.6</v>
      </c>
      <c r="P3559" s="9"/>
      <c r="Q3559" s="9"/>
      <c r="R3559" s="9"/>
      <c r="T3559">
        <f t="shared" si="502"/>
        <v>1490300</v>
      </c>
      <c r="U3559">
        <v>0</v>
      </c>
      <c r="V3559">
        <f t="shared" si="509"/>
        <v>0</v>
      </c>
      <c r="W3559" t="str">
        <f t="shared" si="503"/>
        <v/>
      </c>
      <c r="X3559" t="str">
        <f t="shared" si="504"/>
        <v/>
      </c>
      <c r="Y3559" t="str">
        <f t="shared" si="510"/>
        <v/>
      </c>
      <c r="Z3559" s="9"/>
      <c r="AA3559" s="14">
        <f t="shared" si="505"/>
        <v>0.70499999999999996</v>
      </c>
      <c r="AB3559" s="14">
        <f t="shared" si="506"/>
        <v>0.24</v>
      </c>
    </row>
    <row r="3560" spans="1:28" x14ac:dyDescent="0.25">
      <c r="A3560" s="10">
        <f t="shared" si="508"/>
        <v>45440</v>
      </c>
      <c r="B3560" s="11">
        <v>149</v>
      </c>
      <c r="C3560" s="11">
        <v>400</v>
      </c>
      <c r="D3560" s="12">
        <v>657.16666666666697</v>
      </c>
      <c r="E3560" s="9">
        <v>63.49</v>
      </c>
      <c r="F3560" s="9">
        <f t="shared" si="507"/>
        <v>0</v>
      </c>
      <c r="G3560" s="9">
        <v>1.51</v>
      </c>
      <c r="H3560" s="9">
        <v>4.53</v>
      </c>
      <c r="I3560" s="9"/>
      <c r="J3560" s="9">
        <v>6.7119999999999997</v>
      </c>
      <c r="K3560" s="9">
        <v>72.7</v>
      </c>
      <c r="L3560" s="9">
        <v>0.2487</v>
      </c>
      <c r="M3560" s="9">
        <v>0.32929999999999998</v>
      </c>
      <c r="N3560" s="9">
        <v>0</v>
      </c>
      <c r="O3560" s="9">
        <v>0.6</v>
      </c>
      <c r="P3560" s="9"/>
      <c r="Q3560" s="9"/>
      <c r="R3560" s="9"/>
      <c r="T3560">
        <f t="shared" si="502"/>
        <v>1490400</v>
      </c>
      <c r="U3560">
        <v>0</v>
      </c>
      <c r="V3560">
        <f t="shared" si="509"/>
        <v>0</v>
      </c>
      <c r="W3560" t="str">
        <f t="shared" si="503"/>
        <v/>
      </c>
      <c r="X3560" t="str">
        <f t="shared" si="504"/>
        <v/>
      </c>
      <c r="Y3560" t="str">
        <f t="shared" si="510"/>
        <v/>
      </c>
      <c r="Z3560" s="9"/>
      <c r="AA3560" s="14">
        <f t="shared" si="505"/>
        <v>0.71399999999999997</v>
      </c>
      <c r="AB3560" s="14">
        <f t="shared" si="506"/>
        <v>0.26800000000000002</v>
      </c>
    </row>
    <row r="3561" spans="1:28" x14ac:dyDescent="0.25">
      <c r="A3561" s="10">
        <f t="shared" si="508"/>
        <v>45440</v>
      </c>
      <c r="B3561" s="11">
        <v>149</v>
      </c>
      <c r="C3561" s="11">
        <v>500</v>
      </c>
      <c r="D3561" s="12">
        <v>657.20833333333303</v>
      </c>
      <c r="E3561" s="9">
        <v>63.37</v>
      </c>
      <c r="F3561" s="9">
        <f t="shared" si="507"/>
        <v>0</v>
      </c>
      <c r="G3561" s="9">
        <v>1.01</v>
      </c>
      <c r="H3561" s="9">
        <v>4.53</v>
      </c>
      <c r="I3561" s="9"/>
      <c r="J3561" s="9">
        <v>6.6870000000000003</v>
      </c>
      <c r="K3561" s="9">
        <v>72.3</v>
      </c>
      <c r="L3561" s="9">
        <v>0.2487</v>
      </c>
      <c r="M3561" s="9">
        <v>0.32929999999999998</v>
      </c>
      <c r="N3561" s="9">
        <v>0</v>
      </c>
      <c r="O3561" s="9">
        <v>24.4</v>
      </c>
      <c r="P3561" s="9"/>
      <c r="Q3561" s="9"/>
      <c r="R3561" s="9"/>
      <c r="T3561">
        <f t="shared" si="502"/>
        <v>1490500</v>
      </c>
      <c r="U3561">
        <v>22.7</v>
      </c>
      <c r="V3561">
        <f t="shared" si="509"/>
        <v>24.4</v>
      </c>
      <c r="W3561" t="str">
        <f t="shared" si="503"/>
        <v/>
      </c>
      <c r="X3561" t="str">
        <f t="shared" si="504"/>
        <v/>
      </c>
      <c r="Y3561" t="str">
        <f t="shared" si="510"/>
        <v/>
      </c>
      <c r="Z3561" s="9"/>
      <c r="AA3561" s="14">
        <f t="shared" si="505"/>
        <v>0.70899999999999996</v>
      </c>
      <c r="AB3561" s="14">
        <f t="shared" si="506"/>
        <v>0.27200000000000002</v>
      </c>
    </row>
    <row r="3562" spans="1:28" x14ac:dyDescent="0.25">
      <c r="A3562" s="10">
        <f t="shared" si="508"/>
        <v>45440</v>
      </c>
      <c r="B3562" s="11">
        <v>149</v>
      </c>
      <c r="C3562" s="11">
        <v>600</v>
      </c>
      <c r="D3562" s="12">
        <v>657.25</v>
      </c>
      <c r="E3562" s="9">
        <v>63.49</v>
      </c>
      <c r="F3562" s="9">
        <f t="shared" si="507"/>
        <v>0</v>
      </c>
      <c r="G3562" s="9">
        <v>1.01</v>
      </c>
      <c r="H3562" s="9">
        <v>4.53</v>
      </c>
      <c r="I3562" s="9"/>
      <c r="J3562" s="9">
        <v>6.56</v>
      </c>
      <c r="K3562" s="9">
        <v>73.599999999999994</v>
      </c>
      <c r="L3562" s="9">
        <v>0.2487</v>
      </c>
      <c r="M3562" s="9">
        <v>0.3286</v>
      </c>
      <c r="N3562" s="9">
        <v>0</v>
      </c>
      <c r="O3562" s="9">
        <v>84.4</v>
      </c>
      <c r="P3562" s="9"/>
      <c r="Q3562" s="9"/>
      <c r="R3562" s="9"/>
      <c r="T3562">
        <f t="shared" si="502"/>
        <v>1490600</v>
      </c>
      <c r="U3562">
        <v>157.30000000000001</v>
      </c>
      <c r="V3562">
        <f t="shared" si="509"/>
        <v>84.4</v>
      </c>
      <c r="W3562" t="str">
        <f t="shared" si="503"/>
        <v/>
      </c>
      <c r="X3562" t="str">
        <f t="shared" si="504"/>
        <v/>
      </c>
      <c r="Y3562" t="str">
        <f t="shared" si="510"/>
        <v/>
      </c>
      <c r="Z3562" s="9"/>
      <c r="AA3562" s="14">
        <f t="shared" si="505"/>
        <v>0.71499999999999997</v>
      </c>
      <c r="AB3562" s="14">
        <f t="shared" si="506"/>
        <v>0.25600000000000001</v>
      </c>
    </row>
    <row r="3563" spans="1:28" x14ac:dyDescent="0.25">
      <c r="A3563" s="10">
        <f t="shared" si="508"/>
        <v>45440</v>
      </c>
      <c r="B3563" s="11">
        <v>149</v>
      </c>
      <c r="C3563" s="11">
        <v>700</v>
      </c>
      <c r="D3563" s="12">
        <v>657.29166666666697</v>
      </c>
      <c r="E3563" s="9">
        <v>63.61</v>
      </c>
      <c r="F3563" s="9">
        <f t="shared" si="507"/>
        <v>0</v>
      </c>
      <c r="G3563" s="9">
        <v>1.01</v>
      </c>
      <c r="H3563" s="9">
        <v>5.54</v>
      </c>
      <c r="I3563" s="9"/>
      <c r="J3563" s="9">
        <v>7.343</v>
      </c>
      <c r="K3563" s="9">
        <v>76</v>
      </c>
      <c r="L3563" s="9">
        <v>0.248</v>
      </c>
      <c r="M3563" s="9">
        <v>0.3286</v>
      </c>
      <c r="N3563" s="9">
        <v>0</v>
      </c>
      <c r="O3563" s="9">
        <v>111.9</v>
      </c>
      <c r="P3563" s="9"/>
      <c r="Q3563" s="9"/>
      <c r="R3563" s="9"/>
      <c r="T3563">
        <f t="shared" si="502"/>
        <v>1490700</v>
      </c>
      <c r="U3563">
        <v>334.5</v>
      </c>
      <c r="V3563">
        <f t="shared" si="509"/>
        <v>111.9</v>
      </c>
      <c r="W3563" t="str">
        <f t="shared" si="503"/>
        <v/>
      </c>
      <c r="X3563" t="str">
        <f t="shared" si="504"/>
        <v/>
      </c>
      <c r="Y3563" t="str">
        <f t="shared" si="510"/>
        <v/>
      </c>
      <c r="Z3563" s="9"/>
      <c r="AA3563" s="14">
        <f t="shared" si="505"/>
        <v>0.77900000000000003</v>
      </c>
      <c r="AB3563" s="14">
        <f t="shared" si="506"/>
        <v>0.246</v>
      </c>
    </row>
    <row r="3564" spans="1:28" x14ac:dyDescent="0.25">
      <c r="A3564" s="10">
        <f t="shared" si="508"/>
        <v>45440</v>
      </c>
      <c r="B3564" s="11">
        <v>149</v>
      </c>
      <c r="C3564" s="11">
        <v>800</v>
      </c>
      <c r="D3564" s="12">
        <v>657.33333333333303</v>
      </c>
      <c r="E3564" s="9">
        <v>63.49</v>
      </c>
      <c r="F3564" s="9">
        <f t="shared" si="507"/>
        <v>0</v>
      </c>
      <c r="G3564" s="9">
        <v>1.51</v>
      </c>
      <c r="H3564" s="9">
        <v>6.54</v>
      </c>
      <c r="I3564" s="9"/>
      <c r="J3564" s="9">
        <v>7.3179999999999996</v>
      </c>
      <c r="K3564" s="9">
        <v>77.400000000000006</v>
      </c>
      <c r="L3564" s="9">
        <v>0.248</v>
      </c>
      <c r="M3564" s="9">
        <v>0.32790000000000002</v>
      </c>
      <c r="N3564" s="9">
        <v>0</v>
      </c>
      <c r="O3564" s="9">
        <v>141.9</v>
      </c>
      <c r="P3564" s="9"/>
      <c r="Q3564" s="9"/>
      <c r="R3564" s="9"/>
      <c r="T3564">
        <f t="shared" si="502"/>
        <v>1490800</v>
      </c>
      <c r="U3564">
        <v>516.5</v>
      </c>
      <c r="V3564">
        <f t="shared" si="509"/>
        <v>141.9</v>
      </c>
      <c r="W3564" t="str">
        <f t="shared" si="503"/>
        <v/>
      </c>
      <c r="X3564" t="str">
        <f t="shared" si="504"/>
        <v/>
      </c>
      <c r="Y3564" t="str">
        <f t="shared" si="510"/>
        <v/>
      </c>
      <c r="Z3564" s="9"/>
      <c r="AA3564" s="14">
        <f t="shared" si="505"/>
        <v>0.79200000000000004</v>
      </c>
      <c r="AB3564" s="14">
        <f t="shared" si="506"/>
        <v>0.23100000000000001</v>
      </c>
    </row>
    <row r="3565" spans="1:28" x14ac:dyDescent="0.25">
      <c r="A3565" s="10">
        <f t="shared" si="508"/>
        <v>45440</v>
      </c>
      <c r="B3565" s="11">
        <v>149</v>
      </c>
      <c r="C3565" s="11">
        <v>900</v>
      </c>
      <c r="D3565" s="12">
        <v>657.375</v>
      </c>
      <c r="E3565" s="9">
        <v>63.84</v>
      </c>
      <c r="F3565" s="9">
        <f t="shared" si="507"/>
        <v>0</v>
      </c>
      <c r="G3565" s="9">
        <v>1.51</v>
      </c>
      <c r="H3565" s="9">
        <v>5.03</v>
      </c>
      <c r="I3565" s="9"/>
      <c r="J3565" s="9">
        <v>8.6180000000000003</v>
      </c>
      <c r="K3565" s="9">
        <v>76.900000000000006</v>
      </c>
      <c r="L3565" s="9">
        <v>0.248</v>
      </c>
      <c r="M3565" s="9">
        <v>0.3271</v>
      </c>
      <c r="N3565" s="9">
        <v>0</v>
      </c>
      <c r="O3565" s="9">
        <v>176.9</v>
      </c>
      <c r="P3565" s="9"/>
      <c r="Q3565" s="9"/>
      <c r="R3565" s="9"/>
      <c r="T3565">
        <f t="shared" si="502"/>
        <v>1490900</v>
      </c>
      <c r="U3565">
        <v>684.8</v>
      </c>
      <c r="V3565">
        <f t="shared" si="509"/>
        <v>176.9</v>
      </c>
      <c r="W3565" t="str">
        <f t="shared" si="503"/>
        <v/>
      </c>
      <c r="X3565" t="str">
        <f t="shared" si="504"/>
        <v/>
      </c>
      <c r="Y3565" t="str">
        <f t="shared" si="510"/>
        <v/>
      </c>
      <c r="Z3565" s="9"/>
      <c r="AA3565" s="14">
        <f t="shared" si="505"/>
        <v>0.86</v>
      </c>
      <c r="AB3565" s="14">
        <f t="shared" si="506"/>
        <v>0.25800000000000001</v>
      </c>
    </row>
    <row r="3566" spans="1:28" x14ac:dyDescent="0.25">
      <c r="A3566" s="10">
        <f t="shared" si="508"/>
        <v>45440</v>
      </c>
      <c r="B3566" s="11">
        <v>149</v>
      </c>
      <c r="C3566" s="11">
        <v>1000</v>
      </c>
      <c r="D3566" s="12">
        <v>657.41666666666697</v>
      </c>
      <c r="E3566" s="9">
        <v>63.73</v>
      </c>
      <c r="F3566" s="9">
        <f t="shared" si="507"/>
        <v>0</v>
      </c>
      <c r="G3566" s="9">
        <v>2.52</v>
      </c>
      <c r="H3566" s="9">
        <v>7.55</v>
      </c>
      <c r="I3566" s="9"/>
      <c r="J3566" s="9">
        <v>8.8409999999999993</v>
      </c>
      <c r="K3566" s="9">
        <v>73.2</v>
      </c>
      <c r="L3566" s="9">
        <v>0.248</v>
      </c>
      <c r="M3566" s="9">
        <v>0.3271</v>
      </c>
      <c r="N3566" s="9">
        <v>0</v>
      </c>
      <c r="O3566" s="9">
        <v>334.4</v>
      </c>
      <c r="P3566" s="9"/>
      <c r="Q3566" s="9"/>
      <c r="R3566" s="9"/>
      <c r="T3566">
        <f t="shared" si="502"/>
        <v>1491000</v>
      </c>
      <c r="U3566">
        <v>825</v>
      </c>
      <c r="V3566">
        <f t="shared" si="509"/>
        <v>334.4</v>
      </c>
      <c r="W3566" t="str">
        <f t="shared" si="503"/>
        <v/>
      </c>
      <c r="X3566" t="str">
        <f t="shared" si="504"/>
        <v/>
      </c>
      <c r="Y3566" t="str">
        <f t="shared" si="510"/>
        <v/>
      </c>
      <c r="Z3566" s="9"/>
      <c r="AA3566" s="14">
        <f t="shared" si="505"/>
        <v>0.83099999999999996</v>
      </c>
      <c r="AB3566" s="14">
        <f t="shared" si="506"/>
        <v>0.30399999999999999</v>
      </c>
    </row>
    <row r="3567" spans="1:28" x14ac:dyDescent="0.25">
      <c r="A3567" s="10">
        <f t="shared" si="508"/>
        <v>45440</v>
      </c>
      <c r="B3567" s="11">
        <v>149</v>
      </c>
      <c r="C3567" s="11">
        <v>1100</v>
      </c>
      <c r="D3567" s="12">
        <v>657.45833333333303</v>
      </c>
      <c r="E3567" s="9">
        <v>63.73</v>
      </c>
      <c r="F3567" s="9">
        <f t="shared" si="507"/>
        <v>0</v>
      </c>
      <c r="G3567" s="9">
        <v>3.02</v>
      </c>
      <c r="H3567" s="9">
        <v>7.55</v>
      </c>
      <c r="I3567" s="9"/>
      <c r="J3567" s="9">
        <v>8.6679999999999993</v>
      </c>
      <c r="K3567" s="9">
        <v>76.099999999999994</v>
      </c>
      <c r="L3567" s="9">
        <v>0.248</v>
      </c>
      <c r="M3567" s="9">
        <v>0.32640000000000002</v>
      </c>
      <c r="N3567" s="9">
        <v>0</v>
      </c>
      <c r="O3567" s="9">
        <v>331.9</v>
      </c>
      <c r="P3567" s="9"/>
      <c r="Q3567" s="9"/>
      <c r="R3567" s="9"/>
      <c r="T3567">
        <f t="shared" si="502"/>
        <v>1491100</v>
      </c>
      <c r="U3567">
        <v>926.5</v>
      </c>
      <c r="V3567">
        <f t="shared" si="509"/>
        <v>331.9</v>
      </c>
      <c r="W3567" t="str">
        <f t="shared" si="503"/>
        <v/>
      </c>
      <c r="X3567" t="str">
        <f t="shared" si="504"/>
        <v/>
      </c>
      <c r="Y3567" t="str">
        <f t="shared" si="510"/>
        <v/>
      </c>
      <c r="Z3567" s="9"/>
      <c r="AA3567" s="14">
        <f t="shared" si="505"/>
        <v>0.85399999999999998</v>
      </c>
      <c r="AB3567" s="14">
        <f t="shared" si="506"/>
        <v>0.26800000000000002</v>
      </c>
    </row>
    <row r="3568" spans="1:28" x14ac:dyDescent="0.25">
      <c r="A3568" s="10">
        <f t="shared" si="508"/>
        <v>45440</v>
      </c>
      <c r="B3568" s="11">
        <v>149</v>
      </c>
      <c r="C3568" s="11">
        <v>1200</v>
      </c>
      <c r="D3568" s="12">
        <v>657.5</v>
      </c>
      <c r="E3568" s="9">
        <v>63.61</v>
      </c>
      <c r="F3568" s="9">
        <f t="shared" si="507"/>
        <v>0</v>
      </c>
      <c r="G3568" s="9">
        <v>3.02</v>
      </c>
      <c r="H3568" s="9">
        <v>8.0500000000000007</v>
      </c>
      <c r="I3568" s="9"/>
      <c r="J3568" s="9">
        <v>8.3689999999999998</v>
      </c>
      <c r="K3568" s="9">
        <v>75.2</v>
      </c>
      <c r="L3568" s="9">
        <v>0.248</v>
      </c>
      <c r="M3568" s="9">
        <v>0.32640000000000002</v>
      </c>
      <c r="N3568" s="9">
        <v>0</v>
      </c>
      <c r="O3568" s="9">
        <v>223.1</v>
      </c>
      <c r="P3568" s="9"/>
      <c r="Q3568" s="9"/>
      <c r="R3568" s="9"/>
      <c r="T3568">
        <f t="shared" si="502"/>
        <v>1491200</v>
      </c>
      <c r="U3568">
        <v>981.2</v>
      </c>
      <c r="V3568">
        <f t="shared" si="509"/>
        <v>223.1</v>
      </c>
      <c r="W3568" t="str">
        <f t="shared" si="503"/>
        <v/>
      </c>
      <c r="X3568" t="str">
        <f t="shared" si="504"/>
        <v/>
      </c>
      <c r="Y3568" t="str">
        <f t="shared" si="510"/>
        <v/>
      </c>
      <c r="Z3568" s="9"/>
      <c r="AA3568" s="14">
        <f t="shared" si="505"/>
        <v>0.82699999999999996</v>
      </c>
      <c r="AB3568" s="14">
        <f t="shared" si="506"/>
        <v>0.27300000000000002</v>
      </c>
    </row>
    <row r="3569" spans="1:28" x14ac:dyDescent="0.25">
      <c r="A3569" s="10">
        <f t="shared" si="508"/>
        <v>45440</v>
      </c>
      <c r="B3569" s="11">
        <v>149</v>
      </c>
      <c r="C3569" s="11">
        <v>1300</v>
      </c>
      <c r="D3569" s="12">
        <v>657.54166666666697</v>
      </c>
      <c r="E3569" s="9">
        <v>63.96</v>
      </c>
      <c r="F3569" s="9">
        <f t="shared" si="507"/>
        <v>0</v>
      </c>
      <c r="G3569" s="9">
        <v>2.52</v>
      </c>
      <c r="H3569" s="9">
        <v>8.0500000000000007</v>
      </c>
      <c r="I3569" s="9"/>
      <c r="J3569" s="9">
        <v>7.0149999999999997</v>
      </c>
      <c r="K3569" s="9">
        <v>89.3</v>
      </c>
      <c r="L3569" s="9">
        <v>0.2429</v>
      </c>
      <c r="M3569" s="9">
        <v>0.32569999999999999</v>
      </c>
      <c r="N3569" s="9">
        <v>0.2</v>
      </c>
      <c r="O3569" s="9">
        <v>270.60000000000002</v>
      </c>
      <c r="P3569" s="9"/>
      <c r="Q3569" s="9"/>
      <c r="R3569" s="9"/>
      <c r="T3569">
        <f t="shared" si="502"/>
        <v>1491300</v>
      </c>
      <c r="U3569">
        <v>985.3</v>
      </c>
      <c r="V3569">
        <f t="shared" si="509"/>
        <v>270.60000000000002</v>
      </c>
      <c r="W3569" t="str">
        <f t="shared" si="503"/>
        <v/>
      </c>
      <c r="X3569" t="str">
        <f t="shared" si="504"/>
        <v/>
      </c>
      <c r="Y3569" t="str">
        <f t="shared" si="510"/>
        <v/>
      </c>
      <c r="Z3569" s="9"/>
      <c r="AA3569" s="14">
        <f t="shared" si="505"/>
        <v>0.89500000000000002</v>
      </c>
      <c r="AB3569" s="14">
        <f t="shared" si="506"/>
        <v>0.107</v>
      </c>
    </row>
    <row r="3570" spans="1:28" x14ac:dyDescent="0.25">
      <c r="A3570" s="10">
        <f t="shared" si="508"/>
        <v>45440</v>
      </c>
      <c r="B3570" s="11">
        <v>149</v>
      </c>
      <c r="C3570" s="11">
        <v>1400</v>
      </c>
      <c r="D3570" s="12">
        <v>657.58333333333303</v>
      </c>
      <c r="E3570" s="9">
        <v>63.84</v>
      </c>
      <c r="F3570" s="9">
        <f t="shared" si="507"/>
        <v>0</v>
      </c>
      <c r="G3570" s="9">
        <v>2.52</v>
      </c>
      <c r="H3570" s="9">
        <v>7.05</v>
      </c>
      <c r="I3570" s="9"/>
      <c r="J3570" s="9">
        <v>5.8719999999999999</v>
      </c>
      <c r="K3570" s="9">
        <v>91.1</v>
      </c>
      <c r="L3570" s="9">
        <v>0.2422</v>
      </c>
      <c r="M3570" s="9">
        <v>0.32500000000000001</v>
      </c>
      <c r="N3570" s="9">
        <v>0.2</v>
      </c>
      <c r="O3570" s="9">
        <v>286.89999999999998</v>
      </c>
      <c r="P3570" s="9"/>
      <c r="Q3570" s="9"/>
      <c r="R3570" s="9"/>
      <c r="T3570">
        <f t="shared" si="502"/>
        <v>1491400</v>
      </c>
      <c r="U3570">
        <v>938.5</v>
      </c>
      <c r="V3570">
        <f t="shared" si="509"/>
        <v>286.89999999999998</v>
      </c>
      <c r="W3570" t="str">
        <f t="shared" si="503"/>
        <v/>
      </c>
      <c r="X3570" t="str">
        <f t="shared" si="504"/>
        <v/>
      </c>
      <c r="Y3570" t="str">
        <f t="shared" si="510"/>
        <v/>
      </c>
      <c r="Z3570" s="9"/>
      <c r="AA3570" s="14">
        <f t="shared" si="505"/>
        <v>0.84399999999999997</v>
      </c>
      <c r="AB3570" s="14">
        <f t="shared" si="506"/>
        <v>8.2000000000000003E-2</v>
      </c>
    </row>
    <row r="3571" spans="1:28" x14ac:dyDescent="0.25">
      <c r="A3571" s="10">
        <f t="shared" si="508"/>
        <v>45440</v>
      </c>
      <c r="B3571" s="11">
        <v>149</v>
      </c>
      <c r="C3571" s="11">
        <v>1500</v>
      </c>
      <c r="D3571" s="12">
        <v>657.625</v>
      </c>
      <c r="E3571" s="9">
        <v>64.08</v>
      </c>
      <c r="F3571" s="9">
        <f t="shared" si="507"/>
        <v>7.9999999999998295E-2</v>
      </c>
      <c r="G3571" s="9">
        <v>1.51</v>
      </c>
      <c r="H3571" s="9">
        <v>7.55</v>
      </c>
      <c r="I3571" s="9"/>
      <c r="J3571" s="9">
        <v>3.9319999999999999</v>
      </c>
      <c r="K3571" s="9">
        <v>94.4</v>
      </c>
      <c r="L3571" s="9">
        <v>0.2472</v>
      </c>
      <c r="M3571" s="9">
        <v>0.31840000000000002</v>
      </c>
      <c r="N3571" s="9">
        <v>3.8</v>
      </c>
      <c r="O3571" s="9">
        <v>65.599999999999994</v>
      </c>
      <c r="P3571" s="9"/>
      <c r="Q3571" s="9"/>
      <c r="R3571" s="9"/>
      <c r="T3571">
        <f t="shared" si="502"/>
        <v>1491500</v>
      </c>
      <c r="U3571">
        <v>844.3</v>
      </c>
      <c r="V3571">
        <f t="shared" si="509"/>
        <v>65.599999999999994</v>
      </c>
      <c r="W3571" t="str">
        <f t="shared" si="503"/>
        <v/>
      </c>
      <c r="X3571" t="str">
        <f t="shared" si="504"/>
        <v/>
      </c>
      <c r="Y3571" t="str">
        <f t="shared" si="510"/>
        <v/>
      </c>
      <c r="Z3571" s="9"/>
      <c r="AA3571" s="14">
        <f t="shared" si="505"/>
        <v>0.76400000000000001</v>
      </c>
      <c r="AB3571" s="14">
        <f t="shared" si="506"/>
        <v>4.4999999999999998E-2</v>
      </c>
    </row>
    <row r="3572" spans="1:28" x14ac:dyDescent="0.25">
      <c r="A3572" s="10">
        <f t="shared" si="508"/>
        <v>45440</v>
      </c>
      <c r="B3572" s="11">
        <v>149</v>
      </c>
      <c r="C3572" s="11">
        <v>1600</v>
      </c>
      <c r="D3572" s="12">
        <v>657.66666666666697</v>
      </c>
      <c r="E3572" s="9">
        <v>63.84</v>
      </c>
      <c r="F3572" s="9">
        <f t="shared" si="507"/>
        <v>0</v>
      </c>
      <c r="G3572" s="9">
        <v>1.01</v>
      </c>
      <c r="H3572" s="9">
        <v>4.53</v>
      </c>
      <c r="I3572" s="9"/>
      <c r="J3572" s="9">
        <v>4.1150000000000002</v>
      </c>
      <c r="K3572" s="9">
        <v>96</v>
      </c>
      <c r="L3572" s="9">
        <v>0.25009999999999999</v>
      </c>
      <c r="M3572" s="9">
        <v>0.32279999999999998</v>
      </c>
      <c r="N3572" s="9">
        <v>2</v>
      </c>
      <c r="O3572" s="9">
        <v>139.4</v>
      </c>
      <c r="P3572" s="9"/>
      <c r="Q3572" s="9"/>
      <c r="R3572" s="9"/>
      <c r="T3572">
        <f t="shared" si="502"/>
        <v>1491600</v>
      </c>
      <c r="U3572">
        <v>709.5</v>
      </c>
      <c r="V3572">
        <f t="shared" si="509"/>
        <v>139.4</v>
      </c>
      <c r="W3572" t="str">
        <f t="shared" si="503"/>
        <v/>
      </c>
      <c r="X3572" t="str">
        <f t="shared" si="504"/>
        <v/>
      </c>
      <c r="Y3572" t="str">
        <f t="shared" si="510"/>
        <v/>
      </c>
      <c r="Z3572" s="9"/>
      <c r="AA3572" s="14">
        <f t="shared" si="505"/>
        <v>0.78700000000000003</v>
      </c>
      <c r="AB3572" s="14">
        <f t="shared" si="506"/>
        <v>3.3000000000000002E-2</v>
      </c>
    </row>
    <row r="3573" spans="1:28" x14ac:dyDescent="0.25">
      <c r="A3573" s="10">
        <f t="shared" si="508"/>
        <v>45440</v>
      </c>
      <c r="B3573" s="11">
        <v>149</v>
      </c>
      <c r="C3573" s="11">
        <v>1700</v>
      </c>
      <c r="D3573" s="12">
        <v>657.70833333333303</v>
      </c>
      <c r="E3573" s="9">
        <v>63.84</v>
      </c>
      <c r="F3573" s="9">
        <f t="shared" si="507"/>
        <v>0</v>
      </c>
      <c r="G3573" s="9">
        <v>0.5</v>
      </c>
      <c r="H3573" s="9">
        <v>3.52</v>
      </c>
      <c r="I3573" s="9"/>
      <c r="J3573" s="9">
        <v>4.3239999999999998</v>
      </c>
      <c r="K3573" s="9">
        <v>96.2</v>
      </c>
      <c r="L3573" s="9">
        <v>0.25009999999999999</v>
      </c>
      <c r="M3573" s="9">
        <v>0.33</v>
      </c>
      <c r="N3573" s="9">
        <v>0.4</v>
      </c>
      <c r="O3573" s="9">
        <v>170.6</v>
      </c>
      <c r="P3573" s="9"/>
      <c r="Q3573" s="9"/>
      <c r="R3573" s="9"/>
      <c r="T3573">
        <f t="shared" si="502"/>
        <v>1491700</v>
      </c>
      <c r="U3573">
        <v>544.79999999999995</v>
      </c>
      <c r="V3573">
        <f t="shared" si="509"/>
        <v>170.6</v>
      </c>
      <c r="W3573" t="str">
        <f t="shared" si="503"/>
        <v/>
      </c>
      <c r="X3573" t="str">
        <f t="shared" si="504"/>
        <v/>
      </c>
      <c r="Y3573" t="str">
        <f t="shared" si="510"/>
        <v/>
      </c>
      <c r="Z3573" s="9"/>
      <c r="AA3573" s="14">
        <f t="shared" si="505"/>
        <v>0.8</v>
      </c>
      <c r="AB3573" s="14">
        <f t="shared" si="506"/>
        <v>3.2000000000000001E-2</v>
      </c>
    </row>
    <row r="3574" spans="1:28" x14ac:dyDescent="0.25">
      <c r="A3574" s="10">
        <f t="shared" si="508"/>
        <v>45440</v>
      </c>
      <c r="B3574" s="11">
        <v>149</v>
      </c>
      <c r="C3574" s="11">
        <v>1800</v>
      </c>
      <c r="D3574" s="12">
        <v>657.75</v>
      </c>
      <c r="E3574" s="9">
        <v>63.73</v>
      </c>
      <c r="F3574" s="9">
        <f t="shared" si="507"/>
        <v>0</v>
      </c>
      <c r="G3574" s="9">
        <v>2.0099999999999998</v>
      </c>
      <c r="H3574" s="9">
        <v>6.04</v>
      </c>
      <c r="I3574" s="9"/>
      <c r="J3574" s="9">
        <v>3.617</v>
      </c>
      <c r="K3574" s="9">
        <v>93.4</v>
      </c>
      <c r="L3574" s="9">
        <v>0.2487</v>
      </c>
      <c r="M3574" s="9">
        <v>0.33579999999999999</v>
      </c>
      <c r="N3574" s="9">
        <v>0.2</v>
      </c>
      <c r="O3574" s="9">
        <v>139.4</v>
      </c>
      <c r="P3574" s="9"/>
      <c r="Q3574" s="9"/>
      <c r="R3574" s="9"/>
      <c r="T3574">
        <f t="shared" si="502"/>
        <v>1491800</v>
      </c>
      <c r="U3574">
        <v>364</v>
      </c>
      <c r="V3574">
        <f t="shared" si="509"/>
        <v>139.4</v>
      </c>
      <c r="W3574" t="str">
        <f t="shared" si="503"/>
        <v/>
      </c>
      <c r="X3574" t="str">
        <f t="shared" si="504"/>
        <v/>
      </c>
      <c r="Y3574" t="str">
        <f t="shared" si="510"/>
        <v/>
      </c>
      <c r="Z3574" s="9"/>
      <c r="AA3574" s="14">
        <f t="shared" si="505"/>
        <v>0.73899999999999999</v>
      </c>
      <c r="AB3574" s="14">
        <f t="shared" si="506"/>
        <v>5.1999999999999998E-2</v>
      </c>
    </row>
    <row r="3575" spans="1:28" x14ac:dyDescent="0.25">
      <c r="A3575" s="10">
        <f t="shared" si="508"/>
        <v>45440</v>
      </c>
      <c r="B3575" s="11">
        <v>149</v>
      </c>
      <c r="C3575" s="11">
        <v>1900</v>
      </c>
      <c r="D3575" s="12">
        <v>657.79166666666697</v>
      </c>
      <c r="E3575" s="9">
        <v>63.73</v>
      </c>
      <c r="F3575" s="9">
        <f t="shared" si="507"/>
        <v>0</v>
      </c>
      <c r="G3575" s="9">
        <v>1.51</v>
      </c>
      <c r="H3575" s="9">
        <v>5.54</v>
      </c>
      <c r="I3575" s="9"/>
      <c r="J3575" s="9">
        <v>3.1419999999999999</v>
      </c>
      <c r="K3575" s="9">
        <v>93.8</v>
      </c>
      <c r="L3575" s="9">
        <v>0.2487</v>
      </c>
      <c r="M3575" s="9">
        <v>0.3402</v>
      </c>
      <c r="N3575" s="9">
        <v>0</v>
      </c>
      <c r="O3575" s="9">
        <v>51.9</v>
      </c>
      <c r="P3575" s="9"/>
      <c r="Q3575" s="9"/>
      <c r="R3575" s="9"/>
      <c r="T3575">
        <f t="shared" si="502"/>
        <v>1491900</v>
      </c>
      <c r="U3575">
        <v>184.3</v>
      </c>
      <c r="V3575">
        <f t="shared" si="509"/>
        <v>51.9</v>
      </c>
      <c r="W3575" t="str">
        <f t="shared" si="503"/>
        <v/>
      </c>
      <c r="X3575" t="str">
        <f t="shared" si="504"/>
        <v/>
      </c>
      <c r="Y3575" t="str">
        <f t="shared" si="510"/>
        <v/>
      </c>
      <c r="Z3575" s="9"/>
      <c r="AA3575" s="14">
        <f t="shared" si="505"/>
        <v>0.71799999999999997</v>
      </c>
      <c r="AB3575" s="14">
        <f t="shared" si="506"/>
        <v>4.7E-2</v>
      </c>
    </row>
    <row r="3576" spans="1:28" x14ac:dyDescent="0.25">
      <c r="A3576" s="10">
        <f t="shared" si="508"/>
        <v>45440</v>
      </c>
      <c r="B3576" s="11">
        <v>149</v>
      </c>
      <c r="C3576" s="11">
        <v>2000</v>
      </c>
      <c r="D3576" s="12">
        <v>657.83333333333303</v>
      </c>
      <c r="E3576" s="9">
        <v>63.61</v>
      </c>
      <c r="F3576" s="9">
        <f t="shared" si="507"/>
        <v>0</v>
      </c>
      <c r="G3576" s="9">
        <v>2.0099999999999998</v>
      </c>
      <c r="H3576" s="9">
        <v>7.55</v>
      </c>
      <c r="I3576" s="9"/>
      <c r="J3576" s="9">
        <v>1.8859999999999999</v>
      </c>
      <c r="K3576" s="9">
        <v>93.5</v>
      </c>
      <c r="L3576" s="9">
        <v>0.2487</v>
      </c>
      <c r="M3576" s="9">
        <v>0.34310000000000002</v>
      </c>
      <c r="N3576" s="9">
        <v>0</v>
      </c>
      <c r="O3576" s="9">
        <v>8.1</v>
      </c>
      <c r="P3576" s="9"/>
      <c r="Q3576" s="9"/>
      <c r="R3576" s="9"/>
      <c r="T3576">
        <f t="shared" si="502"/>
        <v>1492000</v>
      </c>
      <c r="U3576">
        <v>37</v>
      </c>
      <c r="V3576">
        <f t="shared" si="509"/>
        <v>8.1</v>
      </c>
      <c r="W3576" t="str">
        <f t="shared" si="503"/>
        <v/>
      </c>
      <c r="X3576" t="str">
        <f t="shared" si="504"/>
        <v/>
      </c>
      <c r="Y3576" t="str">
        <f t="shared" si="510"/>
        <v/>
      </c>
      <c r="Z3576" s="9"/>
      <c r="AA3576" s="14">
        <f t="shared" si="505"/>
        <v>0.65400000000000003</v>
      </c>
      <c r="AB3576" s="14">
        <f t="shared" si="506"/>
        <v>4.4999999999999998E-2</v>
      </c>
    </row>
    <row r="3577" spans="1:28" x14ac:dyDescent="0.25">
      <c r="A3577" s="10">
        <f t="shared" si="508"/>
        <v>45440</v>
      </c>
      <c r="B3577" s="11">
        <v>149</v>
      </c>
      <c r="C3577" s="11">
        <v>2100</v>
      </c>
      <c r="D3577" s="12">
        <v>657.875</v>
      </c>
      <c r="E3577" s="9">
        <v>63.61</v>
      </c>
      <c r="F3577" s="9">
        <f t="shared" si="507"/>
        <v>0</v>
      </c>
      <c r="G3577" s="9">
        <v>3.02</v>
      </c>
      <c r="H3577" s="9">
        <v>8.0500000000000007</v>
      </c>
      <c r="I3577" s="9"/>
      <c r="J3577" s="9">
        <v>-0.33900000000000002</v>
      </c>
      <c r="K3577" s="9">
        <v>89.8</v>
      </c>
      <c r="L3577" s="9">
        <v>0.248</v>
      </c>
      <c r="M3577" s="9">
        <v>0.34379999999999999</v>
      </c>
      <c r="N3577" s="9">
        <v>0</v>
      </c>
      <c r="O3577" s="9">
        <v>0.6</v>
      </c>
      <c r="P3577" s="9"/>
      <c r="Q3577" s="9"/>
      <c r="R3577" s="9"/>
      <c r="T3577">
        <f t="shared" si="502"/>
        <v>1492100</v>
      </c>
      <c r="U3577">
        <v>0</v>
      </c>
      <c r="V3577">
        <f t="shared" si="509"/>
        <v>0</v>
      </c>
      <c r="W3577" t="str">
        <f t="shared" si="503"/>
        <v/>
      </c>
      <c r="X3577" t="str">
        <f t="shared" si="504"/>
        <v/>
      </c>
      <c r="Y3577" t="str">
        <f t="shared" si="510"/>
        <v/>
      </c>
      <c r="Z3577" s="9"/>
      <c r="AA3577" s="14">
        <f t="shared" si="505"/>
        <v>0.53500000000000003</v>
      </c>
      <c r="AB3577" s="14">
        <f t="shared" si="506"/>
        <v>6.0999999999999999E-2</v>
      </c>
    </row>
    <row r="3578" spans="1:28" x14ac:dyDescent="0.25">
      <c r="A3578" s="10">
        <f t="shared" si="508"/>
        <v>45440</v>
      </c>
      <c r="B3578" s="11">
        <v>149</v>
      </c>
      <c r="C3578" s="11">
        <v>2200</v>
      </c>
      <c r="D3578" s="12">
        <v>657.91666666666697</v>
      </c>
      <c r="E3578" s="9">
        <v>63.61</v>
      </c>
      <c r="F3578" s="9">
        <f t="shared" si="507"/>
        <v>0</v>
      </c>
      <c r="G3578" s="9">
        <v>2.52</v>
      </c>
      <c r="H3578" s="9">
        <v>7.55</v>
      </c>
      <c r="I3578" s="9"/>
      <c r="J3578" s="9">
        <v>-1.27</v>
      </c>
      <c r="K3578" s="9">
        <v>86.5</v>
      </c>
      <c r="L3578" s="9">
        <v>0.24510000000000001</v>
      </c>
      <c r="M3578" s="9">
        <v>0.34460000000000002</v>
      </c>
      <c r="N3578" s="9">
        <v>0</v>
      </c>
      <c r="O3578" s="9">
        <v>0.6</v>
      </c>
      <c r="P3578" s="9"/>
      <c r="Q3578" s="9"/>
      <c r="R3578" s="9"/>
      <c r="T3578">
        <f t="shared" si="502"/>
        <v>1492200</v>
      </c>
      <c r="U3578">
        <v>0</v>
      </c>
      <c r="V3578">
        <f t="shared" si="509"/>
        <v>0</v>
      </c>
      <c r="W3578" t="str">
        <f t="shared" si="503"/>
        <v/>
      </c>
      <c r="X3578" t="str">
        <f t="shared" si="504"/>
        <v/>
      </c>
      <c r="Y3578" t="str">
        <f t="shared" si="510"/>
        <v/>
      </c>
      <c r="Z3578" s="9"/>
      <c r="AA3578" s="14">
        <f t="shared" si="505"/>
        <v>0.48099999999999998</v>
      </c>
      <c r="AB3578" s="14">
        <f t="shared" si="506"/>
        <v>7.4999999999999997E-2</v>
      </c>
    </row>
    <row r="3579" spans="1:28" x14ac:dyDescent="0.25">
      <c r="A3579" s="10">
        <f t="shared" si="508"/>
        <v>45440</v>
      </c>
      <c r="B3579" s="11">
        <v>149</v>
      </c>
      <c r="C3579" s="11">
        <v>2300</v>
      </c>
      <c r="D3579" s="12">
        <v>657.95833333333303</v>
      </c>
      <c r="E3579" s="9">
        <v>63.73</v>
      </c>
      <c r="F3579" s="9">
        <f t="shared" si="507"/>
        <v>0</v>
      </c>
      <c r="G3579" s="9">
        <v>1.01</v>
      </c>
      <c r="H3579" s="9">
        <v>8.0500000000000007</v>
      </c>
      <c r="I3579" s="9"/>
      <c r="J3579" s="9">
        <v>-1.756</v>
      </c>
      <c r="K3579" s="9">
        <v>83.7</v>
      </c>
      <c r="L3579" s="9">
        <v>0.24429999999999999</v>
      </c>
      <c r="M3579" s="9">
        <v>0.34460000000000002</v>
      </c>
      <c r="N3579" s="9">
        <v>0</v>
      </c>
      <c r="O3579" s="9">
        <v>0.6</v>
      </c>
      <c r="P3579" s="9"/>
      <c r="Q3579" s="9"/>
      <c r="R3579" s="9"/>
      <c r="T3579">
        <f t="shared" si="502"/>
        <v>1492300</v>
      </c>
      <c r="U3579">
        <v>0</v>
      </c>
      <c r="V3579">
        <f t="shared" si="509"/>
        <v>0</v>
      </c>
      <c r="W3579" t="str">
        <f t="shared" si="503"/>
        <v/>
      </c>
      <c r="X3579" t="str">
        <f t="shared" si="504"/>
        <v/>
      </c>
      <c r="Y3579" t="str">
        <f t="shared" si="510"/>
        <v/>
      </c>
      <c r="Z3579" s="9"/>
      <c r="AA3579" s="14">
        <f t="shared" si="505"/>
        <v>0.44900000000000001</v>
      </c>
      <c r="AB3579" s="14">
        <f t="shared" si="506"/>
        <v>8.6999999999999994E-2</v>
      </c>
    </row>
    <row r="3580" spans="1:28" x14ac:dyDescent="0.25">
      <c r="A3580" s="10">
        <f t="shared" si="508"/>
        <v>45440</v>
      </c>
      <c r="B3580" s="11">
        <v>149</v>
      </c>
      <c r="C3580" s="11">
        <v>2400</v>
      </c>
      <c r="D3580" s="12">
        <v>658</v>
      </c>
      <c r="E3580" s="9">
        <v>63.61</v>
      </c>
      <c r="F3580" s="9">
        <f t="shared" si="507"/>
        <v>0</v>
      </c>
      <c r="G3580" s="9">
        <v>0</v>
      </c>
      <c r="H3580" s="9">
        <v>0</v>
      </c>
      <c r="I3580" s="9"/>
      <c r="J3580" s="9">
        <v>-2.3050000000000002</v>
      </c>
      <c r="K3580" s="9">
        <v>83.4</v>
      </c>
      <c r="L3580" s="9">
        <v>0.24510000000000001</v>
      </c>
      <c r="M3580" s="9">
        <v>0.3453</v>
      </c>
      <c r="N3580" s="9">
        <v>0</v>
      </c>
      <c r="O3580" s="9">
        <v>0.6</v>
      </c>
      <c r="P3580" s="9"/>
      <c r="Q3580" s="9"/>
      <c r="R3580" s="9"/>
      <c r="T3580">
        <f t="shared" si="502"/>
        <v>1492400</v>
      </c>
      <c r="U3580">
        <v>0</v>
      </c>
      <c r="V3580">
        <f t="shared" si="509"/>
        <v>0</v>
      </c>
      <c r="W3580">
        <f t="shared" si="503"/>
        <v>0.245</v>
      </c>
      <c r="X3580">
        <f t="shared" si="504"/>
        <v>0.34499999999999997</v>
      </c>
      <c r="Y3580">
        <f t="shared" si="510"/>
        <v>0</v>
      </c>
      <c r="Z3580" s="9"/>
      <c r="AA3580" s="14">
        <f t="shared" si="505"/>
        <v>0.43</v>
      </c>
      <c r="AB3580" s="14">
        <f t="shared" si="506"/>
        <v>8.5999999999999993E-2</v>
      </c>
    </row>
    <row r="3581" spans="1:28" x14ac:dyDescent="0.25">
      <c r="A3581" s="10">
        <f t="shared" si="508"/>
        <v>45441</v>
      </c>
      <c r="B3581" s="11">
        <v>150</v>
      </c>
      <c r="C3581" s="11">
        <v>100</v>
      </c>
      <c r="D3581" s="12">
        <v>658.04166666666697</v>
      </c>
      <c r="E3581" s="9">
        <v>63.61</v>
      </c>
      <c r="F3581" s="9">
        <f t="shared" si="507"/>
        <v>0</v>
      </c>
      <c r="G3581" s="9">
        <v>0</v>
      </c>
      <c r="H3581" s="9">
        <v>0</v>
      </c>
      <c r="I3581" s="9"/>
      <c r="J3581" s="9">
        <v>-2.2759999999999998</v>
      </c>
      <c r="K3581" s="9">
        <v>83.9</v>
      </c>
      <c r="L3581" s="9">
        <v>0.24510000000000001</v>
      </c>
      <c r="M3581" s="9">
        <v>0.3453</v>
      </c>
      <c r="N3581" s="9">
        <v>0</v>
      </c>
      <c r="O3581" s="9">
        <v>0.6</v>
      </c>
      <c r="P3581" s="9"/>
      <c r="Q3581" s="9"/>
      <c r="R3581" s="9"/>
      <c r="T3581">
        <f t="shared" si="502"/>
        <v>1500100</v>
      </c>
      <c r="U3581">
        <v>0</v>
      </c>
      <c r="V3581">
        <f t="shared" si="509"/>
        <v>0</v>
      </c>
      <c r="W3581" t="str">
        <f t="shared" si="503"/>
        <v/>
      </c>
      <c r="X3581" t="str">
        <f t="shared" si="504"/>
        <v/>
      </c>
      <c r="Y3581" t="str">
        <f t="shared" si="510"/>
        <v/>
      </c>
      <c r="Z3581" s="9"/>
      <c r="AA3581" s="14">
        <f t="shared" si="505"/>
        <v>0.433</v>
      </c>
      <c r="AB3581" s="14">
        <f t="shared" si="506"/>
        <v>8.3000000000000004E-2</v>
      </c>
    </row>
    <row r="3582" spans="1:28" x14ac:dyDescent="0.25">
      <c r="A3582" s="10">
        <f t="shared" si="508"/>
        <v>45441</v>
      </c>
      <c r="B3582" s="11">
        <v>150</v>
      </c>
      <c r="C3582" s="11">
        <v>200</v>
      </c>
      <c r="D3582" s="12">
        <v>658.08333333333303</v>
      </c>
      <c r="E3582" s="9">
        <v>63.73</v>
      </c>
      <c r="F3582" s="9">
        <f t="shared" si="507"/>
        <v>0</v>
      </c>
      <c r="G3582" s="9">
        <v>0</v>
      </c>
      <c r="H3582" s="9">
        <v>0</v>
      </c>
      <c r="I3582" s="9"/>
      <c r="J3582" s="9">
        <v>-2.1019999999999999</v>
      </c>
      <c r="K3582" s="9">
        <v>84.6</v>
      </c>
      <c r="L3582" s="9">
        <v>0.24579999999999999</v>
      </c>
      <c r="M3582" s="9">
        <v>0.34460000000000002</v>
      </c>
      <c r="N3582" s="9">
        <v>0</v>
      </c>
      <c r="O3582" s="9">
        <v>0.6</v>
      </c>
      <c r="P3582" s="9"/>
      <c r="Q3582" s="9"/>
      <c r="R3582" s="9"/>
      <c r="T3582">
        <f t="shared" si="502"/>
        <v>1500200</v>
      </c>
      <c r="U3582">
        <v>0</v>
      </c>
      <c r="V3582">
        <f t="shared" si="509"/>
        <v>0</v>
      </c>
      <c r="W3582" t="str">
        <f t="shared" si="503"/>
        <v/>
      </c>
      <c r="X3582" t="str">
        <f t="shared" si="504"/>
        <v/>
      </c>
      <c r="Y3582" t="str">
        <f t="shared" si="510"/>
        <v/>
      </c>
      <c r="Z3582" s="9"/>
      <c r="AA3582" s="14">
        <f t="shared" si="505"/>
        <v>0.443</v>
      </c>
      <c r="AB3582" s="14">
        <f t="shared" si="506"/>
        <v>8.1000000000000003E-2</v>
      </c>
    </row>
    <row r="3583" spans="1:28" x14ac:dyDescent="0.25">
      <c r="A3583" s="10">
        <f t="shared" si="508"/>
        <v>45441</v>
      </c>
      <c r="B3583" s="11">
        <v>150</v>
      </c>
      <c r="C3583" s="11">
        <v>300</v>
      </c>
      <c r="D3583" s="12">
        <v>658.125</v>
      </c>
      <c r="E3583" s="9">
        <v>63.73</v>
      </c>
      <c r="F3583" s="9">
        <f t="shared" si="507"/>
        <v>0</v>
      </c>
      <c r="G3583" s="9">
        <v>0</v>
      </c>
      <c r="H3583" s="9">
        <v>0</v>
      </c>
      <c r="I3583" s="9"/>
      <c r="J3583" s="9">
        <v>-2.4790000000000001</v>
      </c>
      <c r="K3583" s="9">
        <v>86.7</v>
      </c>
      <c r="L3583" s="9">
        <v>0.2465</v>
      </c>
      <c r="M3583" s="9">
        <v>0.34310000000000002</v>
      </c>
      <c r="N3583" s="9">
        <v>0</v>
      </c>
      <c r="O3583" s="9">
        <v>0.6</v>
      </c>
      <c r="P3583" s="9"/>
      <c r="Q3583" s="9"/>
      <c r="R3583" s="9"/>
      <c r="T3583">
        <f t="shared" si="502"/>
        <v>1500300</v>
      </c>
      <c r="U3583">
        <v>0</v>
      </c>
      <c r="V3583">
        <f t="shared" si="509"/>
        <v>0</v>
      </c>
      <c r="W3583" t="str">
        <f t="shared" si="503"/>
        <v/>
      </c>
      <c r="X3583" t="str">
        <f t="shared" si="504"/>
        <v/>
      </c>
      <c r="Y3583" t="str">
        <f t="shared" si="510"/>
        <v/>
      </c>
      <c r="Z3583" s="9"/>
      <c r="AA3583" s="14">
        <f t="shared" si="505"/>
        <v>0.441</v>
      </c>
      <c r="AB3583" s="14">
        <f t="shared" si="506"/>
        <v>6.8000000000000005E-2</v>
      </c>
    </row>
    <row r="3584" spans="1:28" x14ac:dyDescent="0.25">
      <c r="A3584" s="10">
        <f t="shared" si="508"/>
        <v>45441</v>
      </c>
      <c r="B3584" s="11">
        <v>150</v>
      </c>
      <c r="C3584" s="11">
        <v>400</v>
      </c>
      <c r="D3584" s="12">
        <v>658.16666666666697</v>
      </c>
      <c r="E3584" s="9">
        <v>63.73</v>
      </c>
      <c r="F3584" s="9">
        <f t="shared" si="507"/>
        <v>0</v>
      </c>
      <c r="G3584" s="9">
        <v>0</v>
      </c>
      <c r="H3584" s="9">
        <v>0</v>
      </c>
      <c r="I3584" s="9"/>
      <c r="J3584" s="9">
        <v>-2.7709999999999999</v>
      </c>
      <c r="K3584" s="9">
        <v>88.3</v>
      </c>
      <c r="L3584" s="9">
        <v>0.2472</v>
      </c>
      <c r="M3584" s="9">
        <v>0.34310000000000002</v>
      </c>
      <c r="N3584" s="9">
        <v>0</v>
      </c>
      <c r="O3584" s="9">
        <v>0.6</v>
      </c>
      <c r="P3584" s="9"/>
      <c r="Q3584" s="9"/>
      <c r="R3584" s="9"/>
      <c r="T3584">
        <f t="shared" si="502"/>
        <v>1500400</v>
      </c>
      <c r="U3584">
        <v>0</v>
      </c>
      <c r="V3584">
        <f t="shared" si="509"/>
        <v>0</v>
      </c>
      <c r="W3584" t="str">
        <f t="shared" si="503"/>
        <v/>
      </c>
      <c r="X3584" t="str">
        <f t="shared" si="504"/>
        <v/>
      </c>
      <c r="Y3584" t="str">
        <f t="shared" si="510"/>
        <v/>
      </c>
      <c r="Z3584" s="9"/>
      <c r="AA3584" s="14">
        <f t="shared" si="505"/>
        <v>0.44</v>
      </c>
      <c r="AB3584" s="14">
        <f t="shared" si="506"/>
        <v>5.8000000000000003E-2</v>
      </c>
    </row>
    <row r="3585" spans="1:28" x14ac:dyDescent="0.25">
      <c r="A3585" s="10">
        <f t="shared" si="508"/>
        <v>45441</v>
      </c>
      <c r="B3585" s="11">
        <v>150</v>
      </c>
      <c r="C3585" s="11">
        <v>500</v>
      </c>
      <c r="D3585" s="12">
        <v>658.20833333333303</v>
      </c>
      <c r="E3585" s="9">
        <v>63.61</v>
      </c>
      <c r="F3585" s="9">
        <f t="shared" si="507"/>
        <v>0</v>
      </c>
      <c r="G3585" s="9">
        <v>0</v>
      </c>
      <c r="H3585" s="9">
        <v>0</v>
      </c>
      <c r="I3585" s="9"/>
      <c r="J3585" s="9">
        <v>-2.742</v>
      </c>
      <c r="K3585" s="9">
        <v>86.7</v>
      </c>
      <c r="L3585" s="9">
        <v>0.248</v>
      </c>
      <c r="M3585" s="9">
        <v>0.34239999999999998</v>
      </c>
      <c r="N3585" s="9">
        <v>0</v>
      </c>
      <c r="O3585" s="9">
        <v>15.6</v>
      </c>
      <c r="P3585" s="9"/>
      <c r="Q3585" s="9"/>
      <c r="R3585" s="9"/>
      <c r="T3585">
        <f t="shared" si="502"/>
        <v>1500500</v>
      </c>
      <c r="U3585">
        <v>23.7</v>
      </c>
      <c r="V3585">
        <f t="shared" si="509"/>
        <v>15.6</v>
      </c>
      <c r="W3585" t="str">
        <f t="shared" si="503"/>
        <v/>
      </c>
      <c r="X3585" t="str">
        <f t="shared" si="504"/>
        <v/>
      </c>
      <c r="Y3585" t="str">
        <f t="shared" si="510"/>
        <v/>
      </c>
      <c r="Z3585" s="9"/>
      <c r="AA3585" s="14">
        <f t="shared" si="505"/>
        <v>0.433</v>
      </c>
      <c r="AB3585" s="14">
        <f t="shared" si="506"/>
        <v>6.6000000000000003E-2</v>
      </c>
    </row>
    <row r="3586" spans="1:28" x14ac:dyDescent="0.25">
      <c r="A3586" s="10">
        <f t="shared" si="508"/>
        <v>45441</v>
      </c>
      <c r="B3586" s="11">
        <v>150</v>
      </c>
      <c r="C3586" s="11">
        <v>600</v>
      </c>
      <c r="D3586" s="12">
        <v>658.25</v>
      </c>
      <c r="E3586" s="9">
        <v>63.61</v>
      </c>
      <c r="F3586" s="9">
        <f t="shared" si="507"/>
        <v>0</v>
      </c>
      <c r="G3586" s="9">
        <v>0</v>
      </c>
      <c r="H3586" s="9">
        <v>0</v>
      </c>
      <c r="I3586" s="9"/>
      <c r="J3586" s="9">
        <v>-1.1850000000000001</v>
      </c>
      <c r="K3586" s="9">
        <v>83.6</v>
      </c>
      <c r="L3586" s="9">
        <v>0.2472</v>
      </c>
      <c r="M3586" s="9">
        <v>0.34089999999999998</v>
      </c>
      <c r="N3586" s="9">
        <v>0</v>
      </c>
      <c r="O3586" s="9">
        <v>216.9</v>
      </c>
      <c r="P3586" s="9"/>
      <c r="Q3586" s="9"/>
      <c r="R3586" s="9"/>
      <c r="T3586">
        <f t="shared" si="502"/>
        <v>1500600</v>
      </c>
      <c r="U3586">
        <v>158.80000000000001</v>
      </c>
      <c r="V3586">
        <f t="shared" si="509"/>
        <v>216.9</v>
      </c>
      <c r="W3586" t="str">
        <f t="shared" si="503"/>
        <v/>
      </c>
      <c r="X3586" t="str">
        <f t="shared" si="504"/>
        <v/>
      </c>
      <c r="Y3586" t="str">
        <f t="shared" si="510"/>
        <v/>
      </c>
      <c r="Z3586" s="9"/>
      <c r="AA3586" s="14">
        <f t="shared" si="505"/>
        <v>0.46800000000000003</v>
      </c>
      <c r="AB3586" s="14">
        <f t="shared" si="506"/>
        <v>9.1999999999999998E-2</v>
      </c>
    </row>
    <row r="3587" spans="1:28" x14ac:dyDescent="0.25">
      <c r="A3587" s="10">
        <f t="shared" si="508"/>
        <v>45441</v>
      </c>
      <c r="B3587" s="11">
        <v>150</v>
      </c>
      <c r="C3587" s="11">
        <v>700</v>
      </c>
      <c r="D3587" s="12">
        <v>658.29166666666697</v>
      </c>
      <c r="E3587" s="9">
        <v>63.84</v>
      </c>
      <c r="F3587" s="9">
        <f t="shared" si="507"/>
        <v>0</v>
      </c>
      <c r="G3587" s="9">
        <v>0</v>
      </c>
      <c r="H3587" s="9">
        <v>5.03</v>
      </c>
      <c r="I3587" s="9"/>
      <c r="J3587" s="9">
        <v>-1.242</v>
      </c>
      <c r="K3587" s="9">
        <v>81.099999999999994</v>
      </c>
      <c r="L3587" s="9">
        <v>0.24510000000000001</v>
      </c>
      <c r="M3587" s="9">
        <v>0.33950000000000002</v>
      </c>
      <c r="N3587" s="9">
        <v>0</v>
      </c>
      <c r="O3587" s="9">
        <v>249.4</v>
      </c>
      <c r="P3587" s="9"/>
      <c r="Q3587" s="9"/>
      <c r="R3587" s="9"/>
      <c r="T3587">
        <f t="shared" si="502"/>
        <v>1500700</v>
      </c>
      <c r="U3587">
        <v>335.7</v>
      </c>
      <c r="V3587">
        <f t="shared" si="509"/>
        <v>249.4</v>
      </c>
      <c r="W3587" t="str">
        <f t="shared" si="503"/>
        <v/>
      </c>
      <c r="X3587" t="str">
        <f t="shared" si="504"/>
        <v/>
      </c>
      <c r="Y3587" t="str">
        <f t="shared" si="510"/>
        <v/>
      </c>
      <c r="Z3587" s="9"/>
      <c r="AA3587" s="14">
        <f t="shared" si="505"/>
        <v>0.45200000000000001</v>
      </c>
      <c r="AB3587" s="14">
        <f t="shared" si="506"/>
        <v>0.105</v>
      </c>
    </row>
    <row r="3588" spans="1:28" x14ac:dyDescent="0.25">
      <c r="A3588" s="10">
        <f t="shared" si="508"/>
        <v>45441</v>
      </c>
      <c r="B3588" s="11">
        <v>150</v>
      </c>
      <c r="C3588" s="11">
        <v>800</v>
      </c>
      <c r="D3588" s="12">
        <v>658.33333333333303</v>
      </c>
      <c r="E3588" s="9">
        <v>63.49</v>
      </c>
      <c r="F3588" s="9">
        <f t="shared" si="507"/>
        <v>0</v>
      </c>
      <c r="G3588" s="9">
        <v>0</v>
      </c>
      <c r="H3588" s="9">
        <v>3.52</v>
      </c>
      <c r="I3588" s="9"/>
      <c r="J3588" s="9">
        <v>-0.19900000000000001</v>
      </c>
      <c r="K3588" s="9">
        <v>80.099999999999994</v>
      </c>
      <c r="L3588" s="9">
        <v>0.24429999999999999</v>
      </c>
      <c r="M3588" s="9">
        <v>0.33660000000000001</v>
      </c>
      <c r="N3588" s="9">
        <v>0</v>
      </c>
      <c r="O3588" s="9">
        <v>228.1</v>
      </c>
      <c r="P3588" s="9"/>
      <c r="Q3588" s="9"/>
      <c r="R3588" s="9"/>
      <c r="T3588">
        <f t="shared" si="502"/>
        <v>1500800</v>
      </c>
      <c r="U3588">
        <v>517.5</v>
      </c>
      <c r="V3588">
        <f t="shared" si="509"/>
        <v>228.1</v>
      </c>
      <c r="W3588" t="str">
        <f t="shared" si="503"/>
        <v/>
      </c>
      <c r="X3588" t="str">
        <f t="shared" si="504"/>
        <v/>
      </c>
      <c r="Y3588" t="str">
        <f t="shared" si="510"/>
        <v/>
      </c>
      <c r="Z3588" s="9"/>
      <c r="AA3588" s="14">
        <f t="shared" si="505"/>
        <v>0.48199999999999998</v>
      </c>
      <c r="AB3588" s="14">
        <f t="shared" si="506"/>
        <v>0.12</v>
      </c>
    </row>
    <row r="3589" spans="1:28" x14ac:dyDescent="0.25">
      <c r="A3589" s="10">
        <f t="shared" si="508"/>
        <v>45441</v>
      </c>
      <c r="B3589" s="11">
        <v>150</v>
      </c>
      <c r="C3589" s="11">
        <v>900</v>
      </c>
      <c r="D3589" s="12">
        <v>658.375</v>
      </c>
      <c r="E3589" s="9">
        <v>63.61</v>
      </c>
      <c r="F3589" s="9">
        <f t="shared" si="507"/>
        <v>0</v>
      </c>
      <c r="G3589" s="9">
        <v>1.01</v>
      </c>
      <c r="H3589" s="9">
        <v>5.54</v>
      </c>
      <c r="I3589" s="9"/>
      <c r="J3589" s="9">
        <v>-0.14299999999999999</v>
      </c>
      <c r="K3589" s="9">
        <v>78.099999999999994</v>
      </c>
      <c r="L3589" s="9">
        <v>0.24360000000000001</v>
      </c>
      <c r="M3589" s="9">
        <v>0.33510000000000001</v>
      </c>
      <c r="N3589" s="9">
        <v>0</v>
      </c>
      <c r="O3589" s="9">
        <v>200.6</v>
      </c>
      <c r="P3589" s="9"/>
      <c r="Q3589" s="9"/>
      <c r="R3589" s="9"/>
      <c r="T3589">
        <f t="shared" ref="T3589:T3652" si="511">B3589*10000+C3589</f>
        <v>1500900</v>
      </c>
      <c r="U3589">
        <v>685.8</v>
      </c>
      <c r="V3589">
        <f t="shared" si="509"/>
        <v>200.6</v>
      </c>
      <c r="W3589" t="str">
        <f t="shared" ref="W3589:W3652" si="512">IF(C3589=2400,ROUND(L3589,3),"")</f>
        <v/>
      </c>
      <c r="X3589" t="str">
        <f t="shared" ref="X3589:X3652" si="513">IF(C3589=2400,ROUND(M3589,3),"")</f>
        <v/>
      </c>
      <c r="Y3589" t="str">
        <f t="shared" si="510"/>
        <v/>
      </c>
      <c r="Z3589" s="9"/>
      <c r="AA3589" s="14">
        <f t="shared" ref="AA3589:AA3652" si="514">ROUND((0.6105*(EXP((17.273*J3589)/(J3589+237.3))))*K3589/100,3)</f>
        <v>0.47199999999999998</v>
      </c>
      <c r="AB3589" s="14">
        <f t="shared" ref="AB3589:AB3652" si="515">ROUND(AA3589/K3589*(100-K3589),3)</f>
        <v>0.13200000000000001</v>
      </c>
    </row>
    <row r="3590" spans="1:28" x14ac:dyDescent="0.25">
      <c r="A3590" s="10">
        <f t="shared" si="508"/>
        <v>45441</v>
      </c>
      <c r="B3590" s="11">
        <v>150</v>
      </c>
      <c r="C3590" s="11">
        <v>1000</v>
      </c>
      <c r="D3590" s="12">
        <v>658.41666666666697</v>
      </c>
      <c r="E3590" s="9">
        <v>63.49</v>
      </c>
      <c r="F3590" s="9">
        <f t="shared" ref="F3590:F3653" si="516">IF(E3590&gt;F$2,E3590-F$2,0)</f>
        <v>0</v>
      </c>
      <c r="G3590" s="9">
        <v>2.0099999999999998</v>
      </c>
      <c r="H3590" s="9">
        <v>6.04</v>
      </c>
      <c r="I3590" s="9"/>
      <c r="J3590" s="9">
        <v>2.3159999999999998</v>
      </c>
      <c r="K3590" s="9">
        <v>76.400000000000006</v>
      </c>
      <c r="L3590" s="9">
        <v>0.24360000000000001</v>
      </c>
      <c r="M3590" s="9">
        <v>0.33439999999999998</v>
      </c>
      <c r="N3590" s="9">
        <v>0</v>
      </c>
      <c r="O3590" s="9">
        <v>475.6</v>
      </c>
      <c r="P3590" s="9"/>
      <c r="Q3590" s="9"/>
      <c r="R3590" s="9"/>
      <c r="T3590">
        <f t="shared" si="511"/>
        <v>1501000</v>
      </c>
      <c r="U3590">
        <v>826</v>
      </c>
      <c r="V3590">
        <f t="shared" si="509"/>
        <v>475.6</v>
      </c>
      <c r="W3590" t="str">
        <f t="shared" si="512"/>
        <v/>
      </c>
      <c r="X3590" t="str">
        <f t="shared" si="513"/>
        <v/>
      </c>
      <c r="Y3590" t="str">
        <f t="shared" si="510"/>
        <v/>
      </c>
      <c r="Z3590" s="9"/>
      <c r="AA3590" s="14">
        <f t="shared" si="514"/>
        <v>0.55100000000000005</v>
      </c>
      <c r="AB3590" s="14">
        <f t="shared" si="515"/>
        <v>0.17</v>
      </c>
    </row>
    <row r="3591" spans="1:28" x14ac:dyDescent="0.25">
      <c r="A3591" s="10">
        <f t="shared" ref="A3591:A3654" si="517">A$5-1+B3591</f>
        <v>45441</v>
      </c>
      <c r="B3591" s="11">
        <v>150</v>
      </c>
      <c r="C3591" s="11">
        <v>1100</v>
      </c>
      <c r="D3591" s="12">
        <v>658.45833333333303</v>
      </c>
      <c r="E3591" s="9">
        <v>63.49</v>
      </c>
      <c r="F3591" s="9">
        <f t="shared" si="516"/>
        <v>0</v>
      </c>
      <c r="G3591" s="9">
        <v>2.0099999999999998</v>
      </c>
      <c r="H3591" s="9">
        <v>7.05</v>
      </c>
      <c r="I3591" s="9"/>
      <c r="J3591" s="9">
        <v>1.099</v>
      </c>
      <c r="K3591" s="9">
        <v>70.900000000000006</v>
      </c>
      <c r="L3591" s="9">
        <v>0.24360000000000001</v>
      </c>
      <c r="M3591" s="9">
        <v>0.33510000000000001</v>
      </c>
      <c r="N3591" s="9">
        <v>0</v>
      </c>
      <c r="O3591" s="9">
        <v>388.1</v>
      </c>
      <c r="P3591" s="9"/>
      <c r="Q3591" s="9"/>
      <c r="R3591" s="9"/>
      <c r="T3591">
        <f t="shared" si="511"/>
        <v>1501100</v>
      </c>
      <c r="U3591">
        <v>927.2</v>
      </c>
      <c r="V3591">
        <f t="shared" si="509"/>
        <v>388.1</v>
      </c>
      <c r="W3591" t="str">
        <f t="shared" si="512"/>
        <v/>
      </c>
      <c r="X3591" t="str">
        <f t="shared" si="513"/>
        <v/>
      </c>
      <c r="Y3591" t="str">
        <f t="shared" si="510"/>
        <v/>
      </c>
      <c r="Z3591" s="9"/>
      <c r="AA3591" s="14">
        <f t="shared" si="514"/>
        <v>0.46899999999999997</v>
      </c>
      <c r="AB3591" s="14">
        <f t="shared" si="515"/>
        <v>0.192</v>
      </c>
    </row>
    <row r="3592" spans="1:28" x14ac:dyDescent="0.25">
      <c r="A3592" s="10">
        <f t="shared" si="517"/>
        <v>45441</v>
      </c>
      <c r="B3592" s="11">
        <v>150</v>
      </c>
      <c r="C3592" s="11">
        <v>1200</v>
      </c>
      <c r="D3592" s="12">
        <v>658.5</v>
      </c>
      <c r="E3592" s="9">
        <v>63.73</v>
      </c>
      <c r="F3592" s="9">
        <f t="shared" si="516"/>
        <v>0</v>
      </c>
      <c r="G3592" s="9">
        <v>2.0099999999999998</v>
      </c>
      <c r="H3592" s="9">
        <v>7.05</v>
      </c>
      <c r="I3592" s="9"/>
      <c r="J3592" s="9">
        <v>5.2309999999999999</v>
      </c>
      <c r="K3592" s="9">
        <v>66.5</v>
      </c>
      <c r="L3592" s="9">
        <v>0.24510000000000001</v>
      </c>
      <c r="M3592" s="9">
        <v>0.33579999999999999</v>
      </c>
      <c r="N3592" s="9">
        <v>0</v>
      </c>
      <c r="O3592" s="9">
        <v>799.4</v>
      </c>
      <c r="P3592" s="9"/>
      <c r="Q3592" s="9"/>
      <c r="R3592" s="9"/>
      <c r="T3592">
        <f t="shared" si="511"/>
        <v>1501200</v>
      </c>
      <c r="U3592">
        <v>982.2</v>
      </c>
      <c r="V3592">
        <f t="shared" si="509"/>
        <v>799.4</v>
      </c>
      <c r="W3592" t="str">
        <f t="shared" si="512"/>
        <v/>
      </c>
      <c r="X3592" t="str">
        <f t="shared" si="513"/>
        <v/>
      </c>
      <c r="Y3592" t="str">
        <f t="shared" si="510"/>
        <v/>
      </c>
      <c r="Z3592" s="9"/>
      <c r="AA3592" s="14">
        <f t="shared" si="514"/>
        <v>0.58899999999999997</v>
      </c>
      <c r="AB3592" s="14">
        <f t="shared" si="515"/>
        <v>0.29699999999999999</v>
      </c>
    </row>
    <row r="3593" spans="1:28" x14ac:dyDescent="0.25">
      <c r="A3593" s="10">
        <f t="shared" si="517"/>
        <v>45441</v>
      </c>
      <c r="B3593" s="11">
        <v>150</v>
      </c>
      <c r="C3593" s="11">
        <v>1300</v>
      </c>
      <c r="D3593" s="12">
        <v>658.54166666666697</v>
      </c>
      <c r="E3593" s="9">
        <v>64.08</v>
      </c>
      <c r="F3593" s="9">
        <f t="shared" si="516"/>
        <v>7.9999999999998295E-2</v>
      </c>
      <c r="G3593" s="9">
        <v>3.02</v>
      </c>
      <c r="H3593" s="9">
        <v>9.06</v>
      </c>
      <c r="I3593" s="9"/>
      <c r="J3593" s="9">
        <v>4.2720000000000002</v>
      </c>
      <c r="K3593" s="9">
        <v>58.7</v>
      </c>
      <c r="L3593" s="9">
        <v>0.24579999999999999</v>
      </c>
      <c r="M3593" s="9">
        <v>0.33579999999999999</v>
      </c>
      <c r="N3593" s="9">
        <v>0</v>
      </c>
      <c r="O3593" s="9">
        <v>715.6</v>
      </c>
      <c r="P3593" s="9"/>
      <c r="Q3593" s="9"/>
      <c r="R3593" s="9"/>
      <c r="T3593">
        <f t="shared" si="511"/>
        <v>1501300</v>
      </c>
      <c r="U3593">
        <v>986.5</v>
      </c>
      <c r="V3593">
        <f t="shared" si="509"/>
        <v>715.6</v>
      </c>
      <c r="W3593" t="str">
        <f t="shared" si="512"/>
        <v/>
      </c>
      <c r="X3593" t="str">
        <f t="shared" si="513"/>
        <v/>
      </c>
      <c r="Y3593" t="str">
        <f t="shared" si="510"/>
        <v/>
      </c>
      <c r="Z3593" s="9"/>
      <c r="AA3593" s="14">
        <f t="shared" si="514"/>
        <v>0.48599999999999999</v>
      </c>
      <c r="AB3593" s="14">
        <f t="shared" si="515"/>
        <v>0.34200000000000003</v>
      </c>
    </row>
    <row r="3594" spans="1:28" x14ac:dyDescent="0.25">
      <c r="A3594" s="10">
        <f t="shared" si="517"/>
        <v>45441</v>
      </c>
      <c r="B3594" s="11">
        <v>150</v>
      </c>
      <c r="C3594" s="11">
        <v>1400</v>
      </c>
      <c r="D3594" s="12">
        <v>658.58333333333303</v>
      </c>
      <c r="E3594" s="9">
        <v>64.430000000000007</v>
      </c>
      <c r="F3594" s="9">
        <f t="shared" si="516"/>
        <v>0.43000000000000682</v>
      </c>
      <c r="G3594" s="9">
        <v>3.52</v>
      </c>
      <c r="H3594" s="9">
        <v>8.56</v>
      </c>
      <c r="I3594" s="9"/>
      <c r="J3594" s="9">
        <v>5.5140000000000002</v>
      </c>
      <c r="K3594" s="9">
        <v>61.8</v>
      </c>
      <c r="L3594" s="9">
        <v>0.2465</v>
      </c>
      <c r="M3594" s="9">
        <v>0.33579999999999999</v>
      </c>
      <c r="N3594" s="9">
        <v>0</v>
      </c>
      <c r="O3594" s="9">
        <v>670.6</v>
      </c>
      <c r="P3594" s="9"/>
      <c r="Q3594" s="9"/>
      <c r="R3594" s="9"/>
      <c r="T3594">
        <f t="shared" si="511"/>
        <v>1501400</v>
      </c>
      <c r="U3594">
        <v>940</v>
      </c>
      <c r="V3594">
        <f t="shared" ref="V3594:V3657" si="518">IF(O3594&lt;1,0,ROUND(O3594,1))</f>
        <v>670.6</v>
      </c>
      <c r="W3594" t="str">
        <f t="shared" si="512"/>
        <v/>
      </c>
      <c r="X3594" t="str">
        <f t="shared" si="513"/>
        <v/>
      </c>
      <c r="Y3594" t="str">
        <f t="shared" ref="Y3594:Y3657" si="519">IF(C3594=2400,ROUND(F3594/100,3),"")</f>
        <v/>
      </c>
      <c r="Z3594" s="9"/>
      <c r="AA3594" s="14">
        <f t="shared" si="514"/>
        <v>0.55900000000000005</v>
      </c>
      <c r="AB3594" s="14">
        <f t="shared" si="515"/>
        <v>0.34599999999999997</v>
      </c>
    </row>
    <row r="3595" spans="1:28" x14ac:dyDescent="0.25">
      <c r="A3595" s="10">
        <f t="shared" si="517"/>
        <v>45441</v>
      </c>
      <c r="B3595" s="11">
        <v>150</v>
      </c>
      <c r="C3595" s="11">
        <v>1500</v>
      </c>
      <c r="D3595" s="12">
        <v>658.625</v>
      </c>
      <c r="E3595" s="9">
        <v>63.37</v>
      </c>
      <c r="F3595" s="9">
        <f t="shared" si="516"/>
        <v>0</v>
      </c>
      <c r="G3595" s="9">
        <v>3.02</v>
      </c>
      <c r="H3595" s="9">
        <v>7.55</v>
      </c>
      <c r="I3595" s="9"/>
      <c r="J3595" s="9">
        <v>6.5090000000000003</v>
      </c>
      <c r="K3595" s="9">
        <v>63.5</v>
      </c>
      <c r="L3595" s="9">
        <v>0.2472</v>
      </c>
      <c r="M3595" s="9">
        <v>0.33510000000000001</v>
      </c>
      <c r="N3595" s="9">
        <v>0</v>
      </c>
      <c r="O3595" s="9">
        <v>776.9</v>
      </c>
      <c r="P3595" s="9"/>
      <c r="Q3595" s="9"/>
      <c r="R3595" s="9"/>
      <c r="T3595">
        <f t="shared" si="511"/>
        <v>1501500</v>
      </c>
      <c r="U3595">
        <v>845.8</v>
      </c>
      <c r="V3595">
        <f t="shared" si="518"/>
        <v>776.9</v>
      </c>
      <c r="W3595" t="str">
        <f t="shared" si="512"/>
        <v/>
      </c>
      <c r="X3595" t="str">
        <f t="shared" si="513"/>
        <v/>
      </c>
      <c r="Y3595" t="str">
        <f t="shared" si="519"/>
        <v/>
      </c>
      <c r="Z3595" s="9"/>
      <c r="AA3595" s="14">
        <f t="shared" si="514"/>
        <v>0.61499999999999999</v>
      </c>
      <c r="AB3595" s="14">
        <f t="shared" si="515"/>
        <v>0.35399999999999998</v>
      </c>
    </row>
    <row r="3596" spans="1:28" x14ac:dyDescent="0.25">
      <c r="A3596" s="10">
        <f t="shared" si="517"/>
        <v>45441</v>
      </c>
      <c r="B3596" s="11">
        <v>150</v>
      </c>
      <c r="C3596" s="11">
        <v>1600</v>
      </c>
      <c r="D3596" s="12">
        <v>658.66666666666697</v>
      </c>
      <c r="E3596" s="9">
        <v>63.37</v>
      </c>
      <c r="F3596" s="9">
        <f t="shared" si="516"/>
        <v>0</v>
      </c>
      <c r="G3596" s="9">
        <v>2.52</v>
      </c>
      <c r="H3596" s="9">
        <v>6.04</v>
      </c>
      <c r="I3596" s="9"/>
      <c r="J3596" s="9">
        <v>5.77</v>
      </c>
      <c r="K3596" s="9">
        <v>59.6</v>
      </c>
      <c r="L3596" s="9">
        <v>0.248</v>
      </c>
      <c r="M3596" s="9">
        <v>0.33510000000000001</v>
      </c>
      <c r="N3596" s="9">
        <v>0</v>
      </c>
      <c r="O3596" s="9">
        <v>574.4</v>
      </c>
      <c r="P3596" s="9"/>
      <c r="Q3596" s="9"/>
      <c r="R3596" s="9"/>
      <c r="T3596">
        <f t="shared" si="511"/>
        <v>1501600</v>
      </c>
      <c r="U3596">
        <v>711.5</v>
      </c>
      <c r="V3596">
        <f t="shared" si="518"/>
        <v>574.4</v>
      </c>
      <c r="W3596" t="str">
        <f t="shared" si="512"/>
        <v/>
      </c>
      <c r="X3596" t="str">
        <f t="shared" si="513"/>
        <v/>
      </c>
      <c r="Y3596" t="str">
        <f t="shared" si="519"/>
        <v/>
      </c>
      <c r="Z3596" s="9"/>
      <c r="AA3596" s="14">
        <f t="shared" si="514"/>
        <v>0.54800000000000004</v>
      </c>
      <c r="AB3596" s="14">
        <f t="shared" si="515"/>
        <v>0.371</v>
      </c>
    </row>
    <row r="3597" spans="1:28" x14ac:dyDescent="0.25">
      <c r="A3597" s="10">
        <f t="shared" si="517"/>
        <v>45441</v>
      </c>
      <c r="B3597" s="11">
        <v>150</v>
      </c>
      <c r="C3597" s="11">
        <v>1700</v>
      </c>
      <c r="D3597" s="12">
        <v>658.70833333333303</v>
      </c>
      <c r="E3597" s="9">
        <v>63.73</v>
      </c>
      <c r="F3597" s="9">
        <f t="shared" si="516"/>
        <v>0</v>
      </c>
      <c r="G3597" s="9">
        <v>2.0099999999999998</v>
      </c>
      <c r="H3597" s="9">
        <v>7.05</v>
      </c>
      <c r="I3597" s="9"/>
      <c r="J3597" s="9">
        <v>2.4E-2</v>
      </c>
      <c r="K3597" s="9">
        <v>76</v>
      </c>
      <c r="L3597" s="9">
        <v>0.2487</v>
      </c>
      <c r="M3597" s="9">
        <v>0.3337</v>
      </c>
      <c r="N3597" s="9">
        <v>0</v>
      </c>
      <c r="O3597" s="9">
        <v>188.1</v>
      </c>
      <c r="P3597" s="9"/>
      <c r="Q3597" s="9"/>
      <c r="R3597" s="9"/>
      <c r="T3597">
        <f t="shared" si="511"/>
        <v>1501700</v>
      </c>
      <c r="U3597">
        <v>546.79999999999995</v>
      </c>
      <c r="V3597">
        <f t="shared" si="518"/>
        <v>188.1</v>
      </c>
      <c r="W3597" t="str">
        <f t="shared" si="512"/>
        <v/>
      </c>
      <c r="X3597" t="str">
        <f t="shared" si="513"/>
        <v/>
      </c>
      <c r="Y3597" t="str">
        <f t="shared" si="519"/>
        <v/>
      </c>
      <c r="Z3597" s="9"/>
      <c r="AA3597" s="14">
        <f t="shared" si="514"/>
        <v>0.46500000000000002</v>
      </c>
      <c r="AB3597" s="14">
        <f t="shared" si="515"/>
        <v>0.14699999999999999</v>
      </c>
    </row>
    <row r="3598" spans="1:28" x14ac:dyDescent="0.25">
      <c r="A3598" s="10">
        <f t="shared" si="517"/>
        <v>45441</v>
      </c>
      <c r="B3598" s="11">
        <v>150</v>
      </c>
      <c r="C3598" s="11">
        <v>1800</v>
      </c>
      <c r="D3598" s="12">
        <v>658.75</v>
      </c>
      <c r="E3598" s="9">
        <v>63.14</v>
      </c>
      <c r="F3598" s="9">
        <f t="shared" si="516"/>
        <v>0</v>
      </c>
      <c r="G3598" s="9">
        <v>1.51</v>
      </c>
      <c r="H3598" s="9">
        <v>6.54</v>
      </c>
      <c r="I3598" s="9"/>
      <c r="J3598" s="9">
        <v>-1.327</v>
      </c>
      <c r="K3598" s="9">
        <v>91.1</v>
      </c>
      <c r="L3598" s="9">
        <v>0.2472</v>
      </c>
      <c r="M3598" s="9">
        <v>0.3322</v>
      </c>
      <c r="N3598" s="9">
        <v>0</v>
      </c>
      <c r="O3598" s="9">
        <v>25.6</v>
      </c>
      <c r="P3598" s="9"/>
      <c r="Q3598" s="9"/>
      <c r="R3598" s="9"/>
      <c r="T3598">
        <f t="shared" si="511"/>
        <v>1501800</v>
      </c>
      <c r="U3598">
        <v>366.3</v>
      </c>
      <c r="V3598">
        <f t="shared" si="518"/>
        <v>25.6</v>
      </c>
      <c r="W3598" t="str">
        <f t="shared" si="512"/>
        <v/>
      </c>
      <c r="X3598" t="str">
        <f t="shared" si="513"/>
        <v/>
      </c>
      <c r="Y3598" t="str">
        <f t="shared" si="519"/>
        <v/>
      </c>
      <c r="Z3598" s="9"/>
      <c r="AA3598" s="14">
        <f t="shared" si="514"/>
        <v>0.505</v>
      </c>
      <c r="AB3598" s="14">
        <f t="shared" si="515"/>
        <v>4.9000000000000002E-2</v>
      </c>
    </row>
    <row r="3599" spans="1:28" x14ac:dyDescent="0.25">
      <c r="A3599" s="10">
        <f t="shared" si="517"/>
        <v>45441</v>
      </c>
      <c r="B3599" s="11">
        <v>150</v>
      </c>
      <c r="C3599" s="11">
        <v>1900</v>
      </c>
      <c r="D3599" s="12">
        <v>658.79166666666697</v>
      </c>
      <c r="E3599" s="9">
        <v>62.91</v>
      </c>
      <c r="F3599" s="9">
        <f t="shared" si="516"/>
        <v>0</v>
      </c>
      <c r="G3599" s="9">
        <v>0.5</v>
      </c>
      <c r="H3599" s="9">
        <v>3.52</v>
      </c>
      <c r="I3599" s="9"/>
      <c r="J3599" s="9">
        <v>-1.2989999999999999</v>
      </c>
      <c r="K3599" s="9">
        <v>95.6</v>
      </c>
      <c r="L3599" s="9">
        <v>0.2465</v>
      </c>
      <c r="M3599" s="9">
        <v>0.33079999999999998</v>
      </c>
      <c r="N3599" s="9">
        <v>0</v>
      </c>
      <c r="O3599" s="9">
        <v>23.1</v>
      </c>
      <c r="P3599" s="9"/>
      <c r="Q3599" s="9"/>
      <c r="R3599" s="9"/>
      <c r="T3599">
        <f t="shared" si="511"/>
        <v>1501900</v>
      </c>
      <c r="U3599">
        <v>187</v>
      </c>
      <c r="V3599">
        <f t="shared" si="518"/>
        <v>23.1</v>
      </c>
      <c r="W3599" t="str">
        <f t="shared" si="512"/>
        <v/>
      </c>
      <c r="X3599" t="str">
        <f t="shared" si="513"/>
        <v/>
      </c>
      <c r="Y3599" t="str">
        <f t="shared" si="519"/>
        <v/>
      </c>
      <c r="Z3599" s="9"/>
      <c r="AA3599" s="14">
        <f t="shared" si="514"/>
        <v>0.53100000000000003</v>
      </c>
      <c r="AB3599" s="14">
        <f t="shared" si="515"/>
        <v>2.4E-2</v>
      </c>
    </row>
    <row r="3600" spans="1:28" x14ac:dyDescent="0.25">
      <c r="A3600" s="10">
        <f t="shared" si="517"/>
        <v>45441</v>
      </c>
      <c r="B3600" s="11">
        <v>150</v>
      </c>
      <c r="C3600" s="11">
        <v>2000</v>
      </c>
      <c r="D3600" s="12">
        <v>658.83333333333303</v>
      </c>
      <c r="E3600" s="9">
        <v>63.49</v>
      </c>
      <c r="F3600" s="9">
        <f t="shared" si="516"/>
        <v>0</v>
      </c>
      <c r="G3600" s="9">
        <v>0</v>
      </c>
      <c r="H3600" s="9">
        <v>4.53</v>
      </c>
      <c r="I3600" s="9"/>
      <c r="J3600" s="9">
        <v>-1.7270000000000001</v>
      </c>
      <c r="K3600" s="9">
        <v>95.2</v>
      </c>
      <c r="L3600" s="9">
        <v>0.24579999999999999</v>
      </c>
      <c r="M3600" s="9">
        <v>0.33079999999999998</v>
      </c>
      <c r="N3600" s="9">
        <v>0</v>
      </c>
      <c r="O3600" s="9">
        <v>11.9</v>
      </c>
      <c r="P3600" s="9"/>
      <c r="Q3600" s="9"/>
      <c r="R3600" s="9"/>
      <c r="T3600">
        <f t="shared" si="511"/>
        <v>1502000</v>
      </c>
      <c r="U3600">
        <v>38.799999999999997</v>
      </c>
      <c r="V3600">
        <f t="shared" si="518"/>
        <v>11.9</v>
      </c>
      <c r="W3600" t="str">
        <f t="shared" si="512"/>
        <v/>
      </c>
      <c r="X3600" t="str">
        <f t="shared" si="513"/>
        <v/>
      </c>
      <c r="Y3600" t="str">
        <f t="shared" si="519"/>
        <v/>
      </c>
      <c r="Z3600" s="9"/>
      <c r="AA3600" s="14">
        <f t="shared" si="514"/>
        <v>0.51200000000000001</v>
      </c>
      <c r="AB3600" s="14">
        <f t="shared" si="515"/>
        <v>2.5999999999999999E-2</v>
      </c>
    </row>
    <row r="3601" spans="1:28" x14ac:dyDescent="0.25">
      <c r="A3601" s="10">
        <f t="shared" si="517"/>
        <v>45441</v>
      </c>
      <c r="B3601" s="11">
        <v>150</v>
      </c>
      <c r="C3601" s="11">
        <v>2100</v>
      </c>
      <c r="D3601" s="12">
        <v>658.875</v>
      </c>
      <c r="E3601" s="9">
        <v>63.37</v>
      </c>
      <c r="F3601" s="9">
        <f t="shared" si="516"/>
        <v>0</v>
      </c>
      <c r="G3601" s="9">
        <v>0</v>
      </c>
      <c r="H3601" s="9">
        <v>0</v>
      </c>
      <c r="I3601" s="9"/>
      <c r="J3601" s="9">
        <v>-1.5269999999999999</v>
      </c>
      <c r="K3601" s="9">
        <v>93.8</v>
      </c>
      <c r="L3601" s="9">
        <v>0.24579999999999999</v>
      </c>
      <c r="M3601" s="9">
        <v>0.33</v>
      </c>
      <c r="N3601" s="9">
        <v>0</v>
      </c>
      <c r="O3601" s="9">
        <v>0.6</v>
      </c>
      <c r="P3601" s="9"/>
      <c r="Q3601" s="9"/>
      <c r="R3601" s="9"/>
      <c r="T3601">
        <f t="shared" si="511"/>
        <v>1502100</v>
      </c>
      <c r="U3601">
        <v>0</v>
      </c>
      <c r="V3601">
        <f t="shared" si="518"/>
        <v>0</v>
      </c>
      <c r="W3601" t="str">
        <f t="shared" si="512"/>
        <v/>
      </c>
      <c r="X3601" t="str">
        <f t="shared" si="513"/>
        <v/>
      </c>
      <c r="Y3601" t="str">
        <f t="shared" si="519"/>
        <v/>
      </c>
      <c r="Z3601" s="9"/>
      <c r="AA3601" s="14">
        <f t="shared" si="514"/>
        <v>0.51200000000000001</v>
      </c>
      <c r="AB3601" s="14">
        <f t="shared" si="515"/>
        <v>3.4000000000000002E-2</v>
      </c>
    </row>
    <row r="3602" spans="1:28" x14ac:dyDescent="0.25">
      <c r="A3602" s="10">
        <f t="shared" si="517"/>
        <v>45441</v>
      </c>
      <c r="B3602" s="11">
        <v>150</v>
      </c>
      <c r="C3602" s="11">
        <v>2200</v>
      </c>
      <c r="D3602" s="12">
        <v>658.91666666666697</v>
      </c>
      <c r="E3602" s="9">
        <v>63.26</v>
      </c>
      <c r="F3602" s="9">
        <f t="shared" si="516"/>
        <v>0</v>
      </c>
      <c r="G3602" s="9">
        <v>0</v>
      </c>
      <c r="H3602" s="9">
        <v>0</v>
      </c>
      <c r="I3602" s="9"/>
      <c r="J3602" s="9">
        <v>-1.9</v>
      </c>
      <c r="K3602" s="9">
        <v>93.2</v>
      </c>
      <c r="L3602" s="9">
        <v>0.24579999999999999</v>
      </c>
      <c r="M3602" s="9">
        <v>0.32929999999999998</v>
      </c>
      <c r="N3602" s="9">
        <v>0</v>
      </c>
      <c r="O3602" s="9">
        <v>0.6</v>
      </c>
      <c r="P3602" s="9"/>
      <c r="Q3602" s="9"/>
      <c r="R3602" s="9"/>
      <c r="T3602">
        <f t="shared" si="511"/>
        <v>1502200</v>
      </c>
      <c r="U3602">
        <v>0</v>
      </c>
      <c r="V3602">
        <f t="shared" si="518"/>
        <v>0</v>
      </c>
      <c r="W3602" t="str">
        <f t="shared" si="512"/>
        <v/>
      </c>
      <c r="X3602" t="str">
        <f t="shared" si="513"/>
        <v/>
      </c>
      <c r="Y3602" t="str">
        <f t="shared" si="519"/>
        <v/>
      </c>
      <c r="Z3602" s="9"/>
      <c r="AA3602" s="14">
        <f t="shared" si="514"/>
        <v>0.495</v>
      </c>
      <c r="AB3602" s="14">
        <f t="shared" si="515"/>
        <v>3.5999999999999997E-2</v>
      </c>
    </row>
    <row r="3603" spans="1:28" x14ac:dyDescent="0.25">
      <c r="A3603" s="10">
        <f t="shared" si="517"/>
        <v>45441</v>
      </c>
      <c r="B3603" s="11">
        <v>150</v>
      </c>
      <c r="C3603" s="11">
        <v>2300</v>
      </c>
      <c r="D3603" s="12">
        <v>658.95833333333303</v>
      </c>
      <c r="E3603" s="9">
        <v>63.37</v>
      </c>
      <c r="F3603" s="9">
        <f t="shared" si="516"/>
        <v>0</v>
      </c>
      <c r="G3603" s="9">
        <v>0</v>
      </c>
      <c r="H3603" s="9">
        <v>0</v>
      </c>
      <c r="I3603" s="9"/>
      <c r="J3603" s="9">
        <v>-2.16</v>
      </c>
      <c r="K3603" s="9">
        <v>93.2</v>
      </c>
      <c r="L3603" s="9">
        <v>0.24579999999999999</v>
      </c>
      <c r="M3603" s="9">
        <v>0.32929999999999998</v>
      </c>
      <c r="N3603" s="9">
        <v>0</v>
      </c>
      <c r="O3603" s="9">
        <v>0.6</v>
      </c>
      <c r="P3603" s="9"/>
      <c r="Q3603" s="9"/>
      <c r="R3603" s="9"/>
      <c r="T3603">
        <f t="shared" si="511"/>
        <v>1502300</v>
      </c>
      <c r="U3603">
        <v>0</v>
      </c>
      <c r="V3603">
        <f t="shared" si="518"/>
        <v>0</v>
      </c>
      <c r="W3603" t="str">
        <f t="shared" si="512"/>
        <v/>
      </c>
      <c r="X3603" t="str">
        <f t="shared" si="513"/>
        <v/>
      </c>
      <c r="Y3603" t="str">
        <f t="shared" si="519"/>
        <v/>
      </c>
      <c r="Z3603" s="9"/>
      <c r="AA3603" s="14">
        <f t="shared" si="514"/>
        <v>0.48599999999999999</v>
      </c>
      <c r="AB3603" s="14">
        <f t="shared" si="515"/>
        <v>3.5000000000000003E-2</v>
      </c>
    </row>
    <row r="3604" spans="1:28" x14ac:dyDescent="0.25">
      <c r="A3604" s="10">
        <f t="shared" si="517"/>
        <v>45441</v>
      </c>
      <c r="B3604" s="11">
        <v>150</v>
      </c>
      <c r="C3604" s="11">
        <v>2400</v>
      </c>
      <c r="D3604" s="12">
        <v>659</v>
      </c>
      <c r="E3604" s="9">
        <v>63.26</v>
      </c>
      <c r="F3604" s="9">
        <f t="shared" si="516"/>
        <v>0</v>
      </c>
      <c r="G3604" s="9">
        <v>0</v>
      </c>
      <c r="H3604" s="9">
        <v>0</v>
      </c>
      <c r="I3604" s="9"/>
      <c r="J3604" s="9">
        <v>-2.3050000000000002</v>
      </c>
      <c r="K3604" s="9">
        <v>94.1</v>
      </c>
      <c r="L3604" s="9">
        <v>0.24579999999999999</v>
      </c>
      <c r="M3604" s="9">
        <v>0.3286</v>
      </c>
      <c r="N3604" s="9">
        <v>0</v>
      </c>
      <c r="O3604" s="9">
        <v>0.6</v>
      </c>
      <c r="P3604" s="9"/>
      <c r="Q3604" s="9"/>
      <c r="R3604" s="9"/>
      <c r="T3604">
        <f t="shared" si="511"/>
        <v>1502400</v>
      </c>
      <c r="U3604">
        <v>0</v>
      </c>
      <c r="V3604">
        <f t="shared" si="518"/>
        <v>0</v>
      </c>
      <c r="W3604">
        <f t="shared" si="512"/>
        <v>0.246</v>
      </c>
      <c r="X3604">
        <f t="shared" si="513"/>
        <v>0.32900000000000001</v>
      </c>
      <c r="Y3604">
        <f t="shared" si="519"/>
        <v>0</v>
      </c>
      <c r="Z3604" s="9"/>
      <c r="AA3604" s="14">
        <f t="shared" si="514"/>
        <v>0.48499999999999999</v>
      </c>
      <c r="AB3604" s="14">
        <f t="shared" si="515"/>
        <v>0.03</v>
      </c>
    </row>
    <row r="3605" spans="1:28" x14ac:dyDescent="0.25">
      <c r="A3605" s="10">
        <f t="shared" si="517"/>
        <v>45442</v>
      </c>
      <c r="B3605" s="11">
        <v>151</v>
      </c>
      <c r="C3605" s="11">
        <v>100</v>
      </c>
      <c r="D3605" s="12">
        <v>659.04166666666697</v>
      </c>
      <c r="E3605" s="9">
        <v>63.14</v>
      </c>
      <c r="F3605" s="9">
        <f t="shared" si="516"/>
        <v>0</v>
      </c>
      <c r="G3605" s="9">
        <v>0</v>
      </c>
      <c r="H3605" s="9">
        <v>0</v>
      </c>
      <c r="I3605" s="9"/>
      <c r="J3605" s="9">
        <v>-3.242</v>
      </c>
      <c r="K3605" s="9">
        <v>95.3</v>
      </c>
      <c r="L3605" s="9">
        <v>0.24579999999999999</v>
      </c>
      <c r="M3605" s="9">
        <v>0.3286</v>
      </c>
      <c r="N3605" s="9">
        <v>0</v>
      </c>
      <c r="O3605" s="9">
        <v>0.6</v>
      </c>
      <c r="P3605" s="9"/>
      <c r="Q3605" s="9"/>
      <c r="R3605" s="9"/>
      <c r="T3605">
        <f t="shared" si="511"/>
        <v>1510100</v>
      </c>
      <c r="U3605">
        <v>0</v>
      </c>
      <c r="V3605">
        <f t="shared" si="518"/>
        <v>0</v>
      </c>
      <c r="W3605" t="str">
        <f t="shared" si="512"/>
        <v/>
      </c>
      <c r="X3605" t="str">
        <f t="shared" si="513"/>
        <v/>
      </c>
      <c r="Y3605" t="str">
        <f t="shared" si="519"/>
        <v/>
      </c>
      <c r="Z3605" s="9"/>
      <c r="AA3605" s="14">
        <f t="shared" si="514"/>
        <v>0.45800000000000002</v>
      </c>
      <c r="AB3605" s="14">
        <f t="shared" si="515"/>
        <v>2.3E-2</v>
      </c>
    </row>
    <row r="3606" spans="1:28" x14ac:dyDescent="0.25">
      <c r="A3606" s="10">
        <f t="shared" si="517"/>
        <v>45442</v>
      </c>
      <c r="B3606" s="11">
        <v>151</v>
      </c>
      <c r="C3606" s="11">
        <v>200</v>
      </c>
      <c r="D3606" s="12">
        <v>659.08333333333303</v>
      </c>
      <c r="E3606" s="9">
        <v>63.26</v>
      </c>
      <c r="F3606" s="9">
        <f t="shared" si="516"/>
        <v>0</v>
      </c>
      <c r="G3606" s="9">
        <v>0</v>
      </c>
      <c r="H3606" s="9">
        <v>0</v>
      </c>
      <c r="I3606" s="9"/>
      <c r="J3606" s="9">
        <v>-2.8</v>
      </c>
      <c r="K3606" s="9">
        <v>95</v>
      </c>
      <c r="L3606" s="9">
        <v>0.24579999999999999</v>
      </c>
      <c r="M3606" s="9">
        <v>0.3286</v>
      </c>
      <c r="N3606" s="9">
        <v>0</v>
      </c>
      <c r="O3606" s="9">
        <v>0.6</v>
      </c>
      <c r="P3606" s="9"/>
      <c r="Q3606" s="9"/>
      <c r="R3606" s="9"/>
      <c r="T3606">
        <f t="shared" si="511"/>
        <v>1510200</v>
      </c>
      <c r="U3606">
        <v>0</v>
      </c>
      <c r="V3606">
        <f t="shared" si="518"/>
        <v>0</v>
      </c>
      <c r="W3606" t="str">
        <f t="shared" si="512"/>
        <v/>
      </c>
      <c r="X3606" t="str">
        <f t="shared" si="513"/>
        <v/>
      </c>
      <c r="Y3606" t="str">
        <f t="shared" si="519"/>
        <v/>
      </c>
      <c r="Z3606" s="9"/>
      <c r="AA3606" s="14">
        <f t="shared" si="514"/>
        <v>0.47199999999999998</v>
      </c>
      <c r="AB3606" s="14">
        <f t="shared" si="515"/>
        <v>2.5000000000000001E-2</v>
      </c>
    </row>
    <row r="3607" spans="1:28" x14ac:dyDescent="0.25">
      <c r="A3607" s="10">
        <f t="shared" si="517"/>
        <v>45442</v>
      </c>
      <c r="B3607" s="11">
        <v>151</v>
      </c>
      <c r="C3607" s="11">
        <v>300</v>
      </c>
      <c r="D3607" s="12">
        <v>659.125</v>
      </c>
      <c r="E3607" s="9">
        <v>63.14</v>
      </c>
      <c r="F3607" s="9">
        <f t="shared" si="516"/>
        <v>0</v>
      </c>
      <c r="G3607" s="9">
        <v>0</v>
      </c>
      <c r="H3607" s="9">
        <v>0</v>
      </c>
      <c r="I3607" s="9"/>
      <c r="J3607" s="9">
        <v>-3.0649999999999999</v>
      </c>
      <c r="K3607" s="9">
        <v>95.6</v>
      </c>
      <c r="L3607" s="9">
        <v>0.24579999999999999</v>
      </c>
      <c r="M3607" s="9">
        <v>0.32790000000000002</v>
      </c>
      <c r="N3607" s="9">
        <v>0</v>
      </c>
      <c r="O3607" s="9">
        <v>0.6</v>
      </c>
      <c r="P3607" s="9"/>
      <c r="Q3607" s="9"/>
      <c r="R3607" s="9"/>
      <c r="T3607">
        <f t="shared" si="511"/>
        <v>1510300</v>
      </c>
      <c r="U3607">
        <v>0</v>
      </c>
      <c r="V3607">
        <f t="shared" si="518"/>
        <v>0</v>
      </c>
      <c r="W3607" t="str">
        <f t="shared" si="512"/>
        <v/>
      </c>
      <c r="X3607" t="str">
        <f t="shared" si="513"/>
        <v/>
      </c>
      <c r="Y3607" t="str">
        <f t="shared" si="519"/>
        <v/>
      </c>
      <c r="Z3607" s="9"/>
      <c r="AA3607" s="14">
        <f t="shared" si="514"/>
        <v>0.46600000000000003</v>
      </c>
      <c r="AB3607" s="14">
        <f t="shared" si="515"/>
        <v>2.1000000000000001E-2</v>
      </c>
    </row>
    <row r="3608" spans="1:28" x14ac:dyDescent="0.25">
      <c r="A3608" s="10">
        <f t="shared" si="517"/>
        <v>45442</v>
      </c>
      <c r="B3608" s="11">
        <v>151</v>
      </c>
      <c r="C3608" s="11">
        <v>400</v>
      </c>
      <c r="D3608" s="12">
        <v>659.16666666666697</v>
      </c>
      <c r="E3608" s="9">
        <v>63.14</v>
      </c>
      <c r="F3608" s="9">
        <f t="shared" si="516"/>
        <v>0</v>
      </c>
      <c r="G3608" s="9">
        <v>0</v>
      </c>
      <c r="H3608" s="9">
        <v>0</v>
      </c>
      <c r="I3608" s="9"/>
      <c r="J3608" s="9">
        <v>-3.33</v>
      </c>
      <c r="K3608" s="9">
        <v>95.7</v>
      </c>
      <c r="L3608" s="9">
        <v>0.24579999999999999</v>
      </c>
      <c r="M3608" s="9">
        <v>0.3271</v>
      </c>
      <c r="N3608" s="9">
        <v>0</v>
      </c>
      <c r="O3608" s="9">
        <v>0.6</v>
      </c>
      <c r="P3608" s="9"/>
      <c r="Q3608" s="9"/>
      <c r="R3608" s="9"/>
      <c r="T3608">
        <f t="shared" si="511"/>
        <v>1510400</v>
      </c>
      <c r="U3608">
        <v>0</v>
      </c>
      <c r="V3608">
        <f t="shared" si="518"/>
        <v>0</v>
      </c>
      <c r="W3608" t="str">
        <f t="shared" si="512"/>
        <v/>
      </c>
      <c r="X3608" t="str">
        <f t="shared" si="513"/>
        <v/>
      </c>
      <c r="Y3608" t="str">
        <f t="shared" si="519"/>
        <v/>
      </c>
      <c r="Z3608" s="9"/>
      <c r="AA3608" s="14">
        <f t="shared" si="514"/>
        <v>0.45700000000000002</v>
      </c>
      <c r="AB3608" s="14">
        <f t="shared" si="515"/>
        <v>2.1000000000000001E-2</v>
      </c>
    </row>
    <row r="3609" spans="1:28" x14ac:dyDescent="0.25">
      <c r="A3609" s="10">
        <f t="shared" si="517"/>
        <v>45442</v>
      </c>
      <c r="B3609" s="11">
        <v>151</v>
      </c>
      <c r="C3609" s="11">
        <v>500</v>
      </c>
      <c r="D3609" s="12">
        <v>659.20833333333303</v>
      </c>
      <c r="E3609" s="9">
        <v>63.26</v>
      </c>
      <c r="F3609" s="9">
        <f t="shared" si="516"/>
        <v>0</v>
      </c>
      <c r="G3609" s="9">
        <v>0</v>
      </c>
      <c r="H3609" s="9">
        <v>0</v>
      </c>
      <c r="I3609" s="9"/>
      <c r="J3609" s="9">
        <v>-2.363</v>
      </c>
      <c r="K3609" s="9">
        <v>95.9</v>
      </c>
      <c r="L3609" s="9">
        <v>0.24579999999999999</v>
      </c>
      <c r="M3609" s="9">
        <v>0.32640000000000002</v>
      </c>
      <c r="N3609" s="9">
        <v>0</v>
      </c>
      <c r="O3609" s="9">
        <v>23.1</v>
      </c>
      <c r="P3609" s="9"/>
      <c r="Q3609" s="9"/>
      <c r="R3609" s="9"/>
      <c r="T3609">
        <f t="shared" si="511"/>
        <v>1510500</v>
      </c>
      <c r="U3609">
        <v>24.2</v>
      </c>
      <c r="V3609">
        <f t="shared" si="518"/>
        <v>23.1</v>
      </c>
      <c r="W3609" t="str">
        <f t="shared" si="512"/>
        <v/>
      </c>
      <c r="X3609" t="str">
        <f t="shared" si="513"/>
        <v/>
      </c>
      <c r="Y3609" t="str">
        <f t="shared" si="519"/>
        <v/>
      </c>
      <c r="Z3609" s="9"/>
      <c r="AA3609" s="14">
        <f t="shared" si="514"/>
        <v>0.49199999999999999</v>
      </c>
      <c r="AB3609" s="14">
        <f t="shared" si="515"/>
        <v>2.1000000000000001E-2</v>
      </c>
    </row>
    <row r="3610" spans="1:28" x14ac:dyDescent="0.25">
      <c r="A3610" s="10">
        <f t="shared" si="517"/>
        <v>45442</v>
      </c>
      <c r="B3610" s="11">
        <v>151</v>
      </c>
      <c r="C3610" s="11">
        <v>600</v>
      </c>
      <c r="D3610" s="12">
        <v>659.25</v>
      </c>
      <c r="E3610" s="9">
        <v>63.02</v>
      </c>
      <c r="F3610" s="9">
        <f t="shared" si="516"/>
        <v>0</v>
      </c>
      <c r="G3610" s="9">
        <v>0</v>
      </c>
      <c r="H3610" s="9">
        <v>0</v>
      </c>
      <c r="I3610" s="9"/>
      <c r="J3610" s="9">
        <v>-1.5269999999999999</v>
      </c>
      <c r="K3610" s="9">
        <v>93.9</v>
      </c>
      <c r="L3610" s="9">
        <v>0.24510000000000001</v>
      </c>
      <c r="M3610" s="9">
        <v>0.32569999999999999</v>
      </c>
      <c r="N3610" s="9">
        <v>0</v>
      </c>
      <c r="O3610" s="9">
        <v>84.4</v>
      </c>
      <c r="P3610" s="9"/>
      <c r="Q3610" s="9"/>
      <c r="R3610" s="9"/>
      <c r="T3610">
        <f t="shared" si="511"/>
        <v>1510600</v>
      </c>
      <c r="U3610">
        <v>160.30000000000001</v>
      </c>
      <c r="V3610">
        <f t="shared" si="518"/>
        <v>84.4</v>
      </c>
      <c r="W3610" t="str">
        <f t="shared" si="512"/>
        <v/>
      </c>
      <c r="X3610" t="str">
        <f t="shared" si="513"/>
        <v/>
      </c>
      <c r="Y3610" t="str">
        <f t="shared" si="519"/>
        <v/>
      </c>
      <c r="Z3610" s="9"/>
      <c r="AA3610" s="14">
        <f t="shared" si="514"/>
        <v>0.51300000000000001</v>
      </c>
      <c r="AB3610" s="14">
        <f t="shared" si="515"/>
        <v>3.3000000000000002E-2</v>
      </c>
    </row>
    <row r="3611" spans="1:28" x14ac:dyDescent="0.25">
      <c r="A3611" s="10">
        <f t="shared" si="517"/>
        <v>45442</v>
      </c>
      <c r="B3611" s="11">
        <v>151</v>
      </c>
      <c r="C3611" s="11">
        <v>700</v>
      </c>
      <c r="D3611" s="12">
        <v>659.29166666666697</v>
      </c>
      <c r="E3611" s="9">
        <v>63.14</v>
      </c>
      <c r="F3611" s="9">
        <f t="shared" si="516"/>
        <v>0</v>
      </c>
      <c r="G3611" s="9">
        <v>0</v>
      </c>
      <c r="H3611" s="9">
        <v>4.03</v>
      </c>
      <c r="I3611" s="9"/>
      <c r="J3611" s="9">
        <v>1.071</v>
      </c>
      <c r="K3611" s="9">
        <v>87.9</v>
      </c>
      <c r="L3611" s="9">
        <v>0.24429999999999999</v>
      </c>
      <c r="M3611" s="9">
        <v>0.32569999999999999</v>
      </c>
      <c r="N3611" s="9">
        <v>0.8</v>
      </c>
      <c r="O3611" s="9">
        <v>341.9</v>
      </c>
      <c r="P3611" s="9"/>
      <c r="Q3611" s="9"/>
      <c r="R3611" s="9"/>
      <c r="T3611">
        <f t="shared" si="511"/>
        <v>1510700</v>
      </c>
      <c r="U3611">
        <v>337</v>
      </c>
      <c r="V3611">
        <f t="shared" si="518"/>
        <v>341.9</v>
      </c>
      <c r="W3611" t="str">
        <f t="shared" si="512"/>
        <v/>
      </c>
      <c r="X3611" t="str">
        <f t="shared" si="513"/>
        <v/>
      </c>
      <c r="Y3611" t="str">
        <f t="shared" si="519"/>
        <v/>
      </c>
      <c r="Z3611" s="9"/>
      <c r="AA3611" s="14">
        <f t="shared" si="514"/>
        <v>0.57999999999999996</v>
      </c>
      <c r="AB3611" s="14">
        <f t="shared" si="515"/>
        <v>0.08</v>
      </c>
    </row>
    <row r="3612" spans="1:28" x14ac:dyDescent="0.25">
      <c r="A3612" s="10">
        <f t="shared" si="517"/>
        <v>45442</v>
      </c>
      <c r="B3612" s="11">
        <v>151</v>
      </c>
      <c r="C3612" s="11">
        <v>800</v>
      </c>
      <c r="D3612" s="12">
        <v>659.33333333333303</v>
      </c>
      <c r="E3612" s="9">
        <v>63.73</v>
      </c>
      <c r="F3612" s="9">
        <f t="shared" si="516"/>
        <v>0</v>
      </c>
      <c r="G3612" s="9">
        <v>1.01</v>
      </c>
      <c r="H3612" s="9">
        <v>4.53</v>
      </c>
      <c r="I3612" s="9"/>
      <c r="J3612" s="9">
        <v>2.7970000000000002</v>
      </c>
      <c r="K3612" s="9">
        <v>80.5</v>
      </c>
      <c r="L3612" s="9">
        <v>0.2429</v>
      </c>
      <c r="M3612" s="9">
        <v>0.32419999999999999</v>
      </c>
      <c r="N3612" s="9">
        <v>1.4</v>
      </c>
      <c r="O3612" s="9">
        <v>353.1</v>
      </c>
      <c r="P3612" s="9"/>
      <c r="Q3612" s="9"/>
      <c r="R3612" s="9"/>
      <c r="T3612">
        <f t="shared" si="511"/>
        <v>1510800</v>
      </c>
      <c r="U3612">
        <v>518.5</v>
      </c>
      <c r="V3612">
        <f t="shared" si="518"/>
        <v>353.1</v>
      </c>
      <c r="W3612" t="str">
        <f t="shared" si="512"/>
        <v/>
      </c>
      <c r="X3612" t="str">
        <f t="shared" si="513"/>
        <v/>
      </c>
      <c r="Y3612" t="str">
        <f t="shared" si="519"/>
        <v/>
      </c>
      <c r="Z3612" s="9"/>
      <c r="AA3612" s="14">
        <f t="shared" si="514"/>
        <v>0.60099999999999998</v>
      </c>
      <c r="AB3612" s="14">
        <f t="shared" si="515"/>
        <v>0.14599999999999999</v>
      </c>
    </row>
    <row r="3613" spans="1:28" x14ac:dyDescent="0.25">
      <c r="A3613" s="10">
        <f t="shared" si="517"/>
        <v>45442</v>
      </c>
      <c r="B3613" s="11">
        <v>151</v>
      </c>
      <c r="C3613" s="11">
        <v>900</v>
      </c>
      <c r="D3613" s="12">
        <v>659.375</v>
      </c>
      <c r="E3613" s="9">
        <v>63.49</v>
      </c>
      <c r="F3613" s="9">
        <f t="shared" si="516"/>
        <v>0</v>
      </c>
      <c r="G3613" s="9">
        <v>1.01</v>
      </c>
      <c r="H3613" s="9">
        <v>5.54</v>
      </c>
      <c r="I3613" s="9"/>
      <c r="J3613" s="9">
        <v>1.3979999999999999</v>
      </c>
      <c r="K3613" s="9">
        <v>80.2</v>
      </c>
      <c r="L3613" s="9">
        <v>0.24360000000000001</v>
      </c>
      <c r="M3613" s="9">
        <v>0.32500000000000001</v>
      </c>
      <c r="N3613" s="9">
        <v>0</v>
      </c>
      <c r="O3613" s="9">
        <v>511.9</v>
      </c>
      <c r="P3613" s="9"/>
      <c r="Q3613" s="9"/>
      <c r="R3613" s="9"/>
      <c r="T3613">
        <f t="shared" si="511"/>
        <v>1510900</v>
      </c>
      <c r="U3613">
        <v>686.7</v>
      </c>
      <c r="V3613">
        <f t="shared" si="518"/>
        <v>511.9</v>
      </c>
      <c r="W3613" t="str">
        <f t="shared" si="512"/>
        <v/>
      </c>
      <c r="X3613" t="str">
        <f t="shared" si="513"/>
        <v/>
      </c>
      <c r="Y3613" t="str">
        <f t="shared" si="519"/>
        <v/>
      </c>
      <c r="Z3613" s="9"/>
      <c r="AA3613" s="14">
        <f t="shared" si="514"/>
        <v>0.54200000000000004</v>
      </c>
      <c r="AB3613" s="14">
        <f t="shared" si="515"/>
        <v>0.13400000000000001</v>
      </c>
    </row>
    <row r="3614" spans="1:28" x14ac:dyDescent="0.25">
      <c r="A3614" s="10">
        <f t="shared" si="517"/>
        <v>45442</v>
      </c>
      <c r="B3614" s="11">
        <v>151</v>
      </c>
      <c r="C3614" s="11">
        <v>1000</v>
      </c>
      <c r="D3614" s="12">
        <v>659.41666666666697</v>
      </c>
      <c r="E3614" s="9">
        <v>63.61</v>
      </c>
      <c r="F3614" s="9">
        <f t="shared" si="516"/>
        <v>0</v>
      </c>
      <c r="G3614" s="9">
        <v>0.5</v>
      </c>
      <c r="H3614" s="9">
        <v>4.03</v>
      </c>
      <c r="I3614" s="9"/>
      <c r="J3614" s="9">
        <v>3.036</v>
      </c>
      <c r="K3614" s="9">
        <v>79.7</v>
      </c>
      <c r="L3614" s="9">
        <v>0.24429999999999999</v>
      </c>
      <c r="M3614" s="9">
        <v>0.32569999999999999</v>
      </c>
      <c r="N3614" s="9">
        <v>0</v>
      </c>
      <c r="O3614" s="9">
        <v>370.6</v>
      </c>
      <c r="P3614" s="9"/>
      <c r="Q3614" s="9"/>
      <c r="R3614" s="9"/>
      <c r="T3614">
        <f t="shared" si="511"/>
        <v>1511000</v>
      </c>
      <c r="U3614">
        <v>826.8</v>
      </c>
      <c r="V3614">
        <f t="shared" si="518"/>
        <v>370.6</v>
      </c>
      <c r="W3614" t="str">
        <f t="shared" si="512"/>
        <v/>
      </c>
      <c r="X3614" t="str">
        <f t="shared" si="513"/>
        <v/>
      </c>
      <c r="Y3614" t="str">
        <f t="shared" si="519"/>
        <v/>
      </c>
      <c r="Z3614" s="9"/>
      <c r="AA3614" s="14">
        <f t="shared" si="514"/>
        <v>0.60499999999999998</v>
      </c>
      <c r="AB3614" s="14">
        <f t="shared" si="515"/>
        <v>0.154</v>
      </c>
    </row>
    <row r="3615" spans="1:28" x14ac:dyDescent="0.25">
      <c r="A3615" s="10">
        <f t="shared" si="517"/>
        <v>45442</v>
      </c>
      <c r="B3615" s="11">
        <v>151</v>
      </c>
      <c r="C3615" s="11">
        <v>1100</v>
      </c>
      <c r="D3615" s="12">
        <v>659.45833333333303</v>
      </c>
      <c r="E3615" s="9">
        <v>63.61</v>
      </c>
      <c r="F3615" s="9">
        <f t="shared" si="516"/>
        <v>0</v>
      </c>
      <c r="G3615" s="9">
        <v>0.5</v>
      </c>
      <c r="H3615" s="9">
        <v>4.03</v>
      </c>
      <c r="I3615" s="9"/>
      <c r="J3615" s="9">
        <v>2.5840000000000001</v>
      </c>
      <c r="K3615" s="9">
        <v>80.099999999999994</v>
      </c>
      <c r="L3615" s="9">
        <v>0.2429</v>
      </c>
      <c r="M3615" s="9">
        <v>0.32500000000000001</v>
      </c>
      <c r="N3615" s="9">
        <v>0.2</v>
      </c>
      <c r="O3615" s="9">
        <v>233.1</v>
      </c>
      <c r="P3615" s="9"/>
      <c r="Q3615" s="9"/>
      <c r="R3615" s="9"/>
      <c r="T3615">
        <f t="shared" si="511"/>
        <v>1511100</v>
      </c>
      <c r="U3615">
        <v>928.2</v>
      </c>
      <c r="V3615">
        <f t="shared" si="518"/>
        <v>233.1</v>
      </c>
      <c r="W3615" t="str">
        <f t="shared" si="512"/>
        <v/>
      </c>
      <c r="X3615" t="str">
        <f t="shared" si="513"/>
        <v/>
      </c>
      <c r="Y3615" t="str">
        <f t="shared" si="519"/>
        <v/>
      </c>
      <c r="Z3615" s="9"/>
      <c r="AA3615" s="14">
        <f t="shared" si="514"/>
        <v>0.58899999999999997</v>
      </c>
      <c r="AB3615" s="14">
        <f t="shared" si="515"/>
        <v>0.14599999999999999</v>
      </c>
    </row>
    <row r="3616" spans="1:28" x14ac:dyDescent="0.25">
      <c r="A3616" s="10">
        <f t="shared" si="517"/>
        <v>45442</v>
      </c>
      <c r="B3616" s="11">
        <v>151</v>
      </c>
      <c r="C3616" s="11">
        <v>1200</v>
      </c>
      <c r="D3616" s="12">
        <v>659.5</v>
      </c>
      <c r="E3616" s="9">
        <v>63.37</v>
      </c>
      <c r="F3616" s="9">
        <f t="shared" si="516"/>
        <v>0</v>
      </c>
      <c r="G3616" s="9">
        <v>1.01</v>
      </c>
      <c r="H3616" s="9">
        <v>4.03</v>
      </c>
      <c r="I3616" s="9"/>
      <c r="J3616" s="9">
        <v>5.024</v>
      </c>
      <c r="K3616" s="9">
        <v>80.099999999999994</v>
      </c>
      <c r="L3616" s="9">
        <v>0.24360000000000001</v>
      </c>
      <c r="M3616" s="9">
        <v>0.32500000000000001</v>
      </c>
      <c r="N3616" s="9">
        <v>0</v>
      </c>
      <c r="O3616" s="9">
        <v>469.4</v>
      </c>
      <c r="P3616" s="9"/>
      <c r="Q3616" s="9"/>
      <c r="R3616" s="9"/>
      <c r="T3616">
        <f t="shared" si="511"/>
        <v>1511200</v>
      </c>
      <c r="U3616">
        <v>983</v>
      </c>
      <c r="V3616">
        <f t="shared" si="518"/>
        <v>469.4</v>
      </c>
      <c r="W3616" t="str">
        <f t="shared" si="512"/>
        <v/>
      </c>
      <c r="X3616" t="str">
        <f t="shared" si="513"/>
        <v/>
      </c>
      <c r="Y3616" t="str">
        <f t="shared" si="519"/>
        <v/>
      </c>
      <c r="Z3616" s="9"/>
      <c r="AA3616" s="14">
        <f t="shared" si="514"/>
        <v>0.7</v>
      </c>
      <c r="AB3616" s="14">
        <f t="shared" si="515"/>
        <v>0.17399999999999999</v>
      </c>
    </row>
    <row r="3617" spans="1:28" x14ac:dyDescent="0.25">
      <c r="A3617" s="10">
        <f t="shared" si="517"/>
        <v>45442</v>
      </c>
      <c r="B3617" s="11">
        <v>151</v>
      </c>
      <c r="C3617" s="11">
        <v>1300</v>
      </c>
      <c r="D3617" s="12">
        <v>659.54166666666697</v>
      </c>
      <c r="E3617" s="9">
        <v>63.61</v>
      </c>
      <c r="F3617" s="9">
        <f t="shared" si="516"/>
        <v>0</v>
      </c>
      <c r="G3617" s="9">
        <v>2.0099999999999998</v>
      </c>
      <c r="H3617" s="9">
        <v>6.04</v>
      </c>
      <c r="I3617" s="9"/>
      <c r="J3617" s="9">
        <v>5.05</v>
      </c>
      <c r="K3617" s="9">
        <v>68.8</v>
      </c>
      <c r="L3617" s="9">
        <v>0.24429999999999999</v>
      </c>
      <c r="M3617" s="9">
        <v>0.32640000000000002</v>
      </c>
      <c r="N3617" s="9">
        <v>0</v>
      </c>
      <c r="O3617" s="9">
        <v>783.1</v>
      </c>
      <c r="P3617" s="9"/>
      <c r="Q3617" s="9"/>
      <c r="R3617" s="9"/>
      <c r="T3617">
        <f t="shared" si="511"/>
        <v>1511300</v>
      </c>
      <c r="U3617">
        <v>987.5</v>
      </c>
      <c r="V3617">
        <f t="shared" si="518"/>
        <v>783.1</v>
      </c>
      <c r="W3617" t="str">
        <f t="shared" si="512"/>
        <v/>
      </c>
      <c r="X3617" t="str">
        <f t="shared" si="513"/>
        <v/>
      </c>
      <c r="Y3617" t="str">
        <f t="shared" si="519"/>
        <v/>
      </c>
      <c r="Z3617" s="9"/>
      <c r="AA3617" s="14">
        <f t="shared" si="514"/>
        <v>0.60199999999999998</v>
      </c>
      <c r="AB3617" s="14">
        <f t="shared" si="515"/>
        <v>0.27300000000000002</v>
      </c>
    </row>
    <row r="3618" spans="1:28" x14ac:dyDescent="0.25">
      <c r="A3618" s="10">
        <f t="shared" si="517"/>
        <v>45442</v>
      </c>
      <c r="B3618" s="11">
        <v>151</v>
      </c>
      <c r="C3618" s="11">
        <v>1400</v>
      </c>
      <c r="D3618" s="12">
        <v>659.58333333333303</v>
      </c>
      <c r="E3618" s="9">
        <v>64.19</v>
      </c>
      <c r="F3618" s="9">
        <f t="shared" si="516"/>
        <v>0.18999999999999773</v>
      </c>
      <c r="G3618" s="9">
        <v>1.51</v>
      </c>
      <c r="H3618" s="9">
        <v>5.03</v>
      </c>
      <c r="I3618" s="9"/>
      <c r="J3618" s="9">
        <v>6.8129999999999997</v>
      </c>
      <c r="K3618" s="9">
        <v>65.900000000000006</v>
      </c>
      <c r="L3618" s="9">
        <v>0.24510000000000001</v>
      </c>
      <c r="M3618" s="9">
        <v>0.32640000000000002</v>
      </c>
      <c r="N3618" s="9">
        <v>0</v>
      </c>
      <c r="O3618" s="9">
        <v>483.1</v>
      </c>
      <c r="P3618" s="9"/>
      <c r="Q3618" s="9"/>
      <c r="R3618" s="9"/>
      <c r="T3618">
        <f t="shared" si="511"/>
        <v>1511400</v>
      </c>
      <c r="U3618">
        <v>941.2</v>
      </c>
      <c r="V3618">
        <f t="shared" si="518"/>
        <v>483.1</v>
      </c>
      <c r="W3618" t="str">
        <f t="shared" si="512"/>
        <v/>
      </c>
      <c r="X3618" t="str">
        <f t="shared" si="513"/>
        <v/>
      </c>
      <c r="Y3618" t="str">
        <f t="shared" si="519"/>
        <v/>
      </c>
      <c r="Z3618" s="9"/>
      <c r="AA3618" s="14">
        <f t="shared" si="514"/>
        <v>0.65200000000000002</v>
      </c>
      <c r="AB3618" s="14">
        <f t="shared" si="515"/>
        <v>0.33700000000000002</v>
      </c>
    </row>
    <row r="3619" spans="1:28" x14ac:dyDescent="0.25">
      <c r="A3619" s="10">
        <f t="shared" si="517"/>
        <v>45442</v>
      </c>
      <c r="B3619" s="11">
        <v>151</v>
      </c>
      <c r="C3619" s="11">
        <v>1500</v>
      </c>
      <c r="D3619" s="12">
        <v>659.625</v>
      </c>
      <c r="E3619" s="9">
        <v>63.61</v>
      </c>
      <c r="F3619" s="9">
        <f t="shared" si="516"/>
        <v>0</v>
      </c>
      <c r="G3619" s="9">
        <v>1.51</v>
      </c>
      <c r="H3619" s="9">
        <v>6.54</v>
      </c>
      <c r="I3619" s="9"/>
      <c r="J3619" s="9">
        <v>5.5140000000000002</v>
      </c>
      <c r="K3619" s="9">
        <v>60.2</v>
      </c>
      <c r="L3619" s="9">
        <v>0.24579999999999999</v>
      </c>
      <c r="M3619" s="9">
        <v>0.32569999999999999</v>
      </c>
      <c r="N3619" s="9">
        <v>0</v>
      </c>
      <c r="O3619" s="9">
        <v>458.1</v>
      </c>
      <c r="P3619" s="9"/>
      <c r="Q3619" s="9"/>
      <c r="R3619" s="9"/>
      <c r="T3619">
        <f t="shared" si="511"/>
        <v>1511500</v>
      </c>
      <c r="U3619">
        <v>847.5</v>
      </c>
      <c r="V3619">
        <f t="shared" si="518"/>
        <v>458.1</v>
      </c>
      <c r="W3619" t="str">
        <f t="shared" si="512"/>
        <v/>
      </c>
      <c r="X3619" t="str">
        <f t="shared" si="513"/>
        <v/>
      </c>
      <c r="Y3619" t="str">
        <f t="shared" si="519"/>
        <v/>
      </c>
      <c r="Z3619" s="9"/>
      <c r="AA3619" s="14">
        <f t="shared" si="514"/>
        <v>0.54400000000000004</v>
      </c>
      <c r="AB3619" s="14">
        <f t="shared" si="515"/>
        <v>0.36</v>
      </c>
    </row>
    <row r="3620" spans="1:28" x14ac:dyDescent="0.25">
      <c r="A3620" s="10">
        <f t="shared" si="517"/>
        <v>45442</v>
      </c>
      <c r="B3620" s="11">
        <v>151</v>
      </c>
      <c r="C3620" s="11">
        <v>1600</v>
      </c>
      <c r="D3620" s="12">
        <v>659.66666666666697</v>
      </c>
      <c r="E3620" s="9">
        <v>63.73</v>
      </c>
      <c r="F3620" s="9">
        <f t="shared" si="516"/>
        <v>0</v>
      </c>
      <c r="G3620" s="9">
        <v>1.51</v>
      </c>
      <c r="H3620" s="9">
        <v>5.54</v>
      </c>
      <c r="I3620" s="9"/>
      <c r="J3620" s="9">
        <v>4.6360000000000001</v>
      </c>
      <c r="K3620" s="9">
        <v>62.7</v>
      </c>
      <c r="L3620" s="9">
        <v>0.2465</v>
      </c>
      <c r="M3620" s="9">
        <v>0.32569999999999999</v>
      </c>
      <c r="N3620" s="9">
        <v>0</v>
      </c>
      <c r="O3620" s="9">
        <v>251.9</v>
      </c>
      <c r="P3620" s="9"/>
      <c r="Q3620" s="9"/>
      <c r="R3620" s="9"/>
      <c r="T3620">
        <f t="shared" si="511"/>
        <v>1511600</v>
      </c>
      <c r="U3620">
        <v>713.5</v>
      </c>
      <c r="V3620">
        <f t="shared" si="518"/>
        <v>251.9</v>
      </c>
      <c r="W3620" t="str">
        <f t="shared" si="512"/>
        <v/>
      </c>
      <c r="X3620" t="str">
        <f t="shared" si="513"/>
        <v/>
      </c>
      <c r="Y3620" t="str">
        <f t="shared" si="519"/>
        <v/>
      </c>
      <c r="Z3620" s="9"/>
      <c r="AA3620" s="14">
        <f t="shared" si="514"/>
        <v>0.53300000000000003</v>
      </c>
      <c r="AB3620" s="14">
        <f t="shared" si="515"/>
        <v>0.317</v>
      </c>
    </row>
    <row r="3621" spans="1:28" x14ac:dyDescent="0.25">
      <c r="A3621" s="10">
        <f t="shared" si="517"/>
        <v>45442</v>
      </c>
      <c r="B3621" s="11">
        <v>151</v>
      </c>
      <c r="C3621" s="11">
        <v>1700</v>
      </c>
      <c r="D3621" s="12">
        <v>659.70833333333303</v>
      </c>
      <c r="E3621" s="9">
        <v>63.37</v>
      </c>
      <c r="F3621" s="9">
        <f t="shared" si="516"/>
        <v>0</v>
      </c>
      <c r="G3621" s="9">
        <v>1.01</v>
      </c>
      <c r="H3621" s="9">
        <v>5.03</v>
      </c>
      <c r="I3621" s="9"/>
      <c r="J3621" s="9">
        <v>5.7450000000000001</v>
      </c>
      <c r="K3621" s="9">
        <v>64.900000000000006</v>
      </c>
      <c r="L3621" s="9">
        <v>0.2465</v>
      </c>
      <c r="M3621" s="9">
        <v>0.32569999999999999</v>
      </c>
      <c r="N3621" s="9">
        <v>0</v>
      </c>
      <c r="O3621" s="9">
        <v>285.60000000000002</v>
      </c>
      <c r="P3621" s="9"/>
      <c r="Q3621" s="9"/>
      <c r="R3621" s="9"/>
      <c r="T3621">
        <f t="shared" si="511"/>
        <v>1511700</v>
      </c>
      <c r="U3621">
        <v>549.5</v>
      </c>
      <c r="V3621">
        <f t="shared" si="518"/>
        <v>285.60000000000002</v>
      </c>
      <c r="W3621" t="str">
        <f t="shared" si="512"/>
        <v/>
      </c>
      <c r="X3621" t="str">
        <f t="shared" si="513"/>
        <v/>
      </c>
      <c r="Y3621" t="str">
        <f t="shared" si="519"/>
        <v/>
      </c>
      <c r="Z3621" s="9"/>
      <c r="AA3621" s="14">
        <f t="shared" si="514"/>
        <v>0.59599999999999997</v>
      </c>
      <c r="AB3621" s="14">
        <f t="shared" si="515"/>
        <v>0.32200000000000001</v>
      </c>
    </row>
    <row r="3622" spans="1:28" x14ac:dyDescent="0.25">
      <c r="A3622" s="10">
        <f t="shared" si="517"/>
        <v>45442</v>
      </c>
      <c r="B3622" s="11">
        <v>151</v>
      </c>
      <c r="C3622" s="11">
        <v>1800</v>
      </c>
      <c r="D3622" s="12">
        <v>659.75</v>
      </c>
      <c r="E3622" s="9">
        <v>63.37</v>
      </c>
      <c r="F3622" s="9">
        <f t="shared" si="516"/>
        <v>0</v>
      </c>
      <c r="G3622" s="9">
        <v>1.01</v>
      </c>
      <c r="H3622" s="9">
        <v>5.54</v>
      </c>
      <c r="I3622" s="9"/>
      <c r="J3622" s="9">
        <v>3.5379999999999998</v>
      </c>
      <c r="K3622" s="9">
        <v>64.8</v>
      </c>
      <c r="L3622" s="9">
        <v>0.2465</v>
      </c>
      <c r="M3622" s="9">
        <v>0.32500000000000001</v>
      </c>
      <c r="N3622" s="9">
        <v>0</v>
      </c>
      <c r="O3622" s="9">
        <v>103.1</v>
      </c>
      <c r="P3622" s="9"/>
      <c r="Q3622" s="9"/>
      <c r="R3622" s="9"/>
      <c r="T3622">
        <f t="shared" si="511"/>
        <v>1511800</v>
      </c>
      <c r="U3622">
        <v>368.8</v>
      </c>
      <c r="V3622">
        <f t="shared" si="518"/>
        <v>103.1</v>
      </c>
      <c r="W3622" t="str">
        <f t="shared" si="512"/>
        <v/>
      </c>
      <c r="X3622" t="str">
        <f t="shared" si="513"/>
        <v/>
      </c>
      <c r="Y3622" t="str">
        <f t="shared" si="519"/>
        <v/>
      </c>
      <c r="Z3622" s="9"/>
      <c r="AA3622" s="14">
        <f t="shared" si="514"/>
        <v>0.51</v>
      </c>
      <c r="AB3622" s="14">
        <f t="shared" si="515"/>
        <v>0.27700000000000002</v>
      </c>
    </row>
    <row r="3623" spans="1:28" x14ac:dyDescent="0.25">
      <c r="A3623" s="10">
        <f t="shared" si="517"/>
        <v>45442</v>
      </c>
      <c r="B3623" s="11">
        <v>151</v>
      </c>
      <c r="C3623" s="11">
        <v>1900</v>
      </c>
      <c r="D3623" s="12">
        <v>659.79166666666697</v>
      </c>
      <c r="E3623" s="9">
        <v>63.37</v>
      </c>
      <c r="F3623" s="9">
        <f t="shared" si="516"/>
        <v>0</v>
      </c>
      <c r="G3623" s="9">
        <v>0.5</v>
      </c>
      <c r="H3623" s="9">
        <v>3.52</v>
      </c>
      <c r="I3623" s="9"/>
      <c r="J3623" s="9">
        <v>2.3159999999999998</v>
      </c>
      <c r="K3623" s="9">
        <v>72.900000000000006</v>
      </c>
      <c r="L3623" s="9">
        <v>0.2465</v>
      </c>
      <c r="M3623" s="9">
        <v>0.32419999999999999</v>
      </c>
      <c r="N3623" s="9">
        <v>0</v>
      </c>
      <c r="O3623" s="9">
        <v>46.9</v>
      </c>
      <c r="P3623" s="9"/>
      <c r="Q3623" s="9"/>
      <c r="R3623" s="9"/>
      <c r="T3623">
        <f t="shared" si="511"/>
        <v>1511900</v>
      </c>
      <c r="U3623">
        <v>189.3</v>
      </c>
      <c r="V3623">
        <f t="shared" si="518"/>
        <v>46.9</v>
      </c>
      <c r="W3623" t="str">
        <f t="shared" si="512"/>
        <v/>
      </c>
      <c r="X3623" t="str">
        <f t="shared" si="513"/>
        <v/>
      </c>
      <c r="Y3623" t="str">
        <f t="shared" si="519"/>
        <v/>
      </c>
      <c r="Z3623" s="9"/>
      <c r="AA3623" s="14">
        <f t="shared" si="514"/>
        <v>0.52600000000000002</v>
      </c>
      <c r="AB3623" s="14">
        <f t="shared" si="515"/>
        <v>0.19600000000000001</v>
      </c>
    </row>
    <row r="3624" spans="1:28" x14ac:dyDescent="0.25">
      <c r="A3624" s="10">
        <f t="shared" si="517"/>
        <v>45442</v>
      </c>
      <c r="B3624" s="11">
        <v>151</v>
      </c>
      <c r="C3624" s="11">
        <v>2000</v>
      </c>
      <c r="D3624" s="12">
        <v>659.83333333333303</v>
      </c>
      <c r="E3624" s="9">
        <v>63.61</v>
      </c>
      <c r="F3624" s="9">
        <f t="shared" si="516"/>
        <v>0</v>
      </c>
      <c r="G3624" s="9">
        <v>0</v>
      </c>
      <c r="H3624" s="9">
        <v>3.52</v>
      </c>
      <c r="I3624" s="9"/>
      <c r="J3624" s="9">
        <v>1.071</v>
      </c>
      <c r="K3624" s="9">
        <v>75.400000000000006</v>
      </c>
      <c r="L3624" s="9">
        <v>0.2465</v>
      </c>
      <c r="M3624" s="9">
        <v>0.32419999999999999</v>
      </c>
      <c r="N3624" s="9">
        <v>0</v>
      </c>
      <c r="O3624" s="9">
        <v>6.9</v>
      </c>
      <c r="P3624" s="9"/>
      <c r="Q3624" s="9"/>
      <c r="R3624" s="9"/>
      <c r="T3624">
        <f t="shared" si="511"/>
        <v>1512000</v>
      </c>
      <c r="U3624">
        <v>40.700000000000003</v>
      </c>
      <c r="V3624">
        <f t="shared" si="518"/>
        <v>6.9</v>
      </c>
      <c r="W3624" t="str">
        <f t="shared" si="512"/>
        <v/>
      </c>
      <c r="X3624" t="str">
        <f t="shared" si="513"/>
        <v/>
      </c>
      <c r="Y3624" t="str">
        <f t="shared" si="519"/>
        <v/>
      </c>
      <c r="Z3624" s="9"/>
      <c r="AA3624" s="14">
        <f t="shared" si="514"/>
        <v>0.497</v>
      </c>
      <c r="AB3624" s="14">
        <f t="shared" si="515"/>
        <v>0.16200000000000001</v>
      </c>
    </row>
    <row r="3625" spans="1:28" x14ac:dyDescent="0.25">
      <c r="A3625" s="10">
        <f t="shared" si="517"/>
        <v>45442</v>
      </c>
      <c r="B3625" s="11">
        <v>151</v>
      </c>
      <c r="C3625" s="11">
        <v>2100</v>
      </c>
      <c r="D3625" s="12">
        <v>659.875</v>
      </c>
      <c r="E3625" s="9">
        <v>63.49</v>
      </c>
      <c r="F3625" s="9">
        <f t="shared" si="516"/>
        <v>0</v>
      </c>
      <c r="G3625" s="9">
        <v>0</v>
      </c>
      <c r="H3625" s="9">
        <v>2.0099999999999998</v>
      </c>
      <c r="I3625" s="9"/>
      <c r="J3625" s="9">
        <v>-0.19900000000000001</v>
      </c>
      <c r="K3625" s="9">
        <v>80.2</v>
      </c>
      <c r="L3625" s="9">
        <v>0.2465</v>
      </c>
      <c r="M3625" s="9">
        <v>0.32350000000000001</v>
      </c>
      <c r="N3625" s="9">
        <v>0</v>
      </c>
      <c r="O3625" s="9">
        <v>0.6</v>
      </c>
      <c r="P3625" s="9"/>
      <c r="Q3625" s="9"/>
      <c r="R3625" s="9"/>
      <c r="T3625">
        <f t="shared" si="511"/>
        <v>1512100</v>
      </c>
      <c r="U3625">
        <v>0</v>
      </c>
      <c r="V3625">
        <f t="shared" si="518"/>
        <v>0</v>
      </c>
      <c r="W3625" t="str">
        <f t="shared" si="512"/>
        <v/>
      </c>
      <c r="X3625" t="str">
        <f t="shared" si="513"/>
        <v/>
      </c>
      <c r="Y3625" t="str">
        <f t="shared" si="519"/>
        <v/>
      </c>
      <c r="Z3625" s="9"/>
      <c r="AA3625" s="14">
        <f t="shared" si="514"/>
        <v>0.48299999999999998</v>
      </c>
      <c r="AB3625" s="14">
        <f t="shared" si="515"/>
        <v>0.11899999999999999</v>
      </c>
    </row>
    <row r="3626" spans="1:28" x14ac:dyDescent="0.25">
      <c r="A3626" s="10">
        <f t="shared" si="517"/>
        <v>45442</v>
      </c>
      <c r="B3626" s="11">
        <v>151</v>
      </c>
      <c r="C3626" s="11">
        <v>2200</v>
      </c>
      <c r="D3626" s="12">
        <v>659.91666666666697</v>
      </c>
      <c r="E3626" s="9">
        <v>63.14</v>
      </c>
      <c r="F3626" s="9">
        <f t="shared" si="516"/>
        <v>0</v>
      </c>
      <c r="G3626" s="9">
        <v>0</v>
      </c>
      <c r="H3626" s="9">
        <v>2.0099999999999998</v>
      </c>
      <c r="I3626" s="9"/>
      <c r="J3626" s="9">
        <v>0.66</v>
      </c>
      <c r="K3626" s="9">
        <v>80.8</v>
      </c>
      <c r="L3626" s="9">
        <v>0.2465</v>
      </c>
      <c r="M3626" s="9">
        <v>0.32350000000000001</v>
      </c>
      <c r="N3626" s="9">
        <v>0</v>
      </c>
      <c r="O3626" s="9">
        <v>0.6</v>
      </c>
      <c r="P3626" s="9"/>
      <c r="Q3626" s="9"/>
      <c r="R3626" s="9"/>
      <c r="T3626">
        <f t="shared" si="511"/>
        <v>1512200</v>
      </c>
      <c r="U3626">
        <v>0</v>
      </c>
      <c r="V3626">
        <f t="shared" si="518"/>
        <v>0</v>
      </c>
      <c r="W3626" t="str">
        <f t="shared" si="512"/>
        <v/>
      </c>
      <c r="X3626" t="str">
        <f t="shared" si="513"/>
        <v/>
      </c>
      <c r="Y3626" t="str">
        <f t="shared" si="519"/>
        <v/>
      </c>
      <c r="Z3626" s="9"/>
      <c r="AA3626" s="14">
        <f t="shared" si="514"/>
        <v>0.51700000000000002</v>
      </c>
      <c r="AB3626" s="14">
        <f t="shared" si="515"/>
        <v>0.123</v>
      </c>
    </row>
    <row r="3627" spans="1:28" x14ac:dyDescent="0.25">
      <c r="A3627" s="10">
        <f t="shared" si="517"/>
        <v>45442</v>
      </c>
      <c r="B3627" s="11">
        <v>151</v>
      </c>
      <c r="C3627" s="11">
        <v>2300</v>
      </c>
      <c r="D3627" s="12">
        <v>659.95833333333303</v>
      </c>
      <c r="E3627" s="9">
        <v>63.49</v>
      </c>
      <c r="F3627" s="9">
        <f t="shared" si="516"/>
        <v>0</v>
      </c>
      <c r="G3627" s="9">
        <v>0</v>
      </c>
      <c r="H3627" s="9">
        <v>3.02</v>
      </c>
      <c r="I3627" s="9"/>
      <c r="J3627" s="9">
        <v>-1.1000000000000001</v>
      </c>
      <c r="K3627" s="9">
        <v>83.2</v>
      </c>
      <c r="L3627" s="9">
        <v>0.24579999999999999</v>
      </c>
      <c r="M3627" s="9">
        <v>0.32279999999999998</v>
      </c>
      <c r="N3627" s="9">
        <v>0</v>
      </c>
      <c r="O3627" s="9">
        <v>0.6</v>
      </c>
      <c r="P3627" s="9"/>
      <c r="Q3627" s="9"/>
      <c r="R3627" s="9"/>
      <c r="T3627">
        <f t="shared" si="511"/>
        <v>1512300</v>
      </c>
      <c r="U3627">
        <v>0</v>
      </c>
      <c r="V3627">
        <f t="shared" si="518"/>
        <v>0</v>
      </c>
      <c r="W3627" t="str">
        <f t="shared" si="512"/>
        <v/>
      </c>
      <c r="X3627" t="str">
        <f t="shared" si="513"/>
        <v/>
      </c>
      <c r="Y3627" t="str">
        <f t="shared" si="519"/>
        <v/>
      </c>
      <c r="Z3627" s="9"/>
      <c r="AA3627" s="14">
        <f t="shared" si="514"/>
        <v>0.46899999999999997</v>
      </c>
      <c r="AB3627" s="14">
        <f t="shared" si="515"/>
        <v>9.5000000000000001E-2</v>
      </c>
    </row>
    <row r="3628" spans="1:28" x14ac:dyDescent="0.25">
      <c r="A3628" s="10">
        <f t="shared" si="517"/>
        <v>45442</v>
      </c>
      <c r="B3628" s="11">
        <v>151</v>
      </c>
      <c r="C3628" s="11">
        <v>2400</v>
      </c>
      <c r="D3628" s="12">
        <v>660</v>
      </c>
      <c r="E3628" s="9">
        <v>63.37</v>
      </c>
      <c r="F3628" s="9">
        <f t="shared" si="516"/>
        <v>0</v>
      </c>
      <c r="G3628" s="9">
        <v>0</v>
      </c>
      <c r="H3628" s="9">
        <v>1.51</v>
      </c>
      <c r="I3628" s="9"/>
      <c r="J3628" s="9">
        <v>-1.2130000000000001</v>
      </c>
      <c r="K3628" s="9">
        <v>87.9</v>
      </c>
      <c r="L3628" s="9">
        <v>0.2465</v>
      </c>
      <c r="M3628" s="9">
        <v>0.32279999999999998</v>
      </c>
      <c r="N3628" s="9">
        <v>0</v>
      </c>
      <c r="O3628" s="9">
        <v>0.6</v>
      </c>
      <c r="P3628" s="9"/>
      <c r="Q3628" s="9"/>
      <c r="R3628" s="9"/>
      <c r="T3628">
        <f t="shared" si="511"/>
        <v>1512400</v>
      </c>
      <c r="U3628">
        <v>0</v>
      </c>
      <c r="V3628">
        <f t="shared" si="518"/>
        <v>0</v>
      </c>
      <c r="W3628">
        <f t="shared" si="512"/>
        <v>0.247</v>
      </c>
      <c r="X3628">
        <f t="shared" si="513"/>
        <v>0.32300000000000001</v>
      </c>
      <c r="Y3628">
        <f t="shared" si="519"/>
        <v>0</v>
      </c>
      <c r="Z3628" s="9"/>
      <c r="AA3628" s="14">
        <f t="shared" si="514"/>
        <v>0.49099999999999999</v>
      </c>
      <c r="AB3628" s="14">
        <f t="shared" si="515"/>
        <v>6.8000000000000005E-2</v>
      </c>
    </row>
    <row r="3629" spans="1:28" x14ac:dyDescent="0.25">
      <c r="A3629" s="10">
        <f t="shared" si="517"/>
        <v>45443</v>
      </c>
      <c r="B3629" s="11">
        <v>152</v>
      </c>
      <c r="C3629" s="11">
        <v>100</v>
      </c>
      <c r="D3629" s="12">
        <v>660.04166666666697</v>
      </c>
      <c r="E3629" s="9">
        <v>63.49</v>
      </c>
      <c r="F3629" s="9">
        <f t="shared" si="516"/>
        <v>0</v>
      </c>
      <c r="G3629" s="9">
        <v>0</v>
      </c>
      <c r="H3629" s="9">
        <v>1.51</v>
      </c>
      <c r="I3629" s="9"/>
      <c r="J3629" s="9">
        <v>-1.5269999999999999</v>
      </c>
      <c r="K3629" s="9">
        <v>88.9</v>
      </c>
      <c r="L3629" s="9">
        <v>0.2465</v>
      </c>
      <c r="M3629" s="9">
        <v>0.32200000000000001</v>
      </c>
      <c r="N3629" s="9">
        <v>0</v>
      </c>
      <c r="O3629" s="9">
        <v>0.6</v>
      </c>
      <c r="P3629" s="9"/>
      <c r="Q3629" s="9"/>
      <c r="R3629" s="9"/>
      <c r="T3629">
        <f t="shared" si="511"/>
        <v>1520100</v>
      </c>
      <c r="U3629">
        <v>0</v>
      </c>
      <c r="V3629">
        <f t="shared" si="518"/>
        <v>0</v>
      </c>
      <c r="W3629" t="str">
        <f t="shared" si="512"/>
        <v/>
      </c>
      <c r="X3629" t="str">
        <f t="shared" si="513"/>
        <v/>
      </c>
      <c r="Y3629" t="str">
        <f t="shared" si="519"/>
        <v/>
      </c>
      <c r="Z3629" s="9"/>
      <c r="AA3629" s="14">
        <f t="shared" si="514"/>
        <v>0.48499999999999999</v>
      </c>
      <c r="AB3629" s="14">
        <f t="shared" si="515"/>
        <v>6.0999999999999999E-2</v>
      </c>
    </row>
    <row r="3630" spans="1:28" x14ac:dyDescent="0.25">
      <c r="A3630" s="10">
        <f t="shared" si="517"/>
        <v>45443</v>
      </c>
      <c r="B3630" s="11">
        <v>152</v>
      </c>
      <c r="C3630" s="11">
        <v>200</v>
      </c>
      <c r="D3630" s="12">
        <v>660.08333333333303</v>
      </c>
      <c r="E3630" s="9">
        <v>63.37</v>
      </c>
      <c r="F3630" s="9">
        <f t="shared" si="516"/>
        <v>0</v>
      </c>
      <c r="G3630" s="9">
        <v>0</v>
      </c>
      <c r="H3630" s="9">
        <v>2.0099999999999998</v>
      </c>
      <c r="I3630" s="9"/>
      <c r="J3630" s="9">
        <v>-1.3839999999999999</v>
      </c>
      <c r="K3630" s="9">
        <v>89</v>
      </c>
      <c r="L3630" s="9">
        <v>0.2465</v>
      </c>
      <c r="M3630" s="9">
        <v>0.32200000000000001</v>
      </c>
      <c r="N3630" s="9">
        <v>0</v>
      </c>
      <c r="O3630" s="9">
        <v>0.6</v>
      </c>
      <c r="P3630" s="9"/>
      <c r="Q3630" s="9"/>
      <c r="R3630" s="9"/>
      <c r="T3630">
        <f t="shared" si="511"/>
        <v>1520200</v>
      </c>
      <c r="U3630">
        <v>0</v>
      </c>
      <c r="V3630">
        <f t="shared" si="518"/>
        <v>0</v>
      </c>
      <c r="W3630" t="str">
        <f t="shared" si="512"/>
        <v/>
      </c>
      <c r="X3630" t="str">
        <f t="shared" si="513"/>
        <v/>
      </c>
      <c r="Y3630" t="str">
        <f t="shared" si="519"/>
        <v/>
      </c>
      <c r="Z3630" s="9"/>
      <c r="AA3630" s="14">
        <f t="shared" si="514"/>
        <v>0.49099999999999999</v>
      </c>
      <c r="AB3630" s="14">
        <f t="shared" si="515"/>
        <v>6.0999999999999999E-2</v>
      </c>
    </row>
    <row r="3631" spans="1:28" x14ac:dyDescent="0.25">
      <c r="A3631" s="10">
        <f t="shared" si="517"/>
        <v>45443</v>
      </c>
      <c r="B3631" s="11">
        <v>152</v>
      </c>
      <c r="C3631" s="11">
        <v>300</v>
      </c>
      <c r="D3631" s="12">
        <v>660.125</v>
      </c>
      <c r="E3631" s="9">
        <v>63.37</v>
      </c>
      <c r="F3631" s="9">
        <f t="shared" si="516"/>
        <v>0</v>
      </c>
      <c r="G3631" s="9">
        <v>0</v>
      </c>
      <c r="H3631" s="9">
        <v>2.52</v>
      </c>
      <c r="I3631" s="9"/>
      <c r="J3631" s="9">
        <v>-1.1850000000000001</v>
      </c>
      <c r="K3631" s="9">
        <v>88.1</v>
      </c>
      <c r="L3631" s="9">
        <v>0.2465</v>
      </c>
      <c r="M3631" s="9">
        <v>0.32129999999999997</v>
      </c>
      <c r="N3631" s="9">
        <v>0</v>
      </c>
      <c r="O3631" s="9">
        <v>0.6</v>
      </c>
      <c r="P3631" s="9"/>
      <c r="Q3631" s="9"/>
      <c r="R3631" s="9"/>
      <c r="T3631">
        <f t="shared" si="511"/>
        <v>1520300</v>
      </c>
      <c r="U3631">
        <v>0</v>
      </c>
      <c r="V3631">
        <f t="shared" si="518"/>
        <v>0</v>
      </c>
      <c r="W3631" t="str">
        <f t="shared" si="512"/>
        <v/>
      </c>
      <c r="X3631" t="str">
        <f t="shared" si="513"/>
        <v/>
      </c>
      <c r="Y3631" t="str">
        <f t="shared" si="519"/>
        <v/>
      </c>
      <c r="Z3631" s="9"/>
      <c r="AA3631" s="14">
        <f t="shared" si="514"/>
        <v>0.49299999999999999</v>
      </c>
      <c r="AB3631" s="14">
        <f t="shared" si="515"/>
        <v>6.7000000000000004E-2</v>
      </c>
    </row>
    <row r="3632" spans="1:28" x14ac:dyDescent="0.25">
      <c r="A3632" s="10">
        <f t="shared" si="517"/>
        <v>45443</v>
      </c>
      <c r="B3632" s="11">
        <v>152</v>
      </c>
      <c r="C3632" s="11">
        <v>400</v>
      </c>
      <c r="D3632" s="12">
        <v>660.16666666666697</v>
      </c>
      <c r="E3632" s="9">
        <v>63.37</v>
      </c>
      <c r="F3632" s="9">
        <f t="shared" si="516"/>
        <v>0</v>
      </c>
      <c r="G3632" s="9">
        <v>0</v>
      </c>
      <c r="H3632" s="9">
        <v>2.0099999999999998</v>
      </c>
      <c r="I3632" s="9"/>
      <c r="J3632" s="9">
        <v>-1.5269999999999999</v>
      </c>
      <c r="K3632" s="9">
        <v>86.9</v>
      </c>
      <c r="L3632" s="9">
        <v>0.2472</v>
      </c>
      <c r="M3632" s="9">
        <v>0.32129999999999997</v>
      </c>
      <c r="N3632" s="9">
        <v>0</v>
      </c>
      <c r="O3632" s="9">
        <v>0.6</v>
      </c>
      <c r="P3632" s="9"/>
      <c r="Q3632" s="9"/>
      <c r="R3632" s="9"/>
      <c r="T3632">
        <f t="shared" si="511"/>
        <v>1520400</v>
      </c>
      <c r="U3632">
        <v>0</v>
      </c>
      <c r="V3632">
        <f t="shared" si="518"/>
        <v>0</v>
      </c>
      <c r="W3632" t="str">
        <f t="shared" si="512"/>
        <v/>
      </c>
      <c r="X3632" t="str">
        <f t="shared" si="513"/>
        <v/>
      </c>
      <c r="Y3632" t="str">
        <f t="shared" si="519"/>
        <v/>
      </c>
      <c r="Z3632" s="9"/>
      <c r="AA3632" s="14">
        <f t="shared" si="514"/>
        <v>0.47399999999999998</v>
      </c>
      <c r="AB3632" s="14">
        <f t="shared" si="515"/>
        <v>7.0999999999999994E-2</v>
      </c>
    </row>
    <row r="3633" spans="1:28" x14ac:dyDescent="0.25">
      <c r="A3633" s="10">
        <f t="shared" si="517"/>
        <v>45443</v>
      </c>
      <c r="B3633" s="11">
        <v>152</v>
      </c>
      <c r="C3633" s="11">
        <v>500</v>
      </c>
      <c r="D3633" s="12">
        <v>660.20833333333303</v>
      </c>
      <c r="E3633" s="9">
        <v>63.49</v>
      </c>
      <c r="F3633" s="9">
        <f t="shared" si="516"/>
        <v>0</v>
      </c>
      <c r="G3633" s="9">
        <v>0</v>
      </c>
      <c r="H3633" s="9">
        <v>1.51</v>
      </c>
      <c r="I3633" s="9"/>
      <c r="J3633" s="9">
        <v>-1.5840000000000001</v>
      </c>
      <c r="K3633" s="9">
        <v>87.1</v>
      </c>
      <c r="L3633" s="9">
        <v>0.2472</v>
      </c>
      <c r="M3633" s="9">
        <v>0.3206</v>
      </c>
      <c r="N3633" s="9">
        <v>0</v>
      </c>
      <c r="O3633" s="9">
        <v>10.6</v>
      </c>
      <c r="P3633" s="9"/>
      <c r="Q3633" s="9"/>
      <c r="R3633" s="9"/>
      <c r="T3633">
        <f t="shared" si="511"/>
        <v>1520500</v>
      </c>
      <c r="U3633">
        <v>25</v>
      </c>
      <c r="V3633">
        <f t="shared" si="518"/>
        <v>10.6</v>
      </c>
      <c r="W3633" t="str">
        <f t="shared" si="512"/>
        <v/>
      </c>
      <c r="X3633" t="str">
        <f t="shared" si="513"/>
        <v/>
      </c>
      <c r="Y3633" t="str">
        <f t="shared" si="519"/>
        <v/>
      </c>
      <c r="Z3633" s="9"/>
      <c r="AA3633" s="14">
        <f t="shared" si="514"/>
        <v>0.47299999999999998</v>
      </c>
      <c r="AB3633" s="14">
        <f t="shared" si="515"/>
        <v>7.0000000000000007E-2</v>
      </c>
    </row>
    <row r="3634" spans="1:28" x14ac:dyDescent="0.25">
      <c r="A3634" s="10">
        <f t="shared" si="517"/>
        <v>45443</v>
      </c>
      <c r="B3634" s="11">
        <v>152</v>
      </c>
      <c r="C3634" s="11">
        <v>600</v>
      </c>
      <c r="D3634" s="12">
        <v>660.25</v>
      </c>
      <c r="E3634" s="9">
        <v>62.91</v>
      </c>
      <c r="F3634" s="9">
        <f t="shared" si="516"/>
        <v>0</v>
      </c>
      <c r="G3634" s="9">
        <v>0</v>
      </c>
      <c r="H3634" s="9">
        <v>1.51</v>
      </c>
      <c r="I3634" s="9"/>
      <c r="J3634" s="9">
        <v>3.6429999999999998</v>
      </c>
      <c r="K3634" s="9">
        <v>83.4</v>
      </c>
      <c r="L3634" s="9">
        <v>0.2472</v>
      </c>
      <c r="M3634" s="9">
        <v>0.3206</v>
      </c>
      <c r="N3634" s="9">
        <v>0.2</v>
      </c>
      <c r="O3634" s="9">
        <v>161.9</v>
      </c>
      <c r="P3634" s="9"/>
      <c r="Q3634" s="9"/>
      <c r="R3634" s="9"/>
      <c r="T3634">
        <f t="shared" si="511"/>
        <v>1520600</v>
      </c>
      <c r="U3634">
        <v>161.30000000000001</v>
      </c>
      <c r="V3634">
        <f t="shared" si="518"/>
        <v>161.9</v>
      </c>
      <c r="W3634" t="str">
        <f t="shared" si="512"/>
        <v/>
      </c>
      <c r="X3634" t="str">
        <f t="shared" si="513"/>
        <v/>
      </c>
      <c r="Y3634" t="str">
        <f t="shared" si="519"/>
        <v/>
      </c>
      <c r="Z3634" s="9"/>
      <c r="AA3634" s="14">
        <f t="shared" si="514"/>
        <v>0.66100000000000003</v>
      </c>
      <c r="AB3634" s="14">
        <f t="shared" si="515"/>
        <v>0.13200000000000001</v>
      </c>
    </row>
    <row r="3635" spans="1:28" x14ac:dyDescent="0.25">
      <c r="A3635" s="10">
        <f t="shared" si="517"/>
        <v>45443</v>
      </c>
      <c r="B3635" s="11">
        <v>152</v>
      </c>
      <c r="C3635" s="11">
        <v>700</v>
      </c>
      <c r="D3635" s="12">
        <v>660.29166666666697</v>
      </c>
      <c r="E3635" s="9">
        <v>63.14</v>
      </c>
      <c r="F3635" s="9">
        <f t="shared" si="516"/>
        <v>0</v>
      </c>
      <c r="G3635" s="9">
        <v>0</v>
      </c>
      <c r="H3635" s="9">
        <v>1.51</v>
      </c>
      <c r="I3635" s="9"/>
      <c r="J3635" s="9">
        <v>3.8540000000000001</v>
      </c>
      <c r="K3635" s="9">
        <v>68.900000000000006</v>
      </c>
      <c r="L3635" s="9">
        <v>0.24579999999999999</v>
      </c>
      <c r="M3635" s="9">
        <v>0.31990000000000002</v>
      </c>
      <c r="N3635" s="9">
        <v>0</v>
      </c>
      <c r="O3635" s="9">
        <v>313.10000000000002</v>
      </c>
      <c r="P3635" s="9"/>
      <c r="Q3635" s="9"/>
      <c r="R3635" s="9"/>
      <c r="T3635">
        <f t="shared" si="511"/>
        <v>1520700</v>
      </c>
      <c r="U3635">
        <v>338.2</v>
      </c>
      <c r="V3635">
        <f t="shared" si="518"/>
        <v>313.10000000000002</v>
      </c>
      <c r="W3635" t="str">
        <f t="shared" si="512"/>
        <v/>
      </c>
      <c r="X3635" t="str">
        <f t="shared" si="513"/>
        <v/>
      </c>
      <c r="Y3635" t="str">
        <f t="shared" si="519"/>
        <v/>
      </c>
      <c r="Z3635" s="9"/>
      <c r="AA3635" s="14">
        <f t="shared" si="514"/>
        <v>0.55400000000000005</v>
      </c>
      <c r="AB3635" s="14">
        <f t="shared" si="515"/>
        <v>0.25</v>
      </c>
    </row>
    <row r="3636" spans="1:28" x14ac:dyDescent="0.25">
      <c r="A3636" s="10">
        <f t="shared" si="517"/>
        <v>45443</v>
      </c>
      <c r="B3636" s="11">
        <v>152</v>
      </c>
      <c r="C3636" s="11">
        <v>800</v>
      </c>
      <c r="D3636" s="12">
        <v>660.33333333333303</v>
      </c>
      <c r="E3636" s="9">
        <v>63.26</v>
      </c>
      <c r="F3636" s="9">
        <f t="shared" si="516"/>
        <v>0</v>
      </c>
      <c r="G3636" s="9">
        <v>0</v>
      </c>
      <c r="H3636" s="9">
        <v>2.0099999999999998</v>
      </c>
      <c r="I3636" s="9"/>
      <c r="J3636" s="9">
        <v>3.036</v>
      </c>
      <c r="K3636" s="9">
        <v>64.099999999999994</v>
      </c>
      <c r="L3636" s="9">
        <v>0.24510000000000001</v>
      </c>
      <c r="M3636" s="9">
        <v>0.31990000000000002</v>
      </c>
      <c r="N3636" s="9">
        <v>0</v>
      </c>
      <c r="O3636" s="9">
        <v>164.4</v>
      </c>
      <c r="P3636" s="9"/>
      <c r="Q3636" s="9"/>
      <c r="R3636" s="9"/>
      <c r="T3636">
        <f t="shared" si="511"/>
        <v>1520800</v>
      </c>
      <c r="U3636">
        <v>519.5</v>
      </c>
      <c r="V3636">
        <f t="shared" si="518"/>
        <v>164.4</v>
      </c>
      <c r="W3636" t="str">
        <f t="shared" si="512"/>
        <v/>
      </c>
      <c r="X3636" t="str">
        <f t="shared" si="513"/>
        <v/>
      </c>
      <c r="Y3636" t="str">
        <f t="shared" si="519"/>
        <v/>
      </c>
      <c r="Z3636" s="9"/>
      <c r="AA3636" s="14">
        <f t="shared" si="514"/>
        <v>0.48699999999999999</v>
      </c>
      <c r="AB3636" s="14">
        <f t="shared" si="515"/>
        <v>0.27300000000000002</v>
      </c>
    </row>
    <row r="3637" spans="1:28" x14ac:dyDescent="0.25">
      <c r="A3637" s="10">
        <f t="shared" si="517"/>
        <v>45443</v>
      </c>
      <c r="B3637" s="11">
        <v>152</v>
      </c>
      <c r="C3637" s="11">
        <v>900</v>
      </c>
      <c r="D3637" s="12">
        <v>660.375</v>
      </c>
      <c r="E3637" s="9">
        <v>63.37</v>
      </c>
      <c r="F3637" s="9">
        <f t="shared" si="516"/>
        <v>0</v>
      </c>
      <c r="G3637" s="9">
        <v>0</v>
      </c>
      <c r="H3637" s="9">
        <v>2.52</v>
      </c>
      <c r="I3637" s="9"/>
      <c r="J3637" s="9">
        <v>4.766</v>
      </c>
      <c r="K3637" s="9">
        <v>58.5</v>
      </c>
      <c r="L3637" s="9">
        <v>0.24360000000000001</v>
      </c>
      <c r="M3637" s="9">
        <v>0.31909999999999999</v>
      </c>
      <c r="N3637" s="9">
        <v>0</v>
      </c>
      <c r="O3637" s="9">
        <v>436.9</v>
      </c>
      <c r="P3637" s="9"/>
      <c r="Q3637" s="9"/>
      <c r="R3637" s="9"/>
      <c r="T3637">
        <f t="shared" si="511"/>
        <v>1520900</v>
      </c>
      <c r="U3637">
        <v>687.5</v>
      </c>
      <c r="V3637">
        <f t="shared" si="518"/>
        <v>436.9</v>
      </c>
      <c r="W3637" t="str">
        <f t="shared" si="512"/>
        <v/>
      </c>
      <c r="X3637" t="str">
        <f t="shared" si="513"/>
        <v/>
      </c>
      <c r="Y3637" t="str">
        <f t="shared" si="519"/>
        <v/>
      </c>
      <c r="Z3637" s="9"/>
      <c r="AA3637" s="14">
        <f t="shared" si="514"/>
        <v>0.502</v>
      </c>
      <c r="AB3637" s="14">
        <f t="shared" si="515"/>
        <v>0.35599999999999998</v>
      </c>
    </row>
    <row r="3638" spans="1:28" x14ac:dyDescent="0.25">
      <c r="A3638" s="10">
        <f t="shared" si="517"/>
        <v>45443</v>
      </c>
      <c r="B3638" s="11">
        <v>152</v>
      </c>
      <c r="C3638" s="11">
        <v>1000</v>
      </c>
      <c r="D3638" s="12">
        <v>660.41666666666697</v>
      </c>
      <c r="E3638" s="9">
        <v>65.010000000000005</v>
      </c>
      <c r="F3638" s="9">
        <f t="shared" si="516"/>
        <v>1.0100000000000051</v>
      </c>
      <c r="G3638" s="9">
        <v>0.5</v>
      </c>
      <c r="H3638" s="9">
        <v>3.02</v>
      </c>
      <c r="I3638" s="9"/>
      <c r="J3638" s="9">
        <v>8.8659999999999997</v>
      </c>
      <c r="K3638" s="9">
        <v>56</v>
      </c>
      <c r="L3638" s="9">
        <v>0.24360000000000001</v>
      </c>
      <c r="M3638" s="9">
        <v>0.31909999999999999</v>
      </c>
      <c r="N3638" s="9">
        <v>0</v>
      </c>
      <c r="O3638" s="9">
        <v>533.1</v>
      </c>
      <c r="P3638" s="9"/>
      <c r="Q3638" s="9"/>
      <c r="R3638" s="9"/>
      <c r="T3638">
        <f t="shared" si="511"/>
        <v>1521000</v>
      </c>
      <c r="U3638">
        <v>827.5</v>
      </c>
      <c r="V3638">
        <f t="shared" si="518"/>
        <v>533.1</v>
      </c>
      <c r="W3638" t="str">
        <f t="shared" si="512"/>
        <v/>
      </c>
      <c r="X3638" t="str">
        <f t="shared" si="513"/>
        <v/>
      </c>
      <c r="Y3638" t="str">
        <f t="shared" si="519"/>
        <v/>
      </c>
      <c r="Z3638" s="9"/>
      <c r="AA3638" s="14">
        <f t="shared" si="514"/>
        <v>0.63700000000000001</v>
      </c>
      <c r="AB3638" s="14">
        <f t="shared" si="515"/>
        <v>0.501</v>
      </c>
    </row>
    <row r="3639" spans="1:28" x14ac:dyDescent="0.25">
      <c r="A3639" s="10">
        <f t="shared" si="517"/>
        <v>45443</v>
      </c>
      <c r="B3639" s="11">
        <v>152</v>
      </c>
      <c r="C3639" s="11">
        <v>1100</v>
      </c>
      <c r="D3639" s="12">
        <v>660.45833333333303</v>
      </c>
      <c r="E3639" s="9">
        <v>63.14</v>
      </c>
      <c r="F3639" s="9">
        <f t="shared" si="516"/>
        <v>0</v>
      </c>
      <c r="G3639" s="9">
        <v>0.5</v>
      </c>
      <c r="H3639" s="9">
        <v>3.52</v>
      </c>
      <c r="I3639" s="9"/>
      <c r="J3639" s="9">
        <v>7.343</v>
      </c>
      <c r="K3639" s="9">
        <v>53.3</v>
      </c>
      <c r="L3639" s="9">
        <v>0.24429999999999999</v>
      </c>
      <c r="M3639" s="9">
        <v>0.31909999999999999</v>
      </c>
      <c r="N3639" s="9">
        <v>0</v>
      </c>
      <c r="O3639" s="9">
        <v>476.9</v>
      </c>
      <c r="P3639" s="9"/>
      <c r="Q3639" s="9"/>
      <c r="R3639" s="9"/>
      <c r="T3639">
        <f t="shared" si="511"/>
        <v>1521100</v>
      </c>
      <c r="U3639">
        <v>928.8</v>
      </c>
      <c r="V3639">
        <f t="shared" si="518"/>
        <v>476.9</v>
      </c>
      <c r="W3639" t="str">
        <f t="shared" si="512"/>
        <v/>
      </c>
      <c r="X3639" t="str">
        <f t="shared" si="513"/>
        <v/>
      </c>
      <c r="Y3639" t="str">
        <f t="shared" si="519"/>
        <v/>
      </c>
      <c r="Z3639" s="9"/>
      <c r="AA3639" s="14">
        <f t="shared" si="514"/>
        <v>0.54600000000000004</v>
      </c>
      <c r="AB3639" s="14">
        <f t="shared" si="515"/>
        <v>0.47799999999999998</v>
      </c>
    </row>
    <row r="3640" spans="1:28" x14ac:dyDescent="0.25">
      <c r="A3640" s="10">
        <f t="shared" si="517"/>
        <v>45443</v>
      </c>
      <c r="B3640" s="11">
        <v>152</v>
      </c>
      <c r="C3640" s="11">
        <v>1200</v>
      </c>
      <c r="D3640" s="12">
        <v>660.5</v>
      </c>
      <c r="E3640" s="9">
        <v>63.14</v>
      </c>
      <c r="F3640" s="9">
        <f t="shared" si="516"/>
        <v>0</v>
      </c>
      <c r="G3640" s="9">
        <v>1.01</v>
      </c>
      <c r="H3640" s="9">
        <v>5.03</v>
      </c>
      <c r="I3640" s="9"/>
      <c r="J3640" s="9">
        <v>11.077999999999999</v>
      </c>
      <c r="K3640" s="9">
        <v>46.8</v>
      </c>
      <c r="L3640" s="9">
        <v>0.24510000000000001</v>
      </c>
      <c r="M3640" s="9">
        <v>0.31909999999999999</v>
      </c>
      <c r="N3640" s="9">
        <v>0</v>
      </c>
      <c r="O3640" s="9">
        <v>810.6</v>
      </c>
      <c r="P3640" s="9"/>
      <c r="Q3640" s="9"/>
      <c r="R3640" s="9"/>
      <c r="T3640">
        <f t="shared" si="511"/>
        <v>1521200</v>
      </c>
      <c r="U3640">
        <v>983.8</v>
      </c>
      <c r="V3640">
        <f t="shared" si="518"/>
        <v>810.6</v>
      </c>
      <c r="W3640" t="str">
        <f t="shared" si="512"/>
        <v/>
      </c>
      <c r="X3640" t="str">
        <f t="shared" si="513"/>
        <v/>
      </c>
      <c r="Y3640" t="str">
        <f t="shared" si="519"/>
        <v/>
      </c>
      <c r="Z3640" s="9"/>
      <c r="AA3640" s="14">
        <f t="shared" si="514"/>
        <v>0.61699999999999999</v>
      </c>
      <c r="AB3640" s="14">
        <f t="shared" si="515"/>
        <v>0.70099999999999996</v>
      </c>
    </row>
    <row r="3641" spans="1:28" x14ac:dyDescent="0.25">
      <c r="A3641" s="10">
        <f t="shared" si="517"/>
        <v>45443</v>
      </c>
      <c r="B3641" s="11">
        <v>152</v>
      </c>
      <c r="C3641" s="11">
        <v>1300</v>
      </c>
      <c r="D3641" s="12">
        <v>660.54166666666697</v>
      </c>
      <c r="E3641" s="9">
        <v>63.49</v>
      </c>
      <c r="F3641" s="9">
        <f t="shared" si="516"/>
        <v>0</v>
      </c>
      <c r="G3641" s="9">
        <v>1.01</v>
      </c>
      <c r="H3641" s="9">
        <v>5.03</v>
      </c>
      <c r="I3641" s="9"/>
      <c r="J3641" s="9">
        <v>10.222</v>
      </c>
      <c r="K3641" s="9">
        <v>43.7</v>
      </c>
      <c r="L3641" s="9">
        <v>0.24510000000000001</v>
      </c>
      <c r="M3641" s="9">
        <v>0.31840000000000002</v>
      </c>
      <c r="N3641" s="9">
        <v>0</v>
      </c>
      <c r="O3641" s="9">
        <v>624.4</v>
      </c>
      <c r="P3641" s="9"/>
      <c r="Q3641" s="9"/>
      <c r="R3641" s="9"/>
      <c r="T3641">
        <f t="shared" si="511"/>
        <v>1521300</v>
      </c>
      <c r="U3641">
        <v>988.5</v>
      </c>
      <c r="V3641">
        <f t="shared" si="518"/>
        <v>624.4</v>
      </c>
      <c r="W3641" t="str">
        <f t="shared" si="512"/>
        <v/>
      </c>
      <c r="X3641" t="str">
        <f t="shared" si="513"/>
        <v/>
      </c>
      <c r="Y3641" t="str">
        <f t="shared" si="519"/>
        <v/>
      </c>
      <c r="Z3641" s="9"/>
      <c r="AA3641" s="14">
        <f t="shared" si="514"/>
        <v>0.54400000000000004</v>
      </c>
      <c r="AB3641" s="14">
        <f t="shared" si="515"/>
        <v>0.70099999999999996</v>
      </c>
    </row>
    <row r="3642" spans="1:28" x14ac:dyDescent="0.25">
      <c r="A3642" s="10">
        <f t="shared" si="517"/>
        <v>45443</v>
      </c>
      <c r="B3642" s="11">
        <v>152</v>
      </c>
      <c r="C3642" s="11">
        <v>1400</v>
      </c>
      <c r="D3642" s="12">
        <v>660.58333333333303</v>
      </c>
      <c r="E3642" s="9">
        <v>63.14</v>
      </c>
      <c r="F3642" s="9">
        <f t="shared" si="516"/>
        <v>0</v>
      </c>
      <c r="G3642" s="9">
        <v>1.51</v>
      </c>
      <c r="H3642" s="9">
        <v>9.06</v>
      </c>
      <c r="I3642" s="9"/>
      <c r="J3642" s="9">
        <v>9.952</v>
      </c>
      <c r="K3642" s="9">
        <v>43.2</v>
      </c>
      <c r="L3642" s="9">
        <v>0.2465</v>
      </c>
      <c r="M3642" s="9">
        <v>0.31840000000000002</v>
      </c>
      <c r="N3642" s="9">
        <v>0</v>
      </c>
      <c r="O3642" s="9">
        <v>686.9</v>
      </c>
      <c r="P3642" s="9"/>
      <c r="Q3642" s="9"/>
      <c r="R3642" s="9"/>
      <c r="T3642">
        <f t="shared" si="511"/>
        <v>1521400</v>
      </c>
      <c r="U3642">
        <v>942.5</v>
      </c>
      <c r="V3642">
        <f t="shared" si="518"/>
        <v>686.9</v>
      </c>
      <c r="W3642" t="str">
        <f t="shared" si="512"/>
        <v/>
      </c>
      <c r="X3642" t="str">
        <f t="shared" si="513"/>
        <v/>
      </c>
      <c r="Y3642" t="str">
        <f t="shared" si="519"/>
        <v/>
      </c>
      <c r="Z3642" s="9"/>
      <c r="AA3642" s="14">
        <f t="shared" si="514"/>
        <v>0.52900000000000003</v>
      </c>
      <c r="AB3642" s="14">
        <f t="shared" si="515"/>
        <v>0.69599999999999995</v>
      </c>
    </row>
    <row r="3643" spans="1:28" x14ac:dyDescent="0.25">
      <c r="A3643" s="10">
        <f t="shared" si="517"/>
        <v>45443</v>
      </c>
      <c r="B3643" s="11">
        <v>152</v>
      </c>
      <c r="C3643" s="11">
        <v>1500</v>
      </c>
      <c r="D3643" s="12">
        <v>660.625</v>
      </c>
      <c r="E3643" s="9">
        <v>64.540000000000006</v>
      </c>
      <c r="F3643" s="9">
        <f t="shared" si="516"/>
        <v>0.54000000000000625</v>
      </c>
      <c r="G3643" s="9">
        <v>1.51</v>
      </c>
      <c r="H3643" s="9">
        <v>5.54</v>
      </c>
      <c r="I3643" s="9"/>
      <c r="J3643" s="9">
        <v>12.968</v>
      </c>
      <c r="K3643" s="9">
        <v>40.5</v>
      </c>
      <c r="L3643" s="9">
        <v>0.2465</v>
      </c>
      <c r="M3643" s="9">
        <v>0.31769999999999998</v>
      </c>
      <c r="N3643" s="9">
        <v>0</v>
      </c>
      <c r="O3643" s="9">
        <v>799.4</v>
      </c>
      <c r="P3643" s="9"/>
      <c r="Q3643" s="9"/>
      <c r="R3643" s="9"/>
      <c r="T3643">
        <f t="shared" si="511"/>
        <v>1521500</v>
      </c>
      <c r="U3643">
        <v>848.8</v>
      </c>
      <c r="V3643">
        <f t="shared" si="518"/>
        <v>799.4</v>
      </c>
      <c r="W3643" t="str">
        <f t="shared" si="512"/>
        <v/>
      </c>
      <c r="X3643" t="str">
        <f t="shared" si="513"/>
        <v/>
      </c>
      <c r="Y3643" t="str">
        <f t="shared" si="519"/>
        <v/>
      </c>
      <c r="Z3643" s="9"/>
      <c r="AA3643" s="14">
        <f t="shared" si="514"/>
        <v>0.60499999999999998</v>
      </c>
      <c r="AB3643" s="14">
        <f t="shared" si="515"/>
        <v>0.88900000000000001</v>
      </c>
    </row>
    <row r="3644" spans="1:28" x14ac:dyDescent="0.25">
      <c r="A3644" s="10">
        <f t="shared" si="517"/>
        <v>45443</v>
      </c>
      <c r="B3644" s="11">
        <v>152</v>
      </c>
      <c r="C3644" s="11">
        <v>1600</v>
      </c>
      <c r="D3644" s="12">
        <v>660.66666666666697</v>
      </c>
      <c r="E3644" s="9">
        <v>63.73</v>
      </c>
      <c r="F3644" s="9">
        <f t="shared" si="516"/>
        <v>0</v>
      </c>
      <c r="G3644" s="9">
        <v>1.51</v>
      </c>
      <c r="H3644" s="9">
        <v>5.54</v>
      </c>
      <c r="I3644" s="9"/>
      <c r="J3644" s="9">
        <v>13.137</v>
      </c>
      <c r="K3644" s="9">
        <v>40</v>
      </c>
      <c r="L3644" s="9">
        <v>0.2472</v>
      </c>
      <c r="M3644" s="9">
        <v>0.317</v>
      </c>
      <c r="N3644" s="9">
        <v>0</v>
      </c>
      <c r="O3644" s="9">
        <v>564.4</v>
      </c>
      <c r="P3644" s="9"/>
      <c r="Q3644" s="9"/>
      <c r="R3644" s="9"/>
      <c r="T3644">
        <f t="shared" si="511"/>
        <v>1521600</v>
      </c>
      <c r="U3644">
        <v>715.3</v>
      </c>
      <c r="V3644">
        <f t="shared" si="518"/>
        <v>564.4</v>
      </c>
      <c r="W3644" t="str">
        <f t="shared" si="512"/>
        <v/>
      </c>
      <c r="X3644" t="str">
        <f t="shared" si="513"/>
        <v/>
      </c>
      <c r="Y3644" t="str">
        <f t="shared" si="519"/>
        <v/>
      </c>
      <c r="Z3644" s="9"/>
      <c r="AA3644" s="14">
        <f t="shared" si="514"/>
        <v>0.60399999999999998</v>
      </c>
      <c r="AB3644" s="14">
        <f t="shared" si="515"/>
        <v>0.90600000000000003</v>
      </c>
    </row>
    <row r="3645" spans="1:28" x14ac:dyDescent="0.25">
      <c r="A3645" s="10">
        <f t="shared" si="517"/>
        <v>45443</v>
      </c>
      <c r="B3645" s="11">
        <v>152</v>
      </c>
      <c r="C3645" s="11">
        <v>1700</v>
      </c>
      <c r="D3645" s="12">
        <v>660.70833333333303</v>
      </c>
      <c r="E3645" s="9">
        <v>63.02</v>
      </c>
      <c r="F3645" s="9">
        <f t="shared" si="516"/>
        <v>0</v>
      </c>
      <c r="G3645" s="9">
        <v>1.51</v>
      </c>
      <c r="H3645" s="9">
        <v>5.54</v>
      </c>
      <c r="I3645" s="9"/>
      <c r="J3645" s="9">
        <v>12.243</v>
      </c>
      <c r="K3645" s="9">
        <v>37.799999999999997</v>
      </c>
      <c r="L3645" s="9">
        <v>0.2472</v>
      </c>
      <c r="M3645" s="9">
        <v>0.31619999999999998</v>
      </c>
      <c r="N3645" s="9">
        <v>0</v>
      </c>
      <c r="O3645" s="9">
        <v>494.4</v>
      </c>
      <c r="P3645" s="9"/>
      <c r="Q3645" s="9"/>
      <c r="R3645" s="9"/>
      <c r="T3645">
        <f t="shared" si="511"/>
        <v>1521700</v>
      </c>
      <c r="U3645">
        <v>551.70000000000005</v>
      </c>
      <c r="V3645">
        <f t="shared" si="518"/>
        <v>494.4</v>
      </c>
      <c r="W3645" t="str">
        <f t="shared" si="512"/>
        <v/>
      </c>
      <c r="X3645" t="str">
        <f t="shared" si="513"/>
        <v/>
      </c>
      <c r="Y3645" t="str">
        <f t="shared" si="519"/>
        <v/>
      </c>
      <c r="Z3645" s="9"/>
      <c r="AA3645" s="14">
        <f t="shared" si="514"/>
        <v>0.53900000000000003</v>
      </c>
      <c r="AB3645" s="14">
        <f t="shared" si="515"/>
        <v>0.88700000000000001</v>
      </c>
    </row>
    <row r="3646" spans="1:28" x14ac:dyDescent="0.25">
      <c r="A3646" s="10">
        <f t="shared" si="517"/>
        <v>45443</v>
      </c>
      <c r="B3646" s="11">
        <v>152</v>
      </c>
      <c r="C3646" s="11">
        <v>1800</v>
      </c>
      <c r="D3646" s="12">
        <v>660.75</v>
      </c>
      <c r="E3646" s="9">
        <v>63.37</v>
      </c>
      <c r="F3646" s="9">
        <f t="shared" si="516"/>
        <v>0</v>
      </c>
      <c r="G3646" s="9">
        <v>1.01</v>
      </c>
      <c r="H3646" s="9">
        <v>4.03</v>
      </c>
      <c r="I3646" s="9"/>
      <c r="J3646" s="9">
        <v>10.051</v>
      </c>
      <c r="K3646" s="9">
        <v>42.5</v>
      </c>
      <c r="L3646" s="9">
        <v>0.248</v>
      </c>
      <c r="M3646" s="9">
        <v>0.3155</v>
      </c>
      <c r="N3646" s="9">
        <v>0</v>
      </c>
      <c r="O3646" s="9">
        <v>236.9</v>
      </c>
      <c r="P3646" s="9"/>
      <c r="Q3646" s="9"/>
      <c r="R3646" s="9"/>
      <c r="T3646">
        <f t="shared" si="511"/>
        <v>1521800</v>
      </c>
      <c r="U3646">
        <v>371.3</v>
      </c>
      <c r="V3646">
        <f t="shared" si="518"/>
        <v>236.9</v>
      </c>
      <c r="W3646" t="str">
        <f t="shared" si="512"/>
        <v/>
      </c>
      <c r="X3646" t="str">
        <f t="shared" si="513"/>
        <v/>
      </c>
      <c r="Y3646" t="str">
        <f t="shared" si="519"/>
        <v/>
      </c>
      <c r="Z3646" s="9"/>
      <c r="AA3646" s="14">
        <f t="shared" si="514"/>
        <v>0.52300000000000002</v>
      </c>
      <c r="AB3646" s="14">
        <f t="shared" si="515"/>
        <v>0.70799999999999996</v>
      </c>
    </row>
    <row r="3647" spans="1:28" x14ac:dyDescent="0.25">
      <c r="A3647" s="10">
        <f t="shared" si="517"/>
        <v>45443</v>
      </c>
      <c r="B3647" s="11">
        <v>152</v>
      </c>
      <c r="C3647" s="11">
        <v>1900</v>
      </c>
      <c r="D3647" s="12">
        <v>660.79166666666697</v>
      </c>
      <c r="E3647" s="9">
        <v>63.49</v>
      </c>
      <c r="F3647" s="9">
        <f t="shared" si="516"/>
        <v>0</v>
      </c>
      <c r="G3647" s="9">
        <v>0.5</v>
      </c>
      <c r="H3647" s="9">
        <v>3.02</v>
      </c>
      <c r="I3647" s="9"/>
      <c r="J3647" s="9">
        <v>7.5940000000000003</v>
      </c>
      <c r="K3647" s="9">
        <v>53.6</v>
      </c>
      <c r="L3647" s="9">
        <v>0.248</v>
      </c>
      <c r="M3647" s="9">
        <v>0.3155</v>
      </c>
      <c r="N3647" s="9">
        <v>0</v>
      </c>
      <c r="O3647" s="9">
        <v>83.1</v>
      </c>
      <c r="P3647" s="9"/>
      <c r="Q3647" s="9"/>
      <c r="R3647" s="9"/>
      <c r="T3647">
        <f t="shared" si="511"/>
        <v>1521900</v>
      </c>
      <c r="U3647">
        <v>192.2</v>
      </c>
      <c r="V3647">
        <f t="shared" si="518"/>
        <v>83.1</v>
      </c>
      <c r="W3647" t="str">
        <f t="shared" si="512"/>
        <v/>
      </c>
      <c r="X3647" t="str">
        <f t="shared" si="513"/>
        <v/>
      </c>
      <c r="Y3647" t="str">
        <f t="shared" si="519"/>
        <v/>
      </c>
      <c r="Z3647" s="9"/>
      <c r="AA3647" s="14">
        <f t="shared" si="514"/>
        <v>0.55900000000000005</v>
      </c>
      <c r="AB3647" s="14">
        <f t="shared" si="515"/>
        <v>0.48399999999999999</v>
      </c>
    </row>
    <row r="3648" spans="1:28" x14ac:dyDescent="0.25">
      <c r="A3648" s="10">
        <f t="shared" si="517"/>
        <v>45443</v>
      </c>
      <c r="B3648" s="11">
        <v>152</v>
      </c>
      <c r="C3648" s="11">
        <v>2000</v>
      </c>
      <c r="D3648" s="12">
        <v>660.83333333333303</v>
      </c>
      <c r="E3648" s="9">
        <v>63.02</v>
      </c>
      <c r="F3648" s="9">
        <f t="shared" si="516"/>
        <v>0</v>
      </c>
      <c r="G3648" s="9">
        <v>0</v>
      </c>
      <c r="H3648" s="9">
        <v>1.51</v>
      </c>
      <c r="I3648" s="9"/>
      <c r="J3648" s="9">
        <v>5.024</v>
      </c>
      <c r="K3648" s="9">
        <v>63</v>
      </c>
      <c r="L3648" s="9">
        <v>0.248</v>
      </c>
      <c r="M3648" s="9">
        <v>0.31480000000000002</v>
      </c>
      <c r="N3648" s="9">
        <v>0</v>
      </c>
      <c r="O3648" s="9">
        <v>13.1</v>
      </c>
      <c r="P3648" s="9"/>
      <c r="Q3648" s="9"/>
      <c r="R3648" s="9"/>
      <c r="T3648">
        <f t="shared" si="511"/>
        <v>1522000</v>
      </c>
      <c r="U3648">
        <v>42.2</v>
      </c>
      <c r="V3648">
        <f t="shared" si="518"/>
        <v>13.1</v>
      </c>
      <c r="W3648" t="str">
        <f t="shared" si="512"/>
        <v/>
      </c>
      <c r="X3648" t="str">
        <f t="shared" si="513"/>
        <v/>
      </c>
      <c r="Y3648" t="str">
        <f t="shared" si="519"/>
        <v/>
      </c>
      <c r="Z3648" s="9"/>
      <c r="AA3648" s="14">
        <f t="shared" si="514"/>
        <v>0.55000000000000004</v>
      </c>
      <c r="AB3648" s="14">
        <f t="shared" si="515"/>
        <v>0.32300000000000001</v>
      </c>
    </row>
    <row r="3649" spans="1:28" x14ac:dyDescent="0.25">
      <c r="A3649" s="10">
        <f t="shared" si="517"/>
        <v>45443</v>
      </c>
      <c r="B3649" s="11">
        <v>152</v>
      </c>
      <c r="C3649" s="11">
        <v>2100</v>
      </c>
      <c r="D3649" s="12">
        <v>660.875</v>
      </c>
      <c r="E3649" s="9">
        <v>63.37</v>
      </c>
      <c r="F3649" s="9">
        <f t="shared" si="516"/>
        <v>0</v>
      </c>
      <c r="G3649" s="9">
        <v>0</v>
      </c>
      <c r="H3649" s="9">
        <v>1.51</v>
      </c>
      <c r="I3649" s="9"/>
      <c r="J3649" s="9">
        <v>3.9319999999999999</v>
      </c>
      <c r="K3649" s="9">
        <v>70.5</v>
      </c>
      <c r="L3649" s="9">
        <v>0.248</v>
      </c>
      <c r="M3649" s="9">
        <v>0.31480000000000002</v>
      </c>
      <c r="N3649" s="9">
        <v>0</v>
      </c>
      <c r="O3649" s="9">
        <v>0.6</v>
      </c>
      <c r="P3649" s="9"/>
      <c r="Q3649" s="9"/>
      <c r="R3649" s="9"/>
      <c r="T3649">
        <f t="shared" si="511"/>
        <v>1522100</v>
      </c>
      <c r="U3649">
        <v>0</v>
      </c>
      <c r="V3649">
        <f t="shared" si="518"/>
        <v>0</v>
      </c>
      <c r="W3649" t="str">
        <f t="shared" si="512"/>
        <v/>
      </c>
      <c r="X3649" t="str">
        <f t="shared" si="513"/>
        <v/>
      </c>
      <c r="Y3649" t="str">
        <f t="shared" si="519"/>
        <v/>
      </c>
      <c r="Z3649" s="9"/>
      <c r="AA3649" s="14">
        <f t="shared" si="514"/>
        <v>0.56999999999999995</v>
      </c>
      <c r="AB3649" s="14">
        <f t="shared" si="515"/>
        <v>0.23899999999999999</v>
      </c>
    </row>
    <row r="3650" spans="1:28" x14ac:dyDescent="0.25">
      <c r="A3650" s="10">
        <f t="shared" si="517"/>
        <v>45443</v>
      </c>
      <c r="B3650" s="11">
        <v>152</v>
      </c>
      <c r="C3650" s="11">
        <v>2200</v>
      </c>
      <c r="D3650" s="12">
        <v>660.91666666666697</v>
      </c>
      <c r="E3650" s="9">
        <v>63.26</v>
      </c>
      <c r="F3650" s="9">
        <f t="shared" si="516"/>
        <v>0</v>
      </c>
      <c r="G3650" s="9">
        <v>0</v>
      </c>
      <c r="H3650" s="9">
        <v>2.0099999999999998</v>
      </c>
      <c r="I3650" s="9"/>
      <c r="J3650" s="9">
        <v>5.282</v>
      </c>
      <c r="K3650" s="9">
        <v>70</v>
      </c>
      <c r="L3650" s="9">
        <v>0.248</v>
      </c>
      <c r="M3650" s="9">
        <v>0.31409999999999999</v>
      </c>
      <c r="N3650" s="9">
        <v>0</v>
      </c>
      <c r="O3650" s="9">
        <v>0.6</v>
      </c>
      <c r="P3650" s="9"/>
      <c r="Q3650" s="9"/>
      <c r="R3650" s="9"/>
      <c r="T3650">
        <f t="shared" si="511"/>
        <v>1522200</v>
      </c>
      <c r="U3650">
        <v>0</v>
      </c>
      <c r="V3650">
        <f t="shared" si="518"/>
        <v>0</v>
      </c>
      <c r="W3650" t="str">
        <f t="shared" si="512"/>
        <v/>
      </c>
      <c r="X3650" t="str">
        <f t="shared" si="513"/>
        <v/>
      </c>
      <c r="Y3650" t="str">
        <f t="shared" si="519"/>
        <v/>
      </c>
      <c r="Z3650" s="9"/>
      <c r="AA3650" s="14">
        <f t="shared" si="514"/>
        <v>0.622</v>
      </c>
      <c r="AB3650" s="14">
        <f t="shared" si="515"/>
        <v>0.26700000000000002</v>
      </c>
    </row>
    <row r="3651" spans="1:28" x14ac:dyDescent="0.25">
      <c r="A3651" s="10">
        <f t="shared" si="517"/>
        <v>45443</v>
      </c>
      <c r="B3651" s="11">
        <v>152</v>
      </c>
      <c r="C3651" s="11">
        <v>2300</v>
      </c>
      <c r="D3651" s="12">
        <v>660.95833333333303</v>
      </c>
      <c r="E3651" s="9">
        <v>63.37</v>
      </c>
      <c r="F3651" s="9">
        <f t="shared" si="516"/>
        <v>0</v>
      </c>
      <c r="G3651" s="9">
        <v>0</v>
      </c>
      <c r="H3651" s="9">
        <v>1.51</v>
      </c>
      <c r="I3651" s="9"/>
      <c r="J3651" s="9">
        <v>4.5060000000000002</v>
      </c>
      <c r="K3651" s="9">
        <v>65.400000000000006</v>
      </c>
      <c r="L3651" s="9">
        <v>0.2472</v>
      </c>
      <c r="M3651" s="9">
        <v>0.31409999999999999</v>
      </c>
      <c r="N3651" s="9">
        <v>0</v>
      </c>
      <c r="O3651" s="9">
        <v>0.6</v>
      </c>
      <c r="P3651" s="9"/>
      <c r="Q3651" s="9"/>
      <c r="R3651" s="9"/>
      <c r="T3651">
        <f t="shared" si="511"/>
        <v>1522300</v>
      </c>
      <c r="U3651">
        <v>0</v>
      </c>
      <c r="V3651">
        <f t="shared" si="518"/>
        <v>0</v>
      </c>
      <c r="W3651" t="str">
        <f t="shared" si="512"/>
        <v/>
      </c>
      <c r="X3651" t="str">
        <f t="shared" si="513"/>
        <v/>
      </c>
      <c r="Y3651" t="str">
        <f t="shared" si="519"/>
        <v/>
      </c>
      <c r="Z3651" s="9"/>
      <c r="AA3651" s="14">
        <f t="shared" si="514"/>
        <v>0.55100000000000005</v>
      </c>
      <c r="AB3651" s="14">
        <f t="shared" si="515"/>
        <v>0.29199999999999998</v>
      </c>
    </row>
    <row r="3652" spans="1:28" x14ac:dyDescent="0.25">
      <c r="A3652" s="10">
        <f t="shared" si="517"/>
        <v>45443</v>
      </c>
      <c r="B3652" s="11">
        <v>152</v>
      </c>
      <c r="C3652" s="11">
        <v>2400</v>
      </c>
      <c r="D3652" s="12">
        <v>661</v>
      </c>
      <c r="E3652" s="9">
        <v>63.14</v>
      </c>
      <c r="F3652" s="9">
        <f t="shared" si="516"/>
        <v>0</v>
      </c>
      <c r="G3652" s="9">
        <v>0</v>
      </c>
      <c r="H3652" s="9">
        <v>1.51</v>
      </c>
      <c r="I3652" s="9"/>
      <c r="J3652" s="9">
        <v>4.0110000000000001</v>
      </c>
      <c r="K3652" s="9">
        <v>66.7</v>
      </c>
      <c r="L3652" s="9">
        <v>0.2472</v>
      </c>
      <c r="M3652" s="9">
        <v>0.31409999999999999</v>
      </c>
      <c r="N3652" s="9">
        <v>0</v>
      </c>
      <c r="O3652" s="9">
        <v>0.6</v>
      </c>
      <c r="P3652" s="9"/>
      <c r="Q3652" s="9"/>
      <c r="R3652" s="9"/>
      <c r="T3652">
        <f t="shared" si="511"/>
        <v>1522400</v>
      </c>
      <c r="U3652">
        <v>0</v>
      </c>
      <c r="V3652">
        <f t="shared" si="518"/>
        <v>0</v>
      </c>
      <c r="W3652">
        <f t="shared" si="512"/>
        <v>0.247</v>
      </c>
      <c r="X3652">
        <f t="shared" si="513"/>
        <v>0.314</v>
      </c>
      <c r="Y3652">
        <f t="shared" si="519"/>
        <v>0</v>
      </c>
      <c r="Z3652" s="9"/>
      <c r="AA3652" s="14">
        <f t="shared" si="514"/>
        <v>0.54300000000000004</v>
      </c>
      <c r="AB3652" s="14">
        <f t="shared" si="515"/>
        <v>0.27100000000000002</v>
      </c>
    </row>
    <row r="3653" spans="1:28" x14ac:dyDescent="0.25">
      <c r="A3653" s="10">
        <f t="shared" si="517"/>
        <v>45444</v>
      </c>
      <c r="B3653" s="11">
        <v>153</v>
      </c>
      <c r="C3653" s="11">
        <v>100</v>
      </c>
      <c r="D3653" s="12">
        <v>661.04166666666697</v>
      </c>
      <c r="E3653" s="9">
        <v>63.26</v>
      </c>
      <c r="F3653" s="9">
        <f t="shared" si="516"/>
        <v>0</v>
      </c>
      <c r="G3653" s="9">
        <v>0</v>
      </c>
      <c r="H3653" s="9">
        <v>1.01</v>
      </c>
      <c r="I3653" s="9"/>
      <c r="J3653" s="9">
        <v>4.298</v>
      </c>
      <c r="K3653" s="9">
        <v>69.8</v>
      </c>
      <c r="L3653" s="9">
        <v>0.2472</v>
      </c>
      <c r="M3653" s="9">
        <v>0.31330000000000002</v>
      </c>
      <c r="N3653" s="9">
        <v>0</v>
      </c>
      <c r="O3653" s="9">
        <v>0.6</v>
      </c>
      <c r="P3653" s="9"/>
      <c r="Q3653" s="9"/>
      <c r="R3653" s="9"/>
      <c r="T3653">
        <f t="shared" ref="T3653:T3716" si="520">B3653*10000+C3653</f>
        <v>1530100</v>
      </c>
      <c r="U3653">
        <v>0</v>
      </c>
      <c r="V3653">
        <f t="shared" si="518"/>
        <v>0</v>
      </c>
      <c r="W3653" t="str">
        <f t="shared" ref="W3653:W3716" si="521">IF(C3653=2400,ROUND(L3653,3),"")</f>
        <v/>
      </c>
      <c r="X3653" t="str">
        <f t="shared" ref="X3653:X3716" si="522">IF(C3653=2400,ROUND(M3653,3),"")</f>
        <v/>
      </c>
      <c r="Y3653" t="str">
        <f t="shared" si="519"/>
        <v/>
      </c>
      <c r="Z3653" s="9"/>
      <c r="AA3653" s="14">
        <f t="shared" ref="AA3653:AA3716" si="523">ROUND((0.6105*(EXP((17.273*J3653)/(J3653+237.3))))*K3653/100,3)</f>
        <v>0.57899999999999996</v>
      </c>
      <c r="AB3653" s="14">
        <f t="shared" ref="AB3653:AB3716" si="524">ROUND(AA3653/K3653*(100-K3653),3)</f>
        <v>0.251</v>
      </c>
    </row>
    <row r="3654" spans="1:28" x14ac:dyDescent="0.25">
      <c r="A3654" s="10">
        <f t="shared" si="517"/>
        <v>45444</v>
      </c>
      <c r="B3654" s="11">
        <v>153</v>
      </c>
      <c r="C3654" s="11">
        <v>200</v>
      </c>
      <c r="D3654" s="12">
        <v>661.08333333333303</v>
      </c>
      <c r="E3654" s="9">
        <v>63.37</v>
      </c>
      <c r="F3654" s="9">
        <f t="shared" ref="F3654:F3717" si="525">IF(E3654&gt;F$2,E3654-F$2,0)</f>
        <v>0</v>
      </c>
      <c r="G3654" s="9">
        <v>0</v>
      </c>
      <c r="H3654" s="9">
        <v>1.01</v>
      </c>
      <c r="I3654" s="9"/>
      <c r="J3654" s="9">
        <v>4.22</v>
      </c>
      <c r="K3654" s="9">
        <v>69.8</v>
      </c>
      <c r="L3654" s="9">
        <v>0.2465</v>
      </c>
      <c r="M3654" s="9">
        <v>0.31330000000000002</v>
      </c>
      <c r="N3654" s="9">
        <v>0</v>
      </c>
      <c r="O3654" s="9">
        <v>0.6</v>
      </c>
      <c r="P3654" s="9"/>
      <c r="Q3654" s="9"/>
      <c r="R3654" s="9"/>
      <c r="T3654">
        <f t="shared" si="520"/>
        <v>1530200</v>
      </c>
      <c r="U3654">
        <v>0</v>
      </c>
      <c r="V3654">
        <f t="shared" si="518"/>
        <v>0</v>
      </c>
      <c r="W3654" t="str">
        <f t="shared" si="521"/>
        <v/>
      </c>
      <c r="X3654" t="str">
        <f t="shared" si="522"/>
        <v/>
      </c>
      <c r="Y3654" t="str">
        <f t="shared" si="519"/>
        <v/>
      </c>
      <c r="Z3654" s="9"/>
      <c r="AA3654" s="14">
        <f t="shared" si="523"/>
        <v>0.57599999999999996</v>
      </c>
      <c r="AB3654" s="14">
        <f t="shared" si="524"/>
        <v>0.249</v>
      </c>
    </row>
    <row r="3655" spans="1:28" x14ac:dyDescent="0.25">
      <c r="A3655" s="10">
        <f t="shared" ref="A3655:A3718" si="526">A$5-1+B3655</f>
        <v>45444</v>
      </c>
      <c r="B3655" s="11">
        <v>153</v>
      </c>
      <c r="C3655" s="11">
        <v>300</v>
      </c>
      <c r="D3655" s="12">
        <v>661.125</v>
      </c>
      <c r="E3655" s="9">
        <v>63.26</v>
      </c>
      <c r="F3655" s="9">
        <f t="shared" si="525"/>
        <v>0</v>
      </c>
      <c r="G3655" s="9">
        <v>0</v>
      </c>
      <c r="H3655" s="9">
        <v>2.0099999999999998</v>
      </c>
      <c r="I3655" s="9"/>
      <c r="J3655" s="9">
        <v>3.327</v>
      </c>
      <c r="K3655" s="9">
        <v>70.8</v>
      </c>
      <c r="L3655" s="9">
        <v>0.2465</v>
      </c>
      <c r="M3655" s="9">
        <v>0.31259999999999999</v>
      </c>
      <c r="N3655" s="9">
        <v>0</v>
      </c>
      <c r="O3655" s="9">
        <v>0.6</v>
      </c>
      <c r="P3655" s="9"/>
      <c r="Q3655" s="9"/>
      <c r="R3655" s="9"/>
      <c r="T3655">
        <f t="shared" si="520"/>
        <v>1530300</v>
      </c>
      <c r="U3655">
        <v>0</v>
      </c>
      <c r="V3655">
        <f t="shared" si="518"/>
        <v>0</v>
      </c>
      <c r="W3655" t="str">
        <f t="shared" si="521"/>
        <v/>
      </c>
      <c r="X3655" t="str">
        <f t="shared" si="522"/>
        <v/>
      </c>
      <c r="Y3655" t="str">
        <f t="shared" si="519"/>
        <v/>
      </c>
      <c r="Z3655" s="9"/>
      <c r="AA3655" s="14">
        <f t="shared" si="523"/>
        <v>0.54900000000000004</v>
      </c>
      <c r="AB3655" s="14">
        <f t="shared" si="524"/>
        <v>0.22600000000000001</v>
      </c>
    </row>
    <row r="3656" spans="1:28" x14ac:dyDescent="0.25">
      <c r="A3656" s="10">
        <f t="shared" si="526"/>
        <v>45444</v>
      </c>
      <c r="B3656" s="11">
        <v>153</v>
      </c>
      <c r="C3656" s="11">
        <v>400</v>
      </c>
      <c r="D3656" s="12">
        <v>661.16666666666697</v>
      </c>
      <c r="E3656" s="9">
        <v>63.37</v>
      </c>
      <c r="F3656" s="9">
        <f t="shared" si="525"/>
        <v>0</v>
      </c>
      <c r="G3656" s="9">
        <v>0</v>
      </c>
      <c r="H3656" s="9">
        <v>1.51</v>
      </c>
      <c r="I3656" s="9"/>
      <c r="J3656" s="9">
        <v>3.8540000000000001</v>
      </c>
      <c r="K3656" s="9">
        <v>74.7</v>
      </c>
      <c r="L3656" s="9">
        <v>0.2465</v>
      </c>
      <c r="M3656" s="9">
        <v>0.31259999999999999</v>
      </c>
      <c r="N3656" s="9">
        <v>0</v>
      </c>
      <c r="O3656" s="9">
        <v>0.6</v>
      </c>
      <c r="P3656" s="9"/>
      <c r="Q3656" s="9"/>
      <c r="R3656" s="9"/>
      <c r="T3656">
        <f t="shared" si="520"/>
        <v>1530400</v>
      </c>
      <c r="U3656">
        <v>0</v>
      </c>
      <c r="V3656">
        <f t="shared" si="518"/>
        <v>0</v>
      </c>
      <c r="W3656" t="str">
        <f t="shared" si="521"/>
        <v/>
      </c>
      <c r="X3656" t="str">
        <f t="shared" si="522"/>
        <v/>
      </c>
      <c r="Y3656" t="str">
        <f t="shared" si="519"/>
        <v/>
      </c>
      <c r="Z3656" s="9"/>
      <c r="AA3656" s="14">
        <f t="shared" si="523"/>
        <v>0.60099999999999998</v>
      </c>
      <c r="AB3656" s="14">
        <f t="shared" si="524"/>
        <v>0.20399999999999999</v>
      </c>
    </row>
    <row r="3657" spans="1:28" x14ac:dyDescent="0.25">
      <c r="A3657" s="10">
        <f t="shared" si="526"/>
        <v>45444</v>
      </c>
      <c r="B3657" s="11">
        <v>153</v>
      </c>
      <c r="C3657" s="11">
        <v>500</v>
      </c>
      <c r="D3657" s="12">
        <v>661.20833333333303</v>
      </c>
      <c r="E3657" s="9">
        <v>63.49</v>
      </c>
      <c r="F3657" s="9">
        <f t="shared" si="525"/>
        <v>0</v>
      </c>
      <c r="G3657" s="9">
        <v>0</v>
      </c>
      <c r="H3657" s="9">
        <v>1.01</v>
      </c>
      <c r="I3657" s="9"/>
      <c r="J3657" s="9">
        <v>4.2720000000000002</v>
      </c>
      <c r="K3657" s="9">
        <v>74.599999999999994</v>
      </c>
      <c r="L3657" s="9">
        <v>0.2465</v>
      </c>
      <c r="M3657" s="9">
        <v>0.31259999999999999</v>
      </c>
      <c r="N3657" s="9">
        <v>0</v>
      </c>
      <c r="O3657" s="9">
        <v>15.6</v>
      </c>
      <c r="P3657" s="9"/>
      <c r="Q3657" s="9"/>
      <c r="R3657" s="9"/>
      <c r="T3657">
        <f t="shared" si="520"/>
        <v>1530500</v>
      </c>
      <c r="U3657">
        <v>25.5</v>
      </c>
      <c r="V3657">
        <f t="shared" si="518"/>
        <v>15.6</v>
      </c>
      <c r="W3657" t="str">
        <f t="shared" si="521"/>
        <v/>
      </c>
      <c r="X3657" t="str">
        <f t="shared" si="522"/>
        <v/>
      </c>
      <c r="Y3657" t="str">
        <f t="shared" si="519"/>
        <v/>
      </c>
      <c r="Z3657" s="9"/>
      <c r="AA3657" s="14">
        <f t="shared" si="523"/>
        <v>0.61799999999999999</v>
      </c>
      <c r="AB3657" s="14">
        <f t="shared" si="524"/>
        <v>0.21</v>
      </c>
    </row>
    <row r="3658" spans="1:28" x14ac:dyDescent="0.25">
      <c r="A3658" s="10">
        <f t="shared" si="526"/>
        <v>45444</v>
      </c>
      <c r="B3658" s="11">
        <v>153</v>
      </c>
      <c r="C3658" s="11">
        <v>600</v>
      </c>
      <c r="D3658" s="12">
        <v>661.25</v>
      </c>
      <c r="E3658" s="9">
        <v>63.61</v>
      </c>
      <c r="F3658" s="9">
        <f t="shared" si="525"/>
        <v>0</v>
      </c>
      <c r="G3658" s="9">
        <v>0</v>
      </c>
      <c r="H3658" s="9">
        <v>2.52</v>
      </c>
      <c r="I3658" s="9"/>
      <c r="J3658" s="9">
        <v>4.4020000000000001</v>
      </c>
      <c r="K3658" s="9">
        <v>75.8</v>
      </c>
      <c r="L3658" s="9">
        <v>0.24579999999999999</v>
      </c>
      <c r="M3658" s="9">
        <v>0.31259999999999999</v>
      </c>
      <c r="N3658" s="9">
        <v>0</v>
      </c>
      <c r="O3658" s="9">
        <v>46.9</v>
      </c>
      <c r="P3658" s="9"/>
      <c r="Q3658" s="9"/>
      <c r="R3658" s="9"/>
      <c r="T3658">
        <f t="shared" si="520"/>
        <v>1530600</v>
      </c>
      <c r="U3658">
        <v>162.5</v>
      </c>
      <c r="V3658">
        <f t="shared" ref="V3658:V3721" si="527">IF(O3658&lt;1,0,ROUND(O3658,1))</f>
        <v>46.9</v>
      </c>
      <c r="W3658" t="str">
        <f t="shared" si="521"/>
        <v/>
      </c>
      <c r="X3658" t="str">
        <f t="shared" si="522"/>
        <v/>
      </c>
      <c r="Y3658" t="str">
        <f t="shared" ref="Y3658:Y3721" si="528">IF(C3658=2400,ROUND(F3658/100,3),"")</f>
        <v/>
      </c>
      <c r="Z3658" s="9"/>
      <c r="AA3658" s="14">
        <f t="shared" si="523"/>
        <v>0.63400000000000001</v>
      </c>
      <c r="AB3658" s="14">
        <f t="shared" si="524"/>
        <v>0.20200000000000001</v>
      </c>
    </row>
    <row r="3659" spans="1:28" x14ac:dyDescent="0.25">
      <c r="A3659" s="10">
        <f t="shared" si="526"/>
        <v>45444</v>
      </c>
      <c r="B3659" s="11">
        <v>153</v>
      </c>
      <c r="C3659" s="11">
        <v>700</v>
      </c>
      <c r="D3659" s="12">
        <v>661.29166666666697</v>
      </c>
      <c r="E3659" s="9">
        <v>63.73</v>
      </c>
      <c r="F3659" s="9">
        <f t="shared" si="525"/>
        <v>0</v>
      </c>
      <c r="G3659" s="9">
        <v>0.5</v>
      </c>
      <c r="H3659" s="9">
        <v>3.02</v>
      </c>
      <c r="I3659" s="9"/>
      <c r="J3659" s="9">
        <v>3.1680000000000001</v>
      </c>
      <c r="K3659" s="9">
        <v>83.3</v>
      </c>
      <c r="L3659" s="9">
        <v>0.24360000000000001</v>
      </c>
      <c r="M3659" s="9">
        <v>0.31259999999999999</v>
      </c>
      <c r="N3659" s="9">
        <v>0.2</v>
      </c>
      <c r="O3659" s="9">
        <v>69.400000000000006</v>
      </c>
      <c r="P3659" s="9"/>
      <c r="Q3659" s="9"/>
      <c r="R3659" s="9"/>
      <c r="T3659">
        <f t="shared" si="520"/>
        <v>1530700</v>
      </c>
      <c r="U3659">
        <v>339.2</v>
      </c>
      <c r="V3659">
        <f t="shared" si="527"/>
        <v>69.400000000000006</v>
      </c>
      <c r="W3659" t="str">
        <f t="shared" si="521"/>
        <v/>
      </c>
      <c r="X3659" t="str">
        <f t="shared" si="522"/>
        <v/>
      </c>
      <c r="Y3659" t="str">
        <f t="shared" si="528"/>
        <v/>
      </c>
      <c r="Z3659" s="9"/>
      <c r="AA3659" s="14">
        <f t="shared" si="523"/>
        <v>0.63800000000000001</v>
      </c>
      <c r="AB3659" s="14">
        <f t="shared" si="524"/>
        <v>0.128</v>
      </c>
    </row>
    <row r="3660" spans="1:28" x14ac:dyDescent="0.25">
      <c r="A3660" s="10">
        <f t="shared" si="526"/>
        <v>45444</v>
      </c>
      <c r="B3660" s="11">
        <v>153</v>
      </c>
      <c r="C3660" s="11">
        <v>800</v>
      </c>
      <c r="D3660" s="12">
        <v>661.33333333333303</v>
      </c>
      <c r="E3660" s="9">
        <v>63.84</v>
      </c>
      <c r="F3660" s="9">
        <f t="shared" si="525"/>
        <v>0</v>
      </c>
      <c r="G3660" s="9">
        <v>0.5</v>
      </c>
      <c r="H3660" s="9">
        <v>2.52</v>
      </c>
      <c r="I3660" s="9"/>
      <c r="J3660" s="9">
        <v>3.274</v>
      </c>
      <c r="K3660" s="9">
        <v>91.2</v>
      </c>
      <c r="L3660" s="9">
        <v>0.2422</v>
      </c>
      <c r="M3660" s="9">
        <v>0.31190000000000001</v>
      </c>
      <c r="N3660" s="9">
        <v>0.6</v>
      </c>
      <c r="O3660" s="9">
        <v>120.6</v>
      </c>
      <c r="P3660" s="9"/>
      <c r="Q3660" s="9"/>
      <c r="R3660" s="9"/>
      <c r="T3660">
        <f t="shared" si="520"/>
        <v>1530800</v>
      </c>
      <c r="U3660">
        <v>520.5</v>
      </c>
      <c r="V3660">
        <f t="shared" si="527"/>
        <v>120.6</v>
      </c>
      <c r="W3660" t="str">
        <f t="shared" si="521"/>
        <v/>
      </c>
      <c r="X3660" t="str">
        <f t="shared" si="522"/>
        <v/>
      </c>
      <c r="Y3660" t="str">
        <f t="shared" si="528"/>
        <v/>
      </c>
      <c r="Z3660" s="9"/>
      <c r="AA3660" s="14">
        <f t="shared" si="523"/>
        <v>0.70399999999999996</v>
      </c>
      <c r="AB3660" s="14">
        <f t="shared" si="524"/>
        <v>6.8000000000000005E-2</v>
      </c>
    </row>
    <row r="3661" spans="1:28" x14ac:dyDescent="0.25">
      <c r="A3661" s="10">
        <f t="shared" si="526"/>
        <v>45444</v>
      </c>
      <c r="B3661" s="11">
        <v>153</v>
      </c>
      <c r="C3661" s="11">
        <v>900</v>
      </c>
      <c r="D3661" s="12">
        <v>661.375</v>
      </c>
      <c r="E3661" s="9">
        <v>63.73</v>
      </c>
      <c r="F3661" s="9">
        <f t="shared" si="525"/>
        <v>0</v>
      </c>
      <c r="G3661" s="9">
        <v>1.01</v>
      </c>
      <c r="H3661" s="9">
        <v>4.03</v>
      </c>
      <c r="I3661" s="9"/>
      <c r="J3661" s="9">
        <v>3.9319999999999999</v>
      </c>
      <c r="K3661" s="9">
        <v>92.5</v>
      </c>
      <c r="L3661" s="9">
        <v>0.2407</v>
      </c>
      <c r="M3661" s="9">
        <v>0.31190000000000001</v>
      </c>
      <c r="N3661" s="9">
        <v>0.4</v>
      </c>
      <c r="O3661" s="9">
        <v>178.1</v>
      </c>
      <c r="P3661" s="9"/>
      <c r="Q3661" s="9"/>
      <c r="R3661" s="9"/>
      <c r="T3661">
        <f t="shared" si="520"/>
        <v>1530900</v>
      </c>
      <c r="U3661">
        <v>688</v>
      </c>
      <c r="V3661">
        <f t="shared" si="527"/>
        <v>178.1</v>
      </c>
      <c r="W3661" t="str">
        <f t="shared" si="521"/>
        <v/>
      </c>
      <c r="X3661" t="str">
        <f t="shared" si="522"/>
        <v/>
      </c>
      <c r="Y3661" t="str">
        <f t="shared" si="528"/>
        <v/>
      </c>
      <c r="Z3661" s="9"/>
      <c r="AA3661" s="14">
        <f t="shared" si="523"/>
        <v>0.748</v>
      </c>
      <c r="AB3661" s="14">
        <f t="shared" si="524"/>
        <v>6.0999999999999999E-2</v>
      </c>
    </row>
    <row r="3662" spans="1:28" x14ac:dyDescent="0.25">
      <c r="A3662" s="10">
        <f t="shared" si="526"/>
        <v>45444</v>
      </c>
      <c r="B3662" s="11">
        <v>153</v>
      </c>
      <c r="C3662" s="11">
        <v>1000</v>
      </c>
      <c r="D3662" s="12">
        <v>661.41666666666697</v>
      </c>
      <c r="E3662" s="9">
        <v>63.73</v>
      </c>
      <c r="F3662" s="9">
        <f t="shared" si="525"/>
        <v>0</v>
      </c>
      <c r="G3662" s="9">
        <v>1.01</v>
      </c>
      <c r="H3662" s="9">
        <v>3.52</v>
      </c>
      <c r="I3662" s="9"/>
      <c r="J3662" s="9">
        <v>6.1790000000000003</v>
      </c>
      <c r="K3662" s="9">
        <v>92.5</v>
      </c>
      <c r="L3662" s="9">
        <v>0.2414</v>
      </c>
      <c r="M3662" s="9">
        <v>0.31190000000000001</v>
      </c>
      <c r="N3662" s="9">
        <v>0</v>
      </c>
      <c r="O3662" s="9">
        <v>288.10000000000002</v>
      </c>
      <c r="P3662" s="9"/>
      <c r="Q3662" s="9"/>
      <c r="R3662" s="9"/>
      <c r="T3662">
        <f t="shared" si="520"/>
        <v>1531000</v>
      </c>
      <c r="U3662">
        <v>828</v>
      </c>
      <c r="V3662">
        <f t="shared" si="527"/>
        <v>288.10000000000002</v>
      </c>
      <c r="W3662" t="str">
        <f t="shared" si="521"/>
        <v/>
      </c>
      <c r="X3662" t="str">
        <f t="shared" si="522"/>
        <v/>
      </c>
      <c r="Y3662" t="str">
        <f t="shared" si="528"/>
        <v/>
      </c>
      <c r="Z3662" s="9"/>
      <c r="AA3662" s="14">
        <f t="shared" si="523"/>
        <v>0.875</v>
      </c>
      <c r="AB3662" s="14">
        <f t="shared" si="524"/>
        <v>7.0999999999999994E-2</v>
      </c>
    </row>
    <row r="3663" spans="1:28" x14ac:dyDescent="0.25">
      <c r="A3663" s="10">
        <f t="shared" si="526"/>
        <v>45444</v>
      </c>
      <c r="B3663" s="11">
        <v>153</v>
      </c>
      <c r="C3663" s="11">
        <v>1100</v>
      </c>
      <c r="D3663" s="12">
        <v>661.45833333333303</v>
      </c>
      <c r="E3663" s="9">
        <v>63.61</v>
      </c>
      <c r="F3663" s="9">
        <f t="shared" si="525"/>
        <v>0</v>
      </c>
      <c r="G3663" s="9">
        <v>2.0099999999999998</v>
      </c>
      <c r="H3663" s="9">
        <v>5.54</v>
      </c>
      <c r="I3663" s="9"/>
      <c r="J3663" s="9">
        <v>8.2200000000000006</v>
      </c>
      <c r="K3663" s="9">
        <v>83.2</v>
      </c>
      <c r="L3663" s="9">
        <v>0.2429</v>
      </c>
      <c r="M3663" s="9">
        <v>0.31190000000000001</v>
      </c>
      <c r="N3663" s="9">
        <v>0</v>
      </c>
      <c r="O3663" s="9">
        <v>676.9</v>
      </c>
      <c r="P3663" s="9"/>
      <c r="Q3663" s="9"/>
      <c r="R3663" s="9"/>
      <c r="T3663">
        <f t="shared" si="520"/>
        <v>1531100</v>
      </c>
      <c r="U3663">
        <v>929.3</v>
      </c>
      <c r="V3663">
        <f t="shared" si="527"/>
        <v>676.9</v>
      </c>
      <c r="W3663" t="str">
        <f t="shared" si="521"/>
        <v/>
      </c>
      <c r="X3663" t="str">
        <f t="shared" si="522"/>
        <v/>
      </c>
      <c r="Y3663" t="str">
        <f t="shared" si="528"/>
        <v/>
      </c>
      <c r="Z3663" s="9"/>
      <c r="AA3663" s="14">
        <f t="shared" si="523"/>
        <v>0.90600000000000003</v>
      </c>
      <c r="AB3663" s="14">
        <f t="shared" si="524"/>
        <v>0.183</v>
      </c>
    </row>
    <row r="3664" spans="1:28" x14ac:dyDescent="0.25">
      <c r="A3664" s="10">
        <f t="shared" si="526"/>
        <v>45444</v>
      </c>
      <c r="B3664" s="11">
        <v>153</v>
      </c>
      <c r="C3664" s="11">
        <v>1200</v>
      </c>
      <c r="D3664" s="12">
        <v>661.5</v>
      </c>
      <c r="E3664" s="9">
        <v>63.73</v>
      </c>
      <c r="F3664" s="9">
        <f t="shared" si="525"/>
        <v>0</v>
      </c>
      <c r="G3664" s="9">
        <v>2.0099999999999998</v>
      </c>
      <c r="H3664" s="9">
        <v>6.54</v>
      </c>
      <c r="I3664" s="9"/>
      <c r="J3664" s="9">
        <v>10.516</v>
      </c>
      <c r="K3664" s="9">
        <v>74.2</v>
      </c>
      <c r="L3664" s="9">
        <v>0.24360000000000001</v>
      </c>
      <c r="M3664" s="9">
        <v>0.31259999999999999</v>
      </c>
      <c r="N3664" s="9">
        <v>0</v>
      </c>
      <c r="O3664" s="9">
        <v>621.9</v>
      </c>
      <c r="P3664" s="9"/>
      <c r="Q3664" s="9"/>
      <c r="R3664" s="9"/>
      <c r="T3664">
        <f t="shared" si="520"/>
        <v>1531200</v>
      </c>
      <c r="U3664">
        <v>984.7</v>
      </c>
      <c r="V3664">
        <f t="shared" si="527"/>
        <v>621.9</v>
      </c>
      <c r="W3664" t="str">
        <f t="shared" si="521"/>
        <v/>
      </c>
      <c r="X3664" t="str">
        <f t="shared" si="522"/>
        <v/>
      </c>
      <c r="Y3664" t="str">
        <f t="shared" si="528"/>
        <v/>
      </c>
      <c r="Z3664" s="9"/>
      <c r="AA3664" s="14">
        <f t="shared" si="523"/>
        <v>0.94299999999999995</v>
      </c>
      <c r="AB3664" s="14">
        <f t="shared" si="524"/>
        <v>0.32800000000000001</v>
      </c>
    </row>
    <row r="3665" spans="1:28" x14ac:dyDescent="0.25">
      <c r="A3665" s="10">
        <f t="shared" si="526"/>
        <v>45444</v>
      </c>
      <c r="B3665" s="11">
        <v>153</v>
      </c>
      <c r="C3665" s="11">
        <v>1300</v>
      </c>
      <c r="D3665" s="12">
        <v>661.54166666666697</v>
      </c>
      <c r="E3665" s="9">
        <v>63.14</v>
      </c>
      <c r="F3665" s="9">
        <f t="shared" si="525"/>
        <v>0</v>
      </c>
      <c r="G3665" s="9">
        <v>2.0099999999999998</v>
      </c>
      <c r="H3665" s="9">
        <v>6.54</v>
      </c>
      <c r="I3665" s="9"/>
      <c r="J3665" s="9">
        <v>8.9410000000000007</v>
      </c>
      <c r="K3665" s="9">
        <v>68.5</v>
      </c>
      <c r="L3665" s="9">
        <v>0.24510000000000001</v>
      </c>
      <c r="M3665" s="9">
        <v>0.31190000000000001</v>
      </c>
      <c r="N3665" s="9">
        <v>0</v>
      </c>
      <c r="O3665" s="9">
        <v>493.1</v>
      </c>
      <c r="P3665" s="9"/>
      <c r="Q3665" s="9"/>
      <c r="R3665" s="9"/>
      <c r="T3665">
        <f t="shared" si="520"/>
        <v>1531300</v>
      </c>
      <c r="U3665">
        <v>989.5</v>
      </c>
      <c r="V3665">
        <f t="shared" si="527"/>
        <v>493.1</v>
      </c>
      <c r="W3665" t="str">
        <f t="shared" si="521"/>
        <v/>
      </c>
      <c r="X3665" t="str">
        <f t="shared" si="522"/>
        <v/>
      </c>
      <c r="Y3665" t="str">
        <f t="shared" si="528"/>
        <v/>
      </c>
      <c r="Z3665" s="9"/>
      <c r="AA3665" s="14">
        <f t="shared" si="523"/>
        <v>0.78300000000000003</v>
      </c>
      <c r="AB3665" s="14">
        <f t="shared" si="524"/>
        <v>0.36</v>
      </c>
    </row>
    <row r="3666" spans="1:28" x14ac:dyDescent="0.25">
      <c r="A3666" s="10">
        <f t="shared" si="526"/>
        <v>45444</v>
      </c>
      <c r="B3666" s="11">
        <v>153</v>
      </c>
      <c r="C3666" s="11">
        <v>1400</v>
      </c>
      <c r="D3666" s="12">
        <v>661.58333333333303</v>
      </c>
      <c r="E3666" s="9">
        <v>63.84</v>
      </c>
      <c r="F3666" s="9">
        <f t="shared" si="525"/>
        <v>0</v>
      </c>
      <c r="G3666" s="9">
        <v>2.0099999999999998</v>
      </c>
      <c r="H3666" s="9">
        <v>6.04</v>
      </c>
      <c r="I3666" s="9"/>
      <c r="J3666" s="9">
        <v>8.9649999999999999</v>
      </c>
      <c r="K3666" s="9">
        <v>64.400000000000006</v>
      </c>
      <c r="L3666" s="9">
        <v>0.24510000000000001</v>
      </c>
      <c r="M3666" s="9">
        <v>0.31190000000000001</v>
      </c>
      <c r="N3666" s="9">
        <v>0</v>
      </c>
      <c r="O3666" s="9">
        <v>425.6</v>
      </c>
      <c r="P3666" s="9"/>
      <c r="Q3666" s="9"/>
      <c r="R3666" s="9"/>
      <c r="T3666">
        <f t="shared" si="520"/>
        <v>1531400</v>
      </c>
      <c r="U3666">
        <v>943.5</v>
      </c>
      <c r="V3666">
        <f t="shared" si="527"/>
        <v>425.6</v>
      </c>
      <c r="W3666" t="str">
        <f t="shared" si="521"/>
        <v/>
      </c>
      <c r="X3666" t="str">
        <f t="shared" si="522"/>
        <v/>
      </c>
      <c r="Y3666" t="str">
        <f t="shared" si="528"/>
        <v/>
      </c>
      <c r="Z3666" s="9"/>
      <c r="AA3666" s="14">
        <f t="shared" si="523"/>
        <v>0.73699999999999999</v>
      </c>
      <c r="AB3666" s="14">
        <f t="shared" si="524"/>
        <v>0.40699999999999997</v>
      </c>
    </row>
    <row r="3667" spans="1:28" x14ac:dyDescent="0.25">
      <c r="A3667" s="10">
        <f t="shared" si="526"/>
        <v>45444</v>
      </c>
      <c r="B3667" s="11">
        <v>153</v>
      </c>
      <c r="C3667" s="11">
        <v>1500</v>
      </c>
      <c r="D3667" s="12">
        <v>661.625</v>
      </c>
      <c r="E3667" s="9">
        <v>63.96</v>
      </c>
      <c r="F3667" s="9">
        <f t="shared" si="525"/>
        <v>0</v>
      </c>
      <c r="G3667" s="9">
        <v>1.51</v>
      </c>
      <c r="H3667" s="9">
        <v>6.04</v>
      </c>
      <c r="I3667" s="9"/>
      <c r="J3667" s="9">
        <v>10.467000000000001</v>
      </c>
      <c r="K3667" s="9">
        <v>70.099999999999994</v>
      </c>
      <c r="L3667" s="9">
        <v>0.24579999999999999</v>
      </c>
      <c r="M3667" s="9">
        <v>0.31119999999999998</v>
      </c>
      <c r="N3667" s="9">
        <v>0</v>
      </c>
      <c r="O3667" s="9">
        <v>430.6</v>
      </c>
      <c r="P3667" s="9"/>
      <c r="Q3667" s="9"/>
      <c r="R3667" s="9"/>
      <c r="T3667">
        <f t="shared" si="520"/>
        <v>1531500</v>
      </c>
      <c r="U3667">
        <v>850.2</v>
      </c>
      <c r="V3667">
        <f t="shared" si="527"/>
        <v>430.6</v>
      </c>
      <c r="W3667" t="str">
        <f t="shared" si="521"/>
        <v/>
      </c>
      <c r="X3667" t="str">
        <f t="shared" si="522"/>
        <v/>
      </c>
      <c r="Y3667" t="str">
        <f t="shared" si="528"/>
        <v/>
      </c>
      <c r="Z3667" s="9"/>
      <c r="AA3667" s="14">
        <f t="shared" si="523"/>
        <v>0.88800000000000001</v>
      </c>
      <c r="AB3667" s="14">
        <f t="shared" si="524"/>
        <v>0.379</v>
      </c>
    </row>
    <row r="3668" spans="1:28" x14ac:dyDescent="0.25">
      <c r="A3668" s="10">
        <f t="shared" si="526"/>
        <v>45444</v>
      </c>
      <c r="B3668" s="11">
        <v>153</v>
      </c>
      <c r="C3668" s="11">
        <v>1600</v>
      </c>
      <c r="D3668" s="12">
        <v>661.66666666666697</v>
      </c>
      <c r="E3668" s="9">
        <v>64.19</v>
      </c>
      <c r="F3668" s="9">
        <f t="shared" si="525"/>
        <v>0.18999999999999773</v>
      </c>
      <c r="G3668" s="9">
        <v>1.51</v>
      </c>
      <c r="H3668" s="9">
        <v>7.05</v>
      </c>
      <c r="I3668" s="9"/>
      <c r="J3668" s="9">
        <v>9.657</v>
      </c>
      <c r="K3668" s="9">
        <v>72.8</v>
      </c>
      <c r="L3668" s="9">
        <v>0.24510000000000001</v>
      </c>
      <c r="M3668" s="9">
        <v>0.31119999999999998</v>
      </c>
      <c r="N3668" s="9">
        <v>0</v>
      </c>
      <c r="O3668" s="9">
        <v>324.39999999999998</v>
      </c>
      <c r="P3668" s="9"/>
      <c r="Q3668" s="9"/>
      <c r="R3668" s="9"/>
      <c r="T3668">
        <f t="shared" si="520"/>
        <v>1531600</v>
      </c>
      <c r="U3668">
        <v>717</v>
      </c>
      <c r="V3668">
        <f t="shared" si="527"/>
        <v>324.39999999999998</v>
      </c>
      <c r="W3668" t="str">
        <f t="shared" si="521"/>
        <v/>
      </c>
      <c r="X3668" t="str">
        <f t="shared" si="522"/>
        <v/>
      </c>
      <c r="Y3668" t="str">
        <f t="shared" si="528"/>
        <v/>
      </c>
      <c r="Z3668" s="9"/>
      <c r="AA3668" s="14">
        <f t="shared" si="523"/>
        <v>0.873</v>
      </c>
      <c r="AB3668" s="14">
        <f t="shared" si="524"/>
        <v>0.32600000000000001</v>
      </c>
    </row>
    <row r="3669" spans="1:28" x14ac:dyDescent="0.25">
      <c r="A3669" s="10">
        <f t="shared" si="526"/>
        <v>45444</v>
      </c>
      <c r="B3669" s="11">
        <v>153</v>
      </c>
      <c r="C3669" s="11">
        <v>1700</v>
      </c>
      <c r="D3669" s="12">
        <v>661.70833333333303</v>
      </c>
      <c r="E3669" s="9">
        <v>63.73</v>
      </c>
      <c r="F3669" s="9">
        <f t="shared" si="525"/>
        <v>0</v>
      </c>
      <c r="G3669" s="9">
        <v>2.0099999999999998</v>
      </c>
      <c r="H3669" s="9">
        <v>5.54</v>
      </c>
      <c r="I3669" s="9"/>
      <c r="J3669" s="9">
        <v>8.4939999999999998</v>
      </c>
      <c r="K3669" s="9">
        <v>69</v>
      </c>
      <c r="L3669" s="9">
        <v>0.24579999999999999</v>
      </c>
      <c r="M3669" s="9">
        <v>0.31040000000000001</v>
      </c>
      <c r="N3669" s="9">
        <v>0</v>
      </c>
      <c r="O3669" s="9">
        <v>249.4</v>
      </c>
      <c r="P3669" s="9"/>
      <c r="Q3669" s="9"/>
      <c r="R3669" s="9"/>
      <c r="T3669">
        <f t="shared" si="520"/>
        <v>1531700</v>
      </c>
      <c r="U3669">
        <v>553.5</v>
      </c>
      <c r="V3669">
        <f t="shared" si="527"/>
        <v>249.4</v>
      </c>
      <c r="W3669" t="str">
        <f t="shared" si="521"/>
        <v/>
      </c>
      <c r="X3669" t="str">
        <f t="shared" si="522"/>
        <v/>
      </c>
      <c r="Y3669" t="str">
        <f t="shared" si="528"/>
        <v/>
      </c>
      <c r="Z3669" s="9"/>
      <c r="AA3669" s="14">
        <f t="shared" si="523"/>
        <v>0.76500000000000001</v>
      </c>
      <c r="AB3669" s="14">
        <f t="shared" si="524"/>
        <v>0.34399999999999997</v>
      </c>
    </row>
    <row r="3670" spans="1:28" x14ac:dyDescent="0.25">
      <c r="A3670" s="10">
        <f t="shared" si="526"/>
        <v>45444</v>
      </c>
      <c r="B3670" s="11">
        <v>153</v>
      </c>
      <c r="C3670" s="11">
        <v>1800</v>
      </c>
      <c r="D3670" s="12">
        <v>661.75</v>
      </c>
      <c r="E3670" s="9">
        <v>63.73</v>
      </c>
      <c r="F3670" s="9">
        <f t="shared" si="525"/>
        <v>0</v>
      </c>
      <c r="G3670" s="9">
        <v>2.0099999999999998</v>
      </c>
      <c r="H3670" s="9">
        <v>6.04</v>
      </c>
      <c r="I3670" s="9"/>
      <c r="J3670" s="9">
        <v>7.5190000000000001</v>
      </c>
      <c r="K3670" s="9">
        <v>71.3</v>
      </c>
      <c r="L3670" s="9">
        <v>0.24579999999999999</v>
      </c>
      <c r="M3670" s="9">
        <v>0.31040000000000001</v>
      </c>
      <c r="N3670" s="9">
        <v>0</v>
      </c>
      <c r="O3670" s="9">
        <v>190.6</v>
      </c>
      <c r="P3670" s="9"/>
      <c r="Q3670" s="9"/>
      <c r="R3670" s="9"/>
      <c r="T3670">
        <f t="shared" si="520"/>
        <v>1531800</v>
      </c>
      <c r="U3670">
        <v>373.5</v>
      </c>
      <c r="V3670">
        <f t="shared" si="527"/>
        <v>190.6</v>
      </c>
      <c r="W3670" t="str">
        <f t="shared" si="521"/>
        <v/>
      </c>
      <c r="X3670" t="str">
        <f t="shared" si="522"/>
        <v/>
      </c>
      <c r="Y3670" t="str">
        <f t="shared" si="528"/>
        <v/>
      </c>
      <c r="Z3670" s="9"/>
      <c r="AA3670" s="14">
        <f t="shared" si="523"/>
        <v>0.74</v>
      </c>
      <c r="AB3670" s="14">
        <f t="shared" si="524"/>
        <v>0.29799999999999999</v>
      </c>
    </row>
    <row r="3671" spans="1:28" x14ac:dyDescent="0.25">
      <c r="A3671" s="10">
        <f t="shared" si="526"/>
        <v>45444</v>
      </c>
      <c r="B3671" s="11">
        <v>153</v>
      </c>
      <c r="C3671" s="11">
        <v>1900</v>
      </c>
      <c r="D3671" s="12">
        <v>661.79166666666697</v>
      </c>
      <c r="E3671" s="9">
        <v>63.49</v>
      </c>
      <c r="F3671" s="9">
        <f t="shared" si="525"/>
        <v>0</v>
      </c>
      <c r="G3671" s="9">
        <v>0.5</v>
      </c>
      <c r="H3671" s="9">
        <v>5.54</v>
      </c>
      <c r="I3671" s="9"/>
      <c r="J3671" s="9">
        <v>5.2050000000000001</v>
      </c>
      <c r="K3671" s="9">
        <v>81.2</v>
      </c>
      <c r="L3671" s="9">
        <v>0.24579999999999999</v>
      </c>
      <c r="M3671" s="9">
        <v>0.31040000000000001</v>
      </c>
      <c r="N3671" s="9">
        <v>0</v>
      </c>
      <c r="O3671" s="9">
        <v>133.1</v>
      </c>
      <c r="P3671" s="9"/>
      <c r="Q3671" s="9"/>
      <c r="R3671" s="9"/>
      <c r="T3671">
        <f t="shared" si="520"/>
        <v>1531900</v>
      </c>
      <c r="U3671">
        <v>194.3</v>
      </c>
      <c r="V3671">
        <f t="shared" si="527"/>
        <v>133.1</v>
      </c>
      <c r="W3671" t="str">
        <f t="shared" si="521"/>
        <v/>
      </c>
      <c r="X3671" t="str">
        <f t="shared" si="522"/>
        <v/>
      </c>
      <c r="Y3671" t="str">
        <f t="shared" si="528"/>
        <v/>
      </c>
      <c r="Z3671" s="9"/>
      <c r="AA3671" s="14">
        <f t="shared" si="523"/>
        <v>0.71799999999999997</v>
      </c>
      <c r="AB3671" s="14">
        <f t="shared" si="524"/>
        <v>0.16600000000000001</v>
      </c>
    </row>
    <row r="3672" spans="1:28" x14ac:dyDescent="0.25">
      <c r="A3672" s="10">
        <f t="shared" si="526"/>
        <v>45444</v>
      </c>
      <c r="B3672" s="11">
        <v>153</v>
      </c>
      <c r="C3672" s="11">
        <v>2000</v>
      </c>
      <c r="D3672" s="12">
        <v>661.83333333333303</v>
      </c>
      <c r="E3672" s="9">
        <v>63.61</v>
      </c>
      <c r="F3672" s="9">
        <f t="shared" si="525"/>
        <v>0</v>
      </c>
      <c r="G3672" s="9">
        <v>1.01</v>
      </c>
      <c r="H3672" s="9">
        <v>4.53</v>
      </c>
      <c r="I3672" s="9"/>
      <c r="J3672" s="9">
        <v>4.2460000000000004</v>
      </c>
      <c r="K3672" s="9">
        <v>83.9</v>
      </c>
      <c r="L3672" s="9">
        <v>0.24579999999999999</v>
      </c>
      <c r="M3672" s="9">
        <v>0.30969999999999998</v>
      </c>
      <c r="N3672" s="9">
        <v>0</v>
      </c>
      <c r="O3672" s="9">
        <v>10.6</v>
      </c>
      <c r="P3672" s="9"/>
      <c r="Q3672" s="9"/>
      <c r="R3672" s="9"/>
      <c r="T3672">
        <f t="shared" si="520"/>
        <v>1532000</v>
      </c>
      <c r="U3672">
        <v>43.7</v>
      </c>
      <c r="V3672">
        <f t="shared" si="527"/>
        <v>10.6</v>
      </c>
      <c r="W3672" t="str">
        <f t="shared" si="521"/>
        <v/>
      </c>
      <c r="X3672" t="str">
        <f t="shared" si="522"/>
        <v/>
      </c>
      <c r="Y3672" t="str">
        <f t="shared" si="528"/>
        <v/>
      </c>
      <c r="Z3672" s="9"/>
      <c r="AA3672" s="14">
        <f t="shared" si="523"/>
        <v>0.69399999999999995</v>
      </c>
      <c r="AB3672" s="14">
        <f t="shared" si="524"/>
        <v>0.13300000000000001</v>
      </c>
    </row>
    <row r="3673" spans="1:28" x14ac:dyDescent="0.25">
      <c r="A3673" s="10">
        <f t="shared" si="526"/>
        <v>45444</v>
      </c>
      <c r="B3673" s="11">
        <v>153</v>
      </c>
      <c r="C3673" s="11">
        <v>2100</v>
      </c>
      <c r="D3673" s="12">
        <v>661.875</v>
      </c>
      <c r="E3673" s="9">
        <v>63.61</v>
      </c>
      <c r="F3673" s="9">
        <f t="shared" si="525"/>
        <v>0</v>
      </c>
      <c r="G3673" s="9">
        <v>1.51</v>
      </c>
      <c r="H3673" s="9">
        <v>6.04</v>
      </c>
      <c r="I3673" s="9"/>
      <c r="J3673" s="9">
        <v>3.9319999999999999</v>
      </c>
      <c r="K3673" s="9">
        <v>84.4</v>
      </c>
      <c r="L3673" s="9">
        <v>0.24579999999999999</v>
      </c>
      <c r="M3673" s="9">
        <v>0.30969999999999998</v>
      </c>
      <c r="N3673" s="9">
        <v>0</v>
      </c>
      <c r="O3673" s="9">
        <v>0.6</v>
      </c>
      <c r="P3673" s="9"/>
      <c r="Q3673" s="9"/>
      <c r="R3673" s="9"/>
      <c r="T3673">
        <f t="shared" si="520"/>
        <v>1532100</v>
      </c>
      <c r="U3673">
        <v>0</v>
      </c>
      <c r="V3673">
        <f t="shared" si="527"/>
        <v>0</v>
      </c>
      <c r="W3673" t="str">
        <f t="shared" si="521"/>
        <v/>
      </c>
      <c r="X3673" t="str">
        <f t="shared" si="522"/>
        <v/>
      </c>
      <c r="Y3673" t="str">
        <f t="shared" si="528"/>
        <v/>
      </c>
      <c r="Z3673" s="9"/>
      <c r="AA3673" s="14">
        <f t="shared" si="523"/>
        <v>0.68300000000000005</v>
      </c>
      <c r="AB3673" s="14">
        <f t="shared" si="524"/>
        <v>0.126</v>
      </c>
    </row>
    <row r="3674" spans="1:28" x14ac:dyDescent="0.25">
      <c r="A3674" s="10">
        <f t="shared" si="526"/>
        <v>45444</v>
      </c>
      <c r="B3674" s="11">
        <v>153</v>
      </c>
      <c r="C3674" s="11">
        <v>2200</v>
      </c>
      <c r="D3674" s="12">
        <v>661.91666666666697</v>
      </c>
      <c r="E3674" s="9">
        <v>63.61</v>
      </c>
      <c r="F3674" s="9">
        <f t="shared" si="525"/>
        <v>0</v>
      </c>
      <c r="G3674" s="9">
        <v>1.51</v>
      </c>
      <c r="H3674" s="9">
        <v>6.04</v>
      </c>
      <c r="I3674" s="9"/>
      <c r="J3674" s="9">
        <v>3.9849999999999999</v>
      </c>
      <c r="K3674" s="9">
        <v>82.8</v>
      </c>
      <c r="L3674" s="9">
        <v>0.24579999999999999</v>
      </c>
      <c r="M3674" s="9">
        <v>0.30969999999999998</v>
      </c>
      <c r="N3674" s="9">
        <v>0</v>
      </c>
      <c r="O3674" s="9">
        <v>0.6</v>
      </c>
      <c r="P3674" s="9"/>
      <c r="Q3674" s="9"/>
      <c r="R3674" s="9"/>
      <c r="T3674">
        <f t="shared" si="520"/>
        <v>1532200</v>
      </c>
      <c r="U3674">
        <v>0</v>
      </c>
      <c r="V3674">
        <f t="shared" si="527"/>
        <v>0</v>
      </c>
      <c r="W3674" t="str">
        <f t="shared" si="521"/>
        <v/>
      </c>
      <c r="X3674" t="str">
        <f t="shared" si="522"/>
        <v/>
      </c>
      <c r="Y3674" t="str">
        <f t="shared" si="528"/>
        <v/>
      </c>
      <c r="Z3674" s="9"/>
      <c r="AA3674" s="14">
        <f t="shared" si="523"/>
        <v>0.67200000000000004</v>
      </c>
      <c r="AB3674" s="14">
        <f t="shared" si="524"/>
        <v>0.14000000000000001</v>
      </c>
    </row>
    <row r="3675" spans="1:28" x14ac:dyDescent="0.25">
      <c r="A3675" s="10">
        <f t="shared" si="526"/>
        <v>45444</v>
      </c>
      <c r="B3675" s="11">
        <v>153</v>
      </c>
      <c r="C3675" s="11">
        <v>2300</v>
      </c>
      <c r="D3675" s="12">
        <v>661.95833333333303</v>
      </c>
      <c r="E3675" s="9">
        <v>63.49</v>
      </c>
      <c r="F3675" s="9">
        <f t="shared" si="525"/>
        <v>0</v>
      </c>
      <c r="G3675" s="9">
        <v>1.51</v>
      </c>
      <c r="H3675" s="9">
        <v>7.05</v>
      </c>
      <c r="I3675" s="9"/>
      <c r="J3675" s="9">
        <v>3.0089999999999999</v>
      </c>
      <c r="K3675" s="9">
        <v>83.2</v>
      </c>
      <c r="L3675" s="9">
        <v>0.24510000000000001</v>
      </c>
      <c r="M3675" s="9">
        <v>0.309</v>
      </c>
      <c r="N3675" s="9">
        <v>0</v>
      </c>
      <c r="O3675" s="9">
        <v>0.6</v>
      </c>
      <c r="P3675" s="9"/>
      <c r="Q3675" s="9"/>
      <c r="R3675" s="9"/>
      <c r="T3675">
        <f t="shared" si="520"/>
        <v>1532300</v>
      </c>
      <c r="U3675">
        <v>0</v>
      </c>
      <c r="V3675">
        <f t="shared" si="527"/>
        <v>0</v>
      </c>
      <c r="W3675" t="str">
        <f t="shared" si="521"/>
        <v/>
      </c>
      <c r="X3675" t="str">
        <f t="shared" si="522"/>
        <v/>
      </c>
      <c r="Y3675" t="str">
        <f t="shared" si="528"/>
        <v/>
      </c>
      <c r="Z3675" s="9"/>
      <c r="AA3675" s="14">
        <f t="shared" si="523"/>
        <v>0.63100000000000001</v>
      </c>
      <c r="AB3675" s="14">
        <f t="shared" si="524"/>
        <v>0.127</v>
      </c>
    </row>
    <row r="3676" spans="1:28" x14ac:dyDescent="0.25">
      <c r="A3676" s="10">
        <f t="shared" si="526"/>
        <v>45444</v>
      </c>
      <c r="B3676" s="11">
        <v>153</v>
      </c>
      <c r="C3676" s="11">
        <v>2400</v>
      </c>
      <c r="D3676" s="12">
        <v>662</v>
      </c>
      <c r="E3676" s="9">
        <v>63.73</v>
      </c>
      <c r="F3676" s="9">
        <f t="shared" si="525"/>
        <v>0</v>
      </c>
      <c r="G3676" s="9">
        <v>0.5</v>
      </c>
      <c r="H3676" s="9">
        <v>4.53</v>
      </c>
      <c r="I3676" s="9"/>
      <c r="J3676" s="9">
        <v>3.2480000000000002</v>
      </c>
      <c r="K3676" s="9">
        <v>87.2</v>
      </c>
      <c r="L3676" s="9">
        <v>0.24510000000000001</v>
      </c>
      <c r="M3676" s="9">
        <v>0.309</v>
      </c>
      <c r="N3676" s="9">
        <v>0</v>
      </c>
      <c r="O3676" s="9">
        <v>0.6</v>
      </c>
      <c r="P3676" s="9"/>
      <c r="Q3676" s="9"/>
      <c r="R3676" s="9"/>
      <c r="T3676">
        <f t="shared" si="520"/>
        <v>1532400</v>
      </c>
      <c r="U3676">
        <v>0</v>
      </c>
      <c r="V3676">
        <f t="shared" si="527"/>
        <v>0</v>
      </c>
      <c r="W3676">
        <f t="shared" si="521"/>
        <v>0.245</v>
      </c>
      <c r="X3676">
        <f t="shared" si="522"/>
        <v>0.309</v>
      </c>
      <c r="Y3676">
        <f t="shared" si="528"/>
        <v>0</v>
      </c>
      <c r="Z3676" s="9"/>
      <c r="AA3676" s="14">
        <f t="shared" si="523"/>
        <v>0.67200000000000004</v>
      </c>
      <c r="AB3676" s="14">
        <f t="shared" si="524"/>
        <v>9.9000000000000005E-2</v>
      </c>
    </row>
    <row r="3677" spans="1:28" x14ac:dyDescent="0.25">
      <c r="A3677" s="10">
        <f t="shared" si="526"/>
        <v>45445</v>
      </c>
      <c r="B3677" s="11">
        <v>154</v>
      </c>
      <c r="C3677" s="11">
        <v>100</v>
      </c>
      <c r="D3677" s="12">
        <v>662.04166666666697</v>
      </c>
      <c r="E3677" s="9">
        <v>63.61</v>
      </c>
      <c r="F3677" s="9">
        <f t="shared" si="525"/>
        <v>0</v>
      </c>
      <c r="G3677" s="9">
        <v>0.5</v>
      </c>
      <c r="H3677" s="9">
        <v>4.53</v>
      </c>
      <c r="I3677" s="9"/>
      <c r="J3677" s="9">
        <v>3.2210000000000001</v>
      </c>
      <c r="K3677" s="9">
        <v>89.1</v>
      </c>
      <c r="L3677" s="9">
        <v>0.24510000000000001</v>
      </c>
      <c r="M3677" s="9">
        <v>0.30819999999999997</v>
      </c>
      <c r="N3677" s="9">
        <v>0</v>
      </c>
      <c r="O3677" s="9">
        <v>0.6</v>
      </c>
      <c r="P3677" s="9"/>
      <c r="Q3677" s="9"/>
      <c r="R3677" s="9"/>
      <c r="T3677">
        <f t="shared" si="520"/>
        <v>1540100</v>
      </c>
      <c r="U3677">
        <v>0</v>
      </c>
      <c r="V3677">
        <f t="shared" si="527"/>
        <v>0</v>
      </c>
      <c r="W3677" t="str">
        <f t="shared" si="521"/>
        <v/>
      </c>
      <c r="X3677" t="str">
        <f t="shared" si="522"/>
        <v/>
      </c>
      <c r="Y3677" t="str">
        <f t="shared" si="528"/>
        <v/>
      </c>
      <c r="Z3677" s="9"/>
      <c r="AA3677" s="14">
        <f t="shared" si="523"/>
        <v>0.68600000000000005</v>
      </c>
      <c r="AB3677" s="14">
        <f t="shared" si="524"/>
        <v>8.4000000000000005E-2</v>
      </c>
    </row>
    <row r="3678" spans="1:28" x14ac:dyDescent="0.25">
      <c r="A3678" s="10">
        <f t="shared" si="526"/>
        <v>45445</v>
      </c>
      <c r="B3678" s="11">
        <v>154</v>
      </c>
      <c r="C3678" s="11">
        <v>200</v>
      </c>
      <c r="D3678" s="12">
        <v>662.08333333333303</v>
      </c>
      <c r="E3678" s="9">
        <v>63.37</v>
      </c>
      <c r="F3678" s="9">
        <f t="shared" si="525"/>
        <v>0</v>
      </c>
      <c r="G3678" s="9">
        <v>0.5</v>
      </c>
      <c r="H3678" s="9">
        <v>5.03</v>
      </c>
      <c r="I3678" s="9"/>
      <c r="J3678" s="9">
        <v>2.903</v>
      </c>
      <c r="K3678" s="9">
        <v>90</v>
      </c>
      <c r="L3678" s="9">
        <v>0.24510000000000001</v>
      </c>
      <c r="M3678" s="9">
        <v>0.30819999999999997</v>
      </c>
      <c r="N3678" s="9">
        <v>0</v>
      </c>
      <c r="O3678" s="9">
        <v>0.6</v>
      </c>
      <c r="P3678" s="9"/>
      <c r="Q3678" s="9"/>
      <c r="R3678" s="9"/>
      <c r="T3678">
        <f t="shared" si="520"/>
        <v>1540200</v>
      </c>
      <c r="U3678">
        <v>0</v>
      </c>
      <c r="V3678">
        <f t="shared" si="527"/>
        <v>0</v>
      </c>
      <c r="W3678" t="str">
        <f t="shared" si="521"/>
        <v/>
      </c>
      <c r="X3678" t="str">
        <f t="shared" si="522"/>
        <v/>
      </c>
      <c r="Y3678" t="str">
        <f t="shared" si="528"/>
        <v/>
      </c>
      <c r="Z3678" s="9"/>
      <c r="AA3678" s="14">
        <f t="shared" si="523"/>
        <v>0.67700000000000005</v>
      </c>
      <c r="AB3678" s="14">
        <f t="shared" si="524"/>
        <v>7.4999999999999997E-2</v>
      </c>
    </row>
    <row r="3679" spans="1:28" x14ac:dyDescent="0.25">
      <c r="A3679" s="10">
        <f t="shared" si="526"/>
        <v>45445</v>
      </c>
      <c r="B3679" s="11">
        <v>154</v>
      </c>
      <c r="C3679" s="11">
        <v>300</v>
      </c>
      <c r="D3679" s="12">
        <v>662.125</v>
      </c>
      <c r="E3679" s="9">
        <v>63.37</v>
      </c>
      <c r="F3679" s="9">
        <f t="shared" si="525"/>
        <v>0</v>
      </c>
      <c r="G3679" s="9">
        <v>0</v>
      </c>
      <c r="H3679" s="9">
        <v>2.52</v>
      </c>
      <c r="I3679" s="9"/>
      <c r="J3679" s="9">
        <v>2.1819999999999999</v>
      </c>
      <c r="K3679" s="9">
        <v>90.8</v>
      </c>
      <c r="L3679" s="9">
        <v>0.24429999999999999</v>
      </c>
      <c r="M3679" s="9">
        <v>0.30819999999999997</v>
      </c>
      <c r="N3679" s="9">
        <v>0</v>
      </c>
      <c r="O3679" s="9">
        <v>0.6</v>
      </c>
      <c r="P3679" s="9"/>
      <c r="Q3679" s="9"/>
      <c r="R3679" s="9"/>
      <c r="T3679">
        <f t="shared" si="520"/>
        <v>1540300</v>
      </c>
      <c r="U3679">
        <v>0</v>
      </c>
      <c r="V3679">
        <f t="shared" si="527"/>
        <v>0</v>
      </c>
      <c r="W3679" t="str">
        <f t="shared" si="521"/>
        <v/>
      </c>
      <c r="X3679" t="str">
        <f t="shared" si="522"/>
        <v/>
      </c>
      <c r="Y3679" t="str">
        <f t="shared" si="528"/>
        <v/>
      </c>
      <c r="Z3679" s="9"/>
      <c r="AA3679" s="14">
        <f t="shared" si="523"/>
        <v>0.64900000000000002</v>
      </c>
      <c r="AB3679" s="14">
        <f t="shared" si="524"/>
        <v>6.6000000000000003E-2</v>
      </c>
    </row>
    <row r="3680" spans="1:28" x14ac:dyDescent="0.25">
      <c r="A3680" s="10">
        <f t="shared" si="526"/>
        <v>45445</v>
      </c>
      <c r="B3680" s="11">
        <v>154</v>
      </c>
      <c r="C3680" s="11">
        <v>400</v>
      </c>
      <c r="D3680" s="12">
        <v>662.16666666666697</v>
      </c>
      <c r="E3680" s="9">
        <v>63.37</v>
      </c>
      <c r="F3680" s="9">
        <f t="shared" si="525"/>
        <v>0</v>
      </c>
      <c r="G3680" s="9">
        <v>0</v>
      </c>
      <c r="H3680" s="9">
        <v>2.0099999999999998</v>
      </c>
      <c r="I3680" s="9"/>
      <c r="J3680" s="9">
        <v>0.68700000000000006</v>
      </c>
      <c r="K3680" s="9">
        <v>93</v>
      </c>
      <c r="L3680" s="9">
        <v>0.24429999999999999</v>
      </c>
      <c r="M3680" s="9">
        <v>0.30819999999999997</v>
      </c>
      <c r="N3680" s="9">
        <v>0</v>
      </c>
      <c r="O3680" s="9">
        <v>0.6</v>
      </c>
      <c r="P3680" s="9"/>
      <c r="Q3680" s="9"/>
      <c r="R3680" s="9"/>
      <c r="T3680">
        <f t="shared" si="520"/>
        <v>1540400</v>
      </c>
      <c r="U3680">
        <v>0</v>
      </c>
      <c r="V3680">
        <f t="shared" si="527"/>
        <v>0</v>
      </c>
      <c r="W3680" t="str">
        <f t="shared" si="521"/>
        <v/>
      </c>
      <c r="X3680" t="str">
        <f t="shared" si="522"/>
        <v/>
      </c>
      <c r="Y3680" t="str">
        <f t="shared" si="528"/>
        <v/>
      </c>
      <c r="Z3680" s="9"/>
      <c r="AA3680" s="14">
        <f t="shared" si="523"/>
        <v>0.59699999999999998</v>
      </c>
      <c r="AB3680" s="14">
        <f t="shared" si="524"/>
        <v>4.4999999999999998E-2</v>
      </c>
    </row>
    <row r="3681" spans="1:28" x14ac:dyDescent="0.25">
      <c r="A3681" s="10">
        <f t="shared" si="526"/>
        <v>45445</v>
      </c>
      <c r="B3681" s="11">
        <v>154</v>
      </c>
      <c r="C3681" s="11">
        <v>500</v>
      </c>
      <c r="D3681" s="12">
        <v>662.20833333333303</v>
      </c>
      <c r="E3681" s="9">
        <v>63.49</v>
      </c>
      <c r="F3681" s="9">
        <f t="shared" si="525"/>
        <v>0</v>
      </c>
      <c r="G3681" s="9">
        <v>0</v>
      </c>
      <c r="H3681" s="9">
        <v>3.02</v>
      </c>
      <c r="I3681" s="9"/>
      <c r="J3681" s="9">
        <v>2.1280000000000001</v>
      </c>
      <c r="K3681" s="9">
        <v>93.8</v>
      </c>
      <c r="L3681" s="9">
        <v>0.24429999999999999</v>
      </c>
      <c r="M3681" s="9">
        <v>0.30819999999999997</v>
      </c>
      <c r="N3681" s="9">
        <v>0</v>
      </c>
      <c r="O3681" s="9">
        <v>24.4</v>
      </c>
      <c r="P3681" s="9"/>
      <c r="Q3681" s="9"/>
      <c r="R3681" s="9"/>
      <c r="T3681">
        <f t="shared" si="520"/>
        <v>1540500</v>
      </c>
      <c r="U3681">
        <v>26.3</v>
      </c>
      <c r="V3681">
        <f t="shared" si="527"/>
        <v>24.4</v>
      </c>
      <c r="W3681" t="str">
        <f t="shared" si="521"/>
        <v/>
      </c>
      <c r="X3681" t="str">
        <f t="shared" si="522"/>
        <v/>
      </c>
      <c r="Y3681" t="str">
        <f t="shared" si="528"/>
        <v/>
      </c>
      <c r="Z3681" s="9"/>
      <c r="AA3681" s="14">
        <f t="shared" si="523"/>
        <v>0.66800000000000004</v>
      </c>
      <c r="AB3681" s="14">
        <f t="shared" si="524"/>
        <v>4.3999999999999997E-2</v>
      </c>
    </row>
    <row r="3682" spans="1:28" x14ac:dyDescent="0.25">
      <c r="A3682" s="10">
        <f t="shared" si="526"/>
        <v>45445</v>
      </c>
      <c r="B3682" s="11">
        <v>154</v>
      </c>
      <c r="C3682" s="11">
        <v>600</v>
      </c>
      <c r="D3682" s="12">
        <v>662.25</v>
      </c>
      <c r="E3682" s="9">
        <v>63.73</v>
      </c>
      <c r="F3682" s="9">
        <f t="shared" si="525"/>
        <v>0</v>
      </c>
      <c r="G3682" s="9">
        <v>0.5</v>
      </c>
      <c r="H3682" s="9">
        <v>3.02</v>
      </c>
      <c r="I3682" s="9"/>
      <c r="J3682" s="9">
        <v>3.617</v>
      </c>
      <c r="K3682" s="9">
        <v>91.7</v>
      </c>
      <c r="L3682" s="9">
        <v>0.24360000000000001</v>
      </c>
      <c r="M3682" s="9">
        <v>0.30819999999999997</v>
      </c>
      <c r="N3682" s="9">
        <v>0</v>
      </c>
      <c r="O3682" s="9">
        <v>105.6</v>
      </c>
      <c r="P3682" s="9"/>
      <c r="Q3682" s="9"/>
      <c r="R3682" s="9"/>
      <c r="T3682">
        <f t="shared" si="520"/>
        <v>1540600</v>
      </c>
      <c r="U3682">
        <v>163.5</v>
      </c>
      <c r="V3682">
        <f t="shared" si="527"/>
        <v>105.6</v>
      </c>
      <c r="W3682" t="str">
        <f t="shared" si="521"/>
        <v/>
      </c>
      <c r="X3682" t="str">
        <f t="shared" si="522"/>
        <v/>
      </c>
      <c r="Y3682" t="str">
        <f t="shared" si="528"/>
        <v/>
      </c>
      <c r="Z3682" s="9"/>
      <c r="AA3682" s="14">
        <f t="shared" si="523"/>
        <v>0.72599999999999998</v>
      </c>
      <c r="AB3682" s="14">
        <f t="shared" si="524"/>
        <v>6.6000000000000003E-2</v>
      </c>
    </row>
    <row r="3683" spans="1:28" x14ac:dyDescent="0.25">
      <c r="A3683" s="10">
        <f t="shared" si="526"/>
        <v>45445</v>
      </c>
      <c r="B3683" s="11">
        <v>154</v>
      </c>
      <c r="C3683" s="11">
        <v>700</v>
      </c>
      <c r="D3683" s="12">
        <v>662.29166666666697</v>
      </c>
      <c r="E3683" s="9">
        <v>63.61</v>
      </c>
      <c r="F3683" s="9">
        <f t="shared" si="525"/>
        <v>0</v>
      </c>
      <c r="G3683" s="9">
        <v>0</v>
      </c>
      <c r="H3683" s="9">
        <v>2.52</v>
      </c>
      <c r="I3683" s="9"/>
      <c r="J3683" s="9">
        <v>4.8179999999999996</v>
      </c>
      <c r="K3683" s="9">
        <v>86.1</v>
      </c>
      <c r="L3683" s="9">
        <v>0.24360000000000001</v>
      </c>
      <c r="M3683" s="9">
        <v>0.3075</v>
      </c>
      <c r="N3683" s="9">
        <v>0</v>
      </c>
      <c r="O3683" s="9">
        <v>196.9</v>
      </c>
      <c r="P3683" s="9"/>
      <c r="Q3683" s="9"/>
      <c r="R3683" s="9"/>
      <c r="T3683">
        <f t="shared" si="520"/>
        <v>1540700</v>
      </c>
      <c r="U3683">
        <v>340</v>
      </c>
      <c r="V3683">
        <f t="shared" si="527"/>
        <v>196.9</v>
      </c>
      <c r="W3683" t="str">
        <f t="shared" si="521"/>
        <v/>
      </c>
      <c r="X3683" t="str">
        <f t="shared" si="522"/>
        <v/>
      </c>
      <c r="Y3683" t="str">
        <f t="shared" si="528"/>
        <v/>
      </c>
      <c r="Z3683" s="9"/>
      <c r="AA3683" s="14">
        <f t="shared" si="523"/>
        <v>0.74099999999999999</v>
      </c>
      <c r="AB3683" s="14">
        <f t="shared" si="524"/>
        <v>0.12</v>
      </c>
    </row>
    <row r="3684" spans="1:28" x14ac:dyDescent="0.25">
      <c r="A3684" s="10">
        <f t="shared" si="526"/>
        <v>45445</v>
      </c>
      <c r="B3684" s="11">
        <v>154</v>
      </c>
      <c r="C3684" s="11">
        <v>800</v>
      </c>
      <c r="D3684" s="12">
        <v>662.33333333333303</v>
      </c>
      <c r="E3684" s="9">
        <v>63.73</v>
      </c>
      <c r="F3684" s="9">
        <f t="shared" si="525"/>
        <v>0</v>
      </c>
      <c r="G3684" s="9">
        <v>0.5</v>
      </c>
      <c r="H3684" s="9">
        <v>4.03</v>
      </c>
      <c r="I3684" s="9"/>
      <c r="J3684" s="9">
        <v>5.3339999999999996</v>
      </c>
      <c r="K3684" s="9">
        <v>85.9</v>
      </c>
      <c r="L3684" s="9">
        <v>0.24360000000000001</v>
      </c>
      <c r="M3684" s="9">
        <v>0.3075</v>
      </c>
      <c r="N3684" s="9">
        <v>0</v>
      </c>
      <c r="O3684" s="9">
        <v>185.6</v>
      </c>
      <c r="P3684" s="9"/>
      <c r="Q3684" s="9"/>
      <c r="R3684" s="9"/>
      <c r="T3684">
        <f t="shared" si="520"/>
        <v>1540800</v>
      </c>
      <c r="U3684">
        <v>521.29999999999995</v>
      </c>
      <c r="V3684">
        <f t="shared" si="527"/>
        <v>185.6</v>
      </c>
      <c r="W3684" t="str">
        <f t="shared" si="521"/>
        <v/>
      </c>
      <c r="X3684" t="str">
        <f t="shared" si="522"/>
        <v/>
      </c>
      <c r="Y3684" t="str">
        <f t="shared" si="528"/>
        <v/>
      </c>
      <c r="Z3684" s="9"/>
      <c r="AA3684" s="14">
        <f t="shared" si="523"/>
        <v>0.76700000000000002</v>
      </c>
      <c r="AB3684" s="14">
        <f t="shared" si="524"/>
        <v>0.126</v>
      </c>
    </row>
    <row r="3685" spans="1:28" x14ac:dyDescent="0.25">
      <c r="A3685" s="10">
        <f t="shared" si="526"/>
        <v>45445</v>
      </c>
      <c r="B3685" s="11">
        <v>154</v>
      </c>
      <c r="C3685" s="11">
        <v>900</v>
      </c>
      <c r="D3685" s="12">
        <v>662.375</v>
      </c>
      <c r="E3685" s="9">
        <v>63.49</v>
      </c>
      <c r="F3685" s="9">
        <f t="shared" si="525"/>
        <v>0</v>
      </c>
      <c r="G3685" s="9">
        <v>1.51</v>
      </c>
      <c r="H3685" s="9">
        <v>5.54</v>
      </c>
      <c r="I3685" s="9"/>
      <c r="J3685" s="9">
        <v>7.82</v>
      </c>
      <c r="K3685" s="9">
        <v>79.400000000000006</v>
      </c>
      <c r="L3685" s="9">
        <v>0.24360000000000001</v>
      </c>
      <c r="M3685" s="9">
        <v>0.3075</v>
      </c>
      <c r="N3685" s="9">
        <v>0</v>
      </c>
      <c r="O3685" s="9">
        <v>476.9</v>
      </c>
      <c r="P3685" s="9"/>
      <c r="Q3685" s="9"/>
      <c r="R3685" s="9"/>
      <c r="T3685">
        <f t="shared" si="520"/>
        <v>1540900</v>
      </c>
      <c r="U3685">
        <v>688.7</v>
      </c>
      <c r="V3685">
        <f t="shared" si="527"/>
        <v>476.9</v>
      </c>
      <c r="W3685" t="str">
        <f t="shared" si="521"/>
        <v/>
      </c>
      <c r="X3685" t="str">
        <f t="shared" si="522"/>
        <v/>
      </c>
      <c r="Y3685" t="str">
        <f t="shared" si="528"/>
        <v/>
      </c>
      <c r="Z3685" s="9"/>
      <c r="AA3685" s="14">
        <f t="shared" si="523"/>
        <v>0.84099999999999997</v>
      </c>
      <c r="AB3685" s="14">
        <f t="shared" si="524"/>
        <v>0.218</v>
      </c>
    </row>
    <row r="3686" spans="1:28" x14ac:dyDescent="0.25">
      <c r="A3686" s="10">
        <f t="shared" si="526"/>
        <v>45445</v>
      </c>
      <c r="B3686" s="11">
        <v>154</v>
      </c>
      <c r="C3686" s="11">
        <v>1000</v>
      </c>
      <c r="D3686" s="12">
        <v>662.41666666666697</v>
      </c>
      <c r="E3686" s="9">
        <v>63.84</v>
      </c>
      <c r="F3686" s="9">
        <f t="shared" si="525"/>
        <v>0</v>
      </c>
      <c r="G3686" s="9">
        <v>1.51</v>
      </c>
      <c r="H3686" s="9">
        <v>5.54</v>
      </c>
      <c r="I3686" s="9"/>
      <c r="J3686" s="9">
        <v>7.343</v>
      </c>
      <c r="K3686" s="9">
        <v>76.3</v>
      </c>
      <c r="L3686" s="9">
        <v>0.24429999999999999</v>
      </c>
      <c r="M3686" s="9">
        <v>0.30680000000000002</v>
      </c>
      <c r="N3686" s="9">
        <v>0</v>
      </c>
      <c r="O3686" s="9">
        <v>288.10000000000002</v>
      </c>
      <c r="P3686" s="9"/>
      <c r="Q3686" s="9"/>
      <c r="R3686" s="9"/>
      <c r="T3686">
        <f t="shared" si="520"/>
        <v>1541000</v>
      </c>
      <c r="U3686">
        <v>828.5</v>
      </c>
      <c r="V3686">
        <f t="shared" si="527"/>
        <v>288.10000000000002</v>
      </c>
      <c r="W3686" t="str">
        <f t="shared" si="521"/>
        <v/>
      </c>
      <c r="X3686" t="str">
        <f t="shared" si="522"/>
        <v/>
      </c>
      <c r="Y3686" t="str">
        <f t="shared" si="528"/>
        <v/>
      </c>
      <c r="Z3686" s="9"/>
      <c r="AA3686" s="14">
        <f t="shared" si="523"/>
        <v>0.78200000000000003</v>
      </c>
      <c r="AB3686" s="14">
        <f t="shared" si="524"/>
        <v>0.24299999999999999</v>
      </c>
    </row>
    <row r="3687" spans="1:28" x14ac:dyDescent="0.25">
      <c r="A3687" s="10">
        <f t="shared" si="526"/>
        <v>45445</v>
      </c>
      <c r="B3687" s="11">
        <v>154</v>
      </c>
      <c r="C3687" s="11">
        <v>1100</v>
      </c>
      <c r="D3687" s="12">
        <v>662.45833333333303</v>
      </c>
      <c r="E3687" s="9">
        <v>63.61</v>
      </c>
      <c r="F3687" s="9">
        <f t="shared" si="525"/>
        <v>0</v>
      </c>
      <c r="G3687" s="9">
        <v>1.51</v>
      </c>
      <c r="H3687" s="9">
        <v>5.03</v>
      </c>
      <c r="I3687" s="9"/>
      <c r="J3687" s="9">
        <v>6.3570000000000002</v>
      </c>
      <c r="K3687" s="9">
        <v>78.400000000000006</v>
      </c>
      <c r="L3687" s="9">
        <v>0.24429999999999999</v>
      </c>
      <c r="M3687" s="9">
        <v>0.30680000000000002</v>
      </c>
      <c r="N3687" s="9">
        <v>0</v>
      </c>
      <c r="O3687" s="9">
        <v>179.4</v>
      </c>
      <c r="P3687" s="9"/>
      <c r="Q3687" s="9"/>
      <c r="R3687" s="9"/>
      <c r="T3687">
        <f t="shared" si="520"/>
        <v>1541100</v>
      </c>
      <c r="U3687">
        <v>929.8</v>
      </c>
      <c r="V3687">
        <f t="shared" si="527"/>
        <v>179.4</v>
      </c>
      <c r="W3687" t="str">
        <f t="shared" si="521"/>
        <v/>
      </c>
      <c r="X3687" t="str">
        <f t="shared" si="522"/>
        <v/>
      </c>
      <c r="Y3687" t="str">
        <f t="shared" si="528"/>
        <v/>
      </c>
      <c r="Z3687" s="9"/>
      <c r="AA3687" s="14">
        <f t="shared" si="523"/>
        <v>0.751</v>
      </c>
      <c r="AB3687" s="14">
        <f t="shared" si="524"/>
        <v>0.20699999999999999</v>
      </c>
    </row>
    <row r="3688" spans="1:28" x14ac:dyDescent="0.25">
      <c r="A3688" s="10">
        <f t="shared" si="526"/>
        <v>45445</v>
      </c>
      <c r="B3688" s="11">
        <v>154</v>
      </c>
      <c r="C3688" s="11">
        <v>1200</v>
      </c>
      <c r="D3688" s="12">
        <v>662.5</v>
      </c>
      <c r="E3688" s="9">
        <v>64.08</v>
      </c>
      <c r="F3688" s="9">
        <f t="shared" si="525"/>
        <v>7.9999999999998295E-2</v>
      </c>
      <c r="G3688" s="9">
        <v>1.51</v>
      </c>
      <c r="H3688" s="9">
        <v>5.03</v>
      </c>
      <c r="I3688" s="9"/>
      <c r="J3688" s="9">
        <v>5.36</v>
      </c>
      <c r="K3688" s="9">
        <v>82.4</v>
      </c>
      <c r="L3688" s="9">
        <v>0.23780000000000001</v>
      </c>
      <c r="M3688" s="9">
        <v>0.30680000000000002</v>
      </c>
      <c r="N3688" s="9">
        <v>0.8</v>
      </c>
      <c r="O3688" s="9">
        <v>184.4</v>
      </c>
      <c r="P3688" s="9"/>
      <c r="Q3688" s="9"/>
      <c r="R3688" s="9"/>
      <c r="T3688">
        <f t="shared" si="520"/>
        <v>1541200</v>
      </c>
      <c r="U3688">
        <v>985.3</v>
      </c>
      <c r="V3688">
        <f t="shared" si="527"/>
        <v>184.4</v>
      </c>
      <c r="W3688" t="str">
        <f t="shared" si="521"/>
        <v/>
      </c>
      <c r="X3688" t="str">
        <f t="shared" si="522"/>
        <v/>
      </c>
      <c r="Y3688" t="str">
        <f t="shared" si="528"/>
        <v/>
      </c>
      <c r="Z3688" s="9"/>
      <c r="AA3688" s="14">
        <f t="shared" si="523"/>
        <v>0.73699999999999999</v>
      </c>
      <c r="AB3688" s="14">
        <f t="shared" si="524"/>
        <v>0.157</v>
      </c>
    </row>
    <row r="3689" spans="1:28" x14ac:dyDescent="0.25">
      <c r="A3689" s="10">
        <f t="shared" si="526"/>
        <v>45445</v>
      </c>
      <c r="B3689" s="11">
        <v>154</v>
      </c>
      <c r="C3689" s="11">
        <v>1300</v>
      </c>
      <c r="D3689" s="12">
        <v>662.54166666666697</v>
      </c>
      <c r="E3689" s="9">
        <v>63.96</v>
      </c>
      <c r="F3689" s="9">
        <f t="shared" si="525"/>
        <v>0</v>
      </c>
      <c r="G3689" s="9">
        <v>2.0099999999999998</v>
      </c>
      <c r="H3689" s="9">
        <v>5.54</v>
      </c>
      <c r="I3689" s="9"/>
      <c r="J3689" s="9">
        <v>5.6159999999999997</v>
      </c>
      <c r="K3689" s="9">
        <v>91.6</v>
      </c>
      <c r="L3689" s="9">
        <v>0.2356</v>
      </c>
      <c r="M3689" s="9">
        <v>0.30609999999999998</v>
      </c>
      <c r="N3689" s="9">
        <v>0.8</v>
      </c>
      <c r="O3689" s="9">
        <v>205.6</v>
      </c>
      <c r="P3689" s="9"/>
      <c r="Q3689" s="9"/>
      <c r="R3689" s="9"/>
      <c r="T3689">
        <f t="shared" si="520"/>
        <v>1541300</v>
      </c>
      <c r="U3689">
        <v>990.3</v>
      </c>
      <c r="V3689">
        <f t="shared" si="527"/>
        <v>205.6</v>
      </c>
      <c r="W3689" t="str">
        <f t="shared" si="521"/>
        <v/>
      </c>
      <c r="X3689" t="str">
        <f t="shared" si="522"/>
        <v/>
      </c>
      <c r="Y3689" t="str">
        <f t="shared" si="528"/>
        <v/>
      </c>
      <c r="Z3689" s="9"/>
      <c r="AA3689" s="14">
        <f t="shared" si="523"/>
        <v>0.83399999999999996</v>
      </c>
      <c r="AB3689" s="14">
        <f t="shared" si="524"/>
        <v>7.5999999999999998E-2</v>
      </c>
    </row>
    <row r="3690" spans="1:28" x14ac:dyDescent="0.25">
      <c r="A3690" s="10">
        <f t="shared" si="526"/>
        <v>45445</v>
      </c>
      <c r="B3690" s="11">
        <v>154</v>
      </c>
      <c r="C3690" s="11">
        <v>1400</v>
      </c>
      <c r="D3690" s="12">
        <v>662.58333333333303</v>
      </c>
      <c r="E3690" s="9">
        <v>63.96</v>
      </c>
      <c r="F3690" s="9">
        <f t="shared" si="525"/>
        <v>0</v>
      </c>
      <c r="G3690" s="9">
        <v>3.52</v>
      </c>
      <c r="H3690" s="9">
        <v>7.55</v>
      </c>
      <c r="I3690" s="9"/>
      <c r="J3690" s="9">
        <v>4.0890000000000004</v>
      </c>
      <c r="K3690" s="9">
        <v>91.7</v>
      </c>
      <c r="L3690" s="9">
        <v>0.2392</v>
      </c>
      <c r="M3690" s="9">
        <v>0.3039</v>
      </c>
      <c r="N3690" s="9">
        <v>0.6</v>
      </c>
      <c r="O3690" s="9">
        <v>180.6</v>
      </c>
      <c r="P3690" s="9"/>
      <c r="Q3690" s="9"/>
      <c r="R3690" s="9"/>
      <c r="T3690">
        <f t="shared" si="520"/>
        <v>1541400</v>
      </c>
      <c r="U3690">
        <v>944.7</v>
      </c>
      <c r="V3690">
        <f t="shared" si="527"/>
        <v>180.6</v>
      </c>
      <c r="W3690" t="str">
        <f t="shared" si="521"/>
        <v/>
      </c>
      <c r="X3690" t="str">
        <f t="shared" si="522"/>
        <v/>
      </c>
      <c r="Y3690" t="str">
        <f t="shared" si="528"/>
        <v/>
      </c>
      <c r="Z3690" s="9"/>
      <c r="AA3690" s="14">
        <f t="shared" si="523"/>
        <v>0.75</v>
      </c>
      <c r="AB3690" s="14">
        <f t="shared" si="524"/>
        <v>6.8000000000000005E-2</v>
      </c>
    </row>
    <row r="3691" spans="1:28" x14ac:dyDescent="0.25">
      <c r="A3691" s="10">
        <f t="shared" si="526"/>
        <v>45445</v>
      </c>
      <c r="B3691" s="11">
        <v>154</v>
      </c>
      <c r="C3691" s="11">
        <v>1500</v>
      </c>
      <c r="D3691" s="12">
        <v>662.625</v>
      </c>
      <c r="E3691" s="9">
        <v>63.96</v>
      </c>
      <c r="F3691" s="9">
        <f t="shared" si="525"/>
        <v>0</v>
      </c>
      <c r="G3691" s="9">
        <v>3.52</v>
      </c>
      <c r="H3691" s="9">
        <v>9.06</v>
      </c>
      <c r="I3691" s="9"/>
      <c r="J3691" s="9">
        <v>3.512</v>
      </c>
      <c r="K3691" s="9">
        <v>94.4</v>
      </c>
      <c r="L3691" s="9">
        <v>0.24360000000000001</v>
      </c>
      <c r="M3691" s="9">
        <v>0.3024</v>
      </c>
      <c r="N3691" s="9">
        <v>1</v>
      </c>
      <c r="O3691" s="9">
        <v>105.6</v>
      </c>
      <c r="P3691" s="9"/>
      <c r="Q3691" s="9"/>
      <c r="R3691" s="9"/>
      <c r="T3691">
        <f t="shared" si="520"/>
        <v>1541500</v>
      </c>
      <c r="U3691">
        <v>851.8</v>
      </c>
      <c r="V3691">
        <f t="shared" si="527"/>
        <v>105.6</v>
      </c>
      <c r="W3691" t="str">
        <f t="shared" si="521"/>
        <v/>
      </c>
      <c r="X3691" t="str">
        <f t="shared" si="522"/>
        <v/>
      </c>
      <c r="Y3691" t="str">
        <f t="shared" si="528"/>
        <v/>
      </c>
      <c r="Z3691" s="9"/>
      <c r="AA3691" s="14">
        <f t="shared" si="523"/>
        <v>0.74099999999999999</v>
      </c>
      <c r="AB3691" s="14">
        <f t="shared" si="524"/>
        <v>4.3999999999999997E-2</v>
      </c>
    </row>
    <row r="3692" spans="1:28" x14ac:dyDescent="0.25">
      <c r="A3692" s="10">
        <f t="shared" si="526"/>
        <v>45445</v>
      </c>
      <c r="B3692" s="11">
        <v>154</v>
      </c>
      <c r="C3692" s="11">
        <v>1600</v>
      </c>
      <c r="D3692" s="12">
        <v>662.66666666666697</v>
      </c>
      <c r="E3692" s="9">
        <v>63.84</v>
      </c>
      <c r="F3692" s="9">
        <f t="shared" si="525"/>
        <v>0</v>
      </c>
      <c r="G3692" s="9">
        <v>3.52</v>
      </c>
      <c r="H3692" s="9">
        <v>8.0500000000000007</v>
      </c>
      <c r="I3692" s="9"/>
      <c r="J3692" s="9">
        <v>3.617</v>
      </c>
      <c r="K3692" s="9">
        <v>94.8</v>
      </c>
      <c r="L3692" s="9">
        <v>0.24429999999999999</v>
      </c>
      <c r="M3692" s="9">
        <v>0.3024</v>
      </c>
      <c r="N3692" s="9">
        <v>1</v>
      </c>
      <c r="O3692" s="9">
        <v>93.1</v>
      </c>
      <c r="P3692" s="9"/>
      <c r="Q3692" s="9"/>
      <c r="R3692" s="9"/>
      <c r="T3692">
        <f t="shared" si="520"/>
        <v>1541600</v>
      </c>
      <c r="U3692">
        <v>718.7</v>
      </c>
      <c r="V3692">
        <f t="shared" si="527"/>
        <v>93.1</v>
      </c>
      <c r="W3692" t="str">
        <f t="shared" si="521"/>
        <v/>
      </c>
      <c r="X3692" t="str">
        <f t="shared" si="522"/>
        <v/>
      </c>
      <c r="Y3692" t="str">
        <f t="shared" si="528"/>
        <v/>
      </c>
      <c r="Z3692" s="9"/>
      <c r="AA3692" s="14">
        <f t="shared" si="523"/>
        <v>0.75</v>
      </c>
      <c r="AB3692" s="14">
        <f t="shared" si="524"/>
        <v>4.1000000000000002E-2</v>
      </c>
    </row>
    <row r="3693" spans="1:28" x14ac:dyDescent="0.25">
      <c r="A3693" s="10">
        <f t="shared" si="526"/>
        <v>45445</v>
      </c>
      <c r="B3693" s="11">
        <v>154</v>
      </c>
      <c r="C3693" s="11">
        <v>1700</v>
      </c>
      <c r="D3693" s="12">
        <v>662.70833333333303</v>
      </c>
      <c r="E3693" s="9">
        <v>63.84</v>
      </c>
      <c r="F3693" s="9">
        <f t="shared" si="525"/>
        <v>0</v>
      </c>
      <c r="G3693" s="9">
        <v>2.52</v>
      </c>
      <c r="H3693" s="9">
        <v>7.55</v>
      </c>
      <c r="I3693" s="9"/>
      <c r="J3693" s="9">
        <v>3.5910000000000002</v>
      </c>
      <c r="K3693" s="9">
        <v>96.2</v>
      </c>
      <c r="L3693" s="9">
        <v>0.2465</v>
      </c>
      <c r="M3693" s="9">
        <v>0.30320000000000003</v>
      </c>
      <c r="N3693" s="9">
        <v>1</v>
      </c>
      <c r="O3693" s="9">
        <v>41.9</v>
      </c>
      <c r="P3693" s="9"/>
      <c r="Q3693" s="9"/>
      <c r="R3693" s="9"/>
      <c r="T3693">
        <f t="shared" si="520"/>
        <v>1541700</v>
      </c>
      <c r="U3693">
        <v>555.5</v>
      </c>
      <c r="V3693">
        <f t="shared" si="527"/>
        <v>41.9</v>
      </c>
      <c r="W3693" t="str">
        <f t="shared" si="521"/>
        <v/>
      </c>
      <c r="X3693" t="str">
        <f t="shared" si="522"/>
        <v/>
      </c>
      <c r="Y3693" t="str">
        <f t="shared" si="528"/>
        <v/>
      </c>
      <c r="Z3693" s="9"/>
      <c r="AA3693" s="14">
        <f t="shared" si="523"/>
        <v>0.76</v>
      </c>
      <c r="AB3693" s="14">
        <f t="shared" si="524"/>
        <v>0.03</v>
      </c>
    </row>
    <row r="3694" spans="1:28" x14ac:dyDescent="0.25">
      <c r="A3694" s="10">
        <f t="shared" si="526"/>
        <v>45445</v>
      </c>
      <c r="B3694" s="11">
        <v>154</v>
      </c>
      <c r="C3694" s="11">
        <v>1800</v>
      </c>
      <c r="D3694" s="12">
        <v>662.75</v>
      </c>
      <c r="E3694" s="9">
        <v>63.84</v>
      </c>
      <c r="F3694" s="9">
        <f t="shared" si="525"/>
        <v>0</v>
      </c>
      <c r="G3694" s="9">
        <v>2.52</v>
      </c>
      <c r="H3694" s="9">
        <v>7.05</v>
      </c>
      <c r="I3694" s="9"/>
      <c r="J3694" s="9">
        <v>3.67</v>
      </c>
      <c r="K3694" s="9">
        <v>97.3</v>
      </c>
      <c r="L3694" s="9">
        <v>0.248</v>
      </c>
      <c r="M3694" s="9">
        <v>0.30530000000000002</v>
      </c>
      <c r="N3694" s="9">
        <v>1</v>
      </c>
      <c r="O3694" s="9">
        <v>41.9</v>
      </c>
      <c r="P3694" s="9"/>
      <c r="Q3694" s="9"/>
      <c r="R3694" s="9"/>
      <c r="T3694">
        <f t="shared" si="520"/>
        <v>1541800</v>
      </c>
      <c r="U3694">
        <v>375.7</v>
      </c>
      <c r="V3694">
        <f t="shared" si="527"/>
        <v>41.9</v>
      </c>
      <c r="W3694" t="str">
        <f t="shared" si="521"/>
        <v/>
      </c>
      <c r="X3694" t="str">
        <f t="shared" si="522"/>
        <v/>
      </c>
      <c r="Y3694" t="str">
        <f t="shared" si="528"/>
        <v/>
      </c>
      <c r="Z3694" s="9"/>
      <c r="AA3694" s="14">
        <f t="shared" si="523"/>
        <v>0.77300000000000002</v>
      </c>
      <c r="AB3694" s="14">
        <f t="shared" si="524"/>
        <v>2.1000000000000001E-2</v>
      </c>
    </row>
    <row r="3695" spans="1:28" x14ac:dyDescent="0.25">
      <c r="A3695" s="10">
        <f t="shared" si="526"/>
        <v>45445</v>
      </c>
      <c r="B3695" s="11">
        <v>154</v>
      </c>
      <c r="C3695" s="11">
        <v>1900</v>
      </c>
      <c r="D3695" s="12">
        <v>662.79166666666697</v>
      </c>
      <c r="E3695" s="9">
        <v>63.96</v>
      </c>
      <c r="F3695" s="9">
        <f t="shared" si="525"/>
        <v>0</v>
      </c>
      <c r="G3695" s="9">
        <v>3.02</v>
      </c>
      <c r="H3695" s="9">
        <v>10.07</v>
      </c>
      <c r="I3695" s="9"/>
      <c r="J3695" s="9">
        <v>3.9849999999999999</v>
      </c>
      <c r="K3695" s="9">
        <v>97</v>
      </c>
      <c r="L3695" s="9">
        <v>0.2487</v>
      </c>
      <c r="M3695" s="9">
        <v>0.309</v>
      </c>
      <c r="N3695" s="9">
        <v>0.2</v>
      </c>
      <c r="O3695" s="9">
        <v>31.9</v>
      </c>
      <c r="P3695" s="9"/>
      <c r="Q3695" s="9"/>
      <c r="R3695" s="9"/>
      <c r="T3695">
        <f t="shared" si="520"/>
        <v>1541900</v>
      </c>
      <c r="U3695">
        <v>196.3</v>
      </c>
      <c r="V3695">
        <f t="shared" si="527"/>
        <v>31.9</v>
      </c>
      <c r="W3695" t="str">
        <f t="shared" si="521"/>
        <v/>
      </c>
      <c r="X3695" t="str">
        <f t="shared" si="522"/>
        <v/>
      </c>
      <c r="Y3695" t="str">
        <f t="shared" si="528"/>
        <v/>
      </c>
      <c r="Z3695" s="9"/>
      <c r="AA3695" s="14">
        <f t="shared" si="523"/>
        <v>0.78800000000000003</v>
      </c>
      <c r="AB3695" s="14">
        <f t="shared" si="524"/>
        <v>2.4E-2</v>
      </c>
    </row>
    <row r="3696" spans="1:28" x14ac:dyDescent="0.25">
      <c r="A3696" s="10">
        <f t="shared" si="526"/>
        <v>45445</v>
      </c>
      <c r="B3696" s="11">
        <v>154</v>
      </c>
      <c r="C3696" s="11">
        <v>2000</v>
      </c>
      <c r="D3696" s="12">
        <v>662.83333333333303</v>
      </c>
      <c r="E3696" s="9">
        <v>63.96</v>
      </c>
      <c r="F3696" s="9">
        <f t="shared" si="525"/>
        <v>0</v>
      </c>
      <c r="G3696" s="9">
        <v>3.02</v>
      </c>
      <c r="H3696" s="9">
        <v>9.06</v>
      </c>
      <c r="I3696" s="9"/>
      <c r="J3696" s="9">
        <v>4.141</v>
      </c>
      <c r="K3696" s="9">
        <v>97.9</v>
      </c>
      <c r="L3696" s="9">
        <v>0.25009999999999999</v>
      </c>
      <c r="M3696" s="9">
        <v>0.31119999999999998</v>
      </c>
      <c r="N3696" s="9">
        <v>0.6</v>
      </c>
      <c r="O3696" s="9">
        <v>1.9</v>
      </c>
      <c r="P3696" s="9"/>
      <c r="Q3696" s="9"/>
      <c r="R3696" s="9"/>
      <c r="T3696">
        <f t="shared" si="520"/>
        <v>1542000</v>
      </c>
      <c r="U3696">
        <v>45.8</v>
      </c>
      <c r="V3696">
        <f t="shared" si="527"/>
        <v>1.9</v>
      </c>
      <c r="W3696" t="str">
        <f t="shared" si="521"/>
        <v/>
      </c>
      <c r="X3696" t="str">
        <f t="shared" si="522"/>
        <v/>
      </c>
      <c r="Y3696" t="str">
        <f t="shared" si="528"/>
        <v/>
      </c>
      <c r="Z3696" s="9"/>
      <c r="AA3696" s="14">
        <f t="shared" si="523"/>
        <v>0.80400000000000005</v>
      </c>
      <c r="AB3696" s="14">
        <f t="shared" si="524"/>
        <v>1.7000000000000001E-2</v>
      </c>
    </row>
    <row r="3697" spans="1:28" x14ac:dyDescent="0.25">
      <c r="A3697" s="10">
        <f t="shared" si="526"/>
        <v>45445</v>
      </c>
      <c r="B3697" s="11">
        <v>154</v>
      </c>
      <c r="C3697" s="11">
        <v>2100</v>
      </c>
      <c r="D3697" s="12">
        <v>662.875</v>
      </c>
      <c r="E3697" s="9">
        <v>63.73</v>
      </c>
      <c r="F3697" s="9">
        <f t="shared" si="525"/>
        <v>0</v>
      </c>
      <c r="G3697" s="9">
        <v>2.0099999999999998</v>
      </c>
      <c r="H3697" s="9">
        <v>7.55</v>
      </c>
      <c r="I3697" s="9"/>
      <c r="J3697" s="9">
        <v>3.88</v>
      </c>
      <c r="K3697" s="9">
        <v>98</v>
      </c>
      <c r="L3697" s="9">
        <v>0.25230000000000002</v>
      </c>
      <c r="M3697" s="9">
        <v>0.31330000000000002</v>
      </c>
      <c r="N3697" s="9">
        <v>1</v>
      </c>
      <c r="O3697" s="9">
        <v>0.6</v>
      </c>
      <c r="P3697" s="9"/>
      <c r="Q3697" s="9"/>
      <c r="R3697" s="9"/>
      <c r="T3697">
        <f t="shared" si="520"/>
        <v>1542100</v>
      </c>
      <c r="U3697">
        <v>0</v>
      </c>
      <c r="V3697">
        <f t="shared" si="527"/>
        <v>0</v>
      </c>
      <c r="W3697" t="str">
        <f t="shared" si="521"/>
        <v/>
      </c>
      <c r="X3697" t="str">
        <f t="shared" si="522"/>
        <v/>
      </c>
      <c r="Y3697" t="str">
        <f t="shared" si="528"/>
        <v/>
      </c>
      <c r="Z3697" s="9"/>
      <c r="AA3697" s="14">
        <f t="shared" si="523"/>
        <v>0.79</v>
      </c>
      <c r="AB3697" s="14">
        <f t="shared" si="524"/>
        <v>1.6E-2</v>
      </c>
    </row>
    <row r="3698" spans="1:28" x14ac:dyDescent="0.25">
      <c r="A3698" s="10">
        <f t="shared" si="526"/>
        <v>45445</v>
      </c>
      <c r="B3698" s="11">
        <v>154</v>
      </c>
      <c r="C3698" s="11">
        <v>2200</v>
      </c>
      <c r="D3698" s="12">
        <v>662.91666666666697</v>
      </c>
      <c r="E3698" s="9">
        <v>63.96</v>
      </c>
      <c r="F3698" s="9">
        <f t="shared" si="525"/>
        <v>0</v>
      </c>
      <c r="G3698" s="9">
        <v>1.51</v>
      </c>
      <c r="H3698" s="9">
        <v>5.54</v>
      </c>
      <c r="I3698" s="9"/>
      <c r="J3698" s="9">
        <v>3.9849999999999999</v>
      </c>
      <c r="K3698" s="9">
        <v>98.6</v>
      </c>
      <c r="L3698" s="9">
        <v>0.2545</v>
      </c>
      <c r="M3698" s="9">
        <v>0.317</v>
      </c>
      <c r="N3698" s="9">
        <v>1.4</v>
      </c>
      <c r="O3698" s="9">
        <v>0.6</v>
      </c>
      <c r="P3698" s="9"/>
      <c r="Q3698" s="9"/>
      <c r="R3698" s="9"/>
      <c r="T3698">
        <f t="shared" si="520"/>
        <v>1542200</v>
      </c>
      <c r="U3698">
        <v>0</v>
      </c>
      <c r="V3698">
        <f t="shared" si="527"/>
        <v>0</v>
      </c>
      <c r="W3698" t="str">
        <f t="shared" si="521"/>
        <v/>
      </c>
      <c r="X3698" t="str">
        <f t="shared" si="522"/>
        <v/>
      </c>
      <c r="Y3698" t="str">
        <f t="shared" si="528"/>
        <v/>
      </c>
      <c r="Z3698" s="9"/>
      <c r="AA3698" s="14">
        <f t="shared" si="523"/>
        <v>0.80100000000000005</v>
      </c>
      <c r="AB3698" s="14">
        <f t="shared" si="524"/>
        <v>1.0999999999999999E-2</v>
      </c>
    </row>
    <row r="3699" spans="1:28" x14ac:dyDescent="0.25">
      <c r="A3699" s="10">
        <f t="shared" si="526"/>
        <v>45445</v>
      </c>
      <c r="B3699" s="11">
        <v>154</v>
      </c>
      <c r="C3699" s="11">
        <v>2300</v>
      </c>
      <c r="D3699" s="12">
        <v>662.95833333333303</v>
      </c>
      <c r="E3699" s="9">
        <v>63.84</v>
      </c>
      <c r="F3699" s="9">
        <f t="shared" si="525"/>
        <v>0</v>
      </c>
      <c r="G3699" s="9">
        <v>2.52</v>
      </c>
      <c r="H3699" s="9">
        <v>8.0500000000000007</v>
      </c>
      <c r="I3699" s="9"/>
      <c r="J3699" s="9">
        <v>3.4849999999999999</v>
      </c>
      <c r="K3699" s="9">
        <v>98.9</v>
      </c>
      <c r="L3699" s="9">
        <v>0.25890000000000002</v>
      </c>
      <c r="M3699" s="9">
        <v>0.32419999999999999</v>
      </c>
      <c r="N3699" s="9">
        <v>2</v>
      </c>
      <c r="O3699" s="9">
        <v>0.6</v>
      </c>
      <c r="P3699" s="9"/>
      <c r="Q3699" s="9"/>
      <c r="R3699" s="9"/>
      <c r="T3699">
        <f t="shared" si="520"/>
        <v>1542300</v>
      </c>
      <c r="U3699">
        <v>0</v>
      </c>
      <c r="V3699">
        <f t="shared" si="527"/>
        <v>0</v>
      </c>
      <c r="W3699" t="str">
        <f t="shared" si="521"/>
        <v/>
      </c>
      <c r="X3699" t="str">
        <f t="shared" si="522"/>
        <v/>
      </c>
      <c r="Y3699" t="str">
        <f t="shared" si="528"/>
        <v/>
      </c>
      <c r="Z3699" s="9"/>
      <c r="AA3699" s="14">
        <f t="shared" si="523"/>
        <v>0.77500000000000002</v>
      </c>
      <c r="AB3699" s="14">
        <f t="shared" si="524"/>
        <v>8.9999999999999993E-3</v>
      </c>
    </row>
    <row r="3700" spans="1:28" x14ac:dyDescent="0.25">
      <c r="A3700" s="10">
        <f t="shared" si="526"/>
        <v>45445</v>
      </c>
      <c r="B3700" s="11">
        <v>154</v>
      </c>
      <c r="C3700" s="11">
        <v>2400</v>
      </c>
      <c r="D3700" s="12">
        <v>663</v>
      </c>
      <c r="E3700" s="9">
        <v>63.73</v>
      </c>
      <c r="F3700" s="9">
        <f t="shared" si="525"/>
        <v>0</v>
      </c>
      <c r="G3700" s="9">
        <v>1.51</v>
      </c>
      <c r="H3700" s="9">
        <v>6.04</v>
      </c>
      <c r="I3700" s="9"/>
      <c r="J3700" s="9">
        <v>3.827</v>
      </c>
      <c r="K3700" s="9">
        <v>99.2</v>
      </c>
      <c r="L3700" s="9">
        <v>0.25890000000000002</v>
      </c>
      <c r="M3700" s="9">
        <v>0.33150000000000002</v>
      </c>
      <c r="N3700" s="9">
        <v>0</v>
      </c>
      <c r="O3700" s="9">
        <v>0.6</v>
      </c>
      <c r="P3700" s="9"/>
      <c r="Q3700" s="9"/>
      <c r="R3700" s="9"/>
      <c r="T3700">
        <f t="shared" si="520"/>
        <v>1542400</v>
      </c>
      <c r="U3700">
        <v>0</v>
      </c>
      <c r="V3700">
        <f t="shared" si="527"/>
        <v>0</v>
      </c>
      <c r="W3700">
        <f t="shared" si="521"/>
        <v>0.25900000000000001</v>
      </c>
      <c r="X3700">
        <f t="shared" si="522"/>
        <v>0.33200000000000002</v>
      </c>
      <c r="Y3700">
        <f t="shared" si="528"/>
        <v>0</v>
      </c>
      <c r="Z3700" s="9"/>
      <c r="AA3700" s="14">
        <f t="shared" si="523"/>
        <v>0.79700000000000004</v>
      </c>
      <c r="AB3700" s="14">
        <f t="shared" si="524"/>
        <v>6.0000000000000001E-3</v>
      </c>
    </row>
    <row r="3701" spans="1:28" x14ac:dyDescent="0.25">
      <c r="A3701" s="10">
        <f t="shared" si="526"/>
        <v>45446</v>
      </c>
      <c r="B3701" s="11">
        <v>155</v>
      </c>
      <c r="C3701" s="11">
        <v>100</v>
      </c>
      <c r="D3701" s="12">
        <v>663.04166666666697</v>
      </c>
      <c r="E3701" s="9">
        <v>63.84</v>
      </c>
      <c r="F3701" s="9">
        <f t="shared" si="525"/>
        <v>0</v>
      </c>
      <c r="G3701" s="9">
        <v>1.01</v>
      </c>
      <c r="H3701" s="9">
        <v>4.53</v>
      </c>
      <c r="I3701" s="9"/>
      <c r="J3701" s="9">
        <v>3.0630000000000002</v>
      </c>
      <c r="K3701" s="9">
        <v>99.3</v>
      </c>
      <c r="L3701" s="9">
        <v>0.2596</v>
      </c>
      <c r="M3701" s="9">
        <v>0.33579999999999999</v>
      </c>
      <c r="N3701" s="9">
        <v>0.2</v>
      </c>
      <c r="O3701" s="9">
        <v>0.6</v>
      </c>
      <c r="P3701" s="9"/>
      <c r="Q3701" s="9"/>
      <c r="R3701" s="9"/>
      <c r="T3701">
        <f t="shared" si="520"/>
        <v>1550100</v>
      </c>
      <c r="U3701">
        <v>0</v>
      </c>
      <c r="V3701">
        <f t="shared" si="527"/>
        <v>0</v>
      </c>
      <c r="W3701" t="str">
        <f t="shared" si="521"/>
        <v/>
      </c>
      <c r="X3701" t="str">
        <f t="shared" si="522"/>
        <v/>
      </c>
      <c r="Y3701" t="str">
        <f t="shared" si="528"/>
        <v/>
      </c>
      <c r="Z3701" s="9"/>
      <c r="AA3701" s="14">
        <f t="shared" si="523"/>
        <v>0.755</v>
      </c>
      <c r="AB3701" s="14">
        <f t="shared" si="524"/>
        <v>5.0000000000000001E-3</v>
      </c>
    </row>
    <row r="3702" spans="1:28" x14ac:dyDescent="0.25">
      <c r="A3702" s="10">
        <f t="shared" si="526"/>
        <v>45446</v>
      </c>
      <c r="B3702" s="11">
        <v>155</v>
      </c>
      <c r="C3702" s="11">
        <v>200</v>
      </c>
      <c r="D3702" s="12">
        <v>663.08333333333303</v>
      </c>
      <c r="E3702" s="9">
        <v>63.73</v>
      </c>
      <c r="F3702" s="9">
        <f t="shared" si="525"/>
        <v>0</v>
      </c>
      <c r="G3702" s="9">
        <v>1.01</v>
      </c>
      <c r="H3702" s="9">
        <v>5.54</v>
      </c>
      <c r="I3702" s="9"/>
      <c r="J3702" s="9">
        <v>3.4849999999999999</v>
      </c>
      <c r="K3702" s="9">
        <v>99.4</v>
      </c>
      <c r="L3702" s="9">
        <v>0.25890000000000002</v>
      </c>
      <c r="M3702" s="9">
        <v>0.33800000000000002</v>
      </c>
      <c r="N3702" s="9">
        <v>0.4</v>
      </c>
      <c r="O3702" s="9">
        <v>0.6</v>
      </c>
      <c r="P3702" s="9"/>
      <c r="Q3702" s="9"/>
      <c r="R3702" s="9"/>
      <c r="T3702">
        <f t="shared" si="520"/>
        <v>1550200</v>
      </c>
      <c r="U3702">
        <v>0</v>
      </c>
      <c r="V3702">
        <f t="shared" si="527"/>
        <v>0</v>
      </c>
      <c r="W3702" t="str">
        <f t="shared" si="521"/>
        <v/>
      </c>
      <c r="X3702" t="str">
        <f t="shared" si="522"/>
        <v/>
      </c>
      <c r="Y3702" t="str">
        <f t="shared" si="528"/>
        <v/>
      </c>
      <c r="Z3702" s="9"/>
      <c r="AA3702" s="14">
        <f t="shared" si="523"/>
        <v>0.77900000000000003</v>
      </c>
      <c r="AB3702" s="14">
        <f t="shared" si="524"/>
        <v>5.0000000000000001E-3</v>
      </c>
    </row>
    <row r="3703" spans="1:28" x14ac:dyDescent="0.25">
      <c r="A3703" s="10">
        <f t="shared" si="526"/>
        <v>45446</v>
      </c>
      <c r="B3703" s="11">
        <v>155</v>
      </c>
      <c r="C3703" s="11">
        <v>300</v>
      </c>
      <c r="D3703" s="12">
        <v>663.125</v>
      </c>
      <c r="E3703" s="9">
        <v>63.73</v>
      </c>
      <c r="F3703" s="9">
        <f t="shared" si="525"/>
        <v>0</v>
      </c>
      <c r="G3703" s="9">
        <v>1.01</v>
      </c>
      <c r="H3703" s="9">
        <v>4.03</v>
      </c>
      <c r="I3703" s="9"/>
      <c r="J3703" s="9">
        <v>3.1949999999999998</v>
      </c>
      <c r="K3703" s="9">
        <v>99.5</v>
      </c>
      <c r="L3703" s="9">
        <v>0.2581</v>
      </c>
      <c r="M3703" s="9">
        <v>0.3402</v>
      </c>
      <c r="N3703" s="9">
        <v>0</v>
      </c>
      <c r="O3703" s="9">
        <v>0.6</v>
      </c>
      <c r="P3703" s="9"/>
      <c r="Q3703" s="9"/>
      <c r="R3703" s="9"/>
      <c r="T3703">
        <f t="shared" si="520"/>
        <v>1550300</v>
      </c>
      <c r="U3703">
        <v>0</v>
      </c>
      <c r="V3703">
        <f t="shared" si="527"/>
        <v>0</v>
      </c>
      <c r="W3703" t="str">
        <f t="shared" si="521"/>
        <v/>
      </c>
      <c r="X3703" t="str">
        <f t="shared" si="522"/>
        <v/>
      </c>
      <c r="Y3703" t="str">
        <f t="shared" si="528"/>
        <v/>
      </c>
      <c r="Z3703" s="9"/>
      <c r="AA3703" s="14">
        <f t="shared" si="523"/>
        <v>0.76400000000000001</v>
      </c>
      <c r="AB3703" s="14">
        <f t="shared" si="524"/>
        <v>4.0000000000000001E-3</v>
      </c>
    </row>
    <row r="3704" spans="1:28" x14ac:dyDescent="0.25">
      <c r="A3704" s="10">
        <f t="shared" si="526"/>
        <v>45446</v>
      </c>
      <c r="B3704" s="11">
        <v>155</v>
      </c>
      <c r="C3704" s="11">
        <v>400</v>
      </c>
      <c r="D3704" s="12">
        <v>663.16666666666697</v>
      </c>
      <c r="E3704" s="9">
        <v>63.73</v>
      </c>
      <c r="F3704" s="9">
        <f t="shared" si="525"/>
        <v>0</v>
      </c>
      <c r="G3704" s="9">
        <v>0.5</v>
      </c>
      <c r="H3704" s="9">
        <v>3.02</v>
      </c>
      <c r="I3704" s="9"/>
      <c r="J3704" s="9">
        <v>2.69</v>
      </c>
      <c r="K3704" s="9">
        <v>99.6</v>
      </c>
      <c r="L3704" s="9">
        <v>0.25669999999999998</v>
      </c>
      <c r="M3704" s="9">
        <v>0.3402</v>
      </c>
      <c r="N3704" s="9">
        <v>0</v>
      </c>
      <c r="O3704" s="9">
        <v>0.6</v>
      </c>
      <c r="P3704" s="9"/>
      <c r="Q3704" s="9"/>
      <c r="R3704" s="9"/>
      <c r="T3704">
        <f t="shared" si="520"/>
        <v>1550400</v>
      </c>
      <c r="U3704">
        <v>0</v>
      </c>
      <c r="V3704">
        <f t="shared" si="527"/>
        <v>0</v>
      </c>
      <c r="W3704" t="str">
        <f t="shared" si="521"/>
        <v/>
      </c>
      <c r="X3704" t="str">
        <f t="shared" si="522"/>
        <v/>
      </c>
      <c r="Y3704" t="str">
        <f t="shared" si="528"/>
        <v/>
      </c>
      <c r="Z3704" s="9"/>
      <c r="AA3704" s="14">
        <f t="shared" si="523"/>
        <v>0.73799999999999999</v>
      </c>
      <c r="AB3704" s="14">
        <f t="shared" si="524"/>
        <v>3.0000000000000001E-3</v>
      </c>
    </row>
    <row r="3705" spans="1:28" x14ac:dyDescent="0.25">
      <c r="A3705" s="10">
        <f t="shared" si="526"/>
        <v>45446</v>
      </c>
      <c r="B3705" s="11">
        <v>155</v>
      </c>
      <c r="C3705" s="11">
        <v>500</v>
      </c>
      <c r="D3705" s="12">
        <v>663.20833333333303</v>
      </c>
      <c r="E3705" s="9">
        <v>63.84</v>
      </c>
      <c r="F3705" s="9">
        <f t="shared" si="525"/>
        <v>0</v>
      </c>
      <c r="G3705" s="9">
        <v>0</v>
      </c>
      <c r="H3705" s="9">
        <v>3.02</v>
      </c>
      <c r="I3705" s="9"/>
      <c r="J3705" s="9">
        <v>2.4769999999999999</v>
      </c>
      <c r="K3705" s="9">
        <v>99.7</v>
      </c>
      <c r="L3705" s="9">
        <v>0.25600000000000001</v>
      </c>
      <c r="M3705" s="9">
        <v>0.34089999999999998</v>
      </c>
      <c r="N3705" s="9">
        <v>0</v>
      </c>
      <c r="O3705" s="9">
        <v>10.6</v>
      </c>
      <c r="P3705" s="9"/>
      <c r="Q3705" s="9"/>
      <c r="R3705" s="9"/>
      <c r="T3705">
        <f t="shared" si="520"/>
        <v>1550500</v>
      </c>
      <c r="U3705">
        <v>27</v>
      </c>
      <c r="V3705">
        <f t="shared" si="527"/>
        <v>10.6</v>
      </c>
      <c r="W3705" t="str">
        <f t="shared" si="521"/>
        <v/>
      </c>
      <c r="X3705" t="str">
        <f t="shared" si="522"/>
        <v/>
      </c>
      <c r="Y3705" t="str">
        <f t="shared" si="528"/>
        <v/>
      </c>
      <c r="Z3705" s="9"/>
      <c r="AA3705" s="14">
        <f t="shared" si="523"/>
        <v>0.72799999999999998</v>
      </c>
      <c r="AB3705" s="14">
        <f t="shared" si="524"/>
        <v>2E-3</v>
      </c>
    </row>
    <row r="3706" spans="1:28" x14ac:dyDescent="0.25">
      <c r="A3706" s="10">
        <f t="shared" si="526"/>
        <v>45446</v>
      </c>
      <c r="B3706" s="11">
        <v>155</v>
      </c>
      <c r="C3706" s="11">
        <v>600</v>
      </c>
      <c r="D3706" s="12">
        <v>663.25</v>
      </c>
      <c r="E3706" s="9">
        <v>63.73</v>
      </c>
      <c r="F3706" s="9">
        <f t="shared" si="525"/>
        <v>0</v>
      </c>
      <c r="G3706" s="9">
        <v>1.01</v>
      </c>
      <c r="H3706" s="9">
        <v>3.52</v>
      </c>
      <c r="I3706" s="9"/>
      <c r="J3706" s="9">
        <v>2.423</v>
      </c>
      <c r="K3706" s="9">
        <v>99.7</v>
      </c>
      <c r="L3706" s="9">
        <v>0.25519999999999998</v>
      </c>
      <c r="M3706" s="9">
        <v>0.34089999999999998</v>
      </c>
      <c r="N3706" s="9">
        <v>0</v>
      </c>
      <c r="O3706" s="9">
        <v>45.6</v>
      </c>
      <c r="P3706" s="9"/>
      <c r="Q3706" s="9"/>
      <c r="R3706" s="9"/>
      <c r="T3706">
        <f t="shared" si="520"/>
        <v>1550600</v>
      </c>
      <c r="U3706">
        <v>164.5</v>
      </c>
      <c r="V3706">
        <f t="shared" si="527"/>
        <v>45.6</v>
      </c>
      <c r="W3706" t="str">
        <f t="shared" si="521"/>
        <v/>
      </c>
      <c r="X3706" t="str">
        <f t="shared" si="522"/>
        <v/>
      </c>
      <c r="Y3706" t="str">
        <f t="shared" si="528"/>
        <v/>
      </c>
      <c r="Z3706" s="9"/>
      <c r="AA3706" s="14">
        <f t="shared" si="523"/>
        <v>0.72499999999999998</v>
      </c>
      <c r="AB3706" s="14">
        <f t="shared" si="524"/>
        <v>2E-3</v>
      </c>
    </row>
    <row r="3707" spans="1:28" x14ac:dyDescent="0.25">
      <c r="A3707" s="10">
        <f t="shared" si="526"/>
        <v>45446</v>
      </c>
      <c r="B3707" s="11">
        <v>155</v>
      </c>
      <c r="C3707" s="11">
        <v>700</v>
      </c>
      <c r="D3707" s="12">
        <v>663.29166666666697</v>
      </c>
      <c r="E3707" s="9">
        <v>63.73</v>
      </c>
      <c r="F3707" s="9">
        <f t="shared" si="525"/>
        <v>0</v>
      </c>
      <c r="G3707" s="9">
        <v>1.01</v>
      </c>
      <c r="H3707" s="9">
        <v>6.04</v>
      </c>
      <c r="I3707" s="9"/>
      <c r="J3707" s="9">
        <v>1.778</v>
      </c>
      <c r="K3707" s="9">
        <v>99.7</v>
      </c>
      <c r="L3707" s="9">
        <v>0.25519999999999998</v>
      </c>
      <c r="M3707" s="9">
        <v>0.34089999999999998</v>
      </c>
      <c r="N3707" s="9">
        <v>0.2</v>
      </c>
      <c r="O3707" s="9">
        <v>80.599999999999994</v>
      </c>
      <c r="P3707" s="9"/>
      <c r="Q3707" s="9"/>
      <c r="R3707" s="9"/>
      <c r="T3707">
        <f t="shared" si="520"/>
        <v>1550700</v>
      </c>
      <c r="U3707">
        <v>341</v>
      </c>
      <c r="V3707">
        <f t="shared" si="527"/>
        <v>80.599999999999994</v>
      </c>
      <c r="W3707" t="str">
        <f t="shared" si="521"/>
        <v/>
      </c>
      <c r="X3707" t="str">
        <f t="shared" si="522"/>
        <v/>
      </c>
      <c r="Y3707" t="str">
        <f t="shared" si="528"/>
        <v/>
      </c>
      <c r="Z3707" s="9"/>
      <c r="AA3707" s="14">
        <f t="shared" si="523"/>
        <v>0.69199999999999995</v>
      </c>
      <c r="AB3707" s="14">
        <f t="shared" si="524"/>
        <v>2E-3</v>
      </c>
    </row>
    <row r="3708" spans="1:28" x14ac:dyDescent="0.25">
      <c r="A3708" s="10">
        <f t="shared" si="526"/>
        <v>45446</v>
      </c>
      <c r="B3708" s="11">
        <v>155</v>
      </c>
      <c r="C3708" s="11">
        <v>800</v>
      </c>
      <c r="D3708" s="12">
        <v>663.33333333333303</v>
      </c>
      <c r="E3708" s="9">
        <v>63.96</v>
      </c>
      <c r="F3708" s="9">
        <f t="shared" si="525"/>
        <v>0</v>
      </c>
      <c r="G3708" s="9">
        <v>1.51</v>
      </c>
      <c r="H3708" s="9">
        <v>9.06</v>
      </c>
      <c r="I3708" s="9"/>
      <c r="J3708" s="9">
        <v>1.3979999999999999</v>
      </c>
      <c r="K3708" s="9">
        <v>99.8</v>
      </c>
      <c r="L3708" s="9">
        <v>0.2581</v>
      </c>
      <c r="M3708" s="9">
        <v>0.3402</v>
      </c>
      <c r="N3708" s="9">
        <v>0.8</v>
      </c>
      <c r="O3708" s="9">
        <v>81.900000000000006</v>
      </c>
      <c r="P3708" s="9"/>
      <c r="Q3708" s="9"/>
      <c r="R3708" s="9"/>
      <c r="T3708">
        <f t="shared" si="520"/>
        <v>1550800</v>
      </c>
      <c r="U3708">
        <v>521.70000000000005</v>
      </c>
      <c r="V3708">
        <f t="shared" si="527"/>
        <v>81.900000000000006</v>
      </c>
      <c r="W3708" t="str">
        <f t="shared" si="521"/>
        <v/>
      </c>
      <c r="X3708" t="str">
        <f t="shared" si="522"/>
        <v/>
      </c>
      <c r="Y3708" t="str">
        <f t="shared" si="528"/>
        <v/>
      </c>
      <c r="Z3708" s="9"/>
      <c r="AA3708" s="14">
        <f t="shared" si="523"/>
        <v>0.67400000000000004</v>
      </c>
      <c r="AB3708" s="14">
        <f t="shared" si="524"/>
        <v>1E-3</v>
      </c>
    </row>
    <row r="3709" spans="1:28" x14ac:dyDescent="0.25">
      <c r="A3709" s="10">
        <f t="shared" si="526"/>
        <v>45446</v>
      </c>
      <c r="B3709" s="11">
        <v>155</v>
      </c>
      <c r="C3709" s="11">
        <v>900</v>
      </c>
      <c r="D3709" s="12">
        <v>663.375</v>
      </c>
      <c r="E3709" s="9">
        <v>64.08</v>
      </c>
      <c r="F3709" s="9">
        <f t="shared" si="525"/>
        <v>7.9999999999998295E-2</v>
      </c>
      <c r="G3709" s="9">
        <v>2.52</v>
      </c>
      <c r="H3709" s="9">
        <v>9.06</v>
      </c>
      <c r="I3709" s="9"/>
      <c r="J3709" s="9">
        <v>0.90700000000000003</v>
      </c>
      <c r="K3709" s="9">
        <v>99.7</v>
      </c>
      <c r="L3709" s="9">
        <v>0.26029999999999998</v>
      </c>
      <c r="M3709" s="9">
        <v>0.3417</v>
      </c>
      <c r="N3709" s="9">
        <v>1.2</v>
      </c>
      <c r="O3709" s="9">
        <v>130.6</v>
      </c>
      <c r="P3709" s="9"/>
      <c r="Q3709" s="9"/>
      <c r="R3709" s="9"/>
      <c r="T3709">
        <f t="shared" si="520"/>
        <v>1550900</v>
      </c>
      <c r="U3709">
        <v>689</v>
      </c>
      <c r="V3709">
        <f t="shared" si="527"/>
        <v>130.6</v>
      </c>
      <c r="W3709" t="str">
        <f t="shared" si="521"/>
        <v/>
      </c>
      <c r="X3709" t="str">
        <f t="shared" si="522"/>
        <v/>
      </c>
      <c r="Y3709" t="str">
        <f t="shared" si="528"/>
        <v/>
      </c>
      <c r="Z3709" s="9"/>
      <c r="AA3709" s="14">
        <f t="shared" si="523"/>
        <v>0.65</v>
      </c>
      <c r="AB3709" s="14">
        <f t="shared" si="524"/>
        <v>2E-3</v>
      </c>
    </row>
    <row r="3710" spans="1:28" x14ac:dyDescent="0.25">
      <c r="A3710" s="10">
        <f t="shared" si="526"/>
        <v>45446</v>
      </c>
      <c r="B3710" s="11">
        <v>155</v>
      </c>
      <c r="C3710" s="11">
        <v>1000</v>
      </c>
      <c r="D3710" s="12">
        <v>663.41666666666697</v>
      </c>
      <c r="E3710" s="9">
        <v>61.97</v>
      </c>
      <c r="F3710" s="9">
        <f t="shared" si="525"/>
        <v>0</v>
      </c>
      <c r="G3710" s="9">
        <v>2.0099999999999998</v>
      </c>
      <c r="H3710" s="9">
        <v>6.54</v>
      </c>
      <c r="I3710" s="9"/>
      <c r="J3710" s="9">
        <v>0.107</v>
      </c>
      <c r="K3710" s="9">
        <v>99.7</v>
      </c>
      <c r="L3710" s="9">
        <v>0.26179999999999998</v>
      </c>
      <c r="M3710" s="9">
        <v>0.34310000000000002</v>
      </c>
      <c r="N3710" s="9">
        <v>0.4</v>
      </c>
      <c r="O3710" s="9">
        <v>148.1</v>
      </c>
      <c r="P3710" s="9"/>
      <c r="Q3710" s="9"/>
      <c r="R3710" s="9"/>
      <c r="T3710">
        <f t="shared" si="520"/>
        <v>1551000</v>
      </c>
      <c r="U3710">
        <v>829</v>
      </c>
      <c r="V3710">
        <f t="shared" si="527"/>
        <v>148.1</v>
      </c>
      <c r="W3710" t="str">
        <f t="shared" si="521"/>
        <v/>
      </c>
      <c r="X3710" t="str">
        <f t="shared" si="522"/>
        <v/>
      </c>
      <c r="Y3710" t="str">
        <f t="shared" si="528"/>
        <v/>
      </c>
      <c r="Z3710" s="9"/>
      <c r="AA3710" s="14">
        <f t="shared" si="523"/>
        <v>0.61299999999999999</v>
      </c>
      <c r="AB3710" s="14">
        <f t="shared" si="524"/>
        <v>2E-3</v>
      </c>
    </row>
    <row r="3711" spans="1:28" x14ac:dyDescent="0.25">
      <c r="A3711" s="10">
        <f t="shared" si="526"/>
        <v>45446</v>
      </c>
      <c r="B3711" s="11">
        <v>155</v>
      </c>
      <c r="C3711" s="11">
        <v>1100</v>
      </c>
      <c r="D3711" s="12">
        <v>663.45833333333303</v>
      </c>
      <c r="E3711" s="9">
        <v>63.84</v>
      </c>
      <c r="F3711" s="9">
        <f t="shared" si="525"/>
        <v>0</v>
      </c>
      <c r="G3711" s="9">
        <v>3.02</v>
      </c>
      <c r="H3711" s="9">
        <v>9.56</v>
      </c>
      <c r="I3711" s="9"/>
      <c r="J3711" s="9">
        <v>2.3959999999999999</v>
      </c>
      <c r="K3711" s="9">
        <v>99.2</v>
      </c>
      <c r="L3711" s="9">
        <v>0.26029999999999998</v>
      </c>
      <c r="M3711" s="9">
        <v>0.34670000000000001</v>
      </c>
      <c r="N3711" s="9">
        <v>1.2</v>
      </c>
      <c r="O3711" s="9">
        <v>361.9</v>
      </c>
      <c r="P3711" s="9"/>
      <c r="Q3711" s="9"/>
      <c r="R3711" s="9"/>
      <c r="T3711">
        <f t="shared" si="520"/>
        <v>1551100</v>
      </c>
      <c r="U3711">
        <v>930.5</v>
      </c>
      <c r="V3711">
        <f t="shared" si="527"/>
        <v>361.9</v>
      </c>
      <c r="W3711" t="str">
        <f t="shared" si="521"/>
        <v/>
      </c>
      <c r="X3711" t="str">
        <f t="shared" si="522"/>
        <v/>
      </c>
      <c r="Y3711" t="str">
        <f t="shared" si="528"/>
        <v/>
      </c>
      <c r="Z3711" s="9"/>
      <c r="AA3711" s="14">
        <f t="shared" si="523"/>
        <v>0.72</v>
      </c>
      <c r="AB3711" s="14">
        <f t="shared" si="524"/>
        <v>6.0000000000000001E-3</v>
      </c>
    </row>
    <row r="3712" spans="1:28" x14ac:dyDescent="0.25">
      <c r="A3712" s="10">
        <f t="shared" si="526"/>
        <v>45446</v>
      </c>
      <c r="B3712" s="11">
        <v>155</v>
      </c>
      <c r="C3712" s="11">
        <v>1200</v>
      </c>
      <c r="D3712" s="12">
        <v>663.5</v>
      </c>
      <c r="E3712" s="9">
        <v>63.84</v>
      </c>
      <c r="F3712" s="9">
        <f t="shared" si="525"/>
        <v>0</v>
      </c>
      <c r="G3712" s="9">
        <v>4.53</v>
      </c>
      <c r="H3712" s="9">
        <v>11.58</v>
      </c>
      <c r="I3712" s="9"/>
      <c r="J3712" s="9">
        <v>3.0089999999999999</v>
      </c>
      <c r="K3712" s="9">
        <v>94.1</v>
      </c>
      <c r="L3712" s="9">
        <v>0.25380000000000003</v>
      </c>
      <c r="M3712" s="9">
        <v>0.35110000000000002</v>
      </c>
      <c r="N3712" s="9">
        <v>0</v>
      </c>
      <c r="O3712" s="9">
        <v>676.9</v>
      </c>
      <c r="P3712" s="9"/>
      <c r="Q3712" s="9"/>
      <c r="R3712" s="9"/>
      <c r="T3712">
        <f t="shared" si="520"/>
        <v>1551200</v>
      </c>
      <c r="U3712">
        <v>985.8</v>
      </c>
      <c r="V3712">
        <f t="shared" si="527"/>
        <v>676.9</v>
      </c>
      <c r="W3712" t="str">
        <f t="shared" si="521"/>
        <v/>
      </c>
      <c r="X3712" t="str">
        <f t="shared" si="522"/>
        <v/>
      </c>
      <c r="Y3712" t="str">
        <f t="shared" si="528"/>
        <v/>
      </c>
      <c r="Z3712" s="9"/>
      <c r="AA3712" s="14">
        <f t="shared" si="523"/>
        <v>0.71299999999999997</v>
      </c>
      <c r="AB3712" s="14">
        <f t="shared" si="524"/>
        <v>4.4999999999999998E-2</v>
      </c>
    </row>
    <row r="3713" spans="1:28" x14ac:dyDescent="0.25">
      <c r="A3713" s="10">
        <f t="shared" si="526"/>
        <v>45446</v>
      </c>
      <c r="B3713" s="11">
        <v>155</v>
      </c>
      <c r="C3713" s="11">
        <v>1300</v>
      </c>
      <c r="D3713" s="12">
        <v>663.54166666666697</v>
      </c>
      <c r="E3713" s="9">
        <v>64.31</v>
      </c>
      <c r="F3713" s="9">
        <f t="shared" si="525"/>
        <v>0.31000000000000227</v>
      </c>
      <c r="G3713" s="9">
        <v>4.53</v>
      </c>
      <c r="H3713" s="9">
        <v>12.58</v>
      </c>
      <c r="I3713" s="9"/>
      <c r="J3713" s="9">
        <v>5.1020000000000003</v>
      </c>
      <c r="K3713" s="9">
        <v>85.1</v>
      </c>
      <c r="L3713" s="9">
        <v>0.25009999999999999</v>
      </c>
      <c r="M3713" s="9">
        <v>0.35260000000000002</v>
      </c>
      <c r="N3713" s="9">
        <v>0</v>
      </c>
      <c r="O3713" s="9">
        <v>815.6</v>
      </c>
      <c r="P3713" s="9"/>
      <c r="Q3713" s="9"/>
      <c r="R3713" s="9"/>
      <c r="T3713">
        <f t="shared" si="520"/>
        <v>1551300</v>
      </c>
      <c r="U3713">
        <v>991</v>
      </c>
      <c r="V3713">
        <f t="shared" si="527"/>
        <v>815.6</v>
      </c>
      <c r="W3713" t="str">
        <f t="shared" si="521"/>
        <v/>
      </c>
      <c r="X3713" t="str">
        <f t="shared" si="522"/>
        <v/>
      </c>
      <c r="Y3713" t="str">
        <f t="shared" si="528"/>
        <v/>
      </c>
      <c r="Z3713" s="9"/>
      <c r="AA3713" s="14">
        <f t="shared" si="523"/>
        <v>0.747</v>
      </c>
      <c r="AB3713" s="14">
        <f t="shared" si="524"/>
        <v>0.13100000000000001</v>
      </c>
    </row>
    <row r="3714" spans="1:28" x14ac:dyDescent="0.25">
      <c r="A3714" s="10">
        <f t="shared" si="526"/>
        <v>45446</v>
      </c>
      <c r="B3714" s="11">
        <v>155</v>
      </c>
      <c r="C3714" s="11">
        <v>1400</v>
      </c>
      <c r="D3714" s="12">
        <v>663.58333333333303</v>
      </c>
      <c r="E3714" s="9">
        <v>64.430000000000007</v>
      </c>
      <c r="F3714" s="9">
        <f t="shared" si="525"/>
        <v>0.43000000000000682</v>
      </c>
      <c r="G3714" s="9">
        <v>5.03</v>
      </c>
      <c r="H3714" s="9">
        <v>12.08</v>
      </c>
      <c r="I3714" s="9"/>
      <c r="J3714" s="9">
        <v>6.2809999999999997</v>
      </c>
      <c r="K3714" s="9">
        <v>78.2</v>
      </c>
      <c r="L3714" s="9">
        <v>0.2487</v>
      </c>
      <c r="M3714" s="9">
        <v>0.35260000000000002</v>
      </c>
      <c r="N3714" s="9">
        <v>0</v>
      </c>
      <c r="O3714" s="9">
        <v>896.9</v>
      </c>
      <c r="P3714" s="9"/>
      <c r="Q3714" s="9"/>
      <c r="R3714" s="9"/>
      <c r="T3714">
        <f t="shared" si="520"/>
        <v>1551400</v>
      </c>
      <c r="U3714">
        <v>945.5</v>
      </c>
      <c r="V3714">
        <f t="shared" si="527"/>
        <v>896.9</v>
      </c>
      <c r="W3714" t="str">
        <f t="shared" si="521"/>
        <v/>
      </c>
      <c r="X3714" t="str">
        <f t="shared" si="522"/>
        <v/>
      </c>
      <c r="Y3714" t="str">
        <f t="shared" si="528"/>
        <v/>
      </c>
      <c r="Z3714" s="9"/>
      <c r="AA3714" s="14">
        <f t="shared" si="523"/>
        <v>0.745</v>
      </c>
      <c r="AB3714" s="14">
        <f t="shared" si="524"/>
        <v>0.20799999999999999</v>
      </c>
    </row>
    <row r="3715" spans="1:28" x14ac:dyDescent="0.25">
      <c r="A3715" s="10">
        <f t="shared" si="526"/>
        <v>45446</v>
      </c>
      <c r="B3715" s="11">
        <v>155</v>
      </c>
      <c r="C3715" s="11">
        <v>1500</v>
      </c>
      <c r="D3715" s="12">
        <v>663.625</v>
      </c>
      <c r="E3715" s="9">
        <v>63.61</v>
      </c>
      <c r="F3715" s="9">
        <f t="shared" si="525"/>
        <v>0</v>
      </c>
      <c r="G3715" s="9">
        <v>4.53</v>
      </c>
      <c r="H3715" s="9">
        <v>12.58</v>
      </c>
      <c r="I3715" s="9"/>
      <c r="J3715" s="9">
        <v>6.5090000000000003</v>
      </c>
      <c r="K3715" s="9">
        <v>71.400000000000006</v>
      </c>
      <c r="L3715" s="9">
        <v>0.2487</v>
      </c>
      <c r="M3715" s="9">
        <v>0.35260000000000002</v>
      </c>
      <c r="N3715" s="9">
        <v>0</v>
      </c>
      <c r="O3715" s="9">
        <v>738.1</v>
      </c>
      <c r="P3715" s="9"/>
      <c r="Q3715" s="9"/>
      <c r="R3715" s="9"/>
      <c r="T3715">
        <f t="shared" si="520"/>
        <v>1551500</v>
      </c>
      <c r="U3715">
        <v>853</v>
      </c>
      <c r="V3715">
        <f t="shared" si="527"/>
        <v>738.1</v>
      </c>
      <c r="W3715" t="str">
        <f t="shared" si="521"/>
        <v/>
      </c>
      <c r="X3715" t="str">
        <f t="shared" si="522"/>
        <v/>
      </c>
      <c r="Y3715" t="str">
        <f t="shared" si="528"/>
        <v/>
      </c>
      <c r="Z3715" s="9"/>
      <c r="AA3715" s="14">
        <f t="shared" si="523"/>
        <v>0.69099999999999995</v>
      </c>
      <c r="AB3715" s="14">
        <f t="shared" si="524"/>
        <v>0.27700000000000002</v>
      </c>
    </row>
    <row r="3716" spans="1:28" x14ac:dyDescent="0.25">
      <c r="A3716" s="10">
        <f t="shared" si="526"/>
        <v>45446</v>
      </c>
      <c r="B3716" s="11">
        <v>155</v>
      </c>
      <c r="C3716" s="11">
        <v>1600</v>
      </c>
      <c r="D3716" s="12">
        <v>663.66666666666697</v>
      </c>
      <c r="E3716" s="9">
        <v>63.61</v>
      </c>
      <c r="F3716" s="9">
        <f t="shared" si="525"/>
        <v>0</v>
      </c>
      <c r="G3716" s="9">
        <v>4.53</v>
      </c>
      <c r="H3716" s="9">
        <v>11.58</v>
      </c>
      <c r="I3716" s="9"/>
      <c r="J3716" s="9">
        <v>5.8979999999999997</v>
      </c>
      <c r="K3716" s="9">
        <v>65.2</v>
      </c>
      <c r="L3716" s="9">
        <v>0.2487</v>
      </c>
      <c r="M3716" s="9">
        <v>0.3518</v>
      </c>
      <c r="N3716" s="9">
        <v>0</v>
      </c>
      <c r="O3716" s="9">
        <v>623.1</v>
      </c>
      <c r="P3716" s="9"/>
      <c r="Q3716" s="9"/>
      <c r="R3716" s="9"/>
      <c r="T3716">
        <f t="shared" si="520"/>
        <v>1551600</v>
      </c>
      <c r="U3716">
        <v>720.2</v>
      </c>
      <c r="V3716">
        <f t="shared" si="527"/>
        <v>623.1</v>
      </c>
      <c r="W3716" t="str">
        <f t="shared" si="521"/>
        <v/>
      </c>
      <c r="X3716" t="str">
        <f t="shared" si="522"/>
        <v/>
      </c>
      <c r="Y3716" t="str">
        <f t="shared" si="528"/>
        <v/>
      </c>
      <c r="Z3716" s="9"/>
      <c r="AA3716" s="14">
        <f t="shared" si="523"/>
        <v>0.60499999999999998</v>
      </c>
      <c r="AB3716" s="14">
        <f t="shared" si="524"/>
        <v>0.32300000000000001</v>
      </c>
    </row>
    <row r="3717" spans="1:28" x14ac:dyDescent="0.25">
      <c r="A3717" s="10">
        <f t="shared" si="526"/>
        <v>45446</v>
      </c>
      <c r="B3717" s="11">
        <v>155</v>
      </c>
      <c r="C3717" s="11">
        <v>1700</v>
      </c>
      <c r="D3717" s="12">
        <v>663.70833333333303</v>
      </c>
      <c r="E3717" s="9">
        <v>63.49</v>
      </c>
      <c r="F3717" s="9">
        <f t="shared" si="525"/>
        <v>0</v>
      </c>
      <c r="G3717" s="9">
        <v>3.52</v>
      </c>
      <c r="H3717" s="9">
        <v>10.07</v>
      </c>
      <c r="I3717" s="9"/>
      <c r="J3717" s="9">
        <v>4.6619999999999999</v>
      </c>
      <c r="K3717" s="9">
        <v>66.400000000000006</v>
      </c>
      <c r="L3717" s="9">
        <v>0.2487</v>
      </c>
      <c r="M3717" s="9">
        <v>0.3518</v>
      </c>
      <c r="N3717" s="9">
        <v>0</v>
      </c>
      <c r="O3717" s="9">
        <v>443.1</v>
      </c>
      <c r="P3717" s="9"/>
      <c r="Q3717" s="9"/>
      <c r="R3717" s="9"/>
      <c r="T3717">
        <f t="shared" ref="T3717:T3780" si="529">B3717*10000+C3717</f>
        <v>1551700</v>
      </c>
      <c r="U3717">
        <v>557.20000000000005</v>
      </c>
      <c r="V3717">
        <f t="shared" si="527"/>
        <v>443.1</v>
      </c>
      <c r="W3717" t="str">
        <f t="shared" ref="W3717:W3780" si="530">IF(C3717=2400,ROUND(L3717,3),"")</f>
        <v/>
      </c>
      <c r="X3717" t="str">
        <f t="shared" ref="X3717:X3780" si="531">IF(C3717=2400,ROUND(M3717,3),"")</f>
        <v/>
      </c>
      <c r="Y3717" t="str">
        <f t="shared" si="528"/>
        <v/>
      </c>
      <c r="Z3717" s="9"/>
      <c r="AA3717" s="14">
        <f t="shared" ref="AA3717:AA3780" si="532">ROUND((0.6105*(EXP((17.273*J3717)/(J3717+237.3))))*K3717/100,3)</f>
        <v>0.56499999999999995</v>
      </c>
      <c r="AB3717" s="14">
        <f t="shared" ref="AB3717:AB3780" si="533">ROUND(AA3717/K3717*(100-K3717),3)</f>
        <v>0.28599999999999998</v>
      </c>
    </row>
    <row r="3718" spans="1:28" x14ac:dyDescent="0.25">
      <c r="A3718" s="10">
        <f t="shared" si="526"/>
        <v>45446</v>
      </c>
      <c r="B3718" s="11">
        <v>155</v>
      </c>
      <c r="C3718" s="11">
        <v>1800</v>
      </c>
      <c r="D3718" s="12">
        <v>663.75</v>
      </c>
      <c r="E3718" s="9">
        <v>63.49</v>
      </c>
      <c r="F3718" s="9">
        <f t="shared" ref="F3718:F3781" si="534">IF(E3718&gt;F$2,E3718-F$2,0)</f>
        <v>0</v>
      </c>
      <c r="G3718" s="9">
        <v>3.02</v>
      </c>
      <c r="H3718" s="9">
        <v>8.56</v>
      </c>
      <c r="I3718" s="9"/>
      <c r="J3718" s="9">
        <v>4.6100000000000003</v>
      </c>
      <c r="K3718" s="9">
        <v>67.5</v>
      </c>
      <c r="L3718" s="9">
        <v>0.2487</v>
      </c>
      <c r="M3718" s="9">
        <v>0.35110000000000002</v>
      </c>
      <c r="N3718" s="9">
        <v>0</v>
      </c>
      <c r="O3718" s="9">
        <v>303.10000000000002</v>
      </c>
      <c r="P3718" s="9"/>
      <c r="Q3718" s="9"/>
      <c r="R3718" s="9"/>
      <c r="T3718">
        <f t="shared" si="529"/>
        <v>1551800</v>
      </c>
      <c r="U3718">
        <v>378</v>
      </c>
      <c r="V3718">
        <f t="shared" si="527"/>
        <v>303.10000000000002</v>
      </c>
      <c r="W3718" t="str">
        <f t="shared" si="530"/>
        <v/>
      </c>
      <c r="X3718" t="str">
        <f t="shared" si="531"/>
        <v/>
      </c>
      <c r="Y3718" t="str">
        <f t="shared" si="528"/>
        <v/>
      </c>
      <c r="Z3718" s="9"/>
      <c r="AA3718" s="14">
        <f t="shared" si="532"/>
        <v>0.57299999999999995</v>
      </c>
      <c r="AB3718" s="14">
        <f t="shared" si="533"/>
        <v>0.27600000000000002</v>
      </c>
    </row>
    <row r="3719" spans="1:28" x14ac:dyDescent="0.25">
      <c r="A3719" s="10">
        <f t="shared" ref="A3719:A3782" si="535">A$5-1+B3719</f>
        <v>45446</v>
      </c>
      <c r="B3719" s="11">
        <v>155</v>
      </c>
      <c r="C3719" s="11">
        <v>1900</v>
      </c>
      <c r="D3719" s="12">
        <v>663.79166666666697</v>
      </c>
      <c r="E3719" s="9">
        <v>63.37</v>
      </c>
      <c r="F3719" s="9">
        <f t="shared" si="534"/>
        <v>0</v>
      </c>
      <c r="G3719" s="9">
        <v>3.02</v>
      </c>
      <c r="H3719" s="9">
        <v>8.56</v>
      </c>
      <c r="I3719" s="9"/>
      <c r="J3719" s="9">
        <v>2.823</v>
      </c>
      <c r="K3719" s="9">
        <v>70.2</v>
      </c>
      <c r="L3719" s="9">
        <v>0.248</v>
      </c>
      <c r="M3719" s="9">
        <v>0.35039999999999999</v>
      </c>
      <c r="N3719" s="9">
        <v>0</v>
      </c>
      <c r="O3719" s="9">
        <v>149.4</v>
      </c>
      <c r="P3719" s="9"/>
      <c r="Q3719" s="9"/>
      <c r="R3719" s="9"/>
      <c r="T3719">
        <f t="shared" si="529"/>
        <v>1551900</v>
      </c>
      <c r="U3719">
        <v>198.5</v>
      </c>
      <c r="V3719">
        <f t="shared" si="527"/>
        <v>149.4</v>
      </c>
      <c r="W3719" t="str">
        <f t="shared" si="530"/>
        <v/>
      </c>
      <c r="X3719" t="str">
        <f t="shared" si="531"/>
        <v/>
      </c>
      <c r="Y3719" t="str">
        <f t="shared" si="528"/>
        <v/>
      </c>
      <c r="Z3719" s="9"/>
      <c r="AA3719" s="14">
        <f t="shared" si="532"/>
        <v>0.52500000000000002</v>
      </c>
      <c r="AB3719" s="14">
        <f t="shared" si="533"/>
        <v>0.223</v>
      </c>
    </row>
    <row r="3720" spans="1:28" x14ac:dyDescent="0.25">
      <c r="A3720" s="10">
        <f t="shared" si="535"/>
        <v>45446</v>
      </c>
      <c r="B3720" s="11">
        <v>155</v>
      </c>
      <c r="C3720" s="11">
        <v>2000</v>
      </c>
      <c r="D3720" s="12">
        <v>663.83333333333303</v>
      </c>
      <c r="E3720" s="9">
        <v>63.49</v>
      </c>
      <c r="F3720" s="9">
        <f t="shared" si="534"/>
        <v>0</v>
      </c>
      <c r="G3720" s="9">
        <v>2.52</v>
      </c>
      <c r="H3720" s="9">
        <v>9.06</v>
      </c>
      <c r="I3720" s="9"/>
      <c r="J3720" s="9">
        <v>0.218</v>
      </c>
      <c r="K3720" s="9">
        <v>76.5</v>
      </c>
      <c r="L3720" s="9">
        <v>0.248</v>
      </c>
      <c r="M3720" s="9">
        <v>0.35039999999999999</v>
      </c>
      <c r="N3720" s="9">
        <v>0</v>
      </c>
      <c r="O3720" s="9">
        <v>15.6</v>
      </c>
      <c r="P3720" s="9"/>
      <c r="Q3720" s="9"/>
      <c r="R3720" s="9"/>
      <c r="T3720">
        <f t="shared" si="529"/>
        <v>1552000</v>
      </c>
      <c r="U3720">
        <v>47.5</v>
      </c>
      <c r="V3720">
        <f t="shared" si="527"/>
        <v>15.6</v>
      </c>
      <c r="W3720" t="str">
        <f t="shared" si="530"/>
        <v/>
      </c>
      <c r="X3720" t="str">
        <f t="shared" si="531"/>
        <v/>
      </c>
      <c r="Y3720" t="str">
        <f t="shared" si="528"/>
        <v/>
      </c>
      <c r="Z3720" s="9"/>
      <c r="AA3720" s="14">
        <f t="shared" si="532"/>
        <v>0.47399999999999998</v>
      </c>
      <c r="AB3720" s="14">
        <f t="shared" si="533"/>
        <v>0.14599999999999999</v>
      </c>
    </row>
    <row r="3721" spans="1:28" x14ac:dyDescent="0.25">
      <c r="A3721" s="10">
        <f t="shared" si="535"/>
        <v>45446</v>
      </c>
      <c r="B3721" s="11">
        <v>155</v>
      </c>
      <c r="C3721" s="11">
        <v>2100</v>
      </c>
      <c r="D3721" s="12">
        <v>663.875</v>
      </c>
      <c r="E3721" s="9">
        <v>63.49</v>
      </c>
      <c r="F3721" s="9">
        <f t="shared" si="534"/>
        <v>0</v>
      </c>
      <c r="G3721" s="9">
        <v>2.0099999999999998</v>
      </c>
      <c r="H3721" s="9">
        <v>7.05</v>
      </c>
      <c r="I3721" s="9"/>
      <c r="J3721" s="9">
        <v>-0.14299999999999999</v>
      </c>
      <c r="K3721" s="9">
        <v>79.400000000000006</v>
      </c>
      <c r="L3721" s="9">
        <v>0.248</v>
      </c>
      <c r="M3721" s="9">
        <v>0.34960000000000002</v>
      </c>
      <c r="N3721" s="9">
        <v>0</v>
      </c>
      <c r="O3721" s="9">
        <v>0.6</v>
      </c>
      <c r="P3721" s="9"/>
      <c r="Q3721" s="9"/>
      <c r="R3721" s="9"/>
      <c r="T3721">
        <f t="shared" si="529"/>
        <v>1552100</v>
      </c>
      <c r="U3721">
        <v>0</v>
      </c>
      <c r="V3721">
        <f t="shared" si="527"/>
        <v>0</v>
      </c>
      <c r="W3721" t="str">
        <f t="shared" si="530"/>
        <v/>
      </c>
      <c r="X3721" t="str">
        <f t="shared" si="531"/>
        <v/>
      </c>
      <c r="Y3721" t="str">
        <f t="shared" si="528"/>
        <v/>
      </c>
      <c r="Z3721" s="9"/>
      <c r="AA3721" s="14">
        <f t="shared" si="532"/>
        <v>0.48</v>
      </c>
      <c r="AB3721" s="14">
        <f t="shared" si="533"/>
        <v>0.125</v>
      </c>
    </row>
    <row r="3722" spans="1:28" x14ac:dyDescent="0.25">
      <c r="A3722" s="10">
        <f t="shared" si="535"/>
        <v>45446</v>
      </c>
      <c r="B3722" s="11">
        <v>155</v>
      </c>
      <c r="C3722" s="11">
        <v>2200</v>
      </c>
      <c r="D3722" s="12">
        <v>663.91666666666697</v>
      </c>
      <c r="E3722" s="9">
        <v>63.61</v>
      </c>
      <c r="F3722" s="9">
        <f t="shared" si="534"/>
        <v>0</v>
      </c>
      <c r="G3722" s="9">
        <v>1.01</v>
      </c>
      <c r="H3722" s="9">
        <v>5.54</v>
      </c>
      <c r="I3722" s="9"/>
      <c r="J3722" s="9">
        <v>-1.8420000000000001</v>
      </c>
      <c r="K3722" s="9">
        <v>83.4</v>
      </c>
      <c r="L3722" s="9">
        <v>0.248</v>
      </c>
      <c r="M3722" s="9">
        <v>0.34889999999999999</v>
      </c>
      <c r="N3722" s="9">
        <v>0</v>
      </c>
      <c r="O3722" s="9">
        <v>0.6</v>
      </c>
      <c r="P3722" s="9"/>
      <c r="Q3722" s="9"/>
      <c r="R3722" s="9"/>
      <c r="T3722">
        <f t="shared" si="529"/>
        <v>1552200</v>
      </c>
      <c r="U3722">
        <v>0</v>
      </c>
      <c r="V3722">
        <f t="shared" ref="V3722:V3785" si="536">IF(O3722&lt;1,0,ROUND(O3722,1))</f>
        <v>0</v>
      </c>
      <c r="W3722" t="str">
        <f t="shared" si="530"/>
        <v/>
      </c>
      <c r="X3722" t="str">
        <f t="shared" si="531"/>
        <v/>
      </c>
      <c r="Y3722" t="str">
        <f t="shared" ref="Y3722:Y3785" si="537">IF(C3722=2400,ROUND(F3722/100,3),"")</f>
        <v/>
      </c>
      <c r="Z3722" s="9"/>
      <c r="AA3722" s="14">
        <f t="shared" si="532"/>
        <v>0.44500000000000001</v>
      </c>
      <c r="AB3722" s="14">
        <f t="shared" si="533"/>
        <v>8.8999999999999996E-2</v>
      </c>
    </row>
    <row r="3723" spans="1:28" x14ac:dyDescent="0.25">
      <c r="A3723" s="10">
        <f t="shared" si="535"/>
        <v>45446</v>
      </c>
      <c r="B3723" s="11">
        <v>155</v>
      </c>
      <c r="C3723" s="11">
        <v>2300</v>
      </c>
      <c r="D3723" s="12">
        <v>663.95833333333303</v>
      </c>
      <c r="E3723" s="9">
        <v>63.73</v>
      </c>
      <c r="F3723" s="9">
        <f t="shared" si="534"/>
        <v>0</v>
      </c>
      <c r="G3723" s="9">
        <v>0</v>
      </c>
      <c r="H3723" s="9">
        <v>2.52</v>
      </c>
      <c r="I3723" s="9"/>
      <c r="J3723" s="9">
        <v>-0.64800000000000002</v>
      </c>
      <c r="K3723" s="9">
        <v>86.3</v>
      </c>
      <c r="L3723" s="9">
        <v>0.2472</v>
      </c>
      <c r="M3723" s="9">
        <v>0.34820000000000001</v>
      </c>
      <c r="N3723" s="9">
        <v>0</v>
      </c>
      <c r="O3723" s="9">
        <v>0.6</v>
      </c>
      <c r="P3723" s="9"/>
      <c r="Q3723" s="9"/>
      <c r="R3723" s="9"/>
      <c r="T3723">
        <f t="shared" si="529"/>
        <v>1552300</v>
      </c>
      <c r="U3723">
        <v>0</v>
      </c>
      <c r="V3723">
        <f t="shared" si="536"/>
        <v>0</v>
      </c>
      <c r="W3723" t="str">
        <f t="shared" si="530"/>
        <v/>
      </c>
      <c r="X3723" t="str">
        <f t="shared" si="531"/>
        <v/>
      </c>
      <c r="Y3723" t="str">
        <f t="shared" si="537"/>
        <v/>
      </c>
      <c r="Z3723" s="9"/>
      <c r="AA3723" s="14">
        <f t="shared" si="532"/>
        <v>0.503</v>
      </c>
      <c r="AB3723" s="14">
        <f t="shared" si="533"/>
        <v>0.08</v>
      </c>
    </row>
    <row r="3724" spans="1:28" x14ac:dyDescent="0.25">
      <c r="A3724" s="10">
        <f t="shared" si="535"/>
        <v>45446</v>
      </c>
      <c r="B3724" s="11">
        <v>155</v>
      </c>
      <c r="C3724" s="11">
        <v>2400</v>
      </c>
      <c r="D3724" s="12">
        <v>664</v>
      </c>
      <c r="E3724" s="9">
        <v>63.49</v>
      </c>
      <c r="F3724" s="9">
        <f t="shared" si="534"/>
        <v>0</v>
      </c>
      <c r="G3724" s="9">
        <v>0.5</v>
      </c>
      <c r="H3724" s="9">
        <v>4.53</v>
      </c>
      <c r="I3724" s="9"/>
      <c r="J3724" s="9">
        <v>-0.311</v>
      </c>
      <c r="K3724" s="9">
        <v>85.8</v>
      </c>
      <c r="L3724" s="9">
        <v>0.2472</v>
      </c>
      <c r="M3724" s="9">
        <v>0.34749999999999998</v>
      </c>
      <c r="N3724" s="9">
        <v>0</v>
      </c>
      <c r="O3724" s="9">
        <v>0.6</v>
      </c>
      <c r="P3724" s="9"/>
      <c r="Q3724" s="9"/>
      <c r="R3724" s="9"/>
      <c r="T3724">
        <f t="shared" si="529"/>
        <v>1552400</v>
      </c>
      <c r="U3724">
        <v>0</v>
      </c>
      <c r="V3724">
        <f t="shared" si="536"/>
        <v>0</v>
      </c>
      <c r="W3724">
        <f t="shared" si="530"/>
        <v>0.247</v>
      </c>
      <c r="X3724">
        <f t="shared" si="531"/>
        <v>0.34799999999999998</v>
      </c>
      <c r="Y3724">
        <f t="shared" si="537"/>
        <v>0</v>
      </c>
      <c r="Z3724" s="9"/>
      <c r="AA3724" s="14">
        <f t="shared" si="532"/>
        <v>0.51200000000000001</v>
      </c>
      <c r="AB3724" s="14">
        <f t="shared" si="533"/>
        <v>8.5000000000000006E-2</v>
      </c>
    </row>
    <row r="3725" spans="1:28" x14ac:dyDescent="0.25">
      <c r="A3725" s="10">
        <f t="shared" si="535"/>
        <v>45447</v>
      </c>
      <c r="B3725" s="11">
        <v>156</v>
      </c>
      <c r="C3725" s="11">
        <v>100</v>
      </c>
      <c r="D3725" s="12">
        <v>664.04166666666697</v>
      </c>
      <c r="E3725" s="9">
        <v>63.73</v>
      </c>
      <c r="F3725" s="9">
        <f t="shared" si="534"/>
        <v>0</v>
      </c>
      <c r="G3725" s="9">
        <v>0</v>
      </c>
      <c r="H3725" s="9">
        <v>3.02</v>
      </c>
      <c r="I3725" s="9"/>
      <c r="J3725" s="9">
        <v>-0.19900000000000001</v>
      </c>
      <c r="K3725" s="9">
        <v>86.4</v>
      </c>
      <c r="L3725" s="9">
        <v>0.2472</v>
      </c>
      <c r="M3725" s="9">
        <v>0.34670000000000001</v>
      </c>
      <c r="N3725" s="9">
        <v>0</v>
      </c>
      <c r="O3725" s="9">
        <v>0.6</v>
      </c>
      <c r="P3725" s="9"/>
      <c r="Q3725" s="9"/>
      <c r="R3725" s="9"/>
      <c r="T3725">
        <f t="shared" si="529"/>
        <v>1560100</v>
      </c>
      <c r="U3725">
        <v>0</v>
      </c>
      <c r="V3725">
        <f t="shared" si="536"/>
        <v>0</v>
      </c>
      <c r="W3725" t="str">
        <f t="shared" si="530"/>
        <v/>
      </c>
      <c r="X3725" t="str">
        <f t="shared" si="531"/>
        <v/>
      </c>
      <c r="Y3725" t="str">
        <f t="shared" si="537"/>
        <v/>
      </c>
      <c r="Z3725" s="9"/>
      <c r="AA3725" s="14">
        <f t="shared" si="532"/>
        <v>0.52</v>
      </c>
      <c r="AB3725" s="14">
        <f t="shared" si="533"/>
        <v>8.2000000000000003E-2</v>
      </c>
    </row>
    <row r="3726" spans="1:28" x14ac:dyDescent="0.25">
      <c r="A3726" s="10">
        <f t="shared" si="535"/>
        <v>45447</v>
      </c>
      <c r="B3726" s="11">
        <v>156</v>
      </c>
      <c r="C3726" s="11">
        <v>200</v>
      </c>
      <c r="D3726" s="12">
        <v>664.08333333333303</v>
      </c>
      <c r="E3726" s="9">
        <v>63.49</v>
      </c>
      <c r="F3726" s="9">
        <f t="shared" si="534"/>
        <v>0</v>
      </c>
      <c r="G3726" s="9">
        <v>0.5</v>
      </c>
      <c r="H3726" s="9">
        <v>3.52</v>
      </c>
      <c r="I3726" s="9"/>
      <c r="J3726" s="9">
        <v>-0.53500000000000003</v>
      </c>
      <c r="K3726" s="9">
        <v>84.9</v>
      </c>
      <c r="L3726" s="9">
        <v>0.2472</v>
      </c>
      <c r="M3726" s="9">
        <v>0.34670000000000001</v>
      </c>
      <c r="N3726" s="9">
        <v>0</v>
      </c>
      <c r="O3726" s="9">
        <v>0.6</v>
      </c>
      <c r="P3726" s="9"/>
      <c r="Q3726" s="9"/>
      <c r="R3726" s="9"/>
      <c r="T3726">
        <f t="shared" si="529"/>
        <v>1560200</v>
      </c>
      <c r="U3726">
        <v>0</v>
      </c>
      <c r="V3726">
        <f t="shared" si="536"/>
        <v>0</v>
      </c>
      <c r="W3726" t="str">
        <f t="shared" si="530"/>
        <v/>
      </c>
      <c r="X3726" t="str">
        <f t="shared" si="531"/>
        <v/>
      </c>
      <c r="Y3726" t="str">
        <f t="shared" si="537"/>
        <v/>
      </c>
      <c r="Z3726" s="9"/>
      <c r="AA3726" s="14">
        <f t="shared" si="532"/>
        <v>0.498</v>
      </c>
      <c r="AB3726" s="14">
        <f t="shared" si="533"/>
        <v>8.8999999999999996E-2</v>
      </c>
    </row>
    <row r="3727" spans="1:28" x14ac:dyDescent="0.25">
      <c r="A3727" s="10">
        <f t="shared" si="535"/>
        <v>45447</v>
      </c>
      <c r="B3727" s="11">
        <v>156</v>
      </c>
      <c r="C3727" s="11">
        <v>300</v>
      </c>
      <c r="D3727" s="12">
        <v>664.125</v>
      </c>
      <c r="E3727" s="9">
        <v>63.73</v>
      </c>
      <c r="F3727" s="9">
        <f t="shared" si="534"/>
        <v>0</v>
      </c>
      <c r="G3727" s="9">
        <v>2.0099999999999998</v>
      </c>
      <c r="H3727" s="9">
        <v>5.54</v>
      </c>
      <c r="I3727" s="9"/>
      <c r="J3727" s="9">
        <v>0.439</v>
      </c>
      <c r="K3727" s="9">
        <v>81.8</v>
      </c>
      <c r="L3727" s="9">
        <v>0.2472</v>
      </c>
      <c r="M3727" s="9">
        <v>0.3453</v>
      </c>
      <c r="N3727" s="9">
        <v>0</v>
      </c>
      <c r="O3727" s="9">
        <v>0.6</v>
      </c>
      <c r="P3727" s="9"/>
      <c r="Q3727" s="9"/>
      <c r="R3727" s="9"/>
      <c r="T3727">
        <f t="shared" si="529"/>
        <v>1560300</v>
      </c>
      <c r="U3727">
        <v>0</v>
      </c>
      <c r="V3727">
        <f t="shared" si="536"/>
        <v>0</v>
      </c>
      <c r="W3727" t="str">
        <f t="shared" si="530"/>
        <v/>
      </c>
      <c r="X3727" t="str">
        <f t="shared" si="531"/>
        <v/>
      </c>
      <c r="Y3727" t="str">
        <f t="shared" si="537"/>
        <v/>
      </c>
      <c r="Z3727" s="9"/>
      <c r="AA3727" s="14">
        <f t="shared" si="532"/>
        <v>0.51600000000000001</v>
      </c>
      <c r="AB3727" s="14">
        <f t="shared" si="533"/>
        <v>0.115</v>
      </c>
    </row>
    <row r="3728" spans="1:28" x14ac:dyDescent="0.25">
      <c r="A3728" s="10">
        <f t="shared" si="535"/>
        <v>45447</v>
      </c>
      <c r="B3728" s="11">
        <v>156</v>
      </c>
      <c r="C3728" s="11">
        <v>400</v>
      </c>
      <c r="D3728" s="12">
        <v>664.16666666666697</v>
      </c>
      <c r="E3728" s="9">
        <v>63.49</v>
      </c>
      <c r="F3728" s="9">
        <f t="shared" si="534"/>
        <v>0</v>
      </c>
      <c r="G3728" s="9">
        <v>1.51</v>
      </c>
      <c r="H3728" s="9">
        <v>6.04</v>
      </c>
      <c r="I3728" s="9"/>
      <c r="J3728" s="9">
        <v>0.52200000000000002</v>
      </c>
      <c r="K3728" s="9">
        <v>78.5</v>
      </c>
      <c r="L3728" s="9">
        <v>0.2472</v>
      </c>
      <c r="M3728" s="9">
        <v>0.3453</v>
      </c>
      <c r="N3728" s="9">
        <v>0</v>
      </c>
      <c r="O3728" s="9">
        <v>0.6</v>
      </c>
      <c r="P3728" s="9"/>
      <c r="Q3728" s="9"/>
      <c r="R3728" s="9"/>
      <c r="T3728">
        <f t="shared" si="529"/>
        <v>1560400</v>
      </c>
      <c r="U3728">
        <v>0</v>
      </c>
      <c r="V3728">
        <f t="shared" si="536"/>
        <v>0</v>
      </c>
      <c r="W3728" t="str">
        <f t="shared" si="530"/>
        <v/>
      </c>
      <c r="X3728" t="str">
        <f t="shared" si="531"/>
        <v/>
      </c>
      <c r="Y3728" t="str">
        <f t="shared" si="537"/>
        <v/>
      </c>
      <c r="Z3728" s="9"/>
      <c r="AA3728" s="14">
        <f t="shared" si="532"/>
        <v>0.498</v>
      </c>
      <c r="AB3728" s="14">
        <f t="shared" si="533"/>
        <v>0.13600000000000001</v>
      </c>
    </row>
    <row r="3729" spans="1:28" x14ac:dyDescent="0.25">
      <c r="A3729" s="10">
        <f t="shared" si="535"/>
        <v>45447</v>
      </c>
      <c r="B3729" s="11">
        <v>156</v>
      </c>
      <c r="C3729" s="11">
        <v>500</v>
      </c>
      <c r="D3729" s="12">
        <v>664.20833333333303</v>
      </c>
      <c r="E3729" s="9">
        <v>63.73</v>
      </c>
      <c r="F3729" s="9">
        <f t="shared" si="534"/>
        <v>0</v>
      </c>
      <c r="G3729" s="9">
        <v>0</v>
      </c>
      <c r="H3729" s="9">
        <v>4.03</v>
      </c>
      <c r="I3729" s="9"/>
      <c r="J3729" s="9">
        <v>0.60499999999999998</v>
      </c>
      <c r="K3729" s="9">
        <v>84.1</v>
      </c>
      <c r="L3729" s="9">
        <v>0.2465</v>
      </c>
      <c r="M3729" s="9">
        <v>0.34379999999999999</v>
      </c>
      <c r="N3729" s="9">
        <v>0</v>
      </c>
      <c r="O3729" s="9">
        <v>6.9</v>
      </c>
      <c r="P3729" s="9"/>
      <c r="Q3729" s="9"/>
      <c r="R3729" s="9"/>
      <c r="T3729">
        <f t="shared" si="529"/>
        <v>1560500</v>
      </c>
      <c r="U3729">
        <v>27.3</v>
      </c>
      <c r="V3729">
        <f t="shared" si="536"/>
        <v>6.9</v>
      </c>
      <c r="W3729" t="str">
        <f t="shared" si="530"/>
        <v/>
      </c>
      <c r="X3729" t="str">
        <f t="shared" si="531"/>
        <v/>
      </c>
      <c r="Y3729" t="str">
        <f t="shared" si="537"/>
        <v/>
      </c>
      <c r="Z3729" s="9"/>
      <c r="AA3729" s="14">
        <f t="shared" si="532"/>
        <v>0.53600000000000003</v>
      </c>
      <c r="AB3729" s="14">
        <f t="shared" si="533"/>
        <v>0.10100000000000001</v>
      </c>
    </row>
    <row r="3730" spans="1:28" x14ac:dyDescent="0.25">
      <c r="A3730" s="10">
        <f t="shared" si="535"/>
        <v>45447</v>
      </c>
      <c r="B3730" s="11">
        <v>156</v>
      </c>
      <c r="C3730" s="11">
        <v>600</v>
      </c>
      <c r="D3730" s="12">
        <v>664.25</v>
      </c>
      <c r="E3730" s="9">
        <v>63.73</v>
      </c>
      <c r="F3730" s="9">
        <f t="shared" si="534"/>
        <v>0</v>
      </c>
      <c r="G3730" s="9">
        <v>1.01</v>
      </c>
      <c r="H3730" s="9">
        <v>6.04</v>
      </c>
      <c r="I3730" s="9"/>
      <c r="J3730" s="9">
        <v>0.218</v>
      </c>
      <c r="K3730" s="9">
        <v>86.6</v>
      </c>
      <c r="L3730" s="9">
        <v>0.24579999999999999</v>
      </c>
      <c r="M3730" s="9">
        <v>0.34310000000000002</v>
      </c>
      <c r="N3730" s="9">
        <v>0</v>
      </c>
      <c r="O3730" s="9">
        <v>30.6</v>
      </c>
      <c r="P3730" s="9"/>
      <c r="Q3730" s="9"/>
      <c r="R3730" s="9"/>
      <c r="T3730">
        <f t="shared" si="529"/>
        <v>1560600</v>
      </c>
      <c r="U3730">
        <v>165.5</v>
      </c>
      <c r="V3730">
        <f t="shared" si="536"/>
        <v>30.6</v>
      </c>
      <c r="W3730" t="str">
        <f t="shared" si="530"/>
        <v/>
      </c>
      <c r="X3730" t="str">
        <f t="shared" si="531"/>
        <v/>
      </c>
      <c r="Y3730" t="str">
        <f t="shared" si="537"/>
        <v/>
      </c>
      <c r="Z3730" s="9"/>
      <c r="AA3730" s="14">
        <f t="shared" si="532"/>
        <v>0.53700000000000003</v>
      </c>
      <c r="AB3730" s="14">
        <f t="shared" si="533"/>
        <v>8.3000000000000004E-2</v>
      </c>
    </row>
    <row r="3731" spans="1:28" x14ac:dyDescent="0.25">
      <c r="A3731" s="10">
        <f t="shared" si="535"/>
        <v>45447</v>
      </c>
      <c r="B3731" s="11">
        <v>156</v>
      </c>
      <c r="C3731" s="11">
        <v>700</v>
      </c>
      <c r="D3731" s="12">
        <v>664.29166666666697</v>
      </c>
      <c r="E3731" s="9">
        <v>63.73</v>
      </c>
      <c r="F3731" s="9">
        <f t="shared" si="534"/>
        <v>0</v>
      </c>
      <c r="G3731" s="9">
        <v>1.51</v>
      </c>
      <c r="H3731" s="9">
        <v>6.54</v>
      </c>
      <c r="I3731" s="9"/>
      <c r="J3731" s="9">
        <v>-0.67600000000000005</v>
      </c>
      <c r="K3731" s="9">
        <v>93.1</v>
      </c>
      <c r="L3731" s="9">
        <v>0.24510000000000001</v>
      </c>
      <c r="M3731" s="9">
        <v>0.3417</v>
      </c>
      <c r="N3731" s="9">
        <v>0</v>
      </c>
      <c r="O3731" s="9">
        <v>54.4</v>
      </c>
      <c r="P3731" s="9"/>
      <c r="Q3731" s="9"/>
      <c r="R3731" s="9"/>
      <c r="T3731">
        <f t="shared" si="529"/>
        <v>1560700</v>
      </c>
      <c r="U3731">
        <v>341.7</v>
      </c>
      <c r="V3731">
        <f t="shared" si="536"/>
        <v>54.4</v>
      </c>
      <c r="W3731" t="str">
        <f t="shared" si="530"/>
        <v/>
      </c>
      <c r="X3731" t="str">
        <f t="shared" si="531"/>
        <v/>
      </c>
      <c r="Y3731" t="str">
        <f t="shared" si="537"/>
        <v/>
      </c>
      <c r="Z3731" s="9"/>
      <c r="AA3731" s="14">
        <f t="shared" si="532"/>
        <v>0.54100000000000004</v>
      </c>
      <c r="AB3731" s="14">
        <f t="shared" si="533"/>
        <v>0.04</v>
      </c>
    </row>
    <row r="3732" spans="1:28" x14ac:dyDescent="0.25">
      <c r="A3732" s="10">
        <f t="shared" si="535"/>
        <v>45447</v>
      </c>
      <c r="B3732" s="11">
        <v>156</v>
      </c>
      <c r="C3732" s="11">
        <v>800</v>
      </c>
      <c r="D3732" s="12">
        <v>664.33333333333303</v>
      </c>
      <c r="E3732" s="9">
        <v>63.84</v>
      </c>
      <c r="F3732" s="9">
        <f t="shared" si="534"/>
        <v>0</v>
      </c>
      <c r="G3732" s="9">
        <v>2.52</v>
      </c>
      <c r="H3732" s="9">
        <v>6.54</v>
      </c>
      <c r="I3732" s="9"/>
      <c r="J3732" s="9">
        <v>-1.242</v>
      </c>
      <c r="K3732" s="9">
        <v>96</v>
      </c>
      <c r="L3732" s="9">
        <v>0.24510000000000001</v>
      </c>
      <c r="M3732" s="9">
        <v>0.3417</v>
      </c>
      <c r="N3732" s="9">
        <v>0</v>
      </c>
      <c r="O3732" s="9">
        <v>73.099999999999994</v>
      </c>
      <c r="P3732" s="9"/>
      <c r="Q3732" s="9"/>
      <c r="R3732" s="9"/>
      <c r="T3732">
        <f t="shared" si="529"/>
        <v>1560800</v>
      </c>
      <c r="U3732">
        <v>522.29999999999995</v>
      </c>
      <c r="V3732">
        <f t="shared" si="536"/>
        <v>73.099999999999994</v>
      </c>
      <c r="W3732" t="str">
        <f t="shared" si="530"/>
        <v/>
      </c>
      <c r="X3732" t="str">
        <f t="shared" si="531"/>
        <v/>
      </c>
      <c r="Y3732" t="str">
        <f t="shared" si="537"/>
        <v/>
      </c>
      <c r="Z3732" s="9"/>
      <c r="AA3732" s="14">
        <f t="shared" si="532"/>
        <v>0.53500000000000003</v>
      </c>
      <c r="AB3732" s="14">
        <f t="shared" si="533"/>
        <v>2.1999999999999999E-2</v>
      </c>
    </row>
    <row r="3733" spans="1:28" x14ac:dyDescent="0.25">
      <c r="A3733" s="10">
        <f t="shared" si="535"/>
        <v>45447</v>
      </c>
      <c r="B3733" s="11">
        <v>156</v>
      </c>
      <c r="C3733" s="11">
        <v>900</v>
      </c>
      <c r="D3733" s="12">
        <v>664.375</v>
      </c>
      <c r="E3733" s="9">
        <v>63.84</v>
      </c>
      <c r="F3733" s="9">
        <f t="shared" si="534"/>
        <v>0</v>
      </c>
      <c r="G3733" s="9">
        <v>2.0099999999999998</v>
      </c>
      <c r="H3733" s="9">
        <v>6.04</v>
      </c>
      <c r="I3733" s="9"/>
      <c r="J3733" s="9">
        <v>-0.56299999999999994</v>
      </c>
      <c r="K3733" s="9">
        <v>97.3</v>
      </c>
      <c r="L3733" s="9">
        <v>0.24360000000000001</v>
      </c>
      <c r="M3733" s="9">
        <v>0.3402</v>
      </c>
      <c r="N3733" s="9">
        <v>0</v>
      </c>
      <c r="O3733" s="9">
        <v>135.6</v>
      </c>
      <c r="P3733" s="9"/>
      <c r="Q3733" s="9"/>
      <c r="R3733" s="9"/>
      <c r="T3733">
        <f t="shared" si="529"/>
        <v>1560900</v>
      </c>
      <c r="U3733">
        <v>689.7</v>
      </c>
      <c r="V3733">
        <f t="shared" si="536"/>
        <v>135.6</v>
      </c>
      <c r="W3733" t="str">
        <f t="shared" si="530"/>
        <v/>
      </c>
      <c r="X3733" t="str">
        <f t="shared" si="531"/>
        <v/>
      </c>
      <c r="Y3733" t="str">
        <f t="shared" si="537"/>
        <v/>
      </c>
      <c r="Z3733" s="9"/>
      <c r="AA3733" s="14">
        <f t="shared" si="532"/>
        <v>0.56999999999999995</v>
      </c>
      <c r="AB3733" s="14">
        <f t="shared" si="533"/>
        <v>1.6E-2</v>
      </c>
    </row>
    <row r="3734" spans="1:28" x14ac:dyDescent="0.25">
      <c r="A3734" s="10">
        <f t="shared" si="535"/>
        <v>45447</v>
      </c>
      <c r="B3734" s="11">
        <v>156</v>
      </c>
      <c r="C3734" s="11">
        <v>1000</v>
      </c>
      <c r="D3734" s="12">
        <v>664.41666666666697</v>
      </c>
      <c r="E3734" s="9">
        <v>63.96</v>
      </c>
      <c r="F3734" s="9">
        <f t="shared" si="534"/>
        <v>0</v>
      </c>
      <c r="G3734" s="9">
        <v>2.0099999999999998</v>
      </c>
      <c r="H3734" s="9">
        <v>7.05</v>
      </c>
      <c r="I3734" s="9"/>
      <c r="J3734" s="9">
        <v>0.98899999999999999</v>
      </c>
      <c r="K3734" s="9">
        <v>97.9</v>
      </c>
      <c r="L3734" s="9">
        <v>0.24429999999999999</v>
      </c>
      <c r="M3734" s="9">
        <v>0.3402</v>
      </c>
      <c r="N3734" s="9">
        <v>0.4</v>
      </c>
      <c r="O3734" s="9">
        <v>175.6</v>
      </c>
      <c r="P3734" s="9"/>
      <c r="Q3734" s="9"/>
      <c r="R3734" s="9"/>
      <c r="T3734">
        <f t="shared" si="529"/>
        <v>1561000</v>
      </c>
      <c r="U3734">
        <v>829.3</v>
      </c>
      <c r="V3734">
        <f t="shared" si="536"/>
        <v>175.6</v>
      </c>
      <c r="W3734" t="str">
        <f t="shared" si="530"/>
        <v/>
      </c>
      <c r="X3734" t="str">
        <f t="shared" si="531"/>
        <v/>
      </c>
      <c r="Y3734" t="str">
        <f t="shared" si="537"/>
        <v/>
      </c>
      <c r="Z3734" s="9"/>
      <c r="AA3734" s="14">
        <f t="shared" si="532"/>
        <v>0.64200000000000002</v>
      </c>
      <c r="AB3734" s="14">
        <f t="shared" si="533"/>
        <v>1.4E-2</v>
      </c>
    </row>
    <row r="3735" spans="1:28" x14ac:dyDescent="0.25">
      <c r="A3735" s="10">
        <f t="shared" si="535"/>
        <v>45447</v>
      </c>
      <c r="B3735" s="11">
        <v>156</v>
      </c>
      <c r="C3735" s="11">
        <v>1100</v>
      </c>
      <c r="D3735" s="12">
        <v>664.45833333333303</v>
      </c>
      <c r="E3735" s="9">
        <v>64.08</v>
      </c>
      <c r="F3735" s="9">
        <f t="shared" si="534"/>
        <v>7.9999999999998295E-2</v>
      </c>
      <c r="G3735" s="9">
        <v>2.52</v>
      </c>
      <c r="H3735" s="9">
        <v>7.05</v>
      </c>
      <c r="I3735" s="9"/>
      <c r="J3735" s="9">
        <v>2.8769999999999998</v>
      </c>
      <c r="K3735" s="9">
        <v>97.8</v>
      </c>
      <c r="L3735" s="9">
        <v>0.24429999999999999</v>
      </c>
      <c r="M3735" s="9">
        <v>0.3402</v>
      </c>
      <c r="N3735" s="9">
        <v>0</v>
      </c>
      <c r="O3735" s="9">
        <v>250.6</v>
      </c>
      <c r="P3735" s="9"/>
      <c r="Q3735" s="9"/>
      <c r="R3735" s="9"/>
      <c r="T3735">
        <f t="shared" si="529"/>
        <v>1561100</v>
      </c>
      <c r="U3735">
        <v>930.8</v>
      </c>
      <c r="V3735">
        <f t="shared" si="536"/>
        <v>250.6</v>
      </c>
      <c r="W3735" t="str">
        <f t="shared" si="530"/>
        <v/>
      </c>
      <c r="X3735" t="str">
        <f t="shared" si="531"/>
        <v/>
      </c>
      <c r="Y3735" t="str">
        <f t="shared" si="537"/>
        <v/>
      </c>
      <c r="Z3735" s="9"/>
      <c r="AA3735" s="14">
        <f t="shared" si="532"/>
        <v>0.73399999999999999</v>
      </c>
      <c r="AB3735" s="14">
        <f t="shared" si="533"/>
        <v>1.7000000000000001E-2</v>
      </c>
    </row>
    <row r="3736" spans="1:28" x14ac:dyDescent="0.25">
      <c r="A3736" s="10">
        <f t="shared" si="535"/>
        <v>45447</v>
      </c>
      <c r="B3736" s="11">
        <v>156</v>
      </c>
      <c r="C3736" s="11">
        <v>1200</v>
      </c>
      <c r="D3736" s="12">
        <v>664.5</v>
      </c>
      <c r="E3736" s="9">
        <v>64.78</v>
      </c>
      <c r="F3736" s="9">
        <f t="shared" si="534"/>
        <v>0.78000000000000114</v>
      </c>
      <c r="G3736" s="9">
        <v>3.02</v>
      </c>
      <c r="H3736" s="9">
        <v>8.0500000000000007</v>
      </c>
      <c r="I3736" s="9"/>
      <c r="J3736" s="9">
        <v>9.1880000000000006</v>
      </c>
      <c r="K3736" s="9">
        <v>89.1</v>
      </c>
      <c r="L3736" s="9">
        <v>0.24510000000000001</v>
      </c>
      <c r="M3736" s="9">
        <v>0.3402</v>
      </c>
      <c r="N3736" s="9">
        <v>0</v>
      </c>
      <c r="O3736" s="9">
        <v>746.9</v>
      </c>
      <c r="P3736" s="9"/>
      <c r="Q3736" s="9"/>
      <c r="R3736" s="9"/>
      <c r="T3736">
        <f t="shared" si="529"/>
        <v>1561200</v>
      </c>
      <c r="U3736">
        <v>986.3</v>
      </c>
      <c r="V3736">
        <f t="shared" si="536"/>
        <v>746.9</v>
      </c>
      <c r="W3736" t="str">
        <f t="shared" si="530"/>
        <v/>
      </c>
      <c r="X3736" t="str">
        <f t="shared" si="531"/>
        <v/>
      </c>
      <c r="Y3736" t="str">
        <f t="shared" si="537"/>
        <v/>
      </c>
      <c r="Z3736" s="9"/>
      <c r="AA3736" s="14">
        <f t="shared" si="532"/>
        <v>1.036</v>
      </c>
      <c r="AB3736" s="14">
        <f t="shared" si="533"/>
        <v>0.127</v>
      </c>
    </row>
    <row r="3737" spans="1:28" x14ac:dyDescent="0.25">
      <c r="A3737" s="10">
        <f t="shared" si="535"/>
        <v>45447</v>
      </c>
      <c r="B3737" s="11">
        <v>156</v>
      </c>
      <c r="C3737" s="11">
        <v>1300</v>
      </c>
      <c r="D3737" s="12">
        <v>664.54166666666697</v>
      </c>
      <c r="E3737" s="9">
        <v>63.84</v>
      </c>
      <c r="F3737" s="9">
        <f t="shared" si="534"/>
        <v>0</v>
      </c>
      <c r="G3737" s="9">
        <v>3.52</v>
      </c>
      <c r="H3737" s="9">
        <v>9.56</v>
      </c>
      <c r="I3737" s="9"/>
      <c r="J3737" s="9">
        <v>7.1159999999999997</v>
      </c>
      <c r="K3737" s="9">
        <v>75.3</v>
      </c>
      <c r="L3737" s="9">
        <v>0.24579999999999999</v>
      </c>
      <c r="M3737" s="9">
        <v>0.3402</v>
      </c>
      <c r="N3737" s="9">
        <v>0</v>
      </c>
      <c r="O3737" s="9">
        <v>671.9</v>
      </c>
      <c r="P3737" s="9"/>
      <c r="Q3737" s="9"/>
      <c r="R3737" s="9"/>
      <c r="T3737">
        <f t="shared" si="529"/>
        <v>1561300</v>
      </c>
      <c r="U3737">
        <v>991.7</v>
      </c>
      <c r="V3737">
        <f t="shared" si="536"/>
        <v>671.9</v>
      </c>
      <c r="W3737" t="str">
        <f t="shared" si="530"/>
        <v/>
      </c>
      <c r="X3737" t="str">
        <f t="shared" si="531"/>
        <v/>
      </c>
      <c r="Y3737" t="str">
        <f t="shared" si="537"/>
        <v/>
      </c>
      <c r="Z3737" s="9"/>
      <c r="AA3737" s="14">
        <f t="shared" si="532"/>
        <v>0.76</v>
      </c>
      <c r="AB3737" s="14">
        <f t="shared" si="533"/>
        <v>0.249</v>
      </c>
    </row>
    <row r="3738" spans="1:28" x14ac:dyDescent="0.25">
      <c r="A3738" s="10">
        <f t="shared" si="535"/>
        <v>45447</v>
      </c>
      <c r="B3738" s="11">
        <v>156</v>
      </c>
      <c r="C3738" s="11">
        <v>1400</v>
      </c>
      <c r="D3738" s="12">
        <v>664.58333333333303</v>
      </c>
      <c r="E3738" s="9">
        <v>63.26</v>
      </c>
      <c r="F3738" s="9">
        <f t="shared" si="534"/>
        <v>0</v>
      </c>
      <c r="G3738" s="9">
        <v>3.52</v>
      </c>
      <c r="H3738" s="9">
        <v>9.56</v>
      </c>
      <c r="I3738" s="9"/>
      <c r="J3738" s="9">
        <v>5.5910000000000002</v>
      </c>
      <c r="K3738" s="9">
        <v>75.7</v>
      </c>
      <c r="L3738" s="9">
        <v>0.24579999999999999</v>
      </c>
      <c r="M3738" s="9">
        <v>0.33950000000000002</v>
      </c>
      <c r="N3738" s="9">
        <v>0.2</v>
      </c>
      <c r="O3738" s="9">
        <v>368.1</v>
      </c>
      <c r="P3738" s="9"/>
      <c r="Q3738" s="9"/>
      <c r="R3738" s="9"/>
      <c r="T3738">
        <f t="shared" si="529"/>
        <v>1561400</v>
      </c>
      <c r="U3738">
        <v>946.2</v>
      </c>
      <c r="V3738">
        <f t="shared" si="536"/>
        <v>368.1</v>
      </c>
      <c r="W3738" t="str">
        <f t="shared" si="530"/>
        <v/>
      </c>
      <c r="X3738" t="str">
        <f t="shared" si="531"/>
        <v/>
      </c>
      <c r="Y3738" t="str">
        <f t="shared" si="537"/>
        <v/>
      </c>
      <c r="Z3738" s="9"/>
      <c r="AA3738" s="14">
        <f t="shared" si="532"/>
        <v>0.68799999999999994</v>
      </c>
      <c r="AB3738" s="14">
        <f t="shared" si="533"/>
        <v>0.221</v>
      </c>
    </row>
    <row r="3739" spans="1:28" x14ac:dyDescent="0.25">
      <c r="A3739" s="10">
        <f t="shared" si="535"/>
        <v>45447</v>
      </c>
      <c r="B3739" s="11">
        <v>156</v>
      </c>
      <c r="C3739" s="11">
        <v>1500</v>
      </c>
      <c r="D3739" s="12">
        <v>664.625</v>
      </c>
      <c r="E3739" s="9">
        <v>63.84</v>
      </c>
      <c r="F3739" s="9">
        <f t="shared" si="534"/>
        <v>0</v>
      </c>
      <c r="G3739" s="9">
        <v>3.52</v>
      </c>
      <c r="H3739" s="9">
        <v>8.56</v>
      </c>
      <c r="I3739" s="9"/>
      <c r="J3739" s="9">
        <v>5.3339999999999996</v>
      </c>
      <c r="K3739" s="9">
        <v>90.1</v>
      </c>
      <c r="L3739" s="9">
        <v>0.24579999999999999</v>
      </c>
      <c r="M3739" s="9">
        <v>0.33660000000000001</v>
      </c>
      <c r="N3739" s="9">
        <v>1.2</v>
      </c>
      <c r="O3739" s="9">
        <v>399.4</v>
      </c>
      <c r="P3739" s="9"/>
      <c r="Q3739" s="9"/>
      <c r="R3739" s="9"/>
      <c r="T3739">
        <f t="shared" si="529"/>
        <v>1561500</v>
      </c>
      <c r="U3739">
        <v>854.2</v>
      </c>
      <c r="V3739">
        <f t="shared" si="536"/>
        <v>399.4</v>
      </c>
      <c r="W3739" t="str">
        <f t="shared" si="530"/>
        <v/>
      </c>
      <c r="X3739" t="str">
        <f t="shared" si="531"/>
        <v/>
      </c>
      <c r="Y3739" t="str">
        <f t="shared" si="537"/>
        <v/>
      </c>
      <c r="Z3739" s="9"/>
      <c r="AA3739" s="14">
        <f t="shared" si="532"/>
        <v>0.80400000000000005</v>
      </c>
      <c r="AB3739" s="14">
        <f t="shared" si="533"/>
        <v>8.7999999999999995E-2</v>
      </c>
    </row>
    <row r="3740" spans="1:28" x14ac:dyDescent="0.25">
      <c r="A3740" s="10">
        <f t="shared" si="535"/>
        <v>45447</v>
      </c>
      <c r="B3740" s="11">
        <v>156</v>
      </c>
      <c r="C3740" s="11">
        <v>1600</v>
      </c>
      <c r="D3740" s="12">
        <v>664.66666666666697</v>
      </c>
      <c r="E3740" s="9">
        <v>63.96</v>
      </c>
      <c r="F3740" s="9">
        <f t="shared" si="534"/>
        <v>0</v>
      </c>
      <c r="G3740" s="9">
        <v>2.52</v>
      </c>
      <c r="H3740" s="9">
        <v>7.55</v>
      </c>
      <c r="I3740" s="9"/>
      <c r="J3740" s="9">
        <v>3.1419999999999999</v>
      </c>
      <c r="K3740" s="9">
        <v>91.5</v>
      </c>
      <c r="L3740" s="9">
        <v>0.2472</v>
      </c>
      <c r="M3740" s="9">
        <v>0.33729999999999999</v>
      </c>
      <c r="N3740" s="9">
        <v>1.2</v>
      </c>
      <c r="O3740" s="9">
        <v>159.4</v>
      </c>
      <c r="P3740" s="9"/>
      <c r="Q3740" s="9"/>
      <c r="R3740" s="9"/>
      <c r="T3740">
        <f t="shared" si="529"/>
        <v>1561600</v>
      </c>
      <c r="U3740">
        <v>721.3</v>
      </c>
      <c r="V3740">
        <f t="shared" si="536"/>
        <v>159.4</v>
      </c>
      <c r="W3740" t="str">
        <f t="shared" si="530"/>
        <v/>
      </c>
      <c r="X3740" t="str">
        <f t="shared" si="531"/>
        <v/>
      </c>
      <c r="Y3740" t="str">
        <f t="shared" si="537"/>
        <v/>
      </c>
      <c r="Z3740" s="9"/>
      <c r="AA3740" s="14">
        <f t="shared" si="532"/>
        <v>0.7</v>
      </c>
      <c r="AB3740" s="14">
        <f t="shared" si="533"/>
        <v>6.5000000000000002E-2</v>
      </c>
    </row>
    <row r="3741" spans="1:28" x14ac:dyDescent="0.25">
      <c r="A3741" s="10">
        <f t="shared" si="535"/>
        <v>45447</v>
      </c>
      <c r="B3741" s="11">
        <v>156</v>
      </c>
      <c r="C3741" s="11">
        <v>1700</v>
      </c>
      <c r="D3741" s="12">
        <v>664.70833333333303</v>
      </c>
      <c r="E3741" s="9">
        <v>63.96</v>
      </c>
      <c r="F3741" s="9">
        <f t="shared" si="534"/>
        <v>0</v>
      </c>
      <c r="G3741" s="9">
        <v>2.0099999999999998</v>
      </c>
      <c r="H3741" s="9">
        <v>7.05</v>
      </c>
      <c r="I3741" s="9"/>
      <c r="J3741" s="9">
        <v>5.2309999999999999</v>
      </c>
      <c r="K3741" s="9">
        <v>91.3</v>
      </c>
      <c r="L3741" s="9">
        <v>0.2472</v>
      </c>
      <c r="M3741" s="9">
        <v>0.34089999999999998</v>
      </c>
      <c r="N3741" s="9">
        <v>0</v>
      </c>
      <c r="O3741" s="9">
        <v>213.1</v>
      </c>
      <c r="P3741" s="9"/>
      <c r="Q3741" s="9"/>
      <c r="R3741" s="9"/>
      <c r="T3741">
        <f t="shared" si="529"/>
        <v>1561700</v>
      </c>
      <c r="U3741">
        <v>559.20000000000005</v>
      </c>
      <c r="V3741">
        <f t="shared" si="536"/>
        <v>213.1</v>
      </c>
      <c r="W3741" t="str">
        <f t="shared" si="530"/>
        <v/>
      </c>
      <c r="X3741" t="str">
        <f t="shared" si="531"/>
        <v/>
      </c>
      <c r="Y3741" t="str">
        <f t="shared" si="537"/>
        <v/>
      </c>
      <c r="Z3741" s="9"/>
      <c r="AA3741" s="14">
        <f t="shared" si="532"/>
        <v>0.80900000000000005</v>
      </c>
      <c r="AB3741" s="14">
        <f t="shared" si="533"/>
        <v>7.6999999999999999E-2</v>
      </c>
    </row>
    <row r="3742" spans="1:28" x14ac:dyDescent="0.25">
      <c r="A3742" s="10">
        <f t="shared" si="535"/>
        <v>45447</v>
      </c>
      <c r="B3742" s="11">
        <v>156</v>
      </c>
      <c r="C3742" s="11">
        <v>1800</v>
      </c>
      <c r="D3742" s="12">
        <v>664.75</v>
      </c>
      <c r="E3742" s="9">
        <v>63.73</v>
      </c>
      <c r="F3742" s="9">
        <f t="shared" si="534"/>
        <v>0</v>
      </c>
      <c r="G3742" s="9">
        <v>3.52</v>
      </c>
      <c r="H3742" s="9">
        <v>11.58</v>
      </c>
      <c r="I3742" s="9"/>
      <c r="J3742" s="9">
        <v>4.22</v>
      </c>
      <c r="K3742" s="9">
        <v>83.8</v>
      </c>
      <c r="L3742" s="9">
        <v>0.2465</v>
      </c>
      <c r="M3742" s="9">
        <v>0.34239999999999998</v>
      </c>
      <c r="N3742" s="9">
        <v>0</v>
      </c>
      <c r="O3742" s="9">
        <v>184.4</v>
      </c>
      <c r="P3742" s="9"/>
      <c r="Q3742" s="9"/>
      <c r="R3742" s="9"/>
      <c r="T3742">
        <f t="shared" si="529"/>
        <v>1561800</v>
      </c>
      <c r="U3742">
        <v>380</v>
      </c>
      <c r="V3742">
        <f t="shared" si="536"/>
        <v>184.4</v>
      </c>
      <c r="W3742" t="str">
        <f t="shared" si="530"/>
        <v/>
      </c>
      <c r="X3742" t="str">
        <f t="shared" si="531"/>
        <v/>
      </c>
      <c r="Y3742" t="str">
        <f t="shared" si="537"/>
        <v/>
      </c>
      <c r="Z3742" s="9"/>
      <c r="AA3742" s="14">
        <f t="shared" si="532"/>
        <v>0.69199999999999995</v>
      </c>
      <c r="AB3742" s="14">
        <f t="shared" si="533"/>
        <v>0.13400000000000001</v>
      </c>
    </row>
    <row r="3743" spans="1:28" x14ac:dyDescent="0.25">
      <c r="A3743" s="10">
        <f t="shared" si="535"/>
        <v>45447</v>
      </c>
      <c r="B3743" s="11">
        <v>156</v>
      </c>
      <c r="C3743" s="11">
        <v>1900</v>
      </c>
      <c r="D3743" s="12">
        <v>664.79166666666697</v>
      </c>
      <c r="E3743" s="9">
        <v>63.37</v>
      </c>
      <c r="F3743" s="9">
        <f t="shared" si="534"/>
        <v>0</v>
      </c>
      <c r="G3743" s="9">
        <v>3.02</v>
      </c>
      <c r="H3743" s="9">
        <v>8.56</v>
      </c>
      <c r="I3743" s="9"/>
      <c r="J3743" s="9">
        <v>2.9830000000000001</v>
      </c>
      <c r="K3743" s="9">
        <v>76.900000000000006</v>
      </c>
      <c r="L3743" s="9">
        <v>0.24579999999999999</v>
      </c>
      <c r="M3743" s="9">
        <v>0.34310000000000002</v>
      </c>
      <c r="N3743" s="9">
        <v>0</v>
      </c>
      <c r="O3743" s="9">
        <v>140.6</v>
      </c>
      <c r="P3743" s="9"/>
      <c r="Q3743" s="9"/>
      <c r="R3743" s="9"/>
      <c r="T3743">
        <f t="shared" si="529"/>
        <v>1561900</v>
      </c>
      <c r="U3743">
        <v>200.8</v>
      </c>
      <c r="V3743">
        <f t="shared" si="536"/>
        <v>140.6</v>
      </c>
      <c r="W3743" t="str">
        <f t="shared" si="530"/>
        <v/>
      </c>
      <c r="X3743" t="str">
        <f t="shared" si="531"/>
        <v/>
      </c>
      <c r="Y3743" t="str">
        <f t="shared" si="537"/>
        <v/>
      </c>
      <c r="Z3743" s="9"/>
      <c r="AA3743" s="14">
        <f t="shared" si="532"/>
        <v>0.58199999999999996</v>
      </c>
      <c r="AB3743" s="14">
        <f t="shared" si="533"/>
        <v>0.17499999999999999</v>
      </c>
    </row>
    <row r="3744" spans="1:28" x14ac:dyDescent="0.25">
      <c r="A3744" s="10">
        <f t="shared" si="535"/>
        <v>45447</v>
      </c>
      <c r="B3744" s="11">
        <v>156</v>
      </c>
      <c r="C3744" s="11">
        <v>2000</v>
      </c>
      <c r="D3744" s="12">
        <v>664.83333333333303</v>
      </c>
      <c r="E3744" s="9">
        <v>63.61</v>
      </c>
      <c r="F3744" s="9">
        <f t="shared" si="534"/>
        <v>0</v>
      </c>
      <c r="G3744" s="9">
        <v>3.02</v>
      </c>
      <c r="H3744" s="9">
        <v>9.56</v>
      </c>
      <c r="I3744" s="9"/>
      <c r="J3744" s="9">
        <v>1.0169999999999999</v>
      </c>
      <c r="K3744" s="9">
        <v>76</v>
      </c>
      <c r="L3744" s="9">
        <v>0.24579999999999999</v>
      </c>
      <c r="M3744" s="9">
        <v>0.34310000000000002</v>
      </c>
      <c r="N3744" s="9">
        <v>0</v>
      </c>
      <c r="O3744" s="9">
        <v>21.9</v>
      </c>
      <c r="P3744" s="9"/>
      <c r="Q3744" s="9"/>
      <c r="R3744" s="9"/>
      <c r="T3744">
        <f t="shared" si="529"/>
        <v>1562000</v>
      </c>
      <c r="U3744">
        <v>49.2</v>
      </c>
      <c r="V3744">
        <f t="shared" si="536"/>
        <v>21.9</v>
      </c>
      <c r="W3744" t="str">
        <f t="shared" si="530"/>
        <v/>
      </c>
      <c r="X3744" t="str">
        <f t="shared" si="531"/>
        <v/>
      </c>
      <c r="Y3744" t="str">
        <f t="shared" si="537"/>
        <v/>
      </c>
      <c r="Z3744" s="9"/>
      <c r="AA3744" s="14">
        <f t="shared" si="532"/>
        <v>0.499</v>
      </c>
      <c r="AB3744" s="14">
        <f t="shared" si="533"/>
        <v>0.158</v>
      </c>
    </row>
    <row r="3745" spans="1:28" x14ac:dyDescent="0.25">
      <c r="A3745" s="10">
        <f t="shared" si="535"/>
        <v>45447</v>
      </c>
      <c r="B3745" s="11">
        <v>156</v>
      </c>
      <c r="C3745" s="11">
        <v>2100</v>
      </c>
      <c r="D3745" s="12">
        <v>664.875</v>
      </c>
      <c r="E3745" s="9">
        <v>63.49</v>
      </c>
      <c r="F3745" s="9">
        <f t="shared" si="534"/>
        <v>0</v>
      </c>
      <c r="G3745" s="9">
        <v>3.52</v>
      </c>
      <c r="H3745" s="9">
        <v>12.08</v>
      </c>
      <c r="I3745" s="9"/>
      <c r="J3745" s="9">
        <v>0.27300000000000002</v>
      </c>
      <c r="K3745" s="9">
        <v>75.7</v>
      </c>
      <c r="L3745" s="9">
        <v>0.24579999999999999</v>
      </c>
      <c r="M3745" s="9">
        <v>0.34239999999999998</v>
      </c>
      <c r="N3745" s="9">
        <v>0</v>
      </c>
      <c r="O3745" s="9">
        <v>0.6</v>
      </c>
      <c r="P3745" s="9"/>
      <c r="Q3745" s="9"/>
      <c r="R3745" s="9"/>
      <c r="T3745">
        <f t="shared" si="529"/>
        <v>1562100</v>
      </c>
      <c r="U3745">
        <v>0</v>
      </c>
      <c r="V3745">
        <f t="shared" si="536"/>
        <v>0</v>
      </c>
      <c r="W3745" t="str">
        <f t="shared" si="530"/>
        <v/>
      </c>
      <c r="X3745" t="str">
        <f t="shared" si="531"/>
        <v/>
      </c>
      <c r="Y3745" t="str">
        <f t="shared" si="537"/>
        <v/>
      </c>
      <c r="Z3745" s="9"/>
      <c r="AA3745" s="14">
        <f t="shared" si="532"/>
        <v>0.47099999999999997</v>
      </c>
      <c r="AB3745" s="14">
        <f t="shared" si="533"/>
        <v>0.151</v>
      </c>
    </row>
    <row r="3746" spans="1:28" x14ac:dyDescent="0.25">
      <c r="A3746" s="10">
        <f t="shared" si="535"/>
        <v>45447</v>
      </c>
      <c r="B3746" s="11">
        <v>156</v>
      </c>
      <c r="C3746" s="11">
        <v>2200</v>
      </c>
      <c r="D3746" s="12">
        <v>664.91666666666697</v>
      </c>
      <c r="E3746" s="9">
        <v>63.49</v>
      </c>
      <c r="F3746" s="9">
        <f t="shared" si="534"/>
        <v>0</v>
      </c>
      <c r="G3746" s="9">
        <v>3.52</v>
      </c>
      <c r="H3746" s="9">
        <v>9.06</v>
      </c>
      <c r="I3746" s="9"/>
      <c r="J3746" s="9">
        <v>-0.17100000000000001</v>
      </c>
      <c r="K3746" s="9">
        <v>73.599999999999994</v>
      </c>
      <c r="L3746" s="9">
        <v>0.24510000000000001</v>
      </c>
      <c r="M3746" s="9">
        <v>0.34239999999999998</v>
      </c>
      <c r="N3746" s="9">
        <v>0</v>
      </c>
      <c r="O3746" s="9">
        <v>0.6</v>
      </c>
      <c r="P3746" s="9"/>
      <c r="Q3746" s="9"/>
      <c r="R3746" s="9"/>
      <c r="T3746">
        <f t="shared" si="529"/>
        <v>1562200</v>
      </c>
      <c r="U3746">
        <v>0</v>
      </c>
      <c r="V3746">
        <f t="shared" si="536"/>
        <v>0</v>
      </c>
      <c r="W3746" t="str">
        <f t="shared" si="530"/>
        <v/>
      </c>
      <c r="X3746" t="str">
        <f t="shared" si="531"/>
        <v/>
      </c>
      <c r="Y3746" t="str">
        <f t="shared" si="537"/>
        <v/>
      </c>
      <c r="Z3746" s="9"/>
      <c r="AA3746" s="14">
        <f t="shared" si="532"/>
        <v>0.44400000000000001</v>
      </c>
      <c r="AB3746" s="14">
        <f t="shared" si="533"/>
        <v>0.159</v>
      </c>
    </row>
    <row r="3747" spans="1:28" x14ac:dyDescent="0.25">
      <c r="A3747" s="10">
        <f t="shared" si="535"/>
        <v>45447</v>
      </c>
      <c r="B3747" s="11">
        <v>156</v>
      </c>
      <c r="C3747" s="11">
        <v>2300</v>
      </c>
      <c r="D3747" s="12">
        <v>664.95833333333303</v>
      </c>
      <c r="E3747" s="9">
        <v>63.84</v>
      </c>
      <c r="F3747" s="9">
        <f t="shared" si="534"/>
        <v>0</v>
      </c>
      <c r="G3747" s="9">
        <v>1.51</v>
      </c>
      <c r="H3747" s="9">
        <v>7.55</v>
      </c>
      <c r="I3747" s="9"/>
      <c r="J3747" s="9">
        <v>-0.67600000000000005</v>
      </c>
      <c r="K3747" s="9">
        <v>73.3</v>
      </c>
      <c r="L3747" s="9">
        <v>0.24510000000000001</v>
      </c>
      <c r="M3747" s="9">
        <v>0.3417</v>
      </c>
      <c r="N3747" s="9">
        <v>0</v>
      </c>
      <c r="O3747" s="9">
        <v>0.6</v>
      </c>
      <c r="P3747" s="9"/>
      <c r="Q3747" s="9"/>
      <c r="R3747" s="9"/>
      <c r="T3747">
        <f t="shared" si="529"/>
        <v>1562300</v>
      </c>
      <c r="U3747">
        <v>0</v>
      </c>
      <c r="V3747">
        <f t="shared" si="536"/>
        <v>0</v>
      </c>
      <c r="W3747" t="str">
        <f t="shared" si="530"/>
        <v/>
      </c>
      <c r="X3747" t="str">
        <f t="shared" si="531"/>
        <v/>
      </c>
      <c r="Y3747" t="str">
        <f t="shared" si="537"/>
        <v/>
      </c>
      <c r="Z3747" s="9"/>
      <c r="AA3747" s="14">
        <f t="shared" si="532"/>
        <v>0.42599999999999999</v>
      </c>
      <c r="AB3747" s="14">
        <f t="shared" si="533"/>
        <v>0.155</v>
      </c>
    </row>
    <row r="3748" spans="1:28" x14ac:dyDescent="0.25">
      <c r="A3748" s="10">
        <f t="shared" si="535"/>
        <v>45447</v>
      </c>
      <c r="B3748" s="11">
        <v>156</v>
      </c>
      <c r="C3748" s="11">
        <v>2400</v>
      </c>
      <c r="D3748" s="12">
        <v>665</v>
      </c>
      <c r="E3748" s="9">
        <v>63.61</v>
      </c>
      <c r="F3748" s="9">
        <f t="shared" si="534"/>
        <v>0</v>
      </c>
      <c r="G3748" s="9">
        <v>1.01</v>
      </c>
      <c r="H3748" s="9">
        <v>5.54</v>
      </c>
      <c r="I3748" s="9"/>
      <c r="J3748" s="9">
        <v>-1.556</v>
      </c>
      <c r="K3748" s="9">
        <v>77.8</v>
      </c>
      <c r="L3748" s="9">
        <v>0.24579999999999999</v>
      </c>
      <c r="M3748" s="9">
        <v>0.34089999999999998</v>
      </c>
      <c r="N3748" s="9">
        <v>0</v>
      </c>
      <c r="O3748" s="9">
        <v>0.6</v>
      </c>
      <c r="P3748" s="9"/>
      <c r="Q3748" s="9"/>
      <c r="R3748" s="9"/>
      <c r="T3748">
        <f t="shared" si="529"/>
        <v>1562400</v>
      </c>
      <c r="U3748">
        <v>0</v>
      </c>
      <c r="V3748">
        <f t="shared" si="536"/>
        <v>0</v>
      </c>
      <c r="W3748">
        <f t="shared" si="530"/>
        <v>0.246</v>
      </c>
      <c r="X3748">
        <f t="shared" si="531"/>
        <v>0.34100000000000003</v>
      </c>
      <c r="Y3748">
        <f t="shared" si="537"/>
        <v>0</v>
      </c>
      <c r="Z3748" s="9"/>
      <c r="AA3748" s="14">
        <f t="shared" si="532"/>
        <v>0.42399999999999999</v>
      </c>
      <c r="AB3748" s="14">
        <f t="shared" si="533"/>
        <v>0.121</v>
      </c>
    </row>
    <row r="3749" spans="1:28" x14ac:dyDescent="0.25">
      <c r="A3749" s="10">
        <f t="shared" si="535"/>
        <v>45448</v>
      </c>
      <c r="B3749" s="11">
        <v>157</v>
      </c>
      <c r="C3749" s="11">
        <v>100</v>
      </c>
      <c r="D3749" s="12">
        <v>665.04166666666697</v>
      </c>
      <c r="E3749" s="9">
        <v>63.61</v>
      </c>
      <c r="F3749" s="9">
        <f t="shared" si="534"/>
        <v>0</v>
      </c>
      <c r="G3749" s="9">
        <v>0.5</v>
      </c>
      <c r="H3749" s="9">
        <v>3.02</v>
      </c>
      <c r="I3749" s="9"/>
      <c r="J3749" s="9">
        <v>-2.1309999999999998</v>
      </c>
      <c r="K3749" s="9">
        <v>82.9</v>
      </c>
      <c r="L3749" s="9">
        <v>0.24579999999999999</v>
      </c>
      <c r="M3749" s="9">
        <v>0.3402</v>
      </c>
      <c r="N3749" s="9">
        <v>0</v>
      </c>
      <c r="O3749" s="9">
        <v>0.6</v>
      </c>
      <c r="P3749" s="9"/>
      <c r="Q3749" s="9"/>
      <c r="R3749" s="9"/>
      <c r="T3749">
        <f t="shared" si="529"/>
        <v>1570100</v>
      </c>
      <c r="U3749">
        <v>0</v>
      </c>
      <c r="V3749">
        <f t="shared" si="536"/>
        <v>0</v>
      </c>
      <c r="W3749" t="str">
        <f t="shared" si="530"/>
        <v/>
      </c>
      <c r="X3749" t="str">
        <f t="shared" si="531"/>
        <v/>
      </c>
      <c r="Y3749" t="str">
        <f t="shared" si="537"/>
        <v/>
      </c>
      <c r="Z3749" s="9"/>
      <c r="AA3749" s="14">
        <f t="shared" si="532"/>
        <v>0.433</v>
      </c>
      <c r="AB3749" s="14">
        <f t="shared" si="533"/>
        <v>8.8999999999999996E-2</v>
      </c>
    </row>
    <row r="3750" spans="1:28" x14ac:dyDescent="0.25">
      <c r="A3750" s="10">
        <f t="shared" si="535"/>
        <v>45448</v>
      </c>
      <c r="B3750" s="11">
        <v>157</v>
      </c>
      <c r="C3750" s="11">
        <v>200</v>
      </c>
      <c r="D3750" s="12">
        <v>665.08333333333303</v>
      </c>
      <c r="E3750" s="9">
        <v>63.61</v>
      </c>
      <c r="F3750" s="9">
        <f t="shared" si="534"/>
        <v>0</v>
      </c>
      <c r="G3750" s="9">
        <v>0.5</v>
      </c>
      <c r="H3750" s="9">
        <v>6.54</v>
      </c>
      <c r="I3750" s="9"/>
      <c r="J3750" s="9">
        <v>-1.929</v>
      </c>
      <c r="K3750" s="9">
        <v>84.2</v>
      </c>
      <c r="L3750" s="9">
        <v>0.2465</v>
      </c>
      <c r="M3750" s="9">
        <v>0.3402</v>
      </c>
      <c r="N3750" s="9">
        <v>0</v>
      </c>
      <c r="O3750" s="9">
        <v>0.6</v>
      </c>
      <c r="P3750" s="9"/>
      <c r="Q3750" s="9"/>
      <c r="R3750" s="9"/>
      <c r="T3750">
        <f t="shared" si="529"/>
        <v>1570200</v>
      </c>
      <c r="U3750">
        <v>0</v>
      </c>
      <c r="V3750">
        <f t="shared" si="536"/>
        <v>0</v>
      </c>
      <c r="W3750" t="str">
        <f t="shared" si="530"/>
        <v/>
      </c>
      <c r="X3750" t="str">
        <f t="shared" si="531"/>
        <v/>
      </c>
      <c r="Y3750" t="str">
        <f t="shared" si="537"/>
        <v/>
      </c>
      <c r="Z3750" s="9"/>
      <c r="AA3750" s="14">
        <f t="shared" si="532"/>
        <v>0.44600000000000001</v>
      </c>
      <c r="AB3750" s="14">
        <f t="shared" si="533"/>
        <v>8.4000000000000005E-2</v>
      </c>
    </row>
    <row r="3751" spans="1:28" x14ac:dyDescent="0.25">
      <c r="A3751" s="10">
        <f t="shared" si="535"/>
        <v>45448</v>
      </c>
      <c r="B3751" s="11">
        <v>157</v>
      </c>
      <c r="C3751" s="11">
        <v>300</v>
      </c>
      <c r="D3751" s="12">
        <v>665.125</v>
      </c>
      <c r="E3751" s="9">
        <v>63.73</v>
      </c>
      <c r="F3751" s="9">
        <f t="shared" si="534"/>
        <v>0</v>
      </c>
      <c r="G3751" s="9">
        <v>0.5</v>
      </c>
      <c r="H3751" s="9">
        <v>6.04</v>
      </c>
      <c r="I3751" s="9"/>
      <c r="J3751" s="9">
        <v>-2.363</v>
      </c>
      <c r="K3751" s="9">
        <v>85.2</v>
      </c>
      <c r="L3751" s="9">
        <v>0.2472</v>
      </c>
      <c r="M3751" s="9">
        <v>0.33950000000000002</v>
      </c>
      <c r="N3751" s="9">
        <v>0</v>
      </c>
      <c r="O3751" s="9">
        <v>0.6</v>
      </c>
      <c r="P3751" s="9"/>
      <c r="Q3751" s="9"/>
      <c r="R3751" s="9"/>
      <c r="T3751">
        <f t="shared" si="529"/>
        <v>1570300</v>
      </c>
      <c r="U3751">
        <v>0</v>
      </c>
      <c r="V3751">
        <f t="shared" si="536"/>
        <v>0</v>
      </c>
      <c r="W3751" t="str">
        <f t="shared" si="530"/>
        <v/>
      </c>
      <c r="X3751" t="str">
        <f t="shared" si="531"/>
        <v/>
      </c>
      <c r="Y3751" t="str">
        <f t="shared" si="537"/>
        <v/>
      </c>
      <c r="Z3751" s="9"/>
      <c r="AA3751" s="14">
        <f t="shared" si="532"/>
        <v>0.437</v>
      </c>
      <c r="AB3751" s="14">
        <f t="shared" si="533"/>
        <v>7.5999999999999998E-2</v>
      </c>
    </row>
    <row r="3752" spans="1:28" x14ac:dyDescent="0.25">
      <c r="A3752" s="10">
        <f t="shared" si="535"/>
        <v>45448</v>
      </c>
      <c r="B3752" s="11">
        <v>157</v>
      </c>
      <c r="C3752" s="11">
        <v>400</v>
      </c>
      <c r="D3752" s="12">
        <v>665.16666666666697</v>
      </c>
      <c r="E3752" s="9">
        <v>63.73</v>
      </c>
      <c r="F3752" s="9">
        <f t="shared" si="534"/>
        <v>0</v>
      </c>
      <c r="G3752" s="9">
        <v>0.5</v>
      </c>
      <c r="H3752" s="9">
        <v>4.53</v>
      </c>
      <c r="I3752" s="9"/>
      <c r="J3752" s="9">
        <v>-2.0150000000000001</v>
      </c>
      <c r="K3752" s="9">
        <v>86.4</v>
      </c>
      <c r="L3752" s="9">
        <v>0.248</v>
      </c>
      <c r="M3752" s="9">
        <v>0.33879999999999999</v>
      </c>
      <c r="N3752" s="9">
        <v>0</v>
      </c>
      <c r="O3752" s="9">
        <v>0.6</v>
      </c>
      <c r="P3752" s="9"/>
      <c r="Q3752" s="9"/>
      <c r="R3752" s="9"/>
      <c r="T3752">
        <f t="shared" si="529"/>
        <v>1570400</v>
      </c>
      <c r="U3752">
        <v>0</v>
      </c>
      <c r="V3752">
        <f t="shared" si="536"/>
        <v>0</v>
      </c>
      <c r="W3752" t="str">
        <f t="shared" si="530"/>
        <v/>
      </c>
      <c r="X3752" t="str">
        <f t="shared" si="531"/>
        <v/>
      </c>
      <c r="Y3752" t="str">
        <f t="shared" si="537"/>
        <v/>
      </c>
      <c r="Z3752" s="9"/>
      <c r="AA3752" s="14">
        <f t="shared" si="532"/>
        <v>0.45500000000000002</v>
      </c>
      <c r="AB3752" s="14">
        <f t="shared" si="533"/>
        <v>7.1999999999999995E-2</v>
      </c>
    </row>
    <row r="3753" spans="1:28" x14ac:dyDescent="0.25">
      <c r="A3753" s="10">
        <f t="shared" si="535"/>
        <v>45448</v>
      </c>
      <c r="B3753" s="11">
        <v>157</v>
      </c>
      <c r="C3753" s="11">
        <v>500</v>
      </c>
      <c r="D3753" s="12">
        <v>665.20833333333303</v>
      </c>
      <c r="E3753" s="9">
        <v>63.73</v>
      </c>
      <c r="F3753" s="9">
        <f t="shared" si="534"/>
        <v>0</v>
      </c>
      <c r="G3753" s="9">
        <v>1.01</v>
      </c>
      <c r="H3753" s="9">
        <v>6.04</v>
      </c>
      <c r="I3753" s="9"/>
      <c r="J3753" s="9">
        <v>-1.871</v>
      </c>
      <c r="K3753" s="9">
        <v>86</v>
      </c>
      <c r="L3753" s="9">
        <v>0.248</v>
      </c>
      <c r="M3753" s="9">
        <v>0.33800000000000002</v>
      </c>
      <c r="N3753" s="9">
        <v>0</v>
      </c>
      <c r="O3753" s="9">
        <v>13.1</v>
      </c>
      <c r="P3753" s="9"/>
      <c r="Q3753" s="9"/>
      <c r="R3753" s="9"/>
      <c r="T3753">
        <f t="shared" si="529"/>
        <v>1570500</v>
      </c>
      <c r="U3753">
        <v>28.5</v>
      </c>
      <c r="V3753">
        <f t="shared" si="536"/>
        <v>13.1</v>
      </c>
      <c r="W3753" t="str">
        <f t="shared" si="530"/>
        <v/>
      </c>
      <c r="X3753" t="str">
        <f t="shared" si="531"/>
        <v/>
      </c>
      <c r="Y3753" t="str">
        <f t="shared" si="537"/>
        <v/>
      </c>
      <c r="Z3753" s="9"/>
      <c r="AA3753" s="14">
        <f t="shared" si="532"/>
        <v>0.45800000000000002</v>
      </c>
      <c r="AB3753" s="14">
        <f t="shared" si="533"/>
        <v>7.4999999999999997E-2</v>
      </c>
    </row>
    <row r="3754" spans="1:28" x14ac:dyDescent="0.25">
      <c r="A3754" s="10">
        <f t="shared" si="535"/>
        <v>45448</v>
      </c>
      <c r="B3754" s="11">
        <v>157</v>
      </c>
      <c r="C3754" s="11">
        <v>600</v>
      </c>
      <c r="D3754" s="12">
        <v>665.25</v>
      </c>
      <c r="E3754" s="9">
        <v>63.14</v>
      </c>
      <c r="F3754" s="9">
        <f t="shared" si="534"/>
        <v>0</v>
      </c>
      <c r="G3754" s="9">
        <v>0</v>
      </c>
      <c r="H3754" s="9">
        <v>3.52</v>
      </c>
      <c r="I3754" s="9"/>
      <c r="J3754" s="9">
        <v>0.16300000000000001</v>
      </c>
      <c r="K3754" s="9">
        <v>82.4</v>
      </c>
      <c r="L3754" s="9">
        <v>0.2487</v>
      </c>
      <c r="M3754" s="9">
        <v>0.33660000000000001</v>
      </c>
      <c r="N3754" s="9">
        <v>0</v>
      </c>
      <c r="O3754" s="9">
        <v>176.9</v>
      </c>
      <c r="P3754" s="9"/>
      <c r="Q3754" s="9"/>
      <c r="R3754" s="9"/>
      <c r="T3754">
        <f t="shared" si="529"/>
        <v>1570600</v>
      </c>
      <c r="U3754">
        <v>166.2</v>
      </c>
      <c r="V3754">
        <f t="shared" si="536"/>
        <v>176.9</v>
      </c>
      <c r="W3754" t="str">
        <f t="shared" si="530"/>
        <v/>
      </c>
      <c r="X3754" t="str">
        <f t="shared" si="531"/>
        <v/>
      </c>
      <c r="Y3754" t="str">
        <f t="shared" si="537"/>
        <v/>
      </c>
      <c r="Z3754" s="9"/>
      <c r="AA3754" s="14">
        <f t="shared" si="532"/>
        <v>0.50900000000000001</v>
      </c>
      <c r="AB3754" s="14">
        <f t="shared" si="533"/>
        <v>0.109</v>
      </c>
    </row>
    <row r="3755" spans="1:28" x14ac:dyDescent="0.25">
      <c r="A3755" s="10">
        <f t="shared" si="535"/>
        <v>45448</v>
      </c>
      <c r="B3755" s="11">
        <v>157</v>
      </c>
      <c r="C3755" s="11">
        <v>700</v>
      </c>
      <c r="D3755" s="12">
        <v>665.29166666666697</v>
      </c>
      <c r="E3755" s="9">
        <v>63.96</v>
      </c>
      <c r="F3755" s="9">
        <f t="shared" si="534"/>
        <v>0</v>
      </c>
      <c r="G3755" s="9">
        <v>0.5</v>
      </c>
      <c r="H3755" s="9">
        <v>5.54</v>
      </c>
      <c r="I3755" s="9"/>
      <c r="J3755" s="9">
        <v>1.67</v>
      </c>
      <c r="K3755" s="9">
        <v>75.900000000000006</v>
      </c>
      <c r="L3755" s="9">
        <v>0.2472</v>
      </c>
      <c r="M3755" s="9">
        <v>0.33579999999999999</v>
      </c>
      <c r="N3755" s="9">
        <v>0</v>
      </c>
      <c r="O3755" s="9">
        <v>363.1</v>
      </c>
      <c r="P3755" s="9"/>
      <c r="Q3755" s="9"/>
      <c r="R3755" s="9"/>
      <c r="T3755">
        <f t="shared" si="529"/>
        <v>1570700</v>
      </c>
      <c r="U3755">
        <v>342.2</v>
      </c>
      <c r="V3755">
        <f t="shared" si="536"/>
        <v>363.1</v>
      </c>
      <c r="W3755" t="str">
        <f t="shared" si="530"/>
        <v/>
      </c>
      <c r="X3755" t="str">
        <f t="shared" si="531"/>
        <v/>
      </c>
      <c r="Y3755" t="str">
        <f t="shared" si="537"/>
        <v/>
      </c>
      <c r="Z3755" s="9"/>
      <c r="AA3755" s="14">
        <f t="shared" si="532"/>
        <v>0.52300000000000002</v>
      </c>
      <c r="AB3755" s="14">
        <f t="shared" si="533"/>
        <v>0.16600000000000001</v>
      </c>
    </row>
    <row r="3756" spans="1:28" x14ac:dyDescent="0.25">
      <c r="A3756" s="10">
        <f t="shared" si="535"/>
        <v>45448</v>
      </c>
      <c r="B3756" s="11">
        <v>157</v>
      </c>
      <c r="C3756" s="11">
        <v>800</v>
      </c>
      <c r="D3756" s="12">
        <v>665.33333333333303</v>
      </c>
      <c r="E3756" s="9">
        <v>63.49</v>
      </c>
      <c r="F3756" s="9">
        <f t="shared" si="534"/>
        <v>0</v>
      </c>
      <c r="G3756" s="9">
        <v>1.51</v>
      </c>
      <c r="H3756" s="9">
        <v>5.54</v>
      </c>
      <c r="I3756" s="9"/>
      <c r="J3756" s="9">
        <v>2.956</v>
      </c>
      <c r="K3756" s="9">
        <v>70.5</v>
      </c>
      <c r="L3756" s="9">
        <v>0.24360000000000001</v>
      </c>
      <c r="M3756" s="9">
        <v>0.33289999999999997</v>
      </c>
      <c r="N3756" s="9">
        <v>0</v>
      </c>
      <c r="O3756" s="9">
        <v>308.10000000000002</v>
      </c>
      <c r="P3756" s="9"/>
      <c r="Q3756" s="9"/>
      <c r="R3756" s="9"/>
      <c r="T3756">
        <f t="shared" si="529"/>
        <v>1570800</v>
      </c>
      <c r="U3756">
        <v>523</v>
      </c>
      <c r="V3756">
        <f t="shared" si="536"/>
        <v>308.10000000000002</v>
      </c>
      <c r="W3756" t="str">
        <f t="shared" si="530"/>
        <v/>
      </c>
      <c r="X3756" t="str">
        <f t="shared" si="531"/>
        <v/>
      </c>
      <c r="Y3756" t="str">
        <f t="shared" si="537"/>
        <v/>
      </c>
      <c r="Z3756" s="9"/>
      <c r="AA3756" s="14">
        <f t="shared" si="532"/>
        <v>0.53200000000000003</v>
      </c>
      <c r="AB3756" s="14">
        <f t="shared" si="533"/>
        <v>0.223</v>
      </c>
    </row>
    <row r="3757" spans="1:28" x14ac:dyDescent="0.25">
      <c r="A3757" s="10">
        <f t="shared" si="535"/>
        <v>45448</v>
      </c>
      <c r="B3757" s="11">
        <v>157</v>
      </c>
      <c r="C3757" s="11">
        <v>900</v>
      </c>
      <c r="D3757" s="12">
        <v>665.375</v>
      </c>
      <c r="E3757" s="9">
        <v>63.61</v>
      </c>
      <c r="F3757" s="9">
        <f t="shared" si="534"/>
        <v>0</v>
      </c>
      <c r="G3757" s="9">
        <v>1.51</v>
      </c>
      <c r="H3757" s="9">
        <v>4.53</v>
      </c>
      <c r="I3757" s="9"/>
      <c r="J3757" s="9">
        <v>3.4590000000000001</v>
      </c>
      <c r="K3757" s="9">
        <v>68</v>
      </c>
      <c r="L3757" s="9">
        <v>0.24360000000000001</v>
      </c>
      <c r="M3757" s="9">
        <v>0.33150000000000002</v>
      </c>
      <c r="N3757" s="9">
        <v>0</v>
      </c>
      <c r="O3757" s="9">
        <v>654.4</v>
      </c>
      <c r="P3757" s="9"/>
      <c r="Q3757" s="9"/>
      <c r="R3757" s="9"/>
      <c r="T3757">
        <f t="shared" si="529"/>
        <v>1570900</v>
      </c>
      <c r="U3757">
        <v>689.8</v>
      </c>
      <c r="V3757">
        <f t="shared" si="536"/>
        <v>654.4</v>
      </c>
      <c r="W3757" t="str">
        <f t="shared" si="530"/>
        <v/>
      </c>
      <c r="X3757" t="str">
        <f t="shared" si="531"/>
        <v/>
      </c>
      <c r="Y3757" t="str">
        <f t="shared" si="537"/>
        <v/>
      </c>
      <c r="Z3757" s="9"/>
      <c r="AA3757" s="14">
        <f t="shared" si="532"/>
        <v>0.53200000000000003</v>
      </c>
      <c r="AB3757" s="14">
        <f t="shared" si="533"/>
        <v>0.25</v>
      </c>
    </row>
    <row r="3758" spans="1:28" x14ac:dyDescent="0.25">
      <c r="A3758" s="10">
        <f t="shared" si="535"/>
        <v>45448</v>
      </c>
      <c r="B3758" s="11">
        <v>157</v>
      </c>
      <c r="C3758" s="11">
        <v>1000</v>
      </c>
      <c r="D3758" s="12">
        <v>665.41666666666697</v>
      </c>
      <c r="E3758" s="9">
        <v>63.73</v>
      </c>
      <c r="F3758" s="9">
        <f t="shared" si="534"/>
        <v>0</v>
      </c>
      <c r="G3758" s="9">
        <v>1.51</v>
      </c>
      <c r="H3758" s="9">
        <v>5.03</v>
      </c>
      <c r="I3758" s="9"/>
      <c r="J3758" s="9">
        <v>5.9489999999999998</v>
      </c>
      <c r="K3758" s="9">
        <v>66.099999999999994</v>
      </c>
      <c r="L3758" s="9">
        <v>0.24360000000000001</v>
      </c>
      <c r="M3758" s="9">
        <v>0.33150000000000002</v>
      </c>
      <c r="N3758" s="9">
        <v>0</v>
      </c>
      <c r="O3758" s="9">
        <v>815.6</v>
      </c>
      <c r="P3758" s="9"/>
      <c r="Q3758" s="9"/>
      <c r="R3758" s="9"/>
      <c r="T3758">
        <f t="shared" si="529"/>
        <v>1571000</v>
      </c>
      <c r="U3758">
        <v>829.7</v>
      </c>
      <c r="V3758">
        <f t="shared" si="536"/>
        <v>815.6</v>
      </c>
      <c r="W3758" t="str">
        <f t="shared" si="530"/>
        <v/>
      </c>
      <c r="X3758" t="str">
        <f t="shared" si="531"/>
        <v/>
      </c>
      <c r="Y3758" t="str">
        <f t="shared" si="537"/>
        <v/>
      </c>
      <c r="Z3758" s="9"/>
      <c r="AA3758" s="14">
        <f t="shared" si="532"/>
        <v>0.61599999999999999</v>
      </c>
      <c r="AB3758" s="14">
        <f t="shared" si="533"/>
        <v>0.316</v>
      </c>
    </row>
    <row r="3759" spans="1:28" x14ac:dyDescent="0.25">
      <c r="A3759" s="10">
        <f t="shared" si="535"/>
        <v>45448</v>
      </c>
      <c r="B3759" s="11">
        <v>157</v>
      </c>
      <c r="C3759" s="11">
        <v>1100</v>
      </c>
      <c r="D3759" s="12">
        <v>665.45833333333303</v>
      </c>
      <c r="E3759" s="9">
        <v>63.14</v>
      </c>
      <c r="F3759" s="9">
        <f t="shared" si="534"/>
        <v>0</v>
      </c>
      <c r="G3759" s="9">
        <v>1.51</v>
      </c>
      <c r="H3759" s="9">
        <v>5.54</v>
      </c>
      <c r="I3759" s="9"/>
      <c r="J3759" s="9">
        <v>6.9649999999999999</v>
      </c>
      <c r="K3759" s="9">
        <v>60.6</v>
      </c>
      <c r="L3759" s="9">
        <v>0.24510000000000001</v>
      </c>
      <c r="M3759" s="9">
        <v>0.3322</v>
      </c>
      <c r="N3759" s="9">
        <v>0</v>
      </c>
      <c r="O3759" s="9">
        <v>948.1</v>
      </c>
      <c r="P3759" s="9"/>
      <c r="Q3759" s="9"/>
      <c r="R3759" s="9"/>
      <c r="T3759">
        <f t="shared" si="529"/>
        <v>1571100</v>
      </c>
      <c r="U3759">
        <v>931.3</v>
      </c>
      <c r="V3759">
        <f t="shared" si="536"/>
        <v>948.1</v>
      </c>
      <c r="W3759" t="str">
        <f t="shared" si="530"/>
        <v/>
      </c>
      <c r="X3759" t="str">
        <f t="shared" si="531"/>
        <v/>
      </c>
      <c r="Y3759" t="str">
        <f t="shared" si="537"/>
        <v/>
      </c>
      <c r="Z3759" s="9"/>
      <c r="AA3759" s="14">
        <f t="shared" si="532"/>
        <v>0.60499999999999998</v>
      </c>
      <c r="AB3759" s="14">
        <f t="shared" si="533"/>
        <v>0.39300000000000002</v>
      </c>
    </row>
    <row r="3760" spans="1:28" x14ac:dyDescent="0.25">
      <c r="A3760" s="10">
        <f t="shared" si="535"/>
        <v>45448</v>
      </c>
      <c r="B3760" s="11">
        <v>157</v>
      </c>
      <c r="C3760" s="11">
        <v>1200</v>
      </c>
      <c r="D3760" s="12">
        <v>665.5</v>
      </c>
      <c r="E3760" s="9">
        <v>64.08</v>
      </c>
      <c r="F3760" s="9">
        <f t="shared" si="534"/>
        <v>7.9999999999998295E-2</v>
      </c>
      <c r="G3760" s="9">
        <v>1.51</v>
      </c>
      <c r="H3760" s="9">
        <v>7.55</v>
      </c>
      <c r="I3760" s="9"/>
      <c r="J3760" s="9">
        <v>8.2449999999999992</v>
      </c>
      <c r="K3760" s="9">
        <v>54.3</v>
      </c>
      <c r="L3760" s="9">
        <v>0.2465</v>
      </c>
      <c r="M3760" s="9">
        <v>0.3322</v>
      </c>
      <c r="N3760" s="9">
        <v>0</v>
      </c>
      <c r="O3760" s="9">
        <v>978.1</v>
      </c>
      <c r="P3760" s="9"/>
      <c r="Q3760" s="9"/>
      <c r="R3760" s="9"/>
      <c r="T3760">
        <f t="shared" si="529"/>
        <v>1571200</v>
      </c>
      <c r="U3760">
        <v>986.8</v>
      </c>
      <c r="V3760">
        <f t="shared" si="536"/>
        <v>978.1</v>
      </c>
      <c r="W3760" t="str">
        <f t="shared" si="530"/>
        <v/>
      </c>
      <c r="X3760" t="str">
        <f t="shared" si="531"/>
        <v/>
      </c>
      <c r="Y3760" t="str">
        <f t="shared" si="537"/>
        <v/>
      </c>
      <c r="Z3760" s="9"/>
      <c r="AA3760" s="14">
        <f t="shared" si="532"/>
        <v>0.59199999999999997</v>
      </c>
      <c r="AB3760" s="14">
        <f t="shared" si="533"/>
        <v>0.498</v>
      </c>
    </row>
    <row r="3761" spans="1:28" x14ac:dyDescent="0.25">
      <c r="A3761" s="10">
        <f t="shared" si="535"/>
        <v>45448</v>
      </c>
      <c r="B3761" s="11">
        <v>157</v>
      </c>
      <c r="C3761" s="11">
        <v>1300</v>
      </c>
      <c r="D3761" s="12">
        <v>665.54166666666697</v>
      </c>
      <c r="E3761" s="9">
        <v>63.14</v>
      </c>
      <c r="F3761" s="9">
        <f t="shared" si="534"/>
        <v>0</v>
      </c>
      <c r="G3761" s="9">
        <v>2.0099999999999998</v>
      </c>
      <c r="H3761" s="9">
        <v>7.05</v>
      </c>
      <c r="I3761" s="9"/>
      <c r="J3761" s="9">
        <v>9.6820000000000004</v>
      </c>
      <c r="K3761" s="9">
        <v>49.5</v>
      </c>
      <c r="L3761" s="9">
        <v>0.2472</v>
      </c>
      <c r="M3761" s="9">
        <v>0.3322</v>
      </c>
      <c r="N3761" s="9">
        <v>0</v>
      </c>
      <c r="O3761" s="9">
        <v>973.1</v>
      </c>
      <c r="P3761" s="9"/>
      <c r="Q3761" s="9"/>
      <c r="R3761" s="9"/>
      <c r="T3761">
        <f t="shared" si="529"/>
        <v>1571300</v>
      </c>
      <c r="U3761">
        <v>992.5</v>
      </c>
      <c r="V3761">
        <f t="shared" si="536"/>
        <v>973.1</v>
      </c>
      <c r="W3761" t="str">
        <f t="shared" si="530"/>
        <v/>
      </c>
      <c r="X3761" t="str">
        <f t="shared" si="531"/>
        <v/>
      </c>
      <c r="Y3761" t="str">
        <f t="shared" si="537"/>
        <v/>
      </c>
      <c r="Z3761" s="9"/>
      <c r="AA3761" s="14">
        <f t="shared" si="532"/>
        <v>0.59499999999999997</v>
      </c>
      <c r="AB3761" s="14">
        <f t="shared" si="533"/>
        <v>0.60699999999999998</v>
      </c>
    </row>
    <row r="3762" spans="1:28" x14ac:dyDescent="0.25">
      <c r="A3762" s="10">
        <f t="shared" si="535"/>
        <v>45448</v>
      </c>
      <c r="B3762" s="11">
        <v>157</v>
      </c>
      <c r="C3762" s="11">
        <v>1400</v>
      </c>
      <c r="D3762" s="12">
        <v>665.58333333333303</v>
      </c>
      <c r="E3762" s="9">
        <v>63.61</v>
      </c>
      <c r="F3762" s="9">
        <f t="shared" si="534"/>
        <v>0</v>
      </c>
      <c r="G3762" s="9">
        <v>2.0099999999999998</v>
      </c>
      <c r="H3762" s="9">
        <v>6.04</v>
      </c>
      <c r="I3762" s="9"/>
      <c r="J3762" s="9">
        <v>11.127000000000001</v>
      </c>
      <c r="K3762" s="9">
        <v>44.7</v>
      </c>
      <c r="L3762" s="9">
        <v>0.248</v>
      </c>
      <c r="M3762" s="9">
        <v>0.3322</v>
      </c>
      <c r="N3762" s="9">
        <v>0</v>
      </c>
      <c r="O3762" s="9">
        <v>925.6</v>
      </c>
      <c r="P3762" s="9"/>
      <c r="Q3762" s="9"/>
      <c r="R3762" s="9"/>
      <c r="T3762">
        <f t="shared" si="529"/>
        <v>1571400</v>
      </c>
      <c r="U3762">
        <v>947.2</v>
      </c>
      <c r="V3762">
        <f t="shared" si="536"/>
        <v>925.6</v>
      </c>
      <c r="W3762" t="str">
        <f t="shared" si="530"/>
        <v/>
      </c>
      <c r="X3762" t="str">
        <f t="shared" si="531"/>
        <v/>
      </c>
      <c r="Y3762" t="str">
        <f t="shared" si="537"/>
        <v/>
      </c>
      <c r="Z3762" s="9"/>
      <c r="AA3762" s="14">
        <f t="shared" si="532"/>
        <v>0.59199999999999997</v>
      </c>
      <c r="AB3762" s="14">
        <f t="shared" si="533"/>
        <v>0.73199999999999998</v>
      </c>
    </row>
    <row r="3763" spans="1:28" x14ac:dyDescent="0.25">
      <c r="A3763" s="10">
        <f t="shared" si="535"/>
        <v>45448</v>
      </c>
      <c r="B3763" s="11">
        <v>157</v>
      </c>
      <c r="C3763" s="11">
        <v>1500</v>
      </c>
      <c r="D3763" s="12">
        <v>665.625</v>
      </c>
      <c r="E3763" s="9">
        <v>63.37</v>
      </c>
      <c r="F3763" s="9">
        <f t="shared" si="534"/>
        <v>0</v>
      </c>
      <c r="G3763" s="9">
        <v>1.51</v>
      </c>
      <c r="H3763" s="9">
        <v>7.55</v>
      </c>
      <c r="I3763" s="9"/>
      <c r="J3763" s="9">
        <v>11.005000000000001</v>
      </c>
      <c r="K3763" s="9">
        <v>43.6</v>
      </c>
      <c r="L3763" s="9">
        <v>0.2487</v>
      </c>
      <c r="M3763" s="9">
        <v>0.33079999999999998</v>
      </c>
      <c r="N3763" s="9">
        <v>0</v>
      </c>
      <c r="O3763" s="9">
        <v>721.9</v>
      </c>
      <c r="P3763" s="9"/>
      <c r="Q3763" s="9"/>
      <c r="R3763" s="9"/>
      <c r="T3763">
        <f t="shared" si="529"/>
        <v>1571500</v>
      </c>
      <c r="U3763">
        <v>855.2</v>
      </c>
      <c r="V3763">
        <f t="shared" si="536"/>
        <v>721.9</v>
      </c>
      <c r="W3763" t="str">
        <f t="shared" si="530"/>
        <v/>
      </c>
      <c r="X3763" t="str">
        <f t="shared" si="531"/>
        <v/>
      </c>
      <c r="Y3763" t="str">
        <f t="shared" si="537"/>
        <v/>
      </c>
      <c r="Z3763" s="9"/>
      <c r="AA3763" s="14">
        <f t="shared" si="532"/>
        <v>0.57199999999999995</v>
      </c>
      <c r="AB3763" s="14">
        <f t="shared" si="533"/>
        <v>0.74</v>
      </c>
    </row>
    <row r="3764" spans="1:28" x14ac:dyDescent="0.25">
      <c r="A3764" s="10">
        <f t="shared" si="535"/>
        <v>45448</v>
      </c>
      <c r="B3764" s="11">
        <v>157</v>
      </c>
      <c r="C3764" s="11">
        <v>1600</v>
      </c>
      <c r="D3764" s="12">
        <v>665.66666666666697</v>
      </c>
      <c r="E3764" s="9">
        <v>63.14</v>
      </c>
      <c r="F3764" s="9">
        <f t="shared" si="534"/>
        <v>0</v>
      </c>
      <c r="G3764" s="9">
        <v>1.51</v>
      </c>
      <c r="H3764" s="9">
        <v>5.54</v>
      </c>
      <c r="I3764" s="9"/>
      <c r="J3764" s="9">
        <v>10.247</v>
      </c>
      <c r="K3764" s="9">
        <v>46.5</v>
      </c>
      <c r="L3764" s="9">
        <v>0.24940000000000001</v>
      </c>
      <c r="M3764" s="9">
        <v>0.33</v>
      </c>
      <c r="N3764" s="9">
        <v>0</v>
      </c>
      <c r="O3764" s="9">
        <v>505.6</v>
      </c>
      <c r="P3764" s="9"/>
      <c r="Q3764" s="9"/>
      <c r="R3764" s="9"/>
      <c r="T3764">
        <f t="shared" si="529"/>
        <v>1571600</v>
      </c>
      <c r="U3764">
        <v>723.2</v>
      </c>
      <c r="V3764">
        <f t="shared" si="536"/>
        <v>505.6</v>
      </c>
      <c r="W3764" t="str">
        <f t="shared" si="530"/>
        <v/>
      </c>
      <c r="X3764" t="str">
        <f t="shared" si="531"/>
        <v/>
      </c>
      <c r="Y3764" t="str">
        <f t="shared" si="537"/>
        <v/>
      </c>
      <c r="Z3764" s="9"/>
      <c r="AA3764" s="14">
        <f t="shared" si="532"/>
        <v>0.57999999999999996</v>
      </c>
      <c r="AB3764" s="14">
        <f t="shared" si="533"/>
        <v>0.66700000000000004</v>
      </c>
    </row>
    <row r="3765" spans="1:28" x14ac:dyDescent="0.25">
      <c r="A3765" s="10">
        <f t="shared" si="535"/>
        <v>45448</v>
      </c>
      <c r="B3765" s="11">
        <v>157</v>
      </c>
      <c r="C3765" s="11">
        <v>1700</v>
      </c>
      <c r="D3765" s="12">
        <v>665.70833333333303</v>
      </c>
      <c r="E3765" s="9">
        <v>63.26</v>
      </c>
      <c r="F3765" s="9">
        <f t="shared" si="534"/>
        <v>0</v>
      </c>
      <c r="G3765" s="9">
        <v>1.51</v>
      </c>
      <c r="H3765" s="9">
        <v>7.05</v>
      </c>
      <c r="I3765" s="9"/>
      <c r="J3765" s="9">
        <v>10.81</v>
      </c>
      <c r="K3765" s="9">
        <v>45.9</v>
      </c>
      <c r="L3765" s="9">
        <v>0.24940000000000001</v>
      </c>
      <c r="M3765" s="9">
        <v>0.32929999999999998</v>
      </c>
      <c r="N3765" s="9">
        <v>0</v>
      </c>
      <c r="O3765" s="9">
        <v>503.1</v>
      </c>
      <c r="P3765" s="9"/>
      <c r="Q3765" s="9"/>
      <c r="R3765" s="9"/>
      <c r="T3765">
        <f t="shared" si="529"/>
        <v>1571700</v>
      </c>
      <c r="U3765">
        <v>560.79999999999995</v>
      </c>
      <c r="V3765">
        <f t="shared" si="536"/>
        <v>503.1</v>
      </c>
      <c r="W3765" t="str">
        <f t="shared" si="530"/>
        <v/>
      </c>
      <c r="X3765" t="str">
        <f t="shared" si="531"/>
        <v/>
      </c>
      <c r="Y3765" t="str">
        <f t="shared" si="537"/>
        <v/>
      </c>
      <c r="Z3765" s="9"/>
      <c r="AA3765" s="14">
        <f t="shared" si="532"/>
        <v>0.59499999999999997</v>
      </c>
      <c r="AB3765" s="14">
        <f t="shared" si="533"/>
        <v>0.70099999999999996</v>
      </c>
    </row>
    <row r="3766" spans="1:28" x14ac:dyDescent="0.25">
      <c r="A3766" s="10">
        <f t="shared" si="535"/>
        <v>45448</v>
      </c>
      <c r="B3766" s="11">
        <v>157</v>
      </c>
      <c r="C3766" s="11">
        <v>1800</v>
      </c>
      <c r="D3766" s="12">
        <v>665.75</v>
      </c>
      <c r="E3766" s="9">
        <v>63.26</v>
      </c>
      <c r="F3766" s="9">
        <f t="shared" si="534"/>
        <v>0</v>
      </c>
      <c r="G3766" s="9">
        <v>1.51</v>
      </c>
      <c r="H3766" s="9">
        <v>6.04</v>
      </c>
      <c r="I3766" s="9"/>
      <c r="J3766" s="9">
        <v>9.5830000000000002</v>
      </c>
      <c r="K3766" s="9">
        <v>45.6</v>
      </c>
      <c r="L3766" s="9">
        <v>0.24940000000000001</v>
      </c>
      <c r="M3766" s="9">
        <v>0.32790000000000002</v>
      </c>
      <c r="N3766" s="9">
        <v>0</v>
      </c>
      <c r="O3766" s="9">
        <v>328.1</v>
      </c>
      <c r="P3766" s="9"/>
      <c r="Q3766" s="9"/>
      <c r="R3766" s="9"/>
      <c r="T3766">
        <f t="shared" si="529"/>
        <v>1571800</v>
      </c>
      <c r="U3766">
        <v>381.8</v>
      </c>
      <c r="V3766">
        <f t="shared" si="536"/>
        <v>328.1</v>
      </c>
      <c r="W3766" t="str">
        <f t="shared" si="530"/>
        <v/>
      </c>
      <c r="X3766" t="str">
        <f t="shared" si="531"/>
        <v/>
      </c>
      <c r="Y3766" t="str">
        <f t="shared" si="537"/>
        <v/>
      </c>
      <c r="Z3766" s="9"/>
      <c r="AA3766" s="14">
        <f t="shared" si="532"/>
        <v>0.54400000000000004</v>
      </c>
      <c r="AB3766" s="14">
        <f t="shared" si="533"/>
        <v>0.64900000000000002</v>
      </c>
    </row>
    <row r="3767" spans="1:28" x14ac:dyDescent="0.25">
      <c r="A3767" s="10">
        <f t="shared" si="535"/>
        <v>45448</v>
      </c>
      <c r="B3767" s="11">
        <v>157</v>
      </c>
      <c r="C3767" s="11">
        <v>1900</v>
      </c>
      <c r="D3767" s="12">
        <v>665.79166666666697</v>
      </c>
      <c r="E3767" s="9">
        <v>62.91</v>
      </c>
      <c r="F3767" s="9">
        <f t="shared" si="534"/>
        <v>0</v>
      </c>
      <c r="G3767" s="9">
        <v>0.5</v>
      </c>
      <c r="H3767" s="9">
        <v>4.03</v>
      </c>
      <c r="I3767" s="9"/>
      <c r="J3767" s="9">
        <v>8.0950000000000006</v>
      </c>
      <c r="K3767" s="9">
        <v>49</v>
      </c>
      <c r="L3767" s="9">
        <v>0.24940000000000001</v>
      </c>
      <c r="M3767" s="9">
        <v>0.3271</v>
      </c>
      <c r="N3767" s="9">
        <v>0</v>
      </c>
      <c r="O3767" s="9">
        <v>178.1</v>
      </c>
      <c r="P3767" s="9"/>
      <c r="Q3767" s="9"/>
      <c r="R3767" s="9"/>
      <c r="T3767">
        <f t="shared" si="529"/>
        <v>1571900</v>
      </c>
      <c r="U3767">
        <v>203</v>
      </c>
      <c r="V3767">
        <f t="shared" si="536"/>
        <v>178.1</v>
      </c>
      <c r="W3767" t="str">
        <f t="shared" si="530"/>
        <v/>
      </c>
      <c r="X3767" t="str">
        <f t="shared" si="531"/>
        <v/>
      </c>
      <c r="Y3767" t="str">
        <f t="shared" si="537"/>
        <v/>
      </c>
      <c r="Z3767" s="9"/>
      <c r="AA3767" s="14">
        <f t="shared" si="532"/>
        <v>0.52900000000000003</v>
      </c>
      <c r="AB3767" s="14">
        <f t="shared" si="533"/>
        <v>0.55100000000000005</v>
      </c>
    </row>
    <row r="3768" spans="1:28" x14ac:dyDescent="0.25">
      <c r="A3768" s="10">
        <f t="shared" si="535"/>
        <v>45448</v>
      </c>
      <c r="B3768" s="11">
        <v>157</v>
      </c>
      <c r="C3768" s="11">
        <v>2000</v>
      </c>
      <c r="D3768" s="12">
        <v>665.83333333333303</v>
      </c>
      <c r="E3768" s="9">
        <v>63.61</v>
      </c>
      <c r="F3768" s="9">
        <f t="shared" si="534"/>
        <v>0</v>
      </c>
      <c r="G3768" s="9">
        <v>1.01</v>
      </c>
      <c r="H3768" s="9">
        <v>4.03</v>
      </c>
      <c r="I3768" s="9"/>
      <c r="J3768" s="9">
        <v>4.6619999999999999</v>
      </c>
      <c r="K3768" s="9">
        <v>59.7</v>
      </c>
      <c r="L3768" s="9">
        <v>0.24940000000000001</v>
      </c>
      <c r="M3768" s="9">
        <v>0.32640000000000002</v>
      </c>
      <c r="N3768" s="9">
        <v>0</v>
      </c>
      <c r="O3768" s="9">
        <v>16.899999999999999</v>
      </c>
      <c r="P3768" s="9"/>
      <c r="Q3768" s="9"/>
      <c r="R3768" s="9"/>
      <c r="T3768">
        <f t="shared" si="529"/>
        <v>1572000</v>
      </c>
      <c r="U3768">
        <v>50.5</v>
      </c>
      <c r="V3768">
        <f t="shared" si="536"/>
        <v>16.899999999999999</v>
      </c>
      <c r="W3768" t="str">
        <f t="shared" si="530"/>
        <v/>
      </c>
      <c r="X3768" t="str">
        <f t="shared" si="531"/>
        <v/>
      </c>
      <c r="Y3768" t="str">
        <f t="shared" si="537"/>
        <v/>
      </c>
      <c r="Z3768" s="9"/>
      <c r="AA3768" s="14">
        <f t="shared" si="532"/>
        <v>0.50800000000000001</v>
      </c>
      <c r="AB3768" s="14">
        <f t="shared" si="533"/>
        <v>0.34300000000000003</v>
      </c>
    </row>
    <row r="3769" spans="1:28" x14ac:dyDescent="0.25">
      <c r="A3769" s="10">
        <f t="shared" si="535"/>
        <v>45448</v>
      </c>
      <c r="B3769" s="11">
        <v>157</v>
      </c>
      <c r="C3769" s="11">
        <v>2100</v>
      </c>
      <c r="D3769" s="12">
        <v>665.875</v>
      </c>
      <c r="E3769" s="9">
        <v>63.49</v>
      </c>
      <c r="F3769" s="9">
        <f t="shared" si="534"/>
        <v>0</v>
      </c>
      <c r="G3769" s="9">
        <v>1.01</v>
      </c>
      <c r="H3769" s="9">
        <v>3.52</v>
      </c>
      <c r="I3769" s="9"/>
      <c r="J3769" s="9">
        <v>3.3540000000000001</v>
      </c>
      <c r="K3769" s="9">
        <v>65.599999999999994</v>
      </c>
      <c r="L3769" s="9">
        <v>0.24940000000000001</v>
      </c>
      <c r="M3769" s="9">
        <v>0.32569999999999999</v>
      </c>
      <c r="N3769" s="9">
        <v>0</v>
      </c>
      <c r="O3769" s="9">
        <v>0.6</v>
      </c>
      <c r="P3769" s="9"/>
      <c r="Q3769" s="9"/>
      <c r="R3769" s="9"/>
      <c r="T3769">
        <f t="shared" si="529"/>
        <v>1572100</v>
      </c>
      <c r="U3769">
        <v>0</v>
      </c>
      <c r="V3769">
        <f t="shared" si="536"/>
        <v>0</v>
      </c>
      <c r="W3769" t="str">
        <f t="shared" si="530"/>
        <v/>
      </c>
      <c r="X3769" t="str">
        <f t="shared" si="531"/>
        <v/>
      </c>
      <c r="Y3769" t="str">
        <f t="shared" si="537"/>
        <v/>
      </c>
      <c r="Z3769" s="9"/>
      <c r="AA3769" s="14">
        <f t="shared" si="532"/>
        <v>0.50900000000000001</v>
      </c>
      <c r="AB3769" s="14">
        <f t="shared" si="533"/>
        <v>0.26700000000000002</v>
      </c>
    </row>
    <row r="3770" spans="1:28" x14ac:dyDescent="0.25">
      <c r="A3770" s="10">
        <f t="shared" si="535"/>
        <v>45448</v>
      </c>
      <c r="B3770" s="11">
        <v>157</v>
      </c>
      <c r="C3770" s="11">
        <v>2200</v>
      </c>
      <c r="D3770" s="12">
        <v>665.91666666666697</v>
      </c>
      <c r="E3770" s="9">
        <v>63.26</v>
      </c>
      <c r="F3770" s="9">
        <f t="shared" si="534"/>
        <v>0</v>
      </c>
      <c r="G3770" s="9">
        <v>0.5</v>
      </c>
      <c r="H3770" s="9">
        <v>3.52</v>
      </c>
      <c r="I3770" s="9"/>
      <c r="J3770" s="9">
        <v>1.859</v>
      </c>
      <c r="K3770" s="9">
        <v>72.099999999999994</v>
      </c>
      <c r="L3770" s="9">
        <v>0.2487</v>
      </c>
      <c r="M3770" s="9">
        <v>0.32419999999999999</v>
      </c>
      <c r="N3770" s="9">
        <v>0</v>
      </c>
      <c r="O3770" s="9">
        <v>0.6</v>
      </c>
      <c r="P3770" s="9"/>
      <c r="Q3770" s="9"/>
      <c r="R3770" s="9"/>
      <c r="T3770">
        <f t="shared" si="529"/>
        <v>1572200</v>
      </c>
      <c r="U3770">
        <v>0</v>
      </c>
      <c r="V3770">
        <f t="shared" si="536"/>
        <v>0</v>
      </c>
      <c r="W3770" t="str">
        <f t="shared" si="530"/>
        <v/>
      </c>
      <c r="X3770" t="str">
        <f t="shared" si="531"/>
        <v/>
      </c>
      <c r="Y3770" t="str">
        <f t="shared" si="537"/>
        <v/>
      </c>
      <c r="Z3770" s="9"/>
      <c r="AA3770" s="14">
        <f t="shared" si="532"/>
        <v>0.503</v>
      </c>
      <c r="AB3770" s="14">
        <f t="shared" si="533"/>
        <v>0.19500000000000001</v>
      </c>
    </row>
    <row r="3771" spans="1:28" x14ac:dyDescent="0.25">
      <c r="A3771" s="10">
        <f t="shared" si="535"/>
        <v>45448</v>
      </c>
      <c r="B3771" s="11">
        <v>157</v>
      </c>
      <c r="C3771" s="11">
        <v>2300</v>
      </c>
      <c r="D3771" s="12">
        <v>665.95833333333303</v>
      </c>
      <c r="E3771" s="9">
        <v>63.49</v>
      </c>
      <c r="F3771" s="9">
        <f t="shared" si="534"/>
        <v>0</v>
      </c>
      <c r="G3771" s="9">
        <v>1.01</v>
      </c>
      <c r="H3771" s="9">
        <v>2.0099999999999998</v>
      </c>
      <c r="I3771" s="9"/>
      <c r="J3771" s="9">
        <v>1.3440000000000001</v>
      </c>
      <c r="K3771" s="9">
        <v>77.8</v>
      </c>
      <c r="L3771" s="9">
        <v>0.2487</v>
      </c>
      <c r="M3771" s="9">
        <v>0.32350000000000001</v>
      </c>
      <c r="N3771" s="9">
        <v>0</v>
      </c>
      <c r="O3771" s="9">
        <v>0.6</v>
      </c>
      <c r="P3771" s="9"/>
      <c r="Q3771" s="9"/>
      <c r="R3771" s="9"/>
      <c r="T3771">
        <f t="shared" si="529"/>
        <v>1572300</v>
      </c>
      <c r="U3771">
        <v>0</v>
      </c>
      <c r="V3771">
        <f t="shared" si="536"/>
        <v>0</v>
      </c>
      <c r="W3771" t="str">
        <f t="shared" si="530"/>
        <v/>
      </c>
      <c r="X3771" t="str">
        <f t="shared" si="531"/>
        <v/>
      </c>
      <c r="Y3771" t="str">
        <f t="shared" si="537"/>
        <v/>
      </c>
      <c r="Z3771" s="9"/>
      <c r="AA3771" s="14">
        <f t="shared" si="532"/>
        <v>0.52300000000000002</v>
      </c>
      <c r="AB3771" s="14">
        <f t="shared" si="533"/>
        <v>0.14899999999999999</v>
      </c>
    </row>
    <row r="3772" spans="1:28" x14ac:dyDescent="0.25">
      <c r="A3772" s="10">
        <f t="shared" si="535"/>
        <v>45448</v>
      </c>
      <c r="B3772" s="11">
        <v>157</v>
      </c>
      <c r="C3772" s="11">
        <v>2400</v>
      </c>
      <c r="D3772" s="12">
        <v>666</v>
      </c>
      <c r="E3772" s="9">
        <v>63.26</v>
      </c>
      <c r="F3772" s="9">
        <f t="shared" si="534"/>
        <v>0</v>
      </c>
      <c r="G3772" s="9">
        <v>0.5</v>
      </c>
      <c r="H3772" s="9">
        <v>2.0099999999999998</v>
      </c>
      <c r="I3772" s="9"/>
      <c r="J3772" s="9">
        <v>1.071</v>
      </c>
      <c r="K3772" s="9">
        <v>80.7</v>
      </c>
      <c r="L3772" s="9">
        <v>0.248</v>
      </c>
      <c r="M3772" s="9">
        <v>0.32279999999999998</v>
      </c>
      <c r="N3772" s="9">
        <v>0</v>
      </c>
      <c r="O3772" s="9">
        <v>0.6</v>
      </c>
      <c r="P3772" s="9"/>
      <c r="Q3772" s="9"/>
      <c r="R3772" s="9"/>
      <c r="T3772">
        <f t="shared" si="529"/>
        <v>1572400</v>
      </c>
      <c r="U3772">
        <v>0</v>
      </c>
      <c r="V3772">
        <f t="shared" si="536"/>
        <v>0</v>
      </c>
      <c r="W3772">
        <f t="shared" si="530"/>
        <v>0.248</v>
      </c>
      <c r="X3772">
        <f t="shared" si="531"/>
        <v>0.32300000000000001</v>
      </c>
      <c r="Y3772">
        <f t="shared" si="537"/>
        <v>0</v>
      </c>
      <c r="Z3772" s="9"/>
      <c r="AA3772" s="14">
        <f t="shared" si="532"/>
        <v>0.53200000000000003</v>
      </c>
      <c r="AB3772" s="14">
        <f t="shared" si="533"/>
        <v>0.127</v>
      </c>
    </row>
    <row r="3773" spans="1:28" x14ac:dyDescent="0.25">
      <c r="A3773" s="10">
        <f t="shared" si="535"/>
        <v>45449</v>
      </c>
      <c r="B3773" s="11">
        <v>158</v>
      </c>
      <c r="C3773" s="11">
        <v>100</v>
      </c>
      <c r="D3773" s="12">
        <v>666.04166666666697</v>
      </c>
      <c r="E3773" s="9">
        <v>63.49</v>
      </c>
      <c r="F3773" s="9">
        <f t="shared" si="534"/>
        <v>0</v>
      </c>
      <c r="G3773" s="9">
        <v>0.5</v>
      </c>
      <c r="H3773" s="9">
        <v>1.51</v>
      </c>
      <c r="I3773" s="9"/>
      <c r="J3773" s="9">
        <v>0.82499999999999996</v>
      </c>
      <c r="K3773" s="9">
        <v>82</v>
      </c>
      <c r="L3773" s="9">
        <v>0.248</v>
      </c>
      <c r="M3773" s="9">
        <v>0.32200000000000001</v>
      </c>
      <c r="N3773" s="9">
        <v>0</v>
      </c>
      <c r="O3773" s="9">
        <v>0.6</v>
      </c>
      <c r="P3773" s="9"/>
      <c r="Q3773" s="9"/>
      <c r="R3773" s="9"/>
      <c r="T3773">
        <f t="shared" si="529"/>
        <v>1580100</v>
      </c>
      <c r="U3773">
        <v>0</v>
      </c>
      <c r="V3773">
        <f t="shared" si="536"/>
        <v>0</v>
      </c>
      <c r="W3773" t="str">
        <f t="shared" si="530"/>
        <v/>
      </c>
      <c r="X3773" t="str">
        <f t="shared" si="531"/>
        <v/>
      </c>
      <c r="Y3773" t="str">
        <f t="shared" si="537"/>
        <v/>
      </c>
      <c r="Z3773" s="9"/>
      <c r="AA3773" s="14">
        <f t="shared" si="532"/>
        <v>0.53100000000000003</v>
      </c>
      <c r="AB3773" s="14">
        <f t="shared" si="533"/>
        <v>0.11700000000000001</v>
      </c>
    </row>
    <row r="3774" spans="1:28" x14ac:dyDescent="0.25">
      <c r="A3774" s="10">
        <f t="shared" si="535"/>
        <v>45449</v>
      </c>
      <c r="B3774" s="11">
        <v>158</v>
      </c>
      <c r="C3774" s="11">
        <v>200</v>
      </c>
      <c r="D3774" s="12">
        <v>666.08333333333303</v>
      </c>
      <c r="E3774" s="9">
        <v>63.49</v>
      </c>
      <c r="F3774" s="9">
        <f t="shared" si="534"/>
        <v>0</v>
      </c>
      <c r="G3774" s="9">
        <v>0.5</v>
      </c>
      <c r="H3774" s="9">
        <v>3.02</v>
      </c>
      <c r="I3774" s="9"/>
      <c r="J3774" s="9">
        <v>2.1280000000000001</v>
      </c>
      <c r="K3774" s="9">
        <v>81.7</v>
      </c>
      <c r="L3774" s="9">
        <v>0.2472</v>
      </c>
      <c r="M3774" s="9">
        <v>0.32200000000000001</v>
      </c>
      <c r="N3774" s="9">
        <v>0</v>
      </c>
      <c r="O3774" s="9">
        <v>0.6</v>
      </c>
      <c r="P3774" s="9"/>
      <c r="Q3774" s="9"/>
      <c r="R3774" s="9"/>
      <c r="T3774">
        <f t="shared" si="529"/>
        <v>1580200</v>
      </c>
      <c r="U3774">
        <v>0</v>
      </c>
      <c r="V3774">
        <f t="shared" si="536"/>
        <v>0</v>
      </c>
      <c r="W3774" t="str">
        <f t="shared" si="530"/>
        <v/>
      </c>
      <c r="X3774" t="str">
        <f t="shared" si="531"/>
        <v/>
      </c>
      <c r="Y3774" t="str">
        <f t="shared" si="537"/>
        <v/>
      </c>
      <c r="Z3774" s="9"/>
      <c r="AA3774" s="14">
        <f t="shared" si="532"/>
        <v>0.58199999999999996</v>
      </c>
      <c r="AB3774" s="14">
        <f t="shared" si="533"/>
        <v>0.13</v>
      </c>
    </row>
    <row r="3775" spans="1:28" x14ac:dyDescent="0.25">
      <c r="A3775" s="10">
        <f t="shared" si="535"/>
        <v>45449</v>
      </c>
      <c r="B3775" s="11">
        <v>158</v>
      </c>
      <c r="C3775" s="11">
        <v>300</v>
      </c>
      <c r="D3775" s="12">
        <v>666.125</v>
      </c>
      <c r="E3775" s="9">
        <v>63.37</v>
      </c>
      <c r="F3775" s="9">
        <f t="shared" si="534"/>
        <v>0</v>
      </c>
      <c r="G3775" s="9">
        <v>1.01</v>
      </c>
      <c r="H3775" s="9">
        <v>4.03</v>
      </c>
      <c r="I3775" s="9"/>
      <c r="J3775" s="9">
        <v>2.69</v>
      </c>
      <c r="K3775" s="9">
        <v>62.3</v>
      </c>
      <c r="L3775" s="9">
        <v>0.2472</v>
      </c>
      <c r="M3775" s="9">
        <v>0.32129999999999997</v>
      </c>
      <c r="N3775" s="9">
        <v>0</v>
      </c>
      <c r="O3775" s="9">
        <v>0.6</v>
      </c>
      <c r="P3775" s="9"/>
      <c r="Q3775" s="9"/>
      <c r="R3775" s="9"/>
      <c r="T3775">
        <f t="shared" si="529"/>
        <v>1580300</v>
      </c>
      <c r="U3775">
        <v>0</v>
      </c>
      <c r="V3775">
        <f t="shared" si="536"/>
        <v>0</v>
      </c>
      <c r="W3775" t="str">
        <f t="shared" si="530"/>
        <v/>
      </c>
      <c r="X3775" t="str">
        <f t="shared" si="531"/>
        <v/>
      </c>
      <c r="Y3775" t="str">
        <f t="shared" si="537"/>
        <v/>
      </c>
      <c r="Z3775" s="9"/>
      <c r="AA3775" s="14">
        <f t="shared" si="532"/>
        <v>0.46200000000000002</v>
      </c>
      <c r="AB3775" s="14">
        <f t="shared" si="533"/>
        <v>0.28000000000000003</v>
      </c>
    </row>
    <row r="3776" spans="1:28" x14ac:dyDescent="0.25">
      <c r="A3776" s="10">
        <f t="shared" si="535"/>
        <v>45449</v>
      </c>
      <c r="B3776" s="11">
        <v>158</v>
      </c>
      <c r="C3776" s="11">
        <v>400</v>
      </c>
      <c r="D3776" s="12">
        <v>666.16666666666697</v>
      </c>
      <c r="E3776" s="9">
        <v>63.02</v>
      </c>
      <c r="F3776" s="9">
        <f t="shared" si="534"/>
        <v>0</v>
      </c>
      <c r="G3776" s="9">
        <v>1.01</v>
      </c>
      <c r="H3776" s="9">
        <v>4.03</v>
      </c>
      <c r="I3776" s="9"/>
      <c r="J3776" s="9">
        <v>2.2090000000000001</v>
      </c>
      <c r="K3776" s="9">
        <v>53.4</v>
      </c>
      <c r="L3776" s="9">
        <v>0.2472</v>
      </c>
      <c r="M3776" s="9">
        <v>0.3206</v>
      </c>
      <c r="N3776" s="9">
        <v>0</v>
      </c>
      <c r="O3776" s="9">
        <v>1.9</v>
      </c>
      <c r="P3776" s="9"/>
      <c r="Q3776" s="9"/>
      <c r="R3776" s="9"/>
      <c r="T3776">
        <f t="shared" si="529"/>
        <v>1580400</v>
      </c>
      <c r="U3776">
        <v>0</v>
      </c>
      <c r="V3776">
        <f t="shared" si="536"/>
        <v>1.9</v>
      </c>
      <c r="W3776" t="str">
        <f t="shared" si="530"/>
        <v/>
      </c>
      <c r="X3776" t="str">
        <f t="shared" si="531"/>
        <v/>
      </c>
      <c r="Y3776" t="str">
        <f t="shared" si="537"/>
        <v/>
      </c>
      <c r="Z3776" s="9"/>
      <c r="AA3776" s="14">
        <f t="shared" si="532"/>
        <v>0.38200000000000001</v>
      </c>
      <c r="AB3776" s="14">
        <f t="shared" si="533"/>
        <v>0.33300000000000002</v>
      </c>
    </row>
    <row r="3777" spans="1:28" x14ac:dyDescent="0.25">
      <c r="A3777" s="10">
        <f t="shared" si="535"/>
        <v>45449</v>
      </c>
      <c r="B3777" s="11">
        <v>158</v>
      </c>
      <c r="C3777" s="11">
        <v>500</v>
      </c>
      <c r="D3777" s="12">
        <v>666.20833333333303</v>
      </c>
      <c r="E3777" s="9">
        <v>63.37</v>
      </c>
      <c r="F3777" s="9">
        <f t="shared" si="534"/>
        <v>0</v>
      </c>
      <c r="G3777" s="9">
        <v>1.01</v>
      </c>
      <c r="H3777" s="9">
        <v>4.03</v>
      </c>
      <c r="I3777" s="9"/>
      <c r="J3777" s="9">
        <v>2.343</v>
      </c>
      <c r="K3777" s="9">
        <v>57.3</v>
      </c>
      <c r="L3777" s="9">
        <v>0.2472</v>
      </c>
      <c r="M3777" s="9">
        <v>0.31990000000000002</v>
      </c>
      <c r="N3777" s="9">
        <v>0</v>
      </c>
      <c r="O3777" s="9">
        <v>26.9</v>
      </c>
      <c r="P3777" s="9"/>
      <c r="Q3777" s="9"/>
      <c r="R3777" s="9"/>
      <c r="T3777">
        <f t="shared" si="529"/>
        <v>1580500</v>
      </c>
      <c r="U3777">
        <v>29.2</v>
      </c>
      <c r="V3777">
        <f t="shared" si="536"/>
        <v>26.9</v>
      </c>
      <c r="W3777" t="str">
        <f t="shared" si="530"/>
        <v/>
      </c>
      <c r="X3777" t="str">
        <f t="shared" si="531"/>
        <v/>
      </c>
      <c r="Y3777" t="str">
        <f t="shared" si="537"/>
        <v/>
      </c>
      <c r="Z3777" s="9"/>
      <c r="AA3777" s="14">
        <f t="shared" si="532"/>
        <v>0.41399999999999998</v>
      </c>
      <c r="AB3777" s="14">
        <f t="shared" si="533"/>
        <v>0.309</v>
      </c>
    </row>
    <row r="3778" spans="1:28" x14ac:dyDescent="0.25">
      <c r="A3778" s="10">
        <f t="shared" si="535"/>
        <v>45449</v>
      </c>
      <c r="B3778" s="11">
        <v>158</v>
      </c>
      <c r="C3778" s="11">
        <v>600</v>
      </c>
      <c r="D3778" s="12">
        <v>666.25</v>
      </c>
      <c r="E3778" s="9">
        <v>63.37</v>
      </c>
      <c r="F3778" s="9">
        <f t="shared" si="534"/>
        <v>0</v>
      </c>
      <c r="G3778" s="9">
        <v>0.5</v>
      </c>
      <c r="H3778" s="9">
        <v>3.02</v>
      </c>
      <c r="I3778" s="9"/>
      <c r="J3778" s="9">
        <v>5.4109999999999996</v>
      </c>
      <c r="K3778" s="9">
        <v>55.2</v>
      </c>
      <c r="L3778" s="9">
        <v>0.2465</v>
      </c>
      <c r="M3778" s="9">
        <v>0.31909999999999999</v>
      </c>
      <c r="N3778" s="9">
        <v>0</v>
      </c>
      <c r="O3778" s="9">
        <v>163.1</v>
      </c>
      <c r="P3778" s="9"/>
      <c r="Q3778" s="9"/>
      <c r="R3778" s="9"/>
      <c r="T3778">
        <f t="shared" si="529"/>
        <v>1580600</v>
      </c>
      <c r="U3778">
        <v>166.8</v>
      </c>
      <c r="V3778">
        <f t="shared" si="536"/>
        <v>163.1</v>
      </c>
      <c r="W3778" t="str">
        <f t="shared" si="530"/>
        <v/>
      </c>
      <c r="X3778" t="str">
        <f t="shared" si="531"/>
        <v/>
      </c>
      <c r="Y3778" t="str">
        <f t="shared" si="537"/>
        <v/>
      </c>
      <c r="Z3778" s="9"/>
      <c r="AA3778" s="14">
        <f t="shared" si="532"/>
        <v>0.495</v>
      </c>
      <c r="AB3778" s="14">
        <f t="shared" si="533"/>
        <v>0.40200000000000002</v>
      </c>
    </row>
    <row r="3779" spans="1:28" x14ac:dyDescent="0.25">
      <c r="A3779" s="10">
        <f t="shared" si="535"/>
        <v>45449</v>
      </c>
      <c r="B3779" s="11">
        <v>158</v>
      </c>
      <c r="C3779" s="11">
        <v>700</v>
      </c>
      <c r="D3779" s="12">
        <v>666.29166666666697</v>
      </c>
      <c r="E3779" s="9">
        <v>63.02</v>
      </c>
      <c r="F3779" s="9">
        <f t="shared" si="534"/>
        <v>0</v>
      </c>
      <c r="G3779" s="9">
        <v>0</v>
      </c>
      <c r="H3779" s="9">
        <v>1.51</v>
      </c>
      <c r="I3779" s="9"/>
      <c r="J3779" s="9">
        <v>6.6360000000000001</v>
      </c>
      <c r="K3779" s="9">
        <v>48.6</v>
      </c>
      <c r="L3779" s="9">
        <v>0.24510000000000001</v>
      </c>
      <c r="M3779" s="9">
        <v>0.31909999999999999</v>
      </c>
      <c r="N3779" s="9">
        <v>0</v>
      </c>
      <c r="O3779" s="9">
        <v>339.4</v>
      </c>
      <c r="P3779" s="9"/>
      <c r="Q3779" s="9"/>
      <c r="R3779" s="9"/>
      <c r="T3779">
        <f t="shared" si="529"/>
        <v>1580700</v>
      </c>
      <c r="U3779">
        <v>342.7</v>
      </c>
      <c r="V3779">
        <f t="shared" si="536"/>
        <v>339.4</v>
      </c>
      <c r="W3779" t="str">
        <f t="shared" si="530"/>
        <v/>
      </c>
      <c r="X3779" t="str">
        <f t="shared" si="531"/>
        <v/>
      </c>
      <c r="Y3779" t="str">
        <f t="shared" si="537"/>
        <v/>
      </c>
      <c r="Z3779" s="9"/>
      <c r="AA3779" s="14">
        <f t="shared" si="532"/>
        <v>0.47499999999999998</v>
      </c>
      <c r="AB3779" s="14">
        <f t="shared" si="533"/>
        <v>0.502</v>
      </c>
    </row>
    <row r="3780" spans="1:28" x14ac:dyDescent="0.25">
      <c r="A3780" s="10">
        <f t="shared" si="535"/>
        <v>45449</v>
      </c>
      <c r="B3780" s="11">
        <v>158</v>
      </c>
      <c r="C3780" s="11">
        <v>800</v>
      </c>
      <c r="D3780" s="12">
        <v>666.33333333333303</v>
      </c>
      <c r="E3780" s="9">
        <v>63.26</v>
      </c>
      <c r="F3780" s="9">
        <f t="shared" si="534"/>
        <v>0</v>
      </c>
      <c r="G3780" s="9">
        <v>1.01</v>
      </c>
      <c r="H3780" s="9">
        <v>4.03</v>
      </c>
      <c r="I3780" s="9"/>
      <c r="J3780" s="9">
        <v>8.2449999999999992</v>
      </c>
      <c r="K3780" s="9">
        <v>42.5</v>
      </c>
      <c r="L3780" s="9">
        <v>0.24579999999999999</v>
      </c>
      <c r="M3780" s="9">
        <v>0.31840000000000002</v>
      </c>
      <c r="N3780" s="9">
        <v>0</v>
      </c>
      <c r="O3780" s="9">
        <v>306.89999999999998</v>
      </c>
      <c r="P3780" s="9"/>
      <c r="Q3780" s="9"/>
      <c r="R3780" s="9"/>
      <c r="T3780">
        <f t="shared" si="529"/>
        <v>1580800</v>
      </c>
      <c r="U3780">
        <v>523</v>
      </c>
      <c r="V3780">
        <f t="shared" si="536"/>
        <v>306.89999999999998</v>
      </c>
      <c r="W3780" t="str">
        <f t="shared" si="530"/>
        <v/>
      </c>
      <c r="X3780" t="str">
        <f t="shared" si="531"/>
        <v/>
      </c>
      <c r="Y3780" t="str">
        <f t="shared" si="537"/>
        <v/>
      </c>
      <c r="Z3780" s="9"/>
      <c r="AA3780" s="14">
        <f t="shared" si="532"/>
        <v>0.46300000000000002</v>
      </c>
      <c r="AB3780" s="14">
        <f t="shared" si="533"/>
        <v>0.626</v>
      </c>
    </row>
    <row r="3781" spans="1:28" x14ac:dyDescent="0.25">
      <c r="A3781" s="10">
        <f t="shared" si="535"/>
        <v>45449</v>
      </c>
      <c r="B3781" s="11">
        <v>158</v>
      </c>
      <c r="C3781" s="11">
        <v>900</v>
      </c>
      <c r="D3781" s="12">
        <v>666.375</v>
      </c>
      <c r="E3781" s="9">
        <v>63.02</v>
      </c>
      <c r="F3781" s="9">
        <f t="shared" si="534"/>
        <v>0</v>
      </c>
      <c r="G3781" s="9">
        <v>1.51</v>
      </c>
      <c r="H3781" s="9">
        <v>4.03</v>
      </c>
      <c r="I3781" s="9"/>
      <c r="J3781" s="9">
        <v>9.8539999999999992</v>
      </c>
      <c r="K3781" s="9">
        <v>36.6</v>
      </c>
      <c r="L3781" s="9">
        <v>0.24510000000000001</v>
      </c>
      <c r="M3781" s="9">
        <v>0.31769999999999998</v>
      </c>
      <c r="N3781" s="9">
        <v>0</v>
      </c>
      <c r="O3781" s="9">
        <v>691.9</v>
      </c>
      <c r="P3781" s="9"/>
      <c r="Q3781" s="9"/>
      <c r="R3781" s="9"/>
      <c r="T3781">
        <f t="shared" ref="T3781:T3844" si="538">B3781*10000+C3781</f>
        <v>1580900</v>
      </c>
      <c r="U3781">
        <v>690</v>
      </c>
      <c r="V3781">
        <f t="shared" si="536"/>
        <v>691.9</v>
      </c>
      <c r="W3781" t="str">
        <f t="shared" ref="W3781:W3844" si="539">IF(C3781=2400,ROUND(L3781,3),"")</f>
        <v/>
      </c>
      <c r="X3781" t="str">
        <f t="shared" ref="X3781:X3844" si="540">IF(C3781=2400,ROUND(M3781,3),"")</f>
        <v/>
      </c>
      <c r="Y3781" t="str">
        <f t="shared" si="537"/>
        <v/>
      </c>
      <c r="Z3781" s="9"/>
      <c r="AA3781" s="14">
        <f t="shared" ref="AA3781:AA3844" si="541">ROUND((0.6105*(EXP((17.273*J3781)/(J3781+237.3))))*K3781/100,3)</f>
        <v>0.44500000000000001</v>
      </c>
      <c r="AB3781" s="14">
        <f t="shared" ref="AB3781:AB3844" si="542">ROUND(AA3781/K3781*(100-K3781),3)</f>
        <v>0.77100000000000002</v>
      </c>
    </row>
    <row r="3782" spans="1:28" x14ac:dyDescent="0.25">
      <c r="A3782" s="10">
        <f t="shared" si="535"/>
        <v>45449</v>
      </c>
      <c r="B3782" s="11">
        <v>158</v>
      </c>
      <c r="C3782" s="11">
        <v>1000</v>
      </c>
      <c r="D3782" s="12">
        <v>666.41666666666697</v>
      </c>
      <c r="E3782" s="9">
        <v>62.79</v>
      </c>
      <c r="F3782" s="9">
        <f t="shared" ref="F3782:F3845" si="543">IF(E3782&gt;F$2,E3782-F$2,0)</f>
        <v>0</v>
      </c>
      <c r="G3782" s="9">
        <v>1.01</v>
      </c>
      <c r="H3782" s="9">
        <v>4.53</v>
      </c>
      <c r="I3782" s="9"/>
      <c r="J3782" s="9">
        <v>12.268000000000001</v>
      </c>
      <c r="K3782" s="9">
        <v>30.1</v>
      </c>
      <c r="L3782" s="9">
        <v>0.24579999999999999</v>
      </c>
      <c r="M3782" s="9">
        <v>0.31769999999999998</v>
      </c>
      <c r="N3782" s="9">
        <v>0</v>
      </c>
      <c r="O3782" s="9">
        <v>825.6</v>
      </c>
      <c r="P3782" s="9"/>
      <c r="Q3782" s="9"/>
      <c r="R3782" s="9"/>
      <c r="T3782">
        <f t="shared" si="538"/>
        <v>1581000</v>
      </c>
      <c r="U3782">
        <v>829.8</v>
      </c>
      <c r="V3782">
        <f t="shared" si="536"/>
        <v>825.6</v>
      </c>
      <c r="W3782" t="str">
        <f t="shared" si="539"/>
        <v/>
      </c>
      <c r="X3782" t="str">
        <f t="shared" si="540"/>
        <v/>
      </c>
      <c r="Y3782" t="str">
        <f t="shared" si="537"/>
        <v/>
      </c>
      <c r="Z3782" s="9"/>
      <c r="AA3782" s="14">
        <f t="shared" si="541"/>
        <v>0.43</v>
      </c>
      <c r="AB3782" s="14">
        <f t="shared" si="542"/>
        <v>0.999</v>
      </c>
    </row>
    <row r="3783" spans="1:28" x14ac:dyDescent="0.25">
      <c r="A3783" s="10">
        <f t="shared" ref="A3783:A3846" si="544">A$5-1+B3783</f>
        <v>45449</v>
      </c>
      <c r="B3783" s="11">
        <v>158</v>
      </c>
      <c r="C3783" s="11">
        <v>1100</v>
      </c>
      <c r="D3783" s="12">
        <v>666.45833333333303</v>
      </c>
      <c r="E3783" s="9">
        <v>62.91</v>
      </c>
      <c r="F3783" s="9">
        <f t="shared" si="543"/>
        <v>0</v>
      </c>
      <c r="G3783" s="9">
        <v>1.51</v>
      </c>
      <c r="H3783" s="9">
        <v>5.54</v>
      </c>
      <c r="I3783" s="9"/>
      <c r="J3783" s="9">
        <v>12.798999999999999</v>
      </c>
      <c r="K3783" s="9">
        <v>32</v>
      </c>
      <c r="L3783" s="9">
        <v>0.24579999999999999</v>
      </c>
      <c r="M3783" s="9">
        <v>0.317</v>
      </c>
      <c r="N3783" s="9">
        <v>0</v>
      </c>
      <c r="O3783" s="9">
        <v>899.4</v>
      </c>
      <c r="P3783" s="9"/>
      <c r="Q3783" s="9"/>
      <c r="R3783" s="9"/>
      <c r="T3783">
        <f t="shared" si="538"/>
        <v>1581100</v>
      </c>
      <c r="U3783">
        <v>931.3</v>
      </c>
      <c r="V3783">
        <f t="shared" si="536"/>
        <v>899.4</v>
      </c>
      <c r="W3783" t="str">
        <f t="shared" si="539"/>
        <v/>
      </c>
      <c r="X3783" t="str">
        <f t="shared" si="540"/>
        <v/>
      </c>
      <c r="Y3783" t="str">
        <f t="shared" si="537"/>
        <v/>
      </c>
      <c r="Z3783" s="9"/>
      <c r="AA3783" s="14">
        <f t="shared" si="541"/>
        <v>0.47299999999999998</v>
      </c>
      <c r="AB3783" s="14">
        <f t="shared" si="542"/>
        <v>1.0049999999999999</v>
      </c>
    </row>
    <row r="3784" spans="1:28" x14ac:dyDescent="0.25">
      <c r="A3784" s="10">
        <f t="shared" si="544"/>
        <v>45449</v>
      </c>
      <c r="B3784" s="11">
        <v>158</v>
      </c>
      <c r="C3784" s="11">
        <v>1200</v>
      </c>
      <c r="D3784" s="12">
        <v>666.5</v>
      </c>
      <c r="E3784" s="9">
        <v>63.96</v>
      </c>
      <c r="F3784" s="9">
        <f t="shared" si="543"/>
        <v>0</v>
      </c>
      <c r="G3784" s="9">
        <v>1.51</v>
      </c>
      <c r="H3784" s="9">
        <v>4.53</v>
      </c>
      <c r="I3784" s="9"/>
      <c r="J3784" s="9">
        <v>12.364000000000001</v>
      </c>
      <c r="K3784" s="9">
        <v>34.299999999999997</v>
      </c>
      <c r="L3784" s="9">
        <v>0.2465</v>
      </c>
      <c r="M3784" s="9">
        <v>0.31619999999999998</v>
      </c>
      <c r="N3784" s="9">
        <v>0</v>
      </c>
      <c r="O3784" s="9">
        <v>418.1</v>
      </c>
      <c r="P3784" s="9"/>
      <c r="Q3784" s="9"/>
      <c r="R3784" s="9"/>
      <c r="T3784">
        <f t="shared" si="538"/>
        <v>1581200</v>
      </c>
      <c r="U3784">
        <v>987.2</v>
      </c>
      <c r="V3784">
        <f t="shared" si="536"/>
        <v>418.1</v>
      </c>
      <c r="W3784" t="str">
        <f t="shared" si="539"/>
        <v/>
      </c>
      <c r="X3784" t="str">
        <f t="shared" si="540"/>
        <v/>
      </c>
      <c r="Y3784" t="str">
        <f t="shared" si="537"/>
        <v/>
      </c>
      <c r="Z3784" s="9"/>
      <c r="AA3784" s="14">
        <f t="shared" si="541"/>
        <v>0.49299999999999999</v>
      </c>
      <c r="AB3784" s="14">
        <f t="shared" si="542"/>
        <v>0.94399999999999995</v>
      </c>
    </row>
    <row r="3785" spans="1:28" x14ac:dyDescent="0.25">
      <c r="A3785" s="10">
        <f t="shared" si="544"/>
        <v>45449</v>
      </c>
      <c r="B3785" s="11">
        <v>158</v>
      </c>
      <c r="C3785" s="11">
        <v>1300</v>
      </c>
      <c r="D3785" s="12">
        <v>666.54166666666697</v>
      </c>
      <c r="E3785" s="9">
        <v>63.02</v>
      </c>
      <c r="F3785" s="9">
        <f t="shared" si="543"/>
        <v>0</v>
      </c>
      <c r="G3785" s="9">
        <v>1.51</v>
      </c>
      <c r="H3785" s="9">
        <v>5.54</v>
      </c>
      <c r="I3785" s="9"/>
      <c r="J3785" s="9">
        <v>13.137</v>
      </c>
      <c r="K3785" s="9">
        <v>33.9</v>
      </c>
      <c r="L3785" s="9">
        <v>0.2472</v>
      </c>
      <c r="M3785" s="9">
        <v>0.3155</v>
      </c>
      <c r="N3785" s="9">
        <v>0</v>
      </c>
      <c r="O3785" s="9">
        <v>668.1</v>
      </c>
      <c r="P3785" s="9"/>
      <c r="Q3785" s="9"/>
      <c r="R3785" s="9"/>
      <c r="T3785">
        <f t="shared" si="538"/>
        <v>1581300</v>
      </c>
      <c r="U3785">
        <v>992.7</v>
      </c>
      <c r="V3785">
        <f t="shared" si="536"/>
        <v>668.1</v>
      </c>
      <c r="W3785" t="str">
        <f t="shared" si="539"/>
        <v/>
      </c>
      <c r="X3785" t="str">
        <f t="shared" si="540"/>
        <v/>
      </c>
      <c r="Y3785" t="str">
        <f t="shared" si="537"/>
        <v/>
      </c>
      <c r="Z3785" s="9"/>
      <c r="AA3785" s="14">
        <f t="shared" si="541"/>
        <v>0.51200000000000001</v>
      </c>
      <c r="AB3785" s="14">
        <f t="shared" si="542"/>
        <v>0.998</v>
      </c>
    </row>
    <row r="3786" spans="1:28" x14ac:dyDescent="0.25">
      <c r="A3786" s="10">
        <f t="shared" si="544"/>
        <v>45449</v>
      </c>
      <c r="B3786" s="11">
        <v>158</v>
      </c>
      <c r="C3786" s="11">
        <v>1400</v>
      </c>
      <c r="D3786" s="12">
        <v>666.58333333333303</v>
      </c>
      <c r="E3786" s="9">
        <v>63.02</v>
      </c>
      <c r="F3786" s="9">
        <f t="shared" si="543"/>
        <v>0</v>
      </c>
      <c r="G3786" s="9">
        <v>1.51</v>
      </c>
      <c r="H3786" s="9">
        <v>4.53</v>
      </c>
      <c r="I3786" s="9"/>
      <c r="J3786" s="9">
        <v>13.762</v>
      </c>
      <c r="K3786" s="9">
        <v>35.9</v>
      </c>
      <c r="L3786" s="9">
        <v>0.2472</v>
      </c>
      <c r="M3786" s="9">
        <v>0.31480000000000002</v>
      </c>
      <c r="N3786" s="9">
        <v>0</v>
      </c>
      <c r="O3786" s="9">
        <v>523.1</v>
      </c>
      <c r="P3786" s="9"/>
      <c r="Q3786" s="9"/>
      <c r="R3786" s="9"/>
      <c r="T3786">
        <f t="shared" si="538"/>
        <v>1581400</v>
      </c>
      <c r="U3786">
        <v>948.2</v>
      </c>
      <c r="V3786">
        <f t="shared" ref="V3786:V3849" si="545">IF(O3786&lt;1,0,ROUND(O3786,1))</f>
        <v>523.1</v>
      </c>
      <c r="W3786" t="str">
        <f t="shared" si="539"/>
        <v/>
      </c>
      <c r="X3786" t="str">
        <f t="shared" si="540"/>
        <v/>
      </c>
      <c r="Y3786" t="str">
        <f t="shared" ref="Y3786:Y3849" si="546">IF(C3786=2400,ROUND(F3786/100,3),"")</f>
        <v/>
      </c>
      <c r="Z3786" s="9"/>
      <c r="AA3786" s="14">
        <f t="shared" si="541"/>
        <v>0.56499999999999995</v>
      </c>
      <c r="AB3786" s="14">
        <f t="shared" si="542"/>
        <v>1.0089999999999999</v>
      </c>
    </row>
    <row r="3787" spans="1:28" x14ac:dyDescent="0.25">
      <c r="A3787" s="10">
        <f t="shared" si="544"/>
        <v>45449</v>
      </c>
      <c r="B3787" s="11">
        <v>158</v>
      </c>
      <c r="C3787" s="11">
        <v>1500</v>
      </c>
      <c r="D3787" s="12">
        <v>666.625</v>
      </c>
      <c r="E3787" s="9">
        <v>63.84</v>
      </c>
      <c r="F3787" s="9">
        <f t="shared" si="543"/>
        <v>0</v>
      </c>
      <c r="G3787" s="9">
        <v>1.01</v>
      </c>
      <c r="H3787" s="9">
        <v>5.03</v>
      </c>
      <c r="I3787" s="9"/>
      <c r="J3787" s="9">
        <v>12.750999999999999</v>
      </c>
      <c r="K3787" s="9">
        <v>37.799999999999997</v>
      </c>
      <c r="L3787" s="9">
        <v>0.2472</v>
      </c>
      <c r="M3787" s="9">
        <v>0.31330000000000002</v>
      </c>
      <c r="N3787" s="9">
        <v>0</v>
      </c>
      <c r="O3787" s="9">
        <v>371.9</v>
      </c>
      <c r="P3787" s="9"/>
      <c r="Q3787" s="9"/>
      <c r="R3787" s="9"/>
      <c r="T3787">
        <f t="shared" si="538"/>
        <v>1581500</v>
      </c>
      <c r="U3787">
        <v>856.2</v>
      </c>
      <c r="V3787">
        <f t="shared" si="545"/>
        <v>371.9</v>
      </c>
      <c r="W3787" t="str">
        <f t="shared" si="539"/>
        <v/>
      </c>
      <c r="X3787" t="str">
        <f t="shared" si="540"/>
        <v/>
      </c>
      <c r="Y3787" t="str">
        <f t="shared" si="546"/>
        <v/>
      </c>
      <c r="Z3787" s="9"/>
      <c r="AA3787" s="14">
        <f t="shared" si="541"/>
        <v>0.55700000000000005</v>
      </c>
      <c r="AB3787" s="14">
        <f t="shared" si="542"/>
        <v>0.91700000000000004</v>
      </c>
    </row>
    <row r="3788" spans="1:28" x14ac:dyDescent="0.25">
      <c r="A3788" s="10">
        <f t="shared" si="544"/>
        <v>45449</v>
      </c>
      <c r="B3788" s="11">
        <v>158</v>
      </c>
      <c r="C3788" s="11">
        <v>1600</v>
      </c>
      <c r="D3788" s="12">
        <v>666.66666666666697</v>
      </c>
      <c r="E3788" s="9">
        <v>63.73</v>
      </c>
      <c r="F3788" s="9">
        <f t="shared" si="543"/>
        <v>0</v>
      </c>
      <c r="G3788" s="9">
        <v>1.51</v>
      </c>
      <c r="H3788" s="9">
        <v>5.03</v>
      </c>
      <c r="I3788" s="9"/>
      <c r="J3788" s="9">
        <v>12.364000000000001</v>
      </c>
      <c r="K3788" s="9">
        <v>39.700000000000003</v>
      </c>
      <c r="L3788" s="9">
        <v>0.2472</v>
      </c>
      <c r="M3788" s="9">
        <v>0.31330000000000002</v>
      </c>
      <c r="N3788" s="9">
        <v>0</v>
      </c>
      <c r="O3788" s="9">
        <v>266.89999999999998</v>
      </c>
      <c r="P3788" s="9"/>
      <c r="Q3788" s="9"/>
      <c r="R3788" s="9"/>
      <c r="T3788">
        <f t="shared" si="538"/>
        <v>1581600</v>
      </c>
      <c r="U3788">
        <v>724.3</v>
      </c>
      <c r="V3788">
        <f t="shared" si="545"/>
        <v>266.89999999999998</v>
      </c>
      <c r="W3788" t="str">
        <f t="shared" si="539"/>
        <v/>
      </c>
      <c r="X3788" t="str">
        <f t="shared" si="540"/>
        <v/>
      </c>
      <c r="Y3788" t="str">
        <f t="shared" si="546"/>
        <v/>
      </c>
      <c r="Z3788" s="9"/>
      <c r="AA3788" s="14">
        <f t="shared" si="541"/>
        <v>0.56999999999999995</v>
      </c>
      <c r="AB3788" s="14">
        <f t="shared" si="542"/>
        <v>0.86599999999999999</v>
      </c>
    </row>
    <row r="3789" spans="1:28" x14ac:dyDescent="0.25">
      <c r="A3789" s="10">
        <f t="shared" si="544"/>
        <v>45449</v>
      </c>
      <c r="B3789" s="11">
        <v>158</v>
      </c>
      <c r="C3789" s="11">
        <v>1700</v>
      </c>
      <c r="D3789" s="12">
        <v>666.70833333333303</v>
      </c>
      <c r="E3789" s="9">
        <v>63.61</v>
      </c>
      <c r="F3789" s="9">
        <f t="shared" si="543"/>
        <v>0</v>
      </c>
      <c r="G3789" s="9">
        <v>1.51</v>
      </c>
      <c r="H3789" s="9">
        <v>5.54</v>
      </c>
      <c r="I3789" s="9"/>
      <c r="J3789" s="9">
        <v>12.798999999999999</v>
      </c>
      <c r="K3789" s="9">
        <v>40.6</v>
      </c>
      <c r="L3789" s="9">
        <v>0.2472</v>
      </c>
      <c r="M3789" s="9">
        <v>0.31259999999999999</v>
      </c>
      <c r="N3789" s="9">
        <v>0</v>
      </c>
      <c r="O3789" s="9">
        <v>283.10000000000002</v>
      </c>
      <c r="P3789" s="9"/>
      <c r="Q3789" s="9"/>
      <c r="R3789" s="9"/>
      <c r="T3789">
        <f t="shared" si="538"/>
        <v>1581700</v>
      </c>
      <c r="U3789">
        <v>562.29999999999995</v>
      </c>
      <c r="V3789">
        <f t="shared" si="545"/>
        <v>283.10000000000002</v>
      </c>
      <c r="W3789" t="str">
        <f t="shared" si="539"/>
        <v/>
      </c>
      <c r="X3789" t="str">
        <f t="shared" si="540"/>
        <v/>
      </c>
      <c r="Y3789" t="str">
        <f t="shared" si="546"/>
        <v/>
      </c>
      <c r="Z3789" s="9"/>
      <c r="AA3789" s="14">
        <f t="shared" si="541"/>
        <v>0.6</v>
      </c>
      <c r="AB3789" s="14">
        <f t="shared" si="542"/>
        <v>0.878</v>
      </c>
    </row>
    <row r="3790" spans="1:28" x14ac:dyDescent="0.25">
      <c r="A3790" s="10">
        <f t="shared" si="544"/>
        <v>45449</v>
      </c>
      <c r="B3790" s="11">
        <v>158</v>
      </c>
      <c r="C3790" s="11">
        <v>1800</v>
      </c>
      <c r="D3790" s="12">
        <v>666.75</v>
      </c>
      <c r="E3790" s="9">
        <v>63.14</v>
      </c>
      <c r="F3790" s="9">
        <f t="shared" si="543"/>
        <v>0</v>
      </c>
      <c r="G3790" s="9">
        <v>1.51</v>
      </c>
      <c r="H3790" s="9">
        <v>6.04</v>
      </c>
      <c r="I3790" s="9"/>
      <c r="J3790" s="9">
        <v>13.666</v>
      </c>
      <c r="K3790" s="9">
        <v>39.700000000000003</v>
      </c>
      <c r="L3790" s="9">
        <v>0.2472</v>
      </c>
      <c r="M3790" s="9">
        <v>0.31190000000000001</v>
      </c>
      <c r="N3790" s="9">
        <v>0</v>
      </c>
      <c r="O3790" s="9">
        <v>340.6</v>
      </c>
      <c r="P3790" s="9"/>
      <c r="Q3790" s="9"/>
      <c r="R3790" s="9"/>
      <c r="T3790">
        <f t="shared" si="538"/>
        <v>1581800</v>
      </c>
      <c r="U3790">
        <v>383.5</v>
      </c>
      <c r="V3790">
        <f t="shared" si="545"/>
        <v>340.6</v>
      </c>
      <c r="W3790" t="str">
        <f t="shared" si="539"/>
        <v/>
      </c>
      <c r="X3790" t="str">
        <f t="shared" si="540"/>
        <v/>
      </c>
      <c r="Y3790" t="str">
        <f t="shared" si="546"/>
        <v/>
      </c>
      <c r="Z3790" s="9"/>
      <c r="AA3790" s="14">
        <f t="shared" si="541"/>
        <v>0.621</v>
      </c>
      <c r="AB3790" s="14">
        <f t="shared" si="542"/>
        <v>0.94299999999999995</v>
      </c>
    </row>
    <row r="3791" spans="1:28" x14ac:dyDescent="0.25">
      <c r="A3791" s="10">
        <f t="shared" si="544"/>
        <v>45449</v>
      </c>
      <c r="B3791" s="11">
        <v>158</v>
      </c>
      <c r="C3791" s="11">
        <v>1900</v>
      </c>
      <c r="D3791" s="12">
        <v>666.79166666666697</v>
      </c>
      <c r="E3791" s="9">
        <v>63.14</v>
      </c>
      <c r="F3791" s="9">
        <f t="shared" si="543"/>
        <v>0</v>
      </c>
      <c r="G3791" s="9">
        <v>1.51</v>
      </c>
      <c r="H3791" s="9">
        <v>5.03</v>
      </c>
      <c r="I3791" s="9"/>
      <c r="J3791" s="9">
        <v>10.59</v>
      </c>
      <c r="K3791" s="9">
        <v>43.4</v>
      </c>
      <c r="L3791" s="9">
        <v>0.248</v>
      </c>
      <c r="M3791" s="9">
        <v>0.31119999999999998</v>
      </c>
      <c r="N3791" s="9">
        <v>0</v>
      </c>
      <c r="O3791" s="9">
        <v>140.6</v>
      </c>
      <c r="P3791" s="9"/>
      <c r="Q3791" s="9"/>
      <c r="R3791" s="9"/>
      <c r="T3791">
        <f t="shared" si="538"/>
        <v>1581900</v>
      </c>
      <c r="U3791">
        <v>204.5</v>
      </c>
      <c r="V3791">
        <f t="shared" si="545"/>
        <v>140.6</v>
      </c>
      <c r="W3791" t="str">
        <f t="shared" si="539"/>
        <v/>
      </c>
      <c r="X3791" t="str">
        <f t="shared" si="540"/>
        <v/>
      </c>
      <c r="Y3791" t="str">
        <f t="shared" si="546"/>
        <v/>
      </c>
      <c r="Z3791" s="9"/>
      <c r="AA3791" s="14">
        <f t="shared" si="541"/>
        <v>0.55400000000000005</v>
      </c>
      <c r="AB3791" s="14">
        <f t="shared" si="542"/>
        <v>0.72199999999999998</v>
      </c>
    </row>
    <row r="3792" spans="1:28" x14ac:dyDescent="0.25">
      <c r="A3792" s="10">
        <f t="shared" si="544"/>
        <v>45449</v>
      </c>
      <c r="B3792" s="11">
        <v>158</v>
      </c>
      <c r="C3792" s="11">
        <v>2000</v>
      </c>
      <c r="D3792" s="12">
        <v>666.83333333333303</v>
      </c>
      <c r="E3792" s="9">
        <v>63.26</v>
      </c>
      <c r="F3792" s="9">
        <f t="shared" si="543"/>
        <v>0</v>
      </c>
      <c r="G3792" s="9">
        <v>1.51</v>
      </c>
      <c r="H3792" s="9">
        <v>5.54</v>
      </c>
      <c r="I3792" s="9"/>
      <c r="J3792" s="9">
        <v>7.6189999999999998</v>
      </c>
      <c r="K3792" s="9">
        <v>46.6</v>
      </c>
      <c r="L3792" s="9">
        <v>0.248</v>
      </c>
      <c r="M3792" s="9">
        <v>0.31040000000000001</v>
      </c>
      <c r="N3792" s="9">
        <v>0</v>
      </c>
      <c r="O3792" s="9">
        <v>16.899999999999999</v>
      </c>
      <c r="P3792" s="9"/>
      <c r="Q3792" s="9"/>
      <c r="R3792" s="9"/>
      <c r="T3792">
        <f t="shared" si="538"/>
        <v>1582000</v>
      </c>
      <c r="U3792">
        <v>52.2</v>
      </c>
      <c r="V3792">
        <f t="shared" si="545"/>
        <v>16.899999999999999</v>
      </c>
      <c r="W3792" t="str">
        <f t="shared" si="539"/>
        <v/>
      </c>
      <c r="X3792" t="str">
        <f t="shared" si="540"/>
        <v/>
      </c>
      <c r="Y3792" t="str">
        <f t="shared" si="546"/>
        <v/>
      </c>
      <c r="Z3792" s="9"/>
      <c r="AA3792" s="14">
        <f t="shared" si="541"/>
        <v>0.48699999999999999</v>
      </c>
      <c r="AB3792" s="14">
        <f t="shared" si="542"/>
        <v>0.55800000000000005</v>
      </c>
    </row>
    <row r="3793" spans="1:28" x14ac:dyDescent="0.25">
      <c r="A3793" s="10">
        <f t="shared" si="544"/>
        <v>45449</v>
      </c>
      <c r="B3793" s="11">
        <v>158</v>
      </c>
      <c r="C3793" s="11">
        <v>2100</v>
      </c>
      <c r="D3793" s="12">
        <v>666.875</v>
      </c>
      <c r="E3793" s="9">
        <v>63.37</v>
      </c>
      <c r="F3793" s="9">
        <f t="shared" si="543"/>
        <v>0</v>
      </c>
      <c r="G3793" s="9">
        <v>2.0099999999999998</v>
      </c>
      <c r="H3793" s="9">
        <v>7.05</v>
      </c>
      <c r="I3793" s="9"/>
      <c r="J3793" s="9">
        <v>6.9649999999999999</v>
      </c>
      <c r="K3793" s="9">
        <v>47.4</v>
      </c>
      <c r="L3793" s="9">
        <v>0.2472</v>
      </c>
      <c r="M3793" s="9">
        <v>0.31040000000000001</v>
      </c>
      <c r="N3793" s="9">
        <v>0</v>
      </c>
      <c r="O3793" s="9">
        <v>0.6</v>
      </c>
      <c r="P3793" s="9"/>
      <c r="Q3793" s="9"/>
      <c r="R3793" s="9"/>
      <c r="T3793">
        <f t="shared" si="538"/>
        <v>1582100</v>
      </c>
      <c r="U3793">
        <v>0</v>
      </c>
      <c r="V3793">
        <f t="shared" si="545"/>
        <v>0</v>
      </c>
      <c r="W3793" t="str">
        <f t="shared" si="539"/>
        <v/>
      </c>
      <c r="X3793" t="str">
        <f t="shared" si="540"/>
        <v/>
      </c>
      <c r="Y3793" t="str">
        <f t="shared" si="546"/>
        <v/>
      </c>
      <c r="Z3793" s="9"/>
      <c r="AA3793" s="14">
        <f t="shared" si="541"/>
        <v>0.47399999999999998</v>
      </c>
      <c r="AB3793" s="14">
        <f t="shared" si="542"/>
        <v>0.52600000000000002</v>
      </c>
    </row>
    <row r="3794" spans="1:28" x14ac:dyDescent="0.25">
      <c r="A3794" s="10">
        <f t="shared" si="544"/>
        <v>45449</v>
      </c>
      <c r="B3794" s="11">
        <v>158</v>
      </c>
      <c r="C3794" s="11">
        <v>2200</v>
      </c>
      <c r="D3794" s="12">
        <v>666.91666666666697</v>
      </c>
      <c r="E3794" s="9">
        <v>63.14</v>
      </c>
      <c r="F3794" s="9">
        <f t="shared" si="543"/>
        <v>0</v>
      </c>
      <c r="G3794" s="9">
        <v>1.51</v>
      </c>
      <c r="H3794" s="9">
        <v>7.55</v>
      </c>
      <c r="I3794" s="9"/>
      <c r="J3794" s="9">
        <v>4.9470000000000001</v>
      </c>
      <c r="K3794" s="9">
        <v>51.4</v>
      </c>
      <c r="L3794" s="9">
        <v>0.2472</v>
      </c>
      <c r="M3794" s="9">
        <v>0.30969999999999998</v>
      </c>
      <c r="N3794" s="9">
        <v>0</v>
      </c>
      <c r="O3794" s="9">
        <v>0.6</v>
      </c>
      <c r="P3794" s="9"/>
      <c r="Q3794" s="9"/>
      <c r="R3794" s="9"/>
      <c r="T3794">
        <f t="shared" si="538"/>
        <v>1582200</v>
      </c>
      <c r="U3794">
        <v>0</v>
      </c>
      <c r="V3794">
        <f t="shared" si="545"/>
        <v>0</v>
      </c>
      <c r="W3794" t="str">
        <f t="shared" si="539"/>
        <v/>
      </c>
      <c r="X3794" t="str">
        <f t="shared" si="540"/>
        <v/>
      </c>
      <c r="Y3794" t="str">
        <f t="shared" si="546"/>
        <v/>
      </c>
      <c r="Z3794" s="9"/>
      <c r="AA3794" s="14">
        <f t="shared" si="541"/>
        <v>0.44700000000000001</v>
      </c>
      <c r="AB3794" s="14">
        <f t="shared" si="542"/>
        <v>0.42299999999999999</v>
      </c>
    </row>
    <row r="3795" spans="1:28" x14ac:dyDescent="0.25">
      <c r="A3795" s="10">
        <f t="shared" si="544"/>
        <v>45449</v>
      </c>
      <c r="B3795" s="11">
        <v>158</v>
      </c>
      <c r="C3795" s="11">
        <v>2300</v>
      </c>
      <c r="D3795" s="12">
        <v>666.95833333333303</v>
      </c>
      <c r="E3795" s="9">
        <v>63.14</v>
      </c>
      <c r="F3795" s="9">
        <f t="shared" si="543"/>
        <v>0</v>
      </c>
      <c r="G3795" s="9">
        <v>0.5</v>
      </c>
      <c r="H3795" s="9">
        <v>3.52</v>
      </c>
      <c r="I3795" s="9"/>
      <c r="J3795" s="9">
        <v>4.141</v>
      </c>
      <c r="K3795" s="9">
        <v>55.5</v>
      </c>
      <c r="L3795" s="9">
        <v>0.2472</v>
      </c>
      <c r="M3795" s="9">
        <v>0.309</v>
      </c>
      <c r="N3795" s="9">
        <v>0</v>
      </c>
      <c r="O3795" s="9">
        <v>0.6</v>
      </c>
      <c r="P3795" s="9"/>
      <c r="Q3795" s="9"/>
      <c r="R3795" s="9"/>
      <c r="T3795">
        <f t="shared" si="538"/>
        <v>1582300</v>
      </c>
      <c r="U3795">
        <v>0</v>
      </c>
      <c r="V3795">
        <f t="shared" si="545"/>
        <v>0</v>
      </c>
      <c r="W3795" t="str">
        <f t="shared" si="539"/>
        <v/>
      </c>
      <c r="X3795" t="str">
        <f t="shared" si="540"/>
        <v/>
      </c>
      <c r="Y3795" t="str">
        <f t="shared" si="546"/>
        <v/>
      </c>
      <c r="Z3795" s="9"/>
      <c r="AA3795" s="14">
        <f t="shared" si="541"/>
        <v>0.45600000000000002</v>
      </c>
      <c r="AB3795" s="14">
        <f t="shared" si="542"/>
        <v>0.36599999999999999</v>
      </c>
    </row>
    <row r="3796" spans="1:28" x14ac:dyDescent="0.25">
      <c r="A3796" s="10">
        <f t="shared" si="544"/>
        <v>45449</v>
      </c>
      <c r="B3796" s="11">
        <v>158</v>
      </c>
      <c r="C3796" s="11">
        <v>2400</v>
      </c>
      <c r="D3796" s="12">
        <v>667</v>
      </c>
      <c r="E3796" s="9">
        <v>63.14</v>
      </c>
      <c r="F3796" s="9">
        <f t="shared" si="543"/>
        <v>0</v>
      </c>
      <c r="G3796" s="9">
        <v>1.01</v>
      </c>
      <c r="H3796" s="9">
        <v>4.03</v>
      </c>
      <c r="I3796" s="9"/>
      <c r="J3796" s="9">
        <v>3.4590000000000001</v>
      </c>
      <c r="K3796" s="9">
        <v>58.1</v>
      </c>
      <c r="L3796" s="9">
        <v>0.2472</v>
      </c>
      <c r="M3796" s="9">
        <v>0.309</v>
      </c>
      <c r="N3796" s="9">
        <v>0</v>
      </c>
      <c r="O3796" s="9">
        <v>0.6</v>
      </c>
      <c r="P3796" s="9"/>
      <c r="Q3796" s="9"/>
      <c r="R3796" s="9"/>
      <c r="T3796">
        <f t="shared" si="538"/>
        <v>1582400</v>
      </c>
      <c r="U3796">
        <v>0</v>
      </c>
      <c r="V3796">
        <f t="shared" si="545"/>
        <v>0</v>
      </c>
      <c r="W3796">
        <f t="shared" si="539"/>
        <v>0.247</v>
      </c>
      <c r="X3796">
        <f t="shared" si="540"/>
        <v>0.309</v>
      </c>
      <c r="Y3796">
        <f t="shared" si="546"/>
        <v>0</v>
      </c>
      <c r="Z3796" s="9"/>
      <c r="AA3796" s="14">
        <f t="shared" si="541"/>
        <v>0.45500000000000002</v>
      </c>
      <c r="AB3796" s="14">
        <f t="shared" si="542"/>
        <v>0.32800000000000001</v>
      </c>
    </row>
    <row r="3797" spans="1:28" x14ac:dyDescent="0.25">
      <c r="A3797" s="10">
        <f t="shared" si="544"/>
        <v>45450</v>
      </c>
      <c r="B3797" s="11">
        <v>159</v>
      </c>
      <c r="C3797" s="11">
        <v>100</v>
      </c>
      <c r="D3797" s="12">
        <v>667.04166666666697</v>
      </c>
      <c r="E3797" s="9">
        <v>63.26</v>
      </c>
      <c r="F3797" s="9">
        <f t="shared" si="543"/>
        <v>0</v>
      </c>
      <c r="G3797" s="9">
        <v>0.5</v>
      </c>
      <c r="H3797" s="9">
        <v>3.02</v>
      </c>
      <c r="I3797" s="9"/>
      <c r="J3797" s="9">
        <v>2.343</v>
      </c>
      <c r="K3797" s="9">
        <v>65.900000000000006</v>
      </c>
      <c r="L3797" s="9">
        <v>0.2465</v>
      </c>
      <c r="M3797" s="9">
        <v>0.30819999999999997</v>
      </c>
      <c r="N3797" s="9">
        <v>0</v>
      </c>
      <c r="O3797" s="9">
        <v>0.6</v>
      </c>
      <c r="P3797" s="9"/>
      <c r="Q3797" s="9"/>
      <c r="R3797" s="9"/>
      <c r="T3797">
        <f t="shared" si="538"/>
        <v>1590100</v>
      </c>
      <c r="U3797">
        <v>0</v>
      </c>
      <c r="V3797">
        <f t="shared" si="545"/>
        <v>0</v>
      </c>
      <c r="W3797" t="str">
        <f t="shared" si="539"/>
        <v/>
      </c>
      <c r="X3797" t="str">
        <f t="shared" si="540"/>
        <v/>
      </c>
      <c r="Y3797" t="str">
        <f t="shared" si="546"/>
        <v/>
      </c>
      <c r="Z3797" s="9"/>
      <c r="AA3797" s="14">
        <f t="shared" si="541"/>
        <v>0.47599999999999998</v>
      </c>
      <c r="AB3797" s="14">
        <f t="shared" si="542"/>
        <v>0.246</v>
      </c>
    </row>
    <row r="3798" spans="1:28" x14ac:dyDescent="0.25">
      <c r="A3798" s="10">
        <f t="shared" si="544"/>
        <v>45450</v>
      </c>
      <c r="B3798" s="11">
        <v>159</v>
      </c>
      <c r="C3798" s="11">
        <v>200</v>
      </c>
      <c r="D3798" s="12">
        <v>667.08333333333303</v>
      </c>
      <c r="E3798" s="9">
        <v>63.61</v>
      </c>
      <c r="F3798" s="9">
        <f t="shared" si="543"/>
        <v>0</v>
      </c>
      <c r="G3798" s="9">
        <v>0.5</v>
      </c>
      <c r="H3798" s="9">
        <v>2.52</v>
      </c>
      <c r="I3798" s="9"/>
      <c r="J3798" s="9">
        <v>3.089</v>
      </c>
      <c r="K3798" s="9">
        <v>69.599999999999994</v>
      </c>
      <c r="L3798" s="9">
        <v>0.2465</v>
      </c>
      <c r="M3798" s="9">
        <v>0.30819999999999997</v>
      </c>
      <c r="N3798" s="9">
        <v>0</v>
      </c>
      <c r="O3798" s="9">
        <v>0.6</v>
      </c>
      <c r="P3798" s="9"/>
      <c r="Q3798" s="9"/>
      <c r="R3798" s="9"/>
      <c r="T3798">
        <f t="shared" si="538"/>
        <v>1590200</v>
      </c>
      <c r="U3798">
        <v>0</v>
      </c>
      <c r="V3798">
        <f t="shared" si="545"/>
        <v>0</v>
      </c>
      <c r="W3798" t="str">
        <f t="shared" si="539"/>
        <v/>
      </c>
      <c r="X3798" t="str">
        <f t="shared" si="540"/>
        <v/>
      </c>
      <c r="Y3798" t="str">
        <f t="shared" si="546"/>
        <v/>
      </c>
      <c r="Z3798" s="9"/>
      <c r="AA3798" s="14">
        <f t="shared" si="541"/>
        <v>0.53100000000000003</v>
      </c>
      <c r="AB3798" s="14">
        <f t="shared" si="542"/>
        <v>0.23200000000000001</v>
      </c>
    </row>
    <row r="3799" spans="1:28" x14ac:dyDescent="0.25">
      <c r="A3799" s="10">
        <f t="shared" si="544"/>
        <v>45450</v>
      </c>
      <c r="B3799" s="11">
        <v>159</v>
      </c>
      <c r="C3799" s="11">
        <v>300</v>
      </c>
      <c r="D3799" s="12">
        <v>667.125</v>
      </c>
      <c r="E3799" s="9">
        <v>63.26</v>
      </c>
      <c r="F3799" s="9">
        <f t="shared" si="543"/>
        <v>0</v>
      </c>
      <c r="G3799" s="9">
        <v>0.5</v>
      </c>
      <c r="H3799" s="9">
        <v>4.03</v>
      </c>
      <c r="I3799" s="9"/>
      <c r="J3799" s="9">
        <v>2.69</v>
      </c>
      <c r="K3799" s="9">
        <v>71.099999999999994</v>
      </c>
      <c r="L3799" s="9">
        <v>0.2465</v>
      </c>
      <c r="M3799" s="9">
        <v>0.3075</v>
      </c>
      <c r="N3799" s="9">
        <v>0</v>
      </c>
      <c r="O3799" s="9">
        <v>0.6</v>
      </c>
      <c r="P3799" s="9"/>
      <c r="Q3799" s="9"/>
      <c r="R3799" s="9"/>
      <c r="T3799">
        <f t="shared" si="538"/>
        <v>1590300</v>
      </c>
      <c r="U3799">
        <v>0</v>
      </c>
      <c r="V3799">
        <f t="shared" si="545"/>
        <v>0</v>
      </c>
      <c r="W3799" t="str">
        <f t="shared" si="539"/>
        <v/>
      </c>
      <c r="X3799" t="str">
        <f t="shared" si="540"/>
        <v/>
      </c>
      <c r="Y3799" t="str">
        <f t="shared" si="546"/>
        <v/>
      </c>
      <c r="Z3799" s="9"/>
      <c r="AA3799" s="14">
        <f t="shared" si="541"/>
        <v>0.52700000000000002</v>
      </c>
      <c r="AB3799" s="14">
        <f t="shared" si="542"/>
        <v>0.214</v>
      </c>
    </row>
    <row r="3800" spans="1:28" x14ac:dyDescent="0.25">
      <c r="A3800" s="10">
        <f t="shared" si="544"/>
        <v>45450</v>
      </c>
      <c r="B3800" s="11">
        <v>159</v>
      </c>
      <c r="C3800" s="11">
        <v>400</v>
      </c>
      <c r="D3800" s="12">
        <v>667.16666666666697</v>
      </c>
      <c r="E3800" s="9">
        <v>63.49</v>
      </c>
      <c r="F3800" s="9">
        <f t="shared" si="543"/>
        <v>0</v>
      </c>
      <c r="G3800" s="9">
        <v>0.5</v>
      </c>
      <c r="H3800" s="9">
        <v>4.53</v>
      </c>
      <c r="I3800" s="9"/>
      <c r="J3800" s="9">
        <v>2.61</v>
      </c>
      <c r="K3800" s="9">
        <v>74.599999999999994</v>
      </c>
      <c r="L3800" s="9">
        <v>0.2465</v>
      </c>
      <c r="M3800" s="9">
        <v>0.3075</v>
      </c>
      <c r="N3800" s="9">
        <v>0</v>
      </c>
      <c r="O3800" s="9">
        <v>0.6</v>
      </c>
      <c r="P3800" s="9"/>
      <c r="Q3800" s="9"/>
      <c r="R3800" s="9"/>
      <c r="T3800">
        <f t="shared" si="538"/>
        <v>1590400</v>
      </c>
      <c r="U3800">
        <v>0</v>
      </c>
      <c r="V3800">
        <f t="shared" si="545"/>
        <v>0</v>
      </c>
      <c r="W3800" t="str">
        <f t="shared" si="539"/>
        <v/>
      </c>
      <c r="X3800" t="str">
        <f t="shared" si="540"/>
        <v/>
      </c>
      <c r="Y3800" t="str">
        <f t="shared" si="546"/>
        <v/>
      </c>
      <c r="Z3800" s="9"/>
      <c r="AA3800" s="14">
        <f t="shared" si="541"/>
        <v>0.55000000000000004</v>
      </c>
      <c r="AB3800" s="14">
        <f t="shared" si="542"/>
        <v>0.187</v>
      </c>
    </row>
    <row r="3801" spans="1:28" x14ac:dyDescent="0.25">
      <c r="A3801" s="10">
        <f t="shared" si="544"/>
        <v>45450</v>
      </c>
      <c r="B3801" s="11">
        <v>159</v>
      </c>
      <c r="C3801" s="11">
        <v>500</v>
      </c>
      <c r="D3801" s="12">
        <v>667.20833333333303</v>
      </c>
      <c r="E3801" s="9">
        <v>63.26</v>
      </c>
      <c r="F3801" s="9">
        <f t="shared" si="543"/>
        <v>0</v>
      </c>
      <c r="G3801" s="9">
        <v>0.5</v>
      </c>
      <c r="H3801" s="9">
        <v>4.53</v>
      </c>
      <c r="I3801" s="9"/>
      <c r="J3801" s="9">
        <v>1.48</v>
      </c>
      <c r="K3801" s="9">
        <v>75.7</v>
      </c>
      <c r="L3801" s="9">
        <v>0.2465</v>
      </c>
      <c r="M3801" s="9">
        <v>0.30680000000000002</v>
      </c>
      <c r="N3801" s="9">
        <v>0</v>
      </c>
      <c r="O3801" s="9">
        <v>11.9</v>
      </c>
      <c r="P3801" s="9"/>
      <c r="Q3801" s="9"/>
      <c r="R3801" s="9"/>
      <c r="T3801">
        <f t="shared" si="538"/>
        <v>1590500</v>
      </c>
      <c r="U3801">
        <v>29.3</v>
      </c>
      <c r="V3801">
        <f t="shared" si="545"/>
        <v>11.9</v>
      </c>
      <c r="W3801" t="str">
        <f t="shared" si="539"/>
        <v/>
      </c>
      <c r="X3801" t="str">
        <f t="shared" si="540"/>
        <v/>
      </c>
      <c r="Y3801" t="str">
        <f t="shared" si="546"/>
        <v/>
      </c>
      <c r="Z3801" s="9"/>
      <c r="AA3801" s="14">
        <f t="shared" si="541"/>
        <v>0.51400000000000001</v>
      </c>
      <c r="AB3801" s="14">
        <f t="shared" si="542"/>
        <v>0.16500000000000001</v>
      </c>
    </row>
    <row r="3802" spans="1:28" x14ac:dyDescent="0.25">
      <c r="A3802" s="10">
        <f t="shared" si="544"/>
        <v>45450</v>
      </c>
      <c r="B3802" s="11">
        <v>159</v>
      </c>
      <c r="C3802" s="11">
        <v>600</v>
      </c>
      <c r="D3802" s="12">
        <v>667.25</v>
      </c>
      <c r="E3802" s="9">
        <v>63.37</v>
      </c>
      <c r="F3802" s="9">
        <f t="shared" si="543"/>
        <v>0</v>
      </c>
      <c r="G3802" s="9">
        <v>0</v>
      </c>
      <c r="H3802" s="9">
        <v>3.52</v>
      </c>
      <c r="I3802" s="9"/>
      <c r="J3802" s="9">
        <v>5.4619999999999997</v>
      </c>
      <c r="K3802" s="9">
        <v>70</v>
      </c>
      <c r="L3802" s="9">
        <v>0.24579999999999999</v>
      </c>
      <c r="M3802" s="9">
        <v>0.30680000000000002</v>
      </c>
      <c r="N3802" s="9">
        <v>0</v>
      </c>
      <c r="O3802" s="9">
        <v>183.1</v>
      </c>
      <c r="P3802" s="9"/>
      <c r="Q3802" s="9"/>
      <c r="R3802" s="9"/>
      <c r="T3802">
        <f t="shared" si="538"/>
        <v>1590600</v>
      </c>
      <c r="U3802">
        <v>167.5</v>
      </c>
      <c r="V3802">
        <f t="shared" si="545"/>
        <v>183.1</v>
      </c>
      <c r="W3802" t="str">
        <f t="shared" si="539"/>
        <v/>
      </c>
      <c r="X3802" t="str">
        <f t="shared" si="540"/>
        <v/>
      </c>
      <c r="Y3802" t="str">
        <f t="shared" si="546"/>
        <v/>
      </c>
      <c r="Z3802" s="9"/>
      <c r="AA3802" s="14">
        <f t="shared" si="541"/>
        <v>0.63</v>
      </c>
      <c r="AB3802" s="14">
        <f t="shared" si="542"/>
        <v>0.27</v>
      </c>
    </row>
    <row r="3803" spans="1:28" x14ac:dyDescent="0.25">
      <c r="A3803" s="10">
        <f t="shared" si="544"/>
        <v>45450</v>
      </c>
      <c r="B3803" s="11">
        <v>159</v>
      </c>
      <c r="C3803" s="11">
        <v>700</v>
      </c>
      <c r="D3803" s="12">
        <v>667.29166666666697</v>
      </c>
      <c r="E3803" s="9">
        <v>63.61</v>
      </c>
      <c r="F3803" s="9">
        <f t="shared" si="543"/>
        <v>0</v>
      </c>
      <c r="G3803" s="9">
        <v>0</v>
      </c>
      <c r="H3803" s="9">
        <v>4.03</v>
      </c>
      <c r="I3803" s="9"/>
      <c r="J3803" s="9">
        <v>6.9649999999999999</v>
      </c>
      <c r="K3803" s="9">
        <v>57.8</v>
      </c>
      <c r="L3803" s="9">
        <v>0.24510000000000001</v>
      </c>
      <c r="M3803" s="9">
        <v>0.30680000000000002</v>
      </c>
      <c r="N3803" s="9">
        <v>0</v>
      </c>
      <c r="O3803" s="9">
        <v>386.9</v>
      </c>
      <c r="P3803" s="9"/>
      <c r="Q3803" s="9"/>
      <c r="R3803" s="9"/>
      <c r="T3803">
        <f t="shared" si="538"/>
        <v>1590700</v>
      </c>
      <c r="U3803">
        <v>343.2</v>
      </c>
      <c r="V3803">
        <f t="shared" si="545"/>
        <v>386.9</v>
      </c>
      <c r="W3803" t="str">
        <f t="shared" si="539"/>
        <v/>
      </c>
      <c r="X3803" t="str">
        <f t="shared" si="540"/>
        <v/>
      </c>
      <c r="Y3803" t="str">
        <f t="shared" si="546"/>
        <v/>
      </c>
      <c r="Z3803" s="9"/>
      <c r="AA3803" s="14">
        <f t="shared" si="541"/>
        <v>0.57699999999999996</v>
      </c>
      <c r="AB3803" s="14">
        <f t="shared" si="542"/>
        <v>0.42099999999999999</v>
      </c>
    </row>
    <row r="3804" spans="1:28" x14ac:dyDescent="0.25">
      <c r="A3804" s="10">
        <f t="shared" si="544"/>
        <v>45450</v>
      </c>
      <c r="B3804" s="11">
        <v>159</v>
      </c>
      <c r="C3804" s="11">
        <v>800</v>
      </c>
      <c r="D3804" s="12">
        <v>667.33333333333303</v>
      </c>
      <c r="E3804" s="9">
        <v>63.49</v>
      </c>
      <c r="F3804" s="9">
        <f t="shared" si="543"/>
        <v>0</v>
      </c>
      <c r="G3804" s="9">
        <v>1.51</v>
      </c>
      <c r="H3804" s="9">
        <v>6.04</v>
      </c>
      <c r="I3804" s="9"/>
      <c r="J3804" s="9">
        <v>8.4689999999999994</v>
      </c>
      <c r="K3804" s="9">
        <v>50.2</v>
      </c>
      <c r="L3804" s="9">
        <v>0.24429999999999999</v>
      </c>
      <c r="M3804" s="9">
        <v>0.30609999999999998</v>
      </c>
      <c r="N3804" s="9">
        <v>0</v>
      </c>
      <c r="O3804" s="9">
        <v>288.10000000000002</v>
      </c>
      <c r="P3804" s="9"/>
      <c r="Q3804" s="9"/>
      <c r="R3804" s="9"/>
      <c r="T3804">
        <f t="shared" si="538"/>
        <v>1590800</v>
      </c>
      <c r="U3804">
        <v>523.29999999999995</v>
      </c>
      <c r="V3804">
        <f t="shared" si="545"/>
        <v>288.10000000000002</v>
      </c>
      <c r="W3804" t="str">
        <f t="shared" si="539"/>
        <v/>
      </c>
      <c r="X3804" t="str">
        <f t="shared" si="540"/>
        <v/>
      </c>
      <c r="Y3804" t="str">
        <f t="shared" si="546"/>
        <v/>
      </c>
      <c r="Z3804" s="9"/>
      <c r="AA3804" s="14">
        <f t="shared" si="541"/>
        <v>0.55600000000000005</v>
      </c>
      <c r="AB3804" s="14">
        <f t="shared" si="542"/>
        <v>0.55200000000000005</v>
      </c>
    </row>
    <row r="3805" spans="1:28" x14ac:dyDescent="0.25">
      <c r="A3805" s="10">
        <f t="shared" si="544"/>
        <v>45450</v>
      </c>
      <c r="B3805" s="11">
        <v>159</v>
      </c>
      <c r="C3805" s="11">
        <v>900</v>
      </c>
      <c r="D3805" s="12">
        <v>667.375</v>
      </c>
      <c r="E3805" s="9">
        <v>63.49</v>
      </c>
      <c r="F3805" s="9">
        <f t="shared" si="543"/>
        <v>0</v>
      </c>
      <c r="G3805" s="9">
        <v>2.0099999999999998</v>
      </c>
      <c r="H3805" s="9">
        <v>7.55</v>
      </c>
      <c r="I3805" s="9"/>
      <c r="J3805" s="9">
        <v>8.4689999999999994</v>
      </c>
      <c r="K3805" s="9">
        <v>43.4</v>
      </c>
      <c r="L3805" s="9">
        <v>0.24429999999999999</v>
      </c>
      <c r="M3805" s="9">
        <v>0.30609999999999998</v>
      </c>
      <c r="N3805" s="9">
        <v>0</v>
      </c>
      <c r="O3805" s="9">
        <v>716.9</v>
      </c>
      <c r="P3805" s="9"/>
      <c r="Q3805" s="9"/>
      <c r="R3805" s="9"/>
      <c r="T3805">
        <f t="shared" si="538"/>
        <v>1590900</v>
      </c>
      <c r="U3805">
        <v>690.2</v>
      </c>
      <c r="V3805">
        <f t="shared" si="545"/>
        <v>716.9</v>
      </c>
      <c r="W3805" t="str">
        <f t="shared" si="539"/>
        <v/>
      </c>
      <c r="X3805" t="str">
        <f t="shared" si="540"/>
        <v/>
      </c>
      <c r="Y3805" t="str">
        <f t="shared" si="546"/>
        <v/>
      </c>
      <c r="Z3805" s="9"/>
      <c r="AA3805" s="14">
        <f t="shared" si="541"/>
        <v>0.48</v>
      </c>
      <c r="AB3805" s="14">
        <f t="shared" si="542"/>
        <v>0.626</v>
      </c>
    </row>
    <row r="3806" spans="1:28" x14ac:dyDescent="0.25">
      <c r="A3806" s="10">
        <f t="shared" si="544"/>
        <v>45450</v>
      </c>
      <c r="B3806" s="11">
        <v>159</v>
      </c>
      <c r="C3806" s="11">
        <v>1000</v>
      </c>
      <c r="D3806" s="12">
        <v>667.41666666666697</v>
      </c>
      <c r="E3806" s="9">
        <v>63.26</v>
      </c>
      <c r="F3806" s="9">
        <f t="shared" si="543"/>
        <v>0</v>
      </c>
      <c r="G3806" s="9">
        <v>2.0099999999999998</v>
      </c>
      <c r="H3806" s="9">
        <v>8.0500000000000007</v>
      </c>
      <c r="I3806" s="9"/>
      <c r="J3806" s="9">
        <v>10.295999999999999</v>
      </c>
      <c r="K3806" s="9">
        <v>38.299999999999997</v>
      </c>
      <c r="L3806" s="9">
        <v>0.24510000000000001</v>
      </c>
      <c r="M3806" s="9">
        <v>0.30530000000000002</v>
      </c>
      <c r="N3806" s="9">
        <v>0</v>
      </c>
      <c r="O3806" s="9">
        <v>850.6</v>
      </c>
      <c r="P3806" s="9"/>
      <c r="Q3806" s="9"/>
      <c r="R3806" s="9"/>
      <c r="T3806">
        <f t="shared" si="538"/>
        <v>1591000</v>
      </c>
      <c r="U3806">
        <v>830</v>
      </c>
      <c r="V3806">
        <f t="shared" si="545"/>
        <v>850.6</v>
      </c>
      <c r="W3806" t="str">
        <f t="shared" si="539"/>
        <v/>
      </c>
      <c r="X3806" t="str">
        <f t="shared" si="540"/>
        <v/>
      </c>
      <c r="Y3806" t="str">
        <f t="shared" si="546"/>
        <v/>
      </c>
      <c r="Z3806" s="9"/>
      <c r="AA3806" s="14">
        <f t="shared" si="541"/>
        <v>0.48</v>
      </c>
      <c r="AB3806" s="14">
        <f t="shared" si="542"/>
        <v>0.77300000000000002</v>
      </c>
    </row>
    <row r="3807" spans="1:28" x14ac:dyDescent="0.25">
      <c r="A3807" s="10">
        <f t="shared" si="544"/>
        <v>45450</v>
      </c>
      <c r="B3807" s="11">
        <v>159</v>
      </c>
      <c r="C3807" s="11">
        <v>1100</v>
      </c>
      <c r="D3807" s="12">
        <v>667.45833333333303</v>
      </c>
      <c r="E3807" s="9">
        <v>64.66</v>
      </c>
      <c r="F3807" s="9">
        <f t="shared" si="543"/>
        <v>0.65999999999999659</v>
      </c>
      <c r="G3807" s="9">
        <v>2.52</v>
      </c>
      <c r="H3807" s="9">
        <v>7.05</v>
      </c>
      <c r="I3807" s="9"/>
      <c r="J3807" s="9">
        <v>11.952999999999999</v>
      </c>
      <c r="K3807" s="9">
        <v>37.6</v>
      </c>
      <c r="L3807" s="9">
        <v>0.24510000000000001</v>
      </c>
      <c r="M3807" s="9">
        <v>0.30459999999999998</v>
      </c>
      <c r="N3807" s="9">
        <v>0</v>
      </c>
      <c r="O3807" s="9">
        <v>944.4</v>
      </c>
      <c r="P3807" s="9"/>
      <c r="Q3807" s="9"/>
      <c r="R3807" s="9"/>
      <c r="T3807">
        <f t="shared" si="538"/>
        <v>1591100</v>
      </c>
      <c r="U3807">
        <v>931.7</v>
      </c>
      <c r="V3807">
        <f t="shared" si="545"/>
        <v>944.4</v>
      </c>
      <c r="W3807" t="str">
        <f t="shared" si="539"/>
        <v/>
      </c>
      <c r="X3807" t="str">
        <f t="shared" si="540"/>
        <v/>
      </c>
      <c r="Y3807" t="str">
        <f t="shared" si="546"/>
        <v/>
      </c>
      <c r="Z3807" s="9"/>
      <c r="AA3807" s="14">
        <f t="shared" si="541"/>
        <v>0.52600000000000002</v>
      </c>
      <c r="AB3807" s="14">
        <f t="shared" si="542"/>
        <v>0.873</v>
      </c>
    </row>
    <row r="3808" spans="1:28" x14ac:dyDescent="0.25">
      <c r="A3808" s="10">
        <f t="shared" si="544"/>
        <v>45450</v>
      </c>
      <c r="B3808" s="11">
        <v>159</v>
      </c>
      <c r="C3808" s="11">
        <v>1200</v>
      </c>
      <c r="D3808" s="12">
        <v>667.5</v>
      </c>
      <c r="E3808" s="9">
        <v>62.67</v>
      </c>
      <c r="F3808" s="9">
        <f t="shared" si="543"/>
        <v>0</v>
      </c>
      <c r="G3808" s="9">
        <v>2.0099999999999998</v>
      </c>
      <c r="H3808" s="9">
        <v>7.05</v>
      </c>
      <c r="I3808" s="9"/>
      <c r="J3808" s="9">
        <v>11.977</v>
      </c>
      <c r="K3808" s="9">
        <v>32.9</v>
      </c>
      <c r="L3808" s="9">
        <v>0.24510000000000001</v>
      </c>
      <c r="M3808" s="9">
        <v>0.3039</v>
      </c>
      <c r="N3808" s="9">
        <v>0</v>
      </c>
      <c r="O3808" s="9">
        <v>1000.6</v>
      </c>
      <c r="P3808" s="9"/>
      <c r="Q3808" s="9"/>
      <c r="R3808" s="9"/>
      <c r="T3808">
        <f t="shared" si="538"/>
        <v>1591200</v>
      </c>
      <c r="U3808">
        <v>987.5</v>
      </c>
      <c r="V3808">
        <f t="shared" si="545"/>
        <v>1000.6</v>
      </c>
      <c r="W3808" t="str">
        <f t="shared" si="539"/>
        <v/>
      </c>
      <c r="X3808" t="str">
        <f t="shared" si="540"/>
        <v/>
      </c>
      <c r="Y3808" t="str">
        <f t="shared" si="546"/>
        <v/>
      </c>
      <c r="Z3808" s="9"/>
      <c r="AA3808" s="14">
        <f t="shared" si="541"/>
        <v>0.46100000000000002</v>
      </c>
      <c r="AB3808" s="14">
        <f t="shared" si="542"/>
        <v>0.94</v>
      </c>
    </row>
    <row r="3809" spans="1:28" x14ac:dyDescent="0.25">
      <c r="A3809" s="10">
        <f t="shared" si="544"/>
        <v>45450</v>
      </c>
      <c r="B3809" s="11">
        <v>159</v>
      </c>
      <c r="C3809" s="11">
        <v>1300</v>
      </c>
      <c r="D3809" s="12">
        <v>667.54166666666697</v>
      </c>
      <c r="E3809" s="9">
        <v>63.26</v>
      </c>
      <c r="F3809" s="9">
        <f t="shared" si="543"/>
        <v>0</v>
      </c>
      <c r="G3809" s="9">
        <v>1.51</v>
      </c>
      <c r="H3809" s="9">
        <v>4.53</v>
      </c>
      <c r="I3809" s="9"/>
      <c r="J3809" s="9">
        <v>13.353</v>
      </c>
      <c r="K3809" s="9">
        <v>33.299999999999997</v>
      </c>
      <c r="L3809" s="9">
        <v>0.24579999999999999</v>
      </c>
      <c r="M3809" s="9">
        <v>0.30320000000000003</v>
      </c>
      <c r="N3809" s="9">
        <v>0</v>
      </c>
      <c r="O3809" s="9">
        <v>995.6</v>
      </c>
      <c r="P3809" s="9"/>
      <c r="Q3809" s="9"/>
      <c r="R3809" s="9"/>
      <c r="T3809">
        <f t="shared" si="538"/>
        <v>1591300</v>
      </c>
      <c r="U3809">
        <v>993.5</v>
      </c>
      <c r="V3809">
        <f t="shared" si="545"/>
        <v>995.6</v>
      </c>
      <c r="W3809" t="str">
        <f t="shared" si="539"/>
        <v/>
      </c>
      <c r="X3809" t="str">
        <f t="shared" si="540"/>
        <v/>
      </c>
      <c r="Y3809" t="str">
        <f t="shared" si="546"/>
        <v/>
      </c>
      <c r="Z3809" s="9"/>
      <c r="AA3809" s="14">
        <f t="shared" si="541"/>
        <v>0.51</v>
      </c>
      <c r="AB3809" s="14">
        <f t="shared" si="542"/>
        <v>1.022</v>
      </c>
    </row>
    <row r="3810" spans="1:28" x14ac:dyDescent="0.25">
      <c r="A3810" s="10">
        <f t="shared" si="544"/>
        <v>45450</v>
      </c>
      <c r="B3810" s="11">
        <v>159</v>
      </c>
      <c r="C3810" s="11">
        <v>1400</v>
      </c>
      <c r="D3810" s="12">
        <v>667.58333333333303</v>
      </c>
      <c r="E3810" s="9">
        <v>64.08</v>
      </c>
      <c r="F3810" s="9">
        <f t="shared" si="543"/>
        <v>7.9999999999998295E-2</v>
      </c>
      <c r="G3810" s="9">
        <v>1.51</v>
      </c>
      <c r="H3810" s="9">
        <v>5.03</v>
      </c>
      <c r="I3810" s="9"/>
      <c r="J3810" s="9">
        <v>14.768000000000001</v>
      </c>
      <c r="K3810" s="9">
        <v>32.700000000000003</v>
      </c>
      <c r="L3810" s="9">
        <v>0.2465</v>
      </c>
      <c r="M3810" s="9">
        <v>0.3024</v>
      </c>
      <c r="N3810" s="9">
        <v>0</v>
      </c>
      <c r="O3810" s="9">
        <v>931.9</v>
      </c>
      <c r="P3810" s="9"/>
      <c r="Q3810" s="9"/>
      <c r="R3810" s="9"/>
      <c r="T3810">
        <f t="shared" si="538"/>
        <v>1591400</v>
      </c>
      <c r="U3810">
        <v>948.8</v>
      </c>
      <c r="V3810">
        <f t="shared" si="545"/>
        <v>931.9</v>
      </c>
      <c r="W3810" t="str">
        <f t="shared" si="539"/>
        <v/>
      </c>
      <c r="X3810" t="str">
        <f t="shared" si="540"/>
        <v/>
      </c>
      <c r="Y3810" t="str">
        <f t="shared" si="546"/>
        <v/>
      </c>
      <c r="Z3810" s="9"/>
      <c r="AA3810" s="14">
        <f t="shared" si="541"/>
        <v>0.54900000000000004</v>
      </c>
      <c r="AB3810" s="14">
        <f t="shared" si="542"/>
        <v>1.1299999999999999</v>
      </c>
    </row>
    <row r="3811" spans="1:28" x14ac:dyDescent="0.25">
      <c r="A3811" s="10">
        <f t="shared" si="544"/>
        <v>45450</v>
      </c>
      <c r="B3811" s="11">
        <v>159</v>
      </c>
      <c r="C3811" s="11">
        <v>1500</v>
      </c>
      <c r="D3811" s="12">
        <v>667.625</v>
      </c>
      <c r="E3811" s="9">
        <v>62.79</v>
      </c>
      <c r="F3811" s="9">
        <f t="shared" si="543"/>
        <v>0</v>
      </c>
      <c r="G3811" s="9">
        <v>1.51</v>
      </c>
      <c r="H3811" s="9">
        <v>5.03</v>
      </c>
      <c r="I3811" s="9"/>
      <c r="J3811" s="9">
        <v>14.361000000000001</v>
      </c>
      <c r="K3811" s="9">
        <v>32.4</v>
      </c>
      <c r="L3811" s="9">
        <v>0.2472</v>
      </c>
      <c r="M3811" s="9">
        <v>0.30170000000000002</v>
      </c>
      <c r="N3811" s="9">
        <v>0</v>
      </c>
      <c r="O3811" s="9">
        <v>825.6</v>
      </c>
      <c r="P3811" s="9"/>
      <c r="Q3811" s="9"/>
      <c r="R3811" s="9"/>
      <c r="T3811">
        <f t="shared" si="538"/>
        <v>1591500</v>
      </c>
      <c r="U3811">
        <v>857.2</v>
      </c>
      <c r="V3811">
        <f t="shared" si="545"/>
        <v>825.6</v>
      </c>
      <c r="W3811" t="str">
        <f t="shared" si="539"/>
        <v/>
      </c>
      <c r="X3811" t="str">
        <f t="shared" si="540"/>
        <v/>
      </c>
      <c r="Y3811" t="str">
        <f t="shared" si="546"/>
        <v/>
      </c>
      <c r="Z3811" s="9"/>
      <c r="AA3811" s="14">
        <f t="shared" si="541"/>
        <v>0.53</v>
      </c>
      <c r="AB3811" s="14">
        <f t="shared" si="542"/>
        <v>1.1060000000000001</v>
      </c>
    </row>
    <row r="3812" spans="1:28" x14ac:dyDescent="0.25">
      <c r="A3812" s="10">
        <f t="shared" si="544"/>
        <v>45450</v>
      </c>
      <c r="B3812" s="11">
        <v>159</v>
      </c>
      <c r="C3812" s="11">
        <v>1600</v>
      </c>
      <c r="D3812" s="12">
        <v>667.66666666666697</v>
      </c>
      <c r="E3812" s="9">
        <v>63.37</v>
      </c>
      <c r="F3812" s="9">
        <f t="shared" si="543"/>
        <v>0</v>
      </c>
      <c r="G3812" s="9">
        <v>1.01</v>
      </c>
      <c r="H3812" s="9">
        <v>5.54</v>
      </c>
      <c r="I3812" s="9"/>
      <c r="J3812" s="9">
        <v>16.106000000000002</v>
      </c>
      <c r="K3812" s="9">
        <v>32.299999999999997</v>
      </c>
      <c r="L3812" s="9">
        <v>0.2472</v>
      </c>
      <c r="M3812" s="9">
        <v>0.30099999999999999</v>
      </c>
      <c r="N3812" s="9">
        <v>0</v>
      </c>
      <c r="O3812" s="9">
        <v>686.9</v>
      </c>
      <c r="P3812" s="9"/>
      <c r="Q3812" s="9"/>
      <c r="R3812" s="9"/>
      <c r="T3812">
        <f t="shared" si="538"/>
        <v>1591600</v>
      </c>
      <c r="U3812">
        <v>725.5</v>
      </c>
      <c r="V3812">
        <f t="shared" si="545"/>
        <v>686.9</v>
      </c>
      <c r="W3812" t="str">
        <f t="shared" si="539"/>
        <v/>
      </c>
      <c r="X3812" t="str">
        <f t="shared" si="540"/>
        <v/>
      </c>
      <c r="Y3812" t="str">
        <f t="shared" si="546"/>
        <v/>
      </c>
      <c r="Z3812" s="9"/>
      <c r="AA3812" s="14">
        <f t="shared" si="541"/>
        <v>0.59099999999999997</v>
      </c>
      <c r="AB3812" s="14">
        <f t="shared" si="542"/>
        <v>1.2390000000000001</v>
      </c>
    </row>
    <row r="3813" spans="1:28" x14ac:dyDescent="0.25">
      <c r="A3813" s="10">
        <f t="shared" si="544"/>
        <v>45450</v>
      </c>
      <c r="B3813" s="11">
        <v>159</v>
      </c>
      <c r="C3813" s="11">
        <v>1700</v>
      </c>
      <c r="D3813" s="12">
        <v>667.70833333333303</v>
      </c>
      <c r="E3813" s="9">
        <v>63.26</v>
      </c>
      <c r="F3813" s="9">
        <f t="shared" si="543"/>
        <v>0</v>
      </c>
      <c r="G3813" s="9">
        <v>1.51</v>
      </c>
      <c r="H3813" s="9">
        <v>5.54</v>
      </c>
      <c r="I3813" s="9"/>
      <c r="J3813" s="9">
        <v>14.122</v>
      </c>
      <c r="K3813" s="9">
        <v>32.1</v>
      </c>
      <c r="L3813" s="9">
        <v>0.2472</v>
      </c>
      <c r="M3813" s="9">
        <v>0.30099999999999999</v>
      </c>
      <c r="N3813" s="9">
        <v>0</v>
      </c>
      <c r="O3813" s="9">
        <v>519.4</v>
      </c>
      <c r="P3813" s="9"/>
      <c r="Q3813" s="9"/>
      <c r="R3813" s="9"/>
      <c r="T3813">
        <f t="shared" si="538"/>
        <v>1591700</v>
      </c>
      <c r="U3813">
        <v>563.79999999999995</v>
      </c>
      <c r="V3813">
        <f t="shared" si="545"/>
        <v>519.4</v>
      </c>
      <c r="W3813" t="str">
        <f t="shared" si="539"/>
        <v/>
      </c>
      <c r="X3813" t="str">
        <f t="shared" si="540"/>
        <v/>
      </c>
      <c r="Y3813" t="str">
        <f t="shared" si="546"/>
        <v/>
      </c>
      <c r="Z3813" s="9"/>
      <c r="AA3813" s="14">
        <f t="shared" si="541"/>
        <v>0.51700000000000002</v>
      </c>
      <c r="AB3813" s="14">
        <f t="shared" si="542"/>
        <v>1.0940000000000001</v>
      </c>
    </row>
    <row r="3814" spans="1:28" x14ac:dyDescent="0.25">
      <c r="A3814" s="10">
        <f t="shared" si="544"/>
        <v>45450</v>
      </c>
      <c r="B3814" s="11">
        <v>159</v>
      </c>
      <c r="C3814" s="11">
        <v>1800</v>
      </c>
      <c r="D3814" s="12">
        <v>667.75</v>
      </c>
      <c r="E3814" s="9">
        <v>63.26</v>
      </c>
      <c r="F3814" s="9">
        <f t="shared" si="543"/>
        <v>0</v>
      </c>
      <c r="G3814" s="9">
        <v>1.51</v>
      </c>
      <c r="H3814" s="9">
        <v>5.03</v>
      </c>
      <c r="I3814" s="9"/>
      <c r="J3814" s="9">
        <v>13.377000000000001</v>
      </c>
      <c r="K3814" s="9">
        <v>33.4</v>
      </c>
      <c r="L3814" s="9">
        <v>0.248</v>
      </c>
      <c r="M3814" s="9">
        <v>0.30030000000000001</v>
      </c>
      <c r="N3814" s="9">
        <v>0</v>
      </c>
      <c r="O3814" s="9">
        <v>336.9</v>
      </c>
      <c r="P3814" s="9"/>
      <c r="Q3814" s="9"/>
      <c r="R3814" s="9"/>
      <c r="T3814">
        <f t="shared" si="538"/>
        <v>1591800</v>
      </c>
      <c r="U3814">
        <v>385.3</v>
      </c>
      <c r="V3814">
        <f t="shared" si="545"/>
        <v>336.9</v>
      </c>
      <c r="W3814" t="str">
        <f t="shared" si="539"/>
        <v/>
      </c>
      <c r="X3814" t="str">
        <f t="shared" si="540"/>
        <v/>
      </c>
      <c r="Y3814" t="str">
        <f t="shared" si="546"/>
        <v/>
      </c>
      <c r="Z3814" s="9"/>
      <c r="AA3814" s="14">
        <f t="shared" si="541"/>
        <v>0.51300000000000001</v>
      </c>
      <c r="AB3814" s="14">
        <f t="shared" si="542"/>
        <v>1.0229999999999999</v>
      </c>
    </row>
    <row r="3815" spans="1:28" x14ac:dyDescent="0.25">
      <c r="A3815" s="10">
        <f t="shared" si="544"/>
        <v>45450</v>
      </c>
      <c r="B3815" s="11">
        <v>159</v>
      </c>
      <c r="C3815" s="11">
        <v>1900</v>
      </c>
      <c r="D3815" s="12">
        <v>667.79166666666697</v>
      </c>
      <c r="E3815" s="9">
        <v>63.14</v>
      </c>
      <c r="F3815" s="9">
        <f t="shared" si="543"/>
        <v>0</v>
      </c>
      <c r="G3815" s="9">
        <v>1.01</v>
      </c>
      <c r="H3815" s="9">
        <v>5.54</v>
      </c>
      <c r="I3815" s="9"/>
      <c r="J3815" s="9">
        <v>11.029</v>
      </c>
      <c r="K3815" s="9">
        <v>34.9</v>
      </c>
      <c r="L3815" s="9">
        <v>0.2472</v>
      </c>
      <c r="M3815" s="9">
        <v>0.29949999999999999</v>
      </c>
      <c r="N3815" s="9">
        <v>0</v>
      </c>
      <c r="O3815" s="9">
        <v>164.4</v>
      </c>
      <c r="P3815" s="9"/>
      <c r="Q3815" s="9"/>
      <c r="R3815" s="9"/>
      <c r="T3815">
        <f t="shared" si="538"/>
        <v>1591900</v>
      </c>
      <c r="U3815">
        <v>206.5</v>
      </c>
      <c r="V3815">
        <f t="shared" si="545"/>
        <v>164.4</v>
      </c>
      <c r="W3815" t="str">
        <f t="shared" si="539"/>
        <v/>
      </c>
      <c r="X3815" t="str">
        <f t="shared" si="540"/>
        <v/>
      </c>
      <c r="Y3815" t="str">
        <f t="shared" si="546"/>
        <v/>
      </c>
      <c r="Z3815" s="9"/>
      <c r="AA3815" s="14">
        <f t="shared" si="541"/>
        <v>0.45900000000000002</v>
      </c>
      <c r="AB3815" s="14">
        <f t="shared" si="542"/>
        <v>0.85599999999999998</v>
      </c>
    </row>
    <row r="3816" spans="1:28" x14ac:dyDescent="0.25">
      <c r="A3816" s="10">
        <f t="shared" si="544"/>
        <v>45450</v>
      </c>
      <c r="B3816" s="11">
        <v>159</v>
      </c>
      <c r="C3816" s="11">
        <v>2000</v>
      </c>
      <c r="D3816" s="12">
        <v>667.83333333333303</v>
      </c>
      <c r="E3816" s="9">
        <v>63.61</v>
      </c>
      <c r="F3816" s="9">
        <f t="shared" si="543"/>
        <v>0</v>
      </c>
      <c r="G3816" s="9">
        <v>0.5</v>
      </c>
      <c r="H3816" s="9">
        <v>4.53</v>
      </c>
      <c r="I3816" s="9"/>
      <c r="J3816" s="9">
        <v>8.02</v>
      </c>
      <c r="K3816" s="9">
        <v>41.6</v>
      </c>
      <c r="L3816" s="9">
        <v>0.2472</v>
      </c>
      <c r="M3816" s="9">
        <v>0.29949999999999999</v>
      </c>
      <c r="N3816" s="9">
        <v>0</v>
      </c>
      <c r="O3816" s="9">
        <v>18.100000000000001</v>
      </c>
      <c r="P3816" s="9"/>
      <c r="Q3816" s="9"/>
      <c r="R3816" s="9"/>
      <c r="T3816">
        <f t="shared" si="538"/>
        <v>1592000</v>
      </c>
      <c r="U3816">
        <v>53.8</v>
      </c>
      <c r="V3816">
        <f t="shared" si="545"/>
        <v>18.100000000000001</v>
      </c>
      <c r="W3816" t="str">
        <f t="shared" si="539"/>
        <v/>
      </c>
      <c r="X3816" t="str">
        <f t="shared" si="540"/>
        <v/>
      </c>
      <c r="Y3816" t="str">
        <f t="shared" si="546"/>
        <v/>
      </c>
      <c r="Z3816" s="9"/>
      <c r="AA3816" s="14">
        <f t="shared" si="541"/>
        <v>0.44700000000000001</v>
      </c>
      <c r="AB3816" s="14">
        <f t="shared" si="542"/>
        <v>0.628</v>
      </c>
    </row>
    <row r="3817" spans="1:28" x14ac:dyDescent="0.25">
      <c r="A3817" s="10">
        <f t="shared" si="544"/>
        <v>45450</v>
      </c>
      <c r="B3817" s="11">
        <v>159</v>
      </c>
      <c r="C3817" s="11">
        <v>2100</v>
      </c>
      <c r="D3817" s="12">
        <v>667.875</v>
      </c>
      <c r="E3817" s="9">
        <v>62.67</v>
      </c>
      <c r="F3817" s="9">
        <f t="shared" si="543"/>
        <v>0</v>
      </c>
      <c r="G3817" s="9">
        <v>0.5</v>
      </c>
      <c r="H3817" s="9">
        <v>4.03</v>
      </c>
      <c r="I3817" s="9"/>
      <c r="J3817" s="9">
        <v>6.4080000000000004</v>
      </c>
      <c r="K3817" s="9">
        <v>43.2</v>
      </c>
      <c r="L3817" s="9">
        <v>0.2472</v>
      </c>
      <c r="M3817" s="9">
        <v>0.29880000000000001</v>
      </c>
      <c r="N3817" s="9">
        <v>0</v>
      </c>
      <c r="O3817" s="9">
        <v>0.6</v>
      </c>
      <c r="P3817" s="9"/>
      <c r="Q3817" s="9"/>
      <c r="R3817" s="9"/>
      <c r="T3817">
        <f t="shared" si="538"/>
        <v>1592100</v>
      </c>
      <c r="U3817">
        <v>0</v>
      </c>
      <c r="V3817">
        <f t="shared" si="545"/>
        <v>0</v>
      </c>
      <c r="W3817" t="str">
        <f t="shared" si="539"/>
        <v/>
      </c>
      <c r="X3817" t="str">
        <f t="shared" si="540"/>
        <v/>
      </c>
      <c r="Y3817" t="str">
        <f t="shared" si="546"/>
        <v/>
      </c>
      <c r="Z3817" s="9"/>
      <c r="AA3817" s="14">
        <f t="shared" si="541"/>
        <v>0.41499999999999998</v>
      </c>
      <c r="AB3817" s="14">
        <f t="shared" si="542"/>
        <v>0.54600000000000004</v>
      </c>
    </row>
    <row r="3818" spans="1:28" x14ac:dyDescent="0.25">
      <c r="A3818" s="10">
        <f t="shared" si="544"/>
        <v>45450</v>
      </c>
      <c r="B3818" s="11">
        <v>159</v>
      </c>
      <c r="C3818" s="11">
        <v>2200</v>
      </c>
      <c r="D3818" s="12">
        <v>667.91666666666697</v>
      </c>
      <c r="E3818" s="9">
        <v>63.26</v>
      </c>
      <c r="F3818" s="9">
        <f t="shared" si="543"/>
        <v>0</v>
      </c>
      <c r="G3818" s="9">
        <v>0</v>
      </c>
      <c r="H3818" s="9">
        <v>3.02</v>
      </c>
      <c r="I3818" s="9"/>
      <c r="J3818" s="9">
        <v>6.3570000000000002</v>
      </c>
      <c r="K3818" s="9">
        <v>47.6</v>
      </c>
      <c r="L3818" s="9">
        <v>0.2472</v>
      </c>
      <c r="M3818" s="9">
        <v>0.29880000000000001</v>
      </c>
      <c r="N3818" s="9">
        <v>0</v>
      </c>
      <c r="O3818" s="9">
        <v>0.6</v>
      </c>
      <c r="P3818" s="9"/>
      <c r="Q3818" s="9"/>
      <c r="R3818" s="9"/>
      <c r="T3818">
        <f t="shared" si="538"/>
        <v>1592200</v>
      </c>
      <c r="U3818">
        <v>0</v>
      </c>
      <c r="V3818">
        <f t="shared" si="545"/>
        <v>0</v>
      </c>
      <c r="W3818" t="str">
        <f t="shared" si="539"/>
        <v/>
      </c>
      <c r="X3818" t="str">
        <f t="shared" si="540"/>
        <v/>
      </c>
      <c r="Y3818" t="str">
        <f t="shared" si="546"/>
        <v/>
      </c>
      <c r="Z3818" s="9"/>
      <c r="AA3818" s="14">
        <f t="shared" si="541"/>
        <v>0.45600000000000002</v>
      </c>
      <c r="AB3818" s="14">
        <f t="shared" si="542"/>
        <v>0.502</v>
      </c>
    </row>
    <row r="3819" spans="1:28" x14ac:dyDescent="0.25">
      <c r="A3819" s="10">
        <f t="shared" si="544"/>
        <v>45450</v>
      </c>
      <c r="B3819" s="11">
        <v>159</v>
      </c>
      <c r="C3819" s="11">
        <v>2300</v>
      </c>
      <c r="D3819" s="12">
        <v>667.95833333333303</v>
      </c>
      <c r="E3819" s="9">
        <v>63.37</v>
      </c>
      <c r="F3819" s="9">
        <f t="shared" si="543"/>
        <v>0</v>
      </c>
      <c r="G3819" s="9">
        <v>0.5</v>
      </c>
      <c r="H3819" s="9">
        <v>4.03</v>
      </c>
      <c r="I3819" s="9"/>
      <c r="J3819" s="9">
        <v>5.8209999999999997</v>
      </c>
      <c r="K3819" s="9">
        <v>45.7</v>
      </c>
      <c r="L3819" s="9">
        <v>0.2465</v>
      </c>
      <c r="M3819" s="9">
        <v>0.29880000000000001</v>
      </c>
      <c r="N3819" s="9">
        <v>0</v>
      </c>
      <c r="O3819" s="9">
        <v>0.6</v>
      </c>
      <c r="P3819" s="9"/>
      <c r="Q3819" s="9"/>
      <c r="R3819" s="9"/>
      <c r="T3819">
        <f t="shared" si="538"/>
        <v>1592300</v>
      </c>
      <c r="U3819">
        <v>0</v>
      </c>
      <c r="V3819">
        <f t="shared" si="545"/>
        <v>0</v>
      </c>
      <c r="W3819" t="str">
        <f t="shared" si="539"/>
        <v/>
      </c>
      <c r="X3819" t="str">
        <f t="shared" si="540"/>
        <v/>
      </c>
      <c r="Y3819" t="str">
        <f t="shared" si="546"/>
        <v/>
      </c>
      <c r="Z3819" s="9"/>
      <c r="AA3819" s="14">
        <f t="shared" si="541"/>
        <v>0.42199999999999999</v>
      </c>
      <c r="AB3819" s="14">
        <f t="shared" si="542"/>
        <v>0.501</v>
      </c>
    </row>
    <row r="3820" spans="1:28" x14ac:dyDescent="0.25">
      <c r="A3820" s="10">
        <f t="shared" si="544"/>
        <v>45450</v>
      </c>
      <c r="B3820" s="11">
        <v>159</v>
      </c>
      <c r="C3820" s="11">
        <v>2400</v>
      </c>
      <c r="D3820" s="12">
        <v>668</v>
      </c>
      <c r="E3820" s="9">
        <v>62.91</v>
      </c>
      <c r="F3820" s="9">
        <f t="shared" si="543"/>
        <v>0</v>
      </c>
      <c r="G3820" s="9">
        <v>0</v>
      </c>
      <c r="H3820" s="9">
        <v>1.51</v>
      </c>
      <c r="I3820" s="9"/>
      <c r="J3820" s="9">
        <v>4.3239999999999998</v>
      </c>
      <c r="K3820" s="9">
        <v>51.6</v>
      </c>
      <c r="L3820" s="9">
        <v>0.2465</v>
      </c>
      <c r="M3820" s="9">
        <v>0.29809999999999998</v>
      </c>
      <c r="N3820" s="9">
        <v>0</v>
      </c>
      <c r="O3820" s="9">
        <v>0.6</v>
      </c>
      <c r="P3820" s="9"/>
      <c r="Q3820" s="9"/>
      <c r="R3820" s="9"/>
      <c r="T3820">
        <f t="shared" si="538"/>
        <v>1592400</v>
      </c>
      <c r="U3820">
        <v>0</v>
      </c>
      <c r="V3820">
        <f t="shared" si="545"/>
        <v>0</v>
      </c>
      <c r="W3820">
        <f t="shared" si="539"/>
        <v>0.247</v>
      </c>
      <c r="X3820">
        <f t="shared" si="540"/>
        <v>0.29799999999999999</v>
      </c>
      <c r="Y3820">
        <f t="shared" si="546"/>
        <v>0</v>
      </c>
      <c r="Z3820" s="9"/>
      <c r="AA3820" s="14">
        <f t="shared" si="541"/>
        <v>0.42899999999999999</v>
      </c>
      <c r="AB3820" s="14">
        <f t="shared" si="542"/>
        <v>0.40200000000000002</v>
      </c>
    </row>
    <row r="3821" spans="1:28" x14ac:dyDescent="0.25">
      <c r="A3821" s="10">
        <f t="shared" si="544"/>
        <v>45451</v>
      </c>
      <c r="B3821" s="11">
        <v>160</v>
      </c>
      <c r="C3821" s="11">
        <v>100</v>
      </c>
      <c r="D3821" s="12">
        <v>668.04166666666697</v>
      </c>
      <c r="E3821" s="9">
        <v>63.26</v>
      </c>
      <c r="F3821" s="9">
        <f t="shared" si="543"/>
        <v>0</v>
      </c>
      <c r="G3821" s="9">
        <v>0</v>
      </c>
      <c r="H3821" s="9">
        <v>2.52</v>
      </c>
      <c r="I3821" s="9"/>
      <c r="J3821" s="9">
        <v>3.512</v>
      </c>
      <c r="K3821" s="9">
        <v>56.8</v>
      </c>
      <c r="L3821" s="9">
        <v>0.2465</v>
      </c>
      <c r="M3821" s="9">
        <v>0.29809999999999998</v>
      </c>
      <c r="N3821" s="9">
        <v>0</v>
      </c>
      <c r="O3821" s="9">
        <v>0.6</v>
      </c>
      <c r="P3821" s="9"/>
      <c r="Q3821" s="9"/>
      <c r="R3821" s="9"/>
      <c r="T3821">
        <f t="shared" si="538"/>
        <v>1600100</v>
      </c>
      <c r="U3821">
        <v>0</v>
      </c>
      <c r="V3821">
        <f t="shared" si="545"/>
        <v>0</v>
      </c>
      <c r="W3821" t="str">
        <f t="shared" si="539"/>
        <v/>
      </c>
      <c r="X3821" t="str">
        <f t="shared" si="540"/>
        <v/>
      </c>
      <c r="Y3821" t="str">
        <f t="shared" si="546"/>
        <v/>
      </c>
      <c r="Z3821" s="9"/>
      <c r="AA3821" s="14">
        <f t="shared" si="541"/>
        <v>0.44600000000000001</v>
      </c>
      <c r="AB3821" s="14">
        <f t="shared" si="542"/>
        <v>0.33900000000000002</v>
      </c>
    </row>
    <row r="3822" spans="1:28" x14ac:dyDescent="0.25">
      <c r="A3822" s="10">
        <f t="shared" si="544"/>
        <v>45451</v>
      </c>
      <c r="B3822" s="11">
        <v>160</v>
      </c>
      <c r="C3822" s="11">
        <v>200</v>
      </c>
      <c r="D3822" s="12">
        <v>668.08333333333303</v>
      </c>
      <c r="E3822" s="9">
        <v>63.14</v>
      </c>
      <c r="F3822" s="9">
        <f t="shared" si="543"/>
        <v>0</v>
      </c>
      <c r="G3822" s="9">
        <v>0</v>
      </c>
      <c r="H3822" s="9">
        <v>2.0099999999999998</v>
      </c>
      <c r="I3822" s="9"/>
      <c r="J3822" s="9">
        <v>2.7440000000000002</v>
      </c>
      <c r="K3822" s="9">
        <v>57.7</v>
      </c>
      <c r="L3822" s="9">
        <v>0.24579999999999999</v>
      </c>
      <c r="M3822" s="9">
        <v>0.29809999999999998</v>
      </c>
      <c r="N3822" s="9">
        <v>0</v>
      </c>
      <c r="O3822" s="9">
        <v>0.6</v>
      </c>
      <c r="P3822" s="9"/>
      <c r="Q3822" s="9"/>
      <c r="R3822" s="9"/>
      <c r="T3822">
        <f t="shared" si="538"/>
        <v>1600200</v>
      </c>
      <c r="U3822">
        <v>0</v>
      </c>
      <c r="V3822">
        <f t="shared" si="545"/>
        <v>0</v>
      </c>
      <c r="W3822" t="str">
        <f t="shared" si="539"/>
        <v/>
      </c>
      <c r="X3822" t="str">
        <f t="shared" si="540"/>
        <v/>
      </c>
      <c r="Y3822" t="str">
        <f t="shared" si="546"/>
        <v/>
      </c>
      <c r="Z3822" s="9"/>
      <c r="AA3822" s="14">
        <f t="shared" si="541"/>
        <v>0.42899999999999999</v>
      </c>
      <c r="AB3822" s="14">
        <f t="shared" si="542"/>
        <v>0.315</v>
      </c>
    </row>
    <row r="3823" spans="1:28" x14ac:dyDescent="0.25">
      <c r="A3823" s="10">
        <f t="shared" si="544"/>
        <v>45451</v>
      </c>
      <c r="B3823" s="11">
        <v>160</v>
      </c>
      <c r="C3823" s="11">
        <v>300</v>
      </c>
      <c r="D3823" s="12">
        <v>668.125</v>
      </c>
      <c r="E3823" s="9">
        <v>63.02</v>
      </c>
      <c r="F3823" s="9">
        <f t="shared" si="543"/>
        <v>0</v>
      </c>
      <c r="G3823" s="9">
        <v>0.5</v>
      </c>
      <c r="H3823" s="9">
        <v>2.0099999999999998</v>
      </c>
      <c r="I3823" s="9"/>
      <c r="J3823" s="9">
        <v>1.643</v>
      </c>
      <c r="K3823" s="9">
        <v>62.9</v>
      </c>
      <c r="L3823" s="9">
        <v>0.24579999999999999</v>
      </c>
      <c r="M3823" s="9">
        <v>0.2974</v>
      </c>
      <c r="N3823" s="9">
        <v>0</v>
      </c>
      <c r="O3823" s="9">
        <v>0.6</v>
      </c>
      <c r="P3823" s="9"/>
      <c r="Q3823" s="9"/>
      <c r="R3823" s="9"/>
      <c r="T3823">
        <f t="shared" si="538"/>
        <v>1600300</v>
      </c>
      <c r="U3823">
        <v>0</v>
      </c>
      <c r="V3823">
        <f t="shared" si="545"/>
        <v>0</v>
      </c>
      <c r="W3823" t="str">
        <f t="shared" si="539"/>
        <v/>
      </c>
      <c r="X3823" t="str">
        <f t="shared" si="540"/>
        <v/>
      </c>
      <c r="Y3823" t="str">
        <f t="shared" si="546"/>
        <v/>
      </c>
      <c r="Z3823" s="9"/>
      <c r="AA3823" s="14">
        <f t="shared" si="541"/>
        <v>0.432</v>
      </c>
      <c r="AB3823" s="14">
        <f t="shared" si="542"/>
        <v>0.255</v>
      </c>
    </row>
    <row r="3824" spans="1:28" x14ac:dyDescent="0.25">
      <c r="A3824" s="10">
        <f t="shared" si="544"/>
        <v>45451</v>
      </c>
      <c r="B3824" s="11">
        <v>160</v>
      </c>
      <c r="C3824" s="11">
        <v>400</v>
      </c>
      <c r="D3824" s="12">
        <v>668.16666666666697</v>
      </c>
      <c r="E3824" s="9">
        <v>63.14</v>
      </c>
      <c r="F3824" s="9">
        <f t="shared" si="543"/>
        <v>0</v>
      </c>
      <c r="G3824" s="9">
        <v>0.5</v>
      </c>
      <c r="H3824" s="9">
        <v>2.0099999999999998</v>
      </c>
      <c r="I3824" s="9"/>
      <c r="J3824" s="9">
        <v>1.859</v>
      </c>
      <c r="K3824" s="9">
        <v>66.8</v>
      </c>
      <c r="L3824" s="9">
        <v>0.24579999999999999</v>
      </c>
      <c r="M3824" s="9">
        <v>0.29659999999999997</v>
      </c>
      <c r="N3824" s="9">
        <v>0</v>
      </c>
      <c r="O3824" s="9">
        <v>1.9</v>
      </c>
      <c r="P3824" s="9"/>
      <c r="Q3824" s="9"/>
      <c r="R3824" s="9"/>
      <c r="T3824">
        <f t="shared" si="538"/>
        <v>1600400</v>
      </c>
      <c r="U3824">
        <v>0</v>
      </c>
      <c r="V3824">
        <f t="shared" si="545"/>
        <v>1.9</v>
      </c>
      <c r="W3824" t="str">
        <f t="shared" si="539"/>
        <v/>
      </c>
      <c r="X3824" t="str">
        <f t="shared" si="540"/>
        <v/>
      </c>
      <c r="Y3824" t="str">
        <f t="shared" si="546"/>
        <v/>
      </c>
      <c r="Z3824" s="9"/>
      <c r="AA3824" s="14">
        <f t="shared" si="541"/>
        <v>0.46600000000000003</v>
      </c>
      <c r="AB3824" s="14">
        <f t="shared" si="542"/>
        <v>0.23200000000000001</v>
      </c>
    </row>
    <row r="3825" spans="1:28" x14ac:dyDescent="0.25">
      <c r="A3825" s="10">
        <f t="shared" si="544"/>
        <v>45451</v>
      </c>
      <c r="B3825" s="11">
        <v>160</v>
      </c>
      <c r="C3825" s="11">
        <v>500</v>
      </c>
      <c r="D3825" s="12">
        <v>668.20833333333303</v>
      </c>
      <c r="E3825" s="9">
        <v>63.14</v>
      </c>
      <c r="F3825" s="9">
        <f t="shared" si="543"/>
        <v>0</v>
      </c>
      <c r="G3825" s="9">
        <v>0.5</v>
      </c>
      <c r="H3825" s="9">
        <v>2.0099999999999998</v>
      </c>
      <c r="I3825" s="9"/>
      <c r="J3825" s="9">
        <v>2.2890000000000001</v>
      </c>
      <c r="K3825" s="9">
        <v>67.400000000000006</v>
      </c>
      <c r="L3825" s="9">
        <v>0.24579999999999999</v>
      </c>
      <c r="M3825" s="9">
        <v>0.29659999999999997</v>
      </c>
      <c r="N3825" s="9">
        <v>0</v>
      </c>
      <c r="O3825" s="9">
        <v>11.9</v>
      </c>
      <c r="P3825" s="9"/>
      <c r="Q3825" s="9"/>
      <c r="R3825" s="9"/>
      <c r="T3825">
        <f t="shared" si="538"/>
        <v>1600500</v>
      </c>
      <c r="U3825">
        <v>29.8</v>
      </c>
      <c r="V3825">
        <f t="shared" si="545"/>
        <v>11.9</v>
      </c>
      <c r="W3825" t="str">
        <f t="shared" si="539"/>
        <v/>
      </c>
      <c r="X3825" t="str">
        <f t="shared" si="540"/>
        <v/>
      </c>
      <c r="Y3825" t="str">
        <f t="shared" si="546"/>
        <v/>
      </c>
      <c r="Z3825" s="9"/>
      <c r="AA3825" s="14">
        <f t="shared" si="541"/>
        <v>0.48499999999999999</v>
      </c>
      <c r="AB3825" s="14">
        <f t="shared" si="542"/>
        <v>0.23499999999999999</v>
      </c>
    </row>
    <row r="3826" spans="1:28" x14ac:dyDescent="0.25">
      <c r="A3826" s="10">
        <f t="shared" si="544"/>
        <v>45451</v>
      </c>
      <c r="B3826" s="11">
        <v>160</v>
      </c>
      <c r="C3826" s="11">
        <v>600</v>
      </c>
      <c r="D3826" s="12">
        <v>668.25</v>
      </c>
      <c r="E3826" s="9">
        <v>63.26</v>
      </c>
      <c r="F3826" s="9">
        <f t="shared" si="543"/>
        <v>0</v>
      </c>
      <c r="G3826" s="9">
        <v>0</v>
      </c>
      <c r="H3826" s="9">
        <v>3.02</v>
      </c>
      <c r="I3826" s="9"/>
      <c r="J3826" s="9">
        <v>7.9450000000000003</v>
      </c>
      <c r="K3826" s="9">
        <v>59.8</v>
      </c>
      <c r="L3826" s="9">
        <v>0.24510000000000001</v>
      </c>
      <c r="M3826" s="9">
        <v>0.29659999999999997</v>
      </c>
      <c r="N3826" s="9">
        <v>0</v>
      </c>
      <c r="O3826" s="9">
        <v>184.4</v>
      </c>
      <c r="P3826" s="9"/>
      <c r="Q3826" s="9"/>
      <c r="R3826" s="9"/>
      <c r="T3826">
        <f t="shared" si="538"/>
        <v>1600600</v>
      </c>
      <c r="U3826">
        <v>168</v>
      </c>
      <c r="V3826">
        <f t="shared" si="545"/>
        <v>184.4</v>
      </c>
      <c r="W3826" t="str">
        <f t="shared" si="539"/>
        <v/>
      </c>
      <c r="X3826" t="str">
        <f t="shared" si="540"/>
        <v/>
      </c>
      <c r="Y3826" t="str">
        <f t="shared" si="546"/>
        <v/>
      </c>
      <c r="Z3826" s="9"/>
      <c r="AA3826" s="14">
        <f t="shared" si="541"/>
        <v>0.63900000000000001</v>
      </c>
      <c r="AB3826" s="14">
        <f t="shared" si="542"/>
        <v>0.43</v>
      </c>
    </row>
    <row r="3827" spans="1:28" x14ac:dyDescent="0.25">
      <c r="A3827" s="10">
        <f t="shared" si="544"/>
        <v>45451</v>
      </c>
      <c r="B3827" s="11">
        <v>160</v>
      </c>
      <c r="C3827" s="11">
        <v>700</v>
      </c>
      <c r="D3827" s="12">
        <v>668.29166666666697</v>
      </c>
      <c r="E3827" s="9">
        <v>63.49</v>
      </c>
      <c r="F3827" s="9">
        <f t="shared" si="543"/>
        <v>0</v>
      </c>
      <c r="G3827" s="9">
        <v>1.01</v>
      </c>
      <c r="H3827" s="9">
        <v>4.53</v>
      </c>
      <c r="I3827" s="9"/>
      <c r="J3827" s="9">
        <v>9.7560000000000002</v>
      </c>
      <c r="K3827" s="9">
        <v>45.9</v>
      </c>
      <c r="L3827" s="9">
        <v>0.24429999999999999</v>
      </c>
      <c r="M3827" s="9">
        <v>0.29659999999999997</v>
      </c>
      <c r="N3827" s="9">
        <v>0</v>
      </c>
      <c r="O3827" s="9">
        <v>388.1</v>
      </c>
      <c r="P3827" s="9"/>
      <c r="Q3827" s="9"/>
      <c r="R3827" s="9"/>
      <c r="T3827">
        <f t="shared" si="538"/>
        <v>1600700</v>
      </c>
      <c r="U3827">
        <v>343.5</v>
      </c>
      <c r="V3827">
        <f t="shared" si="545"/>
        <v>388.1</v>
      </c>
      <c r="W3827" t="str">
        <f t="shared" si="539"/>
        <v/>
      </c>
      <c r="X3827" t="str">
        <f t="shared" si="540"/>
        <v/>
      </c>
      <c r="Y3827" t="str">
        <f t="shared" si="546"/>
        <v/>
      </c>
      <c r="Z3827" s="9"/>
      <c r="AA3827" s="14">
        <f t="shared" si="541"/>
        <v>0.55400000000000005</v>
      </c>
      <c r="AB3827" s="14">
        <f t="shared" si="542"/>
        <v>0.65300000000000002</v>
      </c>
    </row>
    <row r="3828" spans="1:28" x14ac:dyDescent="0.25">
      <c r="A3828" s="10">
        <f t="shared" si="544"/>
        <v>45451</v>
      </c>
      <c r="B3828" s="11">
        <v>160</v>
      </c>
      <c r="C3828" s="11">
        <v>800</v>
      </c>
      <c r="D3828" s="12">
        <v>668.33333333333303</v>
      </c>
      <c r="E3828" s="9">
        <v>63.49</v>
      </c>
      <c r="F3828" s="9">
        <f t="shared" si="543"/>
        <v>0</v>
      </c>
      <c r="G3828" s="9">
        <v>1.51</v>
      </c>
      <c r="H3828" s="9">
        <v>6.54</v>
      </c>
      <c r="I3828" s="9"/>
      <c r="J3828" s="9">
        <v>11.613</v>
      </c>
      <c r="K3828" s="9">
        <v>40.4</v>
      </c>
      <c r="L3828" s="9">
        <v>0.24360000000000001</v>
      </c>
      <c r="M3828" s="9">
        <v>0.29659999999999997</v>
      </c>
      <c r="N3828" s="9">
        <v>0</v>
      </c>
      <c r="O3828" s="9">
        <v>289.39999999999998</v>
      </c>
      <c r="P3828" s="9"/>
      <c r="Q3828" s="9"/>
      <c r="R3828" s="9"/>
      <c r="T3828">
        <f t="shared" si="538"/>
        <v>1600800</v>
      </c>
      <c r="U3828">
        <v>523.5</v>
      </c>
      <c r="V3828">
        <f t="shared" si="545"/>
        <v>289.39999999999998</v>
      </c>
      <c r="W3828" t="str">
        <f t="shared" si="539"/>
        <v/>
      </c>
      <c r="X3828" t="str">
        <f t="shared" si="540"/>
        <v/>
      </c>
      <c r="Y3828" t="str">
        <f t="shared" si="546"/>
        <v/>
      </c>
      <c r="Z3828" s="9"/>
      <c r="AA3828" s="14">
        <f t="shared" si="541"/>
        <v>0.55200000000000005</v>
      </c>
      <c r="AB3828" s="14">
        <f t="shared" si="542"/>
        <v>0.81399999999999995</v>
      </c>
    </row>
    <row r="3829" spans="1:28" x14ac:dyDescent="0.25">
      <c r="A3829" s="10">
        <f t="shared" si="544"/>
        <v>45451</v>
      </c>
      <c r="B3829" s="11">
        <v>160</v>
      </c>
      <c r="C3829" s="11">
        <v>900</v>
      </c>
      <c r="D3829" s="12">
        <v>668.375</v>
      </c>
      <c r="E3829" s="9">
        <v>63.73</v>
      </c>
      <c r="F3829" s="9">
        <f t="shared" si="543"/>
        <v>0</v>
      </c>
      <c r="G3829" s="9">
        <v>2.0099999999999998</v>
      </c>
      <c r="H3829" s="9">
        <v>7.05</v>
      </c>
      <c r="I3829" s="9"/>
      <c r="J3829" s="9">
        <v>12.34</v>
      </c>
      <c r="K3829" s="9">
        <v>37.4</v>
      </c>
      <c r="L3829" s="9">
        <v>0.24429999999999999</v>
      </c>
      <c r="M3829" s="9">
        <v>0.2959</v>
      </c>
      <c r="N3829" s="9">
        <v>0</v>
      </c>
      <c r="O3829" s="9">
        <v>710.6</v>
      </c>
      <c r="P3829" s="9"/>
      <c r="Q3829" s="9"/>
      <c r="R3829" s="9"/>
      <c r="T3829">
        <f t="shared" si="538"/>
        <v>1600900</v>
      </c>
      <c r="U3829">
        <v>690.3</v>
      </c>
      <c r="V3829">
        <f t="shared" si="545"/>
        <v>710.6</v>
      </c>
      <c r="W3829" t="str">
        <f t="shared" si="539"/>
        <v/>
      </c>
      <c r="X3829" t="str">
        <f t="shared" si="540"/>
        <v/>
      </c>
      <c r="Y3829" t="str">
        <f t="shared" si="546"/>
        <v/>
      </c>
      <c r="Z3829" s="9"/>
      <c r="AA3829" s="14">
        <f t="shared" si="541"/>
        <v>0.53600000000000003</v>
      </c>
      <c r="AB3829" s="14">
        <f t="shared" si="542"/>
        <v>0.89700000000000002</v>
      </c>
    </row>
    <row r="3830" spans="1:28" x14ac:dyDescent="0.25">
      <c r="A3830" s="10">
        <f t="shared" si="544"/>
        <v>45451</v>
      </c>
      <c r="B3830" s="11">
        <v>160</v>
      </c>
      <c r="C3830" s="11">
        <v>1000</v>
      </c>
      <c r="D3830" s="12">
        <v>668.41666666666697</v>
      </c>
      <c r="E3830" s="9">
        <v>64.19</v>
      </c>
      <c r="F3830" s="9">
        <f t="shared" si="543"/>
        <v>0.18999999999999773</v>
      </c>
      <c r="G3830" s="9">
        <v>2.0099999999999998</v>
      </c>
      <c r="H3830" s="9">
        <v>5.54</v>
      </c>
      <c r="I3830" s="9"/>
      <c r="J3830" s="9">
        <v>13.257</v>
      </c>
      <c r="K3830" s="9">
        <v>34</v>
      </c>
      <c r="L3830" s="9">
        <v>0.24429999999999999</v>
      </c>
      <c r="M3830" s="9">
        <v>0.2959</v>
      </c>
      <c r="N3830" s="9">
        <v>0</v>
      </c>
      <c r="O3830" s="9">
        <v>840.6</v>
      </c>
      <c r="P3830" s="9"/>
      <c r="Q3830" s="9"/>
      <c r="R3830" s="9"/>
      <c r="T3830">
        <f t="shared" si="538"/>
        <v>1601000</v>
      </c>
      <c r="U3830">
        <v>830</v>
      </c>
      <c r="V3830">
        <f t="shared" si="545"/>
        <v>840.6</v>
      </c>
      <c r="W3830" t="str">
        <f t="shared" si="539"/>
        <v/>
      </c>
      <c r="X3830" t="str">
        <f t="shared" si="540"/>
        <v/>
      </c>
      <c r="Y3830" t="str">
        <f t="shared" si="546"/>
        <v/>
      </c>
      <c r="Z3830" s="9"/>
      <c r="AA3830" s="14">
        <f t="shared" si="541"/>
        <v>0.51800000000000002</v>
      </c>
      <c r="AB3830" s="14">
        <f t="shared" si="542"/>
        <v>1.006</v>
      </c>
    </row>
    <row r="3831" spans="1:28" x14ac:dyDescent="0.25">
      <c r="A3831" s="10">
        <f t="shared" si="544"/>
        <v>45451</v>
      </c>
      <c r="B3831" s="11">
        <v>160</v>
      </c>
      <c r="C3831" s="11">
        <v>1100</v>
      </c>
      <c r="D3831" s="12">
        <v>668.45833333333303</v>
      </c>
      <c r="E3831" s="9">
        <v>62.56</v>
      </c>
      <c r="F3831" s="9">
        <f t="shared" si="543"/>
        <v>0</v>
      </c>
      <c r="G3831" s="9">
        <v>1.51</v>
      </c>
      <c r="H3831" s="9">
        <v>5.54</v>
      </c>
      <c r="I3831" s="9"/>
      <c r="J3831" s="9">
        <v>15.484999999999999</v>
      </c>
      <c r="K3831" s="9">
        <v>30.2</v>
      </c>
      <c r="L3831" s="9">
        <v>0.24429999999999999</v>
      </c>
      <c r="M3831" s="9">
        <v>0.29520000000000002</v>
      </c>
      <c r="N3831" s="9">
        <v>0</v>
      </c>
      <c r="O3831" s="9">
        <v>935.6</v>
      </c>
      <c r="P3831" s="9"/>
      <c r="Q3831" s="9"/>
      <c r="R3831" s="9"/>
      <c r="T3831">
        <f t="shared" si="538"/>
        <v>1601100</v>
      </c>
      <c r="U3831">
        <v>931.7</v>
      </c>
      <c r="V3831">
        <f t="shared" si="545"/>
        <v>935.6</v>
      </c>
      <c r="W3831" t="str">
        <f t="shared" si="539"/>
        <v/>
      </c>
      <c r="X3831" t="str">
        <f t="shared" si="540"/>
        <v/>
      </c>
      <c r="Y3831" t="str">
        <f t="shared" si="546"/>
        <v/>
      </c>
      <c r="Z3831" s="9"/>
      <c r="AA3831" s="14">
        <f t="shared" si="541"/>
        <v>0.53100000000000003</v>
      </c>
      <c r="AB3831" s="14">
        <f t="shared" si="542"/>
        <v>1.2270000000000001</v>
      </c>
    </row>
    <row r="3832" spans="1:28" x14ac:dyDescent="0.25">
      <c r="A3832" s="10">
        <f t="shared" si="544"/>
        <v>45451</v>
      </c>
      <c r="B3832" s="11">
        <v>160</v>
      </c>
      <c r="C3832" s="11">
        <v>1200</v>
      </c>
      <c r="D3832" s="12">
        <v>668.5</v>
      </c>
      <c r="E3832" s="9">
        <v>63.84</v>
      </c>
      <c r="F3832" s="9">
        <f t="shared" si="543"/>
        <v>0</v>
      </c>
      <c r="G3832" s="9">
        <v>1.51</v>
      </c>
      <c r="H3832" s="9">
        <v>5.54</v>
      </c>
      <c r="I3832" s="9"/>
      <c r="J3832" s="9">
        <v>15.39</v>
      </c>
      <c r="K3832" s="9">
        <v>31.9</v>
      </c>
      <c r="L3832" s="9">
        <v>0.24429999999999999</v>
      </c>
      <c r="M3832" s="9">
        <v>0.2944</v>
      </c>
      <c r="N3832" s="9">
        <v>0</v>
      </c>
      <c r="O3832" s="9">
        <v>974.4</v>
      </c>
      <c r="P3832" s="9"/>
      <c r="Q3832" s="9"/>
      <c r="R3832" s="9"/>
      <c r="T3832">
        <f t="shared" si="538"/>
        <v>1601200</v>
      </c>
      <c r="U3832">
        <v>987.5</v>
      </c>
      <c r="V3832">
        <f t="shared" si="545"/>
        <v>974.4</v>
      </c>
      <c r="W3832" t="str">
        <f t="shared" si="539"/>
        <v/>
      </c>
      <c r="X3832" t="str">
        <f t="shared" si="540"/>
        <v/>
      </c>
      <c r="Y3832" t="str">
        <f t="shared" si="546"/>
        <v/>
      </c>
      <c r="Z3832" s="9"/>
      <c r="AA3832" s="14">
        <f t="shared" si="541"/>
        <v>0.55800000000000005</v>
      </c>
      <c r="AB3832" s="14">
        <f t="shared" si="542"/>
        <v>1.1910000000000001</v>
      </c>
    </row>
    <row r="3833" spans="1:28" x14ac:dyDescent="0.25">
      <c r="A3833" s="10">
        <f t="shared" si="544"/>
        <v>45451</v>
      </c>
      <c r="B3833" s="11">
        <v>160</v>
      </c>
      <c r="C3833" s="11">
        <v>1300</v>
      </c>
      <c r="D3833" s="12">
        <v>668.54166666666697</v>
      </c>
      <c r="E3833" s="9">
        <v>63.61</v>
      </c>
      <c r="F3833" s="9">
        <f t="shared" si="543"/>
        <v>0</v>
      </c>
      <c r="G3833" s="9">
        <v>1.51</v>
      </c>
      <c r="H3833" s="9">
        <v>5.54</v>
      </c>
      <c r="I3833" s="9"/>
      <c r="J3833" s="9">
        <v>15.532999999999999</v>
      </c>
      <c r="K3833" s="9">
        <v>31.1</v>
      </c>
      <c r="L3833" s="9">
        <v>0.24510000000000001</v>
      </c>
      <c r="M3833" s="9">
        <v>0.29370000000000002</v>
      </c>
      <c r="N3833" s="9">
        <v>0</v>
      </c>
      <c r="O3833" s="9">
        <v>963.1</v>
      </c>
      <c r="P3833" s="9"/>
      <c r="Q3833" s="9"/>
      <c r="R3833" s="9"/>
      <c r="T3833">
        <f t="shared" si="538"/>
        <v>1601300</v>
      </c>
      <c r="U3833">
        <v>993.5</v>
      </c>
      <c r="V3833">
        <f t="shared" si="545"/>
        <v>963.1</v>
      </c>
      <c r="W3833" t="str">
        <f t="shared" si="539"/>
        <v/>
      </c>
      <c r="X3833" t="str">
        <f t="shared" si="540"/>
        <v/>
      </c>
      <c r="Y3833" t="str">
        <f t="shared" si="546"/>
        <v/>
      </c>
      <c r="Z3833" s="9"/>
      <c r="AA3833" s="14">
        <f t="shared" si="541"/>
        <v>0.54900000000000004</v>
      </c>
      <c r="AB3833" s="14">
        <f t="shared" si="542"/>
        <v>1.216</v>
      </c>
    </row>
    <row r="3834" spans="1:28" x14ac:dyDescent="0.25">
      <c r="A3834" s="10">
        <f t="shared" si="544"/>
        <v>45451</v>
      </c>
      <c r="B3834" s="11">
        <v>160</v>
      </c>
      <c r="C3834" s="11">
        <v>1400</v>
      </c>
      <c r="D3834" s="12">
        <v>668.58333333333303</v>
      </c>
      <c r="E3834" s="9">
        <v>63.26</v>
      </c>
      <c r="F3834" s="9">
        <f t="shared" si="543"/>
        <v>0</v>
      </c>
      <c r="G3834" s="9">
        <v>1.51</v>
      </c>
      <c r="H3834" s="9">
        <v>4.53</v>
      </c>
      <c r="I3834" s="9"/>
      <c r="J3834" s="9">
        <v>15.629</v>
      </c>
      <c r="K3834" s="9">
        <v>32.4</v>
      </c>
      <c r="L3834" s="9">
        <v>0.24579999999999999</v>
      </c>
      <c r="M3834" s="9">
        <v>0.29299999999999998</v>
      </c>
      <c r="N3834" s="9">
        <v>0</v>
      </c>
      <c r="O3834" s="9">
        <v>464.4</v>
      </c>
      <c r="P3834" s="9"/>
      <c r="Q3834" s="9"/>
      <c r="R3834" s="9"/>
      <c r="T3834">
        <f t="shared" si="538"/>
        <v>1601400</v>
      </c>
      <c r="U3834">
        <v>949.7</v>
      </c>
      <c r="V3834">
        <f t="shared" si="545"/>
        <v>464.4</v>
      </c>
      <c r="W3834" t="str">
        <f t="shared" si="539"/>
        <v/>
      </c>
      <c r="X3834" t="str">
        <f t="shared" si="540"/>
        <v/>
      </c>
      <c r="Y3834" t="str">
        <f t="shared" si="546"/>
        <v/>
      </c>
      <c r="Z3834" s="9"/>
      <c r="AA3834" s="14">
        <f t="shared" si="541"/>
        <v>0.57499999999999996</v>
      </c>
      <c r="AB3834" s="14">
        <f t="shared" si="542"/>
        <v>1.2</v>
      </c>
    </row>
    <row r="3835" spans="1:28" x14ac:dyDescent="0.25">
      <c r="A3835" s="10">
        <f t="shared" si="544"/>
        <v>45451</v>
      </c>
      <c r="B3835" s="11">
        <v>160</v>
      </c>
      <c r="C3835" s="11">
        <v>1500</v>
      </c>
      <c r="D3835" s="12">
        <v>668.625</v>
      </c>
      <c r="E3835" s="9">
        <v>63.61</v>
      </c>
      <c r="F3835" s="9">
        <f t="shared" si="543"/>
        <v>0</v>
      </c>
      <c r="G3835" s="9">
        <v>1.51</v>
      </c>
      <c r="H3835" s="9">
        <v>5.54</v>
      </c>
      <c r="I3835" s="9"/>
      <c r="J3835" s="9">
        <v>14.768000000000001</v>
      </c>
      <c r="K3835" s="9">
        <v>29.7</v>
      </c>
      <c r="L3835" s="9">
        <v>0.24510000000000001</v>
      </c>
      <c r="M3835" s="9">
        <v>0.29299999999999998</v>
      </c>
      <c r="N3835" s="9">
        <v>0</v>
      </c>
      <c r="O3835" s="9">
        <v>388.1</v>
      </c>
      <c r="P3835" s="9"/>
      <c r="Q3835" s="9"/>
      <c r="R3835" s="9"/>
      <c r="T3835">
        <f t="shared" si="538"/>
        <v>1601500</v>
      </c>
      <c r="U3835">
        <v>858</v>
      </c>
      <c r="V3835">
        <f t="shared" si="545"/>
        <v>388.1</v>
      </c>
      <c r="W3835" t="str">
        <f t="shared" si="539"/>
        <v/>
      </c>
      <c r="X3835" t="str">
        <f t="shared" si="540"/>
        <v/>
      </c>
      <c r="Y3835" t="str">
        <f t="shared" si="546"/>
        <v/>
      </c>
      <c r="Z3835" s="9"/>
      <c r="AA3835" s="14">
        <f t="shared" si="541"/>
        <v>0.499</v>
      </c>
      <c r="AB3835" s="14">
        <f t="shared" si="542"/>
        <v>1.181</v>
      </c>
    </row>
    <row r="3836" spans="1:28" x14ac:dyDescent="0.25">
      <c r="A3836" s="10">
        <f t="shared" si="544"/>
        <v>45451</v>
      </c>
      <c r="B3836" s="11">
        <v>160</v>
      </c>
      <c r="C3836" s="11">
        <v>1600</v>
      </c>
      <c r="D3836" s="12">
        <v>668.66666666666697</v>
      </c>
      <c r="E3836" s="9">
        <v>63.61</v>
      </c>
      <c r="F3836" s="9">
        <f t="shared" si="543"/>
        <v>0</v>
      </c>
      <c r="G3836" s="9">
        <v>1.51</v>
      </c>
      <c r="H3836" s="9">
        <v>5.54</v>
      </c>
      <c r="I3836" s="9"/>
      <c r="J3836" s="9">
        <v>18.343</v>
      </c>
      <c r="K3836" s="9">
        <v>27.8</v>
      </c>
      <c r="L3836" s="9">
        <v>0.24510000000000001</v>
      </c>
      <c r="M3836" s="9">
        <v>0.2923</v>
      </c>
      <c r="N3836" s="9">
        <v>0</v>
      </c>
      <c r="O3836" s="9">
        <v>665.6</v>
      </c>
      <c r="P3836" s="9"/>
      <c r="Q3836" s="9"/>
      <c r="R3836" s="9"/>
      <c r="T3836">
        <f t="shared" si="538"/>
        <v>1601600</v>
      </c>
      <c r="U3836">
        <v>726.8</v>
      </c>
      <c r="V3836">
        <f t="shared" si="545"/>
        <v>665.6</v>
      </c>
      <c r="W3836" t="str">
        <f t="shared" si="539"/>
        <v/>
      </c>
      <c r="X3836" t="str">
        <f t="shared" si="540"/>
        <v/>
      </c>
      <c r="Y3836" t="str">
        <f t="shared" si="546"/>
        <v/>
      </c>
      <c r="Z3836" s="9"/>
      <c r="AA3836" s="14">
        <f t="shared" si="541"/>
        <v>0.58599999999999997</v>
      </c>
      <c r="AB3836" s="14">
        <f t="shared" si="542"/>
        <v>1.522</v>
      </c>
    </row>
    <row r="3837" spans="1:28" x14ac:dyDescent="0.25">
      <c r="A3837" s="10">
        <f t="shared" si="544"/>
        <v>45451</v>
      </c>
      <c r="B3837" s="11">
        <v>160</v>
      </c>
      <c r="C3837" s="11">
        <v>1700</v>
      </c>
      <c r="D3837" s="12">
        <v>668.70833333333303</v>
      </c>
      <c r="E3837" s="9">
        <v>63.73</v>
      </c>
      <c r="F3837" s="9">
        <f t="shared" si="543"/>
        <v>0</v>
      </c>
      <c r="G3837" s="9">
        <v>1.51</v>
      </c>
      <c r="H3837" s="9">
        <v>6.04</v>
      </c>
      <c r="I3837" s="9"/>
      <c r="J3837" s="9">
        <v>16.201000000000001</v>
      </c>
      <c r="K3837" s="9">
        <v>28.4</v>
      </c>
      <c r="L3837" s="9">
        <v>0.24579999999999999</v>
      </c>
      <c r="M3837" s="9">
        <v>0.2923</v>
      </c>
      <c r="N3837" s="9">
        <v>0</v>
      </c>
      <c r="O3837" s="9">
        <v>526.9</v>
      </c>
      <c r="P3837" s="9"/>
      <c r="Q3837" s="9"/>
      <c r="R3837" s="9"/>
      <c r="T3837">
        <f t="shared" si="538"/>
        <v>1601700</v>
      </c>
      <c r="U3837">
        <v>565.29999999999995</v>
      </c>
      <c r="V3837">
        <f t="shared" si="545"/>
        <v>526.9</v>
      </c>
      <c r="W3837" t="str">
        <f t="shared" si="539"/>
        <v/>
      </c>
      <c r="X3837" t="str">
        <f t="shared" si="540"/>
        <v/>
      </c>
      <c r="Y3837" t="str">
        <f t="shared" si="546"/>
        <v/>
      </c>
      <c r="Z3837" s="9"/>
      <c r="AA3837" s="14">
        <f t="shared" si="541"/>
        <v>0.52300000000000002</v>
      </c>
      <c r="AB3837" s="14">
        <f t="shared" si="542"/>
        <v>1.319</v>
      </c>
    </row>
    <row r="3838" spans="1:28" x14ac:dyDescent="0.25">
      <c r="A3838" s="10">
        <f t="shared" si="544"/>
        <v>45451</v>
      </c>
      <c r="B3838" s="11">
        <v>160</v>
      </c>
      <c r="C3838" s="11">
        <v>1800</v>
      </c>
      <c r="D3838" s="12">
        <v>668.75</v>
      </c>
      <c r="E3838" s="9">
        <v>63.49</v>
      </c>
      <c r="F3838" s="9">
        <f t="shared" si="543"/>
        <v>0</v>
      </c>
      <c r="G3838" s="9">
        <v>1.01</v>
      </c>
      <c r="H3838" s="9">
        <v>5.03</v>
      </c>
      <c r="I3838" s="9"/>
      <c r="J3838" s="9">
        <v>13.257</v>
      </c>
      <c r="K3838" s="9">
        <v>34.700000000000003</v>
      </c>
      <c r="L3838" s="9">
        <v>0.24579999999999999</v>
      </c>
      <c r="M3838" s="9">
        <v>0.29149999999999998</v>
      </c>
      <c r="N3838" s="9">
        <v>0</v>
      </c>
      <c r="O3838" s="9">
        <v>193.1</v>
      </c>
      <c r="P3838" s="9"/>
      <c r="Q3838" s="9"/>
      <c r="R3838" s="9"/>
      <c r="T3838">
        <f t="shared" si="538"/>
        <v>1601800</v>
      </c>
      <c r="U3838">
        <v>387</v>
      </c>
      <c r="V3838">
        <f t="shared" si="545"/>
        <v>193.1</v>
      </c>
      <c r="W3838" t="str">
        <f t="shared" si="539"/>
        <v/>
      </c>
      <c r="X3838" t="str">
        <f t="shared" si="540"/>
        <v/>
      </c>
      <c r="Y3838" t="str">
        <f t="shared" si="546"/>
        <v/>
      </c>
      <c r="Z3838" s="9"/>
      <c r="AA3838" s="14">
        <f t="shared" si="541"/>
        <v>0.52800000000000002</v>
      </c>
      <c r="AB3838" s="14">
        <f t="shared" si="542"/>
        <v>0.99399999999999999</v>
      </c>
    </row>
    <row r="3839" spans="1:28" x14ac:dyDescent="0.25">
      <c r="A3839" s="10">
        <f t="shared" si="544"/>
        <v>45451</v>
      </c>
      <c r="B3839" s="11">
        <v>160</v>
      </c>
      <c r="C3839" s="11">
        <v>1900</v>
      </c>
      <c r="D3839" s="12">
        <v>668.79166666666697</v>
      </c>
      <c r="E3839" s="9">
        <v>63.02</v>
      </c>
      <c r="F3839" s="9">
        <f t="shared" si="543"/>
        <v>0</v>
      </c>
      <c r="G3839" s="9">
        <v>0</v>
      </c>
      <c r="H3839" s="9">
        <v>3.02</v>
      </c>
      <c r="I3839" s="9"/>
      <c r="J3839" s="9">
        <v>10.492000000000001</v>
      </c>
      <c r="K3839" s="9">
        <v>41.1</v>
      </c>
      <c r="L3839" s="9">
        <v>0.24579999999999999</v>
      </c>
      <c r="M3839" s="9">
        <v>0.29149999999999998</v>
      </c>
      <c r="N3839" s="9">
        <v>0</v>
      </c>
      <c r="O3839" s="9">
        <v>63.1</v>
      </c>
      <c r="P3839" s="9"/>
      <c r="Q3839" s="9"/>
      <c r="R3839" s="9"/>
      <c r="T3839">
        <f t="shared" si="538"/>
        <v>1601900</v>
      </c>
      <c r="U3839">
        <v>208.3</v>
      </c>
      <c r="V3839">
        <f t="shared" si="545"/>
        <v>63.1</v>
      </c>
      <c r="W3839" t="str">
        <f t="shared" si="539"/>
        <v/>
      </c>
      <c r="X3839" t="str">
        <f t="shared" si="540"/>
        <v/>
      </c>
      <c r="Y3839" t="str">
        <f t="shared" si="546"/>
        <v/>
      </c>
      <c r="Z3839" s="9"/>
      <c r="AA3839" s="14">
        <f t="shared" si="541"/>
        <v>0.52100000000000002</v>
      </c>
      <c r="AB3839" s="14">
        <f t="shared" si="542"/>
        <v>0.747</v>
      </c>
    </row>
    <row r="3840" spans="1:28" x14ac:dyDescent="0.25">
      <c r="A3840" s="10">
        <f t="shared" si="544"/>
        <v>45451</v>
      </c>
      <c r="B3840" s="11">
        <v>160</v>
      </c>
      <c r="C3840" s="11">
        <v>2000</v>
      </c>
      <c r="D3840" s="12">
        <v>668.83333333333303</v>
      </c>
      <c r="E3840" s="9">
        <v>63.14</v>
      </c>
      <c r="F3840" s="9">
        <f t="shared" si="543"/>
        <v>0</v>
      </c>
      <c r="G3840" s="9">
        <v>1.01</v>
      </c>
      <c r="H3840" s="9">
        <v>3.02</v>
      </c>
      <c r="I3840" s="9"/>
      <c r="J3840" s="9">
        <v>9.7309999999999999</v>
      </c>
      <c r="K3840" s="9">
        <v>41.8</v>
      </c>
      <c r="L3840" s="9">
        <v>0.24579999999999999</v>
      </c>
      <c r="M3840" s="9">
        <v>0.2908</v>
      </c>
      <c r="N3840" s="9">
        <v>0</v>
      </c>
      <c r="O3840" s="9">
        <v>11.9</v>
      </c>
      <c r="P3840" s="9"/>
      <c r="Q3840" s="9"/>
      <c r="R3840" s="9"/>
      <c r="T3840">
        <f t="shared" si="538"/>
        <v>1602000</v>
      </c>
      <c r="U3840">
        <v>55</v>
      </c>
      <c r="V3840">
        <f t="shared" si="545"/>
        <v>11.9</v>
      </c>
      <c r="W3840" t="str">
        <f t="shared" si="539"/>
        <v/>
      </c>
      <c r="X3840" t="str">
        <f t="shared" si="540"/>
        <v/>
      </c>
      <c r="Y3840" t="str">
        <f t="shared" si="546"/>
        <v/>
      </c>
      <c r="Z3840" s="9"/>
      <c r="AA3840" s="14">
        <f t="shared" si="541"/>
        <v>0.504</v>
      </c>
      <c r="AB3840" s="14">
        <f t="shared" si="542"/>
        <v>0.70199999999999996</v>
      </c>
    </row>
    <row r="3841" spans="1:28" x14ac:dyDescent="0.25">
      <c r="A3841" s="10">
        <f t="shared" si="544"/>
        <v>45451</v>
      </c>
      <c r="B3841" s="11">
        <v>160</v>
      </c>
      <c r="C3841" s="11">
        <v>2100</v>
      </c>
      <c r="D3841" s="12">
        <v>668.875</v>
      </c>
      <c r="E3841" s="9">
        <v>62.91</v>
      </c>
      <c r="F3841" s="9">
        <f t="shared" si="543"/>
        <v>0</v>
      </c>
      <c r="G3841" s="9">
        <v>1.01</v>
      </c>
      <c r="H3841" s="9">
        <v>3.02</v>
      </c>
      <c r="I3841" s="9"/>
      <c r="J3841" s="9">
        <v>8.3190000000000008</v>
      </c>
      <c r="K3841" s="9">
        <v>45.1</v>
      </c>
      <c r="L3841" s="9">
        <v>0.24510000000000001</v>
      </c>
      <c r="M3841" s="9">
        <v>0.2908</v>
      </c>
      <c r="N3841" s="9">
        <v>0</v>
      </c>
      <c r="O3841" s="9">
        <v>0.6</v>
      </c>
      <c r="P3841" s="9"/>
      <c r="Q3841" s="9"/>
      <c r="R3841" s="9"/>
      <c r="T3841">
        <f t="shared" si="538"/>
        <v>1602100</v>
      </c>
      <c r="U3841">
        <v>0</v>
      </c>
      <c r="V3841">
        <f t="shared" si="545"/>
        <v>0</v>
      </c>
      <c r="W3841" t="str">
        <f t="shared" si="539"/>
        <v/>
      </c>
      <c r="X3841" t="str">
        <f t="shared" si="540"/>
        <v/>
      </c>
      <c r="Y3841" t="str">
        <f t="shared" si="546"/>
        <v/>
      </c>
      <c r="Z3841" s="9"/>
      <c r="AA3841" s="14">
        <f t="shared" si="541"/>
        <v>0.49399999999999999</v>
      </c>
      <c r="AB3841" s="14">
        <f t="shared" si="542"/>
        <v>0.60099999999999998</v>
      </c>
    </row>
    <row r="3842" spans="1:28" x14ac:dyDescent="0.25">
      <c r="A3842" s="10">
        <f t="shared" si="544"/>
        <v>45451</v>
      </c>
      <c r="B3842" s="11">
        <v>160</v>
      </c>
      <c r="C3842" s="11">
        <v>2200</v>
      </c>
      <c r="D3842" s="12">
        <v>668.91666666666697</v>
      </c>
      <c r="E3842" s="9">
        <v>63.02</v>
      </c>
      <c r="F3842" s="9">
        <f t="shared" si="543"/>
        <v>0</v>
      </c>
      <c r="G3842" s="9">
        <v>1.01</v>
      </c>
      <c r="H3842" s="9">
        <v>2.52</v>
      </c>
      <c r="I3842" s="9"/>
      <c r="J3842" s="9">
        <v>7.6950000000000003</v>
      </c>
      <c r="K3842" s="9">
        <v>50.7</v>
      </c>
      <c r="L3842" s="9">
        <v>0.24510000000000001</v>
      </c>
      <c r="M3842" s="9">
        <v>0.2908</v>
      </c>
      <c r="N3842" s="9">
        <v>0</v>
      </c>
      <c r="O3842" s="9">
        <v>0.6</v>
      </c>
      <c r="P3842" s="9"/>
      <c r="Q3842" s="9"/>
      <c r="R3842" s="9"/>
      <c r="T3842">
        <f t="shared" si="538"/>
        <v>1602200</v>
      </c>
      <c r="U3842">
        <v>0</v>
      </c>
      <c r="V3842">
        <f t="shared" si="545"/>
        <v>0</v>
      </c>
      <c r="W3842" t="str">
        <f t="shared" si="539"/>
        <v/>
      </c>
      <c r="X3842" t="str">
        <f t="shared" si="540"/>
        <v/>
      </c>
      <c r="Y3842" t="str">
        <f t="shared" si="546"/>
        <v/>
      </c>
      <c r="Z3842" s="9"/>
      <c r="AA3842" s="14">
        <f t="shared" si="541"/>
        <v>0.53200000000000003</v>
      </c>
      <c r="AB3842" s="14">
        <f t="shared" si="542"/>
        <v>0.51700000000000002</v>
      </c>
    </row>
    <row r="3843" spans="1:28" x14ac:dyDescent="0.25">
      <c r="A3843" s="10">
        <f t="shared" si="544"/>
        <v>45451</v>
      </c>
      <c r="B3843" s="11">
        <v>160</v>
      </c>
      <c r="C3843" s="11">
        <v>2300</v>
      </c>
      <c r="D3843" s="12">
        <v>668.95833333333303</v>
      </c>
      <c r="E3843" s="9">
        <v>63.14</v>
      </c>
      <c r="F3843" s="9">
        <f t="shared" si="543"/>
        <v>0</v>
      </c>
      <c r="G3843" s="9">
        <v>1.01</v>
      </c>
      <c r="H3843" s="9">
        <v>2.0099999999999998</v>
      </c>
      <c r="I3843" s="9"/>
      <c r="J3843" s="9">
        <v>6.077</v>
      </c>
      <c r="K3843" s="9">
        <v>53.8</v>
      </c>
      <c r="L3843" s="9">
        <v>0.24510000000000001</v>
      </c>
      <c r="M3843" s="9">
        <v>0.2908</v>
      </c>
      <c r="N3843" s="9">
        <v>0</v>
      </c>
      <c r="O3843" s="9">
        <v>0.6</v>
      </c>
      <c r="P3843" s="9"/>
      <c r="Q3843" s="9"/>
      <c r="R3843" s="9"/>
      <c r="T3843">
        <f t="shared" si="538"/>
        <v>1602300</v>
      </c>
      <c r="U3843">
        <v>0</v>
      </c>
      <c r="V3843">
        <f t="shared" si="545"/>
        <v>0</v>
      </c>
      <c r="W3843" t="str">
        <f t="shared" si="539"/>
        <v/>
      </c>
      <c r="X3843" t="str">
        <f t="shared" si="540"/>
        <v/>
      </c>
      <c r="Y3843" t="str">
        <f t="shared" si="546"/>
        <v/>
      </c>
      <c r="Z3843" s="9"/>
      <c r="AA3843" s="14">
        <f t="shared" si="541"/>
        <v>0.50600000000000001</v>
      </c>
      <c r="AB3843" s="14">
        <f t="shared" si="542"/>
        <v>0.435</v>
      </c>
    </row>
    <row r="3844" spans="1:28" x14ac:dyDescent="0.25">
      <c r="A3844" s="10">
        <f t="shared" si="544"/>
        <v>45451</v>
      </c>
      <c r="B3844" s="11">
        <v>160</v>
      </c>
      <c r="C3844" s="11">
        <v>2400</v>
      </c>
      <c r="D3844" s="12">
        <v>669</v>
      </c>
      <c r="E3844" s="9">
        <v>63.37</v>
      </c>
      <c r="F3844" s="9">
        <f t="shared" si="543"/>
        <v>0</v>
      </c>
      <c r="G3844" s="9">
        <v>1.51</v>
      </c>
      <c r="H3844" s="9">
        <v>2.52</v>
      </c>
      <c r="I3844" s="9"/>
      <c r="J3844" s="9">
        <v>5.9749999999999996</v>
      </c>
      <c r="K3844" s="9">
        <v>56.6</v>
      </c>
      <c r="L3844" s="9">
        <v>0.24510000000000001</v>
      </c>
      <c r="M3844" s="9">
        <v>0.29010000000000002</v>
      </c>
      <c r="N3844" s="9">
        <v>0</v>
      </c>
      <c r="O3844" s="9">
        <v>0.6</v>
      </c>
      <c r="P3844" s="9"/>
      <c r="Q3844" s="9"/>
      <c r="R3844" s="9"/>
      <c r="T3844">
        <f t="shared" si="538"/>
        <v>1602400</v>
      </c>
      <c r="U3844">
        <v>0</v>
      </c>
      <c r="V3844">
        <f t="shared" si="545"/>
        <v>0</v>
      </c>
      <c r="W3844">
        <f t="shared" si="539"/>
        <v>0.245</v>
      </c>
      <c r="X3844">
        <f t="shared" si="540"/>
        <v>0.28999999999999998</v>
      </c>
      <c r="Y3844">
        <f t="shared" si="546"/>
        <v>0</v>
      </c>
      <c r="Z3844" s="9"/>
      <c r="AA3844" s="14">
        <f t="shared" si="541"/>
        <v>0.52800000000000002</v>
      </c>
      <c r="AB3844" s="14">
        <f t="shared" si="542"/>
        <v>0.40500000000000003</v>
      </c>
    </row>
    <row r="3845" spans="1:28" x14ac:dyDescent="0.25">
      <c r="A3845" s="10">
        <f t="shared" si="544"/>
        <v>45452</v>
      </c>
      <c r="B3845" s="11">
        <v>161</v>
      </c>
      <c r="C3845" s="11">
        <v>100</v>
      </c>
      <c r="D3845" s="12">
        <v>669.04166666666697</v>
      </c>
      <c r="E3845" s="9">
        <v>63.14</v>
      </c>
      <c r="F3845" s="9">
        <f t="shared" si="543"/>
        <v>0</v>
      </c>
      <c r="G3845" s="9">
        <v>1.01</v>
      </c>
      <c r="H3845" s="9">
        <v>2.0099999999999998</v>
      </c>
      <c r="I3845" s="9"/>
      <c r="J3845" s="9">
        <v>6.1529999999999996</v>
      </c>
      <c r="K3845" s="9">
        <v>58.2</v>
      </c>
      <c r="L3845" s="9">
        <v>0.24429999999999999</v>
      </c>
      <c r="M3845" s="9">
        <v>0.29010000000000002</v>
      </c>
      <c r="N3845" s="9">
        <v>0</v>
      </c>
      <c r="O3845" s="9">
        <v>0.6</v>
      </c>
      <c r="P3845" s="9"/>
      <c r="Q3845" s="9"/>
      <c r="R3845" s="9"/>
      <c r="T3845">
        <f t="shared" ref="T3845:T3908" si="547">B3845*10000+C3845</f>
        <v>1610100</v>
      </c>
      <c r="U3845">
        <v>0</v>
      </c>
      <c r="V3845">
        <f t="shared" si="545"/>
        <v>0</v>
      </c>
      <c r="W3845" t="str">
        <f t="shared" ref="W3845:W3908" si="548">IF(C3845=2400,ROUND(L3845,3),"")</f>
        <v/>
      </c>
      <c r="X3845" t="str">
        <f t="shared" ref="X3845:X3908" si="549">IF(C3845=2400,ROUND(M3845,3),"")</f>
        <v/>
      </c>
      <c r="Y3845" t="str">
        <f t="shared" si="546"/>
        <v/>
      </c>
      <c r="Z3845" s="9"/>
      <c r="AA3845" s="14">
        <f t="shared" ref="AA3845:AA3908" si="550">ROUND((0.6105*(EXP((17.273*J3845)/(J3845+237.3))))*K3845/100,3)</f>
        <v>0.55000000000000004</v>
      </c>
      <c r="AB3845" s="14">
        <f t="shared" ref="AB3845:AB3908" si="551">ROUND(AA3845/K3845*(100-K3845),3)</f>
        <v>0.39500000000000002</v>
      </c>
    </row>
    <row r="3846" spans="1:28" x14ac:dyDescent="0.25">
      <c r="A3846" s="10">
        <f t="shared" si="544"/>
        <v>45452</v>
      </c>
      <c r="B3846" s="11">
        <v>161</v>
      </c>
      <c r="C3846" s="11">
        <v>200</v>
      </c>
      <c r="D3846" s="12">
        <v>669.08333333333303</v>
      </c>
      <c r="E3846" s="9">
        <v>63.26</v>
      </c>
      <c r="F3846" s="9">
        <f t="shared" ref="F3846:F3909" si="552">IF(E3846&gt;F$2,E3846-F$2,0)</f>
        <v>0</v>
      </c>
      <c r="G3846" s="9">
        <v>0.5</v>
      </c>
      <c r="H3846" s="9">
        <v>2.0099999999999998</v>
      </c>
      <c r="I3846" s="9"/>
      <c r="J3846" s="9">
        <v>6.9649999999999999</v>
      </c>
      <c r="K3846" s="9">
        <v>58.3</v>
      </c>
      <c r="L3846" s="9">
        <v>0.24429999999999999</v>
      </c>
      <c r="M3846" s="9">
        <v>0.2908</v>
      </c>
      <c r="N3846" s="9">
        <v>0</v>
      </c>
      <c r="O3846" s="9">
        <v>0.6</v>
      </c>
      <c r="P3846" s="9"/>
      <c r="Q3846" s="9"/>
      <c r="R3846" s="9"/>
      <c r="T3846">
        <f t="shared" si="547"/>
        <v>1610200</v>
      </c>
      <c r="U3846">
        <v>0</v>
      </c>
      <c r="V3846">
        <f t="shared" si="545"/>
        <v>0</v>
      </c>
      <c r="W3846" t="str">
        <f t="shared" si="548"/>
        <v/>
      </c>
      <c r="X3846" t="str">
        <f t="shared" si="549"/>
        <v/>
      </c>
      <c r="Y3846" t="str">
        <f t="shared" si="546"/>
        <v/>
      </c>
      <c r="Z3846" s="9"/>
      <c r="AA3846" s="14">
        <f t="shared" si="550"/>
        <v>0.58199999999999996</v>
      </c>
      <c r="AB3846" s="14">
        <f t="shared" si="551"/>
        <v>0.41599999999999998</v>
      </c>
    </row>
    <row r="3847" spans="1:28" x14ac:dyDescent="0.25">
      <c r="A3847" s="10">
        <f t="shared" ref="A3847:A3910" si="553">A$5-1+B3847</f>
        <v>45452</v>
      </c>
      <c r="B3847" s="11">
        <v>161</v>
      </c>
      <c r="C3847" s="11">
        <v>300</v>
      </c>
      <c r="D3847" s="12">
        <v>669.125</v>
      </c>
      <c r="E3847" s="9">
        <v>63.26</v>
      </c>
      <c r="F3847" s="9">
        <f t="shared" si="552"/>
        <v>0</v>
      </c>
      <c r="G3847" s="9">
        <v>1.01</v>
      </c>
      <c r="H3847" s="9">
        <v>1.51</v>
      </c>
      <c r="I3847" s="9"/>
      <c r="J3847" s="9">
        <v>7.0149999999999997</v>
      </c>
      <c r="K3847" s="9">
        <v>56.4</v>
      </c>
      <c r="L3847" s="9">
        <v>0.24429999999999999</v>
      </c>
      <c r="M3847" s="9">
        <v>0.2908</v>
      </c>
      <c r="N3847" s="9">
        <v>0</v>
      </c>
      <c r="O3847" s="9">
        <v>0.6</v>
      </c>
      <c r="P3847" s="9"/>
      <c r="Q3847" s="9"/>
      <c r="R3847" s="9"/>
      <c r="T3847">
        <f t="shared" si="547"/>
        <v>1610300</v>
      </c>
      <c r="U3847">
        <v>0</v>
      </c>
      <c r="V3847">
        <f t="shared" si="545"/>
        <v>0</v>
      </c>
      <c r="W3847" t="str">
        <f t="shared" si="548"/>
        <v/>
      </c>
      <c r="X3847" t="str">
        <f t="shared" si="549"/>
        <v/>
      </c>
      <c r="Y3847" t="str">
        <f t="shared" si="546"/>
        <v/>
      </c>
      <c r="Z3847" s="9"/>
      <c r="AA3847" s="14">
        <f t="shared" si="550"/>
        <v>0.56499999999999995</v>
      </c>
      <c r="AB3847" s="14">
        <f t="shared" si="551"/>
        <v>0.437</v>
      </c>
    </row>
    <row r="3848" spans="1:28" x14ac:dyDescent="0.25">
      <c r="A3848" s="10">
        <f t="shared" si="553"/>
        <v>45452</v>
      </c>
      <c r="B3848" s="11">
        <v>161</v>
      </c>
      <c r="C3848" s="11">
        <v>400</v>
      </c>
      <c r="D3848" s="12">
        <v>669.16666666666697</v>
      </c>
      <c r="E3848" s="9">
        <v>63.26</v>
      </c>
      <c r="F3848" s="9">
        <f t="shared" si="552"/>
        <v>0</v>
      </c>
      <c r="G3848" s="9">
        <v>0.5</v>
      </c>
      <c r="H3848" s="9">
        <v>1.51</v>
      </c>
      <c r="I3848" s="9"/>
      <c r="J3848" s="9">
        <v>6.94</v>
      </c>
      <c r="K3848" s="9">
        <v>57.6</v>
      </c>
      <c r="L3848" s="9">
        <v>0.24429999999999999</v>
      </c>
      <c r="M3848" s="9">
        <v>0.29010000000000002</v>
      </c>
      <c r="N3848" s="9">
        <v>0</v>
      </c>
      <c r="O3848" s="9">
        <v>1.9</v>
      </c>
      <c r="P3848" s="9"/>
      <c r="Q3848" s="9"/>
      <c r="R3848" s="9"/>
      <c r="T3848">
        <f t="shared" si="547"/>
        <v>1610400</v>
      </c>
      <c r="U3848">
        <v>0</v>
      </c>
      <c r="V3848">
        <f t="shared" si="545"/>
        <v>1.9</v>
      </c>
      <c r="W3848" t="str">
        <f t="shared" si="548"/>
        <v/>
      </c>
      <c r="X3848" t="str">
        <f t="shared" si="549"/>
        <v/>
      </c>
      <c r="Y3848" t="str">
        <f t="shared" si="546"/>
        <v/>
      </c>
      <c r="Z3848" s="9"/>
      <c r="AA3848" s="14">
        <f t="shared" si="550"/>
        <v>0.57399999999999995</v>
      </c>
      <c r="AB3848" s="14">
        <f t="shared" si="551"/>
        <v>0.42299999999999999</v>
      </c>
    </row>
    <row r="3849" spans="1:28" x14ac:dyDescent="0.25">
      <c r="A3849" s="10">
        <f t="shared" si="553"/>
        <v>45452</v>
      </c>
      <c r="B3849" s="11">
        <v>161</v>
      </c>
      <c r="C3849" s="11">
        <v>500</v>
      </c>
      <c r="D3849" s="12">
        <v>669.20833333333303</v>
      </c>
      <c r="E3849" s="9">
        <v>63.49</v>
      </c>
      <c r="F3849" s="9">
        <f t="shared" si="552"/>
        <v>0</v>
      </c>
      <c r="G3849" s="9">
        <v>0.5</v>
      </c>
      <c r="H3849" s="9">
        <v>1.51</v>
      </c>
      <c r="I3849" s="9"/>
      <c r="J3849" s="9">
        <v>6.9139999999999997</v>
      </c>
      <c r="K3849" s="9">
        <v>58.8</v>
      </c>
      <c r="L3849" s="9">
        <v>0.24360000000000001</v>
      </c>
      <c r="M3849" s="9">
        <v>0.29010000000000002</v>
      </c>
      <c r="N3849" s="9">
        <v>0</v>
      </c>
      <c r="O3849" s="9">
        <v>34.4</v>
      </c>
      <c r="P3849" s="9"/>
      <c r="Q3849" s="9"/>
      <c r="R3849" s="9"/>
      <c r="T3849">
        <f t="shared" si="547"/>
        <v>1610500</v>
      </c>
      <c r="U3849">
        <v>30</v>
      </c>
      <c r="V3849">
        <f t="shared" si="545"/>
        <v>34.4</v>
      </c>
      <c r="W3849" t="str">
        <f t="shared" si="548"/>
        <v/>
      </c>
      <c r="X3849" t="str">
        <f t="shared" si="549"/>
        <v/>
      </c>
      <c r="Y3849" t="str">
        <f t="shared" si="546"/>
        <v/>
      </c>
      <c r="Z3849" s="9"/>
      <c r="AA3849" s="14">
        <f t="shared" si="550"/>
        <v>0.58499999999999996</v>
      </c>
      <c r="AB3849" s="14">
        <f t="shared" si="551"/>
        <v>0.41</v>
      </c>
    </row>
    <row r="3850" spans="1:28" x14ac:dyDescent="0.25">
      <c r="A3850" s="10">
        <f t="shared" si="553"/>
        <v>45452</v>
      </c>
      <c r="B3850" s="11">
        <v>161</v>
      </c>
      <c r="C3850" s="11">
        <v>600</v>
      </c>
      <c r="D3850" s="12">
        <v>669.25</v>
      </c>
      <c r="E3850" s="9">
        <v>63.37</v>
      </c>
      <c r="F3850" s="9">
        <f t="shared" si="552"/>
        <v>0</v>
      </c>
      <c r="G3850" s="9">
        <v>0.5</v>
      </c>
      <c r="H3850" s="9">
        <v>1.51</v>
      </c>
      <c r="I3850" s="9"/>
      <c r="J3850" s="9">
        <v>9.0890000000000004</v>
      </c>
      <c r="K3850" s="9">
        <v>60.1</v>
      </c>
      <c r="L3850" s="9">
        <v>0.24360000000000001</v>
      </c>
      <c r="M3850" s="9">
        <v>0.29010000000000002</v>
      </c>
      <c r="N3850" s="9">
        <v>0</v>
      </c>
      <c r="O3850" s="9">
        <v>108.1</v>
      </c>
      <c r="P3850" s="9"/>
      <c r="Q3850" s="9"/>
      <c r="R3850" s="9"/>
      <c r="T3850">
        <f t="shared" si="547"/>
        <v>1610600</v>
      </c>
      <c r="U3850">
        <v>168.3</v>
      </c>
      <c r="V3850">
        <f t="shared" ref="V3850:V3900" si="554">IF(O3850&lt;1,0,ROUND(O3850,1))</f>
        <v>108.1</v>
      </c>
      <c r="W3850" t="str">
        <f t="shared" si="548"/>
        <v/>
      </c>
      <c r="X3850" t="str">
        <f t="shared" si="549"/>
        <v/>
      </c>
      <c r="Y3850" t="str">
        <f t="shared" ref="Y3850:Y3900" si="555">IF(C3850=2400,ROUND(F3850/100,3),"")</f>
        <v/>
      </c>
      <c r="Z3850" s="9"/>
      <c r="AA3850" s="14">
        <f t="shared" si="550"/>
        <v>0.69399999999999995</v>
      </c>
      <c r="AB3850" s="14">
        <f t="shared" si="551"/>
        <v>0.46100000000000002</v>
      </c>
    </row>
    <row r="3851" spans="1:28" x14ac:dyDescent="0.25">
      <c r="A3851" s="10">
        <f t="shared" si="553"/>
        <v>45452</v>
      </c>
      <c r="B3851" s="11">
        <v>161</v>
      </c>
      <c r="C3851" s="11">
        <v>700</v>
      </c>
      <c r="D3851" s="12">
        <v>669.29166666666697</v>
      </c>
      <c r="E3851" s="9">
        <v>63.37</v>
      </c>
      <c r="F3851" s="9">
        <f t="shared" si="552"/>
        <v>0</v>
      </c>
      <c r="G3851" s="9">
        <v>0</v>
      </c>
      <c r="H3851" s="9">
        <v>1.51</v>
      </c>
      <c r="I3851" s="9"/>
      <c r="J3851" s="9">
        <v>15.438000000000001</v>
      </c>
      <c r="K3851" s="9">
        <v>48.1</v>
      </c>
      <c r="L3851" s="9">
        <v>0.2429</v>
      </c>
      <c r="M3851" s="9">
        <v>0.29010000000000002</v>
      </c>
      <c r="N3851" s="9">
        <v>0</v>
      </c>
      <c r="O3851" s="9">
        <v>295.60000000000002</v>
      </c>
      <c r="P3851" s="9"/>
      <c r="Q3851" s="9"/>
      <c r="R3851" s="9"/>
      <c r="T3851">
        <f t="shared" si="547"/>
        <v>1610700</v>
      </c>
      <c r="U3851">
        <v>343.5</v>
      </c>
      <c r="V3851">
        <f t="shared" si="554"/>
        <v>295.60000000000002</v>
      </c>
      <c r="W3851" t="str">
        <f t="shared" si="548"/>
        <v/>
      </c>
      <c r="X3851" t="str">
        <f t="shared" si="549"/>
        <v/>
      </c>
      <c r="Y3851" t="str">
        <f t="shared" si="555"/>
        <v/>
      </c>
      <c r="Z3851" s="9"/>
      <c r="AA3851" s="14">
        <f t="shared" si="550"/>
        <v>0.84299999999999997</v>
      </c>
      <c r="AB3851" s="14">
        <f t="shared" si="551"/>
        <v>0.91</v>
      </c>
    </row>
    <row r="3852" spans="1:28" x14ac:dyDescent="0.25">
      <c r="A3852" s="10">
        <f t="shared" si="553"/>
        <v>45452</v>
      </c>
      <c r="B3852" s="11">
        <v>161</v>
      </c>
      <c r="C3852" s="11">
        <v>800</v>
      </c>
      <c r="D3852" s="12">
        <v>669.33333333333303</v>
      </c>
      <c r="E3852" s="9">
        <v>63.02</v>
      </c>
      <c r="F3852" s="9">
        <f t="shared" si="552"/>
        <v>0</v>
      </c>
      <c r="G3852" s="9">
        <v>0.5</v>
      </c>
      <c r="H3852" s="9">
        <v>2.52</v>
      </c>
      <c r="I3852" s="9"/>
      <c r="J3852" s="9">
        <v>16.844000000000001</v>
      </c>
      <c r="K3852" s="9">
        <v>34</v>
      </c>
      <c r="L3852" s="9">
        <v>0.2429</v>
      </c>
      <c r="M3852" s="9">
        <v>0.29010000000000002</v>
      </c>
      <c r="N3852" s="9">
        <v>0</v>
      </c>
      <c r="O3852" s="9">
        <v>331.9</v>
      </c>
      <c r="P3852" s="9"/>
      <c r="Q3852" s="9"/>
      <c r="R3852" s="9"/>
      <c r="T3852">
        <f t="shared" si="547"/>
        <v>1610800</v>
      </c>
      <c r="U3852">
        <v>523.70000000000005</v>
      </c>
      <c r="V3852">
        <f t="shared" si="554"/>
        <v>331.9</v>
      </c>
      <c r="W3852" t="str">
        <f t="shared" si="548"/>
        <v/>
      </c>
      <c r="X3852" t="str">
        <f t="shared" si="549"/>
        <v/>
      </c>
      <c r="Y3852" t="str">
        <f t="shared" si="555"/>
        <v/>
      </c>
      <c r="Z3852" s="9"/>
      <c r="AA3852" s="14">
        <f t="shared" si="550"/>
        <v>0.65200000000000002</v>
      </c>
      <c r="AB3852" s="14">
        <f t="shared" si="551"/>
        <v>1.266</v>
      </c>
    </row>
    <row r="3853" spans="1:28" x14ac:dyDescent="0.25">
      <c r="A3853" s="10">
        <f t="shared" si="553"/>
        <v>45452</v>
      </c>
      <c r="B3853" s="11">
        <v>161</v>
      </c>
      <c r="C3853" s="11">
        <v>900</v>
      </c>
      <c r="D3853" s="12">
        <v>669.375</v>
      </c>
      <c r="E3853" s="9">
        <v>62.91</v>
      </c>
      <c r="F3853" s="9">
        <f t="shared" si="552"/>
        <v>0</v>
      </c>
      <c r="G3853" s="9">
        <v>1.01</v>
      </c>
      <c r="H3853" s="9">
        <v>4.53</v>
      </c>
      <c r="I3853" s="9"/>
      <c r="J3853" s="9">
        <v>17.201000000000001</v>
      </c>
      <c r="K3853" s="9">
        <v>31.7</v>
      </c>
      <c r="L3853" s="9">
        <v>0.2422</v>
      </c>
      <c r="M3853" s="9">
        <v>0.29010000000000002</v>
      </c>
      <c r="N3853" s="9">
        <v>0</v>
      </c>
      <c r="O3853" s="9">
        <v>684.4</v>
      </c>
      <c r="P3853" s="9"/>
      <c r="Q3853" s="9"/>
      <c r="R3853" s="9"/>
      <c r="T3853">
        <f t="shared" si="547"/>
        <v>1610900</v>
      </c>
      <c r="U3853">
        <v>690.5</v>
      </c>
      <c r="V3853">
        <f t="shared" si="554"/>
        <v>684.4</v>
      </c>
      <c r="W3853" t="str">
        <f t="shared" si="548"/>
        <v/>
      </c>
      <c r="X3853" t="str">
        <f t="shared" si="549"/>
        <v/>
      </c>
      <c r="Y3853" t="str">
        <f t="shared" si="555"/>
        <v/>
      </c>
      <c r="Z3853" s="9"/>
      <c r="AA3853" s="14">
        <f t="shared" si="550"/>
        <v>0.622</v>
      </c>
      <c r="AB3853" s="14">
        <f t="shared" si="551"/>
        <v>1.34</v>
      </c>
    </row>
    <row r="3854" spans="1:28" x14ac:dyDescent="0.25">
      <c r="A3854" s="10">
        <f t="shared" si="553"/>
        <v>45452</v>
      </c>
      <c r="B3854" s="11">
        <v>161</v>
      </c>
      <c r="C3854" s="11">
        <v>1000</v>
      </c>
      <c r="D3854" s="12">
        <v>669.41666666666697</v>
      </c>
      <c r="E3854" s="9">
        <v>63.37</v>
      </c>
      <c r="F3854" s="9">
        <f t="shared" si="552"/>
        <v>0</v>
      </c>
      <c r="G3854" s="9">
        <v>1.01</v>
      </c>
      <c r="H3854" s="9">
        <v>6.54</v>
      </c>
      <c r="I3854" s="9"/>
      <c r="J3854" s="9">
        <v>16.963000000000001</v>
      </c>
      <c r="K3854" s="9">
        <v>31.8</v>
      </c>
      <c r="L3854" s="9">
        <v>0.2429</v>
      </c>
      <c r="M3854" s="9">
        <v>0.28939999999999999</v>
      </c>
      <c r="N3854" s="9">
        <v>0</v>
      </c>
      <c r="O3854" s="9">
        <v>585.6</v>
      </c>
      <c r="P3854" s="9"/>
      <c r="Q3854" s="9"/>
      <c r="R3854" s="9"/>
      <c r="T3854">
        <f t="shared" si="547"/>
        <v>1611000</v>
      </c>
      <c r="U3854">
        <v>830</v>
      </c>
      <c r="V3854">
        <f t="shared" si="554"/>
        <v>585.6</v>
      </c>
      <c r="W3854" t="str">
        <f t="shared" si="548"/>
        <v/>
      </c>
      <c r="X3854" t="str">
        <f t="shared" si="549"/>
        <v/>
      </c>
      <c r="Y3854" t="str">
        <f t="shared" si="555"/>
        <v/>
      </c>
      <c r="Z3854" s="9"/>
      <c r="AA3854" s="14">
        <f t="shared" si="550"/>
        <v>0.61499999999999999</v>
      </c>
      <c r="AB3854" s="14">
        <f t="shared" si="551"/>
        <v>1.319</v>
      </c>
    </row>
    <row r="3855" spans="1:28" x14ac:dyDescent="0.25">
      <c r="A3855" s="10">
        <f t="shared" si="553"/>
        <v>45452</v>
      </c>
      <c r="B3855" s="11">
        <v>161</v>
      </c>
      <c r="C3855" s="11">
        <v>1100</v>
      </c>
      <c r="D3855" s="12">
        <v>669.45833333333303</v>
      </c>
      <c r="E3855" s="9">
        <v>63.37</v>
      </c>
      <c r="F3855" s="9">
        <f t="shared" si="552"/>
        <v>0</v>
      </c>
      <c r="G3855" s="9">
        <v>1.01</v>
      </c>
      <c r="H3855" s="9">
        <v>4.03</v>
      </c>
      <c r="I3855" s="9"/>
      <c r="J3855" s="9">
        <v>17.510000000000002</v>
      </c>
      <c r="K3855" s="9">
        <v>33.700000000000003</v>
      </c>
      <c r="L3855" s="9">
        <v>0.2429</v>
      </c>
      <c r="M3855" s="9">
        <v>0.28860000000000002</v>
      </c>
      <c r="N3855" s="9">
        <v>0</v>
      </c>
      <c r="O3855" s="9">
        <v>489.4</v>
      </c>
      <c r="P3855" s="9"/>
      <c r="Q3855" s="9"/>
      <c r="R3855" s="9"/>
      <c r="T3855">
        <f t="shared" si="547"/>
        <v>1611100</v>
      </c>
      <c r="U3855">
        <v>931.7</v>
      </c>
      <c r="V3855">
        <f t="shared" si="554"/>
        <v>489.4</v>
      </c>
      <c r="W3855" t="str">
        <f t="shared" si="548"/>
        <v/>
      </c>
      <c r="X3855" t="str">
        <f t="shared" si="549"/>
        <v/>
      </c>
      <c r="Y3855" t="str">
        <f t="shared" si="555"/>
        <v/>
      </c>
      <c r="Z3855" s="9"/>
      <c r="AA3855" s="14">
        <f t="shared" si="550"/>
        <v>0.67400000000000004</v>
      </c>
      <c r="AB3855" s="14">
        <f t="shared" si="551"/>
        <v>1.3260000000000001</v>
      </c>
    </row>
    <row r="3856" spans="1:28" x14ac:dyDescent="0.25">
      <c r="A3856" s="10">
        <f t="shared" si="553"/>
        <v>45452</v>
      </c>
      <c r="B3856" s="11">
        <v>161</v>
      </c>
      <c r="C3856" s="11">
        <v>1200</v>
      </c>
      <c r="D3856" s="12">
        <v>669.5</v>
      </c>
      <c r="E3856" s="9">
        <v>63.73</v>
      </c>
      <c r="F3856" s="9">
        <f t="shared" si="552"/>
        <v>0</v>
      </c>
      <c r="G3856" s="9">
        <v>1.01</v>
      </c>
      <c r="H3856" s="9">
        <v>4.53</v>
      </c>
      <c r="I3856" s="9"/>
      <c r="J3856" s="9">
        <v>16.486999999999998</v>
      </c>
      <c r="K3856" s="9">
        <v>35</v>
      </c>
      <c r="L3856" s="9">
        <v>0.24360000000000001</v>
      </c>
      <c r="M3856" s="9">
        <v>0.28860000000000002</v>
      </c>
      <c r="N3856" s="9">
        <v>0</v>
      </c>
      <c r="O3856" s="9">
        <v>385.6</v>
      </c>
      <c r="P3856" s="9"/>
      <c r="Q3856" s="9"/>
      <c r="R3856" s="9"/>
      <c r="T3856">
        <f t="shared" si="547"/>
        <v>1611200</v>
      </c>
      <c r="U3856">
        <v>987.7</v>
      </c>
      <c r="V3856">
        <f t="shared" si="554"/>
        <v>385.6</v>
      </c>
      <c r="W3856" t="str">
        <f t="shared" si="548"/>
        <v/>
      </c>
      <c r="X3856" t="str">
        <f t="shared" si="549"/>
        <v/>
      </c>
      <c r="Y3856" t="str">
        <f t="shared" si="555"/>
        <v/>
      </c>
      <c r="Z3856" s="9"/>
      <c r="AA3856" s="14">
        <f t="shared" si="550"/>
        <v>0.65600000000000003</v>
      </c>
      <c r="AB3856" s="14">
        <f t="shared" si="551"/>
        <v>1.218</v>
      </c>
    </row>
    <row r="3857" spans="1:28" x14ac:dyDescent="0.25">
      <c r="A3857" s="10">
        <f t="shared" si="553"/>
        <v>45452</v>
      </c>
      <c r="B3857" s="11">
        <v>161</v>
      </c>
      <c r="C3857" s="11">
        <v>1300</v>
      </c>
      <c r="D3857" s="12">
        <v>669.54166666666697</v>
      </c>
      <c r="E3857" s="9">
        <v>63.49</v>
      </c>
      <c r="F3857" s="9">
        <f t="shared" si="552"/>
        <v>0</v>
      </c>
      <c r="G3857" s="9">
        <v>1.01</v>
      </c>
      <c r="H3857" s="9">
        <v>4.53</v>
      </c>
      <c r="I3857" s="9"/>
      <c r="J3857" s="9">
        <v>15.39</v>
      </c>
      <c r="K3857" s="9">
        <v>36</v>
      </c>
      <c r="L3857" s="9">
        <v>0.24360000000000001</v>
      </c>
      <c r="M3857" s="9">
        <v>0.28789999999999999</v>
      </c>
      <c r="N3857" s="9">
        <v>0</v>
      </c>
      <c r="O3857" s="9">
        <v>455.6</v>
      </c>
      <c r="P3857" s="9"/>
      <c r="Q3857" s="9"/>
      <c r="R3857" s="9"/>
      <c r="T3857">
        <f t="shared" si="547"/>
        <v>1611300</v>
      </c>
      <c r="U3857">
        <v>994.2</v>
      </c>
      <c r="V3857">
        <f t="shared" si="554"/>
        <v>455.6</v>
      </c>
      <c r="W3857" t="str">
        <f t="shared" si="548"/>
        <v/>
      </c>
      <c r="X3857" t="str">
        <f t="shared" si="549"/>
        <v/>
      </c>
      <c r="Y3857" t="str">
        <f t="shared" si="555"/>
        <v/>
      </c>
      <c r="Z3857" s="9"/>
      <c r="AA3857" s="14">
        <f t="shared" si="550"/>
        <v>0.629</v>
      </c>
      <c r="AB3857" s="14">
        <f t="shared" si="551"/>
        <v>1.1180000000000001</v>
      </c>
    </row>
    <row r="3858" spans="1:28" x14ac:dyDescent="0.25">
      <c r="A3858" s="10">
        <f t="shared" si="553"/>
        <v>45452</v>
      </c>
      <c r="B3858" s="11">
        <v>161</v>
      </c>
      <c r="C3858" s="11">
        <v>1400</v>
      </c>
      <c r="D3858" s="12">
        <v>669.58333333333303</v>
      </c>
      <c r="E3858" s="9">
        <v>63.61</v>
      </c>
      <c r="F3858" s="9">
        <f t="shared" si="552"/>
        <v>0</v>
      </c>
      <c r="G3858" s="9">
        <v>2.52</v>
      </c>
      <c r="H3858" s="9">
        <v>6.54</v>
      </c>
      <c r="I3858" s="9"/>
      <c r="J3858" s="9">
        <v>12.122</v>
      </c>
      <c r="K3858" s="9">
        <v>46.2</v>
      </c>
      <c r="L3858" s="9">
        <v>0.24360000000000001</v>
      </c>
      <c r="M3858" s="9">
        <v>0.28789999999999999</v>
      </c>
      <c r="N3858" s="9">
        <v>0</v>
      </c>
      <c r="O3858" s="9">
        <v>231.9</v>
      </c>
      <c r="P3858" s="9"/>
      <c r="Q3858" s="9"/>
      <c r="R3858" s="9"/>
      <c r="T3858">
        <f t="shared" si="547"/>
        <v>1611400</v>
      </c>
      <c r="U3858">
        <v>950</v>
      </c>
      <c r="V3858">
        <f t="shared" si="554"/>
        <v>231.9</v>
      </c>
      <c r="W3858" t="str">
        <f t="shared" si="548"/>
        <v/>
      </c>
      <c r="X3858" t="str">
        <f t="shared" si="549"/>
        <v/>
      </c>
      <c r="Y3858" t="str">
        <f t="shared" si="555"/>
        <v/>
      </c>
      <c r="Z3858" s="9"/>
      <c r="AA3858" s="14">
        <f t="shared" si="550"/>
        <v>0.65300000000000002</v>
      </c>
      <c r="AB3858" s="14">
        <f t="shared" si="551"/>
        <v>0.76</v>
      </c>
    </row>
    <row r="3859" spans="1:28" x14ac:dyDescent="0.25">
      <c r="A3859" s="10">
        <f t="shared" si="553"/>
        <v>45452</v>
      </c>
      <c r="B3859" s="11">
        <v>161</v>
      </c>
      <c r="C3859" s="11">
        <v>1500</v>
      </c>
      <c r="D3859" s="12">
        <v>669.625</v>
      </c>
      <c r="E3859" s="9">
        <v>63.84</v>
      </c>
      <c r="F3859" s="9">
        <f t="shared" si="552"/>
        <v>0</v>
      </c>
      <c r="G3859" s="9">
        <v>2.0099999999999998</v>
      </c>
      <c r="H3859" s="9">
        <v>6.04</v>
      </c>
      <c r="I3859" s="9"/>
      <c r="J3859" s="9">
        <v>8.7919999999999998</v>
      </c>
      <c r="K3859" s="9">
        <v>63.8</v>
      </c>
      <c r="L3859" s="9">
        <v>0.2429</v>
      </c>
      <c r="M3859" s="9">
        <v>0.28789999999999999</v>
      </c>
      <c r="N3859" s="9">
        <v>0</v>
      </c>
      <c r="O3859" s="9">
        <v>115.6</v>
      </c>
      <c r="P3859" s="9"/>
      <c r="Q3859" s="9"/>
      <c r="R3859" s="9"/>
      <c r="T3859">
        <f t="shared" si="547"/>
        <v>1611500</v>
      </c>
      <c r="U3859">
        <v>859</v>
      </c>
      <c r="V3859">
        <f t="shared" si="554"/>
        <v>115.6</v>
      </c>
      <c r="W3859" t="str">
        <f t="shared" si="548"/>
        <v/>
      </c>
      <c r="X3859" t="str">
        <f t="shared" si="549"/>
        <v/>
      </c>
      <c r="Y3859" t="str">
        <f t="shared" si="555"/>
        <v/>
      </c>
      <c r="Z3859" s="9"/>
      <c r="AA3859" s="14">
        <f t="shared" si="550"/>
        <v>0.72199999999999998</v>
      </c>
      <c r="AB3859" s="14">
        <f t="shared" si="551"/>
        <v>0.41</v>
      </c>
    </row>
    <row r="3860" spans="1:28" x14ac:dyDescent="0.25">
      <c r="A3860" s="10">
        <f t="shared" si="553"/>
        <v>45452</v>
      </c>
      <c r="B3860" s="11">
        <v>161</v>
      </c>
      <c r="C3860" s="11">
        <v>1600</v>
      </c>
      <c r="D3860" s="12">
        <v>669.66666666666697</v>
      </c>
      <c r="E3860" s="9">
        <v>63.96</v>
      </c>
      <c r="F3860" s="9">
        <f t="shared" si="552"/>
        <v>0</v>
      </c>
      <c r="G3860" s="9">
        <v>0</v>
      </c>
      <c r="H3860" s="9">
        <v>3.52</v>
      </c>
      <c r="I3860" s="9"/>
      <c r="J3860" s="9">
        <v>9.0890000000000004</v>
      </c>
      <c r="K3860" s="9">
        <v>81.8</v>
      </c>
      <c r="L3860" s="9">
        <v>0.2429</v>
      </c>
      <c r="M3860" s="9">
        <v>0.28860000000000002</v>
      </c>
      <c r="N3860" s="9">
        <v>0.2</v>
      </c>
      <c r="O3860" s="9">
        <v>93.1</v>
      </c>
      <c r="P3860" s="9"/>
      <c r="Q3860" s="9"/>
      <c r="R3860" s="9"/>
      <c r="T3860">
        <f t="shared" si="547"/>
        <v>1611600</v>
      </c>
      <c r="U3860">
        <v>727.8</v>
      </c>
      <c r="V3860">
        <f t="shared" si="554"/>
        <v>93.1</v>
      </c>
      <c r="W3860" t="str">
        <f t="shared" si="548"/>
        <v/>
      </c>
      <c r="X3860" t="str">
        <f t="shared" si="549"/>
        <v/>
      </c>
      <c r="Y3860" t="str">
        <f t="shared" si="555"/>
        <v/>
      </c>
      <c r="Z3860" s="9"/>
      <c r="AA3860" s="14">
        <f t="shared" si="550"/>
        <v>0.94399999999999995</v>
      </c>
      <c r="AB3860" s="14">
        <f t="shared" si="551"/>
        <v>0.21</v>
      </c>
    </row>
    <row r="3861" spans="1:28" x14ac:dyDescent="0.25">
      <c r="A3861" s="10">
        <f t="shared" si="553"/>
        <v>45452</v>
      </c>
      <c r="B3861" s="11">
        <v>161</v>
      </c>
      <c r="C3861" s="11">
        <v>1700</v>
      </c>
      <c r="D3861" s="12">
        <v>669.70833333333303</v>
      </c>
      <c r="E3861" s="9">
        <v>63.61</v>
      </c>
      <c r="F3861" s="9">
        <f t="shared" si="552"/>
        <v>0</v>
      </c>
      <c r="G3861" s="9">
        <v>0.5</v>
      </c>
      <c r="H3861" s="9">
        <v>3.02</v>
      </c>
      <c r="I3861" s="9"/>
      <c r="J3861" s="9">
        <v>9.3119999999999994</v>
      </c>
      <c r="K3861" s="9">
        <v>77.900000000000006</v>
      </c>
      <c r="L3861" s="9">
        <v>0.2429</v>
      </c>
      <c r="M3861" s="9">
        <v>0.28789999999999999</v>
      </c>
      <c r="N3861" s="9">
        <v>0</v>
      </c>
      <c r="O3861" s="9">
        <v>83.1</v>
      </c>
      <c r="P3861" s="9"/>
      <c r="Q3861" s="9"/>
      <c r="R3861" s="9"/>
      <c r="T3861">
        <f t="shared" si="547"/>
        <v>1611700</v>
      </c>
      <c r="U3861">
        <v>566.79999999999995</v>
      </c>
      <c r="V3861">
        <f t="shared" si="554"/>
        <v>83.1</v>
      </c>
      <c r="W3861" t="str">
        <f t="shared" si="548"/>
        <v/>
      </c>
      <c r="X3861" t="str">
        <f t="shared" si="549"/>
        <v/>
      </c>
      <c r="Y3861" t="str">
        <f t="shared" si="555"/>
        <v/>
      </c>
      <c r="Z3861" s="9"/>
      <c r="AA3861" s="14">
        <f t="shared" si="550"/>
        <v>0.91300000000000003</v>
      </c>
      <c r="AB3861" s="14">
        <f t="shared" si="551"/>
        <v>0.25900000000000001</v>
      </c>
    </row>
    <row r="3862" spans="1:28" x14ac:dyDescent="0.25">
      <c r="A3862" s="10">
        <f t="shared" si="553"/>
        <v>45452</v>
      </c>
      <c r="B3862" s="11">
        <v>161</v>
      </c>
      <c r="C3862" s="11">
        <v>1800</v>
      </c>
      <c r="D3862" s="12">
        <v>669.75</v>
      </c>
      <c r="E3862" s="9">
        <v>63.73</v>
      </c>
      <c r="F3862" s="9">
        <f t="shared" si="552"/>
        <v>0</v>
      </c>
      <c r="G3862" s="9">
        <v>1.51</v>
      </c>
      <c r="H3862" s="9">
        <v>4.03</v>
      </c>
      <c r="I3862" s="9"/>
      <c r="J3862" s="9">
        <v>9.0890000000000004</v>
      </c>
      <c r="K3862" s="9">
        <v>78.599999999999994</v>
      </c>
      <c r="L3862" s="9">
        <v>0.2429</v>
      </c>
      <c r="M3862" s="9">
        <v>0.28789999999999999</v>
      </c>
      <c r="N3862" s="9">
        <v>0</v>
      </c>
      <c r="O3862" s="9">
        <v>115.6</v>
      </c>
      <c r="P3862" s="9"/>
      <c r="Q3862" s="9"/>
      <c r="R3862" s="9"/>
      <c r="T3862">
        <f t="shared" si="547"/>
        <v>1611800</v>
      </c>
      <c r="U3862">
        <v>388.5</v>
      </c>
      <c r="V3862">
        <f t="shared" si="554"/>
        <v>115.6</v>
      </c>
      <c r="W3862" t="str">
        <f t="shared" si="548"/>
        <v/>
      </c>
      <c r="X3862" t="str">
        <f t="shared" si="549"/>
        <v/>
      </c>
      <c r="Y3862" t="str">
        <f t="shared" si="555"/>
        <v/>
      </c>
      <c r="Z3862" s="9"/>
      <c r="AA3862" s="14">
        <f t="shared" si="550"/>
        <v>0.90700000000000003</v>
      </c>
      <c r="AB3862" s="14">
        <f t="shared" si="551"/>
        <v>0.247</v>
      </c>
    </row>
    <row r="3863" spans="1:28" x14ac:dyDescent="0.25">
      <c r="A3863" s="10">
        <f t="shared" si="553"/>
        <v>45452</v>
      </c>
      <c r="B3863" s="11">
        <v>161</v>
      </c>
      <c r="C3863" s="11">
        <v>1900</v>
      </c>
      <c r="D3863" s="12">
        <v>669.79166666666697</v>
      </c>
      <c r="E3863" s="9">
        <v>63.73</v>
      </c>
      <c r="F3863" s="9">
        <f t="shared" si="552"/>
        <v>0</v>
      </c>
      <c r="G3863" s="9">
        <v>2.0099999999999998</v>
      </c>
      <c r="H3863" s="9">
        <v>4.03</v>
      </c>
      <c r="I3863" s="9"/>
      <c r="J3863" s="9">
        <v>8.6430000000000007</v>
      </c>
      <c r="K3863" s="9">
        <v>79.2</v>
      </c>
      <c r="L3863" s="9">
        <v>0.24360000000000001</v>
      </c>
      <c r="M3863" s="9">
        <v>0.28789999999999999</v>
      </c>
      <c r="N3863" s="9">
        <v>0</v>
      </c>
      <c r="O3863" s="9">
        <v>96.9</v>
      </c>
      <c r="P3863" s="9"/>
      <c r="Q3863" s="9"/>
      <c r="R3863" s="9"/>
      <c r="T3863">
        <f t="shared" si="547"/>
        <v>1611900</v>
      </c>
      <c r="U3863">
        <v>210.3</v>
      </c>
      <c r="V3863">
        <f t="shared" si="554"/>
        <v>96.9</v>
      </c>
      <c r="W3863" t="str">
        <f t="shared" si="548"/>
        <v/>
      </c>
      <c r="X3863" t="str">
        <f t="shared" si="549"/>
        <v/>
      </c>
      <c r="Y3863" t="str">
        <f t="shared" si="555"/>
        <v/>
      </c>
      <c r="Z3863" s="9"/>
      <c r="AA3863" s="14">
        <f t="shared" si="550"/>
        <v>0.88700000000000001</v>
      </c>
      <c r="AB3863" s="14">
        <f t="shared" si="551"/>
        <v>0.23300000000000001</v>
      </c>
    </row>
    <row r="3864" spans="1:28" x14ac:dyDescent="0.25">
      <c r="A3864" s="10">
        <f t="shared" si="553"/>
        <v>45452</v>
      </c>
      <c r="B3864" s="11">
        <v>161</v>
      </c>
      <c r="C3864" s="11">
        <v>2000</v>
      </c>
      <c r="D3864" s="12">
        <v>669.83333333333303</v>
      </c>
      <c r="E3864" s="9">
        <v>63.49</v>
      </c>
      <c r="F3864" s="9">
        <f t="shared" si="552"/>
        <v>0</v>
      </c>
      <c r="G3864" s="9">
        <v>0.5</v>
      </c>
      <c r="H3864" s="9">
        <v>3.52</v>
      </c>
      <c r="I3864" s="9"/>
      <c r="J3864" s="9">
        <v>7.3179999999999996</v>
      </c>
      <c r="K3864" s="9">
        <v>78.599999999999994</v>
      </c>
      <c r="L3864" s="9">
        <v>0.24360000000000001</v>
      </c>
      <c r="M3864" s="9">
        <v>0.28720000000000001</v>
      </c>
      <c r="N3864" s="9">
        <v>0</v>
      </c>
      <c r="O3864" s="9">
        <v>29.4</v>
      </c>
      <c r="P3864" s="9"/>
      <c r="Q3864" s="9"/>
      <c r="R3864" s="9"/>
      <c r="T3864">
        <f t="shared" si="547"/>
        <v>1612000</v>
      </c>
      <c r="U3864">
        <v>56.5</v>
      </c>
      <c r="V3864">
        <f t="shared" si="554"/>
        <v>29.4</v>
      </c>
      <c r="W3864" t="str">
        <f t="shared" si="548"/>
        <v/>
      </c>
      <c r="X3864" t="str">
        <f t="shared" si="549"/>
        <v/>
      </c>
      <c r="Y3864" t="str">
        <f t="shared" si="555"/>
        <v/>
      </c>
      <c r="Z3864" s="9"/>
      <c r="AA3864" s="14">
        <f t="shared" si="550"/>
        <v>0.80400000000000005</v>
      </c>
      <c r="AB3864" s="14">
        <f t="shared" si="551"/>
        <v>0.219</v>
      </c>
    </row>
    <row r="3865" spans="1:28" x14ac:dyDescent="0.25">
      <c r="A3865" s="10">
        <f t="shared" si="553"/>
        <v>45452</v>
      </c>
      <c r="B3865" s="11">
        <v>161</v>
      </c>
      <c r="C3865" s="11">
        <v>2100</v>
      </c>
      <c r="D3865" s="12">
        <v>669.875</v>
      </c>
      <c r="E3865" s="9">
        <v>63.61</v>
      </c>
      <c r="F3865" s="9">
        <f t="shared" si="552"/>
        <v>0</v>
      </c>
      <c r="G3865" s="9">
        <v>0.5</v>
      </c>
      <c r="H3865" s="9">
        <v>2.0099999999999998</v>
      </c>
      <c r="I3865" s="9"/>
      <c r="J3865" s="9">
        <v>5.36</v>
      </c>
      <c r="K3865" s="9">
        <v>84.6</v>
      </c>
      <c r="L3865" s="9">
        <v>0.2429</v>
      </c>
      <c r="M3865" s="9">
        <v>0.28789999999999999</v>
      </c>
      <c r="N3865" s="9">
        <v>0</v>
      </c>
      <c r="O3865" s="9">
        <v>0.6</v>
      </c>
      <c r="P3865" s="9"/>
      <c r="Q3865" s="9"/>
      <c r="R3865" s="9"/>
      <c r="T3865">
        <f t="shared" si="547"/>
        <v>1612100</v>
      </c>
      <c r="U3865">
        <v>0</v>
      </c>
      <c r="V3865">
        <f t="shared" si="554"/>
        <v>0</v>
      </c>
      <c r="W3865" t="str">
        <f t="shared" si="548"/>
        <v/>
      </c>
      <c r="X3865" t="str">
        <f t="shared" si="549"/>
        <v/>
      </c>
      <c r="Y3865" t="str">
        <f t="shared" si="555"/>
        <v/>
      </c>
      <c r="Z3865" s="9"/>
      <c r="AA3865" s="14">
        <f t="shared" si="550"/>
        <v>0.75600000000000001</v>
      </c>
      <c r="AB3865" s="14">
        <f t="shared" si="551"/>
        <v>0.13800000000000001</v>
      </c>
    </row>
    <row r="3866" spans="1:28" x14ac:dyDescent="0.25">
      <c r="A3866" s="10">
        <f t="shared" si="553"/>
        <v>45452</v>
      </c>
      <c r="B3866" s="11">
        <v>161</v>
      </c>
      <c r="C3866" s="11">
        <v>2200</v>
      </c>
      <c r="D3866" s="12">
        <v>669.91666666666697</v>
      </c>
      <c r="E3866" s="9">
        <v>63.61</v>
      </c>
      <c r="F3866" s="9">
        <f t="shared" si="552"/>
        <v>0</v>
      </c>
      <c r="G3866" s="9">
        <v>0</v>
      </c>
      <c r="H3866" s="9">
        <v>2.0099999999999998</v>
      </c>
      <c r="I3866" s="9"/>
      <c r="J3866" s="9">
        <v>6</v>
      </c>
      <c r="K3866" s="9">
        <v>84.3</v>
      </c>
      <c r="L3866" s="9">
        <v>0.2429</v>
      </c>
      <c r="M3866" s="9">
        <v>0.28720000000000001</v>
      </c>
      <c r="N3866" s="9">
        <v>0</v>
      </c>
      <c r="O3866" s="9">
        <v>0.6</v>
      </c>
      <c r="P3866" s="9"/>
      <c r="Q3866" s="9"/>
      <c r="R3866" s="9"/>
      <c r="T3866">
        <f t="shared" si="547"/>
        <v>1612200</v>
      </c>
      <c r="U3866">
        <v>0</v>
      </c>
      <c r="V3866">
        <f t="shared" si="554"/>
        <v>0</v>
      </c>
      <c r="W3866" t="str">
        <f t="shared" si="548"/>
        <v/>
      </c>
      <c r="X3866" t="str">
        <f t="shared" si="549"/>
        <v/>
      </c>
      <c r="Y3866" t="str">
        <f t="shared" si="555"/>
        <v/>
      </c>
      <c r="Z3866" s="9"/>
      <c r="AA3866" s="14">
        <f t="shared" si="550"/>
        <v>0.78800000000000003</v>
      </c>
      <c r="AB3866" s="14">
        <f t="shared" si="551"/>
        <v>0.14699999999999999</v>
      </c>
    </row>
    <row r="3867" spans="1:28" x14ac:dyDescent="0.25">
      <c r="A3867" s="10">
        <f t="shared" si="553"/>
        <v>45452</v>
      </c>
      <c r="B3867" s="11">
        <v>161</v>
      </c>
      <c r="C3867" s="11">
        <v>2300</v>
      </c>
      <c r="D3867" s="12">
        <v>669.95833333333303</v>
      </c>
      <c r="E3867" s="9">
        <v>63.02</v>
      </c>
      <c r="F3867" s="9">
        <f t="shared" si="552"/>
        <v>0</v>
      </c>
      <c r="G3867" s="9">
        <v>0.5</v>
      </c>
      <c r="H3867" s="9">
        <v>4.53</v>
      </c>
      <c r="I3867" s="9"/>
      <c r="J3867" s="9">
        <v>7.0410000000000004</v>
      </c>
      <c r="K3867" s="9">
        <v>78.3</v>
      </c>
      <c r="L3867" s="9">
        <v>0.2429</v>
      </c>
      <c r="M3867" s="9">
        <v>0.28720000000000001</v>
      </c>
      <c r="N3867" s="9">
        <v>0</v>
      </c>
      <c r="O3867" s="9">
        <v>0.6</v>
      </c>
      <c r="P3867" s="9"/>
      <c r="Q3867" s="9"/>
      <c r="R3867" s="9"/>
      <c r="T3867">
        <f t="shared" si="547"/>
        <v>1612300</v>
      </c>
      <c r="U3867">
        <v>0</v>
      </c>
      <c r="V3867">
        <f t="shared" si="554"/>
        <v>0</v>
      </c>
      <c r="W3867" t="str">
        <f t="shared" si="548"/>
        <v/>
      </c>
      <c r="X3867" t="str">
        <f t="shared" si="549"/>
        <v/>
      </c>
      <c r="Y3867" t="str">
        <f t="shared" si="555"/>
        <v/>
      </c>
      <c r="Z3867" s="9"/>
      <c r="AA3867" s="14">
        <f t="shared" si="550"/>
        <v>0.78600000000000003</v>
      </c>
      <c r="AB3867" s="14">
        <f t="shared" si="551"/>
        <v>0.218</v>
      </c>
    </row>
    <row r="3868" spans="1:28" x14ac:dyDescent="0.25">
      <c r="A3868" s="10">
        <f t="shared" si="553"/>
        <v>45452</v>
      </c>
      <c r="B3868" s="11">
        <v>161</v>
      </c>
      <c r="C3868" s="11">
        <v>2400</v>
      </c>
      <c r="D3868" s="12">
        <v>670</v>
      </c>
      <c r="E3868" s="9">
        <v>63.49</v>
      </c>
      <c r="F3868" s="9">
        <f t="shared" si="552"/>
        <v>0</v>
      </c>
      <c r="G3868" s="9">
        <v>0</v>
      </c>
      <c r="H3868" s="9">
        <v>3.52</v>
      </c>
      <c r="I3868" s="9"/>
      <c r="J3868" s="9">
        <v>5.7960000000000003</v>
      </c>
      <c r="K3868" s="9">
        <v>78.599999999999994</v>
      </c>
      <c r="L3868" s="9">
        <v>0.2429</v>
      </c>
      <c r="M3868" s="9">
        <v>0.28720000000000001</v>
      </c>
      <c r="N3868" s="9">
        <v>0</v>
      </c>
      <c r="O3868" s="9">
        <v>0.6</v>
      </c>
      <c r="P3868" s="9"/>
      <c r="Q3868" s="9"/>
      <c r="R3868" s="9"/>
      <c r="T3868">
        <f t="shared" si="547"/>
        <v>1612400</v>
      </c>
      <c r="U3868">
        <v>0</v>
      </c>
      <c r="V3868">
        <f t="shared" si="554"/>
        <v>0</v>
      </c>
      <c r="W3868">
        <f t="shared" si="548"/>
        <v>0.24299999999999999</v>
      </c>
      <c r="X3868">
        <f t="shared" si="549"/>
        <v>0.28699999999999998</v>
      </c>
      <c r="Y3868">
        <f t="shared" si="555"/>
        <v>0</v>
      </c>
      <c r="Z3868" s="9"/>
      <c r="AA3868" s="14">
        <f t="shared" si="550"/>
        <v>0.72399999999999998</v>
      </c>
      <c r="AB3868" s="14">
        <f t="shared" si="551"/>
        <v>0.19700000000000001</v>
      </c>
    </row>
    <row r="3869" spans="1:28" x14ac:dyDescent="0.25">
      <c r="A3869" s="10">
        <f t="shared" si="553"/>
        <v>45453</v>
      </c>
      <c r="B3869" s="11">
        <v>162</v>
      </c>
      <c r="C3869" s="11">
        <v>100</v>
      </c>
      <c r="D3869" s="12">
        <v>670.04166666666697</v>
      </c>
      <c r="E3869" s="9">
        <v>63.26</v>
      </c>
      <c r="F3869" s="9">
        <f t="shared" si="552"/>
        <v>0</v>
      </c>
      <c r="G3869" s="9">
        <v>0.5</v>
      </c>
      <c r="H3869" s="9">
        <v>3.52</v>
      </c>
      <c r="I3869" s="9"/>
      <c r="J3869" s="9">
        <v>5.6929999999999996</v>
      </c>
      <c r="K3869" s="9">
        <v>85.3</v>
      </c>
      <c r="L3869" s="9">
        <v>0.2429</v>
      </c>
      <c r="M3869" s="9">
        <v>0.28720000000000001</v>
      </c>
      <c r="N3869" s="9">
        <v>0</v>
      </c>
      <c r="O3869" s="9">
        <v>0.6</v>
      </c>
      <c r="P3869" s="9"/>
      <c r="Q3869" s="9"/>
      <c r="R3869" s="9"/>
      <c r="T3869">
        <f t="shared" si="547"/>
        <v>1620100</v>
      </c>
      <c r="U3869">
        <v>0</v>
      </c>
      <c r="V3869">
        <f t="shared" si="554"/>
        <v>0</v>
      </c>
      <c r="W3869" t="str">
        <f t="shared" si="548"/>
        <v/>
      </c>
      <c r="X3869" t="str">
        <f t="shared" si="549"/>
        <v/>
      </c>
      <c r="Y3869" t="str">
        <f t="shared" si="555"/>
        <v/>
      </c>
      <c r="Z3869" s="9"/>
      <c r="AA3869" s="14">
        <f t="shared" si="550"/>
        <v>0.78100000000000003</v>
      </c>
      <c r="AB3869" s="14">
        <f t="shared" si="551"/>
        <v>0.13500000000000001</v>
      </c>
    </row>
    <row r="3870" spans="1:28" x14ac:dyDescent="0.25">
      <c r="A3870" s="10">
        <f t="shared" si="553"/>
        <v>45453</v>
      </c>
      <c r="B3870" s="11">
        <v>162</v>
      </c>
      <c r="C3870" s="11">
        <v>200</v>
      </c>
      <c r="D3870" s="12">
        <v>670.08333333333303</v>
      </c>
      <c r="E3870" s="9">
        <v>63.49</v>
      </c>
      <c r="F3870" s="9">
        <f t="shared" si="552"/>
        <v>0</v>
      </c>
      <c r="G3870" s="9">
        <v>0.5</v>
      </c>
      <c r="H3870" s="9">
        <v>4.53</v>
      </c>
      <c r="I3870" s="9"/>
      <c r="J3870" s="9">
        <v>5.9240000000000004</v>
      </c>
      <c r="K3870" s="9">
        <v>86.4</v>
      </c>
      <c r="L3870" s="9">
        <v>0.2422</v>
      </c>
      <c r="M3870" s="9">
        <v>0.28720000000000001</v>
      </c>
      <c r="N3870" s="9">
        <v>0</v>
      </c>
      <c r="O3870" s="9">
        <v>0.6</v>
      </c>
      <c r="P3870" s="9"/>
      <c r="Q3870" s="9"/>
      <c r="R3870" s="9"/>
      <c r="T3870">
        <f t="shared" si="547"/>
        <v>1620200</v>
      </c>
      <c r="U3870">
        <v>0</v>
      </c>
      <c r="V3870">
        <f t="shared" si="554"/>
        <v>0</v>
      </c>
      <c r="W3870" t="str">
        <f t="shared" si="548"/>
        <v/>
      </c>
      <c r="X3870" t="str">
        <f t="shared" si="549"/>
        <v/>
      </c>
      <c r="Y3870" t="str">
        <f t="shared" si="555"/>
        <v/>
      </c>
      <c r="Z3870" s="9"/>
      <c r="AA3870" s="14">
        <f t="shared" si="550"/>
        <v>0.80300000000000005</v>
      </c>
      <c r="AB3870" s="14">
        <f t="shared" si="551"/>
        <v>0.126</v>
      </c>
    </row>
    <row r="3871" spans="1:28" x14ac:dyDescent="0.25">
      <c r="A3871" s="10">
        <f t="shared" si="553"/>
        <v>45453</v>
      </c>
      <c r="B3871" s="11">
        <v>162</v>
      </c>
      <c r="C3871" s="11">
        <v>300</v>
      </c>
      <c r="D3871" s="12">
        <v>670.125</v>
      </c>
      <c r="E3871" s="9">
        <v>63.49</v>
      </c>
      <c r="F3871" s="9">
        <f t="shared" si="552"/>
        <v>0</v>
      </c>
      <c r="G3871" s="9">
        <v>0.5</v>
      </c>
      <c r="H3871" s="9">
        <v>4.53</v>
      </c>
      <c r="I3871" s="9"/>
      <c r="J3871" s="9">
        <v>5.0759999999999996</v>
      </c>
      <c r="K3871" s="9">
        <v>86.1</v>
      </c>
      <c r="L3871" s="9">
        <v>0.2422</v>
      </c>
      <c r="M3871" s="9">
        <v>0.28720000000000001</v>
      </c>
      <c r="N3871" s="9">
        <v>0</v>
      </c>
      <c r="O3871" s="9">
        <v>0.6</v>
      </c>
      <c r="P3871" s="9"/>
      <c r="Q3871" s="9"/>
      <c r="R3871" s="9"/>
      <c r="T3871">
        <f t="shared" si="547"/>
        <v>1620300</v>
      </c>
      <c r="U3871">
        <v>0</v>
      </c>
      <c r="V3871">
        <f t="shared" si="554"/>
        <v>0</v>
      </c>
      <c r="W3871" t="str">
        <f t="shared" si="548"/>
        <v/>
      </c>
      <c r="X3871" t="str">
        <f t="shared" si="549"/>
        <v/>
      </c>
      <c r="Y3871" t="str">
        <f t="shared" si="555"/>
        <v/>
      </c>
      <c r="Z3871" s="9"/>
      <c r="AA3871" s="14">
        <f t="shared" si="550"/>
        <v>0.755</v>
      </c>
      <c r="AB3871" s="14">
        <f t="shared" si="551"/>
        <v>0.122</v>
      </c>
    </row>
    <row r="3872" spans="1:28" x14ac:dyDescent="0.25">
      <c r="A3872" s="10">
        <f t="shared" si="553"/>
        <v>45453</v>
      </c>
      <c r="B3872" s="11">
        <v>162</v>
      </c>
      <c r="C3872" s="11">
        <v>400</v>
      </c>
      <c r="D3872" s="12">
        <v>670.16666666666697</v>
      </c>
      <c r="E3872" s="9">
        <v>63.61</v>
      </c>
      <c r="F3872" s="9">
        <f t="shared" si="552"/>
        <v>0</v>
      </c>
      <c r="G3872" s="9">
        <v>0</v>
      </c>
      <c r="H3872" s="9">
        <v>2.52</v>
      </c>
      <c r="I3872" s="9"/>
      <c r="J3872" s="9">
        <v>4.1680000000000001</v>
      </c>
      <c r="K3872" s="9">
        <v>90.7</v>
      </c>
      <c r="L3872" s="9">
        <v>0.2422</v>
      </c>
      <c r="M3872" s="9">
        <v>0.28720000000000001</v>
      </c>
      <c r="N3872" s="9">
        <v>0</v>
      </c>
      <c r="O3872" s="9">
        <v>1.9</v>
      </c>
      <c r="P3872" s="9"/>
      <c r="Q3872" s="9"/>
      <c r="R3872" s="9"/>
      <c r="T3872">
        <f t="shared" si="547"/>
        <v>1620400</v>
      </c>
      <c r="U3872">
        <v>0</v>
      </c>
      <c r="V3872">
        <f t="shared" si="554"/>
        <v>1.9</v>
      </c>
      <c r="W3872" t="str">
        <f t="shared" si="548"/>
        <v/>
      </c>
      <c r="X3872" t="str">
        <f t="shared" si="549"/>
        <v/>
      </c>
      <c r="Y3872" t="str">
        <f t="shared" si="555"/>
        <v/>
      </c>
      <c r="Z3872" s="9"/>
      <c r="AA3872" s="14">
        <f t="shared" si="550"/>
        <v>0.746</v>
      </c>
      <c r="AB3872" s="14">
        <f t="shared" si="551"/>
        <v>7.5999999999999998E-2</v>
      </c>
    </row>
    <row r="3873" spans="1:28" x14ac:dyDescent="0.25">
      <c r="A3873" s="10">
        <f t="shared" si="553"/>
        <v>45453</v>
      </c>
      <c r="B3873" s="11">
        <v>162</v>
      </c>
      <c r="C3873" s="11">
        <v>500</v>
      </c>
      <c r="D3873" s="12">
        <v>670.20833333333303</v>
      </c>
      <c r="E3873" s="9">
        <v>63.49</v>
      </c>
      <c r="F3873" s="9">
        <f t="shared" si="552"/>
        <v>0</v>
      </c>
      <c r="G3873" s="9">
        <v>0</v>
      </c>
      <c r="H3873" s="9">
        <v>3.52</v>
      </c>
      <c r="I3873" s="9"/>
      <c r="J3873" s="9">
        <v>5.7190000000000003</v>
      </c>
      <c r="K3873" s="9">
        <v>89.8</v>
      </c>
      <c r="L3873" s="9">
        <v>0.2422</v>
      </c>
      <c r="M3873" s="9">
        <v>0.28720000000000001</v>
      </c>
      <c r="N3873" s="9">
        <v>0</v>
      </c>
      <c r="O3873" s="9">
        <v>20.6</v>
      </c>
      <c r="P3873" s="9"/>
      <c r="Q3873" s="9"/>
      <c r="R3873" s="9"/>
      <c r="T3873">
        <f t="shared" si="547"/>
        <v>1620500</v>
      </c>
      <c r="U3873">
        <v>30.5</v>
      </c>
      <c r="V3873">
        <f t="shared" si="554"/>
        <v>20.6</v>
      </c>
      <c r="W3873" t="str">
        <f t="shared" si="548"/>
        <v/>
      </c>
      <c r="X3873" t="str">
        <f t="shared" si="549"/>
        <v/>
      </c>
      <c r="Y3873" t="str">
        <f t="shared" si="555"/>
        <v/>
      </c>
      <c r="Z3873" s="9"/>
      <c r="AA3873" s="14">
        <f t="shared" si="550"/>
        <v>0.82299999999999995</v>
      </c>
      <c r="AB3873" s="14">
        <f t="shared" si="551"/>
        <v>9.2999999999999999E-2</v>
      </c>
    </row>
    <row r="3874" spans="1:28" x14ac:dyDescent="0.25">
      <c r="A3874" s="10">
        <f t="shared" si="553"/>
        <v>45453</v>
      </c>
      <c r="B3874" s="11">
        <v>162</v>
      </c>
      <c r="C3874" s="11">
        <v>600</v>
      </c>
      <c r="D3874" s="12">
        <v>670.25</v>
      </c>
      <c r="E3874" s="9">
        <v>63.61</v>
      </c>
      <c r="F3874" s="9">
        <f t="shared" si="552"/>
        <v>0</v>
      </c>
      <c r="G3874" s="9">
        <v>0</v>
      </c>
      <c r="H3874" s="9">
        <v>3.52</v>
      </c>
      <c r="I3874" s="9"/>
      <c r="J3874" s="9">
        <v>8.3689999999999998</v>
      </c>
      <c r="K3874" s="9">
        <v>83.4</v>
      </c>
      <c r="L3874" s="9">
        <v>0.2422</v>
      </c>
      <c r="M3874" s="9">
        <v>0.28720000000000001</v>
      </c>
      <c r="N3874" s="9">
        <v>0</v>
      </c>
      <c r="O3874" s="9">
        <v>180.6</v>
      </c>
      <c r="P3874" s="9"/>
      <c r="Q3874" s="9"/>
      <c r="R3874" s="9"/>
      <c r="T3874">
        <f t="shared" si="547"/>
        <v>1620600</v>
      </c>
      <c r="U3874">
        <v>168.7</v>
      </c>
      <c r="V3874">
        <f t="shared" si="554"/>
        <v>180.6</v>
      </c>
      <c r="W3874" t="str">
        <f t="shared" si="548"/>
        <v/>
      </c>
      <c r="X3874" t="str">
        <f t="shared" si="549"/>
        <v/>
      </c>
      <c r="Y3874" t="str">
        <f t="shared" si="555"/>
        <v/>
      </c>
      <c r="Z3874" s="9"/>
      <c r="AA3874" s="14">
        <f t="shared" si="550"/>
        <v>0.91700000000000004</v>
      </c>
      <c r="AB3874" s="14">
        <f t="shared" si="551"/>
        <v>0.183</v>
      </c>
    </row>
    <row r="3875" spans="1:28" x14ac:dyDescent="0.25">
      <c r="A3875" s="10">
        <f t="shared" si="553"/>
        <v>45453</v>
      </c>
      <c r="B3875" s="11">
        <v>162</v>
      </c>
      <c r="C3875" s="11">
        <v>700</v>
      </c>
      <c r="D3875" s="12">
        <v>670.29166666666697</v>
      </c>
      <c r="E3875" s="9">
        <v>63.49</v>
      </c>
      <c r="F3875" s="9">
        <f t="shared" si="552"/>
        <v>0</v>
      </c>
      <c r="G3875" s="9">
        <v>1.01</v>
      </c>
      <c r="H3875" s="9">
        <v>4.03</v>
      </c>
      <c r="I3875" s="9"/>
      <c r="J3875" s="9">
        <v>9.2620000000000005</v>
      </c>
      <c r="K3875" s="9">
        <v>77.099999999999994</v>
      </c>
      <c r="L3875" s="9">
        <v>0.2414</v>
      </c>
      <c r="M3875" s="9">
        <v>0.28649999999999998</v>
      </c>
      <c r="N3875" s="9">
        <v>0</v>
      </c>
      <c r="O3875" s="9">
        <v>310.60000000000002</v>
      </c>
      <c r="P3875" s="9"/>
      <c r="Q3875" s="9"/>
      <c r="R3875" s="9"/>
      <c r="T3875">
        <f t="shared" si="547"/>
        <v>1620700</v>
      </c>
      <c r="U3875">
        <v>343.7</v>
      </c>
      <c r="V3875">
        <f t="shared" si="554"/>
        <v>310.60000000000002</v>
      </c>
      <c r="W3875" t="str">
        <f t="shared" si="548"/>
        <v/>
      </c>
      <c r="X3875" t="str">
        <f t="shared" si="549"/>
        <v/>
      </c>
      <c r="Y3875" t="str">
        <f t="shared" si="555"/>
        <v/>
      </c>
      <c r="Z3875" s="9"/>
      <c r="AA3875" s="14">
        <f t="shared" si="550"/>
        <v>0.90100000000000002</v>
      </c>
      <c r="AB3875" s="14">
        <f t="shared" si="551"/>
        <v>0.26800000000000002</v>
      </c>
    </row>
    <row r="3876" spans="1:28" x14ac:dyDescent="0.25">
      <c r="A3876" s="10">
        <f t="shared" si="553"/>
        <v>45453</v>
      </c>
      <c r="B3876" s="11">
        <v>162</v>
      </c>
      <c r="C3876" s="11">
        <v>800</v>
      </c>
      <c r="D3876" s="12">
        <v>670.33333333333303</v>
      </c>
      <c r="E3876" s="9">
        <v>64.08</v>
      </c>
      <c r="F3876" s="9">
        <f t="shared" si="552"/>
        <v>7.9999999999998295E-2</v>
      </c>
      <c r="G3876" s="9">
        <v>0.5</v>
      </c>
      <c r="H3876" s="9">
        <v>5.03</v>
      </c>
      <c r="I3876" s="9"/>
      <c r="J3876" s="9">
        <v>11.224</v>
      </c>
      <c r="K3876" s="9">
        <v>72.900000000000006</v>
      </c>
      <c r="L3876" s="9">
        <v>0.2414</v>
      </c>
      <c r="M3876" s="9">
        <v>0.28720000000000001</v>
      </c>
      <c r="N3876" s="9">
        <v>0</v>
      </c>
      <c r="O3876" s="9">
        <v>231.9</v>
      </c>
      <c r="P3876" s="9"/>
      <c r="Q3876" s="9"/>
      <c r="R3876" s="9"/>
      <c r="T3876">
        <f t="shared" si="547"/>
        <v>1620800</v>
      </c>
      <c r="U3876">
        <v>523.70000000000005</v>
      </c>
      <c r="V3876">
        <f t="shared" si="554"/>
        <v>231.9</v>
      </c>
      <c r="W3876" t="str">
        <f t="shared" si="548"/>
        <v/>
      </c>
      <c r="X3876" t="str">
        <f t="shared" si="549"/>
        <v/>
      </c>
      <c r="Y3876" t="str">
        <f t="shared" si="555"/>
        <v/>
      </c>
      <c r="Z3876" s="9"/>
      <c r="AA3876" s="14">
        <f t="shared" si="550"/>
        <v>0.97099999999999997</v>
      </c>
      <c r="AB3876" s="14">
        <f t="shared" si="551"/>
        <v>0.36099999999999999</v>
      </c>
    </row>
    <row r="3877" spans="1:28" x14ac:dyDescent="0.25">
      <c r="A3877" s="10">
        <f t="shared" si="553"/>
        <v>45453</v>
      </c>
      <c r="B3877" s="11">
        <v>162</v>
      </c>
      <c r="C3877" s="11">
        <v>900</v>
      </c>
      <c r="D3877" s="12">
        <v>670.375</v>
      </c>
      <c r="E3877" s="9">
        <v>63.73</v>
      </c>
      <c r="F3877" s="9">
        <f t="shared" si="552"/>
        <v>0</v>
      </c>
      <c r="G3877" s="9">
        <v>1.51</v>
      </c>
      <c r="H3877" s="9">
        <v>5.54</v>
      </c>
      <c r="I3877" s="9"/>
      <c r="J3877" s="9">
        <v>11.952999999999999</v>
      </c>
      <c r="K3877" s="9">
        <v>62.4</v>
      </c>
      <c r="L3877" s="9">
        <v>0.2414</v>
      </c>
      <c r="M3877" s="9">
        <v>0.28649999999999998</v>
      </c>
      <c r="N3877" s="9">
        <v>0</v>
      </c>
      <c r="O3877" s="9">
        <v>615.6</v>
      </c>
      <c r="P3877" s="9"/>
      <c r="Q3877" s="9"/>
      <c r="R3877" s="9"/>
      <c r="T3877">
        <f t="shared" si="547"/>
        <v>1620900</v>
      </c>
      <c r="U3877">
        <v>690.2</v>
      </c>
      <c r="V3877">
        <f t="shared" si="554"/>
        <v>615.6</v>
      </c>
      <c r="W3877" t="str">
        <f t="shared" si="548"/>
        <v/>
      </c>
      <c r="X3877" t="str">
        <f t="shared" si="549"/>
        <v/>
      </c>
      <c r="Y3877" t="str">
        <f t="shared" si="555"/>
        <v/>
      </c>
      <c r="Z3877" s="9"/>
      <c r="AA3877" s="14">
        <f t="shared" si="550"/>
        <v>0.872</v>
      </c>
      <c r="AB3877" s="14">
        <f t="shared" si="551"/>
        <v>0.52500000000000002</v>
      </c>
    </row>
    <row r="3878" spans="1:28" x14ac:dyDescent="0.25">
      <c r="A3878" s="10">
        <f t="shared" si="553"/>
        <v>45453</v>
      </c>
      <c r="B3878" s="11">
        <v>162</v>
      </c>
      <c r="C3878" s="11">
        <v>1000</v>
      </c>
      <c r="D3878" s="12">
        <v>670.41666666666697</v>
      </c>
      <c r="E3878" s="9">
        <v>63.14</v>
      </c>
      <c r="F3878" s="9">
        <f t="shared" si="552"/>
        <v>0</v>
      </c>
      <c r="G3878" s="9">
        <v>1.51</v>
      </c>
      <c r="H3878" s="9">
        <v>5.54</v>
      </c>
      <c r="I3878" s="9"/>
      <c r="J3878" s="9">
        <v>14.337</v>
      </c>
      <c r="K3878" s="9">
        <v>57.4</v>
      </c>
      <c r="L3878" s="9">
        <v>0.2414</v>
      </c>
      <c r="M3878" s="9">
        <v>0.28570000000000001</v>
      </c>
      <c r="N3878" s="9">
        <v>0</v>
      </c>
      <c r="O3878" s="9">
        <v>715.6</v>
      </c>
      <c r="P3878" s="9"/>
      <c r="Q3878" s="9"/>
      <c r="R3878" s="9"/>
      <c r="T3878">
        <f t="shared" si="547"/>
        <v>1621000</v>
      </c>
      <c r="U3878">
        <v>830</v>
      </c>
      <c r="V3878">
        <f t="shared" si="554"/>
        <v>715.6</v>
      </c>
      <c r="W3878" t="str">
        <f t="shared" si="548"/>
        <v/>
      </c>
      <c r="X3878" t="str">
        <f t="shared" si="549"/>
        <v/>
      </c>
      <c r="Y3878" t="str">
        <f t="shared" si="555"/>
        <v/>
      </c>
      <c r="Z3878" s="9"/>
      <c r="AA3878" s="14">
        <f t="shared" si="550"/>
        <v>0.93799999999999994</v>
      </c>
      <c r="AB3878" s="14">
        <f t="shared" si="551"/>
        <v>0.69599999999999995</v>
      </c>
    </row>
    <row r="3879" spans="1:28" x14ac:dyDescent="0.25">
      <c r="A3879" s="10">
        <f t="shared" si="553"/>
        <v>45453</v>
      </c>
      <c r="B3879" s="11">
        <v>162</v>
      </c>
      <c r="C3879" s="11">
        <v>1100</v>
      </c>
      <c r="D3879" s="12">
        <v>670.45833333333303</v>
      </c>
      <c r="E3879" s="9">
        <v>63.96</v>
      </c>
      <c r="F3879" s="9">
        <f t="shared" si="552"/>
        <v>0</v>
      </c>
      <c r="G3879" s="9">
        <v>2.0099999999999998</v>
      </c>
      <c r="H3879" s="9">
        <v>5.54</v>
      </c>
      <c r="I3879" s="9"/>
      <c r="J3879" s="9">
        <v>13.233000000000001</v>
      </c>
      <c r="K3879" s="9">
        <v>52.7</v>
      </c>
      <c r="L3879" s="9">
        <v>0.2414</v>
      </c>
      <c r="M3879" s="9">
        <v>0.28570000000000001</v>
      </c>
      <c r="N3879" s="9">
        <v>0</v>
      </c>
      <c r="O3879" s="9">
        <v>746.9</v>
      </c>
      <c r="P3879" s="9"/>
      <c r="Q3879" s="9"/>
      <c r="R3879" s="9"/>
      <c r="T3879">
        <f t="shared" si="547"/>
        <v>1621100</v>
      </c>
      <c r="U3879">
        <v>931.7</v>
      </c>
      <c r="V3879">
        <f t="shared" si="554"/>
        <v>746.9</v>
      </c>
      <c r="W3879" t="str">
        <f t="shared" si="548"/>
        <v/>
      </c>
      <c r="X3879" t="str">
        <f t="shared" si="549"/>
        <v/>
      </c>
      <c r="Y3879" t="str">
        <f t="shared" si="555"/>
        <v/>
      </c>
      <c r="Z3879" s="9"/>
      <c r="AA3879" s="14">
        <f t="shared" si="550"/>
        <v>0.80100000000000005</v>
      </c>
      <c r="AB3879" s="14">
        <f t="shared" si="551"/>
        <v>0.71899999999999997</v>
      </c>
    </row>
    <row r="3880" spans="1:28" x14ac:dyDescent="0.25">
      <c r="A3880" s="10">
        <f t="shared" si="553"/>
        <v>45453</v>
      </c>
      <c r="B3880" s="11">
        <v>162</v>
      </c>
      <c r="C3880" s="11">
        <v>1200</v>
      </c>
      <c r="D3880" s="12">
        <v>670.5</v>
      </c>
      <c r="E3880" s="9">
        <v>64.900000000000006</v>
      </c>
      <c r="F3880" s="9">
        <f t="shared" si="552"/>
        <v>0.90000000000000568</v>
      </c>
      <c r="G3880" s="9">
        <v>2.0099999999999998</v>
      </c>
      <c r="H3880" s="9">
        <v>6.54</v>
      </c>
      <c r="I3880" s="9"/>
      <c r="J3880" s="9">
        <v>15.223000000000001</v>
      </c>
      <c r="K3880" s="9">
        <v>54.5</v>
      </c>
      <c r="L3880" s="9">
        <v>0.2414</v>
      </c>
      <c r="M3880" s="9">
        <v>0.28499999999999998</v>
      </c>
      <c r="N3880" s="9">
        <v>0</v>
      </c>
      <c r="O3880" s="9">
        <v>640.6</v>
      </c>
      <c r="P3880" s="9"/>
      <c r="Q3880" s="9"/>
      <c r="R3880" s="9"/>
      <c r="T3880">
        <f t="shared" si="547"/>
        <v>1621200</v>
      </c>
      <c r="U3880">
        <v>987.7</v>
      </c>
      <c r="V3880">
        <f t="shared" si="554"/>
        <v>640.6</v>
      </c>
      <c r="W3880" t="str">
        <f t="shared" si="548"/>
        <v/>
      </c>
      <c r="X3880" t="str">
        <f t="shared" si="549"/>
        <v/>
      </c>
      <c r="Y3880" t="str">
        <f t="shared" si="555"/>
        <v/>
      </c>
      <c r="Z3880" s="9"/>
      <c r="AA3880" s="14">
        <f t="shared" si="550"/>
        <v>0.94299999999999995</v>
      </c>
      <c r="AB3880" s="14">
        <f t="shared" si="551"/>
        <v>0.78700000000000003</v>
      </c>
    </row>
    <row r="3881" spans="1:28" x14ac:dyDescent="0.25">
      <c r="A3881" s="10">
        <f t="shared" si="553"/>
        <v>45453</v>
      </c>
      <c r="B3881" s="11">
        <v>162</v>
      </c>
      <c r="C3881" s="11">
        <v>1300</v>
      </c>
      <c r="D3881" s="12">
        <v>670.54166666666697</v>
      </c>
      <c r="E3881" s="9">
        <v>62.91</v>
      </c>
      <c r="F3881" s="9">
        <f t="shared" si="552"/>
        <v>0</v>
      </c>
      <c r="G3881" s="9">
        <v>2.52</v>
      </c>
      <c r="H3881" s="9">
        <v>6.54</v>
      </c>
      <c r="I3881" s="9"/>
      <c r="J3881" s="9">
        <v>16.773</v>
      </c>
      <c r="K3881" s="9">
        <v>45.6</v>
      </c>
      <c r="L3881" s="9">
        <v>0.2422</v>
      </c>
      <c r="M3881" s="9">
        <v>0.28499999999999998</v>
      </c>
      <c r="N3881" s="9">
        <v>0</v>
      </c>
      <c r="O3881" s="9">
        <v>939.4</v>
      </c>
      <c r="P3881" s="9"/>
      <c r="Q3881" s="9"/>
      <c r="R3881" s="9"/>
      <c r="T3881">
        <f t="shared" si="547"/>
        <v>1621300</v>
      </c>
      <c r="U3881">
        <v>994.5</v>
      </c>
      <c r="V3881">
        <f t="shared" si="554"/>
        <v>939.4</v>
      </c>
      <c r="W3881" t="str">
        <f t="shared" si="548"/>
        <v/>
      </c>
      <c r="X3881" t="str">
        <f t="shared" si="549"/>
        <v/>
      </c>
      <c r="Y3881" t="str">
        <f t="shared" si="555"/>
        <v/>
      </c>
      <c r="Z3881" s="9"/>
      <c r="AA3881" s="14">
        <f t="shared" si="550"/>
        <v>0.871</v>
      </c>
      <c r="AB3881" s="14">
        <f t="shared" si="551"/>
        <v>1.0389999999999999</v>
      </c>
    </row>
    <row r="3882" spans="1:28" x14ac:dyDescent="0.25">
      <c r="A3882" s="10">
        <f t="shared" si="553"/>
        <v>45453</v>
      </c>
      <c r="B3882" s="11">
        <v>162</v>
      </c>
      <c r="C3882" s="11">
        <v>1400</v>
      </c>
      <c r="D3882" s="12">
        <v>670.58333333333303</v>
      </c>
      <c r="E3882" s="9">
        <v>63.37</v>
      </c>
      <c r="F3882" s="9">
        <f t="shared" si="552"/>
        <v>0</v>
      </c>
      <c r="G3882" s="9">
        <v>2.52</v>
      </c>
      <c r="H3882" s="9">
        <v>7.55</v>
      </c>
      <c r="I3882" s="9"/>
      <c r="J3882" s="9">
        <v>15.891</v>
      </c>
      <c r="K3882" s="9">
        <v>42</v>
      </c>
      <c r="L3882" s="9">
        <v>0.2422</v>
      </c>
      <c r="M3882" s="9">
        <v>0.2843</v>
      </c>
      <c r="N3882" s="9">
        <v>0</v>
      </c>
      <c r="O3882" s="9">
        <v>719.4</v>
      </c>
      <c r="P3882" s="9"/>
      <c r="Q3882" s="9"/>
      <c r="R3882" s="9"/>
      <c r="T3882">
        <f t="shared" si="547"/>
        <v>1621400</v>
      </c>
      <c r="U3882">
        <v>950.7</v>
      </c>
      <c r="V3882">
        <f t="shared" si="554"/>
        <v>719.4</v>
      </c>
      <c r="W3882" t="str">
        <f t="shared" si="548"/>
        <v/>
      </c>
      <c r="X3882" t="str">
        <f t="shared" si="549"/>
        <v/>
      </c>
      <c r="Y3882" t="str">
        <f t="shared" si="555"/>
        <v/>
      </c>
      <c r="Z3882" s="9"/>
      <c r="AA3882" s="14">
        <f t="shared" si="550"/>
        <v>0.75800000000000001</v>
      </c>
      <c r="AB3882" s="14">
        <f t="shared" si="551"/>
        <v>1.0469999999999999</v>
      </c>
    </row>
    <row r="3883" spans="1:28" x14ac:dyDescent="0.25">
      <c r="A3883" s="10">
        <f t="shared" si="553"/>
        <v>45453</v>
      </c>
      <c r="B3883" s="11">
        <v>162</v>
      </c>
      <c r="C3883" s="11">
        <v>1500</v>
      </c>
      <c r="D3883" s="12">
        <v>670.625</v>
      </c>
      <c r="E3883" s="9">
        <v>64.66</v>
      </c>
      <c r="F3883" s="9">
        <f t="shared" si="552"/>
        <v>0.65999999999999659</v>
      </c>
      <c r="G3883" s="9">
        <v>2.52</v>
      </c>
      <c r="H3883" s="9">
        <v>8.0500000000000007</v>
      </c>
      <c r="I3883" s="9"/>
      <c r="J3883" s="9">
        <v>17.914999999999999</v>
      </c>
      <c r="K3883" s="9">
        <v>41</v>
      </c>
      <c r="L3883" s="9">
        <v>0.2422</v>
      </c>
      <c r="M3883" s="9">
        <v>0.28360000000000002</v>
      </c>
      <c r="N3883" s="9">
        <v>0</v>
      </c>
      <c r="O3883" s="9">
        <v>701.9</v>
      </c>
      <c r="P3883" s="9"/>
      <c r="Q3883" s="9"/>
      <c r="R3883" s="9"/>
      <c r="T3883">
        <f t="shared" si="547"/>
        <v>1621500</v>
      </c>
      <c r="U3883">
        <v>859.8</v>
      </c>
      <c r="V3883">
        <f t="shared" si="554"/>
        <v>701.9</v>
      </c>
      <c r="W3883" t="str">
        <f t="shared" si="548"/>
        <v/>
      </c>
      <c r="X3883" t="str">
        <f t="shared" si="549"/>
        <v/>
      </c>
      <c r="Y3883" t="str">
        <f t="shared" si="555"/>
        <v/>
      </c>
      <c r="Z3883" s="9"/>
      <c r="AA3883" s="14">
        <f t="shared" si="550"/>
        <v>0.84099999999999997</v>
      </c>
      <c r="AB3883" s="14">
        <f t="shared" si="551"/>
        <v>1.21</v>
      </c>
    </row>
    <row r="3884" spans="1:28" x14ac:dyDescent="0.25">
      <c r="A3884" s="10">
        <f t="shared" si="553"/>
        <v>45453</v>
      </c>
      <c r="B3884" s="11">
        <v>162</v>
      </c>
      <c r="C3884" s="11">
        <v>1600</v>
      </c>
      <c r="D3884" s="12">
        <v>670.66666666666697</v>
      </c>
      <c r="E3884" s="9">
        <v>63.37</v>
      </c>
      <c r="F3884" s="9">
        <f t="shared" si="552"/>
        <v>0</v>
      </c>
      <c r="G3884" s="9">
        <v>2.0099999999999998</v>
      </c>
      <c r="H3884" s="9">
        <v>7.05</v>
      </c>
      <c r="I3884" s="9"/>
      <c r="J3884" s="9">
        <v>15.867000000000001</v>
      </c>
      <c r="K3884" s="9">
        <v>38</v>
      </c>
      <c r="L3884" s="9">
        <v>0.2429</v>
      </c>
      <c r="M3884" s="9">
        <v>0.28360000000000002</v>
      </c>
      <c r="N3884" s="9">
        <v>0</v>
      </c>
      <c r="O3884" s="9">
        <v>673.1</v>
      </c>
      <c r="P3884" s="9"/>
      <c r="Q3884" s="9"/>
      <c r="R3884" s="9"/>
      <c r="T3884">
        <f t="shared" si="547"/>
        <v>1621600</v>
      </c>
      <c r="U3884">
        <v>728.8</v>
      </c>
      <c r="V3884">
        <f t="shared" si="554"/>
        <v>673.1</v>
      </c>
      <c r="W3884" t="str">
        <f t="shared" si="548"/>
        <v/>
      </c>
      <c r="X3884" t="str">
        <f t="shared" si="549"/>
        <v/>
      </c>
      <c r="Y3884" t="str">
        <f t="shared" si="555"/>
        <v/>
      </c>
      <c r="Z3884" s="9"/>
      <c r="AA3884" s="14">
        <f t="shared" si="550"/>
        <v>0.68500000000000005</v>
      </c>
      <c r="AB3884" s="14">
        <f t="shared" si="551"/>
        <v>1.1180000000000001</v>
      </c>
    </row>
    <row r="3885" spans="1:28" x14ac:dyDescent="0.25">
      <c r="A3885" s="10">
        <f t="shared" si="553"/>
        <v>45453</v>
      </c>
      <c r="B3885" s="11">
        <v>162</v>
      </c>
      <c r="C3885" s="11">
        <v>1700</v>
      </c>
      <c r="D3885" s="12">
        <v>670.70833333333303</v>
      </c>
      <c r="E3885" s="9">
        <v>63.37</v>
      </c>
      <c r="F3885" s="9">
        <f t="shared" si="552"/>
        <v>0</v>
      </c>
      <c r="G3885" s="9">
        <v>2.52</v>
      </c>
      <c r="H3885" s="9">
        <v>7.05</v>
      </c>
      <c r="I3885" s="9"/>
      <c r="J3885" s="9">
        <v>15.007999999999999</v>
      </c>
      <c r="K3885" s="9">
        <v>40.700000000000003</v>
      </c>
      <c r="L3885" s="9">
        <v>0.2429</v>
      </c>
      <c r="M3885" s="9">
        <v>0.2828</v>
      </c>
      <c r="N3885" s="9">
        <v>0</v>
      </c>
      <c r="O3885" s="9">
        <v>446.9</v>
      </c>
      <c r="P3885" s="9"/>
      <c r="Q3885" s="9"/>
      <c r="R3885" s="9"/>
      <c r="T3885">
        <f t="shared" si="547"/>
        <v>1621700</v>
      </c>
      <c r="U3885">
        <v>568</v>
      </c>
      <c r="V3885">
        <f t="shared" si="554"/>
        <v>446.9</v>
      </c>
      <c r="W3885" t="str">
        <f t="shared" si="548"/>
        <v/>
      </c>
      <c r="X3885" t="str">
        <f t="shared" si="549"/>
        <v/>
      </c>
      <c r="Y3885" t="str">
        <f t="shared" si="555"/>
        <v/>
      </c>
      <c r="Z3885" s="9"/>
      <c r="AA3885" s="14">
        <f t="shared" si="550"/>
        <v>0.69399999999999995</v>
      </c>
      <c r="AB3885" s="14">
        <f t="shared" si="551"/>
        <v>1.0109999999999999</v>
      </c>
    </row>
    <row r="3886" spans="1:28" x14ac:dyDescent="0.25">
      <c r="A3886" s="10">
        <f t="shared" si="553"/>
        <v>45453</v>
      </c>
      <c r="B3886" s="11">
        <v>162</v>
      </c>
      <c r="C3886" s="11">
        <v>1800</v>
      </c>
      <c r="D3886" s="12">
        <v>670.75</v>
      </c>
      <c r="E3886" s="9">
        <v>63.02</v>
      </c>
      <c r="F3886" s="9">
        <f t="shared" si="552"/>
        <v>0</v>
      </c>
      <c r="G3886" s="9">
        <v>1.51</v>
      </c>
      <c r="H3886" s="9">
        <v>5.03</v>
      </c>
      <c r="I3886" s="9"/>
      <c r="J3886" s="9">
        <v>14.361000000000001</v>
      </c>
      <c r="K3886" s="9">
        <v>42.3</v>
      </c>
      <c r="L3886" s="9">
        <v>0.2429</v>
      </c>
      <c r="M3886" s="9">
        <v>0.2828</v>
      </c>
      <c r="N3886" s="9">
        <v>0</v>
      </c>
      <c r="O3886" s="9">
        <v>324.39999999999998</v>
      </c>
      <c r="P3886" s="9"/>
      <c r="Q3886" s="9"/>
      <c r="R3886" s="9"/>
      <c r="T3886">
        <f t="shared" si="547"/>
        <v>1621800</v>
      </c>
      <c r="U3886">
        <v>390.2</v>
      </c>
      <c r="V3886">
        <f t="shared" si="554"/>
        <v>324.39999999999998</v>
      </c>
      <c r="W3886" t="str">
        <f t="shared" si="548"/>
        <v/>
      </c>
      <c r="X3886" t="str">
        <f t="shared" si="549"/>
        <v/>
      </c>
      <c r="Y3886" t="str">
        <f t="shared" si="555"/>
        <v/>
      </c>
      <c r="Z3886" s="9"/>
      <c r="AA3886" s="14">
        <f t="shared" si="550"/>
        <v>0.69199999999999995</v>
      </c>
      <c r="AB3886" s="14">
        <f t="shared" si="551"/>
        <v>0.94399999999999995</v>
      </c>
    </row>
    <row r="3887" spans="1:28" x14ac:dyDescent="0.25">
      <c r="A3887" s="10">
        <f t="shared" si="553"/>
        <v>45453</v>
      </c>
      <c r="B3887" s="11">
        <v>162</v>
      </c>
      <c r="C3887" s="11">
        <v>1900</v>
      </c>
      <c r="D3887" s="12">
        <v>670.79166666666697</v>
      </c>
      <c r="E3887" s="9">
        <v>62.91</v>
      </c>
      <c r="F3887" s="9">
        <f t="shared" si="552"/>
        <v>0</v>
      </c>
      <c r="G3887" s="9">
        <v>1.01</v>
      </c>
      <c r="H3887" s="9">
        <v>4.03</v>
      </c>
      <c r="I3887" s="9"/>
      <c r="J3887" s="9">
        <v>12.461</v>
      </c>
      <c r="K3887" s="9">
        <v>45.8</v>
      </c>
      <c r="L3887" s="9">
        <v>0.2429</v>
      </c>
      <c r="M3887" s="9">
        <v>0.28210000000000002</v>
      </c>
      <c r="N3887" s="9">
        <v>0</v>
      </c>
      <c r="O3887" s="9">
        <v>166.9</v>
      </c>
      <c r="P3887" s="9"/>
      <c r="Q3887" s="9"/>
      <c r="R3887" s="9"/>
      <c r="T3887">
        <f t="shared" si="547"/>
        <v>1621900</v>
      </c>
      <c r="U3887">
        <v>211.5</v>
      </c>
      <c r="V3887">
        <f t="shared" si="554"/>
        <v>166.9</v>
      </c>
      <c r="W3887" t="str">
        <f t="shared" si="548"/>
        <v/>
      </c>
      <c r="X3887" t="str">
        <f t="shared" si="549"/>
        <v/>
      </c>
      <c r="Y3887" t="str">
        <f t="shared" si="555"/>
        <v/>
      </c>
      <c r="Z3887" s="9"/>
      <c r="AA3887" s="14">
        <f t="shared" si="550"/>
        <v>0.66200000000000003</v>
      </c>
      <c r="AB3887" s="14">
        <f t="shared" si="551"/>
        <v>0.78300000000000003</v>
      </c>
    </row>
    <row r="3888" spans="1:28" x14ac:dyDescent="0.25">
      <c r="A3888" s="10">
        <f t="shared" si="553"/>
        <v>45453</v>
      </c>
      <c r="B3888" s="11">
        <v>162</v>
      </c>
      <c r="C3888" s="11">
        <v>2000</v>
      </c>
      <c r="D3888" s="12">
        <v>670.83333333333303</v>
      </c>
      <c r="E3888" s="9">
        <v>63.14</v>
      </c>
      <c r="F3888" s="9">
        <f t="shared" si="552"/>
        <v>0</v>
      </c>
      <c r="G3888" s="9">
        <v>0</v>
      </c>
      <c r="H3888" s="9">
        <v>2.52</v>
      </c>
      <c r="I3888" s="9"/>
      <c r="J3888" s="9">
        <v>7.77</v>
      </c>
      <c r="K3888" s="9">
        <v>59.8</v>
      </c>
      <c r="L3888" s="9">
        <v>0.2429</v>
      </c>
      <c r="M3888" s="9">
        <v>0.28210000000000002</v>
      </c>
      <c r="N3888" s="9">
        <v>0</v>
      </c>
      <c r="O3888" s="9">
        <v>25.6</v>
      </c>
      <c r="P3888" s="9"/>
      <c r="Q3888" s="9"/>
      <c r="R3888" s="9"/>
      <c r="T3888">
        <f t="shared" si="547"/>
        <v>1622000</v>
      </c>
      <c r="U3888">
        <v>57.8</v>
      </c>
      <c r="V3888">
        <f t="shared" si="554"/>
        <v>25.6</v>
      </c>
      <c r="W3888" t="str">
        <f t="shared" si="548"/>
        <v/>
      </c>
      <c r="X3888" t="str">
        <f t="shared" si="549"/>
        <v/>
      </c>
      <c r="Y3888" t="str">
        <f t="shared" si="555"/>
        <v/>
      </c>
      <c r="Z3888" s="9"/>
      <c r="AA3888" s="14">
        <f t="shared" si="550"/>
        <v>0.63100000000000001</v>
      </c>
      <c r="AB3888" s="14">
        <f t="shared" si="551"/>
        <v>0.42399999999999999</v>
      </c>
    </row>
    <row r="3889" spans="1:28" x14ac:dyDescent="0.25">
      <c r="A3889" s="10">
        <f t="shared" si="553"/>
        <v>45453</v>
      </c>
      <c r="B3889" s="11">
        <v>162</v>
      </c>
      <c r="C3889" s="11">
        <v>2100</v>
      </c>
      <c r="D3889" s="12">
        <v>670.875</v>
      </c>
      <c r="E3889" s="9">
        <v>63.26</v>
      </c>
      <c r="F3889" s="9">
        <f t="shared" si="552"/>
        <v>0</v>
      </c>
      <c r="G3889" s="9">
        <v>0.5</v>
      </c>
      <c r="H3889" s="9">
        <v>2.52</v>
      </c>
      <c r="I3889" s="9"/>
      <c r="J3889" s="9">
        <v>7.3929999999999998</v>
      </c>
      <c r="K3889" s="9">
        <v>64.099999999999994</v>
      </c>
      <c r="L3889" s="9">
        <v>0.2429</v>
      </c>
      <c r="M3889" s="9">
        <v>0.28210000000000002</v>
      </c>
      <c r="N3889" s="9">
        <v>0</v>
      </c>
      <c r="O3889" s="9">
        <v>0.6</v>
      </c>
      <c r="P3889" s="9"/>
      <c r="Q3889" s="9"/>
      <c r="R3889" s="9"/>
      <c r="T3889">
        <f t="shared" si="547"/>
        <v>1622100</v>
      </c>
      <c r="U3889">
        <v>0</v>
      </c>
      <c r="V3889">
        <f t="shared" si="554"/>
        <v>0</v>
      </c>
      <c r="W3889" t="str">
        <f t="shared" si="548"/>
        <v/>
      </c>
      <c r="X3889" t="str">
        <f t="shared" si="549"/>
        <v/>
      </c>
      <c r="Y3889" t="str">
        <f t="shared" si="555"/>
        <v/>
      </c>
      <c r="Z3889" s="9"/>
      <c r="AA3889" s="14">
        <f t="shared" si="550"/>
        <v>0.65900000000000003</v>
      </c>
      <c r="AB3889" s="14">
        <f t="shared" si="551"/>
        <v>0.36899999999999999</v>
      </c>
    </row>
    <row r="3890" spans="1:28" x14ac:dyDescent="0.25">
      <c r="A3890" s="10">
        <f t="shared" si="553"/>
        <v>45453</v>
      </c>
      <c r="B3890" s="11">
        <v>162</v>
      </c>
      <c r="C3890" s="11">
        <v>2200</v>
      </c>
      <c r="D3890" s="12">
        <v>670.91666666666697</v>
      </c>
      <c r="E3890" s="9">
        <v>63.02</v>
      </c>
      <c r="F3890" s="9">
        <f t="shared" si="552"/>
        <v>0</v>
      </c>
      <c r="G3890" s="9">
        <v>0</v>
      </c>
      <c r="H3890" s="9">
        <v>2.0099999999999998</v>
      </c>
      <c r="I3890" s="9"/>
      <c r="J3890" s="9">
        <v>6.9649999999999999</v>
      </c>
      <c r="K3890" s="9">
        <v>66.8</v>
      </c>
      <c r="L3890" s="9">
        <v>0.2429</v>
      </c>
      <c r="M3890" s="9">
        <v>0.28210000000000002</v>
      </c>
      <c r="N3890" s="9">
        <v>0</v>
      </c>
      <c r="O3890" s="9">
        <v>0.6</v>
      </c>
      <c r="P3890" s="9"/>
      <c r="Q3890" s="9"/>
      <c r="R3890" s="9"/>
      <c r="T3890">
        <f t="shared" si="547"/>
        <v>1622200</v>
      </c>
      <c r="U3890">
        <v>0</v>
      </c>
      <c r="V3890">
        <f t="shared" si="554"/>
        <v>0</v>
      </c>
      <c r="W3890" t="str">
        <f t="shared" si="548"/>
        <v/>
      </c>
      <c r="X3890" t="str">
        <f t="shared" si="549"/>
        <v/>
      </c>
      <c r="Y3890" t="str">
        <f t="shared" si="555"/>
        <v/>
      </c>
      <c r="Z3890" s="9"/>
      <c r="AA3890" s="14">
        <f t="shared" si="550"/>
        <v>0.66700000000000004</v>
      </c>
      <c r="AB3890" s="14">
        <f t="shared" si="551"/>
        <v>0.33200000000000002</v>
      </c>
    </row>
    <row r="3891" spans="1:28" x14ac:dyDescent="0.25">
      <c r="A3891" s="10">
        <f t="shared" si="553"/>
        <v>45453</v>
      </c>
      <c r="B3891" s="11">
        <v>162</v>
      </c>
      <c r="C3891" s="11">
        <v>2300</v>
      </c>
      <c r="D3891" s="12">
        <v>670.95833333333303</v>
      </c>
      <c r="E3891" s="9">
        <v>63.26</v>
      </c>
      <c r="F3891" s="9">
        <f t="shared" si="552"/>
        <v>0</v>
      </c>
      <c r="G3891" s="9">
        <v>0</v>
      </c>
      <c r="H3891" s="9">
        <v>2.52</v>
      </c>
      <c r="I3891" s="9"/>
      <c r="J3891" s="9">
        <v>6.23</v>
      </c>
      <c r="K3891" s="9">
        <v>68.099999999999994</v>
      </c>
      <c r="L3891" s="9">
        <v>0.2422</v>
      </c>
      <c r="M3891" s="9">
        <v>0.28210000000000002</v>
      </c>
      <c r="N3891" s="9">
        <v>0</v>
      </c>
      <c r="O3891" s="9">
        <v>0.6</v>
      </c>
      <c r="P3891" s="9"/>
      <c r="Q3891" s="9"/>
      <c r="R3891" s="9"/>
      <c r="T3891">
        <f t="shared" si="547"/>
        <v>1622300</v>
      </c>
      <c r="U3891">
        <v>0</v>
      </c>
      <c r="V3891">
        <f t="shared" si="554"/>
        <v>0</v>
      </c>
      <c r="W3891" t="str">
        <f t="shared" si="548"/>
        <v/>
      </c>
      <c r="X3891" t="str">
        <f t="shared" si="549"/>
        <v/>
      </c>
      <c r="Y3891" t="str">
        <f t="shared" si="555"/>
        <v/>
      </c>
      <c r="Z3891" s="9"/>
      <c r="AA3891" s="14">
        <f t="shared" si="550"/>
        <v>0.64700000000000002</v>
      </c>
      <c r="AB3891" s="14">
        <f t="shared" si="551"/>
        <v>0.30299999999999999</v>
      </c>
    </row>
    <row r="3892" spans="1:28" x14ac:dyDescent="0.25">
      <c r="A3892" s="10">
        <f t="shared" si="553"/>
        <v>45453</v>
      </c>
      <c r="B3892" s="11">
        <v>162</v>
      </c>
      <c r="C3892" s="11">
        <v>2400</v>
      </c>
      <c r="D3892" s="12">
        <v>671</v>
      </c>
      <c r="E3892" s="9">
        <v>63.26</v>
      </c>
      <c r="F3892" s="9">
        <f t="shared" si="552"/>
        <v>0</v>
      </c>
      <c r="G3892" s="9">
        <v>0.5</v>
      </c>
      <c r="H3892" s="9">
        <v>2.52</v>
      </c>
      <c r="I3892" s="9"/>
      <c r="J3892" s="9">
        <v>5.8470000000000004</v>
      </c>
      <c r="K3892" s="9">
        <v>71.5</v>
      </c>
      <c r="L3892" s="9">
        <v>0.2414</v>
      </c>
      <c r="M3892" s="9">
        <v>0.28210000000000002</v>
      </c>
      <c r="N3892" s="9">
        <v>0</v>
      </c>
      <c r="O3892" s="9">
        <v>0.6</v>
      </c>
      <c r="P3892" s="9"/>
      <c r="Q3892" s="9"/>
      <c r="R3892" s="9"/>
      <c r="T3892">
        <f t="shared" si="547"/>
        <v>1622400</v>
      </c>
      <c r="U3892">
        <v>0</v>
      </c>
      <c r="V3892">
        <f t="shared" si="554"/>
        <v>0</v>
      </c>
      <c r="W3892">
        <f t="shared" si="548"/>
        <v>0.24099999999999999</v>
      </c>
      <c r="X3892">
        <f t="shared" si="549"/>
        <v>0.28199999999999997</v>
      </c>
      <c r="Y3892">
        <f t="shared" si="555"/>
        <v>0</v>
      </c>
      <c r="Z3892" s="9"/>
      <c r="AA3892" s="14">
        <f t="shared" si="550"/>
        <v>0.66100000000000003</v>
      </c>
      <c r="AB3892" s="14">
        <f t="shared" si="551"/>
        <v>0.26300000000000001</v>
      </c>
    </row>
    <row r="3893" spans="1:28" x14ac:dyDescent="0.25">
      <c r="A3893" s="10">
        <f t="shared" si="553"/>
        <v>45454</v>
      </c>
      <c r="B3893" s="11">
        <v>163</v>
      </c>
      <c r="C3893" s="11">
        <v>100</v>
      </c>
      <c r="D3893" s="12">
        <v>671.04166666666697</v>
      </c>
      <c r="E3893" s="9">
        <v>63.14</v>
      </c>
      <c r="F3893" s="9">
        <f t="shared" si="552"/>
        <v>0</v>
      </c>
      <c r="G3893" s="9">
        <v>0</v>
      </c>
      <c r="H3893" s="9">
        <v>1.51</v>
      </c>
      <c r="I3893" s="9"/>
      <c r="J3893" s="9">
        <v>6.2039999999999997</v>
      </c>
      <c r="K3893" s="9">
        <v>73.8</v>
      </c>
      <c r="L3893" s="9">
        <v>0.2414</v>
      </c>
      <c r="M3893" s="9">
        <v>0.28139999999999998</v>
      </c>
      <c r="N3893" s="9">
        <v>0</v>
      </c>
      <c r="O3893" s="9">
        <v>0.6</v>
      </c>
      <c r="P3893" s="9"/>
      <c r="Q3893" s="9"/>
      <c r="R3893" s="9"/>
      <c r="T3893">
        <f t="shared" si="547"/>
        <v>1630100</v>
      </c>
      <c r="U3893">
        <v>0</v>
      </c>
      <c r="V3893">
        <f t="shared" si="554"/>
        <v>0</v>
      </c>
      <c r="W3893" t="str">
        <f t="shared" si="548"/>
        <v/>
      </c>
      <c r="X3893" t="str">
        <f t="shared" si="549"/>
        <v/>
      </c>
      <c r="Y3893" t="str">
        <f t="shared" si="555"/>
        <v/>
      </c>
      <c r="Z3893" s="9"/>
      <c r="AA3893" s="14">
        <f t="shared" si="550"/>
        <v>0.7</v>
      </c>
      <c r="AB3893" s="14">
        <f t="shared" si="551"/>
        <v>0.249</v>
      </c>
    </row>
    <row r="3894" spans="1:28" x14ac:dyDescent="0.25">
      <c r="A3894" s="10">
        <f t="shared" si="553"/>
        <v>45454</v>
      </c>
      <c r="B3894" s="11">
        <v>163</v>
      </c>
      <c r="C3894" s="11">
        <v>200</v>
      </c>
      <c r="D3894" s="12">
        <v>671.08333333333303</v>
      </c>
      <c r="E3894" s="9">
        <v>63.49</v>
      </c>
      <c r="F3894" s="9">
        <f t="shared" si="552"/>
        <v>0</v>
      </c>
      <c r="G3894" s="9">
        <v>0</v>
      </c>
      <c r="H3894" s="9">
        <v>2.0099999999999998</v>
      </c>
      <c r="I3894" s="9"/>
      <c r="J3894" s="9">
        <v>4.22</v>
      </c>
      <c r="K3894" s="9">
        <v>75.099999999999994</v>
      </c>
      <c r="L3894" s="9">
        <v>0.2414</v>
      </c>
      <c r="M3894" s="9">
        <v>0.28210000000000002</v>
      </c>
      <c r="N3894" s="9">
        <v>0</v>
      </c>
      <c r="O3894" s="9">
        <v>0.6</v>
      </c>
      <c r="P3894" s="9"/>
      <c r="Q3894" s="9"/>
      <c r="R3894" s="9"/>
      <c r="T3894">
        <f t="shared" si="547"/>
        <v>1630200</v>
      </c>
      <c r="U3894">
        <v>0</v>
      </c>
      <c r="V3894">
        <f t="shared" si="554"/>
        <v>0</v>
      </c>
      <c r="W3894" t="str">
        <f t="shared" si="548"/>
        <v/>
      </c>
      <c r="X3894" t="str">
        <f t="shared" si="549"/>
        <v/>
      </c>
      <c r="Y3894" t="str">
        <f t="shared" si="555"/>
        <v/>
      </c>
      <c r="Z3894" s="9"/>
      <c r="AA3894" s="14">
        <f t="shared" si="550"/>
        <v>0.62</v>
      </c>
      <c r="AB3894" s="14">
        <f t="shared" si="551"/>
        <v>0.20599999999999999</v>
      </c>
    </row>
    <row r="3895" spans="1:28" x14ac:dyDescent="0.25">
      <c r="A3895" s="10">
        <f t="shared" si="553"/>
        <v>45454</v>
      </c>
      <c r="B3895" s="11">
        <v>163</v>
      </c>
      <c r="C3895" s="11">
        <v>300</v>
      </c>
      <c r="D3895" s="12">
        <v>671.125</v>
      </c>
      <c r="E3895" s="9">
        <v>63.02</v>
      </c>
      <c r="F3895" s="9">
        <f t="shared" si="552"/>
        <v>0</v>
      </c>
      <c r="G3895" s="9">
        <v>0.5</v>
      </c>
      <c r="H3895" s="9">
        <v>2.0099999999999998</v>
      </c>
      <c r="I3895" s="9"/>
      <c r="J3895" s="9">
        <v>5.1790000000000003</v>
      </c>
      <c r="K3895" s="9">
        <v>73.3</v>
      </c>
      <c r="L3895" s="9">
        <v>0.2414</v>
      </c>
      <c r="M3895" s="9">
        <v>0.28139999999999998</v>
      </c>
      <c r="N3895" s="9">
        <v>0</v>
      </c>
      <c r="O3895" s="9">
        <v>0.6</v>
      </c>
      <c r="P3895" s="9"/>
      <c r="Q3895" s="9"/>
      <c r="R3895" s="9"/>
      <c r="T3895">
        <f t="shared" si="547"/>
        <v>1630300</v>
      </c>
      <c r="U3895">
        <v>0</v>
      </c>
      <c r="V3895">
        <f t="shared" si="554"/>
        <v>0</v>
      </c>
      <c r="W3895" t="str">
        <f t="shared" si="548"/>
        <v/>
      </c>
      <c r="X3895" t="str">
        <f t="shared" si="549"/>
        <v/>
      </c>
      <c r="Y3895" t="str">
        <f t="shared" si="555"/>
        <v/>
      </c>
      <c r="Z3895" s="9"/>
      <c r="AA3895" s="14">
        <f t="shared" si="550"/>
        <v>0.64700000000000002</v>
      </c>
      <c r="AB3895" s="14">
        <f t="shared" si="551"/>
        <v>0.23599999999999999</v>
      </c>
    </row>
    <row r="3896" spans="1:28" x14ac:dyDescent="0.25">
      <c r="A3896" s="10">
        <f t="shared" si="553"/>
        <v>45454</v>
      </c>
      <c r="B3896" s="11">
        <v>163</v>
      </c>
      <c r="C3896" s="11">
        <v>400</v>
      </c>
      <c r="D3896" s="12">
        <v>671.16666666666697</v>
      </c>
      <c r="E3896" s="9">
        <v>63.37</v>
      </c>
      <c r="F3896" s="9">
        <f t="shared" si="552"/>
        <v>0</v>
      </c>
      <c r="G3896" s="9">
        <v>0</v>
      </c>
      <c r="H3896" s="9">
        <v>1.51</v>
      </c>
      <c r="I3896" s="9"/>
      <c r="J3896" s="9">
        <v>6.2809999999999997</v>
      </c>
      <c r="K3896" s="9">
        <v>68.599999999999994</v>
      </c>
      <c r="L3896" s="9">
        <v>0.2414</v>
      </c>
      <c r="M3896" s="9">
        <v>0.28139999999999998</v>
      </c>
      <c r="N3896" s="9">
        <v>0</v>
      </c>
      <c r="O3896" s="9">
        <v>1.9</v>
      </c>
      <c r="P3896" s="9"/>
      <c r="Q3896" s="9"/>
      <c r="R3896" s="9"/>
      <c r="T3896">
        <f t="shared" si="547"/>
        <v>1630400</v>
      </c>
      <c r="U3896">
        <v>0</v>
      </c>
      <c r="V3896">
        <f t="shared" si="554"/>
        <v>1.9</v>
      </c>
      <c r="W3896" t="str">
        <f t="shared" si="548"/>
        <v/>
      </c>
      <c r="X3896" t="str">
        <f t="shared" si="549"/>
        <v/>
      </c>
      <c r="Y3896" t="str">
        <f t="shared" si="555"/>
        <v/>
      </c>
      <c r="Z3896" s="9"/>
      <c r="AA3896" s="14">
        <f t="shared" si="550"/>
        <v>0.65400000000000003</v>
      </c>
      <c r="AB3896" s="14">
        <f t="shared" si="551"/>
        <v>0.29899999999999999</v>
      </c>
    </row>
    <row r="3897" spans="1:28" x14ac:dyDescent="0.25">
      <c r="A3897" s="10">
        <f t="shared" si="553"/>
        <v>45454</v>
      </c>
      <c r="B3897" s="11">
        <v>163</v>
      </c>
      <c r="C3897" s="11">
        <v>500</v>
      </c>
      <c r="D3897" s="12">
        <v>671.20833333333303</v>
      </c>
      <c r="E3897" s="9">
        <v>63.73</v>
      </c>
      <c r="F3897" s="9">
        <f t="shared" si="552"/>
        <v>0</v>
      </c>
      <c r="G3897" s="9">
        <v>0</v>
      </c>
      <c r="H3897" s="9">
        <v>2.52</v>
      </c>
      <c r="I3897" s="9"/>
      <c r="J3897" s="9">
        <v>8.0449999999999999</v>
      </c>
      <c r="K3897" s="9">
        <v>64.900000000000006</v>
      </c>
      <c r="L3897" s="9">
        <v>0.2407</v>
      </c>
      <c r="M3897" s="9">
        <v>0.28139999999999998</v>
      </c>
      <c r="N3897" s="9">
        <v>0</v>
      </c>
      <c r="O3897" s="9">
        <v>23.1</v>
      </c>
      <c r="P3897" s="9"/>
      <c r="Q3897" s="9"/>
      <c r="R3897" s="9"/>
      <c r="T3897">
        <f t="shared" si="547"/>
        <v>1630500</v>
      </c>
      <c r="U3897">
        <v>30.7</v>
      </c>
      <c r="V3897">
        <f t="shared" si="554"/>
        <v>23.1</v>
      </c>
      <c r="W3897" t="str">
        <f t="shared" si="548"/>
        <v/>
      </c>
      <c r="X3897" t="str">
        <f t="shared" si="549"/>
        <v/>
      </c>
      <c r="Y3897" t="str">
        <f t="shared" si="555"/>
        <v/>
      </c>
      <c r="Z3897" s="9"/>
      <c r="AA3897" s="14">
        <f t="shared" si="550"/>
        <v>0.69799999999999995</v>
      </c>
      <c r="AB3897" s="14">
        <f t="shared" si="551"/>
        <v>0.378</v>
      </c>
    </row>
    <row r="3898" spans="1:28" x14ac:dyDescent="0.25">
      <c r="A3898" s="10">
        <f t="shared" si="553"/>
        <v>45454</v>
      </c>
      <c r="B3898" s="11">
        <v>163</v>
      </c>
      <c r="C3898" s="11">
        <v>600</v>
      </c>
      <c r="D3898" s="12">
        <v>671.25</v>
      </c>
      <c r="E3898" s="9">
        <v>63.61</v>
      </c>
      <c r="F3898" s="9">
        <f t="shared" si="552"/>
        <v>0</v>
      </c>
      <c r="G3898" s="9">
        <v>1.51</v>
      </c>
      <c r="H3898" s="9">
        <v>5.03</v>
      </c>
      <c r="I3898" s="9"/>
      <c r="J3898" s="9">
        <v>9.7799999999999994</v>
      </c>
      <c r="K3898" s="9">
        <v>58.6</v>
      </c>
      <c r="L3898" s="9">
        <v>0.2407</v>
      </c>
      <c r="M3898" s="9">
        <v>0.28139999999999998</v>
      </c>
      <c r="N3898" s="9">
        <v>0</v>
      </c>
      <c r="O3898" s="9">
        <v>91.9</v>
      </c>
      <c r="P3898" s="9"/>
      <c r="Q3898" s="9"/>
      <c r="R3898" s="9"/>
      <c r="T3898">
        <f t="shared" si="547"/>
        <v>1630600</v>
      </c>
      <c r="U3898">
        <v>168.8</v>
      </c>
      <c r="V3898">
        <f t="shared" si="554"/>
        <v>91.9</v>
      </c>
      <c r="W3898" t="str">
        <f t="shared" si="548"/>
        <v/>
      </c>
      <c r="X3898" t="str">
        <f t="shared" si="549"/>
        <v/>
      </c>
      <c r="Y3898" t="str">
        <f t="shared" si="555"/>
        <v/>
      </c>
      <c r="Z3898" s="9"/>
      <c r="AA3898" s="14">
        <f t="shared" si="550"/>
        <v>0.70899999999999996</v>
      </c>
      <c r="AB3898" s="14">
        <f t="shared" si="551"/>
        <v>0.501</v>
      </c>
    </row>
    <row r="3899" spans="1:28" x14ac:dyDescent="0.25">
      <c r="A3899" s="10">
        <f t="shared" si="553"/>
        <v>45454</v>
      </c>
      <c r="B3899" s="11">
        <v>163</v>
      </c>
      <c r="C3899" s="11">
        <v>700</v>
      </c>
      <c r="D3899" s="12">
        <v>671.29166666666697</v>
      </c>
      <c r="E3899" s="9">
        <v>63.84</v>
      </c>
      <c r="F3899" s="9">
        <f t="shared" si="552"/>
        <v>0</v>
      </c>
      <c r="G3899" s="9">
        <v>1.51</v>
      </c>
      <c r="H3899" s="9">
        <v>4.53</v>
      </c>
      <c r="I3899" s="9"/>
      <c r="J3899" s="9">
        <v>12.195</v>
      </c>
      <c r="K3899" s="9">
        <v>57.4</v>
      </c>
      <c r="L3899" s="9">
        <v>0.24</v>
      </c>
      <c r="M3899" s="9">
        <v>0.28139999999999998</v>
      </c>
      <c r="N3899" s="9">
        <v>0</v>
      </c>
      <c r="O3899" s="9">
        <v>299.39999999999998</v>
      </c>
      <c r="P3899" s="9"/>
      <c r="Q3899" s="9"/>
      <c r="R3899" s="9"/>
      <c r="T3899">
        <f t="shared" si="547"/>
        <v>1630700</v>
      </c>
      <c r="U3899">
        <v>343.8</v>
      </c>
      <c r="V3899">
        <f t="shared" si="554"/>
        <v>299.39999999999998</v>
      </c>
      <c r="W3899" t="str">
        <f t="shared" si="548"/>
        <v/>
      </c>
      <c r="X3899" t="str">
        <f t="shared" si="549"/>
        <v/>
      </c>
      <c r="Y3899" t="str">
        <f t="shared" si="555"/>
        <v/>
      </c>
      <c r="Z3899" s="9"/>
      <c r="AA3899" s="14">
        <f t="shared" si="550"/>
        <v>0.81499999999999995</v>
      </c>
      <c r="AB3899" s="14">
        <f t="shared" si="551"/>
        <v>0.60499999999999998</v>
      </c>
    </row>
    <row r="3900" spans="1:28" x14ac:dyDescent="0.25">
      <c r="A3900" s="10">
        <f t="shared" si="553"/>
        <v>45454</v>
      </c>
      <c r="B3900" s="11">
        <v>163</v>
      </c>
      <c r="C3900" s="11">
        <v>800</v>
      </c>
      <c r="D3900" s="12">
        <v>671.33333333333303</v>
      </c>
      <c r="E3900" s="9">
        <v>63.84</v>
      </c>
      <c r="F3900" s="9">
        <f t="shared" si="552"/>
        <v>0</v>
      </c>
      <c r="G3900" s="9">
        <v>2.0099999999999998</v>
      </c>
      <c r="H3900" s="9">
        <v>6.04</v>
      </c>
      <c r="I3900" s="9"/>
      <c r="J3900" s="9">
        <v>13.112</v>
      </c>
      <c r="K3900" s="9">
        <v>53.8</v>
      </c>
      <c r="L3900" s="9">
        <v>0.2407</v>
      </c>
      <c r="M3900" s="9">
        <v>0.28139999999999998</v>
      </c>
      <c r="N3900" s="9">
        <v>0</v>
      </c>
      <c r="O3900" s="9">
        <v>303.10000000000002</v>
      </c>
      <c r="P3900" s="9"/>
      <c r="Q3900" s="9"/>
      <c r="R3900" s="9"/>
      <c r="T3900">
        <f t="shared" si="547"/>
        <v>1630800</v>
      </c>
      <c r="U3900">
        <v>523.70000000000005</v>
      </c>
      <c r="V3900">
        <f t="shared" si="554"/>
        <v>303.10000000000002</v>
      </c>
      <c r="W3900" t="str">
        <f t="shared" si="548"/>
        <v/>
      </c>
      <c r="X3900" t="str">
        <f t="shared" si="549"/>
        <v/>
      </c>
      <c r="Y3900" t="str">
        <f t="shared" si="555"/>
        <v/>
      </c>
      <c r="Z3900" s="9"/>
      <c r="AA3900" s="14">
        <f t="shared" si="550"/>
        <v>0.81100000000000005</v>
      </c>
      <c r="AB3900" s="14">
        <f t="shared" si="551"/>
        <v>0.69599999999999995</v>
      </c>
    </row>
    <row r="3901" spans="1:28" x14ac:dyDescent="0.25">
      <c r="A3901" s="10">
        <f t="shared" si="553"/>
        <v>45454</v>
      </c>
      <c r="B3901" s="11">
        <v>163</v>
      </c>
      <c r="C3901" s="11">
        <v>900</v>
      </c>
      <c r="D3901" s="12">
        <v>671.375</v>
      </c>
      <c r="E3901" s="9">
        <v>63.73</v>
      </c>
      <c r="F3901" s="9">
        <f t="shared" si="552"/>
        <v>0</v>
      </c>
      <c r="G3901" s="9">
        <v>2.52</v>
      </c>
      <c r="H3901" s="9">
        <v>7.05</v>
      </c>
      <c r="I3901" s="9"/>
      <c r="J3901" s="9">
        <v>10.614000000000001</v>
      </c>
      <c r="K3901" s="9">
        <v>52.8</v>
      </c>
      <c r="L3901" s="9">
        <v>0.24</v>
      </c>
      <c r="M3901" s="9">
        <v>0.28060000000000002</v>
      </c>
      <c r="N3901" s="9">
        <v>0</v>
      </c>
      <c r="O3901" s="9">
        <v>365.6</v>
      </c>
      <c r="P3901" s="9"/>
      <c r="Q3901" s="9"/>
      <c r="R3901" s="9"/>
      <c r="T3901">
        <f t="shared" si="547"/>
        <v>1630900</v>
      </c>
      <c r="U3901">
        <v>690.2</v>
      </c>
      <c r="V3901">
        <f t="shared" ref="V3901:V3964" si="556">IF(O3901&lt;1,0,ROUND(O3901,1))</f>
        <v>365.6</v>
      </c>
      <c r="W3901" t="str">
        <f t="shared" si="548"/>
        <v/>
      </c>
      <c r="X3901" t="str">
        <f t="shared" si="549"/>
        <v/>
      </c>
      <c r="Y3901" t="str">
        <f t="shared" ref="Y3901:Y3964" si="557">IF(C3901=2400,ROUND(F3901/100,3),"")</f>
        <v/>
      </c>
      <c r="Z3901" s="9"/>
      <c r="AA3901" s="14">
        <f t="shared" si="550"/>
        <v>0.67500000000000004</v>
      </c>
      <c r="AB3901" s="14">
        <f t="shared" si="551"/>
        <v>0.60299999999999998</v>
      </c>
    </row>
    <row r="3902" spans="1:28" x14ac:dyDescent="0.25">
      <c r="A3902" s="10">
        <f t="shared" si="553"/>
        <v>45454</v>
      </c>
      <c r="B3902" s="11">
        <v>163</v>
      </c>
      <c r="C3902" s="11">
        <v>1000</v>
      </c>
      <c r="D3902" s="12">
        <v>671.41666666666697</v>
      </c>
      <c r="E3902" s="9">
        <v>63.96</v>
      </c>
      <c r="F3902" s="9">
        <f t="shared" si="552"/>
        <v>0</v>
      </c>
      <c r="G3902" s="9">
        <v>2.0099999999999998</v>
      </c>
      <c r="H3902" s="9">
        <v>5.54</v>
      </c>
      <c r="I3902" s="9"/>
      <c r="J3902" s="9">
        <v>9.657</v>
      </c>
      <c r="K3902" s="9">
        <v>64.3</v>
      </c>
      <c r="L3902" s="9">
        <v>0.24</v>
      </c>
      <c r="M3902" s="9">
        <v>0.28060000000000002</v>
      </c>
      <c r="N3902" s="9">
        <v>0</v>
      </c>
      <c r="O3902" s="9">
        <v>304.39999999999998</v>
      </c>
      <c r="P3902" s="9"/>
      <c r="Q3902" s="9"/>
      <c r="R3902" s="9"/>
      <c r="T3902">
        <f t="shared" si="547"/>
        <v>1631000</v>
      </c>
      <c r="U3902">
        <v>830</v>
      </c>
      <c r="V3902">
        <f t="shared" si="556"/>
        <v>304.39999999999998</v>
      </c>
      <c r="W3902" t="str">
        <f t="shared" si="548"/>
        <v/>
      </c>
      <c r="X3902" t="str">
        <f t="shared" si="549"/>
        <v/>
      </c>
      <c r="Y3902" t="str">
        <f t="shared" si="557"/>
        <v/>
      </c>
      <c r="Z3902" s="9"/>
      <c r="AA3902" s="14">
        <f t="shared" si="550"/>
        <v>0.77100000000000002</v>
      </c>
      <c r="AB3902" s="14">
        <f t="shared" si="551"/>
        <v>0.42799999999999999</v>
      </c>
    </row>
    <row r="3903" spans="1:28" x14ac:dyDescent="0.25">
      <c r="A3903" s="10">
        <f t="shared" si="553"/>
        <v>45454</v>
      </c>
      <c r="B3903" s="11">
        <v>163</v>
      </c>
      <c r="C3903" s="11">
        <v>1100</v>
      </c>
      <c r="D3903" s="12">
        <v>671.45833333333303</v>
      </c>
      <c r="E3903" s="9">
        <v>64.540000000000006</v>
      </c>
      <c r="F3903" s="9">
        <f t="shared" si="552"/>
        <v>0.54000000000000625</v>
      </c>
      <c r="G3903" s="9">
        <v>3.52</v>
      </c>
      <c r="H3903" s="9">
        <v>9.56</v>
      </c>
      <c r="I3903" s="9"/>
      <c r="J3903" s="9">
        <v>13.497</v>
      </c>
      <c r="K3903" s="9">
        <v>60.4</v>
      </c>
      <c r="L3903" s="9">
        <v>0.24</v>
      </c>
      <c r="M3903" s="9">
        <v>0.28060000000000002</v>
      </c>
      <c r="N3903" s="9">
        <v>0</v>
      </c>
      <c r="O3903" s="9">
        <v>890.6</v>
      </c>
      <c r="P3903" s="9"/>
      <c r="Q3903" s="9"/>
      <c r="R3903" s="9"/>
      <c r="T3903">
        <f t="shared" si="547"/>
        <v>1631100</v>
      </c>
      <c r="U3903">
        <v>931.7</v>
      </c>
      <c r="V3903">
        <f t="shared" si="556"/>
        <v>890.6</v>
      </c>
      <c r="W3903" t="str">
        <f t="shared" si="548"/>
        <v/>
      </c>
      <c r="X3903" t="str">
        <f t="shared" si="549"/>
        <v/>
      </c>
      <c r="Y3903" t="str">
        <f t="shared" si="557"/>
        <v/>
      </c>
      <c r="Z3903" s="9"/>
      <c r="AA3903" s="14">
        <f t="shared" si="550"/>
        <v>0.93400000000000005</v>
      </c>
      <c r="AB3903" s="14">
        <f t="shared" si="551"/>
        <v>0.61199999999999999</v>
      </c>
    </row>
    <row r="3904" spans="1:28" x14ac:dyDescent="0.25">
      <c r="A3904" s="10">
        <f t="shared" si="553"/>
        <v>45454</v>
      </c>
      <c r="B3904" s="11">
        <v>163</v>
      </c>
      <c r="C3904" s="11">
        <v>1200</v>
      </c>
      <c r="D3904" s="12">
        <v>671.5</v>
      </c>
      <c r="E3904" s="9">
        <v>64.31</v>
      </c>
      <c r="F3904" s="9">
        <f t="shared" si="552"/>
        <v>0.31000000000000227</v>
      </c>
      <c r="G3904" s="9">
        <v>5.03</v>
      </c>
      <c r="H3904" s="9">
        <v>12.58</v>
      </c>
      <c r="I3904" s="9"/>
      <c r="J3904" s="9">
        <v>13.449</v>
      </c>
      <c r="K3904" s="9">
        <v>44.6</v>
      </c>
      <c r="L3904" s="9">
        <v>0.2407</v>
      </c>
      <c r="M3904" s="9">
        <v>0.27989999999999998</v>
      </c>
      <c r="N3904" s="9">
        <v>0</v>
      </c>
      <c r="O3904" s="9">
        <v>899.4</v>
      </c>
      <c r="P3904" s="9"/>
      <c r="Q3904" s="9"/>
      <c r="R3904" s="9"/>
      <c r="T3904">
        <f t="shared" si="547"/>
        <v>1631200</v>
      </c>
      <c r="U3904">
        <v>988</v>
      </c>
      <c r="V3904">
        <f t="shared" si="556"/>
        <v>899.4</v>
      </c>
      <c r="W3904" t="str">
        <f t="shared" si="548"/>
        <v/>
      </c>
      <c r="X3904" t="str">
        <f t="shared" si="549"/>
        <v/>
      </c>
      <c r="Y3904" t="str">
        <f t="shared" si="557"/>
        <v/>
      </c>
      <c r="Z3904" s="9"/>
      <c r="AA3904" s="14">
        <f t="shared" si="550"/>
        <v>0.68799999999999994</v>
      </c>
      <c r="AB3904" s="14">
        <f t="shared" si="551"/>
        <v>0.85499999999999998</v>
      </c>
    </row>
    <row r="3905" spans="1:28" x14ac:dyDescent="0.25">
      <c r="A3905" s="10">
        <f t="shared" si="553"/>
        <v>45454</v>
      </c>
      <c r="B3905" s="11">
        <v>163</v>
      </c>
      <c r="C3905" s="11">
        <v>1300</v>
      </c>
      <c r="D3905" s="12">
        <v>671.54166666666697</v>
      </c>
      <c r="E3905" s="9">
        <v>64.19</v>
      </c>
      <c r="F3905" s="9">
        <f t="shared" si="552"/>
        <v>0.18999999999999773</v>
      </c>
      <c r="G3905" s="9">
        <v>4.53</v>
      </c>
      <c r="H3905" s="9">
        <v>10.57</v>
      </c>
      <c r="I3905" s="9"/>
      <c r="J3905" s="9">
        <v>14.744999999999999</v>
      </c>
      <c r="K3905" s="9">
        <v>36.1</v>
      </c>
      <c r="L3905" s="9">
        <v>0.2407</v>
      </c>
      <c r="M3905" s="9">
        <v>0.27989999999999998</v>
      </c>
      <c r="N3905" s="9">
        <v>0</v>
      </c>
      <c r="O3905" s="9">
        <v>934.4</v>
      </c>
      <c r="P3905" s="9"/>
      <c r="Q3905" s="9"/>
      <c r="R3905" s="9"/>
      <c r="T3905">
        <f t="shared" si="547"/>
        <v>1631300</v>
      </c>
      <c r="U3905">
        <v>994.8</v>
      </c>
      <c r="V3905">
        <f t="shared" si="556"/>
        <v>934.4</v>
      </c>
      <c r="W3905" t="str">
        <f t="shared" si="548"/>
        <v/>
      </c>
      <c r="X3905" t="str">
        <f t="shared" si="549"/>
        <v/>
      </c>
      <c r="Y3905" t="str">
        <f t="shared" si="557"/>
        <v/>
      </c>
      <c r="Z3905" s="9"/>
      <c r="AA3905" s="14">
        <f t="shared" si="550"/>
        <v>0.60499999999999998</v>
      </c>
      <c r="AB3905" s="14">
        <f t="shared" si="551"/>
        <v>1.071</v>
      </c>
    </row>
    <row r="3906" spans="1:28" x14ac:dyDescent="0.25">
      <c r="A3906" s="10">
        <f t="shared" si="553"/>
        <v>45454</v>
      </c>
      <c r="B3906" s="11">
        <v>163</v>
      </c>
      <c r="C3906" s="11">
        <v>1400</v>
      </c>
      <c r="D3906" s="12">
        <v>671.58333333333303</v>
      </c>
      <c r="E3906" s="9">
        <v>64.08</v>
      </c>
      <c r="F3906" s="9">
        <f t="shared" si="552"/>
        <v>7.9999999999998295E-2</v>
      </c>
      <c r="G3906" s="9">
        <v>5.03</v>
      </c>
      <c r="H3906" s="9">
        <v>11.58</v>
      </c>
      <c r="I3906" s="9"/>
      <c r="J3906" s="9">
        <v>14.744999999999999</v>
      </c>
      <c r="K3906" s="9">
        <v>31.8</v>
      </c>
      <c r="L3906" s="9">
        <v>0.2407</v>
      </c>
      <c r="M3906" s="9">
        <v>0.2792</v>
      </c>
      <c r="N3906" s="9">
        <v>0</v>
      </c>
      <c r="O3906" s="9">
        <v>930.6</v>
      </c>
      <c r="P3906" s="9"/>
      <c r="Q3906" s="9"/>
      <c r="R3906" s="9"/>
      <c r="T3906">
        <f t="shared" si="547"/>
        <v>1631400</v>
      </c>
      <c r="U3906">
        <v>951.3</v>
      </c>
      <c r="V3906">
        <f t="shared" si="556"/>
        <v>930.6</v>
      </c>
      <c r="W3906" t="str">
        <f t="shared" si="548"/>
        <v/>
      </c>
      <c r="X3906" t="str">
        <f t="shared" si="549"/>
        <v/>
      </c>
      <c r="Y3906" t="str">
        <f t="shared" si="557"/>
        <v/>
      </c>
      <c r="Z3906" s="9"/>
      <c r="AA3906" s="14">
        <f t="shared" si="550"/>
        <v>0.53300000000000003</v>
      </c>
      <c r="AB3906" s="14">
        <f t="shared" si="551"/>
        <v>1.143</v>
      </c>
    </row>
    <row r="3907" spans="1:28" x14ac:dyDescent="0.25">
      <c r="A3907" s="10">
        <f t="shared" si="553"/>
        <v>45454</v>
      </c>
      <c r="B3907" s="11">
        <v>163</v>
      </c>
      <c r="C3907" s="11">
        <v>1500</v>
      </c>
      <c r="D3907" s="12">
        <v>671.625</v>
      </c>
      <c r="E3907" s="9">
        <v>64.08</v>
      </c>
      <c r="F3907" s="9">
        <f t="shared" si="552"/>
        <v>7.9999999999998295E-2</v>
      </c>
      <c r="G3907" s="9">
        <v>5.03</v>
      </c>
      <c r="H3907" s="9">
        <v>11.07</v>
      </c>
      <c r="I3907" s="9"/>
      <c r="J3907" s="9">
        <v>14.984</v>
      </c>
      <c r="K3907" s="9">
        <v>31.1</v>
      </c>
      <c r="L3907" s="9">
        <v>0.2414</v>
      </c>
      <c r="M3907" s="9">
        <v>0.2777</v>
      </c>
      <c r="N3907" s="9">
        <v>0</v>
      </c>
      <c r="O3907" s="9">
        <v>825.6</v>
      </c>
      <c r="P3907" s="9"/>
      <c r="Q3907" s="9"/>
      <c r="R3907" s="9"/>
      <c r="T3907">
        <f t="shared" si="547"/>
        <v>1631500</v>
      </c>
      <c r="U3907">
        <v>860.8</v>
      </c>
      <c r="V3907">
        <f t="shared" si="556"/>
        <v>825.6</v>
      </c>
      <c r="W3907" t="str">
        <f t="shared" si="548"/>
        <v/>
      </c>
      <c r="X3907" t="str">
        <f t="shared" si="549"/>
        <v/>
      </c>
      <c r="Y3907" t="str">
        <f t="shared" si="557"/>
        <v/>
      </c>
      <c r="Z3907" s="9"/>
      <c r="AA3907" s="14">
        <f t="shared" si="550"/>
        <v>0.53</v>
      </c>
      <c r="AB3907" s="14">
        <f t="shared" si="551"/>
        <v>1.1739999999999999</v>
      </c>
    </row>
    <row r="3908" spans="1:28" x14ac:dyDescent="0.25">
      <c r="A3908" s="10">
        <f t="shared" si="553"/>
        <v>45454</v>
      </c>
      <c r="B3908" s="11">
        <v>163</v>
      </c>
      <c r="C3908" s="11">
        <v>1600</v>
      </c>
      <c r="D3908" s="12">
        <v>671.66666666666697</v>
      </c>
      <c r="E3908" s="9">
        <v>64.08</v>
      </c>
      <c r="F3908" s="9">
        <f t="shared" si="552"/>
        <v>7.9999999999998295E-2</v>
      </c>
      <c r="G3908" s="9">
        <v>4.53</v>
      </c>
      <c r="H3908" s="9">
        <v>11.07</v>
      </c>
      <c r="I3908" s="9"/>
      <c r="J3908" s="9">
        <v>13.233000000000001</v>
      </c>
      <c r="K3908" s="9">
        <v>31.1</v>
      </c>
      <c r="L3908" s="9">
        <v>0.2414</v>
      </c>
      <c r="M3908" s="9">
        <v>0.2777</v>
      </c>
      <c r="N3908" s="9">
        <v>0</v>
      </c>
      <c r="O3908" s="9">
        <v>686.9</v>
      </c>
      <c r="P3908" s="9"/>
      <c r="Q3908" s="9"/>
      <c r="R3908" s="9"/>
      <c r="T3908">
        <f t="shared" si="547"/>
        <v>1631600</v>
      </c>
      <c r="U3908">
        <v>730</v>
      </c>
      <c r="V3908">
        <f t="shared" si="556"/>
        <v>686.9</v>
      </c>
      <c r="W3908" t="str">
        <f t="shared" si="548"/>
        <v/>
      </c>
      <c r="X3908" t="str">
        <f t="shared" si="549"/>
        <v/>
      </c>
      <c r="Y3908" t="str">
        <f t="shared" si="557"/>
        <v/>
      </c>
      <c r="Z3908" s="9"/>
      <c r="AA3908" s="14">
        <f t="shared" si="550"/>
        <v>0.47299999999999998</v>
      </c>
      <c r="AB3908" s="14">
        <f t="shared" si="551"/>
        <v>1.048</v>
      </c>
    </row>
    <row r="3909" spans="1:28" x14ac:dyDescent="0.25">
      <c r="A3909" s="10">
        <f t="shared" si="553"/>
        <v>45454</v>
      </c>
      <c r="B3909" s="11">
        <v>163</v>
      </c>
      <c r="C3909" s="11">
        <v>1700</v>
      </c>
      <c r="D3909" s="12">
        <v>671.70833333333303</v>
      </c>
      <c r="E3909" s="9">
        <v>63.84</v>
      </c>
      <c r="F3909" s="9">
        <f t="shared" si="552"/>
        <v>0</v>
      </c>
      <c r="G3909" s="9">
        <v>3.52</v>
      </c>
      <c r="H3909" s="9">
        <v>11.07</v>
      </c>
      <c r="I3909" s="9"/>
      <c r="J3909" s="9">
        <v>12.750999999999999</v>
      </c>
      <c r="K3909" s="9">
        <v>34.299999999999997</v>
      </c>
      <c r="L3909" s="9">
        <v>0.2414</v>
      </c>
      <c r="M3909" s="9">
        <v>0.2777</v>
      </c>
      <c r="N3909" s="9">
        <v>0</v>
      </c>
      <c r="O3909" s="9">
        <v>525.6</v>
      </c>
      <c r="P3909" s="9"/>
      <c r="Q3909" s="9"/>
      <c r="R3909" s="9"/>
      <c r="T3909">
        <f t="shared" ref="T3909:T3972" si="558">B3909*10000+C3909</f>
        <v>1631700</v>
      </c>
      <c r="U3909">
        <v>569.29999999999995</v>
      </c>
      <c r="V3909">
        <f t="shared" si="556"/>
        <v>525.6</v>
      </c>
      <c r="W3909" t="str">
        <f t="shared" ref="W3909:W3972" si="559">IF(C3909=2400,ROUND(L3909,3),"")</f>
        <v/>
      </c>
      <c r="X3909" t="str">
        <f t="shared" ref="X3909:X3972" si="560">IF(C3909=2400,ROUND(M3909,3),"")</f>
        <v/>
      </c>
      <c r="Y3909" t="str">
        <f t="shared" si="557"/>
        <v/>
      </c>
      <c r="Z3909" s="9"/>
      <c r="AA3909" s="14">
        <f t="shared" ref="AA3909:AA3972" si="561">ROUND((0.6105*(EXP((17.273*J3909)/(J3909+237.3))))*K3909/100,3)</f>
        <v>0.505</v>
      </c>
      <c r="AB3909" s="14">
        <f t="shared" ref="AB3909:AB3972" si="562">ROUND(AA3909/K3909*(100-K3909),3)</f>
        <v>0.96699999999999997</v>
      </c>
    </row>
    <row r="3910" spans="1:28" x14ac:dyDescent="0.25">
      <c r="A3910" s="10">
        <f t="shared" si="553"/>
        <v>45454</v>
      </c>
      <c r="B3910" s="11">
        <v>163</v>
      </c>
      <c r="C3910" s="11">
        <v>1800</v>
      </c>
      <c r="D3910" s="12">
        <v>671.75</v>
      </c>
      <c r="E3910" s="9">
        <v>63.61</v>
      </c>
      <c r="F3910" s="9">
        <f t="shared" ref="F3910:F3973" si="563">IF(E3910&gt;F$2,E3910-F$2,0)</f>
        <v>0</v>
      </c>
      <c r="G3910" s="9">
        <v>3.02</v>
      </c>
      <c r="H3910" s="9">
        <v>9.56</v>
      </c>
      <c r="I3910" s="9"/>
      <c r="J3910" s="9">
        <v>9.4600000000000009</v>
      </c>
      <c r="K3910" s="9">
        <v>43.4</v>
      </c>
      <c r="L3910" s="9">
        <v>0.2414</v>
      </c>
      <c r="M3910" s="9">
        <v>0.27700000000000002</v>
      </c>
      <c r="N3910" s="9">
        <v>0</v>
      </c>
      <c r="O3910" s="9">
        <v>293.10000000000002</v>
      </c>
      <c r="P3910" s="9"/>
      <c r="Q3910" s="9"/>
      <c r="R3910" s="9"/>
      <c r="T3910">
        <f t="shared" si="558"/>
        <v>1631800</v>
      </c>
      <c r="U3910">
        <v>391.5</v>
      </c>
      <c r="V3910">
        <f t="shared" si="556"/>
        <v>293.10000000000002</v>
      </c>
      <c r="W3910" t="str">
        <f t="shared" si="559"/>
        <v/>
      </c>
      <c r="X3910" t="str">
        <f t="shared" si="560"/>
        <v/>
      </c>
      <c r="Y3910" t="str">
        <f t="shared" si="557"/>
        <v/>
      </c>
      <c r="Z3910" s="9"/>
      <c r="AA3910" s="14">
        <f t="shared" si="561"/>
        <v>0.51400000000000001</v>
      </c>
      <c r="AB3910" s="14">
        <f t="shared" si="562"/>
        <v>0.67</v>
      </c>
    </row>
    <row r="3911" spans="1:28" x14ac:dyDescent="0.25">
      <c r="A3911" s="10">
        <f t="shared" ref="A3911:A3974" si="564">A$5-1+B3911</f>
        <v>45454</v>
      </c>
      <c r="B3911" s="11">
        <v>163</v>
      </c>
      <c r="C3911" s="11">
        <v>1900</v>
      </c>
      <c r="D3911" s="12">
        <v>671.79166666666697</v>
      </c>
      <c r="E3911" s="9">
        <v>63.37</v>
      </c>
      <c r="F3911" s="9">
        <f t="shared" si="563"/>
        <v>0</v>
      </c>
      <c r="G3911" s="9">
        <v>4.03</v>
      </c>
      <c r="H3911" s="9">
        <v>9.06</v>
      </c>
      <c r="I3911" s="9"/>
      <c r="J3911" s="9">
        <v>6.585</v>
      </c>
      <c r="K3911" s="9">
        <v>47</v>
      </c>
      <c r="L3911" s="9">
        <v>0.2422</v>
      </c>
      <c r="M3911" s="9">
        <v>0.27700000000000002</v>
      </c>
      <c r="N3911" s="9">
        <v>0</v>
      </c>
      <c r="O3911" s="9">
        <v>135.6</v>
      </c>
      <c r="P3911" s="9"/>
      <c r="Q3911" s="9"/>
      <c r="R3911" s="9"/>
      <c r="T3911">
        <f t="shared" si="558"/>
        <v>1631900</v>
      </c>
      <c r="U3911">
        <v>213.2</v>
      </c>
      <c r="V3911">
        <f t="shared" si="556"/>
        <v>135.6</v>
      </c>
      <c r="W3911" t="str">
        <f t="shared" si="559"/>
        <v/>
      </c>
      <c r="X3911" t="str">
        <f t="shared" si="560"/>
        <v/>
      </c>
      <c r="Y3911" t="str">
        <f t="shared" si="557"/>
        <v/>
      </c>
      <c r="Z3911" s="9"/>
      <c r="AA3911" s="14">
        <f t="shared" si="561"/>
        <v>0.45700000000000002</v>
      </c>
      <c r="AB3911" s="14">
        <f t="shared" si="562"/>
        <v>0.51500000000000001</v>
      </c>
    </row>
    <row r="3912" spans="1:28" x14ac:dyDescent="0.25">
      <c r="A3912" s="10">
        <f t="shared" si="564"/>
        <v>45454</v>
      </c>
      <c r="B3912" s="11">
        <v>163</v>
      </c>
      <c r="C3912" s="11">
        <v>2000</v>
      </c>
      <c r="D3912" s="12">
        <v>671.83333333333303</v>
      </c>
      <c r="E3912" s="9">
        <v>63.37</v>
      </c>
      <c r="F3912" s="9">
        <f t="shared" si="563"/>
        <v>0</v>
      </c>
      <c r="G3912" s="9">
        <v>3.02</v>
      </c>
      <c r="H3912" s="9">
        <v>9.06</v>
      </c>
      <c r="I3912" s="9"/>
      <c r="J3912" s="9">
        <v>3.9849999999999999</v>
      </c>
      <c r="K3912" s="9">
        <v>54.7</v>
      </c>
      <c r="L3912" s="9">
        <v>0.2414</v>
      </c>
      <c r="M3912" s="9">
        <v>0.27629999999999999</v>
      </c>
      <c r="N3912" s="9">
        <v>0</v>
      </c>
      <c r="O3912" s="9">
        <v>23.1</v>
      </c>
      <c r="P3912" s="9"/>
      <c r="Q3912" s="9"/>
      <c r="R3912" s="9"/>
      <c r="T3912">
        <f t="shared" si="558"/>
        <v>1632000</v>
      </c>
      <c r="U3912">
        <v>59</v>
      </c>
      <c r="V3912">
        <f t="shared" si="556"/>
        <v>23.1</v>
      </c>
      <c r="W3912" t="str">
        <f t="shared" si="559"/>
        <v/>
      </c>
      <c r="X3912" t="str">
        <f t="shared" si="560"/>
        <v/>
      </c>
      <c r="Y3912" t="str">
        <f t="shared" si="557"/>
        <v/>
      </c>
      <c r="Z3912" s="9"/>
      <c r="AA3912" s="14">
        <f t="shared" si="561"/>
        <v>0.44400000000000001</v>
      </c>
      <c r="AB3912" s="14">
        <f t="shared" si="562"/>
        <v>0.36799999999999999</v>
      </c>
    </row>
    <row r="3913" spans="1:28" x14ac:dyDescent="0.25">
      <c r="A3913" s="10">
        <f t="shared" si="564"/>
        <v>45454</v>
      </c>
      <c r="B3913" s="11">
        <v>163</v>
      </c>
      <c r="C3913" s="11">
        <v>2100</v>
      </c>
      <c r="D3913" s="12">
        <v>671.875</v>
      </c>
      <c r="E3913" s="9">
        <v>63.49</v>
      </c>
      <c r="F3913" s="9">
        <f t="shared" si="563"/>
        <v>0</v>
      </c>
      <c r="G3913" s="9">
        <v>3.02</v>
      </c>
      <c r="H3913" s="9">
        <v>8.56</v>
      </c>
      <c r="I3913" s="9"/>
      <c r="J3913" s="9">
        <v>3.4329999999999998</v>
      </c>
      <c r="K3913" s="9">
        <v>61.9</v>
      </c>
      <c r="L3913" s="9">
        <v>0.2414</v>
      </c>
      <c r="M3913" s="9">
        <v>0.27629999999999999</v>
      </c>
      <c r="N3913" s="9">
        <v>0</v>
      </c>
      <c r="O3913" s="9">
        <v>0.6</v>
      </c>
      <c r="P3913" s="9"/>
      <c r="Q3913" s="9"/>
      <c r="R3913" s="9"/>
      <c r="T3913">
        <f t="shared" si="558"/>
        <v>1632100</v>
      </c>
      <c r="U3913">
        <v>0</v>
      </c>
      <c r="V3913">
        <f t="shared" si="556"/>
        <v>0</v>
      </c>
      <c r="W3913" t="str">
        <f t="shared" si="559"/>
        <v/>
      </c>
      <c r="X3913" t="str">
        <f t="shared" si="560"/>
        <v/>
      </c>
      <c r="Y3913" t="str">
        <f t="shared" si="557"/>
        <v/>
      </c>
      <c r="Z3913" s="9"/>
      <c r="AA3913" s="14">
        <f t="shared" si="561"/>
        <v>0.48299999999999998</v>
      </c>
      <c r="AB3913" s="14">
        <f t="shared" si="562"/>
        <v>0.29699999999999999</v>
      </c>
    </row>
    <row r="3914" spans="1:28" x14ac:dyDescent="0.25">
      <c r="A3914" s="10">
        <f t="shared" si="564"/>
        <v>45454</v>
      </c>
      <c r="B3914" s="11">
        <v>163</v>
      </c>
      <c r="C3914" s="11">
        <v>2200</v>
      </c>
      <c r="D3914" s="12">
        <v>671.91666666666697</v>
      </c>
      <c r="E3914" s="9">
        <v>63.37</v>
      </c>
      <c r="F3914" s="9">
        <f t="shared" si="563"/>
        <v>0</v>
      </c>
      <c r="G3914" s="9">
        <v>2.0099999999999998</v>
      </c>
      <c r="H3914" s="9">
        <v>8.56</v>
      </c>
      <c r="I3914" s="9"/>
      <c r="J3914" s="9">
        <v>2.37</v>
      </c>
      <c r="K3914" s="9">
        <v>64.400000000000006</v>
      </c>
      <c r="L3914" s="9">
        <v>0.2407</v>
      </c>
      <c r="M3914" s="9">
        <v>0.27629999999999999</v>
      </c>
      <c r="N3914" s="9">
        <v>0</v>
      </c>
      <c r="O3914" s="9">
        <v>0.6</v>
      </c>
      <c r="P3914" s="9"/>
      <c r="Q3914" s="9"/>
      <c r="R3914" s="9"/>
      <c r="T3914">
        <f t="shared" si="558"/>
        <v>1632200</v>
      </c>
      <c r="U3914">
        <v>0</v>
      </c>
      <c r="V3914">
        <f t="shared" si="556"/>
        <v>0</v>
      </c>
      <c r="W3914" t="str">
        <f t="shared" si="559"/>
        <v/>
      </c>
      <c r="X3914" t="str">
        <f t="shared" si="560"/>
        <v/>
      </c>
      <c r="Y3914" t="str">
        <f t="shared" si="557"/>
        <v/>
      </c>
      <c r="Z3914" s="9"/>
      <c r="AA3914" s="14">
        <f t="shared" si="561"/>
        <v>0.46600000000000003</v>
      </c>
      <c r="AB3914" s="14">
        <f t="shared" si="562"/>
        <v>0.25800000000000001</v>
      </c>
    </row>
    <row r="3915" spans="1:28" x14ac:dyDescent="0.25">
      <c r="A3915" s="10">
        <f t="shared" si="564"/>
        <v>45454</v>
      </c>
      <c r="B3915" s="11">
        <v>163</v>
      </c>
      <c r="C3915" s="11">
        <v>2300</v>
      </c>
      <c r="D3915" s="12">
        <v>671.95833333333303</v>
      </c>
      <c r="E3915" s="9">
        <v>63.49</v>
      </c>
      <c r="F3915" s="9">
        <f t="shared" si="563"/>
        <v>0</v>
      </c>
      <c r="G3915" s="9">
        <v>2.52</v>
      </c>
      <c r="H3915" s="9">
        <v>8.56</v>
      </c>
      <c r="I3915" s="9"/>
      <c r="J3915" s="9">
        <v>1.778</v>
      </c>
      <c r="K3915" s="9">
        <v>69.900000000000006</v>
      </c>
      <c r="L3915" s="9">
        <v>0.2407</v>
      </c>
      <c r="M3915" s="9">
        <v>0.27629999999999999</v>
      </c>
      <c r="N3915" s="9">
        <v>0</v>
      </c>
      <c r="O3915" s="9">
        <v>0.6</v>
      </c>
      <c r="P3915" s="9"/>
      <c r="Q3915" s="9"/>
      <c r="R3915" s="9"/>
      <c r="T3915">
        <f t="shared" si="558"/>
        <v>1632300</v>
      </c>
      <c r="U3915">
        <v>0</v>
      </c>
      <c r="V3915">
        <f t="shared" si="556"/>
        <v>0</v>
      </c>
      <c r="W3915" t="str">
        <f t="shared" si="559"/>
        <v/>
      </c>
      <c r="X3915" t="str">
        <f t="shared" si="560"/>
        <v/>
      </c>
      <c r="Y3915" t="str">
        <f t="shared" si="557"/>
        <v/>
      </c>
      <c r="Z3915" s="9"/>
      <c r="AA3915" s="14">
        <f t="shared" si="561"/>
        <v>0.48499999999999999</v>
      </c>
      <c r="AB3915" s="14">
        <f t="shared" si="562"/>
        <v>0.20899999999999999</v>
      </c>
    </row>
    <row r="3916" spans="1:28" x14ac:dyDescent="0.25">
      <c r="A3916" s="10">
        <f t="shared" si="564"/>
        <v>45454</v>
      </c>
      <c r="B3916" s="11">
        <v>163</v>
      </c>
      <c r="C3916" s="11">
        <v>2400</v>
      </c>
      <c r="D3916" s="12">
        <v>672</v>
      </c>
      <c r="E3916" s="9">
        <v>63.37</v>
      </c>
      <c r="F3916" s="9">
        <f t="shared" si="563"/>
        <v>0</v>
      </c>
      <c r="G3916" s="9">
        <v>3.02</v>
      </c>
      <c r="H3916" s="9">
        <v>8.56</v>
      </c>
      <c r="I3916" s="9"/>
      <c r="J3916" s="9">
        <v>0.77</v>
      </c>
      <c r="K3916" s="9">
        <v>75.2</v>
      </c>
      <c r="L3916" s="9">
        <v>0.24</v>
      </c>
      <c r="M3916" s="9">
        <v>0.27629999999999999</v>
      </c>
      <c r="N3916" s="9">
        <v>0</v>
      </c>
      <c r="O3916" s="9">
        <v>0.6</v>
      </c>
      <c r="P3916" s="9"/>
      <c r="Q3916" s="9"/>
      <c r="R3916" s="9"/>
      <c r="T3916">
        <f t="shared" si="558"/>
        <v>1632400</v>
      </c>
      <c r="U3916">
        <v>0</v>
      </c>
      <c r="V3916">
        <f t="shared" si="556"/>
        <v>0</v>
      </c>
      <c r="W3916">
        <f t="shared" si="559"/>
        <v>0.24</v>
      </c>
      <c r="X3916">
        <f t="shared" si="560"/>
        <v>0.27600000000000002</v>
      </c>
      <c r="Y3916">
        <f t="shared" si="557"/>
        <v>0</v>
      </c>
      <c r="Z3916" s="9"/>
      <c r="AA3916" s="14">
        <f t="shared" si="561"/>
        <v>0.48499999999999999</v>
      </c>
      <c r="AB3916" s="14">
        <f t="shared" si="562"/>
        <v>0.16</v>
      </c>
    </row>
    <row r="3917" spans="1:28" x14ac:dyDescent="0.25">
      <c r="A3917" s="10">
        <f t="shared" si="564"/>
        <v>45455</v>
      </c>
      <c r="B3917" s="11">
        <v>164</v>
      </c>
      <c r="C3917" s="11">
        <v>100</v>
      </c>
      <c r="D3917" s="12">
        <v>672.04166666666697</v>
      </c>
      <c r="E3917" s="9">
        <v>63.49</v>
      </c>
      <c r="F3917" s="9">
        <f t="shared" si="563"/>
        <v>0</v>
      </c>
      <c r="G3917" s="9">
        <v>1.51</v>
      </c>
      <c r="H3917" s="9">
        <v>6.04</v>
      </c>
      <c r="I3917" s="9"/>
      <c r="J3917" s="9">
        <v>-3.2000000000000001E-2</v>
      </c>
      <c r="K3917" s="9">
        <v>80.2</v>
      </c>
      <c r="L3917" s="9">
        <v>0.24</v>
      </c>
      <c r="M3917" s="9">
        <v>0.27629999999999999</v>
      </c>
      <c r="N3917" s="9">
        <v>0</v>
      </c>
      <c r="O3917" s="9">
        <v>0.6</v>
      </c>
      <c r="P3917" s="9"/>
      <c r="Q3917" s="9"/>
      <c r="R3917" s="9"/>
      <c r="T3917">
        <f t="shared" si="558"/>
        <v>1640100</v>
      </c>
      <c r="U3917">
        <v>0</v>
      </c>
      <c r="V3917">
        <f t="shared" si="556"/>
        <v>0</v>
      </c>
      <c r="W3917" t="str">
        <f t="shared" si="559"/>
        <v/>
      </c>
      <c r="X3917" t="str">
        <f t="shared" si="560"/>
        <v/>
      </c>
      <c r="Y3917" t="str">
        <f t="shared" si="557"/>
        <v/>
      </c>
      <c r="Z3917" s="9"/>
      <c r="AA3917" s="14">
        <f t="shared" si="561"/>
        <v>0.48799999999999999</v>
      </c>
      <c r="AB3917" s="14">
        <f t="shared" si="562"/>
        <v>0.12</v>
      </c>
    </row>
    <row r="3918" spans="1:28" x14ac:dyDescent="0.25">
      <c r="A3918" s="10">
        <f t="shared" si="564"/>
        <v>45455</v>
      </c>
      <c r="B3918" s="11">
        <v>164</v>
      </c>
      <c r="C3918" s="11">
        <v>200</v>
      </c>
      <c r="D3918" s="12">
        <v>672.08333333333303</v>
      </c>
      <c r="E3918" s="9">
        <v>63.61</v>
      </c>
      <c r="F3918" s="9">
        <f t="shared" si="563"/>
        <v>0</v>
      </c>
      <c r="G3918" s="9">
        <v>1.51</v>
      </c>
      <c r="H3918" s="9">
        <v>5.54</v>
      </c>
      <c r="I3918" s="9"/>
      <c r="J3918" s="9">
        <v>-0.42299999999999999</v>
      </c>
      <c r="K3918" s="9">
        <v>84.1</v>
      </c>
      <c r="L3918" s="9">
        <v>0.24</v>
      </c>
      <c r="M3918" s="9">
        <v>0.27629999999999999</v>
      </c>
      <c r="N3918" s="9">
        <v>0</v>
      </c>
      <c r="O3918" s="9">
        <v>0.6</v>
      </c>
      <c r="P3918" s="9"/>
      <c r="Q3918" s="9"/>
      <c r="R3918" s="9"/>
      <c r="T3918">
        <f t="shared" si="558"/>
        <v>1640200</v>
      </c>
      <c r="U3918">
        <v>0</v>
      </c>
      <c r="V3918">
        <f t="shared" si="556"/>
        <v>0</v>
      </c>
      <c r="W3918" t="str">
        <f t="shared" si="559"/>
        <v/>
      </c>
      <c r="X3918" t="str">
        <f t="shared" si="560"/>
        <v/>
      </c>
      <c r="Y3918" t="str">
        <f t="shared" si="557"/>
        <v/>
      </c>
      <c r="Z3918" s="9"/>
      <c r="AA3918" s="14">
        <f t="shared" si="561"/>
        <v>0.498</v>
      </c>
      <c r="AB3918" s="14">
        <f t="shared" si="562"/>
        <v>9.4E-2</v>
      </c>
    </row>
    <row r="3919" spans="1:28" x14ac:dyDescent="0.25">
      <c r="A3919" s="10">
        <f t="shared" si="564"/>
        <v>45455</v>
      </c>
      <c r="B3919" s="11">
        <v>164</v>
      </c>
      <c r="C3919" s="11">
        <v>300</v>
      </c>
      <c r="D3919" s="12">
        <v>672.125</v>
      </c>
      <c r="E3919" s="9">
        <v>63.37</v>
      </c>
      <c r="F3919" s="9">
        <f t="shared" si="563"/>
        <v>0</v>
      </c>
      <c r="G3919" s="9">
        <v>0.5</v>
      </c>
      <c r="H3919" s="9">
        <v>4.53</v>
      </c>
      <c r="I3919" s="9"/>
      <c r="J3919" s="9">
        <v>-1.157</v>
      </c>
      <c r="K3919" s="9">
        <v>85.8</v>
      </c>
      <c r="L3919" s="9">
        <v>0.24</v>
      </c>
      <c r="M3919" s="9">
        <v>0.27629999999999999</v>
      </c>
      <c r="N3919" s="9">
        <v>0</v>
      </c>
      <c r="O3919" s="9">
        <v>0.6</v>
      </c>
      <c r="P3919" s="9"/>
      <c r="Q3919" s="9"/>
      <c r="R3919" s="9"/>
      <c r="T3919">
        <f t="shared" si="558"/>
        <v>1640300</v>
      </c>
      <c r="U3919">
        <v>0</v>
      </c>
      <c r="V3919">
        <f t="shared" si="556"/>
        <v>0</v>
      </c>
      <c r="W3919" t="str">
        <f t="shared" si="559"/>
        <v/>
      </c>
      <c r="X3919" t="str">
        <f t="shared" si="560"/>
        <v/>
      </c>
      <c r="Y3919" t="str">
        <f t="shared" si="557"/>
        <v/>
      </c>
      <c r="Z3919" s="9"/>
      <c r="AA3919" s="14">
        <f t="shared" si="561"/>
        <v>0.48099999999999998</v>
      </c>
      <c r="AB3919" s="14">
        <f t="shared" si="562"/>
        <v>0.08</v>
      </c>
    </row>
    <row r="3920" spans="1:28" x14ac:dyDescent="0.25">
      <c r="A3920" s="10">
        <f t="shared" si="564"/>
        <v>45455</v>
      </c>
      <c r="B3920" s="11">
        <v>164</v>
      </c>
      <c r="C3920" s="11">
        <v>400</v>
      </c>
      <c r="D3920" s="12">
        <v>672.16666666666697</v>
      </c>
      <c r="E3920" s="9">
        <v>63.61</v>
      </c>
      <c r="F3920" s="9">
        <f t="shared" si="563"/>
        <v>0</v>
      </c>
      <c r="G3920" s="9">
        <v>0</v>
      </c>
      <c r="H3920" s="9">
        <v>2.52</v>
      </c>
      <c r="I3920" s="9"/>
      <c r="J3920" s="9">
        <v>-1.641</v>
      </c>
      <c r="K3920" s="9">
        <v>88.5</v>
      </c>
      <c r="L3920" s="9">
        <v>0.24</v>
      </c>
      <c r="M3920" s="9">
        <v>0.27560000000000001</v>
      </c>
      <c r="N3920" s="9">
        <v>0</v>
      </c>
      <c r="O3920" s="9">
        <v>1.9</v>
      </c>
      <c r="P3920" s="9"/>
      <c r="Q3920" s="9"/>
      <c r="R3920" s="9"/>
      <c r="T3920">
        <f t="shared" si="558"/>
        <v>1640400</v>
      </c>
      <c r="U3920">
        <v>0</v>
      </c>
      <c r="V3920">
        <f t="shared" si="556"/>
        <v>1.9</v>
      </c>
      <c r="W3920" t="str">
        <f t="shared" si="559"/>
        <v/>
      </c>
      <c r="X3920" t="str">
        <f t="shared" si="560"/>
        <v/>
      </c>
      <c r="Y3920" t="str">
        <f t="shared" si="557"/>
        <v/>
      </c>
      <c r="Z3920" s="9"/>
      <c r="AA3920" s="14">
        <f t="shared" si="561"/>
        <v>0.47899999999999998</v>
      </c>
      <c r="AB3920" s="14">
        <f t="shared" si="562"/>
        <v>6.2E-2</v>
      </c>
    </row>
    <row r="3921" spans="1:28" x14ac:dyDescent="0.25">
      <c r="A3921" s="10">
        <f t="shared" si="564"/>
        <v>45455</v>
      </c>
      <c r="B3921" s="11">
        <v>164</v>
      </c>
      <c r="C3921" s="11">
        <v>500</v>
      </c>
      <c r="D3921" s="12">
        <v>672.20833333333303</v>
      </c>
      <c r="E3921" s="9">
        <v>63.73</v>
      </c>
      <c r="F3921" s="9">
        <f t="shared" si="563"/>
        <v>0</v>
      </c>
      <c r="G3921" s="9">
        <v>0</v>
      </c>
      <c r="H3921" s="9">
        <v>2.0099999999999998</v>
      </c>
      <c r="I3921" s="9"/>
      <c r="J3921" s="9">
        <v>-0.98599999999999999</v>
      </c>
      <c r="K3921" s="9">
        <v>88.7</v>
      </c>
      <c r="L3921" s="9">
        <v>0.2392</v>
      </c>
      <c r="M3921" s="9">
        <v>0.27560000000000001</v>
      </c>
      <c r="N3921" s="9">
        <v>0</v>
      </c>
      <c r="O3921" s="9">
        <v>13.1</v>
      </c>
      <c r="P3921" s="9"/>
      <c r="Q3921" s="9"/>
      <c r="R3921" s="9"/>
      <c r="T3921">
        <f t="shared" si="558"/>
        <v>1640500</v>
      </c>
      <c r="U3921">
        <v>30.8</v>
      </c>
      <c r="V3921">
        <f t="shared" si="556"/>
        <v>13.1</v>
      </c>
      <c r="W3921" t="str">
        <f t="shared" si="559"/>
        <v/>
      </c>
      <c r="X3921" t="str">
        <f t="shared" si="560"/>
        <v/>
      </c>
      <c r="Y3921" t="str">
        <f t="shared" si="557"/>
        <v/>
      </c>
      <c r="Z3921" s="9"/>
      <c r="AA3921" s="14">
        <f t="shared" si="561"/>
        <v>0.504</v>
      </c>
      <c r="AB3921" s="14">
        <f t="shared" si="562"/>
        <v>6.4000000000000001E-2</v>
      </c>
    </row>
    <row r="3922" spans="1:28" x14ac:dyDescent="0.25">
      <c r="A3922" s="10">
        <f t="shared" si="564"/>
        <v>45455</v>
      </c>
      <c r="B3922" s="11">
        <v>164</v>
      </c>
      <c r="C3922" s="11">
        <v>600</v>
      </c>
      <c r="D3922" s="12">
        <v>672.25</v>
      </c>
      <c r="E3922" s="9">
        <v>63.37</v>
      </c>
      <c r="F3922" s="9">
        <f t="shared" si="563"/>
        <v>0</v>
      </c>
      <c r="G3922" s="9">
        <v>0</v>
      </c>
      <c r="H3922" s="9">
        <v>3.52</v>
      </c>
      <c r="I3922" s="9"/>
      <c r="J3922" s="9">
        <v>2.7170000000000001</v>
      </c>
      <c r="K3922" s="9">
        <v>82.1</v>
      </c>
      <c r="L3922" s="9">
        <v>0.2392</v>
      </c>
      <c r="M3922" s="9">
        <v>0.27560000000000001</v>
      </c>
      <c r="N3922" s="9">
        <v>0</v>
      </c>
      <c r="O3922" s="9">
        <v>183.1</v>
      </c>
      <c r="P3922" s="9"/>
      <c r="Q3922" s="9"/>
      <c r="R3922" s="9"/>
      <c r="T3922">
        <f t="shared" si="558"/>
        <v>1640600</v>
      </c>
      <c r="U3922">
        <v>169</v>
      </c>
      <c r="V3922">
        <f t="shared" si="556"/>
        <v>183.1</v>
      </c>
      <c r="W3922" t="str">
        <f t="shared" si="559"/>
        <v/>
      </c>
      <c r="X3922" t="str">
        <f t="shared" si="560"/>
        <v/>
      </c>
      <c r="Y3922" t="str">
        <f t="shared" si="557"/>
        <v/>
      </c>
      <c r="Z3922" s="9"/>
      <c r="AA3922" s="14">
        <f t="shared" si="561"/>
        <v>0.60899999999999999</v>
      </c>
      <c r="AB3922" s="14">
        <f t="shared" si="562"/>
        <v>0.13300000000000001</v>
      </c>
    </row>
    <row r="3923" spans="1:28" x14ac:dyDescent="0.25">
      <c r="A3923" s="10">
        <f t="shared" si="564"/>
        <v>45455</v>
      </c>
      <c r="B3923" s="11">
        <v>164</v>
      </c>
      <c r="C3923" s="11">
        <v>700</v>
      </c>
      <c r="D3923" s="12">
        <v>672.29166666666697</v>
      </c>
      <c r="E3923" s="9">
        <v>63.02</v>
      </c>
      <c r="F3923" s="9">
        <f t="shared" si="563"/>
        <v>0</v>
      </c>
      <c r="G3923" s="9">
        <v>0</v>
      </c>
      <c r="H3923" s="9">
        <v>3.02</v>
      </c>
      <c r="I3923" s="9"/>
      <c r="J3923" s="9">
        <v>5.5650000000000004</v>
      </c>
      <c r="K3923" s="9">
        <v>72.3</v>
      </c>
      <c r="L3923" s="9">
        <v>0.23849999999999999</v>
      </c>
      <c r="M3923" s="9">
        <v>0.27560000000000001</v>
      </c>
      <c r="N3923" s="9">
        <v>0</v>
      </c>
      <c r="O3923" s="9">
        <v>363.1</v>
      </c>
      <c r="P3923" s="9"/>
      <c r="Q3923" s="9"/>
      <c r="R3923" s="9"/>
      <c r="T3923">
        <f t="shared" si="558"/>
        <v>1640700</v>
      </c>
      <c r="U3923">
        <v>343.8</v>
      </c>
      <c r="V3923">
        <f t="shared" si="556"/>
        <v>363.1</v>
      </c>
      <c r="W3923" t="str">
        <f t="shared" si="559"/>
        <v/>
      </c>
      <c r="X3923" t="str">
        <f t="shared" si="560"/>
        <v/>
      </c>
      <c r="Y3923" t="str">
        <f t="shared" si="557"/>
        <v/>
      </c>
      <c r="Z3923" s="9"/>
      <c r="AA3923" s="14">
        <f t="shared" si="561"/>
        <v>0.65600000000000003</v>
      </c>
      <c r="AB3923" s="14">
        <f t="shared" si="562"/>
        <v>0.251</v>
      </c>
    </row>
    <row r="3924" spans="1:28" x14ac:dyDescent="0.25">
      <c r="A3924" s="10">
        <f t="shared" si="564"/>
        <v>45455</v>
      </c>
      <c r="B3924" s="11">
        <v>164</v>
      </c>
      <c r="C3924" s="11">
        <v>800</v>
      </c>
      <c r="D3924" s="12">
        <v>672.33333333333303</v>
      </c>
      <c r="E3924" s="9">
        <v>63.14</v>
      </c>
      <c r="F3924" s="9">
        <f t="shared" si="563"/>
        <v>0</v>
      </c>
      <c r="G3924" s="9">
        <v>0.5</v>
      </c>
      <c r="H3924" s="9">
        <v>4.03</v>
      </c>
      <c r="I3924" s="9"/>
      <c r="J3924" s="9">
        <v>6.2039999999999997</v>
      </c>
      <c r="K3924" s="9">
        <v>63</v>
      </c>
      <c r="L3924" s="9">
        <v>0.23849999999999999</v>
      </c>
      <c r="M3924" s="9">
        <v>0.27560000000000001</v>
      </c>
      <c r="N3924" s="9">
        <v>0</v>
      </c>
      <c r="O3924" s="9">
        <v>318.10000000000002</v>
      </c>
      <c r="P3924" s="9"/>
      <c r="Q3924" s="9"/>
      <c r="R3924" s="9"/>
      <c r="T3924">
        <f t="shared" si="558"/>
        <v>1640800</v>
      </c>
      <c r="U3924">
        <v>523.70000000000005</v>
      </c>
      <c r="V3924">
        <f t="shared" si="556"/>
        <v>318.10000000000002</v>
      </c>
      <c r="W3924" t="str">
        <f t="shared" si="559"/>
        <v/>
      </c>
      <c r="X3924" t="str">
        <f t="shared" si="560"/>
        <v/>
      </c>
      <c r="Y3924" t="str">
        <f t="shared" si="557"/>
        <v/>
      </c>
      <c r="Z3924" s="9"/>
      <c r="AA3924" s="14">
        <f t="shared" si="561"/>
        <v>0.59699999999999998</v>
      </c>
      <c r="AB3924" s="14">
        <f t="shared" si="562"/>
        <v>0.35099999999999998</v>
      </c>
    </row>
    <row r="3925" spans="1:28" x14ac:dyDescent="0.25">
      <c r="A3925" s="10">
        <f t="shared" si="564"/>
        <v>45455</v>
      </c>
      <c r="B3925" s="11">
        <v>164</v>
      </c>
      <c r="C3925" s="11">
        <v>900</v>
      </c>
      <c r="D3925" s="12">
        <v>672.375</v>
      </c>
      <c r="E3925" s="9">
        <v>64.540000000000006</v>
      </c>
      <c r="F3925" s="9">
        <f t="shared" si="563"/>
        <v>0.54000000000000625</v>
      </c>
      <c r="G3925" s="9">
        <v>1.01</v>
      </c>
      <c r="H3925" s="9">
        <v>5.03</v>
      </c>
      <c r="I3925" s="9"/>
      <c r="J3925" s="9">
        <v>8.99</v>
      </c>
      <c r="K3925" s="9">
        <v>56.8</v>
      </c>
      <c r="L3925" s="9">
        <v>0.23849999999999999</v>
      </c>
      <c r="M3925" s="9">
        <v>0.27560000000000001</v>
      </c>
      <c r="N3925" s="9">
        <v>0</v>
      </c>
      <c r="O3925" s="9">
        <v>781.9</v>
      </c>
      <c r="P3925" s="9"/>
      <c r="Q3925" s="9"/>
      <c r="R3925" s="9"/>
      <c r="T3925">
        <f t="shared" si="558"/>
        <v>1640900</v>
      </c>
      <c r="U3925">
        <v>690</v>
      </c>
      <c r="V3925">
        <f t="shared" si="556"/>
        <v>781.9</v>
      </c>
      <c r="W3925" t="str">
        <f t="shared" si="559"/>
        <v/>
      </c>
      <c r="X3925" t="str">
        <f t="shared" si="560"/>
        <v/>
      </c>
      <c r="Y3925" t="str">
        <f t="shared" si="557"/>
        <v/>
      </c>
      <c r="Z3925" s="9"/>
      <c r="AA3925" s="14">
        <f t="shared" si="561"/>
        <v>0.65100000000000002</v>
      </c>
      <c r="AB3925" s="14">
        <f t="shared" si="562"/>
        <v>0.495</v>
      </c>
    </row>
    <row r="3926" spans="1:28" x14ac:dyDescent="0.25">
      <c r="A3926" s="10">
        <f t="shared" si="564"/>
        <v>45455</v>
      </c>
      <c r="B3926" s="11">
        <v>164</v>
      </c>
      <c r="C3926" s="11">
        <v>1000</v>
      </c>
      <c r="D3926" s="12">
        <v>672.41666666666697</v>
      </c>
      <c r="E3926" s="9">
        <v>64.540000000000006</v>
      </c>
      <c r="F3926" s="9">
        <f t="shared" si="563"/>
        <v>0.54000000000000625</v>
      </c>
      <c r="G3926" s="9">
        <v>1.01</v>
      </c>
      <c r="H3926" s="9">
        <v>5.03</v>
      </c>
      <c r="I3926" s="9"/>
      <c r="J3926" s="9">
        <v>9.0399999999999991</v>
      </c>
      <c r="K3926" s="9">
        <v>53.9</v>
      </c>
      <c r="L3926" s="9">
        <v>0.23849999999999999</v>
      </c>
      <c r="M3926" s="9">
        <v>0.27560000000000001</v>
      </c>
      <c r="N3926" s="9">
        <v>0</v>
      </c>
      <c r="O3926" s="9">
        <v>761.9</v>
      </c>
      <c r="P3926" s="9"/>
      <c r="Q3926" s="9"/>
      <c r="R3926" s="9"/>
      <c r="T3926">
        <f t="shared" si="558"/>
        <v>1641000</v>
      </c>
      <c r="U3926">
        <v>829.7</v>
      </c>
      <c r="V3926">
        <f t="shared" si="556"/>
        <v>761.9</v>
      </c>
      <c r="W3926" t="str">
        <f t="shared" si="559"/>
        <v/>
      </c>
      <c r="X3926" t="str">
        <f t="shared" si="560"/>
        <v/>
      </c>
      <c r="Y3926" t="str">
        <f t="shared" si="557"/>
        <v/>
      </c>
      <c r="Z3926" s="9"/>
      <c r="AA3926" s="14">
        <f t="shared" si="561"/>
        <v>0.62</v>
      </c>
      <c r="AB3926" s="14">
        <f t="shared" si="562"/>
        <v>0.53</v>
      </c>
    </row>
    <row r="3927" spans="1:28" x14ac:dyDescent="0.25">
      <c r="A3927" s="10">
        <f t="shared" si="564"/>
        <v>45455</v>
      </c>
      <c r="B3927" s="11">
        <v>164</v>
      </c>
      <c r="C3927" s="11">
        <v>1100</v>
      </c>
      <c r="D3927" s="12">
        <v>672.45833333333303</v>
      </c>
      <c r="E3927" s="9">
        <v>64.66</v>
      </c>
      <c r="F3927" s="9">
        <f t="shared" si="563"/>
        <v>0.65999999999999659</v>
      </c>
      <c r="G3927" s="9">
        <v>1.51</v>
      </c>
      <c r="H3927" s="9">
        <v>5.03</v>
      </c>
      <c r="I3927" s="9"/>
      <c r="J3927" s="9">
        <v>10.124000000000001</v>
      </c>
      <c r="K3927" s="9">
        <v>48.2</v>
      </c>
      <c r="L3927" s="9">
        <v>0.23849999999999999</v>
      </c>
      <c r="M3927" s="9">
        <v>0.27479999999999999</v>
      </c>
      <c r="N3927" s="9">
        <v>0</v>
      </c>
      <c r="O3927" s="9">
        <v>963.1</v>
      </c>
      <c r="P3927" s="9"/>
      <c r="Q3927" s="9"/>
      <c r="R3927" s="9"/>
      <c r="T3927">
        <f t="shared" si="558"/>
        <v>1641100</v>
      </c>
      <c r="U3927">
        <v>931.7</v>
      </c>
      <c r="V3927">
        <f t="shared" si="556"/>
        <v>963.1</v>
      </c>
      <c r="W3927" t="str">
        <f t="shared" si="559"/>
        <v/>
      </c>
      <c r="X3927" t="str">
        <f t="shared" si="560"/>
        <v/>
      </c>
      <c r="Y3927" t="str">
        <f t="shared" si="557"/>
        <v/>
      </c>
      <c r="Z3927" s="9"/>
      <c r="AA3927" s="14">
        <f t="shared" si="561"/>
        <v>0.59699999999999998</v>
      </c>
      <c r="AB3927" s="14">
        <f t="shared" si="562"/>
        <v>0.64200000000000002</v>
      </c>
    </row>
    <row r="3928" spans="1:28" x14ac:dyDescent="0.25">
      <c r="A3928" s="10">
        <f t="shared" si="564"/>
        <v>45455</v>
      </c>
      <c r="B3928" s="11">
        <v>164</v>
      </c>
      <c r="C3928" s="11">
        <v>1200</v>
      </c>
      <c r="D3928" s="12">
        <v>672.5</v>
      </c>
      <c r="E3928" s="9">
        <v>64.540000000000006</v>
      </c>
      <c r="F3928" s="9">
        <f t="shared" si="563"/>
        <v>0.54000000000000625</v>
      </c>
      <c r="G3928" s="9">
        <v>1.51</v>
      </c>
      <c r="H3928" s="9">
        <v>6.04</v>
      </c>
      <c r="I3928" s="9"/>
      <c r="J3928" s="9">
        <v>10.882999999999999</v>
      </c>
      <c r="K3928" s="9">
        <v>45.3</v>
      </c>
      <c r="L3928" s="9">
        <v>0.23849999999999999</v>
      </c>
      <c r="M3928" s="9">
        <v>0.27479999999999999</v>
      </c>
      <c r="N3928" s="9">
        <v>0</v>
      </c>
      <c r="O3928" s="9">
        <v>978.1</v>
      </c>
      <c r="P3928" s="9"/>
      <c r="Q3928" s="9"/>
      <c r="R3928" s="9"/>
      <c r="T3928">
        <f t="shared" si="558"/>
        <v>1641200</v>
      </c>
      <c r="U3928">
        <v>988.2</v>
      </c>
      <c r="V3928">
        <f t="shared" si="556"/>
        <v>978.1</v>
      </c>
      <c r="W3928" t="str">
        <f t="shared" si="559"/>
        <v/>
      </c>
      <c r="X3928" t="str">
        <f t="shared" si="560"/>
        <v/>
      </c>
      <c r="Y3928" t="str">
        <f t="shared" si="557"/>
        <v/>
      </c>
      <c r="Z3928" s="9"/>
      <c r="AA3928" s="14">
        <f t="shared" si="561"/>
        <v>0.59</v>
      </c>
      <c r="AB3928" s="14">
        <f t="shared" si="562"/>
        <v>0.71199999999999997</v>
      </c>
    </row>
    <row r="3929" spans="1:28" x14ac:dyDescent="0.25">
      <c r="A3929" s="10">
        <f t="shared" si="564"/>
        <v>45455</v>
      </c>
      <c r="B3929" s="11">
        <v>164</v>
      </c>
      <c r="C3929" s="11">
        <v>1300</v>
      </c>
      <c r="D3929" s="12">
        <v>672.54166666666697</v>
      </c>
      <c r="E3929" s="9">
        <v>64.08</v>
      </c>
      <c r="F3929" s="9">
        <f t="shared" si="563"/>
        <v>7.9999999999998295E-2</v>
      </c>
      <c r="G3929" s="9">
        <v>1.51</v>
      </c>
      <c r="H3929" s="9">
        <v>6.04</v>
      </c>
      <c r="I3929" s="9"/>
      <c r="J3929" s="9">
        <v>10.686999999999999</v>
      </c>
      <c r="K3929" s="9">
        <v>47.3</v>
      </c>
      <c r="L3929" s="9">
        <v>0.2392</v>
      </c>
      <c r="M3929" s="9">
        <v>0.27410000000000001</v>
      </c>
      <c r="N3929" s="9">
        <v>0</v>
      </c>
      <c r="O3929" s="9">
        <v>631.9</v>
      </c>
      <c r="P3929" s="9"/>
      <c r="Q3929" s="9"/>
      <c r="R3929" s="9"/>
      <c r="T3929">
        <f t="shared" si="558"/>
        <v>1641300</v>
      </c>
      <c r="U3929">
        <v>994.8</v>
      </c>
      <c r="V3929">
        <f t="shared" si="556"/>
        <v>631.9</v>
      </c>
      <c r="W3929" t="str">
        <f t="shared" si="559"/>
        <v/>
      </c>
      <c r="X3929" t="str">
        <f t="shared" si="560"/>
        <v/>
      </c>
      <c r="Y3929" t="str">
        <f t="shared" si="557"/>
        <v/>
      </c>
      <c r="Z3929" s="9"/>
      <c r="AA3929" s="14">
        <f t="shared" si="561"/>
        <v>0.60799999999999998</v>
      </c>
      <c r="AB3929" s="14">
        <f t="shared" si="562"/>
        <v>0.67700000000000005</v>
      </c>
    </row>
    <row r="3930" spans="1:28" x14ac:dyDescent="0.25">
      <c r="A3930" s="10">
        <f t="shared" si="564"/>
        <v>45455</v>
      </c>
      <c r="B3930" s="11">
        <v>164</v>
      </c>
      <c r="C3930" s="11">
        <v>1400</v>
      </c>
      <c r="D3930" s="12">
        <v>672.58333333333303</v>
      </c>
      <c r="E3930" s="9">
        <v>64.19</v>
      </c>
      <c r="F3930" s="9">
        <f t="shared" si="563"/>
        <v>0.18999999999999773</v>
      </c>
      <c r="G3930" s="9">
        <v>1.51</v>
      </c>
      <c r="H3930" s="9">
        <v>5.03</v>
      </c>
      <c r="I3930" s="9"/>
      <c r="J3930" s="9">
        <v>11.2</v>
      </c>
      <c r="K3930" s="9">
        <v>44.8</v>
      </c>
      <c r="L3930" s="9">
        <v>0.2392</v>
      </c>
      <c r="M3930" s="9">
        <v>0.27410000000000001</v>
      </c>
      <c r="N3930" s="9">
        <v>0</v>
      </c>
      <c r="O3930" s="9">
        <v>701.9</v>
      </c>
      <c r="P3930" s="9"/>
      <c r="Q3930" s="9"/>
      <c r="R3930" s="9"/>
      <c r="T3930">
        <f t="shared" si="558"/>
        <v>1641400</v>
      </c>
      <c r="U3930">
        <v>951.7</v>
      </c>
      <c r="V3930">
        <f t="shared" si="556"/>
        <v>701.9</v>
      </c>
      <c r="W3930" t="str">
        <f t="shared" si="559"/>
        <v/>
      </c>
      <c r="X3930" t="str">
        <f t="shared" si="560"/>
        <v/>
      </c>
      <c r="Y3930" t="str">
        <f t="shared" si="557"/>
        <v/>
      </c>
      <c r="Z3930" s="9"/>
      <c r="AA3930" s="14">
        <f t="shared" si="561"/>
        <v>0.59599999999999997</v>
      </c>
      <c r="AB3930" s="14">
        <f t="shared" si="562"/>
        <v>0.73399999999999999</v>
      </c>
    </row>
    <row r="3931" spans="1:28" x14ac:dyDescent="0.25">
      <c r="A3931" s="10">
        <f t="shared" si="564"/>
        <v>45455</v>
      </c>
      <c r="B3931" s="11">
        <v>164</v>
      </c>
      <c r="C3931" s="11">
        <v>1500</v>
      </c>
      <c r="D3931" s="12">
        <v>672.625</v>
      </c>
      <c r="E3931" s="9">
        <v>63.61</v>
      </c>
      <c r="F3931" s="9">
        <f t="shared" si="563"/>
        <v>0</v>
      </c>
      <c r="G3931" s="9">
        <v>1.01</v>
      </c>
      <c r="H3931" s="9">
        <v>4.03</v>
      </c>
      <c r="I3931" s="9"/>
      <c r="J3931" s="9">
        <v>11.54</v>
      </c>
      <c r="K3931" s="9">
        <v>45.5</v>
      </c>
      <c r="L3931" s="9">
        <v>0.24</v>
      </c>
      <c r="M3931" s="9">
        <v>0.27410000000000001</v>
      </c>
      <c r="N3931" s="9">
        <v>0</v>
      </c>
      <c r="O3931" s="9">
        <v>455.6</v>
      </c>
      <c r="P3931" s="9"/>
      <c r="Q3931" s="9"/>
      <c r="R3931" s="9"/>
      <c r="T3931">
        <f t="shared" si="558"/>
        <v>1641500</v>
      </c>
      <c r="U3931">
        <v>861.5</v>
      </c>
      <c r="V3931">
        <f t="shared" si="556"/>
        <v>455.6</v>
      </c>
      <c r="W3931" t="str">
        <f t="shared" si="559"/>
        <v/>
      </c>
      <c r="X3931" t="str">
        <f t="shared" si="560"/>
        <v/>
      </c>
      <c r="Y3931" t="str">
        <f t="shared" si="557"/>
        <v/>
      </c>
      <c r="Z3931" s="9"/>
      <c r="AA3931" s="14">
        <f t="shared" si="561"/>
        <v>0.61899999999999999</v>
      </c>
      <c r="AB3931" s="14">
        <f t="shared" si="562"/>
        <v>0.74099999999999999</v>
      </c>
    </row>
    <row r="3932" spans="1:28" x14ac:dyDescent="0.25">
      <c r="A3932" s="10">
        <f t="shared" si="564"/>
        <v>45455</v>
      </c>
      <c r="B3932" s="11">
        <v>164</v>
      </c>
      <c r="C3932" s="11">
        <v>1600</v>
      </c>
      <c r="D3932" s="12">
        <v>672.66666666666697</v>
      </c>
      <c r="E3932" s="9">
        <v>63.96</v>
      </c>
      <c r="F3932" s="9">
        <f t="shared" si="563"/>
        <v>0</v>
      </c>
      <c r="G3932" s="9">
        <v>1.51</v>
      </c>
      <c r="H3932" s="9">
        <v>6.04</v>
      </c>
      <c r="I3932" s="9"/>
      <c r="J3932" s="9">
        <v>13.161</v>
      </c>
      <c r="K3932" s="9">
        <v>39.799999999999997</v>
      </c>
      <c r="L3932" s="9">
        <v>0.24</v>
      </c>
      <c r="M3932" s="9">
        <v>0.27339999999999998</v>
      </c>
      <c r="N3932" s="9">
        <v>0</v>
      </c>
      <c r="O3932" s="9">
        <v>718.1</v>
      </c>
      <c r="P3932" s="9"/>
      <c r="Q3932" s="9"/>
      <c r="R3932" s="9"/>
      <c r="T3932">
        <f t="shared" si="558"/>
        <v>1641600</v>
      </c>
      <c r="U3932">
        <v>730.8</v>
      </c>
      <c r="V3932">
        <f t="shared" si="556"/>
        <v>718.1</v>
      </c>
      <c r="W3932" t="str">
        <f t="shared" si="559"/>
        <v/>
      </c>
      <c r="X3932" t="str">
        <f t="shared" si="560"/>
        <v/>
      </c>
      <c r="Y3932" t="str">
        <f t="shared" si="557"/>
        <v/>
      </c>
      <c r="Z3932" s="9"/>
      <c r="AA3932" s="14">
        <f t="shared" si="561"/>
        <v>0.60199999999999998</v>
      </c>
      <c r="AB3932" s="14">
        <f t="shared" si="562"/>
        <v>0.91100000000000003</v>
      </c>
    </row>
    <row r="3933" spans="1:28" x14ac:dyDescent="0.25">
      <c r="A3933" s="10">
        <f t="shared" si="564"/>
        <v>45455</v>
      </c>
      <c r="B3933" s="11">
        <v>164</v>
      </c>
      <c r="C3933" s="11">
        <v>1700</v>
      </c>
      <c r="D3933" s="12">
        <v>672.70833333333303</v>
      </c>
      <c r="E3933" s="9">
        <v>63.26</v>
      </c>
      <c r="F3933" s="9">
        <f t="shared" si="563"/>
        <v>0</v>
      </c>
      <c r="G3933" s="9">
        <v>1.01</v>
      </c>
      <c r="H3933" s="9">
        <v>4.03</v>
      </c>
      <c r="I3933" s="9"/>
      <c r="J3933" s="9">
        <v>10.686999999999999</v>
      </c>
      <c r="K3933" s="9">
        <v>41.6</v>
      </c>
      <c r="L3933" s="9">
        <v>0.24</v>
      </c>
      <c r="M3933" s="9">
        <v>0.27339999999999998</v>
      </c>
      <c r="N3933" s="9">
        <v>0</v>
      </c>
      <c r="O3933" s="9">
        <v>339.4</v>
      </c>
      <c r="P3933" s="9"/>
      <c r="Q3933" s="9"/>
      <c r="R3933" s="9"/>
      <c r="T3933">
        <f t="shared" si="558"/>
        <v>1641700</v>
      </c>
      <c r="U3933">
        <v>570.70000000000005</v>
      </c>
      <c r="V3933">
        <f t="shared" si="556"/>
        <v>339.4</v>
      </c>
      <c r="W3933" t="str">
        <f t="shared" si="559"/>
        <v/>
      </c>
      <c r="X3933" t="str">
        <f t="shared" si="560"/>
        <v/>
      </c>
      <c r="Y3933" t="str">
        <f t="shared" si="557"/>
        <v/>
      </c>
      <c r="Z3933" s="9"/>
      <c r="AA3933" s="14">
        <f t="shared" si="561"/>
        <v>0.53500000000000003</v>
      </c>
      <c r="AB3933" s="14">
        <f t="shared" si="562"/>
        <v>0.751</v>
      </c>
    </row>
    <row r="3934" spans="1:28" x14ac:dyDescent="0.25">
      <c r="A3934" s="10">
        <f t="shared" si="564"/>
        <v>45455</v>
      </c>
      <c r="B3934" s="11">
        <v>164</v>
      </c>
      <c r="C3934" s="11">
        <v>1800</v>
      </c>
      <c r="D3934" s="12">
        <v>672.75</v>
      </c>
      <c r="E3934" s="9">
        <v>63.49</v>
      </c>
      <c r="F3934" s="9">
        <f t="shared" si="563"/>
        <v>0</v>
      </c>
      <c r="G3934" s="9">
        <v>1.01</v>
      </c>
      <c r="H3934" s="9">
        <v>4.53</v>
      </c>
      <c r="I3934" s="9"/>
      <c r="J3934" s="9">
        <v>11.637</v>
      </c>
      <c r="K3934" s="9">
        <v>42</v>
      </c>
      <c r="L3934" s="9">
        <v>0.24</v>
      </c>
      <c r="M3934" s="9">
        <v>0.2727</v>
      </c>
      <c r="N3934" s="9">
        <v>0</v>
      </c>
      <c r="O3934" s="9">
        <v>331.9</v>
      </c>
      <c r="P3934" s="9"/>
      <c r="Q3934" s="9"/>
      <c r="R3934" s="9"/>
      <c r="T3934">
        <f t="shared" si="558"/>
        <v>1641800</v>
      </c>
      <c r="U3934">
        <v>392.7</v>
      </c>
      <c r="V3934">
        <f t="shared" si="556"/>
        <v>331.9</v>
      </c>
      <c r="W3934" t="str">
        <f t="shared" si="559"/>
        <v/>
      </c>
      <c r="X3934" t="str">
        <f t="shared" si="560"/>
        <v/>
      </c>
      <c r="Y3934" t="str">
        <f t="shared" si="557"/>
        <v/>
      </c>
      <c r="Z3934" s="9"/>
      <c r="AA3934" s="14">
        <f t="shared" si="561"/>
        <v>0.57499999999999996</v>
      </c>
      <c r="AB3934" s="14">
        <f t="shared" si="562"/>
        <v>0.79400000000000004</v>
      </c>
    </row>
    <row r="3935" spans="1:28" x14ac:dyDescent="0.25">
      <c r="A3935" s="10">
        <f t="shared" si="564"/>
        <v>45455</v>
      </c>
      <c r="B3935" s="11">
        <v>164</v>
      </c>
      <c r="C3935" s="11">
        <v>1900</v>
      </c>
      <c r="D3935" s="12">
        <v>672.79166666666697</v>
      </c>
      <c r="E3935" s="9">
        <v>63.14</v>
      </c>
      <c r="F3935" s="9">
        <f t="shared" si="563"/>
        <v>0</v>
      </c>
      <c r="G3935" s="9">
        <v>1.01</v>
      </c>
      <c r="H3935" s="9">
        <v>4.03</v>
      </c>
      <c r="I3935" s="9"/>
      <c r="J3935" s="9">
        <v>7.242</v>
      </c>
      <c r="K3935" s="9">
        <v>44.3</v>
      </c>
      <c r="L3935" s="9">
        <v>0.24</v>
      </c>
      <c r="M3935" s="9">
        <v>0.2727</v>
      </c>
      <c r="N3935" s="9">
        <v>0</v>
      </c>
      <c r="O3935" s="9">
        <v>149.4</v>
      </c>
      <c r="P3935" s="9"/>
      <c r="Q3935" s="9"/>
      <c r="R3935" s="9"/>
      <c r="T3935">
        <f t="shared" si="558"/>
        <v>1641900</v>
      </c>
      <c r="U3935">
        <v>214.3</v>
      </c>
      <c r="V3935">
        <f t="shared" si="556"/>
        <v>149.4</v>
      </c>
      <c r="W3935" t="str">
        <f t="shared" si="559"/>
        <v/>
      </c>
      <c r="X3935" t="str">
        <f t="shared" si="560"/>
        <v/>
      </c>
      <c r="Y3935" t="str">
        <f t="shared" si="557"/>
        <v/>
      </c>
      <c r="Z3935" s="9"/>
      <c r="AA3935" s="14">
        <f t="shared" si="561"/>
        <v>0.45100000000000001</v>
      </c>
      <c r="AB3935" s="14">
        <f t="shared" si="562"/>
        <v>0.56699999999999995</v>
      </c>
    </row>
    <row r="3936" spans="1:28" x14ac:dyDescent="0.25">
      <c r="A3936" s="10">
        <f t="shared" si="564"/>
        <v>45455</v>
      </c>
      <c r="B3936" s="11">
        <v>164</v>
      </c>
      <c r="C3936" s="11">
        <v>2000</v>
      </c>
      <c r="D3936" s="12">
        <v>672.83333333333303</v>
      </c>
      <c r="E3936" s="9">
        <v>63.26</v>
      </c>
      <c r="F3936" s="9">
        <f t="shared" si="563"/>
        <v>0</v>
      </c>
      <c r="G3936" s="9">
        <v>0.5</v>
      </c>
      <c r="H3936" s="9">
        <v>2.52</v>
      </c>
      <c r="I3936" s="9"/>
      <c r="J3936" s="9">
        <v>5.024</v>
      </c>
      <c r="K3936" s="9">
        <v>59.7</v>
      </c>
      <c r="L3936" s="9">
        <v>0.2392</v>
      </c>
      <c r="M3936" s="9">
        <v>0.2727</v>
      </c>
      <c r="N3936" s="9">
        <v>0</v>
      </c>
      <c r="O3936" s="9">
        <v>18.100000000000001</v>
      </c>
      <c r="P3936" s="9"/>
      <c r="Q3936" s="9"/>
      <c r="R3936" s="9"/>
      <c r="T3936">
        <f t="shared" si="558"/>
        <v>1642000</v>
      </c>
      <c r="U3936">
        <v>60.3</v>
      </c>
      <c r="V3936">
        <f t="shared" si="556"/>
        <v>18.100000000000001</v>
      </c>
      <c r="W3936" t="str">
        <f t="shared" si="559"/>
        <v/>
      </c>
      <c r="X3936" t="str">
        <f t="shared" si="560"/>
        <v/>
      </c>
      <c r="Y3936" t="str">
        <f t="shared" si="557"/>
        <v/>
      </c>
      <c r="Z3936" s="9"/>
      <c r="AA3936" s="14">
        <f t="shared" si="561"/>
        <v>0.52100000000000002</v>
      </c>
      <c r="AB3936" s="14">
        <f t="shared" si="562"/>
        <v>0.35199999999999998</v>
      </c>
    </row>
    <row r="3937" spans="1:28" x14ac:dyDescent="0.25">
      <c r="A3937" s="10">
        <f t="shared" si="564"/>
        <v>45455</v>
      </c>
      <c r="B3937" s="11">
        <v>164</v>
      </c>
      <c r="C3937" s="11">
        <v>2100</v>
      </c>
      <c r="D3937" s="12">
        <v>672.875</v>
      </c>
      <c r="E3937" s="9">
        <v>63.49</v>
      </c>
      <c r="F3937" s="9">
        <f t="shared" si="563"/>
        <v>0</v>
      </c>
      <c r="G3937" s="9">
        <v>0.5</v>
      </c>
      <c r="H3937" s="9">
        <v>2.52</v>
      </c>
      <c r="I3937" s="9"/>
      <c r="J3937" s="9">
        <v>4.4800000000000004</v>
      </c>
      <c r="K3937" s="9">
        <v>63.1</v>
      </c>
      <c r="L3937" s="9">
        <v>0.2392</v>
      </c>
      <c r="M3937" s="9">
        <v>0.2727</v>
      </c>
      <c r="N3937" s="9">
        <v>0</v>
      </c>
      <c r="O3937" s="9">
        <v>0.6</v>
      </c>
      <c r="P3937" s="9"/>
      <c r="Q3937" s="9"/>
      <c r="R3937" s="9"/>
      <c r="T3937">
        <f t="shared" si="558"/>
        <v>1642100</v>
      </c>
      <c r="U3937">
        <v>0</v>
      </c>
      <c r="V3937">
        <f t="shared" si="556"/>
        <v>0</v>
      </c>
      <c r="W3937" t="str">
        <f t="shared" si="559"/>
        <v/>
      </c>
      <c r="X3937" t="str">
        <f t="shared" si="560"/>
        <v/>
      </c>
      <c r="Y3937" t="str">
        <f t="shared" si="557"/>
        <v/>
      </c>
      <c r="Z3937" s="9"/>
      <c r="AA3937" s="14">
        <f t="shared" si="561"/>
        <v>0.53100000000000003</v>
      </c>
      <c r="AB3937" s="14">
        <f t="shared" si="562"/>
        <v>0.311</v>
      </c>
    </row>
    <row r="3938" spans="1:28" x14ac:dyDescent="0.25">
      <c r="A3938" s="10">
        <f t="shared" si="564"/>
        <v>45455</v>
      </c>
      <c r="B3938" s="11">
        <v>164</v>
      </c>
      <c r="C3938" s="11">
        <v>2200</v>
      </c>
      <c r="D3938" s="12">
        <v>672.91666666666697</v>
      </c>
      <c r="E3938" s="9">
        <v>63.14</v>
      </c>
      <c r="F3938" s="9">
        <f t="shared" si="563"/>
        <v>0</v>
      </c>
      <c r="G3938" s="9">
        <v>1.51</v>
      </c>
      <c r="H3938" s="9">
        <v>4.53</v>
      </c>
      <c r="I3938" s="9"/>
      <c r="J3938" s="9">
        <v>5.0759999999999996</v>
      </c>
      <c r="K3938" s="9">
        <v>61</v>
      </c>
      <c r="L3938" s="9">
        <v>0.2392</v>
      </c>
      <c r="M3938" s="9">
        <v>0.27189999999999998</v>
      </c>
      <c r="N3938" s="9">
        <v>0</v>
      </c>
      <c r="O3938" s="9">
        <v>0.6</v>
      </c>
      <c r="P3938" s="9"/>
      <c r="Q3938" s="9"/>
      <c r="R3938" s="9"/>
      <c r="T3938">
        <f t="shared" si="558"/>
        <v>1642200</v>
      </c>
      <c r="U3938">
        <v>0</v>
      </c>
      <c r="V3938">
        <f t="shared" si="556"/>
        <v>0</v>
      </c>
      <c r="W3938" t="str">
        <f t="shared" si="559"/>
        <v/>
      </c>
      <c r="X3938" t="str">
        <f t="shared" si="560"/>
        <v/>
      </c>
      <c r="Y3938" t="str">
        <f t="shared" si="557"/>
        <v/>
      </c>
      <c r="Z3938" s="9"/>
      <c r="AA3938" s="14">
        <f t="shared" si="561"/>
        <v>0.53500000000000003</v>
      </c>
      <c r="AB3938" s="14">
        <f t="shared" si="562"/>
        <v>0.34200000000000003</v>
      </c>
    </row>
    <row r="3939" spans="1:28" x14ac:dyDescent="0.25">
      <c r="A3939" s="10">
        <f t="shared" si="564"/>
        <v>45455</v>
      </c>
      <c r="B3939" s="11">
        <v>164</v>
      </c>
      <c r="C3939" s="11">
        <v>2300</v>
      </c>
      <c r="D3939" s="12">
        <v>672.95833333333303</v>
      </c>
      <c r="E3939" s="9">
        <v>63.37</v>
      </c>
      <c r="F3939" s="9">
        <f t="shared" si="563"/>
        <v>0</v>
      </c>
      <c r="G3939" s="9">
        <v>2.0099999999999998</v>
      </c>
      <c r="H3939" s="9">
        <v>4.53</v>
      </c>
      <c r="I3939" s="9"/>
      <c r="J3939" s="9">
        <v>4.6879999999999997</v>
      </c>
      <c r="K3939" s="9">
        <v>62.5</v>
      </c>
      <c r="L3939" s="9">
        <v>0.23849999999999999</v>
      </c>
      <c r="M3939" s="9">
        <v>0.2727</v>
      </c>
      <c r="N3939" s="9">
        <v>0</v>
      </c>
      <c r="O3939" s="9">
        <v>0.6</v>
      </c>
      <c r="P3939" s="9"/>
      <c r="Q3939" s="9"/>
      <c r="R3939" s="9"/>
      <c r="T3939">
        <f t="shared" si="558"/>
        <v>1642300</v>
      </c>
      <c r="U3939">
        <v>0</v>
      </c>
      <c r="V3939">
        <f t="shared" si="556"/>
        <v>0</v>
      </c>
      <c r="W3939" t="str">
        <f t="shared" si="559"/>
        <v/>
      </c>
      <c r="X3939" t="str">
        <f t="shared" si="560"/>
        <v/>
      </c>
      <c r="Y3939" t="str">
        <f t="shared" si="557"/>
        <v/>
      </c>
      <c r="Z3939" s="9"/>
      <c r="AA3939" s="14">
        <f t="shared" si="561"/>
        <v>0.53300000000000003</v>
      </c>
      <c r="AB3939" s="14">
        <f t="shared" si="562"/>
        <v>0.32</v>
      </c>
    </row>
    <row r="3940" spans="1:28" x14ac:dyDescent="0.25">
      <c r="A3940" s="10">
        <f t="shared" si="564"/>
        <v>45455</v>
      </c>
      <c r="B3940" s="11">
        <v>164</v>
      </c>
      <c r="C3940" s="11">
        <v>2400</v>
      </c>
      <c r="D3940" s="12">
        <v>673</v>
      </c>
      <c r="E3940" s="9">
        <v>63.37</v>
      </c>
      <c r="F3940" s="9">
        <f t="shared" si="563"/>
        <v>0</v>
      </c>
      <c r="G3940" s="9">
        <v>1.51</v>
      </c>
      <c r="H3940" s="9">
        <v>4.53</v>
      </c>
      <c r="I3940" s="9"/>
      <c r="J3940" s="9">
        <v>4.7140000000000004</v>
      </c>
      <c r="K3940" s="9">
        <v>61.4</v>
      </c>
      <c r="L3940" s="9">
        <v>0.23849999999999999</v>
      </c>
      <c r="M3940" s="9">
        <v>0.2727</v>
      </c>
      <c r="N3940" s="9">
        <v>0</v>
      </c>
      <c r="O3940" s="9">
        <v>0.6</v>
      </c>
      <c r="P3940" s="9"/>
      <c r="Q3940" s="9"/>
      <c r="R3940" s="9"/>
      <c r="T3940">
        <f t="shared" si="558"/>
        <v>1642400</v>
      </c>
      <c r="U3940">
        <v>0</v>
      </c>
      <c r="V3940">
        <f t="shared" si="556"/>
        <v>0</v>
      </c>
      <c r="W3940">
        <f t="shared" si="559"/>
        <v>0.23899999999999999</v>
      </c>
      <c r="X3940">
        <f t="shared" si="560"/>
        <v>0.27300000000000002</v>
      </c>
      <c r="Y3940">
        <f t="shared" si="557"/>
        <v>0</v>
      </c>
      <c r="Z3940" s="9"/>
      <c r="AA3940" s="14">
        <f t="shared" si="561"/>
        <v>0.52500000000000002</v>
      </c>
      <c r="AB3940" s="14">
        <f t="shared" si="562"/>
        <v>0.33</v>
      </c>
    </row>
    <row r="3941" spans="1:28" x14ac:dyDescent="0.25">
      <c r="A3941" s="10">
        <f t="shared" si="564"/>
        <v>45456</v>
      </c>
      <c r="B3941" s="11">
        <v>165</v>
      </c>
      <c r="C3941" s="11">
        <v>100</v>
      </c>
      <c r="D3941" s="12">
        <v>673.04166666666697</v>
      </c>
      <c r="E3941" s="9">
        <v>63.02</v>
      </c>
      <c r="F3941" s="9">
        <f t="shared" si="563"/>
        <v>0</v>
      </c>
      <c r="G3941" s="9">
        <v>1.01</v>
      </c>
      <c r="H3941" s="9">
        <v>4.53</v>
      </c>
      <c r="I3941" s="9"/>
      <c r="J3941" s="9">
        <v>2.637</v>
      </c>
      <c r="K3941" s="9">
        <v>63.9</v>
      </c>
      <c r="L3941" s="9">
        <v>0.23849999999999999</v>
      </c>
      <c r="M3941" s="9">
        <v>0.27189999999999998</v>
      </c>
      <c r="N3941" s="9">
        <v>0</v>
      </c>
      <c r="O3941" s="9">
        <v>0.6</v>
      </c>
      <c r="P3941" s="9"/>
      <c r="Q3941" s="9"/>
      <c r="R3941" s="9"/>
      <c r="T3941">
        <f t="shared" si="558"/>
        <v>1650100</v>
      </c>
      <c r="U3941">
        <v>0</v>
      </c>
      <c r="V3941">
        <f t="shared" si="556"/>
        <v>0</v>
      </c>
      <c r="W3941" t="str">
        <f t="shared" si="559"/>
        <v/>
      </c>
      <c r="X3941" t="str">
        <f t="shared" si="560"/>
        <v/>
      </c>
      <c r="Y3941" t="str">
        <f t="shared" si="557"/>
        <v/>
      </c>
      <c r="Z3941" s="9"/>
      <c r="AA3941" s="14">
        <f t="shared" si="561"/>
        <v>0.47199999999999998</v>
      </c>
      <c r="AB3941" s="14">
        <f t="shared" si="562"/>
        <v>0.26700000000000002</v>
      </c>
    </row>
    <row r="3942" spans="1:28" x14ac:dyDescent="0.25">
      <c r="A3942" s="10">
        <f t="shared" si="564"/>
        <v>45456</v>
      </c>
      <c r="B3942" s="11">
        <v>165</v>
      </c>
      <c r="C3942" s="11">
        <v>200</v>
      </c>
      <c r="D3942" s="12">
        <v>673.08333333333303</v>
      </c>
      <c r="E3942" s="9">
        <v>63.26</v>
      </c>
      <c r="F3942" s="9">
        <f t="shared" si="563"/>
        <v>0</v>
      </c>
      <c r="G3942" s="9">
        <v>1.01</v>
      </c>
      <c r="H3942" s="9">
        <v>2.52</v>
      </c>
      <c r="I3942" s="9"/>
      <c r="J3942" s="9">
        <v>1.7509999999999999</v>
      </c>
      <c r="K3942" s="9">
        <v>73.5</v>
      </c>
      <c r="L3942" s="9">
        <v>0.23849999999999999</v>
      </c>
      <c r="M3942" s="9">
        <v>0.27189999999999998</v>
      </c>
      <c r="N3942" s="9">
        <v>0</v>
      </c>
      <c r="O3942" s="9">
        <v>0.6</v>
      </c>
      <c r="P3942" s="9"/>
      <c r="Q3942" s="9"/>
      <c r="R3942" s="9"/>
      <c r="T3942">
        <f t="shared" si="558"/>
        <v>1650200</v>
      </c>
      <c r="U3942">
        <v>0</v>
      </c>
      <c r="V3942">
        <f t="shared" si="556"/>
        <v>0</v>
      </c>
      <c r="W3942" t="str">
        <f t="shared" si="559"/>
        <v/>
      </c>
      <c r="X3942" t="str">
        <f t="shared" si="560"/>
        <v/>
      </c>
      <c r="Y3942" t="str">
        <f t="shared" si="557"/>
        <v/>
      </c>
      <c r="Z3942" s="9"/>
      <c r="AA3942" s="14">
        <f t="shared" si="561"/>
        <v>0.50900000000000001</v>
      </c>
      <c r="AB3942" s="14">
        <f t="shared" si="562"/>
        <v>0.184</v>
      </c>
    </row>
    <row r="3943" spans="1:28" x14ac:dyDescent="0.25">
      <c r="A3943" s="10">
        <f t="shared" si="564"/>
        <v>45456</v>
      </c>
      <c r="B3943" s="11">
        <v>165</v>
      </c>
      <c r="C3943" s="11">
        <v>300</v>
      </c>
      <c r="D3943" s="12">
        <v>673.125</v>
      </c>
      <c r="E3943" s="9">
        <v>62.79</v>
      </c>
      <c r="F3943" s="9">
        <f t="shared" si="563"/>
        <v>0</v>
      </c>
      <c r="G3943" s="9">
        <v>0.5</v>
      </c>
      <c r="H3943" s="9">
        <v>3.02</v>
      </c>
      <c r="I3943" s="9"/>
      <c r="J3943" s="9">
        <v>3.4329999999999998</v>
      </c>
      <c r="K3943" s="9">
        <v>67.7</v>
      </c>
      <c r="L3943" s="9">
        <v>0.23780000000000001</v>
      </c>
      <c r="M3943" s="9">
        <v>0.27189999999999998</v>
      </c>
      <c r="N3943" s="9">
        <v>0</v>
      </c>
      <c r="O3943" s="9">
        <v>0.6</v>
      </c>
      <c r="P3943" s="9"/>
      <c r="Q3943" s="9"/>
      <c r="R3943" s="9"/>
      <c r="T3943">
        <f t="shared" si="558"/>
        <v>1650300</v>
      </c>
      <c r="U3943">
        <v>0</v>
      </c>
      <c r="V3943">
        <f t="shared" si="556"/>
        <v>0</v>
      </c>
      <c r="W3943" t="str">
        <f t="shared" si="559"/>
        <v/>
      </c>
      <c r="X3943" t="str">
        <f t="shared" si="560"/>
        <v/>
      </c>
      <c r="Y3943" t="str">
        <f t="shared" si="557"/>
        <v/>
      </c>
      <c r="Z3943" s="9"/>
      <c r="AA3943" s="14">
        <f t="shared" si="561"/>
        <v>0.52900000000000003</v>
      </c>
      <c r="AB3943" s="14">
        <f t="shared" si="562"/>
        <v>0.252</v>
      </c>
    </row>
    <row r="3944" spans="1:28" x14ac:dyDescent="0.25">
      <c r="A3944" s="10">
        <f t="shared" si="564"/>
        <v>45456</v>
      </c>
      <c r="B3944" s="11">
        <v>165</v>
      </c>
      <c r="C3944" s="11">
        <v>400</v>
      </c>
      <c r="D3944" s="12">
        <v>673.16666666666697</v>
      </c>
      <c r="E3944" s="9">
        <v>63.14</v>
      </c>
      <c r="F3944" s="9">
        <f t="shared" si="563"/>
        <v>0</v>
      </c>
      <c r="G3944" s="9">
        <v>0.5</v>
      </c>
      <c r="H3944" s="9">
        <v>2.52</v>
      </c>
      <c r="I3944" s="9"/>
      <c r="J3944" s="9">
        <v>3.722</v>
      </c>
      <c r="K3944" s="9">
        <v>66.8</v>
      </c>
      <c r="L3944" s="9">
        <v>0.23780000000000001</v>
      </c>
      <c r="M3944" s="9">
        <v>0.27189999999999998</v>
      </c>
      <c r="N3944" s="9">
        <v>0</v>
      </c>
      <c r="O3944" s="9">
        <v>1.9</v>
      </c>
      <c r="P3944" s="9"/>
      <c r="Q3944" s="9"/>
      <c r="R3944" s="9"/>
      <c r="T3944">
        <f t="shared" si="558"/>
        <v>1650400</v>
      </c>
      <c r="U3944">
        <v>0</v>
      </c>
      <c r="V3944">
        <f t="shared" si="556"/>
        <v>1.9</v>
      </c>
      <c r="W3944" t="str">
        <f t="shared" si="559"/>
        <v/>
      </c>
      <c r="X3944" t="str">
        <f t="shared" si="560"/>
        <v/>
      </c>
      <c r="Y3944" t="str">
        <f t="shared" si="557"/>
        <v/>
      </c>
      <c r="Z3944" s="9"/>
      <c r="AA3944" s="14">
        <f t="shared" si="561"/>
        <v>0.53200000000000003</v>
      </c>
      <c r="AB3944" s="14">
        <f t="shared" si="562"/>
        <v>0.26400000000000001</v>
      </c>
    </row>
    <row r="3945" spans="1:28" x14ac:dyDescent="0.25">
      <c r="A3945" s="10">
        <f t="shared" si="564"/>
        <v>45456</v>
      </c>
      <c r="B3945" s="11">
        <v>165</v>
      </c>
      <c r="C3945" s="11">
        <v>500</v>
      </c>
      <c r="D3945" s="12">
        <v>673.20833333333303</v>
      </c>
      <c r="E3945" s="9">
        <v>63.02</v>
      </c>
      <c r="F3945" s="9">
        <f t="shared" si="563"/>
        <v>0</v>
      </c>
      <c r="G3945" s="9">
        <v>0</v>
      </c>
      <c r="H3945" s="9">
        <v>2.52</v>
      </c>
      <c r="I3945" s="9"/>
      <c r="J3945" s="9">
        <v>2.903</v>
      </c>
      <c r="K3945" s="9">
        <v>67.599999999999994</v>
      </c>
      <c r="L3945" s="9">
        <v>0.23780000000000001</v>
      </c>
      <c r="M3945" s="9">
        <v>0.27189999999999998</v>
      </c>
      <c r="N3945" s="9">
        <v>0</v>
      </c>
      <c r="O3945" s="9">
        <v>13.1</v>
      </c>
      <c r="P3945" s="9"/>
      <c r="Q3945" s="9"/>
      <c r="R3945" s="9"/>
      <c r="T3945">
        <f t="shared" si="558"/>
        <v>1650500</v>
      </c>
      <c r="U3945">
        <v>31</v>
      </c>
      <c r="V3945">
        <f t="shared" si="556"/>
        <v>13.1</v>
      </c>
      <c r="W3945" t="str">
        <f t="shared" si="559"/>
        <v/>
      </c>
      <c r="X3945" t="str">
        <f t="shared" si="560"/>
        <v/>
      </c>
      <c r="Y3945" t="str">
        <f t="shared" si="557"/>
        <v/>
      </c>
      <c r="Z3945" s="9"/>
      <c r="AA3945" s="14">
        <f t="shared" si="561"/>
        <v>0.50900000000000001</v>
      </c>
      <c r="AB3945" s="14">
        <f t="shared" si="562"/>
        <v>0.24399999999999999</v>
      </c>
    </row>
    <row r="3946" spans="1:28" x14ac:dyDescent="0.25">
      <c r="A3946" s="10">
        <f t="shared" si="564"/>
        <v>45456</v>
      </c>
      <c r="B3946" s="11">
        <v>165</v>
      </c>
      <c r="C3946" s="11">
        <v>600</v>
      </c>
      <c r="D3946" s="12">
        <v>673.25</v>
      </c>
      <c r="E3946" s="9">
        <v>63.26</v>
      </c>
      <c r="F3946" s="9">
        <f t="shared" si="563"/>
        <v>0</v>
      </c>
      <c r="G3946" s="9">
        <v>0.5</v>
      </c>
      <c r="H3946" s="9">
        <v>3.02</v>
      </c>
      <c r="I3946" s="9"/>
      <c r="J3946" s="9">
        <v>7.3929999999999998</v>
      </c>
      <c r="K3946" s="9">
        <v>64.5</v>
      </c>
      <c r="L3946" s="9">
        <v>0.23780000000000001</v>
      </c>
      <c r="M3946" s="9">
        <v>0.27189999999999998</v>
      </c>
      <c r="N3946" s="9">
        <v>0</v>
      </c>
      <c r="O3946" s="9">
        <v>180.6</v>
      </c>
      <c r="P3946" s="9"/>
      <c r="Q3946" s="9"/>
      <c r="R3946" s="9"/>
      <c r="T3946">
        <f t="shared" si="558"/>
        <v>1650600</v>
      </c>
      <c r="U3946">
        <v>169</v>
      </c>
      <c r="V3946">
        <f t="shared" si="556"/>
        <v>180.6</v>
      </c>
      <c r="W3946" t="str">
        <f t="shared" si="559"/>
        <v/>
      </c>
      <c r="X3946" t="str">
        <f t="shared" si="560"/>
        <v/>
      </c>
      <c r="Y3946" t="str">
        <f t="shared" si="557"/>
        <v/>
      </c>
      <c r="Z3946" s="9"/>
      <c r="AA3946" s="14">
        <f t="shared" si="561"/>
        <v>0.66400000000000003</v>
      </c>
      <c r="AB3946" s="14">
        <f t="shared" si="562"/>
        <v>0.36499999999999999</v>
      </c>
    </row>
    <row r="3947" spans="1:28" x14ac:dyDescent="0.25">
      <c r="A3947" s="10">
        <f t="shared" si="564"/>
        <v>45456</v>
      </c>
      <c r="B3947" s="11">
        <v>165</v>
      </c>
      <c r="C3947" s="11">
        <v>700</v>
      </c>
      <c r="D3947" s="12">
        <v>673.29166666666697</v>
      </c>
      <c r="E3947" s="9">
        <v>63.49</v>
      </c>
      <c r="F3947" s="9">
        <f t="shared" si="563"/>
        <v>0</v>
      </c>
      <c r="G3947" s="9">
        <v>0.5</v>
      </c>
      <c r="H3947" s="9">
        <v>3.52</v>
      </c>
      <c r="I3947" s="9"/>
      <c r="J3947" s="9">
        <v>9.1630000000000003</v>
      </c>
      <c r="K3947" s="9">
        <v>54.8</v>
      </c>
      <c r="L3947" s="9">
        <v>0.23710000000000001</v>
      </c>
      <c r="M3947" s="9">
        <v>0.27189999999999998</v>
      </c>
      <c r="N3947" s="9">
        <v>0</v>
      </c>
      <c r="O3947" s="9">
        <v>375.6</v>
      </c>
      <c r="P3947" s="9"/>
      <c r="Q3947" s="9"/>
      <c r="R3947" s="9"/>
      <c r="T3947">
        <f t="shared" si="558"/>
        <v>1650700</v>
      </c>
      <c r="U3947">
        <v>343.7</v>
      </c>
      <c r="V3947">
        <f t="shared" si="556"/>
        <v>375.6</v>
      </c>
      <c r="W3947" t="str">
        <f t="shared" si="559"/>
        <v/>
      </c>
      <c r="X3947" t="str">
        <f t="shared" si="560"/>
        <v/>
      </c>
      <c r="Y3947" t="str">
        <f t="shared" si="557"/>
        <v/>
      </c>
      <c r="Z3947" s="9"/>
      <c r="AA3947" s="14">
        <f t="shared" si="561"/>
        <v>0.63600000000000001</v>
      </c>
      <c r="AB3947" s="14">
        <f t="shared" si="562"/>
        <v>0.52500000000000002</v>
      </c>
    </row>
    <row r="3948" spans="1:28" x14ac:dyDescent="0.25">
      <c r="A3948" s="10">
        <f t="shared" si="564"/>
        <v>45456</v>
      </c>
      <c r="B3948" s="11">
        <v>165</v>
      </c>
      <c r="C3948" s="11">
        <v>800</v>
      </c>
      <c r="D3948" s="12">
        <v>673.33333333333303</v>
      </c>
      <c r="E3948" s="9">
        <v>64.19</v>
      </c>
      <c r="F3948" s="9">
        <f t="shared" si="563"/>
        <v>0.18999999999999773</v>
      </c>
      <c r="G3948" s="9">
        <v>1.01</v>
      </c>
      <c r="H3948" s="9">
        <v>4.53</v>
      </c>
      <c r="I3948" s="9"/>
      <c r="J3948" s="9">
        <v>11.589</v>
      </c>
      <c r="K3948" s="9">
        <v>52.4</v>
      </c>
      <c r="L3948" s="9">
        <v>0.23710000000000001</v>
      </c>
      <c r="M3948" s="9">
        <v>0.27189999999999998</v>
      </c>
      <c r="N3948" s="9">
        <v>0</v>
      </c>
      <c r="O3948" s="9">
        <v>325.60000000000002</v>
      </c>
      <c r="P3948" s="9"/>
      <c r="Q3948" s="9"/>
      <c r="R3948" s="9"/>
      <c r="T3948">
        <f t="shared" si="558"/>
        <v>1650800</v>
      </c>
      <c r="U3948">
        <v>523</v>
      </c>
      <c r="V3948">
        <f t="shared" si="556"/>
        <v>325.60000000000002</v>
      </c>
      <c r="W3948" t="str">
        <f t="shared" si="559"/>
        <v/>
      </c>
      <c r="X3948" t="str">
        <f t="shared" si="560"/>
        <v/>
      </c>
      <c r="Y3948" t="str">
        <f t="shared" si="557"/>
        <v/>
      </c>
      <c r="Z3948" s="9"/>
      <c r="AA3948" s="14">
        <f t="shared" si="561"/>
        <v>0.71499999999999997</v>
      </c>
      <c r="AB3948" s="14">
        <f t="shared" si="562"/>
        <v>0.65</v>
      </c>
    </row>
    <row r="3949" spans="1:28" x14ac:dyDescent="0.25">
      <c r="A3949" s="10">
        <f t="shared" si="564"/>
        <v>45456</v>
      </c>
      <c r="B3949" s="11">
        <v>165</v>
      </c>
      <c r="C3949" s="11">
        <v>900</v>
      </c>
      <c r="D3949" s="12">
        <v>673.375</v>
      </c>
      <c r="E3949" s="9">
        <v>64.66</v>
      </c>
      <c r="F3949" s="9">
        <f t="shared" si="563"/>
        <v>0.65999999999999659</v>
      </c>
      <c r="G3949" s="9">
        <v>1.51</v>
      </c>
      <c r="H3949" s="9">
        <v>6.54</v>
      </c>
      <c r="I3949" s="9"/>
      <c r="J3949" s="9">
        <v>12.558</v>
      </c>
      <c r="K3949" s="9">
        <v>48.8</v>
      </c>
      <c r="L3949" s="9">
        <v>0.23710000000000001</v>
      </c>
      <c r="M3949" s="9">
        <v>0.27189999999999998</v>
      </c>
      <c r="N3949" s="9">
        <v>0</v>
      </c>
      <c r="O3949" s="9">
        <v>653.1</v>
      </c>
      <c r="P3949" s="9"/>
      <c r="Q3949" s="9"/>
      <c r="R3949" s="9"/>
      <c r="T3949">
        <f t="shared" si="558"/>
        <v>1650900</v>
      </c>
      <c r="U3949">
        <v>689.8</v>
      </c>
      <c r="V3949">
        <f t="shared" si="556"/>
        <v>653.1</v>
      </c>
      <c r="W3949" t="str">
        <f t="shared" si="559"/>
        <v/>
      </c>
      <c r="X3949" t="str">
        <f t="shared" si="560"/>
        <v/>
      </c>
      <c r="Y3949" t="str">
        <f t="shared" si="557"/>
        <v/>
      </c>
      <c r="Z3949" s="9"/>
      <c r="AA3949" s="14">
        <f t="shared" si="561"/>
        <v>0.71</v>
      </c>
      <c r="AB3949" s="14">
        <f t="shared" si="562"/>
        <v>0.745</v>
      </c>
    </row>
    <row r="3950" spans="1:28" x14ac:dyDescent="0.25">
      <c r="A3950" s="10">
        <f t="shared" si="564"/>
        <v>45456</v>
      </c>
      <c r="B3950" s="11">
        <v>165</v>
      </c>
      <c r="C3950" s="11">
        <v>1000</v>
      </c>
      <c r="D3950" s="12">
        <v>673.41666666666697</v>
      </c>
      <c r="E3950" s="9">
        <v>64.430000000000007</v>
      </c>
      <c r="F3950" s="9">
        <f t="shared" si="563"/>
        <v>0.43000000000000682</v>
      </c>
      <c r="G3950" s="9">
        <v>2.0099999999999998</v>
      </c>
      <c r="H3950" s="9">
        <v>8.0500000000000007</v>
      </c>
      <c r="I3950" s="9"/>
      <c r="J3950" s="9">
        <v>14.768000000000001</v>
      </c>
      <c r="K3950" s="9">
        <v>44.6</v>
      </c>
      <c r="L3950" s="9">
        <v>0.23710000000000001</v>
      </c>
      <c r="M3950" s="9">
        <v>0.27189999999999998</v>
      </c>
      <c r="N3950" s="9">
        <v>0</v>
      </c>
      <c r="O3950" s="9">
        <v>831.9</v>
      </c>
      <c r="P3950" s="9"/>
      <c r="Q3950" s="9"/>
      <c r="R3950" s="9"/>
      <c r="T3950">
        <f t="shared" si="558"/>
        <v>1651000</v>
      </c>
      <c r="U3950">
        <v>829.5</v>
      </c>
      <c r="V3950">
        <f t="shared" si="556"/>
        <v>831.9</v>
      </c>
      <c r="W3950" t="str">
        <f t="shared" si="559"/>
        <v/>
      </c>
      <c r="X3950" t="str">
        <f t="shared" si="560"/>
        <v/>
      </c>
      <c r="Y3950" t="str">
        <f t="shared" si="557"/>
        <v/>
      </c>
      <c r="Z3950" s="9"/>
      <c r="AA3950" s="14">
        <f t="shared" si="561"/>
        <v>0.749</v>
      </c>
      <c r="AB3950" s="14">
        <f t="shared" si="562"/>
        <v>0.93</v>
      </c>
    </row>
    <row r="3951" spans="1:28" x14ac:dyDescent="0.25">
      <c r="A3951" s="10">
        <f t="shared" si="564"/>
        <v>45456</v>
      </c>
      <c r="B3951" s="11">
        <v>165</v>
      </c>
      <c r="C3951" s="11">
        <v>1100</v>
      </c>
      <c r="D3951" s="12">
        <v>673.45833333333303</v>
      </c>
      <c r="E3951" s="9">
        <v>64.900000000000006</v>
      </c>
      <c r="F3951" s="9">
        <f t="shared" si="563"/>
        <v>0.90000000000000568</v>
      </c>
      <c r="G3951" s="9">
        <v>2.52</v>
      </c>
      <c r="H3951" s="9">
        <v>5.54</v>
      </c>
      <c r="I3951" s="9"/>
      <c r="J3951" s="9">
        <v>15.819000000000001</v>
      </c>
      <c r="K3951" s="9">
        <v>38.9</v>
      </c>
      <c r="L3951" s="9">
        <v>0.23710000000000001</v>
      </c>
      <c r="M3951" s="9">
        <v>0.2712</v>
      </c>
      <c r="N3951" s="9">
        <v>0</v>
      </c>
      <c r="O3951" s="9">
        <v>893.1</v>
      </c>
      <c r="P3951" s="9"/>
      <c r="Q3951" s="9"/>
      <c r="R3951" s="9"/>
      <c r="T3951">
        <f t="shared" si="558"/>
        <v>1651100</v>
      </c>
      <c r="U3951">
        <v>931.5</v>
      </c>
      <c r="V3951">
        <f t="shared" si="556"/>
        <v>893.1</v>
      </c>
      <c r="W3951" t="str">
        <f t="shared" si="559"/>
        <v/>
      </c>
      <c r="X3951" t="str">
        <f t="shared" si="560"/>
        <v/>
      </c>
      <c r="Y3951" t="str">
        <f t="shared" si="557"/>
        <v/>
      </c>
      <c r="Z3951" s="9"/>
      <c r="AA3951" s="14">
        <f t="shared" si="561"/>
        <v>0.69899999999999995</v>
      </c>
      <c r="AB3951" s="14">
        <f t="shared" si="562"/>
        <v>1.0980000000000001</v>
      </c>
    </row>
    <row r="3952" spans="1:28" x14ac:dyDescent="0.25">
      <c r="A3952" s="10">
        <f t="shared" si="564"/>
        <v>45456</v>
      </c>
      <c r="B3952" s="11">
        <v>165</v>
      </c>
      <c r="C3952" s="11">
        <v>1200</v>
      </c>
      <c r="D3952" s="12">
        <v>673.5</v>
      </c>
      <c r="E3952" s="9">
        <v>65.709999999999994</v>
      </c>
      <c r="F3952" s="9">
        <f t="shared" si="563"/>
        <v>1.7099999999999937</v>
      </c>
      <c r="G3952" s="9">
        <v>3.02</v>
      </c>
      <c r="H3952" s="9">
        <v>7.55</v>
      </c>
      <c r="I3952" s="9"/>
      <c r="J3952" s="9">
        <v>17.295999999999999</v>
      </c>
      <c r="K3952" s="9">
        <v>35</v>
      </c>
      <c r="L3952" s="9">
        <v>0.23710000000000001</v>
      </c>
      <c r="M3952" s="9">
        <v>0.27050000000000002</v>
      </c>
      <c r="N3952" s="9">
        <v>0</v>
      </c>
      <c r="O3952" s="9">
        <v>966.9</v>
      </c>
      <c r="P3952" s="9"/>
      <c r="Q3952" s="9"/>
      <c r="R3952" s="9"/>
      <c r="T3952">
        <f t="shared" si="558"/>
        <v>1651200</v>
      </c>
      <c r="U3952">
        <v>988</v>
      </c>
      <c r="V3952">
        <f t="shared" si="556"/>
        <v>966.9</v>
      </c>
      <c r="W3952" t="str">
        <f t="shared" si="559"/>
        <v/>
      </c>
      <c r="X3952" t="str">
        <f t="shared" si="560"/>
        <v/>
      </c>
      <c r="Y3952" t="str">
        <f t="shared" si="557"/>
        <v/>
      </c>
      <c r="Z3952" s="9"/>
      <c r="AA3952" s="14">
        <f t="shared" si="561"/>
        <v>0.69099999999999995</v>
      </c>
      <c r="AB3952" s="14">
        <f t="shared" si="562"/>
        <v>1.2829999999999999</v>
      </c>
    </row>
    <row r="3953" spans="1:28" x14ac:dyDescent="0.25">
      <c r="A3953" s="10">
        <f t="shared" si="564"/>
        <v>45456</v>
      </c>
      <c r="B3953" s="11">
        <v>165</v>
      </c>
      <c r="C3953" s="11">
        <v>1300</v>
      </c>
      <c r="D3953" s="12">
        <v>673.54166666666697</v>
      </c>
      <c r="E3953" s="9">
        <v>64.78</v>
      </c>
      <c r="F3953" s="9">
        <f t="shared" si="563"/>
        <v>0.78000000000000114</v>
      </c>
      <c r="G3953" s="9">
        <v>3.02</v>
      </c>
      <c r="H3953" s="9">
        <v>8.0500000000000007</v>
      </c>
      <c r="I3953" s="9"/>
      <c r="J3953" s="9">
        <v>16.414999999999999</v>
      </c>
      <c r="K3953" s="9">
        <v>30.2</v>
      </c>
      <c r="L3953" s="9">
        <v>0.23710000000000001</v>
      </c>
      <c r="M3953" s="9">
        <v>0.26979999999999998</v>
      </c>
      <c r="N3953" s="9">
        <v>0</v>
      </c>
      <c r="O3953" s="9">
        <v>919.4</v>
      </c>
      <c r="P3953" s="9"/>
      <c r="Q3953" s="9"/>
      <c r="R3953" s="9"/>
      <c r="T3953">
        <f t="shared" si="558"/>
        <v>1651300</v>
      </c>
      <c r="U3953">
        <v>995</v>
      </c>
      <c r="V3953">
        <f t="shared" si="556"/>
        <v>919.4</v>
      </c>
      <c r="W3953" t="str">
        <f t="shared" si="559"/>
        <v/>
      </c>
      <c r="X3953" t="str">
        <f t="shared" si="560"/>
        <v/>
      </c>
      <c r="Y3953" t="str">
        <f t="shared" si="557"/>
        <v/>
      </c>
      <c r="Z3953" s="9"/>
      <c r="AA3953" s="14">
        <f t="shared" si="561"/>
        <v>0.56399999999999995</v>
      </c>
      <c r="AB3953" s="14">
        <f t="shared" si="562"/>
        <v>1.304</v>
      </c>
    </row>
    <row r="3954" spans="1:28" x14ac:dyDescent="0.25">
      <c r="A3954" s="10">
        <f t="shared" si="564"/>
        <v>45456</v>
      </c>
      <c r="B3954" s="11">
        <v>165</v>
      </c>
      <c r="C3954" s="11">
        <v>1400</v>
      </c>
      <c r="D3954" s="12">
        <v>673.58333333333303</v>
      </c>
      <c r="E3954" s="9">
        <v>63.61</v>
      </c>
      <c r="F3954" s="9">
        <f t="shared" si="563"/>
        <v>0</v>
      </c>
      <c r="G3954" s="9">
        <v>3.02</v>
      </c>
      <c r="H3954" s="9">
        <v>8.0500000000000007</v>
      </c>
      <c r="I3954" s="9"/>
      <c r="J3954" s="9">
        <v>15.724</v>
      </c>
      <c r="K3954" s="9">
        <v>25.9</v>
      </c>
      <c r="L3954" s="9">
        <v>0.23780000000000001</v>
      </c>
      <c r="M3954" s="9">
        <v>0.26979999999999998</v>
      </c>
      <c r="N3954" s="9">
        <v>0</v>
      </c>
      <c r="O3954" s="9">
        <v>796.9</v>
      </c>
      <c r="P3954" s="9"/>
      <c r="Q3954" s="9"/>
      <c r="R3954" s="9"/>
      <c r="T3954">
        <f t="shared" si="558"/>
        <v>1651400</v>
      </c>
      <c r="U3954">
        <v>952</v>
      </c>
      <c r="V3954">
        <f t="shared" si="556"/>
        <v>796.9</v>
      </c>
      <c r="W3954" t="str">
        <f t="shared" si="559"/>
        <v/>
      </c>
      <c r="X3954" t="str">
        <f t="shared" si="560"/>
        <v/>
      </c>
      <c r="Y3954" t="str">
        <f t="shared" si="557"/>
        <v/>
      </c>
      <c r="Z3954" s="9"/>
      <c r="AA3954" s="14">
        <f t="shared" si="561"/>
        <v>0.46300000000000002</v>
      </c>
      <c r="AB3954" s="14">
        <f t="shared" si="562"/>
        <v>1.325</v>
      </c>
    </row>
    <row r="3955" spans="1:28" x14ac:dyDescent="0.25">
      <c r="A3955" s="10">
        <f t="shared" si="564"/>
        <v>45456</v>
      </c>
      <c r="B3955" s="11">
        <v>165</v>
      </c>
      <c r="C3955" s="11">
        <v>1500</v>
      </c>
      <c r="D3955" s="12">
        <v>673.625</v>
      </c>
      <c r="E3955" s="9">
        <v>63.73</v>
      </c>
      <c r="F3955" s="9">
        <f t="shared" si="563"/>
        <v>0</v>
      </c>
      <c r="G3955" s="9">
        <v>3.02</v>
      </c>
      <c r="H3955" s="9">
        <v>7.05</v>
      </c>
      <c r="I3955" s="9"/>
      <c r="J3955" s="9">
        <v>14.864000000000001</v>
      </c>
      <c r="K3955" s="9">
        <v>26.8</v>
      </c>
      <c r="L3955" s="9">
        <v>0.23849999999999999</v>
      </c>
      <c r="M3955" s="9">
        <v>0.26900000000000002</v>
      </c>
      <c r="N3955" s="9">
        <v>0</v>
      </c>
      <c r="O3955" s="9">
        <v>476.9</v>
      </c>
      <c r="P3955" s="9"/>
      <c r="Q3955" s="9"/>
      <c r="R3955" s="9"/>
      <c r="T3955">
        <f t="shared" si="558"/>
        <v>1651500</v>
      </c>
      <c r="U3955">
        <v>862</v>
      </c>
      <c r="V3955">
        <f t="shared" si="556"/>
        <v>476.9</v>
      </c>
      <c r="W3955" t="str">
        <f t="shared" si="559"/>
        <v/>
      </c>
      <c r="X3955" t="str">
        <f t="shared" si="560"/>
        <v/>
      </c>
      <c r="Y3955" t="str">
        <f t="shared" si="557"/>
        <v/>
      </c>
      <c r="Z3955" s="9"/>
      <c r="AA3955" s="14">
        <f t="shared" si="561"/>
        <v>0.45300000000000001</v>
      </c>
      <c r="AB3955" s="14">
        <f t="shared" si="562"/>
        <v>1.2370000000000001</v>
      </c>
    </row>
    <row r="3956" spans="1:28" x14ac:dyDescent="0.25">
      <c r="A3956" s="10">
        <f t="shared" si="564"/>
        <v>45456</v>
      </c>
      <c r="B3956" s="11">
        <v>165</v>
      </c>
      <c r="C3956" s="11">
        <v>1600</v>
      </c>
      <c r="D3956" s="12">
        <v>673.66666666666697</v>
      </c>
      <c r="E3956" s="9">
        <v>63.96</v>
      </c>
      <c r="F3956" s="9">
        <f t="shared" si="563"/>
        <v>0</v>
      </c>
      <c r="G3956" s="9">
        <v>2.0099999999999998</v>
      </c>
      <c r="H3956" s="9">
        <v>6.54</v>
      </c>
      <c r="I3956" s="9"/>
      <c r="J3956" s="9">
        <v>14.242000000000001</v>
      </c>
      <c r="K3956" s="9">
        <v>30.9</v>
      </c>
      <c r="L3956" s="9">
        <v>0.23849999999999999</v>
      </c>
      <c r="M3956" s="9">
        <v>0.26900000000000002</v>
      </c>
      <c r="N3956" s="9">
        <v>0</v>
      </c>
      <c r="O3956" s="9">
        <v>334.4</v>
      </c>
      <c r="P3956" s="9"/>
      <c r="Q3956" s="9"/>
      <c r="R3956" s="9"/>
      <c r="T3956">
        <f t="shared" si="558"/>
        <v>1651600</v>
      </c>
      <c r="U3956">
        <v>731.8</v>
      </c>
      <c r="V3956">
        <f t="shared" si="556"/>
        <v>334.4</v>
      </c>
      <c r="W3956" t="str">
        <f t="shared" si="559"/>
        <v/>
      </c>
      <c r="X3956" t="str">
        <f t="shared" si="560"/>
        <v/>
      </c>
      <c r="Y3956" t="str">
        <f t="shared" si="557"/>
        <v/>
      </c>
      <c r="Z3956" s="9"/>
      <c r="AA3956" s="14">
        <f t="shared" si="561"/>
        <v>0.502</v>
      </c>
      <c r="AB3956" s="14">
        <f t="shared" si="562"/>
        <v>1.123</v>
      </c>
    </row>
    <row r="3957" spans="1:28" x14ac:dyDescent="0.25">
      <c r="A3957" s="10">
        <f t="shared" si="564"/>
        <v>45456</v>
      </c>
      <c r="B3957" s="11">
        <v>165</v>
      </c>
      <c r="C3957" s="11">
        <v>1700</v>
      </c>
      <c r="D3957" s="12">
        <v>673.70833333333303</v>
      </c>
      <c r="E3957" s="9">
        <v>63.96</v>
      </c>
      <c r="F3957" s="9">
        <f t="shared" si="563"/>
        <v>0</v>
      </c>
      <c r="G3957" s="9">
        <v>1.51</v>
      </c>
      <c r="H3957" s="9">
        <v>4.53</v>
      </c>
      <c r="I3957" s="9"/>
      <c r="J3957" s="9">
        <v>13.522</v>
      </c>
      <c r="K3957" s="9">
        <v>32.799999999999997</v>
      </c>
      <c r="L3957" s="9">
        <v>0.23780000000000001</v>
      </c>
      <c r="M3957" s="9">
        <v>0.26829999999999998</v>
      </c>
      <c r="N3957" s="9">
        <v>0</v>
      </c>
      <c r="O3957" s="9">
        <v>299.39999999999998</v>
      </c>
      <c r="P3957" s="9"/>
      <c r="Q3957" s="9"/>
      <c r="R3957" s="9"/>
      <c r="T3957">
        <f t="shared" si="558"/>
        <v>1651700</v>
      </c>
      <c r="U3957">
        <v>571.5</v>
      </c>
      <c r="V3957">
        <f t="shared" si="556"/>
        <v>299.39999999999998</v>
      </c>
      <c r="W3957" t="str">
        <f t="shared" si="559"/>
        <v/>
      </c>
      <c r="X3957" t="str">
        <f t="shared" si="560"/>
        <v/>
      </c>
      <c r="Y3957" t="str">
        <f t="shared" si="557"/>
        <v/>
      </c>
      <c r="Z3957" s="9"/>
      <c r="AA3957" s="14">
        <f t="shared" si="561"/>
        <v>0.50800000000000001</v>
      </c>
      <c r="AB3957" s="14">
        <f t="shared" si="562"/>
        <v>1.0409999999999999</v>
      </c>
    </row>
    <row r="3958" spans="1:28" x14ac:dyDescent="0.25">
      <c r="A3958" s="10">
        <f t="shared" si="564"/>
        <v>45456</v>
      </c>
      <c r="B3958" s="11">
        <v>165</v>
      </c>
      <c r="C3958" s="11">
        <v>1800</v>
      </c>
      <c r="D3958" s="12">
        <v>673.75</v>
      </c>
      <c r="E3958" s="9">
        <v>63.61</v>
      </c>
      <c r="F3958" s="9">
        <f t="shared" si="563"/>
        <v>0</v>
      </c>
      <c r="G3958" s="9">
        <v>1.01</v>
      </c>
      <c r="H3958" s="9">
        <v>4.03</v>
      </c>
      <c r="I3958" s="9"/>
      <c r="J3958" s="9">
        <v>12.654</v>
      </c>
      <c r="K3958" s="9">
        <v>34.200000000000003</v>
      </c>
      <c r="L3958" s="9">
        <v>0.23780000000000001</v>
      </c>
      <c r="M3958" s="9">
        <v>0.26900000000000002</v>
      </c>
      <c r="N3958" s="9">
        <v>0</v>
      </c>
      <c r="O3958" s="9">
        <v>191.9</v>
      </c>
      <c r="P3958" s="9"/>
      <c r="Q3958" s="9"/>
      <c r="R3958" s="9"/>
      <c r="T3958">
        <f t="shared" si="558"/>
        <v>1651800</v>
      </c>
      <c r="U3958">
        <v>393.8</v>
      </c>
      <c r="V3958">
        <f t="shared" si="556"/>
        <v>191.9</v>
      </c>
      <c r="W3958" t="str">
        <f t="shared" si="559"/>
        <v/>
      </c>
      <c r="X3958" t="str">
        <f t="shared" si="560"/>
        <v/>
      </c>
      <c r="Y3958" t="str">
        <f t="shared" si="557"/>
        <v/>
      </c>
      <c r="Z3958" s="9"/>
      <c r="AA3958" s="14">
        <f t="shared" si="561"/>
        <v>0.501</v>
      </c>
      <c r="AB3958" s="14">
        <f t="shared" si="562"/>
        <v>0.96399999999999997</v>
      </c>
    </row>
    <row r="3959" spans="1:28" x14ac:dyDescent="0.25">
      <c r="A3959" s="10">
        <f t="shared" si="564"/>
        <v>45456</v>
      </c>
      <c r="B3959" s="11">
        <v>165</v>
      </c>
      <c r="C3959" s="11">
        <v>1900</v>
      </c>
      <c r="D3959" s="12">
        <v>673.79166666666697</v>
      </c>
      <c r="E3959" s="9">
        <v>63.61</v>
      </c>
      <c r="F3959" s="9">
        <f t="shared" si="563"/>
        <v>0</v>
      </c>
      <c r="G3959" s="9">
        <v>1.01</v>
      </c>
      <c r="H3959" s="9">
        <v>4.53</v>
      </c>
      <c r="I3959" s="9"/>
      <c r="J3959" s="9">
        <v>11.613</v>
      </c>
      <c r="K3959" s="9">
        <v>38.299999999999997</v>
      </c>
      <c r="L3959" s="9">
        <v>0.23849999999999999</v>
      </c>
      <c r="M3959" s="9">
        <v>0.26829999999999998</v>
      </c>
      <c r="N3959" s="9">
        <v>0</v>
      </c>
      <c r="O3959" s="9">
        <v>86.9</v>
      </c>
      <c r="P3959" s="9"/>
      <c r="Q3959" s="9"/>
      <c r="R3959" s="9"/>
      <c r="T3959">
        <f t="shared" si="558"/>
        <v>1651900</v>
      </c>
      <c r="U3959">
        <v>215.7</v>
      </c>
      <c r="V3959">
        <f t="shared" si="556"/>
        <v>86.9</v>
      </c>
      <c r="W3959" t="str">
        <f t="shared" si="559"/>
        <v/>
      </c>
      <c r="X3959" t="str">
        <f t="shared" si="560"/>
        <v/>
      </c>
      <c r="Y3959" t="str">
        <f t="shared" si="557"/>
        <v/>
      </c>
      <c r="Z3959" s="9"/>
      <c r="AA3959" s="14">
        <f t="shared" si="561"/>
        <v>0.52300000000000002</v>
      </c>
      <c r="AB3959" s="14">
        <f t="shared" si="562"/>
        <v>0.84299999999999997</v>
      </c>
    </row>
    <row r="3960" spans="1:28" x14ac:dyDescent="0.25">
      <c r="A3960" s="10">
        <f t="shared" si="564"/>
        <v>45456</v>
      </c>
      <c r="B3960" s="11">
        <v>165</v>
      </c>
      <c r="C3960" s="11">
        <v>2000</v>
      </c>
      <c r="D3960" s="12">
        <v>673.83333333333303</v>
      </c>
      <c r="E3960" s="9">
        <v>63.73</v>
      </c>
      <c r="F3960" s="9">
        <f t="shared" si="563"/>
        <v>0</v>
      </c>
      <c r="G3960" s="9">
        <v>0</v>
      </c>
      <c r="H3960" s="9">
        <v>3.52</v>
      </c>
      <c r="I3960" s="9"/>
      <c r="J3960" s="9">
        <v>9.9770000000000003</v>
      </c>
      <c r="K3960" s="9">
        <v>42</v>
      </c>
      <c r="L3960" s="9">
        <v>0.23780000000000001</v>
      </c>
      <c r="M3960" s="9">
        <v>0.26829999999999998</v>
      </c>
      <c r="N3960" s="9">
        <v>0</v>
      </c>
      <c r="O3960" s="9">
        <v>28.1</v>
      </c>
      <c r="P3960" s="9"/>
      <c r="Q3960" s="9"/>
      <c r="R3960" s="9"/>
      <c r="T3960">
        <f t="shared" si="558"/>
        <v>1652000</v>
      </c>
      <c r="U3960">
        <v>61.3</v>
      </c>
      <c r="V3960">
        <f t="shared" si="556"/>
        <v>28.1</v>
      </c>
      <c r="W3960" t="str">
        <f t="shared" si="559"/>
        <v/>
      </c>
      <c r="X3960" t="str">
        <f t="shared" si="560"/>
        <v/>
      </c>
      <c r="Y3960" t="str">
        <f t="shared" si="557"/>
        <v/>
      </c>
      <c r="Z3960" s="9"/>
      <c r="AA3960" s="14">
        <f t="shared" si="561"/>
        <v>0.51500000000000001</v>
      </c>
      <c r="AB3960" s="14">
        <f t="shared" si="562"/>
        <v>0.71099999999999997</v>
      </c>
    </row>
    <row r="3961" spans="1:28" x14ac:dyDescent="0.25">
      <c r="A3961" s="10">
        <f t="shared" si="564"/>
        <v>45456</v>
      </c>
      <c r="B3961" s="11">
        <v>165</v>
      </c>
      <c r="C3961" s="11">
        <v>2100</v>
      </c>
      <c r="D3961" s="12">
        <v>673.875</v>
      </c>
      <c r="E3961" s="9">
        <v>63.14</v>
      </c>
      <c r="F3961" s="9">
        <f t="shared" si="563"/>
        <v>0</v>
      </c>
      <c r="G3961" s="9">
        <v>0</v>
      </c>
      <c r="H3961" s="9">
        <v>3.02</v>
      </c>
      <c r="I3961" s="9"/>
      <c r="J3961" s="9">
        <v>8.2200000000000006</v>
      </c>
      <c r="K3961" s="9">
        <v>45.7</v>
      </c>
      <c r="L3961" s="9">
        <v>0.23780000000000001</v>
      </c>
      <c r="M3961" s="9">
        <v>0.26829999999999998</v>
      </c>
      <c r="N3961" s="9">
        <v>0</v>
      </c>
      <c r="O3961" s="9">
        <v>0.6</v>
      </c>
      <c r="P3961" s="9"/>
      <c r="Q3961" s="9"/>
      <c r="R3961" s="9"/>
      <c r="T3961">
        <f t="shared" si="558"/>
        <v>1652100</v>
      </c>
      <c r="U3961">
        <v>0</v>
      </c>
      <c r="V3961">
        <f t="shared" si="556"/>
        <v>0</v>
      </c>
      <c r="W3961" t="str">
        <f t="shared" si="559"/>
        <v/>
      </c>
      <c r="X3961" t="str">
        <f t="shared" si="560"/>
        <v/>
      </c>
      <c r="Y3961" t="str">
        <f t="shared" si="557"/>
        <v/>
      </c>
      <c r="Z3961" s="9"/>
      <c r="AA3961" s="14">
        <f t="shared" si="561"/>
        <v>0.497</v>
      </c>
      <c r="AB3961" s="14">
        <f t="shared" si="562"/>
        <v>0.59099999999999997</v>
      </c>
    </row>
    <row r="3962" spans="1:28" x14ac:dyDescent="0.25">
      <c r="A3962" s="10">
        <f t="shared" si="564"/>
        <v>45456</v>
      </c>
      <c r="B3962" s="11">
        <v>165</v>
      </c>
      <c r="C3962" s="11">
        <v>2200</v>
      </c>
      <c r="D3962" s="12">
        <v>673.91666666666697</v>
      </c>
      <c r="E3962" s="9">
        <v>63.37</v>
      </c>
      <c r="F3962" s="9">
        <f t="shared" si="563"/>
        <v>0</v>
      </c>
      <c r="G3962" s="9">
        <v>0</v>
      </c>
      <c r="H3962" s="9">
        <v>1.01</v>
      </c>
      <c r="I3962" s="9"/>
      <c r="J3962" s="9">
        <v>7.9450000000000003</v>
      </c>
      <c r="K3962" s="9">
        <v>49.7</v>
      </c>
      <c r="L3962" s="9">
        <v>0.23780000000000001</v>
      </c>
      <c r="M3962" s="9">
        <v>0.26829999999999998</v>
      </c>
      <c r="N3962" s="9">
        <v>0</v>
      </c>
      <c r="O3962" s="9">
        <v>0.6</v>
      </c>
      <c r="P3962" s="9"/>
      <c r="Q3962" s="9"/>
      <c r="R3962" s="9"/>
      <c r="T3962">
        <f t="shared" si="558"/>
        <v>1652200</v>
      </c>
      <c r="U3962">
        <v>0</v>
      </c>
      <c r="V3962">
        <f t="shared" si="556"/>
        <v>0</v>
      </c>
      <c r="W3962" t="str">
        <f t="shared" si="559"/>
        <v/>
      </c>
      <c r="X3962" t="str">
        <f t="shared" si="560"/>
        <v/>
      </c>
      <c r="Y3962" t="str">
        <f t="shared" si="557"/>
        <v/>
      </c>
      <c r="Z3962" s="9"/>
      <c r="AA3962" s="14">
        <f t="shared" si="561"/>
        <v>0.53100000000000003</v>
      </c>
      <c r="AB3962" s="14">
        <f t="shared" si="562"/>
        <v>0.53700000000000003</v>
      </c>
    </row>
    <row r="3963" spans="1:28" x14ac:dyDescent="0.25">
      <c r="A3963" s="10">
        <f t="shared" si="564"/>
        <v>45456</v>
      </c>
      <c r="B3963" s="11">
        <v>165</v>
      </c>
      <c r="C3963" s="11">
        <v>2300</v>
      </c>
      <c r="D3963" s="12">
        <v>673.95833333333303</v>
      </c>
      <c r="E3963" s="9">
        <v>63.61</v>
      </c>
      <c r="F3963" s="9">
        <f t="shared" si="563"/>
        <v>0</v>
      </c>
      <c r="G3963" s="9">
        <v>0</v>
      </c>
      <c r="H3963" s="9">
        <v>2.52</v>
      </c>
      <c r="I3963" s="9"/>
      <c r="J3963" s="9">
        <v>8.2200000000000006</v>
      </c>
      <c r="K3963" s="9">
        <v>47.2</v>
      </c>
      <c r="L3963" s="9">
        <v>0.23780000000000001</v>
      </c>
      <c r="M3963" s="9">
        <v>0.26829999999999998</v>
      </c>
      <c r="N3963" s="9">
        <v>0</v>
      </c>
      <c r="O3963" s="9">
        <v>0.6</v>
      </c>
      <c r="P3963" s="9"/>
      <c r="Q3963" s="9"/>
      <c r="R3963" s="9"/>
      <c r="T3963">
        <f t="shared" si="558"/>
        <v>1652300</v>
      </c>
      <c r="U3963">
        <v>0</v>
      </c>
      <c r="V3963">
        <f t="shared" si="556"/>
        <v>0</v>
      </c>
      <c r="W3963" t="str">
        <f t="shared" si="559"/>
        <v/>
      </c>
      <c r="X3963" t="str">
        <f t="shared" si="560"/>
        <v/>
      </c>
      <c r="Y3963" t="str">
        <f t="shared" si="557"/>
        <v/>
      </c>
      <c r="Z3963" s="9"/>
      <c r="AA3963" s="14">
        <f t="shared" si="561"/>
        <v>0.51400000000000001</v>
      </c>
      <c r="AB3963" s="14">
        <f t="shared" si="562"/>
        <v>0.57499999999999996</v>
      </c>
    </row>
    <row r="3964" spans="1:28" x14ac:dyDescent="0.25">
      <c r="A3964" s="10">
        <f t="shared" si="564"/>
        <v>45456</v>
      </c>
      <c r="B3964" s="11">
        <v>165</v>
      </c>
      <c r="C3964" s="11">
        <v>2400</v>
      </c>
      <c r="D3964" s="12">
        <v>674</v>
      </c>
      <c r="E3964" s="9">
        <v>63.49</v>
      </c>
      <c r="F3964" s="9">
        <f t="shared" si="563"/>
        <v>0</v>
      </c>
      <c r="G3964" s="9">
        <v>0</v>
      </c>
      <c r="H3964" s="9">
        <v>2.0099999999999998</v>
      </c>
      <c r="I3964" s="9"/>
      <c r="J3964" s="9">
        <v>6.6109999999999998</v>
      </c>
      <c r="K3964" s="9">
        <v>50.5</v>
      </c>
      <c r="L3964" s="9">
        <v>0.23710000000000001</v>
      </c>
      <c r="M3964" s="9">
        <v>0.2676</v>
      </c>
      <c r="N3964" s="9">
        <v>0</v>
      </c>
      <c r="O3964" s="9">
        <v>0.6</v>
      </c>
      <c r="P3964" s="9"/>
      <c r="Q3964" s="9"/>
      <c r="R3964" s="9"/>
      <c r="T3964">
        <f t="shared" si="558"/>
        <v>1652400</v>
      </c>
      <c r="U3964">
        <v>0</v>
      </c>
      <c r="V3964">
        <f t="shared" si="556"/>
        <v>0</v>
      </c>
      <c r="W3964">
        <f t="shared" si="559"/>
        <v>0.23699999999999999</v>
      </c>
      <c r="X3964">
        <f t="shared" si="560"/>
        <v>0.26800000000000002</v>
      </c>
      <c r="Y3964">
        <f t="shared" si="557"/>
        <v>0</v>
      </c>
      <c r="Z3964" s="9"/>
      <c r="AA3964" s="14">
        <f t="shared" si="561"/>
        <v>0.49199999999999999</v>
      </c>
      <c r="AB3964" s="14">
        <f t="shared" si="562"/>
        <v>0.48199999999999998</v>
      </c>
    </row>
    <row r="3965" spans="1:28" x14ac:dyDescent="0.25">
      <c r="A3965" s="10">
        <f t="shared" si="564"/>
        <v>45457</v>
      </c>
      <c r="B3965" s="11">
        <v>166</v>
      </c>
      <c r="C3965" s="11">
        <v>100</v>
      </c>
      <c r="D3965" s="12">
        <v>674.04166666666697</v>
      </c>
      <c r="E3965" s="9">
        <v>63.26</v>
      </c>
      <c r="F3965" s="9">
        <f t="shared" si="563"/>
        <v>0</v>
      </c>
      <c r="G3965" s="9">
        <v>0</v>
      </c>
      <c r="H3965" s="9">
        <v>1.51</v>
      </c>
      <c r="I3965" s="9"/>
      <c r="J3965" s="9">
        <v>6.0510000000000002</v>
      </c>
      <c r="K3965" s="9">
        <v>55.8</v>
      </c>
      <c r="L3965" s="9">
        <v>0.23710000000000001</v>
      </c>
      <c r="M3965" s="9">
        <v>0.2676</v>
      </c>
      <c r="N3965" s="9">
        <v>0</v>
      </c>
      <c r="O3965" s="9">
        <v>0.6</v>
      </c>
      <c r="P3965" s="9"/>
      <c r="Q3965" s="9"/>
      <c r="R3965" s="9"/>
      <c r="T3965">
        <f t="shared" si="558"/>
        <v>1660100</v>
      </c>
      <c r="U3965">
        <v>0</v>
      </c>
      <c r="V3965">
        <f t="shared" ref="V3965:V4028" si="565">IF(O3965&lt;1,0,ROUND(O3965,1))</f>
        <v>0</v>
      </c>
      <c r="W3965" t="str">
        <f t="shared" si="559"/>
        <v/>
      </c>
      <c r="X3965" t="str">
        <f t="shared" si="560"/>
        <v/>
      </c>
      <c r="Y3965" t="str">
        <f t="shared" ref="Y3965:Y4028" si="566">IF(C3965=2400,ROUND(F3965/100,3),"")</f>
        <v/>
      </c>
      <c r="Z3965" s="9"/>
      <c r="AA3965" s="14">
        <f t="shared" si="561"/>
        <v>0.52300000000000002</v>
      </c>
      <c r="AB3965" s="14">
        <f t="shared" si="562"/>
        <v>0.41399999999999998</v>
      </c>
    </row>
    <row r="3966" spans="1:28" x14ac:dyDescent="0.25">
      <c r="A3966" s="10">
        <f t="shared" si="564"/>
        <v>45457</v>
      </c>
      <c r="B3966" s="11">
        <v>166</v>
      </c>
      <c r="C3966" s="11">
        <v>200</v>
      </c>
      <c r="D3966" s="12">
        <v>674.08333333333303</v>
      </c>
      <c r="E3966" s="9">
        <v>63.14</v>
      </c>
      <c r="F3966" s="9">
        <f t="shared" si="563"/>
        <v>0</v>
      </c>
      <c r="G3966" s="9">
        <v>1.01</v>
      </c>
      <c r="H3966" s="9">
        <v>3.02</v>
      </c>
      <c r="I3966" s="9"/>
      <c r="J3966" s="9">
        <v>5.3079999999999998</v>
      </c>
      <c r="K3966" s="9">
        <v>58</v>
      </c>
      <c r="L3966" s="9">
        <v>0.23710000000000001</v>
      </c>
      <c r="M3966" s="9">
        <v>0.2676</v>
      </c>
      <c r="N3966" s="9">
        <v>0</v>
      </c>
      <c r="O3966" s="9">
        <v>0.6</v>
      </c>
      <c r="P3966" s="9"/>
      <c r="Q3966" s="9"/>
      <c r="R3966" s="9"/>
      <c r="T3966">
        <f t="shared" si="558"/>
        <v>1660200</v>
      </c>
      <c r="U3966">
        <v>0</v>
      </c>
      <c r="V3966">
        <f t="shared" si="565"/>
        <v>0</v>
      </c>
      <c r="W3966" t="str">
        <f t="shared" si="559"/>
        <v/>
      </c>
      <c r="X3966" t="str">
        <f t="shared" si="560"/>
        <v/>
      </c>
      <c r="Y3966" t="str">
        <f t="shared" si="566"/>
        <v/>
      </c>
      <c r="Z3966" s="9"/>
      <c r="AA3966" s="14">
        <f t="shared" si="561"/>
        <v>0.51700000000000002</v>
      </c>
      <c r="AB3966" s="14">
        <f t="shared" si="562"/>
        <v>0.374</v>
      </c>
    </row>
    <row r="3967" spans="1:28" x14ac:dyDescent="0.25">
      <c r="A3967" s="10">
        <f t="shared" si="564"/>
        <v>45457</v>
      </c>
      <c r="B3967" s="11">
        <v>166</v>
      </c>
      <c r="C3967" s="11">
        <v>300</v>
      </c>
      <c r="D3967" s="12">
        <v>674.125</v>
      </c>
      <c r="E3967" s="9">
        <v>63.49</v>
      </c>
      <c r="F3967" s="9">
        <f t="shared" si="563"/>
        <v>0</v>
      </c>
      <c r="G3967" s="9">
        <v>2.0099999999999998</v>
      </c>
      <c r="H3967" s="9">
        <v>6.04</v>
      </c>
      <c r="I3967" s="9"/>
      <c r="J3967" s="9">
        <v>4.194</v>
      </c>
      <c r="K3967" s="9">
        <v>62.6</v>
      </c>
      <c r="L3967" s="9">
        <v>0.23710000000000001</v>
      </c>
      <c r="M3967" s="9">
        <v>0.2676</v>
      </c>
      <c r="N3967" s="9">
        <v>0</v>
      </c>
      <c r="O3967" s="9">
        <v>0.6</v>
      </c>
      <c r="P3967" s="9"/>
      <c r="Q3967" s="9"/>
      <c r="R3967" s="9"/>
      <c r="T3967">
        <f t="shared" si="558"/>
        <v>1660300</v>
      </c>
      <c r="U3967">
        <v>0</v>
      </c>
      <c r="V3967">
        <f t="shared" si="565"/>
        <v>0</v>
      </c>
      <c r="W3967" t="str">
        <f t="shared" si="559"/>
        <v/>
      </c>
      <c r="X3967" t="str">
        <f t="shared" si="560"/>
        <v/>
      </c>
      <c r="Y3967" t="str">
        <f t="shared" si="566"/>
        <v/>
      </c>
      <c r="Z3967" s="9"/>
      <c r="AA3967" s="14">
        <f t="shared" si="561"/>
        <v>0.51600000000000001</v>
      </c>
      <c r="AB3967" s="14">
        <f t="shared" si="562"/>
        <v>0.308</v>
      </c>
    </row>
    <row r="3968" spans="1:28" x14ac:dyDescent="0.25">
      <c r="A3968" s="10">
        <f t="shared" si="564"/>
        <v>45457</v>
      </c>
      <c r="B3968" s="11">
        <v>166</v>
      </c>
      <c r="C3968" s="11">
        <v>400</v>
      </c>
      <c r="D3968" s="12">
        <v>674.16666666666697</v>
      </c>
      <c r="E3968" s="9">
        <v>63.73</v>
      </c>
      <c r="F3968" s="9">
        <f t="shared" si="563"/>
        <v>0</v>
      </c>
      <c r="G3968" s="9">
        <v>1.51</v>
      </c>
      <c r="H3968" s="9">
        <v>5.54</v>
      </c>
      <c r="I3968" s="9"/>
      <c r="J3968" s="9">
        <v>3.036</v>
      </c>
      <c r="K3968" s="9">
        <v>71.599999999999994</v>
      </c>
      <c r="L3968" s="9">
        <v>0.23630000000000001</v>
      </c>
      <c r="M3968" s="9">
        <v>0.2676</v>
      </c>
      <c r="N3968" s="9">
        <v>0</v>
      </c>
      <c r="O3968" s="9">
        <v>1.9</v>
      </c>
      <c r="P3968" s="9"/>
      <c r="Q3968" s="9"/>
      <c r="R3968" s="9"/>
      <c r="T3968">
        <f t="shared" si="558"/>
        <v>1660400</v>
      </c>
      <c r="U3968">
        <v>0</v>
      </c>
      <c r="V3968">
        <f t="shared" si="565"/>
        <v>1.9</v>
      </c>
      <c r="W3968" t="str">
        <f t="shared" si="559"/>
        <v/>
      </c>
      <c r="X3968" t="str">
        <f t="shared" si="560"/>
        <v/>
      </c>
      <c r="Y3968" t="str">
        <f t="shared" si="566"/>
        <v/>
      </c>
      <c r="Z3968" s="9"/>
      <c r="AA3968" s="14">
        <f t="shared" si="561"/>
        <v>0.54400000000000004</v>
      </c>
      <c r="AB3968" s="14">
        <f t="shared" si="562"/>
        <v>0.216</v>
      </c>
    </row>
    <row r="3969" spans="1:28" x14ac:dyDescent="0.25">
      <c r="A3969" s="10">
        <f t="shared" si="564"/>
        <v>45457</v>
      </c>
      <c r="B3969" s="11">
        <v>166</v>
      </c>
      <c r="C3969" s="11">
        <v>500</v>
      </c>
      <c r="D3969" s="12">
        <v>674.20833333333303</v>
      </c>
      <c r="E3969" s="9">
        <v>63.84</v>
      </c>
      <c r="F3969" s="9">
        <f t="shared" si="563"/>
        <v>0</v>
      </c>
      <c r="G3969" s="9">
        <v>1.51</v>
      </c>
      <c r="H3969" s="9">
        <v>5.54</v>
      </c>
      <c r="I3969" s="9"/>
      <c r="J3969" s="9">
        <v>3.3540000000000001</v>
      </c>
      <c r="K3969" s="9">
        <v>72.7</v>
      </c>
      <c r="L3969" s="9">
        <v>0.23630000000000001</v>
      </c>
      <c r="M3969" s="9">
        <v>0.2676</v>
      </c>
      <c r="N3969" s="9">
        <v>0</v>
      </c>
      <c r="O3969" s="9">
        <v>35.6</v>
      </c>
      <c r="P3969" s="9"/>
      <c r="Q3969" s="9"/>
      <c r="R3969" s="9"/>
      <c r="T3969">
        <f t="shared" si="558"/>
        <v>1660500</v>
      </c>
      <c r="U3969">
        <v>31</v>
      </c>
      <c r="V3969">
        <f t="shared" si="565"/>
        <v>35.6</v>
      </c>
      <c r="W3969" t="str">
        <f t="shared" si="559"/>
        <v/>
      </c>
      <c r="X3969" t="str">
        <f t="shared" si="560"/>
        <v/>
      </c>
      <c r="Y3969" t="str">
        <f t="shared" si="566"/>
        <v/>
      </c>
      <c r="Z3969" s="9"/>
      <c r="AA3969" s="14">
        <f t="shared" si="561"/>
        <v>0.56499999999999995</v>
      </c>
      <c r="AB3969" s="14">
        <f t="shared" si="562"/>
        <v>0.21199999999999999</v>
      </c>
    </row>
    <row r="3970" spans="1:28" x14ac:dyDescent="0.25">
      <c r="A3970" s="10">
        <f t="shared" si="564"/>
        <v>45457</v>
      </c>
      <c r="B3970" s="11">
        <v>166</v>
      </c>
      <c r="C3970" s="11">
        <v>600</v>
      </c>
      <c r="D3970" s="12">
        <v>674.25</v>
      </c>
      <c r="E3970" s="9">
        <v>63.73</v>
      </c>
      <c r="F3970" s="9">
        <f t="shared" si="563"/>
        <v>0</v>
      </c>
      <c r="G3970" s="9">
        <v>2.0099999999999998</v>
      </c>
      <c r="H3970" s="9">
        <v>6.04</v>
      </c>
      <c r="I3970" s="9"/>
      <c r="J3970" s="9">
        <v>4.1150000000000002</v>
      </c>
      <c r="K3970" s="9">
        <v>68.900000000000006</v>
      </c>
      <c r="L3970" s="9">
        <v>0.23630000000000001</v>
      </c>
      <c r="M3970" s="9">
        <v>0.2676</v>
      </c>
      <c r="N3970" s="9">
        <v>0</v>
      </c>
      <c r="O3970" s="9">
        <v>145.6</v>
      </c>
      <c r="P3970" s="9"/>
      <c r="Q3970" s="9"/>
      <c r="R3970" s="9"/>
      <c r="T3970">
        <f t="shared" si="558"/>
        <v>1660600</v>
      </c>
      <c r="U3970">
        <v>169</v>
      </c>
      <c r="V3970">
        <f t="shared" si="565"/>
        <v>145.6</v>
      </c>
      <c r="W3970" t="str">
        <f t="shared" si="559"/>
        <v/>
      </c>
      <c r="X3970" t="str">
        <f t="shared" si="560"/>
        <v/>
      </c>
      <c r="Y3970" t="str">
        <f t="shared" si="566"/>
        <v/>
      </c>
      <c r="Z3970" s="9"/>
      <c r="AA3970" s="14">
        <f t="shared" si="561"/>
        <v>0.56499999999999995</v>
      </c>
      <c r="AB3970" s="14">
        <f t="shared" si="562"/>
        <v>0.255</v>
      </c>
    </row>
    <row r="3971" spans="1:28" x14ac:dyDescent="0.25">
      <c r="A3971" s="10">
        <f t="shared" si="564"/>
        <v>45457</v>
      </c>
      <c r="B3971" s="11">
        <v>166</v>
      </c>
      <c r="C3971" s="11">
        <v>700</v>
      </c>
      <c r="D3971" s="12">
        <v>674.29166666666697</v>
      </c>
      <c r="E3971" s="9">
        <v>63.73</v>
      </c>
      <c r="F3971" s="9">
        <f t="shared" si="563"/>
        <v>0</v>
      </c>
      <c r="G3971" s="9">
        <v>2.0099999999999998</v>
      </c>
      <c r="H3971" s="9">
        <v>7.55</v>
      </c>
      <c r="I3971" s="9"/>
      <c r="J3971" s="9">
        <v>4.8440000000000003</v>
      </c>
      <c r="K3971" s="9">
        <v>67.3</v>
      </c>
      <c r="L3971" s="9">
        <v>0.23630000000000001</v>
      </c>
      <c r="M3971" s="9">
        <v>0.2676</v>
      </c>
      <c r="N3971" s="9">
        <v>0</v>
      </c>
      <c r="O3971" s="9">
        <v>261.89999999999998</v>
      </c>
      <c r="P3971" s="9"/>
      <c r="Q3971" s="9"/>
      <c r="R3971" s="9"/>
      <c r="T3971">
        <f t="shared" si="558"/>
        <v>1660700</v>
      </c>
      <c r="U3971">
        <v>343.3</v>
      </c>
      <c r="V3971">
        <f t="shared" si="565"/>
        <v>261.89999999999998</v>
      </c>
      <c r="W3971" t="str">
        <f t="shared" si="559"/>
        <v/>
      </c>
      <c r="X3971" t="str">
        <f t="shared" si="560"/>
        <v/>
      </c>
      <c r="Y3971" t="str">
        <f t="shared" si="566"/>
        <v/>
      </c>
      <c r="Z3971" s="9"/>
      <c r="AA3971" s="14">
        <f t="shared" si="561"/>
        <v>0.57999999999999996</v>
      </c>
      <c r="AB3971" s="14">
        <f t="shared" si="562"/>
        <v>0.28199999999999997</v>
      </c>
    </row>
    <row r="3972" spans="1:28" x14ac:dyDescent="0.25">
      <c r="A3972" s="10">
        <f t="shared" si="564"/>
        <v>45457</v>
      </c>
      <c r="B3972" s="11">
        <v>166</v>
      </c>
      <c r="C3972" s="11">
        <v>800</v>
      </c>
      <c r="D3972" s="12">
        <v>674.33333333333303</v>
      </c>
      <c r="E3972" s="9">
        <v>63.26</v>
      </c>
      <c r="F3972" s="9">
        <f t="shared" si="563"/>
        <v>0</v>
      </c>
      <c r="G3972" s="9">
        <v>2.0099999999999998</v>
      </c>
      <c r="H3972" s="9">
        <v>6.54</v>
      </c>
      <c r="I3972" s="9"/>
      <c r="J3972" s="9">
        <v>5.5140000000000002</v>
      </c>
      <c r="K3972" s="9">
        <v>59.7</v>
      </c>
      <c r="L3972" s="9">
        <v>0.2356</v>
      </c>
      <c r="M3972" s="9">
        <v>0.2676</v>
      </c>
      <c r="N3972" s="9">
        <v>0</v>
      </c>
      <c r="O3972" s="9">
        <v>245.6</v>
      </c>
      <c r="P3972" s="9"/>
      <c r="Q3972" s="9"/>
      <c r="R3972" s="9"/>
      <c r="T3972">
        <f t="shared" si="558"/>
        <v>1660800</v>
      </c>
      <c r="U3972">
        <v>523</v>
      </c>
      <c r="V3972">
        <f t="shared" si="565"/>
        <v>245.6</v>
      </c>
      <c r="W3972" t="str">
        <f t="shared" si="559"/>
        <v/>
      </c>
      <c r="X3972" t="str">
        <f t="shared" si="560"/>
        <v/>
      </c>
      <c r="Y3972" t="str">
        <f t="shared" si="566"/>
        <v/>
      </c>
      <c r="Z3972" s="9"/>
      <c r="AA3972" s="14">
        <f t="shared" si="561"/>
        <v>0.54</v>
      </c>
      <c r="AB3972" s="14">
        <f t="shared" si="562"/>
        <v>0.36499999999999999</v>
      </c>
    </row>
    <row r="3973" spans="1:28" x14ac:dyDescent="0.25">
      <c r="A3973" s="10">
        <f t="shared" si="564"/>
        <v>45457</v>
      </c>
      <c r="B3973" s="11">
        <v>166</v>
      </c>
      <c r="C3973" s="11">
        <v>900</v>
      </c>
      <c r="D3973" s="12">
        <v>674.375</v>
      </c>
      <c r="E3973" s="9">
        <v>63.96</v>
      </c>
      <c r="F3973" s="9">
        <f t="shared" si="563"/>
        <v>0</v>
      </c>
      <c r="G3973" s="9">
        <v>2.0099999999999998</v>
      </c>
      <c r="H3973" s="9">
        <v>7.05</v>
      </c>
      <c r="I3973" s="9"/>
      <c r="J3973" s="9">
        <v>6.4080000000000004</v>
      </c>
      <c r="K3973" s="9">
        <v>60.3</v>
      </c>
      <c r="L3973" s="9">
        <v>0.23630000000000001</v>
      </c>
      <c r="M3973" s="9">
        <v>0.2676</v>
      </c>
      <c r="N3973" s="9">
        <v>0</v>
      </c>
      <c r="O3973" s="9">
        <v>356.9</v>
      </c>
      <c r="P3973" s="9"/>
      <c r="Q3973" s="9"/>
      <c r="R3973" s="9"/>
      <c r="T3973">
        <f t="shared" ref="T3973:T4036" si="567">B3973*10000+C3973</f>
        <v>1660900</v>
      </c>
      <c r="U3973">
        <v>689.2</v>
      </c>
      <c r="V3973">
        <f t="shared" si="565"/>
        <v>356.9</v>
      </c>
      <c r="W3973" t="str">
        <f t="shared" ref="W3973:W4036" si="568">IF(C3973=2400,ROUND(L3973,3),"")</f>
        <v/>
      </c>
      <c r="X3973" t="str">
        <f t="shared" ref="X3973:X4036" si="569">IF(C3973=2400,ROUND(M3973,3),"")</f>
        <v/>
      </c>
      <c r="Y3973" t="str">
        <f t="shared" si="566"/>
        <v/>
      </c>
      <c r="Z3973" s="9"/>
      <c r="AA3973" s="14">
        <f t="shared" ref="AA3973:AA4036" si="570">ROUND((0.6105*(EXP((17.273*J3973)/(J3973+237.3))))*K3973/100,3)</f>
        <v>0.57999999999999996</v>
      </c>
      <c r="AB3973" s="14">
        <f t="shared" ref="AB3973:AB4036" si="571">ROUND(AA3973/K3973*(100-K3973),3)</f>
        <v>0.38200000000000001</v>
      </c>
    </row>
    <row r="3974" spans="1:28" x14ac:dyDescent="0.25">
      <c r="A3974" s="10">
        <f t="shared" si="564"/>
        <v>45457</v>
      </c>
      <c r="B3974" s="11">
        <v>166</v>
      </c>
      <c r="C3974" s="11">
        <v>1000</v>
      </c>
      <c r="D3974" s="12">
        <v>674.41666666666697</v>
      </c>
      <c r="E3974" s="9">
        <v>63.96</v>
      </c>
      <c r="F3974" s="9">
        <f t="shared" ref="F3974:F4037" si="572">IF(E3974&gt;F$2,E3974-F$2,0)</f>
        <v>0</v>
      </c>
      <c r="G3974" s="9">
        <v>2.52</v>
      </c>
      <c r="H3974" s="9">
        <v>6.04</v>
      </c>
      <c r="I3974" s="9"/>
      <c r="J3974" s="9">
        <v>6.6609999999999996</v>
      </c>
      <c r="K3974" s="9">
        <v>58.1</v>
      </c>
      <c r="L3974" s="9">
        <v>0.2356</v>
      </c>
      <c r="M3974" s="9">
        <v>0.2676</v>
      </c>
      <c r="N3974" s="9">
        <v>0</v>
      </c>
      <c r="O3974" s="9">
        <v>444.4</v>
      </c>
      <c r="P3974" s="9"/>
      <c r="Q3974" s="9"/>
      <c r="R3974" s="9"/>
      <c r="T3974">
        <f t="shared" si="567"/>
        <v>1661000</v>
      </c>
      <c r="U3974">
        <v>829</v>
      </c>
      <c r="V3974">
        <f t="shared" si="565"/>
        <v>444.4</v>
      </c>
      <c r="W3974" t="str">
        <f t="shared" si="568"/>
        <v/>
      </c>
      <c r="X3974" t="str">
        <f t="shared" si="569"/>
        <v/>
      </c>
      <c r="Y3974" t="str">
        <f t="shared" si="566"/>
        <v/>
      </c>
      <c r="Z3974" s="9"/>
      <c r="AA3974" s="14">
        <f t="shared" si="570"/>
        <v>0.56799999999999995</v>
      </c>
      <c r="AB3974" s="14">
        <f t="shared" si="571"/>
        <v>0.41</v>
      </c>
    </row>
    <row r="3975" spans="1:28" x14ac:dyDescent="0.25">
      <c r="A3975" s="10">
        <f t="shared" ref="A3975:A4038" si="573">A$5-1+B3975</f>
        <v>45457</v>
      </c>
      <c r="B3975" s="11">
        <v>166</v>
      </c>
      <c r="C3975" s="11">
        <v>1100</v>
      </c>
      <c r="D3975" s="12">
        <v>674.45833333333303</v>
      </c>
      <c r="E3975" s="9">
        <v>64.31</v>
      </c>
      <c r="F3975" s="9">
        <f t="shared" si="572"/>
        <v>0.31000000000000227</v>
      </c>
      <c r="G3975" s="9">
        <v>2.52</v>
      </c>
      <c r="H3975" s="9">
        <v>7.05</v>
      </c>
      <c r="I3975" s="9"/>
      <c r="J3975" s="9">
        <v>8.02</v>
      </c>
      <c r="K3975" s="9">
        <v>54.4</v>
      </c>
      <c r="L3975" s="9">
        <v>0.2356</v>
      </c>
      <c r="M3975" s="9">
        <v>0.26679999999999998</v>
      </c>
      <c r="N3975" s="9">
        <v>0</v>
      </c>
      <c r="O3975" s="9">
        <v>598.1</v>
      </c>
      <c r="P3975" s="9"/>
      <c r="Q3975" s="9"/>
      <c r="R3975" s="9"/>
      <c r="T3975">
        <f t="shared" si="567"/>
        <v>1661100</v>
      </c>
      <c r="U3975">
        <v>931</v>
      </c>
      <c r="V3975">
        <f t="shared" si="565"/>
        <v>598.1</v>
      </c>
      <c r="W3975" t="str">
        <f t="shared" si="568"/>
        <v/>
      </c>
      <c r="X3975" t="str">
        <f t="shared" si="569"/>
        <v/>
      </c>
      <c r="Y3975" t="str">
        <f t="shared" si="566"/>
        <v/>
      </c>
      <c r="Z3975" s="9"/>
      <c r="AA3975" s="14">
        <f t="shared" si="570"/>
        <v>0.58399999999999996</v>
      </c>
      <c r="AB3975" s="14">
        <f t="shared" si="571"/>
        <v>0.49</v>
      </c>
    </row>
    <row r="3976" spans="1:28" x14ac:dyDescent="0.25">
      <c r="A3976" s="10">
        <f t="shared" si="573"/>
        <v>45457</v>
      </c>
      <c r="B3976" s="11">
        <v>166</v>
      </c>
      <c r="C3976" s="11">
        <v>1200</v>
      </c>
      <c r="D3976" s="12">
        <v>674.5</v>
      </c>
      <c r="E3976" s="9">
        <v>63.61</v>
      </c>
      <c r="F3976" s="9">
        <f t="shared" si="572"/>
        <v>0</v>
      </c>
      <c r="G3976" s="9">
        <v>2.0099999999999998</v>
      </c>
      <c r="H3976" s="9">
        <v>6.04</v>
      </c>
      <c r="I3976" s="9"/>
      <c r="J3976" s="9">
        <v>9.0150000000000006</v>
      </c>
      <c r="K3976" s="9">
        <v>50.1</v>
      </c>
      <c r="L3976" s="9">
        <v>0.23630000000000001</v>
      </c>
      <c r="M3976" s="9">
        <v>0.26679999999999998</v>
      </c>
      <c r="N3976" s="9">
        <v>0</v>
      </c>
      <c r="O3976" s="9">
        <v>753.1</v>
      </c>
      <c r="P3976" s="9"/>
      <c r="Q3976" s="9"/>
      <c r="R3976" s="9"/>
      <c r="T3976">
        <f t="shared" si="567"/>
        <v>1661200</v>
      </c>
      <c r="U3976">
        <v>988</v>
      </c>
      <c r="V3976">
        <f t="shared" si="565"/>
        <v>753.1</v>
      </c>
      <c r="W3976" t="str">
        <f t="shared" si="568"/>
        <v/>
      </c>
      <c r="X3976" t="str">
        <f t="shared" si="569"/>
        <v/>
      </c>
      <c r="Y3976" t="str">
        <f t="shared" si="566"/>
        <v/>
      </c>
      <c r="Z3976" s="9"/>
      <c r="AA3976" s="14">
        <f t="shared" si="570"/>
        <v>0.57599999999999996</v>
      </c>
      <c r="AB3976" s="14">
        <f t="shared" si="571"/>
        <v>0.57399999999999995</v>
      </c>
    </row>
    <row r="3977" spans="1:28" x14ac:dyDescent="0.25">
      <c r="A3977" s="10">
        <f t="shared" si="573"/>
        <v>45457</v>
      </c>
      <c r="B3977" s="11">
        <v>166</v>
      </c>
      <c r="C3977" s="11">
        <v>1300</v>
      </c>
      <c r="D3977" s="12">
        <v>674.54166666666697</v>
      </c>
      <c r="E3977" s="9">
        <v>63.73</v>
      </c>
      <c r="F3977" s="9">
        <f t="shared" si="572"/>
        <v>0</v>
      </c>
      <c r="G3977" s="9">
        <v>2.52</v>
      </c>
      <c r="H3977" s="9">
        <v>7.05</v>
      </c>
      <c r="I3977" s="9"/>
      <c r="J3977" s="9">
        <v>9.2870000000000008</v>
      </c>
      <c r="K3977" s="9">
        <v>47.3</v>
      </c>
      <c r="L3977" s="9">
        <v>0.23630000000000001</v>
      </c>
      <c r="M3977" s="9">
        <v>0.2661</v>
      </c>
      <c r="N3977" s="9">
        <v>0</v>
      </c>
      <c r="O3977" s="9">
        <v>656.9</v>
      </c>
      <c r="P3977" s="9"/>
      <c r="Q3977" s="9"/>
      <c r="R3977" s="9"/>
      <c r="T3977">
        <f t="shared" si="567"/>
        <v>1661300</v>
      </c>
      <c r="U3977">
        <v>995.2</v>
      </c>
      <c r="V3977">
        <f t="shared" si="565"/>
        <v>656.9</v>
      </c>
      <c r="W3977" t="str">
        <f t="shared" si="568"/>
        <v/>
      </c>
      <c r="X3977" t="str">
        <f t="shared" si="569"/>
        <v/>
      </c>
      <c r="Y3977" t="str">
        <f t="shared" si="566"/>
        <v/>
      </c>
      <c r="Z3977" s="9"/>
      <c r="AA3977" s="14">
        <f t="shared" si="570"/>
        <v>0.55300000000000005</v>
      </c>
      <c r="AB3977" s="14">
        <f t="shared" si="571"/>
        <v>0.61599999999999999</v>
      </c>
    </row>
    <row r="3978" spans="1:28" x14ac:dyDescent="0.25">
      <c r="A3978" s="10">
        <f t="shared" si="573"/>
        <v>45457</v>
      </c>
      <c r="B3978" s="11">
        <v>166</v>
      </c>
      <c r="C3978" s="11">
        <v>1400</v>
      </c>
      <c r="D3978" s="12">
        <v>674.58333333333303</v>
      </c>
      <c r="E3978" s="9">
        <v>64.19</v>
      </c>
      <c r="F3978" s="9">
        <f t="shared" si="572"/>
        <v>0.18999999999999773</v>
      </c>
      <c r="G3978" s="9">
        <v>2.0099999999999998</v>
      </c>
      <c r="H3978" s="9">
        <v>6.04</v>
      </c>
      <c r="I3978" s="9"/>
      <c r="J3978" s="9">
        <v>10.882999999999999</v>
      </c>
      <c r="K3978" s="9">
        <v>45.1</v>
      </c>
      <c r="L3978" s="9">
        <v>0.23630000000000001</v>
      </c>
      <c r="M3978" s="9">
        <v>0.2661</v>
      </c>
      <c r="N3978" s="9">
        <v>0</v>
      </c>
      <c r="O3978" s="9">
        <v>594.4</v>
      </c>
      <c r="P3978" s="9"/>
      <c r="Q3978" s="9"/>
      <c r="R3978" s="9"/>
      <c r="T3978">
        <f t="shared" si="567"/>
        <v>1661400</v>
      </c>
      <c r="U3978">
        <v>952.2</v>
      </c>
      <c r="V3978">
        <f t="shared" si="565"/>
        <v>594.4</v>
      </c>
      <c r="W3978" t="str">
        <f t="shared" si="568"/>
        <v/>
      </c>
      <c r="X3978" t="str">
        <f t="shared" si="569"/>
        <v/>
      </c>
      <c r="Y3978" t="str">
        <f t="shared" si="566"/>
        <v/>
      </c>
      <c r="Z3978" s="9"/>
      <c r="AA3978" s="14">
        <f t="shared" si="570"/>
        <v>0.58699999999999997</v>
      </c>
      <c r="AB3978" s="14">
        <f t="shared" si="571"/>
        <v>0.71499999999999997</v>
      </c>
    </row>
    <row r="3979" spans="1:28" x14ac:dyDescent="0.25">
      <c r="A3979" s="10">
        <f t="shared" si="573"/>
        <v>45457</v>
      </c>
      <c r="B3979" s="11">
        <v>166</v>
      </c>
      <c r="C3979" s="11">
        <v>1500</v>
      </c>
      <c r="D3979" s="12">
        <v>674.625</v>
      </c>
      <c r="E3979" s="9">
        <v>63.84</v>
      </c>
      <c r="F3979" s="9">
        <f t="shared" si="572"/>
        <v>0</v>
      </c>
      <c r="G3979" s="9">
        <v>2.52</v>
      </c>
      <c r="H3979" s="9">
        <v>6.54</v>
      </c>
      <c r="I3979" s="9"/>
      <c r="J3979" s="9">
        <v>10.956</v>
      </c>
      <c r="K3979" s="9">
        <v>41.6</v>
      </c>
      <c r="L3979" s="9">
        <v>0.23630000000000001</v>
      </c>
      <c r="M3979" s="9">
        <v>0.2661</v>
      </c>
      <c r="N3979" s="9">
        <v>0</v>
      </c>
      <c r="O3979" s="9">
        <v>576.9</v>
      </c>
      <c r="P3979" s="9"/>
      <c r="Q3979" s="9"/>
      <c r="R3979" s="9"/>
      <c r="T3979">
        <f t="shared" si="567"/>
        <v>1661500</v>
      </c>
      <c r="U3979">
        <v>862.5</v>
      </c>
      <c r="V3979">
        <f t="shared" si="565"/>
        <v>576.9</v>
      </c>
      <c r="W3979" t="str">
        <f t="shared" si="568"/>
        <v/>
      </c>
      <c r="X3979" t="str">
        <f t="shared" si="569"/>
        <v/>
      </c>
      <c r="Y3979" t="str">
        <f t="shared" si="566"/>
        <v/>
      </c>
      <c r="Z3979" s="9"/>
      <c r="AA3979" s="14">
        <f t="shared" si="570"/>
        <v>0.54400000000000004</v>
      </c>
      <c r="AB3979" s="14">
        <f t="shared" si="571"/>
        <v>0.76400000000000001</v>
      </c>
    </row>
    <row r="3980" spans="1:28" x14ac:dyDescent="0.25">
      <c r="A3980" s="10">
        <f t="shared" si="573"/>
        <v>45457</v>
      </c>
      <c r="B3980" s="11">
        <v>166</v>
      </c>
      <c r="C3980" s="11">
        <v>1600</v>
      </c>
      <c r="D3980" s="12">
        <v>674.66666666666697</v>
      </c>
      <c r="E3980" s="9">
        <v>64.19</v>
      </c>
      <c r="F3980" s="9">
        <f t="shared" si="572"/>
        <v>0.18999999999999773</v>
      </c>
      <c r="G3980" s="9">
        <v>2.52</v>
      </c>
      <c r="H3980" s="9">
        <v>6.54</v>
      </c>
      <c r="I3980" s="9"/>
      <c r="J3980" s="9">
        <v>12.243</v>
      </c>
      <c r="K3980" s="9">
        <v>38.9</v>
      </c>
      <c r="L3980" s="9">
        <v>0.23630000000000001</v>
      </c>
      <c r="M3980" s="9">
        <v>0.26540000000000002</v>
      </c>
      <c r="N3980" s="9">
        <v>0</v>
      </c>
      <c r="O3980" s="9">
        <v>578.1</v>
      </c>
      <c r="P3980" s="9"/>
      <c r="Q3980" s="9"/>
      <c r="R3980" s="9"/>
      <c r="T3980">
        <f t="shared" si="567"/>
        <v>1661600</v>
      </c>
      <c r="U3980">
        <v>732.5</v>
      </c>
      <c r="V3980">
        <f t="shared" si="565"/>
        <v>578.1</v>
      </c>
      <c r="W3980" t="str">
        <f t="shared" si="568"/>
        <v/>
      </c>
      <c r="X3980" t="str">
        <f t="shared" si="569"/>
        <v/>
      </c>
      <c r="Y3980" t="str">
        <f t="shared" si="566"/>
        <v/>
      </c>
      <c r="Z3980" s="9"/>
      <c r="AA3980" s="14">
        <f t="shared" si="570"/>
        <v>0.55400000000000005</v>
      </c>
      <c r="AB3980" s="14">
        <f t="shared" si="571"/>
        <v>0.87</v>
      </c>
    </row>
    <row r="3981" spans="1:28" x14ac:dyDescent="0.25">
      <c r="A3981" s="10">
        <f t="shared" si="573"/>
        <v>45457</v>
      </c>
      <c r="B3981" s="11">
        <v>166</v>
      </c>
      <c r="C3981" s="11">
        <v>1700</v>
      </c>
      <c r="D3981" s="12">
        <v>674.70833333333303</v>
      </c>
      <c r="E3981" s="9">
        <v>63.96</v>
      </c>
      <c r="F3981" s="9">
        <f t="shared" si="572"/>
        <v>0</v>
      </c>
      <c r="G3981" s="9">
        <v>2.0099999999999998</v>
      </c>
      <c r="H3981" s="9">
        <v>6.54</v>
      </c>
      <c r="I3981" s="9"/>
      <c r="J3981" s="9">
        <v>12.000999999999999</v>
      </c>
      <c r="K3981" s="9">
        <v>38.1</v>
      </c>
      <c r="L3981" s="9">
        <v>0.23630000000000001</v>
      </c>
      <c r="M3981" s="9">
        <v>0.26540000000000002</v>
      </c>
      <c r="N3981" s="9">
        <v>0</v>
      </c>
      <c r="O3981" s="9">
        <v>503.1</v>
      </c>
      <c r="P3981" s="9"/>
      <c r="Q3981" s="9"/>
      <c r="R3981" s="9"/>
      <c r="T3981">
        <f t="shared" si="567"/>
        <v>1661700</v>
      </c>
      <c r="U3981">
        <v>572.29999999999995</v>
      </c>
      <c r="V3981">
        <f t="shared" si="565"/>
        <v>503.1</v>
      </c>
      <c r="W3981" t="str">
        <f t="shared" si="568"/>
        <v/>
      </c>
      <c r="X3981" t="str">
        <f t="shared" si="569"/>
        <v/>
      </c>
      <c r="Y3981" t="str">
        <f t="shared" si="566"/>
        <v/>
      </c>
      <c r="Z3981" s="9"/>
      <c r="AA3981" s="14">
        <f t="shared" si="570"/>
        <v>0.53400000000000003</v>
      </c>
      <c r="AB3981" s="14">
        <f t="shared" si="571"/>
        <v>0.86799999999999999</v>
      </c>
    </row>
    <row r="3982" spans="1:28" x14ac:dyDescent="0.25">
      <c r="A3982" s="10">
        <f t="shared" si="573"/>
        <v>45457</v>
      </c>
      <c r="B3982" s="11">
        <v>166</v>
      </c>
      <c r="C3982" s="11">
        <v>1800</v>
      </c>
      <c r="D3982" s="12">
        <v>674.75</v>
      </c>
      <c r="E3982" s="9">
        <v>63.37</v>
      </c>
      <c r="F3982" s="9">
        <f t="shared" si="572"/>
        <v>0</v>
      </c>
      <c r="G3982" s="9">
        <v>1.51</v>
      </c>
      <c r="H3982" s="9">
        <v>5.54</v>
      </c>
      <c r="I3982" s="9"/>
      <c r="J3982" s="9">
        <v>9.2620000000000005</v>
      </c>
      <c r="K3982" s="9">
        <v>41.8</v>
      </c>
      <c r="L3982" s="9">
        <v>0.23710000000000001</v>
      </c>
      <c r="M3982" s="9">
        <v>0.26540000000000002</v>
      </c>
      <c r="N3982" s="9">
        <v>0</v>
      </c>
      <c r="O3982" s="9">
        <v>384.4</v>
      </c>
      <c r="P3982" s="9"/>
      <c r="Q3982" s="9"/>
      <c r="R3982" s="9"/>
      <c r="T3982">
        <f t="shared" si="567"/>
        <v>1661800</v>
      </c>
      <c r="U3982">
        <v>395.2</v>
      </c>
      <c r="V3982">
        <f t="shared" si="565"/>
        <v>384.4</v>
      </c>
      <c r="W3982" t="str">
        <f t="shared" si="568"/>
        <v/>
      </c>
      <c r="X3982" t="str">
        <f t="shared" si="569"/>
        <v/>
      </c>
      <c r="Y3982" t="str">
        <f t="shared" si="566"/>
        <v/>
      </c>
      <c r="Z3982" s="9"/>
      <c r="AA3982" s="14">
        <f t="shared" si="570"/>
        <v>0.48799999999999999</v>
      </c>
      <c r="AB3982" s="14">
        <f t="shared" si="571"/>
        <v>0.67900000000000005</v>
      </c>
    </row>
    <row r="3983" spans="1:28" x14ac:dyDescent="0.25">
      <c r="A3983" s="10">
        <f t="shared" si="573"/>
        <v>45457</v>
      </c>
      <c r="B3983" s="11">
        <v>166</v>
      </c>
      <c r="C3983" s="11">
        <v>1900</v>
      </c>
      <c r="D3983" s="12">
        <v>674.79166666666697</v>
      </c>
      <c r="E3983" s="9">
        <v>63.49</v>
      </c>
      <c r="F3983" s="9">
        <f t="shared" si="572"/>
        <v>0</v>
      </c>
      <c r="G3983" s="9">
        <v>1.51</v>
      </c>
      <c r="H3983" s="9">
        <v>5.03</v>
      </c>
      <c r="I3983" s="9"/>
      <c r="J3983" s="9">
        <v>6.9649999999999999</v>
      </c>
      <c r="K3983" s="9">
        <v>47.9</v>
      </c>
      <c r="L3983" s="9">
        <v>0.23630000000000001</v>
      </c>
      <c r="M3983" s="9">
        <v>0.26540000000000002</v>
      </c>
      <c r="N3983" s="9">
        <v>0</v>
      </c>
      <c r="O3983" s="9">
        <v>165.6</v>
      </c>
      <c r="P3983" s="9"/>
      <c r="Q3983" s="9"/>
      <c r="R3983" s="9"/>
      <c r="T3983">
        <f t="shared" si="567"/>
        <v>1661900</v>
      </c>
      <c r="U3983">
        <v>217.2</v>
      </c>
      <c r="V3983">
        <f t="shared" si="565"/>
        <v>165.6</v>
      </c>
      <c r="W3983" t="str">
        <f t="shared" si="568"/>
        <v/>
      </c>
      <c r="X3983" t="str">
        <f t="shared" si="569"/>
        <v/>
      </c>
      <c r="Y3983" t="str">
        <f t="shared" si="566"/>
        <v/>
      </c>
      <c r="Z3983" s="9"/>
      <c r="AA3983" s="14">
        <f t="shared" si="570"/>
        <v>0.47899999999999998</v>
      </c>
      <c r="AB3983" s="14">
        <f t="shared" si="571"/>
        <v>0.52100000000000002</v>
      </c>
    </row>
    <row r="3984" spans="1:28" x14ac:dyDescent="0.25">
      <c r="A3984" s="10">
        <f t="shared" si="573"/>
        <v>45457</v>
      </c>
      <c r="B3984" s="11">
        <v>166</v>
      </c>
      <c r="C3984" s="11">
        <v>2000</v>
      </c>
      <c r="D3984" s="12">
        <v>674.83333333333303</v>
      </c>
      <c r="E3984" s="9">
        <v>63.73</v>
      </c>
      <c r="F3984" s="9">
        <f t="shared" si="572"/>
        <v>0</v>
      </c>
      <c r="G3984" s="9">
        <v>1.51</v>
      </c>
      <c r="H3984" s="9">
        <v>4.53</v>
      </c>
      <c r="I3984" s="9"/>
      <c r="J3984" s="9">
        <v>4.194</v>
      </c>
      <c r="K3984" s="9">
        <v>56.1</v>
      </c>
      <c r="L3984" s="9">
        <v>0.23630000000000001</v>
      </c>
      <c r="M3984" s="9">
        <v>0.26469999999999999</v>
      </c>
      <c r="N3984" s="9">
        <v>0</v>
      </c>
      <c r="O3984" s="9">
        <v>39.4</v>
      </c>
      <c r="P3984" s="9"/>
      <c r="Q3984" s="9"/>
      <c r="R3984" s="9"/>
      <c r="T3984">
        <f t="shared" si="567"/>
        <v>1662000</v>
      </c>
      <c r="U3984">
        <v>62.3</v>
      </c>
      <c r="V3984">
        <f t="shared" si="565"/>
        <v>39.4</v>
      </c>
      <c r="W3984" t="str">
        <f t="shared" si="568"/>
        <v/>
      </c>
      <c r="X3984" t="str">
        <f t="shared" si="569"/>
        <v/>
      </c>
      <c r="Y3984" t="str">
        <f t="shared" si="566"/>
        <v/>
      </c>
      <c r="Z3984" s="9"/>
      <c r="AA3984" s="14">
        <f t="shared" si="570"/>
        <v>0.46200000000000002</v>
      </c>
      <c r="AB3984" s="14">
        <f t="shared" si="571"/>
        <v>0.36199999999999999</v>
      </c>
    </row>
    <row r="3985" spans="1:28" x14ac:dyDescent="0.25">
      <c r="A3985" s="10">
        <f t="shared" si="573"/>
        <v>45457</v>
      </c>
      <c r="B3985" s="11">
        <v>166</v>
      </c>
      <c r="C3985" s="11">
        <v>2100</v>
      </c>
      <c r="D3985" s="12">
        <v>674.875</v>
      </c>
      <c r="E3985" s="9">
        <v>63.73</v>
      </c>
      <c r="F3985" s="9">
        <f t="shared" si="572"/>
        <v>0</v>
      </c>
      <c r="G3985" s="9">
        <v>1.51</v>
      </c>
      <c r="H3985" s="9">
        <v>4.03</v>
      </c>
      <c r="I3985" s="9"/>
      <c r="J3985" s="9">
        <v>3.9319999999999999</v>
      </c>
      <c r="K3985" s="9">
        <v>63.7</v>
      </c>
      <c r="L3985" s="9">
        <v>0.23630000000000001</v>
      </c>
      <c r="M3985" s="9">
        <v>0.26469999999999999</v>
      </c>
      <c r="N3985" s="9">
        <v>0</v>
      </c>
      <c r="O3985" s="9">
        <v>0.6</v>
      </c>
      <c r="P3985" s="9"/>
      <c r="Q3985" s="9"/>
      <c r="R3985" s="9"/>
      <c r="T3985">
        <f t="shared" si="567"/>
        <v>1662100</v>
      </c>
      <c r="U3985">
        <v>0</v>
      </c>
      <c r="V3985">
        <f t="shared" si="565"/>
        <v>0</v>
      </c>
      <c r="W3985" t="str">
        <f t="shared" si="568"/>
        <v/>
      </c>
      <c r="X3985" t="str">
        <f t="shared" si="569"/>
        <v/>
      </c>
      <c r="Y3985" t="str">
        <f t="shared" si="566"/>
        <v/>
      </c>
      <c r="Z3985" s="9"/>
      <c r="AA3985" s="14">
        <f t="shared" si="570"/>
        <v>0.51500000000000001</v>
      </c>
      <c r="AB3985" s="14">
        <f t="shared" si="571"/>
        <v>0.29299999999999998</v>
      </c>
    </row>
    <row r="3986" spans="1:28" x14ac:dyDescent="0.25">
      <c r="A3986" s="10">
        <f t="shared" si="573"/>
        <v>45457</v>
      </c>
      <c r="B3986" s="11">
        <v>166</v>
      </c>
      <c r="C3986" s="11">
        <v>2200</v>
      </c>
      <c r="D3986" s="12">
        <v>674.91666666666697</v>
      </c>
      <c r="E3986" s="9">
        <v>63.73</v>
      </c>
      <c r="F3986" s="9">
        <f t="shared" si="572"/>
        <v>0</v>
      </c>
      <c r="G3986" s="9">
        <v>1.51</v>
      </c>
      <c r="H3986" s="9">
        <v>4.53</v>
      </c>
      <c r="I3986" s="9"/>
      <c r="J3986" s="9">
        <v>2.5299999999999998</v>
      </c>
      <c r="K3986" s="9">
        <v>66.599999999999994</v>
      </c>
      <c r="L3986" s="9">
        <v>0.23630000000000001</v>
      </c>
      <c r="M3986" s="9">
        <v>0.26469999999999999</v>
      </c>
      <c r="N3986" s="9">
        <v>0</v>
      </c>
      <c r="O3986" s="9">
        <v>0.6</v>
      </c>
      <c r="P3986" s="9"/>
      <c r="Q3986" s="9"/>
      <c r="R3986" s="9"/>
      <c r="T3986">
        <f t="shared" si="567"/>
        <v>1662200</v>
      </c>
      <c r="U3986">
        <v>0</v>
      </c>
      <c r="V3986">
        <f t="shared" si="565"/>
        <v>0</v>
      </c>
      <c r="W3986" t="str">
        <f t="shared" si="568"/>
        <v/>
      </c>
      <c r="X3986" t="str">
        <f t="shared" si="569"/>
        <v/>
      </c>
      <c r="Y3986" t="str">
        <f t="shared" si="566"/>
        <v/>
      </c>
      <c r="Z3986" s="9"/>
      <c r="AA3986" s="14">
        <f t="shared" si="570"/>
        <v>0.48799999999999999</v>
      </c>
      <c r="AB3986" s="14">
        <f t="shared" si="571"/>
        <v>0.245</v>
      </c>
    </row>
    <row r="3987" spans="1:28" x14ac:dyDescent="0.25">
      <c r="A3987" s="10">
        <f t="shared" si="573"/>
        <v>45457</v>
      </c>
      <c r="B3987" s="11">
        <v>166</v>
      </c>
      <c r="C3987" s="11">
        <v>2300</v>
      </c>
      <c r="D3987" s="12">
        <v>674.95833333333303</v>
      </c>
      <c r="E3987" s="9">
        <v>63.61</v>
      </c>
      <c r="F3987" s="9">
        <f t="shared" si="572"/>
        <v>0</v>
      </c>
      <c r="G3987" s="9">
        <v>2.0099999999999998</v>
      </c>
      <c r="H3987" s="9">
        <v>5.54</v>
      </c>
      <c r="I3987" s="9"/>
      <c r="J3987" s="9">
        <v>2.1819999999999999</v>
      </c>
      <c r="K3987" s="9">
        <v>69.3</v>
      </c>
      <c r="L3987" s="9">
        <v>0.2356</v>
      </c>
      <c r="M3987" s="9">
        <v>0.26469999999999999</v>
      </c>
      <c r="N3987" s="9">
        <v>0</v>
      </c>
      <c r="O3987" s="9">
        <v>0.6</v>
      </c>
      <c r="P3987" s="9"/>
      <c r="Q3987" s="9"/>
      <c r="R3987" s="9"/>
      <c r="T3987">
        <f t="shared" si="567"/>
        <v>1662300</v>
      </c>
      <c r="U3987">
        <v>0</v>
      </c>
      <c r="V3987">
        <f t="shared" si="565"/>
        <v>0</v>
      </c>
      <c r="W3987" t="str">
        <f t="shared" si="568"/>
        <v/>
      </c>
      <c r="X3987" t="str">
        <f t="shared" si="569"/>
        <v/>
      </c>
      <c r="Y3987" t="str">
        <f t="shared" si="566"/>
        <v/>
      </c>
      <c r="Z3987" s="9"/>
      <c r="AA3987" s="14">
        <f t="shared" si="570"/>
        <v>0.495</v>
      </c>
      <c r="AB3987" s="14">
        <f t="shared" si="571"/>
        <v>0.219</v>
      </c>
    </row>
    <row r="3988" spans="1:28" x14ac:dyDescent="0.25">
      <c r="A3988" s="10">
        <f t="shared" si="573"/>
        <v>45457</v>
      </c>
      <c r="B3988" s="11">
        <v>166</v>
      </c>
      <c r="C3988" s="11">
        <v>2400</v>
      </c>
      <c r="D3988" s="12">
        <v>675</v>
      </c>
      <c r="E3988" s="9">
        <v>63.61</v>
      </c>
      <c r="F3988" s="9">
        <f t="shared" si="572"/>
        <v>0</v>
      </c>
      <c r="G3988" s="9">
        <v>1.51</v>
      </c>
      <c r="H3988" s="9">
        <v>5.54</v>
      </c>
      <c r="I3988" s="9"/>
      <c r="J3988" s="9">
        <v>2.1549999999999998</v>
      </c>
      <c r="K3988" s="9">
        <v>69.2</v>
      </c>
      <c r="L3988" s="9">
        <v>0.2356</v>
      </c>
      <c r="M3988" s="9">
        <v>0.26469999999999999</v>
      </c>
      <c r="N3988" s="9">
        <v>0</v>
      </c>
      <c r="O3988" s="9">
        <v>0.6</v>
      </c>
      <c r="P3988" s="9"/>
      <c r="Q3988" s="9"/>
      <c r="R3988" s="9"/>
      <c r="T3988">
        <f t="shared" si="567"/>
        <v>1662400</v>
      </c>
      <c r="U3988">
        <v>0</v>
      </c>
      <c r="V3988">
        <f t="shared" si="565"/>
        <v>0</v>
      </c>
      <c r="W3988">
        <f t="shared" si="568"/>
        <v>0.23599999999999999</v>
      </c>
      <c r="X3988">
        <f t="shared" si="569"/>
        <v>0.26500000000000001</v>
      </c>
      <c r="Y3988">
        <f t="shared" si="566"/>
        <v>0</v>
      </c>
      <c r="Z3988" s="9"/>
      <c r="AA3988" s="14">
        <f t="shared" si="570"/>
        <v>0.49399999999999999</v>
      </c>
      <c r="AB3988" s="14">
        <f t="shared" si="571"/>
        <v>0.22</v>
      </c>
    </row>
    <row r="3989" spans="1:28" x14ac:dyDescent="0.25">
      <c r="A3989" s="10">
        <f t="shared" si="573"/>
        <v>45458</v>
      </c>
      <c r="B3989" s="11">
        <v>167</v>
      </c>
      <c r="C3989" s="11">
        <v>100</v>
      </c>
      <c r="D3989" s="12">
        <v>675.04166666666697</v>
      </c>
      <c r="E3989" s="9">
        <v>63.61</v>
      </c>
      <c r="F3989" s="9">
        <f t="shared" si="572"/>
        <v>0</v>
      </c>
      <c r="G3989" s="9">
        <v>1.01</v>
      </c>
      <c r="H3989" s="9">
        <v>4.53</v>
      </c>
      <c r="I3989" s="9"/>
      <c r="J3989" s="9">
        <v>1.5609999999999999</v>
      </c>
      <c r="K3989" s="9">
        <v>71.7</v>
      </c>
      <c r="L3989" s="9">
        <v>0.2356</v>
      </c>
      <c r="M3989" s="9">
        <v>0.26390000000000002</v>
      </c>
      <c r="N3989" s="9">
        <v>0</v>
      </c>
      <c r="O3989" s="9">
        <v>0.6</v>
      </c>
      <c r="P3989" s="9"/>
      <c r="Q3989" s="9"/>
      <c r="R3989" s="9"/>
      <c r="T3989">
        <f t="shared" si="567"/>
        <v>1670100</v>
      </c>
      <c r="U3989">
        <v>0</v>
      </c>
      <c r="V3989">
        <f t="shared" si="565"/>
        <v>0</v>
      </c>
      <c r="W3989" t="str">
        <f t="shared" si="568"/>
        <v/>
      </c>
      <c r="X3989" t="str">
        <f t="shared" si="569"/>
        <v/>
      </c>
      <c r="Y3989" t="str">
        <f t="shared" si="566"/>
        <v/>
      </c>
      <c r="Z3989" s="9"/>
      <c r="AA3989" s="14">
        <f t="shared" si="570"/>
        <v>0.49</v>
      </c>
      <c r="AB3989" s="14">
        <f t="shared" si="571"/>
        <v>0.193</v>
      </c>
    </row>
    <row r="3990" spans="1:28" x14ac:dyDescent="0.25">
      <c r="A3990" s="10">
        <f t="shared" si="573"/>
        <v>45458</v>
      </c>
      <c r="B3990" s="11">
        <v>167</v>
      </c>
      <c r="C3990" s="11">
        <v>200</v>
      </c>
      <c r="D3990" s="12">
        <v>675.08333333333303</v>
      </c>
      <c r="E3990" s="9">
        <v>63.61</v>
      </c>
      <c r="F3990" s="9">
        <f t="shared" si="572"/>
        <v>0</v>
      </c>
      <c r="G3990" s="9">
        <v>1.01</v>
      </c>
      <c r="H3990" s="9">
        <v>4.53</v>
      </c>
      <c r="I3990" s="9"/>
      <c r="J3990" s="9">
        <v>1.534</v>
      </c>
      <c r="K3990" s="9">
        <v>75.7</v>
      </c>
      <c r="L3990" s="9">
        <v>0.2349</v>
      </c>
      <c r="M3990" s="9">
        <v>0.26469999999999999</v>
      </c>
      <c r="N3990" s="9">
        <v>0</v>
      </c>
      <c r="O3990" s="9">
        <v>0.6</v>
      </c>
      <c r="P3990" s="9"/>
      <c r="Q3990" s="9"/>
      <c r="R3990" s="9"/>
      <c r="T3990">
        <f t="shared" si="567"/>
        <v>1670200</v>
      </c>
      <c r="U3990">
        <v>0</v>
      </c>
      <c r="V3990">
        <f t="shared" si="565"/>
        <v>0</v>
      </c>
      <c r="W3990" t="str">
        <f t="shared" si="568"/>
        <v/>
      </c>
      <c r="X3990" t="str">
        <f t="shared" si="569"/>
        <v/>
      </c>
      <c r="Y3990" t="str">
        <f t="shared" si="566"/>
        <v/>
      </c>
      <c r="Z3990" s="9"/>
      <c r="AA3990" s="14">
        <f t="shared" si="570"/>
        <v>0.51600000000000001</v>
      </c>
      <c r="AB3990" s="14">
        <f t="shared" si="571"/>
        <v>0.16600000000000001</v>
      </c>
    </row>
    <row r="3991" spans="1:28" x14ac:dyDescent="0.25">
      <c r="A3991" s="10">
        <f t="shared" si="573"/>
        <v>45458</v>
      </c>
      <c r="B3991" s="11">
        <v>167</v>
      </c>
      <c r="C3991" s="11">
        <v>300</v>
      </c>
      <c r="D3991" s="12">
        <v>675.125</v>
      </c>
      <c r="E3991" s="9">
        <v>63.61</v>
      </c>
      <c r="F3991" s="9">
        <f t="shared" si="572"/>
        <v>0</v>
      </c>
      <c r="G3991" s="9">
        <v>1.01</v>
      </c>
      <c r="H3991" s="9">
        <v>4.53</v>
      </c>
      <c r="I3991" s="9"/>
      <c r="J3991" s="9">
        <v>0.82499999999999996</v>
      </c>
      <c r="K3991" s="9">
        <v>78.2</v>
      </c>
      <c r="L3991" s="9">
        <v>0.2349</v>
      </c>
      <c r="M3991" s="9">
        <v>0.26390000000000002</v>
      </c>
      <c r="N3991" s="9">
        <v>0</v>
      </c>
      <c r="O3991" s="9">
        <v>0.6</v>
      </c>
      <c r="P3991" s="9"/>
      <c r="Q3991" s="9"/>
      <c r="R3991" s="9"/>
      <c r="T3991">
        <f t="shared" si="567"/>
        <v>1670300</v>
      </c>
      <c r="U3991">
        <v>0</v>
      </c>
      <c r="V3991">
        <f t="shared" si="565"/>
        <v>0</v>
      </c>
      <c r="W3991" t="str">
        <f t="shared" si="568"/>
        <v/>
      </c>
      <c r="X3991" t="str">
        <f t="shared" si="569"/>
        <v/>
      </c>
      <c r="Y3991" t="str">
        <f t="shared" si="566"/>
        <v/>
      </c>
      <c r="Z3991" s="9"/>
      <c r="AA3991" s="14">
        <f t="shared" si="570"/>
        <v>0.50700000000000001</v>
      </c>
      <c r="AB3991" s="14">
        <f t="shared" si="571"/>
        <v>0.14099999999999999</v>
      </c>
    </row>
    <row r="3992" spans="1:28" x14ac:dyDescent="0.25">
      <c r="A3992" s="10">
        <f t="shared" si="573"/>
        <v>45458</v>
      </c>
      <c r="B3992" s="11">
        <v>167</v>
      </c>
      <c r="C3992" s="11">
        <v>400</v>
      </c>
      <c r="D3992" s="12">
        <v>675.16666666666697</v>
      </c>
      <c r="E3992" s="9">
        <v>63.26</v>
      </c>
      <c r="F3992" s="9">
        <f t="shared" si="572"/>
        <v>0</v>
      </c>
      <c r="G3992" s="9">
        <v>1.01</v>
      </c>
      <c r="H3992" s="9">
        <v>4.03</v>
      </c>
      <c r="I3992" s="9"/>
      <c r="J3992" s="9">
        <v>-0.42299999999999999</v>
      </c>
      <c r="K3992" s="9">
        <v>89.4</v>
      </c>
      <c r="L3992" s="9">
        <v>0.2349</v>
      </c>
      <c r="M3992" s="9">
        <v>0.26469999999999999</v>
      </c>
      <c r="N3992" s="9">
        <v>0</v>
      </c>
      <c r="O3992" s="9">
        <v>0.6</v>
      </c>
      <c r="P3992" s="9"/>
      <c r="Q3992" s="9"/>
      <c r="R3992" s="9"/>
      <c r="T3992">
        <f t="shared" si="567"/>
        <v>1670400</v>
      </c>
      <c r="U3992">
        <v>0</v>
      </c>
      <c r="V3992">
        <f t="shared" si="565"/>
        <v>0</v>
      </c>
      <c r="W3992" t="str">
        <f t="shared" si="568"/>
        <v/>
      </c>
      <c r="X3992" t="str">
        <f t="shared" si="569"/>
        <v/>
      </c>
      <c r="Y3992" t="str">
        <f t="shared" si="566"/>
        <v/>
      </c>
      <c r="Z3992" s="9"/>
      <c r="AA3992" s="14">
        <f t="shared" si="570"/>
        <v>0.52900000000000003</v>
      </c>
      <c r="AB3992" s="14">
        <f t="shared" si="571"/>
        <v>6.3E-2</v>
      </c>
    </row>
    <row r="3993" spans="1:28" x14ac:dyDescent="0.25">
      <c r="A3993" s="10">
        <f t="shared" si="573"/>
        <v>45458</v>
      </c>
      <c r="B3993" s="11">
        <v>167</v>
      </c>
      <c r="C3993" s="11">
        <v>500</v>
      </c>
      <c r="D3993" s="12">
        <v>675.20833333333303</v>
      </c>
      <c r="E3993" s="9">
        <v>62.79</v>
      </c>
      <c r="F3993" s="9">
        <f t="shared" si="572"/>
        <v>0</v>
      </c>
      <c r="G3993" s="9">
        <v>0</v>
      </c>
      <c r="H3993" s="9">
        <v>3.02</v>
      </c>
      <c r="I3993" s="9"/>
      <c r="J3993" s="9">
        <v>-0.42299999999999999</v>
      </c>
      <c r="K3993" s="9">
        <v>93.5</v>
      </c>
      <c r="L3993" s="9">
        <v>0.2349</v>
      </c>
      <c r="M3993" s="9">
        <v>0.26469999999999999</v>
      </c>
      <c r="N3993" s="9">
        <v>0</v>
      </c>
      <c r="O3993" s="9">
        <v>3.1</v>
      </c>
      <c r="P3993" s="9"/>
      <c r="Q3993" s="9"/>
      <c r="R3993" s="9"/>
      <c r="T3993">
        <f t="shared" si="567"/>
        <v>1670500</v>
      </c>
      <c r="U3993">
        <v>31</v>
      </c>
      <c r="V3993">
        <f t="shared" si="565"/>
        <v>3.1</v>
      </c>
      <c r="W3993" t="str">
        <f t="shared" si="568"/>
        <v/>
      </c>
      <c r="X3993" t="str">
        <f t="shared" si="569"/>
        <v/>
      </c>
      <c r="Y3993" t="str">
        <f t="shared" si="566"/>
        <v/>
      </c>
      <c r="Z3993" s="9"/>
      <c r="AA3993" s="14">
        <f t="shared" si="570"/>
        <v>0.55300000000000005</v>
      </c>
      <c r="AB3993" s="14">
        <f t="shared" si="571"/>
        <v>3.7999999999999999E-2</v>
      </c>
    </row>
    <row r="3994" spans="1:28" x14ac:dyDescent="0.25">
      <c r="A3994" s="10">
        <f t="shared" si="573"/>
        <v>45458</v>
      </c>
      <c r="B3994" s="11">
        <v>167</v>
      </c>
      <c r="C3994" s="11">
        <v>600</v>
      </c>
      <c r="D3994" s="12">
        <v>675.25</v>
      </c>
      <c r="E3994" s="9">
        <v>62.56</v>
      </c>
      <c r="F3994" s="9">
        <f t="shared" si="572"/>
        <v>0</v>
      </c>
      <c r="G3994" s="9">
        <v>0</v>
      </c>
      <c r="H3994" s="9">
        <v>1.51</v>
      </c>
      <c r="I3994" s="9"/>
      <c r="J3994" s="9">
        <v>0.19</v>
      </c>
      <c r="K3994" s="9">
        <v>93.3</v>
      </c>
      <c r="L3994" s="9">
        <v>0.23419999999999999</v>
      </c>
      <c r="M3994" s="9">
        <v>0.26540000000000002</v>
      </c>
      <c r="N3994" s="9">
        <v>0</v>
      </c>
      <c r="O3994" s="9">
        <v>16.899999999999999</v>
      </c>
      <c r="P3994" s="9"/>
      <c r="Q3994" s="9"/>
      <c r="R3994" s="9"/>
      <c r="T3994">
        <f t="shared" si="567"/>
        <v>1670600</v>
      </c>
      <c r="U3994">
        <v>168.8</v>
      </c>
      <c r="V3994">
        <f t="shared" si="565"/>
        <v>16.899999999999999</v>
      </c>
      <c r="W3994" t="str">
        <f t="shared" si="568"/>
        <v/>
      </c>
      <c r="X3994" t="str">
        <f t="shared" si="569"/>
        <v/>
      </c>
      <c r="Y3994" t="str">
        <f t="shared" si="566"/>
        <v/>
      </c>
      <c r="Z3994" s="9"/>
      <c r="AA3994" s="14">
        <f t="shared" si="570"/>
        <v>0.57799999999999996</v>
      </c>
      <c r="AB3994" s="14">
        <f t="shared" si="571"/>
        <v>4.2000000000000003E-2</v>
      </c>
    </row>
    <row r="3995" spans="1:28" x14ac:dyDescent="0.25">
      <c r="A3995" s="10">
        <f t="shared" si="573"/>
        <v>45458</v>
      </c>
      <c r="B3995" s="11">
        <v>167</v>
      </c>
      <c r="C3995" s="11">
        <v>700</v>
      </c>
      <c r="D3995" s="12">
        <v>675.29166666666697</v>
      </c>
      <c r="E3995" s="9">
        <v>63.14</v>
      </c>
      <c r="F3995" s="9">
        <f t="shared" si="572"/>
        <v>0</v>
      </c>
      <c r="G3995" s="9">
        <v>0</v>
      </c>
      <c r="H3995" s="9">
        <v>1.51</v>
      </c>
      <c r="I3995" s="9"/>
      <c r="J3995" s="9">
        <v>-4.0000000000000001E-3</v>
      </c>
      <c r="K3995" s="9">
        <v>93.1</v>
      </c>
      <c r="L3995" s="9">
        <v>0.23419999999999999</v>
      </c>
      <c r="M3995" s="9">
        <v>0.26540000000000002</v>
      </c>
      <c r="N3995" s="9">
        <v>0</v>
      </c>
      <c r="O3995" s="9">
        <v>24.4</v>
      </c>
      <c r="P3995" s="9"/>
      <c r="Q3995" s="9"/>
      <c r="R3995" s="9"/>
      <c r="T3995">
        <f t="shared" si="567"/>
        <v>1670700</v>
      </c>
      <c r="U3995">
        <v>343.2</v>
      </c>
      <c r="V3995">
        <f t="shared" si="565"/>
        <v>24.4</v>
      </c>
      <c r="W3995" t="str">
        <f t="shared" si="568"/>
        <v/>
      </c>
      <c r="X3995" t="str">
        <f t="shared" si="569"/>
        <v/>
      </c>
      <c r="Y3995" t="str">
        <f t="shared" si="566"/>
        <v/>
      </c>
      <c r="Z3995" s="9"/>
      <c r="AA3995" s="14">
        <f t="shared" si="570"/>
        <v>0.56799999999999995</v>
      </c>
      <c r="AB3995" s="14">
        <f t="shared" si="571"/>
        <v>4.2000000000000003E-2</v>
      </c>
    </row>
    <row r="3996" spans="1:28" x14ac:dyDescent="0.25">
      <c r="A3996" s="10">
        <f t="shared" si="573"/>
        <v>45458</v>
      </c>
      <c r="B3996" s="11">
        <v>167</v>
      </c>
      <c r="C3996" s="11">
        <v>800</v>
      </c>
      <c r="D3996" s="12">
        <v>675.33333333333303</v>
      </c>
      <c r="E3996" s="9">
        <v>65.48</v>
      </c>
      <c r="F3996" s="9">
        <f t="shared" si="572"/>
        <v>1.480000000000004</v>
      </c>
      <c r="G3996" s="9">
        <v>0</v>
      </c>
      <c r="H3996" s="9">
        <v>3.52</v>
      </c>
      <c r="I3996" s="9"/>
      <c r="J3996" s="9">
        <v>-0.47899999999999998</v>
      </c>
      <c r="K3996" s="9">
        <v>94.5</v>
      </c>
      <c r="L3996" s="9">
        <v>0.2334</v>
      </c>
      <c r="M3996" s="9">
        <v>0.26679999999999998</v>
      </c>
      <c r="N3996" s="9">
        <v>0</v>
      </c>
      <c r="O3996" s="9">
        <v>20.6</v>
      </c>
      <c r="P3996" s="9"/>
      <c r="Q3996" s="9"/>
      <c r="R3996" s="9"/>
      <c r="T3996">
        <f t="shared" si="567"/>
        <v>1670800</v>
      </c>
      <c r="U3996">
        <v>522.70000000000005</v>
      </c>
      <c r="V3996">
        <f t="shared" si="565"/>
        <v>20.6</v>
      </c>
      <c r="W3996" t="str">
        <f t="shared" si="568"/>
        <v/>
      </c>
      <c r="X3996" t="str">
        <f t="shared" si="569"/>
        <v/>
      </c>
      <c r="Y3996" t="str">
        <f t="shared" si="566"/>
        <v/>
      </c>
      <c r="Z3996" s="9"/>
      <c r="AA3996" s="14">
        <f t="shared" si="570"/>
        <v>0.55700000000000005</v>
      </c>
      <c r="AB3996" s="14">
        <f t="shared" si="571"/>
        <v>3.2000000000000001E-2</v>
      </c>
    </row>
    <row r="3997" spans="1:28" x14ac:dyDescent="0.25">
      <c r="A3997" s="10">
        <f t="shared" si="573"/>
        <v>45458</v>
      </c>
      <c r="B3997" s="11">
        <v>167</v>
      </c>
      <c r="C3997" s="11">
        <v>900</v>
      </c>
      <c r="D3997" s="12">
        <v>675.375</v>
      </c>
      <c r="E3997" s="9">
        <v>65.36</v>
      </c>
      <c r="F3997" s="9">
        <f t="shared" si="572"/>
        <v>1.3599999999999994</v>
      </c>
      <c r="G3997" s="9">
        <v>0.5</v>
      </c>
      <c r="H3997" s="9">
        <v>4.03</v>
      </c>
      <c r="I3997" s="9"/>
      <c r="J3997" s="9">
        <v>0.32900000000000001</v>
      </c>
      <c r="K3997" s="9">
        <v>96.2</v>
      </c>
      <c r="L3997" s="9">
        <v>0.23200000000000001</v>
      </c>
      <c r="M3997" s="9">
        <v>0.2676</v>
      </c>
      <c r="N3997" s="9">
        <v>0</v>
      </c>
      <c r="O3997" s="9">
        <v>54.4</v>
      </c>
      <c r="P3997" s="9"/>
      <c r="Q3997" s="9"/>
      <c r="R3997" s="9"/>
      <c r="T3997">
        <f t="shared" si="567"/>
        <v>1670900</v>
      </c>
      <c r="U3997">
        <v>688.8</v>
      </c>
      <c r="V3997">
        <f t="shared" si="565"/>
        <v>54.4</v>
      </c>
      <c r="W3997" t="str">
        <f t="shared" si="568"/>
        <v/>
      </c>
      <c r="X3997" t="str">
        <f t="shared" si="569"/>
        <v/>
      </c>
      <c r="Y3997" t="str">
        <f t="shared" si="566"/>
        <v/>
      </c>
      <c r="Z3997" s="9"/>
      <c r="AA3997" s="14">
        <f t="shared" si="570"/>
        <v>0.60199999999999998</v>
      </c>
      <c r="AB3997" s="14">
        <f t="shared" si="571"/>
        <v>2.4E-2</v>
      </c>
    </row>
    <row r="3998" spans="1:28" x14ac:dyDescent="0.25">
      <c r="A3998" s="10">
        <f t="shared" si="573"/>
        <v>45458</v>
      </c>
      <c r="B3998" s="11">
        <v>167</v>
      </c>
      <c r="C3998" s="11">
        <v>1000</v>
      </c>
      <c r="D3998" s="12">
        <v>675.41666666666697</v>
      </c>
      <c r="E3998" s="9">
        <v>66.180000000000007</v>
      </c>
      <c r="F3998" s="9">
        <f t="shared" si="572"/>
        <v>2.1800000000000068</v>
      </c>
      <c r="G3998" s="9">
        <v>1.51</v>
      </c>
      <c r="H3998" s="9">
        <v>6.54</v>
      </c>
      <c r="I3998" s="9"/>
      <c r="J3998" s="9">
        <v>1.044</v>
      </c>
      <c r="K3998" s="9">
        <v>95.9</v>
      </c>
      <c r="L3998" s="9">
        <v>0.23050000000000001</v>
      </c>
      <c r="M3998" s="9">
        <v>0.26829999999999998</v>
      </c>
      <c r="N3998" s="9">
        <v>0</v>
      </c>
      <c r="O3998" s="9">
        <v>235.6</v>
      </c>
      <c r="P3998" s="9"/>
      <c r="Q3998" s="9"/>
      <c r="R3998" s="9"/>
      <c r="T3998">
        <f t="shared" si="567"/>
        <v>1671000</v>
      </c>
      <c r="U3998">
        <v>828.7</v>
      </c>
      <c r="V3998">
        <f t="shared" si="565"/>
        <v>235.6</v>
      </c>
      <c r="W3998" t="str">
        <f t="shared" si="568"/>
        <v/>
      </c>
      <c r="X3998" t="str">
        <f t="shared" si="569"/>
        <v/>
      </c>
      <c r="Y3998" t="str">
        <f t="shared" si="566"/>
        <v/>
      </c>
      <c r="Z3998" s="9"/>
      <c r="AA3998" s="14">
        <f t="shared" si="570"/>
        <v>0.63100000000000001</v>
      </c>
      <c r="AB3998" s="14">
        <f t="shared" si="571"/>
        <v>2.7E-2</v>
      </c>
    </row>
    <row r="3999" spans="1:28" x14ac:dyDescent="0.25">
      <c r="A3999" s="10">
        <f t="shared" si="573"/>
        <v>45458</v>
      </c>
      <c r="B3999" s="11">
        <v>167</v>
      </c>
      <c r="C3999" s="11">
        <v>1100</v>
      </c>
      <c r="D3999" s="12">
        <v>675.45833333333303</v>
      </c>
      <c r="E3999" s="9">
        <v>61.5</v>
      </c>
      <c r="F3999" s="9">
        <f t="shared" si="572"/>
        <v>0</v>
      </c>
      <c r="G3999" s="9">
        <v>2.0099999999999998</v>
      </c>
      <c r="H3999" s="9">
        <v>6.54</v>
      </c>
      <c r="I3999" s="9"/>
      <c r="J3999" s="9">
        <v>0.90700000000000003</v>
      </c>
      <c r="K3999" s="9">
        <v>92.9</v>
      </c>
      <c r="L3999" s="9">
        <v>0.23050000000000001</v>
      </c>
      <c r="M3999" s="9">
        <v>0.26900000000000002</v>
      </c>
      <c r="N3999" s="9">
        <v>0.2</v>
      </c>
      <c r="O3999" s="9">
        <v>389.4</v>
      </c>
      <c r="P3999" s="9"/>
      <c r="Q3999" s="9"/>
      <c r="R3999" s="9"/>
      <c r="T3999">
        <f t="shared" si="567"/>
        <v>1671100</v>
      </c>
      <c r="U3999">
        <v>930.7</v>
      </c>
      <c r="V3999">
        <f t="shared" si="565"/>
        <v>389.4</v>
      </c>
      <c r="W3999" t="str">
        <f t="shared" si="568"/>
        <v/>
      </c>
      <c r="X3999" t="str">
        <f t="shared" si="569"/>
        <v/>
      </c>
      <c r="Y3999" t="str">
        <f t="shared" si="566"/>
        <v/>
      </c>
      <c r="Z3999" s="9"/>
      <c r="AA3999" s="14">
        <f t="shared" si="570"/>
        <v>0.60599999999999998</v>
      </c>
      <c r="AB3999" s="14">
        <f t="shared" si="571"/>
        <v>4.5999999999999999E-2</v>
      </c>
    </row>
    <row r="4000" spans="1:28" x14ac:dyDescent="0.25">
      <c r="A4000" s="10">
        <f t="shared" si="573"/>
        <v>45458</v>
      </c>
      <c r="B4000" s="11">
        <v>167</v>
      </c>
      <c r="C4000" s="11">
        <v>1200</v>
      </c>
      <c r="D4000" s="12">
        <v>675.5</v>
      </c>
      <c r="E4000" s="9">
        <v>63.49</v>
      </c>
      <c r="F4000" s="9">
        <f t="shared" si="572"/>
        <v>0</v>
      </c>
      <c r="G4000" s="9">
        <v>3.02</v>
      </c>
      <c r="H4000" s="9">
        <v>8.0500000000000007</v>
      </c>
      <c r="I4000" s="9"/>
      <c r="J4000" s="9">
        <v>2.637</v>
      </c>
      <c r="K4000" s="9">
        <v>88</v>
      </c>
      <c r="L4000" s="9">
        <v>0.2276</v>
      </c>
      <c r="M4000" s="9">
        <v>0.27189999999999998</v>
      </c>
      <c r="N4000" s="9">
        <v>5.6</v>
      </c>
      <c r="O4000" s="9">
        <v>620.6</v>
      </c>
      <c r="P4000" s="9"/>
      <c r="Q4000" s="9"/>
      <c r="R4000" s="9"/>
      <c r="T4000">
        <f t="shared" si="567"/>
        <v>1671200</v>
      </c>
      <c r="U4000">
        <v>987.7</v>
      </c>
      <c r="V4000">
        <f t="shared" si="565"/>
        <v>620.6</v>
      </c>
      <c r="W4000" t="str">
        <f t="shared" si="568"/>
        <v/>
      </c>
      <c r="X4000" t="str">
        <f t="shared" si="569"/>
        <v/>
      </c>
      <c r="Y4000" t="str">
        <f t="shared" si="566"/>
        <v/>
      </c>
      <c r="Z4000" s="9"/>
      <c r="AA4000" s="14">
        <f t="shared" si="570"/>
        <v>0.65</v>
      </c>
      <c r="AB4000" s="14">
        <f t="shared" si="571"/>
        <v>8.8999999999999996E-2</v>
      </c>
    </row>
    <row r="4001" spans="1:28" x14ac:dyDescent="0.25">
      <c r="A4001" s="10">
        <f t="shared" si="573"/>
        <v>45458</v>
      </c>
      <c r="B4001" s="11">
        <v>167</v>
      </c>
      <c r="C4001" s="11">
        <v>1300</v>
      </c>
      <c r="D4001" s="12">
        <v>675.54166666666697</v>
      </c>
      <c r="E4001" s="9">
        <v>64.31</v>
      </c>
      <c r="F4001" s="9">
        <f t="shared" si="572"/>
        <v>0.31000000000000227</v>
      </c>
      <c r="G4001" s="9">
        <v>3.02</v>
      </c>
      <c r="H4001" s="9">
        <v>7.55</v>
      </c>
      <c r="I4001" s="9"/>
      <c r="J4001" s="9">
        <v>2.7170000000000001</v>
      </c>
      <c r="K4001" s="9">
        <v>86.6</v>
      </c>
      <c r="L4001" s="9">
        <v>0.2276</v>
      </c>
      <c r="M4001" s="9">
        <v>0.27339999999999998</v>
      </c>
      <c r="N4001" s="9">
        <v>0</v>
      </c>
      <c r="O4001" s="9">
        <v>563.1</v>
      </c>
      <c r="P4001" s="9"/>
      <c r="Q4001" s="9"/>
      <c r="R4001" s="9"/>
      <c r="T4001">
        <f t="shared" si="567"/>
        <v>1671300</v>
      </c>
      <c r="U4001">
        <v>995</v>
      </c>
      <c r="V4001">
        <f t="shared" si="565"/>
        <v>563.1</v>
      </c>
      <c r="W4001" t="str">
        <f t="shared" si="568"/>
        <v/>
      </c>
      <c r="X4001" t="str">
        <f t="shared" si="569"/>
        <v/>
      </c>
      <c r="Y4001" t="str">
        <f t="shared" si="566"/>
        <v/>
      </c>
      <c r="Z4001" s="9"/>
      <c r="AA4001" s="14">
        <f t="shared" si="570"/>
        <v>0.64300000000000002</v>
      </c>
      <c r="AB4001" s="14">
        <f t="shared" si="571"/>
        <v>9.9000000000000005E-2</v>
      </c>
    </row>
    <row r="4002" spans="1:28" x14ac:dyDescent="0.25">
      <c r="A4002" s="10">
        <f t="shared" si="573"/>
        <v>45458</v>
      </c>
      <c r="B4002" s="11">
        <v>167</v>
      </c>
      <c r="C4002" s="11">
        <v>1400</v>
      </c>
      <c r="D4002" s="12">
        <v>675.58333333333303</v>
      </c>
      <c r="E4002" s="9">
        <v>63.96</v>
      </c>
      <c r="F4002" s="9">
        <f t="shared" si="572"/>
        <v>0</v>
      </c>
      <c r="G4002" s="9">
        <v>3.02</v>
      </c>
      <c r="H4002" s="9">
        <v>9.06</v>
      </c>
      <c r="I4002" s="9"/>
      <c r="J4002" s="9">
        <v>2.1280000000000001</v>
      </c>
      <c r="K4002" s="9">
        <v>85.2</v>
      </c>
      <c r="L4002" s="9">
        <v>0.2298</v>
      </c>
      <c r="M4002" s="9">
        <v>0.27560000000000001</v>
      </c>
      <c r="N4002" s="9">
        <v>0</v>
      </c>
      <c r="O4002" s="9">
        <v>379.4</v>
      </c>
      <c r="P4002" s="9"/>
      <c r="Q4002" s="9"/>
      <c r="R4002" s="9"/>
      <c r="T4002">
        <f t="shared" si="567"/>
        <v>1671400</v>
      </c>
      <c r="U4002">
        <v>952.5</v>
      </c>
      <c r="V4002">
        <f t="shared" si="565"/>
        <v>379.4</v>
      </c>
      <c r="W4002" t="str">
        <f t="shared" si="568"/>
        <v/>
      </c>
      <c r="X4002" t="str">
        <f t="shared" si="569"/>
        <v/>
      </c>
      <c r="Y4002" t="str">
        <f t="shared" si="566"/>
        <v/>
      </c>
      <c r="Z4002" s="9"/>
      <c r="AA4002" s="14">
        <f t="shared" si="570"/>
        <v>0.60599999999999998</v>
      </c>
      <c r="AB4002" s="14">
        <f t="shared" si="571"/>
        <v>0.105</v>
      </c>
    </row>
    <row r="4003" spans="1:28" x14ac:dyDescent="0.25">
      <c r="A4003" s="10">
        <f t="shared" si="573"/>
        <v>45458</v>
      </c>
      <c r="B4003" s="11">
        <v>167</v>
      </c>
      <c r="C4003" s="11">
        <v>1500</v>
      </c>
      <c r="D4003" s="12">
        <v>675.625</v>
      </c>
      <c r="E4003" s="9">
        <v>64.19</v>
      </c>
      <c r="F4003" s="9">
        <f t="shared" si="572"/>
        <v>0.18999999999999773</v>
      </c>
      <c r="G4003" s="9">
        <v>2.52</v>
      </c>
      <c r="H4003" s="9">
        <v>7.55</v>
      </c>
      <c r="I4003" s="9"/>
      <c r="J4003" s="9">
        <v>4.7140000000000004</v>
      </c>
      <c r="K4003" s="9">
        <v>80.7</v>
      </c>
      <c r="L4003" s="9">
        <v>0.23130000000000001</v>
      </c>
      <c r="M4003" s="9">
        <v>0.2777</v>
      </c>
      <c r="N4003" s="9">
        <v>0</v>
      </c>
      <c r="O4003" s="9">
        <v>500.6</v>
      </c>
      <c r="P4003" s="9"/>
      <c r="Q4003" s="9"/>
      <c r="R4003" s="9"/>
      <c r="T4003">
        <f t="shared" si="567"/>
        <v>1671500</v>
      </c>
      <c r="U4003">
        <v>863</v>
      </c>
      <c r="V4003">
        <f t="shared" si="565"/>
        <v>500.6</v>
      </c>
      <c r="W4003" t="str">
        <f t="shared" si="568"/>
        <v/>
      </c>
      <c r="X4003" t="str">
        <f t="shared" si="569"/>
        <v/>
      </c>
      <c r="Y4003" t="str">
        <f t="shared" si="566"/>
        <v/>
      </c>
      <c r="Z4003" s="9"/>
      <c r="AA4003" s="14">
        <f t="shared" si="570"/>
        <v>0.69</v>
      </c>
      <c r="AB4003" s="14">
        <f t="shared" si="571"/>
        <v>0.16500000000000001</v>
      </c>
    </row>
    <row r="4004" spans="1:28" x14ac:dyDescent="0.25">
      <c r="A4004" s="10">
        <f t="shared" si="573"/>
        <v>45458</v>
      </c>
      <c r="B4004" s="11">
        <v>167</v>
      </c>
      <c r="C4004" s="11">
        <v>1600</v>
      </c>
      <c r="D4004" s="12">
        <v>675.66666666666697</v>
      </c>
      <c r="E4004" s="9">
        <v>63.61</v>
      </c>
      <c r="F4004" s="9">
        <f t="shared" si="572"/>
        <v>0</v>
      </c>
      <c r="G4004" s="9">
        <v>3.02</v>
      </c>
      <c r="H4004" s="9">
        <v>8.0500000000000007</v>
      </c>
      <c r="I4004" s="9"/>
      <c r="J4004" s="9">
        <v>3.5910000000000002</v>
      </c>
      <c r="K4004" s="9">
        <v>79.900000000000006</v>
      </c>
      <c r="L4004" s="9">
        <v>0.23200000000000001</v>
      </c>
      <c r="M4004" s="9">
        <v>0.27850000000000003</v>
      </c>
      <c r="N4004" s="9">
        <v>0</v>
      </c>
      <c r="O4004" s="9">
        <v>346.9</v>
      </c>
      <c r="P4004" s="9"/>
      <c r="Q4004" s="9"/>
      <c r="R4004" s="9"/>
      <c r="T4004">
        <f t="shared" si="567"/>
        <v>1671600</v>
      </c>
      <c r="U4004">
        <v>733.3</v>
      </c>
      <c r="V4004">
        <f t="shared" si="565"/>
        <v>346.9</v>
      </c>
      <c r="W4004" t="str">
        <f t="shared" si="568"/>
        <v/>
      </c>
      <c r="X4004" t="str">
        <f t="shared" si="569"/>
        <v/>
      </c>
      <c r="Y4004" t="str">
        <f t="shared" si="566"/>
        <v/>
      </c>
      <c r="Z4004" s="9"/>
      <c r="AA4004" s="14">
        <f t="shared" si="570"/>
        <v>0.63100000000000001</v>
      </c>
      <c r="AB4004" s="14">
        <f t="shared" si="571"/>
        <v>0.159</v>
      </c>
    </row>
    <row r="4005" spans="1:28" x14ac:dyDescent="0.25">
      <c r="A4005" s="10">
        <f t="shared" si="573"/>
        <v>45458</v>
      </c>
      <c r="B4005" s="11">
        <v>167</v>
      </c>
      <c r="C4005" s="11">
        <v>1700</v>
      </c>
      <c r="D4005" s="12">
        <v>675.70833333333303</v>
      </c>
      <c r="E4005" s="9">
        <v>63.73</v>
      </c>
      <c r="F4005" s="9">
        <f t="shared" si="572"/>
        <v>0</v>
      </c>
      <c r="G4005" s="9">
        <v>3.02</v>
      </c>
      <c r="H4005" s="9">
        <v>8.56</v>
      </c>
      <c r="I4005" s="9"/>
      <c r="J4005" s="9">
        <v>2.8769999999999998</v>
      </c>
      <c r="K4005" s="9">
        <v>73.099999999999994</v>
      </c>
      <c r="L4005" s="9">
        <v>0.2334</v>
      </c>
      <c r="M4005" s="9">
        <v>0.2792</v>
      </c>
      <c r="N4005" s="9">
        <v>0</v>
      </c>
      <c r="O4005" s="9">
        <v>265.60000000000002</v>
      </c>
      <c r="P4005" s="9"/>
      <c r="Q4005" s="9"/>
      <c r="R4005" s="9"/>
      <c r="T4005">
        <f t="shared" si="567"/>
        <v>1671700</v>
      </c>
      <c r="U4005">
        <v>573.29999999999995</v>
      </c>
      <c r="V4005">
        <f t="shared" si="565"/>
        <v>265.60000000000002</v>
      </c>
      <c r="W4005" t="str">
        <f t="shared" si="568"/>
        <v/>
      </c>
      <c r="X4005" t="str">
        <f t="shared" si="569"/>
        <v/>
      </c>
      <c r="Y4005" t="str">
        <f t="shared" si="566"/>
        <v/>
      </c>
      <c r="Z4005" s="9"/>
      <c r="AA4005" s="14">
        <f t="shared" si="570"/>
        <v>0.54900000000000004</v>
      </c>
      <c r="AB4005" s="14">
        <f t="shared" si="571"/>
        <v>0.20200000000000001</v>
      </c>
    </row>
    <row r="4006" spans="1:28" x14ac:dyDescent="0.25">
      <c r="A4006" s="10">
        <f t="shared" si="573"/>
        <v>45458</v>
      </c>
      <c r="B4006" s="11">
        <v>167</v>
      </c>
      <c r="C4006" s="11">
        <v>1800</v>
      </c>
      <c r="D4006" s="12">
        <v>675.75</v>
      </c>
      <c r="E4006" s="9">
        <v>63.73</v>
      </c>
      <c r="F4006" s="9">
        <f t="shared" si="572"/>
        <v>0</v>
      </c>
      <c r="G4006" s="9">
        <v>3.02</v>
      </c>
      <c r="H4006" s="9">
        <v>8.0500000000000007</v>
      </c>
      <c r="I4006" s="9"/>
      <c r="J4006" s="9">
        <v>1.724</v>
      </c>
      <c r="K4006" s="9">
        <v>76.400000000000006</v>
      </c>
      <c r="L4006" s="9">
        <v>0.2334</v>
      </c>
      <c r="M4006" s="9">
        <v>0.27989999999999998</v>
      </c>
      <c r="N4006" s="9">
        <v>0</v>
      </c>
      <c r="O4006" s="9">
        <v>101.9</v>
      </c>
      <c r="P4006" s="9"/>
      <c r="Q4006" s="9"/>
      <c r="R4006" s="9"/>
      <c r="T4006">
        <f t="shared" si="567"/>
        <v>1671800</v>
      </c>
      <c r="U4006">
        <v>396.2</v>
      </c>
      <c r="V4006">
        <f t="shared" si="565"/>
        <v>101.9</v>
      </c>
      <c r="W4006" t="str">
        <f t="shared" si="568"/>
        <v/>
      </c>
      <c r="X4006" t="str">
        <f t="shared" si="569"/>
        <v/>
      </c>
      <c r="Y4006" t="str">
        <f t="shared" si="566"/>
        <v/>
      </c>
      <c r="Z4006" s="9"/>
      <c r="AA4006" s="14">
        <f t="shared" si="570"/>
        <v>0.52800000000000002</v>
      </c>
      <c r="AB4006" s="14">
        <f t="shared" si="571"/>
        <v>0.16300000000000001</v>
      </c>
    </row>
    <row r="4007" spans="1:28" x14ac:dyDescent="0.25">
      <c r="A4007" s="10">
        <f t="shared" si="573"/>
        <v>45458</v>
      </c>
      <c r="B4007" s="11">
        <v>167</v>
      </c>
      <c r="C4007" s="11">
        <v>1900</v>
      </c>
      <c r="D4007" s="12">
        <v>675.79166666666697</v>
      </c>
      <c r="E4007" s="9">
        <v>63.61</v>
      </c>
      <c r="F4007" s="9">
        <f t="shared" si="572"/>
        <v>0</v>
      </c>
      <c r="G4007" s="9">
        <v>3.02</v>
      </c>
      <c r="H4007" s="9">
        <v>8.0500000000000007</v>
      </c>
      <c r="I4007" s="9"/>
      <c r="J4007" s="9">
        <v>0.79700000000000004</v>
      </c>
      <c r="K4007" s="9">
        <v>76.3</v>
      </c>
      <c r="L4007" s="9">
        <v>0.23419999999999999</v>
      </c>
      <c r="M4007" s="9">
        <v>0.27989999999999998</v>
      </c>
      <c r="N4007" s="9">
        <v>0</v>
      </c>
      <c r="O4007" s="9">
        <v>45.6</v>
      </c>
      <c r="P4007" s="9"/>
      <c r="Q4007" s="9"/>
      <c r="R4007" s="9"/>
      <c r="T4007">
        <f t="shared" si="567"/>
        <v>1671900</v>
      </c>
      <c r="U4007">
        <v>218.2</v>
      </c>
      <c r="V4007">
        <f t="shared" si="565"/>
        <v>45.6</v>
      </c>
      <c r="W4007" t="str">
        <f t="shared" si="568"/>
        <v/>
      </c>
      <c r="X4007" t="str">
        <f t="shared" si="569"/>
        <v/>
      </c>
      <c r="Y4007" t="str">
        <f t="shared" si="566"/>
        <v/>
      </c>
      <c r="Z4007" s="9"/>
      <c r="AA4007" s="14">
        <f t="shared" si="570"/>
        <v>0.49399999999999999</v>
      </c>
      <c r="AB4007" s="14">
        <f t="shared" si="571"/>
        <v>0.153</v>
      </c>
    </row>
    <row r="4008" spans="1:28" x14ac:dyDescent="0.25">
      <c r="A4008" s="10">
        <f t="shared" si="573"/>
        <v>45458</v>
      </c>
      <c r="B4008" s="11">
        <v>167</v>
      </c>
      <c r="C4008" s="11">
        <v>2000</v>
      </c>
      <c r="D4008" s="12">
        <v>675.83333333333303</v>
      </c>
      <c r="E4008" s="9">
        <v>63.73</v>
      </c>
      <c r="F4008" s="9">
        <f t="shared" si="572"/>
        <v>0</v>
      </c>
      <c r="G4008" s="9">
        <v>2.52</v>
      </c>
      <c r="H4008" s="9">
        <v>7.55</v>
      </c>
      <c r="I4008" s="9"/>
      <c r="J4008" s="9">
        <v>-0.06</v>
      </c>
      <c r="K4008" s="9">
        <v>78.8</v>
      </c>
      <c r="L4008" s="9">
        <v>0.23419999999999999</v>
      </c>
      <c r="M4008" s="9">
        <v>0.27989999999999998</v>
      </c>
      <c r="N4008" s="9">
        <v>0</v>
      </c>
      <c r="O4008" s="9">
        <v>11.9</v>
      </c>
      <c r="P4008" s="9"/>
      <c r="Q4008" s="9"/>
      <c r="R4008" s="9"/>
      <c r="T4008">
        <f t="shared" si="567"/>
        <v>1672000</v>
      </c>
      <c r="U4008">
        <v>63.3</v>
      </c>
      <c r="V4008">
        <f t="shared" si="565"/>
        <v>11.9</v>
      </c>
      <c r="W4008" t="str">
        <f t="shared" si="568"/>
        <v/>
      </c>
      <c r="X4008" t="str">
        <f t="shared" si="569"/>
        <v/>
      </c>
      <c r="Y4008" t="str">
        <f t="shared" si="566"/>
        <v/>
      </c>
      <c r="Z4008" s="9"/>
      <c r="AA4008" s="14">
        <f t="shared" si="570"/>
        <v>0.47899999999999998</v>
      </c>
      <c r="AB4008" s="14">
        <f t="shared" si="571"/>
        <v>0.129</v>
      </c>
    </row>
    <row r="4009" spans="1:28" x14ac:dyDescent="0.25">
      <c r="A4009" s="10">
        <f t="shared" si="573"/>
        <v>45458</v>
      </c>
      <c r="B4009" s="11">
        <v>167</v>
      </c>
      <c r="C4009" s="11">
        <v>2100</v>
      </c>
      <c r="D4009" s="12">
        <v>675.875</v>
      </c>
      <c r="E4009" s="9">
        <v>63.84</v>
      </c>
      <c r="F4009" s="9">
        <f t="shared" si="572"/>
        <v>0</v>
      </c>
      <c r="G4009" s="9">
        <v>2.0099999999999998</v>
      </c>
      <c r="H4009" s="9">
        <v>7.55</v>
      </c>
      <c r="I4009" s="9"/>
      <c r="J4009" s="9">
        <v>-0.45100000000000001</v>
      </c>
      <c r="K4009" s="9">
        <v>80.7</v>
      </c>
      <c r="L4009" s="9">
        <v>0.23419999999999999</v>
      </c>
      <c r="M4009" s="9">
        <v>0.27989999999999998</v>
      </c>
      <c r="N4009" s="9">
        <v>0</v>
      </c>
      <c r="O4009" s="9">
        <v>0.6</v>
      </c>
      <c r="P4009" s="9"/>
      <c r="Q4009" s="9"/>
      <c r="R4009" s="9"/>
      <c r="T4009">
        <f t="shared" si="567"/>
        <v>1672100</v>
      </c>
      <c r="U4009">
        <v>0.5</v>
      </c>
      <c r="V4009">
        <f t="shared" si="565"/>
        <v>0</v>
      </c>
      <c r="W4009" t="str">
        <f t="shared" si="568"/>
        <v/>
      </c>
      <c r="X4009" t="str">
        <f t="shared" si="569"/>
        <v/>
      </c>
      <c r="Y4009" t="str">
        <f t="shared" si="566"/>
        <v/>
      </c>
      <c r="Z4009" s="9"/>
      <c r="AA4009" s="14">
        <f t="shared" si="570"/>
        <v>0.47699999999999998</v>
      </c>
      <c r="AB4009" s="14">
        <f t="shared" si="571"/>
        <v>0.114</v>
      </c>
    </row>
    <row r="4010" spans="1:28" x14ac:dyDescent="0.25">
      <c r="A4010" s="10">
        <f t="shared" si="573"/>
        <v>45458</v>
      </c>
      <c r="B4010" s="11">
        <v>167</v>
      </c>
      <c r="C4010" s="11">
        <v>2200</v>
      </c>
      <c r="D4010" s="12">
        <v>675.91666666666697</v>
      </c>
      <c r="E4010" s="9">
        <v>63.73</v>
      </c>
      <c r="F4010" s="9">
        <f t="shared" si="572"/>
        <v>0</v>
      </c>
      <c r="G4010" s="9">
        <v>2.52</v>
      </c>
      <c r="H4010" s="9">
        <v>7.05</v>
      </c>
      <c r="I4010" s="9"/>
      <c r="J4010" s="9">
        <v>-0.73199999999999998</v>
      </c>
      <c r="K4010" s="9">
        <v>83.8</v>
      </c>
      <c r="L4010" s="9">
        <v>0.23419999999999999</v>
      </c>
      <c r="M4010" s="9">
        <v>0.27989999999999998</v>
      </c>
      <c r="N4010" s="9">
        <v>0</v>
      </c>
      <c r="O4010" s="9">
        <v>0.6</v>
      </c>
      <c r="P4010" s="9"/>
      <c r="Q4010" s="9"/>
      <c r="R4010" s="9"/>
      <c r="T4010">
        <f t="shared" si="567"/>
        <v>1672200</v>
      </c>
      <c r="U4010">
        <v>0</v>
      </c>
      <c r="V4010">
        <f t="shared" si="565"/>
        <v>0</v>
      </c>
      <c r="W4010" t="str">
        <f t="shared" si="568"/>
        <v/>
      </c>
      <c r="X4010" t="str">
        <f t="shared" si="569"/>
        <v/>
      </c>
      <c r="Y4010" t="str">
        <f t="shared" si="566"/>
        <v/>
      </c>
      <c r="Z4010" s="9"/>
      <c r="AA4010" s="14">
        <f t="shared" si="570"/>
        <v>0.48499999999999999</v>
      </c>
      <c r="AB4010" s="14">
        <f t="shared" si="571"/>
        <v>9.4E-2</v>
      </c>
    </row>
    <row r="4011" spans="1:28" x14ac:dyDescent="0.25">
      <c r="A4011" s="10">
        <f t="shared" si="573"/>
        <v>45458</v>
      </c>
      <c r="B4011" s="11">
        <v>167</v>
      </c>
      <c r="C4011" s="11">
        <v>2300</v>
      </c>
      <c r="D4011" s="12">
        <v>675.95833333333303</v>
      </c>
      <c r="E4011" s="9">
        <v>63.61</v>
      </c>
      <c r="F4011" s="9">
        <f t="shared" si="572"/>
        <v>0</v>
      </c>
      <c r="G4011" s="9">
        <v>2.0099999999999998</v>
      </c>
      <c r="H4011" s="9">
        <v>7.05</v>
      </c>
      <c r="I4011" s="9"/>
      <c r="J4011" s="9">
        <v>-1.3839999999999999</v>
      </c>
      <c r="K4011" s="9">
        <v>90.4</v>
      </c>
      <c r="L4011" s="9">
        <v>0.23419999999999999</v>
      </c>
      <c r="M4011" s="9">
        <v>0.27989999999999998</v>
      </c>
      <c r="N4011" s="9">
        <v>0</v>
      </c>
      <c r="O4011" s="9">
        <v>0.6</v>
      </c>
      <c r="P4011" s="9"/>
      <c r="Q4011" s="9"/>
      <c r="R4011" s="9"/>
      <c r="T4011">
        <f t="shared" si="567"/>
        <v>1672300</v>
      </c>
      <c r="U4011">
        <v>0</v>
      </c>
      <c r="V4011">
        <f t="shared" si="565"/>
        <v>0</v>
      </c>
      <c r="W4011" t="str">
        <f t="shared" si="568"/>
        <v/>
      </c>
      <c r="X4011" t="str">
        <f t="shared" si="569"/>
        <v/>
      </c>
      <c r="Y4011" t="str">
        <f t="shared" si="566"/>
        <v/>
      </c>
      <c r="Z4011" s="9"/>
      <c r="AA4011" s="14">
        <f t="shared" si="570"/>
        <v>0.499</v>
      </c>
      <c r="AB4011" s="14">
        <f t="shared" si="571"/>
        <v>5.2999999999999999E-2</v>
      </c>
    </row>
    <row r="4012" spans="1:28" x14ac:dyDescent="0.25">
      <c r="A4012" s="10">
        <f t="shared" si="573"/>
        <v>45458</v>
      </c>
      <c r="B4012" s="11">
        <v>167</v>
      </c>
      <c r="C4012" s="11">
        <v>2400</v>
      </c>
      <c r="D4012" s="12">
        <v>676</v>
      </c>
      <c r="E4012" s="9">
        <v>63.73</v>
      </c>
      <c r="F4012" s="9">
        <f t="shared" si="572"/>
        <v>0</v>
      </c>
      <c r="G4012" s="9">
        <v>1.01</v>
      </c>
      <c r="H4012" s="9">
        <v>5.03</v>
      </c>
      <c r="I4012" s="9"/>
      <c r="J4012" s="9">
        <v>-1.556</v>
      </c>
      <c r="K4012" s="9">
        <v>93.7</v>
      </c>
      <c r="L4012" s="9">
        <v>0.23419999999999999</v>
      </c>
      <c r="M4012" s="9">
        <v>0.27989999999999998</v>
      </c>
      <c r="N4012" s="9">
        <v>0</v>
      </c>
      <c r="O4012" s="9">
        <v>0.6</v>
      </c>
      <c r="P4012" s="9"/>
      <c r="Q4012" s="9"/>
      <c r="R4012" s="9"/>
      <c r="T4012">
        <f t="shared" si="567"/>
        <v>1672400</v>
      </c>
      <c r="U4012">
        <v>0</v>
      </c>
      <c r="V4012">
        <f t="shared" si="565"/>
        <v>0</v>
      </c>
      <c r="W4012">
        <f t="shared" si="568"/>
        <v>0.23400000000000001</v>
      </c>
      <c r="X4012">
        <f t="shared" si="569"/>
        <v>0.28000000000000003</v>
      </c>
      <c r="Y4012">
        <f t="shared" si="566"/>
        <v>0</v>
      </c>
      <c r="Z4012" s="9"/>
      <c r="AA4012" s="14">
        <f t="shared" si="570"/>
        <v>0.51</v>
      </c>
      <c r="AB4012" s="14">
        <f t="shared" si="571"/>
        <v>3.4000000000000002E-2</v>
      </c>
    </row>
    <row r="4013" spans="1:28" x14ac:dyDescent="0.25">
      <c r="A4013" s="10">
        <f t="shared" si="573"/>
        <v>45459</v>
      </c>
      <c r="B4013" s="11">
        <v>168</v>
      </c>
      <c r="C4013" s="11">
        <v>100</v>
      </c>
      <c r="D4013" s="12">
        <v>676.04166666666697</v>
      </c>
      <c r="E4013" s="9">
        <v>63.61</v>
      </c>
      <c r="F4013" s="9">
        <f t="shared" si="572"/>
        <v>0</v>
      </c>
      <c r="G4013" s="9">
        <v>1.01</v>
      </c>
      <c r="H4013" s="9">
        <v>4.53</v>
      </c>
      <c r="I4013" s="9"/>
      <c r="J4013" s="9">
        <v>-1.5840000000000001</v>
      </c>
      <c r="K4013" s="9">
        <v>94.8</v>
      </c>
      <c r="L4013" s="9">
        <v>0.23419999999999999</v>
      </c>
      <c r="M4013" s="9">
        <v>0.27989999999999998</v>
      </c>
      <c r="N4013" s="9">
        <v>0</v>
      </c>
      <c r="O4013" s="9">
        <v>0.6</v>
      </c>
      <c r="P4013" s="9"/>
      <c r="Q4013" s="9"/>
      <c r="R4013" s="9"/>
      <c r="T4013">
        <f t="shared" si="567"/>
        <v>1680100</v>
      </c>
      <c r="U4013">
        <v>0</v>
      </c>
      <c r="V4013">
        <f t="shared" si="565"/>
        <v>0</v>
      </c>
      <c r="W4013" t="str">
        <f t="shared" si="568"/>
        <v/>
      </c>
      <c r="X4013" t="str">
        <f t="shared" si="569"/>
        <v/>
      </c>
      <c r="Y4013" t="str">
        <f t="shared" si="566"/>
        <v/>
      </c>
      <c r="Z4013" s="9"/>
      <c r="AA4013" s="14">
        <f t="shared" si="570"/>
        <v>0.51500000000000001</v>
      </c>
      <c r="AB4013" s="14">
        <f t="shared" si="571"/>
        <v>2.8000000000000001E-2</v>
      </c>
    </row>
    <row r="4014" spans="1:28" x14ac:dyDescent="0.25">
      <c r="A4014" s="10">
        <f t="shared" si="573"/>
        <v>45459</v>
      </c>
      <c r="B4014" s="11">
        <v>168</v>
      </c>
      <c r="C4014" s="11">
        <v>200</v>
      </c>
      <c r="D4014" s="12">
        <v>676.08333333333303</v>
      </c>
      <c r="E4014" s="9">
        <v>63.49</v>
      </c>
      <c r="F4014" s="9">
        <f t="shared" si="572"/>
        <v>0</v>
      </c>
      <c r="G4014" s="9">
        <v>0.5</v>
      </c>
      <c r="H4014" s="9">
        <v>3.52</v>
      </c>
      <c r="I4014" s="9"/>
      <c r="J4014" s="9">
        <v>-1.7849999999999999</v>
      </c>
      <c r="K4014" s="9">
        <v>96.1</v>
      </c>
      <c r="L4014" s="9">
        <v>0.23419999999999999</v>
      </c>
      <c r="M4014" s="9">
        <v>0.27989999999999998</v>
      </c>
      <c r="N4014" s="9">
        <v>0</v>
      </c>
      <c r="O4014" s="9">
        <v>0.6</v>
      </c>
      <c r="P4014" s="9"/>
      <c r="Q4014" s="9"/>
      <c r="R4014" s="9"/>
      <c r="T4014">
        <f t="shared" si="567"/>
        <v>1680200</v>
      </c>
      <c r="U4014">
        <v>0</v>
      </c>
      <c r="V4014">
        <f t="shared" si="565"/>
        <v>0</v>
      </c>
      <c r="W4014" t="str">
        <f t="shared" si="568"/>
        <v/>
      </c>
      <c r="X4014" t="str">
        <f t="shared" si="569"/>
        <v/>
      </c>
      <c r="Y4014" t="str">
        <f t="shared" si="566"/>
        <v/>
      </c>
      <c r="Z4014" s="9"/>
      <c r="AA4014" s="14">
        <f t="shared" si="570"/>
        <v>0.51500000000000001</v>
      </c>
      <c r="AB4014" s="14">
        <f t="shared" si="571"/>
        <v>2.1000000000000001E-2</v>
      </c>
    </row>
    <row r="4015" spans="1:28" x14ac:dyDescent="0.25">
      <c r="A4015" s="10">
        <f t="shared" si="573"/>
        <v>45459</v>
      </c>
      <c r="B4015" s="11">
        <v>168</v>
      </c>
      <c r="C4015" s="11">
        <v>300</v>
      </c>
      <c r="D4015" s="12">
        <v>676.125</v>
      </c>
      <c r="E4015" s="9">
        <v>63.61</v>
      </c>
      <c r="F4015" s="9">
        <f t="shared" si="572"/>
        <v>0</v>
      </c>
      <c r="G4015" s="9">
        <v>0.5</v>
      </c>
      <c r="H4015" s="9">
        <v>4.53</v>
      </c>
      <c r="I4015" s="9"/>
      <c r="J4015" s="9">
        <v>-1.756</v>
      </c>
      <c r="K4015" s="9">
        <v>96.8</v>
      </c>
      <c r="L4015" s="9">
        <v>0.23419999999999999</v>
      </c>
      <c r="M4015" s="9">
        <v>0.27989999999999998</v>
      </c>
      <c r="N4015" s="9">
        <v>0</v>
      </c>
      <c r="O4015" s="9">
        <v>0.6</v>
      </c>
      <c r="P4015" s="9"/>
      <c r="Q4015" s="9"/>
      <c r="R4015" s="9"/>
      <c r="T4015">
        <f t="shared" si="567"/>
        <v>1680300</v>
      </c>
      <c r="U4015">
        <v>0</v>
      </c>
      <c r="V4015">
        <f t="shared" si="565"/>
        <v>0</v>
      </c>
      <c r="W4015" t="str">
        <f t="shared" si="568"/>
        <v/>
      </c>
      <c r="X4015" t="str">
        <f t="shared" si="569"/>
        <v/>
      </c>
      <c r="Y4015" t="str">
        <f t="shared" si="566"/>
        <v/>
      </c>
      <c r="Z4015" s="9"/>
      <c r="AA4015" s="14">
        <f t="shared" si="570"/>
        <v>0.52</v>
      </c>
      <c r="AB4015" s="14">
        <f t="shared" si="571"/>
        <v>1.7000000000000001E-2</v>
      </c>
    </row>
    <row r="4016" spans="1:28" x14ac:dyDescent="0.25">
      <c r="A4016" s="10">
        <f t="shared" si="573"/>
        <v>45459</v>
      </c>
      <c r="B4016" s="11">
        <v>168</v>
      </c>
      <c r="C4016" s="11">
        <v>400</v>
      </c>
      <c r="D4016" s="12">
        <v>676.16666666666697</v>
      </c>
      <c r="E4016" s="9">
        <v>63.49</v>
      </c>
      <c r="F4016" s="9">
        <f t="shared" si="572"/>
        <v>0</v>
      </c>
      <c r="G4016" s="9">
        <v>1.01</v>
      </c>
      <c r="H4016" s="9">
        <v>4.53</v>
      </c>
      <c r="I4016" s="9"/>
      <c r="J4016" s="9">
        <v>-1.6990000000000001</v>
      </c>
      <c r="K4016" s="9">
        <v>96.5</v>
      </c>
      <c r="L4016" s="9">
        <v>0.23130000000000001</v>
      </c>
      <c r="M4016" s="9">
        <v>0.2792</v>
      </c>
      <c r="N4016" s="9">
        <v>0</v>
      </c>
      <c r="O4016" s="9">
        <v>0.6</v>
      </c>
      <c r="P4016" s="9"/>
      <c r="Q4016" s="9"/>
      <c r="R4016" s="9"/>
      <c r="T4016">
        <f t="shared" si="567"/>
        <v>1680400</v>
      </c>
      <c r="U4016">
        <v>0</v>
      </c>
      <c r="V4016">
        <f t="shared" si="565"/>
        <v>0</v>
      </c>
      <c r="W4016" t="str">
        <f t="shared" si="568"/>
        <v/>
      </c>
      <c r="X4016" t="str">
        <f t="shared" si="569"/>
        <v/>
      </c>
      <c r="Y4016" t="str">
        <f t="shared" si="566"/>
        <v/>
      </c>
      <c r="Z4016" s="9"/>
      <c r="AA4016" s="14">
        <f t="shared" si="570"/>
        <v>0.52</v>
      </c>
      <c r="AB4016" s="14">
        <f t="shared" si="571"/>
        <v>1.9E-2</v>
      </c>
    </row>
    <row r="4017" spans="1:28" x14ac:dyDescent="0.25">
      <c r="A4017" s="10">
        <f t="shared" si="573"/>
        <v>45459</v>
      </c>
      <c r="B4017" s="11">
        <v>168</v>
      </c>
      <c r="C4017" s="11">
        <v>500</v>
      </c>
      <c r="D4017" s="12">
        <v>676.20833333333303</v>
      </c>
      <c r="E4017" s="9">
        <v>63.37</v>
      </c>
      <c r="F4017" s="9">
        <f t="shared" si="572"/>
        <v>0</v>
      </c>
      <c r="G4017" s="9">
        <v>1.01</v>
      </c>
      <c r="H4017" s="9">
        <v>4.53</v>
      </c>
      <c r="I4017" s="9"/>
      <c r="J4017" s="9">
        <v>-1.7270000000000001</v>
      </c>
      <c r="K4017" s="9">
        <v>96.6</v>
      </c>
      <c r="L4017" s="9">
        <v>0.23419999999999999</v>
      </c>
      <c r="M4017" s="9">
        <v>0.27989999999999998</v>
      </c>
      <c r="N4017" s="9">
        <v>0</v>
      </c>
      <c r="O4017" s="9">
        <v>14.4</v>
      </c>
      <c r="P4017" s="9"/>
      <c r="Q4017" s="9"/>
      <c r="R4017" s="9"/>
      <c r="T4017">
        <f t="shared" si="567"/>
        <v>1680500</v>
      </c>
      <c r="U4017">
        <v>30.8</v>
      </c>
      <c r="V4017">
        <f t="shared" si="565"/>
        <v>14.4</v>
      </c>
      <c r="W4017" t="str">
        <f t="shared" si="568"/>
        <v/>
      </c>
      <c r="X4017" t="str">
        <f t="shared" si="569"/>
        <v/>
      </c>
      <c r="Y4017" t="str">
        <f t="shared" si="566"/>
        <v/>
      </c>
      <c r="Z4017" s="9"/>
      <c r="AA4017" s="14">
        <f t="shared" si="570"/>
        <v>0.52</v>
      </c>
      <c r="AB4017" s="14">
        <f t="shared" si="571"/>
        <v>1.7999999999999999E-2</v>
      </c>
    </row>
    <row r="4018" spans="1:28" x14ac:dyDescent="0.25">
      <c r="A4018" s="10">
        <f t="shared" si="573"/>
        <v>45459</v>
      </c>
      <c r="B4018" s="11">
        <v>168</v>
      </c>
      <c r="C4018" s="11">
        <v>600</v>
      </c>
      <c r="D4018" s="12">
        <v>676.25</v>
      </c>
      <c r="E4018" s="9">
        <v>63.61</v>
      </c>
      <c r="F4018" s="9">
        <f t="shared" si="572"/>
        <v>0</v>
      </c>
      <c r="G4018" s="9">
        <v>1.01</v>
      </c>
      <c r="H4018" s="9">
        <v>5.03</v>
      </c>
      <c r="I4018" s="9"/>
      <c r="J4018" s="9">
        <v>-1.5840000000000001</v>
      </c>
      <c r="K4018" s="9">
        <v>97.1</v>
      </c>
      <c r="L4018" s="9">
        <v>0.23419999999999999</v>
      </c>
      <c r="M4018" s="9">
        <v>0.27989999999999998</v>
      </c>
      <c r="N4018" s="9">
        <v>0</v>
      </c>
      <c r="O4018" s="9">
        <v>34.4</v>
      </c>
      <c r="P4018" s="9"/>
      <c r="Q4018" s="9"/>
      <c r="R4018" s="9"/>
      <c r="T4018">
        <f t="shared" si="567"/>
        <v>1680600</v>
      </c>
      <c r="U4018">
        <v>168.7</v>
      </c>
      <c r="V4018">
        <f t="shared" si="565"/>
        <v>34.4</v>
      </c>
      <c r="W4018" t="str">
        <f t="shared" si="568"/>
        <v/>
      </c>
      <c r="X4018" t="str">
        <f t="shared" si="569"/>
        <v/>
      </c>
      <c r="Y4018" t="str">
        <f t="shared" si="566"/>
        <v/>
      </c>
      <c r="Z4018" s="9"/>
      <c r="AA4018" s="14">
        <f t="shared" si="570"/>
        <v>0.52800000000000002</v>
      </c>
      <c r="AB4018" s="14">
        <f t="shared" si="571"/>
        <v>1.6E-2</v>
      </c>
    </row>
    <row r="4019" spans="1:28" x14ac:dyDescent="0.25">
      <c r="A4019" s="10">
        <f t="shared" si="573"/>
        <v>45459</v>
      </c>
      <c r="B4019" s="11">
        <v>168</v>
      </c>
      <c r="C4019" s="11">
        <v>700</v>
      </c>
      <c r="D4019" s="12">
        <v>676.29166666666697</v>
      </c>
      <c r="E4019" s="9">
        <v>62.91</v>
      </c>
      <c r="F4019" s="9">
        <f t="shared" si="572"/>
        <v>0</v>
      </c>
      <c r="G4019" s="9">
        <v>1.01</v>
      </c>
      <c r="H4019" s="9">
        <v>3.02</v>
      </c>
      <c r="I4019" s="9"/>
      <c r="J4019" s="9">
        <v>-1.1850000000000001</v>
      </c>
      <c r="K4019" s="9">
        <v>97.4</v>
      </c>
      <c r="L4019" s="9">
        <v>0.2334</v>
      </c>
      <c r="M4019" s="9">
        <v>0.27989999999999998</v>
      </c>
      <c r="N4019" s="9">
        <v>0</v>
      </c>
      <c r="O4019" s="9">
        <v>46.9</v>
      </c>
      <c r="P4019" s="9"/>
      <c r="Q4019" s="9"/>
      <c r="R4019" s="9"/>
      <c r="T4019">
        <f t="shared" si="567"/>
        <v>1680700</v>
      </c>
      <c r="U4019">
        <v>343</v>
      </c>
      <c r="V4019">
        <f t="shared" si="565"/>
        <v>46.9</v>
      </c>
      <c r="W4019" t="str">
        <f t="shared" si="568"/>
        <v/>
      </c>
      <c r="X4019" t="str">
        <f t="shared" si="569"/>
        <v/>
      </c>
      <c r="Y4019" t="str">
        <f t="shared" si="566"/>
        <v/>
      </c>
      <c r="Z4019" s="9"/>
      <c r="AA4019" s="14">
        <f t="shared" si="570"/>
        <v>0.54500000000000004</v>
      </c>
      <c r="AB4019" s="14">
        <f t="shared" si="571"/>
        <v>1.4999999999999999E-2</v>
      </c>
    </row>
    <row r="4020" spans="1:28" x14ac:dyDescent="0.25">
      <c r="A4020" s="10">
        <f t="shared" si="573"/>
        <v>45459</v>
      </c>
      <c r="B4020" s="11">
        <v>168</v>
      </c>
      <c r="C4020" s="11">
        <v>800</v>
      </c>
      <c r="D4020" s="12">
        <v>676.33333333333303</v>
      </c>
      <c r="E4020" s="9">
        <v>63.37</v>
      </c>
      <c r="F4020" s="9">
        <f t="shared" si="572"/>
        <v>0</v>
      </c>
      <c r="G4020" s="9">
        <v>0.5</v>
      </c>
      <c r="H4020" s="9">
        <v>3.02</v>
      </c>
      <c r="I4020" s="9"/>
      <c r="J4020" s="9">
        <v>-0.84499999999999997</v>
      </c>
      <c r="K4020" s="9">
        <v>97.5</v>
      </c>
      <c r="L4020" s="9">
        <v>0.23130000000000001</v>
      </c>
      <c r="M4020" s="9">
        <v>0.28060000000000002</v>
      </c>
      <c r="N4020" s="9">
        <v>0</v>
      </c>
      <c r="O4020" s="9">
        <v>63.1</v>
      </c>
      <c r="P4020" s="9"/>
      <c r="Q4020" s="9"/>
      <c r="R4020" s="9"/>
      <c r="T4020">
        <f t="shared" si="567"/>
        <v>1680800</v>
      </c>
      <c r="U4020">
        <v>522</v>
      </c>
      <c r="V4020">
        <f t="shared" si="565"/>
        <v>63.1</v>
      </c>
      <c r="W4020" t="str">
        <f t="shared" si="568"/>
        <v/>
      </c>
      <c r="X4020" t="str">
        <f t="shared" si="569"/>
        <v/>
      </c>
      <c r="Y4020" t="str">
        <f t="shared" si="566"/>
        <v/>
      </c>
      <c r="Z4020" s="9"/>
      <c r="AA4020" s="14">
        <f t="shared" si="570"/>
        <v>0.56000000000000005</v>
      </c>
      <c r="AB4020" s="14">
        <f t="shared" si="571"/>
        <v>1.4E-2</v>
      </c>
    </row>
    <row r="4021" spans="1:28" x14ac:dyDescent="0.25">
      <c r="A4021" s="10">
        <f t="shared" si="573"/>
        <v>45459</v>
      </c>
      <c r="B4021" s="11">
        <v>168</v>
      </c>
      <c r="C4021" s="11">
        <v>900</v>
      </c>
      <c r="D4021" s="12">
        <v>676.375</v>
      </c>
      <c r="E4021" s="9">
        <v>66.53</v>
      </c>
      <c r="F4021" s="9">
        <f t="shared" si="572"/>
        <v>2.5300000000000011</v>
      </c>
      <c r="G4021" s="9">
        <v>0.5</v>
      </c>
      <c r="H4021" s="9">
        <v>3.02</v>
      </c>
      <c r="I4021" s="9"/>
      <c r="J4021" s="9">
        <v>-0.19900000000000001</v>
      </c>
      <c r="K4021" s="9">
        <v>97.6</v>
      </c>
      <c r="L4021" s="9">
        <v>0.2276</v>
      </c>
      <c r="M4021" s="9">
        <v>0.27989999999999998</v>
      </c>
      <c r="N4021" s="9">
        <v>0</v>
      </c>
      <c r="O4021" s="9">
        <v>133.1</v>
      </c>
      <c r="P4021" s="9"/>
      <c r="Q4021" s="9"/>
      <c r="R4021" s="9"/>
      <c r="T4021">
        <f t="shared" si="567"/>
        <v>1680900</v>
      </c>
      <c r="U4021">
        <v>688.5</v>
      </c>
      <c r="V4021">
        <f t="shared" si="565"/>
        <v>133.1</v>
      </c>
      <c r="W4021" t="str">
        <f t="shared" si="568"/>
        <v/>
      </c>
      <c r="X4021" t="str">
        <f t="shared" si="569"/>
        <v/>
      </c>
      <c r="Y4021" t="str">
        <f t="shared" si="566"/>
        <v/>
      </c>
      <c r="Z4021" s="9"/>
      <c r="AA4021" s="14">
        <f t="shared" si="570"/>
        <v>0.58699999999999997</v>
      </c>
      <c r="AB4021" s="14">
        <f t="shared" si="571"/>
        <v>1.4E-2</v>
      </c>
    </row>
    <row r="4022" spans="1:28" x14ac:dyDescent="0.25">
      <c r="A4022" s="10">
        <f t="shared" si="573"/>
        <v>45459</v>
      </c>
      <c r="B4022" s="11">
        <v>168</v>
      </c>
      <c r="C4022" s="11">
        <v>1000</v>
      </c>
      <c r="D4022" s="12">
        <v>676.41666666666697</v>
      </c>
      <c r="E4022" s="9">
        <v>67.47</v>
      </c>
      <c r="F4022" s="9">
        <f t="shared" si="572"/>
        <v>3.4699999999999989</v>
      </c>
      <c r="G4022" s="9">
        <v>0.5</v>
      </c>
      <c r="H4022" s="9">
        <v>3.52</v>
      </c>
      <c r="I4022" s="9"/>
      <c r="J4022" s="9">
        <v>0.246</v>
      </c>
      <c r="K4022" s="9">
        <v>97.5</v>
      </c>
      <c r="L4022" s="9">
        <v>0.22689999999999999</v>
      </c>
      <c r="M4022" s="9">
        <v>0.28060000000000002</v>
      </c>
      <c r="N4022" s="9">
        <v>0</v>
      </c>
      <c r="O4022" s="9">
        <v>211.9</v>
      </c>
      <c r="P4022" s="9"/>
      <c r="Q4022" s="9"/>
      <c r="R4022" s="9"/>
      <c r="T4022">
        <f t="shared" si="567"/>
        <v>1681000</v>
      </c>
      <c r="U4022">
        <v>828.2</v>
      </c>
      <c r="V4022">
        <f t="shared" si="565"/>
        <v>211.9</v>
      </c>
      <c r="W4022" t="str">
        <f t="shared" si="568"/>
        <v/>
      </c>
      <c r="X4022" t="str">
        <f t="shared" si="569"/>
        <v/>
      </c>
      <c r="Y4022" t="str">
        <f t="shared" si="566"/>
        <v/>
      </c>
      <c r="Z4022" s="9"/>
      <c r="AA4022" s="14">
        <f t="shared" si="570"/>
        <v>0.60599999999999998</v>
      </c>
      <c r="AB4022" s="14">
        <f t="shared" si="571"/>
        <v>1.6E-2</v>
      </c>
    </row>
    <row r="4023" spans="1:28" x14ac:dyDescent="0.25">
      <c r="A4023" s="10">
        <f t="shared" si="573"/>
        <v>45459</v>
      </c>
      <c r="B4023" s="11">
        <v>168</v>
      </c>
      <c r="C4023" s="11">
        <v>1100</v>
      </c>
      <c r="D4023" s="12">
        <v>676.45833333333303</v>
      </c>
      <c r="E4023" s="9">
        <v>66.88</v>
      </c>
      <c r="F4023" s="9">
        <f t="shared" si="572"/>
        <v>2.8799999999999955</v>
      </c>
      <c r="G4023" s="9">
        <v>1.01</v>
      </c>
      <c r="H4023" s="9">
        <v>4.03</v>
      </c>
      <c r="I4023" s="9"/>
      <c r="J4023" s="9">
        <v>0.38400000000000001</v>
      </c>
      <c r="K4023" s="9">
        <v>97.2</v>
      </c>
      <c r="L4023" s="9">
        <v>0.224</v>
      </c>
      <c r="M4023" s="9">
        <v>0.27989999999999998</v>
      </c>
      <c r="N4023" s="9">
        <v>0.2</v>
      </c>
      <c r="O4023" s="9">
        <v>196.9</v>
      </c>
      <c r="P4023" s="9"/>
      <c r="Q4023" s="9"/>
      <c r="R4023" s="9"/>
      <c r="T4023">
        <f t="shared" si="567"/>
        <v>1681100</v>
      </c>
      <c r="U4023">
        <v>930.5</v>
      </c>
      <c r="V4023">
        <f t="shared" si="565"/>
        <v>196.9</v>
      </c>
      <c r="W4023" t="str">
        <f t="shared" si="568"/>
        <v/>
      </c>
      <c r="X4023" t="str">
        <f t="shared" si="569"/>
        <v/>
      </c>
      <c r="Y4023" t="str">
        <f t="shared" si="566"/>
        <v/>
      </c>
      <c r="Z4023" s="9"/>
      <c r="AA4023" s="14">
        <f t="shared" si="570"/>
        <v>0.61</v>
      </c>
      <c r="AB4023" s="14">
        <f t="shared" si="571"/>
        <v>1.7999999999999999E-2</v>
      </c>
    </row>
    <row r="4024" spans="1:28" x14ac:dyDescent="0.25">
      <c r="A4024" s="10">
        <f t="shared" si="573"/>
        <v>45459</v>
      </c>
      <c r="B4024" s="11">
        <v>168</v>
      </c>
      <c r="C4024" s="11">
        <v>1200</v>
      </c>
      <c r="D4024" s="12">
        <v>676.5</v>
      </c>
      <c r="E4024" s="9">
        <v>67.819999999999993</v>
      </c>
      <c r="F4024" s="9">
        <f t="shared" si="572"/>
        <v>3.8199999999999932</v>
      </c>
      <c r="G4024" s="9">
        <v>0.5</v>
      </c>
      <c r="H4024" s="9">
        <v>3.52</v>
      </c>
      <c r="I4024" s="9"/>
      <c r="J4024" s="9">
        <v>0.439</v>
      </c>
      <c r="K4024" s="9">
        <v>96.7</v>
      </c>
      <c r="L4024" s="9">
        <v>0.2218</v>
      </c>
      <c r="M4024" s="9">
        <v>0.2792</v>
      </c>
      <c r="N4024" s="9">
        <v>0.4</v>
      </c>
      <c r="O4024" s="9">
        <v>266.89999999999998</v>
      </c>
      <c r="P4024" s="9"/>
      <c r="Q4024" s="9"/>
      <c r="R4024" s="9"/>
      <c r="T4024">
        <f t="shared" si="567"/>
        <v>1681200</v>
      </c>
      <c r="U4024">
        <v>987.7</v>
      </c>
      <c r="V4024">
        <f t="shared" si="565"/>
        <v>266.89999999999998</v>
      </c>
      <c r="W4024" t="str">
        <f t="shared" si="568"/>
        <v/>
      </c>
      <c r="X4024" t="str">
        <f t="shared" si="569"/>
        <v/>
      </c>
      <c r="Y4024" t="str">
        <f t="shared" si="566"/>
        <v/>
      </c>
      <c r="Z4024" s="9"/>
      <c r="AA4024" s="14">
        <f t="shared" si="570"/>
        <v>0.60899999999999999</v>
      </c>
      <c r="AB4024" s="14">
        <f t="shared" si="571"/>
        <v>2.1000000000000001E-2</v>
      </c>
    </row>
    <row r="4025" spans="1:28" x14ac:dyDescent="0.25">
      <c r="A4025" s="10">
        <f t="shared" si="573"/>
        <v>45459</v>
      </c>
      <c r="B4025" s="11">
        <v>168</v>
      </c>
      <c r="C4025" s="11">
        <v>1300</v>
      </c>
      <c r="D4025" s="12">
        <v>676.54166666666697</v>
      </c>
      <c r="E4025" s="9">
        <v>67.7</v>
      </c>
      <c r="F4025" s="9">
        <f t="shared" si="572"/>
        <v>3.7000000000000028</v>
      </c>
      <c r="G4025" s="9">
        <v>0</v>
      </c>
      <c r="H4025" s="9">
        <v>3.02</v>
      </c>
      <c r="I4025" s="9"/>
      <c r="J4025" s="9">
        <v>1.099</v>
      </c>
      <c r="K4025" s="9">
        <v>96.6</v>
      </c>
      <c r="L4025" s="9">
        <v>0.2225</v>
      </c>
      <c r="M4025" s="9">
        <v>0.27850000000000003</v>
      </c>
      <c r="N4025" s="9">
        <v>4.8</v>
      </c>
      <c r="O4025" s="9">
        <v>319.39999999999998</v>
      </c>
      <c r="P4025" s="9"/>
      <c r="Q4025" s="9"/>
      <c r="R4025" s="9"/>
      <c r="T4025">
        <f t="shared" si="567"/>
        <v>1681300</v>
      </c>
      <c r="U4025">
        <v>995.3</v>
      </c>
      <c r="V4025">
        <f t="shared" si="565"/>
        <v>319.39999999999998</v>
      </c>
      <c r="W4025" t="str">
        <f t="shared" si="568"/>
        <v/>
      </c>
      <c r="X4025" t="str">
        <f t="shared" si="569"/>
        <v/>
      </c>
      <c r="Y4025" t="str">
        <f t="shared" si="566"/>
        <v/>
      </c>
      <c r="Z4025" s="9"/>
      <c r="AA4025" s="14">
        <f t="shared" si="570"/>
        <v>0.63900000000000001</v>
      </c>
      <c r="AB4025" s="14">
        <f t="shared" si="571"/>
        <v>2.1999999999999999E-2</v>
      </c>
    </row>
    <row r="4026" spans="1:28" x14ac:dyDescent="0.25">
      <c r="A4026" s="10">
        <f t="shared" si="573"/>
        <v>45459</v>
      </c>
      <c r="B4026" s="11">
        <v>168</v>
      </c>
      <c r="C4026" s="11">
        <v>1400</v>
      </c>
      <c r="D4026" s="12">
        <v>676.58333333333303</v>
      </c>
      <c r="E4026" s="9">
        <v>66.77</v>
      </c>
      <c r="F4026" s="9">
        <f t="shared" si="572"/>
        <v>2.769999999999996</v>
      </c>
      <c r="G4026" s="9">
        <v>0.5</v>
      </c>
      <c r="H4026" s="9">
        <v>3.02</v>
      </c>
      <c r="I4026" s="9"/>
      <c r="J4026" s="9">
        <v>1.371</v>
      </c>
      <c r="K4026" s="9">
        <v>95.2</v>
      </c>
      <c r="L4026" s="9">
        <v>0.2225</v>
      </c>
      <c r="M4026" s="9">
        <v>0.27850000000000003</v>
      </c>
      <c r="N4026" s="9">
        <v>3.2</v>
      </c>
      <c r="O4026" s="9">
        <v>369.4</v>
      </c>
      <c r="P4026" s="9"/>
      <c r="Q4026" s="9"/>
      <c r="R4026" s="9"/>
      <c r="T4026">
        <f t="shared" si="567"/>
        <v>1681400</v>
      </c>
      <c r="U4026">
        <v>952.7</v>
      </c>
      <c r="V4026">
        <f t="shared" si="565"/>
        <v>369.4</v>
      </c>
      <c r="W4026" t="str">
        <f t="shared" si="568"/>
        <v/>
      </c>
      <c r="X4026" t="str">
        <f t="shared" si="569"/>
        <v/>
      </c>
      <c r="Y4026" t="str">
        <f t="shared" si="566"/>
        <v/>
      </c>
      <c r="Z4026" s="9"/>
      <c r="AA4026" s="14">
        <f t="shared" si="570"/>
        <v>0.64200000000000002</v>
      </c>
      <c r="AB4026" s="14">
        <f t="shared" si="571"/>
        <v>3.2000000000000001E-2</v>
      </c>
    </row>
    <row r="4027" spans="1:28" x14ac:dyDescent="0.25">
      <c r="A4027" s="10">
        <f t="shared" si="573"/>
        <v>45459</v>
      </c>
      <c r="B4027" s="11">
        <v>168</v>
      </c>
      <c r="C4027" s="11">
        <v>1500</v>
      </c>
      <c r="D4027" s="12">
        <v>676.625</v>
      </c>
      <c r="E4027" s="9">
        <v>66.77</v>
      </c>
      <c r="F4027" s="9">
        <f t="shared" si="572"/>
        <v>2.769999999999996</v>
      </c>
      <c r="G4027" s="9">
        <v>0.5</v>
      </c>
      <c r="H4027" s="9">
        <v>3.52</v>
      </c>
      <c r="I4027" s="9"/>
      <c r="J4027" s="9">
        <v>1.4530000000000001</v>
      </c>
      <c r="K4027" s="9">
        <v>95.8</v>
      </c>
      <c r="L4027" s="9">
        <v>0.2225</v>
      </c>
      <c r="M4027" s="9">
        <v>0.2777</v>
      </c>
      <c r="N4027" s="9">
        <v>0.2</v>
      </c>
      <c r="O4027" s="9">
        <v>279.39999999999998</v>
      </c>
      <c r="P4027" s="9"/>
      <c r="Q4027" s="9"/>
      <c r="R4027" s="9"/>
      <c r="T4027">
        <f t="shared" si="567"/>
        <v>1681500</v>
      </c>
      <c r="U4027">
        <v>863.3</v>
      </c>
      <c r="V4027">
        <f t="shared" si="565"/>
        <v>279.39999999999998</v>
      </c>
      <c r="W4027" t="str">
        <f t="shared" si="568"/>
        <v/>
      </c>
      <c r="X4027" t="str">
        <f t="shared" si="569"/>
        <v/>
      </c>
      <c r="Y4027" t="str">
        <f t="shared" si="566"/>
        <v/>
      </c>
      <c r="Z4027" s="9"/>
      <c r="AA4027" s="14">
        <f t="shared" si="570"/>
        <v>0.65</v>
      </c>
      <c r="AB4027" s="14">
        <f t="shared" si="571"/>
        <v>2.8000000000000001E-2</v>
      </c>
    </row>
    <row r="4028" spans="1:28" x14ac:dyDescent="0.25">
      <c r="A4028" s="10">
        <f t="shared" si="573"/>
        <v>45459</v>
      </c>
      <c r="B4028" s="11">
        <v>168</v>
      </c>
      <c r="C4028" s="11">
        <v>1600</v>
      </c>
      <c r="D4028" s="12">
        <v>676.66666666666697</v>
      </c>
      <c r="E4028" s="9">
        <v>65.709999999999994</v>
      </c>
      <c r="F4028" s="9">
        <f t="shared" si="572"/>
        <v>1.7099999999999937</v>
      </c>
      <c r="G4028" s="9">
        <v>1.01</v>
      </c>
      <c r="H4028" s="9">
        <v>4.53</v>
      </c>
      <c r="I4028" s="9"/>
      <c r="J4028" s="9">
        <v>1.18</v>
      </c>
      <c r="K4028" s="9">
        <v>95.5</v>
      </c>
      <c r="L4028" s="9">
        <v>0.2233</v>
      </c>
      <c r="M4028" s="9">
        <v>0.2792</v>
      </c>
      <c r="N4028" s="9">
        <v>0</v>
      </c>
      <c r="O4028" s="9">
        <v>250.6</v>
      </c>
      <c r="P4028" s="9"/>
      <c r="Q4028" s="9"/>
      <c r="R4028" s="9"/>
      <c r="T4028">
        <f t="shared" si="567"/>
        <v>1681600</v>
      </c>
      <c r="U4028">
        <v>733.8</v>
      </c>
      <c r="V4028">
        <f t="shared" si="565"/>
        <v>250.6</v>
      </c>
      <c r="W4028" t="str">
        <f t="shared" si="568"/>
        <v/>
      </c>
      <c r="X4028" t="str">
        <f t="shared" si="569"/>
        <v/>
      </c>
      <c r="Y4028" t="str">
        <f t="shared" si="566"/>
        <v/>
      </c>
      <c r="Z4028" s="9"/>
      <c r="AA4028" s="14">
        <f t="shared" si="570"/>
        <v>0.63500000000000001</v>
      </c>
      <c r="AB4028" s="14">
        <f t="shared" si="571"/>
        <v>0.03</v>
      </c>
    </row>
    <row r="4029" spans="1:28" x14ac:dyDescent="0.25">
      <c r="A4029" s="10">
        <f t="shared" si="573"/>
        <v>45459</v>
      </c>
      <c r="B4029" s="11">
        <v>168</v>
      </c>
      <c r="C4029" s="11">
        <v>1700</v>
      </c>
      <c r="D4029" s="12">
        <v>676.70833333333303</v>
      </c>
      <c r="E4029" s="9">
        <v>65.48</v>
      </c>
      <c r="F4029" s="9">
        <f t="shared" si="572"/>
        <v>1.480000000000004</v>
      </c>
      <c r="G4029" s="9">
        <v>1.51</v>
      </c>
      <c r="H4029" s="9">
        <v>5.03</v>
      </c>
      <c r="I4029" s="9"/>
      <c r="J4029" s="9">
        <v>1.48</v>
      </c>
      <c r="K4029" s="9">
        <v>94</v>
      </c>
      <c r="L4029" s="9">
        <v>0.224</v>
      </c>
      <c r="M4029" s="9">
        <v>0.28060000000000002</v>
      </c>
      <c r="N4029" s="9">
        <v>0</v>
      </c>
      <c r="O4029" s="9">
        <v>203.1</v>
      </c>
      <c r="P4029" s="9"/>
      <c r="Q4029" s="9"/>
      <c r="R4029" s="9"/>
      <c r="T4029">
        <f t="shared" si="567"/>
        <v>1681700</v>
      </c>
      <c r="U4029">
        <v>574.29999999999995</v>
      </c>
      <c r="V4029">
        <f t="shared" ref="V4029:V4092" si="574">IF(O4029&lt;1,0,ROUND(O4029,1))</f>
        <v>203.1</v>
      </c>
      <c r="W4029" t="str">
        <f t="shared" si="568"/>
        <v/>
      </c>
      <c r="X4029" t="str">
        <f t="shared" si="569"/>
        <v/>
      </c>
      <c r="Y4029" t="str">
        <f t="shared" ref="Y4029:Y4092" si="575">IF(C4029=2400,ROUND(F4029/100,3),"")</f>
        <v/>
      </c>
      <c r="Z4029" s="9"/>
      <c r="AA4029" s="14">
        <f t="shared" si="570"/>
        <v>0.63900000000000001</v>
      </c>
      <c r="AB4029" s="14">
        <f t="shared" si="571"/>
        <v>4.1000000000000002E-2</v>
      </c>
    </row>
    <row r="4030" spans="1:28" x14ac:dyDescent="0.25">
      <c r="A4030" s="10">
        <f t="shared" si="573"/>
        <v>45459</v>
      </c>
      <c r="B4030" s="11">
        <v>168</v>
      </c>
      <c r="C4030" s="11">
        <v>1800</v>
      </c>
      <c r="D4030" s="12">
        <v>676.75</v>
      </c>
      <c r="E4030" s="9">
        <v>64.31</v>
      </c>
      <c r="F4030" s="9">
        <f t="shared" si="572"/>
        <v>0.31000000000000227</v>
      </c>
      <c r="G4030" s="9">
        <v>0.5</v>
      </c>
      <c r="H4030" s="9">
        <v>3.52</v>
      </c>
      <c r="I4030" s="9"/>
      <c r="J4030" s="9">
        <v>1.724</v>
      </c>
      <c r="K4030" s="9">
        <v>93.4</v>
      </c>
      <c r="L4030" s="9">
        <v>0.22470000000000001</v>
      </c>
      <c r="M4030" s="9">
        <v>0.2828</v>
      </c>
      <c r="N4030" s="9">
        <v>0</v>
      </c>
      <c r="O4030" s="9">
        <v>146.9</v>
      </c>
      <c r="P4030" s="9"/>
      <c r="Q4030" s="9"/>
      <c r="R4030" s="9"/>
      <c r="T4030">
        <f t="shared" si="567"/>
        <v>1681800</v>
      </c>
      <c r="U4030">
        <v>397</v>
      </c>
      <c r="V4030">
        <f t="shared" si="574"/>
        <v>146.9</v>
      </c>
      <c r="W4030" t="str">
        <f t="shared" si="568"/>
        <v/>
      </c>
      <c r="X4030" t="str">
        <f t="shared" si="569"/>
        <v/>
      </c>
      <c r="Y4030" t="str">
        <f t="shared" si="575"/>
        <v/>
      </c>
      <c r="Z4030" s="9"/>
      <c r="AA4030" s="14">
        <f t="shared" si="570"/>
        <v>0.64600000000000002</v>
      </c>
      <c r="AB4030" s="14">
        <f t="shared" si="571"/>
        <v>4.5999999999999999E-2</v>
      </c>
    </row>
    <row r="4031" spans="1:28" x14ac:dyDescent="0.25">
      <c r="A4031" s="10">
        <f t="shared" si="573"/>
        <v>45459</v>
      </c>
      <c r="B4031" s="11">
        <v>168</v>
      </c>
      <c r="C4031" s="11">
        <v>1900</v>
      </c>
      <c r="D4031" s="12">
        <v>676.79166666666697</v>
      </c>
      <c r="E4031" s="9">
        <v>63.37</v>
      </c>
      <c r="F4031" s="9">
        <f t="shared" si="572"/>
        <v>0</v>
      </c>
      <c r="G4031" s="9">
        <v>0</v>
      </c>
      <c r="H4031" s="9">
        <v>2.52</v>
      </c>
      <c r="I4031" s="9"/>
      <c r="J4031" s="9">
        <v>0.79700000000000004</v>
      </c>
      <c r="K4031" s="9">
        <v>94.9</v>
      </c>
      <c r="L4031" s="9">
        <v>0.22539999999999999</v>
      </c>
      <c r="M4031" s="9">
        <v>0.28499999999999998</v>
      </c>
      <c r="N4031" s="9">
        <v>0</v>
      </c>
      <c r="O4031" s="9">
        <v>80.599999999999994</v>
      </c>
      <c r="P4031" s="9"/>
      <c r="Q4031" s="9"/>
      <c r="R4031" s="9"/>
      <c r="T4031">
        <f t="shared" si="567"/>
        <v>1681900</v>
      </c>
      <c r="U4031">
        <v>219.2</v>
      </c>
      <c r="V4031">
        <f t="shared" si="574"/>
        <v>80.599999999999994</v>
      </c>
      <c r="W4031" t="str">
        <f t="shared" si="568"/>
        <v/>
      </c>
      <c r="X4031" t="str">
        <f t="shared" si="569"/>
        <v/>
      </c>
      <c r="Y4031" t="str">
        <f t="shared" si="575"/>
        <v/>
      </c>
      <c r="Z4031" s="9"/>
      <c r="AA4031" s="14">
        <f t="shared" si="570"/>
        <v>0.61399999999999999</v>
      </c>
      <c r="AB4031" s="14">
        <f t="shared" si="571"/>
        <v>3.3000000000000002E-2</v>
      </c>
    </row>
    <row r="4032" spans="1:28" x14ac:dyDescent="0.25">
      <c r="A4032" s="10">
        <f t="shared" si="573"/>
        <v>45459</v>
      </c>
      <c r="B4032" s="11">
        <v>168</v>
      </c>
      <c r="C4032" s="11">
        <v>2000</v>
      </c>
      <c r="D4032" s="12">
        <v>676.83333333333303</v>
      </c>
      <c r="E4032" s="9">
        <v>63.49</v>
      </c>
      <c r="F4032" s="9">
        <f t="shared" si="572"/>
        <v>0</v>
      </c>
      <c r="G4032" s="9">
        <v>0</v>
      </c>
      <c r="H4032" s="9">
        <v>2.52</v>
      </c>
      <c r="I4032" s="9"/>
      <c r="J4032" s="9">
        <v>5.0999999999999997E-2</v>
      </c>
      <c r="K4032" s="9">
        <v>96.5</v>
      </c>
      <c r="L4032" s="9">
        <v>0.22620000000000001</v>
      </c>
      <c r="M4032" s="9">
        <v>0.28720000000000001</v>
      </c>
      <c r="N4032" s="9">
        <v>0</v>
      </c>
      <c r="O4032" s="9">
        <v>11.9</v>
      </c>
      <c r="P4032" s="9"/>
      <c r="Q4032" s="9"/>
      <c r="R4032" s="9"/>
      <c r="T4032">
        <f t="shared" si="567"/>
        <v>1682000</v>
      </c>
      <c r="U4032">
        <v>64.2</v>
      </c>
      <c r="V4032">
        <f t="shared" si="574"/>
        <v>11.9</v>
      </c>
      <c r="W4032" t="str">
        <f t="shared" si="568"/>
        <v/>
      </c>
      <c r="X4032" t="str">
        <f t="shared" si="569"/>
        <v/>
      </c>
      <c r="Y4032" t="str">
        <f t="shared" si="575"/>
        <v/>
      </c>
      <c r="Z4032" s="9"/>
      <c r="AA4032" s="14">
        <f t="shared" si="570"/>
        <v>0.59099999999999997</v>
      </c>
      <c r="AB4032" s="14">
        <f t="shared" si="571"/>
        <v>2.1000000000000001E-2</v>
      </c>
    </row>
    <row r="4033" spans="1:28" x14ac:dyDescent="0.25">
      <c r="A4033" s="10">
        <f t="shared" si="573"/>
        <v>45459</v>
      </c>
      <c r="B4033" s="11">
        <v>168</v>
      </c>
      <c r="C4033" s="11">
        <v>2100</v>
      </c>
      <c r="D4033" s="12">
        <v>676.875</v>
      </c>
      <c r="E4033" s="9">
        <v>63.84</v>
      </c>
      <c r="F4033" s="9">
        <f t="shared" si="572"/>
        <v>0</v>
      </c>
      <c r="G4033" s="9">
        <v>0</v>
      </c>
      <c r="H4033" s="9">
        <v>0.5</v>
      </c>
      <c r="I4033" s="9"/>
      <c r="J4033" s="9">
        <v>-0.22700000000000001</v>
      </c>
      <c r="K4033" s="9">
        <v>97.2</v>
      </c>
      <c r="L4033" s="9">
        <v>0.22620000000000001</v>
      </c>
      <c r="M4033" s="9">
        <v>0.28860000000000002</v>
      </c>
      <c r="N4033" s="9">
        <v>0</v>
      </c>
      <c r="O4033" s="9">
        <v>0.6</v>
      </c>
      <c r="P4033" s="9"/>
      <c r="Q4033" s="9"/>
      <c r="R4033" s="9"/>
      <c r="T4033">
        <f t="shared" si="567"/>
        <v>1682100</v>
      </c>
      <c r="U4033">
        <v>0.7</v>
      </c>
      <c r="V4033">
        <f t="shared" si="574"/>
        <v>0</v>
      </c>
      <c r="W4033" t="str">
        <f t="shared" si="568"/>
        <v/>
      </c>
      <c r="X4033" t="str">
        <f t="shared" si="569"/>
        <v/>
      </c>
      <c r="Y4033" t="str">
        <f t="shared" si="575"/>
        <v/>
      </c>
      <c r="Z4033" s="9"/>
      <c r="AA4033" s="14">
        <f t="shared" si="570"/>
        <v>0.58399999999999996</v>
      </c>
      <c r="AB4033" s="14">
        <f t="shared" si="571"/>
        <v>1.7000000000000001E-2</v>
      </c>
    </row>
    <row r="4034" spans="1:28" x14ac:dyDescent="0.25">
      <c r="A4034" s="10">
        <f t="shared" si="573"/>
        <v>45459</v>
      </c>
      <c r="B4034" s="11">
        <v>168</v>
      </c>
      <c r="C4034" s="11">
        <v>2200</v>
      </c>
      <c r="D4034" s="12">
        <v>676.91666666666697</v>
      </c>
      <c r="E4034" s="9">
        <v>63.96</v>
      </c>
      <c r="F4034" s="9">
        <f t="shared" si="572"/>
        <v>0</v>
      </c>
      <c r="G4034" s="9">
        <v>0</v>
      </c>
      <c r="H4034" s="9">
        <v>0</v>
      </c>
      <c r="I4034" s="9"/>
      <c r="J4034" s="9">
        <v>-8.7999999999999995E-2</v>
      </c>
      <c r="K4034" s="9">
        <v>97.7</v>
      </c>
      <c r="L4034" s="9">
        <v>0.2276</v>
      </c>
      <c r="M4034" s="9">
        <v>0.29010000000000002</v>
      </c>
      <c r="N4034" s="9">
        <v>0</v>
      </c>
      <c r="O4034" s="9">
        <v>0.6</v>
      </c>
      <c r="P4034" s="9"/>
      <c r="Q4034" s="9"/>
      <c r="R4034" s="9"/>
      <c r="T4034">
        <f t="shared" si="567"/>
        <v>1682200</v>
      </c>
      <c r="U4034">
        <v>0</v>
      </c>
      <c r="V4034">
        <f t="shared" si="574"/>
        <v>0</v>
      </c>
      <c r="W4034" t="str">
        <f t="shared" si="568"/>
        <v/>
      </c>
      <c r="X4034" t="str">
        <f t="shared" si="569"/>
        <v/>
      </c>
      <c r="Y4034" t="str">
        <f t="shared" si="575"/>
        <v/>
      </c>
      <c r="Z4034" s="9"/>
      <c r="AA4034" s="14">
        <f t="shared" si="570"/>
        <v>0.59299999999999997</v>
      </c>
      <c r="AB4034" s="14">
        <f t="shared" si="571"/>
        <v>1.4E-2</v>
      </c>
    </row>
    <row r="4035" spans="1:28" x14ac:dyDescent="0.25">
      <c r="A4035" s="10">
        <f t="shared" si="573"/>
        <v>45459</v>
      </c>
      <c r="B4035" s="11">
        <v>168</v>
      </c>
      <c r="C4035" s="11">
        <v>2300</v>
      </c>
      <c r="D4035" s="12">
        <v>676.95833333333303</v>
      </c>
      <c r="E4035" s="9">
        <v>64.08</v>
      </c>
      <c r="F4035" s="9">
        <f t="shared" si="572"/>
        <v>7.9999999999998295E-2</v>
      </c>
      <c r="G4035" s="9">
        <v>0</v>
      </c>
      <c r="H4035" s="9">
        <v>0</v>
      </c>
      <c r="I4035" s="9"/>
      <c r="J4035" s="9">
        <v>-4.0000000000000001E-3</v>
      </c>
      <c r="K4035" s="9">
        <v>98</v>
      </c>
      <c r="L4035" s="9">
        <v>0.2276</v>
      </c>
      <c r="M4035" s="9">
        <v>0.29149999999999998</v>
      </c>
      <c r="N4035" s="9">
        <v>0</v>
      </c>
      <c r="O4035" s="9">
        <v>0.6</v>
      </c>
      <c r="P4035" s="9"/>
      <c r="Q4035" s="9"/>
      <c r="R4035" s="9"/>
      <c r="T4035">
        <f t="shared" si="567"/>
        <v>1682300</v>
      </c>
      <c r="U4035">
        <v>0</v>
      </c>
      <c r="V4035">
        <f t="shared" si="574"/>
        <v>0</v>
      </c>
      <c r="W4035" t="str">
        <f t="shared" si="568"/>
        <v/>
      </c>
      <c r="X4035" t="str">
        <f t="shared" si="569"/>
        <v/>
      </c>
      <c r="Y4035" t="str">
        <f t="shared" si="575"/>
        <v/>
      </c>
      <c r="Z4035" s="9"/>
      <c r="AA4035" s="14">
        <f t="shared" si="570"/>
        <v>0.59799999999999998</v>
      </c>
      <c r="AB4035" s="14">
        <f t="shared" si="571"/>
        <v>1.2E-2</v>
      </c>
    </row>
    <row r="4036" spans="1:28" x14ac:dyDescent="0.25">
      <c r="A4036" s="10">
        <f t="shared" si="573"/>
        <v>45459</v>
      </c>
      <c r="B4036" s="11">
        <v>168</v>
      </c>
      <c r="C4036" s="11">
        <v>2400</v>
      </c>
      <c r="D4036" s="12">
        <v>677</v>
      </c>
      <c r="E4036" s="9">
        <v>62.44</v>
      </c>
      <c r="F4036" s="9">
        <f t="shared" si="572"/>
        <v>0</v>
      </c>
      <c r="G4036" s="9">
        <v>0</v>
      </c>
      <c r="H4036" s="9">
        <v>1.01</v>
      </c>
      <c r="I4036" s="9"/>
      <c r="J4036" s="9">
        <v>0.13500000000000001</v>
      </c>
      <c r="K4036" s="9">
        <v>98.3</v>
      </c>
      <c r="L4036" s="9">
        <v>0.2276</v>
      </c>
      <c r="M4036" s="9">
        <v>0.29149999999999998</v>
      </c>
      <c r="N4036" s="9">
        <v>0</v>
      </c>
      <c r="O4036" s="9">
        <v>0.6</v>
      </c>
      <c r="P4036" s="9"/>
      <c r="Q4036" s="9"/>
      <c r="R4036" s="9"/>
      <c r="T4036">
        <f t="shared" si="567"/>
        <v>1682400</v>
      </c>
      <c r="U4036">
        <v>0</v>
      </c>
      <c r="V4036">
        <f t="shared" si="574"/>
        <v>0</v>
      </c>
      <c r="W4036">
        <f t="shared" si="568"/>
        <v>0.22800000000000001</v>
      </c>
      <c r="X4036">
        <f t="shared" si="569"/>
        <v>0.29199999999999998</v>
      </c>
      <c r="Y4036">
        <f t="shared" si="575"/>
        <v>0</v>
      </c>
      <c r="Z4036" s="9"/>
      <c r="AA4036" s="14">
        <f t="shared" si="570"/>
        <v>0.60599999999999998</v>
      </c>
      <c r="AB4036" s="14">
        <f t="shared" si="571"/>
        <v>0.01</v>
      </c>
    </row>
    <row r="4037" spans="1:28" x14ac:dyDescent="0.25">
      <c r="A4037" s="10">
        <f t="shared" si="573"/>
        <v>45460</v>
      </c>
      <c r="B4037" s="11">
        <v>169</v>
      </c>
      <c r="C4037" s="11">
        <v>100</v>
      </c>
      <c r="D4037" s="12">
        <v>677.04166666666697</v>
      </c>
      <c r="E4037" s="9">
        <v>62.91</v>
      </c>
      <c r="F4037" s="9">
        <f t="shared" si="572"/>
        <v>0</v>
      </c>
      <c r="G4037" s="9">
        <v>0</v>
      </c>
      <c r="H4037" s="9">
        <v>1.51</v>
      </c>
      <c r="I4037" s="9"/>
      <c r="J4037" s="9">
        <v>-3.2000000000000001E-2</v>
      </c>
      <c r="K4037" s="9">
        <v>98.7</v>
      </c>
      <c r="L4037" s="9">
        <v>0.2276</v>
      </c>
      <c r="M4037" s="9">
        <v>0.2923</v>
      </c>
      <c r="N4037" s="9">
        <v>0</v>
      </c>
      <c r="O4037" s="9">
        <v>0.6</v>
      </c>
      <c r="P4037" s="9"/>
      <c r="Q4037" s="9"/>
      <c r="R4037" s="9"/>
      <c r="T4037">
        <f t="shared" ref="T4037:T4100" si="576">B4037*10000+C4037</f>
        <v>1690100</v>
      </c>
      <c r="U4037">
        <v>0</v>
      </c>
      <c r="V4037">
        <f t="shared" si="574"/>
        <v>0</v>
      </c>
      <c r="W4037" t="str">
        <f t="shared" ref="W4037:W4100" si="577">IF(C4037=2400,ROUND(L4037,3),"")</f>
        <v/>
      </c>
      <c r="X4037" t="str">
        <f t="shared" ref="X4037:X4100" si="578">IF(C4037=2400,ROUND(M4037,3),"")</f>
        <v/>
      </c>
      <c r="Y4037" t="str">
        <f t="shared" si="575"/>
        <v/>
      </c>
      <c r="Z4037" s="9"/>
      <c r="AA4037" s="14">
        <f t="shared" ref="AA4037:AA4100" si="579">ROUND((0.6105*(EXP((17.273*J4037)/(J4037+237.3))))*K4037/100,3)</f>
        <v>0.60099999999999998</v>
      </c>
      <c r="AB4037" s="14">
        <f t="shared" ref="AB4037:AB4100" si="580">ROUND(AA4037/K4037*(100-K4037),3)</f>
        <v>8.0000000000000002E-3</v>
      </c>
    </row>
    <row r="4038" spans="1:28" x14ac:dyDescent="0.25">
      <c r="A4038" s="10">
        <f t="shared" si="573"/>
        <v>45460</v>
      </c>
      <c r="B4038" s="11">
        <v>169</v>
      </c>
      <c r="C4038" s="11">
        <v>200</v>
      </c>
      <c r="D4038" s="12">
        <v>677.08333333333303</v>
      </c>
      <c r="E4038" s="9">
        <v>62.56</v>
      </c>
      <c r="F4038" s="9">
        <f t="shared" ref="F4038:F4101" si="581">IF(E4038&gt;F$2,E4038-F$2,0)</f>
        <v>0</v>
      </c>
      <c r="G4038" s="9">
        <v>0</v>
      </c>
      <c r="H4038" s="9">
        <v>0</v>
      </c>
      <c r="I4038" s="9"/>
      <c r="J4038" s="9">
        <v>7.9000000000000001E-2</v>
      </c>
      <c r="K4038" s="9">
        <v>98.9</v>
      </c>
      <c r="L4038" s="9">
        <v>0.2276</v>
      </c>
      <c r="M4038" s="9">
        <v>0.2923</v>
      </c>
      <c r="N4038" s="9">
        <v>0</v>
      </c>
      <c r="O4038" s="9">
        <v>0.6</v>
      </c>
      <c r="P4038" s="9"/>
      <c r="Q4038" s="9"/>
      <c r="R4038" s="9"/>
      <c r="T4038">
        <f t="shared" si="576"/>
        <v>1690200</v>
      </c>
      <c r="U4038">
        <v>0</v>
      </c>
      <c r="V4038">
        <f t="shared" si="574"/>
        <v>0</v>
      </c>
      <c r="W4038" t="str">
        <f t="shared" si="577"/>
        <v/>
      </c>
      <c r="X4038" t="str">
        <f t="shared" si="578"/>
        <v/>
      </c>
      <c r="Y4038" t="str">
        <f t="shared" si="575"/>
        <v/>
      </c>
      <c r="Z4038" s="9"/>
      <c r="AA4038" s="14">
        <f t="shared" si="579"/>
        <v>0.60699999999999998</v>
      </c>
      <c r="AB4038" s="14">
        <f t="shared" si="580"/>
        <v>7.0000000000000001E-3</v>
      </c>
    </row>
    <row r="4039" spans="1:28" x14ac:dyDescent="0.25">
      <c r="A4039" s="10">
        <f t="shared" ref="A4039:A4102" si="582">A$5-1+B4039</f>
        <v>45460</v>
      </c>
      <c r="B4039" s="11">
        <v>169</v>
      </c>
      <c r="C4039" s="11">
        <v>300</v>
      </c>
      <c r="D4039" s="12">
        <v>677.125</v>
      </c>
      <c r="E4039" s="9">
        <v>63.84</v>
      </c>
      <c r="F4039" s="9">
        <f t="shared" si="581"/>
        <v>0</v>
      </c>
      <c r="G4039" s="9">
        <v>0</v>
      </c>
      <c r="H4039" s="9">
        <v>0.5</v>
      </c>
      <c r="I4039" s="9"/>
      <c r="J4039" s="9">
        <v>7.9000000000000001E-2</v>
      </c>
      <c r="K4039" s="9">
        <v>99.1</v>
      </c>
      <c r="L4039" s="9">
        <v>0.2276</v>
      </c>
      <c r="M4039" s="9">
        <v>0.2923</v>
      </c>
      <c r="N4039" s="9">
        <v>0</v>
      </c>
      <c r="O4039" s="9">
        <v>0.6</v>
      </c>
      <c r="P4039" s="9"/>
      <c r="Q4039" s="9"/>
      <c r="R4039" s="9"/>
      <c r="T4039">
        <f t="shared" si="576"/>
        <v>1690300</v>
      </c>
      <c r="U4039">
        <v>0</v>
      </c>
      <c r="V4039">
        <f t="shared" si="574"/>
        <v>0</v>
      </c>
      <c r="W4039" t="str">
        <f t="shared" si="577"/>
        <v/>
      </c>
      <c r="X4039" t="str">
        <f t="shared" si="578"/>
        <v/>
      </c>
      <c r="Y4039" t="str">
        <f t="shared" si="575"/>
        <v/>
      </c>
      <c r="Z4039" s="9"/>
      <c r="AA4039" s="14">
        <f t="shared" si="579"/>
        <v>0.60799999999999998</v>
      </c>
      <c r="AB4039" s="14">
        <f t="shared" si="580"/>
        <v>6.0000000000000001E-3</v>
      </c>
    </row>
    <row r="4040" spans="1:28" x14ac:dyDescent="0.25">
      <c r="A4040" s="10">
        <f t="shared" si="582"/>
        <v>45460</v>
      </c>
      <c r="B4040" s="11">
        <v>169</v>
      </c>
      <c r="C4040" s="11">
        <v>400</v>
      </c>
      <c r="D4040" s="12">
        <v>677.16666666666697</v>
      </c>
      <c r="E4040" s="9">
        <v>64.19</v>
      </c>
      <c r="F4040" s="9">
        <f t="shared" si="581"/>
        <v>0.18999999999999773</v>
      </c>
      <c r="G4040" s="9">
        <v>0</v>
      </c>
      <c r="H4040" s="9">
        <v>1.51</v>
      </c>
      <c r="I4040" s="9"/>
      <c r="J4040" s="9">
        <v>2.4E-2</v>
      </c>
      <c r="K4040" s="9">
        <v>99.2</v>
      </c>
      <c r="L4040" s="9">
        <v>0.2276</v>
      </c>
      <c r="M4040" s="9">
        <v>0.2923</v>
      </c>
      <c r="N4040" s="9">
        <v>0</v>
      </c>
      <c r="O4040" s="9">
        <v>0.6</v>
      </c>
      <c r="P4040" s="9"/>
      <c r="Q4040" s="9"/>
      <c r="R4040" s="9"/>
      <c r="T4040">
        <f t="shared" si="576"/>
        <v>1690400</v>
      </c>
      <c r="U4040">
        <v>0</v>
      </c>
      <c r="V4040">
        <f t="shared" si="574"/>
        <v>0</v>
      </c>
      <c r="W4040" t="str">
        <f t="shared" si="577"/>
        <v/>
      </c>
      <c r="X4040" t="str">
        <f t="shared" si="578"/>
        <v/>
      </c>
      <c r="Y4040" t="str">
        <f t="shared" si="575"/>
        <v/>
      </c>
      <c r="Z4040" s="9"/>
      <c r="AA4040" s="14">
        <f t="shared" si="579"/>
        <v>0.60699999999999998</v>
      </c>
      <c r="AB4040" s="14">
        <f t="shared" si="580"/>
        <v>5.0000000000000001E-3</v>
      </c>
    </row>
    <row r="4041" spans="1:28" x14ac:dyDescent="0.25">
      <c r="A4041" s="10">
        <f t="shared" si="582"/>
        <v>45460</v>
      </c>
      <c r="B4041" s="11">
        <v>169</v>
      </c>
      <c r="C4041" s="11">
        <v>500</v>
      </c>
      <c r="D4041" s="12">
        <v>677.20833333333303</v>
      </c>
      <c r="E4041" s="9">
        <v>63.61</v>
      </c>
      <c r="F4041" s="9">
        <f t="shared" si="581"/>
        <v>0</v>
      </c>
      <c r="G4041" s="9">
        <v>0</v>
      </c>
      <c r="H4041" s="9">
        <v>2.0099999999999998</v>
      </c>
      <c r="I4041" s="9"/>
      <c r="J4041" s="9">
        <v>0.13500000000000001</v>
      </c>
      <c r="K4041" s="9">
        <v>99.2</v>
      </c>
      <c r="L4041" s="9">
        <v>0.22839999999999999</v>
      </c>
      <c r="M4041" s="9">
        <v>0.2923</v>
      </c>
      <c r="N4041" s="9">
        <v>0</v>
      </c>
      <c r="O4041" s="9">
        <v>11.9</v>
      </c>
      <c r="P4041" s="9"/>
      <c r="Q4041" s="9"/>
      <c r="R4041" s="9"/>
      <c r="T4041">
        <f t="shared" si="576"/>
        <v>1690500</v>
      </c>
      <c r="U4041">
        <v>30.8</v>
      </c>
      <c r="V4041">
        <f t="shared" si="574"/>
        <v>11.9</v>
      </c>
      <c r="W4041" t="str">
        <f t="shared" si="577"/>
        <v/>
      </c>
      <c r="X4041" t="str">
        <f t="shared" si="578"/>
        <v/>
      </c>
      <c r="Y4041" t="str">
        <f t="shared" si="575"/>
        <v/>
      </c>
      <c r="Z4041" s="9"/>
      <c r="AA4041" s="14">
        <f t="shared" si="579"/>
        <v>0.61199999999999999</v>
      </c>
      <c r="AB4041" s="14">
        <f t="shared" si="580"/>
        <v>5.0000000000000001E-3</v>
      </c>
    </row>
    <row r="4042" spans="1:28" x14ac:dyDescent="0.25">
      <c r="A4042" s="10">
        <f t="shared" si="582"/>
        <v>45460</v>
      </c>
      <c r="B4042" s="11">
        <v>169</v>
      </c>
      <c r="C4042" s="11">
        <v>600</v>
      </c>
      <c r="D4042" s="12">
        <v>677.25</v>
      </c>
      <c r="E4042" s="9">
        <v>63.61</v>
      </c>
      <c r="F4042" s="9">
        <f t="shared" si="581"/>
        <v>0</v>
      </c>
      <c r="G4042" s="9">
        <v>0</v>
      </c>
      <c r="H4042" s="9">
        <v>2.52</v>
      </c>
      <c r="I4042" s="9"/>
      <c r="J4042" s="9">
        <v>0.66</v>
      </c>
      <c r="K4042" s="9">
        <v>99</v>
      </c>
      <c r="L4042" s="9">
        <v>0.2276</v>
      </c>
      <c r="M4042" s="9">
        <v>0.29149999999999998</v>
      </c>
      <c r="N4042" s="9">
        <v>0</v>
      </c>
      <c r="O4042" s="9">
        <v>76.900000000000006</v>
      </c>
      <c r="P4042" s="9"/>
      <c r="Q4042" s="9"/>
      <c r="R4042" s="9"/>
      <c r="T4042">
        <f t="shared" si="576"/>
        <v>1690600</v>
      </c>
      <c r="U4042">
        <v>168.3</v>
      </c>
      <c r="V4042">
        <f t="shared" si="574"/>
        <v>76.900000000000006</v>
      </c>
      <c r="W4042" t="str">
        <f t="shared" si="577"/>
        <v/>
      </c>
      <c r="X4042" t="str">
        <f t="shared" si="578"/>
        <v/>
      </c>
      <c r="Y4042" t="str">
        <f t="shared" si="575"/>
        <v/>
      </c>
      <c r="Z4042" s="9"/>
      <c r="AA4042" s="14">
        <f t="shared" si="579"/>
        <v>0.63400000000000001</v>
      </c>
      <c r="AB4042" s="14">
        <f t="shared" si="580"/>
        <v>6.0000000000000001E-3</v>
      </c>
    </row>
    <row r="4043" spans="1:28" x14ac:dyDescent="0.25">
      <c r="A4043" s="10">
        <f t="shared" si="582"/>
        <v>45460</v>
      </c>
      <c r="B4043" s="11">
        <v>169</v>
      </c>
      <c r="C4043" s="11">
        <v>700</v>
      </c>
      <c r="D4043" s="12">
        <v>677.29166666666697</v>
      </c>
      <c r="E4043" s="9">
        <v>64.78</v>
      </c>
      <c r="F4043" s="9">
        <f t="shared" si="581"/>
        <v>0.78000000000000114</v>
      </c>
      <c r="G4043" s="9">
        <v>0</v>
      </c>
      <c r="H4043" s="9">
        <v>3.02</v>
      </c>
      <c r="I4043" s="9"/>
      <c r="J4043" s="9">
        <v>1.5880000000000001</v>
      </c>
      <c r="K4043" s="9">
        <v>98.6</v>
      </c>
      <c r="L4043" s="9">
        <v>0.22839999999999999</v>
      </c>
      <c r="M4043" s="9">
        <v>0.29149999999999998</v>
      </c>
      <c r="N4043" s="9">
        <v>0</v>
      </c>
      <c r="O4043" s="9">
        <v>54.4</v>
      </c>
      <c r="P4043" s="9"/>
      <c r="Q4043" s="9"/>
      <c r="R4043" s="9"/>
      <c r="T4043">
        <f t="shared" si="576"/>
        <v>1690700</v>
      </c>
      <c r="U4043">
        <v>342.3</v>
      </c>
      <c r="V4043">
        <f t="shared" si="574"/>
        <v>54.4</v>
      </c>
      <c r="W4043" t="str">
        <f t="shared" si="577"/>
        <v/>
      </c>
      <c r="X4043" t="str">
        <f t="shared" si="578"/>
        <v/>
      </c>
      <c r="Y4043" t="str">
        <f t="shared" si="575"/>
        <v/>
      </c>
      <c r="Z4043" s="9"/>
      <c r="AA4043" s="14">
        <f t="shared" si="579"/>
        <v>0.67500000000000004</v>
      </c>
      <c r="AB4043" s="14">
        <f t="shared" si="580"/>
        <v>0.01</v>
      </c>
    </row>
    <row r="4044" spans="1:28" x14ac:dyDescent="0.25">
      <c r="A4044" s="10">
        <f t="shared" si="582"/>
        <v>45460</v>
      </c>
      <c r="B4044" s="11">
        <v>169</v>
      </c>
      <c r="C4044" s="11">
        <v>800</v>
      </c>
      <c r="D4044" s="12">
        <v>677.33333333333303</v>
      </c>
      <c r="E4044" s="9">
        <v>64.08</v>
      </c>
      <c r="F4044" s="9">
        <f t="shared" si="581"/>
        <v>7.9999999999998295E-2</v>
      </c>
      <c r="G4044" s="9">
        <v>0</v>
      </c>
      <c r="H4044" s="9">
        <v>3.52</v>
      </c>
      <c r="I4044" s="9"/>
      <c r="J4044" s="9">
        <v>1.9670000000000001</v>
      </c>
      <c r="K4044" s="9">
        <v>97.3</v>
      </c>
      <c r="L4044" s="9">
        <v>0.2298</v>
      </c>
      <c r="M4044" s="9">
        <v>0.2908</v>
      </c>
      <c r="N4044" s="9">
        <v>1</v>
      </c>
      <c r="O4044" s="9">
        <v>208.1</v>
      </c>
      <c r="P4044" s="9"/>
      <c r="Q4044" s="9"/>
      <c r="R4044" s="9"/>
      <c r="T4044">
        <f t="shared" si="576"/>
        <v>1690800</v>
      </c>
      <c r="U4044">
        <v>521.70000000000005</v>
      </c>
      <c r="V4044">
        <f t="shared" si="574"/>
        <v>208.1</v>
      </c>
      <c r="W4044" t="str">
        <f t="shared" si="577"/>
        <v/>
      </c>
      <c r="X4044" t="str">
        <f t="shared" si="578"/>
        <v/>
      </c>
      <c r="Y4044" t="str">
        <f t="shared" si="575"/>
        <v/>
      </c>
      <c r="Z4044" s="9"/>
      <c r="AA4044" s="14">
        <f t="shared" si="579"/>
        <v>0.68500000000000005</v>
      </c>
      <c r="AB4044" s="14">
        <f t="shared" si="580"/>
        <v>1.9E-2</v>
      </c>
    </row>
    <row r="4045" spans="1:28" x14ac:dyDescent="0.25">
      <c r="A4045" s="10">
        <f t="shared" si="582"/>
        <v>45460</v>
      </c>
      <c r="B4045" s="11">
        <v>169</v>
      </c>
      <c r="C4045" s="11">
        <v>900</v>
      </c>
      <c r="D4045" s="12">
        <v>677.375</v>
      </c>
      <c r="E4045" s="9">
        <v>65.83</v>
      </c>
      <c r="F4045" s="9">
        <f t="shared" si="581"/>
        <v>1.8299999999999983</v>
      </c>
      <c r="G4045" s="9">
        <v>0.5</v>
      </c>
      <c r="H4045" s="9">
        <v>4.03</v>
      </c>
      <c r="I4045" s="9"/>
      <c r="J4045" s="9">
        <v>2.5840000000000001</v>
      </c>
      <c r="K4045" s="9">
        <v>97.3</v>
      </c>
      <c r="L4045" s="9">
        <v>0.23050000000000001</v>
      </c>
      <c r="M4045" s="9">
        <v>0.29149999999999998</v>
      </c>
      <c r="N4045" s="9">
        <v>5.6</v>
      </c>
      <c r="O4045" s="9">
        <v>224.4</v>
      </c>
      <c r="P4045" s="9"/>
      <c r="Q4045" s="9"/>
      <c r="R4045" s="9"/>
      <c r="T4045">
        <f t="shared" si="576"/>
        <v>1690900</v>
      </c>
      <c r="U4045">
        <v>687.8</v>
      </c>
      <c r="V4045">
        <f t="shared" si="574"/>
        <v>224.4</v>
      </c>
      <c r="W4045" t="str">
        <f t="shared" si="577"/>
        <v/>
      </c>
      <c r="X4045" t="str">
        <f t="shared" si="578"/>
        <v/>
      </c>
      <c r="Y4045" t="str">
        <f t="shared" si="575"/>
        <v/>
      </c>
      <c r="Z4045" s="9"/>
      <c r="AA4045" s="14">
        <f t="shared" si="579"/>
        <v>0.71499999999999997</v>
      </c>
      <c r="AB4045" s="14">
        <f t="shared" si="580"/>
        <v>0.02</v>
      </c>
    </row>
    <row r="4046" spans="1:28" x14ac:dyDescent="0.25">
      <c r="A4046" s="10">
        <f t="shared" si="582"/>
        <v>45460</v>
      </c>
      <c r="B4046" s="11">
        <v>169</v>
      </c>
      <c r="C4046" s="11">
        <v>1000</v>
      </c>
      <c r="D4046" s="12">
        <v>677.41666666666697</v>
      </c>
      <c r="E4046" s="9">
        <v>65.25</v>
      </c>
      <c r="F4046" s="9">
        <f t="shared" si="581"/>
        <v>1.25</v>
      </c>
      <c r="G4046" s="9">
        <v>0.5</v>
      </c>
      <c r="H4046" s="9">
        <v>4.03</v>
      </c>
      <c r="I4046" s="9"/>
      <c r="J4046" s="9">
        <v>3.2480000000000002</v>
      </c>
      <c r="K4046" s="9">
        <v>94.8</v>
      </c>
      <c r="L4046" s="9">
        <v>0.23269999999999999</v>
      </c>
      <c r="M4046" s="9">
        <v>0.2923</v>
      </c>
      <c r="N4046" s="9">
        <v>0.6</v>
      </c>
      <c r="O4046" s="9">
        <v>293.10000000000002</v>
      </c>
      <c r="P4046" s="9"/>
      <c r="Q4046" s="9"/>
      <c r="R4046" s="9"/>
      <c r="T4046">
        <f t="shared" si="576"/>
        <v>1691000</v>
      </c>
      <c r="U4046">
        <v>827.7</v>
      </c>
      <c r="V4046">
        <f t="shared" si="574"/>
        <v>293.10000000000002</v>
      </c>
      <c r="W4046" t="str">
        <f t="shared" si="577"/>
        <v/>
      </c>
      <c r="X4046" t="str">
        <f t="shared" si="578"/>
        <v/>
      </c>
      <c r="Y4046" t="str">
        <f t="shared" si="575"/>
        <v/>
      </c>
      <c r="Z4046" s="9"/>
      <c r="AA4046" s="14">
        <f t="shared" si="579"/>
        <v>0.73099999999999998</v>
      </c>
      <c r="AB4046" s="14">
        <f t="shared" si="580"/>
        <v>0.04</v>
      </c>
    </row>
    <row r="4047" spans="1:28" x14ac:dyDescent="0.25">
      <c r="A4047" s="10">
        <f t="shared" si="582"/>
        <v>45460</v>
      </c>
      <c r="B4047" s="11">
        <v>169</v>
      </c>
      <c r="C4047" s="11">
        <v>1100</v>
      </c>
      <c r="D4047" s="12">
        <v>677.45833333333303</v>
      </c>
      <c r="E4047" s="9">
        <v>64.540000000000006</v>
      </c>
      <c r="F4047" s="9">
        <f t="shared" si="581"/>
        <v>0.54000000000000625</v>
      </c>
      <c r="G4047" s="9">
        <v>0.5</v>
      </c>
      <c r="H4047" s="9">
        <v>5.54</v>
      </c>
      <c r="I4047" s="9"/>
      <c r="J4047" s="9">
        <v>3.3540000000000001</v>
      </c>
      <c r="K4047" s="9">
        <v>94.4</v>
      </c>
      <c r="L4047" s="9">
        <v>0.23419999999999999</v>
      </c>
      <c r="M4047" s="9">
        <v>0.29520000000000002</v>
      </c>
      <c r="N4047" s="9">
        <v>0</v>
      </c>
      <c r="O4047" s="9">
        <v>255.6</v>
      </c>
      <c r="P4047" s="9"/>
      <c r="Q4047" s="9"/>
      <c r="R4047" s="9"/>
      <c r="T4047">
        <f t="shared" si="576"/>
        <v>1691100</v>
      </c>
      <c r="U4047">
        <v>930.2</v>
      </c>
      <c r="V4047">
        <f t="shared" si="574"/>
        <v>255.6</v>
      </c>
      <c r="W4047" t="str">
        <f t="shared" si="577"/>
        <v/>
      </c>
      <c r="X4047" t="str">
        <f t="shared" si="578"/>
        <v/>
      </c>
      <c r="Y4047" t="str">
        <f t="shared" si="575"/>
        <v/>
      </c>
      <c r="Z4047" s="9"/>
      <c r="AA4047" s="14">
        <f t="shared" si="579"/>
        <v>0.73299999999999998</v>
      </c>
      <c r="AB4047" s="14">
        <f t="shared" si="580"/>
        <v>4.2999999999999997E-2</v>
      </c>
    </row>
    <row r="4048" spans="1:28" x14ac:dyDescent="0.25">
      <c r="A4048" s="10">
        <f t="shared" si="582"/>
        <v>45460</v>
      </c>
      <c r="B4048" s="11">
        <v>169</v>
      </c>
      <c r="C4048" s="11">
        <v>1200</v>
      </c>
      <c r="D4048" s="12">
        <v>677.5</v>
      </c>
      <c r="E4048" s="9">
        <v>63.49</v>
      </c>
      <c r="F4048" s="9">
        <f t="shared" si="581"/>
        <v>0</v>
      </c>
      <c r="G4048" s="9">
        <v>1.01</v>
      </c>
      <c r="H4048" s="9">
        <v>5.03</v>
      </c>
      <c r="I4048" s="9"/>
      <c r="J4048" s="9">
        <v>5.8470000000000004</v>
      </c>
      <c r="K4048" s="9">
        <v>91.3</v>
      </c>
      <c r="L4048" s="9">
        <v>0.23780000000000001</v>
      </c>
      <c r="M4048" s="9">
        <v>0.30170000000000002</v>
      </c>
      <c r="N4048" s="9">
        <v>0</v>
      </c>
      <c r="O4048" s="9">
        <v>579.4</v>
      </c>
      <c r="P4048" s="9"/>
      <c r="Q4048" s="9"/>
      <c r="R4048" s="9"/>
      <c r="T4048">
        <f t="shared" si="576"/>
        <v>1691200</v>
      </c>
      <c r="U4048">
        <v>987.3</v>
      </c>
      <c r="V4048">
        <f t="shared" si="574"/>
        <v>579.4</v>
      </c>
      <c r="W4048" t="str">
        <f t="shared" si="577"/>
        <v/>
      </c>
      <c r="X4048" t="str">
        <f t="shared" si="578"/>
        <v/>
      </c>
      <c r="Y4048" t="str">
        <f t="shared" si="575"/>
        <v/>
      </c>
      <c r="Z4048" s="9"/>
      <c r="AA4048" s="14">
        <f t="shared" si="579"/>
        <v>0.84399999999999997</v>
      </c>
      <c r="AB4048" s="14">
        <f t="shared" si="580"/>
        <v>0.08</v>
      </c>
    </row>
    <row r="4049" spans="1:28" x14ac:dyDescent="0.25">
      <c r="A4049" s="10">
        <f t="shared" si="582"/>
        <v>45460</v>
      </c>
      <c r="B4049" s="11">
        <v>169</v>
      </c>
      <c r="C4049" s="11">
        <v>1300</v>
      </c>
      <c r="D4049" s="12">
        <v>677.54166666666697</v>
      </c>
      <c r="E4049" s="9">
        <v>63.61</v>
      </c>
      <c r="F4049" s="9">
        <f t="shared" si="581"/>
        <v>0</v>
      </c>
      <c r="G4049" s="9">
        <v>1.01</v>
      </c>
      <c r="H4049" s="9">
        <v>5.03</v>
      </c>
      <c r="I4049" s="9"/>
      <c r="J4049" s="9">
        <v>3.88</v>
      </c>
      <c r="K4049" s="9">
        <v>87.3</v>
      </c>
      <c r="L4049" s="9">
        <v>0.2422</v>
      </c>
      <c r="M4049" s="9">
        <v>0.31330000000000002</v>
      </c>
      <c r="N4049" s="9">
        <v>0</v>
      </c>
      <c r="O4049" s="9">
        <v>478.1</v>
      </c>
      <c r="P4049" s="9"/>
      <c r="Q4049" s="9"/>
      <c r="R4049" s="9"/>
      <c r="T4049">
        <f t="shared" si="576"/>
        <v>1691300</v>
      </c>
      <c r="U4049">
        <v>995.2</v>
      </c>
      <c r="V4049">
        <f t="shared" si="574"/>
        <v>478.1</v>
      </c>
      <c r="W4049" t="str">
        <f t="shared" si="577"/>
        <v/>
      </c>
      <c r="X4049" t="str">
        <f t="shared" si="578"/>
        <v/>
      </c>
      <c r="Y4049" t="str">
        <f t="shared" si="575"/>
        <v/>
      </c>
      <c r="Z4049" s="9"/>
      <c r="AA4049" s="14">
        <f t="shared" si="579"/>
        <v>0.70399999999999996</v>
      </c>
      <c r="AB4049" s="14">
        <f t="shared" si="580"/>
        <v>0.10199999999999999</v>
      </c>
    </row>
    <row r="4050" spans="1:28" x14ac:dyDescent="0.25">
      <c r="A4050" s="10">
        <f t="shared" si="582"/>
        <v>45460</v>
      </c>
      <c r="B4050" s="11">
        <v>169</v>
      </c>
      <c r="C4050" s="11">
        <v>1400</v>
      </c>
      <c r="D4050" s="12">
        <v>677.58333333333303</v>
      </c>
      <c r="E4050" s="9">
        <v>63.84</v>
      </c>
      <c r="F4050" s="9">
        <f t="shared" si="581"/>
        <v>0</v>
      </c>
      <c r="G4050" s="9">
        <v>1.01</v>
      </c>
      <c r="H4050" s="9">
        <v>8.56</v>
      </c>
      <c r="I4050" s="9"/>
      <c r="J4050" s="9">
        <v>2.7440000000000002</v>
      </c>
      <c r="K4050" s="9">
        <v>94.4</v>
      </c>
      <c r="L4050" s="9">
        <v>0.2429</v>
      </c>
      <c r="M4050" s="9">
        <v>0.31909999999999999</v>
      </c>
      <c r="N4050" s="9">
        <v>0.6</v>
      </c>
      <c r="O4050" s="9">
        <v>103.1</v>
      </c>
      <c r="P4050" s="9"/>
      <c r="Q4050" s="9"/>
      <c r="R4050" s="9"/>
      <c r="T4050">
        <f t="shared" si="576"/>
        <v>1691400</v>
      </c>
      <c r="U4050">
        <v>952.8</v>
      </c>
      <c r="V4050">
        <f t="shared" si="574"/>
        <v>103.1</v>
      </c>
      <c r="W4050" t="str">
        <f t="shared" si="577"/>
        <v/>
      </c>
      <c r="X4050" t="str">
        <f t="shared" si="578"/>
        <v/>
      </c>
      <c r="Y4050" t="str">
        <f t="shared" si="575"/>
        <v/>
      </c>
      <c r="Z4050" s="9"/>
      <c r="AA4050" s="14">
        <f t="shared" si="579"/>
        <v>0.70199999999999996</v>
      </c>
      <c r="AB4050" s="14">
        <f t="shared" si="580"/>
        <v>4.2000000000000003E-2</v>
      </c>
    </row>
    <row r="4051" spans="1:28" x14ac:dyDescent="0.25">
      <c r="A4051" s="10">
        <f t="shared" si="582"/>
        <v>45460</v>
      </c>
      <c r="B4051" s="11">
        <v>169</v>
      </c>
      <c r="C4051" s="11">
        <v>1500</v>
      </c>
      <c r="D4051" s="12">
        <v>677.625</v>
      </c>
      <c r="E4051" s="9">
        <v>64.430000000000007</v>
      </c>
      <c r="F4051" s="9">
        <f t="shared" si="581"/>
        <v>0.43000000000000682</v>
      </c>
      <c r="G4051" s="9">
        <v>1.01</v>
      </c>
      <c r="H4051" s="9">
        <v>7.55</v>
      </c>
      <c r="I4051" s="9"/>
      <c r="J4051" s="9">
        <v>2.2360000000000002</v>
      </c>
      <c r="K4051" s="9">
        <v>96.5</v>
      </c>
      <c r="L4051" s="9">
        <v>0.2465</v>
      </c>
      <c r="M4051" s="9">
        <v>0.32279999999999998</v>
      </c>
      <c r="N4051" s="9">
        <v>1.4</v>
      </c>
      <c r="O4051" s="9">
        <v>154.4</v>
      </c>
      <c r="P4051" s="9"/>
      <c r="Q4051" s="9"/>
      <c r="R4051" s="9"/>
      <c r="T4051">
        <f t="shared" si="576"/>
        <v>1691500</v>
      </c>
      <c r="U4051">
        <v>863.7</v>
      </c>
      <c r="V4051">
        <f t="shared" si="574"/>
        <v>154.4</v>
      </c>
      <c r="W4051" t="str">
        <f t="shared" si="577"/>
        <v/>
      </c>
      <c r="X4051" t="str">
        <f t="shared" si="578"/>
        <v/>
      </c>
      <c r="Y4051" t="str">
        <f t="shared" si="575"/>
        <v/>
      </c>
      <c r="Z4051" s="9"/>
      <c r="AA4051" s="14">
        <f t="shared" si="579"/>
        <v>0.69199999999999995</v>
      </c>
      <c r="AB4051" s="14">
        <f t="shared" si="580"/>
        <v>2.5000000000000001E-2</v>
      </c>
    </row>
    <row r="4052" spans="1:28" x14ac:dyDescent="0.25">
      <c r="A4052" s="10">
        <f t="shared" si="582"/>
        <v>45460</v>
      </c>
      <c r="B4052" s="11">
        <v>169</v>
      </c>
      <c r="C4052" s="11">
        <v>1600</v>
      </c>
      <c r="D4052" s="12">
        <v>677.66666666666697</v>
      </c>
      <c r="E4052" s="9">
        <v>64.08</v>
      </c>
      <c r="F4052" s="9">
        <f t="shared" si="581"/>
        <v>7.9999999999998295E-2</v>
      </c>
      <c r="G4052" s="9">
        <v>1.01</v>
      </c>
      <c r="H4052" s="9">
        <v>6.04</v>
      </c>
      <c r="I4052" s="9"/>
      <c r="J4052" s="9">
        <v>5.05</v>
      </c>
      <c r="K4052" s="9">
        <v>94</v>
      </c>
      <c r="L4052" s="9">
        <v>0.24429999999999999</v>
      </c>
      <c r="M4052" s="9">
        <v>0.32640000000000002</v>
      </c>
      <c r="N4052" s="9">
        <v>0</v>
      </c>
      <c r="O4052" s="9">
        <v>390.6</v>
      </c>
      <c r="P4052" s="9"/>
      <c r="Q4052" s="9"/>
      <c r="R4052" s="9"/>
      <c r="T4052">
        <f t="shared" si="576"/>
        <v>1691600</v>
      </c>
      <c r="U4052">
        <v>734.3</v>
      </c>
      <c r="V4052">
        <f t="shared" si="574"/>
        <v>390.6</v>
      </c>
      <c r="W4052" t="str">
        <f t="shared" si="577"/>
        <v/>
      </c>
      <c r="X4052" t="str">
        <f t="shared" si="578"/>
        <v/>
      </c>
      <c r="Y4052" t="str">
        <f t="shared" si="575"/>
        <v/>
      </c>
      <c r="Z4052" s="9"/>
      <c r="AA4052" s="14">
        <f t="shared" si="579"/>
        <v>0.82199999999999995</v>
      </c>
      <c r="AB4052" s="14">
        <f t="shared" si="580"/>
        <v>5.1999999999999998E-2</v>
      </c>
    </row>
    <row r="4053" spans="1:28" x14ac:dyDescent="0.25">
      <c r="A4053" s="10">
        <f t="shared" si="582"/>
        <v>45460</v>
      </c>
      <c r="B4053" s="11">
        <v>169</v>
      </c>
      <c r="C4053" s="11">
        <v>1700</v>
      </c>
      <c r="D4053" s="12">
        <v>677.70833333333303</v>
      </c>
      <c r="E4053" s="9">
        <v>63.96</v>
      </c>
      <c r="F4053" s="9">
        <f t="shared" si="581"/>
        <v>0</v>
      </c>
      <c r="G4053" s="9">
        <v>1.01</v>
      </c>
      <c r="H4053" s="9">
        <v>5.03</v>
      </c>
      <c r="I4053" s="9"/>
      <c r="J4053" s="9">
        <v>3.1680000000000001</v>
      </c>
      <c r="K4053" s="9">
        <v>94</v>
      </c>
      <c r="L4053" s="9">
        <v>0.2429</v>
      </c>
      <c r="M4053" s="9">
        <v>0.3271</v>
      </c>
      <c r="N4053" s="9">
        <v>0</v>
      </c>
      <c r="O4053" s="9">
        <v>136.9</v>
      </c>
      <c r="P4053" s="9"/>
      <c r="Q4053" s="9"/>
      <c r="R4053" s="9"/>
      <c r="T4053">
        <f t="shared" si="576"/>
        <v>1691700</v>
      </c>
      <c r="U4053">
        <v>574.79999999999995</v>
      </c>
      <c r="V4053">
        <f t="shared" si="574"/>
        <v>136.9</v>
      </c>
      <c r="W4053" t="str">
        <f t="shared" si="577"/>
        <v/>
      </c>
      <c r="X4053" t="str">
        <f t="shared" si="578"/>
        <v/>
      </c>
      <c r="Y4053" t="str">
        <f t="shared" si="575"/>
        <v/>
      </c>
      <c r="Z4053" s="9"/>
      <c r="AA4053" s="14">
        <f t="shared" si="579"/>
        <v>0.72099999999999997</v>
      </c>
      <c r="AB4053" s="14">
        <f t="shared" si="580"/>
        <v>4.5999999999999999E-2</v>
      </c>
    </row>
    <row r="4054" spans="1:28" x14ac:dyDescent="0.25">
      <c r="A4054" s="10">
        <f t="shared" si="582"/>
        <v>45460</v>
      </c>
      <c r="B4054" s="11">
        <v>169</v>
      </c>
      <c r="C4054" s="11">
        <v>1800</v>
      </c>
      <c r="D4054" s="12">
        <v>677.75</v>
      </c>
      <c r="E4054" s="9">
        <v>63.73</v>
      </c>
      <c r="F4054" s="9">
        <f t="shared" si="581"/>
        <v>0</v>
      </c>
      <c r="G4054" s="9">
        <v>1.51</v>
      </c>
      <c r="H4054" s="9">
        <v>6.04</v>
      </c>
      <c r="I4054" s="9"/>
      <c r="J4054" s="9">
        <v>1.8049999999999999</v>
      </c>
      <c r="K4054" s="9">
        <v>96.3</v>
      </c>
      <c r="L4054" s="9">
        <v>0.2429</v>
      </c>
      <c r="M4054" s="9">
        <v>0.3271</v>
      </c>
      <c r="N4054" s="9">
        <v>0.2</v>
      </c>
      <c r="O4054" s="9">
        <v>88.1</v>
      </c>
      <c r="P4054" s="9"/>
      <c r="Q4054" s="9"/>
      <c r="R4054" s="9"/>
      <c r="T4054">
        <f t="shared" si="576"/>
        <v>1691800</v>
      </c>
      <c r="U4054">
        <v>398</v>
      </c>
      <c r="V4054">
        <f t="shared" si="574"/>
        <v>88.1</v>
      </c>
      <c r="W4054" t="str">
        <f t="shared" si="577"/>
        <v/>
      </c>
      <c r="X4054" t="str">
        <f t="shared" si="578"/>
        <v/>
      </c>
      <c r="Y4054" t="str">
        <f t="shared" si="575"/>
        <v/>
      </c>
      <c r="Z4054" s="9"/>
      <c r="AA4054" s="14">
        <f t="shared" si="579"/>
        <v>0.67</v>
      </c>
      <c r="AB4054" s="14">
        <f t="shared" si="580"/>
        <v>2.5999999999999999E-2</v>
      </c>
    </row>
    <row r="4055" spans="1:28" x14ac:dyDescent="0.25">
      <c r="A4055" s="10">
        <f t="shared" si="582"/>
        <v>45460</v>
      </c>
      <c r="B4055" s="11">
        <v>169</v>
      </c>
      <c r="C4055" s="11">
        <v>1900</v>
      </c>
      <c r="D4055" s="12">
        <v>677.79166666666697</v>
      </c>
      <c r="E4055" s="9">
        <v>63.84</v>
      </c>
      <c r="F4055" s="9">
        <f t="shared" si="581"/>
        <v>0</v>
      </c>
      <c r="G4055" s="9">
        <v>0.5</v>
      </c>
      <c r="H4055" s="9">
        <v>5.54</v>
      </c>
      <c r="I4055" s="9"/>
      <c r="J4055" s="9">
        <v>1.5609999999999999</v>
      </c>
      <c r="K4055" s="9">
        <v>97.5</v>
      </c>
      <c r="L4055" s="9">
        <v>0.24579999999999999</v>
      </c>
      <c r="M4055" s="9">
        <v>0.32790000000000002</v>
      </c>
      <c r="N4055" s="9">
        <v>1.2</v>
      </c>
      <c r="O4055" s="9">
        <v>13.1</v>
      </c>
      <c r="P4055" s="9"/>
      <c r="Q4055" s="9"/>
      <c r="R4055" s="9"/>
      <c r="T4055">
        <f t="shared" si="576"/>
        <v>1691900</v>
      </c>
      <c r="U4055">
        <v>220.2</v>
      </c>
      <c r="V4055">
        <f t="shared" si="574"/>
        <v>13.1</v>
      </c>
      <c r="W4055" t="str">
        <f t="shared" si="577"/>
        <v/>
      </c>
      <c r="X4055" t="str">
        <f t="shared" si="578"/>
        <v/>
      </c>
      <c r="Y4055" t="str">
        <f t="shared" si="575"/>
        <v/>
      </c>
      <c r="Z4055" s="9"/>
      <c r="AA4055" s="14">
        <f t="shared" si="579"/>
        <v>0.66600000000000004</v>
      </c>
      <c r="AB4055" s="14">
        <f t="shared" si="580"/>
        <v>1.7000000000000001E-2</v>
      </c>
    </row>
    <row r="4056" spans="1:28" x14ac:dyDescent="0.25">
      <c r="A4056" s="10">
        <f t="shared" si="582"/>
        <v>45460</v>
      </c>
      <c r="B4056" s="11">
        <v>169</v>
      </c>
      <c r="C4056" s="11">
        <v>2000</v>
      </c>
      <c r="D4056" s="12">
        <v>677.83333333333303</v>
      </c>
      <c r="E4056" s="9">
        <v>63.84</v>
      </c>
      <c r="F4056" s="9">
        <f t="shared" si="581"/>
        <v>0</v>
      </c>
      <c r="G4056" s="9">
        <v>1.51</v>
      </c>
      <c r="H4056" s="9">
        <v>6.04</v>
      </c>
      <c r="I4056" s="9"/>
      <c r="J4056" s="9">
        <v>0.71499999999999997</v>
      </c>
      <c r="K4056" s="9">
        <v>98.3</v>
      </c>
      <c r="L4056" s="9">
        <v>0.24510000000000001</v>
      </c>
      <c r="M4056" s="9">
        <v>0.32929999999999998</v>
      </c>
      <c r="N4056" s="9">
        <v>0.2</v>
      </c>
      <c r="O4056" s="9">
        <v>1.9</v>
      </c>
      <c r="P4056" s="9"/>
      <c r="Q4056" s="9"/>
      <c r="R4056" s="9"/>
      <c r="T4056">
        <f t="shared" si="576"/>
        <v>1692000</v>
      </c>
      <c r="U4056">
        <v>65</v>
      </c>
      <c r="V4056">
        <f t="shared" si="574"/>
        <v>1.9</v>
      </c>
      <c r="W4056" t="str">
        <f t="shared" si="577"/>
        <v/>
      </c>
      <c r="X4056" t="str">
        <f t="shared" si="578"/>
        <v/>
      </c>
      <c r="Y4056" t="str">
        <f t="shared" si="575"/>
        <v/>
      </c>
      <c r="Z4056" s="9"/>
      <c r="AA4056" s="14">
        <f t="shared" si="579"/>
        <v>0.63200000000000001</v>
      </c>
      <c r="AB4056" s="14">
        <f t="shared" si="580"/>
        <v>1.0999999999999999E-2</v>
      </c>
    </row>
    <row r="4057" spans="1:28" x14ac:dyDescent="0.25">
      <c r="A4057" s="10">
        <f t="shared" si="582"/>
        <v>45460</v>
      </c>
      <c r="B4057" s="11">
        <v>169</v>
      </c>
      <c r="C4057" s="11">
        <v>2100</v>
      </c>
      <c r="D4057" s="12">
        <v>677.875</v>
      </c>
      <c r="E4057" s="9">
        <v>63.96</v>
      </c>
      <c r="F4057" s="9">
        <f t="shared" si="581"/>
        <v>0</v>
      </c>
      <c r="G4057" s="9">
        <v>0.5</v>
      </c>
      <c r="H4057" s="9">
        <v>5.03</v>
      </c>
      <c r="I4057" s="9"/>
      <c r="J4057" s="9">
        <v>0.60499999999999998</v>
      </c>
      <c r="K4057" s="9">
        <v>97.2</v>
      </c>
      <c r="L4057" s="9">
        <v>0.24360000000000001</v>
      </c>
      <c r="M4057" s="9">
        <v>0.3286</v>
      </c>
      <c r="N4057" s="9">
        <v>0</v>
      </c>
      <c r="O4057" s="9">
        <v>0.6</v>
      </c>
      <c r="P4057" s="9"/>
      <c r="Q4057" s="9"/>
      <c r="R4057" s="9"/>
      <c r="T4057">
        <f t="shared" si="576"/>
        <v>1692100</v>
      </c>
      <c r="U4057">
        <v>0.7</v>
      </c>
      <c r="V4057">
        <f t="shared" si="574"/>
        <v>0</v>
      </c>
      <c r="W4057" t="str">
        <f t="shared" si="577"/>
        <v/>
      </c>
      <c r="X4057" t="str">
        <f t="shared" si="578"/>
        <v/>
      </c>
      <c r="Y4057" t="str">
        <f t="shared" si="575"/>
        <v/>
      </c>
      <c r="Z4057" s="9"/>
      <c r="AA4057" s="14">
        <f t="shared" si="579"/>
        <v>0.62</v>
      </c>
      <c r="AB4057" s="14">
        <f t="shared" si="580"/>
        <v>1.7999999999999999E-2</v>
      </c>
    </row>
    <row r="4058" spans="1:28" x14ac:dyDescent="0.25">
      <c r="A4058" s="10">
        <f t="shared" si="582"/>
        <v>45460</v>
      </c>
      <c r="B4058" s="11">
        <v>169</v>
      </c>
      <c r="C4058" s="11">
        <v>2200</v>
      </c>
      <c r="D4058" s="12">
        <v>677.91666666666697</v>
      </c>
      <c r="E4058" s="9">
        <v>63.84</v>
      </c>
      <c r="F4058" s="9">
        <f t="shared" si="581"/>
        <v>0</v>
      </c>
      <c r="G4058" s="9">
        <v>0.5</v>
      </c>
      <c r="H4058" s="9">
        <v>4.53</v>
      </c>
      <c r="I4058" s="9"/>
      <c r="J4058" s="9">
        <v>0.30099999999999999</v>
      </c>
      <c r="K4058" s="9">
        <v>98</v>
      </c>
      <c r="L4058" s="9">
        <v>0.24360000000000001</v>
      </c>
      <c r="M4058" s="9">
        <v>0.3286</v>
      </c>
      <c r="N4058" s="9">
        <v>0.2</v>
      </c>
      <c r="O4058" s="9">
        <v>0.6</v>
      </c>
      <c r="P4058" s="9"/>
      <c r="Q4058" s="9"/>
      <c r="R4058" s="9"/>
      <c r="T4058">
        <f t="shared" si="576"/>
        <v>1692200</v>
      </c>
      <c r="U4058">
        <v>0</v>
      </c>
      <c r="V4058">
        <f t="shared" si="574"/>
        <v>0</v>
      </c>
      <c r="W4058" t="str">
        <f t="shared" si="577"/>
        <v/>
      </c>
      <c r="X4058" t="str">
        <f t="shared" si="578"/>
        <v/>
      </c>
      <c r="Y4058" t="str">
        <f t="shared" si="575"/>
        <v/>
      </c>
      <c r="Z4058" s="9"/>
      <c r="AA4058" s="14">
        <f t="shared" si="579"/>
        <v>0.61199999999999999</v>
      </c>
      <c r="AB4058" s="14">
        <f t="shared" si="580"/>
        <v>1.2E-2</v>
      </c>
    </row>
    <row r="4059" spans="1:28" x14ac:dyDescent="0.25">
      <c r="A4059" s="10">
        <f t="shared" si="582"/>
        <v>45460</v>
      </c>
      <c r="B4059" s="11">
        <v>169</v>
      </c>
      <c r="C4059" s="11">
        <v>2300</v>
      </c>
      <c r="D4059" s="12">
        <v>677.95833333333303</v>
      </c>
      <c r="E4059" s="9">
        <v>63.73</v>
      </c>
      <c r="F4059" s="9">
        <f t="shared" si="581"/>
        <v>0</v>
      </c>
      <c r="G4059" s="9">
        <v>0</v>
      </c>
      <c r="H4059" s="9">
        <v>3.02</v>
      </c>
      <c r="I4059" s="9"/>
      <c r="J4059" s="9">
        <v>0.32900000000000001</v>
      </c>
      <c r="K4059" s="9">
        <v>98.4</v>
      </c>
      <c r="L4059" s="9">
        <v>0.2422</v>
      </c>
      <c r="M4059" s="9">
        <v>0.3286</v>
      </c>
      <c r="N4059" s="9">
        <v>0</v>
      </c>
      <c r="O4059" s="9">
        <v>0.6</v>
      </c>
      <c r="P4059" s="9"/>
      <c r="Q4059" s="9"/>
      <c r="R4059" s="9"/>
      <c r="T4059">
        <f t="shared" si="576"/>
        <v>1692300</v>
      </c>
      <c r="U4059">
        <v>0</v>
      </c>
      <c r="V4059">
        <f t="shared" si="574"/>
        <v>0</v>
      </c>
      <c r="W4059" t="str">
        <f t="shared" si="577"/>
        <v/>
      </c>
      <c r="X4059" t="str">
        <f t="shared" si="578"/>
        <v/>
      </c>
      <c r="Y4059" t="str">
        <f t="shared" si="575"/>
        <v/>
      </c>
      <c r="Z4059" s="9"/>
      <c r="AA4059" s="14">
        <f t="shared" si="579"/>
        <v>0.61499999999999999</v>
      </c>
      <c r="AB4059" s="14">
        <f t="shared" si="580"/>
        <v>0.01</v>
      </c>
    </row>
    <row r="4060" spans="1:28" x14ac:dyDescent="0.25">
      <c r="A4060" s="10">
        <f t="shared" si="582"/>
        <v>45460</v>
      </c>
      <c r="B4060" s="11">
        <v>169</v>
      </c>
      <c r="C4060" s="11">
        <v>2400</v>
      </c>
      <c r="D4060" s="12">
        <v>678</v>
      </c>
      <c r="E4060" s="9">
        <v>63.73</v>
      </c>
      <c r="F4060" s="9">
        <f t="shared" si="581"/>
        <v>0</v>
      </c>
      <c r="G4060" s="9">
        <v>0.5</v>
      </c>
      <c r="H4060" s="9">
        <v>4.03</v>
      </c>
      <c r="I4060" s="9"/>
      <c r="J4060" s="9">
        <v>0.63200000000000001</v>
      </c>
      <c r="K4060" s="9">
        <v>97.3</v>
      </c>
      <c r="L4060" s="9">
        <v>0.2414</v>
      </c>
      <c r="M4060" s="9">
        <v>0.3286</v>
      </c>
      <c r="N4060" s="9">
        <v>0</v>
      </c>
      <c r="O4060" s="9">
        <v>0.6</v>
      </c>
      <c r="P4060" s="9"/>
      <c r="Q4060" s="9"/>
      <c r="R4060" s="9"/>
      <c r="T4060">
        <f t="shared" si="576"/>
        <v>1692400</v>
      </c>
      <c r="U4060">
        <v>0</v>
      </c>
      <c r="V4060">
        <f t="shared" si="574"/>
        <v>0</v>
      </c>
      <c r="W4060">
        <f t="shared" si="577"/>
        <v>0.24099999999999999</v>
      </c>
      <c r="X4060">
        <f t="shared" si="578"/>
        <v>0.32900000000000001</v>
      </c>
      <c r="Y4060">
        <f t="shared" si="575"/>
        <v>0</v>
      </c>
      <c r="Z4060" s="9"/>
      <c r="AA4060" s="14">
        <f t="shared" si="579"/>
        <v>0.622</v>
      </c>
      <c r="AB4060" s="14">
        <f t="shared" si="580"/>
        <v>1.7000000000000001E-2</v>
      </c>
    </row>
    <row r="4061" spans="1:28" x14ac:dyDescent="0.25">
      <c r="A4061" s="10">
        <f t="shared" si="582"/>
        <v>45461</v>
      </c>
      <c r="B4061" s="11">
        <v>170</v>
      </c>
      <c r="C4061" s="11">
        <v>100</v>
      </c>
      <c r="D4061" s="12">
        <v>678.04166666666697</v>
      </c>
      <c r="E4061" s="9">
        <v>63.73</v>
      </c>
      <c r="F4061" s="9">
        <f t="shared" si="581"/>
        <v>0</v>
      </c>
      <c r="G4061" s="9">
        <v>0.5</v>
      </c>
      <c r="H4061" s="9">
        <v>5.03</v>
      </c>
      <c r="I4061" s="9"/>
      <c r="J4061" s="9">
        <v>0.74199999999999999</v>
      </c>
      <c r="K4061" s="9">
        <v>97.2</v>
      </c>
      <c r="L4061" s="9">
        <v>0.24</v>
      </c>
      <c r="M4061" s="9">
        <v>0.32790000000000002</v>
      </c>
      <c r="N4061" s="9">
        <v>0</v>
      </c>
      <c r="O4061" s="9">
        <v>0.6</v>
      </c>
      <c r="P4061" s="9"/>
      <c r="Q4061" s="9"/>
      <c r="R4061" s="9"/>
      <c r="T4061">
        <f t="shared" si="576"/>
        <v>1700100</v>
      </c>
      <c r="U4061">
        <v>0</v>
      </c>
      <c r="V4061">
        <f t="shared" si="574"/>
        <v>0</v>
      </c>
      <c r="W4061" t="str">
        <f t="shared" si="577"/>
        <v/>
      </c>
      <c r="X4061" t="str">
        <f t="shared" si="578"/>
        <v/>
      </c>
      <c r="Y4061" t="str">
        <f t="shared" si="575"/>
        <v/>
      </c>
      <c r="Z4061" s="9"/>
      <c r="AA4061" s="14">
        <f t="shared" si="579"/>
        <v>0.626</v>
      </c>
      <c r="AB4061" s="14">
        <f t="shared" si="580"/>
        <v>1.7999999999999999E-2</v>
      </c>
    </row>
    <row r="4062" spans="1:28" x14ac:dyDescent="0.25">
      <c r="A4062" s="10">
        <f t="shared" si="582"/>
        <v>45461</v>
      </c>
      <c r="B4062" s="11">
        <v>170</v>
      </c>
      <c r="C4062" s="11">
        <v>200</v>
      </c>
      <c r="D4062" s="12">
        <v>678.08333333333303</v>
      </c>
      <c r="E4062" s="9">
        <v>63.73</v>
      </c>
      <c r="F4062" s="9">
        <f t="shared" si="581"/>
        <v>0</v>
      </c>
      <c r="G4062" s="9">
        <v>0</v>
      </c>
      <c r="H4062" s="9">
        <v>3.02</v>
      </c>
      <c r="I4062" s="9"/>
      <c r="J4062" s="9">
        <v>1.0169999999999999</v>
      </c>
      <c r="K4062" s="9">
        <v>98</v>
      </c>
      <c r="L4062" s="9">
        <v>0.2407</v>
      </c>
      <c r="M4062" s="9">
        <v>0.3271</v>
      </c>
      <c r="N4062" s="9">
        <v>0</v>
      </c>
      <c r="O4062" s="9">
        <v>0.6</v>
      </c>
      <c r="P4062" s="9"/>
      <c r="Q4062" s="9"/>
      <c r="R4062" s="9"/>
      <c r="T4062">
        <f t="shared" si="576"/>
        <v>1700200</v>
      </c>
      <c r="U4062">
        <v>0</v>
      </c>
      <c r="V4062">
        <f t="shared" si="574"/>
        <v>0</v>
      </c>
      <c r="W4062" t="str">
        <f t="shared" si="577"/>
        <v/>
      </c>
      <c r="X4062" t="str">
        <f t="shared" si="578"/>
        <v/>
      </c>
      <c r="Y4062" t="str">
        <f t="shared" si="575"/>
        <v/>
      </c>
      <c r="Z4062" s="9"/>
      <c r="AA4062" s="14">
        <f t="shared" si="579"/>
        <v>0.64400000000000002</v>
      </c>
      <c r="AB4062" s="14">
        <f t="shared" si="580"/>
        <v>1.2999999999999999E-2</v>
      </c>
    </row>
    <row r="4063" spans="1:28" x14ac:dyDescent="0.25">
      <c r="A4063" s="10">
        <f t="shared" si="582"/>
        <v>45461</v>
      </c>
      <c r="B4063" s="11">
        <v>170</v>
      </c>
      <c r="C4063" s="11">
        <v>300</v>
      </c>
      <c r="D4063" s="12">
        <v>678.125</v>
      </c>
      <c r="E4063" s="9">
        <v>63.73</v>
      </c>
      <c r="F4063" s="9">
        <f t="shared" si="581"/>
        <v>0</v>
      </c>
      <c r="G4063" s="9">
        <v>0.5</v>
      </c>
      <c r="H4063" s="9">
        <v>4.53</v>
      </c>
      <c r="I4063" s="9"/>
      <c r="J4063" s="9">
        <v>1.18</v>
      </c>
      <c r="K4063" s="9">
        <v>98.3</v>
      </c>
      <c r="L4063" s="9">
        <v>0.24</v>
      </c>
      <c r="M4063" s="9">
        <v>0.3271</v>
      </c>
      <c r="N4063" s="9">
        <v>0.2</v>
      </c>
      <c r="O4063" s="9">
        <v>0.6</v>
      </c>
      <c r="P4063" s="9"/>
      <c r="Q4063" s="9"/>
      <c r="R4063" s="9"/>
      <c r="T4063">
        <f t="shared" si="576"/>
        <v>1700300</v>
      </c>
      <c r="U4063">
        <v>0</v>
      </c>
      <c r="V4063">
        <f t="shared" si="574"/>
        <v>0</v>
      </c>
      <c r="W4063" t="str">
        <f t="shared" si="577"/>
        <v/>
      </c>
      <c r="X4063" t="str">
        <f t="shared" si="578"/>
        <v/>
      </c>
      <c r="Y4063" t="str">
        <f t="shared" si="575"/>
        <v/>
      </c>
      <c r="Z4063" s="9"/>
      <c r="AA4063" s="14">
        <f t="shared" si="579"/>
        <v>0.65400000000000003</v>
      </c>
      <c r="AB4063" s="14">
        <f t="shared" si="580"/>
        <v>1.0999999999999999E-2</v>
      </c>
    </row>
    <row r="4064" spans="1:28" x14ac:dyDescent="0.25">
      <c r="A4064" s="10">
        <f t="shared" si="582"/>
        <v>45461</v>
      </c>
      <c r="B4064" s="11">
        <v>170</v>
      </c>
      <c r="C4064" s="11">
        <v>400</v>
      </c>
      <c r="D4064" s="12">
        <v>678.16666666666697</v>
      </c>
      <c r="E4064" s="9">
        <v>63.73</v>
      </c>
      <c r="F4064" s="9">
        <f t="shared" si="581"/>
        <v>0</v>
      </c>
      <c r="G4064" s="9">
        <v>0.5</v>
      </c>
      <c r="H4064" s="9">
        <v>5.03</v>
      </c>
      <c r="I4064" s="9"/>
      <c r="J4064" s="9">
        <v>1.044</v>
      </c>
      <c r="K4064" s="9">
        <v>98.5</v>
      </c>
      <c r="L4064" s="9">
        <v>0.24</v>
      </c>
      <c r="M4064" s="9">
        <v>0.3271</v>
      </c>
      <c r="N4064" s="9">
        <v>0</v>
      </c>
      <c r="O4064" s="9">
        <v>0.6</v>
      </c>
      <c r="P4064" s="9"/>
      <c r="Q4064" s="9"/>
      <c r="R4064" s="9"/>
      <c r="T4064">
        <f t="shared" si="576"/>
        <v>1700400</v>
      </c>
      <c r="U4064">
        <v>0</v>
      </c>
      <c r="V4064">
        <f t="shared" si="574"/>
        <v>0</v>
      </c>
      <c r="W4064" t="str">
        <f t="shared" si="577"/>
        <v/>
      </c>
      <c r="X4064" t="str">
        <f t="shared" si="578"/>
        <v/>
      </c>
      <c r="Y4064" t="str">
        <f t="shared" si="575"/>
        <v/>
      </c>
      <c r="Z4064" s="9"/>
      <c r="AA4064" s="14">
        <f t="shared" si="579"/>
        <v>0.64900000000000002</v>
      </c>
      <c r="AB4064" s="14">
        <f t="shared" si="580"/>
        <v>0.01</v>
      </c>
    </row>
    <row r="4065" spans="1:28" x14ac:dyDescent="0.25">
      <c r="A4065" s="10">
        <f t="shared" si="582"/>
        <v>45461</v>
      </c>
      <c r="B4065" s="11">
        <v>170</v>
      </c>
      <c r="C4065" s="11">
        <v>500</v>
      </c>
      <c r="D4065" s="12">
        <v>678.20833333333303</v>
      </c>
      <c r="E4065" s="9">
        <v>63.73</v>
      </c>
      <c r="F4065" s="9">
        <f t="shared" si="581"/>
        <v>0</v>
      </c>
      <c r="G4065" s="9">
        <v>0</v>
      </c>
      <c r="H4065" s="9">
        <v>4.53</v>
      </c>
      <c r="I4065" s="9"/>
      <c r="J4065" s="9">
        <v>0.96199999999999997</v>
      </c>
      <c r="K4065" s="9">
        <v>98.4</v>
      </c>
      <c r="L4065" s="9">
        <v>0.2392</v>
      </c>
      <c r="M4065" s="9">
        <v>0.32640000000000002</v>
      </c>
      <c r="N4065" s="9">
        <v>0</v>
      </c>
      <c r="O4065" s="9">
        <v>11.9</v>
      </c>
      <c r="P4065" s="9"/>
      <c r="Q4065" s="9"/>
      <c r="R4065" s="9"/>
      <c r="T4065">
        <f t="shared" si="576"/>
        <v>1700500</v>
      </c>
      <c r="U4065">
        <v>30.8</v>
      </c>
      <c r="V4065">
        <f t="shared" si="574"/>
        <v>11.9</v>
      </c>
      <c r="W4065" t="str">
        <f t="shared" si="577"/>
        <v/>
      </c>
      <c r="X4065" t="str">
        <f t="shared" si="578"/>
        <v/>
      </c>
      <c r="Y4065" t="str">
        <f t="shared" si="575"/>
        <v/>
      </c>
      <c r="Z4065" s="9"/>
      <c r="AA4065" s="14">
        <f t="shared" si="579"/>
        <v>0.64400000000000002</v>
      </c>
      <c r="AB4065" s="14">
        <f t="shared" si="580"/>
        <v>0.01</v>
      </c>
    </row>
    <row r="4066" spans="1:28" x14ac:dyDescent="0.25">
      <c r="A4066" s="10">
        <f t="shared" si="582"/>
        <v>45461</v>
      </c>
      <c r="B4066" s="11">
        <v>170</v>
      </c>
      <c r="C4066" s="11">
        <v>600</v>
      </c>
      <c r="D4066" s="12">
        <v>678.25</v>
      </c>
      <c r="E4066" s="9">
        <v>63.84</v>
      </c>
      <c r="F4066" s="9">
        <f t="shared" si="581"/>
        <v>0</v>
      </c>
      <c r="G4066" s="9">
        <v>0</v>
      </c>
      <c r="H4066" s="9">
        <v>5.03</v>
      </c>
      <c r="I4066" s="9"/>
      <c r="J4066" s="9">
        <v>1.071</v>
      </c>
      <c r="K4066" s="9">
        <v>98.8</v>
      </c>
      <c r="L4066" s="9">
        <v>0.2392</v>
      </c>
      <c r="M4066" s="9">
        <v>0.32640000000000002</v>
      </c>
      <c r="N4066" s="9">
        <v>0</v>
      </c>
      <c r="O4066" s="9">
        <v>31.9</v>
      </c>
      <c r="P4066" s="9"/>
      <c r="Q4066" s="9"/>
      <c r="R4066" s="9"/>
      <c r="T4066">
        <f t="shared" si="576"/>
        <v>1700600</v>
      </c>
      <c r="U4066">
        <v>168</v>
      </c>
      <c r="V4066">
        <f t="shared" si="574"/>
        <v>31.9</v>
      </c>
      <c r="W4066" t="str">
        <f t="shared" si="577"/>
        <v/>
      </c>
      <c r="X4066" t="str">
        <f t="shared" si="578"/>
        <v/>
      </c>
      <c r="Y4066" t="str">
        <f t="shared" si="575"/>
        <v/>
      </c>
      <c r="Z4066" s="9"/>
      <c r="AA4066" s="14">
        <f t="shared" si="579"/>
        <v>0.65200000000000002</v>
      </c>
      <c r="AB4066" s="14">
        <f t="shared" si="580"/>
        <v>8.0000000000000002E-3</v>
      </c>
    </row>
    <row r="4067" spans="1:28" x14ac:dyDescent="0.25">
      <c r="A4067" s="10">
        <f t="shared" si="582"/>
        <v>45461</v>
      </c>
      <c r="B4067" s="11">
        <v>170</v>
      </c>
      <c r="C4067" s="11">
        <v>700</v>
      </c>
      <c r="D4067" s="12">
        <v>678.29166666666697</v>
      </c>
      <c r="E4067" s="9">
        <v>63.84</v>
      </c>
      <c r="F4067" s="9">
        <f t="shared" si="581"/>
        <v>0</v>
      </c>
      <c r="G4067" s="9">
        <v>0</v>
      </c>
      <c r="H4067" s="9">
        <v>4.53</v>
      </c>
      <c r="I4067" s="9"/>
      <c r="J4067" s="9">
        <v>1.7509999999999999</v>
      </c>
      <c r="K4067" s="9">
        <v>98.6</v>
      </c>
      <c r="L4067" s="9">
        <v>0.24</v>
      </c>
      <c r="M4067" s="9">
        <v>0.32569999999999999</v>
      </c>
      <c r="N4067" s="9">
        <v>0</v>
      </c>
      <c r="O4067" s="9">
        <v>104.4</v>
      </c>
      <c r="P4067" s="9"/>
      <c r="Q4067" s="9"/>
      <c r="R4067" s="9"/>
      <c r="T4067">
        <f t="shared" si="576"/>
        <v>1700700</v>
      </c>
      <c r="U4067">
        <v>342</v>
      </c>
      <c r="V4067">
        <f t="shared" si="574"/>
        <v>104.4</v>
      </c>
      <c r="W4067" t="str">
        <f t="shared" si="577"/>
        <v/>
      </c>
      <c r="X4067" t="str">
        <f t="shared" si="578"/>
        <v/>
      </c>
      <c r="Y4067" t="str">
        <f t="shared" si="575"/>
        <v/>
      </c>
      <c r="Z4067" s="9"/>
      <c r="AA4067" s="14">
        <f t="shared" si="579"/>
        <v>0.68300000000000005</v>
      </c>
      <c r="AB4067" s="14">
        <f t="shared" si="580"/>
        <v>0.01</v>
      </c>
    </row>
    <row r="4068" spans="1:28" x14ac:dyDescent="0.25">
      <c r="A4068" s="10">
        <f t="shared" si="582"/>
        <v>45461</v>
      </c>
      <c r="B4068" s="11">
        <v>170</v>
      </c>
      <c r="C4068" s="11">
        <v>800</v>
      </c>
      <c r="D4068" s="12">
        <v>678.33333333333303</v>
      </c>
      <c r="E4068" s="9">
        <v>63.73</v>
      </c>
      <c r="F4068" s="9">
        <f t="shared" si="581"/>
        <v>0</v>
      </c>
      <c r="G4068" s="9">
        <v>1.01</v>
      </c>
      <c r="H4068" s="9">
        <v>4.53</v>
      </c>
      <c r="I4068" s="9"/>
      <c r="J4068" s="9">
        <v>4.4279999999999999</v>
      </c>
      <c r="K4068" s="9">
        <v>96.2</v>
      </c>
      <c r="L4068" s="9">
        <v>0.2392</v>
      </c>
      <c r="M4068" s="9">
        <v>0.32640000000000002</v>
      </c>
      <c r="N4068" s="9">
        <v>0</v>
      </c>
      <c r="O4068" s="9">
        <v>258.10000000000002</v>
      </c>
      <c r="P4068" s="9"/>
      <c r="Q4068" s="9"/>
      <c r="R4068" s="9"/>
      <c r="T4068">
        <f t="shared" si="576"/>
        <v>1700800</v>
      </c>
      <c r="U4068">
        <v>520.79999999999995</v>
      </c>
      <c r="V4068">
        <f t="shared" si="574"/>
        <v>258.10000000000002</v>
      </c>
      <c r="W4068" t="str">
        <f t="shared" si="577"/>
        <v/>
      </c>
      <c r="X4068" t="str">
        <f t="shared" si="578"/>
        <v/>
      </c>
      <c r="Y4068" t="str">
        <f t="shared" si="575"/>
        <v/>
      </c>
      <c r="Z4068" s="9"/>
      <c r="AA4068" s="14">
        <f t="shared" si="579"/>
        <v>0.80600000000000005</v>
      </c>
      <c r="AB4068" s="14">
        <f t="shared" si="580"/>
        <v>3.2000000000000001E-2</v>
      </c>
    </row>
    <row r="4069" spans="1:28" x14ac:dyDescent="0.25">
      <c r="A4069" s="10">
        <f t="shared" si="582"/>
        <v>45461</v>
      </c>
      <c r="B4069" s="11">
        <v>170</v>
      </c>
      <c r="C4069" s="11">
        <v>900</v>
      </c>
      <c r="D4069" s="12">
        <v>678.375</v>
      </c>
      <c r="E4069" s="9">
        <v>63.96</v>
      </c>
      <c r="F4069" s="9">
        <f t="shared" si="581"/>
        <v>0</v>
      </c>
      <c r="G4069" s="9">
        <v>1.01</v>
      </c>
      <c r="H4069" s="9">
        <v>4.53</v>
      </c>
      <c r="I4069" s="9"/>
      <c r="J4069" s="9">
        <v>4.194</v>
      </c>
      <c r="K4069" s="9">
        <v>92.8</v>
      </c>
      <c r="L4069" s="9">
        <v>0.24</v>
      </c>
      <c r="M4069" s="9">
        <v>0.32640000000000002</v>
      </c>
      <c r="N4069" s="9">
        <v>0</v>
      </c>
      <c r="O4069" s="9">
        <v>408.1</v>
      </c>
      <c r="P4069" s="9"/>
      <c r="Q4069" s="9"/>
      <c r="R4069" s="9"/>
      <c r="T4069">
        <f t="shared" si="576"/>
        <v>1700900</v>
      </c>
      <c r="U4069">
        <v>687.2</v>
      </c>
      <c r="V4069">
        <f t="shared" si="574"/>
        <v>408.1</v>
      </c>
      <c r="W4069" t="str">
        <f t="shared" si="577"/>
        <v/>
      </c>
      <c r="X4069" t="str">
        <f t="shared" si="578"/>
        <v/>
      </c>
      <c r="Y4069" t="str">
        <f t="shared" si="575"/>
        <v/>
      </c>
      <c r="Z4069" s="9"/>
      <c r="AA4069" s="14">
        <f t="shared" si="579"/>
        <v>0.76500000000000001</v>
      </c>
      <c r="AB4069" s="14">
        <f t="shared" si="580"/>
        <v>5.8999999999999997E-2</v>
      </c>
    </row>
    <row r="4070" spans="1:28" x14ac:dyDescent="0.25">
      <c r="A4070" s="10">
        <f t="shared" si="582"/>
        <v>45461</v>
      </c>
      <c r="B4070" s="11">
        <v>170</v>
      </c>
      <c r="C4070" s="11">
        <v>1000</v>
      </c>
      <c r="D4070" s="12">
        <v>678.41666666666697</v>
      </c>
      <c r="E4070" s="9">
        <v>64.19</v>
      </c>
      <c r="F4070" s="9">
        <f t="shared" si="581"/>
        <v>0.18999999999999773</v>
      </c>
      <c r="G4070" s="9">
        <v>1.01</v>
      </c>
      <c r="H4070" s="9">
        <v>5.03</v>
      </c>
      <c r="I4070" s="9"/>
      <c r="J4070" s="9">
        <v>4.3760000000000003</v>
      </c>
      <c r="K4070" s="9">
        <v>89.9</v>
      </c>
      <c r="L4070" s="9">
        <v>0.2407</v>
      </c>
      <c r="M4070" s="9">
        <v>0.32640000000000002</v>
      </c>
      <c r="N4070" s="9">
        <v>0</v>
      </c>
      <c r="O4070" s="9">
        <v>425.6</v>
      </c>
      <c r="P4070" s="9"/>
      <c r="Q4070" s="9"/>
      <c r="R4070" s="9"/>
      <c r="T4070">
        <f t="shared" si="576"/>
        <v>1701000</v>
      </c>
      <c r="U4070">
        <v>827.2</v>
      </c>
      <c r="V4070">
        <f t="shared" si="574"/>
        <v>425.6</v>
      </c>
      <c r="W4070" t="str">
        <f t="shared" si="577"/>
        <v/>
      </c>
      <c r="X4070" t="str">
        <f t="shared" si="578"/>
        <v/>
      </c>
      <c r="Y4070" t="str">
        <f t="shared" si="575"/>
        <v/>
      </c>
      <c r="Z4070" s="9"/>
      <c r="AA4070" s="14">
        <f t="shared" si="579"/>
        <v>0.75</v>
      </c>
      <c r="AB4070" s="14">
        <f t="shared" si="580"/>
        <v>8.4000000000000005E-2</v>
      </c>
    </row>
    <row r="4071" spans="1:28" x14ac:dyDescent="0.25">
      <c r="A4071" s="10">
        <f t="shared" si="582"/>
        <v>45461</v>
      </c>
      <c r="B4071" s="11">
        <v>170</v>
      </c>
      <c r="C4071" s="11">
        <v>1100</v>
      </c>
      <c r="D4071" s="12">
        <v>678.45833333333303</v>
      </c>
      <c r="E4071" s="9">
        <v>63.61</v>
      </c>
      <c r="F4071" s="9">
        <f t="shared" si="581"/>
        <v>0</v>
      </c>
      <c r="G4071" s="9">
        <v>1.01</v>
      </c>
      <c r="H4071" s="9">
        <v>4.53</v>
      </c>
      <c r="I4071" s="9"/>
      <c r="J4071" s="9">
        <v>5.4880000000000004</v>
      </c>
      <c r="K4071" s="9">
        <v>86.5</v>
      </c>
      <c r="L4071" s="9">
        <v>0.2414</v>
      </c>
      <c r="M4071" s="9">
        <v>0.3271</v>
      </c>
      <c r="N4071" s="9">
        <v>0</v>
      </c>
      <c r="O4071" s="9">
        <v>474.4</v>
      </c>
      <c r="P4071" s="9"/>
      <c r="Q4071" s="9"/>
      <c r="R4071" s="9"/>
      <c r="T4071">
        <f t="shared" si="576"/>
        <v>1701100</v>
      </c>
      <c r="U4071">
        <v>929.5</v>
      </c>
      <c r="V4071">
        <f t="shared" si="574"/>
        <v>474.4</v>
      </c>
      <c r="W4071" t="str">
        <f t="shared" si="577"/>
        <v/>
      </c>
      <c r="X4071" t="str">
        <f t="shared" si="578"/>
        <v/>
      </c>
      <c r="Y4071" t="str">
        <f t="shared" si="575"/>
        <v/>
      </c>
      <c r="Z4071" s="9"/>
      <c r="AA4071" s="14">
        <f t="shared" si="579"/>
        <v>0.78</v>
      </c>
      <c r="AB4071" s="14">
        <f t="shared" si="580"/>
        <v>0.122</v>
      </c>
    </row>
    <row r="4072" spans="1:28" x14ac:dyDescent="0.25">
      <c r="A4072" s="10">
        <f t="shared" si="582"/>
        <v>45461</v>
      </c>
      <c r="B4072" s="11">
        <v>170</v>
      </c>
      <c r="C4072" s="11">
        <v>1200</v>
      </c>
      <c r="D4072" s="12">
        <v>678.5</v>
      </c>
      <c r="E4072" s="9">
        <v>63.61</v>
      </c>
      <c r="F4072" s="9">
        <f t="shared" si="581"/>
        <v>0</v>
      </c>
      <c r="G4072" s="9">
        <v>1.51</v>
      </c>
      <c r="H4072" s="9">
        <v>5.03</v>
      </c>
      <c r="I4072" s="9"/>
      <c r="J4072" s="9">
        <v>8.17</v>
      </c>
      <c r="K4072" s="9">
        <v>81</v>
      </c>
      <c r="L4072" s="9">
        <v>0.2422</v>
      </c>
      <c r="M4072" s="9">
        <v>0.3271</v>
      </c>
      <c r="N4072" s="9">
        <v>0</v>
      </c>
      <c r="O4072" s="9">
        <v>735.6</v>
      </c>
      <c r="P4072" s="9"/>
      <c r="Q4072" s="9"/>
      <c r="R4072" s="9"/>
      <c r="T4072">
        <f t="shared" si="576"/>
        <v>1701200</v>
      </c>
      <c r="U4072">
        <v>986.8</v>
      </c>
      <c r="V4072">
        <f t="shared" si="574"/>
        <v>735.6</v>
      </c>
      <c r="W4072" t="str">
        <f t="shared" si="577"/>
        <v/>
      </c>
      <c r="X4072" t="str">
        <f t="shared" si="578"/>
        <v/>
      </c>
      <c r="Y4072" t="str">
        <f t="shared" si="575"/>
        <v/>
      </c>
      <c r="Z4072" s="9"/>
      <c r="AA4072" s="14">
        <f t="shared" si="579"/>
        <v>0.879</v>
      </c>
      <c r="AB4072" s="14">
        <f t="shared" si="580"/>
        <v>0.20599999999999999</v>
      </c>
    </row>
    <row r="4073" spans="1:28" x14ac:dyDescent="0.25">
      <c r="A4073" s="10">
        <f t="shared" si="582"/>
        <v>45461</v>
      </c>
      <c r="B4073" s="11">
        <v>170</v>
      </c>
      <c r="C4073" s="11">
        <v>1300</v>
      </c>
      <c r="D4073" s="12">
        <v>678.54166666666697</v>
      </c>
      <c r="E4073" s="9">
        <v>63.49</v>
      </c>
      <c r="F4073" s="9">
        <f t="shared" si="581"/>
        <v>0</v>
      </c>
      <c r="G4073" s="9">
        <v>1.01</v>
      </c>
      <c r="H4073" s="9">
        <v>4.53</v>
      </c>
      <c r="I4073" s="9"/>
      <c r="J4073" s="9">
        <v>8.6430000000000007</v>
      </c>
      <c r="K4073" s="9">
        <v>74.8</v>
      </c>
      <c r="L4073" s="9">
        <v>0.2429</v>
      </c>
      <c r="M4073" s="9">
        <v>0.3271</v>
      </c>
      <c r="N4073" s="9">
        <v>0</v>
      </c>
      <c r="O4073" s="9">
        <v>481.9</v>
      </c>
      <c r="P4073" s="9"/>
      <c r="Q4073" s="9"/>
      <c r="R4073" s="9"/>
      <c r="T4073">
        <f t="shared" si="576"/>
        <v>1701300</v>
      </c>
      <c r="U4073">
        <v>994.8</v>
      </c>
      <c r="V4073">
        <f t="shared" si="574"/>
        <v>481.9</v>
      </c>
      <c r="W4073" t="str">
        <f t="shared" si="577"/>
        <v/>
      </c>
      <c r="X4073" t="str">
        <f t="shared" si="578"/>
        <v/>
      </c>
      <c r="Y4073" t="str">
        <f t="shared" si="575"/>
        <v/>
      </c>
      <c r="Z4073" s="9"/>
      <c r="AA4073" s="14">
        <f t="shared" si="579"/>
        <v>0.83799999999999997</v>
      </c>
      <c r="AB4073" s="14">
        <f t="shared" si="580"/>
        <v>0.28199999999999997</v>
      </c>
    </row>
    <row r="4074" spans="1:28" x14ac:dyDescent="0.25">
      <c r="A4074" s="10">
        <f t="shared" si="582"/>
        <v>45461</v>
      </c>
      <c r="B4074" s="11">
        <v>170</v>
      </c>
      <c r="C4074" s="11">
        <v>1400</v>
      </c>
      <c r="D4074" s="12">
        <v>678.58333333333303</v>
      </c>
      <c r="E4074" s="9">
        <v>63.73</v>
      </c>
      <c r="F4074" s="9">
        <f t="shared" si="581"/>
        <v>0</v>
      </c>
      <c r="G4074" s="9">
        <v>1.01</v>
      </c>
      <c r="H4074" s="9">
        <v>4.53</v>
      </c>
      <c r="I4074" s="9"/>
      <c r="J4074" s="9">
        <v>8.593</v>
      </c>
      <c r="K4074" s="9">
        <v>66.3</v>
      </c>
      <c r="L4074" s="9">
        <v>0.24429999999999999</v>
      </c>
      <c r="M4074" s="9">
        <v>0.3271</v>
      </c>
      <c r="N4074" s="9">
        <v>0</v>
      </c>
      <c r="O4074" s="9">
        <v>656.9</v>
      </c>
      <c r="P4074" s="9"/>
      <c r="Q4074" s="9"/>
      <c r="R4074" s="9"/>
      <c r="T4074">
        <f t="shared" si="576"/>
        <v>1701400</v>
      </c>
      <c r="U4074">
        <v>952.8</v>
      </c>
      <c r="V4074">
        <f t="shared" si="574"/>
        <v>656.9</v>
      </c>
      <c r="W4074" t="str">
        <f t="shared" si="577"/>
        <v/>
      </c>
      <c r="X4074" t="str">
        <f t="shared" si="578"/>
        <v/>
      </c>
      <c r="Y4074" t="str">
        <f t="shared" si="575"/>
        <v/>
      </c>
      <c r="Z4074" s="9"/>
      <c r="AA4074" s="14">
        <f t="shared" si="579"/>
        <v>0.74</v>
      </c>
      <c r="AB4074" s="14">
        <f t="shared" si="580"/>
        <v>0.376</v>
      </c>
    </row>
    <row r="4075" spans="1:28" x14ac:dyDescent="0.25">
      <c r="A4075" s="10">
        <f t="shared" si="582"/>
        <v>45461</v>
      </c>
      <c r="B4075" s="11">
        <v>170</v>
      </c>
      <c r="C4075" s="11">
        <v>1500</v>
      </c>
      <c r="D4075" s="12">
        <v>678.625</v>
      </c>
      <c r="E4075" s="9">
        <v>63.49</v>
      </c>
      <c r="F4075" s="9">
        <f t="shared" si="581"/>
        <v>0</v>
      </c>
      <c r="G4075" s="9">
        <v>1.01</v>
      </c>
      <c r="H4075" s="9">
        <v>7.05</v>
      </c>
      <c r="I4075" s="9"/>
      <c r="J4075" s="9">
        <v>7.3680000000000003</v>
      </c>
      <c r="K4075" s="9">
        <v>61.4</v>
      </c>
      <c r="L4075" s="9">
        <v>0.24429999999999999</v>
      </c>
      <c r="M4075" s="9">
        <v>0.3271</v>
      </c>
      <c r="N4075" s="9">
        <v>0</v>
      </c>
      <c r="O4075" s="9">
        <v>515.6</v>
      </c>
      <c r="P4075" s="9"/>
      <c r="Q4075" s="9"/>
      <c r="R4075" s="9"/>
      <c r="T4075">
        <f t="shared" si="576"/>
        <v>1701500</v>
      </c>
      <c r="U4075">
        <v>864</v>
      </c>
      <c r="V4075">
        <f t="shared" si="574"/>
        <v>515.6</v>
      </c>
      <c r="W4075" t="str">
        <f t="shared" si="577"/>
        <v/>
      </c>
      <c r="X4075" t="str">
        <f t="shared" si="578"/>
        <v/>
      </c>
      <c r="Y4075" t="str">
        <f t="shared" si="575"/>
        <v/>
      </c>
      <c r="Z4075" s="9"/>
      <c r="AA4075" s="14">
        <f t="shared" si="579"/>
        <v>0.63100000000000001</v>
      </c>
      <c r="AB4075" s="14">
        <f t="shared" si="580"/>
        <v>0.39700000000000002</v>
      </c>
    </row>
    <row r="4076" spans="1:28" x14ac:dyDescent="0.25">
      <c r="A4076" s="10">
        <f t="shared" si="582"/>
        <v>45461</v>
      </c>
      <c r="B4076" s="11">
        <v>170</v>
      </c>
      <c r="C4076" s="11">
        <v>1600</v>
      </c>
      <c r="D4076" s="12">
        <v>678.66666666666697</v>
      </c>
      <c r="E4076" s="9">
        <v>63.61</v>
      </c>
      <c r="F4076" s="9">
        <f t="shared" si="581"/>
        <v>0</v>
      </c>
      <c r="G4076" s="9">
        <v>1.51</v>
      </c>
      <c r="H4076" s="9">
        <v>5.03</v>
      </c>
      <c r="I4076" s="9"/>
      <c r="J4076" s="9">
        <v>6.8639999999999999</v>
      </c>
      <c r="K4076" s="9">
        <v>69.7</v>
      </c>
      <c r="L4076" s="9">
        <v>0.24510000000000001</v>
      </c>
      <c r="M4076" s="9">
        <v>0.3271</v>
      </c>
      <c r="N4076" s="9">
        <v>0</v>
      </c>
      <c r="O4076" s="9">
        <v>336.9</v>
      </c>
      <c r="P4076" s="9"/>
      <c r="Q4076" s="9"/>
      <c r="R4076" s="9"/>
      <c r="T4076">
        <f t="shared" si="576"/>
        <v>1701600</v>
      </c>
      <c r="U4076">
        <v>734.8</v>
      </c>
      <c r="V4076">
        <f t="shared" si="574"/>
        <v>336.9</v>
      </c>
      <c r="W4076" t="str">
        <f t="shared" si="577"/>
        <v/>
      </c>
      <c r="X4076" t="str">
        <f t="shared" si="578"/>
        <v/>
      </c>
      <c r="Y4076" t="str">
        <f t="shared" si="575"/>
        <v/>
      </c>
      <c r="Z4076" s="9"/>
      <c r="AA4076" s="14">
        <f t="shared" si="579"/>
        <v>0.69199999999999995</v>
      </c>
      <c r="AB4076" s="14">
        <f t="shared" si="580"/>
        <v>0.30099999999999999</v>
      </c>
    </row>
    <row r="4077" spans="1:28" x14ac:dyDescent="0.25">
      <c r="A4077" s="10">
        <f t="shared" si="582"/>
        <v>45461</v>
      </c>
      <c r="B4077" s="11">
        <v>170</v>
      </c>
      <c r="C4077" s="11">
        <v>1700</v>
      </c>
      <c r="D4077" s="12">
        <v>678.70833333333303</v>
      </c>
      <c r="E4077" s="9">
        <v>63.61</v>
      </c>
      <c r="F4077" s="9">
        <f t="shared" si="581"/>
        <v>0</v>
      </c>
      <c r="G4077" s="9">
        <v>0.5</v>
      </c>
      <c r="H4077" s="9">
        <v>4.53</v>
      </c>
      <c r="I4077" s="9"/>
      <c r="J4077" s="9">
        <v>6.5350000000000001</v>
      </c>
      <c r="K4077" s="9">
        <v>75</v>
      </c>
      <c r="L4077" s="9">
        <v>0.24510000000000001</v>
      </c>
      <c r="M4077" s="9">
        <v>0.32640000000000002</v>
      </c>
      <c r="N4077" s="9">
        <v>0</v>
      </c>
      <c r="O4077" s="9">
        <v>156.9</v>
      </c>
      <c r="P4077" s="9"/>
      <c r="Q4077" s="9"/>
      <c r="R4077" s="9"/>
      <c r="T4077">
        <f t="shared" si="576"/>
        <v>1701700</v>
      </c>
      <c r="U4077">
        <v>575.29999999999995</v>
      </c>
      <c r="V4077">
        <f t="shared" si="574"/>
        <v>156.9</v>
      </c>
      <c r="W4077" t="str">
        <f t="shared" si="577"/>
        <v/>
      </c>
      <c r="X4077" t="str">
        <f t="shared" si="578"/>
        <v/>
      </c>
      <c r="Y4077" t="str">
        <f t="shared" si="575"/>
        <v/>
      </c>
      <c r="Z4077" s="9"/>
      <c r="AA4077" s="14">
        <f t="shared" si="579"/>
        <v>0.72699999999999998</v>
      </c>
      <c r="AB4077" s="14">
        <f t="shared" si="580"/>
        <v>0.24199999999999999</v>
      </c>
    </row>
    <row r="4078" spans="1:28" x14ac:dyDescent="0.25">
      <c r="A4078" s="10">
        <f t="shared" si="582"/>
        <v>45461</v>
      </c>
      <c r="B4078" s="11">
        <v>170</v>
      </c>
      <c r="C4078" s="11">
        <v>1800</v>
      </c>
      <c r="D4078" s="12">
        <v>678.75</v>
      </c>
      <c r="E4078" s="9">
        <v>63.73</v>
      </c>
      <c r="F4078" s="9">
        <f t="shared" si="581"/>
        <v>0</v>
      </c>
      <c r="G4078" s="9">
        <v>0.5</v>
      </c>
      <c r="H4078" s="9">
        <v>4.03</v>
      </c>
      <c r="I4078" s="9"/>
      <c r="J4078" s="9">
        <v>6.23</v>
      </c>
      <c r="K4078" s="9">
        <v>76.599999999999994</v>
      </c>
      <c r="L4078" s="9">
        <v>0.24510000000000001</v>
      </c>
      <c r="M4078" s="9">
        <v>0.32569999999999999</v>
      </c>
      <c r="N4078" s="9">
        <v>0</v>
      </c>
      <c r="O4078" s="9">
        <v>166.9</v>
      </c>
      <c r="P4078" s="9"/>
      <c r="Q4078" s="9"/>
      <c r="R4078" s="9"/>
      <c r="T4078">
        <f t="shared" si="576"/>
        <v>1701800</v>
      </c>
      <c r="U4078">
        <v>398.8</v>
      </c>
      <c r="V4078">
        <f t="shared" si="574"/>
        <v>166.9</v>
      </c>
      <c r="W4078" t="str">
        <f t="shared" si="577"/>
        <v/>
      </c>
      <c r="X4078" t="str">
        <f t="shared" si="578"/>
        <v/>
      </c>
      <c r="Y4078" t="str">
        <f t="shared" si="575"/>
        <v/>
      </c>
      <c r="Z4078" s="9"/>
      <c r="AA4078" s="14">
        <f t="shared" si="579"/>
        <v>0.72699999999999998</v>
      </c>
      <c r="AB4078" s="14">
        <f t="shared" si="580"/>
        <v>0.222</v>
      </c>
    </row>
    <row r="4079" spans="1:28" x14ac:dyDescent="0.25">
      <c r="A4079" s="10">
        <f t="shared" si="582"/>
        <v>45461</v>
      </c>
      <c r="B4079" s="11">
        <v>170</v>
      </c>
      <c r="C4079" s="11">
        <v>1900</v>
      </c>
      <c r="D4079" s="12">
        <v>678.79166666666697</v>
      </c>
      <c r="E4079" s="9">
        <v>63.49</v>
      </c>
      <c r="F4079" s="9">
        <f t="shared" si="581"/>
        <v>0</v>
      </c>
      <c r="G4079" s="9">
        <v>0.5</v>
      </c>
      <c r="H4079" s="9">
        <v>4.03</v>
      </c>
      <c r="I4079" s="9"/>
      <c r="J4079" s="9">
        <v>4.0629999999999997</v>
      </c>
      <c r="K4079" s="9">
        <v>81.400000000000006</v>
      </c>
      <c r="L4079" s="9">
        <v>0.24510000000000001</v>
      </c>
      <c r="M4079" s="9">
        <v>0.32500000000000001</v>
      </c>
      <c r="N4079" s="9">
        <v>0</v>
      </c>
      <c r="O4079" s="9">
        <v>45.6</v>
      </c>
      <c r="P4079" s="9"/>
      <c r="Q4079" s="9"/>
      <c r="R4079" s="9"/>
      <c r="T4079">
        <f t="shared" si="576"/>
        <v>1701900</v>
      </c>
      <c r="U4079">
        <v>220.7</v>
      </c>
      <c r="V4079">
        <f t="shared" si="574"/>
        <v>45.6</v>
      </c>
      <c r="W4079" t="str">
        <f t="shared" si="577"/>
        <v/>
      </c>
      <c r="X4079" t="str">
        <f t="shared" si="578"/>
        <v/>
      </c>
      <c r="Y4079" t="str">
        <f t="shared" si="575"/>
        <v/>
      </c>
      <c r="Z4079" s="9"/>
      <c r="AA4079" s="14">
        <f t="shared" si="579"/>
        <v>0.66500000000000004</v>
      </c>
      <c r="AB4079" s="14">
        <f t="shared" si="580"/>
        <v>0.152</v>
      </c>
    </row>
    <row r="4080" spans="1:28" x14ac:dyDescent="0.25">
      <c r="A4080" s="10">
        <f t="shared" si="582"/>
        <v>45461</v>
      </c>
      <c r="B4080" s="11">
        <v>170</v>
      </c>
      <c r="C4080" s="11">
        <v>2000</v>
      </c>
      <c r="D4080" s="12">
        <v>678.83333333333303</v>
      </c>
      <c r="E4080" s="9">
        <v>63.61</v>
      </c>
      <c r="F4080" s="9">
        <f t="shared" si="581"/>
        <v>0</v>
      </c>
      <c r="G4080" s="9">
        <v>0</v>
      </c>
      <c r="H4080" s="9">
        <v>4.03</v>
      </c>
      <c r="I4080" s="9"/>
      <c r="J4080" s="9">
        <v>2.0470000000000002</v>
      </c>
      <c r="K4080" s="9">
        <v>89.2</v>
      </c>
      <c r="L4080" s="9">
        <v>0.24510000000000001</v>
      </c>
      <c r="M4080" s="9">
        <v>0.32419999999999999</v>
      </c>
      <c r="N4080" s="9">
        <v>0</v>
      </c>
      <c r="O4080" s="9">
        <v>16.899999999999999</v>
      </c>
      <c r="P4080" s="9"/>
      <c r="Q4080" s="9"/>
      <c r="R4080" s="9"/>
      <c r="T4080">
        <f t="shared" si="576"/>
        <v>1702000</v>
      </c>
      <c r="U4080">
        <v>65.5</v>
      </c>
      <c r="V4080">
        <f t="shared" si="574"/>
        <v>16.899999999999999</v>
      </c>
      <c r="W4080" t="str">
        <f t="shared" si="577"/>
        <v/>
      </c>
      <c r="X4080" t="str">
        <f t="shared" si="578"/>
        <v/>
      </c>
      <c r="Y4080" t="str">
        <f t="shared" si="575"/>
        <v/>
      </c>
      <c r="Z4080" s="9"/>
      <c r="AA4080" s="14">
        <f t="shared" si="579"/>
        <v>0.63100000000000001</v>
      </c>
      <c r="AB4080" s="14">
        <f t="shared" si="580"/>
        <v>7.5999999999999998E-2</v>
      </c>
    </row>
    <row r="4081" spans="1:28" x14ac:dyDescent="0.25">
      <c r="A4081" s="10">
        <f t="shared" si="582"/>
        <v>45461</v>
      </c>
      <c r="B4081" s="11">
        <v>170</v>
      </c>
      <c r="C4081" s="11">
        <v>2100</v>
      </c>
      <c r="D4081" s="12">
        <v>678.875</v>
      </c>
      <c r="E4081" s="9">
        <v>63.73</v>
      </c>
      <c r="F4081" s="9">
        <f t="shared" si="581"/>
        <v>0</v>
      </c>
      <c r="G4081" s="9">
        <v>0</v>
      </c>
      <c r="H4081" s="9">
        <v>2.52</v>
      </c>
      <c r="I4081" s="9"/>
      <c r="J4081" s="9">
        <v>1.94</v>
      </c>
      <c r="K4081" s="9">
        <v>91.9</v>
      </c>
      <c r="L4081" s="9">
        <v>0.24429999999999999</v>
      </c>
      <c r="M4081" s="9">
        <v>0.32350000000000001</v>
      </c>
      <c r="N4081" s="9">
        <v>0</v>
      </c>
      <c r="O4081" s="9">
        <v>0.6</v>
      </c>
      <c r="P4081" s="9"/>
      <c r="Q4081" s="9"/>
      <c r="R4081" s="9"/>
      <c r="T4081">
        <f t="shared" si="576"/>
        <v>1702100</v>
      </c>
      <c r="U4081">
        <v>0.7</v>
      </c>
      <c r="V4081">
        <f t="shared" si="574"/>
        <v>0</v>
      </c>
      <c r="W4081" t="str">
        <f t="shared" si="577"/>
        <v/>
      </c>
      <c r="X4081" t="str">
        <f t="shared" si="578"/>
        <v/>
      </c>
      <c r="Y4081" t="str">
        <f t="shared" si="575"/>
        <v/>
      </c>
      <c r="Z4081" s="9"/>
      <c r="AA4081" s="14">
        <f t="shared" si="579"/>
        <v>0.64500000000000002</v>
      </c>
      <c r="AB4081" s="14">
        <f t="shared" si="580"/>
        <v>5.7000000000000002E-2</v>
      </c>
    </row>
    <row r="4082" spans="1:28" x14ac:dyDescent="0.25">
      <c r="A4082" s="10">
        <f t="shared" si="582"/>
        <v>45461</v>
      </c>
      <c r="B4082" s="11">
        <v>170</v>
      </c>
      <c r="C4082" s="11">
        <v>2200</v>
      </c>
      <c r="D4082" s="12">
        <v>678.91666666666697</v>
      </c>
      <c r="E4082" s="9">
        <v>63.84</v>
      </c>
      <c r="F4082" s="9">
        <f t="shared" si="581"/>
        <v>0</v>
      </c>
      <c r="G4082" s="9">
        <v>1.01</v>
      </c>
      <c r="H4082" s="9">
        <v>4.03</v>
      </c>
      <c r="I4082" s="9"/>
      <c r="J4082" s="9">
        <v>2.2890000000000001</v>
      </c>
      <c r="K4082" s="9">
        <v>93</v>
      </c>
      <c r="L4082" s="9">
        <v>0.24429999999999999</v>
      </c>
      <c r="M4082" s="9">
        <v>0.32279999999999998</v>
      </c>
      <c r="N4082" s="9">
        <v>0</v>
      </c>
      <c r="O4082" s="9">
        <v>0.6</v>
      </c>
      <c r="P4082" s="9"/>
      <c r="Q4082" s="9"/>
      <c r="R4082" s="9"/>
      <c r="T4082">
        <f t="shared" si="576"/>
        <v>1702200</v>
      </c>
      <c r="U4082">
        <v>0</v>
      </c>
      <c r="V4082">
        <f t="shared" si="574"/>
        <v>0</v>
      </c>
      <c r="W4082" t="str">
        <f t="shared" si="577"/>
        <v/>
      </c>
      <c r="X4082" t="str">
        <f t="shared" si="578"/>
        <v/>
      </c>
      <c r="Y4082" t="str">
        <f t="shared" si="575"/>
        <v/>
      </c>
      <c r="Z4082" s="9"/>
      <c r="AA4082" s="14">
        <f t="shared" si="579"/>
        <v>0.67</v>
      </c>
      <c r="AB4082" s="14">
        <f t="shared" si="580"/>
        <v>0.05</v>
      </c>
    </row>
    <row r="4083" spans="1:28" x14ac:dyDescent="0.25">
      <c r="A4083" s="10">
        <f t="shared" si="582"/>
        <v>45461</v>
      </c>
      <c r="B4083" s="11">
        <v>170</v>
      </c>
      <c r="C4083" s="11">
        <v>2300</v>
      </c>
      <c r="D4083" s="12">
        <v>678.95833333333303</v>
      </c>
      <c r="E4083" s="9">
        <v>63.61</v>
      </c>
      <c r="F4083" s="9">
        <f t="shared" si="581"/>
        <v>0</v>
      </c>
      <c r="G4083" s="9">
        <v>0.5</v>
      </c>
      <c r="H4083" s="9">
        <v>3.02</v>
      </c>
      <c r="I4083" s="9"/>
      <c r="J4083" s="9">
        <v>0.218</v>
      </c>
      <c r="K4083" s="9">
        <v>93.9</v>
      </c>
      <c r="L4083" s="9">
        <v>0.24360000000000001</v>
      </c>
      <c r="M4083" s="9">
        <v>0.32200000000000001</v>
      </c>
      <c r="N4083" s="9">
        <v>0</v>
      </c>
      <c r="O4083" s="9">
        <v>0.6</v>
      </c>
      <c r="P4083" s="9"/>
      <c r="Q4083" s="9"/>
      <c r="R4083" s="9"/>
      <c r="T4083">
        <f t="shared" si="576"/>
        <v>1702300</v>
      </c>
      <c r="U4083">
        <v>0</v>
      </c>
      <c r="V4083">
        <f t="shared" si="574"/>
        <v>0</v>
      </c>
      <c r="W4083" t="str">
        <f t="shared" si="577"/>
        <v/>
      </c>
      <c r="X4083" t="str">
        <f t="shared" si="578"/>
        <v/>
      </c>
      <c r="Y4083" t="str">
        <f t="shared" si="575"/>
        <v/>
      </c>
      <c r="Z4083" s="9"/>
      <c r="AA4083" s="14">
        <f t="shared" si="579"/>
        <v>0.58199999999999996</v>
      </c>
      <c r="AB4083" s="14">
        <f t="shared" si="580"/>
        <v>3.7999999999999999E-2</v>
      </c>
    </row>
    <row r="4084" spans="1:28" x14ac:dyDescent="0.25">
      <c r="A4084" s="10">
        <f t="shared" si="582"/>
        <v>45461</v>
      </c>
      <c r="B4084" s="11">
        <v>170</v>
      </c>
      <c r="C4084" s="11">
        <v>2400</v>
      </c>
      <c r="D4084" s="12">
        <v>679</v>
      </c>
      <c r="E4084" s="9">
        <v>63.84</v>
      </c>
      <c r="F4084" s="9">
        <f t="shared" si="581"/>
        <v>0</v>
      </c>
      <c r="G4084" s="9">
        <v>0.5</v>
      </c>
      <c r="H4084" s="9">
        <v>2.0099999999999998</v>
      </c>
      <c r="I4084" s="9"/>
      <c r="J4084" s="9">
        <v>1.0169999999999999</v>
      </c>
      <c r="K4084" s="9">
        <v>95.5</v>
      </c>
      <c r="L4084" s="9">
        <v>0.24360000000000001</v>
      </c>
      <c r="M4084" s="9">
        <v>0.32200000000000001</v>
      </c>
      <c r="N4084" s="9">
        <v>0</v>
      </c>
      <c r="O4084" s="9">
        <v>0.6</v>
      </c>
      <c r="P4084" s="9"/>
      <c r="Q4084" s="9"/>
      <c r="R4084" s="9"/>
      <c r="T4084">
        <f t="shared" si="576"/>
        <v>1702400</v>
      </c>
      <c r="U4084">
        <v>0</v>
      </c>
      <c r="V4084">
        <f t="shared" si="574"/>
        <v>0</v>
      </c>
      <c r="W4084">
        <f t="shared" si="577"/>
        <v>0.24399999999999999</v>
      </c>
      <c r="X4084">
        <f t="shared" si="578"/>
        <v>0.32200000000000001</v>
      </c>
      <c r="Y4084">
        <f t="shared" si="575"/>
        <v>0</v>
      </c>
      <c r="Z4084" s="9"/>
      <c r="AA4084" s="14">
        <f t="shared" si="579"/>
        <v>0.628</v>
      </c>
      <c r="AB4084" s="14">
        <f t="shared" si="580"/>
        <v>0.03</v>
      </c>
    </row>
    <row r="4085" spans="1:28" x14ac:dyDescent="0.25">
      <c r="A4085" s="10">
        <f t="shared" si="582"/>
        <v>45462</v>
      </c>
      <c r="B4085" s="11">
        <v>171</v>
      </c>
      <c r="C4085" s="11">
        <v>100</v>
      </c>
      <c r="D4085" s="12">
        <v>679.04166666666697</v>
      </c>
      <c r="E4085" s="9">
        <v>63.49</v>
      </c>
      <c r="F4085" s="9">
        <f t="shared" si="581"/>
        <v>0</v>
      </c>
      <c r="G4085" s="9">
        <v>0</v>
      </c>
      <c r="H4085" s="9">
        <v>2.0099999999999998</v>
      </c>
      <c r="I4085" s="9"/>
      <c r="J4085" s="9">
        <v>-4.0000000000000001E-3</v>
      </c>
      <c r="K4085" s="9">
        <v>95.2</v>
      </c>
      <c r="L4085" s="9">
        <v>0.24360000000000001</v>
      </c>
      <c r="M4085" s="9">
        <v>0.32129999999999997</v>
      </c>
      <c r="N4085" s="9">
        <v>0</v>
      </c>
      <c r="O4085" s="9">
        <v>0.6</v>
      </c>
      <c r="P4085" s="9"/>
      <c r="Q4085" s="9"/>
      <c r="R4085" s="9"/>
      <c r="T4085">
        <f t="shared" si="576"/>
        <v>1710100</v>
      </c>
      <c r="U4085">
        <v>0</v>
      </c>
      <c r="V4085">
        <f t="shared" si="574"/>
        <v>0</v>
      </c>
      <c r="W4085" t="str">
        <f t="shared" si="577"/>
        <v/>
      </c>
      <c r="X4085" t="str">
        <f t="shared" si="578"/>
        <v/>
      </c>
      <c r="Y4085" t="str">
        <f t="shared" si="575"/>
        <v/>
      </c>
      <c r="Z4085" s="9"/>
      <c r="AA4085" s="14">
        <f t="shared" si="579"/>
        <v>0.58099999999999996</v>
      </c>
      <c r="AB4085" s="14">
        <f t="shared" si="580"/>
        <v>2.9000000000000001E-2</v>
      </c>
    </row>
    <row r="4086" spans="1:28" x14ac:dyDescent="0.25">
      <c r="A4086" s="10">
        <f t="shared" si="582"/>
        <v>45462</v>
      </c>
      <c r="B4086" s="11">
        <v>171</v>
      </c>
      <c r="C4086" s="11">
        <v>200</v>
      </c>
      <c r="D4086" s="12">
        <v>679.08333333333303</v>
      </c>
      <c r="E4086" s="9">
        <v>63.26</v>
      </c>
      <c r="F4086" s="9">
        <f t="shared" si="581"/>
        <v>0</v>
      </c>
      <c r="G4086" s="9">
        <v>0</v>
      </c>
      <c r="H4086" s="9">
        <v>1.51</v>
      </c>
      <c r="I4086" s="9"/>
      <c r="J4086" s="9">
        <v>-0.33900000000000002</v>
      </c>
      <c r="K4086" s="9">
        <v>96.6</v>
      </c>
      <c r="L4086" s="9">
        <v>0.24360000000000001</v>
      </c>
      <c r="M4086" s="9">
        <v>0.3206</v>
      </c>
      <c r="N4086" s="9">
        <v>0</v>
      </c>
      <c r="O4086" s="9">
        <v>0.6</v>
      </c>
      <c r="P4086" s="9"/>
      <c r="Q4086" s="9"/>
      <c r="R4086" s="9"/>
      <c r="T4086">
        <f t="shared" si="576"/>
        <v>1710200</v>
      </c>
      <c r="U4086">
        <v>0</v>
      </c>
      <c r="V4086">
        <f t="shared" si="574"/>
        <v>0</v>
      </c>
      <c r="W4086" t="str">
        <f t="shared" si="577"/>
        <v/>
      </c>
      <c r="X4086" t="str">
        <f t="shared" si="578"/>
        <v/>
      </c>
      <c r="Y4086" t="str">
        <f t="shared" si="575"/>
        <v/>
      </c>
      <c r="Z4086" s="9"/>
      <c r="AA4086" s="14">
        <f t="shared" si="579"/>
        <v>0.57499999999999996</v>
      </c>
      <c r="AB4086" s="14">
        <f t="shared" si="580"/>
        <v>0.02</v>
      </c>
    </row>
    <row r="4087" spans="1:28" x14ac:dyDescent="0.25">
      <c r="A4087" s="10">
        <f t="shared" si="582"/>
        <v>45462</v>
      </c>
      <c r="B4087" s="11">
        <v>171</v>
      </c>
      <c r="C4087" s="11">
        <v>300</v>
      </c>
      <c r="D4087" s="12">
        <v>679.125</v>
      </c>
      <c r="E4087" s="9">
        <v>63.49</v>
      </c>
      <c r="F4087" s="9">
        <f t="shared" si="581"/>
        <v>0</v>
      </c>
      <c r="G4087" s="9">
        <v>0.5</v>
      </c>
      <c r="H4087" s="9">
        <v>1.51</v>
      </c>
      <c r="I4087" s="9"/>
      <c r="J4087" s="9">
        <v>-0.45100000000000001</v>
      </c>
      <c r="K4087" s="9">
        <v>97.1</v>
      </c>
      <c r="L4087" s="9">
        <v>0.24360000000000001</v>
      </c>
      <c r="M4087" s="9">
        <v>0.3206</v>
      </c>
      <c r="N4087" s="9">
        <v>0</v>
      </c>
      <c r="O4087" s="9">
        <v>0.6</v>
      </c>
      <c r="P4087" s="9"/>
      <c r="Q4087" s="9"/>
      <c r="R4087" s="9"/>
      <c r="T4087">
        <f t="shared" si="576"/>
        <v>1710300</v>
      </c>
      <c r="U4087">
        <v>0</v>
      </c>
      <c r="V4087">
        <f t="shared" si="574"/>
        <v>0</v>
      </c>
      <c r="W4087" t="str">
        <f t="shared" si="577"/>
        <v/>
      </c>
      <c r="X4087" t="str">
        <f t="shared" si="578"/>
        <v/>
      </c>
      <c r="Y4087" t="str">
        <f t="shared" si="575"/>
        <v/>
      </c>
      <c r="Z4087" s="9"/>
      <c r="AA4087" s="14">
        <f t="shared" si="579"/>
        <v>0.57399999999999995</v>
      </c>
      <c r="AB4087" s="14">
        <f t="shared" si="580"/>
        <v>1.7000000000000001E-2</v>
      </c>
    </row>
    <row r="4088" spans="1:28" x14ac:dyDescent="0.25">
      <c r="A4088" s="10">
        <f t="shared" si="582"/>
        <v>45462</v>
      </c>
      <c r="B4088" s="11">
        <v>171</v>
      </c>
      <c r="C4088" s="11">
        <v>400</v>
      </c>
      <c r="D4088" s="12">
        <v>679.16666666666697</v>
      </c>
      <c r="E4088" s="9">
        <v>63.73</v>
      </c>
      <c r="F4088" s="9">
        <f t="shared" si="581"/>
        <v>0</v>
      </c>
      <c r="G4088" s="9">
        <v>1.01</v>
      </c>
      <c r="H4088" s="9">
        <v>2.0099999999999998</v>
      </c>
      <c r="I4088" s="9"/>
      <c r="J4088" s="9">
        <v>-0.62</v>
      </c>
      <c r="K4088" s="9">
        <v>97.4</v>
      </c>
      <c r="L4088" s="9">
        <v>0.24360000000000001</v>
      </c>
      <c r="M4088" s="9">
        <v>0.31990000000000002</v>
      </c>
      <c r="N4088" s="9">
        <v>0</v>
      </c>
      <c r="O4088" s="9">
        <v>0.6</v>
      </c>
      <c r="P4088" s="9"/>
      <c r="Q4088" s="9"/>
      <c r="R4088" s="9"/>
      <c r="T4088">
        <f t="shared" si="576"/>
        <v>1710400</v>
      </c>
      <c r="U4088">
        <v>0</v>
      </c>
      <c r="V4088">
        <f t="shared" si="574"/>
        <v>0</v>
      </c>
      <c r="W4088" t="str">
        <f t="shared" si="577"/>
        <v/>
      </c>
      <c r="X4088" t="str">
        <f t="shared" si="578"/>
        <v/>
      </c>
      <c r="Y4088" t="str">
        <f t="shared" si="575"/>
        <v/>
      </c>
      <c r="Z4088" s="9"/>
      <c r="AA4088" s="14">
        <f t="shared" si="579"/>
        <v>0.56799999999999995</v>
      </c>
      <c r="AB4088" s="14">
        <f t="shared" si="580"/>
        <v>1.4999999999999999E-2</v>
      </c>
    </row>
    <row r="4089" spans="1:28" x14ac:dyDescent="0.25">
      <c r="A4089" s="10">
        <f t="shared" si="582"/>
        <v>45462</v>
      </c>
      <c r="B4089" s="11">
        <v>171</v>
      </c>
      <c r="C4089" s="11">
        <v>500</v>
      </c>
      <c r="D4089" s="12">
        <v>679.20833333333303</v>
      </c>
      <c r="E4089" s="9">
        <v>63.49</v>
      </c>
      <c r="F4089" s="9">
        <f t="shared" si="581"/>
        <v>0</v>
      </c>
      <c r="G4089" s="9">
        <v>0.5</v>
      </c>
      <c r="H4089" s="9">
        <v>2.0099999999999998</v>
      </c>
      <c r="I4089" s="9"/>
      <c r="J4089" s="9">
        <v>-0.19900000000000001</v>
      </c>
      <c r="K4089" s="9">
        <v>97.6</v>
      </c>
      <c r="L4089" s="9">
        <v>0.24360000000000001</v>
      </c>
      <c r="M4089" s="9">
        <v>0.31990000000000002</v>
      </c>
      <c r="N4089" s="9">
        <v>0</v>
      </c>
      <c r="O4089" s="9">
        <v>13.1</v>
      </c>
      <c r="P4089" s="9"/>
      <c r="Q4089" s="9"/>
      <c r="R4089" s="9"/>
      <c r="T4089">
        <f t="shared" si="576"/>
        <v>1710500</v>
      </c>
      <c r="U4089">
        <v>30.3</v>
      </c>
      <c r="V4089">
        <f t="shared" si="574"/>
        <v>13.1</v>
      </c>
      <c r="W4089" t="str">
        <f t="shared" si="577"/>
        <v/>
      </c>
      <c r="X4089" t="str">
        <f t="shared" si="578"/>
        <v/>
      </c>
      <c r="Y4089" t="str">
        <f t="shared" si="575"/>
        <v/>
      </c>
      <c r="Z4089" s="9"/>
      <c r="AA4089" s="14">
        <f t="shared" si="579"/>
        <v>0.58699999999999997</v>
      </c>
      <c r="AB4089" s="14">
        <f t="shared" si="580"/>
        <v>1.4E-2</v>
      </c>
    </row>
    <row r="4090" spans="1:28" x14ac:dyDescent="0.25">
      <c r="A4090" s="10">
        <f t="shared" si="582"/>
        <v>45462</v>
      </c>
      <c r="B4090" s="11">
        <v>171</v>
      </c>
      <c r="C4090" s="11">
        <v>600</v>
      </c>
      <c r="D4090" s="12">
        <v>679.25</v>
      </c>
      <c r="E4090" s="9">
        <v>63.14</v>
      </c>
      <c r="F4090" s="9">
        <f t="shared" si="581"/>
        <v>0</v>
      </c>
      <c r="G4090" s="9">
        <v>0.5</v>
      </c>
      <c r="H4090" s="9">
        <v>2.0099999999999998</v>
      </c>
      <c r="I4090" s="9"/>
      <c r="J4090" s="9">
        <v>4.6360000000000001</v>
      </c>
      <c r="K4090" s="9">
        <v>93</v>
      </c>
      <c r="L4090" s="9">
        <v>0.2429</v>
      </c>
      <c r="M4090" s="9">
        <v>0.31909999999999999</v>
      </c>
      <c r="N4090" s="9">
        <v>0</v>
      </c>
      <c r="O4090" s="9">
        <v>185.6</v>
      </c>
      <c r="P4090" s="9"/>
      <c r="Q4090" s="9"/>
      <c r="R4090" s="9"/>
      <c r="T4090">
        <f t="shared" si="576"/>
        <v>1710600</v>
      </c>
      <c r="U4090">
        <v>167.3</v>
      </c>
      <c r="V4090">
        <f t="shared" si="574"/>
        <v>185.6</v>
      </c>
      <c r="W4090" t="str">
        <f t="shared" si="577"/>
        <v/>
      </c>
      <c r="X4090" t="str">
        <f t="shared" si="578"/>
        <v/>
      </c>
      <c r="Y4090" t="str">
        <f t="shared" si="575"/>
        <v/>
      </c>
      <c r="Z4090" s="9"/>
      <c r="AA4090" s="14">
        <f t="shared" si="579"/>
        <v>0.79100000000000004</v>
      </c>
      <c r="AB4090" s="14">
        <f t="shared" si="580"/>
        <v>0.06</v>
      </c>
    </row>
    <row r="4091" spans="1:28" x14ac:dyDescent="0.25">
      <c r="A4091" s="10">
        <f t="shared" si="582"/>
        <v>45462</v>
      </c>
      <c r="B4091" s="11">
        <v>171</v>
      </c>
      <c r="C4091" s="11">
        <v>700</v>
      </c>
      <c r="D4091" s="12">
        <v>679.29166666666697</v>
      </c>
      <c r="E4091" s="9">
        <v>63.37</v>
      </c>
      <c r="F4091" s="9">
        <f t="shared" si="581"/>
        <v>0</v>
      </c>
      <c r="G4091" s="9">
        <v>0.5</v>
      </c>
      <c r="H4091" s="9">
        <v>3.02</v>
      </c>
      <c r="I4091" s="9"/>
      <c r="J4091" s="9">
        <v>5.7450000000000001</v>
      </c>
      <c r="K4091" s="9">
        <v>81.099999999999994</v>
      </c>
      <c r="L4091" s="9">
        <v>0.2429</v>
      </c>
      <c r="M4091" s="9">
        <v>0.31840000000000002</v>
      </c>
      <c r="N4091" s="9">
        <v>0</v>
      </c>
      <c r="O4091" s="9">
        <v>369.4</v>
      </c>
      <c r="P4091" s="9"/>
      <c r="Q4091" s="9"/>
      <c r="R4091" s="9"/>
      <c r="T4091">
        <f t="shared" si="576"/>
        <v>1710700</v>
      </c>
      <c r="U4091">
        <v>341</v>
      </c>
      <c r="V4091">
        <f t="shared" si="574"/>
        <v>369.4</v>
      </c>
      <c r="W4091" t="str">
        <f t="shared" si="577"/>
        <v/>
      </c>
      <c r="X4091" t="str">
        <f t="shared" si="578"/>
        <v/>
      </c>
      <c r="Y4091" t="str">
        <f t="shared" si="575"/>
        <v/>
      </c>
      <c r="Z4091" s="9"/>
      <c r="AA4091" s="14">
        <f t="shared" si="579"/>
        <v>0.745</v>
      </c>
      <c r="AB4091" s="14">
        <f t="shared" si="580"/>
        <v>0.17399999999999999</v>
      </c>
    </row>
    <row r="4092" spans="1:28" x14ac:dyDescent="0.25">
      <c r="A4092" s="10">
        <f t="shared" si="582"/>
        <v>45462</v>
      </c>
      <c r="B4092" s="11">
        <v>171</v>
      </c>
      <c r="C4092" s="11">
        <v>800</v>
      </c>
      <c r="D4092" s="12">
        <v>679.33333333333303</v>
      </c>
      <c r="E4092" s="9">
        <v>63.37</v>
      </c>
      <c r="F4092" s="9">
        <f t="shared" si="581"/>
        <v>0</v>
      </c>
      <c r="G4092" s="9">
        <v>0.5</v>
      </c>
      <c r="H4092" s="9">
        <v>3.52</v>
      </c>
      <c r="I4092" s="9"/>
      <c r="J4092" s="9">
        <v>8.1950000000000003</v>
      </c>
      <c r="K4092" s="9">
        <v>73.5</v>
      </c>
      <c r="L4092" s="9">
        <v>0.2429</v>
      </c>
      <c r="M4092" s="9">
        <v>0.31840000000000002</v>
      </c>
      <c r="N4092" s="9">
        <v>0</v>
      </c>
      <c r="O4092" s="9">
        <v>326.89999999999998</v>
      </c>
      <c r="P4092" s="9"/>
      <c r="Q4092" s="9"/>
      <c r="R4092" s="9"/>
      <c r="T4092">
        <f t="shared" si="576"/>
        <v>1710800</v>
      </c>
      <c r="U4092">
        <v>520</v>
      </c>
      <c r="V4092">
        <f t="shared" si="574"/>
        <v>326.89999999999998</v>
      </c>
      <c r="W4092" t="str">
        <f t="shared" si="577"/>
        <v/>
      </c>
      <c r="X4092" t="str">
        <f t="shared" si="578"/>
        <v/>
      </c>
      <c r="Y4092" t="str">
        <f t="shared" si="575"/>
        <v/>
      </c>
      <c r="Z4092" s="9"/>
      <c r="AA4092" s="14">
        <f t="shared" si="579"/>
        <v>0.79900000000000004</v>
      </c>
      <c r="AB4092" s="14">
        <f t="shared" si="580"/>
        <v>0.28799999999999998</v>
      </c>
    </row>
    <row r="4093" spans="1:28" x14ac:dyDescent="0.25">
      <c r="A4093" s="10">
        <f t="shared" si="582"/>
        <v>45462</v>
      </c>
      <c r="B4093" s="11">
        <v>171</v>
      </c>
      <c r="C4093" s="11">
        <v>900</v>
      </c>
      <c r="D4093" s="12">
        <v>679.375</v>
      </c>
      <c r="E4093" s="9">
        <v>63.14</v>
      </c>
      <c r="F4093" s="9">
        <f t="shared" si="581"/>
        <v>0</v>
      </c>
      <c r="G4093" s="9">
        <v>1.01</v>
      </c>
      <c r="H4093" s="9">
        <v>5.03</v>
      </c>
      <c r="I4093" s="9"/>
      <c r="J4093" s="9">
        <v>9.952</v>
      </c>
      <c r="K4093" s="9">
        <v>62.5</v>
      </c>
      <c r="L4093" s="9">
        <v>0.2429</v>
      </c>
      <c r="M4093" s="9">
        <v>0.31840000000000002</v>
      </c>
      <c r="N4093" s="9">
        <v>0</v>
      </c>
      <c r="O4093" s="9">
        <v>686.9</v>
      </c>
      <c r="P4093" s="9"/>
      <c r="Q4093" s="9"/>
      <c r="R4093" s="9"/>
      <c r="T4093">
        <f t="shared" si="576"/>
        <v>1710900</v>
      </c>
      <c r="U4093">
        <v>686.7</v>
      </c>
      <c r="V4093">
        <f t="shared" ref="V4093:V4156" si="583">IF(O4093&lt;1,0,ROUND(O4093,1))</f>
        <v>686.9</v>
      </c>
      <c r="W4093" t="str">
        <f t="shared" si="577"/>
        <v/>
      </c>
      <c r="X4093" t="str">
        <f t="shared" si="578"/>
        <v/>
      </c>
      <c r="Y4093" t="str">
        <f t="shared" ref="Y4093:Y4156" si="584">IF(C4093=2400,ROUND(F4093/100,3),"")</f>
        <v/>
      </c>
      <c r="Z4093" s="9"/>
      <c r="AA4093" s="14">
        <f t="shared" si="579"/>
        <v>0.76500000000000001</v>
      </c>
      <c r="AB4093" s="14">
        <f t="shared" si="580"/>
        <v>0.45900000000000002</v>
      </c>
    </row>
    <row r="4094" spans="1:28" x14ac:dyDescent="0.25">
      <c r="A4094" s="10">
        <f t="shared" si="582"/>
        <v>45462</v>
      </c>
      <c r="B4094" s="11">
        <v>171</v>
      </c>
      <c r="C4094" s="11">
        <v>1000</v>
      </c>
      <c r="D4094" s="12">
        <v>679.41666666666697</v>
      </c>
      <c r="E4094" s="9">
        <v>63.49</v>
      </c>
      <c r="F4094" s="9">
        <f t="shared" si="581"/>
        <v>0</v>
      </c>
      <c r="G4094" s="9">
        <v>1.01</v>
      </c>
      <c r="H4094" s="9">
        <v>5.03</v>
      </c>
      <c r="I4094" s="9"/>
      <c r="J4094" s="9">
        <v>9.8539999999999992</v>
      </c>
      <c r="K4094" s="9">
        <v>58</v>
      </c>
      <c r="L4094" s="9">
        <v>0.24360000000000001</v>
      </c>
      <c r="M4094" s="9">
        <v>0.31769999999999998</v>
      </c>
      <c r="N4094" s="9">
        <v>0</v>
      </c>
      <c r="O4094" s="9">
        <v>466.9</v>
      </c>
      <c r="P4094" s="9"/>
      <c r="Q4094" s="9"/>
      <c r="R4094" s="9"/>
      <c r="T4094">
        <f t="shared" si="576"/>
        <v>1711000</v>
      </c>
      <c r="U4094">
        <v>826.5</v>
      </c>
      <c r="V4094">
        <f t="shared" si="583"/>
        <v>466.9</v>
      </c>
      <c r="W4094" t="str">
        <f t="shared" si="577"/>
        <v/>
      </c>
      <c r="X4094" t="str">
        <f t="shared" si="578"/>
        <v/>
      </c>
      <c r="Y4094" t="str">
        <f t="shared" si="584"/>
        <v/>
      </c>
      <c r="Z4094" s="9"/>
      <c r="AA4094" s="14">
        <f t="shared" si="579"/>
        <v>0.70499999999999996</v>
      </c>
      <c r="AB4094" s="14">
        <f t="shared" si="580"/>
        <v>0.51100000000000001</v>
      </c>
    </row>
    <row r="4095" spans="1:28" x14ac:dyDescent="0.25">
      <c r="A4095" s="10">
        <f t="shared" si="582"/>
        <v>45462</v>
      </c>
      <c r="B4095" s="11">
        <v>171</v>
      </c>
      <c r="C4095" s="11">
        <v>1100</v>
      </c>
      <c r="D4095" s="12">
        <v>679.45833333333303</v>
      </c>
      <c r="E4095" s="9">
        <v>63.26</v>
      </c>
      <c r="F4095" s="9">
        <f t="shared" si="581"/>
        <v>0</v>
      </c>
      <c r="G4095" s="9">
        <v>1.01</v>
      </c>
      <c r="H4095" s="9">
        <v>4.03</v>
      </c>
      <c r="I4095" s="9"/>
      <c r="J4095" s="9">
        <v>8.6430000000000007</v>
      </c>
      <c r="K4095" s="9">
        <v>52.1</v>
      </c>
      <c r="L4095" s="9">
        <v>0.24429999999999999</v>
      </c>
      <c r="M4095" s="9">
        <v>0.31769999999999998</v>
      </c>
      <c r="N4095" s="9">
        <v>0</v>
      </c>
      <c r="O4095" s="9">
        <v>543.1</v>
      </c>
      <c r="P4095" s="9"/>
      <c r="Q4095" s="9"/>
      <c r="R4095" s="9"/>
      <c r="T4095">
        <f t="shared" si="576"/>
        <v>1711100</v>
      </c>
      <c r="U4095">
        <v>929.2</v>
      </c>
      <c r="V4095">
        <f t="shared" si="583"/>
        <v>543.1</v>
      </c>
      <c r="W4095" t="str">
        <f t="shared" si="577"/>
        <v/>
      </c>
      <c r="X4095" t="str">
        <f t="shared" si="578"/>
        <v/>
      </c>
      <c r="Y4095" t="str">
        <f t="shared" si="584"/>
        <v/>
      </c>
      <c r="Z4095" s="9"/>
      <c r="AA4095" s="14">
        <f t="shared" si="579"/>
        <v>0.58399999999999996</v>
      </c>
      <c r="AB4095" s="14">
        <f t="shared" si="580"/>
        <v>0.53700000000000003</v>
      </c>
    </row>
    <row r="4096" spans="1:28" x14ac:dyDescent="0.25">
      <c r="A4096" s="10">
        <f t="shared" si="582"/>
        <v>45462</v>
      </c>
      <c r="B4096" s="11">
        <v>171</v>
      </c>
      <c r="C4096" s="11">
        <v>1200</v>
      </c>
      <c r="D4096" s="12">
        <v>679.5</v>
      </c>
      <c r="E4096" s="9">
        <v>63.96</v>
      </c>
      <c r="F4096" s="9">
        <f t="shared" si="581"/>
        <v>0</v>
      </c>
      <c r="G4096" s="9">
        <v>0.5</v>
      </c>
      <c r="H4096" s="9">
        <v>4.03</v>
      </c>
      <c r="I4096" s="9"/>
      <c r="J4096" s="9">
        <v>9.2620000000000005</v>
      </c>
      <c r="K4096" s="9">
        <v>55</v>
      </c>
      <c r="L4096" s="9">
        <v>0.24429999999999999</v>
      </c>
      <c r="M4096" s="9">
        <v>0.317</v>
      </c>
      <c r="N4096" s="9">
        <v>0</v>
      </c>
      <c r="O4096" s="9">
        <v>356.9</v>
      </c>
      <c r="P4096" s="9"/>
      <c r="Q4096" s="9"/>
      <c r="R4096" s="9"/>
      <c r="T4096">
        <f t="shared" si="576"/>
        <v>1711200</v>
      </c>
      <c r="U4096">
        <v>986.7</v>
      </c>
      <c r="V4096">
        <f t="shared" si="583"/>
        <v>356.9</v>
      </c>
      <c r="W4096" t="str">
        <f t="shared" si="577"/>
        <v/>
      </c>
      <c r="X4096" t="str">
        <f t="shared" si="578"/>
        <v/>
      </c>
      <c r="Y4096" t="str">
        <f t="shared" si="584"/>
        <v/>
      </c>
      <c r="Z4096" s="9"/>
      <c r="AA4096" s="14">
        <f t="shared" si="579"/>
        <v>0.64200000000000002</v>
      </c>
      <c r="AB4096" s="14">
        <f t="shared" si="580"/>
        <v>0.52500000000000002</v>
      </c>
    </row>
    <row r="4097" spans="1:28" x14ac:dyDescent="0.25">
      <c r="A4097" s="10">
        <f t="shared" si="582"/>
        <v>45462</v>
      </c>
      <c r="B4097" s="11">
        <v>171</v>
      </c>
      <c r="C4097" s="11">
        <v>1300</v>
      </c>
      <c r="D4097" s="12">
        <v>679.54166666666697</v>
      </c>
      <c r="E4097" s="9">
        <v>62.91</v>
      </c>
      <c r="F4097" s="9">
        <f t="shared" si="581"/>
        <v>0</v>
      </c>
      <c r="G4097" s="9">
        <v>1.51</v>
      </c>
      <c r="H4097" s="9">
        <v>4.03</v>
      </c>
      <c r="I4097" s="9"/>
      <c r="J4097" s="9">
        <v>10.417999999999999</v>
      </c>
      <c r="K4097" s="9">
        <v>53.7</v>
      </c>
      <c r="L4097" s="9">
        <v>0.24510000000000001</v>
      </c>
      <c r="M4097" s="9">
        <v>0.317</v>
      </c>
      <c r="N4097" s="9">
        <v>0</v>
      </c>
      <c r="O4097" s="9">
        <v>638.1</v>
      </c>
      <c r="P4097" s="9"/>
      <c r="Q4097" s="9"/>
      <c r="R4097" s="9"/>
      <c r="T4097">
        <f t="shared" si="576"/>
        <v>1711300</v>
      </c>
      <c r="U4097">
        <v>994.8</v>
      </c>
      <c r="V4097">
        <f t="shared" si="583"/>
        <v>638.1</v>
      </c>
      <c r="W4097" t="str">
        <f t="shared" si="577"/>
        <v/>
      </c>
      <c r="X4097" t="str">
        <f t="shared" si="578"/>
        <v/>
      </c>
      <c r="Y4097" t="str">
        <f t="shared" si="584"/>
        <v/>
      </c>
      <c r="Z4097" s="9"/>
      <c r="AA4097" s="14">
        <f t="shared" si="579"/>
        <v>0.67800000000000005</v>
      </c>
      <c r="AB4097" s="14">
        <f t="shared" si="580"/>
        <v>0.58499999999999996</v>
      </c>
    </row>
    <row r="4098" spans="1:28" x14ac:dyDescent="0.25">
      <c r="A4098" s="10">
        <f t="shared" si="582"/>
        <v>45462</v>
      </c>
      <c r="B4098" s="11">
        <v>171</v>
      </c>
      <c r="C4098" s="11">
        <v>1400</v>
      </c>
      <c r="D4098" s="12">
        <v>679.58333333333303</v>
      </c>
      <c r="E4098" s="9">
        <v>63.73</v>
      </c>
      <c r="F4098" s="9">
        <f t="shared" si="581"/>
        <v>0</v>
      </c>
      <c r="G4098" s="9">
        <v>0.5</v>
      </c>
      <c r="H4098" s="9">
        <v>4.53</v>
      </c>
      <c r="I4098" s="9"/>
      <c r="J4098" s="9">
        <v>11.321</v>
      </c>
      <c r="K4098" s="9">
        <v>48.6</v>
      </c>
      <c r="L4098" s="9">
        <v>0.24510000000000001</v>
      </c>
      <c r="M4098" s="9">
        <v>0.31619999999999998</v>
      </c>
      <c r="N4098" s="9">
        <v>0</v>
      </c>
      <c r="O4098" s="9">
        <v>541.9</v>
      </c>
      <c r="P4098" s="9"/>
      <c r="Q4098" s="9"/>
      <c r="R4098" s="9"/>
      <c r="T4098">
        <f t="shared" si="576"/>
        <v>1711400</v>
      </c>
      <c r="U4098">
        <v>952.8</v>
      </c>
      <c r="V4098">
        <f t="shared" si="583"/>
        <v>541.9</v>
      </c>
      <c r="W4098" t="str">
        <f t="shared" si="577"/>
        <v/>
      </c>
      <c r="X4098" t="str">
        <f t="shared" si="578"/>
        <v/>
      </c>
      <c r="Y4098" t="str">
        <f t="shared" si="584"/>
        <v/>
      </c>
      <c r="Z4098" s="9"/>
      <c r="AA4098" s="14">
        <f t="shared" si="579"/>
        <v>0.65100000000000002</v>
      </c>
      <c r="AB4098" s="14">
        <f t="shared" si="580"/>
        <v>0.68899999999999995</v>
      </c>
    </row>
    <row r="4099" spans="1:28" x14ac:dyDescent="0.25">
      <c r="A4099" s="10">
        <f t="shared" si="582"/>
        <v>45462</v>
      </c>
      <c r="B4099" s="11">
        <v>171</v>
      </c>
      <c r="C4099" s="11">
        <v>1500</v>
      </c>
      <c r="D4099" s="12">
        <v>679.625</v>
      </c>
      <c r="E4099" s="9">
        <v>63.61</v>
      </c>
      <c r="F4099" s="9">
        <f t="shared" si="581"/>
        <v>0</v>
      </c>
      <c r="G4099" s="9">
        <v>0.5</v>
      </c>
      <c r="H4099" s="9">
        <v>3.02</v>
      </c>
      <c r="I4099" s="9"/>
      <c r="J4099" s="9">
        <v>11.029</v>
      </c>
      <c r="K4099" s="9">
        <v>50</v>
      </c>
      <c r="L4099" s="9">
        <v>0.24579999999999999</v>
      </c>
      <c r="M4099" s="9">
        <v>0.3155</v>
      </c>
      <c r="N4099" s="9">
        <v>0</v>
      </c>
      <c r="O4099" s="9">
        <v>336.9</v>
      </c>
      <c r="P4099" s="9"/>
      <c r="Q4099" s="9"/>
      <c r="R4099" s="9"/>
      <c r="T4099">
        <f t="shared" si="576"/>
        <v>1711500</v>
      </c>
      <c r="U4099">
        <v>864.2</v>
      </c>
      <c r="V4099">
        <f t="shared" si="583"/>
        <v>336.9</v>
      </c>
      <c r="W4099" t="str">
        <f t="shared" si="577"/>
        <v/>
      </c>
      <c r="X4099" t="str">
        <f t="shared" si="578"/>
        <v/>
      </c>
      <c r="Y4099" t="str">
        <f t="shared" si="584"/>
        <v/>
      </c>
      <c r="Z4099" s="9"/>
      <c r="AA4099" s="14">
        <f t="shared" si="579"/>
        <v>0.65700000000000003</v>
      </c>
      <c r="AB4099" s="14">
        <f t="shared" si="580"/>
        <v>0.65700000000000003</v>
      </c>
    </row>
    <row r="4100" spans="1:28" x14ac:dyDescent="0.25">
      <c r="A4100" s="10">
        <f t="shared" si="582"/>
        <v>45462</v>
      </c>
      <c r="B4100" s="11">
        <v>171</v>
      </c>
      <c r="C4100" s="11">
        <v>1600</v>
      </c>
      <c r="D4100" s="12">
        <v>679.66666666666697</v>
      </c>
      <c r="E4100" s="9">
        <v>63.26</v>
      </c>
      <c r="F4100" s="9">
        <f t="shared" si="581"/>
        <v>0</v>
      </c>
      <c r="G4100" s="9">
        <v>1.01</v>
      </c>
      <c r="H4100" s="9">
        <v>4.53</v>
      </c>
      <c r="I4100" s="9"/>
      <c r="J4100" s="9">
        <v>10.198</v>
      </c>
      <c r="K4100" s="9">
        <v>45.5</v>
      </c>
      <c r="L4100" s="9">
        <v>0.24579999999999999</v>
      </c>
      <c r="M4100" s="9">
        <v>0.31480000000000002</v>
      </c>
      <c r="N4100" s="9">
        <v>0</v>
      </c>
      <c r="O4100" s="9">
        <v>550.6</v>
      </c>
      <c r="P4100" s="9"/>
      <c r="Q4100" s="9"/>
      <c r="R4100" s="9"/>
      <c r="T4100">
        <f t="shared" si="576"/>
        <v>1711600</v>
      </c>
      <c r="U4100">
        <v>735.3</v>
      </c>
      <c r="V4100">
        <f t="shared" si="583"/>
        <v>550.6</v>
      </c>
      <c r="W4100" t="str">
        <f t="shared" si="577"/>
        <v/>
      </c>
      <c r="X4100" t="str">
        <f t="shared" si="578"/>
        <v/>
      </c>
      <c r="Y4100" t="str">
        <f t="shared" si="584"/>
        <v/>
      </c>
      <c r="Z4100" s="9"/>
      <c r="AA4100" s="14">
        <f t="shared" si="579"/>
        <v>0.56599999999999995</v>
      </c>
      <c r="AB4100" s="14">
        <f t="shared" si="580"/>
        <v>0.67800000000000005</v>
      </c>
    </row>
    <row r="4101" spans="1:28" x14ac:dyDescent="0.25">
      <c r="A4101" s="10">
        <f t="shared" si="582"/>
        <v>45462</v>
      </c>
      <c r="B4101" s="11">
        <v>171</v>
      </c>
      <c r="C4101" s="11">
        <v>1700</v>
      </c>
      <c r="D4101" s="12">
        <v>679.70833333333303</v>
      </c>
      <c r="E4101" s="9">
        <v>63.14</v>
      </c>
      <c r="F4101" s="9">
        <f t="shared" si="581"/>
        <v>0</v>
      </c>
      <c r="G4101" s="9">
        <v>0.5</v>
      </c>
      <c r="H4101" s="9">
        <v>3.52</v>
      </c>
      <c r="I4101" s="9"/>
      <c r="J4101" s="9">
        <v>6.8129999999999997</v>
      </c>
      <c r="K4101" s="9">
        <v>54.5</v>
      </c>
      <c r="L4101" s="9">
        <v>0.24429999999999999</v>
      </c>
      <c r="M4101" s="9">
        <v>0.31409999999999999</v>
      </c>
      <c r="N4101" s="9">
        <v>0.4</v>
      </c>
      <c r="O4101" s="9">
        <v>154.4</v>
      </c>
      <c r="P4101" s="9"/>
      <c r="Q4101" s="9"/>
      <c r="R4101" s="9"/>
      <c r="T4101">
        <f t="shared" ref="T4101:T4164" si="585">B4101*10000+C4101</f>
        <v>1711700</v>
      </c>
      <c r="U4101">
        <v>575.79999999999995</v>
      </c>
      <c r="V4101">
        <f t="shared" si="583"/>
        <v>154.4</v>
      </c>
      <c r="W4101" t="str">
        <f t="shared" ref="W4101:W4164" si="586">IF(C4101=2400,ROUND(L4101,3),"")</f>
        <v/>
      </c>
      <c r="X4101" t="str">
        <f t="shared" ref="X4101:X4164" si="587">IF(C4101=2400,ROUND(M4101,3),"")</f>
        <v/>
      </c>
      <c r="Y4101" t="str">
        <f t="shared" si="584"/>
        <v/>
      </c>
      <c r="Z4101" s="9"/>
      <c r="AA4101" s="14">
        <f t="shared" ref="AA4101:AA4164" si="588">ROUND((0.6105*(EXP((17.273*J4101)/(J4101+237.3))))*K4101/100,3)</f>
        <v>0.53900000000000003</v>
      </c>
      <c r="AB4101" s="14">
        <f t="shared" ref="AB4101:AB4164" si="589">ROUND(AA4101/K4101*(100-K4101),3)</f>
        <v>0.45</v>
      </c>
    </row>
    <row r="4102" spans="1:28" x14ac:dyDescent="0.25">
      <c r="A4102" s="10">
        <f t="shared" si="582"/>
        <v>45462</v>
      </c>
      <c r="B4102" s="11">
        <v>171</v>
      </c>
      <c r="C4102" s="11">
        <v>1800</v>
      </c>
      <c r="D4102" s="12">
        <v>679.75</v>
      </c>
      <c r="E4102" s="9">
        <v>63.84</v>
      </c>
      <c r="F4102" s="9">
        <f t="shared" ref="F4102:F4165" si="590">IF(E4102&gt;F$2,E4102-F$2,0)</f>
        <v>0</v>
      </c>
      <c r="G4102" s="9">
        <v>0</v>
      </c>
      <c r="H4102" s="9">
        <v>3.02</v>
      </c>
      <c r="I4102" s="9"/>
      <c r="J4102" s="9">
        <v>6.6609999999999996</v>
      </c>
      <c r="K4102" s="9">
        <v>82.9</v>
      </c>
      <c r="L4102" s="9">
        <v>0.23849999999999999</v>
      </c>
      <c r="M4102" s="9">
        <v>0.30969999999999998</v>
      </c>
      <c r="N4102" s="9">
        <v>3</v>
      </c>
      <c r="O4102" s="9">
        <v>130.6</v>
      </c>
      <c r="P4102" s="9"/>
      <c r="Q4102" s="9"/>
      <c r="R4102" s="9"/>
      <c r="T4102">
        <f t="shared" si="585"/>
        <v>1711800</v>
      </c>
      <c r="U4102">
        <v>399.3</v>
      </c>
      <c r="V4102">
        <f t="shared" si="583"/>
        <v>130.6</v>
      </c>
      <c r="W4102" t="str">
        <f t="shared" si="586"/>
        <v/>
      </c>
      <c r="X4102" t="str">
        <f t="shared" si="587"/>
        <v/>
      </c>
      <c r="Y4102" t="str">
        <f t="shared" si="584"/>
        <v/>
      </c>
      <c r="Z4102" s="9"/>
      <c r="AA4102" s="14">
        <f t="shared" si="588"/>
        <v>0.81100000000000005</v>
      </c>
      <c r="AB4102" s="14">
        <f t="shared" si="589"/>
        <v>0.16700000000000001</v>
      </c>
    </row>
    <row r="4103" spans="1:28" x14ac:dyDescent="0.25">
      <c r="A4103" s="10">
        <f t="shared" ref="A4103:A4166" si="591">A$5-1+B4103</f>
        <v>45462</v>
      </c>
      <c r="B4103" s="11">
        <v>171</v>
      </c>
      <c r="C4103" s="11">
        <v>1900</v>
      </c>
      <c r="D4103" s="12">
        <v>679.79166666666697</v>
      </c>
      <c r="E4103" s="9">
        <v>63.73</v>
      </c>
      <c r="F4103" s="9">
        <f t="shared" si="590"/>
        <v>0</v>
      </c>
      <c r="G4103" s="9">
        <v>0.5</v>
      </c>
      <c r="H4103" s="9">
        <v>2.52</v>
      </c>
      <c r="I4103" s="9"/>
      <c r="J4103" s="9">
        <v>5.36</v>
      </c>
      <c r="K4103" s="9">
        <v>87.5</v>
      </c>
      <c r="L4103" s="9">
        <v>0.24</v>
      </c>
      <c r="M4103" s="9">
        <v>0.31259999999999999</v>
      </c>
      <c r="N4103" s="9">
        <v>0</v>
      </c>
      <c r="O4103" s="9">
        <v>49.4</v>
      </c>
      <c r="P4103" s="9"/>
      <c r="Q4103" s="9"/>
      <c r="R4103" s="9"/>
      <c r="T4103">
        <f t="shared" si="585"/>
        <v>1711900</v>
      </c>
      <c r="U4103">
        <v>221.3</v>
      </c>
      <c r="V4103">
        <f t="shared" si="583"/>
        <v>49.4</v>
      </c>
      <c r="W4103" t="str">
        <f t="shared" si="586"/>
        <v/>
      </c>
      <c r="X4103" t="str">
        <f t="shared" si="587"/>
        <v/>
      </c>
      <c r="Y4103" t="str">
        <f t="shared" si="584"/>
        <v/>
      </c>
      <c r="Z4103" s="9"/>
      <c r="AA4103" s="14">
        <f t="shared" si="588"/>
        <v>0.78200000000000003</v>
      </c>
      <c r="AB4103" s="14">
        <f t="shared" si="589"/>
        <v>0.112</v>
      </c>
    </row>
    <row r="4104" spans="1:28" x14ac:dyDescent="0.25">
      <c r="A4104" s="10">
        <f t="shared" si="591"/>
        <v>45462</v>
      </c>
      <c r="B4104" s="11">
        <v>171</v>
      </c>
      <c r="C4104" s="11">
        <v>2000</v>
      </c>
      <c r="D4104" s="12">
        <v>679.83333333333303</v>
      </c>
      <c r="E4104" s="9">
        <v>63.73</v>
      </c>
      <c r="F4104" s="9">
        <f t="shared" si="590"/>
        <v>0</v>
      </c>
      <c r="G4104" s="9">
        <v>0.5</v>
      </c>
      <c r="H4104" s="9">
        <v>4.03</v>
      </c>
      <c r="I4104" s="9"/>
      <c r="J4104" s="9">
        <v>3.9849999999999999</v>
      </c>
      <c r="K4104" s="9">
        <v>87.3</v>
      </c>
      <c r="L4104" s="9">
        <v>0.24</v>
      </c>
      <c r="M4104" s="9">
        <v>0.31480000000000002</v>
      </c>
      <c r="N4104" s="9">
        <v>0</v>
      </c>
      <c r="O4104" s="9">
        <v>13.1</v>
      </c>
      <c r="P4104" s="9"/>
      <c r="Q4104" s="9"/>
      <c r="R4104" s="9"/>
      <c r="T4104">
        <f t="shared" si="585"/>
        <v>1712000</v>
      </c>
      <c r="U4104">
        <v>66</v>
      </c>
      <c r="V4104">
        <f t="shared" si="583"/>
        <v>13.1</v>
      </c>
      <c r="W4104" t="str">
        <f t="shared" si="586"/>
        <v/>
      </c>
      <c r="X4104" t="str">
        <f t="shared" si="587"/>
        <v/>
      </c>
      <c r="Y4104" t="str">
        <f t="shared" si="584"/>
        <v/>
      </c>
      <c r="Z4104" s="9"/>
      <c r="AA4104" s="14">
        <f t="shared" si="588"/>
        <v>0.70899999999999996</v>
      </c>
      <c r="AB4104" s="14">
        <f t="shared" si="589"/>
        <v>0.10299999999999999</v>
      </c>
    </row>
    <row r="4105" spans="1:28" x14ac:dyDescent="0.25">
      <c r="A4105" s="10">
        <f t="shared" si="591"/>
        <v>45462</v>
      </c>
      <c r="B4105" s="11">
        <v>171</v>
      </c>
      <c r="C4105" s="11">
        <v>2100</v>
      </c>
      <c r="D4105" s="12">
        <v>679.875</v>
      </c>
      <c r="E4105" s="9">
        <v>63.61</v>
      </c>
      <c r="F4105" s="9">
        <f t="shared" si="590"/>
        <v>0</v>
      </c>
      <c r="G4105" s="9">
        <v>1.01</v>
      </c>
      <c r="H4105" s="9">
        <v>2.0099999999999998</v>
      </c>
      <c r="I4105" s="9"/>
      <c r="J4105" s="9">
        <v>3.0089999999999999</v>
      </c>
      <c r="K4105" s="9">
        <v>93.2</v>
      </c>
      <c r="L4105" s="9">
        <v>0.2407</v>
      </c>
      <c r="M4105" s="9">
        <v>0.3155</v>
      </c>
      <c r="N4105" s="9">
        <v>0</v>
      </c>
      <c r="O4105" s="9">
        <v>0.6</v>
      </c>
      <c r="P4105" s="9"/>
      <c r="Q4105" s="9"/>
      <c r="R4105" s="9"/>
      <c r="T4105">
        <f t="shared" si="585"/>
        <v>1712100</v>
      </c>
      <c r="U4105">
        <v>0.7</v>
      </c>
      <c r="V4105">
        <f t="shared" si="583"/>
        <v>0</v>
      </c>
      <c r="W4105" t="str">
        <f t="shared" si="586"/>
        <v/>
      </c>
      <c r="X4105" t="str">
        <f t="shared" si="587"/>
        <v/>
      </c>
      <c r="Y4105" t="str">
        <f t="shared" si="584"/>
        <v/>
      </c>
      <c r="Z4105" s="9"/>
      <c r="AA4105" s="14">
        <f t="shared" si="588"/>
        <v>0.70599999999999996</v>
      </c>
      <c r="AB4105" s="14">
        <f t="shared" si="589"/>
        <v>5.1999999999999998E-2</v>
      </c>
    </row>
    <row r="4106" spans="1:28" x14ac:dyDescent="0.25">
      <c r="A4106" s="10">
        <f t="shared" si="591"/>
        <v>45462</v>
      </c>
      <c r="B4106" s="11">
        <v>171</v>
      </c>
      <c r="C4106" s="11">
        <v>2200</v>
      </c>
      <c r="D4106" s="12">
        <v>679.91666666666697</v>
      </c>
      <c r="E4106" s="9">
        <v>63.73</v>
      </c>
      <c r="F4106" s="9">
        <f t="shared" si="590"/>
        <v>0</v>
      </c>
      <c r="G4106" s="9">
        <v>1.01</v>
      </c>
      <c r="H4106" s="9">
        <v>2.0099999999999998</v>
      </c>
      <c r="I4106" s="9"/>
      <c r="J4106" s="9">
        <v>2.343</v>
      </c>
      <c r="K4106" s="9">
        <v>94.2</v>
      </c>
      <c r="L4106" s="9">
        <v>0.24</v>
      </c>
      <c r="M4106" s="9">
        <v>0.31619999999999998</v>
      </c>
      <c r="N4106" s="9">
        <v>0</v>
      </c>
      <c r="O4106" s="9">
        <v>0.6</v>
      </c>
      <c r="P4106" s="9"/>
      <c r="Q4106" s="9"/>
      <c r="R4106" s="9"/>
      <c r="T4106">
        <f t="shared" si="585"/>
        <v>1712200</v>
      </c>
      <c r="U4106">
        <v>0</v>
      </c>
      <c r="V4106">
        <f t="shared" si="583"/>
        <v>0</v>
      </c>
      <c r="W4106" t="str">
        <f t="shared" si="586"/>
        <v/>
      </c>
      <c r="X4106" t="str">
        <f t="shared" si="587"/>
        <v/>
      </c>
      <c r="Y4106" t="str">
        <f t="shared" si="584"/>
        <v/>
      </c>
      <c r="Z4106" s="9"/>
      <c r="AA4106" s="14">
        <f t="shared" si="588"/>
        <v>0.68100000000000005</v>
      </c>
      <c r="AB4106" s="14">
        <f t="shared" si="589"/>
        <v>4.2000000000000003E-2</v>
      </c>
    </row>
    <row r="4107" spans="1:28" x14ac:dyDescent="0.25">
      <c r="A4107" s="10">
        <f t="shared" si="591"/>
        <v>45462</v>
      </c>
      <c r="B4107" s="11">
        <v>171</v>
      </c>
      <c r="C4107" s="11">
        <v>2300</v>
      </c>
      <c r="D4107" s="12">
        <v>679.95833333333303</v>
      </c>
      <c r="E4107" s="9">
        <v>63.49</v>
      </c>
      <c r="F4107" s="9">
        <f t="shared" si="590"/>
        <v>0</v>
      </c>
      <c r="G4107" s="9">
        <v>1.01</v>
      </c>
      <c r="H4107" s="9">
        <v>2.0099999999999998</v>
      </c>
      <c r="I4107" s="9"/>
      <c r="J4107" s="9">
        <v>1.8049999999999999</v>
      </c>
      <c r="K4107" s="9">
        <v>94.5</v>
      </c>
      <c r="L4107" s="9">
        <v>0.24</v>
      </c>
      <c r="M4107" s="9">
        <v>0.31619999999999998</v>
      </c>
      <c r="N4107" s="9">
        <v>0.2</v>
      </c>
      <c r="O4107" s="9">
        <v>0.6</v>
      </c>
      <c r="P4107" s="9"/>
      <c r="Q4107" s="9"/>
      <c r="R4107" s="9"/>
      <c r="T4107">
        <f t="shared" si="585"/>
        <v>1712300</v>
      </c>
      <c r="U4107">
        <v>0</v>
      </c>
      <c r="V4107">
        <f t="shared" si="583"/>
        <v>0</v>
      </c>
      <c r="W4107" t="str">
        <f t="shared" si="586"/>
        <v/>
      </c>
      <c r="X4107" t="str">
        <f t="shared" si="587"/>
        <v/>
      </c>
      <c r="Y4107" t="str">
        <f t="shared" si="584"/>
        <v/>
      </c>
      <c r="Z4107" s="9"/>
      <c r="AA4107" s="14">
        <f t="shared" si="588"/>
        <v>0.65700000000000003</v>
      </c>
      <c r="AB4107" s="14">
        <f t="shared" si="589"/>
        <v>3.7999999999999999E-2</v>
      </c>
    </row>
    <row r="4108" spans="1:28" x14ac:dyDescent="0.25">
      <c r="A4108" s="10">
        <f t="shared" si="591"/>
        <v>45462</v>
      </c>
      <c r="B4108" s="11">
        <v>171</v>
      </c>
      <c r="C4108" s="11">
        <v>2400</v>
      </c>
      <c r="D4108" s="12">
        <v>680</v>
      </c>
      <c r="E4108" s="9">
        <v>63.61</v>
      </c>
      <c r="F4108" s="9">
        <f t="shared" si="590"/>
        <v>0</v>
      </c>
      <c r="G4108" s="9">
        <v>1.01</v>
      </c>
      <c r="H4108" s="9">
        <v>2.0099999999999998</v>
      </c>
      <c r="I4108" s="9"/>
      <c r="J4108" s="9">
        <v>1.8049999999999999</v>
      </c>
      <c r="K4108" s="9">
        <v>94.7</v>
      </c>
      <c r="L4108" s="9">
        <v>0.24</v>
      </c>
      <c r="M4108" s="9">
        <v>0.31619999999999998</v>
      </c>
      <c r="N4108" s="9">
        <v>0</v>
      </c>
      <c r="O4108" s="9">
        <v>0.6</v>
      </c>
      <c r="P4108" s="9"/>
      <c r="Q4108" s="9"/>
      <c r="R4108" s="9"/>
      <c r="T4108">
        <f t="shared" si="585"/>
        <v>1712400</v>
      </c>
      <c r="U4108">
        <v>0</v>
      </c>
      <c r="V4108">
        <f t="shared" si="583"/>
        <v>0</v>
      </c>
      <c r="W4108">
        <f t="shared" si="586"/>
        <v>0.24</v>
      </c>
      <c r="X4108">
        <f t="shared" si="587"/>
        <v>0.316</v>
      </c>
      <c r="Y4108">
        <f t="shared" si="584"/>
        <v>0</v>
      </c>
      <c r="Z4108" s="9"/>
      <c r="AA4108" s="14">
        <f t="shared" si="588"/>
        <v>0.65900000000000003</v>
      </c>
      <c r="AB4108" s="14">
        <f t="shared" si="589"/>
        <v>3.6999999999999998E-2</v>
      </c>
    </row>
    <row r="4109" spans="1:28" x14ac:dyDescent="0.25">
      <c r="A4109" s="10">
        <f t="shared" si="591"/>
        <v>45463</v>
      </c>
      <c r="B4109" s="11">
        <v>172</v>
      </c>
      <c r="C4109" s="11">
        <v>100</v>
      </c>
      <c r="D4109" s="12">
        <v>680.04166666666697</v>
      </c>
      <c r="E4109" s="9">
        <v>63.49</v>
      </c>
      <c r="F4109" s="9">
        <f t="shared" si="590"/>
        <v>0</v>
      </c>
      <c r="G4109" s="9">
        <v>1.01</v>
      </c>
      <c r="H4109" s="9">
        <v>2.0099999999999998</v>
      </c>
      <c r="I4109" s="9"/>
      <c r="J4109" s="9">
        <v>1.6970000000000001</v>
      </c>
      <c r="K4109" s="9">
        <v>94.8</v>
      </c>
      <c r="L4109" s="9">
        <v>0.24</v>
      </c>
      <c r="M4109" s="9">
        <v>0.31619999999999998</v>
      </c>
      <c r="N4109" s="9">
        <v>0</v>
      </c>
      <c r="O4109" s="9">
        <v>0.6</v>
      </c>
      <c r="P4109" s="9"/>
      <c r="Q4109" s="9"/>
      <c r="R4109" s="9"/>
      <c r="T4109">
        <f t="shared" si="585"/>
        <v>1720100</v>
      </c>
      <c r="U4109">
        <v>0</v>
      </c>
      <c r="V4109">
        <f t="shared" si="583"/>
        <v>0</v>
      </c>
      <c r="W4109" t="str">
        <f t="shared" si="586"/>
        <v/>
      </c>
      <c r="X4109" t="str">
        <f t="shared" si="587"/>
        <v/>
      </c>
      <c r="Y4109" t="str">
        <f t="shared" si="584"/>
        <v/>
      </c>
      <c r="Z4109" s="9"/>
      <c r="AA4109" s="14">
        <f t="shared" si="588"/>
        <v>0.65400000000000003</v>
      </c>
      <c r="AB4109" s="14">
        <f t="shared" si="589"/>
        <v>3.5999999999999997E-2</v>
      </c>
    </row>
    <row r="4110" spans="1:28" x14ac:dyDescent="0.25">
      <c r="A4110" s="10">
        <f t="shared" si="591"/>
        <v>45463</v>
      </c>
      <c r="B4110" s="11">
        <v>172</v>
      </c>
      <c r="C4110" s="11">
        <v>200</v>
      </c>
      <c r="D4110" s="12">
        <v>680.08333333333303</v>
      </c>
      <c r="E4110" s="9">
        <v>63.61</v>
      </c>
      <c r="F4110" s="9">
        <f t="shared" si="590"/>
        <v>0</v>
      </c>
      <c r="G4110" s="9">
        <v>1.01</v>
      </c>
      <c r="H4110" s="9">
        <v>2.0099999999999998</v>
      </c>
      <c r="I4110" s="9"/>
      <c r="J4110" s="9">
        <v>1.67</v>
      </c>
      <c r="K4110" s="9">
        <v>94.7</v>
      </c>
      <c r="L4110" s="9">
        <v>0.24</v>
      </c>
      <c r="M4110" s="9">
        <v>0.31619999999999998</v>
      </c>
      <c r="N4110" s="9">
        <v>0</v>
      </c>
      <c r="O4110" s="9">
        <v>0.6</v>
      </c>
      <c r="P4110" s="9"/>
      <c r="Q4110" s="9"/>
      <c r="R4110" s="9"/>
      <c r="T4110">
        <f t="shared" si="585"/>
        <v>1720200</v>
      </c>
      <c r="U4110">
        <v>0</v>
      </c>
      <c r="V4110">
        <f t="shared" si="583"/>
        <v>0</v>
      </c>
      <c r="W4110" t="str">
        <f t="shared" si="586"/>
        <v/>
      </c>
      <c r="X4110" t="str">
        <f t="shared" si="587"/>
        <v/>
      </c>
      <c r="Y4110" t="str">
        <f t="shared" si="584"/>
        <v/>
      </c>
      <c r="Z4110" s="9"/>
      <c r="AA4110" s="14">
        <f t="shared" si="588"/>
        <v>0.65200000000000002</v>
      </c>
      <c r="AB4110" s="14">
        <f t="shared" si="589"/>
        <v>3.5999999999999997E-2</v>
      </c>
    </row>
    <row r="4111" spans="1:28" x14ac:dyDescent="0.25">
      <c r="A4111" s="10">
        <f t="shared" si="591"/>
        <v>45463</v>
      </c>
      <c r="B4111" s="11">
        <v>172</v>
      </c>
      <c r="C4111" s="11">
        <v>300</v>
      </c>
      <c r="D4111" s="12">
        <v>680.125</v>
      </c>
      <c r="E4111" s="9">
        <v>63.37</v>
      </c>
      <c r="F4111" s="9">
        <f t="shared" si="590"/>
        <v>0</v>
      </c>
      <c r="G4111" s="9">
        <v>1.01</v>
      </c>
      <c r="H4111" s="9">
        <v>2.0099999999999998</v>
      </c>
      <c r="I4111" s="9"/>
      <c r="J4111" s="9">
        <v>2.1549999999999998</v>
      </c>
      <c r="K4111" s="9">
        <v>94.1</v>
      </c>
      <c r="L4111" s="9">
        <v>0.2392</v>
      </c>
      <c r="M4111" s="9">
        <v>0.3155</v>
      </c>
      <c r="N4111" s="9">
        <v>0</v>
      </c>
      <c r="O4111" s="9">
        <v>0.6</v>
      </c>
      <c r="P4111" s="9"/>
      <c r="Q4111" s="9"/>
      <c r="R4111" s="9"/>
      <c r="T4111">
        <f t="shared" si="585"/>
        <v>1720300</v>
      </c>
      <c r="U4111">
        <v>0</v>
      </c>
      <c r="V4111">
        <f t="shared" si="583"/>
        <v>0</v>
      </c>
      <c r="W4111" t="str">
        <f t="shared" si="586"/>
        <v/>
      </c>
      <c r="X4111" t="str">
        <f t="shared" si="587"/>
        <v/>
      </c>
      <c r="Y4111" t="str">
        <f t="shared" si="584"/>
        <v/>
      </c>
      <c r="Z4111" s="9"/>
      <c r="AA4111" s="14">
        <f t="shared" si="588"/>
        <v>0.67100000000000004</v>
      </c>
      <c r="AB4111" s="14">
        <f t="shared" si="589"/>
        <v>4.2000000000000003E-2</v>
      </c>
    </row>
    <row r="4112" spans="1:28" x14ac:dyDescent="0.25">
      <c r="A4112" s="10">
        <f t="shared" si="591"/>
        <v>45463</v>
      </c>
      <c r="B4112" s="11">
        <v>172</v>
      </c>
      <c r="C4112" s="11">
        <v>400</v>
      </c>
      <c r="D4112" s="12">
        <v>680.16666666666697</v>
      </c>
      <c r="E4112" s="9">
        <v>63.26</v>
      </c>
      <c r="F4112" s="9">
        <f t="shared" si="590"/>
        <v>0</v>
      </c>
      <c r="G4112" s="9">
        <v>0.5</v>
      </c>
      <c r="H4112" s="9">
        <v>2.0099999999999998</v>
      </c>
      <c r="I4112" s="9"/>
      <c r="J4112" s="9">
        <v>3.2210000000000001</v>
      </c>
      <c r="K4112" s="9">
        <v>93</v>
      </c>
      <c r="L4112" s="9">
        <v>0.2392</v>
      </c>
      <c r="M4112" s="9">
        <v>0.3155</v>
      </c>
      <c r="N4112" s="9">
        <v>0</v>
      </c>
      <c r="O4112" s="9">
        <v>1.9</v>
      </c>
      <c r="P4112" s="9"/>
      <c r="Q4112" s="9"/>
      <c r="R4112" s="9"/>
      <c r="T4112">
        <f t="shared" si="585"/>
        <v>1720400</v>
      </c>
      <c r="U4112">
        <v>0</v>
      </c>
      <c r="V4112">
        <f t="shared" si="583"/>
        <v>1.9</v>
      </c>
      <c r="W4112" t="str">
        <f t="shared" si="586"/>
        <v/>
      </c>
      <c r="X4112" t="str">
        <f t="shared" si="587"/>
        <v/>
      </c>
      <c r="Y4112" t="str">
        <f t="shared" si="584"/>
        <v/>
      </c>
      <c r="Z4112" s="9"/>
      <c r="AA4112" s="14">
        <f t="shared" si="588"/>
        <v>0.71599999999999997</v>
      </c>
      <c r="AB4112" s="14">
        <f t="shared" si="589"/>
        <v>5.3999999999999999E-2</v>
      </c>
    </row>
    <row r="4113" spans="1:28" x14ac:dyDescent="0.25">
      <c r="A4113" s="10">
        <f t="shared" si="591"/>
        <v>45463</v>
      </c>
      <c r="B4113" s="11">
        <v>172</v>
      </c>
      <c r="C4113" s="11">
        <v>500</v>
      </c>
      <c r="D4113" s="12">
        <v>680.20833333333303</v>
      </c>
      <c r="E4113" s="9">
        <v>63.26</v>
      </c>
      <c r="F4113" s="9">
        <f t="shared" si="590"/>
        <v>0</v>
      </c>
      <c r="G4113" s="9">
        <v>0.5</v>
      </c>
      <c r="H4113" s="9">
        <v>2.52</v>
      </c>
      <c r="I4113" s="9"/>
      <c r="J4113" s="9">
        <v>3.38</v>
      </c>
      <c r="K4113" s="9">
        <v>88.6</v>
      </c>
      <c r="L4113" s="9">
        <v>0.2392</v>
      </c>
      <c r="M4113" s="9">
        <v>0.3155</v>
      </c>
      <c r="N4113" s="9">
        <v>0</v>
      </c>
      <c r="O4113" s="9">
        <v>13.1</v>
      </c>
      <c r="P4113" s="9"/>
      <c r="Q4113" s="9"/>
      <c r="R4113" s="9"/>
      <c r="T4113">
        <f t="shared" si="585"/>
        <v>1720500</v>
      </c>
      <c r="U4113">
        <v>30.2</v>
      </c>
      <c r="V4113">
        <f t="shared" si="583"/>
        <v>13.1</v>
      </c>
      <c r="W4113" t="str">
        <f t="shared" si="586"/>
        <v/>
      </c>
      <c r="X4113" t="str">
        <f t="shared" si="587"/>
        <v/>
      </c>
      <c r="Y4113" t="str">
        <f t="shared" si="584"/>
        <v/>
      </c>
      <c r="Z4113" s="9"/>
      <c r="AA4113" s="14">
        <f t="shared" si="588"/>
        <v>0.68899999999999995</v>
      </c>
      <c r="AB4113" s="14">
        <f t="shared" si="589"/>
        <v>8.8999999999999996E-2</v>
      </c>
    </row>
    <row r="4114" spans="1:28" x14ac:dyDescent="0.25">
      <c r="A4114" s="10">
        <f t="shared" si="591"/>
        <v>45463</v>
      </c>
      <c r="B4114" s="11">
        <v>172</v>
      </c>
      <c r="C4114" s="11">
        <v>600</v>
      </c>
      <c r="D4114" s="12">
        <v>680.25</v>
      </c>
      <c r="E4114" s="9">
        <v>63.26</v>
      </c>
      <c r="F4114" s="9">
        <f t="shared" si="590"/>
        <v>0</v>
      </c>
      <c r="G4114" s="9">
        <v>0.5</v>
      </c>
      <c r="H4114" s="9">
        <v>2.52</v>
      </c>
      <c r="I4114" s="9"/>
      <c r="J4114" s="9">
        <v>7.0410000000000004</v>
      </c>
      <c r="K4114" s="9">
        <v>83.4</v>
      </c>
      <c r="L4114" s="9">
        <v>0.2392</v>
      </c>
      <c r="M4114" s="9">
        <v>0.31480000000000002</v>
      </c>
      <c r="N4114" s="9">
        <v>0</v>
      </c>
      <c r="O4114" s="9">
        <v>171.9</v>
      </c>
      <c r="P4114" s="9"/>
      <c r="Q4114" s="9"/>
      <c r="R4114" s="9"/>
      <c r="T4114">
        <f t="shared" si="585"/>
        <v>1720600</v>
      </c>
      <c r="U4114">
        <v>166.5</v>
      </c>
      <c r="V4114">
        <f t="shared" si="583"/>
        <v>171.9</v>
      </c>
      <c r="W4114" t="str">
        <f t="shared" si="586"/>
        <v/>
      </c>
      <c r="X4114" t="str">
        <f t="shared" si="587"/>
        <v/>
      </c>
      <c r="Y4114" t="str">
        <f t="shared" si="584"/>
        <v/>
      </c>
      <c r="Z4114" s="9"/>
      <c r="AA4114" s="14">
        <f t="shared" si="588"/>
        <v>0.83799999999999997</v>
      </c>
      <c r="AB4114" s="14">
        <f t="shared" si="589"/>
        <v>0.16700000000000001</v>
      </c>
    </row>
    <row r="4115" spans="1:28" x14ac:dyDescent="0.25">
      <c r="A4115" s="10">
        <f t="shared" si="591"/>
        <v>45463</v>
      </c>
      <c r="B4115" s="11">
        <v>172</v>
      </c>
      <c r="C4115" s="11">
        <v>700</v>
      </c>
      <c r="D4115" s="12">
        <v>680.29166666666697</v>
      </c>
      <c r="E4115" s="9">
        <v>63.49</v>
      </c>
      <c r="F4115" s="9">
        <f t="shared" si="590"/>
        <v>0</v>
      </c>
      <c r="G4115" s="9">
        <v>0.5</v>
      </c>
      <c r="H4115" s="9">
        <v>3.02</v>
      </c>
      <c r="I4115" s="9"/>
      <c r="J4115" s="9">
        <v>9.6820000000000004</v>
      </c>
      <c r="K4115" s="9">
        <v>70.2</v>
      </c>
      <c r="L4115" s="9">
        <v>0.24</v>
      </c>
      <c r="M4115" s="9">
        <v>0.31480000000000002</v>
      </c>
      <c r="N4115" s="9">
        <v>0</v>
      </c>
      <c r="O4115" s="9">
        <v>360.6</v>
      </c>
      <c r="P4115" s="9"/>
      <c r="Q4115" s="9"/>
      <c r="R4115" s="9"/>
      <c r="T4115">
        <f t="shared" si="585"/>
        <v>1720700</v>
      </c>
      <c r="U4115">
        <v>340.5</v>
      </c>
      <c r="V4115">
        <f t="shared" si="583"/>
        <v>360.6</v>
      </c>
      <c r="W4115" t="str">
        <f t="shared" si="586"/>
        <v/>
      </c>
      <c r="X4115" t="str">
        <f t="shared" si="587"/>
        <v/>
      </c>
      <c r="Y4115" t="str">
        <f t="shared" si="584"/>
        <v/>
      </c>
      <c r="Z4115" s="9"/>
      <c r="AA4115" s="14">
        <f t="shared" si="588"/>
        <v>0.84399999999999997</v>
      </c>
      <c r="AB4115" s="14">
        <f t="shared" si="589"/>
        <v>0.35799999999999998</v>
      </c>
    </row>
    <row r="4116" spans="1:28" x14ac:dyDescent="0.25">
      <c r="A4116" s="10">
        <f t="shared" si="591"/>
        <v>45463</v>
      </c>
      <c r="B4116" s="11">
        <v>172</v>
      </c>
      <c r="C4116" s="11">
        <v>800</v>
      </c>
      <c r="D4116" s="12">
        <v>680.33333333333303</v>
      </c>
      <c r="E4116" s="9">
        <v>63.61</v>
      </c>
      <c r="F4116" s="9">
        <f t="shared" si="590"/>
        <v>0</v>
      </c>
      <c r="G4116" s="9">
        <v>0.5</v>
      </c>
      <c r="H4116" s="9">
        <v>3.52</v>
      </c>
      <c r="I4116" s="9"/>
      <c r="J4116" s="9">
        <v>10.565</v>
      </c>
      <c r="K4116" s="9">
        <v>62.8</v>
      </c>
      <c r="L4116" s="9">
        <v>0.2407</v>
      </c>
      <c r="M4116" s="9">
        <v>0.31480000000000002</v>
      </c>
      <c r="N4116" s="9">
        <v>0</v>
      </c>
      <c r="O4116" s="9">
        <v>329.4</v>
      </c>
      <c r="P4116" s="9"/>
      <c r="Q4116" s="9"/>
      <c r="R4116" s="9"/>
      <c r="T4116">
        <f t="shared" si="585"/>
        <v>1720800</v>
      </c>
      <c r="U4116">
        <v>519.5</v>
      </c>
      <c r="V4116">
        <f t="shared" si="583"/>
        <v>329.4</v>
      </c>
      <c r="W4116" t="str">
        <f t="shared" si="586"/>
        <v/>
      </c>
      <c r="X4116" t="str">
        <f t="shared" si="587"/>
        <v/>
      </c>
      <c r="Y4116" t="str">
        <f t="shared" si="584"/>
        <v/>
      </c>
      <c r="Z4116" s="9"/>
      <c r="AA4116" s="14">
        <f t="shared" si="588"/>
        <v>0.80100000000000005</v>
      </c>
      <c r="AB4116" s="14">
        <f t="shared" si="589"/>
        <v>0.47399999999999998</v>
      </c>
    </row>
    <row r="4117" spans="1:28" x14ac:dyDescent="0.25">
      <c r="A4117" s="10">
        <f t="shared" si="591"/>
        <v>45463</v>
      </c>
      <c r="B4117" s="11">
        <v>172</v>
      </c>
      <c r="C4117" s="11">
        <v>900</v>
      </c>
      <c r="D4117" s="12">
        <v>680.375</v>
      </c>
      <c r="E4117" s="9">
        <v>63.49</v>
      </c>
      <c r="F4117" s="9">
        <f t="shared" si="590"/>
        <v>0</v>
      </c>
      <c r="G4117" s="9">
        <v>1.01</v>
      </c>
      <c r="H4117" s="9">
        <v>3.52</v>
      </c>
      <c r="I4117" s="9"/>
      <c r="J4117" s="9">
        <v>12.413</v>
      </c>
      <c r="K4117" s="9">
        <v>57.1</v>
      </c>
      <c r="L4117" s="9">
        <v>0.2414</v>
      </c>
      <c r="M4117" s="9">
        <v>0.31480000000000002</v>
      </c>
      <c r="N4117" s="9">
        <v>0</v>
      </c>
      <c r="O4117" s="9">
        <v>634.4</v>
      </c>
      <c r="P4117" s="9"/>
      <c r="Q4117" s="9"/>
      <c r="R4117" s="9"/>
      <c r="T4117">
        <f t="shared" si="585"/>
        <v>1720900</v>
      </c>
      <c r="U4117">
        <v>685.8</v>
      </c>
      <c r="V4117">
        <f t="shared" si="583"/>
        <v>634.4</v>
      </c>
      <c r="W4117" t="str">
        <f t="shared" si="586"/>
        <v/>
      </c>
      <c r="X4117" t="str">
        <f t="shared" si="587"/>
        <v/>
      </c>
      <c r="Y4117" t="str">
        <f t="shared" si="584"/>
        <v/>
      </c>
      <c r="Z4117" s="9"/>
      <c r="AA4117" s="14">
        <f t="shared" si="588"/>
        <v>0.82299999999999995</v>
      </c>
      <c r="AB4117" s="14">
        <f t="shared" si="589"/>
        <v>0.61799999999999999</v>
      </c>
    </row>
    <row r="4118" spans="1:28" x14ac:dyDescent="0.25">
      <c r="A4118" s="10">
        <f t="shared" si="591"/>
        <v>45463</v>
      </c>
      <c r="B4118" s="11">
        <v>172</v>
      </c>
      <c r="C4118" s="11">
        <v>1000</v>
      </c>
      <c r="D4118" s="12">
        <v>680.41666666666697</v>
      </c>
      <c r="E4118" s="9">
        <v>62.91</v>
      </c>
      <c r="F4118" s="9">
        <f t="shared" si="590"/>
        <v>0</v>
      </c>
      <c r="G4118" s="9">
        <v>1.01</v>
      </c>
      <c r="H4118" s="9">
        <v>5.54</v>
      </c>
      <c r="I4118" s="9"/>
      <c r="J4118" s="9">
        <v>13.137</v>
      </c>
      <c r="K4118" s="9">
        <v>51.5</v>
      </c>
      <c r="L4118" s="9">
        <v>0.2429</v>
      </c>
      <c r="M4118" s="9">
        <v>0.31480000000000002</v>
      </c>
      <c r="N4118" s="9">
        <v>0</v>
      </c>
      <c r="O4118" s="9">
        <v>845.6</v>
      </c>
      <c r="P4118" s="9"/>
      <c r="Q4118" s="9"/>
      <c r="R4118" s="9"/>
      <c r="T4118">
        <f t="shared" si="585"/>
        <v>1721000</v>
      </c>
      <c r="U4118">
        <v>825.7</v>
      </c>
      <c r="V4118">
        <f t="shared" si="583"/>
        <v>845.6</v>
      </c>
      <c r="W4118" t="str">
        <f t="shared" si="586"/>
        <v/>
      </c>
      <c r="X4118" t="str">
        <f t="shared" si="587"/>
        <v/>
      </c>
      <c r="Y4118" t="str">
        <f t="shared" si="584"/>
        <v/>
      </c>
      <c r="Z4118" s="9"/>
      <c r="AA4118" s="14">
        <f t="shared" si="588"/>
        <v>0.77800000000000002</v>
      </c>
      <c r="AB4118" s="14">
        <f t="shared" si="589"/>
        <v>0.73299999999999998</v>
      </c>
    </row>
    <row r="4119" spans="1:28" x14ac:dyDescent="0.25">
      <c r="A4119" s="10">
        <f t="shared" si="591"/>
        <v>45463</v>
      </c>
      <c r="B4119" s="11">
        <v>172</v>
      </c>
      <c r="C4119" s="11">
        <v>1100</v>
      </c>
      <c r="D4119" s="12">
        <v>680.45833333333303</v>
      </c>
      <c r="E4119" s="9">
        <v>63.73</v>
      </c>
      <c r="F4119" s="9">
        <f t="shared" si="590"/>
        <v>0</v>
      </c>
      <c r="G4119" s="9">
        <v>0.5</v>
      </c>
      <c r="H4119" s="9">
        <v>3.52</v>
      </c>
      <c r="I4119" s="9"/>
      <c r="J4119" s="9">
        <v>14.936</v>
      </c>
      <c r="K4119" s="9">
        <v>57.5</v>
      </c>
      <c r="L4119" s="9">
        <v>0.2429</v>
      </c>
      <c r="M4119" s="9">
        <v>0.31480000000000002</v>
      </c>
      <c r="N4119" s="9">
        <v>0</v>
      </c>
      <c r="O4119" s="9">
        <v>743.1</v>
      </c>
      <c r="P4119" s="9"/>
      <c r="Q4119" s="9"/>
      <c r="R4119" s="9"/>
      <c r="T4119">
        <f t="shared" si="585"/>
        <v>1721100</v>
      </c>
      <c r="U4119">
        <v>928.5</v>
      </c>
      <c r="V4119">
        <f t="shared" si="583"/>
        <v>743.1</v>
      </c>
      <c r="W4119" t="str">
        <f t="shared" si="586"/>
        <v/>
      </c>
      <c r="X4119" t="str">
        <f t="shared" si="587"/>
        <v/>
      </c>
      <c r="Y4119" t="str">
        <f t="shared" si="584"/>
        <v/>
      </c>
      <c r="Z4119" s="9"/>
      <c r="AA4119" s="14">
        <f t="shared" si="588"/>
        <v>0.97599999999999998</v>
      </c>
      <c r="AB4119" s="14">
        <f t="shared" si="589"/>
        <v>0.72099999999999997</v>
      </c>
    </row>
    <row r="4120" spans="1:28" x14ac:dyDescent="0.25">
      <c r="A4120" s="10">
        <f t="shared" si="591"/>
        <v>45463</v>
      </c>
      <c r="B4120" s="11">
        <v>172</v>
      </c>
      <c r="C4120" s="11">
        <v>1200</v>
      </c>
      <c r="D4120" s="12">
        <v>680.5</v>
      </c>
      <c r="E4120" s="9">
        <v>63.37</v>
      </c>
      <c r="F4120" s="9">
        <f t="shared" si="590"/>
        <v>0</v>
      </c>
      <c r="G4120" s="9">
        <v>1.01</v>
      </c>
      <c r="H4120" s="9">
        <v>4.03</v>
      </c>
      <c r="I4120" s="9"/>
      <c r="J4120" s="9">
        <v>10.760999999999999</v>
      </c>
      <c r="K4120" s="9">
        <v>57.9</v>
      </c>
      <c r="L4120" s="9">
        <v>0.24429999999999999</v>
      </c>
      <c r="M4120" s="9">
        <v>0.31480000000000002</v>
      </c>
      <c r="N4120" s="9">
        <v>0</v>
      </c>
      <c r="O4120" s="9">
        <v>446.9</v>
      </c>
      <c r="P4120" s="9"/>
      <c r="Q4120" s="9"/>
      <c r="R4120" s="9"/>
      <c r="T4120">
        <f t="shared" si="585"/>
        <v>1721200</v>
      </c>
      <c r="U4120">
        <v>986.2</v>
      </c>
      <c r="V4120">
        <f t="shared" si="583"/>
        <v>446.9</v>
      </c>
      <c r="W4120" t="str">
        <f t="shared" si="586"/>
        <v/>
      </c>
      <c r="X4120" t="str">
        <f t="shared" si="587"/>
        <v/>
      </c>
      <c r="Y4120" t="str">
        <f t="shared" si="584"/>
        <v/>
      </c>
      <c r="Z4120" s="9"/>
      <c r="AA4120" s="14">
        <f t="shared" si="588"/>
        <v>0.748</v>
      </c>
      <c r="AB4120" s="14">
        <f t="shared" si="589"/>
        <v>0.54400000000000004</v>
      </c>
    </row>
    <row r="4121" spans="1:28" x14ac:dyDescent="0.25">
      <c r="A4121" s="10">
        <f t="shared" si="591"/>
        <v>45463</v>
      </c>
      <c r="B4121" s="11">
        <v>172</v>
      </c>
      <c r="C4121" s="11">
        <v>1300</v>
      </c>
      <c r="D4121" s="12">
        <v>680.54166666666697</v>
      </c>
      <c r="E4121" s="9">
        <v>63.37</v>
      </c>
      <c r="F4121" s="9">
        <f t="shared" si="590"/>
        <v>0</v>
      </c>
      <c r="G4121" s="9">
        <v>0.5</v>
      </c>
      <c r="H4121" s="9">
        <v>4.53</v>
      </c>
      <c r="I4121" s="9"/>
      <c r="J4121" s="9">
        <v>12.606</v>
      </c>
      <c r="K4121" s="9">
        <v>57</v>
      </c>
      <c r="L4121" s="9">
        <v>0.24429999999999999</v>
      </c>
      <c r="M4121" s="9">
        <v>0.31409999999999999</v>
      </c>
      <c r="N4121" s="9">
        <v>0.2</v>
      </c>
      <c r="O4121" s="9">
        <v>524.4</v>
      </c>
      <c r="P4121" s="9"/>
      <c r="Q4121" s="9"/>
      <c r="R4121" s="9"/>
      <c r="T4121">
        <f t="shared" si="585"/>
        <v>1721300</v>
      </c>
      <c r="U4121">
        <v>994.5</v>
      </c>
      <c r="V4121">
        <f t="shared" si="583"/>
        <v>524.4</v>
      </c>
      <c r="W4121" t="str">
        <f t="shared" si="586"/>
        <v/>
      </c>
      <c r="X4121" t="str">
        <f t="shared" si="587"/>
        <v/>
      </c>
      <c r="Y4121" t="str">
        <f t="shared" si="584"/>
        <v/>
      </c>
      <c r="Z4121" s="9"/>
      <c r="AA4121" s="14">
        <f t="shared" si="588"/>
        <v>0.83199999999999996</v>
      </c>
      <c r="AB4121" s="14">
        <f t="shared" si="589"/>
        <v>0.628</v>
      </c>
    </row>
    <row r="4122" spans="1:28" x14ac:dyDescent="0.25">
      <c r="A4122" s="10">
        <f t="shared" si="591"/>
        <v>45463</v>
      </c>
      <c r="B4122" s="11">
        <v>172</v>
      </c>
      <c r="C4122" s="11">
        <v>1400</v>
      </c>
      <c r="D4122" s="12">
        <v>680.58333333333303</v>
      </c>
      <c r="E4122" s="9">
        <v>63.61</v>
      </c>
      <c r="F4122" s="9">
        <f t="shared" si="590"/>
        <v>0</v>
      </c>
      <c r="G4122" s="9">
        <v>0.5</v>
      </c>
      <c r="H4122" s="9">
        <v>3.02</v>
      </c>
      <c r="I4122" s="9"/>
      <c r="J4122" s="9">
        <v>10.467000000000001</v>
      </c>
      <c r="K4122" s="9">
        <v>59.4</v>
      </c>
      <c r="L4122" s="9">
        <v>0.2422</v>
      </c>
      <c r="M4122" s="9">
        <v>0.31259999999999999</v>
      </c>
      <c r="N4122" s="9">
        <v>0</v>
      </c>
      <c r="O4122" s="9">
        <v>141.9</v>
      </c>
      <c r="P4122" s="9"/>
      <c r="Q4122" s="9"/>
      <c r="R4122" s="9"/>
      <c r="T4122">
        <f t="shared" si="585"/>
        <v>1721400</v>
      </c>
      <c r="U4122">
        <v>952.8</v>
      </c>
      <c r="V4122">
        <f t="shared" si="583"/>
        <v>141.9</v>
      </c>
      <c r="W4122" t="str">
        <f t="shared" si="586"/>
        <v/>
      </c>
      <c r="X4122" t="str">
        <f t="shared" si="587"/>
        <v/>
      </c>
      <c r="Y4122" t="str">
        <f t="shared" si="584"/>
        <v/>
      </c>
      <c r="Z4122" s="9"/>
      <c r="AA4122" s="14">
        <f t="shared" si="588"/>
        <v>0.752</v>
      </c>
      <c r="AB4122" s="14">
        <f t="shared" si="589"/>
        <v>0.51400000000000001</v>
      </c>
    </row>
    <row r="4123" spans="1:28" x14ac:dyDescent="0.25">
      <c r="A4123" s="10">
        <f t="shared" si="591"/>
        <v>45463</v>
      </c>
      <c r="B4123" s="11">
        <v>172</v>
      </c>
      <c r="C4123" s="11">
        <v>1500</v>
      </c>
      <c r="D4123" s="12">
        <v>680.625</v>
      </c>
      <c r="E4123" s="9">
        <v>63.73</v>
      </c>
      <c r="F4123" s="9">
        <f t="shared" si="590"/>
        <v>0</v>
      </c>
      <c r="G4123" s="9">
        <v>0.5</v>
      </c>
      <c r="H4123" s="9">
        <v>4.03</v>
      </c>
      <c r="I4123" s="9"/>
      <c r="J4123" s="9">
        <v>12.92</v>
      </c>
      <c r="K4123" s="9">
        <v>60</v>
      </c>
      <c r="L4123" s="9">
        <v>0.2422</v>
      </c>
      <c r="M4123" s="9">
        <v>0.31259999999999999</v>
      </c>
      <c r="N4123" s="9">
        <v>0</v>
      </c>
      <c r="O4123" s="9">
        <v>203.1</v>
      </c>
      <c r="P4123" s="9"/>
      <c r="Q4123" s="9"/>
      <c r="R4123" s="9"/>
      <c r="T4123">
        <f t="shared" si="585"/>
        <v>1721500</v>
      </c>
      <c r="U4123">
        <v>864.3</v>
      </c>
      <c r="V4123">
        <f t="shared" si="583"/>
        <v>203.1</v>
      </c>
      <c r="W4123" t="str">
        <f t="shared" si="586"/>
        <v/>
      </c>
      <c r="X4123" t="str">
        <f t="shared" si="587"/>
        <v/>
      </c>
      <c r="Y4123" t="str">
        <f t="shared" si="584"/>
        <v/>
      </c>
      <c r="Z4123" s="9"/>
      <c r="AA4123" s="14">
        <f t="shared" si="588"/>
        <v>0.89400000000000002</v>
      </c>
      <c r="AB4123" s="14">
        <f t="shared" si="589"/>
        <v>0.59599999999999997</v>
      </c>
    </row>
    <row r="4124" spans="1:28" x14ac:dyDescent="0.25">
      <c r="A4124" s="10">
        <f t="shared" si="591"/>
        <v>45463</v>
      </c>
      <c r="B4124" s="11">
        <v>172</v>
      </c>
      <c r="C4124" s="11">
        <v>1600</v>
      </c>
      <c r="D4124" s="12">
        <v>680.66666666666697</v>
      </c>
      <c r="E4124" s="9">
        <v>63.73</v>
      </c>
      <c r="F4124" s="9">
        <f t="shared" si="590"/>
        <v>0</v>
      </c>
      <c r="G4124" s="9">
        <v>1.01</v>
      </c>
      <c r="H4124" s="9">
        <v>4.03</v>
      </c>
      <c r="I4124" s="9"/>
      <c r="J4124" s="9">
        <v>14.433</v>
      </c>
      <c r="K4124" s="9">
        <v>44.4</v>
      </c>
      <c r="L4124" s="9">
        <v>0.2429</v>
      </c>
      <c r="M4124" s="9">
        <v>0.31190000000000001</v>
      </c>
      <c r="N4124" s="9">
        <v>0</v>
      </c>
      <c r="O4124" s="9">
        <v>713.1</v>
      </c>
      <c r="P4124" s="9"/>
      <c r="Q4124" s="9"/>
      <c r="R4124" s="9"/>
      <c r="T4124">
        <f t="shared" si="585"/>
        <v>1721600</v>
      </c>
      <c r="U4124">
        <v>735.3</v>
      </c>
      <c r="V4124">
        <f t="shared" si="583"/>
        <v>713.1</v>
      </c>
      <c r="W4124" t="str">
        <f t="shared" si="586"/>
        <v/>
      </c>
      <c r="X4124" t="str">
        <f t="shared" si="587"/>
        <v/>
      </c>
      <c r="Y4124" t="str">
        <f t="shared" si="584"/>
        <v/>
      </c>
      <c r="Z4124" s="9"/>
      <c r="AA4124" s="14">
        <f t="shared" si="588"/>
        <v>0.73</v>
      </c>
      <c r="AB4124" s="14">
        <f t="shared" si="589"/>
        <v>0.91400000000000003</v>
      </c>
    </row>
    <row r="4125" spans="1:28" x14ac:dyDescent="0.25">
      <c r="A4125" s="10">
        <f t="shared" si="591"/>
        <v>45463</v>
      </c>
      <c r="B4125" s="11">
        <v>172</v>
      </c>
      <c r="C4125" s="11">
        <v>1700</v>
      </c>
      <c r="D4125" s="12">
        <v>680.70833333333303</v>
      </c>
      <c r="E4125" s="9">
        <v>63.14</v>
      </c>
      <c r="F4125" s="9">
        <f t="shared" si="590"/>
        <v>0</v>
      </c>
      <c r="G4125" s="9">
        <v>0</v>
      </c>
      <c r="H4125" s="9">
        <v>3.52</v>
      </c>
      <c r="I4125" s="9"/>
      <c r="J4125" s="9">
        <v>9.9770000000000003</v>
      </c>
      <c r="K4125" s="9">
        <v>49.7</v>
      </c>
      <c r="L4125" s="9">
        <v>0.2429</v>
      </c>
      <c r="M4125" s="9">
        <v>0.31190000000000001</v>
      </c>
      <c r="N4125" s="9">
        <v>0</v>
      </c>
      <c r="O4125" s="9">
        <v>119.4</v>
      </c>
      <c r="P4125" s="9"/>
      <c r="Q4125" s="9"/>
      <c r="R4125" s="9"/>
      <c r="T4125">
        <f t="shared" si="585"/>
        <v>1721700</v>
      </c>
      <c r="U4125">
        <v>576.5</v>
      </c>
      <c r="V4125">
        <f t="shared" si="583"/>
        <v>119.4</v>
      </c>
      <c r="W4125" t="str">
        <f t="shared" si="586"/>
        <v/>
      </c>
      <c r="X4125" t="str">
        <f t="shared" si="587"/>
        <v/>
      </c>
      <c r="Y4125" t="str">
        <f t="shared" si="584"/>
        <v/>
      </c>
      <c r="Z4125" s="9"/>
      <c r="AA4125" s="14">
        <f t="shared" si="588"/>
        <v>0.60899999999999999</v>
      </c>
      <c r="AB4125" s="14">
        <f t="shared" si="589"/>
        <v>0.61599999999999999</v>
      </c>
    </row>
    <row r="4126" spans="1:28" x14ac:dyDescent="0.25">
      <c r="A4126" s="10">
        <f t="shared" si="591"/>
        <v>45463</v>
      </c>
      <c r="B4126" s="11">
        <v>172</v>
      </c>
      <c r="C4126" s="11">
        <v>1800</v>
      </c>
      <c r="D4126" s="12">
        <v>680.75</v>
      </c>
      <c r="E4126" s="9">
        <v>63.49</v>
      </c>
      <c r="F4126" s="9">
        <f t="shared" si="590"/>
        <v>0</v>
      </c>
      <c r="G4126" s="9">
        <v>0.5</v>
      </c>
      <c r="H4126" s="9">
        <v>5.54</v>
      </c>
      <c r="I4126" s="9"/>
      <c r="J4126" s="9">
        <v>14.218</v>
      </c>
      <c r="K4126" s="9">
        <v>57.7</v>
      </c>
      <c r="L4126" s="9">
        <v>0.2429</v>
      </c>
      <c r="M4126" s="9">
        <v>0.31119999999999998</v>
      </c>
      <c r="N4126" s="9">
        <v>0</v>
      </c>
      <c r="O4126" s="9">
        <v>145.6</v>
      </c>
      <c r="P4126" s="9"/>
      <c r="Q4126" s="9"/>
      <c r="R4126" s="9"/>
      <c r="T4126">
        <f t="shared" si="585"/>
        <v>1721800</v>
      </c>
      <c r="U4126">
        <v>400</v>
      </c>
      <c r="V4126">
        <f t="shared" si="583"/>
        <v>145.6</v>
      </c>
      <c r="W4126" t="str">
        <f t="shared" si="586"/>
        <v/>
      </c>
      <c r="X4126" t="str">
        <f t="shared" si="587"/>
        <v/>
      </c>
      <c r="Y4126" t="str">
        <f t="shared" si="584"/>
        <v/>
      </c>
      <c r="Z4126" s="9"/>
      <c r="AA4126" s="14">
        <f t="shared" si="588"/>
        <v>0.93500000000000005</v>
      </c>
      <c r="AB4126" s="14">
        <f t="shared" si="589"/>
        <v>0.68500000000000005</v>
      </c>
    </row>
    <row r="4127" spans="1:28" x14ac:dyDescent="0.25">
      <c r="A4127" s="10">
        <f t="shared" si="591"/>
        <v>45463</v>
      </c>
      <c r="B4127" s="11">
        <v>172</v>
      </c>
      <c r="C4127" s="11">
        <v>1900</v>
      </c>
      <c r="D4127" s="12">
        <v>680.79166666666697</v>
      </c>
      <c r="E4127" s="9">
        <v>62.67</v>
      </c>
      <c r="F4127" s="9">
        <f t="shared" si="590"/>
        <v>0</v>
      </c>
      <c r="G4127" s="9">
        <v>0</v>
      </c>
      <c r="H4127" s="9">
        <v>3.52</v>
      </c>
      <c r="I4127" s="9"/>
      <c r="J4127" s="9">
        <v>9.8539999999999992</v>
      </c>
      <c r="K4127" s="9">
        <v>48.1</v>
      </c>
      <c r="L4127" s="9">
        <v>0.2429</v>
      </c>
      <c r="M4127" s="9">
        <v>0.31040000000000001</v>
      </c>
      <c r="N4127" s="9">
        <v>0</v>
      </c>
      <c r="O4127" s="9">
        <v>171.9</v>
      </c>
      <c r="P4127" s="9"/>
      <c r="Q4127" s="9"/>
      <c r="R4127" s="9"/>
      <c r="T4127">
        <f t="shared" si="585"/>
        <v>1721900</v>
      </c>
      <c r="U4127">
        <v>222.2</v>
      </c>
      <c r="V4127">
        <f t="shared" si="583"/>
        <v>171.9</v>
      </c>
      <c r="W4127" t="str">
        <f t="shared" si="586"/>
        <v/>
      </c>
      <c r="X4127" t="str">
        <f t="shared" si="587"/>
        <v/>
      </c>
      <c r="Y4127" t="str">
        <f t="shared" si="584"/>
        <v/>
      </c>
      <c r="Z4127" s="9"/>
      <c r="AA4127" s="14">
        <f t="shared" si="588"/>
        <v>0.58499999999999996</v>
      </c>
      <c r="AB4127" s="14">
        <f t="shared" si="589"/>
        <v>0.63100000000000001</v>
      </c>
    </row>
    <row r="4128" spans="1:28" x14ac:dyDescent="0.25">
      <c r="A4128" s="10">
        <f t="shared" si="591"/>
        <v>45463</v>
      </c>
      <c r="B4128" s="11">
        <v>172</v>
      </c>
      <c r="C4128" s="11">
        <v>2000</v>
      </c>
      <c r="D4128" s="12">
        <v>680.83333333333303</v>
      </c>
      <c r="E4128" s="9">
        <v>63.37</v>
      </c>
      <c r="F4128" s="9">
        <f t="shared" si="590"/>
        <v>0</v>
      </c>
      <c r="G4128" s="9">
        <v>1.01</v>
      </c>
      <c r="H4128" s="9">
        <v>2.0099999999999998</v>
      </c>
      <c r="I4128" s="9"/>
      <c r="J4128" s="9">
        <v>6.2039999999999997</v>
      </c>
      <c r="K4128" s="9">
        <v>67.8</v>
      </c>
      <c r="L4128" s="9">
        <v>0.2429</v>
      </c>
      <c r="M4128" s="9">
        <v>0.31040000000000001</v>
      </c>
      <c r="N4128" s="9">
        <v>0</v>
      </c>
      <c r="O4128" s="9">
        <v>21.9</v>
      </c>
      <c r="P4128" s="9"/>
      <c r="Q4128" s="9"/>
      <c r="R4128" s="9"/>
      <c r="T4128">
        <f t="shared" si="585"/>
        <v>1722000</v>
      </c>
      <c r="U4128">
        <v>66.5</v>
      </c>
      <c r="V4128">
        <f t="shared" si="583"/>
        <v>21.9</v>
      </c>
      <c r="W4128" t="str">
        <f t="shared" si="586"/>
        <v/>
      </c>
      <c r="X4128" t="str">
        <f t="shared" si="587"/>
        <v/>
      </c>
      <c r="Y4128" t="str">
        <f t="shared" si="584"/>
        <v/>
      </c>
      <c r="Z4128" s="9"/>
      <c r="AA4128" s="14">
        <f t="shared" si="588"/>
        <v>0.64300000000000002</v>
      </c>
      <c r="AB4128" s="14">
        <f t="shared" si="589"/>
        <v>0.30499999999999999</v>
      </c>
    </row>
    <row r="4129" spans="1:28" x14ac:dyDescent="0.25">
      <c r="A4129" s="10">
        <f t="shared" si="591"/>
        <v>45463</v>
      </c>
      <c r="B4129" s="11">
        <v>172</v>
      </c>
      <c r="C4129" s="11">
        <v>2100</v>
      </c>
      <c r="D4129" s="12">
        <v>680.875</v>
      </c>
      <c r="E4129" s="9">
        <v>63.37</v>
      </c>
      <c r="F4129" s="9">
        <f t="shared" si="590"/>
        <v>0</v>
      </c>
      <c r="G4129" s="9">
        <v>1.51</v>
      </c>
      <c r="H4129" s="9">
        <v>2.52</v>
      </c>
      <c r="I4129" s="9"/>
      <c r="J4129" s="9">
        <v>5.4370000000000003</v>
      </c>
      <c r="K4129" s="9">
        <v>72.900000000000006</v>
      </c>
      <c r="L4129" s="9">
        <v>0.2429</v>
      </c>
      <c r="M4129" s="9">
        <v>0.30969999999999998</v>
      </c>
      <c r="N4129" s="9">
        <v>0</v>
      </c>
      <c r="O4129" s="9">
        <v>0.6</v>
      </c>
      <c r="P4129" s="9"/>
      <c r="Q4129" s="9"/>
      <c r="R4129" s="9"/>
      <c r="T4129">
        <f t="shared" si="585"/>
        <v>1722100</v>
      </c>
      <c r="U4129">
        <v>0.7</v>
      </c>
      <c r="V4129">
        <f t="shared" si="583"/>
        <v>0</v>
      </c>
      <c r="W4129" t="str">
        <f t="shared" si="586"/>
        <v/>
      </c>
      <c r="X4129" t="str">
        <f t="shared" si="587"/>
        <v/>
      </c>
      <c r="Y4129" t="str">
        <f t="shared" si="584"/>
        <v/>
      </c>
      <c r="Z4129" s="9"/>
      <c r="AA4129" s="14">
        <f t="shared" si="588"/>
        <v>0.65500000000000003</v>
      </c>
      <c r="AB4129" s="14">
        <f t="shared" si="589"/>
        <v>0.24299999999999999</v>
      </c>
    </row>
    <row r="4130" spans="1:28" x14ac:dyDescent="0.25">
      <c r="A4130" s="10">
        <f t="shared" si="591"/>
        <v>45463</v>
      </c>
      <c r="B4130" s="11">
        <v>172</v>
      </c>
      <c r="C4130" s="11">
        <v>2200</v>
      </c>
      <c r="D4130" s="12">
        <v>680.91666666666697</v>
      </c>
      <c r="E4130" s="9">
        <v>63.26</v>
      </c>
      <c r="F4130" s="9">
        <f t="shared" si="590"/>
        <v>0</v>
      </c>
      <c r="G4130" s="9">
        <v>1.51</v>
      </c>
      <c r="H4130" s="9">
        <v>3.02</v>
      </c>
      <c r="I4130" s="9"/>
      <c r="J4130" s="9">
        <v>5.3079999999999998</v>
      </c>
      <c r="K4130" s="9">
        <v>72.3</v>
      </c>
      <c r="L4130" s="9">
        <v>0.2429</v>
      </c>
      <c r="M4130" s="9">
        <v>0.309</v>
      </c>
      <c r="N4130" s="9">
        <v>0</v>
      </c>
      <c r="O4130" s="9">
        <v>0.6</v>
      </c>
      <c r="P4130" s="9"/>
      <c r="Q4130" s="9"/>
      <c r="R4130" s="9"/>
      <c r="T4130">
        <f t="shared" si="585"/>
        <v>1722200</v>
      </c>
      <c r="U4130">
        <v>0</v>
      </c>
      <c r="V4130">
        <f t="shared" si="583"/>
        <v>0</v>
      </c>
      <c r="W4130" t="str">
        <f t="shared" si="586"/>
        <v/>
      </c>
      <c r="X4130" t="str">
        <f t="shared" si="587"/>
        <v/>
      </c>
      <c r="Y4130" t="str">
        <f t="shared" si="584"/>
        <v/>
      </c>
      <c r="Z4130" s="9"/>
      <c r="AA4130" s="14">
        <f t="shared" si="588"/>
        <v>0.64400000000000002</v>
      </c>
      <c r="AB4130" s="14">
        <f t="shared" si="589"/>
        <v>0.247</v>
      </c>
    </row>
    <row r="4131" spans="1:28" x14ac:dyDescent="0.25">
      <c r="A4131" s="10">
        <f t="shared" si="591"/>
        <v>45463</v>
      </c>
      <c r="B4131" s="11">
        <v>172</v>
      </c>
      <c r="C4131" s="11">
        <v>2300</v>
      </c>
      <c r="D4131" s="12">
        <v>680.95833333333303</v>
      </c>
      <c r="E4131" s="9">
        <v>63.26</v>
      </c>
      <c r="F4131" s="9">
        <f t="shared" si="590"/>
        <v>0</v>
      </c>
      <c r="G4131" s="9">
        <v>1.51</v>
      </c>
      <c r="H4131" s="9">
        <v>3.02</v>
      </c>
      <c r="I4131" s="9"/>
      <c r="J4131" s="9">
        <v>4.7140000000000004</v>
      </c>
      <c r="K4131" s="9">
        <v>71.3</v>
      </c>
      <c r="L4131" s="9">
        <v>0.2422</v>
      </c>
      <c r="M4131" s="9">
        <v>0.309</v>
      </c>
      <c r="N4131" s="9">
        <v>0</v>
      </c>
      <c r="O4131" s="9">
        <v>0.6</v>
      </c>
      <c r="P4131" s="9"/>
      <c r="Q4131" s="9"/>
      <c r="R4131" s="9"/>
      <c r="T4131">
        <f t="shared" si="585"/>
        <v>1722300</v>
      </c>
      <c r="U4131">
        <v>0</v>
      </c>
      <c r="V4131">
        <f t="shared" si="583"/>
        <v>0</v>
      </c>
      <c r="W4131" t="str">
        <f t="shared" si="586"/>
        <v/>
      </c>
      <c r="X4131" t="str">
        <f t="shared" si="587"/>
        <v/>
      </c>
      <c r="Y4131" t="str">
        <f t="shared" si="584"/>
        <v/>
      </c>
      <c r="Z4131" s="9"/>
      <c r="AA4131" s="14">
        <f t="shared" si="588"/>
        <v>0.60899999999999999</v>
      </c>
      <c r="AB4131" s="14">
        <f t="shared" si="589"/>
        <v>0.245</v>
      </c>
    </row>
    <row r="4132" spans="1:28" x14ac:dyDescent="0.25">
      <c r="A4132" s="10">
        <f t="shared" si="591"/>
        <v>45463</v>
      </c>
      <c r="B4132" s="11">
        <v>172</v>
      </c>
      <c r="C4132" s="11">
        <v>2400</v>
      </c>
      <c r="D4132" s="12">
        <v>681</v>
      </c>
      <c r="E4132" s="9">
        <v>63.37</v>
      </c>
      <c r="F4132" s="9">
        <f t="shared" si="590"/>
        <v>0</v>
      </c>
      <c r="G4132" s="9">
        <v>1.51</v>
      </c>
      <c r="H4132" s="9">
        <v>2.52</v>
      </c>
      <c r="I4132" s="9"/>
      <c r="J4132" s="9">
        <v>4.9989999999999997</v>
      </c>
      <c r="K4132" s="9">
        <v>72.099999999999994</v>
      </c>
      <c r="L4132" s="9">
        <v>0.2422</v>
      </c>
      <c r="M4132" s="9">
        <v>0.30819999999999997</v>
      </c>
      <c r="N4132" s="9">
        <v>0</v>
      </c>
      <c r="O4132" s="9">
        <v>0.6</v>
      </c>
      <c r="P4132" s="9"/>
      <c r="Q4132" s="9"/>
      <c r="R4132" s="9"/>
      <c r="T4132">
        <f t="shared" si="585"/>
        <v>1722400</v>
      </c>
      <c r="U4132">
        <v>0</v>
      </c>
      <c r="V4132">
        <f t="shared" si="583"/>
        <v>0</v>
      </c>
      <c r="W4132">
        <f t="shared" si="586"/>
        <v>0.24199999999999999</v>
      </c>
      <c r="X4132">
        <f t="shared" si="587"/>
        <v>0.308</v>
      </c>
      <c r="Y4132">
        <f t="shared" si="584"/>
        <v>0</v>
      </c>
      <c r="Z4132" s="9"/>
      <c r="AA4132" s="14">
        <f t="shared" si="588"/>
        <v>0.629</v>
      </c>
      <c r="AB4132" s="14">
        <f t="shared" si="589"/>
        <v>0.24299999999999999</v>
      </c>
    </row>
    <row r="4133" spans="1:28" x14ac:dyDescent="0.25">
      <c r="A4133" s="10">
        <f t="shared" si="591"/>
        <v>45464</v>
      </c>
      <c r="B4133" s="11">
        <v>173</v>
      </c>
      <c r="C4133" s="11">
        <v>100</v>
      </c>
      <c r="D4133" s="12">
        <v>681.04166666666697</v>
      </c>
      <c r="E4133" s="9">
        <v>63.14</v>
      </c>
      <c r="F4133" s="9">
        <f t="shared" si="590"/>
        <v>0</v>
      </c>
      <c r="G4133" s="9">
        <v>1.01</v>
      </c>
      <c r="H4133" s="9">
        <v>2.52</v>
      </c>
      <c r="I4133" s="9"/>
      <c r="J4133" s="9">
        <v>4.3760000000000003</v>
      </c>
      <c r="K4133" s="9">
        <v>72.900000000000006</v>
      </c>
      <c r="L4133" s="9">
        <v>0.2414</v>
      </c>
      <c r="M4133" s="9">
        <v>0.30819999999999997</v>
      </c>
      <c r="N4133" s="9">
        <v>0</v>
      </c>
      <c r="O4133" s="9">
        <v>0.6</v>
      </c>
      <c r="P4133" s="9"/>
      <c r="Q4133" s="9"/>
      <c r="R4133" s="9"/>
      <c r="T4133">
        <f t="shared" si="585"/>
        <v>1730100</v>
      </c>
      <c r="U4133">
        <v>0</v>
      </c>
      <c r="V4133">
        <f t="shared" si="583"/>
        <v>0</v>
      </c>
      <c r="W4133" t="str">
        <f t="shared" si="586"/>
        <v/>
      </c>
      <c r="X4133" t="str">
        <f t="shared" si="587"/>
        <v/>
      </c>
      <c r="Y4133" t="str">
        <f t="shared" si="584"/>
        <v/>
      </c>
      <c r="Z4133" s="9"/>
      <c r="AA4133" s="14">
        <f t="shared" si="588"/>
        <v>0.60799999999999998</v>
      </c>
      <c r="AB4133" s="14">
        <f t="shared" si="589"/>
        <v>0.22600000000000001</v>
      </c>
    </row>
    <row r="4134" spans="1:28" x14ac:dyDescent="0.25">
      <c r="A4134" s="10">
        <f t="shared" si="591"/>
        <v>45464</v>
      </c>
      <c r="B4134" s="11">
        <v>173</v>
      </c>
      <c r="C4134" s="11">
        <v>200</v>
      </c>
      <c r="D4134" s="12">
        <v>681.08333333333303</v>
      </c>
      <c r="E4134" s="9">
        <v>63.26</v>
      </c>
      <c r="F4134" s="9">
        <f t="shared" si="590"/>
        <v>0</v>
      </c>
      <c r="G4134" s="9">
        <v>1.51</v>
      </c>
      <c r="H4134" s="9">
        <v>2.0099999999999998</v>
      </c>
      <c r="I4134" s="9"/>
      <c r="J4134" s="9">
        <v>4.0369999999999999</v>
      </c>
      <c r="K4134" s="9">
        <v>74.400000000000006</v>
      </c>
      <c r="L4134" s="9">
        <v>0.2414</v>
      </c>
      <c r="M4134" s="9">
        <v>0.30819999999999997</v>
      </c>
      <c r="N4134" s="9">
        <v>0</v>
      </c>
      <c r="O4134" s="9">
        <v>0.6</v>
      </c>
      <c r="P4134" s="9"/>
      <c r="Q4134" s="9"/>
      <c r="R4134" s="9"/>
      <c r="T4134">
        <f t="shared" si="585"/>
        <v>1730200</v>
      </c>
      <c r="U4134">
        <v>0</v>
      </c>
      <c r="V4134">
        <f t="shared" si="583"/>
        <v>0</v>
      </c>
      <c r="W4134" t="str">
        <f t="shared" si="586"/>
        <v/>
      </c>
      <c r="X4134" t="str">
        <f t="shared" si="587"/>
        <v/>
      </c>
      <c r="Y4134" t="str">
        <f t="shared" si="584"/>
        <v/>
      </c>
      <c r="Z4134" s="9"/>
      <c r="AA4134" s="14">
        <f t="shared" si="588"/>
        <v>0.60599999999999998</v>
      </c>
      <c r="AB4134" s="14">
        <f t="shared" si="589"/>
        <v>0.20899999999999999</v>
      </c>
    </row>
    <row r="4135" spans="1:28" x14ac:dyDescent="0.25">
      <c r="A4135" s="10">
        <f t="shared" si="591"/>
        <v>45464</v>
      </c>
      <c r="B4135" s="11">
        <v>173</v>
      </c>
      <c r="C4135" s="11">
        <v>300</v>
      </c>
      <c r="D4135" s="12">
        <v>681.125</v>
      </c>
      <c r="E4135" s="9">
        <v>63.14</v>
      </c>
      <c r="F4135" s="9">
        <f t="shared" si="590"/>
        <v>0</v>
      </c>
      <c r="G4135" s="9">
        <v>1.51</v>
      </c>
      <c r="H4135" s="9">
        <v>2.0099999999999998</v>
      </c>
      <c r="I4135" s="9"/>
      <c r="J4135" s="9">
        <v>3.9319999999999999</v>
      </c>
      <c r="K4135" s="9">
        <v>75.2</v>
      </c>
      <c r="L4135" s="9">
        <v>0.2414</v>
      </c>
      <c r="M4135" s="9">
        <v>0.30819999999999997</v>
      </c>
      <c r="N4135" s="9">
        <v>0</v>
      </c>
      <c r="O4135" s="9">
        <v>0.6</v>
      </c>
      <c r="P4135" s="9"/>
      <c r="Q4135" s="9"/>
      <c r="R4135" s="9"/>
      <c r="T4135">
        <f t="shared" si="585"/>
        <v>1730300</v>
      </c>
      <c r="U4135">
        <v>0</v>
      </c>
      <c r="V4135">
        <f t="shared" si="583"/>
        <v>0</v>
      </c>
      <c r="W4135" t="str">
        <f t="shared" si="586"/>
        <v/>
      </c>
      <c r="X4135" t="str">
        <f t="shared" si="587"/>
        <v/>
      </c>
      <c r="Y4135" t="str">
        <f t="shared" si="584"/>
        <v/>
      </c>
      <c r="Z4135" s="9"/>
      <c r="AA4135" s="14">
        <f t="shared" si="588"/>
        <v>0.60799999999999998</v>
      </c>
      <c r="AB4135" s="14">
        <f t="shared" si="589"/>
        <v>0.20100000000000001</v>
      </c>
    </row>
    <row r="4136" spans="1:28" x14ac:dyDescent="0.25">
      <c r="A4136" s="10">
        <f t="shared" si="591"/>
        <v>45464</v>
      </c>
      <c r="B4136" s="11">
        <v>173</v>
      </c>
      <c r="C4136" s="11">
        <v>400</v>
      </c>
      <c r="D4136" s="12">
        <v>681.16666666666697</v>
      </c>
      <c r="E4136" s="9">
        <v>63.26</v>
      </c>
      <c r="F4136" s="9">
        <f t="shared" si="590"/>
        <v>0</v>
      </c>
      <c r="G4136" s="9">
        <v>1.51</v>
      </c>
      <c r="H4136" s="9">
        <v>2.0099999999999998</v>
      </c>
      <c r="I4136" s="9"/>
      <c r="J4136" s="9">
        <v>3.88</v>
      </c>
      <c r="K4136" s="9">
        <v>76.5</v>
      </c>
      <c r="L4136" s="9">
        <v>0.2414</v>
      </c>
      <c r="M4136" s="9">
        <v>0.3075</v>
      </c>
      <c r="N4136" s="9">
        <v>0</v>
      </c>
      <c r="O4136" s="9">
        <v>1.9</v>
      </c>
      <c r="P4136" s="9"/>
      <c r="Q4136" s="9"/>
      <c r="R4136" s="9"/>
      <c r="T4136">
        <f t="shared" si="585"/>
        <v>1730400</v>
      </c>
      <c r="U4136">
        <v>0</v>
      </c>
      <c r="V4136">
        <f t="shared" si="583"/>
        <v>1.9</v>
      </c>
      <c r="W4136" t="str">
        <f t="shared" si="586"/>
        <v/>
      </c>
      <c r="X4136" t="str">
        <f t="shared" si="587"/>
        <v/>
      </c>
      <c r="Y4136" t="str">
        <f t="shared" si="584"/>
        <v/>
      </c>
      <c r="Z4136" s="9"/>
      <c r="AA4136" s="14">
        <f t="shared" si="588"/>
        <v>0.61699999999999999</v>
      </c>
      <c r="AB4136" s="14">
        <f t="shared" si="589"/>
        <v>0.19</v>
      </c>
    </row>
    <row r="4137" spans="1:28" x14ac:dyDescent="0.25">
      <c r="A4137" s="10">
        <f t="shared" si="591"/>
        <v>45464</v>
      </c>
      <c r="B4137" s="11">
        <v>173</v>
      </c>
      <c r="C4137" s="11">
        <v>500</v>
      </c>
      <c r="D4137" s="12">
        <v>681.20833333333303</v>
      </c>
      <c r="E4137" s="9">
        <v>63.37</v>
      </c>
      <c r="F4137" s="9">
        <f t="shared" si="590"/>
        <v>0</v>
      </c>
      <c r="G4137" s="9">
        <v>1.51</v>
      </c>
      <c r="H4137" s="9">
        <v>2.0099999999999998</v>
      </c>
      <c r="I4137" s="9"/>
      <c r="J4137" s="9">
        <v>4.8949999999999996</v>
      </c>
      <c r="K4137" s="9">
        <v>76.7</v>
      </c>
      <c r="L4137" s="9">
        <v>0.2407</v>
      </c>
      <c r="M4137" s="9">
        <v>0.30680000000000002</v>
      </c>
      <c r="N4137" s="9">
        <v>0</v>
      </c>
      <c r="O4137" s="9">
        <v>13.1</v>
      </c>
      <c r="P4137" s="9"/>
      <c r="Q4137" s="9"/>
      <c r="R4137" s="9"/>
      <c r="T4137">
        <f t="shared" si="585"/>
        <v>1730500</v>
      </c>
      <c r="U4137">
        <v>29.7</v>
      </c>
      <c r="V4137">
        <f t="shared" si="583"/>
        <v>13.1</v>
      </c>
      <c r="W4137" t="str">
        <f t="shared" si="586"/>
        <v/>
      </c>
      <c r="X4137" t="str">
        <f t="shared" si="587"/>
        <v/>
      </c>
      <c r="Y4137" t="str">
        <f t="shared" si="584"/>
        <v/>
      </c>
      <c r="Z4137" s="9"/>
      <c r="AA4137" s="14">
        <f t="shared" si="588"/>
        <v>0.66400000000000003</v>
      </c>
      <c r="AB4137" s="14">
        <f t="shared" si="589"/>
        <v>0.20200000000000001</v>
      </c>
    </row>
    <row r="4138" spans="1:28" x14ac:dyDescent="0.25">
      <c r="A4138" s="10">
        <f t="shared" si="591"/>
        <v>45464</v>
      </c>
      <c r="B4138" s="11">
        <v>173</v>
      </c>
      <c r="C4138" s="11">
        <v>600</v>
      </c>
      <c r="D4138" s="12">
        <v>681.25</v>
      </c>
      <c r="E4138" s="9">
        <v>63.61</v>
      </c>
      <c r="F4138" s="9">
        <f t="shared" si="590"/>
        <v>0</v>
      </c>
      <c r="G4138" s="9">
        <v>1.01</v>
      </c>
      <c r="H4138" s="9">
        <v>2.0099999999999998</v>
      </c>
      <c r="I4138" s="9"/>
      <c r="J4138" s="9">
        <v>8.593</v>
      </c>
      <c r="K4138" s="9">
        <v>72.099999999999994</v>
      </c>
      <c r="L4138" s="9">
        <v>0.2407</v>
      </c>
      <c r="M4138" s="9">
        <v>0.30680000000000002</v>
      </c>
      <c r="N4138" s="9">
        <v>0</v>
      </c>
      <c r="O4138" s="9">
        <v>171.9</v>
      </c>
      <c r="P4138" s="9"/>
      <c r="Q4138" s="9"/>
      <c r="R4138" s="9"/>
      <c r="T4138">
        <f t="shared" si="585"/>
        <v>1730600</v>
      </c>
      <c r="U4138">
        <v>166.3</v>
      </c>
      <c r="V4138">
        <f t="shared" si="583"/>
        <v>171.9</v>
      </c>
      <c r="W4138" t="str">
        <f t="shared" si="586"/>
        <v/>
      </c>
      <c r="X4138" t="str">
        <f t="shared" si="587"/>
        <v/>
      </c>
      <c r="Y4138" t="str">
        <f t="shared" si="584"/>
        <v/>
      </c>
      <c r="Z4138" s="9"/>
      <c r="AA4138" s="14">
        <f t="shared" si="588"/>
        <v>0.80500000000000005</v>
      </c>
      <c r="AB4138" s="14">
        <f t="shared" si="589"/>
        <v>0.312</v>
      </c>
    </row>
    <row r="4139" spans="1:28" x14ac:dyDescent="0.25">
      <c r="A4139" s="10">
        <f t="shared" si="591"/>
        <v>45464</v>
      </c>
      <c r="B4139" s="11">
        <v>173</v>
      </c>
      <c r="C4139" s="11">
        <v>700</v>
      </c>
      <c r="D4139" s="12">
        <v>681.29166666666697</v>
      </c>
      <c r="E4139" s="9">
        <v>62.67</v>
      </c>
      <c r="F4139" s="9">
        <f t="shared" si="590"/>
        <v>0</v>
      </c>
      <c r="G4139" s="9">
        <v>0</v>
      </c>
      <c r="H4139" s="9">
        <v>1.01</v>
      </c>
      <c r="I4139" s="9"/>
      <c r="J4139" s="9">
        <v>14.864000000000001</v>
      </c>
      <c r="K4139" s="9">
        <v>54.3</v>
      </c>
      <c r="L4139" s="9">
        <v>0.2407</v>
      </c>
      <c r="M4139" s="9">
        <v>0.30680000000000002</v>
      </c>
      <c r="N4139" s="9">
        <v>0</v>
      </c>
      <c r="O4139" s="9">
        <v>371.9</v>
      </c>
      <c r="P4139" s="9"/>
      <c r="Q4139" s="9"/>
      <c r="R4139" s="9"/>
      <c r="T4139">
        <f t="shared" si="585"/>
        <v>1730700</v>
      </c>
      <c r="U4139">
        <v>339.5</v>
      </c>
      <c r="V4139">
        <f t="shared" si="583"/>
        <v>371.9</v>
      </c>
      <c r="W4139" t="str">
        <f t="shared" si="586"/>
        <v/>
      </c>
      <c r="X4139" t="str">
        <f t="shared" si="587"/>
        <v/>
      </c>
      <c r="Y4139" t="str">
        <f t="shared" si="584"/>
        <v/>
      </c>
      <c r="Z4139" s="9"/>
      <c r="AA4139" s="14">
        <f t="shared" si="588"/>
        <v>0.91800000000000004</v>
      </c>
      <c r="AB4139" s="14">
        <f t="shared" si="589"/>
        <v>0.77300000000000002</v>
      </c>
    </row>
    <row r="4140" spans="1:28" x14ac:dyDescent="0.25">
      <c r="A4140" s="10">
        <f t="shared" si="591"/>
        <v>45464</v>
      </c>
      <c r="B4140" s="11">
        <v>173</v>
      </c>
      <c r="C4140" s="11">
        <v>800</v>
      </c>
      <c r="D4140" s="12">
        <v>681.33333333333303</v>
      </c>
      <c r="E4140" s="9">
        <v>63.37</v>
      </c>
      <c r="F4140" s="9">
        <f t="shared" si="590"/>
        <v>0</v>
      </c>
      <c r="G4140" s="9">
        <v>0</v>
      </c>
      <c r="H4140" s="9">
        <v>3.02</v>
      </c>
      <c r="I4140" s="9"/>
      <c r="J4140" s="9">
        <v>15.007999999999999</v>
      </c>
      <c r="K4140" s="9">
        <v>42.5</v>
      </c>
      <c r="L4140" s="9">
        <v>0.24</v>
      </c>
      <c r="M4140" s="9">
        <v>0.30680000000000002</v>
      </c>
      <c r="N4140" s="9">
        <v>0</v>
      </c>
      <c r="O4140" s="9">
        <v>350.6</v>
      </c>
      <c r="P4140" s="9"/>
      <c r="Q4140" s="9"/>
      <c r="R4140" s="9"/>
      <c r="T4140">
        <f t="shared" si="585"/>
        <v>1730800</v>
      </c>
      <c r="U4140">
        <v>518.70000000000005</v>
      </c>
      <c r="V4140">
        <f t="shared" si="583"/>
        <v>350.6</v>
      </c>
      <c r="W4140" t="str">
        <f t="shared" si="586"/>
        <v/>
      </c>
      <c r="X4140" t="str">
        <f t="shared" si="587"/>
        <v/>
      </c>
      <c r="Y4140" t="str">
        <f t="shared" si="584"/>
        <v/>
      </c>
      <c r="Z4140" s="9"/>
      <c r="AA4140" s="14">
        <f t="shared" si="588"/>
        <v>0.72499999999999998</v>
      </c>
      <c r="AB4140" s="14">
        <f t="shared" si="589"/>
        <v>0.98099999999999998</v>
      </c>
    </row>
    <row r="4141" spans="1:28" x14ac:dyDescent="0.25">
      <c r="A4141" s="10">
        <f t="shared" si="591"/>
        <v>45464</v>
      </c>
      <c r="B4141" s="11">
        <v>173</v>
      </c>
      <c r="C4141" s="11">
        <v>900</v>
      </c>
      <c r="D4141" s="12">
        <v>681.375</v>
      </c>
      <c r="E4141" s="9">
        <v>63.26</v>
      </c>
      <c r="F4141" s="9">
        <f t="shared" si="590"/>
        <v>0</v>
      </c>
      <c r="G4141" s="9">
        <v>0.5</v>
      </c>
      <c r="H4141" s="9">
        <v>3.52</v>
      </c>
      <c r="I4141" s="9"/>
      <c r="J4141" s="9">
        <v>15.962999999999999</v>
      </c>
      <c r="K4141" s="9">
        <v>42.1</v>
      </c>
      <c r="L4141" s="9">
        <v>0.24</v>
      </c>
      <c r="M4141" s="9">
        <v>0.30609999999999998</v>
      </c>
      <c r="N4141" s="9">
        <v>0</v>
      </c>
      <c r="O4141" s="9">
        <v>733.1</v>
      </c>
      <c r="P4141" s="9"/>
      <c r="Q4141" s="9"/>
      <c r="R4141" s="9"/>
      <c r="T4141">
        <f t="shared" si="585"/>
        <v>1730900</v>
      </c>
      <c r="U4141">
        <v>684.8</v>
      </c>
      <c r="V4141">
        <f t="shared" si="583"/>
        <v>733.1</v>
      </c>
      <c r="W4141" t="str">
        <f t="shared" si="586"/>
        <v/>
      </c>
      <c r="X4141" t="str">
        <f t="shared" si="587"/>
        <v/>
      </c>
      <c r="Y4141" t="str">
        <f t="shared" si="584"/>
        <v/>
      </c>
      <c r="Z4141" s="9"/>
      <c r="AA4141" s="14">
        <f t="shared" si="588"/>
        <v>0.76300000000000001</v>
      </c>
      <c r="AB4141" s="14">
        <f t="shared" si="589"/>
        <v>1.0489999999999999</v>
      </c>
    </row>
    <row r="4142" spans="1:28" x14ac:dyDescent="0.25">
      <c r="A4142" s="10">
        <f t="shared" si="591"/>
        <v>45464</v>
      </c>
      <c r="B4142" s="11">
        <v>173</v>
      </c>
      <c r="C4142" s="11">
        <v>1000</v>
      </c>
      <c r="D4142" s="12">
        <v>681.41666666666697</v>
      </c>
      <c r="E4142" s="9">
        <v>64.08</v>
      </c>
      <c r="F4142" s="9">
        <f t="shared" si="590"/>
        <v>7.9999999999998295E-2</v>
      </c>
      <c r="G4142" s="9">
        <v>1.01</v>
      </c>
      <c r="H4142" s="9">
        <v>3.52</v>
      </c>
      <c r="I4142" s="9"/>
      <c r="J4142" s="9">
        <v>17.558</v>
      </c>
      <c r="K4142" s="9">
        <v>46.1</v>
      </c>
      <c r="L4142" s="9">
        <v>0.2407</v>
      </c>
      <c r="M4142" s="9">
        <v>0.30530000000000002</v>
      </c>
      <c r="N4142" s="9">
        <v>0</v>
      </c>
      <c r="O4142" s="9">
        <v>645.6</v>
      </c>
      <c r="P4142" s="9"/>
      <c r="Q4142" s="9"/>
      <c r="R4142" s="9"/>
      <c r="T4142">
        <f t="shared" si="585"/>
        <v>1731000</v>
      </c>
      <c r="U4142">
        <v>825</v>
      </c>
      <c r="V4142">
        <f t="shared" si="583"/>
        <v>645.6</v>
      </c>
      <c r="W4142" t="str">
        <f t="shared" si="586"/>
        <v/>
      </c>
      <c r="X4142" t="str">
        <f t="shared" si="587"/>
        <v/>
      </c>
      <c r="Y4142" t="str">
        <f t="shared" si="584"/>
        <v/>
      </c>
      <c r="Z4142" s="9"/>
      <c r="AA4142" s="14">
        <f t="shared" si="588"/>
        <v>0.92500000000000004</v>
      </c>
      <c r="AB4142" s="14">
        <f t="shared" si="589"/>
        <v>1.0820000000000001</v>
      </c>
    </row>
    <row r="4143" spans="1:28" x14ac:dyDescent="0.25">
      <c r="A4143" s="10">
        <f t="shared" si="591"/>
        <v>45464</v>
      </c>
      <c r="B4143" s="11">
        <v>173</v>
      </c>
      <c r="C4143" s="11">
        <v>1100</v>
      </c>
      <c r="D4143" s="12">
        <v>681.45833333333303</v>
      </c>
      <c r="E4143" s="9">
        <v>63.37</v>
      </c>
      <c r="F4143" s="9">
        <f t="shared" si="590"/>
        <v>0</v>
      </c>
      <c r="G4143" s="9">
        <v>1.01</v>
      </c>
      <c r="H4143" s="9">
        <v>4.03</v>
      </c>
      <c r="I4143" s="9"/>
      <c r="J4143" s="9">
        <v>17.248999999999999</v>
      </c>
      <c r="K4143" s="9">
        <v>41.5</v>
      </c>
      <c r="L4143" s="9">
        <v>0.2414</v>
      </c>
      <c r="M4143" s="9">
        <v>0.30530000000000002</v>
      </c>
      <c r="N4143" s="9">
        <v>0</v>
      </c>
      <c r="O4143" s="9">
        <v>885.6</v>
      </c>
      <c r="P4143" s="9"/>
      <c r="Q4143" s="9"/>
      <c r="R4143" s="9"/>
      <c r="T4143">
        <f t="shared" si="585"/>
        <v>1731100</v>
      </c>
      <c r="U4143">
        <v>928</v>
      </c>
      <c r="V4143">
        <f t="shared" si="583"/>
        <v>885.6</v>
      </c>
      <c r="W4143" t="str">
        <f t="shared" si="586"/>
        <v/>
      </c>
      <c r="X4143" t="str">
        <f t="shared" si="587"/>
        <v/>
      </c>
      <c r="Y4143" t="str">
        <f t="shared" si="584"/>
        <v/>
      </c>
      <c r="Z4143" s="9"/>
      <c r="AA4143" s="14">
        <f t="shared" si="588"/>
        <v>0.81699999999999995</v>
      </c>
      <c r="AB4143" s="14">
        <f t="shared" si="589"/>
        <v>1.1519999999999999</v>
      </c>
    </row>
    <row r="4144" spans="1:28" x14ac:dyDescent="0.25">
      <c r="A4144" s="10">
        <f t="shared" si="591"/>
        <v>45464</v>
      </c>
      <c r="B4144" s="11">
        <v>173</v>
      </c>
      <c r="C4144" s="11">
        <v>1200</v>
      </c>
      <c r="D4144" s="12">
        <v>681.5</v>
      </c>
      <c r="E4144" s="9">
        <v>64.900000000000006</v>
      </c>
      <c r="F4144" s="9">
        <f t="shared" si="590"/>
        <v>0.90000000000000568</v>
      </c>
      <c r="G4144" s="9">
        <v>1.01</v>
      </c>
      <c r="H4144" s="9">
        <v>5.03</v>
      </c>
      <c r="I4144" s="9"/>
      <c r="J4144" s="9">
        <v>18.818000000000001</v>
      </c>
      <c r="K4144" s="9">
        <v>39</v>
      </c>
      <c r="L4144" s="9">
        <v>0.2422</v>
      </c>
      <c r="M4144" s="9">
        <v>0.30459999999999998</v>
      </c>
      <c r="N4144" s="9">
        <v>0</v>
      </c>
      <c r="O4144" s="9">
        <v>799.4</v>
      </c>
      <c r="P4144" s="9"/>
      <c r="Q4144" s="9"/>
      <c r="R4144" s="9"/>
      <c r="T4144">
        <f t="shared" si="585"/>
        <v>1731200</v>
      </c>
      <c r="U4144">
        <v>985.7</v>
      </c>
      <c r="V4144">
        <f t="shared" si="583"/>
        <v>799.4</v>
      </c>
      <c r="W4144" t="str">
        <f t="shared" si="586"/>
        <v/>
      </c>
      <c r="X4144" t="str">
        <f t="shared" si="587"/>
        <v/>
      </c>
      <c r="Y4144" t="str">
        <f t="shared" si="584"/>
        <v/>
      </c>
      <c r="Z4144" s="9"/>
      <c r="AA4144" s="14">
        <f t="shared" si="588"/>
        <v>0.84699999999999998</v>
      </c>
      <c r="AB4144" s="14">
        <f t="shared" si="589"/>
        <v>1.325</v>
      </c>
    </row>
    <row r="4145" spans="1:28" x14ac:dyDescent="0.25">
      <c r="A4145" s="10">
        <f t="shared" si="591"/>
        <v>45464</v>
      </c>
      <c r="B4145" s="11">
        <v>173</v>
      </c>
      <c r="C4145" s="11">
        <v>1300</v>
      </c>
      <c r="D4145" s="12">
        <v>681.54166666666697</v>
      </c>
      <c r="E4145" s="9">
        <v>64.66</v>
      </c>
      <c r="F4145" s="9">
        <f t="shared" si="590"/>
        <v>0.65999999999999659</v>
      </c>
      <c r="G4145" s="9">
        <v>2.0099999999999998</v>
      </c>
      <c r="H4145" s="9">
        <v>5.54</v>
      </c>
      <c r="I4145" s="9"/>
      <c r="J4145" s="9">
        <v>19.364999999999998</v>
      </c>
      <c r="K4145" s="9">
        <v>29.9</v>
      </c>
      <c r="L4145" s="9">
        <v>0.2429</v>
      </c>
      <c r="M4145" s="9">
        <v>0.3039</v>
      </c>
      <c r="N4145" s="9">
        <v>0</v>
      </c>
      <c r="O4145" s="9">
        <v>1034.4000000000001</v>
      </c>
      <c r="P4145" s="9"/>
      <c r="Q4145" s="9"/>
      <c r="R4145" s="9"/>
      <c r="T4145">
        <f t="shared" si="585"/>
        <v>1731300</v>
      </c>
      <c r="U4145">
        <v>994.2</v>
      </c>
      <c r="V4145">
        <f t="shared" si="583"/>
        <v>1034.4000000000001</v>
      </c>
      <c r="W4145" t="str">
        <f t="shared" si="586"/>
        <v/>
      </c>
      <c r="X4145" t="str">
        <f t="shared" si="587"/>
        <v/>
      </c>
      <c r="Y4145" t="str">
        <f t="shared" si="584"/>
        <v/>
      </c>
      <c r="Z4145" s="9"/>
      <c r="AA4145" s="14">
        <f t="shared" si="588"/>
        <v>0.67200000000000004</v>
      </c>
      <c r="AB4145" s="14">
        <f t="shared" si="589"/>
        <v>1.575</v>
      </c>
    </row>
    <row r="4146" spans="1:28" x14ac:dyDescent="0.25">
      <c r="A4146" s="10">
        <f t="shared" si="591"/>
        <v>45464</v>
      </c>
      <c r="B4146" s="11">
        <v>173</v>
      </c>
      <c r="C4146" s="11">
        <v>1400</v>
      </c>
      <c r="D4146" s="12">
        <v>681.58333333333303</v>
      </c>
      <c r="E4146" s="9">
        <v>63.14</v>
      </c>
      <c r="F4146" s="9">
        <f t="shared" si="590"/>
        <v>0</v>
      </c>
      <c r="G4146" s="9">
        <v>1.51</v>
      </c>
      <c r="H4146" s="9">
        <v>5.54</v>
      </c>
      <c r="I4146" s="9"/>
      <c r="J4146" s="9">
        <v>16.82</v>
      </c>
      <c r="K4146" s="9">
        <v>30.9</v>
      </c>
      <c r="L4146" s="9">
        <v>0.24429999999999999</v>
      </c>
      <c r="M4146" s="9">
        <v>0.3024</v>
      </c>
      <c r="N4146" s="9">
        <v>0</v>
      </c>
      <c r="O4146" s="9">
        <v>686.9</v>
      </c>
      <c r="P4146" s="9"/>
      <c r="Q4146" s="9"/>
      <c r="R4146" s="9"/>
      <c r="T4146">
        <f t="shared" si="585"/>
        <v>1731400</v>
      </c>
      <c r="U4146">
        <v>952.7</v>
      </c>
      <c r="V4146">
        <f t="shared" si="583"/>
        <v>686.9</v>
      </c>
      <c r="W4146" t="str">
        <f t="shared" si="586"/>
        <v/>
      </c>
      <c r="X4146" t="str">
        <f t="shared" si="587"/>
        <v/>
      </c>
      <c r="Y4146" t="str">
        <f t="shared" si="584"/>
        <v/>
      </c>
      <c r="Z4146" s="9"/>
      <c r="AA4146" s="14">
        <f t="shared" si="588"/>
        <v>0.59199999999999997</v>
      </c>
      <c r="AB4146" s="14">
        <f t="shared" si="589"/>
        <v>1.3240000000000001</v>
      </c>
    </row>
    <row r="4147" spans="1:28" x14ac:dyDescent="0.25">
      <c r="A4147" s="10">
        <f t="shared" si="591"/>
        <v>45464</v>
      </c>
      <c r="B4147" s="11">
        <v>173</v>
      </c>
      <c r="C4147" s="11">
        <v>1500</v>
      </c>
      <c r="D4147" s="12">
        <v>681.625</v>
      </c>
      <c r="E4147" s="9">
        <v>63.84</v>
      </c>
      <c r="F4147" s="9">
        <f t="shared" si="590"/>
        <v>0</v>
      </c>
      <c r="G4147" s="9">
        <v>1.51</v>
      </c>
      <c r="H4147" s="9">
        <v>5.54</v>
      </c>
      <c r="I4147" s="9"/>
      <c r="J4147" s="9">
        <v>18.913</v>
      </c>
      <c r="K4147" s="9">
        <v>30.8</v>
      </c>
      <c r="L4147" s="9">
        <v>0.24429999999999999</v>
      </c>
      <c r="M4147" s="9">
        <v>0.30170000000000002</v>
      </c>
      <c r="N4147" s="9">
        <v>0</v>
      </c>
      <c r="O4147" s="9">
        <v>668.1</v>
      </c>
      <c r="P4147" s="9"/>
      <c r="Q4147" s="9"/>
      <c r="R4147" s="9"/>
      <c r="T4147">
        <f t="shared" si="585"/>
        <v>1731500</v>
      </c>
      <c r="U4147">
        <v>864.3</v>
      </c>
      <c r="V4147">
        <f t="shared" si="583"/>
        <v>668.1</v>
      </c>
      <c r="W4147" t="str">
        <f t="shared" si="586"/>
        <v/>
      </c>
      <c r="X4147" t="str">
        <f t="shared" si="587"/>
        <v/>
      </c>
      <c r="Y4147" t="str">
        <f t="shared" si="584"/>
        <v/>
      </c>
      <c r="Z4147" s="9"/>
      <c r="AA4147" s="14">
        <f t="shared" si="588"/>
        <v>0.67300000000000004</v>
      </c>
      <c r="AB4147" s="14">
        <f t="shared" si="589"/>
        <v>1.512</v>
      </c>
    </row>
    <row r="4148" spans="1:28" x14ac:dyDescent="0.25">
      <c r="A4148" s="10">
        <f t="shared" si="591"/>
        <v>45464</v>
      </c>
      <c r="B4148" s="11">
        <v>173</v>
      </c>
      <c r="C4148" s="11">
        <v>1600</v>
      </c>
      <c r="D4148" s="12">
        <v>681.66666666666697</v>
      </c>
      <c r="E4148" s="9">
        <v>63.61</v>
      </c>
      <c r="F4148" s="9">
        <f t="shared" si="590"/>
        <v>0</v>
      </c>
      <c r="G4148" s="9">
        <v>1.01</v>
      </c>
      <c r="H4148" s="9">
        <v>5.03</v>
      </c>
      <c r="I4148" s="9"/>
      <c r="J4148" s="9">
        <v>20.388000000000002</v>
      </c>
      <c r="K4148" s="9">
        <v>29.2</v>
      </c>
      <c r="L4148" s="9">
        <v>0.24429999999999999</v>
      </c>
      <c r="M4148" s="9">
        <v>0.30099999999999999</v>
      </c>
      <c r="N4148" s="9">
        <v>0</v>
      </c>
      <c r="O4148" s="9">
        <v>706.9</v>
      </c>
      <c r="P4148" s="9"/>
      <c r="Q4148" s="9"/>
      <c r="R4148" s="9"/>
      <c r="T4148">
        <f t="shared" si="585"/>
        <v>1731600</v>
      </c>
      <c r="U4148">
        <v>735.7</v>
      </c>
      <c r="V4148">
        <f t="shared" si="583"/>
        <v>706.9</v>
      </c>
      <c r="W4148" t="str">
        <f t="shared" si="586"/>
        <v/>
      </c>
      <c r="X4148" t="str">
        <f t="shared" si="587"/>
        <v/>
      </c>
      <c r="Y4148" t="str">
        <f t="shared" si="584"/>
        <v/>
      </c>
      <c r="Z4148" s="9"/>
      <c r="AA4148" s="14">
        <f t="shared" si="588"/>
        <v>0.69899999999999995</v>
      </c>
      <c r="AB4148" s="14">
        <f t="shared" si="589"/>
        <v>1.6950000000000001</v>
      </c>
    </row>
    <row r="4149" spans="1:28" x14ac:dyDescent="0.25">
      <c r="A4149" s="10">
        <f t="shared" si="591"/>
        <v>45464</v>
      </c>
      <c r="B4149" s="11">
        <v>173</v>
      </c>
      <c r="C4149" s="11">
        <v>1700</v>
      </c>
      <c r="D4149" s="12">
        <v>681.70833333333303</v>
      </c>
      <c r="E4149" s="9">
        <v>63.73</v>
      </c>
      <c r="F4149" s="9">
        <f t="shared" si="590"/>
        <v>0</v>
      </c>
      <c r="G4149" s="9">
        <v>1.01</v>
      </c>
      <c r="H4149" s="9">
        <v>4.53</v>
      </c>
      <c r="I4149" s="9"/>
      <c r="J4149" s="9">
        <v>18.984999999999999</v>
      </c>
      <c r="K4149" s="9">
        <v>29.6</v>
      </c>
      <c r="L4149" s="9">
        <v>0.24510000000000001</v>
      </c>
      <c r="M4149" s="9">
        <v>0.30030000000000001</v>
      </c>
      <c r="N4149" s="9">
        <v>0</v>
      </c>
      <c r="O4149" s="9">
        <v>529.4</v>
      </c>
      <c r="P4149" s="9"/>
      <c r="Q4149" s="9"/>
      <c r="R4149" s="9"/>
      <c r="T4149">
        <f t="shared" si="585"/>
        <v>1731700</v>
      </c>
      <c r="U4149">
        <v>576.70000000000005</v>
      </c>
      <c r="V4149">
        <f t="shared" si="583"/>
        <v>529.4</v>
      </c>
      <c r="W4149" t="str">
        <f t="shared" si="586"/>
        <v/>
      </c>
      <c r="X4149" t="str">
        <f t="shared" si="587"/>
        <v/>
      </c>
      <c r="Y4149" t="str">
        <f t="shared" si="584"/>
        <v/>
      </c>
      <c r="Z4149" s="9"/>
      <c r="AA4149" s="14">
        <f t="shared" si="588"/>
        <v>0.65</v>
      </c>
      <c r="AB4149" s="14">
        <f t="shared" si="589"/>
        <v>1.546</v>
      </c>
    </row>
    <row r="4150" spans="1:28" x14ac:dyDescent="0.25">
      <c r="A4150" s="10">
        <f t="shared" si="591"/>
        <v>45464</v>
      </c>
      <c r="B4150" s="11">
        <v>173</v>
      </c>
      <c r="C4150" s="11">
        <v>1800</v>
      </c>
      <c r="D4150" s="12">
        <v>681.75</v>
      </c>
      <c r="E4150" s="9">
        <v>63.49</v>
      </c>
      <c r="F4150" s="9">
        <f t="shared" si="590"/>
        <v>0</v>
      </c>
      <c r="G4150" s="9">
        <v>1.01</v>
      </c>
      <c r="H4150" s="9">
        <v>5.03</v>
      </c>
      <c r="I4150" s="9"/>
      <c r="J4150" s="9">
        <v>15.484999999999999</v>
      </c>
      <c r="K4150" s="9">
        <v>32.5</v>
      </c>
      <c r="L4150" s="9">
        <v>0.24510000000000001</v>
      </c>
      <c r="M4150" s="9">
        <v>0.30030000000000001</v>
      </c>
      <c r="N4150" s="9">
        <v>0</v>
      </c>
      <c r="O4150" s="9">
        <v>294.39999999999998</v>
      </c>
      <c r="P4150" s="9"/>
      <c r="Q4150" s="9"/>
      <c r="R4150" s="9"/>
      <c r="T4150">
        <f t="shared" si="585"/>
        <v>1731800</v>
      </c>
      <c r="U4150">
        <v>400</v>
      </c>
      <c r="V4150">
        <f t="shared" si="583"/>
        <v>294.39999999999998</v>
      </c>
      <c r="W4150" t="str">
        <f t="shared" si="586"/>
        <v/>
      </c>
      <c r="X4150" t="str">
        <f t="shared" si="587"/>
        <v/>
      </c>
      <c r="Y4150" t="str">
        <f t="shared" si="584"/>
        <v/>
      </c>
      <c r="Z4150" s="9"/>
      <c r="AA4150" s="14">
        <f t="shared" si="588"/>
        <v>0.57199999999999995</v>
      </c>
      <c r="AB4150" s="14">
        <f t="shared" si="589"/>
        <v>1.1879999999999999</v>
      </c>
    </row>
    <row r="4151" spans="1:28" x14ac:dyDescent="0.25">
      <c r="A4151" s="10">
        <f t="shared" si="591"/>
        <v>45464</v>
      </c>
      <c r="B4151" s="11">
        <v>173</v>
      </c>
      <c r="C4151" s="11">
        <v>1900</v>
      </c>
      <c r="D4151" s="12">
        <v>681.79166666666697</v>
      </c>
      <c r="E4151" s="9">
        <v>62.79</v>
      </c>
      <c r="F4151" s="9">
        <f t="shared" si="590"/>
        <v>0</v>
      </c>
      <c r="G4151" s="9">
        <v>0</v>
      </c>
      <c r="H4151" s="9">
        <v>2.0099999999999998</v>
      </c>
      <c r="I4151" s="9"/>
      <c r="J4151" s="9">
        <v>15.557</v>
      </c>
      <c r="K4151" s="9">
        <v>36.200000000000003</v>
      </c>
      <c r="L4151" s="9">
        <v>0.24510000000000001</v>
      </c>
      <c r="M4151" s="9">
        <v>0.29949999999999999</v>
      </c>
      <c r="N4151" s="9">
        <v>0</v>
      </c>
      <c r="O4151" s="9">
        <v>161.9</v>
      </c>
      <c r="P4151" s="9"/>
      <c r="Q4151" s="9"/>
      <c r="R4151" s="9"/>
      <c r="T4151">
        <f t="shared" si="585"/>
        <v>1731900</v>
      </c>
      <c r="U4151">
        <v>222.3</v>
      </c>
      <c r="V4151">
        <f t="shared" si="583"/>
        <v>161.9</v>
      </c>
      <c r="W4151" t="str">
        <f t="shared" si="586"/>
        <v/>
      </c>
      <c r="X4151" t="str">
        <f t="shared" si="587"/>
        <v/>
      </c>
      <c r="Y4151" t="str">
        <f t="shared" si="584"/>
        <v/>
      </c>
      <c r="Z4151" s="9"/>
      <c r="AA4151" s="14">
        <f t="shared" si="588"/>
        <v>0.64</v>
      </c>
      <c r="AB4151" s="14">
        <f t="shared" si="589"/>
        <v>1.1279999999999999</v>
      </c>
    </row>
    <row r="4152" spans="1:28" x14ac:dyDescent="0.25">
      <c r="A4152" s="10">
        <f t="shared" si="591"/>
        <v>45464</v>
      </c>
      <c r="B4152" s="11">
        <v>173</v>
      </c>
      <c r="C4152" s="11">
        <v>2000</v>
      </c>
      <c r="D4152" s="12">
        <v>681.83333333333303</v>
      </c>
      <c r="E4152" s="9">
        <v>63.49</v>
      </c>
      <c r="F4152" s="9">
        <f t="shared" si="590"/>
        <v>0</v>
      </c>
      <c r="G4152" s="9">
        <v>0</v>
      </c>
      <c r="H4152" s="9">
        <v>1.51</v>
      </c>
      <c r="I4152" s="9"/>
      <c r="J4152" s="9">
        <v>10.026</v>
      </c>
      <c r="K4152" s="9">
        <v>48.8</v>
      </c>
      <c r="L4152" s="9">
        <v>0.24510000000000001</v>
      </c>
      <c r="M4152" s="9">
        <v>0.29880000000000001</v>
      </c>
      <c r="N4152" s="9">
        <v>0</v>
      </c>
      <c r="O4152" s="9">
        <v>24.4</v>
      </c>
      <c r="P4152" s="9"/>
      <c r="Q4152" s="9"/>
      <c r="R4152" s="9"/>
      <c r="T4152">
        <f t="shared" si="585"/>
        <v>1732000</v>
      </c>
      <c r="U4152">
        <v>66.8</v>
      </c>
      <c r="V4152">
        <f t="shared" si="583"/>
        <v>24.4</v>
      </c>
      <c r="W4152" t="str">
        <f t="shared" si="586"/>
        <v/>
      </c>
      <c r="X4152" t="str">
        <f t="shared" si="587"/>
        <v/>
      </c>
      <c r="Y4152" t="str">
        <f t="shared" si="584"/>
        <v/>
      </c>
      <c r="Z4152" s="9"/>
      <c r="AA4152" s="14">
        <f t="shared" si="588"/>
        <v>0.6</v>
      </c>
      <c r="AB4152" s="14">
        <f t="shared" si="589"/>
        <v>0.63</v>
      </c>
    </row>
    <row r="4153" spans="1:28" x14ac:dyDescent="0.25">
      <c r="A4153" s="10">
        <f t="shared" si="591"/>
        <v>45464</v>
      </c>
      <c r="B4153" s="11">
        <v>173</v>
      </c>
      <c r="C4153" s="11">
        <v>2100</v>
      </c>
      <c r="D4153" s="12">
        <v>681.875</v>
      </c>
      <c r="E4153" s="9">
        <v>63.61</v>
      </c>
      <c r="F4153" s="9">
        <f t="shared" si="590"/>
        <v>0</v>
      </c>
      <c r="G4153" s="9">
        <v>0.5</v>
      </c>
      <c r="H4153" s="9">
        <v>1.51</v>
      </c>
      <c r="I4153" s="9"/>
      <c r="J4153" s="9">
        <v>9.1140000000000008</v>
      </c>
      <c r="K4153" s="9">
        <v>58.8</v>
      </c>
      <c r="L4153" s="9">
        <v>0.24510000000000001</v>
      </c>
      <c r="M4153" s="9">
        <v>0.29880000000000001</v>
      </c>
      <c r="N4153" s="9">
        <v>0</v>
      </c>
      <c r="O4153" s="9">
        <v>0.6</v>
      </c>
      <c r="P4153" s="9"/>
      <c r="Q4153" s="9"/>
      <c r="R4153" s="9"/>
      <c r="T4153">
        <f t="shared" si="585"/>
        <v>1732100</v>
      </c>
      <c r="U4153">
        <v>0.8</v>
      </c>
      <c r="V4153">
        <f t="shared" si="583"/>
        <v>0</v>
      </c>
      <c r="W4153" t="str">
        <f t="shared" si="586"/>
        <v/>
      </c>
      <c r="X4153" t="str">
        <f t="shared" si="587"/>
        <v/>
      </c>
      <c r="Y4153" t="str">
        <f t="shared" si="584"/>
        <v/>
      </c>
      <c r="Z4153" s="9"/>
      <c r="AA4153" s="14">
        <f t="shared" si="588"/>
        <v>0.68</v>
      </c>
      <c r="AB4153" s="14">
        <f t="shared" si="589"/>
        <v>0.47599999999999998</v>
      </c>
    </row>
    <row r="4154" spans="1:28" x14ac:dyDescent="0.25">
      <c r="A4154" s="10">
        <f t="shared" si="591"/>
        <v>45464</v>
      </c>
      <c r="B4154" s="11">
        <v>173</v>
      </c>
      <c r="C4154" s="11">
        <v>2200</v>
      </c>
      <c r="D4154" s="12">
        <v>681.91666666666697</v>
      </c>
      <c r="E4154" s="9">
        <v>63.37</v>
      </c>
      <c r="F4154" s="9">
        <f t="shared" si="590"/>
        <v>0</v>
      </c>
      <c r="G4154" s="9">
        <v>0.5</v>
      </c>
      <c r="H4154" s="9">
        <v>2.0099999999999998</v>
      </c>
      <c r="I4154" s="9"/>
      <c r="J4154" s="9">
        <v>8.8409999999999993</v>
      </c>
      <c r="K4154" s="9">
        <v>61.1</v>
      </c>
      <c r="L4154" s="9">
        <v>0.24510000000000001</v>
      </c>
      <c r="M4154" s="9">
        <v>0.29880000000000001</v>
      </c>
      <c r="N4154" s="9">
        <v>0</v>
      </c>
      <c r="O4154" s="9">
        <v>0.6</v>
      </c>
      <c r="P4154" s="9"/>
      <c r="Q4154" s="9"/>
      <c r="R4154" s="9"/>
      <c r="T4154">
        <f t="shared" si="585"/>
        <v>1732200</v>
      </c>
      <c r="U4154">
        <v>0</v>
      </c>
      <c r="V4154">
        <f t="shared" si="583"/>
        <v>0</v>
      </c>
      <c r="W4154" t="str">
        <f t="shared" si="586"/>
        <v/>
      </c>
      <c r="X4154" t="str">
        <f t="shared" si="587"/>
        <v/>
      </c>
      <c r="Y4154" t="str">
        <f t="shared" si="584"/>
        <v/>
      </c>
      <c r="Z4154" s="9"/>
      <c r="AA4154" s="14">
        <f t="shared" si="588"/>
        <v>0.69399999999999995</v>
      </c>
      <c r="AB4154" s="14">
        <f t="shared" si="589"/>
        <v>0.442</v>
      </c>
    </row>
    <row r="4155" spans="1:28" x14ac:dyDescent="0.25">
      <c r="A4155" s="10">
        <f t="shared" si="591"/>
        <v>45464</v>
      </c>
      <c r="B4155" s="11">
        <v>173</v>
      </c>
      <c r="C4155" s="11">
        <v>2300</v>
      </c>
      <c r="D4155" s="12">
        <v>681.95833333333303</v>
      </c>
      <c r="E4155" s="9">
        <v>63.37</v>
      </c>
      <c r="F4155" s="9">
        <f t="shared" si="590"/>
        <v>0</v>
      </c>
      <c r="G4155" s="9">
        <v>0.5</v>
      </c>
      <c r="H4155" s="9">
        <v>1.51</v>
      </c>
      <c r="I4155" s="9"/>
      <c r="J4155" s="9">
        <v>8.7170000000000005</v>
      </c>
      <c r="K4155" s="9">
        <v>62.7</v>
      </c>
      <c r="L4155" s="9">
        <v>0.24429999999999999</v>
      </c>
      <c r="M4155" s="9">
        <v>0.29809999999999998</v>
      </c>
      <c r="N4155" s="9">
        <v>0</v>
      </c>
      <c r="O4155" s="9">
        <v>0.6</v>
      </c>
      <c r="P4155" s="9"/>
      <c r="Q4155" s="9"/>
      <c r="R4155" s="9"/>
      <c r="T4155">
        <f t="shared" si="585"/>
        <v>1732300</v>
      </c>
      <c r="U4155">
        <v>0</v>
      </c>
      <c r="V4155">
        <f t="shared" si="583"/>
        <v>0</v>
      </c>
      <c r="W4155" t="str">
        <f t="shared" si="586"/>
        <v/>
      </c>
      <c r="X4155" t="str">
        <f t="shared" si="587"/>
        <v/>
      </c>
      <c r="Y4155" t="str">
        <f t="shared" si="584"/>
        <v/>
      </c>
      <c r="Z4155" s="9"/>
      <c r="AA4155" s="14">
        <f t="shared" si="588"/>
        <v>0.70599999999999996</v>
      </c>
      <c r="AB4155" s="14">
        <f t="shared" si="589"/>
        <v>0.42</v>
      </c>
    </row>
    <row r="4156" spans="1:28" x14ac:dyDescent="0.25">
      <c r="A4156" s="10">
        <f t="shared" si="591"/>
        <v>45464</v>
      </c>
      <c r="B4156" s="11">
        <v>173</v>
      </c>
      <c r="C4156" s="11">
        <v>2400</v>
      </c>
      <c r="D4156" s="12">
        <v>682</v>
      </c>
      <c r="E4156" s="9">
        <v>63.02</v>
      </c>
      <c r="F4156" s="9">
        <f t="shared" si="590"/>
        <v>0</v>
      </c>
      <c r="G4156" s="9">
        <v>0.5</v>
      </c>
      <c r="H4156" s="9">
        <v>2.0099999999999998</v>
      </c>
      <c r="I4156" s="9"/>
      <c r="J4156" s="9">
        <v>8.7420000000000009</v>
      </c>
      <c r="K4156" s="9">
        <v>60.3</v>
      </c>
      <c r="L4156" s="9">
        <v>0.24429999999999999</v>
      </c>
      <c r="M4156" s="9">
        <v>0.29809999999999998</v>
      </c>
      <c r="N4156" s="9">
        <v>0</v>
      </c>
      <c r="O4156" s="9">
        <v>0.6</v>
      </c>
      <c r="P4156" s="9"/>
      <c r="Q4156" s="9"/>
      <c r="R4156" s="9"/>
      <c r="T4156">
        <f t="shared" si="585"/>
        <v>1732400</v>
      </c>
      <c r="U4156">
        <v>0</v>
      </c>
      <c r="V4156">
        <f t="shared" si="583"/>
        <v>0</v>
      </c>
      <c r="W4156">
        <f t="shared" si="586"/>
        <v>0.24399999999999999</v>
      </c>
      <c r="X4156">
        <f t="shared" si="587"/>
        <v>0.29799999999999999</v>
      </c>
      <c r="Y4156">
        <f t="shared" si="584"/>
        <v>0</v>
      </c>
      <c r="Z4156" s="9"/>
      <c r="AA4156" s="14">
        <f t="shared" si="588"/>
        <v>0.68</v>
      </c>
      <c r="AB4156" s="14">
        <f t="shared" si="589"/>
        <v>0.44800000000000001</v>
      </c>
    </row>
    <row r="4157" spans="1:28" x14ac:dyDescent="0.25">
      <c r="A4157" s="10">
        <f t="shared" si="591"/>
        <v>45465</v>
      </c>
      <c r="B4157" s="11">
        <v>174</v>
      </c>
      <c r="C4157" s="11">
        <v>100</v>
      </c>
      <c r="D4157" s="12">
        <v>682.04166666666697</v>
      </c>
      <c r="E4157" s="9">
        <v>63.26</v>
      </c>
      <c r="F4157" s="9">
        <f t="shared" si="590"/>
        <v>0</v>
      </c>
      <c r="G4157" s="9">
        <v>0.5</v>
      </c>
      <c r="H4157" s="9">
        <v>2.0099999999999998</v>
      </c>
      <c r="I4157" s="9"/>
      <c r="J4157" s="9">
        <v>7.67</v>
      </c>
      <c r="K4157" s="9">
        <v>63.1</v>
      </c>
      <c r="L4157" s="9">
        <v>0.24429999999999999</v>
      </c>
      <c r="M4157" s="9">
        <v>0.29809999999999998</v>
      </c>
      <c r="N4157" s="9">
        <v>0</v>
      </c>
      <c r="O4157" s="9">
        <v>0.6</v>
      </c>
      <c r="P4157" s="9"/>
      <c r="Q4157" s="9"/>
      <c r="R4157" s="9"/>
      <c r="T4157">
        <f t="shared" si="585"/>
        <v>1740100</v>
      </c>
      <c r="U4157">
        <v>0</v>
      </c>
      <c r="V4157">
        <f t="shared" ref="V4157:V4220" si="592">IF(O4157&lt;1,0,ROUND(O4157,1))</f>
        <v>0</v>
      </c>
      <c r="W4157" t="str">
        <f t="shared" si="586"/>
        <v/>
      </c>
      <c r="X4157" t="str">
        <f t="shared" si="587"/>
        <v/>
      </c>
      <c r="Y4157" t="str">
        <f t="shared" ref="Y4157:Y4220" si="593">IF(C4157=2400,ROUND(F4157/100,3),"")</f>
        <v/>
      </c>
      <c r="Z4157" s="9"/>
      <c r="AA4157" s="14">
        <f t="shared" si="588"/>
        <v>0.66200000000000003</v>
      </c>
      <c r="AB4157" s="14">
        <f t="shared" si="589"/>
        <v>0.38700000000000001</v>
      </c>
    </row>
    <row r="4158" spans="1:28" x14ac:dyDescent="0.25">
      <c r="A4158" s="10">
        <f t="shared" si="591"/>
        <v>45465</v>
      </c>
      <c r="B4158" s="11">
        <v>174</v>
      </c>
      <c r="C4158" s="11">
        <v>200</v>
      </c>
      <c r="D4158" s="12">
        <v>682.08333333333303</v>
      </c>
      <c r="E4158" s="9">
        <v>63.26</v>
      </c>
      <c r="F4158" s="9">
        <f t="shared" si="590"/>
        <v>0</v>
      </c>
      <c r="G4158" s="9">
        <v>1.01</v>
      </c>
      <c r="H4158" s="9">
        <v>2.0099999999999998</v>
      </c>
      <c r="I4158" s="9"/>
      <c r="J4158" s="9">
        <v>8.6929999999999996</v>
      </c>
      <c r="K4158" s="9">
        <v>64.7</v>
      </c>
      <c r="L4158" s="9">
        <v>0.24360000000000001</v>
      </c>
      <c r="M4158" s="9">
        <v>0.29809999999999998</v>
      </c>
      <c r="N4158" s="9">
        <v>0</v>
      </c>
      <c r="O4158" s="9">
        <v>0.6</v>
      </c>
      <c r="P4158" s="9"/>
      <c r="Q4158" s="9"/>
      <c r="R4158" s="9"/>
      <c r="T4158">
        <f t="shared" si="585"/>
        <v>1740200</v>
      </c>
      <c r="U4158">
        <v>0</v>
      </c>
      <c r="V4158">
        <f t="shared" si="592"/>
        <v>0</v>
      </c>
      <c r="W4158" t="str">
        <f t="shared" si="586"/>
        <v/>
      </c>
      <c r="X4158" t="str">
        <f t="shared" si="587"/>
        <v/>
      </c>
      <c r="Y4158" t="str">
        <f t="shared" si="593"/>
        <v/>
      </c>
      <c r="Z4158" s="9"/>
      <c r="AA4158" s="14">
        <f t="shared" si="588"/>
        <v>0.72699999999999998</v>
      </c>
      <c r="AB4158" s="14">
        <f t="shared" si="589"/>
        <v>0.39700000000000002</v>
      </c>
    </row>
    <row r="4159" spans="1:28" x14ac:dyDescent="0.25">
      <c r="A4159" s="10">
        <f t="shared" si="591"/>
        <v>45465</v>
      </c>
      <c r="B4159" s="11">
        <v>174</v>
      </c>
      <c r="C4159" s="11">
        <v>300</v>
      </c>
      <c r="D4159" s="12">
        <v>682.125</v>
      </c>
      <c r="E4159" s="9">
        <v>63.14</v>
      </c>
      <c r="F4159" s="9">
        <f t="shared" si="590"/>
        <v>0</v>
      </c>
      <c r="G4159" s="9">
        <v>0.5</v>
      </c>
      <c r="H4159" s="9">
        <v>1.51</v>
      </c>
      <c r="I4159" s="9"/>
      <c r="J4159" s="9">
        <v>8.6929999999999996</v>
      </c>
      <c r="K4159" s="9">
        <v>63.3</v>
      </c>
      <c r="L4159" s="9">
        <v>0.24360000000000001</v>
      </c>
      <c r="M4159" s="9">
        <v>0.2974</v>
      </c>
      <c r="N4159" s="9">
        <v>0</v>
      </c>
      <c r="O4159" s="9">
        <v>0.6</v>
      </c>
      <c r="P4159" s="9"/>
      <c r="Q4159" s="9"/>
      <c r="R4159" s="9"/>
      <c r="T4159">
        <f t="shared" si="585"/>
        <v>1740300</v>
      </c>
      <c r="U4159">
        <v>0</v>
      </c>
      <c r="V4159">
        <f t="shared" si="592"/>
        <v>0</v>
      </c>
      <c r="W4159" t="str">
        <f t="shared" si="586"/>
        <v/>
      </c>
      <c r="X4159" t="str">
        <f t="shared" si="587"/>
        <v/>
      </c>
      <c r="Y4159" t="str">
        <f t="shared" si="593"/>
        <v/>
      </c>
      <c r="Z4159" s="9"/>
      <c r="AA4159" s="14">
        <f t="shared" si="588"/>
        <v>0.71199999999999997</v>
      </c>
      <c r="AB4159" s="14">
        <f t="shared" si="589"/>
        <v>0.41299999999999998</v>
      </c>
    </row>
    <row r="4160" spans="1:28" x14ac:dyDescent="0.25">
      <c r="A4160" s="10">
        <f t="shared" si="591"/>
        <v>45465</v>
      </c>
      <c r="B4160" s="11">
        <v>174</v>
      </c>
      <c r="C4160" s="11">
        <v>400</v>
      </c>
      <c r="D4160" s="12">
        <v>682.16666666666697</v>
      </c>
      <c r="E4160" s="9">
        <v>63.02</v>
      </c>
      <c r="F4160" s="9">
        <f t="shared" si="590"/>
        <v>0</v>
      </c>
      <c r="G4160" s="9">
        <v>0.5</v>
      </c>
      <c r="H4160" s="9">
        <v>1.51</v>
      </c>
      <c r="I4160" s="9"/>
      <c r="J4160" s="9">
        <v>8.1950000000000003</v>
      </c>
      <c r="K4160" s="9">
        <v>64</v>
      </c>
      <c r="L4160" s="9">
        <v>0.24360000000000001</v>
      </c>
      <c r="M4160" s="9">
        <v>0.2974</v>
      </c>
      <c r="N4160" s="9">
        <v>0</v>
      </c>
      <c r="O4160" s="9">
        <v>1.9</v>
      </c>
      <c r="P4160" s="9"/>
      <c r="Q4160" s="9"/>
      <c r="R4160" s="9"/>
      <c r="T4160">
        <f t="shared" si="585"/>
        <v>1740400</v>
      </c>
      <c r="U4160">
        <v>0</v>
      </c>
      <c r="V4160">
        <f t="shared" si="592"/>
        <v>1.9</v>
      </c>
      <c r="W4160" t="str">
        <f t="shared" si="586"/>
        <v/>
      </c>
      <c r="X4160" t="str">
        <f t="shared" si="587"/>
        <v/>
      </c>
      <c r="Y4160" t="str">
        <f t="shared" si="593"/>
        <v/>
      </c>
      <c r="Z4160" s="9"/>
      <c r="AA4160" s="14">
        <f t="shared" si="588"/>
        <v>0.69499999999999995</v>
      </c>
      <c r="AB4160" s="14">
        <f t="shared" si="589"/>
        <v>0.39100000000000001</v>
      </c>
    </row>
    <row r="4161" spans="1:28" x14ac:dyDescent="0.25">
      <c r="A4161" s="10">
        <f t="shared" si="591"/>
        <v>45465</v>
      </c>
      <c r="B4161" s="11">
        <v>174</v>
      </c>
      <c r="C4161" s="11">
        <v>500</v>
      </c>
      <c r="D4161" s="12">
        <v>682.20833333333303</v>
      </c>
      <c r="E4161" s="9">
        <v>63.26</v>
      </c>
      <c r="F4161" s="9">
        <f t="shared" si="590"/>
        <v>0</v>
      </c>
      <c r="G4161" s="9">
        <v>0.5</v>
      </c>
      <c r="H4161" s="9">
        <v>1.51</v>
      </c>
      <c r="I4161" s="9"/>
      <c r="J4161" s="9">
        <v>8.3689999999999998</v>
      </c>
      <c r="K4161" s="9">
        <v>64.599999999999994</v>
      </c>
      <c r="L4161" s="9">
        <v>0.2429</v>
      </c>
      <c r="M4161" s="9">
        <v>0.2974</v>
      </c>
      <c r="N4161" s="9">
        <v>0</v>
      </c>
      <c r="O4161" s="9">
        <v>25.6</v>
      </c>
      <c r="P4161" s="9"/>
      <c r="Q4161" s="9"/>
      <c r="R4161" s="9"/>
      <c r="T4161">
        <f t="shared" si="585"/>
        <v>1740500</v>
      </c>
      <c r="U4161">
        <v>29.5</v>
      </c>
      <c r="V4161">
        <f t="shared" si="592"/>
        <v>25.6</v>
      </c>
      <c r="W4161" t="str">
        <f t="shared" si="586"/>
        <v/>
      </c>
      <c r="X4161" t="str">
        <f t="shared" si="587"/>
        <v/>
      </c>
      <c r="Y4161" t="str">
        <f t="shared" si="593"/>
        <v/>
      </c>
      <c r="Z4161" s="9"/>
      <c r="AA4161" s="14">
        <f t="shared" si="588"/>
        <v>0.71</v>
      </c>
      <c r="AB4161" s="14">
        <f t="shared" si="589"/>
        <v>0.38900000000000001</v>
      </c>
    </row>
    <row r="4162" spans="1:28" x14ac:dyDescent="0.25">
      <c r="A4162" s="10">
        <f t="shared" si="591"/>
        <v>45465</v>
      </c>
      <c r="B4162" s="11">
        <v>174</v>
      </c>
      <c r="C4162" s="11">
        <v>600</v>
      </c>
      <c r="D4162" s="12">
        <v>682.25</v>
      </c>
      <c r="E4162" s="9">
        <v>63.49</v>
      </c>
      <c r="F4162" s="9">
        <f t="shared" si="590"/>
        <v>0</v>
      </c>
      <c r="G4162" s="9">
        <v>0</v>
      </c>
      <c r="H4162" s="9">
        <v>1.51</v>
      </c>
      <c r="I4162" s="9"/>
      <c r="J4162" s="9">
        <v>11.88</v>
      </c>
      <c r="K4162" s="9">
        <v>64.599999999999994</v>
      </c>
      <c r="L4162" s="9">
        <v>0.2422</v>
      </c>
      <c r="M4162" s="9">
        <v>0.29659999999999997</v>
      </c>
      <c r="N4162" s="9">
        <v>0</v>
      </c>
      <c r="O4162" s="9">
        <v>165.6</v>
      </c>
      <c r="P4162" s="9"/>
      <c r="Q4162" s="9"/>
      <c r="R4162" s="9"/>
      <c r="T4162">
        <f t="shared" si="585"/>
        <v>1740600</v>
      </c>
      <c r="U4162">
        <v>165.5</v>
      </c>
      <c r="V4162">
        <f t="shared" si="592"/>
        <v>165.6</v>
      </c>
      <c r="W4162" t="str">
        <f t="shared" si="586"/>
        <v/>
      </c>
      <c r="X4162" t="str">
        <f t="shared" si="587"/>
        <v/>
      </c>
      <c r="Y4162" t="str">
        <f t="shared" si="593"/>
        <v/>
      </c>
      <c r="Z4162" s="9"/>
      <c r="AA4162" s="14">
        <f t="shared" si="588"/>
        <v>0.89900000000000002</v>
      </c>
      <c r="AB4162" s="14">
        <f t="shared" si="589"/>
        <v>0.49299999999999999</v>
      </c>
    </row>
    <row r="4163" spans="1:28" x14ac:dyDescent="0.25">
      <c r="A4163" s="10">
        <f t="shared" si="591"/>
        <v>45465</v>
      </c>
      <c r="B4163" s="11">
        <v>174</v>
      </c>
      <c r="C4163" s="11">
        <v>700</v>
      </c>
      <c r="D4163" s="12">
        <v>682.29166666666697</v>
      </c>
      <c r="E4163" s="9">
        <v>63.73</v>
      </c>
      <c r="F4163" s="9">
        <f t="shared" si="590"/>
        <v>0</v>
      </c>
      <c r="G4163" s="9">
        <v>0</v>
      </c>
      <c r="H4163" s="9">
        <v>2.0099999999999998</v>
      </c>
      <c r="I4163" s="9"/>
      <c r="J4163" s="9">
        <v>13.185</v>
      </c>
      <c r="K4163" s="9">
        <v>58.2</v>
      </c>
      <c r="L4163" s="9">
        <v>0.2429</v>
      </c>
      <c r="M4163" s="9">
        <v>0.29659999999999997</v>
      </c>
      <c r="N4163" s="9">
        <v>0</v>
      </c>
      <c r="O4163" s="9">
        <v>179.4</v>
      </c>
      <c r="P4163" s="9"/>
      <c r="Q4163" s="9"/>
      <c r="R4163" s="9"/>
      <c r="T4163">
        <f t="shared" si="585"/>
        <v>1740700</v>
      </c>
      <c r="U4163">
        <v>339</v>
      </c>
      <c r="V4163">
        <f t="shared" si="592"/>
        <v>179.4</v>
      </c>
      <c r="W4163" t="str">
        <f t="shared" si="586"/>
        <v/>
      </c>
      <c r="X4163" t="str">
        <f t="shared" si="587"/>
        <v/>
      </c>
      <c r="Y4163" t="str">
        <f t="shared" si="593"/>
        <v/>
      </c>
      <c r="Z4163" s="9"/>
      <c r="AA4163" s="14">
        <f t="shared" si="588"/>
        <v>0.88200000000000001</v>
      </c>
      <c r="AB4163" s="14">
        <f t="shared" si="589"/>
        <v>0.63300000000000001</v>
      </c>
    </row>
    <row r="4164" spans="1:28" x14ac:dyDescent="0.25">
      <c r="A4164" s="10">
        <f t="shared" si="591"/>
        <v>45465</v>
      </c>
      <c r="B4164" s="11">
        <v>174</v>
      </c>
      <c r="C4164" s="11">
        <v>800</v>
      </c>
      <c r="D4164" s="12">
        <v>682.33333333333303</v>
      </c>
      <c r="E4164" s="9">
        <v>63.61</v>
      </c>
      <c r="F4164" s="9">
        <f t="shared" si="590"/>
        <v>0</v>
      </c>
      <c r="G4164" s="9">
        <v>0</v>
      </c>
      <c r="H4164" s="9">
        <v>2.52</v>
      </c>
      <c r="I4164" s="9"/>
      <c r="J4164" s="9">
        <v>14.026</v>
      </c>
      <c r="K4164" s="9">
        <v>48.6</v>
      </c>
      <c r="L4164" s="9">
        <v>0.2422</v>
      </c>
      <c r="M4164" s="9">
        <v>0.2959</v>
      </c>
      <c r="N4164" s="9">
        <v>0</v>
      </c>
      <c r="O4164" s="9">
        <v>259.39999999999998</v>
      </c>
      <c r="P4164" s="9"/>
      <c r="Q4164" s="9"/>
      <c r="R4164" s="9"/>
      <c r="T4164">
        <f t="shared" si="585"/>
        <v>1740800</v>
      </c>
      <c r="U4164">
        <v>517.79999999999995</v>
      </c>
      <c r="V4164">
        <f t="shared" si="592"/>
        <v>259.39999999999998</v>
      </c>
      <c r="W4164" t="str">
        <f t="shared" si="586"/>
        <v/>
      </c>
      <c r="X4164" t="str">
        <f t="shared" si="587"/>
        <v/>
      </c>
      <c r="Y4164" t="str">
        <f t="shared" si="593"/>
        <v/>
      </c>
      <c r="Z4164" s="9"/>
      <c r="AA4164" s="14">
        <f t="shared" si="588"/>
        <v>0.77800000000000002</v>
      </c>
      <c r="AB4164" s="14">
        <f t="shared" si="589"/>
        <v>0.82299999999999995</v>
      </c>
    </row>
    <row r="4165" spans="1:28" x14ac:dyDescent="0.25">
      <c r="A4165" s="10">
        <f t="shared" si="591"/>
        <v>45465</v>
      </c>
      <c r="B4165" s="11">
        <v>174</v>
      </c>
      <c r="C4165" s="11">
        <v>900</v>
      </c>
      <c r="D4165" s="12">
        <v>682.375</v>
      </c>
      <c r="E4165" s="9">
        <v>63.37</v>
      </c>
      <c r="F4165" s="9">
        <f t="shared" si="590"/>
        <v>0</v>
      </c>
      <c r="G4165" s="9">
        <v>0.5</v>
      </c>
      <c r="H4165" s="9">
        <v>3.02</v>
      </c>
      <c r="I4165" s="9"/>
      <c r="J4165" s="9">
        <v>14.648999999999999</v>
      </c>
      <c r="K4165" s="9">
        <v>48.6</v>
      </c>
      <c r="L4165" s="9">
        <v>0.2422</v>
      </c>
      <c r="M4165" s="9">
        <v>0.2959</v>
      </c>
      <c r="N4165" s="9">
        <v>0</v>
      </c>
      <c r="O4165" s="9">
        <v>299.39999999999998</v>
      </c>
      <c r="P4165" s="9"/>
      <c r="Q4165" s="9"/>
      <c r="R4165" s="9"/>
      <c r="T4165">
        <f t="shared" ref="T4165:T4228" si="594">B4165*10000+C4165</f>
        <v>1740900</v>
      </c>
      <c r="U4165">
        <v>684</v>
      </c>
      <c r="V4165">
        <f t="shared" si="592"/>
        <v>299.39999999999998</v>
      </c>
      <c r="W4165" t="str">
        <f t="shared" ref="W4165:W4228" si="595">IF(C4165=2400,ROUND(L4165,3),"")</f>
        <v/>
      </c>
      <c r="X4165" t="str">
        <f t="shared" ref="X4165:X4228" si="596">IF(C4165=2400,ROUND(M4165,3),"")</f>
        <v/>
      </c>
      <c r="Y4165" t="str">
        <f t="shared" si="593"/>
        <v/>
      </c>
      <c r="Z4165" s="9"/>
      <c r="AA4165" s="14">
        <f t="shared" ref="AA4165:AA4228" si="597">ROUND((0.6105*(EXP((17.273*J4165)/(J4165+237.3))))*K4165/100,3)</f>
        <v>0.81</v>
      </c>
      <c r="AB4165" s="14">
        <f t="shared" ref="AB4165:AB4228" si="598">ROUND(AA4165/K4165*(100-K4165),3)</f>
        <v>0.85699999999999998</v>
      </c>
    </row>
    <row r="4166" spans="1:28" x14ac:dyDescent="0.25">
      <c r="A4166" s="10">
        <f t="shared" si="591"/>
        <v>45465</v>
      </c>
      <c r="B4166" s="11">
        <v>174</v>
      </c>
      <c r="C4166" s="11">
        <v>1000</v>
      </c>
      <c r="D4166" s="12">
        <v>682.41666666666697</v>
      </c>
      <c r="E4166" s="9">
        <v>63.73</v>
      </c>
      <c r="F4166" s="9">
        <f t="shared" ref="F4166:F4229" si="599">IF(E4166&gt;F$2,E4166-F$2,0)</f>
        <v>0</v>
      </c>
      <c r="G4166" s="9">
        <v>0.5</v>
      </c>
      <c r="H4166" s="9">
        <v>4.53</v>
      </c>
      <c r="I4166" s="9"/>
      <c r="J4166" s="9">
        <v>16.558</v>
      </c>
      <c r="K4166" s="9">
        <v>47</v>
      </c>
      <c r="L4166" s="9">
        <v>0.2422</v>
      </c>
      <c r="M4166" s="9">
        <v>0.29520000000000002</v>
      </c>
      <c r="N4166" s="9">
        <v>0</v>
      </c>
      <c r="O4166" s="9">
        <v>438.1</v>
      </c>
      <c r="P4166" s="9"/>
      <c r="Q4166" s="9"/>
      <c r="R4166" s="9"/>
      <c r="T4166">
        <f t="shared" si="594"/>
        <v>1741000</v>
      </c>
      <c r="U4166">
        <v>824.2</v>
      </c>
      <c r="V4166">
        <f t="shared" si="592"/>
        <v>438.1</v>
      </c>
      <c r="W4166" t="str">
        <f t="shared" si="595"/>
        <v/>
      </c>
      <c r="X4166" t="str">
        <f t="shared" si="596"/>
        <v/>
      </c>
      <c r="Y4166" t="str">
        <f t="shared" si="593"/>
        <v/>
      </c>
      <c r="Z4166" s="9"/>
      <c r="AA4166" s="14">
        <f t="shared" si="597"/>
        <v>0.88500000000000001</v>
      </c>
      <c r="AB4166" s="14">
        <f t="shared" si="598"/>
        <v>0.998</v>
      </c>
    </row>
    <row r="4167" spans="1:28" x14ac:dyDescent="0.25">
      <c r="A4167" s="10">
        <f t="shared" ref="A4167:A4230" si="600">A$5-1+B4167</f>
        <v>45465</v>
      </c>
      <c r="B4167" s="11">
        <v>174</v>
      </c>
      <c r="C4167" s="11">
        <v>1100</v>
      </c>
      <c r="D4167" s="12">
        <v>682.45833333333303</v>
      </c>
      <c r="E4167" s="9">
        <v>63.61</v>
      </c>
      <c r="F4167" s="9">
        <f t="shared" si="599"/>
        <v>0</v>
      </c>
      <c r="G4167" s="9">
        <v>1.51</v>
      </c>
      <c r="H4167" s="9">
        <v>6.04</v>
      </c>
      <c r="I4167" s="9"/>
      <c r="J4167" s="9">
        <v>16.152999999999999</v>
      </c>
      <c r="K4167" s="9">
        <v>43.6</v>
      </c>
      <c r="L4167" s="9">
        <v>0.2422</v>
      </c>
      <c r="M4167" s="9">
        <v>0.2944</v>
      </c>
      <c r="N4167" s="9">
        <v>0</v>
      </c>
      <c r="O4167" s="9">
        <v>648.1</v>
      </c>
      <c r="P4167" s="9"/>
      <c r="Q4167" s="9"/>
      <c r="R4167" s="9"/>
      <c r="T4167">
        <f t="shared" si="594"/>
        <v>1741100</v>
      </c>
      <c r="U4167">
        <v>927.2</v>
      </c>
      <c r="V4167">
        <f t="shared" si="592"/>
        <v>648.1</v>
      </c>
      <c r="W4167" t="str">
        <f t="shared" si="595"/>
        <v/>
      </c>
      <c r="X4167" t="str">
        <f t="shared" si="596"/>
        <v/>
      </c>
      <c r="Y4167" t="str">
        <f t="shared" si="593"/>
        <v/>
      </c>
      <c r="Z4167" s="9"/>
      <c r="AA4167" s="14">
        <f t="shared" si="597"/>
        <v>0.8</v>
      </c>
      <c r="AB4167" s="14">
        <f t="shared" si="598"/>
        <v>1.0349999999999999</v>
      </c>
    </row>
    <row r="4168" spans="1:28" x14ac:dyDescent="0.25">
      <c r="A4168" s="10">
        <f t="shared" si="600"/>
        <v>45465</v>
      </c>
      <c r="B4168" s="11">
        <v>174</v>
      </c>
      <c r="C4168" s="11">
        <v>1200</v>
      </c>
      <c r="D4168" s="12">
        <v>682.5</v>
      </c>
      <c r="E4168" s="9">
        <v>64.540000000000006</v>
      </c>
      <c r="F4168" s="9">
        <f t="shared" si="599"/>
        <v>0.54000000000000625</v>
      </c>
      <c r="G4168" s="9">
        <v>1.51</v>
      </c>
      <c r="H4168" s="9">
        <v>5.03</v>
      </c>
      <c r="I4168" s="9"/>
      <c r="J4168" s="9">
        <v>19.77</v>
      </c>
      <c r="K4168" s="9">
        <v>41.5</v>
      </c>
      <c r="L4168" s="9">
        <v>0.2422</v>
      </c>
      <c r="M4168" s="9">
        <v>0.2944</v>
      </c>
      <c r="N4168" s="9">
        <v>0</v>
      </c>
      <c r="O4168" s="9">
        <v>500.6</v>
      </c>
      <c r="P4168" s="9"/>
      <c r="Q4168" s="9"/>
      <c r="R4168" s="9"/>
      <c r="T4168">
        <f t="shared" si="594"/>
        <v>1741200</v>
      </c>
      <c r="U4168">
        <v>985.2</v>
      </c>
      <c r="V4168">
        <f t="shared" si="592"/>
        <v>500.6</v>
      </c>
      <c r="W4168" t="str">
        <f t="shared" si="595"/>
        <v/>
      </c>
      <c r="X4168" t="str">
        <f t="shared" si="596"/>
        <v/>
      </c>
      <c r="Y4168" t="str">
        <f t="shared" si="593"/>
        <v/>
      </c>
      <c r="Z4168" s="9"/>
      <c r="AA4168" s="14">
        <f t="shared" si="597"/>
        <v>0.95599999999999996</v>
      </c>
      <c r="AB4168" s="14">
        <f t="shared" si="598"/>
        <v>1.3480000000000001</v>
      </c>
    </row>
    <row r="4169" spans="1:28" x14ac:dyDescent="0.25">
      <c r="A4169" s="10">
        <f t="shared" si="600"/>
        <v>45465</v>
      </c>
      <c r="B4169" s="11">
        <v>174</v>
      </c>
      <c r="C4169" s="11">
        <v>1300</v>
      </c>
      <c r="D4169" s="12">
        <v>682.54166666666697</v>
      </c>
      <c r="E4169" s="9">
        <v>63.61</v>
      </c>
      <c r="F4169" s="9">
        <f t="shared" si="599"/>
        <v>0</v>
      </c>
      <c r="G4169" s="9">
        <v>2.52</v>
      </c>
      <c r="H4169" s="9">
        <v>8.0500000000000007</v>
      </c>
      <c r="I4169" s="9"/>
      <c r="J4169" s="9">
        <v>17.463000000000001</v>
      </c>
      <c r="K4169" s="9">
        <v>36.299999999999997</v>
      </c>
      <c r="L4169" s="9">
        <v>0.2429</v>
      </c>
      <c r="M4169" s="9">
        <v>0.29299999999999998</v>
      </c>
      <c r="N4169" s="9">
        <v>0</v>
      </c>
      <c r="O4169" s="9">
        <v>649.4</v>
      </c>
      <c r="P4169" s="9"/>
      <c r="Q4169" s="9"/>
      <c r="R4169" s="9"/>
      <c r="T4169">
        <f t="shared" si="594"/>
        <v>1741300</v>
      </c>
      <c r="U4169">
        <v>993.7</v>
      </c>
      <c r="V4169">
        <f t="shared" si="592"/>
        <v>649.4</v>
      </c>
      <c r="W4169" t="str">
        <f t="shared" si="595"/>
        <v/>
      </c>
      <c r="X4169" t="str">
        <f t="shared" si="596"/>
        <v/>
      </c>
      <c r="Y4169" t="str">
        <f t="shared" si="593"/>
        <v/>
      </c>
      <c r="Z4169" s="9"/>
      <c r="AA4169" s="14">
        <f t="shared" si="597"/>
        <v>0.72399999999999998</v>
      </c>
      <c r="AB4169" s="14">
        <f t="shared" si="598"/>
        <v>1.27</v>
      </c>
    </row>
    <row r="4170" spans="1:28" x14ac:dyDescent="0.25">
      <c r="A4170" s="10">
        <f t="shared" si="600"/>
        <v>45465</v>
      </c>
      <c r="B4170" s="11">
        <v>174</v>
      </c>
      <c r="C4170" s="11">
        <v>1400</v>
      </c>
      <c r="D4170" s="12">
        <v>682.58333333333303</v>
      </c>
      <c r="E4170" s="9">
        <v>63.84</v>
      </c>
      <c r="F4170" s="9">
        <f t="shared" si="599"/>
        <v>0</v>
      </c>
      <c r="G4170" s="9">
        <v>2.0099999999999998</v>
      </c>
      <c r="H4170" s="9">
        <v>5.54</v>
      </c>
      <c r="I4170" s="9"/>
      <c r="J4170" s="9">
        <v>15.724</v>
      </c>
      <c r="K4170" s="9">
        <v>43.2</v>
      </c>
      <c r="L4170" s="9">
        <v>0.2429</v>
      </c>
      <c r="M4170" s="9">
        <v>0.2923</v>
      </c>
      <c r="N4170" s="9">
        <v>0</v>
      </c>
      <c r="O4170" s="9">
        <v>223.1</v>
      </c>
      <c r="P4170" s="9"/>
      <c r="Q4170" s="9"/>
      <c r="R4170" s="9"/>
      <c r="T4170">
        <f t="shared" si="594"/>
        <v>1741400</v>
      </c>
      <c r="U4170">
        <v>952.5</v>
      </c>
      <c r="V4170">
        <f t="shared" si="592"/>
        <v>223.1</v>
      </c>
      <c r="W4170" t="str">
        <f t="shared" si="595"/>
        <v/>
      </c>
      <c r="X4170" t="str">
        <f t="shared" si="596"/>
        <v/>
      </c>
      <c r="Y4170" t="str">
        <f t="shared" si="593"/>
        <v/>
      </c>
      <c r="Z4170" s="9"/>
      <c r="AA4170" s="14">
        <f t="shared" si="597"/>
        <v>0.77200000000000002</v>
      </c>
      <c r="AB4170" s="14">
        <f t="shared" si="598"/>
        <v>1.0149999999999999</v>
      </c>
    </row>
    <row r="4171" spans="1:28" x14ac:dyDescent="0.25">
      <c r="A4171" s="10">
        <f t="shared" si="600"/>
        <v>45465</v>
      </c>
      <c r="B4171" s="11">
        <v>174</v>
      </c>
      <c r="C4171" s="11">
        <v>1500</v>
      </c>
      <c r="D4171" s="12">
        <v>682.625</v>
      </c>
      <c r="E4171" s="9">
        <v>63.73</v>
      </c>
      <c r="F4171" s="9">
        <f t="shared" si="599"/>
        <v>0</v>
      </c>
      <c r="G4171" s="9">
        <v>2.0099999999999998</v>
      </c>
      <c r="H4171" s="9">
        <v>7.05</v>
      </c>
      <c r="I4171" s="9"/>
      <c r="J4171" s="9">
        <v>13.786</v>
      </c>
      <c r="K4171" s="9">
        <v>47.1</v>
      </c>
      <c r="L4171" s="9">
        <v>0.24360000000000001</v>
      </c>
      <c r="M4171" s="9">
        <v>0.29149999999999998</v>
      </c>
      <c r="N4171" s="9">
        <v>0</v>
      </c>
      <c r="O4171" s="9">
        <v>275.60000000000002</v>
      </c>
      <c r="P4171" s="9"/>
      <c r="Q4171" s="9"/>
      <c r="R4171" s="9"/>
      <c r="T4171">
        <f t="shared" si="594"/>
        <v>1741500</v>
      </c>
      <c r="U4171">
        <v>864.3</v>
      </c>
      <c r="V4171">
        <f t="shared" si="592"/>
        <v>275.60000000000002</v>
      </c>
      <c r="W4171" t="str">
        <f t="shared" si="595"/>
        <v/>
      </c>
      <c r="X4171" t="str">
        <f t="shared" si="596"/>
        <v/>
      </c>
      <c r="Y4171" t="str">
        <f t="shared" si="593"/>
        <v/>
      </c>
      <c r="Z4171" s="9"/>
      <c r="AA4171" s="14">
        <f t="shared" si="597"/>
        <v>0.74199999999999999</v>
      </c>
      <c r="AB4171" s="14">
        <f t="shared" si="598"/>
        <v>0.83299999999999996</v>
      </c>
    </row>
    <row r="4172" spans="1:28" x14ac:dyDescent="0.25">
      <c r="A4172" s="10">
        <f t="shared" si="600"/>
        <v>45465</v>
      </c>
      <c r="B4172" s="11">
        <v>174</v>
      </c>
      <c r="C4172" s="11">
        <v>1600</v>
      </c>
      <c r="D4172" s="12">
        <v>682.66666666666697</v>
      </c>
      <c r="E4172" s="9">
        <v>63.84</v>
      </c>
      <c r="F4172" s="9">
        <f t="shared" si="599"/>
        <v>0</v>
      </c>
      <c r="G4172" s="9">
        <v>1.51</v>
      </c>
      <c r="H4172" s="9">
        <v>5.03</v>
      </c>
      <c r="I4172" s="9"/>
      <c r="J4172" s="9">
        <v>14.96</v>
      </c>
      <c r="K4172" s="9">
        <v>47.4</v>
      </c>
      <c r="L4172" s="9">
        <v>0.24429999999999999</v>
      </c>
      <c r="M4172" s="9">
        <v>0.29149999999999998</v>
      </c>
      <c r="N4172" s="9">
        <v>0</v>
      </c>
      <c r="O4172" s="9">
        <v>286.89999999999998</v>
      </c>
      <c r="P4172" s="9"/>
      <c r="Q4172" s="9"/>
      <c r="R4172" s="9"/>
      <c r="T4172">
        <f t="shared" si="594"/>
        <v>1741600</v>
      </c>
      <c r="U4172">
        <v>735.8</v>
      </c>
      <c r="V4172">
        <f t="shared" si="592"/>
        <v>286.89999999999998</v>
      </c>
      <c r="W4172" t="str">
        <f t="shared" si="595"/>
        <v/>
      </c>
      <c r="X4172" t="str">
        <f t="shared" si="596"/>
        <v/>
      </c>
      <c r="Y4172" t="str">
        <f t="shared" si="593"/>
        <v/>
      </c>
      <c r="Z4172" s="9"/>
      <c r="AA4172" s="14">
        <f t="shared" si="597"/>
        <v>0.80600000000000005</v>
      </c>
      <c r="AB4172" s="14">
        <f t="shared" si="598"/>
        <v>0.89400000000000002</v>
      </c>
    </row>
    <row r="4173" spans="1:28" x14ac:dyDescent="0.25">
      <c r="A4173" s="10">
        <f t="shared" si="600"/>
        <v>45465</v>
      </c>
      <c r="B4173" s="11">
        <v>174</v>
      </c>
      <c r="C4173" s="11">
        <v>1700</v>
      </c>
      <c r="D4173" s="12">
        <v>682.70833333333303</v>
      </c>
      <c r="E4173" s="9">
        <v>63.84</v>
      </c>
      <c r="F4173" s="9">
        <f t="shared" si="599"/>
        <v>0</v>
      </c>
      <c r="G4173" s="9">
        <v>2.0099999999999998</v>
      </c>
      <c r="H4173" s="9">
        <v>6.54</v>
      </c>
      <c r="I4173" s="9"/>
      <c r="J4173" s="9">
        <v>15.819000000000001</v>
      </c>
      <c r="K4173" s="9">
        <v>47.4</v>
      </c>
      <c r="L4173" s="9">
        <v>0.2429</v>
      </c>
      <c r="M4173" s="9">
        <v>0.29149999999999998</v>
      </c>
      <c r="N4173" s="9">
        <v>0</v>
      </c>
      <c r="O4173" s="9">
        <v>278.10000000000002</v>
      </c>
      <c r="P4173" s="9"/>
      <c r="Q4173" s="9"/>
      <c r="R4173" s="9"/>
      <c r="T4173">
        <f t="shared" si="594"/>
        <v>1741700</v>
      </c>
      <c r="U4173">
        <v>577.20000000000005</v>
      </c>
      <c r="V4173">
        <f t="shared" si="592"/>
        <v>278.10000000000002</v>
      </c>
      <c r="W4173" t="str">
        <f t="shared" si="595"/>
        <v/>
      </c>
      <c r="X4173" t="str">
        <f t="shared" si="596"/>
        <v/>
      </c>
      <c r="Y4173" t="str">
        <f t="shared" si="593"/>
        <v/>
      </c>
      <c r="Z4173" s="9"/>
      <c r="AA4173" s="14">
        <f t="shared" si="597"/>
        <v>0.85199999999999998</v>
      </c>
      <c r="AB4173" s="14">
        <f t="shared" si="598"/>
        <v>0.94499999999999995</v>
      </c>
    </row>
    <row r="4174" spans="1:28" x14ac:dyDescent="0.25">
      <c r="A4174" s="10">
        <f t="shared" si="600"/>
        <v>45465</v>
      </c>
      <c r="B4174" s="11">
        <v>174</v>
      </c>
      <c r="C4174" s="11">
        <v>1800</v>
      </c>
      <c r="D4174" s="12">
        <v>682.75</v>
      </c>
      <c r="E4174" s="9">
        <v>63.61</v>
      </c>
      <c r="F4174" s="9">
        <f t="shared" si="599"/>
        <v>0</v>
      </c>
      <c r="G4174" s="9">
        <v>1.51</v>
      </c>
      <c r="H4174" s="9">
        <v>6.04</v>
      </c>
      <c r="I4174" s="9"/>
      <c r="J4174" s="9">
        <v>14.433</v>
      </c>
      <c r="K4174" s="9">
        <v>46.4</v>
      </c>
      <c r="L4174" s="9">
        <v>0.2429</v>
      </c>
      <c r="M4174" s="9">
        <v>0.2908</v>
      </c>
      <c r="N4174" s="9">
        <v>0</v>
      </c>
      <c r="O4174" s="9">
        <v>194.4</v>
      </c>
      <c r="P4174" s="9"/>
      <c r="Q4174" s="9"/>
      <c r="R4174" s="9"/>
      <c r="T4174">
        <f t="shared" si="594"/>
        <v>1741800</v>
      </c>
      <c r="U4174">
        <v>400.8</v>
      </c>
      <c r="V4174">
        <f t="shared" si="592"/>
        <v>194.4</v>
      </c>
      <c r="W4174" t="str">
        <f t="shared" si="595"/>
        <v/>
      </c>
      <c r="X4174" t="str">
        <f t="shared" si="596"/>
        <v/>
      </c>
      <c r="Y4174" t="str">
        <f t="shared" si="593"/>
        <v/>
      </c>
      <c r="Z4174" s="9"/>
      <c r="AA4174" s="14">
        <f t="shared" si="597"/>
        <v>0.76300000000000001</v>
      </c>
      <c r="AB4174" s="14">
        <f t="shared" si="598"/>
        <v>0.88100000000000001</v>
      </c>
    </row>
    <row r="4175" spans="1:28" x14ac:dyDescent="0.25">
      <c r="A4175" s="10">
        <f t="shared" si="600"/>
        <v>45465</v>
      </c>
      <c r="B4175" s="11">
        <v>174</v>
      </c>
      <c r="C4175" s="11">
        <v>1900</v>
      </c>
      <c r="D4175" s="12">
        <v>682.79166666666697</v>
      </c>
      <c r="E4175" s="9">
        <v>63.61</v>
      </c>
      <c r="F4175" s="9">
        <f t="shared" si="599"/>
        <v>0</v>
      </c>
      <c r="G4175" s="9">
        <v>0</v>
      </c>
      <c r="H4175" s="9">
        <v>3.02</v>
      </c>
      <c r="I4175" s="9"/>
      <c r="J4175" s="9">
        <v>13.281000000000001</v>
      </c>
      <c r="K4175" s="9">
        <v>51.1</v>
      </c>
      <c r="L4175" s="9">
        <v>0.2429</v>
      </c>
      <c r="M4175" s="9">
        <v>0.29010000000000002</v>
      </c>
      <c r="N4175" s="9">
        <v>0</v>
      </c>
      <c r="O4175" s="9">
        <v>60.6</v>
      </c>
      <c r="P4175" s="9"/>
      <c r="Q4175" s="9"/>
      <c r="R4175" s="9"/>
      <c r="T4175">
        <f t="shared" si="594"/>
        <v>1741900</v>
      </c>
      <c r="U4175">
        <v>222.8</v>
      </c>
      <c r="V4175">
        <f t="shared" si="592"/>
        <v>60.6</v>
      </c>
      <c r="W4175" t="str">
        <f t="shared" si="595"/>
        <v/>
      </c>
      <c r="X4175" t="str">
        <f t="shared" si="596"/>
        <v/>
      </c>
      <c r="Y4175" t="str">
        <f t="shared" si="593"/>
        <v/>
      </c>
      <c r="Z4175" s="9"/>
      <c r="AA4175" s="14">
        <f t="shared" si="597"/>
        <v>0.77900000000000003</v>
      </c>
      <c r="AB4175" s="14">
        <f t="shared" si="598"/>
        <v>0.745</v>
      </c>
    </row>
    <row r="4176" spans="1:28" x14ac:dyDescent="0.25">
      <c r="A4176" s="10">
        <f t="shared" si="600"/>
        <v>45465</v>
      </c>
      <c r="B4176" s="11">
        <v>174</v>
      </c>
      <c r="C4176" s="11">
        <v>2000</v>
      </c>
      <c r="D4176" s="12">
        <v>682.83333333333303</v>
      </c>
      <c r="E4176" s="9">
        <v>63.49</v>
      </c>
      <c r="F4176" s="9">
        <f t="shared" si="599"/>
        <v>0</v>
      </c>
      <c r="G4176" s="9">
        <v>0</v>
      </c>
      <c r="H4176" s="9">
        <v>1.51</v>
      </c>
      <c r="I4176" s="9"/>
      <c r="J4176" s="9">
        <v>11.637</v>
      </c>
      <c r="K4176" s="9">
        <v>57.8</v>
      </c>
      <c r="L4176" s="9">
        <v>0.2407</v>
      </c>
      <c r="M4176" s="9">
        <v>0.29010000000000002</v>
      </c>
      <c r="N4176" s="9">
        <v>0</v>
      </c>
      <c r="O4176" s="9">
        <v>15.6</v>
      </c>
      <c r="P4176" s="9"/>
      <c r="Q4176" s="9"/>
      <c r="R4176" s="9"/>
      <c r="T4176">
        <f t="shared" si="594"/>
        <v>1742000</v>
      </c>
      <c r="U4176">
        <v>67.3</v>
      </c>
      <c r="V4176">
        <f t="shared" si="592"/>
        <v>15.6</v>
      </c>
      <c r="W4176" t="str">
        <f t="shared" si="595"/>
        <v/>
      </c>
      <c r="X4176" t="str">
        <f t="shared" si="596"/>
        <v/>
      </c>
      <c r="Y4176" t="str">
        <f t="shared" si="593"/>
        <v/>
      </c>
      <c r="Z4176" s="9"/>
      <c r="AA4176" s="14">
        <f t="shared" si="597"/>
        <v>0.79100000000000004</v>
      </c>
      <c r="AB4176" s="14">
        <f t="shared" si="598"/>
        <v>0.57799999999999996</v>
      </c>
    </row>
    <row r="4177" spans="1:28" x14ac:dyDescent="0.25">
      <c r="A4177" s="10">
        <f t="shared" si="600"/>
        <v>45465</v>
      </c>
      <c r="B4177" s="11">
        <v>174</v>
      </c>
      <c r="C4177" s="11">
        <v>2100</v>
      </c>
      <c r="D4177" s="12">
        <v>682.875</v>
      </c>
      <c r="E4177" s="9">
        <v>63.49</v>
      </c>
      <c r="F4177" s="9">
        <f t="shared" si="599"/>
        <v>0</v>
      </c>
      <c r="G4177" s="9">
        <v>0.5</v>
      </c>
      <c r="H4177" s="9">
        <v>3.52</v>
      </c>
      <c r="I4177" s="9"/>
      <c r="J4177" s="9">
        <v>11.832000000000001</v>
      </c>
      <c r="K4177" s="9">
        <v>59.3</v>
      </c>
      <c r="L4177" s="9">
        <v>0.2407</v>
      </c>
      <c r="M4177" s="9">
        <v>0.28939999999999999</v>
      </c>
      <c r="N4177" s="9">
        <v>0</v>
      </c>
      <c r="O4177" s="9">
        <v>0.6</v>
      </c>
      <c r="P4177" s="9"/>
      <c r="Q4177" s="9"/>
      <c r="R4177" s="9"/>
      <c r="T4177">
        <f t="shared" si="594"/>
        <v>1742100</v>
      </c>
      <c r="U4177">
        <v>0.8</v>
      </c>
      <c r="V4177">
        <f t="shared" si="592"/>
        <v>0</v>
      </c>
      <c r="W4177" t="str">
        <f t="shared" si="595"/>
        <v/>
      </c>
      <c r="X4177" t="str">
        <f t="shared" si="596"/>
        <v/>
      </c>
      <c r="Y4177" t="str">
        <f t="shared" si="593"/>
        <v/>
      </c>
      <c r="Z4177" s="9"/>
      <c r="AA4177" s="14">
        <f t="shared" si="597"/>
        <v>0.82199999999999995</v>
      </c>
      <c r="AB4177" s="14">
        <f t="shared" si="598"/>
        <v>0.56399999999999995</v>
      </c>
    </row>
    <row r="4178" spans="1:28" x14ac:dyDescent="0.25">
      <c r="A4178" s="10">
        <f t="shared" si="600"/>
        <v>45465</v>
      </c>
      <c r="B4178" s="11">
        <v>174</v>
      </c>
      <c r="C4178" s="11">
        <v>2200</v>
      </c>
      <c r="D4178" s="12">
        <v>682.91666666666697</v>
      </c>
      <c r="E4178" s="9">
        <v>63.14</v>
      </c>
      <c r="F4178" s="9">
        <f t="shared" si="599"/>
        <v>0</v>
      </c>
      <c r="G4178" s="9">
        <v>0.5</v>
      </c>
      <c r="H4178" s="9">
        <v>3.02</v>
      </c>
      <c r="I4178" s="9"/>
      <c r="J4178" s="9">
        <v>10.271000000000001</v>
      </c>
      <c r="K4178" s="9">
        <v>60.1</v>
      </c>
      <c r="L4178" s="9">
        <v>0.2407</v>
      </c>
      <c r="M4178" s="9">
        <v>0.29010000000000002</v>
      </c>
      <c r="N4178" s="9">
        <v>0</v>
      </c>
      <c r="O4178" s="9">
        <v>0.6</v>
      </c>
      <c r="P4178" s="9"/>
      <c r="Q4178" s="9"/>
      <c r="R4178" s="9"/>
      <c r="T4178">
        <f t="shared" si="594"/>
        <v>1742200</v>
      </c>
      <c r="U4178">
        <v>0</v>
      </c>
      <c r="V4178">
        <f t="shared" si="592"/>
        <v>0</v>
      </c>
      <c r="W4178" t="str">
        <f t="shared" si="595"/>
        <v/>
      </c>
      <c r="X4178" t="str">
        <f t="shared" si="596"/>
        <v/>
      </c>
      <c r="Y4178" t="str">
        <f t="shared" si="593"/>
        <v/>
      </c>
      <c r="Z4178" s="9"/>
      <c r="AA4178" s="14">
        <f t="shared" si="597"/>
        <v>0.751</v>
      </c>
      <c r="AB4178" s="14">
        <f t="shared" si="598"/>
        <v>0.499</v>
      </c>
    </row>
    <row r="4179" spans="1:28" x14ac:dyDescent="0.25">
      <c r="A4179" s="10">
        <f t="shared" si="600"/>
        <v>45465</v>
      </c>
      <c r="B4179" s="11">
        <v>174</v>
      </c>
      <c r="C4179" s="11">
        <v>2300</v>
      </c>
      <c r="D4179" s="12">
        <v>682.95833333333303</v>
      </c>
      <c r="E4179" s="9">
        <v>63.37</v>
      </c>
      <c r="F4179" s="9">
        <f t="shared" si="599"/>
        <v>0</v>
      </c>
      <c r="G4179" s="9">
        <v>1.01</v>
      </c>
      <c r="H4179" s="9">
        <v>4.53</v>
      </c>
      <c r="I4179" s="9"/>
      <c r="J4179" s="9">
        <v>10.074999999999999</v>
      </c>
      <c r="K4179" s="9">
        <v>63.4</v>
      </c>
      <c r="L4179" s="9">
        <v>0.2407</v>
      </c>
      <c r="M4179" s="9">
        <v>0.28939999999999999</v>
      </c>
      <c r="N4179" s="9">
        <v>0</v>
      </c>
      <c r="O4179" s="9">
        <v>0.6</v>
      </c>
      <c r="P4179" s="9"/>
      <c r="Q4179" s="9"/>
      <c r="R4179" s="9"/>
      <c r="T4179">
        <f t="shared" si="594"/>
        <v>1742300</v>
      </c>
      <c r="U4179">
        <v>0</v>
      </c>
      <c r="V4179">
        <f t="shared" si="592"/>
        <v>0</v>
      </c>
      <c r="W4179" t="str">
        <f t="shared" si="595"/>
        <v/>
      </c>
      <c r="X4179" t="str">
        <f t="shared" si="596"/>
        <v/>
      </c>
      <c r="Y4179" t="str">
        <f t="shared" si="593"/>
        <v/>
      </c>
      <c r="Z4179" s="9"/>
      <c r="AA4179" s="14">
        <f t="shared" si="597"/>
        <v>0.78200000000000003</v>
      </c>
      <c r="AB4179" s="14">
        <f t="shared" si="598"/>
        <v>0.45100000000000001</v>
      </c>
    </row>
    <row r="4180" spans="1:28" x14ac:dyDescent="0.25">
      <c r="A4180" s="10">
        <f t="shared" si="600"/>
        <v>45465</v>
      </c>
      <c r="B4180" s="11">
        <v>174</v>
      </c>
      <c r="C4180" s="11">
        <v>2400</v>
      </c>
      <c r="D4180" s="12">
        <v>683</v>
      </c>
      <c r="E4180" s="9">
        <v>63.61</v>
      </c>
      <c r="F4180" s="9">
        <f t="shared" si="599"/>
        <v>0</v>
      </c>
      <c r="G4180" s="9">
        <v>1.51</v>
      </c>
      <c r="H4180" s="9">
        <v>4.53</v>
      </c>
      <c r="I4180" s="9"/>
      <c r="J4180" s="9">
        <v>9.3859999999999992</v>
      </c>
      <c r="K4180" s="9">
        <v>67.900000000000006</v>
      </c>
      <c r="L4180" s="9">
        <v>0.2407</v>
      </c>
      <c r="M4180" s="9">
        <v>0.28939999999999999</v>
      </c>
      <c r="N4180" s="9">
        <v>0</v>
      </c>
      <c r="O4180" s="9">
        <v>0.6</v>
      </c>
      <c r="P4180" s="9"/>
      <c r="Q4180" s="9"/>
      <c r="R4180" s="9"/>
      <c r="T4180">
        <f t="shared" si="594"/>
        <v>1742400</v>
      </c>
      <c r="U4180">
        <v>0</v>
      </c>
      <c r="V4180">
        <f t="shared" si="592"/>
        <v>0</v>
      </c>
      <c r="W4180">
        <f t="shared" si="595"/>
        <v>0.24099999999999999</v>
      </c>
      <c r="X4180">
        <f t="shared" si="596"/>
        <v>0.28899999999999998</v>
      </c>
      <c r="Y4180">
        <f t="shared" si="593"/>
        <v>0</v>
      </c>
      <c r="Z4180" s="9"/>
      <c r="AA4180" s="14">
        <f t="shared" si="597"/>
        <v>0.8</v>
      </c>
      <c r="AB4180" s="14">
        <f t="shared" si="598"/>
        <v>0.378</v>
      </c>
    </row>
    <row r="4181" spans="1:28" x14ac:dyDescent="0.25">
      <c r="A4181" s="10">
        <f t="shared" si="600"/>
        <v>45466</v>
      </c>
      <c r="B4181" s="11">
        <v>175</v>
      </c>
      <c r="C4181" s="11">
        <v>100</v>
      </c>
      <c r="D4181" s="12">
        <v>683.04166666666697</v>
      </c>
      <c r="E4181" s="9">
        <v>63.61</v>
      </c>
      <c r="F4181" s="9">
        <f t="shared" si="599"/>
        <v>0</v>
      </c>
      <c r="G4181" s="9">
        <v>1.51</v>
      </c>
      <c r="H4181" s="9">
        <v>5.03</v>
      </c>
      <c r="I4181" s="9"/>
      <c r="J4181" s="9">
        <v>8.8170000000000002</v>
      </c>
      <c r="K4181" s="9">
        <v>67.8</v>
      </c>
      <c r="L4181" s="9">
        <v>0.24</v>
      </c>
      <c r="M4181" s="9">
        <v>0.28939999999999999</v>
      </c>
      <c r="N4181" s="9">
        <v>0</v>
      </c>
      <c r="O4181" s="9">
        <v>0.6</v>
      </c>
      <c r="P4181" s="9"/>
      <c r="Q4181" s="9"/>
      <c r="R4181" s="9"/>
      <c r="T4181">
        <f t="shared" si="594"/>
        <v>1750100</v>
      </c>
      <c r="U4181">
        <v>0</v>
      </c>
      <c r="V4181">
        <f t="shared" si="592"/>
        <v>0</v>
      </c>
      <c r="W4181" t="str">
        <f t="shared" si="595"/>
        <v/>
      </c>
      <c r="X4181" t="str">
        <f t="shared" si="596"/>
        <v/>
      </c>
      <c r="Y4181" t="str">
        <f t="shared" si="593"/>
        <v/>
      </c>
      <c r="Z4181" s="9"/>
      <c r="AA4181" s="14">
        <f t="shared" si="597"/>
        <v>0.76900000000000002</v>
      </c>
      <c r="AB4181" s="14">
        <f t="shared" si="598"/>
        <v>0.36499999999999999</v>
      </c>
    </row>
    <row r="4182" spans="1:28" x14ac:dyDescent="0.25">
      <c r="A4182" s="10">
        <f t="shared" si="600"/>
        <v>45466</v>
      </c>
      <c r="B4182" s="11">
        <v>175</v>
      </c>
      <c r="C4182" s="11">
        <v>200</v>
      </c>
      <c r="D4182" s="12">
        <v>683.08333333333303</v>
      </c>
      <c r="E4182" s="9">
        <v>63.49</v>
      </c>
      <c r="F4182" s="9">
        <f t="shared" si="599"/>
        <v>0</v>
      </c>
      <c r="G4182" s="9">
        <v>1.51</v>
      </c>
      <c r="H4182" s="9">
        <v>7.55</v>
      </c>
      <c r="I4182" s="9"/>
      <c r="J4182" s="9">
        <v>7.77</v>
      </c>
      <c r="K4182" s="9">
        <v>66.7</v>
      </c>
      <c r="L4182" s="9">
        <v>0.24</v>
      </c>
      <c r="M4182" s="9">
        <v>0.28939999999999999</v>
      </c>
      <c r="N4182" s="9">
        <v>0</v>
      </c>
      <c r="O4182" s="9">
        <v>0.6</v>
      </c>
      <c r="P4182" s="9"/>
      <c r="Q4182" s="9"/>
      <c r="R4182" s="9"/>
      <c r="T4182">
        <f t="shared" si="594"/>
        <v>1750200</v>
      </c>
      <c r="U4182">
        <v>0</v>
      </c>
      <c r="V4182">
        <f t="shared" si="592"/>
        <v>0</v>
      </c>
      <c r="W4182" t="str">
        <f t="shared" si="595"/>
        <v/>
      </c>
      <c r="X4182" t="str">
        <f t="shared" si="596"/>
        <v/>
      </c>
      <c r="Y4182" t="str">
        <f t="shared" si="593"/>
        <v/>
      </c>
      <c r="Z4182" s="9"/>
      <c r="AA4182" s="14">
        <f t="shared" si="597"/>
        <v>0.70399999999999996</v>
      </c>
      <c r="AB4182" s="14">
        <f t="shared" si="598"/>
        <v>0.35099999999999998</v>
      </c>
    </row>
    <row r="4183" spans="1:28" x14ac:dyDescent="0.25">
      <c r="A4183" s="10">
        <f t="shared" si="600"/>
        <v>45466</v>
      </c>
      <c r="B4183" s="11">
        <v>175</v>
      </c>
      <c r="C4183" s="11">
        <v>300</v>
      </c>
      <c r="D4183" s="12">
        <v>683.125</v>
      </c>
      <c r="E4183" s="9">
        <v>63.37</v>
      </c>
      <c r="F4183" s="9">
        <f t="shared" si="599"/>
        <v>0</v>
      </c>
      <c r="G4183" s="9">
        <v>1.01</v>
      </c>
      <c r="H4183" s="9">
        <v>5.03</v>
      </c>
      <c r="I4183" s="9"/>
      <c r="J4183" s="9">
        <v>6.6870000000000003</v>
      </c>
      <c r="K4183" s="9">
        <v>69.400000000000006</v>
      </c>
      <c r="L4183" s="9">
        <v>0.2407</v>
      </c>
      <c r="M4183" s="9">
        <v>0.28860000000000002</v>
      </c>
      <c r="N4183" s="9">
        <v>0</v>
      </c>
      <c r="O4183" s="9">
        <v>0.6</v>
      </c>
      <c r="P4183" s="9"/>
      <c r="Q4183" s="9"/>
      <c r="R4183" s="9"/>
      <c r="T4183">
        <f t="shared" si="594"/>
        <v>1750300</v>
      </c>
      <c r="U4183">
        <v>0</v>
      </c>
      <c r="V4183">
        <f t="shared" si="592"/>
        <v>0</v>
      </c>
      <c r="W4183" t="str">
        <f t="shared" si="595"/>
        <v/>
      </c>
      <c r="X4183" t="str">
        <f t="shared" si="596"/>
        <v/>
      </c>
      <c r="Y4183" t="str">
        <f t="shared" si="593"/>
        <v/>
      </c>
      <c r="Z4183" s="9"/>
      <c r="AA4183" s="14">
        <f t="shared" si="597"/>
        <v>0.68</v>
      </c>
      <c r="AB4183" s="14">
        <f t="shared" si="598"/>
        <v>0.3</v>
      </c>
    </row>
    <row r="4184" spans="1:28" x14ac:dyDescent="0.25">
      <c r="A4184" s="10">
        <f t="shared" si="600"/>
        <v>45466</v>
      </c>
      <c r="B4184" s="11">
        <v>175</v>
      </c>
      <c r="C4184" s="11">
        <v>400</v>
      </c>
      <c r="D4184" s="12">
        <v>683.16666666666697</v>
      </c>
      <c r="E4184" s="9">
        <v>63.26</v>
      </c>
      <c r="F4184" s="9">
        <f t="shared" si="599"/>
        <v>0</v>
      </c>
      <c r="G4184" s="9">
        <v>0</v>
      </c>
      <c r="H4184" s="9">
        <v>3.02</v>
      </c>
      <c r="I4184" s="9"/>
      <c r="J4184" s="9">
        <v>6.484</v>
      </c>
      <c r="K4184" s="9">
        <v>72.3</v>
      </c>
      <c r="L4184" s="9">
        <v>0.24</v>
      </c>
      <c r="M4184" s="9">
        <v>0.28860000000000002</v>
      </c>
      <c r="N4184" s="9">
        <v>0</v>
      </c>
      <c r="O4184" s="9">
        <v>0.6</v>
      </c>
      <c r="P4184" s="9"/>
      <c r="Q4184" s="9"/>
      <c r="R4184" s="9"/>
      <c r="T4184">
        <f t="shared" si="594"/>
        <v>1750400</v>
      </c>
      <c r="U4184">
        <v>0</v>
      </c>
      <c r="V4184">
        <f t="shared" si="592"/>
        <v>0</v>
      </c>
      <c r="W4184" t="str">
        <f t="shared" si="595"/>
        <v/>
      </c>
      <c r="X4184" t="str">
        <f t="shared" si="596"/>
        <v/>
      </c>
      <c r="Y4184" t="str">
        <f t="shared" si="593"/>
        <v/>
      </c>
      <c r="Z4184" s="9"/>
      <c r="AA4184" s="14">
        <f t="shared" si="597"/>
        <v>0.69899999999999995</v>
      </c>
      <c r="AB4184" s="14">
        <f t="shared" si="598"/>
        <v>0.26800000000000002</v>
      </c>
    </row>
    <row r="4185" spans="1:28" x14ac:dyDescent="0.25">
      <c r="A4185" s="10">
        <f t="shared" si="600"/>
        <v>45466</v>
      </c>
      <c r="B4185" s="11">
        <v>175</v>
      </c>
      <c r="C4185" s="11">
        <v>500</v>
      </c>
      <c r="D4185" s="12">
        <v>683.20833333333303</v>
      </c>
      <c r="E4185" s="9">
        <v>63.49</v>
      </c>
      <c r="F4185" s="9">
        <f t="shared" si="599"/>
        <v>0</v>
      </c>
      <c r="G4185" s="9">
        <v>1.01</v>
      </c>
      <c r="H4185" s="9">
        <v>4.53</v>
      </c>
      <c r="I4185" s="9"/>
      <c r="J4185" s="9">
        <v>6.4580000000000002</v>
      </c>
      <c r="K4185" s="9">
        <v>72.900000000000006</v>
      </c>
      <c r="L4185" s="9">
        <v>0.24</v>
      </c>
      <c r="M4185" s="9">
        <v>0.28860000000000002</v>
      </c>
      <c r="N4185" s="9">
        <v>0</v>
      </c>
      <c r="O4185" s="9">
        <v>18.100000000000001</v>
      </c>
      <c r="P4185" s="9"/>
      <c r="Q4185" s="9"/>
      <c r="R4185" s="9"/>
      <c r="T4185">
        <f t="shared" si="594"/>
        <v>1750500</v>
      </c>
      <c r="U4185">
        <v>29</v>
      </c>
      <c r="V4185">
        <f t="shared" si="592"/>
        <v>18.100000000000001</v>
      </c>
      <c r="W4185" t="str">
        <f t="shared" si="595"/>
        <v/>
      </c>
      <c r="X4185" t="str">
        <f t="shared" si="596"/>
        <v/>
      </c>
      <c r="Y4185" t="str">
        <f t="shared" si="593"/>
        <v/>
      </c>
      <c r="Z4185" s="9"/>
      <c r="AA4185" s="14">
        <f t="shared" si="597"/>
        <v>0.70299999999999996</v>
      </c>
      <c r="AB4185" s="14">
        <f t="shared" si="598"/>
        <v>0.26100000000000001</v>
      </c>
    </row>
    <row r="4186" spans="1:28" x14ac:dyDescent="0.25">
      <c r="A4186" s="10">
        <f t="shared" si="600"/>
        <v>45466</v>
      </c>
      <c r="B4186" s="11">
        <v>175</v>
      </c>
      <c r="C4186" s="11">
        <v>600</v>
      </c>
      <c r="D4186" s="12">
        <v>683.25</v>
      </c>
      <c r="E4186" s="9">
        <v>63.49</v>
      </c>
      <c r="F4186" s="9">
        <f t="shared" si="599"/>
        <v>0</v>
      </c>
      <c r="G4186" s="9">
        <v>1.01</v>
      </c>
      <c r="H4186" s="9">
        <v>3.52</v>
      </c>
      <c r="I4186" s="9"/>
      <c r="J4186" s="9">
        <v>8.4190000000000005</v>
      </c>
      <c r="K4186" s="9">
        <v>72.400000000000006</v>
      </c>
      <c r="L4186" s="9">
        <v>0.24</v>
      </c>
      <c r="M4186" s="9">
        <v>0.28860000000000002</v>
      </c>
      <c r="N4186" s="9">
        <v>0</v>
      </c>
      <c r="O4186" s="9">
        <v>174.4</v>
      </c>
      <c r="P4186" s="9"/>
      <c r="Q4186" s="9"/>
      <c r="R4186" s="9"/>
      <c r="T4186">
        <f t="shared" si="594"/>
        <v>1750600</v>
      </c>
      <c r="U4186">
        <v>164.5</v>
      </c>
      <c r="V4186">
        <f t="shared" si="592"/>
        <v>174.4</v>
      </c>
      <c r="W4186" t="str">
        <f t="shared" si="595"/>
        <v/>
      </c>
      <c r="X4186" t="str">
        <f t="shared" si="596"/>
        <v/>
      </c>
      <c r="Y4186" t="str">
        <f t="shared" si="593"/>
        <v/>
      </c>
      <c r="Z4186" s="9"/>
      <c r="AA4186" s="14">
        <f t="shared" si="597"/>
        <v>0.79900000000000004</v>
      </c>
      <c r="AB4186" s="14">
        <f t="shared" si="598"/>
        <v>0.30499999999999999</v>
      </c>
    </row>
    <row r="4187" spans="1:28" x14ac:dyDescent="0.25">
      <c r="A4187" s="10">
        <f t="shared" si="600"/>
        <v>45466</v>
      </c>
      <c r="B4187" s="11">
        <v>175</v>
      </c>
      <c r="C4187" s="11">
        <v>700</v>
      </c>
      <c r="D4187" s="12">
        <v>683.29166666666697</v>
      </c>
      <c r="E4187" s="9">
        <v>63.61</v>
      </c>
      <c r="F4187" s="9">
        <f t="shared" si="599"/>
        <v>0</v>
      </c>
      <c r="G4187" s="9">
        <v>1.01</v>
      </c>
      <c r="H4187" s="9">
        <v>5.54</v>
      </c>
      <c r="I4187" s="9"/>
      <c r="J4187" s="9">
        <v>10.785</v>
      </c>
      <c r="K4187" s="9">
        <v>63.3</v>
      </c>
      <c r="L4187" s="9">
        <v>0.2392</v>
      </c>
      <c r="M4187" s="9">
        <v>0.28789999999999999</v>
      </c>
      <c r="N4187" s="9">
        <v>0</v>
      </c>
      <c r="O4187" s="9">
        <v>375.6</v>
      </c>
      <c r="P4187" s="9"/>
      <c r="Q4187" s="9"/>
      <c r="R4187" s="9"/>
      <c r="T4187">
        <f t="shared" si="594"/>
        <v>1750700</v>
      </c>
      <c r="U4187">
        <v>338</v>
      </c>
      <c r="V4187">
        <f t="shared" si="592"/>
        <v>375.6</v>
      </c>
      <c r="W4187" t="str">
        <f t="shared" si="595"/>
        <v/>
      </c>
      <c r="X4187" t="str">
        <f t="shared" si="596"/>
        <v/>
      </c>
      <c r="Y4187" t="str">
        <f t="shared" si="593"/>
        <v/>
      </c>
      <c r="Z4187" s="9"/>
      <c r="AA4187" s="14">
        <f t="shared" si="597"/>
        <v>0.81899999999999995</v>
      </c>
      <c r="AB4187" s="14">
        <f t="shared" si="598"/>
        <v>0.47499999999999998</v>
      </c>
    </row>
    <row r="4188" spans="1:28" x14ac:dyDescent="0.25">
      <c r="A4188" s="10">
        <f t="shared" si="600"/>
        <v>45466</v>
      </c>
      <c r="B4188" s="11">
        <v>175</v>
      </c>
      <c r="C4188" s="11">
        <v>800</v>
      </c>
      <c r="D4188" s="12">
        <v>683.33333333333303</v>
      </c>
      <c r="E4188" s="9">
        <v>63.14</v>
      </c>
      <c r="F4188" s="9">
        <f t="shared" si="599"/>
        <v>0</v>
      </c>
      <c r="G4188" s="9">
        <v>1.01</v>
      </c>
      <c r="H4188" s="9">
        <v>5.03</v>
      </c>
      <c r="I4188" s="9"/>
      <c r="J4188" s="9">
        <v>11.273</v>
      </c>
      <c r="K4188" s="9">
        <v>58.8</v>
      </c>
      <c r="L4188" s="9">
        <v>0.2392</v>
      </c>
      <c r="M4188" s="9">
        <v>0.28789999999999999</v>
      </c>
      <c r="N4188" s="9">
        <v>0</v>
      </c>
      <c r="O4188" s="9">
        <v>331.9</v>
      </c>
      <c r="P4188" s="9"/>
      <c r="Q4188" s="9"/>
      <c r="R4188" s="9"/>
      <c r="T4188">
        <f t="shared" si="594"/>
        <v>1750800</v>
      </c>
      <c r="U4188">
        <v>516.79999999999995</v>
      </c>
      <c r="V4188">
        <f t="shared" si="592"/>
        <v>331.9</v>
      </c>
      <c r="W4188" t="str">
        <f t="shared" si="595"/>
        <v/>
      </c>
      <c r="X4188" t="str">
        <f t="shared" si="596"/>
        <v/>
      </c>
      <c r="Y4188" t="str">
        <f t="shared" si="593"/>
        <v/>
      </c>
      <c r="Z4188" s="9"/>
      <c r="AA4188" s="14">
        <f t="shared" si="597"/>
        <v>0.78600000000000003</v>
      </c>
      <c r="AB4188" s="14">
        <f t="shared" si="598"/>
        <v>0.55100000000000005</v>
      </c>
    </row>
    <row r="4189" spans="1:28" x14ac:dyDescent="0.25">
      <c r="A4189" s="10">
        <f t="shared" si="600"/>
        <v>45466</v>
      </c>
      <c r="B4189" s="11">
        <v>175</v>
      </c>
      <c r="C4189" s="11">
        <v>900</v>
      </c>
      <c r="D4189" s="12">
        <v>683.375</v>
      </c>
      <c r="E4189" s="9">
        <v>63.73</v>
      </c>
      <c r="F4189" s="9">
        <f t="shared" si="599"/>
        <v>0</v>
      </c>
      <c r="G4189" s="9">
        <v>1.51</v>
      </c>
      <c r="H4189" s="9">
        <v>5.54</v>
      </c>
      <c r="I4189" s="9"/>
      <c r="J4189" s="9">
        <v>12.413</v>
      </c>
      <c r="K4189" s="9">
        <v>55.6</v>
      </c>
      <c r="L4189" s="9">
        <v>0.2392</v>
      </c>
      <c r="M4189" s="9">
        <v>0.28720000000000001</v>
      </c>
      <c r="N4189" s="9">
        <v>0</v>
      </c>
      <c r="O4189" s="9">
        <v>631.9</v>
      </c>
      <c r="P4189" s="9"/>
      <c r="Q4189" s="9"/>
      <c r="R4189" s="9"/>
      <c r="T4189">
        <f t="shared" si="594"/>
        <v>1750900</v>
      </c>
      <c r="U4189">
        <v>683</v>
      </c>
      <c r="V4189">
        <f t="shared" si="592"/>
        <v>631.9</v>
      </c>
      <c r="W4189" t="str">
        <f t="shared" si="595"/>
        <v/>
      </c>
      <c r="X4189" t="str">
        <f t="shared" si="596"/>
        <v/>
      </c>
      <c r="Y4189" t="str">
        <f t="shared" si="593"/>
        <v/>
      </c>
      <c r="Z4189" s="9"/>
      <c r="AA4189" s="14">
        <f t="shared" si="597"/>
        <v>0.80100000000000005</v>
      </c>
      <c r="AB4189" s="14">
        <f t="shared" si="598"/>
        <v>0.64</v>
      </c>
    </row>
    <row r="4190" spans="1:28" x14ac:dyDescent="0.25">
      <c r="A4190" s="10">
        <f t="shared" si="600"/>
        <v>45466</v>
      </c>
      <c r="B4190" s="11">
        <v>175</v>
      </c>
      <c r="C4190" s="11">
        <v>1000</v>
      </c>
      <c r="D4190" s="12">
        <v>683.41666666666697</v>
      </c>
      <c r="E4190" s="9">
        <v>64.08</v>
      </c>
      <c r="F4190" s="9">
        <f t="shared" si="599"/>
        <v>7.9999999999998295E-2</v>
      </c>
      <c r="G4190" s="9">
        <v>2.0099999999999998</v>
      </c>
      <c r="H4190" s="9">
        <v>5.54</v>
      </c>
      <c r="I4190" s="9"/>
      <c r="J4190" s="9">
        <v>13.978</v>
      </c>
      <c r="K4190" s="9">
        <v>52.9</v>
      </c>
      <c r="L4190" s="9">
        <v>0.2392</v>
      </c>
      <c r="M4190" s="9">
        <v>0.28649999999999998</v>
      </c>
      <c r="N4190" s="9">
        <v>0</v>
      </c>
      <c r="O4190" s="9">
        <v>803.1</v>
      </c>
      <c r="P4190" s="9"/>
      <c r="Q4190" s="9"/>
      <c r="R4190" s="9"/>
      <c r="T4190">
        <f t="shared" si="594"/>
        <v>1751000</v>
      </c>
      <c r="U4190">
        <v>823.3</v>
      </c>
      <c r="V4190">
        <f t="shared" si="592"/>
        <v>803.1</v>
      </c>
      <c r="W4190" t="str">
        <f t="shared" si="595"/>
        <v/>
      </c>
      <c r="X4190" t="str">
        <f t="shared" si="596"/>
        <v/>
      </c>
      <c r="Y4190" t="str">
        <f t="shared" si="593"/>
        <v/>
      </c>
      <c r="Z4190" s="9"/>
      <c r="AA4190" s="14">
        <f t="shared" si="597"/>
        <v>0.84399999999999997</v>
      </c>
      <c r="AB4190" s="14">
        <f t="shared" si="598"/>
        <v>0.751</v>
      </c>
    </row>
    <row r="4191" spans="1:28" x14ac:dyDescent="0.25">
      <c r="A4191" s="10">
        <f t="shared" si="600"/>
        <v>45466</v>
      </c>
      <c r="B4191" s="11">
        <v>175</v>
      </c>
      <c r="C4191" s="11">
        <v>1100</v>
      </c>
      <c r="D4191" s="12">
        <v>683.45833333333303</v>
      </c>
      <c r="E4191" s="9">
        <v>63.96</v>
      </c>
      <c r="F4191" s="9">
        <f t="shared" si="599"/>
        <v>0</v>
      </c>
      <c r="G4191" s="9">
        <v>2.0099999999999998</v>
      </c>
      <c r="H4191" s="9">
        <v>6.54</v>
      </c>
      <c r="I4191" s="9"/>
      <c r="J4191" s="9">
        <v>14.218</v>
      </c>
      <c r="K4191" s="9">
        <v>53.1</v>
      </c>
      <c r="L4191" s="9">
        <v>0.2392</v>
      </c>
      <c r="M4191" s="9">
        <v>0.28570000000000001</v>
      </c>
      <c r="N4191" s="9">
        <v>0</v>
      </c>
      <c r="O4191" s="9">
        <v>939.4</v>
      </c>
      <c r="P4191" s="9"/>
      <c r="Q4191" s="9"/>
      <c r="R4191" s="9"/>
      <c r="T4191">
        <f t="shared" si="594"/>
        <v>1751100</v>
      </c>
      <c r="U4191">
        <v>926.2</v>
      </c>
      <c r="V4191">
        <f t="shared" si="592"/>
        <v>939.4</v>
      </c>
      <c r="W4191" t="str">
        <f t="shared" si="595"/>
        <v/>
      </c>
      <c r="X4191" t="str">
        <f t="shared" si="596"/>
        <v/>
      </c>
      <c r="Y4191" t="str">
        <f t="shared" si="593"/>
        <v/>
      </c>
      <c r="Z4191" s="9"/>
      <c r="AA4191" s="14">
        <f t="shared" si="597"/>
        <v>0.86099999999999999</v>
      </c>
      <c r="AB4191" s="14">
        <f t="shared" si="598"/>
        <v>0.76</v>
      </c>
    </row>
    <row r="4192" spans="1:28" x14ac:dyDescent="0.25">
      <c r="A4192" s="10">
        <f t="shared" si="600"/>
        <v>45466</v>
      </c>
      <c r="B4192" s="11">
        <v>175</v>
      </c>
      <c r="C4192" s="11">
        <v>1200</v>
      </c>
      <c r="D4192" s="12">
        <v>683.5</v>
      </c>
      <c r="E4192" s="9">
        <v>63.84</v>
      </c>
      <c r="F4192" s="9">
        <f t="shared" si="599"/>
        <v>0</v>
      </c>
      <c r="G4192" s="9">
        <v>2.52</v>
      </c>
      <c r="H4192" s="9">
        <v>6.04</v>
      </c>
      <c r="I4192" s="9"/>
      <c r="J4192" s="9">
        <v>14.553000000000001</v>
      </c>
      <c r="K4192" s="9">
        <v>47.6</v>
      </c>
      <c r="L4192" s="9">
        <v>0.2407</v>
      </c>
      <c r="M4192" s="9">
        <v>0.28499999999999998</v>
      </c>
      <c r="N4192" s="9">
        <v>0</v>
      </c>
      <c r="O4192" s="9">
        <v>1193.0999999999999</v>
      </c>
      <c r="P4192" s="9"/>
      <c r="Q4192" s="9"/>
      <c r="R4192" s="9"/>
      <c r="T4192">
        <f t="shared" si="594"/>
        <v>1751200</v>
      </c>
      <c r="U4192">
        <v>984.2</v>
      </c>
      <c r="V4192">
        <f t="shared" si="592"/>
        <v>1193.0999999999999</v>
      </c>
      <c r="W4192" t="str">
        <f t="shared" si="595"/>
        <v/>
      </c>
      <c r="X4192" t="str">
        <f t="shared" si="596"/>
        <v/>
      </c>
      <c r="Y4192" t="str">
        <f t="shared" si="593"/>
        <v/>
      </c>
      <c r="Z4192" s="9"/>
      <c r="AA4192" s="14">
        <f t="shared" si="597"/>
        <v>0.78800000000000003</v>
      </c>
      <c r="AB4192" s="14">
        <f t="shared" si="598"/>
        <v>0.86699999999999999</v>
      </c>
    </row>
    <row r="4193" spans="1:28" x14ac:dyDescent="0.25">
      <c r="A4193" s="10">
        <f t="shared" si="600"/>
        <v>45466</v>
      </c>
      <c r="B4193" s="11">
        <v>175</v>
      </c>
      <c r="C4193" s="11">
        <v>1300</v>
      </c>
      <c r="D4193" s="12">
        <v>683.54166666666697</v>
      </c>
      <c r="E4193" s="9">
        <v>64.66</v>
      </c>
      <c r="F4193" s="9">
        <f t="shared" si="599"/>
        <v>0.65999999999999659</v>
      </c>
      <c r="G4193" s="9">
        <v>2.52</v>
      </c>
      <c r="H4193" s="9">
        <v>7.05</v>
      </c>
      <c r="I4193" s="9"/>
      <c r="J4193" s="9">
        <v>13.954000000000001</v>
      </c>
      <c r="K4193" s="9">
        <v>48.5</v>
      </c>
      <c r="L4193" s="9">
        <v>0.2429</v>
      </c>
      <c r="M4193" s="9">
        <v>0.2843</v>
      </c>
      <c r="N4193" s="9">
        <v>0</v>
      </c>
      <c r="O4193" s="9">
        <v>800.6</v>
      </c>
      <c r="P4193" s="9"/>
      <c r="Q4193" s="9"/>
      <c r="R4193" s="9"/>
      <c r="T4193">
        <f t="shared" si="594"/>
        <v>1751300</v>
      </c>
      <c r="U4193">
        <v>993.3</v>
      </c>
      <c r="V4193">
        <f t="shared" si="592"/>
        <v>800.6</v>
      </c>
      <c r="W4193" t="str">
        <f t="shared" si="595"/>
        <v/>
      </c>
      <c r="X4193" t="str">
        <f t="shared" si="596"/>
        <v/>
      </c>
      <c r="Y4193" t="str">
        <f t="shared" si="593"/>
        <v/>
      </c>
      <c r="Z4193" s="9"/>
      <c r="AA4193" s="14">
        <f t="shared" si="597"/>
        <v>0.77300000000000002</v>
      </c>
      <c r="AB4193" s="14">
        <f t="shared" si="598"/>
        <v>0.82099999999999995</v>
      </c>
    </row>
    <row r="4194" spans="1:28" x14ac:dyDescent="0.25">
      <c r="A4194" s="10">
        <f t="shared" si="600"/>
        <v>45466</v>
      </c>
      <c r="B4194" s="11">
        <v>175</v>
      </c>
      <c r="C4194" s="11">
        <v>1400</v>
      </c>
      <c r="D4194" s="12">
        <v>683.58333333333303</v>
      </c>
      <c r="E4194" s="9">
        <v>64.540000000000006</v>
      </c>
      <c r="F4194" s="9">
        <f t="shared" si="599"/>
        <v>0.54000000000000625</v>
      </c>
      <c r="G4194" s="9">
        <v>2.52</v>
      </c>
      <c r="H4194" s="9">
        <v>6.54</v>
      </c>
      <c r="I4194" s="9"/>
      <c r="J4194" s="9">
        <v>14.864000000000001</v>
      </c>
      <c r="K4194" s="9">
        <v>47.9</v>
      </c>
      <c r="L4194" s="9">
        <v>0.2407</v>
      </c>
      <c r="M4194" s="9">
        <v>0.28360000000000002</v>
      </c>
      <c r="N4194" s="9">
        <v>0</v>
      </c>
      <c r="O4194" s="9">
        <v>930.6</v>
      </c>
      <c r="P4194" s="9"/>
      <c r="Q4194" s="9"/>
      <c r="R4194" s="9"/>
      <c r="T4194">
        <f t="shared" si="594"/>
        <v>1751400</v>
      </c>
      <c r="U4194">
        <v>952</v>
      </c>
      <c r="V4194">
        <f t="shared" si="592"/>
        <v>930.6</v>
      </c>
      <c r="W4194" t="str">
        <f t="shared" si="595"/>
        <v/>
      </c>
      <c r="X4194" t="str">
        <f t="shared" si="596"/>
        <v/>
      </c>
      <c r="Y4194" t="str">
        <f t="shared" si="593"/>
        <v/>
      </c>
      <c r="Z4194" s="9"/>
      <c r="AA4194" s="14">
        <f t="shared" si="597"/>
        <v>0.80900000000000005</v>
      </c>
      <c r="AB4194" s="14">
        <f t="shared" si="598"/>
        <v>0.88</v>
      </c>
    </row>
    <row r="4195" spans="1:28" x14ac:dyDescent="0.25">
      <c r="A4195" s="10">
        <f t="shared" si="600"/>
        <v>45466</v>
      </c>
      <c r="B4195" s="11">
        <v>175</v>
      </c>
      <c r="C4195" s="11">
        <v>1500</v>
      </c>
      <c r="D4195" s="12">
        <v>683.625</v>
      </c>
      <c r="E4195" s="9">
        <v>63.96</v>
      </c>
      <c r="F4195" s="9">
        <f t="shared" si="599"/>
        <v>0</v>
      </c>
      <c r="G4195" s="9">
        <v>2.52</v>
      </c>
      <c r="H4195" s="9">
        <v>7.05</v>
      </c>
      <c r="I4195" s="9"/>
      <c r="J4195" s="9">
        <v>11.127000000000001</v>
      </c>
      <c r="K4195" s="9">
        <v>50.2</v>
      </c>
      <c r="L4195" s="9">
        <v>0.2429</v>
      </c>
      <c r="M4195" s="9">
        <v>0.2828</v>
      </c>
      <c r="N4195" s="9">
        <v>0</v>
      </c>
      <c r="O4195" s="9">
        <v>506.9</v>
      </c>
      <c r="P4195" s="9"/>
      <c r="Q4195" s="9"/>
      <c r="R4195" s="9"/>
      <c r="T4195">
        <f t="shared" si="594"/>
        <v>1751500</v>
      </c>
      <c r="U4195">
        <v>864.2</v>
      </c>
      <c r="V4195">
        <f t="shared" si="592"/>
        <v>506.9</v>
      </c>
      <c r="W4195" t="str">
        <f t="shared" si="595"/>
        <v/>
      </c>
      <c r="X4195" t="str">
        <f t="shared" si="596"/>
        <v/>
      </c>
      <c r="Y4195" t="str">
        <f t="shared" si="593"/>
        <v/>
      </c>
      <c r="Z4195" s="9"/>
      <c r="AA4195" s="14">
        <f t="shared" si="597"/>
        <v>0.66400000000000003</v>
      </c>
      <c r="AB4195" s="14">
        <f t="shared" si="598"/>
        <v>0.65900000000000003</v>
      </c>
    </row>
    <row r="4196" spans="1:28" x14ac:dyDescent="0.25">
      <c r="A4196" s="10">
        <f t="shared" si="600"/>
        <v>45466</v>
      </c>
      <c r="B4196" s="11">
        <v>175</v>
      </c>
      <c r="C4196" s="11">
        <v>1600</v>
      </c>
      <c r="D4196" s="12">
        <v>683.66666666666697</v>
      </c>
      <c r="E4196" s="9">
        <v>64.540000000000006</v>
      </c>
      <c r="F4196" s="9">
        <f t="shared" si="599"/>
        <v>0.54000000000000625</v>
      </c>
      <c r="G4196" s="9">
        <v>2.52</v>
      </c>
      <c r="H4196" s="9">
        <v>7.05</v>
      </c>
      <c r="I4196" s="9"/>
      <c r="J4196" s="9">
        <v>12.000999999999999</v>
      </c>
      <c r="K4196" s="9">
        <v>50.2</v>
      </c>
      <c r="L4196" s="9">
        <v>0.2429</v>
      </c>
      <c r="M4196" s="9">
        <v>0.28210000000000002</v>
      </c>
      <c r="N4196" s="9">
        <v>0</v>
      </c>
      <c r="O4196" s="9">
        <v>665.6</v>
      </c>
      <c r="P4196" s="9"/>
      <c r="Q4196" s="9"/>
      <c r="R4196" s="9"/>
      <c r="T4196">
        <f t="shared" si="594"/>
        <v>1751600</v>
      </c>
      <c r="U4196">
        <v>735.8</v>
      </c>
      <c r="V4196">
        <f t="shared" si="592"/>
        <v>665.6</v>
      </c>
      <c r="W4196" t="str">
        <f t="shared" si="595"/>
        <v/>
      </c>
      <c r="X4196" t="str">
        <f t="shared" si="596"/>
        <v/>
      </c>
      <c r="Y4196" t="str">
        <f t="shared" si="593"/>
        <v/>
      </c>
      <c r="Z4196" s="9"/>
      <c r="AA4196" s="14">
        <f t="shared" si="597"/>
        <v>0.70399999999999996</v>
      </c>
      <c r="AB4196" s="14">
        <f t="shared" si="598"/>
        <v>0.69799999999999995</v>
      </c>
    </row>
    <row r="4197" spans="1:28" x14ac:dyDescent="0.25">
      <c r="A4197" s="10">
        <f t="shared" si="600"/>
        <v>45466</v>
      </c>
      <c r="B4197" s="11">
        <v>175</v>
      </c>
      <c r="C4197" s="11">
        <v>1700</v>
      </c>
      <c r="D4197" s="12">
        <v>683.70833333333303</v>
      </c>
      <c r="E4197" s="9">
        <v>64.19</v>
      </c>
      <c r="F4197" s="9">
        <f t="shared" si="599"/>
        <v>0.18999999999999773</v>
      </c>
      <c r="G4197" s="9">
        <v>3.02</v>
      </c>
      <c r="H4197" s="9">
        <v>8.0500000000000007</v>
      </c>
      <c r="I4197" s="9"/>
      <c r="J4197" s="9">
        <v>11.175000000000001</v>
      </c>
      <c r="K4197" s="9">
        <v>51.7</v>
      </c>
      <c r="L4197" s="9">
        <v>0.2429</v>
      </c>
      <c r="M4197" s="9">
        <v>0.28210000000000002</v>
      </c>
      <c r="N4197" s="9">
        <v>0</v>
      </c>
      <c r="O4197" s="9">
        <v>524.4</v>
      </c>
      <c r="P4197" s="9"/>
      <c r="Q4197" s="9"/>
      <c r="R4197" s="9"/>
      <c r="T4197">
        <f t="shared" si="594"/>
        <v>1751700</v>
      </c>
      <c r="U4197">
        <v>577.20000000000005</v>
      </c>
      <c r="V4197">
        <f t="shared" si="592"/>
        <v>524.4</v>
      </c>
      <c r="W4197" t="str">
        <f t="shared" si="595"/>
        <v/>
      </c>
      <c r="X4197" t="str">
        <f t="shared" si="596"/>
        <v/>
      </c>
      <c r="Y4197" t="str">
        <f t="shared" si="593"/>
        <v/>
      </c>
      <c r="Z4197" s="9"/>
      <c r="AA4197" s="14">
        <f t="shared" si="597"/>
        <v>0.68600000000000005</v>
      </c>
      <c r="AB4197" s="14">
        <f t="shared" si="598"/>
        <v>0.64100000000000001</v>
      </c>
    </row>
    <row r="4198" spans="1:28" x14ac:dyDescent="0.25">
      <c r="A4198" s="10">
        <f t="shared" si="600"/>
        <v>45466</v>
      </c>
      <c r="B4198" s="11">
        <v>175</v>
      </c>
      <c r="C4198" s="11">
        <v>1800</v>
      </c>
      <c r="D4198" s="12">
        <v>683.75</v>
      </c>
      <c r="E4198" s="9">
        <v>63.37</v>
      </c>
      <c r="F4198" s="9">
        <f t="shared" si="599"/>
        <v>0</v>
      </c>
      <c r="G4198" s="9">
        <v>2.52</v>
      </c>
      <c r="H4198" s="9">
        <v>8.0500000000000007</v>
      </c>
      <c r="I4198" s="9"/>
      <c r="J4198" s="9">
        <v>9.1630000000000003</v>
      </c>
      <c r="K4198" s="9">
        <v>54.7</v>
      </c>
      <c r="L4198" s="9">
        <v>0.2429</v>
      </c>
      <c r="M4198" s="9">
        <v>0.28139999999999998</v>
      </c>
      <c r="N4198" s="9">
        <v>0</v>
      </c>
      <c r="O4198" s="9">
        <v>344.4</v>
      </c>
      <c r="P4198" s="9"/>
      <c r="Q4198" s="9"/>
      <c r="R4198" s="9"/>
      <c r="T4198">
        <f t="shared" si="594"/>
        <v>1751800</v>
      </c>
      <c r="U4198">
        <v>401</v>
      </c>
      <c r="V4198">
        <f t="shared" si="592"/>
        <v>344.4</v>
      </c>
      <c r="W4198" t="str">
        <f t="shared" si="595"/>
        <v/>
      </c>
      <c r="X4198" t="str">
        <f t="shared" si="596"/>
        <v/>
      </c>
      <c r="Y4198" t="str">
        <f t="shared" si="593"/>
        <v/>
      </c>
      <c r="Z4198" s="9"/>
      <c r="AA4198" s="14">
        <f t="shared" si="597"/>
        <v>0.63500000000000001</v>
      </c>
      <c r="AB4198" s="14">
        <f t="shared" si="598"/>
        <v>0.52600000000000002</v>
      </c>
    </row>
    <row r="4199" spans="1:28" x14ac:dyDescent="0.25">
      <c r="A4199" s="10">
        <f t="shared" si="600"/>
        <v>45466</v>
      </c>
      <c r="B4199" s="11">
        <v>175</v>
      </c>
      <c r="C4199" s="11">
        <v>1900</v>
      </c>
      <c r="D4199" s="12">
        <v>683.79166666666697</v>
      </c>
      <c r="E4199" s="9">
        <v>63.37</v>
      </c>
      <c r="F4199" s="9">
        <f t="shared" si="599"/>
        <v>0</v>
      </c>
      <c r="G4199" s="9">
        <v>2.52</v>
      </c>
      <c r="H4199" s="9">
        <v>6.54</v>
      </c>
      <c r="I4199" s="9"/>
      <c r="J4199" s="9">
        <v>6.585</v>
      </c>
      <c r="K4199" s="9">
        <v>62.6</v>
      </c>
      <c r="L4199" s="9">
        <v>0.2429</v>
      </c>
      <c r="M4199" s="9">
        <v>0.28139999999999998</v>
      </c>
      <c r="N4199" s="9">
        <v>0</v>
      </c>
      <c r="O4199" s="9">
        <v>175.6</v>
      </c>
      <c r="P4199" s="9"/>
      <c r="Q4199" s="9"/>
      <c r="R4199" s="9"/>
      <c r="T4199">
        <f t="shared" si="594"/>
        <v>1751900</v>
      </c>
      <c r="U4199">
        <v>223.2</v>
      </c>
      <c r="V4199">
        <f t="shared" si="592"/>
        <v>175.6</v>
      </c>
      <c r="W4199" t="str">
        <f t="shared" si="595"/>
        <v/>
      </c>
      <c r="X4199" t="str">
        <f t="shared" si="596"/>
        <v/>
      </c>
      <c r="Y4199" t="str">
        <f t="shared" si="593"/>
        <v/>
      </c>
      <c r="Z4199" s="9"/>
      <c r="AA4199" s="14">
        <f t="shared" si="597"/>
        <v>0.60899999999999999</v>
      </c>
      <c r="AB4199" s="14">
        <f t="shared" si="598"/>
        <v>0.36399999999999999</v>
      </c>
    </row>
    <row r="4200" spans="1:28" x14ac:dyDescent="0.25">
      <c r="A4200" s="10">
        <f t="shared" si="600"/>
        <v>45466</v>
      </c>
      <c r="B4200" s="11">
        <v>175</v>
      </c>
      <c r="C4200" s="11">
        <v>2000</v>
      </c>
      <c r="D4200" s="12">
        <v>683.83333333333303</v>
      </c>
      <c r="E4200" s="9">
        <v>63.61</v>
      </c>
      <c r="F4200" s="9">
        <f t="shared" si="599"/>
        <v>0</v>
      </c>
      <c r="G4200" s="9">
        <v>3.02</v>
      </c>
      <c r="H4200" s="9">
        <v>8.0500000000000007</v>
      </c>
      <c r="I4200" s="9"/>
      <c r="J4200" s="9">
        <v>2.85</v>
      </c>
      <c r="K4200" s="9">
        <v>74.7</v>
      </c>
      <c r="L4200" s="9">
        <v>0.2429</v>
      </c>
      <c r="M4200" s="9">
        <v>0.28139999999999998</v>
      </c>
      <c r="N4200" s="9">
        <v>0</v>
      </c>
      <c r="O4200" s="9">
        <v>26.9</v>
      </c>
      <c r="P4200" s="9"/>
      <c r="Q4200" s="9"/>
      <c r="R4200" s="9"/>
      <c r="T4200">
        <f t="shared" si="594"/>
        <v>1752000</v>
      </c>
      <c r="U4200">
        <v>67.3</v>
      </c>
      <c r="V4200">
        <f t="shared" si="592"/>
        <v>26.9</v>
      </c>
      <c r="W4200" t="str">
        <f t="shared" si="595"/>
        <v/>
      </c>
      <c r="X4200" t="str">
        <f t="shared" si="596"/>
        <v/>
      </c>
      <c r="Y4200" t="str">
        <f t="shared" si="593"/>
        <v/>
      </c>
      <c r="Z4200" s="9"/>
      <c r="AA4200" s="14">
        <f t="shared" si="597"/>
        <v>0.56000000000000005</v>
      </c>
      <c r="AB4200" s="14">
        <f t="shared" si="598"/>
        <v>0.19</v>
      </c>
    </row>
    <row r="4201" spans="1:28" x14ac:dyDescent="0.25">
      <c r="A4201" s="10">
        <f t="shared" si="600"/>
        <v>45466</v>
      </c>
      <c r="B4201" s="11">
        <v>175</v>
      </c>
      <c r="C4201" s="11">
        <v>2100</v>
      </c>
      <c r="D4201" s="12">
        <v>683.875</v>
      </c>
      <c r="E4201" s="9">
        <v>63.84</v>
      </c>
      <c r="F4201" s="9">
        <f t="shared" si="599"/>
        <v>0</v>
      </c>
      <c r="G4201" s="9">
        <v>2.52</v>
      </c>
      <c r="H4201" s="9">
        <v>7.55</v>
      </c>
      <c r="I4201" s="9"/>
      <c r="J4201" s="9">
        <v>2.101</v>
      </c>
      <c r="K4201" s="9">
        <v>79.099999999999994</v>
      </c>
      <c r="L4201" s="9">
        <v>0.2429</v>
      </c>
      <c r="M4201" s="9">
        <v>0.28060000000000002</v>
      </c>
      <c r="N4201" s="9">
        <v>0</v>
      </c>
      <c r="O4201" s="9">
        <v>0.6</v>
      </c>
      <c r="P4201" s="9"/>
      <c r="Q4201" s="9"/>
      <c r="R4201" s="9"/>
      <c r="T4201">
        <f t="shared" si="594"/>
        <v>1752100</v>
      </c>
      <c r="U4201">
        <v>0.8</v>
      </c>
      <c r="V4201">
        <f t="shared" si="592"/>
        <v>0</v>
      </c>
      <c r="W4201" t="str">
        <f t="shared" si="595"/>
        <v/>
      </c>
      <c r="X4201" t="str">
        <f t="shared" si="596"/>
        <v/>
      </c>
      <c r="Y4201" t="str">
        <f t="shared" si="593"/>
        <v/>
      </c>
      <c r="Z4201" s="9"/>
      <c r="AA4201" s="14">
        <f t="shared" si="597"/>
        <v>0.56200000000000006</v>
      </c>
      <c r="AB4201" s="14">
        <f t="shared" si="598"/>
        <v>0.14799999999999999</v>
      </c>
    </row>
    <row r="4202" spans="1:28" x14ac:dyDescent="0.25">
      <c r="A4202" s="10">
        <f t="shared" si="600"/>
        <v>45466</v>
      </c>
      <c r="B4202" s="11">
        <v>175</v>
      </c>
      <c r="C4202" s="11">
        <v>2200</v>
      </c>
      <c r="D4202" s="12">
        <v>683.91666666666697</v>
      </c>
      <c r="E4202" s="9">
        <v>63.61</v>
      </c>
      <c r="F4202" s="9">
        <f t="shared" si="599"/>
        <v>0</v>
      </c>
      <c r="G4202" s="9">
        <v>2.52</v>
      </c>
      <c r="H4202" s="9">
        <v>7.55</v>
      </c>
      <c r="I4202" s="9"/>
      <c r="J4202" s="9">
        <v>2.0209999999999999</v>
      </c>
      <c r="K4202" s="9">
        <v>82.4</v>
      </c>
      <c r="L4202" s="9">
        <v>0.2422</v>
      </c>
      <c r="M4202" s="9">
        <v>0.28060000000000002</v>
      </c>
      <c r="N4202" s="9">
        <v>0</v>
      </c>
      <c r="O4202" s="9">
        <v>0.6</v>
      </c>
      <c r="P4202" s="9"/>
      <c r="Q4202" s="9"/>
      <c r="R4202" s="9"/>
      <c r="T4202">
        <f t="shared" si="594"/>
        <v>1752200</v>
      </c>
      <c r="U4202">
        <v>0</v>
      </c>
      <c r="V4202">
        <f t="shared" si="592"/>
        <v>0</v>
      </c>
      <c r="W4202" t="str">
        <f t="shared" si="595"/>
        <v/>
      </c>
      <c r="X4202" t="str">
        <f t="shared" si="596"/>
        <v/>
      </c>
      <c r="Y4202" t="str">
        <f t="shared" si="593"/>
        <v/>
      </c>
      <c r="Z4202" s="9"/>
      <c r="AA4202" s="14">
        <f t="shared" si="597"/>
        <v>0.58199999999999996</v>
      </c>
      <c r="AB4202" s="14">
        <f t="shared" si="598"/>
        <v>0.124</v>
      </c>
    </row>
    <row r="4203" spans="1:28" x14ac:dyDescent="0.25">
      <c r="A4203" s="10">
        <f t="shared" si="600"/>
        <v>45466</v>
      </c>
      <c r="B4203" s="11">
        <v>175</v>
      </c>
      <c r="C4203" s="11">
        <v>2300</v>
      </c>
      <c r="D4203" s="12">
        <v>683.95833333333303</v>
      </c>
      <c r="E4203" s="9">
        <v>63.37</v>
      </c>
      <c r="F4203" s="9">
        <f t="shared" si="599"/>
        <v>0</v>
      </c>
      <c r="G4203" s="9">
        <v>1.01</v>
      </c>
      <c r="H4203" s="9">
        <v>7.05</v>
      </c>
      <c r="I4203" s="9"/>
      <c r="J4203" s="9">
        <v>1.099</v>
      </c>
      <c r="K4203" s="9">
        <v>85</v>
      </c>
      <c r="L4203" s="9">
        <v>0.2422</v>
      </c>
      <c r="M4203" s="9">
        <v>0.28060000000000002</v>
      </c>
      <c r="N4203" s="9">
        <v>0</v>
      </c>
      <c r="O4203" s="9">
        <v>0.6</v>
      </c>
      <c r="P4203" s="9"/>
      <c r="Q4203" s="9"/>
      <c r="R4203" s="9"/>
      <c r="T4203">
        <f t="shared" si="594"/>
        <v>1752300</v>
      </c>
      <c r="U4203">
        <v>0</v>
      </c>
      <c r="V4203">
        <f t="shared" si="592"/>
        <v>0</v>
      </c>
      <c r="W4203" t="str">
        <f t="shared" si="595"/>
        <v/>
      </c>
      <c r="X4203" t="str">
        <f t="shared" si="596"/>
        <v/>
      </c>
      <c r="Y4203" t="str">
        <f t="shared" si="593"/>
        <v/>
      </c>
      <c r="Z4203" s="9"/>
      <c r="AA4203" s="14">
        <f t="shared" si="597"/>
        <v>0.56200000000000006</v>
      </c>
      <c r="AB4203" s="14">
        <f t="shared" si="598"/>
        <v>9.9000000000000005E-2</v>
      </c>
    </row>
    <row r="4204" spans="1:28" x14ac:dyDescent="0.25">
      <c r="A4204" s="10">
        <f t="shared" si="600"/>
        <v>45466</v>
      </c>
      <c r="B4204" s="11">
        <v>175</v>
      </c>
      <c r="C4204" s="11">
        <v>2400</v>
      </c>
      <c r="D4204" s="12">
        <v>684</v>
      </c>
      <c r="E4204" s="9">
        <v>63.61</v>
      </c>
      <c r="F4204" s="9">
        <f t="shared" si="599"/>
        <v>0</v>
      </c>
      <c r="G4204" s="9">
        <v>0.5</v>
      </c>
      <c r="H4204" s="9">
        <v>4.03</v>
      </c>
      <c r="I4204" s="9"/>
      <c r="J4204" s="9">
        <v>1.2889999999999999</v>
      </c>
      <c r="K4204" s="9">
        <v>86.3</v>
      </c>
      <c r="L4204" s="9">
        <v>0.2414</v>
      </c>
      <c r="M4204" s="9">
        <v>0.28060000000000002</v>
      </c>
      <c r="N4204" s="9">
        <v>0</v>
      </c>
      <c r="O4204" s="9">
        <v>0.6</v>
      </c>
      <c r="P4204" s="9"/>
      <c r="Q4204" s="9"/>
      <c r="R4204" s="9"/>
      <c r="T4204">
        <f t="shared" si="594"/>
        <v>1752400</v>
      </c>
      <c r="U4204">
        <v>0</v>
      </c>
      <c r="V4204">
        <f t="shared" si="592"/>
        <v>0</v>
      </c>
      <c r="W4204">
        <f t="shared" si="595"/>
        <v>0.24099999999999999</v>
      </c>
      <c r="X4204">
        <f t="shared" si="596"/>
        <v>0.28100000000000003</v>
      </c>
      <c r="Y4204">
        <f t="shared" si="593"/>
        <v>0</v>
      </c>
      <c r="Z4204" s="9"/>
      <c r="AA4204" s="14">
        <f t="shared" si="597"/>
        <v>0.57799999999999996</v>
      </c>
      <c r="AB4204" s="14">
        <f t="shared" si="598"/>
        <v>9.1999999999999998E-2</v>
      </c>
    </row>
    <row r="4205" spans="1:28" x14ac:dyDescent="0.25">
      <c r="A4205" s="10">
        <f t="shared" si="600"/>
        <v>45467</v>
      </c>
      <c r="B4205" s="11">
        <v>176</v>
      </c>
      <c r="C4205" s="11">
        <v>100</v>
      </c>
      <c r="D4205" s="12">
        <v>684.04166666666697</v>
      </c>
      <c r="E4205" s="9">
        <v>63.37</v>
      </c>
      <c r="F4205" s="9">
        <f t="shared" si="599"/>
        <v>0</v>
      </c>
      <c r="G4205" s="9">
        <v>0</v>
      </c>
      <c r="H4205" s="9">
        <v>3.52</v>
      </c>
      <c r="I4205" s="9"/>
      <c r="J4205" s="9">
        <v>-0.84499999999999997</v>
      </c>
      <c r="K4205" s="9">
        <v>88.9</v>
      </c>
      <c r="L4205" s="9">
        <v>0.2414</v>
      </c>
      <c r="M4205" s="9">
        <v>0.28060000000000002</v>
      </c>
      <c r="N4205" s="9">
        <v>0</v>
      </c>
      <c r="O4205" s="9">
        <v>0.6</v>
      </c>
      <c r="P4205" s="9"/>
      <c r="Q4205" s="9"/>
      <c r="R4205" s="9"/>
      <c r="T4205">
        <f t="shared" si="594"/>
        <v>1760100</v>
      </c>
      <c r="U4205">
        <v>0</v>
      </c>
      <c r="V4205">
        <f t="shared" si="592"/>
        <v>0</v>
      </c>
      <c r="W4205" t="str">
        <f t="shared" si="595"/>
        <v/>
      </c>
      <c r="X4205" t="str">
        <f t="shared" si="596"/>
        <v/>
      </c>
      <c r="Y4205" t="str">
        <f t="shared" si="593"/>
        <v/>
      </c>
      <c r="Z4205" s="9"/>
      <c r="AA4205" s="14">
        <f t="shared" si="597"/>
        <v>0.51</v>
      </c>
      <c r="AB4205" s="14">
        <f t="shared" si="598"/>
        <v>6.4000000000000001E-2</v>
      </c>
    </row>
    <row r="4206" spans="1:28" x14ac:dyDescent="0.25">
      <c r="A4206" s="10">
        <f t="shared" si="600"/>
        <v>45467</v>
      </c>
      <c r="B4206" s="11">
        <v>176</v>
      </c>
      <c r="C4206" s="11">
        <v>200</v>
      </c>
      <c r="D4206" s="12">
        <v>684.08333333333303</v>
      </c>
      <c r="E4206" s="9">
        <v>63.61</v>
      </c>
      <c r="F4206" s="9">
        <f t="shared" si="599"/>
        <v>0</v>
      </c>
      <c r="G4206" s="9">
        <v>0.5</v>
      </c>
      <c r="H4206" s="9">
        <v>3.02</v>
      </c>
      <c r="I4206" s="9"/>
      <c r="J4206" s="9">
        <v>1.044</v>
      </c>
      <c r="K4206" s="9">
        <v>89.2</v>
      </c>
      <c r="L4206" s="9">
        <v>0.2414</v>
      </c>
      <c r="M4206" s="9">
        <v>0.28060000000000002</v>
      </c>
      <c r="N4206" s="9">
        <v>0</v>
      </c>
      <c r="O4206" s="9">
        <v>0.6</v>
      </c>
      <c r="P4206" s="9"/>
      <c r="Q4206" s="9"/>
      <c r="R4206" s="9"/>
      <c r="T4206">
        <f t="shared" si="594"/>
        <v>1760200</v>
      </c>
      <c r="U4206">
        <v>0</v>
      </c>
      <c r="V4206">
        <f t="shared" si="592"/>
        <v>0</v>
      </c>
      <c r="W4206" t="str">
        <f t="shared" si="595"/>
        <v/>
      </c>
      <c r="X4206" t="str">
        <f t="shared" si="596"/>
        <v/>
      </c>
      <c r="Y4206" t="str">
        <f t="shared" si="593"/>
        <v/>
      </c>
      <c r="Z4206" s="9"/>
      <c r="AA4206" s="14">
        <f t="shared" si="597"/>
        <v>0.58699999999999997</v>
      </c>
      <c r="AB4206" s="14">
        <f t="shared" si="598"/>
        <v>7.0999999999999994E-2</v>
      </c>
    </row>
    <row r="4207" spans="1:28" x14ac:dyDescent="0.25">
      <c r="A4207" s="10">
        <f t="shared" si="600"/>
        <v>45467</v>
      </c>
      <c r="B4207" s="11">
        <v>176</v>
      </c>
      <c r="C4207" s="11">
        <v>300</v>
      </c>
      <c r="D4207" s="12">
        <v>684.125</v>
      </c>
      <c r="E4207" s="9">
        <v>63.37</v>
      </c>
      <c r="F4207" s="9">
        <f t="shared" si="599"/>
        <v>0</v>
      </c>
      <c r="G4207" s="9">
        <v>0.5</v>
      </c>
      <c r="H4207" s="9">
        <v>4.03</v>
      </c>
      <c r="I4207" s="9"/>
      <c r="J4207" s="9">
        <v>1.4530000000000001</v>
      </c>
      <c r="K4207" s="9">
        <v>87.2</v>
      </c>
      <c r="L4207" s="9">
        <v>0.2414</v>
      </c>
      <c r="M4207" s="9">
        <v>0.27989999999999998</v>
      </c>
      <c r="N4207" s="9">
        <v>0</v>
      </c>
      <c r="O4207" s="9">
        <v>0.6</v>
      </c>
      <c r="P4207" s="9"/>
      <c r="Q4207" s="9"/>
      <c r="R4207" s="9"/>
      <c r="T4207">
        <f t="shared" si="594"/>
        <v>1760300</v>
      </c>
      <c r="U4207">
        <v>0</v>
      </c>
      <c r="V4207">
        <f t="shared" si="592"/>
        <v>0</v>
      </c>
      <c r="W4207" t="str">
        <f t="shared" si="595"/>
        <v/>
      </c>
      <c r="X4207" t="str">
        <f t="shared" si="596"/>
        <v/>
      </c>
      <c r="Y4207" t="str">
        <f t="shared" si="593"/>
        <v/>
      </c>
      <c r="Z4207" s="9"/>
      <c r="AA4207" s="14">
        <f t="shared" si="597"/>
        <v>0.59099999999999997</v>
      </c>
      <c r="AB4207" s="14">
        <f t="shared" si="598"/>
        <v>8.6999999999999994E-2</v>
      </c>
    </row>
    <row r="4208" spans="1:28" x14ac:dyDescent="0.25">
      <c r="A4208" s="10">
        <f t="shared" si="600"/>
        <v>45467</v>
      </c>
      <c r="B4208" s="11">
        <v>176</v>
      </c>
      <c r="C4208" s="11">
        <v>400</v>
      </c>
      <c r="D4208" s="12">
        <v>684.16666666666697</v>
      </c>
      <c r="E4208" s="9">
        <v>63.49</v>
      </c>
      <c r="F4208" s="9">
        <f t="shared" si="599"/>
        <v>0</v>
      </c>
      <c r="G4208" s="9">
        <v>1.01</v>
      </c>
      <c r="H4208" s="9">
        <v>4.03</v>
      </c>
      <c r="I4208" s="9"/>
      <c r="J4208" s="9">
        <v>1.425</v>
      </c>
      <c r="K4208" s="9">
        <v>87.8</v>
      </c>
      <c r="L4208" s="9">
        <v>0.2414</v>
      </c>
      <c r="M4208" s="9">
        <v>0.27989999999999998</v>
      </c>
      <c r="N4208" s="9">
        <v>0</v>
      </c>
      <c r="O4208" s="9">
        <v>0.6</v>
      </c>
      <c r="P4208" s="9"/>
      <c r="Q4208" s="9"/>
      <c r="R4208" s="9"/>
      <c r="T4208">
        <f t="shared" si="594"/>
        <v>1760400</v>
      </c>
      <c r="U4208">
        <v>0</v>
      </c>
      <c r="V4208">
        <f t="shared" si="592"/>
        <v>0</v>
      </c>
      <c r="W4208" t="str">
        <f t="shared" si="595"/>
        <v/>
      </c>
      <c r="X4208" t="str">
        <f t="shared" si="596"/>
        <v/>
      </c>
      <c r="Y4208" t="str">
        <f t="shared" si="593"/>
        <v/>
      </c>
      <c r="Z4208" s="9"/>
      <c r="AA4208" s="14">
        <f t="shared" si="597"/>
        <v>0.59399999999999997</v>
      </c>
      <c r="AB4208" s="14">
        <f t="shared" si="598"/>
        <v>8.3000000000000004E-2</v>
      </c>
    </row>
    <row r="4209" spans="1:28" x14ac:dyDescent="0.25">
      <c r="A4209" s="10">
        <f t="shared" si="600"/>
        <v>45467</v>
      </c>
      <c r="B4209" s="11">
        <v>176</v>
      </c>
      <c r="C4209" s="11">
        <v>500</v>
      </c>
      <c r="D4209" s="12">
        <v>684.20833333333303</v>
      </c>
      <c r="E4209" s="9">
        <v>63.49</v>
      </c>
      <c r="F4209" s="9">
        <f t="shared" si="599"/>
        <v>0</v>
      </c>
      <c r="G4209" s="9">
        <v>0.5</v>
      </c>
      <c r="H4209" s="9">
        <v>4.53</v>
      </c>
      <c r="I4209" s="9"/>
      <c r="J4209" s="9">
        <v>1.994</v>
      </c>
      <c r="K4209" s="9">
        <v>88.2</v>
      </c>
      <c r="L4209" s="9">
        <v>0.2407</v>
      </c>
      <c r="M4209" s="9">
        <v>0.27989999999999998</v>
      </c>
      <c r="N4209" s="9">
        <v>0</v>
      </c>
      <c r="O4209" s="9">
        <v>25.6</v>
      </c>
      <c r="P4209" s="9"/>
      <c r="Q4209" s="9"/>
      <c r="R4209" s="9"/>
      <c r="T4209">
        <f t="shared" si="594"/>
        <v>1760500</v>
      </c>
      <c r="U4209">
        <v>28.5</v>
      </c>
      <c r="V4209">
        <f t="shared" si="592"/>
        <v>25.6</v>
      </c>
      <c r="W4209" t="str">
        <f t="shared" si="595"/>
        <v/>
      </c>
      <c r="X4209" t="str">
        <f t="shared" si="596"/>
        <v/>
      </c>
      <c r="Y4209" t="str">
        <f t="shared" si="593"/>
        <v/>
      </c>
      <c r="Z4209" s="9"/>
      <c r="AA4209" s="14">
        <f t="shared" si="597"/>
        <v>0.622</v>
      </c>
      <c r="AB4209" s="14">
        <f t="shared" si="598"/>
        <v>8.3000000000000004E-2</v>
      </c>
    </row>
    <row r="4210" spans="1:28" x14ac:dyDescent="0.25">
      <c r="A4210" s="10">
        <f t="shared" si="600"/>
        <v>45467</v>
      </c>
      <c r="B4210" s="11">
        <v>176</v>
      </c>
      <c r="C4210" s="11">
        <v>600</v>
      </c>
      <c r="D4210" s="12">
        <v>684.25</v>
      </c>
      <c r="E4210" s="9">
        <v>63.49</v>
      </c>
      <c r="F4210" s="9">
        <f t="shared" si="599"/>
        <v>0</v>
      </c>
      <c r="G4210" s="9">
        <v>1.01</v>
      </c>
      <c r="H4210" s="9">
        <v>4.53</v>
      </c>
      <c r="I4210" s="9"/>
      <c r="J4210" s="9">
        <v>3.9060000000000001</v>
      </c>
      <c r="K4210" s="9">
        <v>84.8</v>
      </c>
      <c r="L4210" s="9">
        <v>0.2407</v>
      </c>
      <c r="M4210" s="9">
        <v>0.27989999999999998</v>
      </c>
      <c r="N4210" s="9">
        <v>0</v>
      </c>
      <c r="O4210" s="9">
        <v>180.6</v>
      </c>
      <c r="P4210" s="9"/>
      <c r="Q4210" s="9"/>
      <c r="R4210" s="9"/>
      <c r="T4210">
        <f t="shared" si="594"/>
        <v>1760600</v>
      </c>
      <c r="U4210">
        <v>163.69999999999999</v>
      </c>
      <c r="V4210">
        <f t="shared" si="592"/>
        <v>180.6</v>
      </c>
      <c r="W4210" t="str">
        <f t="shared" si="595"/>
        <v/>
      </c>
      <c r="X4210" t="str">
        <f t="shared" si="596"/>
        <v/>
      </c>
      <c r="Y4210" t="str">
        <f t="shared" si="593"/>
        <v/>
      </c>
      <c r="Z4210" s="9"/>
      <c r="AA4210" s="14">
        <f t="shared" si="597"/>
        <v>0.68500000000000005</v>
      </c>
      <c r="AB4210" s="14">
        <f t="shared" si="598"/>
        <v>0.123</v>
      </c>
    </row>
    <row r="4211" spans="1:28" x14ac:dyDescent="0.25">
      <c r="A4211" s="10">
        <f t="shared" si="600"/>
        <v>45467</v>
      </c>
      <c r="B4211" s="11">
        <v>176</v>
      </c>
      <c r="C4211" s="11">
        <v>700</v>
      </c>
      <c r="D4211" s="12">
        <v>684.29166666666697</v>
      </c>
      <c r="E4211" s="9">
        <v>63.96</v>
      </c>
      <c r="F4211" s="9">
        <f t="shared" si="599"/>
        <v>0</v>
      </c>
      <c r="G4211" s="9">
        <v>1.01</v>
      </c>
      <c r="H4211" s="9">
        <v>4.53</v>
      </c>
      <c r="I4211" s="9"/>
      <c r="J4211" s="9">
        <v>6.6109999999999998</v>
      </c>
      <c r="K4211" s="9">
        <v>77.5</v>
      </c>
      <c r="L4211" s="9">
        <v>0.24</v>
      </c>
      <c r="M4211" s="9">
        <v>0.27989999999999998</v>
      </c>
      <c r="N4211" s="9">
        <v>0</v>
      </c>
      <c r="O4211" s="9">
        <v>411.9</v>
      </c>
      <c r="P4211" s="9"/>
      <c r="Q4211" s="9"/>
      <c r="R4211" s="9"/>
      <c r="T4211">
        <f t="shared" si="594"/>
        <v>1760700</v>
      </c>
      <c r="U4211">
        <v>337</v>
      </c>
      <c r="V4211">
        <f t="shared" si="592"/>
        <v>411.9</v>
      </c>
      <c r="W4211" t="str">
        <f t="shared" si="595"/>
        <v/>
      </c>
      <c r="X4211" t="str">
        <f t="shared" si="596"/>
        <v/>
      </c>
      <c r="Y4211" t="str">
        <f t="shared" si="593"/>
        <v/>
      </c>
      <c r="Z4211" s="9"/>
      <c r="AA4211" s="14">
        <f t="shared" si="597"/>
        <v>0.75600000000000001</v>
      </c>
      <c r="AB4211" s="14">
        <f t="shared" si="598"/>
        <v>0.219</v>
      </c>
    </row>
    <row r="4212" spans="1:28" x14ac:dyDescent="0.25">
      <c r="A4212" s="10">
        <f t="shared" si="600"/>
        <v>45467</v>
      </c>
      <c r="B4212" s="11">
        <v>176</v>
      </c>
      <c r="C4212" s="11">
        <v>800</v>
      </c>
      <c r="D4212" s="12">
        <v>684.33333333333303</v>
      </c>
      <c r="E4212" s="9">
        <v>63.96</v>
      </c>
      <c r="F4212" s="9">
        <f t="shared" si="599"/>
        <v>0</v>
      </c>
      <c r="G4212" s="9">
        <v>0.5</v>
      </c>
      <c r="H4212" s="9">
        <v>4.03</v>
      </c>
      <c r="I4212" s="9"/>
      <c r="J4212" s="9">
        <v>6.6870000000000003</v>
      </c>
      <c r="K4212" s="9">
        <v>70.2</v>
      </c>
      <c r="L4212" s="9">
        <v>0.24</v>
      </c>
      <c r="M4212" s="9">
        <v>0.2792</v>
      </c>
      <c r="N4212" s="9">
        <v>0</v>
      </c>
      <c r="O4212" s="9">
        <v>361.9</v>
      </c>
      <c r="P4212" s="9"/>
      <c r="Q4212" s="9"/>
      <c r="R4212" s="9"/>
      <c r="T4212">
        <f t="shared" si="594"/>
        <v>1760800</v>
      </c>
      <c r="U4212">
        <v>515.70000000000005</v>
      </c>
      <c r="V4212">
        <f t="shared" si="592"/>
        <v>361.9</v>
      </c>
      <c r="W4212" t="str">
        <f t="shared" si="595"/>
        <v/>
      </c>
      <c r="X4212" t="str">
        <f t="shared" si="596"/>
        <v/>
      </c>
      <c r="Y4212" t="str">
        <f t="shared" si="593"/>
        <v/>
      </c>
      <c r="Z4212" s="9"/>
      <c r="AA4212" s="14">
        <f t="shared" si="597"/>
        <v>0.68799999999999994</v>
      </c>
      <c r="AB4212" s="14">
        <f t="shared" si="598"/>
        <v>0.29199999999999998</v>
      </c>
    </row>
    <row r="4213" spans="1:28" x14ac:dyDescent="0.25">
      <c r="A4213" s="10">
        <f t="shared" si="600"/>
        <v>45467</v>
      </c>
      <c r="B4213" s="11">
        <v>176</v>
      </c>
      <c r="C4213" s="11">
        <v>900</v>
      </c>
      <c r="D4213" s="12">
        <v>684.375</v>
      </c>
      <c r="E4213" s="9">
        <v>63.26</v>
      </c>
      <c r="F4213" s="9">
        <f t="shared" si="599"/>
        <v>0</v>
      </c>
      <c r="G4213" s="9">
        <v>0.5</v>
      </c>
      <c r="H4213" s="9">
        <v>3.52</v>
      </c>
      <c r="I4213" s="9"/>
      <c r="J4213" s="9">
        <v>7.6189999999999998</v>
      </c>
      <c r="K4213" s="9">
        <v>66.900000000000006</v>
      </c>
      <c r="L4213" s="9">
        <v>0.24</v>
      </c>
      <c r="M4213" s="9">
        <v>0.2792</v>
      </c>
      <c r="N4213" s="9">
        <v>0</v>
      </c>
      <c r="O4213" s="9">
        <v>565.6</v>
      </c>
      <c r="P4213" s="9"/>
      <c r="Q4213" s="9"/>
      <c r="R4213" s="9"/>
      <c r="T4213">
        <f t="shared" si="594"/>
        <v>1760900</v>
      </c>
      <c r="U4213">
        <v>682</v>
      </c>
      <c r="V4213">
        <f t="shared" si="592"/>
        <v>565.6</v>
      </c>
      <c r="W4213" t="str">
        <f t="shared" si="595"/>
        <v/>
      </c>
      <c r="X4213" t="str">
        <f t="shared" si="596"/>
        <v/>
      </c>
      <c r="Y4213" t="str">
        <f t="shared" si="593"/>
        <v/>
      </c>
      <c r="Z4213" s="9"/>
      <c r="AA4213" s="14">
        <f t="shared" si="597"/>
        <v>0.69899999999999995</v>
      </c>
      <c r="AB4213" s="14">
        <f t="shared" si="598"/>
        <v>0.34599999999999997</v>
      </c>
    </row>
    <row r="4214" spans="1:28" x14ac:dyDescent="0.25">
      <c r="A4214" s="10">
        <f t="shared" si="600"/>
        <v>45467</v>
      </c>
      <c r="B4214" s="11">
        <v>176</v>
      </c>
      <c r="C4214" s="11">
        <v>1000</v>
      </c>
      <c r="D4214" s="12">
        <v>684.41666666666697</v>
      </c>
      <c r="E4214" s="9">
        <v>63.61</v>
      </c>
      <c r="F4214" s="9">
        <f t="shared" si="599"/>
        <v>0</v>
      </c>
      <c r="G4214" s="9">
        <v>0.5</v>
      </c>
      <c r="H4214" s="9">
        <v>4.53</v>
      </c>
      <c r="I4214" s="9"/>
      <c r="J4214" s="9">
        <v>8.0950000000000006</v>
      </c>
      <c r="K4214" s="9">
        <v>65.7</v>
      </c>
      <c r="L4214" s="9">
        <v>0.24</v>
      </c>
      <c r="M4214" s="9">
        <v>0.2792</v>
      </c>
      <c r="N4214" s="9">
        <v>0</v>
      </c>
      <c r="O4214" s="9">
        <v>364.4</v>
      </c>
      <c r="P4214" s="9"/>
      <c r="Q4214" s="9"/>
      <c r="R4214" s="9"/>
      <c r="T4214">
        <f t="shared" si="594"/>
        <v>1761000</v>
      </c>
      <c r="U4214">
        <v>822.3</v>
      </c>
      <c r="V4214">
        <f t="shared" si="592"/>
        <v>364.4</v>
      </c>
      <c r="W4214" t="str">
        <f t="shared" si="595"/>
        <v/>
      </c>
      <c r="X4214" t="str">
        <f t="shared" si="596"/>
        <v/>
      </c>
      <c r="Y4214" t="str">
        <f t="shared" si="593"/>
        <v/>
      </c>
      <c r="Z4214" s="9"/>
      <c r="AA4214" s="14">
        <f t="shared" si="597"/>
        <v>0.70899999999999996</v>
      </c>
      <c r="AB4214" s="14">
        <f t="shared" si="598"/>
        <v>0.37</v>
      </c>
    </row>
    <row r="4215" spans="1:28" x14ac:dyDescent="0.25">
      <c r="A4215" s="10">
        <f t="shared" si="600"/>
        <v>45467</v>
      </c>
      <c r="B4215" s="11">
        <v>176</v>
      </c>
      <c r="C4215" s="11">
        <v>1100</v>
      </c>
      <c r="D4215" s="12">
        <v>684.45833333333303</v>
      </c>
      <c r="E4215" s="9">
        <v>64.19</v>
      </c>
      <c r="F4215" s="9">
        <f t="shared" si="599"/>
        <v>0.18999999999999773</v>
      </c>
      <c r="G4215" s="9">
        <v>1.01</v>
      </c>
      <c r="H4215" s="9">
        <v>4.03</v>
      </c>
      <c r="I4215" s="9"/>
      <c r="J4215" s="9">
        <v>10.59</v>
      </c>
      <c r="K4215" s="9">
        <v>60.3</v>
      </c>
      <c r="L4215" s="9">
        <v>0.24</v>
      </c>
      <c r="M4215" s="9">
        <v>0.27850000000000003</v>
      </c>
      <c r="N4215" s="9">
        <v>0</v>
      </c>
      <c r="O4215" s="9">
        <v>638.1</v>
      </c>
      <c r="P4215" s="9"/>
      <c r="Q4215" s="9"/>
      <c r="R4215" s="9"/>
      <c r="T4215">
        <f t="shared" si="594"/>
        <v>1761100</v>
      </c>
      <c r="U4215">
        <v>925.5</v>
      </c>
      <c r="V4215">
        <f t="shared" si="592"/>
        <v>638.1</v>
      </c>
      <c r="W4215" t="str">
        <f t="shared" si="595"/>
        <v/>
      </c>
      <c r="X4215" t="str">
        <f t="shared" si="596"/>
        <v/>
      </c>
      <c r="Y4215" t="str">
        <f t="shared" si="593"/>
        <v/>
      </c>
      <c r="Z4215" s="9"/>
      <c r="AA4215" s="14">
        <f t="shared" si="597"/>
        <v>0.77</v>
      </c>
      <c r="AB4215" s="14">
        <f t="shared" si="598"/>
        <v>0.50700000000000001</v>
      </c>
    </row>
    <row r="4216" spans="1:28" x14ac:dyDescent="0.25">
      <c r="A4216" s="10">
        <f t="shared" si="600"/>
        <v>45467</v>
      </c>
      <c r="B4216" s="11">
        <v>176</v>
      </c>
      <c r="C4216" s="11">
        <v>1200</v>
      </c>
      <c r="D4216" s="12">
        <v>684.5</v>
      </c>
      <c r="E4216" s="9">
        <v>64.900000000000006</v>
      </c>
      <c r="F4216" s="9">
        <f t="shared" si="599"/>
        <v>0.90000000000000568</v>
      </c>
      <c r="G4216" s="9">
        <v>1.01</v>
      </c>
      <c r="H4216" s="9">
        <v>4.53</v>
      </c>
      <c r="I4216" s="9"/>
      <c r="J4216" s="9">
        <v>11.662000000000001</v>
      </c>
      <c r="K4216" s="9">
        <v>54.9</v>
      </c>
      <c r="L4216" s="9">
        <v>0.24</v>
      </c>
      <c r="M4216" s="9">
        <v>0.27850000000000003</v>
      </c>
      <c r="N4216" s="9">
        <v>0</v>
      </c>
      <c r="O4216" s="9">
        <v>630.6</v>
      </c>
      <c r="P4216" s="9"/>
      <c r="Q4216" s="9"/>
      <c r="R4216" s="9"/>
      <c r="T4216">
        <f t="shared" si="594"/>
        <v>1761200</v>
      </c>
      <c r="U4216">
        <v>983.8</v>
      </c>
      <c r="V4216">
        <f t="shared" si="592"/>
        <v>630.6</v>
      </c>
      <c r="W4216" t="str">
        <f t="shared" si="595"/>
        <v/>
      </c>
      <c r="X4216" t="str">
        <f t="shared" si="596"/>
        <v/>
      </c>
      <c r="Y4216" t="str">
        <f t="shared" si="593"/>
        <v/>
      </c>
      <c r="Z4216" s="9"/>
      <c r="AA4216" s="14">
        <f t="shared" si="597"/>
        <v>0.753</v>
      </c>
      <c r="AB4216" s="14">
        <f t="shared" si="598"/>
        <v>0.61899999999999999</v>
      </c>
    </row>
    <row r="4217" spans="1:28" x14ac:dyDescent="0.25">
      <c r="A4217" s="10">
        <f t="shared" si="600"/>
        <v>45467</v>
      </c>
      <c r="B4217" s="11">
        <v>176</v>
      </c>
      <c r="C4217" s="11">
        <v>1300</v>
      </c>
      <c r="D4217" s="12">
        <v>684.54166666666697</v>
      </c>
      <c r="E4217" s="9">
        <v>63.84</v>
      </c>
      <c r="F4217" s="9">
        <f t="shared" si="599"/>
        <v>0</v>
      </c>
      <c r="G4217" s="9">
        <v>1.51</v>
      </c>
      <c r="H4217" s="9">
        <v>6.04</v>
      </c>
      <c r="I4217" s="9"/>
      <c r="J4217" s="9">
        <v>13.786</v>
      </c>
      <c r="K4217" s="9">
        <v>48.4</v>
      </c>
      <c r="L4217" s="9">
        <v>0.24</v>
      </c>
      <c r="M4217" s="9">
        <v>0.2777</v>
      </c>
      <c r="N4217" s="9">
        <v>0</v>
      </c>
      <c r="O4217" s="9">
        <v>935.6</v>
      </c>
      <c r="P4217" s="9"/>
      <c r="Q4217" s="9"/>
      <c r="R4217" s="9"/>
      <c r="T4217">
        <f t="shared" si="594"/>
        <v>1761300</v>
      </c>
      <c r="U4217">
        <v>992.7</v>
      </c>
      <c r="V4217">
        <f t="shared" si="592"/>
        <v>935.6</v>
      </c>
      <c r="W4217" t="str">
        <f t="shared" si="595"/>
        <v/>
      </c>
      <c r="X4217" t="str">
        <f t="shared" si="596"/>
        <v/>
      </c>
      <c r="Y4217" t="str">
        <f t="shared" si="593"/>
        <v/>
      </c>
      <c r="Z4217" s="9"/>
      <c r="AA4217" s="14">
        <f t="shared" si="597"/>
        <v>0.76300000000000001</v>
      </c>
      <c r="AB4217" s="14">
        <f t="shared" si="598"/>
        <v>0.81299999999999994</v>
      </c>
    </row>
    <row r="4218" spans="1:28" x14ac:dyDescent="0.25">
      <c r="A4218" s="10">
        <f t="shared" si="600"/>
        <v>45467</v>
      </c>
      <c r="B4218" s="11">
        <v>176</v>
      </c>
      <c r="C4218" s="11">
        <v>1400</v>
      </c>
      <c r="D4218" s="12">
        <v>684.58333333333303</v>
      </c>
      <c r="E4218" s="9">
        <v>63.73</v>
      </c>
      <c r="F4218" s="9">
        <f t="shared" si="599"/>
        <v>0</v>
      </c>
      <c r="G4218" s="9">
        <v>1.51</v>
      </c>
      <c r="H4218" s="9">
        <v>5.54</v>
      </c>
      <c r="I4218" s="9"/>
      <c r="J4218" s="9">
        <v>11.686</v>
      </c>
      <c r="K4218" s="9">
        <v>44.4</v>
      </c>
      <c r="L4218" s="9">
        <v>0.24</v>
      </c>
      <c r="M4218" s="9">
        <v>0.27700000000000002</v>
      </c>
      <c r="N4218" s="9">
        <v>0</v>
      </c>
      <c r="O4218" s="9">
        <v>769.4</v>
      </c>
      <c r="P4218" s="9"/>
      <c r="Q4218" s="9"/>
      <c r="R4218" s="9"/>
      <c r="T4218">
        <f t="shared" si="594"/>
        <v>1761400</v>
      </c>
      <c r="U4218">
        <v>951.8</v>
      </c>
      <c r="V4218">
        <f t="shared" si="592"/>
        <v>769.4</v>
      </c>
      <c r="W4218" t="str">
        <f t="shared" si="595"/>
        <v/>
      </c>
      <c r="X4218" t="str">
        <f t="shared" si="596"/>
        <v/>
      </c>
      <c r="Y4218" t="str">
        <f t="shared" si="593"/>
        <v/>
      </c>
      <c r="Z4218" s="9"/>
      <c r="AA4218" s="14">
        <f t="shared" si="597"/>
        <v>0.61</v>
      </c>
      <c r="AB4218" s="14">
        <f t="shared" si="598"/>
        <v>0.76400000000000001</v>
      </c>
    </row>
    <row r="4219" spans="1:28" x14ac:dyDescent="0.25">
      <c r="A4219" s="10">
        <f t="shared" si="600"/>
        <v>45467</v>
      </c>
      <c r="B4219" s="11">
        <v>176</v>
      </c>
      <c r="C4219" s="11">
        <v>1500</v>
      </c>
      <c r="D4219" s="12">
        <v>684.625</v>
      </c>
      <c r="E4219" s="9">
        <v>63.61</v>
      </c>
      <c r="F4219" s="9">
        <f t="shared" si="599"/>
        <v>0</v>
      </c>
      <c r="G4219" s="9">
        <v>1.01</v>
      </c>
      <c r="H4219" s="9">
        <v>4.53</v>
      </c>
      <c r="I4219" s="9"/>
      <c r="J4219" s="9">
        <v>15.247</v>
      </c>
      <c r="K4219" s="9">
        <v>47.3</v>
      </c>
      <c r="L4219" s="9">
        <v>0.2407</v>
      </c>
      <c r="M4219" s="9">
        <v>0.27629999999999999</v>
      </c>
      <c r="N4219" s="9">
        <v>0</v>
      </c>
      <c r="O4219" s="9">
        <v>528.1</v>
      </c>
      <c r="P4219" s="9"/>
      <c r="Q4219" s="9"/>
      <c r="R4219" s="9"/>
      <c r="T4219">
        <f t="shared" si="594"/>
        <v>1761500</v>
      </c>
      <c r="U4219">
        <v>864</v>
      </c>
      <c r="V4219">
        <f t="shared" si="592"/>
        <v>528.1</v>
      </c>
      <c r="W4219" t="str">
        <f t="shared" si="595"/>
        <v/>
      </c>
      <c r="X4219" t="str">
        <f t="shared" si="596"/>
        <v/>
      </c>
      <c r="Y4219" t="str">
        <f t="shared" si="593"/>
        <v/>
      </c>
      <c r="Z4219" s="9"/>
      <c r="AA4219" s="14">
        <f t="shared" si="597"/>
        <v>0.81899999999999995</v>
      </c>
      <c r="AB4219" s="14">
        <f t="shared" si="598"/>
        <v>0.91300000000000003</v>
      </c>
    </row>
    <row r="4220" spans="1:28" x14ac:dyDescent="0.25">
      <c r="A4220" s="10">
        <f t="shared" si="600"/>
        <v>45467</v>
      </c>
      <c r="B4220" s="11">
        <v>176</v>
      </c>
      <c r="C4220" s="11">
        <v>1600</v>
      </c>
      <c r="D4220" s="12">
        <v>684.66666666666697</v>
      </c>
      <c r="E4220" s="9">
        <v>63.84</v>
      </c>
      <c r="F4220" s="9">
        <f t="shared" si="599"/>
        <v>0</v>
      </c>
      <c r="G4220" s="9">
        <v>2.0099999999999998</v>
      </c>
      <c r="H4220" s="9">
        <v>5.03</v>
      </c>
      <c r="I4220" s="9"/>
      <c r="J4220" s="9">
        <v>15.247</v>
      </c>
      <c r="K4220" s="9">
        <v>42.7</v>
      </c>
      <c r="L4220" s="9">
        <v>0.2407</v>
      </c>
      <c r="M4220" s="9">
        <v>0.27629999999999999</v>
      </c>
      <c r="N4220" s="9">
        <v>0</v>
      </c>
      <c r="O4220" s="9">
        <v>686.9</v>
      </c>
      <c r="P4220" s="9"/>
      <c r="Q4220" s="9"/>
      <c r="R4220" s="9"/>
      <c r="T4220">
        <f t="shared" si="594"/>
        <v>1761600</v>
      </c>
      <c r="U4220">
        <v>736</v>
      </c>
      <c r="V4220">
        <f t="shared" si="592"/>
        <v>686.9</v>
      </c>
      <c r="W4220" t="str">
        <f t="shared" si="595"/>
        <v/>
      </c>
      <c r="X4220" t="str">
        <f t="shared" si="596"/>
        <v/>
      </c>
      <c r="Y4220" t="str">
        <f t="shared" si="593"/>
        <v/>
      </c>
      <c r="Z4220" s="9"/>
      <c r="AA4220" s="14">
        <f t="shared" si="597"/>
        <v>0.74</v>
      </c>
      <c r="AB4220" s="14">
        <f t="shared" si="598"/>
        <v>0.99299999999999999</v>
      </c>
    </row>
    <row r="4221" spans="1:28" x14ac:dyDescent="0.25">
      <c r="A4221" s="10">
        <f t="shared" si="600"/>
        <v>45467</v>
      </c>
      <c r="B4221" s="11">
        <v>176</v>
      </c>
      <c r="C4221" s="11">
        <v>1700</v>
      </c>
      <c r="D4221" s="12">
        <v>684.70833333333303</v>
      </c>
      <c r="E4221" s="9">
        <v>63.26</v>
      </c>
      <c r="F4221" s="9">
        <f t="shared" si="599"/>
        <v>0</v>
      </c>
      <c r="G4221" s="9">
        <v>2.0099999999999998</v>
      </c>
      <c r="H4221" s="9">
        <v>6.04</v>
      </c>
      <c r="I4221" s="9"/>
      <c r="J4221" s="9">
        <v>13.064</v>
      </c>
      <c r="K4221" s="9">
        <v>42.3</v>
      </c>
      <c r="L4221" s="9">
        <v>0.2414</v>
      </c>
      <c r="M4221" s="9">
        <v>0.27629999999999999</v>
      </c>
      <c r="N4221" s="9">
        <v>0</v>
      </c>
      <c r="O4221" s="9">
        <v>501.9</v>
      </c>
      <c r="P4221" s="9"/>
      <c r="Q4221" s="9"/>
      <c r="R4221" s="9"/>
      <c r="T4221">
        <f t="shared" si="594"/>
        <v>1761700</v>
      </c>
      <c r="U4221">
        <v>577.20000000000005</v>
      </c>
      <c r="V4221">
        <f t="shared" ref="V4221:V4284" si="601">IF(O4221&lt;1,0,ROUND(O4221,1))</f>
        <v>501.9</v>
      </c>
      <c r="W4221" t="str">
        <f t="shared" si="595"/>
        <v/>
      </c>
      <c r="X4221" t="str">
        <f t="shared" si="596"/>
        <v/>
      </c>
      <c r="Y4221" t="str">
        <f t="shared" ref="Y4221:Y4284" si="602">IF(C4221=2400,ROUND(F4221/100,3),"")</f>
        <v/>
      </c>
      <c r="Z4221" s="9"/>
      <c r="AA4221" s="14">
        <f t="shared" si="597"/>
        <v>0.63600000000000001</v>
      </c>
      <c r="AB4221" s="14">
        <f t="shared" si="598"/>
        <v>0.86799999999999999</v>
      </c>
    </row>
    <row r="4222" spans="1:28" x14ac:dyDescent="0.25">
      <c r="A4222" s="10">
        <f t="shared" si="600"/>
        <v>45467</v>
      </c>
      <c r="B4222" s="11">
        <v>176</v>
      </c>
      <c r="C4222" s="11">
        <v>1800</v>
      </c>
      <c r="D4222" s="12">
        <v>684.75</v>
      </c>
      <c r="E4222" s="9">
        <v>63.26</v>
      </c>
      <c r="F4222" s="9">
        <f t="shared" si="599"/>
        <v>0</v>
      </c>
      <c r="G4222" s="9">
        <v>1.51</v>
      </c>
      <c r="H4222" s="9">
        <v>5.54</v>
      </c>
      <c r="I4222" s="9"/>
      <c r="J4222" s="9">
        <v>13.545999999999999</v>
      </c>
      <c r="K4222" s="9">
        <v>43.6</v>
      </c>
      <c r="L4222" s="9">
        <v>0.2407</v>
      </c>
      <c r="M4222" s="9">
        <v>0.27560000000000001</v>
      </c>
      <c r="N4222" s="9">
        <v>0</v>
      </c>
      <c r="O4222" s="9">
        <v>353.1</v>
      </c>
      <c r="P4222" s="9"/>
      <c r="Q4222" s="9"/>
      <c r="R4222" s="9"/>
      <c r="T4222">
        <f t="shared" si="594"/>
        <v>1761800</v>
      </c>
      <c r="U4222">
        <v>401</v>
      </c>
      <c r="V4222">
        <f t="shared" si="601"/>
        <v>353.1</v>
      </c>
      <c r="W4222" t="str">
        <f t="shared" si="595"/>
        <v/>
      </c>
      <c r="X4222" t="str">
        <f t="shared" si="596"/>
        <v/>
      </c>
      <c r="Y4222" t="str">
        <f t="shared" si="602"/>
        <v/>
      </c>
      <c r="Z4222" s="9"/>
      <c r="AA4222" s="14">
        <f t="shared" si="597"/>
        <v>0.67600000000000005</v>
      </c>
      <c r="AB4222" s="14">
        <f t="shared" si="598"/>
        <v>0.874</v>
      </c>
    </row>
    <row r="4223" spans="1:28" x14ac:dyDescent="0.25">
      <c r="A4223" s="10">
        <f t="shared" si="600"/>
        <v>45467</v>
      </c>
      <c r="B4223" s="11">
        <v>176</v>
      </c>
      <c r="C4223" s="11">
        <v>1900</v>
      </c>
      <c r="D4223" s="12">
        <v>684.79166666666697</v>
      </c>
      <c r="E4223" s="9">
        <v>63.02</v>
      </c>
      <c r="F4223" s="9">
        <f t="shared" si="599"/>
        <v>0</v>
      </c>
      <c r="G4223" s="9">
        <v>0.5</v>
      </c>
      <c r="H4223" s="9">
        <v>4.03</v>
      </c>
      <c r="I4223" s="9"/>
      <c r="J4223" s="9">
        <v>11.443</v>
      </c>
      <c r="K4223" s="9">
        <v>46.6</v>
      </c>
      <c r="L4223" s="9">
        <v>0.2407</v>
      </c>
      <c r="M4223" s="9">
        <v>0.27560000000000001</v>
      </c>
      <c r="N4223" s="9">
        <v>0</v>
      </c>
      <c r="O4223" s="9">
        <v>185.6</v>
      </c>
      <c r="P4223" s="9"/>
      <c r="Q4223" s="9"/>
      <c r="R4223" s="9"/>
      <c r="T4223">
        <f t="shared" si="594"/>
        <v>1761900</v>
      </c>
      <c r="U4223">
        <v>223.3</v>
      </c>
      <c r="V4223">
        <f t="shared" si="601"/>
        <v>185.6</v>
      </c>
      <c r="W4223" t="str">
        <f t="shared" si="595"/>
        <v/>
      </c>
      <c r="X4223" t="str">
        <f t="shared" si="596"/>
        <v/>
      </c>
      <c r="Y4223" t="str">
        <f t="shared" si="602"/>
        <v/>
      </c>
      <c r="Z4223" s="9"/>
      <c r="AA4223" s="14">
        <f t="shared" si="597"/>
        <v>0.63</v>
      </c>
      <c r="AB4223" s="14">
        <f t="shared" si="598"/>
        <v>0.72199999999999998</v>
      </c>
    </row>
    <row r="4224" spans="1:28" x14ac:dyDescent="0.25">
      <c r="A4224" s="10">
        <f t="shared" si="600"/>
        <v>45467</v>
      </c>
      <c r="B4224" s="11">
        <v>176</v>
      </c>
      <c r="C4224" s="11">
        <v>2000</v>
      </c>
      <c r="D4224" s="12">
        <v>684.83333333333303</v>
      </c>
      <c r="E4224" s="9">
        <v>63.49</v>
      </c>
      <c r="F4224" s="9">
        <f t="shared" si="599"/>
        <v>0</v>
      </c>
      <c r="G4224" s="9">
        <v>1.01</v>
      </c>
      <c r="H4224" s="9">
        <v>4.03</v>
      </c>
      <c r="I4224" s="9"/>
      <c r="J4224" s="9">
        <v>7.2930000000000001</v>
      </c>
      <c r="K4224" s="9">
        <v>52.3</v>
      </c>
      <c r="L4224" s="9">
        <v>0.2407</v>
      </c>
      <c r="M4224" s="9">
        <v>0.27560000000000001</v>
      </c>
      <c r="N4224" s="9">
        <v>0</v>
      </c>
      <c r="O4224" s="9">
        <v>28.1</v>
      </c>
      <c r="P4224" s="9"/>
      <c r="Q4224" s="9"/>
      <c r="R4224" s="9"/>
      <c r="T4224">
        <f t="shared" si="594"/>
        <v>1762000</v>
      </c>
      <c r="U4224">
        <v>67.5</v>
      </c>
      <c r="V4224">
        <f t="shared" si="601"/>
        <v>28.1</v>
      </c>
      <c r="W4224" t="str">
        <f t="shared" si="595"/>
        <v/>
      </c>
      <c r="X4224" t="str">
        <f t="shared" si="596"/>
        <v/>
      </c>
      <c r="Y4224" t="str">
        <f t="shared" si="602"/>
        <v/>
      </c>
      <c r="Z4224" s="9"/>
      <c r="AA4224" s="14">
        <f t="shared" si="597"/>
        <v>0.53400000000000003</v>
      </c>
      <c r="AB4224" s="14">
        <f t="shared" si="598"/>
        <v>0.48699999999999999</v>
      </c>
    </row>
    <row r="4225" spans="1:28" x14ac:dyDescent="0.25">
      <c r="A4225" s="10">
        <f t="shared" si="600"/>
        <v>45467</v>
      </c>
      <c r="B4225" s="11">
        <v>176</v>
      </c>
      <c r="C4225" s="11">
        <v>2100</v>
      </c>
      <c r="D4225" s="12">
        <v>684.875</v>
      </c>
      <c r="E4225" s="9">
        <v>63.37</v>
      </c>
      <c r="F4225" s="9">
        <f t="shared" si="599"/>
        <v>0</v>
      </c>
      <c r="G4225" s="9">
        <v>1.51</v>
      </c>
      <c r="H4225" s="9">
        <v>4.03</v>
      </c>
      <c r="I4225" s="9"/>
      <c r="J4225" s="9">
        <v>7.1159999999999997</v>
      </c>
      <c r="K4225" s="9">
        <v>55.9</v>
      </c>
      <c r="L4225" s="9">
        <v>0.2407</v>
      </c>
      <c r="M4225" s="9">
        <v>0.27560000000000001</v>
      </c>
      <c r="N4225" s="9">
        <v>0</v>
      </c>
      <c r="O4225" s="9">
        <v>0.6</v>
      </c>
      <c r="P4225" s="9"/>
      <c r="Q4225" s="9"/>
      <c r="R4225" s="9"/>
      <c r="T4225">
        <f t="shared" si="594"/>
        <v>1762100</v>
      </c>
      <c r="U4225">
        <v>0.8</v>
      </c>
      <c r="V4225">
        <f t="shared" si="601"/>
        <v>0</v>
      </c>
      <c r="W4225" t="str">
        <f t="shared" si="595"/>
        <v/>
      </c>
      <c r="X4225" t="str">
        <f t="shared" si="596"/>
        <v/>
      </c>
      <c r="Y4225" t="str">
        <f t="shared" si="602"/>
        <v/>
      </c>
      <c r="Z4225" s="9"/>
      <c r="AA4225" s="14">
        <f t="shared" si="597"/>
        <v>0.56399999999999995</v>
      </c>
      <c r="AB4225" s="14">
        <f t="shared" si="598"/>
        <v>0.44500000000000001</v>
      </c>
    </row>
    <row r="4226" spans="1:28" x14ac:dyDescent="0.25">
      <c r="A4226" s="10">
        <f t="shared" si="600"/>
        <v>45467</v>
      </c>
      <c r="B4226" s="11">
        <v>176</v>
      </c>
      <c r="C4226" s="11">
        <v>2200</v>
      </c>
      <c r="D4226" s="12">
        <v>684.91666666666697</v>
      </c>
      <c r="E4226" s="9">
        <v>63.49</v>
      </c>
      <c r="F4226" s="9">
        <f t="shared" si="599"/>
        <v>0</v>
      </c>
      <c r="G4226" s="9">
        <v>1.01</v>
      </c>
      <c r="H4226" s="9">
        <v>5.54</v>
      </c>
      <c r="I4226" s="9"/>
      <c r="J4226" s="9">
        <v>6.1529999999999996</v>
      </c>
      <c r="K4226" s="9">
        <v>61.7</v>
      </c>
      <c r="L4226" s="9">
        <v>0.24</v>
      </c>
      <c r="M4226" s="9">
        <v>0.27560000000000001</v>
      </c>
      <c r="N4226" s="9">
        <v>0</v>
      </c>
      <c r="O4226" s="9">
        <v>0.6</v>
      </c>
      <c r="P4226" s="9"/>
      <c r="Q4226" s="9"/>
      <c r="R4226" s="9"/>
      <c r="T4226">
        <f t="shared" si="594"/>
        <v>1762200</v>
      </c>
      <c r="U4226">
        <v>0</v>
      </c>
      <c r="V4226">
        <f t="shared" si="601"/>
        <v>0</v>
      </c>
      <c r="W4226" t="str">
        <f t="shared" si="595"/>
        <v/>
      </c>
      <c r="X4226" t="str">
        <f t="shared" si="596"/>
        <v/>
      </c>
      <c r="Y4226" t="str">
        <f t="shared" si="602"/>
        <v/>
      </c>
      <c r="Z4226" s="9"/>
      <c r="AA4226" s="14">
        <f t="shared" si="597"/>
        <v>0.58299999999999996</v>
      </c>
      <c r="AB4226" s="14">
        <f t="shared" si="598"/>
        <v>0.36199999999999999</v>
      </c>
    </row>
    <row r="4227" spans="1:28" x14ac:dyDescent="0.25">
      <c r="A4227" s="10">
        <f t="shared" si="600"/>
        <v>45467</v>
      </c>
      <c r="B4227" s="11">
        <v>176</v>
      </c>
      <c r="C4227" s="11">
        <v>2300</v>
      </c>
      <c r="D4227" s="12">
        <v>684.95833333333303</v>
      </c>
      <c r="E4227" s="9">
        <v>63.49</v>
      </c>
      <c r="F4227" s="9">
        <f t="shared" si="599"/>
        <v>0</v>
      </c>
      <c r="G4227" s="9">
        <v>1.51</v>
      </c>
      <c r="H4227" s="9">
        <v>4.53</v>
      </c>
      <c r="I4227" s="9"/>
      <c r="J4227" s="9">
        <v>4.7140000000000004</v>
      </c>
      <c r="K4227" s="9">
        <v>63.3</v>
      </c>
      <c r="L4227" s="9">
        <v>0.2407</v>
      </c>
      <c r="M4227" s="9">
        <v>0.27479999999999999</v>
      </c>
      <c r="N4227" s="9">
        <v>0</v>
      </c>
      <c r="O4227" s="9">
        <v>0.6</v>
      </c>
      <c r="P4227" s="9"/>
      <c r="Q4227" s="9"/>
      <c r="R4227" s="9"/>
      <c r="T4227">
        <f t="shared" si="594"/>
        <v>1762300</v>
      </c>
      <c r="U4227">
        <v>0</v>
      </c>
      <c r="V4227">
        <f t="shared" si="601"/>
        <v>0</v>
      </c>
      <c r="W4227" t="str">
        <f t="shared" si="595"/>
        <v/>
      </c>
      <c r="X4227" t="str">
        <f t="shared" si="596"/>
        <v/>
      </c>
      <c r="Y4227" t="str">
        <f t="shared" si="602"/>
        <v/>
      </c>
      <c r="Z4227" s="9"/>
      <c r="AA4227" s="14">
        <f t="shared" si="597"/>
        <v>0.54100000000000004</v>
      </c>
      <c r="AB4227" s="14">
        <f t="shared" si="598"/>
        <v>0.314</v>
      </c>
    </row>
    <row r="4228" spans="1:28" x14ac:dyDescent="0.25">
      <c r="A4228" s="10">
        <f t="shared" si="600"/>
        <v>45467</v>
      </c>
      <c r="B4228" s="11">
        <v>176</v>
      </c>
      <c r="C4228" s="11">
        <v>2400</v>
      </c>
      <c r="D4228" s="12">
        <v>685</v>
      </c>
      <c r="E4228" s="9">
        <v>63.61</v>
      </c>
      <c r="F4228" s="9">
        <f t="shared" si="599"/>
        <v>0</v>
      </c>
      <c r="G4228" s="9">
        <v>3.02</v>
      </c>
      <c r="H4228" s="9">
        <v>9.06</v>
      </c>
      <c r="I4228" s="9"/>
      <c r="J4228" s="9">
        <v>4.3239999999999998</v>
      </c>
      <c r="K4228" s="9">
        <v>73.400000000000006</v>
      </c>
      <c r="L4228" s="9">
        <v>0.24</v>
      </c>
      <c r="M4228" s="9">
        <v>0.27479999999999999</v>
      </c>
      <c r="N4228" s="9">
        <v>0</v>
      </c>
      <c r="O4228" s="9">
        <v>0.6</v>
      </c>
      <c r="P4228" s="9"/>
      <c r="Q4228" s="9"/>
      <c r="R4228" s="9"/>
      <c r="T4228">
        <f t="shared" si="594"/>
        <v>1762400</v>
      </c>
      <c r="U4228">
        <v>0</v>
      </c>
      <c r="V4228">
        <f t="shared" si="601"/>
        <v>0</v>
      </c>
      <c r="W4228">
        <f t="shared" si="595"/>
        <v>0.24</v>
      </c>
      <c r="X4228">
        <f t="shared" si="596"/>
        <v>0.27500000000000002</v>
      </c>
      <c r="Y4228">
        <f t="shared" si="602"/>
        <v>0</v>
      </c>
      <c r="Z4228" s="9"/>
      <c r="AA4228" s="14">
        <f t="shared" si="597"/>
        <v>0.61</v>
      </c>
      <c r="AB4228" s="14">
        <f t="shared" si="598"/>
        <v>0.221</v>
      </c>
    </row>
    <row r="4229" spans="1:28" x14ac:dyDescent="0.25">
      <c r="A4229" s="10">
        <f t="shared" si="600"/>
        <v>45468</v>
      </c>
      <c r="B4229" s="11">
        <v>177</v>
      </c>
      <c r="C4229" s="11">
        <v>100</v>
      </c>
      <c r="D4229" s="12">
        <v>685.04166666666697</v>
      </c>
      <c r="E4229" s="9">
        <v>63.61</v>
      </c>
      <c r="F4229" s="9">
        <f t="shared" si="599"/>
        <v>0</v>
      </c>
      <c r="G4229" s="9">
        <v>3.52</v>
      </c>
      <c r="H4229" s="9">
        <v>9.56</v>
      </c>
      <c r="I4229" s="9"/>
      <c r="J4229" s="9">
        <v>4.0890000000000004</v>
      </c>
      <c r="K4229" s="9">
        <v>87.9</v>
      </c>
      <c r="L4229" s="9">
        <v>0.24</v>
      </c>
      <c r="M4229" s="9">
        <v>0.27479999999999999</v>
      </c>
      <c r="N4229" s="9">
        <v>0</v>
      </c>
      <c r="O4229" s="9">
        <v>0.6</v>
      </c>
      <c r="P4229" s="9"/>
      <c r="Q4229" s="9"/>
      <c r="R4229" s="9"/>
      <c r="T4229">
        <f t="shared" ref="T4229:T4292" si="603">B4229*10000+C4229</f>
        <v>1770100</v>
      </c>
      <c r="U4229">
        <v>0</v>
      </c>
      <c r="V4229">
        <f t="shared" si="601"/>
        <v>0</v>
      </c>
      <c r="W4229" t="str">
        <f t="shared" ref="W4229:W4292" si="604">IF(C4229=2400,ROUND(L4229,3),"")</f>
        <v/>
      </c>
      <c r="X4229" t="str">
        <f t="shared" ref="X4229:X4292" si="605">IF(C4229=2400,ROUND(M4229,3),"")</f>
        <v/>
      </c>
      <c r="Y4229" t="str">
        <f t="shared" si="602"/>
        <v/>
      </c>
      <c r="Z4229" s="9"/>
      <c r="AA4229" s="14">
        <f t="shared" ref="AA4229:AA4292" si="606">ROUND((0.6105*(EXP((17.273*J4229)/(J4229+237.3))))*K4229/100,3)</f>
        <v>0.71899999999999997</v>
      </c>
      <c r="AB4229" s="14">
        <f t="shared" ref="AB4229:AB4292" si="607">ROUND(AA4229/K4229*(100-K4229),3)</f>
        <v>9.9000000000000005E-2</v>
      </c>
    </row>
    <row r="4230" spans="1:28" x14ac:dyDescent="0.25">
      <c r="A4230" s="10">
        <f t="shared" si="600"/>
        <v>45468</v>
      </c>
      <c r="B4230" s="11">
        <v>177</v>
      </c>
      <c r="C4230" s="11">
        <v>200</v>
      </c>
      <c r="D4230" s="12">
        <v>685.08333333333303</v>
      </c>
      <c r="E4230" s="9">
        <v>63.61</v>
      </c>
      <c r="F4230" s="9">
        <f t="shared" ref="F4230:F4293" si="608">IF(E4230&gt;F$2,E4230-F$2,0)</f>
        <v>0</v>
      </c>
      <c r="G4230" s="9">
        <v>2.52</v>
      </c>
      <c r="H4230" s="9">
        <v>7.05</v>
      </c>
      <c r="I4230" s="9"/>
      <c r="J4230" s="9">
        <v>4.3499999999999996</v>
      </c>
      <c r="K4230" s="9">
        <v>86.6</v>
      </c>
      <c r="L4230" s="9">
        <v>0.2392</v>
      </c>
      <c r="M4230" s="9">
        <v>0.27479999999999999</v>
      </c>
      <c r="N4230" s="9">
        <v>0</v>
      </c>
      <c r="O4230" s="9">
        <v>0.6</v>
      </c>
      <c r="P4230" s="9"/>
      <c r="Q4230" s="9"/>
      <c r="R4230" s="9"/>
      <c r="T4230">
        <f t="shared" si="603"/>
        <v>1770200</v>
      </c>
      <c r="U4230">
        <v>0</v>
      </c>
      <c r="V4230">
        <f t="shared" si="601"/>
        <v>0</v>
      </c>
      <c r="W4230" t="str">
        <f t="shared" si="604"/>
        <v/>
      </c>
      <c r="X4230" t="str">
        <f t="shared" si="605"/>
        <v/>
      </c>
      <c r="Y4230" t="str">
        <f t="shared" si="602"/>
        <v/>
      </c>
      <c r="Z4230" s="9"/>
      <c r="AA4230" s="14">
        <f t="shared" si="606"/>
        <v>0.72199999999999998</v>
      </c>
      <c r="AB4230" s="14">
        <f t="shared" si="607"/>
        <v>0.112</v>
      </c>
    </row>
    <row r="4231" spans="1:28" x14ac:dyDescent="0.25">
      <c r="A4231" s="10">
        <f t="shared" ref="A4231:A4294" si="609">A$5-1+B4231</f>
        <v>45468</v>
      </c>
      <c r="B4231" s="11">
        <v>177</v>
      </c>
      <c r="C4231" s="11">
        <v>300</v>
      </c>
      <c r="D4231" s="12">
        <v>685.125</v>
      </c>
      <c r="E4231" s="9">
        <v>63.49</v>
      </c>
      <c r="F4231" s="9">
        <f t="shared" si="608"/>
        <v>0</v>
      </c>
      <c r="G4231" s="9">
        <v>2.0099999999999998</v>
      </c>
      <c r="H4231" s="9">
        <v>5.03</v>
      </c>
      <c r="I4231" s="9"/>
      <c r="J4231" s="9">
        <v>4.4800000000000004</v>
      </c>
      <c r="K4231" s="9">
        <v>84.4</v>
      </c>
      <c r="L4231" s="9">
        <v>0.2392</v>
      </c>
      <c r="M4231" s="9">
        <v>0.27479999999999999</v>
      </c>
      <c r="N4231" s="9">
        <v>0</v>
      </c>
      <c r="O4231" s="9">
        <v>0.6</v>
      </c>
      <c r="P4231" s="9"/>
      <c r="Q4231" s="9"/>
      <c r="R4231" s="9"/>
      <c r="T4231">
        <f t="shared" si="603"/>
        <v>1770300</v>
      </c>
      <c r="U4231">
        <v>0</v>
      </c>
      <c r="V4231">
        <f t="shared" si="601"/>
        <v>0</v>
      </c>
      <c r="W4231" t="str">
        <f t="shared" si="604"/>
        <v/>
      </c>
      <c r="X4231" t="str">
        <f t="shared" si="605"/>
        <v/>
      </c>
      <c r="Y4231" t="str">
        <f t="shared" si="602"/>
        <v/>
      </c>
      <c r="Z4231" s="9"/>
      <c r="AA4231" s="14">
        <f t="shared" si="606"/>
        <v>0.71</v>
      </c>
      <c r="AB4231" s="14">
        <f t="shared" si="607"/>
        <v>0.13100000000000001</v>
      </c>
    </row>
    <row r="4232" spans="1:28" x14ac:dyDescent="0.25">
      <c r="A4232" s="10">
        <f t="shared" si="609"/>
        <v>45468</v>
      </c>
      <c r="B4232" s="11">
        <v>177</v>
      </c>
      <c r="C4232" s="11">
        <v>400</v>
      </c>
      <c r="D4232" s="12">
        <v>685.16666666666697</v>
      </c>
      <c r="E4232" s="9">
        <v>63.61</v>
      </c>
      <c r="F4232" s="9">
        <f t="shared" si="608"/>
        <v>0</v>
      </c>
      <c r="G4232" s="9">
        <v>2.0099999999999998</v>
      </c>
      <c r="H4232" s="9">
        <v>5.03</v>
      </c>
      <c r="I4232" s="9"/>
      <c r="J4232" s="9">
        <v>4.3499999999999996</v>
      </c>
      <c r="K4232" s="9">
        <v>84</v>
      </c>
      <c r="L4232" s="9">
        <v>0.2392</v>
      </c>
      <c r="M4232" s="9">
        <v>0.27410000000000001</v>
      </c>
      <c r="N4232" s="9">
        <v>0</v>
      </c>
      <c r="O4232" s="9">
        <v>1.9</v>
      </c>
      <c r="P4232" s="9"/>
      <c r="Q4232" s="9"/>
      <c r="R4232" s="9"/>
      <c r="T4232">
        <f t="shared" si="603"/>
        <v>1770400</v>
      </c>
      <c r="U4232">
        <v>0</v>
      </c>
      <c r="V4232">
        <f t="shared" si="601"/>
        <v>1.9</v>
      </c>
      <c r="W4232" t="str">
        <f t="shared" si="604"/>
        <v/>
      </c>
      <c r="X4232" t="str">
        <f t="shared" si="605"/>
        <v/>
      </c>
      <c r="Y4232" t="str">
        <f t="shared" si="602"/>
        <v/>
      </c>
      <c r="Z4232" s="9"/>
      <c r="AA4232" s="14">
        <f t="shared" si="606"/>
        <v>0.7</v>
      </c>
      <c r="AB4232" s="14">
        <f t="shared" si="607"/>
        <v>0.13300000000000001</v>
      </c>
    </row>
    <row r="4233" spans="1:28" x14ac:dyDescent="0.25">
      <c r="A4233" s="10">
        <f t="shared" si="609"/>
        <v>45468</v>
      </c>
      <c r="B4233" s="11">
        <v>177</v>
      </c>
      <c r="C4233" s="11">
        <v>500</v>
      </c>
      <c r="D4233" s="12">
        <v>685.20833333333303</v>
      </c>
      <c r="E4233" s="9">
        <v>63.73</v>
      </c>
      <c r="F4233" s="9">
        <f t="shared" si="608"/>
        <v>0</v>
      </c>
      <c r="G4233" s="9">
        <v>2.0099999999999998</v>
      </c>
      <c r="H4233" s="9">
        <v>5.54</v>
      </c>
      <c r="I4233" s="9"/>
      <c r="J4233" s="9">
        <v>4.5579999999999998</v>
      </c>
      <c r="K4233" s="9">
        <v>84</v>
      </c>
      <c r="L4233" s="9">
        <v>0.2392</v>
      </c>
      <c r="M4233" s="9">
        <v>0.27410000000000001</v>
      </c>
      <c r="N4233" s="9">
        <v>0</v>
      </c>
      <c r="O4233" s="9">
        <v>11.9</v>
      </c>
      <c r="P4233" s="9"/>
      <c r="Q4233" s="9"/>
      <c r="R4233" s="9"/>
      <c r="T4233">
        <f t="shared" si="603"/>
        <v>1770500</v>
      </c>
      <c r="U4233">
        <v>28</v>
      </c>
      <c r="V4233">
        <f t="shared" si="601"/>
        <v>11.9</v>
      </c>
      <c r="W4233" t="str">
        <f t="shared" si="604"/>
        <v/>
      </c>
      <c r="X4233" t="str">
        <f t="shared" si="605"/>
        <v/>
      </c>
      <c r="Y4233" t="str">
        <f t="shared" si="602"/>
        <v/>
      </c>
      <c r="Z4233" s="9"/>
      <c r="AA4233" s="14">
        <f t="shared" si="606"/>
        <v>0.71</v>
      </c>
      <c r="AB4233" s="14">
        <f t="shared" si="607"/>
        <v>0.13500000000000001</v>
      </c>
    </row>
    <row r="4234" spans="1:28" x14ac:dyDescent="0.25">
      <c r="A4234" s="10">
        <f t="shared" si="609"/>
        <v>45468</v>
      </c>
      <c r="B4234" s="11">
        <v>177</v>
      </c>
      <c r="C4234" s="11">
        <v>600</v>
      </c>
      <c r="D4234" s="12">
        <v>685.25</v>
      </c>
      <c r="E4234" s="9">
        <v>63.26</v>
      </c>
      <c r="F4234" s="9">
        <f t="shared" si="608"/>
        <v>0</v>
      </c>
      <c r="G4234" s="9">
        <v>1.01</v>
      </c>
      <c r="H4234" s="9">
        <v>4.53</v>
      </c>
      <c r="I4234" s="9"/>
      <c r="J4234" s="9">
        <v>7.3179999999999996</v>
      </c>
      <c r="K4234" s="9">
        <v>81.099999999999994</v>
      </c>
      <c r="L4234" s="9">
        <v>0.2392</v>
      </c>
      <c r="M4234" s="9">
        <v>0.27479999999999999</v>
      </c>
      <c r="N4234" s="9">
        <v>0</v>
      </c>
      <c r="O4234" s="9">
        <v>174.4</v>
      </c>
      <c r="P4234" s="9"/>
      <c r="Q4234" s="9"/>
      <c r="R4234" s="9"/>
      <c r="T4234">
        <f t="shared" si="603"/>
        <v>1770600</v>
      </c>
      <c r="U4234">
        <v>162.80000000000001</v>
      </c>
      <c r="V4234">
        <f t="shared" si="601"/>
        <v>174.4</v>
      </c>
      <c r="W4234" t="str">
        <f t="shared" si="604"/>
        <v/>
      </c>
      <c r="X4234" t="str">
        <f t="shared" si="605"/>
        <v/>
      </c>
      <c r="Y4234" t="str">
        <f t="shared" si="602"/>
        <v/>
      </c>
      <c r="Z4234" s="9"/>
      <c r="AA4234" s="14">
        <f t="shared" si="606"/>
        <v>0.83</v>
      </c>
      <c r="AB4234" s="14">
        <f t="shared" si="607"/>
        <v>0.193</v>
      </c>
    </row>
    <row r="4235" spans="1:28" x14ac:dyDescent="0.25">
      <c r="A4235" s="10">
        <f t="shared" si="609"/>
        <v>45468</v>
      </c>
      <c r="B4235" s="11">
        <v>177</v>
      </c>
      <c r="C4235" s="11">
        <v>700</v>
      </c>
      <c r="D4235" s="12">
        <v>685.29166666666697</v>
      </c>
      <c r="E4235" s="9">
        <v>63.37</v>
      </c>
      <c r="F4235" s="9">
        <f t="shared" si="608"/>
        <v>0</v>
      </c>
      <c r="G4235" s="9">
        <v>0.5</v>
      </c>
      <c r="H4235" s="9">
        <v>3.52</v>
      </c>
      <c r="I4235" s="9"/>
      <c r="J4235" s="9">
        <v>9.2870000000000008</v>
      </c>
      <c r="K4235" s="9">
        <v>70.900000000000006</v>
      </c>
      <c r="L4235" s="9">
        <v>0.23849999999999999</v>
      </c>
      <c r="M4235" s="9">
        <v>0.27410000000000001</v>
      </c>
      <c r="N4235" s="9">
        <v>0</v>
      </c>
      <c r="O4235" s="9">
        <v>376.9</v>
      </c>
      <c r="P4235" s="9"/>
      <c r="Q4235" s="9"/>
      <c r="R4235" s="9"/>
      <c r="T4235">
        <f t="shared" si="603"/>
        <v>1770700</v>
      </c>
      <c r="U4235">
        <v>335.8</v>
      </c>
      <c r="V4235">
        <f t="shared" si="601"/>
        <v>376.9</v>
      </c>
      <c r="W4235" t="str">
        <f t="shared" si="604"/>
        <v/>
      </c>
      <c r="X4235" t="str">
        <f t="shared" si="605"/>
        <v/>
      </c>
      <c r="Y4235" t="str">
        <f t="shared" si="602"/>
        <v/>
      </c>
      <c r="Z4235" s="9"/>
      <c r="AA4235" s="14">
        <f t="shared" si="606"/>
        <v>0.83</v>
      </c>
      <c r="AB4235" s="14">
        <f t="shared" si="607"/>
        <v>0.34100000000000003</v>
      </c>
    </row>
    <row r="4236" spans="1:28" x14ac:dyDescent="0.25">
      <c r="A4236" s="10">
        <f t="shared" si="609"/>
        <v>45468</v>
      </c>
      <c r="B4236" s="11">
        <v>177</v>
      </c>
      <c r="C4236" s="11">
        <v>800</v>
      </c>
      <c r="D4236" s="12">
        <v>685.33333333333303</v>
      </c>
      <c r="E4236" s="9">
        <v>63.73</v>
      </c>
      <c r="F4236" s="9">
        <f t="shared" si="608"/>
        <v>0</v>
      </c>
      <c r="G4236" s="9">
        <v>1.01</v>
      </c>
      <c r="H4236" s="9">
        <v>4.03</v>
      </c>
      <c r="I4236" s="9"/>
      <c r="J4236" s="9">
        <v>11.492000000000001</v>
      </c>
      <c r="K4236" s="9">
        <v>68.5</v>
      </c>
      <c r="L4236" s="9">
        <v>0.23849999999999999</v>
      </c>
      <c r="M4236" s="9">
        <v>0.27410000000000001</v>
      </c>
      <c r="N4236" s="9">
        <v>0</v>
      </c>
      <c r="O4236" s="9">
        <v>333.1</v>
      </c>
      <c r="P4236" s="9"/>
      <c r="Q4236" s="9"/>
      <c r="R4236" s="9"/>
      <c r="T4236">
        <f t="shared" si="603"/>
        <v>1770800</v>
      </c>
      <c r="U4236">
        <v>514.5</v>
      </c>
      <c r="V4236">
        <f t="shared" si="601"/>
        <v>333.1</v>
      </c>
      <c r="W4236" t="str">
        <f t="shared" si="604"/>
        <v/>
      </c>
      <c r="X4236" t="str">
        <f t="shared" si="605"/>
        <v/>
      </c>
      <c r="Y4236" t="str">
        <f t="shared" si="602"/>
        <v/>
      </c>
      <c r="Z4236" s="9"/>
      <c r="AA4236" s="14">
        <f t="shared" si="606"/>
        <v>0.92900000000000005</v>
      </c>
      <c r="AB4236" s="14">
        <f t="shared" si="607"/>
        <v>0.42699999999999999</v>
      </c>
    </row>
    <row r="4237" spans="1:28" x14ac:dyDescent="0.25">
      <c r="A4237" s="10">
        <f t="shared" si="609"/>
        <v>45468</v>
      </c>
      <c r="B4237" s="11">
        <v>177</v>
      </c>
      <c r="C4237" s="11">
        <v>900</v>
      </c>
      <c r="D4237" s="12">
        <v>685.375</v>
      </c>
      <c r="E4237" s="9">
        <v>63.73</v>
      </c>
      <c r="F4237" s="9">
        <f t="shared" si="608"/>
        <v>0</v>
      </c>
      <c r="G4237" s="9">
        <v>1.01</v>
      </c>
      <c r="H4237" s="9">
        <v>4.53</v>
      </c>
      <c r="I4237" s="9"/>
      <c r="J4237" s="9">
        <v>13.233000000000001</v>
      </c>
      <c r="K4237" s="9">
        <v>58.7</v>
      </c>
      <c r="L4237" s="9">
        <v>0.23849999999999999</v>
      </c>
      <c r="M4237" s="9">
        <v>0.27410000000000001</v>
      </c>
      <c r="N4237" s="9">
        <v>0</v>
      </c>
      <c r="O4237" s="9">
        <v>641.9</v>
      </c>
      <c r="P4237" s="9"/>
      <c r="Q4237" s="9"/>
      <c r="R4237" s="9"/>
      <c r="T4237">
        <f t="shared" si="603"/>
        <v>1770900</v>
      </c>
      <c r="U4237">
        <v>681</v>
      </c>
      <c r="V4237">
        <f t="shared" si="601"/>
        <v>641.9</v>
      </c>
      <c r="W4237" t="str">
        <f t="shared" si="604"/>
        <v/>
      </c>
      <c r="X4237" t="str">
        <f t="shared" si="605"/>
        <v/>
      </c>
      <c r="Y4237" t="str">
        <f t="shared" si="602"/>
        <v/>
      </c>
      <c r="Z4237" s="9"/>
      <c r="AA4237" s="14">
        <f t="shared" si="606"/>
        <v>0.89200000000000002</v>
      </c>
      <c r="AB4237" s="14">
        <f t="shared" si="607"/>
        <v>0.628</v>
      </c>
    </row>
    <row r="4238" spans="1:28" x14ac:dyDescent="0.25">
      <c r="A4238" s="10">
        <f t="shared" si="609"/>
        <v>45468</v>
      </c>
      <c r="B4238" s="11">
        <v>177</v>
      </c>
      <c r="C4238" s="11">
        <v>1000</v>
      </c>
      <c r="D4238" s="12">
        <v>685.41666666666697</v>
      </c>
      <c r="E4238" s="9">
        <v>64.430000000000007</v>
      </c>
      <c r="F4238" s="9">
        <f t="shared" si="608"/>
        <v>0.43000000000000682</v>
      </c>
      <c r="G4238" s="9">
        <v>1.01</v>
      </c>
      <c r="H4238" s="9">
        <v>4.53</v>
      </c>
      <c r="I4238" s="9"/>
      <c r="J4238" s="9">
        <v>14.721</v>
      </c>
      <c r="K4238" s="9">
        <v>44.1</v>
      </c>
      <c r="L4238" s="9">
        <v>0.23780000000000001</v>
      </c>
      <c r="M4238" s="9">
        <v>0.27339999999999998</v>
      </c>
      <c r="N4238" s="9">
        <v>0</v>
      </c>
      <c r="O4238" s="9">
        <v>834.4</v>
      </c>
      <c r="P4238" s="9"/>
      <c r="Q4238" s="9"/>
      <c r="R4238" s="9"/>
      <c r="T4238">
        <f t="shared" si="603"/>
        <v>1771000</v>
      </c>
      <c r="U4238">
        <v>821.5</v>
      </c>
      <c r="V4238">
        <f t="shared" si="601"/>
        <v>834.4</v>
      </c>
      <c r="W4238" t="str">
        <f t="shared" si="604"/>
        <v/>
      </c>
      <c r="X4238" t="str">
        <f t="shared" si="605"/>
        <v/>
      </c>
      <c r="Y4238" t="str">
        <f t="shared" si="602"/>
        <v/>
      </c>
      <c r="Z4238" s="9"/>
      <c r="AA4238" s="14">
        <f t="shared" si="606"/>
        <v>0.73799999999999999</v>
      </c>
      <c r="AB4238" s="14">
        <f t="shared" si="607"/>
        <v>0.93500000000000005</v>
      </c>
    </row>
    <row r="4239" spans="1:28" x14ac:dyDescent="0.25">
      <c r="A4239" s="10">
        <f t="shared" si="609"/>
        <v>45468</v>
      </c>
      <c r="B4239" s="11">
        <v>177</v>
      </c>
      <c r="C4239" s="11">
        <v>1100</v>
      </c>
      <c r="D4239" s="12">
        <v>685.45833333333303</v>
      </c>
      <c r="E4239" s="9">
        <v>63.26</v>
      </c>
      <c r="F4239" s="9">
        <f t="shared" si="608"/>
        <v>0</v>
      </c>
      <c r="G4239" s="9">
        <v>1.51</v>
      </c>
      <c r="H4239" s="9">
        <v>5.03</v>
      </c>
      <c r="I4239" s="9"/>
      <c r="J4239" s="9">
        <v>16.152999999999999</v>
      </c>
      <c r="K4239" s="9">
        <v>40</v>
      </c>
      <c r="L4239" s="9">
        <v>0.23780000000000001</v>
      </c>
      <c r="M4239" s="9">
        <v>0.27339999999999998</v>
      </c>
      <c r="N4239" s="9">
        <v>0</v>
      </c>
      <c r="O4239" s="9">
        <v>925.6</v>
      </c>
      <c r="P4239" s="9"/>
      <c r="Q4239" s="9"/>
      <c r="R4239" s="9"/>
      <c r="T4239">
        <f t="shared" si="603"/>
        <v>1771100</v>
      </c>
      <c r="U4239">
        <v>925</v>
      </c>
      <c r="V4239">
        <f t="shared" si="601"/>
        <v>925.6</v>
      </c>
      <c r="W4239" t="str">
        <f t="shared" si="604"/>
        <v/>
      </c>
      <c r="X4239" t="str">
        <f t="shared" si="605"/>
        <v/>
      </c>
      <c r="Y4239" t="str">
        <f t="shared" si="602"/>
        <v/>
      </c>
      <c r="Z4239" s="9"/>
      <c r="AA4239" s="14">
        <f t="shared" si="606"/>
        <v>0.73399999999999999</v>
      </c>
      <c r="AB4239" s="14">
        <f t="shared" si="607"/>
        <v>1.101</v>
      </c>
    </row>
    <row r="4240" spans="1:28" x14ac:dyDescent="0.25">
      <c r="A4240" s="10">
        <f t="shared" si="609"/>
        <v>45468</v>
      </c>
      <c r="B4240" s="11">
        <v>177</v>
      </c>
      <c r="C4240" s="11">
        <v>1200</v>
      </c>
      <c r="D4240" s="12">
        <v>685.5</v>
      </c>
      <c r="E4240" s="9">
        <v>65.25</v>
      </c>
      <c r="F4240" s="9">
        <f t="shared" si="608"/>
        <v>1.25</v>
      </c>
      <c r="G4240" s="9">
        <v>1.51</v>
      </c>
      <c r="H4240" s="9">
        <v>5.54</v>
      </c>
      <c r="I4240" s="9"/>
      <c r="J4240" s="9">
        <v>18.484999999999999</v>
      </c>
      <c r="K4240" s="9">
        <v>39.200000000000003</v>
      </c>
      <c r="L4240" s="9">
        <v>0.23780000000000001</v>
      </c>
      <c r="M4240" s="9">
        <v>0.27189999999999998</v>
      </c>
      <c r="N4240" s="9">
        <v>0</v>
      </c>
      <c r="O4240" s="9">
        <v>898.1</v>
      </c>
      <c r="P4240" s="9"/>
      <c r="Q4240" s="9"/>
      <c r="R4240" s="9"/>
      <c r="T4240">
        <f t="shared" si="603"/>
        <v>1771200</v>
      </c>
      <c r="U4240">
        <v>983.2</v>
      </c>
      <c r="V4240">
        <f t="shared" si="601"/>
        <v>898.1</v>
      </c>
      <c r="W4240" t="str">
        <f t="shared" si="604"/>
        <v/>
      </c>
      <c r="X4240" t="str">
        <f t="shared" si="605"/>
        <v/>
      </c>
      <c r="Y4240" t="str">
        <f t="shared" si="602"/>
        <v/>
      </c>
      <c r="Z4240" s="9"/>
      <c r="AA4240" s="14">
        <f t="shared" si="606"/>
        <v>0.83399999999999996</v>
      </c>
      <c r="AB4240" s="14">
        <f t="shared" si="607"/>
        <v>1.294</v>
      </c>
    </row>
    <row r="4241" spans="1:28" x14ac:dyDescent="0.25">
      <c r="A4241" s="10">
        <f t="shared" si="609"/>
        <v>45468</v>
      </c>
      <c r="B4241" s="11">
        <v>177</v>
      </c>
      <c r="C4241" s="11">
        <v>1300</v>
      </c>
      <c r="D4241" s="12">
        <v>685.54166666666697</v>
      </c>
      <c r="E4241" s="9">
        <v>63.61</v>
      </c>
      <c r="F4241" s="9">
        <f t="shared" si="608"/>
        <v>0</v>
      </c>
      <c r="G4241" s="9">
        <v>1.51</v>
      </c>
      <c r="H4241" s="9">
        <v>5.03</v>
      </c>
      <c r="I4241" s="9"/>
      <c r="J4241" s="9">
        <v>17.582000000000001</v>
      </c>
      <c r="K4241" s="9">
        <v>41.5</v>
      </c>
      <c r="L4241" s="9">
        <v>0.23849999999999999</v>
      </c>
      <c r="M4241" s="9">
        <v>0.27189999999999998</v>
      </c>
      <c r="N4241" s="9">
        <v>0</v>
      </c>
      <c r="O4241" s="9">
        <v>758.1</v>
      </c>
      <c r="P4241" s="9"/>
      <c r="Q4241" s="9"/>
      <c r="R4241" s="9"/>
      <c r="T4241">
        <f t="shared" si="603"/>
        <v>1771300</v>
      </c>
      <c r="U4241">
        <v>992.3</v>
      </c>
      <c r="V4241">
        <f t="shared" si="601"/>
        <v>758.1</v>
      </c>
      <c r="W4241" t="str">
        <f t="shared" si="604"/>
        <v/>
      </c>
      <c r="X4241" t="str">
        <f t="shared" si="605"/>
        <v/>
      </c>
      <c r="Y4241" t="str">
        <f t="shared" si="602"/>
        <v/>
      </c>
      <c r="Z4241" s="9"/>
      <c r="AA4241" s="14">
        <f t="shared" si="606"/>
        <v>0.83399999999999996</v>
      </c>
      <c r="AB4241" s="14">
        <f t="shared" si="607"/>
        <v>1.1759999999999999</v>
      </c>
    </row>
    <row r="4242" spans="1:28" x14ac:dyDescent="0.25">
      <c r="A4242" s="10">
        <f t="shared" si="609"/>
        <v>45468</v>
      </c>
      <c r="B4242" s="11">
        <v>177</v>
      </c>
      <c r="C4242" s="11">
        <v>1400</v>
      </c>
      <c r="D4242" s="12">
        <v>685.58333333333303</v>
      </c>
      <c r="E4242" s="9">
        <v>63.61</v>
      </c>
      <c r="F4242" s="9">
        <f t="shared" si="608"/>
        <v>0</v>
      </c>
      <c r="G4242" s="9">
        <v>1.01</v>
      </c>
      <c r="H4242" s="9">
        <v>4.53</v>
      </c>
      <c r="I4242" s="9"/>
      <c r="J4242" s="9">
        <v>16.891999999999999</v>
      </c>
      <c r="K4242" s="9">
        <v>43.8</v>
      </c>
      <c r="L4242" s="9">
        <v>0.23849999999999999</v>
      </c>
      <c r="M4242" s="9">
        <v>0.2712</v>
      </c>
      <c r="N4242" s="9">
        <v>0</v>
      </c>
      <c r="O4242" s="9">
        <v>550.6</v>
      </c>
      <c r="P4242" s="9"/>
      <c r="Q4242" s="9"/>
      <c r="R4242" s="9"/>
      <c r="T4242">
        <f t="shared" si="603"/>
        <v>1771400</v>
      </c>
      <c r="U4242">
        <v>951.5</v>
      </c>
      <c r="V4242">
        <f t="shared" si="601"/>
        <v>550.6</v>
      </c>
      <c r="W4242" t="str">
        <f t="shared" si="604"/>
        <v/>
      </c>
      <c r="X4242" t="str">
        <f t="shared" si="605"/>
        <v/>
      </c>
      <c r="Y4242" t="str">
        <f t="shared" si="602"/>
        <v/>
      </c>
      <c r="Z4242" s="9"/>
      <c r="AA4242" s="14">
        <f t="shared" si="606"/>
        <v>0.84299999999999997</v>
      </c>
      <c r="AB4242" s="14">
        <f t="shared" si="607"/>
        <v>1.0820000000000001</v>
      </c>
    </row>
    <row r="4243" spans="1:28" x14ac:dyDescent="0.25">
      <c r="A4243" s="10">
        <f t="shared" si="609"/>
        <v>45468</v>
      </c>
      <c r="B4243" s="11">
        <v>177</v>
      </c>
      <c r="C4243" s="11">
        <v>1500</v>
      </c>
      <c r="D4243" s="12">
        <v>685.625</v>
      </c>
      <c r="E4243" s="9">
        <v>63.26</v>
      </c>
      <c r="F4243" s="9">
        <f t="shared" si="608"/>
        <v>0</v>
      </c>
      <c r="G4243" s="9">
        <v>1.01</v>
      </c>
      <c r="H4243" s="9">
        <v>4.03</v>
      </c>
      <c r="I4243" s="9"/>
      <c r="J4243" s="9">
        <v>18.414000000000001</v>
      </c>
      <c r="K4243" s="9">
        <v>44.5</v>
      </c>
      <c r="L4243" s="9">
        <v>0.23849999999999999</v>
      </c>
      <c r="M4243" s="9">
        <v>0.2712</v>
      </c>
      <c r="N4243" s="9">
        <v>0</v>
      </c>
      <c r="O4243" s="9">
        <v>650.6</v>
      </c>
      <c r="P4243" s="9"/>
      <c r="Q4243" s="9"/>
      <c r="R4243" s="9"/>
      <c r="T4243">
        <f t="shared" si="603"/>
        <v>1771500</v>
      </c>
      <c r="U4243">
        <v>863.5</v>
      </c>
      <c r="V4243">
        <f t="shared" si="601"/>
        <v>650.6</v>
      </c>
      <c r="W4243" t="str">
        <f t="shared" si="604"/>
        <v/>
      </c>
      <c r="X4243" t="str">
        <f t="shared" si="605"/>
        <v/>
      </c>
      <c r="Y4243" t="str">
        <f t="shared" si="602"/>
        <v/>
      </c>
      <c r="Z4243" s="9"/>
      <c r="AA4243" s="14">
        <f t="shared" si="606"/>
        <v>0.94199999999999995</v>
      </c>
      <c r="AB4243" s="14">
        <f t="shared" si="607"/>
        <v>1.175</v>
      </c>
    </row>
    <row r="4244" spans="1:28" x14ac:dyDescent="0.25">
      <c r="A4244" s="10">
        <f t="shared" si="609"/>
        <v>45468</v>
      </c>
      <c r="B4244" s="11">
        <v>177</v>
      </c>
      <c r="C4244" s="11">
        <v>1600</v>
      </c>
      <c r="D4244" s="12">
        <v>685.66666666666697</v>
      </c>
      <c r="E4244" s="9">
        <v>63.02</v>
      </c>
      <c r="F4244" s="9">
        <f t="shared" si="608"/>
        <v>0</v>
      </c>
      <c r="G4244" s="9">
        <v>1.01</v>
      </c>
      <c r="H4244" s="9">
        <v>4.03</v>
      </c>
      <c r="I4244" s="9"/>
      <c r="J4244" s="9">
        <v>20.030999999999999</v>
      </c>
      <c r="K4244" s="9">
        <v>41.5</v>
      </c>
      <c r="L4244" s="9">
        <v>0.2392</v>
      </c>
      <c r="M4244" s="9">
        <v>0.27050000000000002</v>
      </c>
      <c r="N4244" s="9">
        <v>0</v>
      </c>
      <c r="O4244" s="9">
        <v>591.9</v>
      </c>
      <c r="P4244" s="9"/>
      <c r="Q4244" s="9"/>
      <c r="R4244" s="9"/>
      <c r="T4244">
        <f t="shared" si="603"/>
        <v>1771600</v>
      </c>
      <c r="U4244">
        <v>735.7</v>
      </c>
      <c r="V4244">
        <f t="shared" si="601"/>
        <v>591.9</v>
      </c>
      <c r="W4244" t="str">
        <f t="shared" si="604"/>
        <v/>
      </c>
      <c r="X4244" t="str">
        <f t="shared" si="605"/>
        <v/>
      </c>
      <c r="Y4244" t="str">
        <f t="shared" si="602"/>
        <v/>
      </c>
      <c r="Z4244" s="9"/>
      <c r="AA4244" s="14">
        <f t="shared" si="606"/>
        <v>0.97199999999999998</v>
      </c>
      <c r="AB4244" s="14">
        <f t="shared" si="607"/>
        <v>1.37</v>
      </c>
    </row>
    <row r="4245" spans="1:28" x14ac:dyDescent="0.25">
      <c r="A4245" s="10">
        <f t="shared" si="609"/>
        <v>45468</v>
      </c>
      <c r="B4245" s="11">
        <v>177</v>
      </c>
      <c r="C4245" s="11">
        <v>1700</v>
      </c>
      <c r="D4245" s="12">
        <v>685.70833333333303</v>
      </c>
      <c r="E4245" s="9">
        <v>63.14</v>
      </c>
      <c r="F4245" s="9">
        <f t="shared" si="608"/>
        <v>0</v>
      </c>
      <c r="G4245" s="9">
        <v>1.01</v>
      </c>
      <c r="H4245" s="9">
        <v>4.03</v>
      </c>
      <c r="I4245" s="9"/>
      <c r="J4245" s="9">
        <v>18.866</v>
      </c>
      <c r="K4245" s="9">
        <v>38.200000000000003</v>
      </c>
      <c r="L4245" s="9">
        <v>0.2392</v>
      </c>
      <c r="M4245" s="9">
        <v>0.27050000000000002</v>
      </c>
      <c r="N4245" s="9">
        <v>0</v>
      </c>
      <c r="O4245" s="9">
        <v>518.1</v>
      </c>
      <c r="P4245" s="9"/>
      <c r="Q4245" s="9"/>
      <c r="R4245" s="9"/>
      <c r="T4245">
        <f t="shared" si="603"/>
        <v>1771700</v>
      </c>
      <c r="U4245">
        <v>577.29999999999995</v>
      </c>
      <c r="V4245">
        <f t="shared" si="601"/>
        <v>518.1</v>
      </c>
      <c r="W4245" t="str">
        <f t="shared" si="604"/>
        <v/>
      </c>
      <c r="X4245" t="str">
        <f t="shared" si="605"/>
        <v/>
      </c>
      <c r="Y4245" t="str">
        <f t="shared" si="602"/>
        <v/>
      </c>
      <c r="Z4245" s="9"/>
      <c r="AA4245" s="14">
        <f t="shared" si="606"/>
        <v>0.83199999999999996</v>
      </c>
      <c r="AB4245" s="14">
        <f t="shared" si="607"/>
        <v>1.3460000000000001</v>
      </c>
    </row>
    <row r="4246" spans="1:28" x14ac:dyDescent="0.25">
      <c r="A4246" s="10">
        <f t="shared" si="609"/>
        <v>45468</v>
      </c>
      <c r="B4246" s="11">
        <v>177</v>
      </c>
      <c r="C4246" s="11">
        <v>1800</v>
      </c>
      <c r="D4246" s="12">
        <v>685.75</v>
      </c>
      <c r="E4246" s="9">
        <v>62.91</v>
      </c>
      <c r="F4246" s="9">
        <f t="shared" si="608"/>
        <v>0</v>
      </c>
      <c r="G4246" s="9">
        <v>0.5</v>
      </c>
      <c r="H4246" s="9">
        <v>4.53</v>
      </c>
      <c r="I4246" s="9"/>
      <c r="J4246" s="9">
        <v>17.843</v>
      </c>
      <c r="K4246" s="9">
        <v>40.6</v>
      </c>
      <c r="L4246" s="9">
        <v>0.2392</v>
      </c>
      <c r="M4246" s="9">
        <v>0.26979999999999998</v>
      </c>
      <c r="N4246" s="9">
        <v>0</v>
      </c>
      <c r="O4246" s="9">
        <v>263.10000000000002</v>
      </c>
      <c r="P4246" s="9"/>
      <c r="Q4246" s="9"/>
      <c r="R4246" s="9"/>
      <c r="T4246">
        <f t="shared" si="603"/>
        <v>1771800</v>
      </c>
      <c r="U4246">
        <v>401</v>
      </c>
      <c r="V4246">
        <f t="shared" si="601"/>
        <v>263.10000000000002</v>
      </c>
      <c r="W4246" t="str">
        <f t="shared" si="604"/>
        <v/>
      </c>
      <c r="X4246" t="str">
        <f t="shared" si="605"/>
        <v/>
      </c>
      <c r="Y4246" t="str">
        <f t="shared" si="602"/>
        <v/>
      </c>
      <c r="Z4246" s="9"/>
      <c r="AA4246" s="14">
        <f t="shared" si="606"/>
        <v>0.83</v>
      </c>
      <c r="AB4246" s="14">
        <f t="shared" si="607"/>
        <v>1.214</v>
      </c>
    </row>
    <row r="4247" spans="1:28" x14ac:dyDescent="0.25">
      <c r="A4247" s="10">
        <f t="shared" si="609"/>
        <v>45468</v>
      </c>
      <c r="B4247" s="11">
        <v>177</v>
      </c>
      <c r="C4247" s="11">
        <v>1900</v>
      </c>
      <c r="D4247" s="12">
        <v>685.79166666666697</v>
      </c>
      <c r="E4247" s="9">
        <v>62.91</v>
      </c>
      <c r="F4247" s="9">
        <f t="shared" si="608"/>
        <v>0</v>
      </c>
      <c r="G4247" s="9">
        <v>0</v>
      </c>
      <c r="H4247" s="9">
        <v>2.52</v>
      </c>
      <c r="I4247" s="9"/>
      <c r="J4247" s="9">
        <v>11.929</v>
      </c>
      <c r="K4247" s="9">
        <v>47.8</v>
      </c>
      <c r="L4247" s="9">
        <v>0.2392</v>
      </c>
      <c r="M4247" s="9">
        <v>0.26900000000000002</v>
      </c>
      <c r="N4247" s="9">
        <v>0</v>
      </c>
      <c r="O4247" s="9">
        <v>66.900000000000006</v>
      </c>
      <c r="P4247" s="9"/>
      <c r="Q4247" s="9"/>
      <c r="R4247" s="9"/>
      <c r="T4247">
        <f t="shared" si="603"/>
        <v>1771900</v>
      </c>
      <c r="U4247">
        <v>223.3</v>
      </c>
      <c r="V4247">
        <f t="shared" si="601"/>
        <v>66.900000000000006</v>
      </c>
      <c r="W4247" t="str">
        <f t="shared" si="604"/>
        <v/>
      </c>
      <c r="X4247" t="str">
        <f t="shared" si="605"/>
        <v/>
      </c>
      <c r="Y4247" t="str">
        <f t="shared" si="602"/>
        <v/>
      </c>
      <c r="Z4247" s="9"/>
      <c r="AA4247" s="14">
        <f t="shared" si="606"/>
        <v>0.66700000000000004</v>
      </c>
      <c r="AB4247" s="14">
        <f t="shared" si="607"/>
        <v>0.72799999999999998</v>
      </c>
    </row>
    <row r="4248" spans="1:28" x14ac:dyDescent="0.25">
      <c r="A4248" s="10">
        <f t="shared" si="609"/>
        <v>45468</v>
      </c>
      <c r="B4248" s="11">
        <v>177</v>
      </c>
      <c r="C4248" s="11">
        <v>2000</v>
      </c>
      <c r="D4248" s="12">
        <v>685.83333333333303</v>
      </c>
      <c r="E4248" s="9">
        <v>63.14</v>
      </c>
      <c r="F4248" s="9">
        <f t="shared" si="608"/>
        <v>0</v>
      </c>
      <c r="G4248" s="9">
        <v>0.5</v>
      </c>
      <c r="H4248" s="9">
        <v>1.51</v>
      </c>
      <c r="I4248" s="9"/>
      <c r="J4248" s="9">
        <v>10.516</v>
      </c>
      <c r="K4248" s="9">
        <v>58</v>
      </c>
      <c r="L4248" s="9">
        <v>0.23849999999999999</v>
      </c>
      <c r="M4248" s="9">
        <v>0.26979999999999998</v>
      </c>
      <c r="N4248" s="9">
        <v>0</v>
      </c>
      <c r="O4248" s="9">
        <v>9.4</v>
      </c>
      <c r="P4248" s="9"/>
      <c r="Q4248" s="9"/>
      <c r="R4248" s="9"/>
      <c r="T4248">
        <f t="shared" si="603"/>
        <v>1772000</v>
      </c>
      <c r="U4248">
        <v>67.5</v>
      </c>
      <c r="V4248">
        <f t="shared" si="601"/>
        <v>9.4</v>
      </c>
      <c r="W4248" t="str">
        <f t="shared" si="604"/>
        <v/>
      </c>
      <c r="X4248" t="str">
        <f t="shared" si="605"/>
        <v/>
      </c>
      <c r="Y4248" t="str">
        <f t="shared" si="602"/>
        <v/>
      </c>
      <c r="Z4248" s="9"/>
      <c r="AA4248" s="14">
        <f t="shared" si="606"/>
        <v>0.73699999999999999</v>
      </c>
      <c r="AB4248" s="14">
        <f t="shared" si="607"/>
        <v>0.53400000000000003</v>
      </c>
    </row>
    <row r="4249" spans="1:28" x14ac:dyDescent="0.25">
      <c r="A4249" s="10">
        <f t="shared" si="609"/>
        <v>45468</v>
      </c>
      <c r="B4249" s="11">
        <v>177</v>
      </c>
      <c r="C4249" s="11">
        <v>2100</v>
      </c>
      <c r="D4249" s="12">
        <v>685.875</v>
      </c>
      <c r="E4249" s="9">
        <v>63.14</v>
      </c>
      <c r="F4249" s="9">
        <f t="shared" si="608"/>
        <v>0</v>
      </c>
      <c r="G4249" s="9">
        <v>0</v>
      </c>
      <c r="H4249" s="9">
        <v>2.0099999999999998</v>
      </c>
      <c r="I4249" s="9"/>
      <c r="J4249" s="9">
        <v>11.273</v>
      </c>
      <c r="K4249" s="9">
        <v>57.2</v>
      </c>
      <c r="L4249" s="9">
        <v>0.23849999999999999</v>
      </c>
      <c r="M4249" s="9">
        <v>0.26979999999999998</v>
      </c>
      <c r="N4249" s="9">
        <v>0</v>
      </c>
      <c r="O4249" s="9">
        <v>0.6</v>
      </c>
      <c r="P4249" s="9"/>
      <c r="Q4249" s="9"/>
      <c r="R4249" s="9"/>
      <c r="T4249">
        <f t="shared" si="603"/>
        <v>1772100</v>
      </c>
      <c r="U4249">
        <v>0.8</v>
      </c>
      <c r="V4249">
        <f t="shared" si="601"/>
        <v>0</v>
      </c>
      <c r="W4249" t="str">
        <f t="shared" si="604"/>
        <v/>
      </c>
      <c r="X4249" t="str">
        <f t="shared" si="605"/>
        <v/>
      </c>
      <c r="Y4249" t="str">
        <f t="shared" si="602"/>
        <v/>
      </c>
      <c r="Z4249" s="9"/>
      <c r="AA4249" s="14">
        <f t="shared" si="606"/>
        <v>0.76400000000000001</v>
      </c>
      <c r="AB4249" s="14">
        <f t="shared" si="607"/>
        <v>0.57199999999999995</v>
      </c>
    </row>
    <row r="4250" spans="1:28" x14ac:dyDescent="0.25">
      <c r="A4250" s="10">
        <f t="shared" si="609"/>
        <v>45468</v>
      </c>
      <c r="B4250" s="11">
        <v>177</v>
      </c>
      <c r="C4250" s="11">
        <v>2200</v>
      </c>
      <c r="D4250" s="12">
        <v>685.91666666666697</v>
      </c>
      <c r="E4250" s="9">
        <v>63.02</v>
      </c>
      <c r="F4250" s="9">
        <f t="shared" si="608"/>
        <v>0</v>
      </c>
      <c r="G4250" s="9">
        <v>0.5</v>
      </c>
      <c r="H4250" s="9">
        <v>2.52</v>
      </c>
      <c r="I4250" s="9"/>
      <c r="J4250" s="9">
        <v>12.292</v>
      </c>
      <c r="K4250" s="9">
        <v>57.5</v>
      </c>
      <c r="L4250" s="9">
        <v>0.23780000000000001</v>
      </c>
      <c r="M4250" s="9">
        <v>0.26979999999999998</v>
      </c>
      <c r="N4250" s="9">
        <v>0</v>
      </c>
      <c r="O4250" s="9">
        <v>0.6</v>
      </c>
      <c r="P4250" s="9"/>
      <c r="Q4250" s="9"/>
      <c r="R4250" s="9"/>
      <c r="T4250">
        <f t="shared" si="603"/>
        <v>1772200</v>
      </c>
      <c r="U4250">
        <v>0</v>
      </c>
      <c r="V4250">
        <f t="shared" si="601"/>
        <v>0</v>
      </c>
      <c r="W4250" t="str">
        <f t="shared" si="604"/>
        <v/>
      </c>
      <c r="X4250" t="str">
        <f t="shared" si="605"/>
        <v/>
      </c>
      <c r="Y4250" t="str">
        <f t="shared" si="602"/>
        <v/>
      </c>
      <c r="Z4250" s="9"/>
      <c r="AA4250" s="14">
        <f t="shared" si="606"/>
        <v>0.82199999999999995</v>
      </c>
      <c r="AB4250" s="14">
        <f t="shared" si="607"/>
        <v>0.60799999999999998</v>
      </c>
    </row>
    <row r="4251" spans="1:28" x14ac:dyDescent="0.25">
      <c r="A4251" s="10">
        <f t="shared" si="609"/>
        <v>45468</v>
      </c>
      <c r="B4251" s="11">
        <v>177</v>
      </c>
      <c r="C4251" s="11">
        <v>2300</v>
      </c>
      <c r="D4251" s="12">
        <v>685.95833333333303</v>
      </c>
      <c r="E4251" s="9">
        <v>63.14</v>
      </c>
      <c r="F4251" s="9">
        <f t="shared" si="608"/>
        <v>0</v>
      </c>
      <c r="G4251" s="9">
        <v>1.01</v>
      </c>
      <c r="H4251" s="9">
        <v>3.02</v>
      </c>
      <c r="I4251" s="9"/>
      <c r="J4251" s="9">
        <v>12.775</v>
      </c>
      <c r="K4251" s="9">
        <v>54.2</v>
      </c>
      <c r="L4251" s="9">
        <v>0.23849999999999999</v>
      </c>
      <c r="M4251" s="9">
        <v>0.26979999999999998</v>
      </c>
      <c r="N4251" s="9">
        <v>0</v>
      </c>
      <c r="O4251" s="9">
        <v>0.6</v>
      </c>
      <c r="P4251" s="9"/>
      <c r="Q4251" s="9"/>
      <c r="R4251" s="9"/>
      <c r="T4251">
        <f t="shared" si="603"/>
        <v>1772300</v>
      </c>
      <c r="U4251">
        <v>0</v>
      </c>
      <c r="V4251">
        <f t="shared" si="601"/>
        <v>0</v>
      </c>
      <c r="W4251" t="str">
        <f t="shared" si="604"/>
        <v/>
      </c>
      <c r="X4251" t="str">
        <f t="shared" si="605"/>
        <v/>
      </c>
      <c r="Y4251" t="str">
        <f t="shared" si="602"/>
        <v/>
      </c>
      <c r="Z4251" s="9"/>
      <c r="AA4251" s="14">
        <f t="shared" si="606"/>
        <v>0.8</v>
      </c>
      <c r="AB4251" s="14">
        <f t="shared" si="607"/>
        <v>0.67600000000000005</v>
      </c>
    </row>
    <row r="4252" spans="1:28" x14ac:dyDescent="0.25">
      <c r="A4252" s="10">
        <f t="shared" si="609"/>
        <v>45468</v>
      </c>
      <c r="B4252" s="11">
        <v>177</v>
      </c>
      <c r="C4252" s="11">
        <v>2400</v>
      </c>
      <c r="D4252" s="12">
        <v>686</v>
      </c>
      <c r="E4252" s="9">
        <v>63.26</v>
      </c>
      <c r="F4252" s="9">
        <f t="shared" si="608"/>
        <v>0</v>
      </c>
      <c r="G4252" s="9">
        <v>1.51</v>
      </c>
      <c r="H4252" s="9">
        <v>4.03</v>
      </c>
      <c r="I4252" s="9"/>
      <c r="J4252" s="9">
        <v>12.534000000000001</v>
      </c>
      <c r="K4252" s="9">
        <v>47.1</v>
      </c>
      <c r="L4252" s="9">
        <v>0.23780000000000001</v>
      </c>
      <c r="M4252" s="9">
        <v>0.26900000000000002</v>
      </c>
      <c r="N4252" s="9">
        <v>0</v>
      </c>
      <c r="O4252" s="9">
        <v>0.6</v>
      </c>
      <c r="P4252" s="9"/>
      <c r="Q4252" s="9"/>
      <c r="R4252" s="9"/>
      <c r="T4252">
        <f t="shared" si="603"/>
        <v>1772400</v>
      </c>
      <c r="U4252">
        <v>0</v>
      </c>
      <c r="V4252">
        <f t="shared" si="601"/>
        <v>0</v>
      </c>
      <c r="W4252">
        <f t="shared" si="604"/>
        <v>0.23799999999999999</v>
      </c>
      <c r="X4252">
        <f t="shared" si="605"/>
        <v>0.26900000000000002</v>
      </c>
      <c r="Y4252">
        <f t="shared" si="602"/>
        <v>0</v>
      </c>
      <c r="Z4252" s="9"/>
      <c r="AA4252" s="14">
        <f t="shared" si="606"/>
        <v>0.68400000000000005</v>
      </c>
      <c r="AB4252" s="14">
        <f t="shared" si="607"/>
        <v>0.76800000000000002</v>
      </c>
    </row>
    <row r="4253" spans="1:28" x14ac:dyDescent="0.25">
      <c r="A4253" s="10">
        <f t="shared" si="609"/>
        <v>45469</v>
      </c>
      <c r="B4253" s="11">
        <v>178</v>
      </c>
      <c r="C4253" s="11">
        <v>100</v>
      </c>
      <c r="D4253" s="12">
        <v>686.04166666666697</v>
      </c>
      <c r="E4253" s="9">
        <v>63.49</v>
      </c>
      <c r="F4253" s="9">
        <f t="shared" si="608"/>
        <v>0</v>
      </c>
      <c r="G4253" s="9">
        <v>1.51</v>
      </c>
      <c r="H4253" s="9">
        <v>4.53</v>
      </c>
      <c r="I4253" s="9"/>
      <c r="J4253" s="9">
        <v>12.823</v>
      </c>
      <c r="K4253" s="9">
        <v>50.4</v>
      </c>
      <c r="L4253" s="9">
        <v>0.23780000000000001</v>
      </c>
      <c r="M4253" s="9">
        <v>0.26900000000000002</v>
      </c>
      <c r="N4253" s="9">
        <v>0</v>
      </c>
      <c r="O4253" s="9">
        <v>0.6</v>
      </c>
      <c r="P4253" s="9"/>
      <c r="Q4253" s="9"/>
      <c r="R4253" s="9"/>
      <c r="T4253">
        <f t="shared" si="603"/>
        <v>1780100</v>
      </c>
      <c r="U4253">
        <v>0</v>
      </c>
      <c r="V4253">
        <f t="shared" si="601"/>
        <v>0</v>
      </c>
      <c r="W4253" t="str">
        <f t="shared" si="604"/>
        <v/>
      </c>
      <c r="X4253" t="str">
        <f t="shared" si="605"/>
        <v/>
      </c>
      <c r="Y4253" t="str">
        <f t="shared" si="602"/>
        <v/>
      </c>
      <c r="Z4253" s="9"/>
      <c r="AA4253" s="14">
        <f t="shared" si="606"/>
        <v>0.746</v>
      </c>
      <c r="AB4253" s="14">
        <f t="shared" si="607"/>
        <v>0.73399999999999999</v>
      </c>
    </row>
    <row r="4254" spans="1:28" x14ac:dyDescent="0.25">
      <c r="A4254" s="10">
        <f t="shared" si="609"/>
        <v>45469</v>
      </c>
      <c r="B4254" s="11">
        <v>178</v>
      </c>
      <c r="C4254" s="11">
        <v>200</v>
      </c>
      <c r="D4254" s="12">
        <v>686.08333333333303</v>
      </c>
      <c r="E4254" s="9">
        <v>63.14</v>
      </c>
      <c r="F4254" s="9">
        <f t="shared" si="608"/>
        <v>0</v>
      </c>
      <c r="G4254" s="9">
        <v>2.0099999999999998</v>
      </c>
      <c r="H4254" s="9">
        <v>5.54</v>
      </c>
      <c r="I4254" s="9"/>
      <c r="J4254" s="9">
        <v>12.702999999999999</v>
      </c>
      <c r="K4254" s="9">
        <v>51.8</v>
      </c>
      <c r="L4254" s="9">
        <v>0.23710000000000001</v>
      </c>
      <c r="M4254" s="9">
        <v>0.26900000000000002</v>
      </c>
      <c r="N4254" s="9">
        <v>0</v>
      </c>
      <c r="O4254" s="9">
        <v>0.6</v>
      </c>
      <c r="P4254" s="9"/>
      <c r="Q4254" s="9"/>
      <c r="R4254" s="9"/>
      <c r="T4254">
        <f t="shared" si="603"/>
        <v>1780200</v>
      </c>
      <c r="U4254">
        <v>0</v>
      </c>
      <c r="V4254">
        <f t="shared" si="601"/>
        <v>0</v>
      </c>
      <c r="W4254" t="str">
        <f t="shared" si="604"/>
        <v/>
      </c>
      <c r="X4254" t="str">
        <f t="shared" si="605"/>
        <v/>
      </c>
      <c r="Y4254" t="str">
        <f t="shared" si="602"/>
        <v/>
      </c>
      <c r="Z4254" s="9"/>
      <c r="AA4254" s="14">
        <f t="shared" si="606"/>
        <v>0.76100000000000001</v>
      </c>
      <c r="AB4254" s="14">
        <f t="shared" si="607"/>
        <v>0.70799999999999996</v>
      </c>
    </row>
    <row r="4255" spans="1:28" x14ac:dyDescent="0.25">
      <c r="A4255" s="10">
        <f t="shared" si="609"/>
        <v>45469</v>
      </c>
      <c r="B4255" s="11">
        <v>178</v>
      </c>
      <c r="C4255" s="11">
        <v>300</v>
      </c>
      <c r="D4255" s="12">
        <v>686.125</v>
      </c>
      <c r="E4255" s="9">
        <v>63.37</v>
      </c>
      <c r="F4255" s="9">
        <f t="shared" si="608"/>
        <v>0</v>
      </c>
      <c r="G4255" s="9">
        <v>1.51</v>
      </c>
      <c r="H4255" s="9">
        <v>4.53</v>
      </c>
      <c r="I4255" s="9"/>
      <c r="J4255" s="9">
        <v>12.558</v>
      </c>
      <c r="K4255" s="9">
        <v>52.6</v>
      </c>
      <c r="L4255" s="9">
        <v>0.23780000000000001</v>
      </c>
      <c r="M4255" s="9">
        <v>0.26900000000000002</v>
      </c>
      <c r="N4255" s="9">
        <v>0</v>
      </c>
      <c r="O4255" s="9">
        <v>0.6</v>
      </c>
      <c r="P4255" s="9"/>
      <c r="Q4255" s="9"/>
      <c r="R4255" s="9"/>
      <c r="T4255">
        <f t="shared" si="603"/>
        <v>1780300</v>
      </c>
      <c r="U4255">
        <v>0</v>
      </c>
      <c r="V4255">
        <f t="shared" si="601"/>
        <v>0</v>
      </c>
      <c r="W4255" t="str">
        <f t="shared" si="604"/>
        <v/>
      </c>
      <c r="X4255" t="str">
        <f t="shared" si="605"/>
        <v/>
      </c>
      <c r="Y4255" t="str">
        <f t="shared" si="602"/>
        <v/>
      </c>
      <c r="Z4255" s="9"/>
      <c r="AA4255" s="14">
        <f t="shared" si="606"/>
        <v>0.76500000000000001</v>
      </c>
      <c r="AB4255" s="14">
        <f t="shared" si="607"/>
        <v>0.68899999999999995</v>
      </c>
    </row>
    <row r="4256" spans="1:28" x14ac:dyDescent="0.25">
      <c r="A4256" s="10">
        <f t="shared" si="609"/>
        <v>45469</v>
      </c>
      <c r="B4256" s="11">
        <v>178</v>
      </c>
      <c r="C4256" s="11">
        <v>400</v>
      </c>
      <c r="D4256" s="12">
        <v>686.16666666666697</v>
      </c>
      <c r="E4256" s="9">
        <v>62.91</v>
      </c>
      <c r="F4256" s="9">
        <f t="shared" si="608"/>
        <v>0</v>
      </c>
      <c r="G4256" s="9">
        <v>1.51</v>
      </c>
      <c r="H4256" s="9">
        <v>5.03</v>
      </c>
      <c r="I4256" s="9"/>
      <c r="J4256" s="9">
        <v>11.832000000000001</v>
      </c>
      <c r="K4256" s="9">
        <v>51.8</v>
      </c>
      <c r="L4256" s="9">
        <v>0.23710000000000001</v>
      </c>
      <c r="M4256" s="9">
        <v>0.26900000000000002</v>
      </c>
      <c r="N4256" s="9">
        <v>0</v>
      </c>
      <c r="O4256" s="9">
        <v>0.6</v>
      </c>
      <c r="P4256" s="9"/>
      <c r="Q4256" s="9"/>
      <c r="R4256" s="9"/>
      <c r="T4256">
        <f t="shared" si="603"/>
        <v>1780400</v>
      </c>
      <c r="U4256">
        <v>0</v>
      </c>
      <c r="V4256">
        <f t="shared" si="601"/>
        <v>0</v>
      </c>
      <c r="W4256" t="str">
        <f t="shared" si="604"/>
        <v/>
      </c>
      <c r="X4256" t="str">
        <f t="shared" si="605"/>
        <v/>
      </c>
      <c r="Y4256" t="str">
        <f t="shared" si="602"/>
        <v/>
      </c>
      <c r="Z4256" s="9"/>
      <c r="AA4256" s="14">
        <f t="shared" si="606"/>
        <v>0.71799999999999997</v>
      </c>
      <c r="AB4256" s="14">
        <f t="shared" si="607"/>
        <v>0.66800000000000004</v>
      </c>
    </row>
    <row r="4257" spans="1:28" x14ac:dyDescent="0.25">
      <c r="A4257" s="10">
        <f t="shared" si="609"/>
        <v>45469</v>
      </c>
      <c r="B4257" s="11">
        <v>178</v>
      </c>
      <c r="C4257" s="11">
        <v>500</v>
      </c>
      <c r="D4257" s="12">
        <v>686.20833333333303</v>
      </c>
      <c r="E4257" s="9">
        <v>63.02</v>
      </c>
      <c r="F4257" s="9">
        <f t="shared" si="608"/>
        <v>0</v>
      </c>
      <c r="G4257" s="9">
        <v>1.01</v>
      </c>
      <c r="H4257" s="9">
        <v>5.03</v>
      </c>
      <c r="I4257" s="9"/>
      <c r="J4257" s="9">
        <v>12.871</v>
      </c>
      <c r="K4257" s="9">
        <v>51.8</v>
      </c>
      <c r="L4257" s="9">
        <v>0.23710000000000001</v>
      </c>
      <c r="M4257" s="9">
        <v>0.26900000000000002</v>
      </c>
      <c r="N4257" s="9">
        <v>0</v>
      </c>
      <c r="O4257" s="9">
        <v>15.6</v>
      </c>
      <c r="P4257" s="9"/>
      <c r="Q4257" s="9"/>
      <c r="R4257" s="9"/>
      <c r="T4257">
        <f t="shared" si="603"/>
        <v>1780500</v>
      </c>
      <c r="U4257">
        <v>27.7</v>
      </c>
      <c r="V4257">
        <f t="shared" si="601"/>
        <v>15.6</v>
      </c>
      <c r="W4257" t="str">
        <f t="shared" si="604"/>
        <v/>
      </c>
      <c r="X4257" t="str">
        <f t="shared" si="605"/>
        <v/>
      </c>
      <c r="Y4257" t="str">
        <f t="shared" si="602"/>
        <v/>
      </c>
      <c r="Z4257" s="9"/>
      <c r="AA4257" s="14">
        <f t="shared" si="606"/>
        <v>0.76900000000000002</v>
      </c>
      <c r="AB4257" s="14">
        <f t="shared" si="607"/>
        <v>0.71599999999999997</v>
      </c>
    </row>
    <row r="4258" spans="1:28" x14ac:dyDescent="0.25">
      <c r="A4258" s="10">
        <f t="shared" si="609"/>
        <v>45469</v>
      </c>
      <c r="B4258" s="11">
        <v>178</v>
      </c>
      <c r="C4258" s="11">
        <v>600</v>
      </c>
      <c r="D4258" s="12">
        <v>686.25</v>
      </c>
      <c r="E4258" s="9">
        <v>62.91</v>
      </c>
      <c r="F4258" s="9">
        <f t="shared" si="608"/>
        <v>0</v>
      </c>
      <c r="G4258" s="9">
        <v>1.01</v>
      </c>
      <c r="H4258" s="9">
        <v>4.53</v>
      </c>
      <c r="I4258" s="9"/>
      <c r="J4258" s="9">
        <v>13.064</v>
      </c>
      <c r="K4258" s="9">
        <v>49.3</v>
      </c>
      <c r="L4258" s="9">
        <v>0.23710000000000001</v>
      </c>
      <c r="M4258" s="9">
        <v>0.26900000000000002</v>
      </c>
      <c r="N4258" s="9">
        <v>0</v>
      </c>
      <c r="O4258" s="9">
        <v>140.6</v>
      </c>
      <c r="P4258" s="9"/>
      <c r="Q4258" s="9"/>
      <c r="R4258" s="9"/>
      <c r="T4258">
        <f t="shared" si="603"/>
        <v>1780600</v>
      </c>
      <c r="U4258">
        <v>161.80000000000001</v>
      </c>
      <c r="V4258">
        <f t="shared" si="601"/>
        <v>140.6</v>
      </c>
      <c r="W4258" t="str">
        <f t="shared" si="604"/>
        <v/>
      </c>
      <c r="X4258" t="str">
        <f t="shared" si="605"/>
        <v/>
      </c>
      <c r="Y4258" t="str">
        <f t="shared" si="602"/>
        <v/>
      </c>
      <c r="Z4258" s="9"/>
      <c r="AA4258" s="14">
        <f t="shared" si="606"/>
        <v>0.74099999999999999</v>
      </c>
      <c r="AB4258" s="14">
        <f t="shared" si="607"/>
        <v>0.76200000000000001</v>
      </c>
    </row>
    <row r="4259" spans="1:28" x14ac:dyDescent="0.25">
      <c r="A4259" s="10">
        <f t="shared" si="609"/>
        <v>45469</v>
      </c>
      <c r="B4259" s="11">
        <v>178</v>
      </c>
      <c r="C4259" s="11">
        <v>700</v>
      </c>
      <c r="D4259" s="12">
        <v>686.29166666666697</v>
      </c>
      <c r="E4259" s="9">
        <v>63.37</v>
      </c>
      <c r="F4259" s="9">
        <f t="shared" si="608"/>
        <v>0</v>
      </c>
      <c r="G4259" s="9">
        <v>0.5</v>
      </c>
      <c r="H4259" s="9">
        <v>3.52</v>
      </c>
      <c r="I4259" s="9"/>
      <c r="J4259" s="9">
        <v>16.129000000000001</v>
      </c>
      <c r="K4259" s="9">
        <v>50.8</v>
      </c>
      <c r="L4259" s="9">
        <v>0.23710000000000001</v>
      </c>
      <c r="M4259" s="9">
        <v>0.26900000000000002</v>
      </c>
      <c r="N4259" s="9">
        <v>0</v>
      </c>
      <c r="O4259" s="9">
        <v>311.89999999999998</v>
      </c>
      <c r="P4259" s="9"/>
      <c r="Q4259" s="9"/>
      <c r="R4259" s="9"/>
      <c r="T4259">
        <f t="shared" si="603"/>
        <v>1780700</v>
      </c>
      <c r="U4259">
        <v>334.3</v>
      </c>
      <c r="V4259">
        <f t="shared" si="601"/>
        <v>311.89999999999998</v>
      </c>
      <c r="W4259" t="str">
        <f t="shared" si="604"/>
        <v/>
      </c>
      <c r="X4259" t="str">
        <f t="shared" si="605"/>
        <v/>
      </c>
      <c r="Y4259" t="str">
        <f t="shared" si="602"/>
        <v/>
      </c>
      <c r="Z4259" s="9"/>
      <c r="AA4259" s="14">
        <f t="shared" si="606"/>
        <v>0.93100000000000005</v>
      </c>
      <c r="AB4259" s="14">
        <f t="shared" si="607"/>
        <v>0.90200000000000002</v>
      </c>
    </row>
    <row r="4260" spans="1:28" x14ac:dyDescent="0.25">
      <c r="A4260" s="10">
        <f t="shared" si="609"/>
        <v>45469</v>
      </c>
      <c r="B4260" s="11">
        <v>178</v>
      </c>
      <c r="C4260" s="11">
        <v>800</v>
      </c>
      <c r="D4260" s="12">
        <v>686.33333333333303</v>
      </c>
      <c r="E4260" s="9">
        <v>63.37</v>
      </c>
      <c r="F4260" s="9">
        <f t="shared" si="608"/>
        <v>0</v>
      </c>
      <c r="G4260" s="9">
        <v>1.51</v>
      </c>
      <c r="H4260" s="9">
        <v>6.04</v>
      </c>
      <c r="I4260" s="9"/>
      <c r="J4260" s="9">
        <v>15.986000000000001</v>
      </c>
      <c r="K4260" s="9">
        <v>48.7</v>
      </c>
      <c r="L4260" s="9">
        <v>0.23710000000000001</v>
      </c>
      <c r="M4260" s="9">
        <v>0.26829999999999998</v>
      </c>
      <c r="N4260" s="9">
        <v>0</v>
      </c>
      <c r="O4260" s="9">
        <v>241.9</v>
      </c>
      <c r="P4260" s="9"/>
      <c r="Q4260" s="9"/>
      <c r="R4260" s="9"/>
      <c r="T4260">
        <f t="shared" si="603"/>
        <v>1780800</v>
      </c>
      <c r="U4260">
        <v>513.20000000000005</v>
      </c>
      <c r="V4260">
        <f t="shared" si="601"/>
        <v>241.9</v>
      </c>
      <c r="W4260" t="str">
        <f t="shared" si="604"/>
        <v/>
      </c>
      <c r="X4260" t="str">
        <f t="shared" si="605"/>
        <v/>
      </c>
      <c r="Y4260" t="str">
        <f t="shared" si="602"/>
        <v/>
      </c>
      <c r="Z4260" s="9"/>
      <c r="AA4260" s="14">
        <f t="shared" si="606"/>
        <v>0.88400000000000001</v>
      </c>
      <c r="AB4260" s="14">
        <f t="shared" si="607"/>
        <v>0.93100000000000005</v>
      </c>
    </row>
    <row r="4261" spans="1:28" x14ac:dyDescent="0.25">
      <c r="A4261" s="10">
        <f t="shared" si="609"/>
        <v>45469</v>
      </c>
      <c r="B4261" s="11">
        <v>178</v>
      </c>
      <c r="C4261" s="11">
        <v>900</v>
      </c>
      <c r="D4261" s="12">
        <v>686.375</v>
      </c>
      <c r="E4261" s="9">
        <v>63.14</v>
      </c>
      <c r="F4261" s="9">
        <f t="shared" si="608"/>
        <v>0</v>
      </c>
      <c r="G4261" s="9">
        <v>1.51</v>
      </c>
      <c r="H4261" s="9">
        <v>5.03</v>
      </c>
      <c r="I4261" s="9"/>
      <c r="J4261" s="9">
        <v>17.652999999999999</v>
      </c>
      <c r="K4261" s="9">
        <v>45.2</v>
      </c>
      <c r="L4261" s="9">
        <v>0.23630000000000001</v>
      </c>
      <c r="M4261" s="9">
        <v>0.26829999999999998</v>
      </c>
      <c r="N4261" s="9">
        <v>0</v>
      </c>
      <c r="O4261" s="9">
        <v>535.6</v>
      </c>
      <c r="P4261" s="9"/>
      <c r="Q4261" s="9"/>
      <c r="R4261" s="9"/>
      <c r="T4261">
        <f t="shared" si="603"/>
        <v>1780900</v>
      </c>
      <c r="U4261">
        <v>680</v>
      </c>
      <c r="V4261">
        <f t="shared" si="601"/>
        <v>535.6</v>
      </c>
      <c r="W4261" t="str">
        <f t="shared" si="604"/>
        <v/>
      </c>
      <c r="X4261" t="str">
        <f t="shared" si="605"/>
        <v/>
      </c>
      <c r="Y4261" t="str">
        <f t="shared" si="602"/>
        <v/>
      </c>
      <c r="Z4261" s="9"/>
      <c r="AA4261" s="14">
        <f t="shared" si="606"/>
        <v>0.91300000000000003</v>
      </c>
      <c r="AB4261" s="14">
        <f t="shared" si="607"/>
        <v>1.107</v>
      </c>
    </row>
    <row r="4262" spans="1:28" x14ac:dyDescent="0.25">
      <c r="A4262" s="10">
        <f t="shared" si="609"/>
        <v>45469</v>
      </c>
      <c r="B4262" s="11">
        <v>178</v>
      </c>
      <c r="C4262" s="11">
        <v>1000</v>
      </c>
      <c r="D4262" s="12">
        <v>686.41666666666697</v>
      </c>
      <c r="E4262" s="9">
        <v>63.37</v>
      </c>
      <c r="F4262" s="9">
        <f t="shared" si="608"/>
        <v>0</v>
      </c>
      <c r="G4262" s="9">
        <v>1.51</v>
      </c>
      <c r="H4262" s="9">
        <v>4.53</v>
      </c>
      <c r="I4262" s="9"/>
      <c r="J4262" s="9">
        <v>13.978</v>
      </c>
      <c r="K4262" s="9">
        <v>48.3</v>
      </c>
      <c r="L4262" s="9">
        <v>0.23710000000000001</v>
      </c>
      <c r="M4262" s="9">
        <v>0.2676</v>
      </c>
      <c r="N4262" s="9">
        <v>0</v>
      </c>
      <c r="O4262" s="9">
        <v>228.1</v>
      </c>
      <c r="P4262" s="9"/>
      <c r="Q4262" s="9"/>
      <c r="R4262" s="9"/>
      <c r="T4262">
        <f t="shared" si="603"/>
        <v>1781000</v>
      </c>
      <c r="U4262">
        <v>820.5</v>
      </c>
      <c r="V4262">
        <f t="shared" si="601"/>
        <v>228.1</v>
      </c>
      <c r="W4262" t="str">
        <f t="shared" si="604"/>
        <v/>
      </c>
      <c r="X4262" t="str">
        <f t="shared" si="605"/>
        <v/>
      </c>
      <c r="Y4262" t="str">
        <f t="shared" si="602"/>
        <v/>
      </c>
      <c r="Z4262" s="9"/>
      <c r="AA4262" s="14">
        <f t="shared" si="606"/>
        <v>0.77100000000000002</v>
      </c>
      <c r="AB4262" s="14">
        <f t="shared" si="607"/>
        <v>0.82499999999999996</v>
      </c>
    </row>
    <row r="4263" spans="1:28" x14ac:dyDescent="0.25">
      <c r="A4263" s="10">
        <f t="shared" si="609"/>
        <v>45469</v>
      </c>
      <c r="B4263" s="11">
        <v>178</v>
      </c>
      <c r="C4263" s="11">
        <v>1100</v>
      </c>
      <c r="D4263" s="12">
        <v>686.45833333333303</v>
      </c>
      <c r="E4263" s="9">
        <v>63.61</v>
      </c>
      <c r="F4263" s="9">
        <f t="shared" si="608"/>
        <v>0</v>
      </c>
      <c r="G4263" s="9">
        <v>2.0099999999999998</v>
      </c>
      <c r="H4263" s="9">
        <v>8.56</v>
      </c>
      <c r="I4263" s="9"/>
      <c r="J4263" s="9">
        <v>9.1880000000000006</v>
      </c>
      <c r="K4263" s="9">
        <v>61.8</v>
      </c>
      <c r="L4263" s="9">
        <v>0.23710000000000001</v>
      </c>
      <c r="M4263" s="9">
        <v>0.26829999999999998</v>
      </c>
      <c r="N4263" s="9">
        <v>0.2</v>
      </c>
      <c r="O4263" s="9">
        <v>53.1</v>
      </c>
      <c r="P4263" s="9"/>
      <c r="Q4263" s="9"/>
      <c r="R4263" s="9"/>
      <c r="T4263">
        <f t="shared" si="603"/>
        <v>1781100</v>
      </c>
      <c r="U4263">
        <v>924</v>
      </c>
      <c r="V4263">
        <f t="shared" si="601"/>
        <v>53.1</v>
      </c>
      <c r="W4263" t="str">
        <f t="shared" si="604"/>
        <v/>
      </c>
      <c r="X4263" t="str">
        <f t="shared" si="605"/>
        <v/>
      </c>
      <c r="Y4263" t="str">
        <f t="shared" si="602"/>
        <v/>
      </c>
      <c r="Z4263" s="9"/>
      <c r="AA4263" s="14">
        <f t="shared" si="606"/>
        <v>0.71799999999999997</v>
      </c>
      <c r="AB4263" s="14">
        <f t="shared" si="607"/>
        <v>0.44400000000000001</v>
      </c>
    </row>
    <row r="4264" spans="1:28" x14ac:dyDescent="0.25">
      <c r="A4264" s="10">
        <f t="shared" si="609"/>
        <v>45469</v>
      </c>
      <c r="B4264" s="11">
        <v>178</v>
      </c>
      <c r="C4264" s="11">
        <v>1200</v>
      </c>
      <c r="D4264" s="12">
        <v>686.5</v>
      </c>
      <c r="E4264" s="9">
        <v>63.84</v>
      </c>
      <c r="F4264" s="9">
        <f t="shared" si="608"/>
        <v>0</v>
      </c>
      <c r="G4264" s="9">
        <v>2.0099999999999998</v>
      </c>
      <c r="H4264" s="9">
        <v>6.54</v>
      </c>
      <c r="I4264" s="9"/>
      <c r="J4264" s="9">
        <v>7.87</v>
      </c>
      <c r="K4264" s="9">
        <v>89</v>
      </c>
      <c r="L4264" s="9">
        <v>0.224</v>
      </c>
      <c r="M4264" s="9">
        <v>0.2727</v>
      </c>
      <c r="N4264" s="9">
        <v>1.8</v>
      </c>
      <c r="O4264" s="9">
        <v>54.4</v>
      </c>
      <c r="P4264" s="9"/>
      <c r="Q4264" s="9"/>
      <c r="R4264" s="9"/>
      <c r="T4264">
        <f t="shared" si="603"/>
        <v>1781200</v>
      </c>
      <c r="U4264">
        <v>982.2</v>
      </c>
      <c r="V4264">
        <f t="shared" si="601"/>
        <v>54.4</v>
      </c>
      <c r="W4264" t="str">
        <f t="shared" si="604"/>
        <v/>
      </c>
      <c r="X4264" t="str">
        <f t="shared" si="605"/>
        <v/>
      </c>
      <c r="Y4264" t="str">
        <f t="shared" si="602"/>
        <v/>
      </c>
      <c r="Z4264" s="9"/>
      <c r="AA4264" s="14">
        <f t="shared" si="606"/>
        <v>0.94599999999999995</v>
      </c>
      <c r="AB4264" s="14">
        <f t="shared" si="607"/>
        <v>0.11700000000000001</v>
      </c>
    </row>
    <row r="4265" spans="1:28" x14ac:dyDescent="0.25">
      <c r="A4265" s="10">
        <f t="shared" si="609"/>
        <v>45469</v>
      </c>
      <c r="B4265" s="11">
        <v>178</v>
      </c>
      <c r="C4265" s="11">
        <v>1300</v>
      </c>
      <c r="D4265" s="12">
        <v>686.54166666666697</v>
      </c>
      <c r="E4265" s="9">
        <v>63.96</v>
      </c>
      <c r="F4265" s="9">
        <f t="shared" si="608"/>
        <v>0</v>
      </c>
      <c r="G4265" s="9">
        <v>2.0099999999999998</v>
      </c>
      <c r="H4265" s="9">
        <v>5.54</v>
      </c>
      <c r="I4265" s="9"/>
      <c r="J4265" s="9">
        <v>7.2169999999999996</v>
      </c>
      <c r="K4265" s="9">
        <v>95.6</v>
      </c>
      <c r="L4265" s="9">
        <v>0.22470000000000001</v>
      </c>
      <c r="M4265" s="9">
        <v>0.26979999999999998</v>
      </c>
      <c r="N4265" s="9">
        <v>3</v>
      </c>
      <c r="O4265" s="9">
        <v>29.4</v>
      </c>
      <c r="P4265" s="9"/>
      <c r="Q4265" s="9"/>
      <c r="R4265" s="9"/>
      <c r="T4265">
        <f t="shared" si="603"/>
        <v>1781300</v>
      </c>
      <c r="U4265">
        <v>991.7</v>
      </c>
      <c r="V4265">
        <f t="shared" si="601"/>
        <v>29.4</v>
      </c>
      <c r="W4265" t="str">
        <f t="shared" si="604"/>
        <v/>
      </c>
      <c r="X4265" t="str">
        <f t="shared" si="605"/>
        <v/>
      </c>
      <c r="Y4265" t="str">
        <f t="shared" si="602"/>
        <v/>
      </c>
      <c r="Z4265" s="9"/>
      <c r="AA4265" s="14">
        <f t="shared" si="606"/>
        <v>0.97199999999999998</v>
      </c>
      <c r="AB4265" s="14">
        <f t="shared" si="607"/>
        <v>4.4999999999999998E-2</v>
      </c>
    </row>
    <row r="4266" spans="1:28" x14ac:dyDescent="0.25">
      <c r="A4266" s="10">
        <f t="shared" si="609"/>
        <v>45469</v>
      </c>
      <c r="B4266" s="11">
        <v>178</v>
      </c>
      <c r="C4266" s="11">
        <v>1400</v>
      </c>
      <c r="D4266" s="12">
        <v>686.58333333333303</v>
      </c>
      <c r="E4266" s="9">
        <v>63.84</v>
      </c>
      <c r="F4266" s="9">
        <f t="shared" si="608"/>
        <v>0</v>
      </c>
      <c r="G4266" s="9">
        <v>2.0099999999999998</v>
      </c>
      <c r="H4266" s="9">
        <v>5.54</v>
      </c>
      <c r="I4266" s="9"/>
      <c r="J4266" s="9">
        <v>7.8449999999999998</v>
      </c>
      <c r="K4266" s="9">
        <v>95.2</v>
      </c>
      <c r="L4266" s="9">
        <v>0.22689999999999999</v>
      </c>
      <c r="M4266" s="9">
        <v>0.2712</v>
      </c>
      <c r="N4266" s="9">
        <v>3.2</v>
      </c>
      <c r="O4266" s="9">
        <v>185.6</v>
      </c>
      <c r="P4266" s="9"/>
      <c r="Q4266" s="9"/>
      <c r="R4266" s="9"/>
      <c r="T4266">
        <f t="shared" si="603"/>
        <v>1781400</v>
      </c>
      <c r="U4266">
        <v>951</v>
      </c>
      <c r="V4266">
        <f t="shared" si="601"/>
        <v>185.6</v>
      </c>
      <c r="W4266" t="str">
        <f t="shared" si="604"/>
        <v/>
      </c>
      <c r="X4266" t="str">
        <f t="shared" si="605"/>
        <v/>
      </c>
      <c r="Y4266" t="str">
        <f t="shared" si="602"/>
        <v/>
      </c>
      <c r="Z4266" s="9"/>
      <c r="AA4266" s="14">
        <f t="shared" si="606"/>
        <v>1.01</v>
      </c>
      <c r="AB4266" s="14">
        <f t="shared" si="607"/>
        <v>5.0999999999999997E-2</v>
      </c>
    </row>
    <row r="4267" spans="1:28" x14ac:dyDescent="0.25">
      <c r="A4267" s="10">
        <f t="shared" si="609"/>
        <v>45469</v>
      </c>
      <c r="B4267" s="11">
        <v>178</v>
      </c>
      <c r="C4267" s="11">
        <v>1500</v>
      </c>
      <c r="D4267" s="12">
        <v>686.625</v>
      </c>
      <c r="E4267" s="9">
        <v>63.61</v>
      </c>
      <c r="F4267" s="9">
        <f t="shared" si="608"/>
        <v>0</v>
      </c>
      <c r="G4267" s="9">
        <v>2.52</v>
      </c>
      <c r="H4267" s="9">
        <v>6.04</v>
      </c>
      <c r="I4267" s="9"/>
      <c r="J4267" s="9">
        <v>11.516</v>
      </c>
      <c r="K4267" s="9">
        <v>90.3</v>
      </c>
      <c r="L4267" s="9">
        <v>0.22620000000000001</v>
      </c>
      <c r="M4267" s="9">
        <v>0.27700000000000002</v>
      </c>
      <c r="N4267" s="9">
        <v>0</v>
      </c>
      <c r="O4267" s="9">
        <v>773.1</v>
      </c>
      <c r="P4267" s="9"/>
      <c r="Q4267" s="9"/>
      <c r="R4267" s="9"/>
      <c r="T4267">
        <f t="shared" si="603"/>
        <v>1781500</v>
      </c>
      <c r="U4267">
        <v>863.3</v>
      </c>
      <c r="V4267">
        <f t="shared" si="601"/>
        <v>773.1</v>
      </c>
      <c r="W4267" t="str">
        <f t="shared" si="604"/>
        <v/>
      </c>
      <c r="X4267" t="str">
        <f t="shared" si="605"/>
        <v/>
      </c>
      <c r="Y4267" t="str">
        <f t="shared" si="602"/>
        <v/>
      </c>
      <c r="Z4267" s="9"/>
      <c r="AA4267" s="14">
        <f t="shared" si="606"/>
        <v>1.226</v>
      </c>
      <c r="AB4267" s="14">
        <f t="shared" si="607"/>
        <v>0.13200000000000001</v>
      </c>
    </row>
    <row r="4268" spans="1:28" x14ac:dyDescent="0.25">
      <c r="A4268" s="10">
        <f t="shared" si="609"/>
        <v>45469</v>
      </c>
      <c r="B4268" s="11">
        <v>178</v>
      </c>
      <c r="C4268" s="11">
        <v>1600</v>
      </c>
      <c r="D4268" s="12">
        <v>686.66666666666697</v>
      </c>
      <c r="E4268" s="9">
        <v>63.49</v>
      </c>
      <c r="F4268" s="9">
        <f t="shared" si="608"/>
        <v>0</v>
      </c>
      <c r="G4268" s="9">
        <v>0.5</v>
      </c>
      <c r="H4268" s="9">
        <v>3.02</v>
      </c>
      <c r="I4268" s="9"/>
      <c r="J4268" s="9">
        <v>10.907</v>
      </c>
      <c r="K4268" s="9">
        <v>86.4</v>
      </c>
      <c r="L4268" s="9">
        <v>0.22689999999999999</v>
      </c>
      <c r="M4268" s="9">
        <v>0.28060000000000002</v>
      </c>
      <c r="N4268" s="9">
        <v>0</v>
      </c>
      <c r="O4268" s="9">
        <v>279.39999999999998</v>
      </c>
      <c r="P4268" s="9"/>
      <c r="Q4268" s="9"/>
      <c r="R4268" s="9"/>
      <c r="T4268">
        <f t="shared" si="603"/>
        <v>1781600</v>
      </c>
      <c r="U4268">
        <v>735.5</v>
      </c>
      <c r="V4268">
        <f t="shared" si="601"/>
        <v>279.39999999999998</v>
      </c>
      <c r="W4268" t="str">
        <f t="shared" si="604"/>
        <v/>
      </c>
      <c r="X4268" t="str">
        <f t="shared" si="605"/>
        <v/>
      </c>
      <c r="Y4268" t="str">
        <f t="shared" si="602"/>
        <v/>
      </c>
      <c r="Z4268" s="9"/>
      <c r="AA4268" s="14">
        <f t="shared" si="606"/>
        <v>1.127</v>
      </c>
      <c r="AB4268" s="14">
        <f t="shared" si="607"/>
        <v>0.17699999999999999</v>
      </c>
    </row>
    <row r="4269" spans="1:28" x14ac:dyDescent="0.25">
      <c r="A4269" s="10">
        <f t="shared" si="609"/>
        <v>45469</v>
      </c>
      <c r="B4269" s="11">
        <v>178</v>
      </c>
      <c r="C4269" s="11">
        <v>1700</v>
      </c>
      <c r="D4269" s="12">
        <v>686.70833333333303</v>
      </c>
      <c r="E4269" s="9">
        <v>63.84</v>
      </c>
      <c r="F4269" s="9">
        <f t="shared" si="608"/>
        <v>0</v>
      </c>
      <c r="G4269" s="9">
        <v>1.51</v>
      </c>
      <c r="H4269" s="9">
        <v>8.56</v>
      </c>
      <c r="I4269" s="9"/>
      <c r="J4269" s="9">
        <v>7.8949999999999996</v>
      </c>
      <c r="K4269" s="9">
        <v>91.4</v>
      </c>
      <c r="L4269" s="9">
        <v>0.23200000000000001</v>
      </c>
      <c r="M4269" s="9">
        <v>0.27629999999999999</v>
      </c>
      <c r="N4269" s="9">
        <v>3.4</v>
      </c>
      <c r="O4269" s="9">
        <v>110.6</v>
      </c>
      <c r="P4269" s="9"/>
      <c r="Q4269" s="9"/>
      <c r="R4269" s="9"/>
      <c r="T4269">
        <f t="shared" si="603"/>
        <v>1781700</v>
      </c>
      <c r="U4269">
        <v>577.20000000000005</v>
      </c>
      <c r="V4269">
        <f t="shared" si="601"/>
        <v>110.6</v>
      </c>
      <c r="W4269" t="str">
        <f t="shared" si="604"/>
        <v/>
      </c>
      <c r="X4269" t="str">
        <f t="shared" si="605"/>
        <v/>
      </c>
      <c r="Y4269" t="str">
        <f t="shared" si="602"/>
        <v/>
      </c>
      <c r="Z4269" s="9"/>
      <c r="AA4269" s="14">
        <f t="shared" si="606"/>
        <v>0.97299999999999998</v>
      </c>
      <c r="AB4269" s="14">
        <f t="shared" si="607"/>
        <v>9.1999999999999998E-2</v>
      </c>
    </row>
    <row r="4270" spans="1:28" x14ac:dyDescent="0.25">
      <c r="A4270" s="10">
        <f t="shared" si="609"/>
        <v>45469</v>
      </c>
      <c r="B4270" s="11">
        <v>178</v>
      </c>
      <c r="C4270" s="11">
        <v>1800</v>
      </c>
      <c r="D4270" s="12">
        <v>686.75</v>
      </c>
      <c r="E4270" s="9">
        <v>63.02</v>
      </c>
      <c r="F4270" s="9">
        <f t="shared" si="608"/>
        <v>0</v>
      </c>
      <c r="G4270" s="9">
        <v>0</v>
      </c>
      <c r="H4270" s="9">
        <v>5.03</v>
      </c>
      <c r="I4270" s="9"/>
      <c r="J4270" s="9">
        <v>8.7420000000000009</v>
      </c>
      <c r="K4270" s="9">
        <v>83.8</v>
      </c>
      <c r="L4270" s="9">
        <v>0.23130000000000001</v>
      </c>
      <c r="M4270" s="9">
        <v>0.28210000000000002</v>
      </c>
      <c r="N4270" s="9">
        <v>0</v>
      </c>
      <c r="O4270" s="9">
        <v>304.39999999999998</v>
      </c>
      <c r="P4270" s="9"/>
      <c r="Q4270" s="9"/>
      <c r="R4270" s="9"/>
      <c r="T4270">
        <f t="shared" si="603"/>
        <v>1781800</v>
      </c>
      <c r="U4270">
        <v>401</v>
      </c>
      <c r="V4270">
        <f t="shared" si="601"/>
        <v>304.39999999999998</v>
      </c>
      <c r="W4270" t="str">
        <f t="shared" si="604"/>
        <v/>
      </c>
      <c r="X4270" t="str">
        <f t="shared" si="605"/>
        <v/>
      </c>
      <c r="Y4270" t="str">
        <f t="shared" si="602"/>
        <v/>
      </c>
      <c r="Z4270" s="9"/>
      <c r="AA4270" s="14">
        <f t="shared" si="606"/>
        <v>0.94499999999999995</v>
      </c>
      <c r="AB4270" s="14">
        <f t="shared" si="607"/>
        <v>0.183</v>
      </c>
    </row>
    <row r="4271" spans="1:28" x14ac:dyDescent="0.25">
      <c r="A4271" s="10">
        <f t="shared" si="609"/>
        <v>45469</v>
      </c>
      <c r="B4271" s="11">
        <v>178</v>
      </c>
      <c r="C4271" s="11">
        <v>1900</v>
      </c>
      <c r="D4271" s="12">
        <v>686.79166666666697</v>
      </c>
      <c r="E4271" s="9">
        <v>63.61</v>
      </c>
      <c r="F4271" s="9">
        <f t="shared" si="608"/>
        <v>0</v>
      </c>
      <c r="G4271" s="9">
        <v>0</v>
      </c>
      <c r="H4271" s="9">
        <v>2.52</v>
      </c>
      <c r="I4271" s="9"/>
      <c r="J4271" s="9">
        <v>7.6189999999999998</v>
      </c>
      <c r="K4271" s="9">
        <v>87</v>
      </c>
      <c r="L4271" s="9">
        <v>0.23050000000000001</v>
      </c>
      <c r="M4271" s="9">
        <v>0.28499999999999998</v>
      </c>
      <c r="N4271" s="9">
        <v>0</v>
      </c>
      <c r="O4271" s="9">
        <v>55.6</v>
      </c>
      <c r="P4271" s="9"/>
      <c r="Q4271" s="9"/>
      <c r="R4271" s="9"/>
      <c r="T4271">
        <f t="shared" si="603"/>
        <v>1781900</v>
      </c>
      <c r="U4271">
        <v>223.3</v>
      </c>
      <c r="V4271">
        <f t="shared" si="601"/>
        <v>55.6</v>
      </c>
      <c r="W4271" t="str">
        <f t="shared" si="604"/>
        <v/>
      </c>
      <c r="X4271" t="str">
        <f t="shared" si="605"/>
        <v/>
      </c>
      <c r="Y4271" t="str">
        <f t="shared" si="602"/>
        <v/>
      </c>
      <c r="Z4271" s="9"/>
      <c r="AA4271" s="14">
        <f t="shared" si="606"/>
        <v>0.90900000000000003</v>
      </c>
      <c r="AB4271" s="14">
        <f t="shared" si="607"/>
        <v>0.13600000000000001</v>
      </c>
    </row>
    <row r="4272" spans="1:28" x14ac:dyDescent="0.25">
      <c r="A4272" s="10">
        <f t="shared" si="609"/>
        <v>45469</v>
      </c>
      <c r="B4272" s="11">
        <v>178</v>
      </c>
      <c r="C4272" s="11">
        <v>2000</v>
      </c>
      <c r="D4272" s="12">
        <v>686.83333333333303</v>
      </c>
      <c r="E4272" s="9">
        <v>63.73</v>
      </c>
      <c r="F4272" s="9">
        <f t="shared" si="608"/>
        <v>0</v>
      </c>
      <c r="G4272" s="9">
        <v>1.01</v>
      </c>
      <c r="H4272" s="9">
        <v>3.52</v>
      </c>
      <c r="I4272" s="9"/>
      <c r="J4272" s="9">
        <v>6.7370000000000001</v>
      </c>
      <c r="K4272" s="9">
        <v>92.1</v>
      </c>
      <c r="L4272" s="9">
        <v>0.23130000000000001</v>
      </c>
      <c r="M4272" s="9">
        <v>0.28649999999999998</v>
      </c>
      <c r="N4272" s="9">
        <v>0</v>
      </c>
      <c r="O4272" s="9">
        <v>8.1</v>
      </c>
      <c r="P4272" s="9"/>
      <c r="Q4272" s="9"/>
      <c r="R4272" s="9"/>
      <c r="T4272">
        <f t="shared" si="603"/>
        <v>1782000</v>
      </c>
      <c r="U4272">
        <v>67.3</v>
      </c>
      <c r="V4272">
        <f t="shared" si="601"/>
        <v>8.1</v>
      </c>
      <c r="W4272" t="str">
        <f t="shared" si="604"/>
        <v/>
      </c>
      <c r="X4272" t="str">
        <f t="shared" si="605"/>
        <v/>
      </c>
      <c r="Y4272" t="str">
        <f t="shared" si="602"/>
        <v/>
      </c>
      <c r="Z4272" s="9"/>
      <c r="AA4272" s="14">
        <f t="shared" si="606"/>
        <v>0.90600000000000003</v>
      </c>
      <c r="AB4272" s="14">
        <f t="shared" si="607"/>
        <v>7.8E-2</v>
      </c>
    </row>
    <row r="4273" spans="1:28" x14ac:dyDescent="0.25">
      <c r="A4273" s="10">
        <f t="shared" si="609"/>
        <v>45469</v>
      </c>
      <c r="B4273" s="11">
        <v>178</v>
      </c>
      <c r="C4273" s="11">
        <v>2100</v>
      </c>
      <c r="D4273" s="12">
        <v>686.875</v>
      </c>
      <c r="E4273" s="9">
        <v>63.73</v>
      </c>
      <c r="F4273" s="9">
        <f t="shared" si="608"/>
        <v>0</v>
      </c>
      <c r="G4273" s="9">
        <v>1.01</v>
      </c>
      <c r="H4273" s="9">
        <v>4.03</v>
      </c>
      <c r="I4273" s="9"/>
      <c r="J4273" s="9">
        <v>5.8979999999999997</v>
      </c>
      <c r="K4273" s="9">
        <v>93.8</v>
      </c>
      <c r="L4273" s="9">
        <v>0.23130000000000001</v>
      </c>
      <c r="M4273" s="9">
        <v>0.28720000000000001</v>
      </c>
      <c r="N4273" s="9">
        <v>0.2</v>
      </c>
      <c r="O4273" s="9">
        <v>0.6</v>
      </c>
      <c r="P4273" s="9"/>
      <c r="Q4273" s="9"/>
      <c r="R4273" s="9"/>
      <c r="T4273">
        <f t="shared" si="603"/>
        <v>1782100</v>
      </c>
      <c r="U4273">
        <v>0.8</v>
      </c>
      <c r="V4273">
        <f t="shared" si="601"/>
        <v>0</v>
      </c>
      <c r="W4273" t="str">
        <f t="shared" si="604"/>
        <v/>
      </c>
      <c r="X4273" t="str">
        <f t="shared" si="605"/>
        <v/>
      </c>
      <c r="Y4273" t="str">
        <f t="shared" si="602"/>
        <v/>
      </c>
      <c r="Z4273" s="9"/>
      <c r="AA4273" s="14">
        <f t="shared" si="606"/>
        <v>0.871</v>
      </c>
      <c r="AB4273" s="14">
        <f t="shared" si="607"/>
        <v>5.8000000000000003E-2</v>
      </c>
    </row>
    <row r="4274" spans="1:28" x14ac:dyDescent="0.25">
      <c r="A4274" s="10">
        <f t="shared" si="609"/>
        <v>45469</v>
      </c>
      <c r="B4274" s="11">
        <v>178</v>
      </c>
      <c r="C4274" s="11">
        <v>2200</v>
      </c>
      <c r="D4274" s="12">
        <v>686.91666666666697</v>
      </c>
      <c r="E4274" s="9">
        <v>63.73</v>
      </c>
      <c r="F4274" s="9">
        <f t="shared" si="608"/>
        <v>0</v>
      </c>
      <c r="G4274" s="9">
        <v>1.01</v>
      </c>
      <c r="H4274" s="9">
        <v>4.53</v>
      </c>
      <c r="I4274" s="9"/>
      <c r="J4274" s="9">
        <v>4.8440000000000003</v>
      </c>
      <c r="K4274" s="9">
        <v>93.5</v>
      </c>
      <c r="L4274" s="9">
        <v>0.23050000000000001</v>
      </c>
      <c r="M4274" s="9">
        <v>0.28789999999999999</v>
      </c>
      <c r="N4274" s="9">
        <v>0</v>
      </c>
      <c r="O4274" s="9">
        <v>0.6</v>
      </c>
      <c r="P4274" s="9"/>
      <c r="Q4274" s="9"/>
      <c r="R4274" s="9"/>
      <c r="T4274">
        <f t="shared" si="603"/>
        <v>1782200</v>
      </c>
      <c r="U4274">
        <v>0</v>
      </c>
      <c r="V4274">
        <f t="shared" si="601"/>
        <v>0</v>
      </c>
      <c r="W4274" t="str">
        <f t="shared" si="604"/>
        <v/>
      </c>
      <c r="X4274" t="str">
        <f t="shared" si="605"/>
        <v/>
      </c>
      <c r="Y4274" t="str">
        <f t="shared" si="602"/>
        <v/>
      </c>
      <c r="Z4274" s="9"/>
      <c r="AA4274" s="14">
        <f t="shared" si="606"/>
        <v>0.80600000000000005</v>
      </c>
      <c r="AB4274" s="14">
        <f t="shared" si="607"/>
        <v>5.6000000000000001E-2</v>
      </c>
    </row>
    <row r="4275" spans="1:28" x14ac:dyDescent="0.25">
      <c r="A4275" s="10">
        <f t="shared" si="609"/>
        <v>45469</v>
      </c>
      <c r="B4275" s="11">
        <v>178</v>
      </c>
      <c r="C4275" s="11">
        <v>2300</v>
      </c>
      <c r="D4275" s="12">
        <v>686.95833333333303</v>
      </c>
      <c r="E4275" s="9">
        <v>63.73</v>
      </c>
      <c r="F4275" s="9">
        <f t="shared" si="608"/>
        <v>0</v>
      </c>
      <c r="G4275" s="9">
        <v>1.51</v>
      </c>
      <c r="H4275" s="9">
        <v>5.54</v>
      </c>
      <c r="I4275" s="9"/>
      <c r="J4275" s="9">
        <v>4.1150000000000002</v>
      </c>
      <c r="K4275" s="9">
        <v>94.6</v>
      </c>
      <c r="L4275" s="9">
        <v>0.23130000000000001</v>
      </c>
      <c r="M4275" s="9">
        <v>0.28860000000000002</v>
      </c>
      <c r="N4275" s="9">
        <v>0</v>
      </c>
      <c r="O4275" s="9">
        <v>0.6</v>
      </c>
      <c r="P4275" s="9"/>
      <c r="Q4275" s="9"/>
      <c r="R4275" s="9"/>
      <c r="T4275">
        <f t="shared" si="603"/>
        <v>1782300</v>
      </c>
      <c r="U4275">
        <v>0</v>
      </c>
      <c r="V4275">
        <f t="shared" si="601"/>
        <v>0</v>
      </c>
      <c r="W4275" t="str">
        <f t="shared" si="604"/>
        <v/>
      </c>
      <c r="X4275" t="str">
        <f t="shared" si="605"/>
        <v/>
      </c>
      <c r="Y4275" t="str">
        <f t="shared" si="602"/>
        <v/>
      </c>
      <c r="Z4275" s="9"/>
      <c r="AA4275" s="14">
        <f t="shared" si="606"/>
        <v>0.77500000000000002</v>
      </c>
      <c r="AB4275" s="14">
        <f t="shared" si="607"/>
        <v>4.3999999999999997E-2</v>
      </c>
    </row>
    <row r="4276" spans="1:28" x14ac:dyDescent="0.25">
      <c r="A4276" s="10">
        <f t="shared" si="609"/>
        <v>45469</v>
      </c>
      <c r="B4276" s="11">
        <v>178</v>
      </c>
      <c r="C4276" s="11">
        <v>2400</v>
      </c>
      <c r="D4276" s="12">
        <v>687</v>
      </c>
      <c r="E4276" s="9">
        <v>63.84</v>
      </c>
      <c r="F4276" s="9">
        <f t="shared" si="608"/>
        <v>0</v>
      </c>
      <c r="G4276" s="9">
        <v>0.5</v>
      </c>
      <c r="H4276" s="9">
        <v>4.53</v>
      </c>
      <c r="I4276" s="9"/>
      <c r="J4276" s="9">
        <v>4.22</v>
      </c>
      <c r="K4276" s="9">
        <v>94.3</v>
      </c>
      <c r="L4276" s="9">
        <v>0.23050000000000001</v>
      </c>
      <c r="M4276" s="9">
        <v>0.28939999999999999</v>
      </c>
      <c r="N4276" s="9">
        <v>0</v>
      </c>
      <c r="O4276" s="9">
        <v>0.6</v>
      </c>
      <c r="P4276" s="9"/>
      <c r="Q4276" s="9"/>
      <c r="R4276" s="9"/>
      <c r="T4276">
        <f t="shared" si="603"/>
        <v>1782400</v>
      </c>
      <c r="U4276">
        <v>0</v>
      </c>
      <c r="V4276">
        <f t="shared" si="601"/>
        <v>0</v>
      </c>
      <c r="W4276">
        <f t="shared" si="604"/>
        <v>0.23100000000000001</v>
      </c>
      <c r="X4276">
        <f t="shared" si="605"/>
        <v>0.28899999999999998</v>
      </c>
      <c r="Y4276">
        <f t="shared" si="602"/>
        <v>0</v>
      </c>
      <c r="Z4276" s="9"/>
      <c r="AA4276" s="14">
        <f t="shared" si="606"/>
        <v>0.77900000000000003</v>
      </c>
      <c r="AB4276" s="14">
        <f t="shared" si="607"/>
        <v>4.7E-2</v>
      </c>
    </row>
    <row r="4277" spans="1:28" x14ac:dyDescent="0.25">
      <c r="A4277" s="10">
        <f t="shared" si="609"/>
        <v>45470</v>
      </c>
      <c r="B4277" s="11">
        <v>179</v>
      </c>
      <c r="C4277" s="11">
        <v>100</v>
      </c>
      <c r="D4277" s="12">
        <v>687.04166666666697</v>
      </c>
      <c r="E4277" s="9">
        <v>63.73</v>
      </c>
      <c r="F4277" s="9">
        <f t="shared" si="608"/>
        <v>0</v>
      </c>
      <c r="G4277" s="9">
        <v>1.01</v>
      </c>
      <c r="H4277" s="9">
        <v>6.04</v>
      </c>
      <c r="I4277" s="9"/>
      <c r="J4277" s="9">
        <v>2.93</v>
      </c>
      <c r="K4277" s="9">
        <v>91.4</v>
      </c>
      <c r="L4277" s="9">
        <v>0.23050000000000001</v>
      </c>
      <c r="M4277" s="9">
        <v>0.29010000000000002</v>
      </c>
      <c r="N4277" s="9">
        <v>0</v>
      </c>
      <c r="O4277" s="9">
        <v>0.6</v>
      </c>
      <c r="P4277" s="9"/>
      <c r="Q4277" s="9"/>
      <c r="R4277" s="9"/>
      <c r="T4277">
        <f t="shared" si="603"/>
        <v>1790100</v>
      </c>
      <c r="U4277">
        <v>0</v>
      </c>
      <c r="V4277">
        <f t="shared" si="601"/>
        <v>0</v>
      </c>
      <c r="W4277" t="str">
        <f t="shared" si="604"/>
        <v/>
      </c>
      <c r="X4277" t="str">
        <f t="shared" si="605"/>
        <v/>
      </c>
      <c r="Y4277" t="str">
        <f t="shared" si="602"/>
        <v/>
      </c>
      <c r="Z4277" s="9"/>
      <c r="AA4277" s="14">
        <f t="shared" si="606"/>
        <v>0.68899999999999995</v>
      </c>
      <c r="AB4277" s="14">
        <f t="shared" si="607"/>
        <v>6.5000000000000002E-2</v>
      </c>
    </row>
    <row r="4278" spans="1:28" x14ac:dyDescent="0.25">
      <c r="A4278" s="10">
        <f t="shared" si="609"/>
        <v>45470</v>
      </c>
      <c r="B4278" s="11">
        <v>179</v>
      </c>
      <c r="C4278" s="11">
        <v>200</v>
      </c>
      <c r="D4278" s="12">
        <v>687.08333333333303</v>
      </c>
      <c r="E4278" s="9">
        <v>63.61</v>
      </c>
      <c r="F4278" s="9">
        <f t="shared" si="608"/>
        <v>0</v>
      </c>
      <c r="G4278" s="9">
        <v>0</v>
      </c>
      <c r="H4278" s="9">
        <v>3.52</v>
      </c>
      <c r="I4278" s="9"/>
      <c r="J4278" s="9">
        <v>2.7970000000000002</v>
      </c>
      <c r="K4278" s="9">
        <v>92.9</v>
      </c>
      <c r="L4278" s="9">
        <v>0.23050000000000001</v>
      </c>
      <c r="M4278" s="9">
        <v>0.29010000000000002</v>
      </c>
      <c r="N4278" s="9">
        <v>0</v>
      </c>
      <c r="O4278" s="9">
        <v>0.6</v>
      </c>
      <c r="P4278" s="9"/>
      <c r="Q4278" s="9"/>
      <c r="R4278" s="9"/>
      <c r="T4278">
        <f t="shared" si="603"/>
        <v>1790200</v>
      </c>
      <c r="U4278">
        <v>0</v>
      </c>
      <c r="V4278">
        <f t="shared" si="601"/>
        <v>0</v>
      </c>
      <c r="W4278" t="str">
        <f t="shared" si="604"/>
        <v/>
      </c>
      <c r="X4278" t="str">
        <f t="shared" si="605"/>
        <v/>
      </c>
      <c r="Y4278" t="str">
        <f t="shared" si="602"/>
        <v/>
      </c>
      <c r="Z4278" s="9"/>
      <c r="AA4278" s="14">
        <f t="shared" si="606"/>
        <v>0.69399999999999995</v>
      </c>
      <c r="AB4278" s="14">
        <f t="shared" si="607"/>
        <v>5.2999999999999999E-2</v>
      </c>
    </row>
    <row r="4279" spans="1:28" x14ac:dyDescent="0.25">
      <c r="A4279" s="10">
        <f t="shared" si="609"/>
        <v>45470</v>
      </c>
      <c r="B4279" s="11">
        <v>179</v>
      </c>
      <c r="C4279" s="11">
        <v>300</v>
      </c>
      <c r="D4279" s="12">
        <v>687.125</v>
      </c>
      <c r="E4279" s="9">
        <v>63.73</v>
      </c>
      <c r="F4279" s="9">
        <f t="shared" si="608"/>
        <v>0</v>
      </c>
      <c r="G4279" s="9">
        <v>0</v>
      </c>
      <c r="H4279" s="9">
        <v>3.02</v>
      </c>
      <c r="I4279" s="9"/>
      <c r="J4279" s="9">
        <v>2.0739999999999998</v>
      </c>
      <c r="K4279" s="9">
        <v>94.7</v>
      </c>
      <c r="L4279" s="9">
        <v>0.2298</v>
      </c>
      <c r="M4279" s="9">
        <v>0.29010000000000002</v>
      </c>
      <c r="N4279" s="9">
        <v>0</v>
      </c>
      <c r="O4279" s="9">
        <v>0.6</v>
      </c>
      <c r="P4279" s="9"/>
      <c r="Q4279" s="9"/>
      <c r="R4279" s="9"/>
      <c r="T4279">
        <f t="shared" si="603"/>
        <v>1790300</v>
      </c>
      <c r="U4279">
        <v>0</v>
      </c>
      <c r="V4279">
        <f t="shared" si="601"/>
        <v>0</v>
      </c>
      <c r="W4279" t="str">
        <f t="shared" si="604"/>
        <v/>
      </c>
      <c r="X4279" t="str">
        <f t="shared" si="605"/>
        <v/>
      </c>
      <c r="Y4279" t="str">
        <f t="shared" si="602"/>
        <v/>
      </c>
      <c r="Z4279" s="9"/>
      <c r="AA4279" s="14">
        <f t="shared" si="606"/>
        <v>0.67100000000000004</v>
      </c>
      <c r="AB4279" s="14">
        <f t="shared" si="607"/>
        <v>3.7999999999999999E-2</v>
      </c>
    </row>
    <row r="4280" spans="1:28" x14ac:dyDescent="0.25">
      <c r="A4280" s="10">
        <f t="shared" si="609"/>
        <v>45470</v>
      </c>
      <c r="B4280" s="11">
        <v>179</v>
      </c>
      <c r="C4280" s="11">
        <v>400</v>
      </c>
      <c r="D4280" s="12">
        <v>687.16666666666697</v>
      </c>
      <c r="E4280" s="9">
        <v>63.73</v>
      </c>
      <c r="F4280" s="9">
        <f t="shared" si="608"/>
        <v>0</v>
      </c>
      <c r="G4280" s="9">
        <v>1.51</v>
      </c>
      <c r="H4280" s="9">
        <v>7.05</v>
      </c>
      <c r="I4280" s="9"/>
      <c r="J4280" s="9">
        <v>2.343</v>
      </c>
      <c r="K4280" s="9">
        <v>94.7</v>
      </c>
      <c r="L4280" s="9">
        <v>0.2298</v>
      </c>
      <c r="M4280" s="9">
        <v>0.2908</v>
      </c>
      <c r="N4280" s="9">
        <v>0</v>
      </c>
      <c r="O4280" s="9">
        <v>0.6</v>
      </c>
      <c r="P4280" s="9"/>
      <c r="Q4280" s="9"/>
      <c r="R4280" s="9"/>
      <c r="T4280">
        <f t="shared" si="603"/>
        <v>1790400</v>
      </c>
      <c r="U4280">
        <v>0</v>
      </c>
      <c r="V4280">
        <f t="shared" si="601"/>
        <v>0</v>
      </c>
      <c r="W4280" t="str">
        <f t="shared" si="604"/>
        <v/>
      </c>
      <c r="X4280" t="str">
        <f t="shared" si="605"/>
        <v/>
      </c>
      <c r="Y4280" t="str">
        <f t="shared" si="602"/>
        <v/>
      </c>
      <c r="Z4280" s="9"/>
      <c r="AA4280" s="14">
        <f t="shared" si="606"/>
        <v>0.68500000000000005</v>
      </c>
      <c r="AB4280" s="14">
        <f t="shared" si="607"/>
        <v>3.7999999999999999E-2</v>
      </c>
    </row>
    <row r="4281" spans="1:28" x14ac:dyDescent="0.25">
      <c r="A4281" s="10">
        <f t="shared" si="609"/>
        <v>45470</v>
      </c>
      <c r="B4281" s="11">
        <v>179</v>
      </c>
      <c r="C4281" s="11">
        <v>500</v>
      </c>
      <c r="D4281" s="12">
        <v>687.20833333333303</v>
      </c>
      <c r="E4281" s="9">
        <v>63.73</v>
      </c>
      <c r="F4281" s="9">
        <f t="shared" si="608"/>
        <v>0</v>
      </c>
      <c r="G4281" s="9">
        <v>1.51</v>
      </c>
      <c r="H4281" s="9">
        <v>6.04</v>
      </c>
      <c r="I4281" s="9"/>
      <c r="J4281" s="9">
        <v>2.4769999999999999</v>
      </c>
      <c r="K4281" s="9">
        <v>94.3</v>
      </c>
      <c r="L4281" s="9">
        <v>0.2298</v>
      </c>
      <c r="M4281" s="9">
        <v>0.2908</v>
      </c>
      <c r="N4281" s="9">
        <v>0</v>
      </c>
      <c r="O4281" s="9">
        <v>13.1</v>
      </c>
      <c r="P4281" s="9"/>
      <c r="Q4281" s="9"/>
      <c r="R4281" s="9"/>
      <c r="T4281">
        <f t="shared" si="603"/>
        <v>1790500</v>
      </c>
      <c r="U4281">
        <v>26.3</v>
      </c>
      <c r="V4281">
        <f t="shared" si="601"/>
        <v>13.1</v>
      </c>
      <c r="W4281" t="str">
        <f t="shared" si="604"/>
        <v/>
      </c>
      <c r="X4281" t="str">
        <f t="shared" si="605"/>
        <v/>
      </c>
      <c r="Y4281" t="str">
        <f t="shared" si="602"/>
        <v/>
      </c>
      <c r="Z4281" s="9"/>
      <c r="AA4281" s="14">
        <f t="shared" si="606"/>
        <v>0.68799999999999994</v>
      </c>
      <c r="AB4281" s="14">
        <f t="shared" si="607"/>
        <v>4.2000000000000003E-2</v>
      </c>
    </row>
    <row r="4282" spans="1:28" x14ac:dyDescent="0.25">
      <c r="A4282" s="10">
        <f t="shared" si="609"/>
        <v>45470</v>
      </c>
      <c r="B4282" s="11">
        <v>179</v>
      </c>
      <c r="C4282" s="11">
        <v>600</v>
      </c>
      <c r="D4282" s="12">
        <v>687.25</v>
      </c>
      <c r="E4282" s="9">
        <v>63.84</v>
      </c>
      <c r="F4282" s="9">
        <f t="shared" si="608"/>
        <v>0</v>
      </c>
      <c r="G4282" s="9">
        <v>2.0099999999999998</v>
      </c>
      <c r="H4282" s="9">
        <v>6.54</v>
      </c>
      <c r="I4282" s="9"/>
      <c r="J4282" s="9">
        <v>4.3239999999999998</v>
      </c>
      <c r="K4282" s="9">
        <v>92.3</v>
      </c>
      <c r="L4282" s="9">
        <v>0.23050000000000001</v>
      </c>
      <c r="M4282" s="9">
        <v>0.2908</v>
      </c>
      <c r="N4282" s="9">
        <v>0</v>
      </c>
      <c r="O4282" s="9">
        <v>111.9</v>
      </c>
      <c r="P4282" s="9"/>
      <c r="Q4282" s="9"/>
      <c r="R4282" s="9"/>
      <c r="T4282">
        <f t="shared" si="603"/>
        <v>1790600</v>
      </c>
      <c r="U4282">
        <v>160.69999999999999</v>
      </c>
      <c r="V4282">
        <f t="shared" si="601"/>
        <v>111.9</v>
      </c>
      <c r="W4282" t="str">
        <f t="shared" si="604"/>
        <v/>
      </c>
      <c r="X4282" t="str">
        <f t="shared" si="605"/>
        <v/>
      </c>
      <c r="Y4282" t="str">
        <f t="shared" si="602"/>
        <v/>
      </c>
      <c r="Z4282" s="9"/>
      <c r="AA4282" s="14">
        <f t="shared" si="606"/>
        <v>0.76800000000000002</v>
      </c>
      <c r="AB4282" s="14">
        <f t="shared" si="607"/>
        <v>6.4000000000000001E-2</v>
      </c>
    </row>
    <row r="4283" spans="1:28" x14ac:dyDescent="0.25">
      <c r="A4283" s="10">
        <f t="shared" si="609"/>
        <v>45470</v>
      </c>
      <c r="B4283" s="11">
        <v>179</v>
      </c>
      <c r="C4283" s="11">
        <v>700</v>
      </c>
      <c r="D4283" s="12">
        <v>687.29166666666697</v>
      </c>
      <c r="E4283" s="9">
        <v>63.61</v>
      </c>
      <c r="F4283" s="9">
        <f t="shared" si="608"/>
        <v>0</v>
      </c>
      <c r="G4283" s="9">
        <v>2.0099999999999998</v>
      </c>
      <c r="H4283" s="9">
        <v>6.54</v>
      </c>
      <c r="I4283" s="9"/>
      <c r="J4283" s="9">
        <v>5.4619999999999997</v>
      </c>
      <c r="K4283" s="9">
        <v>90.1</v>
      </c>
      <c r="L4283" s="9">
        <v>0.23050000000000001</v>
      </c>
      <c r="M4283" s="9">
        <v>0.2908</v>
      </c>
      <c r="N4283" s="9">
        <v>0</v>
      </c>
      <c r="O4283" s="9">
        <v>261.89999999999998</v>
      </c>
      <c r="P4283" s="9"/>
      <c r="Q4283" s="9"/>
      <c r="R4283" s="9"/>
      <c r="T4283">
        <f t="shared" si="603"/>
        <v>1790700</v>
      </c>
      <c r="U4283">
        <v>333.2</v>
      </c>
      <c r="V4283">
        <f t="shared" si="601"/>
        <v>261.89999999999998</v>
      </c>
      <c r="W4283" t="str">
        <f t="shared" si="604"/>
        <v/>
      </c>
      <c r="X4283" t="str">
        <f t="shared" si="605"/>
        <v/>
      </c>
      <c r="Y4283" t="str">
        <f t="shared" si="602"/>
        <v/>
      </c>
      <c r="Z4283" s="9"/>
      <c r="AA4283" s="14">
        <f t="shared" si="606"/>
        <v>0.81100000000000005</v>
      </c>
      <c r="AB4283" s="14">
        <f t="shared" si="607"/>
        <v>8.8999999999999996E-2</v>
      </c>
    </row>
    <row r="4284" spans="1:28" x14ac:dyDescent="0.25">
      <c r="A4284" s="10">
        <f t="shared" si="609"/>
        <v>45470</v>
      </c>
      <c r="B4284" s="11">
        <v>179</v>
      </c>
      <c r="C4284" s="11">
        <v>800</v>
      </c>
      <c r="D4284" s="12">
        <v>687.33333333333303</v>
      </c>
      <c r="E4284" s="9">
        <v>64.540000000000006</v>
      </c>
      <c r="F4284" s="9">
        <f t="shared" si="608"/>
        <v>0.54000000000000625</v>
      </c>
      <c r="G4284" s="9">
        <v>3.02</v>
      </c>
      <c r="H4284" s="9">
        <v>8.56</v>
      </c>
      <c r="I4284" s="9"/>
      <c r="J4284" s="9">
        <v>7.343</v>
      </c>
      <c r="K4284" s="9">
        <v>84.2</v>
      </c>
      <c r="L4284" s="9">
        <v>0.23200000000000001</v>
      </c>
      <c r="M4284" s="9">
        <v>0.2908</v>
      </c>
      <c r="N4284" s="9">
        <v>0</v>
      </c>
      <c r="O4284" s="9">
        <v>535.6</v>
      </c>
      <c r="P4284" s="9"/>
      <c r="Q4284" s="9"/>
      <c r="R4284" s="9"/>
      <c r="T4284">
        <f t="shared" si="603"/>
        <v>1790800</v>
      </c>
      <c r="U4284">
        <v>511.8</v>
      </c>
      <c r="V4284">
        <f t="shared" si="601"/>
        <v>535.6</v>
      </c>
      <c r="W4284" t="str">
        <f t="shared" si="604"/>
        <v/>
      </c>
      <c r="X4284" t="str">
        <f t="shared" si="605"/>
        <v/>
      </c>
      <c r="Y4284" t="str">
        <f t="shared" si="602"/>
        <v/>
      </c>
      <c r="Z4284" s="9"/>
      <c r="AA4284" s="14">
        <f t="shared" si="606"/>
        <v>0.86299999999999999</v>
      </c>
      <c r="AB4284" s="14">
        <f t="shared" si="607"/>
        <v>0.16200000000000001</v>
      </c>
    </row>
    <row r="4285" spans="1:28" x14ac:dyDescent="0.25">
      <c r="A4285" s="10">
        <f t="shared" si="609"/>
        <v>45470</v>
      </c>
      <c r="B4285" s="11">
        <v>179</v>
      </c>
      <c r="C4285" s="11">
        <v>900</v>
      </c>
      <c r="D4285" s="12">
        <v>687.375</v>
      </c>
      <c r="E4285" s="9">
        <v>63.84</v>
      </c>
      <c r="F4285" s="9">
        <f t="shared" si="608"/>
        <v>0</v>
      </c>
      <c r="G4285" s="9">
        <v>2.52</v>
      </c>
      <c r="H4285" s="9">
        <v>7.05</v>
      </c>
      <c r="I4285" s="9"/>
      <c r="J4285" s="9">
        <v>7.1420000000000003</v>
      </c>
      <c r="K4285" s="9">
        <v>83.1</v>
      </c>
      <c r="L4285" s="9">
        <v>0.23269999999999999</v>
      </c>
      <c r="M4285" s="9">
        <v>0.29149999999999998</v>
      </c>
      <c r="N4285" s="9">
        <v>0</v>
      </c>
      <c r="O4285" s="9">
        <v>484.4</v>
      </c>
      <c r="P4285" s="9"/>
      <c r="Q4285" s="9"/>
      <c r="R4285" s="9"/>
      <c r="T4285">
        <f t="shared" si="603"/>
        <v>1790900</v>
      </c>
      <c r="U4285">
        <v>678.8</v>
      </c>
      <c r="V4285">
        <f t="shared" ref="V4285:V4348" si="610">IF(O4285&lt;1,0,ROUND(O4285,1))</f>
        <v>484.4</v>
      </c>
      <c r="W4285" t="str">
        <f t="shared" si="604"/>
        <v/>
      </c>
      <c r="X4285" t="str">
        <f t="shared" si="605"/>
        <v/>
      </c>
      <c r="Y4285" t="str">
        <f t="shared" ref="Y4285:Y4348" si="611">IF(C4285=2400,ROUND(F4285/100,3),"")</f>
        <v/>
      </c>
      <c r="Z4285" s="9"/>
      <c r="AA4285" s="14">
        <f t="shared" si="606"/>
        <v>0.84</v>
      </c>
      <c r="AB4285" s="14">
        <f t="shared" si="607"/>
        <v>0.17100000000000001</v>
      </c>
    </row>
    <row r="4286" spans="1:28" x14ac:dyDescent="0.25">
      <c r="A4286" s="10">
        <f t="shared" si="609"/>
        <v>45470</v>
      </c>
      <c r="B4286" s="11">
        <v>179</v>
      </c>
      <c r="C4286" s="11">
        <v>1000</v>
      </c>
      <c r="D4286" s="12">
        <v>687.41666666666697</v>
      </c>
      <c r="E4286" s="9">
        <v>63.73</v>
      </c>
      <c r="F4286" s="9">
        <f t="shared" si="608"/>
        <v>0</v>
      </c>
      <c r="G4286" s="9">
        <v>2.0099999999999998</v>
      </c>
      <c r="H4286" s="9">
        <v>6.54</v>
      </c>
      <c r="I4286" s="9"/>
      <c r="J4286" s="9">
        <v>6.2549999999999999</v>
      </c>
      <c r="K4286" s="9">
        <v>83.3</v>
      </c>
      <c r="L4286" s="9">
        <v>0.2334</v>
      </c>
      <c r="M4286" s="9">
        <v>0.29149999999999998</v>
      </c>
      <c r="N4286" s="9">
        <v>0</v>
      </c>
      <c r="O4286" s="9">
        <v>275.60000000000002</v>
      </c>
      <c r="P4286" s="9"/>
      <c r="Q4286" s="9"/>
      <c r="R4286" s="9"/>
      <c r="T4286">
        <f t="shared" si="603"/>
        <v>1791000</v>
      </c>
      <c r="U4286">
        <v>819.3</v>
      </c>
      <c r="V4286">
        <f t="shared" si="610"/>
        <v>275.60000000000002</v>
      </c>
      <c r="W4286" t="str">
        <f t="shared" si="604"/>
        <v/>
      </c>
      <c r="X4286" t="str">
        <f t="shared" si="605"/>
        <v/>
      </c>
      <c r="Y4286" t="str">
        <f t="shared" si="611"/>
        <v/>
      </c>
      <c r="Z4286" s="9"/>
      <c r="AA4286" s="14">
        <f t="shared" si="606"/>
        <v>0.79200000000000004</v>
      </c>
      <c r="AB4286" s="14">
        <f t="shared" si="607"/>
        <v>0.159</v>
      </c>
    </row>
    <row r="4287" spans="1:28" x14ac:dyDescent="0.25">
      <c r="A4287" s="10">
        <f t="shared" si="609"/>
        <v>45470</v>
      </c>
      <c r="B4287" s="11">
        <v>179</v>
      </c>
      <c r="C4287" s="11">
        <v>1100</v>
      </c>
      <c r="D4287" s="12">
        <v>687.45833333333303</v>
      </c>
      <c r="E4287" s="9">
        <v>63.96</v>
      </c>
      <c r="F4287" s="9">
        <f t="shared" si="608"/>
        <v>0</v>
      </c>
      <c r="G4287" s="9">
        <v>2.52</v>
      </c>
      <c r="H4287" s="9">
        <v>10.57</v>
      </c>
      <c r="I4287" s="9"/>
      <c r="J4287" s="9">
        <v>7.7949999999999999</v>
      </c>
      <c r="K4287" s="9">
        <v>78.400000000000006</v>
      </c>
      <c r="L4287" s="9">
        <v>0.2334</v>
      </c>
      <c r="M4287" s="9">
        <v>0.2908</v>
      </c>
      <c r="N4287" s="9">
        <v>0</v>
      </c>
      <c r="O4287" s="9">
        <v>490.6</v>
      </c>
      <c r="P4287" s="9"/>
      <c r="Q4287" s="9"/>
      <c r="R4287" s="9"/>
      <c r="T4287">
        <f t="shared" si="603"/>
        <v>1791100</v>
      </c>
      <c r="U4287">
        <v>923</v>
      </c>
      <c r="V4287">
        <f t="shared" si="610"/>
        <v>490.6</v>
      </c>
      <c r="W4287" t="str">
        <f t="shared" si="604"/>
        <v/>
      </c>
      <c r="X4287" t="str">
        <f t="shared" si="605"/>
        <v/>
      </c>
      <c r="Y4287" t="str">
        <f t="shared" si="611"/>
        <v/>
      </c>
      <c r="Z4287" s="9"/>
      <c r="AA4287" s="14">
        <f t="shared" si="606"/>
        <v>0.82899999999999996</v>
      </c>
      <c r="AB4287" s="14">
        <f t="shared" si="607"/>
        <v>0.22800000000000001</v>
      </c>
    </row>
    <row r="4288" spans="1:28" x14ac:dyDescent="0.25">
      <c r="A4288" s="10">
        <f t="shared" si="609"/>
        <v>45470</v>
      </c>
      <c r="B4288" s="11">
        <v>179</v>
      </c>
      <c r="C4288" s="11">
        <v>1200</v>
      </c>
      <c r="D4288" s="12">
        <v>687.5</v>
      </c>
      <c r="E4288" s="9">
        <v>63.61</v>
      </c>
      <c r="F4288" s="9">
        <f t="shared" si="608"/>
        <v>0</v>
      </c>
      <c r="G4288" s="9">
        <v>2.52</v>
      </c>
      <c r="H4288" s="9">
        <v>8.56</v>
      </c>
      <c r="I4288" s="9"/>
      <c r="J4288" s="9">
        <v>7.3929999999999998</v>
      </c>
      <c r="K4288" s="9">
        <v>76.2</v>
      </c>
      <c r="L4288" s="9">
        <v>0.23419999999999999</v>
      </c>
      <c r="M4288" s="9">
        <v>0.2908</v>
      </c>
      <c r="N4288" s="9">
        <v>0</v>
      </c>
      <c r="O4288" s="9">
        <v>346.9</v>
      </c>
      <c r="P4288" s="9"/>
      <c r="Q4288" s="9"/>
      <c r="R4288" s="9"/>
      <c r="T4288">
        <f t="shared" si="603"/>
        <v>1791200</v>
      </c>
      <c r="U4288">
        <v>981.5</v>
      </c>
      <c r="V4288">
        <f t="shared" si="610"/>
        <v>346.9</v>
      </c>
      <c r="W4288" t="str">
        <f t="shared" si="604"/>
        <v/>
      </c>
      <c r="X4288" t="str">
        <f t="shared" si="605"/>
        <v/>
      </c>
      <c r="Y4288" t="str">
        <f t="shared" si="611"/>
        <v/>
      </c>
      <c r="Z4288" s="9"/>
      <c r="AA4288" s="14">
        <f t="shared" si="606"/>
        <v>0.78400000000000003</v>
      </c>
      <c r="AB4288" s="14">
        <f t="shared" si="607"/>
        <v>0.245</v>
      </c>
    </row>
    <row r="4289" spans="1:28" x14ac:dyDescent="0.25">
      <c r="A4289" s="10">
        <f t="shared" si="609"/>
        <v>45470</v>
      </c>
      <c r="B4289" s="11">
        <v>179</v>
      </c>
      <c r="C4289" s="11">
        <v>1300</v>
      </c>
      <c r="D4289" s="12">
        <v>687.54166666666697</v>
      </c>
      <c r="E4289" s="9">
        <v>64.08</v>
      </c>
      <c r="F4289" s="9">
        <f t="shared" si="608"/>
        <v>7.9999999999998295E-2</v>
      </c>
      <c r="G4289" s="9">
        <v>2.52</v>
      </c>
      <c r="H4289" s="9">
        <v>8.0500000000000007</v>
      </c>
      <c r="I4289" s="9"/>
      <c r="J4289" s="9">
        <v>9.6080000000000005</v>
      </c>
      <c r="K4289" s="9">
        <v>75.2</v>
      </c>
      <c r="L4289" s="9">
        <v>0.2349</v>
      </c>
      <c r="M4289" s="9">
        <v>0.2908</v>
      </c>
      <c r="N4289" s="9">
        <v>0</v>
      </c>
      <c r="O4289" s="9">
        <v>345.6</v>
      </c>
      <c r="P4289" s="9"/>
      <c r="Q4289" s="9"/>
      <c r="R4289" s="9"/>
      <c r="T4289">
        <f t="shared" si="603"/>
        <v>1791300</v>
      </c>
      <c r="U4289">
        <v>991</v>
      </c>
      <c r="V4289">
        <f t="shared" si="610"/>
        <v>345.6</v>
      </c>
      <c r="W4289" t="str">
        <f t="shared" si="604"/>
        <v/>
      </c>
      <c r="X4289" t="str">
        <f t="shared" si="605"/>
        <v/>
      </c>
      <c r="Y4289" t="str">
        <f t="shared" si="611"/>
        <v/>
      </c>
      <c r="Z4289" s="9"/>
      <c r="AA4289" s="14">
        <f t="shared" si="606"/>
        <v>0.89900000000000002</v>
      </c>
      <c r="AB4289" s="14">
        <f t="shared" si="607"/>
        <v>0.29599999999999999</v>
      </c>
    </row>
    <row r="4290" spans="1:28" x14ac:dyDescent="0.25">
      <c r="A4290" s="10">
        <f t="shared" si="609"/>
        <v>45470</v>
      </c>
      <c r="B4290" s="11">
        <v>179</v>
      </c>
      <c r="C4290" s="11">
        <v>1400</v>
      </c>
      <c r="D4290" s="12">
        <v>687.58333333333303</v>
      </c>
      <c r="E4290" s="9">
        <v>63.73</v>
      </c>
      <c r="F4290" s="9">
        <f t="shared" si="608"/>
        <v>0</v>
      </c>
      <c r="G4290" s="9">
        <v>3.02</v>
      </c>
      <c r="H4290" s="9">
        <v>7.55</v>
      </c>
      <c r="I4290" s="9"/>
      <c r="J4290" s="9">
        <v>9.9280000000000008</v>
      </c>
      <c r="K4290" s="9">
        <v>69.3</v>
      </c>
      <c r="L4290" s="9">
        <v>0.2349</v>
      </c>
      <c r="M4290" s="9">
        <v>0.2908</v>
      </c>
      <c r="N4290" s="9">
        <v>0</v>
      </c>
      <c r="O4290" s="9">
        <v>686.9</v>
      </c>
      <c r="P4290" s="9"/>
      <c r="Q4290" s="9"/>
      <c r="R4290" s="9"/>
      <c r="T4290">
        <f t="shared" si="603"/>
        <v>1791400</v>
      </c>
      <c r="U4290">
        <v>950.5</v>
      </c>
      <c r="V4290">
        <f t="shared" si="610"/>
        <v>686.9</v>
      </c>
      <c r="W4290" t="str">
        <f t="shared" si="604"/>
        <v/>
      </c>
      <c r="X4290" t="str">
        <f t="shared" si="605"/>
        <v/>
      </c>
      <c r="Y4290" t="str">
        <f t="shared" si="611"/>
        <v/>
      </c>
      <c r="Z4290" s="9"/>
      <c r="AA4290" s="14">
        <f t="shared" si="606"/>
        <v>0.84699999999999998</v>
      </c>
      <c r="AB4290" s="14">
        <f t="shared" si="607"/>
        <v>0.375</v>
      </c>
    </row>
    <row r="4291" spans="1:28" x14ac:dyDescent="0.25">
      <c r="A4291" s="10">
        <f t="shared" si="609"/>
        <v>45470</v>
      </c>
      <c r="B4291" s="11">
        <v>179</v>
      </c>
      <c r="C4291" s="11">
        <v>1500</v>
      </c>
      <c r="D4291" s="12">
        <v>687.625</v>
      </c>
      <c r="E4291" s="9">
        <v>63.73</v>
      </c>
      <c r="F4291" s="9">
        <f t="shared" si="608"/>
        <v>0</v>
      </c>
      <c r="G4291" s="9">
        <v>2.0099999999999998</v>
      </c>
      <c r="H4291" s="9">
        <v>7.05</v>
      </c>
      <c r="I4291" s="9"/>
      <c r="J4291" s="9">
        <v>7.2679999999999998</v>
      </c>
      <c r="K4291" s="9">
        <v>73.099999999999994</v>
      </c>
      <c r="L4291" s="9">
        <v>0.2356</v>
      </c>
      <c r="M4291" s="9">
        <v>0.29010000000000002</v>
      </c>
      <c r="N4291" s="9">
        <v>0</v>
      </c>
      <c r="O4291" s="9">
        <v>239.4</v>
      </c>
      <c r="P4291" s="9"/>
      <c r="Q4291" s="9"/>
      <c r="R4291" s="9"/>
      <c r="T4291">
        <f t="shared" si="603"/>
        <v>1791500</v>
      </c>
      <c r="U4291">
        <v>862.8</v>
      </c>
      <c r="V4291">
        <f t="shared" si="610"/>
        <v>239.4</v>
      </c>
      <c r="W4291" t="str">
        <f t="shared" si="604"/>
        <v/>
      </c>
      <c r="X4291" t="str">
        <f t="shared" si="605"/>
        <v/>
      </c>
      <c r="Y4291" t="str">
        <f t="shared" si="611"/>
        <v/>
      </c>
      <c r="Z4291" s="9"/>
      <c r="AA4291" s="14">
        <f t="shared" si="606"/>
        <v>0.746</v>
      </c>
      <c r="AB4291" s="14">
        <f t="shared" si="607"/>
        <v>0.27500000000000002</v>
      </c>
    </row>
    <row r="4292" spans="1:28" x14ac:dyDescent="0.25">
      <c r="A4292" s="10">
        <f t="shared" si="609"/>
        <v>45470</v>
      </c>
      <c r="B4292" s="11">
        <v>179</v>
      </c>
      <c r="C4292" s="11">
        <v>1600</v>
      </c>
      <c r="D4292" s="12">
        <v>687.66666666666697</v>
      </c>
      <c r="E4292" s="9">
        <v>63.84</v>
      </c>
      <c r="F4292" s="9">
        <f t="shared" si="608"/>
        <v>0</v>
      </c>
      <c r="G4292" s="9">
        <v>2.0099999999999998</v>
      </c>
      <c r="H4292" s="9">
        <v>6.54</v>
      </c>
      <c r="I4292" s="9"/>
      <c r="J4292" s="9">
        <v>8.17</v>
      </c>
      <c r="K4292" s="9">
        <v>74.5</v>
      </c>
      <c r="L4292" s="9">
        <v>0.2356</v>
      </c>
      <c r="M4292" s="9">
        <v>0.29010000000000002</v>
      </c>
      <c r="N4292" s="9">
        <v>0</v>
      </c>
      <c r="O4292" s="9">
        <v>239.4</v>
      </c>
      <c r="P4292" s="9"/>
      <c r="Q4292" s="9"/>
      <c r="R4292" s="9"/>
      <c r="T4292">
        <f t="shared" si="603"/>
        <v>1791600</v>
      </c>
      <c r="U4292">
        <v>735</v>
      </c>
      <c r="V4292">
        <f t="shared" si="610"/>
        <v>239.4</v>
      </c>
      <c r="W4292" t="str">
        <f t="shared" si="604"/>
        <v/>
      </c>
      <c r="X4292" t="str">
        <f t="shared" si="605"/>
        <v/>
      </c>
      <c r="Y4292" t="str">
        <f t="shared" si="611"/>
        <v/>
      </c>
      <c r="Z4292" s="9"/>
      <c r="AA4292" s="14">
        <f t="shared" si="606"/>
        <v>0.80800000000000005</v>
      </c>
      <c r="AB4292" s="14">
        <f t="shared" si="607"/>
        <v>0.27700000000000002</v>
      </c>
    </row>
    <row r="4293" spans="1:28" x14ac:dyDescent="0.25">
      <c r="A4293" s="10">
        <f t="shared" si="609"/>
        <v>45470</v>
      </c>
      <c r="B4293" s="11">
        <v>179</v>
      </c>
      <c r="C4293" s="11">
        <v>1700</v>
      </c>
      <c r="D4293" s="12">
        <v>687.70833333333303</v>
      </c>
      <c r="E4293" s="9">
        <v>63.96</v>
      </c>
      <c r="F4293" s="9">
        <f t="shared" si="608"/>
        <v>0</v>
      </c>
      <c r="G4293" s="9">
        <v>2.52</v>
      </c>
      <c r="H4293" s="9">
        <v>6.54</v>
      </c>
      <c r="I4293" s="9"/>
      <c r="J4293" s="9">
        <v>7.1159999999999997</v>
      </c>
      <c r="K4293" s="9">
        <v>71.7</v>
      </c>
      <c r="L4293" s="9">
        <v>0.23630000000000001</v>
      </c>
      <c r="M4293" s="9">
        <v>0.28939999999999999</v>
      </c>
      <c r="N4293" s="9">
        <v>0</v>
      </c>
      <c r="O4293" s="9">
        <v>321.89999999999998</v>
      </c>
      <c r="P4293" s="9"/>
      <c r="Q4293" s="9"/>
      <c r="R4293" s="9"/>
      <c r="T4293">
        <f t="shared" ref="T4293:T4356" si="612">B4293*10000+C4293</f>
        <v>1791700</v>
      </c>
      <c r="U4293">
        <v>576.70000000000005</v>
      </c>
      <c r="V4293">
        <f t="shared" si="610"/>
        <v>321.89999999999998</v>
      </c>
      <c r="W4293" t="str">
        <f t="shared" ref="W4293:W4356" si="613">IF(C4293=2400,ROUND(L4293,3),"")</f>
        <v/>
      </c>
      <c r="X4293" t="str">
        <f t="shared" ref="X4293:X4356" si="614">IF(C4293=2400,ROUND(M4293,3),"")</f>
        <v/>
      </c>
      <c r="Y4293" t="str">
        <f t="shared" si="611"/>
        <v/>
      </c>
      <c r="Z4293" s="9"/>
      <c r="AA4293" s="14">
        <f t="shared" ref="AA4293:AA4356" si="615">ROUND((0.6105*(EXP((17.273*J4293)/(J4293+237.3))))*K4293/100,3)</f>
        <v>0.72399999999999998</v>
      </c>
      <c r="AB4293" s="14">
        <f t="shared" ref="AB4293:AB4356" si="616">ROUND(AA4293/K4293*(100-K4293),3)</f>
        <v>0.28599999999999998</v>
      </c>
    </row>
    <row r="4294" spans="1:28" x14ac:dyDescent="0.25">
      <c r="A4294" s="10">
        <f t="shared" si="609"/>
        <v>45470</v>
      </c>
      <c r="B4294" s="11">
        <v>179</v>
      </c>
      <c r="C4294" s="11">
        <v>1800</v>
      </c>
      <c r="D4294" s="12">
        <v>687.75</v>
      </c>
      <c r="E4294" s="9">
        <v>63.61</v>
      </c>
      <c r="F4294" s="9">
        <f t="shared" ref="F4294:F4357" si="617">IF(E4294&gt;F$2,E4294-F$2,0)</f>
        <v>0</v>
      </c>
      <c r="G4294" s="9">
        <v>1.51</v>
      </c>
      <c r="H4294" s="9">
        <v>7.05</v>
      </c>
      <c r="I4294" s="9"/>
      <c r="J4294" s="9">
        <v>5.8209999999999997</v>
      </c>
      <c r="K4294" s="9">
        <v>76.8</v>
      </c>
      <c r="L4294" s="9">
        <v>0.23630000000000001</v>
      </c>
      <c r="M4294" s="9">
        <v>0.28939999999999999</v>
      </c>
      <c r="N4294" s="9">
        <v>0</v>
      </c>
      <c r="O4294" s="9">
        <v>140.6</v>
      </c>
      <c r="P4294" s="9"/>
      <c r="Q4294" s="9"/>
      <c r="R4294" s="9"/>
      <c r="T4294">
        <f t="shared" si="612"/>
        <v>1791800</v>
      </c>
      <c r="U4294">
        <v>400.8</v>
      </c>
      <c r="V4294">
        <f t="shared" si="610"/>
        <v>140.6</v>
      </c>
      <c r="W4294" t="str">
        <f t="shared" si="613"/>
        <v/>
      </c>
      <c r="X4294" t="str">
        <f t="shared" si="614"/>
        <v/>
      </c>
      <c r="Y4294" t="str">
        <f t="shared" si="611"/>
        <v/>
      </c>
      <c r="Z4294" s="9"/>
      <c r="AA4294" s="14">
        <f t="shared" si="615"/>
        <v>0.70899999999999996</v>
      </c>
      <c r="AB4294" s="14">
        <f t="shared" si="616"/>
        <v>0.214</v>
      </c>
    </row>
    <row r="4295" spans="1:28" x14ac:dyDescent="0.25">
      <c r="A4295" s="10">
        <f t="shared" ref="A4295:A4358" si="618">A$5-1+B4295</f>
        <v>45470</v>
      </c>
      <c r="B4295" s="11">
        <v>179</v>
      </c>
      <c r="C4295" s="11">
        <v>1900</v>
      </c>
      <c r="D4295" s="12">
        <v>687.79166666666697</v>
      </c>
      <c r="E4295" s="9">
        <v>63.84</v>
      </c>
      <c r="F4295" s="9">
        <f t="shared" si="617"/>
        <v>0</v>
      </c>
      <c r="G4295" s="9">
        <v>1.01</v>
      </c>
      <c r="H4295" s="9">
        <v>5.54</v>
      </c>
      <c r="I4295" s="9"/>
      <c r="J4295" s="9">
        <v>4.6360000000000001</v>
      </c>
      <c r="K4295" s="9">
        <v>81.599999999999994</v>
      </c>
      <c r="L4295" s="9">
        <v>0.23710000000000001</v>
      </c>
      <c r="M4295" s="9">
        <v>0.28939999999999999</v>
      </c>
      <c r="N4295" s="9">
        <v>0</v>
      </c>
      <c r="O4295" s="9">
        <v>45.6</v>
      </c>
      <c r="P4295" s="9"/>
      <c r="Q4295" s="9"/>
      <c r="R4295" s="9"/>
      <c r="T4295">
        <f t="shared" si="612"/>
        <v>1791900</v>
      </c>
      <c r="U4295">
        <v>223.2</v>
      </c>
      <c r="V4295">
        <f t="shared" si="610"/>
        <v>45.6</v>
      </c>
      <c r="W4295" t="str">
        <f t="shared" si="613"/>
        <v/>
      </c>
      <c r="X4295" t="str">
        <f t="shared" si="614"/>
        <v/>
      </c>
      <c r="Y4295" t="str">
        <f t="shared" si="611"/>
        <v/>
      </c>
      <c r="Z4295" s="9"/>
      <c r="AA4295" s="14">
        <f t="shared" si="615"/>
        <v>0.69399999999999995</v>
      </c>
      <c r="AB4295" s="14">
        <f t="shared" si="616"/>
        <v>0.156</v>
      </c>
    </row>
    <row r="4296" spans="1:28" x14ac:dyDescent="0.25">
      <c r="A4296" s="10">
        <f t="shared" si="618"/>
        <v>45470</v>
      </c>
      <c r="B4296" s="11">
        <v>179</v>
      </c>
      <c r="C4296" s="11">
        <v>2000</v>
      </c>
      <c r="D4296" s="12">
        <v>687.83333333333303</v>
      </c>
      <c r="E4296" s="9">
        <v>63.84</v>
      </c>
      <c r="F4296" s="9">
        <f t="shared" si="617"/>
        <v>0</v>
      </c>
      <c r="G4296" s="9">
        <v>0.5</v>
      </c>
      <c r="H4296" s="9">
        <v>4.53</v>
      </c>
      <c r="I4296" s="9"/>
      <c r="J4296" s="9">
        <v>3.8540000000000001</v>
      </c>
      <c r="K4296" s="9">
        <v>85.8</v>
      </c>
      <c r="L4296" s="9">
        <v>0.23710000000000001</v>
      </c>
      <c r="M4296" s="9">
        <v>0.28860000000000002</v>
      </c>
      <c r="N4296" s="9">
        <v>0</v>
      </c>
      <c r="O4296" s="9">
        <v>13.1</v>
      </c>
      <c r="P4296" s="9"/>
      <c r="Q4296" s="9"/>
      <c r="R4296" s="9"/>
      <c r="T4296">
        <f t="shared" si="612"/>
        <v>1792000</v>
      </c>
      <c r="U4296">
        <v>67.3</v>
      </c>
      <c r="V4296">
        <f t="shared" si="610"/>
        <v>13.1</v>
      </c>
      <c r="W4296" t="str">
        <f t="shared" si="613"/>
        <v/>
      </c>
      <c r="X4296" t="str">
        <f t="shared" si="614"/>
        <v/>
      </c>
      <c r="Y4296" t="str">
        <f t="shared" si="611"/>
        <v/>
      </c>
      <c r="Z4296" s="9"/>
      <c r="AA4296" s="14">
        <f t="shared" si="615"/>
        <v>0.69</v>
      </c>
      <c r="AB4296" s="14">
        <f t="shared" si="616"/>
        <v>0.114</v>
      </c>
    </row>
    <row r="4297" spans="1:28" x14ac:dyDescent="0.25">
      <c r="A4297" s="10">
        <f t="shared" si="618"/>
        <v>45470</v>
      </c>
      <c r="B4297" s="11">
        <v>179</v>
      </c>
      <c r="C4297" s="11">
        <v>2100</v>
      </c>
      <c r="D4297" s="12">
        <v>687.875</v>
      </c>
      <c r="E4297" s="9">
        <v>63.84</v>
      </c>
      <c r="F4297" s="9">
        <f t="shared" si="617"/>
        <v>0</v>
      </c>
      <c r="G4297" s="9">
        <v>0</v>
      </c>
      <c r="H4297" s="9">
        <v>3.52</v>
      </c>
      <c r="I4297" s="9"/>
      <c r="J4297" s="9">
        <v>3.1160000000000001</v>
      </c>
      <c r="K4297" s="9">
        <v>89</v>
      </c>
      <c r="L4297" s="9">
        <v>0.23630000000000001</v>
      </c>
      <c r="M4297" s="9">
        <v>0.28860000000000002</v>
      </c>
      <c r="N4297" s="9">
        <v>0</v>
      </c>
      <c r="O4297" s="9">
        <v>0.6</v>
      </c>
      <c r="P4297" s="9"/>
      <c r="Q4297" s="9"/>
      <c r="R4297" s="9"/>
      <c r="T4297">
        <f t="shared" si="612"/>
        <v>1792100</v>
      </c>
      <c r="U4297">
        <v>0.8</v>
      </c>
      <c r="V4297">
        <f t="shared" si="610"/>
        <v>0</v>
      </c>
      <c r="W4297" t="str">
        <f t="shared" si="613"/>
        <v/>
      </c>
      <c r="X4297" t="str">
        <f t="shared" si="614"/>
        <v/>
      </c>
      <c r="Y4297" t="str">
        <f t="shared" si="611"/>
        <v/>
      </c>
      <c r="Z4297" s="9"/>
      <c r="AA4297" s="14">
        <f t="shared" si="615"/>
        <v>0.68</v>
      </c>
      <c r="AB4297" s="14">
        <f t="shared" si="616"/>
        <v>8.4000000000000005E-2</v>
      </c>
    </row>
    <row r="4298" spans="1:28" x14ac:dyDescent="0.25">
      <c r="A4298" s="10">
        <f t="shared" si="618"/>
        <v>45470</v>
      </c>
      <c r="B4298" s="11">
        <v>179</v>
      </c>
      <c r="C4298" s="11">
        <v>2200</v>
      </c>
      <c r="D4298" s="12">
        <v>687.91666666666697</v>
      </c>
      <c r="E4298" s="9">
        <v>63.84</v>
      </c>
      <c r="F4298" s="9">
        <f t="shared" si="617"/>
        <v>0</v>
      </c>
      <c r="G4298" s="9">
        <v>0.5</v>
      </c>
      <c r="H4298" s="9">
        <v>3.52</v>
      </c>
      <c r="I4298" s="9"/>
      <c r="J4298" s="9">
        <v>3.1949999999999998</v>
      </c>
      <c r="K4298" s="9">
        <v>89.7</v>
      </c>
      <c r="L4298" s="9">
        <v>0.23630000000000001</v>
      </c>
      <c r="M4298" s="9">
        <v>0.28860000000000002</v>
      </c>
      <c r="N4298" s="9">
        <v>0</v>
      </c>
      <c r="O4298" s="9">
        <v>0.6</v>
      </c>
      <c r="P4298" s="9"/>
      <c r="Q4298" s="9"/>
      <c r="R4298" s="9"/>
      <c r="T4298">
        <f t="shared" si="612"/>
        <v>1792200</v>
      </c>
      <c r="U4298">
        <v>0</v>
      </c>
      <c r="V4298">
        <f t="shared" si="610"/>
        <v>0</v>
      </c>
      <c r="W4298" t="str">
        <f t="shared" si="613"/>
        <v/>
      </c>
      <c r="X4298" t="str">
        <f t="shared" si="614"/>
        <v/>
      </c>
      <c r="Y4298" t="str">
        <f t="shared" si="611"/>
        <v/>
      </c>
      <c r="Z4298" s="9"/>
      <c r="AA4298" s="14">
        <f t="shared" si="615"/>
        <v>0.68899999999999995</v>
      </c>
      <c r="AB4298" s="14">
        <f t="shared" si="616"/>
        <v>7.9000000000000001E-2</v>
      </c>
    </row>
    <row r="4299" spans="1:28" x14ac:dyDescent="0.25">
      <c r="A4299" s="10">
        <f t="shared" si="618"/>
        <v>45470</v>
      </c>
      <c r="B4299" s="11">
        <v>179</v>
      </c>
      <c r="C4299" s="11">
        <v>2300</v>
      </c>
      <c r="D4299" s="12">
        <v>687.95833333333303</v>
      </c>
      <c r="E4299" s="9">
        <v>63.61</v>
      </c>
      <c r="F4299" s="9">
        <f t="shared" si="617"/>
        <v>0</v>
      </c>
      <c r="G4299" s="9">
        <v>0.5</v>
      </c>
      <c r="H4299" s="9">
        <v>4.03</v>
      </c>
      <c r="I4299" s="9"/>
      <c r="J4299" s="9">
        <v>2.7970000000000002</v>
      </c>
      <c r="K4299" s="9">
        <v>90.6</v>
      </c>
      <c r="L4299" s="9">
        <v>0.23630000000000001</v>
      </c>
      <c r="M4299" s="9">
        <v>0.28860000000000002</v>
      </c>
      <c r="N4299" s="9">
        <v>0</v>
      </c>
      <c r="O4299" s="9">
        <v>0.6</v>
      </c>
      <c r="P4299" s="9"/>
      <c r="Q4299" s="9"/>
      <c r="R4299" s="9"/>
      <c r="T4299">
        <f t="shared" si="612"/>
        <v>1792300</v>
      </c>
      <c r="U4299">
        <v>0</v>
      </c>
      <c r="V4299">
        <f t="shared" si="610"/>
        <v>0</v>
      </c>
      <c r="W4299" t="str">
        <f t="shared" si="613"/>
        <v/>
      </c>
      <c r="X4299" t="str">
        <f t="shared" si="614"/>
        <v/>
      </c>
      <c r="Y4299" t="str">
        <f t="shared" si="611"/>
        <v/>
      </c>
      <c r="Z4299" s="9"/>
      <c r="AA4299" s="14">
        <f t="shared" si="615"/>
        <v>0.67600000000000005</v>
      </c>
      <c r="AB4299" s="14">
        <f t="shared" si="616"/>
        <v>7.0000000000000007E-2</v>
      </c>
    </row>
    <row r="4300" spans="1:28" x14ac:dyDescent="0.25">
      <c r="A4300" s="10">
        <f t="shared" si="618"/>
        <v>45470</v>
      </c>
      <c r="B4300" s="11">
        <v>179</v>
      </c>
      <c r="C4300" s="11">
        <v>2400</v>
      </c>
      <c r="D4300" s="12">
        <v>688</v>
      </c>
      <c r="E4300" s="9">
        <v>63.73</v>
      </c>
      <c r="F4300" s="9">
        <f t="shared" si="617"/>
        <v>0</v>
      </c>
      <c r="G4300" s="9">
        <v>0.5</v>
      </c>
      <c r="H4300" s="9">
        <v>4.03</v>
      </c>
      <c r="I4300" s="9"/>
      <c r="J4300" s="9">
        <v>1.9670000000000001</v>
      </c>
      <c r="K4300" s="9">
        <v>92.8</v>
      </c>
      <c r="L4300" s="9">
        <v>0.2356</v>
      </c>
      <c r="M4300" s="9">
        <v>0.28789999999999999</v>
      </c>
      <c r="N4300" s="9">
        <v>0</v>
      </c>
      <c r="O4300" s="9">
        <v>0.6</v>
      </c>
      <c r="P4300" s="9"/>
      <c r="Q4300" s="9"/>
      <c r="R4300" s="9"/>
      <c r="T4300">
        <f t="shared" si="612"/>
        <v>1792400</v>
      </c>
      <c r="U4300">
        <v>0</v>
      </c>
      <c r="V4300">
        <f t="shared" si="610"/>
        <v>0</v>
      </c>
      <c r="W4300">
        <f t="shared" si="613"/>
        <v>0.23599999999999999</v>
      </c>
      <c r="X4300">
        <f t="shared" si="614"/>
        <v>0.28799999999999998</v>
      </c>
      <c r="Y4300">
        <f t="shared" si="611"/>
        <v>0</v>
      </c>
      <c r="Z4300" s="9"/>
      <c r="AA4300" s="14">
        <f t="shared" si="615"/>
        <v>0.65300000000000002</v>
      </c>
      <c r="AB4300" s="14">
        <f t="shared" si="616"/>
        <v>5.0999999999999997E-2</v>
      </c>
    </row>
    <row r="4301" spans="1:28" x14ac:dyDescent="0.25">
      <c r="A4301" s="10">
        <f t="shared" si="618"/>
        <v>45471</v>
      </c>
      <c r="B4301" s="11">
        <v>180</v>
      </c>
      <c r="C4301" s="11">
        <v>100</v>
      </c>
      <c r="D4301" s="12">
        <v>688.04166666666697</v>
      </c>
      <c r="E4301" s="9">
        <v>63.84</v>
      </c>
      <c r="F4301" s="9">
        <f t="shared" si="617"/>
        <v>0</v>
      </c>
      <c r="G4301" s="9">
        <v>0</v>
      </c>
      <c r="H4301" s="9">
        <v>2.52</v>
      </c>
      <c r="I4301" s="9"/>
      <c r="J4301" s="9">
        <v>1.913</v>
      </c>
      <c r="K4301" s="9">
        <v>95.2</v>
      </c>
      <c r="L4301" s="9">
        <v>0.2356</v>
      </c>
      <c r="M4301" s="9">
        <v>0.28789999999999999</v>
      </c>
      <c r="N4301" s="9">
        <v>0</v>
      </c>
      <c r="O4301" s="9">
        <v>0.6</v>
      </c>
      <c r="P4301" s="9"/>
      <c r="Q4301" s="9"/>
      <c r="R4301" s="9"/>
      <c r="T4301">
        <f t="shared" si="612"/>
        <v>1800100</v>
      </c>
      <c r="U4301">
        <v>0</v>
      </c>
      <c r="V4301">
        <f t="shared" si="610"/>
        <v>0</v>
      </c>
      <c r="W4301" t="str">
        <f t="shared" si="613"/>
        <v/>
      </c>
      <c r="X4301" t="str">
        <f t="shared" si="614"/>
        <v/>
      </c>
      <c r="Y4301" t="str">
        <f t="shared" si="611"/>
        <v/>
      </c>
      <c r="Z4301" s="9"/>
      <c r="AA4301" s="14">
        <f t="shared" si="615"/>
        <v>0.66700000000000004</v>
      </c>
      <c r="AB4301" s="14">
        <f t="shared" si="616"/>
        <v>3.4000000000000002E-2</v>
      </c>
    </row>
    <row r="4302" spans="1:28" x14ac:dyDescent="0.25">
      <c r="A4302" s="10">
        <f t="shared" si="618"/>
        <v>45471</v>
      </c>
      <c r="B4302" s="11">
        <v>180</v>
      </c>
      <c r="C4302" s="11">
        <v>200</v>
      </c>
      <c r="D4302" s="12">
        <v>688.08333333333303</v>
      </c>
      <c r="E4302" s="9">
        <v>63.84</v>
      </c>
      <c r="F4302" s="9">
        <f t="shared" si="617"/>
        <v>0</v>
      </c>
      <c r="G4302" s="9">
        <v>0.5</v>
      </c>
      <c r="H4302" s="9">
        <v>4.53</v>
      </c>
      <c r="I4302" s="9"/>
      <c r="J4302" s="9">
        <v>1.7509999999999999</v>
      </c>
      <c r="K4302" s="9">
        <v>94.8</v>
      </c>
      <c r="L4302" s="9">
        <v>0.2349</v>
      </c>
      <c r="M4302" s="9">
        <v>0.28720000000000001</v>
      </c>
      <c r="N4302" s="9">
        <v>0</v>
      </c>
      <c r="O4302" s="9">
        <v>0.6</v>
      </c>
      <c r="P4302" s="9"/>
      <c r="Q4302" s="9"/>
      <c r="R4302" s="9"/>
      <c r="T4302">
        <f t="shared" si="612"/>
        <v>1800200</v>
      </c>
      <c r="U4302">
        <v>0</v>
      </c>
      <c r="V4302">
        <f t="shared" si="610"/>
        <v>0</v>
      </c>
      <c r="W4302" t="str">
        <f t="shared" si="613"/>
        <v/>
      </c>
      <c r="X4302" t="str">
        <f t="shared" si="614"/>
        <v/>
      </c>
      <c r="Y4302" t="str">
        <f t="shared" si="611"/>
        <v/>
      </c>
      <c r="Z4302" s="9"/>
      <c r="AA4302" s="14">
        <f t="shared" si="615"/>
        <v>0.65700000000000003</v>
      </c>
      <c r="AB4302" s="14">
        <f t="shared" si="616"/>
        <v>3.5999999999999997E-2</v>
      </c>
    </row>
    <row r="4303" spans="1:28" x14ac:dyDescent="0.25">
      <c r="A4303" s="10">
        <f t="shared" si="618"/>
        <v>45471</v>
      </c>
      <c r="B4303" s="11">
        <v>180</v>
      </c>
      <c r="C4303" s="11">
        <v>300</v>
      </c>
      <c r="D4303" s="12">
        <v>688.125</v>
      </c>
      <c r="E4303" s="9">
        <v>63.84</v>
      </c>
      <c r="F4303" s="9">
        <f t="shared" si="617"/>
        <v>0</v>
      </c>
      <c r="G4303" s="9">
        <v>0.5</v>
      </c>
      <c r="H4303" s="9">
        <v>4.53</v>
      </c>
      <c r="I4303" s="9"/>
      <c r="J4303" s="9">
        <v>2.0470000000000002</v>
      </c>
      <c r="K4303" s="9">
        <v>94.9</v>
      </c>
      <c r="L4303" s="9">
        <v>0.2349</v>
      </c>
      <c r="M4303" s="9">
        <v>0.28720000000000001</v>
      </c>
      <c r="N4303" s="9">
        <v>0</v>
      </c>
      <c r="O4303" s="9">
        <v>0.6</v>
      </c>
      <c r="P4303" s="9"/>
      <c r="Q4303" s="9"/>
      <c r="R4303" s="9"/>
      <c r="T4303">
        <f t="shared" si="612"/>
        <v>1800300</v>
      </c>
      <c r="U4303">
        <v>0</v>
      </c>
      <c r="V4303">
        <f t="shared" si="610"/>
        <v>0</v>
      </c>
      <c r="W4303" t="str">
        <f t="shared" si="613"/>
        <v/>
      </c>
      <c r="X4303" t="str">
        <f t="shared" si="614"/>
        <v/>
      </c>
      <c r="Y4303" t="str">
        <f t="shared" si="611"/>
        <v/>
      </c>
      <c r="Z4303" s="9"/>
      <c r="AA4303" s="14">
        <f t="shared" si="615"/>
        <v>0.67200000000000004</v>
      </c>
      <c r="AB4303" s="14">
        <f t="shared" si="616"/>
        <v>3.5999999999999997E-2</v>
      </c>
    </row>
    <row r="4304" spans="1:28" x14ac:dyDescent="0.25">
      <c r="A4304" s="10">
        <f t="shared" si="618"/>
        <v>45471</v>
      </c>
      <c r="B4304" s="11">
        <v>180</v>
      </c>
      <c r="C4304" s="11">
        <v>400</v>
      </c>
      <c r="D4304" s="12">
        <v>688.16666666666697</v>
      </c>
      <c r="E4304" s="9">
        <v>63.61</v>
      </c>
      <c r="F4304" s="9">
        <f t="shared" si="617"/>
        <v>0</v>
      </c>
      <c r="G4304" s="9">
        <v>1.01</v>
      </c>
      <c r="H4304" s="9">
        <v>6.04</v>
      </c>
      <c r="I4304" s="9"/>
      <c r="J4304" s="9">
        <v>2.5299999999999998</v>
      </c>
      <c r="K4304" s="9">
        <v>95.1</v>
      </c>
      <c r="L4304" s="9">
        <v>0.2349</v>
      </c>
      <c r="M4304" s="9">
        <v>0.28720000000000001</v>
      </c>
      <c r="N4304" s="9">
        <v>0</v>
      </c>
      <c r="O4304" s="9">
        <v>0.6</v>
      </c>
      <c r="P4304" s="9"/>
      <c r="Q4304" s="9"/>
      <c r="R4304" s="9"/>
      <c r="T4304">
        <f t="shared" si="612"/>
        <v>1800400</v>
      </c>
      <c r="U4304">
        <v>0</v>
      </c>
      <c r="V4304">
        <f t="shared" si="610"/>
        <v>0</v>
      </c>
      <c r="W4304" t="str">
        <f t="shared" si="613"/>
        <v/>
      </c>
      <c r="X4304" t="str">
        <f t="shared" si="614"/>
        <v/>
      </c>
      <c r="Y4304" t="str">
        <f t="shared" si="611"/>
        <v/>
      </c>
      <c r="Z4304" s="9"/>
      <c r="AA4304" s="14">
        <f t="shared" si="615"/>
        <v>0.69699999999999995</v>
      </c>
      <c r="AB4304" s="14">
        <f t="shared" si="616"/>
        <v>3.5999999999999997E-2</v>
      </c>
    </row>
    <row r="4305" spans="1:28" x14ac:dyDescent="0.25">
      <c r="A4305" s="10">
        <f t="shared" si="618"/>
        <v>45471</v>
      </c>
      <c r="B4305" s="11">
        <v>180</v>
      </c>
      <c r="C4305" s="11">
        <v>500</v>
      </c>
      <c r="D4305" s="12">
        <v>688.20833333333303</v>
      </c>
      <c r="E4305" s="9">
        <v>63.73</v>
      </c>
      <c r="F4305" s="9">
        <f t="shared" si="617"/>
        <v>0</v>
      </c>
      <c r="G4305" s="9">
        <v>0.5</v>
      </c>
      <c r="H4305" s="9">
        <v>4.03</v>
      </c>
      <c r="I4305" s="9"/>
      <c r="J4305" s="9">
        <v>2.5569999999999999</v>
      </c>
      <c r="K4305" s="9">
        <v>95.6</v>
      </c>
      <c r="L4305" s="9">
        <v>0.23419999999999999</v>
      </c>
      <c r="M4305" s="9">
        <v>0.28720000000000001</v>
      </c>
      <c r="N4305" s="9">
        <v>0</v>
      </c>
      <c r="O4305" s="9">
        <v>10.6</v>
      </c>
      <c r="P4305" s="9"/>
      <c r="Q4305" s="9"/>
      <c r="R4305" s="9"/>
      <c r="T4305">
        <f t="shared" si="612"/>
        <v>1800500</v>
      </c>
      <c r="U4305">
        <v>25.8</v>
      </c>
      <c r="V4305">
        <f t="shared" si="610"/>
        <v>10.6</v>
      </c>
      <c r="W4305" t="str">
        <f t="shared" si="613"/>
        <v/>
      </c>
      <c r="X4305" t="str">
        <f t="shared" si="614"/>
        <v/>
      </c>
      <c r="Y4305" t="str">
        <f t="shared" si="611"/>
        <v/>
      </c>
      <c r="Z4305" s="9"/>
      <c r="AA4305" s="14">
        <f t="shared" si="615"/>
        <v>0.70199999999999996</v>
      </c>
      <c r="AB4305" s="14">
        <f t="shared" si="616"/>
        <v>3.2000000000000001E-2</v>
      </c>
    </row>
    <row r="4306" spans="1:28" x14ac:dyDescent="0.25">
      <c r="A4306" s="10">
        <f t="shared" si="618"/>
        <v>45471</v>
      </c>
      <c r="B4306" s="11">
        <v>180</v>
      </c>
      <c r="C4306" s="11">
        <v>600</v>
      </c>
      <c r="D4306" s="12">
        <v>688.25</v>
      </c>
      <c r="E4306" s="9">
        <v>63.73</v>
      </c>
      <c r="F4306" s="9">
        <f t="shared" si="617"/>
        <v>0</v>
      </c>
      <c r="G4306" s="9">
        <v>1.01</v>
      </c>
      <c r="H4306" s="9">
        <v>5.03</v>
      </c>
      <c r="I4306" s="9"/>
      <c r="J4306" s="9">
        <v>5.6420000000000003</v>
      </c>
      <c r="K4306" s="9">
        <v>92.8</v>
      </c>
      <c r="L4306" s="9">
        <v>0.23419999999999999</v>
      </c>
      <c r="M4306" s="9">
        <v>0.28649999999999998</v>
      </c>
      <c r="N4306" s="9">
        <v>0</v>
      </c>
      <c r="O4306" s="9">
        <v>180.6</v>
      </c>
      <c r="P4306" s="9"/>
      <c r="Q4306" s="9"/>
      <c r="R4306" s="9"/>
      <c r="T4306">
        <f t="shared" si="612"/>
        <v>1800600</v>
      </c>
      <c r="U4306">
        <v>159.30000000000001</v>
      </c>
      <c r="V4306">
        <f t="shared" si="610"/>
        <v>180.6</v>
      </c>
      <c r="W4306" t="str">
        <f t="shared" si="613"/>
        <v/>
      </c>
      <c r="X4306" t="str">
        <f t="shared" si="614"/>
        <v/>
      </c>
      <c r="Y4306" t="str">
        <f t="shared" si="611"/>
        <v/>
      </c>
      <c r="Z4306" s="9"/>
      <c r="AA4306" s="14">
        <f t="shared" si="615"/>
        <v>0.84599999999999997</v>
      </c>
      <c r="AB4306" s="14">
        <f t="shared" si="616"/>
        <v>6.6000000000000003E-2</v>
      </c>
    </row>
    <row r="4307" spans="1:28" x14ac:dyDescent="0.25">
      <c r="A4307" s="10">
        <f t="shared" si="618"/>
        <v>45471</v>
      </c>
      <c r="B4307" s="11">
        <v>180</v>
      </c>
      <c r="C4307" s="11">
        <v>700</v>
      </c>
      <c r="D4307" s="12">
        <v>688.29166666666697</v>
      </c>
      <c r="E4307" s="9">
        <v>63.84</v>
      </c>
      <c r="F4307" s="9">
        <f t="shared" si="617"/>
        <v>0</v>
      </c>
      <c r="G4307" s="9">
        <v>1.01</v>
      </c>
      <c r="H4307" s="9">
        <v>5.03</v>
      </c>
      <c r="I4307" s="9"/>
      <c r="J4307" s="9">
        <v>6.8129999999999997</v>
      </c>
      <c r="K4307" s="9">
        <v>87.4</v>
      </c>
      <c r="L4307" s="9">
        <v>0.23419999999999999</v>
      </c>
      <c r="M4307" s="9">
        <v>0.28649999999999998</v>
      </c>
      <c r="N4307" s="9">
        <v>0</v>
      </c>
      <c r="O4307" s="9">
        <v>203.1</v>
      </c>
      <c r="P4307" s="9"/>
      <c r="Q4307" s="9"/>
      <c r="R4307" s="9"/>
      <c r="T4307">
        <f t="shared" si="612"/>
        <v>1800700</v>
      </c>
      <c r="U4307">
        <v>332</v>
      </c>
      <c r="V4307">
        <f t="shared" si="610"/>
        <v>203.1</v>
      </c>
      <c r="W4307" t="str">
        <f t="shared" si="613"/>
        <v/>
      </c>
      <c r="X4307" t="str">
        <f t="shared" si="614"/>
        <v/>
      </c>
      <c r="Y4307" t="str">
        <f t="shared" si="611"/>
        <v/>
      </c>
      <c r="Z4307" s="9"/>
      <c r="AA4307" s="14">
        <f t="shared" si="615"/>
        <v>0.86399999999999999</v>
      </c>
      <c r="AB4307" s="14">
        <f t="shared" si="616"/>
        <v>0.125</v>
      </c>
    </row>
    <row r="4308" spans="1:28" x14ac:dyDescent="0.25">
      <c r="A4308" s="10">
        <f t="shared" si="618"/>
        <v>45471</v>
      </c>
      <c r="B4308" s="11">
        <v>180</v>
      </c>
      <c r="C4308" s="11">
        <v>800</v>
      </c>
      <c r="D4308" s="12">
        <v>688.33333333333303</v>
      </c>
      <c r="E4308" s="9">
        <v>63.61</v>
      </c>
      <c r="F4308" s="9">
        <f t="shared" si="617"/>
        <v>0</v>
      </c>
      <c r="G4308" s="9">
        <v>0.5</v>
      </c>
      <c r="H4308" s="9">
        <v>4.03</v>
      </c>
      <c r="I4308" s="9"/>
      <c r="J4308" s="9">
        <v>10.198</v>
      </c>
      <c r="K4308" s="9">
        <v>80.7</v>
      </c>
      <c r="L4308" s="9">
        <v>0.23419999999999999</v>
      </c>
      <c r="M4308" s="9">
        <v>0.28649999999999998</v>
      </c>
      <c r="N4308" s="9">
        <v>0</v>
      </c>
      <c r="O4308" s="9">
        <v>288.10000000000002</v>
      </c>
      <c r="P4308" s="9"/>
      <c r="Q4308" s="9"/>
      <c r="R4308" s="9"/>
      <c r="T4308">
        <f t="shared" si="612"/>
        <v>1800800</v>
      </c>
      <c r="U4308">
        <v>510.8</v>
      </c>
      <c r="V4308">
        <f t="shared" si="610"/>
        <v>288.10000000000002</v>
      </c>
      <c r="W4308" t="str">
        <f t="shared" si="613"/>
        <v/>
      </c>
      <c r="X4308" t="str">
        <f t="shared" si="614"/>
        <v/>
      </c>
      <c r="Y4308" t="str">
        <f t="shared" si="611"/>
        <v/>
      </c>
      <c r="Z4308" s="9"/>
      <c r="AA4308" s="14">
        <f t="shared" si="615"/>
        <v>1.004</v>
      </c>
      <c r="AB4308" s="14">
        <f t="shared" si="616"/>
        <v>0.24</v>
      </c>
    </row>
    <row r="4309" spans="1:28" x14ac:dyDescent="0.25">
      <c r="A4309" s="10">
        <f t="shared" si="618"/>
        <v>45471</v>
      </c>
      <c r="B4309" s="11">
        <v>180</v>
      </c>
      <c r="C4309" s="11">
        <v>900</v>
      </c>
      <c r="D4309" s="12">
        <v>688.375</v>
      </c>
      <c r="E4309" s="9">
        <v>64.540000000000006</v>
      </c>
      <c r="F4309" s="9">
        <f t="shared" si="617"/>
        <v>0.54000000000000625</v>
      </c>
      <c r="G4309" s="9">
        <v>1.01</v>
      </c>
      <c r="H4309" s="9">
        <v>5.54</v>
      </c>
      <c r="I4309" s="9"/>
      <c r="J4309" s="9">
        <v>11.37</v>
      </c>
      <c r="K4309" s="9">
        <v>73.400000000000006</v>
      </c>
      <c r="L4309" s="9">
        <v>0.23419999999999999</v>
      </c>
      <c r="M4309" s="9">
        <v>0.28570000000000001</v>
      </c>
      <c r="N4309" s="9">
        <v>0</v>
      </c>
      <c r="O4309" s="9">
        <v>649.4</v>
      </c>
      <c r="P4309" s="9"/>
      <c r="Q4309" s="9"/>
      <c r="R4309" s="9"/>
      <c r="T4309">
        <f t="shared" si="612"/>
        <v>1800900</v>
      </c>
      <c r="U4309">
        <v>677.3</v>
      </c>
      <c r="V4309">
        <f t="shared" si="610"/>
        <v>649.4</v>
      </c>
      <c r="W4309" t="str">
        <f t="shared" si="613"/>
        <v/>
      </c>
      <c r="X4309" t="str">
        <f t="shared" si="614"/>
        <v/>
      </c>
      <c r="Y4309" t="str">
        <f t="shared" si="611"/>
        <v/>
      </c>
      <c r="Z4309" s="9"/>
      <c r="AA4309" s="14">
        <f t="shared" si="615"/>
        <v>0.98699999999999999</v>
      </c>
      <c r="AB4309" s="14">
        <f t="shared" si="616"/>
        <v>0.35799999999999998</v>
      </c>
    </row>
    <row r="4310" spans="1:28" x14ac:dyDescent="0.25">
      <c r="A4310" s="10">
        <f t="shared" si="618"/>
        <v>45471</v>
      </c>
      <c r="B4310" s="11">
        <v>180</v>
      </c>
      <c r="C4310" s="11">
        <v>1000</v>
      </c>
      <c r="D4310" s="12">
        <v>688.41666666666697</v>
      </c>
      <c r="E4310" s="9">
        <v>63.84</v>
      </c>
      <c r="F4310" s="9">
        <f t="shared" si="617"/>
        <v>0</v>
      </c>
      <c r="G4310" s="9">
        <v>1.51</v>
      </c>
      <c r="H4310" s="9">
        <v>5.03</v>
      </c>
      <c r="I4310" s="9"/>
      <c r="J4310" s="9">
        <v>11.297000000000001</v>
      </c>
      <c r="K4310" s="9">
        <v>69.3</v>
      </c>
      <c r="L4310" s="9">
        <v>0.2349</v>
      </c>
      <c r="M4310" s="9">
        <v>0.28570000000000001</v>
      </c>
      <c r="N4310" s="9">
        <v>0</v>
      </c>
      <c r="O4310" s="9">
        <v>690.6</v>
      </c>
      <c r="P4310" s="9"/>
      <c r="Q4310" s="9"/>
      <c r="R4310" s="9"/>
      <c r="T4310">
        <f t="shared" si="612"/>
        <v>1801000</v>
      </c>
      <c r="U4310">
        <v>818.2</v>
      </c>
      <c r="V4310">
        <f t="shared" si="610"/>
        <v>690.6</v>
      </c>
      <c r="W4310" t="str">
        <f t="shared" si="613"/>
        <v/>
      </c>
      <c r="X4310" t="str">
        <f t="shared" si="614"/>
        <v/>
      </c>
      <c r="Y4310" t="str">
        <f t="shared" si="611"/>
        <v/>
      </c>
      <c r="Z4310" s="9"/>
      <c r="AA4310" s="14">
        <f t="shared" si="615"/>
        <v>0.92700000000000005</v>
      </c>
      <c r="AB4310" s="14">
        <f t="shared" si="616"/>
        <v>0.41099999999999998</v>
      </c>
    </row>
    <row r="4311" spans="1:28" x14ac:dyDescent="0.25">
      <c r="A4311" s="10">
        <f t="shared" si="618"/>
        <v>45471</v>
      </c>
      <c r="B4311" s="11">
        <v>180</v>
      </c>
      <c r="C4311" s="11">
        <v>1100</v>
      </c>
      <c r="D4311" s="12">
        <v>688.45833333333303</v>
      </c>
      <c r="E4311" s="9">
        <v>63.61</v>
      </c>
      <c r="F4311" s="9">
        <f t="shared" si="617"/>
        <v>0</v>
      </c>
      <c r="G4311" s="9">
        <v>2.0099999999999998</v>
      </c>
      <c r="H4311" s="9">
        <v>6.54</v>
      </c>
      <c r="I4311" s="9"/>
      <c r="J4311" s="9">
        <v>10.638</v>
      </c>
      <c r="K4311" s="9">
        <v>68</v>
      </c>
      <c r="L4311" s="9">
        <v>0.2356</v>
      </c>
      <c r="M4311" s="9">
        <v>0.28499999999999998</v>
      </c>
      <c r="N4311" s="9">
        <v>0</v>
      </c>
      <c r="O4311" s="9">
        <v>369.4</v>
      </c>
      <c r="P4311" s="9"/>
      <c r="Q4311" s="9"/>
      <c r="R4311" s="9"/>
      <c r="T4311">
        <f t="shared" si="612"/>
        <v>1801100</v>
      </c>
      <c r="U4311">
        <v>922</v>
      </c>
      <c r="V4311">
        <f t="shared" si="610"/>
        <v>369.4</v>
      </c>
      <c r="W4311" t="str">
        <f t="shared" si="613"/>
        <v/>
      </c>
      <c r="X4311" t="str">
        <f t="shared" si="614"/>
        <v/>
      </c>
      <c r="Y4311" t="str">
        <f t="shared" si="611"/>
        <v/>
      </c>
      <c r="Z4311" s="9"/>
      <c r="AA4311" s="14">
        <f t="shared" si="615"/>
        <v>0.871</v>
      </c>
      <c r="AB4311" s="14">
        <f t="shared" si="616"/>
        <v>0.41</v>
      </c>
    </row>
    <row r="4312" spans="1:28" x14ac:dyDescent="0.25">
      <c r="A4312" s="10">
        <f t="shared" si="618"/>
        <v>45471</v>
      </c>
      <c r="B4312" s="11">
        <v>180</v>
      </c>
      <c r="C4312" s="11">
        <v>1200</v>
      </c>
      <c r="D4312" s="12">
        <v>688.5</v>
      </c>
      <c r="E4312" s="9">
        <v>63.84</v>
      </c>
      <c r="F4312" s="9">
        <f t="shared" si="617"/>
        <v>0</v>
      </c>
      <c r="G4312" s="9">
        <v>2.52</v>
      </c>
      <c r="H4312" s="9">
        <v>6.04</v>
      </c>
      <c r="I4312" s="9"/>
      <c r="J4312" s="9">
        <v>13.762</v>
      </c>
      <c r="K4312" s="9">
        <v>67.3</v>
      </c>
      <c r="L4312" s="9">
        <v>0.2356</v>
      </c>
      <c r="M4312" s="9">
        <v>0.28499999999999998</v>
      </c>
      <c r="N4312" s="9">
        <v>0</v>
      </c>
      <c r="O4312" s="9">
        <v>466.9</v>
      </c>
      <c r="P4312" s="9"/>
      <c r="Q4312" s="9"/>
      <c r="R4312" s="9"/>
      <c r="T4312">
        <f t="shared" si="612"/>
        <v>1801200</v>
      </c>
      <c r="U4312">
        <v>980.8</v>
      </c>
      <c r="V4312">
        <f t="shared" si="610"/>
        <v>466.9</v>
      </c>
      <c r="W4312" t="str">
        <f t="shared" si="613"/>
        <v/>
      </c>
      <c r="X4312" t="str">
        <f t="shared" si="614"/>
        <v/>
      </c>
      <c r="Y4312" t="str">
        <f t="shared" si="611"/>
        <v/>
      </c>
      <c r="Z4312" s="9"/>
      <c r="AA4312" s="14">
        <f t="shared" si="615"/>
        <v>1.0589999999999999</v>
      </c>
      <c r="AB4312" s="14">
        <f t="shared" si="616"/>
        <v>0.51500000000000001</v>
      </c>
    </row>
    <row r="4313" spans="1:28" x14ac:dyDescent="0.25">
      <c r="A4313" s="10">
        <f t="shared" si="618"/>
        <v>45471</v>
      </c>
      <c r="B4313" s="11">
        <v>180</v>
      </c>
      <c r="C4313" s="11">
        <v>1300</v>
      </c>
      <c r="D4313" s="12">
        <v>688.54166666666697</v>
      </c>
      <c r="E4313" s="9">
        <v>63.61</v>
      </c>
      <c r="F4313" s="9">
        <f t="shared" si="617"/>
        <v>0</v>
      </c>
      <c r="G4313" s="9">
        <v>2.0099999999999998</v>
      </c>
      <c r="H4313" s="9">
        <v>6.54</v>
      </c>
      <c r="I4313" s="9"/>
      <c r="J4313" s="9">
        <v>11.662000000000001</v>
      </c>
      <c r="K4313" s="9">
        <v>65.599999999999994</v>
      </c>
      <c r="L4313" s="9">
        <v>0.23630000000000001</v>
      </c>
      <c r="M4313" s="9">
        <v>0.2843</v>
      </c>
      <c r="N4313" s="9">
        <v>0</v>
      </c>
      <c r="O4313" s="9">
        <v>273.10000000000002</v>
      </c>
      <c r="P4313" s="9"/>
      <c r="Q4313" s="9"/>
      <c r="R4313" s="9"/>
      <c r="T4313">
        <f t="shared" si="612"/>
        <v>1801300</v>
      </c>
      <c r="U4313">
        <v>990.3</v>
      </c>
      <c r="V4313">
        <f t="shared" si="610"/>
        <v>273.10000000000002</v>
      </c>
      <c r="W4313" t="str">
        <f t="shared" si="613"/>
        <v/>
      </c>
      <c r="X4313" t="str">
        <f t="shared" si="614"/>
        <v/>
      </c>
      <c r="Y4313" t="str">
        <f t="shared" si="611"/>
        <v/>
      </c>
      <c r="Z4313" s="9"/>
      <c r="AA4313" s="14">
        <f t="shared" si="615"/>
        <v>0.89900000000000002</v>
      </c>
      <c r="AB4313" s="14">
        <f t="shared" si="616"/>
        <v>0.47099999999999997</v>
      </c>
    </row>
    <row r="4314" spans="1:28" x14ac:dyDescent="0.25">
      <c r="A4314" s="10">
        <f t="shared" si="618"/>
        <v>45471</v>
      </c>
      <c r="B4314" s="11">
        <v>180</v>
      </c>
      <c r="C4314" s="11">
        <v>1400</v>
      </c>
      <c r="D4314" s="12">
        <v>688.58333333333303</v>
      </c>
      <c r="E4314" s="9">
        <v>63.26</v>
      </c>
      <c r="F4314" s="9">
        <f t="shared" si="617"/>
        <v>0</v>
      </c>
      <c r="G4314" s="9">
        <v>2.0099999999999998</v>
      </c>
      <c r="H4314" s="9">
        <v>5.03</v>
      </c>
      <c r="I4314" s="9"/>
      <c r="J4314" s="9">
        <v>12.388999999999999</v>
      </c>
      <c r="K4314" s="9">
        <v>65.8</v>
      </c>
      <c r="L4314" s="9">
        <v>0.23710000000000001</v>
      </c>
      <c r="M4314" s="9">
        <v>0.2843</v>
      </c>
      <c r="N4314" s="9">
        <v>0</v>
      </c>
      <c r="O4314" s="9">
        <v>285.60000000000002</v>
      </c>
      <c r="P4314" s="9"/>
      <c r="Q4314" s="9"/>
      <c r="R4314" s="9"/>
      <c r="T4314">
        <f t="shared" si="612"/>
        <v>1801400</v>
      </c>
      <c r="U4314">
        <v>950</v>
      </c>
      <c r="V4314">
        <f t="shared" si="610"/>
        <v>285.60000000000002</v>
      </c>
      <c r="W4314" t="str">
        <f t="shared" si="613"/>
        <v/>
      </c>
      <c r="X4314" t="str">
        <f t="shared" si="614"/>
        <v/>
      </c>
      <c r="Y4314" t="str">
        <f t="shared" si="611"/>
        <v/>
      </c>
      <c r="Z4314" s="9"/>
      <c r="AA4314" s="14">
        <f t="shared" si="615"/>
        <v>0.94699999999999995</v>
      </c>
      <c r="AB4314" s="14">
        <f t="shared" si="616"/>
        <v>0.49199999999999999</v>
      </c>
    </row>
    <row r="4315" spans="1:28" x14ac:dyDescent="0.25">
      <c r="A4315" s="10">
        <f t="shared" si="618"/>
        <v>45471</v>
      </c>
      <c r="B4315" s="11">
        <v>180</v>
      </c>
      <c r="C4315" s="11">
        <v>1500</v>
      </c>
      <c r="D4315" s="12">
        <v>688.625</v>
      </c>
      <c r="E4315" s="9">
        <v>64.430000000000007</v>
      </c>
      <c r="F4315" s="9">
        <f t="shared" si="617"/>
        <v>0.43000000000000682</v>
      </c>
      <c r="G4315" s="9">
        <v>2.52</v>
      </c>
      <c r="H4315" s="9">
        <v>7.05</v>
      </c>
      <c r="I4315" s="9"/>
      <c r="J4315" s="9">
        <v>14.648999999999999</v>
      </c>
      <c r="K4315" s="9">
        <v>64.3</v>
      </c>
      <c r="L4315" s="9">
        <v>0.23710000000000001</v>
      </c>
      <c r="M4315" s="9">
        <v>0.28360000000000002</v>
      </c>
      <c r="N4315" s="9">
        <v>0</v>
      </c>
      <c r="O4315" s="9">
        <v>486.9</v>
      </c>
      <c r="P4315" s="9"/>
      <c r="Q4315" s="9"/>
      <c r="R4315" s="9"/>
      <c r="T4315">
        <f t="shared" si="612"/>
        <v>1801500</v>
      </c>
      <c r="U4315">
        <v>862.5</v>
      </c>
      <c r="V4315">
        <f t="shared" si="610"/>
        <v>486.9</v>
      </c>
      <c r="W4315" t="str">
        <f t="shared" si="613"/>
        <v/>
      </c>
      <c r="X4315" t="str">
        <f t="shared" si="614"/>
        <v/>
      </c>
      <c r="Y4315" t="str">
        <f t="shared" si="611"/>
        <v/>
      </c>
      <c r="Z4315" s="9"/>
      <c r="AA4315" s="14">
        <f t="shared" si="615"/>
        <v>1.0720000000000001</v>
      </c>
      <c r="AB4315" s="14">
        <f t="shared" si="616"/>
        <v>0.59499999999999997</v>
      </c>
    </row>
    <row r="4316" spans="1:28" x14ac:dyDescent="0.25">
      <c r="A4316" s="10">
        <f t="shared" si="618"/>
        <v>45471</v>
      </c>
      <c r="B4316" s="11">
        <v>180</v>
      </c>
      <c r="C4316" s="11">
        <v>1600</v>
      </c>
      <c r="D4316" s="12">
        <v>688.66666666666697</v>
      </c>
      <c r="E4316" s="9">
        <v>63.61</v>
      </c>
      <c r="F4316" s="9">
        <f t="shared" si="617"/>
        <v>0</v>
      </c>
      <c r="G4316" s="9">
        <v>2.0099999999999998</v>
      </c>
      <c r="H4316" s="9">
        <v>5.54</v>
      </c>
      <c r="I4316" s="9"/>
      <c r="J4316" s="9">
        <v>12.364000000000001</v>
      </c>
      <c r="K4316" s="9">
        <v>66</v>
      </c>
      <c r="L4316" s="9">
        <v>0.23710000000000001</v>
      </c>
      <c r="M4316" s="9">
        <v>0.28360000000000002</v>
      </c>
      <c r="N4316" s="9">
        <v>0</v>
      </c>
      <c r="O4316" s="9">
        <v>300.60000000000002</v>
      </c>
      <c r="P4316" s="9"/>
      <c r="Q4316" s="9"/>
      <c r="R4316" s="9"/>
      <c r="T4316">
        <f t="shared" si="612"/>
        <v>1801600</v>
      </c>
      <c r="U4316">
        <v>734.8</v>
      </c>
      <c r="V4316">
        <f t="shared" si="610"/>
        <v>300.60000000000002</v>
      </c>
      <c r="W4316" t="str">
        <f t="shared" si="613"/>
        <v/>
      </c>
      <c r="X4316" t="str">
        <f t="shared" si="614"/>
        <v/>
      </c>
      <c r="Y4316" t="str">
        <f t="shared" si="611"/>
        <v/>
      </c>
      <c r="Z4316" s="9"/>
      <c r="AA4316" s="14">
        <f t="shared" si="615"/>
        <v>0.94799999999999995</v>
      </c>
      <c r="AB4316" s="14">
        <f t="shared" si="616"/>
        <v>0.48799999999999999</v>
      </c>
    </row>
    <row r="4317" spans="1:28" x14ac:dyDescent="0.25">
      <c r="A4317" s="10">
        <f t="shared" si="618"/>
        <v>45471</v>
      </c>
      <c r="B4317" s="11">
        <v>180</v>
      </c>
      <c r="C4317" s="11">
        <v>1700</v>
      </c>
      <c r="D4317" s="12">
        <v>688.70833333333303</v>
      </c>
      <c r="E4317" s="9">
        <v>63.73</v>
      </c>
      <c r="F4317" s="9">
        <f t="shared" si="617"/>
        <v>0</v>
      </c>
      <c r="G4317" s="9">
        <v>2.0099999999999998</v>
      </c>
      <c r="H4317" s="9">
        <v>5.54</v>
      </c>
      <c r="I4317" s="9"/>
      <c r="J4317" s="9">
        <v>12.170999999999999</v>
      </c>
      <c r="K4317" s="9">
        <v>67</v>
      </c>
      <c r="L4317" s="9">
        <v>0.23780000000000001</v>
      </c>
      <c r="M4317" s="9">
        <v>0.2828</v>
      </c>
      <c r="N4317" s="9">
        <v>0</v>
      </c>
      <c r="O4317" s="9">
        <v>249.4</v>
      </c>
      <c r="P4317" s="9"/>
      <c r="Q4317" s="9"/>
      <c r="R4317" s="9"/>
      <c r="T4317">
        <f t="shared" si="612"/>
        <v>1801700</v>
      </c>
      <c r="U4317">
        <v>576.29999999999995</v>
      </c>
      <c r="V4317">
        <f t="shared" si="610"/>
        <v>249.4</v>
      </c>
      <c r="W4317" t="str">
        <f t="shared" si="613"/>
        <v/>
      </c>
      <c r="X4317" t="str">
        <f t="shared" si="614"/>
        <v/>
      </c>
      <c r="Y4317" t="str">
        <f t="shared" si="611"/>
        <v/>
      </c>
      <c r="Z4317" s="9"/>
      <c r="AA4317" s="14">
        <f t="shared" si="615"/>
        <v>0.95</v>
      </c>
      <c r="AB4317" s="14">
        <f t="shared" si="616"/>
        <v>0.46800000000000003</v>
      </c>
    </row>
    <row r="4318" spans="1:28" x14ac:dyDescent="0.25">
      <c r="A4318" s="10">
        <f t="shared" si="618"/>
        <v>45471</v>
      </c>
      <c r="B4318" s="11">
        <v>180</v>
      </c>
      <c r="C4318" s="11">
        <v>1800</v>
      </c>
      <c r="D4318" s="12">
        <v>688.75</v>
      </c>
      <c r="E4318" s="9">
        <v>63.37</v>
      </c>
      <c r="F4318" s="9">
        <f t="shared" si="617"/>
        <v>0</v>
      </c>
      <c r="G4318" s="9">
        <v>1.51</v>
      </c>
      <c r="H4318" s="9">
        <v>5.03</v>
      </c>
      <c r="I4318" s="9"/>
      <c r="J4318" s="9">
        <v>12.702999999999999</v>
      </c>
      <c r="K4318" s="9">
        <v>64.900000000000006</v>
      </c>
      <c r="L4318" s="9">
        <v>0.23780000000000001</v>
      </c>
      <c r="M4318" s="9">
        <v>0.2828</v>
      </c>
      <c r="N4318" s="9">
        <v>0</v>
      </c>
      <c r="O4318" s="9">
        <v>283.10000000000002</v>
      </c>
      <c r="P4318" s="9"/>
      <c r="Q4318" s="9"/>
      <c r="R4318" s="9"/>
      <c r="T4318">
        <f t="shared" si="612"/>
        <v>1801800</v>
      </c>
      <c r="U4318">
        <v>400.5</v>
      </c>
      <c r="V4318">
        <f t="shared" si="610"/>
        <v>283.10000000000002</v>
      </c>
      <c r="W4318" t="str">
        <f t="shared" si="613"/>
        <v/>
      </c>
      <c r="X4318" t="str">
        <f t="shared" si="614"/>
        <v/>
      </c>
      <c r="Y4318" t="str">
        <f t="shared" si="611"/>
        <v/>
      </c>
      <c r="Z4318" s="9"/>
      <c r="AA4318" s="14">
        <f t="shared" si="615"/>
        <v>0.95299999999999996</v>
      </c>
      <c r="AB4318" s="14">
        <f t="shared" si="616"/>
        <v>0.51500000000000001</v>
      </c>
    </row>
    <row r="4319" spans="1:28" x14ac:dyDescent="0.25">
      <c r="A4319" s="10">
        <f t="shared" si="618"/>
        <v>45471</v>
      </c>
      <c r="B4319" s="11">
        <v>180</v>
      </c>
      <c r="C4319" s="11">
        <v>1900</v>
      </c>
      <c r="D4319" s="12">
        <v>688.79166666666697</v>
      </c>
      <c r="E4319" s="9">
        <v>63.37</v>
      </c>
      <c r="F4319" s="9">
        <f t="shared" si="617"/>
        <v>0</v>
      </c>
      <c r="G4319" s="9">
        <v>1.51</v>
      </c>
      <c r="H4319" s="9">
        <v>5.03</v>
      </c>
      <c r="I4319" s="9"/>
      <c r="J4319" s="9">
        <v>10.834</v>
      </c>
      <c r="K4319" s="9">
        <v>65.5</v>
      </c>
      <c r="L4319" s="9">
        <v>0.23780000000000001</v>
      </c>
      <c r="M4319" s="9">
        <v>0.28210000000000002</v>
      </c>
      <c r="N4319" s="9">
        <v>0</v>
      </c>
      <c r="O4319" s="9">
        <v>146.9</v>
      </c>
      <c r="P4319" s="9"/>
      <c r="Q4319" s="9"/>
      <c r="R4319" s="9"/>
      <c r="T4319">
        <f t="shared" si="612"/>
        <v>1801900</v>
      </c>
      <c r="U4319">
        <v>222.7</v>
      </c>
      <c r="V4319">
        <f t="shared" si="610"/>
        <v>146.9</v>
      </c>
      <c r="W4319" t="str">
        <f t="shared" si="613"/>
        <v/>
      </c>
      <c r="X4319" t="str">
        <f t="shared" si="614"/>
        <v/>
      </c>
      <c r="Y4319" t="str">
        <f t="shared" si="611"/>
        <v/>
      </c>
      <c r="Z4319" s="9"/>
      <c r="AA4319" s="14">
        <f t="shared" si="615"/>
        <v>0.85</v>
      </c>
      <c r="AB4319" s="14">
        <f t="shared" si="616"/>
        <v>0.44800000000000001</v>
      </c>
    </row>
    <row r="4320" spans="1:28" x14ac:dyDescent="0.25">
      <c r="A4320" s="10">
        <f t="shared" si="618"/>
        <v>45471</v>
      </c>
      <c r="B4320" s="11">
        <v>180</v>
      </c>
      <c r="C4320" s="11">
        <v>2000</v>
      </c>
      <c r="D4320" s="12">
        <v>688.83333333333303</v>
      </c>
      <c r="E4320" s="9">
        <v>63.84</v>
      </c>
      <c r="F4320" s="9">
        <f t="shared" si="617"/>
        <v>0</v>
      </c>
      <c r="G4320" s="9">
        <v>1.01</v>
      </c>
      <c r="H4320" s="9">
        <v>4.03</v>
      </c>
      <c r="I4320" s="9"/>
      <c r="J4320" s="9">
        <v>9.8290000000000006</v>
      </c>
      <c r="K4320" s="9">
        <v>72.099999999999994</v>
      </c>
      <c r="L4320" s="9">
        <v>0.23780000000000001</v>
      </c>
      <c r="M4320" s="9">
        <v>0.28210000000000002</v>
      </c>
      <c r="N4320" s="9">
        <v>0</v>
      </c>
      <c r="O4320" s="9">
        <v>23.1</v>
      </c>
      <c r="P4320" s="9"/>
      <c r="Q4320" s="9"/>
      <c r="R4320" s="9"/>
      <c r="T4320">
        <f t="shared" si="612"/>
        <v>1802000</v>
      </c>
      <c r="U4320">
        <v>67.2</v>
      </c>
      <c r="V4320">
        <f t="shared" si="610"/>
        <v>23.1</v>
      </c>
      <c r="W4320" t="str">
        <f t="shared" si="613"/>
        <v/>
      </c>
      <c r="X4320" t="str">
        <f t="shared" si="614"/>
        <v/>
      </c>
      <c r="Y4320" t="str">
        <f t="shared" si="611"/>
        <v/>
      </c>
      <c r="Z4320" s="9"/>
      <c r="AA4320" s="14">
        <f t="shared" si="615"/>
        <v>0.875</v>
      </c>
      <c r="AB4320" s="14">
        <f t="shared" si="616"/>
        <v>0.33900000000000002</v>
      </c>
    </row>
    <row r="4321" spans="1:28" x14ac:dyDescent="0.25">
      <c r="A4321" s="10">
        <f t="shared" si="618"/>
        <v>45471</v>
      </c>
      <c r="B4321" s="11">
        <v>180</v>
      </c>
      <c r="C4321" s="11">
        <v>2100</v>
      </c>
      <c r="D4321" s="12">
        <v>688.875</v>
      </c>
      <c r="E4321" s="9">
        <v>63.49</v>
      </c>
      <c r="F4321" s="9">
        <f t="shared" si="617"/>
        <v>0</v>
      </c>
      <c r="G4321" s="9">
        <v>1.51</v>
      </c>
      <c r="H4321" s="9">
        <v>4.53</v>
      </c>
      <c r="I4321" s="9"/>
      <c r="J4321" s="9">
        <v>9.41</v>
      </c>
      <c r="K4321" s="9">
        <v>70.900000000000006</v>
      </c>
      <c r="L4321" s="9">
        <v>0.23710000000000001</v>
      </c>
      <c r="M4321" s="9">
        <v>0.28210000000000002</v>
      </c>
      <c r="N4321" s="9">
        <v>0</v>
      </c>
      <c r="O4321" s="9">
        <v>0.6</v>
      </c>
      <c r="P4321" s="9"/>
      <c r="Q4321" s="9"/>
      <c r="R4321" s="9"/>
      <c r="T4321">
        <f t="shared" si="612"/>
        <v>1802100</v>
      </c>
      <c r="U4321">
        <v>0.8</v>
      </c>
      <c r="V4321">
        <f t="shared" si="610"/>
        <v>0</v>
      </c>
      <c r="W4321" t="str">
        <f t="shared" si="613"/>
        <v/>
      </c>
      <c r="X4321" t="str">
        <f t="shared" si="614"/>
        <v/>
      </c>
      <c r="Y4321" t="str">
        <f t="shared" si="611"/>
        <v/>
      </c>
      <c r="Z4321" s="9"/>
      <c r="AA4321" s="14">
        <f t="shared" si="615"/>
        <v>0.83599999999999997</v>
      </c>
      <c r="AB4321" s="14">
        <f t="shared" si="616"/>
        <v>0.34300000000000003</v>
      </c>
    </row>
    <row r="4322" spans="1:28" x14ac:dyDescent="0.25">
      <c r="A4322" s="10">
        <f t="shared" si="618"/>
        <v>45471</v>
      </c>
      <c r="B4322" s="11">
        <v>180</v>
      </c>
      <c r="C4322" s="11">
        <v>2200</v>
      </c>
      <c r="D4322" s="12">
        <v>688.91666666666697</v>
      </c>
      <c r="E4322" s="9">
        <v>63.49</v>
      </c>
      <c r="F4322" s="9">
        <f t="shared" si="617"/>
        <v>0</v>
      </c>
      <c r="G4322" s="9">
        <v>1.01</v>
      </c>
      <c r="H4322" s="9">
        <v>4.03</v>
      </c>
      <c r="I4322" s="9"/>
      <c r="J4322" s="9">
        <v>7.9450000000000003</v>
      </c>
      <c r="K4322" s="9">
        <v>72.2</v>
      </c>
      <c r="L4322" s="9">
        <v>0.23710000000000001</v>
      </c>
      <c r="M4322" s="9">
        <v>0.28210000000000002</v>
      </c>
      <c r="N4322" s="9">
        <v>0</v>
      </c>
      <c r="O4322" s="9">
        <v>0.6</v>
      </c>
      <c r="P4322" s="9"/>
      <c r="Q4322" s="9"/>
      <c r="R4322" s="9"/>
      <c r="T4322">
        <f t="shared" si="612"/>
        <v>1802200</v>
      </c>
      <c r="U4322">
        <v>0</v>
      </c>
      <c r="V4322">
        <f t="shared" si="610"/>
        <v>0</v>
      </c>
      <c r="W4322" t="str">
        <f t="shared" si="613"/>
        <v/>
      </c>
      <c r="X4322" t="str">
        <f t="shared" si="614"/>
        <v/>
      </c>
      <c r="Y4322" t="str">
        <f t="shared" si="611"/>
        <v/>
      </c>
      <c r="Z4322" s="9"/>
      <c r="AA4322" s="14">
        <f t="shared" si="615"/>
        <v>0.77100000000000002</v>
      </c>
      <c r="AB4322" s="14">
        <f t="shared" si="616"/>
        <v>0.29699999999999999</v>
      </c>
    </row>
    <row r="4323" spans="1:28" x14ac:dyDescent="0.25">
      <c r="A4323" s="10">
        <f t="shared" si="618"/>
        <v>45471</v>
      </c>
      <c r="B4323" s="11">
        <v>180</v>
      </c>
      <c r="C4323" s="11">
        <v>2300</v>
      </c>
      <c r="D4323" s="12">
        <v>688.95833333333303</v>
      </c>
      <c r="E4323" s="9">
        <v>63.73</v>
      </c>
      <c r="F4323" s="9">
        <f t="shared" si="617"/>
        <v>0</v>
      </c>
      <c r="G4323" s="9">
        <v>0.5</v>
      </c>
      <c r="H4323" s="9">
        <v>4.53</v>
      </c>
      <c r="I4323" s="9"/>
      <c r="J4323" s="9">
        <v>8.891</v>
      </c>
      <c r="K4323" s="9">
        <v>70.599999999999994</v>
      </c>
      <c r="L4323" s="9">
        <v>0.23710000000000001</v>
      </c>
      <c r="M4323" s="9">
        <v>0.28210000000000002</v>
      </c>
      <c r="N4323" s="9">
        <v>0</v>
      </c>
      <c r="O4323" s="9">
        <v>0.6</v>
      </c>
      <c r="P4323" s="9"/>
      <c r="Q4323" s="9"/>
      <c r="R4323" s="9"/>
      <c r="T4323">
        <f t="shared" si="612"/>
        <v>1802300</v>
      </c>
      <c r="U4323">
        <v>0</v>
      </c>
      <c r="V4323">
        <f t="shared" si="610"/>
        <v>0</v>
      </c>
      <c r="W4323" t="str">
        <f t="shared" si="613"/>
        <v/>
      </c>
      <c r="X4323" t="str">
        <f t="shared" si="614"/>
        <v/>
      </c>
      <c r="Y4323" t="str">
        <f t="shared" si="611"/>
        <v/>
      </c>
      <c r="Z4323" s="9"/>
      <c r="AA4323" s="14">
        <f t="shared" si="615"/>
        <v>0.80400000000000005</v>
      </c>
      <c r="AB4323" s="14">
        <f t="shared" si="616"/>
        <v>0.33500000000000002</v>
      </c>
    </row>
    <row r="4324" spans="1:28" x14ac:dyDescent="0.25">
      <c r="A4324" s="10">
        <f t="shared" si="618"/>
        <v>45471</v>
      </c>
      <c r="B4324" s="11">
        <v>180</v>
      </c>
      <c r="C4324" s="11">
        <v>2400</v>
      </c>
      <c r="D4324" s="12">
        <v>689</v>
      </c>
      <c r="E4324" s="9">
        <v>63.96</v>
      </c>
      <c r="F4324" s="9">
        <f t="shared" si="617"/>
        <v>0</v>
      </c>
      <c r="G4324" s="9">
        <v>1.01</v>
      </c>
      <c r="H4324" s="9">
        <v>5.03</v>
      </c>
      <c r="I4324" s="9"/>
      <c r="J4324" s="9">
        <v>8.6929999999999996</v>
      </c>
      <c r="K4324" s="9">
        <v>66.2</v>
      </c>
      <c r="L4324" s="9">
        <v>0.23710000000000001</v>
      </c>
      <c r="M4324" s="9">
        <v>0.28139999999999998</v>
      </c>
      <c r="N4324" s="9">
        <v>0</v>
      </c>
      <c r="O4324" s="9">
        <v>0.6</v>
      </c>
      <c r="P4324" s="9"/>
      <c r="Q4324" s="9"/>
      <c r="R4324" s="9"/>
      <c r="T4324">
        <f t="shared" si="612"/>
        <v>1802400</v>
      </c>
      <c r="U4324">
        <v>0</v>
      </c>
      <c r="V4324">
        <f t="shared" si="610"/>
        <v>0</v>
      </c>
      <c r="W4324">
        <f t="shared" si="613"/>
        <v>0.23699999999999999</v>
      </c>
      <c r="X4324">
        <f t="shared" si="614"/>
        <v>0.28100000000000003</v>
      </c>
      <c r="Y4324">
        <f t="shared" si="611"/>
        <v>0</v>
      </c>
      <c r="Z4324" s="9"/>
      <c r="AA4324" s="14">
        <f t="shared" si="615"/>
        <v>0.74399999999999999</v>
      </c>
      <c r="AB4324" s="14">
        <f t="shared" si="616"/>
        <v>0.38</v>
      </c>
    </row>
    <row r="4325" spans="1:28" x14ac:dyDescent="0.25">
      <c r="A4325" s="10">
        <f t="shared" si="618"/>
        <v>45472</v>
      </c>
      <c r="B4325" s="11">
        <v>181</v>
      </c>
      <c r="C4325" s="11">
        <v>100</v>
      </c>
      <c r="D4325" s="12">
        <v>689.04166666666697</v>
      </c>
      <c r="E4325" s="9">
        <v>63.61</v>
      </c>
      <c r="F4325" s="9">
        <f t="shared" si="617"/>
        <v>0</v>
      </c>
      <c r="G4325" s="9">
        <v>0.5</v>
      </c>
      <c r="H4325" s="9">
        <v>4.03</v>
      </c>
      <c r="I4325" s="9"/>
      <c r="J4325" s="9">
        <v>8.4440000000000008</v>
      </c>
      <c r="K4325" s="9">
        <v>66.7</v>
      </c>
      <c r="L4325" s="9">
        <v>0.23710000000000001</v>
      </c>
      <c r="M4325" s="9">
        <v>0.28139999999999998</v>
      </c>
      <c r="N4325" s="9">
        <v>0</v>
      </c>
      <c r="O4325" s="9">
        <v>0.6</v>
      </c>
      <c r="P4325" s="9"/>
      <c r="Q4325" s="9"/>
      <c r="R4325" s="9"/>
      <c r="T4325">
        <f t="shared" si="612"/>
        <v>1810100</v>
      </c>
      <c r="U4325">
        <v>0</v>
      </c>
      <c r="V4325">
        <f t="shared" si="610"/>
        <v>0</v>
      </c>
      <c r="W4325" t="str">
        <f t="shared" si="613"/>
        <v/>
      </c>
      <c r="X4325" t="str">
        <f t="shared" si="614"/>
        <v/>
      </c>
      <c r="Y4325" t="str">
        <f t="shared" si="611"/>
        <v/>
      </c>
      <c r="Z4325" s="9"/>
      <c r="AA4325" s="14">
        <f t="shared" si="615"/>
        <v>0.73699999999999999</v>
      </c>
      <c r="AB4325" s="14">
        <f t="shared" si="616"/>
        <v>0.36799999999999999</v>
      </c>
    </row>
    <row r="4326" spans="1:28" x14ac:dyDescent="0.25">
      <c r="A4326" s="10">
        <f t="shared" si="618"/>
        <v>45472</v>
      </c>
      <c r="B4326" s="11">
        <v>181</v>
      </c>
      <c r="C4326" s="11">
        <v>200</v>
      </c>
      <c r="D4326" s="12">
        <v>689.08333333333303</v>
      </c>
      <c r="E4326" s="9">
        <v>63.61</v>
      </c>
      <c r="F4326" s="9">
        <f t="shared" si="617"/>
        <v>0</v>
      </c>
      <c r="G4326" s="9">
        <v>0.5</v>
      </c>
      <c r="H4326" s="9">
        <v>4.03</v>
      </c>
      <c r="I4326" s="9"/>
      <c r="J4326" s="9">
        <v>8.6679999999999993</v>
      </c>
      <c r="K4326" s="9">
        <v>68.8</v>
      </c>
      <c r="L4326" s="9">
        <v>0.23630000000000001</v>
      </c>
      <c r="M4326" s="9">
        <v>0.28139999999999998</v>
      </c>
      <c r="N4326" s="9">
        <v>0</v>
      </c>
      <c r="O4326" s="9">
        <v>0.6</v>
      </c>
      <c r="P4326" s="9"/>
      <c r="Q4326" s="9"/>
      <c r="R4326" s="9"/>
      <c r="T4326">
        <f t="shared" si="612"/>
        <v>1810200</v>
      </c>
      <c r="U4326">
        <v>0</v>
      </c>
      <c r="V4326">
        <f t="shared" si="610"/>
        <v>0</v>
      </c>
      <c r="W4326" t="str">
        <f t="shared" si="613"/>
        <v/>
      </c>
      <c r="X4326" t="str">
        <f t="shared" si="614"/>
        <v/>
      </c>
      <c r="Y4326" t="str">
        <f t="shared" si="611"/>
        <v/>
      </c>
      <c r="Z4326" s="9"/>
      <c r="AA4326" s="14">
        <f t="shared" si="615"/>
        <v>0.77200000000000002</v>
      </c>
      <c r="AB4326" s="14">
        <f t="shared" si="616"/>
        <v>0.35</v>
      </c>
    </row>
    <row r="4327" spans="1:28" x14ac:dyDescent="0.25">
      <c r="A4327" s="10">
        <f t="shared" si="618"/>
        <v>45472</v>
      </c>
      <c r="B4327" s="11">
        <v>181</v>
      </c>
      <c r="C4327" s="11">
        <v>300</v>
      </c>
      <c r="D4327" s="12">
        <v>689.125</v>
      </c>
      <c r="E4327" s="9">
        <v>63.14</v>
      </c>
      <c r="F4327" s="9">
        <f t="shared" si="617"/>
        <v>0</v>
      </c>
      <c r="G4327" s="9">
        <v>1.01</v>
      </c>
      <c r="H4327" s="9">
        <v>4.53</v>
      </c>
      <c r="I4327" s="9"/>
      <c r="J4327" s="9">
        <v>8.2200000000000006</v>
      </c>
      <c r="K4327" s="9">
        <v>68.900000000000006</v>
      </c>
      <c r="L4327" s="9">
        <v>0.23630000000000001</v>
      </c>
      <c r="M4327" s="9">
        <v>0.28139999999999998</v>
      </c>
      <c r="N4327" s="9">
        <v>0</v>
      </c>
      <c r="O4327" s="9">
        <v>0.6</v>
      </c>
      <c r="P4327" s="9"/>
      <c r="Q4327" s="9"/>
      <c r="R4327" s="9"/>
      <c r="T4327">
        <f t="shared" si="612"/>
        <v>1810300</v>
      </c>
      <c r="U4327">
        <v>0</v>
      </c>
      <c r="V4327">
        <f t="shared" si="610"/>
        <v>0</v>
      </c>
      <c r="W4327" t="str">
        <f t="shared" si="613"/>
        <v/>
      </c>
      <c r="X4327" t="str">
        <f t="shared" si="614"/>
        <v/>
      </c>
      <c r="Y4327" t="str">
        <f t="shared" si="611"/>
        <v/>
      </c>
      <c r="Z4327" s="9"/>
      <c r="AA4327" s="14">
        <f t="shared" si="615"/>
        <v>0.75</v>
      </c>
      <c r="AB4327" s="14">
        <f t="shared" si="616"/>
        <v>0.33900000000000002</v>
      </c>
    </row>
    <row r="4328" spans="1:28" x14ac:dyDescent="0.25">
      <c r="A4328" s="10">
        <f t="shared" si="618"/>
        <v>45472</v>
      </c>
      <c r="B4328" s="11">
        <v>181</v>
      </c>
      <c r="C4328" s="11">
        <v>400</v>
      </c>
      <c r="D4328" s="12">
        <v>689.16666666666697</v>
      </c>
      <c r="E4328" s="9">
        <v>63.37</v>
      </c>
      <c r="F4328" s="9">
        <f t="shared" si="617"/>
        <v>0</v>
      </c>
      <c r="G4328" s="9">
        <v>1.01</v>
      </c>
      <c r="H4328" s="9">
        <v>4.03</v>
      </c>
      <c r="I4328" s="9"/>
      <c r="J4328" s="9">
        <v>7.4189999999999996</v>
      </c>
      <c r="K4328" s="9">
        <v>70.3</v>
      </c>
      <c r="L4328" s="9">
        <v>0.23630000000000001</v>
      </c>
      <c r="M4328" s="9">
        <v>0.28139999999999998</v>
      </c>
      <c r="N4328" s="9">
        <v>0</v>
      </c>
      <c r="O4328" s="9">
        <v>0.6</v>
      </c>
      <c r="P4328" s="9"/>
      <c r="Q4328" s="9"/>
      <c r="R4328" s="9"/>
      <c r="T4328">
        <f t="shared" si="612"/>
        <v>1810400</v>
      </c>
      <c r="U4328">
        <v>0</v>
      </c>
      <c r="V4328">
        <f t="shared" si="610"/>
        <v>0</v>
      </c>
      <c r="W4328" t="str">
        <f t="shared" si="613"/>
        <v/>
      </c>
      <c r="X4328" t="str">
        <f t="shared" si="614"/>
        <v/>
      </c>
      <c r="Y4328" t="str">
        <f t="shared" si="611"/>
        <v/>
      </c>
      <c r="Z4328" s="9"/>
      <c r="AA4328" s="14">
        <f t="shared" si="615"/>
        <v>0.72499999999999998</v>
      </c>
      <c r="AB4328" s="14">
        <f t="shared" si="616"/>
        <v>0.30599999999999999</v>
      </c>
    </row>
    <row r="4329" spans="1:28" x14ac:dyDescent="0.25">
      <c r="A4329" s="10">
        <f t="shared" si="618"/>
        <v>45472</v>
      </c>
      <c r="B4329" s="11">
        <v>181</v>
      </c>
      <c r="C4329" s="11">
        <v>500</v>
      </c>
      <c r="D4329" s="12">
        <v>689.20833333333303</v>
      </c>
      <c r="E4329" s="9">
        <v>63.73</v>
      </c>
      <c r="F4329" s="9">
        <f t="shared" si="617"/>
        <v>0</v>
      </c>
      <c r="G4329" s="9">
        <v>0.5</v>
      </c>
      <c r="H4329" s="9">
        <v>3.52</v>
      </c>
      <c r="I4329" s="9"/>
      <c r="J4329" s="9">
        <v>8.2449999999999992</v>
      </c>
      <c r="K4329" s="9">
        <v>74</v>
      </c>
      <c r="L4329" s="9">
        <v>0.23630000000000001</v>
      </c>
      <c r="M4329" s="9">
        <v>0.28060000000000002</v>
      </c>
      <c r="N4329" s="9">
        <v>0</v>
      </c>
      <c r="O4329" s="9">
        <v>34.4</v>
      </c>
      <c r="P4329" s="9"/>
      <c r="Q4329" s="9"/>
      <c r="R4329" s="9"/>
      <c r="T4329">
        <f t="shared" si="612"/>
        <v>1810500</v>
      </c>
      <c r="U4329">
        <v>25.2</v>
      </c>
      <c r="V4329">
        <f t="shared" si="610"/>
        <v>34.4</v>
      </c>
      <c r="W4329" t="str">
        <f t="shared" si="613"/>
        <v/>
      </c>
      <c r="X4329" t="str">
        <f t="shared" si="614"/>
        <v/>
      </c>
      <c r="Y4329" t="str">
        <f t="shared" si="611"/>
        <v/>
      </c>
      <c r="Z4329" s="9"/>
      <c r="AA4329" s="14">
        <f t="shared" si="615"/>
        <v>0.80700000000000005</v>
      </c>
      <c r="AB4329" s="14">
        <f t="shared" si="616"/>
        <v>0.28399999999999997</v>
      </c>
    </row>
    <row r="4330" spans="1:28" x14ac:dyDescent="0.25">
      <c r="A4330" s="10">
        <f t="shared" si="618"/>
        <v>45472</v>
      </c>
      <c r="B4330" s="11">
        <v>181</v>
      </c>
      <c r="C4330" s="11">
        <v>600</v>
      </c>
      <c r="D4330" s="12">
        <v>689.25</v>
      </c>
      <c r="E4330" s="9">
        <v>63.61</v>
      </c>
      <c r="F4330" s="9">
        <f t="shared" si="617"/>
        <v>0</v>
      </c>
      <c r="G4330" s="9">
        <v>0.5</v>
      </c>
      <c r="H4330" s="9">
        <v>3.52</v>
      </c>
      <c r="I4330" s="9"/>
      <c r="J4330" s="9">
        <v>9.4849999999999994</v>
      </c>
      <c r="K4330" s="9">
        <v>72.400000000000006</v>
      </c>
      <c r="L4330" s="9">
        <v>0.23630000000000001</v>
      </c>
      <c r="M4330" s="9">
        <v>0.28060000000000002</v>
      </c>
      <c r="N4330" s="9">
        <v>0</v>
      </c>
      <c r="O4330" s="9">
        <v>96.9</v>
      </c>
      <c r="P4330" s="9"/>
      <c r="Q4330" s="9"/>
      <c r="R4330" s="9"/>
      <c r="T4330">
        <f t="shared" si="612"/>
        <v>1810600</v>
      </c>
      <c r="U4330">
        <v>157.80000000000001</v>
      </c>
      <c r="V4330">
        <f t="shared" si="610"/>
        <v>96.9</v>
      </c>
      <c r="W4330" t="str">
        <f t="shared" si="613"/>
        <v/>
      </c>
      <c r="X4330" t="str">
        <f t="shared" si="614"/>
        <v/>
      </c>
      <c r="Y4330" t="str">
        <f t="shared" si="611"/>
        <v/>
      </c>
      <c r="Z4330" s="9"/>
      <c r="AA4330" s="14">
        <f t="shared" si="615"/>
        <v>0.85899999999999999</v>
      </c>
      <c r="AB4330" s="14">
        <f t="shared" si="616"/>
        <v>0.32700000000000001</v>
      </c>
    </row>
    <row r="4331" spans="1:28" x14ac:dyDescent="0.25">
      <c r="A4331" s="10">
        <f t="shared" si="618"/>
        <v>45472</v>
      </c>
      <c r="B4331" s="11">
        <v>181</v>
      </c>
      <c r="C4331" s="11">
        <v>700</v>
      </c>
      <c r="D4331" s="12">
        <v>689.29166666666697</v>
      </c>
      <c r="E4331" s="9">
        <v>63.73</v>
      </c>
      <c r="F4331" s="9">
        <f t="shared" si="617"/>
        <v>0</v>
      </c>
      <c r="G4331" s="9">
        <v>0.5</v>
      </c>
      <c r="H4331" s="9">
        <v>3.02</v>
      </c>
      <c r="I4331" s="9"/>
      <c r="J4331" s="9">
        <v>10.614000000000001</v>
      </c>
      <c r="K4331" s="9">
        <v>71</v>
      </c>
      <c r="L4331" s="9">
        <v>0.2356</v>
      </c>
      <c r="M4331" s="9">
        <v>0.27989999999999998</v>
      </c>
      <c r="N4331" s="9">
        <v>0</v>
      </c>
      <c r="O4331" s="9">
        <v>168.1</v>
      </c>
      <c r="P4331" s="9"/>
      <c r="Q4331" s="9"/>
      <c r="R4331" s="9"/>
      <c r="T4331">
        <f t="shared" si="612"/>
        <v>1810700</v>
      </c>
      <c r="U4331">
        <v>330.5</v>
      </c>
      <c r="V4331">
        <f t="shared" si="610"/>
        <v>168.1</v>
      </c>
      <c r="W4331" t="str">
        <f t="shared" si="613"/>
        <v/>
      </c>
      <c r="X4331" t="str">
        <f t="shared" si="614"/>
        <v/>
      </c>
      <c r="Y4331" t="str">
        <f t="shared" si="611"/>
        <v/>
      </c>
      <c r="Z4331" s="9"/>
      <c r="AA4331" s="14">
        <f t="shared" si="615"/>
        <v>0.90800000000000003</v>
      </c>
      <c r="AB4331" s="14">
        <f t="shared" si="616"/>
        <v>0.371</v>
      </c>
    </row>
    <row r="4332" spans="1:28" x14ac:dyDescent="0.25">
      <c r="A4332" s="10">
        <f t="shared" si="618"/>
        <v>45472</v>
      </c>
      <c r="B4332" s="11">
        <v>181</v>
      </c>
      <c r="C4332" s="11">
        <v>800</v>
      </c>
      <c r="D4332" s="12">
        <v>689.33333333333303</v>
      </c>
      <c r="E4332" s="9">
        <v>63.26</v>
      </c>
      <c r="F4332" s="9">
        <f t="shared" si="617"/>
        <v>0</v>
      </c>
      <c r="G4332" s="9">
        <v>0.5</v>
      </c>
      <c r="H4332" s="9">
        <v>3.02</v>
      </c>
      <c r="I4332" s="9"/>
      <c r="J4332" s="9">
        <v>11.637</v>
      </c>
      <c r="K4332" s="9">
        <v>67.900000000000006</v>
      </c>
      <c r="L4332" s="9">
        <v>0.2356</v>
      </c>
      <c r="M4332" s="9">
        <v>0.27989999999999998</v>
      </c>
      <c r="N4332" s="9">
        <v>0</v>
      </c>
      <c r="O4332" s="9">
        <v>269.39999999999998</v>
      </c>
      <c r="P4332" s="9"/>
      <c r="Q4332" s="9"/>
      <c r="R4332" s="9"/>
      <c r="T4332">
        <f t="shared" si="612"/>
        <v>1810800</v>
      </c>
      <c r="U4332">
        <v>509.2</v>
      </c>
      <c r="V4332">
        <f t="shared" si="610"/>
        <v>269.39999999999998</v>
      </c>
      <c r="W4332" t="str">
        <f t="shared" si="613"/>
        <v/>
      </c>
      <c r="X4332" t="str">
        <f t="shared" si="614"/>
        <v/>
      </c>
      <c r="Y4332" t="str">
        <f t="shared" si="611"/>
        <v/>
      </c>
      <c r="Z4332" s="9"/>
      <c r="AA4332" s="14">
        <f t="shared" si="615"/>
        <v>0.92900000000000005</v>
      </c>
      <c r="AB4332" s="14">
        <f t="shared" si="616"/>
        <v>0.439</v>
      </c>
    </row>
    <row r="4333" spans="1:28" x14ac:dyDescent="0.25">
      <c r="A4333" s="10">
        <f t="shared" si="618"/>
        <v>45472</v>
      </c>
      <c r="B4333" s="11">
        <v>181</v>
      </c>
      <c r="C4333" s="11">
        <v>900</v>
      </c>
      <c r="D4333" s="12">
        <v>689.375</v>
      </c>
      <c r="E4333" s="9">
        <v>63.73</v>
      </c>
      <c r="F4333" s="9">
        <f t="shared" si="617"/>
        <v>0</v>
      </c>
      <c r="G4333" s="9">
        <v>0.5</v>
      </c>
      <c r="H4333" s="9">
        <v>4.03</v>
      </c>
      <c r="I4333" s="9"/>
      <c r="J4333" s="9">
        <v>12.147</v>
      </c>
      <c r="K4333" s="9">
        <v>69.3</v>
      </c>
      <c r="L4333" s="9">
        <v>0.2356</v>
      </c>
      <c r="M4333" s="9">
        <v>0.27989999999999998</v>
      </c>
      <c r="N4333" s="9">
        <v>0</v>
      </c>
      <c r="O4333" s="9">
        <v>359.4</v>
      </c>
      <c r="P4333" s="9"/>
      <c r="Q4333" s="9"/>
      <c r="R4333" s="9"/>
      <c r="T4333">
        <f t="shared" si="612"/>
        <v>1810900</v>
      </c>
      <c r="U4333">
        <v>676</v>
      </c>
      <c r="V4333">
        <f t="shared" si="610"/>
        <v>359.4</v>
      </c>
      <c r="W4333" t="str">
        <f t="shared" si="613"/>
        <v/>
      </c>
      <c r="X4333" t="str">
        <f t="shared" si="614"/>
        <v/>
      </c>
      <c r="Y4333" t="str">
        <f t="shared" si="611"/>
        <v/>
      </c>
      <c r="Z4333" s="9"/>
      <c r="AA4333" s="14">
        <f t="shared" si="615"/>
        <v>0.98099999999999998</v>
      </c>
      <c r="AB4333" s="14">
        <f t="shared" si="616"/>
        <v>0.435</v>
      </c>
    </row>
    <row r="4334" spans="1:28" x14ac:dyDescent="0.25">
      <c r="A4334" s="10">
        <f t="shared" si="618"/>
        <v>45472</v>
      </c>
      <c r="B4334" s="11">
        <v>181</v>
      </c>
      <c r="C4334" s="11">
        <v>1000</v>
      </c>
      <c r="D4334" s="12">
        <v>689.41666666666697</v>
      </c>
      <c r="E4334" s="9">
        <v>63.96</v>
      </c>
      <c r="F4334" s="9">
        <f t="shared" si="617"/>
        <v>0</v>
      </c>
      <c r="G4334" s="9">
        <v>1.01</v>
      </c>
      <c r="H4334" s="9">
        <v>3.52</v>
      </c>
      <c r="I4334" s="9"/>
      <c r="J4334" s="9">
        <v>13.377000000000001</v>
      </c>
      <c r="K4334" s="9">
        <v>67.099999999999994</v>
      </c>
      <c r="L4334" s="9">
        <v>0.2356</v>
      </c>
      <c r="M4334" s="9">
        <v>0.2792</v>
      </c>
      <c r="N4334" s="9">
        <v>0</v>
      </c>
      <c r="O4334" s="9">
        <v>353.1</v>
      </c>
      <c r="P4334" s="9"/>
      <c r="Q4334" s="9"/>
      <c r="R4334" s="9"/>
      <c r="T4334">
        <f t="shared" si="612"/>
        <v>1811000</v>
      </c>
      <c r="U4334">
        <v>817</v>
      </c>
      <c r="V4334">
        <f t="shared" si="610"/>
        <v>353.1</v>
      </c>
      <c r="W4334" t="str">
        <f t="shared" si="613"/>
        <v/>
      </c>
      <c r="X4334" t="str">
        <f t="shared" si="614"/>
        <v/>
      </c>
      <c r="Y4334" t="str">
        <f t="shared" si="611"/>
        <v/>
      </c>
      <c r="Z4334" s="9"/>
      <c r="AA4334" s="14">
        <f t="shared" si="615"/>
        <v>1.03</v>
      </c>
      <c r="AB4334" s="14">
        <f t="shared" si="616"/>
        <v>0.505</v>
      </c>
    </row>
    <row r="4335" spans="1:28" x14ac:dyDescent="0.25">
      <c r="A4335" s="10">
        <f t="shared" si="618"/>
        <v>45472</v>
      </c>
      <c r="B4335" s="11">
        <v>181</v>
      </c>
      <c r="C4335" s="11">
        <v>1100</v>
      </c>
      <c r="D4335" s="12">
        <v>689.45833333333303</v>
      </c>
      <c r="E4335" s="9">
        <v>63.37</v>
      </c>
      <c r="F4335" s="9">
        <f t="shared" si="617"/>
        <v>0</v>
      </c>
      <c r="G4335" s="9">
        <v>1.01</v>
      </c>
      <c r="H4335" s="9">
        <v>4.53</v>
      </c>
      <c r="I4335" s="9"/>
      <c r="J4335" s="9">
        <v>16.033999999999999</v>
      </c>
      <c r="K4335" s="9">
        <v>60.9</v>
      </c>
      <c r="L4335" s="9">
        <v>0.2356</v>
      </c>
      <c r="M4335" s="9">
        <v>0.2792</v>
      </c>
      <c r="N4335" s="9">
        <v>0</v>
      </c>
      <c r="O4335" s="9">
        <v>691.9</v>
      </c>
      <c r="P4335" s="9"/>
      <c r="Q4335" s="9"/>
      <c r="R4335" s="9"/>
      <c r="T4335">
        <f t="shared" si="612"/>
        <v>1811100</v>
      </c>
      <c r="U4335">
        <v>920.8</v>
      </c>
      <c r="V4335">
        <f t="shared" si="610"/>
        <v>691.9</v>
      </c>
      <c r="W4335" t="str">
        <f t="shared" si="613"/>
        <v/>
      </c>
      <c r="X4335" t="str">
        <f t="shared" si="614"/>
        <v/>
      </c>
      <c r="Y4335" t="str">
        <f t="shared" si="611"/>
        <v/>
      </c>
      <c r="Z4335" s="9"/>
      <c r="AA4335" s="14">
        <f t="shared" si="615"/>
        <v>1.109</v>
      </c>
      <c r="AB4335" s="14">
        <f t="shared" si="616"/>
        <v>0.71199999999999997</v>
      </c>
    </row>
    <row r="4336" spans="1:28" x14ac:dyDescent="0.25">
      <c r="A4336" s="10">
        <f t="shared" si="618"/>
        <v>45472</v>
      </c>
      <c r="B4336" s="11">
        <v>181</v>
      </c>
      <c r="C4336" s="11">
        <v>1200</v>
      </c>
      <c r="D4336" s="12">
        <v>689.5</v>
      </c>
      <c r="E4336" s="9">
        <v>63.37</v>
      </c>
      <c r="F4336" s="9">
        <f t="shared" si="617"/>
        <v>0</v>
      </c>
      <c r="G4336" s="9">
        <v>0.5</v>
      </c>
      <c r="H4336" s="9">
        <v>3.52</v>
      </c>
      <c r="I4336" s="9"/>
      <c r="J4336" s="9">
        <v>13.401</v>
      </c>
      <c r="K4336" s="9">
        <v>59.9</v>
      </c>
      <c r="L4336" s="9">
        <v>0.23630000000000001</v>
      </c>
      <c r="M4336" s="9">
        <v>0.27850000000000003</v>
      </c>
      <c r="N4336" s="9">
        <v>0</v>
      </c>
      <c r="O4336" s="9">
        <v>421.9</v>
      </c>
      <c r="P4336" s="9"/>
      <c r="Q4336" s="9"/>
      <c r="R4336" s="9"/>
      <c r="T4336">
        <f t="shared" si="612"/>
        <v>1811200</v>
      </c>
      <c r="U4336">
        <v>979.7</v>
      </c>
      <c r="V4336">
        <f t="shared" si="610"/>
        <v>421.9</v>
      </c>
      <c r="W4336" t="str">
        <f t="shared" si="613"/>
        <v/>
      </c>
      <c r="X4336" t="str">
        <f t="shared" si="614"/>
        <v/>
      </c>
      <c r="Y4336" t="str">
        <f t="shared" si="611"/>
        <v/>
      </c>
      <c r="Z4336" s="9"/>
      <c r="AA4336" s="14">
        <f t="shared" si="615"/>
        <v>0.92100000000000004</v>
      </c>
      <c r="AB4336" s="14">
        <f t="shared" si="616"/>
        <v>0.61699999999999999</v>
      </c>
    </row>
    <row r="4337" spans="1:28" x14ac:dyDescent="0.25">
      <c r="A4337" s="10">
        <f t="shared" si="618"/>
        <v>45472</v>
      </c>
      <c r="B4337" s="11">
        <v>181</v>
      </c>
      <c r="C4337" s="11">
        <v>1300</v>
      </c>
      <c r="D4337" s="12">
        <v>689.54166666666697</v>
      </c>
      <c r="E4337" s="9">
        <v>63.49</v>
      </c>
      <c r="F4337" s="9">
        <f t="shared" si="617"/>
        <v>0</v>
      </c>
      <c r="G4337" s="9">
        <v>0</v>
      </c>
      <c r="H4337" s="9">
        <v>3.02</v>
      </c>
      <c r="I4337" s="9"/>
      <c r="J4337" s="9">
        <v>12.727</v>
      </c>
      <c r="K4337" s="9">
        <v>64.2</v>
      </c>
      <c r="L4337" s="9">
        <v>0.23710000000000001</v>
      </c>
      <c r="M4337" s="9">
        <v>0.27850000000000003</v>
      </c>
      <c r="N4337" s="9">
        <v>0</v>
      </c>
      <c r="O4337" s="9">
        <v>116.9</v>
      </c>
      <c r="P4337" s="9"/>
      <c r="Q4337" s="9"/>
      <c r="R4337" s="9"/>
      <c r="T4337">
        <f t="shared" si="612"/>
        <v>1811300</v>
      </c>
      <c r="U4337">
        <v>989.7</v>
      </c>
      <c r="V4337">
        <f t="shared" si="610"/>
        <v>116.9</v>
      </c>
      <c r="W4337" t="str">
        <f t="shared" si="613"/>
        <v/>
      </c>
      <c r="X4337" t="str">
        <f t="shared" si="614"/>
        <v/>
      </c>
      <c r="Y4337" t="str">
        <f t="shared" si="611"/>
        <v/>
      </c>
      <c r="Z4337" s="9"/>
      <c r="AA4337" s="14">
        <f t="shared" si="615"/>
        <v>0.94399999999999995</v>
      </c>
      <c r="AB4337" s="14">
        <f t="shared" si="616"/>
        <v>0.52600000000000002</v>
      </c>
    </row>
    <row r="4338" spans="1:28" x14ac:dyDescent="0.25">
      <c r="A4338" s="10">
        <f t="shared" si="618"/>
        <v>45472</v>
      </c>
      <c r="B4338" s="11">
        <v>181</v>
      </c>
      <c r="C4338" s="11">
        <v>1400</v>
      </c>
      <c r="D4338" s="12">
        <v>689.58333333333303</v>
      </c>
      <c r="E4338" s="9">
        <v>64.31</v>
      </c>
      <c r="F4338" s="9">
        <f t="shared" si="617"/>
        <v>0.31000000000000227</v>
      </c>
      <c r="G4338" s="9">
        <v>0.5</v>
      </c>
      <c r="H4338" s="9">
        <v>2.52</v>
      </c>
      <c r="I4338" s="9"/>
      <c r="J4338" s="9">
        <v>14.505000000000001</v>
      </c>
      <c r="K4338" s="9">
        <v>65.099999999999994</v>
      </c>
      <c r="L4338" s="9">
        <v>0.23710000000000001</v>
      </c>
      <c r="M4338" s="9">
        <v>0.27850000000000003</v>
      </c>
      <c r="N4338" s="9">
        <v>0</v>
      </c>
      <c r="O4338" s="9">
        <v>176.9</v>
      </c>
      <c r="P4338" s="9"/>
      <c r="Q4338" s="9"/>
      <c r="R4338" s="9"/>
      <c r="T4338">
        <f t="shared" si="612"/>
        <v>1811400</v>
      </c>
      <c r="U4338">
        <v>949.3</v>
      </c>
      <c r="V4338">
        <f t="shared" si="610"/>
        <v>176.9</v>
      </c>
      <c r="W4338" t="str">
        <f t="shared" si="613"/>
        <v/>
      </c>
      <c r="X4338" t="str">
        <f t="shared" si="614"/>
        <v/>
      </c>
      <c r="Y4338" t="str">
        <f t="shared" si="611"/>
        <v/>
      </c>
      <c r="Z4338" s="9"/>
      <c r="AA4338" s="14">
        <f t="shared" si="615"/>
        <v>1.075</v>
      </c>
      <c r="AB4338" s="14">
        <f t="shared" si="616"/>
        <v>0.57599999999999996</v>
      </c>
    </row>
    <row r="4339" spans="1:28" x14ac:dyDescent="0.25">
      <c r="A4339" s="10">
        <f t="shared" si="618"/>
        <v>45472</v>
      </c>
      <c r="B4339" s="11">
        <v>181</v>
      </c>
      <c r="C4339" s="11">
        <v>1500</v>
      </c>
      <c r="D4339" s="12">
        <v>689.625</v>
      </c>
      <c r="E4339" s="9">
        <v>63.37</v>
      </c>
      <c r="F4339" s="9">
        <f t="shared" si="617"/>
        <v>0</v>
      </c>
      <c r="G4339" s="9">
        <v>0.5</v>
      </c>
      <c r="H4339" s="9">
        <v>3.02</v>
      </c>
      <c r="I4339" s="9"/>
      <c r="J4339" s="9">
        <v>13.497</v>
      </c>
      <c r="K4339" s="9">
        <v>59.6</v>
      </c>
      <c r="L4339" s="9">
        <v>0.23710000000000001</v>
      </c>
      <c r="M4339" s="9">
        <v>0.27700000000000002</v>
      </c>
      <c r="N4339" s="9">
        <v>0</v>
      </c>
      <c r="O4339" s="9">
        <v>363.1</v>
      </c>
      <c r="P4339" s="9"/>
      <c r="Q4339" s="9"/>
      <c r="R4339" s="9"/>
      <c r="T4339">
        <f t="shared" si="612"/>
        <v>1811500</v>
      </c>
      <c r="U4339">
        <v>862.2</v>
      </c>
      <c r="V4339">
        <f t="shared" si="610"/>
        <v>363.1</v>
      </c>
      <c r="W4339" t="str">
        <f t="shared" si="613"/>
        <v/>
      </c>
      <c r="X4339" t="str">
        <f t="shared" si="614"/>
        <v/>
      </c>
      <c r="Y4339" t="str">
        <f t="shared" si="611"/>
        <v/>
      </c>
      <c r="Z4339" s="9"/>
      <c r="AA4339" s="14">
        <f t="shared" si="615"/>
        <v>0.92200000000000004</v>
      </c>
      <c r="AB4339" s="14">
        <f t="shared" si="616"/>
        <v>0.625</v>
      </c>
    </row>
    <row r="4340" spans="1:28" x14ac:dyDescent="0.25">
      <c r="A4340" s="10">
        <f t="shared" si="618"/>
        <v>45472</v>
      </c>
      <c r="B4340" s="11">
        <v>181</v>
      </c>
      <c r="C4340" s="11">
        <v>1600</v>
      </c>
      <c r="D4340" s="12">
        <v>689.66666666666697</v>
      </c>
      <c r="E4340" s="9">
        <v>63.61</v>
      </c>
      <c r="F4340" s="9">
        <f t="shared" si="617"/>
        <v>0</v>
      </c>
      <c r="G4340" s="9">
        <v>0</v>
      </c>
      <c r="H4340" s="9">
        <v>2.0099999999999998</v>
      </c>
      <c r="I4340" s="9"/>
      <c r="J4340" s="9">
        <v>13.762</v>
      </c>
      <c r="K4340" s="9">
        <v>66.099999999999994</v>
      </c>
      <c r="L4340" s="9">
        <v>0.23710000000000001</v>
      </c>
      <c r="M4340" s="9">
        <v>0.2777</v>
      </c>
      <c r="N4340" s="9">
        <v>0</v>
      </c>
      <c r="O4340" s="9">
        <v>108.1</v>
      </c>
      <c r="P4340" s="9"/>
      <c r="Q4340" s="9"/>
      <c r="R4340" s="9"/>
      <c r="T4340">
        <f t="shared" si="612"/>
        <v>1811600</v>
      </c>
      <c r="U4340">
        <v>734.2</v>
      </c>
      <c r="V4340">
        <f t="shared" si="610"/>
        <v>108.1</v>
      </c>
      <c r="W4340" t="str">
        <f t="shared" si="613"/>
        <v/>
      </c>
      <c r="X4340" t="str">
        <f t="shared" si="614"/>
        <v/>
      </c>
      <c r="Y4340" t="str">
        <f t="shared" si="611"/>
        <v/>
      </c>
      <c r="Z4340" s="9"/>
      <c r="AA4340" s="14">
        <f t="shared" si="615"/>
        <v>1.04</v>
      </c>
      <c r="AB4340" s="14">
        <f t="shared" si="616"/>
        <v>0.53300000000000003</v>
      </c>
    </row>
    <row r="4341" spans="1:28" x14ac:dyDescent="0.25">
      <c r="A4341" s="10">
        <f t="shared" si="618"/>
        <v>45472</v>
      </c>
      <c r="B4341" s="11">
        <v>181</v>
      </c>
      <c r="C4341" s="11">
        <v>1700</v>
      </c>
      <c r="D4341" s="12">
        <v>689.70833333333303</v>
      </c>
      <c r="E4341" s="9">
        <v>63.84</v>
      </c>
      <c r="F4341" s="9">
        <f t="shared" si="617"/>
        <v>0</v>
      </c>
      <c r="G4341" s="9">
        <v>0.5</v>
      </c>
      <c r="H4341" s="9">
        <v>2.52</v>
      </c>
      <c r="I4341" s="9"/>
      <c r="J4341" s="9">
        <v>14.122</v>
      </c>
      <c r="K4341" s="9">
        <v>63.1</v>
      </c>
      <c r="L4341" s="9">
        <v>0.23710000000000001</v>
      </c>
      <c r="M4341" s="9">
        <v>0.27700000000000002</v>
      </c>
      <c r="N4341" s="9">
        <v>0</v>
      </c>
      <c r="O4341" s="9">
        <v>208.1</v>
      </c>
      <c r="P4341" s="9"/>
      <c r="Q4341" s="9"/>
      <c r="R4341" s="9"/>
      <c r="T4341">
        <f t="shared" si="612"/>
        <v>1811700</v>
      </c>
      <c r="U4341">
        <v>576.20000000000005</v>
      </c>
      <c r="V4341">
        <f t="shared" si="610"/>
        <v>208.1</v>
      </c>
      <c r="W4341" t="str">
        <f t="shared" si="613"/>
        <v/>
      </c>
      <c r="X4341" t="str">
        <f t="shared" si="614"/>
        <v/>
      </c>
      <c r="Y4341" t="str">
        <f t="shared" si="611"/>
        <v/>
      </c>
      <c r="Z4341" s="9"/>
      <c r="AA4341" s="14">
        <f t="shared" si="615"/>
        <v>1.016</v>
      </c>
      <c r="AB4341" s="14">
        <f t="shared" si="616"/>
        <v>0.59399999999999997</v>
      </c>
    </row>
    <row r="4342" spans="1:28" x14ac:dyDescent="0.25">
      <c r="A4342" s="10">
        <f t="shared" si="618"/>
        <v>45472</v>
      </c>
      <c r="B4342" s="11">
        <v>181</v>
      </c>
      <c r="C4342" s="11">
        <v>1800</v>
      </c>
      <c r="D4342" s="12">
        <v>689.75</v>
      </c>
      <c r="E4342" s="9">
        <v>63.61</v>
      </c>
      <c r="F4342" s="9">
        <f t="shared" si="617"/>
        <v>0</v>
      </c>
      <c r="G4342" s="9">
        <v>0.5</v>
      </c>
      <c r="H4342" s="9">
        <v>2.52</v>
      </c>
      <c r="I4342" s="9"/>
      <c r="J4342" s="9">
        <v>13.137</v>
      </c>
      <c r="K4342" s="9">
        <v>64.7</v>
      </c>
      <c r="L4342" s="9">
        <v>0.23710000000000001</v>
      </c>
      <c r="M4342" s="9">
        <v>0.27700000000000002</v>
      </c>
      <c r="N4342" s="9">
        <v>0</v>
      </c>
      <c r="O4342" s="9">
        <v>155.6</v>
      </c>
      <c r="P4342" s="9"/>
      <c r="Q4342" s="9"/>
      <c r="R4342" s="9"/>
      <c r="T4342">
        <f t="shared" si="612"/>
        <v>1811800</v>
      </c>
      <c r="U4342">
        <v>400</v>
      </c>
      <c r="V4342">
        <f t="shared" si="610"/>
        <v>155.6</v>
      </c>
      <c r="W4342" t="str">
        <f t="shared" si="613"/>
        <v/>
      </c>
      <c r="X4342" t="str">
        <f t="shared" si="614"/>
        <v/>
      </c>
      <c r="Y4342" t="str">
        <f t="shared" si="611"/>
        <v/>
      </c>
      <c r="Z4342" s="9"/>
      <c r="AA4342" s="14">
        <f t="shared" si="615"/>
        <v>0.97699999999999998</v>
      </c>
      <c r="AB4342" s="14">
        <f t="shared" si="616"/>
        <v>0.53300000000000003</v>
      </c>
    </row>
    <row r="4343" spans="1:28" x14ac:dyDescent="0.25">
      <c r="A4343" s="10">
        <f t="shared" si="618"/>
        <v>45472</v>
      </c>
      <c r="B4343" s="11">
        <v>181</v>
      </c>
      <c r="C4343" s="11">
        <v>1900</v>
      </c>
      <c r="D4343" s="12">
        <v>689.79166666666697</v>
      </c>
      <c r="E4343" s="9">
        <v>63.61</v>
      </c>
      <c r="F4343" s="9">
        <f t="shared" si="617"/>
        <v>0</v>
      </c>
      <c r="G4343" s="9">
        <v>0.5</v>
      </c>
      <c r="H4343" s="9">
        <v>2.0099999999999998</v>
      </c>
      <c r="I4343" s="9"/>
      <c r="J4343" s="9">
        <v>12.292</v>
      </c>
      <c r="K4343" s="9">
        <v>69.599999999999994</v>
      </c>
      <c r="L4343" s="9">
        <v>0.23710000000000001</v>
      </c>
      <c r="M4343" s="9">
        <v>0.27700000000000002</v>
      </c>
      <c r="N4343" s="9">
        <v>0</v>
      </c>
      <c r="O4343" s="9">
        <v>58.1</v>
      </c>
      <c r="P4343" s="9"/>
      <c r="Q4343" s="9"/>
      <c r="R4343" s="9"/>
      <c r="T4343">
        <f t="shared" si="612"/>
        <v>1811900</v>
      </c>
      <c r="U4343">
        <v>222.3</v>
      </c>
      <c r="V4343">
        <f t="shared" si="610"/>
        <v>58.1</v>
      </c>
      <c r="W4343" t="str">
        <f t="shared" si="613"/>
        <v/>
      </c>
      <c r="X4343" t="str">
        <f t="shared" si="614"/>
        <v/>
      </c>
      <c r="Y4343" t="str">
        <f t="shared" si="611"/>
        <v/>
      </c>
      <c r="Z4343" s="9"/>
      <c r="AA4343" s="14">
        <f t="shared" si="615"/>
        <v>0.995</v>
      </c>
      <c r="AB4343" s="14">
        <f t="shared" si="616"/>
        <v>0.435</v>
      </c>
    </row>
    <row r="4344" spans="1:28" x14ac:dyDescent="0.25">
      <c r="A4344" s="10">
        <f t="shared" si="618"/>
        <v>45472</v>
      </c>
      <c r="B4344" s="11">
        <v>181</v>
      </c>
      <c r="C4344" s="11">
        <v>2000</v>
      </c>
      <c r="D4344" s="12">
        <v>689.83333333333303</v>
      </c>
      <c r="E4344" s="9">
        <v>63.49</v>
      </c>
      <c r="F4344" s="9">
        <f t="shared" si="617"/>
        <v>0</v>
      </c>
      <c r="G4344" s="9">
        <v>0</v>
      </c>
      <c r="H4344" s="9">
        <v>2.0099999999999998</v>
      </c>
      <c r="I4344" s="9"/>
      <c r="J4344" s="9">
        <v>10.565</v>
      </c>
      <c r="K4344" s="9">
        <v>73.5</v>
      </c>
      <c r="L4344" s="9">
        <v>0.23710000000000001</v>
      </c>
      <c r="M4344" s="9">
        <v>0.27700000000000002</v>
      </c>
      <c r="N4344" s="9">
        <v>0</v>
      </c>
      <c r="O4344" s="9">
        <v>25.6</v>
      </c>
      <c r="P4344" s="9"/>
      <c r="Q4344" s="9"/>
      <c r="R4344" s="9"/>
      <c r="T4344">
        <f t="shared" si="612"/>
        <v>1812000</v>
      </c>
      <c r="U4344">
        <v>66.7</v>
      </c>
      <c r="V4344">
        <f t="shared" si="610"/>
        <v>25.6</v>
      </c>
      <c r="W4344" t="str">
        <f t="shared" si="613"/>
        <v/>
      </c>
      <c r="X4344" t="str">
        <f t="shared" si="614"/>
        <v/>
      </c>
      <c r="Y4344" t="str">
        <f t="shared" si="611"/>
        <v/>
      </c>
      <c r="Z4344" s="9"/>
      <c r="AA4344" s="14">
        <f t="shared" si="615"/>
        <v>0.93700000000000006</v>
      </c>
      <c r="AB4344" s="14">
        <f t="shared" si="616"/>
        <v>0.33800000000000002</v>
      </c>
    </row>
    <row r="4345" spans="1:28" x14ac:dyDescent="0.25">
      <c r="A4345" s="10">
        <f t="shared" si="618"/>
        <v>45472</v>
      </c>
      <c r="B4345" s="11">
        <v>181</v>
      </c>
      <c r="C4345" s="11">
        <v>2100</v>
      </c>
      <c r="D4345" s="12">
        <v>689.875</v>
      </c>
      <c r="E4345" s="9">
        <v>63.61</v>
      </c>
      <c r="F4345" s="9">
        <f t="shared" si="617"/>
        <v>0</v>
      </c>
      <c r="G4345" s="9">
        <v>0.5</v>
      </c>
      <c r="H4345" s="9">
        <v>4.53</v>
      </c>
      <c r="I4345" s="9"/>
      <c r="J4345" s="9">
        <v>10.712</v>
      </c>
      <c r="K4345" s="9">
        <v>77.7</v>
      </c>
      <c r="L4345" s="9">
        <v>0.23710000000000001</v>
      </c>
      <c r="M4345" s="9">
        <v>0.27629999999999999</v>
      </c>
      <c r="N4345" s="9">
        <v>0</v>
      </c>
      <c r="O4345" s="9">
        <v>0.6</v>
      </c>
      <c r="P4345" s="9"/>
      <c r="Q4345" s="9"/>
      <c r="R4345" s="9"/>
      <c r="T4345">
        <f t="shared" si="612"/>
        <v>1812100</v>
      </c>
      <c r="U4345">
        <v>0.7</v>
      </c>
      <c r="V4345">
        <f t="shared" si="610"/>
        <v>0</v>
      </c>
      <c r="W4345" t="str">
        <f t="shared" si="613"/>
        <v/>
      </c>
      <c r="X4345" t="str">
        <f t="shared" si="614"/>
        <v/>
      </c>
      <c r="Y4345" t="str">
        <f t="shared" si="611"/>
        <v/>
      </c>
      <c r="Z4345" s="9"/>
      <c r="AA4345" s="14">
        <f t="shared" si="615"/>
        <v>1</v>
      </c>
      <c r="AB4345" s="14">
        <f t="shared" si="616"/>
        <v>0.28699999999999998</v>
      </c>
    </row>
    <row r="4346" spans="1:28" x14ac:dyDescent="0.25">
      <c r="A4346" s="10">
        <f t="shared" si="618"/>
        <v>45472</v>
      </c>
      <c r="B4346" s="11">
        <v>181</v>
      </c>
      <c r="C4346" s="11">
        <v>2200</v>
      </c>
      <c r="D4346" s="12">
        <v>689.91666666666697</v>
      </c>
      <c r="E4346" s="9">
        <v>63.61</v>
      </c>
      <c r="F4346" s="9">
        <f t="shared" si="617"/>
        <v>0</v>
      </c>
      <c r="G4346" s="9">
        <v>2.0099999999999998</v>
      </c>
      <c r="H4346" s="9">
        <v>5.54</v>
      </c>
      <c r="I4346" s="9"/>
      <c r="J4346" s="9">
        <v>9.7560000000000002</v>
      </c>
      <c r="K4346" s="9">
        <v>79.099999999999994</v>
      </c>
      <c r="L4346" s="9">
        <v>0.23710000000000001</v>
      </c>
      <c r="M4346" s="9">
        <v>0.27629999999999999</v>
      </c>
      <c r="N4346" s="9">
        <v>0</v>
      </c>
      <c r="O4346" s="9">
        <v>0.6</v>
      </c>
      <c r="P4346" s="9"/>
      <c r="Q4346" s="9"/>
      <c r="R4346" s="9"/>
      <c r="T4346">
        <f t="shared" si="612"/>
        <v>1812200</v>
      </c>
      <c r="U4346">
        <v>0</v>
      </c>
      <c r="V4346">
        <f t="shared" si="610"/>
        <v>0</v>
      </c>
      <c r="W4346" t="str">
        <f t="shared" si="613"/>
        <v/>
      </c>
      <c r="X4346" t="str">
        <f t="shared" si="614"/>
        <v/>
      </c>
      <c r="Y4346" t="str">
        <f t="shared" si="611"/>
        <v/>
      </c>
      <c r="Z4346" s="9"/>
      <c r="AA4346" s="14">
        <f t="shared" si="615"/>
        <v>0.95499999999999996</v>
      </c>
      <c r="AB4346" s="14">
        <f t="shared" si="616"/>
        <v>0.252</v>
      </c>
    </row>
    <row r="4347" spans="1:28" x14ac:dyDescent="0.25">
      <c r="A4347" s="10">
        <f t="shared" si="618"/>
        <v>45472</v>
      </c>
      <c r="B4347" s="11">
        <v>181</v>
      </c>
      <c r="C4347" s="11">
        <v>2300</v>
      </c>
      <c r="D4347" s="12">
        <v>689.95833333333303</v>
      </c>
      <c r="E4347" s="9">
        <v>63.73</v>
      </c>
      <c r="F4347" s="9">
        <f t="shared" si="617"/>
        <v>0</v>
      </c>
      <c r="G4347" s="9">
        <v>2.0099999999999998</v>
      </c>
      <c r="H4347" s="9">
        <v>5.54</v>
      </c>
      <c r="I4347" s="9"/>
      <c r="J4347" s="9">
        <v>9.952</v>
      </c>
      <c r="K4347" s="9">
        <v>77.900000000000006</v>
      </c>
      <c r="L4347" s="9">
        <v>0.23710000000000001</v>
      </c>
      <c r="M4347" s="9">
        <v>0.27629999999999999</v>
      </c>
      <c r="N4347" s="9">
        <v>0</v>
      </c>
      <c r="O4347" s="9">
        <v>0.6</v>
      </c>
      <c r="P4347" s="9"/>
      <c r="Q4347" s="9"/>
      <c r="R4347" s="9"/>
      <c r="T4347">
        <f t="shared" si="612"/>
        <v>1812300</v>
      </c>
      <c r="U4347">
        <v>0</v>
      </c>
      <c r="V4347">
        <f t="shared" si="610"/>
        <v>0</v>
      </c>
      <c r="W4347" t="str">
        <f t="shared" si="613"/>
        <v/>
      </c>
      <c r="X4347" t="str">
        <f t="shared" si="614"/>
        <v/>
      </c>
      <c r="Y4347" t="str">
        <f t="shared" si="611"/>
        <v/>
      </c>
      <c r="Z4347" s="9"/>
      <c r="AA4347" s="14">
        <f t="shared" si="615"/>
        <v>0.95299999999999996</v>
      </c>
      <c r="AB4347" s="14">
        <f t="shared" si="616"/>
        <v>0.27</v>
      </c>
    </row>
    <row r="4348" spans="1:28" x14ac:dyDescent="0.25">
      <c r="A4348" s="10">
        <f t="shared" si="618"/>
        <v>45472</v>
      </c>
      <c r="B4348" s="11">
        <v>181</v>
      </c>
      <c r="C4348" s="11">
        <v>2400</v>
      </c>
      <c r="D4348" s="12">
        <v>690</v>
      </c>
      <c r="E4348" s="9">
        <v>63.61</v>
      </c>
      <c r="F4348" s="9">
        <f t="shared" si="617"/>
        <v>0</v>
      </c>
      <c r="G4348" s="9">
        <v>1.51</v>
      </c>
      <c r="H4348" s="9">
        <v>5.54</v>
      </c>
      <c r="I4348" s="9"/>
      <c r="J4348" s="9">
        <v>9.3360000000000003</v>
      </c>
      <c r="K4348" s="9">
        <v>80</v>
      </c>
      <c r="L4348" s="9">
        <v>0.23710000000000001</v>
      </c>
      <c r="M4348" s="9">
        <v>0.27629999999999999</v>
      </c>
      <c r="N4348" s="9">
        <v>0</v>
      </c>
      <c r="O4348" s="9">
        <v>0.6</v>
      </c>
      <c r="P4348" s="9"/>
      <c r="Q4348" s="9"/>
      <c r="R4348" s="9"/>
      <c r="T4348">
        <f t="shared" si="612"/>
        <v>1812400</v>
      </c>
      <c r="U4348">
        <v>0</v>
      </c>
      <c r="V4348">
        <f t="shared" si="610"/>
        <v>0</v>
      </c>
      <c r="W4348">
        <f t="shared" si="613"/>
        <v>0.23699999999999999</v>
      </c>
      <c r="X4348">
        <f t="shared" si="614"/>
        <v>0.27600000000000002</v>
      </c>
      <c r="Y4348">
        <f t="shared" si="611"/>
        <v>0</v>
      </c>
      <c r="Z4348" s="9"/>
      <c r="AA4348" s="14">
        <f t="shared" si="615"/>
        <v>0.93899999999999995</v>
      </c>
      <c r="AB4348" s="14">
        <f t="shared" si="616"/>
        <v>0.23499999999999999</v>
      </c>
    </row>
    <row r="4349" spans="1:28" x14ac:dyDescent="0.25">
      <c r="A4349" s="10">
        <f t="shared" si="618"/>
        <v>45473</v>
      </c>
      <c r="B4349" s="11">
        <v>182</v>
      </c>
      <c r="C4349" s="11">
        <v>100</v>
      </c>
      <c r="D4349" s="12">
        <v>690.04166666666697</v>
      </c>
      <c r="E4349" s="9">
        <v>63.61</v>
      </c>
      <c r="F4349" s="9">
        <f t="shared" si="617"/>
        <v>0</v>
      </c>
      <c r="G4349" s="9">
        <v>2.0099999999999998</v>
      </c>
      <c r="H4349" s="9">
        <v>5.54</v>
      </c>
      <c r="I4349" s="9"/>
      <c r="J4349" s="9">
        <v>8.4939999999999998</v>
      </c>
      <c r="K4349" s="9">
        <v>82.4</v>
      </c>
      <c r="L4349" s="9">
        <v>0.23710000000000001</v>
      </c>
      <c r="M4349" s="9">
        <v>0.27629999999999999</v>
      </c>
      <c r="N4349" s="9">
        <v>0</v>
      </c>
      <c r="O4349" s="9">
        <v>0.6</v>
      </c>
      <c r="P4349" s="9"/>
      <c r="Q4349" s="9"/>
      <c r="R4349" s="9"/>
      <c r="T4349">
        <f t="shared" si="612"/>
        <v>1820100</v>
      </c>
      <c r="U4349">
        <v>0</v>
      </c>
      <c r="V4349">
        <f t="shared" ref="V4349:V4412" si="619">IF(O4349&lt;1,0,ROUND(O4349,1))</f>
        <v>0</v>
      </c>
      <c r="W4349" t="str">
        <f t="shared" si="613"/>
        <v/>
      </c>
      <c r="X4349" t="str">
        <f t="shared" si="614"/>
        <v/>
      </c>
      <c r="Y4349" t="str">
        <f t="shared" ref="Y4349:Y4412" si="620">IF(C4349=2400,ROUND(F4349/100,3),"")</f>
        <v/>
      </c>
      <c r="Z4349" s="9"/>
      <c r="AA4349" s="14">
        <f t="shared" si="615"/>
        <v>0.91400000000000003</v>
      </c>
      <c r="AB4349" s="14">
        <f t="shared" si="616"/>
        <v>0.19500000000000001</v>
      </c>
    </row>
    <row r="4350" spans="1:28" x14ac:dyDescent="0.25">
      <c r="A4350" s="10">
        <f t="shared" si="618"/>
        <v>45473</v>
      </c>
      <c r="B4350" s="11">
        <v>182</v>
      </c>
      <c r="C4350" s="11">
        <v>200</v>
      </c>
      <c r="D4350" s="12">
        <v>690.08333333333303</v>
      </c>
      <c r="E4350" s="9">
        <v>63.84</v>
      </c>
      <c r="F4350" s="9">
        <f t="shared" si="617"/>
        <v>0</v>
      </c>
      <c r="G4350" s="9">
        <v>1.01</v>
      </c>
      <c r="H4350" s="9">
        <v>4.53</v>
      </c>
      <c r="I4350" s="9"/>
      <c r="J4350" s="9">
        <v>7.0659999999999998</v>
      </c>
      <c r="K4350" s="9">
        <v>87.7</v>
      </c>
      <c r="L4350" s="9">
        <v>0.2356</v>
      </c>
      <c r="M4350" s="9">
        <v>0.27700000000000002</v>
      </c>
      <c r="N4350" s="9">
        <v>0.2</v>
      </c>
      <c r="O4350" s="9">
        <v>0.6</v>
      </c>
      <c r="P4350" s="9"/>
      <c r="Q4350" s="9"/>
      <c r="R4350" s="9"/>
      <c r="T4350">
        <f t="shared" si="612"/>
        <v>1820200</v>
      </c>
      <c r="U4350">
        <v>0</v>
      </c>
      <c r="V4350">
        <f t="shared" si="619"/>
        <v>0</v>
      </c>
      <c r="W4350" t="str">
        <f t="shared" si="613"/>
        <v/>
      </c>
      <c r="X4350" t="str">
        <f t="shared" si="614"/>
        <v/>
      </c>
      <c r="Y4350" t="str">
        <f t="shared" si="620"/>
        <v/>
      </c>
      <c r="Z4350" s="9"/>
      <c r="AA4350" s="14">
        <f t="shared" si="615"/>
        <v>0.88200000000000001</v>
      </c>
      <c r="AB4350" s="14">
        <f t="shared" si="616"/>
        <v>0.124</v>
      </c>
    </row>
    <row r="4351" spans="1:28" x14ac:dyDescent="0.25">
      <c r="A4351" s="10">
        <f t="shared" si="618"/>
        <v>45473</v>
      </c>
      <c r="B4351" s="11">
        <v>182</v>
      </c>
      <c r="C4351" s="11">
        <v>300</v>
      </c>
      <c r="D4351" s="12">
        <v>690.125</v>
      </c>
      <c r="E4351" s="9">
        <v>63.84</v>
      </c>
      <c r="F4351" s="9">
        <f t="shared" si="617"/>
        <v>0</v>
      </c>
      <c r="G4351" s="9">
        <v>2.0099999999999998</v>
      </c>
      <c r="H4351" s="9">
        <v>6.04</v>
      </c>
      <c r="I4351" s="9"/>
      <c r="J4351" s="9">
        <v>6.6360000000000001</v>
      </c>
      <c r="K4351" s="9">
        <v>93.9</v>
      </c>
      <c r="L4351" s="9">
        <v>0.23050000000000001</v>
      </c>
      <c r="M4351" s="9">
        <v>0.2777</v>
      </c>
      <c r="N4351" s="9">
        <v>2.2000000000000002</v>
      </c>
      <c r="O4351" s="9">
        <v>0.6</v>
      </c>
      <c r="P4351" s="9"/>
      <c r="Q4351" s="9"/>
      <c r="R4351" s="9"/>
      <c r="T4351">
        <f t="shared" si="612"/>
        <v>1820300</v>
      </c>
      <c r="U4351">
        <v>0</v>
      </c>
      <c r="V4351">
        <f t="shared" si="619"/>
        <v>0</v>
      </c>
      <c r="W4351" t="str">
        <f t="shared" si="613"/>
        <v/>
      </c>
      <c r="X4351" t="str">
        <f t="shared" si="614"/>
        <v/>
      </c>
      <c r="Y4351" t="str">
        <f t="shared" si="620"/>
        <v/>
      </c>
      <c r="Z4351" s="9"/>
      <c r="AA4351" s="14">
        <f t="shared" si="615"/>
        <v>0.91700000000000004</v>
      </c>
      <c r="AB4351" s="14">
        <f t="shared" si="616"/>
        <v>0.06</v>
      </c>
    </row>
    <row r="4352" spans="1:28" x14ac:dyDescent="0.25">
      <c r="A4352" s="10">
        <f t="shared" si="618"/>
        <v>45473</v>
      </c>
      <c r="B4352" s="11">
        <v>182</v>
      </c>
      <c r="C4352" s="11">
        <v>400</v>
      </c>
      <c r="D4352" s="12">
        <v>690.16666666666697</v>
      </c>
      <c r="E4352" s="9">
        <v>63.96</v>
      </c>
      <c r="F4352" s="9">
        <f t="shared" si="617"/>
        <v>0</v>
      </c>
      <c r="G4352" s="9">
        <v>2.0099999999999998</v>
      </c>
      <c r="H4352" s="9">
        <v>5.54</v>
      </c>
      <c r="I4352" s="9"/>
      <c r="J4352" s="9">
        <v>6.0510000000000002</v>
      </c>
      <c r="K4352" s="9">
        <v>95.4</v>
      </c>
      <c r="L4352" s="9">
        <v>0.2291</v>
      </c>
      <c r="M4352" s="9">
        <v>0.27700000000000002</v>
      </c>
      <c r="N4352" s="9">
        <v>0.6</v>
      </c>
      <c r="O4352" s="9">
        <v>0.6</v>
      </c>
      <c r="P4352" s="9"/>
      <c r="Q4352" s="9"/>
      <c r="R4352" s="9"/>
      <c r="T4352">
        <f t="shared" si="612"/>
        <v>1820400</v>
      </c>
      <c r="U4352">
        <v>0</v>
      </c>
      <c r="V4352">
        <f t="shared" si="619"/>
        <v>0</v>
      </c>
      <c r="W4352" t="str">
        <f t="shared" si="613"/>
        <v/>
      </c>
      <c r="X4352" t="str">
        <f t="shared" si="614"/>
        <v/>
      </c>
      <c r="Y4352" t="str">
        <f t="shared" si="620"/>
        <v/>
      </c>
      <c r="Z4352" s="9"/>
      <c r="AA4352" s="14">
        <f t="shared" si="615"/>
        <v>0.89500000000000002</v>
      </c>
      <c r="AB4352" s="14">
        <f t="shared" si="616"/>
        <v>4.2999999999999997E-2</v>
      </c>
    </row>
    <row r="4353" spans="1:28" x14ac:dyDescent="0.25">
      <c r="A4353" s="10">
        <f t="shared" si="618"/>
        <v>45473</v>
      </c>
      <c r="B4353" s="11">
        <v>182</v>
      </c>
      <c r="C4353" s="11">
        <v>500</v>
      </c>
      <c r="D4353" s="12">
        <v>690.20833333333303</v>
      </c>
      <c r="E4353" s="9">
        <v>63.96</v>
      </c>
      <c r="F4353" s="9">
        <f t="shared" si="617"/>
        <v>0</v>
      </c>
      <c r="G4353" s="9">
        <v>1.51</v>
      </c>
      <c r="H4353" s="9">
        <v>5.54</v>
      </c>
      <c r="I4353" s="9"/>
      <c r="J4353" s="9">
        <v>6.077</v>
      </c>
      <c r="K4353" s="9">
        <v>96.3</v>
      </c>
      <c r="L4353" s="9">
        <v>0.2291</v>
      </c>
      <c r="M4353" s="9">
        <v>0.2777</v>
      </c>
      <c r="N4353" s="9">
        <v>0.2</v>
      </c>
      <c r="O4353" s="9">
        <v>1.9</v>
      </c>
      <c r="P4353" s="9"/>
      <c r="Q4353" s="9"/>
      <c r="R4353" s="9"/>
      <c r="T4353">
        <f t="shared" si="612"/>
        <v>1820500</v>
      </c>
      <c r="U4353">
        <v>24.3</v>
      </c>
      <c r="V4353">
        <f t="shared" si="619"/>
        <v>1.9</v>
      </c>
      <c r="W4353" t="str">
        <f t="shared" si="613"/>
        <v/>
      </c>
      <c r="X4353" t="str">
        <f t="shared" si="614"/>
        <v/>
      </c>
      <c r="Y4353" t="str">
        <f t="shared" si="620"/>
        <v/>
      </c>
      <c r="Z4353" s="9"/>
      <c r="AA4353" s="14">
        <f t="shared" si="615"/>
        <v>0.90500000000000003</v>
      </c>
      <c r="AB4353" s="14">
        <f t="shared" si="616"/>
        <v>3.5000000000000003E-2</v>
      </c>
    </row>
    <row r="4354" spans="1:28" x14ac:dyDescent="0.25">
      <c r="A4354" s="10">
        <f t="shared" si="618"/>
        <v>45473</v>
      </c>
      <c r="B4354" s="11">
        <v>182</v>
      </c>
      <c r="C4354" s="11">
        <v>600</v>
      </c>
      <c r="D4354" s="12">
        <v>690.25</v>
      </c>
      <c r="E4354" s="9">
        <v>64.08</v>
      </c>
      <c r="F4354" s="9">
        <f t="shared" si="617"/>
        <v>7.9999999999998295E-2</v>
      </c>
      <c r="G4354" s="9">
        <v>1.01</v>
      </c>
      <c r="H4354" s="9">
        <v>4.03</v>
      </c>
      <c r="I4354" s="9"/>
      <c r="J4354" s="9">
        <v>6.4329999999999998</v>
      </c>
      <c r="K4354" s="9">
        <v>97.2</v>
      </c>
      <c r="L4354" s="9">
        <v>0.22620000000000001</v>
      </c>
      <c r="M4354" s="9">
        <v>0.27410000000000001</v>
      </c>
      <c r="N4354" s="9">
        <v>1.6</v>
      </c>
      <c r="O4354" s="9">
        <v>24.4</v>
      </c>
      <c r="P4354" s="9"/>
      <c r="Q4354" s="9"/>
      <c r="R4354" s="9"/>
      <c r="T4354">
        <f t="shared" si="612"/>
        <v>1820600</v>
      </c>
      <c r="U4354">
        <v>156.69999999999999</v>
      </c>
      <c r="V4354">
        <f t="shared" si="619"/>
        <v>24.4</v>
      </c>
      <c r="W4354" t="str">
        <f t="shared" si="613"/>
        <v/>
      </c>
      <c r="X4354" t="str">
        <f t="shared" si="614"/>
        <v/>
      </c>
      <c r="Y4354" t="str">
        <f t="shared" si="620"/>
        <v/>
      </c>
      <c r="Z4354" s="9"/>
      <c r="AA4354" s="14">
        <f t="shared" si="615"/>
        <v>0.93600000000000005</v>
      </c>
      <c r="AB4354" s="14">
        <f t="shared" si="616"/>
        <v>2.7E-2</v>
      </c>
    </row>
    <row r="4355" spans="1:28" x14ac:dyDescent="0.25">
      <c r="A4355" s="10">
        <f t="shared" si="618"/>
        <v>45473</v>
      </c>
      <c r="B4355" s="11">
        <v>182</v>
      </c>
      <c r="C4355" s="11">
        <v>700</v>
      </c>
      <c r="D4355" s="12">
        <v>690.29166666666697</v>
      </c>
      <c r="E4355" s="9">
        <v>64.08</v>
      </c>
      <c r="F4355" s="9">
        <f t="shared" si="617"/>
        <v>7.9999999999998295E-2</v>
      </c>
      <c r="G4355" s="9">
        <v>1.51</v>
      </c>
      <c r="H4355" s="9">
        <v>5.03</v>
      </c>
      <c r="I4355" s="9"/>
      <c r="J4355" s="9">
        <v>6.2809999999999997</v>
      </c>
      <c r="K4355" s="9">
        <v>97.2</v>
      </c>
      <c r="L4355" s="9">
        <v>0.2291</v>
      </c>
      <c r="M4355" s="9">
        <v>0.27410000000000001</v>
      </c>
      <c r="N4355" s="9">
        <v>1.6</v>
      </c>
      <c r="O4355" s="9">
        <v>56.9</v>
      </c>
      <c r="P4355" s="9"/>
      <c r="Q4355" s="9"/>
      <c r="R4355" s="9"/>
      <c r="T4355">
        <f t="shared" si="612"/>
        <v>1820700</v>
      </c>
      <c r="U4355">
        <v>329.2</v>
      </c>
      <c r="V4355">
        <f t="shared" si="619"/>
        <v>56.9</v>
      </c>
      <c r="W4355" t="str">
        <f t="shared" si="613"/>
        <v/>
      </c>
      <c r="X4355" t="str">
        <f t="shared" si="614"/>
        <v/>
      </c>
      <c r="Y4355" t="str">
        <f t="shared" si="620"/>
        <v/>
      </c>
      <c r="Z4355" s="9"/>
      <c r="AA4355" s="14">
        <f t="shared" si="615"/>
        <v>0.92600000000000005</v>
      </c>
      <c r="AB4355" s="14">
        <f t="shared" si="616"/>
        <v>2.7E-2</v>
      </c>
    </row>
    <row r="4356" spans="1:28" x14ac:dyDescent="0.25">
      <c r="A4356" s="10">
        <f t="shared" si="618"/>
        <v>45473</v>
      </c>
      <c r="B4356" s="11">
        <v>182</v>
      </c>
      <c r="C4356" s="11">
        <v>800</v>
      </c>
      <c r="D4356" s="12">
        <v>690.33333333333303</v>
      </c>
      <c r="E4356" s="9">
        <v>64.08</v>
      </c>
      <c r="F4356" s="9">
        <f t="shared" si="617"/>
        <v>7.9999999999998295E-2</v>
      </c>
      <c r="G4356" s="9">
        <v>0.5</v>
      </c>
      <c r="H4356" s="9">
        <v>4.53</v>
      </c>
      <c r="I4356" s="9"/>
      <c r="J4356" s="9">
        <v>6.1020000000000003</v>
      </c>
      <c r="K4356" s="9">
        <v>97.5</v>
      </c>
      <c r="L4356" s="9">
        <v>0.2298</v>
      </c>
      <c r="M4356" s="9">
        <v>0.27700000000000002</v>
      </c>
      <c r="N4356" s="9">
        <v>0.6</v>
      </c>
      <c r="O4356" s="9">
        <v>35.6</v>
      </c>
      <c r="P4356" s="9"/>
      <c r="Q4356" s="9"/>
      <c r="R4356" s="9"/>
      <c r="T4356">
        <f t="shared" si="612"/>
        <v>1820800</v>
      </c>
      <c r="U4356">
        <v>508</v>
      </c>
      <c r="V4356">
        <f t="shared" si="619"/>
        <v>35.6</v>
      </c>
      <c r="W4356" t="str">
        <f t="shared" si="613"/>
        <v/>
      </c>
      <c r="X4356" t="str">
        <f t="shared" si="614"/>
        <v/>
      </c>
      <c r="Y4356" t="str">
        <f t="shared" si="620"/>
        <v/>
      </c>
      <c r="Z4356" s="9"/>
      <c r="AA4356" s="14">
        <f t="shared" si="615"/>
        <v>0.91800000000000004</v>
      </c>
      <c r="AB4356" s="14">
        <f t="shared" si="616"/>
        <v>2.4E-2</v>
      </c>
    </row>
    <row r="4357" spans="1:28" x14ac:dyDescent="0.25">
      <c r="A4357" s="10">
        <f t="shared" si="618"/>
        <v>45473</v>
      </c>
      <c r="B4357" s="11">
        <v>182</v>
      </c>
      <c r="C4357" s="11">
        <v>900</v>
      </c>
      <c r="D4357" s="12">
        <v>690.375</v>
      </c>
      <c r="E4357" s="9">
        <v>64.08</v>
      </c>
      <c r="F4357" s="9">
        <f t="shared" si="617"/>
        <v>7.9999999999998295E-2</v>
      </c>
      <c r="G4357" s="9">
        <v>1.01</v>
      </c>
      <c r="H4357" s="9">
        <v>4.53</v>
      </c>
      <c r="I4357" s="9"/>
      <c r="J4357" s="9">
        <v>7.1159999999999997</v>
      </c>
      <c r="K4357" s="9">
        <v>96.3</v>
      </c>
      <c r="L4357" s="9">
        <v>0.2298</v>
      </c>
      <c r="M4357" s="9">
        <v>0.27989999999999998</v>
      </c>
      <c r="N4357" s="9">
        <v>0.2</v>
      </c>
      <c r="O4357" s="9">
        <v>165.6</v>
      </c>
      <c r="P4357" s="9"/>
      <c r="Q4357" s="9"/>
      <c r="R4357" s="9"/>
      <c r="T4357">
        <f t="shared" ref="T4357:T4420" si="621">B4357*10000+C4357</f>
        <v>1820900</v>
      </c>
      <c r="U4357">
        <v>675</v>
      </c>
      <c r="V4357">
        <f t="shared" si="619"/>
        <v>165.6</v>
      </c>
      <c r="W4357" t="str">
        <f t="shared" ref="W4357:W4420" si="622">IF(C4357=2400,ROUND(L4357,3),"")</f>
        <v/>
      </c>
      <c r="X4357" t="str">
        <f t="shared" ref="X4357:X4420" si="623">IF(C4357=2400,ROUND(M4357,3),"")</f>
        <v/>
      </c>
      <c r="Y4357" t="str">
        <f t="shared" si="620"/>
        <v/>
      </c>
      <c r="Z4357" s="9"/>
      <c r="AA4357" s="14">
        <f t="shared" ref="AA4357:AA4420" si="624">ROUND((0.6105*(EXP((17.273*J4357)/(J4357+237.3))))*K4357/100,3)</f>
        <v>0.97199999999999998</v>
      </c>
      <c r="AB4357" s="14">
        <f t="shared" ref="AB4357:AB4420" si="625">ROUND(AA4357/K4357*(100-K4357),3)</f>
        <v>3.6999999999999998E-2</v>
      </c>
    </row>
    <row r="4358" spans="1:28" x14ac:dyDescent="0.25">
      <c r="A4358" s="10">
        <f t="shared" si="618"/>
        <v>45473</v>
      </c>
      <c r="B4358" s="11">
        <v>182</v>
      </c>
      <c r="C4358" s="11">
        <v>1000</v>
      </c>
      <c r="D4358" s="12">
        <v>690.41666666666697</v>
      </c>
      <c r="E4358" s="9">
        <v>64.31</v>
      </c>
      <c r="F4358" s="9">
        <f t="shared" ref="F4358:F4421" si="626">IF(E4358&gt;F$2,E4358-F$2,0)</f>
        <v>0.31000000000000227</v>
      </c>
      <c r="G4358" s="9">
        <v>0.5</v>
      </c>
      <c r="H4358" s="9">
        <v>4.03</v>
      </c>
      <c r="I4358" s="9"/>
      <c r="J4358" s="9">
        <v>8.593</v>
      </c>
      <c r="K4358" s="9">
        <v>94.5</v>
      </c>
      <c r="L4358" s="9">
        <v>0.2291</v>
      </c>
      <c r="M4358" s="9">
        <v>0.28210000000000002</v>
      </c>
      <c r="N4358" s="9">
        <v>0</v>
      </c>
      <c r="O4358" s="9">
        <v>308.10000000000002</v>
      </c>
      <c r="P4358" s="9"/>
      <c r="Q4358" s="9"/>
      <c r="R4358" s="9"/>
      <c r="T4358">
        <f t="shared" si="621"/>
        <v>1821000</v>
      </c>
      <c r="U4358">
        <v>815.8</v>
      </c>
      <c r="V4358">
        <f t="shared" si="619"/>
        <v>308.10000000000002</v>
      </c>
      <c r="W4358" t="str">
        <f t="shared" si="622"/>
        <v/>
      </c>
      <c r="X4358" t="str">
        <f t="shared" si="623"/>
        <v/>
      </c>
      <c r="Y4358" t="str">
        <f t="shared" si="620"/>
        <v/>
      </c>
      <c r="Z4358" s="9"/>
      <c r="AA4358" s="14">
        <f t="shared" si="624"/>
        <v>1.0549999999999999</v>
      </c>
      <c r="AB4358" s="14">
        <f t="shared" si="625"/>
        <v>6.0999999999999999E-2</v>
      </c>
    </row>
    <row r="4359" spans="1:28" x14ac:dyDescent="0.25">
      <c r="A4359" s="10">
        <f t="shared" ref="A4359:A4422" si="627">A$5-1+B4359</f>
        <v>45473</v>
      </c>
      <c r="B4359" s="11">
        <v>182</v>
      </c>
      <c r="C4359" s="11">
        <v>1100</v>
      </c>
      <c r="D4359" s="12">
        <v>690.45833333333303</v>
      </c>
      <c r="E4359" s="9">
        <v>64.540000000000006</v>
      </c>
      <c r="F4359" s="9">
        <f t="shared" si="626"/>
        <v>0.54000000000000625</v>
      </c>
      <c r="G4359" s="9">
        <v>1.01</v>
      </c>
      <c r="H4359" s="9">
        <v>5.03</v>
      </c>
      <c r="I4359" s="9"/>
      <c r="J4359" s="9">
        <v>8.1199999999999992</v>
      </c>
      <c r="K4359" s="9">
        <v>92.9</v>
      </c>
      <c r="L4359" s="9">
        <v>0.23050000000000001</v>
      </c>
      <c r="M4359" s="9">
        <v>0.28360000000000002</v>
      </c>
      <c r="N4359" s="9">
        <v>0.4</v>
      </c>
      <c r="O4359" s="9">
        <v>396.9</v>
      </c>
      <c r="P4359" s="9"/>
      <c r="Q4359" s="9"/>
      <c r="R4359" s="9"/>
      <c r="T4359">
        <f t="shared" si="621"/>
        <v>1821100</v>
      </c>
      <c r="U4359">
        <v>919.8</v>
      </c>
      <c r="V4359">
        <f t="shared" si="619"/>
        <v>396.9</v>
      </c>
      <c r="W4359" t="str">
        <f t="shared" si="622"/>
        <v/>
      </c>
      <c r="X4359" t="str">
        <f t="shared" si="623"/>
        <v/>
      </c>
      <c r="Y4359" t="str">
        <f t="shared" si="620"/>
        <v/>
      </c>
      <c r="Z4359" s="9"/>
      <c r="AA4359" s="14">
        <f t="shared" si="624"/>
        <v>1.004</v>
      </c>
      <c r="AB4359" s="14">
        <f t="shared" si="625"/>
        <v>7.6999999999999999E-2</v>
      </c>
    </row>
    <row r="4360" spans="1:28" x14ac:dyDescent="0.25">
      <c r="A4360" s="10">
        <f t="shared" si="627"/>
        <v>45473</v>
      </c>
      <c r="B4360" s="11">
        <v>182</v>
      </c>
      <c r="C4360" s="11">
        <v>1200</v>
      </c>
      <c r="D4360" s="12">
        <v>690.5</v>
      </c>
      <c r="E4360" s="9">
        <v>64.31</v>
      </c>
      <c r="F4360" s="9">
        <f t="shared" si="626"/>
        <v>0.31000000000000227</v>
      </c>
      <c r="G4360" s="9">
        <v>1.01</v>
      </c>
      <c r="H4360" s="9">
        <v>5.54</v>
      </c>
      <c r="I4360" s="9"/>
      <c r="J4360" s="9">
        <v>9.7309999999999999</v>
      </c>
      <c r="K4360" s="9">
        <v>94.7</v>
      </c>
      <c r="L4360" s="9">
        <v>0.23200000000000001</v>
      </c>
      <c r="M4360" s="9">
        <v>0.2843</v>
      </c>
      <c r="N4360" s="9">
        <v>0.6</v>
      </c>
      <c r="O4360" s="9">
        <v>450.6</v>
      </c>
      <c r="P4360" s="9"/>
      <c r="Q4360" s="9"/>
      <c r="R4360" s="9"/>
      <c r="T4360">
        <f t="shared" si="621"/>
        <v>1821200</v>
      </c>
      <c r="U4360">
        <v>979</v>
      </c>
      <c r="V4360">
        <f t="shared" si="619"/>
        <v>450.6</v>
      </c>
      <c r="W4360" t="str">
        <f t="shared" si="622"/>
        <v/>
      </c>
      <c r="X4360" t="str">
        <f t="shared" si="623"/>
        <v/>
      </c>
      <c r="Y4360" t="str">
        <f t="shared" si="620"/>
        <v/>
      </c>
      <c r="Z4360" s="9"/>
      <c r="AA4360" s="14">
        <f t="shared" si="624"/>
        <v>1.1419999999999999</v>
      </c>
      <c r="AB4360" s="14">
        <f t="shared" si="625"/>
        <v>6.4000000000000001E-2</v>
      </c>
    </row>
    <row r="4361" spans="1:28" x14ac:dyDescent="0.25">
      <c r="A4361" s="10">
        <f t="shared" si="627"/>
        <v>45473</v>
      </c>
      <c r="B4361" s="11">
        <v>182</v>
      </c>
      <c r="C4361" s="11">
        <v>1300</v>
      </c>
      <c r="D4361" s="12">
        <v>690.54166666666697</v>
      </c>
      <c r="E4361" s="9">
        <v>64.19</v>
      </c>
      <c r="F4361" s="9">
        <f t="shared" si="626"/>
        <v>0.18999999999999773</v>
      </c>
      <c r="G4361" s="9">
        <v>1.01</v>
      </c>
      <c r="H4361" s="9">
        <v>5.54</v>
      </c>
      <c r="I4361" s="9"/>
      <c r="J4361" s="9">
        <v>8.8409999999999993</v>
      </c>
      <c r="K4361" s="9">
        <v>92.9</v>
      </c>
      <c r="L4361" s="9">
        <v>0.23130000000000001</v>
      </c>
      <c r="M4361" s="9">
        <v>0.28570000000000001</v>
      </c>
      <c r="N4361" s="9">
        <v>0</v>
      </c>
      <c r="O4361" s="9">
        <v>466.9</v>
      </c>
      <c r="P4361" s="9"/>
      <c r="Q4361" s="9"/>
      <c r="R4361" s="9"/>
      <c r="T4361">
        <f t="shared" si="621"/>
        <v>1821300</v>
      </c>
      <c r="U4361">
        <v>988.8</v>
      </c>
      <c r="V4361">
        <f t="shared" si="619"/>
        <v>466.9</v>
      </c>
      <c r="W4361" t="str">
        <f t="shared" si="622"/>
        <v/>
      </c>
      <c r="X4361" t="str">
        <f t="shared" si="623"/>
        <v/>
      </c>
      <c r="Y4361" t="str">
        <f t="shared" si="620"/>
        <v/>
      </c>
      <c r="Z4361" s="9"/>
      <c r="AA4361" s="14">
        <f t="shared" si="624"/>
        <v>1.0549999999999999</v>
      </c>
      <c r="AB4361" s="14">
        <f t="shared" si="625"/>
        <v>8.1000000000000003E-2</v>
      </c>
    </row>
    <row r="4362" spans="1:28" x14ac:dyDescent="0.25">
      <c r="A4362" s="10">
        <f t="shared" si="627"/>
        <v>45473</v>
      </c>
      <c r="B4362" s="11">
        <v>182</v>
      </c>
      <c r="C4362" s="11">
        <v>1400</v>
      </c>
      <c r="D4362" s="12">
        <v>690.58333333333303</v>
      </c>
      <c r="E4362" s="9">
        <v>64.19</v>
      </c>
      <c r="F4362" s="9">
        <f t="shared" si="626"/>
        <v>0.18999999999999773</v>
      </c>
      <c r="G4362" s="9">
        <v>1.01</v>
      </c>
      <c r="H4362" s="9">
        <v>4.03</v>
      </c>
      <c r="I4362" s="9"/>
      <c r="J4362" s="9">
        <v>9.0640000000000001</v>
      </c>
      <c r="K4362" s="9">
        <v>94.8</v>
      </c>
      <c r="L4362" s="9">
        <v>0.23419999999999999</v>
      </c>
      <c r="M4362" s="9">
        <v>0.28649999999999998</v>
      </c>
      <c r="N4362" s="9">
        <v>1.2</v>
      </c>
      <c r="O4362" s="9">
        <v>289.39999999999998</v>
      </c>
      <c r="P4362" s="9"/>
      <c r="Q4362" s="9"/>
      <c r="R4362" s="9"/>
      <c r="T4362">
        <f t="shared" si="621"/>
        <v>1821400</v>
      </c>
      <c r="U4362">
        <v>948.7</v>
      </c>
      <c r="V4362">
        <f t="shared" si="619"/>
        <v>289.39999999999998</v>
      </c>
      <c r="W4362" t="str">
        <f t="shared" si="622"/>
        <v/>
      </c>
      <c r="X4362" t="str">
        <f t="shared" si="623"/>
        <v/>
      </c>
      <c r="Y4362" t="str">
        <f t="shared" si="620"/>
        <v/>
      </c>
      <c r="Z4362" s="9"/>
      <c r="AA4362" s="14">
        <f t="shared" si="624"/>
        <v>1.093</v>
      </c>
      <c r="AB4362" s="14">
        <f t="shared" si="625"/>
        <v>0.06</v>
      </c>
    </row>
    <row r="4363" spans="1:28" x14ac:dyDescent="0.25">
      <c r="A4363" s="10">
        <f t="shared" si="627"/>
        <v>45473</v>
      </c>
      <c r="B4363" s="11">
        <v>182</v>
      </c>
      <c r="C4363" s="11">
        <v>1500</v>
      </c>
      <c r="D4363" s="12">
        <v>690.625</v>
      </c>
      <c r="E4363" s="9">
        <v>64.430000000000007</v>
      </c>
      <c r="F4363" s="9">
        <f t="shared" si="626"/>
        <v>0.43000000000000682</v>
      </c>
      <c r="G4363" s="9">
        <v>1.01</v>
      </c>
      <c r="H4363" s="9">
        <v>4.53</v>
      </c>
      <c r="I4363" s="9"/>
      <c r="J4363" s="9">
        <v>11.71</v>
      </c>
      <c r="K4363" s="9">
        <v>91.4</v>
      </c>
      <c r="L4363" s="9">
        <v>0.23419999999999999</v>
      </c>
      <c r="M4363" s="9">
        <v>0.28789999999999999</v>
      </c>
      <c r="N4363" s="9">
        <v>0.2</v>
      </c>
      <c r="O4363" s="9">
        <v>450.6</v>
      </c>
      <c r="P4363" s="9"/>
      <c r="Q4363" s="9"/>
      <c r="R4363" s="9"/>
      <c r="T4363">
        <f t="shared" si="621"/>
        <v>1821500</v>
      </c>
      <c r="U4363">
        <v>861.5</v>
      </c>
      <c r="V4363">
        <f t="shared" si="619"/>
        <v>450.6</v>
      </c>
      <c r="W4363" t="str">
        <f t="shared" si="622"/>
        <v/>
      </c>
      <c r="X4363" t="str">
        <f t="shared" si="623"/>
        <v/>
      </c>
      <c r="Y4363" t="str">
        <f t="shared" si="620"/>
        <v/>
      </c>
      <c r="Z4363" s="9"/>
      <c r="AA4363" s="14">
        <f t="shared" si="624"/>
        <v>1.2569999999999999</v>
      </c>
      <c r="AB4363" s="14">
        <f t="shared" si="625"/>
        <v>0.11799999999999999</v>
      </c>
    </row>
    <row r="4364" spans="1:28" x14ac:dyDescent="0.25">
      <c r="A4364" s="10">
        <f t="shared" si="627"/>
        <v>45473</v>
      </c>
      <c r="B4364" s="11">
        <v>182</v>
      </c>
      <c r="C4364" s="11">
        <v>1600</v>
      </c>
      <c r="D4364" s="12">
        <v>690.66666666666697</v>
      </c>
      <c r="E4364" s="9">
        <v>64.08</v>
      </c>
      <c r="F4364" s="9">
        <f t="shared" si="626"/>
        <v>7.9999999999998295E-2</v>
      </c>
      <c r="G4364" s="9">
        <v>1.51</v>
      </c>
      <c r="H4364" s="9">
        <v>5.54</v>
      </c>
      <c r="I4364" s="9"/>
      <c r="J4364" s="9">
        <v>13.425000000000001</v>
      </c>
      <c r="K4364" s="9">
        <v>87.5</v>
      </c>
      <c r="L4364" s="9">
        <v>0.23419999999999999</v>
      </c>
      <c r="M4364" s="9">
        <v>0.28939999999999999</v>
      </c>
      <c r="N4364" s="9">
        <v>0</v>
      </c>
      <c r="O4364" s="9">
        <v>399.4</v>
      </c>
      <c r="P4364" s="9"/>
      <c r="Q4364" s="9"/>
      <c r="R4364" s="9"/>
      <c r="T4364">
        <f t="shared" si="621"/>
        <v>1821600</v>
      </c>
      <c r="U4364">
        <v>734</v>
      </c>
      <c r="V4364">
        <f t="shared" si="619"/>
        <v>399.4</v>
      </c>
      <c r="W4364" t="str">
        <f t="shared" si="622"/>
        <v/>
      </c>
      <c r="X4364" t="str">
        <f t="shared" si="623"/>
        <v/>
      </c>
      <c r="Y4364" t="str">
        <f t="shared" si="620"/>
        <v/>
      </c>
      <c r="Z4364" s="9"/>
      <c r="AA4364" s="14">
        <f t="shared" si="624"/>
        <v>1.347</v>
      </c>
      <c r="AB4364" s="14">
        <f t="shared" si="625"/>
        <v>0.192</v>
      </c>
    </row>
    <row r="4365" spans="1:28" x14ac:dyDescent="0.25">
      <c r="A4365" s="10">
        <f t="shared" si="627"/>
        <v>45473</v>
      </c>
      <c r="B4365" s="11">
        <v>182</v>
      </c>
      <c r="C4365" s="11">
        <v>1700</v>
      </c>
      <c r="D4365" s="12">
        <v>690.70833333333303</v>
      </c>
      <c r="E4365" s="9">
        <v>63.84</v>
      </c>
      <c r="F4365" s="9">
        <f t="shared" si="626"/>
        <v>0</v>
      </c>
      <c r="G4365" s="9">
        <v>2.0099999999999998</v>
      </c>
      <c r="H4365" s="9">
        <v>7.05</v>
      </c>
      <c r="I4365" s="9"/>
      <c r="J4365" s="9">
        <v>11.952999999999999</v>
      </c>
      <c r="K4365" s="9">
        <v>78.7</v>
      </c>
      <c r="L4365" s="9">
        <v>0.2334</v>
      </c>
      <c r="M4365" s="9">
        <v>0.29010000000000002</v>
      </c>
      <c r="N4365" s="9">
        <v>0</v>
      </c>
      <c r="O4365" s="9">
        <v>410.6</v>
      </c>
      <c r="P4365" s="9"/>
      <c r="Q4365" s="9"/>
      <c r="R4365" s="9"/>
      <c r="T4365">
        <f t="shared" si="621"/>
        <v>1821700</v>
      </c>
      <c r="U4365">
        <v>575.70000000000005</v>
      </c>
      <c r="V4365">
        <f t="shared" si="619"/>
        <v>410.6</v>
      </c>
      <c r="W4365" t="str">
        <f t="shared" si="622"/>
        <v/>
      </c>
      <c r="X4365" t="str">
        <f t="shared" si="623"/>
        <v/>
      </c>
      <c r="Y4365" t="str">
        <f t="shared" si="620"/>
        <v/>
      </c>
      <c r="Z4365" s="9"/>
      <c r="AA4365" s="14">
        <f t="shared" si="624"/>
        <v>1.1000000000000001</v>
      </c>
      <c r="AB4365" s="14">
        <f t="shared" si="625"/>
        <v>0.29799999999999999</v>
      </c>
    </row>
    <row r="4366" spans="1:28" x14ac:dyDescent="0.25">
      <c r="A4366" s="10">
        <f t="shared" si="627"/>
        <v>45473</v>
      </c>
      <c r="B4366" s="11">
        <v>182</v>
      </c>
      <c r="C4366" s="11">
        <v>1800</v>
      </c>
      <c r="D4366" s="12">
        <v>690.75</v>
      </c>
      <c r="E4366" s="9">
        <v>63.61</v>
      </c>
      <c r="F4366" s="9">
        <f t="shared" si="626"/>
        <v>0</v>
      </c>
      <c r="G4366" s="9">
        <v>2.52</v>
      </c>
      <c r="H4366" s="9">
        <v>7.05</v>
      </c>
      <c r="I4366" s="9"/>
      <c r="J4366" s="9">
        <v>11.734</v>
      </c>
      <c r="K4366" s="9">
        <v>73</v>
      </c>
      <c r="L4366" s="9">
        <v>0.23419999999999999</v>
      </c>
      <c r="M4366" s="9">
        <v>0.2908</v>
      </c>
      <c r="N4366" s="9">
        <v>0</v>
      </c>
      <c r="O4366" s="9">
        <v>253.1</v>
      </c>
      <c r="P4366" s="9"/>
      <c r="Q4366" s="9"/>
      <c r="R4366" s="9"/>
      <c r="T4366">
        <f t="shared" si="621"/>
        <v>1821800</v>
      </c>
      <c r="U4366">
        <v>399.7</v>
      </c>
      <c r="V4366">
        <f t="shared" si="619"/>
        <v>253.1</v>
      </c>
      <c r="W4366" t="str">
        <f t="shared" si="622"/>
        <v/>
      </c>
      <c r="X4366" t="str">
        <f t="shared" si="623"/>
        <v/>
      </c>
      <c r="Y4366" t="str">
        <f t="shared" si="620"/>
        <v/>
      </c>
      <c r="Z4366" s="9"/>
      <c r="AA4366" s="14">
        <f t="shared" si="624"/>
        <v>1.006</v>
      </c>
      <c r="AB4366" s="14">
        <f t="shared" si="625"/>
        <v>0.372</v>
      </c>
    </row>
    <row r="4367" spans="1:28" x14ac:dyDescent="0.25">
      <c r="A4367" s="10">
        <f t="shared" si="627"/>
        <v>45473</v>
      </c>
      <c r="B4367" s="11">
        <v>182</v>
      </c>
      <c r="C4367" s="11">
        <v>1900</v>
      </c>
      <c r="D4367" s="12">
        <v>690.79166666666697</v>
      </c>
      <c r="E4367" s="9">
        <v>63.61</v>
      </c>
      <c r="F4367" s="9">
        <f t="shared" si="626"/>
        <v>0</v>
      </c>
      <c r="G4367" s="9">
        <v>1.01</v>
      </c>
      <c r="H4367" s="9">
        <v>5.03</v>
      </c>
      <c r="I4367" s="9"/>
      <c r="J4367" s="9">
        <v>9.5579999999999998</v>
      </c>
      <c r="K4367" s="9">
        <v>70.7</v>
      </c>
      <c r="L4367" s="9">
        <v>0.23419999999999999</v>
      </c>
      <c r="M4367" s="9">
        <v>0.29149999999999998</v>
      </c>
      <c r="N4367" s="9">
        <v>0</v>
      </c>
      <c r="O4367" s="9">
        <v>160.6</v>
      </c>
      <c r="P4367" s="9"/>
      <c r="Q4367" s="9"/>
      <c r="R4367" s="9"/>
      <c r="T4367">
        <f t="shared" si="621"/>
        <v>1821900</v>
      </c>
      <c r="U4367">
        <v>222.2</v>
      </c>
      <c r="V4367">
        <f t="shared" si="619"/>
        <v>160.6</v>
      </c>
      <c r="W4367" t="str">
        <f t="shared" si="622"/>
        <v/>
      </c>
      <c r="X4367" t="str">
        <f t="shared" si="623"/>
        <v/>
      </c>
      <c r="Y4367" t="str">
        <f t="shared" si="620"/>
        <v/>
      </c>
      <c r="Z4367" s="9"/>
      <c r="AA4367" s="14">
        <f t="shared" si="624"/>
        <v>0.84199999999999997</v>
      </c>
      <c r="AB4367" s="14">
        <f t="shared" si="625"/>
        <v>0.34899999999999998</v>
      </c>
    </row>
    <row r="4368" spans="1:28" x14ac:dyDescent="0.25">
      <c r="A4368" s="10">
        <f t="shared" si="627"/>
        <v>45473</v>
      </c>
      <c r="B4368" s="11">
        <v>182</v>
      </c>
      <c r="C4368" s="11">
        <v>2000</v>
      </c>
      <c r="D4368" s="12">
        <v>690.83333333333303</v>
      </c>
      <c r="E4368" s="9">
        <v>63.73</v>
      </c>
      <c r="F4368" s="9">
        <f t="shared" si="626"/>
        <v>0</v>
      </c>
      <c r="G4368" s="9">
        <v>1.01</v>
      </c>
      <c r="H4368" s="9">
        <v>5.54</v>
      </c>
      <c r="I4368" s="9"/>
      <c r="J4368" s="9">
        <v>7.5190000000000001</v>
      </c>
      <c r="K4368" s="9">
        <v>76.7</v>
      </c>
      <c r="L4368" s="9">
        <v>0.23419999999999999</v>
      </c>
      <c r="M4368" s="9">
        <v>0.29149999999999998</v>
      </c>
      <c r="N4368" s="9">
        <v>0</v>
      </c>
      <c r="O4368" s="9">
        <v>24.4</v>
      </c>
      <c r="P4368" s="9"/>
      <c r="Q4368" s="9"/>
      <c r="R4368" s="9"/>
      <c r="T4368">
        <f t="shared" si="621"/>
        <v>1822000</v>
      </c>
      <c r="U4368">
        <v>66.5</v>
      </c>
      <c r="V4368">
        <f t="shared" si="619"/>
        <v>24.4</v>
      </c>
      <c r="W4368" t="str">
        <f t="shared" si="622"/>
        <v/>
      </c>
      <c r="X4368" t="str">
        <f t="shared" si="623"/>
        <v/>
      </c>
      <c r="Y4368" t="str">
        <f t="shared" si="620"/>
        <v/>
      </c>
      <c r="Z4368" s="9"/>
      <c r="AA4368" s="14">
        <f t="shared" si="624"/>
        <v>0.79600000000000004</v>
      </c>
      <c r="AB4368" s="14">
        <f t="shared" si="625"/>
        <v>0.24199999999999999</v>
      </c>
    </row>
    <row r="4369" spans="1:28" x14ac:dyDescent="0.25">
      <c r="A4369" s="10">
        <f t="shared" si="627"/>
        <v>45473</v>
      </c>
      <c r="B4369" s="11">
        <v>182</v>
      </c>
      <c r="C4369" s="11">
        <v>2100</v>
      </c>
      <c r="D4369" s="12">
        <v>690.875</v>
      </c>
      <c r="E4369" s="9">
        <v>63.84</v>
      </c>
      <c r="F4369" s="9">
        <f t="shared" si="626"/>
        <v>0</v>
      </c>
      <c r="G4369" s="9">
        <v>0</v>
      </c>
      <c r="H4369" s="9">
        <v>4.03</v>
      </c>
      <c r="I4369" s="9"/>
      <c r="J4369" s="9">
        <v>6.306</v>
      </c>
      <c r="K4369" s="9">
        <v>82.2</v>
      </c>
      <c r="L4369" s="9">
        <v>0.23419999999999999</v>
      </c>
      <c r="M4369" s="9">
        <v>0.29149999999999998</v>
      </c>
      <c r="N4369" s="9">
        <v>0</v>
      </c>
      <c r="O4369" s="9">
        <v>0.6</v>
      </c>
      <c r="P4369" s="9"/>
      <c r="Q4369" s="9"/>
      <c r="R4369" s="9"/>
      <c r="T4369">
        <f t="shared" si="621"/>
        <v>1822100</v>
      </c>
      <c r="U4369">
        <v>0.7</v>
      </c>
      <c r="V4369">
        <f t="shared" si="619"/>
        <v>0</v>
      </c>
      <c r="W4369" t="str">
        <f t="shared" si="622"/>
        <v/>
      </c>
      <c r="X4369" t="str">
        <f t="shared" si="623"/>
        <v/>
      </c>
      <c r="Y4369" t="str">
        <f t="shared" si="620"/>
        <v/>
      </c>
      <c r="Z4369" s="9"/>
      <c r="AA4369" s="14">
        <f t="shared" si="624"/>
        <v>0.78500000000000003</v>
      </c>
      <c r="AB4369" s="14">
        <f t="shared" si="625"/>
        <v>0.17</v>
      </c>
    </row>
    <row r="4370" spans="1:28" x14ac:dyDescent="0.25">
      <c r="A4370" s="10">
        <f t="shared" si="627"/>
        <v>45473</v>
      </c>
      <c r="B4370" s="11">
        <v>182</v>
      </c>
      <c r="C4370" s="11">
        <v>2200</v>
      </c>
      <c r="D4370" s="12">
        <v>690.91666666666697</v>
      </c>
      <c r="E4370" s="9">
        <v>63.84</v>
      </c>
      <c r="F4370" s="9">
        <f t="shared" si="626"/>
        <v>0</v>
      </c>
      <c r="G4370" s="9">
        <v>0.5</v>
      </c>
      <c r="H4370" s="9">
        <v>3.52</v>
      </c>
      <c r="I4370" s="9"/>
      <c r="J4370" s="9">
        <v>5.6159999999999997</v>
      </c>
      <c r="K4370" s="9">
        <v>88.1</v>
      </c>
      <c r="L4370" s="9">
        <v>0.23419999999999999</v>
      </c>
      <c r="M4370" s="9">
        <v>0.29149999999999998</v>
      </c>
      <c r="N4370" s="9">
        <v>0</v>
      </c>
      <c r="O4370" s="9">
        <v>0.6</v>
      </c>
      <c r="P4370" s="9"/>
      <c r="Q4370" s="9"/>
      <c r="R4370" s="9"/>
      <c r="T4370">
        <f t="shared" si="621"/>
        <v>1822200</v>
      </c>
      <c r="U4370">
        <v>0</v>
      </c>
      <c r="V4370">
        <f t="shared" si="619"/>
        <v>0</v>
      </c>
      <c r="W4370" t="str">
        <f t="shared" si="622"/>
        <v/>
      </c>
      <c r="X4370" t="str">
        <f t="shared" si="623"/>
        <v/>
      </c>
      <c r="Y4370" t="str">
        <f t="shared" si="620"/>
        <v/>
      </c>
      <c r="Z4370" s="9"/>
      <c r="AA4370" s="14">
        <f t="shared" si="624"/>
        <v>0.80200000000000005</v>
      </c>
      <c r="AB4370" s="14">
        <f t="shared" si="625"/>
        <v>0.108</v>
      </c>
    </row>
    <row r="4371" spans="1:28" x14ac:dyDescent="0.25">
      <c r="A4371" s="10">
        <f t="shared" si="627"/>
        <v>45473</v>
      </c>
      <c r="B4371" s="11">
        <v>182</v>
      </c>
      <c r="C4371" s="11">
        <v>2300</v>
      </c>
      <c r="D4371" s="12">
        <v>690.95833333333303</v>
      </c>
      <c r="E4371" s="9">
        <v>63.96</v>
      </c>
      <c r="F4371" s="9">
        <f t="shared" si="626"/>
        <v>0</v>
      </c>
      <c r="G4371" s="9">
        <v>0.5</v>
      </c>
      <c r="H4371" s="9">
        <v>3.52</v>
      </c>
      <c r="I4371" s="9"/>
      <c r="J4371" s="9">
        <v>6.7370000000000001</v>
      </c>
      <c r="K4371" s="9">
        <v>87.9</v>
      </c>
      <c r="L4371" s="9">
        <v>0.23419999999999999</v>
      </c>
      <c r="M4371" s="9">
        <v>0.2908</v>
      </c>
      <c r="N4371" s="9">
        <v>0</v>
      </c>
      <c r="O4371" s="9">
        <v>0.6</v>
      </c>
      <c r="P4371" s="9"/>
      <c r="Q4371" s="9"/>
      <c r="R4371" s="9"/>
      <c r="T4371">
        <f t="shared" si="621"/>
        <v>1822300</v>
      </c>
      <c r="U4371">
        <v>0</v>
      </c>
      <c r="V4371">
        <f t="shared" si="619"/>
        <v>0</v>
      </c>
      <c r="W4371" t="str">
        <f t="shared" si="622"/>
        <v/>
      </c>
      <c r="X4371" t="str">
        <f t="shared" si="623"/>
        <v/>
      </c>
      <c r="Y4371" t="str">
        <f t="shared" si="620"/>
        <v/>
      </c>
      <c r="Z4371" s="9"/>
      <c r="AA4371" s="14">
        <f t="shared" si="624"/>
        <v>0.86499999999999999</v>
      </c>
      <c r="AB4371" s="14">
        <f t="shared" si="625"/>
        <v>0.11899999999999999</v>
      </c>
    </row>
    <row r="4372" spans="1:28" x14ac:dyDescent="0.25">
      <c r="A4372" s="10">
        <f t="shared" si="627"/>
        <v>45473</v>
      </c>
      <c r="B4372" s="11">
        <v>182</v>
      </c>
      <c r="C4372" s="11">
        <v>2400</v>
      </c>
      <c r="D4372" s="12">
        <v>691</v>
      </c>
      <c r="E4372" s="9">
        <v>63.84</v>
      </c>
      <c r="F4372" s="9">
        <f t="shared" si="626"/>
        <v>0</v>
      </c>
      <c r="G4372" s="9">
        <v>1.01</v>
      </c>
      <c r="H4372" s="9">
        <v>4.03</v>
      </c>
      <c r="I4372" s="9"/>
      <c r="J4372" s="9">
        <v>6.7629999999999999</v>
      </c>
      <c r="K4372" s="9">
        <v>85.5</v>
      </c>
      <c r="L4372" s="9">
        <v>0.2334</v>
      </c>
      <c r="M4372" s="9">
        <v>0.2908</v>
      </c>
      <c r="N4372" s="9">
        <v>0</v>
      </c>
      <c r="O4372" s="9">
        <v>0.6</v>
      </c>
      <c r="P4372" s="9"/>
      <c r="Q4372" s="9"/>
      <c r="R4372" s="9"/>
      <c r="T4372">
        <f t="shared" si="621"/>
        <v>1822400</v>
      </c>
      <c r="U4372">
        <v>0</v>
      </c>
      <c r="V4372">
        <f t="shared" si="619"/>
        <v>0</v>
      </c>
      <c r="W4372">
        <f t="shared" si="622"/>
        <v>0.23300000000000001</v>
      </c>
      <c r="X4372">
        <f t="shared" si="623"/>
        <v>0.29099999999999998</v>
      </c>
      <c r="Y4372">
        <f t="shared" si="620"/>
        <v>0</v>
      </c>
      <c r="Z4372" s="9"/>
      <c r="AA4372" s="14">
        <f t="shared" si="624"/>
        <v>0.84199999999999997</v>
      </c>
      <c r="AB4372" s="14">
        <f t="shared" si="625"/>
        <v>0.14299999999999999</v>
      </c>
    </row>
    <row r="4373" spans="1:28" x14ac:dyDescent="0.25">
      <c r="A4373" s="10">
        <f t="shared" si="627"/>
        <v>45474</v>
      </c>
      <c r="B4373" s="11">
        <v>183</v>
      </c>
      <c r="C4373" s="11">
        <v>100</v>
      </c>
      <c r="D4373" s="12">
        <v>691.04166666666697</v>
      </c>
      <c r="E4373" s="9">
        <v>63.73</v>
      </c>
      <c r="F4373" s="9">
        <f t="shared" si="626"/>
        <v>0</v>
      </c>
      <c r="G4373" s="9">
        <v>0.5</v>
      </c>
      <c r="H4373" s="9">
        <v>3.52</v>
      </c>
      <c r="I4373" s="9"/>
      <c r="J4373" s="9">
        <v>6.077</v>
      </c>
      <c r="K4373" s="9">
        <v>88.7</v>
      </c>
      <c r="L4373" s="9">
        <v>0.2334</v>
      </c>
      <c r="M4373" s="9">
        <v>0.2908</v>
      </c>
      <c r="N4373" s="9">
        <v>0</v>
      </c>
      <c r="O4373" s="9">
        <v>0.6</v>
      </c>
      <c r="P4373" s="9"/>
      <c r="Q4373" s="9"/>
      <c r="R4373" s="9"/>
      <c r="T4373">
        <f t="shared" si="621"/>
        <v>1830100</v>
      </c>
      <c r="U4373">
        <v>0</v>
      </c>
      <c r="V4373">
        <f t="shared" si="619"/>
        <v>0</v>
      </c>
      <c r="W4373" t="str">
        <f t="shared" si="622"/>
        <v/>
      </c>
      <c r="X4373" t="str">
        <f t="shared" si="623"/>
        <v/>
      </c>
      <c r="Y4373" t="str">
        <f t="shared" si="620"/>
        <v/>
      </c>
      <c r="Z4373" s="9"/>
      <c r="AA4373" s="14">
        <f t="shared" si="624"/>
        <v>0.83399999999999996</v>
      </c>
      <c r="AB4373" s="14">
        <f t="shared" si="625"/>
        <v>0.106</v>
      </c>
    </row>
    <row r="4374" spans="1:28" x14ac:dyDescent="0.25">
      <c r="A4374" s="10">
        <f t="shared" si="627"/>
        <v>45474</v>
      </c>
      <c r="B4374" s="11">
        <v>183</v>
      </c>
      <c r="C4374" s="11">
        <v>200</v>
      </c>
      <c r="D4374" s="12">
        <v>691.08333333333303</v>
      </c>
      <c r="E4374" s="9">
        <v>63.73</v>
      </c>
      <c r="F4374" s="9">
        <f t="shared" si="626"/>
        <v>0</v>
      </c>
      <c r="G4374" s="9">
        <v>1.51</v>
      </c>
      <c r="H4374" s="9">
        <v>5.03</v>
      </c>
      <c r="I4374" s="9"/>
      <c r="J4374" s="9">
        <v>6.23</v>
      </c>
      <c r="K4374" s="9">
        <v>89.5</v>
      </c>
      <c r="L4374" s="9">
        <v>0.2334</v>
      </c>
      <c r="M4374" s="9">
        <v>0.2908</v>
      </c>
      <c r="N4374" s="9">
        <v>0</v>
      </c>
      <c r="O4374" s="9">
        <v>0.6</v>
      </c>
      <c r="P4374" s="9"/>
      <c r="Q4374" s="9"/>
      <c r="R4374" s="9"/>
      <c r="T4374">
        <f t="shared" si="621"/>
        <v>1830200</v>
      </c>
      <c r="U4374">
        <v>0</v>
      </c>
      <c r="V4374">
        <f t="shared" si="619"/>
        <v>0</v>
      </c>
      <c r="W4374" t="str">
        <f t="shared" si="622"/>
        <v/>
      </c>
      <c r="X4374" t="str">
        <f t="shared" si="623"/>
        <v/>
      </c>
      <c r="Y4374" t="str">
        <f t="shared" si="620"/>
        <v/>
      </c>
      <c r="Z4374" s="9"/>
      <c r="AA4374" s="14">
        <f t="shared" si="624"/>
        <v>0.85</v>
      </c>
      <c r="AB4374" s="14">
        <f t="shared" si="625"/>
        <v>0.1</v>
      </c>
    </row>
    <row r="4375" spans="1:28" x14ac:dyDescent="0.25">
      <c r="A4375" s="10">
        <f t="shared" si="627"/>
        <v>45474</v>
      </c>
      <c r="B4375" s="11">
        <v>183</v>
      </c>
      <c r="C4375" s="11">
        <v>300</v>
      </c>
      <c r="D4375" s="12">
        <v>691.125</v>
      </c>
      <c r="E4375" s="9">
        <v>63.96</v>
      </c>
      <c r="F4375" s="9">
        <f t="shared" si="626"/>
        <v>0</v>
      </c>
      <c r="G4375" s="9">
        <v>1.01</v>
      </c>
      <c r="H4375" s="9">
        <v>4.53</v>
      </c>
      <c r="I4375" s="9"/>
      <c r="J4375" s="9">
        <v>5.8979999999999997</v>
      </c>
      <c r="K4375" s="9">
        <v>90</v>
      </c>
      <c r="L4375" s="9">
        <v>0.2334</v>
      </c>
      <c r="M4375" s="9">
        <v>0.29010000000000002</v>
      </c>
      <c r="N4375" s="9">
        <v>0</v>
      </c>
      <c r="O4375" s="9">
        <v>0.6</v>
      </c>
      <c r="P4375" s="9"/>
      <c r="Q4375" s="9"/>
      <c r="R4375" s="9"/>
      <c r="T4375">
        <f t="shared" si="621"/>
        <v>1830300</v>
      </c>
      <c r="U4375">
        <v>0</v>
      </c>
      <c r="V4375">
        <f t="shared" si="619"/>
        <v>0</v>
      </c>
      <c r="W4375" t="str">
        <f t="shared" si="622"/>
        <v/>
      </c>
      <c r="X4375" t="str">
        <f t="shared" si="623"/>
        <v/>
      </c>
      <c r="Y4375" t="str">
        <f t="shared" si="620"/>
        <v/>
      </c>
      <c r="Z4375" s="9"/>
      <c r="AA4375" s="14">
        <f t="shared" si="624"/>
        <v>0.83499999999999996</v>
      </c>
      <c r="AB4375" s="14">
        <f t="shared" si="625"/>
        <v>9.2999999999999999E-2</v>
      </c>
    </row>
    <row r="4376" spans="1:28" x14ac:dyDescent="0.25">
      <c r="A4376" s="10">
        <f t="shared" si="627"/>
        <v>45474</v>
      </c>
      <c r="B4376" s="11">
        <v>183</v>
      </c>
      <c r="C4376" s="11">
        <v>400</v>
      </c>
      <c r="D4376" s="12">
        <v>691.16666666666697</v>
      </c>
      <c r="E4376" s="9">
        <v>63.84</v>
      </c>
      <c r="F4376" s="9">
        <f t="shared" si="626"/>
        <v>0</v>
      </c>
      <c r="G4376" s="9">
        <v>1.01</v>
      </c>
      <c r="H4376" s="9">
        <v>4.53</v>
      </c>
      <c r="I4376" s="9"/>
      <c r="J4376" s="9">
        <v>6</v>
      </c>
      <c r="K4376" s="9">
        <v>91.7</v>
      </c>
      <c r="L4376" s="9">
        <v>0.2334</v>
      </c>
      <c r="M4376" s="9">
        <v>0.29010000000000002</v>
      </c>
      <c r="N4376" s="9">
        <v>0</v>
      </c>
      <c r="O4376" s="9">
        <v>0.6</v>
      </c>
      <c r="P4376" s="9"/>
      <c r="Q4376" s="9"/>
      <c r="R4376" s="9"/>
      <c r="T4376">
        <f t="shared" si="621"/>
        <v>1830400</v>
      </c>
      <c r="U4376">
        <v>0</v>
      </c>
      <c r="V4376">
        <f t="shared" si="619"/>
        <v>0</v>
      </c>
      <c r="W4376" t="str">
        <f t="shared" si="622"/>
        <v/>
      </c>
      <c r="X4376" t="str">
        <f t="shared" si="623"/>
        <v/>
      </c>
      <c r="Y4376" t="str">
        <f t="shared" si="620"/>
        <v/>
      </c>
      <c r="Z4376" s="9"/>
      <c r="AA4376" s="14">
        <f t="shared" si="624"/>
        <v>0.85699999999999998</v>
      </c>
      <c r="AB4376" s="14">
        <f t="shared" si="625"/>
        <v>7.8E-2</v>
      </c>
    </row>
    <row r="4377" spans="1:28" x14ac:dyDescent="0.25">
      <c r="A4377" s="10">
        <f t="shared" si="627"/>
        <v>45474</v>
      </c>
      <c r="B4377" s="11">
        <v>183</v>
      </c>
      <c r="C4377" s="11">
        <v>500</v>
      </c>
      <c r="D4377" s="12">
        <v>691.20833333333303</v>
      </c>
      <c r="E4377" s="9">
        <v>64.08</v>
      </c>
      <c r="F4377" s="9">
        <f t="shared" si="626"/>
        <v>7.9999999999998295E-2</v>
      </c>
      <c r="G4377" s="9">
        <v>1.51</v>
      </c>
      <c r="H4377" s="9">
        <v>5.03</v>
      </c>
      <c r="I4377" s="9"/>
      <c r="J4377" s="9">
        <v>6.1280000000000001</v>
      </c>
      <c r="K4377" s="9">
        <v>93.3</v>
      </c>
      <c r="L4377" s="9">
        <v>0.2334</v>
      </c>
      <c r="M4377" s="9">
        <v>0.29010000000000002</v>
      </c>
      <c r="N4377" s="9">
        <v>0</v>
      </c>
      <c r="O4377" s="9">
        <v>20.6</v>
      </c>
      <c r="P4377" s="9"/>
      <c r="Q4377" s="9"/>
      <c r="R4377" s="9"/>
      <c r="T4377">
        <f t="shared" si="621"/>
        <v>1830500</v>
      </c>
      <c r="U4377">
        <v>23.7</v>
      </c>
      <c r="V4377">
        <f t="shared" si="619"/>
        <v>20.6</v>
      </c>
      <c r="W4377" t="str">
        <f t="shared" si="622"/>
        <v/>
      </c>
      <c r="X4377" t="str">
        <f t="shared" si="623"/>
        <v/>
      </c>
      <c r="Y4377" t="str">
        <f t="shared" si="620"/>
        <v/>
      </c>
      <c r="Z4377" s="9"/>
      <c r="AA4377" s="14">
        <f t="shared" si="624"/>
        <v>0.88</v>
      </c>
      <c r="AB4377" s="14">
        <f t="shared" si="625"/>
        <v>6.3E-2</v>
      </c>
    </row>
    <row r="4378" spans="1:28" x14ac:dyDescent="0.25">
      <c r="A4378" s="10">
        <f t="shared" si="627"/>
        <v>45474</v>
      </c>
      <c r="B4378" s="11">
        <v>183</v>
      </c>
      <c r="C4378" s="11">
        <v>600</v>
      </c>
      <c r="D4378" s="12">
        <v>691.25</v>
      </c>
      <c r="E4378" s="9">
        <v>63.96</v>
      </c>
      <c r="F4378" s="9">
        <f t="shared" si="626"/>
        <v>0</v>
      </c>
      <c r="G4378" s="9">
        <v>1.51</v>
      </c>
      <c r="H4378" s="9">
        <v>6.04</v>
      </c>
      <c r="I4378" s="9"/>
      <c r="J4378" s="9">
        <v>6.6109999999999998</v>
      </c>
      <c r="K4378" s="9">
        <v>93.1</v>
      </c>
      <c r="L4378" s="9">
        <v>0.2334</v>
      </c>
      <c r="M4378" s="9">
        <v>0.29010000000000002</v>
      </c>
      <c r="N4378" s="9">
        <v>0</v>
      </c>
      <c r="O4378" s="9">
        <v>64.400000000000006</v>
      </c>
      <c r="P4378" s="9"/>
      <c r="Q4378" s="9"/>
      <c r="R4378" s="9"/>
      <c r="T4378">
        <f t="shared" si="621"/>
        <v>1830600</v>
      </c>
      <c r="U4378">
        <v>155.19999999999999</v>
      </c>
      <c r="V4378">
        <f t="shared" si="619"/>
        <v>64.400000000000006</v>
      </c>
      <c r="W4378" t="str">
        <f t="shared" si="622"/>
        <v/>
      </c>
      <c r="X4378" t="str">
        <f t="shared" si="623"/>
        <v/>
      </c>
      <c r="Y4378" t="str">
        <f t="shared" si="620"/>
        <v/>
      </c>
      <c r="Z4378" s="9"/>
      <c r="AA4378" s="14">
        <f t="shared" si="624"/>
        <v>0.90800000000000003</v>
      </c>
      <c r="AB4378" s="14">
        <f t="shared" si="625"/>
        <v>6.7000000000000004E-2</v>
      </c>
    </row>
    <row r="4379" spans="1:28" x14ac:dyDescent="0.25">
      <c r="A4379" s="10">
        <f t="shared" si="627"/>
        <v>45474</v>
      </c>
      <c r="B4379" s="11">
        <v>183</v>
      </c>
      <c r="C4379" s="11">
        <v>700</v>
      </c>
      <c r="D4379" s="12">
        <v>691.29166666666697</v>
      </c>
      <c r="E4379" s="9">
        <v>64.08</v>
      </c>
      <c r="F4379" s="9">
        <f t="shared" si="626"/>
        <v>7.9999999999998295E-2</v>
      </c>
      <c r="G4379" s="9">
        <v>1.01</v>
      </c>
      <c r="H4379" s="9">
        <v>5.03</v>
      </c>
      <c r="I4379" s="9"/>
      <c r="J4379" s="9">
        <v>6.6360000000000001</v>
      </c>
      <c r="K4379" s="9">
        <v>92.9</v>
      </c>
      <c r="L4379" s="9">
        <v>0.2334</v>
      </c>
      <c r="M4379" s="9">
        <v>0.29010000000000002</v>
      </c>
      <c r="N4379" s="9">
        <v>0</v>
      </c>
      <c r="O4379" s="9">
        <v>58.1</v>
      </c>
      <c r="P4379" s="9"/>
      <c r="Q4379" s="9"/>
      <c r="R4379" s="9"/>
      <c r="T4379">
        <f t="shared" si="621"/>
        <v>1830700</v>
      </c>
      <c r="U4379">
        <v>327.7</v>
      </c>
      <c r="V4379">
        <f t="shared" si="619"/>
        <v>58.1</v>
      </c>
      <c r="W4379" t="str">
        <f t="shared" si="622"/>
        <v/>
      </c>
      <c r="X4379" t="str">
        <f t="shared" si="623"/>
        <v/>
      </c>
      <c r="Y4379" t="str">
        <f t="shared" si="620"/>
        <v/>
      </c>
      <c r="Z4379" s="9"/>
      <c r="AA4379" s="14">
        <f t="shared" si="624"/>
        <v>0.90700000000000003</v>
      </c>
      <c r="AB4379" s="14">
        <f t="shared" si="625"/>
        <v>6.9000000000000006E-2</v>
      </c>
    </row>
    <row r="4380" spans="1:28" x14ac:dyDescent="0.25">
      <c r="A4380" s="10">
        <f t="shared" si="627"/>
        <v>45474</v>
      </c>
      <c r="B4380" s="11">
        <v>183</v>
      </c>
      <c r="C4380" s="11">
        <v>800</v>
      </c>
      <c r="D4380" s="12">
        <v>691.33333333333303</v>
      </c>
      <c r="E4380" s="9">
        <v>63.84</v>
      </c>
      <c r="F4380" s="9">
        <f t="shared" si="626"/>
        <v>0</v>
      </c>
      <c r="G4380" s="9">
        <v>0.5</v>
      </c>
      <c r="H4380" s="9">
        <v>3.52</v>
      </c>
      <c r="I4380" s="9"/>
      <c r="J4380" s="9">
        <v>7.5940000000000003</v>
      </c>
      <c r="K4380" s="9">
        <v>91.5</v>
      </c>
      <c r="L4380" s="9">
        <v>0.2334</v>
      </c>
      <c r="M4380" s="9">
        <v>0.28939999999999999</v>
      </c>
      <c r="N4380" s="9">
        <v>0</v>
      </c>
      <c r="O4380" s="9">
        <v>133.1</v>
      </c>
      <c r="P4380" s="9"/>
      <c r="Q4380" s="9"/>
      <c r="R4380" s="9"/>
      <c r="T4380">
        <f t="shared" si="621"/>
        <v>1830800</v>
      </c>
      <c r="U4380">
        <v>506.7</v>
      </c>
      <c r="V4380">
        <f t="shared" si="619"/>
        <v>133.1</v>
      </c>
      <c r="W4380" t="str">
        <f t="shared" si="622"/>
        <v/>
      </c>
      <c r="X4380" t="str">
        <f t="shared" si="623"/>
        <v/>
      </c>
      <c r="Y4380" t="str">
        <f t="shared" si="620"/>
        <v/>
      </c>
      <c r="Z4380" s="9"/>
      <c r="AA4380" s="14">
        <f t="shared" si="624"/>
        <v>0.95399999999999996</v>
      </c>
      <c r="AB4380" s="14">
        <f t="shared" si="625"/>
        <v>8.8999999999999996E-2</v>
      </c>
    </row>
    <row r="4381" spans="1:28" x14ac:dyDescent="0.25">
      <c r="A4381" s="10">
        <f t="shared" si="627"/>
        <v>45474</v>
      </c>
      <c r="B4381" s="11">
        <v>183</v>
      </c>
      <c r="C4381" s="11">
        <v>900</v>
      </c>
      <c r="D4381" s="12">
        <v>691.375</v>
      </c>
      <c r="E4381" s="9">
        <v>63.84</v>
      </c>
      <c r="F4381" s="9">
        <f t="shared" si="626"/>
        <v>0</v>
      </c>
      <c r="G4381" s="9">
        <v>0</v>
      </c>
      <c r="H4381" s="9">
        <v>4.03</v>
      </c>
      <c r="I4381" s="9"/>
      <c r="J4381" s="9">
        <v>9.1880000000000006</v>
      </c>
      <c r="K4381" s="9">
        <v>88.7</v>
      </c>
      <c r="L4381" s="9">
        <v>0.2334</v>
      </c>
      <c r="M4381" s="9">
        <v>0.28939999999999999</v>
      </c>
      <c r="N4381" s="9">
        <v>0</v>
      </c>
      <c r="O4381" s="9">
        <v>248.1</v>
      </c>
      <c r="P4381" s="9"/>
      <c r="Q4381" s="9"/>
      <c r="R4381" s="9"/>
      <c r="T4381">
        <f t="shared" si="621"/>
        <v>1830900</v>
      </c>
      <c r="U4381">
        <v>673.3</v>
      </c>
      <c r="V4381">
        <f t="shared" si="619"/>
        <v>248.1</v>
      </c>
      <c r="W4381" t="str">
        <f t="shared" si="622"/>
        <v/>
      </c>
      <c r="X4381" t="str">
        <f t="shared" si="623"/>
        <v/>
      </c>
      <c r="Y4381" t="str">
        <f t="shared" si="620"/>
        <v/>
      </c>
      <c r="Z4381" s="9"/>
      <c r="AA4381" s="14">
        <f t="shared" si="624"/>
        <v>1.0309999999999999</v>
      </c>
      <c r="AB4381" s="14">
        <f t="shared" si="625"/>
        <v>0.13100000000000001</v>
      </c>
    </row>
    <row r="4382" spans="1:28" x14ac:dyDescent="0.25">
      <c r="A4382" s="10">
        <f t="shared" si="627"/>
        <v>45474</v>
      </c>
      <c r="B4382" s="11">
        <v>183</v>
      </c>
      <c r="C4382" s="11">
        <v>1000</v>
      </c>
      <c r="D4382" s="12">
        <v>691.41666666666697</v>
      </c>
      <c r="E4382" s="9">
        <v>63.26</v>
      </c>
      <c r="F4382" s="9">
        <f t="shared" si="626"/>
        <v>0</v>
      </c>
      <c r="G4382" s="9">
        <v>1.01</v>
      </c>
      <c r="H4382" s="9">
        <v>4.53</v>
      </c>
      <c r="I4382" s="9"/>
      <c r="J4382" s="9">
        <v>9.9280000000000008</v>
      </c>
      <c r="K4382" s="9">
        <v>81.900000000000006</v>
      </c>
      <c r="L4382" s="9">
        <v>0.23419999999999999</v>
      </c>
      <c r="M4382" s="9">
        <v>0.28939999999999999</v>
      </c>
      <c r="N4382" s="9">
        <v>0</v>
      </c>
      <c r="O4382" s="9">
        <v>508.1</v>
      </c>
      <c r="P4382" s="9"/>
      <c r="Q4382" s="9"/>
      <c r="R4382" s="9"/>
      <c r="T4382">
        <f t="shared" si="621"/>
        <v>1831000</v>
      </c>
      <c r="U4382">
        <v>814.7</v>
      </c>
      <c r="V4382">
        <f t="shared" si="619"/>
        <v>508.1</v>
      </c>
      <c r="W4382" t="str">
        <f t="shared" si="622"/>
        <v/>
      </c>
      <c r="X4382" t="str">
        <f t="shared" si="623"/>
        <v/>
      </c>
      <c r="Y4382" t="str">
        <f t="shared" si="620"/>
        <v/>
      </c>
      <c r="Z4382" s="9"/>
      <c r="AA4382" s="14">
        <f t="shared" si="624"/>
        <v>1</v>
      </c>
      <c r="AB4382" s="14">
        <f t="shared" si="625"/>
        <v>0.221</v>
      </c>
    </row>
    <row r="4383" spans="1:28" x14ac:dyDescent="0.25">
      <c r="A4383" s="10">
        <f t="shared" si="627"/>
        <v>45474</v>
      </c>
      <c r="B4383" s="11">
        <v>183</v>
      </c>
      <c r="C4383" s="11">
        <v>1100</v>
      </c>
      <c r="D4383" s="12">
        <v>691.45833333333303</v>
      </c>
      <c r="E4383" s="9">
        <v>63.96</v>
      </c>
      <c r="F4383" s="9">
        <f t="shared" si="626"/>
        <v>0</v>
      </c>
      <c r="G4383" s="9">
        <v>1.01</v>
      </c>
      <c r="H4383" s="9">
        <v>4.53</v>
      </c>
      <c r="I4383" s="9"/>
      <c r="J4383" s="9">
        <v>8.8659999999999997</v>
      </c>
      <c r="K4383" s="9">
        <v>81.400000000000006</v>
      </c>
      <c r="L4383" s="9">
        <v>0.2334</v>
      </c>
      <c r="M4383" s="9">
        <v>0.28789999999999999</v>
      </c>
      <c r="N4383" s="9">
        <v>0.6</v>
      </c>
      <c r="O4383" s="9">
        <v>416.9</v>
      </c>
      <c r="P4383" s="9"/>
      <c r="Q4383" s="9"/>
      <c r="R4383" s="9"/>
      <c r="T4383">
        <f t="shared" si="621"/>
        <v>1831100</v>
      </c>
      <c r="U4383">
        <v>918.7</v>
      </c>
      <c r="V4383">
        <f t="shared" si="619"/>
        <v>416.9</v>
      </c>
      <c r="W4383" t="str">
        <f t="shared" si="622"/>
        <v/>
      </c>
      <c r="X4383" t="str">
        <f t="shared" si="623"/>
        <v/>
      </c>
      <c r="Y4383" t="str">
        <f t="shared" si="620"/>
        <v/>
      </c>
      <c r="Z4383" s="9"/>
      <c r="AA4383" s="14">
        <f t="shared" si="624"/>
        <v>0.92600000000000005</v>
      </c>
      <c r="AB4383" s="14">
        <f t="shared" si="625"/>
        <v>0.21199999999999999</v>
      </c>
    </row>
    <row r="4384" spans="1:28" x14ac:dyDescent="0.25">
      <c r="A4384" s="10">
        <f t="shared" si="627"/>
        <v>45474</v>
      </c>
      <c r="B4384" s="11">
        <v>183</v>
      </c>
      <c r="C4384" s="11">
        <v>1200</v>
      </c>
      <c r="D4384" s="12">
        <v>691.5</v>
      </c>
      <c r="E4384" s="9">
        <v>63.61</v>
      </c>
      <c r="F4384" s="9">
        <f t="shared" si="626"/>
        <v>0</v>
      </c>
      <c r="G4384" s="9">
        <v>0.5</v>
      </c>
      <c r="H4384" s="9">
        <v>4.53</v>
      </c>
      <c r="I4384" s="9"/>
      <c r="J4384" s="9">
        <v>10.785</v>
      </c>
      <c r="K4384" s="9">
        <v>89.7</v>
      </c>
      <c r="L4384" s="9">
        <v>0.23269999999999999</v>
      </c>
      <c r="M4384" s="9">
        <v>0.28720000000000001</v>
      </c>
      <c r="N4384" s="9">
        <v>1</v>
      </c>
      <c r="O4384" s="9">
        <v>429.4</v>
      </c>
      <c r="P4384" s="9"/>
      <c r="Q4384" s="9"/>
      <c r="R4384" s="9"/>
      <c r="T4384">
        <f t="shared" si="621"/>
        <v>1831200</v>
      </c>
      <c r="U4384">
        <v>978</v>
      </c>
      <c r="V4384">
        <f t="shared" si="619"/>
        <v>429.4</v>
      </c>
      <c r="W4384" t="str">
        <f t="shared" si="622"/>
        <v/>
      </c>
      <c r="X4384" t="str">
        <f t="shared" si="623"/>
        <v/>
      </c>
      <c r="Y4384" t="str">
        <f t="shared" si="620"/>
        <v/>
      </c>
      <c r="Z4384" s="9"/>
      <c r="AA4384" s="14">
        <f t="shared" si="624"/>
        <v>1.1599999999999999</v>
      </c>
      <c r="AB4384" s="14">
        <f t="shared" si="625"/>
        <v>0.13300000000000001</v>
      </c>
    </row>
    <row r="4385" spans="1:28" x14ac:dyDescent="0.25">
      <c r="A4385" s="10">
        <f t="shared" si="627"/>
        <v>45474</v>
      </c>
      <c r="B4385" s="11">
        <v>183</v>
      </c>
      <c r="C4385" s="11">
        <v>1300</v>
      </c>
      <c r="D4385" s="12">
        <v>691.54166666666697</v>
      </c>
      <c r="E4385" s="9">
        <v>63.84</v>
      </c>
      <c r="F4385" s="9">
        <f t="shared" si="626"/>
        <v>0</v>
      </c>
      <c r="G4385" s="9">
        <v>1.51</v>
      </c>
      <c r="H4385" s="9">
        <v>5.03</v>
      </c>
      <c r="I4385" s="9"/>
      <c r="J4385" s="9">
        <v>11.904</v>
      </c>
      <c r="K4385" s="9">
        <v>81.5</v>
      </c>
      <c r="L4385" s="9">
        <v>0.2334</v>
      </c>
      <c r="M4385" s="9">
        <v>0.28860000000000002</v>
      </c>
      <c r="N4385" s="9">
        <v>0</v>
      </c>
      <c r="O4385" s="9">
        <v>596.9</v>
      </c>
      <c r="P4385" s="9"/>
      <c r="Q4385" s="9"/>
      <c r="R4385" s="9"/>
      <c r="T4385">
        <f t="shared" si="621"/>
        <v>1831300</v>
      </c>
      <c r="U4385">
        <v>988</v>
      </c>
      <c r="V4385">
        <f t="shared" si="619"/>
        <v>596.9</v>
      </c>
      <c r="W4385" t="str">
        <f t="shared" si="622"/>
        <v/>
      </c>
      <c r="X4385" t="str">
        <f t="shared" si="623"/>
        <v/>
      </c>
      <c r="Y4385" t="str">
        <f t="shared" si="620"/>
        <v/>
      </c>
      <c r="Z4385" s="9"/>
      <c r="AA4385" s="14">
        <f t="shared" si="624"/>
        <v>1.135</v>
      </c>
      <c r="AB4385" s="14">
        <f t="shared" si="625"/>
        <v>0.25800000000000001</v>
      </c>
    </row>
    <row r="4386" spans="1:28" x14ac:dyDescent="0.25">
      <c r="A4386" s="10">
        <f t="shared" si="627"/>
        <v>45474</v>
      </c>
      <c r="B4386" s="11">
        <v>183</v>
      </c>
      <c r="C4386" s="11">
        <v>1400</v>
      </c>
      <c r="D4386" s="12">
        <v>691.58333333333303</v>
      </c>
      <c r="E4386" s="9">
        <v>63.49</v>
      </c>
      <c r="F4386" s="9">
        <f t="shared" si="626"/>
        <v>0</v>
      </c>
      <c r="G4386" s="9">
        <v>1.51</v>
      </c>
      <c r="H4386" s="9">
        <v>6.54</v>
      </c>
      <c r="I4386" s="9"/>
      <c r="J4386" s="9">
        <v>11.686</v>
      </c>
      <c r="K4386" s="9">
        <v>76.2</v>
      </c>
      <c r="L4386" s="9">
        <v>0.23419999999999999</v>
      </c>
      <c r="M4386" s="9">
        <v>0.28939999999999999</v>
      </c>
      <c r="N4386" s="9">
        <v>0</v>
      </c>
      <c r="O4386" s="9">
        <v>510.6</v>
      </c>
      <c r="P4386" s="9"/>
      <c r="Q4386" s="9"/>
      <c r="R4386" s="9"/>
      <c r="T4386">
        <f t="shared" si="621"/>
        <v>1831400</v>
      </c>
      <c r="U4386">
        <v>948</v>
      </c>
      <c r="V4386">
        <f t="shared" si="619"/>
        <v>510.6</v>
      </c>
      <c r="W4386" t="str">
        <f t="shared" si="622"/>
        <v/>
      </c>
      <c r="X4386" t="str">
        <f t="shared" si="623"/>
        <v/>
      </c>
      <c r="Y4386" t="str">
        <f t="shared" si="620"/>
        <v/>
      </c>
      <c r="Z4386" s="9"/>
      <c r="AA4386" s="14">
        <f t="shared" si="624"/>
        <v>1.046</v>
      </c>
      <c r="AB4386" s="14">
        <f t="shared" si="625"/>
        <v>0.32700000000000001</v>
      </c>
    </row>
    <row r="4387" spans="1:28" x14ac:dyDescent="0.25">
      <c r="A4387" s="10">
        <f t="shared" si="627"/>
        <v>45474</v>
      </c>
      <c r="B4387" s="11">
        <v>183</v>
      </c>
      <c r="C4387" s="11">
        <v>1500</v>
      </c>
      <c r="D4387" s="12">
        <v>691.625</v>
      </c>
      <c r="E4387" s="9">
        <v>63.84</v>
      </c>
      <c r="F4387" s="9">
        <f t="shared" si="626"/>
        <v>0</v>
      </c>
      <c r="G4387" s="9">
        <v>2.0099999999999998</v>
      </c>
      <c r="H4387" s="9">
        <v>6.54</v>
      </c>
      <c r="I4387" s="9"/>
      <c r="J4387" s="9">
        <v>13.738</v>
      </c>
      <c r="K4387" s="9">
        <v>72.400000000000006</v>
      </c>
      <c r="L4387" s="9">
        <v>0.2349</v>
      </c>
      <c r="M4387" s="9">
        <v>0.28939999999999999</v>
      </c>
      <c r="N4387" s="9">
        <v>0</v>
      </c>
      <c r="O4387" s="9">
        <v>553.1</v>
      </c>
      <c r="P4387" s="9"/>
      <c r="Q4387" s="9"/>
      <c r="R4387" s="9"/>
      <c r="T4387">
        <f t="shared" si="621"/>
        <v>1831500</v>
      </c>
      <c r="U4387">
        <v>860.8</v>
      </c>
      <c r="V4387">
        <f t="shared" si="619"/>
        <v>553.1</v>
      </c>
      <c r="W4387" t="str">
        <f t="shared" si="622"/>
        <v/>
      </c>
      <c r="X4387" t="str">
        <f t="shared" si="623"/>
        <v/>
      </c>
      <c r="Y4387" t="str">
        <f t="shared" si="620"/>
        <v/>
      </c>
      <c r="Z4387" s="9"/>
      <c r="AA4387" s="14">
        <f t="shared" si="624"/>
        <v>1.137</v>
      </c>
      <c r="AB4387" s="14">
        <f t="shared" si="625"/>
        <v>0.433</v>
      </c>
    </row>
    <row r="4388" spans="1:28" x14ac:dyDescent="0.25">
      <c r="A4388" s="10">
        <f t="shared" si="627"/>
        <v>45474</v>
      </c>
      <c r="B4388" s="11">
        <v>183</v>
      </c>
      <c r="C4388" s="11">
        <v>1600</v>
      </c>
      <c r="D4388" s="12">
        <v>691.66666666666697</v>
      </c>
      <c r="E4388" s="9">
        <v>64.19</v>
      </c>
      <c r="F4388" s="9">
        <f t="shared" si="626"/>
        <v>0.18999999999999773</v>
      </c>
      <c r="G4388" s="9">
        <v>1.51</v>
      </c>
      <c r="H4388" s="9">
        <v>6.54</v>
      </c>
      <c r="I4388" s="9"/>
      <c r="J4388" s="9">
        <v>11.759</v>
      </c>
      <c r="K4388" s="9">
        <v>77.900000000000006</v>
      </c>
      <c r="L4388" s="9">
        <v>0.23419999999999999</v>
      </c>
      <c r="M4388" s="9">
        <v>0.28860000000000002</v>
      </c>
      <c r="N4388" s="9">
        <v>0.8</v>
      </c>
      <c r="O4388" s="9">
        <v>429.4</v>
      </c>
      <c r="P4388" s="9"/>
      <c r="Q4388" s="9"/>
      <c r="R4388" s="9"/>
      <c r="T4388">
        <f t="shared" si="621"/>
        <v>1831600</v>
      </c>
      <c r="U4388">
        <v>733.2</v>
      </c>
      <c r="V4388">
        <f t="shared" si="619"/>
        <v>429.4</v>
      </c>
      <c r="W4388" t="str">
        <f t="shared" si="622"/>
        <v/>
      </c>
      <c r="X4388" t="str">
        <f t="shared" si="623"/>
        <v/>
      </c>
      <c r="Y4388" t="str">
        <f t="shared" si="620"/>
        <v/>
      </c>
      <c r="Z4388" s="9"/>
      <c r="AA4388" s="14">
        <f t="shared" si="624"/>
        <v>1.075</v>
      </c>
      <c r="AB4388" s="14">
        <f t="shared" si="625"/>
        <v>0.30499999999999999</v>
      </c>
    </row>
    <row r="4389" spans="1:28" x14ac:dyDescent="0.25">
      <c r="A4389" s="10">
        <f t="shared" si="627"/>
        <v>45474</v>
      </c>
      <c r="B4389" s="11">
        <v>183</v>
      </c>
      <c r="C4389" s="11">
        <v>1700</v>
      </c>
      <c r="D4389" s="12">
        <v>691.70833333333303</v>
      </c>
      <c r="E4389" s="9">
        <v>63.73</v>
      </c>
      <c r="F4389" s="9">
        <f t="shared" si="626"/>
        <v>0</v>
      </c>
      <c r="G4389" s="9">
        <v>1.01</v>
      </c>
      <c r="H4389" s="9">
        <v>4.03</v>
      </c>
      <c r="I4389" s="9"/>
      <c r="J4389" s="9">
        <v>11.782999999999999</v>
      </c>
      <c r="K4389" s="9">
        <v>85.4</v>
      </c>
      <c r="L4389" s="9">
        <v>0.2349</v>
      </c>
      <c r="M4389" s="9">
        <v>0.28939999999999999</v>
      </c>
      <c r="N4389" s="9">
        <v>0</v>
      </c>
      <c r="O4389" s="9">
        <v>365.6</v>
      </c>
      <c r="P4389" s="9"/>
      <c r="Q4389" s="9"/>
      <c r="R4389" s="9"/>
      <c r="T4389">
        <f t="shared" si="621"/>
        <v>1831700</v>
      </c>
      <c r="U4389">
        <v>575.29999999999995</v>
      </c>
      <c r="V4389">
        <f t="shared" si="619"/>
        <v>365.6</v>
      </c>
      <c r="W4389" t="str">
        <f t="shared" si="622"/>
        <v/>
      </c>
      <c r="X4389" t="str">
        <f t="shared" si="623"/>
        <v/>
      </c>
      <c r="Y4389" t="str">
        <f t="shared" si="620"/>
        <v/>
      </c>
      <c r="Z4389" s="9"/>
      <c r="AA4389" s="14">
        <f t="shared" si="624"/>
        <v>1.18</v>
      </c>
      <c r="AB4389" s="14">
        <f t="shared" si="625"/>
        <v>0.20200000000000001</v>
      </c>
    </row>
    <row r="4390" spans="1:28" x14ac:dyDescent="0.25">
      <c r="A4390" s="10">
        <f t="shared" si="627"/>
        <v>45474</v>
      </c>
      <c r="B4390" s="11">
        <v>183</v>
      </c>
      <c r="C4390" s="11">
        <v>1800</v>
      </c>
      <c r="D4390" s="12">
        <v>691.75</v>
      </c>
      <c r="E4390" s="9">
        <v>63.96</v>
      </c>
      <c r="F4390" s="9">
        <f t="shared" si="626"/>
        <v>0</v>
      </c>
      <c r="G4390" s="9">
        <v>1.01</v>
      </c>
      <c r="H4390" s="9">
        <v>5.54</v>
      </c>
      <c r="I4390" s="9"/>
      <c r="J4390" s="9">
        <v>9.0640000000000001</v>
      </c>
      <c r="K4390" s="9">
        <v>86.5</v>
      </c>
      <c r="L4390" s="9">
        <v>0.2349</v>
      </c>
      <c r="M4390" s="9">
        <v>0.28939999999999999</v>
      </c>
      <c r="N4390" s="9">
        <v>0</v>
      </c>
      <c r="O4390" s="9">
        <v>98.1</v>
      </c>
      <c r="P4390" s="9"/>
      <c r="Q4390" s="9"/>
      <c r="R4390" s="9"/>
      <c r="T4390">
        <f t="shared" si="621"/>
        <v>1831800</v>
      </c>
      <c r="U4390">
        <v>399</v>
      </c>
      <c r="V4390">
        <f t="shared" si="619"/>
        <v>98.1</v>
      </c>
      <c r="W4390" t="str">
        <f t="shared" si="622"/>
        <v/>
      </c>
      <c r="X4390" t="str">
        <f t="shared" si="623"/>
        <v/>
      </c>
      <c r="Y4390" t="str">
        <f t="shared" si="620"/>
        <v/>
      </c>
      <c r="Z4390" s="9"/>
      <c r="AA4390" s="14">
        <f t="shared" si="624"/>
        <v>0.997</v>
      </c>
      <c r="AB4390" s="14">
        <f t="shared" si="625"/>
        <v>0.156</v>
      </c>
    </row>
    <row r="4391" spans="1:28" x14ac:dyDescent="0.25">
      <c r="A4391" s="10">
        <f t="shared" si="627"/>
        <v>45474</v>
      </c>
      <c r="B4391" s="11">
        <v>183</v>
      </c>
      <c r="C4391" s="11">
        <v>1900</v>
      </c>
      <c r="D4391" s="12">
        <v>691.79166666666697</v>
      </c>
      <c r="E4391" s="9">
        <v>63.96</v>
      </c>
      <c r="F4391" s="9">
        <f t="shared" si="626"/>
        <v>0</v>
      </c>
      <c r="G4391" s="9">
        <v>0.5</v>
      </c>
      <c r="H4391" s="9">
        <v>5.03</v>
      </c>
      <c r="I4391" s="9"/>
      <c r="J4391" s="9">
        <v>8.3439999999999994</v>
      </c>
      <c r="K4391" s="9">
        <v>91.1</v>
      </c>
      <c r="L4391" s="9">
        <v>0.2349</v>
      </c>
      <c r="M4391" s="9">
        <v>0.28939999999999999</v>
      </c>
      <c r="N4391" s="9">
        <v>0</v>
      </c>
      <c r="O4391" s="9">
        <v>55.6</v>
      </c>
      <c r="P4391" s="9"/>
      <c r="Q4391" s="9"/>
      <c r="R4391" s="9"/>
      <c r="T4391">
        <f t="shared" si="621"/>
        <v>1831900</v>
      </c>
      <c r="U4391">
        <v>221.3</v>
      </c>
      <c r="V4391">
        <f t="shared" si="619"/>
        <v>55.6</v>
      </c>
      <c r="W4391" t="str">
        <f t="shared" si="622"/>
        <v/>
      </c>
      <c r="X4391" t="str">
        <f t="shared" si="623"/>
        <v/>
      </c>
      <c r="Y4391" t="str">
        <f t="shared" si="620"/>
        <v/>
      </c>
      <c r="Z4391" s="9"/>
      <c r="AA4391" s="14">
        <f t="shared" si="624"/>
        <v>1</v>
      </c>
      <c r="AB4391" s="14">
        <f t="shared" si="625"/>
        <v>9.8000000000000004E-2</v>
      </c>
    </row>
    <row r="4392" spans="1:28" x14ac:dyDescent="0.25">
      <c r="A4392" s="10">
        <f t="shared" si="627"/>
        <v>45474</v>
      </c>
      <c r="B4392" s="11">
        <v>183</v>
      </c>
      <c r="C4392" s="11">
        <v>2000</v>
      </c>
      <c r="D4392" s="12">
        <v>691.83333333333303</v>
      </c>
      <c r="E4392" s="9">
        <v>63.96</v>
      </c>
      <c r="F4392" s="9">
        <f t="shared" si="626"/>
        <v>0</v>
      </c>
      <c r="G4392" s="9">
        <v>0.5</v>
      </c>
      <c r="H4392" s="9">
        <v>4.03</v>
      </c>
      <c r="I4392" s="9"/>
      <c r="J4392" s="9">
        <v>7.569</v>
      </c>
      <c r="K4392" s="9">
        <v>92.9</v>
      </c>
      <c r="L4392" s="9">
        <v>0.23419999999999999</v>
      </c>
      <c r="M4392" s="9">
        <v>0.28860000000000002</v>
      </c>
      <c r="N4392" s="9">
        <v>0.6</v>
      </c>
      <c r="O4392" s="9">
        <v>6.9</v>
      </c>
      <c r="P4392" s="9"/>
      <c r="Q4392" s="9"/>
      <c r="R4392" s="9"/>
      <c r="T4392">
        <f t="shared" si="621"/>
        <v>1832000</v>
      </c>
      <c r="U4392">
        <v>65.7</v>
      </c>
      <c r="V4392">
        <f t="shared" si="619"/>
        <v>6.9</v>
      </c>
      <c r="W4392" t="str">
        <f t="shared" si="622"/>
        <v/>
      </c>
      <c r="X4392" t="str">
        <f t="shared" si="623"/>
        <v/>
      </c>
      <c r="Y4392" t="str">
        <f t="shared" si="620"/>
        <v/>
      </c>
      <c r="Z4392" s="9"/>
      <c r="AA4392" s="14">
        <f t="shared" si="624"/>
        <v>0.96699999999999997</v>
      </c>
      <c r="AB4392" s="14">
        <f t="shared" si="625"/>
        <v>7.3999999999999996E-2</v>
      </c>
    </row>
    <row r="4393" spans="1:28" x14ac:dyDescent="0.25">
      <c r="A4393" s="10">
        <f t="shared" si="627"/>
        <v>45474</v>
      </c>
      <c r="B4393" s="11">
        <v>183</v>
      </c>
      <c r="C4393" s="11">
        <v>2100</v>
      </c>
      <c r="D4393" s="12">
        <v>691.875</v>
      </c>
      <c r="E4393" s="9">
        <v>64.08</v>
      </c>
      <c r="F4393" s="9">
        <f t="shared" si="626"/>
        <v>7.9999999999998295E-2</v>
      </c>
      <c r="G4393" s="9">
        <v>0.5</v>
      </c>
      <c r="H4393" s="9">
        <v>3.52</v>
      </c>
      <c r="I4393" s="9"/>
      <c r="J4393" s="9">
        <v>7.2169999999999996</v>
      </c>
      <c r="K4393" s="9">
        <v>94.6</v>
      </c>
      <c r="L4393" s="9">
        <v>0.23419999999999999</v>
      </c>
      <c r="M4393" s="9">
        <v>0.28939999999999999</v>
      </c>
      <c r="N4393" s="9">
        <v>0.2</v>
      </c>
      <c r="O4393" s="9">
        <v>0.6</v>
      </c>
      <c r="P4393" s="9"/>
      <c r="Q4393" s="9"/>
      <c r="R4393" s="9"/>
      <c r="T4393">
        <f t="shared" si="621"/>
        <v>1832100</v>
      </c>
      <c r="U4393">
        <v>0.7</v>
      </c>
      <c r="V4393">
        <f t="shared" si="619"/>
        <v>0</v>
      </c>
      <c r="W4393" t="str">
        <f t="shared" si="622"/>
        <v/>
      </c>
      <c r="X4393" t="str">
        <f t="shared" si="623"/>
        <v/>
      </c>
      <c r="Y4393" t="str">
        <f t="shared" si="620"/>
        <v/>
      </c>
      <c r="Z4393" s="9"/>
      <c r="AA4393" s="14">
        <f t="shared" si="624"/>
        <v>0.96199999999999997</v>
      </c>
      <c r="AB4393" s="14">
        <f t="shared" si="625"/>
        <v>5.5E-2</v>
      </c>
    </row>
    <row r="4394" spans="1:28" x14ac:dyDescent="0.25">
      <c r="A4394" s="10">
        <f t="shared" si="627"/>
        <v>45474</v>
      </c>
      <c r="B4394" s="11">
        <v>183</v>
      </c>
      <c r="C4394" s="11">
        <v>2200</v>
      </c>
      <c r="D4394" s="12">
        <v>691.91666666666697</v>
      </c>
      <c r="E4394" s="9">
        <v>63.96</v>
      </c>
      <c r="F4394" s="9">
        <f t="shared" si="626"/>
        <v>0</v>
      </c>
      <c r="G4394" s="9">
        <v>0</v>
      </c>
      <c r="H4394" s="9">
        <v>3.52</v>
      </c>
      <c r="I4394" s="9"/>
      <c r="J4394" s="9">
        <v>6.4329999999999998</v>
      </c>
      <c r="K4394" s="9">
        <v>95.8</v>
      </c>
      <c r="L4394" s="9">
        <v>0.2334</v>
      </c>
      <c r="M4394" s="9">
        <v>0.28939999999999999</v>
      </c>
      <c r="N4394" s="9">
        <v>0.4</v>
      </c>
      <c r="O4394" s="9">
        <v>0.6</v>
      </c>
      <c r="P4394" s="9"/>
      <c r="Q4394" s="9"/>
      <c r="R4394" s="9"/>
      <c r="T4394">
        <f t="shared" si="621"/>
        <v>1832200</v>
      </c>
      <c r="U4394">
        <v>0</v>
      </c>
      <c r="V4394">
        <f t="shared" si="619"/>
        <v>0</v>
      </c>
      <c r="W4394" t="str">
        <f t="shared" si="622"/>
        <v/>
      </c>
      <c r="X4394" t="str">
        <f t="shared" si="623"/>
        <v/>
      </c>
      <c r="Y4394" t="str">
        <f t="shared" si="620"/>
        <v/>
      </c>
      <c r="Z4394" s="9"/>
      <c r="AA4394" s="14">
        <f t="shared" si="624"/>
        <v>0.92300000000000004</v>
      </c>
      <c r="AB4394" s="14">
        <f t="shared" si="625"/>
        <v>0.04</v>
      </c>
    </row>
    <row r="4395" spans="1:28" x14ac:dyDescent="0.25">
      <c r="A4395" s="10">
        <f t="shared" si="627"/>
        <v>45474</v>
      </c>
      <c r="B4395" s="11">
        <v>183</v>
      </c>
      <c r="C4395" s="11">
        <v>2300</v>
      </c>
      <c r="D4395" s="12">
        <v>691.95833333333303</v>
      </c>
      <c r="E4395" s="9">
        <v>63.96</v>
      </c>
      <c r="F4395" s="9">
        <f t="shared" si="626"/>
        <v>0</v>
      </c>
      <c r="G4395" s="9">
        <v>0</v>
      </c>
      <c r="H4395" s="9">
        <v>2.52</v>
      </c>
      <c r="I4395" s="9"/>
      <c r="J4395" s="9">
        <v>6.23</v>
      </c>
      <c r="K4395" s="9">
        <v>96</v>
      </c>
      <c r="L4395" s="9">
        <v>0.23419999999999999</v>
      </c>
      <c r="M4395" s="9">
        <v>0.28939999999999999</v>
      </c>
      <c r="N4395" s="9">
        <v>0</v>
      </c>
      <c r="O4395" s="9">
        <v>0.6</v>
      </c>
      <c r="P4395" s="9"/>
      <c r="Q4395" s="9"/>
      <c r="R4395" s="9"/>
      <c r="T4395">
        <f t="shared" si="621"/>
        <v>1832300</v>
      </c>
      <c r="U4395">
        <v>0</v>
      </c>
      <c r="V4395">
        <f t="shared" si="619"/>
        <v>0</v>
      </c>
      <c r="W4395" t="str">
        <f t="shared" si="622"/>
        <v/>
      </c>
      <c r="X4395" t="str">
        <f t="shared" si="623"/>
        <v/>
      </c>
      <c r="Y4395" t="str">
        <f t="shared" si="620"/>
        <v/>
      </c>
      <c r="Z4395" s="9"/>
      <c r="AA4395" s="14">
        <f t="shared" si="624"/>
        <v>0.91200000000000003</v>
      </c>
      <c r="AB4395" s="14">
        <f t="shared" si="625"/>
        <v>3.7999999999999999E-2</v>
      </c>
    </row>
    <row r="4396" spans="1:28" x14ac:dyDescent="0.25">
      <c r="A4396" s="10">
        <f t="shared" si="627"/>
        <v>45474</v>
      </c>
      <c r="B4396" s="11">
        <v>183</v>
      </c>
      <c r="C4396" s="11">
        <v>2400</v>
      </c>
      <c r="D4396" s="12">
        <v>692</v>
      </c>
      <c r="E4396" s="9">
        <v>63.61</v>
      </c>
      <c r="F4396" s="9">
        <f t="shared" si="626"/>
        <v>0</v>
      </c>
      <c r="G4396" s="9">
        <v>0</v>
      </c>
      <c r="H4396" s="9">
        <v>2.0099999999999998</v>
      </c>
      <c r="I4396" s="9"/>
      <c r="J4396" s="9">
        <v>5.1280000000000001</v>
      </c>
      <c r="K4396" s="9">
        <v>96.2</v>
      </c>
      <c r="L4396" s="9">
        <v>0.23419999999999999</v>
      </c>
      <c r="M4396" s="9">
        <v>0.29010000000000002</v>
      </c>
      <c r="N4396" s="9">
        <v>0</v>
      </c>
      <c r="O4396" s="9">
        <v>0.6</v>
      </c>
      <c r="P4396" s="9"/>
      <c r="Q4396" s="9"/>
      <c r="R4396" s="9"/>
      <c r="T4396">
        <f t="shared" si="621"/>
        <v>1832400</v>
      </c>
      <c r="U4396">
        <v>0</v>
      </c>
      <c r="V4396">
        <f t="shared" si="619"/>
        <v>0</v>
      </c>
      <c r="W4396">
        <f t="shared" si="622"/>
        <v>0.23400000000000001</v>
      </c>
      <c r="X4396">
        <f t="shared" si="623"/>
        <v>0.28999999999999998</v>
      </c>
      <c r="Y4396">
        <f t="shared" si="620"/>
        <v>0</v>
      </c>
      <c r="Z4396" s="9"/>
      <c r="AA4396" s="14">
        <f t="shared" si="624"/>
        <v>0.84599999999999997</v>
      </c>
      <c r="AB4396" s="14">
        <f t="shared" si="625"/>
        <v>3.3000000000000002E-2</v>
      </c>
    </row>
    <row r="4397" spans="1:28" x14ac:dyDescent="0.25">
      <c r="A4397" s="10">
        <f t="shared" si="627"/>
        <v>45475</v>
      </c>
      <c r="B4397" s="11">
        <v>184</v>
      </c>
      <c r="C4397" s="11">
        <v>100</v>
      </c>
      <c r="D4397" s="12">
        <v>692.04166666666697</v>
      </c>
      <c r="E4397" s="9">
        <v>63.84</v>
      </c>
      <c r="F4397" s="9">
        <f t="shared" si="626"/>
        <v>0</v>
      </c>
      <c r="G4397" s="9">
        <v>0</v>
      </c>
      <c r="H4397" s="9">
        <v>2.52</v>
      </c>
      <c r="I4397" s="9"/>
      <c r="J4397" s="9">
        <v>5.9749999999999996</v>
      </c>
      <c r="K4397" s="9">
        <v>96.3</v>
      </c>
      <c r="L4397" s="9">
        <v>0.2334</v>
      </c>
      <c r="M4397" s="9">
        <v>0.29010000000000002</v>
      </c>
      <c r="N4397" s="9">
        <v>0</v>
      </c>
      <c r="O4397" s="9">
        <v>0.6</v>
      </c>
      <c r="P4397" s="9"/>
      <c r="Q4397" s="9"/>
      <c r="R4397" s="9"/>
      <c r="T4397">
        <f t="shared" si="621"/>
        <v>1840100</v>
      </c>
      <c r="U4397">
        <v>0</v>
      </c>
      <c r="V4397">
        <f t="shared" si="619"/>
        <v>0</v>
      </c>
      <c r="W4397" t="str">
        <f t="shared" si="622"/>
        <v/>
      </c>
      <c r="X4397" t="str">
        <f t="shared" si="623"/>
        <v/>
      </c>
      <c r="Y4397" t="str">
        <f t="shared" si="620"/>
        <v/>
      </c>
      <c r="Z4397" s="9"/>
      <c r="AA4397" s="14">
        <f t="shared" si="624"/>
        <v>0.89900000000000002</v>
      </c>
      <c r="AB4397" s="14">
        <f t="shared" si="625"/>
        <v>3.5000000000000003E-2</v>
      </c>
    </row>
    <row r="4398" spans="1:28" x14ac:dyDescent="0.25">
      <c r="A4398" s="10">
        <f t="shared" si="627"/>
        <v>45475</v>
      </c>
      <c r="B4398" s="11">
        <v>184</v>
      </c>
      <c r="C4398" s="11">
        <v>200</v>
      </c>
      <c r="D4398" s="12">
        <v>692.08333333333303</v>
      </c>
      <c r="E4398" s="9">
        <v>63.96</v>
      </c>
      <c r="F4398" s="9">
        <f t="shared" si="626"/>
        <v>0</v>
      </c>
      <c r="G4398" s="9">
        <v>0.5</v>
      </c>
      <c r="H4398" s="9">
        <v>2.52</v>
      </c>
      <c r="I4398" s="9"/>
      <c r="J4398" s="9">
        <v>6.1020000000000003</v>
      </c>
      <c r="K4398" s="9">
        <v>95.3</v>
      </c>
      <c r="L4398" s="9">
        <v>0.2334</v>
      </c>
      <c r="M4398" s="9">
        <v>0.29010000000000002</v>
      </c>
      <c r="N4398" s="9">
        <v>0</v>
      </c>
      <c r="O4398" s="9">
        <v>0.6</v>
      </c>
      <c r="P4398" s="9"/>
      <c r="Q4398" s="9"/>
      <c r="R4398" s="9"/>
      <c r="T4398">
        <f t="shared" si="621"/>
        <v>1840200</v>
      </c>
      <c r="U4398">
        <v>0</v>
      </c>
      <c r="V4398">
        <f t="shared" si="619"/>
        <v>0</v>
      </c>
      <c r="W4398" t="str">
        <f t="shared" si="622"/>
        <v/>
      </c>
      <c r="X4398" t="str">
        <f t="shared" si="623"/>
        <v/>
      </c>
      <c r="Y4398" t="str">
        <f t="shared" si="620"/>
        <v/>
      </c>
      <c r="Z4398" s="9"/>
      <c r="AA4398" s="14">
        <f t="shared" si="624"/>
        <v>0.89700000000000002</v>
      </c>
      <c r="AB4398" s="14">
        <f t="shared" si="625"/>
        <v>4.3999999999999997E-2</v>
      </c>
    </row>
    <row r="4399" spans="1:28" x14ac:dyDescent="0.25">
      <c r="A4399" s="10">
        <f t="shared" si="627"/>
        <v>45475</v>
      </c>
      <c r="B4399" s="11">
        <v>184</v>
      </c>
      <c r="C4399" s="11">
        <v>300</v>
      </c>
      <c r="D4399" s="12">
        <v>692.125</v>
      </c>
      <c r="E4399" s="9">
        <v>63.84</v>
      </c>
      <c r="F4399" s="9">
        <f t="shared" si="626"/>
        <v>0</v>
      </c>
      <c r="G4399" s="9">
        <v>0.5</v>
      </c>
      <c r="H4399" s="9">
        <v>3.02</v>
      </c>
      <c r="I4399" s="9"/>
      <c r="J4399" s="9">
        <v>5.9489999999999998</v>
      </c>
      <c r="K4399" s="9">
        <v>94.7</v>
      </c>
      <c r="L4399" s="9">
        <v>0.2334</v>
      </c>
      <c r="M4399" s="9">
        <v>0.29010000000000002</v>
      </c>
      <c r="N4399" s="9">
        <v>0</v>
      </c>
      <c r="O4399" s="9">
        <v>0.6</v>
      </c>
      <c r="P4399" s="9"/>
      <c r="Q4399" s="9"/>
      <c r="R4399" s="9"/>
      <c r="T4399">
        <f t="shared" si="621"/>
        <v>1840300</v>
      </c>
      <c r="U4399">
        <v>0</v>
      </c>
      <c r="V4399">
        <f t="shared" si="619"/>
        <v>0</v>
      </c>
      <c r="W4399" t="str">
        <f t="shared" si="622"/>
        <v/>
      </c>
      <c r="X4399" t="str">
        <f t="shared" si="623"/>
        <v/>
      </c>
      <c r="Y4399" t="str">
        <f t="shared" si="620"/>
        <v/>
      </c>
      <c r="Z4399" s="9"/>
      <c r="AA4399" s="14">
        <f t="shared" si="624"/>
        <v>0.88200000000000001</v>
      </c>
      <c r="AB4399" s="14">
        <f t="shared" si="625"/>
        <v>4.9000000000000002E-2</v>
      </c>
    </row>
    <row r="4400" spans="1:28" x14ac:dyDescent="0.25">
      <c r="A4400" s="10">
        <f t="shared" si="627"/>
        <v>45475</v>
      </c>
      <c r="B4400" s="11">
        <v>184</v>
      </c>
      <c r="C4400" s="11">
        <v>400</v>
      </c>
      <c r="D4400" s="12">
        <v>692.16666666666697</v>
      </c>
      <c r="E4400" s="9">
        <v>63.96</v>
      </c>
      <c r="F4400" s="9">
        <f t="shared" si="626"/>
        <v>0</v>
      </c>
      <c r="G4400" s="9">
        <v>0</v>
      </c>
      <c r="H4400" s="9">
        <v>2.52</v>
      </c>
      <c r="I4400" s="9"/>
      <c r="J4400" s="9">
        <v>5.5650000000000004</v>
      </c>
      <c r="K4400" s="9">
        <v>95.7</v>
      </c>
      <c r="L4400" s="9">
        <v>0.2334</v>
      </c>
      <c r="M4400" s="9">
        <v>0.29010000000000002</v>
      </c>
      <c r="N4400" s="9">
        <v>0</v>
      </c>
      <c r="O4400" s="9">
        <v>0.6</v>
      </c>
      <c r="P4400" s="9"/>
      <c r="Q4400" s="9"/>
      <c r="R4400" s="9"/>
      <c r="T4400">
        <f t="shared" si="621"/>
        <v>1840400</v>
      </c>
      <c r="U4400">
        <v>0</v>
      </c>
      <c r="V4400">
        <f t="shared" si="619"/>
        <v>0</v>
      </c>
      <c r="W4400" t="str">
        <f t="shared" si="622"/>
        <v/>
      </c>
      <c r="X4400" t="str">
        <f t="shared" si="623"/>
        <v/>
      </c>
      <c r="Y4400" t="str">
        <f t="shared" si="620"/>
        <v/>
      </c>
      <c r="Z4400" s="9"/>
      <c r="AA4400" s="14">
        <f t="shared" si="624"/>
        <v>0.86799999999999999</v>
      </c>
      <c r="AB4400" s="14">
        <f t="shared" si="625"/>
        <v>3.9E-2</v>
      </c>
    </row>
    <row r="4401" spans="1:28" x14ac:dyDescent="0.25">
      <c r="A4401" s="10">
        <f t="shared" si="627"/>
        <v>45475</v>
      </c>
      <c r="B4401" s="11">
        <v>184</v>
      </c>
      <c r="C4401" s="11">
        <v>500</v>
      </c>
      <c r="D4401" s="12">
        <v>692.20833333333303</v>
      </c>
      <c r="E4401" s="9">
        <v>63.84</v>
      </c>
      <c r="F4401" s="9">
        <f t="shared" si="626"/>
        <v>0</v>
      </c>
      <c r="G4401" s="9">
        <v>0</v>
      </c>
      <c r="H4401" s="9">
        <v>2.0099999999999998</v>
      </c>
      <c r="I4401" s="9"/>
      <c r="J4401" s="9">
        <v>5.5389999999999997</v>
      </c>
      <c r="K4401" s="9">
        <v>95.9</v>
      </c>
      <c r="L4401" s="9">
        <v>0.2334</v>
      </c>
      <c r="M4401" s="9">
        <v>0.28939999999999999</v>
      </c>
      <c r="N4401" s="9">
        <v>0</v>
      </c>
      <c r="O4401" s="9">
        <v>18.100000000000001</v>
      </c>
      <c r="P4401" s="9"/>
      <c r="Q4401" s="9"/>
      <c r="R4401" s="9"/>
      <c r="T4401">
        <f t="shared" si="621"/>
        <v>1840500</v>
      </c>
      <c r="U4401">
        <v>23</v>
      </c>
      <c r="V4401">
        <f t="shared" si="619"/>
        <v>18.100000000000001</v>
      </c>
      <c r="W4401" t="str">
        <f t="shared" si="622"/>
        <v/>
      </c>
      <c r="X4401" t="str">
        <f t="shared" si="623"/>
        <v/>
      </c>
      <c r="Y4401" t="str">
        <f t="shared" si="620"/>
        <v/>
      </c>
      <c r="Z4401" s="9"/>
      <c r="AA4401" s="14">
        <f t="shared" si="624"/>
        <v>0.86799999999999999</v>
      </c>
      <c r="AB4401" s="14">
        <f t="shared" si="625"/>
        <v>3.6999999999999998E-2</v>
      </c>
    </row>
    <row r="4402" spans="1:28" x14ac:dyDescent="0.25">
      <c r="A4402" s="10">
        <f t="shared" si="627"/>
        <v>45475</v>
      </c>
      <c r="B4402" s="11">
        <v>184</v>
      </c>
      <c r="C4402" s="11">
        <v>600</v>
      </c>
      <c r="D4402" s="12">
        <v>692.25</v>
      </c>
      <c r="E4402" s="9">
        <v>64.08</v>
      </c>
      <c r="F4402" s="9">
        <f t="shared" si="626"/>
        <v>7.9999999999998295E-2</v>
      </c>
      <c r="G4402" s="9">
        <v>0</v>
      </c>
      <c r="H4402" s="9">
        <v>1.51</v>
      </c>
      <c r="I4402" s="9"/>
      <c r="J4402" s="9">
        <v>6.7119999999999997</v>
      </c>
      <c r="K4402" s="9">
        <v>96.4</v>
      </c>
      <c r="L4402" s="9">
        <v>0.2334</v>
      </c>
      <c r="M4402" s="9">
        <v>0.28939999999999999</v>
      </c>
      <c r="N4402" s="9">
        <v>0</v>
      </c>
      <c r="O4402" s="9">
        <v>80.599999999999994</v>
      </c>
      <c r="P4402" s="9"/>
      <c r="Q4402" s="9"/>
      <c r="R4402" s="9"/>
      <c r="T4402">
        <f t="shared" si="621"/>
        <v>1840600</v>
      </c>
      <c r="U4402">
        <v>153.80000000000001</v>
      </c>
      <c r="V4402">
        <f t="shared" si="619"/>
        <v>80.599999999999994</v>
      </c>
      <c r="W4402" t="str">
        <f t="shared" si="622"/>
        <v/>
      </c>
      <c r="X4402" t="str">
        <f t="shared" si="623"/>
        <v/>
      </c>
      <c r="Y4402" t="str">
        <f t="shared" si="620"/>
        <v/>
      </c>
      <c r="Z4402" s="9"/>
      <c r="AA4402" s="14">
        <f t="shared" si="624"/>
        <v>0.94599999999999995</v>
      </c>
      <c r="AB4402" s="14">
        <f t="shared" si="625"/>
        <v>3.5000000000000003E-2</v>
      </c>
    </row>
    <row r="4403" spans="1:28" x14ac:dyDescent="0.25">
      <c r="A4403" s="10">
        <f t="shared" si="627"/>
        <v>45475</v>
      </c>
      <c r="B4403" s="11">
        <v>184</v>
      </c>
      <c r="C4403" s="11">
        <v>700</v>
      </c>
      <c r="D4403" s="12">
        <v>692.29166666666697</v>
      </c>
      <c r="E4403" s="9">
        <v>63.84</v>
      </c>
      <c r="F4403" s="9">
        <f t="shared" si="626"/>
        <v>0</v>
      </c>
      <c r="G4403" s="9">
        <v>0.5</v>
      </c>
      <c r="H4403" s="9">
        <v>4.03</v>
      </c>
      <c r="I4403" s="9"/>
      <c r="J4403" s="9">
        <v>8.1199999999999992</v>
      </c>
      <c r="K4403" s="9">
        <v>92.3</v>
      </c>
      <c r="L4403" s="9">
        <v>0.2334</v>
      </c>
      <c r="M4403" s="9">
        <v>0.29010000000000002</v>
      </c>
      <c r="N4403" s="9">
        <v>0</v>
      </c>
      <c r="O4403" s="9">
        <v>185.6</v>
      </c>
      <c r="P4403" s="9"/>
      <c r="Q4403" s="9"/>
      <c r="R4403" s="9"/>
      <c r="T4403">
        <f t="shared" si="621"/>
        <v>1840700</v>
      </c>
      <c r="U4403">
        <v>326.2</v>
      </c>
      <c r="V4403">
        <f t="shared" si="619"/>
        <v>185.6</v>
      </c>
      <c r="W4403" t="str">
        <f t="shared" si="622"/>
        <v/>
      </c>
      <c r="X4403" t="str">
        <f t="shared" si="623"/>
        <v/>
      </c>
      <c r="Y4403" t="str">
        <f t="shared" si="620"/>
        <v/>
      </c>
      <c r="Z4403" s="9"/>
      <c r="AA4403" s="14">
        <f t="shared" si="624"/>
        <v>0.998</v>
      </c>
      <c r="AB4403" s="14">
        <f t="shared" si="625"/>
        <v>8.3000000000000004E-2</v>
      </c>
    </row>
    <row r="4404" spans="1:28" x14ac:dyDescent="0.25">
      <c r="A4404" s="10">
        <f t="shared" si="627"/>
        <v>45475</v>
      </c>
      <c r="B4404" s="11">
        <v>184</v>
      </c>
      <c r="C4404" s="11">
        <v>800</v>
      </c>
      <c r="D4404" s="12">
        <v>692.33333333333303</v>
      </c>
      <c r="E4404" s="9">
        <v>63.73</v>
      </c>
      <c r="F4404" s="9">
        <f t="shared" si="626"/>
        <v>0</v>
      </c>
      <c r="G4404" s="9">
        <v>1.01</v>
      </c>
      <c r="H4404" s="9">
        <v>5.03</v>
      </c>
      <c r="I4404" s="9"/>
      <c r="J4404" s="9">
        <v>8.6430000000000007</v>
      </c>
      <c r="K4404" s="9">
        <v>86.6</v>
      </c>
      <c r="L4404" s="9">
        <v>0.23419999999999999</v>
      </c>
      <c r="M4404" s="9">
        <v>0.28939999999999999</v>
      </c>
      <c r="N4404" s="9">
        <v>0</v>
      </c>
      <c r="O4404" s="9">
        <v>299.39999999999998</v>
      </c>
      <c r="P4404" s="9"/>
      <c r="Q4404" s="9"/>
      <c r="R4404" s="9"/>
      <c r="T4404">
        <f t="shared" si="621"/>
        <v>1840800</v>
      </c>
      <c r="U4404">
        <v>505</v>
      </c>
      <c r="V4404">
        <f t="shared" si="619"/>
        <v>299.39999999999998</v>
      </c>
      <c r="W4404" t="str">
        <f t="shared" si="622"/>
        <v/>
      </c>
      <c r="X4404" t="str">
        <f t="shared" si="623"/>
        <v/>
      </c>
      <c r="Y4404" t="str">
        <f t="shared" si="620"/>
        <v/>
      </c>
      <c r="Z4404" s="9"/>
      <c r="AA4404" s="14">
        <f t="shared" si="624"/>
        <v>0.97</v>
      </c>
      <c r="AB4404" s="14">
        <f t="shared" si="625"/>
        <v>0.15</v>
      </c>
    </row>
    <row r="4405" spans="1:28" x14ac:dyDescent="0.25">
      <c r="A4405" s="10">
        <f t="shared" si="627"/>
        <v>45475</v>
      </c>
      <c r="B4405" s="11">
        <v>184</v>
      </c>
      <c r="C4405" s="11">
        <v>900</v>
      </c>
      <c r="D4405" s="12">
        <v>692.375</v>
      </c>
      <c r="E4405" s="9">
        <v>64.78</v>
      </c>
      <c r="F4405" s="9">
        <f t="shared" si="626"/>
        <v>0.78000000000000114</v>
      </c>
      <c r="G4405" s="9">
        <v>1.01</v>
      </c>
      <c r="H4405" s="9">
        <v>4.53</v>
      </c>
      <c r="I4405" s="9"/>
      <c r="J4405" s="9">
        <v>9.9770000000000003</v>
      </c>
      <c r="K4405" s="9">
        <v>87.2</v>
      </c>
      <c r="L4405" s="9">
        <v>0.23419999999999999</v>
      </c>
      <c r="M4405" s="9">
        <v>0.28939999999999999</v>
      </c>
      <c r="N4405" s="9">
        <v>0</v>
      </c>
      <c r="O4405" s="9">
        <v>321.89999999999998</v>
      </c>
      <c r="P4405" s="9"/>
      <c r="Q4405" s="9"/>
      <c r="R4405" s="9"/>
      <c r="T4405">
        <f t="shared" si="621"/>
        <v>1840900</v>
      </c>
      <c r="U4405">
        <v>672.2</v>
      </c>
      <c r="V4405">
        <f t="shared" si="619"/>
        <v>321.89999999999998</v>
      </c>
      <c r="W4405" t="str">
        <f t="shared" si="622"/>
        <v/>
      </c>
      <c r="X4405" t="str">
        <f t="shared" si="623"/>
        <v/>
      </c>
      <c r="Y4405" t="str">
        <f t="shared" si="620"/>
        <v/>
      </c>
      <c r="Z4405" s="9"/>
      <c r="AA4405" s="14">
        <f t="shared" si="624"/>
        <v>1.069</v>
      </c>
      <c r="AB4405" s="14">
        <f t="shared" si="625"/>
        <v>0.157</v>
      </c>
    </row>
    <row r="4406" spans="1:28" x14ac:dyDescent="0.25">
      <c r="A4406" s="10">
        <f t="shared" si="627"/>
        <v>45475</v>
      </c>
      <c r="B4406" s="11">
        <v>184</v>
      </c>
      <c r="C4406" s="11">
        <v>1000</v>
      </c>
      <c r="D4406" s="12">
        <v>692.41666666666697</v>
      </c>
      <c r="E4406" s="9">
        <v>63.14</v>
      </c>
      <c r="F4406" s="9">
        <f t="shared" si="626"/>
        <v>0</v>
      </c>
      <c r="G4406" s="9">
        <v>1.51</v>
      </c>
      <c r="H4406" s="9">
        <v>5.54</v>
      </c>
      <c r="I4406" s="9"/>
      <c r="J4406" s="9">
        <v>11.029</v>
      </c>
      <c r="K4406" s="9">
        <v>82.6</v>
      </c>
      <c r="L4406" s="9">
        <v>0.23419999999999999</v>
      </c>
      <c r="M4406" s="9">
        <v>0.28939999999999999</v>
      </c>
      <c r="N4406" s="9">
        <v>0</v>
      </c>
      <c r="O4406" s="9">
        <v>670.6</v>
      </c>
      <c r="P4406" s="9"/>
      <c r="Q4406" s="9"/>
      <c r="R4406" s="9"/>
      <c r="T4406">
        <f t="shared" si="621"/>
        <v>1841000</v>
      </c>
      <c r="U4406">
        <v>813.3</v>
      </c>
      <c r="V4406">
        <f t="shared" si="619"/>
        <v>670.6</v>
      </c>
      <c r="W4406" t="str">
        <f t="shared" si="622"/>
        <v/>
      </c>
      <c r="X4406" t="str">
        <f t="shared" si="623"/>
        <v/>
      </c>
      <c r="Y4406" t="str">
        <f t="shared" si="620"/>
        <v/>
      </c>
      <c r="Z4406" s="9"/>
      <c r="AA4406" s="14">
        <f t="shared" si="624"/>
        <v>1.0860000000000001</v>
      </c>
      <c r="AB4406" s="14">
        <f t="shared" si="625"/>
        <v>0.22900000000000001</v>
      </c>
    </row>
    <row r="4407" spans="1:28" x14ac:dyDescent="0.25">
      <c r="A4407" s="10">
        <f t="shared" si="627"/>
        <v>45475</v>
      </c>
      <c r="B4407" s="11">
        <v>184</v>
      </c>
      <c r="C4407" s="11">
        <v>1100</v>
      </c>
      <c r="D4407" s="12">
        <v>692.45833333333303</v>
      </c>
      <c r="E4407" s="9">
        <v>63.37</v>
      </c>
      <c r="F4407" s="9">
        <f t="shared" si="626"/>
        <v>0</v>
      </c>
      <c r="G4407" s="9">
        <v>1.01</v>
      </c>
      <c r="H4407" s="9">
        <v>5.54</v>
      </c>
      <c r="I4407" s="9"/>
      <c r="J4407" s="9">
        <v>11.734</v>
      </c>
      <c r="K4407" s="9">
        <v>78.400000000000006</v>
      </c>
      <c r="L4407" s="9">
        <v>0.2349</v>
      </c>
      <c r="M4407" s="9">
        <v>0.28939999999999999</v>
      </c>
      <c r="N4407" s="9">
        <v>0</v>
      </c>
      <c r="O4407" s="9">
        <v>770.6</v>
      </c>
      <c r="P4407" s="9"/>
      <c r="Q4407" s="9"/>
      <c r="R4407" s="9"/>
      <c r="T4407">
        <f t="shared" si="621"/>
        <v>1841100</v>
      </c>
      <c r="U4407">
        <v>917.5</v>
      </c>
      <c r="V4407">
        <f t="shared" si="619"/>
        <v>770.6</v>
      </c>
      <c r="W4407" t="str">
        <f t="shared" si="622"/>
        <v/>
      </c>
      <c r="X4407" t="str">
        <f t="shared" si="623"/>
        <v/>
      </c>
      <c r="Y4407" t="str">
        <f t="shared" si="620"/>
        <v/>
      </c>
      <c r="Z4407" s="9"/>
      <c r="AA4407" s="14">
        <f t="shared" si="624"/>
        <v>1.08</v>
      </c>
      <c r="AB4407" s="14">
        <f t="shared" si="625"/>
        <v>0.29799999999999999</v>
      </c>
    </row>
    <row r="4408" spans="1:28" x14ac:dyDescent="0.25">
      <c r="A4408" s="10">
        <f t="shared" si="627"/>
        <v>45475</v>
      </c>
      <c r="B4408" s="11">
        <v>184</v>
      </c>
      <c r="C4408" s="11">
        <v>1200</v>
      </c>
      <c r="D4408" s="12">
        <v>692.5</v>
      </c>
      <c r="E4408" s="9">
        <v>63.02</v>
      </c>
      <c r="F4408" s="9">
        <f t="shared" si="626"/>
        <v>0</v>
      </c>
      <c r="G4408" s="9">
        <v>1.51</v>
      </c>
      <c r="H4408" s="9">
        <v>5.54</v>
      </c>
      <c r="I4408" s="9"/>
      <c r="J4408" s="9">
        <v>12.750999999999999</v>
      </c>
      <c r="K4408" s="9">
        <v>75.099999999999994</v>
      </c>
      <c r="L4408" s="9">
        <v>0.2356</v>
      </c>
      <c r="M4408" s="9">
        <v>0.28939999999999999</v>
      </c>
      <c r="N4408" s="9">
        <v>0</v>
      </c>
      <c r="O4408" s="9">
        <v>750.6</v>
      </c>
      <c r="P4408" s="9"/>
      <c r="Q4408" s="9"/>
      <c r="R4408" s="9"/>
      <c r="T4408">
        <f t="shared" si="621"/>
        <v>1841200</v>
      </c>
      <c r="U4408">
        <v>977.2</v>
      </c>
      <c r="V4408">
        <f t="shared" si="619"/>
        <v>750.6</v>
      </c>
      <c r="W4408" t="str">
        <f t="shared" si="622"/>
        <v/>
      </c>
      <c r="X4408" t="str">
        <f t="shared" si="623"/>
        <v/>
      </c>
      <c r="Y4408" t="str">
        <f t="shared" si="620"/>
        <v/>
      </c>
      <c r="Z4408" s="9"/>
      <c r="AA4408" s="14">
        <f t="shared" si="624"/>
        <v>1.1060000000000001</v>
      </c>
      <c r="AB4408" s="14">
        <f t="shared" si="625"/>
        <v>0.36699999999999999</v>
      </c>
    </row>
    <row r="4409" spans="1:28" x14ac:dyDescent="0.25">
      <c r="A4409" s="10">
        <f t="shared" si="627"/>
        <v>45475</v>
      </c>
      <c r="B4409" s="11">
        <v>184</v>
      </c>
      <c r="C4409" s="11">
        <v>1300</v>
      </c>
      <c r="D4409" s="12">
        <v>692.54166666666697</v>
      </c>
      <c r="E4409" s="9">
        <v>64.19</v>
      </c>
      <c r="F4409" s="9">
        <f t="shared" si="626"/>
        <v>0.18999999999999773</v>
      </c>
      <c r="G4409" s="9">
        <v>1.51</v>
      </c>
      <c r="H4409" s="9">
        <v>5.54</v>
      </c>
      <c r="I4409" s="9"/>
      <c r="J4409" s="9">
        <v>11.686</v>
      </c>
      <c r="K4409" s="9">
        <v>70.5</v>
      </c>
      <c r="L4409" s="9">
        <v>0.23710000000000001</v>
      </c>
      <c r="M4409" s="9">
        <v>0.28860000000000002</v>
      </c>
      <c r="N4409" s="9">
        <v>0</v>
      </c>
      <c r="O4409" s="9">
        <v>694.4</v>
      </c>
      <c r="P4409" s="9"/>
      <c r="Q4409" s="9"/>
      <c r="R4409" s="9"/>
      <c r="T4409">
        <f t="shared" si="621"/>
        <v>1841300</v>
      </c>
      <c r="U4409">
        <v>987.2</v>
      </c>
      <c r="V4409">
        <f t="shared" si="619"/>
        <v>694.4</v>
      </c>
      <c r="W4409" t="str">
        <f t="shared" si="622"/>
        <v/>
      </c>
      <c r="X4409" t="str">
        <f t="shared" si="623"/>
        <v/>
      </c>
      <c r="Y4409" t="str">
        <f t="shared" si="620"/>
        <v/>
      </c>
      <c r="Z4409" s="9"/>
      <c r="AA4409" s="14">
        <f t="shared" si="624"/>
        <v>0.96799999999999997</v>
      </c>
      <c r="AB4409" s="14">
        <f t="shared" si="625"/>
        <v>0.40500000000000003</v>
      </c>
    </row>
    <row r="4410" spans="1:28" x14ac:dyDescent="0.25">
      <c r="A4410" s="10">
        <f t="shared" si="627"/>
        <v>45475</v>
      </c>
      <c r="B4410" s="11">
        <v>184</v>
      </c>
      <c r="C4410" s="11">
        <v>1400</v>
      </c>
      <c r="D4410" s="12">
        <v>692.58333333333303</v>
      </c>
      <c r="E4410" s="9">
        <v>63.84</v>
      </c>
      <c r="F4410" s="9">
        <f t="shared" si="626"/>
        <v>0</v>
      </c>
      <c r="G4410" s="9">
        <v>1.51</v>
      </c>
      <c r="H4410" s="9">
        <v>5.03</v>
      </c>
      <c r="I4410" s="9"/>
      <c r="J4410" s="9">
        <v>13.281000000000001</v>
      </c>
      <c r="K4410" s="9">
        <v>67</v>
      </c>
      <c r="L4410" s="9">
        <v>0.23710000000000001</v>
      </c>
      <c r="M4410" s="9">
        <v>0.28860000000000002</v>
      </c>
      <c r="N4410" s="9">
        <v>0</v>
      </c>
      <c r="O4410" s="9">
        <v>504.4</v>
      </c>
      <c r="P4410" s="9"/>
      <c r="Q4410" s="9"/>
      <c r="R4410" s="9"/>
      <c r="T4410">
        <f t="shared" si="621"/>
        <v>1841400</v>
      </c>
      <c r="U4410">
        <v>947.3</v>
      </c>
      <c r="V4410">
        <f t="shared" si="619"/>
        <v>504.4</v>
      </c>
      <c r="W4410" t="str">
        <f t="shared" si="622"/>
        <v/>
      </c>
      <c r="X4410" t="str">
        <f t="shared" si="623"/>
        <v/>
      </c>
      <c r="Y4410" t="str">
        <f t="shared" si="620"/>
        <v/>
      </c>
      <c r="Z4410" s="9"/>
      <c r="AA4410" s="14">
        <f t="shared" si="624"/>
        <v>1.022</v>
      </c>
      <c r="AB4410" s="14">
        <f t="shared" si="625"/>
        <v>0.503</v>
      </c>
    </row>
    <row r="4411" spans="1:28" x14ac:dyDescent="0.25">
      <c r="A4411" s="10">
        <f t="shared" si="627"/>
        <v>45475</v>
      </c>
      <c r="B4411" s="11">
        <v>184</v>
      </c>
      <c r="C4411" s="11">
        <v>1500</v>
      </c>
      <c r="D4411" s="12">
        <v>692.625</v>
      </c>
      <c r="E4411" s="9">
        <v>63.61</v>
      </c>
      <c r="F4411" s="9">
        <f t="shared" si="626"/>
        <v>0</v>
      </c>
      <c r="G4411" s="9">
        <v>1.01</v>
      </c>
      <c r="H4411" s="9">
        <v>4.53</v>
      </c>
      <c r="I4411" s="9"/>
      <c r="J4411" s="9">
        <v>12.000999999999999</v>
      </c>
      <c r="K4411" s="9">
        <v>67</v>
      </c>
      <c r="L4411" s="9">
        <v>0.23780000000000001</v>
      </c>
      <c r="M4411" s="9">
        <v>0.28789999999999999</v>
      </c>
      <c r="N4411" s="9">
        <v>0</v>
      </c>
      <c r="O4411" s="9">
        <v>340.6</v>
      </c>
      <c r="P4411" s="9"/>
      <c r="Q4411" s="9"/>
      <c r="R4411" s="9"/>
      <c r="T4411">
        <f t="shared" si="621"/>
        <v>1841500</v>
      </c>
      <c r="U4411">
        <v>860.3</v>
      </c>
      <c r="V4411">
        <f t="shared" si="619"/>
        <v>340.6</v>
      </c>
      <c r="W4411" t="str">
        <f t="shared" si="622"/>
        <v/>
      </c>
      <c r="X4411" t="str">
        <f t="shared" si="623"/>
        <v/>
      </c>
      <c r="Y4411" t="str">
        <f t="shared" si="620"/>
        <v/>
      </c>
      <c r="Z4411" s="9"/>
      <c r="AA4411" s="14">
        <f t="shared" si="624"/>
        <v>0.93899999999999995</v>
      </c>
      <c r="AB4411" s="14">
        <f t="shared" si="625"/>
        <v>0.46200000000000002</v>
      </c>
    </row>
    <row r="4412" spans="1:28" x14ac:dyDescent="0.25">
      <c r="A4412" s="10">
        <f t="shared" si="627"/>
        <v>45475</v>
      </c>
      <c r="B4412" s="11">
        <v>184</v>
      </c>
      <c r="C4412" s="11">
        <v>1600</v>
      </c>
      <c r="D4412" s="12">
        <v>692.66666666666697</v>
      </c>
      <c r="E4412" s="9">
        <v>64.540000000000006</v>
      </c>
      <c r="F4412" s="9">
        <f t="shared" si="626"/>
        <v>0.54000000000000625</v>
      </c>
      <c r="G4412" s="9">
        <v>1.01</v>
      </c>
      <c r="H4412" s="9">
        <v>5.03</v>
      </c>
      <c r="I4412" s="9"/>
      <c r="J4412" s="9">
        <v>13.618</v>
      </c>
      <c r="K4412" s="9">
        <v>74.400000000000006</v>
      </c>
      <c r="L4412" s="9">
        <v>0.23780000000000001</v>
      </c>
      <c r="M4412" s="9">
        <v>0.28720000000000001</v>
      </c>
      <c r="N4412" s="9">
        <v>0</v>
      </c>
      <c r="O4412" s="9">
        <v>263.10000000000002</v>
      </c>
      <c r="P4412" s="9"/>
      <c r="Q4412" s="9"/>
      <c r="R4412" s="9"/>
      <c r="T4412">
        <f t="shared" si="621"/>
        <v>1841600</v>
      </c>
      <c r="U4412">
        <v>732.8</v>
      </c>
      <c r="V4412">
        <f t="shared" si="619"/>
        <v>263.10000000000002</v>
      </c>
      <c r="W4412" t="str">
        <f t="shared" si="622"/>
        <v/>
      </c>
      <c r="X4412" t="str">
        <f t="shared" si="623"/>
        <v/>
      </c>
      <c r="Y4412" t="str">
        <f t="shared" si="620"/>
        <v/>
      </c>
      <c r="Z4412" s="9"/>
      <c r="AA4412" s="14">
        <f t="shared" si="624"/>
        <v>1.1599999999999999</v>
      </c>
      <c r="AB4412" s="14">
        <f t="shared" si="625"/>
        <v>0.39900000000000002</v>
      </c>
    </row>
    <row r="4413" spans="1:28" x14ac:dyDescent="0.25">
      <c r="A4413" s="10">
        <f t="shared" si="627"/>
        <v>45475</v>
      </c>
      <c r="B4413" s="11">
        <v>184</v>
      </c>
      <c r="C4413" s="11">
        <v>1700</v>
      </c>
      <c r="D4413" s="12">
        <v>692.70833333333303</v>
      </c>
      <c r="E4413" s="9">
        <v>63.37</v>
      </c>
      <c r="F4413" s="9">
        <f t="shared" si="626"/>
        <v>0</v>
      </c>
      <c r="G4413" s="9">
        <v>1.51</v>
      </c>
      <c r="H4413" s="9">
        <v>4.53</v>
      </c>
      <c r="I4413" s="9"/>
      <c r="J4413" s="9">
        <v>11.662000000000001</v>
      </c>
      <c r="K4413" s="9">
        <v>67.400000000000006</v>
      </c>
      <c r="L4413" s="9">
        <v>0.23780000000000001</v>
      </c>
      <c r="M4413" s="9">
        <v>0.28720000000000001</v>
      </c>
      <c r="N4413" s="9">
        <v>0</v>
      </c>
      <c r="O4413" s="9">
        <v>453.1</v>
      </c>
      <c r="P4413" s="9"/>
      <c r="Q4413" s="9"/>
      <c r="R4413" s="9"/>
      <c r="T4413">
        <f t="shared" si="621"/>
        <v>1841700</v>
      </c>
      <c r="U4413">
        <v>574.5</v>
      </c>
      <c r="V4413">
        <f t="shared" ref="V4413:V4476" si="628">IF(O4413&lt;1,0,ROUND(O4413,1))</f>
        <v>453.1</v>
      </c>
      <c r="W4413" t="str">
        <f t="shared" si="622"/>
        <v/>
      </c>
      <c r="X4413" t="str">
        <f t="shared" si="623"/>
        <v/>
      </c>
      <c r="Y4413" t="str">
        <f t="shared" ref="Y4413:Y4476" si="629">IF(C4413=2400,ROUND(F4413/100,3),"")</f>
        <v/>
      </c>
      <c r="Z4413" s="9"/>
      <c r="AA4413" s="14">
        <f t="shared" si="624"/>
        <v>0.92400000000000004</v>
      </c>
      <c r="AB4413" s="14">
        <f t="shared" si="625"/>
        <v>0.44700000000000001</v>
      </c>
    </row>
    <row r="4414" spans="1:28" x14ac:dyDescent="0.25">
      <c r="A4414" s="10">
        <f t="shared" si="627"/>
        <v>45475</v>
      </c>
      <c r="B4414" s="11">
        <v>184</v>
      </c>
      <c r="C4414" s="11">
        <v>1800</v>
      </c>
      <c r="D4414" s="12">
        <v>692.75</v>
      </c>
      <c r="E4414" s="9">
        <v>63.61</v>
      </c>
      <c r="F4414" s="9">
        <f t="shared" si="626"/>
        <v>0</v>
      </c>
      <c r="G4414" s="9">
        <v>0.5</v>
      </c>
      <c r="H4414" s="9">
        <v>4.03</v>
      </c>
      <c r="I4414" s="9"/>
      <c r="J4414" s="9">
        <v>10.026</v>
      </c>
      <c r="K4414" s="9">
        <v>72.7</v>
      </c>
      <c r="L4414" s="9">
        <v>0.23780000000000001</v>
      </c>
      <c r="M4414" s="9">
        <v>0.28649999999999998</v>
      </c>
      <c r="N4414" s="9">
        <v>0</v>
      </c>
      <c r="O4414" s="9">
        <v>149.4</v>
      </c>
      <c r="P4414" s="9"/>
      <c r="Q4414" s="9"/>
      <c r="R4414" s="9"/>
      <c r="T4414">
        <f t="shared" si="621"/>
        <v>1841800</v>
      </c>
      <c r="U4414">
        <v>398.3</v>
      </c>
      <c r="V4414">
        <f t="shared" si="628"/>
        <v>149.4</v>
      </c>
      <c r="W4414" t="str">
        <f t="shared" si="622"/>
        <v/>
      </c>
      <c r="X4414" t="str">
        <f t="shared" si="623"/>
        <v/>
      </c>
      <c r="Y4414" t="str">
        <f t="shared" si="629"/>
        <v/>
      </c>
      <c r="Z4414" s="9"/>
      <c r="AA4414" s="14">
        <f t="shared" si="624"/>
        <v>0.89400000000000002</v>
      </c>
      <c r="AB4414" s="14">
        <f t="shared" si="625"/>
        <v>0.33600000000000002</v>
      </c>
    </row>
    <row r="4415" spans="1:28" x14ac:dyDescent="0.25">
      <c r="A4415" s="10">
        <f t="shared" si="627"/>
        <v>45475</v>
      </c>
      <c r="B4415" s="11">
        <v>184</v>
      </c>
      <c r="C4415" s="11">
        <v>1900</v>
      </c>
      <c r="D4415" s="12">
        <v>692.79166666666697</v>
      </c>
      <c r="E4415" s="9">
        <v>63.37</v>
      </c>
      <c r="F4415" s="9">
        <f t="shared" si="626"/>
        <v>0</v>
      </c>
      <c r="G4415" s="9">
        <v>0</v>
      </c>
      <c r="H4415" s="9">
        <v>4.53</v>
      </c>
      <c r="I4415" s="9"/>
      <c r="J4415" s="9">
        <v>8.8409999999999993</v>
      </c>
      <c r="K4415" s="9">
        <v>81.8</v>
      </c>
      <c r="L4415" s="9">
        <v>0.23780000000000001</v>
      </c>
      <c r="M4415" s="9">
        <v>0.28649999999999998</v>
      </c>
      <c r="N4415" s="9">
        <v>0</v>
      </c>
      <c r="O4415" s="9">
        <v>98.1</v>
      </c>
      <c r="P4415" s="9"/>
      <c r="Q4415" s="9"/>
      <c r="R4415" s="9"/>
      <c r="T4415">
        <f t="shared" si="621"/>
        <v>1841900</v>
      </c>
      <c r="U4415">
        <v>220.5</v>
      </c>
      <c r="V4415">
        <f t="shared" si="628"/>
        <v>98.1</v>
      </c>
      <c r="W4415" t="str">
        <f t="shared" si="622"/>
        <v/>
      </c>
      <c r="X4415" t="str">
        <f t="shared" si="623"/>
        <v/>
      </c>
      <c r="Y4415" t="str">
        <f t="shared" si="629"/>
        <v/>
      </c>
      <c r="Z4415" s="9"/>
      <c r="AA4415" s="14">
        <f t="shared" si="624"/>
        <v>0.92900000000000005</v>
      </c>
      <c r="AB4415" s="14">
        <f t="shared" si="625"/>
        <v>0.20699999999999999</v>
      </c>
    </row>
    <row r="4416" spans="1:28" x14ac:dyDescent="0.25">
      <c r="A4416" s="10">
        <f t="shared" si="627"/>
        <v>45475</v>
      </c>
      <c r="B4416" s="11">
        <v>184</v>
      </c>
      <c r="C4416" s="11">
        <v>2000</v>
      </c>
      <c r="D4416" s="12">
        <v>692.83333333333303</v>
      </c>
      <c r="E4416" s="9">
        <v>63.84</v>
      </c>
      <c r="F4416" s="9">
        <f t="shared" si="626"/>
        <v>0</v>
      </c>
      <c r="G4416" s="9">
        <v>0.5</v>
      </c>
      <c r="H4416" s="9">
        <v>4.03</v>
      </c>
      <c r="I4416" s="9"/>
      <c r="J4416" s="9">
        <v>8.3190000000000008</v>
      </c>
      <c r="K4416" s="9">
        <v>82.4</v>
      </c>
      <c r="L4416" s="9">
        <v>0.23780000000000001</v>
      </c>
      <c r="M4416" s="9">
        <v>0.28649999999999998</v>
      </c>
      <c r="N4416" s="9">
        <v>0</v>
      </c>
      <c r="O4416" s="9">
        <v>6.9</v>
      </c>
      <c r="P4416" s="9"/>
      <c r="Q4416" s="9"/>
      <c r="R4416" s="9"/>
      <c r="T4416">
        <f t="shared" si="621"/>
        <v>1842000</v>
      </c>
      <c r="U4416">
        <v>65.5</v>
      </c>
      <c r="V4416">
        <f t="shared" si="628"/>
        <v>6.9</v>
      </c>
      <c r="W4416" t="str">
        <f t="shared" si="622"/>
        <v/>
      </c>
      <c r="X4416" t="str">
        <f t="shared" si="623"/>
        <v/>
      </c>
      <c r="Y4416" t="str">
        <f t="shared" si="629"/>
        <v/>
      </c>
      <c r="Z4416" s="9"/>
      <c r="AA4416" s="14">
        <f t="shared" si="624"/>
        <v>0.90300000000000002</v>
      </c>
      <c r="AB4416" s="14">
        <f t="shared" si="625"/>
        <v>0.193</v>
      </c>
    </row>
    <row r="4417" spans="1:28" x14ac:dyDescent="0.25">
      <c r="A4417" s="10">
        <f t="shared" si="627"/>
        <v>45475</v>
      </c>
      <c r="B4417" s="11">
        <v>184</v>
      </c>
      <c r="C4417" s="11">
        <v>2100</v>
      </c>
      <c r="D4417" s="12">
        <v>692.875</v>
      </c>
      <c r="E4417" s="9">
        <v>63.96</v>
      </c>
      <c r="F4417" s="9">
        <f t="shared" si="626"/>
        <v>0</v>
      </c>
      <c r="G4417" s="9">
        <v>1.01</v>
      </c>
      <c r="H4417" s="9">
        <v>7.05</v>
      </c>
      <c r="I4417" s="9"/>
      <c r="J4417" s="9">
        <v>5.7190000000000003</v>
      </c>
      <c r="K4417" s="9">
        <v>91.7</v>
      </c>
      <c r="L4417" s="9">
        <v>0.23130000000000001</v>
      </c>
      <c r="M4417" s="9">
        <v>0.28360000000000002</v>
      </c>
      <c r="N4417" s="9">
        <v>2.2000000000000002</v>
      </c>
      <c r="O4417" s="9">
        <v>0.6</v>
      </c>
      <c r="P4417" s="9"/>
      <c r="Q4417" s="9"/>
      <c r="R4417" s="9"/>
      <c r="T4417">
        <f t="shared" si="621"/>
        <v>1842100</v>
      </c>
      <c r="U4417">
        <v>0.7</v>
      </c>
      <c r="V4417">
        <f t="shared" si="628"/>
        <v>0</v>
      </c>
      <c r="W4417" t="str">
        <f t="shared" si="622"/>
        <v/>
      </c>
      <c r="X4417" t="str">
        <f t="shared" si="623"/>
        <v/>
      </c>
      <c r="Y4417" t="str">
        <f t="shared" si="629"/>
        <v/>
      </c>
      <c r="Z4417" s="9"/>
      <c r="AA4417" s="14">
        <f t="shared" si="624"/>
        <v>0.84099999999999997</v>
      </c>
      <c r="AB4417" s="14">
        <f t="shared" si="625"/>
        <v>7.5999999999999998E-2</v>
      </c>
    </row>
    <row r="4418" spans="1:28" x14ac:dyDescent="0.25">
      <c r="A4418" s="10">
        <f t="shared" si="627"/>
        <v>45475</v>
      </c>
      <c r="B4418" s="11">
        <v>184</v>
      </c>
      <c r="C4418" s="11">
        <v>2200</v>
      </c>
      <c r="D4418" s="12">
        <v>692.91666666666697</v>
      </c>
      <c r="E4418" s="9">
        <v>63.84</v>
      </c>
      <c r="F4418" s="9">
        <f t="shared" si="626"/>
        <v>0</v>
      </c>
      <c r="G4418" s="9">
        <v>1.01</v>
      </c>
      <c r="H4418" s="9">
        <v>5.03</v>
      </c>
      <c r="I4418" s="9"/>
      <c r="J4418" s="9">
        <v>5.8209999999999997</v>
      </c>
      <c r="K4418" s="9">
        <v>92.7</v>
      </c>
      <c r="L4418" s="9">
        <v>0.23200000000000001</v>
      </c>
      <c r="M4418" s="9">
        <v>0.28499999999999998</v>
      </c>
      <c r="N4418" s="9">
        <v>0</v>
      </c>
      <c r="O4418" s="9">
        <v>0.6</v>
      </c>
      <c r="P4418" s="9"/>
      <c r="Q4418" s="9"/>
      <c r="R4418" s="9"/>
      <c r="T4418">
        <f t="shared" si="621"/>
        <v>1842200</v>
      </c>
      <c r="U4418">
        <v>0</v>
      </c>
      <c r="V4418">
        <f t="shared" si="628"/>
        <v>0</v>
      </c>
      <c r="W4418" t="str">
        <f t="shared" si="622"/>
        <v/>
      </c>
      <c r="X4418" t="str">
        <f t="shared" si="623"/>
        <v/>
      </c>
      <c r="Y4418" t="str">
        <f t="shared" si="629"/>
        <v/>
      </c>
      <c r="Z4418" s="9"/>
      <c r="AA4418" s="14">
        <f t="shared" si="624"/>
        <v>0.85599999999999998</v>
      </c>
      <c r="AB4418" s="14">
        <f t="shared" si="625"/>
        <v>6.7000000000000004E-2</v>
      </c>
    </row>
    <row r="4419" spans="1:28" x14ac:dyDescent="0.25">
      <c r="A4419" s="10">
        <f t="shared" si="627"/>
        <v>45475</v>
      </c>
      <c r="B4419" s="11">
        <v>184</v>
      </c>
      <c r="C4419" s="11">
        <v>2300</v>
      </c>
      <c r="D4419" s="12">
        <v>692.95833333333303</v>
      </c>
      <c r="E4419" s="9">
        <v>63.96</v>
      </c>
      <c r="F4419" s="9">
        <f t="shared" si="626"/>
        <v>0</v>
      </c>
      <c r="G4419" s="9">
        <v>0.5</v>
      </c>
      <c r="H4419" s="9">
        <v>4.03</v>
      </c>
      <c r="I4419" s="9"/>
      <c r="J4419" s="9">
        <v>5.8209999999999997</v>
      </c>
      <c r="K4419" s="9">
        <v>93.2</v>
      </c>
      <c r="L4419" s="9">
        <v>0.23200000000000001</v>
      </c>
      <c r="M4419" s="9">
        <v>0.28570000000000001</v>
      </c>
      <c r="N4419" s="9">
        <v>0</v>
      </c>
      <c r="O4419" s="9">
        <v>0.6</v>
      </c>
      <c r="P4419" s="9"/>
      <c r="Q4419" s="9"/>
      <c r="R4419" s="9"/>
      <c r="T4419">
        <f t="shared" si="621"/>
        <v>1842300</v>
      </c>
      <c r="U4419">
        <v>0</v>
      </c>
      <c r="V4419">
        <f t="shared" si="628"/>
        <v>0</v>
      </c>
      <c r="W4419" t="str">
        <f t="shared" si="622"/>
        <v/>
      </c>
      <c r="X4419" t="str">
        <f t="shared" si="623"/>
        <v/>
      </c>
      <c r="Y4419" t="str">
        <f t="shared" si="629"/>
        <v/>
      </c>
      <c r="Z4419" s="9"/>
      <c r="AA4419" s="14">
        <f t="shared" si="624"/>
        <v>0.86</v>
      </c>
      <c r="AB4419" s="14">
        <f t="shared" si="625"/>
        <v>6.3E-2</v>
      </c>
    </row>
    <row r="4420" spans="1:28" x14ac:dyDescent="0.25">
      <c r="A4420" s="10">
        <f t="shared" si="627"/>
        <v>45475</v>
      </c>
      <c r="B4420" s="11">
        <v>184</v>
      </c>
      <c r="C4420" s="11">
        <v>2400</v>
      </c>
      <c r="D4420" s="12">
        <v>693</v>
      </c>
      <c r="E4420" s="9">
        <v>63.84</v>
      </c>
      <c r="F4420" s="9">
        <f t="shared" si="626"/>
        <v>0</v>
      </c>
      <c r="G4420" s="9">
        <v>1.01</v>
      </c>
      <c r="H4420" s="9">
        <v>5.54</v>
      </c>
      <c r="I4420" s="9"/>
      <c r="J4420" s="9">
        <v>5.1790000000000003</v>
      </c>
      <c r="K4420" s="9">
        <v>94.8</v>
      </c>
      <c r="L4420" s="9">
        <v>0.23200000000000001</v>
      </c>
      <c r="M4420" s="9">
        <v>0.28649999999999998</v>
      </c>
      <c r="N4420" s="9">
        <v>0</v>
      </c>
      <c r="O4420" s="9">
        <v>0.6</v>
      </c>
      <c r="P4420" s="9"/>
      <c r="Q4420" s="9"/>
      <c r="R4420" s="9"/>
      <c r="T4420">
        <f t="shared" si="621"/>
        <v>1842400</v>
      </c>
      <c r="U4420">
        <v>0</v>
      </c>
      <c r="V4420">
        <f t="shared" si="628"/>
        <v>0</v>
      </c>
      <c r="W4420">
        <f t="shared" si="622"/>
        <v>0.23200000000000001</v>
      </c>
      <c r="X4420">
        <f t="shared" si="623"/>
        <v>0.28699999999999998</v>
      </c>
      <c r="Y4420">
        <f t="shared" si="629"/>
        <v>0</v>
      </c>
      <c r="Z4420" s="9"/>
      <c r="AA4420" s="14">
        <f t="shared" si="624"/>
        <v>0.83699999999999997</v>
      </c>
      <c r="AB4420" s="14">
        <f t="shared" si="625"/>
        <v>4.5999999999999999E-2</v>
      </c>
    </row>
    <row r="4421" spans="1:28" x14ac:dyDescent="0.25">
      <c r="A4421" s="10">
        <f t="shared" si="627"/>
        <v>45476</v>
      </c>
      <c r="B4421" s="11">
        <v>185</v>
      </c>
      <c r="C4421" s="11">
        <v>100</v>
      </c>
      <c r="D4421" s="12">
        <v>693.04166666666697</v>
      </c>
      <c r="E4421" s="9">
        <v>63.96</v>
      </c>
      <c r="F4421" s="9">
        <f t="shared" si="626"/>
        <v>0</v>
      </c>
      <c r="G4421" s="9">
        <v>0.5</v>
      </c>
      <c r="H4421" s="9">
        <v>4.03</v>
      </c>
      <c r="I4421" s="9"/>
      <c r="J4421" s="9">
        <v>5.3849999999999998</v>
      </c>
      <c r="K4421" s="9">
        <v>96.2</v>
      </c>
      <c r="L4421" s="9">
        <v>0.23200000000000001</v>
      </c>
      <c r="M4421" s="9">
        <v>0.28649999999999998</v>
      </c>
      <c r="N4421" s="9">
        <v>0</v>
      </c>
      <c r="O4421" s="9">
        <v>0.6</v>
      </c>
      <c r="P4421" s="9"/>
      <c r="Q4421" s="9"/>
      <c r="R4421" s="9"/>
      <c r="T4421">
        <f t="shared" ref="T4421:T4484" si="630">B4421*10000+C4421</f>
        <v>1850100</v>
      </c>
      <c r="U4421">
        <v>0</v>
      </c>
      <c r="V4421">
        <f t="shared" si="628"/>
        <v>0</v>
      </c>
      <c r="W4421" t="str">
        <f t="shared" ref="W4421:W4484" si="631">IF(C4421=2400,ROUND(L4421,3),"")</f>
        <v/>
      </c>
      <c r="X4421" t="str">
        <f t="shared" ref="X4421:X4484" si="632">IF(C4421=2400,ROUND(M4421,3),"")</f>
        <v/>
      </c>
      <c r="Y4421" t="str">
        <f t="shared" si="629"/>
        <v/>
      </c>
      <c r="Z4421" s="9"/>
      <c r="AA4421" s="14">
        <f t="shared" ref="AA4421:AA4484" si="633">ROUND((0.6105*(EXP((17.273*J4421)/(J4421+237.3))))*K4421/100,3)</f>
        <v>0.86199999999999999</v>
      </c>
      <c r="AB4421" s="14">
        <f t="shared" ref="AB4421:AB4484" si="634">ROUND(AA4421/K4421*(100-K4421),3)</f>
        <v>3.4000000000000002E-2</v>
      </c>
    </row>
    <row r="4422" spans="1:28" x14ac:dyDescent="0.25">
      <c r="A4422" s="10">
        <f t="shared" si="627"/>
        <v>45476</v>
      </c>
      <c r="B4422" s="11">
        <v>185</v>
      </c>
      <c r="C4422" s="11">
        <v>200</v>
      </c>
      <c r="D4422" s="12">
        <v>693.08333333333303</v>
      </c>
      <c r="E4422" s="9">
        <v>63.73</v>
      </c>
      <c r="F4422" s="9">
        <f t="shared" ref="F4422:F4485" si="635">IF(E4422&gt;F$2,E4422-F$2,0)</f>
        <v>0</v>
      </c>
      <c r="G4422" s="9">
        <v>1.01</v>
      </c>
      <c r="H4422" s="9">
        <v>6.04</v>
      </c>
      <c r="I4422" s="9"/>
      <c r="J4422" s="9">
        <v>4.9210000000000003</v>
      </c>
      <c r="K4422" s="9">
        <v>96.4</v>
      </c>
      <c r="L4422" s="9">
        <v>0.23200000000000001</v>
      </c>
      <c r="M4422" s="9">
        <v>0.28720000000000001</v>
      </c>
      <c r="N4422" s="9">
        <v>0</v>
      </c>
      <c r="O4422" s="9">
        <v>0.6</v>
      </c>
      <c r="P4422" s="9"/>
      <c r="Q4422" s="9"/>
      <c r="R4422" s="9"/>
      <c r="T4422">
        <f t="shared" si="630"/>
        <v>1850200</v>
      </c>
      <c r="U4422">
        <v>0</v>
      </c>
      <c r="V4422">
        <f t="shared" si="628"/>
        <v>0</v>
      </c>
      <c r="W4422" t="str">
        <f t="shared" si="631"/>
        <v/>
      </c>
      <c r="X4422" t="str">
        <f t="shared" si="632"/>
        <v/>
      </c>
      <c r="Y4422" t="str">
        <f t="shared" si="629"/>
        <v/>
      </c>
      <c r="Z4422" s="9"/>
      <c r="AA4422" s="14">
        <f t="shared" si="633"/>
        <v>0.83599999999999997</v>
      </c>
      <c r="AB4422" s="14">
        <f t="shared" si="634"/>
        <v>3.1E-2</v>
      </c>
    </row>
    <row r="4423" spans="1:28" x14ac:dyDescent="0.25">
      <c r="A4423" s="10">
        <f t="shared" ref="A4423:A4486" si="636">A$5-1+B4423</f>
        <v>45476</v>
      </c>
      <c r="B4423" s="11">
        <v>185</v>
      </c>
      <c r="C4423" s="11">
        <v>300</v>
      </c>
      <c r="D4423" s="12">
        <v>693.125</v>
      </c>
      <c r="E4423" s="9">
        <v>63.84</v>
      </c>
      <c r="F4423" s="9">
        <f t="shared" si="635"/>
        <v>0</v>
      </c>
      <c r="G4423" s="9">
        <v>1.01</v>
      </c>
      <c r="H4423" s="9">
        <v>6.54</v>
      </c>
      <c r="I4423" s="9"/>
      <c r="J4423" s="9">
        <v>4.6100000000000003</v>
      </c>
      <c r="K4423" s="9">
        <v>95.5</v>
      </c>
      <c r="L4423" s="9">
        <v>0.23200000000000001</v>
      </c>
      <c r="M4423" s="9">
        <v>0.28720000000000001</v>
      </c>
      <c r="N4423" s="9">
        <v>0</v>
      </c>
      <c r="O4423" s="9">
        <v>0.6</v>
      </c>
      <c r="P4423" s="9"/>
      <c r="Q4423" s="9"/>
      <c r="R4423" s="9"/>
      <c r="T4423">
        <f t="shared" si="630"/>
        <v>1850300</v>
      </c>
      <c r="U4423">
        <v>0</v>
      </c>
      <c r="V4423">
        <f t="shared" si="628"/>
        <v>0</v>
      </c>
      <c r="W4423" t="str">
        <f t="shared" si="631"/>
        <v/>
      </c>
      <c r="X4423" t="str">
        <f t="shared" si="632"/>
        <v/>
      </c>
      <c r="Y4423" t="str">
        <f t="shared" si="629"/>
        <v/>
      </c>
      <c r="Z4423" s="9"/>
      <c r="AA4423" s="14">
        <f t="shared" si="633"/>
        <v>0.81</v>
      </c>
      <c r="AB4423" s="14">
        <f t="shared" si="634"/>
        <v>3.7999999999999999E-2</v>
      </c>
    </row>
    <row r="4424" spans="1:28" x14ac:dyDescent="0.25">
      <c r="A4424" s="10">
        <f t="shared" si="636"/>
        <v>45476</v>
      </c>
      <c r="B4424" s="11">
        <v>185</v>
      </c>
      <c r="C4424" s="11">
        <v>400</v>
      </c>
      <c r="D4424" s="12">
        <v>693.16666666666697</v>
      </c>
      <c r="E4424" s="9">
        <v>63.96</v>
      </c>
      <c r="F4424" s="9">
        <f t="shared" si="635"/>
        <v>0</v>
      </c>
      <c r="G4424" s="9">
        <v>0.5</v>
      </c>
      <c r="H4424" s="9">
        <v>5.54</v>
      </c>
      <c r="I4424" s="9"/>
      <c r="J4424" s="9">
        <v>4.2460000000000004</v>
      </c>
      <c r="K4424" s="9">
        <v>95.6</v>
      </c>
      <c r="L4424" s="9">
        <v>0.23130000000000001</v>
      </c>
      <c r="M4424" s="9">
        <v>0.28649999999999998</v>
      </c>
      <c r="N4424" s="9">
        <v>0</v>
      </c>
      <c r="O4424" s="9">
        <v>0.6</v>
      </c>
      <c r="P4424" s="9"/>
      <c r="Q4424" s="9"/>
      <c r="R4424" s="9"/>
      <c r="T4424">
        <f t="shared" si="630"/>
        <v>1850400</v>
      </c>
      <c r="U4424">
        <v>0</v>
      </c>
      <c r="V4424">
        <f t="shared" si="628"/>
        <v>0</v>
      </c>
      <c r="W4424" t="str">
        <f t="shared" si="631"/>
        <v/>
      </c>
      <c r="X4424" t="str">
        <f t="shared" si="632"/>
        <v/>
      </c>
      <c r="Y4424" t="str">
        <f t="shared" si="629"/>
        <v/>
      </c>
      <c r="Z4424" s="9"/>
      <c r="AA4424" s="14">
        <f t="shared" si="633"/>
        <v>0.79100000000000004</v>
      </c>
      <c r="AB4424" s="14">
        <f t="shared" si="634"/>
        <v>3.5999999999999997E-2</v>
      </c>
    </row>
    <row r="4425" spans="1:28" x14ac:dyDescent="0.25">
      <c r="A4425" s="10">
        <f t="shared" si="636"/>
        <v>45476</v>
      </c>
      <c r="B4425" s="11">
        <v>185</v>
      </c>
      <c r="C4425" s="11">
        <v>500</v>
      </c>
      <c r="D4425" s="12">
        <v>693.20833333333303</v>
      </c>
      <c r="E4425" s="9">
        <v>63.84</v>
      </c>
      <c r="F4425" s="9">
        <f t="shared" si="635"/>
        <v>0</v>
      </c>
      <c r="G4425" s="9">
        <v>1.01</v>
      </c>
      <c r="H4425" s="9">
        <v>6.04</v>
      </c>
      <c r="I4425" s="9"/>
      <c r="J4425" s="9">
        <v>3.9849999999999999</v>
      </c>
      <c r="K4425" s="9">
        <v>93.8</v>
      </c>
      <c r="L4425" s="9">
        <v>0.23130000000000001</v>
      </c>
      <c r="M4425" s="9">
        <v>0.28649999999999998</v>
      </c>
      <c r="N4425" s="9">
        <v>0</v>
      </c>
      <c r="O4425" s="9">
        <v>13.1</v>
      </c>
      <c r="P4425" s="9"/>
      <c r="Q4425" s="9"/>
      <c r="R4425" s="9"/>
      <c r="T4425">
        <f t="shared" si="630"/>
        <v>1850500</v>
      </c>
      <c r="U4425">
        <v>22.2</v>
      </c>
      <c r="V4425">
        <f t="shared" si="628"/>
        <v>13.1</v>
      </c>
      <c r="W4425" t="str">
        <f t="shared" si="631"/>
        <v/>
      </c>
      <c r="X4425" t="str">
        <f t="shared" si="632"/>
        <v/>
      </c>
      <c r="Y4425" t="str">
        <f t="shared" si="629"/>
        <v/>
      </c>
      <c r="Z4425" s="9"/>
      <c r="AA4425" s="14">
        <f t="shared" si="633"/>
        <v>0.76200000000000001</v>
      </c>
      <c r="AB4425" s="14">
        <f t="shared" si="634"/>
        <v>0.05</v>
      </c>
    </row>
    <row r="4426" spans="1:28" x14ac:dyDescent="0.25">
      <c r="A4426" s="10">
        <f t="shared" si="636"/>
        <v>45476</v>
      </c>
      <c r="B4426" s="11">
        <v>185</v>
      </c>
      <c r="C4426" s="11">
        <v>600</v>
      </c>
      <c r="D4426" s="12">
        <v>693.25</v>
      </c>
      <c r="E4426" s="9">
        <v>63.73</v>
      </c>
      <c r="F4426" s="9">
        <f t="shared" si="635"/>
        <v>0</v>
      </c>
      <c r="G4426" s="9">
        <v>1.01</v>
      </c>
      <c r="H4426" s="9">
        <v>6.04</v>
      </c>
      <c r="I4426" s="9"/>
      <c r="J4426" s="9">
        <v>5.8979999999999997</v>
      </c>
      <c r="K4426" s="9">
        <v>91.8</v>
      </c>
      <c r="L4426" s="9">
        <v>0.23130000000000001</v>
      </c>
      <c r="M4426" s="9">
        <v>0.28649999999999998</v>
      </c>
      <c r="N4426" s="9">
        <v>0</v>
      </c>
      <c r="O4426" s="9">
        <v>164.4</v>
      </c>
      <c r="P4426" s="9"/>
      <c r="Q4426" s="9"/>
      <c r="R4426" s="9"/>
      <c r="T4426">
        <f t="shared" si="630"/>
        <v>1850600</v>
      </c>
      <c r="U4426">
        <v>152.19999999999999</v>
      </c>
      <c r="V4426">
        <f t="shared" si="628"/>
        <v>164.4</v>
      </c>
      <c r="W4426" t="str">
        <f t="shared" si="631"/>
        <v/>
      </c>
      <c r="X4426" t="str">
        <f t="shared" si="632"/>
        <v/>
      </c>
      <c r="Y4426" t="str">
        <f t="shared" si="629"/>
        <v/>
      </c>
      <c r="Z4426" s="9"/>
      <c r="AA4426" s="14">
        <f t="shared" si="633"/>
        <v>0.85199999999999998</v>
      </c>
      <c r="AB4426" s="14">
        <f t="shared" si="634"/>
        <v>7.5999999999999998E-2</v>
      </c>
    </row>
    <row r="4427" spans="1:28" x14ac:dyDescent="0.25">
      <c r="A4427" s="10">
        <f t="shared" si="636"/>
        <v>45476</v>
      </c>
      <c r="B4427" s="11">
        <v>185</v>
      </c>
      <c r="C4427" s="11">
        <v>700</v>
      </c>
      <c r="D4427" s="12">
        <v>693.29166666666697</v>
      </c>
      <c r="E4427" s="9">
        <v>63.73</v>
      </c>
      <c r="F4427" s="9">
        <f t="shared" si="635"/>
        <v>0</v>
      </c>
      <c r="G4427" s="9">
        <v>1.51</v>
      </c>
      <c r="H4427" s="9">
        <v>6.54</v>
      </c>
      <c r="I4427" s="9"/>
      <c r="J4427" s="9">
        <v>7.1420000000000003</v>
      </c>
      <c r="K4427" s="9">
        <v>87.3</v>
      </c>
      <c r="L4427" s="9">
        <v>0.23200000000000001</v>
      </c>
      <c r="M4427" s="9">
        <v>0.28649999999999998</v>
      </c>
      <c r="N4427" s="9">
        <v>0</v>
      </c>
      <c r="O4427" s="9">
        <v>344.4</v>
      </c>
      <c r="P4427" s="9"/>
      <c r="Q4427" s="9"/>
      <c r="R4427" s="9"/>
      <c r="T4427">
        <f t="shared" si="630"/>
        <v>1850700</v>
      </c>
      <c r="U4427">
        <v>324.3</v>
      </c>
      <c r="V4427">
        <f t="shared" si="628"/>
        <v>344.4</v>
      </c>
      <c r="W4427" t="str">
        <f t="shared" si="631"/>
        <v/>
      </c>
      <c r="X4427" t="str">
        <f t="shared" si="632"/>
        <v/>
      </c>
      <c r="Y4427" t="str">
        <f t="shared" si="629"/>
        <v/>
      </c>
      <c r="Z4427" s="9"/>
      <c r="AA4427" s="14">
        <f t="shared" si="633"/>
        <v>0.88300000000000001</v>
      </c>
      <c r="AB4427" s="14">
        <f t="shared" si="634"/>
        <v>0.128</v>
      </c>
    </row>
    <row r="4428" spans="1:28" x14ac:dyDescent="0.25">
      <c r="A4428" s="10">
        <f t="shared" si="636"/>
        <v>45476</v>
      </c>
      <c r="B4428" s="11">
        <v>185</v>
      </c>
      <c r="C4428" s="11">
        <v>800</v>
      </c>
      <c r="D4428" s="12">
        <v>693.33333333333303</v>
      </c>
      <c r="E4428" s="9">
        <v>63.96</v>
      </c>
      <c r="F4428" s="9">
        <f t="shared" si="635"/>
        <v>0</v>
      </c>
      <c r="G4428" s="9">
        <v>1.51</v>
      </c>
      <c r="H4428" s="9">
        <v>6.54</v>
      </c>
      <c r="I4428" s="9"/>
      <c r="J4428" s="9">
        <v>8.8409999999999993</v>
      </c>
      <c r="K4428" s="9">
        <v>82.4</v>
      </c>
      <c r="L4428" s="9">
        <v>0.2334</v>
      </c>
      <c r="M4428" s="9">
        <v>0.28649999999999998</v>
      </c>
      <c r="N4428" s="9">
        <v>0</v>
      </c>
      <c r="O4428" s="9">
        <v>340.6</v>
      </c>
      <c r="P4428" s="9"/>
      <c r="Q4428" s="9"/>
      <c r="R4428" s="9"/>
      <c r="T4428">
        <f t="shared" si="630"/>
        <v>1850800</v>
      </c>
      <c r="U4428">
        <v>503.7</v>
      </c>
      <c r="V4428">
        <f t="shared" si="628"/>
        <v>340.6</v>
      </c>
      <c r="W4428" t="str">
        <f t="shared" si="631"/>
        <v/>
      </c>
      <c r="X4428" t="str">
        <f t="shared" si="632"/>
        <v/>
      </c>
      <c r="Y4428" t="str">
        <f t="shared" si="629"/>
        <v/>
      </c>
      <c r="Z4428" s="9"/>
      <c r="AA4428" s="14">
        <f t="shared" si="633"/>
        <v>0.93600000000000005</v>
      </c>
      <c r="AB4428" s="14">
        <f t="shared" si="634"/>
        <v>0.2</v>
      </c>
    </row>
    <row r="4429" spans="1:28" x14ac:dyDescent="0.25">
      <c r="A4429" s="10">
        <f t="shared" si="636"/>
        <v>45476</v>
      </c>
      <c r="B4429" s="11">
        <v>185</v>
      </c>
      <c r="C4429" s="11">
        <v>900</v>
      </c>
      <c r="D4429" s="12">
        <v>693.375</v>
      </c>
      <c r="E4429" s="9">
        <v>63.84</v>
      </c>
      <c r="F4429" s="9">
        <f t="shared" si="635"/>
        <v>0</v>
      </c>
      <c r="G4429" s="9">
        <v>2.0099999999999998</v>
      </c>
      <c r="H4429" s="9">
        <v>9.56</v>
      </c>
      <c r="I4429" s="9"/>
      <c r="J4429" s="9">
        <v>10.1</v>
      </c>
      <c r="K4429" s="9">
        <v>74.099999999999994</v>
      </c>
      <c r="L4429" s="9">
        <v>0.23419999999999999</v>
      </c>
      <c r="M4429" s="9">
        <v>0.28649999999999998</v>
      </c>
      <c r="N4429" s="9">
        <v>0</v>
      </c>
      <c r="O4429" s="9">
        <v>634.4</v>
      </c>
      <c r="P4429" s="9"/>
      <c r="Q4429" s="9"/>
      <c r="R4429" s="9"/>
      <c r="T4429">
        <f t="shared" si="630"/>
        <v>1850900</v>
      </c>
      <c r="U4429">
        <v>670.8</v>
      </c>
      <c r="V4429">
        <f t="shared" si="628"/>
        <v>634.4</v>
      </c>
      <c r="W4429" t="str">
        <f t="shared" si="631"/>
        <v/>
      </c>
      <c r="X4429" t="str">
        <f t="shared" si="632"/>
        <v/>
      </c>
      <c r="Y4429" t="str">
        <f t="shared" si="629"/>
        <v/>
      </c>
      <c r="Z4429" s="9"/>
      <c r="AA4429" s="14">
        <f t="shared" si="633"/>
        <v>0.91600000000000004</v>
      </c>
      <c r="AB4429" s="14">
        <f t="shared" si="634"/>
        <v>0.32</v>
      </c>
    </row>
    <row r="4430" spans="1:28" x14ac:dyDescent="0.25">
      <c r="A4430" s="10">
        <f t="shared" si="636"/>
        <v>45476</v>
      </c>
      <c r="B4430" s="11">
        <v>185</v>
      </c>
      <c r="C4430" s="11">
        <v>1000</v>
      </c>
      <c r="D4430" s="12">
        <v>693.41666666666697</v>
      </c>
      <c r="E4430" s="9">
        <v>63.96</v>
      </c>
      <c r="F4430" s="9">
        <f t="shared" si="635"/>
        <v>0</v>
      </c>
      <c r="G4430" s="9">
        <v>1.51</v>
      </c>
      <c r="H4430" s="9">
        <v>6.54</v>
      </c>
      <c r="I4430" s="9"/>
      <c r="J4430" s="9">
        <v>11.977</v>
      </c>
      <c r="K4430" s="9">
        <v>66.8</v>
      </c>
      <c r="L4430" s="9">
        <v>0.23419999999999999</v>
      </c>
      <c r="M4430" s="9">
        <v>0.28570000000000001</v>
      </c>
      <c r="N4430" s="9">
        <v>0</v>
      </c>
      <c r="O4430" s="9">
        <v>828.1</v>
      </c>
      <c r="P4430" s="9"/>
      <c r="Q4430" s="9"/>
      <c r="R4430" s="9"/>
      <c r="T4430">
        <f t="shared" si="630"/>
        <v>1851000</v>
      </c>
      <c r="U4430">
        <v>812</v>
      </c>
      <c r="V4430">
        <f t="shared" si="628"/>
        <v>828.1</v>
      </c>
      <c r="W4430" t="str">
        <f t="shared" si="631"/>
        <v/>
      </c>
      <c r="X4430" t="str">
        <f t="shared" si="632"/>
        <v/>
      </c>
      <c r="Y4430" t="str">
        <f t="shared" si="629"/>
        <v/>
      </c>
      <c r="Z4430" s="9"/>
      <c r="AA4430" s="14">
        <f t="shared" si="633"/>
        <v>0.93500000000000005</v>
      </c>
      <c r="AB4430" s="14">
        <f t="shared" si="634"/>
        <v>0.46500000000000002</v>
      </c>
    </row>
    <row r="4431" spans="1:28" x14ac:dyDescent="0.25">
      <c r="A4431" s="10">
        <f t="shared" si="636"/>
        <v>45476</v>
      </c>
      <c r="B4431" s="11">
        <v>185</v>
      </c>
      <c r="C4431" s="11">
        <v>1100</v>
      </c>
      <c r="D4431" s="12">
        <v>693.45833333333303</v>
      </c>
      <c r="E4431" s="9">
        <v>64.08</v>
      </c>
      <c r="F4431" s="9">
        <f t="shared" si="635"/>
        <v>7.9999999999998295E-2</v>
      </c>
      <c r="G4431" s="9">
        <v>1.51</v>
      </c>
      <c r="H4431" s="9">
        <v>6.04</v>
      </c>
      <c r="I4431" s="9"/>
      <c r="J4431" s="9">
        <v>12.798999999999999</v>
      </c>
      <c r="K4431" s="9">
        <v>65.099999999999994</v>
      </c>
      <c r="L4431" s="9">
        <v>0.2349</v>
      </c>
      <c r="M4431" s="9">
        <v>0.28570000000000001</v>
      </c>
      <c r="N4431" s="9">
        <v>0</v>
      </c>
      <c r="O4431" s="9">
        <v>745.6</v>
      </c>
      <c r="P4431" s="9"/>
      <c r="Q4431" s="9"/>
      <c r="R4431" s="9"/>
      <c r="T4431">
        <f t="shared" si="630"/>
        <v>1851100</v>
      </c>
      <c r="U4431">
        <v>916.5</v>
      </c>
      <c r="V4431">
        <f t="shared" si="628"/>
        <v>745.6</v>
      </c>
      <c r="W4431" t="str">
        <f t="shared" si="631"/>
        <v/>
      </c>
      <c r="X4431" t="str">
        <f t="shared" si="632"/>
        <v/>
      </c>
      <c r="Y4431" t="str">
        <f t="shared" si="629"/>
        <v/>
      </c>
      <c r="Z4431" s="9"/>
      <c r="AA4431" s="14">
        <f t="shared" si="633"/>
        <v>0.96199999999999997</v>
      </c>
      <c r="AB4431" s="14">
        <f t="shared" si="634"/>
        <v>0.51600000000000001</v>
      </c>
    </row>
    <row r="4432" spans="1:28" x14ac:dyDescent="0.25">
      <c r="A4432" s="10">
        <f t="shared" si="636"/>
        <v>45476</v>
      </c>
      <c r="B4432" s="11">
        <v>185</v>
      </c>
      <c r="C4432" s="11">
        <v>1200</v>
      </c>
      <c r="D4432" s="12">
        <v>693.5</v>
      </c>
      <c r="E4432" s="9">
        <v>63.61</v>
      </c>
      <c r="F4432" s="9">
        <f t="shared" si="635"/>
        <v>0</v>
      </c>
      <c r="G4432" s="9">
        <v>1.51</v>
      </c>
      <c r="H4432" s="9">
        <v>5.03</v>
      </c>
      <c r="I4432" s="9"/>
      <c r="J4432" s="9">
        <v>13.786</v>
      </c>
      <c r="K4432" s="9">
        <v>63.8</v>
      </c>
      <c r="L4432" s="9">
        <v>0.2356</v>
      </c>
      <c r="M4432" s="9">
        <v>0.28499999999999998</v>
      </c>
      <c r="N4432" s="9">
        <v>0</v>
      </c>
      <c r="O4432" s="9">
        <v>730.6</v>
      </c>
      <c r="P4432" s="9"/>
      <c r="Q4432" s="9"/>
      <c r="R4432" s="9"/>
      <c r="T4432">
        <f t="shared" si="630"/>
        <v>1851200</v>
      </c>
      <c r="U4432">
        <v>976.2</v>
      </c>
      <c r="V4432">
        <f t="shared" si="628"/>
        <v>730.6</v>
      </c>
      <c r="W4432" t="str">
        <f t="shared" si="631"/>
        <v/>
      </c>
      <c r="X4432" t="str">
        <f t="shared" si="632"/>
        <v/>
      </c>
      <c r="Y4432" t="str">
        <f t="shared" si="629"/>
        <v/>
      </c>
      <c r="Z4432" s="9"/>
      <c r="AA4432" s="14">
        <f t="shared" si="633"/>
        <v>1.006</v>
      </c>
      <c r="AB4432" s="14">
        <f t="shared" si="634"/>
        <v>0.57099999999999995</v>
      </c>
    </row>
    <row r="4433" spans="1:28" x14ac:dyDescent="0.25">
      <c r="A4433" s="10">
        <f t="shared" si="636"/>
        <v>45476</v>
      </c>
      <c r="B4433" s="11">
        <v>185</v>
      </c>
      <c r="C4433" s="11">
        <v>1300</v>
      </c>
      <c r="D4433" s="12">
        <v>693.54166666666697</v>
      </c>
      <c r="E4433" s="9">
        <v>63.73</v>
      </c>
      <c r="F4433" s="9">
        <f t="shared" si="635"/>
        <v>0</v>
      </c>
      <c r="G4433" s="9">
        <v>1.51</v>
      </c>
      <c r="H4433" s="9">
        <v>5.03</v>
      </c>
      <c r="I4433" s="9"/>
      <c r="J4433" s="9">
        <v>14.888</v>
      </c>
      <c r="K4433" s="9">
        <v>59.1</v>
      </c>
      <c r="L4433" s="9">
        <v>0.23630000000000001</v>
      </c>
      <c r="M4433" s="9">
        <v>0.28499999999999998</v>
      </c>
      <c r="N4433" s="9">
        <v>0</v>
      </c>
      <c r="O4433" s="9">
        <v>724.4</v>
      </c>
      <c r="P4433" s="9"/>
      <c r="Q4433" s="9"/>
      <c r="R4433" s="9"/>
      <c r="T4433">
        <f t="shared" si="630"/>
        <v>1851300</v>
      </c>
      <c r="U4433">
        <v>986.3</v>
      </c>
      <c r="V4433">
        <f t="shared" si="628"/>
        <v>724.4</v>
      </c>
      <c r="W4433" t="str">
        <f t="shared" si="631"/>
        <v/>
      </c>
      <c r="X4433" t="str">
        <f t="shared" si="632"/>
        <v/>
      </c>
      <c r="Y4433" t="str">
        <f t="shared" si="629"/>
        <v/>
      </c>
      <c r="Z4433" s="9"/>
      <c r="AA4433" s="14">
        <f t="shared" si="633"/>
        <v>1</v>
      </c>
      <c r="AB4433" s="14">
        <f t="shared" si="634"/>
        <v>0.69199999999999995</v>
      </c>
    </row>
    <row r="4434" spans="1:28" x14ac:dyDescent="0.25">
      <c r="A4434" s="10">
        <f t="shared" si="636"/>
        <v>45476</v>
      </c>
      <c r="B4434" s="11">
        <v>185</v>
      </c>
      <c r="C4434" s="11">
        <v>1400</v>
      </c>
      <c r="D4434" s="12">
        <v>693.58333333333303</v>
      </c>
      <c r="E4434" s="9">
        <v>64.19</v>
      </c>
      <c r="F4434" s="9">
        <f t="shared" si="635"/>
        <v>0.18999999999999773</v>
      </c>
      <c r="G4434" s="9">
        <v>1.51</v>
      </c>
      <c r="H4434" s="9">
        <v>5.54</v>
      </c>
      <c r="I4434" s="9"/>
      <c r="J4434" s="9">
        <v>14.984</v>
      </c>
      <c r="K4434" s="9">
        <v>53.9</v>
      </c>
      <c r="L4434" s="9">
        <v>0.23710000000000001</v>
      </c>
      <c r="M4434" s="9">
        <v>0.2843</v>
      </c>
      <c r="N4434" s="9">
        <v>0</v>
      </c>
      <c r="O4434" s="9">
        <v>790.6</v>
      </c>
      <c r="P4434" s="9"/>
      <c r="Q4434" s="9"/>
      <c r="R4434" s="9"/>
      <c r="T4434">
        <f t="shared" si="630"/>
        <v>1851400</v>
      </c>
      <c r="U4434">
        <v>946.5</v>
      </c>
      <c r="V4434">
        <f t="shared" si="628"/>
        <v>790.6</v>
      </c>
      <c r="W4434" t="str">
        <f t="shared" si="631"/>
        <v/>
      </c>
      <c r="X4434" t="str">
        <f t="shared" si="632"/>
        <v/>
      </c>
      <c r="Y4434" t="str">
        <f t="shared" si="629"/>
        <v/>
      </c>
      <c r="Z4434" s="9"/>
      <c r="AA4434" s="14">
        <f t="shared" si="633"/>
        <v>0.91800000000000004</v>
      </c>
      <c r="AB4434" s="14">
        <f t="shared" si="634"/>
        <v>0.78500000000000003</v>
      </c>
    </row>
    <row r="4435" spans="1:28" x14ac:dyDescent="0.25">
      <c r="A4435" s="10">
        <f t="shared" si="636"/>
        <v>45476</v>
      </c>
      <c r="B4435" s="11">
        <v>185</v>
      </c>
      <c r="C4435" s="11">
        <v>1500</v>
      </c>
      <c r="D4435" s="12">
        <v>693.625</v>
      </c>
      <c r="E4435" s="9">
        <v>63.49</v>
      </c>
      <c r="F4435" s="9">
        <f t="shared" si="635"/>
        <v>0</v>
      </c>
      <c r="G4435" s="9">
        <v>2.0099999999999998</v>
      </c>
      <c r="H4435" s="9">
        <v>6.04</v>
      </c>
      <c r="I4435" s="9"/>
      <c r="J4435" s="9">
        <v>15.175000000000001</v>
      </c>
      <c r="K4435" s="9">
        <v>51.8</v>
      </c>
      <c r="L4435" s="9">
        <v>0.23780000000000001</v>
      </c>
      <c r="M4435" s="9">
        <v>0.2843</v>
      </c>
      <c r="N4435" s="9">
        <v>0</v>
      </c>
      <c r="O4435" s="9">
        <v>634.4</v>
      </c>
      <c r="P4435" s="9"/>
      <c r="Q4435" s="9"/>
      <c r="R4435" s="9"/>
      <c r="T4435">
        <f t="shared" si="630"/>
        <v>1851500</v>
      </c>
      <c r="U4435">
        <v>859.5</v>
      </c>
      <c r="V4435">
        <f t="shared" si="628"/>
        <v>634.4</v>
      </c>
      <c r="W4435" t="str">
        <f t="shared" si="631"/>
        <v/>
      </c>
      <c r="X4435" t="str">
        <f t="shared" si="632"/>
        <v/>
      </c>
      <c r="Y4435" t="str">
        <f t="shared" si="629"/>
        <v/>
      </c>
      <c r="Z4435" s="9"/>
      <c r="AA4435" s="14">
        <f t="shared" si="633"/>
        <v>0.89300000000000002</v>
      </c>
      <c r="AB4435" s="14">
        <f t="shared" si="634"/>
        <v>0.83099999999999996</v>
      </c>
    </row>
    <row r="4436" spans="1:28" x14ac:dyDescent="0.25">
      <c r="A4436" s="10">
        <f t="shared" si="636"/>
        <v>45476</v>
      </c>
      <c r="B4436" s="11">
        <v>185</v>
      </c>
      <c r="C4436" s="11">
        <v>1600</v>
      </c>
      <c r="D4436" s="12">
        <v>693.66666666666697</v>
      </c>
      <c r="E4436" s="9">
        <v>62.67</v>
      </c>
      <c r="F4436" s="9">
        <f t="shared" si="635"/>
        <v>0</v>
      </c>
      <c r="G4436" s="9">
        <v>1.51</v>
      </c>
      <c r="H4436" s="9">
        <v>6.04</v>
      </c>
      <c r="I4436" s="9"/>
      <c r="J4436" s="9">
        <v>16.32</v>
      </c>
      <c r="K4436" s="9">
        <v>48.3</v>
      </c>
      <c r="L4436" s="9">
        <v>0.23780000000000001</v>
      </c>
      <c r="M4436" s="9">
        <v>0.28360000000000002</v>
      </c>
      <c r="N4436" s="9">
        <v>0</v>
      </c>
      <c r="O4436" s="9">
        <v>696.9</v>
      </c>
      <c r="P4436" s="9"/>
      <c r="Q4436" s="9"/>
      <c r="R4436" s="9"/>
      <c r="T4436">
        <f t="shared" si="630"/>
        <v>1851600</v>
      </c>
      <c r="U4436">
        <v>732</v>
      </c>
      <c r="V4436">
        <f t="shared" si="628"/>
        <v>696.9</v>
      </c>
      <c r="W4436" t="str">
        <f t="shared" si="631"/>
        <v/>
      </c>
      <c r="X4436" t="str">
        <f t="shared" si="632"/>
        <v/>
      </c>
      <c r="Y4436" t="str">
        <f t="shared" si="629"/>
        <v/>
      </c>
      <c r="Z4436" s="9"/>
      <c r="AA4436" s="14">
        <f t="shared" si="633"/>
        <v>0.89600000000000002</v>
      </c>
      <c r="AB4436" s="14">
        <f t="shared" si="634"/>
        <v>0.95899999999999996</v>
      </c>
    </row>
    <row r="4437" spans="1:28" x14ac:dyDescent="0.25">
      <c r="A4437" s="10">
        <f t="shared" si="636"/>
        <v>45476</v>
      </c>
      <c r="B4437" s="11">
        <v>185</v>
      </c>
      <c r="C4437" s="11">
        <v>1700</v>
      </c>
      <c r="D4437" s="12">
        <v>693.70833333333303</v>
      </c>
      <c r="E4437" s="9">
        <v>63.49</v>
      </c>
      <c r="F4437" s="9">
        <f t="shared" si="635"/>
        <v>0</v>
      </c>
      <c r="G4437" s="9">
        <v>1.51</v>
      </c>
      <c r="H4437" s="9">
        <v>6.04</v>
      </c>
      <c r="I4437" s="9"/>
      <c r="J4437" s="9">
        <v>15.366</v>
      </c>
      <c r="K4437" s="9">
        <v>47.7</v>
      </c>
      <c r="L4437" s="9">
        <v>0.23780000000000001</v>
      </c>
      <c r="M4437" s="9">
        <v>0.2828</v>
      </c>
      <c r="N4437" s="9">
        <v>0</v>
      </c>
      <c r="O4437" s="9">
        <v>544.4</v>
      </c>
      <c r="P4437" s="9"/>
      <c r="Q4437" s="9"/>
      <c r="R4437" s="9"/>
      <c r="T4437">
        <f t="shared" si="630"/>
        <v>1851700</v>
      </c>
      <c r="U4437">
        <v>573.70000000000005</v>
      </c>
      <c r="V4437">
        <f t="shared" si="628"/>
        <v>544.4</v>
      </c>
      <c r="W4437" t="str">
        <f t="shared" si="631"/>
        <v/>
      </c>
      <c r="X4437" t="str">
        <f t="shared" si="632"/>
        <v/>
      </c>
      <c r="Y4437" t="str">
        <f t="shared" si="629"/>
        <v/>
      </c>
      <c r="Z4437" s="9"/>
      <c r="AA4437" s="14">
        <f t="shared" si="633"/>
        <v>0.83299999999999996</v>
      </c>
      <c r="AB4437" s="14">
        <f t="shared" si="634"/>
        <v>0.91300000000000003</v>
      </c>
    </row>
    <row r="4438" spans="1:28" x14ac:dyDescent="0.25">
      <c r="A4438" s="10">
        <f t="shared" si="636"/>
        <v>45476</v>
      </c>
      <c r="B4438" s="11">
        <v>185</v>
      </c>
      <c r="C4438" s="11">
        <v>1800</v>
      </c>
      <c r="D4438" s="12">
        <v>693.75</v>
      </c>
      <c r="E4438" s="9">
        <v>63.26</v>
      </c>
      <c r="F4438" s="9">
        <f t="shared" si="635"/>
        <v>0</v>
      </c>
      <c r="G4438" s="9">
        <v>1.01</v>
      </c>
      <c r="H4438" s="9">
        <v>5.03</v>
      </c>
      <c r="I4438" s="9"/>
      <c r="J4438" s="9">
        <v>14.648999999999999</v>
      </c>
      <c r="K4438" s="9">
        <v>48.2</v>
      </c>
      <c r="L4438" s="9">
        <v>0.23849999999999999</v>
      </c>
      <c r="M4438" s="9">
        <v>0.2828</v>
      </c>
      <c r="N4438" s="9">
        <v>0</v>
      </c>
      <c r="O4438" s="9">
        <v>333.1</v>
      </c>
      <c r="P4438" s="9"/>
      <c r="Q4438" s="9"/>
      <c r="R4438" s="9"/>
      <c r="T4438">
        <f t="shared" si="630"/>
        <v>1851800</v>
      </c>
      <c r="U4438">
        <v>397.8</v>
      </c>
      <c r="V4438">
        <f t="shared" si="628"/>
        <v>333.1</v>
      </c>
      <c r="W4438" t="str">
        <f t="shared" si="631"/>
        <v/>
      </c>
      <c r="X4438" t="str">
        <f t="shared" si="632"/>
        <v/>
      </c>
      <c r="Y4438" t="str">
        <f t="shared" si="629"/>
        <v/>
      </c>
      <c r="Z4438" s="9"/>
      <c r="AA4438" s="14">
        <f t="shared" si="633"/>
        <v>0.80300000000000005</v>
      </c>
      <c r="AB4438" s="14">
        <f t="shared" si="634"/>
        <v>0.86299999999999999</v>
      </c>
    </row>
    <row r="4439" spans="1:28" x14ac:dyDescent="0.25">
      <c r="A4439" s="10">
        <f t="shared" si="636"/>
        <v>45476</v>
      </c>
      <c r="B4439" s="11">
        <v>185</v>
      </c>
      <c r="C4439" s="11">
        <v>1900</v>
      </c>
      <c r="D4439" s="12">
        <v>693.79166666666697</v>
      </c>
      <c r="E4439" s="9">
        <v>62.91</v>
      </c>
      <c r="F4439" s="9">
        <f t="shared" si="635"/>
        <v>0</v>
      </c>
      <c r="G4439" s="9">
        <v>0.5</v>
      </c>
      <c r="H4439" s="9">
        <v>3.52</v>
      </c>
      <c r="I4439" s="9"/>
      <c r="J4439" s="9">
        <v>12.896000000000001</v>
      </c>
      <c r="K4439" s="9">
        <v>50.1</v>
      </c>
      <c r="L4439" s="9">
        <v>0.23849999999999999</v>
      </c>
      <c r="M4439" s="9">
        <v>0.28210000000000002</v>
      </c>
      <c r="N4439" s="9">
        <v>0</v>
      </c>
      <c r="O4439" s="9">
        <v>165.6</v>
      </c>
      <c r="P4439" s="9"/>
      <c r="Q4439" s="9"/>
      <c r="R4439" s="9"/>
      <c r="T4439">
        <f t="shared" si="630"/>
        <v>1851900</v>
      </c>
      <c r="U4439">
        <v>220.2</v>
      </c>
      <c r="V4439">
        <f t="shared" si="628"/>
        <v>165.6</v>
      </c>
      <c r="W4439" t="str">
        <f t="shared" si="631"/>
        <v/>
      </c>
      <c r="X4439" t="str">
        <f t="shared" si="632"/>
        <v/>
      </c>
      <c r="Y4439" t="str">
        <f t="shared" si="629"/>
        <v/>
      </c>
      <c r="Z4439" s="9"/>
      <c r="AA4439" s="14">
        <f t="shared" si="633"/>
        <v>0.745</v>
      </c>
      <c r="AB4439" s="14">
        <f t="shared" si="634"/>
        <v>0.74199999999999999</v>
      </c>
    </row>
    <row r="4440" spans="1:28" x14ac:dyDescent="0.25">
      <c r="A4440" s="10">
        <f t="shared" si="636"/>
        <v>45476</v>
      </c>
      <c r="B4440" s="11">
        <v>185</v>
      </c>
      <c r="C4440" s="11">
        <v>2000</v>
      </c>
      <c r="D4440" s="12">
        <v>693.83333333333303</v>
      </c>
      <c r="E4440" s="9">
        <v>63.26</v>
      </c>
      <c r="F4440" s="9">
        <f t="shared" si="635"/>
        <v>0</v>
      </c>
      <c r="G4440" s="9">
        <v>0.5</v>
      </c>
      <c r="H4440" s="9">
        <v>3.02</v>
      </c>
      <c r="I4440" s="9"/>
      <c r="J4440" s="9">
        <v>7.77</v>
      </c>
      <c r="K4440" s="9">
        <v>64.099999999999994</v>
      </c>
      <c r="L4440" s="9">
        <v>0.23849999999999999</v>
      </c>
      <c r="M4440" s="9">
        <v>0.28210000000000002</v>
      </c>
      <c r="N4440" s="9">
        <v>0</v>
      </c>
      <c r="O4440" s="9">
        <v>24.4</v>
      </c>
      <c r="P4440" s="9"/>
      <c r="Q4440" s="9"/>
      <c r="R4440" s="9"/>
      <c r="T4440">
        <f t="shared" si="630"/>
        <v>1852000</v>
      </c>
      <c r="U4440">
        <v>64.7</v>
      </c>
      <c r="V4440">
        <f t="shared" si="628"/>
        <v>24.4</v>
      </c>
      <c r="W4440" t="str">
        <f t="shared" si="631"/>
        <v/>
      </c>
      <c r="X4440" t="str">
        <f t="shared" si="632"/>
        <v/>
      </c>
      <c r="Y4440" t="str">
        <f t="shared" si="629"/>
        <v/>
      </c>
      <c r="Z4440" s="9"/>
      <c r="AA4440" s="14">
        <f t="shared" si="633"/>
        <v>0.67700000000000005</v>
      </c>
      <c r="AB4440" s="14">
        <f t="shared" si="634"/>
        <v>0.379</v>
      </c>
    </row>
    <row r="4441" spans="1:28" x14ac:dyDescent="0.25">
      <c r="A4441" s="10">
        <f t="shared" si="636"/>
        <v>45476</v>
      </c>
      <c r="B4441" s="11">
        <v>185</v>
      </c>
      <c r="C4441" s="11">
        <v>2100</v>
      </c>
      <c r="D4441" s="12">
        <v>693.875</v>
      </c>
      <c r="E4441" s="9">
        <v>63.14</v>
      </c>
      <c r="F4441" s="9">
        <f t="shared" si="635"/>
        <v>0</v>
      </c>
      <c r="G4441" s="9">
        <v>1.01</v>
      </c>
      <c r="H4441" s="9">
        <v>2.52</v>
      </c>
      <c r="I4441" s="9"/>
      <c r="J4441" s="9">
        <v>7.343</v>
      </c>
      <c r="K4441" s="9">
        <v>73.3</v>
      </c>
      <c r="L4441" s="9">
        <v>0.23849999999999999</v>
      </c>
      <c r="M4441" s="9">
        <v>0.28210000000000002</v>
      </c>
      <c r="N4441" s="9">
        <v>0</v>
      </c>
      <c r="O4441" s="9">
        <v>0.6</v>
      </c>
      <c r="P4441" s="9"/>
      <c r="Q4441" s="9"/>
      <c r="R4441" s="9"/>
      <c r="T4441">
        <f t="shared" si="630"/>
        <v>1852100</v>
      </c>
      <c r="U4441">
        <v>0.7</v>
      </c>
      <c r="V4441">
        <f t="shared" si="628"/>
        <v>0</v>
      </c>
      <c r="W4441" t="str">
        <f t="shared" si="631"/>
        <v/>
      </c>
      <c r="X4441" t="str">
        <f t="shared" si="632"/>
        <v/>
      </c>
      <c r="Y4441" t="str">
        <f t="shared" si="629"/>
        <v/>
      </c>
      <c r="Z4441" s="9"/>
      <c r="AA4441" s="14">
        <f t="shared" si="633"/>
        <v>0.752</v>
      </c>
      <c r="AB4441" s="14">
        <f t="shared" si="634"/>
        <v>0.27400000000000002</v>
      </c>
    </row>
    <row r="4442" spans="1:28" x14ac:dyDescent="0.25">
      <c r="A4442" s="10">
        <f t="shared" si="636"/>
        <v>45476</v>
      </c>
      <c r="B4442" s="11">
        <v>185</v>
      </c>
      <c r="C4442" s="11">
        <v>2200</v>
      </c>
      <c r="D4442" s="12">
        <v>693.91666666666697</v>
      </c>
      <c r="E4442" s="9">
        <v>63.37</v>
      </c>
      <c r="F4442" s="9">
        <f t="shared" si="635"/>
        <v>0</v>
      </c>
      <c r="G4442" s="9">
        <v>0.5</v>
      </c>
      <c r="H4442" s="9">
        <v>2.0099999999999998</v>
      </c>
      <c r="I4442" s="9"/>
      <c r="J4442" s="9">
        <v>6.2039999999999997</v>
      </c>
      <c r="K4442" s="9">
        <v>75.2</v>
      </c>
      <c r="L4442" s="9">
        <v>0.23780000000000001</v>
      </c>
      <c r="M4442" s="9">
        <v>0.28139999999999998</v>
      </c>
      <c r="N4442" s="9">
        <v>0</v>
      </c>
      <c r="O4442" s="9">
        <v>0.6</v>
      </c>
      <c r="P4442" s="9"/>
      <c r="Q4442" s="9"/>
      <c r="R4442" s="9"/>
      <c r="T4442">
        <f t="shared" si="630"/>
        <v>1852200</v>
      </c>
      <c r="U4442">
        <v>0</v>
      </c>
      <c r="V4442">
        <f t="shared" si="628"/>
        <v>0</v>
      </c>
      <c r="W4442" t="str">
        <f t="shared" si="631"/>
        <v/>
      </c>
      <c r="X4442" t="str">
        <f t="shared" si="632"/>
        <v/>
      </c>
      <c r="Y4442" t="str">
        <f t="shared" si="629"/>
        <v/>
      </c>
      <c r="Z4442" s="9"/>
      <c r="AA4442" s="14">
        <f t="shared" si="633"/>
        <v>0.71299999999999997</v>
      </c>
      <c r="AB4442" s="14">
        <f t="shared" si="634"/>
        <v>0.23499999999999999</v>
      </c>
    </row>
    <row r="4443" spans="1:28" x14ac:dyDescent="0.25">
      <c r="A4443" s="10">
        <f t="shared" si="636"/>
        <v>45476</v>
      </c>
      <c r="B4443" s="11">
        <v>185</v>
      </c>
      <c r="C4443" s="11">
        <v>2300</v>
      </c>
      <c r="D4443" s="12">
        <v>693.95833333333303</v>
      </c>
      <c r="E4443" s="9">
        <v>63.49</v>
      </c>
      <c r="F4443" s="9">
        <f t="shared" si="635"/>
        <v>0</v>
      </c>
      <c r="G4443" s="9">
        <v>0.5</v>
      </c>
      <c r="H4443" s="9">
        <v>1.51</v>
      </c>
      <c r="I4443" s="9"/>
      <c r="J4443" s="9">
        <v>6.3310000000000004</v>
      </c>
      <c r="K4443" s="9">
        <v>76.400000000000006</v>
      </c>
      <c r="L4443" s="9">
        <v>0.23780000000000001</v>
      </c>
      <c r="M4443" s="9">
        <v>0.28139999999999998</v>
      </c>
      <c r="N4443" s="9">
        <v>0</v>
      </c>
      <c r="O4443" s="9">
        <v>0.6</v>
      </c>
      <c r="P4443" s="9"/>
      <c r="Q4443" s="9"/>
      <c r="R4443" s="9"/>
      <c r="T4443">
        <f t="shared" si="630"/>
        <v>1852300</v>
      </c>
      <c r="U4443">
        <v>0</v>
      </c>
      <c r="V4443">
        <f t="shared" si="628"/>
        <v>0</v>
      </c>
      <c r="W4443" t="str">
        <f t="shared" si="631"/>
        <v/>
      </c>
      <c r="X4443" t="str">
        <f t="shared" si="632"/>
        <v/>
      </c>
      <c r="Y4443" t="str">
        <f t="shared" si="629"/>
        <v/>
      </c>
      <c r="Z4443" s="9"/>
      <c r="AA4443" s="14">
        <f t="shared" si="633"/>
        <v>0.73099999999999998</v>
      </c>
      <c r="AB4443" s="14">
        <f t="shared" si="634"/>
        <v>0.22600000000000001</v>
      </c>
    </row>
    <row r="4444" spans="1:28" x14ac:dyDescent="0.25">
      <c r="A4444" s="10">
        <f t="shared" si="636"/>
        <v>45476</v>
      </c>
      <c r="B4444" s="11">
        <v>185</v>
      </c>
      <c r="C4444" s="11">
        <v>2400</v>
      </c>
      <c r="D4444" s="12">
        <v>694</v>
      </c>
      <c r="E4444" s="9">
        <v>63.49</v>
      </c>
      <c r="F4444" s="9">
        <f t="shared" si="635"/>
        <v>0</v>
      </c>
      <c r="G4444" s="9">
        <v>1.01</v>
      </c>
      <c r="H4444" s="9">
        <v>2.52</v>
      </c>
      <c r="I4444" s="9"/>
      <c r="J4444" s="9">
        <v>6</v>
      </c>
      <c r="K4444" s="9">
        <v>80.2</v>
      </c>
      <c r="L4444" s="9">
        <v>0.23710000000000001</v>
      </c>
      <c r="M4444" s="9">
        <v>0.28139999999999998</v>
      </c>
      <c r="N4444" s="9">
        <v>0</v>
      </c>
      <c r="O4444" s="9">
        <v>0.6</v>
      </c>
      <c r="P4444" s="9"/>
      <c r="Q4444" s="9"/>
      <c r="R4444" s="9"/>
      <c r="T4444">
        <f t="shared" si="630"/>
        <v>1852400</v>
      </c>
      <c r="U4444">
        <v>0</v>
      </c>
      <c r="V4444">
        <f t="shared" si="628"/>
        <v>0</v>
      </c>
      <c r="W4444">
        <f t="shared" si="631"/>
        <v>0.23699999999999999</v>
      </c>
      <c r="X4444">
        <f t="shared" si="632"/>
        <v>0.28100000000000003</v>
      </c>
      <c r="Y4444">
        <f t="shared" si="629"/>
        <v>0</v>
      </c>
      <c r="Z4444" s="9"/>
      <c r="AA4444" s="14">
        <f t="shared" si="633"/>
        <v>0.75</v>
      </c>
      <c r="AB4444" s="14">
        <f t="shared" si="634"/>
        <v>0.185</v>
      </c>
    </row>
    <row r="4445" spans="1:28" x14ac:dyDescent="0.25">
      <c r="A4445" s="10">
        <f t="shared" si="636"/>
        <v>45477</v>
      </c>
      <c r="B4445" s="11">
        <v>186</v>
      </c>
      <c r="C4445" s="11">
        <v>100</v>
      </c>
      <c r="D4445" s="12">
        <v>694.04166666666697</v>
      </c>
      <c r="E4445" s="9">
        <v>63.37</v>
      </c>
      <c r="F4445" s="9">
        <f t="shared" si="635"/>
        <v>0</v>
      </c>
      <c r="G4445" s="9">
        <v>1.01</v>
      </c>
      <c r="H4445" s="9">
        <v>2.0099999999999998</v>
      </c>
      <c r="I4445" s="9"/>
      <c r="J4445" s="9">
        <v>5.4880000000000004</v>
      </c>
      <c r="K4445" s="9">
        <v>82.5</v>
      </c>
      <c r="L4445" s="9">
        <v>0.23710000000000001</v>
      </c>
      <c r="M4445" s="9">
        <v>0.28139999999999998</v>
      </c>
      <c r="N4445" s="9">
        <v>0</v>
      </c>
      <c r="O4445" s="9">
        <v>0.6</v>
      </c>
      <c r="P4445" s="9"/>
      <c r="Q4445" s="9"/>
      <c r="R4445" s="9"/>
      <c r="T4445">
        <f t="shared" si="630"/>
        <v>1860100</v>
      </c>
      <c r="U4445">
        <v>0</v>
      </c>
      <c r="V4445">
        <f t="shared" si="628"/>
        <v>0</v>
      </c>
      <c r="W4445" t="str">
        <f t="shared" si="631"/>
        <v/>
      </c>
      <c r="X4445" t="str">
        <f t="shared" si="632"/>
        <v/>
      </c>
      <c r="Y4445" t="str">
        <f t="shared" si="629"/>
        <v/>
      </c>
      <c r="Z4445" s="9"/>
      <c r="AA4445" s="14">
        <f t="shared" si="633"/>
        <v>0.74399999999999999</v>
      </c>
      <c r="AB4445" s="14">
        <f t="shared" si="634"/>
        <v>0.158</v>
      </c>
    </row>
    <row r="4446" spans="1:28" x14ac:dyDescent="0.25">
      <c r="A4446" s="10">
        <f t="shared" si="636"/>
        <v>45477</v>
      </c>
      <c r="B4446" s="11">
        <v>186</v>
      </c>
      <c r="C4446" s="11">
        <v>200</v>
      </c>
      <c r="D4446" s="12">
        <v>694.08333333333303</v>
      </c>
      <c r="E4446" s="9">
        <v>63.49</v>
      </c>
      <c r="F4446" s="9">
        <f t="shared" si="635"/>
        <v>0</v>
      </c>
      <c r="G4446" s="9">
        <v>0.5</v>
      </c>
      <c r="H4446" s="9">
        <v>2.0099999999999998</v>
      </c>
      <c r="I4446" s="9"/>
      <c r="J4446" s="9">
        <v>5.7450000000000001</v>
      </c>
      <c r="K4446" s="9">
        <v>83.3</v>
      </c>
      <c r="L4446" s="9">
        <v>0.23710000000000001</v>
      </c>
      <c r="M4446" s="9">
        <v>0.28139999999999998</v>
      </c>
      <c r="N4446" s="9">
        <v>0</v>
      </c>
      <c r="O4446" s="9">
        <v>0.6</v>
      </c>
      <c r="P4446" s="9"/>
      <c r="Q4446" s="9"/>
      <c r="R4446" s="9"/>
      <c r="T4446">
        <f t="shared" si="630"/>
        <v>1860200</v>
      </c>
      <c r="U4446">
        <v>0</v>
      </c>
      <c r="V4446">
        <f t="shared" si="628"/>
        <v>0</v>
      </c>
      <c r="W4446" t="str">
        <f t="shared" si="631"/>
        <v/>
      </c>
      <c r="X4446" t="str">
        <f t="shared" si="632"/>
        <v/>
      </c>
      <c r="Y4446" t="str">
        <f t="shared" si="629"/>
        <v/>
      </c>
      <c r="Z4446" s="9"/>
      <c r="AA4446" s="14">
        <f t="shared" si="633"/>
        <v>0.76500000000000001</v>
      </c>
      <c r="AB4446" s="14">
        <f t="shared" si="634"/>
        <v>0.153</v>
      </c>
    </row>
    <row r="4447" spans="1:28" x14ac:dyDescent="0.25">
      <c r="A4447" s="10">
        <f t="shared" si="636"/>
        <v>45477</v>
      </c>
      <c r="B4447" s="11">
        <v>186</v>
      </c>
      <c r="C4447" s="11">
        <v>300</v>
      </c>
      <c r="D4447" s="12">
        <v>694.125</v>
      </c>
      <c r="E4447" s="9">
        <v>63.37</v>
      </c>
      <c r="F4447" s="9">
        <f t="shared" si="635"/>
        <v>0</v>
      </c>
      <c r="G4447" s="9">
        <v>0.5</v>
      </c>
      <c r="H4447" s="9">
        <v>2.0099999999999998</v>
      </c>
      <c r="I4447" s="9"/>
      <c r="J4447" s="9">
        <v>5.9489999999999998</v>
      </c>
      <c r="K4447" s="9">
        <v>85.1</v>
      </c>
      <c r="L4447" s="9">
        <v>0.23710000000000001</v>
      </c>
      <c r="M4447" s="9">
        <v>0.28060000000000002</v>
      </c>
      <c r="N4447" s="9">
        <v>0</v>
      </c>
      <c r="O4447" s="9">
        <v>0.6</v>
      </c>
      <c r="P4447" s="9"/>
      <c r="Q4447" s="9"/>
      <c r="R4447" s="9"/>
      <c r="T4447">
        <f t="shared" si="630"/>
        <v>1860300</v>
      </c>
      <c r="U4447">
        <v>0</v>
      </c>
      <c r="V4447">
        <f t="shared" si="628"/>
        <v>0</v>
      </c>
      <c r="W4447" t="str">
        <f t="shared" si="631"/>
        <v/>
      </c>
      <c r="X4447" t="str">
        <f t="shared" si="632"/>
        <v/>
      </c>
      <c r="Y4447" t="str">
        <f t="shared" si="629"/>
        <v/>
      </c>
      <c r="Z4447" s="9"/>
      <c r="AA4447" s="14">
        <f t="shared" si="633"/>
        <v>0.79300000000000004</v>
      </c>
      <c r="AB4447" s="14">
        <f t="shared" si="634"/>
        <v>0.13900000000000001</v>
      </c>
    </row>
    <row r="4448" spans="1:28" x14ac:dyDescent="0.25">
      <c r="A4448" s="10">
        <f t="shared" si="636"/>
        <v>45477</v>
      </c>
      <c r="B4448" s="11">
        <v>186</v>
      </c>
      <c r="C4448" s="11">
        <v>400</v>
      </c>
      <c r="D4448" s="12">
        <v>694.16666666666697</v>
      </c>
      <c r="E4448" s="9">
        <v>63.49</v>
      </c>
      <c r="F4448" s="9">
        <f t="shared" si="635"/>
        <v>0</v>
      </c>
      <c r="G4448" s="9">
        <v>0.5</v>
      </c>
      <c r="H4448" s="9">
        <v>2.0099999999999998</v>
      </c>
      <c r="I4448" s="9"/>
      <c r="J4448" s="9">
        <v>5.1539999999999999</v>
      </c>
      <c r="K4448" s="9">
        <v>87.4</v>
      </c>
      <c r="L4448" s="9">
        <v>0.23630000000000001</v>
      </c>
      <c r="M4448" s="9">
        <v>0.28060000000000002</v>
      </c>
      <c r="N4448" s="9">
        <v>0</v>
      </c>
      <c r="O4448" s="9">
        <v>0.6</v>
      </c>
      <c r="P4448" s="9"/>
      <c r="Q4448" s="9"/>
      <c r="R4448" s="9"/>
      <c r="T4448">
        <f t="shared" si="630"/>
        <v>1860400</v>
      </c>
      <c r="U4448">
        <v>0</v>
      </c>
      <c r="V4448">
        <f t="shared" si="628"/>
        <v>0</v>
      </c>
      <c r="W4448" t="str">
        <f t="shared" si="631"/>
        <v/>
      </c>
      <c r="X4448" t="str">
        <f t="shared" si="632"/>
        <v/>
      </c>
      <c r="Y4448" t="str">
        <f t="shared" si="629"/>
        <v/>
      </c>
      <c r="Z4448" s="9"/>
      <c r="AA4448" s="14">
        <f t="shared" si="633"/>
        <v>0.77</v>
      </c>
      <c r="AB4448" s="14">
        <f t="shared" si="634"/>
        <v>0.111</v>
      </c>
    </row>
    <row r="4449" spans="1:28" x14ac:dyDescent="0.25">
      <c r="A4449" s="10">
        <f t="shared" si="636"/>
        <v>45477</v>
      </c>
      <c r="B4449" s="11">
        <v>186</v>
      </c>
      <c r="C4449" s="11">
        <v>500</v>
      </c>
      <c r="D4449" s="12">
        <v>694.20833333333303</v>
      </c>
      <c r="E4449" s="9">
        <v>63.49</v>
      </c>
      <c r="F4449" s="9">
        <f t="shared" si="635"/>
        <v>0</v>
      </c>
      <c r="G4449" s="9">
        <v>0.5</v>
      </c>
      <c r="H4449" s="9">
        <v>2.0099999999999998</v>
      </c>
      <c r="I4449" s="9"/>
      <c r="J4449" s="9">
        <v>5.6929999999999996</v>
      </c>
      <c r="K4449" s="9">
        <v>87.2</v>
      </c>
      <c r="L4449" s="9">
        <v>0.23630000000000001</v>
      </c>
      <c r="M4449" s="9">
        <v>0.28060000000000002</v>
      </c>
      <c r="N4449" s="9">
        <v>0</v>
      </c>
      <c r="O4449" s="9">
        <v>13.1</v>
      </c>
      <c r="P4449" s="9"/>
      <c r="Q4449" s="9"/>
      <c r="R4449" s="9"/>
      <c r="T4449">
        <f t="shared" si="630"/>
        <v>1860500</v>
      </c>
      <c r="U4449">
        <v>21.3</v>
      </c>
      <c r="V4449">
        <f t="shared" si="628"/>
        <v>13.1</v>
      </c>
      <c r="W4449" t="str">
        <f t="shared" si="631"/>
        <v/>
      </c>
      <c r="X4449" t="str">
        <f t="shared" si="632"/>
        <v/>
      </c>
      <c r="Y4449" t="str">
        <f t="shared" si="629"/>
        <v/>
      </c>
      <c r="Z4449" s="9"/>
      <c r="AA4449" s="14">
        <f t="shared" si="633"/>
        <v>0.79800000000000004</v>
      </c>
      <c r="AB4449" s="14">
        <f t="shared" si="634"/>
        <v>0.11700000000000001</v>
      </c>
    </row>
    <row r="4450" spans="1:28" x14ac:dyDescent="0.25">
      <c r="A4450" s="10">
        <f t="shared" si="636"/>
        <v>45477</v>
      </c>
      <c r="B4450" s="11">
        <v>186</v>
      </c>
      <c r="C4450" s="11">
        <v>600</v>
      </c>
      <c r="D4450" s="12">
        <v>694.25</v>
      </c>
      <c r="E4450" s="9">
        <v>63.26</v>
      </c>
      <c r="F4450" s="9">
        <f t="shared" si="635"/>
        <v>0</v>
      </c>
      <c r="G4450" s="9">
        <v>0.5</v>
      </c>
      <c r="H4450" s="9">
        <v>2.0099999999999998</v>
      </c>
      <c r="I4450" s="9"/>
      <c r="J4450" s="9">
        <v>10.271000000000001</v>
      </c>
      <c r="K4450" s="9">
        <v>82.2</v>
      </c>
      <c r="L4450" s="9">
        <v>0.23630000000000001</v>
      </c>
      <c r="M4450" s="9">
        <v>0.27989999999999998</v>
      </c>
      <c r="N4450" s="9">
        <v>0</v>
      </c>
      <c r="O4450" s="9">
        <v>150.6</v>
      </c>
      <c r="P4450" s="9"/>
      <c r="Q4450" s="9"/>
      <c r="R4450" s="9"/>
      <c r="T4450">
        <f t="shared" si="630"/>
        <v>1860600</v>
      </c>
      <c r="U4450">
        <v>150.80000000000001</v>
      </c>
      <c r="V4450">
        <f t="shared" si="628"/>
        <v>150.6</v>
      </c>
      <c r="W4450" t="str">
        <f t="shared" si="631"/>
        <v/>
      </c>
      <c r="X4450" t="str">
        <f t="shared" si="632"/>
        <v/>
      </c>
      <c r="Y4450" t="str">
        <f t="shared" si="629"/>
        <v/>
      </c>
      <c r="Z4450" s="9"/>
      <c r="AA4450" s="14">
        <f t="shared" si="633"/>
        <v>1.0269999999999999</v>
      </c>
      <c r="AB4450" s="14">
        <f t="shared" si="634"/>
        <v>0.222</v>
      </c>
    </row>
    <row r="4451" spans="1:28" x14ac:dyDescent="0.25">
      <c r="A4451" s="10">
        <f t="shared" si="636"/>
        <v>45477</v>
      </c>
      <c r="B4451" s="11">
        <v>186</v>
      </c>
      <c r="C4451" s="11">
        <v>700</v>
      </c>
      <c r="D4451" s="12">
        <v>694.29166666666697</v>
      </c>
      <c r="E4451" s="9">
        <v>62.91</v>
      </c>
      <c r="F4451" s="9">
        <f t="shared" si="635"/>
        <v>0</v>
      </c>
      <c r="G4451" s="9">
        <v>0</v>
      </c>
      <c r="H4451" s="9">
        <v>2.0099999999999998</v>
      </c>
      <c r="I4451" s="9"/>
      <c r="J4451" s="9">
        <v>13.401</v>
      </c>
      <c r="K4451" s="9">
        <v>64.599999999999994</v>
      </c>
      <c r="L4451" s="9">
        <v>0.2349</v>
      </c>
      <c r="M4451" s="9">
        <v>0.27989999999999998</v>
      </c>
      <c r="N4451" s="9">
        <v>0</v>
      </c>
      <c r="O4451" s="9">
        <v>353.1</v>
      </c>
      <c r="P4451" s="9"/>
      <c r="Q4451" s="9"/>
      <c r="R4451" s="9"/>
      <c r="T4451">
        <f t="shared" si="630"/>
        <v>1860700</v>
      </c>
      <c r="U4451">
        <v>323</v>
      </c>
      <c r="V4451">
        <f t="shared" si="628"/>
        <v>353.1</v>
      </c>
      <c r="W4451" t="str">
        <f t="shared" si="631"/>
        <v/>
      </c>
      <c r="X4451" t="str">
        <f t="shared" si="632"/>
        <v/>
      </c>
      <c r="Y4451" t="str">
        <f t="shared" si="629"/>
        <v/>
      </c>
      <c r="Z4451" s="9"/>
      <c r="AA4451" s="14">
        <f t="shared" si="633"/>
        <v>0.99299999999999999</v>
      </c>
      <c r="AB4451" s="14">
        <f t="shared" si="634"/>
        <v>0.54400000000000004</v>
      </c>
    </row>
    <row r="4452" spans="1:28" x14ac:dyDescent="0.25">
      <c r="A4452" s="10">
        <f t="shared" si="636"/>
        <v>45477</v>
      </c>
      <c r="B4452" s="11">
        <v>186</v>
      </c>
      <c r="C4452" s="11">
        <v>800</v>
      </c>
      <c r="D4452" s="12">
        <v>694.33333333333303</v>
      </c>
      <c r="E4452" s="9">
        <v>63.37</v>
      </c>
      <c r="F4452" s="9">
        <f t="shared" si="635"/>
        <v>0</v>
      </c>
      <c r="G4452" s="9">
        <v>0.5</v>
      </c>
      <c r="H4452" s="9">
        <v>2.52</v>
      </c>
      <c r="I4452" s="9"/>
      <c r="J4452" s="9">
        <v>14.625</v>
      </c>
      <c r="K4452" s="9">
        <v>59.2</v>
      </c>
      <c r="L4452" s="9">
        <v>0.2349</v>
      </c>
      <c r="M4452" s="9">
        <v>0.2792</v>
      </c>
      <c r="N4452" s="9">
        <v>0</v>
      </c>
      <c r="O4452" s="9">
        <v>313.10000000000002</v>
      </c>
      <c r="P4452" s="9"/>
      <c r="Q4452" s="9"/>
      <c r="R4452" s="9"/>
      <c r="T4452">
        <f t="shared" si="630"/>
        <v>1860800</v>
      </c>
      <c r="U4452">
        <v>502</v>
      </c>
      <c r="V4452">
        <f t="shared" si="628"/>
        <v>313.10000000000002</v>
      </c>
      <c r="W4452" t="str">
        <f t="shared" si="631"/>
        <v/>
      </c>
      <c r="X4452" t="str">
        <f t="shared" si="632"/>
        <v/>
      </c>
      <c r="Y4452" t="str">
        <f t="shared" si="629"/>
        <v/>
      </c>
      <c r="Z4452" s="9"/>
      <c r="AA4452" s="14">
        <f t="shared" si="633"/>
        <v>0.98499999999999999</v>
      </c>
      <c r="AB4452" s="14">
        <f t="shared" si="634"/>
        <v>0.67900000000000005</v>
      </c>
    </row>
    <row r="4453" spans="1:28" x14ac:dyDescent="0.25">
      <c r="A4453" s="10">
        <f t="shared" si="636"/>
        <v>45477</v>
      </c>
      <c r="B4453" s="11">
        <v>186</v>
      </c>
      <c r="C4453" s="11">
        <v>900</v>
      </c>
      <c r="D4453" s="12">
        <v>694.375</v>
      </c>
      <c r="E4453" s="9">
        <v>63.14</v>
      </c>
      <c r="F4453" s="9">
        <f t="shared" si="635"/>
        <v>0</v>
      </c>
      <c r="G4453" s="9">
        <v>0</v>
      </c>
      <c r="H4453" s="9">
        <v>2.52</v>
      </c>
      <c r="I4453" s="9"/>
      <c r="J4453" s="9">
        <v>15.27</v>
      </c>
      <c r="K4453" s="9">
        <v>60.9</v>
      </c>
      <c r="L4453" s="9">
        <v>0.2349</v>
      </c>
      <c r="M4453" s="9">
        <v>0.2792</v>
      </c>
      <c r="N4453" s="9">
        <v>0</v>
      </c>
      <c r="O4453" s="9">
        <v>403.1</v>
      </c>
      <c r="P4453" s="9"/>
      <c r="Q4453" s="9"/>
      <c r="R4453" s="9"/>
      <c r="T4453">
        <f t="shared" si="630"/>
        <v>1860900</v>
      </c>
      <c r="U4453">
        <v>669.2</v>
      </c>
      <c r="V4453">
        <f t="shared" si="628"/>
        <v>403.1</v>
      </c>
      <c r="W4453" t="str">
        <f t="shared" si="631"/>
        <v/>
      </c>
      <c r="X4453" t="str">
        <f t="shared" si="632"/>
        <v/>
      </c>
      <c r="Y4453" t="str">
        <f t="shared" si="629"/>
        <v/>
      </c>
      <c r="Z4453" s="9"/>
      <c r="AA4453" s="14">
        <f t="shared" si="633"/>
        <v>1.056</v>
      </c>
      <c r="AB4453" s="14">
        <f t="shared" si="634"/>
        <v>0.67800000000000005</v>
      </c>
    </row>
    <row r="4454" spans="1:28" x14ac:dyDescent="0.25">
      <c r="A4454" s="10">
        <f t="shared" si="636"/>
        <v>45477</v>
      </c>
      <c r="B4454" s="11">
        <v>186</v>
      </c>
      <c r="C4454" s="11">
        <v>1000</v>
      </c>
      <c r="D4454" s="12">
        <v>694.41666666666697</v>
      </c>
      <c r="E4454" s="9">
        <v>63.96</v>
      </c>
      <c r="F4454" s="9">
        <f t="shared" si="635"/>
        <v>0</v>
      </c>
      <c r="G4454" s="9">
        <v>0.5</v>
      </c>
      <c r="H4454" s="9">
        <v>3.52</v>
      </c>
      <c r="I4454" s="9"/>
      <c r="J4454" s="9">
        <v>14.696999999999999</v>
      </c>
      <c r="K4454" s="9">
        <v>56.2</v>
      </c>
      <c r="L4454" s="9">
        <v>0.2356</v>
      </c>
      <c r="M4454" s="9">
        <v>0.2792</v>
      </c>
      <c r="N4454" s="9">
        <v>0</v>
      </c>
      <c r="O4454" s="9">
        <v>451.9</v>
      </c>
      <c r="P4454" s="9"/>
      <c r="Q4454" s="9"/>
      <c r="R4454" s="9"/>
      <c r="T4454">
        <f t="shared" si="630"/>
        <v>1861000</v>
      </c>
      <c r="U4454">
        <v>810.8</v>
      </c>
      <c r="V4454">
        <f t="shared" si="628"/>
        <v>451.9</v>
      </c>
      <c r="W4454" t="str">
        <f t="shared" si="631"/>
        <v/>
      </c>
      <c r="X4454" t="str">
        <f t="shared" si="632"/>
        <v/>
      </c>
      <c r="Y4454" t="str">
        <f t="shared" si="629"/>
        <v/>
      </c>
      <c r="Z4454" s="9"/>
      <c r="AA4454" s="14">
        <f t="shared" si="633"/>
        <v>0.94</v>
      </c>
      <c r="AB4454" s="14">
        <f t="shared" si="634"/>
        <v>0.73299999999999998</v>
      </c>
    </row>
    <row r="4455" spans="1:28" x14ac:dyDescent="0.25">
      <c r="A4455" s="10">
        <f t="shared" si="636"/>
        <v>45477</v>
      </c>
      <c r="B4455" s="11">
        <v>186</v>
      </c>
      <c r="C4455" s="11">
        <v>1100</v>
      </c>
      <c r="D4455" s="12">
        <v>694.45833333333303</v>
      </c>
      <c r="E4455" s="9">
        <v>63.37</v>
      </c>
      <c r="F4455" s="9">
        <f t="shared" si="635"/>
        <v>0</v>
      </c>
      <c r="G4455" s="9">
        <v>0.5</v>
      </c>
      <c r="H4455" s="9">
        <v>4.53</v>
      </c>
      <c r="I4455" s="9"/>
      <c r="J4455" s="9">
        <v>15.557</v>
      </c>
      <c r="K4455" s="9">
        <v>52.3</v>
      </c>
      <c r="L4455" s="9">
        <v>0.2356</v>
      </c>
      <c r="M4455" s="9">
        <v>0.27850000000000003</v>
      </c>
      <c r="N4455" s="9">
        <v>0</v>
      </c>
      <c r="O4455" s="9">
        <v>580.6</v>
      </c>
      <c r="P4455" s="9"/>
      <c r="Q4455" s="9"/>
      <c r="R4455" s="9"/>
      <c r="T4455">
        <f t="shared" si="630"/>
        <v>1861100</v>
      </c>
      <c r="U4455">
        <v>915.5</v>
      </c>
      <c r="V4455">
        <f t="shared" si="628"/>
        <v>580.6</v>
      </c>
      <c r="W4455" t="str">
        <f t="shared" si="631"/>
        <v/>
      </c>
      <c r="X4455" t="str">
        <f t="shared" si="632"/>
        <v/>
      </c>
      <c r="Y4455" t="str">
        <f t="shared" si="629"/>
        <v/>
      </c>
      <c r="Z4455" s="9"/>
      <c r="AA4455" s="14">
        <f t="shared" si="633"/>
        <v>0.92400000000000004</v>
      </c>
      <c r="AB4455" s="14">
        <f t="shared" si="634"/>
        <v>0.84299999999999997</v>
      </c>
    </row>
    <row r="4456" spans="1:28" x14ac:dyDescent="0.25">
      <c r="A4456" s="10">
        <f t="shared" si="636"/>
        <v>45477</v>
      </c>
      <c r="B4456" s="11">
        <v>186</v>
      </c>
      <c r="C4456" s="11">
        <v>1200</v>
      </c>
      <c r="D4456" s="12">
        <v>694.5</v>
      </c>
      <c r="E4456" s="9">
        <v>63.73</v>
      </c>
      <c r="F4456" s="9">
        <f t="shared" si="635"/>
        <v>0</v>
      </c>
      <c r="G4456" s="9">
        <v>0.5</v>
      </c>
      <c r="H4456" s="9">
        <v>3.52</v>
      </c>
      <c r="I4456" s="9"/>
      <c r="J4456" s="9">
        <v>15.891</v>
      </c>
      <c r="K4456" s="9">
        <v>49.5</v>
      </c>
      <c r="L4456" s="9">
        <v>0.2356</v>
      </c>
      <c r="M4456" s="9">
        <v>0.2777</v>
      </c>
      <c r="N4456" s="9">
        <v>0</v>
      </c>
      <c r="O4456" s="9">
        <v>514.4</v>
      </c>
      <c r="P4456" s="9"/>
      <c r="Q4456" s="9"/>
      <c r="R4456" s="9"/>
      <c r="T4456">
        <f t="shared" si="630"/>
        <v>1861200</v>
      </c>
      <c r="U4456">
        <v>975.2</v>
      </c>
      <c r="V4456">
        <f t="shared" si="628"/>
        <v>514.4</v>
      </c>
      <c r="W4456" t="str">
        <f t="shared" si="631"/>
        <v/>
      </c>
      <c r="X4456" t="str">
        <f t="shared" si="632"/>
        <v/>
      </c>
      <c r="Y4456" t="str">
        <f t="shared" si="629"/>
        <v/>
      </c>
      <c r="Z4456" s="9"/>
      <c r="AA4456" s="14">
        <f t="shared" si="633"/>
        <v>0.89400000000000002</v>
      </c>
      <c r="AB4456" s="14">
        <f t="shared" si="634"/>
        <v>0.91200000000000003</v>
      </c>
    </row>
    <row r="4457" spans="1:28" x14ac:dyDescent="0.25">
      <c r="A4457" s="10">
        <f t="shared" si="636"/>
        <v>45477</v>
      </c>
      <c r="B4457" s="11">
        <v>186</v>
      </c>
      <c r="C4457" s="11">
        <v>1300</v>
      </c>
      <c r="D4457" s="12">
        <v>694.54166666666697</v>
      </c>
      <c r="E4457" s="9">
        <v>63.37</v>
      </c>
      <c r="F4457" s="9">
        <f t="shared" si="635"/>
        <v>0</v>
      </c>
      <c r="G4457" s="9">
        <v>0.5</v>
      </c>
      <c r="H4457" s="9">
        <v>5.03</v>
      </c>
      <c r="I4457" s="9"/>
      <c r="J4457" s="9">
        <v>18.913</v>
      </c>
      <c r="K4457" s="9">
        <v>46.4</v>
      </c>
      <c r="L4457" s="9">
        <v>0.23630000000000001</v>
      </c>
      <c r="M4457" s="9">
        <v>0.27700000000000002</v>
      </c>
      <c r="N4457" s="9">
        <v>0</v>
      </c>
      <c r="O4457" s="9">
        <v>376.9</v>
      </c>
      <c r="P4457" s="9"/>
      <c r="Q4457" s="9"/>
      <c r="R4457" s="9"/>
      <c r="T4457">
        <f t="shared" si="630"/>
        <v>1861300</v>
      </c>
      <c r="U4457">
        <v>985.5</v>
      </c>
      <c r="V4457">
        <f t="shared" si="628"/>
        <v>376.9</v>
      </c>
      <c r="W4457" t="str">
        <f t="shared" si="631"/>
        <v/>
      </c>
      <c r="X4457" t="str">
        <f t="shared" si="632"/>
        <v/>
      </c>
      <c r="Y4457" t="str">
        <f t="shared" si="629"/>
        <v/>
      </c>
      <c r="Z4457" s="9"/>
      <c r="AA4457" s="14">
        <f t="shared" si="633"/>
        <v>1.014</v>
      </c>
      <c r="AB4457" s="14">
        <f t="shared" si="634"/>
        <v>1.171</v>
      </c>
    </row>
    <row r="4458" spans="1:28" x14ac:dyDescent="0.25">
      <c r="A4458" s="10">
        <f t="shared" si="636"/>
        <v>45477</v>
      </c>
      <c r="B4458" s="11">
        <v>186</v>
      </c>
      <c r="C4458" s="11">
        <v>1400</v>
      </c>
      <c r="D4458" s="12">
        <v>694.58333333333303</v>
      </c>
      <c r="E4458" s="9">
        <v>63.73</v>
      </c>
      <c r="F4458" s="9">
        <f t="shared" si="635"/>
        <v>0</v>
      </c>
      <c r="G4458" s="9">
        <v>1.01</v>
      </c>
      <c r="H4458" s="9">
        <v>4.53</v>
      </c>
      <c r="I4458" s="9"/>
      <c r="J4458" s="9">
        <v>17.201000000000001</v>
      </c>
      <c r="K4458" s="9">
        <v>45.7</v>
      </c>
      <c r="L4458" s="9">
        <v>0.23710000000000001</v>
      </c>
      <c r="M4458" s="9">
        <v>0.27700000000000002</v>
      </c>
      <c r="N4458" s="9">
        <v>0</v>
      </c>
      <c r="O4458" s="9">
        <v>335.6</v>
      </c>
      <c r="P4458" s="9"/>
      <c r="Q4458" s="9"/>
      <c r="R4458" s="9"/>
      <c r="T4458">
        <f t="shared" si="630"/>
        <v>1861400</v>
      </c>
      <c r="U4458">
        <v>945.7</v>
      </c>
      <c r="V4458">
        <f t="shared" si="628"/>
        <v>335.6</v>
      </c>
      <c r="W4458" t="str">
        <f t="shared" si="631"/>
        <v/>
      </c>
      <c r="X4458" t="str">
        <f t="shared" si="632"/>
        <v/>
      </c>
      <c r="Y4458" t="str">
        <f t="shared" si="629"/>
        <v/>
      </c>
      <c r="Z4458" s="9"/>
      <c r="AA4458" s="14">
        <f t="shared" si="633"/>
        <v>0.89700000000000002</v>
      </c>
      <c r="AB4458" s="14">
        <f t="shared" si="634"/>
        <v>1.0660000000000001</v>
      </c>
    </row>
    <row r="4459" spans="1:28" x14ac:dyDescent="0.25">
      <c r="A4459" s="10">
        <f t="shared" si="636"/>
        <v>45477</v>
      </c>
      <c r="B4459" s="11">
        <v>186</v>
      </c>
      <c r="C4459" s="11">
        <v>1500</v>
      </c>
      <c r="D4459" s="12">
        <v>694.625</v>
      </c>
      <c r="E4459" s="9">
        <v>63.84</v>
      </c>
      <c r="F4459" s="9">
        <f t="shared" si="635"/>
        <v>0</v>
      </c>
      <c r="G4459" s="9">
        <v>1.51</v>
      </c>
      <c r="H4459" s="9">
        <v>6.54</v>
      </c>
      <c r="I4459" s="9"/>
      <c r="J4459" s="9">
        <v>19.126999999999999</v>
      </c>
      <c r="K4459" s="9">
        <v>38.799999999999997</v>
      </c>
      <c r="L4459" s="9">
        <v>0.23710000000000001</v>
      </c>
      <c r="M4459" s="9">
        <v>0.27629999999999999</v>
      </c>
      <c r="N4459" s="9">
        <v>0</v>
      </c>
      <c r="O4459" s="9">
        <v>773.1</v>
      </c>
      <c r="P4459" s="9"/>
      <c r="Q4459" s="9"/>
      <c r="R4459" s="9"/>
      <c r="T4459">
        <f t="shared" si="630"/>
        <v>1861500</v>
      </c>
      <c r="U4459">
        <v>858.7</v>
      </c>
      <c r="V4459">
        <f t="shared" si="628"/>
        <v>773.1</v>
      </c>
      <c r="W4459" t="str">
        <f t="shared" si="631"/>
        <v/>
      </c>
      <c r="X4459" t="str">
        <f t="shared" si="632"/>
        <v/>
      </c>
      <c r="Y4459" t="str">
        <f t="shared" si="629"/>
        <v/>
      </c>
      <c r="Z4459" s="9"/>
      <c r="AA4459" s="14">
        <f t="shared" si="633"/>
        <v>0.85899999999999999</v>
      </c>
      <c r="AB4459" s="14">
        <f t="shared" si="634"/>
        <v>1.355</v>
      </c>
    </row>
    <row r="4460" spans="1:28" x14ac:dyDescent="0.25">
      <c r="A4460" s="10">
        <f t="shared" si="636"/>
        <v>45477</v>
      </c>
      <c r="B4460" s="11">
        <v>186</v>
      </c>
      <c r="C4460" s="11">
        <v>1600</v>
      </c>
      <c r="D4460" s="12">
        <v>694.66666666666697</v>
      </c>
      <c r="E4460" s="9">
        <v>63.37</v>
      </c>
      <c r="F4460" s="9">
        <f t="shared" si="635"/>
        <v>0</v>
      </c>
      <c r="G4460" s="9">
        <v>1.51</v>
      </c>
      <c r="H4460" s="9">
        <v>4.53</v>
      </c>
      <c r="I4460" s="9"/>
      <c r="J4460" s="9">
        <v>20.673999999999999</v>
      </c>
      <c r="K4460" s="9">
        <v>36.700000000000003</v>
      </c>
      <c r="L4460" s="9">
        <v>0.23710000000000001</v>
      </c>
      <c r="M4460" s="9">
        <v>0.27560000000000001</v>
      </c>
      <c r="N4460" s="9">
        <v>0</v>
      </c>
      <c r="O4460" s="9">
        <v>676.9</v>
      </c>
      <c r="P4460" s="9"/>
      <c r="Q4460" s="9"/>
      <c r="R4460" s="9"/>
      <c r="T4460">
        <f t="shared" si="630"/>
        <v>1861600</v>
      </c>
      <c r="U4460">
        <v>731.2</v>
      </c>
      <c r="V4460">
        <f t="shared" si="628"/>
        <v>676.9</v>
      </c>
      <c r="W4460" t="str">
        <f t="shared" si="631"/>
        <v/>
      </c>
      <c r="X4460" t="str">
        <f t="shared" si="632"/>
        <v/>
      </c>
      <c r="Y4460" t="str">
        <f t="shared" si="629"/>
        <v/>
      </c>
      <c r="Z4460" s="9"/>
      <c r="AA4460" s="14">
        <f t="shared" si="633"/>
        <v>0.89400000000000002</v>
      </c>
      <c r="AB4460" s="14">
        <f t="shared" si="634"/>
        <v>1.542</v>
      </c>
    </row>
    <row r="4461" spans="1:28" x14ac:dyDescent="0.25">
      <c r="A4461" s="10">
        <f t="shared" si="636"/>
        <v>45477</v>
      </c>
      <c r="B4461" s="11">
        <v>186</v>
      </c>
      <c r="C4461" s="11">
        <v>1700</v>
      </c>
      <c r="D4461" s="12">
        <v>694.70833333333303</v>
      </c>
      <c r="E4461" s="9">
        <v>63.37</v>
      </c>
      <c r="F4461" s="9">
        <f t="shared" si="635"/>
        <v>0</v>
      </c>
      <c r="G4461" s="9">
        <v>1.01</v>
      </c>
      <c r="H4461" s="9">
        <v>5.54</v>
      </c>
      <c r="I4461" s="9"/>
      <c r="J4461" s="9">
        <v>19.745999999999999</v>
      </c>
      <c r="K4461" s="9">
        <v>39</v>
      </c>
      <c r="L4461" s="9">
        <v>0.23710000000000001</v>
      </c>
      <c r="M4461" s="9">
        <v>0.27560000000000001</v>
      </c>
      <c r="N4461" s="9">
        <v>0</v>
      </c>
      <c r="O4461" s="9">
        <v>466.9</v>
      </c>
      <c r="P4461" s="9"/>
      <c r="Q4461" s="9"/>
      <c r="R4461" s="9"/>
      <c r="T4461">
        <f t="shared" si="630"/>
        <v>1861700</v>
      </c>
      <c r="U4461">
        <v>573.20000000000005</v>
      </c>
      <c r="V4461">
        <f t="shared" si="628"/>
        <v>466.9</v>
      </c>
      <c r="W4461" t="str">
        <f t="shared" si="631"/>
        <v/>
      </c>
      <c r="X4461" t="str">
        <f t="shared" si="632"/>
        <v/>
      </c>
      <c r="Y4461" t="str">
        <f t="shared" si="629"/>
        <v/>
      </c>
      <c r="Z4461" s="9"/>
      <c r="AA4461" s="14">
        <f t="shared" si="633"/>
        <v>0.89700000000000002</v>
      </c>
      <c r="AB4461" s="14">
        <f t="shared" si="634"/>
        <v>1.403</v>
      </c>
    </row>
    <row r="4462" spans="1:28" x14ac:dyDescent="0.25">
      <c r="A4462" s="10">
        <f t="shared" si="636"/>
        <v>45477</v>
      </c>
      <c r="B4462" s="11">
        <v>186</v>
      </c>
      <c r="C4462" s="11">
        <v>1800</v>
      </c>
      <c r="D4462" s="12">
        <v>694.75</v>
      </c>
      <c r="E4462" s="9">
        <v>62.91</v>
      </c>
      <c r="F4462" s="9">
        <f t="shared" si="635"/>
        <v>0</v>
      </c>
      <c r="G4462" s="9">
        <v>0.5</v>
      </c>
      <c r="H4462" s="9">
        <v>3.52</v>
      </c>
      <c r="I4462" s="9"/>
      <c r="J4462" s="9">
        <v>18.794</v>
      </c>
      <c r="K4462" s="9">
        <v>40.6</v>
      </c>
      <c r="L4462" s="9">
        <v>0.23710000000000001</v>
      </c>
      <c r="M4462" s="9">
        <v>0.27479999999999999</v>
      </c>
      <c r="N4462" s="9">
        <v>0</v>
      </c>
      <c r="O4462" s="9">
        <v>328.1</v>
      </c>
      <c r="P4462" s="9"/>
      <c r="Q4462" s="9"/>
      <c r="R4462" s="9"/>
      <c r="T4462">
        <f t="shared" si="630"/>
        <v>1861800</v>
      </c>
      <c r="U4462">
        <v>396.8</v>
      </c>
      <c r="V4462">
        <f t="shared" si="628"/>
        <v>328.1</v>
      </c>
      <c r="W4462" t="str">
        <f t="shared" si="631"/>
        <v/>
      </c>
      <c r="X4462" t="str">
        <f t="shared" si="632"/>
        <v/>
      </c>
      <c r="Y4462" t="str">
        <f t="shared" si="629"/>
        <v/>
      </c>
      <c r="Z4462" s="9"/>
      <c r="AA4462" s="14">
        <f t="shared" si="633"/>
        <v>0.88100000000000001</v>
      </c>
      <c r="AB4462" s="14">
        <f t="shared" si="634"/>
        <v>1.2889999999999999</v>
      </c>
    </row>
    <row r="4463" spans="1:28" x14ac:dyDescent="0.25">
      <c r="A4463" s="10">
        <f t="shared" si="636"/>
        <v>45477</v>
      </c>
      <c r="B4463" s="11">
        <v>186</v>
      </c>
      <c r="C4463" s="11">
        <v>1900</v>
      </c>
      <c r="D4463" s="12">
        <v>694.79166666666697</v>
      </c>
      <c r="E4463" s="9">
        <v>62.79</v>
      </c>
      <c r="F4463" s="9">
        <f t="shared" si="635"/>
        <v>0</v>
      </c>
      <c r="G4463" s="9">
        <v>0.5</v>
      </c>
      <c r="H4463" s="9">
        <v>3.02</v>
      </c>
      <c r="I4463" s="9"/>
      <c r="J4463" s="9">
        <v>16.201000000000001</v>
      </c>
      <c r="K4463" s="9">
        <v>45.2</v>
      </c>
      <c r="L4463" s="9">
        <v>0.23710000000000001</v>
      </c>
      <c r="M4463" s="9">
        <v>0.27479999999999999</v>
      </c>
      <c r="N4463" s="9">
        <v>0</v>
      </c>
      <c r="O4463" s="9">
        <v>150.6</v>
      </c>
      <c r="P4463" s="9"/>
      <c r="Q4463" s="9"/>
      <c r="R4463" s="9"/>
      <c r="T4463">
        <f t="shared" si="630"/>
        <v>1861900</v>
      </c>
      <c r="U4463">
        <v>219.2</v>
      </c>
      <c r="V4463">
        <f t="shared" si="628"/>
        <v>150.6</v>
      </c>
      <c r="W4463" t="str">
        <f t="shared" si="631"/>
        <v/>
      </c>
      <c r="X4463" t="str">
        <f t="shared" si="632"/>
        <v/>
      </c>
      <c r="Y4463" t="str">
        <f t="shared" si="629"/>
        <v/>
      </c>
      <c r="Z4463" s="9"/>
      <c r="AA4463" s="14">
        <f t="shared" si="633"/>
        <v>0.83199999999999996</v>
      </c>
      <c r="AB4463" s="14">
        <f t="shared" si="634"/>
        <v>1.0089999999999999</v>
      </c>
    </row>
    <row r="4464" spans="1:28" x14ac:dyDescent="0.25">
      <c r="A4464" s="10">
        <f t="shared" si="636"/>
        <v>45477</v>
      </c>
      <c r="B4464" s="11">
        <v>186</v>
      </c>
      <c r="C4464" s="11">
        <v>2000</v>
      </c>
      <c r="D4464" s="12">
        <v>694.83333333333303</v>
      </c>
      <c r="E4464" s="9">
        <v>63.02</v>
      </c>
      <c r="F4464" s="9">
        <f t="shared" si="635"/>
        <v>0</v>
      </c>
      <c r="G4464" s="9">
        <v>0.5</v>
      </c>
      <c r="H4464" s="9">
        <v>2.0099999999999998</v>
      </c>
      <c r="I4464" s="9"/>
      <c r="J4464" s="9">
        <v>11.443</v>
      </c>
      <c r="K4464" s="9">
        <v>58.1</v>
      </c>
      <c r="L4464" s="9">
        <v>0.23710000000000001</v>
      </c>
      <c r="M4464" s="9">
        <v>0.27479999999999999</v>
      </c>
      <c r="N4464" s="9">
        <v>0</v>
      </c>
      <c r="O4464" s="9">
        <v>23.1</v>
      </c>
      <c r="P4464" s="9"/>
      <c r="Q4464" s="9"/>
      <c r="R4464" s="9"/>
      <c r="T4464">
        <f t="shared" si="630"/>
        <v>1862000</v>
      </c>
      <c r="U4464">
        <v>63.7</v>
      </c>
      <c r="V4464">
        <f t="shared" si="628"/>
        <v>23.1</v>
      </c>
      <c r="W4464" t="str">
        <f t="shared" si="631"/>
        <v/>
      </c>
      <c r="X4464" t="str">
        <f t="shared" si="632"/>
        <v/>
      </c>
      <c r="Y4464" t="str">
        <f t="shared" si="629"/>
        <v/>
      </c>
      <c r="Z4464" s="9"/>
      <c r="AA4464" s="14">
        <f t="shared" si="633"/>
        <v>0.78500000000000003</v>
      </c>
      <c r="AB4464" s="14">
        <f t="shared" si="634"/>
        <v>0.56599999999999995</v>
      </c>
    </row>
    <row r="4465" spans="1:28" x14ac:dyDescent="0.25">
      <c r="A4465" s="10">
        <f t="shared" si="636"/>
        <v>45477</v>
      </c>
      <c r="B4465" s="11">
        <v>186</v>
      </c>
      <c r="C4465" s="11">
        <v>2100</v>
      </c>
      <c r="D4465" s="12">
        <v>694.875</v>
      </c>
      <c r="E4465" s="9">
        <v>63.37</v>
      </c>
      <c r="F4465" s="9">
        <f t="shared" si="635"/>
        <v>0</v>
      </c>
      <c r="G4465" s="9">
        <v>0</v>
      </c>
      <c r="H4465" s="9">
        <v>1.51</v>
      </c>
      <c r="I4465" s="9"/>
      <c r="J4465" s="9">
        <v>10.271000000000001</v>
      </c>
      <c r="K4465" s="9">
        <v>65</v>
      </c>
      <c r="L4465" s="9">
        <v>0.23710000000000001</v>
      </c>
      <c r="M4465" s="9">
        <v>0.27479999999999999</v>
      </c>
      <c r="N4465" s="9">
        <v>0</v>
      </c>
      <c r="O4465" s="9">
        <v>0.6</v>
      </c>
      <c r="P4465" s="9"/>
      <c r="Q4465" s="9"/>
      <c r="R4465" s="9"/>
      <c r="T4465">
        <f t="shared" si="630"/>
        <v>1862100</v>
      </c>
      <c r="U4465">
        <v>0.5</v>
      </c>
      <c r="V4465">
        <f t="shared" si="628"/>
        <v>0</v>
      </c>
      <c r="W4465" t="str">
        <f t="shared" si="631"/>
        <v/>
      </c>
      <c r="X4465" t="str">
        <f t="shared" si="632"/>
        <v/>
      </c>
      <c r="Y4465" t="str">
        <f t="shared" si="629"/>
        <v/>
      </c>
      <c r="Z4465" s="9"/>
      <c r="AA4465" s="14">
        <f t="shared" si="633"/>
        <v>0.81200000000000006</v>
      </c>
      <c r="AB4465" s="14">
        <f t="shared" si="634"/>
        <v>0.437</v>
      </c>
    </row>
    <row r="4466" spans="1:28" x14ac:dyDescent="0.25">
      <c r="A4466" s="10">
        <f t="shared" si="636"/>
        <v>45477</v>
      </c>
      <c r="B4466" s="11">
        <v>186</v>
      </c>
      <c r="C4466" s="11">
        <v>2200</v>
      </c>
      <c r="D4466" s="12">
        <v>694.91666666666697</v>
      </c>
      <c r="E4466" s="9">
        <v>63.02</v>
      </c>
      <c r="F4466" s="9">
        <f t="shared" si="635"/>
        <v>0</v>
      </c>
      <c r="G4466" s="9">
        <v>0</v>
      </c>
      <c r="H4466" s="9">
        <v>1.51</v>
      </c>
      <c r="I4466" s="9"/>
      <c r="J4466" s="9">
        <v>10.394</v>
      </c>
      <c r="K4466" s="9">
        <v>66.7</v>
      </c>
      <c r="L4466" s="9">
        <v>0.23710000000000001</v>
      </c>
      <c r="M4466" s="9">
        <v>0.27479999999999999</v>
      </c>
      <c r="N4466" s="9">
        <v>0</v>
      </c>
      <c r="O4466" s="9">
        <v>0.6</v>
      </c>
      <c r="P4466" s="9"/>
      <c r="Q4466" s="9"/>
      <c r="R4466" s="9"/>
      <c r="T4466">
        <f t="shared" si="630"/>
        <v>1862200</v>
      </c>
      <c r="U4466">
        <v>0</v>
      </c>
      <c r="V4466">
        <f t="shared" si="628"/>
        <v>0</v>
      </c>
      <c r="W4466" t="str">
        <f t="shared" si="631"/>
        <v/>
      </c>
      <c r="X4466" t="str">
        <f t="shared" si="632"/>
        <v/>
      </c>
      <c r="Y4466" t="str">
        <f t="shared" si="629"/>
        <v/>
      </c>
      <c r="Z4466" s="9"/>
      <c r="AA4466" s="14">
        <f t="shared" si="633"/>
        <v>0.84099999999999997</v>
      </c>
      <c r="AB4466" s="14">
        <f t="shared" si="634"/>
        <v>0.42</v>
      </c>
    </row>
    <row r="4467" spans="1:28" x14ac:dyDescent="0.25">
      <c r="A4467" s="10">
        <f t="shared" si="636"/>
        <v>45477</v>
      </c>
      <c r="B4467" s="11">
        <v>186</v>
      </c>
      <c r="C4467" s="11">
        <v>2300</v>
      </c>
      <c r="D4467" s="12">
        <v>694.95833333333303</v>
      </c>
      <c r="E4467" s="9">
        <v>63.49</v>
      </c>
      <c r="F4467" s="9">
        <f t="shared" si="635"/>
        <v>0</v>
      </c>
      <c r="G4467" s="9">
        <v>0.5</v>
      </c>
      <c r="H4467" s="9">
        <v>3.02</v>
      </c>
      <c r="I4467" s="9"/>
      <c r="J4467" s="9">
        <v>11.88</v>
      </c>
      <c r="K4467" s="9">
        <v>63.6</v>
      </c>
      <c r="L4467" s="9">
        <v>0.23710000000000001</v>
      </c>
      <c r="M4467" s="9">
        <v>0.27410000000000001</v>
      </c>
      <c r="N4467" s="9">
        <v>0</v>
      </c>
      <c r="O4467" s="9">
        <v>0.6</v>
      </c>
      <c r="P4467" s="9"/>
      <c r="Q4467" s="9"/>
      <c r="R4467" s="9"/>
      <c r="T4467">
        <f t="shared" si="630"/>
        <v>1862300</v>
      </c>
      <c r="U4467">
        <v>0</v>
      </c>
      <c r="V4467">
        <f t="shared" si="628"/>
        <v>0</v>
      </c>
      <c r="W4467" t="str">
        <f t="shared" si="631"/>
        <v/>
      </c>
      <c r="X4467" t="str">
        <f t="shared" si="632"/>
        <v/>
      </c>
      <c r="Y4467" t="str">
        <f t="shared" si="629"/>
        <v/>
      </c>
      <c r="Z4467" s="9"/>
      <c r="AA4467" s="14">
        <f t="shared" si="633"/>
        <v>0.88500000000000001</v>
      </c>
      <c r="AB4467" s="14">
        <f t="shared" si="634"/>
        <v>0.50700000000000001</v>
      </c>
    </row>
    <row r="4468" spans="1:28" x14ac:dyDescent="0.25">
      <c r="A4468" s="10">
        <f t="shared" si="636"/>
        <v>45477</v>
      </c>
      <c r="B4468" s="11">
        <v>186</v>
      </c>
      <c r="C4468" s="11">
        <v>2400</v>
      </c>
      <c r="D4468" s="12">
        <v>695</v>
      </c>
      <c r="E4468" s="9">
        <v>63.14</v>
      </c>
      <c r="F4468" s="9">
        <f t="shared" si="635"/>
        <v>0</v>
      </c>
      <c r="G4468" s="9">
        <v>0.5</v>
      </c>
      <c r="H4468" s="9">
        <v>3.52</v>
      </c>
      <c r="I4468" s="9"/>
      <c r="J4468" s="9">
        <v>9.1140000000000008</v>
      </c>
      <c r="K4468" s="9">
        <v>60.8</v>
      </c>
      <c r="L4468" s="9">
        <v>0.23630000000000001</v>
      </c>
      <c r="M4468" s="9">
        <v>0.27410000000000001</v>
      </c>
      <c r="N4468" s="9">
        <v>0</v>
      </c>
      <c r="O4468" s="9">
        <v>0.6</v>
      </c>
      <c r="P4468" s="9"/>
      <c r="Q4468" s="9"/>
      <c r="R4468" s="9"/>
      <c r="T4468">
        <f t="shared" si="630"/>
        <v>1862400</v>
      </c>
      <c r="U4468">
        <v>0</v>
      </c>
      <c r="V4468">
        <f t="shared" si="628"/>
        <v>0</v>
      </c>
      <c r="W4468">
        <f t="shared" si="631"/>
        <v>0.23599999999999999</v>
      </c>
      <c r="X4468">
        <f t="shared" si="632"/>
        <v>0.27400000000000002</v>
      </c>
      <c r="Y4468">
        <f t="shared" si="629"/>
        <v>0</v>
      </c>
      <c r="Z4468" s="9"/>
      <c r="AA4468" s="14">
        <f t="shared" si="633"/>
        <v>0.70299999999999996</v>
      </c>
      <c r="AB4468" s="14">
        <f t="shared" si="634"/>
        <v>0.45300000000000001</v>
      </c>
    </row>
    <row r="4469" spans="1:28" x14ac:dyDescent="0.25">
      <c r="A4469" s="10">
        <f t="shared" si="636"/>
        <v>45478</v>
      </c>
      <c r="B4469" s="11">
        <v>187</v>
      </c>
      <c r="C4469" s="11">
        <v>100</v>
      </c>
      <c r="D4469" s="12">
        <v>695.04166666666697</v>
      </c>
      <c r="E4469" s="9">
        <v>63.14</v>
      </c>
      <c r="F4469" s="9">
        <f t="shared" si="635"/>
        <v>0</v>
      </c>
      <c r="G4469" s="9">
        <v>0.5</v>
      </c>
      <c r="H4469" s="9">
        <v>2.52</v>
      </c>
      <c r="I4469" s="9"/>
      <c r="J4469" s="9">
        <v>9.9030000000000005</v>
      </c>
      <c r="K4469" s="9">
        <v>63.1</v>
      </c>
      <c r="L4469" s="9">
        <v>0.23630000000000001</v>
      </c>
      <c r="M4469" s="9">
        <v>0.27479999999999999</v>
      </c>
      <c r="N4469" s="9">
        <v>0</v>
      </c>
      <c r="O4469" s="9">
        <v>0.6</v>
      </c>
      <c r="P4469" s="9"/>
      <c r="Q4469" s="9"/>
      <c r="R4469" s="9"/>
      <c r="T4469">
        <f t="shared" si="630"/>
        <v>1870100</v>
      </c>
      <c r="U4469">
        <v>0</v>
      </c>
      <c r="V4469">
        <f t="shared" si="628"/>
        <v>0</v>
      </c>
      <c r="W4469" t="str">
        <f t="shared" si="631"/>
        <v/>
      </c>
      <c r="X4469" t="str">
        <f t="shared" si="632"/>
        <v/>
      </c>
      <c r="Y4469" t="str">
        <f t="shared" si="629"/>
        <v/>
      </c>
      <c r="Z4469" s="9"/>
      <c r="AA4469" s="14">
        <f t="shared" si="633"/>
        <v>0.77</v>
      </c>
      <c r="AB4469" s="14">
        <f t="shared" si="634"/>
        <v>0.45</v>
      </c>
    </row>
    <row r="4470" spans="1:28" x14ac:dyDescent="0.25">
      <c r="A4470" s="10">
        <f t="shared" si="636"/>
        <v>45478</v>
      </c>
      <c r="B4470" s="11">
        <v>187</v>
      </c>
      <c r="C4470" s="11">
        <v>200</v>
      </c>
      <c r="D4470" s="12">
        <v>695.08333333333303</v>
      </c>
      <c r="E4470" s="9">
        <v>63.02</v>
      </c>
      <c r="F4470" s="9">
        <f t="shared" si="635"/>
        <v>0</v>
      </c>
      <c r="G4470" s="9">
        <v>1.01</v>
      </c>
      <c r="H4470" s="9">
        <v>3.02</v>
      </c>
      <c r="I4470" s="9"/>
      <c r="J4470" s="9">
        <v>9.8290000000000006</v>
      </c>
      <c r="K4470" s="9">
        <v>59.3</v>
      </c>
      <c r="L4470" s="9">
        <v>0.23630000000000001</v>
      </c>
      <c r="M4470" s="9">
        <v>0.27410000000000001</v>
      </c>
      <c r="N4470" s="9">
        <v>0</v>
      </c>
      <c r="O4470" s="9">
        <v>0.6</v>
      </c>
      <c r="P4470" s="9"/>
      <c r="Q4470" s="9"/>
      <c r="R4470" s="9"/>
      <c r="T4470">
        <f t="shared" si="630"/>
        <v>1870200</v>
      </c>
      <c r="U4470">
        <v>0</v>
      </c>
      <c r="V4470">
        <f t="shared" si="628"/>
        <v>0</v>
      </c>
      <c r="W4470" t="str">
        <f t="shared" si="631"/>
        <v/>
      </c>
      <c r="X4470" t="str">
        <f t="shared" si="632"/>
        <v/>
      </c>
      <c r="Y4470" t="str">
        <f t="shared" si="629"/>
        <v/>
      </c>
      <c r="Z4470" s="9"/>
      <c r="AA4470" s="14">
        <f t="shared" si="633"/>
        <v>0.72</v>
      </c>
      <c r="AB4470" s="14">
        <f t="shared" si="634"/>
        <v>0.49399999999999999</v>
      </c>
    </row>
    <row r="4471" spans="1:28" x14ac:dyDescent="0.25">
      <c r="A4471" s="10">
        <f t="shared" si="636"/>
        <v>45478</v>
      </c>
      <c r="B4471" s="11">
        <v>187</v>
      </c>
      <c r="C4471" s="11">
        <v>300</v>
      </c>
      <c r="D4471" s="12">
        <v>695.125</v>
      </c>
      <c r="E4471" s="9">
        <v>63.02</v>
      </c>
      <c r="F4471" s="9">
        <f t="shared" si="635"/>
        <v>0</v>
      </c>
      <c r="G4471" s="9">
        <v>1.01</v>
      </c>
      <c r="H4471" s="9">
        <v>3.02</v>
      </c>
      <c r="I4471" s="9"/>
      <c r="J4471" s="9">
        <v>9.7799999999999994</v>
      </c>
      <c r="K4471" s="9">
        <v>60.8</v>
      </c>
      <c r="L4471" s="9">
        <v>0.23630000000000001</v>
      </c>
      <c r="M4471" s="9">
        <v>0.27410000000000001</v>
      </c>
      <c r="N4471" s="9">
        <v>0</v>
      </c>
      <c r="O4471" s="9">
        <v>0.6</v>
      </c>
      <c r="P4471" s="9"/>
      <c r="Q4471" s="9"/>
      <c r="R4471" s="9"/>
      <c r="T4471">
        <f t="shared" si="630"/>
        <v>1870300</v>
      </c>
      <c r="U4471">
        <v>0</v>
      </c>
      <c r="V4471">
        <f t="shared" si="628"/>
        <v>0</v>
      </c>
      <c r="W4471" t="str">
        <f t="shared" si="631"/>
        <v/>
      </c>
      <c r="X4471" t="str">
        <f t="shared" si="632"/>
        <v/>
      </c>
      <c r="Y4471" t="str">
        <f t="shared" si="629"/>
        <v/>
      </c>
      <c r="Z4471" s="9"/>
      <c r="AA4471" s="14">
        <f t="shared" si="633"/>
        <v>0.73499999999999999</v>
      </c>
      <c r="AB4471" s="14">
        <f t="shared" si="634"/>
        <v>0.47399999999999998</v>
      </c>
    </row>
    <row r="4472" spans="1:28" x14ac:dyDescent="0.25">
      <c r="A4472" s="10">
        <f t="shared" si="636"/>
        <v>45478</v>
      </c>
      <c r="B4472" s="11">
        <v>187</v>
      </c>
      <c r="C4472" s="11">
        <v>400</v>
      </c>
      <c r="D4472" s="12">
        <v>695.16666666666697</v>
      </c>
      <c r="E4472" s="9">
        <v>63.26</v>
      </c>
      <c r="F4472" s="9">
        <f t="shared" si="635"/>
        <v>0</v>
      </c>
      <c r="G4472" s="9">
        <v>1.01</v>
      </c>
      <c r="H4472" s="9">
        <v>2.52</v>
      </c>
      <c r="I4472" s="9"/>
      <c r="J4472" s="9">
        <v>8.4190000000000005</v>
      </c>
      <c r="K4472" s="9">
        <v>70.599999999999994</v>
      </c>
      <c r="L4472" s="9">
        <v>0.23630000000000001</v>
      </c>
      <c r="M4472" s="9">
        <v>0.27410000000000001</v>
      </c>
      <c r="N4472" s="9">
        <v>0</v>
      </c>
      <c r="O4472" s="9">
        <v>0.6</v>
      </c>
      <c r="P4472" s="9"/>
      <c r="Q4472" s="9"/>
      <c r="R4472" s="9"/>
      <c r="T4472">
        <f t="shared" si="630"/>
        <v>1870400</v>
      </c>
      <c r="U4472">
        <v>0</v>
      </c>
      <c r="V4472">
        <f t="shared" si="628"/>
        <v>0</v>
      </c>
      <c r="W4472" t="str">
        <f t="shared" si="631"/>
        <v/>
      </c>
      <c r="X4472" t="str">
        <f t="shared" si="632"/>
        <v/>
      </c>
      <c r="Y4472" t="str">
        <f t="shared" si="629"/>
        <v/>
      </c>
      <c r="Z4472" s="9"/>
      <c r="AA4472" s="14">
        <f t="shared" si="633"/>
        <v>0.77900000000000003</v>
      </c>
      <c r="AB4472" s="14">
        <f t="shared" si="634"/>
        <v>0.32400000000000001</v>
      </c>
    </row>
    <row r="4473" spans="1:28" x14ac:dyDescent="0.25">
      <c r="A4473" s="10">
        <f t="shared" si="636"/>
        <v>45478</v>
      </c>
      <c r="B4473" s="11">
        <v>187</v>
      </c>
      <c r="C4473" s="11">
        <v>500</v>
      </c>
      <c r="D4473" s="12">
        <v>695.20833333333303</v>
      </c>
      <c r="E4473" s="9">
        <v>63.26</v>
      </c>
      <c r="F4473" s="9">
        <f t="shared" si="635"/>
        <v>0</v>
      </c>
      <c r="G4473" s="9">
        <v>0.5</v>
      </c>
      <c r="H4473" s="9">
        <v>2.0099999999999998</v>
      </c>
      <c r="I4473" s="9"/>
      <c r="J4473" s="9">
        <v>8.3439999999999994</v>
      </c>
      <c r="K4473" s="9">
        <v>72.599999999999994</v>
      </c>
      <c r="L4473" s="9">
        <v>0.2356</v>
      </c>
      <c r="M4473" s="9">
        <v>0.27410000000000001</v>
      </c>
      <c r="N4473" s="9">
        <v>0</v>
      </c>
      <c r="O4473" s="9">
        <v>11.9</v>
      </c>
      <c r="P4473" s="9"/>
      <c r="Q4473" s="9"/>
      <c r="R4473" s="9"/>
      <c r="T4473">
        <f t="shared" si="630"/>
        <v>1870500</v>
      </c>
      <c r="U4473">
        <v>20.5</v>
      </c>
      <c r="V4473">
        <f t="shared" si="628"/>
        <v>11.9</v>
      </c>
      <c r="W4473" t="str">
        <f t="shared" si="631"/>
        <v/>
      </c>
      <c r="X4473" t="str">
        <f t="shared" si="632"/>
        <v/>
      </c>
      <c r="Y4473" t="str">
        <f t="shared" si="629"/>
        <v/>
      </c>
      <c r="Z4473" s="9"/>
      <c r="AA4473" s="14">
        <f t="shared" si="633"/>
        <v>0.79700000000000004</v>
      </c>
      <c r="AB4473" s="14">
        <f t="shared" si="634"/>
        <v>0.30099999999999999</v>
      </c>
    </row>
    <row r="4474" spans="1:28" x14ac:dyDescent="0.25">
      <c r="A4474" s="10">
        <f t="shared" si="636"/>
        <v>45478</v>
      </c>
      <c r="B4474" s="11">
        <v>187</v>
      </c>
      <c r="C4474" s="11">
        <v>600</v>
      </c>
      <c r="D4474" s="12">
        <v>695.25</v>
      </c>
      <c r="E4474" s="9">
        <v>63.37</v>
      </c>
      <c r="F4474" s="9">
        <f t="shared" si="635"/>
        <v>0</v>
      </c>
      <c r="G4474" s="9">
        <v>0.5</v>
      </c>
      <c r="H4474" s="9">
        <v>2.52</v>
      </c>
      <c r="I4474" s="9"/>
      <c r="J4474" s="9">
        <v>13.137</v>
      </c>
      <c r="K4474" s="9">
        <v>63.2</v>
      </c>
      <c r="L4474" s="9">
        <v>0.2356</v>
      </c>
      <c r="M4474" s="9">
        <v>0.27410000000000001</v>
      </c>
      <c r="N4474" s="9">
        <v>0</v>
      </c>
      <c r="O4474" s="9">
        <v>150.6</v>
      </c>
      <c r="P4474" s="9"/>
      <c r="Q4474" s="9"/>
      <c r="R4474" s="9"/>
      <c r="T4474">
        <f t="shared" si="630"/>
        <v>1870600</v>
      </c>
      <c r="U4474">
        <v>149</v>
      </c>
      <c r="V4474">
        <f t="shared" si="628"/>
        <v>150.6</v>
      </c>
      <c r="W4474" t="str">
        <f t="shared" si="631"/>
        <v/>
      </c>
      <c r="X4474" t="str">
        <f t="shared" si="632"/>
        <v/>
      </c>
      <c r="Y4474" t="str">
        <f t="shared" si="629"/>
        <v/>
      </c>
      <c r="Z4474" s="9"/>
      <c r="AA4474" s="14">
        <f t="shared" si="633"/>
        <v>0.95499999999999996</v>
      </c>
      <c r="AB4474" s="14">
        <f t="shared" si="634"/>
        <v>0.55600000000000005</v>
      </c>
    </row>
    <row r="4475" spans="1:28" x14ac:dyDescent="0.25">
      <c r="A4475" s="10">
        <f t="shared" si="636"/>
        <v>45478</v>
      </c>
      <c r="B4475" s="11">
        <v>187</v>
      </c>
      <c r="C4475" s="11">
        <v>700</v>
      </c>
      <c r="D4475" s="12">
        <v>695.29166666666697</v>
      </c>
      <c r="E4475" s="9">
        <v>63.37</v>
      </c>
      <c r="F4475" s="9">
        <f t="shared" si="635"/>
        <v>0</v>
      </c>
      <c r="G4475" s="9">
        <v>0</v>
      </c>
      <c r="H4475" s="9">
        <v>2.52</v>
      </c>
      <c r="I4475" s="9"/>
      <c r="J4475" s="9">
        <v>16.129000000000001</v>
      </c>
      <c r="K4475" s="9">
        <v>47.3</v>
      </c>
      <c r="L4475" s="9">
        <v>0.2349</v>
      </c>
      <c r="M4475" s="9">
        <v>0.27339999999999998</v>
      </c>
      <c r="N4475" s="9">
        <v>0</v>
      </c>
      <c r="O4475" s="9">
        <v>355.6</v>
      </c>
      <c r="P4475" s="9"/>
      <c r="Q4475" s="9"/>
      <c r="R4475" s="9"/>
      <c r="T4475">
        <f t="shared" si="630"/>
        <v>1870700</v>
      </c>
      <c r="U4475">
        <v>321.2</v>
      </c>
      <c r="V4475">
        <f t="shared" si="628"/>
        <v>355.6</v>
      </c>
      <c r="W4475" t="str">
        <f t="shared" si="631"/>
        <v/>
      </c>
      <c r="X4475" t="str">
        <f t="shared" si="632"/>
        <v/>
      </c>
      <c r="Y4475" t="str">
        <f t="shared" si="629"/>
        <v/>
      </c>
      <c r="Z4475" s="9"/>
      <c r="AA4475" s="14">
        <f t="shared" si="633"/>
        <v>0.86699999999999999</v>
      </c>
      <c r="AB4475" s="14">
        <f t="shared" si="634"/>
        <v>0.96599999999999997</v>
      </c>
    </row>
    <row r="4476" spans="1:28" x14ac:dyDescent="0.25">
      <c r="A4476" s="10">
        <f t="shared" si="636"/>
        <v>45478</v>
      </c>
      <c r="B4476" s="11">
        <v>187</v>
      </c>
      <c r="C4476" s="11">
        <v>800</v>
      </c>
      <c r="D4476" s="12">
        <v>695.33333333333303</v>
      </c>
      <c r="E4476" s="9">
        <v>63.61</v>
      </c>
      <c r="F4476" s="9">
        <f t="shared" si="635"/>
        <v>0</v>
      </c>
      <c r="G4476" s="9">
        <v>0.5</v>
      </c>
      <c r="H4476" s="9">
        <v>3.52</v>
      </c>
      <c r="I4476" s="9"/>
      <c r="J4476" s="9">
        <v>16.606000000000002</v>
      </c>
      <c r="K4476" s="9">
        <v>44.6</v>
      </c>
      <c r="L4476" s="9">
        <v>0.23419999999999999</v>
      </c>
      <c r="M4476" s="9">
        <v>0.27339999999999998</v>
      </c>
      <c r="N4476" s="9">
        <v>0</v>
      </c>
      <c r="O4476" s="9">
        <v>311.89999999999998</v>
      </c>
      <c r="P4476" s="9"/>
      <c r="Q4476" s="9"/>
      <c r="R4476" s="9"/>
      <c r="T4476">
        <f t="shared" si="630"/>
        <v>1870800</v>
      </c>
      <c r="U4476">
        <v>500</v>
      </c>
      <c r="V4476">
        <f t="shared" si="628"/>
        <v>311.89999999999998</v>
      </c>
      <c r="W4476" t="str">
        <f t="shared" si="631"/>
        <v/>
      </c>
      <c r="X4476" t="str">
        <f t="shared" si="632"/>
        <v/>
      </c>
      <c r="Y4476" t="str">
        <f t="shared" si="629"/>
        <v/>
      </c>
      <c r="Z4476" s="9"/>
      <c r="AA4476" s="14">
        <f t="shared" si="633"/>
        <v>0.84299999999999997</v>
      </c>
      <c r="AB4476" s="14">
        <f t="shared" si="634"/>
        <v>1.0469999999999999</v>
      </c>
    </row>
    <row r="4477" spans="1:28" x14ac:dyDescent="0.25">
      <c r="A4477" s="10">
        <f t="shared" si="636"/>
        <v>45478</v>
      </c>
      <c r="B4477" s="11">
        <v>187</v>
      </c>
      <c r="C4477" s="11">
        <v>900</v>
      </c>
      <c r="D4477" s="12">
        <v>695.375</v>
      </c>
      <c r="E4477" s="9">
        <v>63.49</v>
      </c>
      <c r="F4477" s="9">
        <f t="shared" si="635"/>
        <v>0</v>
      </c>
      <c r="G4477" s="9">
        <v>1.51</v>
      </c>
      <c r="H4477" s="9">
        <v>5.03</v>
      </c>
      <c r="I4477" s="9"/>
      <c r="J4477" s="9">
        <v>17.558</v>
      </c>
      <c r="K4477" s="9">
        <v>41.7</v>
      </c>
      <c r="L4477" s="9">
        <v>0.23419999999999999</v>
      </c>
      <c r="M4477" s="9">
        <v>0.2727</v>
      </c>
      <c r="N4477" s="9">
        <v>0</v>
      </c>
      <c r="O4477" s="9">
        <v>629.4</v>
      </c>
      <c r="P4477" s="9"/>
      <c r="Q4477" s="9"/>
      <c r="R4477" s="9"/>
      <c r="T4477">
        <f t="shared" si="630"/>
        <v>1870900</v>
      </c>
      <c r="U4477">
        <v>667.8</v>
      </c>
      <c r="V4477">
        <f t="shared" ref="V4477:V4540" si="637">IF(O4477&lt;1,0,ROUND(O4477,1))</f>
        <v>629.4</v>
      </c>
      <c r="W4477" t="str">
        <f t="shared" si="631"/>
        <v/>
      </c>
      <c r="X4477" t="str">
        <f t="shared" si="632"/>
        <v/>
      </c>
      <c r="Y4477" t="str">
        <f t="shared" ref="Y4477:Y4540" si="638">IF(C4477=2400,ROUND(F4477/100,3),"")</f>
        <v/>
      </c>
      <c r="Z4477" s="9"/>
      <c r="AA4477" s="14">
        <f t="shared" si="633"/>
        <v>0.83699999999999997</v>
      </c>
      <c r="AB4477" s="14">
        <f t="shared" si="634"/>
        <v>1.17</v>
      </c>
    </row>
    <row r="4478" spans="1:28" x14ac:dyDescent="0.25">
      <c r="A4478" s="10">
        <f t="shared" si="636"/>
        <v>45478</v>
      </c>
      <c r="B4478" s="11">
        <v>187</v>
      </c>
      <c r="C4478" s="11">
        <v>1000</v>
      </c>
      <c r="D4478" s="12">
        <v>695.41666666666697</v>
      </c>
      <c r="E4478" s="9">
        <v>64.08</v>
      </c>
      <c r="F4478" s="9">
        <f t="shared" si="635"/>
        <v>7.9999999999998295E-2</v>
      </c>
      <c r="G4478" s="9">
        <v>1.51</v>
      </c>
      <c r="H4478" s="9">
        <v>5.03</v>
      </c>
      <c r="I4478" s="9"/>
      <c r="J4478" s="9">
        <v>18.794</v>
      </c>
      <c r="K4478" s="9">
        <v>38.6</v>
      </c>
      <c r="L4478" s="9">
        <v>0.23419999999999999</v>
      </c>
      <c r="M4478" s="9">
        <v>0.27189999999999998</v>
      </c>
      <c r="N4478" s="9">
        <v>0</v>
      </c>
      <c r="O4478" s="9">
        <v>806.9</v>
      </c>
      <c r="P4478" s="9"/>
      <c r="Q4478" s="9"/>
      <c r="R4478" s="9"/>
      <c r="T4478">
        <f t="shared" si="630"/>
        <v>1871000</v>
      </c>
      <c r="U4478">
        <v>809.5</v>
      </c>
      <c r="V4478">
        <f t="shared" si="637"/>
        <v>806.9</v>
      </c>
      <c r="W4478" t="str">
        <f t="shared" si="631"/>
        <v/>
      </c>
      <c r="X4478" t="str">
        <f t="shared" si="632"/>
        <v/>
      </c>
      <c r="Y4478" t="str">
        <f t="shared" si="638"/>
        <v/>
      </c>
      <c r="Z4478" s="9"/>
      <c r="AA4478" s="14">
        <f t="shared" si="633"/>
        <v>0.83699999999999997</v>
      </c>
      <c r="AB4478" s="14">
        <f t="shared" si="634"/>
        <v>1.331</v>
      </c>
    </row>
    <row r="4479" spans="1:28" x14ac:dyDescent="0.25">
      <c r="A4479" s="10">
        <f t="shared" si="636"/>
        <v>45478</v>
      </c>
      <c r="B4479" s="11">
        <v>187</v>
      </c>
      <c r="C4479" s="11">
        <v>1100</v>
      </c>
      <c r="D4479" s="12">
        <v>695.45833333333303</v>
      </c>
      <c r="E4479" s="9">
        <v>64.31</v>
      </c>
      <c r="F4479" s="9">
        <f t="shared" si="635"/>
        <v>0.31000000000000227</v>
      </c>
      <c r="G4479" s="9">
        <v>1.51</v>
      </c>
      <c r="H4479" s="9">
        <v>4.53</v>
      </c>
      <c r="I4479" s="9"/>
      <c r="J4479" s="9">
        <v>19.841000000000001</v>
      </c>
      <c r="K4479" s="9">
        <v>38.6</v>
      </c>
      <c r="L4479" s="9">
        <v>0.2349</v>
      </c>
      <c r="M4479" s="9">
        <v>0.2712</v>
      </c>
      <c r="N4479" s="9">
        <v>0</v>
      </c>
      <c r="O4479" s="9">
        <v>901.9</v>
      </c>
      <c r="P4479" s="9"/>
      <c r="Q4479" s="9"/>
      <c r="R4479" s="9"/>
      <c r="T4479">
        <f t="shared" si="630"/>
        <v>1871100</v>
      </c>
      <c r="U4479">
        <v>914.2</v>
      </c>
      <c r="V4479">
        <f t="shared" si="637"/>
        <v>901.9</v>
      </c>
      <c r="W4479" t="str">
        <f t="shared" si="631"/>
        <v/>
      </c>
      <c r="X4479" t="str">
        <f t="shared" si="632"/>
        <v/>
      </c>
      <c r="Y4479" t="str">
        <f t="shared" si="638"/>
        <v/>
      </c>
      <c r="Z4479" s="9"/>
      <c r="AA4479" s="14">
        <f t="shared" si="633"/>
        <v>0.89300000000000002</v>
      </c>
      <c r="AB4479" s="14">
        <f t="shared" si="634"/>
        <v>1.42</v>
      </c>
    </row>
    <row r="4480" spans="1:28" x14ac:dyDescent="0.25">
      <c r="A4480" s="10">
        <f t="shared" si="636"/>
        <v>45478</v>
      </c>
      <c r="B4480" s="11">
        <v>187</v>
      </c>
      <c r="C4480" s="11">
        <v>1200</v>
      </c>
      <c r="D4480" s="12">
        <v>695.5</v>
      </c>
      <c r="E4480" s="9">
        <v>63.84</v>
      </c>
      <c r="F4480" s="9">
        <f t="shared" si="635"/>
        <v>0</v>
      </c>
      <c r="G4480" s="9">
        <v>1.51</v>
      </c>
      <c r="H4480" s="9">
        <v>6.04</v>
      </c>
      <c r="I4480" s="9"/>
      <c r="J4480" s="9">
        <v>20.96</v>
      </c>
      <c r="K4480" s="9">
        <v>38.9</v>
      </c>
      <c r="L4480" s="9">
        <v>0.2349</v>
      </c>
      <c r="M4480" s="9">
        <v>0.27050000000000002</v>
      </c>
      <c r="N4480" s="9">
        <v>0</v>
      </c>
      <c r="O4480" s="9">
        <v>958.1</v>
      </c>
      <c r="P4480" s="9"/>
      <c r="Q4480" s="9"/>
      <c r="R4480" s="9"/>
      <c r="T4480">
        <f t="shared" si="630"/>
        <v>1871200</v>
      </c>
      <c r="U4480">
        <v>974</v>
      </c>
      <c r="V4480">
        <f t="shared" si="637"/>
        <v>958.1</v>
      </c>
      <c r="W4480" t="str">
        <f t="shared" si="631"/>
        <v/>
      </c>
      <c r="X4480" t="str">
        <f t="shared" si="632"/>
        <v/>
      </c>
      <c r="Y4480" t="str">
        <f t="shared" si="638"/>
        <v/>
      </c>
      <c r="Z4480" s="9"/>
      <c r="AA4480" s="14">
        <f t="shared" si="633"/>
        <v>0.96499999999999997</v>
      </c>
      <c r="AB4480" s="14">
        <f t="shared" si="634"/>
        <v>1.516</v>
      </c>
    </row>
    <row r="4481" spans="1:28" x14ac:dyDescent="0.25">
      <c r="A4481" s="10">
        <f t="shared" si="636"/>
        <v>45478</v>
      </c>
      <c r="B4481" s="11">
        <v>187</v>
      </c>
      <c r="C4481" s="11">
        <v>1300</v>
      </c>
      <c r="D4481" s="12">
        <v>695.54166666666697</v>
      </c>
      <c r="E4481" s="9">
        <v>64.900000000000006</v>
      </c>
      <c r="F4481" s="9">
        <f t="shared" si="635"/>
        <v>0.90000000000000568</v>
      </c>
      <c r="G4481" s="9">
        <v>2.0099999999999998</v>
      </c>
      <c r="H4481" s="9">
        <v>6.04</v>
      </c>
      <c r="I4481" s="9"/>
      <c r="J4481" s="9">
        <v>21.509</v>
      </c>
      <c r="K4481" s="9">
        <v>38.1</v>
      </c>
      <c r="L4481" s="9">
        <v>0.2356</v>
      </c>
      <c r="M4481" s="9">
        <v>0.26979999999999998</v>
      </c>
      <c r="N4481" s="9">
        <v>0</v>
      </c>
      <c r="O4481" s="9">
        <v>961.9</v>
      </c>
      <c r="P4481" s="9"/>
      <c r="Q4481" s="9"/>
      <c r="R4481" s="9"/>
      <c r="T4481">
        <f t="shared" si="630"/>
        <v>1871300</v>
      </c>
      <c r="U4481">
        <v>984.3</v>
      </c>
      <c r="V4481">
        <f t="shared" si="637"/>
        <v>961.9</v>
      </c>
      <c r="W4481" t="str">
        <f t="shared" si="631"/>
        <v/>
      </c>
      <c r="X4481" t="str">
        <f t="shared" si="632"/>
        <v/>
      </c>
      <c r="Y4481" t="str">
        <f t="shared" si="638"/>
        <v/>
      </c>
      <c r="Z4481" s="9"/>
      <c r="AA4481" s="14">
        <f t="shared" si="633"/>
        <v>0.97699999999999998</v>
      </c>
      <c r="AB4481" s="14">
        <f t="shared" si="634"/>
        <v>1.587</v>
      </c>
    </row>
    <row r="4482" spans="1:28" x14ac:dyDescent="0.25">
      <c r="A4482" s="10">
        <f t="shared" si="636"/>
        <v>45478</v>
      </c>
      <c r="B4482" s="11">
        <v>187</v>
      </c>
      <c r="C4482" s="11">
        <v>1400</v>
      </c>
      <c r="D4482" s="12">
        <v>695.58333333333303</v>
      </c>
      <c r="E4482" s="9">
        <v>63.84</v>
      </c>
      <c r="F4482" s="9">
        <f t="shared" si="635"/>
        <v>0</v>
      </c>
      <c r="G4482" s="9">
        <v>2.0099999999999998</v>
      </c>
      <c r="H4482" s="9">
        <v>6.54</v>
      </c>
      <c r="I4482" s="9"/>
      <c r="J4482" s="9">
        <v>22.13</v>
      </c>
      <c r="K4482" s="9">
        <v>36.1</v>
      </c>
      <c r="L4482" s="9">
        <v>0.23630000000000001</v>
      </c>
      <c r="M4482" s="9">
        <v>0.26829999999999998</v>
      </c>
      <c r="N4482" s="9">
        <v>0</v>
      </c>
      <c r="O4482" s="9">
        <v>904.4</v>
      </c>
      <c r="P4482" s="9"/>
      <c r="Q4482" s="9"/>
      <c r="R4482" s="9"/>
      <c r="T4482">
        <f t="shared" si="630"/>
        <v>1871400</v>
      </c>
      <c r="U4482">
        <v>944.7</v>
      </c>
      <c r="V4482">
        <f t="shared" si="637"/>
        <v>904.4</v>
      </c>
      <c r="W4482" t="str">
        <f t="shared" si="631"/>
        <v/>
      </c>
      <c r="X4482" t="str">
        <f t="shared" si="632"/>
        <v/>
      </c>
      <c r="Y4482" t="str">
        <f t="shared" si="638"/>
        <v/>
      </c>
      <c r="Z4482" s="9"/>
      <c r="AA4482" s="14">
        <f t="shared" si="633"/>
        <v>0.96199999999999997</v>
      </c>
      <c r="AB4482" s="14">
        <f t="shared" si="634"/>
        <v>1.7030000000000001</v>
      </c>
    </row>
    <row r="4483" spans="1:28" x14ac:dyDescent="0.25">
      <c r="A4483" s="10">
        <f t="shared" si="636"/>
        <v>45478</v>
      </c>
      <c r="B4483" s="11">
        <v>187</v>
      </c>
      <c r="C4483" s="11">
        <v>1500</v>
      </c>
      <c r="D4483" s="12">
        <v>695.625</v>
      </c>
      <c r="E4483" s="9">
        <v>63.84</v>
      </c>
      <c r="F4483" s="9">
        <f t="shared" si="635"/>
        <v>0</v>
      </c>
      <c r="G4483" s="9">
        <v>1.51</v>
      </c>
      <c r="H4483" s="9">
        <v>7.05</v>
      </c>
      <c r="I4483" s="9"/>
      <c r="J4483" s="9">
        <v>22.25</v>
      </c>
      <c r="K4483" s="9">
        <v>34.4</v>
      </c>
      <c r="L4483" s="9">
        <v>0.23710000000000001</v>
      </c>
      <c r="M4483" s="9">
        <v>0.2676</v>
      </c>
      <c r="N4483" s="9">
        <v>0</v>
      </c>
      <c r="O4483" s="9">
        <v>801.9</v>
      </c>
      <c r="P4483" s="9"/>
      <c r="Q4483" s="9"/>
      <c r="R4483" s="9"/>
      <c r="T4483">
        <f t="shared" si="630"/>
        <v>1871500</v>
      </c>
      <c r="U4483">
        <v>857.7</v>
      </c>
      <c r="V4483">
        <f t="shared" si="637"/>
        <v>801.9</v>
      </c>
      <c r="W4483" t="str">
        <f t="shared" si="631"/>
        <v/>
      </c>
      <c r="X4483" t="str">
        <f t="shared" si="632"/>
        <v/>
      </c>
      <c r="Y4483" t="str">
        <f t="shared" si="638"/>
        <v/>
      </c>
      <c r="Z4483" s="9"/>
      <c r="AA4483" s="14">
        <f t="shared" si="633"/>
        <v>0.92300000000000004</v>
      </c>
      <c r="AB4483" s="14">
        <f t="shared" si="634"/>
        <v>1.76</v>
      </c>
    </row>
    <row r="4484" spans="1:28" x14ac:dyDescent="0.25">
      <c r="A4484" s="10">
        <f t="shared" si="636"/>
        <v>45478</v>
      </c>
      <c r="B4484" s="11">
        <v>187</v>
      </c>
      <c r="C4484" s="11">
        <v>1600</v>
      </c>
      <c r="D4484" s="12">
        <v>695.66666666666697</v>
      </c>
      <c r="E4484" s="9">
        <v>62.91</v>
      </c>
      <c r="F4484" s="9">
        <f t="shared" si="635"/>
        <v>0</v>
      </c>
      <c r="G4484" s="9">
        <v>1.01</v>
      </c>
      <c r="H4484" s="9">
        <v>5.03</v>
      </c>
      <c r="I4484" s="9"/>
      <c r="J4484" s="9">
        <v>21.771999999999998</v>
      </c>
      <c r="K4484" s="9">
        <v>34</v>
      </c>
      <c r="L4484" s="9">
        <v>0.23710000000000001</v>
      </c>
      <c r="M4484" s="9">
        <v>0.2676</v>
      </c>
      <c r="N4484" s="9">
        <v>0</v>
      </c>
      <c r="O4484" s="9">
        <v>666.9</v>
      </c>
      <c r="P4484" s="9"/>
      <c r="Q4484" s="9"/>
      <c r="R4484" s="9"/>
      <c r="T4484">
        <f t="shared" si="630"/>
        <v>1871600</v>
      </c>
      <c r="U4484">
        <v>730.2</v>
      </c>
      <c r="V4484">
        <f t="shared" si="637"/>
        <v>666.9</v>
      </c>
      <c r="W4484" t="str">
        <f t="shared" si="631"/>
        <v/>
      </c>
      <c r="X4484" t="str">
        <f t="shared" si="632"/>
        <v/>
      </c>
      <c r="Y4484" t="str">
        <f t="shared" si="638"/>
        <v/>
      </c>
      <c r="Z4484" s="9"/>
      <c r="AA4484" s="14">
        <f t="shared" si="633"/>
        <v>0.88600000000000001</v>
      </c>
      <c r="AB4484" s="14">
        <f t="shared" si="634"/>
        <v>1.72</v>
      </c>
    </row>
    <row r="4485" spans="1:28" x14ac:dyDescent="0.25">
      <c r="A4485" s="10">
        <f t="shared" si="636"/>
        <v>45478</v>
      </c>
      <c r="B4485" s="11">
        <v>187</v>
      </c>
      <c r="C4485" s="11">
        <v>1700</v>
      </c>
      <c r="D4485" s="12">
        <v>695.70833333333303</v>
      </c>
      <c r="E4485" s="9">
        <v>63.49</v>
      </c>
      <c r="F4485" s="9">
        <f t="shared" si="635"/>
        <v>0</v>
      </c>
      <c r="G4485" s="9">
        <v>1.01</v>
      </c>
      <c r="H4485" s="9">
        <v>4.53</v>
      </c>
      <c r="I4485" s="9"/>
      <c r="J4485" s="9">
        <v>22.13</v>
      </c>
      <c r="K4485" s="9">
        <v>34.4</v>
      </c>
      <c r="L4485" s="9">
        <v>0.23710000000000001</v>
      </c>
      <c r="M4485" s="9">
        <v>0.2676</v>
      </c>
      <c r="N4485" s="9">
        <v>0</v>
      </c>
      <c r="O4485" s="9">
        <v>504.4</v>
      </c>
      <c r="P4485" s="9"/>
      <c r="Q4485" s="9"/>
      <c r="R4485" s="9"/>
      <c r="T4485">
        <f t="shared" ref="T4485:T4548" si="639">B4485*10000+C4485</f>
        <v>1871700</v>
      </c>
      <c r="U4485">
        <v>572</v>
      </c>
      <c r="V4485">
        <f t="shared" si="637"/>
        <v>504.4</v>
      </c>
      <c r="W4485" t="str">
        <f t="shared" ref="W4485:W4548" si="640">IF(C4485=2400,ROUND(L4485,3),"")</f>
        <v/>
      </c>
      <c r="X4485" t="str">
        <f t="shared" ref="X4485:X4548" si="641">IF(C4485=2400,ROUND(M4485,3),"")</f>
        <v/>
      </c>
      <c r="Y4485" t="str">
        <f t="shared" si="638"/>
        <v/>
      </c>
      <c r="Z4485" s="9"/>
      <c r="AA4485" s="14">
        <f t="shared" ref="AA4485:AA4548" si="642">ROUND((0.6105*(EXP((17.273*J4485)/(J4485+237.3))))*K4485/100,3)</f>
        <v>0.91700000000000004</v>
      </c>
      <c r="AB4485" s="14">
        <f t="shared" ref="AB4485:AB4548" si="643">ROUND(AA4485/K4485*(100-K4485),3)</f>
        <v>1.7490000000000001</v>
      </c>
    </row>
    <row r="4486" spans="1:28" x14ac:dyDescent="0.25">
      <c r="A4486" s="10">
        <f t="shared" si="636"/>
        <v>45478</v>
      </c>
      <c r="B4486" s="11">
        <v>187</v>
      </c>
      <c r="C4486" s="11">
        <v>1800</v>
      </c>
      <c r="D4486" s="12">
        <v>695.75</v>
      </c>
      <c r="E4486" s="9">
        <v>63.37</v>
      </c>
      <c r="F4486" s="9">
        <f t="shared" ref="F4486:F4549" si="644">IF(E4486&gt;F$2,E4486-F$2,0)</f>
        <v>0</v>
      </c>
      <c r="G4486" s="9">
        <v>0.5</v>
      </c>
      <c r="H4486" s="9">
        <v>3.52</v>
      </c>
      <c r="I4486" s="9"/>
      <c r="J4486" s="9">
        <v>20.364999999999998</v>
      </c>
      <c r="K4486" s="9">
        <v>37.299999999999997</v>
      </c>
      <c r="L4486" s="9">
        <v>0.23780000000000001</v>
      </c>
      <c r="M4486" s="9">
        <v>0.26679999999999998</v>
      </c>
      <c r="N4486" s="9">
        <v>0</v>
      </c>
      <c r="O4486" s="9">
        <v>284.39999999999998</v>
      </c>
      <c r="P4486" s="9"/>
      <c r="Q4486" s="9"/>
      <c r="R4486" s="9"/>
      <c r="T4486">
        <f t="shared" si="639"/>
        <v>1871800</v>
      </c>
      <c r="U4486">
        <v>396</v>
      </c>
      <c r="V4486">
        <f t="shared" si="637"/>
        <v>284.39999999999998</v>
      </c>
      <c r="W4486" t="str">
        <f t="shared" si="640"/>
        <v/>
      </c>
      <c r="X4486" t="str">
        <f t="shared" si="641"/>
        <v/>
      </c>
      <c r="Y4486" t="str">
        <f t="shared" si="638"/>
        <v/>
      </c>
      <c r="Z4486" s="9"/>
      <c r="AA4486" s="14">
        <f t="shared" si="642"/>
        <v>0.89200000000000002</v>
      </c>
      <c r="AB4486" s="14">
        <f t="shared" si="643"/>
        <v>1.4990000000000001</v>
      </c>
    </row>
    <row r="4487" spans="1:28" x14ac:dyDescent="0.25">
      <c r="A4487" s="10">
        <f t="shared" ref="A4487:A4550" si="645">A$5-1+B4487</f>
        <v>45478</v>
      </c>
      <c r="B4487" s="11">
        <v>187</v>
      </c>
      <c r="C4487" s="11">
        <v>1900</v>
      </c>
      <c r="D4487" s="12">
        <v>695.79166666666697</v>
      </c>
      <c r="E4487" s="9">
        <v>62.32</v>
      </c>
      <c r="F4487" s="9">
        <f t="shared" si="644"/>
        <v>0</v>
      </c>
      <c r="G4487" s="9">
        <v>0.5</v>
      </c>
      <c r="H4487" s="9">
        <v>2.52</v>
      </c>
      <c r="I4487" s="9"/>
      <c r="J4487" s="9">
        <v>19.079999999999998</v>
      </c>
      <c r="K4487" s="9">
        <v>39.299999999999997</v>
      </c>
      <c r="L4487" s="9">
        <v>0.23710000000000001</v>
      </c>
      <c r="M4487" s="9">
        <v>0.26679999999999998</v>
      </c>
      <c r="N4487" s="9">
        <v>0</v>
      </c>
      <c r="O4487" s="9">
        <v>161.9</v>
      </c>
      <c r="P4487" s="9"/>
      <c r="Q4487" s="9"/>
      <c r="R4487" s="9"/>
      <c r="T4487">
        <f t="shared" si="639"/>
        <v>1871900</v>
      </c>
      <c r="U4487">
        <v>218.2</v>
      </c>
      <c r="V4487">
        <f t="shared" si="637"/>
        <v>161.9</v>
      </c>
      <c r="W4487" t="str">
        <f t="shared" si="640"/>
        <v/>
      </c>
      <c r="X4487" t="str">
        <f t="shared" si="641"/>
        <v/>
      </c>
      <c r="Y4487" t="str">
        <f t="shared" si="638"/>
        <v/>
      </c>
      <c r="Z4487" s="9"/>
      <c r="AA4487" s="14">
        <f t="shared" si="642"/>
        <v>0.86799999999999999</v>
      </c>
      <c r="AB4487" s="14">
        <f t="shared" si="643"/>
        <v>1.341</v>
      </c>
    </row>
    <row r="4488" spans="1:28" x14ac:dyDescent="0.25">
      <c r="A4488" s="10">
        <f t="shared" si="645"/>
        <v>45478</v>
      </c>
      <c r="B4488" s="11">
        <v>187</v>
      </c>
      <c r="C4488" s="11">
        <v>2000</v>
      </c>
      <c r="D4488" s="12">
        <v>695.83333333333303</v>
      </c>
      <c r="E4488" s="9">
        <v>63.02</v>
      </c>
      <c r="F4488" s="9">
        <f t="shared" si="644"/>
        <v>0</v>
      </c>
      <c r="G4488" s="9">
        <v>0.5</v>
      </c>
      <c r="H4488" s="9">
        <v>4.03</v>
      </c>
      <c r="I4488" s="9"/>
      <c r="J4488" s="9">
        <v>15.127000000000001</v>
      </c>
      <c r="K4488" s="9">
        <v>48.2</v>
      </c>
      <c r="L4488" s="9">
        <v>0.23710000000000001</v>
      </c>
      <c r="M4488" s="9">
        <v>0.2661</v>
      </c>
      <c r="N4488" s="9">
        <v>0</v>
      </c>
      <c r="O4488" s="9">
        <v>21.9</v>
      </c>
      <c r="P4488" s="9"/>
      <c r="Q4488" s="9"/>
      <c r="R4488" s="9"/>
      <c r="T4488">
        <f t="shared" si="639"/>
        <v>1872000</v>
      </c>
      <c r="U4488">
        <v>62.8</v>
      </c>
      <c r="V4488">
        <f t="shared" si="637"/>
        <v>21.9</v>
      </c>
      <c r="W4488" t="str">
        <f t="shared" si="640"/>
        <v/>
      </c>
      <c r="X4488" t="str">
        <f t="shared" si="641"/>
        <v/>
      </c>
      <c r="Y4488" t="str">
        <f t="shared" si="638"/>
        <v/>
      </c>
      <c r="Z4488" s="9"/>
      <c r="AA4488" s="14">
        <f t="shared" si="642"/>
        <v>0.82799999999999996</v>
      </c>
      <c r="AB4488" s="14">
        <f t="shared" si="643"/>
        <v>0.89</v>
      </c>
    </row>
    <row r="4489" spans="1:28" x14ac:dyDescent="0.25">
      <c r="A4489" s="10">
        <f t="shared" si="645"/>
        <v>45478</v>
      </c>
      <c r="B4489" s="11">
        <v>187</v>
      </c>
      <c r="C4489" s="11">
        <v>2100</v>
      </c>
      <c r="D4489" s="12">
        <v>695.875</v>
      </c>
      <c r="E4489" s="9">
        <v>62.91</v>
      </c>
      <c r="F4489" s="9">
        <f t="shared" si="644"/>
        <v>0</v>
      </c>
      <c r="G4489" s="9">
        <v>1.51</v>
      </c>
      <c r="H4489" s="9">
        <v>6.04</v>
      </c>
      <c r="I4489" s="9"/>
      <c r="J4489" s="9">
        <v>14.433</v>
      </c>
      <c r="K4489" s="9">
        <v>43.6</v>
      </c>
      <c r="L4489" s="9">
        <v>0.23710000000000001</v>
      </c>
      <c r="M4489" s="9">
        <v>0.2661</v>
      </c>
      <c r="N4489" s="9">
        <v>0</v>
      </c>
      <c r="O4489" s="9">
        <v>0.6</v>
      </c>
      <c r="P4489" s="9"/>
      <c r="Q4489" s="9"/>
      <c r="R4489" s="9"/>
      <c r="T4489">
        <f t="shared" si="639"/>
        <v>1872100</v>
      </c>
      <c r="U4489">
        <v>0</v>
      </c>
      <c r="V4489">
        <f t="shared" si="637"/>
        <v>0</v>
      </c>
      <c r="W4489" t="str">
        <f t="shared" si="640"/>
        <v/>
      </c>
      <c r="X4489" t="str">
        <f t="shared" si="641"/>
        <v/>
      </c>
      <c r="Y4489" t="str">
        <f t="shared" si="638"/>
        <v/>
      </c>
      <c r="Z4489" s="9"/>
      <c r="AA4489" s="14">
        <f t="shared" si="642"/>
        <v>0.71699999999999997</v>
      </c>
      <c r="AB4489" s="14">
        <f t="shared" si="643"/>
        <v>0.92700000000000005</v>
      </c>
    </row>
    <row r="4490" spans="1:28" x14ac:dyDescent="0.25">
      <c r="A4490" s="10">
        <f t="shared" si="645"/>
        <v>45478</v>
      </c>
      <c r="B4490" s="11">
        <v>187</v>
      </c>
      <c r="C4490" s="11">
        <v>2200</v>
      </c>
      <c r="D4490" s="12">
        <v>695.91666666666697</v>
      </c>
      <c r="E4490" s="9">
        <v>63.26</v>
      </c>
      <c r="F4490" s="9">
        <f t="shared" si="644"/>
        <v>0</v>
      </c>
      <c r="G4490" s="9">
        <v>0.5</v>
      </c>
      <c r="H4490" s="9">
        <v>5.03</v>
      </c>
      <c r="I4490" s="9"/>
      <c r="J4490" s="9">
        <v>13.04</v>
      </c>
      <c r="K4490" s="9">
        <v>44.7</v>
      </c>
      <c r="L4490" s="9">
        <v>0.23630000000000001</v>
      </c>
      <c r="M4490" s="9">
        <v>0.2661</v>
      </c>
      <c r="N4490" s="9">
        <v>0</v>
      </c>
      <c r="O4490" s="9">
        <v>0.6</v>
      </c>
      <c r="P4490" s="9"/>
      <c r="Q4490" s="9"/>
      <c r="R4490" s="9"/>
      <c r="T4490">
        <f t="shared" si="639"/>
        <v>1872200</v>
      </c>
      <c r="U4490">
        <v>0</v>
      </c>
      <c r="V4490">
        <f t="shared" si="637"/>
        <v>0</v>
      </c>
      <c r="W4490" t="str">
        <f t="shared" si="640"/>
        <v/>
      </c>
      <c r="X4490" t="str">
        <f t="shared" si="641"/>
        <v/>
      </c>
      <c r="Y4490" t="str">
        <f t="shared" si="638"/>
        <v/>
      </c>
      <c r="Z4490" s="9"/>
      <c r="AA4490" s="14">
        <f t="shared" si="642"/>
        <v>0.67100000000000004</v>
      </c>
      <c r="AB4490" s="14">
        <f t="shared" si="643"/>
        <v>0.83</v>
      </c>
    </row>
    <row r="4491" spans="1:28" x14ac:dyDescent="0.25">
      <c r="A4491" s="10">
        <f t="shared" si="645"/>
        <v>45478</v>
      </c>
      <c r="B4491" s="11">
        <v>187</v>
      </c>
      <c r="C4491" s="11">
        <v>2300</v>
      </c>
      <c r="D4491" s="12">
        <v>695.95833333333303</v>
      </c>
      <c r="E4491" s="9">
        <v>63.14</v>
      </c>
      <c r="F4491" s="9">
        <f t="shared" si="644"/>
        <v>0</v>
      </c>
      <c r="G4491" s="9">
        <v>0</v>
      </c>
      <c r="H4491" s="9">
        <v>3.02</v>
      </c>
      <c r="I4491" s="9"/>
      <c r="J4491" s="9">
        <v>11.734</v>
      </c>
      <c r="K4491" s="9">
        <v>55.6</v>
      </c>
      <c r="L4491" s="9">
        <v>0.23630000000000001</v>
      </c>
      <c r="M4491" s="9">
        <v>0.2661</v>
      </c>
      <c r="N4491" s="9">
        <v>0</v>
      </c>
      <c r="O4491" s="9">
        <v>0.6</v>
      </c>
      <c r="P4491" s="9"/>
      <c r="Q4491" s="9"/>
      <c r="R4491" s="9"/>
      <c r="T4491">
        <f t="shared" si="639"/>
        <v>1872300</v>
      </c>
      <c r="U4491">
        <v>0</v>
      </c>
      <c r="V4491">
        <f t="shared" si="637"/>
        <v>0</v>
      </c>
      <c r="W4491" t="str">
        <f t="shared" si="640"/>
        <v/>
      </c>
      <c r="X4491" t="str">
        <f t="shared" si="641"/>
        <v/>
      </c>
      <c r="Y4491" t="str">
        <f t="shared" si="638"/>
        <v/>
      </c>
      <c r="Z4491" s="9"/>
      <c r="AA4491" s="14">
        <f t="shared" si="642"/>
        <v>0.76600000000000001</v>
      </c>
      <c r="AB4491" s="14">
        <f t="shared" si="643"/>
        <v>0.61199999999999999</v>
      </c>
    </row>
    <row r="4492" spans="1:28" x14ac:dyDescent="0.25">
      <c r="A4492" s="10">
        <f t="shared" si="645"/>
        <v>45478</v>
      </c>
      <c r="B4492" s="11">
        <v>187</v>
      </c>
      <c r="C4492" s="11">
        <v>2400</v>
      </c>
      <c r="D4492" s="12">
        <v>696</v>
      </c>
      <c r="E4492" s="9">
        <v>63.26</v>
      </c>
      <c r="F4492" s="9">
        <f t="shared" si="644"/>
        <v>0</v>
      </c>
      <c r="G4492" s="9">
        <v>0</v>
      </c>
      <c r="H4492" s="9">
        <v>3.52</v>
      </c>
      <c r="I4492" s="9"/>
      <c r="J4492" s="9">
        <v>11.37</v>
      </c>
      <c r="K4492" s="9">
        <v>63.1</v>
      </c>
      <c r="L4492" s="9">
        <v>0.23630000000000001</v>
      </c>
      <c r="M4492" s="9">
        <v>0.2661</v>
      </c>
      <c r="N4492" s="9">
        <v>0</v>
      </c>
      <c r="O4492" s="9">
        <v>0.6</v>
      </c>
      <c r="P4492" s="9"/>
      <c r="Q4492" s="9"/>
      <c r="R4492" s="9"/>
      <c r="T4492">
        <f t="shared" si="639"/>
        <v>1872400</v>
      </c>
      <c r="U4492">
        <v>0</v>
      </c>
      <c r="V4492">
        <f t="shared" si="637"/>
        <v>0</v>
      </c>
      <c r="W4492">
        <f t="shared" si="640"/>
        <v>0.23599999999999999</v>
      </c>
      <c r="X4492">
        <f t="shared" si="641"/>
        <v>0.26600000000000001</v>
      </c>
      <c r="Y4492">
        <f t="shared" si="638"/>
        <v>0</v>
      </c>
      <c r="Z4492" s="9"/>
      <c r="AA4492" s="14">
        <f t="shared" si="642"/>
        <v>0.84899999999999998</v>
      </c>
      <c r="AB4492" s="14">
        <f t="shared" si="643"/>
        <v>0.496</v>
      </c>
    </row>
    <row r="4493" spans="1:28" x14ac:dyDescent="0.25">
      <c r="A4493" s="10">
        <f t="shared" si="645"/>
        <v>45479</v>
      </c>
      <c r="B4493" s="11">
        <v>188</v>
      </c>
      <c r="C4493" s="11">
        <v>100</v>
      </c>
      <c r="D4493" s="12">
        <v>696.04166666666697</v>
      </c>
      <c r="E4493" s="9">
        <v>63.14</v>
      </c>
      <c r="F4493" s="9">
        <f t="shared" si="644"/>
        <v>0</v>
      </c>
      <c r="G4493" s="9">
        <v>0.5</v>
      </c>
      <c r="H4493" s="9">
        <v>3.52</v>
      </c>
      <c r="I4493" s="9"/>
      <c r="J4493" s="9">
        <v>8.7170000000000005</v>
      </c>
      <c r="K4493" s="9">
        <v>68.2</v>
      </c>
      <c r="L4493" s="9">
        <v>0.2356</v>
      </c>
      <c r="M4493" s="9">
        <v>0.2661</v>
      </c>
      <c r="N4493" s="9">
        <v>0</v>
      </c>
      <c r="O4493" s="9">
        <v>0.6</v>
      </c>
      <c r="P4493" s="9"/>
      <c r="Q4493" s="9"/>
      <c r="R4493" s="9"/>
      <c r="T4493">
        <f t="shared" si="639"/>
        <v>1880100</v>
      </c>
      <c r="U4493">
        <v>0</v>
      </c>
      <c r="V4493">
        <f t="shared" si="637"/>
        <v>0</v>
      </c>
      <c r="W4493" t="str">
        <f t="shared" si="640"/>
        <v/>
      </c>
      <c r="X4493" t="str">
        <f t="shared" si="641"/>
        <v/>
      </c>
      <c r="Y4493" t="str">
        <f t="shared" si="638"/>
        <v/>
      </c>
      <c r="Z4493" s="9"/>
      <c r="AA4493" s="14">
        <f t="shared" si="642"/>
        <v>0.76800000000000002</v>
      </c>
      <c r="AB4493" s="14">
        <f t="shared" si="643"/>
        <v>0.35799999999999998</v>
      </c>
    </row>
    <row r="4494" spans="1:28" x14ac:dyDescent="0.25">
      <c r="A4494" s="10">
        <f t="shared" si="645"/>
        <v>45479</v>
      </c>
      <c r="B4494" s="11">
        <v>188</v>
      </c>
      <c r="C4494" s="11">
        <v>200</v>
      </c>
      <c r="D4494" s="12">
        <v>696.08333333333303</v>
      </c>
      <c r="E4494" s="9">
        <v>63.49</v>
      </c>
      <c r="F4494" s="9">
        <f t="shared" si="644"/>
        <v>0</v>
      </c>
      <c r="G4494" s="9">
        <v>0.5</v>
      </c>
      <c r="H4494" s="9">
        <v>2.0099999999999998</v>
      </c>
      <c r="I4494" s="9"/>
      <c r="J4494" s="9">
        <v>8.9160000000000004</v>
      </c>
      <c r="K4494" s="9">
        <v>72.400000000000006</v>
      </c>
      <c r="L4494" s="9">
        <v>0.2356</v>
      </c>
      <c r="M4494" s="9">
        <v>0.2661</v>
      </c>
      <c r="N4494" s="9">
        <v>0</v>
      </c>
      <c r="O4494" s="9">
        <v>0.6</v>
      </c>
      <c r="P4494" s="9"/>
      <c r="Q4494" s="9"/>
      <c r="R4494" s="9"/>
      <c r="T4494">
        <f t="shared" si="639"/>
        <v>1880200</v>
      </c>
      <c r="U4494">
        <v>0</v>
      </c>
      <c r="V4494">
        <f t="shared" si="637"/>
        <v>0</v>
      </c>
      <c r="W4494" t="str">
        <f t="shared" si="640"/>
        <v/>
      </c>
      <c r="X4494" t="str">
        <f t="shared" si="641"/>
        <v/>
      </c>
      <c r="Y4494" t="str">
        <f t="shared" si="638"/>
        <v/>
      </c>
      <c r="Z4494" s="9"/>
      <c r="AA4494" s="14">
        <f t="shared" si="642"/>
        <v>0.82599999999999996</v>
      </c>
      <c r="AB4494" s="14">
        <f t="shared" si="643"/>
        <v>0.315</v>
      </c>
    </row>
    <row r="4495" spans="1:28" x14ac:dyDescent="0.25">
      <c r="A4495" s="10">
        <f t="shared" si="645"/>
        <v>45479</v>
      </c>
      <c r="B4495" s="11">
        <v>188</v>
      </c>
      <c r="C4495" s="11">
        <v>300</v>
      </c>
      <c r="D4495" s="12">
        <v>696.125</v>
      </c>
      <c r="E4495" s="9">
        <v>63.02</v>
      </c>
      <c r="F4495" s="9">
        <f t="shared" si="644"/>
        <v>0</v>
      </c>
      <c r="G4495" s="9">
        <v>0</v>
      </c>
      <c r="H4495" s="9">
        <v>1.51</v>
      </c>
      <c r="I4495" s="9"/>
      <c r="J4495" s="9">
        <v>8.5679999999999996</v>
      </c>
      <c r="K4495" s="9">
        <v>74.900000000000006</v>
      </c>
      <c r="L4495" s="9">
        <v>0.2356</v>
      </c>
      <c r="M4495" s="9">
        <v>0.2661</v>
      </c>
      <c r="N4495" s="9">
        <v>0</v>
      </c>
      <c r="O4495" s="9">
        <v>0.6</v>
      </c>
      <c r="P4495" s="9"/>
      <c r="Q4495" s="9"/>
      <c r="R4495" s="9"/>
      <c r="T4495">
        <f t="shared" si="639"/>
        <v>1880300</v>
      </c>
      <c r="U4495">
        <v>0</v>
      </c>
      <c r="V4495">
        <f t="shared" si="637"/>
        <v>0</v>
      </c>
      <c r="W4495" t="str">
        <f t="shared" si="640"/>
        <v/>
      </c>
      <c r="X4495" t="str">
        <f t="shared" si="641"/>
        <v/>
      </c>
      <c r="Y4495" t="str">
        <f t="shared" si="638"/>
        <v/>
      </c>
      <c r="Z4495" s="9"/>
      <c r="AA4495" s="14">
        <f t="shared" si="642"/>
        <v>0.83499999999999996</v>
      </c>
      <c r="AB4495" s="14">
        <f t="shared" si="643"/>
        <v>0.28000000000000003</v>
      </c>
    </row>
    <row r="4496" spans="1:28" x14ac:dyDescent="0.25">
      <c r="A4496" s="10">
        <f t="shared" si="645"/>
        <v>45479</v>
      </c>
      <c r="B4496" s="11">
        <v>188</v>
      </c>
      <c r="C4496" s="11">
        <v>400</v>
      </c>
      <c r="D4496" s="12">
        <v>696.16666666666697</v>
      </c>
      <c r="E4496" s="9">
        <v>63.14</v>
      </c>
      <c r="F4496" s="9">
        <f t="shared" si="644"/>
        <v>0</v>
      </c>
      <c r="G4496" s="9">
        <v>0</v>
      </c>
      <c r="H4496" s="9">
        <v>2.52</v>
      </c>
      <c r="I4496" s="9"/>
      <c r="J4496" s="9">
        <v>9.3360000000000003</v>
      </c>
      <c r="K4496" s="9">
        <v>75.7</v>
      </c>
      <c r="L4496" s="9">
        <v>0.2349</v>
      </c>
      <c r="M4496" s="9">
        <v>0.2661</v>
      </c>
      <c r="N4496" s="9">
        <v>0</v>
      </c>
      <c r="O4496" s="9">
        <v>0.6</v>
      </c>
      <c r="P4496" s="9"/>
      <c r="Q4496" s="9"/>
      <c r="R4496" s="9"/>
      <c r="T4496">
        <f t="shared" si="639"/>
        <v>1880400</v>
      </c>
      <c r="U4496">
        <v>0</v>
      </c>
      <c r="V4496">
        <f t="shared" si="637"/>
        <v>0</v>
      </c>
      <c r="W4496" t="str">
        <f t="shared" si="640"/>
        <v/>
      </c>
      <c r="X4496" t="str">
        <f t="shared" si="641"/>
        <v/>
      </c>
      <c r="Y4496" t="str">
        <f t="shared" si="638"/>
        <v/>
      </c>
      <c r="Z4496" s="9"/>
      <c r="AA4496" s="14">
        <f t="shared" si="642"/>
        <v>0.88900000000000001</v>
      </c>
      <c r="AB4496" s="14">
        <f t="shared" si="643"/>
        <v>0.28499999999999998</v>
      </c>
    </row>
    <row r="4497" spans="1:28" x14ac:dyDescent="0.25">
      <c r="A4497" s="10">
        <f t="shared" si="645"/>
        <v>45479</v>
      </c>
      <c r="B4497" s="11">
        <v>188</v>
      </c>
      <c r="C4497" s="11">
        <v>500</v>
      </c>
      <c r="D4497" s="12">
        <v>696.20833333333303</v>
      </c>
      <c r="E4497" s="9">
        <v>63.02</v>
      </c>
      <c r="F4497" s="9">
        <f t="shared" si="644"/>
        <v>0</v>
      </c>
      <c r="G4497" s="9">
        <v>0</v>
      </c>
      <c r="H4497" s="9">
        <v>1.51</v>
      </c>
      <c r="I4497" s="9"/>
      <c r="J4497" s="9">
        <v>8.99</v>
      </c>
      <c r="K4497" s="9">
        <v>74.7</v>
      </c>
      <c r="L4497" s="9">
        <v>0.2349</v>
      </c>
      <c r="M4497" s="9">
        <v>0.2661</v>
      </c>
      <c r="N4497" s="9">
        <v>0</v>
      </c>
      <c r="O4497" s="9">
        <v>11.9</v>
      </c>
      <c r="P4497" s="9"/>
      <c r="Q4497" s="9"/>
      <c r="R4497" s="9"/>
      <c r="T4497">
        <f t="shared" si="639"/>
        <v>1880500</v>
      </c>
      <c r="U4497">
        <v>19.7</v>
      </c>
      <c r="V4497">
        <f t="shared" si="637"/>
        <v>11.9</v>
      </c>
      <c r="W4497" t="str">
        <f t="shared" si="640"/>
        <v/>
      </c>
      <c r="X4497" t="str">
        <f t="shared" si="641"/>
        <v/>
      </c>
      <c r="Y4497" t="str">
        <f t="shared" si="638"/>
        <v/>
      </c>
      <c r="Z4497" s="9"/>
      <c r="AA4497" s="14">
        <f t="shared" si="642"/>
        <v>0.85699999999999998</v>
      </c>
      <c r="AB4497" s="14">
        <f t="shared" si="643"/>
        <v>0.28999999999999998</v>
      </c>
    </row>
    <row r="4498" spans="1:28" x14ac:dyDescent="0.25">
      <c r="A4498" s="10">
        <f t="shared" si="645"/>
        <v>45479</v>
      </c>
      <c r="B4498" s="11">
        <v>188</v>
      </c>
      <c r="C4498" s="11">
        <v>600</v>
      </c>
      <c r="D4498" s="12">
        <v>696.25</v>
      </c>
      <c r="E4498" s="9">
        <v>63.26</v>
      </c>
      <c r="F4498" s="9">
        <f t="shared" si="644"/>
        <v>0</v>
      </c>
      <c r="G4498" s="9">
        <v>0</v>
      </c>
      <c r="H4498" s="9">
        <v>2.52</v>
      </c>
      <c r="I4498" s="9"/>
      <c r="J4498" s="9">
        <v>13.112</v>
      </c>
      <c r="K4498" s="9">
        <v>68.2</v>
      </c>
      <c r="L4498" s="9">
        <v>0.2349</v>
      </c>
      <c r="M4498" s="9">
        <v>0.26540000000000002</v>
      </c>
      <c r="N4498" s="9">
        <v>0</v>
      </c>
      <c r="O4498" s="9">
        <v>146.9</v>
      </c>
      <c r="P4498" s="9"/>
      <c r="Q4498" s="9"/>
      <c r="R4498" s="9"/>
      <c r="T4498">
        <f t="shared" si="639"/>
        <v>1880600</v>
      </c>
      <c r="U4498">
        <v>147.30000000000001</v>
      </c>
      <c r="V4498">
        <f t="shared" si="637"/>
        <v>146.9</v>
      </c>
      <c r="W4498" t="str">
        <f t="shared" si="640"/>
        <v/>
      </c>
      <c r="X4498" t="str">
        <f t="shared" si="641"/>
        <v/>
      </c>
      <c r="Y4498" t="str">
        <f t="shared" si="638"/>
        <v/>
      </c>
      <c r="Z4498" s="9"/>
      <c r="AA4498" s="14">
        <f t="shared" si="642"/>
        <v>1.0289999999999999</v>
      </c>
      <c r="AB4498" s="14">
        <f t="shared" si="643"/>
        <v>0.48</v>
      </c>
    </row>
    <row r="4499" spans="1:28" x14ac:dyDescent="0.25">
      <c r="A4499" s="10">
        <f t="shared" si="645"/>
        <v>45479</v>
      </c>
      <c r="B4499" s="11">
        <v>188</v>
      </c>
      <c r="C4499" s="11">
        <v>700</v>
      </c>
      <c r="D4499" s="12">
        <v>696.29166666666697</v>
      </c>
      <c r="E4499" s="9">
        <v>63.26</v>
      </c>
      <c r="F4499" s="9">
        <f t="shared" si="644"/>
        <v>0</v>
      </c>
      <c r="G4499" s="9">
        <v>0.5</v>
      </c>
      <c r="H4499" s="9">
        <v>4.03</v>
      </c>
      <c r="I4499" s="9"/>
      <c r="J4499" s="9">
        <v>14.744999999999999</v>
      </c>
      <c r="K4499" s="9">
        <v>56.2</v>
      </c>
      <c r="L4499" s="9">
        <v>0.23419999999999999</v>
      </c>
      <c r="M4499" s="9">
        <v>0.26540000000000002</v>
      </c>
      <c r="N4499" s="9">
        <v>0</v>
      </c>
      <c r="O4499" s="9">
        <v>351.9</v>
      </c>
      <c r="P4499" s="9"/>
      <c r="Q4499" s="9"/>
      <c r="R4499" s="9"/>
      <c r="T4499">
        <f t="shared" si="639"/>
        <v>1880700</v>
      </c>
      <c r="U4499">
        <v>319.3</v>
      </c>
      <c r="V4499">
        <f t="shared" si="637"/>
        <v>351.9</v>
      </c>
      <c r="W4499" t="str">
        <f t="shared" si="640"/>
        <v/>
      </c>
      <c r="X4499" t="str">
        <f t="shared" si="641"/>
        <v/>
      </c>
      <c r="Y4499" t="str">
        <f t="shared" si="638"/>
        <v/>
      </c>
      <c r="Z4499" s="9"/>
      <c r="AA4499" s="14">
        <f t="shared" si="642"/>
        <v>0.94199999999999995</v>
      </c>
      <c r="AB4499" s="14">
        <f t="shared" si="643"/>
        <v>0.73399999999999999</v>
      </c>
    </row>
    <row r="4500" spans="1:28" x14ac:dyDescent="0.25">
      <c r="A4500" s="10">
        <f t="shared" si="645"/>
        <v>45479</v>
      </c>
      <c r="B4500" s="11">
        <v>188</v>
      </c>
      <c r="C4500" s="11">
        <v>800</v>
      </c>
      <c r="D4500" s="12">
        <v>696.33333333333303</v>
      </c>
      <c r="E4500" s="9">
        <v>64.19</v>
      </c>
      <c r="F4500" s="9">
        <f t="shared" si="644"/>
        <v>0.18999999999999773</v>
      </c>
      <c r="G4500" s="9">
        <v>1.01</v>
      </c>
      <c r="H4500" s="9">
        <v>4.53</v>
      </c>
      <c r="I4500" s="9"/>
      <c r="J4500" s="9">
        <v>16.654</v>
      </c>
      <c r="K4500" s="9">
        <v>51.8</v>
      </c>
      <c r="L4500" s="9">
        <v>0.23419999999999999</v>
      </c>
      <c r="M4500" s="9">
        <v>0.26540000000000002</v>
      </c>
      <c r="N4500" s="9">
        <v>0</v>
      </c>
      <c r="O4500" s="9">
        <v>311.89999999999998</v>
      </c>
      <c r="P4500" s="9"/>
      <c r="Q4500" s="9"/>
      <c r="R4500" s="9"/>
      <c r="T4500">
        <f t="shared" si="639"/>
        <v>1880800</v>
      </c>
      <c r="U4500">
        <v>498.7</v>
      </c>
      <c r="V4500">
        <f t="shared" si="637"/>
        <v>311.89999999999998</v>
      </c>
      <c r="W4500" t="str">
        <f t="shared" si="640"/>
        <v/>
      </c>
      <c r="X4500" t="str">
        <f t="shared" si="641"/>
        <v/>
      </c>
      <c r="Y4500" t="str">
        <f t="shared" si="638"/>
        <v/>
      </c>
      <c r="Z4500" s="9"/>
      <c r="AA4500" s="14">
        <f t="shared" si="642"/>
        <v>0.98199999999999998</v>
      </c>
      <c r="AB4500" s="14">
        <f t="shared" si="643"/>
        <v>0.91400000000000003</v>
      </c>
    </row>
    <row r="4501" spans="1:28" x14ac:dyDescent="0.25">
      <c r="A4501" s="10">
        <f t="shared" si="645"/>
        <v>45479</v>
      </c>
      <c r="B4501" s="11">
        <v>188</v>
      </c>
      <c r="C4501" s="11">
        <v>900</v>
      </c>
      <c r="D4501" s="12">
        <v>696.375</v>
      </c>
      <c r="E4501" s="9">
        <v>64.66</v>
      </c>
      <c r="F4501" s="9">
        <f t="shared" si="644"/>
        <v>0.65999999999999659</v>
      </c>
      <c r="G4501" s="9">
        <v>1.01</v>
      </c>
      <c r="H4501" s="9">
        <v>4.53</v>
      </c>
      <c r="I4501" s="9"/>
      <c r="J4501" s="9">
        <v>16.773</v>
      </c>
      <c r="K4501" s="9">
        <v>47.6</v>
      </c>
      <c r="L4501" s="9">
        <v>0.23419999999999999</v>
      </c>
      <c r="M4501" s="9">
        <v>0.26469999999999999</v>
      </c>
      <c r="N4501" s="9">
        <v>0</v>
      </c>
      <c r="O4501" s="9">
        <v>633.1</v>
      </c>
      <c r="P4501" s="9"/>
      <c r="Q4501" s="9"/>
      <c r="R4501" s="9"/>
      <c r="T4501">
        <f t="shared" si="639"/>
        <v>1880900</v>
      </c>
      <c r="U4501">
        <v>666.2</v>
      </c>
      <c r="V4501">
        <f t="shared" si="637"/>
        <v>633.1</v>
      </c>
      <c r="W4501" t="str">
        <f t="shared" si="640"/>
        <v/>
      </c>
      <c r="X4501" t="str">
        <f t="shared" si="641"/>
        <v/>
      </c>
      <c r="Y4501" t="str">
        <f t="shared" si="638"/>
        <v/>
      </c>
      <c r="Z4501" s="9"/>
      <c r="AA4501" s="14">
        <f t="shared" si="642"/>
        <v>0.90900000000000003</v>
      </c>
      <c r="AB4501" s="14">
        <f t="shared" si="643"/>
        <v>1.0009999999999999</v>
      </c>
    </row>
    <row r="4502" spans="1:28" x14ac:dyDescent="0.25">
      <c r="A4502" s="10">
        <f t="shared" si="645"/>
        <v>45479</v>
      </c>
      <c r="B4502" s="11">
        <v>188</v>
      </c>
      <c r="C4502" s="11">
        <v>1000</v>
      </c>
      <c r="D4502" s="12">
        <v>696.41666666666697</v>
      </c>
      <c r="E4502" s="9">
        <v>63.84</v>
      </c>
      <c r="F4502" s="9">
        <f t="shared" si="644"/>
        <v>0</v>
      </c>
      <c r="G4502" s="9">
        <v>1.01</v>
      </c>
      <c r="H4502" s="9">
        <v>5.03</v>
      </c>
      <c r="I4502" s="9"/>
      <c r="J4502" s="9">
        <v>17.867000000000001</v>
      </c>
      <c r="K4502" s="9">
        <v>45.2</v>
      </c>
      <c r="L4502" s="9">
        <v>0.2334</v>
      </c>
      <c r="M4502" s="9">
        <v>0.26390000000000002</v>
      </c>
      <c r="N4502" s="9">
        <v>0</v>
      </c>
      <c r="O4502" s="9">
        <v>808.1</v>
      </c>
      <c r="P4502" s="9"/>
      <c r="Q4502" s="9"/>
      <c r="R4502" s="9"/>
      <c r="T4502">
        <f t="shared" si="639"/>
        <v>1881000</v>
      </c>
      <c r="U4502">
        <v>808</v>
      </c>
      <c r="V4502">
        <f t="shared" si="637"/>
        <v>808.1</v>
      </c>
      <c r="W4502" t="str">
        <f t="shared" si="640"/>
        <v/>
      </c>
      <c r="X4502" t="str">
        <f t="shared" si="641"/>
        <v/>
      </c>
      <c r="Y4502" t="str">
        <f t="shared" si="638"/>
        <v/>
      </c>
      <c r="Z4502" s="9"/>
      <c r="AA4502" s="14">
        <f t="shared" si="642"/>
        <v>0.92500000000000004</v>
      </c>
      <c r="AB4502" s="14">
        <f t="shared" si="643"/>
        <v>1.121</v>
      </c>
    </row>
    <row r="4503" spans="1:28" x14ac:dyDescent="0.25">
      <c r="A4503" s="10">
        <f t="shared" si="645"/>
        <v>45479</v>
      </c>
      <c r="B4503" s="11">
        <v>188</v>
      </c>
      <c r="C4503" s="11">
        <v>1100</v>
      </c>
      <c r="D4503" s="12">
        <v>696.45833333333303</v>
      </c>
      <c r="E4503" s="9">
        <v>64.66</v>
      </c>
      <c r="F4503" s="9">
        <f t="shared" si="644"/>
        <v>0.65999999999999659</v>
      </c>
      <c r="G4503" s="9">
        <v>1.01</v>
      </c>
      <c r="H4503" s="9">
        <v>5.03</v>
      </c>
      <c r="I4503" s="9"/>
      <c r="J4503" s="9">
        <v>18.747</v>
      </c>
      <c r="K4503" s="9">
        <v>43.2</v>
      </c>
      <c r="L4503" s="9">
        <v>0.2334</v>
      </c>
      <c r="M4503" s="9">
        <v>0.26319999999999999</v>
      </c>
      <c r="N4503" s="9">
        <v>0</v>
      </c>
      <c r="O4503" s="9">
        <v>903.1</v>
      </c>
      <c r="P4503" s="9"/>
      <c r="Q4503" s="9"/>
      <c r="R4503" s="9"/>
      <c r="T4503">
        <f t="shared" si="639"/>
        <v>1881100</v>
      </c>
      <c r="U4503">
        <v>913</v>
      </c>
      <c r="V4503">
        <f t="shared" si="637"/>
        <v>903.1</v>
      </c>
      <c r="W4503" t="str">
        <f t="shared" si="640"/>
        <v/>
      </c>
      <c r="X4503" t="str">
        <f t="shared" si="641"/>
        <v/>
      </c>
      <c r="Y4503" t="str">
        <f t="shared" si="638"/>
        <v/>
      </c>
      <c r="Z4503" s="9"/>
      <c r="AA4503" s="14">
        <f t="shared" si="642"/>
        <v>0.93400000000000005</v>
      </c>
      <c r="AB4503" s="14">
        <f t="shared" si="643"/>
        <v>1.228</v>
      </c>
    </row>
    <row r="4504" spans="1:28" x14ac:dyDescent="0.25">
      <c r="A4504" s="10">
        <f t="shared" si="645"/>
        <v>45479</v>
      </c>
      <c r="B4504" s="11">
        <v>188</v>
      </c>
      <c r="C4504" s="11">
        <v>1200</v>
      </c>
      <c r="D4504" s="12">
        <v>696.5</v>
      </c>
      <c r="E4504" s="9">
        <v>62.67</v>
      </c>
      <c r="F4504" s="9">
        <f t="shared" si="644"/>
        <v>0</v>
      </c>
      <c r="G4504" s="9">
        <v>1.51</v>
      </c>
      <c r="H4504" s="9">
        <v>6.04</v>
      </c>
      <c r="I4504" s="9"/>
      <c r="J4504" s="9">
        <v>20.530999999999999</v>
      </c>
      <c r="K4504" s="9">
        <v>40.4</v>
      </c>
      <c r="L4504" s="9">
        <v>0.2334</v>
      </c>
      <c r="M4504" s="9">
        <v>0.26250000000000001</v>
      </c>
      <c r="N4504" s="9">
        <v>0</v>
      </c>
      <c r="O4504" s="9">
        <v>968.1</v>
      </c>
      <c r="P4504" s="9"/>
      <c r="Q4504" s="9"/>
      <c r="R4504" s="9"/>
      <c r="T4504">
        <f t="shared" si="639"/>
        <v>1881200</v>
      </c>
      <c r="U4504">
        <v>972.8</v>
      </c>
      <c r="V4504">
        <f t="shared" si="637"/>
        <v>968.1</v>
      </c>
      <c r="W4504" t="str">
        <f t="shared" si="640"/>
        <v/>
      </c>
      <c r="X4504" t="str">
        <f t="shared" si="641"/>
        <v/>
      </c>
      <c r="Y4504" t="str">
        <f t="shared" si="638"/>
        <v/>
      </c>
      <c r="Z4504" s="9"/>
      <c r="AA4504" s="14">
        <f t="shared" si="642"/>
        <v>0.97599999999999998</v>
      </c>
      <c r="AB4504" s="14">
        <f t="shared" si="643"/>
        <v>1.44</v>
      </c>
    </row>
    <row r="4505" spans="1:28" x14ac:dyDescent="0.25">
      <c r="A4505" s="10">
        <f t="shared" si="645"/>
        <v>45479</v>
      </c>
      <c r="B4505" s="11">
        <v>188</v>
      </c>
      <c r="C4505" s="11">
        <v>1300</v>
      </c>
      <c r="D4505" s="12">
        <v>696.54166666666697</v>
      </c>
      <c r="E4505" s="9">
        <v>64.08</v>
      </c>
      <c r="F4505" s="9">
        <f t="shared" si="644"/>
        <v>7.9999999999998295E-2</v>
      </c>
      <c r="G4505" s="9">
        <v>2.0099999999999998</v>
      </c>
      <c r="H4505" s="9">
        <v>6.54</v>
      </c>
      <c r="I4505" s="9"/>
      <c r="J4505" s="9">
        <v>19.245999999999999</v>
      </c>
      <c r="K4505" s="9">
        <v>36.700000000000003</v>
      </c>
      <c r="L4505" s="9">
        <v>0.2334</v>
      </c>
      <c r="M4505" s="9">
        <v>0.26179999999999998</v>
      </c>
      <c r="N4505" s="9">
        <v>0</v>
      </c>
      <c r="O4505" s="9">
        <v>924.4</v>
      </c>
      <c r="P4505" s="9"/>
      <c r="Q4505" s="9"/>
      <c r="R4505" s="9"/>
      <c r="T4505">
        <f t="shared" si="639"/>
        <v>1881300</v>
      </c>
      <c r="U4505">
        <v>983.3</v>
      </c>
      <c r="V4505">
        <f t="shared" si="637"/>
        <v>924.4</v>
      </c>
      <c r="W4505" t="str">
        <f t="shared" si="640"/>
        <v/>
      </c>
      <c r="X4505" t="str">
        <f t="shared" si="641"/>
        <v/>
      </c>
      <c r="Y4505" t="str">
        <f t="shared" si="638"/>
        <v/>
      </c>
      <c r="Z4505" s="9"/>
      <c r="AA4505" s="14">
        <f t="shared" si="642"/>
        <v>0.81899999999999995</v>
      </c>
      <c r="AB4505" s="14">
        <f t="shared" si="643"/>
        <v>1.413</v>
      </c>
    </row>
    <row r="4506" spans="1:28" x14ac:dyDescent="0.25">
      <c r="A4506" s="10">
        <f t="shared" si="645"/>
        <v>45479</v>
      </c>
      <c r="B4506" s="11">
        <v>188</v>
      </c>
      <c r="C4506" s="11">
        <v>1400</v>
      </c>
      <c r="D4506" s="12">
        <v>696.58333333333303</v>
      </c>
      <c r="E4506" s="9">
        <v>63.84</v>
      </c>
      <c r="F4506" s="9">
        <f t="shared" si="644"/>
        <v>0</v>
      </c>
      <c r="G4506" s="9">
        <v>2.0099999999999998</v>
      </c>
      <c r="H4506" s="9">
        <v>7.55</v>
      </c>
      <c r="I4506" s="9"/>
      <c r="J4506" s="9">
        <v>22.106000000000002</v>
      </c>
      <c r="K4506" s="9">
        <v>34.200000000000003</v>
      </c>
      <c r="L4506" s="9">
        <v>0.23419999999999999</v>
      </c>
      <c r="M4506" s="9">
        <v>0.26100000000000001</v>
      </c>
      <c r="N4506" s="9">
        <v>0</v>
      </c>
      <c r="O4506" s="9">
        <v>914.4</v>
      </c>
      <c r="P4506" s="9"/>
      <c r="Q4506" s="9"/>
      <c r="R4506" s="9"/>
      <c r="T4506">
        <f t="shared" si="639"/>
        <v>1881400</v>
      </c>
      <c r="U4506">
        <v>943.7</v>
      </c>
      <c r="V4506">
        <f t="shared" si="637"/>
        <v>914.4</v>
      </c>
      <c r="W4506" t="str">
        <f t="shared" si="640"/>
        <v/>
      </c>
      <c r="X4506" t="str">
        <f t="shared" si="641"/>
        <v/>
      </c>
      <c r="Y4506" t="str">
        <f t="shared" si="638"/>
        <v/>
      </c>
      <c r="Z4506" s="9"/>
      <c r="AA4506" s="14">
        <f t="shared" si="642"/>
        <v>0.91</v>
      </c>
      <c r="AB4506" s="14">
        <f t="shared" si="643"/>
        <v>1.7509999999999999</v>
      </c>
    </row>
    <row r="4507" spans="1:28" x14ac:dyDescent="0.25">
      <c r="A4507" s="10">
        <f t="shared" si="645"/>
        <v>45479</v>
      </c>
      <c r="B4507" s="11">
        <v>188</v>
      </c>
      <c r="C4507" s="11">
        <v>1500</v>
      </c>
      <c r="D4507" s="12">
        <v>696.625</v>
      </c>
      <c r="E4507" s="9">
        <v>64.08</v>
      </c>
      <c r="F4507" s="9">
        <f t="shared" si="644"/>
        <v>7.9999999999998295E-2</v>
      </c>
      <c r="G4507" s="9">
        <v>2.0099999999999998</v>
      </c>
      <c r="H4507" s="9">
        <v>6.04</v>
      </c>
      <c r="I4507" s="9"/>
      <c r="J4507" s="9">
        <v>22.417000000000002</v>
      </c>
      <c r="K4507" s="9">
        <v>33.1</v>
      </c>
      <c r="L4507" s="9">
        <v>0.2349</v>
      </c>
      <c r="M4507" s="9">
        <v>0.26029999999999998</v>
      </c>
      <c r="N4507" s="9">
        <v>0</v>
      </c>
      <c r="O4507" s="9">
        <v>815.6</v>
      </c>
      <c r="P4507" s="9"/>
      <c r="Q4507" s="9"/>
      <c r="R4507" s="9"/>
      <c r="T4507">
        <f t="shared" si="639"/>
        <v>1881500</v>
      </c>
      <c r="U4507">
        <v>857</v>
      </c>
      <c r="V4507">
        <f t="shared" si="637"/>
        <v>815.6</v>
      </c>
      <c r="W4507" t="str">
        <f t="shared" si="640"/>
        <v/>
      </c>
      <c r="X4507" t="str">
        <f t="shared" si="641"/>
        <v/>
      </c>
      <c r="Y4507" t="str">
        <f t="shared" si="638"/>
        <v/>
      </c>
      <c r="Z4507" s="9"/>
      <c r="AA4507" s="14">
        <f t="shared" si="642"/>
        <v>0.89700000000000002</v>
      </c>
      <c r="AB4507" s="14">
        <f t="shared" si="643"/>
        <v>1.8129999999999999</v>
      </c>
    </row>
    <row r="4508" spans="1:28" x14ac:dyDescent="0.25">
      <c r="A4508" s="10">
        <f t="shared" si="645"/>
        <v>45479</v>
      </c>
      <c r="B4508" s="11">
        <v>188</v>
      </c>
      <c r="C4508" s="11">
        <v>1600</v>
      </c>
      <c r="D4508" s="12">
        <v>696.66666666666697</v>
      </c>
      <c r="E4508" s="9">
        <v>63.96</v>
      </c>
      <c r="F4508" s="9">
        <f t="shared" si="644"/>
        <v>0</v>
      </c>
      <c r="G4508" s="9">
        <v>1.51</v>
      </c>
      <c r="H4508" s="9">
        <v>5.54</v>
      </c>
      <c r="I4508" s="9"/>
      <c r="J4508" s="9">
        <v>20.530999999999999</v>
      </c>
      <c r="K4508" s="9">
        <v>32.9</v>
      </c>
      <c r="L4508" s="9">
        <v>0.23419999999999999</v>
      </c>
      <c r="M4508" s="9">
        <v>0.26029999999999998</v>
      </c>
      <c r="N4508" s="9">
        <v>0</v>
      </c>
      <c r="O4508" s="9">
        <v>679.4</v>
      </c>
      <c r="P4508" s="9"/>
      <c r="Q4508" s="9"/>
      <c r="R4508" s="9"/>
      <c r="T4508">
        <f t="shared" si="639"/>
        <v>1881600</v>
      </c>
      <c r="U4508">
        <v>729.2</v>
      </c>
      <c r="V4508">
        <f t="shared" si="637"/>
        <v>679.4</v>
      </c>
      <c r="W4508" t="str">
        <f t="shared" si="640"/>
        <v/>
      </c>
      <c r="X4508" t="str">
        <f t="shared" si="641"/>
        <v/>
      </c>
      <c r="Y4508" t="str">
        <f t="shared" si="638"/>
        <v/>
      </c>
      <c r="Z4508" s="9"/>
      <c r="AA4508" s="14">
        <f t="shared" si="642"/>
        <v>0.79500000000000004</v>
      </c>
      <c r="AB4508" s="14">
        <f t="shared" si="643"/>
        <v>1.621</v>
      </c>
    </row>
    <row r="4509" spans="1:28" x14ac:dyDescent="0.25">
      <c r="A4509" s="10">
        <f t="shared" si="645"/>
        <v>45479</v>
      </c>
      <c r="B4509" s="11">
        <v>188</v>
      </c>
      <c r="C4509" s="11">
        <v>1700</v>
      </c>
      <c r="D4509" s="12">
        <v>696.70833333333303</v>
      </c>
      <c r="E4509" s="9">
        <v>63.14</v>
      </c>
      <c r="F4509" s="9">
        <f t="shared" si="644"/>
        <v>0</v>
      </c>
      <c r="G4509" s="9">
        <v>1.51</v>
      </c>
      <c r="H4509" s="9">
        <v>5.54</v>
      </c>
      <c r="I4509" s="9"/>
      <c r="J4509" s="9">
        <v>20.555</v>
      </c>
      <c r="K4509" s="9">
        <v>31.9</v>
      </c>
      <c r="L4509" s="9">
        <v>0.2349</v>
      </c>
      <c r="M4509" s="9">
        <v>0.2596</v>
      </c>
      <c r="N4509" s="9">
        <v>0</v>
      </c>
      <c r="O4509" s="9">
        <v>520.6</v>
      </c>
      <c r="P4509" s="9"/>
      <c r="Q4509" s="9"/>
      <c r="R4509" s="9"/>
      <c r="T4509">
        <f t="shared" si="639"/>
        <v>1881700</v>
      </c>
      <c r="U4509">
        <v>571.20000000000005</v>
      </c>
      <c r="V4509">
        <f t="shared" si="637"/>
        <v>520.6</v>
      </c>
      <c r="W4509" t="str">
        <f t="shared" si="640"/>
        <v/>
      </c>
      <c r="X4509" t="str">
        <f t="shared" si="641"/>
        <v/>
      </c>
      <c r="Y4509" t="str">
        <f t="shared" si="638"/>
        <v/>
      </c>
      <c r="Z4509" s="9"/>
      <c r="AA4509" s="14">
        <f t="shared" si="642"/>
        <v>0.77200000000000002</v>
      </c>
      <c r="AB4509" s="14">
        <f t="shared" si="643"/>
        <v>1.6479999999999999</v>
      </c>
    </row>
    <row r="4510" spans="1:28" x14ac:dyDescent="0.25">
      <c r="A4510" s="10">
        <f t="shared" si="645"/>
        <v>45479</v>
      </c>
      <c r="B4510" s="11">
        <v>188</v>
      </c>
      <c r="C4510" s="11">
        <v>1800</v>
      </c>
      <c r="D4510" s="12">
        <v>696.75</v>
      </c>
      <c r="E4510" s="9">
        <v>63.14</v>
      </c>
      <c r="F4510" s="9">
        <f t="shared" si="644"/>
        <v>0</v>
      </c>
      <c r="G4510" s="9">
        <v>1.51</v>
      </c>
      <c r="H4510" s="9">
        <v>5.54</v>
      </c>
      <c r="I4510" s="9"/>
      <c r="J4510" s="9">
        <v>19.841000000000001</v>
      </c>
      <c r="K4510" s="9">
        <v>32.1</v>
      </c>
      <c r="L4510" s="9">
        <v>0.2349</v>
      </c>
      <c r="M4510" s="9">
        <v>0.2596</v>
      </c>
      <c r="N4510" s="9">
        <v>0</v>
      </c>
      <c r="O4510" s="9">
        <v>338.1</v>
      </c>
      <c r="P4510" s="9"/>
      <c r="Q4510" s="9"/>
      <c r="R4510" s="9"/>
      <c r="T4510">
        <f t="shared" si="639"/>
        <v>1881800</v>
      </c>
      <c r="U4510">
        <v>394.8</v>
      </c>
      <c r="V4510">
        <f t="shared" si="637"/>
        <v>338.1</v>
      </c>
      <c r="W4510" t="str">
        <f t="shared" si="640"/>
        <v/>
      </c>
      <c r="X4510" t="str">
        <f t="shared" si="641"/>
        <v/>
      </c>
      <c r="Y4510" t="str">
        <f t="shared" si="638"/>
        <v/>
      </c>
      <c r="Z4510" s="9"/>
      <c r="AA4510" s="14">
        <f t="shared" si="642"/>
        <v>0.74299999999999999</v>
      </c>
      <c r="AB4510" s="14">
        <f t="shared" si="643"/>
        <v>1.5720000000000001</v>
      </c>
    </row>
    <row r="4511" spans="1:28" x14ac:dyDescent="0.25">
      <c r="A4511" s="10">
        <f t="shared" si="645"/>
        <v>45479</v>
      </c>
      <c r="B4511" s="11">
        <v>188</v>
      </c>
      <c r="C4511" s="11">
        <v>1900</v>
      </c>
      <c r="D4511" s="12">
        <v>696.79166666666697</v>
      </c>
      <c r="E4511" s="9">
        <v>62.91</v>
      </c>
      <c r="F4511" s="9">
        <f t="shared" si="644"/>
        <v>0</v>
      </c>
      <c r="G4511" s="9">
        <v>1.01</v>
      </c>
      <c r="H4511" s="9">
        <v>4.53</v>
      </c>
      <c r="I4511" s="9"/>
      <c r="J4511" s="9">
        <v>17.748000000000001</v>
      </c>
      <c r="K4511" s="9">
        <v>35.200000000000003</v>
      </c>
      <c r="L4511" s="9">
        <v>0.2349</v>
      </c>
      <c r="M4511" s="9">
        <v>0.2596</v>
      </c>
      <c r="N4511" s="9">
        <v>0</v>
      </c>
      <c r="O4511" s="9">
        <v>166.9</v>
      </c>
      <c r="P4511" s="9"/>
      <c r="Q4511" s="9"/>
      <c r="R4511" s="9"/>
      <c r="T4511">
        <f t="shared" si="639"/>
        <v>1881900</v>
      </c>
      <c r="U4511">
        <v>216.7</v>
      </c>
      <c r="V4511">
        <f t="shared" si="637"/>
        <v>166.9</v>
      </c>
      <c r="W4511" t="str">
        <f t="shared" si="640"/>
        <v/>
      </c>
      <c r="X4511" t="str">
        <f t="shared" si="641"/>
        <v/>
      </c>
      <c r="Y4511" t="str">
        <f t="shared" si="638"/>
        <v/>
      </c>
      <c r="Z4511" s="9"/>
      <c r="AA4511" s="14">
        <f t="shared" si="642"/>
        <v>0.71499999999999997</v>
      </c>
      <c r="AB4511" s="14">
        <f t="shared" si="643"/>
        <v>1.3160000000000001</v>
      </c>
    </row>
    <row r="4512" spans="1:28" x14ac:dyDescent="0.25">
      <c r="A4512" s="10">
        <f t="shared" si="645"/>
        <v>45479</v>
      </c>
      <c r="B4512" s="11">
        <v>188</v>
      </c>
      <c r="C4512" s="11">
        <v>2000</v>
      </c>
      <c r="D4512" s="12">
        <v>696.83333333333303</v>
      </c>
      <c r="E4512" s="9">
        <v>62.79</v>
      </c>
      <c r="F4512" s="9">
        <f t="shared" si="644"/>
        <v>0</v>
      </c>
      <c r="G4512" s="9">
        <v>0.5</v>
      </c>
      <c r="H4512" s="9">
        <v>3.52</v>
      </c>
      <c r="I4512" s="9"/>
      <c r="J4512" s="9">
        <v>12.074</v>
      </c>
      <c r="K4512" s="9">
        <v>45</v>
      </c>
      <c r="L4512" s="9">
        <v>0.23419999999999999</v>
      </c>
      <c r="M4512" s="9">
        <v>0.2596</v>
      </c>
      <c r="N4512" s="9">
        <v>0</v>
      </c>
      <c r="O4512" s="9">
        <v>23.1</v>
      </c>
      <c r="P4512" s="9"/>
      <c r="Q4512" s="9"/>
      <c r="R4512" s="9"/>
      <c r="T4512">
        <f t="shared" si="639"/>
        <v>1882000</v>
      </c>
      <c r="U4512">
        <v>61.8</v>
      </c>
      <c r="V4512">
        <f t="shared" si="637"/>
        <v>23.1</v>
      </c>
      <c r="W4512" t="str">
        <f t="shared" si="640"/>
        <v/>
      </c>
      <c r="X4512" t="str">
        <f t="shared" si="641"/>
        <v/>
      </c>
      <c r="Y4512" t="str">
        <f t="shared" si="638"/>
        <v/>
      </c>
      <c r="Z4512" s="9"/>
      <c r="AA4512" s="14">
        <f t="shared" si="642"/>
        <v>0.63400000000000001</v>
      </c>
      <c r="AB4512" s="14">
        <f t="shared" si="643"/>
        <v>0.77500000000000002</v>
      </c>
    </row>
    <row r="4513" spans="1:28" x14ac:dyDescent="0.25">
      <c r="A4513" s="10">
        <f t="shared" si="645"/>
        <v>45479</v>
      </c>
      <c r="B4513" s="11">
        <v>188</v>
      </c>
      <c r="C4513" s="11">
        <v>2100</v>
      </c>
      <c r="D4513" s="12">
        <v>696.875</v>
      </c>
      <c r="E4513" s="9">
        <v>63.02</v>
      </c>
      <c r="F4513" s="9">
        <f t="shared" si="644"/>
        <v>0</v>
      </c>
      <c r="G4513" s="9">
        <v>0.5</v>
      </c>
      <c r="H4513" s="9">
        <v>2.0099999999999998</v>
      </c>
      <c r="I4513" s="9"/>
      <c r="J4513" s="9">
        <v>10.98</v>
      </c>
      <c r="K4513" s="9">
        <v>53.2</v>
      </c>
      <c r="L4513" s="9">
        <v>0.23419999999999999</v>
      </c>
      <c r="M4513" s="9">
        <v>0.25890000000000002</v>
      </c>
      <c r="N4513" s="9">
        <v>0</v>
      </c>
      <c r="O4513" s="9">
        <v>0.6</v>
      </c>
      <c r="P4513" s="9"/>
      <c r="Q4513" s="9"/>
      <c r="R4513" s="9"/>
      <c r="T4513">
        <f t="shared" si="639"/>
        <v>1882100</v>
      </c>
      <c r="U4513">
        <v>0</v>
      </c>
      <c r="V4513">
        <f t="shared" si="637"/>
        <v>0</v>
      </c>
      <c r="W4513" t="str">
        <f t="shared" si="640"/>
        <v/>
      </c>
      <c r="X4513" t="str">
        <f t="shared" si="641"/>
        <v/>
      </c>
      <c r="Y4513" t="str">
        <f t="shared" si="638"/>
        <v/>
      </c>
      <c r="Z4513" s="9"/>
      <c r="AA4513" s="14">
        <f t="shared" si="642"/>
        <v>0.69699999999999995</v>
      </c>
      <c r="AB4513" s="14">
        <f t="shared" si="643"/>
        <v>0.61299999999999999</v>
      </c>
    </row>
    <row r="4514" spans="1:28" x14ac:dyDescent="0.25">
      <c r="A4514" s="10">
        <f t="shared" si="645"/>
        <v>45479</v>
      </c>
      <c r="B4514" s="11">
        <v>188</v>
      </c>
      <c r="C4514" s="11">
        <v>2200</v>
      </c>
      <c r="D4514" s="12">
        <v>696.91666666666697</v>
      </c>
      <c r="E4514" s="9">
        <v>62.91</v>
      </c>
      <c r="F4514" s="9">
        <f t="shared" si="644"/>
        <v>0</v>
      </c>
      <c r="G4514" s="9">
        <v>1.01</v>
      </c>
      <c r="H4514" s="9">
        <v>2.52</v>
      </c>
      <c r="I4514" s="9"/>
      <c r="J4514" s="9">
        <v>10.663</v>
      </c>
      <c r="K4514" s="9">
        <v>54.3</v>
      </c>
      <c r="L4514" s="9">
        <v>0.2334</v>
      </c>
      <c r="M4514" s="9">
        <v>0.25890000000000002</v>
      </c>
      <c r="N4514" s="9">
        <v>0</v>
      </c>
      <c r="O4514" s="9">
        <v>0.6</v>
      </c>
      <c r="P4514" s="9"/>
      <c r="Q4514" s="9"/>
      <c r="R4514" s="9"/>
      <c r="T4514">
        <f t="shared" si="639"/>
        <v>1882200</v>
      </c>
      <c r="U4514">
        <v>0</v>
      </c>
      <c r="V4514">
        <f t="shared" si="637"/>
        <v>0</v>
      </c>
      <c r="W4514" t="str">
        <f t="shared" si="640"/>
        <v/>
      </c>
      <c r="X4514" t="str">
        <f t="shared" si="641"/>
        <v/>
      </c>
      <c r="Y4514" t="str">
        <f t="shared" si="638"/>
        <v/>
      </c>
      <c r="Z4514" s="9"/>
      <c r="AA4514" s="14">
        <f t="shared" si="642"/>
        <v>0.69699999999999995</v>
      </c>
      <c r="AB4514" s="14">
        <f t="shared" si="643"/>
        <v>0.58699999999999997</v>
      </c>
    </row>
    <row r="4515" spans="1:28" x14ac:dyDescent="0.25">
      <c r="A4515" s="10">
        <f t="shared" si="645"/>
        <v>45479</v>
      </c>
      <c r="B4515" s="11">
        <v>188</v>
      </c>
      <c r="C4515" s="11">
        <v>2300</v>
      </c>
      <c r="D4515" s="12">
        <v>696.95833333333303</v>
      </c>
      <c r="E4515" s="9">
        <v>62.91</v>
      </c>
      <c r="F4515" s="9">
        <f t="shared" si="644"/>
        <v>0</v>
      </c>
      <c r="G4515" s="9">
        <v>1.01</v>
      </c>
      <c r="H4515" s="9">
        <v>2.0099999999999998</v>
      </c>
      <c r="I4515" s="9"/>
      <c r="J4515" s="9">
        <v>10.443</v>
      </c>
      <c r="K4515" s="9">
        <v>52.5</v>
      </c>
      <c r="L4515" s="9">
        <v>0.2334</v>
      </c>
      <c r="M4515" s="9">
        <v>0.25890000000000002</v>
      </c>
      <c r="N4515" s="9">
        <v>0</v>
      </c>
      <c r="O4515" s="9">
        <v>0.6</v>
      </c>
      <c r="P4515" s="9"/>
      <c r="Q4515" s="9"/>
      <c r="R4515" s="9"/>
      <c r="T4515">
        <f t="shared" si="639"/>
        <v>1882300</v>
      </c>
      <c r="U4515">
        <v>0</v>
      </c>
      <c r="V4515">
        <f t="shared" si="637"/>
        <v>0</v>
      </c>
      <c r="W4515" t="str">
        <f t="shared" si="640"/>
        <v/>
      </c>
      <c r="X4515" t="str">
        <f t="shared" si="641"/>
        <v/>
      </c>
      <c r="Y4515" t="str">
        <f t="shared" si="638"/>
        <v/>
      </c>
      <c r="Z4515" s="9"/>
      <c r="AA4515" s="14">
        <f t="shared" si="642"/>
        <v>0.66400000000000003</v>
      </c>
      <c r="AB4515" s="14">
        <f t="shared" si="643"/>
        <v>0.60099999999999998</v>
      </c>
    </row>
    <row r="4516" spans="1:28" x14ac:dyDescent="0.25">
      <c r="A4516" s="10">
        <f t="shared" si="645"/>
        <v>45479</v>
      </c>
      <c r="B4516" s="11">
        <v>188</v>
      </c>
      <c r="C4516" s="11">
        <v>2400</v>
      </c>
      <c r="D4516" s="12">
        <v>697</v>
      </c>
      <c r="E4516" s="9">
        <v>62.79</v>
      </c>
      <c r="F4516" s="9">
        <f t="shared" si="644"/>
        <v>0</v>
      </c>
      <c r="G4516" s="9">
        <v>1.01</v>
      </c>
      <c r="H4516" s="9">
        <v>2.0099999999999998</v>
      </c>
      <c r="I4516" s="9"/>
      <c r="J4516" s="9">
        <v>9.7560000000000002</v>
      </c>
      <c r="K4516" s="9">
        <v>54</v>
      </c>
      <c r="L4516" s="9">
        <v>0.2334</v>
      </c>
      <c r="M4516" s="9">
        <v>0.25890000000000002</v>
      </c>
      <c r="N4516" s="9">
        <v>0</v>
      </c>
      <c r="O4516" s="9">
        <v>0.6</v>
      </c>
      <c r="P4516" s="9"/>
      <c r="Q4516" s="9"/>
      <c r="R4516" s="9"/>
      <c r="T4516">
        <f t="shared" si="639"/>
        <v>1882400</v>
      </c>
      <c r="U4516">
        <v>0</v>
      </c>
      <c r="V4516">
        <f t="shared" si="637"/>
        <v>0</v>
      </c>
      <c r="W4516">
        <f t="shared" si="640"/>
        <v>0.23300000000000001</v>
      </c>
      <c r="X4516">
        <f t="shared" si="641"/>
        <v>0.25900000000000001</v>
      </c>
      <c r="Y4516">
        <f t="shared" si="638"/>
        <v>0</v>
      </c>
      <c r="Z4516" s="9"/>
      <c r="AA4516" s="14">
        <f t="shared" si="642"/>
        <v>0.65200000000000002</v>
      </c>
      <c r="AB4516" s="14">
        <f t="shared" si="643"/>
        <v>0.55500000000000005</v>
      </c>
    </row>
    <row r="4517" spans="1:28" x14ac:dyDescent="0.25">
      <c r="A4517" s="10">
        <f t="shared" si="645"/>
        <v>45480</v>
      </c>
      <c r="B4517" s="11">
        <v>189</v>
      </c>
      <c r="C4517" s="11">
        <v>100</v>
      </c>
      <c r="D4517" s="12">
        <v>697.04166666666697</v>
      </c>
      <c r="E4517" s="9">
        <v>62.91</v>
      </c>
      <c r="F4517" s="9">
        <f t="shared" si="644"/>
        <v>0</v>
      </c>
      <c r="G4517" s="9">
        <v>1.01</v>
      </c>
      <c r="H4517" s="9">
        <v>2.0099999999999998</v>
      </c>
      <c r="I4517" s="9"/>
      <c r="J4517" s="9">
        <v>9.3360000000000003</v>
      </c>
      <c r="K4517" s="9">
        <v>54.5</v>
      </c>
      <c r="L4517" s="9">
        <v>0.2334</v>
      </c>
      <c r="M4517" s="9">
        <v>0.25890000000000002</v>
      </c>
      <c r="N4517" s="9">
        <v>0</v>
      </c>
      <c r="O4517" s="9">
        <v>0.6</v>
      </c>
      <c r="P4517" s="9"/>
      <c r="Q4517" s="9"/>
      <c r="R4517" s="9"/>
      <c r="T4517">
        <f t="shared" si="639"/>
        <v>1890100</v>
      </c>
      <c r="U4517">
        <v>0</v>
      </c>
      <c r="V4517">
        <f t="shared" si="637"/>
        <v>0</v>
      </c>
      <c r="W4517" t="str">
        <f t="shared" si="640"/>
        <v/>
      </c>
      <c r="X4517" t="str">
        <f t="shared" si="641"/>
        <v/>
      </c>
      <c r="Y4517" t="str">
        <f t="shared" si="638"/>
        <v/>
      </c>
      <c r="Z4517" s="9"/>
      <c r="AA4517" s="14">
        <f t="shared" si="642"/>
        <v>0.64</v>
      </c>
      <c r="AB4517" s="14">
        <f t="shared" si="643"/>
        <v>0.53400000000000003</v>
      </c>
    </row>
    <row r="4518" spans="1:28" x14ac:dyDescent="0.25">
      <c r="A4518" s="10">
        <f t="shared" si="645"/>
        <v>45480</v>
      </c>
      <c r="B4518" s="11">
        <v>189</v>
      </c>
      <c r="C4518" s="11">
        <v>200</v>
      </c>
      <c r="D4518" s="12">
        <v>697.08333333333303</v>
      </c>
      <c r="E4518" s="9">
        <v>63.02</v>
      </c>
      <c r="F4518" s="9">
        <f t="shared" si="644"/>
        <v>0</v>
      </c>
      <c r="G4518" s="9">
        <v>1.01</v>
      </c>
      <c r="H4518" s="9">
        <v>2.0099999999999998</v>
      </c>
      <c r="I4518" s="9"/>
      <c r="J4518" s="9">
        <v>9.2129999999999992</v>
      </c>
      <c r="K4518" s="9">
        <v>56.7</v>
      </c>
      <c r="L4518" s="9">
        <v>0.2334</v>
      </c>
      <c r="M4518" s="9">
        <v>0.2596</v>
      </c>
      <c r="N4518" s="9">
        <v>0</v>
      </c>
      <c r="O4518" s="9">
        <v>0.6</v>
      </c>
      <c r="P4518" s="9"/>
      <c r="Q4518" s="9"/>
      <c r="R4518" s="9"/>
      <c r="T4518">
        <f t="shared" si="639"/>
        <v>1890200</v>
      </c>
      <c r="U4518">
        <v>0</v>
      </c>
      <c r="V4518">
        <f t="shared" si="637"/>
        <v>0</v>
      </c>
      <c r="W4518" t="str">
        <f t="shared" si="640"/>
        <v/>
      </c>
      <c r="X4518" t="str">
        <f t="shared" si="641"/>
        <v/>
      </c>
      <c r="Y4518" t="str">
        <f t="shared" si="638"/>
        <v/>
      </c>
      <c r="Z4518" s="9"/>
      <c r="AA4518" s="14">
        <f t="shared" si="642"/>
        <v>0.66</v>
      </c>
      <c r="AB4518" s="14">
        <f t="shared" si="643"/>
        <v>0.504</v>
      </c>
    </row>
    <row r="4519" spans="1:28" x14ac:dyDescent="0.25">
      <c r="A4519" s="10">
        <f t="shared" si="645"/>
        <v>45480</v>
      </c>
      <c r="B4519" s="11">
        <v>189</v>
      </c>
      <c r="C4519" s="11">
        <v>300</v>
      </c>
      <c r="D4519" s="12">
        <v>697.125</v>
      </c>
      <c r="E4519" s="9">
        <v>62.79</v>
      </c>
      <c r="F4519" s="9">
        <f t="shared" si="644"/>
        <v>0</v>
      </c>
      <c r="G4519" s="9">
        <v>1.01</v>
      </c>
      <c r="H4519" s="9">
        <v>2.0099999999999998</v>
      </c>
      <c r="I4519" s="9"/>
      <c r="J4519" s="9">
        <v>9.2129999999999992</v>
      </c>
      <c r="K4519" s="9">
        <v>58.1</v>
      </c>
      <c r="L4519" s="9">
        <v>0.23200000000000001</v>
      </c>
      <c r="M4519" s="9">
        <v>0.25890000000000002</v>
      </c>
      <c r="N4519" s="9">
        <v>0</v>
      </c>
      <c r="O4519" s="9">
        <v>0.6</v>
      </c>
      <c r="P4519" s="9"/>
      <c r="Q4519" s="9"/>
      <c r="R4519" s="9"/>
      <c r="T4519">
        <f t="shared" si="639"/>
        <v>1890300</v>
      </c>
      <c r="U4519">
        <v>0</v>
      </c>
      <c r="V4519">
        <f t="shared" si="637"/>
        <v>0</v>
      </c>
      <c r="W4519" t="str">
        <f t="shared" si="640"/>
        <v/>
      </c>
      <c r="X4519" t="str">
        <f t="shared" si="641"/>
        <v/>
      </c>
      <c r="Y4519" t="str">
        <f t="shared" si="638"/>
        <v/>
      </c>
      <c r="Z4519" s="9"/>
      <c r="AA4519" s="14">
        <f t="shared" si="642"/>
        <v>0.67600000000000005</v>
      </c>
      <c r="AB4519" s="14">
        <f t="shared" si="643"/>
        <v>0.48799999999999999</v>
      </c>
    </row>
    <row r="4520" spans="1:28" x14ac:dyDescent="0.25">
      <c r="A4520" s="10">
        <f t="shared" si="645"/>
        <v>45480</v>
      </c>
      <c r="B4520" s="11">
        <v>189</v>
      </c>
      <c r="C4520" s="11">
        <v>400</v>
      </c>
      <c r="D4520" s="12">
        <v>697.16666666666697</v>
      </c>
      <c r="E4520" s="9">
        <v>63.14</v>
      </c>
      <c r="F4520" s="9">
        <f t="shared" si="644"/>
        <v>0</v>
      </c>
      <c r="G4520" s="9">
        <v>1.01</v>
      </c>
      <c r="H4520" s="9">
        <v>2.0099999999999998</v>
      </c>
      <c r="I4520" s="9"/>
      <c r="J4520" s="9">
        <v>9.3859999999999992</v>
      </c>
      <c r="K4520" s="9">
        <v>57.2</v>
      </c>
      <c r="L4520" s="9">
        <v>0.23269999999999999</v>
      </c>
      <c r="M4520" s="9">
        <v>0.2596</v>
      </c>
      <c r="N4520" s="9">
        <v>0</v>
      </c>
      <c r="O4520" s="9">
        <v>0.6</v>
      </c>
      <c r="P4520" s="9"/>
      <c r="Q4520" s="9"/>
      <c r="R4520" s="9"/>
      <c r="T4520">
        <f t="shared" si="639"/>
        <v>1890400</v>
      </c>
      <c r="U4520">
        <v>0</v>
      </c>
      <c r="V4520">
        <f t="shared" si="637"/>
        <v>0</v>
      </c>
      <c r="W4520" t="str">
        <f t="shared" si="640"/>
        <v/>
      </c>
      <c r="X4520" t="str">
        <f t="shared" si="641"/>
        <v/>
      </c>
      <c r="Y4520" t="str">
        <f t="shared" si="638"/>
        <v/>
      </c>
      <c r="Z4520" s="9"/>
      <c r="AA4520" s="14">
        <f t="shared" si="642"/>
        <v>0.67400000000000004</v>
      </c>
      <c r="AB4520" s="14">
        <f t="shared" si="643"/>
        <v>0.504</v>
      </c>
    </row>
    <row r="4521" spans="1:28" x14ac:dyDescent="0.25">
      <c r="A4521" s="10">
        <f t="shared" si="645"/>
        <v>45480</v>
      </c>
      <c r="B4521" s="11">
        <v>189</v>
      </c>
      <c r="C4521" s="11">
        <v>500</v>
      </c>
      <c r="D4521" s="12">
        <v>697.20833333333303</v>
      </c>
      <c r="E4521" s="9">
        <v>63.14</v>
      </c>
      <c r="F4521" s="9">
        <f t="shared" si="644"/>
        <v>0</v>
      </c>
      <c r="G4521" s="9">
        <v>1.01</v>
      </c>
      <c r="H4521" s="9">
        <v>2.0099999999999998</v>
      </c>
      <c r="I4521" s="9"/>
      <c r="J4521" s="9">
        <v>9.657</v>
      </c>
      <c r="K4521" s="9">
        <v>59.5</v>
      </c>
      <c r="L4521" s="9">
        <v>0.23269999999999999</v>
      </c>
      <c r="M4521" s="9">
        <v>0.2596</v>
      </c>
      <c r="N4521" s="9">
        <v>0</v>
      </c>
      <c r="O4521" s="9">
        <v>10.6</v>
      </c>
      <c r="P4521" s="9"/>
      <c r="Q4521" s="9"/>
      <c r="R4521" s="9"/>
      <c r="T4521">
        <f t="shared" si="639"/>
        <v>1890500</v>
      </c>
      <c r="U4521">
        <v>18.8</v>
      </c>
      <c r="V4521">
        <f t="shared" si="637"/>
        <v>10.6</v>
      </c>
      <c r="W4521" t="str">
        <f t="shared" si="640"/>
        <v/>
      </c>
      <c r="X4521" t="str">
        <f t="shared" si="641"/>
        <v/>
      </c>
      <c r="Y4521" t="str">
        <f t="shared" si="638"/>
        <v/>
      </c>
      <c r="Z4521" s="9"/>
      <c r="AA4521" s="14">
        <f t="shared" si="642"/>
        <v>0.71399999999999997</v>
      </c>
      <c r="AB4521" s="14">
        <f t="shared" si="643"/>
        <v>0.48599999999999999</v>
      </c>
    </row>
    <row r="4522" spans="1:28" x14ac:dyDescent="0.25">
      <c r="A4522" s="10">
        <f t="shared" si="645"/>
        <v>45480</v>
      </c>
      <c r="B4522" s="11">
        <v>189</v>
      </c>
      <c r="C4522" s="11">
        <v>600</v>
      </c>
      <c r="D4522" s="12">
        <v>697.25</v>
      </c>
      <c r="E4522" s="9">
        <v>63.02</v>
      </c>
      <c r="F4522" s="9">
        <f t="shared" si="644"/>
        <v>0</v>
      </c>
      <c r="G4522" s="9">
        <v>0.5</v>
      </c>
      <c r="H4522" s="9">
        <v>1.51</v>
      </c>
      <c r="I4522" s="9"/>
      <c r="J4522" s="9">
        <v>12.775</v>
      </c>
      <c r="K4522" s="9">
        <v>60.1</v>
      </c>
      <c r="L4522" s="9">
        <v>0.23200000000000001</v>
      </c>
      <c r="M4522" s="9">
        <v>0.2596</v>
      </c>
      <c r="N4522" s="9">
        <v>0</v>
      </c>
      <c r="O4522" s="9">
        <v>143.1</v>
      </c>
      <c r="P4522" s="9"/>
      <c r="Q4522" s="9"/>
      <c r="R4522" s="9"/>
      <c r="T4522">
        <f t="shared" si="639"/>
        <v>1890600</v>
      </c>
      <c r="U4522">
        <v>145.5</v>
      </c>
      <c r="V4522">
        <f t="shared" si="637"/>
        <v>143.1</v>
      </c>
      <c r="W4522" t="str">
        <f t="shared" si="640"/>
        <v/>
      </c>
      <c r="X4522" t="str">
        <f t="shared" si="641"/>
        <v/>
      </c>
      <c r="Y4522" t="str">
        <f t="shared" si="638"/>
        <v/>
      </c>
      <c r="Z4522" s="9"/>
      <c r="AA4522" s="14">
        <f t="shared" si="642"/>
        <v>0.88700000000000001</v>
      </c>
      <c r="AB4522" s="14">
        <f t="shared" si="643"/>
        <v>0.58899999999999997</v>
      </c>
    </row>
    <row r="4523" spans="1:28" x14ac:dyDescent="0.25">
      <c r="A4523" s="10">
        <f t="shared" si="645"/>
        <v>45480</v>
      </c>
      <c r="B4523" s="11">
        <v>189</v>
      </c>
      <c r="C4523" s="11">
        <v>700</v>
      </c>
      <c r="D4523" s="12">
        <v>697.29166666666697</v>
      </c>
      <c r="E4523" s="9">
        <v>63.26</v>
      </c>
      <c r="F4523" s="9">
        <f t="shared" si="644"/>
        <v>0</v>
      </c>
      <c r="G4523" s="9">
        <v>0</v>
      </c>
      <c r="H4523" s="9">
        <v>1.01</v>
      </c>
      <c r="I4523" s="9"/>
      <c r="J4523" s="9">
        <v>18.866</v>
      </c>
      <c r="K4523" s="9">
        <v>50.7</v>
      </c>
      <c r="L4523" s="9">
        <v>0.23200000000000001</v>
      </c>
      <c r="M4523" s="9">
        <v>0.2596</v>
      </c>
      <c r="N4523" s="9">
        <v>0</v>
      </c>
      <c r="O4523" s="9">
        <v>353.1</v>
      </c>
      <c r="P4523" s="9"/>
      <c r="Q4523" s="9"/>
      <c r="R4523" s="9"/>
      <c r="T4523">
        <f t="shared" si="639"/>
        <v>1890700</v>
      </c>
      <c r="U4523">
        <v>317.3</v>
      </c>
      <c r="V4523">
        <f t="shared" si="637"/>
        <v>353.1</v>
      </c>
      <c r="W4523" t="str">
        <f t="shared" si="640"/>
        <v/>
      </c>
      <c r="X4523" t="str">
        <f t="shared" si="641"/>
        <v/>
      </c>
      <c r="Y4523" t="str">
        <f t="shared" si="638"/>
        <v/>
      </c>
      <c r="Z4523" s="9"/>
      <c r="AA4523" s="14">
        <f t="shared" si="642"/>
        <v>1.105</v>
      </c>
      <c r="AB4523" s="14">
        <f t="shared" si="643"/>
        <v>1.0740000000000001</v>
      </c>
    </row>
    <row r="4524" spans="1:28" x14ac:dyDescent="0.25">
      <c r="A4524" s="10">
        <f t="shared" si="645"/>
        <v>45480</v>
      </c>
      <c r="B4524" s="11">
        <v>189</v>
      </c>
      <c r="C4524" s="11">
        <v>800</v>
      </c>
      <c r="D4524" s="12">
        <v>697.33333333333303</v>
      </c>
      <c r="E4524" s="9">
        <v>63.02</v>
      </c>
      <c r="F4524" s="9">
        <f t="shared" si="644"/>
        <v>0</v>
      </c>
      <c r="G4524" s="9">
        <v>0</v>
      </c>
      <c r="H4524" s="9">
        <v>2.0099999999999998</v>
      </c>
      <c r="I4524" s="9"/>
      <c r="J4524" s="9">
        <v>20.46</v>
      </c>
      <c r="K4524" s="9">
        <v>36.9</v>
      </c>
      <c r="L4524" s="9">
        <v>0.23130000000000001</v>
      </c>
      <c r="M4524" s="9">
        <v>0.2596</v>
      </c>
      <c r="N4524" s="9">
        <v>0</v>
      </c>
      <c r="O4524" s="9">
        <v>308.10000000000002</v>
      </c>
      <c r="P4524" s="9"/>
      <c r="Q4524" s="9"/>
      <c r="R4524" s="9"/>
      <c r="T4524">
        <f t="shared" si="639"/>
        <v>1890800</v>
      </c>
      <c r="U4524">
        <v>496.8</v>
      </c>
      <c r="V4524">
        <f t="shared" si="637"/>
        <v>308.10000000000002</v>
      </c>
      <c r="W4524" t="str">
        <f t="shared" si="640"/>
        <v/>
      </c>
      <c r="X4524" t="str">
        <f t="shared" si="641"/>
        <v/>
      </c>
      <c r="Y4524" t="str">
        <f t="shared" si="638"/>
        <v/>
      </c>
      <c r="Z4524" s="9"/>
      <c r="AA4524" s="14">
        <f t="shared" si="642"/>
        <v>0.88700000000000001</v>
      </c>
      <c r="AB4524" s="14">
        <f t="shared" si="643"/>
        <v>1.5169999999999999</v>
      </c>
    </row>
    <row r="4525" spans="1:28" x14ac:dyDescent="0.25">
      <c r="A4525" s="10">
        <f t="shared" si="645"/>
        <v>45480</v>
      </c>
      <c r="B4525" s="11">
        <v>189</v>
      </c>
      <c r="C4525" s="11">
        <v>900</v>
      </c>
      <c r="D4525" s="12">
        <v>697.375</v>
      </c>
      <c r="E4525" s="9">
        <v>63.02</v>
      </c>
      <c r="F4525" s="9">
        <f t="shared" si="644"/>
        <v>0</v>
      </c>
      <c r="G4525" s="9">
        <v>0.5</v>
      </c>
      <c r="H4525" s="9">
        <v>4.53</v>
      </c>
      <c r="I4525" s="9"/>
      <c r="J4525" s="9">
        <v>22.010999999999999</v>
      </c>
      <c r="K4525" s="9">
        <v>34.200000000000003</v>
      </c>
      <c r="L4525" s="9">
        <v>0.23130000000000001</v>
      </c>
      <c r="M4525" s="9">
        <v>0.25890000000000002</v>
      </c>
      <c r="N4525" s="9">
        <v>0</v>
      </c>
      <c r="O4525" s="9">
        <v>631.9</v>
      </c>
      <c r="P4525" s="9"/>
      <c r="Q4525" s="9"/>
      <c r="R4525" s="9"/>
      <c r="T4525">
        <f t="shared" si="639"/>
        <v>1890900</v>
      </c>
      <c r="U4525">
        <v>664.5</v>
      </c>
      <c r="V4525">
        <f t="shared" si="637"/>
        <v>631.9</v>
      </c>
      <c r="W4525" t="str">
        <f t="shared" si="640"/>
        <v/>
      </c>
      <c r="X4525" t="str">
        <f t="shared" si="641"/>
        <v/>
      </c>
      <c r="Y4525" t="str">
        <f t="shared" si="638"/>
        <v/>
      </c>
      <c r="Z4525" s="9"/>
      <c r="AA4525" s="14">
        <f t="shared" si="642"/>
        <v>0.90500000000000003</v>
      </c>
      <c r="AB4525" s="14">
        <f t="shared" si="643"/>
        <v>1.7410000000000001</v>
      </c>
    </row>
    <row r="4526" spans="1:28" x14ac:dyDescent="0.25">
      <c r="A4526" s="10">
        <f t="shared" si="645"/>
        <v>45480</v>
      </c>
      <c r="B4526" s="11">
        <v>189</v>
      </c>
      <c r="C4526" s="11">
        <v>1000</v>
      </c>
      <c r="D4526" s="12">
        <v>697.41666666666697</v>
      </c>
      <c r="E4526" s="9">
        <v>64.19</v>
      </c>
      <c r="F4526" s="9">
        <f t="shared" si="644"/>
        <v>0.18999999999999773</v>
      </c>
      <c r="G4526" s="9">
        <v>1.01</v>
      </c>
      <c r="H4526" s="9">
        <v>4.53</v>
      </c>
      <c r="I4526" s="9"/>
      <c r="J4526" s="9">
        <v>23.376000000000001</v>
      </c>
      <c r="K4526" s="9">
        <v>33</v>
      </c>
      <c r="L4526" s="9">
        <v>0.2298</v>
      </c>
      <c r="M4526" s="9">
        <v>0.25740000000000002</v>
      </c>
      <c r="N4526" s="9">
        <v>0</v>
      </c>
      <c r="O4526" s="9">
        <v>804.4</v>
      </c>
      <c r="P4526" s="9"/>
      <c r="Q4526" s="9"/>
      <c r="R4526" s="9"/>
      <c r="T4526">
        <f t="shared" si="639"/>
        <v>1891000</v>
      </c>
      <c r="U4526">
        <v>806.3</v>
      </c>
      <c r="V4526">
        <f t="shared" si="637"/>
        <v>804.4</v>
      </c>
      <c r="W4526" t="str">
        <f t="shared" si="640"/>
        <v/>
      </c>
      <c r="X4526" t="str">
        <f t="shared" si="641"/>
        <v/>
      </c>
      <c r="Y4526" t="str">
        <f t="shared" si="638"/>
        <v/>
      </c>
      <c r="Z4526" s="9"/>
      <c r="AA4526" s="14">
        <f t="shared" si="642"/>
        <v>0.94799999999999995</v>
      </c>
      <c r="AB4526" s="14">
        <f t="shared" si="643"/>
        <v>1.925</v>
      </c>
    </row>
    <row r="4527" spans="1:28" x14ac:dyDescent="0.25">
      <c r="A4527" s="10">
        <f t="shared" si="645"/>
        <v>45480</v>
      </c>
      <c r="B4527" s="11">
        <v>189</v>
      </c>
      <c r="C4527" s="11">
        <v>1100</v>
      </c>
      <c r="D4527" s="12">
        <v>697.45833333333303</v>
      </c>
      <c r="E4527" s="9">
        <v>63.02</v>
      </c>
      <c r="F4527" s="9">
        <f t="shared" si="644"/>
        <v>0</v>
      </c>
      <c r="G4527" s="9">
        <v>1.51</v>
      </c>
      <c r="H4527" s="9">
        <v>5.03</v>
      </c>
      <c r="I4527" s="9"/>
      <c r="J4527" s="9">
        <v>24.363</v>
      </c>
      <c r="K4527" s="9">
        <v>30.5</v>
      </c>
      <c r="L4527" s="9">
        <v>0.23050000000000001</v>
      </c>
      <c r="M4527" s="9">
        <v>0.25740000000000002</v>
      </c>
      <c r="N4527" s="9">
        <v>0</v>
      </c>
      <c r="O4527" s="9">
        <v>896.9</v>
      </c>
      <c r="P4527" s="9"/>
      <c r="Q4527" s="9"/>
      <c r="R4527" s="9"/>
      <c r="T4527">
        <f t="shared" si="639"/>
        <v>1891100</v>
      </c>
      <c r="U4527">
        <v>911.5</v>
      </c>
      <c r="V4527">
        <f t="shared" si="637"/>
        <v>896.9</v>
      </c>
      <c r="W4527" t="str">
        <f t="shared" si="640"/>
        <v/>
      </c>
      <c r="X4527" t="str">
        <f t="shared" si="641"/>
        <v/>
      </c>
      <c r="Y4527" t="str">
        <f t="shared" si="638"/>
        <v/>
      </c>
      <c r="Z4527" s="9"/>
      <c r="AA4527" s="14">
        <f t="shared" si="642"/>
        <v>0.93</v>
      </c>
      <c r="AB4527" s="14">
        <f t="shared" si="643"/>
        <v>2.1190000000000002</v>
      </c>
    </row>
    <row r="4528" spans="1:28" x14ac:dyDescent="0.25">
      <c r="A4528" s="10">
        <f t="shared" si="645"/>
        <v>45480</v>
      </c>
      <c r="B4528" s="11">
        <v>189</v>
      </c>
      <c r="C4528" s="11">
        <v>1200</v>
      </c>
      <c r="D4528" s="12">
        <v>697.5</v>
      </c>
      <c r="E4528" s="9">
        <v>62.56</v>
      </c>
      <c r="F4528" s="9">
        <f t="shared" si="644"/>
        <v>0</v>
      </c>
      <c r="G4528" s="9">
        <v>1.51</v>
      </c>
      <c r="H4528" s="9">
        <v>5.54</v>
      </c>
      <c r="I4528" s="9"/>
      <c r="J4528" s="9">
        <v>24.581</v>
      </c>
      <c r="K4528" s="9">
        <v>28.2</v>
      </c>
      <c r="L4528" s="9">
        <v>0.2298</v>
      </c>
      <c r="M4528" s="9">
        <v>0.25669999999999998</v>
      </c>
      <c r="N4528" s="9">
        <v>0</v>
      </c>
      <c r="O4528" s="9">
        <v>961.9</v>
      </c>
      <c r="P4528" s="9"/>
      <c r="Q4528" s="9"/>
      <c r="R4528" s="9"/>
      <c r="T4528">
        <f t="shared" si="639"/>
        <v>1891200</v>
      </c>
      <c r="U4528">
        <v>971.3</v>
      </c>
      <c r="V4528">
        <f t="shared" si="637"/>
        <v>961.9</v>
      </c>
      <c r="W4528" t="str">
        <f t="shared" si="640"/>
        <v/>
      </c>
      <c r="X4528" t="str">
        <f t="shared" si="641"/>
        <v/>
      </c>
      <c r="Y4528" t="str">
        <f t="shared" si="638"/>
        <v/>
      </c>
      <c r="Z4528" s="9"/>
      <c r="AA4528" s="14">
        <f t="shared" si="642"/>
        <v>0.871</v>
      </c>
      <c r="AB4528" s="14">
        <f t="shared" si="643"/>
        <v>2.218</v>
      </c>
    </row>
    <row r="4529" spans="1:28" x14ac:dyDescent="0.25">
      <c r="A4529" s="10">
        <f t="shared" si="645"/>
        <v>45480</v>
      </c>
      <c r="B4529" s="11">
        <v>189</v>
      </c>
      <c r="C4529" s="11">
        <v>1300</v>
      </c>
      <c r="D4529" s="12">
        <v>697.54166666666697</v>
      </c>
      <c r="E4529" s="9">
        <v>63.84</v>
      </c>
      <c r="F4529" s="9">
        <f t="shared" si="644"/>
        <v>0</v>
      </c>
      <c r="G4529" s="9">
        <v>1.51</v>
      </c>
      <c r="H4529" s="9">
        <v>5.03</v>
      </c>
      <c r="I4529" s="9"/>
      <c r="J4529" s="9">
        <v>25.161999999999999</v>
      </c>
      <c r="K4529" s="9">
        <v>26.4</v>
      </c>
      <c r="L4529" s="9">
        <v>0.23050000000000001</v>
      </c>
      <c r="M4529" s="9">
        <v>0.25519999999999998</v>
      </c>
      <c r="N4529" s="9">
        <v>0</v>
      </c>
      <c r="O4529" s="9">
        <v>961.9</v>
      </c>
      <c r="P4529" s="9"/>
      <c r="Q4529" s="9"/>
      <c r="R4529" s="9"/>
      <c r="T4529">
        <f t="shared" si="639"/>
        <v>1891300</v>
      </c>
      <c r="U4529">
        <v>982.2</v>
      </c>
      <c r="V4529">
        <f t="shared" si="637"/>
        <v>961.9</v>
      </c>
      <c r="W4529" t="str">
        <f t="shared" si="640"/>
        <v/>
      </c>
      <c r="X4529" t="str">
        <f t="shared" si="641"/>
        <v/>
      </c>
      <c r="Y4529" t="str">
        <f t="shared" si="638"/>
        <v/>
      </c>
      <c r="Z4529" s="9"/>
      <c r="AA4529" s="14">
        <f t="shared" si="642"/>
        <v>0.84399999999999997</v>
      </c>
      <c r="AB4529" s="14">
        <f t="shared" si="643"/>
        <v>2.3530000000000002</v>
      </c>
    </row>
    <row r="4530" spans="1:28" x14ac:dyDescent="0.25">
      <c r="A4530" s="10">
        <f t="shared" si="645"/>
        <v>45480</v>
      </c>
      <c r="B4530" s="11">
        <v>189</v>
      </c>
      <c r="C4530" s="11">
        <v>1400</v>
      </c>
      <c r="D4530" s="12">
        <v>697.58333333333303</v>
      </c>
      <c r="E4530" s="9">
        <v>63.73</v>
      </c>
      <c r="F4530" s="9">
        <f t="shared" si="644"/>
        <v>0</v>
      </c>
      <c r="G4530" s="9">
        <v>1.51</v>
      </c>
      <c r="H4530" s="9">
        <v>5.54</v>
      </c>
      <c r="I4530" s="9"/>
      <c r="J4530" s="9">
        <v>26.231000000000002</v>
      </c>
      <c r="K4530" s="9">
        <v>27.1</v>
      </c>
      <c r="L4530" s="9">
        <v>0.23050000000000001</v>
      </c>
      <c r="M4530" s="9">
        <v>0.2545</v>
      </c>
      <c r="N4530" s="9">
        <v>0</v>
      </c>
      <c r="O4530" s="9">
        <v>901.9</v>
      </c>
      <c r="P4530" s="9"/>
      <c r="Q4530" s="9"/>
      <c r="R4530" s="9"/>
      <c r="T4530">
        <f t="shared" si="639"/>
        <v>1891400</v>
      </c>
      <c r="U4530">
        <v>942.7</v>
      </c>
      <c r="V4530">
        <f t="shared" si="637"/>
        <v>901.9</v>
      </c>
      <c r="W4530" t="str">
        <f t="shared" si="640"/>
        <v/>
      </c>
      <c r="X4530" t="str">
        <f t="shared" si="641"/>
        <v/>
      </c>
      <c r="Y4530" t="str">
        <f t="shared" si="638"/>
        <v/>
      </c>
      <c r="Z4530" s="9"/>
      <c r="AA4530" s="14">
        <f t="shared" si="642"/>
        <v>0.92300000000000004</v>
      </c>
      <c r="AB4530" s="14">
        <f t="shared" si="643"/>
        <v>2.4830000000000001</v>
      </c>
    </row>
    <row r="4531" spans="1:28" x14ac:dyDescent="0.25">
      <c r="A4531" s="10">
        <f t="shared" si="645"/>
        <v>45480</v>
      </c>
      <c r="B4531" s="11">
        <v>189</v>
      </c>
      <c r="C4531" s="11">
        <v>1500</v>
      </c>
      <c r="D4531" s="12">
        <v>697.625</v>
      </c>
      <c r="E4531" s="9">
        <v>63.14</v>
      </c>
      <c r="F4531" s="9">
        <f t="shared" si="644"/>
        <v>0</v>
      </c>
      <c r="G4531" s="9">
        <v>2.0099999999999998</v>
      </c>
      <c r="H4531" s="9">
        <v>5.54</v>
      </c>
      <c r="I4531" s="9"/>
      <c r="J4531" s="9">
        <v>26.231000000000002</v>
      </c>
      <c r="K4531" s="9">
        <v>28.2</v>
      </c>
      <c r="L4531" s="9">
        <v>0.23130000000000001</v>
      </c>
      <c r="M4531" s="9">
        <v>0.25380000000000003</v>
      </c>
      <c r="N4531" s="9">
        <v>0</v>
      </c>
      <c r="O4531" s="9">
        <v>794.4</v>
      </c>
      <c r="P4531" s="9"/>
      <c r="Q4531" s="9"/>
      <c r="R4531" s="9"/>
      <c r="T4531">
        <f t="shared" si="639"/>
        <v>1891500</v>
      </c>
      <c r="U4531">
        <v>855.7</v>
      </c>
      <c r="V4531">
        <f t="shared" si="637"/>
        <v>794.4</v>
      </c>
      <c r="W4531" t="str">
        <f t="shared" si="640"/>
        <v/>
      </c>
      <c r="X4531" t="str">
        <f t="shared" si="641"/>
        <v/>
      </c>
      <c r="Y4531" t="str">
        <f t="shared" si="638"/>
        <v/>
      </c>
      <c r="Z4531" s="9"/>
      <c r="AA4531" s="14">
        <f t="shared" si="642"/>
        <v>0.96099999999999997</v>
      </c>
      <c r="AB4531" s="14">
        <f t="shared" si="643"/>
        <v>2.4470000000000001</v>
      </c>
    </row>
    <row r="4532" spans="1:28" x14ac:dyDescent="0.25">
      <c r="A4532" s="10">
        <f t="shared" si="645"/>
        <v>45480</v>
      </c>
      <c r="B4532" s="11">
        <v>189</v>
      </c>
      <c r="C4532" s="11">
        <v>1600</v>
      </c>
      <c r="D4532" s="12">
        <v>697.66666666666697</v>
      </c>
      <c r="E4532" s="9">
        <v>63.61</v>
      </c>
      <c r="F4532" s="9">
        <f t="shared" si="644"/>
        <v>0</v>
      </c>
      <c r="G4532" s="9">
        <v>2.0099999999999998</v>
      </c>
      <c r="H4532" s="9">
        <v>6.04</v>
      </c>
      <c r="I4532" s="9"/>
      <c r="J4532" s="9">
        <v>26.5</v>
      </c>
      <c r="K4532" s="9">
        <v>26.7</v>
      </c>
      <c r="L4532" s="9">
        <v>0.23130000000000001</v>
      </c>
      <c r="M4532" s="9">
        <v>0.253</v>
      </c>
      <c r="N4532" s="9">
        <v>0</v>
      </c>
      <c r="O4532" s="9">
        <v>664.4</v>
      </c>
      <c r="P4532" s="9"/>
      <c r="Q4532" s="9"/>
      <c r="R4532" s="9"/>
      <c r="T4532">
        <f t="shared" si="639"/>
        <v>1891600</v>
      </c>
      <c r="U4532">
        <v>728.2</v>
      </c>
      <c r="V4532">
        <f t="shared" si="637"/>
        <v>664.4</v>
      </c>
      <c r="W4532" t="str">
        <f t="shared" si="640"/>
        <v/>
      </c>
      <c r="X4532" t="str">
        <f t="shared" si="641"/>
        <v/>
      </c>
      <c r="Y4532" t="str">
        <f t="shared" si="638"/>
        <v/>
      </c>
      <c r="Z4532" s="9"/>
      <c r="AA4532" s="14">
        <f t="shared" si="642"/>
        <v>0.92400000000000004</v>
      </c>
      <c r="AB4532" s="14">
        <f t="shared" si="643"/>
        <v>2.5369999999999999</v>
      </c>
    </row>
    <row r="4533" spans="1:28" x14ac:dyDescent="0.25">
      <c r="A4533" s="10">
        <f t="shared" si="645"/>
        <v>45480</v>
      </c>
      <c r="B4533" s="11">
        <v>189</v>
      </c>
      <c r="C4533" s="11">
        <v>1700</v>
      </c>
      <c r="D4533" s="12">
        <v>697.70833333333303</v>
      </c>
      <c r="E4533" s="9">
        <v>63.49</v>
      </c>
      <c r="F4533" s="9">
        <f t="shared" si="644"/>
        <v>0</v>
      </c>
      <c r="G4533" s="9">
        <v>1.51</v>
      </c>
      <c r="H4533" s="9">
        <v>6.54</v>
      </c>
      <c r="I4533" s="9"/>
      <c r="J4533" s="9">
        <v>25.768000000000001</v>
      </c>
      <c r="K4533" s="9">
        <v>26.8</v>
      </c>
      <c r="L4533" s="9">
        <v>0.23130000000000001</v>
      </c>
      <c r="M4533" s="9">
        <v>0.253</v>
      </c>
      <c r="N4533" s="9">
        <v>0</v>
      </c>
      <c r="O4533" s="9">
        <v>503.1</v>
      </c>
      <c r="P4533" s="9"/>
      <c r="Q4533" s="9"/>
      <c r="R4533" s="9"/>
      <c r="T4533">
        <f t="shared" si="639"/>
        <v>1891700</v>
      </c>
      <c r="U4533">
        <v>569.79999999999995</v>
      </c>
      <c r="V4533">
        <f t="shared" si="637"/>
        <v>503.1</v>
      </c>
      <c r="W4533" t="str">
        <f t="shared" si="640"/>
        <v/>
      </c>
      <c r="X4533" t="str">
        <f t="shared" si="641"/>
        <v/>
      </c>
      <c r="Y4533" t="str">
        <f t="shared" si="638"/>
        <v/>
      </c>
      <c r="Z4533" s="9"/>
      <c r="AA4533" s="14">
        <f t="shared" si="642"/>
        <v>0.88800000000000001</v>
      </c>
      <c r="AB4533" s="14">
        <f t="shared" si="643"/>
        <v>2.4249999999999998</v>
      </c>
    </row>
    <row r="4534" spans="1:28" x14ac:dyDescent="0.25">
      <c r="A4534" s="10">
        <f t="shared" si="645"/>
        <v>45480</v>
      </c>
      <c r="B4534" s="11">
        <v>189</v>
      </c>
      <c r="C4534" s="11">
        <v>1800</v>
      </c>
      <c r="D4534" s="12">
        <v>697.75</v>
      </c>
      <c r="E4534" s="9">
        <v>62.67</v>
      </c>
      <c r="F4534" s="9">
        <f t="shared" si="644"/>
        <v>0</v>
      </c>
      <c r="G4534" s="9">
        <v>1.01</v>
      </c>
      <c r="H4534" s="9">
        <v>4.53</v>
      </c>
      <c r="I4534" s="9"/>
      <c r="J4534" s="9">
        <v>24.242999999999999</v>
      </c>
      <c r="K4534" s="9">
        <v>28.5</v>
      </c>
      <c r="L4534" s="9">
        <v>0.23050000000000001</v>
      </c>
      <c r="M4534" s="9">
        <v>0.25230000000000002</v>
      </c>
      <c r="N4534" s="9">
        <v>0</v>
      </c>
      <c r="O4534" s="9">
        <v>319.39999999999998</v>
      </c>
      <c r="P4534" s="9"/>
      <c r="Q4534" s="9"/>
      <c r="R4534" s="9"/>
      <c r="T4534">
        <f t="shared" si="639"/>
        <v>1891800</v>
      </c>
      <c r="U4534">
        <v>393.5</v>
      </c>
      <c r="V4534">
        <f t="shared" si="637"/>
        <v>319.39999999999998</v>
      </c>
      <c r="W4534" t="str">
        <f t="shared" si="640"/>
        <v/>
      </c>
      <c r="X4534" t="str">
        <f t="shared" si="641"/>
        <v/>
      </c>
      <c r="Y4534" t="str">
        <f t="shared" si="638"/>
        <v/>
      </c>
      <c r="Z4534" s="9"/>
      <c r="AA4534" s="14">
        <f t="shared" si="642"/>
        <v>0.86299999999999999</v>
      </c>
      <c r="AB4534" s="14">
        <f t="shared" si="643"/>
        <v>2.165</v>
      </c>
    </row>
    <row r="4535" spans="1:28" x14ac:dyDescent="0.25">
      <c r="A4535" s="10">
        <f t="shared" si="645"/>
        <v>45480</v>
      </c>
      <c r="B4535" s="11">
        <v>189</v>
      </c>
      <c r="C4535" s="11">
        <v>1900</v>
      </c>
      <c r="D4535" s="12">
        <v>697.79166666666697</v>
      </c>
      <c r="E4535" s="9">
        <v>62.44</v>
      </c>
      <c r="F4535" s="9">
        <f t="shared" si="644"/>
        <v>0</v>
      </c>
      <c r="G4535" s="9">
        <v>1.01</v>
      </c>
      <c r="H4535" s="9">
        <v>3.52</v>
      </c>
      <c r="I4535" s="9"/>
      <c r="J4535" s="9">
        <v>21.724</v>
      </c>
      <c r="K4535" s="9">
        <v>33.5</v>
      </c>
      <c r="L4535" s="9">
        <v>0.23050000000000001</v>
      </c>
      <c r="M4535" s="9">
        <v>0.25230000000000002</v>
      </c>
      <c r="N4535" s="9">
        <v>0</v>
      </c>
      <c r="O4535" s="9">
        <v>156.9</v>
      </c>
      <c r="P4535" s="9"/>
      <c r="Q4535" s="9"/>
      <c r="R4535" s="9"/>
      <c r="T4535">
        <f t="shared" si="639"/>
        <v>1891900</v>
      </c>
      <c r="U4535">
        <v>215.3</v>
      </c>
      <c r="V4535">
        <f t="shared" si="637"/>
        <v>156.9</v>
      </c>
      <c r="W4535" t="str">
        <f t="shared" si="640"/>
        <v/>
      </c>
      <c r="X4535" t="str">
        <f t="shared" si="641"/>
        <v/>
      </c>
      <c r="Y4535" t="str">
        <f t="shared" si="638"/>
        <v/>
      </c>
      <c r="Z4535" s="9"/>
      <c r="AA4535" s="14">
        <f t="shared" si="642"/>
        <v>0.871</v>
      </c>
      <c r="AB4535" s="14">
        <f t="shared" si="643"/>
        <v>1.7290000000000001</v>
      </c>
    </row>
    <row r="4536" spans="1:28" x14ac:dyDescent="0.25">
      <c r="A4536" s="10">
        <f t="shared" si="645"/>
        <v>45480</v>
      </c>
      <c r="B4536" s="11">
        <v>189</v>
      </c>
      <c r="C4536" s="11">
        <v>2000</v>
      </c>
      <c r="D4536" s="12">
        <v>697.83333333333303</v>
      </c>
      <c r="E4536" s="9">
        <v>62.67</v>
      </c>
      <c r="F4536" s="9">
        <f t="shared" si="644"/>
        <v>0</v>
      </c>
      <c r="G4536" s="9">
        <v>0</v>
      </c>
      <c r="H4536" s="9">
        <v>2.52</v>
      </c>
      <c r="I4536" s="9"/>
      <c r="J4536" s="9">
        <v>18.056999999999999</v>
      </c>
      <c r="K4536" s="9">
        <v>42.4</v>
      </c>
      <c r="L4536" s="9">
        <v>0.23050000000000001</v>
      </c>
      <c r="M4536" s="9">
        <v>0.25230000000000002</v>
      </c>
      <c r="N4536" s="9">
        <v>0</v>
      </c>
      <c r="O4536" s="9">
        <v>23.1</v>
      </c>
      <c r="P4536" s="9"/>
      <c r="Q4536" s="9"/>
      <c r="R4536" s="9"/>
      <c r="T4536">
        <f t="shared" si="639"/>
        <v>1892000</v>
      </c>
      <c r="U4536">
        <v>60.3</v>
      </c>
      <c r="V4536">
        <f t="shared" si="637"/>
        <v>23.1</v>
      </c>
      <c r="W4536" t="str">
        <f t="shared" si="640"/>
        <v/>
      </c>
      <c r="X4536" t="str">
        <f t="shared" si="641"/>
        <v/>
      </c>
      <c r="Y4536" t="str">
        <f t="shared" si="638"/>
        <v/>
      </c>
      <c r="Z4536" s="9"/>
      <c r="AA4536" s="14">
        <f t="shared" si="642"/>
        <v>0.878</v>
      </c>
      <c r="AB4536" s="14">
        <f t="shared" si="643"/>
        <v>1.1930000000000001</v>
      </c>
    </row>
    <row r="4537" spans="1:28" x14ac:dyDescent="0.25">
      <c r="A4537" s="10">
        <f t="shared" si="645"/>
        <v>45480</v>
      </c>
      <c r="B4537" s="11">
        <v>189</v>
      </c>
      <c r="C4537" s="11">
        <v>2100</v>
      </c>
      <c r="D4537" s="12">
        <v>697.875</v>
      </c>
      <c r="E4537" s="9">
        <v>62.67</v>
      </c>
      <c r="F4537" s="9">
        <f t="shared" si="644"/>
        <v>0</v>
      </c>
      <c r="G4537" s="9">
        <v>0</v>
      </c>
      <c r="H4537" s="9">
        <v>2.0099999999999998</v>
      </c>
      <c r="I4537" s="9"/>
      <c r="J4537" s="9">
        <v>17.033999999999999</v>
      </c>
      <c r="K4537" s="9">
        <v>39.1</v>
      </c>
      <c r="L4537" s="9">
        <v>0.23050000000000001</v>
      </c>
      <c r="M4537" s="9">
        <v>0.25230000000000002</v>
      </c>
      <c r="N4537" s="9">
        <v>0</v>
      </c>
      <c r="O4537" s="9">
        <v>0.6</v>
      </c>
      <c r="P4537" s="9"/>
      <c r="Q4537" s="9"/>
      <c r="R4537" s="9"/>
      <c r="T4537">
        <f t="shared" si="639"/>
        <v>1892100</v>
      </c>
      <c r="U4537">
        <v>0</v>
      </c>
      <c r="V4537">
        <f t="shared" si="637"/>
        <v>0</v>
      </c>
      <c r="W4537" t="str">
        <f t="shared" si="640"/>
        <v/>
      </c>
      <c r="X4537" t="str">
        <f t="shared" si="641"/>
        <v/>
      </c>
      <c r="Y4537" t="str">
        <f t="shared" si="638"/>
        <v/>
      </c>
      <c r="Z4537" s="9"/>
      <c r="AA4537" s="14">
        <f t="shared" si="642"/>
        <v>0.75900000000000001</v>
      </c>
      <c r="AB4537" s="14">
        <f t="shared" si="643"/>
        <v>1.1819999999999999</v>
      </c>
    </row>
    <row r="4538" spans="1:28" x14ac:dyDescent="0.25">
      <c r="A4538" s="10">
        <f t="shared" si="645"/>
        <v>45480</v>
      </c>
      <c r="B4538" s="11">
        <v>189</v>
      </c>
      <c r="C4538" s="11">
        <v>2200</v>
      </c>
      <c r="D4538" s="12">
        <v>697.91666666666697</v>
      </c>
      <c r="E4538" s="9">
        <v>62.67</v>
      </c>
      <c r="F4538" s="9">
        <f t="shared" si="644"/>
        <v>0</v>
      </c>
      <c r="G4538" s="9">
        <v>0</v>
      </c>
      <c r="H4538" s="9">
        <v>2.52</v>
      </c>
      <c r="I4538" s="9"/>
      <c r="J4538" s="9">
        <v>15.27</v>
      </c>
      <c r="K4538" s="9">
        <v>32.9</v>
      </c>
      <c r="L4538" s="9">
        <v>0.2298</v>
      </c>
      <c r="M4538" s="9">
        <v>0.25159999999999999</v>
      </c>
      <c r="N4538" s="9">
        <v>0</v>
      </c>
      <c r="O4538" s="9">
        <v>0.6</v>
      </c>
      <c r="P4538" s="9"/>
      <c r="Q4538" s="9"/>
      <c r="R4538" s="9"/>
      <c r="T4538">
        <f t="shared" si="639"/>
        <v>1892200</v>
      </c>
      <c r="U4538">
        <v>0</v>
      </c>
      <c r="V4538">
        <f t="shared" si="637"/>
        <v>0</v>
      </c>
      <c r="W4538" t="str">
        <f t="shared" si="640"/>
        <v/>
      </c>
      <c r="X4538" t="str">
        <f t="shared" si="641"/>
        <v/>
      </c>
      <c r="Y4538" t="str">
        <f t="shared" si="638"/>
        <v/>
      </c>
      <c r="Z4538" s="9"/>
      <c r="AA4538" s="14">
        <f t="shared" si="642"/>
        <v>0.57099999999999995</v>
      </c>
      <c r="AB4538" s="14">
        <f t="shared" si="643"/>
        <v>1.165</v>
      </c>
    </row>
    <row r="4539" spans="1:28" x14ac:dyDescent="0.25">
      <c r="A4539" s="10">
        <f t="shared" si="645"/>
        <v>45480</v>
      </c>
      <c r="B4539" s="11">
        <v>189</v>
      </c>
      <c r="C4539" s="11">
        <v>2300</v>
      </c>
      <c r="D4539" s="12">
        <v>697.95833333333303</v>
      </c>
      <c r="E4539" s="9">
        <v>62.44</v>
      </c>
      <c r="F4539" s="9">
        <f t="shared" si="644"/>
        <v>0</v>
      </c>
      <c r="G4539" s="9">
        <v>0</v>
      </c>
      <c r="H4539" s="9">
        <v>2.0099999999999998</v>
      </c>
      <c r="I4539" s="9"/>
      <c r="J4539" s="9">
        <v>14.29</v>
      </c>
      <c r="K4539" s="9">
        <v>32.700000000000003</v>
      </c>
      <c r="L4539" s="9">
        <v>0.2298</v>
      </c>
      <c r="M4539" s="9">
        <v>0.25230000000000002</v>
      </c>
      <c r="N4539" s="9">
        <v>0</v>
      </c>
      <c r="O4539" s="9">
        <v>0.6</v>
      </c>
      <c r="P4539" s="9"/>
      <c r="Q4539" s="9"/>
      <c r="R4539" s="9"/>
      <c r="T4539">
        <f t="shared" si="639"/>
        <v>1892300</v>
      </c>
      <c r="U4539">
        <v>0</v>
      </c>
      <c r="V4539">
        <f t="shared" si="637"/>
        <v>0</v>
      </c>
      <c r="W4539" t="str">
        <f t="shared" si="640"/>
        <v/>
      </c>
      <c r="X4539" t="str">
        <f t="shared" si="641"/>
        <v/>
      </c>
      <c r="Y4539" t="str">
        <f t="shared" si="638"/>
        <v/>
      </c>
      <c r="Z4539" s="9"/>
      <c r="AA4539" s="14">
        <f t="shared" si="642"/>
        <v>0.53200000000000003</v>
      </c>
      <c r="AB4539" s="14">
        <f t="shared" si="643"/>
        <v>1.095</v>
      </c>
    </row>
    <row r="4540" spans="1:28" x14ac:dyDescent="0.25">
      <c r="A4540" s="10">
        <f t="shared" si="645"/>
        <v>45480</v>
      </c>
      <c r="B4540" s="11">
        <v>189</v>
      </c>
      <c r="C4540" s="11">
        <v>2400</v>
      </c>
      <c r="D4540" s="12">
        <v>698</v>
      </c>
      <c r="E4540" s="9">
        <v>62.91</v>
      </c>
      <c r="F4540" s="9">
        <f t="shared" si="644"/>
        <v>0</v>
      </c>
      <c r="G4540" s="9">
        <v>0</v>
      </c>
      <c r="H4540" s="9">
        <v>2.0099999999999998</v>
      </c>
      <c r="I4540" s="9"/>
      <c r="J4540" s="9">
        <v>13.473000000000001</v>
      </c>
      <c r="K4540" s="9">
        <v>29.9</v>
      </c>
      <c r="L4540" s="9">
        <v>0.2298</v>
      </c>
      <c r="M4540" s="9">
        <v>0.25159999999999999</v>
      </c>
      <c r="N4540" s="9">
        <v>0</v>
      </c>
      <c r="O4540" s="9">
        <v>0.6</v>
      </c>
      <c r="P4540" s="9"/>
      <c r="Q4540" s="9"/>
      <c r="R4540" s="9"/>
      <c r="T4540">
        <f t="shared" si="639"/>
        <v>1892400</v>
      </c>
      <c r="U4540">
        <v>0</v>
      </c>
      <c r="V4540">
        <f t="shared" si="637"/>
        <v>0</v>
      </c>
      <c r="W4540">
        <f t="shared" si="640"/>
        <v>0.23</v>
      </c>
      <c r="X4540">
        <f t="shared" si="641"/>
        <v>0.252</v>
      </c>
      <c r="Y4540">
        <f t="shared" si="638"/>
        <v>0</v>
      </c>
      <c r="Z4540" s="9"/>
      <c r="AA4540" s="14">
        <f t="shared" si="642"/>
        <v>0.46200000000000002</v>
      </c>
      <c r="AB4540" s="14">
        <f t="shared" si="643"/>
        <v>1.083</v>
      </c>
    </row>
    <row r="4541" spans="1:28" x14ac:dyDescent="0.25">
      <c r="A4541" s="10">
        <f t="shared" si="645"/>
        <v>45481</v>
      </c>
      <c r="B4541" s="11">
        <v>190</v>
      </c>
      <c r="C4541" s="11">
        <v>100</v>
      </c>
      <c r="D4541" s="12">
        <v>698.04166666666697</v>
      </c>
      <c r="E4541" s="9">
        <v>63.26</v>
      </c>
      <c r="F4541" s="9">
        <f t="shared" si="644"/>
        <v>0</v>
      </c>
      <c r="G4541" s="9">
        <v>0</v>
      </c>
      <c r="H4541" s="9">
        <v>2.0099999999999998</v>
      </c>
      <c r="I4541" s="9"/>
      <c r="J4541" s="9">
        <v>12.750999999999999</v>
      </c>
      <c r="K4541" s="9">
        <v>33.200000000000003</v>
      </c>
      <c r="L4541" s="9">
        <v>0.2291</v>
      </c>
      <c r="M4541" s="9">
        <v>0.25159999999999999</v>
      </c>
      <c r="N4541" s="9">
        <v>0</v>
      </c>
      <c r="O4541" s="9">
        <v>0.6</v>
      </c>
      <c r="P4541" s="9"/>
      <c r="Q4541" s="9"/>
      <c r="R4541" s="9"/>
      <c r="T4541">
        <f t="shared" si="639"/>
        <v>1900100</v>
      </c>
      <c r="U4541">
        <v>0</v>
      </c>
      <c r="V4541">
        <f t="shared" ref="V4541:V4604" si="646">IF(O4541&lt;1,0,ROUND(O4541,1))</f>
        <v>0</v>
      </c>
      <c r="W4541" t="str">
        <f t="shared" si="640"/>
        <v/>
      </c>
      <c r="X4541" t="str">
        <f t="shared" si="641"/>
        <v/>
      </c>
      <c r="Y4541" t="str">
        <f t="shared" ref="Y4541:Y4604" si="647">IF(C4541=2400,ROUND(F4541/100,3),"")</f>
        <v/>
      </c>
      <c r="Z4541" s="9"/>
      <c r="AA4541" s="14">
        <f t="shared" si="642"/>
        <v>0.48899999999999999</v>
      </c>
      <c r="AB4541" s="14">
        <f t="shared" si="643"/>
        <v>0.98399999999999999</v>
      </c>
    </row>
    <row r="4542" spans="1:28" x14ac:dyDescent="0.25">
      <c r="A4542" s="10">
        <f t="shared" si="645"/>
        <v>45481</v>
      </c>
      <c r="B4542" s="11">
        <v>190</v>
      </c>
      <c r="C4542" s="11">
        <v>200</v>
      </c>
      <c r="D4542" s="12">
        <v>698.08333333333303</v>
      </c>
      <c r="E4542" s="9">
        <v>62.56</v>
      </c>
      <c r="F4542" s="9">
        <f t="shared" si="644"/>
        <v>0</v>
      </c>
      <c r="G4542" s="9">
        <v>0.5</v>
      </c>
      <c r="H4542" s="9">
        <v>2.0099999999999998</v>
      </c>
      <c r="I4542" s="9"/>
      <c r="J4542" s="9">
        <v>12.484999999999999</v>
      </c>
      <c r="K4542" s="9">
        <v>39</v>
      </c>
      <c r="L4542" s="9">
        <v>0.2291</v>
      </c>
      <c r="M4542" s="9">
        <v>0.25159999999999999</v>
      </c>
      <c r="N4542" s="9">
        <v>0</v>
      </c>
      <c r="O4542" s="9">
        <v>0.6</v>
      </c>
      <c r="P4542" s="9"/>
      <c r="Q4542" s="9"/>
      <c r="R4542" s="9"/>
      <c r="T4542">
        <f t="shared" si="639"/>
        <v>1900200</v>
      </c>
      <c r="U4542">
        <v>0</v>
      </c>
      <c r="V4542">
        <f t="shared" si="646"/>
        <v>0</v>
      </c>
      <c r="W4542" t="str">
        <f t="shared" si="640"/>
        <v/>
      </c>
      <c r="X4542" t="str">
        <f t="shared" si="641"/>
        <v/>
      </c>
      <c r="Y4542" t="str">
        <f t="shared" si="647"/>
        <v/>
      </c>
      <c r="Z4542" s="9"/>
      <c r="AA4542" s="14">
        <f t="shared" si="642"/>
        <v>0.56499999999999995</v>
      </c>
      <c r="AB4542" s="14">
        <f t="shared" si="643"/>
        <v>0.88400000000000001</v>
      </c>
    </row>
    <row r="4543" spans="1:28" x14ac:dyDescent="0.25">
      <c r="A4543" s="10">
        <f t="shared" si="645"/>
        <v>45481</v>
      </c>
      <c r="B4543" s="11">
        <v>190</v>
      </c>
      <c r="C4543" s="11">
        <v>300</v>
      </c>
      <c r="D4543" s="12">
        <v>698.125</v>
      </c>
      <c r="E4543" s="9">
        <v>62.91</v>
      </c>
      <c r="F4543" s="9">
        <f t="shared" si="644"/>
        <v>0</v>
      </c>
      <c r="G4543" s="9">
        <v>1.01</v>
      </c>
      <c r="H4543" s="9">
        <v>2.52</v>
      </c>
      <c r="I4543" s="9"/>
      <c r="J4543" s="9">
        <v>11.856</v>
      </c>
      <c r="K4543" s="9">
        <v>41.7</v>
      </c>
      <c r="L4543" s="9">
        <v>0.2291</v>
      </c>
      <c r="M4543" s="9">
        <v>0.25090000000000001</v>
      </c>
      <c r="N4543" s="9">
        <v>0</v>
      </c>
      <c r="O4543" s="9">
        <v>0.6</v>
      </c>
      <c r="P4543" s="9"/>
      <c r="Q4543" s="9"/>
      <c r="R4543" s="9"/>
      <c r="T4543">
        <f t="shared" si="639"/>
        <v>1900300</v>
      </c>
      <c r="U4543">
        <v>0</v>
      </c>
      <c r="V4543">
        <f t="shared" si="646"/>
        <v>0</v>
      </c>
      <c r="W4543" t="str">
        <f t="shared" si="640"/>
        <v/>
      </c>
      <c r="X4543" t="str">
        <f t="shared" si="641"/>
        <v/>
      </c>
      <c r="Y4543" t="str">
        <f t="shared" si="647"/>
        <v/>
      </c>
      <c r="Z4543" s="9"/>
      <c r="AA4543" s="14">
        <f t="shared" si="642"/>
        <v>0.57899999999999996</v>
      </c>
      <c r="AB4543" s="14">
        <f t="shared" si="643"/>
        <v>0.80900000000000005</v>
      </c>
    </row>
    <row r="4544" spans="1:28" x14ac:dyDescent="0.25">
      <c r="A4544" s="10">
        <f t="shared" si="645"/>
        <v>45481</v>
      </c>
      <c r="B4544" s="11">
        <v>190</v>
      </c>
      <c r="C4544" s="11">
        <v>400</v>
      </c>
      <c r="D4544" s="12">
        <v>698.16666666666697</v>
      </c>
      <c r="E4544" s="9">
        <v>62.44</v>
      </c>
      <c r="F4544" s="9">
        <f t="shared" si="644"/>
        <v>0</v>
      </c>
      <c r="G4544" s="9">
        <v>1.51</v>
      </c>
      <c r="H4544" s="9">
        <v>3.02</v>
      </c>
      <c r="I4544" s="9"/>
      <c r="J4544" s="9">
        <v>12.098000000000001</v>
      </c>
      <c r="K4544" s="9">
        <v>39.700000000000003</v>
      </c>
      <c r="L4544" s="9">
        <v>0.22839999999999999</v>
      </c>
      <c r="M4544" s="9">
        <v>0.25159999999999999</v>
      </c>
      <c r="N4544" s="9">
        <v>0</v>
      </c>
      <c r="O4544" s="9">
        <v>0.6</v>
      </c>
      <c r="P4544" s="9"/>
      <c r="Q4544" s="9"/>
      <c r="R4544" s="9"/>
      <c r="T4544">
        <f t="shared" si="639"/>
        <v>1900400</v>
      </c>
      <c r="U4544">
        <v>0</v>
      </c>
      <c r="V4544">
        <f t="shared" si="646"/>
        <v>0</v>
      </c>
      <c r="W4544" t="str">
        <f t="shared" si="640"/>
        <v/>
      </c>
      <c r="X4544" t="str">
        <f t="shared" si="641"/>
        <v/>
      </c>
      <c r="Y4544" t="str">
        <f t="shared" si="647"/>
        <v/>
      </c>
      <c r="Z4544" s="9"/>
      <c r="AA4544" s="14">
        <f t="shared" si="642"/>
        <v>0.56000000000000005</v>
      </c>
      <c r="AB4544" s="14">
        <f t="shared" si="643"/>
        <v>0.85099999999999998</v>
      </c>
    </row>
    <row r="4545" spans="1:28" x14ac:dyDescent="0.25">
      <c r="A4545" s="10">
        <f t="shared" si="645"/>
        <v>45481</v>
      </c>
      <c r="B4545" s="11">
        <v>190</v>
      </c>
      <c r="C4545" s="11">
        <v>500</v>
      </c>
      <c r="D4545" s="12">
        <v>698.20833333333303</v>
      </c>
      <c r="E4545" s="9">
        <v>62.67</v>
      </c>
      <c r="F4545" s="9">
        <f t="shared" si="644"/>
        <v>0</v>
      </c>
      <c r="G4545" s="9">
        <v>1.51</v>
      </c>
      <c r="H4545" s="9">
        <v>3.02</v>
      </c>
      <c r="I4545" s="9"/>
      <c r="J4545" s="9">
        <v>13.161</v>
      </c>
      <c r="K4545" s="9">
        <v>43.6</v>
      </c>
      <c r="L4545" s="9">
        <v>0.22839999999999999</v>
      </c>
      <c r="M4545" s="9">
        <v>0.25159999999999999</v>
      </c>
      <c r="N4545" s="9">
        <v>0</v>
      </c>
      <c r="O4545" s="9">
        <v>13.1</v>
      </c>
      <c r="P4545" s="9"/>
      <c r="Q4545" s="9"/>
      <c r="R4545" s="9"/>
      <c r="T4545">
        <f t="shared" si="639"/>
        <v>1900500</v>
      </c>
      <c r="U4545">
        <v>18</v>
      </c>
      <c r="V4545">
        <f t="shared" si="646"/>
        <v>13.1</v>
      </c>
      <c r="W4545" t="str">
        <f t="shared" si="640"/>
        <v/>
      </c>
      <c r="X4545" t="str">
        <f t="shared" si="641"/>
        <v/>
      </c>
      <c r="Y4545" t="str">
        <f t="shared" si="647"/>
        <v/>
      </c>
      <c r="Z4545" s="9"/>
      <c r="AA4545" s="14">
        <f t="shared" si="642"/>
        <v>0.66</v>
      </c>
      <c r="AB4545" s="14">
        <f t="shared" si="643"/>
        <v>0.85399999999999998</v>
      </c>
    </row>
    <row r="4546" spans="1:28" x14ac:dyDescent="0.25">
      <c r="A4546" s="10">
        <f t="shared" si="645"/>
        <v>45481</v>
      </c>
      <c r="B4546" s="11">
        <v>190</v>
      </c>
      <c r="C4546" s="11">
        <v>600</v>
      </c>
      <c r="D4546" s="12">
        <v>698.25</v>
      </c>
      <c r="E4546" s="9">
        <v>62.67</v>
      </c>
      <c r="F4546" s="9">
        <f t="shared" si="644"/>
        <v>0</v>
      </c>
      <c r="G4546" s="9">
        <v>1.51</v>
      </c>
      <c r="H4546" s="9">
        <v>4.03</v>
      </c>
      <c r="I4546" s="9"/>
      <c r="J4546" s="9">
        <v>15.629</v>
      </c>
      <c r="K4546" s="9">
        <v>43.9</v>
      </c>
      <c r="L4546" s="9">
        <v>0.22839999999999999</v>
      </c>
      <c r="M4546" s="9">
        <v>0.25159999999999999</v>
      </c>
      <c r="N4546" s="9">
        <v>0</v>
      </c>
      <c r="O4546" s="9">
        <v>139.4</v>
      </c>
      <c r="P4546" s="9"/>
      <c r="Q4546" s="9"/>
      <c r="R4546" s="9"/>
      <c r="T4546">
        <f t="shared" si="639"/>
        <v>1900600</v>
      </c>
      <c r="U4546">
        <v>143.69999999999999</v>
      </c>
      <c r="V4546">
        <f t="shared" si="646"/>
        <v>139.4</v>
      </c>
      <c r="W4546" t="str">
        <f t="shared" si="640"/>
        <v/>
      </c>
      <c r="X4546" t="str">
        <f t="shared" si="641"/>
        <v/>
      </c>
      <c r="Y4546" t="str">
        <f t="shared" si="647"/>
        <v/>
      </c>
      <c r="Z4546" s="9"/>
      <c r="AA4546" s="14">
        <f t="shared" si="642"/>
        <v>0.77900000000000003</v>
      </c>
      <c r="AB4546" s="14">
        <f t="shared" si="643"/>
        <v>0.995</v>
      </c>
    </row>
    <row r="4547" spans="1:28" x14ac:dyDescent="0.25">
      <c r="A4547" s="10">
        <f t="shared" si="645"/>
        <v>45481</v>
      </c>
      <c r="B4547" s="11">
        <v>190</v>
      </c>
      <c r="C4547" s="11">
        <v>700</v>
      </c>
      <c r="D4547" s="12">
        <v>698.29166666666697</v>
      </c>
      <c r="E4547" s="9">
        <v>63.49</v>
      </c>
      <c r="F4547" s="9">
        <f t="shared" si="644"/>
        <v>0</v>
      </c>
      <c r="G4547" s="9">
        <v>2.0099999999999998</v>
      </c>
      <c r="H4547" s="9">
        <v>5.03</v>
      </c>
      <c r="I4547" s="9"/>
      <c r="J4547" s="9">
        <v>20.245999999999999</v>
      </c>
      <c r="K4547" s="9">
        <v>38.799999999999997</v>
      </c>
      <c r="L4547" s="9">
        <v>0.2276</v>
      </c>
      <c r="M4547" s="9">
        <v>0.25159999999999999</v>
      </c>
      <c r="N4547" s="9">
        <v>0</v>
      </c>
      <c r="O4547" s="9">
        <v>346.9</v>
      </c>
      <c r="P4547" s="9"/>
      <c r="Q4547" s="9"/>
      <c r="R4547" s="9"/>
      <c r="T4547">
        <f t="shared" si="639"/>
        <v>1900700</v>
      </c>
      <c r="U4547">
        <v>315.3</v>
      </c>
      <c r="V4547">
        <f t="shared" si="646"/>
        <v>346.9</v>
      </c>
      <c r="W4547" t="str">
        <f t="shared" si="640"/>
        <v/>
      </c>
      <c r="X4547" t="str">
        <f t="shared" si="641"/>
        <v/>
      </c>
      <c r="Y4547" t="str">
        <f t="shared" si="647"/>
        <v/>
      </c>
      <c r="Z4547" s="9"/>
      <c r="AA4547" s="14">
        <f t="shared" si="642"/>
        <v>0.92100000000000004</v>
      </c>
      <c r="AB4547" s="14">
        <f t="shared" si="643"/>
        <v>1.4530000000000001</v>
      </c>
    </row>
    <row r="4548" spans="1:28" x14ac:dyDescent="0.25">
      <c r="A4548" s="10">
        <f t="shared" si="645"/>
        <v>45481</v>
      </c>
      <c r="B4548" s="11">
        <v>190</v>
      </c>
      <c r="C4548" s="11">
        <v>800</v>
      </c>
      <c r="D4548" s="12">
        <v>698.33333333333303</v>
      </c>
      <c r="E4548" s="9">
        <v>63.26</v>
      </c>
      <c r="F4548" s="9">
        <f t="shared" si="644"/>
        <v>0</v>
      </c>
      <c r="G4548" s="9">
        <v>0.5</v>
      </c>
      <c r="H4548" s="9">
        <v>4.03</v>
      </c>
      <c r="I4548" s="9"/>
      <c r="J4548" s="9">
        <v>23.16</v>
      </c>
      <c r="K4548" s="9">
        <v>35.299999999999997</v>
      </c>
      <c r="L4548" s="9">
        <v>0.2276</v>
      </c>
      <c r="M4548" s="9">
        <v>0.25159999999999999</v>
      </c>
      <c r="N4548" s="9">
        <v>0</v>
      </c>
      <c r="O4548" s="9">
        <v>304.39999999999998</v>
      </c>
      <c r="P4548" s="9"/>
      <c r="Q4548" s="9"/>
      <c r="R4548" s="9"/>
      <c r="T4548">
        <f t="shared" si="639"/>
        <v>1900800</v>
      </c>
      <c r="U4548">
        <v>495</v>
      </c>
      <c r="V4548">
        <f t="shared" si="646"/>
        <v>304.39999999999998</v>
      </c>
      <c r="W4548" t="str">
        <f t="shared" si="640"/>
        <v/>
      </c>
      <c r="X4548" t="str">
        <f t="shared" si="641"/>
        <v/>
      </c>
      <c r="Y4548" t="str">
        <f t="shared" si="647"/>
        <v/>
      </c>
      <c r="Z4548" s="9"/>
      <c r="AA4548" s="14">
        <f t="shared" si="642"/>
        <v>1.0009999999999999</v>
      </c>
      <c r="AB4548" s="14">
        <f t="shared" si="643"/>
        <v>1.835</v>
      </c>
    </row>
    <row r="4549" spans="1:28" x14ac:dyDescent="0.25">
      <c r="A4549" s="10">
        <f t="shared" si="645"/>
        <v>45481</v>
      </c>
      <c r="B4549" s="11">
        <v>190</v>
      </c>
      <c r="C4549" s="11">
        <v>900</v>
      </c>
      <c r="D4549" s="12">
        <v>698.375</v>
      </c>
      <c r="E4549" s="9">
        <v>63.61</v>
      </c>
      <c r="F4549" s="9">
        <f t="shared" si="644"/>
        <v>0</v>
      </c>
      <c r="G4549" s="9">
        <v>0.5</v>
      </c>
      <c r="H4549" s="9">
        <v>3.02</v>
      </c>
      <c r="I4549" s="9"/>
      <c r="J4549" s="9">
        <v>24.195</v>
      </c>
      <c r="K4549" s="9">
        <v>33.9</v>
      </c>
      <c r="L4549" s="9">
        <v>0.2276</v>
      </c>
      <c r="M4549" s="9">
        <v>0.25090000000000001</v>
      </c>
      <c r="N4549" s="9">
        <v>0</v>
      </c>
      <c r="O4549" s="9">
        <v>628.1</v>
      </c>
      <c r="P4549" s="9"/>
      <c r="Q4549" s="9"/>
      <c r="R4549" s="9"/>
      <c r="T4549">
        <f t="shared" ref="T4549:T4612" si="648">B4549*10000+C4549</f>
        <v>1900900</v>
      </c>
      <c r="U4549">
        <v>662.8</v>
      </c>
      <c r="V4549">
        <f t="shared" si="646"/>
        <v>628.1</v>
      </c>
      <c r="W4549" t="str">
        <f t="shared" ref="W4549:W4612" si="649">IF(C4549=2400,ROUND(L4549,3),"")</f>
        <v/>
      </c>
      <c r="X4549" t="str">
        <f t="shared" ref="X4549:X4612" si="650">IF(C4549=2400,ROUND(M4549,3),"")</f>
        <v/>
      </c>
      <c r="Y4549" t="str">
        <f t="shared" si="647"/>
        <v/>
      </c>
      <c r="Z4549" s="9"/>
      <c r="AA4549" s="14">
        <f t="shared" ref="AA4549:AA4612" si="651">ROUND((0.6105*(EXP((17.273*J4549)/(J4549+237.3))))*K4549/100,3)</f>
        <v>1.0229999999999999</v>
      </c>
      <c r="AB4549" s="14">
        <f t="shared" ref="AB4549:AB4612" si="652">ROUND(AA4549/K4549*(100-K4549),3)</f>
        <v>1.9950000000000001</v>
      </c>
    </row>
    <row r="4550" spans="1:28" x14ac:dyDescent="0.25">
      <c r="A4550" s="10">
        <f t="shared" si="645"/>
        <v>45481</v>
      </c>
      <c r="B4550" s="11">
        <v>190</v>
      </c>
      <c r="C4550" s="11">
        <v>1000</v>
      </c>
      <c r="D4550" s="12">
        <v>698.41666666666697</v>
      </c>
      <c r="E4550" s="9">
        <v>63.84</v>
      </c>
      <c r="F4550" s="9">
        <f t="shared" ref="F4550:F4613" si="653">IF(E4550&gt;F$2,E4550-F$2,0)</f>
        <v>0</v>
      </c>
      <c r="G4550" s="9">
        <v>0.5</v>
      </c>
      <c r="H4550" s="9">
        <v>3.52</v>
      </c>
      <c r="I4550" s="9"/>
      <c r="J4550" s="9">
        <v>25.768000000000001</v>
      </c>
      <c r="K4550" s="9">
        <v>31.9</v>
      </c>
      <c r="L4550" s="9">
        <v>0.22689999999999999</v>
      </c>
      <c r="M4550" s="9">
        <v>0.25009999999999999</v>
      </c>
      <c r="N4550" s="9">
        <v>0</v>
      </c>
      <c r="O4550" s="9">
        <v>810.6</v>
      </c>
      <c r="P4550" s="9"/>
      <c r="Q4550" s="9"/>
      <c r="R4550" s="9"/>
      <c r="T4550">
        <f t="shared" si="648"/>
        <v>1901000</v>
      </c>
      <c r="U4550">
        <v>805</v>
      </c>
      <c r="V4550">
        <f t="shared" si="646"/>
        <v>810.6</v>
      </c>
      <c r="W4550" t="str">
        <f t="shared" si="649"/>
        <v/>
      </c>
      <c r="X4550" t="str">
        <f t="shared" si="650"/>
        <v/>
      </c>
      <c r="Y4550" t="str">
        <f t="shared" si="647"/>
        <v/>
      </c>
      <c r="Z4550" s="9"/>
      <c r="AA4550" s="14">
        <f t="shared" si="651"/>
        <v>1.0569999999999999</v>
      </c>
      <c r="AB4550" s="14">
        <f t="shared" si="652"/>
        <v>2.2559999999999998</v>
      </c>
    </row>
    <row r="4551" spans="1:28" x14ac:dyDescent="0.25">
      <c r="A4551" s="10">
        <f t="shared" ref="A4551:A4614" si="654">A$5-1+B4551</f>
        <v>45481</v>
      </c>
      <c r="B4551" s="11">
        <v>190</v>
      </c>
      <c r="C4551" s="11">
        <v>1100</v>
      </c>
      <c r="D4551" s="12">
        <v>698.45833333333303</v>
      </c>
      <c r="E4551" s="9">
        <v>63.14</v>
      </c>
      <c r="F4551" s="9">
        <f t="shared" si="653"/>
        <v>0</v>
      </c>
      <c r="G4551" s="9">
        <v>1.01</v>
      </c>
      <c r="H4551" s="9">
        <v>4.03</v>
      </c>
      <c r="I4551" s="9"/>
      <c r="J4551" s="9">
        <v>26.012</v>
      </c>
      <c r="K4551" s="9">
        <v>29</v>
      </c>
      <c r="L4551" s="9">
        <v>0.22689999999999999</v>
      </c>
      <c r="M4551" s="9">
        <v>0.24940000000000001</v>
      </c>
      <c r="N4551" s="9">
        <v>0</v>
      </c>
      <c r="O4551" s="9">
        <v>891.9</v>
      </c>
      <c r="P4551" s="9"/>
      <c r="Q4551" s="9"/>
      <c r="R4551" s="9"/>
      <c r="T4551">
        <f t="shared" si="648"/>
        <v>1901100</v>
      </c>
      <c r="U4551">
        <v>910.3</v>
      </c>
      <c r="V4551">
        <f t="shared" si="646"/>
        <v>891.9</v>
      </c>
      <c r="W4551" t="str">
        <f t="shared" si="649"/>
        <v/>
      </c>
      <c r="X4551" t="str">
        <f t="shared" si="650"/>
        <v/>
      </c>
      <c r="Y4551" t="str">
        <f t="shared" si="647"/>
        <v/>
      </c>
      <c r="Z4551" s="9"/>
      <c r="AA4551" s="14">
        <f t="shared" si="651"/>
        <v>0.97499999999999998</v>
      </c>
      <c r="AB4551" s="14">
        <f t="shared" si="652"/>
        <v>2.387</v>
      </c>
    </row>
    <row r="4552" spans="1:28" x14ac:dyDescent="0.25">
      <c r="A4552" s="10">
        <f t="shared" si="654"/>
        <v>45481</v>
      </c>
      <c r="B4552" s="11">
        <v>190</v>
      </c>
      <c r="C4552" s="11">
        <v>1200</v>
      </c>
      <c r="D4552" s="12">
        <v>698.5</v>
      </c>
      <c r="E4552" s="9">
        <v>63.96</v>
      </c>
      <c r="F4552" s="9">
        <f t="shared" si="653"/>
        <v>0</v>
      </c>
      <c r="G4552" s="9">
        <v>2.0099999999999998</v>
      </c>
      <c r="H4552" s="9">
        <v>6.04</v>
      </c>
      <c r="I4552" s="9"/>
      <c r="J4552" s="9">
        <v>26.965</v>
      </c>
      <c r="K4552" s="9">
        <v>31.9</v>
      </c>
      <c r="L4552" s="9">
        <v>0.22689999999999999</v>
      </c>
      <c r="M4552" s="9">
        <v>0.2487</v>
      </c>
      <c r="N4552" s="9">
        <v>0</v>
      </c>
      <c r="O4552" s="9">
        <v>954.4</v>
      </c>
      <c r="P4552" s="9"/>
      <c r="Q4552" s="9"/>
      <c r="R4552" s="9"/>
      <c r="T4552">
        <f t="shared" si="648"/>
        <v>1901200</v>
      </c>
      <c r="U4552">
        <v>970.3</v>
      </c>
      <c r="V4552">
        <f t="shared" si="646"/>
        <v>954.4</v>
      </c>
      <c r="W4552" t="str">
        <f t="shared" si="649"/>
        <v/>
      </c>
      <c r="X4552" t="str">
        <f t="shared" si="650"/>
        <v/>
      </c>
      <c r="Y4552" t="str">
        <f t="shared" si="647"/>
        <v/>
      </c>
      <c r="Z4552" s="9"/>
      <c r="AA4552" s="14">
        <f t="shared" si="651"/>
        <v>1.135</v>
      </c>
      <c r="AB4552" s="14">
        <f t="shared" si="652"/>
        <v>2.423</v>
      </c>
    </row>
    <row r="4553" spans="1:28" x14ac:dyDescent="0.25">
      <c r="A4553" s="10">
        <f t="shared" si="654"/>
        <v>45481</v>
      </c>
      <c r="B4553" s="11">
        <v>190</v>
      </c>
      <c r="C4553" s="11">
        <v>1300</v>
      </c>
      <c r="D4553" s="12">
        <v>698.54166666666697</v>
      </c>
      <c r="E4553" s="9">
        <v>64.430000000000007</v>
      </c>
      <c r="F4553" s="9">
        <f t="shared" si="653"/>
        <v>0.43000000000000682</v>
      </c>
      <c r="G4553" s="9">
        <v>2.0099999999999998</v>
      </c>
      <c r="H4553" s="9">
        <v>5.54</v>
      </c>
      <c r="I4553" s="9"/>
      <c r="J4553" s="9">
        <v>27.677</v>
      </c>
      <c r="K4553" s="9">
        <v>28.4</v>
      </c>
      <c r="L4553" s="9">
        <v>0.22689999999999999</v>
      </c>
      <c r="M4553" s="9">
        <v>0.248</v>
      </c>
      <c r="N4553" s="9">
        <v>0</v>
      </c>
      <c r="O4553" s="9">
        <v>974.4</v>
      </c>
      <c r="P4553" s="9"/>
      <c r="Q4553" s="9"/>
      <c r="R4553" s="9"/>
      <c r="T4553">
        <f t="shared" si="648"/>
        <v>1901300</v>
      </c>
      <c r="U4553">
        <v>981.2</v>
      </c>
      <c r="V4553">
        <f t="shared" si="646"/>
        <v>974.4</v>
      </c>
      <c r="W4553" t="str">
        <f t="shared" si="649"/>
        <v/>
      </c>
      <c r="X4553" t="str">
        <f t="shared" si="650"/>
        <v/>
      </c>
      <c r="Y4553" t="str">
        <f t="shared" si="647"/>
        <v/>
      </c>
      <c r="Z4553" s="9"/>
      <c r="AA4553" s="14">
        <f t="shared" si="651"/>
        <v>1.0529999999999999</v>
      </c>
      <c r="AB4553" s="14">
        <f t="shared" si="652"/>
        <v>2.6549999999999998</v>
      </c>
    </row>
    <row r="4554" spans="1:28" x14ac:dyDescent="0.25">
      <c r="A4554" s="10">
        <f t="shared" si="654"/>
        <v>45481</v>
      </c>
      <c r="B4554" s="11">
        <v>190</v>
      </c>
      <c r="C4554" s="11">
        <v>1400</v>
      </c>
      <c r="D4554" s="12">
        <v>698.58333333333303</v>
      </c>
      <c r="E4554" s="9">
        <v>62.67</v>
      </c>
      <c r="F4554" s="9">
        <f t="shared" si="653"/>
        <v>0</v>
      </c>
      <c r="G4554" s="9">
        <v>1.51</v>
      </c>
      <c r="H4554" s="9">
        <v>5.54</v>
      </c>
      <c r="I4554" s="9"/>
      <c r="J4554" s="9">
        <v>27.087</v>
      </c>
      <c r="K4554" s="9">
        <v>26.6</v>
      </c>
      <c r="L4554" s="9">
        <v>0.22689999999999999</v>
      </c>
      <c r="M4554" s="9">
        <v>0.2472</v>
      </c>
      <c r="N4554" s="9">
        <v>0</v>
      </c>
      <c r="O4554" s="9">
        <v>899.4</v>
      </c>
      <c r="P4554" s="9"/>
      <c r="Q4554" s="9"/>
      <c r="R4554" s="9"/>
      <c r="T4554">
        <f t="shared" si="648"/>
        <v>1901400</v>
      </c>
      <c r="U4554">
        <v>941.7</v>
      </c>
      <c r="V4554">
        <f t="shared" si="646"/>
        <v>899.4</v>
      </c>
      <c r="W4554" t="str">
        <f t="shared" si="649"/>
        <v/>
      </c>
      <c r="X4554" t="str">
        <f t="shared" si="650"/>
        <v/>
      </c>
      <c r="Y4554" t="str">
        <f t="shared" si="647"/>
        <v/>
      </c>
      <c r="Z4554" s="9"/>
      <c r="AA4554" s="14">
        <f t="shared" si="651"/>
        <v>0.95299999999999996</v>
      </c>
      <c r="AB4554" s="14">
        <f t="shared" si="652"/>
        <v>2.63</v>
      </c>
    </row>
    <row r="4555" spans="1:28" x14ac:dyDescent="0.25">
      <c r="A4555" s="10">
        <f t="shared" si="654"/>
        <v>45481</v>
      </c>
      <c r="B4555" s="11">
        <v>190</v>
      </c>
      <c r="C4555" s="11">
        <v>1500</v>
      </c>
      <c r="D4555" s="12">
        <v>698.625</v>
      </c>
      <c r="E4555" s="9">
        <v>62.67</v>
      </c>
      <c r="F4555" s="9">
        <f t="shared" si="653"/>
        <v>0</v>
      </c>
      <c r="G4555" s="9">
        <v>1.51</v>
      </c>
      <c r="H4555" s="9">
        <v>5.03</v>
      </c>
      <c r="I4555" s="9"/>
      <c r="J4555" s="9">
        <v>27.628</v>
      </c>
      <c r="K4555" s="9">
        <v>25.2</v>
      </c>
      <c r="L4555" s="9">
        <v>0.22620000000000001</v>
      </c>
      <c r="M4555" s="9">
        <v>0.2472</v>
      </c>
      <c r="N4555" s="9">
        <v>0</v>
      </c>
      <c r="O4555" s="9">
        <v>805.6</v>
      </c>
      <c r="P4555" s="9"/>
      <c r="Q4555" s="9"/>
      <c r="R4555" s="9"/>
      <c r="T4555">
        <f t="shared" si="648"/>
        <v>1901500</v>
      </c>
      <c r="U4555">
        <v>854.5</v>
      </c>
      <c r="V4555">
        <f t="shared" si="646"/>
        <v>805.6</v>
      </c>
      <c r="W4555" t="str">
        <f t="shared" si="649"/>
        <v/>
      </c>
      <c r="X4555" t="str">
        <f t="shared" si="650"/>
        <v/>
      </c>
      <c r="Y4555" t="str">
        <f t="shared" si="647"/>
        <v/>
      </c>
      <c r="Z4555" s="9"/>
      <c r="AA4555" s="14">
        <f t="shared" si="651"/>
        <v>0.93200000000000005</v>
      </c>
      <c r="AB4555" s="14">
        <f t="shared" si="652"/>
        <v>2.766</v>
      </c>
    </row>
    <row r="4556" spans="1:28" x14ac:dyDescent="0.25">
      <c r="A4556" s="10">
        <f t="shared" si="654"/>
        <v>45481</v>
      </c>
      <c r="B4556" s="11">
        <v>190</v>
      </c>
      <c r="C4556" s="11">
        <v>1600</v>
      </c>
      <c r="D4556" s="12">
        <v>698.66666666666697</v>
      </c>
      <c r="E4556" s="9">
        <v>63.02</v>
      </c>
      <c r="F4556" s="9">
        <f t="shared" si="653"/>
        <v>0</v>
      </c>
      <c r="G4556" s="9">
        <v>1.01</v>
      </c>
      <c r="H4556" s="9">
        <v>5.54</v>
      </c>
      <c r="I4556" s="9"/>
      <c r="J4556" s="9">
        <v>28.071999999999999</v>
      </c>
      <c r="K4556" s="9">
        <v>24.5</v>
      </c>
      <c r="L4556" s="9">
        <v>0.22620000000000001</v>
      </c>
      <c r="M4556" s="9">
        <v>0.2465</v>
      </c>
      <c r="N4556" s="9">
        <v>0</v>
      </c>
      <c r="O4556" s="9">
        <v>675.6</v>
      </c>
      <c r="P4556" s="9"/>
      <c r="Q4556" s="9"/>
      <c r="R4556" s="9"/>
      <c r="T4556">
        <f t="shared" si="648"/>
        <v>1901600</v>
      </c>
      <c r="U4556">
        <v>727</v>
      </c>
      <c r="V4556">
        <f t="shared" si="646"/>
        <v>675.6</v>
      </c>
      <c r="W4556" t="str">
        <f t="shared" si="649"/>
        <v/>
      </c>
      <c r="X4556" t="str">
        <f t="shared" si="650"/>
        <v/>
      </c>
      <c r="Y4556" t="str">
        <f t="shared" si="647"/>
        <v/>
      </c>
      <c r="Z4556" s="9"/>
      <c r="AA4556" s="14">
        <f t="shared" si="651"/>
        <v>0.93</v>
      </c>
      <c r="AB4556" s="14">
        <f t="shared" si="652"/>
        <v>2.8660000000000001</v>
      </c>
    </row>
    <row r="4557" spans="1:28" x14ac:dyDescent="0.25">
      <c r="A4557" s="10">
        <f t="shared" si="654"/>
        <v>45481</v>
      </c>
      <c r="B4557" s="11">
        <v>190</v>
      </c>
      <c r="C4557" s="11">
        <v>1700</v>
      </c>
      <c r="D4557" s="12">
        <v>698.70833333333303</v>
      </c>
      <c r="E4557" s="9">
        <v>62.09</v>
      </c>
      <c r="F4557" s="9">
        <f t="shared" si="653"/>
        <v>0</v>
      </c>
      <c r="G4557" s="9">
        <v>0.5</v>
      </c>
      <c r="H4557" s="9">
        <v>4.53</v>
      </c>
      <c r="I4557" s="9"/>
      <c r="J4557" s="9">
        <v>26.622</v>
      </c>
      <c r="K4557" s="9">
        <v>25.8</v>
      </c>
      <c r="L4557" s="9">
        <v>0.22539999999999999</v>
      </c>
      <c r="M4557" s="9">
        <v>0.2465</v>
      </c>
      <c r="N4557" s="9">
        <v>0</v>
      </c>
      <c r="O4557" s="9">
        <v>501.9</v>
      </c>
      <c r="P4557" s="9"/>
      <c r="Q4557" s="9"/>
      <c r="R4557" s="9"/>
      <c r="T4557">
        <f t="shared" si="648"/>
        <v>1901700</v>
      </c>
      <c r="U4557">
        <v>568.5</v>
      </c>
      <c r="V4557">
        <f t="shared" si="646"/>
        <v>501.9</v>
      </c>
      <c r="W4557" t="str">
        <f t="shared" si="649"/>
        <v/>
      </c>
      <c r="X4557" t="str">
        <f t="shared" si="650"/>
        <v/>
      </c>
      <c r="Y4557" t="str">
        <f t="shared" si="647"/>
        <v/>
      </c>
      <c r="Z4557" s="9"/>
      <c r="AA4557" s="14">
        <f t="shared" si="651"/>
        <v>0.89900000000000002</v>
      </c>
      <c r="AB4557" s="14">
        <f t="shared" si="652"/>
        <v>2.585</v>
      </c>
    </row>
    <row r="4558" spans="1:28" x14ac:dyDescent="0.25">
      <c r="A4558" s="10">
        <f t="shared" si="654"/>
        <v>45481</v>
      </c>
      <c r="B4558" s="11">
        <v>190</v>
      </c>
      <c r="C4558" s="11">
        <v>1800</v>
      </c>
      <c r="D4558" s="12">
        <v>698.75</v>
      </c>
      <c r="E4558" s="9">
        <v>62.79</v>
      </c>
      <c r="F4558" s="9">
        <f t="shared" si="653"/>
        <v>0</v>
      </c>
      <c r="G4558" s="9">
        <v>0.5</v>
      </c>
      <c r="H4558" s="9">
        <v>3.52</v>
      </c>
      <c r="I4558" s="9"/>
      <c r="J4558" s="9">
        <v>25.137</v>
      </c>
      <c r="K4558" s="9">
        <v>29.1</v>
      </c>
      <c r="L4558" s="9">
        <v>0.22539999999999999</v>
      </c>
      <c r="M4558" s="9">
        <v>0.24579999999999999</v>
      </c>
      <c r="N4558" s="9">
        <v>0</v>
      </c>
      <c r="O4558" s="9">
        <v>320.60000000000002</v>
      </c>
      <c r="P4558" s="9"/>
      <c r="Q4558" s="9"/>
      <c r="R4558" s="9"/>
      <c r="T4558">
        <f t="shared" si="648"/>
        <v>1901800</v>
      </c>
      <c r="U4558">
        <v>392</v>
      </c>
      <c r="V4558">
        <f t="shared" si="646"/>
        <v>320.60000000000002</v>
      </c>
      <c r="W4558" t="str">
        <f t="shared" si="649"/>
        <v/>
      </c>
      <c r="X4558" t="str">
        <f t="shared" si="650"/>
        <v/>
      </c>
      <c r="Y4558" t="str">
        <f t="shared" si="647"/>
        <v/>
      </c>
      <c r="Z4558" s="9"/>
      <c r="AA4558" s="14">
        <f t="shared" si="651"/>
        <v>0.92900000000000005</v>
      </c>
      <c r="AB4558" s="14">
        <f t="shared" si="652"/>
        <v>2.2629999999999999</v>
      </c>
    </row>
    <row r="4559" spans="1:28" x14ac:dyDescent="0.25">
      <c r="A4559" s="10">
        <f t="shared" si="654"/>
        <v>45481</v>
      </c>
      <c r="B4559" s="11">
        <v>190</v>
      </c>
      <c r="C4559" s="11">
        <v>1900</v>
      </c>
      <c r="D4559" s="12">
        <v>698.79166666666697</v>
      </c>
      <c r="E4559" s="9">
        <v>62.67</v>
      </c>
      <c r="F4559" s="9">
        <f t="shared" si="653"/>
        <v>0</v>
      </c>
      <c r="G4559" s="9">
        <v>0.5</v>
      </c>
      <c r="H4559" s="9">
        <v>3.52</v>
      </c>
      <c r="I4559" s="9"/>
      <c r="J4559" s="9">
        <v>22.465</v>
      </c>
      <c r="K4559" s="9">
        <v>32.200000000000003</v>
      </c>
      <c r="L4559" s="9">
        <v>0.22620000000000001</v>
      </c>
      <c r="M4559" s="9">
        <v>0.24579999999999999</v>
      </c>
      <c r="N4559" s="9">
        <v>0</v>
      </c>
      <c r="O4559" s="9">
        <v>154.4</v>
      </c>
      <c r="P4559" s="9"/>
      <c r="Q4559" s="9"/>
      <c r="R4559" s="9"/>
      <c r="T4559">
        <f t="shared" si="648"/>
        <v>1901900</v>
      </c>
      <c r="U4559">
        <v>214.2</v>
      </c>
      <c r="V4559">
        <f t="shared" si="646"/>
        <v>154.4</v>
      </c>
      <c r="W4559" t="str">
        <f t="shared" si="649"/>
        <v/>
      </c>
      <c r="X4559" t="str">
        <f t="shared" si="650"/>
        <v/>
      </c>
      <c r="Y4559" t="str">
        <f t="shared" si="647"/>
        <v/>
      </c>
      <c r="Z4559" s="9"/>
      <c r="AA4559" s="14">
        <f t="shared" si="651"/>
        <v>0.876</v>
      </c>
      <c r="AB4559" s="14">
        <f t="shared" si="652"/>
        <v>1.8440000000000001</v>
      </c>
    </row>
    <row r="4560" spans="1:28" x14ac:dyDescent="0.25">
      <c r="A4560" s="10">
        <f t="shared" si="654"/>
        <v>45481</v>
      </c>
      <c r="B4560" s="11">
        <v>190</v>
      </c>
      <c r="C4560" s="11">
        <v>2000</v>
      </c>
      <c r="D4560" s="12">
        <v>698.83333333333303</v>
      </c>
      <c r="E4560" s="9">
        <v>62.79</v>
      </c>
      <c r="F4560" s="9">
        <f t="shared" si="653"/>
        <v>0</v>
      </c>
      <c r="G4560" s="9">
        <v>0.5</v>
      </c>
      <c r="H4560" s="9">
        <v>2.52</v>
      </c>
      <c r="I4560" s="9"/>
      <c r="J4560" s="9">
        <v>17.867000000000001</v>
      </c>
      <c r="K4560" s="9">
        <v>42.6</v>
      </c>
      <c r="L4560" s="9">
        <v>0.22539999999999999</v>
      </c>
      <c r="M4560" s="9">
        <v>0.24579999999999999</v>
      </c>
      <c r="N4560" s="9">
        <v>0</v>
      </c>
      <c r="O4560" s="9">
        <v>23.1</v>
      </c>
      <c r="P4560" s="9"/>
      <c r="Q4560" s="9"/>
      <c r="R4560" s="9"/>
      <c r="T4560">
        <f t="shared" si="648"/>
        <v>1902000</v>
      </c>
      <c r="U4560">
        <v>59.5</v>
      </c>
      <c r="V4560">
        <f t="shared" si="646"/>
        <v>23.1</v>
      </c>
      <c r="W4560" t="str">
        <f t="shared" si="649"/>
        <v/>
      </c>
      <c r="X4560" t="str">
        <f t="shared" si="650"/>
        <v/>
      </c>
      <c r="Y4560" t="str">
        <f t="shared" si="647"/>
        <v/>
      </c>
      <c r="Z4560" s="9"/>
      <c r="AA4560" s="14">
        <f t="shared" si="651"/>
        <v>0.872</v>
      </c>
      <c r="AB4560" s="14">
        <f t="shared" si="652"/>
        <v>1.175</v>
      </c>
    </row>
    <row r="4561" spans="1:28" x14ac:dyDescent="0.25">
      <c r="A4561" s="10">
        <f t="shared" si="654"/>
        <v>45481</v>
      </c>
      <c r="B4561" s="11">
        <v>190</v>
      </c>
      <c r="C4561" s="11">
        <v>2100</v>
      </c>
      <c r="D4561" s="12">
        <v>698.875</v>
      </c>
      <c r="E4561" s="9">
        <v>62.56</v>
      </c>
      <c r="F4561" s="9">
        <f t="shared" si="653"/>
        <v>0</v>
      </c>
      <c r="G4561" s="9">
        <v>1.51</v>
      </c>
      <c r="H4561" s="9">
        <v>3.52</v>
      </c>
      <c r="I4561" s="9"/>
      <c r="J4561" s="9">
        <v>17.701000000000001</v>
      </c>
      <c r="K4561" s="9">
        <v>46.7</v>
      </c>
      <c r="L4561" s="9">
        <v>0.22539999999999999</v>
      </c>
      <c r="M4561" s="9">
        <v>0.24579999999999999</v>
      </c>
      <c r="N4561" s="9">
        <v>0</v>
      </c>
      <c r="O4561" s="9">
        <v>0.6</v>
      </c>
      <c r="P4561" s="9"/>
      <c r="Q4561" s="9"/>
      <c r="R4561" s="9"/>
      <c r="T4561">
        <f t="shared" si="648"/>
        <v>1902100</v>
      </c>
      <c r="U4561">
        <v>0</v>
      </c>
      <c r="V4561">
        <f t="shared" si="646"/>
        <v>0</v>
      </c>
      <c r="W4561" t="str">
        <f t="shared" si="649"/>
        <v/>
      </c>
      <c r="X4561" t="str">
        <f t="shared" si="650"/>
        <v/>
      </c>
      <c r="Y4561" t="str">
        <f t="shared" si="647"/>
        <v/>
      </c>
      <c r="Z4561" s="9"/>
      <c r="AA4561" s="14">
        <f t="shared" si="651"/>
        <v>0.94599999999999995</v>
      </c>
      <c r="AB4561" s="14">
        <f t="shared" si="652"/>
        <v>1.08</v>
      </c>
    </row>
    <row r="4562" spans="1:28" x14ac:dyDescent="0.25">
      <c r="A4562" s="10">
        <f t="shared" si="654"/>
        <v>45481</v>
      </c>
      <c r="B4562" s="11">
        <v>190</v>
      </c>
      <c r="C4562" s="11">
        <v>2200</v>
      </c>
      <c r="D4562" s="12">
        <v>698.91666666666697</v>
      </c>
      <c r="E4562" s="9">
        <v>62.2</v>
      </c>
      <c r="F4562" s="9">
        <f t="shared" si="653"/>
        <v>0</v>
      </c>
      <c r="G4562" s="9">
        <v>1.51</v>
      </c>
      <c r="H4562" s="9">
        <v>3.52</v>
      </c>
      <c r="I4562" s="9"/>
      <c r="J4562" s="9">
        <v>17.439</v>
      </c>
      <c r="K4562" s="9">
        <v>43.7</v>
      </c>
      <c r="L4562" s="9">
        <v>0.22539999999999999</v>
      </c>
      <c r="M4562" s="9">
        <v>0.24579999999999999</v>
      </c>
      <c r="N4562" s="9">
        <v>0</v>
      </c>
      <c r="O4562" s="9">
        <v>0.6</v>
      </c>
      <c r="P4562" s="9"/>
      <c r="Q4562" s="9"/>
      <c r="R4562" s="9"/>
      <c r="T4562">
        <f t="shared" si="648"/>
        <v>1902200</v>
      </c>
      <c r="U4562">
        <v>0</v>
      </c>
      <c r="V4562">
        <f t="shared" si="646"/>
        <v>0</v>
      </c>
      <c r="W4562" t="str">
        <f t="shared" si="649"/>
        <v/>
      </c>
      <c r="X4562" t="str">
        <f t="shared" si="650"/>
        <v/>
      </c>
      <c r="Y4562" t="str">
        <f t="shared" si="647"/>
        <v/>
      </c>
      <c r="Z4562" s="9"/>
      <c r="AA4562" s="14">
        <f t="shared" si="651"/>
        <v>0.87</v>
      </c>
      <c r="AB4562" s="14">
        <f t="shared" si="652"/>
        <v>1.121</v>
      </c>
    </row>
    <row r="4563" spans="1:28" x14ac:dyDescent="0.25">
      <c r="A4563" s="10">
        <f t="shared" si="654"/>
        <v>45481</v>
      </c>
      <c r="B4563" s="11">
        <v>190</v>
      </c>
      <c r="C4563" s="11">
        <v>2300</v>
      </c>
      <c r="D4563" s="12">
        <v>698.95833333333303</v>
      </c>
      <c r="E4563" s="9">
        <v>62.44</v>
      </c>
      <c r="F4563" s="9">
        <f t="shared" si="653"/>
        <v>0</v>
      </c>
      <c r="G4563" s="9">
        <v>1.51</v>
      </c>
      <c r="H4563" s="9">
        <v>3.52</v>
      </c>
      <c r="I4563" s="9"/>
      <c r="J4563" s="9">
        <v>15.414</v>
      </c>
      <c r="K4563" s="9">
        <v>46.1</v>
      </c>
      <c r="L4563" s="9">
        <v>0.22470000000000001</v>
      </c>
      <c r="M4563" s="9">
        <v>0.24510000000000001</v>
      </c>
      <c r="N4563" s="9">
        <v>0</v>
      </c>
      <c r="O4563" s="9">
        <v>0.6</v>
      </c>
      <c r="P4563" s="9"/>
      <c r="Q4563" s="9"/>
      <c r="R4563" s="9"/>
      <c r="T4563">
        <f t="shared" si="648"/>
        <v>1902300</v>
      </c>
      <c r="U4563">
        <v>0</v>
      </c>
      <c r="V4563">
        <f t="shared" si="646"/>
        <v>0</v>
      </c>
      <c r="W4563" t="str">
        <f t="shared" si="649"/>
        <v/>
      </c>
      <c r="X4563" t="str">
        <f t="shared" si="650"/>
        <v/>
      </c>
      <c r="Y4563" t="str">
        <f t="shared" si="647"/>
        <v/>
      </c>
      <c r="Z4563" s="9"/>
      <c r="AA4563" s="14">
        <f t="shared" si="651"/>
        <v>0.80700000000000005</v>
      </c>
      <c r="AB4563" s="14">
        <f t="shared" si="652"/>
        <v>0.94399999999999995</v>
      </c>
    </row>
    <row r="4564" spans="1:28" x14ac:dyDescent="0.25">
      <c r="A4564" s="10">
        <f t="shared" si="654"/>
        <v>45481</v>
      </c>
      <c r="B4564" s="11">
        <v>190</v>
      </c>
      <c r="C4564" s="11">
        <v>2400</v>
      </c>
      <c r="D4564" s="12">
        <v>699</v>
      </c>
      <c r="E4564" s="9">
        <v>61.62</v>
      </c>
      <c r="F4564" s="9">
        <f t="shared" si="653"/>
        <v>0</v>
      </c>
      <c r="G4564" s="9">
        <v>1.01</v>
      </c>
      <c r="H4564" s="9">
        <v>2.52</v>
      </c>
      <c r="I4564" s="9"/>
      <c r="J4564" s="9">
        <v>14.553000000000001</v>
      </c>
      <c r="K4564" s="9">
        <v>46.9</v>
      </c>
      <c r="L4564" s="9">
        <v>0.22470000000000001</v>
      </c>
      <c r="M4564" s="9">
        <v>0.24510000000000001</v>
      </c>
      <c r="N4564" s="9">
        <v>0</v>
      </c>
      <c r="O4564" s="9">
        <v>0.6</v>
      </c>
      <c r="P4564" s="9"/>
      <c r="Q4564" s="9"/>
      <c r="R4564" s="9"/>
      <c r="T4564">
        <f t="shared" si="648"/>
        <v>1902400</v>
      </c>
      <c r="U4564">
        <v>0</v>
      </c>
      <c r="V4564">
        <f t="shared" si="646"/>
        <v>0</v>
      </c>
      <c r="W4564">
        <f t="shared" si="649"/>
        <v>0.22500000000000001</v>
      </c>
      <c r="X4564">
        <f t="shared" si="650"/>
        <v>0.245</v>
      </c>
      <c r="Y4564">
        <f t="shared" si="647"/>
        <v>0</v>
      </c>
      <c r="Z4564" s="9"/>
      <c r="AA4564" s="14">
        <f t="shared" si="651"/>
        <v>0.77700000000000002</v>
      </c>
      <c r="AB4564" s="14">
        <f t="shared" si="652"/>
        <v>0.88</v>
      </c>
    </row>
    <row r="4565" spans="1:28" x14ac:dyDescent="0.25">
      <c r="A4565" s="10">
        <f t="shared" si="654"/>
        <v>45482</v>
      </c>
      <c r="B4565" s="11">
        <v>191</v>
      </c>
      <c r="C4565" s="11">
        <v>100</v>
      </c>
      <c r="D4565" s="12">
        <v>699.04166666666697</v>
      </c>
      <c r="E4565" s="9">
        <v>62.79</v>
      </c>
      <c r="F4565" s="9">
        <f t="shared" si="653"/>
        <v>0</v>
      </c>
      <c r="G4565" s="9">
        <v>1.01</v>
      </c>
      <c r="H4565" s="9">
        <v>2.52</v>
      </c>
      <c r="I4565" s="9"/>
      <c r="J4565" s="9">
        <v>14.266</v>
      </c>
      <c r="K4565" s="9">
        <v>46.4</v>
      </c>
      <c r="L4565" s="9">
        <v>0.22470000000000001</v>
      </c>
      <c r="M4565" s="9">
        <v>0.24579999999999999</v>
      </c>
      <c r="N4565" s="9">
        <v>0</v>
      </c>
      <c r="O4565" s="9">
        <v>0.6</v>
      </c>
      <c r="P4565" s="9"/>
      <c r="Q4565" s="9"/>
      <c r="R4565" s="9"/>
      <c r="T4565">
        <f t="shared" si="648"/>
        <v>1910100</v>
      </c>
      <c r="U4565">
        <v>0</v>
      </c>
      <c r="V4565">
        <f t="shared" si="646"/>
        <v>0</v>
      </c>
      <c r="W4565" t="str">
        <f t="shared" si="649"/>
        <v/>
      </c>
      <c r="X4565" t="str">
        <f t="shared" si="650"/>
        <v/>
      </c>
      <c r="Y4565" t="str">
        <f t="shared" si="647"/>
        <v/>
      </c>
      <c r="Z4565" s="9"/>
      <c r="AA4565" s="14">
        <f t="shared" si="651"/>
        <v>0.754</v>
      </c>
      <c r="AB4565" s="14">
        <f t="shared" si="652"/>
        <v>0.871</v>
      </c>
    </row>
    <row r="4566" spans="1:28" x14ac:dyDescent="0.25">
      <c r="A4566" s="10">
        <f t="shared" si="654"/>
        <v>45482</v>
      </c>
      <c r="B4566" s="11">
        <v>191</v>
      </c>
      <c r="C4566" s="11">
        <v>200</v>
      </c>
      <c r="D4566" s="12">
        <v>699.08333333333303</v>
      </c>
      <c r="E4566" s="9">
        <v>62.91</v>
      </c>
      <c r="F4566" s="9">
        <f t="shared" si="653"/>
        <v>0</v>
      </c>
      <c r="G4566" s="9">
        <v>1.51</v>
      </c>
      <c r="H4566" s="9">
        <v>2.52</v>
      </c>
      <c r="I4566" s="9"/>
      <c r="J4566" s="9">
        <v>13.545999999999999</v>
      </c>
      <c r="K4566" s="9">
        <v>50.3</v>
      </c>
      <c r="L4566" s="9">
        <v>0.224</v>
      </c>
      <c r="M4566" s="9">
        <v>0.24510000000000001</v>
      </c>
      <c r="N4566" s="9">
        <v>0</v>
      </c>
      <c r="O4566" s="9">
        <v>0.6</v>
      </c>
      <c r="P4566" s="9"/>
      <c r="Q4566" s="9"/>
      <c r="R4566" s="9"/>
      <c r="T4566">
        <f t="shared" si="648"/>
        <v>1910200</v>
      </c>
      <c r="U4566">
        <v>0</v>
      </c>
      <c r="V4566">
        <f t="shared" si="646"/>
        <v>0</v>
      </c>
      <c r="W4566" t="str">
        <f t="shared" si="649"/>
        <v/>
      </c>
      <c r="X4566" t="str">
        <f t="shared" si="650"/>
        <v/>
      </c>
      <c r="Y4566" t="str">
        <f t="shared" si="647"/>
        <v/>
      </c>
      <c r="Z4566" s="9"/>
      <c r="AA4566" s="14">
        <f t="shared" si="651"/>
        <v>0.78</v>
      </c>
      <c r="AB4566" s="14">
        <f t="shared" si="652"/>
        <v>0.77100000000000002</v>
      </c>
    </row>
    <row r="4567" spans="1:28" x14ac:dyDescent="0.25">
      <c r="A4567" s="10">
        <f t="shared" si="654"/>
        <v>45482</v>
      </c>
      <c r="B4567" s="11">
        <v>191</v>
      </c>
      <c r="C4567" s="11">
        <v>300</v>
      </c>
      <c r="D4567" s="12">
        <v>699.125</v>
      </c>
      <c r="E4567" s="9">
        <v>63.84</v>
      </c>
      <c r="F4567" s="9">
        <f t="shared" si="653"/>
        <v>0</v>
      </c>
      <c r="G4567" s="9">
        <v>1.51</v>
      </c>
      <c r="H4567" s="9">
        <v>2.52</v>
      </c>
      <c r="I4567" s="9"/>
      <c r="J4567" s="9">
        <v>14.026</v>
      </c>
      <c r="K4567" s="9">
        <v>49</v>
      </c>
      <c r="L4567" s="9">
        <v>0.22470000000000001</v>
      </c>
      <c r="M4567" s="9">
        <v>0.24429999999999999</v>
      </c>
      <c r="N4567" s="9">
        <v>0</v>
      </c>
      <c r="O4567" s="9">
        <v>0.6</v>
      </c>
      <c r="P4567" s="9"/>
      <c r="Q4567" s="9"/>
      <c r="R4567" s="9"/>
      <c r="T4567">
        <f t="shared" si="648"/>
        <v>1910300</v>
      </c>
      <c r="U4567">
        <v>0</v>
      </c>
      <c r="V4567">
        <f t="shared" si="646"/>
        <v>0</v>
      </c>
      <c r="W4567" t="str">
        <f t="shared" si="649"/>
        <v/>
      </c>
      <c r="X4567" t="str">
        <f t="shared" si="650"/>
        <v/>
      </c>
      <c r="Y4567" t="str">
        <f t="shared" si="647"/>
        <v/>
      </c>
      <c r="Z4567" s="9"/>
      <c r="AA4567" s="14">
        <f t="shared" si="651"/>
        <v>0.78400000000000003</v>
      </c>
      <c r="AB4567" s="14">
        <f t="shared" si="652"/>
        <v>0.81599999999999995</v>
      </c>
    </row>
    <row r="4568" spans="1:28" x14ac:dyDescent="0.25">
      <c r="A4568" s="10">
        <f t="shared" si="654"/>
        <v>45482</v>
      </c>
      <c r="B4568" s="11">
        <v>191</v>
      </c>
      <c r="C4568" s="11">
        <v>400</v>
      </c>
      <c r="D4568" s="12">
        <v>699.16666666666697</v>
      </c>
      <c r="E4568" s="9">
        <v>62.67</v>
      </c>
      <c r="F4568" s="9">
        <f t="shared" si="653"/>
        <v>0</v>
      </c>
      <c r="G4568" s="9">
        <v>1.51</v>
      </c>
      <c r="H4568" s="9">
        <v>2.52</v>
      </c>
      <c r="I4568" s="9"/>
      <c r="J4568" s="9">
        <v>13.882</v>
      </c>
      <c r="K4568" s="9">
        <v>49.2</v>
      </c>
      <c r="L4568" s="9">
        <v>0.22470000000000001</v>
      </c>
      <c r="M4568" s="9">
        <v>0.24429999999999999</v>
      </c>
      <c r="N4568" s="9">
        <v>0</v>
      </c>
      <c r="O4568" s="9">
        <v>0.6</v>
      </c>
      <c r="P4568" s="9"/>
      <c r="Q4568" s="9"/>
      <c r="R4568" s="9"/>
      <c r="T4568">
        <f t="shared" si="648"/>
        <v>1910400</v>
      </c>
      <c r="U4568">
        <v>0</v>
      </c>
      <c r="V4568">
        <f t="shared" si="646"/>
        <v>0</v>
      </c>
      <c r="W4568" t="str">
        <f t="shared" si="649"/>
        <v/>
      </c>
      <c r="X4568" t="str">
        <f t="shared" si="650"/>
        <v/>
      </c>
      <c r="Y4568" t="str">
        <f t="shared" si="647"/>
        <v/>
      </c>
      <c r="Z4568" s="9"/>
      <c r="AA4568" s="14">
        <f t="shared" si="651"/>
        <v>0.78</v>
      </c>
      <c r="AB4568" s="14">
        <f t="shared" si="652"/>
        <v>0.80500000000000005</v>
      </c>
    </row>
    <row r="4569" spans="1:28" x14ac:dyDescent="0.25">
      <c r="A4569" s="10">
        <f t="shared" si="654"/>
        <v>45482</v>
      </c>
      <c r="B4569" s="11">
        <v>191</v>
      </c>
      <c r="C4569" s="11">
        <v>500</v>
      </c>
      <c r="D4569" s="12">
        <v>699.20833333333303</v>
      </c>
      <c r="E4569" s="9">
        <v>62.79</v>
      </c>
      <c r="F4569" s="9">
        <f t="shared" si="653"/>
        <v>0</v>
      </c>
      <c r="G4569" s="9">
        <v>1.51</v>
      </c>
      <c r="H4569" s="9">
        <v>2.52</v>
      </c>
      <c r="I4569" s="9"/>
      <c r="J4569" s="9">
        <v>13.858000000000001</v>
      </c>
      <c r="K4569" s="9">
        <v>50</v>
      </c>
      <c r="L4569" s="9">
        <v>0.22470000000000001</v>
      </c>
      <c r="M4569" s="9">
        <v>0.24429999999999999</v>
      </c>
      <c r="N4569" s="9">
        <v>0</v>
      </c>
      <c r="O4569" s="9">
        <v>11.9</v>
      </c>
      <c r="P4569" s="9"/>
      <c r="Q4569" s="9"/>
      <c r="R4569" s="9"/>
      <c r="T4569">
        <f t="shared" si="648"/>
        <v>1910500</v>
      </c>
      <c r="U4569">
        <v>17.3</v>
      </c>
      <c r="V4569">
        <f t="shared" si="646"/>
        <v>11.9</v>
      </c>
      <c r="W4569" t="str">
        <f t="shared" si="649"/>
        <v/>
      </c>
      <c r="X4569" t="str">
        <f t="shared" si="650"/>
        <v/>
      </c>
      <c r="Y4569" t="str">
        <f t="shared" si="647"/>
        <v/>
      </c>
      <c r="Z4569" s="9"/>
      <c r="AA4569" s="14">
        <f t="shared" si="651"/>
        <v>0.79200000000000004</v>
      </c>
      <c r="AB4569" s="14">
        <f t="shared" si="652"/>
        <v>0.79200000000000004</v>
      </c>
    </row>
    <row r="4570" spans="1:28" x14ac:dyDescent="0.25">
      <c r="A4570" s="10">
        <f t="shared" si="654"/>
        <v>45482</v>
      </c>
      <c r="B4570" s="11">
        <v>191</v>
      </c>
      <c r="C4570" s="11">
        <v>600</v>
      </c>
      <c r="D4570" s="12">
        <v>699.25</v>
      </c>
      <c r="E4570" s="9">
        <v>62.56</v>
      </c>
      <c r="F4570" s="9">
        <f t="shared" si="653"/>
        <v>0</v>
      </c>
      <c r="G4570" s="9">
        <v>1.51</v>
      </c>
      <c r="H4570" s="9">
        <v>2.52</v>
      </c>
      <c r="I4570" s="9"/>
      <c r="J4570" s="9">
        <v>16.748999999999999</v>
      </c>
      <c r="K4570" s="9">
        <v>51.1</v>
      </c>
      <c r="L4570" s="9">
        <v>0.224</v>
      </c>
      <c r="M4570" s="9">
        <v>0.24429999999999999</v>
      </c>
      <c r="N4570" s="9">
        <v>0</v>
      </c>
      <c r="O4570" s="9">
        <v>139.4</v>
      </c>
      <c r="P4570" s="9"/>
      <c r="Q4570" s="9"/>
      <c r="R4570" s="9"/>
      <c r="T4570">
        <f t="shared" si="648"/>
        <v>1910600</v>
      </c>
      <c r="U4570">
        <v>141.80000000000001</v>
      </c>
      <c r="V4570">
        <f t="shared" si="646"/>
        <v>139.4</v>
      </c>
      <c r="W4570" t="str">
        <f t="shared" si="649"/>
        <v/>
      </c>
      <c r="X4570" t="str">
        <f t="shared" si="650"/>
        <v/>
      </c>
      <c r="Y4570" t="str">
        <f t="shared" si="647"/>
        <v/>
      </c>
      <c r="Z4570" s="9"/>
      <c r="AA4570" s="14">
        <f t="shared" si="651"/>
        <v>0.97399999999999998</v>
      </c>
      <c r="AB4570" s="14">
        <f t="shared" si="652"/>
        <v>0.93200000000000005</v>
      </c>
    </row>
    <row r="4571" spans="1:28" x14ac:dyDescent="0.25">
      <c r="A4571" s="10">
        <f t="shared" si="654"/>
        <v>45482</v>
      </c>
      <c r="B4571" s="11">
        <v>191</v>
      </c>
      <c r="C4571" s="11">
        <v>700</v>
      </c>
      <c r="D4571" s="12">
        <v>699.29166666666697</v>
      </c>
      <c r="E4571" s="9">
        <v>62.79</v>
      </c>
      <c r="F4571" s="9">
        <f t="shared" si="653"/>
        <v>0</v>
      </c>
      <c r="G4571" s="9">
        <v>0</v>
      </c>
      <c r="H4571" s="9">
        <v>1.51</v>
      </c>
      <c r="I4571" s="9"/>
      <c r="J4571" s="9">
        <v>23.545000000000002</v>
      </c>
      <c r="K4571" s="9">
        <v>43.5</v>
      </c>
      <c r="L4571" s="9">
        <v>0.2233</v>
      </c>
      <c r="M4571" s="9">
        <v>0.24429999999999999</v>
      </c>
      <c r="N4571" s="9">
        <v>0</v>
      </c>
      <c r="O4571" s="9">
        <v>349.4</v>
      </c>
      <c r="P4571" s="9"/>
      <c r="Q4571" s="9"/>
      <c r="R4571" s="9"/>
      <c r="T4571">
        <f t="shared" si="648"/>
        <v>1910700</v>
      </c>
      <c r="U4571">
        <v>313.5</v>
      </c>
      <c r="V4571">
        <f t="shared" si="646"/>
        <v>349.4</v>
      </c>
      <c r="W4571" t="str">
        <f t="shared" si="649"/>
        <v/>
      </c>
      <c r="X4571" t="str">
        <f t="shared" si="650"/>
        <v/>
      </c>
      <c r="Y4571" t="str">
        <f t="shared" si="647"/>
        <v/>
      </c>
      <c r="Z4571" s="9"/>
      <c r="AA4571" s="14">
        <f t="shared" si="651"/>
        <v>1.2629999999999999</v>
      </c>
      <c r="AB4571" s="14">
        <f t="shared" si="652"/>
        <v>1.64</v>
      </c>
    </row>
    <row r="4572" spans="1:28" x14ac:dyDescent="0.25">
      <c r="A4572" s="10">
        <f t="shared" si="654"/>
        <v>45482</v>
      </c>
      <c r="B4572" s="11">
        <v>191</v>
      </c>
      <c r="C4572" s="11">
        <v>800</v>
      </c>
      <c r="D4572" s="12">
        <v>699.33333333333303</v>
      </c>
      <c r="E4572" s="9">
        <v>62.79</v>
      </c>
      <c r="F4572" s="9">
        <f t="shared" si="653"/>
        <v>0</v>
      </c>
      <c r="G4572" s="9">
        <v>0</v>
      </c>
      <c r="H4572" s="9">
        <v>2.52</v>
      </c>
      <c r="I4572" s="9"/>
      <c r="J4572" s="9">
        <v>24.968</v>
      </c>
      <c r="K4572" s="9">
        <v>32.5</v>
      </c>
      <c r="L4572" s="9">
        <v>0.2225</v>
      </c>
      <c r="M4572" s="9">
        <v>0.24429999999999999</v>
      </c>
      <c r="N4572" s="9">
        <v>0</v>
      </c>
      <c r="O4572" s="9">
        <v>300.60000000000002</v>
      </c>
      <c r="P4572" s="9"/>
      <c r="Q4572" s="9"/>
      <c r="R4572" s="9"/>
      <c r="T4572">
        <f t="shared" si="648"/>
        <v>1910800</v>
      </c>
      <c r="U4572">
        <v>493</v>
      </c>
      <c r="V4572">
        <f t="shared" si="646"/>
        <v>300.60000000000002</v>
      </c>
      <c r="W4572" t="str">
        <f t="shared" si="649"/>
        <v/>
      </c>
      <c r="X4572" t="str">
        <f t="shared" si="650"/>
        <v/>
      </c>
      <c r="Y4572" t="str">
        <f t="shared" si="647"/>
        <v/>
      </c>
      <c r="Z4572" s="9"/>
      <c r="AA4572" s="14">
        <f t="shared" si="651"/>
        <v>1.0269999999999999</v>
      </c>
      <c r="AB4572" s="14">
        <f t="shared" si="652"/>
        <v>2.133</v>
      </c>
    </row>
    <row r="4573" spans="1:28" x14ac:dyDescent="0.25">
      <c r="A4573" s="10">
        <f t="shared" si="654"/>
        <v>45482</v>
      </c>
      <c r="B4573" s="11">
        <v>191</v>
      </c>
      <c r="C4573" s="11">
        <v>900</v>
      </c>
      <c r="D4573" s="12">
        <v>699.375</v>
      </c>
      <c r="E4573" s="9">
        <v>63.73</v>
      </c>
      <c r="F4573" s="9">
        <f t="shared" si="653"/>
        <v>0</v>
      </c>
      <c r="G4573" s="9">
        <v>0.5</v>
      </c>
      <c r="H4573" s="9">
        <v>4.03</v>
      </c>
      <c r="I4573" s="9"/>
      <c r="J4573" s="9">
        <v>26.451000000000001</v>
      </c>
      <c r="K4573" s="9">
        <v>29.4</v>
      </c>
      <c r="L4573" s="9">
        <v>0.2233</v>
      </c>
      <c r="M4573" s="9">
        <v>0.24360000000000001</v>
      </c>
      <c r="N4573" s="9">
        <v>0</v>
      </c>
      <c r="O4573" s="9">
        <v>626.9</v>
      </c>
      <c r="P4573" s="9"/>
      <c r="Q4573" s="9"/>
      <c r="R4573" s="9"/>
      <c r="T4573">
        <f t="shared" si="648"/>
        <v>1910900</v>
      </c>
      <c r="U4573">
        <v>661.2</v>
      </c>
      <c r="V4573">
        <f t="shared" si="646"/>
        <v>626.9</v>
      </c>
      <c r="W4573" t="str">
        <f t="shared" si="649"/>
        <v/>
      </c>
      <c r="X4573" t="str">
        <f t="shared" si="650"/>
        <v/>
      </c>
      <c r="Y4573" t="str">
        <f t="shared" si="647"/>
        <v/>
      </c>
      <c r="Z4573" s="9"/>
      <c r="AA4573" s="14">
        <f t="shared" si="651"/>
        <v>1.0149999999999999</v>
      </c>
      <c r="AB4573" s="14">
        <f t="shared" si="652"/>
        <v>2.4369999999999998</v>
      </c>
    </row>
    <row r="4574" spans="1:28" x14ac:dyDescent="0.25">
      <c r="A4574" s="10">
        <f t="shared" si="654"/>
        <v>45482</v>
      </c>
      <c r="B4574" s="11">
        <v>191</v>
      </c>
      <c r="C4574" s="11">
        <v>1000</v>
      </c>
      <c r="D4574" s="12">
        <v>699.41666666666697</v>
      </c>
      <c r="E4574" s="9">
        <v>63.26</v>
      </c>
      <c r="F4574" s="9">
        <f t="shared" si="653"/>
        <v>0</v>
      </c>
      <c r="G4574" s="9">
        <v>0.5</v>
      </c>
      <c r="H4574" s="9">
        <v>4.53</v>
      </c>
      <c r="I4574" s="9"/>
      <c r="J4574" s="9">
        <v>26.134</v>
      </c>
      <c r="K4574" s="9">
        <v>28.3</v>
      </c>
      <c r="L4574" s="9">
        <v>0.2233</v>
      </c>
      <c r="M4574" s="9">
        <v>0.2429</v>
      </c>
      <c r="N4574" s="9">
        <v>0</v>
      </c>
      <c r="O4574" s="9">
        <v>726.9</v>
      </c>
      <c r="P4574" s="9"/>
      <c r="Q4574" s="9"/>
      <c r="R4574" s="9"/>
      <c r="T4574">
        <f t="shared" si="648"/>
        <v>1911000</v>
      </c>
      <c r="U4574">
        <v>803.2</v>
      </c>
      <c r="V4574">
        <f t="shared" si="646"/>
        <v>726.9</v>
      </c>
      <c r="W4574" t="str">
        <f t="shared" si="649"/>
        <v/>
      </c>
      <c r="X4574" t="str">
        <f t="shared" si="650"/>
        <v/>
      </c>
      <c r="Y4574" t="str">
        <f t="shared" si="647"/>
        <v/>
      </c>
      <c r="Z4574" s="9"/>
      <c r="AA4574" s="14">
        <f t="shared" si="651"/>
        <v>0.95899999999999996</v>
      </c>
      <c r="AB4574" s="14">
        <f t="shared" si="652"/>
        <v>2.4300000000000002</v>
      </c>
    </row>
    <row r="4575" spans="1:28" x14ac:dyDescent="0.25">
      <c r="A4575" s="10">
        <f t="shared" si="654"/>
        <v>45482</v>
      </c>
      <c r="B4575" s="11">
        <v>191</v>
      </c>
      <c r="C4575" s="11">
        <v>1100</v>
      </c>
      <c r="D4575" s="12">
        <v>699.45833333333303</v>
      </c>
      <c r="E4575" s="9">
        <v>63.37</v>
      </c>
      <c r="F4575" s="9">
        <f t="shared" si="653"/>
        <v>0</v>
      </c>
      <c r="G4575" s="9">
        <v>1.01</v>
      </c>
      <c r="H4575" s="9">
        <v>4.03</v>
      </c>
      <c r="I4575" s="9"/>
      <c r="J4575" s="9">
        <v>24.097999999999999</v>
      </c>
      <c r="K4575" s="9">
        <v>31.4</v>
      </c>
      <c r="L4575" s="9">
        <v>0.2225</v>
      </c>
      <c r="M4575" s="9">
        <v>0.2422</v>
      </c>
      <c r="N4575" s="9">
        <v>0</v>
      </c>
      <c r="O4575" s="9">
        <v>636.9</v>
      </c>
      <c r="P4575" s="9"/>
      <c r="Q4575" s="9"/>
      <c r="R4575" s="9"/>
      <c r="T4575">
        <f t="shared" si="648"/>
        <v>1911100</v>
      </c>
      <c r="U4575">
        <v>908.7</v>
      </c>
      <c r="V4575">
        <f t="shared" si="646"/>
        <v>636.9</v>
      </c>
      <c r="W4575" t="str">
        <f t="shared" si="649"/>
        <v/>
      </c>
      <c r="X4575" t="str">
        <f t="shared" si="650"/>
        <v/>
      </c>
      <c r="Y4575" t="str">
        <f t="shared" si="647"/>
        <v/>
      </c>
      <c r="Z4575" s="9"/>
      <c r="AA4575" s="14">
        <f t="shared" si="651"/>
        <v>0.94199999999999995</v>
      </c>
      <c r="AB4575" s="14">
        <f t="shared" si="652"/>
        <v>2.0579999999999998</v>
      </c>
    </row>
    <row r="4576" spans="1:28" x14ac:dyDescent="0.25">
      <c r="A4576" s="10">
        <f t="shared" si="654"/>
        <v>45482</v>
      </c>
      <c r="B4576" s="11">
        <v>191</v>
      </c>
      <c r="C4576" s="11">
        <v>1200</v>
      </c>
      <c r="D4576" s="12">
        <v>699.5</v>
      </c>
      <c r="E4576" s="9">
        <v>63.26</v>
      </c>
      <c r="F4576" s="9">
        <f t="shared" si="653"/>
        <v>0</v>
      </c>
      <c r="G4576" s="9">
        <v>1.01</v>
      </c>
      <c r="H4576" s="9">
        <v>4.53</v>
      </c>
      <c r="I4576" s="9"/>
      <c r="J4576" s="9">
        <v>24.026</v>
      </c>
      <c r="K4576" s="9">
        <v>33.1</v>
      </c>
      <c r="L4576" s="9">
        <v>0.2225</v>
      </c>
      <c r="M4576" s="9">
        <v>0.2414</v>
      </c>
      <c r="N4576" s="9">
        <v>0</v>
      </c>
      <c r="O4576" s="9">
        <v>474.4</v>
      </c>
      <c r="P4576" s="9"/>
      <c r="Q4576" s="9"/>
      <c r="R4576" s="9"/>
      <c r="T4576">
        <f t="shared" si="648"/>
        <v>1911200</v>
      </c>
      <c r="U4576">
        <v>969</v>
      </c>
      <c r="V4576">
        <f t="shared" si="646"/>
        <v>474.4</v>
      </c>
      <c r="W4576" t="str">
        <f t="shared" si="649"/>
        <v/>
      </c>
      <c r="X4576" t="str">
        <f t="shared" si="650"/>
        <v/>
      </c>
      <c r="Y4576" t="str">
        <f t="shared" si="647"/>
        <v/>
      </c>
      <c r="Z4576" s="9"/>
      <c r="AA4576" s="14">
        <f t="shared" si="651"/>
        <v>0.98899999999999999</v>
      </c>
      <c r="AB4576" s="14">
        <f t="shared" si="652"/>
        <v>1.9990000000000001</v>
      </c>
    </row>
    <row r="4577" spans="1:28" x14ac:dyDescent="0.25">
      <c r="A4577" s="10">
        <f t="shared" si="654"/>
        <v>45482</v>
      </c>
      <c r="B4577" s="11">
        <v>191</v>
      </c>
      <c r="C4577" s="11">
        <v>1300</v>
      </c>
      <c r="D4577" s="12">
        <v>699.54166666666697</v>
      </c>
      <c r="E4577" s="9">
        <v>63.96</v>
      </c>
      <c r="F4577" s="9">
        <f t="shared" si="653"/>
        <v>0</v>
      </c>
      <c r="G4577" s="9">
        <v>1.51</v>
      </c>
      <c r="H4577" s="9">
        <v>6.54</v>
      </c>
      <c r="I4577" s="9"/>
      <c r="J4577" s="9">
        <v>29.065000000000001</v>
      </c>
      <c r="K4577" s="9">
        <v>29.4</v>
      </c>
      <c r="L4577" s="9">
        <v>0.2225</v>
      </c>
      <c r="M4577" s="9">
        <v>0.2414</v>
      </c>
      <c r="N4577" s="9">
        <v>0</v>
      </c>
      <c r="O4577" s="9">
        <v>925.6</v>
      </c>
      <c r="P4577" s="9"/>
      <c r="Q4577" s="9"/>
      <c r="R4577" s="9"/>
      <c r="T4577">
        <f t="shared" si="648"/>
        <v>1911300</v>
      </c>
      <c r="U4577">
        <v>979.8</v>
      </c>
      <c r="V4577">
        <f t="shared" si="646"/>
        <v>925.6</v>
      </c>
      <c r="W4577" t="str">
        <f t="shared" si="649"/>
        <v/>
      </c>
      <c r="X4577" t="str">
        <f t="shared" si="650"/>
        <v/>
      </c>
      <c r="Y4577" t="str">
        <f t="shared" si="647"/>
        <v/>
      </c>
      <c r="Z4577" s="9"/>
      <c r="AA4577" s="14">
        <f t="shared" si="651"/>
        <v>1.1819999999999999</v>
      </c>
      <c r="AB4577" s="14">
        <f t="shared" si="652"/>
        <v>2.8380000000000001</v>
      </c>
    </row>
    <row r="4578" spans="1:28" x14ac:dyDescent="0.25">
      <c r="A4578" s="10">
        <f t="shared" si="654"/>
        <v>45482</v>
      </c>
      <c r="B4578" s="11">
        <v>191</v>
      </c>
      <c r="C4578" s="11">
        <v>1400</v>
      </c>
      <c r="D4578" s="12">
        <v>699.58333333333303</v>
      </c>
      <c r="E4578" s="9">
        <v>63.49</v>
      </c>
      <c r="F4578" s="9">
        <f t="shared" si="653"/>
        <v>0</v>
      </c>
      <c r="G4578" s="9">
        <v>2.0099999999999998</v>
      </c>
      <c r="H4578" s="9">
        <v>7.05</v>
      </c>
      <c r="I4578" s="9"/>
      <c r="J4578" s="9">
        <v>29.164999999999999</v>
      </c>
      <c r="K4578" s="9">
        <v>26.1</v>
      </c>
      <c r="L4578" s="9">
        <v>0.2218</v>
      </c>
      <c r="M4578" s="9">
        <v>0.2407</v>
      </c>
      <c r="N4578" s="9">
        <v>0</v>
      </c>
      <c r="O4578" s="9">
        <v>891.9</v>
      </c>
      <c r="P4578" s="9"/>
      <c r="Q4578" s="9"/>
      <c r="R4578" s="9"/>
      <c r="T4578">
        <f t="shared" si="648"/>
        <v>1911400</v>
      </c>
      <c r="U4578">
        <v>940.3</v>
      </c>
      <c r="V4578">
        <f t="shared" si="646"/>
        <v>891.9</v>
      </c>
      <c r="W4578" t="str">
        <f t="shared" si="649"/>
        <v/>
      </c>
      <c r="X4578" t="str">
        <f t="shared" si="650"/>
        <v/>
      </c>
      <c r="Y4578" t="str">
        <f t="shared" si="647"/>
        <v/>
      </c>
      <c r="Z4578" s="9"/>
      <c r="AA4578" s="14">
        <f t="shared" si="651"/>
        <v>1.0549999999999999</v>
      </c>
      <c r="AB4578" s="14">
        <f t="shared" si="652"/>
        <v>2.9870000000000001</v>
      </c>
    </row>
    <row r="4579" spans="1:28" x14ac:dyDescent="0.25">
      <c r="A4579" s="10">
        <f t="shared" si="654"/>
        <v>45482</v>
      </c>
      <c r="B4579" s="11">
        <v>191</v>
      </c>
      <c r="C4579" s="11">
        <v>1500</v>
      </c>
      <c r="D4579" s="12">
        <v>699.625</v>
      </c>
      <c r="E4579" s="9">
        <v>63.02</v>
      </c>
      <c r="F4579" s="9">
        <f t="shared" si="653"/>
        <v>0</v>
      </c>
      <c r="G4579" s="9">
        <v>1.51</v>
      </c>
      <c r="H4579" s="9">
        <v>5.54</v>
      </c>
      <c r="I4579" s="9"/>
      <c r="J4579" s="9">
        <v>29.114999999999998</v>
      </c>
      <c r="K4579" s="9">
        <v>23</v>
      </c>
      <c r="L4579" s="9">
        <v>0.2218</v>
      </c>
      <c r="M4579" s="9">
        <v>0.2392</v>
      </c>
      <c r="N4579" s="9">
        <v>0</v>
      </c>
      <c r="O4579" s="9">
        <v>844.4</v>
      </c>
      <c r="P4579" s="9"/>
      <c r="Q4579" s="9"/>
      <c r="R4579" s="9"/>
      <c r="T4579">
        <f t="shared" si="648"/>
        <v>1911500</v>
      </c>
      <c r="U4579">
        <v>853.5</v>
      </c>
      <c r="V4579">
        <f t="shared" si="646"/>
        <v>844.4</v>
      </c>
      <c r="W4579" t="str">
        <f t="shared" si="649"/>
        <v/>
      </c>
      <c r="X4579" t="str">
        <f t="shared" si="650"/>
        <v/>
      </c>
      <c r="Y4579" t="str">
        <f t="shared" si="647"/>
        <v/>
      </c>
      <c r="Z4579" s="9"/>
      <c r="AA4579" s="14">
        <f t="shared" si="651"/>
        <v>0.92700000000000005</v>
      </c>
      <c r="AB4579" s="14">
        <f t="shared" si="652"/>
        <v>3.1030000000000002</v>
      </c>
    </row>
    <row r="4580" spans="1:28" x14ac:dyDescent="0.25">
      <c r="A4580" s="10">
        <f t="shared" si="654"/>
        <v>45482</v>
      </c>
      <c r="B4580" s="11">
        <v>191</v>
      </c>
      <c r="C4580" s="11">
        <v>1600</v>
      </c>
      <c r="D4580" s="12">
        <v>699.66666666666697</v>
      </c>
      <c r="E4580" s="9">
        <v>62.44</v>
      </c>
      <c r="F4580" s="9">
        <f t="shared" si="653"/>
        <v>0</v>
      </c>
      <c r="G4580" s="9">
        <v>1.51</v>
      </c>
      <c r="H4580" s="9">
        <v>5.03</v>
      </c>
      <c r="I4580" s="9"/>
      <c r="J4580" s="9">
        <v>28.27</v>
      </c>
      <c r="K4580" s="9">
        <v>23.9</v>
      </c>
      <c r="L4580" s="9">
        <v>0.22109999999999999</v>
      </c>
      <c r="M4580" s="9">
        <v>0.23849999999999999</v>
      </c>
      <c r="N4580" s="9">
        <v>0</v>
      </c>
      <c r="O4580" s="9">
        <v>676.9</v>
      </c>
      <c r="P4580" s="9"/>
      <c r="Q4580" s="9"/>
      <c r="R4580" s="9"/>
      <c r="T4580">
        <f t="shared" si="648"/>
        <v>1911600</v>
      </c>
      <c r="U4580">
        <v>725.8</v>
      </c>
      <c r="V4580">
        <f t="shared" si="646"/>
        <v>676.9</v>
      </c>
      <c r="W4580" t="str">
        <f t="shared" si="649"/>
        <v/>
      </c>
      <c r="X4580" t="str">
        <f t="shared" si="650"/>
        <v/>
      </c>
      <c r="Y4580" t="str">
        <f t="shared" si="647"/>
        <v/>
      </c>
      <c r="Z4580" s="9"/>
      <c r="AA4580" s="14">
        <f t="shared" si="651"/>
        <v>0.91800000000000004</v>
      </c>
      <c r="AB4580" s="14">
        <f t="shared" si="652"/>
        <v>2.923</v>
      </c>
    </row>
    <row r="4581" spans="1:28" x14ac:dyDescent="0.25">
      <c r="A4581" s="10">
        <f t="shared" si="654"/>
        <v>45482</v>
      </c>
      <c r="B4581" s="11">
        <v>191</v>
      </c>
      <c r="C4581" s="11">
        <v>1700</v>
      </c>
      <c r="D4581" s="12">
        <v>699.70833333333303</v>
      </c>
      <c r="E4581" s="9">
        <v>63.26</v>
      </c>
      <c r="F4581" s="9">
        <f t="shared" si="653"/>
        <v>0</v>
      </c>
      <c r="G4581" s="9">
        <v>1.51</v>
      </c>
      <c r="H4581" s="9">
        <v>5.03</v>
      </c>
      <c r="I4581" s="9"/>
      <c r="J4581" s="9">
        <v>27.259</v>
      </c>
      <c r="K4581" s="9">
        <v>24.7</v>
      </c>
      <c r="L4581" s="9">
        <v>0.22109999999999999</v>
      </c>
      <c r="M4581" s="9">
        <v>0.23710000000000001</v>
      </c>
      <c r="N4581" s="9">
        <v>0</v>
      </c>
      <c r="O4581" s="9">
        <v>500.6</v>
      </c>
      <c r="P4581" s="9"/>
      <c r="Q4581" s="9"/>
      <c r="R4581" s="9"/>
      <c r="T4581">
        <f t="shared" si="648"/>
        <v>1911700</v>
      </c>
      <c r="U4581">
        <v>567.20000000000005</v>
      </c>
      <c r="V4581">
        <f t="shared" si="646"/>
        <v>500.6</v>
      </c>
      <c r="W4581" t="str">
        <f t="shared" si="649"/>
        <v/>
      </c>
      <c r="X4581" t="str">
        <f t="shared" si="650"/>
        <v/>
      </c>
      <c r="Y4581" t="str">
        <f t="shared" si="647"/>
        <v/>
      </c>
      <c r="Z4581" s="9"/>
      <c r="AA4581" s="14">
        <f t="shared" si="651"/>
        <v>0.89400000000000002</v>
      </c>
      <c r="AB4581" s="14">
        <f t="shared" si="652"/>
        <v>2.7250000000000001</v>
      </c>
    </row>
    <row r="4582" spans="1:28" x14ac:dyDescent="0.25">
      <c r="A4582" s="10">
        <f t="shared" si="654"/>
        <v>45482</v>
      </c>
      <c r="B4582" s="11">
        <v>191</v>
      </c>
      <c r="C4582" s="11">
        <v>1800</v>
      </c>
      <c r="D4582" s="12">
        <v>699.75</v>
      </c>
      <c r="E4582" s="9">
        <v>62.79</v>
      </c>
      <c r="F4582" s="9">
        <f t="shared" si="653"/>
        <v>0</v>
      </c>
      <c r="G4582" s="9">
        <v>1.01</v>
      </c>
      <c r="H4582" s="9">
        <v>4.03</v>
      </c>
      <c r="I4582" s="9"/>
      <c r="J4582" s="9">
        <v>24.797999999999998</v>
      </c>
      <c r="K4582" s="9">
        <v>26.9</v>
      </c>
      <c r="L4582" s="9">
        <v>0.22040000000000001</v>
      </c>
      <c r="M4582" s="9">
        <v>0.23710000000000001</v>
      </c>
      <c r="N4582" s="9">
        <v>0</v>
      </c>
      <c r="O4582" s="9">
        <v>284.39999999999998</v>
      </c>
      <c r="P4582" s="9"/>
      <c r="Q4582" s="9"/>
      <c r="R4582" s="9"/>
      <c r="T4582">
        <f t="shared" si="648"/>
        <v>1911800</v>
      </c>
      <c r="U4582">
        <v>390.7</v>
      </c>
      <c r="V4582">
        <f t="shared" si="646"/>
        <v>284.39999999999998</v>
      </c>
      <c r="W4582" t="str">
        <f t="shared" si="649"/>
        <v/>
      </c>
      <c r="X4582" t="str">
        <f t="shared" si="650"/>
        <v/>
      </c>
      <c r="Y4582" t="str">
        <f t="shared" si="647"/>
        <v/>
      </c>
      <c r="Z4582" s="9"/>
      <c r="AA4582" s="14">
        <f t="shared" si="651"/>
        <v>0.84199999999999997</v>
      </c>
      <c r="AB4582" s="14">
        <f t="shared" si="652"/>
        <v>2.2879999999999998</v>
      </c>
    </row>
    <row r="4583" spans="1:28" x14ac:dyDescent="0.25">
      <c r="A4583" s="10">
        <f t="shared" si="654"/>
        <v>45482</v>
      </c>
      <c r="B4583" s="11">
        <v>191</v>
      </c>
      <c r="C4583" s="11">
        <v>1900</v>
      </c>
      <c r="D4583" s="12">
        <v>699.79166666666697</v>
      </c>
      <c r="E4583" s="9">
        <v>62.67</v>
      </c>
      <c r="F4583" s="9">
        <f t="shared" si="653"/>
        <v>0</v>
      </c>
      <c r="G4583" s="9">
        <v>0</v>
      </c>
      <c r="H4583" s="9">
        <v>3.52</v>
      </c>
      <c r="I4583" s="9"/>
      <c r="J4583" s="9">
        <v>22.609000000000002</v>
      </c>
      <c r="K4583" s="9">
        <v>32.4</v>
      </c>
      <c r="L4583" s="9">
        <v>0.22040000000000001</v>
      </c>
      <c r="M4583" s="9">
        <v>0.23710000000000001</v>
      </c>
      <c r="N4583" s="9">
        <v>0</v>
      </c>
      <c r="O4583" s="9">
        <v>80.599999999999994</v>
      </c>
      <c r="P4583" s="9"/>
      <c r="Q4583" s="9"/>
      <c r="R4583" s="9"/>
      <c r="T4583">
        <f t="shared" si="648"/>
        <v>1911900</v>
      </c>
      <c r="U4583">
        <v>212.3</v>
      </c>
      <c r="V4583">
        <f t="shared" si="646"/>
        <v>80.599999999999994</v>
      </c>
      <c r="W4583" t="str">
        <f t="shared" si="649"/>
        <v/>
      </c>
      <c r="X4583" t="str">
        <f t="shared" si="650"/>
        <v/>
      </c>
      <c r="Y4583" t="str">
        <f t="shared" si="647"/>
        <v/>
      </c>
      <c r="Z4583" s="9"/>
      <c r="AA4583" s="14">
        <f t="shared" si="651"/>
        <v>0.88900000000000001</v>
      </c>
      <c r="AB4583" s="14">
        <f t="shared" si="652"/>
        <v>1.855</v>
      </c>
    </row>
    <row r="4584" spans="1:28" x14ac:dyDescent="0.25">
      <c r="A4584" s="10">
        <f t="shared" si="654"/>
        <v>45482</v>
      </c>
      <c r="B4584" s="11">
        <v>191</v>
      </c>
      <c r="C4584" s="11">
        <v>2000</v>
      </c>
      <c r="D4584" s="12">
        <v>699.83333333333303</v>
      </c>
      <c r="E4584" s="9">
        <v>62.91</v>
      </c>
      <c r="F4584" s="9">
        <f t="shared" si="653"/>
        <v>0</v>
      </c>
      <c r="G4584" s="9">
        <v>0</v>
      </c>
      <c r="H4584" s="9">
        <v>2.0099999999999998</v>
      </c>
      <c r="I4584" s="9"/>
      <c r="J4584" s="9">
        <v>20.292999999999999</v>
      </c>
      <c r="K4584" s="9">
        <v>33.700000000000003</v>
      </c>
      <c r="L4584" s="9">
        <v>0.22040000000000001</v>
      </c>
      <c r="M4584" s="9">
        <v>0.23630000000000001</v>
      </c>
      <c r="N4584" s="9">
        <v>0</v>
      </c>
      <c r="O4584" s="9">
        <v>29.4</v>
      </c>
      <c r="P4584" s="9"/>
      <c r="Q4584" s="9"/>
      <c r="R4584" s="9"/>
      <c r="T4584">
        <f t="shared" si="648"/>
        <v>1912000</v>
      </c>
      <c r="U4584">
        <v>58.3</v>
      </c>
      <c r="V4584">
        <f t="shared" si="646"/>
        <v>29.4</v>
      </c>
      <c r="W4584" t="str">
        <f t="shared" si="649"/>
        <v/>
      </c>
      <c r="X4584" t="str">
        <f t="shared" si="650"/>
        <v/>
      </c>
      <c r="Y4584" t="str">
        <f t="shared" si="647"/>
        <v/>
      </c>
      <c r="Z4584" s="9"/>
      <c r="AA4584" s="14">
        <f t="shared" si="651"/>
        <v>0.80200000000000005</v>
      </c>
      <c r="AB4584" s="14">
        <f t="shared" si="652"/>
        <v>1.5780000000000001</v>
      </c>
    </row>
    <row r="4585" spans="1:28" x14ac:dyDescent="0.25">
      <c r="A4585" s="10">
        <f t="shared" si="654"/>
        <v>45482</v>
      </c>
      <c r="B4585" s="11">
        <v>191</v>
      </c>
      <c r="C4585" s="11">
        <v>2100</v>
      </c>
      <c r="D4585" s="12">
        <v>699.875</v>
      </c>
      <c r="E4585" s="9">
        <v>62.67</v>
      </c>
      <c r="F4585" s="9">
        <f t="shared" si="653"/>
        <v>0</v>
      </c>
      <c r="G4585" s="9">
        <v>0.5</v>
      </c>
      <c r="H4585" s="9">
        <v>3.52</v>
      </c>
      <c r="I4585" s="9"/>
      <c r="J4585" s="9">
        <v>19.673999999999999</v>
      </c>
      <c r="K4585" s="9">
        <v>33.799999999999997</v>
      </c>
      <c r="L4585" s="9">
        <v>0.21959999999999999</v>
      </c>
      <c r="M4585" s="9">
        <v>0.23630000000000001</v>
      </c>
      <c r="N4585" s="9">
        <v>0</v>
      </c>
      <c r="O4585" s="9">
        <v>0.6</v>
      </c>
      <c r="P4585" s="9"/>
      <c r="Q4585" s="9"/>
      <c r="R4585" s="9"/>
      <c r="T4585">
        <f t="shared" si="648"/>
        <v>1912100</v>
      </c>
      <c r="U4585">
        <v>0</v>
      </c>
      <c r="V4585">
        <f t="shared" si="646"/>
        <v>0</v>
      </c>
      <c r="W4585" t="str">
        <f t="shared" si="649"/>
        <v/>
      </c>
      <c r="X4585" t="str">
        <f t="shared" si="650"/>
        <v/>
      </c>
      <c r="Y4585" t="str">
        <f t="shared" si="647"/>
        <v/>
      </c>
      <c r="Z4585" s="9"/>
      <c r="AA4585" s="14">
        <f t="shared" si="651"/>
        <v>0.77400000000000002</v>
      </c>
      <c r="AB4585" s="14">
        <f t="shared" si="652"/>
        <v>1.516</v>
      </c>
    </row>
    <row r="4586" spans="1:28" x14ac:dyDescent="0.25">
      <c r="A4586" s="10">
        <f t="shared" si="654"/>
        <v>45482</v>
      </c>
      <c r="B4586" s="11">
        <v>191</v>
      </c>
      <c r="C4586" s="11">
        <v>2200</v>
      </c>
      <c r="D4586" s="12">
        <v>699.91666666666697</v>
      </c>
      <c r="E4586" s="9">
        <v>62.32</v>
      </c>
      <c r="F4586" s="9">
        <f t="shared" si="653"/>
        <v>0</v>
      </c>
      <c r="G4586" s="9">
        <v>0.5</v>
      </c>
      <c r="H4586" s="9">
        <v>3.02</v>
      </c>
      <c r="I4586" s="9"/>
      <c r="J4586" s="9">
        <v>18.937000000000001</v>
      </c>
      <c r="K4586" s="9">
        <v>37.200000000000003</v>
      </c>
      <c r="L4586" s="9">
        <v>0.21959999999999999</v>
      </c>
      <c r="M4586" s="9">
        <v>0.23630000000000001</v>
      </c>
      <c r="N4586" s="9">
        <v>0</v>
      </c>
      <c r="O4586" s="9">
        <v>0.6</v>
      </c>
      <c r="P4586" s="9"/>
      <c r="Q4586" s="9"/>
      <c r="R4586" s="9"/>
      <c r="T4586">
        <f t="shared" si="648"/>
        <v>1912200</v>
      </c>
      <c r="U4586">
        <v>0</v>
      </c>
      <c r="V4586">
        <f t="shared" si="646"/>
        <v>0</v>
      </c>
      <c r="W4586" t="str">
        <f t="shared" si="649"/>
        <v/>
      </c>
      <c r="X4586" t="str">
        <f t="shared" si="650"/>
        <v/>
      </c>
      <c r="Y4586" t="str">
        <f t="shared" si="647"/>
        <v/>
      </c>
      <c r="Z4586" s="9"/>
      <c r="AA4586" s="14">
        <f t="shared" si="651"/>
        <v>0.81399999999999995</v>
      </c>
      <c r="AB4586" s="14">
        <f t="shared" si="652"/>
        <v>1.3740000000000001</v>
      </c>
    </row>
    <row r="4587" spans="1:28" x14ac:dyDescent="0.25">
      <c r="A4587" s="10">
        <f t="shared" si="654"/>
        <v>45482</v>
      </c>
      <c r="B4587" s="11">
        <v>191</v>
      </c>
      <c r="C4587" s="11">
        <v>2300</v>
      </c>
      <c r="D4587" s="12">
        <v>699.95833333333303</v>
      </c>
      <c r="E4587" s="9">
        <v>62.56</v>
      </c>
      <c r="F4587" s="9">
        <f t="shared" si="653"/>
        <v>0</v>
      </c>
      <c r="G4587" s="9">
        <v>1.01</v>
      </c>
      <c r="H4587" s="9">
        <v>3.52</v>
      </c>
      <c r="I4587" s="9"/>
      <c r="J4587" s="9">
        <v>18.484999999999999</v>
      </c>
      <c r="K4587" s="9">
        <v>33.799999999999997</v>
      </c>
      <c r="L4587" s="9">
        <v>0.21959999999999999</v>
      </c>
      <c r="M4587" s="9">
        <v>0.23710000000000001</v>
      </c>
      <c r="N4587" s="9">
        <v>0</v>
      </c>
      <c r="O4587" s="9">
        <v>0.6</v>
      </c>
      <c r="P4587" s="9"/>
      <c r="Q4587" s="9"/>
      <c r="R4587" s="9"/>
      <c r="T4587">
        <f t="shared" si="648"/>
        <v>1912300</v>
      </c>
      <c r="U4587">
        <v>0</v>
      </c>
      <c r="V4587">
        <f t="shared" si="646"/>
        <v>0</v>
      </c>
      <c r="W4587" t="str">
        <f t="shared" si="649"/>
        <v/>
      </c>
      <c r="X4587" t="str">
        <f t="shared" si="650"/>
        <v/>
      </c>
      <c r="Y4587" t="str">
        <f t="shared" si="647"/>
        <v/>
      </c>
      <c r="Z4587" s="9"/>
      <c r="AA4587" s="14">
        <f t="shared" si="651"/>
        <v>0.71899999999999997</v>
      </c>
      <c r="AB4587" s="14">
        <f t="shared" si="652"/>
        <v>1.4079999999999999</v>
      </c>
    </row>
    <row r="4588" spans="1:28" x14ac:dyDescent="0.25">
      <c r="A4588" s="10">
        <f t="shared" si="654"/>
        <v>45482</v>
      </c>
      <c r="B4588" s="11">
        <v>191</v>
      </c>
      <c r="C4588" s="11">
        <v>2400</v>
      </c>
      <c r="D4588" s="12">
        <v>700</v>
      </c>
      <c r="E4588" s="9">
        <v>62.91</v>
      </c>
      <c r="F4588" s="9">
        <f t="shared" si="653"/>
        <v>0</v>
      </c>
      <c r="G4588" s="9">
        <v>0.5</v>
      </c>
      <c r="H4588" s="9">
        <v>3.02</v>
      </c>
      <c r="I4588" s="9"/>
      <c r="J4588" s="9">
        <v>18.675000000000001</v>
      </c>
      <c r="K4588" s="9">
        <v>34.4</v>
      </c>
      <c r="L4588" s="9">
        <v>0.21890000000000001</v>
      </c>
      <c r="M4588" s="9">
        <v>0.23710000000000001</v>
      </c>
      <c r="N4588" s="9">
        <v>0</v>
      </c>
      <c r="O4588" s="9">
        <v>0.6</v>
      </c>
      <c r="P4588" s="9"/>
      <c r="Q4588" s="9"/>
      <c r="R4588" s="9"/>
      <c r="T4588">
        <f t="shared" si="648"/>
        <v>1912400</v>
      </c>
      <c r="U4588">
        <v>0</v>
      </c>
      <c r="V4588">
        <f t="shared" si="646"/>
        <v>0</v>
      </c>
      <c r="W4588">
        <f t="shared" si="649"/>
        <v>0.219</v>
      </c>
      <c r="X4588">
        <f t="shared" si="650"/>
        <v>0.23699999999999999</v>
      </c>
      <c r="Y4588">
        <f t="shared" si="647"/>
        <v>0</v>
      </c>
      <c r="Z4588" s="9"/>
      <c r="AA4588" s="14">
        <f t="shared" si="651"/>
        <v>0.74099999999999999</v>
      </c>
      <c r="AB4588" s="14">
        <f t="shared" si="652"/>
        <v>1.413</v>
      </c>
    </row>
    <row r="4589" spans="1:28" x14ac:dyDescent="0.25">
      <c r="A4589" s="10">
        <f t="shared" si="654"/>
        <v>45483</v>
      </c>
      <c r="B4589" s="11">
        <v>192</v>
      </c>
      <c r="C4589" s="11">
        <v>100</v>
      </c>
      <c r="D4589" s="12">
        <v>700.04166666666697</v>
      </c>
      <c r="E4589" s="9">
        <v>62.91</v>
      </c>
      <c r="F4589" s="9">
        <f t="shared" si="653"/>
        <v>0</v>
      </c>
      <c r="G4589" s="9">
        <v>0.5</v>
      </c>
      <c r="H4589" s="9">
        <v>3.52</v>
      </c>
      <c r="I4589" s="9"/>
      <c r="J4589" s="9">
        <v>18.771000000000001</v>
      </c>
      <c r="K4589" s="9">
        <v>33.200000000000003</v>
      </c>
      <c r="L4589" s="9">
        <v>0.21890000000000001</v>
      </c>
      <c r="M4589" s="9">
        <v>0.23710000000000001</v>
      </c>
      <c r="N4589" s="9">
        <v>0</v>
      </c>
      <c r="O4589" s="9">
        <v>0.6</v>
      </c>
      <c r="P4589" s="9"/>
      <c r="Q4589" s="9"/>
      <c r="R4589" s="9"/>
      <c r="T4589">
        <f t="shared" si="648"/>
        <v>1920100</v>
      </c>
      <c r="U4589">
        <v>0</v>
      </c>
      <c r="V4589">
        <f t="shared" si="646"/>
        <v>0</v>
      </c>
      <c r="W4589" t="str">
        <f t="shared" si="649"/>
        <v/>
      </c>
      <c r="X4589" t="str">
        <f t="shared" si="650"/>
        <v/>
      </c>
      <c r="Y4589" t="str">
        <f t="shared" si="647"/>
        <v/>
      </c>
      <c r="Z4589" s="9"/>
      <c r="AA4589" s="14">
        <f t="shared" si="651"/>
        <v>0.71899999999999997</v>
      </c>
      <c r="AB4589" s="14">
        <f t="shared" si="652"/>
        <v>1.4470000000000001</v>
      </c>
    </row>
    <row r="4590" spans="1:28" x14ac:dyDescent="0.25">
      <c r="A4590" s="10">
        <f t="shared" si="654"/>
        <v>45483</v>
      </c>
      <c r="B4590" s="11">
        <v>192</v>
      </c>
      <c r="C4590" s="11">
        <v>200</v>
      </c>
      <c r="D4590" s="12">
        <v>700.08333333333303</v>
      </c>
      <c r="E4590" s="9">
        <v>62.09</v>
      </c>
      <c r="F4590" s="9">
        <f t="shared" si="653"/>
        <v>0</v>
      </c>
      <c r="G4590" s="9">
        <v>0</v>
      </c>
      <c r="H4590" s="9">
        <v>2.52</v>
      </c>
      <c r="I4590" s="9"/>
      <c r="J4590" s="9">
        <v>16.748999999999999</v>
      </c>
      <c r="K4590" s="9">
        <v>33.5</v>
      </c>
      <c r="L4590" s="9">
        <v>0.21890000000000001</v>
      </c>
      <c r="M4590" s="9">
        <v>0.23630000000000001</v>
      </c>
      <c r="N4590" s="9">
        <v>0</v>
      </c>
      <c r="O4590" s="9">
        <v>0.6</v>
      </c>
      <c r="P4590" s="9"/>
      <c r="Q4590" s="9"/>
      <c r="R4590" s="9"/>
      <c r="T4590">
        <f t="shared" si="648"/>
        <v>1920200</v>
      </c>
      <c r="U4590">
        <v>0</v>
      </c>
      <c r="V4590">
        <f t="shared" si="646"/>
        <v>0</v>
      </c>
      <c r="W4590" t="str">
        <f t="shared" si="649"/>
        <v/>
      </c>
      <c r="X4590" t="str">
        <f t="shared" si="650"/>
        <v/>
      </c>
      <c r="Y4590" t="str">
        <f t="shared" si="647"/>
        <v/>
      </c>
      <c r="Z4590" s="9"/>
      <c r="AA4590" s="14">
        <f t="shared" si="651"/>
        <v>0.63900000000000001</v>
      </c>
      <c r="AB4590" s="14">
        <f t="shared" si="652"/>
        <v>1.268</v>
      </c>
    </row>
    <row r="4591" spans="1:28" x14ac:dyDescent="0.25">
      <c r="A4591" s="10">
        <f t="shared" si="654"/>
        <v>45483</v>
      </c>
      <c r="B4591" s="11">
        <v>192</v>
      </c>
      <c r="C4591" s="11">
        <v>300</v>
      </c>
      <c r="D4591" s="12">
        <v>700.125</v>
      </c>
      <c r="E4591" s="9">
        <v>63.49</v>
      </c>
      <c r="F4591" s="9">
        <f t="shared" si="653"/>
        <v>0</v>
      </c>
      <c r="G4591" s="9">
        <v>0.5</v>
      </c>
      <c r="H4591" s="9">
        <v>4.53</v>
      </c>
      <c r="I4591" s="9"/>
      <c r="J4591" s="9">
        <v>17.13</v>
      </c>
      <c r="K4591" s="9">
        <v>30.5</v>
      </c>
      <c r="L4591" s="9">
        <v>0.21890000000000001</v>
      </c>
      <c r="M4591" s="9">
        <v>0.23630000000000001</v>
      </c>
      <c r="N4591" s="9">
        <v>0</v>
      </c>
      <c r="O4591" s="9">
        <v>0.6</v>
      </c>
      <c r="P4591" s="9"/>
      <c r="Q4591" s="9"/>
      <c r="R4591" s="9"/>
      <c r="T4591">
        <f t="shared" si="648"/>
        <v>1920300</v>
      </c>
      <c r="U4591">
        <v>0</v>
      </c>
      <c r="V4591">
        <f t="shared" si="646"/>
        <v>0</v>
      </c>
      <c r="W4591" t="str">
        <f t="shared" si="649"/>
        <v/>
      </c>
      <c r="X4591" t="str">
        <f t="shared" si="650"/>
        <v/>
      </c>
      <c r="Y4591" t="str">
        <f t="shared" si="647"/>
        <v/>
      </c>
      <c r="Z4591" s="9"/>
      <c r="AA4591" s="14">
        <f t="shared" si="651"/>
        <v>0.59599999999999997</v>
      </c>
      <c r="AB4591" s="14">
        <f t="shared" si="652"/>
        <v>1.3580000000000001</v>
      </c>
    </row>
    <row r="4592" spans="1:28" x14ac:dyDescent="0.25">
      <c r="A4592" s="10">
        <f t="shared" si="654"/>
        <v>45483</v>
      </c>
      <c r="B4592" s="11">
        <v>192</v>
      </c>
      <c r="C4592" s="11">
        <v>400</v>
      </c>
      <c r="D4592" s="12">
        <v>700.16666666666697</v>
      </c>
      <c r="E4592" s="9">
        <v>62.32</v>
      </c>
      <c r="F4592" s="9">
        <f t="shared" si="653"/>
        <v>0</v>
      </c>
      <c r="G4592" s="9">
        <v>0.5</v>
      </c>
      <c r="H4592" s="9">
        <v>4.03</v>
      </c>
      <c r="I4592" s="9"/>
      <c r="J4592" s="9">
        <v>14.864000000000001</v>
      </c>
      <c r="K4592" s="9">
        <v>24.4</v>
      </c>
      <c r="L4592" s="9">
        <v>0.21820000000000001</v>
      </c>
      <c r="M4592" s="9">
        <v>0.23630000000000001</v>
      </c>
      <c r="N4592" s="9">
        <v>0</v>
      </c>
      <c r="O4592" s="9">
        <v>0.6</v>
      </c>
      <c r="P4592" s="9"/>
      <c r="Q4592" s="9"/>
      <c r="R4592" s="9"/>
      <c r="T4592">
        <f t="shared" si="648"/>
        <v>1920400</v>
      </c>
      <c r="U4592">
        <v>0</v>
      </c>
      <c r="V4592">
        <f t="shared" si="646"/>
        <v>0</v>
      </c>
      <c r="W4592" t="str">
        <f t="shared" si="649"/>
        <v/>
      </c>
      <c r="X4592" t="str">
        <f t="shared" si="650"/>
        <v/>
      </c>
      <c r="Y4592" t="str">
        <f t="shared" si="647"/>
        <v/>
      </c>
      <c r="Z4592" s="9"/>
      <c r="AA4592" s="14">
        <f t="shared" si="651"/>
        <v>0.41199999999999998</v>
      </c>
      <c r="AB4592" s="14">
        <f t="shared" si="652"/>
        <v>1.2769999999999999</v>
      </c>
    </row>
    <row r="4593" spans="1:28" x14ac:dyDescent="0.25">
      <c r="A4593" s="10">
        <f t="shared" si="654"/>
        <v>45483</v>
      </c>
      <c r="B4593" s="11">
        <v>192</v>
      </c>
      <c r="C4593" s="11">
        <v>500</v>
      </c>
      <c r="D4593" s="12">
        <v>700.20833333333303</v>
      </c>
      <c r="E4593" s="9">
        <v>61.85</v>
      </c>
      <c r="F4593" s="9">
        <f t="shared" si="653"/>
        <v>0</v>
      </c>
      <c r="G4593" s="9">
        <v>1.01</v>
      </c>
      <c r="H4593" s="9">
        <v>2.52</v>
      </c>
      <c r="I4593" s="9"/>
      <c r="J4593" s="9">
        <v>14.673</v>
      </c>
      <c r="K4593" s="9">
        <v>30.9</v>
      </c>
      <c r="L4593" s="9">
        <v>0.21890000000000001</v>
      </c>
      <c r="M4593" s="9">
        <v>0.23630000000000001</v>
      </c>
      <c r="N4593" s="9">
        <v>0</v>
      </c>
      <c r="O4593" s="9">
        <v>16.899999999999999</v>
      </c>
      <c r="P4593" s="9"/>
      <c r="Q4593" s="9"/>
      <c r="R4593" s="9"/>
      <c r="T4593">
        <f t="shared" si="648"/>
        <v>1920500</v>
      </c>
      <c r="U4593">
        <v>16.5</v>
      </c>
      <c r="V4593">
        <f t="shared" si="646"/>
        <v>16.899999999999999</v>
      </c>
      <c r="W4593" t="str">
        <f t="shared" si="649"/>
        <v/>
      </c>
      <c r="X4593" t="str">
        <f t="shared" si="650"/>
        <v/>
      </c>
      <c r="Y4593" t="str">
        <f t="shared" si="647"/>
        <v/>
      </c>
      <c r="Z4593" s="9"/>
      <c r="AA4593" s="14">
        <f t="shared" si="651"/>
        <v>0.51600000000000001</v>
      </c>
      <c r="AB4593" s="14">
        <f t="shared" si="652"/>
        <v>1.1539999999999999</v>
      </c>
    </row>
    <row r="4594" spans="1:28" x14ac:dyDescent="0.25">
      <c r="A4594" s="10">
        <f t="shared" si="654"/>
        <v>45483</v>
      </c>
      <c r="B4594" s="11">
        <v>192</v>
      </c>
      <c r="C4594" s="11">
        <v>600</v>
      </c>
      <c r="D4594" s="12">
        <v>700.25</v>
      </c>
      <c r="E4594" s="9">
        <v>62.79</v>
      </c>
      <c r="F4594" s="9">
        <f t="shared" si="653"/>
        <v>0</v>
      </c>
      <c r="G4594" s="9">
        <v>1.01</v>
      </c>
      <c r="H4594" s="9">
        <v>3.02</v>
      </c>
      <c r="I4594" s="9"/>
      <c r="J4594" s="9">
        <v>18.414000000000001</v>
      </c>
      <c r="K4594" s="9">
        <v>34</v>
      </c>
      <c r="L4594" s="9">
        <v>0.21820000000000001</v>
      </c>
      <c r="M4594" s="9">
        <v>0.2356</v>
      </c>
      <c r="N4594" s="9">
        <v>0</v>
      </c>
      <c r="O4594" s="9">
        <v>136.9</v>
      </c>
      <c r="P4594" s="9"/>
      <c r="Q4594" s="9"/>
      <c r="R4594" s="9"/>
      <c r="T4594">
        <f t="shared" si="648"/>
        <v>1920600</v>
      </c>
      <c r="U4594">
        <v>140</v>
      </c>
      <c r="V4594">
        <f t="shared" si="646"/>
        <v>136.9</v>
      </c>
      <c r="W4594" t="str">
        <f t="shared" si="649"/>
        <v/>
      </c>
      <c r="X4594" t="str">
        <f t="shared" si="650"/>
        <v/>
      </c>
      <c r="Y4594" t="str">
        <f t="shared" si="647"/>
        <v/>
      </c>
      <c r="Z4594" s="9"/>
      <c r="AA4594" s="14">
        <f t="shared" si="651"/>
        <v>0.72</v>
      </c>
      <c r="AB4594" s="14">
        <f t="shared" si="652"/>
        <v>1.3979999999999999</v>
      </c>
    </row>
    <row r="4595" spans="1:28" x14ac:dyDescent="0.25">
      <c r="A4595" s="10">
        <f t="shared" si="654"/>
        <v>45483</v>
      </c>
      <c r="B4595" s="11">
        <v>192</v>
      </c>
      <c r="C4595" s="11">
        <v>700</v>
      </c>
      <c r="D4595" s="12">
        <v>700.29166666666697</v>
      </c>
      <c r="E4595" s="9">
        <v>63.14</v>
      </c>
      <c r="F4595" s="9">
        <f t="shared" si="653"/>
        <v>0</v>
      </c>
      <c r="G4595" s="9">
        <v>0.5</v>
      </c>
      <c r="H4595" s="9">
        <v>4.53</v>
      </c>
      <c r="I4595" s="9"/>
      <c r="J4595" s="9">
        <v>20.936</v>
      </c>
      <c r="K4595" s="9">
        <v>29</v>
      </c>
      <c r="L4595" s="9">
        <v>0.21820000000000001</v>
      </c>
      <c r="M4595" s="9">
        <v>0.23630000000000001</v>
      </c>
      <c r="N4595" s="9">
        <v>0</v>
      </c>
      <c r="O4595" s="9">
        <v>339.4</v>
      </c>
      <c r="P4595" s="9"/>
      <c r="Q4595" s="9"/>
      <c r="R4595" s="9"/>
      <c r="T4595">
        <f t="shared" si="648"/>
        <v>1920700</v>
      </c>
      <c r="U4595">
        <v>311.3</v>
      </c>
      <c r="V4595">
        <f t="shared" si="646"/>
        <v>339.4</v>
      </c>
      <c r="W4595" t="str">
        <f t="shared" si="649"/>
        <v/>
      </c>
      <c r="X4595" t="str">
        <f t="shared" si="650"/>
        <v/>
      </c>
      <c r="Y4595" t="str">
        <f t="shared" si="647"/>
        <v/>
      </c>
      <c r="Z4595" s="9"/>
      <c r="AA4595" s="14">
        <f t="shared" si="651"/>
        <v>0.71799999999999997</v>
      </c>
      <c r="AB4595" s="14">
        <f t="shared" si="652"/>
        <v>1.758</v>
      </c>
    </row>
    <row r="4596" spans="1:28" x14ac:dyDescent="0.25">
      <c r="A4596" s="10">
        <f t="shared" si="654"/>
        <v>45483</v>
      </c>
      <c r="B4596" s="11">
        <v>192</v>
      </c>
      <c r="C4596" s="11">
        <v>800</v>
      </c>
      <c r="D4596" s="12">
        <v>700.33333333333303</v>
      </c>
      <c r="E4596" s="9">
        <v>63.37</v>
      </c>
      <c r="F4596" s="9">
        <f t="shared" si="653"/>
        <v>0</v>
      </c>
      <c r="G4596" s="9">
        <v>0.5</v>
      </c>
      <c r="H4596" s="9">
        <v>3.52</v>
      </c>
      <c r="I4596" s="9"/>
      <c r="J4596" s="9">
        <v>23.184000000000001</v>
      </c>
      <c r="K4596" s="9">
        <v>27.2</v>
      </c>
      <c r="L4596" s="9">
        <v>0.2175</v>
      </c>
      <c r="M4596" s="9">
        <v>0.23630000000000001</v>
      </c>
      <c r="N4596" s="9">
        <v>0</v>
      </c>
      <c r="O4596" s="9">
        <v>306.89999999999998</v>
      </c>
      <c r="P4596" s="9"/>
      <c r="Q4596" s="9"/>
      <c r="R4596" s="9"/>
      <c r="T4596">
        <f t="shared" si="648"/>
        <v>1920800</v>
      </c>
      <c r="U4596">
        <v>491</v>
      </c>
      <c r="V4596">
        <f t="shared" si="646"/>
        <v>306.89999999999998</v>
      </c>
      <c r="W4596" t="str">
        <f t="shared" si="649"/>
        <v/>
      </c>
      <c r="X4596" t="str">
        <f t="shared" si="650"/>
        <v/>
      </c>
      <c r="Y4596" t="str">
        <f t="shared" si="647"/>
        <v/>
      </c>
      <c r="Z4596" s="9"/>
      <c r="AA4596" s="14">
        <f t="shared" si="651"/>
        <v>0.77300000000000002</v>
      </c>
      <c r="AB4596" s="14">
        <f t="shared" si="652"/>
        <v>2.069</v>
      </c>
    </row>
    <row r="4597" spans="1:28" x14ac:dyDescent="0.25">
      <c r="A4597" s="10">
        <f t="shared" si="654"/>
        <v>45483</v>
      </c>
      <c r="B4597" s="11">
        <v>192</v>
      </c>
      <c r="C4597" s="11">
        <v>900</v>
      </c>
      <c r="D4597" s="12">
        <v>700.375</v>
      </c>
      <c r="E4597" s="9">
        <v>63.84</v>
      </c>
      <c r="F4597" s="9">
        <f t="shared" si="653"/>
        <v>0</v>
      </c>
      <c r="G4597" s="9">
        <v>1.01</v>
      </c>
      <c r="H4597" s="9">
        <v>5.03</v>
      </c>
      <c r="I4597" s="9"/>
      <c r="J4597" s="9">
        <v>23.713000000000001</v>
      </c>
      <c r="K4597" s="9">
        <v>31.9</v>
      </c>
      <c r="L4597" s="9">
        <v>0.2167</v>
      </c>
      <c r="M4597" s="9">
        <v>0.2356</v>
      </c>
      <c r="N4597" s="9">
        <v>0</v>
      </c>
      <c r="O4597" s="9">
        <v>631.9</v>
      </c>
      <c r="P4597" s="9"/>
      <c r="Q4597" s="9"/>
      <c r="R4597" s="9"/>
      <c r="T4597">
        <f t="shared" si="648"/>
        <v>1920900</v>
      </c>
      <c r="U4597">
        <v>659.2</v>
      </c>
      <c r="V4597">
        <f t="shared" si="646"/>
        <v>631.9</v>
      </c>
      <c r="W4597" t="str">
        <f t="shared" si="649"/>
        <v/>
      </c>
      <c r="X4597" t="str">
        <f t="shared" si="650"/>
        <v/>
      </c>
      <c r="Y4597" t="str">
        <f t="shared" si="647"/>
        <v/>
      </c>
      <c r="Z4597" s="9"/>
      <c r="AA4597" s="14">
        <f t="shared" si="651"/>
        <v>0.93500000000000005</v>
      </c>
      <c r="AB4597" s="14">
        <f t="shared" si="652"/>
        <v>1.996</v>
      </c>
    </row>
    <row r="4598" spans="1:28" x14ac:dyDescent="0.25">
      <c r="A4598" s="10">
        <f t="shared" si="654"/>
        <v>45483</v>
      </c>
      <c r="B4598" s="11">
        <v>192</v>
      </c>
      <c r="C4598" s="11">
        <v>1000</v>
      </c>
      <c r="D4598" s="12">
        <v>700.41666666666697</v>
      </c>
      <c r="E4598" s="9">
        <v>63.84</v>
      </c>
      <c r="F4598" s="9">
        <f t="shared" si="653"/>
        <v>0</v>
      </c>
      <c r="G4598" s="9">
        <v>1.01</v>
      </c>
      <c r="H4598" s="9">
        <v>5.03</v>
      </c>
      <c r="I4598" s="9"/>
      <c r="J4598" s="9">
        <v>25.306999999999999</v>
      </c>
      <c r="K4598" s="9">
        <v>31.8</v>
      </c>
      <c r="L4598" s="9">
        <v>0.2167</v>
      </c>
      <c r="M4598" s="9">
        <v>0.2349</v>
      </c>
      <c r="N4598" s="9">
        <v>0</v>
      </c>
      <c r="O4598" s="9">
        <v>800.6</v>
      </c>
      <c r="P4598" s="9"/>
      <c r="Q4598" s="9"/>
      <c r="R4598" s="9"/>
      <c r="T4598">
        <f t="shared" si="648"/>
        <v>1921000</v>
      </c>
      <c r="U4598">
        <v>802</v>
      </c>
      <c r="V4598">
        <f t="shared" si="646"/>
        <v>800.6</v>
      </c>
      <c r="W4598" t="str">
        <f t="shared" si="649"/>
        <v/>
      </c>
      <c r="X4598" t="str">
        <f t="shared" si="650"/>
        <v/>
      </c>
      <c r="Y4598" t="str">
        <f t="shared" si="647"/>
        <v/>
      </c>
      <c r="Z4598" s="9"/>
      <c r="AA4598" s="14">
        <f t="shared" si="651"/>
        <v>1.026</v>
      </c>
      <c r="AB4598" s="14">
        <f t="shared" si="652"/>
        <v>2.2000000000000002</v>
      </c>
    </row>
    <row r="4599" spans="1:28" x14ac:dyDescent="0.25">
      <c r="A4599" s="10">
        <f t="shared" si="654"/>
        <v>45483</v>
      </c>
      <c r="B4599" s="11">
        <v>192</v>
      </c>
      <c r="C4599" s="11">
        <v>1100</v>
      </c>
      <c r="D4599" s="12">
        <v>700.45833333333303</v>
      </c>
      <c r="E4599" s="9">
        <v>63.61</v>
      </c>
      <c r="F4599" s="9">
        <f t="shared" si="653"/>
        <v>0</v>
      </c>
      <c r="G4599" s="9">
        <v>1.01</v>
      </c>
      <c r="H4599" s="9">
        <v>4.53</v>
      </c>
      <c r="I4599" s="9"/>
      <c r="J4599" s="9">
        <v>26.402000000000001</v>
      </c>
      <c r="K4599" s="9">
        <v>28.4</v>
      </c>
      <c r="L4599" s="9">
        <v>0.216</v>
      </c>
      <c r="M4599" s="9">
        <v>0.23419999999999999</v>
      </c>
      <c r="N4599" s="9">
        <v>0</v>
      </c>
      <c r="O4599" s="9">
        <v>893.1</v>
      </c>
      <c r="P4599" s="9"/>
      <c r="Q4599" s="9"/>
      <c r="R4599" s="9"/>
      <c r="T4599">
        <f t="shared" si="648"/>
        <v>1921100</v>
      </c>
      <c r="U4599">
        <v>907.3</v>
      </c>
      <c r="V4599">
        <f t="shared" si="646"/>
        <v>893.1</v>
      </c>
      <c r="W4599" t="str">
        <f t="shared" si="649"/>
        <v/>
      </c>
      <c r="X4599" t="str">
        <f t="shared" si="650"/>
        <v/>
      </c>
      <c r="Y4599" t="str">
        <f t="shared" si="647"/>
        <v/>
      </c>
      <c r="Z4599" s="9"/>
      <c r="AA4599" s="14">
        <f t="shared" si="651"/>
        <v>0.97699999999999998</v>
      </c>
      <c r="AB4599" s="14">
        <f t="shared" si="652"/>
        <v>2.4630000000000001</v>
      </c>
    </row>
    <row r="4600" spans="1:28" x14ac:dyDescent="0.25">
      <c r="A4600" s="10">
        <f t="shared" si="654"/>
        <v>45483</v>
      </c>
      <c r="B4600" s="11">
        <v>192</v>
      </c>
      <c r="C4600" s="11">
        <v>1200</v>
      </c>
      <c r="D4600" s="12">
        <v>700.5</v>
      </c>
      <c r="E4600" s="9">
        <v>63.73</v>
      </c>
      <c r="F4600" s="9">
        <f t="shared" si="653"/>
        <v>0</v>
      </c>
      <c r="G4600" s="9">
        <v>1.51</v>
      </c>
      <c r="H4600" s="9">
        <v>5.03</v>
      </c>
      <c r="I4600" s="9"/>
      <c r="J4600" s="9">
        <v>27.628</v>
      </c>
      <c r="K4600" s="9">
        <v>27</v>
      </c>
      <c r="L4600" s="9">
        <v>0.216</v>
      </c>
      <c r="M4600" s="9">
        <v>0.2334</v>
      </c>
      <c r="N4600" s="9">
        <v>0</v>
      </c>
      <c r="O4600" s="9">
        <v>950.6</v>
      </c>
      <c r="P4600" s="9"/>
      <c r="Q4600" s="9"/>
      <c r="R4600" s="9"/>
      <c r="T4600">
        <f t="shared" si="648"/>
        <v>1921200</v>
      </c>
      <c r="U4600">
        <v>967.5</v>
      </c>
      <c r="V4600">
        <f t="shared" si="646"/>
        <v>950.6</v>
      </c>
      <c r="W4600" t="str">
        <f t="shared" si="649"/>
        <v/>
      </c>
      <c r="X4600" t="str">
        <f t="shared" si="650"/>
        <v/>
      </c>
      <c r="Y4600" t="str">
        <f t="shared" si="647"/>
        <v/>
      </c>
      <c r="Z4600" s="9"/>
      <c r="AA4600" s="14">
        <f t="shared" si="651"/>
        <v>0.999</v>
      </c>
      <c r="AB4600" s="14">
        <f t="shared" si="652"/>
        <v>2.7010000000000001</v>
      </c>
    </row>
    <row r="4601" spans="1:28" x14ac:dyDescent="0.25">
      <c r="A4601" s="10">
        <f t="shared" si="654"/>
        <v>45483</v>
      </c>
      <c r="B4601" s="11">
        <v>192</v>
      </c>
      <c r="C4601" s="11">
        <v>1300</v>
      </c>
      <c r="D4601" s="12">
        <v>700.54166666666697</v>
      </c>
      <c r="E4601" s="9">
        <v>63.37</v>
      </c>
      <c r="F4601" s="9">
        <f t="shared" si="653"/>
        <v>0</v>
      </c>
      <c r="G4601" s="9">
        <v>1.51</v>
      </c>
      <c r="H4601" s="9">
        <v>5.54</v>
      </c>
      <c r="I4601" s="9"/>
      <c r="J4601" s="9">
        <v>27.824999999999999</v>
      </c>
      <c r="K4601" s="9">
        <v>24.8</v>
      </c>
      <c r="L4601" s="9">
        <v>0.216</v>
      </c>
      <c r="M4601" s="9">
        <v>0.23269999999999999</v>
      </c>
      <c r="N4601" s="9">
        <v>0</v>
      </c>
      <c r="O4601" s="9">
        <v>955.6</v>
      </c>
      <c r="P4601" s="9"/>
      <c r="Q4601" s="9"/>
      <c r="R4601" s="9"/>
      <c r="T4601">
        <f t="shared" si="648"/>
        <v>1921300</v>
      </c>
      <c r="U4601">
        <v>978.5</v>
      </c>
      <c r="V4601">
        <f t="shared" si="646"/>
        <v>955.6</v>
      </c>
      <c r="W4601" t="str">
        <f t="shared" si="649"/>
        <v/>
      </c>
      <c r="X4601" t="str">
        <f t="shared" si="650"/>
        <v/>
      </c>
      <c r="Y4601" t="str">
        <f t="shared" si="647"/>
        <v/>
      </c>
      <c r="Z4601" s="9"/>
      <c r="AA4601" s="14">
        <f t="shared" si="651"/>
        <v>0.92800000000000005</v>
      </c>
      <c r="AB4601" s="14">
        <f t="shared" si="652"/>
        <v>2.8140000000000001</v>
      </c>
    </row>
    <row r="4602" spans="1:28" x14ac:dyDescent="0.25">
      <c r="A4602" s="10">
        <f t="shared" si="654"/>
        <v>45483</v>
      </c>
      <c r="B4602" s="11">
        <v>192</v>
      </c>
      <c r="C4602" s="11">
        <v>1400</v>
      </c>
      <c r="D4602" s="12">
        <v>700.58333333333303</v>
      </c>
      <c r="E4602" s="9">
        <v>64.430000000000007</v>
      </c>
      <c r="F4602" s="9">
        <f t="shared" si="653"/>
        <v>0.43000000000000682</v>
      </c>
      <c r="G4602" s="9">
        <v>2.0099999999999998</v>
      </c>
      <c r="H4602" s="9">
        <v>5.54</v>
      </c>
      <c r="I4602" s="9"/>
      <c r="J4602" s="9">
        <v>28.344999999999999</v>
      </c>
      <c r="K4602" s="9">
        <v>25.6</v>
      </c>
      <c r="L4602" s="9">
        <v>0.21529999999999999</v>
      </c>
      <c r="M4602" s="9">
        <v>0.23200000000000001</v>
      </c>
      <c r="N4602" s="9">
        <v>0</v>
      </c>
      <c r="O4602" s="9">
        <v>893.1</v>
      </c>
      <c r="P4602" s="9"/>
      <c r="Q4602" s="9"/>
      <c r="R4602" s="9"/>
      <c r="T4602">
        <f t="shared" si="648"/>
        <v>1921400</v>
      </c>
      <c r="U4602">
        <v>939</v>
      </c>
      <c r="V4602">
        <f t="shared" si="646"/>
        <v>893.1</v>
      </c>
      <c r="W4602" t="str">
        <f t="shared" si="649"/>
        <v/>
      </c>
      <c r="X4602" t="str">
        <f t="shared" si="650"/>
        <v/>
      </c>
      <c r="Y4602" t="str">
        <f t="shared" si="647"/>
        <v/>
      </c>
      <c r="Z4602" s="9"/>
      <c r="AA4602" s="14">
        <f t="shared" si="651"/>
        <v>0.98699999999999999</v>
      </c>
      <c r="AB4602" s="14">
        <f t="shared" si="652"/>
        <v>2.8679999999999999</v>
      </c>
    </row>
    <row r="4603" spans="1:28" x14ac:dyDescent="0.25">
      <c r="A4603" s="10">
        <f t="shared" si="654"/>
        <v>45483</v>
      </c>
      <c r="B4603" s="11">
        <v>192</v>
      </c>
      <c r="C4603" s="11">
        <v>1500</v>
      </c>
      <c r="D4603" s="12">
        <v>700.625</v>
      </c>
      <c r="E4603" s="9">
        <v>63.84</v>
      </c>
      <c r="F4603" s="9">
        <f t="shared" si="653"/>
        <v>0</v>
      </c>
      <c r="G4603" s="9">
        <v>2.0099999999999998</v>
      </c>
      <c r="H4603" s="9">
        <v>6.54</v>
      </c>
      <c r="I4603" s="9"/>
      <c r="J4603" s="9">
        <v>27.824999999999999</v>
      </c>
      <c r="K4603" s="9">
        <v>25.6</v>
      </c>
      <c r="L4603" s="9">
        <v>0.21529999999999999</v>
      </c>
      <c r="M4603" s="9">
        <v>0.23050000000000001</v>
      </c>
      <c r="N4603" s="9">
        <v>0</v>
      </c>
      <c r="O4603" s="9">
        <v>796.9</v>
      </c>
      <c r="P4603" s="9"/>
      <c r="Q4603" s="9"/>
      <c r="R4603" s="9"/>
      <c r="T4603">
        <f t="shared" si="648"/>
        <v>1921500</v>
      </c>
      <c r="U4603">
        <v>852.3</v>
      </c>
      <c r="V4603">
        <f t="shared" si="646"/>
        <v>796.9</v>
      </c>
      <c r="W4603" t="str">
        <f t="shared" si="649"/>
        <v/>
      </c>
      <c r="X4603" t="str">
        <f t="shared" si="650"/>
        <v/>
      </c>
      <c r="Y4603" t="str">
        <f t="shared" si="647"/>
        <v/>
      </c>
      <c r="Z4603" s="9"/>
      <c r="AA4603" s="14">
        <f t="shared" si="651"/>
        <v>0.95799999999999996</v>
      </c>
      <c r="AB4603" s="14">
        <f t="shared" si="652"/>
        <v>2.7839999999999998</v>
      </c>
    </row>
    <row r="4604" spans="1:28" x14ac:dyDescent="0.25">
      <c r="A4604" s="10">
        <f t="shared" si="654"/>
        <v>45483</v>
      </c>
      <c r="B4604" s="11">
        <v>192</v>
      </c>
      <c r="C4604" s="11">
        <v>1600</v>
      </c>
      <c r="D4604" s="12">
        <v>700.66666666666697</v>
      </c>
      <c r="E4604" s="9">
        <v>63.37</v>
      </c>
      <c r="F4604" s="9">
        <f t="shared" si="653"/>
        <v>0</v>
      </c>
      <c r="G4604" s="9">
        <v>1.51</v>
      </c>
      <c r="H4604" s="9">
        <v>5.54</v>
      </c>
      <c r="I4604" s="9"/>
      <c r="J4604" s="9">
        <v>27.21</v>
      </c>
      <c r="K4604" s="9">
        <v>24.2</v>
      </c>
      <c r="L4604" s="9">
        <v>0.21460000000000001</v>
      </c>
      <c r="M4604" s="9">
        <v>0.2298</v>
      </c>
      <c r="N4604" s="9">
        <v>0</v>
      </c>
      <c r="O4604" s="9">
        <v>654.4</v>
      </c>
      <c r="P4604" s="9"/>
      <c r="Q4604" s="9"/>
      <c r="R4604" s="9"/>
      <c r="T4604">
        <f t="shared" si="648"/>
        <v>1921600</v>
      </c>
      <c r="U4604">
        <v>724.3</v>
      </c>
      <c r="V4604">
        <f t="shared" si="646"/>
        <v>654.4</v>
      </c>
      <c r="W4604" t="str">
        <f t="shared" si="649"/>
        <v/>
      </c>
      <c r="X4604" t="str">
        <f t="shared" si="650"/>
        <v/>
      </c>
      <c r="Y4604" t="str">
        <f t="shared" si="647"/>
        <v/>
      </c>
      <c r="Z4604" s="9"/>
      <c r="AA4604" s="14">
        <f t="shared" si="651"/>
        <v>0.873</v>
      </c>
      <c r="AB4604" s="14">
        <f t="shared" si="652"/>
        <v>2.734</v>
      </c>
    </row>
    <row r="4605" spans="1:28" x14ac:dyDescent="0.25">
      <c r="A4605" s="10">
        <f t="shared" si="654"/>
        <v>45483</v>
      </c>
      <c r="B4605" s="11">
        <v>192</v>
      </c>
      <c r="C4605" s="11">
        <v>1700</v>
      </c>
      <c r="D4605" s="12">
        <v>700.70833333333303</v>
      </c>
      <c r="E4605" s="9">
        <v>63.14</v>
      </c>
      <c r="F4605" s="9">
        <f t="shared" si="653"/>
        <v>0</v>
      </c>
      <c r="G4605" s="9">
        <v>2.0099999999999998</v>
      </c>
      <c r="H4605" s="9">
        <v>6.04</v>
      </c>
      <c r="I4605" s="9"/>
      <c r="J4605" s="9">
        <v>25.38</v>
      </c>
      <c r="K4605" s="9">
        <v>25.6</v>
      </c>
      <c r="L4605" s="9">
        <v>0.21460000000000001</v>
      </c>
      <c r="M4605" s="9">
        <v>0.2291</v>
      </c>
      <c r="N4605" s="9">
        <v>0</v>
      </c>
      <c r="O4605" s="9">
        <v>498.1</v>
      </c>
      <c r="P4605" s="9"/>
      <c r="Q4605" s="9"/>
      <c r="R4605" s="9"/>
      <c r="T4605">
        <f t="shared" si="648"/>
        <v>1921700</v>
      </c>
      <c r="U4605">
        <v>565.79999999999995</v>
      </c>
      <c r="V4605">
        <f t="shared" ref="V4605:V4668" si="655">IF(O4605&lt;1,0,ROUND(O4605,1))</f>
        <v>498.1</v>
      </c>
      <c r="W4605" t="str">
        <f t="shared" si="649"/>
        <v/>
      </c>
      <c r="X4605" t="str">
        <f t="shared" si="650"/>
        <v/>
      </c>
      <c r="Y4605" t="str">
        <f t="shared" ref="Y4605:Y4668" si="656">IF(C4605=2400,ROUND(F4605/100,3),"")</f>
        <v/>
      </c>
      <c r="Z4605" s="9"/>
      <c r="AA4605" s="14">
        <f t="shared" si="651"/>
        <v>0.82899999999999996</v>
      </c>
      <c r="AB4605" s="14">
        <f t="shared" si="652"/>
        <v>2.4089999999999998</v>
      </c>
    </row>
    <row r="4606" spans="1:28" x14ac:dyDescent="0.25">
      <c r="A4606" s="10">
        <f t="shared" si="654"/>
        <v>45483</v>
      </c>
      <c r="B4606" s="11">
        <v>192</v>
      </c>
      <c r="C4606" s="11">
        <v>1800</v>
      </c>
      <c r="D4606" s="12">
        <v>700.75</v>
      </c>
      <c r="E4606" s="9">
        <v>62.79</v>
      </c>
      <c r="F4606" s="9">
        <f t="shared" si="653"/>
        <v>0</v>
      </c>
      <c r="G4606" s="9">
        <v>2.52</v>
      </c>
      <c r="H4606" s="9">
        <v>6.54</v>
      </c>
      <c r="I4606" s="9"/>
      <c r="J4606" s="9">
        <v>23.207999999999998</v>
      </c>
      <c r="K4606" s="9">
        <v>23</v>
      </c>
      <c r="L4606" s="9">
        <v>0.21460000000000001</v>
      </c>
      <c r="M4606" s="9">
        <v>0.2291</v>
      </c>
      <c r="N4606" s="9">
        <v>0</v>
      </c>
      <c r="O4606" s="9">
        <v>324.39999999999998</v>
      </c>
      <c r="P4606" s="9"/>
      <c r="Q4606" s="9"/>
      <c r="R4606" s="9"/>
      <c r="T4606">
        <f t="shared" si="648"/>
        <v>1921800</v>
      </c>
      <c r="U4606">
        <v>389</v>
      </c>
      <c r="V4606">
        <f t="shared" si="655"/>
        <v>324.39999999999998</v>
      </c>
      <c r="W4606" t="str">
        <f t="shared" si="649"/>
        <v/>
      </c>
      <c r="X4606" t="str">
        <f t="shared" si="650"/>
        <v/>
      </c>
      <c r="Y4606" t="str">
        <f t="shared" si="656"/>
        <v/>
      </c>
      <c r="Z4606" s="9"/>
      <c r="AA4606" s="14">
        <f t="shared" si="651"/>
        <v>0.65400000000000003</v>
      </c>
      <c r="AB4606" s="14">
        <f t="shared" si="652"/>
        <v>2.1890000000000001</v>
      </c>
    </row>
    <row r="4607" spans="1:28" x14ac:dyDescent="0.25">
      <c r="A4607" s="10">
        <f t="shared" si="654"/>
        <v>45483</v>
      </c>
      <c r="B4607" s="11">
        <v>192</v>
      </c>
      <c r="C4607" s="11">
        <v>1900</v>
      </c>
      <c r="D4607" s="12">
        <v>700.79166666666697</v>
      </c>
      <c r="E4607" s="9">
        <v>62.79</v>
      </c>
      <c r="F4607" s="9">
        <f t="shared" si="653"/>
        <v>0</v>
      </c>
      <c r="G4607" s="9">
        <v>2.0099999999999998</v>
      </c>
      <c r="H4607" s="9">
        <v>5.03</v>
      </c>
      <c r="I4607" s="9"/>
      <c r="J4607" s="9">
        <v>20.484000000000002</v>
      </c>
      <c r="K4607" s="9">
        <v>19.899999999999999</v>
      </c>
      <c r="L4607" s="9">
        <v>0.21379999999999999</v>
      </c>
      <c r="M4607" s="9">
        <v>0.22839999999999999</v>
      </c>
      <c r="N4607" s="9">
        <v>0</v>
      </c>
      <c r="O4607" s="9">
        <v>158.1</v>
      </c>
      <c r="P4607" s="9"/>
      <c r="Q4607" s="9"/>
      <c r="R4607" s="9"/>
      <c r="T4607">
        <f t="shared" si="648"/>
        <v>1921900</v>
      </c>
      <c r="U4607">
        <v>211.2</v>
      </c>
      <c r="V4607">
        <f t="shared" si="655"/>
        <v>158.1</v>
      </c>
      <c r="W4607" t="str">
        <f t="shared" si="649"/>
        <v/>
      </c>
      <c r="X4607" t="str">
        <f t="shared" si="650"/>
        <v/>
      </c>
      <c r="Y4607" t="str">
        <f t="shared" si="656"/>
        <v/>
      </c>
      <c r="Z4607" s="9"/>
      <c r="AA4607" s="14">
        <f t="shared" si="651"/>
        <v>0.47899999999999998</v>
      </c>
      <c r="AB4607" s="14">
        <f t="shared" si="652"/>
        <v>1.9279999999999999</v>
      </c>
    </row>
    <row r="4608" spans="1:28" x14ac:dyDescent="0.25">
      <c r="A4608" s="10">
        <f t="shared" si="654"/>
        <v>45483</v>
      </c>
      <c r="B4608" s="11">
        <v>192</v>
      </c>
      <c r="C4608" s="11">
        <v>2000</v>
      </c>
      <c r="D4608" s="12">
        <v>700.83333333333303</v>
      </c>
      <c r="E4608" s="9">
        <v>63.02</v>
      </c>
      <c r="F4608" s="9">
        <f t="shared" si="653"/>
        <v>0</v>
      </c>
      <c r="G4608" s="9">
        <v>2.0099999999999998</v>
      </c>
      <c r="H4608" s="9">
        <v>5.54</v>
      </c>
      <c r="I4608" s="9"/>
      <c r="J4608" s="9">
        <v>17.795999999999999</v>
      </c>
      <c r="K4608" s="9">
        <v>19.399999999999999</v>
      </c>
      <c r="L4608" s="9">
        <v>0.21379999999999999</v>
      </c>
      <c r="M4608" s="9">
        <v>0.22839999999999999</v>
      </c>
      <c r="N4608" s="9">
        <v>0</v>
      </c>
      <c r="O4608" s="9">
        <v>24.4</v>
      </c>
      <c r="P4608" s="9"/>
      <c r="Q4608" s="9"/>
      <c r="R4608" s="9"/>
      <c r="T4608">
        <f t="shared" si="648"/>
        <v>1922000</v>
      </c>
      <c r="U4608">
        <v>56.7</v>
      </c>
      <c r="V4608">
        <f t="shared" si="655"/>
        <v>24.4</v>
      </c>
      <c r="W4608" t="str">
        <f t="shared" si="649"/>
        <v/>
      </c>
      <c r="X4608" t="str">
        <f t="shared" si="650"/>
        <v/>
      </c>
      <c r="Y4608" t="str">
        <f t="shared" si="656"/>
        <v/>
      </c>
      <c r="Z4608" s="9"/>
      <c r="AA4608" s="14">
        <f t="shared" si="651"/>
        <v>0.39500000000000002</v>
      </c>
      <c r="AB4608" s="14">
        <f t="shared" si="652"/>
        <v>1.641</v>
      </c>
    </row>
    <row r="4609" spans="1:28" x14ac:dyDescent="0.25">
      <c r="A4609" s="10">
        <f t="shared" si="654"/>
        <v>45483</v>
      </c>
      <c r="B4609" s="11">
        <v>192</v>
      </c>
      <c r="C4609" s="11">
        <v>2100</v>
      </c>
      <c r="D4609" s="12">
        <v>700.875</v>
      </c>
      <c r="E4609" s="9">
        <v>62.79</v>
      </c>
      <c r="F4609" s="9">
        <f t="shared" si="653"/>
        <v>0</v>
      </c>
      <c r="G4609" s="9">
        <v>1.51</v>
      </c>
      <c r="H4609" s="9">
        <v>6.04</v>
      </c>
      <c r="I4609" s="9"/>
      <c r="J4609" s="9">
        <v>15.557</v>
      </c>
      <c r="K4609" s="9">
        <v>19.7</v>
      </c>
      <c r="L4609" s="9">
        <v>0.21379999999999999</v>
      </c>
      <c r="M4609" s="9">
        <v>0.2276</v>
      </c>
      <c r="N4609" s="9">
        <v>0</v>
      </c>
      <c r="O4609" s="9">
        <v>0.6</v>
      </c>
      <c r="P4609" s="9"/>
      <c r="Q4609" s="9"/>
      <c r="R4609" s="9"/>
      <c r="T4609">
        <f t="shared" si="648"/>
        <v>1922100</v>
      </c>
      <c r="U4609">
        <v>0</v>
      </c>
      <c r="V4609">
        <f t="shared" si="655"/>
        <v>0</v>
      </c>
      <c r="W4609" t="str">
        <f t="shared" si="649"/>
        <v/>
      </c>
      <c r="X4609" t="str">
        <f t="shared" si="650"/>
        <v/>
      </c>
      <c r="Y4609" t="str">
        <f t="shared" si="656"/>
        <v/>
      </c>
      <c r="Z4609" s="9"/>
      <c r="AA4609" s="14">
        <f t="shared" si="651"/>
        <v>0.34799999999999998</v>
      </c>
      <c r="AB4609" s="14">
        <f t="shared" si="652"/>
        <v>1.4179999999999999</v>
      </c>
    </row>
    <row r="4610" spans="1:28" x14ac:dyDescent="0.25">
      <c r="A4610" s="10">
        <f t="shared" si="654"/>
        <v>45483</v>
      </c>
      <c r="B4610" s="11">
        <v>192</v>
      </c>
      <c r="C4610" s="11">
        <v>2200</v>
      </c>
      <c r="D4610" s="12">
        <v>700.91666666666697</v>
      </c>
      <c r="E4610" s="9">
        <v>63.26</v>
      </c>
      <c r="F4610" s="9">
        <f t="shared" si="653"/>
        <v>0</v>
      </c>
      <c r="G4610" s="9">
        <v>1.51</v>
      </c>
      <c r="H4610" s="9">
        <v>5.54</v>
      </c>
      <c r="I4610" s="9"/>
      <c r="J4610" s="9">
        <v>15.031000000000001</v>
      </c>
      <c r="K4610" s="9">
        <v>22.1</v>
      </c>
      <c r="L4610" s="9">
        <v>0.21310000000000001</v>
      </c>
      <c r="M4610" s="9">
        <v>0.2276</v>
      </c>
      <c r="N4610" s="9">
        <v>0</v>
      </c>
      <c r="O4610" s="9">
        <v>0.6</v>
      </c>
      <c r="P4610" s="9"/>
      <c r="Q4610" s="9"/>
      <c r="R4610" s="9"/>
      <c r="T4610">
        <f t="shared" si="648"/>
        <v>1922200</v>
      </c>
      <c r="U4610">
        <v>0</v>
      </c>
      <c r="V4610">
        <f t="shared" si="655"/>
        <v>0</v>
      </c>
      <c r="W4610" t="str">
        <f t="shared" si="649"/>
        <v/>
      </c>
      <c r="X4610" t="str">
        <f t="shared" si="650"/>
        <v/>
      </c>
      <c r="Y4610" t="str">
        <f t="shared" si="656"/>
        <v/>
      </c>
      <c r="Z4610" s="9"/>
      <c r="AA4610" s="14">
        <f t="shared" si="651"/>
        <v>0.378</v>
      </c>
      <c r="AB4610" s="14">
        <f t="shared" si="652"/>
        <v>1.3320000000000001</v>
      </c>
    </row>
    <row r="4611" spans="1:28" x14ac:dyDescent="0.25">
      <c r="A4611" s="10">
        <f t="shared" si="654"/>
        <v>45483</v>
      </c>
      <c r="B4611" s="11">
        <v>192</v>
      </c>
      <c r="C4611" s="11">
        <v>2300</v>
      </c>
      <c r="D4611" s="12">
        <v>700.95833333333303</v>
      </c>
      <c r="E4611" s="9">
        <v>63.37</v>
      </c>
      <c r="F4611" s="9">
        <f t="shared" si="653"/>
        <v>0</v>
      </c>
      <c r="G4611" s="9">
        <v>1.01</v>
      </c>
      <c r="H4611" s="9">
        <v>5.03</v>
      </c>
      <c r="I4611" s="9"/>
      <c r="J4611" s="9">
        <v>14.002000000000001</v>
      </c>
      <c r="K4611" s="9">
        <v>23.2</v>
      </c>
      <c r="L4611" s="9">
        <v>0.21310000000000001</v>
      </c>
      <c r="M4611" s="9">
        <v>0.2276</v>
      </c>
      <c r="N4611" s="9">
        <v>0</v>
      </c>
      <c r="O4611" s="9">
        <v>0.6</v>
      </c>
      <c r="P4611" s="9"/>
      <c r="Q4611" s="9"/>
      <c r="R4611" s="9"/>
      <c r="T4611">
        <f t="shared" si="648"/>
        <v>1922300</v>
      </c>
      <c r="U4611">
        <v>0</v>
      </c>
      <c r="V4611">
        <f t="shared" si="655"/>
        <v>0</v>
      </c>
      <c r="W4611" t="str">
        <f t="shared" si="649"/>
        <v/>
      </c>
      <c r="X4611" t="str">
        <f t="shared" si="650"/>
        <v/>
      </c>
      <c r="Y4611" t="str">
        <f t="shared" si="656"/>
        <v/>
      </c>
      <c r="Z4611" s="9"/>
      <c r="AA4611" s="14">
        <f t="shared" si="651"/>
        <v>0.371</v>
      </c>
      <c r="AB4611" s="14">
        <f t="shared" si="652"/>
        <v>1.228</v>
      </c>
    </row>
    <row r="4612" spans="1:28" x14ac:dyDescent="0.25">
      <c r="A4612" s="10">
        <f t="shared" si="654"/>
        <v>45483</v>
      </c>
      <c r="B4612" s="11">
        <v>192</v>
      </c>
      <c r="C4612" s="11">
        <v>2400</v>
      </c>
      <c r="D4612" s="12">
        <v>701</v>
      </c>
      <c r="E4612" s="9">
        <v>62.56</v>
      </c>
      <c r="F4612" s="9">
        <f t="shared" si="653"/>
        <v>0</v>
      </c>
      <c r="G4612" s="9">
        <v>0.5</v>
      </c>
      <c r="H4612" s="9">
        <v>3.02</v>
      </c>
      <c r="I4612" s="9"/>
      <c r="J4612" s="9">
        <v>11.589</v>
      </c>
      <c r="K4612" s="9">
        <v>24.7</v>
      </c>
      <c r="L4612" s="9">
        <v>0.21240000000000001</v>
      </c>
      <c r="M4612" s="9">
        <v>0.22689999999999999</v>
      </c>
      <c r="N4612" s="9">
        <v>0</v>
      </c>
      <c r="O4612" s="9">
        <v>0.6</v>
      </c>
      <c r="P4612" s="9"/>
      <c r="Q4612" s="9"/>
      <c r="R4612" s="9"/>
      <c r="T4612">
        <f t="shared" si="648"/>
        <v>1922400</v>
      </c>
      <c r="U4612">
        <v>0</v>
      </c>
      <c r="V4612">
        <f t="shared" si="655"/>
        <v>0</v>
      </c>
      <c r="W4612">
        <f t="shared" si="649"/>
        <v>0.21199999999999999</v>
      </c>
      <c r="X4612">
        <f t="shared" si="650"/>
        <v>0.22700000000000001</v>
      </c>
      <c r="Y4612">
        <f t="shared" si="656"/>
        <v>0</v>
      </c>
      <c r="Z4612" s="9"/>
      <c r="AA4612" s="14">
        <f t="shared" si="651"/>
        <v>0.33700000000000002</v>
      </c>
      <c r="AB4612" s="14">
        <f t="shared" si="652"/>
        <v>1.0269999999999999</v>
      </c>
    </row>
    <row r="4613" spans="1:28" x14ac:dyDescent="0.25">
      <c r="A4613" s="10">
        <f t="shared" si="654"/>
        <v>45484</v>
      </c>
      <c r="B4613" s="11">
        <v>193</v>
      </c>
      <c r="C4613" s="11">
        <v>100</v>
      </c>
      <c r="D4613" s="12">
        <v>701.04166666666697</v>
      </c>
      <c r="E4613" s="9">
        <v>62.56</v>
      </c>
      <c r="F4613" s="9">
        <f t="shared" si="653"/>
        <v>0</v>
      </c>
      <c r="G4613" s="9">
        <v>0.5</v>
      </c>
      <c r="H4613" s="9">
        <v>3.02</v>
      </c>
      <c r="I4613" s="9"/>
      <c r="J4613" s="9">
        <v>11.492000000000001</v>
      </c>
      <c r="K4613" s="9">
        <v>26.6</v>
      </c>
      <c r="L4613" s="9">
        <v>0.21240000000000001</v>
      </c>
      <c r="M4613" s="9">
        <v>0.22689999999999999</v>
      </c>
      <c r="N4613" s="9">
        <v>0</v>
      </c>
      <c r="O4613" s="9">
        <v>0.6</v>
      </c>
      <c r="P4613" s="9"/>
      <c r="Q4613" s="9"/>
      <c r="R4613" s="9"/>
      <c r="T4613">
        <f t="shared" ref="T4613:T4676" si="657">B4613*10000+C4613</f>
        <v>1930100</v>
      </c>
      <c r="U4613">
        <v>0</v>
      </c>
      <c r="V4613">
        <f t="shared" si="655"/>
        <v>0</v>
      </c>
      <c r="W4613" t="str">
        <f t="shared" ref="W4613:W4676" si="658">IF(C4613=2400,ROUND(L4613,3),"")</f>
        <v/>
      </c>
      <c r="X4613" t="str">
        <f t="shared" ref="X4613:X4676" si="659">IF(C4613=2400,ROUND(M4613,3),"")</f>
        <v/>
      </c>
      <c r="Y4613" t="str">
        <f t="shared" si="656"/>
        <v/>
      </c>
      <c r="Z4613" s="9"/>
      <c r="AA4613" s="14">
        <f t="shared" ref="AA4613:AA4676" si="660">ROUND((0.6105*(EXP((17.273*J4613)/(J4613+237.3))))*K4613/100,3)</f>
        <v>0.36099999999999999</v>
      </c>
      <c r="AB4613" s="14">
        <f t="shared" ref="AB4613:AB4676" si="661">ROUND(AA4613/K4613*(100-K4613),3)</f>
        <v>0.996</v>
      </c>
    </row>
    <row r="4614" spans="1:28" x14ac:dyDescent="0.25">
      <c r="A4614" s="10">
        <f t="shared" si="654"/>
        <v>45484</v>
      </c>
      <c r="B4614" s="11">
        <v>193</v>
      </c>
      <c r="C4614" s="11">
        <v>200</v>
      </c>
      <c r="D4614" s="12">
        <v>701.08333333333303</v>
      </c>
      <c r="E4614" s="9">
        <v>63.14</v>
      </c>
      <c r="F4614" s="9">
        <f t="shared" ref="F4614:F4677" si="662">IF(E4614&gt;F$2,E4614-F$2,0)</f>
        <v>0</v>
      </c>
      <c r="G4614" s="9">
        <v>1.51</v>
      </c>
      <c r="H4614" s="9">
        <v>5.03</v>
      </c>
      <c r="I4614" s="9"/>
      <c r="J4614" s="9">
        <v>13.57</v>
      </c>
      <c r="K4614" s="9">
        <v>29.4</v>
      </c>
      <c r="L4614" s="9">
        <v>0.21240000000000001</v>
      </c>
      <c r="M4614" s="9">
        <v>0.22689999999999999</v>
      </c>
      <c r="N4614" s="9">
        <v>0</v>
      </c>
      <c r="O4614" s="9">
        <v>0.6</v>
      </c>
      <c r="P4614" s="9"/>
      <c r="Q4614" s="9"/>
      <c r="R4614" s="9"/>
      <c r="T4614">
        <f t="shared" si="657"/>
        <v>1930200</v>
      </c>
      <c r="U4614">
        <v>0</v>
      </c>
      <c r="V4614">
        <f t="shared" si="655"/>
        <v>0</v>
      </c>
      <c r="W4614" t="str">
        <f t="shared" si="658"/>
        <v/>
      </c>
      <c r="X4614" t="str">
        <f t="shared" si="659"/>
        <v/>
      </c>
      <c r="Y4614" t="str">
        <f t="shared" si="656"/>
        <v/>
      </c>
      <c r="Z4614" s="9"/>
      <c r="AA4614" s="14">
        <f t="shared" si="660"/>
        <v>0.45700000000000002</v>
      </c>
      <c r="AB4614" s="14">
        <f t="shared" si="661"/>
        <v>1.097</v>
      </c>
    </row>
    <row r="4615" spans="1:28" x14ac:dyDescent="0.25">
      <c r="A4615" s="10">
        <f t="shared" ref="A4615:A4678" si="663">A$5-1+B4615</f>
        <v>45484</v>
      </c>
      <c r="B4615" s="11">
        <v>193</v>
      </c>
      <c r="C4615" s="11">
        <v>300</v>
      </c>
      <c r="D4615" s="12">
        <v>701.125</v>
      </c>
      <c r="E4615" s="9">
        <v>63.26</v>
      </c>
      <c r="F4615" s="9">
        <f t="shared" si="662"/>
        <v>0</v>
      </c>
      <c r="G4615" s="9">
        <v>2.52</v>
      </c>
      <c r="H4615" s="9">
        <v>7.55</v>
      </c>
      <c r="I4615" s="9"/>
      <c r="J4615" s="9">
        <v>13.353</v>
      </c>
      <c r="K4615" s="9">
        <v>35</v>
      </c>
      <c r="L4615" s="9">
        <v>0.21160000000000001</v>
      </c>
      <c r="M4615" s="9">
        <v>0.22689999999999999</v>
      </c>
      <c r="N4615" s="9">
        <v>0</v>
      </c>
      <c r="O4615" s="9">
        <v>0.6</v>
      </c>
      <c r="P4615" s="9"/>
      <c r="Q4615" s="9"/>
      <c r="R4615" s="9"/>
      <c r="T4615">
        <f t="shared" si="657"/>
        <v>1930300</v>
      </c>
      <c r="U4615">
        <v>0</v>
      </c>
      <c r="V4615">
        <f t="shared" si="655"/>
        <v>0</v>
      </c>
      <c r="W4615" t="str">
        <f t="shared" si="658"/>
        <v/>
      </c>
      <c r="X4615" t="str">
        <f t="shared" si="659"/>
        <v/>
      </c>
      <c r="Y4615" t="str">
        <f t="shared" si="656"/>
        <v/>
      </c>
      <c r="Z4615" s="9"/>
      <c r="AA4615" s="14">
        <f t="shared" si="660"/>
        <v>0.53600000000000003</v>
      </c>
      <c r="AB4615" s="14">
        <f t="shared" si="661"/>
        <v>0.995</v>
      </c>
    </row>
    <row r="4616" spans="1:28" x14ac:dyDescent="0.25">
      <c r="A4616" s="10">
        <f t="shared" si="663"/>
        <v>45484</v>
      </c>
      <c r="B4616" s="11">
        <v>193</v>
      </c>
      <c r="C4616" s="11">
        <v>400</v>
      </c>
      <c r="D4616" s="12">
        <v>701.16666666666697</v>
      </c>
      <c r="E4616" s="9">
        <v>63.26</v>
      </c>
      <c r="F4616" s="9">
        <f t="shared" si="662"/>
        <v>0</v>
      </c>
      <c r="G4616" s="9">
        <v>3.02</v>
      </c>
      <c r="H4616" s="9">
        <v>8.0500000000000007</v>
      </c>
      <c r="I4616" s="9"/>
      <c r="J4616" s="9">
        <v>12.292</v>
      </c>
      <c r="K4616" s="9">
        <v>38.299999999999997</v>
      </c>
      <c r="L4616" s="9">
        <v>0.21160000000000001</v>
      </c>
      <c r="M4616" s="9">
        <v>0.22689999999999999</v>
      </c>
      <c r="N4616" s="9">
        <v>0</v>
      </c>
      <c r="O4616" s="9">
        <v>0.6</v>
      </c>
      <c r="P4616" s="9"/>
      <c r="Q4616" s="9"/>
      <c r="R4616" s="9"/>
      <c r="T4616">
        <f t="shared" si="657"/>
        <v>1930400</v>
      </c>
      <c r="U4616">
        <v>0</v>
      </c>
      <c r="V4616">
        <f t="shared" si="655"/>
        <v>0</v>
      </c>
      <c r="W4616" t="str">
        <f t="shared" si="658"/>
        <v/>
      </c>
      <c r="X4616" t="str">
        <f t="shared" si="659"/>
        <v/>
      </c>
      <c r="Y4616" t="str">
        <f t="shared" si="656"/>
        <v/>
      </c>
      <c r="Z4616" s="9"/>
      <c r="AA4616" s="14">
        <f t="shared" si="660"/>
        <v>0.54700000000000004</v>
      </c>
      <c r="AB4616" s="14">
        <f t="shared" si="661"/>
        <v>0.88100000000000001</v>
      </c>
    </row>
    <row r="4617" spans="1:28" x14ac:dyDescent="0.25">
      <c r="A4617" s="10">
        <f t="shared" si="663"/>
        <v>45484</v>
      </c>
      <c r="B4617" s="11">
        <v>193</v>
      </c>
      <c r="C4617" s="11">
        <v>500</v>
      </c>
      <c r="D4617" s="12">
        <v>701.20833333333303</v>
      </c>
      <c r="E4617" s="9">
        <v>63.26</v>
      </c>
      <c r="F4617" s="9">
        <f t="shared" si="662"/>
        <v>0</v>
      </c>
      <c r="G4617" s="9">
        <v>2.0099999999999998</v>
      </c>
      <c r="H4617" s="9">
        <v>5.54</v>
      </c>
      <c r="I4617" s="9"/>
      <c r="J4617" s="9">
        <v>11.127000000000001</v>
      </c>
      <c r="K4617" s="9">
        <v>46.3</v>
      </c>
      <c r="L4617" s="9">
        <v>0.21240000000000001</v>
      </c>
      <c r="M4617" s="9">
        <v>0.2276</v>
      </c>
      <c r="N4617" s="9">
        <v>0</v>
      </c>
      <c r="O4617" s="9">
        <v>15.6</v>
      </c>
      <c r="P4617" s="9"/>
      <c r="Q4617" s="9"/>
      <c r="R4617" s="9"/>
      <c r="T4617">
        <f t="shared" si="657"/>
        <v>1930500</v>
      </c>
      <c r="U4617">
        <v>15.2</v>
      </c>
      <c r="V4617">
        <f t="shared" si="655"/>
        <v>15.6</v>
      </c>
      <c r="W4617" t="str">
        <f t="shared" si="658"/>
        <v/>
      </c>
      <c r="X4617" t="str">
        <f t="shared" si="659"/>
        <v/>
      </c>
      <c r="Y4617" t="str">
        <f t="shared" si="656"/>
        <v/>
      </c>
      <c r="Z4617" s="9"/>
      <c r="AA4617" s="14">
        <f t="shared" si="660"/>
        <v>0.61299999999999999</v>
      </c>
      <c r="AB4617" s="14">
        <f t="shared" si="661"/>
        <v>0.71099999999999997</v>
      </c>
    </row>
    <row r="4618" spans="1:28" x14ac:dyDescent="0.25">
      <c r="A4618" s="10">
        <f t="shared" si="663"/>
        <v>45484</v>
      </c>
      <c r="B4618" s="11">
        <v>193</v>
      </c>
      <c r="C4618" s="11">
        <v>600</v>
      </c>
      <c r="D4618" s="12">
        <v>701.25</v>
      </c>
      <c r="E4618" s="9">
        <v>63.26</v>
      </c>
      <c r="F4618" s="9">
        <f t="shared" si="662"/>
        <v>0</v>
      </c>
      <c r="G4618" s="9">
        <v>1.51</v>
      </c>
      <c r="H4618" s="9">
        <v>5.54</v>
      </c>
      <c r="I4618" s="9"/>
      <c r="J4618" s="9">
        <v>12.992000000000001</v>
      </c>
      <c r="K4618" s="9">
        <v>51.6</v>
      </c>
      <c r="L4618" s="9">
        <v>0.21160000000000001</v>
      </c>
      <c r="M4618" s="9">
        <v>0.22689999999999999</v>
      </c>
      <c r="N4618" s="9">
        <v>0</v>
      </c>
      <c r="O4618" s="9">
        <v>130.6</v>
      </c>
      <c r="P4618" s="9"/>
      <c r="Q4618" s="9"/>
      <c r="R4618" s="9"/>
      <c r="T4618">
        <f t="shared" si="657"/>
        <v>1930600</v>
      </c>
      <c r="U4618">
        <v>138</v>
      </c>
      <c r="V4618">
        <f t="shared" si="655"/>
        <v>130.6</v>
      </c>
      <c r="W4618" t="str">
        <f t="shared" si="658"/>
        <v/>
      </c>
      <c r="X4618" t="str">
        <f t="shared" si="659"/>
        <v/>
      </c>
      <c r="Y4618" t="str">
        <f t="shared" si="656"/>
        <v/>
      </c>
      <c r="Z4618" s="9"/>
      <c r="AA4618" s="14">
        <f t="shared" si="660"/>
        <v>0.77200000000000002</v>
      </c>
      <c r="AB4618" s="14">
        <f t="shared" si="661"/>
        <v>0.72399999999999998</v>
      </c>
    </row>
    <row r="4619" spans="1:28" x14ac:dyDescent="0.25">
      <c r="A4619" s="10">
        <f t="shared" si="663"/>
        <v>45484</v>
      </c>
      <c r="B4619" s="11">
        <v>193</v>
      </c>
      <c r="C4619" s="11">
        <v>700</v>
      </c>
      <c r="D4619" s="12">
        <v>701.29166666666697</v>
      </c>
      <c r="E4619" s="9">
        <v>63.73</v>
      </c>
      <c r="F4619" s="9">
        <f t="shared" si="662"/>
        <v>0</v>
      </c>
      <c r="G4619" s="9">
        <v>2.52</v>
      </c>
      <c r="H4619" s="9">
        <v>6.54</v>
      </c>
      <c r="I4619" s="9"/>
      <c r="J4619" s="9">
        <v>14.912000000000001</v>
      </c>
      <c r="K4619" s="9">
        <v>47.2</v>
      </c>
      <c r="L4619" s="9">
        <v>0.21160000000000001</v>
      </c>
      <c r="M4619" s="9">
        <v>0.2276</v>
      </c>
      <c r="N4619" s="9">
        <v>0</v>
      </c>
      <c r="O4619" s="9">
        <v>343.1</v>
      </c>
      <c r="P4619" s="9"/>
      <c r="Q4619" s="9"/>
      <c r="R4619" s="9"/>
      <c r="T4619">
        <f t="shared" si="657"/>
        <v>1930700</v>
      </c>
      <c r="U4619">
        <v>309.3</v>
      </c>
      <c r="V4619">
        <f t="shared" si="655"/>
        <v>343.1</v>
      </c>
      <c r="W4619" t="str">
        <f t="shared" si="658"/>
        <v/>
      </c>
      <c r="X4619" t="str">
        <f t="shared" si="659"/>
        <v/>
      </c>
      <c r="Y4619" t="str">
        <f t="shared" si="656"/>
        <v/>
      </c>
      <c r="Z4619" s="9"/>
      <c r="AA4619" s="14">
        <f t="shared" si="660"/>
        <v>0.8</v>
      </c>
      <c r="AB4619" s="14">
        <f t="shared" si="661"/>
        <v>0.89500000000000002</v>
      </c>
    </row>
    <row r="4620" spans="1:28" x14ac:dyDescent="0.25">
      <c r="A4620" s="10">
        <f t="shared" si="663"/>
        <v>45484</v>
      </c>
      <c r="B4620" s="11">
        <v>193</v>
      </c>
      <c r="C4620" s="11">
        <v>800</v>
      </c>
      <c r="D4620" s="12">
        <v>701.33333333333303</v>
      </c>
      <c r="E4620" s="9">
        <v>64.08</v>
      </c>
      <c r="F4620" s="9">
        <f t="shared" si="662"/>
        <v>7.9999999999998295E-2</v>
      </c>
      <c r="G4620" s="9">
        <v>2.52</v>
      </c>
      <c r="H4620" s="9">
        <v>6.54</v>
      </c>
      <c r="I4620" s="9"/>
      <c r="J4620" s="9">
        <v>16.32</v>
      </c>
      <c r="K4620" s="9">
        <v>44.5</v>
      </c>
      <c r="L4620" s="9">
        <v>0.21160000000000001</v>
      </c>
      <c r="M4620" s="9">
        <v>0.2276</v>
      </c>
      <c r="N4620" s="9">
        <v>0</v>
      </c>
      <c r="O4620" s="9">
        <v>301.89999999999998</v>
      </c>
      <c r="P4620" s="9"/>
      <c r="Q4620" s="9"/>
      <c r="R4620" s="9"/>
      <c r="T4620">
        <f t="shared" si="657"/>
        <v>1930800</v>
      </c>
      <c r="U4620">
        <v>489.2</v>
      </c>
      <c r="V4620">
        <f t="shared" si="655"/>
        <v>301.89999999999998</v>
      </c>
      <c r="W4620" t="str">
        <f t="shared" si="658"/>
        <v/>
      </c>
      <c r="X4620" t="str">
        <f t="shared" si="659"/>
        <v/>
      </c>
      <c r="Y4620" t="str">
        <f t="shared" si="656"/>
        <v/>
      </c>
      <c r="Z4620" s="9"/>
      <c r="AA4620" s="14">
        <f t="shared" si="660"/>
        <v>0.82599999999999996</v>
      </c>
      <c r="AB4620" s="14">
        <f t="shared" si="661"/>
        <v>1.03</v>
      </c>
    </row>
    <row r="4621" spans="1:28" x14ac:dyDescent="0.25">
      <c r="A4621" s="10">
        <f t="shared" si="663"/>
        <v>45484</v>
      </c>
      <c r="B4621" s="11">
        <v>193</v>
      </c>
      <c r="C4621" s="11">
        <v>900</v>
      </c>
      <c r="D4621" s="12">
        <v>701.375</v>
      </c>
      <c r="E4621" s="9">
        <v>64.19</v>
      </c>
      <c r="F4621" s="9">
        <f t="shared" si="662"/>
        <v>0.18999999999999773</v>
      </c>
      <c r="G4621" s="9">
        <v>2.52</v>
      </c>
      <c r="H4621" s="9">
        <v>6.54</v>
      </c>
      <c r="I4621" s="9"/>
      <c r="J4621" s="9">
        <v>17.582000000000001</v>
      </c>
      <c r="K4621" s="9">
        <v>42.4</v>
      </c>
      <c r="L4621" s="9">
        <v>0.2109</v>
      </c>
      <c r="M4621" s="9">
        <v>0.22689999999999999</v>
      </c>
      <c r="N4621" s="9">
        <v>0</v>
      </c>
      <c r="O4621" s="9">
        <v>644.4</v>
      </c>
      <c r="P4621" s="9"/>
      <c r="Q4621" s="9"/>
      <c r="R4621" s="9"/>
      <c r="T4621">
        <f t="shared" si="657"/>
        <v>1930900</v>
      </c>
      <c r="U4621">
        <v>657.5</v>
      </c>
      <c r="V4621">
        <f t="shared" si="655"/>
        <v>644.4</v>
      </c>
      <c r="W4621" t="str">
        <f t="shared" si="658"/>
        <v/>
      </c>
      <c r="X4621" t="str">
        <f t="shared" si="659"/>
        <v/>
      </c>
      <c r="Y4621" t="str">
        <f t="shared" si="656"/>
        <v/>
      </c>
      <c r="Z4621" s="9"/>
      <c r="AA4621" s="14">
        <f t="shared" si="660"/>
        <v>0.85199999999999998</v>
      </c>
      <c r="AB4621" s="14">
        <f t="shared" si="661"/>
        <v>1.157</v>
      </c>
    </row>
    <row r="4622" spans="1:28" x14ac:dyDescent="0.25">
      <c r="A4622" s="10">
        <f t="shared" si="663"/>
        <v>45484</v>
      </c>
      <c r="B4622" s="11">
        <v>193</v>
      </c>
      <c r="C4622" s="11">
        <v>1000</v>
      </c>
      <c r="D4622" s="12">
        <v>701.41666666666697</v>
      </c>
      <c r="E4622" s="9">
        <v>64.08</v>
      </c>
      <c r="F4622" s="9">
        <f t="shared" si="662"/>
        <v>7.9999999999998295E-2</v>
      </c>
      <c r="G4622" s="9">
        <v>2.52</v>
      </c>
      <c r="H4622" s="9">
        <v>6.54</v>
      </c>
      <c r="I4622" s="9"/>
      <c r="J4622" s="9">
        <v>18.747</v>
      </c>
      <c r="K4622" s="9">
        <v>40.799999999999997</v>
      </c>
      <c r="L4622" s="9">
        <v>0.2109</v>
      </c>
      <c r="M4622" s="9">
        <v>0.22689999999999999</v>
      </c>
      <c r="N4622" s="9">
        <v>0</v>
      </c>
      <c r="O4622" s="9">
        <v>805.6</v>
      </c>
      <c r="P4622" s="9"/>
      <c r="Q4622" s="9"/>
      <c r="R4622" s="9"/>
      <c r="T4622">
        <f t="shared" si="657"/>
        <v>1931000</v>
      </c>
      <c r="U4622">
        <v>800.2</v>
      </c>
      <c r="V4622">
        <f t="shared" si="655"/>
        <v>805.6</v>
      </c>
      <c r="W4622" t="str">
        <f t="shared" si="658"/>
        <v/>
      </c>
      <c r="X4622" t="str">
        <f t="shared" si="659"/>
        <v/>
      </c>
      <c r="Y4622" t="str">
        <f t="shared" si="656"/>
        <v/>
      </c>
      <c r="Z4622" s="9"/>
      <c r="AA4622" s="14">
        <f t="shared" si="660"/>
        <v>0.88200000000000001</v>
      </c>
      <c r="AB4622" s="14">
        <f t="shared" si="661"/>
        <v>1.28</v>
      </c>
    </row>
    <row r="4623" spans="1:28" x14ac:dyDescent="0.25">
      <c r="A4623" s="10">
        <f t="shared" si="663"/>
        <v>45484</v>
      </c>
      <c r="B4623" s="11">
        <v>193</v>
      </c>
      <c r="C4623" s="11">
        <v>1100</v>
      </c>
      <c r="D4623" s="12">
        <v>701.45833333333303</v>
      </c>
      <c r="E4623" s="9">
        <v>64.66</v>
      </c>
      <c r="F4623" s="9">
        <f t="shared" si="662"/>
        <v>0.65999999999999659</v>
      </c>
      <c r="G4623" s="9">
        <v>2.0099999999999998</v>
      </c>
      <c r="H4623" s="9">
        <v>6.04</v>
      </c>
      <c r="I4623" s="9"/>
      <c r="J4623" s="9">
        <v>20.507000000000001</v>
      </c>
      <c r="K4623" s="9">
        <v>38.4</v>
      </c>
      <c r="L4623" s="9">
        <v>0.2102</v>
      </c>
      <c r="M4623" s="9">
        <v>0.22620000000000001</v>
      </c>
      <c r="N4623" s="9">
        <v>0</v>
      </c>
      <c r="O4623" s="9">
        <v>901.9</v>
      </c>
      <c r="P4623" s="9"/>
      <c r="Q4623" s="9"/>
      <c r="R4623" s="9"/>
      <c r="T4623">
        <f t="shared" si="657"/>
        <v>1931100</v>
      </c>
      <c r="U4623">
        <v>905.5</v>
      </c>
      <c r="V4623">
        <f t="shared" si="655"/>
        <v>901.9</v>
      </c>
      <c r="W4623" t="str">
        <f t="shared" si="658"/>
        <v/>
      </c>
      <c r="X4623" t="str">
        <f t="shared" si="659"/>
        <v/>
      </c>
      <c r="Y4623" t="str">
        <f t="shared" si="656"/>
        <v/>
      </c>
      <c r="Z4623" s="9"/>
      <c r="AA4623" s="14">
        <f t="shared" si="660"/>
        <v>0.92600000000000005</v>
      </c>
      <c r="AB4623" s="14">
        <f t="shared" si="661"/>
        <v>1.4850000000000001</v>
      </c>
    </row>
    <row r="4624" spans="1:28" x14ac:dyDescent="0.25">
      <c r="A4624" s="10">
        <f t="shared" si="663"/>
        <v>45484</v>
      </c>
      <c r="B4624" s="11">
        <v>193</v>
      </c>
      <c r="C4624" s="11">
        <v>1200</v>
      </c>
      <c r="D4624" s="12">
        <v>701.5</v>
      </c>
      <c r="E4624" s="9">
        <v>64.19</v>
      </c>
      <c r="F4624" s="9">
        <f t="shared" si="662"/>
        <v>0.18999999999999773</v>
      </c>
      <c r="G4624" s="9">
        <v>1.51</v>
      </c>
      <c r="H4624" s="9">
        <v>5.54</v>
      </c>
      <c r="I4624" s="9"/>
      <c r="J4624" s="9">
        <v>21.222999999999999</v>
      </c>
      <c r="K4624" s="9">
        <v>36.700000000000003</v>
      </c>
      <c r="L4624" s="9">
        <v>0.20949999999999999</v>
      </c>
      <c r="M4624" s="9">
        <v>0.22539999999999999</v>
      </c>
      <c r="N4624" s="9">
        <v>0</v>
      </c>
      <c r="O4624" s="9">
        <v>965.6</v>
      </c>
      <c r="P4624" s="9"/>
      <c r="Q4624" s="9"/>
      <c r="R4624" s="9"/>
      <c r="T4624">
        <f t="shared" si="657"/>
        <v>1931200</v>
      </c>
      <c r="U4624">
        <v>966.3</v>
      </c>
      <c r="V4624">
        <f t="shared" si="655"/>
        <v>965.6</v>
      </c>
      <c r="W4624" t="str">
        <f t="shared" si="658"/>
        <v/>
      </c>
      <c r="X4624" t="str">
        <f t="shared" si="659"/>
        <v/>
      </c>
      <c r="Y4624" t="str">
        <f t="shared" si="656"/>
        <v/>
      </c>
      <c r="Z4624" s="9"/>
      <c r="AA4624" s="14">
        <f t="shared" si="660"/>
        <v>0.92500000000000004</v>
      </c>
      <c r="AB4624" s="14">
        <f t="shared" si="661"/>
        <v>1.595</v>
      </c>
    </row>
    <row r="4625" spans="1:28" x14ac:dyDescent="0.25">
      <c r="A4625" s="10">
        <f t="shared" si="663"/>
        <v>45484</v>
      </c>
      <c r="B4625" s="11">
        <v>193</v>
      </c>
      <c r="C4625" s="11">
        <v>1300</v>
      </c>
      <c r="D4625" s="12">
        <v>701.54166666666697</v>
      </c>
      <c r="E4625" s="9">
        <v>63.02</v>
      </c>
      <c r="F4625" s="9">
        <f t="shared" si="662"/>
        <v>0</v>
      </c>
      <c r="G4625" s="9">
        <v>1.51</v>
      </c>
      <c r="H4625" s="9">
        <v>5.03</v>
      </c>
      <c r="I4625" s="9"/>
      <c r="J4625" s="9">
        <v>23.135999999999999</v>
      </c>
      <c r="K4625" s="9">
        <v>34.200000000000003</v>
      </c>
      <c r="L4625" s="9">
        <v>0.20949999999999999</v>
      </c>
      <c r="M4625" s="9">
        <v>0.22470000000000001</v>
      </c>
      <c r="N4625" s="9">
        <v>0</v>
      </c>
      <c r="O4625" s="9">
        <v>968.1</v>
      </c>
      <c r="P4625" s="9"/>
      <c r="Q4625" s="9"/>
      <c r="R4625" s="9"/>
      <c r="T4625">
        <f t="shared" si="657"/>
        <v>1931300</v>
      </c>
      <c r="U4625">
        <v>977.2</v>
      </c>
      <c r="V4625">
        <f t="shared" si="655"/>
        <v>968.1</v>
      </c>
      <c r="W4625" t="str">
        <f t="shared" si="658"/>
        <v/>
      </c>
      <c r="X4625" t="str">
        <f t="shared" si="659"/>
        <v/>
      </c>
      <c r="Y4625" t="str">
        <f t="shared" si="656"/>
        <v/>
      </c>
      <c r="Z4625" s="9"/>
      <c r="AA4625" s="14">
        <f t="shared" si="660"/>
        <v>0.96899999999999997</v>
      </c>
      <c r="AB4625" s="14">
        <f t="shared" si="661"/>
        <v>1.8640000000000001</v>
      </c>
    </row>
    <row r="4626" spans="1:28" x14ac:dyDescent="0.25">
      <c r="A4626" s="10">
        <f t="shared" si="663"/>
        <v>45484</v>
      </c>
      <c r="B4626" s="11">
        <v>193</v>
      </c>
      <c r="C4626" s="11">
        <v>1400</v>
      </c>
      <c r="D4626" s="12">
        <v>701.58333333333303</v>
      </c>
      <c r="E4626" s="9">
        <v>65.599999999999994</v>
      </c>
      <c r="F4626" s="9">
        <f t="shared" si="662"/>
        <v>1.5999999999999943</v>
      </c>
      <c r="G4626" s="9">
        <v>1.51</v>
      </c>
      <c r="H4626" s="9">
        <v>6.04</v>
      </c>
      <c r="I4626" s="9"/>
      <c r="J4626" s="9">
        <v>22.968</v>
      </c>
      <c r="K4626" s="9">
        <v>31.9</v>
      </c>
      <c r="L4626" s="9">
        <v>0.20949999999999999</v>
      </c>
      <c r="M4626" s="9">
        <v>0.224</v>
      </c>
      <c r="N4626" s="9">
        <v>0</v>
      </c>
      <c r="O4626" s="9">
        <v>909.4</v>
      </c>
      <c r="P4626" s="9"/>
      <c r="Q4626" s="9"/>
      <c r="R4626" s="9"/>
      <c r="T4626">
        <f t="shared" si="657"/>
        <v>1931400</v>
      </c>
      <c r="U4626">
        <v>937.7</v>
      </c>
      <c r="V4626">
        <f t="shared" si="655"/>
        <v>909.4</v>
      </c>
      <c r="W4626" t="str">
        <f t="shared" si="658"/>
        <v/>
      </c>
      <c r="X4626" t="str">
        <f t="shared" si="659"/>
        <v/>
      </c>
      <c r="Y4626" t="str">
        <f t="shared" si="656"/>
        <v/>
      </c>
      <c r="Z4626" s="9"/>
      <c r="AA4626" s="14">
        <f t="shared" si="660"/>
        <v>0.89400000000000002</v>
      </c>
      <c r="AB4626" s="14">
        <f t="shared" si="661"/>
        <v>1.909</v>
      </c>
    </row>
    <row r="4627" spans="1:28" x14ac:dyDescent="0.25">
      <c r="A4627" s="10">
        <f t="shared" si="663"/>
        <v>45484</v>
      </c>
      <c r="B4627" s="11">
        <v>193</v>
      </c>
      <c r="C4627" s="11">
        <v>1500</v>
      </c>
      <c r="D4627" s="12">
        <v>701.625</v>
      </c>
      <c r="E4627" s="9">
        <v>63.84</v>
      </c>
      <c r="F4627" s="9">
        <f t="shared" si="662"/>
        <v>0</v>
      </c>
      <c r="G4627" s="9">
        <v>1.51</v>
      </c>
      <c r="H4627" s="9">
        <v>5.54</v>
      </c>
      <c r="I4627" s="9"/>
      <c r="J4627" s="9">
        <v>22.704999999999998</v>
      </c>
      <c r="K4627" s="9">
        <v>31.5</v>
      </c>
      <c r="L4627" s="9">
        <v>0.2087</v>
      </c>
      <c r="M4627" s="9">
        <v>0.2225</v>
      </c>
      <c r="N4627" s="9">
        <v>0</v>
      </c>
      <c r="O4627" s="9">
        <v>803.1</v>
      </c>
      <c r="P4627" s="9"/>
      <c r="Q4627" s="9"/>
      <c r="R4627" s="9"/>
      <c r="T4627">
        <f t="shared" si="657"/>
        <v>1931500</v>
      </c>
      <c r="U4627">
        <v>850.7</v>
      </c>
      <c r="V4627">
        <f t="shared" si="655"/>
        <v>803.1</v>
      </c>
      <c r="W4627" t="str">
        <f t="shared" si="658"/>
        <v/>
      </c>
      <c r="X4627" t="str">
        <f t="shared" si="659"/>
        <v/>
      </c>
      <c r="Y4627" t="str">
        <f t="shared" si="656"/>
        <v/>
      </c>
      <c r="Z4627" s="9"/>
      <c r="AA4627" s="14">
        <f t="shared" si="660"/>
        <v>0.86899999999999999</v>
      </c>
      <c r="AB4627" s="14">
        <f t="shared" si="661"/>
        <v>1.89</v>
      </c>
    </row>
    <row r="4628" spans="1:28" x14ac:dyDescent="0.25">
      <c r="A4628" s="10">
        <f t="shared" si="663"/>
        <v>45484</v>
      </c>
      <c r="B4628" s="11">
        <v>193</v>
      </c>
      <c r="C4628" s="11">
        <v>1600</v>
      </c>
      <c r="D4628" s="12">
        <v>701.66666666666697</v>
      </c>
      <c r="E4628" s="9">
        <v>63.26</v>
      </c>
      <c r="F4628" s="9">
        <f t="shared" si="662"/>
        <v>0</v>
      </c>
      <c r="G4628" s="9">
        <v>1.51</v>
      </c>
      <c r="H4628" s="9">
        <v>6.04</v>
      </c>
      <c r="I4628" s="9"/>
      <c r="J4628" s="9">
        <v>23.231999999999999</v>
      </c>
      <c r="K4628" s="9">
        <v>31.9</v>
      </c>
      <c r="L4628" s="9">
        <v>0.2087</v>
      </c>
      <c r="M4628" s="9">
        <v>0.2225</v>
      </c>
      <c r="N4628" s="9">
        <v>0</v>
      </c>
      <c r="O4628" s="9">
        <v>669.4</v>
      </c>
      <c r="P4628" s="9"/>
      <c r="Q4628" s="9"/>
      <c r="R4628" s="9"/>
      <c r="T4628">
        <f t="shared" si="657"/>
        <v>1931600</v>
      </c>
      <c r="U4628">
        <v>723</v>
      </c>
      <c r="V4628">
        <f t="shared" si="655"/>
        <v>669.4</v>
      </c>
      <c r="W4628" t="str">
        <f t="shared" si="658"/>
        <v/>
      </c>
      <c r="X4628" t="str">
        <f t="shared" si="659"/>
        <v/>
      </c>
      <c r="Y4628" t="str">
        <f t="shared" si="656"/>
        <v/>
      </c>
      <c r="Z4628" s="9"/>
      <c r="AA4628" s="14">
        <f t="shared" si="660"/>
        <v>0.90900000000000003</v>
      </c>
      <c r="AB4628" s="14">
        <f t="shared" si="661"/>
        <v>1.9410000000000001</v>
      </c>
    </row>
    <row r="4629" spans="1:28" x14ac:dyDescent="0.25">
      <c r="A4629" s="10">
        <f t="shared" si="663"/>
        <v>45484</v>
      </c>
      <c r="B4629" s="11">
        <v>193</v>
      </c>
      <c r="C4629" s="11">
        <v>1700</v>
      </c>
      <c r="D4629" s="12">
        <v>701.70833333333303</v>
      </c>
      <c r="E4629" s="9">
        <v>63.14</v>
      </c>
      <c r="F4629" s="9">
        <f t="shared" si="662"/>
        <v>0</v>
      </c>
      <c r="G4629" s="9">
        <v>2.0099999999999998</v>
      </c>
      <c r="H4629" s="9">
        <v>5.54</v>
      </c>
      <c r="I4629" s="9"/>
      <c r="J4629" s="9">
        <v>21.795000000000002</v>
      </c>
      <c r="K4629" s="9">
        <v>33.299999999999997</v>
      </c>
      <c r="L4629" s="9">
        <v>0.2087</v>
      </c>
      <c r="M4629" s="9">
        <v>0.2225</v>
      </c>
      <c r="N4629" s="9">
        <v>0</v>
      </c>
      <c r="O4629" s="9">
        <v>504.4</v>
      </c>
      <c r="P4629" s="9"/>
      <c r="Q4629" s="9"/>
      <c r="R4629" s="9"/>
      <c r="T4629">
        <f t="shared" si="657"/>
        <v>1931700</v>
      </c>
      <c r="U4629">
        <v>564.20000000000005</v>
      </c>
      <c r="V4629">
        <f t="shared" si="655"/>
        <v>504.4</v>
      </c>
      <c r="W4629" t="str">
        <f t="shared" si="658"/>
        <v/>
      </c>
      <c r="X4629" t="str">
        <f t="shared" si="659"/>
        <v/>
      </c>
      <c r="Y4629" t="str">
        <f t="shared" si="656"/>
        <v/>
      </c>
      <c r="Z4629" s="9"/>
      <c r="AA4629" s="14">
        <f t="shared" si="660"/>
        <v>0.86899999999999999</v>
      </c>
      <c r="AB4629" s="14">
        <f t="shared" si="661"/>
        <v>1.7410000000000001</v>
      </c>
    </row>
    <row r="4630" spans="1:28" x14ac:dyDescent="0.25">
      <c r="A4630" s="10">
        <f t="shared" si="663"/>
        <v>45484</v>
      </c>
      <c r="B4630" s="11">
        <v>193</v>
      </c>
      <c r="C4630" s="11">
        <v>1800</v>
      </c>
      <c r="D4630" s="12">
        <v>701.75</v>
      </c>
      <c r="E4630" s="9">
        <v>62.09</v>
      </c>
      <c r="F4630" s="9">
        <f t="shared" si="662"/>
        <v>0</v>
      </c>
      <c r="G4630" s="9">
        <v>1.51</v>
      </c>
      <c r="H4630" s="9">
        <v>5.54</v>
      </c>
      <c r="I4630" s="9"/>
      <c r="J4630" s="9">
        <v>19.984000000000002</v>
      </c>
      <c r="K4630" s="9">
        <v>35.4</v>
      </c>
      <c r="L4630" s="9">
        <v>0.20799999999999999</v>
      </c>
      <c r="M4630" s="9">
        <v>0.2218</v>
      </c>
      <c r="N4630" s="9">
        <v>0</v>
      </c>
      <c r="O4630" s="9">
        <v>316.89999999999998</v>
      </c>
      <c r="P4630" s="9"/>
      <c r="Q4630" s="9"/>
      <c r="R4630" s="9"/>
      <c r="T4630">
        <f t="shared" si="657"/>
        <v>1931800</v>
      </c>
      <c r="U4630">
        <v>387.5</v>
      </c>
      <c r="V4630">
        <f t="shared" si="655"/>
        <v>316.89999999999998</v>
      </c>
      <c r="W4630" t="str">
        <f t="shared" si="658"/>
        <v/>
      </c>
      <c r="X4630" t="str">
        <f t="shared" si="659"/>
        <v/>
      </c>
      <c r="Y4630" t="str">
        <f t="shared" si="656"/>
        <v/>
      </c>
      <c r="Z4630" s="9"/>
      <c r="AA4630" s="14">
        <f t="shared" si="660"/>
        <v>0.82699999999999996</v>
      </c>
      <c r="AB4630" s="14">
        <f t="shared" si="661"/>
        <v>1.5089999999999999</v>
      </c>
    </row>
    <row r="4631" spans="1:28" x14ac:dyDescent="0.25">
      <c r="A4631" s="10">
        <f t="shared" si="663"/>
        <v>45484</v>
      </c>
      <c r="B4631" s="11">
        <v>193</v>
      </c>
      <c r="C4631" s="11">
        <v>1900</v>
      </c>
      <c r="D4631" s="12">
        <v>701.79166666666697</v>
      </c>
      <c r="E4631" s="9">
        <v>62.44</v>
      </c>
      <c r="F4631" s="9">
        <f t="shared" si="662"/>
        <v>0</v>
      </c>
      <c r="G4631" s="9">
        <v>1.01</v>
      </c>
      <c r="H4631" s="9">
        <v>4.53</v>
      </c>
      <c r="I4631" s="9"/>
      <c r="J4631" s="9">
        <v>17.795999999999999</v>
      </c>
      <c r="K4631" s="9">
        <v>38.9</v>
      </c>
      <c r="L4631" s="9">
        <v>0.20799999999999999</v>
      </c>
      <c r="M4631" s="9">
        <v>0.2218</v>
      </c>
      <c r="N4631" s="9">
        <v>0</v>
      </c>
      <c r="O4631" s="9">
        <v>150.6</v>
      </c>
      <c r="P4631" s="9"/>
      <c r="Q4631" s="9"/>
      <c r="R4631" s="9"/>
      <c r="T4631">
        <f t="shared" si="657"/>
        <v>1931900</v>
      </c>
      <c r="U4631">
        <v>209.3</v>
      </c>
      <c r="V4631">
        <f t="shared" si="655"/>
        <v>150.6</v>
      </c>
      <c r="W4631" t="str">
        <f t="shared" si="658"/>
        <v/>
      </c>
      <c r="X4631" t="str">
        <f t="shared" si="659"/>
        <v/>
      </c>
      <c r="Y4631" t="str">
        <f t="shared" si="656"/>
        <v/>
      </c>
      <c r="Z4631" s="9"/>
      <c r="AA4631" s="14">
        <f t="shared" si="660"/>
        <v>0.79200000000000004</v>
      </c>
      <c r="AB4631" s="14">
        <f t="shared" si="661"/>
        <v>1.244</v>
      </c>
    </row>
    <row r="4632" spans="1:28" x14ac:dyDescent="0.25">
      <c r="A4632" s="10">
        <f t="shared" si="663"/>
        <v>45484</v>
      </c>
      <c r="B4632" s="11">
        <v>193</v>
      </c>
      <c r="C4632" s="11">
        <v>2000</v>
      </c>
      <c r="D4632" s="12">
        <v>701.83333333333303</v>
      </c>
      <c r="E4632" s="9">
        <v>62.56</v>
      </c>
      <c r="F4632" s="9">
        <f t="shared" si="662"/>
        <v>0</v>
      </c>
      <c r="G4632" s="9">
        <v>0.5</v>
      </c>
      <c r="H4632" s="9">
        <v>3.52</v>
      </c>
      <c r="I4632" s="9"/>
      <c r="J4632" s="9">
        <v>14.984</v>
      </c>
      <c r="K4632" s="9">
        <v>44.4</v>
      </c>
      <c r="L4632" s="9">
        <v>0.20799999999999999</v>
      </c>
      <c r="M4632" s="9">
        <v>0.2218</v>
      </c>
      <c r="N4632" s="9">
        <v>0</v>
      </c>
      <c r="O4632" s="9">
        <v>21.9</v>
      </c>
      <c r="P4632" s="9"/>
      <c r="Q4632" s="9"/>
      <c r="R4632" s="9"/>
      <c r="T4632">
        <f t="shared" si="657"/>
        <v>1932000</v>
      </c>
      <c r="U4632">
        <v>55.3</v>
      </c>
      <c r="V4632">
        <f t="shared" si="655"/>
        <v>21.9</v>
      </c>
      <c r="W4632" t="str">
        <f t="shared" si="658"/>
        <v/>
      </c>
      <c r="X4632" t="str">
        <f t="shared" si="659"/>
        <v/>
      </c>
      <c r="Y4632" t="str">
        <f t="shared" si="656"/>
        <v/>
      </c>
      <c r="Z4632" s="9"/>
      <c r="AA4632" s="14">
        <f t="shared" si="660"/>
        <v>0.75600000000000001</v>
      </c>
      <c r="AB4632" s="14">
        <f t="shared" si="661"/>
        <v>0.94699999999999995</v>
      </c>
    </row>
    <row r="4633" spans="1:28" x14ac:dyDescent="0.25">
      <c r="A4633" s="10">
        <f t="shared" si="663"/>
        <v>45484</v>
      </c>
      <c r="B4633" s="11">
        <v>193</v>
      </c>
      <c r="C4633" s="11">
        <v>2100</v>
      </c>
      <c r="D4633" s="12">
        <v>701.875</v>
      </c>
      <c r="E4633" s="9">
        <v>62.32</v>
      </c>
      <c r="F4633" s="9">
        <f t="shared" si="662"/>
        <v>0</v>
      </c>
      <c r="G4633" s="9">
        <v>0.5</v>
      </c>
      <c r="H4633" s="9">
        <v>3.02</v>
      </c>
      <c r="I4633" s="9"/>
      <c r="J4633" s="9">
        <v>13.81</v>
      </c>
      <c r="K4633" s="9">
        <v>47.2</v>
      </c>
      <c r="L4633" s="9">
        <v>0.20799999999999999</v>
      </c>
      <c r="M4633" s="9">
        <v>0.2218</v>
      </c>
      <c r="N4633" s="9">
        <v>0</v>
      </c>
      <c r="O4633" s="9">
        <v>0.6</v>
      </c>
      <c r="P4633" s="9"/>
      <c r="Q4633" s="9"/>
      <c r="R4633" s="9"/>
      <c r="T4633">
        <f t="shared" si="657"/>
        <v>1932100</v>
      </c>
      <c r="U4633">
        <v>0</v>
      </c>
      <c r="V4633">
        <f t="shared" si="655"/>
        <v>0</v>
      </c>
      <c r="W4633" t="str">
        <f t="shared" si="658"/>
        <v/>
      </c>
      <c r="X4633" t="str">
        <f t="shared" si="659"/>
        <v/>
      </c>
      <c r="Y4633" t="str">
        <f t="shared" si="656"/>
        <v/>
      </c>
      <c r="Z4633" s="9"/>
      <c r="AA4633" s="14">
        <f t="shared" si="660"/>
        <v>0.745</v>
      </c>
      <c r="AB4633" s="14">
        <f t="shared" si="661"/>
        <v>0.83299999999999996</v>
      </c>
    </row>
    <row r="4634" spans="1:28" x14ac:dyDescent="0.25">
      <c r="A4634" s="10">
        <f t="shared" si="663"/>
        <v>45484</v>
      </c>
      <c r="B4634" s="11">
        <v>193</v>
      </c>
      <c r="C4634" s="11">
        <v>2200</v>
      </c>
      <c r="D4634" s="12">
        <v>701.91666666666697</v>
      </c>
      <c r="E4634" s="9">
        <v>62.67</v>
      </c>
      <c r="F4634" s="9">
        <f t="shared" si="662"/>
        <v>0</v>
      </c>
      <c r="G4634" s="9">
        <v>1.01</v>
      </c>
      <c r="H4634" s="9">
        <v>2.52</v>
      </c>
      <c r="I4634" s="9"/>
      <c r="J4634" s="9">
        <v>12.05</v>
      </c>
      <c r="K4634" s="9">
        <v>49.4</v>
      </c>
      <c r="L4634" s="9">
        <v>0.20799999999999999</v>
      </c>
      <c r="M4634" s="9">
        <v>0.22109999999999999</v>
      </c>
      <c r="N4634" s="9">
        <v>0</v>
      </c>
      <c r="O4634" s="9">
        <v>0.6</v>
      </c>
      <c r="P4634" s="9"/>
      <c r="Q4634" s="9"/>
      <c r="R4634" s="9"/>
      <c r="T4634">
        <f t="shared" si="657"/>
        <v>1932200</v>
      </c>
      <c r="U4634">
        <v>0</v>
      </c>
      <c r="V4634">
        <f t="shared" si="655"/>
        <v>0</v>
      </c>
      <c r="W4634" t="str">
        <f t="shared" si="658"/>
        <v/>
      </c>
      <c r="X4634" t="str">
        <f t="shared" si="659"/>
        <v/>
      </c>
      <c r="Y4634" t="str">
        <f t="shared" si="656"/>
        <v/>
      </c>
      <c r="Z4634" s="9"/>
      <c r="AA4634" s="14">
        <f t="shared" si="660"/>
        <v>0.69499999999999995</v>
      </c>
      <c r="AB4634" s="14">
        <f t="shared" si="661"/>
        <v>0.71199999999999997</v>
      </c>
    </row>
    <row r="4635" spans="1:28" x14ac:dyDescent="0.25">
      <c r="A4635" s="10">
        <f t="shared" si="663"/>
        <v>45484</v>
      </c>
      <c r="B4635" s="11">
        <v>193</v>
      </c>
      <c r="C4635" s="11">
        <v>2300</v>
      </c>
      <c r="D4635" s="12">
        <v>701.95833333333303</v>
      </c>
      <c r="E4635" s="9">
        <v>62.44</v>
      </c>
      <c r="F4635" s="9">
        <f t="shared" si="662"/>
        <v>0</v>
      </c>
      <c r="G4635" s="9">
        <v>1.01</v>
      </c>
      <c r="H4635" s="9">
        <v>2.52</v>
      </c>
      <c r="I4635" s="9"/>
      <c r="J4635" s="9">
        <v>11.175000000000001</v>
      </c>
      <c r="K4635" s="9">
        <v>50.7</v>
      </c>
      <c r="L4635" s="9">
        <v>0.20730000000000001</v>
      </c>
      <c r="M4635" s="9">
        <v>0.22109999999999999</v>
      </c>
      <c r="N4635" s="9">
        <v>0</v>
      </c>
      <c r="O4635" s="9">
        <v>0.6</v>
      </c>
      <c r="P4635" s="9"/>
      <c r="Q4635" s="9"/>
      <c r="R4635" s="9"/>
      <c r="T4635">
        <f t="shared" si="657"/>
        <v>1932300</v>
      </c>
      <c r="U4635">
        <v>0</v>
      </c>
      <c r="V4635">
        <f t="shared" si="655"/>
        <v>0</v>
      </c>
      <c r="W4635" t="str">
        <f t="shared" si="658"/>
        <v/>
      </c>
      <c r="X4635" t="str">
        <f t="shared" si="659"/>
        <v/>
      </c>
      <c r="Y4635" t="str">
        <f t="shared" si="656"/>
        <v/>
      </c>
      <c r="Z4635" s="9"/>
      <c r="AA4635" s="14">
        <f t="shared" si="660"/>
        <v>0.67300000000000004</v>
      </c>
      <c r="AB4635" s="14">
        <f t="shared" si="661"/>
        <v>0.65400000000000003</v>
      </c>
    </row>
    <row r="4636" spans="1:28" x14ac:dyDescent="0.25">
      <c r="A4636" s="10">
        <f t="shared" si="663"/>
        <v>45484</v>
      </c>
      <c r="B4636" s="11">
        <v>193</v>
      </c>
      <c r="C4636" s="11">
        <v>2400</v>
      </c>
      <c r="D4636" s="12">
        <v>702</v>
      </c>
      <c r="E4636" s="9">
        <v>62.91</v>
      </c>
      <c r="F4636" s="9">
        <f t="shared" si="662"/>
        <v>0</v>
      </c>
      <c r="G4636" s="9">
        <v>1.01</v>
      </c>
      <c r="H4636" s="9">
        <v>3.02</v>
      </c>
      <c r="I4636" s="9"/>
      <c r="J4636" s="9">
        <v>12.750999999999999</v>
      </c>
      <c r="K4636" s="9">
        <v>52.2</v>
      </c>
      <c r="L4636" s="9">
        <v>0.20660000000000001</v>
      </c>
      <c r="M4636" s="9">
        <v>0.22040000000000001</v>
      </c>
      <c r="N4636" s="9">
        <v>0</v>
      </c>
      <c r="O4636" s="9">
        <v>0.6</v>
      </c>
      <c r="P4636" s="9"/>
      <c r="Q4636" s="9"/>
      <c r="R4636" s="9"/>
      <c r="T4636">
        <f t="shared" si="657"/>
        <v>1932400</v>
      </c>
      <c r="U4636">
        <v>0</v>
      </c>
      <c r="V4636">
        <f t="shared" si="655"/>
        <v>0</v>
      </c>
      <c r="W4636">
        <f t="shared" si="658"/>
        <v>0.20699999999999999</v>
      </c>
      <c r="X4636">
        <f t="shared" si="659"/>
        <v>0.22</v>
      </c>
      <c r="Y4636">
        <f t="shared" si="656"/>
        <v>0</v>
      </c>
      <c r="Z4636" s="9"/>
      <c r="AA4636" s="14">
        <f t="shared" si="660"/>
        <v>0.76900000000000002</v>
      </c>
      <c r="AB4636" s="14">
        <f t="shared" si="661"/>
        <v>0.70399999999999996</v>
      </c>
    </row>
    <row r="4637" spans="1:28" x14ac:dyDescent="0.25">
      <c r="A4637" s="10">
        <f t="shared" si="663"/>
        <v>45485</v>
      </c>
      <c r="B4637" s="11">
        <v>194</v>
      </c>
      <c r="C4637" s="11">
        <v>100</v>
      </c>
      <c r="D4637" s="12">
        <v>702.04166666666697</v>
      </c>
      <c r="E4637" s="9">
        <v>63.02</v>
      </c>
      <c r="F4637" s="9">
        <f t="shared" si="662"/>
        <v>0</v>
      </c>
      <c r="G4637" s="9">
        <v>1.51</v>
      </c>
      <c r="H4637" s="9">
        <v>4.03</v>
      </c>
      <c r="I4637" s="9"/>
      <c r="J4637" s="9">
        <v>12.775</v>
      </c>
      <c r="K4637" s="9">
        <v>47.4</v>
      </c>
      <c r="L4637" s="9">
        <v>0.20730000000000001</v>
      </c>
      <c r="M4637" s="9">
        <v>0.22109999999999999</v>
      </c>
      <c r="N4637" s="9">
        <v>0</v>
      </c>
      <c r="O4637" s="9">
        <v>0.6</v>
      </c>
      <c r="P4637" s="9"/>
      <c r="Q4637" s="9"/>
      <c r="R4637" s="9"/>
      <c r="T4637">
        <f t="shared" si="657"/>
        <v>1940100</v>
      </c>
      <c r="U4637">
        <v>0</v>
      </c>
      <c r="V4637">
        <f t="shared" si="655"/>
        <v>0</v>
      </c>
      <c r="W4637" t="str">
        <f t="shared" si="658"/>
        <v/>
      </c>
      <c r="X4637" t="str">
        <f t="shared" si="659"/>
        <v/>
      </c>
      <c r="Y4637" t="str">
        <f t="shared" si="656"/>
        <v/>
      </c>
      <c r="Z4637" s="9"/>
      <c r="AA4637" s="14">
        <f t="shared" si="660"/>
        <v>0.69899999999999995</v>
      </c>
      <c r="AB4637" s="14">
        <f t="shared" si="661"/>
        <v>0.77600000000000002</v>
      </c>
    </row>
    <row r="4638" spans="1:28" x14ac:dyDescent="0.25">
      <c r="A4638" s="10">
        <f t="shared" si="663"/>
        <v>45485</v>
      </c>
      <c r="B4638" s="11">
        <v>194</v>
      </c>
      <c r="C4638" s="11">
        <v>200</v>
      </c>
      <c r="D4638" s="12">
        <v>702.08333333333303</v>
      </c>
      <c r="E4638" s="9">
        <v>63.02</v>
      </c>
      <c r="F4638" s="9">
        <f t="shared" si="662"/>
        <v>0</v>
      </c>
      <c r="G4638" s="9">
        <v>2.0099999999999998</v>
      </c>
      <c r="H4638" s="9">
        <v>6.04</v>
      </c>
      <c r="I4638" s="9"/>
      <c r="J4638" s="9">
        <v>13.545999999999999</v>
      </c>
      <c r="K4638" s="9">
        <v>44.6</v>
      </c>
      <c r="L4638" s="9">
        <v>0.20660000000000001</v>
      </c>
      <c r="M4638" s="9">
        <v>0.22109999999999999</v>
      </c>
      <c r="N4638" s="9">
        <v>0</v>
      </c>
      <c r="O4638" s="9">
        <v>0.6</v>
      </c>
      <c r="P4638" s="9"/>
      <c r="Q4638" s="9"/>
      <c r="R4638" s="9"/>
      <c r="T4638">
        <f t="shared" si="657"/>
        <v>1940200</v>
      </c>
      <c r="U4638">
        <v>0</v>
      </c>
      <c r="V4638">
        <f t="shared" si="655"/>
        <v>0</v>
      </c>
      <c r="W4638" t="str">
        <f t="shared" si="658"/>
        <v/>
      </c>
      <c r="X4638" t="str">
        <f t="shared" si="659"/>
        <v/>
      </c>
      <c r="Y4638" t="str">
        <f t="shared" si="656"/>
        <v/>
      </c>
      <c r="Z4638" s="9"/>
      <c r="AA4638" s="14">
        <f t="shared" si="660"/>
        <v>0.69199999999999995</v>
      </c>
      <c r="AB4638" s="14">
        <f t="shared" si="661"/>
        <v>0.86</v>
      </c>
    </row>
    <row r="4639" spans="1:28" x14ac:dyDescent="0.25">
      <c r="A4639" s="10">
        <f t="shared" si="663"/>
        <v>45485</v>
      </c>
      <c r="B4639" s="11">
        <v>194</v>
      </c>
      <c r="C4639" s="11">
        <v>300</v>
      </c>
      <c r="D4639" s="12">
        <v>702.125</v>
      </c>
      <c r="E4639" s="9">
        <v>63.14</v>
      </c>
      <c r="F4639" s="9">
        <f t="shared" si="662"/>
        <v>0</v>
      </c>
      <c r="G4639" s="9">
        <v>2.52</v>
      </c>
      <c r="H4639" s="9">
        <v>6.54</v>
      </c>
      <c r="I4639" s="9"/>
      <c r="J4639" s="9">
        <v>12.847</v>
      </c>
      <c r="K4639" s="9">
        <v>45.8</v>
      </c>
      <c r="L4639" s="9">
        <v>0.20660000000000001</v>
      </c>
      <c r="M4639" s="9">
        <v>0.22109999999999999</v>
      </c>
      <c r="N4639" s="9">
        <v>0</v>
      </c>
      <c r="O4639" s="9">
        <v>0.6</v>
      </c>
      <c r="P4639" s="9"/>
      <c r="Q4639" s="9"/>
      <c r="R4639" s="9"/>
      <c r="T4639">
        <f t="shared" si="657"/>
        <v>1940300</v>
      </c>
      <c r="U4639">
        <v>0</v>
      </c>
      <c r="V4639">
        <f t="shared" si="655"/>
        <v>0</v>
      </c>
      <c r="W4639" t="str">
        <f t="shared" si="658"/>
        <v/>
      </c>
      <c r="X4639" t="str">
        <f t="shared" si="659"/>
        <v/>
      </c>
      <c r="Y4639" t="str">
        <f t="shared" si="656"/>
        <v/>
      </c>
      <c r="Z4639" s="9"/>
      <c r="AA4639" s="14">
        <f t="shared" si="660"/>
        <v>0.67900000000000005</v>
      </c>
      <c r="AB4639" s="14">
        <f t="shared" si="661"/>
        <v>0.80400000000000005</v>
      </c>
    </row>
    <row r="4640" spans="1:28" x14ac:dyDescent="0.25">
      <c r="A4640" s="10">
        <f t="shared" si="663"/>
        <v>45485</v>
      </c>
      <c r="B4640" s="11">
        <v>194</v>
      </c>
      <c r="C4640" s="11">
        <v>400</v>
      </c>
      <c r="D4640" s="12">
        <v>702.16666666666697</v>
      </c>
      <c r="E4640" s="9">
        <v>63.26</v>
      </c>
      <c r="F4640" s="9">
        <f t="shared" si="662"/>
        <v>0</v>
      </c>
      <c r="G4640" s="9">
        <v>2.0099999999999998</v>
      </c>
      <c r="H4640" s="9">
        <v>5.03</v>
      </c>
      <c r="I4640" s="9"/>
      <c r="J4640" s="9">
        <v>12.582000000000001</v>
      </c>
      <c r="K4640" s="9">
        <v>48.1</v>
      </c>
      <c r="L4640" s="9">
        <v>0.20660000000000001</v>
      </c>
      <c r="M4640" s="9">
        <v>0.22109999999999999</v>
      </c>
      <c r="N4640" s="9">
        <v>0</v>
      </c>
      <c r="O4640" s="9">
        <v>0.6</v>
      </c>
      <c r="P4640" s="9"/>
      <c r="Q4640" s="9"/>
      <c r="R4640" s="9"/>
      <c r="T4640">
        <f t="shared" si="657"/>
        <v>1940400</v>
      </c>
      <c r="U4640">
        <v>0</v>
      </c>
      <c r="V4640">
        <f t="shared" si="655"/>
        <v>0</v>
      </c>
      <c r="W4640" t="str">
        <f t="shared" si="658"/>
        <v/>
      </c>
      <c r="X4640" t="str">
        <f t="shared" si="659"/>
        <v/>
      </c>
      <c r="Y4640" t="str">
        <f t="shared" si="656"/>
        <v/>
      </c>
      <c r="Z4640" s="9"/>
      <c r="AA4640" s="14">
        <f t="shared" si="660"/>
        <v>0.70099999999999996</v>
      </c>
      <c r="AB4640" s="14">
        <f t="shared" si="661"/>
        <v>0.75600000000000001</v>
      </c>
    </row>
    <row r="4641" spans="1:28" x14ac:dyDescent="0.25">
      <c r="A4641" s="10">
        <f t="shared" si="663"/>
        <v>45485</v>
      </c>
      <c r="B4641" s="11">
        <v>194</v>
      </c>
      <c r="C4641" s="11">
        <v>500</v>
      </c>
      <c r="D4641" s="12">
        <v>702.20833333333303</v>
      </c>
      <c r="E4641" s="9">
        <v>63.26</v>
      </c>
      <c r="F4641" s="9">
        <f t="shared" si="662"/>
        <v>0</v>
      </c>
      <c r="G4641" s="9">
        <v>2.52</v>
      </c>
      <c r="H4641" s="9">
        <v>6.04</v>
      </c>
      <c r="I4641" s="9"/>
      <c r="J4641" s="9">
        <v>12.484999999999999</v>
      </c>
      <c r="K4641" s="9">
        <v>47.6</v>
      </c>
      <c r="L4641" s="9">
        <v>0.20580000000000001</v>
      </c>
      <c r="M4641" s="9">
        <v>0.22040000000000001</v>
      </c>
      <c r="N4641" s="9">
        <v>0</v>
      </c>
      <c r="O4641" s="9">
        <v>11.9</v>
      </c>
      <c r="P4641" s="9"/>
      <c r="Q4641" s="9"/>
      <c r="R4641" s="9"/>
      <c r="T4641">
        <f t="shared" si="657"/>
        <v>1940500</v>
      </c>
      <c r="U4641">
        <v>14.2</v>
      </c>
      <c r="V4641">
        <f t="shared" si="655"/>
        <v>11.9</v>
      </c>
      <c r="W4641" t="str">
        <f t="shared" si="658"/>
        <v/>
      </c>
      <c r="X4641" t="str">
        <f t="shared" si="659"/>
        <v/>
      </c>
      <c r="Y4641" t="str">
        <f t="shared" si="656"/>
        <v/>
      </c>
      <c r="Z4641" s="9"/>
      <c r="AA4641" s="14">
        <f t="shared" si="660"/>
        <v>0.68899999999999995</v>
      </c>
      <c r="AB4641" s="14">
        <f t="shared" si="661"/>
        <v>0.75800000000000001</v>
      </c>
    </row>
    <row r="4642" spans="1:28" x14ac:dyDescent="0.25">
      <c r="A4642" s="10">
        <f t="shared" si="663"/>
        <v>45485</v>
      </c>
      <c r="B4642" s="11">
        <v>194</v>
      </c>
      <c r="C4642" s="11">
        <v>600</v>
      </c>
      <c r="D4642" s="12">
        <v>702.25</v>
      </c>
      <c r="E4642" s="9">
        <v>63.14</v>
      </c>
      <c r="F4642" s="9">
        <f t="shared" si="662"/>
        <v>0</v>
      </c>
      <c r="G4642" s="9">
        <v>2.52</v>
      </c>
      <c r="H4642" s="9">
        <v>6.04</v>
      </c>
      <c r="I4642" s="9"/>
      <c r="J4642" s="9">
        <v>14.05</v>
      </c>
      <c r="K4642" s="9">
        <v>48.6</v>
      </c>
      <c r="L4642" s="9">
        <v>0.20580000000000001</v>
      </c>
      <c r="M4642" s="9">
        <v>0.22040000000000001</v>
      </c>
      <c r="N4642" s="9">
        <v>0</v>
      </c>
      <c r="O4642" s="9">
        <v>123.1</v>
      </c>
      <c r="P4642" s="9"/>
      <c r="Q4642" s="9"/>
      <c r="R4642" s="9"/>
      <c r="T4642">
        <f t="shared" si="657"/>
        <v>1940600</v>
      </c>
      <c r="U4642">
        <v>135.5</v>
      </c>
      <c r="V4642">
        <f t="shared" si="655"/>
        <v>123.1</v>
      </c>
      <c r="W4642" t="str">
        <f t="shared" si="658"/>
        <v/>
      </c>
      <c r="X4642" t="str">
        <f t="shared" si="659"/>
        <v/>
      </c>
      <c r="Y4642" t="str">
        <f t="shared" si="656"/>
        <v/>
      </c>
      <c r="Z4642" s="9"/>
      <c r="AA4642" s="14">
        <f t="shared" si="660"/>
        <v>0.77900000000000003</v>
      </c>
      <c r="AB4642" s="14">
        <f t="shared" si="661"/>
        <v>0.82399999999999995</v>
      </c>
    </row>
    <row r="4643" spans="1:28" x14ac:dyDescent="0.25">
      <c r="A4643" s="10">
        <f t="shared" si="663"/>
        <v>45485</v>
      </c>
      <c r="B4643" s="11">
        <v>194</v>
      </c>
      <c r="C4643" s="11">
        <v>700</v>
      </c>
      <c r="D4643" s="12">
        <v>702.29166666666697</v>
      </c>
      <c r="E4643" s="9">
        <v>63.49</v>
      </c>
      <c r="F4643" s="9">
        <f t="shared" si="662"/>
        <v>0</v>
      </c>
      <c r="G4643" s="9">
        <v>2.0099999999999998</v>
      </c>
      <c r="H4643" s="9">
        <v>5.03</v>
      </c>
      <c r="I4643" s="9"/>
      <c r="J4643" s="9">
        <v>15.962999999999999</v>
      </c>
      <c r="K4643" s="9">
        <v>46.7</v>
      </c>
      <c r="L4643" s="9">
        <v>0.20580000000000001</v>
      </c>
      <c r="M4643" s="9">
        <v>0.22040000000000001</v>
      </c>
      <c r="N4643" s="9">
        <v>0</v>
      </c>
      <c r="O4643" s="9">
        <v>331.9</v>
      </c>
      <c r="P4643" s="9"/>
      <c r="Q4643" s="9"/>
      <c r="R4643" s="9"/>
      <c r="T4643">
        <f t="shared" si="657"/>
        <v>1940700</v>
      </c>
      <c r="U4643">
        <v>307.2</v>
      </c>
      <c r="V4643">
        <f t="shared" si="655"/>
        <v>331.9</v>
      </c>
      <c r="W4643" t="str">
        <f t="shared" si="658"/>
        <v/>
      </c>
      <c r="X4643" t="str">
        <f t="shared" si="659"/>
        <v/>
      </c>
      <c r="Y4643" t="str">
        <f t="shared" si="656"/>
        <v/>
      </c>
      <c r="Z4643" s="9"/>
      <c r="AA4643" s="14">
        <f t="shared" si="660"/>
        <v>0.84699999999999998</v>
      </c>
      <c r="AB4643" s="14">
        <f t="shared" si="661"/>
        <v>0.96699999999999997</v>
      </c>
    </row>
    <row r="4644" spans="1:28" x14ac:dyDescent="0.25">
      <c r="A4644" s="10">
        <f t="shared" si="663"/>
        <v>45485</v>
      </c>
      <c r="B4644" s="11">
        <v>194</v>
      </c>
      <c r="C4644" s="11">
        <v>800</v>
      </c>
      <c r="D4644" s="12">
        <v>702.33333333333303</v>
      </c>
      <c r="E4644" s="9">
        <v>63.84</v>
      </c>
      <c r="F4644" s="9">
        <f t="shared" si="662"/>
        <v>0</v>
      </c>
      <c r="G4644" s="9">
        <v>2.0099999999999998</v>
      </c>
      <c r="H4644" s="9">
        <v>6.54</v>
      </c>
      <c r="I4644" s="9"/>
      <c r="J4644" s="9">
        <v>17.010999999999999</v>
      </c>
      <c r="K4644" s="9">
        <v>44.3</v>
      </c>
      <c r="L4644" s="9">
        <v>0.2051</v>
      </c>
      <c r="M4644" s="9">
        <v>0.22040000000000001</v>
      </c>
      <c r="N4644" s="9">
        <v>0</v>
      </c>
      <c r="O4644" s="9">
        <v>285.60000000000002</v>
      </c>
      <c r="P4644" s="9"/>
      <c r="Q4644" s="9"/>
      <c r="R4644" s="9"/>
      <c r="T4644">
        <f t="shared" si="657"/>
        <v>1940800</v>
      </c>
      <c r="U4644">
        <v>487</v>
      </c>
      <c r="V4644">
        <f t="shared" si="655"/>
        <v>285.60000000000002</v>
      </c>
      <c r="W4644" t="str">
        <f t="shared" si="658"/>
        <v/>
      </c>
      <c r="X4644" t="str">
        <f t="shared" si="659"/>
        <v/>
      </c>
      <c r="Y4644" t="str">
        <f t="shared" si="656"/>
        <v/>
      </c>
      <c r="Z4644" s="9"/>
      <c r="AA4644" s="14">
        <f t="shared" si="660"/>
        <v>0.85899999999999999</v>
      </c>
      <c r="AB4644" s="14">
        <f t="shared" si="661"/>
        <v>1.08</v>
      </c>
    </row>
    <row r="4645" spans="1:28" x14ac:dyDescent="0.25">
      <c r="A4645" s="10">
        <f t="shared" si="663"/>
        <v>45485</v>
      </c>
      <c r="B4645" s="11">
        <v>194</v>
      </c>
      <c r="C4645" s="11">
        <v>900</v>
      </c>
      <c r="D4645" s="12">
        <v>702.375</v>
      </c>
      <c r="E4645" s="9">
        <v>64.19</v>
      </c>
      <c r="F4645" s="9">
        <f t="shared" si="662"/>
        <v>0.18999999999999773</v>
      </c>
      <c r="G4645" s="9">
        <v>2.0099999999999998</v>
      </c>
      <c r="H4645" s="9">
        <v>5.54</v>
      </c>
      <c r="I4645" s="9"/>
      <c r="J4645" s="9">
        <v>18.224</v>
      </c>
      <c r="K4645" s="9">
        <v>43.2</v>
      </c>
      <c r="L4645" s="9">
        <v>0.2044</v>
      </c>
      <c r="M4645" s="9">
        <v>0.21959999999999999</v>
      </c>
      <c r="N4645" s="9">
        <v>0</v>
      </c>
      <c r="O4645" s="9">
        <v>634.4</v>
      </c>
      <c r="P4645" s="9"/>
      <c r="Q4645" s="9"/>
      <c r="R4645" s="9"/>
      <c r="T4645">
        <f t="shared" si="657"/>
        <v>1940900</v>
      </c>
      <c r="U4645">
        <v>655.5</v>
      </c>
      <c r="V4645">
        <f t="shared" si="655"/>
        <v>634.4</v>
      </c>
      <c r="W4645" t="str">
        <f t="shared" si="658"/>
        <v/>
      </c>
      <c r="X4645" t="str">
        <f t="shared" si="659"/>
        <v/>
      </c>
      <c r="Y4645" t="str">
        <f t="shared" si="656"/>
        <v/>
      </c>
      <c r="Z4645" s="9"/>
      <c r="AA4645" s="14">
        <f t="shared" si="660"/>
        <v>0.90400000000000003</v>
      </c>
      <c r="AB4645" s="14">
        <f t="shared" si="661"/>
        <v>1.1890000000000001</v>
      </c>
    </row>
    <row r="4646" spans="1:28" x14ac:dyDescent="0.25">
      <c r="A4646" s="10">
        <f t="shared" si="663"/>
        <v>45485</v>
      </c>
      <c r="B4646" s="11">
        <v>194</v>
      </c>
      <c r="C4646" s="11">
        <v>1000</v>
      </c>
      <c r="D4646" s="12">
        <v>702.41666666666697</v>
      </c>
      <c r="E4646" s="9">
        <v>63.49</v>
      </c>
      <c r="F4646" s="9">
        <f t="shared" si="662"/>
        <v>0</v>
      </c>
      <c r="G4646" s="9">
        <v>2.0099999999999998</v>
      </c>
      <c r="H4646" s="9">
        <v>6.04</v>
      </c>
      <c r="I4646" s="9"/>
      <c r="J4646" s="9">
        <v>19.27</v>
      </c>
      <c r="K4646" s="9">
        <v>42.3</v>
      </c>
      <c r="L4646" s="9">
        <v>0.2044</v>
      </c>
      <c r="M4646" s="9">
        <v>0.21959999999999999</v>
      </c>
      <c r="N4646" s="9">
        <v>0</v>
      </c>
      <c r="O4646" s="9">
        <v>788.1</v>
      </c>
      <c r="P4646" s="9"/>
      <c r="Q4646" s="9"/>
      <c r="R4646" s="9"/>
      <c r="T4646">
        <f t="shared" si="657"/>
        <v>1941000</v>
      </c>
      <c r="U4646">
        <v>798.2</v>
      </c>
      <c r="V4646">
        <f t="shared" si="655"/>
        <v>788.1</v>
      </c>
      <c r="W4646" t="str">
        <f t="shared" si="658"/>
        <v/>
      </c>
      <c r="X4646" t="str">
        <f t="shared" si="659"/>
        <v/>
      </c>
      <c r="Y4646" t="str">
        <f t="shared" si="656"/>
        <v/>
      </c>
      <c r="Z4646" s="9"/>
      <c r="AA4646" s="14">
        <f t="shared" si="660"/>
        <v>0.94499999999999995</v>
      </c>
      <c r="AB4646" s="14">
        <f t="shared" si="661"/>
        <v>1.2889999999999999</v>
      </c>
    </row>
    <row r="4647" spans="1:28" x14ac:dyDescent="0.25">
      <c r="A4647" s="10">
        <f t="shared" si="663"/>
        <v>45485</v>
      </c>
      <c r="B4647" s="11">
        <v>194</v>
      </c>
      <c r="C4647" s="11">
        <v>1100</v>
      </c>
      <c r="D4647" s="12">
        <v>702.45833333333303</v>
      </c>
      <c r="E4647" s="9">
        <v>63.73</v>
      </c>
      <c r="F4647" s="9">
        <f t="shared" si="662"/>
        <v>0</v>
      </c>
      <c r="G4647" s="9">
        <v>1.51</v>
      </c>
      <c r="H4647" s="9">
        <v>5.03</v>
      </c>
      <c r="I4647" s="9"/>
      <c r="J4647" s="9">
        <v>20.626999999999999</v>
      </c>
      <c r="K4647" s="9">
        <v>40.9</v>
      </c>
      <c r="L4647" s="9">
        <v>0.20369999999999999</v>
      </c>
      <c r="M4647" s="9">
        <v>0.21890000000000001</v>
      </c>
      <c r="N4647" s="9">
        <v>0</v>
      </c>
      <c r="O4647" s="9">
        <v>886.9</v>
      </c>
      <c r="P4647" s="9"/>
      <c r="Q4647" s="9"/>
      <c r="R4647" s="9"/>
      <c r="T4647">
        <f t="shared" si="657"/>
        <v>1941100</v>
      </c>
      <c r="U4647">
        <v>904.2</v>
      </c>
      <c r="V4647">
        <f t="shared" si="655"/>
        <v>886.9</v>
      </c>
      <c r="W4647" t="str">
        <f t="shared" si="658"/>
        <v/>
      </c>
      <c r="X4647" t="str">
        <f t="shared" si="659"/>
        <v/>
      </c>
      <c r="Y4647" t="str">
        <f t="shared" si="656"/>
        <v/>
      </c>
      <c r="Z4647" s="9"/>
      <c r="AA4647" s="14">
        <f t="shared" si="660"/>
        <v>0.99399999999999999</v>
      </c>
      <c r="AB4647" s="14">
        <f t="shared" si="661"/>
        <v>1.4359999999999999</v>
      </c>
    </row>
    <row r="4648" spans="1:28" x14ac:dyDescent="0.25">
      <c r="A4648" s="10">
        <f t="shared" si="663"/>
        <v>45485</v>
      </c>
      <c r="B4648" s="11">
        <v>194</v>
      </c>
      <c r="C4648" s="11">
        <v>1200</v>
      </c>
      <c r="D4648" s="12">
        <v>702.5</v>
      </c>
      <c r="E4648" s="9">
        <v>63.49</v>
      </c>
      <c r="F4648" s="9">
        <f t="shared" si="662"/>
        <v>0</v>
      </c>
      <c r="G4648" s="9">
        <v>2.0099999999999998</v>
      </c>
      <c r="H4648" s="9">
        <v>5.54</v>
      </c>
      <c r="I4648" s="9"/>
      <c r="J4648" s="9">
        <v>21.724</v>
      </c>
      <c r="K4648" s="9">
        <v>39.200000000000003</v>
      </c>
      <c r="L4648" s="9">
        <v>0.20369999999999999</v>
      </c>
      <c r="M4648" s="9">
        <v>0.21820000000000001</v>
      </c>
      <c r="N4648" s="9">
        <v>0</v>
      </c>
      <c r="O4648" s="9">
        <v>946.9</v>
      </c>
      <c r="P4648" s="9"/>
      <c r="Q4648" s="9"/>
      <c r="R4648" s="9"/>
      <c r="T4648">
        <f t="shared" si="657"/>
        <v>1941200</v>
      </c>
      <c r="U4648">
        <v>964.5</v>
      </c>
      <c r="V4648">
        <f t="shared" si="655"/>
        <v>946.9</v>
      </c>
      <c r="W4648" t="str">
        <f t="shared" si="658"/>
        <v/>
      </c>
      <c r="X4648" t="str">
        <f t="shared" si="659"/>
        <v/>
      </c>
      <c r="Y4648" t="str">
        <f t="shared" si="656"/>
        <v/>
      </c>
      <c r="Z4648" s="9"/>
      <c r="AA4648" s="14">
        <f t="shared" si="660"/>
        <v>1.0189999999999999</v>
      </c>
      <c r="AB4648" s="14">
        <f t="shared" si="661"/>
        <v>1.58</v>
      </c>
    </row>
    <row r="4649" spans="1:28" x14ac:dyDescent="0.25">
      <c r="A4649" s="10">
        <f t="shared" si="663"/>
        <v>45485</v>
      </c>
      <c r="B4649" s="11">
        <v>194</v>
      </c>
      <c r="C4649" s="11">
        <v>1300</v>
      </c>
      <c r="D4649" s="12">
        <v>702.54166666666697</v>
      </c>
      <c r="E4649" s="9">
        <v>64.31</v>
      </c>
      <c r="F4649" s="9">
        <f t="shared" si="662"/>
        <v>0.31000000000000227</v>
      </c>
      <c r="G4649" s="9">
        <v>1.51</v>
      </c>
      <c r="H4649" s="9">
        <v>5.54</v>
      </c>
      <c r="I4649" s="9"/>
      <c r="J4649" s="9">
        <v>22.968</v>
      </c>
      <c r="K4649" s="9">
        <v>37.299999999999997</v>
      </c>
      <c r="L4649" s="9">
        <v>0.2029</v>
      </c>
      <c r="M4649" s="9">
        <v>0.21820000000000001</v>
      </c>
      <c r="N4649" s="9">
        <v>0</v>
      </c>
      <c r="O4649" s="9">
        <v>953.1</v>
      </c>
      <c r="P4649" s="9"/>
      <c r="Q4649" s="9"/>
      <c r="R4649" s="9"/>
      <c r="T4649">
        <f t="shared" si="657"/>
        <v>1941300</v>
      </c>
      <c r="U4649">
        <v>975.7</v>
      </c>
      <c r="V4649">
        <f t="shared" si="655"/>
        <v>953.1</v>
      </c>
      <c r="W4649" t="str">
        <f t="shared" si="658"/>
        <v/>
      </c>
      <c r="X4649" t="str">
        <f t="shared" si="659"/>
        <v/>
      </c>
      <c r="Y4649" t="str">
        <f t="shared" si="656"/>
        <v/>
      </c>
      <c r="Z4649" s="9"/>
      <c r="AA4649" s="14">
        <f t="shared" si="660"/>
        <v>1.046</v>
      </c>
      <c r="AB4649" s="14">
        <f t="shared" si="661"/>
        <v>1.758</v>
      </c>
    </row>
    <row r="4650" spans="1:28" x14ac:dyDescent="0.25">
      <c r="A4650" s="10">
        <f t="shared" si="663"/>
        <v>45485</v>
      </c>
      <c r="B4650" s="11">
        <v>194</v>
      </c>
      <c r="C4650" s="11">
        <v>1400</v>
      </c>
      <c r="D4650" s="12">
        <v>702.58333333333303</v>
      </c>
      <c r="E4650" s="9">
        <v>63.37</v>
      </c>
      <c r="F4650" s="9">
        <f t="shared" si="662"/>
        <v>0</v>
      </c>
      <c r="G4650" s="9">
        <v>1.51</v>
      </c>
      <c r="H4650" s="9">
        <v>5.54</v>
      </c>
      <c r="I4650" s="9"/>
      <c r="J4650" s="9">
        <v>22.202000000000002</v>
      </c>
      <c r="K4650" s="9">
        <v>34.5</v>
      </c>
      <c r="L4650" s="9">
        <v>0.2029</v>
      </c>
      <c r="M4650" s="9">
        <v>0.2167</v>
      </c>
      <c r="N4650" s="9">
        <v>0</v>
      </c>
      <c r="O4650" s="9">
        <v>898.1</v>
      </c>
      <c r="P4650" s="9"/>
      <c r="Q4650" s="9"/>
      <c r="R4650" s="9"/>
      <c r="T4650">
        <f t="shared" si="657"/>
        <v>1941400</v>
      </c>
      <c r="U4650">
        <v>936.3</v>
      </c>
      <c r="V4650">
        <f t="shared" si="655"/>
        <v>898.1</v>
      </c>
      <c r="W4650" t="str">
        <f t="shared" si="658"/>
        <v/>
      </c>
      <c r="X4650" t="str">
        <f t="shared" si="659"/>
        <v/>
      </c>
      <c r="Y4650" t="str">
        <f t="shared" si="656"/>
        <v/>
      </c>
      <c r="Z4650" s="9"/>
      <c r="AA4650" s="14">
        <f t="shared" si="660"/>
        <v>0.92300000000000004</v>
      </c>
      <c r="AB4650" s="14">
        <f t="shared" si="661"/>
        <v>1.752</v>
      </c>
    </row>
    <row r="4651" spans="1:28" x14ac:dyDescent="0.25">
      <c r="A4651" s="10">
        <f t="shared" si="663"/>
        <v>45485</v>
      </c>
      <c r="B4651" s="11">
        <v>194</v>
      </c>
      <c r="C4651" s="11">
        <v>1500</v>
      </c>
      <c r="D4651" s="12">
        <v>702.625</v>
      </c>
      <c r="E4651" s="9">
        <v>63.61</v>
      </c>
      <c r="F4651" s="9">
        <f t="shared" si="662"/>
        <v>0</v>
      </c>
      <c r="G4651" s="9">
        <v>1.01</v>
      </c>
      <c r="H4651" s="9">
        <v>5.54</v>
      </c>
      <c r="I4651" s="9"/>
      <c r="J4651" s="9">
        <v>23.593</v>
      </c>
      <c r="K4651" s="9">
        <v>33.799999999999997</v>
      </c>
      <c r="L4651" s="9">
        <v>0.2029</v>
      </c>
      <c r="M4651" s="9">
        <v>0.216</v>
      </c>
      <c r="N4651" s="9">
        <v>0</v>
      </c>
      <c r="O4651" s="9">
        <v>798.1</v>
      </c>
      <c r="P4651" s="9"/>
      <c r="Q4651" s="9"/>
      <c r="R4651" s="9"/>
      <c r="T4651">
        <f t="shared" si="657"/>
        <v>1941500</v>
      </c>
      <c r="U4651">
        <v>849.3</v>
      </c>
      <c r="V4651">
        <f t="shared" si="655"/>
        <v>798.1</v>
      </c>
      <c r="W4651" t="str">
        <f t="shared" si="658"/>
        <v/>
      </c>
      <c r="X4651" t="str">
        <f t="shared" si="659"/>
        <v/>
      </c>
      <c r="Y4651" t="str">
        <f t="shared" si="656"/>
        <v/>
      </c>
      <c r="Z4651" s="9"/>
      <c r="AA4651" s="14">
        <f t="shared" si="660"/>
        <v>0.98399999999999999</v>
      </c>
      <c r="AB4651" s="14">
        <f t="shared" si="661"/>
        <v>1.927</v>
      </c>
    </row>
    <row r="4652" spans="1:28" x14ac:dyDescent="0.25">
      <c r="A4652" s="10">
        <f t="shared" si="663"/>
        <v>45485</v>
      </c>
      <c r="B4652" s="11">
        <v>194</v>
      </c>
      <c r="C4652" s="11">
        <v>1600</v>
      </c>
      <c r="D4652" s="12">
        <v>702.66666666666697</v>
      </c>
      <c r="E4652" s="9">
        <v>63.02</v>
      </c>
      <c r="F4652" s="9">
        <f t="shared" si="662"/>
        <v>0</v>
      </c>
      <c r="G4652" s="9">
        <v>1.01</v>
      </c>
      <c r="H4652" s="9">
        <v>5.54</v>
      </c>
      <c r="I4652" s="9"/>
      <c r="J4652" s="9">
        <v>24.170999999999999</v>
      </c>
      <c r="K4652" s="9">
        <v>32.799999999999997</v>
      </c>
      <c r="L4652" s="9">
        <v>0.20219999999999999</v>
      </c>
      <c r="M4652" s="9">
        <v>0.216</v>
      </c>
      <c r="N4652" s="9">
        <v>0</v>
      </c>
      <c r="O4652" s="9">
        <v>661.9</v>
      </c>
      <c r="P4652" s="9"/>
      <c r="Q4652" s="9"/>
      <c r="R4652" s="9"/>
      <c r="T4652">
        <f t="shared" si="657"/>
        <v>1941600</v>
      </c>
      <c r="U4652">
        <v>721.3</v>
      </c>
      <c r="V4652">
        <f t="shared" si="655"/>
        <v>661.9</v>
      </c>
      <c r="W4652" t="str">
        <f t="shared" si="658"/>
        <v/>
      </c>
      <c r="X4652" t="str">
        <f t="shared" si="659"/>
        <v/>
      </c>
      <c r="Y4652" t="str">
        <f t="shared" si="656"/>
        <v/>
      </c>
      <c r="Z4652" s="9"/>
      <c r="AA4652" s="14">
        <f t="shared" si="660"/>
        <v>0.98899999999999999</v>
      </c>
      <c r="AB4652" s="14">
        <f t="shared" si="661"/>
        <v>2.0259999999999998</v>
      </c>
    </row>
    <row r="4653" spans="1:28" x14ac:dyDescent="0.25">
      <c r="A4653" s="10">
        <f t="shared" si="663"/>
        <v>45485</v>
      </c>
      <c r="B4653" s="11">
        <v>194</v>
      </c>
      <c r="C4653" s="11">
        <v>1700</v>
      </c>
      <c r="D4653" s="12">
        <v>702.70833333333303</v>
      </c>
      <c r="E4653" s="9">
        <v>62.56</v>
      </c>
      <c r="F4653" s="9">
        <f t="shared" si="662"/>
        <v>0</v>
      </c>
      <c r="G4653" s="9">
        <v>1.01</v>
      </c>
      <c r="H4653" s="9">
        <v>4.03</v>
      </c>
      <c r="I4653" s="9"/>
      <c r="J4653" s="9">
        <v>22.609000000000002</v>
      </c>
      <c r="K4653" s="9">
        <v>33.5</v>
      </c>
      <c r="L4653" s="9">
        <v>0.20219999999999999</v>
      </c>
      <c r="M4653" s="9">
        <v>0.21529999999999999</v>
      </c>
      <c r="N4653" s="9">
        <v>0</v>
      </c>
      <c r="O4653" s="9">
        <v>499.4</v>
      </c>
      <c r="P4653" s="9"/>
      <c r="Q4653" s="9"/>
      <c r="R4653" s="9"/>
      <c r="T4653">
        <f t="shared" si="657"/>
        <v>1941700</v>
      </c>
      <c r="U4653">
        <v>562.5</v>
      </c>
      <c r="V4653">
        <f t="shared" si="655"/>
        <v>499.4</v>
      </c>
      <c r="W4653" t="str">
        <f t="shared" si="658"/>
        <v/>
      </c>
      <c r="X4653" t="str">
        <f t="shared" si="659"/>
        <v/>
      </c>
      <c r="Y4653" t="str">
        <f t="shared" si="656"/>
        <v/>
      </c>
      <c r="Z4653" s="9"/>
      <c r="AA4653" s="14">
        <f t="shared" si="660"/>
        <v>0.91900000000000004</v>
      </c>
      <c r="AB4653" s="14">
        <f t="shared" si="661"/>
        <v>1.8240000000000001</v>
      </c>
    </row>
    <row r="4654" spans="1:28" x14ac:dyDescent="0.25">
      <c r="A4654" s="10">
        <f t="shared" si="663"/>
        <v>45485</v>
      </c>
      <c r="B4654" s="11">
        <v>194</v>
      </c>
      <c r="C4654" s="11">
        <v>1800</v>
      </c>
      <c r="D4654" s="12">
        <v>702.75</v>
      </c>
      <c r="E4654" s="9">
        <v>62.67</v>
      </c>
      <c r="F4654" s="9">
        <f t="shared" si="662"/>
        <v>0</v>
      </c>
      <c r="G4654" s="9">
        <v>1.01</v>
      </c>
      <c r="H4654" s="9">
        <v>4.03</v>
      </c>
      <c r="I4654" s="9"/>
      <c r="J4654" s="9">
        <v>20.96</v>
      </c>
      <c r="K4654" s="9">
        <v>37.299999999999997</v>
      </c>
      <c r="L4654" s="9">
        <v>0.20219999999999999</v>
      </c>
      <c r="M4654" s="9">
        <v>0.21529999999999999</v>
      </c>
      <c r="N4654" s="9">
        <v>0</v>
      </c>
      <c r="O4654" s="9">
        <v>245.6</v>
      </c>
      <c r="P4654" s="9"/>
      <c r="Q4654" s="9"/>
      <c r="R4654" s="9"/>
      <c r="T4654">
        <f t="shared" si="657"/>
        <v>1941800</v>
      </c>
      <c r="U4654">
        <v>385.7</v>
      </c>
      <c r="V4654">
        <f t="shared" si="655"/>
        <v>245.6</v>
      </c>
      <c r="W4654" t="str">
        <f t="shared" si="658"/>
        <v/>
      </c>
      <c r="X4654" t="str">
        <f t="shared" si="659"/>
        <v/>
      </c>
      <c r="Y4654" t="str">
        <f t="shared" si="656"/>
        <v/>
      </c>
      <c r="Z4654" s="9"/>
      <c r="AA4654" s="14">
        <f t="shared" si="660"/>
        <v>0.92500000000000004</v>
      </c>
      <c r="AB4654" s="14">
        <f t="shared" si="661"/>
        <v>1.5549999999999999</v>
      </c>
    </row>
    <row r="4655" spans="1:28" x14ac:dyDescent="0.25">
      <c r="A4655" s="10">
        <f t="shared" si="663"/>
        <v>45485</v>
      </c>
      <c r="B4655" s="11">
        <v>194</v>
      </c>
      <c r="C4655" s="11">
        <v>1900</v>
      </c>
      <c r="D4655" s="12">
        <v>702.79166666666697</v>
      </c>
      <c r="E4655" s="9">
        <v>63.14</v>
      </c>
      <c r="F4655" s="9">
        <f t="shared" si="662"/>
        <v>0</v>
      </c>
      <c r="G4655" s="9">
        <v>0.5</v>
      </c>
      <c r="H4655" s="9">
        <v>3.02</v>
      </c>
      <c r="I4655" s="9"/>
      <c r="J4655" s="9">
        <v>19.007999999999999</v>
      </c>
      <c r="K4655" s="9">
        <v>39</v>
      </c>
      <c r="L4655" s="9">
        <v>0.20150000000000001</v>
      </c>
      <c r="M4655" s="9">
        <v>0.21460000000000001</v>
      </c>
      <c r="N4655" s="9">
        <v>0</v>
      </c>
      <c r="O4655" s="9">
        <v>161.9</v>
      </c>
      <c r="P4655" s="9"/>
      <c r="Q4655" s="9"/>
      <c r="R4655" s="9"/>
      <c r="T4655">
        <f t="shared" si="657"/>
        <v>1941900</v>
      </c>
      <c r="U4655">
        <v>207.3</v>
      </c>
      <c r="V4655">
        <f t="shared" si="655"/>
        <v>161.9</v>
      </c>
      <c r="W4655" t="str">
        <f t="shared" si="658"/>
        <v/>
      </c>
      <c r="X4655" t="str">
        <f t="shared" si="659"/>
        <v/>
      </c>
      <c r="Y4655" t="str">
        <f t="shared" si="656"/>
        <v/>
      </c>
      <c r="Z4655" s="9"/>
      <c r="AA4655" s="14">
        <f t="shared" si="660"/>
        <v>0.85699999999999998</v>
      </c>
      <c r="AB4655" s="14">
        <f t="shared" si="661"/>
        <v>1.34</v>
      </c>
    </row>
    <row r="4656" spans="1:28" x14ac:dyDescent="0.25">
      <c r="A4656" s="10">
        <f t="shared" si="663"/>
        <v>45485</v>
      </c>
      <c r="B4656" s="11">
        <v>194</v>
      </c>
      <c r="C4656" s="11">
        <v>2000</v>
      </c>
      <c r="D4656" s="12">
        <v>702.83333333333303</v>
      </c>
      <c r="E4656" s="9">
        <v>61.15</v>
      </c>
      <c r="F4656" s="9">
        <f t="shared" si="662"/>
        <v>0</v>
      </c>
      <c r="G4656" s="9">
        <v>0</v>
      </c>
      <c r="H4656" s="9">
        <v>2.52</v>
      </c>
      <c r="I4656" s="9"/>
      <c r="J4656" s="9">
        <v>14.337</v>
      </c>
      <c r="K4656" s="9">
        <v>48.6</v>
      </c>
      <c r="L4656" s="9">
        <v>0.20150000000000001</v>
      </c>
      <c r="M4656" s="9">
        <v>0.21460000000000001</v>
      </c>
      <c r="N4656" s="9">
        <v>0</v>
      </c>
      <c r="O4656" s="9">
        <v>26.9</v>
      </c>
      <c r="P4656" s="9"/>
      <c r="Q4656" s="9"/>
      <c r="R4656" s="9"/>
      <c r="T4656">
        <f t="shared" si="657"/>
        <v>1942000</v>
      </c>
      <c r="U4656">
        <v>53.8</v>
      </c>
      <c r="V4656">
        <f t="shared" si="655"/>
        <v>26.9</v>
      </c>
      <c r="W4656" t="str">
        <f t="shared" si="658"/>
        <v/>
      </c>
      <c r="X4656" t="str">
        <f t="shared" si="659"/>
        <v/>
      </c>
      <c r="Y4656" t="str">
        <f t="shared" si="656"/>
        <v/>
      </c>
      <c r="Z4656" s="9"/>
      <c r="AA4656" s="14">
        <f t="shared" si="660"/>
        <v>0.79400000000000004</v>
      </c>
      <c r="AB4656" s="14">
        <f t="shared" si="661"/>
        <v>0.84</v>
      </c>
    </row>
    <row r="4657" spans="1:28" x14ac:dyDescent="0.25">
      <c r="A4657" s="10">
        <f t="shared" si="663"/>
        <v>45485</v>
      </c>
      <c r="B4657" s="11">
        <v>194</v>
      </c>
      <c r="C4657" s="11">
        <v>2100</v>
      </c>
      <c r="D4657" s="12">
        <v>702.875</v>
      </c>
      <c r="E4657" s="9">
        <v>62.44</v>
      </c>
      <c r="F4657" s="9">
        <f t="shared" si="662"/>
        <v>0</v>
      </c>
      <c r="G4657" s="9">
        <v>1.01</v>
      </c>
      <c r="H4657" s="9">
        <v>2.52</v>
      </c>
      <c r="I4657" s="9"/>
      <c r="J4657" s="9">
        <v>13.281000000000001</v>
      </c>
      <c r="K4657" s="9">
        <v>56.6</v>
      </c>
      <c r="L4657" s="9">
        <v>0.20150000000000001</v>
      </c>
      <c r="M4657" s="9">
        <v>0.21460000000000001</v>
      </c>
      <c r="N4657" s="9">
        <v>0</v>
      </c>
      <c r="O4657" s="9">
        <v>0.6</v>
      </c>
      <c r="P4657" s="9"/>
      <c r="Q4657" s="9"/>
      <c r="R4657" s="9"/>
      <c r="T4657">
        <f t="shared" si="657"/>
        <v>1942100</v>
      </c>
      <c r="U4657">
        <v>0</v>
      </c>
      <c r="V4657">
        <f t="shared" si="655"/>
        <v>0</v>
      </c>
      <c r="W4657" t="str">
        <f t="shared" si="658"/>
        <v/>
      </c>
      <c r="X4657" t="str">
        <f t="shared" si="659"/>
        <v/>
      </c>
      <c r="Y4657" t="str">
        <f t="shared" si="656"/>
        <v/>
      </c>
      <c r="Z4657" s="9"/>
      <c r="AA4657" s="14">
        <f t="shared" si="660"/>
        <v>0.86299999999999999</v>
      </c>
      <c r="AB4657" s="14">
        <f t="shared" si="661"/>
        <v>0.66200000000000003</v>
      </c>
    </row>
    <row r="4658" spans="1:28" x14ac:dyDescent="0.25">
      <c r="A4658" s="10">
        <f t="shared" si="663"/>
        <v>45485</v>
      </c>
      <c r="B4658" s="11">
        <v>194</v>
      </c>
      <c r="C4658" s="11">
        <v>2200</v>
      </c>
      <c r="D4658" s="12">
        <v>702.91666666666697</v>
      </c>
      <c r="E4658" s="9">
        <v>63.26</v>
      </c>
      <c r="F4658" s="9">
        <f t="shared" si="662"/>
        <v>0</v>
      </c>
      <c r="G4658" s="9">
        <v>1.01</v>
      </c>
      <c r="H4658" s="9">
        <v>2.52</v>
      </c>
      <c r="I4658" s="9"/>
      <c r="J4658" s="9">
        <v>12.558</v>
      </c>
      <c r="K4658" s="9">
        <v>58.5</v>
      </c>
      <c r="L4658" s="9">
        <v>0.20080000000000001</v>
      </c>
      <c r="M4658" s="9">
        <v>0.21460000000000001</v>
      </c>
      <c r="N4658" s="9">
        <v>0</v>
      </c>
      <c r="O4658" s="9">
        <v>0.6</v>
      </c>
      <c r="P4658" s="9"/>
      <c r="Q4658" s="9"/>
      <c r="R4658" s="9"/>
      <c r="T4658">
        <f t="shared" si="657"/>
        <v>1942200</v>
      </c>
      <c r="U4658">
        <v>0</v>
      </c>
      <c r="V4658">
        <f t="shared" si="655"/>
        <v>0</v>
      </c>
      <c r="W4658" t="str">
        <f t="shared" si="658"/>
        <v/>
      </c>
      <c r="X4658" t="str">
        <f t="shared" si="659"/>
        <v/>
      </c>
      <c r="Y4658" t="str">
        <f t="shared" si="656"/>
        <v/>
      </c>
      <c r="Z4658" s="9"/>
      <c r="AA4658" s="14">
        <f t="shared" si="660"/>
        <v>0.85099999999999998</v>
      </c>
      <c r="AB4658" s="14">
        <f t="shared" si="661"/>
        <v>0.60399999999999998</v>
      </c>
    </row>
    <row r="4659" spans="1:28" x14ac:dyDescent="0.25">
      <c r="A4659" s="10">
        <f t="shared" si="663"/>
        <v>45485</v>
      </c>
      <c r="B4659" s="11">
        <v>194</v>
      </c>
      <c r="C4659" s="11">
        <v>2300</v>
      </c>
      <c r="D4659" s="12">
        <v>702.95833333333303</v>
      </c>
      <c r="E4659" s="9">
        <v>62.67</v>
      </c>
      <c r="F4659" s="9">
        <f t="shared" si="662"/>
        <v>0</v>
      </c>
      <c r="G4659" s="9">
        <v>1.51</v>
      </c>
      <c r="H4659" s="9">
        <v>2.52</v>
      </c>
      <c r="I4659" s="9"/>
      <c r="J4659" s="9">
        <v>11.977</v>
      </c>
      <c r="K4659" s="9">
        <v>58.5</v>
      </c>
      <c r="L4659" s="9">
        <v>0.20150000000000001</v>
      </c>
      <c r="M4659" s="9">
        <v>0.21460000000000001</v>
      </c>
      <c r="N4659" s="9">
        <v>0</v>
      </c>
      <c r="O4659" s="9">
        <v>0.6</v>
      </c>
      <c r="P4659" s="9"/>
      <c r="Q4659" s="9"/>
      <c r="R4659" s="9"/>
      <c r="T4659">
        <f t="shared" si="657"/>
        <v>1942300</v>
      </c>
      <c r="U4659">
        <v>0</v>
      </c>
      <c r="V4659">
        <f t="shared" si="655"/>
        <v>0</v>
      </c>
      <c r="W4659" t="str">
        <f t="shared" si="658"/>
        <v/>
      </c>
      <c r="X4659" t="str">
        <f t="shared" si="659"/>
        <v/>
      </c>
      <c r="Y4659" t="str">
        <f t="shared" si="656"/>
        <v/>
      </c>
      <c r="Z4659" s="9"/>
      <c r="AA4659" s="14">
        <f t="shared" si="660"/>
        <v>0.81899999999999995</v>
      </c>
      <c r="AB4659" s="14">
        <f t="shared" si="661"/>
        <v>0.58099999999999996</v>
      </c>
    </row>
    <row r="4660" spans="1:28" x14ac:dyDescent="0.25">
      <c r="A4660" s="10">
        <f t="shared" si="663"/>
        <v>45485</v>
      </c>
      <c r="B4660" s="11">
        <v>194</v>
      </c>
      <c r="C4660" s="11">
        <v>2400</v>
      </c>
      <c r="D4660" s="12">
        <v>703</v>
      </c>
      <c r="E4660" s="9">
        <v>62.79</v>
      </c>
      <c r="F4660" s="9">
        <f t="shared" si="662"/>
        <v>0</v>
      </c>
      <c r="G4660" s="9">
        <v>1.01</v>
      </c>
      <c r="H4660" s="9">
        <v>2.52</v>
      </c>
      <c r="I4660" s="9"/>
      <c r="J4660" s="9">
        <v>11.565</v>
      </c>
      <c r="K4660" s="9">
        <v>58.2</v>
      </c>
      <c r="L4660" s="9">
        <v>0.20080000000000001</v>
      </c>
      <c r="M4660" s="9">
        <v>0.21379999999999999</v>
      </c>
      <c r="N4660" s="9">
        <v>0</v>
      </c>
      <c r="O4660" s="9">
        <v>0.6</v>
      </c>
      <c r="P4660" s="9"/>
      <c r="Q4660" s="9"/>
      <c r="R4660" s="9"/>
      <c r="T4660">
        <f t="shared" si="657"/>
        <v>1942400</v>
      </c>
      <c r="U4660">
        <v>0</v>
      </c>
      <c r="V4660">
        <f t="shared" si="655"/>
        <v>0</v>
      </c>
      <c r="W4660">
        <f t="shared" si="658"/>
        <v>0.20100000000000001</v>
      </c>
      <c r="X4660">
        <f t="shared" si="659"/>
        <v>0.214</v>
      </c>
      <c r="Y4660">
        <f t="shared" si="656"/>
        <v>0</v>
      </c>
      <c r="Z4660" s="9"/>
      <c r="AA4660" s="14">
        <f t="shared" si="660"/>
        <v>0.79300000000000004</v>
      </c>
      <c r="AB4660" s="14">
        <f t="shared" si="661"/>
        <v>0.56999999999999995</v>
      </c>
    </row>
    <row r="4661" spans="1:28" x14ac:dyDescent="0.25">
      <c r="A4661" s="10">
        <f t="shared" si="663"/>
        <v>45486</v>
      </c>
      <c r="B4661" s="11">
        <v>195</v>
      </c>
      <c r="C4661" s="11">
        <v>100</v>
      </c>
      <c r="D4661" s="12">
        <v>703.04166666666697</v>
      </c>
      <c r="E4661" s="9">
        <v>61.97</v>
      </c>
      <c r="F4661" s="9">
        <f t="shared" si="662"/>
        <v>0</v>
      </c>
      <c r="G4661" s="9">
        <v>1.01</v>
      </c>
      <c r="H4661" s="9">
        <v>2.52</v>
      </c>
      <c r="I4661" s="9"/>
      <c r="J4661" s="9">
        <v>12.727</v>
      </c>
      <c r="K4661" s="9">
        <v>56.6</v>
      </c>
      <c r="L4661" s="9">
        <v>0.20080000000000001</v>
      </c>
      <c r="M4661" s="9">
        <v>0.21379999999999999</v>
      </c>
      <c r="N4661" s="9">
        <v>0</v>
      </c>
      <c r="O4661" s="9">
        <v>0.6</v>
      </c>
      <c r="P4661" s="9"/>
      <c r="Q4661" s="9"/>
      <c r="R4661" s="9"/>
      <c r="T4661">
        <f t="shared" si="657"/>
        <v>1950100</v>
      </c>
      <c r="U4661">
        <v>0</v>
      </c>
      <c r="V4661">
        <f t="shared" si="655"/>
        <v>0</v>
      </c>
      <c r="W4661" t="str">
        <f t="shared" si="658"/>
        <v/>
      </c>
      <c r="X4661" t="str">
        <f t="shared" si="659"/>
        <v/>
      </c>
      <c r="Y4661" t="str">
        <f t="shared" si="656"/>
        <v/>
      </c>
      <c r="Z4661" s="9"/>
      <c r="AA4661" s="14">
        <f t="shared" si="660"/>
        <v>0.83199999999999996</v>
      </c>
      <c r="AB4661" s="14">
        <f t="shared" si="661"/>
        <v>0.63800000000000001</v>
      </c>
    </row>
    <row r="4662" spans="1:28" x14ac:dyDescent="0.25">
      <c r="A4662" s="10">
        <f t="shared" si="663"/>
        <v>45486</v>
      </c>
      <c r="B4662" s="11">
        <v>195</v>
      </c>
      <c r="C4662" s="11">
        <v>200</v>
      </c>
      <c r="D4662" s="12">
        <v>703.08333333333303</v>
      </c>
      <c r="E4662" s="9">
        <v>62.67</v>
      </c>
      <c r="F4662" s="9">
        <f t="shared" si="662"/>
        <v>0</v>
      </c>
      <c r="G4662" s="9">
        <v>1.51</v>
      </c>
      <c r="H4662" s="9">
        <v>2.52</v>
      </c>
      <c r="I4662" s="9"/>
      <c r="J4662" s="9">
        <v>11.029</v>
      </c>
      <c r="K4662" s="9">
        <v>60.1</v>
      </c>
      <c r="L4662" s="9">
        <v>0.20080000000000001</v>
      </c>
      <c r="M4662" s="9">
        <v>0.21379999999999999</v>
      </c>
      <c r="N4662" s="9">
        <v>0</v>
      </c>
      <c r="O4662" s="9">
        <v>0.6</v>
      </c>
      <c r="P4662" s="9"/>
      <c r="Q4662" s="9"/>
      <c r="R4662" s="9"/>
      <c r="T4662">
        <f t="shared" si="657"/>
        <v>1950200</v>
      </c>
      <c r="U4662">
        <v>0</v>
      </c>
      <c r="V4662">
        <f t="shared" si="655"/>
        <v>0</v>
      </c>
      <c r="W4662" t="str">
        <f t="shared" si="658"/>
        <v/>
      </c>
      <c r="X4662" t="str">
        <f t="shared" si="659"/>
        <v/>
      </c>
      <c r="Y4662" t="str">
        <f t="shared" si="656"/>
        <v/>
      </c>
      <c r="Z4662" s="9"/>
      <c r="AA4662" s="14">
        <f t="shared" si="660"/>
        <v>0.79</v>
      </c>
      <c r="AB4662" s="14">
        <f t="shared" si="661"/>
        <v>0.52400000000000002</v>
      </c>
    </row>
    <row r="4663" spans="1:28" x14ac:dyDescent="0.25">
      <c r="A4663" s="10">
        <f t="shared" si="663"/>
        <v>45486</v>
      </c>
      <c r="B4663" s="11">
        <v>195</v>
      </c>
      <c r="C4663" s="11">
        <v>300</v>
      </c>
      <c r="D4663" s="12">
        <v>703.125</v>
      </c>
      <c r="E4663" s="9">
        <v>63.02</v>
      </c>
      <c r="F4663" s="9">
        <f t="shared" si="662"/>
        <v>0</v>
      </c>
      <c r="G4663" s="9">
        <v>1.51</v>
      </c>
      <c r="H4663" s="9">
        <v>2.52</v>
      </c>
      <c r="I4663" s="9"/>
      <c r="J4663" s="9">
        <v>10.882999999999999</v>
      </c>
      <c r="K4663" s="9">
        <v>61.1</v>
      </c>
      <c r="L4663" s="9">
        <v>0.2</v>
      </c>
      <c r="M4663" s="9">
        <v>0.21379999999999999</v>
      </c>
      <c r="N4663" s="9">
        <v>0</v>
      </c>
      <c r="O4663" s="9">
        <v>0.6</v>
      </c>
      <c r="P4663" s="9"/>
      <c r="Q4663" s="9"/>
      <c r="R4663" s="9"/>
      <c r="T4663">
        <f t="shared" si="657"/>
        <v>1950300</v>
      </c>
      <c r="U4663">
        <v>0</v>
      </c>
      <c r="V4663">
        <f t="shared" si="655"/>
        <v>0</v>
      </c>
      <c r="W4663" t="str">
        <f t="shared" si="658"/>
        <v/>
      </c>
      <c r="X4663" t="str">
        <f t="shared" si="659"/>
        <v/>
      </c>
      <c r="Y4663" t="str">
        <f t="shared" si="656"/>
        <v/>
      </c>
      <c r="Z4663" s="9"/>
      <c r="AA4663" s="14">
        <f t="shared" si="660"/>
        <v>0.79600000000000004</v>
      </c>
      <c r="AB4663" s="14">
        <f t="shared" si="661"/>
        <v>0.50700000000000001</v>
      </c>
    </row>
    <row r="4664" spans="1:28" x14ac:dyDescent="0.25">
      <c r="A4664" s="10">
        <f t="shared" si="663"/>
        <v>45486</v>
      </c>
      <c r="B4664" s="11">
        <v>195</v>
      </c>
      <c r="C4664" s="11">
        <v>400</v>
      </c>
      <c r="D4664" s="12">
        <v>703.16666666666697</v>
      </c>
      <c r="E4664" s="9">
        <v>63.02</v>
      </c>
      <c r="F4664" s="9">
        <f t="shared" si="662"/>
        <v>0</v>
      </c>
      <c r="G4664" s="9">
        <v>1.01</v>
      </c>
      <c r="H4664" s="9">
        <v>2.0099999999999998</v>
      </c>
      <c r="I4664" s="9"/>
      <c r="J4664" s="9">
        <v>10.834</v>
      </c>
      <c r="K4664" s="9">
        <v>60.5</v>
      </c>
      <c r="L4664" s="9">
        <v>0.2</v>
      </c>
      <c r="M4664" s="9">
        <v>0.21379999999999999</v>
      </c>
      <c r="N4664" s="9">
        <v>0</v>
      </c>
      <c r="O4664" s="9">
        <v>0.6</v>
      </c>
      <c r="P4664" s="9"/>
      <c r="Q4664" s="9"/>
      <c r="R4664" s="9"/>
      <c r="T4664">
        <f t="shared" si="657"/>
        <v>1950400</v>
      </c>
      <c r="U4664">
        <v>0</v>
      </c>
      <c r="V4664">
        <f t="shared" si="655"/>
        <v>0</v>
      </c>
      <c r="W4664" t="str">
        <f t="shared" si="658"/>
        <v/>
      </c>
      <c r="X4664" t="str">
        <f t="shared" si="659"/>
        <v/>
      </c>
      <c r="Y4664" t="str">
        <f t="shared" si="656"/>
        <v/>
      </c>
      <c r="Z4664" s="9"/>
      <c r="AA4664" s="14">
        <f t="shared" si="660"/>
        <v>0.78500000000000003</v>
      </c>
      <c r="AB4664" s="14">
        <f t="shared" si="661"/>
        <v>0.51300000000000001</v>
      </c>
    </row>
    <row r="4665" spans="1:28" x14ac:dyDescent="0.25">
      <c r="A4665" s="10">
        <f t="shared" si="663"/>
        <v>45486</v>
      </c>
      <c r="B4665" s="11">
        <v>195</v>
      </c>
      <c r="C4665" s="11">
        <v>500</v>
      </c>
      <c r="D4665" s="12">
        <v>703.20833333333303</v>
      </c>
      <c r="E4665" s="9">
        <v>62.44</v>
      </c>
      <c r="F4665" s="9">
        <f t="shared" si="662"/>
        <v>0</v>
      </c>
      <c r="G4665" s="9">
        <v>1.01</v>
      </c>
      <c r="H4665" s="9">
        <v>2.0099999999999998</v>
      </c>
      <c r="I4665" s="9"/>
      <c r="J4665" s="9">
        <v>10.736000000000001</v>
      </c>
      <c r="K4665" s="9">
        <v>59.6</v>
      </c>
      <c r="L4665" s="9">
        <v>0.2</v>
      </c>
      <c r="M4665" s="9">
        <v>0.21379999999999999</v>
      </c>
      <c r="N4665" s="9">
        <v>0</v>
      </c>
      <c r="O4665" s="9">
        <v>13.1</v>
      </c>
      <c r="P4665" s="9"/>
      <c r="Q4665" s="9"/>
      <c r="R4665" s="9"/>
      <c r="T4665">
        <f t="shared" si="657"/>
        <v>1950500</v>
      </c>
      <c r="U4665">
        <v>13.2</v>
      </c>
      <c r="V4665">
        <f t="shared" si="655"/>
        <v>13.1</v>
      </c>
      <c r="W4665" t="str">
        <f t="shared" si="658"/>
        <v/>
      </c>
      <c r="X4665" t="str">
        <f t="shared" si="659"/>
        <v/>
      </c>
      <c r="Y4665" t="str">
        <f t="shared" si="656"/>
        <v/>
      </c>
      <c r="Z4665" s="9"/>
      <c r="AA4665" s="14">
        <f t="shared" si="660"/>
        <v>0.76800000000000002</v>
      </c>
      <c r="AB4665" s="14">
        <f t="shared" si="661"/>
        <v>0.52100000000000002</v>
      </c>
    </row>
    <row r="4666" spans="1:28" x14ac:dyDescent="0.25">
      <c r="A4666" s="10">
        <f t="shared" si="663"/>
        <v>45486</v>
      </c>
      <c r="B4666" s="11">
        <v>195</v>
      </c>
      <c r="C4666" s="11">
        <v>600</v>
      </c>
      <c r="D4666" s="12">
        <v>703.25</v>
      </c>
      <c r="E4666" s="9">
        <v>62.91</v>
      </c>
      <c r="F4666" s="9">
        <f t="shared" si="662"/>
        <v>0</v>
      </c>
      <c r="G4666" s="9">
        <v>1.01</v>
      </c>
      <c r="H4666" s="9">
        <v>2.0099999999999998</v>
      </c>
      <c r="I4666" s="9"/>
      <c r="J4666" s="9">
        <v>13.786</v>
      </c>
      <c r="K4666" s="9">
        <v>60.3</v>
      </c>
      <c r="L4666" s="9">
        <v>0.2</v>
      </c>
      <c r="M4666" s="9">
        <v>0.21310000000000001</v>
      </c>
      <c r="N4666" s="9">
        <v>0</v>
      </c>
      <c r="O4666" s="9">
        <v>121.9</v>
      </c>
      <c r="P4666" s="9"/>
      <c r="Q4666" s="9"/>
      <c r="R4666" s="9"/>
      <c r="T4666">
        <f t="shared" si="657"/>
        <v>1950600</v>
      </c>
      <c r="U4666">
        <v>133.5</v>
      </c>
      <c r="V4666">
        <f t="shared" si="655"/>
        <v>121.9</v>
      </c>
      <c r="W4666" t="str">
        <f t="shared" si="658"/>
        <v/>
      </c>
      <c r="X4666" t="str">
        <f t="shared" si="659"/>
        <v/>
      </c>
      <c r="Y4666" t="str">
        <f t="shared" si="656"/>
        <v/>
      </c>
      <c r="Z4666" s="9"/>
      <c r="AA4666" s="14">
        <f t="shared" si="660"/>
        <v>0.95</v>
      </c>
      <c r="AB4666" s="14">
        <f t="shared" si="661"/>
        <v>0.625</v>
      </c>
    </row>
    <row r="4667" spans="1:28" x14ac:dyDescent="0.25">
      <c r="A4667" s="10">
        <f t="shared" si="663"/>
        <v>45486</v>
      </c>
      <c r="B4667" s="11">
        <v>195</v>
      </c>
      <c r="C4667" s="11">
        <v>700</v>
      </c>
      <c r="D4667" s="12">
        <v>703.29166666666697</v>
      </c>
      <c r="E4667" s="9">
        <v>62.91</v>
      </c>
      <c r="F4667" s="9">
        <f t="shared" si="662"/>
        <v>0</v>
      </c>
      <c r="G4667" s="9">
        <v>0</v>
      </c>
      <c r="H4667" s="9">
        <v>1.51</v>
      </c>
      <c r="I4667" s="9"/>
      <c r="J4667" s="9">
        <v>18.437999999999999</v>
      </c>
      <c r="K4667" s="9">
        <v>55.4</v>
      </c>
      <c r="L4667" s="9">
        <v>0.1993</v>
      </c>
      <c r="M4667" s="9">
        <v>0.21379999999999999</v>
      </c>
      <c r="N4667" s="9">
        <v>0</v>
      </c>
      <c r="O4667" s="9">
        <v>323.10000000000002</v>
      </c>
      <c r="P4667" s="9"/>
      <c r="Q4667" s="9"/>
      <c r="R4667" s="9"/>
      <c r="T4667">
        <f t="shared" si="657"/>
        <v>1950700</v>
      </c>
      <c r="U4667">
        <v>305</v>
      </c>
      <c r="V4667">
        <f t="shared" si="655"/>
        <v>323.10000000000002</v>
      </c>
      <c r="W4667" t="str">
        <f t="shared" si="658"/>
        <v/>
      </c>
      <c r="X4667" t="str">
        <f t="shared" si="659"/>
        <v/>
      </c>
      <c r="Y4667" t="str">
        <f t="shared" si="656"/>
        <v/>
      </c>
      <c r="Z4667" s="9"/>
      <c r="AA4667" s="14">
        <f t="shared" si="660"/>
        <v>1.175</v>
      </c>
      <c r="AB4667" s="14">
        <f t="shared" si="661"/>
        <v>0.94599999999999995</v>
      </c>
    </row>
    <row r="4668" spans="1:28" x14ac:dyDescent="0.25">
      <c r="A4668" s="10">
        <f t="shared" si="663"/>
        <v>45486</v>
      </c>
      <c r="B4668" s="11">
        <v>195</v>
      </c>
      <c r="C4668" s="11">
        <v>800</v>
      </c>
      <c r="D4668" s="12">
        <v>703.33333333333303</v>
      </c>
      <c r="E4668" s="9">
        <v>63.84</v>
      </c>
      <c r="F4668" s="9">
        <f t="shared" si="662"/>
        <v>0</v>
      </c>
      <c r="G4668" s="9">
        <v>0</v>
      </c>
      <c r="H4668" s="9">
        <v>2.52</v>
      </c>
      <c r="I4668" s="9"/>
      <c r="J4668" s="9">
        <v>20.268999999999998</v>
      </c>
      <c r="K4668" s="9">
        <v>45.3</v>
      </c>
      <c r="L4668" s="9">
        <v>0.1993</v>
      </c>
      <c r="M4668" s="9">
        <v>0.21310000000000001</v>
      </c>
      <c r="N4668" s="9">
        <v>0</v>
      </c>
      <c r="O4668" s="9">
        <v>278.10000000000002</v>
      </c>
      <c r="P4668" s="9"/>
      <c r="Q4668" s="9"/>
      <c r="R4668" s="9"/>
      <c r="T4668">
        <f t="shared" si="657"/>
        <v>1950800</v>
      </c>
      <c r="U4668">
        <v>485</v>
      </c>
      <c r="V4668">
        <f t="shared" si="655"/>
        <v>278.10000000000002</v>
      </c>
      <c r="W4668" t="str">
        <f t="shared" si="658"/>
        <v/>
      </c>
      <c r="X4668" t="str">
        <f t="shared" si="659"/>
        <v/>
      </c>
      <c r="Y4668" t="str">
        <f t="shared" si="656"/>
        <v/>
      </c>
      <c r="Z4668" s="9"/>
      <c r="AA4668" s="14">
        <f t="shared" si="660"/>
        <v>1.077</v>
      </c>
      <c r="AB4668" s="14">
        <f t="shared" si="661"/>
        <v>1.3</v>
      </c>
    </row>
    <row r="4669" spans="1:28" x14ac:dyDescent="0.25">
      <c r="A4669" s="10">
        <f t="shared" si="663"/>
        <v>45486</v>
      </c>
      <c r="B4669" s="11">
        <v>195</v>
      </c>
      <c r="C4669" s="11">
        <v>900</v>
      </c>
      <c r="D4669" s="12">
        <v>703.375</v>
      </c>
      <c r="E4669" s="9">
        <v>63.84</v>
      </c>
      <c r="F4669" s="9">
        <f t="shared" si="662"/>
        <v>0</v>
      </c>
      <c r="G4669" s="9">
        <v>1.01</v>
      </c>
      <c r="H4669" s="9">
        <v>4.03</v>
      </c>
      <c r="I4669" s="9"/>
      <c r="J4669" s="9">
        <v>21.914999999999999</v>
      </c>
      <c r="K4669" s="9">
        <v>40.1</v>
      </c>
      <c r="L4669" s="9">
        <v>0.1986</v>
      </c>
      <c r="M4669" s="9">
        <v>0.21310000000000001</v>
      </c>
      <c r="N4669" s="9">
        <v>0</v>
      </c>
      <c r="O4669" s="9">
        <v>638.1</v>
      </c>
      <c r="P4669" s="9"/>
      <c r="Q4669" s="9"/>
      <c r="R4669" s="9"/>
      <c r="T4669">
        <f t="shared" si="657"/>
        <v>1950900</v>
      </c>
      <c r="U4669">
        <v>653.5</v>
      </c>
      <c r="V4669">
        <f t="shared" ref="V4669:V4732" si="664">IF(O4669&lt;1,0,ROUND(O4669,1))</f>
        <v>638.1</v>
      </c>
      <c r="W4669" t="str">
        <f t="shared" si="658"/>
        <v/>
      </c>
      <c r="X4669" t="str">
        <f t="shared" si="659"/>
        <v/>
      </c>
      <c r="Y4669" t="str">
        <f t="shared" ref="Y4669:Y4732" si="665">IF(C4669=2400,ROUND(F4669/100,3),"")</f>
        <v/>
      </c>
      <c r="Z4669" s="9"/>
      <c r="AA4669" s="14">
        <f t="shared" si="660"/>
        <v>1.054</v>
      </c>
      <c r="AB4669" s="14">
        <f t="shared" si="661"/>
        <v>1.5740000000000001</v>
      </c>
    </row>
    <row r="4670" spans="1:28" x14ac:dyDescent="0.25">
      <c r="A4670" s="10">
        <f t="shared" si="663"/>
        <v>45486</v>
      </c>
      <c r="B4670" s="11">
        <v>195</v>
      </c>
      <c r="C4670" s="11">
        <v>1000</v>
      </c>
      <c r="D4670" s="12">
        <v>703.41666666666697</v>
      </c>
      <c r="E4670" s="9">
        <v>63.73</v>
      </c>
      <c r="F4670" s="9">
        <f t="shared" si="662"/>
        <v>0</v>
      </c>
      <c r="G4670" s="9">
        <v>2.0099999999999998</v>
      </c>
      <c r="H4670" s="9">
        <v>5.54</v>
      </c>
      <c r="I4670" s="9"/>
      <c r="J4670" s="9">
        <v>22.297999999999998</v>
      </c>
      <c r="K4670" s="9">
        <v>38.6</v>
      </c>
      <c r="L4670" s="9">
        <v>0.1971</v>
      </c>
      <c r="M4670" s="9">
        <v>0.21240000000000001</v>
      </c>
      <c r="N4670" s="9">
        <v>0</v>
      </c>
      <c r="O4670" s="9">
        <v>790.6</v>
      </c>
      <c r="P4670" s="9"/>
      <c r="Q4670" s="9"/>
      <c r="R4670" s="9"/>
      <c r="T4670">
        <f t="shared" si="657"/>
        <v>1951000</v>
      </c>
      <c r="U4670">
        <v>796.2</v>
      </c>
      <c r="V4670">
        <f t="shared" si="664"/>
        <v>790.6</v>
      </c>
      <c r="W4670" t="str">
        <f t="shared" si="658"/>
        <v/>
      </c>
      <c r="X4670" t="str">
        <f t="shared" si="659"/>
        <v/>
      </c>
      <c r="Y4670" t="str">
        <f t="shared" si="665"/>
        <v/>
      </c>
      <c r="Z4670" s="9"/>
      <c r="AA4670" s="14">
        <f t="shared" si="660"/>
        <v>1.0389999999999999</v>
      </c>
      <c r="AB4670" s="14">
        <f t="shared" si="661"/>
        <v>1.653</v>
      </c>
    </row>
    <row r="4671" spans="1:28" x14ac:dyDescent="0.25">
      <c r="A4671" s="10">
        <f t="shared" si="663"/>
        <v>45486</v>
      </c>
      <c r="B4671" s="11">
        <v>195</v>
      </c>
      <c r="C4671" s="11">
        <v>1100</v>
      </c>
      <c r="D4671" s="12">
        <v>703.45833333333303</v>
      </c>
      <c r="E4671" s="9">
        <v>63.26</v>
      </c>
      <c r="F4671" s="9">
        <f t="shared" si="662"/>
        <v>0</v>
      </c>
      <c r="G4671" s="9">
        <v>2.0099999999999998</v>
      </c>
      <c r="H4671" s="9">
        <v>6.54</v>
      </c>
      <c r="I4671" s="9"/>
      <c r="J4671" s="9">
        <v>23.736999999999998</v>
      </c>
      <c r="K4671" s="9">
        <v>36.799999999999997</v>
      </c>
      <c r="L4671" s="9">
        <v>0.1971</v>
      </c>
      <c r="M4671" s="9">
        <v>0.21160000000000001</v>
      </c>
      <c r="N4671" s="9">
        <v>0</v>
      </c>
      <c r="O4671" s="9">
        <v>891.9</v>
      </c>
      <c r="P4671" s="9"/>
      <c r="Q4671" s="9"/>
      <c r="R4671" s="9"/>
      <c r="T4671">
        <f t="shared" si="657"/>
        <v>1951100</v>
      </c>
      <c r="U4671">
        <v>902.3</v>
      </c>
      <c r="V4671">
        <f t="shared" si="664"/>
        <v>891.9</v>
      </c>
      <c r="W4671" t="str">
        <f t="shared" si="658"/>
        <v/>
      </c>
      <c r="X4671" t="str">
        <f t="shared" si="659"/>
        <v/>
      </c>
      <c r="Y4671" t="str">
        <f t="shared" si="665"/>
        <v/>
      </c>
      <c r="Z4671" s="9"/>
      <c r="AA4671" s="14">
        <f t="shared" si="660"/>
        <v>1.081</v>
      </c>
      <c r="AB4671" s="14">
        <f t="shared" si="661"/>
        <v>1.857</v>
      </c>
    </row>
    <row r="4672" spans="1:28" x14ac:dyDescent="0.25">
      <c r="A4672" s="10">
        <f t="shared" si="663"/>
        <v>45486</v>
      </c>
      <c r="B4672" s="11">
        <v>195</v>
      </c>
      <c r="C4672" s="11">
        <v>1200</v>
      </c>
      <c r="D4672" s="12">
        <v>703.5</v>
      </c>
      <c r="E4672" s="9">
        <v>64.08</v>
      </c>
      <c r="F4672" s="9">
        <f t="shared" si="662"/>
        <v>7.9999999999998295E-2</v>
      </c>
      <c r="G4672" s="9">
        <v>2.0099999999999998</v>
      </c>
      <c r="H4672" s="9">
        <v>6.04</v>
      </c>
      <c r="I4672" s="9"/>
      <c r="J4672" s="9">
        <v>25.234000000000002</v>
      </c>
      <c r="K4672" s="9">
        <v>30.5</v>
      </c>
      <c r="L4672" s="9">
        <v>0.19639999999999999</v>
      </c>
      <c r="M4672" s="9">
        <v>0.21160000000000001</v>
      </c>
      <c r="N4672" s="9">
        <v>0</v>
      </c>
      <c r="O4672" s="9">
        <v>949.4</v>
      </c>
      <c r="P4672" s="9"/>
      <c r="Q4672" s="9"/>
      <c r="R4672" s="9"/>
      <c r="T4672">
        <f t="shared" si="657"/>
        <v>1951200</v>
      </c>
      <c r="U4672">
        <v>963.3</v>
      </c>
      <c r="V4672">
        <f t="shared" si="664"/>
        <v>949.4</v>
      </c>
      <c r="W4672" t="str">
        <f t="shared" si="658"/>
        <v/>
      </c>
      <c r="X4672" t="str">
        <f t="shared" si="659"/>
        <v/>
      </c>
      <c r="Y4672" t="str">
        <f t="shared" si="665"/>
        <v/>
      </c>
      <c r="Z4672" s="9"/>
      <c r="AA4672" s="14">
        <f t="shared" si="660"/>
        <v>0.98</v>
      </c>
      <c r="AB4672" s="14">
        <f t="shared" si="661"/>
        <v>2.2330000000000001</v>
      </c>
    </row>
    <row r="4673" spans="1:28" x14ac:dyDescent="0.25">
      <c r="A4673" s="10">
        <f t="shared" si="663"/>
        <v>45486</v>
      </c>
      <c r="B4673" s="11">
        <v>195</v>
      </c>
      <c r="C4673" s="11">
        <v>1300</v>
      </c>
      <c r="D4673" s="12">
        <v>703.54166666666697</v>
      </c>
      <c r="E4673" s="9">
        <v>64.430000000000007</v>
      </c>
      <c r="F4673" s="9">
        <f t="shared" si="662"/>
        <v>0.43000000000000682</v>
      </c>
      <c r="G4673" s="9">
        <v>2.0099999999999998</v>
      </c>
      <c r="H4673" s="9">
        <v>8.0500000000000007</v>
      </c>
      <c r="I4673" s="9"/>
      <c r="J4673" s="9">
        <v>25.963000000000001</v>
      </c>
      <c r="K4673" s="9">
        <v>29.2</v>
      </c>
      <c r="L4673" s="9">
        <v>0.19570000000000001</v>
      </c>
      <c r="M4673" s="9">
        <v>0.20949999999999999</v>
      </c>
      <c r="N4673" s="9">
        <v>0</v>
      </c>
      <c r="O4673" s="9">
        <v>954.4</v>
      </c>
      <c r="P4673" s="9"/>
      <c r="Q4673" s="9"/>
      <c r="R4673" s="9"/>
      <c r="T4673">
        <f t="shared" si="657"/>
        <v>1951300</v>
      </c>
      <c r="U4673">
        <v>974.2</v>
      </c>
      <c r="V4673">
        <f t="shared" si="664"/>
        <v>954.4</v>
      </c>
      <c r="W4673" t="str">
        <f t="shared" si="658"/>
        <v/>
      </c>
      <c r="X4673" t="str">
        <f t="shared" si="659"/>
        <v/>
      </c>
      <c r="Y4673" t="str">
        <f t="shared" si="665"/>
        <v/>
      </c>
      <c r="Z4673" s="9"/>
      <c r="AA4673" s="14">
        <f t="shared" si="660"/>
        <v>0.97899999999999998</v>
      </c>
      <c r="AB4673" s="14">
        <f t="shared" si="661"/>
        <v>2.3740000000000001</v>
      </c>
    </row>
    <row r="4674" spans="1:28" x14ac:dyDescent="0.25">
      <c r="A4674" s="10">
        <f t="shared" si="663"/>
        <v>45486</v>
      </c>
      <c r="B4674" s="11">
        <v>195</v>
      </c>
      <c r="C4674" s="11">
        <v>1400</v>
      </c>
      <c r="D4674" s="12">
        <v>703.58333333333303</v>
      </c>
      <c r="E4674" s="9">
        <v>63.61</v>
      </c>
      <c r="F4674" s="9">
        <f t="shared" si="662"/>
        <v>0</v>
      </c>
      <c r="G4674" s="9">
        <v>2.52</v>
      </c>
      <c r="H4674" s="9">
        <v>7.55</v>
      </c>
      <c r="I4674" s="9"/>
      <c r="J4674" s="9">
        <v>26.109000000000002</v>
      </c>
      <c r="K4674" s="9">
        <v>27</v>
      </c>
      <c r="L4674" s="9">
        <v>0.19570000000000001</v>
      </c>
      <c r="M4674" s="9">
        <v>0.20949999999999999</v>
      </c>
      <c r="N4674" s="9">
        <v>0</v>
      </c>
      <c r="O4674" s="9">
        <v>901.9</v>
      </c>
      <c r="P4674" s="9"/>
      <c r="Q4674" s="9"/>
      <c r="R4674" s="9"/>
      <c r="T4674">
        <f t="shared" si="657"/>
        <v>1951400</v>
      </c>
      <c r="U4674">
        <v>934.7</v>
      </c>
      <c r="V4674">
        <f t="shared" si="664"/>
        <v>901.9</v>
      </c>
      <c r="W4674" t="str">
        <f t="shared" si="658"/>
        <v/>
      </c>
      <c r="X4674" t="str">
        <f t="shared" si="659"/>
        <v/>
      </c>
      <c r="Y4674" t="str">
        <f t="shared" si="665"/>
        <v/>
      </c>
      <c r="Z4674" s="9"/>
      <c r="AA4674" s="14">
        <f t="shared" si="660"/>
        <v>0.91300000000000003</v>
      </c>
      <c r="AB4674" s="14">
        <f t="shared" si="661"/>
        <v>2.468</v>
      </c>
    </row>
    <row r="4675" spans="1:28" x14ac:dyDescent="0.25">
      <c r="A4675" s="10">
        <f t="shared" si="663"/>
        <v>45486</v>
      </c>
      <c r="B4675" s="11">
        <v>195</v>
      </c>
      <c r="C4675" s="11">
        <v>1500</v>
      </c>
      <c r="D4675" s="12">
        <v>703.625</v>
      </c>
      <c r="E4675" s="9">
        <v>63.73</v>
      </c>
      <c r="F4675" s="9">
        <f t="shared" si="662"/>
        <v>0</v>
      </c>
      <c r="G4675" s="9">
        <v>2.0099999999999998</v>
      </c>
      <c r="H4675" s="9">
        <v>6.54</v>
      </c>
      <c r="I4675" s="9"/>
      <c r="J4675" s="9">
        <v>25.792999999999999</v>
      </c>
      <c r="K4675" s="9">
        <v>25.8</v>
      </c>
      <c r="L4675" s="9">
        <v>0.19489999999999999</v>
      </c>
      <c r="M4675" s="9">
        <v>0.2087</v>
      </c>
      <c r="N4675" s="9">
        <v>0</v>
      </c>
      <c r="O4675" s="9">
        <v>775.6</v>
      </c>
      <c r="P4675" s="9"/>
      <c r="Q4675" s="9"/>
      <c r="R4675" s="9"/>
      <c r="T4675">
        <f t="shared" si="657"/>
        <v>1951500</v>
      </c>
      <c r="U4675">
        <v>847.5</v>
      </c>
      <c r="V4675">
        <f t="shared" si="664"/>
        <v>775.6</v>
      </c>
      <c r="W4675" t="str">
        <f t="shared" si="658"/>
        <v/>
      </c>
      <c r="X4675" t="str">
        <f t="shared" si="659"/>
        <v/>
      </c>
      <c r="Y4675" t="str">
        <f t="shared" si="665"/>
        <v/>
      </c>
      <c r="Z4675" s="9"/>
      <c r="AA4675" s="14">
        <f t="shared" si="660"/>
        <v>0.85699999999999998</v>
      </c>
      <c r="AB4675" s="14">
        <f t="shared" si="661"/>
        <v>2.4649999999999999</v>
      </c>
    </row>
    <row r="4676" spans="1:28" x14ac:dyDescent="0.25">
      <c r="A4676" s="10">
        <f t="shared" si="663"/>
        <v>45486</v>
      </c>
      <c r="B4676" s="11">
        <v>195</v>
      </c>
      <c r="C4676" s="11">
        <v>1600</v>
      </c>
      <c r="D4676" s="12">
        <v>703.66666666666697</v>
      </c>
      <c r="E4676" s="9">
        <v>63.84</v>
      </c>
      <c r="F4676" s="9">
        <f t="shared" si="662"/>
        <v>0</v>
      </c>
      <c r="G4676" s="9">
        <v>1.51</v>
      </c>
      <c r="H4676" s="9">
        <v>5.03</v>
      </c>
      <c r="I4676" s="9"/>
      <c r="J4676" s="9">
        <v>26.353000000000002</v>
      </c>
      <c r="K4676" s="9">
        <v>26.1</v>
      </c>
      <c r="L4676" s="9">
        <v>0.19350000000000001</v>
      </c>
      <c r="M4676" s="9">
        <v>0.20799999999999999</v>
      </c>
      <c r="N4676" s="9">
        <v>0</v>
      </c>
      <c r="O4676" s="9">
        <v>665.6</v>
      </c>
      <c r="P4676" s="9"/>
      <c r="Q4676" s="9"/>
      <c r="R4676" s="9"/>
      <c r="T4676">
        <f t="shared" si="657"/>
        <v>1951600</v>
      </c>
      <c r="U4676">
        <v>719.8</v>
      </c>
      <c r="V4676">
        <f t="shared" si="664"/>
        <v>665.6</v>
      </c>
      <c r="W4676" t="str">
        <f t="shared" si="658"/>
        <v/>
      </c>
      <c r="X4676" t="str">
        <f t="shared" si="659"/>
        <v/>
      </c>
      <c r="Y4676" t="str">
        <f t="shared" si="665"/>
        <v/>
      </c>
      <c r="Z4676" s="9"/>
      <c r="AA4676" s="14">
        <f t="shared" si="660"/>
        <v>0.89600000000000002</v>
      </c>
      <c r="AB4676" s="14">
        <f t="shared" si="661"/>
        <v>2.5369999999999999</v>
      </c>
    </row>
    <row r="4677" spans="1:28" x14ac:dyDescent="0.25">
      <c r="A4677" s="10">
        <f t="shared" si="663"/>
        <v>45486</v>
      </c>
      <c r="B4677" s="11">
        <v>195</v>
      </c>
      <c r="C4677" s="11">
        <v>1700</v>
      </c>
      <c r="D4677" s="12">
        <v>703.70833333333303</v>
      </c>
      <c r="E4677" s="9">
        <v>63.37</v>
      </c>
      <c r="F4677" s="9">
        <f t="shared" si="662"/>
        <v>0</v>
      </c>
      <c r="G4677" s="9">
        <v>1.51</v>
      </c>
      <c r="H4677" s="9">
        <v>6.04</v>
      </c>
      <c r="I4677" s="9"/>
      <c r="J4677" s="9">
        <v>25.088999999999999</v>
      </c>
      <c r="K4677" s="9">
        <v>25.7</v>
      </c>
      <c r="L4677" s="9">
        <v>0.1928</v>
      </c>
      <c r="M4677" s="9">
        <v>0.20799999999999999</v>
      </c>
      <c r="N4677" s="9">
        <v>0</v>
      </c>
      <c r="O4677" s="9">
        <v>500.6</v>
      </c>
      <c r="P4677" s="9"/>
      <c r="Q4677" s="9"/>
      <c r="R4677" s="9"/>
      <c r="T4677">
        <f t="shared" ref="T4677:T4740" si="666">B4677*10000+C4677</f>
        <v>1951700</v>
      </c>
      <c r="U4677">
        <v>560.79999999999995</v>
      </c>
      <c r="V4677">
        <f t="shared" si="664"/>
        <v>500.6</v>
      </c>
      <c r="W4677" t="str">
        <f t="shared" ref="W4677:W4740" si="667">IF(C4677=2400,ROUND(L4677,3),"")</f>
        <v/>
      </c>
      <c r="X4677" t="str">
        <f t="shared" ref="X4677:X4740" si="668">IF(C4677=2400,ROUND(M4677,3),"")</f>
        <v/>
      </c>
      <c r="Y4677" t="str">
        <f t="shared" si="665"/>
        <v/>
      </c>
      <c r="Z4677" s="9"/>
      <c r="AA4677" s="14">
        <f t="shared" ref="AA4677:AA4740" si="669">ROUND((0.6105*(EXP((17.273*J4677)/(J4677+237.3))))*K4677/100,3)</f>
        <v>0.81799999999999995</v>
      </c>
      <c r="AB4677" s="14">
        <f t="shared" ref="AB4677:AB4740" si="670">ROUND(AA4677/K4677*(100-K4677),3)</f>
        <v>2.3650000000000002</v>
      </c>
    </row>
    <row r="4678" spans="1:28" x14ac:dyDescent="0.25">
      <c r="A4678" s="10">
        <f t="shared" si="663"/>
        <v>45486</v>
      </c>
      <c r="B4678" s="11">
        <v>195</v>
      </c>
      <c r="C4678" s="11">
        <v>1800</v>
      </c>
      <c r="D4678" s="12">
        <v>703.75</v>
      </c>
      <c r="E4678" s="9">
        <v>62.91</v>
      </c>
      <c r="F4678" s="9">
        <f t="shared" ref="F4678:F4741" si="671">IF(E4678&gt;F$2,E4678-F$2,0)</f>
        <v>0</v>
      </c>
      <c r="G4678" s="9">
        <v>1.51</v>
      </c>
      <c r="H4678" s="9">
        <v>6.04</v>
      </c>
      <c r="I4678" s="9"/>
      <c r="J4678" s="9">
        <v>23.423999999999999</v>
      </c>
      <c r="K4678" s="9">
        <v>23.6</v>
      </c>
      <c r="L4678" s="9">
        <v>0.1928</v>
      </c>
      <c r="M4678" s="9">
        <v>0.20730000000000001</v>
      </c>
      <c r="N4678" s="9">
        <v>0</v>
      </c>
      <c r="O4678" s="9">
        <v>324.39999999999998</v>
      </c>
      <c r="P4678" s="9"/>
      <c r="Q4678" s="9"/>
      <c r="R4678" s="9"/>
      <c r="T4678">
        <f t="shared" si="666"/>
        <v>1951800</v>
      </c>
      <c r="U4678">
        <v>383.7</v>
      </c>
      <c r="V4678">
        <f t="shared" si="664"/>
        <v>324.39999999999998</v>
      </c>
      <c r="W4678" t="str">
        <f t="shared" si="667"/>
        <v/>
      </c>
      <c r="X4678" t="str">
        <f t="shared" si="668"/>
        <v/>
      </c>
      <c r="Y4678" t="str">
        <f t="shared" si="665"/>
        <v/>
      </c>
      <c r="Z4678" s="9"/>
      <c r="AA4678" s="14">
        <f t="shared" si="669"/>
        <v>0.68</v>
      </c>
      <c r="AB4678" s="14">
        <f t="shared" si="670"/>
        <v>2.2010000000000001</v>
      </c>
    </row>
    <row r="4679" spans="1:28" x14ac:dyDescent="0.25">
      <c r="A4679" s="10">
        <f t="shared" ref="A4679:A4742" si="672">A$5-1+B4679</f>
        <v>45486</v>
      </c>
      <c r="B4679" s="11">
        <v>195</v>
      </c>
      <c r="C4679" s="11">
        <v>1900</v>
      </c>
      <c r="D4679" s="12">
        <v>703.79166666666697</v>
      </c>
      <c r="E4679" s="9">
        <v>62.67</v>
      </c>
      <c r="F4679" s="9">
        <f t="shared" si="671"/>
        <v>0</v>
      </c>
      <c r="G4679" s="9">
        <v>1.01</v>
      </c>
      <c r="H4679" s="9">
        <v>6.04</v>
      </c>
      <c r="I4679" s="9"/>
      <c r="J4679" s="9">
        <v>21.175000000000001</v>
      </c>
      <c r="K4679" s="9">
        <v>26</v>
      </c>
      <c r="L4679" s="9">
        <v>0.1928</v>
      </c>
      <c r="M4679" s="9">
        <v>0.20660000000000001</v>
      </c>
      <c r="N4679" s="9">
        <v>0</v>
      </c>
      <c r="O4679" s="9">
        <v>151.9</v>
      </c>
      <c r="P4679" s="9"/>
      <c r="Q4679" s="9"/>
      <c r="R4679" s="9"/>
      <c r="T4679">
        <f t="shared" si="666"/>
        <v>1951900</v>
      </c>
      <c r="U4679">
        <v>205.3</v>
      </c>
      <c r="V4679">
        <f t="shared" si="664"/>
        <v>151.9</v>
      </c>
      <c r="W4679" t="str">
        <f t="shared" si="667"/>
        <v/>
      </c>
      <c r="X4679" t="str">
        <f t="shared" si="668"/>
        <v/>
      </c>
      <c r="Y4679" t="str">
        <f t="shared" si="665"/>
        <v/>
      </c>
      <c r="Z4679" s="9"/>
      <c r="AA4679" s="14">
        <f t="shared" si="669"/>
        <v>0.65300000000000002</v>
      </c>
      <c r="AB4679" s="14">
        <f t="shared" si="670"/>
        <v>1.859</v>
      </c>
    </row>
    <row r="4680" spans="1:28" x14ac:dyDescent="0.25">
      <c r="A4680" s="10">
        <f t="shared" si="672"/>
        <v>45486</v>
      </c>
      <c r="B4680" s="11">
        <v>195</v>
      </c>
      <c r="C4680" s="11">
        <v>2000</v>
      </c>
      <c r="D4680" s="12">
        <v>703.83333333333303</v>
      </c>
      <c r="E4680" s="9">
        <v>62.56</v>
      </c>
      <c r="F4680" s="9">
        <f t="shared" si="671"/>
        <v>0</v>
      </c>
      <c r="G4680" s="9">
        <v>0.5</v>
      </c>
      <c r="H4680" s="9">
        <v>3.02</v>
      </c>
      <c r="I4680" s="9"/>
      <c r="J4680" s="9">
        <v>17.701000000000001</v>
      </c>
      <c r="K4680" s="9">
        <v>33.700000000000003</v>
      </c>
      <c r="L4680" s="9">
        <v>0.1928</v>
      </c>
      <c r="M4680" s="9">
        <v>0.20580000000000001</v>
      </c>
      <c r="N4680" s="9">
        <v>0</v>
      </c>
      <c r="O4680" s="9">
        <v>18.100000000000001</v>
      </c>
      <c r="P4680" s="9"/>
      <c r="Q4680" s="9"/>
      <c r="R4680" s="9"/>
      <c r="T4680">
        <f t="shared" si="666"/>
        <v>1952000</v>
      </c>
      <c r="U4680">
        <v>52.2</v>
      </c>
      <c r="V4680">
        <f t="shared" si="664"/>
        <v>18.100000000000001</v>
      </c>
      <c r="W4680" t="str">
        <f t="shared" si="667"/>
        <v/>
      </c>
      <c r="X4680" t="str">
        <f t="shared" si="668"/>
        <v/>
      </c>
      <c r="Y4680" t="str">
        <f t="shared" si="665"/>
        <v/>
      </c>
      <c r="Z4680" s="9"/>
      <c r="AA4680" s="14">
        <f t="shared" si="669"/>
        <v>0.68200000000000005</v>
      </c>
      <c r="AB4680" s="14">
        <f t="shared" si="670"/>
        <v>1.3420000000000001</v>
      </c>
    </row>
    <row r="4681" spans="1:28" x14ac:dyDescent="0.25">
      <c r="A4681" s="10">
        <f t="shared" si="672"/>
        <v>45486</v>
      </c>
      <c r="B4681" s="11">
        <v>195</v>
      </c>
      <c r="C4681" s="11">
        <v>2100</v>
      </c>
      <c r="D4681" s="12">
        <v>703.875</v>
      </c>
      <c r="E4681" s="9">
        <v>63.26</v>
      </c>
      <c r="F4681" s="9">
        <f t="shared" si="671"/>
        <v>0</v>
      </c>
      <c r="G4681" s="9">
        <v>1.01</v>
      </c>
      <c r="H4681" s="9">
        <v>5.03</v>
      </c>
      <c r="I4681" s="9"/>
      <c r="J4681" s="9">
        <v>16.773</v>
      </c>
      <c r="K4681" s="9">
        <v>35.799999999999997</v>
      </c>
      <c r="L4681" s="9">
        <v>0.192</v>
      </c>
      <c r="M4681" s="9">
        <v>0.20580000000000001</v>
      </c>
      <c r="N4681" s="9">
        <v>0</v>
      </c>
      <c r="O4681" s="9">
        <v>0.6</v>
      </c>
      <c r="P4681" s="9"/>
      <c r="Q4681" s="9"/>
      <c r="R4681" s="9"/>
      <c r="T4681">
        <f t="shared" si="666"/>
        <v>1952100</v>
      </c>
      <c r="U4681">
        <v>0</v>
      </c>
      <c r="V4681">
        <f t="shared" si="664"/>
        <v>0</v>
      </c>
      <c r="W4681" t="str">
        <f t="shared" si="667"/>
        <v/>
      </c>
      <c r="X4681" t="str">
        <f t="shared" si="668"/>
        <v/>
      </c>
      <c r="Y4681" t="str">
        <f t="shared" si="665"/>
        <v/>
      </c>
      <c r="Z4681" s="9"/>
      <c r="AA4681" s="14">
        <f t="shared" si="669"/>
        <v>0.68400000000000005</v>
      </c>
      <c r="AB4681" s="14">
        <f t="shared" si="670"/>
        <v>1.2270000000000001</v>
      </c>
    </row>
    <row r="4682" spans="1:28" x14ac:dyDescent="0.25">
      <c r="A4682" s="10">
        <f t="shared" si="672"/>
        <v>45486</v>
      </c>
      <c r="B4682" s="11">
        <v>195</v>
      </c>
      <c r="C4682" s="11">
        <v>2200</v>
      </c>
      <c r="D4682" s="12">
        <v>703.91666666666697</v>
      </c>
      <c r="E4682" s="9">
        <v>62.79</v>
      </c>
      <c r="F4682" s="9">
        <f t="shared" si="671"/>
        <v>0</v>
      </c>
      <c r="G4682" s="9">
        <v>1.01</v>
      </c>
      <c r="H4682" s="9">
        <v>4.03</v>
      </c>
      <c r="I4682" s="9"/>
      <c r="J4682" s="9">
        <v>16.010000000000002</v>
      </c>
      <c r="K4682" s="9">
        <v>39</v>
      </c>
      <c r="L4682" s="9">
        <v>0.192</v>
      </c>
      <c r="M4682" s="9">
        <v>0.2051</v>
      </c>
      <c r="N4682" s="9">
        <v>0</v>
      </c>
      <c r="O4682" s="9">
        <v>0.6</v>
      </c>
      <c r="P4682" s="9"/>
      <c r="Q4682" s="9"/>
      <c r="R4682" s="9"/>
      <c r="T4682">
        <f t="shared" si="666"/>
        <v>1952200</v>
      </c>
      <c r="U4682">
        <v>0</v>
      </c>
      <c r="V4682">
        <f t="shared" si="664"/>
        <v>0</v>
      </c>
      <c r="W4682" t="str">
        <f t="shared" si="667"/>
        <v/>
      </c>
      <c r="X4682" t="str">
        <f t="shared" si="668"/>
        <v/>
      </c>
      <c r="Y4682" t="str">
        <f t="shared" si="665"/>
        <v/>
      </c>
      <c r="Z4682" s="9"/>
      <c r="AA4682" s="14">
        <f t="shared" si="669"/>
        <v>0.70899999999999996</v>
      </c>
      <c r="AB4682" s="14">
        <f t="shared" si="670"/>
        <v>1.109</v>
      </c>
    </row>
    <row r="4683" spans="1:28" x14ac:dyDescent="0.25">
      <c r="A4683" s="10">
        <f t="shared" si="672"/>
        <v>45486</v>
      </c>
      <c r="B4683" s="11">
        <v>195</v>
      </c>
      <c r="C4683" s="11">
        <v>2300</v>
      </c>
      <c r="D4683" s="12">
        <v>703.95833333333303</v>
      </c>
      <c r="E4683" s="9">
        <v>63.14</v>
      </c>
      <c r="F4683" s="9">
        <f t="shared" si="671"/>
        <v>0</v>
      </c>
      <c r="G4683" s="9">
        <v>1.51</v>
      </c>
      <c r="H4683" s="9">
        <v>4.53</v>
      </c>
      <c r="I4683" s="9"/>
      <c r="J4683" s="9">
        <v>15.461</v>
      </c>
      <c r="K4683" s="9">
        <v>39.799999999999997</v>
      </c>
      <c r="L4683" s="9">
        <v>0.192</v>
      </c>
      <c r="M4683" s="9">
        <v>0.2051</v>
      </c>
      <c r="N4683" s="9">
        <v>0</v>
      </c>
      <c r="O4683" s="9">
        <v>0.6</v>
      </c>
      <c r="P4683" s="9"/>
      <c r="Q4683" s="9"/>
      <c r="R4683" s="9"/>
      <c r="T4683">
        <f t="shared" si="666"/>
        <v>1952300</v>
      </c>
      <c r="U4683">
        <v>0</v>
      </c>
      <c r="V4683">
        <f t="shared" si="664"/>
        <v>0</v>
      </c>
      <c r="W4683" t="str">
        <f t="shared" si="667"/>
        <v/>
      </c>
      <c r="X4683" t="str">
        <f t="shared" si="668"/>
        <v/>
      </c>
      <c r="Y4683" t="str">
        <f t="shared" si="665"/>
        <v/>
      </c>
      <c r="Z4683" s="9"/>
      <c r="AA4683" s="14">
        <f t="shared" si="669"/>
        <v>0.69899999999999995</v>
      </c>
      <c r="AB4683" s="14">
        <f t="shared" si="670"/>
        <v>1.0569999999999999</v>
      </c>
    </row>
    <row r="4684" spans="1:28" x14ac:dyDescent="0.25">
      <c r="A4684" s="10">
        <f t="shared" si="672"/>
        <v>45486</v>
      </c>
      <c r="B4684" s="11">
        <v>195</v>
      </c>
      <c r="C4684" s="11">
        <v>2400</v>
      </c>
      <c r="D4684" s="12">
        <v>704</v>
      </c>
      <c r="E4684" s="9">
        <v>62.79</v>
      </c>
      <c r="F4684" s="9">
        <f t="shared" si="671"/>
        <v>0</v>
      </c>
      <c r="G4684" s="9">
        <v>1.01</v>
      </c>
      <c r="H4684" s="9">
        <v>3.52</v>
      </c>
      <c r="I4684" s="9"/>
      <c r="J4684" s="9">
        <v>13.978</v>
      </c>
      <c r="K4684" s="9">
        <v>40.200000000000003</v>
      </c>
      <c r="L4684" s="9">
        <v>0.1913</v>
      </c>
      <c r="M4684" s="9">
        <v>0.2051</v>
      </c>
      <c r="N4684" s="9">
        <v>0</v>
      </c>
      <c r="O4684" s="9">
        <v>0.6</v>
      </c>
      <c r="P4684" s="9"/>
      <c r="Q4684" s="9"/>
      <c r="R4684" s="9"/>
      <c r="T4684">
        <f t="shared" si="666"/>
        <v>1952400</v>
      </c>
      <c r="U4684">
        <v>0</v>
      </c>
      <c r="V4684">
        <f t="shared" si="664"/>
        <v>0</v>
      </c>
      <c r="W4684">
        <f t="shared" si="667"/>
        <v>0.191</v>
      </c>
      <c r="X4684">
        <f t="shared" si="668"/>
        <v>0.20499999999999999</v>
      </c>
      <c r="Y4684">
        <f t="shared" si="665"/>
        <v>0</v>
      </c>
      <c r="Z4684" s="9"/>
      <c r="AA4684" s="14">
        <f t="shared" si="669"/>
        <v>0.64200000000000002</v>
      </c>
      <c r="AB4684" s="14">
        <f t="shared" si="670"/>
        <v>0.95499999999999996</v>
      </c>
    </row>
    <row r="4685" spans="1:28" x14ac:dyDescent="0.25">
      <c r="A4685" s="10">
        <f t="shared" si="672"/>
        <v>45487</v>
      </c>
      <c r="B4685" s="11">
        <v>196</v>
      </c>
      <c r="C4685" s="11">
        <v>100</v>
      </c>
      <c r="D4685" s="12">
        <v>704.04166666666697</v>
      </c>
      <c r="E4685" s="9">
        <v>62.32</v>
      </c>
      <c r="F4685" s="9">
        <f t="shared" si="671"/>
        <v>0</v>
      </c>
      <c r="G4685" s="9">
        <v>0.5</v>
      </c>
      <c r="H4685" s="9">
        <v>2.52</v>
      </c>
      <c r="I4685" s="9"/>
      <c r="J4685" s="9">
        <v>13.545999999999999</v>
      </c>
      <c r="K4685" s="9">
        <v>36.299999999999997</v>
      </c>
      <c r="L4685" s="9">
        <v>0.1913</v>
      </c>
      <c r="M4685" s="9">
        <v>0.2051</v>
      </c>
      <c r="N4685" s="9">
        <v>0</v>
      </c>
      <c r="O4685" s="9">
        <v>0.6</v>
      </c>
      <c r="P4685" s="9"/>
      <c r="Q4685" s="9"/>
      <c r="R4685" s="9"/>
      <c r="T4685">
        <f t="shared" si="666"/>
        <v>1960100</v>
      </c>
      <c r="U4685">
        <v>0</v>
      </c>
      <c r="V4685">
        <f t="shared" si="664"/>
        <v>0</v>
      </c>
      <c r="W4685" t="str">
        <f t="shared" si="667"/>
        <v/>
      </c>
      <c r="X4685" t="str">
        <f t="shared" si="668"/>
        <v/>
      </c>
      <c r="Y4685" t="str">
        <f t="shared" si="665"/>
        <v/>
      </c>
      <c r="Z4685" s="9"/>
      <c r="AA4685" s="14">
        <f t="shared" si="669"/>
        <v>0.56299999999999994</v>
      </c>
      <c r="AB4685" s="14">
        <f t="shared" si="670"/>
        <v>0.98799999999999999</v>
      </c>
    </row>
    <row r="4686" spans="1:28" x14ac:dyDescent="0.25">
      <c r="A4686" s="10">
        <f t="shared" si="672"/>
        <v>45487</v>
      </c>
      <c r="B4686" s="11">
        <v>196</v>
      </c>
      <c r="C4686" s="11">
        <v>200</v>
      </c>
      <c r="D4686" s="12">
        <v>704.08333333333303</v>
      </c>
      <c r="E4686" s="9">
        <v>62.56</v>
      </c>
      <c r="F4686" s="9">
        <f t="shared" si="671"/>
        <v>0</v>
      </c>
      <c r="G4686" s="9">
        <v>0.5</v>
      </c>
      <c r="H4686" s="9">
        <v>2.0099999999999998</v>
      </c>
      <c r="I4686" s="9"/>
      <c r="J4686" s="9">
        <v>12.074</v>
      </c>
      <c r="K4686" s="9">
        <v>37.9</v>
      </c>
      <c r="L4686" s="9">
        <v>0.1913</v>
      </c>
      <c r="M4686" s="9">
        <v>0.2051</v>
      </c>
      <c r="N4686" s="9">
        <v>0</v>
      </c>
      <c r="O4686" s="9">
        <v>0.6</v>
      </c>
      <c r="P4686" s="9"/>
      <c r="Q4686" s="9"/>
      <c r="R4686" s="9"/>
      <c r="T4686">
        <f t="shared" si="666"/>
        <v>1960200</v>
      </c>
      <c r="U4686">
        <v>0</v>
      </c>
      <c r="V4686">
        <f t="shared" si="664"/>
        <v>0</v>
      </c>
      <c r="W4686" t="str">
        <f t="shared" si="667"/>
        <v/>
      </c>
      <c r="X4686" t="str">
        <f t="shared" si="668"/>
        <v/>
      </c>
      <c r="Y4686" t="str">
        <f t="shared" si="665"/>
        <v/>
      </c>
      <c r="Z4686" s="9"/>
      <c r="AA4686" s="14">
        <f t="shared" si="669"/>
        <v>0.53400000000000003</v>
      </c>
      <c r="AB4686" s="14">
        <f t="shared" si="670"/>
        <v>0.875</v>
      </c>
    </row>
    <row r="4687" spans="1:28" x14ac:dyDescent="0.25">
      <c r="A4687" s="10">
        <f t="shared" si="672"/>
        <v>45487</v>
      </c>
      <c r="B4687" s="11">
        <v>196</v>
      </c>
      <c r="C4687" s="11">
        <v>300</v>
      </c>
      <c r="D4687" s="12">
        <v>704.125</v>
      </c>
      <c r="E4687" s="9">
        <v>62.67</v>
      </c>
      <c r="F4687" s="9">
        <f t="shared" si="671"/>
        <v>0</v>
      </c>
      <c r="G4687" s="9">
        <v>0.5</v>
      </c>
      <c r="H4687" s="9">
        <v>2.0099999999999998</v>
      </c>
      <c r="I4687" s="9"/>
      <c r="J4687" s="9">
        <v>11.37</v>
      </c>
      <c r="K4687" s="9">
        <v>42</v>
      </c>
      <c r="L4687" s="9">
        <v>0.1913</v>
      </c>
      <c r="M4687" s="9">
        <v>0.2044</v>
      </c>
      <c r="N4687" s="9">
        <v>0</v>
      </c>
      <c r="O4687" s="9">
        <v>0.6</v>
      </c>
      <c r="P4687" s="9"/>
      <c r="Q4687" s="9"/>
      <c r="R4687" s="9"/>
      <c r="T4687">
        <f t="shared" si="666"/>
        <v>1960300</v>
      </c>
      <c r="U4687">
        <v>0</v>
      </c>
      <c r="V4687">
        <f t="shared" si="664"/>
        <v>0</v>
      </c>
      <c r="W4687" t="str">
        <f t="shared" si="667"/>
        <v/>
      </c>
      <c r="X4687" t="str">
        <f t="shared" si="668"/>
        <v/>
      </c>
      <c r="Y4687" t="str">
        <f t="shared" si="665"/>
        <v/>
      </c>
      <c r="Z4687" s="9"/>
      <c r="AA4687" s="14">
        <f t="shared" si="669"/>
        <v>0.56499999999999995</v>
      </c>
      <c r="AB4687" s="14">
        <f t="shared" si="670"/>
        <v>0.78</v>
      </c>
    </row>
    <row r="4688" spans="1:28" x14ac:dyDescent="0.25">
      <c r="A4688" s="10">
        <f t="shared" si="672"/>
        <v>45487</v>
      </c>
      <c r="B4688" s="11">
        <v>196</v>
      </c>
      <c r="C4688" s="11">
        <v>400</v>
      </c>
      <c r="D4688" s="12">
        <v>704.16666666666697</v>
      </c>
      <c r="E4688" s="9">
        <v>62.44</v>
      </c>
      <c r="F4688" s="9">
        <f t="shared" si="671"/>
        <v>0</v>
      </c>
      <c r="G4688" s="9">
        <v>0.5</v>
      </c>
      <c r="H4688" s="9">
        <v>2.52</v>
      </c>
      <c r="I4688" s="9"/>
      <c r="J4688" s="9">
        <v>10.614000000000001</v>
      </c>
      <c r="K4688" s="9">
        <v>39.6</v>
      </c>
      <c r="L4688" s="9">
        <v>0.1913</v>
      </c>
      <c r="M4688" s="9">
        <v>0.2051</v>
      </c>
      <c r="N4688" s="9">
        <v>0</v>
      </c>
      <c r="O4688" s="9">
        <v>0.6</v>
      </c>
      <c r="P4688" s="9"/>
      <c r="Q4688" s="9"/>
      <c r="R4688" s="9"/>
      <c r="T4688">
        <f t="shared" si="666"/>
        <v>1960400</v>
      </c>
      <c r="U4688">
        <v>0</v>
      </c>
      <c r="V4688">
        <f t="shared" si="664"/>
        <v>0</v>
      </c>
      <c r="W4688" t="str">
        <f t="shared" si="667"/>
        <v/>
      </c>
      <c r="X4688" t="str">
        <f t="shared" si="668"/>
        <v/>
      </c>
      <c r="Y4688" t="str">
        <f t="shared" si="665"/>
        <v/>
      </c>
      <c r="Z4688" s="9"/>
      <c r="AA4688" s="14">
        <f t="shared" si="669"/>
        <v>0.50600000000000001</v>
      </c>
      <c r="AB4688" s="14">
        <f t="shared" si="670"/>
        <v>0.77200000000000002</v>
      </c>
    </row>
    <row r="4689" spans="1:28" x14ac:dyDescent="0.25">
      <c r="A4689" s="10">
        <f t="shared" si="672"/>
        <v>45487</v>
      </c>
      <c r="B4689" s="11">
        <v>196</v>
      </c>
      <c r="C4689" s="11">
        <v>500</v>
      </c>
      <c r="D4689" s="12">
        <v>704.20833333333303</v>
      </c>
      <c r="E4689" s="9">
        <v>62.67</v>
      </c>
      <c r="F4689" s="9">
        <f t="shared" si="671"/>
        <v>0</v>
      </c>
      <c r="G4689" s="9">
        <v>0</v>
      </c>
      <c r="H4689" s="9">
        <v>2.52</v>
      </c>
      <c r="I4689" s="9"/>
      <c r="J4689" s="9">
        <v>11.077999999999999</v>
      </c>
      <c r="K4689" s="9">
        <v>43.7</v>
      </c>
      <c r="L4689" s="9">
        <v>0.19059999999999999</v>
      </c>
      <c r="M4689" s="9">
        <v>0.2044</v>
      </c>
      <c r="N4689" s="9">
        <v>0</v>
      </c>
      <c r="O4689" s="9">
        <v>10.6</v>
      </c>
      <c r="P4689" s="9"/>
      <c r="Q4689" s="9"/>
      <c r="R4689" s="9"/>
      <c r="T4689">
        <f t="shared" si="666"/>
        <v>1960500</v>
      </c>
      <c r="U4689">
        <v>12.3</v>
      </c>
      <c r="V4689">
        <f t="shared" si="664"/>
        <v>10.6</v>
      </c>
      <c r="W4689" t="str">
        <f t="shared" si="667"/>
        <v/>
      </c>
      <c r="X4689" t="str">
        <f t="shared" si="668"/>
        <v/>
      </c>
      <c r="Y4689" t="str">
        <f t="shared" si="665"/>
        <v/>
      </c>
      <c r="Z4689" s="9"/>
      <c r="AA4689" s="14">
        <f t="shared" si="669"/>
        <v>0.57599999999999996</v>
      </c>
      <c r="AB4689" s="14">
        <f t="shared" si="670"/>
        <v>0.74199999999999999</v>
      </c>
    </row>
    <row r="4690" spans="1:28" x14ac:dyDescent="0.25">
      <c r="A4690" s="10">
        <f t="shared" si="672"/>
        <v>45487</v>
      </c>
      <c r="B4690" s="11">
        <v>196</v>
      </c>
      <c r="C4690" s="11">
        <v>600</v>
      </c>
      <c r="D4690" s="12">
        <v>704.25</v>
      </c>
      <c r="E4690" s="9">
        <v>62.79</v>
      </c>
      <c r="F4690" s="9">
        <f t="shared" si="671"/>
        <v>0</v>
      </c>
      <c r="G4690" s="9">
        <v>0.5</v>
      </c>
      <c r="H4690" s="9">
        <v>2.52</v>
      </c>
      <c r="I4690" s="9"/>
      <c r="J4690" s="9">
        <v>14.864000000000001</v>
      </c>
      <c r="K4690" s="9">
        <v>50.4</v>
      </c>
      <c r="L4690" s="9">
        <v>0.1913</v>
      </c>
      <c r="M4690" s="9">
        <v>0.2044</v>
      </c>
      <c r="N4690" s="9">
        <v>0</v>
      </c>
      <c r="O4690" s="9">
        <v>123.1</v>
      </c>
      <c r="P4690" s="9"/>
      <c r="Q4690" s="9"/>
      <c r="R4690" s="9"/>
      <c r="T4690">
        <f t="shared" si="666"/>
        <v>1960600</v>
      </c>
      <c r="U4690">
        <v>131.5</v>
      </c>
      <c r="V4690">
        <f t="shared" si="664"/>
        <v>123.1</v>
      </c>
      <c r="W4690" t="str">
        <f t="shared" si="667"/>
        <v/>
      </c>
      <c r="X4690" t="str">
        <f t="shared" si="668"/>
        <v/>
      </c>
      <c r="Y4690" t="str">
        <f t="shared" si="665"/>
        <v/>
      </c>
      <c r="Z4690" s="9"/>
      <c r="AA4690" s="14">
        <f t="shared" si="669"/>
        <v>0.85199999999999998</v>
      </c>
      <c r="AB4690" s="14">
        <f t="shared" si="670"/>
        <v>0.83799999999999997</v>
      </c>
    </row>
    <row r="4691" spans="1:28" x14ac:dyDescent="0.25">
      <c r="A4691" s="10">
        <f t="shared" si="672"/>
        <v>45487</v>
      </c>
      <c r="B4691" s="11">
        <v>196</v>
      </c>
      <c r="C4691" s="11">
        <v>700</v>
      </c>
      <c r="D4691" s="12">
        <v>704.29166666666697</v>
      </c>
      <c r="E4691" s="9">
        <v>63.37</v>
      </c>
      <c r="F4691" s="9">
        <f t="shared" si="671"/>
        <v>0</v>
      </c>
      <c r="G4691" s="9">
        <v>0.5</v>
      </c>
      <c r="H4691" s="9">
        <v>3.52</v>
      </c>
      <c r="I4691" s="9"/>
      <c r="J4691" s="9">
        <v>18.010000000000002</v>
      </c>
      <c r="K4691" s="9">
        <v>44.9</v>
      </c>
      <c r="L4691" s="9">
        <v>0.19059999999999999</v>
      </c>
      <c r="M4691" s="9">
        <v>0.20580000000000001</v>
      </c>
      <c r="N4691" s="9">
        <v>0</v>
      </c>
      <c r="O4691" s="9">
        <v>345.6</v>
      </c>
      <c r="P4691" s="9"/>
      <c r="Q4691" s="9"/>
      <c r="R4691" s="9"/>
      <c r="T4691">
        <f t="shared" si="666"/>
        <v>1960700</v>
      </c>
      <c r="U4691">
        <v>302.8</v>
      </c>
      <c r="V4691">
        <f t="shared" si="664"/>
        <v>345.6</v>
      </c>
      <c r="W4691" t="str">
        <f t="shared" si="667"/>
        <v/>
      </c>
      <c r="X4691" t="str">
        <f t="shared" si="668"/>
        <v/>
      </c>
      <c r="Y4691" t="str">
        <f t="shared" si="665"/>
        <v/>
      </c>
      <c r="Z4691" s="9"/>
      <c r="AA4691" s="14">
        <f t="shared" si="669"/>
        <v>0.92700000000000005</v>
      </c>
      <c r="AB4691" s="14">
        <f t="shared" si="670"/>
        <v>1.1379999999999999</v>
      </c>
    </row>
    <row r="4692" spans="1:28" x14ac:dyDescent="0.25">
      <c r="A4692" s="10">
        <f t="shared" si="672"/>
        <v>45487</v>
      </c>
      <c r="B4692" s="11">
        <v>196</v>
      </c>
      <c r="C4692" s="11">
        <v>800</v>
      </c>
      <c r="D4692" s="12">
        <v>704.33333333333303</v>
      </c>
      <c r="E4692" s="9">
        <v>63.37</v>
      </c>
      <c r="F4692" s="9">
        <f t="shared" si="671"/>
        <v>0</v>
      </c>
      <c r="G4692" s="9">
        <v>0.5</v>
      </c>
      <c r="H4692" s="9">
        <v>3.52</v>
      </c>
      <c r="I4692" s="9"/>
      <c r="J4692" s="9">
        <v>19.46</v>
      </c>
      <c r="K4692" s="9">
        <v>40.700000000000003</v>
      </c>
      <c r="L4692" s="9">
        <v>0.18990000000000001</v>
      </c>
      <c r="M4692" s="9">
        <v>0.2051</v>
      </c>
      <c r="N4692" s="9">
        <v>0</v>
      </c>
      <c r="O4692" s="9">
        <v>280.60000000000002</v>
      </c>
      <c r="P4692" s="9"/>
      <c r="Q4692" s="9"/>
      <c r="R4692" s="9"/>
      <c r="T4692">
        <f t="shared" si="666"/>
        <v>1960800</v>
      </c>
      <c r="U4692">
        <v>482.7</v>
      </c>
      <c r="V4692">
        <f t="shared" si="664"/>
        <v>280.60000000000002</v>
      </c>
      <c r="W4692" t="str">
        <f t="shared" si="667"/>
        <v/>
      </c>
      <c r="X4692" t="str">
        <f t="shared" si="668"/>
        <v/>
      </c>
      <c r="Y4692" t="str">
        <f t="shared" si="665"/>
        <v/>
      </c>
      <c r="Z4692" s="9"/>
      <c r="AA4692" s="14">
        <f t="shared" si="669"/>
        <v>0.92</v>
      </c>
      <c r="AB4692" s="14">
        <f t="shared" si="670"/>
        <v>1.34</v>
      </c>
    </row>
    <row r="4693" spans="1:28" x14ac:dyDescent="0.25">
      <c r="A4693" s="10">
        <f t="shared" si="672"/>
        <v>45487</v>
      </c>
      <c r="B4693" s="11">
        <v>196</v>
      </c>
      <c r="C4693" s="11">
        <v>900</v>
      </c>
      <c r="D4693" s="12">
        <v>704.375</v>
      </c>
      <c r="E4693" s="9">
        <v>63.49</v>
      </c>
      <c r="F4693" s="9">
        <f t="shared" si="671"/>
        <v>0</v>
      </c>
      <c r="G4693" s="9">
        <v>1.01</v>
      </c>
      <c r="H4693" s="9">
        <v>4.53</v>
      </c>
      <c r="I4693" s="9"/>
      <c r="J4693" s="9">
        <v>20.079000000000001</v>
      </c>
      <c r="K4693" s="9">
        <v>41.7</v>
      </c>
      <c r="L4693" s="9">
        <v>0.18909999999999999</v>
      </c>
      <c r="M4693" s="9">
        <v>0.2051</v>
      </c>
      <c r="N4693" s="9">
        <v>0</v>
      </c>
      <c r="O4693" s="9">
        <v>666.9</v>
      </c>
      <c r="P4693" s="9"/>
      <c r="Q4693" s="9"/>
      <c r="R4693" s="9"/>
      <c r="T4693">
        <f t="shared" si="666"/>
        <v>1960900</v>
      </c>
      <c r="U4693">
        <v>651.5</v>
      </c>
      <c r="V4693">
        <f t="shared" si="664"/>
        <v>666.9</v>
      </c>
      <c r="W4693" t="str">
        <f t="shared" si="667"/>
        <v/>
      </c>
      <c r="X4693" t="str">
        <f t="shared" si="668"/>
        <v/>
      </c>
      <c r="Y4693" t="str">
        <f t="shared" si="665"/>
        <v/>
      </c>
      <c r="Z4693" s="9"/>
      <c r="AA4693" s="14">
        <f t="shared" si="669"/>
        <v>0.98</v>
      </c>
      <c r="AB4693" s="14">
        <f t="shared" si="670"/>
        <v>1.37</v>
      </c>
    </row>
    <row r="4694" spans="1:28" x14ac:dyDescent="0.25">
      <c r="A4694" s="10">
        <f t="shared" si="672"/>
        <v>45487</v>
      </c>
      <c r="B4694" s="11">
        <v>196</v>
      </c>
      <c r="C4694" s="11">
        <v>1000</v>
      </c>
      <c r="D4694" s="12">
        <v>704.41666666666697</v>
      </c>
      <c r="E4694" s="9">
        <v>64.08</v>
      </c>
      <c r="F4694" s="9">
        <f t="shared" si="671"/>
        <v>7.9999999999998295E-2</v>
      </c>
      <c r="G4694" s="9">
        <v>1.51</v>
      </c>
      <c r="H4694" s="9">
        <v>5.03</v>
      </c>
      <c r="I4694" s="9"/>
      <c r="J4694" s="9">
        <v>21.914999999999999</v>
      </c>
      <c r="K4694" s="9">
        <v>43.6</v>
      </c>
      <c r="L4694" s="9">
        <v>0.18909999999999999</v>
      </c>
      <c r="M4694" s="9">
        <v>0.2044</v>
      </c>
      <c r="N4694" s="9">
        <v>0</v>
      </c>
      <c r="O4694" s="9">
        <v>810.6</v>
      </c>
      <c r="P4694" s="9"/>
      <c r="Q4694" s="9"/>
      <c r="R4694" s="9"/>
      <c r="T4694">
        <f t="shared" si="666"/>
        <v>1961000</v>
      </c>
      <c r="U4694">
        <v>794.7</v>
      </c>
      <c r="V4694">
        <f t="shared" si="664"/>
        <v>810.6</v>
      </c>
      <c r="W4694" t="str">
        <f t="shared" si="667"/>
        <v/>
      </c>
      <c r="X4694" t="str">
        <f t="shared" si="668"/>
        <v/>
      </c>
      <c r="Y4694" t="str">
        <f t="shared" si="665"/>
        <v/>
      </c>
      <c r="Z4694" s="9"/>
      <c r="AA4694" s="14">
        <f t="shared" si="669"/>
        <v>1.147</v>
      </c>
      <c r="AB4694" s="14">
        <f t="shared" si="670"/>
        <v>1.484</v>
      </c>
    </row>
    <row r="4695" spans="1:28" x14ac:dyDescent="0.25">
      <c r="A4695" s="10">
        <f t="shared" si="672"/>
        <v>45487</v>
      </c>
      <c r="B4695" s="11">
        <v>196</v>
      </c>
      <c r="C4695" s="11">
        <v>1100</v>
      </c>
      <c r="D4695" s="12">
        <v>704.45833333333303</v>
      </c>
      <c r="E4695" s="9">
        <v>64.31</v>
      </c>
      <c r="F4695" s="9">
        <f t="shared" si="671"/>
        <v>0.31000000000000227</v>
      </c>
      <c r="G4695" s="9">
        <v>1.51</v>
      </c>
      <c r="H4695" s="9">
        <v>6.04</v>
      </c>
      <c r="I4695" s="9"/>
      <c r="J4695" s="9">
        <v>23.28</v>
      </c>
      <c r="K4695" s="9">
        <v>40.700000000000003</v>
      </c>
      <c r="L4695" s="9">
        <v>0.18840000000000001</v>
      </c>
      <c r="M4695" s="9">
        <v>0.20369999999999999</v>
      </c>
      <c r="N4695" s="9">
        <v>0</v>
      </c>
      <c r="O4695" s="9">
        <v>896.9</v>
      </c>
      <c r="P4695" s="9"/>
      <c r="Q4695" s="9"/>
      <c r="R4695" s="9"/>
      <c r="T4695">
        <f t="shared" si="666"/>
        <v>1961100</v>
      </c>
      <c r="U4695">
        <v>900.5</v>
      </c>
      <c r="V4695">
        <f t="shared" si="664"/>
        <v>896.9</v>
      </c>
      <c r="W4695" t="str">
        <f t="shared" si="667"/>
        <v/>
      </c>
      <c r="X4695" t="str">
        <f t="shared" si="668"/>
        <v/>
      </c>
      <c r="Y4695" t="str">
        <f t="shared" si="665"/>
        <v/>
      </c>
      <c r="Z4695" s="9"/>
      <c r="AA4695" s="14">
        <f t="shared" si="669"/>
        <v>1.163</v>
      </c>
      <c r="AB4695" s="14">
        <f t="shared" si="670"/>
        <v>1.694</v>
      </c>
    </row>
    <row r="4696" spans="1:28" x14ac:dyDescent="0.25">
      <c r="A4696" s="10">
        <f t="shared" si="672"/>
        <v>45487</v>
      </c>
      <c r="B4696" s="11">
        <v>196</v>
      </c>
      <c r="C4696" s="11">
        <v>1200</v>
      </c>
      <c r="D4696" s="12">
        <v>704.5</v>
      </c>
      <c r="E4696" s="9">
        <v>63.84</v>
      </c>
      <c r="F4696" s="9">
        <f t="shared" si="671"/>
        <v>0</v>
      </c>
      <c r="G4696" s="9">
        <v>1.51</v>
      </c>
      <c r="H4696" s="9">
        <v>5.54</v>
      </c>
      <c r="I4696" s="9"/>
      <c r="J4696" s="9">
        <v>23.617000000000001</v>
      </c>
      <c r="K4696" s="9">
        <v>36.9</v>
      </c>
      <c r="L4696" s="9">
        <v>0.18770000000000001</v>
      </c>
      <c r="M4696" s="9">
        <v>0.20369999999999999</v>
      </c>
      <c r="N4696" s="9">
        <v>0</v>
      </c>
      <c r="O4696" s="9">
        <v>956.9</v>
      </c>
      <c r="P4696" s="9"/>
      <c r="Q4696" s="9"/>
      <c r="R4696" s="9"/>
      <c r="T4696">
        <f t="shared" si="666"/>
        <v>1961200</v>
      </c>
      <c r="U4696">
        <v>961.3</v>
      </c>
      <c r="V4696">
        <f t="shared" si="664"/>
        <v>956.9</v>
      </c>
      <c r="W4696" t="str">
        <f t="shared" si="667"/>
        <v/>
      </c>
      <c r="X4696" t="str">
        <f t="shared" si="668"/>
        <v/>
      </c>
      <c r="Y4696" t="str">
        <f t="shared" si="665"/>
        <v/>
      </c>
      <c r="Z4696" s="9"/>
      <c r="AA4696" s="14">
        <f t="shared" si="669"/>
        <v>1.0760000000000001</v>
      </c>
      <c r="AB4696" s="14">
        <f t="shared" si="670"/>
        <v>1.84</v>
      </c>
    </row>
    <row r="4697" spans="1:28" x14ac:dyDescent="0.25">
      <c r="A4697" s="10">
        <f t="shared" si="672"/>
        <v>45487</v>
      </c>
      <c r="B4697" s="11">
        <v>196</v>
      </c>
      <c r="C4697" s="11">
        <v>1300</v>
      </c>
      <c r="D4697" s="12">
        <v>704.54166666666697</v>
      </c>
      <c r="E4697" s="9">
        <v>63.73</v>
      </c>
      <c r="F4697" s="9">
        <f t="shared" si="671"/>
        <v>0</v>
      </c>
      <c r="G4697" s="9">
        <v>1.51</v>
      </c>
      <c r="H4697" s="9">
        <v>5.54</v>
      </c>
      <c r="I4697" s="9"/>
      <c r="J4697" s="9">
        <v>24.652999999999999</v>
      </c>
      <c r="K4697" s="9">
        <v>36.4</v>
      </c>
      <c r="L4697" s="9">
        <v>0.187</v>
      </c>
      <c r="M4697" s="9">
        <v>0.2029</v>
      </c>
      <c r="N4697" s="9">
        <v>0</v>
      </c>
      <c r="O4697" s="9">
        <v>956.9</v>
      </c>
      <c r="P4697" s="9"/>
      <c r="Q4697" s="9"/>
      <c r="R4697" s="9"/>
      <c r="T4697">
        <f t="shared" si="666"/>
        <v>1961300</v>
      </c>
      <c r="U4697">
        <v>972.7</v>
      </c>
      <c r="V4697">
        <f t="shared" si="664"/>
        <v>956.9</v>
      </c>
      <c r="W4697" t="str">
        <f t="shared" si="667"/>
        <v/>
      </c>
      <c r="X4697" t="str">
        <f t="shared" si="668"/>
        <v/>
      </c>
      <c r="Y4697" t="str">
        <f t="shared" si="665"/>
        <v/>
      </c>
      <c r="Z4697" s="9"/>
      <c r="AA4697" s="14">
        <f t="shared" si="669"/>
        <v>1.129</v>
      </c>
      <c r="AB4697" s="14">
        <f t="shared" si="670"/>
        <v>1.9730000000000001</v>
      </c>
    </row>
    <row r="4698" spans="1:28" x14ac:dyDescent="0.25">
      <c r="A4698" s="10">
        <f t="shared" si="672"/>
        <v>45487</v>
      </c>
      <c r="B4698" s="11">
        <v>196</v>
      </c>
      <c r="C4698" s="11">
        <v>1400</v>
      </c>
      <c r="D4698" s="12">
        <v>704.58333333333303</v>
      </c>
      <c r="E4698" s="9">
        <v>63.37</v>
      </c>
      <c r="F4698" s="9">
        <f t="shared" si="671"/>
        <v>0</v>
      </c>
      <c r="G4698" s="9">
        <v>1.51</v>
      </c>
      <c r="H4698" s="9">
        <v>7.05</v>
      </c>
      <c r="I4698" s="9"/>
      <c r="J4698" s="9">
        <v>23.832999999999998</v>
      </c>
      <c r="K4698" s="9">
        <v>35.9</v>
      </c>
      <c r="L4698" s="9">
        <v>0.1862</v>
      </c>
      <c r="M4698" s="9">
        <v>0.20150000000000001</v>
      </c>
      <c r="N4698" s="9">
        <v>0</v>
      </c>
      <c r="O4698" s="9">
        <v>883.1</v>
      </c>
      <c r="P4698" s="9"/>
      <c r="Q4698" s="9"/>
      <c r="R4698" s="9"/>
      <c r="T4698">
        <f t="shared" si="666"/>
        <v>1961400</v>
      </c>
      <c r="U4698">
        <v>933.3</v>
      </c>
      <c r="V4698">
        <f t="shared" si="664"/>
        <v>883.1</v>
      </c>
      <c r="W4698" t="str">
        <f t="shared" si="667"/>
        <v/>
      </c>
      <c r="X4698" t="str">
        <f t="shared" si="668"/>
        <v/>
      </c>
      <c r="Y4698" t="str">
        <f t="shared" si="665"/>
        <v/>
      </c>
      <c r="Z4698" s="9"/>
      <c r="AA4698" s="14">
        <f t="shared" si="669"/>
        <v>1.06</v>
      </c>
      <c r="AB4698" s="14">
        <f t="shared" si="670"/>
        <v>1.893</v>
      </c>
    </row>
    <row r="4699" spans="1:28" x14ac:dyDescent="0.25">
      <c r="A4699" s="10">
        <f t="shared" si="672"/>
        <v>45487</v>
      </c>
      <c r="B4699" s="11">
        <v>196</v>
      </c>
      <c r="C4699" s="11">
        <v>1500</v>
      </c>
      <c r="D4699" s="12">
        <v>704.625</v>
      </c>
      <c r="E4699" s="9">
        <v>63.02</v>
      </c>
      <c r="F4699" s="9">
        <f t="shared" si="671"/>
        <v>0</v>
      </c>
      <c r="G4699" s="9">
        <v>1.51</v>
      </c>
      <c r="H4699" s="9">
        <v>5.54</v>
      </c>
      <c r="I4699" s="9"/>
      <c r="J4699" s="9">
        <v>25.088999999999999</v>
      </c>
      <c r="K4699" s="9">
        <v>36.4</v>
      </c>
      <c r="L4699" s="9">
        <v>0.1862</v>
      </c>
      <c r="M4699" s="9">
        <v>0.20150000000000001</v>
      </c>
      <c r="N4699" s="9">
        <v>0</v>
      </c>
      <c r="O4699" s="9">
        <v>684.4</v>
      </c>
      <c r="P4699" s="9"/>
      <c r="Q4699" s="9"/>
      <c r="R4699" s="9"/>
      <c r="T4699">
        <f t="shared" si="666"/>
        <v>1961500</v>
      </c>
      <c r="U4699">
        <v>846.3</v>
      </c>
      <c r="V4699">
        <f t="shared" si="664"/>
        <v>684.4</v>
      </c>
      <c r="W4699" t="str">
        <f t="shared" si="667"/>
        <v/>
      </c>
      <c r="X4699" t="str">
        <f t="shared" si="668"/>
        <v/>
      </c>
      <c r="Y4699" t="str">
        <f t="shared" si="665"/>
        <v/>
      </c>
      <c r="Z4699" s="9"/>
      <c r="AA4699" s="14">
        <f t="shared" si="669"/>
        <v>1.159</v>
      </c>
      <c r="AB4699" s="14">
        <f t="shared" si="670"/>
        <v>2.0249999999999999</v>
      </c>
    </row>
    <row r="4700" spans="1:28" x14ac:dyDescent="0.25">
      <c r="A4700" s="10">
        <f t="shared" si="672"/>
        <v>45487</v>
      </c>
      <c r="B4700" s="11">
        <v>196</v>
      </c>
      <c r="C4700" s="11">
        <v>1600</v>
      </c>
      <c r="D4700" s="12">
        <v>704.66666666666697</v>
      </c>
      <c r="E4700" s="9">
        <v>62.91</v>
      </c>
      <c r="F4700" s="9">
        <f t="shared" si="671"/>
        <v>0</v>
      </c>
      <c r="G4700" s="9">
        <v>1.51</v>
      </c>
      <c r="H4700" s="9">
        <v>5.54</v>
      </c>
      <c r="I4700" s="9"/>
      <c r="J4700" s="9">
        <v>25.234000000000002</v>
      </c>
      <c r="K4700" s="9">
        <v>34</v>
      </c>
      <c r="L4700" s="9">
        <v>0.1855</v>
      </c>
      <c r="M4700" s="9">
        <v>0.20080000000000001</v>
      </c>
      <c r="N4700" s="9">
        <v>0</v>
      </c>
      <c r="O4700" s="9">
        <v>651.9</v>
      </c>
      <c r="P4700" s="9"/>
      <c r="Q4700" s="9"/>
      <c r="R4700" s="9"/>
      <c r="T4700">
        <f t="shared" si="666"/>
        <v>1961600</v>
      </c>
      <c r="U4700">
        <v>718</v>
      </c>
      <c r="V4700">
        <f t="shared" si="664"/>
        <v>651.9</v>
      </c>
      <c r="W4700" t="str">
        <f t="shared" si="667"/>
        <v/>
      </c>
      <c r="X4700" t="str">
        <f t="shared" si="668"/>
        <v/>
      </c>
      <c r="Y4700" t="str">
        <f t="shared" si="665"/>
        <v/>
      </c>
      <c r="Z4700" s="9"/>
      <c r="AA4700" s="14">
        <f t="shared" si="669"/>
        <v>1.0920000000000001</v>
      </c>
      <c r="AB4700" s="14">
        <f t="shared" si="670"/>
        <v>2.12</v>
      </c>
    </row>
    <row r="4701" spans="1:28" x14ac:dyDescent="0.25">
      <c r="A4701" s="10">
        <f t="shared" si="672"/>
        <v>45487</v>
      </c>
      <c r="B4701" s="11">
        <v>196</v>
      </c>
      <c r="C4701" s="11">
        <v>1700</v>
      </c>
      <c r="D4701" s="12">
        <v>704.70833333333303</v>
      </c>
      <c r="E4701" s="9">
        <v>62.79</v>
      </c>
      <c r="F4701" s="9">
        <f t="shared" si="671"/>
        <v>0</v>
      </c>
      <c r="G4701" s="9">
        <v>1.01</v>
      </c>
      <c r="H4701" s="9">
        <v>4.53</v>
      </c>
      <c r="I4701" s="9"/>
      <c r="J4701" s="9">
        <v>23.472000000000001</v>
      </c>
      <c r="K4701" s="9">
        <v>33.799999999999997</v>
      </c>
      <c r="L4701" s="9">
        <v>0.18479999999999999</v>
      </c>
      <c r="M4701" s="9">
        <v>0.20080000000000001</v>
      </c>
      <c r="N4701" s="9">
        <v>0</v>
      </c>
      <c r="O4701" s="9">
        <v>484.4</v>
      </c>
      <c r="P4701" s="9"/>
      <c r="Q4701" s="9"/>
      <c r="R4701" s="9"/>
      <c r="T4701">
        <f t="shared" si="666"/>
        <v>1961700</v>
      </c>
      <c r="U4701">
        <v>558.79999999999995</v>
      </c>
      <c r="V4701">
        <f t="shared" si="664"/>
        <v>484.4</v>
      </c>
      <c r="W4701" t="str">
        <f t="shared" si="667"/>
        <v/>
      </c>
      <c r="X4701" t="str">
        <f t="shared" si="668"/>
        <v/>
      </c>
      <c r="Y4701" t="str">
        <f t="shared" si="665"/>
        <v/>
      </c>
      <c r="Z4701" s="9"/>
      <c r="AA4701" s="14">
        <f t="shared" si="669"/>
        <v>0.97699999999999998</v>
      </c>
      <c r="AB4701" s="14">
        <f t="shared" si="670"/>
        <v>1.9139999999999999</v>
      </c>
    </row>
    <row r="4702" spans="1:28" x14ac:dyDescent="0.25">
      <c r="A4702" s="10">
        <f t="shared" si="672"/>
        <v>45487</v>
      </c>
      <c r="B4702" s="11">
        <v>196</v>
      </c>
      <c r="C4702" s="11">
        <v>1800</v>
      </c>
      <c r="D4702" s="12">
        <v>704.75</v>
      </c>
      <c r="E4702" s="9">
        <v>63.37</v>
      </c>
      <c r="F4702" s="9">
        <f t="shared" si="671"/>
        <v>0</v>
      </c>
      <c r="G4702" s="9">
        <v>1.01</v>
      </c>
      <c r="H4702" s="9">
        <v>5.03</v>
      </c>
      <c r="I4702" s="9"/>
      <c r="J4702" s="9">
        <v>22.297999999999998</v>
      </c>
      <c r="K4702" s="9">
        <v>35.5</v>
      </c>
      <c r="L4702" s="9">
        <v>0.184</v>
      </c>
      <c r="M4702" s="9">
        <v>0.20080000000000001</v>
      </c>
      <c r="N4702" s="9">
        <v>0</v>
      </c>
      <c r="O4702" s="9">
        <v>298.10000000000002</v>
      </c>
      <c r="P4702" s="9"/>
      <c r="Q4702" s="9"/>
      <c r="R4702" s="9"/>
      <c r="T4702">
        <f t="shared" si="666"/>
        <v>1961800</v>
      </c>
      <c r="U4702">
        <v>381.7</v>
      </c>
      <c r="V4702">
        <f t="shared" si="664"/>
        <v>298.10000000000002</v>
      </c>
      <c r="W4702" t="str">
        <f t="shared" si="667"/>
        <v/>
      </c>
      <c r="X4702" t="str">
        <f t="shared" si="668"/>
        <v/>
      </c>
      <c r="Y4702" t="str">
        <f t="shared" si="665"/>
        <v/>
      </c>
      <c r="Z4702" s="9"/>
      <c r="AA4702" s="14">
        <f t="shared" si="669"/>
        <v>0.95599999999999996</v>
      </c>
      <c r="AB4702" s="14">
        <f t="shared" si="670"/>
        <v>1.7370000000000001</v>
      </c>
    </row>
    <row r="4703" spans="1:28" x14ac:dyDescent="0.25">
      <c r="A4703" s="10">
        <f t="shared" si="672"/>
        <v>45487</v>
      </c>
      <c r="B4703" s="11">
        <v>196</v>
      </c>
      <c r="C4703" s="11">
        <v>1900</v>
      </c>
      <c r="D4703" s="12">
        <v>704.79166666666697</v>
      </c>
      <c r="E4703" s="9">
        <v>62.32</v>
      </c>
      <c r="F4703" s="9">
        <f t="shared" si="671"/>
        <v>0</v>
      </c>
      <c r="G4703" s="9">
        <v>1.01</v>
      </c>
      <c r="H4703" s="9">
        <v>4.03</v>
      </c>
      <c r="I4703" s="9"/>
      <c r="J4703" s="9">
        <v>20.292999999999999</v>
      </c>
      <c r="K4703" s="9">
        <v>39.299999999999997</v>
      </c>
      <c r="L4703" s="9">
        <v>0.184</v>
      </c>
      <c r="M4703" s="9">
        <v>0.2</v>
      </c>
      <c r="N4703" s="9">
        <v>0</v>
      </c>
      <c r="O4703" s="9">
        <v>123.1</v>
      </c>
      <c r="P4703" s="9"/>
      <c r="Q4703" s="9"/>
      <c r="R4703" s="9"/>
      <c r="T4703">
        <f t="shared" si="666"/>
        <v>1961900</v>
      </c>
      <c r="U4703">
        <v>203.3</v>
      </c>
      <c r="V4703">
        <f t="shared" si="664"/>
        <v>123.1</v>
      </c>
      <c r="W4703" t="str">
        <f t="shared" si="667"/>
        <v/>
      </c>
      <c r="X4703" t="str">
        <f t="shared" si="668"/>
        <v/>
      </c>
      <c r="Y4703" t="str">
        <f t="shared" si="665"/>
        <v/>
      </c>
      <c r="Z4703" s="9"/>
      <c r="AA4703" s="14">
        <f t="shared" si="669"/>
        <v>0.93600000000000005</v>
      </c>
      <c r="AB4703" s="14">
        <f t="shared" si="670"/>
        <v>1.446</v>
      </c>
    </row>
    <row r="4704" spans="1:28" x14ac:dyDescent="0.25">
      <c r="A4704" s="10">
        <f t="shared" si="672"/>
        <v>45487</v>
      </c>
      <c r="B4704" s="11">
        <v>196</v>
      </c>
      <c r="C4704" s="11">
        <v>2000</v>
      </c>
      <c r="D4704" s="12">
        <v>704.83333333333303</v>
      </c>
      <c r="E4704" s="9">
        <v>62.2</v>
      </c>
      <c r="F4704" s="9">
        <f t="shared" si="671"/>
        <v>0</v>
      </c>
      <c r="G4704" s="9">
        <v>0.5</v>
      </c>
      <c r="H4704" s="9">
        <v>4.03</v>
      </c>
      <c r="I4704" s="9"/>
      <c r="J4704" s="9">
        <v>15.939</v>
      </c>
      <c r="K4704" s="9">
        <v>42.8</v>
      </c>
      <c r="L4704" s="9">
        <v>0.184</v>
      </c>
      <c r="M4704" s="9">
        <v>0.1993</v>
      </c>
      <c r="N4704" s="9">
        <v>0</v>
      </c>
      <c r="O4704" s="9">
        <v>18.100000000000001</v>
      </c>
      <c r="P4704" s="9"/>
      <c r="Q4704" s="9"/>
      <c r="R4704" s="9"/>
      <c r="T4704">
        <f t="shared" si="666"/>
        <v>1962000</v>
      </c>
      <c r="U4704">
        <v>50.7</v>
      </c>
      <c r="V4704">
        <f t="shared" si="664"/>
        <v>18.100000000000001</v>
      </c>
      <c r="W4704" t="str">
        <f t="shared" si="667"/>
        <v/>
      </c>
      <c r="X4704" t="str">
        <f t="shared" si="668"/>
        <v/>
      </c>
      <c r="Y4704" t="str">
        <f t="shared" si="665"/>
        <v/>
      </c>
      <c r="Z4704" s="9"/>
      <c r="AA4704" s="14">
        <f t="shared" si="669"/>
        <v>0.77500000000000002</v>
      </c>
      <c r="AB4704" s="14">
        <f t="shared" si="670"/>
        <v>1.036</v>
      </c>
    </row>
    <row r="4705" spans="1:28" x14ac:dyDescent="0.25">
      <c r="A4705" s="10">
        <f t="shared" si="672"/>
        <v>45487</v>
      </c>
      <c r="B4705" s="11">
        <v>196</v>
      </c>
      <c r="C4705" s="11">
        <v>2100</v>
      </c>
      <c r="D4705" s="12">
        <v>704.875</v>
      </c>
      <c r="E4705" s="9">
        <v>61.85</v>
      </c>
      <c r="F4705" s="9">
        <f t="shared" si="671"/>
        <v>0</v>
      </c>
      <c r="G4705" s="9">
        <v>0.5</v>
      </c>
      <c r="H4705" s="9">
        <v>2.52</v>
      </c>
      <c r="I4705" s="9"/>
      <c r="J4705" s="9">
        <v>14.194000000000001</v>
      </c>
      <c r="K4705" s="9">
        <v>44.4</v>
      </c>
      <c r="L4705" s="9">
        <v>0.184</v>
      </c>
      <c r="M4705" s="9">
        <v>0.2</v>
      </c>
      <c r="N4705" s="9">
        <v>0</v>
      </c>
      <c r="O4705" s="9">
        <v>0.6</v>
      </c>
      <c r="P4705" s="9"/>
      <c r="Q4705" s="9"/>
      <c r="R4705" s="9"/>
      <c r="T4705">
        <f t="shared" si="666"/>
        <v>1962100</v>
      </c>
      <c r="U4705">
        <v>0</v>
      </c>
      <c r="V4705">
        <f t="shared" si="664"/>
        <v>0</v>
      </c>
      <c r="W4705" t="str">
        <f t="shared" si="667"/>
        <v/>
      </c>
      <c r="X4705" t="str">
        <f t="shared" si="668"/>
        <v/>
      </c>
      <c r="Y4705" t="str">
        <f t="shared" si="665"/>
        <v/>
      </c>
      <c r="Z4705" s="9"/>
      <c r="AA4705" s="14">
        <f t="shared" si="669"/>
        <v>0.71899999999999997</v>
      </c>
      <c r="AB4705" s="14">
        <f t="shared" si="670"/>
        <v>0.9</v>
      </c>
    </row>
    <row r="4706" spans="1:28" x14ac:dyDescent="0.25">
      <c r="A4706" s="10">
        <f t="shared" si="672"/>
        <v>45487</v>
      </c>
      <c r="B4706" s="11">
        <v>196</v>
      </c>
      <c r="C4706" s="11">
        <v>2200</v>
      </c>
      <c r="D4706" s="12">
        <v>704.91666666666697</v>
      </c>
      <c r="E4706" s="9">
        <v>62.32</v>
      </c>
      <c r="F4706" s="9">
        <f t="shared" si="671"/>
        <v>0</v>
      </c>
      <c r="G4706" s="9">
        <v>0</v>
      </c>
      <c r="H4706" s="9">
        <v>1.51</v>
      </c>
      <c r="I4706" s="9"/>
      <c r="J4706" s="9">
        <v>12.727</v>
      </c>
      <c r="K4706" s="9">
        <v>47</v>
      </c>
      <c r="L4706" s="9">
        <v>0.18329999999999999</v>
      </c>
      <c r="M4706" s="9">
        <v>0.2</v>
      </c>
      <c r="N4706" s="9">
        <v>0</v>
      </c>
      <c r="O4706" s="9">
        <v>0.6</v>
      </c>
      <c r="P4706" s="9"/>
      <c r="Q4706" s="9"/>
      <c r="R4706" s="9"/>
      <c r="T4706">
        <f t="shared" si="666"/>
        <v>1962200</v>
      </c>
      <c r="U4706">
        <v>0</v>
      </c>
      <c r="V4706">
        <f t="shared" si="664"/>
        <v>0</v>
      </c>
      <c r="W4706" t="str">
        <f t="shared" si="667"/>
        <v/>
      </c>
      <c r="X4706" t="str">
        <f t="shared" si="668"/>
        <v/>
      </c>
      <c r="Y4706" t="str">
        <f t="shared" si="665"/>
        <v/>
      </c>
      <c r="Z4706" s="9"/>
      <c r="AA4706" s="14">
        <f t="shared" si="669"/>
        <v>0.69099999999999995</v>
      </c>
      <c r="AB4706" s="14">
        <f t="shared" si="670"/>
        <v>0.77900000000000003</v>
      </c>
    </row>
    <row r="4707" spans="1:28" x14ac:dyDescent="0.25">
      <c r="A4707" s="10">
        <f t="shared" si="672"/>
        <v>45487</v>
      </c>
      <c r="B4707" s="11">
        <v>196</v>
      </c>
      <c r="C4707" s="11">
        <v>2300</v>
      </c>
      <c r="D4707" s="12">
        <v>704.95833333333303</v>
      </c>
      <c r="E4707" s="9">
        <v>63.14</v>
      </c>
      <c r="F4707" s="9">
        <f t="shared" si="671"/>
        <v>0</v>
      </c>
      <c r="G4707" s="9">
        <v>0.5</v>
      </c>
      <c r="H4707" s="9">
        <v>2.52</v>
      </c>
      <c r="I4707" s="9"/>
      <c r="J4707" s="9">
        <v>13.618</v>
      </c>
      <c r="K4707" s="9">
        <v>41.9</v>
      </c>
      <c r="L4707" s="9">
        <v>0.18329999999999999</v>
      </c>
      <c r="M4707" s="9">
        <v>0.2</v>
      </c>
      <c r="N4707" s="9">
        <v>0</v>
      </c>
      <c r="O4707" s="9">
        <v>0.6</v>
      </c>
      <c r="P4707" s="9"/>
      <c r="Q4707" s="9"/>
      <c r="R4707" s="9"/>
      <c r="T4707">
        <f t="shared" si="666"/>
        <v>1962300</v>
      </c>
      <c r="U4707">
        <v>0</v>
      </c>
      <c r="V4707">
        <f t="shared" si="664"/>
        <v>0</v>
      </c>
      <c r="W4707" t="str">
        <f t="shared" si="667"/>
        <v/>
      </c>
      <c r="X4707" t="str">
        <f t="shared" si="668"/>
        <v/>
      </c>
      <c r="Y4707" t="str">
        <f t="shared" si="665"/>
        <v/>
      </c>
      <c r="Z4707" s="9"/>
      <c r="AA4707" s="14">
        <f t="shared" si="669"/>
        <v>0.65300000000000002</v>
      </c>
      <c r="AB4707" s="14">
        <f t="shared" si="670"/>
        <v>0.90500000000000003</v>
      </c>
    </row>
    <row r="4708" spans="1:28" x14ac:dyDescent="0.25">
      <c r="A4708" s="10">
        <f t="shared" si="672"/>
        <v>45487</v>
      </c>
      <c r="B4708" s="11">
        <v>196</v>
      </c>
      <c r="C4708" s="11">
        <v>2400</v>
      </c>
      <c r="D4708" s="12">
        <v>705</v>
      </c>
      <c r="E4708" s="9">
        <v>62.91</v>
      </c>
      <c r="F4708" s="9">
        <f t="shared" si="671"/>
        <v>0</v>
      </c>
      <c r="G4708" s="9">
        <v>0</v>
      </c>
      <c r="H4708" s="9">
        <v>2.0099999999999998</v>
      </c>
      <c r="I4708" s="9"/>
      <c r="J4708" s="9">
        <v>12.195</v>
      </c>
      <c r="K4708" s="9">
        <v>38.4</v>
      </c>
      <c r="L4708" s="9">
        <v>0.18329999999999999</v>
      </c>
      <c r="M4708" s="9">
        <v>0.2</v>
      </c>
      <c r="N4708" s="9">
        <v>0</v>
      </c>
      <c r="O4708" s="9">
        <v>0.6</v>
      </c>
      <c r="P4708" s="9"/>
      <c r="Q4708" s="9"/>
      <c r="R4708" s="9"/>
      <c r="T4708">
        <f t="shared" si="666"/>
        <v>1962400</v>
      </c>
      <c r="U4708">
        <v>0</v>
      </c>
      <c r="V4708">
        <f t="shared" si="664"/>
        <v>0</v>
      </c>
      <c r="W4708">
        <f t="shared" si="667"/>
        <v>0.183</v>
      </c>
      <c r="X4708">
        <f t="shared" si="668"/>
        <v>0.2</v>
      </c>
      <c r="Y4708">
        <f t="shared" si="665"/>
        <v>0</v>
      </c>
      <c r="Z4708" s="9"/>
      <c r="AA4708" s="14">
        <f t="shared" si="669"/>
        <v>0.54500000000000004</v>
      </c>
      <c r="AB4708" s="14">
        <f t="shared" si="670"/>
        <v>0.874</v>
      </c>
    </row>
    <row r="4709" spans="1:28" x14ac:dyDescent="0.25">
      <c r="A4709" s="10">
        <f t="shared" si="672"/>
        <v>45488</v>
      </c>
      <c r="B4709" s="11">
        <v>197</v>
      </c>
      <c r="C4709" s="11">
        <v>100</v>
      </c>
      <c r="D4709" s="12">
        <v>705.04166666666697</v>
      </c>
      <c r="E4709" s="9">
        <v>62.56</v>
      </c>
      <c r="F4709" s="9">
        <f t="shared" si="671"/>
        <v>0</v>
      </c>
      <c r="G4709" s="9">
        <v>0.5</v>
      </c>
      <c r="H4709" s="9">
        <v>1.51</v>
      </c>
      <c r="I4709" s="9"/>
      <c r="J4709" s="9">
        <v>11.662000000000001</v>
      </c>
      <c r="K4709" s="9">
        <v>38.9</v>
      </c>
      <c r="L4709" s="9">
        <v>0.18329999999999999</v>
      </c>
      <c r="M4709" s="9">
        <v>0.1993</v>
      </c>
      <c r="N4709" s="9">
        <v>0</v>
      </c>
      <c r="O4709" s="9">
        <v>0.6</v>
      </c>
      <c r="P4709" s="9"/>
      <c r="Q4709" s="9"/>
      <c r="R4709" s="9"/>
      <c r="T4709">
        <f t="shared" si="666"/>
        <v>1970100</v>
      </c>
      <c r="U4709">
        <v>0</v>
      </c>
      <c r="V4709">
        <f t="shared" si="664"/>
        <v>0</v>
      </c>
      <c r="W4709" t="str">
        <f t="shared" si="667"/>
        <v/>
      </c>
      <c r="X4709" t="str">
        <f t="shared" si="668"/>
        <v/>
      </c>
      <c r="Y4709" t="str">
        <f t="shared" si="665"/>
        <v/>
      </c>
      <c r="Z4709" s="9"/>
      <c r="AA4709" s="14">
        <f t="shared" si="669"/>
        <v>0.53300000000000003</v>
      </c>
      <c r="AB4709" s="14">
        <f t="shared" si="670"/>
        <v>0.83699999999999997</v>
      </c>
    </row>
    <row r="4710" spans="1:28" x14ac:dyDescent="0.25">
      <c r="A4710" s="10">
        <f t="shared" si="672"/>
        <v>45488</v>
      </c>
      <c r="B4710" s="11">
        <v>197</v>
      </c>
      <c r="C4710" s="11">
        <v>200</v>
      </c>
      <c r="D4710" s="12">
        <v>705.08333333333303</v>
      </c>
      <c r="E4710" s="9">
        <v>62.91</v>
      </c>
      <c r="F4710" s="9">
        <f t="shared" si="671"/>
        <v>0</v>
      </c>
      <c r="G4710" s="9">
        <v>0</v>
      </c>
      <c r="H4710" s="9">
        <v>2.0099999999999998</v>
      </c>
      <c r="I4710" s="9"/>
      <c r="J4710" s="9">
        <v>11.734</v>
      </c>
      <c r="K4710" s="9">
        <v>36.1</v>
      </c>
      <c r="L4710" s="9">
        <v>0.18260000000000001</v>
      </c>
      <c r="M4710" s="9">
        <v>0.1993</v>
      </c>
      <c r="N4710" s="9">
        <v>0</v>
      </c>
      <c r="O4710" s="9">
        <v>0.6</v>
      </c>
      <c r="P4710" s="9"/>
      <c r="Q4710" s="9"/>
      <c r="R4710" s="9"/>
      <c r="T4710">
        <f t="shared" si="666"/>
        <v>1970200</v>
      </c>
      <c r="U4710">
        <v>0</v>
      </c>
      <c r="V4710">
        <f t="shared" si="664"/>
        <v>0</v>
      </c>
      <c r="W4710" t="str">
        <f t="shared" si="667"/>
        <v/>
      </c>
      <c r="X4710" t="str">
        <f t="shared" si="668"/>
        <v/>
      </c>
      <c r="Y4710" t="str">
        <f t="shared" si="665"/>
        <v/>
      </c>
      <c r="Z4710" s="9"/>
      <c r="AA4710" s="14">
        <f t="shared" si="669"/>
        <v>0.497</v>
      </c>
      <c r="AB4710" s="14">
        <f t="shared" si="670"/>
        <v>0.88</v>
      </c>
    </row>
    <row r="4711" spans="1:28" x14ac:dyDescent="0.25">
      <c r="A4711" s="10">
        <f t="shared" si="672"/>
        <v>45488</v>
      </c>
      <c r="B4711" s="11">
        <v>197</v>
      </c>
      <c r="C4711" s="11">
        <v>300</v>
      </c>
      <c r="D4711" s="12">
        <v>705.125</v>
      </c>
      <c r="E4711" s="9">
        <v>62.67</v>
      </c>
      <c r="F4711" s="9">
        <f t="shared" si="671"/>
        <v>0</v>
      </c>
      <c r="G4711" s="9">
        <v>0</v>
      </c>
      <c r="H4711" s="9">
        <v>2.0099999999999998</v>
      </c>
      <c r="I4711" s="9"/>
      <c r="J4711" s="9">
        <v>10.663</v>
      </c>
      <c r="K4711" s="9">
        <v>40.1</v>
      </c>
      <c r="L4711" s="9">
        <v>0.18260000000000001</v>
      </c>
      <c r="M4711" s="9">
        <v>0.1993</v>
      </c>
      <c r="N4711" s="9">
        <v>0</v>
      </c>
      <c r="O4711" s="9">
        <v>0.6</v>
      </c>
      <c r="P4711" s="9"/>
      <c r="Q4711" s="9"/>
      <c r="R4711" s="9"/>
      <c r="T4711">
        <f t="shared" si="666"/>
        <v>1970300</v>
      </c>
      <c r="U4711">
        <v>0</v>
      </c>
      <c r="V4711">
        <f t="shared" si="664"/>
        <v>0</v>
      </c>
      <c r="W4711" t="str">
        <f t="shared" si="667"/>
        <v/>
      </c>
      <c r="X4711" t="str">
        <f t="shared" si="668"/>
        <v/>
      </c>
      <c r="Y4711" t="str">
        <f t="shared" si="665"/>
        <v/>
      </c>
      <c r="Z4711" s="9"/>
      <c r="AA4711" s="14">
        <f t="shared" si="669"/>
        <v>0.51500000000000001</v>
      </c>
      <c r="AB4711" s="14">
        <f t="shared" si="670"/>
        <v>0.76900000000000002</v>
      </c>
    </row>
    <row r="4712" spans="1:28" x14ac:dyDescent="0.25">
      <c r="A4712" s="10">
        <f t="shared" si="672"/>
        <v>45488</v>
      </c>
      <c r="B4712" s="11">
        <v>197</v>
      </c>
      <c r="C4712" s="11">
        <v>400</v>
      </c>
      <c r="D4712" s="12">
        <v>705.16666666666697</v>
      </c>
      <c r="E4712" s="9">
        <v>63.02</v>
      </c>
      <c r="F4712" s="9">
        <f t="shared" si="671"/>
        <v>0</v>
      </c>
      <c r="G4712" s="9">
        <v>0</v>
      </c>
      <c r="H4712" s="9">
        <v>2.52</v>
      </c>
      <c r="I4712" s="9"/>
      <c r="J4712" s="9">
        <v>10.222</v>
      </c>
      <c r="K4712" s="9">
        <v>43.8</v>
      </c>
      <c r="L4712" s="9">
        <v>0.18260000000000001</v>
      </c>
      <c r="M4712" s="9">
        <v>0.1993</v>
      </c>
      <c r="N4712" s="9">
        <v>0</v>
      </c>
      <c r="O4712" s="9">
        <v>0.6</v>
      </c>
      <c r="P4712" s="9"/>
      <c r="Q4712" s="9"/>
      <c r="R4712" s="9"/>
      <c r="T4712">
        <f t="shared" si="666"/>
        <v>1970400</v>
      </c>
      <c r="U4712">
        <v>0</v>
      </c>
      <c r="V4712">
        <f t="shared" si="664"/>
        <v>0</v>
      </c>
      <c r="W4712" t="str">
        <f t="shared" si="667"/>
        <v/>
      </c>
      <c r="X4712" t="str">
        <f t="shared" si="668"/>
        <v/>
      </c>
      <c r="Y4712" t="str">
        <f t="shared" si="665"/>
        <v/>
      </c>
      <c r="Z4712" s="9"/>
      <c r="AA4712" s="14">
        <f t="shared" si="669"/>
        <v>0.54600000000000004</v>
      </c>
      <c r="AB4712" s="14">
        <f t="shared" si="670"/>
        <v>0.70099999999999996</v>
      </c>
    </row>
    <row r="4713" spans="1:28" x14ac:dyDescent="0.25">
      <c r="A4713" s="10">
        <f t="shared" si="672"/>
        <v>45488</v>
      </c>
      <c r="B4713" s="11">
        <v>197</v>
      </c>
      <c r="C4713" s="11">
        <v>500</v>
      </c>
      <c r="D4713" s="12">
        <v>705.20833333333303</v>
      </c>
      <c r="E4713" s="9">
        <v>62.56</v>
      </c>
      <c r="F4713" s="9">
        <f t="shared" si="671"/>
        <v>0</v>
      </c>
      <c r="G4713" s="9">
        <v>0</v>
      </c>
      <c r="H4713" s="9">
        <v>1.51</v>
      </c>
      <c r="I4713" s="9"/>
      <c r="J4713" s="9">
        <v>10.492000000000001</v>
      </c>
      <c r="K4713" s="9">
        <v>49.1</v>
      </c>
      <c r="L4713" s="9">
        <v>0.18260000000000001</v>
      </c>
      <c r="M4713" s="9">
        <v>0.1986</v>
      </c>
      <c r="N4713" s="9">
        <v>0</v>
      </c>
      <c r="O4713" s="9">
        <v>16.899999999999999</v>
      </c>
      <c r="P4713" s="9"/>
      <c r="Q4713" s="9"/>
      <c r="R4713" s="9"/>
      <c r="T4713">
        <f t="shared" si="666"/>
        <v>1970500</v>
      </c>
      <c r="U4713">
        <v>11.5</v>
      </c>
      <c r="V4713">
        <f t="shared" si="664"/>
        <v>16.899999999999999</v>
      </c>
      <c r="W4713" t="str">
        <f t="shared" si="667"/>
        <v/>
      </c>
      <c r="X4713" t="str">
        <f t="shared" si="668"/>
        <v/>
      </c>
      <c r="Y4713" t="str">
        <f t="shared" si="665"/>
        <v/>
      </c>
      <c r="Z4713" s="9"/>
      <c r="AA4713" s="14">
        <f t="shared" si="669"/>
        <v>0.623</v>
      </c>
      <c r="AB4713" s="14">
        <f t="shared" si="670"/>
        <v>0.64600000000000002</v>
      </c>
    </row>
    <row r="4714" spans="1:28" x14ac:dyDescent="0.25">
      <c r="A4714" s="10">
        <f t="shared" si="672"/>
        <v>45488</v>
      </c>
      <c r="B4714" s="11">
        <v>197</v>
      </c>
      <c r="C4714" s="11">
        <v>600</v>
      </c>
      <c r="D4714" s="12">
        <v>705.25</v>
      </c>
      <c r="E4714" s="9">
        <v>62.91</v>
      </c>
      <c r="F4714" s="9">
        <f t="shared" si="671"/>
        <v>0</v>
      </c>
      <c r="G4714" s="9">
        <v>0</v>
      </c>
      <c r="H4714" s="9">
        <v>2.52</v>
      </c>
      <c r="I4714" s="9"/>
      <c r="J4714" s="9">
        <v>14.266</v>
      </c>
      <c r="K4714" s="9">
        <v>53.2</v>
      </c>
      <c r="L4714" s="9">
        <v>0.18190000000000001</v>
      </c>
      <c r="M4714" s="9">
        <v>0.1971</v>
      </c>
      <c r="N4714" s="9">
        <v>0</v>
      </c>
      <c r="O4714" s="9">
        <v>113.1</v>
      </c>
      <c r="P4714" s="9"/>
      <c r="Q4714" s="9"/>
      <c r="R4714" s="9"/>
      <c r="T4714">
        <f t="shared" si="666"/>
        <v>1970600</v>
      </c>
      <c r="U4714">
        <v>129.19999999999999</v>
      </c>
      <c r="V4714">
        <f t="shared" si="664"/>
        <v>113.1</v>
      </c>
      <c r="W4714" t="str">
        <f t="shared" si="667"/>
        <v/>
      </c>
      <c r="X4714" t="str">
        <f t="shared" si="668"/>
        <v/>
      </c>
      <c r="Y4714" t="str">
        <f t="shared" si="665"/>
        <v/>
      </c>
      <c r="Z4714" s="9"/>
      <c r="AA4714" s="14">
        <f t="shared" si="669"/>
        <v>0.86499999999999999</v>
      </c>
      <c r="AB4714" s="14">
        <f t="shared" si="670"/>
        <v>0.76100000000000001</v>
      </c>
    </row>
    <row r="4715" spans="1:28" x14ac:dyDescent="0.25">
      <c r="A4715" s="10">
        <f t="shared" si="672"/>
        <v>45488</v>
      </c>
      <c r="B4715" s="11">
        <v>197</v>
      </c>
      <c r="C4715" s="11">
        <v>700</v>
      </c>
      <c r="D4715" s="12">
        <v>705.29166666666697</v>
      </c>
      <c r="E4715" s="9">
        <v>63.37</v>
      </c>
      <c r="F4715" s="9">
        <f t="shared" si="671"/>
        <v>0</v>
      </c>
      <c r="G4715" s="9">
        <v>0</v>
      </c>
      <c r="H4715" s="9">
        <v>3.02</v>
      </c>
      <c r="I4715" s="9"/>
      <c r="J4715" s="9">
        <v>16.63</v>
      </c>
      <c r="K4715" s="9">
        <v>45.7</v>
      </c>
      <c r="L4715" s="9">
        <v>0.18110000000000001</v>
      </c>
      <c r="M4715" s="9">
        <v>0.1978</v>
      </c>
      <c r="N4715" s="9">
        <v>0</v>
      </c>
      <c r="O4715" s="9">
        <v>311.89999999999998</v>
      </c>
      <c r="P4715" s="9"/>
      <c r="Q4715" s="9"/>
      <c r="R4715" s="9"/>
      <c r="T4715">
        <f t="shared" si="666"/>
        <v>1970700</v>
      </c>
      <c r="U4715">
        <v>300.3</v>
      </c>
      <c r="V4715">
        <f t="shared" si="664"/>
        <v>311.89999999999998</v>
      </c>
      <c r="W4715" t="str">
        <f t="shared" si="667"/>
        <v/>
      </c>
      <c r="X4715" t="str">
        <f t="shared" si="668"/>
        <v/>
      </c>
      <c r="Y4715" t="str">
        <f t="shared" si="665"/>
        <v/>
      </c>
      <c r="Z4715" s="9"/>
      <c r="AA4715" s="14">
        <f t="shared" si="669"/>
        <v>0.86499999999999999</v>
      </c>
      <c r="AB4715" s="14">
        <f t="shared" si="670"/>
        <v>1.028</v>
      </c>
    </row>
    <row r="4716" spans="1:28" x14ac:dyDescent="0.25">
      <c r="A4716" s="10">
        <f t="shared" si="672"/>
        <v>45488</v>
      </c>
      <c r="B4716" s="11">
        <v>197</v>
      </c>
      <c r="C4716" s="11">
        <v>800</v>
      </c>
      <c r="D4716" s="12">
        <v>705.33333333333303</v>
      </c>
      <c r="E4716" s="9">
        <v>63.37</v>
      </c>
      <c r="F4716" s="9">
        <f t="shared" si="671"/>
        <v>0</v>
      </c>
      <c r="G4716" s="9">
        <v>0.5</v>
      </c>
      <c r="H4716" s="9">
        <v>3.02</v>
      </c>
      <c r="I4716" s="9"/>
      <c r="J4716" s="9">
        <v>19.698</v>
      </c>
      <c r="K4716" s="9">
        <v>48.5</v>
      </c>
      <c r="L4716" s="9">
        <v>0.18110000000000001</v>
      </c>
      <c r="M4716" s="9">
        <v>0.1978</v>
      </c>
      <c r="N4716" s="9">
        <v>0</v>
      </c>
      <c r="O4716" s="9">
        <v>280.60000000000002</v>
      </c>
      <c r="P4716" s="9"/>
      <c r="Q4716" s="9"/>
      <c r="R4716" s="9"/>
      <c r="T4716">
        <f t="shared" si="666"/>
        <v>1970800</v>
      </c>
      <c r="U4716">
        <v>480.5</v>
      </c>
      <c r="V4716">
        <f t="shared" si="664"/>
        <v>280.60000000000002</v>
      </c>
      <c r="W4716" t="str">
        <f t="shared" si="667"/>
        <v/>
      </c>
      <c r="X4716" t="str">
        <f t="shared" si="668"/>
        <v/>
      </c>
      <c r="Y4716" t="str">
        <f t="shared" si="665"/>
        <v/>
      </c>
      <c r="Z4716" s="9"/>
      <c r="AA4716" s="14">
        <f t="shared" si="669"/>
        <v>1.113</v>
      </c>
      <c r="AB4716" s="14">
        <f t="shared" si="670"/>
        <v>1.1819999999999999</v>
      </c>
    </row>
    <row r="4717" spans="1:28" x14ac:dyDescent="0.25">
      <c r="A4717" s="10">
        <f t="shared" si="672"/>
        <v>45488</v>
      </c>
      <c r="B4717" s="11">
        <v>197</v>
      </c>
      <c r="C4717" s="11">
        <v>900</v>
      </c>
      <c r="D4717" s="12">
        <v>705.375</v>
      </c>
      <c r="E4717" s="9">
        <v>63.14</v>
      </c>
      <c r="F4717" s="9">
        <f t="shared" si="671"/>
        <v>0</v>
      </c>
      <c r="G4717" s="9">
        <v>0.5</v>
      </c>
      <c r="H4717" s="9">
        <v>3.02</v>
      </c>
      <c r="I4717" s="9"/>
      <c r="J4717" s="9">
        <v>21.318000000000001</v>
      </c>
      <c r="K4717" s="9">
        <v>44</v>
      </c>
      <c r="L4717" s="9">
        <v>0.1804</v>
      </c>
      <c r="M4717" s="9">
        <v>0.1978</v>
      </c>
      <c r="N4717" s="9">
        <v>0</v>
      </c>
      <c r="O4717" s="9">
        <v>629.4</v>
      </c>
      <c r="P4717" s="9"/>
      <c r="Q4717" s="9"/>
      <c r="R4717" s="9"/>
      <c r="T4717">
        <f t="shared" si="666"/>
        <v>1970900</v>
      </c>
      <c r="U4717">
        <v>649.5</v>
      </c>
      <c r="V4717">
        <f t="shared" si="664"/>
        <v>629.4</v>
      </c>
      <c r="W4717" t="str">
        <f t="shared" si="667"/>
        <v/>
      </c>
      <c r="X4717" t="str">
        <f t="shared" si="668"/>
        <v/>
      </c>
      <c r="Y4717" t="str">
        <f t="shared" si="665"/>
        <v/>
      </c>
      <c r="Z4717" s="9"/>
      <c r="AA4717" s="14">
        <f t="shared" si="669"/>
        <v>1.1160000000000001</v>
      </c>
      <c r="AB4717" s="14">
        <f t="shared" si="670"/>
        <v>1.42</v>
      </c>
    </row>
    <row r="4718" spans="1:28" x14ac:dyDescent="0.25">
      <c r="A4718" s="10">
        <f t="shared" si="672"/>
        <v>45488</v>
      </c>
      <c r="B4718" s="11">
        <v>197</v>
      </c>
      <c r="C4718" s="11">
        <v>1000</v>
      </c>
      <c r="D4718" s="12">
        <v>705.41666666666697</v>
      </c>
      <c r="E4718" s="9">
        <v>63.14</v>
      </c>
      <c r="F4718" s="9">
        <f t="shared" si="671"/>
        <v>0</v>
      </c>
      <c r="G4718" s="9">
        <v>1.01</v>
      </c>
      <c r="H4718" s="9">
        <v>3.52</v>
      </c>
      <c r="I4718" s="9"/>
      <c r="J4718" s="9">
        <v>22.657</v>
      </c>
      <c r="K4718" s="9">
        <v>41</v>
      </c>
      <c r="L4718" s="9">
        <v>0.1797</v>
      </c>
      <c r="M4718" s="9">
        <v>0.1978</v>
      </c>
      <c r="N4718" s="9">
        <v>0</v>
      </c>
      <c r="O4718" s="9">
        <v>781.9</v>
      </c>
      <c r="P4718" s="9"/>
      <c r="Q4718" s="9"/>
      <c r="R4718" s="9"/>
      <c r="T4718">
        <f t="shared" si="666"/>
        <v>1971000</v>
      </c>
      <c r="U4718">
        <v>793</v>
      </c>
      <c r="V4718">
        <f t="shared" si="664"/>
        <v>781.9</v>
      </c>
      <c r="W4718" t="str">
        <f t="shared" si="667"/>
        <v/>
      </c>
      <c r="X4718" t="str">
        <f t="shared" si="668"/>
        <v/>
      </c>
      <c r="Y4718" t="str">
        <f t="shared" si="665"/>
        <v/>
      </c>
      <c r="Z4718" s="9"/>
      <c r="AA4718" s="14">
        <f t="shared" si="669"/>
        <v>1.1279999999999999</v>
      </c>
      <c r="AB4718" s="14">
        <f t="shared" si="670"/>
        <v>1.623</v>
      </c>
    </row>
    <row r="4719" spans="1:28" x14ac:dyDescent="0.25">
      <c r="A4719" s="10">
        <f t="shared" si="672"/>
        <v>45488</v>
      </c>
      <c r="B4719" s="11">
        <v>197</v>
      </c>
      <c r="C4719" s="11">
        <v>1100</v>
      </c>
      <c r="D4719" s="12">
        <v>705.45833333333303</v>
      </c>
      <c r="E4719" s="9">
        <v>63.61</v>
      </c>
      <c r="F4719" s="9">
        <f t="shared" si="671"/>
        <v>0</v>
      </c>
      <c r="G4719" s="9">
        <v>1.01</v>
      </c>
      <c r="H4719" s="9">
        <v>4.53</v>
      </c>
      <c r="I4719" s="9"/>
      <c r="J4719" s="9">
        <v>23.256</v>
      </c>
      <c r="K4719" s="9">
        <v>38.5</v>
      </c>
      <c r="L4719" s="9">
        <v>0.17899999999999999</v>
      </c>
      <c r="M4719" s="9">
        <v>0.1971</v>
      </c>
      <c r="N4719" s="9">
        <v>0</v>
      </c>
      <c r="O4719" s="9">
        <v>878.1</v>
      </c>
      <c r="P4719" s="9"/>
      <c r="Q4719" s="9"/>
      <c r="R4719" s="9"/>
      <c r="T4719">
        <f t="shared" si="666"/>
        <v>1971100</v>
      </c>
      <c r="U4719">
        <v>899.2</v>
      </c>
      <c r="V4719">
        <f t="shared" si="664"/>
        <v>878.1</v>
      </c>
      <c r="W4719" t="str">
        <f t="shared" si="667"/>
        <v/>
      </c>
      <c r="X4719" t="str">
        <f t="shared" si="668"/>
        <v/>
      </c>
      <c r="Y4719" t="str">
        <f t="shared" si="665"/>
        <v/>
      </c>
      <c r="Z4719" s="9"/>
      <c r="AA4719" s="14">
        <f t="shared" si="669"/>
        <v>1.0980000000000001</v>
      </c>
      <c r="AB4719" s="14">
        <f t="shared" si="670"/>
        <v>1.754</v>
      </c>
    </row>
    <row r="4720" spans="1:28" x14ac:dyDescent="0.25">
      <c r="A4720" s="10">
        <f t="shared" si="672"/>
        <v>45488</v>
      </c>
      <c r="B4720" s="11">
        <v>197</v>
      </c>
      <c r="C4720" s="11">
        <v>1200</v>
      </c>
      <c r="D4720" s="12">
        <v>705.5</v>
      </c>
      <c r="E4720" s="9">
        <v>64.19</v>
      </c>
      <c r="F4720" s="9">
        <f t="shared" si="671"/>
        <v>0.18999999999999773</v>
      </c>
      <c r="G4720" s="9">
        <v>2.0099999999999998</v>
      </c>
      <c r="H4720" s="9">
        <v>5.54</v>
      </c>
      <c r="I4720" s="9"/>
      <c r="J4720" s="9">
        <v>23.760999999999999</v>
      </c>
      <c r="K4720" s="9">
        <v>34</v>
      </c>
      <c r="L4720" s="9">
        <v>0.17749999999999999</v>
      </c>
      <c r="M4720" s="9">
        <v>0.19570000000000001</v>
      </c>
      <c r="N4720" s="9">
        <v>0</v>
      </c>
      <c r="O4720" s="9">
        <v>943.1</v>
      </c>
      <c r="P4720" s="9"/>
      <c r="Q4720" s="9"/>
      <c r="R4720" s="9"/>
      <c r="T4720">
        <f t="shared" si="666"/>
        <v>1971200</v>
      </c>
      <c r="U4720">
        <v>959.8</v>
      </c>
      <c r="V4720">
        <f t="shared" si="664"/>
        <v>943.1</v>
      </c>
      <c r="W4720" t="str">
        <f t="shared" si="667"/>
        <v/>
      </c>
      <c r="X4720" t="str">
        <f t="shared" si="668"/>
        <v/>
      </c>
      <c r="Y4720" t="str">
        <f t="shared" si="665"/>
        <v/>
      </c>
      <c r="Z4720" s="9"/>
      <c r="AA4720" s="14">
        <f t="shared" si="669"/>
        <v>1</v>
      </c>
      <c r="AB4720" s="14">
        <f t="shared" si="670"/>
        <v>1.9410000000000001</v>
      </c>
    </row>
    <row r="4721" spans="1:28" x14ac:dyDescent="0.25">
      <c r="A4721" s="10">
        <f t="shared" si="672"/>
        <v>45488</v>
      </c>
      <c r="B4721" s="11">
        <v>197</v>
      </c>
      <c r="C4721" s="11">
        <v>1300</v>
      </c>
      <c r="D4721" s="12">
        <v>705.54166666666697</v>
      </c>
      <c r="E4721" s="9">
        <v>63.73</v>
      </c>
      <c r="F4721" s="9">
        <f t="shared" si="671"/>
        <v>0</v>
      </c>
      <c r="G4721" s="9">
        <v>2.0099999999999998</v>
      </c>
      <c r="H4721" s="9">
        <v>5.54</v>
      </c>
      <c r="I4721" s="9"/>
      <c r="J4721" s="9">
        <v>25.597999999999999</v>
      </c>
      <c r="K4721" s="9">
        <v>32.1</v>
      </c>
      <c r="L4721" s="9">
        <v>0.17680000000000001</v>
      </c>
      <c r="M4721" s="9">
        <v>0.19570000000000001</v>
      </c>
      <c r="N4721" s="9">
        <v>0</v>
      </c>
      <c r="O4721" s="9">
        <v>934.4</v>
      </c>
      <c r="P4721" s="9"/>
      <c r="Q4721" s="9"/>
      <c r="R4721" s="9"/>
      <c r="T4721">
        <f t="shared" si="666"/>
        <v>1971300</v>
      </c>
      <c r="U4721">
        <v>971.2</v>
      </c>
      <c r="V4721">
        <f t="shared" si="664"/>
        <v>934.4</v>
      </c>
      <c r="W4721" t="str">
        <f t="shared" si="667"/>
        <v/>
      </c>
      <c r="X4721" t="str">
        <f t="shared" si="668"/>
        <v/>
      </c>
      <c r="Y4721" t="str">
        <f t="shared" si="665"/>
        <v/>
      </c>
      <c r="Z4721" s="9"/>
      <c r="AA4721" s="14">
        <f t="shared" si="669"/>
        <v>1.0529999999999999</v>
      </c>
      <c r="AB4721" s="14">
        <f t="shared" si="670"/>
        <v>2.2269999999999999</v>
      </c>
    </row>
    <row r="4722" spans="1:28" x14ac:dyDescent="0.25">
      <c r="A4722" s="10">
        <f t="shared" si="672"/>
        <v>45488</v>
      </c>
      <c r="B4722" s="11">
        <v>197</v>
      </c>
      <c r="C4722" s="11">
        <v>1400</v>
      </c>
      <c r="D4722" s="12">
        <v>705.58333333333303</v>
      </c>
      <c r="E4722" s="9">
        <v>64.08</v>
      </c>
      <c r="F4722" s="9">
        <f t="shared" si="671"/>
        <v>7.9999999999998295E-2</v>
      </c>
      <c r="G4722" s="9">
        <v>2.0099999999999998</v>
      </c>
      <c r="H4722" s="9">
        <v>6.54</v>
      </c>
      <c r="I4722" s="9"/>
      <c r="J4722" s="9">
        <v>25.524999999999999</v>
      </c>
      <c r="K4722" s="9">
        <v>29.3</v>
      </c>
      <c r="L4722" s="9">
        <v>0.17610000000000001</v>
      </c>
      <c r="M4722" s="9">
        <v>0.19570000000000001</v>
      </c>
      <c r="N4722" s="9">
        <v>0</v>
      </c>
      <c r="O4722" s="9">
        <v>890.6</v>
      </c>
      <c r="P4722" s="9"/>
      <c r="Q4722" s="9"/>
      <c r="R4722" s="9"/>
      <c r="T4722">
        <f t="shared" si="666"/>
        <v>1971400</v>
      </c>
      <c r="U4722">
        <v>931.7</v>
      </c>
      <c r="V4722">
        <f t="shared" si="664"/>
        <v>890.6</v>
      </c>
      <c r="W4722" t="str">
        <f t="shared" si="667"/>
        <v/>
      </c>
      <c r="X4722" t="str">
        <f t="shared" si="668"/>
        <v/>
      </c>
      <c r="Y4722" t="str">
        <f t="shared" si="665"/>
        <v/>
      </c>
      <c r="Z4722" s="9"/>
      <c r="AA4722" s="14">
        <f t="shared" si="669"/>
        <v>0.95699999999999996</v>
      </c>
      <c r="AB4722" s="14">
        <f t="shared" si="670"/>
        <v>2.3090000000000002</v>
      </c>
    </row>
    <row r="4723" spans="1:28" x14ac:dyDescent="0.25">
      <c r="A4723" s="10">
        <f t="shared" si="672"/>
        <v>45488</v>
      </c>
      <c r="B4723" s="11">
        <v>197</v>
      </c>
      <c r="C4723" s="11">
        <v>1500</v>
      </c>
      <c r="D4723" s="12">
        <v>705.625</v>
      </c>
      <c r="E4723" s="9">
        <v>63.96</v>
      </c>
      <c r="F4723" s="9">
        <f t="shared" si="671"/>
        <v>0</v>
      </c>
      <c r="G4723" s="9">
        <v>1.51</v>
      </c>
      <c r="H4723" s="9">
        <v>6.04</v>
      </c>
      <c r="I4723" s="9"/>
      <c r="J4723" s="9">
        <v>25.428000000000001</v>
      </c>
      <c r="K4723" s="9">
        <v>26.9</v>
      </c>
      <c r="L4723" s="9">
        <v>0.17530000000000001</v>
      </c>
      <c r="M4723" s="9">
        <v>0.19489999999999999</v>
      </c>
      <c r="N4723" s="9">
        <v>0</v>
      </c>
      <c r="O4723" s="9">
        <v>790.6</v>
      </c>
      <c r="P4723" s="9"/>
      <c r="Q4723" s="9"/>
      <c r="R4723" s="9"/>
      <c r="T4723">
        <f t="shared" si="666"/>
        <v>1971500</v>
      </c>
      <c r="U4723">
        <v>844.3</v>
      </c>
      <c r="V4723">
        <f t="shared" si="664"/>
        <v>790.6</v>
      </c>
      <c r="W4723" t="str">
        <f t="shared" si="667"/>
        <v/>
      </c>
      <c r="X4723" t="str">
        <f t="shared" si="668"/>
        <v/>
      </c>
      <c r="Y4723" t="str">
        <f t="shared" si="665"/>
        <v/>
      </c>
      <c r="Z4723" s="9"/>
      <c r="AA4723" s="14">
        <f t="shared" si="669"/>
        <v>0.874</v>
      </c>
      <c r="AB4723" s="14">
        <f t="shared" si="670"/>
        <v>2.375</v>
      </c>
    </row>
    <row r="4724" spans="1:28" x14ac:dyDescent="0.25">
      <c r="A4724" s="10">
        <f t="shared" si="672"/>
        <v>45488</v>
      </c>
      <c r="B4724" s="11">
        <v>197</v>
      </c>
      <c r="C4724" s="11">
        <v>1600</v>
      </c>
      <c r="D4724" s="12">
        <v>705.66666666666697</v>
      </c>
      <c r="E4724" s="9">
        <v>63.26</v>
      </c>
      <c r="F4724" s="9">
        <f t="shared" si="671"/>
        <v>0</v>
      </c>
      <c r="G4724" s="9">
        <v>1.51</v>
      </c>
      <c r="H4724" s="9">
        <v>6.54</v>
      </c>
      <c r="I4724" s="9"/>
      <c r="J4724" s="9">
        <v>25.404</v>
      </c>
      <c r="K4724" s="9">
        <v>26.7</v>
      </c>
      <c r="L4724" s="9">
        <v>0.17460000000000001</v>
      </c>
      <c r="M4724" s="9">
        <v>0.19489999999999999</v>
      </c>
      <c r="N4724" s="9">
        <v>0</v>
      </c>
      <c r="O4724" s="9">
        <v>656.9</v>
      </c>
      <c r="P4724" s="9"/>
      <c r="Q4724" s="9"/>
      <c r="R4724" s="9"/>
      <c r="T4724">
        <f t="shared" si="666"/>
        <v>1971600</v>
      </c>
      <c r="U4724">
        <v>716.2</v>
      </c>
      <c r="V4724">
        <f t="shared" si="664"/>
        <v>656.9</v>
      </c>
      <c r="W4724" t="str">
        <f t="shared" si="667"/>
        <v/>
      </c>
      <c r="X4724" t="str">
        <f t="shared" si="668"/>
        <v/>
      </c>
      <c r="Y4724" t="str">
        <f t="shared" si="665"/>
        <v/>
      </c>
      <c r="Z4724" s="9"/>
      <c r="AA4724" s="14">
        <f t="shared" si="669"/>
        <v>0.86599999999999999</v>
      </c>
      <c r="AB4724" s="14">
        <f t="shared" si="670"/>
        <v>2.3769999999999998</v>
      </c>
    </row>
    <row r="4725" spans="1:28" x14ac:dyDescent="0.25">
      <c r="A4725" s="10">
        <f t="shared" si="672"/>
        <v>45488</v>
      </c>
      <c r="B4725" s="11">
        <v>197</v>
      </c>
      <c r="C4725" s="11">
        <v>1700</v>
      </c>
      <c r="D4725" s="12">
        <v>705.70833333333303</v>
      </c>
      <c r="E4725" s="9">
        <v>62.67</v>
      </c>
      <c r="F4725" s="9">
        <f t="shared" si="671"/>
        <v>0</v>
      </c>
      <c r="G4725" s="9">
        <v>1.01</v>
      </c>
      <c r="H4725" s="9">
        <v>5.03</v>
      </c>
      <c r="I4725" s="9"/>
      <c r="J4725" s="9">
        <v>24.943999999999999</v>
      </c>
      <c r="K4725" s="9">
        <v>25.2</v>
      </c>
      <c r="L4725" s="9">
        <v>0.17319999999999999</v>
      </c>
      <c r="M4725" s="9">
        <v>0.192</v>
      </c>
      <c r="N4725" s="9">
        <v>0</v>
      </c>
      <c r="O4725" s="9">
        <v>500.6</v>
      </c>
      <c r="P4725" s="9"/>
      <c r="Q4725" s="9"/>
      <c r="R4725" s="9"/>
      <c r="T4725">
        <f t="shared" si="666"/>
        <v>1971700</v>
      </c>
      <c r="U4725">
        <v>556.79999999999995</v>
      </c>
      <c r="V4725">
        <f t="shared" si="664"/>
        <v>500.6</v>
      </c>
      <c r="W4725" t="str">
        <f t="shared" si="667"/>
        <v/>
      </c>
      <c r="X4725" t="str">
        <f t="shared" si="668"/>
        <v/>
      </c>
      <c r="Y4725" t="str">
        <f t="shared" si="665"/>
        <v/>
      </c>
      <c r="Z4725" s="9"/>
      <c r="AA4725" s="14">
        <f t="shared" si="669"/>
        <v>0.79500000000000004</v>
      </c>
      <c r="AB4725" s="14">
        <f t="shared" si="670"/>
        <v>2.36</v>
      </c>
    </row>
    <row r="4726" spans="1:28" x14ac:dyDescent="0.25">
      <c r="A4726" s="10">
        <f t="shared" si="672"/>
        <v>45488</v>
      </c>
      <c r="B4726" s="11">
        <v>197</v>
      </c>
      <c r="C4726" s="11">
        <v>1800</v>
      </c>
      <c r="D4726" s="12">
        <v>705.75</v>
      </c>
      <c r="E4726" s="9">
        <v>62.2</v>
      </c>
      <c r="F4726" s="9">
        <f t="shared" si="671"/>
        <v>0</v>
      </c>
      <c r="G4726" s="9">
        <v>1.51</v>
      </c>
      <c r="H4726" s="9">
        <v>5.03</v>
      </c>
      <c r="I4726" s="9"/>
      <c r="J4726" s="9">
        <v>22.896000000000001</v>
      </c>
      <c r="K4726" s="9">
        <v>25.8</v>
      </c>
      <c r="L4726" s="9">
        <v>0.17319999999999999</v>
      </c>
      <c r="M4726" s="9">
        <v>0.19350000000000001</v>
      </c>
      <c r="N4726" s="9">
        <v>0</v>
      </c>
      <c r="O4726" s="9">
        <v>324.39999999999998</v>
      </c>
      <c r="P4726" s="9"/>
      <c r="Q4726" s="9"/>
      <c r="R4726" s="9"/>
      <c r="T4726">
        <f t="shared" si="666"/>
        <v>1971800</v>
      </c>
      <c r="U4726">
        <v>379.5</v>
      </c>
      <c r="V4726">
        <f t="shared" si="664"/>
        <v>324.39999999999998</v>
      </c>
      <c r="W4726" t="str">
        <f t="shared" si="667"/>
        <v/>
      </c>
      <c r="X4726" t="str">
        <f t="shared" si="668"/>
        <v/>
      </c>
      <c r="Y4726" t="str">
        <f t="shared" si="665"/>
        <v/>
      </c>
      <c r="Z4726" s="9"/>
      <c r="AA4726" s="14">
        <f t="shared" si="669"/>
        <v>0.72</v>
      </c>
      <c r="AB4726" s="14">
        <f t="shared" si="670"/>
        <v>2.0710000000000002</v>
      </c>
    </row>
    <row r="4727" spans="1:28" x14ac:dyDescent="0.25">
      <c r="A4727" s="10">
        <f t="shared" si="672"/>
        <v>45488</v>
      </c>
      <c r="B4727" s="11">
        <v>197</v>
      </c>
      <c r="C4727" s="11">
        <v>1900</v>
      </c>
      <c r="D4727" s="12">
        <v>705.79166666666697</v>
      </c>
      <c r="E4727" s="9">
        <v>62.67</v>
      </c>
      <c r="F4727" s="9">
        <f t="shared" si="671"/>
        <v>0</v>
      </c>
      <c r="G4727" s="9">
        <v>1.01</v>
      </c>
      <c r="H4727" s="9">
        <v>4.53</v>
      </c>
      <c r="I4727" s="9"/>
      <c r="J4727" s="9">
        <v>20.530999999999999</v>
      </c>
      <c r="K4727" s="9">
        <v>25.8</v>
      </c>
      <c r="L4727" s="9">
        <v>0.17319999999999999</v>
      </c>
      <c r="M4727" s="9">
        <v>0.1928</v>
      </c>
      <c r="N4727" s="9">
        <v>0</v>
      </c>
      <c r="O4727" s="9">
        <v>154.4</v>
      </c>
      <c r="P4727" s="9"/>
      <c r="Q4727" s="9"/>
      <c r="R4727" s="9"/>
      <c r="T4727">
        <f t="shared" si="666"/>
        <v>1971900</v>
      </c>
      <c r="U4727">
        <v>201.3</v>
      </c>
      <c r="V4727">
        <f t="shared" si="664"/>
        <v>154.4</v>
      </c>
      <c r="W4727" t="str">
        <f t="shared" si="667"/>
        <v/>
      </c>
      <c r="X4727" t="str">
        <f t="shared" si="668"/>
        <v/>
      </c>
      <c r="Y4727" t="str">
        <f t="shared" si="665"/>
        <v/>
      </c>
      <c r="Z4727" s="9"/>
      <c r="AA4727" s="14">
        <f t="shared" si="669"/>
        <v>0.623</v>
      </c>
      <c r="AB4727" s="14">
        <f t="shared" si="670"/>
        <v>1.792</v>
      </c>
    </row>
    <row r="4728" spans="1:28" x14ac:dyDescent="0.25">
      <c r="A4728" s="10">
        <f t="shared" si="672"/>
        <v>45488</v>
      </c>
      <c r="B4728" s="11">
        <v>197</v>
      </c>
      <c r="C4728" s="11">
        <v>2000</v>
      </c>
      <c r="D4728" s="12">
        <v>705.83333333333303</v>
      </c>
      <c r="E4728" s="9">
        <v>62.56</v>
      </c>
      <c r="F4728" s="9">
        <f t="shared" si="671"/>
        <v>0</v>
      </c>
      <c r="G4728" s="9">
        <v>0.5</v>
      </c>
      <c r="H4728" s="9">
        <v>3.52</v>
      </c>
      <c r="I4728" s="9"/>
      <c r="J4728" s="9">
        <v>16.344000000000001</v>
      </c>
      <c r="K4728" s="9">
        <v>27.5</v>
      </c>
      <c r="L4728" s="9">
        <v>0.1724</v>
      </c>
      <c r="M4728" s="9">
        <v>0.19350000000000001</v>
      </c>
      <c r="N4728" s="9">
        <v>0</v>
      </c>
      <c r="O4728" s="9">
        <v>16.899999999999999</v>
      </c>
      <c r="P4728" s="9"/>
      <c r="Q4728" s="9"/>
      <c r="R4728" s="9"/>
      <c r="T4728">
        <f t="shared" si="666"/>
        <v>1972000</v>
      </c>
      <c r="U4728">
        <v>49.2</v>
      </c>
      <c r="V4728">
        <f t="shared" si="664"/>
        <v>16.899999999999999</v>
      </c>
      <c r="W4728" t="str">
        <f t="shared" si="667"/>
        <v/>
      </c>
      <c r="X4728" t="str">
        <f t="shared" si="668"/>
        <v/>
      </c>
      <c r="Y4728" t="str">
        <f t="shared" si="665"/>
        <v/>
      </c>
      <c r="Z4728" s="9"/>
      <c r="AA4728" s="14">
        <f t="shared" si="669"/>
        <v>0.51100000000000001</v>
      </c>
      <c r="AB4728" s="14">
        <f t="shared" si="670"/>
        <v>1.347</v>
      </c>
    </row>
    <row r="4729" spans="1:28" x14ac:dyDescent="0.25">
      <c r="A4729" s="10">
        <f t="shared" si="672"/>
        <v>45488</v>
      </c>
      <c r="B4729" s="11">
        <v>197</v>
      </c>
      <c r="C4729" s="11">
        <v>2100</v>
      </c>
      <c r="D4729" s="12">
        <v>705.875</v>
      </c>
      <c r="E4729" s="9">
        <v>61.97</v>
      </c>
      <c r="F4729" s="9">
        <f t="shared" si="671"/>
        <v>0</v>
      </c>
      <c r="G4729" s="9">
        <v>0.5</v>
      </c>
      <c r="H4729" s="9">
        <v>2.52</v>
      </c>
      <c r="I4729" s="9"/>
      <c r="J4729" s="9">
        <v>14.409000000000001</v>
      </c>
      <c r="K4729" s="9">
        <v>30.7</v>
      </c>
      <c r="L4729" s="9">
        <v>0.1724</v>
      </c>
      <c r="M4729" s="9">
        <v>0.19350000000000001</v>
      </c>
      <c r="N4729" s="9">
        <v>0</v>
      </c>
      <c r="O4729" s="9">
        <v>0.6</v>
      </c>
      <c r="P4729" s="9"/>
      <c r="Q4729" s="9"/>
      <c r="R4729" s="9"/>
      <c r="T4729">
        <f t="shared" si="666"/>
        <v>1972100</v>
      </c>
      <c r="U4729">
        <v>0</v>
      </c>
      <c r="V4729">
        <f t="shared" si="664"/>
        <v>0</v>
      </c>
      <c r="W4729" t="str">
        <f t="shared" si="667"/>
        <v/>
      </c>
      <c r="X4729" t="str">
        <f t="shared" si="668"/>
        <v/>
      </c>
      <c r="Y4729" t="str">
        <f t="shared" si="665"/>
        <v/>
      </c>
      <c r="Z4729" s="9"/>
      <c r="AA4729" s="14">
        <f t="shared" si="669"/>
        <v>0.504</v>
      </c>
      <c r="AB4729" s="14">
        <f t="shared" si="670"/>
        <v>1.1379999999999999</v>
      </c>
    </row>
    <row r="4730" spans="1:28" x14ac:dyDescent="0.25">
      <c r="A4730" s="10">
        <f t="shared" si="672"/>
        <v>45488</v>
      </c>
      <c r="B4730" s="11">
        <v>197</v>
      </c>
      <c r="C4730" s="11">
        <v>2200</v>
      </c>
      <c r="D4730" s="12">
        <v>705.91666666666697</v>
      </c>
      <c r="E4730" s="9">
        <v>62.67</v>
      </c>
      <c r="F4730" s="9">
        <f t="shared" si="671"/>
        <v>0</v>
      </c>
      <c r="G4730" s="9">
        <v>1.01</v>
      </c>
      <c r="H4730" s="9">
        <v>2.52</v>
      </c>
      <c r="I4730" s="9"/>
      <c r="J4730" s="9">
        <v>15.055</v>
      </c>
      <c r="K4730" s="9">
        <v>29.6</v>
      </c>
      <c r="L4730" s="9">
        <v>0.1724</v>
      </c>
      <c r="M4730" s="9">
        <v>0.19350000000000001</v>
      </c>
      <c r="N4730" s="9">
        <v>0</v>
      </c>
      <c r="O4730" s="9">
        <v>0.6</v>
      </c>
      <c r="P4730" s="9"/>
      <c r="Q4730" s="9"/>
      <c r="R4730" s="9"/>
      <c r="T4730">
        <f t="shared" si="666"/>
        <v>1972200</v>
      </c>
      <c r="U4730">
        <v>0</v>
      </c>
      <c r="V4730">
        <f t="shared" si="664"/>
        <v>0</v>
      </c>
      <c r="W4730" t="str">
        <f t="shared" si="667"/>
        <v/>
      </c>
      <c r="X4730" t="str">
        <f t="shared" si="668"/>
        <v/>
      </c>
      <c r="Y4730" t="str">
        <f t="shared" si="665"/>
        <v/>
      </c>
      <c r="Z4730" s="9"/>
      <c r="AA4730" s="14">
        <f t="shared" si="669"/>
        <v>0.50600000000000001</v>
      </c>
      <c r="AB4730" s="14">
        <f t="shared" si="670"/>
        <v>1.2030000000000001</v>
      </c>
    </row>
    <row r="4731" spans="1:28" x14ac:dyDescent="0.25">
      <c r="A4731" s="10">
        <f t="shared" si="672"/>
        <v>45488</v>
      </c>
      <c r="B4731" s="11">
        <v>197</v>
      </c>
      <c r="C4731" s="11">
        <v>2300</v>
      </c>
      <c r="D4731" s="12">
        <v>705.95833333333303</v>
      </c>
      <c r="E4731" s="9">
        <v>62.56</v>
      </c>
      <c r="F4731" s="9">
        <f t="shared" si="671"/>
        <v>0</v>
      </c>
      <c r="G4731" s="9">
        <v>1.01</v>
      </c>
      <c r="H4731" s="9">
        <v>3.52</v>
      </c>
      <c r="I4731" s="9"/>
      <c r="J4731" s="9">
        <v>15.294</v>
      </c>
      <c r="K4731" s="9">
        <v>28.3</v>
      </c>
      <c r="L4731" s="9">
        <v>0.17169999999999999</v>
      </c>
      <c r="M4731" s="9">
        <v>0.1928</v>
      </c>
      <c r="N4731" s="9">
        <v>0</v>
      </c>
      <c r="O4731" s="9">
        <v>0.6</v>
      </c>
      <c r="P4731" s="9"/>
      <c r="Q4731" s="9"/>
      <c r="R4731" s="9"/>
      <c r="T4731">
        <f t="shared" si="666"/>
        <v>1972300</v>
      </c>
      <c r="U4731">
        <v>0</v>
      </c>
      <c r="V4731">
        <f t="shared" si="664"/>
        <v>0</v>
      </c>
      <c r="W4731" t="str">
        <f t="shared" si="667"/>
        <v/>
      </c>
      <c r="X4731" t="str">
        <f t="shared" si="668"/>
        <v/>
      </c>
      <c r="Y4731" t="str">
        <f t="shared" si="665"/>
        <v/>
      </c>
      <c r="Z4731" s="9"/>
      <c r="AA4731" s="14">
        <f t="shared" si="669"/>
        <v>0.49199999999999999</v>
      </c>
      <c r="AB4731" s="14">
        <f t="shared" si="670"/>
        <v>1.2470000000000001</v>
      </c>
    </row>
    <row r="4732" spans="1:28" x14ac:dyDescent="0.25">
      <c r="A4732" s="10">
        <f t="shared" si="672"/>
        <v>45488</v>
      </c>
      <c r="B4732" s="11">
        <v>197</v>
      </c>
      <c r="C4732" s="11">
        <v>2400</v>
      </c>
      <c r="D4732" s="12">
        <v>706</v>
      </c>
      <c r="E4732" s="9">
        <v>62.67</v>
      </c>
      <c r="F4732" s="9">
        <f t="shared" si="671"/>
        <v>0</v>
      </c>
      <c r="G4732" s="9">
        <v>0.5</v>
      </c>
      <c r="H4732" s="9">
        <v>2.0099999999999998</v>
      </c>
      <c r="I4732" s="9"/>
      <c r="J4732" s="9">
        <v>13.209</v>
      </c>
      <c r="K4732" s="9">
        <v>32.9</v>
      </c>
      <c r="L4732" s="9">
        <v>0.17169999999999999</v>
      </c>
      <c r="M4732" s="9">
        <v>0.1928</v>
      </c>
      <c r="N4732" s="9">
        <v>0</v>
      </c>
      <c r="O4732" s="9">
        <v>0.6</v>
      </c>
      <c r="P4732" s="9"/>
      <c r="Q4732" s="9"/>
      <c r="R4732" s="9"/>
      <c r="T4732">
        <f t="shared" si="666"/>
        <v>1972400</v>
      </c>
      <c r="U4732">
        <v>0</v>
      </c>
      <c r="V4732">
        <f t="shared" si="664"/>
        <v>0</v>
      </c>
      <c r="W4732">
        <f t="shared" si="667"/>
        <v>0.17199999999999999</v>
      </c>
      <c r="X4732">
        <f t="shared" si="668"/>
        <v>0.193</v>
      </c>
      <c r="Y4732">
        <f t="shared" si="665"/>
        <v>0</v>
      </c>
      <c r="Z4732" s="9"/>
      <c r="AA4732" s="14">
        <f t="shared" si="669"/>
        <v>0.499</v>
      </c>
      <c r="AB4732" s="14">
        <f t="shared" si="670"/>
        <v>1.018</v>
      </c>
    </row>
    <row r="4733" spans="1:28" x14ac:dyDescent="0.25">
      <c r="A4733" s="10">
        <f t="shared" si="672"/>
        <v>45489</v>
      </c>
      <c r="B4733" s="11">
        <v>198</v>
      </c>
      <c r="C4733" s="11">
        <v>100</v>
      </c>
      <c r="D4733" s="12">
        <v>706.04166666666697</v>
      </c>
      <c r="E4733" s="9">
        <v>62.67</v>
      </c>
      <c r="F4733" s="9">
        <f t="shared" si="671"/>
        <v>0</v>
      </c>
      <c r="G4733" s="9">
        <v>1.01</v>
      </c>
      <c r="H4733" s="9">
        <v>2.0099999999999998</v>
      </c>
      <c r="I4733" s="9"/>
      <c r="J4733" s="9">
        <v>12.170999999999999</v>
      </c>
      <c r="K4733" s="9">
        <v>38.799999999999997</v>
      </c>
      <c r="L4733" s="9">
        <v>0.17169999999999999</v>
      </c>
      <c r="M4733" s="9">
        <v>0.192</v>
      </c>
      <c r="N4733" s="9">
        <v>0</v>
      </c>
      <c r="O4733" s="9">
        <v>0.6</v>
      </c>
      <c r="P4733" s="9"/>
      <c r="Q4733" s="9"/>
      <c r="R4733" s="9"/>
      <c r="T4733">
        <f t="shared" si="666"/>
        <v>1980100</v>
      </c>
      <c r="U4733">
        <v>0</v>
      </c>
      <c r="V4733">
        <f t="shared" ref="V4733:V4796" si="673">IF(O4733&lt;1,0,ROUND(O4733,1))</f>
        <v>0</v>
      </c>
      <c r="W4733" t="str">
        <f t="shared" si="667"/>
        <v/>
      </c>
      <c r="X4733" t="str">
        <f t="shared" si="668"/>
        <v/>
      </c>
      <c r="Y4733" t="str">
        <f t="shared" ref="Y4733:Y4796" si="674">IF(C4733=2400,ROUND(F4733/100,3),"")</f>
        <v/>
      </c>
      <c r="Z4733" s="9"/>
      <c r="AA4733" s="14">
        <f t="shared" si="669"/>
        <v>0.55000000000000004</v>
      </c>
      <c r="AB4733" s="14">
        <f t="shared" si="670"/>
        <v>0.86799999999999999</v>
      </c>
    </row>
    <row r="4734" spans="1:28" x14ac:dyDescent="0.25">
      <c r="A4734" s="10">
        <f t="shared" si="672"/>
        <v>45489</v>
      </c>
      <c r="B4734" s="11">
        <v>198</v>
      </c>
      <c r="C4734" s="11">
        <v>200</v>
      </c>
      <c r="D4734" s="12">
        <v>706.08333333333303</v>
      </c>
      <c r="E4734" s="9">
        <v>62.79</v>
      </c>
      <c r="F4734" s="9">
        <f t="shared" si="671"/>
        <v>0</v>
      </c>
      <c r="G4734" s="9">
        <v>1.01</v>
      </c>
      <c r="H4734" s="9">
        <v>2.52</v>
      </c>
      <c r="I4734" s="9"/>
      <c r="J4734" s="9">
        <v>12.218999999999999</v>
      </c>
      <c r="K4734" s="9">
        <v>37.4</v>
      </c>
      <c r="L4734" s="9">
        <v>0.17169999999999999</v>
      </c>
      <c r="M4734" s="9">
        <v>0.192</v>
      </c>
      <c r="N4734" s="9">
        <v>0</v>
      </c>
      <c r="O4734" s="9">
        <v>0.6</v>
      </c>
      <c r="P4734" s="9"/>
      <c r="Q4734" s="9"/>
      <c r="R4734" s="9"/>
      <c r="T4734">
        <f t="shared" si="666"/>
        <v>1980200</v>
      </c>
      <c r="U4734">
        <v>0</v>
      </c>
      <c r="V4734">
        <f t="shared" si="673"/>
        <v>0</v>
      </c>
      <c r="W4734" t="str">
        <f t="shared" si="667"/>
        <v/>
      </c>
      <c r="X4734" t="str">
        <f t="shared" si="668"/>
        <v/>
      </c>
      <c r="Y4734" t="str">
        <f t="shared" si="674"/>
        <v/>
      </c>
      <c r="Z4734" s="9"/>
      <c r="AA4734" s="14">
        <f t="shared" si="669"/>
        <v>0.53200000000000003</v>
      </c>
      <c r="AB4734" s="14">
        <f t="shared" si="670"/>
        <v>0.89</v>
      </c>
    </row>
    <row r="4735" spans="1:28" x14ac:dyDescent="0.25">
      <c r="A4735" s="10">
        <f t="shared" si="672"/>
        <v>45489</v>
      </c>
      <c r="B4735" s="11">
        <v>198</v>
      </c>
      <c r="C4735" s="11">
        <v>300</v>
      </c>
      <c r="D4735" s="12">
        <v>706.125</v>
      </c>
      <c r="E4735" s="9">
        <v>62.67</v>
      </c>
      <c r="F4735" s="9">
        <f t="shared" si="671"/>
        <v>0</v>
      </c>
      <c r="G4735" s="9">
        <v>1.51</v>
      </c>
      <c r="H4735" s="9">
        <v>2.52</v>
      </c>
      <c r="I4735" s="9"/>
      <c r="J4735" s="9">
        <v>12.147</v>
      </c>
      <c r="K4735" s="9">
        <v>33.200000000000003</v>
      </c>
      <c r="L4735" s="9">
        <v>0.17169999999999999</v>
      </c>
      <c r="M4735" s="9">
        <v>0.192</v>
      </c>
      <c r="N4735" s="9">
        <v>0</v>
      </c>
      <c r="O4735" s="9">
        <v>0.6</v>
      </c>
      <c r="P4735" s="9"/>
      <c r="Q4735" s="9"/>
      <c r="R4735" s="9"/>
      <c r="T4735">
        <f t="shared" si="666"/>
        <v>1980300</v>
      </c>
      <c r="U4735">
        <v>0</v>
      </c>
      <c r="V4735">
        <f t="shared" si="673"/>
        <v>0</v>
      </c>
      <c r="W4735" t="str">
        <f t="shared" si="667"/>
        <v/>
      </c>
      <c r="X4735" t="str">
        <f t="shared" si="668"/>
        <v/>
      </c>
      <c r="Y4735" t="str">
        <f t="shared" si="674"/>
        <v/>
      </c>
      <c r="Z4735" s="9"/>
      <c r="AA4735" s="14">
        <f t="shared" si="669"/>
        <v>0.47</v>
      </c>
      <c r="AB4735" s="14">
        <f t="shared" si="670"/>
        <v>0.94599999999999995</v>
      </c>
    </row>
    <row r="4736" spans="1:28" x14ac:dyDescent="0.25">
      <c r="A4736" s="10">
        <f t="shared" si="672"/>
        <v>45489</v>
      </c>
      <c r="B4736" s="11">
        <v>198</v>
      </c>
      <c r="C4736" s="11">
        <v>400</v>
      </c>
      <c r="D4736" s="12">
        <v>706.16666666666697</v>
      </c>
      <c r="E4736" s="9">
        <v>62.79</v>
      </c>
      <c r="F4736" s="9">
        <f t="shared" si="671"/>
        <v>0</v>
      </c>
      <c r="G4736" s="9">
        <v>1.01</v>
      </c>
      <c r="H4736" s="9">
        <v>2.0099999999999998</v>
      </c>
      <c r="I4736" s="9"/>
      <c r="J4736" s="9">
        <v>11.613</v>
      </c>
      <c r="K4736" s="9">
        <v>42.7</v>
      </c>
      <c r="L4736" s="9">
        <v>0.17100000000000001</v>
      </c>
      <c r="M4736" s="9">
        <v>0.192</v>
      </c>
      <c r="N4736" s="9">
        <v>0</v>
      </c>
      <c r="O4736" s="9">
        <v>0.6</v>
      </c>
      <c r="P4736" s="9"/>
      <c r="Q4736" s="9"/>
      <c r="R4736" s="9"/>
      <c r="T4736">
        <f t="shared" si="666"/>
        <v>1980400</v>
      </c>
      <c r="U4736">
        <v>0</v>
      </c>
      <c r="V4736">
        <f t="shared" si="673"/>
        <v>0</v>
      </c>
      <c r="W4736" t="str">
        <f t="shared" si="667"/>
        <v/>
      </c>
      <c r="X4736" t="str">
        <f t="shared" si="668"/>
        <v/>
      </c>
      <c r="Y4736" t="str">
        <f t="shared" si="674"/>
        <v/>
      </c>
      <c r="Z4736" s="9"/>
      <c r="AA4736" s="14">
        <f t="shared" si="669"/>
        <v>0.58399999999999996</v>
      </c>
      <c r="AB4736" s="14">
        <f t="shared" si="670"/>
        <v>0.78400000000000003</v>
      </c>
    </row>
    <row r="4737" spans="1:28" x14ac:dyDescent="0.25">
      <c r="A4737" s="10">
        <f t="shared" si="672"/>
        <v>45489</v>
      </c>
      <c r="B4737" s="11">
        <v>198</v>
      </c>
      <c r="C4737" s="11">
        <v>500</v>
      </c>
      <c r="D4737" s="12">
        <v>706.20833333333303</v>
      </c>
      <c r="E4737" s="9">
        <v>62.91</v>
      </c>
      <c r="F4737" s="9">
        <f t="shared" si="671"/>
        <v>0</v>
      </c>
      <c r="G4737" s="9">
        <v>1.51</v>
      </c>
      <c r="H4737" s="9">
        <v>2.52</v>
      </c>
      <c r="I4737" s="9"/>
      <c r="J4737" s="9">
        <v>11.782999999999999</v>
      </c>
      <c r="K4737" s="9">
        <v>44.5</v>
      </c>
      <c r="L4737" s="9">
        <v>0.17100000000000001</v>
      </c>
      <c r="M4737" s="9">
        <v>0.1913</v>
      </c>
      <c r="N4737" s="9">
        <v>0</v>
      </c>
      <c r="O4737" s="9">
        <v>11.9</v>
      </c>
      <c r="P4737" s="9"/>
      <c r="Q4737" s="9"/>
      <c r="R4737" s="9"/>
      <c r="T4737">
        <f t="shared" si="666"/>
        <v>1980500</v>
      </c>
      <c r="U4737">
        <v>10.7</v>
      </c>
      <c r="V4737">
        <f t="shared" si="673"/>
        <v>11.9</v>
      </c>
      <c r="W4737" t="str">
        <f t="shared" si="667"/>
        <v/>
      </c>
      <c r="X4737" t="str">
        <f t="shared" si="668"/>
        <v/>
      </c>
      <c r="Y4737" t="str">
        <f t="shared" si="674"/>
        <v/>
      </c>
      <c r="Z4737" s="9"/>
      <c r="AA4737" s="14">
        <f t="shared" si="669"/>
        <v>0.61499999999999999</v>
      </c>
      <c r="AB4737" s="14">
        <f t="shared" si="670"/>
        <v>0.76700000000000002</v>
      </c>
    </row>
    <row r="4738" spans="1:28" x14ac:dyDescent="0.25">
      <c r="A4738" s="10">
        <f t="shared" si="672"/>
        <v>45489</v>
      </c>
      <c r="B4738" s="11">
        <v>198</v>
      </c>
      <c r="C4738" s="11">
        <v>600</v>
      </c>
      <c r="D4738" s="12">
        <v>706.25</v>
      </c>
      <c r="E4738" s="9">
        <v>62.67</v>
      </c>
      <c r="F4738" s="9">
        <f t="shared" si="671"/>
        <v>0</v>
      </c>
      <c r="G4738" s="9">
        <v>1.51</v>
      </c>
      <c r="H4738" s="9">
        <v>2.0099999999999998</v>
      </c>
      <c r="I4738" s="9"/>
      <c r="J4738" s="9">
        <v>15.007999999999999</v>
      </c>
      <c r="K4738" s="9">
        <v>47.9</v>
      </c>
      <c r="L4738" s="9">
        <v>0.17100000000000001</v>
      </c>
      <c r="M4738" s="9">
        <v>0.1913</v>
      </c>
      <c r="N4738" s="9">
        <v>0</v>
      </c>
      <c r="O4738" s="9">
        <v>116.9</v>
      </c>
      <c r="P4738" s="9"/>
      <c r="Q4738" s="9"/>
      <c r="R4738" s="9"/>
      <c r="T4738">
        <f t="shared" si="666"/>
        <v>1980600</v>
      </c>
      <c r="U4738">
        <v>126.8</v>
      </c>
      <c r="V4738">
        <f t="shared" si="673"/>
        <v>116.9</v>
      </c>
      <c r="W4738" t="str">
        <f t="shared" si="667"/>
        <v/>
      </c>
      <c r="X4738" t="str">
        <f t="shared" si="668"/>
        <v/>
      </c>
      <c r="Y4738" t="str">
        <f t="shared" si="674"/>
        <v/>
      </c>
      <c r="Z4738" s="9"/>
      <c r="AA4738" s="14">
        <f t="shared" si="669"/>
        <v>0.81699999999999995</v>
      </c>
      <c r="AB4738" s="14">
        <f t="shared" si="670"/>
        <v>0.88900000000000001</v>
      </c>
    </row>
    <row r="4739" spans="1:28" x14ac:dyDescent="0.25">
      <c r="A4739" s="10">
        <f t="shared" si="672"/>
        <v>45489</v>
      </c>
      <c r="B4739" s="11">
        <v>198</v>
      </c>
      <c r="C4739" s="11">
        <v>700</v>
      </c>
      <c r="D4739" s="12">
        <v>706.29166666666697</v>
      </c>
      <c r="E4739" s="9">
        <v>62.67</v>
      </c>
      <c r="F4739" s="9">
        <f t="shared" si="671"/>
        <v>0</v>
      </c>
      <c r="G4739" s="9">
        <v>0</v>
      </c>
      <c r="H4739" s="9">
        <v>1.51</v>
      </c>
      <c r="I4739" s="9"/>
      <c r="J4739" s="9">
        <v>20.984000000000002</v>
      </c>
      <c r="K4739" s="9">
        <v>41</v>
      </c>
      <c r="L4739" s="9">
        <v>0.17019999999999999</v>
      </c>
      <c r="M4739" s="9">
        <v>0.1913</v>
      </c>
      <c r="N4739" s="9">
        <v>0</v>
      </c>
      <c r="O4739" s="9">
        <v>328.1</v>
      </c>
      <c r="P4739" s="9"/>
      <c r="Q4739" s="9"/>
      <c r="R4739" s="9"/>
      <c r="T4739">
        <f t="shared" si="666"/>
        <v>1980700</v>
      </c>
      <c r="U4739">
        <v>298</v>
      </c>
      <c r="V4739">
        <f t="shared" si="673"/>
        <v>328.1</v>
      </c>
      <c r="W4739" t="str">
        <f t="shared" si="667"/>
        <v/>
      </c>
      <c r="X4739" t="str">
        <f t="shared" si="668"/>
        <v/>
      </c>
      <c r="Y4739" t="str">
        <f t="shared" si="674"/>
        <v/>
      </c>
      <c r="Z4739" s="9"/>
      <c r="AA4739" s="14">
        <f t="shared" si="669"/>
        <v>1.018</v>
      </c>
      <c r="AB4739" s="14">
        <f t="shared" si="670"/>
        <v>1.4650000000000001</v>
      </c>
    </row>
    <row r="4740" spans="1:28" x14ac:dyDescent="0.25">
      <c r="A4740" s="10">
        <f t="shared" si="672"/>
        <v>45489</v>
      </c>
      <c r="B4740" s="11">
        <v>198</v>
      </c>
      <c r="C4740" s="11">
        <v>800</v>
      </c>
      <c r="D4740" s="12">
        <v>706.33333333333303</v>
      </c>
      <c r="E4740" s="9">
        <v>63.37</v>
      </c>
      <c r="F4740" s="9">
        <f t="shared" si="671"/>
        <v>0</v>
      </c>
      <c r="G4740" s="9">
        <v>0.5</v>
      </c>
      <c r="H4740" s="9">
        <v>3.02</v>
      </c>
      <c r="I4740" s="9"/>
      <c r="J4740" s="9">
        <v>21.581</v>
      </c>
      <c r="K4740" s="9">
        <v>30.5</v>
      </c>
      <c r="L4740" s="9">
        <v>0.16950000000000001</v>
      </c>
      <c r="M4740" s="9">
        <v>0.1913</v>
      </c>
      <c r="N4740" s="9">
        <v>0</v>
      </c>
      <c r="O4740" s="9">
        <v>270.60000000000002</v>
      </c>
      <c r="P4740" s="9"/>
      <c r="Q4740" s="9"/>
      <c r="R4740" s="9"/>
      <c r="T4740">
        <f t="shared" si="666"/>
        <v>1980800</v>
      </c>
      <c r="U4740">
        <v>478.5</v>
      </c>
      <c r="V4740">
        <f t="shared" si="673"/>
        <v>270.60000000000002</v>
      </c>
      <c r="W4740" t="str">
        <f t="shared" si="667"/>
        <v/>
      </c>
      <c r="X4740" t="str">
        <f t="shared" si="668"/>
        <v/>
      </c>
      <c r="Y4740" t="str">
        <f t="shared" si="674"/>
        <v/>
      </c>
      <c r="Z4740" s="9"/>
      <c r="AA4740" s="14">
        <f t="shared" si="669"/>
        <v>0.78600000000000003</v>
      </c>
      <c r="AB4740" s="14">
        <f t="shared" si="670"/>
        <v>1.7909999999999999</v>
      </c>
    </row>
    <row r="4741" spans="1:28" x14ac:dyDescent="0.25">
      <c r="A4741" s="10">
        <f t="shared" si="672"/>
        <v>45489</v>
      </c>
      <c r="B4741" s="11">
        <v>198</v>
      </c>
      <c r="C4741" s="11">
        <v>900</v>
      </c>
      <c r="D4741" s="12">
        <v>706.375</v>
      </c>
      <c r="E4741" s="9">
        <v>63.49</v>
      </c>
      <c r="F4741" s="9">
        <f t="shared" si="671"/>
        <v>0</v>
      </c>
      <c r="G4741" s="9">
        <v>1.01</v>
      </c>
      <c r="H4741" s="9">
        <v>4.03</v>
      </c>
      <c r="I4741" s="9"/>
      <c r="J4741" s="9">
        <v>23.231999999999999</v>
      </c>
      <c r="K4741" s="9">
        <v>31.4</v>
      </c>
      <c r="L4741" s="9">
        <v>0.1681</v>
      </c>
      <c r="M4741" s="9">
        <v>0.19059999999999999</v>
      </c>
      <c r="N4741" s="9">
        <v>0</v>
      </c>
      <c r="O4741" s="9">
        <v>651.9</v>
      </c>
      <c r="P4741" s="9"/>
      <c r="Q4741" s="9"/>
      <c r="R4741" s="9"/>
      <c r="T4741">
        <f t="shared" ref="T4741:T4804" si="675">B4741*10000+C4741</f>
        <v>1980900</v>
      </c>
      <c r="U4741">
        <v>647.29999999999995</v>
      </c>
      <c r="V4741">
        <f t="shared" si="673"/>
        <v>651.9</v>
      </c>
      <c r="W4741" t="str">
        <f t="shared" ref="W4741:W4804" si="676">IF(C4741=2400,ROUND(L4741,3),"")</f>
        <v/>
      </c>
      <c r="X4741" t="str">
        <f t="shared" ref="X4741:X4804" si="677">IF(C4741=2400,ROUND(M4741,3),"")</f>
        <v/>
      </c>
      <c r="Y4741" t="str">
        <f t="shared" si="674"/>
        <v/>
      </c>
      <c r="Z4741" s="9"/>
      <c r="AA4741" s="14">
        <f t="shared" ref="AA4741:AA4804" si="678">ROUND((0.6105*(EXP((17.273*J4741)/(J4741+237.3))))*K4741/100,3)</f>
        <v>0.89400000000000002</v>
      </c>
      <c r="AB4741" s="14">
        <f t="shared" ref="AB4741:AB4804" si="679">ROUND(AA4741/K4741*(100-K4741),3)</f>
        <v>1.9530000000000001</v>
      </c>
    </row>
    <row r="4742" spans="1:28" x14ac:dyDescent="0.25">
      <c r="A4742" s="10">
        <f t="shared" si="672"/>
        <v>45489</v>
      </c>
      <c r="B4742" s="11">
        <v>198</v>
      </c>
      <c r="C4742" s="11">
        <v>1000</v>
      </c>
      <c r="D4742" s="12">
        <v>706.41666666666697</v>
      </c>
      <c r="E4742" s="9">
        <v>62.91</v>
      </c>
      <c r="F4742" s="9">
        <f t="shared" ref="F4742:F4805" si="680">IF(E4742&gt;F$2,E4742-F$2,0)</f>
        <v>0</v>
      </c>
      <c r="G4742" s="9">
        <v>1.51</v>
      </c>
      <c r="H4742" s="9">
        <v>5.03</v>
      </c>
      <c r="I4742" s="9"/>
      <c r="J4742" s="9">
        <v>23.856999999999999</v>
      </c>
      <c r="K4742" s="9">
        <v>32.1</v>
      </c>
      <c r="L4742" s="9">
        <v>0.1673</v>
      </c>
      <c r="M4742" s="9">
        <v>0.19059999999999999</v>
      </c>
      <c r="N4742" s="9">
        <v>0</v>
      </c>
      <c r="O4742" s="9">
        <v>788.1</v>
      </c>
      <c r="P4742" s="9"/>
      <c r="Q4742" s="9"/>
      <c r="R4742" s="9"/>
      <c r="T4742">
        <f t="shared" si="675"/>
        <v>1981000</v>
      </c>
      <c r="U4742">
        <v>790.8</v>
      </c>
      <c r="V4742">
        <f t="shared" si="673"/>
        <v>788.1</v>
      </c>
      <c r="W4742" t="str">
        <f t="shared" si="676"/>
        <v/>
      </c>
      <c r="X4742" t="str">
        <f t="shared" si="677"/>
        <v/>
      </c>
      <c r="Y4742" t="str">
        <f t="shared" si="674"/>
        <v/>
      </c>
      <c r="Z4742" s="9"/>
      <c r="AA4742" s="14">
        <f t="shared" si="678"/>
        <v>0.94899999999999995</v>
      </c>
      <c r="AB4742" s="14">
        <f t="shared" si="679"/>
        <v>2.0070000000000001</v>
      </c>
    </row>
    <row r="4743" spans="1:28" x14ac:dyDescent="0.25">
      <c r="A4743" s="10">
        <f t="shared" ref="A4743:A4806" si="681">A$5-1+B4743</f>
        <v>45489</v>
      </c>
      <c r="B4743" s="11">
        <v>198</v>
      </c>
      <c r="C4743" s="11">
        <v>1100</v>
      </c>
      <c r="D4743" s="12">
        <v>706.45833333333303</v>
      </c>
      <c r="E4743" s="9">
        <v>63.84</v>
      </c>
      <c r="F4743" s="9">
        <f t="shared" si="680"/>
        <v>0</v>
      </c>
      <c r="G4743" s="9">
        <v>1.51</v>
      </c>
      <c r="H4743" s="9">
        <v>5.03</v>
      </c>
      <c r="I4743" s="9"/>
      <c r="J4743" s="9">
        <v>25.866</v>
      </c>
      <c r="K4743" s="9">
        <v>32</v>
      </c>
      <c r="L4743" s="9">
        <v>0.1666</v>
      </c>
      <c r="M4743" s="9">
        <v>0.18990000000000001</v>
      </c>
      <c r="N4743" s="9">
        <v>0</v>
      </c>
      <c r="O4743" s="9">
        <v>881.9</v>
      </c>
      <c r="P4743" s="9"/>
      <c r="Q4743" s="9"/>
      <c r="R4743" s="9"/>
      <c r="T4743">
        <f t="shared" si="675"/>
        <v>1981100</v>
      </c>
      <c r="U4743">
        <v>897.2</v>
      </c>
      <c r="V4743">
        <f t="shared" si="673"/>
        <v>881.9</v>
      </c>
      <c r="W4743" t="str">
        <f t="shared" si="676"/>
        <v/>
      </c>
      <c r="X4743" t="str">
        <f t="shared" si="677"/>
        <v/>
      </c>
      <c r="Y4743" t="str">
        <f t="shared" si="674"/>
        <v/>
      </c>
      <c r="Z4743" s="9"/>
      <c r="AA4743" s="14">
        <f t="shared" si="678"/>
        <v>1.0669999999999999</v>
      </c>
      <c r="AB4743" s="14">
        <f t="shared" si="679"/>
        <v>2.2669999999999999</v>
      </c>
    </row>
    <row r="4744" spans="1:28" x14ac:dyDescent="0.25">
      <c r="A4744" s="10">
        <f t="shared" si="681"/>
        <v>45489</v>
      </c>
      <c r="B4744" s="11">
        <v>198</v>
      </c>
      <c r="C4744" s="11">
        <v>1200</v>
      </c>
      <c r="D4744" s="12">
        <v>706.5</v>
      </c>
      <c r="E4744" s="9">
        <v>63.37</v>
      </c>
      <c r="F4744" s="9">
        <f t="shared" si="680"/>
        <v>0</v>
      </c>
      <c r="G4744" s="9">
        <v>2.0099999999999998</v>
      </c>
      <c r="H4744" s="9">
        <v>6.04</v>
      </c>
      <c r="I4744" s="9"/>
      <c r="J4744" s="9">
        <v>25.574000000000002</v>
      </c>
      <c r="K4744" s="9">
        <v>29.5</v>
      </c>
      <c r="L4744" s="9">
        <v>0.16589999999999999</v>
      </c>
      <c r="M4744" s="9">
        <v>0.18990000000000001</v>
      </c>
      <c r="N4744" s="9">
        <v>0</v>
      </c>
      <c r="O4744" s="9">
        <v>948.1</v>
      </c>
      <c r="P4744" s="9"/>
      <c r="Q4744" s="9"/>
      <c r="R4744" s="9"/>
      <c r="T4744">
        <f t="shared" si="675"/>
        <v>1981200</v>
      </c>
      <c r="U4744">
        <v>958.2</v>
      </c>
      <c r="V4744">
        <f t="shared" si="673"/>
        <v>948.1</v>
      </c>
      <c r="W4744" t="str">
        <f t="shared" si="676"/>
        <v/>
      </c>
      <c r="X4744" t="str">
        <f t="shared" si="677"/>
        <v/>
      </c>
      <c r="Y4744" t="str">
        <f t="shared" si="674"/>
        <v/>
      </c>
      <c r="Z4744" s="9"/>
      <c r="AA4744" s="14">
        <f t="shared" si="678"/>
        <v>0.96699999999999997</v>
      </c>
      <c r="AB4744" s="14">
        <f t="shared" si="679"/>
        <v>2.3109999999999999</v>
      </c>
    </row>
    <row r="4745" spans="1:28" x14ac:dyDescent="0.25">
      <c r="A4745" s="10">
        <f t="shared" si="681"/>
        <v>45489</v>
      </c>
      <c r="B4745" s="11">
        <v>198</v>
      </c>
      <c r="C4745" s="11">
        <v>1300</v>
      </c>
      <c r="D4745" s="12">
        <v>706.54166666666697</v>
      </c>
      <c r="E4745" s="9">
        <v>63.73</v>
      </c>
      <c r="F4745" s="9">
        <f t="shared" si="680"/>
        <v>0</v>
      </c>
      <c r="G4745" s="9">
        <v>2.0099999999999998</v>
      </c>
      <c r="H4745" s="9">
        <v>8.0500000000000007</v>
      </c>
      <c r="I4745" s="9"/>
      <c r="J4745" s="9">
        <v>27.135999999999999</v>
      </c>
      <c r="K4745" s="9">
        <v>30.2</v>
      </c>
      <c r="L4745" s="9">
        <v>0.16439999999999999</v>
      </c>
      <c r="M4745" s="9">
        <v>0.18909999999999999</v>
      </c>
      <c r="N4745" s="9">
        <v>0</v>
      </c>
      <c r="O4745" s="9">
        <v>948.1</v>
      </c>
      <c r="P4745" s="9"/>
      <c r="Q4745" s="9"/>
      <c r="R4745" s="9"/>
      <c r="T4745">
        <f t="shared" si="675"/>
        <v>1981300</v>
      </c>
      <c r="U4745">
        <v>969.2</v>
      </c>
      <c r="V4745">
        <f t="shared" si="673"/>
        <v>948.1</v>
      </c>
      <c r="W4745" t="str">
        <f t="shared" si="676"/>
        <v/>
      </c>
      <c r="X4745" t="str">
        <f t="shared" si="677"/>
        <v/>
      </c>
      <c r="Y4745" t="str">
        <f t="shared" si="674"/>
        <v/>
      </c>
      <c r="Z4745" s="9"/>
      <c r="AA4745" s="14">
        <f t="shared" si="678"/>
        <v>1.085</v>
      </c>
      <c r="AB4745" s="14">
        <f t="shared" si="679"/>
        <v>2.508</v>
      </c>
    </row>
    <row r="4746" spans="1:28" x14ac:dyDescent="0.25">
      <c r="A4746" s="10">
        <f t="shared" si="681"/>
        <v>45489</v>
      </c>
      <c r="B4746" s="11">
        <v>198</v>
      </c>
      <c r="C4746" s="11">
        <v>1400</v>
      </c>
      <c r="D4746" s="12">
        <v>706.58333333333303</v>
      </c>
      <c r="E4746" s="9">
        <v>63.26</v>
      </c>
      <c r="F4746" s="9">
        <f t="shared" si="680"/>
        <v>0</v>
      </c>
      <c r="G4746" s="9">
        <v>2.0099999999999998</v>
      </c>
      <c r="H4746" s="9">
        <v>5.54</v>
      </c>
      <c r="I4746" s="9"/>
      <c r="J4746" s="9">
        <v>26.695</v>
      </c>
      <c r="K4746" s="9">
        <v>28.1</v>
      </c>
      <c r="L4746" s="9">
        <v>0.16300000000000001</v>
      </c>
      <c r="M4746" s="9">
        <v>0.18909999999999999</v>
      </c>
      <c r="N4746" s="9">
        <v>0</v>
      </c>
      <c r="O4746" s="9">
        <v>889.4</v>
      </c>
      <c r="P4746" s="9"/>
      <c r="Q4746" s="9"/>
      <c r="R4746" s="9"/>
      <c r="T4746">
        <f t="shared" si="675"/>
        <v>1981400</v>
      </c>
      <c r="U4746">
        <v>929.7</v>
      </c>
      <c r="V4746">
        <f t="shared" si="673"/>
        <v>889.4</v>
      </c>
      <c r="W4746" t="str">
        <f t="shared" si="676"/>
        <v/>
      </c>
      <c r="X4746" t="str">
        <f t="shared" si="677"/>
        <v/>
      </c>
      <c r="Y4746" t="str">
        <f t="shared" si="674"/>
        <v/>
      </c>
      <c r="Z4746" s="9"/>
      <c r="AA4746" s="14">
        <f t="shared" si="678"/>
        <v>0.98399999999999999</v>
      </c>
      <c r="AB4746" s="14">
        <f t="shared" si="679"/>
        <v>2.5179999999999998</v>
      </c>
    </row>
    <row r="4747" spans="1:28" x14ac:dyDescent="0.25">
      <c r="A4747" s="10">
        <f t="shared" si="681"/>
        <v>45489</v>
      </c>
      <c r="B4747" s="11">
        <v>198</v>
      </c>
      <c r="C4747" s="11">
        <v>1500</v>
      </c>
      <c r="D4747" s="12">
        <v>706.625</v>
      </c>
      <c r="E4747" s="9">
        <v>62.79</v>
      </c>
      <c r="F4747" s="9">
        <f t="shared" si="680"/>
        <v>0</v>
      </c>
      <c r="G4747" s="9">
        <v>1.51</v>
      </c>
      <c r="H4747" s="9">
        <v>6.54</v>
      </c>
      <c r="I4747" s="9"/>
      <c r="J4747" s="9">
        <v>27.382000000000001</v>
      </c>
      <c r="K4747" s="9">
        <v>27.1</v>
      </c>
      <c r="L4747" s="9">
        <v>0.1615</v>
      </c>
      <c r="M4747" s="9">
        <v>0.18909999999999999</v>
      </c>
      <c r="N4747" s="9">
        <v>0</v>
      </c>
      <c r="O4747" s="9">
        <v>795.6</v>
      </c>
      <c r="P4747" s="9"/>
      <c r="Q4747" s="9"/>
      <c r="R4747" s="9"/>
      <c r="T4747">
        <f t="shared" si="675"/>
        <v>1981500</v>
      </c>
      <c r="U4747">
        <v>842.3</v>
      </c>
      <c r="V4747">
        <f t="shared" si="673"/>
        <v>795.6</v>
      </c>
      <c r="W4747" t="str">
        <f t="shared" si="676"/>
        <v/>
      </c>
      <c r="X4747" t="str">
        <f t="shared" si="677"/>
        <v/>
      </c>
      <c r="Y4747" t="str">
        <f t="shared" si="674"/>
        <v/>
      </c>
      <c r="Z4747" s="9"/>
      <c r="AA4747" s="14">
        <f t="shared" si="678"/>
        <v>0.98799999999999999</v>
      </c>
      <c r="AB4747" s="14">
        <f t="shared" si="679"/>
        <v>2.6579999999999999</v>
      </c>
    </row>
    <row r="4748" spans="1:28" x14ac:dyDescent="0.25">
      <c r="A4748" s="10">
        <f t="shared" si="681"/>
        <v>45489</v>
      </c>
      <c r="B4748" s="11">
        <v>198</v>
      </c>
      <c r="C4748" s="11">
        <v>1600</v>
      </c>
      <c r="D4748" s="12">
        <v>706.66666666666697</v>
      </c>
      <c r="E4748" s="9">
        <v>63.37</v>
      </c>
      <c r="F4748" s="9">
        <f t="shared" si="680"/>
        <v>0</v>
      </c>
      <c r="G4748" s="9">
        <v>2.0099999999999998</v>
      </c>
      <c r="H4748" s="9">
        <v>5.03</v>
      </c>
      <c r="I4748" s="9"/>
      <c r="J4748" s="9">
        <v>26.622</v>
      </c>
      <c r="K4748" s="9">
        <v>24.9</v>
      </c>
      <c r="L4748" s="9">
        <v>0.1608</v>
      </c>
      <c r="M4748" s="9">
        <v>0.18840000000000001</v>
      </c>
      <c r="N4748" s="9">
        <v>0</v>
      </c>
      <c r="O4748" s="9">
        <v>684.4</v>
      </c>
      <c r="P4748" s="9"/>
      <c r="Q4748" s="9"/>
      <c r="R4748" s="9"/>
      <c r="T4748">
        <f t="shared" si="675"/>
        <v>1981600</v>
      </c>
      <c r="U4748">
        <v>714.2</v>
      </c>
      <c r="V4748">
        <f t="shared" si="673"/>
        <v>684.4</v>
      </c>
      <c r="W4748" t="str">
        <f t="shared" si="676"/>
        <v/>
      </c>
      <c r="X4748" t="str">
        <f t="shared" si="677"/>
        <v/>
      </c>
      <c r="Y4748" t="str">
        <f t="shared" si="674"/>
        <v/>
      </c>
      <c r="Z4748" s="9"/>
      <c r="AA4748" s="14">
        <f t="shared" si="678"/>
        <v>0.86799999999999999</v>
      </c>
      <c r="AB4748" s="14">
        <f t="shared" si="679"/>
        <v>2.6179999999999999</v>
      </c>
    </row>
    <row r="4749" spans="1:28" x14ac:dyDescent="0.25">
      <c r="A4749" s="10">
        <f t="shared" si="681"/>
        <v>45489</v>
      </c>
      <c r="B4749" s="11">
        <v>198</v>
      </c>
      <c r="C4749" s="11">
        <v>1700</v>
      </c>
      <c r="D4749" s="12">
        <v>706.70833333333303</v>
      </c>
      <c r="E4749" s="9">
        <v>62.67</v>
      </c>
      <c r="F4749" s="9">
        <f t="shared" si="680"/>
        <v>0</v>
      </c>
      <c r="G4749" s="9">
        <v>1.51</v>
      </c>
      <c r="H4749" s="9">
        <v>5.03</v>
      </c>
      <c r="I4749" s="9"/>
      <c r="J4749" s="9">
        <v>26.256</v>
      </c>
      <c r="K4749" s="9">
        <v>22.9</v>
      </c>
      <c r="L4749" s="9">
        <v>0.16009999999999999</v>
      </c>
      <c r="M4749" s="9">
        <v>0.18840000000000001</v>
      </c>
      <c r="N4749" s="9">
        <v>0</v>
      </c>
      <c r="O4749" s="9">
        <v>495.6</v>
      </c>
      <c r="P4749" s="9"/>
      <c r="Q4749" s="9"/>
      <c r="R4749" s="9"/>
      <c r="T4749">
        <f t="shared" si="675"/>
        <v>1981700</v>
      </c>
      <c r="U4749">
        <v>554.70000000000005</v>
      </c>
      <c r="V4749">
        <f t="shared" si="673"/>
        <v>495.6</v>
      </c>
      <c r="W4749" t="str">
        <f t="shared" si="676"/>
        <v/>
      </c>
      <c r="X4749" t="str">
        <f t="shared" si="677"/>
        <v/>
      </c>
      <c r="Y4749" t="str">
        <f t="shared" si="674"/>
        <v/>
      </c>
      <c r="Z4749" s="9"/>
      <c r="AA4749" s="14">
        <f t="shared" si="678"/>
        <v>0.78100000000000003</v>
      </c>
      <c r="AB4749" s="14">
        <f t="shared" si="679"/>
        <v>2.629</v>
      </c>
    </row>
    <row r="4750" spans="1:28" x14ac:dyDescent="0.25">
      <c r="A4750" s="10">
        <f t="shared" si="681"/>
        <v>45489</v>
      </c>
      <c r="B4750" s="11">
        <v>198</v>
      </c>
      <c r="C4750" s="11">
        <v>1800</v>
      </c>
      <c r="D4750" s="12">
        <v>706.75</v>
      </c>
      <c r="E4750" s="9">
        <v>62.2</v>
      </c>
      <c r="F4750" s="9">
        <f t="shared" si="680"/>
        <v>0</v>
      </c>
      <c r="G4750" s="9">
        <v>0.5</v>
      </c>
      <c r="H4750" s="9">
        <v>3.02</v>
      </c>
      <c r="I4750" s="9"/>
      <c r="J4750" s="9">
        <v>24.797999999999998</v>
      </c>
      <c r="K4750" s="9">
        <v>25</v>
      </c>
      <c r="L4750" s="9">
        <v>0.15939999999999999</v>
      </c>
      <c r="M4750" s="9">
        <v>0.18840000000000001</v>
      </c>
      <c r="N4750" s="9">
        <v>0</v>
      </c>
      <c r="O4750" s="9">
        <v>308.10000000000002</v>
      </c>
      <c r="P4750" s="9"/>
      <c r="Q4750" s="9"/>
      <c r="R4750" s="9"/>
      <c r="T4750">
        <f t="shared" si="675"/>
        <v>1981800</v>
      </c>
      <c r="U4750">
        <v>377.2</v>
      </c>
      <c r="V4750">
        <f t="shared" si="673"/>
        <v>308.10000000000002</v>
      </c>
      <c r="W4750" t="str">
        <f t="shared" si="676"/>
        <v/>
      </c>
      <c r="X4750" t="str">
        <f t="shared" si="677"/>
        <v/>
      </c>
      <c r="Y4750" t="str">
        <f t="shared" si="674"/>
        <v/>
      </c>
      <c r="Z4750" s="9"/>
      <c r="AA4750" s="14">
        <f t="shared" si="678"/>
        <v>0.78200000000000003</v>
      </c>
      <c r="AB4750" s="14">
        <f t="shared" si="679"/>
        <v>2.3460000000000001</v>
      </c>
    </row>
    <row r="4751" spans="1:28" x14ac:dyDescent="0.25">
      <c r="A4751" s="10">
        <f t="shared" si="681"/>
        <v>45489</v>
      </c>
      <c r="B4751" s="11">
        <v>198</v>
      </c>
      <c r="C4751" s="11">
        <v>1900</v>
      </c>
      <c r="D4751" s="12">
        <v>706.79166666666697</v>
      </c>
      <c r="E4751" s="9">
        <v>62.32</v>
      </c>
      <c r="F4751" s="9">
        <f t="shared" si="680"/>
        <v>0</v>
      </c>
      <c r="G4751" s="9">
        <v>0</v>
      </c>
      <c r="H4751" s="9">
        <v>2.0099999999999998</v>
      </c>
      <c r="I4751" s="9"/>
      <c r="J4751" s="9">
        <v>21.126999999999999</v>
      </c>
      <c r="K4751" s="9">
        <v>31.3</v>
      </c>
      <c r="L4751" s="9">
        <v>0.15859999999999999</v>
      </c>
      <c r="M4751" s="9">
        <v>0.18770000000000001</v>
      </c>
      <c r="N4751" s="9">
        <v>0</v>
      </c>
      <c r="O4751" s="9">
        <v>121.9</v>
      </c>
      <c r="P4751" s="9"/>
      <c r="Q4751" s="9"/>
      <c r="R4751" s="9"/>
      <c r="T4751">
        <f t="shared" si="675"/>
        <v>1981900</v>
      </c>
      <c r="U4751">
        <v>198.5</v>
      </c>
      <c r="V4751">
        <f t="shared" si="673"/>
        <v>121.9</v>
      </c>
      <c r="W4751" t="str">
        <f t="shared" si="676"/>
        <v/>
      </c>
      <c r="X4751" t="str">
        <f t="shared" si="677"/>
        <v/>
      </c>
      <c r="Y4751" t="str">
        <f t="shared" si="674"/>
        <v/>
      </c>
      <c r="Z4751" s="9"/>
      <c r="AA4751" s="14">
        <f t="shared" si="678"/>
        <v>0.78400000000000003</v>
      </c>
      <c r="AB4751" s="14">
        <f t="shared" si="679"/>
        <v>1.7210000000000001</v>
      </c>
    </row>
    <row r="4752" spans="1:28" x14ac:dyDescent="0.25">
      <c r="A4752" s="10">
        <f t="shared" si="681"/>
        <v>45489</v>
      </c>
      <c r="B4752" s="11">
        <v>198</v>
      </c>
      <c r="C4752" s="11">
        <v>2000</v>
      </c>
      <c r="D4752" s="12">
        <v>706.83333333333303</v>
      </c>
      <c r="E4752" s="9">
        <v>62.44</v>
      </c>
      <c r="F4752" s="9">
        <f t="shared" si="680"/>
        <v>0</v>
      </c>
      <c r="G4752" s="9">
        <v>0</v>
      </c>
      <c r="H4752" s="9">
        <v>2.0099999999999998</v>
      </c>
      <c r="I4752" s="9"/>
      <c r="J4752" s="9">
        <v>16.963000000000001</v>
      </c>
      <c r="K4752" s="9">
        <v>39.799999999999997</v>
      </c>
      <c r="L4752" s="9">
        <v>0.15859999999999999</v>
      </c>
      <c r="M4752" s="9">
        <v>0.18770000000000001</v>
      </c>
      <c r="N4752" s="9">
        <v>0</v>
      </c>
      <c r="O4752" s="9">
        <v>10.6</v>
      </c>
      <c r="P4752" s="9"/>
      <c r="Q4752" s="9"/>
      <c r="R4752" s="9"/>
      <c r="T4752">
        <f t="shared" si="675"/>
        <v>1982000</v>
      </c>
      <c r="U4752">
        <v>47.2</v>
      </c>
      <c r="V4752">
        <f t="shared" si="673"/>
        <v>10.6</v>
      </c>
      <c r="W4752" t="str">
        <f t="shared" si="676"/>
        <v/>
      </c>
      <c r="X4752" t="str">
        <f t="shared" si="677"/>
        <v/>
      </c>
      <c r="Y4752" t="str">
        <f t="shared" si="674"/>
        <v/>
      </c>
      <c r="Z4752" s="9"/>
      <c r="AA4752" s="14">
        <f t="shared" si="678"/>
        <v>0.76900000000000002</v>
      </c>
      <c r="AB4752" s="14">
        <f t="shared" si="679"/>
        <v>1.163</v>
      </c>
    </row>
    <row r="4753" spans="1:28" x14ac:dyDescent="0.25">
      <c r="A4753" s="10">
        <f t="shared" si="681"/>
        <v>45489</v>
      </c>
      <c r="B4753" s="11">
        <v>198</v>
      </c>
      <c r="C4753" s="11">
        <v>2100</v>
      </c>
      <c r="D4753" s="12">
        <v>706.875</v>
      </c>
      <c r="E4753" s="9">
        <v>62.67</v>
      </c>
      <c r="F4753" s="9">
        <f t="shared" si="680"/>
        <v>0</v>
      </c>
      <c r="G4753" s="9">
        <v>1.01</v>
      </c>
      <c r="H4753" s="9">
        <v>2.52</v>
      </c>
      <c r="I4753" s="9"/>
      <c r="J4753" s="9">
        <v>15.867000000000001</v>
      </c>
      <c r="K4753" s="9">
        <v>43.9</v>
      </c>
      <c r="L4753" s="9">
        <v>0.15790000000000001</v>
      </c>
      <c r="M4753" s="9">
        <v>0.18770000000000001</v>
      </c>
      <c r="N4753" s="9">
        <v>0</v>
      </c>
      <c r="O4753" s="9">
        <v>0.6</v>
      </c>
      <c r="P4753" s="9"/>
      <c r="Q4753" s="9"/>
      <c r="R4753" s="9"/>
      <c r="T4753">
        <f t="shared" si="675"/>
        <v>1982100</v>
      </c>
      <c r="U4753">
        <v>0</v>
      </c>
      <c r="V4753">
        <f t="shared" si="673"/>
        <v>0</v>
      </c>
      <c r="W4753" t="str">
        <f t="shared" si="676"/>
        <v/>
      </c>
      <c r="X4753" t="str">
        <f t="shared" si="677"/>
        <v/>
      </c>
      <c r="Y4753" t="str">
        <f t="shared" si="674"/>
        <v/>
      </c>
      <c r="Z4753" s="9"/>
      <c r="AA4753" s="14">
        <f t="shared" si="678"/>
        <v>0.79100000000000004</v>
      </c>
      <c r="AB4753" s="14">
        <f t="shared" si="679"/>
        <v>1.0109999999999999</v>
      </c>
    </row>
    <row r="4754" spans="1:28" x14ac:dyDescent="0.25">
      <c r="A4754" s="10">
        <f t="shared" si="681"/>
        <v>45489</v>
      </c>
      <c r="B4754" s="11">
        <v>198</v>
      </c>
      <c r="C4754" s="11">
        <v>2200</v>
      </c>
      <c r="D4754" s="12">
        <v>706.91666666666697</v>
      </c>
      <c r="E4754" s="9">
        <v>62.79</v>
      </c>
      <c r="F4754" s="9">
        <f t="shared" si="680"/>
        <v>0</v>
      </c>
      <c r="G4754" s="9">
        <v>1.01</v>
      </c>
      <c r="H4754" s="9">
        <v>2.0099999999999998</v>
      </c>
      <c r="I4754" s="9"/>
      <c r="J4754" s="9">
        <v>15.867000000000001</v>
      </c>
      <c r="K4754" s="9">
        <v>43.9</v>
      </c>
      <c r="L4754" s="9">
        <v>0.15790000000000001</v>
      </c>
      <c r="M4754" s="9">
        <v>0.187</v>
      </c>
      <c r="N4754" s="9">
        <v>0</v>
      </c>
      <c r="O4754" s="9">
        <v>0.6</v>
      </c>
      <c r="P4754" s="9"/>
      <c r="Q4754" s="9"/>
      <c r="R4754" s="9"/>
      <c r="T4754">
        <f t="shared" si="675"/>
        <v>1982200</v>
      </c>
      <c r="U4754">
        <v>0</v>
      </c>
      <c r="V4754">
        <f t="shared" si="673"/>
        <v>0</v>
      </c>
      <c r="W4754" t="str">
        <f t="shared" si="676"/>
        <v/>
      </c>
      <c r="X4754" t="str">
        <f t="shared" si="677"/>
        <v/>
      </c>
      <c r="Y4754" t="str">
        <f t="shared" si="674"/>
        <v/>
      </c>
      <c r="Z4754" s="9"/>
      <c r="AA4754" s="14">
        <f t="shared" si="678"/>
        <v>0.79100000000000004</v>
      </c>
      <c r="AB4754" s="14">
        <f t="shared" si="679"/>
        <v>1.0109999999999999</v>
      </c>
    </row>
    <row r="4755" spans="1:28" x14ac:dyDescent="0.25">
      <c r="A4755" s="10">
        <f t="shared" si="681"/>
        <v>45489</v>
      </c>
      <c r="B4755" s="11">
        <v>198</v>
      </c>
      <c r="C4755" s="11">
        <v>2300</v>
      </c>
      <c r="D4755" s="12">
        <v>706.95833333333303</v>
      </c>
      <c r="E4755" s="9">
        <v>63.02</v>
      </c>
      <c r="F4755" s="9">
        <f t="shared" si="680"/>
        <v>0</v>
      </c>
      <c r="G4755" s="9">
        <v>1.01</v>
      </c>
      <c r="H4755" s="9">
        <v>2.0099999999999998</v>
      </c>
      <c r="I4755" s="9"/>
      <c r="J4755" s="9">
        <v>16.058</v>
      </c>
      <c r="K4755" s="9">
        <v>43.6</v>
      </c>
      <c r="L4755" s="9">
        <v>0.15790000000000001</v>
      </c>
      <c r="M4755" s="9">
        <v>0.187</v>
      </c>
      <c r="N4755" s="9">
        <v>0</v>
      </c>
      <c r="O4755" s="9">
        <v>0.6</v>
      </c>
      <c r="P4755" s="9"/>
      <c r="Q4755" s="9"/>
      <c r="R4755" s="9"/>
      <c r="T4755">
        <f t="shared" si="675"/>
        <v>1982300</v>
      </c>
      <c r="U4755">
        <v>0</v>
      </c>
      <c r="V4755">
        <f t="shared" si="673"/>
        <v>0</v>
      </c>
      <c r="W4755" t="str">
        <f t="shared" si="676"/>
        <v/>
      </c>
      <c r="X4755" t="str">
        <f t="shared" si="677"/>
        <v/>
      </c>
      <c r="Y4755" t="str">
        <f t="shared" si="674"/>
        <v/>
      </c>
      <c r="Z4755" s="9"/>
      <c r="AA4755" s="14">
        <f t="shared" si="678"/>
        <v>0.79500000000000004</v>
      </c>
      <c r="AB4755" s="14">
        <f t="shared" si="679"/>
        <v>1.028</v>
      </c>
    </row>
    <row r="4756" spans="1:28" x14ac:dyDescent="0.25">
      <c r="A4756" s="10">
        <f t="shared" si="681"/>
        <v>45489</v>
      </c>
      <c r="B4756" s="11">
        <v>198</v>
      </c>
      <c r="C4756" s="11">
        <v>2400</v>
      </c>
      <c r="D4756" s="12">
        <v>707</v>
      </c>
      <c r="E4756" s="9">
        <v>62.32</v>
      </c>
      <c r="F4756" s="9">
        <f t="shared" si="680"/>
        <v>0</v>
      </c>
      <c r="G4756" s="9">
        <v>1.01</v>
      </c>
      <c r="H4756" s="9">
        <v>2.0099999999999998</v>
      </c>
      <c r="I4756" s="9"/>
      <c r="J4756" s="9">
        <v>15.103</v>
      </c>
      <c r="K4756" s="9">
        <v>41.9</v>
      </c>
      <c r="L4756" s="9">
        <v>0.15720000000000001</v>
      </c>
      <c r="M4756" s="9">
        <v>0.187</v>
      </c>
      <c r="N4756" s="9">
        <v>0</v>
      </c>
      <c r="O4756" s="9">
        <v>0.6</v>
      </c>
      <c r="P4756" s="9"/>
      <c r="Q4756" s="9"/>
      <c r="R4756" s="9"/>
      <c r="T4756">
        <f t="shared" si="675"/>
        <v>1982400</v>
      </c>
      <c r="U4756">
        <v>0</v>
      </c>
      <c r="V4756">
        <f t="shared" si="673"/>
        <v>0</v>
      </c>
      <c r="W4756">
        <f t="shared" si="676"/>
        <v>0.157</v>
      </c>
      <c r="X4756">
        <f t="shared" si="677"/>
        <v>0.187</v>
      </c>
      <c r="Y4756">
        <f t="shared" si="674"/>
        <v>0</v>
      </c>
      <c r="Z4756" s="9"/>
      <c r="AA4756" s="14">
        <f t="shared" si="678"/>
        <v>0.71899999999999997</v>
      </c>
      <c r="AB4756" s="14">
        <f t="shared" si="679"/>
        <v>0.997</v>
      </c>
    </row>
    <row r="4757" spans="1:28" x14ac:dyDescent="0.25">
      <c r="A4757" s="10">
        <f t="shared" si="681"/>
        <v>45490</v>
      </c>
      <c r="B4757" s="11">
        <v>199</v>
      </c>
      <c r="C4757" s="11">
        <v>100</v>
      </c>
      <c r="D4757" s="12">
        <v>707.04166666666697</v>
      </c>
      <c r="E4757" s="9">
        <v>62.32</v>
      </c>
      <c r="F4757" s="9">
        <f t="shared" si="680"/>
        <v>0</v>
      </c>
      <c r="G4757" s="9">
        <v>1.01</v>
      </c>
      <c r="H4757" s="9">
        <v>2.52</v>
      </c>
      <c r="I4757" s="9"/>
      <c r="J4757" s="9">
        <v>14.457000000000001</v>
      </c>
      <c r="K4757" s="9">
        <v>43.2</v>
      </c>
      <c r="L4757" s="9">
        <v>0.15720000000000001</v>
      </c>
      <c r="M4757" s="9">
        <v>0.1862</v>
      </c>
      <c r="N4757" s="9">
        <v>0</v>
      </c>
      <c r="O4757" s="9">
        <v>0.6</v>
      </c>
      <c r="P4757" s="9"/>
      <c r="Q4757" s="9"/>
      <c r="R4757" s="9"/>
      <c r="T4757">
        <f t="shared" si="675"/>
        <v>1990100</v>
      </c>
      <c r="U4757">
        <v>0</v>
      </c>
      <c r="V4757">
        <f t="shared" si="673"/>
        <v>0</v>
      </c>
      <c r="W4757" t="str">
        <f t="shared" si="676"/>
        <v/>
      </c>
      <c r="X4757" t="str">
        <f t="shared" si="677"/>
        <v/>
      </c>
      <c r="Y4757" t="str">
        <f t="shared" si="674"/>
        <v/>
      </c>
      <c r="Z4757" s="9"/>
      <c r="AA4757" s="14">
        <f t="shared" si="678"/>
        <v>0.71099999999999997</v>
      </c>
      <c r="AB4757" s="14">
        <f t="shared" si="679"/>
        <v>0.93500000000000005</v>
      </c>
    </row>
    <row r="4758" spans="1:28" x14ac:dyDescent="0.25">
      <c r="A4758" s="10">
        <f t="shared" si="681"/>
        <v>45490</v>
      </c>
      <c r="B4758" s="11">
        <v>199</v>
      </c>
      <c r="C4758" s="11">
        <v>200</v>
      </c>
      <c r="D4758" s="12">
        <v>707.08333333333303</v>
      </c>
      <c r="E4758" s="9">
        <v>62.91</v>
      </c>
      <c r="F4758" s="9">
        <f t="shared" si="680"/>
        <v>0</v>
      </c>
      <c r="G4758" s="9">
        <v>1.51</v>
      </c>
      <c r="H4758" s="9">
        <v>2.0099999999999998</v>
      </c>
      <c r="I4758" s="9"/>
      <c r="J4758" s="9">
        <v>14.337</v>
      </c>
      <c r="K4758" s="9">
        <v>43.8</v>
      </c>
      <c r="L4758" s="9">
        <v>0.15720000000000001</v>
      </c>
      <c r="M4758" s="9">
        <v>0.18479999999999999</v>
      </c>
      <c r="N4758" s="9">
        <v>0</v>
      </c>
      <c r="O4758" s="9">
        <v>0.6</v>
      </c>
      <c r="P4758" s="9"/>
      <c r="Q4758" s="9"/>
      <c r="R4758" s="9"/>
      <c r="T4758">
        <f t="shared" si="675"/>
        <v>1990200</v>
      </c>
      <c r="U4758">
        <v>0</v>
      </c>
      <c r="V4758">
        <f t="shared" si="673"/>
        <v>0</v>
      </c>
      <c r="W4758" t="str">
        <f t="shared" si="676"/>
        <v/>
      </c>
      <c r="X4758" t="str">
        <f t="shared" si="677"/>
        <v/>
      </c>
      <c r="Y4758" t="str">
        <f t="shared" si="674"/>
        <v/>
      </c>
      <c r="Z4758" s="9"/>
      <c r="AA4758" s="14">
        <f t="shared" si="678"/>
        <v>0.71499999999999997</v>
      </c>
      <c r="AB4758" s="14">
        <f t="shared" si="679"/>
        <v>0.91700000000000004</v>
      </c>
    </row>
    <row r="4759" spans="1:28" x14ac:dyDescent="0.25">
      <c r="A4759" s="10">
        <f t="shared" si="681"/>
        <v>45490</v>
      </c>
      <c r="B4759" s="11">
        <v>199</v>
      </c>
      <c r="C4759" s="11">
        <v>300</v>
      </c>
      <c r="D4759" s="12">
        <v>707.125</v>
      </c>
      <c r="E4759" s="9">
        <v>62.67</v>
      </c>
      <c r="F4759" s="9">
        <f t="shared" si="680"/>
        <v>0</v>
      </c>
      <c r="G4759" s="9">
        <v>1.51</v>
      </c>
      <c r="H4759" s="9">
        <v>2.52</v>
      </c>
      <c r="I4759" s="9"/>
      <c r="J4759" s="9">
        <v>14.05</v>
      </c>
      <c r="K4759" s="9">
        <v>44.2</v>
      </c>
      <c r="L4759" s="9">
        <v>0.15720000000000001</v>
      </c>
      <c r="M4759" s="9">
        <v>0.18479999999999999</v>
      </c>
      <c r="N4759" s="9">
        <v>0</v>
      </c>
      <c r="O4759" s="9">
        <v>0.6</v>
      </c>
      <c r="P4759" s="9"/>
      <c r="Q4759" s="9"/>
      <c r="R4759" s="9"/>
      <c r="T4759">
        <f t="shared" si="675"/>
        <v>1990300</v>
      </c>
      <c r="U4759">
        <v>0</v>
      </c>
      <c r="V4759">
        <f t="shared" si="673"/>
        <v>0</v>
      </c>
      <c r="W4759" t="str">
        <f t="shared" si="676"/>
        <v/>
      </c>
      <c r="X4759" t="str">
        <f t="shared" si="677"/>
        <v/>
      </c>
      <c r="Y4759" t="str">
        <f t="shared" si="674"/>
        <v/>
      </c>
      <c r="Z4759" s="9"/>
      <c r="AA4759" s="14">
        <f t="shared" si="678"/>
        <v>0.70899999999999996</v>
      </c>
      <c r="AB4759" s="14">
        <f t="shared" si="679"/>
        <v>0.89500000000000002</v>
      </c>
    </row>
    <row r="4760" spans="1:28" x14ac:dyDescent="0.25">
      <c r="A4760" s="10">
        <f t="shared" si="681"/>
        <v>45490</v>
      </c>
      <c r="B4760" s="11">
        <v>199</v>
      </c>
      <c r="C4760" s="11">
        <v>400</v>
      </c>
      <c r="D4760" s="12">
        <v>707.16666666666697</v>
      </c>
      <c r="E4760" s="9">
        <v>62.2</v>
      </c>
      <c r="F4760" s="9">
        <f t="shared" si="680"/>
        <v>0</v>
      </c>
      <c r="G4760" s="9">
        <v>1.51</v>
      </c>
      <c r="H4760" s="9">
        <v>2.52</v>
      </c>
      <c r="I4760" s="9"/>
      <c r="J4760" s="9">
        <v>14.098000000000001</v>
      </c>
      <c r="K4760" s="9">
        <v>45</v>
      </c>
      <c r="L4760" s="9">
        <v>0.15720000000000001</v>
      </c>
      <c r="M4760" s="9">
        <v>0.18479999999999999</v>
      </c>
      <c r="N4760" s="9">
        <v>0</v>
      </c>
      <c r="O4760" s="9">
        <v>0.6</v>
      </c>
      <c r="P4760" s="9"/>
      <c r="Q4760" s="9"/>
      <c r="R4760" s="9"/>
      <c r="T4760">
        <f t="shared" si="675"/>
        <v>1990400</v>
      </c>
      <c r="U4760">
        <v>0</v>
      </c>
      <c r="V4760">
        <f t="shared" si="673"/>
        <v>0</v>
      </c>
      <c r="W4760" t="str">
        <f t="shared" si="676"/>
        <v/>
      </c>
      <c r="X4760" t="str">
        <f t="shared" si="677"/>
        <v/>
      </c>
      <c r="Y4760" t="str">
        <f t="shared" si="674"/>
        <v/>
      </c>
      <c r="Z4760" s="9"/>
      <c r="AA4760" s="14">
        <f t="shared" si="678"/>
        <v>0.72399999999999998</v>
      </c>
      <c r="AB4760" s="14">
        <f t="shared" si="679"/>
        <v>0.88500000000000001</v>
      </c>
    </row>
    <row r="4761" spans="1:28" x14ac:dyDescent="0.25">
      <c r="A4761" s="10">
        <f t="shared" si="681"/>
        <v>45490</v>
      </c>
      <c r="B4761" s="11">
        <v>199</v>
      </c>
      <c r="C4761" s="11">
        <v>500</v>
      </c>
      <c r="D4761" s="12">
        <v>707.20833333333303</v>
      </c>
      <c r="E4761" s="9">
        <v>62.32</v>
      </c>
      <c r="F4761" s="9">
        <f t="shared" si="680"/>
        <v>0</v>
      </c>
      <c r="G4761" s="9">
        <v>1.51</v>
      </c>
      <c r="H4761" s="9">
        <v>2.52</v>
      </c>
      <c r="I4761" s="9"/>
      <c r="J4761" s="9">
        <v>14.002000000000001</v>
      </c>
      <c r="K4761" s="9">
        <v>47.8</v>
      </c>
      <c r="L4761" s="9">
        <v>0.15720000000000001</v>
      </c>
      <c r="M4761" s="9">
        <v>0.184</v>
      </c>
      <c r="N4761" s="9">
        <v>0</v>
      </c>
      <c r="O4761" s="9">
        <v>13.1</v>
      </c>
      <c r="P4761" s="9"/>
      <c r="Q4761" s="9"/>
      <c r="R4761" s="9"/>
      <c r="T4761">
        <f t="shared" si="675"/>
        <v>1990500</v>
      </c>
      <c r="U4761">
        <v>9.8000000000000007</v>
      </c>
      <c r="V4761">
        <f t="shared" si="673"/>
        <v>13.1</v>
      </c>
      <c r="W4761" t="str">
        <f t="shared" si="676"/>
        <v/>
      </c>
      <c r="X4761" t="str">
        <f t="shared" si="677"/>
        <v/>
      </c>
      <c r="Y4761" t="str">
        <f t="shared" si="674"/>
        <v/>
      </c>
      <c r="Z4761" s="9"/>
      <c r="AA4761" s="14">
        <f t="shared" si="678"/>
        <v>0.76400000000000001</v>
      </c>
      <c r="AB4761" s="14">
        <f t="shared" si="679"/>
        <v>0.83399999999999996</v>
      </c>
    </row>
    <row r="4762" spans="1:28" x14ac:dyDescent="0.25">
      <c r="A4762" s="10">
        <f t="shared" si="681"/>
        <v>45490</v>
      </c>
      <c r="B4762" s="11">
        <v>199</v>
      </c>
      <c r="C4762" s="11">
        <v>600</v>
      </c>
      <c r="D4762" s="12">
        <v>707.25</v>
      </c>
      <c r="E4762" s="9">
        <v>62.56</v>
      </c>
      <c r="F4762" s="9">
        <f t="shared" si="680"/>
        <v>0</v>
      </c>
      <c r="G4762" s="9">
        <v>1.51</v>
      </c>
      <c r="H4762" s="9">
        <v>2.52</v>
      </c>
      <c r="I4762" s="9"/>
      <c r="J4762" s="9">
        <v>16.414999999999999</v>
      </c>
      <c r="K4762" s="9">
        <v>51.2</v>
      </c>
      <c r="L4762" s="9">
        <v>0.15640000000000001</v>
      </c>
      <c r="M4762" s="9">
        <v>0.184</v>
      </c>
      <c r="N4762" s="9">
        <v>0</v>
      </c>
      <c r="O4762" s="9">
        <v>111.9</v>
      </c>
      <c r="P4762" s="9"/>
      <c r="Q4762" s="9"/>
      <c r="R4762" s="9"/>
      <c r="T4762">
        <f t="shared" si="675"/>
        <v>1990600</v>
      </c>
      <c r="U4762">
        <v>124.7</v>
      </c>
      <c r="V4762">
        <f t="shared" si="673"/>
        <v>111.9</v>
      </c>
      <c r="W4762" t="str">
        <f t="shared" si="676"/>
        <v/>
      </c>
      <c r="X4762" t="str">
        <f t="shared" si="677"/>
        <v/>
      </c>
      <c r="Y4762" t="str">
        <f t="shared" si="674"/>
        <v/>
      </c>
      <c r="Z4762" s="9"/>
      <c r="AA4762" s="14">
        <f t="shared" si="678"/>
        <v>0.95599999999999996</v>
      </c>
      <c r="AB4762" s="14">
        <f t="shared" si="679"/>
        <v>0.91100000000000003</v>
      </c>
    </row>
    <row r="4763" spans="1:28" x14ac:dyDescent="0.25">
      <c r="A4763" s="10">
        <f t="shared" si="681"/>
        <v>45490</v>
      </c>
      <c r="B4763" s="11">
        <v>199</v>
      </c>
      <c r="C4763" s="11">
        <v>700</v>
      </c>
      <c r="D4763" s="12">
        <v>707.29166666666697</v>
      </c>
      <c r="E4763" s="9">
        <v>63.02</v>
      </c>
      <c r="F4763" s="9">
        <f t="shared" si="680"/>
        <v>0</v>
      </c>
      <c r="G4763" s="9">
        <v>0.5</v>
      </c>
      <c r="H4763" s="9">
        <v>2.0099999999999998</v>
      </c>
      <c r="I4763" s="9"/>
      <c r="J4763" s="9">
        <v>22.082000000000001</v>
      </c>
      <c r="K4763" s="9">
        <v>44.3</v>
      </c>
      <c r="L4763" s="9">
        <v>0.15640000000000001</v>
      </c>
      <c r="M4763" s="9">
        <v>0.184</v>
      </c>
      <c r="N4763" s="9">
        <v>0</v>
      </c>
      <c r="O4763" s="9">
        <v>311.89999999999998</v>
      </c>
      <c r="P4763" s="9"/>
      <c r="Q4763" s="9"/>
      <c r="R4763" s="9"/>
      <c r="T4763">
        <f t="shared" si="675"/>
        <v>1990700</v>
      </c>
      <c r="U4763">
        <v>295.5</v>
      </c>
      <c r="V4763">
        <f t="shared" si="673"/>
        <v>311.89999999999998</v>
      </c>
      <c r="W4763" t="str">
        <f t="shared" si="676"/>
        <v/>
      </c>
      <c r="X4763" t="str">
        <f t="shared" si="677"/>
        <v/>
      </c>
      <c r="Y4763" t="str">
        <f t="shared" si="674"/>
        <v/>
      </c>
      <c r="Z4763" s="9"/>
      <c r="AA4763" s="14">
        <f t="shared" si="678"/>
        <v>1.177</v>
      </c>
      <c r="AB4763" s="14">
        <f t="shared" si="679"/>
        <v>1.48</v>
      </c>
    </row>
    <row r="4764" spans="1:28" x14ac:dyDescent="0.25">
      <c r="A4764" s="10">
        <f t="shared" si="681"/>
        <v>45490</v>
      </c>
      <c r="B4764" s="11">
        <v>199</v>
      </c>
      <c r="C4764" s="11">
        <v>800</v>
      </c>
      <c r="D4764" s="12">
        <v>707.33333333333303</v>
      </c>
      <c r="E4764" s="9">
        <v>63.37</v>
      </c>
      <c r="F4764" s="9">
        <f t="shared" si="680"/>
        <v>0</v>
      </c>
      <c r="G4764" s="9">
        <v>0.5</v>
      </c>
      <c r="H4764" s="9">
        <v>2.52</v>
      </c>
      <c r="I4764" s="9"/>
      <c r="J4764" s="9">
        <v>23.135999999999999</v>
      </c>
      <c r="K4764" s="9">
        <v>32.700000000000003</v>
      </c>
      <c r="L4764" s="9">
        <v>0.15570000000000001</v>
      </c>
      <c r="M4764" s="9">
        <v>0.184</v>
      </c>
      <c r="N4764" s="9">
        <v>0</v>
      </c>
      <c r="O4764" s="9">
        <v>266.89999999999998</v>
      </c>
      <c r="P4764" s="9"/>
      <c r="Q4764" s="9"/>
      <c r="R4764" s="9"/>
      <c r="T4764">
        <f t="shared" si="675"/>
        <v>1990800</v>
      </c>
      <c r="U4764">
        <v>476.2</v>
      </c>
      <c r="V4764">
        <f t="shared" si="673"/>
        <v>266.89999999999998</v>
      </c>
      <c r="W4764" t="str">
        <f t="shared" si="676"/>
        <v/>
      </c>
      <c r="X4764" t="str">
        <f t="shared" si="677"/>
        <v/>
      </c>
      <c r="Y4764" t="str">
        <f t="shared" si="674"/>
        <v/>
      </c>
      <c r="Z4764" s="9"/>
      <c r="AA4764" s="14">
        <f t="shared" si="678"/>
        <v>0.92600000000000005</v>
      </c>
      <c r="AB4764" s="14">
        <f t="shared" si="679"/>
        <v>1.9059999999999999</v>
      </c>
    </row>
    <row r="4765" spans="1:28" x14ac:dyDescent="0.25">
      <c r="A4765" s="10">
        <f t="shared" si="681"/>
        <v>45490</v>
      </c>
      <c r="B4765" s="11">
        <v>199</v>
      </c>
      <c r="C4765" s="11">
        <v>900</v>
      </c>
      <c r="D4765" s="12">
        <v>707.375</v>
      </c>
      <c r="E4765" s="9">
        <v>63.96</v>
      </c>
      <c r="F4765" s="9">
        <f t="shared" si="680"/>
        <v>0</v>
      </c>
      <c r="G4765" s="9">
        <v>1.01</v>
      </c>
      <c r="H4765" s="9">
        <v>4.53</v>
      </c>
      <c r="I4765" s="9"/>
      <c r="J4765" s="9">
        <v>24.870999999999999</v>
      </c>
      <c r="K4765" s="9">
        <v>31.6</v>
      </c>
      <c r="L4765" s="9">
        <v>0.15429999999999999</v>
      </c>
      <c r="M4765" s="9">
        <v>0.18329999999999999</v>
      </c>
      <c r="N4765" s="9">
        <v>0</v>
      </c>
      <c r="O4765" s="9">
        <v>641.9</v>
      </c>
      <c r="P4765" s="9"/>
      <c r="Q4765" s="9"/>
      <c r="R4765" s="9"/>
      <c r="T4765">
        <f t="shared" si="675"/>
        <v>1990900</v>
      </c>
      <c r="U4765">
        <v>645.29999999999995</v>
      </c>
      <c r="V4765">
        <f t="shared" si="673"/>
        <v>641.9</v>
      </c>
      <c r="W4765" t="str">
        <f t="shared" si="676"/>
        <v/>
      </c>
      <c r="X4765" t="str">
        <f t="shared" si="677"/>
        <v/>
      </c>
      <c r="Y4765" t="str">
        <f t="shared" si="674"/>
        <v/>
      </c>
      <c r="Z4765" s="9"/>
      <c r="AA4765" s="14">
        <f t="shared" si="678"/>
        <v>0.99299999999999999</v>
      </c>
      <c r="AB4765" s="14">
        <f t="shared" si="679"/>
        <v>2.149</v>
      </c>
    </row>
    <row r="4766" spans="1:28" x14ac:dyDescent="0.25">
      <c r="A4766" s="10">
        <f t="shared" si="681"/>
        <v>45490</v>
      </c>
      <c r="B4766" s="11">
        <v>199</v>
      </c>
      <c r="C4766" s="11">
        <v>1000</v>
      </c>
      <c r="D4766" s="12">
        <v>707.41666666666697</v>
      </c>
      <c r="E4766" s="9">
        <v>63.49</v>
      </c>
      <c r="F4766" s="9">
        <f t="shared" si="680"/>
        <v>0</v>
      </c>
      <c r="G4766" s="9">
        <v>1.51</v>
      </c>
      <c r="H4766" s="9">
        <v>7.05</v>
      </c>
      <c r="I4766" s="9"/>
      <c r="J4766" s="9">
        <v>25.55</v>
      </c>
      <c r="K4766" s="9">
        <v>30.8</v>
      </c>
      <c r="L4766" s="9">
        <v>0.15279999999999999</v>
      </c>
      <c r="M4766" s="9">
        <v>0.18260000000000001</v>
      </c>
      <c r="N4766" s="9">
        <v>0</v>
      </c>
      <c r="O4766" s="9">
        <v>819.4</v>
      </c>
      <c r="P4766" s="9"/>
      <c r="Q4766" s="9"/>
      <c r="R4766" s="9"/>
      <c r="T4766">
        <f t="shared" si="675"/>
        <v>1991000</v>
      </c>
      <c r="U4766">
        <v>788.8</v>
      </c>
      <c r="V4766">
        <f t="shared" si="673"/>
        <v>819.4</v>
      </c>
      <c r="W4766" t="str">
        <f t="shared" si="676"/>
        <v/>
      </c>
      <c r="X4766" t="str">
        <f t="shared" si="677"/>
        <v/>
      </c>
      <c r="Y4766" t="str">
        <f t="shared" si="674"/>
        <v/>
      </c>
      <c r="Z4766" s="9"/>
      <c r="AA4766" s="14">
        <f t="shared" si="678"/>
        <v>1.008</v>
      </c>
      <c r="AB4766" s="14">
        <f t="shared" si="679"/>
        <v>2.2650000000000001</v>
      </c>
    </row>
    <row r="4767" spans="1:28" x14ac:dyDescent="0.25">
      <c r="A4767" s="10">
        <f t="shared" si="681"/>
        <v>45490</v>
      </c>
      <c r="B4767" s="11">
        <v>199</v>
      </c>
      <c r="C4767" s="11">
        <v>1100</v>
      </c>
      <c r="D4767" s="12">
        <v>707.45833333333303</v>
      </c>
      <c r="E4767" s="9">
        <v>63.26</v>
      </c>
      <c r="F4767" s="9">
        <f t="shared" si="680"/>
        <v>0</v>
      </c>
      <c r="G4767" s="9">
        <v>1.51</v>
      </c>
      <c r="H4767" s="9">
        <v>7.05</v>
      </c>
      <c r="I4767" s="9"/>
      <c r="J4767" s="9">
        <v>23.015999999999998</v>
      </c>
      <c r="K4767" s="9">
        <v>31.4</v>
      </c>
      <c r="L4767" s="9">
        <v>0.15140000000000001</v>
      </c>
      <c r="M4767" s="9">
        <v>0.18190000000000001</v>
      </c>
      <c r="N4767" s="9">
        <v>0</v>
      </c>
      <c r="O4767" s="9">
        <v>691.9</v>
      </c>
      <c r="P4767" s="9"/>
      <c r="Q4767" s="9"/>
      <c r="R4767" s="9"/>
      <c r="T4767">
        <f t="shared" si="675"/>
        <v>1991100</v>
      </c>
      <c r="U4767">
        <v>895.3</v>
      </c>
      <c r="V4767">
        <f t="shared" si="673"/>
        <v>691.9</v>
      </c>
      <c r="W4767" t="str">
        <f t="shared" si="676"/>
        <v/>
      </c>
      <c r="X4767" t="str">
        <f t="shared" si="677"/>
        <v/>
      </c>
      <c r="Y4767" t="str">
        <f t="shared" si="674"/>
        <v/>
      </c>
      <c r="Z4767" s="9"/>
      <c r="AA4767" s="14">
        <f t="shared" si="678"/>
        <v>0.88300000000000001</v>
      </c>
      <c r="AB4767" s="14">
        <f t="shared" si="679"/>
        <v>1.929</v>
      </c>
    </row>
    <row r="4768" spans="1:28" x14ac:dyDescent="0.25">
      <c r="A4768" s="10">
        <f t="shared" si="681"/>
        <v>45490</v>
      </c>
      <c r="B4768" s="11">
        <v>199</v>
      </c>
      <c r="C4768" s="11">
        <v>1200</v>
      </c>
      <c r="D4768" s="12">
        <v>707.5</v>
      </c>
      <c r="E4768" s="9">
        <v>63.73</v>
      </c>
      <c r="F4768" s="9">
        <f t="shared" si="680"/>
        <v>0</v>
      </c>
      <c r="G4768" s="9">
        <v>1.01</v>
      </c>
      <c r="H4768" s="9">
        <v>4.53</v>
      </c>
      <c r="I4768" s="9"/>
      <c r="J4768" s="9">
        <v>25.574000000000002</v>
      </c>
      <c r="K4768" s="9">
        <v>31.7</v>
      </c>
      <c r="L4768" s="9">
        <v>0.15060000000000001</v>
      </c>
      <c r="M4768" s="9">
        <v>0.18190000000000001</v>
      </c>
      <c r="N4768" s="9">
        <v>0</v>
      </c>
      <c r="O4768" s="9">
        <v>646.9</v>
      </c>
      <c r="P4768" s="9"/>
      <c r="Q4768" s="9"/>
      <c r="R4768" s="9"/>
      <c r="T4768">
        <f t="shared" si="675"/>
        <v>1991200</v>
      </c>
      <c r="U4768">
        <v>956.3</v>
      </c>
      <c r="V4768">
        <f t="shared" si="673"/>
        <v>646.9</v>
      </c>
      <c r="W4768" t="str">
        <f t="shared" si="676"/>
        <v/>
      </c>
      <c r="X4768" t="str">
        <f t="shared" si="677"/>
        <v/>
      </c>
      <c r="Y4768" t="str">
        <f t="shared" si="674"/>
        <v/>
      </c>
      <c r="Z4768" s="9"/>
      <c r="AA4768" s="14">
        <f t="shared" si="678"/>
        <v>1.0389999999999999</v>
      </c>
      <c r="AB4768" s="14">
        <f t="shared" si="679"/>
        <v>2.2389999999999999</v>
      </c>
    </row>
    <row r="4769" spans="1:28" x14ac:dyDescent="0.25">
      <c r="A4769" s="10">
        <f t="shared" si="681"/>
        <v>45490</v>
      </c>
      <c r="B4769" s="11">
        <v>199</v>
      </c>
      <c r="C4769" s="11">
        <v>1300</v>
      </c>
      <c r="D4769" s="12">
        <v>707.54166666666697</v>
      </c>
      <c r="E4769" s="9">
        <v>63.14</v>
      </c>
      <c r="F4769" s="9">
        <f t="shared" si="680"/>
        <v>0</v>
      </c>
      <c r="G4769" s="9">
        <v>1.01</v>
      </c>
      <c r="H4769" s="9">
        <v>5.03</v>
      </c>
      <c r="I4769" s="9"/>
      <c r="J4769" s="9">
        <v>25.744</v>
      </c>
      <c r="K4769" s="9">
        <v>28.9</v>
      </c>
      <c r="L4769" s="9">
        <v>0.1492</v>
      </c>
      <c r="M4769" s="9">
        <v>0.18110000000000001</v>
      </c>
      <c r="N4769" s="9">
        <v>0</v>
      </c>
      <c r="O4769" s="9">
        <v>799.4</v>
      </c>
      <c r="P4769" s="9"/>
      <c r="Q4769" s="9"/>
      <c r="R4769" s="9"/>
      <c r="T4769">
        <f t="shared" si="675"/>
        <v>1991300</v>
      </c>
      <c r="U4769">
        <v>967.5</v>
      </c>
      <c r="V4769">
        <f t="shared" si="673"/>
        <v>799.4</v>
      </c>
      <c r="W4769" t="str">
        <f t="shared" si="676"/>
        <v/>
      </c>
      <c r="X4769" t="str">
        <f t="shared" si="677"/>
        <v/>
      </c>
      <c r="Y4769" t="str">
        <f t="shared" si="674"/>
        <v/>
      </c>
      <c r="Z4769" s="9"/>
      <c r="AA4769" s="14">
        <f t="shared" si="678"/>
        <v>0.95699999999999996</v>
      </c>
      <c r="AB4769" s="14">
        <f t="shared" si="679"/>
        <v>2.3540000000000001</v>
      </c>
    </row>
    <row r="4770" spans="1:28" x14ac:dyDescent="0.25">
      <c r="A4770" s="10">
        <f t="shared" si="681"/>
        <v>45490</v>
      </c>
      <c r="B4770" s="11">
        <v>199</v>
      </c>
      <c r="C4770" s="11">
        <v>1400</v>
      </c>
      <c r="D4770" s="12">
        <v>707.58333333333303</v>
      </c>
      <c r="E4770" s="9">
        <v>63.61</v>
      </c>
      <c r="F4770" s="9">
        <f t="shared" si="680"/>
        <v>0</v>
      </c>
      <c r="G4770" s="9">
        <v>2.0099999999999998</v>
      </c>
      <c r="H4770" s="9">
        <v>5.03</v>
      </c>
      <c r="I4770" s="9"/>
      <c r="J4770" s="9">
        <v>25.04</v>
      </c>
      <c r="K4770" s="9">
        <v>30</v>
      </c>
      <c r="L4770" s="9">
        <v>0.1477</v>
      </c>
      <c r="M4770" s="9">
        <v>0.1804</v>
      </c>
      <c r="N4770" s="9">
        <v>0</v>
      </c>
      <c r="O4770" s="9">
        <v>609.4</v>
      </c>
      <c r="P4770" s="9"/>
      <c r="Q4770" s="9"/>
      <c r="R4770" s="9"/>
      <c r="T4770">
        <f t="shared" si="675"/>
        <v>1991400</v>
      </c>
      <c r="U4770">
        <v>927.8</v>
      </c>
      <c r="V4770">
        <f t="shared" si="673"/>
        <v>609.4</v>
      </c>
      <c r="W4770" t="str">
        <f t="shared" si="676"/>
        <v/>
      </c>
      <c r="X4770" t="str">
        <f t="shared" si="677"/>
        <v/>
      </c>
      <c r="Y4770" t="str">
        <f t="shared" si="674"/>
        <v/>
      </c>
      <c r="Z4770" s="9"/>
      <c r="AA4770" s="14">
        <f t="shared" si="678"/>
        <v>0.95199999999999996</v>
      </c>
      <c r="AB4770" s="14">
        <f t="shared" si="679"/>
        <v>2.2210000000000001</v>
      </c>
    </row>
    <row r="4771" spans="1:28" x14ac:dyDescent="0.25">
      <c r="A4771" s="10">
        <f t="shared" si="681"/>
        <v>45490</v>
      </c>
      <c r="B4771" s="11">
        <v>199</v>
      </c>
      <c r="C4771" s="11">
        <v>1500</v>
      </c>
      <c r="D4771" s="12">
        <v>707.625</v>
      </c>
      <c r="E4771" s="9">
        <v>63.61</v>
      </c>
      <c r="F4771" s="9">
        <f t="shared" si="680"/>
        <v>0</v>
      </c>
      <c r="G4771" s="9">
        <v>2.0099999999999998</v>
      </c>
      <c r="H4771" s="9">
        <v>7.55</v>
      </c>
      <c r="I4771" s="9"/>
      <c r="J4771" s="9">
        <v>25.89</v>
      </c>
      <c r="K4771" s="9">
        <v>29.4</v>
      </c>
      <c r="L4771" s="9">
        <v>0.14630000000000001</v>
      </c>
      <c r="M4771" s="9">
        <v>0.1797</v>
      </c>
      <c r="N4771" s="9">
        <v>0</v>
      </c>
      <c r="O4771" s="9">
        <v>646.9</v>
      </c>
      <c r="P4771" s="9"/>
      <c r="Q4771" s="9"/>
      <c r="R4771" s="9"/>
      <c r="T4771">
        <f t="shared" si="675"/>
        <v>1991500</v>
      </c>
      <c r="U4771">
        <v>840.5</v>
      </c>
      <c r="V4771">
        <f t="shared" si="673"/>
        <v>646.9</v>
      </c>
      <c r="W4771" t="str">
        <f t="shared" si="676"/>
        <v/>
      </c>
      <c r="X4771" t="str">
        <f t="shared" si="677"/>
        <v/>
      </c>
      <c r="Y4771" t="str">
        <f t="shared" si="674"/>
        <v/>
      </c>
      <c r="Z4771" s="9"/>
      <c r="AA4771" s="14">
        <f t="shared" si="678"/>
        <v>0.98199999999999998</v>
      </c>
      <c r="AB4771" s="14">
        <f t="shared" si="679"/>
        <v>2.3580000000000001</v>
      </c>
    </row>
    <row r="4772" spans="1:28" x14ac:dyDescent="0.25">
      <c r="A4772" s="10">
        <f t="shared" si="681"/>
        <v>45490</v>
      </c>
      <c r="B4772" s="11">
        <v>199</v>
      </c>
      <c r="C4772" s="11">
        <v>1600</v>
      </c>
      <c r="D4772" s="12">
        <v>707.66666666666697</v>
      </c>
      <c r="E4772" s="9">
        <v>62.2</v>
      </c>
      <c r="F4772" s="9">
        <f t="shared" si="680"/>
        <v>0</v>
      </c>
      <c r="G4772" s="9">
        <v>1.01</v>
      </c>
      <c r="H4772" s="9">
        <v>4.03</v>
      </c>
      <c r="I4772" s="9"/>
      <c r="J4772" s="9">
        <v>23.593</v>
      </c>
      <c r="K4772" s="9">
        <v>29.5</v>
      </c>
      <c r="L4772" s="9">
        <v>0.14480000000000001</v>
      </c>
      <c r="M4772" s="9">
        <v>0.1797</v>
      </c>
      <c r="N4772" s="9">
        <v>0</v>
      </c>
      <c r="O4772" s="9">
        <v>428.1</v>
      </c>
      <c r="P4772" s="9"/>
      <c r="Q4772" s="9"/>
      <c r="R4772" s="9"/>
      <c r="T4772">
        <f t="shared" si="675"/>
        <v>1991600</v>
      </c>
      <c r="U4772">
        <v>712.3</v>
      </c>
      <c r="V4772">
        <f t="shared" si="673"/>
        <v>428.1</v>
      </c>
      <c r="W4772" t="str">
        <f t="shared" si="676"/>
        <v/>
      </c>
      <c r="X4772" t="str">
        <f t="shared" si="677"/>
        <v/>
      </c>
      <c r="Y4772" t="str">
        <f t="shared" si="674"/>
        <v/>
      </c>
      <c r="Z4772" s="9"/>
      <c r="AA4772" s="14">
        <f t="shared" si="678"/>
        <v>0.85899999999999999</v>
      </c>
      <c r="AB4772" s="14">
        <f t="shared" si="679"/>
        <v>2.0529999999999999</v>
      </c>
    </row>
    <row r="4773" spans="1:28" x14ac:dyDescent="0.25">
      <c r="A4773" s="10">
        <f t="shared" si="681"/>
        <v>45490</v>
      </c>
      <c r="B4773" s="11">
        <v>199</v>
      </c>
      <c r="C4773" s="11">
        <v>1700</v>
      </c>
      <c r="D4773" s="12">
        <v>707.70833333333303</v>
      </c>
      <c r="E4773" s="9">
        <v>61.97</v>
      </c>
      <c r="F4773" s="9">
        <f t="shared" si="680"/>
        <v>0</v>
      </c>
      <c r="G4773" s="9">
        <v>1.51</v>
      </c>
      <c r="H4773" s="9">
        <v>5.03</v>
      </c>
      <c r="I4773" s="9"/>
      <c r="J4773" s="9">
        <v>22.896000000000001</v>
      </c>
      <c r="K4773" s="9">
        <v>32.6</v>
      </c>
      <c r="L4773" s="9">
        <v>0.14480000000000001</v>
      </c>
      <c r="M4773" s="9">
        <v>0.17899999999999999</v>
      </c>
      <c r="N4773" s="9">
        <v>0</v>
      </c>
      <c r="O4773" s="9">
        <v>199.4</v>
      </c>
      <c r="P4773" s="9"/>
      <c r="Q4773" s="9"/>
      <c r="R4773" s="9"/>
      <c r="T4773">
        <f t="shared" si="675"/>
        <v>1991700</v>
      </c>
      <c r="U4773">
        <v>552.5</v>
      </c>
      <c r="V4773">
        <f t="shared" si="673"/>
        <v>199.4</v>
      </c>
      <c r="W4773" t="str">
        <f t="shared" si="676"/>
        <v/>
      </c>
      <c r="X4773" t="str">
        <f t="shared" si="677"/>
        <v/>
      </c>
      <c r="Y4773" t="str">
        <f t="shared" si="674"/>
        <v/>
      </c>
      <c r="Z4773" s="9"/>
      <c r="AA4773" s="14">
        <f t="shared" si="678"/>
        <v>0.91</v>
      </c>
      <c r="AB4773" s="14">
        <f t="shared" si="679"/>
        <v>1.881</v>
      </c>
    </row>
    <row r="4774" spans="1:28" x14ac:dyDescent="0.25">
      <c r="A4774" s="10">
        <f t="shared" si="681"/>
        <v>45490</v>
      </c>
      <c r="B4774" s="11">
        <v>199</v>
      </c>
      <c r="C4774" s="11">
        <v>1800</v>
      </c>
      <c r="D4774" s="12">
        <v>707.75</v>
      </c>
      <c r="E4774" s="9">
        <v>63.49</v>
      </c>
      <c r="F4774" s="9">
        <f t="shared" si="680"/>
        <v>0</v>
      </c>
      <c r="G4774" s="9">
        <v>1.01</v>
      </c>
      <c r="H4774" s="9">
        <v>4.03</v>
      </c>
      <c r="I4774" s="9"/>
      <c r="J4774" s="9">
        <v>21.533000000000001</v>
      </c>
      <c r="K4774" s="9">
        <v>34.700000000000003</v>
      </c>
      <c r="L4774" s="9">
        <v>0.14410000000000001</v>
      </c>
      <c r="M4774" s="9">
        <v>0.17899999999999999</v>
      </c>
      <c r="N4774" s="9">
        <v>0</v>
      </c>
      <c r="O4774" s="9">
        <v>168.1</v>
      </c>
      <c r="P4774" s="9"/>
      <c r="Q4774" s="9"/>
      <c r="R4774" s="9"/>
      <c r="T4774">
        <f t="shared" si="675"/>
        <v>1991800</v>
      </c>
      <c r="U4774">
        <v>374.7</v>
      </c>
      <c r="V4774">
        <f t="shared" si="673"/>
        <v>168.1</v>
      </c>
      <c r="W4774" t="str">
        <f t="shared" si="676"/>
        <v/>
      </c>
      <c r="X4774" t="str">
        <f t="shared" si="677"/>
        <v/>
      </c>
      <c r="Y4774" t="str">
        <f t="shared" si="674"/>
        <v/>
      </c>
      <c r="Z4774" s="9"/>
      <c r="AA4774" s="14">
        <f t="shared" si="678"/>
        <v>0.89100000000000001</v>
      </c>
      <c r="AB4774" s="14">
        <f t="shared" si="679"/>
        <v>1.677</v>
      </c>
    </row>
    <row r="4775" spans="1:28" x14ac:dyDescent="0.25">
      <c r="A4775" s="10">
        <f t="shared" si="681"/>
        <v>45490</v>
      </c>
      <c r="B4775" s="11">
        <v>199</v>
      </c>
      <c r="C4775" s="11">
        <v>1900</v>
      </c>
      <c r="D4775" s="12">
        <v>707.79166666666697</v>
      </c>
      <c r="E4775" s="9">
        <v>62.67</v>
      </c>
      <c r="F4775" s="9">
        <f t="shared" si="680"/>
        <v>0</v>
      </c>
      <c r="G4775" s="9">
        <v>0</v>
      </c>
      <c r="H4775" s="9">
        <v>2.0099999999999998</v>
      </c>
      <c r="I4775" s="9"/>
      <c r="J4775" s="9">
        <v>19.936</v>
      </c>
      <c r="K4775" s="9">
        <v>40.9</v>
      </c>
      <c r="L4775" s="9">
        <v>0.14410000000000001</v>
      </c>
      <c r="M4775" s="9">
        <v>0.17899999999999999</v>
      </c>
      <c r="N4775" s="9">
        <v>0</v>
      </c>
      <c r="O4775" s="9">
        <v>76.900000000000006</v>
      </c>
      <c r="P4775" s="9"/>
      <c r="Q4775" s="9"/>
      <c r="R4775" s="9"/>
      <c r="T4775">
        <f t="shared" si="675"/>
        <v>1991900</v>
      </c>
      <c r="U4775">
        <v>196.3</v>
      </c>
      <c r="V4775">
        <f t="shared" si="673"/>
        <v>76.900000000000006</v>
      </c>
      <c r="W4775" t="str">
        <f t="shared" si="676"/>
        <v/>
      </c>
      <c r="X4775" t="str">
        <f t="shared" si="677"/>
        <v/>
      </c>
      <c r="Y4775" t="str">
        <f t="shared" si="674"/>
        <v/>
      </c>
      <c r="Z4775" s="9"/>
      <c r="AA4775" s="14">
        <f t="shared" si="678"/>
        <v>0.95199999999999996</v>
      </c>
      <c r="AB4775" s="14">
        <f t="shared" si="679"/>
        <v>1.3759999999999999</v>
      </c>
    </row>
    <row r="4776" spans="1:28" x14ac:dyDescent="0.25">
      <c r="A4776" s="10">
        <f t="shared" si="681"/>
        <v>45490</v>
      </c>
      <c r="B4776" s="11">
        <v>199</v>
      </c>
      <c r="C4776" s="11">
        <v>2000</v>
      </c>
      <c r="D4776" s="12">
        <v>707.83333333333303</v>
      </c>
      <c r="E4776" s="9">
        <v>62.91</v>
      </c>
      <c r="F4776" s="9">
        <f t="shared" si="680"/>
        <v>0</v>
      </c>
      <c r="G4776" s="9">
        <v>0</v>
      </c>
      <c r="H4776" s="9">
        <v>1.51</v>
      </c>
      <c r="I4776" s="9"/>
      <c r="J4776" s="9">
        <v>18.105</v>
      </c>
      <c r="K4776" s="9">
        <v>42.1</v>
      </c>
      <c r="L4776" s="9">
        <v>0.14410000000000001</v>
      </c>
      <c r="M4776" s="9">
        <v>0.1782</v>
      </c>
      <c r="N4776" s="9">
        <v>0</v>
      </c>
      <c r="O4776" s="9">
        <v>10.6</v>
      </c>
      <c r="P4776" s="9"/>
      <c r="Q4776" s="9"/>
      <c r="R4776" s="9"/>
      <c r="T4776">
        <f t="shared" si="675"/>
        <v>1992000</v>
      </c>
      <c r="U4776">
        <v>44.8</v>
      </c>
      <c r="V4776">
        <f t="shared" si="673"/>
        <v>10.6</v>
      </c>
      <c r="W4776" t="str">
        <f t="shared" si="676"/>
        <v/>
      </c>
      <c r="X4776" t="str">
        <f t="shared" si="677"/>
        <v/>
      </c>
      <c r="Y4776" t="str">
        <f t="shared" si="674"/>
        <v/>
      </c>
      <c r="Z4776" s="9"/>
      <c r="AA4776" s="14">
        <f t="shared" si="678"/>
        <v>0.874</v>
      </c>
      <c r="AB4776" s="14">
        <f t="shared" si="679"/>
        <v>1.202</v>
      </c>
    </row>
    <row r="4777" spans="1:28" x14ac:dyDescent="0.25">
      <c r="A4777" s="10">
        <f t="shared" si="681"/>
        <v>45490</v>
      </c>
      <c r="B4777" s="11">
        <v>199</v>
      </c>
      <c r="C4777" s="11">
        <v>2100</v>
      </c>
      <c r="D4777" s="12">
        <v>707.875</v>
      </c>
      <c r="E4777" s="9">
        <v>68.290000000000006</v>
      </c>
      <c r="F4777" s="9">
        <f t="shared" si="680"/>
        <v>4.2900000000000063</v>
      </c>
      <c r="G4777" s="9">
        <v>0</v>
      </c>
      <c r="H4777" s="9">
        <v>1.51</v>
      </c>
      <c r="I4777" s="9"/>
      <c r="J4777" s="9">
        <v>16.963000000000001</v>
      </c>
      <c r="K4777" s="9">
        <v>41.3</v>
      </c>
      <c r="L4777" s="9">
        <v>0.14410000000000001</v>
      </c>
      <c r="M4777" s="9">
        <v>0.17899999999999999</v>
      </c>
      <c r="N4777" s="9">
        <v>0</v>
      </c>
      <c r="O4777" s="9">
        <v>0.6</v>
      </c>
      <c r="P4777" s="9"/>
      <c r="Q4777" s="9"/>
      <c r="R4777" s="9"/>
      <c r="T4777">
        <f t="shared" si="675"/>
        <v>1992100</v>
      </c>
      <c r="U4777">
        <v>0</v>
      </c>
      <c r="V4777">
        <f t="shared" si="673"/>
        <v>0</v>
      </c>
      <c r="W4777" t="str">
        <f t="shared" si="676"/>
        <v/>
      </c>
      <c r="X4777" t="str">
        <f t="shared" si="677"/>
        <v/>
      </c>
      <c r="Y4777" t="str">
        <f t="shared" si="674"/>
        <v/>
      </c>
      <c r="Z4777" s="9"/>
      <c r="AA4777" s="14">
        <f t="shared" si="678"/>
        <v>0.79800000000000004</v>
      </c>
      <c r="AB4777" s="14">
        <f t="shared" si="679"/>
        <v>1.1339999999999999</v>
      </c>
    </row>
    <row r="4778" spans="1:28" x14ac:dyDescent="0.25">
      <c r="A4778" s="10">
        <f t="shared" si="681"/>
        <v>45490</v>
      </c>
      <c r="B4778" s="11">
        <v>199</v>
      </c>
      <c r="C4778" s="11">
        <v>2200</v>
      </c>
      <c r="D4778" s="12">
        <v>707.91666666666697</v>
      </c>
      <c r="E4778" s="9">
        <v>63.26</v>
      </c>
      <c r="F4778" s="9">
        <f t="shared" si="680"/>
        <v>0</v>
      </c>
      <c r="G4778" s="9">
        <v>0.5</v>
      </c>
      <c r="H4778" s="9">
        <v>2.0099999999999998</v>
      </c>
      <c r="I4778" s="9"/>
      <c r="J4778" s="9">
        <v>15.819000000000001</v>
      </c>
      <c r="K4778" s="9">
        <v>43</v>
      </c>
      <c r="L4778" s="9">
        <v>0.14410000000000001</v>
      </c>
      <c r="M4778" s="9">
        <v>0.1782</v>
      </c>
      <c r="N4778" s="9">
        <v>0</v>
      </c>
      <c r="O4778" s="9">
        <v>0.6</v>
      </c>
      <c r="P4778" s="9"/>
      <c r="Q4778" s="9"/>
      <c r="R4778" s="9"/>
      <c r="T4778">
        <f t="shared" si="675"/>
        <v>1992200</v>
      </c>
      <c r="U4778">
        <v>0</v>
      </c>
      <c r="V4778">
        <f t="shared" si="673"/>
        <v>0</v>
      </c>
      <c r="W4778" t="str">
        <f t="shared" si="676"/>
        <v/>
      </c>
      <c r="X4778" t="str">
        <f t="shared" si="677"/>
        <v/>
      </c>
      <c r="Y4778" t="str">
        <f t="shared" si="674"/>
        <v/>
      </c>
      <c r="Z4778" s="9"/>
      <c r="AA4778" s="14">
        <f t="shared" si="678"/>
        <v>0.77300000000000002</v>
      </c>
      <c r="AB4778" s="14">
        <f t="shared" si="679"/>
        <v>1.0249999999999999</v>
      </c>
    </row>
    <row r="4779" spans="1:28" x14ac:dyDescent="0.25">
      <c r="A4779" s="10">
        <f t="shared" si="681"/>
        <v>45490</v>
      </c>
      <c r="B4779" s="11">
        <v>199</v>
      </c>
      <c r="C4779" s="11">
        <v>2300</v>
      </c>
      <c r="D4779" s="12">
        <v>707.95833333333303</v>
      </c>
      <c r="E4779" s="9">
        <v>62.56</v>
      </c>
      <c r="F4779" s="9">
        <f t="shared" si="680"/>
        <v>0</v>
      </c>
      <c r="G4779" s="9">
        <v>1.01</v>
      </c>
      <c r="H4779" s="9">
        <v>2.0099999999999998</v>
      </c>
      <c r="I4779" s="9"/>
      <c r="J4779" s="9">
        <v>15.676</v>
      </c>
      <c r="K4779" s="9">
        <v>44.4</v>
      </c>
      <c r="L4779" s="9">
        <v>0.1434</v>
      </c>
      <c r="M4779" s="9">
        <v>0.1782</v>
      </c>
      <c r="N4779" s="9">
        <v>0</v>
      </c>
      <c r="O4779" s="9">
        <v>0.6</v>
      </c>
      <c r="P4779" s="9"/>
      <c r="Q4779" s="9"/>
      <c r="R4779" s="9"/>
      <c r="T4779">
        <f t="shared" si="675"/>
        <v>1992300</v>
      </c>
      <c r="U4779">
        <v>0</v>
      </c>
      <c r="V4779">
        <f t="shared" si="673"/>
        <v>0</v>
      </c>
      <c r="W4779" t="str">
        <f t="shared" si="676"/>
        <v/>
      </c>
      <c r="X4779" t="str">
        <f t="shared" si="677"/>
        <v/>
      </c>
      <c r="Y4779" t="str">
        <f t="shared" si="674"/>
        <v/>
      </c>
      <c r="Z4779" s="9"/>
      <c r="AA4779" s="14">
        <f t="shared" si="678"/>
        <v>0.79100000000000004</v>
      </c>
      <c r="AB4779" s="14">
        <f t="shared" si="679"/>
        <v>0.99099999999999999</v>
      </c>
    </row>
    <row r="4780" spans="1:28" x14ac:dyDescent="0.25">
      <c r="A4780" s="10">
        <f t="shared" si="681"/>
        <v>45490</v>
      </c>
      <c r="B4780" s="11">
        <v>199</v>
      </c>
      <c r="C4780" s="11">
        <v>2400</v>
      </c>
      <c r="D4780" s="12">
        <v>708</v>
      </c>
      <c r="E4780" s="9">
        <v>62.91</v>
      </c>
      <c r="F4780" s="9">
        <f t="shared" si="680"/>
        <v>0</v>
      </c>
      <c r="G4780" s="9">
        <v>1.01</v>
      </c>
      <c r="H4780" s="9">
        <v>2.0099999999999998</v>
      </c>
      <c r="I4780" s="9"/>
      <c r="J4780" s="9">
        <v>14.601000000000001</v>
      </c>
      <c r="K4780" s="9">
        <v>46.1</v>
      </c>
      <c r="L4780" s="9">
        <v>0.1434</v>
      </c>
      <c r="M4780" s="9">
        <v>0.1782</v>
      </c>
      <c r="N4780" s="9">
        <v>0</v>
      </c>
      <c r="O4780" s="9">
        <v>0.6</v>
      </c>
      <c r="P4780" s="9"/>
      <c r="Q4780" s="9"/>
      <c r="R4780" s="9"/>
      <c r="T4780">
        <f t="shared" si="675"/>
        <v>1992400</v>
      </c>
      <c r="U4780">
        <v>0</v>
      </c>
      <c r="V4780">
        <f t="shared" si="673"/>
        <v>0</v>
      </c>
      <c r="W4780">
        <f t="shared" si="676"/>
        <v>0.14299999999999999</v>
      </c>
      <c r="X4780">
        <f t="shared" si="677"/>
        <v>0.17799999999999999</v>
      </c>
      <c r="Y4780">
        <f t="shared" si="674"/>
        <v>0</v>
      </c>
      <c r="Z4780" s="9"/>
      <c r="AA4780" s="14">
        <f t="shared" si="678"/>
        <v>0.76600000000000001</v>
      </c>
      <c r="AB4780" s="14">
        <f t="shared" si="679"/>
        <v>0.89600000000000002</v>
      </c>
    </row>
    <row r="4781" spans="1:28" x14ac:dyDescent="0.25">
      <c r="A4781" s="10">
        <f t="shared" si="681"/>
        <v>45491</v>
      </c>
      <c r="B4781" s="11">
        <v>200</v>
      </c>
      <c r="C4781" s="11">
        <v>100</v>
      </c>
      <c r="D4781" s="12">
        <v>708.04166666666697</v>
      </c>
      <c r="E4781" s="9">
        <v>61.97</v>
      </c>
      <c r="F4781" s="9">
        <f t="shared" si="680"/>
        <v>0</v>
      </c>
      <c r="G4781" s="9">
        <v>1.01</v>
      </c>
      <c r="H4781" s="9">
        <v>2.52</v>
      </c>
      <c r="I4781" s="9"/>
      <c r="J4781" s="9">
        <v>14.194000000000001</v>
      </c>
      <c r="K4781" s="9">
        <v>49.5</v>
      </c>
      <c r="L4781" s="9">
        <v>0.1434</v>
      </c>
      <c r="M4781" s="9">
        <v>0.17749999999999999</v>
      </c>
      <c r="N4781" s="9">
        <v>0</v>
      </c>
      <c r="O4781" s="9">
        <v>0.6</v>
      </c>
      <c r="P4781" s="9"/>
      <c r="Q4781" s="9"/>
      <c r="R4781" s="9"/>
      <c r="T4781">
        <f t="shared" si="675"/>
        <v>2000100</v>
      </c>
      <c r="U4781">
        <v>0</v>
      </c>
      <c r="V4781">
        <f t="shared" si="673"/>
        <v>0</v>
      </c>
      <c r="W4781" t="str">
        <f t="shared" si="676"/>
        <v/>
      </c>
      <c r="X4781" t="str">
        <f t="shared" si="677"/>
        <v/>
      </c>
      <c r="Y4781" t="str">
        <f t="shared" si="674"/>
        <v/>
      </c>
      <c r="Z4781" s="9"/>
      <c r="AA4781" s="14">
        <f t="shared" si="678"/>
        <v>0.80100000000000005</v>
      </c>
      <c r="AB4781" s="14">
        <f t="shared" si="679"/>
        <v>0.81699999999999995</v>
      </c>
    </row>
    <row r="4782" spans="1:28" x14ac:dyDescent="0.25">
      <c r="A4782" s="10">
        <f t="shared" si="681"/>
        <v>45491</v>
      </c>
      <c r="B4782" s="11">
        <v>200</v>
      </c>
      <c r="C4782" s="11">
        <v>200</v>
      </c>
      <c r="D4782" s="12">
        <v>708.08333333333303</v>
      </c>
      <c r="E4782" s="9">
        <v>63.26</v>
      </c>
      <c r="F4782" s="9">
        <f t="shared" si="680"/>
        <v>0</v>
      </c>
      <c r="G4782" s="9">
        <v>1.01</v>
      </c>
      <c r="H4782" s="9">
        <v>3.02</v>
      </c>
      <c r="I4782" s="9"/>
      <c r="J4782" s="9">
        <v>15.772</v>
      </c>
      <c r="K4782" s="9">
        <v>50.3</v>
      </c>
      <c r="L4782" s="9">
        <v>0.1426</v>
      </c>
      <c r="M4782" s="9">
        <v>0.17749999999999999</v>
      </c>
      <c r="N4782" s="9">
        <v>0</v>
      </c>
      <c r="O4782" s="9">
        <v>0.6</v>
      </c>
      <c r="P4782" s="9"/>
      <c r="Q4782" s="9"/>
      <c r="R4782" s="9"/>
      <c r="T4782">
        <f t="shared" si="675"/>
        <v>2000200</v>
      </c>
      <c r="U4782">
        <v>0</v>
      </c>
      <c r="V4782">
        <f t="shared" si="673"/>
        <v>0</v>
      </c>
      <c r="W4782" t="str">
        <f t="shared" si="676"/>
        <v/>
      </c>
      <c r="X4782" t="str">
        <f t="shared" si="677"/>
        <v/>
      </c>
      <c r="Y4782" t="str">
        <f t="shared" si="674"/>
        <v/>
      </c>
      <c r="Z4782" s="9"/>
      <c r="AA4782" s="14">
        <f t="shared" si="678"/>
        <v>0.90100000000000002</v>
      </c>
      <c r="AB4782" s="14">
        <f t="shared" si="679"/>
        <v>0.89</v>
      </c>
    </row>
    <row r="4783" spans="1:28" x14ac:dyDescent="0.25">
      <c r="A4783" s="10">
        <f t="shared" si="681"/>
        <v>45491</v>
      </c>
      <c r="B4783" s="11">
        <v>200</v>
      </c>
      <c r="C4783" s="11">
        <v>300</v>
      </c>
      <c r="D4783" s="12">
        <v>708.125</v>
      </c>
      <c r="E4783" s="9">
        <v>61.97</v>
      </c>
      <c r="F4783" s="9">
        <f t="shared" si="680"/>
        <v>0</v>
      </c>
      <c r="G4783" s="9">
        <v>1.01</v>
      </c>
      <c r="H4783" s="9">
        <v>3.52</v>
      </c>
      <c r="I4783" s="9"/>
      <c r="J4783" s="9">
        <v>14.409000000000001</v>
      </c>
      <c r="K4783" s="9">
        <v>49.2</v>
      </c>
      <c r="L4783" s="9">
        <v>0.1426</v>
      </c>
      <c r="M4783" s="9">
        <v>0.17749999999999999</v>
      </c>
      <c r="N4783" s="9">
        <v>0</v>
      </c>
      <c r="O4783" s="9">
        <v>0.6</v>
      </c>
      <c r="P4783" s="9"/>
      <c r="Q4783" s="9"/>
      <c r="R4783" s="9"/>
      <c r="T4783">
        <f t="shared" si="675"/>
        <v>2000300</v>
      </c>
      <c r="U4783">
        <v>0</v>
      </c>
      <c r="V4783">
        <f t="shared" si="673"/>
        <v>0</v>
      </c>
      <c r="W4783" t="str">
        <f t="shared" si="676"/>
        <v/>
      </c>
      <c r="X4783" t="str">
        <f t="shared" si="677"/>
        <v/>
      </c>
      <c r="Y4783" t="str">
        <f t="shared" si="674"/>
        <v/>
      </c>
      <c r="Z4783" s="9"/>
      <c r="AA4783" s="14">
        <f t="shared" si="678"/>
        <v>0.80700000000000005</v>
      </c>
      <c r="AB4783" s="14">
        <f t="shared" si="679"/>
        <v>0.83299999999999996</v>
      </c>
    </row>
    <row r="4784" spans="1:28" x14ac:dyDescent="0.25">
      <c r="A4784" s="10">
        <f t="shared" si="681"/>
        <v>45491</v>
      </c>
      <c r="B4784" s="11">
        <v>200</v>
      </c>
      <c r="C4784" s="11">
        <v>400</v>
      </c>
      <c r="D4784" s="12">
        <v>708.16666666666697</v>
      </c>
      <c r="E4784" s="9">
        <v>62.32</v>
      </c>
      <c r="F4784" s="9">
        <f t="shared" si="680"/>
        <v>0</v>
      </c>
      <c r="G4784" s="9">
        <v>1.01</v>
      </c>
      <c r="H4784" s="9">
        <v>2.52</v>
      </c>
      <c r="I4784" s="9"/>
      <c r="J4784" s="9">
        <v>14.218</v>
      </c>
      <c r="K4784" s="9">
        <v>54.7</v>
      </c>
      <c r="L4784" s="9">
        <v>0.1426</v>
      </c>
      <c r="M4784" s="9">
        <v>0.17749999999999999</v>
      </c>
      <c r="N4784" s="9">
        <v>0</v>
      </c>
      <c r="O4784" s="9">
        <v>0.6</v>
      </c>
      <c r="P4784" s="9"/>
      <c r="Q4784" s="9"/>
      <c r="R4784" s="9"/>
      <c r="T4784">
        <f t="shared" si="675"/>
        <v>2000400</v>
      </c>
      <c r="U4784">
        <v>0</v>
      </c>
      <c r="V4784">
        <f t="shared" si="673"/>
        <v>0</v>
      </c>
      <c r="W4784" t="str">
        <f t="shared" si="676"/>
        <v/>
      </c>
      <c r="X4784" t="str">
        <f t="shared" si="677"/>
        <v/>
      </c>
      <c r="Y4784" t="str">
        <f t="shared" si="674"/>
        <v/>
      </c>
      <c r="Z4784" s="9"/>
      <c r="AA4784" s="14">
        <f t="shared" si="678"/>
        <v>0.88700000000000001</v>
      </c>
      <c r="AB4784" s="14">
        <f t="shared" si="679"/>
        <v>0.73499999999999999</v>
      </c>
    </row>
    <row r="4785" spans="1:28" x14ac:dyDescent="0.25">
      <c r="A4785" s="10">
        <f t="shared" si="681"/>
        <v>45491</v>
      </c>
      <c r="B4785" s="11">
        <v>200</v>
      </c>
      <c r="C4785" s="11">
        <v>500</v>
      </c>
      <c r="D4785" s="12">
        <v>708.20833333333303</v>
      </c>
      <c r="E4785" s="9">
        <v>62.79</v>
      </c>
      <c r="F4785" s="9">
        <f t="shared" si="680"/>
        <v>0</v>
      </c>
      <c r="G4785" s="9">
        <v>1.01</v>
      </c>
      <c r="H4785" s="9">
        <v>2.52</v>
      </c>
      <c r="I4785" s="9"/>
      <c r="J4785" s="9">
        <v>12.509</v>
      </c>
      <c r="K4785" s="9">
        <v>58.8</v>
      </c>
      <c r="L4785" s="9">
        <v>0.1426</v>
      </c>
      <c r="M4785" s="9">
        <v>0.17680000000000001</v>
      </c>
      <c r="N4785" s="9">
        <v>0</v>
      </c>
      <c r="O4785" s="9">
        <v>8.1</v>
      </c>
      <c r="P4785" s="9"/>
      <c r="Q4785" s="9"/>
      <c r="R4785" s="9"/>
      <c r="T4785">
        <f t="shared" si="675"/>
        <v>2000500</v>
      </c>
      <c r="U4785">
        <v>9.1999999999999993</v>
      </c>
      <c r="V4785">
        <f t="shared" si="673"/>
        <v>8.1</v>
      </c>
      <c r="W4785" t="str">
        <f t="shared" si="676"/>
        <v/>
      </c>
      <c r="X4785" t="str">
        <f t="shared" si="677"/>
        <v/>
      </c>
      <c r="Y4785" t="str">
        <f t="shared" si="674"/>
        <v/>
      </c>
      <c r="Z4785" s="9"/>
      <c r="AA4785" s="14">
        <f t="shared" si="678"/>
        <v>0.85299999999999998</v>
      </c>
      <c r="AB4785" s="14">
        <f t="shared" si="679"/>
        <v>0.59799999999999998</v>
      </c>
    </row>
    <row r="4786" spans="1:28" x14ac:dyDescent="0.25">
      <c r="A4786" s="10">
        <f t="shared" si="681"/>
        <v>45491</v>
      </c>
      <c r="B4786" s="11">
        <v>200</v>
      </c>
      <c r="C4786" s="11">
        <v>600</v>
      </c>
      <c r="D4786" s="12">
        <v>708.25</v>
      </c>
      <c r="E4786" s="9">
        <v>62.79</v>
      </c>
      <c r="F4786" s="9">
        <f t="shared" si="680"/>
        <v>0</v>
      </c>
      <c r="G4786" s="9">
        <v>0.5</v>
      </c>
      <c r="H4786" s="9">
        <v>2.0099999999999998</v>
      </c>
      <c r="I4786" s="9"/>
      <c r="J4786" s="9">
        <v>15.651999999999999</v>
      </c>
      <c r="K4786" s="9">
        <v>59.9</v>
      </c>
      <c r="L4786" s="9">
        <v>0.1426</v>
      </c>
      <c r="M4786" s="9">
        <v>0.17680000000000001</v>
      </c>
      <c r="N4786" s="9">
        <v>0</v>
      </c>
      <c r="O4786" s="9">
        <v>110.6</v>
      </c>
      <c r="P4786" s="9"/>
      <c r="Q4786" s="9"/>
      <c r="R4786" s="9"/>
      <c r="T4786">
        <f t="shared" si="675"/>
        <v>2000600</v>
      </c>
      <c r="U4786">
        <v>122.3</v>
      </c>
      <c r="V4786">
        <f t="shared" si="673"/>
        <v>110.6</v>
      </c>
      <c r="W4786" t="str">
        <f t="shared" si="676"/>
        <v/>
      </c>
      <c r="X4786" t="str">
        <f t="shared" si="677"/>
        <v/>
      </c>
      <c r="Y4786" t="str">
        <f t="shared" si="674"/>
        <v/>
      </c>
      <c r="Z4786" s="9"/>
      <c r="AA4786" s="14">
        <f t="shared" si="678"/>
        <v>1.0649999999999999</v>
      </c>
      <c r="AB4786" s="14">
        <f t="shared" si="679"/>
        <v>0.71299999999999997</v>
      </c>
    </row>
    <row r="4787" spans="1:28" x14ac:dyDescent="0.25">
      <c r="A4787" s="10">
        <f t="shared" si="681"/>
        <v>45491</v>
      </c>
      <c r="B4787" s="11">
        <v>200</v>
      </c>
      <c r="C4787" s="11">
        <v>700</v>
      </c>
      <c r="D4787" s="12">
        <v>708.29166666666697</v>
      </c>
      <c r="E4787" s="9">
        <v>62.91</v>
      </c>
      <c r="F4787" s="9">
        <f t="shared" si="680"/>
        <v>0</v>
      </c>
      <c r="G4787" s="9">
        <v>0</v>
      </c>
      <c r="H4787" s="9">
        <v>1.51</v>
      </c>
      <c r="I4787" s="9"/>
      <c r="J4787" s="9">
        <v>19.841000000000001</v>
      </c>
      <c r="K4787" s="9">
        <v>54.6</v>
      </c>
      <c r="L4787" s="9">
        <v>0.1419</v>
      </c>
      <c r="M4787" s="9">
        <v>0.17680000000000001</v>
      </c>
      <c r="N4787" s="9">
        <v>0</v>
      </c>
      <c r="O4787" s="9">
        <v>296.89999999999998</v>
      </c>
      <c r="P4787" s="9"/>
      <c r="Q4787" s="9"/>
      <c r="R4787" s="9"/>
      <c r="T4787">
        <f t="shared" si="675"/>
        <v>2000700</v>
      </c>
      <c r="U4787">
        <v>293.2</v>
      </c>
      <c r="V4787">
        <f t="shared" si="673"/>
        <v>296.89999999999998</v>
      </c>
      <c r="W4787" t="str">
        <f t="shared" si="676"/>
        <v/>
      </c>
      <c r="X4787" t="str">
        <f t="shared" si="677"/>
        <v/>
      </c>
      <c r="Y4787" t="str">
        <f t="shared" si="674"/>
        <v/>
      </c>
      <c r="Z4787" s="9"/>
      <c r="AA4787" s="14">
        <f t="shared" si="678"/>
        <v>1.264</v>
      </c>
      <c r="AB4787" s="14">
        <f t="shared" si="679"/>
        <v>1.0509999999999999</v>
      </c>
    </row>
    <row r="4788" spans="1:28" x14ac:dyDescent="0.25">
      <c r="A4788" s="10">
        <f t="shared" si="681"/>
        <v>45491</v>
      </c>
      <c r="B4788" s="11">
        <v>200</v>
      </c>
      <c r="C4788" s="11">
        <v>800</v>
      </c>
      <c r="D4788" s="12">
        <v>708.33333333333303</v>
      </c>
      <c r="E4788" s="9">
        <v>63.61</v>
      </c>
      <c r="F4788" s="9">
        <f t="shared" si="680"/>
        <v>0</v>
      </c>
      <c r="G4788" s="9">
        <v>0</v>
      </c>
      <c r="H4788" s="9">
        <v>2.0099999999999998</v>
      </c>
      <c r="I4788" s="9"/>
      <c r="J4788" s="9">
        <v>20.888999999999999</v>
      </c>
      <c r="K4788" s="9">
        <v>45.6</v>
      </c>
      <c r="L4788" s="9">
        <v>0.14119999999999999</v>
      </c>
      <c r="M4788" s="9">
        <v>0.17749999999999999</v>
      </c>
      <c r="N4788" s="9">
        <v>0</v>
      </c>
      <c r="O4788" s="9">
        <v>269.39999999999998</v>
      </c>
      <c r="P4788" s="9"/>
      <c r="Q4788" s="9"/>
      <c r="R4788" s="9"/>
      <c r="T4788">
        <f t="shared" si="675"/>
        <v>2000800</v>
      </c>
      <c r="U4788">
        <v>473.5</v>
      </c>
      <c r="V4788">
        <f t="shared" si="673"/>
        <v>269.39999999999998</v>
      </c>
      <c r="W4788" t="str">
        <f t="shared" si="676"/>
        <v/>
      </c>
      <c r="X4788" t="str">
        <f t="shared" si="677"/>
        <v/>
      </c>
      <c r="Y4788" t="str">
        <f t="shared" si="674"/>
        <v/>
      </c>
      <c r="Z4788" s="9"/>
      <c r="AA4788" s="14">
        <f t="shared" si="678"/>
        <v>1.1259999999999999</v>
      </c>
      <c r="AB4788" s="14">
        <f t="shared" si="679"/>
        <v>1.343</v>
      </c>
    </row>
    <row r="4789" spans="1:28" x14ac:dyDescent="0.25">
      <c r="A4789" s="10">
        <f t="shared" si="681"/>
        <v>45491</v>
      </c>
      <c r="B4789" s="11">
        <v>200</v>
      </c>
      <c r="C4789" s="11">
        <v>900</v>
      </c>
      <c r="D4789" s="12">
        <v>708.375</v>
      </c>
      <c r="E4789" s="9">
        <v>63.14</v>
      </c>
      <c r="F4789" s="9">
        <f t="shared" si="680"/>
        <v>0</v>
      </c>
      <c r="G4789" s="9">
        <v>0.5</v>
      </c>
      <c r="H4789" s="9">
        <v>2.52</v>
      </c>
      <c r="I4789" s="9"/>
      <c r="J4789" s="9">
        <v>22.632999999999999</v>
      </c>
      <c r="K4789" s="9">
        <v>42.7</v>
      </c>
      <c r="L4789" s="9">
        <v>0.13969999999999999</v>
      </c>
      <c r="M4789" s="9">
        <v>0.17680000000000001</v>
      </c>
      <c r="N4789" s="9">
        <v>0</v>
      </c>
      <c r="O4789" s="9">
        <v>605.6</v>
      </c>
      <c r="P4789" s="9"/>
      <c r="Q4789" s="9"/>
      <c r="R4789" s="9"/>
      <c r="T4789">
        <f t="shared" si="675"/>
        <v>2000900</v>
      </c>
      <c r="U4789">
        <v>643.20000000000005</v>
      </c>
      <c r="V4789">
        <f t="shared" si="673"/>
        <v>605.6</v>
      </c>
      <c r="W4789" t="str">
        <f t="shared" si="676"/>
        <v/>
      </c>
      <c r="X4789" t="str">
        <f t="shared" si="677"/>
        <v/>
      </c>
      <c r="Y4789" t="str">
        <f t="shared" si="674"/>
        <v/>
      </c>
      <c r="Z4789" s="9"/>
      <c r="AA4789" s="14">
        <f t="shared" si="678"/>
        <v>1.173</v>
      </c>
      <c r="AB4789" s="14">
        <f t="shared" si="679"/>
        <v>1.5740000000000001</v>
      </c>
    </row>
    <row r="4790" spans="1:28" x14ac:dyDescent="0.25">
      <c r="A4790" s="10">
        <f t="shared" si="681"/>
        <v>45491</v>
      </c>
      <c r="B4790" s="11">
        <v>200</v>
      </c>
      <c r="C4790" s="11">
        <v>1000</v>
      </c>
      <c r="D4790" s="12">
        <v>708.41666666666697</v>
      </c>
      <c r="E4790" s="9">
        <v>63.73</v>
      </c>
      <c r="F4790" s="9">
        <f t="shared" si="680"/>
        <v>0</v>
      </c>
      <c r="G4790" s="9">
        <v>1.01</v>
      </c>
      <c r="H4790" s="9">
        <v>4.03</v>
      </c>
      <c r="I4790" s="9"/>
      <c r="J4790" s="9">
        <v>24.05</v>
      </c>
      <c r="K4790" s="9">
        <v>36.6</v>
      </c>
      <c r="L4790" s="9">
        <v>0.13830000000000001</v>
      </c>
      <c r="M4790" s="9">
        <v>0.17680000000000001</v>
      </c>
      <c r="N4790" s="9">
        <v>0</v>
      </c>
      <c r="O4790" s="9">
        <v>743.1</v>
      </c>
      <c r="P4790" s="9"/>
      <c r="Q4790" s="9"/>
      <c r="R4790" s="9"/>
      <c r="T4790">
        <f t="shared" si="675"/>
        <v>2001000</v>
      </c>
      <c r="U4790">
        <v>787</v>
      </c>
      <c r="V4790">
        <f t="shared" si="673"/>
        <v>743.1</v>
      </c>
      <c r="W4790" t="str">
        <f t="shared" si="676"/>
        <v/>
      </c>
      <c r="X4790" t="str">
        <f t="shared" si="677"/>
        <v/>
      </c>
      <c r="Y4790" t="str">
        <f t="shared" si="674"/>
        <v/>
      </c>
      <c r="Z4790" s="9"/>
      <c r="AA4790" s="14">
        <f t="shared" si="678"/>
        <v>1.095</v>
      </c>
      <c r="AB4790" s="14">
        <f t="shared" si="679"/>
        <v>1.897</v>
      </c>
    </row>
    <row r="4791" spans="1:28" x14ac:dyDescent="0.25">
      <c r="A4791" s="10">
        <f t="shared" si="681"/>
        <v>45491</v>
      </c>
      <c r="B4791" s="11">
        <v>200</v>
      </c>
      <c r="C4791" s="11">
        <v>1100</v>
      </c>
      <c r="D4791" s="12">
        <v>708.45833333333303</v>
      </c>
      <c r="E4791" s="9">
        <v>63.14</v>
      </c>
      <c r="F4791" s="9">
        <f t="shared" si="680"/>
        <v>0</v>
      </c>
      <c r="G4791" s="9">
        <v>1.01</v>
      </c>
      <c r="H4791" s="9">
        <v>4.03</v>
      </c>
      <c r="I4791" s="9"/>
      <c r="J4791" s="9">
        <v>26.061</v>
      </c>
      <c r="K4791" s="9">
        <v>31.6</v>
      </c>
      <c r="L4791" s="9">
        <v>0.1368</v>
      </c>
      <c r="M4791" s="9">
        <v>0.17610000000000001</v>
      </c>
      <c r="N4791" s="9">
        <v>0</v>
      </c>
      <c r="O4791" s="9">
        <v>846.9</v>
      </c>
      <c r="P4791" s="9"/>
      <c r="Q4791" s="9"/>
      <c r="R4791" s="9"/>
      <c r="T4791">
        <f t="shared" si="675"/>
        <v>2001100</v>
      </c>
      <c r="U4791">
        <v>893.3</v>
      </c>
      <c r="V4791">
        <f t="shared" si="673"/>
        <v>846.9</v>
      </c>
      <c r="W4791" t="str">
        <f t="shared" si="676"/>
        <v/>
      </c>
      <c r="X4791" t="str">
        <f t="shared" si="677"/>
        <v/>
      </c>
      <c r="Y4791" t="str">
        <f t="shared" si="674"/>
        <v/>
      </c>
      <c r="Z4791" s="9"/>
      <c r="AA4791" s="14">
        <f t="shared" si="678"/>
        <v>1.0660000000000001</v>
      </c>
      <c r="AB4791" s="14">
        <f t="shared" si="679"/>
        <v>2.3069999999999999</v>
      </c>
    </row>
    <row r="4792" spans="1:28" x14ac:dyDescent="0.25">
      <c r="A4792" s="10">
        <f t="shared" si="681"/>
        <v>45491</v>
      </c>
      <c r="B4792" s="11">
        <v>200</v>
      </c>
      <c r="C4792" s="11">
        <v>1200</v>
      </c>
      <c r="D4792" s="12">
        <v>708.5</v>
      </c>
      <c r="E4792" s="9">
        <v>62.2</v>
      </c>
      <c r="F4792" s="9">
        <f t="shared" si="680"/>
        <v>0</v>
      </c>
      <c r="G4792" s="9">
        <v>1.51</v>
      </c>
      <c r="H4792" s="9">
        <v>4.53</v>
      </c>
      <c r="I4792" s="9"/>
      <c r="J4792" s="9">
        <v>27.111999999999998</v>
      </c>
      <c r="K4792" s="9">
        <v>30</v>
      </c>
      <c r="L4792" s="9">
        <v>0.13469999999999999</v>
      </c>
      <c r="M4792" s="9">
        <v>0.17460000000000001</v>
      </c>
      <c r="N4792" s="9">
        <v>0</v>
      </c>
      <c r="O4792" s="9">
        <v>973.1</v>
      </c>
      <c r="P4792" s="9"/>
      <c r="Q4792" s="9"/>
      <c r="R4792" s="9"/>
      <c r="T4792">
        <f t="shared" si="675"/>
        <v>2001200</v>
      </c>
      <c r="U4792">
        <v>954.5</v>
      </c>
      <c r="V4792">
        <f t="shared" si="673"/>
        <v>973.1</v>
      </c>
      <c r="W4792" t="str">
        <f t="shared" si="676"/>
        <v/>
      </c>
      <c r="X4792" t="str">
        <f t="shared" si="677"/>
        <v/>
      </c>
      <c r="Y4792" t="str">
        <f t="shared" si="674"/>
        <v/>
      </c>
      <c r="Z4792" s="9"/>
      <c r="AA4792" s="14">
        <f t="shared" si="678"/>
        <v>1.0760000000000001</v>
      </c>
      <c r="AB4792" s="14">
        <f t="shared" si="679"/>
        <v>2.5110000000000001</v>
      </c>
    </row>
    <row r="4793" spans="1:28" x14ac:dyDescent="0.25">
      <c r="A4793" s="10">
        <f t="shared" si="681"/>
        <v>45491</v>
      </c>
      <c r="B4793" s="11">
        <v>200</v>
      </c>
      <c r="C4793" s="11">
        <v>1300</v>
      </c>
      <c r="D4793" s="12">
        <v>708.54166666666697</v>
      </c>
      <c r="E4793" s="9">
        <v>63.37</v>
      </c>
      <c r="F4793" s="9">
        <f t="shared" si="680"/>
        <v>0</v>
      </c>
      <c r="G4793" s="9">
        <v>1.01</v>
      </c>
      <c r="H4793" s="9">
        <v>4.53</v>
      </c>
      <c r="I4793" s="9"/>
      <c r="J4793" s="9">
        <v>23.664999999999999</v>
      </c>
      <c r="K4793" s="9">
        <v>32.700000000000003</v>
      </c>
      <c r="L4793" s="9">
        <v>0.13389999999999999</v>
      </c>
      <c r="M4793" s="9">
        <v>0.1739</v>
      </c>
      <c r="N4793" s="9">
        <v>0</v>
      </c>
      <c r="O4793" s="9">
        <v>580.6</v>
      </c>
      <c r="P4793" s="9"/>
      <c r="Q4793" s="9"/>
      <c r="R4793" s="9"/>
      <c r="T4793">
        <f t="shared" si="675"/>
        <v>2001300</v>
      </c>
      <c r="U4793">
        <v>965.7</v>
      </c>
      <c r="V4793">
        <f t="shared" si="673"/>
        <v>580.6</v>
      </c>
      <c r="W4793" t="str">
        <f t="shared" si="676"/>
        <v/>
      </c>
      <c r="X4793" t="str">
        <f t="shared" si="677"/>
        <v/>
      </c>
      <c r="Y4793" t="str">
        <f t="shared" si="674"/>
        <v/>
      </c>
      <c r="Z4793" s="9"/>
      <c r="AA4793" s="14">
        <f t="shared" si="678"/>
        <v>0.95599999999999996</v>
      </c>
      <c r="AB4793" s="14">
        <f t="shared" si="679"/>
        <v>1.968</v>
      </c>
    </row>
    <row r="4794" spans="1:28" x14ac:dyDescent="0.25">
      <c r="A4794" s="10">
        <f t="shared" si="681"/>
        <v>45491</v>
      </c>
      <c r="B4794" s="11">
        <v>200</v>
      </c>
      <c r="C4794" s="11">
        <v>1400</v>
      </c>
      <c r="D4794" s="12">
        <v>708.58333333333303</v>
      </c>
      <c r="E4794" s="9">
        <v>63.02</v>
      </c>
      <c r="F4794" s="9">
        <f t="shared" si="680"/>
        <v>0</v>
      </c>
      <c r="G4794" s="9">
        <v>0.5</v>
      </c>
      <c r="H4794" s="9">
        <v>3.52</v>
      </c>
      <c r="I4794" s="9"/>
      <c r="J4794" s="9">
        <v>24.122</v>
      </c>
      <c r="K4794" s="9">
        <v>33.4</v>
      </c>
      <c r="L4794" s="9">
        <v>0.13250000000000001</v>
      </c>
      <c r="M4794" s="9">
        <v>0.17319999999999999</v>
      </c>
      <c r="N4794" s="9">
        <v>0</v>
      </c>
      <c r="O4794" s="9">
        <v>413.1</v>
      </c>
      <c r="P4794" s="9"/>
      <c r="Q4794" s="9"/>
      <c r="R4794" s="9"/>
      <c r="T4794">
        <f t="shared" si="675"/>
        <v>2001400</v>
      </c>
      <c r="U4794">
        <v>926</v>
      </c>
      <c r="V4794">
        <f t="shared" si="673"/>
        <v>413.1</v>
      </c>
      <c r="W4794" t="str">
        <f t="shared" si="676"/>
        <v/>
      </c>
      <c r="X4794" t="str">
        <f t="shared" si="677"/>
        <v/>
      </c>
      <c r="Y4794" t="str">
        <f t="shared" si="674"/>
        <v/>
      </c>
      <c r="Z4794" s="9"/>
      <c r="AA4794" s="14">
        <f t="shared" si="678"/>
        <v>1.004</v>
      </c>
      <c r="AB4794" s="14">
        <f t="shared" si="679"/>
        <v>2.0019999999999998</v>
      </c>
    </row>
    <row r="4795" spans="1:28" x14ac:dyDescent="0.25">
      <c r="A4795" s="10">
        <f t="shared" si="681"/>
        <v>45491</v>
      </c>
      <c r="B4795" s="11">
        <v>200</v>
      </c>
      <c r="C4795" s="11">
        <v>1500</v>
      </c>
      <c r="D4795" s="12">
        <v>708.625</v>
      </c>
      <c r="E4795" s="9">
        <v>62.67</v>
      </c>
      <c r="F4795" s="9">
        <f t="shared" si="680"/>
        <v>0</v>
      </c>
      <c r="G4795" s="9">
        <v>0.5</v>
      </c>
      <c r="H4795" s="9">
        <v>3.52</v>
      </c>
      <c r="I4795" s="9"/>
      <c r="J4795" s="9">
        <v>24.507999999999999</v>
      </c>
      <c r="K4795" s="9">
        <v>30.6</v>
      </c>
      <c r="L4795" s="9">
        <v>0.13100000000000001</v>
      </c>
      <c r="M4795" s="9">
        <v>0.17319999999999999</v>
      </c>
      <c r="N4795" s="9">
        <v>0</v>
      </c>
      <c r="O4795" s="9">
        <v>594.4</v>
      </c>
      <c r="P4795" s="9"/>
      <c r="Q4795" s="9"/>
      <c r="R4795" s="9"/>
      <c r="T4795">
        <f t="shared" si="675"/>
        <v>2001500</v>
      </c>
      <c r="U4795">
        <v>838.5</v>
      </c>
      <c r="V4795">
        <f t="shared" si="673"/>
        <v>594.4</v>
      </c>
      <c r="W4795" t="str">
        <f t="shared" si="676"/>
        <v/>
      </c>
      <c r="X4795" t="str">
        <f t="shared" si="677"/>
        <v/>
      </c>
      <c r="Y4795" t="str">
        <f t="shared" si="674"/>
        <v/>
      </c>
      <c r="Z4795" s="9"/>
      <c r="AA4795" s="14">
        <f t="shared" si="678"/>
        <v>0.94099999999999995</v>
      </c>
      <c r="AB4795" s="14">
        <f t="shared" si="679"/>
        <v>2.1339999999999999</v>
      </c>
    </row>
    <row r="4796" spans="1:28" x14ac:dyDescent="0.25">
      <c r="A4796" s="10">
        <f t="shared" si="681"/>
        <v>45491</v>
      </c>
      <c r="B4796" s="11">
        <v>200</v>
      </c>
      <c r="C4796" s="11">
        <v>1600</v>
      </c>
      <c r="D4796" s="12">
        <v>708.66666666666697</v>
      </c>
      <c r="E4796" s="9">
        <v>62.2</v>
      </c>
      <c r="F4796" s="9">
        <f t="shared" si="680"/>
        <v>0</v>
      </c>
      <c r="G4796" s="9">
        <v>0.5</v>
      </c>
      <c r="H4796" s="9">
        <v>3.52</v>
      </c>
      <c r="I4796" s="9"/>
      <c r="J4796" s="9">
        <v>23.664999999999999</v>
      </c>
      <c r="K4796" s="9">
        <v>39</v>
      </c>
      <c r="L4796" s="9">
        <v>0.1303</v>
      </c>
      <c r="M4796" s="9">
        <v>0.1724</v>
      </c>
      <c r="N4796" s="9">
        <v>0</v>
      </c>
      <c r="O4796" s="9">
        <v>273.10000000000002</v>
      </c>
      <c r="P4796" s="9"/>
      <c r="Q4796" s="9"/>
      <c r="R4796" s="9"/>
      <c r="T4796">
        <f t="shared" si="675"/>
        <v>2001600</v>
      </c>
      <c r="U4796">
        <v>709.8</v>
      </c>
      <c r="V4796">
        <f t="shared" si="673"/>
        <v>273.10000000000002</v>
      </c>
      <c r="W4796" t="str">
        <f t="shared" si="676"/>
        <v/>
      </c>
      <c r="X4796" t="str">
        <f t="shared" si="677"/>
        <v/>
      </c>
      <c r="Y4796" t="str">
        <f t="shared" si="674"/>
        <v/>
      </c>
      <c r="Z4796" s="9"/>
      <c r="AA4796" s="14">
        <f t="shared" si="678"/>
        <v>1.1399999999999999</v>
      </c>
      <c r="AB4796" s="14">
        <f t="shared" si="679"/>
        <v>1.7829999999999999</v>
      </c>
    </row>
    <row r="4797" spans="1:28" x14ac:dyDescent="0.25">
      <c r="A4797" s="10">
        <f t="shared" si="681"/>
        <v>45491</v>
      </c>
      <c r="B4797" s="11">
        <v>200</v>
      </c>
      <c r="C4797" s="11">
        <v>1700</v>
      </c>
      <c r="D4797" s="12">
        <v>708.70833333333303</v>
      </c>
      <c r="E4797" s="9">
        <v>70.98</v>
      </c>
      <c r="F4797" s="9">
        <f t="shared" si="680"/>
        <v>6.980000000000004</v>
      </c>
      <c r="G4797" s="9">
        <v>0</v>
      </c>
      <c r="H4797" s="9">
        <v>2.52</v>
      </c>
      <c r="I4797" s="9"/>
      <c r="J4797" s="9">
        <v>23.978000000000002</v>
      </c>
      <c r="K4797" s="9">
        <v>36.799999999999997</v>
      </c>
      <c r="L4797" s="9">
        <v>0.12959999999999999</v>
      </c>
      <c r="M4797" s="9">
        <v>0.1724</v>
      </c>
      <c r="N4797" s="9">
        <v>0</v>
      </c>
      <c r="O4797" s="9">
        <v>364.4</v>
      </c>
      <c r="P4797" s="9"/>
      <c r="Q4797" s="9"/>
      <c r="R4797" s="9"/>
      <c r="T4797">
        <f t="shared" si="675"/>
        <v>2001700</v>
      </c>
      <c r="U4797">
        <v>550</v>
      </c>
      <c r="V4797">
        <f t="shared" ref="V4797:V4860" si="682">IF(O4797&lt;1,0,ROUND(O4797,1))</f>
        <v>364.4</v>
      </c>
      <c r="W4797" t="str">
        <f t="shared" si="676"/>
        <v/>
      </c>
      <c r="X4797" t="str">
        <f t="shared" si="677"/>
        <v/>
      </c>
      <c r="Y4797" t="str">
        <f t="shared" ref="Y4797:Y4860" si="683">IF(C4797=2400,ROUND(F4797/100,3),"")</f>
        <v/>
      </c>
      <c r="Z4797" s="9"/>
      <c r="AA4797" s="14">
        <f t="shared" si="678"/>
        <v>1.0960000000000001</v>
      </c>
      <c r="AB4797" s="14">
        <f t="shared" si="679"/>
        <v>1.8819999999999999</v>
      </c>
    </row>
    <row r="4798" spans="1:28" x14ac:dyDescent="0.25">
      <c r="A4798" s="10">
        <f t="shared" si="681"/>
        <v>45491</v>
      </c>
      <c r="B4798" s="11">
        <v>200</v>
      </c>
      <c r="C4798" s="11">
        <v>1800</v>
      </c>
      <c r="D4798" s="12">
        <v>708.75</v>
      </c>
      <c r="E4798" s="9">
        <v>62.79</v>
      </c>
      <c r="F4798" s="9">
        <f t="shared" si="680"/>
        <v>0</v>
      </c>
      <c r="G4798" s="9">
        <v>0.5</v>
      </c>
      <c r="H4798" s="9">
        <v>3.52</v>
      </c>
      <c r="I4798" s="9"/>
      <c r="J4798" s="9">
        <v>23.256</v>
      </c>
      <c r="K4798" s="9">
        <v>34.200000000000003</v>
      </c>
      <c r="L4798" s="9">
        <v>0.1288</v>
      </c>
      <c r="M4798" s="9">
        <v>0.17169999999999999</v>
      </c>
      <c r="N4798" s="9">
        <v>0</v>
      </c>
      <c r="O4798" s="9">
        <v>295.60000000000002</v>
      </c>
      <c r="P4798" s="9"/>
      <c r="Q4798" s="9"/>
      <c r="R4798" s="9"/>
      <c r="T4798">
        <f t="shared" si="675"/>
        <v>2001800</v>
      </c>
      <c r="U4798">
        <v>372.2</v>
      </c>
      <c r="V4798">
        <f t="shared" si="682"/>
        <v>295.60000000000002</v>
      </c>
      <c r="W4798" t="str">
        <f t="shared" si="676"/>
        <v/>
      </c>
      <c r="X4798" t="str">
        <f t="shared" si="677"/>
        <v/>
      </c>
      <c r="Y4798" t="str">
        <f t="shared" si="683"/>
        <v/>
      </c>
      <c r="Z4798" s="9"/>
      <c r="AA4798" s="14">
        <f t="shared" si="678"/>
        <v>0.97599999999999998</v>
      </c>
      <c r="AB4798" s="14">
        <f t="shared" si="679"/>
        <v>1.8779999999999999</v>
      </c>
    </row>
    <row r="4799" spans="1:28" x14ac:dyDescent="0.25">
      <c r="A4799" s="10">
        <f t="shared" si="681"/>
        <v>45491</v>
      </c>
      <c r="B4799" s="11">
        <v>200</v>
      </c>
      <c r="C4799" s="11">
        <v>1900</v>
      </c>
      <c r="D4799" s="12">
        <v>708.79166666666697</v>
      </c>
      <c r="E4799" s="9">
        <v>63.02</v>
      </c>
      <c r="F4799" s="9">
        <f t="shared" si="680"/>
        <v>0</v>
      </c>
      <c r="G4799" s="9">
        <v>0</v>
      </c>
      <c r="H4799" s="9">
        <v>2.0099999999999998</v>
      </c>
      <c r="I4799" s="9"/>
      <c r="J4799" s="9">
        <v>19.294</v>
      </c>
      <c r="K4799" s="9">
        <v>40.5</v>
      </c>
      <c r="L4799" s="9">
        <v>0.1288</v>
      </c>
      <c r="M4799" s="9">
        <v>0.17169999999999999</v>
      </c>
      <c r="N4799" s="9">
        <v>0</v>
      </c>
      <c r="O4799" s="9">
        <v>111.9</v>
      </c>
      <c r="P4799" s="9"/>
      <c r="Q4799" s="9"/>
      <c r="R4799" s="9"/>
      <c r="T4799">
        <f t="shared" si="675"/>
        <v>2001900</v>
      </c>
      <c r="U4799">
        <v>193.8</v>
      </c>
      <c r="V4799">
        <f t="shared" si="682"/>
        <v>111.9</v>
      </c>
      <c r="W4799" t="str">
        <f t="shared" si="676"/>
        <v/>
      </c>
      <c r="X4799" t="str">
        <f t="shared" si="677"/>
        <v/>
      </c>
      <c r="Y4799" t="str">
        <f t="shared" si="683"/>
        <v/>
      </c>
      <c r="Z4799" s="9"/>
      <c r="AA4799" s="14">
        <f t="shared" si="678"/>
        <v>0.90600000000000003</v>
      </c>
      <c r="AB4799" s="14">
        <f t="shared" si="679"/>
        <v>1.331</v>
      </c>
    </row>
    <row r="4800" spans="1:28" x14ac:dyDescent="0.25">
      <c r="A4800" s="10">
        <f t="shared" si="681"/>
        <v>45491</v>
      </c>
      <c r="B4800" s="11">
        <v>200</v>
      </c>
      <c r="C4800" s="11">
        <v>2000</v>
      </c>
      <c r="D4800" s="12">
        <v>708.83333333333303</v>
      </c>
      <c r="E4800" s="9">
        <v>67.12</v>
      </c>
      <c r="F4800" s="9">
        <f t="shared" si="680"/>
        <v>3.1200000000000045</v>
      </c>
      <c r="G4800" s="9">
        <v>0.5</v>
      </c>
      <c r="H4800" s="9">
        <v>2.0099999999999998</v>
      </c>
      <c r="I4800" s="9"/>
      <c r="J4800" s="9">
        <v>16.654</v>
      </c>
      <c r="K4800" s="9">
        <v>47.5</v>
      </c>
      <c r="L4800" s="9">
        <v>0.1288</v>
      </c>
      <c r="M4800" s="9">
        <v>0.17169999999999999</v>
      </c>
      <c r="N4800" s="9">
        <v>0</v>
      </c>
      <c r="O4800" s="9">
        <v>13.1</v>
      </c>
      <c r="P4800" s="9"/>
      <c r="Q4800" s="9"/>
      <c r="R4800" s="9"/>
      <c r="T4800">
        <f t="shared" si="675"/>
        <v>2002000</v>
      </c>
      <c r="U4800">
        <v>43.3</v>
      </c>
      <c r="V4800">
        <f t="shared" si="682"/>
        <v>13.1</v>
      </c>
      <c r="W4800" t="str">
        <f t="shared" si="676"/>
        <v/>
      </c>
      <c r="X4800" t="str">
        <f t="shared" si="677"/>
        <v/>
      </c>
      <c r="Y4800" t="str">
        <f t="shared" si="683"/>
        <v/>
      </c>
      <c r="Z4800" s="9"/>
      <c r="AA4800" s="14">
        <f t="shared" si="678"/>
        <v>0.9</v>
      </c>
      <c r="AB4800" s="14">
        <f t="shared" si="679"/>
        <v>0.995</v>
      </c>
    </row>
    <row r="4801" spans="1:28" x14ac:dyDescent="0.25">
      <c r="A4801" s="10">
        <f t="shared" si="681"/>
        <v>45491</v>
      </c>
      <c r="B4801" s="11">
        <v>200</v>
      </c>
      <c r="C4801" s="11">
        <v>2100</v>
      </c>
      <c r="D4801" s="12">
        <v>708.875</v>
      </c>
      <c r="E4801" s="9">
        <v>62.79</v>
      </c>
      <c r="F4801" s="9">
        <f t="shared" si="680"/>
        <v>0</v>
      </c>
      <c r="G4801" s="9">
        <v>0.5</v>
      </c>
      <c r="H4801" s="9">
        <v>2.0099999999999998</v>
      </c>
      <c r="I4801" s="9"/>
      <c r="J4801" s="9">
        <v>16.677</v>
      </c>
      <c r="K4801" s="9">
        <v>46</v>
      </c>
      <c r="L4801" s="9">
        <v>0.1288</v>
      </c>
      <c r="M4801" s="9">
        <v>0.17100000000000001</v>
      </c>
      <c r="N4801" s="9">
        <v>0</v>
      </c>
      <c r="O4801" s="9">
        <v>0.6</v>
      </c>
      <c r="P4801" s="9"/>
      <c r="Q4801" s="9"/>
      <c r="R4801" s="9"/>
      <c r="T4801">
        <f t="shared" si="675"/>
        <v>2002100</v>
      </c>
      <c r="U4801">
        <v>0</v>
      </c>
      <c r="V4801">
        <f t="shared" si="682"/>
        <v>0</v>
      </c>
      <c r="W4801" t="str">
        <f t="shared" si="676"/>
        <v/>
      </c>
      <c r="X4801" t="str">
        <f t="shared" si="677"/>
        <v/>
      </c>
      <c r="Y4801" t="str">
        <f t="shared" si="683"/>
        <v/>
      </c>
      <c r="Z4801" s="9"/>
      <c r="AA4801" s="14">
        <f t="shared" si="678"/>
        <v>0.873</v>
      </c>
      <c r="AB4801" s="14">
        <f t="shared" si="679"/>
        <v>1.0249999999999999</v>
      </c>
    </row>
    <row r="4802" spans="1:28" x14ac:dyDescent="0.25">
      <c r="A4802" s="10">
        <f t="shared" si="681"/>
        <v>45491</v>
      </c>
      <c r="B4802" s="11">
        <v>200</v>
      </c>
      <c r="C4802" s="11">
        <v>2200</v>
      </c>
      <c r="D4802" s="12">
        <v>708.91666666666697</v>
      </c>
      <c r="E4802" s="9">
        <v>63.49</v>
      </c>
      <c r="F4802" s="9">
        <f t="shared" si="680"/>
        <v>0</v>
      </c>
      <c r="G4802" s="9">
        <v>0</v>
      </c>
      <c r="H4802" s="9">
        <v>2.0099999999999998</v>
      </c>
      <c r="I4802" s="9"/>
      <c r="J4802" s="9">
        <v>17.414999999999999</v>
      </c>
      <c r="K4802" s="9">
        <v>39.200000000000003</v>
      </c>
      <c r="L4802" s="9">
        <v>0.12809999999999999</v>
      </c>
      <c r="M4802" s="9">
        <v>0.17100000000000001</v>
      </c>
      <c r="N4802" s="9">
        <v>0</v>
      </c>
      <c r="O4802" s="9">
        <v>0.6</v>
      </c>
      <c r="P4802" s="9"/>
      <c r="Q4802" s="9"/>
      <c r="R4802" s="9"/>
      <c r="T4802">
        <f t="shared" si="675"/>
        <v>2002200</v>
      </c>
      <c r="U4802">
        <v>0</v>
      </c>
      <c r="V4802">
        <f t="shared" si="682"/>
        <v>0</v>
      </c>
      <c r="W4802" t="str">
        <f t="shared" si="676"/>
        <v/>
      </c>
      <c r="X4802" t="str">
        <f t="shared" si="677"/>
        <v/>
      </c>
      <c r="Y4802" t="str">
        <f t="shared" si="683"/>
        <v/>
      </c>
      <c r="Z4802" s="9"/>
      <c r="AA4802" s="14">
        <f t="shared" si="678"/>
        <v>0.78</v>
      </c>
      <c r="AB4802" s="14">
        <f t="shared" si="679"/>
        <v>1.21</v>
      </c>
    </row>
    <row r="4803" spans="1:28" x14ac:dyDescent="0.25">
      <c r="A4803" s="10">
        <f t="shared" si="681"/>
        <v>45491</v>
      </c>
      <c r="B4803" s="11">
        <v>200</v>
      </c>
      <c r="C4803" s="11">
        <v>2300</v>
      </c>
      <c r="D4803" s="12">
        <v>708.95833333333303</v>
      </c>
      <c r="E4803" s="9">
        <v>62.2</v>
      </c>
      <c r="F4803" s="9">
        <f t="shared" si="680"/>
        <v>0</v>
      </c>
      <c r="G4803" s="9">
        <v>0</v>
      </c>
      <c r="H4803" s="9">
        <v>1.51</v>
      </c>
      <c r="I4803" s="9"/>
      <c r="J4803" s="9">
        <v>16.010000000000002</v>
      </c>
      <c r="K4803" s="9">
        <v>39</v>
      </c>
      <c r="L4803" s="9">
        <v>0.12809999999999999</v>
      </c>
      <c r="M4803" s="9">
        <v>0.17100000000000001</v>
      </c>
      <c r="N4803" s="9">
        <v>0</v>
      </c>
      <c r="O4803" s="9">
        <v>0.6</v>
      </c>
      <c r="P4803" s="9"/>
      <c r="Q4803" s="9"/>
      <c r="R4803" s="9"/>
      <c r="T4803">
        <f t="shared" si="675"/>
        <v>2002300</v>
      </c>
      <c r="U4803">
        <v>0</v>
      </c>
      <c r="V4803">
        <f t="shared" si="682"/>
        <v>0</v>
      </c>
      <c r="W4803" t="str">
        <f t="shared" si="676"/>
        <v/>
      </c>
      <c r="X4803" t="str">
        <f t="shared" si="677"/>
        <v/>
      </c>
      <c r="Y4803" t="str">
        <f t="shared" si="683"/>
        <v/>
      </c>
      <c r="Z4803" s="9"/>
      <c r="AA4803" s="14">
        <f t="shared" si="678"/>
        <v>0.70899999999999996</v>
      </c>
      <c r="AB4803" s="14">
        <f t="shared" si="679"/>
        <v>1.109</v>
      </c>
    </row>
    <row r="4804" spans="1:28" x14ac:dyDescent="0.25">
      <c r="A4804" s="10">
        <f t="shared" si="681"/>
        <v>45491</v>
      </c>
      <c r="B4804" s="11">
        <v>200</v>
      </c>
      <c r="C4804" s="11">
        <v>2400</v>
      </c>
      <c r="D4804" s="12">
        <v>709</v>
      </c>
      <c r="E4804" s="9">
        <v>62.32</v>
      </c>
      <c r="F4804" s="9">
        <f t="shared" si="680"/>
        <v>0</v>
      </c>
      <c r="G4804" s="9">
        <v>0</v>
      </c>
      <c r="H4804" s="9">
        <v>1.51</v>
      </c>
      <c r="I4804" s="9"/>
      <c r="J4804" s="9">
        <v>15.867000000000001</v>
      </c>
      <c r="K4804" s="9">
        <v>43.1</v>
      </c>
      <c r="L4804" s="9">
        <v>0.12809999999999999</v>
      </c>
      <c r="M4804" s="9">
        <v>0.17100000000000001</v>
      </c>
      <c r="N4804" s="9">
        <v>0</v>
      </c>
      <c r="O4804" s="9">
        <v>0.6</v>
      </c>
      <c r="P4804" s="9"/>
      <c r="Q4804" s="9"/>
      <c r="R4804" s="9"/>
      <c r="T4804">
        <f t="shared" si="675"/>
        <v>2002400</v>
      </c>
      <c r="U4804">
        <v>0</v>
      </c>
      <c r="V4804">
        <f t="shared" si="682"/>
        <v>0</v>
      </c>
      <c r="W4804">
        <f t="shared" si="676"/>
        <v>0.128</v>
      </c>
      <c r="X4804">
        <f t="shared" si="677"/>
        <v>0.17100000000000001</v>
      </c>
      <c r="Y4804">
        <f t="shared" si="683"/>
        <v>0</v>
      </c>
      <c r="Z4804" s="9"/>
      <c r="AA4804" s="14">
        <f t="shared" si="678"/>
        <v>0.77700000000000002</v>
      </c>
      <c r="AB4804" s="14">
        <f t="shared" si="679"/>
        <v>1.026</v>
      </c>
    </row>
    <row r="4805" spans="1:28" x14ac:dyDescent="0.25">
      <c r="A4805" s="10">
        <f t="shared" si="681"/>
        <v>45492</v>
      </c>
      <c r="B4805" s="11">
        <v>201</v>
      </c>
      <c r="C4805" s="11">
        <v>100</v>
      </c>
      <c r="D4805" s="12">
        <v>709.04166666666697</v>
      </c>
      <c r="E4805" s="9">
        <v>62.32</v>
      </c>
      <c r="F4805" s="9">
        <f t="shared" si="680"/>
        <v>0</v>
      </c>
      <c r="G4805" s="9">
        <v>0</v>
      </c>
      <c r="H4805" s="9">
        <v>1.51</v>
      </c>
      <c r="I4805" s="9"/>
      <c r="J4805" s="9">
        <v>14.744999999999999</v>
      </c>
      <c r="K4805" s="9">
        <v>46.3</v>
      </c>
      <c r="L4805" s="9">
        <v>0.12740000000000001</v>
      </c>
      <c r="M4805" s="9">
        <v>0.17100000000000001</v>
      </c>
      <c r="N4805" s="9">
        <v>0</v>
      </c>
      <c r="O4805" s="9">
        <v>0.6</v>
      </c>
      <c r="P4805" s="9"/>
      <c r="Q4805" s="9"/>
      <c r="R4805" s="9"/>
      <c r="T4805">
        <f t="shared" ref="T4805:T4868" si="684">B4805*10000+C4805</f>
        <v>2010100</v>
      </c>
      <c r="U4805">
        <v>0</v>
      </c>
      <c r="V4805">
        <f t="shared" si="682"/>
        <v>0</v>
      </c>
      <c r="W4805" t="str">
        <f t="shared" ref="W4805:W4868" si="685">IF(C4805=2400,ROUND(L4805,3),"")</f>
        <v/>
      </c>
      <c r="X4805" t="str">
        <f t="shared" ref="X4805:X4868" si="686">IF(C4805=2400,ROUND(M4805,3),"")</f>
        <v/>
      </c>
      <c r="Y4805" t="str">
        <f t="shared" si="683"/>
        <v/>
      </c>
      <c r="Z4805" s="9"/>
      <c r="AA4805" s="14">
        <f t="shared" ref="AA4805:AA4868" si="687">ROUND((0.6105*(EXP((17.273*J4805)/(J4805+237.3))))*K4805/100,3)</f>
        <v>0.77600000000000002</v>
      </c>
      <c r="AB4805" s="14">
        <f t="shared" ref="AB4805:AB4868" si="688">ROUND(AA4805/K4805*(100-K4805),3)</f>
        <v>0.9</v>
      </c>
    </row>
    <row r="4806" spans="1:28" x14ac:dyDescent="0.25">
      <c r="A4806" s="10">
        <f t="shared" si="681"/>
        <v>45492</v>
      </c>
      <c r="B4806" s="11">
        <v>201</v>
      </c>
      <c r="C4806" s="11">
        <v>200</v>
      </c>
      <c r="D4806" s="12">
        <v>709.08333333333303</v>
      </c>
      <c r="E4806" s="9">
        <v>62.67</v>
      </c>
      <c r="F4806" s="9">
        <f t="shared" ref="F4806:F4869" si="689">IF(E4806&gt;F$2,E4806-F$2,0)</f>
        <v>0</v>
      </c>
      <c r="G4806" s="9">
        <v>0.5</v>
      </c>
      <c r="H4806" s="9">
        <v>2.0099999999999998</v>
      </c>
      <c r="I4806" s="9"/>
      <c r="J4806" s="9">
        <v>13.834</v>
      </c>
      <c r="K4806" s="9">
        <v>51.6</v>
      </c>
      <c r="L4806" s="9">
        <v>0.12740000000000001</v>
      </c>
      <c r="M4806" s="9">
        <v>0.17019999999999999</v>
      </c>
      <c r="N4806" s="9">
        <v>0</v>
      </c>
      <c r="O4806" s="9">
        <v>0.6</v>
      </c>
      <c r="P4806" s="9"/>
      <c r="Q4806" s="9"/>
      <c r="R4806" s="9"/>
      <c r="T4806">
        <f t="shared" si="684"/>
        <v>2010200</v>
      </c>
      <c r="U4806">
        <v>0</v>
      </c>
      <c r="V4806">
        <f t="shared" si="682"/>
        <v>0</v>
      </c>
      <c r="W4806" t="str">
        <f t="shared" si="685"/>
        <v/>
      </c>
      <c r="X4806" t="str">
        <f t="shared" si="686"/>
        <v/>
      </c>
      <c r="Y4806" t="str">
        <f t="shared" si="683"/>
        <v/>
      </c>
      <c r="Z4806" s="9"/>
      <c r="AA4806" s="14">
        <f t="shared" si="687"/>
        <v>0.81599999999999995</v>
      </c>
      <c r="AB4806" s="14">
        <f t="shared" si="688"/>
        <v>0.76500000000000001</v>
      </c>
    </row>
    <row r="4807" spans="1:28" x14ac:dyDescent="0.25">
      <c r="A4807" s="10">
        <f t="shared" ref="A4807:A4870" si="690">A$5-1+B4807</f>
        <v>45492</v>
      </c>
      <c r="B4807" s="11">
        <v>201</v>
      </c>
      <c r="C4807" s="11">
        <v>300</v>
      </c>
      <c r="D4807" s="12">
        <v>709.125</v>
      </c>
      <c r="E4807" s="9">
        <v>62.79</v>
      </c>
      <c r="F4807" s="9">
        <f t="shared" si="689"/>
        <v>0</v>
      </c>
      <c r="G4807" s="9">
        <v>1.01</v>
      </c>
      <c r="H4807" s="9">
        <v>2.0099999999999998</v>
      </c>
      <c r="I4807" s="9"/>
      <c r="J4807" s="9">
        <v>13.882</v>
      </c>
      <c r="K4807" s="9">
        <v>54.9</v>
      </c>
      <c r="L4807" s="9">
        <v>0.12740000000000001</v>
      </c>
      <c r="M4807" s="9">
        <v>0.17019999999999999</v>
      </c>
      <c r="N4807" s="9">
        <v>0</v>
      </c>
      <c r="O4807" s="9">
        <v>0.6</v>
      </c>
      <c r="P4807" s="9"/>
      <c r="Q4807" s="9"/>
      <c r="R4807" s="9"/>
      <c r="T4807">
        <f t="shared" si="684"/>
        <v>2010300</v>
      </c>
      <c r="U4807">
        <v>0</v>
      </c>
      <c r="V4807">
        <f t="shared" si="682"/>
        <v>0</v>
      </c>
      <c r="W4807" t="str">
        <f t="shared" si="685"/>
        <v/>
      </c>
      <c r="X4807" t="str">
        <f t="shared" si="686"/>
        <v/>
      </c>
      <c r="Y4807" t="str">
        <f t="shared" si="683"/>
        <v/>
      </c>
      <c r="Z4807" s="9"/>
      <c r="AA4807" s="14">
        <f t="shared" si="687"/>
        <v>0.871</v>
      </c>
      <c r="AB4807" s="14">
        <f t="shared" si="688"/>
        <v>0.71599999999999997</v>
      </c>
    </row>
    <row r="4808" spans="1:28" x14ac:dyDescent="0.25">
      <c r="A4808" s="10">
        <f t="shared" si="690"/>
        <v>45492</v>
      </c>
      <c r="B4808" s="11">
        <v>201</v>
      </c>
      <c r="C4808" s="11">
        <v>400</v>
      </c>
      <c r="D4808" s="12">
        <v>709.16666666666697</v>
      </c>
      <c r="E4808" s="9">
        <v>62.67</v>
      </c>
      <c r="F4808" s="9">
        <f t="shared" si="689"/>
        <v>0</v>
      </c>
      <c r="G4808" s="9">
        <v>1.01</v>
      </c>
      <c r="H4808" s="9">
        <v>2.0099999999999998</v>
      </c>
      <c r="I4808" s="9"/>
      <c r="J4808" s="9">
        <v>12.992000000000001</v>
      </c>
      <c r="K4808" s="9">
        <v>55.4</v>
      </c>
      <c r="L4808" s="9">
        <v>0.12740000000000001</v>
      </c>
      <c r="M4808" s="9">
        <v>0.17019999999999999</v>
      </c>
      <c r="N4808" s="9">
        <v>0</v>
      </c>
      <c r="O4808" s="9">
        <v>0.6</v>
      </c>
      <c r="P4808" s="9"/>
      <c r="Q4808" s="9"/>
      <c r="R4808" s="9"/>
      <c r="T4808">
        <f t="shared" si="684"/>
        <v>2010400</v>
      </c>
      <c r="U4808">
        <v>0</v>
      </c>
      <c r="V4808">
        <f t="shared" si="682"/>
        <v>0</v>
      </c>
      <c r="W4808" t="str">
        <f t="shared" si="685"/>
        <v/>
      </c>
      <c r="X4808" t="str">
        <f t="shared" si="686"/>
        <v/>
      </c>
      <c r="Y4808" t="str">
        <f t="shared" si="683"/>
        <v/>
      </c>
      <c r="Z4808" s="9"/>
      <c r="AA4808" s="14">
        <f t="shared" si="687"/>
        <v>0.82899999999999996</v>
      </c>
      <c r="AB4808" s="14">
        <f t="shared" si="688"/>
        <v>0.66700000000000004</v>
      </c>
    </row>
    <row r="4809" spans="1:28" x14ac:dyDescent="0.25">
      <c r="A4809" s="10">
        <f t="shared" si="690"/>
        <v>45492</v>
      </c>
      <c r="B4809" s="11">
        <v>201</v>
      </c>
      <c r="C4809" s="11">
        <v>500</v>
      </c>
      <c r="D4809" s="12">
        <v>709.20833333333303</v>
      </c>
      <c r="E4809" s="9">
        <v>63.37</v>
      </c>
      <c r="F4809" s="9">
        <f t="shared" si="689"/>
        <v>0</v>
      </c>
      <c r="G4809" s="9">
        <v>0.5</v>
      </c>
      <c r="H4809" s="9">
        <v>2.52</v>
      </c>
      <c r="I4809" s="9"/>
      <c r="J4809" s="9">
        <v>14.074</v>
      </c>
      <c r="K4809" s="9">
        <v>56.8</v>
      </c>
      <c r="L4809" s="9">
        <v>0.12740000000000001</v>
      </c>
      <c r="M4809" s="9">
        <v>0.17019999999999999</v>
      </c>
      <c r="N4809" s="9">
        <v>0</v>
      </c>
      <c r="O4809" s="9">
        <v>10.6</v>
      </c>
      <c r="P4809" s="9"/>
      <c r="Q4809" s="9"/>
      <c r="R4809" s="9"/>
      <c r="T4809">
        <f t="shared" si="684"/>
        <v>2010500</v>
      </c>
      <c r="U4809">
        <v>8.1999999999999993</v>
      </c>
      <c r="V4809">
        <f t="shared" si="682"/>
        <v>10.6</v>
      </c>
      <c r="W4809" t="str">
        <f t="shared" si="685"/>
        <v/>
      </c>
      <c r="X4809" t="str">
        <f t="shared" si="686"/>
        <v/>
      </c>
      <c r="Y4809" t="str">
        <f t="shared" si="683"/>
        <v/>
      </c>
      <c r="Z4809" s="9"/>
      <c r="AA4809" s="14">
        <f t="shared" si="687"/>
        <v>0.91200000000000003</v>
      </c>
      <c r="AB4809" s="14">
        <f t="shared" si="688"/>
        <v>0.69399999999999995</v>
      </c>
    </row>
    <row r="4810" spans="1:28" x14ac:dyDescent="0.25">
      <c r="A4810" s="10">
        <f t="shared" si="690"/>
        <v>45492</v>
      </c>
      <c r="B4810" s="11">
        <v>201</v>
      </c>
      <c r="C4810" s="11">
        <v>600</v>
      </c>
      <c r="D4810" s="12">
        <v>709.25</v>
      </c>
      <c r="E4810" s="9">
        <v>62.67</v>
      </c>
      <c r="F4810" s="9">
        <f t="shared" si="689"/>
        <v>0</v>
      </c>
      <c r="G4810" s="9">
        <v>0.5</v>
      </c>
      <c r="H4810" s="9">
        <v>3.02</v>
      </c>
      <c r="I4810" s="9"/>
      <c r="J4810" s="9">
        <v>16.32</v>
      </c>
      <c r="K4810" s="9">
        <v>55.3</v>
      </c>
      <c r="L4810" s="9">
        <v>0.12740000000000001</v>
      </c>
      <c r="M4810" s="9">
        <v>0.16950000000000001</v>
      </c>
      <c r="N4810" s="9">
        <v>0</v>
      </c>
      <c r="O4810" s="9">
        <v>109.4</v>
      </c>
      <c r="P4810" s="9"/>
      <c r="Q4810" s="9"/>
      <c r="R4810" s="9"/>
      <c r="T4810">
        <f t="shared" si="684"/>
        <v>2010600</v>
      </c>
      <c r="U4810">
        <v>119.8</v>
      </c>
      <c r="V4810">
        <f t="shared" si="682"/>
        <v>109.4</v>
      </c>
      <c r="W4810" t="str">
        <f t="shared" si="685"/>
        <v/>
      </c>
      <c r="X4810" t="str">
        <f t="shared" si="686"/>
        <v/>
      </c>
      <c r="Y4810" t="str">
        <f t="shared" si="683"/>
        <v/>
      </c>
      <c r="Z4810" s="9"/>
      <c r="AA4810" s="14">
        <f t="shared" si="687"/>
        <v>1.026</v>
      </c>
      <c r="AB4810" s="14">
        <f t="shared" si="688"/>
        <v>0.82899999999999996</v>
      </c>
    </row>
    <row r="4811" spans="1:28" x14ac:dyDescent="0.25">
      <c r="A4811" s="10">
        <f t="shared" si="690"/>
        <v>45492</v>
      </c>
      <c r="B4811" s="11">
        <v>201</v>
      </c>
      <c r="C4811" s="11">
        <v>700</v>
      </c>
      <c r="D4811" s="12">
        <v>709.29166666666697</v>
      </c>
      <c r="E4811" s="9">
        <v>62.91</v>
      </c>
      <c r="F4811" s="9">
        <f t="shared" si="689"/>
        <v>0</v>
      </c>
      <c r="G4811" s="9">
        <v>0.5</v>
      </c>
      <c r="H4811" s="9">
        <v>3.52</v>
      </c>
      <c r="I4811" s="9"/>
      <c r="J4811" s="9">
        <v>19.96</v>
      </c>
      <c r="K4811" s="9">
        <v>48</v>
      </c>
      <c r="L4811" s="9">
        <v>0.12670000000000001</v>
      </c>
      <c r="M4811" s="9">
        <v>0.17019999999999999</v>
      </c>
      <c r="N4811" s="9">
        <v>0</v>
      </c>
      <c r="O4811" s="9">
        <v>311.89999999999998</v>
      </c>
      <c r="P4811" s="9"/>
      <c r="Q4811" s="9"/>
      <c r="R4811" s="9"/>
      <c r="T4811">
        <f t="shared" si="684"/>
        <v>2010700</v>
      </c>
      <c r="U4811">
        <v>290.5</v>
      </c>
      <c r="V4811">
        <f t="shared" si="682"/>
        <v>311.89999999999998</v>
      </c>
      <c r="W4811" t="str">
        <f t="shared" si="685"/>
        <v/>
      </c>
      <c r="X4811" t="str">
        <f t="shared" si="686"/>
        <v/>
      </c>
      <c r="Y4811" t="str">
        <f t="shared" si="683"/>
        <v/>
      </c>
      <c r="Z4811" s="9"/>
      <c r="AA4811" s="14">
        <f t="shared" si="687"/>
        <v>1.119</v>
      </c>
      <c r="AB4811" s="14">
        <f t="shared" si="688"/>
        <v>1.212</v>
      </c>
    </row>
    <row r="4812" spans="1:28" x14ac:dyDescent="0.25">
      <c r="A4812" s="10">
        <f t="shared" si="690"/>
        <v>45492</v>
      </c>
      <c r="B4812" s="11">
        <v>201</v>
      </c>
      <c r="C4812" s="11">
        <v>800</v>
      </c>
      <c r="D4812" s="12">
        <v>709.33333333333303</v>
      </c>
      <c r="E4812" s="9">
        <v>63.02</v>
      </c>
      <c r="F4812" s="9">
        <f t="shared" si="689"/>
        <v>0</v>
      </c>
      <c r="G4812" s="9">
        <v>0.5</v>
      </c>
      <c r="H4812" s="9">
        <v>3.52</v>
      </c>
      <c r="I4812" s="9"/>
      <c r="J4812" s="9">
        <v>21.724</v>
      </c>
      <c r="K4812" s="9">
        <v>43.5</v>
      </c>
      <c r="L4812" s="9">
        <v>0.12520000000000001</v>
      </c>
      <c r="M4812" s="9">
        <v>0.1724</v>
      </c>
      <c r="N4812" s="9">
        <v>0</v>
      </c>
      <c r="O4812" s="9">
        <v>265.60000000000002</v>
      </c>
      <c r="P4812" s="9"/>
      <c r="Q4812" s="9"/>
      <c r="R4812" s="9"/>
      <c r="T4812">
        <f t="shared" si="684"/>
        <v>2010800</v>
      </c>
      <c r="U4812">
        <v>471.3</v>
      </c>
      <c r="V4812">
        <f t="shared" si="682"/>
        <v>265.60000000000002</v>
      </c>
      <c r="W4812" t="str">
        <f t="shared" si="685"/>
        <v/>
      </c>
      <c r="X4812" t="str">
        <f t="shared" si="686"/>
        <v/>
      </c>
      <c r="Y4812" t="str">
        <f t="shared" si="683"/>
        <v/>
      </c>
      <c r="Z4812" s="9"/>
      <c r="AA4812" s="14">
        <f t="shared" si="687"/>
        <v>1.131</v>
      </c>
      <c r="AB4812" s="14">
        <f t="shared" si="688"/>
        <v>1.4690000000000001</v>
      </c>
    </row>
    <row r="4813" spans="1:28" x14ac:dyDescent="0.25">
      <c r="A4813" s="10">
        <f t="shared" si="690"/>
        <v>45492</v>
      </c>
      <c r="B4813" s="11">
        <v>201</v>
      </c>
      <c r="C4813" s="11">
        <v>900</v>
      </c>
      <c r="D4813" s="12">
        <v>709.375</v>
      </c>
      <c r="E4813" s="9">
        <v>63.96</v>
      </c>
      <c r="F4813" s="9">
        <f t="shared" si="689"/>
        <v>0</v>
      </c>
      <c r="G4813" s="9">
        <v>1.01</v>
      </c>
      <c r="H4813" s="9">
        <v>3.52</v>
      </c>
      <c r="I4813" s="9"/>
      <c r="J4813" s="9">
        <v>21.843</v>
      </c>
      <c r="K4813" s="9">
        <v>47.7</v>
      </c>
      <c r="L4813" s="9">
        <v>0.12379999999999999</v>
      </c>
      <c r="M4813" s="9">
        <v>0.17100000000000001</v>
      </c>
      <c r="N4813" s="9">
        <v>0</v>
      </c>
      <c r="O4813" s="9">
        <v>633.1</v>
      </c>
      <c r="P4813" s="9"/>
      <c r="Q4813" s="9"/>
      <c r="R4813" s="9"/>
      <c r="T4813">
        <f t="shared" si="684"/>
        <v>2010900</v>
      </c>
      <c r="U4813">
        <v>641</v>
      </c>
      <c r="V4813">
        <f t="shared" si="682"/>
        <v>633.1</v>
      </c>
      <c r="W4813" t="str">
        <f t="shared" si="685"/>
        <v/>
      </c>
      <c r="X4813" t="str">
        <f t="shared" si="686"/>
        <v/>
      </c>
      <c r="Y4813" t="str">
        <f t="shared" si="683"/>
        <v/>
      </c>
      <c r="Z4813" s="9"/>
      <c r="AA4813" s="14">
        <f t="shared" si="687"/>
        <v>1.2490000000000001</v>
      </c>
      <c r="AB4813" s="14">
        <f t="shared" si="688"/>
        <v>1.369</v>
      </c>
    </row>
    <row r="4814" spans="1:28" x14ac:dyDescent="0.25">
      <c r="A4814" s="10">
        <f t="shared" si="690"/>
        <v>45492</v>
      </c>
      <c r="B4814" s="11">
        <v>201</v>
      </c>
      <c r="C4814" s="11">
        <v>1000</v>
      </c>
      <c r="D4814" s="12">
        <v>709.41666666666697</v>
      </c>
      <c r="E4814" s="9">
        <v>63.61</v>
      </c>
      <c r="F4814" s="9">
        <f t="shared" si="689"/>
        <v>0</v>
      </c>
      <c r="G4814" s="9">
        <v>1.51</v>
      </c>
      <c r="H4814" s="9">
        <v>5.54</v>
      </c>
      <c r="I4814" s="9"/>
      <c r="J4814" s="9">
        <v>23.521000000000001</v>
      </c>
      <c r="K4814" s="9">
        <v>44.6</v>
      </c>
      <c r="L4814" s="9">
        <v>0.12230000000000001</v>
      </c>
      <c r="M4814" s="9">
        <v>0.17019999999999999</v>
      </c>
      <c r="N4814" s="9">
        <v>0</v>
      </c>
      <c r="O4814" s="9">
        <v>754.4</v>
      </c>
      <c r="P4814" s="9"/>
      <c r="Q4814" s="9"/>
      <c r="R4814" s="9"/>
      <c r="T4814">
        <f t="shared" si="684"/>
        <v>2011000</v>
      </c>
      <c r="U4814">
        <v>784.8</v>
      </c>
      <c r="V4814">
        <f t="shared" si="682"/>
        <v>754.4</v>
      </c>
      <c r="W4814" t="str">
        <f t="shared" si="685"/>
        <v/>
      </c>
      <c r="X4814" t="str">
        <f t="shared" si="686"/>
        <v/>
      </c>
      <c r="Y4814" t="str">
        <f t="shared" si="683"/>
        <v/>
      </c>
      <c r="Z4814" s="9"/>
      <c r="AA4814" s="14">
        <f t="shared" si="687"/>
        <v>1.2929999999999999</v>
      </c>
      <c r="AB4814" s="14">
        <f t="shared" si="688"/>
        <v>1.6060000000000001</v>
      </c>
    </row>
    <row r="4815" spans="1:28" x14ac:dyDescent="0.25">
      <c r="A4815" s="10">
        <f t="shared" si="690"/>
        <v>45492</v>
      </c>
      <c r="B4815" s="11">
        <v>201</v>
      </c>
      <c r="C4815" s="11">
        <v>1100</v>
      </c>
      <c r="D4815" s="12">
        <v>709.45833333333303</v>
      </c>
      <c r="E4815" s="9">
        <v>64.540000000000006</v>
      </c>
      <c r="F4815" s="9">
        <f t="shared" si="689"/>
        <v>0.54000000000000625</v>
      </c>
      <c r="G4815" s="9">
        <v>2.0099999999999998</v>
      </c>
      <c r="H4815" s="9">
        <v>6.04</v>
      </c>
      <c r="I4815" s="9"/>
      <c r="J4815" s="9">
        <v>24.195</v>
      </c>
      <c r="K4815" s="9">
        <v>38.799999999999997</v>
      </c>
      <c r="L4815" s="9">
        <v>0.1201</v>
      </c>
      <c r="M4815" s="9">
        <v>0.16950000000000001</v>
      </c>
      <c r="N4815" s="9">
        <v>0</v>
      </c>
      <c r="O4815" s="9">
        <v>881.9</v>
      </c>
      <c r="P4815" s="9"/>
      <c r="Q4815" s="9"/>
      <c r="R4815" s="9"/>
      <c r="T4815">
        <f t="shared" si="684"/>
        <v>2011100</v>
      </c>
      <c r="U4815">
        <v>891.5</v>
      </c>
      <c r="V4815">
        <f t="shared" si="682"/>
        <v>881.9</v>
      </c>
      <c r="W4815" t="str">
        <f t="shared" si="685"/>
        <v/>
      </c>
      <c r="X4815" t="str">
        <f t="shared" si="686"/>
        <v/>
      </c>
      <c r="Y4815" t="str">
        <f t="shared" si="683"/>
        <v/>
      </c>
      <c r="Z4815" s="9"/>
      <c r="AA4815" s="14">
        <f t="shared" si="687"/>
        <v>1.171</v>
      </c>
      <c r="AB4815" s="14">
        <f t="shared" si="688"/>
        <v>1.847</v>
      </c>
    </row>
    <row r="4816" spans="1:28" x14ac:dyDescent="0.25">
      <c r="A4816" s="10">
        <f t="shared" si="690"/>
        <v>45492</v>
      </c>
      <c r="B4816" s="11">
        <v>201</v>
      </c>
      <c r="C4816" s="11">
        <v>1200</v>
      </c>
      <c r="D4816" s="12">
        <v>709.5</v>
      </c>
      <c r="E4816" s="9">
        <v>63.84</v>
      </c>
      <c r="F4816" s="9">
        <f t="shared" si="689"/>
        <v>0</v>
      </c>
      <c r="G4816" s="9">
        <v>3.02</v>
      </c>
      <c r="H4816" s="9">
        <v>8.0500000000000007</v>
      </c>
      <c r="I4816" s="9"/>
      <c r="J4816" s="9">
        <v>26.597999999999999</v>
      </c>
      <c r="K4816" s="9">
        <v>33.6</v>
      </c>
      <c r="L4816" s="9">
        <v>0.11799999999999999</v>
      </c>
      <c r="M4816" s="9">
        <v>0.1673</v>
      </c>
      <c r="N4816" s="9">
        <v>0</v>
      </c>
      <c r="O4816" s="9">
        <v>920.6</v>
      </c>
      <c r="P4816" s="9"/>
      <c r="Q4816" s="9"/>
      <c r="R4816" s="9"/>
      <c r="T4816">
        <f t="shared" si="684"/>
        <v>2011200</v>
      </c>
      <c r="U4816">
        <v>952.7</v>
      </c>
      <c r="V4816">
        <f t="shared" si="682"/>
        <v>920.6</v>
      </c>
      <c r="W4816" t="str">
        <f t="shared" si="685"/>
        <v/>
      </c>
      <c r="X4816" t="str">
        <f t="shared" si="686"/>
        <v/>
      </c>
      <c r="Y4816" t="str">
        <f t="shared" si="683"/>
        <v/>
      </c>
      <c r="Z4816" s="9"/>
      <c r="AA4816" s="14">
        <f t="shared" si="687"/>
        <v>1.17</v>
      </c>
      <c r="AB4816" s="14">
        <f t="shared" si="688"/>
        <v>2.3119999999999998</v>
      </c>
    </row>
    <row r="4817" spans="1:28" x14ac:dyDescent="0.25">
      <c r="A4817" s="10">
        <f t="shared" si="690"/>
        <v>45492</v>
      </c>
      <c r="B4817" s="11">
        <v>201</v>
      </c>
      <c r="C4817" s="11">
        <v>1300</v>
      </c>
      <c r="D4817" s="12">
        <v>709.54166666666697</v>
      </c>
      <c r="E4817" s="9">
        <v>63.84</v>
      </c>
      <c r="F4817" s="9">
        <f t="shared" si="689"/>
        <v>0</v>
      </c>
      <c r="G4817" s="9">
        <v>3.02</v>
      </c>
      <c r="H4817" s="9">
        <v>7.05</v>
      </c>
      <c r="I4817" s="9"/>
      <c r="J4817" s="9">
        <v>26.303999999999998</v>
      </c>
      <c r="K4817" s="9">
        <v>29.1</v>
      </c>
      <c r="L4817" s="9">
        <v>0.1158</v>
      </c>
      <c r="M4817" s="9">
        <v>0.1666</v>
      </c>
      <c r="N4817" s="9">
        <v>0</v>
      </c>
      <c r="O4817" s="9">
        <v>945.6</v>
      </c>
      <c r="P4817" s="9"/>
      <c r="Q4817" s="9"/>
      <c r="R4817" s="9"/>
      <c r="T4817">
        <f t="shared" si="684"/>
        <v>2011300</v>
      </c>
      <c r="U4817">
        <v>963.8</v>
      </c>
      <c r="V4817">
        <f t="shared" si="682"/>
        <v>945.6</v>
      </c>
      <c r="W4817" t="str">
        <f t="shared" si="685"/>
        <v/>
      </c>
      <c r="X4817" t="str">
        <f t="shared" si="686"/>
        <v/>
      </c>
      <c r="Y4817" t="str">
        <f t="shared" si="683"/>
        <v/>
      </c>
      <c r="Z4817" s="9"/>
      <c r="AA4817" s="14">
        <f t="shared" si="687"/>
        <v>0.996</v>
      </c>
      <c r="AB4817" s="14">
        <f t="shared" si="688"/>
        <v>2.427</v>
      </c>
    </row>
    <row r="4818" spans="1:28" x14ac:dyDescent="0.25">
      <c r="A4818" s="10">
        <f t="shared" si="690"/>
        <v>45492</v>
      </c>
      <c r="B4818" s="11">
        <v>201</v>
      </c>
      <c r="C4818" s="11">
        <v>1400</v>
      </c>
      <c r="D4818" s="12">
        <v>709.58333333333303</v>
      </c>
      <c r="E4818" s="9">
        <v>67.7</v>
      </c>
      <c r="F4818" s="9">
        <f t="shared" si="689"/>
        <v>3.7000000000000028</v>
      </c>
      <c r="G4818" s="9">
        <v>2.0099999999999998</v>
      </c>
      <c r="H4818" s="9">
        <v>6.54</v>
      </c>
      <c r="I4818" s="9"/>
      <c r="J4818" s="9">
        <v>26.841999999999999</v>
      </c>
      <c r="K4818" s="9">
        <v>27.7</v>
      </c>
      <c r="L4818" s="9">
        <v>0.11360000000000001</v>
      </c>
      <c r="M4818" s="9">
        <v>0.1666</v>
      </c>
      <c r="N4818" s="9">
        <v>0</v>
      </c>
      <c r="O4818" s="9">
        <v>888.1</v>
      </c>
      <c r="P4818" s="9"/>
      <c r="Q4818" s="9"/>
      <c r="R4818" s="9"/>
      <c r="T4818">
        <f t="shared" si="684"/>
        <v>2011400</v>
      </c>
      <c r="U4818">
        <v>924</v>
      </c>
      <c r="V4818">
        <f t="shared" si="682"/>
        <v>888.1</v>
      </c>
      <c r="W4818" t="str">
        <f t="shared" si="685"/>
        <v/>
      </c>
      <c r="X4818" t="str">
        <f t="shared" si="686"/>
        <v/>
      </c>
      <c r="Y4818" t="str">
        <f t="shared" si="683"/>
        <v/>
      </c>
      <c r="Z4818" s="9"/>
      <c r="AA4818" s="14">
        <f t="shared" si="687"/>
        <v>0.97799999999999998</v>
      </c>
      <c r="AB4818" s="14">
        <f t="shared" si="688"/>
        <v>2.5529999999999999</v>
      </c>
    </row>
    <row r="4819" spans="1:28" x14ac:dyDescent="0.25">
      <c r="A4819" s="10">
        <f t="shared" si="690"/>
        <v>45492</v>
      </c>
      <c r="B4819" s="11">
        <v>201</v>
      </c>
      <c r="C4819" s="11">
        <v>1500</v>
      </c>
      <c r="D4819" s="12">
        <v>709.625</v>
      </c>
      <c r="E4819" s="9">
        <v>63.26</v>
      </c>
      <c r="F4819" s="9">
        <f t="shared" si="689"/>
        <v>0</v>
      </c>
      <c r="G4819" s="9">
        <v>1.51</v>
      </c>
      <c r="H4819" s="9">
        <v>5.54</v>
      </c>
      <c r="I4819" s="9"/>
      <c r="J4819" s="9">
        <v>27.234999999999999</v>
      </c>
      <c r="K4819" s="9">
        <v>27.3</v>
      </c>
      <c r="L4819" s="9">
        <v>0.11210000000000001</v>
      </c>
      <c r="M4819" s="9">
        <v>0.16589999999999999</v>
      </c>
      <c r="N4819" s="9">
        <v>0</v>
      </c>
      <c r="O4819" s="9">
        <v>800.6</v>
      </c>
      <c r="P4819" s="9"/>
      <c r="Q4819" s="9"/>
      <c r="R4819" s="9"/>
      <c r="T4819">
        <f t="shared" si="684"/>
        <v>2011500</v>
      </c>
      <c r="U4819">
        <v>836.3</v>
      </c>
      <c r="V4819">
        <f t="shared" si="682"/>
        <v>800.6</v>
      </c>
      <c r="W4819" t="str">
        <f t="shared" si="685"/>
        <v/>
      </c>
      <c r="X4819" t="str">
        <f t="shared" si="686"/>
        <v/>
      </c>
      <c r="Y4819" t="str">
        <f t="shared" si="683"/>
        <v/>
      </c>
      <c r="Z4819" s="9"/>
      <c r="AA4819" s="14">
        <f t="shared" si="687"/>
        <v>0.98699999999999999</v>
      </c>
      <c r="AB4819" s="14">
        <f t="shared" si="688"/>
        <v>2.6280000000000001</v>
      </c>
    </row>
    <row r="4820" spans="1:28" x14ac:dyDescent="0.25">
      <c r="A4820" s="10">
        <f t="shared" si="690"/>
        <v>45492</v>
      </c>
      <c r="B4820" s="11">
        <v>201</v>
      </c>
      <c r="C4820" s="11">
        <v>1600</v>
      </c>
      <c r="D4820" s="12">
        <v>709.66666666666697</v>
      </c>
      <c r="E4820" s="9">
        <v>63.26</v>
      </c>
      <c r="F4820" s="9">
        <f t="shared" si="689"/>
        <v>0</v>
      </c>
      <c r="G4820" s="9">
        <v>2.0099999999999998</v>
      </c>
      <c r="H4820" s="9">
        <v>6.04</v>
      </c>
      <c r="I4820" s="9"/>
      <c r="J4820" s="9">
        <v>25.524999999999999</v>
      </c>
      <c r="K4820" s="9">
        <v>30.2</v>
      </c>
      <c r="L4820" s="9">
        <v>0.11</v>
      </c>
      <c r="M4820" s="9">
        <v>0.16589999999999999</v>
      </c>
      <c r="N4820" s="9">
        <v>0</v>
      </c>
      <c r="O4820" s="9">
        <v>646.9</v>
      </c>
      <c r="P4820" s="9"/>
      <c r="Q4820" s="9"/>
      <c r="R4820" s="9"/>
      <c r="T4820">
        <f t="shared" si="684"/>
        <v>2011600</v>
      </c>
      <c r="U4820">
        <v>707.7</v>
      </c>
      <c r="V4820">
        <f t="shared" si="682"/>
        <v>646.9</v>
      </c>
      <c r="W4820" t="str">
        <f t="shared" si="685"/>
        <v/>
      </c>
      <c r="X4820" t="str">
        <f t="shared" si="686"/>
        <v/>
      </c>
      <c r="Y4820" t="str">
        <f t="shared" si="683"/>
        <v/>
      </c>
      <c r="Z4820" s="9"/>
      <c r="AA4820" s="14">
        <f t="shared" si="687"/>
        <v>0.98699999999999999</v>
      </c>
      <c r="AB4820" s="14">
        <f t="shared" si="688"/>
        <v>2.2810000000000001</v>
      </c>
    </row>
    <row r="4821" spans="1:28" x14ac:dyDescent="0.25">
      <c r="A4821" s="10">
        <f t="shared" si="690"/>
        <v>45492</v>
      </c>
      <c r="B4821" s="11">
        <v>201</v>
      </c>
      <c r="C4821" s="11">
        <v>1700</v>
      </c>
      <c r="D4821" s="12">
        <v>709.70833333333303</v>
      </c>
      <c r="E4821" s="9">
        <v>62.91</v>
      </c>
      <c r="F4821" s="9">
        <f t="shared" si="689"/>
        <v>0</v>
      </c>
      <c r="G4821" s="9">
        <v>1.01</v>
      </c>
      <c r="H4821" s="9">
        <v>5.03</v>
      </c>
      <c r="I4821" s="9"/>
      <c r="J4821" s="9">
        <v>24.774000000000001</v>
      </c>
      <c r="K4821" s="9">
        <v>32.200000000000003</v>
      </c>
      <c r="L4821" s="9">
        <v>0.1085</v>
      </c>
      <c r="M4821" s="9">
        <v>0.16520000000000001</v>
      </c>
      <c r="N4821" s="9">
        <v>0</v>
      </c>
      <c r="O4821" s="9">
        <v>460.6</v>
      </c>
      <c r="P4821" s="9"/>
      <c r="Q4821" s="9"/>
      <c r="R4821" s="9"/>
      <c r="T4821">
        <f t="shared" si="684"/>
        <v>2011700</v>
      </c>
      <c r="U4821">
        <v>547.70000000000005</v>
      </c>
      <c r="V4821">
        <f t="shared" si="682"/>
        <v>460.6</v>
      </c>
      <c r="W4821" t="str">
        <f t="shared" si="685"/>
        <v/>
      </c>
      <c r="X4821" t="str">
        <f t="shared" si="686"/>
        <v/>
      </c>
      <c r="Y4821" t="str">
        <f t="shared" si="683"/>
        <v/>
      </c>
      <c r="Z4821" s="9"/>
      <c r="AA4821" s="14">
        <f t="shared" si="687"/>
        <v>1.006</v>
      </c>
      <c r="AB4821" s="14">
        <f t="shared" si="688"/>
        <v>2.1179999999999999</v>
      </c>
    </row>
    <row r="4822" spans="1:28" x14ac:dyDescent="0.25">
      <c r="A4822" s="10">
        <f t="shared" si="690"/>
        <v>45492</v>
      </c>
      <c r="B4822" s="11">
        <v>201</v>
      </c>
      <c r="C4822" s="11">
        <v>1800</v>
      </c>
      <c r="D4822" s="12">
        <v>709.75</v>
      </c>
      <c r="E4822" s="9">
        <v>62.2</v>
      </c>
      <c r="F4822" s="9">
        <f t="shared" si="689"/>
        <v>0</v>
      </c>
      <c r="G4822" s="9">
        <v>1.51</v>
      </c>
      <c r="H4822" s="9">
        <v>4.03</v>
      </c>
      <c r="I4822" s="9"/>
      <c r="J4822" s="9">
        <v>23.497</v>
      </c>
      <c r="K4822" s="9">
        <v>35.1</v>
      </c>
      <c r="L4822" s="9">
        <v>0.10780000000000001</v>
      </c>
      <c r="M4822" s="9">
        <v>0.16520000000000001</v>
      </c>
      <c r="N4822" s="9">
        <v>0</v>
      </c>
      <c r="O4822" s="9">
        <v>308.10000000000002</v>
      </c>
      <c r="P4822" s="9"/>
      <c r="Q4822" s="9"/>
      <c r="R4822" s="9"/>
      <c r="T4822">
        <f t="shared" si="684"/>
        <v>2011800</v>
      </c>
      <c r="U4822">
        <v>369.7</v>
      </c>
      <c r="V4822">
        <f t="shared" si="682"/>
        <v>308.10000000000002</v>
      </c>
      <c r="W4822" t="str">
        <f t="shared" si="685"/>
        <v/>
      </c>
      <c r="X4822" t="str">
        <f t="shared" si="686"/>
        <v/>
      </c>
      <c r="Y4822" t="str">
        <f t="shared" si="683"/>
        <v/>
      </c>
      <c r="Z4822" s="9"/>
      <c r="AA4822" s="14">
        <f t="shared" si="687"/>
        <v>1.016</v>
      </c>
      <c r="AB4822" s="14">
        <f t="shared" si="688"/>
        <v>1.879</v>
      </c>
    </row>
    <row r="4823" spans="1:28" x14ac:dyDescent="0.25">
      <c r="A4823" s="10">
        <f t="shared" si="690"/>
        <v>45492</v>
      </c>
      <c r="B4823" s="11">
        <v>201</v>
      </c>
      <c r="C4823" s="11">
        <v>1900</v>
      </c>
      <c r="D4823" s="12">
        <v>709.79166666666697</v>
      </c>
      <c r="E4823" s="9">
        <v>62.32</v>
      </c>
      <c r="F4823" s="9">
        <f t="shared" si="689"/>
        <v>0</v>
      </c>
      <c r="G4823" s="9">
        <v>0.5</v>
      </c>
      <c r="H4823" s="9">
        <v>3.02</v>
      </c>
      <c r="I4823" s="9"/>
      <c r="J4823" s="9">
        <v>20.126000000000001</v>
      </c>
      <c r="K4823" s="9">
        <v>38.5</v>
      </c>
      <c r="L4823" s="9">
        <v>0.1085</v>
      </c>
      <c r="M4823" s="9">
        <v>0.16439999999999999</v>
      </c>
      <c r="N4823" s="9">
        <v>0</v>
      </c>
      <c r="O4823" s="9">
        <v>126.9</v>
      </c>
      <c r="P4823" s="9"/>
      <c r="Q4823" s="9"/>
      <c r="R4823" s="9"/>
      <c r="T4823">
        <f t="shared" si="684"/>
        <v>2011900</v>
      </c>
      <c r="U4823">
        <v>191.3</v>
      </c>
      <c r="V4823">
        <f t="shared" si="682"/>
        <v>126.9</v>
      </c>
      <c r="W4823" t="str">
        <f t="shared" si="685"/>
        <v/>
      </c>
      <c r="X4823" t="str">
        <f t="shared" si="686"/>
        <v/>
      </c>
      <c r="Y4823" t="str">
        <f t="shared" si="683"/>
        <v/>
      </c>
      <c r="Z4823" s="9"/>
      <c r="AA4823" s="14">
        <f t="shared" si="687"/>
        <v>0.90700000000000003</v>
      </c>
      <c r="AB4823" s="14">
        <f t="shared" si="688"/>
        <v>1.4490000000000001</v>
      </c>
    </row>
    <row r="4824" spans="1:28" x14ac:dyDescent="0.25">
      <c r="A4824" s="10">
        <f t="shared" si="690"/>
        <v>45492</v>
      </c>
      <c r="B4824" s="11">
        <v>201</v>
      </c>
      <c r="C4824" s="11">
        <v>2000</v>
      </c>
      <c r="D4824" s="12">
        <v>709.83333333333303</v>
      </c>
      <c r="E4824" s="9">
        <v>63.26</v>
      </c>
      <c r="F4824" s="9">
        <f t="shared" si="689"/>
        <v>0</v>
      </c>
      <c r="G4824" s="9">
        <v>1.51</v>
      </c>
      <c r="H4824" s="9">
        <v>5.03</v>
      </c>
      <c r="I4824" s="9"/>
      <c r="J4824" s="9">
        <v>17.652999999999999</v>
      </c>
      <c r="K4824" s="9">
        <v>44.2</v>
      </c>
      <c r="L4824" s="9">
        <v>0.10780000000000001</v>
      </c>
      <c r="M4824" s="9">
        <v>0.16439999999999999</v>
      </c>
      <c r="N4824" s="9">
        <v>0</v>
      </c>
      <c r="O4824" s="9">
        <v>15.6</v>
      </c>
      <c r="P4824" s="9"/>
      <c r="Q4824" s="9"/>
      <c r="R4824" s="9"/>
      <c r="T4824">
        <f t="shared" si="684"/>
        <v>2012000</v>
      </c>
      <c r="U4824">
        <v>41.3</v>
      </c>
      <c r="V4824">
        <f t="shared" si="682"/>
        <v>15.6</v>
      </c>
      <c r="W4824" t="str">
        <f t="shared" si="685"/>
        <v/>
      </c>
      <c r="X4824" t="str">
        <f t="shared" si="686"/>
        <v/>
      </c>
      <c r="Y4824" t="str">
        <f t="shared" si="683"/>
        <v/>
      </c>
      <c r="Z4824" s="9"/>
      <c r="AA4824" s="14">
        <f t="shared" si="687"/>
        <v>0.89200000000000002</v>
      </c>
      <c r="AB4824" s="14">
        <f t="shared" si="688"/>
        <v>1.1259999999999999</v>
      </c>
    </row>
    <row r="4825" spans="1:28" x14ac:dyDescent="0.25">
      <c r="A4825" s="10">
        <f t="shared" si="690"/>
        <v>45492</v>
      </c>
      <c r="B4825" s="11">
        <v>201</v>
      </c>
      <c r="C4825" s="11">
        <v>2100</v>
      </c>
      <c r="D4825" s="12">
        <v>709.875</v>
      </c>
      <c r="E4825" s="9">
        <v>62.44</v>
      </c>
      <c r="F4825" s="9">
        <f t="shared" si="689"/>
        <v>0</v>
      </c>
      <c r="G4825" s="9">
        <v>2.0099999999999998</v>
      </c>
      <c r="H4825" s="9">
        <v>5.03</v>
      </c>
      <c r="I4825" s="9"/>
      <c r="J4825" s="9">
        <v>17.152999999999999</v>
      </c>
      <c r="K4825" s="9">
        <v>43</v>
      </c>
      <c r="L4825" s="9">
        <v>0.10780000000000001</v>
      </c>
      <c r="M4825" s="9">
        <v>0.16439999999999999</v>
      </c>
      <c r="N4825" s="9">
        <v>0</v>
      </c>
      <c r="O4825" s="9">
        <v>0.6</v>
      </c>
      <c r="P4825" s="9"/>
      <c r="Q4825" s="9"/>
      <c r="R4825" s="9"/>
      <c r="T4825">
        <f t="shared" si="684"/>
        <v>2012100</v>
      </c>
      <c r="U4825">
        <v>0</v>
      </c>
      <c r="V4825">
        <f t="shared" si="682"/>
        <v>0</v>
      </c>
      <c r="W4825" t="str">
        <f t="shared" si="685"/>
        <v/>
      </c>
      <c r="X4825" t="str">
        <f t="shared" si="686"/>
        <v/>
      </c>
      <c r="Y4825" t="str">
        <f t="shared" si="683"/>
        <v/>
      </c>
      <c r="Z4825" s="9"/>
      <c r="AA4825" s="14">
        <f t="shared" si="687"/>
        <v>0.84099999999999997</v>
      </c>
      <c r="AB4825" s="14">
        <f t="shared" si="688"/>
        <v>1.115</v>
      </c>
    </row>
    <row r="4826" spans="1:28" x14ac:dyDescent="0.25">
      <c r="A4826" s="10">
        <f t="shared" si="690"/>
        <v>45492</v>
      </c>
      <c r="B4826" s="11">
        <v>201</v>
      </c>
      <c r="C4826" s="11">
        <v>2200</v>
      </c>
      <c r="D4826" s="12">
        <v>709.91666666666697</v>
      </c>
      <c r="E4826" s="9">
        <v>63.14</v>
      </c>
      <c r="F4826" s="9">
        <f t="shared" si="689"/>
        <v>0</v>
      </c>
      <c r="G4826" s="9">
        <v>2.52</v>
      </c>
      <c r="H4826" s="9">
        <v>6.54</v>
      </c>
      <c r="I4826" s="9"/>
      <c r="J4826" s="9">
        <v>16.914999999999999</v>
      </c>
      <c r="K4826" s="9">
        <v>43.9</v>
      </c>
      <c r="L4826" s="9">
        <v>0.10780000000000001</v>
      </c>
      <c r="M4826" s="9">
        <v>0.16439999999999999</v>
      </c>
      <c r="N4826" s="9">
        <v>0</v>
      </c>
      <c r="O4826" s="9">
        <v>0.6</v>
      </c>
      <c r="P4826" s="9"/>
      <c r="Q4826" s="9"/>
      <c r="R4826" s="9"/>
      <c r="T4826">
        <f t="shared" si="684"/>
        <v>2012200</v>
      </c>
      <c r="U4826">
        <v>0</v>
      </c>
      <c r="V4826">
        <f t="shared" si="682"/>
        <v>0</v>
      </c>
      <c r="W4826" t="str">
        <f t="shared" si="685"/>
        <v/>
      </c>
      <c r="X4826" t="str">
        <f t="shared" si="686"/>
        <v/>
      </c>
      <c r="Y4826" t="str">
        <f t="shared" si="683"/>
        <v/>
      </c>
      <c r="Z4826" s="9"/>
      <c r="AA4826" s="14">
        <f t="shared" si="687"/>
        <v>0.84599999999999997</v>
      </c>
      <c r="AB4826" s="14">
        <f t="shared" si="688"/>
        <v>1.081</v>
      </c>
    </row>
    <row r="4827" spans="1:28" x14ac:dyDescent="0.25">
      <c r="A4827" s="10">
        <f t="shared" si="690"/>
        <v>45492</v>
      </c>
      <c r="B4827" s="11">
        <v>201</v>
      </c>
      <c r="C4827" s="11">
        <v>2300</v>
      </c>
      <c r="D4827" s="12">
        <v>709.95833333333303</v>
      </c>
      <c r="E4827" s="9">
        <v>62.44</v>
      </c>
      <c r="F4827" s="9">
        <f t="shared" si="689"/>
        <v>0</v>
      </c>
      <c r="G4827" s="9">
        <v>2.0099999999999998</v>
      </c>
      <c r="H4827" s="9">
        <v>5.54</v>
      </c>
      <c r="I4827" s="9"/>
      <c r="J4827" s="9">
        <v>16.177</v>
      </c>
      <c r="K4827" s="9">
        <v>45</v>
      </c>
      <c r="L4827" s="9">
        <v>0.1071</v>
      </c>
      <c r="M4827" s="9">
        <v>0.16370000000000001</v>
      </c>
      <c r="N4827" s="9">
        <v>0</v>
      </c>
      <c r="O4827" s="9">
        <v>0.6</v>
      </c>
      <c r="P4827" s="9"/>
      <c r="Q4827" s="9"/>
      <c r="R4827" s="9"/>
      <c r="T4827">
        <f t="shared" si="684"/>
        <v>2012300</v>
      </c>
      <c r="U4827">
        <v>0</v>
      </c>
      <c r="V4827">
        <f t="shared" si="682"/>
        <v>0</v>
      </c>
      <c r="W4827" t="str">
        <f t="shared" si="685"/>
        <v/>
      </c>
      <c r="X4827" t="str">
        <f t="shared" si="686"/>
        <v/>
      </c>
      <c r="Y4827" t="str">
        <f t="shared" si="683"/>
        <v/>
      </c>
      <c r="Z4827" s="9"/>
      <c r="AA4827" s="14">
        <f t="shared" si="687"/>
        <v>0.82699999999999996</v>
      </c>
      <c r="AB4827" s="14">
        <f t="shared" si="688"/>
        <v>1.0109999999999999</v>
      </c>
    </row>
    <row r="4828" spans="1:28" x14ac:dyDescent="0.25">
      <c r="A4828" s="10">
        <f t="shared" si="690"/>
        <v>45492</v>
      </c>
      <c r="B4828" s="11">
        <v>201</v>
      </c>
      <c r="C4828" s="11">
        <v>2400</v>
      </c>
      <c r="D4828" s="12">
        <v>710</v>
      </c>
      <c r="E4828" s="9">
        <v>62.91</v>
      </c>
      <c r="F4828" s="9">
        <f t="shared" si="689"/>
        <v>0</v>
      </c>
      <c r="G4828" s="9">
        <v>2.0099999999999998</v>
      </c>
      <c r="H4828" s="9">
        <v>5.03</v>
      </c>
      <c r="I4828" s="9"/>
      <c r="J4828" s="9">
        <v>15.557</v>
      </c>
      <c r="K4828" s="9">
        <v>44.8</v>
      </c>
      <c r="L4828" s="9">
        <v>0.1071</v>
      </c>
      <c r="M4828" s="9">
        <v>0.16370000000000001</v>
      </c>
      <c r="N4828" s="9">
        <v>0</v>
      </c>
      <c r="O4828" s="9">
        <v>0.6</v>
      </c>
      <c r="P4828" s="9"/>
      <c r="Q4828" s="9"/>
      <c r="R4828" s="9"/>
      <c r="T4828">
        <f t="shared" si="684"/>
        <v>2012400</v>
      </c>
      <c r="U4828">
        <v>0</v>
      </c>
      <c r="V4828">
        <f t="shared" si="682"/>
        <v>0</v>
      </c>
      <c r="W4828">
        <f t="shared" si="685"/>
        <v>0.107</v>
      </c>
      <c r="X4828">
        <f t="shared" si="686"/>
        <v>0.16400000000000001</v>
      </c>
      <c r="Y4828">
        <f t="shared" si="683"/>
        <v>0</v>
      </c>
      <c r="Z4828" s="9"/>
      <c r="AA4828" s="14">
        <f t="shared" si="687"/>
        <v>0.79200000000000004</v>
      </c>
      <c r="AB4828" s="14">
        <f t="shared" si="688"/>
        <v>0.97599999999999998</v>
      </c>
    </row>
    <row r="4829" spans="1:28" x14ac:dyDescent="0.25">
      <c r="A4829" s="10">
        <f t="shared" si="690"/>
        <v>45493</v>
      </c>
      <c r="B4829" s="11">
        <v>202</v>
      </c>
      <c r="C4829" s="11">
        <v>100</v>
      </c>
      <c r="D4829" s="12">
        <v>710.04166666666697</v>
      </c>
      <c r="E4829" s="9">
        <v>62.32</v>
      </c>
      <c r="F4829" s="9">
        <f t="shared" si="689"/>
        <v>0</v>
      </c>
      <c r="G4829" s="9">
        <v>2.0099999999999998</v>
      </c>
      <c r="H4829" s="9">
        <v>4.03</v>
      </c>
      <c r="I4829" s="9"/>
      <c r="J4829" s="9">
        <v>14.577</v>
      </c>
      <c r="K4829" s="9">
        <v>45.6</v>
      </c>
      <c r="L4829" s="9">
        <v>0.10630000000000001</v>
      </c>
      <c r="M4829" s="9">
        <v>0.16370000000000001</v>
      </c>
      <c r="N4829" s="9">
        <v>0</v>
      </c>
      <c r="O4829" s="9">
        <v>0.6</v>
      </c>
      <c r="P4829" s="9"/>
      <c r="Q4829" s="9"/>
      <c r="R4829" s="9"/>
      <c r="T4829">
        <f t="shared" si="684"/>
        <v>2020100</v>
      </c>
      <c r="U4829">
        <v>0</v>
      </c>
      <c r="V4829">
        <f t="shared" si="682"/>
        <v>0</v>
      </c>
      <c r="W4829" t="str">
        <f t="shared" si="685"/>
        <v/>
      </c>
      <c r="X4829" t="str">
        <f t="shared" si="686"/>
        <v/>
      </c>
      <c r="Y4829" t="str">
        <f t="shared" si="683"/>
        <v/>
      </c>
      <c r="Z4829" s="9"/>
      <c r="AA4829" s="14">
        <f t="shared" si="687"/>
        <v>0.75600000000000001</v>
      </c>
      <c r="AB4829" s="14">
        <f t="shared" si="688"/>
        <v>0.90200000000000002</v>
      </c>
    </row>
    <row r="4830" spans="1:28" x14ac:dyDescent="0.25">
      <c r="A4830" s="10">
        <f t="shared" si="690"/>
        <v>45493</v>
      </c>
      <c r="B4830" s="11">
        <v>202</v>
      </c>
      <c r="C4830" s="11">
        <v>200</v>
      </c>
      <c r="D4830" s="12">
        <v>710.08333333333303</v>
      </c>
      <c r="E4830" s="9">
        <v>62.56</v>
      </c>
      <c r="F4830" s="9">
        <f t="shared" si="689"/>
        <v>0</v>
      </c>
      <c r="G4830" s="9">
        <v>1.51</v>
      </c>
      <c r="H4830" s="9">
        <v>4.03</v>
      </c>
      <c r="I4830" s="9"/>
      <c r="J4830" s="9">
        <v>13.473000000000001</v>
      </c>
      <c r="K4830" s="9">
        <v>48</v>
      </c>
      <c r="L4830" s="9">
        <v>0.10630000000000001</v>
      </c>
      <c r="M4830" s="9">
        <v>0.16300000000000001</v>
      </c>
      <c r="N4830" s="9">
        <v>0</v>
      </c>
      <c r="O4830" s="9">
        <v>0.6</v>
      </c>
      <c r="P4830" s="9"/>
      <c r="Q4830" s="9"/>
      <c r="R4830" s="9"/>
      <c r="T4830">
        <f t="shared" si="684"/>
        <v>2020200</v>
      </c>
      <c r="U4830">
        <v>0</v>
      </c>
      <c r="V4830">
        <f t="shared" si="682"/>
        <v>0</v>
      </c>
      <c r="W4830" t="str">
        <f t="shared" si="685"/>
        <v/>
      </c>
      <c r="X4830" t="str">
        <f t="shared" si="686"/>
        <v/>
      </c>
      <c r="Y4830" t="str">
        <f t="shared" si="683"/>
        <v/>
      </c>
      <c r="Z4830" s="9"/>
      <c r="AA4830" s="14">
        <f t="shared" si="687"/>
        <v>0.74099999999999999</v>
      </c>
      <c r="AB4830" s="14">
        <f t="shared" si="688"/>
        <v>0.80300000000000005</v>
      </c>
    </row>
    <row r="4831" spans="1:28" x14ac:dyDescent="0.25">
      <c r="A4831" s="10">
        <f t="shared" si="690"/>
        <v>45493</v>
      </c>
      <c r="B4831" s="11">
        <v>202</v>
      </c>
      <c r="C4831" s="11">
        <v>300</v>
      </c>
      <c r="D4831" s="12">
        <v>710.125</v>
      </c>
      <c r="E4831" s="9">
        <v>62.32</v>
      </c>
      <c r="F4831" s="9">
        <f t="shared" si="689"/>
        <v>0</v>
      </c>
      <c r="G4831" s="9">
        <v>1.51</v>
      </c>
      <c r="H4831" s="9">
        <v>3.02</v>
      </c>
      <c r="I4831" s="9"/>
      <c r="J4831" s="9">
        <v>12.243</v>
      </c>
      <c r="K4831" s="9">
        <v>52.9</v>
      </c>
      <c r="L4831" s="9">
        <v>0.10630000000000001</v>
      </c>
      <c r="M4831" s="9">
        <v>0.16300000000000001</v>
      </c>
      <c r="N4831" s="9">
        <v>0</v>
      </c>
      <c r="O4831" s="9">
        <v>0.6</v>
      </c>
      <c r="P4831" s="9"/>
      <c r="Q4831" s="9"/>
      <c r="R4831" s="9"/>
      <c r="T4831">
        <f t="shared" si="684"/>
        <v>2020300</v>
      </c>
      <c r="U4831">
        <v>0</v>
      </c>
      <c r="V4831">
        <f t="shared" si="682"/>
        <v>0</v>
      </c>
      <c r="W4831" t="str">
        <f t="shared" si="685"/>
        <v/>
      </c>
      <c r="X4831" t="str">
        <f t="shared" si="686"/>
        <v/>
      </c>
      <c r="Y4831" t="str">
        <f t="shared" si="683"/>
        <v/>
      </c>
      <c r="Z4831" s="9"/>
      <c r="AA4831" s="14">
        <f t="shared" si="687"/>
        <v>0.754</v>
      </c>
      <c r="AB4831" s="14">
        <f t="shared" si="688"/>
        <v>0.67100000000000004</v>
      </c>
    </row>
    <row r="4832" spans="1:28" x14ac:dyDescent="0.25">
      <c r="A4832" s="10">
        <f t="shared" si="690"/>
        <v>45493</v>
      </c>
      <c r="B4832" s="11">
        <v>202</v>
      </c>
      <c r="C4832" s="11">
        <v>400</v>
      </c>
      <c r="D4832" s="12">
        <v>710.16666666666697</v>
      </c>
      <c r="E4832" s="9">
        <v>61.74</v>
      </c>
      <c r="F4832" s="9">
        <f t="shared" si="689"/>
        <v>0</v>
      </c>
      <c r="G4832" s="9">
        <v>1.51</v>
      </c>
      <c r="H4832" s="9">
        <v>3.02</v>
      </c>
      <c r="I4832" s="9"/>
      <c r="J4832" s="9">
        <v>13.473000000000001</v>
      </c>
      <c r="K4832" s="9">
        <v>51.1</v>
      </c>
      <c r="L4832" s="9">
        <v>0.1056</v>
      </c>
      <c r="M4832" s="9">
        <v>0.1623</v>
      </c>
      <c r="N4832" s="9">
        <v>0</v>
      </c>
      <c r="O4832" s="9">
        <v>0.6</v>
      </c>
      <c r="P4832" s="9"/>
      <c r="Q4832" s="9"/>
      <c r="R4832" s="9"/>
      <c r="T4832">
        <f t="shared" si="684"/>
        <v>2020400</v>
      </c>
      <c r="U4832">
        <v>0</v>
      </c>
      <c r="V4832">
        <f t="shared" si="682"/>
        <v>0</v>
      </c>
      <c r="W4832" t="str">
        <f t="shared" si="685"/>
        <v/>
      </c>
      <c r="X4832" t="str">
        <f t="shared" si="686"/>
        <v/>
      </c>
      <c r="Y4832" t="str">
        <f t="shared" si="683"/>
        <v/>
      </c>
      <c r="Z4832" s="9"/>
      <c r="AA4832" s="14">
        <f t="shared" si="687"/>
        <v>0.78900000000000003</v>
      </c>
      <c r="AB4832" s="14">
        <f t="shared" si="688"/>
        <v>0.755</v>
      </c>
    </row>
    <row r="4833" spans="1:28" x14ac:dyDescent="0.25">
      <c r="A4833" s="10">
        <f t="shared" si="690"/>
        <v>45493</v>
      </c>
      <c r="B4833" s="11">
        <v>202</v>
      </c>
      <c r="C4833" s="11">
        <v>500</v>
      </c>
      <c r="D4833" s="12">
        <v>710.20833333333303</v>
      </c>
      <c r="E4833" s="9">
        <v>62.09</v>
      </c>
      <c r="F4833" s="9">
        <f t="shared" si="689"/>
        <v>0</v>
      </c>
      <c r="G4833" s="9">
        <v>1.51</v>
      </c>
      <c r="H4833" s="9">
        <v>3.02</v>
      </c>
      <c r="I4833" s="9"/>
      <c r="J4833" s="9">
        <v>14.146000000000001</v>
      </c>
      <c r="K4833" s="9">
        <v>47.5</v>
      </c>
      <c r="L4833" s="9">
        <v>0.1056</v>
      </c>
      <c r="M4833" s="9">
        <v>0.1623</v>
      </c>
      <c r="N4833" s="9">
        <v>0</v>
      </c>
      <c r="O4833" s="9">
        <v>13.1</v>
      </c>
      <c r="P4833" s="9"/>
      <c r="Q4833" s="9"/>
      <c r="R4833" s="9"/>
      <c r="T4833">
        <f t="shared" si="684"/>
        <v>2020500</v>
      </c>
      <c r="U4833">
        <v>7.7</v>
      </c>
      <c r="V4833">
        <f t="shared" si="682"/>
        <v>13.1</v>
      </c>
      <c r="W4833" t="str">
        <f t="shared" si="685"/>
        <v/>
      </c>
      <c r="X4833" t="str">
        <f t="shared" si="686"/>
        <v/>
      </c>
      <c r="Y4833" t="str">
        <f t="shared" si="683"/>
        <v/>
      </c>
      <c r="Z4833" s="9"/>
      <c r="AA4833" s="14">
        <f t="shared" si="687"/>
        <v>0.76600000000000001</v>
      </c>
      <c r="AB4833" s="14">
        <f t="shared" si="688"/>
        <v>0.84699999999999998</v>
      </c>
    </row>
    <row r="4834" spans="1:28" x14ac:dyDescent="0.25">
      <c r="A4834" s="10">
        <f t="shared" si="690"/>
        <v>45493</v>
      </c>
      <c r="B4834" s="11">
        <v>202</v>
      </c>
      <c r="C4834" s="11">
        <v>600</v>
      </c>
      <c r="D4834" s="12">
        <v>710.25</v>
      </c>
      <c r="E4834" s="9">
        <v>63.14</v>
      </c>
      <c r="F4834" s="9">
        <f t="shared" si="689"/>
        <v>0</v>
      </c>
      <c r="G4834" s="9">
        <v>1.01</v>
      </c>
      <c r="H4834" s="9">
        <v>2.52</v>
      </c>
      <c r="I4834" s="9"/>
      <c r="J4834" s="9">
        <v>16.773</v>
      </c>
      <c r="K4834" s="9">
        <v>48.6</v>
      </c>
      <c r="L4834" s="9">
        <v>0.1056</v>
      </c>
      <c r="M4834" s="9">
        <v>0.1623</v>
      </c>
      <c r="N4834" s="9">
        <v>0</v>
      </c>
      <c r="O4834" s="9">
        <v>108.1</v>
      </c>
      <c r="P4834" s="9"/>
      <c r="Q4834" s="9"/>
      <c r="R4834" s="9"/>
      <c r="T4834">
        <f t="shared" si="684"/>
        <v>2020600</v>
      </c>
      <c r="U4834">
        <v>117.5</v>
      </c>
      <c r="V4834">
        <f t="shared" si="682"/>
        <v>108.1</v>
      </c>
      <c r="W4834" t="str">
        <f t="shared" si="685"/>
        <v/>
      </c>
      <c r="X4834" t="str">
        <f t="shared" si="686"/>
        <v/>
      </c>
      <c r="Y4834" t="str">
        <f t="shared" si="683"/>
        <v/>
      </c>
      <c r="Z4834" s="9"/>
      <c r="AA4834" s="14">
        <f t="shared" si="687"/>
        <v>0.92800000000000005</v>
      </c>
      <c r="AB4834" s="14">
        <f t="shared" si="688"/>
        <v>0.98099999999999998</v>
      </c>
    </row>
    <row r="4835" spans="1:28" x14ac:dyDescent="0.25">
      <c r="A4835" s="10">
        <f t="shared" si="690"/>
        <v>45493</v>
      </c>
      <c r="B4835" s="11">
        <v>202</v>
      </c>
      <c r="C4835" s="11">
        <v>700</v>
      </c>
      <c r="D4835" s="12">
        <v>710.29166666666697</v>
      </c>
      <c r="E4835" s="9">
        <v>63.02</v>
      </c>
      <c r="F4835" s="9">
        <f t="shared" si="689"/>
        <v>0</v>
      </c>
      <c r="G4835" s="9">
        <v>1.01</v>
      </c>
      <c r="H4835" s="9">
        <v>3.02</v>
      </c>
      <c r="I4835" s="9"/>
      <c r="J4835" s="9">
        <v>20.507000000000001</v>
      </c>
      <c r="K4835" s="9">
        <v>40.6</v>
      </c>
      <c r="L4835" s="9">
        <v>0.10489999999999999</v>
      </c>
      <c r="M4835" s="9">
        <v>0.1623</v>
      </c>
      <c r="N4835" s="9">
        <v>0</v>
      </c>
      <c r="O4835" s="9">
        <v>314.39999999999998</v>
      </c>
      <c r="P4835" s="9"/>
      <c r="Q4835" s="9"/>
      <c r="R4835" s="9"/>
      <c r="T4835">
        <f t="shared" si="684"/>
        <v>2020700</v>
      </c>
      <c r="U4835">
        <v>288.2</v>
      </c>
      <c r="V4835">
        <f t="shared" si="682"/>
        <v>314.39999999999998</v>
      </c>
      <c r="W4835" t="str">
        <f t="shared" si="685"/>
        <v/>
      </c>
      <c r="X4835" t="str">
        <f t="shared" si="686"/>
        <v/>
      </c>
      <c r="Y4835" t="str">
        <f t="shared" si="683"/>
        <v/>
      </c>
      <c r="Z4835" s="9"/>
      <c r="AA4835" s="14">
        <f t="shared" si="687"/>
        <v>0.97899999999999998</v>
      </c>
      <c r="AB4835" s="14">
        <f t="shared" si="688"/>
        <v>1.4319999999999999</v>
      </c>
    </row>
    <row r="4836" spans="1:28" x14ac:dyDescent="0.25">
      <c r="A4836" s="10">
        <f t="shared" si="690"/>
        <v>45493</v>
      </c>
      <c r="B4836" s="11">
        <v>202</v>
      </c>
      <c r="C4836" s="11">
        <v>800</v>
      </c>
      <c r="D4836" s="12">
        <v>710.33333333333303</v>
      </c>
      <c r="E4836" s="9">
        <v>63.14</v>
      </c>
      <c r="F4836" s="9">
        <f t="shared" si="689"/>
        <v>0</v>
      </c>
      <c r="G4836" s="9">
        <v>1.01</v>
      </c>
      <c r="H4836" s="9">
        <v>4.53</v>
      </c>
      <c r="I4836" s="9"/>
      <c r="J4836" s="9">
        <v>21.533000000000001</v>
      </c>
      <c r="K4836" s="9">
        <v>34.799999999999997</v>
      </c>
      <c r="L4836" s="9">
        <v>0.10340000000000001</v>
      </c>
      <c r="M4836" s="9">
        <v>0.1623</v>
      </c>
      <c r="N4836" s="9">
        <v>0</v>
      </c>
      <c r="O4836" s="9">
        <v>261.89999999999998</v>
      </c>
      <c r="P4836" s="9"/>
      <c r="Q4836" s="9"/>
      <c r="R4836" s="9"/>
      <c r="T4836">
        <f t="shared" si="684"/>
        <v>2020800</v>
      </c>
      <c r="U4836">
        <v>468.8</v>
      </c>
      <c r="V4836">
        <f t="shared" si="682"/>
        <v>261.89999999999998</v>
      </c>
      <c r="W4836" t="str">
        <f t="shared" si="685"/>
        <v/>
      </c>
      <c r="X4836" t="str">
        <f t="shared" si="686"/>
        <v/>
      </c>
      <c r="Y4836" t="str">
        <f t="shared" si="683"/>
        <v/>
      </c>
      <c r="Z4836" s="9"/>
      <c r="AA4836" s="14">
        <f t="shared" si="687"/>
        <v>0.89400000000000002</v>
      </c>
      <c r="AB4836" s="14">
        <f t="shared" si="688"/>
        <v>1.675</v>
      </c>
    </row>
    <row r="4837" spans="1:28" x14ac:dyDescent="0.25">
      <c r="A4837" s="10">
        <f t="shared" si="690"/>
        <v>45493</v>
      </c>
      <c r="B4837" s="11">
        <v>202</v>
      </c>
      <c r="C4837" s="11">
        <v>900</v>
      </c>
      <c r="D4837" s="12">
        <v>710.375</v>
      </c>
      <c r="E4837" s="9">
        <v>63.73</v>
      </c>
      <c r="F4837" s="9">
        <f t="shared" si="689"/>
        <v>0</v>
      </c>
      <c r="G4837" s="9">
        <v>1.01</v>
      </c>
      <c r="H4837" s="9">
        <v>4.53</v>
      </c>
      <c r="I4837" s="9"/>
      <c r="J4837" s="9">
        <v>23.327999999999999</v>
      </c>
      <c r="K4837" s="9">
        <v>34</v>
      </c>
      <c r="L4837" s="9">
        <v>0.1012</v>
      </c>
      <c r="M4837" s="9">
        <v>0.1615</v>
      </c>
      <c r="N4837" s="9">
        <v>0</v>
      </c>
      <c r="O4837" s="9">
        <v>651.9</v>
      </c>
      <c r="P4837" s="9"/>
      <c r="Q4837" s="9"/>
      <c r="R4837" s="9"/>
      <c r="T4837">
        <f t="shared" si="684"/>
        <v>2020900</v>
      </c>
      <c r="U4837">
        <v>638.70000000000005</v>
      </c>
      <c r="V4837">
        <f t="shared" si="682"/>
        <v>651.9</v>
      </c>
      <c r="W4837" t="str">
        <f t="shared" si="685"/>
        <v/>
      </c>
      <c r="X4837" t="str">
        <f t="shared" si="686"/>
        <v/>
      </c>
      <c r="Y4837" t="str">
        <f t="shared" si="683"/>
        <v/>
      </c>
      <c r="Z4837" s="9"/>
      <c r="AA4837" s="14">
        <f t="shared" si="687"/>
        <v>0.97399999999999998</v>
      </c>
      <c r="AB4837" s="14">
        <f t="shared" si="688"/>
        <v>1.891</v>
      </c>
    </row>
    <row r="4838" spans="1:28" x14ac:dyDescent="0.25">
      <c r="A4838" s="10">
        <f t="shared" si="690"/>
        <v>45493</v>
      </c>
      <c r="B4838" s="11">
        <v>202</v>
      </c>
      <c r="C4838" s="11">
        <v>1000</v>
      </c>
      <c r="D4838" s="12">
        <v>710.41666666666697</v>
      </c>
      <c r="E4838" s="9">
        <v>64.08</v>
      </c>
      <c r="F4838" s="9">
        <f t="shared" si="689"/>
        <v>7.9999999999998295E-2</v>
      </c>
      <c r="G4838" s="9">
        <v>2.0099999999999998</v>
      </c>
      <c r="H4838" s="9">
        <v>6.04</v>
      </c>
      <c r="I4838" s="9"/>
      <c r="J4838" s="9">
        <v>23.736999999999998</v>
      </c>
      <c r="K4838" s="9">
        <v>30.5</v>
      </c>
      <c r="L4838" s="9">
        <v>9.9099999999999994E-2</v>
      </c>
      <c r="M4838" s="9">
        <v>0.1608</v>
      </c>
      <c r="N4838" s="9">
        <v>0</v>
      </c>
      <c r="O4838" s="9">
        <v>780.6</v>
      </c>
      <c r="P4838" s="9"/>
      <c r="Q4838" s="9"/>
      <c r="R4838" s="9"/>
      <c r="T4838">
        <f t="shared" si="684"/>
        <v>2021000</v>
      </c>
      <c r="U4838">
        <v>782.7</v>
      </c>
      <c r="V4838">
        <f t="shared" si="682"/>
        <v>780.6</v>
      </c>
      <c r="W4838" t="str">
        <f t="shared" si="685"/>
        <v/>
      </c>
      <c r="X4838" t="str">
        <f t="shared" si="686"/>
        <v/>
      </c>
      <c r="Y4838" t="str">
        <f t="shared" si="683"/>
        <v/>
      </c>
      <c r="Z4838" s="9"/>
      <c r="AA4838" s="14">
        <f t="shared" si="687"/>
        <v>0.89600000000000002</v>
      </c>
      <c r="AB4838" s="14">
        <f t="shared" si="688"/>
        <v>2.0419999999999998</v>
      </c>
    </row>
    <row r="4839" spans="1:28" x14ac:dyDescent="0.25">
      <c r="A4839" s="10">
        <f t="shared" si="690"/>
        <v>45493</v>
      </c>
      <c r="B4839" s="11">
        <v>202</v>
      </c>
      <c r="C4839" s="11">
        <v>1100</v>
      </c>
      <c r="D4839" s="12">
        <v>710.45833333333303</v>
      </c>
      <c r="E4839" s="9">
        <v>64.31</v>
      </c>
      <c r="F4839" s="9">
        <f t="shared" si="689"/>
        <v>0.31000000000000227</v>
      </c>
      <c r="G4839" s="9">
        <v>2.52</v>
      </c>
      <c r="H4839" s="9">
        <v>7.55</v>
      </c>
      <c r="I4839" s="9"/>
      <c r="J4839" s="9">
        <v>25.161999999999999</v>
      </c>
      <c r="K4839" s="9">
        <v>28.3</v>
      </c>
      <c r="L4839" s="9">
        <v>9.69E-2</v>
      </c>
      <c r="M4839" s="9">
        <v>0.16009999999999999</v>
      </c>
      <c r="N4839" s="9">
        <v>0</v>
      </c>
      <c r="O4839" s="9">
        <v>878.1</v>
      </c>
      <c r="P4839" s="9"/>
      <c r="Q4839" s="9"/>
      <c r="R4839" s="9"/>
      <c r="T4839">
        <f t="shared" si="684"/>
        <v>2021100</v>
      </c>
      <c r="U4839">
        <v>889.3</v>
      </c>
      <c r="V4839">
        <f t="shared" si="682"/>
        <v>878.1</v>
      </c>
      <c r="W4839" t="str">
        <f t="shared" si="685"/>
        <v/>
      </c>
      <c r="X4839" t="str">
        <f t="shared" si="686"/>
        <v/>
      </c>
      <c r="Y4839" t="str">
        <f t="shared" si="683"/>
        <v/>
      </c>
      <c r="Z4839" s="9"/>
      <c r="AA4839" s="14">
        <f t="shared" si="687"/>
        <v>0.90500000000000003</v>
      </c>
      <c r="AB4839" s="14">
        <f t="shared" si="688"/>
        <v>2.2930000000000001</v>
      </c>
    </row>
    <row r="4840" spans="1:28" x14ac:dyDescent="0.25">
      <c r="A4840" s="10">
        <f t="shared" si="690"/>
        <v>45493</v>
      </c>
      <c r="B4840" s="11">
        <v>202</v>
      </c>
      <c r="C4840" s="11">
        <v>1200</v>
      </c>
      <c r="D4840" s="12">
        <v>710.5</v>
      </c>
      <c r="E4840" s="9">
        <v>63.02</v>
      </c>
      <c r="F4840" s="9">
        <f t="shared" si="689"/>
        <v>0</v>
      </c>
      <c r="G4840" s="9">
        <v>2.0099999999999998</v>
      </c>
      <c r="H4840" s="9">
        <v>7.55</v>
      </c>
      <c r="I4840" s="9"/>
      <c r="J4840" s="9">
        <v>26.036000000000001</v>
      </c>
      <c r="K4840" s="9">
        <v>26.8</v>
      </c>
      <c r="L4840" s="9">
        <v>9.4700000000000006E-2</v>
      </c>
      <c r="M4840" s="9">
        <v>0.16009999999999999</v>
      </c>
      <c r="N4840" s="9">
        <v>0</v>
      </c>
      <c r="O4840" s="9">
        <v>938.1</v>
      </c>
      <c r="P4840" s="9"/>
      <c r="Q4840" s="9"/>
      <c r="R4840" s="9"/>
      <c r="T4840">
        <f t="shared" si="684"/>
        <v>2021200</v>
      </c>
      <c r="U4840">
        <v>950.8</v>
      </c>
      <c r="V4840">
        <f t="shared" si="682"/>
        <v>938.1</v>
      </c>
      <c r="W4840" t="str">
        <f t="shared" si="685"/>
        <v/>
      </c>
      <c r="X4840" t="str">
        <f t="shared" si="686"/>
        <v/>
      </c>
      <c r="Y4840" t="str">
        <f t="shared" si="683"/>
        <v/>
      </c>
      <c r="Z4840" s="9"/>
      <c r="AA4840" s="14">
        <f t="shared" si="687"/>
        <v>0.90300000000000002</v>
      </c>
      <c r="AB4840" s="14">
        <f t="shared" si="688"/>
        <v>2.4660000000000002</v>
      </c>
    </row>
    <row r="4841" spans="1:28" x14ac:dyDescent="0.25">
      <c r="A4841" s="10">
        <f t="shared" si="690"/>
        <v>45493</v>
      </c>
      <c r="B4841" s="11">
        <v>202</v>
      </c>
      <c r="C4841" s="11">
        <v>1300</v>
      </c>
      <c r="D4841" s="12">
        <v>710.54166666666697</v>
      </c>
      <c r="E4841" s="9">
        <v>63.14</v>
      </c>
      <c r="F4841" s="9">
        <f t="shared" si="689"/>
        <v>0</v>
      </c>
      <c r="G4841" s="9">
        <v>2.0099999999999998</v>
      </c>
      <c r="H4841" s="9">
        <v>6.04</v>
      </c>
      <c r="I4841" s="9"/>
      <c r="J4841" s="9">
        <v>26.231000000000002</v>
      </c>
      <c r="K4841" s="9">
        <v>23.7</v>
      </c>
      <c r="L4841" s="9">
        <v>9.3299999999999994E-2</v>
      </c>
      <c r="M4841" s="9">
        <v>0.1608</v>
      </c>
      <c r="N4841" s="9">
        <v>0</v>
      </c>
      <c r="O4841" s="9">
        <v>941.9</v>
      </c>
      <c r="P4841" s="9"/>
      <c r="Q4841" s="9"/>
      <c r="R4841" s="9"/>
      <c r="T4841">
        <f t="shared" si="684"/>
        <v>2021300</v>
      </c>
      <c r="U4841">
        <v>961.7</v>
      </c>
      <c r="V4841">
        <f t="shared" si="682"/>
        <v>941.9</v>
      </c>
      <c r="W4841" t="str">
        <f t="shared" si="685"/>
        <v/>
      </c>
      <c r="X4841" t="str">
        <f t="shared" si="686"/>
        <v/>
      </c>
      <c r="Y4841" t="str">
        <f t="shared" si="683"/>
        <v/>
      </c>
      <c r="Z4841" s="9"/>
      <c r="AA4841" s="14">
        <f t="shared" si="687"/>
        <v>0.80700000000000005</v>
      </c>
      <c r="AB4841" s="14">
        <f t="shared" si="688"/>
        <v>2.5979999999999999</v>
      </c>
    </row>
    <row r="4842" spans="1:28" x14ac:dyDescent="0.25">
      <c r="A4842" s="10">
        <f t="shared" si="690"/>
        <v>45493</v>
      </c>
      <c r="B4842" s="11">
        <v>202</v>
      </c>
      <c r="C4842" s="11">
        <v>1400</v>
      </c>
      <c r="D4842" s="12">
        <v>710.58333333333303</v>
      </c>
      <c r="E4842" s="9">
        <v>63.49</v>
      </c>
      <c r="F4842" s="9">
        <f t="shared" si="689"/>
        <v>0</v>
      </c>
      <c r="G4842" s="9">
        <v>2.0099999999999998</v>
      </c>
      <c r="H4842" s="9">
        <v>6.04</v>
      </c>
      <c r="I4842" s="9"/>
      <c r="J4842" s="9">
        <v>26.744</v>
      </c>
      <c r="K4842" s="9">
        <v>21.7</v>
      </c>
      <c r="L4842" s="9">
        <v>9.1800000000000007E-2</v>
      </c>
      <c r="M4842" s="9">
        <v>0.16009999999999999</v>
      </c>
      <c r="N4842" s="9">
        <v>0</v>
      </c>
      <c r="O4842" s="9">
        <v>885.6</v>
      </c>
      <c r="P4842" s="9"/>
      <c r="Q4842" s="9"/>
      <c r="R4842" s="9"/>
      <c r="T4842">
        <f t="shared" si="684"/>
        <v>2021400</v>
      </c>
      <c r="U4842">
        <v>922</v>
      </c>
      <c r="V4842">
        <f t="shared" si="682"/>
        <v>885.6</v>
      </c>
      <c r="W4842" t="str">
        <f t="shared" si="685"/>
        <v/>
      </c>
      <c r="X4842" t="str">
        <f t="shared" si="686"/>
        <v/>
      </c>
      <c r="Y4842" t="str">
        <f t="shared" si="683"/>
        <v/>
      </c>
      <c r="Z4842" s="9"/>
      <c r="AA4842" s="14">
        <f t="shared" si="687"/>
        <v>0.76200000000000001</v>
      </c>
      <c r="AB4842" s="14">
        <f t="shared" si="688"/>
        <v>2.75</v>
      </c>
    </row>
    <row r="4843" spans="1:28" x14ac:dyDescent="0.25">
      <c r="A4843" s="10">
        <f t="shared" si="690"/>
        <v>45493</v>
      </c>
      <c r="B4843" s="11">
        <v>202</v>
      </c>
      <c r="C4843" s="11">
        <v>1500</v>
      </c>
      <c r="D4843" s="12">
        <v>710.625</v>
      </c>
      <c r="E4843" s="9">
        <v>63.02</v>
      </c>
      <c r="F4843" s="9">
        <f t="shared" si="689"/>
        <v>0</v>
      </c>
      <c r="G4843" s="9">
        <v>2.0099999999999998</v>
      </c>
      <c r="H4843" s="9">
        <v>6.54</v>
      </c>
      <c r="I4843" s="9"/>
      <c r="J4843" s="9">
        <v>27.186</v>
      </c>
      <c r="K4843" s="9">
        <v>20.2</v>
      </c>
      <c r="L4843" s="9">
        <v>9.0399999999999994E-2</v>
      </c>
      <c r="M4843" s="9">
        <v>0.16009999999999999</v>
      </c>
      <c r="N4843" s="9">
        <v>0</v>
      </c>
      <c r="O4843" s="9">
        <v>791.9</v>
      </c>
      <c r="P4843" s="9"/>
      <c r="Q4843" s="9"/>
      <c r="R4843" s="9"/>
      <c r="T4843">
        <f t="shared" si="684"/>
        <v>2021500</v>
      </c>
      <c r="U4843">
        <v>834.3</v>
      </c>
      <c r="V4843">
        <f t="shared" si="682"/>
        <v>791.9</v>
      </c>
      <c r="W4843" t="str">
        <f t="shared" si="685"/>
        <v/>
      </c>
      <c r="X4843" t="str">
        <f t="shared" si="686"/>
        <v/>
      </c>
      <c r="Y4843" t="str">
        <f t="shared" si="683"/>
        <v/>
      </c>
      <c r="Z4843" s="9"/>
      <c r="AA4843" s="14">
        <f t="shared" si="687"/>
        <v>0.72799999999999998</v>
      </c>
      <c r="AB4843" s="14">
        <f t="shared" si="688"/>
        <v>2.8759999999999999</v>
      </c>
    </row>
    <row r="4844" spans="1:28" x14ac:dyDescent="0.25">
      <c r="A4844" s="10">
        <f t="shared" si="690"/>
        <v>45493</v>
      </c>
      <c r="B4844" s="11">
        <v>202</v>
      </c>
      <c r="C4844" s="11">
        <v>1600</v>
      </c>
      <c r="D4844" s="12">
        <v>710.66666666666697</v>
      </c>
      <c r="E4844" s="9">
        <v>63.26</v>
      </c>
      <c r="F4844" s="9">
        <f t="shared" si="689"/>
        <v>0</v>
      </c>
      <c r="G4844" s="9">
        <v>2.0099999999999998</v>
      </c>
      <c r="H4844" s="9">
        <v>6.04</v>
      </c>
      <c r="I4844" s="9"/>
      <c r="J4844" s="9">
        <v>26.890999999999998</v>
      </c>
      <c r="K4844" s="9">
        <v>21.3</v>
      </c>
      <c r="L4844" s="9">
        <v>8.9599999999999999E-2</v>
      </c>
      <c r="M4844" s="9">
        <v>0.15939999999999999</v>
      </c>
      <c r="N4844" s="9">
        <v>0</v>
      </c>
      <c r="O4844" s="9">
        <v>649.4</v>
      </c>
      <c r="P4844" s="9"/>
      <c r="Q4844" s="9"/>
      <c r="R4844" s="9"/>
      <c r="T4844">
        <f t="shared" si="684"/>
        <v>2021600</v>
      </c>
      <c r="U4844">
        <v>705.3</v>
      </c>
      <c r="V4844">
        <f t="shared" si="682"/>
        <v>649.4</v>
      </c>
      <c r="W4844" t="str">
        <f t="shared" si="685"/>
        <v/>
      </c>
      <c r="X4844" t="str">
        <f t="shared" si="686"/>
        <v/>
      </c>
      <c r="Y4844" t="str">
        <f t="shared" si="683"/>
        <v/>
      </c>
      <c r="Z4844" s="9"/>
      <c r="AA4844" s="14">
        <f t="shared" si="687"/>
        <v>0.754</v>
      </c>
      <c r="AB4844" s="14">
        <f t="shared" si="688"/>
        <v>2.786</v>
      </c>
    </row>
    <row r="4845" spans="1:28" x14ac:dyDescent="0.25">
      <c r="A4845" s="10">
        <f t="shared" si="690"/>
        <v>45493</v>
      </c>
      <c r="B4845" s="11">
        <v>202</v>
      </c>
      <c r="C4845" s="11">
        <v>1700</v>
      </c>
      <c r="D4845" s="12">
        <v>710.70833333333303</v>
      </c>
      <c r="E4845" s="9">
        <v>63.02</v>
      </c>
      <c r="F4845" s="9">
        <f t="shared" si="689"/>
        <v>0</v>
      </c>
      <c r="G4845" s="9">
        <v>1.01</v>
      </c>
      <c r="H4845" s="9">
        <v>4.53</v>
      </c>
      <c r="I4845" s="9"/>
      <c r="J4845" s="9">
        <v>26.548999999999999</v>
      </c>
      <c r="K4845" s="9">
        <v>22.1</v>
      </c>
      <c r="L4845" s="9">
        <v>8.8200000000000001E-2</v>
      </c>
      <c r="M4845" s="9">
        <v>0.15939999999999999</v>
      </c>
      <c r="N4845" s="9">
        <v>0</v>
      </c>
      <c r="O4845" s="9">
        <v>479.4</v>
      </c>
      <c r="P4845" s="9"/>
      <c r="Q4845" s="9"/>
      <c r="R4845" s="9"/>
      <c r="T4845">
        <f t="shared" si="684"/>
        <v>2021700</v>
      </c>
      <c r="U4845">
        <v>545</v>
      </c>
      <c r="V4845">
        <f t="shared" si="682"/>
        <v>479.4</v>
      </c>
      <c r="W4845" t="str">
        <f t="shared" si="685"/>
        <v/>
      </c>
      <c r="X4845" t="str">
        <f t="shared" si="686"/>
        <v/>
      </c>
      <c r="Y4845" t="str">
        <f t="shared" si="683"/>
        <v/>
      </c>
      <c r="Z4845" s="9"/>
      <c r="AA4845" s="14">
        <f t="shared" si="687"/>
        <v>0.76700000000000002</v>
      </c>
      <c r="AB4845" s="14">
        <f t="shared" si="688"/>
        <v>2.7040000000000002</v>
      </c>
    </row>
    <row r="4846" spans="1:28" x14ac:dyDescent="0.25">
      <c r="A4846" s="10">
        <f t="shared" si="690"/>
        <v>45493</v>
      </c>
      <c r="B4846" s="11">
        <v>202</v>
      </c>
      <c r="C4846" s="11">
        <v>1800</v>
      </c>
      <c r="D4846" s="12">
        <v>710.75</v>
      </c>
      <c r="E4846" s="9">
        <v>63.02</v>
      </c>
      <c r="F4846" s="9">
        <f t="shared" si="689"/>
        <v>0</v>
      </c>
      <c r="G4846" s="9">
        <v>1.01</v>
      </c>
      <c r="H4846" s="9">
        <v>3.52</v>
      </c>
      <c r="I4846" s="9"/>
      <c r="J4846" s="9">
        <v>25.088999999999999</v>
      </c>
      <c r="K4846" s="9">
        <v>23.8</v>
      </c>
      <c r="L4846" s="9">
        <v>8.8200000000000001E-2</v>
      </c>
      <c r="M4846" s="9">
        <v>0.15859999999999999</v>
      </c>
      <c r="N4846" s="9">
        <v>0</v>
      </c>
      <c r="O4846" s="9">
        <v>294.39999999999998</v>
      </c>
      <c r="P4846" s="9"/>
      <c r="Q4846" s="9"/>
      <c r="R4846" s="9"/>
      <c r="T4846">
        <f t="shared" si="684"/>
        <v>2021800</v>
      </c>
      <c r="U4846">
        <v>366.8</v>
      </c>
      <c r="V4846">
        <f t="shared" si="682"/>
        <v>294.39999999999998</v>
      </c>
      <c r="W4846" t="str">
        <f t="shared" si="685"/>
        <v/>
      </c>
      <c r="X4846" t="str">
        <f t="shared" si="686"/>
        <v/>
      </c>
      <c r="Y4846" t="str">
        <f t="shared" si="683"/>
        <v/>
      </c>
      <c r="Z4846" s="9"/>
      <c r="AA4846" s="14">
        <f t="shared" si="687"/>
        <v>0.75800000000000001</v>
      </c>
      <c r="AB4846" s="14">
        <f t="shared" si="688"/>
        <v>2.427</v>
      </c>
    </row>
    <row r="4847" spans="1:28" x14ac:dyDescent="0.25">
      <c r="A4847" s="10">
        <f t="shared" si="690"/>
        <v>45493</v>
      </c>
      <c r="B4847" s="11">
        <v>202</v>
      </c>
      <c r="C4847" s="11">
        <v>1900</v>
      </c>
      <c r="D4847" s="12">
        <v>710.79166666666697</v>
      </c>
      <c r="E4847" s="9">
        <v>62.2</v>
      </c>
      <c r="F4847" s="9">
        <f t="shared" si="689"/>
        <v>0</v>
      </c>
      <c r="G4847" s="9">
        <v>0.5</v>
      </c>
      <c r="H4847" s="9">
        <v>3.52</v>
      </c>
      <c r="I4847" s="9"/>
      <c r="J4847" s="9">
        <v>21.603999999999999</v>
      </c>
      <c r="K4847" s="9">
        <v>26.2</v>
      </c>
      <c r="L4847" s="9">
        <v>8.8200000000000001E-2</v>
      </c>
      <c r="M4847" s="9">
        <v>0.15859999999999999</v>
      </c>
      <c r="N4847" s="9">
        <v>0</v>
      </c>
      <c r="O4847" s="9">
        <v>125.6</v>
      </c>
      <c r="P4847" s="9"/>
      <c r="Q4847" s="9"/>
      <c r="R4847" s="9"/>
      <c r="T4847">
        <f t="shared" si="684"/>
        <v>2021900</v>
      </c>
      <c r="U4847">
        <v>188.3</v>
      </c>
      <c r="V4847">
        <f t="shared" si="682"/>
        <v>125.6</v>
      </c>
      <c r="W4847" t="str">
        <f t="shared" si="685"/>
        <v/>
      </c>
      <c r="X4847" t="str">
        <f t="shared" si="686"/>
        <v/>
      </c>
      <c r="Y4847" t="str">
        <f t="shared" si="683"/>
        <v/>
      </c>
      <c r="Z4847" s="9"/>
      <c r="AA4847" s="14">
        <f t="shared" si="687"/>
        <v>0.67600000000000005</v>
      </c>
      <c r="AB4847" s="14">
        <f t="shared" si="688"/>
        <v>1.9039999999999999</v>
      </c>
    </row>
    <row r="4848" spans="1:28" x14ac:dyDescent="0.25">
      <c r="A4848" s="10">
        <f t="shared" si="690"/>
        <v>45493</v>
      </c>
      <c r="B4848" s="11">
        <v>202</v>
      </c>
      <c r="C4848" s="11">
        <v>2000</v>
      </c>
      <c r="D4848" s="12">
        <v>710.83333333333303</v>
      </c>
      <c r="E4848" s="9">
        <v>62.91</v>
      </c>
      <c r="F4848" s="9">
        <f t="shared" si="689"/>
        <v>0</v>
      </c>
      <c r="G4848" s="9">
        <v>0</v>
      </c>
      <c r="H4848" s="9">
        <v>2.0099999999999998</v>
      </c>
      <c r="I4848" s="9"/>
      <c r="J4848" s="9">
        <v>19.673999999999999</v>
      </c>
      <c r="K4848" s="9">
        <v>32.6</v>
      </c>
      <c r="L4848" s="9">
        <v>8.8200000000000001E-2</v>
      </c>
      <c r="M4848" s="9">
        <v>0.15859999999999999</v>
      </c>
      <c r="N4848" s="9">
        <v>0</v>
      </c>
      <c r="O4848" s="9">
        <v>15.6</v>
      </c>
      <c r="P4848" s="9"/>
      <c r="Q4848" s="9"/>
      <c r="R4848" s="9"/>
      <c r="T4848">
        <f t="shared" si="684"/>
        <v>2022000</v>
      </c>
      <c r="U4848">
        <v>39.700000000000003</v>
      </c>
      <c r="V4848">
        <f t="shared" si="682"/>
        <v>15.6</v>
      </c>
      <c r="W4848" t="str">
        <f t="shared" si="685"/>
        <v/>
      </c>
      <c r="X4848" t="str">
        <f t="shared" si="686"/>
        <v/>
      </c>
      <c r="Y4848" t="str">
        <f t="shared" si="683"/>
        <v/>
      </c>
      <c r="Z4848" s="9"/>
      <c r="AA4848" s="14">
        <f t="shared" si="687"/>
        <v>0.747</v>
      </c>
      <c r="AB4848" s="14">
        <f t="shared" si="688"/>
        <v>1.544</v>
      </c>
    </row>
    <row r="4849" spans="1:28" x14ac:dyDescent="0.25">
      <c r="A4849" s="10">
        <f t="shared" si="690"/>
        <v>45493</v>
      </c>
      <c r="B4849" s="11">
        <v>202</v>
      </c>
      <c r="C4849" s="11">
        <v>2100</v>
      </c>
      <c r="D4849" s="12">
        <v>710.875</v>
      </c>
      <c r="E4849" s="9">
        <v>63.37</v>
      </c>
      <c r="F4849" s="9">
        <f t="shared" si="689"/>
        <v>0</v>
      </c>
      <c r="G4849" s="9">
        <v>0.5</v>
      </c>
      <c r="H4849" s="9">
        <v>2.0099999999999998</v>
      </c>
      <c r="I4849" s="9"/>
      <c r="J4849" s="9">
        <v>17.152999999999999</v>
      </c>
      <c r="K4849" s="9">
        <v>34.9</v>
      </c>
      <c r="L4849" s="9">
        <v>8.7400000000000005E-2</v>
      </c>
      <c r="M4849" s="9">
        <v>0.15859999999999999</v>
      </c>
      <c r="N4849" s="9">
        <v>0</v>
      </c>
      <c r="O4849" s="9">
        <v>0.6</v>
      </c>
      <c r="P4849" s="9"/>
      <c r="Q4849" s="9"/>
      <c r="R4849" s="9"/>
      <c r="T4849">
        <f t="shared" si="684"/>
        <v>2022100</v>
      </c>
      <c r="U4849">
        <v>0</v>
      </c>
      <c r="V4849">
        <f t="shared" si="682"/>
        <v>0</v>
      </c>
      <c r="W4849" t="str">
        <f t="shared" si="685"/>
        <v/>
      </c>
      <c r="X4849" t="str">
        <f t="shared" si="686"/>
        <v/>
      </c>
      <c r="Y4849" t="str">
        <f t="shared" si="683"/>
        <v/>
      </c>
      <c r="Z4849" s="9"/>
      <c r="AA4849" s="14">
        <f t="shared" si="687"/>
        <v>0.68300000000000005</v>
      </c>
      <c r="AB4849" s="14">
        <f t="shared" si="688"/>
        <v>1.274</v>
      </c>
    </row>
    <row r="4850" spans="1:28" x14ac:dyDescent="0.25">
      <c r="A4850" s="10">
        <f t="shared" si="690"/>
        <v>45493</v>
      </c>
      <c r="B4850" s="11">
        <v>202</v>
      </c>
      <c r="C4850" s="11">
        <v>2200</v>
      </c>
      <c r="D4850" s="12">
        <v>710.91666666666697</v>
      </c>
      <c r="E4850" s="9">
        <v>62.2</v>
      </c>
      <c r="F4850" s="9">
        <f t="shared" si="689"/>
        <v>0</v>
      </c>
      <c r="G4850" s="9">
        <v>0.5</v>
      </c>
      <c r="H4850" s="9">
        <v>2.52</v>
      </c>
      <c r="I4850" s="9"/>
      <c r="J4850" s="9">
        <v>18.033000000000001</v>
      </c>
      <c r="K4850" s="9">
        <v>35</v>
      </c>
      <c r="L4850" s="9">
        <v>8.7400000000000005E-2</v>
      </c>
      <c r="M4850" s="9">
        <v>0.15859999999999999</v>
      </c>
      <c r="N4850" s="9">
        <v>0</v>
      </c>
      <c r="O4850" s="9">
        <v>0.6</v>
      </c>
      <c r="P4850" s="9"/>
      <c r="Q4850" s="9"/>
      <c r="R4850" s="9"/>
      <c r="T4850">
        <f t="shared" si="684"/>
        <v>2022200</v>
      </c>
      <c r="U4850">
        <v>0</v>
      </c>
      <c r="V4850">
        <f t="shared" si="682"/>
        <v>0</v>
      </c>
      <c r="W4850" t="str">
        <f t="shared" si="685"/>
        <v/>
      </c>
      <c r="X4850" t="str">
        <f t="shared" si="686"/>
        <v/>
      </c>
      <c r="Y4850" t="str">
        <f t="shared" si="683"/>
        <v/>
      </c>
      <c r="Z4850" s="9"/>
      <c r="AA4850" s="14">
        <f t="shared" si="687"/>
        <v>0.72399999999999998</v>
      </c>
      <c r="AB4850" s="14">
        <f t="shared" si="688"/>
        <v>1.345</v>
      </c>
    </row>
    <row r="4851" spans="1:28" x14ac:dyDescent="0.25">
      <c r="A4851" s="10">
        <f t="shared" si="690"/>
        <v>45493</v>
      </c>
      <c r="B4851" s="11">
        <v>202</v>
      </c>
      <c r="C4851" s="11">
        <v>2300</v>
      </c>
      <c r="D4851" s="12">
        <v>710.95833333333303</v>
      </c>
      <c r="E4851" s="9">
        <v>62.2</v>
      </c>
      <c r="F4851" s="9">
        <f t="shared" si="689"/>
        <v>0</v>
      </c>
      <c r="G4851" s="9">
        <v>0</v>
      </c>
      <c r="H4851" s="9">
        <v>1.51</v>
      </c>
      <c r="I4851" s="9"/>
      <c r="J4851" s="9">
        <v>17.106000000000002</v>
      </c>
      <c r="K4851" s="9">
        <v>33.6</v>
      </c>
      <c r="L4851" s="9">
        <v>8.7400000000000005E-2</v>
      </c>
      <c r="M4851" s="9">
        <v>0.15859999999999999</v>
      </c>
      <c r="N4851" s="9">
        <v>0</v>
      </c>
      <c r="O4851" s="9">
        <v>0.6</v>
      </c>
      <c r="P4851" s="9"/>
      <c r="Q4851" s="9"/>
      <c r="R4851" s="9"/>
      <c r="T4851">
        <f t="shared" si="684"/>
        <v>2022300</v>
      </c>
      <c r="U4851">
        <v>0</v>
      </c>
      <c r="V4851">
        <f t="shared" si="682"/>
        <v>0</v>
      </c>
      <c r="W4851" t="str">
        <f t="shared" si="685"/>
        <v/>
      </c>
      <c r="X4851" t="str">
        <f t="shared" si="686"/>
        <v/>
      </c>
      <c r="Y4851" t="str">
        <f t="shared" si="683"/>
        <v/>
      </c>
      <c r="Z4851" s="9"/>
      <c r="AA4851" s="14">
        <f t="shared" si="687"/>
        <v>0.65500000000000003</v>
      </c>
      <c r="AB4851" s="14">
        <f t="shared" si="688"/>
        <v>1.294</v>
      </c>
    </row>
    <row r="4852" spans="1:28" x14ac:dyDescent="0.25">
      <c r="A4852" s="10">
        <f t="shared" si="690"/>
        <v>45493</v>
      </c>
      <c r="B4852" s="11">
        <v>202</v>
      </c>
      <c r="C4852" s="11">
        <v>2400</v>
      </c>
      <c r="D4852" s="12">
        <v>711</v>
      </c>
      <c r="E4852" s="9">
        <v>61.74</v>
      </c>
      <c r="F4852" s="9">
        <f t="shared" si="689"/>
        <v>0</v>
      </c>
      <c r="G4852" s="9">
        <v>1.01</v>
      </c>
      <c r="H4852" s="9">
        <v>3.02</v>
      </c>
      <c r="I4852" s="9"/>
      <c r="J4852" s="9">
        <v>16.986999999999998</v>
      </c>
      <c r="K4852" s="9">
        <v>32.9</v>
      </c>
      <c r="L4852" s="9">
        <v>8.6699999999999999E-2</v>
      </c>
      <c r="M4852" s="9">
        <v>0.15859999999999999</v>
      </c>
      <c r="N4852" s="9">
        <v>0</v>
      </c>
      <c r="O4852" s="9">
        <v>0.6</v>
      </c>
      <c r="P4852" s="9"/>
      <c r="Q4852" s="9"/>
      <c r="R4852" s="9"/>
      <c r="T4852">
        <f t="shared" si="684"/>
        <v>2022400</v>
      </c>
      <c r="U4852">
        <v>0</v>
      </c>
      <c r="V4852">
        <f t="shared" si="682"/>
        <v>0</v>
      </c>
      <c r="W4852">
        <f t="shared" si="685"/>
        <v>8.6999999999999994E-2</v>
      </c>
      <c r="X4852">
        <f t="shared" si="686"/>
        <v>0.159</v>
      </c>
      <c r="Y4852">
        <f t="shared" si="683"/>
        <v>0</v>
      </c>
      <c r="Z4852" s="9"/>
      <c r="AA4852" s="14">
        <f t="shared" si="687"/>
        <v>0.63700000000000001</v>
      </c>
      <c r="AB4852" s="14">
        <f t="shared" si="688"/>
        <v>1.2989999999999999</v>
      </c>
    </row>
    <row r="4853" spans="1:28" x14ac:dyDescent="0.25">
      <c r="A4853" s="10">
        <f t="shared" si="690"/>
        <v>45494</v>
      </c>
      <c r="B4853" s="11">
        <v>203</v>
      </c>
      <c r="C4853" s="11">
        <v>100</v>
      </c>
      <c r="D4853" s="12">
        <v>711.04166666666697</v>
      </c>
      <c r="E4853" s="9">
        <v>62.79</v>
      </c>
      <c r="F4853" s="9">
        <f t="shared" si="689"/>
        <v>0</v>
      </c>
      <c r="G4853" s="9">
        <v>1.01</v>
      </c>
      <c r="H4853" s="9">
        <v>3.02</v>
      </c>
      <c r="I4853" s="9"/>
      <c r="J4853" s="9">
        <v>18.937000000000001</v>
      </c>
      <c r="K4853" s="9">
        <v>30.9</v>
      </c>
      <c r="L4853" s="9">
        <v>8.6699999999999999E-2</v>
      </c>
      <c r="M4853" s="9">
        <v>0.15790000000000001</v>
      </c>
      <c r="N4853" s="9">
        <v>0</v>
      </c>
      <c r="O4853" s="9">
        <v>0.6</v>
      </c>
      <c r="P4853" s="9"/>
      <c r="Q4853" s="9"/>
      <c r="R4853" s="9"/>
      <c r="T4853">
        <f t="shared" si="684"/>
        <v>2030100</v>
      </c>
      <c r="U4853">
        <v>0</v>
      </c>
      <c r="V4853">
        <f t="shared" si="682"/>
        <v>0</v>
      </c>
      <c r="W4853" t="str">
        <f t="shared" si="685"/>
        <v/>
      </c>
      <c r="X4853" t="str">
        <f t="shared" si="686"/>
        <v/>
      </c>
      <c r="Y4853" t="str">
        <f t="shared" si="683"/>
        <v/>
      </c>
      <c r="Z4853" s="9"/>
      <c r="AA4853" s="14">
        <f t="shared" si="687"/>
        <v>0.67600000000000005</v>
      </c>
      <c r="AB4853" s="14">
        <f t="shared" si="688"/>
        <v>1.512</v>
      </c>
    </row>
    <row r="4854" spans="1:28" x14ac:dyDescent="0.25">
      <c r="A4854" s="10">
        <f t="shared" si="690"/>
        <v>45494</v>
      </c>
      <c r="B4854" s="11">
        <v>203</v>
      </c>
      <c r="C4854" s="11">
        <v>200</v>
      </c>
      <c r="D4854" s="12">
        <v>711.08333333333303</v>
      </c>
      <c r="E4854" s="9">
        <v>62.79</v>
      </c>
      <c r="F4854" s="9">
        <f t="shared" si="689"/>
        <v>0</v>
      </c>
      <c r="G4854" s="9">
        <v>1.01</v>
      </c>
      <c r="H4854" s="9">
        <v>3.52</v>
      </c>
      <c r="I4854" s="9"/>
      <c r="J4854" s="9">
        <v>18.984999999999999</v>
      </c>
      <c r="K4854" s="9">
        <v>29.7</v>
      </c>
      <c r="L4854" s="9">
        <v>8.5999999999999993E-2</v>
      </c>
      <c r="M4854" s="9">
        <v>0.15790000000000001</v>
      </c>
      <c r="N4854" s="9">
        <v>0</v>
      </c>
      <c r="O4854" s="9">
        <v>0.6</v>
      </c>
      <c r="P4854" s="9"/>
      <c r="Q4854" s="9"/>
      <c r="R4854" s="9"/>
      <c r="T4854">
        <f t="shared" si="684"/>
        <v>2030200</v>
      </c>
      <c r="U4854">
        <v>0</v>
      </c>
      <c r="V4854">
        <f t="shared" si="682"/>
        <v>0</v>
      </c>
      <c r="W4854" t="str">
        <f t="shared" si="685"/>
        <v/>
      </c>
      <c r="X4854" t="str">
        <f t="shared" si="686"/>
        <v/>
      </c>
      <c r="Y4854" t="str">
        <f t="shared" si="683"/>
        <v/>
      </c>
      <c r="Z4854" s="9"/>
      <c r="AA4854" s="14">
        <f t="shared" si="687"/>
        <v>0.65200000000000002</v>
      </c>
      <c r="AB4854" s="14">
        <f t="shared" si="688"/>
        <v>1.5429999999999999</v>
      </c>
    </row>
    <row r="4855" spans="1:28" x14ac:dyDescent="0.25">
      <c r="A4855" s="10">
        <f t="shared" si="690"/>
        <v>45494</v>
      </c>
      <c r="B4855" s="11">
        <v>203</v>
      </c>
      <c r="C4855" s="11">
        <v>300</v>
      </c>
      <c r="D4855" s="12">
        <v>711.125</v>
      </c>
      <c r="E4855" s="9">
        <v>62.91</v>
      </c>
      <c r="F4855" s="9">
        <f t="shared" si="689"/>
        <v>0</v>
      </c>
      <c r="G4855" s="9">
        <v>1.51</v>
      </c>
      <c r="H4855" s="9">
        <v>3.52</v>
      </c>
      <c r="I4855" s="9"/>
      <c r="J4855" s="9">
        <v>19.27</v>
      </c>
      <c r="K4855" s="9">
        <v>31</v>
      </c>
      <c r="L4855" s="9">
        <v>8.5999999999999993E-2</v>
      </c>
      <c r="M4855" s="9">
        <v>0.15720000000000001</v>
      </c>
      <c r="N4855" s="9">
        <v>0</v>
      </c>
      <c r="O4855" s="9">
        <v>0.6</v>
      </c>
      <c r="P4855" s="9"/>
      <c r="Q4855" s="9"/>
      <c r="R4855" s="9"/>
      <c r="T4855">
        <f t="shared" si="684"/>
        <v>2030300</v>
      </c>
      <c r="U4855">
        <v>0</v>
      </c>
      <c r="V4855">
        <f t="shared" si="682"/>
        <v>0</v>
      </c>
      <c r="W4855" t="str">
        <f t="shared" si="685"/>
        <v/>
      </c>
      <c r="X4855" t="str">
        <f t="shared" si="686"/>
        <v/>
      </c>
      <c r="Y4855" t="str">
        <f t="shared" si="683"/>
        <v/>
      </c>
      <c r="Z4855" s="9"/>
      <c r="AA4855" s="14">
        <f t="shared" si="687"/>
        <v>0.69299999999999995</v>
      </c>
      <c r="AB4855" s="14">
        <f t="shared" si="688"/>
        <v>1.542</v>
      </c>
    </row>
    <row r="4856" spans="1:28" x14ac:dyDescent="0.25">
      <c r="A4856" s="10">
        <f t="shared" si="690"/>
        <v>45494</v>
      </c>
      <c r="B4856" s="11">
        <v>203</v>
      </c>
      <c r="C4856" s="11">
        <v>400</v>
      </c>
      <c r="D4856" s="12">
        <v>711.16666666666697</v>
      </c>
      <c r="E4856" s="9">
        <v>62.91</v>
      </c>
      <c r="F4856" s="9">
        <f t="shared" si="689"/>
        <v>0</v>
      </c>
      <c r="G4856" s="9">
        <v>1.01</v>
      </c>
      <c r="H4856" s="9">
        <v>4.03</v>
      </c>
      <c r="I4856" s="9"/>
      <c r="J4856" s="9">
        <v>18.984999999999999</v>
      </c>
      <c r="K4856" s="9">
        <v>32.299999999999997</v>
      </c>
      <c r="L4856" s="9">
        <v>8.5999999999999993E-2</v>
      </c>
      <c r="M4856" s="9">
        <v>0.15720000000000001</v>
      </c>
      <c r="N4856" s="9">
        <v>0</v>
      </c>
      <c r="O4856" s="9">
        <v>0.6</v>
      </c>
      <c r="P4856" s="9"/>
      <c r="Q4856" s="9"/>
      <c r="R4856" s="9"/>
      <c r="T4856">
        <f t="shared" si="684"/>
        <v>2030400</v>
      </c>
      <c r="U4856">
        <v>0</v>
      </c>
      <c r="V4856">
        <f t="shared" si="682"/>
        <v>0</v>
      </c>
      <c r="W4856" t="str">
        <f t="shared" si="685"/>
        <v/>
      </c>
      <c r="X4856" t="str">
        <f t="shared" si="686"/>
        <v/>
      </c>
      <c r="Y4856" t="str">
        <f t="shared" si="683"/>
        <v/>
      </c>
      <c r="Z4856" s="9"/>
      <c r="AA4856" s="14">
        <f t="shared" si="687"/>
        <v>0.70899999999999996</v>
      </c>
      <c r="AB4856" s="14">
        <f t="shared" si="688"/>
        <v>1.486</v>
      </c>
    </row>
    <row r="4857" spans="1:28" x14ac:dyDescent="0.25">
      <c r="A4857" s="10">
        <f t="shared" si="690"/>
        <v>45494</v>
      </c>
      <c r="B4857" s="11">
        <v>203</v>
      </c>
      <c r="C4857" s="11">
        <v>500</v>
      </c>
      <c r="D4857" s="12">
        <v>711.20833333333303</v>
      </c>
      <c r="E4857" s="9">
        <v>62.67</v>
      </c>
      <c r="F4857" s="9">
        <f t="shared" si="689"/>
        <v>0</v>
      </c>
      <c r="G4857" s="9">
        <v>1.01</v>
      </c>
      <c r="H4857" s="9">
        <v>3.52</v>
      </c>
      <c r="I4857" s="9"/>
      <c r="J4857" s="9">
        <v>18.866</v>
      </c>
      <c r="K4857" s="9">
        <v>34.9</v>
      </c>
      <c r="L4857" s="9">
        <v>8.5300000000000001E-2</v>
      </c>
      <c r="M4857" s="9">
        <v>0.15640000000000001</v>
      </c>
      <c r="N4857" s="9">
        <v>0</v>
      </c>
      <c r="O4857" s="9">
        <v>11.9</v>
      </c>
      <c r="P4857" s="9"/>
      <c r="Q4857" s="9"/>
      <c r="R4857" s="9"/>
      <c r="T4857">
        <f t="shared" si="684"/>
        <v>2030500</v>
      </c>
      <c r="U4857">
        <v>6.3</v>
      </c>
      <c r="V4857">
        <f t="shared" si="682"/>
        <v>11.9</v>
      </c>
      <c r="W4857" t="str">
        <f t="shared" si="685"/>
        <v/>
      </c>
      <c r="X4857" t="str">
        <f t="shared" si="686"/>
        <v/>
      </c>
      <c r="Y4857" t="str">
        <f t="shared" si="683"/>
        <v/>
      </c>
      <c r="Z4857" s="9"/>
      <c r="AA4857" s="14">
        <f t="shared" si="687"/>
        <v>0.76</v>
      </c>
      <c r="AB4857" s="14">
        <f t="shared" si="688"/>
        <v>1.4179999999999999</v>
      </c>
    </row>
    <row r="4858" spans="1:28" x14ac:dyDescent="0.25">
      <c r="A4858" s="10">
        <f t="shared" si="690"/>
        <v>45494</v>
      </c>
      <c r="B4858" s="11">
        <v>203</v>
      </c>
      <c r="C4858" s="11">
        <v>600</v>
      </c>
      <c r="D4858" s="12">
        <v>711.25</v>
      </c>
      <c r="E4858" s="9">
        <v>62.91</v>
      </c>
      <c r="F4858" s="9">
        <f t="shared" si="689"/>
        <v>0</v>
      </c>
      <c r="G4858" s="9">
        <v>1.01</v>
      </c>
      <c r="H4858" s="9">
        <v>3.02</v>
      </c>
      <c r="I4858" s="9"/>
      <c r="J4858" s="9">
        <v>19.341000000000001</v>
      </c>
      <c r="K4858" s="9">
        <v>36.5</v>
      </c>
      <c r="L4858" s="9">
        <v>8.5300000000000001E-2</v>
      </c>
      <c r="M4858" s="9">
        <v>0.15640000000000001</v>
      </c>
      <c r="N4858" s="9">
        <v>0</v>
      </c>
      <c r="O4858" s="9">
        <v>101.9</v>
      </c>
      <c r="P4858" s="9"/>
      <c r="Q4858" s="9"/>
      <c r="R4858" s="9"/>
      <c r="T4858">
        <f t="shared" si="684"/>
        <v>2030600</v>
      </c>
      <c r="U4858">
        <v>115.2</v>
      </c>
      <c r="V4858">
        <f t="shared" si="682"/>
        <v>101.9</v>
      </c>
      <c r="W4858" t="str">
        <f t="shared" si="685"/>
        <v/>
      </c>
      <c r="X4858" t="str">
        <f t="shared" si="686"/>
        <v/>
      </c>
      <c r="Y4858" t="str">
        <f t="shared" si="683"/>
        <v/>
      </c>
      <c r="Z4858" s="9"/>
      <c r="AA4858" s="14">
        <f t="shared" si="687"/>
        <v>0.81899999999999995</v>
      </c>
      <c r="AB4858" s="14">
        <f t="shared" si="688"/>
        <v>1.425</v>
      </c>
    </row>
    <row r="4859" spans="1:28" x14ac:dyDescent="0.25">
      <c r="A4859" s="10">
        <f t="shared" si="690"/>
        <v>45494</v>
      </c>
      <c r="B4859" s="11">
        <v>203</v>
      </c>
      <c r="C4859" s="11">
        <v>700</v>
      </c>
      <c r="D4859" s="12">
        <v>711.29166666666697</v>
      </c>
      <c r="E4859" s="9">
        <v>62.91</v>
      </c>
      <c r="F4859" s="9">
        <f t="shared" si="689"/>
        <v>0</v>
      </c>
      <c r="G4859" s="9">
        <v>0.5</v>
      </c>
      <c r="H4859" s="9">
        <v>2.52</v>
      </c>
      <c r="I4859" s="9"/>
      <c r="J4859" s="9">
        <v>22.872</v>
      </c>
      <c r="K4859" s="9">
        <v>32.5</v>
      </c>
      <c r="L4859" s="9">
        <v>8.4500000000000006E-2</v>
      </c>
      <c r="M4859" s="9">
        <v>0.15640000000000001</v>
      </c>
      <c r="N4859" s="9">
        <v>0</v>
      </c>
      <c r="O4859" s="9">
        <v>299.39999999999998</v>
      </c>
      <c r="P4859" s="9"/>
      <c r="Q4859" s="9"/>
      <c r="R4859" s="9"/>
      <c r="T4859">
        <f t="shared" si="684"/>
        <v>2030700</v>
      </c>
      <c r="U4859">
        <v>285.5</v>
      </c>
      <c r="V4859">
        <f t="shared" si="682"/>
        <v>299.39999999999998</v>
      </c>
      <c r="W4859" t="str">
        <f t="shared" si="685"/>
        <v/>
      </c>
      <c r="X4859" t="str">
        <f t="shared" si="686"/>
        <v/>
      </c>
      <c r="Y4859" t="str">
        <f t="shared" si="683"/>
        <v/>
      </c>
      <c r="Z4859" s="9"/>
      <c r="AA4859" s="14">
        <f t="shared" si="687"/>
        <v>0.90600000000000003</v>
      </c>
      <c r="AB4859" s="14">
        <f t="shared" si="688"/>
        <v>1.8819999999999999</v>
      </c>
    </row>
    <row r="4860" spans="1:28" x14ac:dyDescent="0.25">
      <c r="A4860" s="10">
        <f t="shared" si="690"/>
        <v>45494</v>
      </c>
      <c r="B4860" s="11">
        <v>203</v>
      </c>
      <c r="C4860" s="11">
        <v>800</v>
      </c>
      <c r="D4860" s="12">
        <v>711.33333333333303</v>
      </c>
      <c r="E4860" s="9">
        <v>63.26</v>
      </c>
      <c r="F4860" s="9">
        <f t="shared" si="689"/>
        <v>0</v>
      </c>
      <c r="G4860" s="9">
        <v>0.5</v>
      </c>
      <c r="H4860" s="9">
        <v>4.03</v>
      </c>
      <c r="I4860" s="9"/>
      <c r="J4860" s="9">
        <v>24.605</v>
      </c>
      <c r="K4860" s="9">
        <v>29.7</v>
      </c>
      <c r="L4860" s="9">
        <v>8.3099999999999993E-2</v>
      </c>
      <c r="M4860" s="9">
        <v>0.15570000000000001</v>
      </c>
      <c r="N4860" s="9">
        <v>0</v>
      </c>
      <c r="O4860" s="9">
        <v>261.89999999999998</v>
      </c>
      <c r="P4860" s="9"/>
      <c r="Q4860" s="9"/>
      <c r="R4860" s="9"/>
      <c r="T4860">
        <f t="shared" si="684"/>
        <v>2030800</v>
      </c>
      <c r="U4860">
        <v>466.3</v>
      </c>
      <c r="V4860">
        <f t="shared" si="682"/>
        <v>261.89999999999998</v>
      </c>
      <c r="W4860" t="str">
        <f t="shared" si="685"/>
        <v/>
      </c>
      <c r="X4860" t="str">
        <f t="shared" si="686"/>
        <v/>
      </c>
      <c r="Y4860" t="str">
        <f t="shared" si="683"/>
        <v/>
      </c>
      <c r="Z4860" s="9"/>
      <c r="AA4860" s="14">
        <f t="shared" si="687"/>
        <v>0.91900000000000004</v>
      </c>
      <c r="AB4860" s="14">
        <f t="shared" si="688"/>
        <v>2.1749999999999998</v>
      </c>
    </row>
    <row r="4861" spans="1:28" x14ac:dyDescent="0.25">
      <c r="A4861" s="10">
        <f t="shared" si="690"/>
        <v>45494</v>
      </c>
      <c r="B4861" s="11">
        <v>203</v>
      </c>
      <c r="C4861" s="11">
        <v>900</v>
      </c>
      <c r="D4861" s="12">
        <v>711.375</v>
      </c>
      <c r="E4861" s="9">
        <v>63.84</v>
      </c>
      <c r="F4861" s="9">
        <f t="shared" si="689"/>
        <v>0</v>
      </c>
      <c r="G4861" s="9">
        <v>1.51</v>
      </c>
      <c r="H4861" s="9">
        <v>6.54</v>
      </c>
      <c r="I4861" s="9"/>
      <c r="J4861" s="9">
        <v>25.113</v>
      </c>
      <c r="K4861" s="9">
        <v>30.4</v>
      </c>
      <c r="L4861" s="9">
        <v>8.1600000000000006E-2</v>
      </c>
      <c r="M4861" s="9">
        <v>0.15570000000000001</v>
      </c>
      <c r="N4861" s="9">
        <v>0</v>
      </c>
      <c r="O4861" s="9">
        <v>626.9</v>
      </c>
      <c r="P4861" s="9"/>
      <c r="Q4861" s="9"/>
      <c r="R4861" s="9"/>
      <c r="T4861">
        <f t="shared" si="684"/>
        <v>2030900</v>
      </c>
      <c r="U4861">
        <v>636.70000000000005</v>
      </c>
      <c r="V4861">
        <f t="shared" ref="V4861:V4924" si="691">IF(O4861&lt;1,0,ROUND(O4861,1))</f>
        <v>626.9</v>
      </c>
      <c r="W4861" t="str">
        <f t="shared" si="685"/>
        <v/>
      </c>
      <c r="X4861" t="str">
        <f t="shared" si="686"/>
        <v/>
      </c>
      <c r="Y4861" t="str">
        <f t="shared" ref="Y4861:Y4924" si="692">IF(C4861=2400,ROUND(F4861/100,3),"")</f>
        <v/>
      </c>
      <c r="Z4861" s="9"/>
      <c r="AA4861" s="14">
        <f t="shared" si="687"/>
        <v>0.96899999999999997</v>
      </c>
      <c r="AB4861" s="14">
        <f t="shared" si="688"/>
        <v>2.2189999999999999</v>
      </c>
    </row>
    <row r="4862" spans="1:28" x14ac:dyDescent="0.25">
      <c r="A4862" s="10">
        <f t="shared" si="690"/>
        <v>45494</v>
      </c>
      <c r="B4862" s="11">
        <v>203</v>
      </c>
      <c r="C4862" s="11">
        <v>1000</v>
      </c>
      <c r="D4862" s="12">
        <v>711.41666666666697</v>
      </c>
      <c r="E4862" s="9">
        <v>63.61</v>
      </c>
      <c r="F4862" s="9">
        <f t="shared" si="689"/>
        <v>0</v>
      </c>
      <c r="G4862" s="9">
        <v>1.51</v>
      </c>
      <c r="H4862" s="9">
        <v>6.54</v>
      </c>
      <c r="I4862" s="9"/>
      <c r="J4862" s="9">
        <v>27.21</v>
      </c>
      <c r="K4862" s="9">
        <v>29.6</v>
      </c>
      <c r="L4862" s="9">
        <v>7.9500000000000001E-2</v>
      </c>
      <c r="M4862" s="9">
        <v>0.15570000000000001</v>
      </c>
      <c r="N4862" s="9">
        <v>0</v>
      </c>
      <c r="O4862" s="9">
        <v>756.9</v>
      </c>
      <c r="P4862" s="9"/>
      <c r="Q4862" s="9"/>
      <c r="R4862" s="9"/>
      <c r="T4862">
        <f t="shared" si="684"/>
        <v>2031000</v>
      </c>
      <c r="U4862">
        <v>780.7</v>
      </c>
      <c r="V4862">
        <f t="shared" si="691"/>
        <v>756.9</v>
      </c>
      <c r="W4862" t="str">
        <f t="shared" si="685"/>
        <v/>
      </c>
      <c r="X4862" t="str">
        <f t="shared" si="686"/>
        <v/>
      </c>
      <c r="Y4862" t="str">
        <f t="shared" si="692"/>
        <v/>
      </c>
      <c r="Z4862" s="9"/>
      <c r="AA4862" s="14">
        <f t="shared" si="687"/>
        <v>1.0680000000000001</v>
      </c>
      <c r="AB4862" s="14">
        <f t="shared" si="688"/>
        <v>2.54</v>
      </c>
    </row>
    <row r="4863" spans="1:28" x14ac:dyDescent="0.25">
      <c r="A4863" s="10">
        <f t="shared" si="690"/>
        <v>45494</v>
      </c>
      <c r="B4863" s="11">
        <v>203</v>
      </c>
      <c r="C4863" s="11">
        <v>1100</v>
      </c>
      <c r="D4863" s="12">
        <v>711.45833333333303</v>
      </c>
      <c r="E4863" s="9">
        <v>62.67</v>
      </c>
      <c r="F4863" s="9">
        <f t="shared" si="689"/>
        <v>0</v>
      </c>
      <c r="G4863" s="9">
        <v>1.51</v>
      </c>
      <c r="H4863" s="9">
        <v>6.54</v>
      </c>
      <c r="I4863" s="9"/>
      <c r="J4863" s="9">
        <v>28.023</v>
      </c>
      <c r="K4863" s="9">
        <v>29.1</v>
      </c>
      <c r="L4863" s="9">
        <v>7.8E-2</v>
      </c>
      <c r="M4863" s="9">
        <v>0.15570000000000001</v>
      </c>
      <c r="N4863" s="9">
        <v>0</v>
      </c>
      <c r="O4863" s="9">
        <v>858.1</v>
      </c>
      <c r="P4863" s="9"/>
      <c r="Q4863" s="9"/>
      <c r="R4863" s="9"/>
      <c r="T4863">
        <f t="shared" si="684"/>
        <v>2031100</v>
      </c>
      <c r="U4863">
        <v>887.3</v>
      </c>
      <c r="V4863">
        <f t="shared" si="691"/>
        <v>858.1</v>
      </c>
      <c r="W4863" t="str">
        <f t="shared" si="685"/>
        <v/>
      </c>
      <c r="X4863" t="str">
        <f t="shared" si="686"/>
        <v/>
      </c>
      <c r="Y4863" t="str">
        <f t="shared" si="692"/>
        <v/>
      </c>
      <c r="Z4863" s="9"/>
      <c r="AA4863" s="14">
        <f t="shared" si="687"/>
        <v>1.101</v>
      </c>
      <c r="AB4863" s="14">
        <f t="shared" si="688"/>
        <v>2.6829999999999998</v>
      </c>
    </row>
    <row r="4864" spans="1:28" x14ac:dyDescent="0.25">
      <c r="A4864" s="10">
        <f t="shared" si="690"/>
        <v>45494</v>
      </c>
      <c r="B4864" s="11">
        <v>203</v>
      </c>
      <c r="C4864" s="11">
        <v>1200</v>
      </c>
      <c r="D4864" s="12">
        <v>711.5</v>
      </c>
      <c r="E4864" s="9">
        <v>64.08</v>
      </c>
      <c r="F4864" s="9">
        <f t="shared" si="689"/>
        <v>7.9999999999998295E-2</v>
      </c>
      <c r="G4864" s="9">
        <v>2.0099999999999998</v>
      </c>
      <c r="H4864" s="9">
        <v>6.54</v>
      </c>
      <c r="I4864" s="9"/>
      <c r="J4864" s="9">
        <v>28.815999999999999</v>
      </c>
      <c r="K4864" s="9">
        <v>27.4</v>
      </c>
      <c r="L4864" s="9">
        <v>7.7299999999999994E-2</v>
      </c>
      <c r="M4864" s="9">
        <v>0.15570000000000001</v>
      </c>
      <c r="N4864" s="9">
        <v>0</v>
      </c>
      <c r="O4864" s="9">
        <v>916.9</v>
      </c>
      <c r="P4864" s="9"/>
      <c r="Q4864" s="9"/>
      <c r="R4864" s="9"/>
      <c r="T4864">
        <f t="shared" si="684"/>
        <v>2031200</v>
      </c>
      <c r="U4864">
        <v>948.5</v>
      </c>
      <c r="V4864">
        <f t="shared" si="691"/>
        <v>916.9</v>
      </c>
      <c r="W4864" t="str">
        <f t="shared" si="685"/>
        <v/>
      </c>
      <c r="X4864" t="str">
        <f t="shared" si="686"/>
        <v/>
      </c>
      <c r="Y4864" t="str">
        <f t="shared" si="692"/>
        <v/>
      </c>
      <c r="Z4864" s="9"/>
      <c r="AA4864" s="14">
        <f t="shared" si="687"/>
        <v>1.0860000000000001</v>
      </c>
      <c r="AB4864" s="14">
        <f t="shared" si="688"/>
        <v>2.8780000000000001</v>
      </c>
    </row>
    <row r="4865" spans="1:28" x14ac:dyDescent="0.25">
      <c r="A4865" s="10">
        <f t="shared" si="690"/>
        <v>45494</v>
      </c>
      <c r="B4865" s="11">
        <v>203</v>
      </c>
      <c r="C4865" s="11">
        <v>1300</v>
      </c>
      <c r="D4865" s="12">
        <v>711.54166666666697</v>
      </c>
      <c r="E4865" s="9">
        <v>63.73</v>
      </c>
      <c r="F4865" s="9">
        <f t="shared" si="689"/>
        <v>0</v>
      </c>
      <c r="G4865" s="9">
        <v>3.52</v>
      </c>
      <c r="H4865" s="9">
        <v>8.0500000000000007</v>
      </c>
      <c r="I4865" s="9"/>
      <c r="J4865" s="9">
        <v>29.54</v>
      </c>
      <c r="K4865" s="9">
        <v>25.5</v>
      </c>
      <c r="L4865" s="9">
        <v>7.6600000000000001E-2</v>
      </c>
      <c r="M4865" s="9">
        <v>0.15640000000000001</v>
      </c>
      <c r="N4865" s="9">
        <v>0</v>
      </c>
      <c r="O4865" s="9">
        <v>923.1</v>
      </c>
      <c r="P4865" s="9"/>
      <c r="Q4865" s="9"/>
      <c r="R4865" s="9"/>
      <c r="T4865">
        <f t="shared" si="684"/>
        <v>2031300</v>
      </c>
      <c r="U4865">
        <v>959.7</v>
      </c>
      <c r="V4865">
        <f t="shared" si="691"/>
        <v>923.1</v>
      </c>
      <c r="W4865" t="str">
        <f t="shared" si="685"/>
        <v/>
      </c>
      <c r="X4865" t="str">
        <f t="shared" si="686"/>
        <v/>
      </c>
      <c r="Y4865" t="str">
        <f t="shared" si="692"/>
        <v/>
      </c>
      <c r="Z4865" s="9"/>
      <c r="AA4865" s="14">
        <f t="shared" si="687"/>
        <v>1.054</v>
      </c>
      <c r="AB4865" s="14">
        <f t="shared" si="688"/>
        <v>3.0790000000000002</v>
      </c>
    </row>
    <row r="4866" spans="1:28" x14ac:dyDescent="0.25">
      <c r="A4866" s="10">
        <f t="shared" si="690"/>
        <v>45494</v>
      </c>
      <c r="B4866" s="11">
        <v>203</v>
      </c>
      <c r="C4866" s="11">
        <v>1400</v>
      </c>
      <c r="D4866" s="12">
        <v>711.58333333333303</v>
      </c>
      <c r="E4866" s="9">
        <v>63.14</v>
      </c>
      <c r="F4866" s="9">
        <f t="shared" si="689"/>
        <v>0</v>
      </c>
      <c r="G4866" s="9">
        <v>3.02</v>
      </c>
      <c r="H4866" s="9">
        <v>9.06</v>
      </c>
      <c r="I4866" s="9"/>
      <c r="J4866" s="9">
        <v>29.664999999999999</v>
      </c>
      <c r="K4866" s="9">
        <v>22.6</v>
      </c>
      <c r="L4866" s="9">
        <v>7.5800000000000006E-2</v>
      </c>
      <c r="M4866" s="9">
        <v>0.15429999999999999</v>
      </c>
      <c r="N4866" s="9">
        <v>0</v>
      </c>
      <c r="O4866" s="9">
        <v>865.6</v>
      </c>
      <c r="P4866" s="9"/>
      <c r="Q4866" s="9"/>
      <c r="R4866" s="9"/>
      <c r="T4866">
        <f t="shared" si="684"/>
        <v>2031400</v>
      </c>
      <c r="U4866">
        <v>919.8</v>
      </c>
      <c r="V4866">
        <f t="shared" si="691"/>
        <v>865.6</v>
      </c>
      <c r="W4866" t="str">
        <f t="shared" si="685"/>
        <v/>
      </c>
      <c r="X4866" t="str">
        <f t="shared" si="686"/>
        <v/>
      </c>
      <c r="Y4866" t="str">
        <f t="shared" si="692"/>
        <v/>
      </c>
      <c r="Z4866" s="9"/>
      <c r="AA4866" s="14">
        <f t="shared" si="687"/>
        <v>0.94099999999999995</v>
      </c>
      <c r="AB4866" s="14">
        <f t="shared" si="688"/>
        <v>3.2229999999999999</v>
      </c>
    </row>
    <row r="4867" spans="1:28" x14ac:dyDescent="0.25">
      <c r="A4867" s="10">
        <f t="shared" si="690"/>
        <v>45494</v>
      </c>
      <c r="B4867" s="11">
        <v>203</v>
      </c>
      <c r="C4867" s="11">
        <v>1500</v>
      </c>
      <c r="D4867" s="12">
        <v>711.625</v>
      </c>
      <c r="E4867" s="9">
        <v>63.73</v>
      </c>
      <c r="F4867" s="9">
        <f t="shared" si="689"/>
        <v>0</v>
      </c>
      <c r="G4867" s="9">
        <v>2.52</v>
      </c>
      <c r="H4867" s="9">
        <v>6.54</v>
      </c>
      <c r="I4867" s="9"/>
      <c r="J4867" s="9">
        <v>30.722000000000001</v>
      </c>
      <c r="K4867" s="9">
        <v>23.3</v>
      </c>
      <c r="L4867" s="9">
        <v>7.51E-2</v>
      </c>
      <c r="M4867" s="9">
        <v>0.15429999999999999</v>
      </c>
      <c r="N4867" s="9">
        <v>0</v>
      </c>
      <c r="O4867" s="9">
        <v>678.1</v>
      </c>
      <c r="P4867" s="9"/>
      <c r="Q4867" s="9"/>
      <c r="R4867" s="9"/>
      <c r="T4867">
        <f t="shared" si="684"/>
        <v>2031500</v>
      </c>
      <c r="U4867">
        <v>832</v>
      </c>
      <c r="V4867">
        <f t="shared" si="691"/>
        <v>678.1</v>
      </c>
      <c r="W4867" t="str">
        <f t="shared" si="685"/>
        <v/>
      </c>
      <c r="X4867" t="str">
        <f t="shared" si="686"/>
        <v/>
      </c>
      <c r="Y4867" t="str">
        <f t="shared" si="692"/>
        <v/>
      </c>
      <c r="Z4867" s="9"/>
      <c r="AA4867" s="14">
        <f t="shared" si="687"/>
        <v>1.03</v>
      </c>
      <c r="AB4867" s="14">
        <f t="shared" si="688"/>
        <v>3.391</v>
      </c>
    </row>
    <row r="4868" spans="1:28" x14ac:dyDescent="0.25">
      <c r="A4868" s="10">
        <f t="shared" si="690"/>
        <v>45494</v>
      </c>
      <c r="B4868" s="11">
        <v>203</v>
      </c>
      <c r="C4868" s="11">
        <v>1600</v>
      </c>
      <c r="D4868" s="12">
        <v>711.66666666666697</v>
      </c>
      <c r="E4868" s="9">
        <v>67.59</v>
      </c>
      <c r="F4868" s="9">
        <f t="shared" si="689"/>
        <v>3.5900000000000034</v>
      </c>
      <c r="G4868" s="9">
        <v>1.51</v>
      </c>
      <c r="H4868" s="9">
        <v>5.03</v>
      </c>
      <c r="I4868" s="9"/>
      <c r="J4868" s="9">
        <v>29.715</v>
      </c>
      <c r="K4868" s="9">
        <v>24.6</v>
      </c>
      <c r="L4868" s="9">
        <v>7.51E-2</v>
      </c>
      <c r="M4868" s="9">
        <v>0.15429999999999999</v>
      </c>
      <c r="N4868" s="9">
        <v>0</v>
      </c>
      <c r="O4868" s="9">
        <v>619.4</v>
      </c>
      <c r="P4868" s="9"/>
      <c r="Q4868" s="9"/>
      <c r="R4868" s="9"/>
      <c r="T4868">
        <f t="shared" si="684"/>
        <v>2031600</v>
      </c>
      <c r="U4868">
        <v>702.7</v>
      </c>
      <c r="V4868">
        <f t="shared" si="691"/>
        <v>619.4</v>
      </c>
      <c r="W4868" t="str">
        <f t="shared" si="685"/>
        <v/>
      </c>
      <c r="X4868" t="str">
        <f t="shared" si="686"/>
        <v/>
      </c>
      <c r="Y4868" t="str">
        <f t="shared" si="692"/>
        <v/>
      </c>
      <c r="Z4868" s="9"/>
      <c r="AA4868" s="14">
        <f t="shared" si="687"/>
        <v>1.0269999999999999</v>
      </c>
      <c r="AB4868" s="14">
        <f t="shared" si="688"/>
        <v>3.1480000000000001</v>
      </c>
    </row>
    <row r="4869" spans="1:28" x14ac:dyDescent="0.25">
      <c r="A4869" s="10">
        <f t="shared" si="690"/>
        <v>45494</v>
      </c>
      <c r="B4869" s="11">
        <v>203</v>
      </c>
      <c r="C4869" s="11">
        <v>1700</v>
      </c>
      <c r="D4869" s="12">
        <v>711.70833333333303</v>
      </c>
      <c r="E4869" s="9">
        <v>63.26</v>
      </c>
      <c r="F4869" s="9">
        <f t="shared" si="689"/>
        <v>0</v>
      </c>
      <c r="G4869" s="9">
        <v>0.5</v>
      </c>
      <c r="H4869" s="9">
        <v>3.52</v>
      </c>
      <c r="I4869" s="9"/>
      <c r="J4869" s="9">
        <v>27.038</v>
      </c>
      <c r="K4869" s="9">
        <v>27</v>
      </c>
      <c r="L4869" s="9">
        <v>7.4399999999999994E-2</v>
      </c>
      <c r="M4869" s="9">
        <v>0.15429999999999999</v>
      </c>
      <c r="N4869" s="9">
        <v>0</v>
      </c>
      <c r="O4869" s="9">
        <v>278.10000000000002</v>
      </c>
      <c r="P4869" s="9"/>
      <c r="Q4869" s="9"/>
      <c r="R4869" s="9"/>
      <c r="T4869">
        <f t="shared" ref="T4869:T4932" si="693">B4869*10000+C4869</f>
        <v>2031700</v>
      </c>
      <c r="U4869">
        <v>542.29999999999995</v>
      </c>
      <c r="V4869">
        <f t="shared" si="691"/>
        <v>278.10000000000002</v>
      </c>
      <c r="W4869" t="str">
        <f t="shared" ref="W4869:W4932" si="694">IF(C4869=2400,ROUND(L4869,3),"")</f>
        <v/>
      </c>
      <c r="X4869" t="str">
        <f t="shared" ref="X4869:X4932" si="695">IF(C4869=2400,ROUND(M4869,3),"")</f>
        <v/>
      </c>
      <c r="Y4869" t="str">
        <f t="shared" si="692"/>
        <v/>
      </c>
      <c r="Z4869" s="9"/>
      <c r="AA4869" s="14">
        <f t="shared" ref="AA4869:AA4932" si="696">ROUND((0.6105*(EXP((17.273*J4869)/(J4869+237.3))))*K4869/100,3)</f>
        <v>0.96499999999999997</v>
      </c>
      <c r="AB4869" s="14">
        <f t="shared" ref="AB4869:AB4932" si="697">ROUND(AA4869/K4869*(100-K4869),3)</f>
        <v>2.609</v>
      </c>
    </row>
    <row r="4870" spans="1:28" x14ac:dyDescent="0.25">
      <c r="A4870" s="10">
        <f t="shared" si="690"/>
        <v>45494</v>
      </c>
      <c r="B4870" s="11">
        <v>203</v>
      </c>
      <c r="C4870" s="11">
        <v>1800</v>
      </c>
      <c r="D4870" s="12">
        <v>711.75</v>
      </c>
      <c r="E4870" s="9">
        <v>63.26</v>
      </c>
      <c r="F4870" s="9">
        <f t="shared" ref="F4870:F4933" si="698">IF(E4870&gt;F$2,E4870-F$2,0)</f>
        <v>0</v>
      </c>
      <c r="G4870" s="9">
        <v>0</v>
      </c>
      <c r="H4870" s="9">
        <v>1.51</v>
      </c>
      <c r="I4870" s="9"/>
      <c r="J4870" s="9">
        <v>24.388000000000002</v>
      </c>
      <c r="K4870" s="9">
        <v>33.700000000000003</v>
      </c>
      <c r="L4870" s="9">
        <v>7.51E-2</v>
      </c>
      <c r="M4870" s="9">
        <v>0.15429999999999999</v>
      </c>
      <c r="N4870" s="9">
        <v>0</v>
      </c>
      <c r="O4870" s="9">
        <v>78.099999999999994</v>
      </c>
      <c r="P4870" s="9"/>
      <c r="Q4870" s="9"/>
      <c r="R4870" s="9"/>
      <c r="T4870">
        <f t="shared" si="693"/>
        <v>2031800</v>
      </c>
      <c r="U4870">
        <v>364</v>
      </c>
      <c r="V4870">
        <f t="shared" si="691"/>
        <v>78.099999999999994</v>
      </c>
      <c r="W4870" t="str">
        <f t="shared" si="694"/>
        <v/>
      </c>
      <c r="X4870" t="str">
        <f t="shared" si="695"/>
        <v/>
      </c>
      <c r="Y4870" t="str">
        <f t="shared" si="692"/>
        <v/>
      </c>
      <c r="Z4870" s="9"/>
      <c r="AA4870" s="14">
        <f t="shared" si="696"/>
        <v>1.0289999999999999</v>
      </c>
      <c r="AB4870" s="14">
        <f t="shared" si="697"/>
        <v>2.024</v>
      </c>
    </row>
    <row r="4871" spans="1:28" x14ac:dyDescent="0.25">
      <c r="A4871" s="10">
        <f t="shared" ref="A4871:A4934" si="699">A$5-1+B4871</f>
        <v>45494</v>
      </c>
      <c r="B4871" s="11">
        <v>203</v>
      </c>
      <c r="C4871" s="11">
        <v>1900</v>
      </c>
      <c r="D4871" s="12">
        <v>711.79166666666697</v>
      </c>
      <c r="E4871" s="9">
        <v>63.96</v>
      </c>
      <c r="F4871" s="9">
        <f t="shared" si="698"/>
        <v>0</v>
      </c>
      <c r="G4871" s="9">
        <v>0</v>
      </c>
      <c r="H4871" s="9">
        <v>1.51</v>
      </c>
      <c r="I4871" s="9"/>
      <c r="J4871" s="9">
        <v>21.413</v>
      </c>
      <c r="K4871" s="9">
        <v>38.9</v>
      </c>
      <c r="L4871" s="9">
        <v>7.51E-2</v>
      </c>
      <c r="M4871" s="9">
        <v>0.15429999999999999</v>
      </c>
      <c r="N4871" s="9">
        <v>0</v>
      </c>
      <c r="O4871" s="9">
        <v>74.400000000000006</v>
      </c>
      <c r="P4871" s="9"/>
      <c r="Q4871" s="9"/>
      <c r="R4871" s="9"/>
      <c r="T4871">
        <f t="shared" si="693"/>
        <v>2031900</v>
      </c>
      <c r="U4871">
        <v>185.3</v>
      </c>
      <c r="V4871">
        <f t="shared" si="691"/>
        <v>74.400000000000006</v>
      </c>
      <c r="W4871" t="str">
        <f t="shared" si="694"/>
        <v/>
      </c>
      <c r="X4871" t="str">
        <f t="shared" si="695"/>
        <v/>
      </c>
      <c r="Y4871" t="str">
        <f t="shared" si="692"/>
        <v/>
      </c>
      <c r="Z4871" s="9"/>
      <c r="AA4871" s="14">
        <f t="shared" si="696"/>
        <v>0.99199999999999999</v>
      </c>
      <c r="AB4871" s="14">
        <f t="shared" si="697"/>
        <v>1.5580000000000001</v>
      </c>
    </row>
    <row r="4872" spans="1:28" x14ac:dyDescent="0.25">
      <c r="A4872" s="10">
        <f t="shared" si="699"/>
        <v>45494</v>
      </c>
      <c r="B4872" s="11">
        <v>203</v>
      </c>
      <c r="C4872" s="11">
        <v>2000</v>
      </c>
      <c r="D4872" s="12">
        <v>711.83333333333303</v>
      </c>
      <c r="E4872" s="9">
        <v>72.27</v>
      </c>
      <c r="F4872" s="9">
        <f t="shared" si="698"/>
        <v>8.269999999999996</v>
      </c>
      <c r="G4872" s="9">
        <v>1.01</v>
      </c>
      <c r="H4872" s="9">
        <v>2.0099999999999998</v>
      </c>
      <c r="I4872" s="9"/>
      <c r="J4872" s="9">
        <v>20.388000000000002</v>
      </c>
      <c r="K4872" s="9">
        <v>42.2</v>
      </c>
      <c r="L4872" s="9">
        <v>7.4399999999999994E-2</v>
      </c>
      <c r="M4872" s="9">
        <v>0.15429999999999999</v>
      </c>
      <c r="N4872" s="9">
        <v>0</v>
      </c>
      <c r="O4872" s="9">
        <v>16.899999999999999</v>
      </c>
      <c r="P4872" s="9"/>
      <c r="Q4872" s="9"/>
      <c r="R4872" s="9"/>
      <c r="T4872">
        <f t="shared" si="693"/>
        <v>2032000</v>
      </c>
      <c r="U4872">
        <v>37.299999999999997</v>
      </c>
      <c r="V4872">
        <f t="shared" si="691"/>
        <v>16.899999999999999</v>
      </c>
      <c r="W4872" t="str">
        <f t="shared" si="694"/>
        <v/>
      </c>
      <c r="X4872" t="str">
        <f t="shared" si="695"/>
        <v/>
      </c>
      <c r="Y4872" t="str">
        <f t="shared" si="692"/>
        <v/>
      </c>
      <c r="Z4872" s="9"/>
      <c r="AA4872" s="14">
        <f t="shared" si="696"/>
        <v>1.01</v>
      </c>
      <c r="AB4872" s="14">
        <f t="shared" si="697"/>
        <v>1.383</v>
      </c>
    </row>
    <row r="4873" spans="1:28" x14ac:dyDescent="0.25">
      <c r="A4873" s="10">
        <f t="shared" si="699"/>
        <v>45494</v>
      </c>
      <c r="B4873" s="11">
        <v>203</v>
      </c>
      <c r="C4873" s="11">
        <v>2100</v>
      </c>
      <c r="D4873" s="12">
        <v>711.875</v>
      </c>
      <c r="E4873" s="9">
        <v>63.02</v>
      </c>
      <c r="F4873" s="9">
        <f t="shared" si="698"/>
        <v>0</v>
      </c>
      <c r="G4873" s="9">
        <v>0.5</v>
      </c>
      <c r="H4873" s="9">
        <v>2.0099999999999998</v>
      </c>
      <c r="I4873" s="9"/>
      <c r="J4873" s="9">
        <v>20.46</v>
      </c>
      <c r="K4873" s="9">
        <v>38.6</v>
      </c>
      <c r="L4873" s="9">
        <v>7.4399999999999994E-2</v>
      </c>
      <c r="M4873" s="9">
        <v>0.1535</v>
      </c>
      <c r="N4873" s="9">
        <v>0</v>
      </c>
      <c r="O4873" s="9">
        <v>0.6</v>
      </c>
      <c r="P4873" s="9"/>
      <c r="Q4873" s="9"/>
      <c r="R4873" s="9"/>
      <c r="T4873">
        <f t="shared" si="693"/>
        <v>2032100</v>
      </c>
      <c r="U4873">
        <v>0</v>
      </c>
      <c r="V4873">
        <f t="shared" si="691"/>
        <v>0</v>
      </c>
      <c r="W4873" t="str">
        <f t="shared" si="694"/>
        <v/>
      </c>
      <c r="X4873" t="str">
        <f t="shared" si="695"/>
        <v/>
      </c>
      <c r="Y4873" t="str">
        <f t="shared" si="692"/>
        <v/>
      </c>
      <c r="Z4873" s="9"/>
      <c r="AA4873" s="14">
        <f t="shared" si="696"/>
        <v>0.92800000000000005</v>
      </c>
      <c r="AB4873" s="14">
        <f t="shared" si="697"/>
        <v>1.476</v>
      </c>
    </row>
    <row r="4874" spans="1:28" x14ac:dyDescent="0.25">
      <c r="A4874" s="10">
        <f t="shared" si="699"/>
        <v>45494</v>
      </c>
      <c r="B4874" s="11">
        <v>203</v>
      </c>
      <c r="C4874" s="11">
        <v>2200</v>
      </c>
      <c r="D4874" s="12">
        <v>711.91666666666697</v>
      </c>
      <c r="E4874" s="9">
        <v>63.02</v>
      </c>
      <c r="F4874" s="9">
        <f t="shared" si="698"/>
        <v>0</v>
      </c>
      <c r="G4874" s="9">
        <v>0.5</v>
      </c>
      <c r="H4874" s="9">
        <v>1.51</v>
      </c>
      <c r="I4874" s="9"/>
      <c r="J4874" s="9">
        <v>20.864999999999998</v>
      </c>
      <c r="K4874" s="9">
        <v>39.6</v>
      </c>
      <c r="L4874" s="9">
        <v>7.4399999999999994E-2</v>
      </c>
      <c r="M4874" s="9">
        <v>0.1535</v>
      </c>
      <c r="N4874" s="9">
        <v>0</v>
      </c>
      <c r="O4874" s="9">
        <v>0.6</v>
      </c>
      <c r="P4874" s="9"/>
      <c r="Q4874" s="9"/>
      <c r="R4874" s="9"/>
      <c r="T4874">
        <f t="shared" si="693"/>
        <v>2032200</v>
      </c>
      <c r="U4874">
        <v>0</v>
      </c>
      <c r="V4874">
        <f t="shared" si="691"/>
        <v>0</v>
      </c>
      <c r="W4874" t="str">
        <f t="shared" si="694"/>
        <v/>
      </c>
      <c r="X4874" t="str">
        <f t="shared" si="695"/>
        <v/>
      </c>
      <c r="Y4874" t="str">
        <f t="shared" si="692"/>
        <v/>
      </c>
      <c r="Z4874" s="9"/>
      <c r="AA4874" s="14">
        <f t="shared" si="696"/>
        <v>0.97599999999999998</v>
      </c>
      <c r="AB4874" s="14">
        <f t="shared" si="697"/>
        <v>1.4890000000000001</v>
      </c>
    </row>
    <row r="4875" spans="1:28" x14ac:dyDescent="0.25">
      <c r="A4875" s="10">
        <f t="shared" si="699"/>
        <v>45494</v>
      </c>
      <c r="B4875" s="11">
        <v>203</v>
      </c>
      <c r="C4875" s="11">
        <v>2300</v>
      </c>
      <c r="D4875" s="12">
        <v>711.95833333333303</v>
      </c>
      <c r="E4875" s="9">
        <v>62.79</v>
      </c>
      <c r="F4875" s="9">
        <f t="shared" si="698"/>
        <v>0</v>
      </c>
      <c r="G4875" s="9">
        <v>0.5</v>
      </c>
      <c r="H4875" s="9">
        <v>1.51</v>
      </c>
      <c r="I4875" s="9"/>
      <c r="J4875" s="9">
        <v>19.984000000000002</v>
      </c>
      <c r="K4875" s="9">
        <v>39.1</v>
      </c>
      <c r="L4875" s="9">
        <v>7.3599999999999999E-2</v>
      </c>
      <c r="M4875" s="9">
        <v>0.15279999999999999</v>
      </c>
      <c r="N4875" s="9">
        <v>0</v>
      </c>
      <c r="O4875" s="9">
        <v>0.6</v>
      </c>
      <c r="P4875" s="9"/>
      <c r="Q4875" s="9"/>
      <c r="R4875" s="9"/>
      <c r="T4875">
        <f t="shared" si="693"/>
        <v>2032300</v>
      </c>
      <c r="U4875">
        <v>0</v>
      </c>
      <c r="V4875">
        <f t="shared" si="691"/>
        <v>0</v>
      </c>
      <c r="W4875" t="str">
        <f t="shared" si="694"/>
        <v/>
      </c>
      <c r="X4875" t="str">
        <f t="shared" si="695"/>
        <v/>
      </c>
      <c r="Y4875" t="str">
        <f t="shared" si="692"/>
        <v/>
      </c>
      <c r="Z4875" s="9"/>
      <c r="AA4875" s="14">
        <f t="shared" si="696"/>
        <v>0.91300000000000003</v>
      </c>
      <c r="AB4875" s="14">
        <f t="shared" si="697"/>
        <v>1.4219999999999999</v>
      </c>
    </row>
    <row r="4876" spans="1:28" x14ac:dyDescent="0.25">
      <c r="A4876" s="10">
        <f t="shared" si="699"/>
        <v>45494</v>
      </c>
      <c r="B4876" s="11">
        <v>203</v>
      </c>
      <c r="C4876" s="11">
        <v>2400</v>
      </c>
      <c r="D4876" s="12">
        <v>712</v>
      </c>
      <c r="E4876" s="9">
        <v>62.56</v>
      </c>
      <c r="F4876" s="9">
        <f t="shared" si="698"/>
        <v>0</v>
      </c>
      <c r="G4876" s="9">
        <v>0.5</v>
      </c>
      <c r="H4876" s="9">
        <v>2.0099999999999998</v>
      </c>
      <c r="I4876" s="9"/>
      <c r="J4876" s="9">
        <v>19.722000000000001</v>
      </c>
      <c r="K4876" s="9">
        <v>39.4</v>
      </c>
      <c r="L4876" s="9">
        <v>7.2900000000000006E-2</v>
      </c>
      <c r="M4876" s="9">
        <v>0.15279999999999999</v>
      </c>
      <c r="N4876" s="9">
        <v>0</v>
      </c>
      <c r="O4876" s="9">
        <v>0.6</v>
      </c>
      <c r="P4876" s="9"/>
      <c r="Q4876" s="9"/>
      <c r="R4876" s="9"/>
      <c r="T4876">
        <f t="shared" si="693"/>
        <v>2032400</v>
      </c>
      <c r="U4876">
        <v>0</v>
      </c>
      <c r="V4876">
        <f t="shared" si="691"/>
        <v>0</v>
      </c>
      <c r="W4876">
        <f t="shared" si="694"/>
        <v>7.2999999999999995E-2</v>
      </c>
      <c r="X4876">
        <f t="shared" si="695"/>
        <v>0.153</v>
      </c>
      <c r="Y4876">
        <f t="shared" si="692"/>
        <v>0</v>
      </c>
      <c r="Z4876" s="9"/>
      <c r="AA4876" s="14">
        <f t="shared" si="696"/>
        <v>0.90500000000000003</v>
      </c>
      <c r="AB4876" s="14">
        <f t="shared" si="697"/>
        <v>1.3919999999999999</v>
      </c>
    </row>
    <row r="4877" spans="1:28" x14ac:dyDescent="0.25">
      <c r="A4877" s="10">
        <f t="shared" si="699"/>
        <v>45495</v>
      </c>
      <c r="B4877" s="11">
        <v>204</v>
      </c>
      <c r="C4877" s="11">
        <v>100</v>
      </c>
      <c r="D4877" s="12">
        <v>712.04166666666697</v>
      </c>
      <c r="E4877" s="9">
        <v>63.61</v>
      </c>
      <c r="F4877" s="9">
        <f t="shared" si="698"/>
        <v>0</v>
      </c>
      <c r="G4877" s="9">
        <v>0.5</v>
      </c>
      <c r="H4877" s="9">
        <v>2.0099999999999998</v>
      </c>
      <c r="I4877" s="9"/>
      <c r="J4877" s="9">
        <v>21.245999999999999</v>
      </c>
      <c r="K4877" s="9">
        <v>37.799999999999997</v>
      </c>
      <c r="L4877" s="9">
        <v>7.2900000000000006E-2</v>
      </c>
      <c r="M4877" s="9">
        <v>0.15279999999999999</v>
      </c>
      <c r="N4877" s="9">
        <v>0</v>
      </c>
      <c r="O4877" s="9">
        <v>0.6</v>
      </c>
      <c r="P4877" s="9"/>
      <c r="Q4877" s="9"/>
      <c r="R4877" s="9"/>
      <c r="T4877">
        <f t="shared" si="693"/>
        <v>2040100</v>
      </c>
      <c r="U4877">
        <v>0</v>
      </c>
      <c r="V4877">
        <f t="shared" si="691"/>
        <v>0</v>
      </c>
      <c r="W4877" t="str">
        <f t="shared" si="694"/>
        <v/>
      </c>
      <c r="X4877" t="str">
        <f t="shared" si="695"/>
        <v/>
      </c>
      <c r="Y4877" t="str">
        <f t="shared" si="692"/>
        <v/>
      </c>
      <c r="Z4877" s="9"/>
      <c r="AA4877" s="14">
        <f t="shared" si="696"/>
        <v>0.95399999999999996</v>
      </c>
      <c r="AB4877" s="14">
        <f t="shared" si="697"/>
        <v>1.57</v>
      </c>
    </row>
    <row r="4878" spans="1:28" x14ac:dyDescent="0.25">
      <c r="A4878" s="10">
        <f t="shared" si="699"/>
        <v>45495</v>
      </c>
      <c r="B4878" s="11">
        <v>204</v>
      </c>
      <c r="C4878" s="11">
        <v>200</v>
      </c>
      <c r="D4878" s="12">
        <v>712.08333333333303</v>
      </c>
      <c r="E4878" s="9">
        <v>62.32</v>
      </c>
      <c r="F4878" s="9">
        <f t="shared" si="698"/>
        <v>0</v>
      </c>
      <c r="G4878" s="9">
        <v>1.01</v>
      </c>
      <c r="H4878" s="9">
        <v>5.03</v>
      </c>
      <c r="I4878" s="9"/>
      <c r="J4878" s="9">
        <v>20.984000000000002</v>
      </c>
      <c r="K4878" s="9">
        <v>35.299999999999997</v>
      </c>
      <c r="L4878" s="9">
        <v>7.2900000000000006E-2</v>
      </c>
      <c r="M4878" s="9">
        <v>0.15210000000000001</v>
      </c>
      <c r="N4878" s="9">
        <v>0</v>
      </c>
      <c r="O4878" s="9">
        <v>0.6</v>
      </c>
      <c r="P4878" s="9"/>
      <c r="Q4878" s="9"/>
      <c r="R4878" s="9"/>
      <c r="T4878">
        <f t="shared" si="693"/>
        <v>2040200</v>
      </c>
      <c r="U4878">
        <v>0</v>
      </c>
      <c r="V4878">
        <f t="shared" si="691"/>
        <v>0</v>
      </c>
      <c r="W4878" t="str">
        <f t="shared" si="694"/>
        <v/>
      </c>
      <c r="X4878" t="str">
        <f t="shared" si="695"/>
        <v/>
      </c>
      <c r="Y4878" t="str">
        <f t="shared" si="692"/>
        <v/>
      </c>
      <c r="Z4878" s="9"/>
      <c r="AA4878" s="14">
        <f t="shared" si="696"/>
        <v>0.877</v>
      </c>
      <c r="AB4878" s="14">
        <f t="shared" si="697"/>
        <v>1.607</v>
      </c>
    </row>
    <row r="4879" spans="1:28" x14ac:dyDescent="0.25">
      <c r="A4879" s="10">
        <f t="shared" si="699"/>
        <v>45495</v>
      </c>
      <c r="B4879" s="11">
        <v>204</v>
      </c>
      <c r="C4879" s="11">
        <v>300</v>
      </c>
      <c r="D4879" s="12">
        <v>712.125</v>
      </c>
      <c r="E4879" s="9">
        <v>62.44</v>
      </c>
      <c r="F4879" s="9">
        <f t="shared" si="698"/>
        <v>0</v>
      </c>
      <c r="G4879" s="9">
        <v>0.5</v>
      </c>
      <c r="H4879" s="9">
        <v>2.52</v>
      </c>
      <c r="I4879" s="9"/>
      <c r="J4879" s="9">
        <v>20.745999999999999</v>
      </c>
      <c r="K4879" s="9">
        <v>35.700000000000003</v>
      </c>
      <c r="L4879" s="9">
        <v>7.22E-2</v>
      </c>
      <c r="M4879" s="9">
        <v>0.15210000000000001</v>
      </c>
      <c r="N4879" s="9">
        <v>0</v>
      </c>
      <c r="O4879" s="9">
        <v>0.6</v>
      </c>
      <c r="P4879" s="9"/>
      <c r="Q4879" s="9"/>
      <c r="R4879" s="9"/>
      <c r="T4879">
        <f t="shared" si="693"/>
        <v>2040300</v>
      </c>
      <c r="U4879">
        <v>0</v>
      </c>
      <c r="V4879">
        <f t="shared" si="691"/>
        <v>0</v>
      </c>
      <c r="W4879" t="str">
        <f t="shared" si="694"/>
        <v/>
      </c>
      <c r="X4879" t="str">
        <f t="shared" si="695"/>
        <v/>
      </c>
      <c r="Y4879" t="str">
        <f t="shared" si="692"/>
        <v/>
      </c>
      <c r="Z4879" s="9"/>
      <c r="AA4879" s="14">
        <f t="shared" si="696"/>
        <v>0.874</v>
      </c>
      <c r="AB4879" s="14">
        <f t="shared" si="697"/>
        <v>1.5740000000000001</v>
      </c>
    </row>
    <row r="4880" spans="1:28" x14ac:dyDescent="0.25">
      <c r="A4880" s="10">
        <f t="shared" si="699"/>
        <v>45495</v>
      </c>
      <c r="B4880" s="11">
        <v>204</v>
      </c>
      <c r="C4880" s="11">
        <v>400</v>
      </c>
      <c r="D4880" s="12">
        <v>712.16666666666697</v>
      </c>
      <c r="E4880" s="9">
        <v>62.09</v>
      </c>
      <c r="F4880" s="9">
        <f t="shared" si="698"/>
        <v>0</v>
      </c>
      <c r="G4880" s="9">
        <v>0.5</v>
      </c>
      <c r="H4880" s="9">
        <v>3.02</v>
      </c>
      <c r="I4880" s="9"/>
      <c r="J4880" s="9">
        <v>18.984999999999999</v>
      </c>
      <c r="K4880" s="9">
        <v>35.5</v>
      </c>
      <c r="L4880" s="9">
        <v>7.22E-2</v>
      </c>
      <c r="M4880" s="9">
        <v>0.15140000000000001</v>
      </c>
      <c r="N4880" s="9">
        <v>0</v>
      </c>
      <c r="O4880" s="9">
        <v>0.6</v>
      </c>
      <c r="P4880" s="9"/>
      <c r="Q4880" s="9"/>
      <c r="R4880" s="9"/>
      <c r="T4880">
        <f t="shared" si="693"/>
        <v>2040400</v>
      </c>
      <c r="U4880">
        <v>0</v>
      </c>
      <c r="V4880">
        <f t="shared" si="691"/>
        <v>0</v>
      </c>
      <c r="W4880" t="str">
        <f t="shared" si="694"/>
        <v/>
      </c>
      <c r="X4880" t="str">
        <f t="shared" si="695"/>
        <v/>
      </c>
      <c r="Y4880" t="str">
        <f t="shared" si="692"/>
        <v/>
      </c>
      <c r="Z4880" s="9"/>
      <c r="AA4880" s="14">
        <f t="shared" si="696"/>
        <v>0.77900000000000003</v>
      </c>
      <c r="AB4880" s="14">
        <f t="shared" si="697"/>
        <v>1.415</v>
      </c>
    </row>
    <row r="4881" spans="1:28" x14ac:dyDescent="0.25">
      <c r="A4881" s="10">
        <f t="shared" si="699"/>
        <v>45495</v>
      </c>
      <c r="B4881" s="11">
        <v>204</v>
      </c>
      <c r="C4881" s="11">
        <v>500</v>
      </c>
      <c r="D4881" s="12">
        <v>712.20833333333303</v>
      </c>
      <c r="E4881" s="9">
        <v>61.85</v>
      </c>
      <c r="F4881" s="9">
        <f t="shared" si="698"/>
        <v>0</v>
      </c>
      <c r="G4881" s="9">
        <v>1.01</v>
      </c>
      <c r="H4881" s="9">
        <v>3.52</v>
      </c>
      <c r="I4881" s="9"/>
      <c r="J4881" s="9">
        <v>20.222000000000001</v>
      </c>
      <c r="K4881" s="9">
        <v>37.700000000000003</v>
      </c>
      <c r="L4881" s="9">
        <v>7.22E-2</v>
      </c>
      <c r="M4881" s="9">
        <v>0.15140000000000001</v>
      </c>
      <c r="N4881" s="9">
        <v>0</v>
      </c>
      <c r="O4881" s="9">
        <v>5.6</v>
      </c>
      <c r="P4881" s="9"/>
      <c r="Q4881" s="9"/>
      <c r="R4881" s="9"/>
      <c r="T4881">
        <f t="shared" si="693"/>
        <v>2040500</v>
      </c>
      <c r="U4881">
        <v>5.8</v>
      </c>
      <c r="V4881">
        <f t="shared" si="691"/>
        <v>5.6</v>
      </c>
      <c r="W4881" t="str">
        <f t="shared" si="694"/>
        <v/>
      </c>
      <c r="X4881" t="str">
        <f t="shared" si="695"/>
        <v/>
      </c>
      <c r="Y4881" t="str">
        <f t="shared" si="692"/>
        <v/>
      </c>
      <c r="Z4881" s="9"/>
      <c r="AA4881" s="14">
        <f t="shared" si="696"/>
        <v>0.89300000000000002</v>
      </c>
      <c r="AB4881" s="14">
        <f t="shared" si="697"/>
        <v>1.476</v>
      </c>
    </row>
    <row r="4882" spans="1:28" x14ac:dyDescent="0.25">
      <c r="A4882" s="10">
        <f t="shared" si="699"/>
        <v>45495</v>
      </c>
      <c r="B4882" s="11">
        <v>204</v>
      </c>
      <c r="C4882" s="11">
        <v>600</v>
      </c>
      <c r="D4882" s="12">
        <v>712.25</v>
      </c>
      <c r="E4882" s="9">
        <v>61.85</v>
      </c>
      <c r="F4882" s="9">
        <f t="shared" si="698"/>
        <v>0</v>
      </c>
      <c r="G4882" s="9">
        <v>1.01</v>
      </c>
      <c r="H4882" s="9">
        <v>4.53</v>
      </c>
      <c r="I4882" s="9"/>
      <c r="J4882" s="9">
        <v>21.484999999999999</v>
      </c>
      <c r="K4882" s="9">
        <v>38.200000000000003</v>
      </c>
      <c r="L4882" s="9">
        <v>7.22E-2</v>
      </c>
      <c r="M4882" s="9">
        <v>0.15140000000000001</v>
      </c>
      <c r="N4882" s="9">
        <v>0</v>
      </c>
      <c r="O4882" s="9">
        <v>95.6</v>
      </c>
      <c r="P4882" s="9"/>
      <c r="Q4882" s="9"/>
      <c r="R4882" s="9"/>
      <c r="T4882">
        <f t="shared" si="693"/>
        <v>2040600</v>
      </c>
      <c r="U4882">
        <v>112.5</v>
      </c>
      <c r="V4882">
        <f t="shared" si="691"/>
        <v>95.6</v>
      </c>
      <c r="W4882" t="str">
        <f t="shared" si="694"/>
        <v/>
      </c>
      <c r="X4882" t="str">
        <f t="shared" si="695"/>
        <v/>
      </c>
      <c r="Y4882" t="str">
        <f t="shared" si="692"/>
        <v/>
      </c>
      <c r="Z4882" s="9"/>
      <c r="AA4882" s="14">
        <f t="shared" si="696"/>
        <v>0.97799999999999998</v>
      </c>
      <c r="AB4882" s="14">
        <f t="shared" si="697"/>
        <v>1.5820000000000001</v>
      </c>
    </row>
    <row r="4883" spans="1:28" x14ac:dyDescent="0.25">
      <c r="A4883" s="10">
        <f t="shared" si="699"/>
        <v>45495</v>
      </c>
      <c r="B4883" s="11">
        <v>204</v>
      </c>
      <c r="C4883" s="11">
        <v>700</v>
      </c>
      <c r="D4883" s="12">
        <v>712.29166666666697</v>
      </c>
      <c r="E4883" s="9">
        <v>62.56</v>
      </c>
      <c r="F4883" s="9">
        <f t="shared" si="698"/>
        <v>0</v>
      </c>
      <c r="G4883" s="9">
        <v>0.5</v>
      </c>
      <c r="H4883" s="9">
        <v>3.52</v>
      </c>
      <c r="I4883" s="9"/>
      <c r="J4883" s="9">
        <v>21.724</v>
      </c>
      <c r="K4883" s="9">
        <v>37.4</v>
      </c>
      <c r="L4883" s="9">
        <v>7.0699999999999999E-2</v>
      </c>
      <c r="M4883" s="9">
        <v>0.1535</v>
      </c>
      <c r="N4883" s="9">
        <v>0</v>
      </c>
      <c r="O4883" s="9">
        <v>260.60000000000002</v>
      </c>
      <c r="P4883" s="9"/>
      <c r="Q4883" s="9"/>
      <c r="R4883" s="9"/>
      <c r="T4883">
        <f t="shared" si="693"/>
        <v>2040700</v>
      </c>
      <c r="U4883">
        <v>282.5</v>
      </c>
      <c r="V4883">
        <f t="shared" si="691"/>
        <v>260.60000000000002</v>
      </c>
      <c r="W4883" t="str">
        <f t="shared" si="694"/>
        <v/>
      </c>
      <c r="X4883" t="str">
        <f t="shared" si="695"/>
        <v/>
      </c>
      <c r="Y4883" t="str">
        <f t="shared" si="692"/>
        <v/>
      </c>
      <c r="Z4883" s="9"/>
      <c r="AA4883" s="14">
        <f t="shared" si="696"/>
        <v>0.97199999999999998</v>
      </c>
      <c r="AB4883" s="14">
        <f t="shared" si="697"/>
        <v>1.627</v>
      </c>
    </row>
    <row r="4884" spans="1:28" x14ac:dyDescent="0.25">
      <c r="A4884" s="10">
        <f t="shared" si="699"/>
        <v>45495</v>
      </c>
      <c r="B4884" s="11">
        <v>204</v>
      </c>
      <c r="C4884" s="11">
        <v>800</v>
      </c>
      <c r="D4884" s="12">
        <v>712.33333333333303</v>
      </c>
      <c r="E4884" s="9">
        <v>63.37</v>
      </c>
      <c r="F4884" s="9">
        <f t="shared" si="698"/>
        <v>0</v>
      </c>
      <c r="G4884" s="9">
        <v>1.51</v>
      </c>
      <c r="H4884" s="9">
        <v>6.54</v>
      </c>
      <c r="I4884" s="9"/>
      <c r="J4884" s="9">
        <v>16.439</v>
      </c>
      <c r="K4884" s="9">
        <v>49.5</v>
      </c>
      <c r="L4884" s="9">
        <v>7.0699999999999999E-2</v>
      </c>
      <c r="M4884" s="9">
        <v>0.1535</v>
      </c>
      <c r="N4884" s="9">
        <v>0</v>
      </c>
      <c r="O4884" s="9">
        <v>55.6</v>
      </c>
      <c r="P4884" s="9"/>
      <c r="Q4884" s="9"/>
      <c r="R4884" s="9"/>
      <c r="T4884">
        <f t="shared" si="693"/>
        <v>2040800</v>
      </c>
      <c r="U4884">
        <v>463.8</v>
      </c>
      <c r="V4884">
        <f t="shared" si="691"/>
        <v>55.6</v>
      </c>
      <c r="W4884" t="str">
        <f t="shared" si="694"/>
        <v/>
      </c>
      <c r="X4884" t="str">
        <f t="shared" si="695"/>
        <v/>
      </c>
      <c r="Y4884" t="str">
        <f t="shared" si="692"/>
        <v/>
      </c>
      <c r="Z4884" s="9"/>
      <c r="AA4884" s="14">
        <f t="shared" si="696"/>
        <v>0.92500000000000004</v>
      </c>
      <c r="AB4884" s="14">
        <f t="shared" si="697"/>
        <v>0.94399999999999995</v>
      </c>
    </row>
    <row r="4885" spans="1:28" x14ac:dyDescent="0.25">
      <c r="A4885" s="10">
        <f t="shared" si="699"/>
        <v>45495</v>
      </c>
      <c r="B4885" s="11">
        <v>204</v>
      </c>
      <c r="C4885" s="11">
        <v>900</v>
      </c>
      <c r="D4885" s="12">
        <v>712.375</v>
      </c>
      <c r="E4885" s="9">
        <v>63.37</v>
      </c>
      <c r="F4885" s="9">
        <f t="shared" si="698"/>
        <v>0</v>
      </c>
      <c r="G4885" s="9">
        <v>1.51</v>
      </c>
      <c r="H4885" s="9">
        <v>6.54</v>
      </c>
      <c r="I4885" s="9"/>
      <c r="J4885" s="9">
        <v>19.46</v>
      </c>
      <c r="K4885" s="9">
        <v>63.4</v>
      </c>
      <c r="L4885" s="9">
        <v>7.0699999999999999E-2</v>
      </c>
      <c r="M4885" s="9">
        <v>0.15279999999999999</v>
      </c>
      <c r="N4885" s="9">
        <v>0.2</v>
      </c>
      <c r="O4885" s="9">
        <v>203.1</v>
      </c>
      <c r="P4885" s="9"/>
      <c r="Q4885" s="9"/>
      <c r="R4885" s="9"/>
      <c r="T4885">
        <f t="shared" si="693"/>
        <v>2040900</v>
      </c>
      <c r="U4885">
        <v>633.79999999999995</v>
      </c>
      <c r="V4885">
        <f t="shared" si="691"/>
        <v>203.1</v>
      </c>
      <c r="W4885" t="str">
        <f t="shared" si="694"/>
        <v/>
      </c>
      <c r="X4885" t="str">
        <f t="shared" si="695"/>
        <v/>
      </c>
      <c r="Y4885" t="str">
        <f t="shared" si="692"/>
        <v/>
      </c>
      <c r="Z4885" s="9"/>
      <c r="AA4885" s="14">
        <f t="shared" si="696"/>
        <v>1.4330000000000001</v>
      </c>
      <c r="AB4885" s="14">
        <f t="shared" si="697"/>
        <v>0.82699999999999996</v>
      </c>
    </row>
    <row r="4886" spans="1:28" x14ac:dyDescent="0.25">
      <c r="A4886" s="10">
        <f t="shared" si="699"/>
        <v>45495</v>
      </c>
      <c r="B4886" s="11">
        <v>204</v>
      </c>
      <c r="C4886" s="11">
        <v>1000</v>
      </c>
      <c r="D4886" s="12">
        <v>712.41666666666697</v>
      </c>
      <c r="E4886" s="9">
        <v>63.37</v>
      </c>
      <c r="F4886" s="9">
        <f t="shared" si="698"/>
        <v>0</v>
      </c>
      <c r="G4886" s="9">
        <v>1.01</v>
      </c>
      <c r="H4886" s="9">
        <v>6.54</v>
      </c>
      <c r="I4886" s="9"/>
      <c r="J4886" s="9">
        <v>18.747</v>
      </c>
      <c r="K4886" s="9">
        <v>54.1</v>
      </c>
      <c r="L4886" s="9">
        <v>7.0000000000000007E-2</v>
      </c>
      <c r="M4886" s="9">
        <v>0.15279999999999999</v>
      </c>
      <c r="N4886" s="9">
        <v>0</v>
      </c>
      <c r="O4886" s="9">
        <v>324.39999999999998</v>
      </c>
      <c r="P4886" s="9"/>
      <c r="Q4886" s="9"/>
      <c r="R4886" s="9"/>
      <c r="T4886">
        <f t="shared" si="693"/>
        <v>2041000</v>
      </c>
      <c r="U4886">
        <v>778.5</v>
      </c>
      <c r="V4886">
        <f t="shared" si="691"/>
        <v>324.39999999999998</v>
      </c>
      <c r="W4886" t="str">
        <f t="shared" si="694"/>
        <v/>
      </c>
      <c r="X4886" t="str">
        <f t="shared" si="695"/>
        <v/>
      </c>
      <c r="Y4886" t="str">
        <f t="shared" si="692"/>
        <v/>
      </c>
      <c r="Z4886" s="9"/>
      <c r="AA4886" s="14">
        <f t="shared" si="696"/>
        <v>1.17</v>
      </c>
      <c r="AB4886" s="14">
        <f t="shared" si="697"/>
        <v>0.99299999999999999</v>
      </c>
    </row>
    <row r="4887" spans="1:28" x14ac:dyDescent="0.25">
      <c r="A4887" s="10">
        <f t="shared" si="699"/>
        <v>45495</v>
      </c>
      <c r="B4887" s="11">
        <v>204</v>
      </c>
      <c r="C4887" s="11">
        <v>1100</v>
      </c>
      <c r="D4887" s="12">
        <v>712.45833333333303</v>
      </c>
      <c r="E4887" s="9">
        <v>64.66</v>
      </c>
      <c r="F4887" s="9">
        <f t="shared" si="698"/>
        <v>0.65999999999999659</v>
      </c>
      <c r="G4887" s="9">
        <v>1.01</v>
      </c>
      <c r="H4887" s="9">
        <v>6.04</v>
      </c>
      <c r="I4887" s="9"/>
      <c r="J4887" s="9">
        <v>22.561</v>
      </c>
      <c r="K4887" s="9">
        <v>52.5</v>
      </c>
      <c r="L4887" s="9">
        <v>6.93E-2</v>
      </c>
      <c r="M4887" s="9">
        <v>0.15210000000000001</v>
      </c>
      <c r="N4887" s="9">
        <v>0</v>
      </c>
      <c r="O4887" s="9">
        <v>624.4</v>
      </c>
      <c r="P4887" s="9"/>
      <c r="Q4887" s="9"/>
      <c r="R4887" s="9"/>
      <c r="T4887">
        <f t="shared" si="693"/>
        <v>2041100</v>
      </c>
      <c r="U4887">
        <v>885.3</v>
      </c>
      <c r="V4887">
        <f t="shared" si="691"/>
        <v>624.4</v>
      </c>
      <c r="W4887" t="str">
        <f t="shared" si="694"/>
        <v/>
      </c>
      <c r="X4887" t="str">
        <f t="shared" si="695"/>
        <v/>
      </c>
      <c r="Y4887" t="str">
        <f t="shared" si="692"/>
        <v/>
      </c>
      <c r="Z4887" s="9"/>
      <c r="AA4887" s="14">
        <f t="shared" si="696"/>
        <v>1.4359999999999999</v>
      </c>
      <c r="AB4887" s="14">
        <f t="shared" si="697"/>
        <v>1.2989999999999999</v>
      </c>
    </row>
    <row r="4888" spans="1:28" x14ac:dyDescent="0.25">
      <c r="A4888" s="10">
        <f t="shared" si="699"/>
        <v>45495</v>
      </c>
      <c r="B4888" s="11">
        <v>204</v>
      </c>
      <c r="C4888" s="11">
        <v>1200</v>
      </c>
      <c r="D4888" s="12">
        <v>712.5</v>
      </c>
      <c r="E4888" s="9">
        <v>63.84</v>
      </c>
      <c r="F4888" s="9">
        <f t="shared" si="698"/>
        <v>0</v>
      </c>
      <c r="G4888" s="9">
        <v>1.51</v>
      </c>
      <c r="H4888" s="9">
        <v>7.55</v>
      </c>
      <c r="I4888" s="9"/>
      <c r="J4888" s="9">
        <v>24.774000000000001</v>
      </c>
      <c r="K4888" s="9">
        <v>42.8</v>
      </c>
      <c r="L4888" s="9">
        <v>6.7799999999999999E-2</v>
      </c>
      <c r="M4888" s="9">
        <v>0.15210000000000001</v>
      </c>
      <c r="N4888" s="9">
        <v>0</v>
      </c>
      <c r="O4888" s="9">
        <v>874.4</v>
      </c>
      <c r="P4888" s="9"/>
      <c r="Q4888" s="9"/>
      <c r="R4888" s="9"/>
      <c r="T4888">
        <f t="shared" si="693"/>
        <v>2041200</v>
      </c>
      <c r="U4888">
        <v>946.7</v>
      </c>
      <c r="V4888">
        <f t="shared" si="691"/>
        <v>874.4</v>
      </c>
      <c r="W4888" t="str">
        <f t="shared" si="694"/>
        <v/>
      </c>
      <c r="X4888" t="str">
        <f t="shared" si="695"/>
        <v/>
      </c>
      <c r="Y4888" t="str">
        <f t="shared" si="692"/>
        <v/>
      </c>
      <c r="Z4888" s="9"/>
      <c r="AA4888" s="14">
        <f t="shared" si="696"/>
        <v>1.337</v>
      </c>
      <c r="AB4888" s="14">
        <f t="shared" si="697"/>
        <v>1.7869999999999999</v>
      </c>
    </row>
    <row r="4889" spans="1:28" x14ac:dyDescent="0.25">
      <c r="A4889" s="10">
        <f t="shared" si="699"/>
        <v>45495</v>
      </c>
      <c r="B4889" s="11">
        <v>204</v>
      </c>
      <c r="C4889" s="11">
        <v>1300</v>
      </c>
      <c r="D4889" s="12">
        <v>712.54166666666697</v>
      </c>
      <c r="E4889" s="9">
        <v>63.84</v>
      </c>
      <c r="F4889" s="9">
        <f t="shared" si="698"/>
        <v>0</v>
      </c>
      <c r="G4889" s="9">
        <v>3.02</v>
      </c>
      <c r="H4889" s="9">
        <v>8.0500000000000007</v>
      </c>
      <c r="I4889" s="9"/>
      <c r="J4889" s="9">
        <v>25.89</v>
      </c>
      <c r="K4889" s="9">
        <v>39.799999999999997</v>
      </c>
      <c r="L4889" s="9">
        <v>6.7100000000000007E-2</v>
      </c>
      <c r="M4889" s="9">
        <v>0.15210000000000001</v>
      </c>
      <c r="N4889" s="9">
        <v>0</v>
      </c>
      <c r="O4889" s="9">
        <v>836.9</v>
      </c>
      <c r="P4889" s="9"/>
      <c r="Q4889" s="9"/>
      <c r="R4889" s="9"/>
      <c r="T4889">
        <f t="shared" si="693"/>
        <v>2041300</v>
      </c>
      <c r="U4889">
        <v>957.7</v>
      </c>
      <c r="V4889">
        <f t="shared" si="691"/>
        <v>836.9</v>
      </c>
      <c r="W4889" t="str">
        <f t="shared" si="694"/>
        <v/>
      </c>
      <c r="X4889" t="str">
        <f t="shared" si="695"/>
        <v/>
      </c>
      <c r="Y4889" t="str">
        <f t="shared" si="692"/>
        <v/>
      </c>
      <c r="Z4889" s="9"/>
      <c r="AA4889" s="14">
        <f t="shared" si="696"/>
        <v>1.329</v>
      </c>
      <c r="AB4889" s="14">
        <f t="shared" si="697"/>
        <v>2.0099999999999998</v>
      </c>
    </row>
    <row r="4890" spans="1:28" x14ac:dyDescent="0.25">
      <c r="A4890" s="10">
        <f t="shared" si="699"/>
        <v>45495</v>
      </c>
      <c r="B4890" s="11">
        <v>204</v>
      </c>
      <c r="C4890" s="11">
        <v>1400</v>
      </c>
      <c r="D4890" s="12">
        <v>712.58333333333303</v>
      </c>
      <c r="E4890" s="9">
        <v>63.84</v>
      </c>
      <c r="F4890" s="9">
        <f t="shared" si="698"/>
        <v>0</v>
      </c>
      <c r="G4890" s="9">
        <v>3.02</v>
      </c>
      <c r="H4890" s="9">
        <v>10.07</v>
      </c>
      <c r="I4890" s="9"/>
      <c r="J4890" s="9">
        <v>25.939</v>
      </c>
      <c r="K4890" s="9">
        <v>38.4</v>
      </c>
      <c r="L4890" s="9">
        <v>6.7100000000000007E-2</v>
      </c>
      <c r="M4890" s="9">
        <v>0.15140000000000001</v>
      </c>
      <c r="N4890" s="9">
        <v>0</v>
      </c>
      <c r="O4890" s="9">
        <v>820.6</v>
      </c>
      <c r="P4890" s="9"/>
      <c r="Q4890" s="9"/>
      <c r="R4890" s="9"/>
      <c r="T4890">
        <f t="shared" si="693"/>
        <v>2041400</v>
      </c>
      <c r="U4890">
        <v>917.7</v>
      </c>
      <c r="V4890">
        <f t="shared" si="691"/>
        <v>820.6</v>
      </c>
      <c r="W4890" t="str">
        <f t="shared" si="694"/>
        <v/>
      </c>
      <c r="X4890" t="str">
        <f t="shared" si="695"/>
        <v/>
      </c>
      <c r="Y4890" t="str">
        <f t="shared" si="692"/>
        <v/>
      </c>
      <c r="Z4890" s="9"/>
      <c r="AA4890" s="14">
        <f t="shared" si="696"/>
        <v>1.286</v>
      </c>
      <c r="AB4890" s="14">
        <f t="shared" si="697"/>
        <v>2.0630000000000002</v>
      </c>
    </row>
    <row r="4891" spans="1:28" x14ac:dyDescent="0.25">
      <c r="A4891" s="10">
        <f t="shared" si="699"/>
        <v>45495</v>
      </c>
      <c r="B4891" s="11">
        <v>204</v>
      </c>
      <c r="C4891" s="11">
        <v>1500</v>
      </c>
      <c r="D4891" s="12">
        <v>712.625</v>
      </c>
      <c r="E4891" s="9">
        <v>63.49</v>
      </c>
      <c r="F4891" s="9">
        <f t="shared" si="698"/>
        <v>0</v>
      </c>
      <c r="G4891" s="9">
        <v>3.02</v>
      </c>
      <c r="H4891" s="9">
        <v>8.0500000000000007</v>
      </c>
      <c r="I4891" s="9"/>
      <c r="J4891" s="9">
        <v>23.978000000000002</v>
      </c>
      <c r="K4891" s="9">
        <v>37.799999999999997</v>
      </c>
      <c r="L4891" s="9">
        <v>6.7100000000000007E-2</v>
      </c>
      <c r="M4891" s="9">
        <v>0.15140000000000001</v>
      </c>
      <c r="N4891" s="9">
        <v>0</v>
      </c>
      <c r="O4891" s="9">
        <v>418.1</v>
      </c>
      <c r="P4891" s="9"/>
      <c r="Q4891" s="9"/>
      <c r="R4891" s="9"/>
      <c r="T4891">
        <f t="shared" si="693"/>
        <v>2041500</v>
      </c>
      <c r="U4891">
        <v>829.7</v>
      </c>
      <c r="V4891">
        <f t="shared" si="691"/>
        <v>418.1</v>
      </c>
      <c r="W4891" t="str">
        <f t="shared" si="694"/>
        <v/>
      </c>
      <c r="X4891" t="str">
        <f t="shared" si="695"/>
        <v/>
      </c>
      <c r="Y4891" t="str">
        <f t="shared" si="692"/>
        <v/>
      </c>
      <c r="Z4891" s="9"/>
      <c r="AA4891" s="14">
        <f t="shared" si="696"/>
        <v>1.1259999999999999</v>
      </c>
      <c r="AB4891" s="14">
        <f t="shared" si="697"/>
        <v>1.853</v>
      </c>
    </row>
    <row r="4892" spans="1:28" x14ac:dyDescent="0.25">
      <c r="A4892" s="10">
        <f t="shared" si="699"/>
        <v>45495</v>
      </c>
      <c r="B4892" s="11">
        <v>204</v>
      </c>
      <c r="C4892" s="11">
        <v>1600</v>
      </c>
      <c r="D4892" s="12">
        <v>712.66666666666697</v>
      </c>
      <c r="E4892" s="9">
        <v>63.26</v>
      </c>
      <c r="F4892" s="9">
        <f t="shared" si="698"/>
        <v>0</v>
      </c>
      <c r="G4892" s="9">
        <v>3.52</v>
      </c>
      <c r="H4892" s="9">
        <v>9.56</v>
      </c>
      <c r="I4892" s="9"/>
      <c r="J4892" s="9">
        <v>24.652999999999999</v>
      </c>
      <c r="K4892" s="9">
        <v>37.9</v>
      </c>
      <c r="L4892" s="9">
        <v>6.7100000000000007E-2</v>
      </c>
      <c r="M4892" s="9">
        <v>0.15140000000000001</v>
      </c>
      <c r="N4892" s="9">
        <v>0</v>
      </c>
      <c r="O4892" s="9">
        <v>411.9</v>
      </c>
      <c r="P4892" s="9"/>
      <c r="Q4892" s="9"/>
      <c r="R4892" s="9"/>
      <c r="T4892">
        <f t="shared" si="693"/>
        <v>2041600</v>
      </c>
      <c r="U4892">
        <v>700.2</v>
      </c>
      <c r="V4892">
        <f t="shared" si="691"/>
        <v>411.9</v>
      </c>
      <c r="W4892" t="str">
        <f t="shared" si="694"/>
        <v/>
      </c>
      <c r="X4892" t="str">
        <f t="shared" si="695"/>
        <v/>
      </c>
      <c r="Y4892" t="str">
        <f t="shared" si="692"/>
        <v/>
      </c>
      <c r="Z4892" s="9"/>
      <c r="AA4892" s="14">
        <f t="shared" si="696"/>
        <v>1.1759999999999999</v>
      </c>
      <c r="AB4892" s="14">
        <f t="shared" si="697"/>
        <v>1.927</v>
      </c>
    </row>
    <row r="4893" spans="1:28" x14ac:dyDescent="0.25">
      <c r="A4893" s="10">
        <f t="shared" si="699"/>
        <v>45495</v>
      </c>
      <c r="B4893" s="11">
        <v>204</v>
      </c>
      <c r="C4893" s="11">
        <v>1700</v>
      </c>
      <c r="D4893" s="12">
        <v>712.70833333333303</v>
      </c>
      <c r="E4893" s="9">
        <v>63.61</v>
      </c>
      <c r="F4893" s="9">
        <f t="shared" si="698"/>
        <v>0</v>
      </c>
      <c r="G4893" s="9">
        <v>3.02</v>
      </c>
      <c r="H4893" s="9">
        <v>9.06</v>
      </c>
      <c r="I4893" s="9"/>
      <c r="J4893" s="9">
        <v>24.581</v>
      </c>
      <c r="K4893" s="9">
        <v>38.6</v>
      </c>
      <c r="L4893" s="9">
        <v>6.7100000000000007E-2</v>
      </c>
      <c r="M4893" s="9">
        <v>0.15140000000000001</v>
      </c>
      <c r="N4893" s="9">
        <v>0</v>
      </c>
      <c r="O4893" s="9">
        <v>345.6</v>
      </c>
      <c r="P4893" s="9"/>
      <c r="Q4893" s="9"/>
      <c r="R4893" s="9"/>
      <c r="T4893">
        <f t="shared" si="693"/>
        <v>2041700</v>
      </c>
      <c r="U4893">
        <v>539.70000000000005</v>
      </c>
      <c r="V4893">
        <f t="shared" si="691"/>
        <v>345.6</v>
      </c>
      <c r="W4893" t="str">
        <f t="shared" si="694"/>
        <v/>
      </c>
      <c r="X4893" t="str">
        <f t="shared" si="695"/>
        <v/>
      </c>
      <c r="Y4893" t="str">
        <f t="shared" si="692"/>
        <v/>
      </c>
      <c r="Z4893" s="9"/>
      <c r="AA4893" s="14">
        <f t="shared" si="696"/>
        <v>1.1919999999999999</v>
      </c>
      <c r="AB4893" s="14">
        <f t="shared" si="697"/>
        <v>1.8959999999999999</v>
      </c>
    </row>
    <row r="4894" spans="1:28" x14ac:dyDescent="0.25">
      <c r="A4894" s="10">
        <f t="shared" si="699"/>
        <v>45495</v>
      </c>
      <c r="B4894" s="11">
        <v>204</v>
      </c>
      <c r="C4894" s="11">
        <v>1800</v>
      </c>
      <c r="D4894" s="12">
        <v>712.75</v>
      </c>
      <c r="E4894" s="9">
        <v>63.37</v>
      </c>
      <c r="F4894" s="9">
        <f t="shared" si="698"/>
        <v>0</v>
      </c>
      <c r="G4894" s="9">
        <v>3.52</v>
      </c>
      <c r="H4894" s="9">
        <v>8.0500000000000007</v>
      </c>
      <c r="I4894" s="9"/>
      <c r="J4894" s="9">
        <v>22.992000000000001</v>
      </c>
      <c r="K4894" s="9">
        <v>40.5</v>
      </c>
      <c r="L4894" s="9">
        <v>6.7100000000000007E-2</v>
      </c>
      <c r="M4894" s="9">
        <v>0.15060000000000001</v>
      </c>
      <c r="N4894" s="9">
        <v>0</v>
      </c>
      <c r="O4894" s="9">
        <v>156.9</v>
      </c>
      <c r="P4894" s="9"/>
      <c r="Q4894" s="9"/>
      <c r="R4894" s="9"/>
      <c r="T4894">
        <f t="shared" si="693"/>
        <v>2041800</v>
      </c>
      <c r="U4894">
        <v>361</v>
      </c>
      <c r="V4894">
        <f t="shared" si="691"/>
        <v>156.9</v>
      </c>
      <c r="W4894" t="str">
        <f t="shared" si="694"/>
        <v/>
      </c>
      <c r="X4894" t="str">
        <f t="shared" si="695"/>
        <v/>
      </c>
      <c r="Y4894" t="str">
        <f t="shared" si="692"/>
        <v/>
      </c>
      <c r="Z4894" s="9"/>
      <c r="AA4894" s="14">
        <f t="shared" si="696"/>
        <v>1.137</v>
      </c>
      <c r="AB4894" s="14">
        <f t="shared" si="697"/>
        <v>1.67</v>
      </c>
    </row>
    <row r="4895" spans="1:28" x14ac:dyDescent="0.25">
      <c r="A4895" s="10">
        <f t="shared" si="699"/>
        <v>45495</v>
      </c>
      <c r="B4895" s="11">
        <v>204</v>
      </c>
      <c r="C4895" s="11">
        <v>1900</v>
      </c>
      <c r="D4895" s="12">
        <v>712.79166666666697</v>
      </c>
      <c r="E4895" s="9">
        <v>63.14</v>
      </c>
      <c r="F4895" s="9">
        <f t="shared" si="698"/>
        <v>0</v>
      </c>
      <c r="G4895" s="9">
        <v>3.02</v>
      </c>
      <c r="H4895" s="9">
        <v>7.55</v>
      </c>
      <c r="I4895" s="9"/>
      <c r="J4895" s="9">
        <v>21.509</v>
      </c>
      <c r="K4895" s="9">
        <v>42.4</v>
      </c>
      <c r="L4895" s="9">
        <v>6.7100000000000007E-2</v>
      </c>
      <c r="M4895" s="9">
        <v>0.15060000000000001</v>
      </c>
      <c r="N4895" s="9">
        <v>0</v>
      </c>
      <c r="O4895" s="9">
        <v>118.1</v>
      </c>
      <c r="P4895" s="9"/>
      <c r="Q4895" s="9"/>
      <c r="R4895" s="9"/>
      <c r="T4895">
        <f t="shared" si="693"/>
        <v>2041900</v>
      </c>
      <c r="U4895">
        <v>182.5</v>
      </c>
      <c r="V4895">
        <f t="shared" si="691"/>
        <v>118.1</v>
      </c>
      <c r="W4895" t="str">
        <f t="shared" si="694"/>
        <v/>
      </c>
      <c r="X4895" t="str">
        <f t="shared" si="695"/>
        <v/>
      </c>
      <c r="Y4895" t="str">
        <f t="shared" si="692"/>
        <v/>
      </c>
      <c r="Z4895" s="9"/>
      <c r="AA4895" s="14">
        <f t="shared" si="696"/>
        <v>1.0880000000000001</v>
      </c>
      <c r="AB4895" s="14">
        <f t="shared" si="697"/>
        <v>1.478</v>
      </c>
    </row>
    <row r="4896" spans="1:28" x14ac:dyDescent="0.25">
      <c r="A4896" s="10">
        <f t="shared" si="699"/>
        <v>45495</v>
      </c>
      <c r="B4896" s="11">
        <v>204</v>
      </c>
      <c r="C4896" s="11">
        <v>2000</v>
      </c>
      <c r="D4896" s="12">
        <v>712.83333333333303</v>
      </c>
      <c r="E4896" s="9">
        <v>63.37</v>
      </c>
      <c r="F4896" s="9">
        <f t="shared" si="698"/>
        <v>0</v>
      </c>
      <c r="G4896" s="9">
        <v>0</v>
      </c>
      <c r="H4896" s="9">
        <v>3.52</v>
      </c>
      <c r="I4896" s="9"/>
      <c r="J4896" s="9">
        <v>15.772</v>
      </c>
      <c r="K4896" s="9">
        <v>54.4</v>
      </c>
      <c r="L4896" s="9">
        <v>6.6400000000000001E-2</v>
      </c>
      <c r="M4896" s="9">
        <v>0.15060000000000001</v>
      </c>
      <c r="N4896" s="9">
        <v>0</v>
      </c>
      <c r="O4896" s="9">
        <v>18.100000000000001</v>
      </c>
      <c r="P4896" s="9"/>
      <c r="Q4896" s="9"/>
      <c r="R4896" s="9"/>
      <c r="T4896">
        <f t="shared" si="693"/>
        <v>2042000</v>
      </c>
      <c r="U4896">
        <v>35.5</v>
      </c>
      <c r="V4896">
        <f t="shared" si="691"/>
        <v>18.100000000000001</v>
      </c>
      <c r="W4896" t="str">
        <f t="shared" si="694"/>
        <v/>
      </c>
      <c r="X4896" t="str">
        <f t="shared" si="695"/>
        <v/>
      </c>
      <c r="Y4896" t="str">
        <f t="shared" si="692"/>
        <v/>
      </c>
      <c r="Z4896" s="9"/>
      <c r="AA4896" s="14">
        <f t="shared" si="696"/>
        <v>0.97499999999999998</v>
      </c>
      <c r="AB4896" s="14">
        <f t="shared" si="697"/>
        <v>0.81699999999999995</v>
      </c>
    </row>
    <row r="4897" spans="1:28" x14ac:dyDescent="0.25">
      <c r="A4897" s="10">
        <f t="shared" si="699"/>
        <v>45495</v>
      </c>
      <c r="B4897" s="11">
        <v>204</v>
      </c>
      <c r="C4897" s="11">
        <v>2100</v>
      </c>
      <c r="D4897" s="12">
        <v>712.875</v>
      </c>
      <c r="E4897" s="9">
        <v>62.79</v>
      </c>
      <c r="F4897" s="9">
        <f t="shared" si="698"/>
        <v>0</v>
      </c>
      <c r="G4897" s="9">
        <v>0</v>
      </c>
      <c r="H4897" s="9">
        <v>1.51</v>
      </c>
      <c r="I4897" s="9"/>
      <c r="J4897" s="9">
        <v>12.243</v>
      </c>
      <c r="K4897" s="9">
        <v>65.2</v>
      </c>
      <c r="L4897" s="9">
        <v>6.6400000000000001E-2</v>
      </c>
      <c r="M4897" s="9">
        <v>0.15060000000000001</v>
      </c>
      <c r="N4897" s="9">
        <v>0</v>
      </c>
      <c r="O4897" s="9">
        <v>0.6</v>
      </c>
      <c r="P4897" s="9"/>
      <c r="Q4897" s="9"/>
      <c r="R4897" s="9"/>
      <c r="T4897">
        <f t="shared" si="693"/>
        <v>2042100</v>
      </c>
      <c r="U4897">
        <v>0</v>
      </c>
      <c r="V4897">
        <f t="shared" si="691"/>
        <v>0</v>
      </c>
      <c r="W4897" t="str">
        <f t="shared" si="694"/>
        <v/>
      </c>
      <c r="X4897" t="str">
        <f t="shared" si="695"/>
        <v/>
      </c>
      <c r="Y4897" t="str">
        <f t="shared" si="692"/>
        <v/>
      </c>
      <c r="Z4897" s="9"/>
      <c r="AA4897" s="14">
        <f t="shared" si="696"/>
        <v>0.92900000000000005</v>
      </c>
      <c r="AB4897" s="14">
        <f t="shared" si="697"/>
        <v>0.496</v>
      </c>
    </row>
    <row r="4898" spans="1:28" x14ac:dyDescent="0.25">
      <c r="A4898" s="10">
        <f t="shared" si="699"/>
        <v>45495</v>
      </c>
      <c r="B4898" s="11">
        <v>204</v>
      </c>
      <c r="C4898" s="11">
        <v>2200</v>
      </c>
      <c r="D4898" s="12">
        <v>712.91666666666697</v>
      </c>
      <c r="E4898" s="9">
        <v>63.37</v>
      </c>
      <c r="F4898" s="9">
        <f t="shared" si="698"/>
        <v>0</v>
      </c>
      <c r="G4898" s="9">
        <v>0</v>
      </c>
      <c r="H4898" s="9">
        <v>2.52</v>
      </c>
      <c r="I4898" s="9"/>
      <c r="J4898" s="9">
        <v>11.807</v>
      </c>
      <c r="K4898" s="9">
        <v>69.7</v>
      </c>
      <c r="L4898" s="9">
        <v>6.6400000000000001E-2</v>
      </c>
      <c r="M4898" s="9">
        <v>0.15060000000000001</v>
      </c>
      <c r="N4898" s="9">
        <v>0</v>
      </c>
      <c r="O4898" s="9">
        <v>0.6</v>
      </c>
      <c r="P4898" s="9"/>
      <c r="Q4898" s="9"/>
      <c r="R4898" s="9"/>
      <c r="T4898">
        <f t="shared" si="693"/>
        <v>2042200</v>
      </c>
      <c r="U4898">
        <v>0</v>
      </c>
      <c r="V4898">
        <f t="shared" si="691"/>
        <v>0</v>
      </c>
      <c r="W4898" t="str">
        <f t="shared" si="694"/>
        <v/>
      </c>
      <c r="X4898" t="str">
        <f t="shared" si="695"/>
        <v/>
      </c>
      <c r="Y4898" t="str">
        <f t="shared" si="692"/>
        <v/>
      </c>
      <c r="Z4898" s="9"/>
      <c r="AA4898" s="14">
        <f t="shared" si="696"/>
        <v>0.96499999999999997</v>
      </c>
      <c r="AB4898" s="14">
        <f t="shared" si="697"/>
        <v>0.42</v>
      </c>
    </row>
    <row r="4899" spans="1:28" x14ac:dyDescent="0.25">
      <c r="A4899" s="10">
        <f t="shared" si="699"/>
        <v>45495</v>
      </c>
      <c r="B4899" s="11">
        <v>204</v>
      </c>
      <c r="C4899" s="11">
        <v>2300</v>
      </c>
      <c r="D4899" s="12">
        <v>712.95833333333303</v>
      </c>
      <c r="E4899" s="9">
        <v>63.73</v>
      </c>
      <c r="F4899" s="9">
        <f t="shared" si="698"/>
        <v>0</v>
      </c>
      <c r="G4899" s="9">
        <v>2.0099999999999998</v>
      </c>
      <c r="H4899" s="9">
        <v>8.56</v>
      </c>
      <c r="I4899" s="9"/>
      <c r="J4899" s="9">
        <v>10.295999999999999</v>
      </c>
      <c r="K4899" s="9">
        <v>74.400000000000006</v>
      </c>
      <c r="L4899" s="9">
        <v>6.5699999999999995E-2</v>
      </c>
      <c r="M4899" s="9">
        <v>0.15060000000000001</v>
      </c>
      <c r="N4899" s="9">
        <v>0</v>
      </c>
      <c r="O4899" s="9">
        <v>0.6</v>
      </c>
      <c r="P4899" s="9"/>
      <c r="Q4899" s="9"/>
      <c r="R4899" s="9"/>
      <c r="T4899">
        <f t="shared" si="693"/>
        <v>2042300</v>
      </c>
      <c r="U4899">
        <v>0</v>
      </c>
      <c r="V4899">
        <f t="shared" si="691"/>
        <v>0</v>
      </c>
      <c r="W4899" t="str">
        <f t="shared" si="694"/>
        <v/>
      </c>
      <c r="X4899" t="str">
        <f t="shared" si="695"/>
        <v/>
      </c>
      <c r="Y4899" t="str">
        <f t="shared" si="692"/>
        <v/>
      </c>
      <c r="Z4899" s="9"/>
      <c r="AA4899" s="14">
        <f t="shared" si="696"/>
        <v>0.93200000000000005</v>
      </c>
      <c r="AB4899" s="14">
        <f t="shared" si="697"/>
        <v>0.32100000000000001</v>
      </c>
    </row>
    <row r="4900" spans="1:28" x14ac:dyDescent="0.25">
      <c r="A4900" s="10">
        <f t="shared" si="699"/>
        <v>45495</v>
      </c>
      <c r="B4900" s="11">
        <v>204</v>
      </c>
      <c r="C4900" s="11">
        <v>2400</v>
      </c>
      <c r="D4900" s="12">
        <v>713</v>
      </c>
      <c r="E4900" s="9">
        <v>63.14</v>
      </c>
      <c r="F4900" s="9">
        <f t="shared" si="698"/>
        <v>0</v>
      </c>
      <c r="G4900" s="9">
        <v>2.52</v>
      </c>
      <c r="H4900" s="9">
        <v>6.04</v>
      </c>
      <c r="I4900" s="9"/>
      <c r="J4900" s="9">
        <v>8.7669999999999995</v>
      </c>
      <c r="K4900" s="9">
        <v>73.7</v>
      </c>
      <c r="L4900" s="9">
        <v>6.4899999999999999E-2</v>
      </c>
      <c r="M4900" s="9">
        <v>0.14990000000000001</v>
      </c>
      <c r="N4900" s="9">
        <v>0</v>
      </c>
      <c r="O4900" s="9">
        <v>0.6</v>
      </c>
      <c r="P4900" s="9"/>
      <c r="Q4900" s="9"/>
      <c r="R4900" s="9"/>
      <c r="T4900">
        <f t="shared" si="693"/>
        <v>2042400</v>
      </c>
      <c r="U4900">
        <v>0</v>
      </c>
      <c r="V4900">
        <f t="shared" si="691"/>
        <v>0</v>
      </c>
      <c r="W4900">
        <f t="shared" si="694"/>
        <v>6.5000000000000002E-2</v>
      </c>
      <c r="X4900">
        <f t="shared" si="695"/>
        <v>0.15</v>
      </c>
      <c r="Y4900">
        <f t="shared" si="692"/>
        <v>0</v>
      </c>
      <c r="Z4900" s="9"/>
      <c r="AA4900" s="14">
        <f t="shared" si="696"/>
        <v>0.83299999999999996</v>
      </c>
      <c r="AB4900" s="14">
        <f t="shared" si="697"/>
        <v>0.29699999999999999</v>
      </c>
    </row>
    <row r="4901" spans="1:28" x14ac:dyDescent="0.25">
      <c r="A4901" s="10">
        <f t="shared" si="699"/>
        <v>45496</v>
      </c>
      <c r="B4901" s="11">
        <v>205</v>
      </c>
      <c r="C4901" s="11">
        <v>100</v>
      </c>
      <c r="D4901" s="12">
        <v>713.04166666666697</v>
      </c>
      <c r="E4901" s="9">
        <v>63.26</v>
      </c>
      <c r="F4901" s="9">
        <f t="shared" si="698"/>
        <v>0</v>
      </c>
      <c r="G4901" s="9">
        <v>2.52</v>
      </c>
      <c r="H4901" s="9">
        <v>7.05</v>
      </c>
      <c r="I4901" s="9"/>
      <c r="J4901" s="9">
        <v>8.7170000000000005</v>
      </c>
      <c r="K4901" s="9">
        <v>62.7</v>
      </c>
      <c r="L4901" s="9">
        <v>6.4899999999999999E-2</v>
      </c>
      <c r="M4901" s="9">
        <v>0.14990000000000001</v>
      </c>
      <c r="N4901" s="9">
        <v>0</v>
      </c>
      <c r="O4901" s="9">
        <v>0.6</v>
      </c>
      <c r="P4901" s="9"/>
      <c r="Q4901" s="9"/>
      <c r="R4901" s="9"/>
      <c r="T4901">
        <f t="shared" si="693"/>
        <v>2050100</v>
      </c>
      <c r="U4901">
        <v>0</v>
      </c>
      <c r="V4901">
        <f t="shared" si="691"/>
        <v>0</v>
      </c>
      <c r="W4901" t="str">
        <f t="shared" si="694"/>
        <v/>
      </c>
      <c r="X4901" t="str">
        <f t="shared" si="695"/>
        <v/>
      </c>
      <c r="Y4901" t="str">
        <f t="shared" si="692"/>
        <v/>
      </c>
      <c r="Z4901" s="9"/>
      <c r="AA4901" s="14">
        <f t="shared" si="696"/>
        <v>0.70599999999999996</v>
      </c>
      <c r="AB4901" s="14">
        <f t="shared" si="697"/>
        <v>0.42</v>
      </c>
    </row>
    <row r="4902" spans="1:28" x14ac:dyDescent="0.25">
      <c r="A4902" s="10">
        <f t="shared" si="699"/>
        <v>45496</v>
      </c>
      <c r="B4902" s="11">
        <v>205</v>
      </c>
      <c r="C4902" s="11">
        <v>200</v>
      </c>
      <c r="D4902" s="12">
        <v>713.08333333333303</v>
      </c>
      <c r="E4902" s="9">
        <v>62.91</v>
      </c>
      <c r="F4902" s="9">
        <f t="shared" si="698"/>
        <v>0</v>
      </c>
      <c r="G4902" s="9">
        <v>2.52</v>
      </c>
      <c r="H4902" s="9">
        <v>8.56</v>
      </c>
      <c r="I4902" s="9"/>
      <c r="J4902" s="9">
        <v>7.9950000000000001</v>
      </c>
      <c r="K4902" s="9">
        <v>46.1</v>
      </c>
      <c r="L4902" s="9">
        <v>6.4199999999999993E-2</v>
      </c>
      <c r="M4902" s="9">
        <v>0.14990000000000001</v>
      </c>
      <c r="N4902" s="9">
        <v>0</v>
      </c>
      <c r="O4902" s="9">
        <v>0.6</v>
      </c>
      <c r="P4902" s="9"/>
      <c r="Q4902" s="9"/>
      <c r="R4902" s="9"/>
      <c r="T4902">
        <f t="shared" si="693"/>
        <v>2050200</v>
      </c>
      <c r="U4902">
        <v>0</v>
      </c>
      <c r="V4902">
        <f t="shared" si="691"/>
        <v>0</v>
      </c>
      <c r="W4902" t="str">
        <f t="shared" si="694"/>
        <v/>
      </c>
      <c r="X4902" t="str">
        <f t="shared" si="695"/>
        <v/>
      </c>
      <c r="Y4902" t="str">
        <f t="shared" si="692"/>
        <v/>
      </c>
      <c r="Z4902" s="9"/>
      <c r="AA4902" s="14">
        <f t="shared" si="696"/>
        <v>0.49399999999999999</v>
      </c>
      <c r="AB4902" s="14">
        <f t="shared" si="697"/>
        <v>0.57799999999999996</v>
      </c>
    </row>
    <row r="4903" spans="1:28" x14ac:dyDescent="0.25">
      <c r="A4903" s="10">
        <f t="shared" si="699"/>
        <v>45496</v>
      </c>
      <c r="B4903" s="11">
        <v>205</v>
      </c>
      <c r="C4903" s="11">
        <v>300</v>
      </c>
      <c r="D4903" s="12">
        <v>713.125</v>
      </c>
      <c r="E4903" s="9">
        <v>63.26</v>
      </c>
      <c r="F4903" s="9">
        <f t="shared" si="698"/>
        <v>0</v>
      </c>
      <c r="G4903" s="9">
        <v>1.51</v>
      </c>
      <c r="H4903" s="9">
        <v>6.04</v>
      </c>
      <c r="I4903" s="9"/>
      <c r="J4903" s="9">
        <v>6.4329999999999998</v>
      </c>
      <c r="K4903" s="9">
        <v>49.6</v>
      </c>
      <c r="L4903" s="9">
        <v>6.4199999999999993E-2</v>
      </c>
      <c r="M4903" s="9">
        <v>0.1492</v>
      </c>
      <c r="N4903" s="9">
        <v>0</v>
      </c>
      <c r="O4903" s="9">
        <v>0.6</v>
      </c>
      <c r="P4903" s="9"/>
      <c r="Q4903" s="9"/>
      <c r="R4903" s="9"/>
      <c r="T4903">
        <f t="shared" si="693"/>
        <v>2050300</v>
      </c>
      <c r="U4903">
        <v>0</v>
      </c>
      <c r="V4903">
        <f t="shared" si="691"/>
        <v>0</v>
      </c>
      <c r="W4903" t="str">
        <f t="shared" si="694"/>
        <v/>
      </c>
      <c r="X4903" t="str">
        <f t="shared" si="695"/>
        <v/>
      </c>
      <c r="Y4903" t="str">
        <f t="shared" si="692"/>
        <v/>
      </c>
      <c r="Z4903" s="9"/>
      <c r="AA4903" s="14">
        <f t="shared" si="696"/>
        <v>0.47799999999999998</v>
      </c>
      <c r="AB4903" s="14">
        <f t="shared" si="697"/>
        <v>0.48599999999999999</v>
      </c>
    </row>
    <row r="4904" spans="1:28" x14ac:dyDescent="0.25">
      <c r="A4904" s="10">
        <f t="shared" si="699"/>
        <v>45496</v>
      </c>
      <c r="B4904" s="11">
        <v>205</v>
      </c>
      <c r="C4904" s="11">
        <v>400</v>
      </c>
      <c r="D4904" s="12">
        <v>713.16666666666697</v>
      </c>
      <c r="E4904" s="9">
        <v>63.02</v>
      </c>
      <c r="F4904" s="9">
        <f t="shared" si="698"/>
        <v>0</v>
      </c>
      <c r="G4904" s="9">
        <v>1.51</v>
      </c>
      <c r="H4904" s="9">
        <v>5.54</v>
      </c>
      <c r="I4904" s="9"/>
      <c r="J4904" s="9">
        <v>5.5650000000000004</v>
      </c>
      <c r="K4904" s="9">
        <v>53.1</v>
      </c>
      <c r="L4904" s="9">
        <v>6.3500000000000001E-2</v>
      </c>
      <c r="M4904" s="9">
        <v>0.14849999999999999</v>
      </c>
      <c r="N4904" s="9">
        <v>0</v>
      </c>
      <c r="O4904" s="9">
        <v>0.6</v>
      </c>
      <c r="P4904" s="9"/>
      <c r="Q4904" s="9"/>
      <c r="R4904" s="9"/>
      <c r="T4904">
        <f t="shared" si="693"/>
        <v>2050400</v>
      </c>
      <c r="U4904">
        <v>0</v>
      </c>
      <c r="V4904">
        <f t="shared" si="691"/>
        <v>0</v>
      </c>
      <c r="W4904" t="str">
        <f t="shared" si="694"/>
        <v/>
      </c>
      <c r="X4904" t="str">
        <f t="shared" si="695"/>
        <v/>
      </c>
      <c r="Y4904" t="str">
        <f t="shared" si="692"/>
        <v/>
      </c>
      <c r="Z4904" s="9"/>
      <c r="AA4904" s="14">
        <f t="shared" si="696"/>
        <v>0.48199999999999998</v>
      </c>
      <c r="AB4904" s="14">
        <f t="shared" si="697"/>
        <v>0.42599999999999999</v>
      </c>
    </row>
    <row r="4905" spans="1:28" x14ac:dyDescent="0.25">
      <c r="A4905" s="10">
        <f t="shared" si="699"/>
        <v>45496</v>
      </c>
      <c r="B4905" s="11">
        <v>205</v>
      </c>
      <c r="C4905" s="11">
        <v>500</v>
      </c>
      <c r="D4905" s="12">
        <v>713.20833333333303</v>
      </c>
      <c r="E4905" s="9">
        <v>63.02</v>
      </c>
      <c r="F4905" s="9">
        <f t="shared" si="698"/>
        <v>0</v>
      </c>
      <c r="G4905" s="9">
        <v>0</v>
      </c>
      <c r="H4905" s="9">
        <v>2.0099999999999998</v>
      </c>
      <c r="I4905" s="9"/>
      <c r="J4905" s="9">
        <v>3.617</v>
      </c>
      <c r="K4905" s="9">
        <v>62.5</v>
      </c>
      <c r="L4905" s="9">
        <v>6.3500000000000001E-2</v>
      </c>
      <c r="M4905" s="9">
        <v>0.14849999999999999</v>
      </c>
      <c r="N4905" s="9">
        <v>0</v>
      </c>
      <c r="O4905" s="9">
        <v>8.1</v>
      </c>
      <c r="P4905" s="9"/>
      <c r="Q4905" s="9"/>
      <c r="R4905" s="9"/>
      <c r="T4905">
        <f t="shared" si="693"/>
        <v>2050500</v>
      </c>
      <c r="U4905">
        <v>5.2</v>
      </c>
      <c r="V4905">
        <f t="shared" si="691"/>
        <v>8.1</v>
      </c>
      <c r="W4905" t="str">
        <f t="shared" si="694"/>
        <v/>
      </c>
      <c r="X4905" t="str">
        <f t="shared" si="695"/>
        <v/>
      </c>
      <c r="Y4905" t="str">
        <f t="shared" si="692"/>
        <v/>
      </c>
      <c r="Z4905" s="9"/>
      <c r="AA4905" s="14">
        <f t="shared" si="696"/>
        <v>0.495</v>
      </c>
      <c r="AB4905" s="14">
        <f t="shared" si="697"/>
        <v>0.29699999999999999</v>
      </c>
    </row>
    <row r="4906" spans="1:28" x14ac:dyDescent="0.25">
      <c r="A4906" s="10">
        <f t="shared" si="699"/>
        <v>45496</v>
      </c>
      <c r="B4906" s="11">
        <v>205</v>
      </c>
      <c r="C4906" s="11">
        <v>600</v>
      </c>
      <c r="D4906" s="12">
        <v>713.25</v>
      </c>
      <c r="E4906" s="9">
        <v>63.14</v>
      </c>
      <c r="F4906" s="9">
        <f t="shared" si="698"/>
        <v>0</v>
      </c>
      <c r="G4906" s="9">
        <v>0</v>
      </c>
      <c r="H4906" s="9">
        <v>2.52</v>
      </c>
      <c r="I4906" s="9"/>
      <c r="J4906" s="9">
        <v>7.7450000000000001</v>
      </c>
      <c r="K4906" s="9">
        <v>63.2</v>
      </c>
      <c r="L4906" s="9">
        <v>6.2799999999999995E-2</v>
      </c>
      <c r="M4906" s="9">
        <v>0.14849999999999999</v>
      </c>
      <c r="N4906" s="9">
        <v>0</v>
      </c>
      <c r="O4906" s="9">
        <v>99.4</v>
      </c>
      <c r="P4906" s="9"/>
      <c r="Q4906" s="9"/>
      <c r="R4906" s="9"/>
      <c r="T4906">
        <f t="shared" si="693"/>
        <v>2050600</v>
      </c>
      <c r="U4906">
        <v>109.8</v>
      </c>
      <c r="V4906">
        <f t="shared" si="691"/>
        <v>99.4</v>
      </c>
      <c r="W4906" t="str">
        <f t="shared" si="694"/>
        <v/>
      </c>
      <c r="X4906" t="str">
        <f t="shared" si="695"/>
        <v/>
      </c>
      <c r="Y4906" t="str">
        <f t="shared" si="692"/>
        <v/>
      </c>
      <c r="Z4906" s="9"/>
      <c r="AA4906" s="14">
        <f t="shared" si="696"/>
        <v>0.66600000000000004</v>
      </c>
      <c r="AB4906" s="14">
        <f t="shared" si="697"/>
        <v>0.38800000000000001</v>
      </c>
    </row>
    <row r="4907" spans="1:28" x14ac:dyDescent="0.25">
      <c r="A4907" s="10">
        <f t="shared" si="699"/>
        <v>45496</v>
      </c>
      <c r="B4907" s="11">
        <v>205</v>
      </c>
      <c r="C4907" s="11">
        <v>700</v>
      </c>
      <c r="D4907" s="12">
        <v>713.29166666666697</v>
      </c>
      <c r="E4907" s="9">
        <v>63.37</v>
      </c>
      <c r="F4907" s="9">
        <f t="shared" si="698"/>
        <v>0</v>
      </c>
      <c r="G4907" s="9">
        <v>0.5</v>
      </c>
      <c r="H4907" s="9">
        <v>3.52</v>
      </c>
      <c r="I4907" s="9"/>
      <c r="J4907" s="9">
        <v>9.7560000000000002</v>
      </c>
      <c r="K4907" s="9">
        <v>52.6</v>
      </c>
      <c r="L4907" s="9">
        <v>6.2799999999999995E-2</v>
      </c>
      <c r="M4907" s="9">
        <v>0.1477</v>
      </c>
      <c r="N4907" s="9">
        <v>0</v>
      </c>
      <c r="O4907" s="9">
        <v>321.89999999999998</v>
      </c>
      <c r="P4907" s="9"/>
      <c r="Q4907" s="9"/>
      <c r="R4907" s="9"/>
      <c r="T4907">
        <f t="shared" si="693"/>
        <v>2050700</v>
      </c>
      <c r="U4907">
        <v>280.2</v>
      </c>
      <c r="V4907">
        <f t="shared" si="691"/>
        <v>321.89999999999998</v>
      </c>
      <c r="W4907" t="str">
        <f t="shared" si="694"/>
        <v/>
      </c>
      <c r="X4907" t="str">
        <f t="shared" si="695"/>
        <v/>
      </c>
      <c r="Y4907" t="str">
        <f t="shared" si="692"/>
        <v/>
      </c>
      <c r="Z4907" s="9"/>
      <c r="AA4907" s="14">
        <f t="shared" si="696"/>
        <v>0.63500000000000001</v>
      </c>
      <c r="AB4907" s="14">
        <f t="shared" si="697"/>
        <v>0.57199999999999995</v>
      </c>
    </row>
    <row r="4908" spans="1:28" x14ac:dyDescent="0.25">
      <c r="A4908" s="10">
        <f t="shared" si="699"/>
        <v>45496</v>
      </c>
      <c r="B4908" s="11">
        <v>205</v>
      </c>
      <c r="C4908" s="11">
        <v>800</v>
      </c>
      <c r="D4908" s="12">
        <v>713.33333333333303</v>
      </c>
      <c r="E4908" s="9">
        <v>63.26</v>
      </c>
      <c r="F4908" s="9">
        <f t="shared" si="698"/>
        <v>0</v>
      </c>
      <c r="G4908" s="9">
        <v>1.01</v>
      </c>
      <c r="H4908" s="9">
        <v>3.52</v>
      </c>
      <c r="I4908" s="9"/>
      <c r="J4908" s="9">
        <v>11.856</v>
      </c>
      <c r="K4908" s="9">
        <v>48.4</v>
      </c>
      <c r="L4908" s="9">
        <v>6.2799999999999995E-2</v>
      </c>
      <c r="M4908" s="9">
        <v>0.14699999999999999</v>
      </c>
      <c r="N4908" s="9">
        <v>0</v>
      </c>
      <c r="O4908" s="9">
        <v>254.4</v>
      </c>
      <c r="P4908" s="9"/>
      <c r="Q4908" s="9"/>
      <c r="R4908" s="9"/>
      <c r="T4908">
        <f t="shared" si="693"/>
        <v>2050800</v>
      </c>
      <c r="U4908">
        <v>461.3</v>
      </c>
      <c r="V4908">
        <f t="shared" si="691"/>
        <v>254.4</v>
      </c>
      <c r="W4908" t="str">
        <f t="shared" si="694"/>
        <v/>
      </c>
      <c r="X4908" t="str">
        <f t="shared" si="695"/>
        <v/>
      </c>
      <c r="Y4908" t="str">
        <f t="shared" si="692"/>
        <v/>
      </c>
      <c r="Z4908" s="9"/>
      <c r="AA4908" s="14">
        <f t="shared" si="696"/>
        <v>0.67200000000000004</v>
      </c>
      <c r="AB4908" s="14">
        <f t="shared" si="697"/>
        <v>0.71599999999999997</v>
      </c>
    </row>
    <row r="4909" spans="1:28" x14ac:dyDescent="0.25">
      <c r="A4909" s="10">
        <f t="shared" si="699"/>
        <v>45496</v>
      </c>
      <c r="B4909" s="11">
        <v>205</v>
      </c>
      <c r="C4909" s="11">
        <v>900</v>
      </c>
      <c r="D4909" s="12">
        <v>713.375</v>
      </c>
      <c r="E4909" s="9">
        <v>64.430000000000007</v>
      </c>
      <c r="F4909" s="9">
        <f t="shared" si="698"/>
        <v>0.43000000000000682</v>
      </c>
      <c r="G4909" s="9">
        <v>1.01</v>
      </c>
      <c r="H4909" s="9">
        <v>4.03</v>
      </c>
      <c r="I4909" s="9"/>
      <c r="J4909" s="9">
        <v>15.438000000000001</v>
      </c>
      <c r="K4909" s="9">
        <v>39.299999999999997</v>
      </c>
      <c r="L4909" s="9">
        <v>6.2E-2</v>
      </c>
      <c r="M4909" s="9">
        <v>0.14630000000000001</v>
      </c>
      <c r="N4909" s="9">
        <v>0</v>
      </c>
      <c r="O4909" s="9">
        <v>656.9</v>
      </c>
      <c r="P4909" s="9"/>
      <c r="Q4909" s="9"/>
      <c r="R4909" s="9"/>
      <c r="T4909">
        <f t="shared" si="693"/>
        <v>2050900</v>
      </c>
      <c r="U4909">
        <v>631.70000000000005</v>
      </c>
      <c r="V4909">
        <f t="shared" si="691"/>
        <v>656.9</v>
      </c>
      <c r="W4909" t="str">
        <f t="shared" si="694"/>
        <v/>
      </c>
      <c r="X4909" t="str">
        <f t="shared" si="695"/>
        <v/>
      </c>
      <c r="Y4909" t="str">
        <f t="shared" si="692"/>
        <v/>
      </c>
      <c r="Z4909" s="9"/>
      <c r="AA4909" s="14">
        <f t="shared" si="696"/>
        <v>0.68899999999999995</v>
      </c>
      <c r="AB4909" s="14">
        <f t="shared" si="697"/>
        <v>1.0640000000000001</v>
      </c>
    </row>
    <row r="4910" spans="1:28" x14ac:dyDescent="0.25">
      <c r="A4910" s="10">
        <f t="shared" si="699"/>
        <v>45496</v>
      </c>
      <c r="B4910" s="11">
        <v>205</v>
      </c>
      <c r="C4910" s="11">
        <v>1000</v>
      </c>
      <c r="D4910" s="12">
        <v>713.41666666666697</v>
      </c>
      <c r="E4910" s="9">
        <v>65.599999999999994</v>
      </c>
      <c r="F4910" s="9">
        <f t="shared" si="698"/>
        <v>1.5999999999999943</v>
      </c>
      <c r="G4910" s="9">
        <v>1.51</v>
      </c>
      <c r="H4910" s="9">
        <v>4.53</v>
      </c>
      <c r="I4910" s="9"/>
      <c r="J4910" s="9">
        <v>15.414</v>
      </c>
      <c r="K4910" s="9">
        <v>33.700000000000003</v>
      </c>
      <c r="L4910" s="9">
        <v>6.2E-2</v>
      </c>
      <c r="M4910" s="9">
        <v>0.14630000000000001</v>
      </c>
      <c r="N4910" s="9">
        <v>0</v>
      </c>
      <c r="O4910" s="9">
        <v>788.1</v>
      </c>
      <c r="P4910" s="9"/>
      <c r="Q4910" s="9"/>
      <c r="R4910" s="9"/>
      <c r="T4910">
        <f t="shared" si="693"/>
        <v>2051000</v>
      </c>
      <c r="U4910">
        <v>776</v>
      </c>
      <c r="V4910">
        <f t="shared" si="691"/>
        <v>788.1</v>
      </c>
      <c r="W4910" t="str">
        <f t="shared" si="694"/>
        <v/>
      </c>
      <c r="X4910" t="str">
        <f t="shared" si="695"/>
        <v/>
      </c>
      <c r="Y4910" t="str">
        <f t="shared" si="692"/>
        <v/>
      </c>
      <c r="Z4910" s="9"/>
      <c r="AA4910" s="14">
        <f t="shared" si="696"/>
        <v>0.59</v>
      </c>
      <c r="AB4910" s="14">
        <f t="shared" si="697"/>
        <v>1.161</v>
      </c>
    </row>
    <row r="4911" spans="1:28" x14ac:dyDescent="0.25">
      <c r="A4911" s="10">
        <f t="shared" si="699"/>
        <v>45496</v>
      </c>
      <c r="B4911" s="11">
        <v>205</v>
      </c>
      <c r="C4911" s="11">
        <v>1100</v>
      </c>
      <c r="D4911" s="12">
        <v>713.45833333333303</v>
      </c>
      <c r="E4911" s="9">
        <v>72.849999999999994</v>
      </c>
      <c r="F4911" s="9">
        <f t="shared" si="698"/>
        <v>8.8499999999999943</v>
      </c>
      <c r="G4911" s="9">
        <v>1.51</v>
      </c>
      <c r="H4911" s="9">
        <v>4.53</v>
      </c>
      <c r="I4911" s="9"/>
      <c r="J4911" s="9">
        <v>18.414000000000001</v>
      </c>
      <c r="K4911" s="9">
        <v>29.5</v>
      </c>
      <c r="L4911" s="9">
        <v>6.0600000000000001E-2</v>
      </c>
      <c r="M4911" s="9">
        <v>0.14560000000000001</v>
      </c>
      <c r="N4911" s="9">
        <v>0</v>
      </c>
      <c r="O4911" s="9">
        <v>886.9</v>
      </c>
      <c r="P4911" s="9"/>
      <c r="Q4911" s="9"/>
      <c r="R4911" s="9"/>
      <c r="T4911">
        <f t="shared" si="693"/>
        <v>2051100</v>
      </c>
      <c r="U4911">
        <v>883.2</v>
      </c>
      <c r="V4911">
        <f t="shared" si="691"/>
        <v>886.9</v>
      </c>
      <c r="W4911" t="str">
        <f t="shared" si="694"/>
        <v/>
      </c>
      <c r="X4911" t="str">
        <f t="shared" si="695"/>
        <v/>
      </c>
      <c r="Y4911" t="str">
        <f t="shared" si="692"/>
        <v/>
      </c>
      <c r="Z4911" s="9"/>
      <c r="AA4911" s="14">
        <f t="shared" si="696"/>
        <v>0.625</v>
      </c>
      <c r="AB4911" s="14">
        <f t="shared" si="697"/>
        <v>1.494</v>
      </c>
    </row>
    <row r="4912" spans="1:28" x14ac:dyDescent="0.25">
      <c r="A4912" s="10">
        <f t="shared" si="699"/>
        <v>45496</v>
      </c>
      <c r="B4912" s="11">
        <v>205</v>
      </c>
      <c r="C4912" s="11">
        <v>1200</v>
      </c>
      <c r="D4912" s="12">
        <v>713.5</v>
      </c>
      <c r="E4912" s="9">
        <v>72.5</v>
      </c>
      <c r="F4912" s="9">
        <f t="shared" si="698"/>
        <v>8.5</v>
      </c>
      <c r="G4912" s="9">
        <v>1.51</v>
      </c>
      <c r="H4912" s="9">
        <v>4.53</v>
      </c>
      <c r="I4912" s="9"/>
      <c r="J4912" s="9">
        <v>19.032</v>
      </c>
      <c r="K4912" s="9">
        <v>24.2</v>
      </c>
      <c r="L4912" s="9">
        <v>6.13E-2</v>
      </c>
      <c r="M4912" s="9">
        <v>0.14410000000000001</v>
      </c>
      <c r="N4912" s="9">
        <v>0</v>
      </c>
      <c r="O4912" s="9">
        <v>944.4</v>
      </c>
      <c r="P4912" s="9"/>
      <c r="Q4912" s="9"/>
      <c r="R4912" s="9"/>
      <c r="T4912">
        <f t="shared" si="693"/>
        <v>2051200</v>
      </c>
      <c r="U4912">
        <v>944.3</v>
      </c>
      <c r="V4912">
        <f t="shared" si="691"/>
        <v>944.4</v>
      </c>
      <c r="W4912" t="str">
        <f t="shared" si="694"/>
        <v/>
      </c>
      <c r="X4912" t="str">
        <f t="shared" si="695"/>
        <v/>
      </c>
      <c r="Y4912" t="str">
        <f t="shared" si="692"/>
        <v/>
      </c>
      <c r="Z4912" s="9"/>
      <c r="AA4912" s="14">
        <f t="shared" si="696"/>
        <v>0.53300000000000003</v>
      </c>
      <c r="AB4912" s="14">
        <f t="shared" si="697"/>
        <v>1.669</v>
      </c>
    </row>
    <row r="4913" spans="1:28" x14ac:dyDescent="0.25">
      <c r="A4913" s="10">
        <f t="shared" si="699"/>
        <v>45496</v>
      </c>
      <c r="B4913" s="11">
        <v>205</v>
      </c>
      <c r="C4913" s="11">
        <v>1300</v>
      </c>
      <c r="D4913" s="12">
        <v>713.54166666666697</v>
      </c>
      <c r="E4913" s="9">
        <v>75.19</v>
      </c>
      <c r="F4913" s="9">
        <f t="shared" si="698"/>
        <v>11.189999999999998</v>
      </c>
      <c r="G4913" s="9">
        <v>2.0099999999999998</v>
      </c>
      <c r="H4913" s="9">
        <v>6.54</v>
      </c>
      <c r="I4913" s="9"/>
      <c r="J4913" s="9">
        <v>20.530999999999999</v>
      </c>
      <c r="K4913" s="9">
        <v>23.2</v>
      </c>
      <c r="L4913" s="9">
        <v>6.13E-2</v>
      </c>
      <c r="M4913" s="9">
        <v>0.14560000000000001</v>
      </c>
      <c r="N4913" s="9">
        <v>0</v>
      </c>
      <c r="O4913" s="9">
        <v>946.9</v>
      </c>
      <c r="P4913" s="9"/>
      <c r="Q4913" s="9"/>
      <c r="R4913" s="9"/>
      <c r="T4913">
        <f t="shared" si="693"/>
        <v>2051300</v>
      </c>
      <c r="U4913">
        <v>955.5</v>
      </c>
      <c r="V4913">
        <f t="shared" si="691"/>
        <v>946.9</v>
      </c>
      <c r="W4913" t="str">
        <f t="shared" si="694"/>
        <v/>
      </c>
      <c r="X4913" t="str">
        <f t="shared" si="695"/>
        <v/>
      </c>
      <c r="Y4913" t="str">
        <f t="shared" si="692"/>
        <v/>
      </c>
      <c r="Z4913" s="9"/>
      <c r="AA4913" s="14">
        <f t="shared" si="696"/>
        <v>0.56000000000000005</v>
      </c>
      <c r="AB4913" s="14">
        <f t="shared" si="697"/>
        <v>1.8540000000000001</v>
      </c>
    </row>
    <row r="4914" spans="1:28" x14ac:dyDescent="0.25">
      <c r="A4914" s="10">
        <f t="shared" si="699"/>
        <v>45496</v>
      </c>
      <c r="B4914" s="11">
        <v>205</v>
      </c>
      <c r="C4914" s="11">
        <v>1400</v>
      </c>
      <c r="D4914" s="12">
        <v>713.58333333333303</v>
      </c>
      <c r="E4914" s="9">
        <v>74.84</v>
      </c>
      <c r="F4914" s="9">
        <f t="shared" si="698"/>
        <v>10.840000000000003</v>
      </c>
      <c r="G4914" s="9">
        <v>2.0099999999999998</v>
      </c>
      <c r="H4914" s="9">
        <v>6.04</v>
      </c>
      <c r="I4914" s="9"/>
      <c r="J4914" s="9">
        <v>21.867000000000001</v>
      </c>
      <c r="K4914" s="9">
        <v>22.6</v>
      </c>
      <c r="L4914" s="9">
        <v>6.13E-2</v>
      </c>
      <c r="M4914" s="9">
        <v>0.14480000000000001</v>
      </c>
      <c r="N4914" s="9">
        <v>0</v>
      </c>
      <c r="O4914" s="9">
        <v>891.9</v>
      </c>
      <c r="P4914" s="9"/>
      <c r="Q4914" s="9"/>
      <c r="R4914" s="9"/>
      <c r="T4914">
        <f t="shared" si="693"/>
        <v>2051400</v>
      </c>
      <c r="U4914">
        <v>915.3</v>
      </c>
      <c r="V4914">
        <f t="shared" si="691"/>
        <v>891.9</v>
      </c>
      <c r="W4914" t="str">
        <f t="shared" si="694"/>
        <v/>
      </c>
      <c r="X4914" t="str">
        <f t="shared" si="695"/>
        <v/>
      </c>
      <c r="Y4914" t="str">
        <f t="shared" si="692"/>
        <v/>
      </c>
      <c r="Z4914" s="9"/>
      <c r="AA4914" s="14">
        <f t="shared" si="696"/>
        <v>0.59299999999999997</v>
      </c>
      <c r="AB4914" s="14">
        <f t="shared" si="697"/>
        <v>2.0310000000000001</v>
      </c>
    </row>
    <row r="4915" spans="1:28" x14ac:dyDescent="0.25">
      <c r="A4915" s="10">
        <f t="shared" si="699"/>
        <v>45496</v>
      </c>
      <c r="B4915" s="11">
        <v>205</v>
      </c>
      <c r="C4915" s="11">
        <v>1500</v>
      </c>
      <c r="D4915" s="12">
        <v>713.625</v>
      </c>
      <c r="E4915" s="9">
        <v>74.72</v>
      </c>
      <c r="F4915" s="9">
        <f t="shared" si="698"/>
        <v>10.719999999999999</v>
      </c>
      <c r="G4915" s="9">
        <v>1.51</v>
      </c>
      <c r="H4915" s="9">
        <v>5.54</v>
      </c>
      <c r="I4915" s="9"/>
      <c r="J4915" s="9">
        <v>21.890999999999998</v>
      </c>
      <c r="K4915" s="9">
        <v>21.2</v>
      </c>
      <c r="L4915" s="9">
        <v>6.13E-2</v>
      </c>
      <c r="M4915" s="9">
        <v>0.14480000000000001</v>
      </c>
      <c r="N4915" s="9">
        <v>0</v>
      </c>
      <c r="O4915" s="9">
        <v>790.6</v>
      </c>
      <c r="P4915" s="9"/>
      <c r="Q4915" s="9"/>
      <c r="R4915" s="9"/>
      <c r="T4915">
        <f t="shared" si="693"/>
        <v>2051500</v>
      </c>
      <c r="U4915">
        <v>827</v>
      </c>
      <c r="V4915">
        <f t="shared" si="691"/>
        <v>790.6</v>
      </c>
      <c r="W4915" t="str">
        <f t="shared" si="694"/>
        <v/>
      </c>
      <c r="X4915" t="str">
        <f t="shared" si="695"/>
        <v/>
      </c>
      <c r="Y4915" t="str">
        <f t="shared" si="692"/>
        <v/>
      </c>
      <c r="Z4915" s="9"/>
      <c r="AA4915" s="14">
        <f t="shared" si="696"/>
        <v>0.55700000000000005</v>
      </c>
      <c r="AB4915" s="14">
        <f t="shared" si="697"/>
        <v>2.0699999999999998</v>
      </c>
    </row>
    <row r="4916" spans="1:28" x14ac:dyDescent="0.25">
      <c r="A4916" s="10">
        <f t="shared" si="699"/>
        <v>45496</v>
      </c>
      <c r="B4916" s="11">
        <v>205</v>
      </c>
      <c r="C4916" s="11">
        <v>1600</v>
      </c>
      <c r="D4916" s="12">
        <v>713.66666666666697</v>
      </c>
      <c r="E4916" s="9">
        <v>73.08</v>
      </c>
      <c r="F4916" s="9">
        <f t="shared" si="698"/>
        <v>9.0799999999999983</v>
      </c>
      <c r="G4916" s="9">
        <v>1.51</v>
      </c>
      <c r="H4916" s="9">
        <v>4.53</v>
      </c>
      <c r="I4916" s="9"/>
      <c r="J4916" s="9">
        <v>21.724</v>
      </c>
      <c r="K4916" s="9">
        <v>22.1</v>
      </c>
      <c r="L4916" s="9">
        <v>6.13E-2</v>
      </c>
      <c r="M4916" s="9">
        <v>0.14410000000000001</v>
      </c>
      <c r="N4916" s="9">
        <v>0</v>
      </c>
      <c r="O4916" s="9">
        <v>606.9</v>
      </c>
      <c r="P4916" s="9"/>
      <c r="Q4916" s="9"/>
      <c r="R4916" s="9"/>
      <c r="T4916">
        <f t="shared" si="693"/>
        <v>2051600</v>
      </c>
      <c r="U4916">
        <v>697.5</v>
      </c>
      <c r="V4916">
        <f t="shared" si="691"/>
        <v>606.9</v>
      </c>
      <c r="W4916" t="str">
        <f t="shared" si="694"/>
        <v/>
      </c>
      <c r="X4916" t="str">
        <f t="shared" si="695"/>
        <v/>
      </c>
      <c r="Y4916" t="str">
        <f t="shared" si="692"/>
        <v/>
      </c>
      <c r="Z4916" s="9"/>
      <c r="AA4916" s="14">
        <f t="shared" si="696"/>
        <v>0.57399999999999995</v>
      </c>
      <c r="AB4916" s="14">
        <f t="shared" si="697"/>
        <v>2.0230000000000001</v>
      </c>
    </row>
    <row r="4917" spans="1:28" x14ac:dyDescent="0.25">
      <c r="A4917" s="10">
        <f t="shared" si="699"/>
        <v>45496</v>
      </c>
      <c r="B4917" s="11">
        <v>205</v>
      </c>
      <c r="C4917" s="11">
        <v>1700</v>
      </c>
      <c r="D4917" s="12">
        <v>713.70833333333303</v>
      </c>
      <c r="E4917" s="9">
        <v>73.08</v>
      </c>
      <c r="F4917" s="9">
        <f t="shared" si="698"/>
        <v>9.0799999999999983</v>
      </c>
      <c r="G4917" s="9">
        <v>1.51</v>
      </c>
      <c r="H4917" s="9">
        <v>4.53</v>
      </c>
      <c r="I4917" s="9"/>
      <c r="J4917" s="9">
        <v>21.079000000000001</v>
      </c>
      <c r="K4917" s="9">
        <v>24.6</v>
      </c>
      <c r="L4917" s="9">
        <v>6.13E-2</v>
      </c>
      <c r="M4917" s="9">
        <v>0.14410000000000001</v>
      </c>
      <c r="N4917" s="9">
        <v>0</v>
      </c>
      <c r="O4917" s="9">
        <v>426.9</v>
      </c>
      <c r="P4917" s="9"/>
      <c r="Q4917" s="9"/>
      <c r="R4917" s="9"/>
      <c r="T4917">
        <f t="shared" si="693"/>
        <v>2051700</v>
      </c>
      <c r="U4917">
        <v>536.79999999999995</v>
      </c>
      <c r="V4917">
        <f t="shared" si="691"/>
        <v>426.9</v>
      </c>
      <c r="W4917" t="str">
        <f t="shared" si="694"/>
        <v/>
      </c>
      <c r="X4917" t="str">
        <f t="shared" si="695"/>
        <v/>
      </c>
      <c r="Y4917" t="str">
        <f t="shared" si="692"/>
        <v/>
      </c>
      <c r="Z4917" s="9"/>
      <c r="AA4917" s="14">
        <f t="shared" si="696"/>
        <v>0.61499999999999999</v>
      </c>
      <c r="AB4917" s="14">
        <f t="shared" si="697"/>
        <v>1.885</v>
      </c>
    </row>
    <row r="4918" spans="1:28" x14ac:dyDescent="0.25">
      <c r="A4918" s="10">
        <f t="shared" si="699"/>
        <v>45496</v>
      </c>
      <c r="B4918" s="11">
        <v>205</v>
      </c>
      <c r="C4918" s="11">
        <v>1800</v>
      </c>
      <c r="D4918" s="12">
        <v>713.75</v>
      </c>
      <c r="E4918" s="9">
        <v>72.38</v>
      </c>
      <c r="F4918" s="9">
        <f t="shared" si="698"/>
        <v>8.3799999999999955</v>
      </c>
      <c r="G4918" s="9">
        <v>1.51</v>
      </c>
      <c r="H4918" s="9">
        <v>4.03</v>
      </c>
      <c r="I4918" s="9"/>
      <c r="J4918" s="9">
        <v>19.222000000000001</v>
      </c>
      <c r="K4918" s="9">
        <v>26.7</v>
      </c>
      <c r="L4918" s="9">
        <v>6.13E-2</v>
      </c>
      <c r="M4918" s="9">
        <v>0.14410000000000001</v>
      </c>
      <c r="N4918" s="9">
        <v>0</v>
      </c>
      <c r="O4918" s="9">
        <v>273.10000000000002</v>
      </c>
      <c r="P4918" s="9"/>
      <c r="Q4918" s="9"/>
      <c r="R4918" s="9"/>
      <c r="T4918">
        <f t="shared" si="693"/>
        <v>2051800</v>
      </c>
      <c r="U4918">
        <v>358</v>
      </c>
      <c r="V4918">
        <f t="shared" si="691"/>
        <v>273.10000000000002</v>
      </c>
      <c r="W4918" t="str">
        <f t="shared" si="694"/>
        <v/>
      </c>
      <c r="X4918" t="str">
        <f t="shared" si="695"/>
        <v/>
      </c>
      <c r="Y4918" t="str">
        <f t="shared" si="692"/>
        <v/>
      </c>
      <c r="Z4918" s="9"/>
      <c r="AA4918" s="14">
        <f t="shared" si="696"/>
        <v>0.59499999999999997</v>
      </c>
      <c r="AB4918" s="14">
        <f t="shared" si="697"/>
        <v>1.633</v>
      </c>
    </row>
    <row r="4919" spans="1:28" x14ac:dyDescent="0.25">
      <c r="A4919" s="10">
        <f t="shared" si="699"/>
        <v>45496</v>
      </c>
      <c r="B4919" s="11">
        <v>205</v>
      </c>
      <c r="C4919" s="11">
        <v>1900</v>
      </c>
      <c r="D4919" s="12">
        <v>713.79166666666697</v>
      </c>
      <c r="E4919" s="9">
        <v>75.42</v>
      </c>
      <c r="F4919" s="9">
        <f t="shared" si="698"/>
        <v>11.420000000000002</v>
      </c>
      <c r="G4919" s="9">
        <v>1.01</v>
      </c>
      <c r="H4919" s="9">
        <v>4.03</v>
      </c>
      <c r="I4919" s="9"/>
      <c r="J4919" s="9">
        <v>16.32</v>
      </c>
      <c r="K4919" s="9">
        <v>30.4</v>
      </c>
      <c r="L4919" s="9">
        <v>6.0600000000000001E-2</v>
      </c>
      <c r="M4919" s="9">
        <v>0.14410000000000001</v>
      </c>
      <c r="N4919" s="9">
        <v>0</v>
      </c>
      <c r="O4919" s="9">
        <v>115.6</v>
      </c>
      <c r="P4919" s="9"/>
      <c r="Q4919" s="9"/>
      <c r="R4919" s="9"/>
      <c r="T4919">
        <f t="shared" si="693"/>
        <v>2051900</v>
      </c>
      <c r="U4919">
        <v>179.5</v>
      </c>
      <c r="V4919">
        <f t="shared" si="691"/>
        <v>115.6</v>
      </c>
      <c r="W4919" t="str">
        <f t="shared" si="694"/>
        <v/>
      </c>
      <c r="X4919" t="str">
        <f t="shared" si="695"/>
        <v/>
      </c>
      <c r="Y4919" t="str">
        <f t="shared" si="692"/>
        <v/>
      </c>
      <c r="Z4919" s="9"/>
      <c r="AA4919" s="14">
        <f t="shared" si="696"/>
        <v>0.56399999999999995</v>
      </c>
      <c r="AB4919" s="14">
        <f t="shared" si="697"/>
        <v>1.2909999999999999</v>
      </c>
    </row>
    <row r="4920" spans="1:28" x14ac:dyDescent="0.25">
      <c r="A4920" s="10">
        <f t="shared" si="699"/>
        <v>45496</v>
      </c>
      <c r="B4920" s="11">
        <v>205</v>
      </c>
      <c r="C4920" s="11">
        <v>2000</v>
      </c>
      <c r="D4920" s="12">
        <v>713.83333333333303</v>
      </c>
      <c r="E4920" s="9">
        <v>70.28</v>
      </c>
      <c r="F4920" s="9">
        <f t="shared" si="698"/>
        <v>6.2800000000000011</v>
      </c>
      <c r="G4920" s="9">
        <v>0</v>
      </c>
      <c r="H4920" s="9">
        <v>2.52</v>
      </c>
      <c r="I4920" s="9"/>
      <c r="J4920" s="9">
        <v>13.738</v>
      </c>
      <c r="K4920" s="9">
        <v>32.4</v>
      </c>
      <c r="L4920" s="9">
        <v>6.0600000000000001E-2</v>
      </c>
      <c r="M4920" s="9">
        <v>0.1434</v>
      </c>
      <c r="N4920" s="9">
        <v>0</v>
      </c>
      <c r="O4920" s="9">
        <v>6.9</v>
      </c>
      <c r="P4920" s="9"/>
      <c r="Q4920" s="9"/>
      <c r="R4920" s="9"/>
      <c r="T4920">
        <f t="shared" si="693"/>
        <v>2052000</v>
      </c>
      <c r="U4920">
        <v>33.5</v>
      </c>
      <c r="V4920">
        <f t="shared" si="691"/>
        <v>6.9</v>
      </c>
      <c r="W4920" t="str">
        <f t="shared" si="694"/>
        <v/>
      </c>
      <c r="X4920" t="str">
        <f t="shared" si="695"/>
        <v/>
      </c>
      <c r="Y4920" t="str">
        <f t="shared" si="692"/>
        <v/>
      </c>
      <c r="Z4920" s="9"/>
      <c r="AA4920" s="14">
        <f t="shared" si="696"/>
        <v>0.50900000000000001</v>
      </c>
      <c r="AB4920" s="14">
        <f t="shared" si="697"/>
        <v>1.0620000000000001</v>
      </c>
    </row>
    <row r="4921" spans="1:28" x14ac:dyDescent="0.25">
      <c r="A4921" s="10">
        <f t="shared" si="699"/>
        <v>45496</v>
      </c>
      <c r="B4921" s="11">
        <v>205</v>
      </c>
      <c r="C4921" s="11">
        <v>2100</v>
      </c>
      <c r="D4921" s="12">
        <v>713.875</v>
      </c>
      <c r="E4921" s="9">
        <v>71.92</v>
      </c>
      <c r="F4921" s="9">
        <f t="shared" si="698"/>
        <v>7.9200000000000017</v>
      </c>
      <c r="G4921" s="9">
        <v>0</v>
      </c>
      <c r="H4921" s="9">
        <v>2.0099999999999998</v>
      </c>
      <c r="I4921" s="9"/>
      <c r="J4921" s="9">
        <v>12.944000000000001</v>
      </c>
      <c r="K4921" s="9">
        <v>33.1</v>
      </c>
      <c r="L4921" s="9">
        <v>5.9799999999999999E-2</v>
      </c>
      <c r="M4921" s="9">
        <v>0.1434</v>
      </c>
      <c r="N4921" s="9">
        <v>0</v>
      </c>
      <c r="O4921" s="9">
        <v>0.6</v>
      </c>
      <c r="P4921" s="9"/>
      <c r="Q4921" s="9"/>
      <c r="R4921" s="9"/>
      <c r="T4921">
        <f t="shared" si="693"/>
        <v>2052100</v>
      </c>
      <c r="U4921">
        <v>0</v>
      </c>
      <c r="V4921">
        <f t="shared" si="691"/>
        <v>0</v>
      </c>
      <c r="W4921" t="str">
        <f t="shared" si="694"/>
        <v/>
      </c>
      <c r="X4921" t="str">
        <f t="shared" si="695"/>
        <v/>
      </c>
      <c r="Y4921" t="str">
        <f t="shared" si="692"/>
        <v/>
      </c>
      <c r="Z4921" s="9"/>
      <c r="AA4921" s="14">
        <f t="shared" si="696"/>
        <v>0.49399999999999999</v>
      </c>
      <c r="AB4921" s="14">
        <f t="shared" si="697"/>
        <v>0.998</v>
      </c>
    </row>
    <row r="4922" spans="1:28" x14ac:dyDescent="0.25">
      <c r="A4922" s="10">
        <f t="shared" si="699"/>
        <v>45496</v>
      </c>
      <c r="B4922" s="11">
        <v>205</v>
      </c>
      <c r="C4922" s="11">
        <v>2200</v>
      </c>
      <c r="D4922" s="12">
        <v>713.91666666666697</v>
      </c>
      <c r="E4922" s="9">
        <v>72.849999999999994</v>
      </c>
      <c r="F4922" s="9">
        <f t="shared" si="698"/>
        <v>8.8499999999999943</v>
      </c>
      <c r="G4922" s="9">
        <v>0</v>
      </c>
      <c r="H4922" s="9">
        <v>2.0099999999999998</v>
      </c>
      <c r="I4922" s="9"/>
      <c r="J4922" s="9">
        <v>12.509</v>
      </c>
      <c r="K4922" s="9">
        <v>31.8</v>
      </c>
      <c r="L4922" s="9">
        <v>5.91E-2</v>
      </c>
      <c r="M4922" s="9">
        <v>0.1434</v>
      </c>
      <c r="N4922" s="9">
        <v>0</v>
      </c>
      <c r="O4922" s="9">
        <v>0.6</v>
      </c>
      <c r="P4922" s="9"/>
      <c r="Q4922" s="9"/>
      <c r="R4922" s="9"/>
      <c r="T4922">
        <f t="shared" si="693"/>
        <v>2052200</v>
      </c>
      <c r="U4922">
        <v>0</v>
      </c>
      <c r="V4922">
        <f t="shared" si="691"/>
        <v>0</v>
      </c>
      <c r="W4922" t="str">
        <f t="shared" si="694"/>
        <v/>
      </c>
      <c r="X4922" t="str">
        <f t="shared" si="695"/>
        <v/>
      </c>
      <c r="Y4922" t="str">
        <f t="shared" si="692"/>
        <v/>
      </c>
      <c r="Z4922" s="9"/>
      <c r="AA4922" s="14">
        <f t="shared" si="696"/>
        <v>0.46100000000000002</v>
      </c>
      <c r="AB4922" s="14">
        <f t="shared" si="697"/>
        <v>0.98899999999999999</v>
      </c>
    </row>
    <row r="4923" spans="1:28" x14ac:dyDescent="0.25">
      <c r="A4923" s="10">
        <f t="shared" si="699"/>
        <v>45496</v>
      </c>
      <c r="B4923" s="11">
        <v>205</v>
      </c>
      <c r="C4923" s="11">
        <v>2300</v>
      </c>
      <c r="D4923" s="12">
        <v>713.95833333333303</v>
      </c>
      <c r="E4923" s="9">
        <v>75.31</v>
      </c>
      <c r="F4923" s="9">
        <f t="shared" si="698"/>
        <v>11.310000000000002</v>
      </c>
      <c r="G4923" s="9">
        <v>0</v>
      </c>
      <c r="H4923" s="9">
        <v>2.52</v>
      </c>
      <c r="I4923" s="9"/>
      <c r="J4923" s="9">
        <v>12.896000000000001</v>
      </c>
      <c r="K4923" s="9">
        <v>32.6</v>
      </c>
      <c r="L4923" s="9">
        <v>5.91E-2</v>
      </c>
      <c r="M4923" s="9">
        <v>0.1426</v>
      </c>
      <c r="N4923" s="9">
        <v>0</v>
      </c>
      <c r="O4923" s="9">
        <v>0.6</v>
      </c>
      <c r="P4923" s="9"/>
      <c r="Q4923" s="9"/>
      <c r="R4923" s="9"/>
      <c r="T4923">
        <f t="shared" si="693"/>
        <v>2052300</v>
      </c>
      <c r="U4923">
        <v>0</v>
      </c>
      <c r="V4923">
        <f t="shared" si="691"/>
        <v>0</v>
      </c>
      <c r="W4923" t="str">
        <f t="shared" si="694"/>
        <v/>
      </c>
      <c r="X4923" t="str">
        <f t="shared" si="695"/>
        <v/>
      </c>
      <c r="Y4923" t="str">
        <f t="shared" si="692"/>
        <v/>
      </c>
      <c r="Z4923" s="9"/>
      <c r="AA4923" s="14">
        <f t="shared" si="696"/>
        <v>0.48499999999999999</v>
      </c>
      <c r="AB4923" s="14">
        <f t="shared" si="697"/>
        <v>1.0029999999999999</v>
      </c>
    </row>
    <row r="4924" spans="1:28" x14ac:dyDescent="0.25">
      <c r="A4924" s="10">
        <f t="shared" si="699"/>
        <v>45496</v>
      </c>
      <c r="B4924" s="11">
        <v>205</v>
      </c>
      <c r="C4924" s="11">
        <v>2400</v>
      </c>
      <c r="D4924" s="12">
        <v>714</v>
      </c>
      <c r="E4924" s="9">
        <v>72.38</v>
      </c>
      <c r="F4924" s="9">
        <f t="shared" si="698"/>
        <v>8.3799999999999955</v>
      </c>
      <c r="G4924" s="9">
        <v>0</v>
      </c>
      <c r="H4924" s="9">
        <v>2.0099999999999998</v>
      </c>
      <c r="I4924" s="9"/>
      <c r="J4924" s="9">
        <v>11.419</v>
      </c>
      <c r="K4924" s="9">
        <v>35.9</v>
      </c>
      <c r="L4924" s="9">
        <v>5.8400000000000001E-2</v>
      </c>
      <c r="M4924" s="9">
        <v>0.1426</v>
      </c>
      <c r="N4924" s="9">
        <v>0</v>
      </c>
      <c r="O4924" s="9">
        <v>0.6</v>
      </c>
      <c r="P4924" s="9"/>
      <c r="Q4924" s="9"/>
      <c r="R4924" s="9"/>
      <c r="T4924">
        <f t="shared" si="693"/>
        <v>2052400</v>
      </c>
      <c r="U4924">
        <v>0</v>
      </c>
      <c r="V4924">
        <f t="shared" si="691"/>
        <v>0</v>
      </c>
      <c r="W4924">
        <f t="shared" si="694"/>
        <v>5.8000000000000003E-2</v>
      </c>
      <c r="X4924">
        <f t="shared" si="695"/>
        <v>0.14299999999999999</v>
      </c>
      <c r="Y4924">
        <f t="shared" si="692"/>
        <v>8.4000000000000005E-2</v>
      </c>
      <c r="Z4924" s="9"/>
      <c r="AA4924" s="14">
        <f t="shared" si="696"/>
        <v>0.48399999999999999</v>
      </c>
      <c r="AB4924" s="14">
        <f t="shared" si="697"/>
        <v>0.86399999999999999</v>
      </c>
    </row>
    <row r="4925" spans="1:28" x14ac:dyDescent="0.25">
      <c r="A4925" s="10">
        <f t="shared" si="699"/>
        <v>45497</v>
      </c>
      <c r="B4925" s="11">
        <v>206</v>
      </c>
      <c r="C4925" s="11">
        <v>100</v>
      </c>
      <c r="D4925" s="12">
        <v>714.04166666666697</v>
      </c>
      <c r="E4925" s="9">
        <v>72.03</v>
      </c>
      <c r="F4925" s="9">
        <f t="shared" si="698"/>
        <v>8.0300000000000011</v>
      </c>
      <c r="G4925" s="9">
        <v>0</v>
      </c>
      <c r="H4925" s="9">
        <v>1.51</v>
      </c>
      <c r="I4925" s="9"/>
      <c r="J4925" s="9">
        <v>9.3859999999999992</v>
      </c>
      <c r="K4925" s="9">
        <v>43.1</v>
      </c>
      <c r="L4925" s="9">
        <v>5.7700000000000001E-2</v>
      </c>
      <c r="M4925" s="9">
        <v>0.1426</v>
      </c>
      <c r="N4925" s="9">
        <v>0</v>
      </c>
      <c r="O4925" s="9">
        <v>0.6</v>
      </c>
      <c r="P4925" s="9"/>
      <c r="Q4925" s="9"/>
      <c r="R4925" s="9"/>
      <c r="T4925">
        <f t="shared" si="693"/>
        <v>2060100</v>
      </c>
      <c r="U4925">
        <v>0</v>
      </c>
      <c r="V4925">
        <f t="shared" ref="V4925:V4988" si="700">IF(O4925&lt;1,0,ROUND(O4925,1))</f>
        <v>0</v>
      </c>
      <c r="W4925" t="str">
        <f t="shared" si="694"/>
        <v/>
      </c>
      <c r="X4925" t="str">
        <f t="shared" si="695"/>
        <v/>
      </c>
      <c r="Y4925" t="str">
        <f t="shared" ref="Y4925:Y4988" si="701">IF(C4925=2400,ROUND(F4925/100,3),"")</f>
        <v/>
      </c>
      <c r="Z4925" s="9"/>
      <c r="AA4925" s="14">
        <f t="shared" si="696"/>
        <v>0.50800000000000001</v>
      </c>
      <c r="AB4925" s="14">
        <f t="shared" si="697"/>
        <v>0.67100000000000004</v>
      </c>
    </row>
    <row r="4926" spans="1:28" x14ac:dyDescent="0.25">
      <c r="A4926" s="10">
        <f t="shared" si="699"/>
        <v>45497</v>
      </c>
      <c r="B4926" s="11">
        <v>206</v>
      </c>
      <c r="C4926" s="11">
        <v>200</v>
      </c>
      <c r="D4926" s="12">
        <v>714.08333333333303</v>
      </c>
      <c r="E4926" s="9">
        <v>75.069999999999993</v>
      </c>
      <c r="F4926" s="9">
        <f t="shared" si="698"/>
        <v>11.069999999999993</v>
      </c>
      <c r="G4926" s="9">
        <v>0.5</v>
      </c>
      <c r="H4926" s="9">
        <v>1.51</v>
      </c>
      <c r="I4926" s="9"/>
      <c r="J4926" s="9">
        <v>9.5090000000000003</v>
      </c>
      <c r="K4926" s="9">
        <v>49.5</v>
      </c>
      <c r="L4926" s="9">
        <v>5.7700000000000001E-2</v>
      </c>
      <c r="M4926" s="9">
        <v>0.1426</v>
      </c>
      <c r="N4926" s="9">
        <v>0</v>
      </c>
      <c r="O4926" s="9">
        <v>0.6</v>
      </c>
      <c r="P4926" s="9"/>
      <c r="Q4926" s="9"/>
      <c r="R4926" s="9"/>
      <c r="T4926">
        <f t="shared" si="693"/>
        <v>2060200</v>
      </c>
      <c r="U4926">
        <v>0</v>
      </c>
      <c r="V4926">
        <f t="shared" si="700"/>
        <v>0</v>
      </c>
      <c r="W4926" t="str">
        <f t="shared" si="694"/>
        <v/>
      </c>
      <c r="X4926" t="str">
        <f t="shared" si="695"/>
        <v/>
      </c>
      <c r="Y4926" t="str">
        <f t="shared" si="701"/>
        <v/>
      </c>
      <c r="Z4926" s="9"/>
      <c r="AA4926" s="14">
        <f t="shared" si="696"/>
        <v>0.58799999999999997</v>
      </c>
      <c r="AB4926" s="14">
        <f t="shared" si="697"/>
        <v>0.6</v>
      </c>
    </row>
    <row r="4927" spans="1:28" x14ac:dyDescent="0.25">
      <c r="A4927" s="10">
        <f t="shared" si="699"/>
        <v>45497</v>
      </c>
      <c r="B4927" s="11">
        <v>206</v>
      </c>
      <c r="C4927" s="11">
        <v>300</v>
      </c>
      <c r="D4927" s="12">
        <v>714.125</v>
      </c>
      <c r="E4927" s="9">
        <v>70.75</v>
      </c>
      <c r="F4927" s="9">
        <f t="shared" si="698"/>
        <v>6.75</v>
      </c>
      <c r="G4927" s="9">
        <v>1.01</v>
      </c>
      <c r="H4927" s="9">
        <v>2.52</v>
      </c>
      <c r="I4927" s="9"/>
      <c r="J4927" s="9">
        <v>8.6679999999999993</v>
      </c>
      <c r="K4927" s="9">
        <v>54</v>
      </c>
      <c r="L4927" s="9">
        <v>5.6899999999999999E-2</v>
      </c>
      <c r="M4927" s="9">
        <v>0.1419</v>
      </c>
      <c r="N4927" s="9">
        <v>0</v>
      </c>
      <c r="O4927" s="9">
        <v>0.6</v>
      </c>
      <c r="P4927" s="9"/>
      <c r="Q4927" s="9"/>
      <c r="R4927" s="9"/>
      <c r="T4927">
        <f t="shared" si="693"/>
        <v>2060300</v>
      </c>
      <c r="U4927">
        <v>0</v>
      </c>
      <c r="V4927">
        <f t="shared" si="700"/>
        <v>0</v>
      </c>
      <c r="W4927" t="str">
        <f t="shared" si="694"/>
        <v/>
      </c>
      <c r="X4927" t="str">
        <f t="shared" si="695"/>
        <v/>
      </c>
      <c r="Y4927" t="str">
        <f t="shared" si="701"/>
        <v/>
      </c>
      <c r="Z4927" s="9"/>
      <c r="AA4927" s="14">
        <f t="shared" si="696"/>
        <v>0.60599999999999998</v>
      </c>
      <c r="AB4927" s="14">
        <f t="shared" si="697"/>
        <v>0.51600000000000001</v>
      </c>
    </row>
    <row r="4928" spans="1:28" x14ac:dyDescent="0.25">
      <c r="A4928" s="10">
        <f t="shared" si="699"/>
        <v>45497</v>
      </c>
      <c r="B4928" s="11">
        <v>206</v>
      </c>
      <c r="C4928" s="11">
        <v>400</v>
      </c>
      <c r="D4928" s="12">
        <v>714.16666666666697</v>
      </c>
      <c r="E4928" s="9">
        <v>67.47</v>
      </c>
      <c r="F4928" s="9">
        <f t="shared" si="698"/>
        <v>3.4699999999999989</v>
      </c>
      <c r="G4928" s="9">
        <v>1.51</v>
      </c>
      <c r="H4928" s="9">
        <v>3.52</v>
      </c>
      <c r="I4928" s="9"/>
      <c r="J4928" s="9">
        <v>9.0150000000000006</v>
      </c>
      <c r="K4928" s="9">
        <v>56.9</v>
      </c>
      <c r="L4928" s="9">
        <v>5.6899999999999999E-2</v>
      </c>
      <c r="M4928" s="9">
        <v>0.1419</v>
      </c>
      <c r="N4928" s="9">
        <v>0</v>
      </c>
      <c r="O4928" s="9">
        <v>0.6</v>
      </c>
      <c r="P4928" s="9"/>
      <c r="Q4928" s="9"/>
      <c r="R4928" s="9"/>
      <c r="T4928">
        <f t="shared" si="693"/>
        <v>2060400</v>
      </c>
      <c r="U4928">
        <v>0</v>
      </c>
      <c r="V4928">
        <f t="shared" si="700"/>
        <v>0</v>
      </c>
      <c r="W4928" t="str">
        <f t="shared" si="694"/>
        <v/>
      </c>
      <c r="X4928" t="str">
        <f t="shared" si="695"/>
        <v/>
      </c>
      <c r="Y4928" t="str">
        <f t="shared" si="701"/>
        <v/>
      </c>
      <c r="Z4928" s="9"/>
      <c r="AA4928" s="14">
        <f t="shared" si="696"/>
        <v>0.65400000000000003</v>
      </c>
      <c r="AB4928" s="14">
        <f t="shared" si="697"/>
        <v>0.495</v>
      </c>
    </row>
    <row r="4929" spans="1:28" x14ac:dyDescent="0.25">
      <c r="A4929" s="10">
        <f t="shared" si="699"/>
        <v>45497</v>
      </c>
      <c r="B4929" s="11">
        <v>206</v>
      </c>
      <c r="C4929" s="11">
        <v>500</v>
      </c>
      <c r="D4929" s="12">
        <v>714.20833333333303</v>
      </c>
      <c r="E4929" s="9">
        <v>77.41</v>
      </c>
      <c r="F4929" s="9">
        <f t="shared" si="698"/>
        <v>13.409999999999997</v>
      </c>
      <c r="G4929" s="9">
        <v>2.0099999999999998</v>
      </c>
      <c r="H4929" s="9">
        <v>4.03</v>
      </c>
      <c r="I4929" s="9"/>
      <c r="J4929" s="9">
        <v>9.2870000000000008</v>
      </c>
      <c r="K4929" s="9">
        <v>55.9</v>
      </c>
      <c r="L4929" s="9">
        <v>5.6899999999999999E-2</v>
      </c>
      <c r="M4929" s="9">
        <v>0.1419</v>
      </c>
      <c r="N4929" s="9">
        <v>0</v>
      </c>
      <c r="O4929" s="9">
        <v>9.4</v>
      </c>
      <c r="P4929" s="9"/>
      <c r="Q4929" s="9"/>
      <c r="R4929" s="9"/>
      <c r="T4929">
        <f t="shared" si="693"/>
        <v>2060500</v>
      </c>
      <c r="U4929">
        <v>4.7</v>
      </c>
      <c r="V4929">
        <f t="shared" si="700"/>
        <v>9.4</v>
      </c>
      <c r="W4929" t="str">
        <f t="shared" si="694"/>
        <v/>
      </c>
      <c r="X4929" t="str">
        <f t="shared" si="695"/>
        <v/>
      </c>
      <c r="Y4929" t="str">
        <f t="shared" si="701"/>
        <v/>
      </c>
      <c r="Z4929" s="9"/>
      <c r="AA4929" s="14">
        <f t="shared" si="696"/>
        <v>0.65400000000000003</v>
      </c>
      <c r="AB4929" s="14">
        <f t="shared" si="697"/>
        <v>0.51600000000000001</v>
      </c>
    </row>
    <row r="4930" spans="1:28" x14ac:dyDescent="0.25">
      <c r="A4930" s="10">
        <f t="shared" si="699"/>
        <v>45497</v>
      </c>
      <c r="B4930" s="11">
        <v>206</v>
      </c>
      <c r="C4930" s="11">
        <v>600</v>
      </c>
      <c r="D4930" s="12">
        <v>714.25</v>
      </c>
      <c r="E4930" s="9">
        <v>76.010000000000005</v>
      </c>
      <c r="F4930" s="9">
        <f t="shared" si="698"/>
        <v>12.010000000000005</v>
      </c>
      <c r="G4930" s="9">
        <v>1.51</v>
      </c>
      <c r="H4930" s="9">
        <v>4.53</v>
      </c>
      <c r="I4930" s="9"/>
      <c r="J4930" s="9">
        <v>10.074999999999999</v>
      </c>
      <c r="K4930" s="9">
        <v>56.4</v>
      </c>
      <c r="L4930" s="9">
        <v>5.6899999999999999E-2</v>
      </c>
      <c r="M4930" s="9">
        <v>0.14119999999999999</v>
      </c>
      <c r="N4930" s="9">
        <v>0</v>
      </c>
      <c r="O4930" s="9">
        <v>98.1</v>
      </c>
      <c r="P4930" s="9"/>
      <c r="Q4930" s="9"/>
      <c r="R4930" s="9"/>
      <c r="T4930">
        <f t="shared" si="693"/>
        <v>2060600</v>
      </c>
      <c r="U4930">
        <v>106.8</v>
      </c>
      <c r="V4930">
        <f t="shared" si="700"/>
        <v>98.1</v>
      </c>
      <c r="W4930" t="str">
        <f t="shared" si="694"/>
        <v/>
      </c>
      <c r="X4930" t="str">
        <f t="shared" si="695"/>
        <v/>
      </c>
      <c r="Y4930" t="str">
        <f t="shared" si="701"/>
        <v/>
      </c>
      <c r="Z4930" s="9"/>
      <c r="AA4930" s="14">
        <f t="shared" si="696"/>
        <v>0.69599999999999995</v>
      </c>
      <c r="AB4930" s="14">
        <f t="shared" si="697"/>
        <v>0.53800000000000003</v>
      </c>
    </row>
    <row r="4931" spans="1:28" x14ac:dyDescent="0.25">
      <c r="A4931" s="10">
        <f t="shared" si="699"/>
        <v>45497</v>
      </c>
      <c r="B4931" s="11">
        <v>206</v>
      </c>
      <c r="C4931" s="11">
        <v>700</v>
      </c>
      <c r="D4931" s="12">
        <v>714.29166666666697</v>
      </c>
      <c r="E4931" s="9">
        <v>75.540000000000006</v>
      </c>
      <c r="F4931" s="9">
        <f t="shared" si="698"/>
        <v>11.540000000000006</v>
      </c>
      <c r="G4931" s="9">
        <v>0</v>
      </c>
      <c r="H4931" s="9">
        <v>1.51</v>
      </c>
      <c r="I4931" s="9"/>
      <c r="J4931" s="9">
        <v>14.314</v>
      </c>
      <c r="K4931" s="9">
        <v>51.4</v>
      </c>
      <c r="L4931" s="9">
        <v>5.62E-2</v>
      </c>
      <c r="M4931" s="9">
        <v>0.14119999999999999</v>
      </c>
      <c r="N4931" s="9">
        <v>0</v>
      </c>
      <c r="O4931" s="9">
        <v>311.89999999999998</v>
      </c>
      <c r="P4931" s="9"/>
      <c r="Q4931" s="9"/>
      <c r="R4931" s="9"/>
      <c r="T4931">
        <f t="shared" si="693"/>
        <v>2060700</v>
      </c>
      <c r="U4931">
        <v>277.2</v>
      </c>
      <c r="V4931">
        <f t="shared" si="700"/>
        <v>311.89999999999998</v>
      </c>
      <c r="W4931" t="str">
        <f t="shared" si="694"/>
        <v/>
      </c>
      <c r="X4931" t="str">
        <f t="shared" si="695"/>
        <v/>
      </c>
      <c r="Y4931" t="str">
        <f t="shared" si="701"/>
        <v/>
      </c>
      <c r="Z4931" s="9"/>
      <c r="AA4931" s="14">
        <f t="shared" si="696"/>
        <v>0.83799999999999997</v>
      </c>
      <c r="AB4931" s="14">
        <f t="shared" si="697"/>
        <v>0.79200000000000004</v>
      </c>
    </row>
    <row r="4932" spans="1:28" x14ac:dyDescent="0.25">
      <c r="A4932" s="10">
        <f t="shared" si="699"/>
        <v>45497</v>
      </c>
      <c r="B4932" s="11">
        <v>206</v>
      </c>
      <c r="C4932" s="11">
        <v>800</v>
      </c>
      <c r="D4932" s="12">
        <v>714.33333333333303</v>
      </c>
      <c r="E4932" s="9">
        <v>69.34</v>
      </c>
      <c r="F4932" s="9">
        <f t="shared" si="698"/>
        <v>5.3400000000000034</v>
      </c>
      <c r="G4932" s="9">
        <v>0.5</v>
      </c>
      <c r="H4932" s="9">
        <v>3.02</v>
      </c>
      <c r="I4932" s="9"/>
      <c r="J4932" s="9">
        <v>15.366</v>
      </c>
      <c r="K4932" s="9">
        <v>44.7</v>
      </c>
      <c r="L4932" s="9">
        <v>5.62E-2</v>
      </c>
      <c r="M4932" s="9">
        <v>0.14050000000000001</v>
      </c>
      <c r="N4932" s="9">
        <v>0</v>
      </c>
      <c r="O4932" s="9">
        <v>241.9</v>
      </c>
      <c r="P4932" s="9"/>
      <c r="Q4932" s="9"/>
      <c r="R4932" s="9"/>
      <c r="T4932">
        <f t="shared" si="693"/>
        <v>2060800</v>
      </c>
      <c r="U4932">
        <v>458.8</v>
      </c>
      <c r="V4932">
        <f t="shared" si="700"/>
        <v>241.9</v>
      </c>
      <c r="W4932" t="str">
        <f t="shared" si="694"/>
        <v/>
      </c>
      <c r="X4932" t="str">
        <f t="shared" si="695"/>
        <v/>
      </c>
      <c r="Y4932" t="str">
        <f t="shared" si="701"/>
        <v/>
      </c>
      <c r="Z4932" s="9"/>
      <c r="AA4932" s="14">
        <f t="shared" si="696"/>
        <v>0.78</v>
      </c>
      <c r="AB4932" s="14">
        <f t="shared" si="697"/>
        <v>0.96499999999999997</v>
      </c>
    </row>
    <row r="4933" spans="1:28" x14ac:dyDescent="0.25">
      <c r="A4933" s="10">
        <f t="shared" si="699"/>
        <v>45497</v>
      </c>
      <c r="B4933" s="11">
        <v>206</v>
      </c>
      <c r="C4933" s="11">
        <v>900</v>
      </c>
      <c r="D4933" s="12">
        <v>714.375</v>
      </c>
      <c r="E4933" s="9">
        <v>76.83</v>
      </c>
      <c r="F4933" s="9">
        <f t="shared" si="698"/>
        <v>12.829999999999998</v>
      </c>
      <c r="G4933" s="9">
        <v>1.01</v>
      </c>
      <c r="H4933" s="9">
        <v>3.52</v>
      </c>
      <c r="I4933" s="9"/>
      <c r="J4933" s="9">
        <v>16.63</v>
      </c>
      <c r="K4933" s="9">
        <v>44.2</v>
      </c>
      <c r="L4933" s="9">
        <v>5.5500000000000001E-2</v>
      </c>
      <c r="M4933" s="9">
        <v>0.13969999999999999</v>
      </c>
      <c r="N4933" s="9">
        <v>0</v>
      </c>
      <c r="O4933" s="9">
        <v>645.6</v>
      </c>
      <c r="P4933" s="9"/>
      <c r="Q4933" s="9"/>
      <c r="R4933" s="9"/>
      <c r="T4933">
        <f t="shared" ref="T4933:T4996" si="702">B4933*10000+C4933</f>
        <v>2060900</v>
      </c>
      <c r="U4933">
        <v>629</v>
      </c>
      <c r="V4933">
        <f t="shared" si="700"/>
        <v>645.6</v>
      </c>
      <c r="W4933" t="str">
        <f t="shared" ref="W4933:W4996" si="703">IF(C4933=2400,ROUND(L4933,3),"")</f>
        <v/>
      </c>
      <c r="X4933" t="str">
        <f t="shared" ref="X4933:X4996" si="704">IF(C4933=2400,ROUND(M4933,3),"")</f>
        <v/>
      </c>
      <c r="Y4933" t="str">
        <f t="shared" si="701"/>
        <v/>
      </c>
      <c r="Z4933" s="9"/>
      <c r="AA4933" s="14">
        <f t="shared" ref="AA4933:AA4996" si="705">ROUND((0.6105*(EXP((17.273*J4933)/(J4933+237.3))))*K4933/100,3)</f>
        <v>0.83599999999999997</v>
      </c>
      <c r="AB4933" s="14">
        <f t="shared" ref="AB4933:AB4996" si="706">ROUND(AA4933/K4933*(100-K4933),3)</f>
        <v>1.0549999999999999</v>
      </c>
    </row>
    <row r="4934" spans="1:28" x14ac:dyDescent="0.25">
      <c r="A4934" s="10">
        <f t="shared" si="699"/>
        <v>45497</v>
      </c>
      <c r="B4934" s="11">
        <v>206</v>
      </c>
      <c r="C4934" s="11">
        <v>1000</v>
      </c>
      <c r="D4934" s="12">
        <v>714.41666666666697</v>
      </c>
      <c r="E4934" s="9">
        <v>74.959999999999994</v>
      </c>
      <c r="F4934" s="9">
        <f t="shared" ref="F4934:F4997" si="707">IF(E4934&gt;F$2,E4934-F$2,0)</f>
        <v>10.959999999999994</v>
      </c>
      <c r="G4934" s="9">
        <v>1.01</v>
      </c>
      <c r="H4934" s="9">
        <v>5.03</v>
      </c>
      <c r="I4934" s="9"/>
      <c r="J4934" s="9">
        <v>18.414000000000001</v>
      </c>
      <c r="K4934" s="9">
        <v>40.700000000000003</v>
      </c>
      <c r="L4934" s="9">
        <v>5.5500000000000001E-2</v>
      </c>
      <c r="M4934" s="9">
        <v>0.13900000000000001</v>
      </c>
      <c r="N4934" s="9">
        <v>0</v>
      </c>
      <c r="O4934" s="9">
        <v>775.6</v>
      </c>
      <c r="P4934" s="9"/>
      <c r="Q4934" s="9"/>
      <c r="R4934" s="9"/>
      <c r="T4934">
        <f t="shared" si="702"/>
        <v>2061000</v>
      </c>
      <c r="U4934">
        <v>773.8</v>
      </c>
      <c r="V4934">
        <f t="shared" si="700"/>
        <v>775.6</v>
      </c>
      <c r="W4934" t="str">
        <f t="shared" si="703"/>
        <v/>
      </c>
      <c r="X4934" t="str">
        <f t="shared" si="704"/>
        <v/>
      </c>
      <c r="Y4934" t="str">
        <f t="shared" si="701"/>
        <v/>
      </c>
      <c r="Z4934" s="9"/>
      <c r="AA4934" s="14">
        <f t="shared" si="705"/>
        <v>0.86199999999999999</v>
      </c>
      <c r="AB4934" s="14">
        <f t="shared" si="706"/>
        <v>1.256</v>
      </c>
    </row>
    <row r="4935" spans="1:28" x14ac:dyDescent="0.25">
      <c r="A4935" s="10">
        <f t="shared" ref="A4935:A4998" si="708">A$5-1+B4935</f>
        <v>45497</v>
      </c>
      <c r="B4935" s="11">
        <v>206</v>
      </c>
      <c r="C4935" s="11">
        <v>1100</v>
      </c>
      <c r="D4935" s="12">
        <v>714.45833333333303</v>
      </c>
      <c r="E4935" s="9">
        <v>72.62</v>
      </c>
      <c r="F4935" s="9">
        <f t="shared" si="707"/>
        <v>8.6200000000000045</v>
      </c>
      <c r="G4935" s="9">
        <v>2.0099999999999998</v>
      </c>
      <c r="H4935" s="9">
        <v>6.04</v>
      </c>
      <c r="I4935" s="9"/>
      <c r="J4935" s="9">
        <v>21.413</v>
      </c>
      <c r="K4935" s="9">
        <v>35.799999999999997</v>
      </c>
      <c r="L4935" s="9">
        <v>5.5500000000000001E-2</v>
      </c>
      <c r="M4935" s="9">
        <v>0.13830000000000001</v>
      </c>
      <c r="N4935" s="9">
        <v>0</v>
      </c>
      <c r="O4935" s="9">
        <v>869.4</v>
      </c>
      <c r="P4935" s="9"/>
      <c r="Q4935" s="9"/>
      <c r="R4935" s="9"/>
      <c r="T4935">
        <f t="shared" si="702"/>
        <v>2061100</v>
      </c>
      <c r="U4935">
        <v>880.8</v>
      </c>
      <c r="V4935">
        <f t="shared" si="700"/>
        <v>869.4</v>
      </c>
      <c r="W4935" t="str">
        <f t="shared" si="703"/>
        <v/>
      </c>
      <c r="X4935" t="str">
        <f t="shared" si="704"/>
        <v/>
      </c>
      <c r="Y4935" t="str">
        <f t="shared" si="701"/>
        <v/>
      </c>
      <c r="Z4935" s="9"/>
      <c r="AA4935" s="14">
        <f t="shared" si="705"/>
        <v>0.91300000000000003</v>
      </c>
      <c r="AB4935" s="14">
        <f t="shared" si="706"/>
        <v>1.637</v>
      </c>
    </row>
    <row r="4936" spans="1:28" x14ac:dyDescent="0.25">
      <c r="A4936" s="10">
        <f t="shared" si="708"/>
        <v>45497</v>
      </c>
      <c r="B4936" s="11">
        <v>206</v>
      </c>
      <c r="C4936" s="11">
        <v>1200</v>
      </c>
      <c r="D4936" s="12">
        <v>714.5</v>
      </c>
      <c r="E4936" s="9">
        <v>74.37</v>
      </c>
      <c r="F4936" s="9">
        <f t="shared" si="707"/>
        <v>10.370000000000005</v>
      </c>
      <c r="G4936" s="9">
        <v>2.0099999999999998</v>
      </c>
      <c r="H4936" s="9">
        <v>5.54</v>
      </c>
      <c r="I4936" s="9"/>
      <c r="J4936" s="9">
        <v>21.963000000000001</v>
      </c>
      <c r="K4936" s="9">
        <v>32</v>
      </c>
      <c r="L4936" s="9">
        <v>5.5500000000000001E-2</v>
      </c>
      <c r="M4936" s="9">
        <v>0.13830000000000001</v>
      </c>
      <c r="N4936" s="9">
        <v>0</v>
      </c>
      <c r="O4936" s="9">
        <v>930.6</v>
      </c>
      <c r="P4936" s="9"/>
      <c r="Q4936" s="9"/>
      <c r="R4936" s="9"/>
      <c r="T4936">
        <f t="shared" si="702"/>
        <v>2061200</v>
      </c>
      <c r="U4936">
        <v>942.3</v>
      </c>
      <c r="V4936">
        <f t="shared" si="700"/>
        <v>930.6</v>
      </c>
      <c r="W4936" t="str">
        <f t="shared" si="703"/>
        <v/>
      </c>
      <c r="X4936" t="str">
        <f t="shared" si="704"/>
        <v/>
      </c>
      <c r="Y4936" t="str">
        <f t="shared" si="701"/>
        <v/>
      </c>
      <c r="Z4936" s="9"/>
      <c r="AA4936" s="14">
        <f t="shared" si="705"/>
        <v>0.84399999999999997</v>
      </c>
      <c r="AB4936" s="14">
        <f t="shared" si="706"/>
        <v>1.794</v>
      </c>
    </row>
    <row r="4937" spans="1:28" x14ac:dyDescent="0.25">
      <c r="A4937" s="10">
        <f t="shared" si="708"/>
        <v>45497</v>
      </c>
      <c r="B4937" s="11">
        <v>206</v>
      </c>
      <c r="C4937" s="11">
        <v>1300</v>
      </c>
      <c r="D4937" s="12">
        <v>714.54166666666697</v>
      </c>
      <c r="E4937" s="9">
        <v>75.19</v>
      </c>
      <c r="F4937" s="9">
        <f t="shared" si="707"/>
        <v>11.189999999999998</v>
      </c>
      <c r="G4937" s="9">
        <v>2.52</v>
      </c>
      <c r="H4937" s="9">
        <v>6.54</v>
      </c>
      <c r="I4937" s="9"/>
      <c r="J4937" s="9">
        <v>23.303999999999998</v>
      </c>
      <c r="K4937" s="9">
        <v>30.2</v>
      </c>
      <c r="L4937" s="9">
        <v>5.5500000000000001E-2</v>
      </c>
      <c r="M4937" s="9">
        <v>0.1376</v>
      </c>
      <c r="N4937" s="9">
        <v>0</v>
      </c>
      <c r="O4937" s="9">
        <v>934.4</v>
      </c>
      <c r="P4937" s="9"/>
      <c r="Q4937" s="9"/>
      <c r="R4937" s="9"/>
      <c r="T4937">
        <f t="shared" si="702"/>
        <v>2061300</v>
      </c>
      <c r="U4937">
        <v>953.2</v>
      </c>
      <c r="V4937">
        <f t="shared" si="700"/>
        <v>934.4</v>
      </c>
      <c r="W4937" t="str">
        <f t="shared" si="703"/>
        <v/>
      </c>
      <c r="X4937" t="str">
        <f t="shared" si="704"/>
        <v/>
      </c>
      <c r="Y4937" t="str">
        <f t="shared" si="701"/>
        <v/>
      </c>
      <c r="Z4937" s="9"/>
      <c r="AA4937" s="14">
        <f t="shared" si="705"/>
        <v>0.86399999999999999</v>
      </c>
      <c r="AB4937" s="14">
        <f t="shared" si="706"/>
        <v>1.9970000000000001</v>
      </c>
    </row>
    <row r="4938" spans="1:28" x14ac:dyDescent="0.25">
      <c r="A4938" s="10">
        <f t="shared" si="708"/>
        <v>45497</v>
      </c>
      <c r="B4938" s="11">
        <v>206</v>
      </c>
      <c r="C4938" s="11">
        <v>1400</v>
      </c>
      <c r="D4938" s="12">
        <v>714.58333333333303</v>
      </c>
      <c r="E4938" s="9">
        <v>73.67</v>
      </c>
      <c r="F4938" s="9">
        <f t="shared" si="707"/>
        <v>9.6700000000000017</v>
      </c>
      <c r="G4938" s="9">
        <v>3.02</v>
      </c>
      <c r="H4938" s="9">
        <v>6.04</v>
      </c>
      <c r="I4938" s="9"/>
      <c r="J4938" s="9">
        <v>22.728999999999999</v>
      </c>
      <c r="K4938" s="9">
        <v>28.6</v>
      </c>
      <c r="L4938" s="9">
        <v>5.62E-2</v>
      </c>
      <c r="M4938" s="9">
        <v>0.1368</v>
      </c>
      <c r="N4938" s="9">
        <v>0</v>
      </c>
      <c r="O4938" s="9">
        <v>876.9</v>
      </c>
      <c r="P4938" s="9"/>
      <c r="Q4938" s="9"/>
      <c r="R4938" s="9"/>
      <c r="T4938">
        <f t="shared" si="702"/>
        <v>2061400</v>
      </c>
      <c r="U4938">
        <v>912.8</v>
      </c>
      <c r="V4938">
        <f t="shared" si="700"/>
        <v>876.9</v>
      </c>
      <c r="W4938" t="str">
        <f t="shared" si="703"/>
        <v/>
      </c>
      <c r="X4938" t="str">
        <f t="shared" si="704"/>
        <v/>
      </c>
      <c r="Y4938" t="str">
        <f t="shared" si="701"/>
        <v/>
      </c>
      <c r="Z4938" s="9"/>
      <c r="AA4938" s="14">
        <f t="shared" si="705"/>
        <v>0.79</v>
      </c>
      <c r="AB4938" s="14">
        <f t="shared" si="706"/>
        <v>1.972</v>
      </c>
    </row>
    <row r="4939" spans="1:28" x14ac:dyDescent="0.25">
      <c r="A4939" s="10">
        <f t="shared" si="708"/>
        <v>45497</v>
      </c>
      <c r="B4939" s="11">
        <v>206</v>
      </c>
      <c r="C4939" s="11">
        <v>1500</v>
      </c>
      <c r="D4939" s="12">
        <v>714.625</v>
      </c>
      <c r="E4939" s="9">
        <v>71.56</v>
      </c>
      <c r="F4939" s="9">
        <f t="shared" si="707"/>
        <v>7.5600000000000023</v>
      </c>
      <c r="G4939" s="9">
        <v>3.02</v>
      </c>
      <c r="H4939" s="9">
        <v>8.0500000000000007</v>
      </c>
      <c r="I4939" s="9"/>
      <c r="J4939" s="9">
        <v>23.617000000000001</v>
      </c>
      <c r="K4939" s="9">
        <v>28.2</v>
      </c>
      <c r="L4939" s="9">
        <v>5.62E-2</v>
      </c>
      <c r="M4939" s="9">
        <v>0.1361</v>
      </c>
      <c r="N4939" s="9">
        <v>0</v>
      </c>
      <c r="O4939" s="9">
        <v>790.6</v>
      </c>
      <c r="P4939" s="9"/>
      <c r="Q4939" s="9"/>
      <c r="R4939" s="9"/>
      <c r="T4939">
        <f t="shared" si="702"/>
        <v>2061500</v>
      </c>
      <c r="U4939">
        <v>824.7</v>
      </c>
      <c r="V4939">
        <f t="shared" si="700"/>
        <v>790.6</v>
      </c>
      <c r="W4939" t="str">
        <f t="shared" si="703"/>
        <v/>
      </c>
      <c r="X4939" t="str">
        <f t="shared" si="704"/>
        <v/>
      </c>
      <c r="Y4939" t="str">
        <f t="shared" si="701"/>
        <v/>
      </c>
      <c r="Z4939" s="9"/>
      <c r="AA4939" s="14">
        <f t="shared" si="705"/>
        <v>0.82199999999999995</v>
      </c>
      <c r="AB4939" s="14">
        <f t="shared" si="706"/>
        <v>2.093</v>
      </c>
    </row>
    <row r="4940" spans="1:28" x14ac:dyDescent="0.25">
      <c r="A4940" s="10">
        <f t="shared" si="708"/>
        <v>45497</v>
      </c>
      <c r="B4940" s="11">
        <v>206</v>
      </c>
      <c r="C4940" s="11">
        <v>1600</v>
      </c>
      <c r="D4940" s="12">
        <v>714.66666666666697</v>
      </c>
      <c r="E4940" s="9">
        <v>71.33</v>
      </c>
      <c r="F4940" s="9">
        <f t="shared" si="707"/>
        <v>7.3299999999999983</v>
      </c>
      <c r="G4940" s="9">
        <v>2.52</v>
      </c>
      <c r="H4940" s="9">
        <v>7.05</v>
      </c>
      <c r="I4940" s="9"/>
      <c r="J4940" s="9">
        <v>18.960999999999999</v>
      </c>
      <c r="K4940" s="9">
        <v>29.5</v>
      </c>
      <c r="L4940" s="9">
        <v>5.62E-2</v>
      </c>
      <c r="M4940" s="9">
        <v>0.13539999999999999</v>
      </c>
      <c r="N4940" s="9">
        <v>0</v>
      </c>
      <c r="O4940" s="9">
        <v>464.4</v>
      </c>
      <c r="P4940" s="9"/>
      <c r="Q4940" s="9"/>
      <c r="R4940" s="9"/>
      <c r="T4940">
        <f t="shared" si="702"/>
        <v>2061600</v>
      </c>
      <c r="U4940">
        <v>694.7</v>
      </c>
      <c r="V4940">
        <f t="shared" si="700"/>
        <v>464.4</v>
      </c>
      <c r="W4940" t="str">
        <f t="shared" si="703"/>
        <v/>
      </c>
      <c r="X4940" t="str">
        <f t="shared" si="704"/>
        <v/>
      </c>
      <c r="Y4940" t="str">
        <f t="shared" si="701"/>
        <v/>
      </c>
      <c r="Z4940" s="9"/>
      <c r="AA4940" s="14">
        <f t="shared" si="705"/>
        <v>0.64600000000000002</v>
      </c>
      <c r="AB4940" s="14">
        <f t="shared" si="706"/>
        <v>1.544</v>
      </c>
    </row>
    <row r="4941" spans="1:28" x14ac:dyDescent="0.25">
      <c r="A4941" s="10">
        <f t="shared" si="708"/>
        <v>45497</v>
      </c>
      <c r="B4941" s="11">
        <v>206</v>
      </c>
      <c r="C4941" s="11">
        <v>1700</v>
      </c>
      <c r="D4941" s="12">
        <v>714.70833333333303</v>
      </c>
      <c r="E4941" s="9">
        <v>68.64</v>
      </c>
      <c r="F4941" s="9">
        <f t="shared" si="707"/>
        <v>4.6400000000000006</v>
      </c>
      <c r="G4941" s="9">
        <v>2.0099999999999998</v>
      </c>
      <c r="H4941" s="9">
        <v>7.55</v>
      </c>
      <c r="I4941" s="9"/>
      <c r="J4941" s="9">
        <v>15.318</v>
      </c>
      <c r="K4941" s="9">
        <v>41.3</v>
      </c>
      <c r="L4941" s="9">
        <v>5.62E-2</v>
      </c>
      <c r="M4941" s="9">
        <v>0.13539999999999999</v>
      </c>
      <c r="N4941" s="9">
        <v>0</v>
      </c>
      <c r="O4941" s="9">
        <v>156.9</v>
      </c>
      <c r="P4941" s="9"/>
      <c r="Q4941" s="9"/>
      <c r="R4941" s="9"/>
      <c r="T4941">
        <f t="shared" si="702"/>
        <v>2061700</v>
      </c>
      <c r="U4941">
        <v>533.70000000000005</v>
      </c>
      <c r="V4941">
        <f t="shared" si="700"/>
        <v>156.9</v>
      </c>
      <c r="W4941" t="str">
        <f t="shared" si="703"/>
        <v/>
      </c>
      <c r="X4941" t="str">
        <f t="shared" si="704"/>
        <v/>
      </c>
      <c r="Y4941" t="str">
        <f t="shared" si="701"/>
        <v/>
      </c>
      <c r="Z4941" s="9"/>
      <c r="AA4941" s="14">
        <f t="shared" si="705"/>
        <v>0.71899999999999997</v>
      </c>
      <c r="AB4941" s="14">
        <f t="shared" si="706"/>
        <v>1.022</v>
      </c>
    </row>
    <row r="4942" spans="1:28" x14ac:dyDescent="0.25">
      <c r="A4942" s="10">
        <f t="shared" si="708"/>
        <v>45497</v>
      </c>
      <c r="B4942" s="11">
        <v>206</v>
      </c>
      <c r="C4942" s="11">
        <v>1800</v>
      </c>
      <c r="D4942" s="12">
        <v>714.75</v>
      </c>
      <c r="E4942" s="9">
        <v>73.55</v>
      </c>
      <c r="F4942" s="9">
        <f t="shared" si="707"/>
        <v>9.5499999999999972</v>
      </c>
      <c r="G4942" s="9">
        <v>3.52</v>
      </c>
      <c r="H4942" s="9">
        <v>9.06</v>
      </c>
      <c r="I4942" s="9"/>
      <c r="J4942" s="9">
        <v>12.292</v>
      </c>
      <c r="K4942" s="9">
        <v>53.9</v>
      </c>
      <c r="L4942" s="9">
        <v>5.62E-2</v>
      </c>
      <c r="M4942" s="9">
        <v>0.13539999999999999</v>
      </c>
      <c r="N4942" s="9">
        <v>0</v>
      </c>
      <c r="O4942" s="9">
        <v>85.6</v>
      </c>
      <c r="P4942" s="9"/>
      <c r="Q4942" s="9"/>
      <c r="R4942" s="9"/>
      <c r="T4942">
        <f t="shared" si="702"/>
        <v>2061800</v>
      </c>
      <c r="U4942">
        <v>354.7</v>
      </c>
      <c r="V4942">
        <f t="shared" si="700"/>
        <v>85.6</v>
      </c>
      <c r="W4942" t="str">
        <f t="shared" si="703"/>
        <v/>
      </c>
      <c r="X4942" t="str">
        <f t="shared" si="704"/>
        <v/>
      </c>
      <c r="Y4942" t="str">
        <f t="shared" si="701"/>
        <v/>
      </c>
      <c r="Z4942" s="9"/>
      <c r="AA4942" s="14">
        <f t="shared" si="705"/>
        <v>0.77</v>
      </c>
      <c r="AB4942" s="14">
        <f t="shared" si="706"/>
        <v>0.65900000000000003</v>
      </c>
    </row>
    <row r="4943" spans="1:28" x14ac:dyDescent="0.25">
      <c r="A4943" s="10">
        <f t="shared" si="708"/>
        <v>45497</v>
      </c>
      <c r="B4943" s="11">
        <v>206</v>
      </c>
      <c r="C4943" s="11">
        <v>1900</v>
      </c>
      <c r="D4943" s="12">
        <v>714.79166666666697</v>
      </c>
      <c r="E4943" s="9">
        <v>74.37</v>
      </c>
      <c r="F4943" s="9">
        <f t="shared" si="707"/>
        <v>10.370000000000005</v>
      </c>
      <c r="G4943" s="9">
        <v>3.52</v>
      </c>
      <c r="H4943" s="9">
        <v>8.56</v>
      </c>
      <c r="I4943" s="9"/>
      <c r="J4943" s="9">
        <v>10.907</v>
      </c>
      <c r="K4943" s="9">
        <v>60.1</v>
      </c>
      <c r="L4943" s="9">
        <v>5.62E-2</v>
      </c>
      <c r="M4943" s="9">
        <v>0.13539999999999999</v>
      </c>
      <c r="N4943" s="9">
        <v>0</v>
      </c>
      <c r="O4943" s="9">
        <v>18.100000000000001</v>
      </c>
      <c r="P4943" s="9"/>
      <c r="Q4943" s="9"/>
      <c r="R4943" s="9"/>
      <c r="T4943">
        <f t="shared" si="702"/>
        <v>2061900</v>
      </c>
      <c r="U4943">
        <v>176</v>
      </c>
      <c r="V4943">
        <f t="shared" si="700"/>
        <v>18.100000000000001</v>
      </c>
      <c r="W4943" t="str">
        <f t="shared" si="703"/>
        <v/>
      </c>
      <c r="X4943" t="str">
        <f t="shared" si="704"/>
        <v/>
      </c>
      <c r="Y4943" t="str">
        <f t="shared" si="701"/>
        <v/>
      </c>
      <c r="Z4943" s="9"/>
      <c r="AA4943" s="14">
        <f t="shared" si="705"/>
        <v>0.78400000000000003</v>
      </c>
      <c r="AB4943" s="14">
        <f t="shared" si="706"/>
        <v>0.52</v>
      </c>
    </row>
    <row r="4944" spans="1:28" x14ac:dyDescent="0.25">
      <c r="A4944" s="10">
        <f t="shared" si="708"/>
        <v>45497</v>
      </c>
      <c r="B4944" s="11">
        <v>206</v>
      </c>
      <c r="C4944" s="11">
        <v>2000</v>
      </c>
      <c r="D4944" s="12">
        <v>714.83333333333303</v>
      </c>
      <c r="E4944" s="9">
        <v>67.349999999999994</v>
      </c>
      <c r="F4944" s="9">
        <f t="shared" si="707"/>
        <v>3.3499999999999943</v>
      </c>
      <c r="G4944" s="9">
        <v>3.02</v>
      </c>
      <c r="H4944" s="9">
        <v>8.0500000000000007</v>
      </c>
      <c r="I4944" s="9"/>
      <c r="J4944" s="9">
        <v>9.657</v>
      </c>
      <c r="K4944" s="9">
        <v>64.3</v>
      </c>
      <c r="L4944" s="9">
        <v>5.5500000000000001E-2</v>
      </c>
      <c r="M4944" s="9">
        <v>0.13539999999999999</v>
      </c>
      <c r="N4944" s="9">
        <v>0</v>
      </c>
      <c r="O4944" s="9">
        <v>13.1</v>
      </c>
      <c r="P4944" s="9"/>
      <c r="Q4944" s="9"/>
      <c r="R4944" s="9"/>
      <c r="T4944">
        <f t="shared" si="702"/>
        <v>2062000</v>
      </c>
      <c r="U4944">
        <v>31.8</v>
      </c>
      <c r="V4944">
        <f t="shared" si="700"/>
        <v>13.1</v>
      </c>
      <c r="W4944" t="str">
        <f t="shared" si="703"/>
        <v/>
      </c>
      <c r="X4944" t="str">
        <f t="shared" si="704"/>
        <v/>
      </c>
      <c r="Y4944" t="str">
        <f t="shared" si="701"/>
        <v/>
      </c>
      <c r="Z4944" s="9"/>
      <c r="AA4944" s="14">
        <f t="shared" si="705"/>
        <v>0.77100000000000002</v>
      </c>
      <c r="AB4944" s="14">
        <f t="shared" si="706"/>
        <v>0.42799999999999999</v>
      </c>
    </row>
    <row r="4945" spans="1:28" x14ac:dyDescent="0.25">
      <c r="A4945" s="10">
        <f t="shared" si="708"/>
        <v>45497</v>
      </c>
      <c r="B4945" s="11">
        <v>206</v>
      </c>
      <c r="C4945" s="11">
        <v>2100</v>
      </c>
      <c r="D4945" s="12">
        <v>714.875</v>
      </c>
      <c r="E4945" s="9">
        <v>63.73</v>
      </c>
      <c r="F4945" s="9">
        <f t="shared" si="707"/>
        <v>0</v>
      </c>
      <c r="G4945" s="9">
        <v>2.52</v>
      </c>
      <c r="H4945" s="9">
        <v>6.54</v>
      </c>
      <c r="I4945" s="9"/>
      <c r="J4945" s="9">
        <v>8.3439999999999994</v>
      </c>
      <c r="K4945" s="9">
        <v>70.099999999999994</v>
      </c>
      <c r="L4945" s="9">
        <v>5.4800000000000001E-2</v>
      </c>
      <c r="M4945" s="9">
        <v>0.13539999999999999</v>
      </c>
      <c r="N4945" s="9">
        <v>0</v>
      </c>
      <c r="O4945" s="9">
        <v>0.6</v>
      </c>
      <c r="P4945" s="9"/>
      <c r="Q4945" s="9"/>
      <c r="R4945" s="9"/>
      <c r="T4945">
        <f t="shared" si="702"/>
        <v>2062100</v>
      </c>
      <c r="U4945">
        <v>0</v>
      </c>
      <c r="V4945">
        <f t="shared" si="700"/>
        <v>0</v>
      </c>
      <c r="W4945" t="str">
        <f t="shared" si="703"/>
        <v/>
      </c>
      <c r="X4945" t="str">
        <f t="shared" si="704"/>
        <v/>
      </c>
      <c r="Y4945" t="str">
        <f t="shared" si="701"/>
        <v/>
      </c>
      <c r="Z4945" s="9"/>
      <c r="AA4945" s="14">
        <f t="shared" si="705"/>
        <v>0.77</v>
      </c>
      <c r="AB4945" s="14">
        <f t="shared" si="706"/>
        <v>0.32800000000000001</v>
      </c>
    </row>
    <row r="4946" spans="1:28" x14ac:dyDescent="0.25">
      <c r="A4946" s="10">
        <f t="shared" si="708"/>
        <v>45497</v>
      </c>
      <c r="B4946" s="11">
        <v>206</v>
      </c>
      <c r="C4946" s="11">
        <v>2200</v>
      </c>
      <c r="D4946" s="12">
        <v>714.91666666666697</v>
      </c>
      <c r="E4946" s="9">
        <v>63.61</v>
      </c>
      <c r="F4946" s="9">
        <f t="shared" si="707"/>
        <v>0</v>
      </c>
      <c r="G4946" s="9">
        <v>3.02</v>
      </c>
      <c r="H4946" s="9">
        <v>7.05</v>
      </c>
      <c r="I4946" s="9"/>
      <c r="J4946" s="9">
        <v>6.7629999999999999</v>
      </c>
      <c r="K4946" s="9">
        <v>74.3</v>
      </c>
      <c r="L4946" s="9">
        <v>5.3999999999999999E-2</v>
      </c>
      <c r="M4946" s="9">
        <v>0.13539999999999999</v>
      </c>
      <c r="N4946" s="9">
        <v>0</v>
      </c>
      <c r="O4946" s="9">
        <v>0.6</v>
      </c>
      <c r="P4946" s="9"/>
      <c r="Q4946" s="9"/>
      <c r="R4946" s="9"/>
      <c r="T4946">
        <f t="shared" si="702"/>
        <v>2062200</v>
      </c>
      <c r="U4946">
        <v>0</v>
      </c>
      <c r="V4946">
        <f t="shared" si="700"/>
        <v>0</v>
      </c>
      <c r="W4946" t="str">
        <f t="shared" si="703"/>
        <v/>
      </c>
      <c r="X4946" t="str">
        <f t="shared" si="704"/>
        <v/>
      </c>
      <c r="Y4946" t="str">
        <f t="shared" si="701"/>
        <v/>
      </c>
      <c r="Z4946" s="9"/>
      <c r="AA4946" s="14">
        <f t="shared" si="705"/>
        <v>0.73199999999999998</v>
      </c>
      <c r="AB4946" s="14">
        <f t="shared" si="706"/>
        <v>0.253</v>
      </c>
    </row>
    <row r="4947" spans="1:28" x14ac:dyDescent="0.25">
      <c r="A4947" s="10">
        <f t="shared" si="708"/>
        <v>45497</v>
      </c>
      <c r="B4947" s="11">
        <v>206</v>
      </c>
      <c r="C4947" s="11">
        <v>2300</v>
      </c>
      <c r="D4947" s="12">
        <v>714.95833333333303</v>
      </c>
      <c r="E4947" s="9">
        <v>63.61</v>
      </c>
      <c r="F4947" s="9">
        <f t="shared" si="707"/>
        <v>0</v>
      </c>
      <c r="G4947" s="9">
        <v>2.0099999999999998</v>
      </c>
      <c r="H4947" s="9">
        <v>6.04</v>
      </c>
      <c r="I4947" s="9"/>
      <c r="J4947" s="9">
        <v>6.2549999999999999</v>
      </c>
      <c r="K4947" s="9">
        <v>77.3</v>
      </c>
      <c r="L4947" s="9">
        <v>5.3999999999999999E-2</v>
      </c>
      <c r="M4947" s="9">
        <v>0.13539999999999999</v>
      </c>
      <c r="N4947" s="9">
        <v>0</v>
      </c>
      <c r="O4947" s="9">
        <v>0.6</v>
      </c>
      <c r="P4947" s="9"/>
      <c r="Q4947" s="9"/>
      <c r="R4947" s="9"/>
      <c r="T4947">
        <f t="shared" si="702"/>
        <v>2062300</v>
      </c>
      <c r="U4947">
        <v>0</v>
      </c>
      <c r="V4947">
        <f t="shared" si="700"/>
        <v>0</v>
      </c>
      <c r="W4947" t="str">
        <f t="shared" si="703"/>
        <v/>
      </c>
      <c r="X4947" t="str">
        <f t="shared" si="704"/>
        <v/>
      </c>
      <c r="Y4947" t="str">
        <f t="shared" si="701"/>
        <v/>
      </c>
      <c r="Z4947" s="9"/>
      <c r="AA4947" s="14">
        <f t="shared" si="705"/>
        <v>0.73499999999999999</v>
      </c>
      <c r="AB4947" s="14">
        <f t="shared" si="706"/>
        <v>0.216</v>
      </c>
    </row>
    <row r="4948" spans="1:28" x14ac:dyDescent="0.25">
      <c r="A4948" s="10">
        <f t="shared" si="708"/>
        <v>45497</v>
      </c>
      <c r="B4948" s="11">
        <v>206</v>
      </c>
      <c r="C4948" s="11">
        <v>2400</v>
      </c>
      <c r="D4948" s="12">
        <v>715</v>
      </c>
      <c r="E4948" s="9">
        <v>63.73</v>
      </c>
      <c r="F4948" s="9">
        <f t="shared" si="707"/>
        <v>0</v>
      </c>
      <c r="G4948" s="9">
        <v>2.0099999999999998</v>
      </c>
      <c r="H4948" s="9">
        <v>5.03</v>
      </c>
      <c r="I4948" s="9"/>
      <c r="J4948" s="9">
        <v>7.1159999999999997</v>
      </c>
      <c r="K4948" s="9">
        <v>75.2</v>
      </c>
      <c r="L4948" s="9">
        <v>5.33E-2</v>
      </c>
      <c r="M4948" s="9">
        <v>0.13539999999999999</v>
      </c>
      <c r="N4948" s="9">
        <v>0</v>
      </c>
      <c r="O4948" s="9">
        <v>0.6</v>
      </c>
      <c r="P4948" s="9"/>
      <c r="Q4948" s="9"/>
      <c r="R4948" s="9"/>
      <c r="T4948">
        <f t="shared" si="702"/>
        <v>2062400</v>
      </c>
      <c r="U4948">
        <v>0</v>
      </c>
      <c r="V4948">
        <f t="shared" si="700"/>
        <v>0</v>
      </c>
      <c r="W4948">
        <f t="shared" si="703"/>
        <v>5.2999999999999999E-2</v>
      </c>
      <c r="X4948">
        <f t="shared" si="704"/>
        <v>0.13500000000000001</v>
      </c>
      <c r="Y4948">
        <f t="shared" si="701"/>
        <v>0</v>
      </c>
      <c r="Z4948" s="9"/>
      <c r="AA4948" s="14">
        <f t="shared" si="705"/>
        <v>0.75900000000000001</v>
      </c>
      <c r="AB4948" s="14">
        <f t="shared" si="706"/>
        <v>0.25</v>
      </c>
    </row>
    <row r="4949" spans="1:28" x14ac:dyDescent="0.25">
      <c r="A4949" s="10">
        <f t="shared" si="708"/>
        <v>45498</v>
      </c>
      <c r="B4949" s="11">
        <v>207</v>
      </c>
      <c r="C4949" s="11">
        <v>100</v>
      </c>
      <c r="D4949" s="12">
        <v>715.04166666666697</v>
      </c>
      <c r="E4949" s="9">
        <v>63.61</v>
      </c>
      <c r="F4949" s="9">
        <f t="shared" si="707"/>
        <v>0</v>
      </c>
      <c r="G4949" s="9">
        <v>2.0099999999999998</v>
      </c>
      <c r="H4949" s="9">
        <v>6.04</v>
      </c>
      <c r="I4949" s="9"/>
      <c r="J4949" s="9">
        <v>6.7880000000000003</v>
      </c>
      <c r="K4949" s="9">
        <v>68.900000000000006</v>
      </c>
      <c r="L4949" s="9">
        <v>5.33E-2</v>
      </c>
      <c r="M4949" s="9">
        <v>0.13469999999999999</v>
      </c>
      <c r="N4949" s="9">
        <v>0</v>
      </c>
      <c r="O4949" s="9">
        <v>0.6</v>
      </c>
      <c r="P4949" s="9"/>
      <c r="Q4949" s="9"/>
      <c r="R4949" s="9"/>
      <c r="T4949">
        <f t="shared" si="702"/>
        <v>2070100</v>
      </c>
      <c r="U4949">
        <v>0</v>
      </c>
      <c r="V4949">
        <f t="shared" si="700"/>
        <v>0</v>
      </c>
      <c r="W4949" t="str">
        <f t="shared" si="703"/>
        <v/>
      </c>
      <c r="X4949" t="str">
        <f t="shared" si="704"/>
        <v/>
      </c>
      <c r="Y4949" t="str">
        <f t="shared" si="701"/>
        <v/>
      </c>
      <c r="Z4949" s="9"/>
      <c r="AA4949" s="14">
        <f t="shared" si="705"/>
        <v>0.68</v>
      </c>
      <c r="AB4949" s="14">
        <f t="shared" si="706"/>
        <v>0.307</v>
      </c>
    </row>
    <row r="4950" spans="1:28" x14ac:dyDescent="0.25">
      <c r="A4950" s="10">
        <f t="shared" si="708"/>
        <v>45498</v>
      </c>
      <c r="B4950" s="11">
        <v>207</v>
      </c>
      <c r="C4950" s="11">
        <v>200</v>
      </c>
      <c r="D4950" s="12">
        <v>715.08333333333303</v>
      </c>
      <c r="E4950" s="9">
        <v>63.73</v>
      </c>
      <c r="F4950" s="9">
        <f t="shared" si="707"/>
        <v>0</v>
      </c>
      <c r="G4950" s="9">
        <v>2.0099999999999998</v>
      </c>
      <c r="H4950" s="9">
        <v>7.05</v>
      </c>
      <c r="I4950" s="9"/>
      <c r="J4950" s="9">
        <v>6.306</v>
      </c>
      <c r="K4950" s="9">
        <v>71.7</v>
      </c>
      <c r="L4950" s="9">
        <v>5.2600000000000001E-2</v>
      </c>
      <c r="M4950" s="9">
        <v>0.13469999999999999</v>
      </c>
      <c r="N4950" s="9">
        <v>0</v>
      </c>
      <c r="O4950" s="9">
        <v>0.6</v>
      </c>
      <c r="P4950" s="9"/>
      <c r="Q4950" s="9"/>
      <c r="R4950" s="9"/>
      <c r="T4950">
        <f t="shared" si="702"/>
        <v>2070200</v>
      </c>
      <c r="U4950">
        <v>0</v>
      </c>
      <c r="V4950">
        <f t="shared" si="700"/>
        <v>0</v>
      </c>
      <c r="W4950" t="str">
        <f t="shared" si="703"/>
        <v/>
      </c>
      <c r="X4950" t="str">
        <f t="shared" si="704"/>
        <v/>
      </c>
      <c r="Y4950" t="str">
        <f t="shared" si="701"/>
        <v/>
      </c>
      <c r="Z4950" s="9"/>
      <c r="AA4950" s="14">
        <f t="shared" si="705"/>
        <v>0.68500000000000005</v>
      </c>
      <c r="AB4950" s="14">
        <f t="shared" si="706"/>
        <v>0.27</v>
      </c>
    </row>
    <row r="4951" spans="1:28" x14ac:dyDescent="0.25">
      <c r="A4951" s="10">
        <f t="shared" si="708"/>
        <v>45498</v>
      </c>
      <c r="B4951" s="11">
        <v>207</v>
      </c>
      <c r="C4951" s="11">
        <v>300</v>
      </c>
      <c r="D4951" s="12">
        <v>715.125</v>
      </c>
      <c r="E4951" s="9">
        <v>63.61</v>
      </c>
      <c r="F4951" s="9">
        <f t="shared" si="707"/>
        <v>0</v>
      </c>
      <c r="G4951" s="9">
        <v>2.0099999999999998</v>
      </c>
      <c r="H4951" s="9">
        <v>5.54</v>
      </c>
      <c r="I4951" s="9"/>
      <c r="J4951" s="9">
        <v>5.5910000000000002</v>
      </c>
      <c r="K4951" s="9">
        <v>77.7</v>
      </c>
      <c r="L4951" s="9">
        <v>5.2600000000000001E-2</v>
      </c>
      <c r="M4951" s="9">
        <v>0.13389999999999999</v>
      </c>
      <c r="N4951" s="9">
        <v>0</v>
      </c>
      <c r="O4951" s="9">
        <v>0.6</v>
      </c>
      <c r="P4951" s="9"/>
      <c r="Q4951" s="9"/>
      <c r="R4951" s="9"/>
      <c r="T4951">
        <f t="shared" si="702"/>
        <v>2070300</v>
      </c>
      <c r="U4951">
        <v>0</v>
      </c>
      <c r="V4951">
        <f t="shared" si="700"/>
        <v>0</v>
      </c>
      <c r="W4951" t="str">
        <f t="shared" si="703"/>
        <v/>
      </c>
      <c r="X4951" t="str">
        <f t="shared" si="704"/>
        <v/>
      </c>
      <c r="Y4951" t="str">
        <f t="shared" si="701"/>
        <v/>
      </c>
      <c r="Z4951" s="9"/>
      <c r="AA4951" s="14">
        <f t="shared" si="705"/>
        <v>0.70599999999999996</v>
      </c>
      <c r="AB4951" s="14">
        <f t="shared" si="706"/>
        <v>0.20300000000000001</v>
      </c>
    </row>
    <row r="4952" spans="1:28" x14ac:dyDescent="0.25">
      <c r="A4952" s="10">
        <f t="shared" si="708"/>
        <v>45498</v>
      </c>
      <c r="B4952" s="11">
        <v>207</v>
      </c>
      <c r="C4952" s="11">
        <v>400</v>
      </c>
      <c r="D4952" s="12">
        <v>715.16666666666697</v>
      </c>
      <c r="E4952" s="9">
        <v>63.49</v>
      </c>
      <c r="F4952" s="9">
        <f t="shared" si="707"/>
        <v>0</v>
      </c>
      <c r="G4952" s="9">
        <v>1.51</v>
      </c>
      <c r="H4952" s="9">
        <v>5.54</v>
      </c>
      <c r="I4952" s="9"/>
      <c r="J4952" s="9">
        <v>4.766</v>
      </c>
      <c r="K4952" s="9">
        <v>80.3</v>
      </c>
      <c r="L4952" s="9">
        <v>5.2600000000000001E-2</v>
      </c>
      <c r="M4952" s="9">
        <v>0.13389999999999999</v>
      </c>
      <c r="N4952" s="9">
        <v>0</v>
      </c>
      <c r="O4952" s="9">
        <v>0.6</v>
      </c>
      <c r="P4952" s="9"/>
      <c r="Q4952" s="9"/>
      <c r="R4952" s="9"/>
      <c r="T4952">
        <f t="shared" si="702"/>
        <v>2070400</v>
      </c>
      <c r="U4952">
        <v>0</v>
      </c>
      <c r="V4952">
        <f t="shared" si="700"/>
        <v>0</v>
      </c>
      <c r="W4952" t="str">
        <f t="shared" si="703"/>
        <v/>
      </c>
      <c r="X4952" t="str">
        <f t="shared" si="704"/>
        <v/>
      </c>
      <c r="Y4952" t="str">
        <f t="shared" si="701"/>
        <v/>
      </c>
      <c r="Z4952" s="9"/>
      <c r="AA4952" s="14">
        <f t="shared" si="705"/>
        <v>0.68899999999999995</v>
      </c>
      <c r="AB4952" s="14">
        <f t="shared" si="706"/>
        <v>0.16900000000000001</v>
      </c>
    </row>
    <row r="4953" spans="1:28" x14ac:dyDescent="0.25">
      <c r="A4953" s="10">
        <f t="shared" si="708"/>
        <v>45498</v>
      </c>
      <c r="B4953" s="11">
        <v>207</v>
      </c>
      <c r="C4953" s="11">
        <v>500</v>
      </c>
      <c r="D4953" s="12">
        <v>715.20833333333303</v>
      </c>
      <c r="E4953" s="9">
        <v>63.61</v>
      </c>
      <c r="F4953" s="9">
        <f t="shared" si="707"/>
        <v>0</v>
      </c>
      <c r="G4953" s="9">
        <v>2.0099999999999998</v>
      </c>
      <c r="H4953" s="9">
        <v>6.04</v>
      </c>
      <c r="I4953" s="9"/>
      <c r="J4953" s="9">
        <v>4.8179999999999996</v>
      </c>
      <c r="K4953" s="9">
        <v>83.9</v>
      </c>
      <c r="L4953" s="9">
        <v>5.33E-2</v>
      </c>
      <c r="M4953" s="9">
        <v>0.13320000000000001</v>
      </c>
      <c r="N4953" s="9">
        <v>0</v>
      </c>
      <c r="O4953" s="9">
        <v>9.4</v>
      </c>
      <c r="P4953" s="9"/>
      <c r="Q4953" s="9"/>
      <c r="R4953" s="9"/>
      <c r="T4953">
        <f t="shared" si="702"/>
        <v>2070500</v>
      </c>
      <c r="U4953">
        <v>4.3</v>
      </c>
      <c r="V4953">
        <f t="shared" si="700"/>
        <v>9.4</v>
      </c>
      <c r="W4953" t="str">
        <f t="shared" si="703"/>
        <v/>
      </c>
      <c r="X4953" t="str">
        <f t="shared" si="704"/>
        <v/>
      </c>
      <c r="Y4953" t="str">
        <f t="shared" si="701"/>
        <v/>
      </c>
      <c r="Z4953" s="9"/>
      <c r="AA4953" s="14">
        <f t="shared" si="705"/>
        <v>0.72199999999999998</v>
      </c>
      <c r="AB4953" s="14">
        <f t="shared" si="706"/>
        <v>0.13900000000000001</v>
      </c>
    </row>
    <row r="4954" spans="1:28" x14ac:dyDescent="0.25">
      <c r="A4954" s="10">
        <f t="shared" si="708"/>
        <v>45498</v>
      </c>
      <c r="B4954" s="11">
        <v>207</v>
      </c>
      <c r="C4954" s="11">
        <v>600</v>
      </c>
      <c r="D4954" s="12">
        <v>715.25</v>
      </c>
      <c r="E4954" s="9">
        <v>63.61</v>
      </c>
      <c r="F4954" s="9">
        <f t="shared" si="707"/>
        <v>0</v>
      </c>
      <c r="G4954" s="9">
        <v>1.51</v>
      </c>
      <c r="H4954" s="9">
        <v>5.03</v>
      </c>
      <c r="I4954" s="9"/>
      <c r="J4954" s="9">
        <v>5.4619999999999997</v>
      </c>
      <c r="K4954" s="9">
        <v>83.1</v>
      </c>
      <c r="L4954" s="9">
        <v>5.2600000000000001E-2</v>
      </c>
      <c r="M4954" s="9">
        <v>0.13250000000000001</v>
      </c>
      <c r="N4954" s="9">
        <v>0</v>
      </c>
      <c r="O4954" s="9">
        <v>50.6</v>
      </c>
      <c r="P4954" s="9"/>
      <c r="Q4954" s="9"/>
      <c r="R4954" s="9"/>
      <c r="T4954">
        <f t="shared" si="702"/>
        <v>2070600</v>
      </c>
      <c r="U4954">
        <v>104.2</v>
      </c>
      <c r="V4954">
        <f t="shared" si="700"/>
        <v>50.6</v>
      </c>
      <c r="W4954" t="str">
        <f t="shared" si="703"/>
        <v/>
      </c>
      <c r="X4954" t="str">
        <f t="shared" si="704"/>
        <v/>
      </c>
      <c r="Y4954" t="str">
        <f t="shared" si="701"/>
        <v/>
      </c>
      <c r="Z4954" s="9"/>
      <c r="AA4954" s="14">
        <f t="shared" si="705"/>
        <v>0.748</v>
      </c>
      <c r="AB4954" s="14">
        <f t="shared" si="706"/>
        <v>0.152</v>
      </c>
    </row>
    <row r="4955" spans="1:28" x14ac:dyDescent="0.25">
      <c r="A4955" s="10">
        <f t="shared" si="708"/>
        <v>45498</v>
      </c>
      <c r="B4955" s="11">
        <v>207</v>
      </c>
      <c r="C4955" s="11">
        <v>700</v>
      </c>
      <c r="D4955" s="12">
        <v>715.29166666666697</v>
      </c>
      <c r="E4955" s="9">
        <v>63.73</v>
      </c>
      <c r="F4955" s="9">
        <f t="shared" si="707"/>
        <v>0</v>
      </c>
      <c r="G4955" s="9">
        <v>1.51</v>
      </c>
      <c r="H4955" s="9">
        <v>6.54</v>
      </c>
      <c r="I4955" s="9"/>
      <c r="J4955" s="9">
        <v>5.5650000000000004</v>
      </c>
      <c r="K4955" s="9">
        <v>81</v>
      </c>
      <c r="L4955" s="9">
        <v>5.2600000000000001E-2</v>
      </c>
      <c r="M4955" s="9">
        <v>0.13250000000000001</v>
      </c>
      <c r="N4955" s="9">
        <v>0</v>
      </c>
      <c r="O4955" s="9">
        <v>80.599999999999994</v>
      </c>
      <c r="P4955" s="9"/>
      <c r="Q4955" s="9"/>
      <c r="R4955" s="9"/>
      <c r="T4955">
        <f t="shared" si="702"/>
        <v>2070700</v>
      </c>
      <c r="U4955">
        <v>274.3</v>
      </c>
      <c r="V4955">
        <f t="shared" si="700"/>
        <v>80.599999999999994</v>
      </c>
      <c r="W4955" t="str">
        <f t="shared" si="703"/>
        <v/>
      </c>
      <c r="X4955" t="str">
        <f t="shared" si="704"/>
        <v/>
      </c>
      <c r="Y4955" t="str">
        <f t="shared" si="701"/>
        <v/>
      </c>
      <c r="Z4955" s="9"/>
      <c r="AA4955" s="14">
        <f t="shared" si="705"/>
        <v>0.73499999999999999</v>
      </c>
      <c r="AB4955" s="14">
        <f t="shared" si="706"/>
        <v>0.17199999999999999</v>
      </c>
    </row>
    <row r="4956" spans="1:28" x14ac:dyDescent="0.25">
      <c r="A4956" s="10">
        <f t="shared" si="708"/>
        <v>45498</v>
      </c>
      <c r="B4956" s="11">
        <v>207</v>
      </c>
      <c r="C4956" s="11">
        <v>800</v>
      </c>
      <c r="D4956" s="12">
        <v>715.33333333333303</v>
      </c>
      <c r="E4956" s="9">
        <v>63.84</v>
      </c>
      <c r="F4956" s="9">
        <f t="shared" si="707"/>
        <v>0</v>
      </c>
      <c r="G4956" s="9">
        <v>1.51</v>
      </c>
      <c r="H4956" s="9">
        <v>5.54</v>
      </c>
      <c r="I4956" s="9"/>
      <c r="J4956" s="9">
        <v>4.74</v>
      </c>
      <c r="K4956" s="9">
        <v>80.5</v>
      </c>
      <c r="L4956" s="9">
        <v>5.2600000000000001E-2</v>
      </c>
      <c r="M4956" s="9">
        <v>0.13250000000000001</v>
      </c>
      <c r="N4956" s="9">
        <v>0</v>
      </c>
      <c r="O4956" s="9">
        <v>64.400000000000006</v>
      </c>
      <c r="P4956" s="9"/>
      <c r="Q4956" s="9"/>
      <c r="R4956" s="9"/>
      <c r="T4956">
        <f t="shared" si="702"/>
        <v>2070800</v>
      </c>
      <c r="U4956">
        <v>455.8</v>
      </c>
      <c r="V4956">
        <f t="shared" si="700"/>
        <v>64.400000000000006</v>
      </c>
      <c r="W4956" t="str">
        <f t="shared" si="703"/>
        <v/>
      </c>
      <c r="X4956" t="str">
        <f t="shared" si="704"/>
        <v/>
      </c>
      <c r="Y4956" t="str">
        <f t="shared" si="701"/>
        <v/>
      </c>
      <c r="Z4956" s="9"/>
      <c r="AA4956" s="14">
        <f t="shared" si="705"/>
        <v>0.68899999999999995</v>
      </c>
      <c r="AB4956" s="14">
        <f t="shared" si="706"/>
        <v>0.16700000000000001</v>
      </c>
    </row>
    <row r="4957" spans="1:28" x14ac:dyDescent="0.25">
      <c r="A4957" s="10">
        <f t="shared" si="708"/>
        <v>45498</v>
      </c>
      <c r="B4957" s="11">
        <v>207</v>
      </c>
      <c r="C4957" s="11">
        <v>900</v>
      </c>
      <c r="D4957" s="12">
        <v>715.375</v>
      </c>
      <c r="E4957" s="9">
        <v>63.84</v>
      </c>
      <c r="F4957" s="9">
        <f t="shared" si="707"/>
        <v>0</v>
      </c>
      <c r="G4957" s="9">
        <v>1.51</v>
      </c>
      <c r="H4957" s="9">
        <v>6.04</v>
      </c>
      <c r="I4957" s="9"/>
      <c r="J4957" s="9">
        <v>4.6879999999999997</v>
      </c>
      <c r="K4957" s="9">
        <v>81.8</v>
      </c>
      <c r="L4957" s="9">
        <v>5.2600000000000001E-2</v>
      </c>
      <c r="M4957" s="9">
        <v>0.1318</v>
      </c>
      <c r="N4957" s="9">
        <v>0</v>
      </c>
      <c r="O4957" s="9">
        <v>118.1</v>
      </c>
      <c r="P4957" s="9"/>
      <c r="Q4957" s="9"/>
      <c r="R4957" s="9"/>
      <c r="T4957">
        <f t="shared" si="702"/>
        <v>2070900</v>
      </c>
      <c r="U4957">
        <v>626.70000000000005</v>
      </c>
      <c r="V4957">
        <f t="shared" si="700"/>
        <v>118.1</v>
      </c>
      <c r="W4957" t="str">
        <f t="shared" si="703"/>
        <v/>
      </c>
      <c r="X4957" t="str">
        <f t="shared" si="704"/>
        <v/>
      </c>
      <c r="Y4957" t="str">
        <f t="shared" si="701"/>
        <v/>
      </c>
      <c r="Z4957" s="9"/>
      <c r="AA4957" s="14">
        <f t="shared" si="705"/>
        <v>0.69799999999999995</v>
      </c>
      <c r="AB4957" s="14">
        <f t="shared" si="706"/>
        <v>0.155</v>
      </c>
    </row>
    <row r="4958" spans="1:28" x14ac:dyDescent="0.25">
      <c r="A4958" s="10">
        <f t="shared" si="708"/>
        <v>45498</v>
      </c>
      <c r="B4958" s="11">
        <v>207</v>
      </c>
      <c r="C4958" s="11">
        <v>1000</v>
      </c>
      <c r="D4958" s="12">
        <v>715.41666666666697</v>
      </c>
      <c r="E4958" s="9">
        <v>63.73</v>
      </c>
      <c r="F4958" s="9">
        <f t="shared" si="707"/>
        <v>0</v>
      </c>
      <c r="G4958" s="9">
        <v>1.51</v>
      </c>
      <c r="H4958" s="9">
        <v>5.54</v>
      </c>
      <c r="I4958" s="9"/>
      <c r="J4958" s="9">
        <v>4.6879999999999997</v>
      </c>
      <c r="K4958" s="9">
        <v>84.8</v>
      </c>
      <c r="L4958" s="9">
        <v>5.2600000000000001E-2</v>
      </c>
      <c r="M4958" s="9">
        <v>0.1318</v>
      </c>
      <c r="N4958" s="9">
        <v>0</v>
      </c>
      <c r="O4958" s="9">
        <v>78.099999999999994</v>
      </c>
      <c r="P4958" s="9"/>
      <c r="Q4958" s="9"/>
      <c r="R4958" s="9"/>
      <c r="T4958">
        <f t="shared" si="702"/>
        <v>2071000</v>
      </c>
      <c r="U4958">
        <v>771.3</v>
      </c>
      <c r="V4958">
        <f t="shared" si="700"/>
        <v>78.099999999999994</v>
      </c>
      <c r="W4958" t="str">
        <f t="shared" si="703"/>
        <v/>
      </c>
      <c r="X4958" t="str">
        <f t="shared" si="704"/>
        <v/>
      </c>
      <c r="Y4958" t="str">
        <f t="shared" si="701"/>
        <v/>
      </c>
      <c r="Z4958" s="9"/>
      <c r="AA4958" s="14">
        <f t="shared" si="705"/>
        <v>0.72299999999999998</v>
      </c>
      <c r="AB4958" s="14">
        <f t="shared" si="706"/>
        <v>0.13</v>
      </c>
    </row>
    <row r="4959" spans="1:28" x14ac:dyDescent="0.25">
      <c r="A4959" s="10">
        <f t="shared" si="708"/>
        <v>45498</v>
      </c>
      <c r="B4959" s="11">
        <v>207</v>
      </c>
      <c r="C4959" s="11">
        <v>1100</v>
      </c>
      <c r="D4959" s="12">
        <v>715.45833333333303</v>
      </c>
      <c r="E4959" s="9">
        <v>63.96</v>
      </c>
      <c r="F4959" s="9">
        <f t="shared" si="707"/>
        <v>0</v>
      </c>
      <c r="G4959" s="9">
        <v>1.51</v>
      </c>
      <c r="H4959" s="9">
        <v>4.53</v>
      </c>
      <c r="I4959" s="9"/>
      <c r="J4959" s="9">
        <v>8.2200000000000006</v>
      </c>
      <c r="K4959" s="9">
        <v>81.3</v>
      </c>
      <c r="L4959" s="9">
        <v>5.1900000000000002E-2</v>
      </c>
      <c r="M4959" s="9">
        <v>0.13100000000000001</v>
      </c>
      <c r="N4959" s="9">
        <v>0</v>
      </c>
      <c r="O4959" s="9">
        <v>464.4</v>
      </c>
      <c r="P4959" s="9"/>
      <c r="Q4959" s="9"/>
      <c r="R4959" s="9"/>
      <c r="T4959">
        <f t="shared" si="702"/>
        <v>2071100</v>
      </c>
      <c r="U4959">
        <v>878.5</v>
      </c>
      <c r="V4959">
        <f t="shared" si="700"/>
        <v>464.4</v>
      </c>
      <c r="W4959" t="str">
        <f t="shared" si="703"/>
        <v/>
      </c>
      <c r="X4959" t="str">
        <f t="shared" si="704"/>
        <v/>
      </c>
      <c r="Y4959" t="str">
        <f t="shared" si="701"/>
        <v/>
      </c>
      <c r="Z4959" s="9"/>
      <c r="AA4959" s="14">
        <f t="shared" si="705"/>
        <v>0.88500000000000001</v>
      </c>
      <c r="AB4959" s="14">
        <f t="shared" si="706"/>
        <v>0.20399999999999999</v>
      </c>
    </row>
    <row r="4960" spans="1:28" x14ac:dyDescent="0.25">
      <c r="A4960" s="10">
        <f t="shared" si="708"/>
        <v>45498</v>
      </c>
      <c r="B4960" s="11">
        <v>207</v>
      </c>
      <c r="C4960" s="11">
        <v>1200</v>
      </c>
      <c r="D4960" s="12">
        <v>715.5</v>
      </c>
      <c r="E4960" s="9">
        <v>63.61</v>
      </c>
      <c r="F4960" s="9">
        <f t="shared" si="707"/>
        <v>0</v>
      </c>
      <c r="G4960" s="9">
        <v>1.51</v>
      </c>
      <c r="H4960" s="9">
        <v>5.54</v>
      </c>
      <c r="I4960" s="9"/>
      <c r="J4960" s="9">
        <v>8.7170000000000005</v>
      </c>
      <c r="K4960" s="9">
        <v>73.5</v>
      </c>
      <c r="L4960" s="9">
        <v>5.1900000000000002E-2</v>
      </c>
      <c r="M4960" s="9">
        <v>0.1318</v>
      </c>
      <c r="N4960" s="9">
        <v>0</v>
      </c>
      <c r="O4960" s="9">
        <v>539.4</v>
      </c>
      <c r="P4960" s="9"/>
      <c r="Q4960" s="9"/>
      <c r="R4960" s="9"/>
      <c r="T4960">
        <f t="shared" si="702"/>
        <v>2071200</v>
      </c>
      <c r="U4960">
        <v>940</v>
      </c>
      <c r="V4960">
        <f t="shared" si="700"/>
        <v>539.4</v>
      </c>
      <c r="W4960" t="str">
        <f t="shared" si="703"/>
        <v/>
      </c>
      <c r="X4960" t="str">
        <f t="shared" si="704"/>
        <v/>
      </c>
      <c r="Y4960" t="str">
        <f t="shared" si="701"/>
        <v/>
      </c>
      <c r="Z4960" s="9"/>
      <c r="AA4960" s="14">
        <f t="shared" si="705"/>
        <v>0.82799999999999996</v>
      </c>
      <c r="AB4960" s="14">
        <f t="shared" si="706"/>
        <v>0.29899999999999999</v>
      </c>
    </row>
    <row r="4961" spans="1:28" x14ac:dyDescent="0.25">
      <c r="A4961" s="10">
        <f t="shared" si="708"/>
        <v>45498</v>
      </c>
      <c r="B4961" s="11">
        <v>207</v>
      </c>
      <c r="C4961" s="11">
        <v>1300</v>
      </c>
      <c r="D4961" s="12">
        <v>715.54166666666697</v>
      </c>
      <c r="E4961" s="9">
        <v>63.26</v>
      </c>
      <c r="F4961" s="9">
        <f t="shared" si="707"/>
        <v>0</v>
      </c>
      <c r="G4961" s="9">
        <v>2.0099999999999998</v>
      </c>
      <c r="H4961" s="9">
        <v>6.54</v>
      </c>
      <c r="I4961" s="9"/>
      <c r="J4961" s="9">
        <v>8.593</v>
      </c>
      <c r="K4961" s="9">
        <v>74.599999999999994</v>
      </c>
      <c r="L4961" s="9">
        <v>5.1900000000000002E-2</v>
      </c>
      <c r="M4961" s="9">
        <v>0.13100000000000001</v>
      </c>
      <c r="N4961" s="9">
        <v>0</v>
      </c>
      <c r="O4961" s="9">
        <v>663.1</v>
      </c>
      <c r="P4961" s="9"/>
      <c r="Q4961" s="9"/>
      <c r="R4961" s="9"/>
      <c r="T4961">
        <f t="shared" si="702"/>
        <v>2071300</v>
      </c>
      <c r="U4961">
        <v>950.7</v>
      </c>
      <c r="V4961">
        <f t="shared" si="700"/>
        <v>663.1</v>
      </c>
      <c r="W4961" t="str">
        <f t="shared" si="703"/>
        <v/>
      </c>
      <c r="X4961" t="str">
        <f t="shared" si="704"/>
        <v/>
      </c>
      <c r="Y4961" t="str">
        <f t="shared" si="701"/>
        <v/>
      </c>
      <c r="Z4961" s="9"/>
      <c r="AA4961" s="14">
        <f t="shared" si="705"/>
        <v>0.83299999999999996</v>
      </c>
      <c r="AB4961" s="14">
        <f t="shared" si="706"/>
        <v>0.28399999999999997</v>
      </c>
    </row>
    <row r="4962" spans="1:28" x14ac:dyDescent="0.25">
      <c r="A4962" s="10">
        <f t="shared" si="708"/>
        <v>45498</v>
      </c>
      <c r="B4962" s="11">
        <v>207</v>
      </c>
      <c r="C4962" s="11">
        <v>1400</v>
      </c>
      <c r="D4962" s="12">
        <v>715.58333333333303</v>
      </c>
      <c r="E4962" s="9">
        <v>64.08</v>
      </c>
      <c r="F4962" s="9">
        <f t="shared" si="707"/>
        <v>7.9999999999998295E-2</v>
      </c>
      <c r="G4962" s="9">
        <v>2.0099999999999998</v>
      </c>
      <c r="H4962" s="9">
        <v>5.54</v>
      </c>
      <c r="I4962" s="9"/>
      <c r="J4962" s="9">
        <v>8.7669999999999995</v>
      </c>
      <c r="K4962" s="9">
        <v>73.099999999999994</v>
      </c>
      <c r="L4962" s="9">
        <v>5.2600000000000001E-2</v>
      </c>
      <c r="M4962" s="9">
        <v>0.13100000000000001</v>
      </c>
      <c r="N4962" s="9">
        <v>0.2</v>
      </c>
      <c r="O4962" s="9">
        <v>548.1</v>
      </c>
      <c r="P4962" s="9"/>
      <c r="Q4962" s="9"/>
      <c r="R4962" s="9"/>
      <c r="T4962">
        <f t="shared" si="702"/>
        <v>2071400</v>
      </c>
      <c r="U4962">
        <v>910.3</v>
      </c>
      <c r="V4962">
        <f t="shared" si="700"/>
        <v>548.1</v>
      </c>
      <c r="W4962" t="str">
        <f t="shared" si="703"/>
        <v/>
      </c>
      <c r="X4962" t="str">
        <f t="shared" si="704"/>
        <v/>
      </c>
      <c r="Y4962" t="str">
        <f t="shared" si="701"/>
        <v/>
      </c>
      <c r="Z4962" s="9"/>
      <c r="AA4962" s="14">
        <f t="shared" si="705"/>
        <v>0.82599999999999996</v>
      </c>
      <c r="AB4962" s="14">
        <f t="shared" si="706"/>
        <v>0.30399999999999999</v>
      </c>
    </row>
    <row r="4963" spans="1:28" x14ac:dyDescent="0.25">
      <c r="A4963" s="10">
        <f t="shared" si="708"/>
        <v>45498</v>
      </c>
      <c r="B4963" s="11">
        <v>207</v>
      </c>
      <c r="C4963" s="11">
        <v>1500</v>
      </c>
      <c r="D4963" s="12">
        <v>715.625</v>
      </c>
      <c r="E4963" s="9">
        <v>64.540000000000006</v>
      </c>
      <c r="F4963" s="9">
        <f t="shared" si="707"/>
        <v>0.54000000000000625</v>
      </c>
      <c r="G4963" s="9">
        <v>3.02</v>
      </c>
      <c r="H4963" s="9">
        <v>9.56</v>
      </c>
      <c r="I4963" s="9"/>
      <c r="J4963" s="9">
        <v>12.413</v>
      </c>
      <c r="K4963" s="9">
        <v>59.4</v>
      </c>
      <c r="L4963" s="9">
        <v>5.2600000000000001E-2</v>
      </c>
      <c r="M4963" s="9">
        <v>0.1303</v>
      </c>
      <c r="N4963" s="9">
        <v>0</v>
      </c>
      <c r="O4963" s="9">
        <v>620.6</v>
      </c>
      <c r="P4963" s="9"/>
      <c r="Q4963" s="9"/>
      <c r="R4963" s="9"/>
      <c r="T4963">
        <f t="shared" si="702"/>
        <v>2071500</v>
      </c>
      <c r="U4963">
        <v>821.8</v>
      </c>
      <c r="V4963">
        <f t="shared" si="700"/>
        <v>620.6</v>
      </c>
      <c r="W4963" t="str">
        <f t="shared" si="703"/>
        <v/>
      </c>
      <c r="X4963" t="str">
        <f t="shared" si="704"/>
        <v/>
      </c>
      <c r="Y4963" t="str">
        <f t="shared" si="701"/>
        <v/>
      </c>
      <c r="Z4963" s="9"/>
      <c r="AA4963" s="14">
        <f t="shared" si="705"/>
        <v>0.85599999999999998</v>
      </c>
      <c r="AB4963" s="14">
        <f t="shared" si="706"/>
        <v>0.58499999999999996</v>
      </c>
    </row>
    <row r="4964" spans="1:28" x14ac:dyDescent="0.25">
      <c r="A4964" s="10">
        <f t="shared" si="708"/>
        <v>45498</v>
      </c>
      <c r="B4964" s="11">
        <v>207</v>
      </c>
      <c r="C4964" s="11">
        <v>1600</v>
      </c>
      <c r="D4964" s="12">
        <v>715.66666666666697</v>
      </c>
      <c r="E4964" s="9">
        <v>63.61</v>
      </c>
      <c r="F4964" s="9">
        <f t="shared" si="707"/>
        <v>0</v>
      </c>
      <c r="G4964" s="9">
        <v>3.52</v>
      </c>
      <c r="H4964" s="9">
        <v>8.0500000000000007</v>
      </c>
      <c r="I4964" s="9"/>
      <c r="J4964" s="9">
        <v>10.638</v>
      </c>
      <c r="K4964" s="9">
        <v>56.4</v>
      </c>
      <c r="L4964" s="9">
        <v>5.2600000000000001E-2</v>
      </c>
      <c r="M4964" s="9">
        <v>0.1303</v>
      </c>
      <c r="N4964" s="9">
        <v>0</v>
      </c>
      <c r="O4964" s="9">
        <v>459.4</v>
      </c>
      <c r="P4964" s="9"/>
      <c r="Q4964" s="9"/>
      <c r="R4964" s="9"/>
      <c r="T4964">
        <f t="shared" si="702"/>
        <v>2071600</v>
      </c>
      <c r="U4964">
        <v>691.5</v>
      </c>
      <c r="V4964">
        <f t="shared" si="700"/>
        <v>459.4</v>
      </c>
      <c r="W4964" t="str">
        <f t="shared" si="703"/>
        <v/>
      </c>
      <c r="X4964" t="str">
        <f t="shared" si="704"/>
        <v/>
      </c>
      <c r="Y4964" t="str">
        <f t="shared" si="701"/>
        <v/>
      </c>
      <c r="Z4964" s="9"/>
      <c r="AA4964" s="14">
        <f t="shared" si="705"/>
        <v>0.72199999999999998</v>
      </c>
      <c r="AB4964" s="14">
        <f t="shared" si="706"/>
        <v>0.55800000000000005</v>
      </c>
    </row>
    <row r="4965" spans="1:28" x14ac:dyDescent="0.25">
      <c r="A4965" s="10">
        <f t="shared" si="708"/>
        <v>45498</v>
      </c>
      <c r="B4965" s="11">
        <v>207</v>
      </c>
      <c r="C4965" s="11">
        <v>1700</v>
      </c>
      <c r="D4965" s="12">
        <v>715.70833333333303</v>
      </c>
      <c r="E4965" s="9">
        <v>63.84</v>
      </c>
      <c r="F4965" s="9">
        <f t="shared" si="707"/>
        <v>0</v>
      </c>
      <c r="G4965" s="9">
        <v>2.52</v>
      </c>
      <c r="H4965" s="9">
        <v>7.05</v>
      </c>
      <c r="I4965" s="9"/>
      <c r="J4965" s="9">
        <v>7.8949999999999996</v>
      </c>
      <c r="K4965" s="9">
        <v>62.5</v>
      </c>
      <c r="L4965" s="9">
        <v>5.2600000000000001E-2</v>
      </c>
      <c r="M4965" s="9">
        <v>0.12959999999999999</v>
      </c>
      <c r="N4965" s="9">
        <v>0</v>
      </c>
      <c r="O4965" s="9">
        <v>219.4</v>
      </c>
      <c r="P4965" s="9"/>
      <c r="Q4965" s="9"/>
      <c r="R4965" s="9"/>
      <c r="T4965">
        <f t="shared" si="702"/>
        <v>2071700</v>
      </c>
      <c r="U4965">
        <v>530.29999999999995</v>
      </c>
      <c r="V4965">
        <f t="shared" si="700"/>
        <v>219.4</v>
      </c>
      <c r="W4965" t="str">
        <f t="shared" si="703"/>
        <v/>
      </c>
      <c r="X4965" t="str">
        <f t="shared" si="704"/>
        <v/>
      </c>
      <c r="Y4965" t="str">
        <f t="shared" si="701"/>
        <v/>
      </c>
      <c r="Z4965" s="9"/>
      <c r="AA4965" s="14">
        <f t="shared" si="705"/>
        <v>0.66500000000000004</v>
      </c>
      <c r="AB4965" s="14">
        <f t="shared" si="706"/>
        <v>0.39900000000000002</v>
      </c>
    </row>
    <row r="4966" spans="1:28" x14ac:dyDescent="0.25">
      <c r="A4966" s="10">
        <f t="shared" si="708"/>
        <v>45498</v>
      </c>
      <c r="B4966" s="11">
        <v>207</v>
      </c>
      <c r="C4966" s="11">
        <v>1800</v>
      </c>
      <c r="D4966" s="12">
        <v>715.75</v>
      </c>
      <c r="E4966" s="9">
        <v>63.73</v>
      </c>
      <c r="F4966" s="9">
        <f t="shared" si="707"/>
        <v>0</v>
      </c>
      <c r="G4966" s="9">
        <v>1.51</v>
      </c>
      <c r="H4966" s="9">
        <v>6.04</v>
      </c>
      <c r="I4966" s="9"/>
      <c r="J4966" s="9">
        <v>5.77</v>
      </c>
      <c r="K4966" s="9">
        <v>78</v>
      </c>
      <c r="L4966" s="9">
        <v>5.2600000000000001E-2</v>
      </c>
      <c r="M4966" s="9">
        <v>0.12959999999999999</v>
      </c>
      <c r="N4966" s="9">
        <v>0.2</v>
      </c>
      <c r="O4966" s="9">
        <v>51.9</v>
      </c>
      <c r="P4966" s="9"/>
      <c r="Q4966" s="9"/>
      <c r="R4966" s="9"/>
      <c r="T4966">
        <f t="shared" si="702"/>
        <v>2071800</v>
      </c>
      <c r="U4966">
        <v>351</v>
      </c>
      <c r="V4966">
        <f t="shared" si="700"/>
        <v>51.9</v>
      </c>
      <c r="W4966" t="str">
        <f t="shared" si="703"/>
        <v/>
      </c>
      <c r="X4966" t="str">
        <f t="shared" si="704"/>
        <v/>
      </c>
      <c r="Y4966" t="str">
        <f t="shared" si="701"/>
        <v/>
      </c>
      <c r="Z4966" s="9"/>
      <c r="AA4966" s="14">
        <f t="shared" si="705"/>
        <v>0.71799999999999997</v>
      </c>
      <c r="AB4966" s="14">
        <f t="shared" si="706"/>
        <v>0.20300000000000001</v>
      </c>
    </row>
    <row r="4967" spans="1:28" x14ac:dyDescent="0.25">
      <c r="A4967" s="10">
        <f t="shared" si="708"/>
        <v>45498</v>
      </c>
      <c r="B4967" s="11">
        <v>207</v>
      </c>
      <c r="C4967" s="11">
        <v>1900</v>
      </c>
      <c r="D4967" s="12">
        <v>715.79166666666697</v>
      </c>
      <c r="E4967" s="9">
        <v>63.61</v>
      </c>
      <c r="F4967" s="9">
        <f t="shared" si="707"/>
        <v>0</v>
      </c>
      <c r="G4967" s="9">
        <v>1.01</v>
      </c>
      <c r="H4967" s="9">
        <v>5.03</v>
      </c>
      <c r="I4967" s="9"/>
      <c r="J4967" s="9">
        <v>5.5140000000000002</v>
      </c>
      <c r="K4967" s="9">
        <v>86.9</v>
      </c>
      <c r="L4967" s="9">
        <v>5.2600000000000001E-2</v>
      </c>
      <c r="M4967" s="9">
        <v>0.12959999999999999</v>
      </c>
      <c r="N4967" s="9">
        <v>0</v>
      </c>
      <c r="O4967" s="9">
        <v>74.400000000000006</v>
      </c>
      <c r="P4967" s="9"/>
      <c r="Q4967" s="9"/>
      <c r="R4967" s="9"/>
      <c r="T4967">
        <f t="shared" si="702"/>
        <v>2071900</v>
      </c>
      <c r="U4967">
        <v>172.7</v>
      </c>
      <c r="V4967">
        <f t="shared" si="700"/>
        <v>74.400000000000006</v>
      </c>
      <c r="W4967" t="str">
        <f t="shared" si="703"/>
        <v/>
      </c>
      <c r="X4967" t="str">
        <f t="shared" si="704"/>
        <v/>
      </c>
      <c r="Y4967" t="str">
        <f t="shared" si="701"/>
        <v/>
      </c>
      <c r="Z4967" s="9"/>
      <c r="AA4967" s="14">
        <f t="shared" si="705"/>
        <v>0.78500000000000003</v>
      </c>
      <c r="AB4967" s="14">
        <f t="shared" si="706"/>
        <v>0.11799999999999999</v>
      </c>
    </row>
    <row r="4968" spans="1:28" x14ac:dyDescent="0.25">
      <c r="A4968" s="10">
        <f t="shared" si="708"/>
        <v>45498</v>
      </c>
      <c r="B4968" s="11">
        <v>207</v>
      </c>
      <c r="C4968" s="11">
        <v>2000</v>
      </c>
      <c r="D4968" s="12">
        <v>715.83333333333303</v>
      </c>
      <c r="E4968" s="9">
        <v>63.61</v>
      </c>
      <c r="F4968" s="9">
        <f t="shared" si="707"/>
        <v>0</v>
      </c>
      <c r="G4968" s="9">
        <v>1.01</v>
      </c>
      <c r="H4968" s="9">
        <v>4.53</v>
      </c>
      <c r="I4968" s="9"/>
      <c r="J4968" s="9">
        <v>5.1280000000000001</v>
      </c>
      <c r="K4968" s="9">
        <v>87.8</v>
      </c>
      <c r="L4968" s="9">
        <v>5.2600000000000001E-2</v>
      </c>
      <c r="M4968" s="9">
        <v>0.12959999999999999</v>
      </c>
      <c r="N4968" s="9">
        <v>0</v>
      </c>
      <c r="O4968" s="9">
        <v>6.9</v>
      </c>
      <c r="P4968" s="9"/>
      <c r="Q4968" s="9"/>
      <c r="R4968" s="9"/>
      <c r="T4968">
        <f t="shared" si="702"/>
        <v>2072000</v>
      </c>
      <c r="U4968">
        <v>29.3</v>
      </c>
      <c r="V4968">
        <f t="shared" si="700"/>
        <v>6.9</v>
      </c>
      <c r="W4968" t="str">
        <f t="shared" si="703"/>
        <v/>
      </c>
      <c r="X4968" t="str">
        <f t="shared" si="704"/>
        <v/>
      </c>
      <c r="Y4968" t="str">
        <f t="shared" si="701"/>
        <v/>
      </c>
      <c r="Z4968" s="9"/>
      <c r="AA4968" s="14">
        <f t="shared" si="705"/>
        <v>0.77200000000000002</v>
      </c>
      <c r="AB4968" s="14">
        <f t="shared" si="706"/>
        <v>0.107</v>
      </c>
    </row>
    <row r="4969" spans="1:28" x14ac:dyDescent="0.25">
      <c r="A4969" s="10">
        <f t="shared" si="708"/>
        <v>45498</v>
      </c>
      <c r="B4969" s="11">
        <v>207</v>
      </c>
      <c r="C4969" s="11">
        <v>2100</v>
      </c>
      <c r="D4969" s="12">
        <v>715.875</v>
      </c>
      <c r="E4969" s="9">
        <v>63.73</v>
      </c>
      <c r="F4969" s="9">
        <f t="shared" si="707"/>
        <v>0</v>
      </c>
      <c r="G4969" s="9">
        <v>1.01</v>
      </c>
      <c r="H4969" s="9">
        <v>4.53</v>
      </c>
      <c r="I4969" s="9"/>
      <c r="J4969" s="9">
        <v>4.74</v>
      </c>
      <c r="K4969" s="9">
        <v>89</v>
      </c>
      <c r="L4969" s="9">
        <v>5.1900000000000002E-2</v>
      </c>
      <c r="M4969" s="9">
        <v>0.12959999999999999</v>
      </c>
      <c r="N4969" s="9">
        <v>0</v>
      </c>
      <c r="O4969" s="9">
        <v>0.6</v>
      </c>
      <c r="P4969" s="9"/>
      <c r="Q4969" s="9"/>
      <c r="R4969" s="9"/>
      <c r="T4969">
        <f t="shared" si="702"/>
        <v>2072100</v>
      </c>
      <c r="U4969">
        <v>0</v>
      </c>
      <c r="V4969">
        <f t="shared" si="700"/>
        <v>0</v>
      </c>
      <c r="W4969" t="str">
        <f t="shared" si="703"/>
        <v/>
      </c>
      <c r="X4969" t="str">
        <f t="shared" si="704"/>
        <v/>
      </c>
      <c r="Y4969" t="str">
        <f t="shared" si="701"/>
        <v/>
      </c>
      <c r="Z4969" s="9"/>
      <c r="AA4969" s="14">
        <f t="shared" si="705"/>
        <v>0.76200000000000001</v>
      </c>
      <c r="AB4969" s="14">
        <f t="shared" si="706"/>
        <v>9.4E-2</v>
      </c>
    </row>
    <row r="4970" spans="1:28" x14ac:dyDescent="0.25">
      <c r="A4970" s="10">
        <f t="shared" si="708"/>
        <v>45498</v>
      </c>
      <c r="B4970" s="11">
        <v>207</v>
      </c>
      <c r="C4970" s="11">
        <v>2200</v>
      </c>
      <c r="D4970" s="12">
        <v>715.91666666666697</v>
      </c>
      <c r="E4970" s="9">
        <v>63.49</v>
      </c>
      <c r="F4970" s="9">
        <f t="shared" si="707"/>
        <v>0</v>
      </c>
      <c r="G4970" s="9">
        <v>0.5</v>
      </c>
      <c r="H4970" s="9">
        <v>3.52</v>
      </c>
      <c r="I4970" s="9"/>
      <c r="J4970" s="9">
        <v>4.0629999999999997</v>
      </c>
      <c r="K4970" s="9">
        <v>89.1</v>
      </c>
      <c r="L4970" s="9">
        <v>5.1900000000000002E-2</v>
      </c>
      <c r="M4970" s="9">
        <v>0.1288</v>
      </c>
      <c r="N4970" s="9">
        <v>0</v>
      </c>
      <c r="O4970" s="9">
        <v>0.6</v>
      </c>
      <c r="P4970" s="9"/>
      <c r="Q4970" s="9"/>
      <c r="R4970" s="9"/>
      <c r="T4970">
        <f t="shared" si="702"/>
        <v>2072200</v>
      </c>
      <c r="U4970">
        <v>0</v>
      </c>
      <c r="V4970">
        <f t="shared" si="700"/>
        <v>0</v>
      </c>
      <c r="W4970" t="str">
        <f t="shared" si="703"/>
        <v/>
      </c>
      <c r="X4970" t="str">
        <f t="shared" si="704"/>
        <v/>
      </c>
      <c r="Y4970" t="str">
        <f t="shared" si="701"/>
        <v/>
      </c>
      <c r="Z4970" s="9"/>
      <c r="AA4970" s="14">
        <f t="shared" si="705"/>
        <v>0.72799999999999998</v>
      </c>
      <c r="AB4970" s="14">
        <f t="shared" si="706"/>
        <v>8.8999999999999996E-2</v>
      </c>
    </row>
    <row r="4971" spans="1:28" x14ac:dyDescent="0.25">
      <c r="A4971" s="10">
        <f t="shared" si="708"/>
        <v>45498</v>
      </c>
      <c r="B4971" s="11">
        <v>207</v>
      </c>
      <c r="C4971" s="11">
        <v>2300</v>
      </c>
      <c r="D4971" s="12">
        <v>715.95833333333303</v>
      </c>
      <c r="E4971" s="9">
        <v>63.02</v>
      </c>
      <c r="F4971" s="9">
        <f t="shared" si="707"/>
        <v>0</v>
      </c>
      <c r="G4971" s="9">
        <v>0.5</v>
      </c>
      <c r="H4971" s="9">
        <v>3.02</v>
      </c>
      <c r="I4971" s="9"/>
      <c r="J4971" s="9">
        <v>1.913</v>
      </c>
      <c r="K4971" s="9">
        <v>91.1</v>
      </c>
      <c r="L4971" s="9">
        <v>5.1900000000000002E-2</v>
      </c>
      <c r="M4971" s="9">
        <v>0.1288</v>
      </c>
      <c r="N4971" s="9">
        <v>0</v>
      </c>
      <c r="O4971" s="9">
        <v>0.6</v>
      </c>
      <c r="P4971" s="9"/>
      <c r="Q4971" s="9"/>
      <c r="R4971" s="9"/>
      <c r="T4971">
        <f t="shared" si="702"/>
        <v>2072300</v>
      </c>
      <c r="U4971">
        <v>0</v>
      </c>
      <c r="V4971">
        <f t="shared" si="700"/>
        <v>0</v>
      </c>
      <c r="W4971" t="str">
        <f t="shared" si="703"/>
        <v/>
      </c>
      <c r="X4971" t="str">
        <f t="shared" si="704"/>
        <v/>
      </c>
      <c r="Y4971" t="str">
        <f t="shared" si="701"/>
        <v/>
      </c>
      <c r="Z4971" s="9"/>
      <c r="AA4971" s="14">
        <f t="shared" si="705"/>
        <v>0.63900000000000001</v>
      </c>
      <c r="AB4971" s="14">
        <f t="shared" si="706"/>
        <v>6.2E-2</v>
      </c>
    </row>
    <row r="4972" spans="1:28" x14ac:dyDescent="0.25">
      <c r="A4972" s="10">
        <f t="shared" si="708"/>
        <v>45498</v>
      </c>
      <c r="B4972" s="11">
        <v>207</v>
      </c>
      <c r="C4972" s="11">
        <v>2400</v>
      </c>
      <c r="D4972" s="12">
        <v>716</v>
      </c>
      <c r="E4972" s="9">
        <v>63.26</v>
      </c>
      <c r="F4972" s="9">
        <f t="shared" si="707"/>
        <v>0</v>
      </c>
      <c r="G4972" s="9">
        <v>0</v>
      </c>
      <c r="H4972" s="9">
        <v>3.02</v>
      </c>
      <c r="I4972" s="9"/>
      <c r="J4972" s="9">
        <v>1.94</v>
      </c>
      <c r="K4972" s="9">
        <v>93.8</v>
      </c>
      <c r="L4972" s="9">
        <v>5.11E-2</v>
      </c>
      <c r="M4972" s="9">
        <v>0.1288</v>
      </c>
      <c r="N4972" s="9">
        <v>0</v>
      </c>
      <c r="O4972" s="9">
        <v>0.6</v>
      </c>
      <c r="P4972" s="9"/>
      <c r="Q4972" s="9"/>
      <c r="R4972" s="9"/>
      <c r="T4972">
        <f t="shared" si="702"/>
        <v>2072400</v>
      </c>
      <c r="U4972">
        <v>0</v>
      </c>
      <c r="V4972">
        <f t="shared" si="700"/>
        <v>0</v>
      </c>
      <c r="W4972">
        <f t="shared" si="703"/>
        <v>5.0999999999999997E-2</v>
      </c>
      <c r="X4972">
        <f t="shared" si="704"/>
        <v>0.129</v>
      </c>
      <c r="Y4972">
        <f t="shared" si="701"/>
        <v>0</v>
      </c>
      <c r="Z4972" s="9"/>
      <c r="AA4972" s="14">
        <f t="shared" si="705"/>
        <v>0.65900000000000003</v>
      </c>
      <c r="AB4972" s="14">
        <f t="shared" si="706"/>
        <v>4.3999999999999997E-2</v>
      </c>
    </row>
    <row r="4973" spans="1:28" x14ac:dyDescent="0.25">
      <c r="A4973" s="10">
        <f t="shared" si="708"/>
        <v>45499</v>
      </c>
      <c r="B4973" s="11">
        <v>208</v>
      </c>
      <c r="C4973" s="11">
        <v>100</v>
      </c>
      <c r="D4973" s="12">
        <v>716.04166666666697</v>
      </c>
      <c r="E4973" s="9">
        <v>63.37</v>
      </c>
      <c r="F4973" s="9">
        <f t="shared" si="707"/>
        <v>0</v>
      </c>
      <c r="G4973" s="9">
        <v>0</v>
      </c>
      <c r="H4973" s="9">
        <v>1.51</v>
      </c>
      <c r="I4973" s="9"/>
      <c r="J4973" s="9">
        <v>1.8859999999999999</v>
      </c>
      <c r="K4973" s="9">
        <v>94.9</v>
      </c>
      <c r="L4973" s="9">
        <v>5.11E-2</v>
      </c>
      <c r="M4973" s="9">
        <v>0.12809999999999999</v>
      </c>
      <c r="N4973" s="9">
        <v>0</v>
      </c>
      <c r="O4973" s="9">
        <v>0.6</v>
      </c>
      <c r="P4973" s="9"/>
      <c r="Q4973" s="9"/>
      <c r="R4973" s="9"/>
      <c r="T4973">
        <f t="shared" si="702"/>
        <v>2080100</v>
      </c>
      <c r="U4973">
        <v>0</v>
      </c>
      <c r="V4973">
        <f t="shared" si="700"/>
        <v>0</v>
      </c>
      <c r="W4973" t="str">
        <f t="shared" si="703"/>
        <v/>
      </c>
      <c r="X4973" t="str">
        <f t="shared" si="704"/>
        <v/>
      </c>
      <c r="Y4973" t="str">
        <f t="shared" si="701"/>
        <v/>
      </c>
      <c r="Z4973" s="9"/>
      <c r="AA4973" s="14">
        <f t="shared" si="705"/>
        <v>0.66400000000000003</v>
      </c>
      <c r="AB4973" s="14">
        <f t="shared" si="706"/>
        <v>3.5999999999999997E-2</v>
      </c>
    </row>
    <row r="4974" spans="1:28" x14ac:dyDescent="0.25">
      <c r="A4974" s="10">
        <f t="shared" si="708"/>
        <v>45499</v>
      </c>
      <c r="B4974" s="11">
        <v>208</v>
      </c>
      <c r="C4974" s="11">
        <v>200</v>
      </c>
      <c r="D4974" s="12">
        <v>716.08333333333303</v>
      </c>
      <c r="E4974" s="9">
        <v>62.79</v>
      </c>
      <c r="F4974" s="9">
        <f t="shared" si="707"/>
        <v>0</v>
      </c>
      <c r="G4974" s="9">
        <v>0</v>
      </c>
      <c r="H4974" s="9">
        <v>1.51</v>
      </c>
      <c r="I4974" s="9"/>
      <c r="J4974" s="9">
        <v>1.3169999999999999</v>
      </c>
      <c r="K4974" s="9">
        <v>95.5</v>
      </c>
      <c r="L4974" s="9">
        <v>5.11E-2</v>
      </c>
      <c r="M4974" s="9">
        <v>0.1288</v>
      </c>
      <c r="N4974" s="9">
        <v>0</v>
      </c>
      <c r="O4974" s="9">
        <v>0.6</v>
      </c>
      <c r="P4974" s="9"/>
      <c r="Q4974" s="9"/>
      <c r="R4974" s="9"/>
      <c r="T4974">
        <f t="shared" si="702"/>
        <v>2080200</v>
      </c>
      <c r="U4974">
        <v>0</v>
      </c>
      <c r="V4974">
        <f t="shared" si="700"/>
        <v>0</v>
      </c>
      <c r="W4974" t="str">
        <f t="shared" si="703"/>
        <v/>
      </c>
      <c r="X4974" t="str">
        <f t="shared" si="704"/>
        <v/>
      </c>
      <c r="Y4974" t="str">
        <f t="shared" si="701"/>
        <v/>
      </c>
      <c r="Z4974" s="9"/>
      <c r="AA4974" s="14">
        <f t="shared" si="705"/>
        <v>0.64100000000000001</v>
      </c>
      <c r="AB4974" s="14">
        <f t="shared" si="706"/>
        <v>0.03</v>
      </c>
    </row>
    <row r="4975" spans="1:28" x14ac:dyDescent="0.25">
      <c r="A4975" s="10">
        <f t="shared" si="708"/>
        <v>45499</v>
      </c>
      <c r="B4975" s="11">
        <v>208</v>
      </c>
      <c r="C4975" s="11">
        <v>300</v>
      </c>
      <c r="D4975" s="12">
        <v>716.125</v>
      </c>
      <c r="E4975" s="9">
        <v>62.91</v>
      </c>
      <c r="F4975" s="9">
        <f t="shared" si="707"/>
        <v>0</v>
      </c>
      <c r="G4975" s="9">
        <v>0.5</v>
      </c>
      <c r="H4975" s="9">
        <v>2.52</v>
      </c>
      <c r="I4975" s="9"/>
      <c r="J4975" s="9">
        <v>2.7440000000000002</v>
      </c>
      <c r="K4975" s="9">
        <v>95.4</v>
      </c>
      <c r="L4975" s="9">
        <v>5.11E-2</v>
      </c>
      <c r="M4975" s="9">
        <v>0.12740000000000001</v>
      </c>
      <c r="N4975" s="9">
        <v>0</v>
      </c>
      <c r="O4975" s="9">
        <v>0.6</v>
      </c>
      <c r="P4975" s="9"/>
      <c r="Q4975" s="9"/>
      <c r="R4975" s="9"/>
      <c r="T4975">
        <f t="shared" si="702"/>
        <v>2080300</v>
      </c>
      <c r="U4975">
        <v>0</v>
      </c>
      <c r="V4975">
        <f t="shared" si="700"/>
        <v>0</v>
      </c>
      <c r="W4975" t="str">
        <f t="shared" si="703"/>
        <v/>
      </c>
      <c r="X4975" t="str">
        <f t="shared" si="704"/>
        <v/>
      </c>
      <c r="Y4975" t="str">
        <f t="shared" si="701"/>
        <v/>
      </c>
      <c r="Z4975" s="9"/>
      <c r="AA4975" s="14">
        <f t="shared" si="705"/>
        <v>0.71</v>
      </c>
      <c r="AB4975" s="14">
        <f t="shared" si="706"/>
        <v>3.4000000000000002E-2</v>
      </c>
    </row>
    <row r="4976" spans="1:28" x14ac:dyDescent="0.25">
      <c r="A4976" s="10">
        <f t="shared" si="708"/>
        <v>45499</v>
      </c>
      <c r="B4976" s="11">
        <v>208</v>
      </c>
      <c r="C4976" s="11">
        <v>400</v>
      </c>
      <c r="D4976" s="12">
        <v>716.16666666666697</v>
      </c>
      <c r="E4976" s="9">
        <v>62.79</v>
      </c>
      <c r="F4976" s="9">
        <f t="shared" si="707"/>
        <v>0</v>
      </c>
      <c r="G4976" s="9">
        <v>0.5</v>
      </c>
      <c r="H4976" s="9">
        <v>2.52</v>
      </c>
      <c r="I4976" s="9"/>
      <c r="J4976" s="9">
        <v>1.724</v>
      </c>
      <c r="K4976" s="9">
        <v>94.4</v>
      </c>
      <c r="L4976" s="9">
        <v>5.11E-2</v>
      </c>
      <c r="M4976" s="9">
        <v>0.12809999999999999</v>
      </c>
      <c r="N4976" s="9">
        <v>0</v>
      </c>
      <c r="O4976" s="9">
        <v>0.6</v>
      </c>
      <c r="P4976" s="9"/>
      <c r="Q4976" s="9"/>
      <c r="R4976" s="9"/>
      <c r="T4976">
        <f t="shared" si="702"/>
        <v>2080400</v>
      </c>
      <c r="U4976">
        <v>0</v>
      </c>
      <c r="V4976">
        <f t="shared" si="700"/>
        <v>0</v>
      </c>
      <c r="W4976" t="str">
        <f t="shared" si="703"/>
        <v/>
      </c>
      <c r="X4976" t="str">
        <f t="shared" si="704"/>
        <v/>
      </c>
      <c r="Y4976" t="str">
        <f t="shared" si="701"/>
        <v/>
      </c>
      <c r="Z4976" s="9"/>
      <c r="AA4976" s="14">
        <f t="shared" si="705"/>
        <v>0.65300000000000002</v>
      </c>
      <c r="AB4976" s="14">
        <f t="shared" si="706"/>
        <v>3.9E-2</v>
      </c>
    </row>
    <row r="4977" spans="1:28" x14ac:dyDescent="0.25">
      <c r="A4977" s="10">
        <f t="shared" si="708"/>
        <v>45499</v>
      </c>
      <c r="B4977" s="11">
        <v>208</v>
      </c>
      <c r="C4977" s="11">
        <v>500</v>
      </c>
      <c r="D4977" s="12">
        <v>716.20833333333303</v>
      </c>
      <c r="E4977" s="9">
        <v>62.67</v>
      </c>
      <c r="F4977" s="9">
        <f t="shared" si="707"/>
        <v>0</v>
      </c>
      <c r="G4977" s="9">
        <v>0</v>
      </c>
      <c r="H4977" s="9">
        <v>2.0099999999999998</v>
      </c>
      <c r="I4977" s="9"/>
      <c r="J4977" s="9">
        <v>2.343</v>
      </c>
      <c r="K4977" s="9">
        <v>94.5</v>
      </c>
      <c r="L4977" s="9">
        <v>5.1900000000000002E-2</v>
      </c>
      <c r="M4977" s="9">
        <v>0.12740000000000001</v>
      </c>
      <c r="N4977" s="9">
        <v>0</v>
      </c>
      <c r="O4977" s="9">
        <v>11.9</v>
      </c>
      <c r="P4977" s="9"/>
      <c r="Q4977" s="9"/>
      <c r="R4977" s="9"/>
      <c r="T4977">
        <f t="shared" si="702"/>
        <v>2080500</v>
      </c>
      <c r="U4977">
        <v>3.8</v>
      </c>
      <c r="V4977">
        <f t="shared" si="700"/>
        <v>11.9</v>
      </c>
      <c r="W4977" t="str">
        <f t="shared" si="703"/>
        <v/>
      </c>
      <c r="X4977" t="str">
        <f t="shared" si="704"/>
        <v/>
      </c>
      <c r="Y4977" t="str">
        <f t="shared" si="701"/>
        <v/>
      </c>
      <c r="Z4977" s="9"/>
      <c r="AA4977" s="14">
        <f t="shared" si="705"/>
        <v>0.68300000000000005</v>
      </c>
      <c r="AB4977" s="14">
        <f t="shared" si="706"/>
        <v>0.04</v>
      </c>
    </row>
    <row r="4978" spans="1:28" x14ac:dyDescent="0.25">
      <c r="A4978" s="10">
        <f t="shared" si="708"/>
        <v>45499</v>
      </c>
      <c r="B4978" s="11">
        <v>208</v>
      </c>
      <c r="C4978" s="11">
        <v>600</v>
      </c>
      <c r="D4978" s="12">
        <v>716.25</v>
      </c>
      <c r="E4978" s="9">
        <v>63.02</v>
      </c>
      <c r="F4978" s="9">
        <f t="shared" si="707"/>
        <v>0</v>
      </c>
      <c r="G4978" s="9">
        <v>0</v>
      </c>
      <c r="H4978" s="9">
        <v>1.51</v>
      </c>
      <c r="I4978" s="9"/>
      <c r="J4978" s="9">
        <v>5.282</v>
      </c>
      <c r="K4978" s="9">
        <v>93.5</v>
      </c>
      <c r="L4978" s="9">
        <v>5.1900000000000002E-2</v>
      </c>
      <c r="M4978" s="9">
        <v>0.12740000000000001</v>
      </c>
      <c r="N4978" s="9">
        <v>0</v>
      </c>
      <c r="O4978" s="9">
        <v>99.4</v>
      </c>
      <c r="P4978" s="9"/>
      <c r="Q4978" s="9"/>
      <c r="R4978" s="9"/>
      <c r="T4978">
        <f t="shared" si="702"/>
        <v>2080600</v>
      </c>
      <c r="U4978">
        <v>101.7</v>
      </c>
      <c r="V4978">
        <f t="shared" si="700"/>
        <v>99.4</v>
      </c>
      <c r="W4978" t="str">
        <f t="shared" si="703"/>
        <v/>
      </c>
      <c r="X4978" t="str">
        <f t="shared" si="704"/>
        <v/>
      </c>
      <c r="Y4978" t="str">
        <f t="shared" si="701"/>
        <v/>
      </c>
      <c r="Z4978" s="9"/>
      <c r="AA4978" s="14">
        <f t="shared" si="705"/>
        <v>0.83099999999999996</v>
      </c>
      <c r="AB4978" s="14">
        <f t="shared" si="706"/>
        <v>5.8000000000000003E-2</v>
      </c>
    </row>
    <row r="4979" spans="1:28" x14ac:dyDescent="0.25">
      <c r="A4979" s="10">
        <f t="shared" si="708"/>
        <v>45499</v>
      </c>
      <c r="B4979" s="11">
        <v>208</v>
      </c>
      <c r="C4979" s="11">
        <v>700</v>
      </c>
      <c r="D4979" s="12">
        <v>716.29166666666697</v>
      </c>
      <c r="E4979" s="9">
        <v>63.49</v>
      </c>
      <c r="F4979" s="9">
        <f t="shared" si="707"/>
        <v>0</v>
      </c>
      <c r="G4979" s="9">
        <v>0.5</v>
      </c>
      <c r="H4979" s="9">
        <v>3.02</v>
      </c>
      <c r="I4979" s="9"/>
      <c r="J4979" s="9">
        <v>8.0449999999999999</v>
      </c>
      <c r="K4979" s="9">
        <v>84.7</v>
      </c>
      <c r="L4979" s="9">
        <v>5.11E-2</v>
      </c>
      <c r="M4979" s="9">
        <v>0.12670000000000001</v>
      </c>
      <c r="N4979" s="9">
        <v>0</v>
      </c>
      <c r="O4979" s="9">
        <v>266.89999999999998</v>
      </c>
      <c r="P4979" s="9"/>
      <c r="Q4979" s="9"/>
      <c r="R4979" s="9"/>
      <c r="T4979">
        <f t="shared" si="702"/>
        <v>2080700</v>
      </c>
      <c r="U4979">
        <v>271.5</v>
      </c>
      <c r="V4979">
        <f t="shared" si="700"/>
        <v>266.89999999999998</v>
      </c>
      <c r="W4979" t="str">
        <f t="shared" si="703"/>
        <v/>
      </c>
      <c r="X4979" t="str">
        <f t="shared" si="704"/>
        <v/>
      </c>
      <c r="Y4979" t="str">
        <f t="shared" si="701"/>
        <v/>
      </c>
      <c r="Z4979" s="9"/>
      <c r="AA4979" s="14">
        <f t="shared" si="705"/>
        <v>0.91100000000000003</v>
      </c>
      <c r="AB4979" s="14">
        <f t="shared" si="706"/>
        <v>0.16500000000000001</v>
      </c>
    </row>
    <row r="4980" spans="1:28" x14ac:dyDescent="0.25">
      <c r="A4980" s="10">
        <f t="shared" si="708"/>
        <v>45499</v>
      </c>
      <c r="B4980" s="11">
        <v>208</v>
      </c>
      <c r="C4980" s="11">
        <v>800</v>
      </c>
      <c r="D4980" s="12">
        <v>716.33333333333303</v>
      </c>
      <c r="E4980" s="9">
        <v>63.61</v>
      </c>
      <c r="F4980" s="9">
        <f t="shared" si="707"/>
        <v>0</v>
      </c>
      <c r="G4980" s="9">
        <v>0.5</v>
      </c>
      <c r="H4980" s="9">
        <v>3.52</v>
      </c>
      <c r="I4980" s="9"/>
      <c r="J4980" s="9">
        <v>8.17</v>
      </c>
      <c r="K4980" s="9">
        <v>76.099999999999994</v>
      </c>
      <c r="L4980" s="9">
        <v>5.11E-2</v>
      </c>
      <c r="M4980" s="9">
        <v>0.12670000000000001</v>
      </c>
      <c r="N4980" s="9">
        <v>0</v>
      </c>
      <c r="O4980" s="9">
        <v>223.1</v>
      </c>
      <c r="P4980" s="9"/>
      <c r="Q4980" s="9"/>
      <c r="R4980" s="9"/>
      <c r="T4980">
        <f t="shared" si="702"/>
        <v>2080800</v>
      </c>
      <c r="U4980">
        <v>453.3</v>
      </c>
      <c r="V4980">
        <f t="shared" si="700"/>
        <v>223.1</v>
      </c>
      <c r="W4980" t="str">
        <f t="shared" si="703"/>
        <v/>
      </c>
      <c r="X4980" t="str">
        <f t="shared" si="704"/>
        <v/>
      </c>
      <c r="Y4980" t="str">
        <f t="shared" si="701"/>
        <v/>
      </c>
      <c r="Z4980" s="9"/>
      <c r="AA4980" s="14">
        <f t="shared" si="705"/>
        <v>0.82599999999999996</v>
      </c>
      <c r="AB4980" s="14">
        <f t="shared" si="706"/>
        <v>0.25900000000000001</v>
      </c>
    </row>
    <row r="4981" spans="1:28" x14ac:dyDescent="0.25">
      <c r="A4981" s="10">
        <f t="shared" si="708"/>
        <v>45499</v>
      </c>
      <c r="B4981" s="11">
        <v>208</v>
      </c>
      <c r="C4981" s="11">
        <v>900</v>
      </c>
      <c r="D4981" s="12">
        <v>716.375</v>
      </c>
      <c r="E4981" s="9">
        <v>63.61</v>
      </c>
      <c r="F4981" s="9">
        <f t="shared" si="707"/>
        <v>0</v>
      </c>
      <c r="G4981" s="9">
        <v>0</v>
      </c>
      <c r="H4981" s="9">
        <v>3.02</v>
      </c>
      <c r="I4981" s="9"/>
      <c r="J4981" s="9">
        <v>9.5830000000000002</v>
      </c>
      <c r="K4981" s="9">
        <v>73.8</v>
      </c>
      <c r="L4981" s="9">
        <v>5.11E-2</v>
      </c>
      <c r="M4981" s="9">
        <v>0.12670000000000001</v>
      </c>
      <c r="N4981" s="9">
        <v>0</v>
      </c>
      <c r="O4981" s="9">
        <v>211.9</v>
      </c>
      <c r="P4981" s="9"/>
      <c r="Q4981" s="9"/>
      <c r="R4981" s="9"/>
      <c r="T4981">
        <f t="shared" si="702"/>
        <v>2080900</v>
      </c>
      <c r="U4981">
        <v>624.20000000000005</v>
      </c>
      <c r="V4981">
        <f t="shared" si="700"/>
        <v>211.9</v>
      </c>
      <c r="W4981" t="str">
        <f t="shared" si="703"/>
        <v/>
      </c>
      <c r="X4981" t="str">
        <f t="shared" si="704"/>
        <v/>
      </c>
      <c r="Y4981" t="str">
        <f t="shared" si="701"/>
        <v/>
      </c>
      <c r="Z4981" s="9"/>
      <c r="AA4981" s="14">
        <f t="shared" si="705"/>
        <v>0.88100000000000001</v>
      </c>
      <c r="AB4981" s="14">
        <f t="shared" si="706"/>
        <v>0.313</v>
      </c>
    </row>
    <row r="4982" spans="1:28" x14ac:dyDescent="0.25">
      <c r="A4982" s="10">
        <f t="shared" si="708"/>
        <v>45499</v>
      </c>
      <c r="B4982" s="11">
        <v>208</v>
      </c>
      <c r="C4982" s="11">
        <v>1000</v>
      </c>
      <c r="D4982" s="12">
        <v>716.41666666666697</v>
      </c>
      <c r="E4982" s="9">
        <v>63.96</v>
      </c>
      <c r="F4982" s="9">
        <f t="shared" si="707"/>
        <v>0</v>
      </c>
      <c r="G4982" s="9">
        <v>0.5</v>
      </c>
      <c r="H4982" s="9">
        <v>3.52</v>
      </c>
      <c r="I4982" s="9"/>
      <c r="J4982" s="9">
        <v>10.882999999999999</v>
      </c>
      <c r="K4982" s="9">
        <v>71.900000000000006</v>
      </c>
      <c r="L4982" s="9">
        <v>5.11E-2</v>
      </c>
      <c r="M4982" s="9">
        <v>0.12670000000000001</v>
      </c>
      <c r="N4982" s="9">
        <v>0</v>
      </c>
      <c r="O4982" s="9">
        <v>353.1</v>
      </c>
      <c r="P4982" s="9"/>
      <c r="Q4982" s="9"/>
      <c r="R4982" s="9"/>
      <c r="T4982">
        <f t="shared" si="702"/>
        <v>2081000</v>
      </c>
      <c r="U4982">
        <v>769</v>
      </c>
      <c r="V4982">
        <f t="shared" si="700"/>
        <v>353.1</v>
      </c>
      <c r="W4982" t="str">
        <f t="shared" si="703"/>
        <v/>
      </c>
      <c r="X4982" t="str">
        <f t="shared" si="704"/>
        <v/>
      </c>
      <c r="Y4982" t="str">
        <f t="shared" si="701"/>
        <v/>
      </c>
      <c r="Z4982" s="9"/>
      <c r="AA4982" s="14">
        <f t="shared" si="705"/>
        <v>0.93600000000000005</v>
      </c>
      <c r="AB4982" s="14">
        <f t="shared" si="706"/>
        <v>0.36599999999999999</v>
      </c>
    </row>
    <row r="4983" spans="1:28" x14ac:dyDescent="0.25">
      <c r="A4983" s="10">
        <f t="shared" si="708"/>
        <v>45499</v>
      </c>
      <c r="B4983" s="11">
        <v>208</v>
      </c>
      <c r="C4983" s="11">
        <v>1100</v>
      </c>
      <c r="D4983" s="12">
        <v>716.45833333333303</v>
      </c>
      <c r="E4983" s="9">
        <v>62.91</v>
      </c>
      <c r="F4983" s="9">
        <f t="shared" si="707"/>
        <v>0</v>
      </c>
      <c r="G4983" s="9">
        <v>0.5</v>
      </c>
      <c r="H4983" s="9">
        <v>3.02</v>
      </c>
      <c r="I4983" s="9"/>
      <c r="J4983" s="9">
        <v>12.509</v>
      </c>
      <c r="K4983" s="9">
        <v>65.8</v>
      </c>
      <c r="L4983" s="9">
        <v>5.11E-2</v>
      </c>
      <c r="M4983" s="9">
        <v>0.12590000000000001</v>
      </c>
      <c r="N4983" s="9">
        <v>0</v>
      </c>
      <c r="O4983" s="9">
        <v>455.6</v>
      </c>
      <c r="P4983" s="9"/>
      <c r="Q4983" s="9"/>
      <c r="R4983" s="9"/>
      <c r="T4983">
        <f t="shared" si="702"/>
        <v>2081100</v>
      </c>
      <c r="U4983">
        <v>876.2</v>
      </c>
      <c r="V4983">
        <f t="shared" si="700"/>
        <v>455.6</v>
      </c>
      <c r="W4983" t="str">
        <f t="shared" si="703"/>
        <v/>
      </c>
      <c r="X4983" t="str">
        <f t="shared" si="704"/>
        <v/>
      </c>
      <c r="Y4983" t="str">
        <f t="shared" si="701"/>
        <v/>
      </c>
      <c r="Z4983" s="9"/>
      <c r="AA4983" s="14">
        <f t="shared" si="705"/>
        <v>0.95399999999999996</v>
      </c>
      <c r="AB4983" s="14">
        <f t="shared" si="706"/>
        <v>0.496</v>
      </c>
    </row>
    <row r="4984" spans="1:28" x14ac:dyDescent="0.25">
      <c r="A4984" s="10">
        <f t="shared" si="708"/>
        <v>45499</v>
      </c>
      <c r="B4984" s="11">
        <v>208</v>
      </c>
      <c r="C4984" s="11">
        <v>1200</v>
      </c>
      <c r="D4984" s="12">
        <v>716.5</v>
      </c>
      <c r="E4984" s="9">
        <v>63.73</v>
      </c>
      <c r="F4984" s="9">
        <f t="shared" si="707"/>
        <v>0</v>
      </c>
      <c r="G4984" s="9">
        <v>0.5</v>
      </c>
      <c r="H4984" s="9">
        <v>4.53</v>
      </c>
      <c r="I4984" s="9"/>
      <c r="J4984" s="9">
        <v>13.449</v>
      </c>
      <c r="K4984" s="9">
        <v>55.4</v>
      </c>
      <c r="L4984" s="9">
        <v>5.1900000000000002E-2</v>
      </c>
      <c r="M4984" s="9">
        <v>0.12520000000000001</v>
      </c>
      <c r="N4984" s="9">
        <v>0</v>
      </c>
      <c r="O4984" s="9">
        <v>486.9</v>
      </c>
      <c r="P4984" s="9"/>
      <c r="Q4984" s="9"/>
      <c r="R4984" s="9"/>
      <c r="T4984">
        <f t="shared" si="702"/>
        <v>2081200</v>
      </c>
      <c r="U4984">
        <v>937.3</v>
      </c>
      <c r="V4984">
        <f t="shared" si="700"/>
        <v>486.9</v>
      </c>
      <c r="W4984" t="str">
        <f t="shared" si="703"/>
        <v/>
      </c>
      <c r="X4984" t="str">
        <f t="shared" si="704"/>
        <v/>
      </c>
      <c r="Y4984" t="str">
        <f t="shared" si="701"/>
        <v/>
      </c>
      <c r="Z4984" s="9"/>
      <c r="AA4984" s="14">
        <f t="shared" si="705"/>
        <v>0.85399999999999998</v>
      </c>
      <c r="AB4984" s="14">
        <f t="shared" si="706"/>
        <v>0.68799999999999994</v>
      </c>
    </row>
    <row r="4985" spans="1:28" x14ac:dyDescent="0.25">
      <c r="A4985" s="10">
        <f t="shared" si="708"/>
        <v>45499</v>
      </c>
      <c r="B4985" s="11">
        <v>208</v>
      </c>
      <c r="C4985" s="11">
        <v>1300</v>
      </c>
      <c r="D4985" s="12">
        <v>716.54166666666697</v>
      </c>
      <c r="E4985" s="9">
        <v>63.14</v>
      </c>
      <c r="F4985" s="9">
        <f t="shared" si="707"/>
        <v>0</v>
      </c>
      <c r="G4985" s="9">
        <v>0.5</v>
      </c>
      <c r="H4985" s="9">
        <v>3.52</v>
      </c>
      <c r="I4985" s="9"/>
      <c r="J4985" s="9">
        <v>14.577</v>
      </c>
      <c r="K4985" s="9">
        <v>50.2</v>
      </c>
      <c r="L4985" s="9">
        <v>5.1900000000000002E-2</v>
      </c>
      <c r="M4985" s="9">
        <v>0.12520000000000001</v>
      </c>
      <c r="N4985" s="9">
        <v>0</v>
      </c>
      <c r="O4985" s="9">
        <v>404.4</v>
      </c>
      <c r="P4985" s="9"/>
      <c r="Q4985" s="9"/>
      <c r="R4985" s="9"/>
      <c r="T4985">
        <f t="shared" si="702"/>
        <v>2081300</v>
      </c>
      <c r="U4985">
        <v>948.5</v>
      </c>
      <c r="V4985">
        <f t="shared" si="700"/>
        <v>404.4</v>
      </c>
      <c r="W4985" t="str">
        <f t="shared" si="703"/>
        <v/>
      </c>
      <c r="X4985" t="str">
        <f t="shared" si="704"/>
        <v/>
      </c>
      <c r="Y4985" t="str">
        <f t="shared" si="701"/>
        <v/>
      </c>
      <c r="Z4985" s="9"/>
      <c r="AA4985" s="14">
        <f t="shared" si="705"/>
        <v>0.83299999999999996</v>
      </c>
      <c r="AB4985" s="14">
        <f t="shared" si="706"/>
        <v>0.82599999999999996</v>
      </c>
    </row>
    <row r="4986" spans="1:28" x14ac:dyDescent="0.25">
      <c r="A4986" s="10">
        <f t="shared" si="708"/>
        <v>45499</v>
      </c>
      <c r="B4986" s="11">
        <v>208</v>
      </c>
      <c r="C4986" s="11">
        <v>1400</v>
      </c>
      <c r="D4986" s="12">
        <v>716.58333333333303</v>
      </c>
      <c r="E4986" s="9">
        <v>64.19</v>
      </c>
      <c r="F4986" s="9">
        <f t="shared" si="707"/>
        <v>0.18999999999999773</v>
      </c>
      <c r="G4986" s="9">
        <v>1.51</v>
      </c>
      <c r="H4986" s="9">
        <v>5.03</v>
      </c>
      <c r="I4986" s="9"/>
      <c r="J4986" s="9">
        <v>17.748000000000001</v>
      </c>
      <c r="K4986" s="9">
        <v>41.8</v>
      </c>
      <c r="L4986" s="9">
        <v>5.11E-2</v>
      </c>
      <c r="M4986" s="9">
        <v>0.12520000000000001</v>
      </c>
      <c r="N4986" s="9">
        <v>0</v>
      </c>
      <c r="O4986" s="9">
        <v>769.4</v>
      </c>
      <c r="P4986" s="9"/>
      <c r="Q4986" s="9"/>
      <c r="R4986" s="9"/>
      <c r="T4986">
        <f t="shared" si="702"/>
        <v>2081400</v>
      </c>
      <c r="U4986">
        <v>907.8</v>
      </c>
      <c r="V4986">
        <f t="shared" si="700"/>
        <v>769.4</v>
      </c>
      <c r="W4986" t="str">
        <f t="shared" si="703"/>
        <v/>
      </c>
      <c r="X4986" t="str">
        <f t="shared" si="704"/>
        <v/>
      </c>
      <c r="Y4986" t="str">
        <f t="shared" si="701"/>
        <v/>
      </c>
      <c r="Z4986" s="9"/>
      <c r="AA4986" s="14">
        <f t="shared" si="705"/>
        <v>0.84899999999999998</v>
      </c>
      <c r="AB4986" s="14">
        <f t="shared" si="706"/>
        <v>1.1819999999999999</v>
      </c>
    </row>
    <row r="4987" spans="1:28" x14ac:dyDescent="0.25">
      <c r="A4987" s="10">
        <f t="shared" si="708"/>
        <v>45499</v>
      </c>
      <c r="B4987" s="11">
        <v>208</v>
      </c>
      <c r="C4987" s="11">
        <v>1500</v>
      </c>
      <c r="D4987" s="12">
        <v>716.625</v>
      </c>
      <c r="E4987" s="9">
        <v>68.989999999999995</v>
      </c>
      <c r="F4987" s="9">
        <f t="shared" si="707"/>
        <v>4.9899999999999949</v>
      </c>
      <c r="G4987" s="9">
        <v>1.01</v>
      </c>
      <c r="H4987" s="9">
        <v>5.54</v>
      </c>
      <c r="I4987" s="9"/>
      <c r="J4987" s="9">
        <v>17.152999999999999</v>
      </c>
      <c r="K4987" s="9">
        <v>38.4</v>
      </c>
      <c r="L4987" s="9">
        <v>5.11E-2</v>
      </c>
      <c r="M4987" s="9">
        <v>0.12520000000000001</v>
      </c>
      <c r="N4987" s="9">
        <v>0</v>
      </c>
      <c r="O4987" s="9">
        <v>770.6</v>
      </c>
      <c r="P4987" s="9"/>
      <c r="Q4987" s="9"/>
      <c r="R4987" s="9"/>
      <c r="T4987">
        <f t="shared" si="702"/>
        <v>2081500</v>
      </c>
      <c r="U4987">
        <v>819</v>
      </c>
      <c r="V4987">
        <f t="shared" si="700"/>
        <v>770.6</v>
      </c>
      <c r="W4987" t="str">
        <f t="shared" si="703"/>
        <v/>
      </c>
      <c r="X4987" t="str">
        <f t="shared" si="704"/>
        <v/>
      </c>
      <c r="Y4987" t="str">
        <f t="shared" si="701"/>
        <v/>
      </c>
      <c r="Z4987" s="9"/>
      <c r="AA4987" s="14">
        <f t="shared" si="705"/>
        <v>0.751</v>
      </c>
      <c r="AB4987" s="14">
        <f t="shared" si="706"/>
        <v>1.2050000000000001</v>
      </c>
    </row>
    <row r="4988" spans="1:28" x14ac:dyDescent="0.25">
      <c r="A4988" s="10">
        <f t="shared" si="708"/>
        <v>45499</v>
      </c>
      <c r="B4988" s="11">
        <v>208</v>
      </c>
      <c r="C4988" s="11">
        <v>1600</v>
      </c>
      <c r="D4988" s="12">
        <v>716.66666666666697</v>
      </c>
      <c r="E4988" s="9">
        <v>63.84</v>
      </c>
      <c r="F4988" s="9">
        <f t="shared" si="707"/>
        <v>0</v>
      </c>
      <c r="G4988" s="9">
        <v>1.01</v>
      </c>
      <c r="H4988" s="9">
        <v>4.53</v>
      </c>
      <c r="I4988" s="9"/>
      <c r="J4988" s="9">
        <v>17.414999999999999</v>
      </c>
      <c r="K4988" s="9">
        <v>39.799999999999997</v>
      </c>
      <c r="L4988" s="9">
        <v>5.11E-2</v>
      </c>
      <c r="M4988" s="9">
        <v>0.1245</v>
      </c>
      <c r="N4988" s="9">
        <v>0</v>
      </c>
      <c r="O4988" s="9">
        <v>538.1</v>
      </c>
      <c r="P4988" s="9"/>
      <c r="Q4988" s="9"/>
      <c r="R4988" s="9"/>
      <c r="T4988">
        <f t="shared" si="702"/>
        <v>2081600</v>
      </c>
      <c r="U4988">
        <v>688.7</v>
      </c>
      <c r="V4988">
        <f t="shared" si="700"/>
        <v>538.1</v>
      </c>
      <c r="W4988" t="str">
        <f t="shared" si="703"/>
        <v/>
      </c>
      <c r="X4988" t="str">
        <f t="shared" si="704"/>
        <v/>
      </c>
      <c r="Y4988" t="str">
        <f t="shared" si="701"/>
        <v/>
      </c>
      <c r="Z4988" s="9"/>
      <c r="AA4988" s="14">
        <f t="shared" si="705"/>
        <v>0.79200000000000004</v>
      </c>
      <c r="AB4988" s="14">
        <f t="shared" si="706"/>
        <v>1.198</v>
      </c>
    </row>
    <row r="4989" spans="1:28" x14ac:dyDescent="0.25">
      <c r="A4989" s="10">
        <f t="shared" si="708"/>
        <v>45499</v>
      </c>
      <c r="B4989" s="11">
        <v>208</v>
      </c>
      <c r="C4989" s="11">
        <v>1700</v>
      </c>
      <c r="D4989" s="12">
        <v>716.70833333333303</v>
      </c>
      <c r="E4989" s="9">
        <v>62.79</v>
      </c>
      <c r="F4989" s="9">
        <f t="shared" si="707"/>
        <v>0</v>
      </c>
      <c r="G4989" s="9">
        <v>0.5</v>
      </c>
      <c r="H4989" s="9">
        <v>3.52</v>
      </c>
      <c r="I4989" s="9"/>
      <c r="J4989" s="9">
        <v>16.486999999999998</v>
      </c>
      <c r="K4989" s="9">
        <v>39.700000000000003</v>
      </c>
      <c r="L4989" s="9">
        <v>5.1900000000000002E-2</v>
      </c>
      <c r="M4989" s="9">
        <v>0.1245</v>
      </c>
      <c r="N4989" s="9">
        <v>0</v>
      </c>
      <c r="O4989" s="9">
        <v>419.4</v>
      </c>
      <c r="P4989" s="9"/>
      <c r="Q4989" s="9"/>
      <c r="R4989" s="9"/>
      <c r="T4989">
        <f t="shared" si="702"/>
        <v>2081700</v>
      </c>
      <c r="U4989">
        <v>527</v>
      </c>
      <c r="V4989">
        <f t="shared" ref="V4989:V5052" si="709">IF(O4989&lt;1,0,ROUND(O4989,1))</f>
        <v>419.4</v>
      </c>
      <c r="W4989" t="str">
        <f t="shared" si="703"/>
        <v/>
      </c>
      <c r="X4989" t="str">
        <f t="shared" si="704"/>
        <v/>
      </c>
      <c r="Y4989" t="str">
        <f t="shared" ref="Y4989:Y5052" si="710">IF(C4989=2400,ROUND(F4989/100,3),"")</f>
        <v/>
      </c>
      <c r="Z4989" s="9"/>
      <c r="AA4989" s="14">
        <f t="shared" si="705"/>
        <v>0.74399999999999999</v>
      </c>
      <c r="AB4989" s="14">
        <f t="shared" si="706"/>
        <v>1.1299999999999999</v>
      </c>
    </row>
    <row r="4990" spans="1:28" x14ac:dyDescent="0.25">
      <c r="A4990" s="10">
        <f t="shared" si="708"/>
        <v>45499</v>
      </c>
      <c r="B4990" s="11">
        <v>208</v>
      </c>
      <c r="C4990" s="11">
        <v>1800</v>
      </c>
      <c r="D4990" s="12">
        <v>716.75</v>
      </c>
      <c r="E4990" s="9">
        <v>63.02</v>
      </c>
      <c r="F4990" s="9">
        <f t="shared" si="707"/>
        <v>0</v>
      </c>
      <c r="G4990" s="9">
        <v>0.5</v>
      </c>
      <c r="H4990" s="9">
        <v>3.02</v>
      </c>
      <c r="I4990" s="9"/>
      <c r="J4990" s="9">
        <v>14.553000000000001</v>
      </c>
      <c r="K4990" s="9">
        <v>44.1</v>
      </c>
      <c r="L4990" s="9">
        <v>5.2600000000000001E-2</v>
      </c>
      <c r="M4990" s="9">
        <v>0.12379999999999999</v>
      </c>
      <c r="N4990" s="9">
        <v>0</v>
      </c>
      <c r="O4990" s="9">
        <v>238.1</v>
      </c>
      <c r="P4990" s="9"/>
      <c r="Q4990" s="9"/>
      <c r="R4990" s="9"/>
      <c r="T4990">
        <f t="shared" si="702"/>
        <v>2081800</v>
      </c>
      <c r="U4990">
        <v>348</v>
      </c>
      <c r="V4990">
        <f t="shared" si="709"/>
        <v>238.1</v>
      </c>
      <c r="W4990" t="str">
        <f t="shared" si="703"/>
        <v/>
      </c>
      <c r="X4990" t="str">
        <f t="shared" si="704"/>
        <v/>
      </c>
      <c r="Y4990" t="str">
        <f t="shared" si="710"/>
        <v/>
      </c>
      <c r="Z4990" s="9"/>
      <c r="AA4990" s="14">
        <f t="shared" si="705"/>
        <v>0.73</v>
      </c>
      <c r="AB4990" s="14">
        <f t="shared" si="706"/>
        <v>0.92500000000000004</v>
      </c>
    </row>
    <row r="4991" spans="1:28" x14ac:dyDescent="0.25">
      <c r="A4991" s="10">
        <f t="shared" si="708"/>
        <v>45499</v>
      </c>
      <c r="B4991" s="11">
        <v>208</v>
      </c>
      <c r="C4991" s="11">
        <v>1900</v>
      </c>
      <c r="D4991" s="12">
        <v>716.79166666666697</v>
      </c>
      <c r="E4991" s="9">
        <v>63.02</v>
      </c>
      <c r="F4991" s="9">
        <f t="shared" si="707"/>
        <v>0</v>
      </c>
      <c r="G4991" s="9">
        <v>1.01</v>
      </c>
      <c r="H4991" s="9">
        <v>3.52</v>
      </c>
      <c r="I4991" s="9"/>
      <c r="J4991" s="9">
        <v>11.807</v>
      </c>
      <c r="K4991" s="9">
        <v>51.7</v>
      </c>
      <c r="L4991" s="9">
        <v>5.1900000000000002E-2</v>
      </c>
      <c r="M4991" s="9">
        <v>0.12379999999999999</v>
      </c>
      <c r="N4991" s="9">
        <v>0</v>
      </c>
      <c r="O4991" s="9">
        <v>88.1</v>
      </c>
      <c r="P4991" s="9"/>
      <c r="Q4991" s="9"/>
      <c r="R4991" s="9"/>
      <c r="T4991">
        <f t="shared" si="702"/>
        <v>2081900</v>
      </c>
      <c r="U4991">
        <v>169.2</v>
      </c>
      <c r="V4991">
        <f t="shared" si="709"/>
        <v>88.1</v>
      </c>
      <c r="W4991" t="str">
        <f t="shared" si="703"/>
        <v/>
      </c>
      <c r="X4991" t="str">
        <f t="shared" si="704"/>
        <v/>
      </c>
      <c r="Y4991" t="str">
        <f t="shared" si="710"/>
        <v/>
      </c>
      <c r="Z4991" s="9"/>
      <c r="AA4991" s="14">
        <f t="shared" si="705"/>
        <v>0.71599999999999997</v>
      </c>
      <c r="AB4991" s="14">
        <f t="shared" si="706"/>
        <v>0.66900000000000004</v>
      </c>
    </row>
    <row r="4992" spans="1:28" x14ac:dyDescent="0.25">
      <c r="A4992" s="10">
        <f t="shared" si="708"/>
        <v>45499</v>
      </c>
      <c r="B4992" s="11">
        <v>208</v>
      </c>
      <c r="C4992" s="11">
        <v>2000</v>
      </c>
      <c r="D4992" s="12">
        <v>716.83333333333303</v>
      </c>
      <c r="E4992" s="9">
        <v>63.49</v>
      </c>
      <c r="F4992" s="9">
        <f t="shared" si="707"/>
        <v>0</v>
      </c>
      <c r="G4992" s="9">
        <v>1.01</v>
      </c>
      <c r="H4992" s="9">
        <v>4.03</v>
      </c>
      <c r="I4992" s="9"/>
      <c r="J4992" s="9">
        <v>9.9770000000000003</v>
      </c>
      <c r="K4992" s="9">
        <v>59.5</v>
      </c>
      <c r="L4992" s="9">
        <v>5.1900000000000002E-2</v>
      </c>
      <c r="M4992" s="9">
        <v>0.1245</v>
      </c>
      <c r="N4992" s="9">
        <v>0</v>
      </c>
      <c r="O4992" s="9">
        <v>13.1</v>
      </c>
      <c r="P4992" s="9"/>
      <c r="Q4992" s="9"/>
      <c r="R4992" s="9"/>
      <c r="T4992">
        <f t="shared" si="702"/>
        <v>2082000</v>
      </c>
      <c r="U4992">
        <v>27.3</v>
      </c>
      <c r="V4992">
        <f t="shared" si="709"/>
        <v>13.1</v>
      </c>
      <c r="W4992" t="str">
        <f t="shared" si="703"/>
        <v/>
      </c>
      <c r="X4992" t="str">
        <f t="shared" si="704"/>
        <v/>
      </c>
      <c r="Y4992" t="str">
        <f t="shared" si="710"/>
        <v/>
      </c>
      <c r="Z4992" s="9"/>
      <c r="AA4992" s="14">
        <f t="shared" si="705"/>
        <v>0.72899999999999998</v>
      </c>
      <c r="AB4992" s="14">
        <f t="shared" si="706"/>
        <v>0.496</v>
      </c>
    </row>
    <row r="4993" spans="1:28" x14ac:dyDescent="0.25">
      <c r="A4993" s="10">
        <f t="shared" si="708"/>
        <v>45499</v>
      </c>
      <c r="B4993" s="11">
        <v>208</v>
      </c>
      <c r="C4993" s="11">
        <v>2100</v>
      </c>
      <c r="D4993" s="12">
        <v>716.875</v>
      </c>
      <c r="E4993" s="9">
        <v>63.37</v>
      </c>
      <c r="F4993" s="9">
        <f t="shared" si="707"/>
        <v>0</v>
      </c>
      <c r="G4993" s="9">
        <v>1.51</v>
      </c>
      <c r="H4993" s="9">
        <v>4.03</v>
      </c>
      <c r="I4993" s="9"/>
      <c r="J4993" s="9">
        <v>9.8290000000000006</v>
      </c>
      <c r="K4993" s="9">
        <v>58.9</v>
      </c>
      <c r="L4993" s="9">
        <v>5.11E-2</v>
      </c>
      <c r="M4993" s="9">
        <v>0.1245</v>
      </c>
      <c r="N4993" s="9">
        <v>0</v>
      </c>
      <c r="O4993" s="9">
        <v>0.6</v>
      </c>
      <c r="P4993" s="9"/>
      <c r="Q4993" s="9"/>
      <c r="R4993" s="9"/>
      <c r="T4993">
        <f t="shared" si="702"/>
        <v>2082100</v>
      </c>
      <c r="U4993">
        <v>0</v>
      </c>
      <c r="V4993">
        <f t="shared" si="709"/>
        <v>0</v>
      </c>
      <c r="W4993" t="str">
        <f t="shared" si="703"/>
        <v/>
      </c>
      <c r="X4993" t="str">
        <f t="shared" si="704"/>
        <v/>
      </c>
      <c r="Y4993" t="str">
        <f t="shared" si="710"/>
        <v/>
      </c>
      <c r="Z4993" s="9"/>
      <c r="AA4993" s="14">
        <f t="shared" si="705"/>
        <v>0.71499999999999997</v>
      </c>
      <c r="AB4993" s="14">
        <f t="shared" si="706"/>
        <v>0.499</v>
      </c>
    </row>
    <row r="4994" spans="1:28" x14ac:dyDescent="0.25">
      <c r="A4994" s="10">
        <f t="shared" si="708"/>
        <v>45499</v>
      </c>
      <c r="B4994" s="11">
        <v>208</v>
      </c>
      <c r="C4994" s="11">
        <v>2200</v>
      </c>
      <c r="D4994" s="12">
        <v>716.91666666666697</v>
      </c>
      <c r="E4994" s="9">
        <v>63.14</v>
      </c>
      <c r="F4994" s="9">
        <f t="shared" si="707"/>
        <v>0</v>
      </c>
      <c r="G4994" s="9">
        <v>1.51</v>
      </c>
      <c r="H4994" s="9">
        <v>4.03</v>
      </c>
      <c r="I4994" s="9"/>
      <c r="J4994" s="9">
        <v>9.3119999999999994</v>
      </c>
      <c r="K4994" s="9">
        <v>62.8</v>
      </c>
      <c r="L4994" s="9">
        <v>5.11E-2</v>
      </c>
      <c r="M4994" s="9">
        <v>0.12379999999999999</v>
      </c>
      <c r="N4994" s="9">
        <v>0</v>
      </c>
      <c r="O4994" s="9">
        <v>0.6</v>
      </c>
      <c r="P4994" s="9"/>
      <c r="Q4994" s="9"/>
      <c r="R4994" s="9"/>
      <c r="T4994">
        <f t="shared" si="702"/>
        <v>2082200</v>
      </c>
      <c r="U4994">
        <v>0</v>
      </c>
      <c r="V4994">
        <f t="shared" si="709"/>
        <v>0</v>
      </c>
      <c r="W4994" t="str">
        <f t="shared" si="703"/>
        <v/>
      </c>
      <c r="X4994" t="str">
        <f t="shared" si="704"/>
        <v/>
      </c>
      <c r="Y4994" t="str">
        <f t="shared" si="710"/>
        <v/>
      </c>
      <c r="Z4994" s="9"/>
      <c r="AA4994" s="14">
        <f t="shared" si="705"/>
        <v>0.73599999999999999</v>
      </c>
      <c r="AB4994" s="14">
        <f t="shared" si="706"/>
        <v>0.436</v>
      </c>
    </row>
    <row r="4995" spans="1:28" x14ac:dyDescent="0.25">
      <c r="A4995" s="10">
        <f t="shared" si="708"/>
        <v>45499</v>
      </c>
      <c r="B4995" s="11">
        <v>208</v>
      </c>
      <c r="C4995" s="11">
        <v>2300</v>
      </c>
      <c r="D4995" s="12">
        <v>716.95833333333303</v>
      </c>
      <c r="E4995" s="9">
        <v>63.02</v>
      </c>
      <c r="F4995" s="9">
        <f t="shared" si="707"/>
        <v>0</v>
      </c>
      <c r="G4995" s="9">
        <v>1.51</v>
      </c>
      <c r="H4995" s="9">
        <v>4.03</v>
      </c>
      <c r="I4995" s="9"/>
      <c r="J4995" s="9">
        <v>7.5940000000000003</v>
      </c>
      <c r="K4995" s="9">
        <v>68.599999999999994</v>
      </c>
      <c r="L4995" s="9">
        <v>5.11E-2</v>
      </c>
      <c r="M4995" s="9">
        <v>0.1245</v>
      </c>
      <c r="N4995" s="9">
        <v>0</v>
      </c>
      <c r="O4995" s="9">
        <v>0.6</v>
      </c>
      <c r="P4995" s="9"/>
      <c r="Q4995" s="9"/>
      <c r="R4995" s="9"/>
      <c r="T4995">
        <f t="shared" si="702"/>
        <v>2082300</v>
      </c>
      <c r="U4995">
        <v>0</v>
      </c>
      <c r="V4995">
        <f t="shared" si="709"/>
        <v>0</v>
      </c>
      <c r="W4995" t="str">
        <f t="shared" si="703"/>
        <v/>
      </c>
      <c r="X4995" t="str">
        <f t="shared" si="704"/>
        <v/>
      </c>
      <c r="Y4995" t="str">
        <f t="shared" si="710"/>
        <v/>
      </c>
      <c r="Z4995" s="9"/>
      <c r="AA4995" s="14">
        <f t="shared" si="705"/>
        <v>0.71599999999999997</v>
      </c>
      <c r="AB4995" s="14">
        <f t="shared" si="706"/>
        <v>0.32800000000000001</v>
      </c>
    </row>
    <row r="4996" spans="1:28" x14ac:dyDescent="0.25">
      <c r="A4996" s="10">
        <f t="shared" si="708"/>
        <v>45499</v>
      </c>
      <c r="B4996" s="11">
        <v>208</v>
      </c>
      <c r="C4996" s="11">
        <v>2400</v>
      </c>
      <c r="D4996" s="12">
        <v>717</v>
      </c>
      <c r="E4996" s="9">
        <v>63.14</v>
      </c>
      <c r="F4996" s="9">
        <f t="shared" si="707"/>
        <v>0</v>
      </c>
      <c r="G4996" s="9">
        <v>1.01</v>
      </c>
      <c r="H4996" s="9">
        <v>3.02</v>
      </c>
      <c r="I4996" s="9"/>
      <c r="J4996" s="9">
        <v>8.3940000000000001</v>
      </c>
      <c r="K4996" s="9">
        <v>71.3</v>
      </c>
      <c r="L4996" s="9">
        <v>5.04E-2</v>
      </c>
      <c r="M4996" s="9">
        <v>0.1245</v>
      </c>
      <c r="N4996" s="9">
        <v>0</v>
      </c>
      <c r="O4996" s="9">
        <v>0.6</v>
      </c>
      <c r="P4996" s="9"/>
      <c r="Q4996" s="9"/>
      <c r="R4996" s="9"/>
      <c r="T4996">
        <f t="shared" si="702"/>
        <v>2082400</v>
      </c>
      <c r="U4996">
        <v>0</v>
      </c>
      <c r="V4996">
        <f t="shared" si="709"/>
        <v>0</v>
      </c>
      <c r="W4996">
        <f t="shared" si="703"/>
        <v>0.05</v>
      </c>
      <c r="X4996">
        <f t="shared" si="704"/>
        <v>0.125</v>
      </c>
      <c r="Y4996">
        <f t="shared" si="710"/>
        <v>0</v>
      </c>
      <c r="Z4996" s="9"/>
      <c r="AA4996" s="14">
        <f t="shared" si="705"/>
        <v>0.78500000000000003</v>
      </c>
      <c r="AB4996" s="14">
        <f t="shared" si="706"/>
        <v>0.316</v>
      </c>
    </row>
    <row r="4997" spans="1:28" x14ac:dyDescent="0.25">
      <c r="A4997" s="10">
        <f t="shared" si="708"/>
        <v>45500</v>
      </c>
      <c r="B4997" s="11">
        <v>209</v>
      </c>
      <c r="C4997" s="11">
        <v>100</v>
      </c>
      <c r="D4997" s="12">
        <v>717.04166666666697</v>
      </c>
      <c r="E4997" s="9">
        <v>63.26</v>
      </c>
      <c r="F4997" s="9">
        <f t="shared" si="707"/>
        <v>0</v>
      </c>
      <c r="G4997" s="9">
        <v>0.5</v>
      </c>
      <c r="H4997" s="9">
        <v>3.02</v>
      </c>
      <c r="I4997" s="9"/>
      <c r="J4997" s="9">
        <v>7.87</v>
      </c>
      <c r="K4997" s="9">
        <v>71.2</v>
      </c>
      <c r="L4997" s="9">
        <v>5.04E-2</v>
      </c>
      <c r="M4997" s="9">
        <v>0.12379999999999999</v>
      </c>
      <c r="N4997" s="9">
        <v>0</v>
      </c>
      <c r="O4997" s="9">
        <v>0.6</v>
      </c>
      <c r="P4997" s="9"/>
      <c r="Q4997" s="9"/>
      <c r="R4997" s="9"/>
      <c r="T4997">
        <f t="shared" ref="T4997:T5060" si="711">B4997*10000+C4997</f>
        <v>2090100</v>
      </c>
      <c r="U4997">
        <v>0</v>
      </c>
      <c r="V4997">
        <f t="shared" si="709"/>
        <v>0</v>
      </c>
      <c r="W4997" t="str">
        <f t="shared" ref="W4997:W5060" si="712">IF(C4997=2400,ROUND(L4997,3),"")</f>
        <v/>
      </c>
      <c r="X4997" t="str">
        <f t="shared" ref="X4997:X5060" si="713">IF(C4997=2400,ROUND(M4997,3),"")</f>
        <v/>
      </c>
      <c r="Y4997" t="str">
        <f t="shared" si="710"/>
        <v/>
      </c>
      <c r="Z4997" s="9"/>
      <c r="AA4997" s="14">
        <f t="shared" ref="AA4997:AA5060" si="714">ROUND((0.6105*(EXP((17.273*J4997)/(J4997+237.3))))*K4997/100,3)</f>
        <v>0.75700000000000001</v>
      </c>
      <c r="AB4997" s="14">
        <f t="shared" ref="AB4997:AB5060" si="715">ROUND(AA4997/K4997*(100-K4997),3)</f>
        <v>0.30599999999999999</v>
      </c>
    </row>
    <row r="4998" spans="1:28" x14ac:dyDescent="0.25">
      <c r="A4998" s="10">
        <f t="shared" si="708"/>
        <v>45500</v>
      </c>
      <c r="B4998" s="11">
        <v>209</v>
      </c>
      <c r="C4998" s="11">
        <v>200</v>
      </c>
      <c r="D4998" s="12">
        <v>717.08333333333303</v>
      </c>
      <c r="E4998" s="9">
        <v>63.37</v>
      </c>
      <c r="F4998" s="9">
        <f t="shared" ref="F4998:F5061" si="716">IF(E4998&gt;F$2,E4998-F$2,0)</f>
        <v>0</v>
      </c>
      <c r="G4998" s="9">
        <v>1.01</v>
      </c>
      <c r="H4998" s="9">
        <v>3.52</v>
      </c>
      <c r="I4998" s="9"/>
      <c r="J4998" s="9">
        <v>8.4689999999999994</v>
      </c>
      <c r="K4998" s="9">
        <v>70.2</v>
      </c>
      <c r="L4998" s="9">
        <v>5.04E-2</v>
      </c>
      <c r="M4998" s="9">
        <v>0.12379999999999999</v>
      </c>
      <c r="N4998" s="9">
        <v>0</v>
      </c>
      <c r="O4998" s="9">
        <v>0.6</v>
      </c>
      <c r="P4998" s="9"/>
      <c r="Q4998" s="9"/>
      <c r="R4998" s="9"/>
      <c r="T4998">
        <f t="shared" si="711"/>
        <v>2090200</v>
      </c>
      <c r="U4998">
        <v>0</v>
      </c>
      <c r="V4998">
        <f t="shared" si="709"/>
        <v>0</v>
      </c>
      <c r="W4998" t="str">
        <f t="shared" si="712"/>
        <v/>
      </c>
      <c r="X4998" t="str">
        <f t="shared" si="713"/>
        <v/>
      </c>
      <c r="Y4998" t="str">
        <f t="shared" si="710"/>
        <v/>
      </c>
      <c r="Z4998" s="9"/>
      <c r="AA4998" s="14">
        <f t="shared" si="714"/>
        <v>0.77700000000000002</v>
      </c>
      <c r="AB4998" s="14">
        <f t="shared" si="715"/>
        <v>0.33</v>
      </c>
    </row>
    <row r="4999" spans="1:28" x14ac:dyDescent="0.25">
      <c r="A4999" s="10">
        <f t="shared" ref="A4999:A5062" si="717">A$5-1+B4999</f>
        <v>45500</v>
      </c>
      <c r="B4999" s="11">
        <v>209</v>
      </c>
      <c r="C4999" s="11">
        <v>300</v>
      </c>
      <c r="D4999" s="12">
        <v>717.125</v>
      </c>
      <c r="E4999" s="9">
        <v>63.37</v>
      </c>
      <c r="F4999" s="9">
        <f t="shared" si="716"/>
        <v>0</v>
      </c>
      <c r="G4999" s="9">
        <v>1.51</v>
      </c>
      <c r="H4999" s="9">
        <v>4.03</v>
      </c>
      <c r="I4999" s="9"/>
      <c r="J4999" s="9">
        <v>8.1199999999999992</v>
      </c>
      <c r="K4999" s="9">
        <v>69.599999999999994</v>
      </c>
      <c r="L4999" s="9">
        <v>4.9700000000000001E-2</v>
      </c>
      <c r="M4999" s="9">
        <v>0.12379999999999999</v>
      </c>
      <c r="N4999" s="9">
        <v>0</v>
      </c>
      <c r="O4999" s="9">
        <v>0.6</v>
      </c>
      <c r="P4999" s="9"/>
      <c r="Q4999" s="9"/>
      <c r="R4999" s="9"/>
      <c r="T4999">
        <f t="shared" si="711"/>
        <v>2090300</v>
      </c>
      <c r="U4999">
        <v>0</v>
      </c>
      <c r="V4999">
        <f t="shared" si="709"/>
        <v>0</v>
      </c>
      <c r="W4999" t="str">
        <f t="shared" si="712"/>
        <v/>
      </c>
      <c r="X4999" t="str">
        <f t="shared" si="713"/>
        <v/>
      </c>
      <c r="Y4999" t="str">
        <f t="shared" si="710"/>
        <v/>
      </c>
      <c r="Z4999" s="9"/>
      <c r="AA4999" s="14">
        <f t="shared" si="714"/>
        <v>0.752</v>
      </c>
      <c r="AB4999" s="14">
        <f t="shared" si="715"/>
        <v>0.32800000000000001</v>
      </c>
    </row>
    <row r="5000" spans="1:28" x14ac:dyDescent="0.25">
      <c r="A5000" s="10">
        <f t="shared" si="717"/>
        <v>45500</v>
      </c>
      <c r="B5000" s="11">
        <v>209</v>
      </c>
      <c r="C5000" s="11">
        <v>400</v>
      </c>
      <c r="D5000" s="12">
        <v>717.16666666666697</v>
      </c>
      <c r="E5000" s="9">
        <v>63.61</v>
      </c>
      <c r="F5000" s="9">
        <f t="shared" si="716"/>
        <v>0</v>
      </c>
      <c r="G5000" s="9">
        <v>0.5</v>
      </c>
      <c r="H5000" s="9">
        <v>4.03</v>
      </c>
      <c r="I5000" s="9"/>
      <c r="J5000" s="9">
        <v>7.6950000000000003</v>
      </c>
      <c r="K5000" s="9">
        <v>72.099999999999994</v>
      </c>
      <c r="L5000" s="9">
        <v>5.04E-2</v>
      </c>
      <c r="M5000" s="9">
        <v>0.123</v>
      </c>
      <c r="N5000" s="9">
        <v>0</v>
      </c>
      <c r="O5000" s="9">
        <v>0.6</v>
      </c>
      <c r="P5000" s="9"/>
      <c r="Q5000" s="9"/>
      <c r="R5000" s="9"/>
      <c r="T5000">
        <f t="shared" si="711"/>
        <v>2090400</v>
      </c>
      <c r="U5000">
        <v>0</v>
      </c>
      <c r="V5000">
        <f t="shared" si="709"/>
        <v>0</v>
      </c>
      <c r="W5000" t="str">
        <f t="shared" si="712"/>
        <v/>
      </c>
      <c r="X5000" t="str">
        <f t="shared" si="713"/>
        <v/>
      </c>
      <c r="Y5000" t="str">
        <f t="shared" si="710"/>
        <v/>
      </c>
      <c r="Z5000" s="9"/>
      <c r="AA5000" s="14">
        <f t="shared" si="714"/>
        <v>0.75700000000000001</v>
      </c>
      <c r="AB5000" s="14">
        <f t="shared" si="715"/>
        <v>0.29299999999999998</v>
      </c>
    </row>
    <row r="5001" spans="1:28" x14ac:dyDescent="0.25">
      <c r="A5001" s="10">
        <f t="shared" si="717"/>
        <v>45500</v>
      </c>
      <c r="B5001" s="11">
        <v>209</v>
      </c>
      <c r="C5001" s="11">
        <v>500</v>
      </c>
      <c r="D5001" s="12">
        <v>717.20833333333303</v>
      </c>
      <c r="E5001" s="9">
        <v>63.61</v>
      </c>
      <c r="F5001" s="9">
        <f t="shared" si="716"/>
        <v>0</v>
      </c>
      <c r="G5001" s="9">
        <v>0.5</v>
      </c>
      <c r="H5001" s="9">
        <v>3.02</v>
      </c>
      <c r="I5001" s="9"/>
      <c r="J5001" s="9">
        <v>8.3940000000000001</v>
      </c>
      <c r="K5001" s="9">
        <v>73.5</v>
      </c>
      <c r="L5001" s="9">
        <v>4.9700000000000001E-2</v>
      </c>
      <c r="M5001" s="9">
        <v>0.123</v>
      </c>
      <c r="N5001" s="9">
        <v>0</v>
      </c>
      <c r="O5001" s="9">
        <v>11.9</v>
      </c>
      <c r="P5001" s="9"/>
      <c r="Q5001" s="9"/>
      <c r="R5001" s="9"/>
      <c r="T5001">
        <f t="shared" si="711"/>
        <v>2090500</v>
      </c>
      <c r="U5001">
        <v>3.3</v>
      </c>
      <c r="V5001">
        <f t="shared" si="709"/>
        <v>11.9</v>
      </c>
      <c r="W5001" t="str">
        <f t="shared" si="712"/>
        <v/>
      </c>
      <c r="X5001" t="str">
        <f t="shared" si="713"/>
        <v/>
      </c>
      <c r="Y5001" t="str">
        <f t="shared" si="710"/>
        <v/>
      </c>
      <c r="Z5001" s="9"/>
      <c r="AA5001" s="14">
        <f t="shared" si="714"/>
        <v>0.81</v>
      </c>
      <c r="AB5001" s="14">
        <f t="shared" si="715"/>
        <v>0.29199999999999998</v>
      </c>
    </row>
    <row r="5002" spans="1:28" x14ac:dyDescent="0.25">
      <c r="A5002" s="10">
        <f t="shared" si="717"/>
        <v>45500</v>
      </c>
      <c r="B5002" s="11">
        <v>209</v>
      </c>
      <c r="C5002" s="11">
        <v>600</v>
      </c>
      <c r="D5002" s="12">
        <v>717.25</v>
      </c>
      <c r="E5002" s="9">
        <v>63.73</v>
      </c>
      <c r="F5002" s="9">
        <f t="shared" si="716"/>
        <v>0</v>
      </c>
      <c r="G5002" s="9">
        <v>0</v>
      </c>
      <c r="H5002" s="9">
        <v>2.52</v>
      </c>
      <c r="I5002" s="9"/>
      <c r="J5002" s="9">
        <v>9.7059999999999995</v>
      </c>
      <c r="K5002" s="9">
        <v>70.599999999999994</v>
      </c>
      <c r="L5002" s="9">
        <v>5.04E-2</v>
      </c>
      <c r="M5002" s="9">
        <v>0.123</v>
      </c>
      <c r="N5002" s="9">
        <v>0</v>
      </c>
      <c r="O5002" s="9">
        <v>63.1</v>
      </c>
      <c r="P5002" s="9"/>
      <c r="Q5002" s="9"/>
      <c r="R5002" s="9"/>
      <c r="T5002">
        <f t="shared" si="711"/>
        <v>2090600</v>
      </c>
      <c r="U5002">
        <v>98.8</v>
      </c>
      <c r="V5002">
        <f t="shared" si="709"/>
        <v>63.1</v>
      </c>
      <c r="W5002" t="str">
        <f t="shared" si="712"/>
        <v/>
      </c>
      <c r="X5002" t="str">
        <f t="shared" si="713"/>
        <v/>
      </c>
      <c r="Y5002" t="str">
        <f t="shared" si="710"/>
        <v/>
      </c>
      <c r="Z5002" s="9"/>
      <c r="AA5002" s="14">
        <f t="shared" si="714"/>
        <v>0.85</v>
      </c>
      <c r="AB5002" s="14">
        <f t="shared" si="715"/>
        <v>0.35399999999999998</v>
      </c>
    </row>
    <row r="5003" spans="1:28" x14ac:dyDescent="0.25">
      <c r="A5003" s="10">
        <f t="shared" si="717"/>
        <v>45500</v>
      </c>
      <c r="B5003" s="11">
        <v>209</v>
      </c>
      <c r="C5003" s="11">
        <v>700</v>
      </c>
      <c r="D5003" s="12">
        <v>717.29166666666697</v>
      </c>
      <c r="E5003" s="9">
        <v>63.37</v>
      </c>
      <c r="F5003" s="9">
        <f t="shared" si="716"/>
        <v>0</v>
      </c>
      <c r="G5003" s="9">
        <v>0.5</v>
      </c>
      <c r="H5003" s="9">
        <v>4.03</v>
      </c>
      <c r="I5003" s="9"/>
      <c r="J5003" s="9">
        <v>12.000999999999999</v>
      </c>
      <c r="K5003" s="9">
        <v>62.6</v>
      </c>
      <c r="L5003" s="9">
        <v>5.04E-2</v>
      </c>
      <c r="M5003" s="9">
        <v>0.12230000000000001</v>
      </c>
      <c r="N5003" s="9">
        <v>0</v>
      </c>
      <c r="O5003" s="9">
        <v>255.6</v>
      </c>
      <c r="P5003" s="9"/>
      <c r="Q5003" s="9"/>
      <c r="R5003" s="9"/>
      <c r="T5003">
        <f t="shared" si="711"/>
        <v>2090700</v>
      </c>
      <c r="U5003">
        <v>268.8</v>
      </c>
      <c r="V5003">
        <f t="shared" si="709"/>
        <v>255.6</v>
      </c>
      <c r="W5003" t="str">
        <f t="shared" si="712"/>
        <v/>
      </c>
      <c r="X5003" t="str">
        <f t="shared" si="713"/>
        <v/>
      </c>
      <c r="Y5003" t="str">
        <f t="shared" si="710"/>
        <v/>
      </c>
      <c r="Z5003" s="9"/>
      <c r="AA5003" s="14">
        <f t="shared" si="714"/>
        <v>0.878</v>
      </c>
      <c r="AB5003" s="14">
        <f t="shared" si="715"/>
        <v>0.52500000000000002</v>
      </c>
    </row>
    <row r="5004" spans="1:28" x14ac:dyDescent="0.25">
      <c r="A5004" s="10">
        <f t="shared" si="717"/>
        <v>45500</v>
      </c>
      <c r="B5004" s="11">
        <v>209</v>
      </c>
      <c r="C5004" s="11">
        <v>800</v>
      </c>
      <c r="D5004" s="12">
        <v>717.33333333333303</v>
      </c>
      <c r="E5004" s="9">
        <v>63.37</v>
      </c>
      <c r="F5004" s="9">
        <f t="shared" si="716"/>
        <v>0</v>
      </c>
      <c r="G5004" s="9">
        <v>0.5</v>
      </c>
      <c r="H5004" s="9">
        <v>4.03</v>
      </c>
      <c r="I5004" s="9"/>
      <c r="J5004" s="9">
        <v>11.832000000000001</v>
      </c>
      <c r="K5004" s="9">
        <v>59.3</v>
      </c>
      <c r="L5004" s="9">
        <v>4.9700000000000001E-2</v>
      </c>
      <c r="M5004" s="9">
        <v>0.12230000000000001</v>
      </c>
      <c r="N5004" s="9">
        <v>0</v>
      </c>
      <c r="O5004" s="9">
        <v>259.39999999999998</v>
      </c>
      <c r="P5004" s="9"/>
      <c r="Q5004" s="9"/>
      <c r="R5004" s="9"/>
      <c r="T5004">
        <f t="shared" si="711"/>
        <v>2090800</v>
      </c>
      <c r="U5004">
        <v>450.7</v>
      </c>
      <c r="V5004">
        <f t="shared" si="709"/>
        <v>259.39999999999998</v>
      </c>
      <c r="W5004" t="str">
        <f t="shared" si="712"/>
        <v/>
      </c>
      <c r="X5004" t="str">
        <f t="shared" si="713"/>
        <v/>
      </c>
      <c r="Y5004" t="str">
        <f t="shared" si="710"/>
        <v/>
      </c>
      <c r="Z5004" s="9"/>
      <c r="AA5004" s="14">
        <f t="shared" si="714"/>
        <v>0.82199999999999995</v>
      </c>
      <c r="AB5004" s="14">
        <f t="shared" si="715"/>
        <v>0.56399999999999995</v>
      </c>
    </row>
    <row r="5005" spans="1:28" x14ac:dyDescent="0.25">
      <c r="A5005" s="10">
        <f t="shared" si="717"/>
        <v>45500</v>
      </c>
      <c r="B5005" s="11">
        <v>209</v>
      </c>
      <c r="C5005" s="11">
        <v>900</v>
      </c>
      <c r="D5005" s="12">
        <v>717.375</v>
      </c>
      <c r="E5005" s="9">
        <v>65.95</v>
      </c>
      <c r="F5005" s="9">
        <f t="shared" si="716"/>
        <v>1.9500000000000028</v>
      </c>
      <c r="G5005" s="9">
        <v>0.5</v>
      </c>
      <c r="H5005" s="9">
        <v>4.03</v>
      </c>
      <c r="I5005" s="9"/>
      <c r="J5005" s="9">
        <v>15.175000000000001</v>
      </c>
      <c r="K5005" s="9">
        <v>56.4</v>
      </c>
      <c r="L5005" s="9">
        <v>4.9700000000000001E-2</v>
      </c>
      <c r="M5005" s="9">
        <v>0.1216</v>
      </c>
      <c r="N5005" s="9">
        <v>0</v>
      </c>
      <c r="O5005" s="9">
        <v>481.9</v>
      </c>
      <c r="P5005" s="9"/>
      <c r="Q5005" s="9"/>
      <c r="R5005" s="9"/>
      <c r="T5005">
        <f t="shared" si="711"/>
        <v>2090900</v>
      </c>
      <c r="U5005">
        <v>621.5</v>
      </c>
      <c r="V5005">
        <f t="shared" si="709"/>
        <v>481.9</v>
      </c>
      <c r="W5005" t="str">
        <f t="shared" si="712"/>
        <v/>
      </c>
      <c r="X5005" t="str">
        <f t="shared" si="713"/>
        <v/>
      </c>
      <c r="Y5005" t="str">
        <f t="shared" si="710"/>
        <v/>
      </c>
      <c r="Z5005" s="9"/>
      <c r="AA5005" s="14">
        <f t="shared" si="714"/>
        <v>0.97199999999999998</v>
      </c>
      <c r="AB5005" s="14">
        <f t="shared" si="715"/>
        <v>0.751</v>
      </c>
    </row>
    <row r="5006" spans="1:28" x14ac:dyDescent="0.25">
      <c r="A5006" s="10">
        <f t="shared" si="717"/>
        <v>45500</v>
      </c>
      <c r="B5006" s="11">
        <v>209</v>
      </c>
      <c r="C5006" s="11">
        <v>1000</v>
      </c>
      <c r="D5006" s="12">
        <v>717.41666666666697</v>
      </c>
      <c r="E5006" s="9">
        <v>63.96</v>
      </c>
      <c r="F5006" s="9">
        <f t="shared" si="716"/>
        <v>0</v>
      </c>
      <c r="G5006" s="9">
        <v>1.01</v>
      </c>
      <c r="H5006" s="9">
        <v>4.03</v>
      </c>
      <c r="I5006" s="9"/>
      <c r="J5006" s="9">
        <v>14.912000000000001</v>
      </c>
      <c r="K5006" s="9">
        <v>54.5</v>
      </c>
      <c r="L5006" s="9">
        <v>5.04E-2</v>
      </c>
      <c r="M5006" s="9">
        <v>0.1216</v>
      </c>
      <c r="N5006" s="9">
        <v>0</v>
      </c>
      <c r="O5006" s="9">
        <v>465.6</v>
      </c>
      <c r="P5006" s="9"/>
      <c r="Q5006" s="9"/>
      <c r="R5006" s="9"/>
      <c r="T5006">
        <f t="shared" si="711"/>
        <v>2091000</v>
      </c>
      <c r="U5006">
        <v>766.7</v>
      </c>
      <c r="V5006">
        <f t="shared" si="709"/>
        <v>465.6</v>
      </c>
      <c r="W5006" t="str">
        <f t="shared" si="712"/>
        <v/>
      </c>
      <c r="X5006" t="str">
        <f t="shared" si="713"/>
        <v/>
      </c>
      <c r="Y5006" t="str">
        <f t="shared" si="710"/>
        <v/>
      </c>
      <c r="Z5006" s="9"/>
      <c r="AA5006" s="14">
        <f t="shared" si="714"/>
        <v>0.92400000000000004</v>
      </c>
      <c r="AB5006" s="14">
        <f t="shared" si="715"/>
        <v>0.77100000000000002</v>
      </c>
    </row>
    <row r="5007" spans="1:28" x14ac:dyDescent="0.25">
      <c r="A5007" s="10">
        <f t="shared" si="717"/>
        <v>45500</v>
      </c>
      <c r="B5007" s="11">
        <v>209</v>
      </c>
      <c r="C5007" s="11">
        <v>1100</v>
      </c>
      <c r="D5007" s="12">
        <v>717.45833333333303</v>
      </c>
      <c r="E5007" s="9">
        <v>63.37</v>
      </c>
      <c r="F5007" s="9">
        <f t="shared" si="716"/>
        <v>0</v>
      </c>
      <c r="G5007" s="9">
        <v>1.01</v>
      </c>
      <c r="H5007" s="9">
        <v>4.53</v>
      </c>
      <c r="I5007" s="9"/>
      <c r="J5007" s="9">
        <v>15.581</v>
      </c>
      <c r="K5007" s="9">
        <v>53.5</v>
      </c>
      <c r="L5007" s="9">
        <v>5.04E-2</v>
      </c>
      <c r="M5007" s="9">
        <v>0.1216</v>
      </c>
      <c r="N5007" s="9">
        <v>0</v>
      </c>
      <c r="O5007" s="9">
        <v>456.9</v>
      </c>
      <c r="P5007" s="9"/>
      <c r="Q5007" s="9"/>
      <c r="R5007" s="9"/>
      <c r="T5007">
        <f t="shared" si="711"/>
        <v>2091100</v>
      </c>
      <c r="U5007">
        <v>873.8</v>
      </c>
      <c r="V5007">
        <f t="shared" si="709"/>
        <v>456.9</v>
      </c>
      <c r="W5007" t="str">
        <f t="shared" si="712"/>
        <v/>
      </c>
      <c r="X5007" t="str">
        <f t="shared" si="713"/>
        <v/>
      </c>
      <c r="Y5007" t="str">
        <f t="shared" si="710"/>
        <v/>
      </c>
      <c r="Z5007" s="9"/>
      <c r="AA5007" s="14">
        <f t="shared" si="714"/>
        <v>0.94699999999999995</v>
      </c>
      <c r="AB5007" s="14">
        <f t="shared" si="715"/>
        <v>0.82299999999999995</v>
      </c>
    </row>
    <row r="5008" spans="1:28" x14ac:dyDescent="0.25">
      <c r="A5008" s="10">
        <f t="shared" si="717"/>
        <v>45500</v>
      </c>
      <c r="B5008" s="11">
        <v>209</v>
      </c>
      <c r="C5008" s="11">
        <v>1200</v>
      </c>
      <c r="D5008" s="12">
        <v>717.5</v>
      </c>
      <c r="E5008" s="9">
        <v>63.02</v>
      </c>
      <c r="F5008" s="9">
        <f t="shared" si="716"/>
        <v>0</v>
      </c>
      <c r="G5008" s="9">
        <v>0.5</v>
      </c>
      <c r="H5008" s="9">
        <v>3.52</v>
      </c>
      <c r="I5008" s="9"/>
      <c r="J5008" s="9">
        <v>15.366</v>
      </c>
      <c r="K5008" s="9">
        <v>52.1</v>
      </c>
      <c r="L5008" s="9">
        <v>5.04E-2</v>
      </c>
      <c r="M5008" s="9">
        <v>0.12089999999999999</v>
      </c>
      <c r="N5008" s="9">
        <v>0</v>
      </c>
      <c r="O5008" s="9">
        <v>434.4</v>
      </c>
      <c r="P5008" s="9"/>
      <c r="Q5008" s="9"/>
      <c r="R5008" s="9"/>
      <c r="T5008">
        <f t="shared" si="711"/>
        <v>2091200</v>
      </c>
      <c r="U5008">
        <v>935.3</v>
      </c>
      <c r="V5008">
        <f t="shared" si="709"/>
        <v>434.4</v>
      </c>
      <c r="W5008" t="str">
        <f t="shared" si="712"/>
        <v/>
      </c>
      <c r="X5008" t="str">
        <f t="shared" si="713"/>
        <v/>
      </c>
      <c r="Y5008" t="str">
        <f t="shared" si="710"/>
        <v/>
      </c>
      <c r="Z5008" s="9"/>
      <c r="AA5008" s="14">
        <f t="shared" si="714"/>
        <v>0.90900000000000003</v>
      </c>
      <c r="AB5008" s="14">
        <f t="shared" si="715"/>
        <v>0.83599999999999997</v>
      </c>
    </row>
    <row r="5009" spans="1:28" x14ac:dyDescent="0.25">
      <c r="A5009" s="10">
        <f t="shared" si="717"/>
        <v>45500</v>
      </c>
      <c r="B5009" s="11">
        <v>209</v>
      </c>
      <c r="C5009" s="11">
        <v>1300</v>
      </c>
      <c r="D5009" s="12">
        <v>717.54166666666697</v>
      </c>
      <c r="E5009" s="9">
        <v>63.61</v>
      </c>
      <c r="F5009" s="9">
        <f t="shared" si="716"/>
        <v>0</v>
      </c>
      <c r="G5009" s="9">
        <v>0.5</v>
      </c>
      <c r="H5009" s="9">
        <v>3.02</v>
      </c>
      <c r="I5009" s="9"/>
      <c r="J5009" s="9">
        <v>17.701000000000001</v>
      </c>
      <c r="K5009" s="9">
        <v>52.7</v>
      </c>
      <c r="L5009" s="9">
        <v>5.04E-2</v>
      </c>
      <c r="M5009" s="9">
        <v>0.12089999999999999</v>
      </c>
      <c r="N5009" s="9">
        <v>0</v>
      </c>
      <c r="O5009" s="9">
        <v>435.6</v>
      </c>
      <c r="P5009" s="9"/>
      <c r="Q5009" s="9"/>
      <c r="R5009" s="9"/>
      <c r="T5009">
        <f t="shared" si="711"/>
        <v>2091300</v>
      </c>
      <c r="U5009">
        <v>946</v>
      </c>
      <c r="V5009">
        <f t="shared" si="709"/>
        <v>435.6</v>
      </c>
      <c r="W5009" t="str">
        <f t="shared" si="712"/>
        <v/>
      </c>
      <c r="X5009" t="str">
        <f t="shared" si="713"/>
        <v/>
      </c>
      <c r="Y5009" t="str">
        <f t="shared" si="710"/>
        <v/>
      </c>
      <c r="Z5009" s="9"/>
      <c r="AA5009" s="14">
        <f t="shared" si="714"/>
        <v>1.0669999999999999</v>
      </c>
      <c r="AB5009" s="14">
        <f t="shared" si="715"/>
        <v>0.95799999999999996</v>
      </c>
    </row>
    <row r="5010" spans="1:28" x14ac:dyDescent="0.25">
      <c r="A5010" s="10">
        <f t="shared" si="717"/>
        <v>45500</v>
      </c>
      <c r="B5010" s="11">
        <v>209</v>
      </c>
      <c r="C5010" s="11">
        <v>1400</v>
      </c>
      <c r="D5010" s="12">
        <v>717.58333333333303</v>
      </c>
      <c r="E5010" s="9">
        <v>63.02</v>
      </c>
      <c r="F5010" s="9">
        <f t="shared" si="716"/>
        <v>0</v>
      </c>
      <c r="G5010" s="9">
        <v>1.01</v>
      </c>
      <c r="H5010" s="9">
        <v>5.54</v>
      </c>
      <c r="I5010" s="9"/>
      <c r="J5010" s="9">
        <v>16.391999999999999</v>
      </c>
      <c r="K5010" s="9">
        <v>47.4</v>
      </c>
      <c r="L5010" s="9">
        <v>5.04E-2</v>
      </c>
      <c r="M5010" s="9">
        <v>0.12089999999999999</v>
      </c>
      <c r="N5010" s="9">
        <v>0</v>
      </c>
      <c r="O5010" s="9">
        <v>553.1</v>
      </c>
      <c r="P5010" s="9"/>
      <c r="Q5010" s="9"/>
      <c r="R5010" s="9"/>
      <c r="T5010">
        <f t="shared" si="711"/>
        <v>2091400</v>
      </c>
      <c r="U5010">
        <v>905.3</v>
      </c>
      <c r="V5010">
        <f t="shared" si="709"/>
        <v>553.1</v>
      </c>
      <c r="W5010" t="str">
        <f t="shared" si="712"/>
        <v/>
      </c>
      <c r="X5010" t="str">
        <f t="shared" si="713"/>
        <v/>
      </c>
      <c r="Y5010" t="str">
        <f t="shared" si="710"/>
        <v/>
      </c>
      <c r="Z5010" s="9"/>
      <c r="AA5010" s="14">
        <f t="shared" si="714"/>
        <v>0.88300000000000001</v>
      </c>
      <c r="AB5010" s="14">
        <f t="shared" si="715"/>
        <v>0.98</v>
      </c>
    </row>
    <row r="5011" spans="1:28" x14ac:dyDescent="0.25">
      <c r="A5011" s="10">
        <f t="shared" si="717"/>
        <v>45500</v>
      </c>
      <c r="B5011" s="11">
        <v>209</v>
      </c>
      <c r="C5011" s="11">
        <v>1500</v>
      </c>
      <c r="D5011" s="12">
        <v>717.625</v>
      </c>
      <c r="E5011" s="9">
        <v>63.49</v>
      </c>
      <c r="F5011" s="9">
        <f t="shared" si="716"/>
        <v>0</v>
      </c>
      <c r="G5011" s="9">
        <v>0.5</v>
      </c>
      <c r="H5011" s="9">
        <v>3.52</v>
      </c>
      <c r="I5011" s="9"/>
      <c r="J5011" s="9">
        <v>17.248999999999999</v>
      </c>
      <c r="K5011" s="9">
        <v>48.1</v>
      </c>
      <c r="L5011" s="9">
        <v>5.11E-2</v>
      </c>
      <c r="M5011" s="9">
        <v>0.1201</v>
      </c>
      <c r="N5011" s="9">
        <v>0</v>
      </c>
      <c r="O5011" s="9">
        <v>441.9</v>
      </c>
      <c r="P5011" s="9"/>
      <c r="Q5011" s="9"/>
      <c r="R5011" s="9"/>
      <c r="T5011">
        <f t="shared" si="711"/>
        <v>2091500</v>
      </c>
      <c r="U5011">
        <v>816.2</v>
      </c>
      <c r="V5011">
        <f t="shared" si="709"/>
        <v>441.9</v>
      </c>
      <c r="W5011" t="str">
        <f t="shared" si="712"/>
        <v/>
      </c>
      <c r="X5011" t="str">
        <f t="shared" si="713"/>
        <v/>
      </c>
      <c r="Y5011" t="str">
        <f t="shared" si="710"/>
        <v/>
      </c>
      <c r="Z5011" s="9"/>
      <c r="AA5011" s="14">
        <f t="shared" si="714"/>
        <v>0.94699999999999995</v>
      </c>
      <c r="AB5011" s="14">
        <f t="shared" si="715"/>
        <v>1.022</v>
      </c>
    </row>
    <row r="5012" spans="1:28" x14ac:dyDescent="0.25">
      <c r="A5012" s="10">
        <f t="shared" si="717"/>
        <v>45500</v>
      </c>
      <c r="B5012" s="11">
        <v>209</v>
      </c>
      <c r="C5012" s="11">
        <v>1600</v>
      </c>
      <c r="D5012" s="12">
        <v>717.66666666666697</v>
      </c>
      <c r="E5012" s="9">
        <v>63.61</v>
      </c>
      <c r="F5012" s="9">
        <f t="shared" si="716"/>
        <v>0</v>
      </c>
      <c r="G5012" s="9">
        <v>0.5</v>
      </c>
      <c r="H5012" s="9">
        <v>3.52</v>
      </c>
      <c r="I5012" s="9"/>
      <c r="J5012" s="9">
        <v>16.606000000000002</v>
      </c>
      <c r="K5012" s="9">
        <v>48.3</v>
      </c>
      <c r="L5012" s="9">
        <v>5.11E-2</v>
      </c>
      <c r="M5012" s="9">
        <v>0.1201</v>
      </c>
      <c r="N5012" s="9">
        <v>0</v>
      </c>
      <c r="O5012" s="9">
        <v>244.4</v>
      </c>
      <c r="P5012" s="9"/>
      <c r="Q5012" s="9"/>
      <c r="R5012" s="9"/>
      <c r="T5012">
        <f t="shared" si="711"/>
        <v>2091600</v>
      </c>
      <c r="U5012">
        <v>685.5</v>
      </c>
      <c r="V5012">
        <f t="shared" si="709"/>
        <v>244.4</v>
      </c>
      <c r="W5012" t="str">
        <f t="shared" si="712"/>
        <v/>
      </c>
      <c r="X5012" t="str">
        <f t="shared" si="713"/>
        <v/>
      </c>
      <c r="Y5012" t="str">
        <f t="shared" si="710"/>
        <v/>
      </c>
      <c r="Z5012" s="9"/>
      <c r="AA5012" s="14">
        <f t="shared" si="714"/>
        <v>0.91300000000000003</v>
      </c>
      <c r="AB5012" s="14">
        <f t="shared" si="715"/>
        <v>0.97699999999999998</v>
      </c>
    </row>
    <row r="5013" spans="1:28" x14ac:dyDescent="0.25">
      <c r="A5013" s="10">
        <f t="shared" si="717"/>
        <v>45500</v>
      </c>
      <c r="B5013" s="11">
        <v>209</v>
      </c>
      <c r="C5013" s="11">
        <v>1700</v>
      </c>
      <c r="D5013" s="12">
        <v>717.70833333333303</v>
      </c>
      <c r="E5013" s="9">
        <v>63.37</v>
      </c>
      <c r="F5013" s="9">
        <f t="shared" si="716"/>
        <v>0</v>
      </c>
      <c r="G5013" s="9">
        <v>1.01</v>
      </c>
      <c r="H5013" s="9">
        <v>3.52</v>
      </c>
      <c r="I5013" s="9"/>
      <c r="J5013" s="9">
        <v>15.651999999999999</v>
      </c>
      <c r="K5013" s="9">
        <v>49.3</v>
      </c>
      <c r="L5013" s="9">
        <v>5.11E-2</v>
      </c>
      <c r="M5013" s="9">
        <v>0.11940000000000001</v>
      </c>
      <c r="N5013" s="9">
        <v>0</v>
      </c>
      <c r="O5013" s="9">
        <v>335.6</v>
      </c>
      <c r="P5013" s="9"/>
      <c r="Q5013" s="9"/>
      <c r="R5013" s="9"/>
      <c r="T5013">
        <f t="shared" si="711"/>
        <v>2091700</v>
      </c>
      <c r="U5013">
        <v>523.70000000000005</v>
      </c>
      <c r="V5013">
        <f t="shared" si="709"/>
        <v>335.6</v>
      </c>
      <c r="W5013" t="str">
        <f t="shared" si="712"/>
        <v/>
      </c>
      <c r="X5013" t="str">
        <f t="shared" si="713"/>
        <v/>
      </c>
      <c r="Y5013" t="str">
        <f t="shared" si="710"/>
        <v/>
      </c>
      <c r="Z5013" s="9"/>
      <c r="AA5013" s="14">
        <f t="shared" si="714"/>
        <v>0.876</v>
      </c>
      <c r="AB5013" s="14">
        <f t="shared" si="715"/>
        <v>0.90100000000000002</v>
      </c>
    </row>
    <row r="5014" spans="1:28" x14ac:dyDescent="0.25">
      <c r="A5014" s="10">
        <f t="shared" si="717"/>
        <v>45500</v>
      </c>
      <c r="B5014" s="11">
        <v>209</v>
      </c>
      <c r="C5014" s="11">
        <v>1800</v>
      </c>
      <c r="D5014" s="12">
        <v>717.75</v>
      </c>
      <c r="E5014" s="9">
        <v>63.73</v>
      </c>
      <c r="F5014" s="9">
        <f t="shared" si="716"/>
        <v>0</v>
      </c>
      <c r="G5014" s="9">
        <v>0</v>
      </c>
      <c r="H5014" s="9">
        <v>2.0099999999999998</v>
      </c>
      <c r="I5014" s="9"/>
      <c r="J5014" s="9">
        <v>14.457000000000001</v>
      </c>
      <c r="K5014" s="9">
        <v>52.9</v>
      </c>
      <c r="L5014" s="9">
        <v>5.11E-2</v>
      </c>
      <c r="M5014" s="9">
        <v>0.11940000000000001</v>
      </c>
      <c r="N5014" s="9">
        <v>0</v>
      </c>
      <c r="O5014" s="9">
        <v>109.4</v>
      </c>
      <c r="P5014" s="9"/>
      <c r="Q5014" s="9"/>
      <c r="R5014" s="9"/>
      <c r="T5014">
        <f t="shared" si="711"/>
        <v>2091800</v>
      </c>
      <c r="U5014">
        <v>344</v>
      </c>
      <c r="V5014">
        <f t="shared" si="709"/>
        <v>109.4</v>
      </c>
      <c r="W5014" t="str">
        <f t="shared" si="712"/>
        <v/>
      </c>
      <c r="X5014" t="str">
        <f t="shared" si="713"/>
        <v/>
      </c>
      <c r="Y5014" t="str">
        <f t="shared" si="710"/>
        <v/>
      </c>
      <c r="Z5014" s="9"/>
      <c r="AA5014" s="14">
        <f t="shared" si="714"/>
        <v>0.871</v>
      </c>
      <c r="AB5014" s="14">
        <f t="shared" si="715"/>
        <v>0.77600000000000002</v>
      </c>
    </row>
    <row r="5015" spans="1:28" x14ac:dyDescent="0.25">
      <c r="A5015" s="10">
        <f t="shared" si="717"/>
        <v>45500</v>
      </c>
      <c r="B5015" s="11">
        <v>209</v>
      </c>
      <c r="C5015" s="11">
        <v>1900</v>
      </c>
      <c r="D5015" s="12">
        <v>717.79166666666697</v>
      </c>
      <c r="E5015" s="9">
        <v>63.61</v>
      </c>
      <c r="F5015" s="9">
        <f t="shared" si="716"/>
        <v>0</v>
      </c>
      <c r="G5015" s="9">
        <v>0.5</v>
      </c>
      <c r="H5015" s="9">
        <v>2.52</v>
      </c>
      <c r="I5015" s="9"/>
      <c r="J5015" s="9">
        <v>12.847</v>
      </c>
      <c r="K5015" s="9">
        <v>55.3</v>
      </c>
      <c r="L5015" s="9">
        <v>5.11E-2</v>
      </c>
      <c r="M5015" s="9">
        <v>0.11940000000000001</v>
      </c>
      <c r="N5015" s="9">
        <v>0</v>
      </c>
      <c r="O5015" s="9">
        <v>45.6</v>
      </c>
      <c r="P5015" s="9"/>
      <c r="Q5015" s="9"/>
      <c r="R5015" s="9"/>
      <c r="T5015">
        <f t="shared" si="711"/>
        <v>2091900</v>
      </c>
      <c r="U5015">
        <v>165.8</v>
      </c>
      <c r="V5015">
        <f t="shared" si="709"/>
        <v>45.6</v>
      </c>
      <c r="W5015" t="str">
        <f t="shared" si="712"/>
        <v/>
      </c>
      <c r="X5015" t="str">
        <f t="shared" si="713"/>
        <v/>
      </c>
      <c r="Y5015" t="str">
        <f t="shared" si="710"/>
        <v/>
      </c>
      <c r="Z5015" s="9"/>
      <c r="AA5015" s="14">
        <f t="shared" si="714"/>
        <v>0.82</v>
      </c>
      <c r="AB5015" s="14">
        <f t="shared" si="715"/>
        <v>0.66300000000000003</v>
      </c>
    </row>
    <row r="5016" spans="1:28" x14ac:dyDescent="0.25">
      <c r="A5016" s="10">
        <f t="shared" si="717"/>
        <v>45500</v>
      </c>
      <c r="B5016" s="11">
        <v>209</v>
      </c>
      <c r="C5016" s="11">
        <v>2000</v>
      </c>
      <c r="D5016" s="12">
        <v>717.83333333333303</v>
      </c>
      <c r="E5016" s="9">
        <v>63.37</v>
      </c>
      <c r="F5016" s="9">
        <f t="shared" si="716"/>
        <v>0</v>
      </c>
      <c r="G5016" s="9">
        <v>1.01</v>
      </c>
      <c r="H5016" s="9">
        <v>2.52</v>
      </c>
      <c r="I5016" s="9"/>
      <c r="J5016" s="9">
        <v>11.224</v>
      </c>
      <c r="K5016" s="9">
        <v>60.7</v>
      </c>
      <c r="L5016" s="9">
        <v>5.11E-2</v>
      </c>
      <c r="M5016" s="9">
        <v>0.1187</v>
      </c>
      <c r="N5016" s="9">
        <v>0</v>
      </c>
      <c r="O5016" s="9">
        <v>4.4000000000000004</v>
      </c>
      <c r="P5016" s="9"/>
      <c r="Q5016" s="9"/>
      <c r="R5016" s="9"/>
      <c r="T5016">
        <f t="shared" si="711"/>
        <v>2092000</v>
      </c>
      <c r="U5016">
        <v>25.5</v>
      </c>
      <c r="V5016">
        <f t="shared" si="709"/>
        <v>4.4000000000000004</v>
      </c>
      <c r="W5016" t="str">
        <f t="shared" si="712"/>
        <v/>
      </c>
      <c r="X5016" t="str">
        <f t="shared" si="713"/>
        <v/>
      </c>
      <c r="Y5016" t="str">
        <f t="shared" si="710"/>
        <v/>
      </c>
      <c r="Z5016" s="9"/>
      <c r="AA5016" s="14">
        <f t="shared" si="714"/>
        <v>0.80800000000000005</v>
      </c>
      <c r="AB5016" s="14">
        <f t="shared" si="715"/>
        <v>0.52300000000000002</v>
      </c>
    </row>
    <row r="5017" spans="1:28" x14ac:dyDescent="0.25">
      <c r="A5017" s="10">
        <f t="shared" si="717"/>
        <v>45500</v>
      </c>
      <c r="B5017" s="11">
        <v>209</v>
      </c>
      <c r="C5017" s="11">
        <v>2100</v>
      </c>
      <c r="D5017" s="12">
        <v>717.875</v>
      </c>
      <c r="E5017" s="9">
        <v>63.49</v>
      </c>
      <c r="F5017" s="9">
        <f t="shared" si="716"/>
        <v>0</v>
      </c>
      <c r="G5017" s="9">
        <v>1.01</v>
      </c>
      <c r="H5017" s="9">
        <v>2.0099999999999998</v>
      </c>
      <c r="I5017" s="9"/>
      <c r="J5017" s="9">
        <v>11.346</v>
      </c>
      <c r="K5017" s="9">
        <v>62.5</v>
      </c>
      <c r="L5017" s="9">
        <v>5.04E-2</v>
      </c>
      <c r="M5017" s="9">
        <v>0.1187</v>
      </c>
      <c r="N5017" s="9">
        <v>0</v>
      </c>
      <c r="O5017" s="9">
        <v>0.6</v>
      </c>
      <c r="P5017" s="9"/>
      <c r="Q5017" s="9"/>
      <c r="R5017" s="9"/>
      <c r="T5017">
        <f t="shared" si="711"/>
        <v>2092100</v>
      </c>
      <c r="U5017">
        <v>0</v>
      </c>
      <c r="V5017">
        <f t="shared" si="709"/>
        <v>0</v>
      </c>
      <c r="W5017" t="str">
        <f t="shared" si="712"/>
        <v/>
      </c>
      <c r="X5017" t="str">
        <f t="shared" si="713"/>
        <v/>
      </c>
      <c r="Y5017" t="str">
        <f t="shared" si="710"/>
        <v/>
      </c>
      <c r="Z5017" s="9"/>
      <c r="AA5017" s="14">
        <f t="shared" si="714"/>
        <v>0.83899999999999997</v>
      </c>
      <c r="AB5017" s="14">
        <f t="shared" si="715"/>
        <v>0.503</v>
      </c>
    </row>
    <row r="5018" spans="1:28" x14ac:dyDescent="0.25">
      <c r="A5018" s="10">
        <f t="shared" si="717"/>
        <v>45500</v>
      </c>
      <c r="B5018" s="11">
        <v>209</v>
      </c>
      <c r="C5018" s="11">
        <v>2200</v>
      </c>
      <c r="D5018" s="12">
        <v>717.91666666666697</v>
      </c>
      <c r="E5018" s="9">
        <v>63.26</v>
      </c>
      <c r="F5018" s="9">
        <f t="shared" si="716"/>
        <v>0</v>
      </c>
      <c r="G5018" s="9">
        <v>0.5</v>
      </c>
      <c r="H5018" s="9">
        <v>2.0099999999999998</v>
      </c>
      <c r="I5018" s="9"/>
      <c r="J5018" s="9">
        <v>11.029</v>
      </c>
      <c r="K5018" s="9">
        <v>62.7</v>
      </c>
      <c r="L5018" s="9">
        <v>5.04E-2</v>
      </c>
      <c r="M5018" s="9">
        <v>0.11940000000000001</v>
      </c>
      <c r="N5018" s="9">
        <v>0</v>
      </c>
      <c r="O5018" s="9">
        <v>0.6</v>
      </c>
      <c r="P5018" s="9"/>
      <c r="Q5018" s="9"/>
      <c r="R5018" s="9"/>
      <c r="T5018">
        <f t="shared" si="711"/>
        <v>2092200</v>
      </c>
      <c r="U5018">
        <v>0</v>
      </c>
      <c r="V5018">
        <f t="shared" si="709"/>
        <v>0</v>
      </c>
      <c r="W5018" t="str">
        <f t="shared" si="712"/>
        <v/>
      </c>
      <c r="X5018" t="str">
        <f t="shared" si="713"/>
        <v/>
      </c>
      <c r="Y5018" t="str">
        <f t="shared" si="710"/>
        <v/>
      </c>
      <c r="Z5018" s="9"/>
      <c r="AA5018" s="14">
        <f t="shared" si="714"/>
        <v>0.82399999999999995</v>
      </c>
      <c r="AB5018" s="14">
        <f t="shared" si="715"/>
        <v>0.49</v>
      </c>
    </row>
    <row r="5019" spans="1:28" x14ac:dyDescent="0.25">
      <c r="A5019" s="10">
        <f t="shared" si="717"/>
        <v>45500</v>
      </c>
      <c r="B5019" s="11">
        <v>209</v>
      </c>
      <c r="C5019" s="11">
        <v>2300</v>
      </c>
      <c r="D5019" s="12">
        <v>717.95833333333303</v>
      </c>
      <c r="E5019" s="9">
        <v>63.26</v>
      </c>
      <c r="F5019" s="9">
        <f t="shared" si="716"/>
        <v>0</v>
      </c>
      <c r="G5019" s="9">
        <v>0.5</v>
      </c>
      <c r="H5019" s="9">
        <v>1.51</v>
      </c>
      <c r="I5019" s="9"/>
      <c r="J5019" s="9">
        <v>10.369</v>
      </c>
      <c r="K5019" s="9">
        <v>63.9</v>
      </c>
      <c r="L5019" s="9">
        <v>5.04E-2</v>
      </c>
      <c r="M5019" s="9">
        <v>0.1187</v>
      </c>
      <c r="N5019" s="9">
        <v>0</v>
      </c>
      <c r="O5019" s="9">
        <v>0.6</v>
      </c>
      <c r="P5019" s="9"/>
      <c r="Q5019" s="9"/>
      <c r="R5019" s="9"/>
      <c r="T5019">
        <f t="shared" si="711"/>
        <v>2092300</v>
      </c>
      <c r="U5019">
        <v>0</v>
      </c>
      <c r="V5019">
        <f t="shared" si="709"/>
        <v>0</v>
      </c>
      <c r="W5019" t="str">
        <f t="shared" si="712"/>
        <v/>
      </c>
      <c r="X5019" t="str">
        <f t="shared" si="713"/>
        <v/>
      </c>
      <c r="Y5019" t="str">
        <f t="shared" si="710"/>
        <v/>
      </c>
      <c r="Z5019" s="9"/>
      <c r="AA5019" s="14">
        <f t="shared" si="714"/>
        <v>0.80400000000000005</v>
      </c>
      <c r="AB5019" s="14">
        <f t="shared" si="715"/>
        <v>0.45400000000000001</v>
      </c>
    </row>
    <row r="5020" spans="1:28" x14ac:dyDescent="0.25">
      <c r="A5020" s="10">
        <f t="shared" si="717"/>
        <v>45500</v>
      </c>
      <c r="B5020" s="11">
        <v>209</v>
      </c>
      <c r="C5020" s="11">
        <v>2400</v>
      </c>
      <c r="D5020" s="12">
        <v>718</v>
      </c>
      <c r="E5020" s="9">
        <v>63.26</v>
      </c>
      <c r="F5020" s="9">
        <f t="shared" si="716"/>
        <v>0</v>
      </c>
      <c r="G5020" s="9">
        <v>1.01</v>
      </c>
      <c r="H5020" s="9">
        <v>2.52</v>
      </c>
      <c r="I5020" s="9"/>
      <c r="J5020" s="9">
        <v>10.541</v>
      </c>
      <c r="K5020" s="9">
        <v>63.2</v>
      </c>
      <c r="L5020" s="9">
        <v>4.9700000000000001E-2</v>
      </c>
      <c r="M5020" s="9">
        <v>0.1187</v>
      </c>
      <c r="N5020" s="9">
        <v>0</v>
      </c>
      <c r="O5020" s="9">
        <v>0.6</v>
      </c>
      <c r="P5020" s="9"/>
      <c r="Q5020" s="9"/>
      <c r="R5020" s="9"/>
      <c r="T5020">
        <f t="shared" si="711"/>
        <v>2092400</v>
      </c>
      <c r="U5020">
        <v>0</v>
      </c>
      <c r="V5020">
        <f t="shared" si="709"/>
        <v>0</v>
      </c>
      <c r="W5020">
        <f t="shared" si="712"/>
        <v>0.05</v>
      </c>
      <c r="X5020">
        <f t="shared" si="713"/>
        <v>0.11899999999999999</v>
      </c>
      <c r="Y5020">
        <f t="shared" si="710"/>
        <v>0</v>
      </c>
      <c r="Z5020" s="9"/>
      <c r="AA5020" s="14">
        <f t="shared" si="714"/>
        <v>0.80400000000000005</v>
      </c>
      <c r="AB5020" s="14">
        <f t="shared" si="715"/>
        <v>0.46800000000000003</v>
      </c>
    </row>
    <row r="5021" spans="1:28" x14ac:dyDescent="0.25">
      <c r="A5021" s="10">
        <f t="shared" si="717"/>
        <v>45501</v>
      </c>
      <c r="B5021" s="11">
        <v>210</v>
      </c>
      <c r="C5021" s="11">
        <v>100</v>
      </c>
      <c r="D5021" s="12">
        <v>718.04166666666697</v>
      </c>
      <c r="E5021" s="9">
        <v>63.49</v>
      </c>
      <c r="F5021" s="9">
        <f t="shared" si="716"/>
        <v>0</v>
      </c>
      <c r="G5021" s="9">
        <v>1.01</v>
      </c>
      <c r="H5021" s="9">
        <v>2.0099999999999998</v>
      </c>
      <c r="I5021" s="9"/>
      <c r="J5021" s="9">
        <v>9.8049999999999997</v>
      </c>
      <c r="K5021" s="9">
        <v>66.5</v>
      </c>
      <c r="L5021" s="9">
        <v>4.9000000000000002E-2</v>
      </c>
      <c r="M5021" s="9">
        <v>0.1187</v>
      </c>
      <c r="N5021" s="9">
        <v>0</v>
      </c>
      <c r="O5021" s="9">
        <v>0.6</v>
      </c>
      <c r="P5021" s="9"/>
      <c r="Q5021" s="9"/>
      <c r="R5021" s="9"/>
      <c r="T5021">
        <f t="shared" si="711"/>
        <v>2100100</v>
      </c>
      <c r="U5021">
        <v>0</v>
      </c>
      <c r="V5021">
        <f t="shared" si="709"/>
        <v>0</v>
      </c>
      <c r="W5021" t="str">
        <f t="shared" si="712"/>
        <v/>
      </c>
      <c r="X5021" t="str">
        <f t="shared" si="713"/>
        <v/>
      </c>
      <c r="Y5021" t="str">
        <f t="shared" si="710"/>
        <v/>
      </c>
      <c r="Z5021" s="9"/>
      <c r="AA5021" s="14">
        <f t="shared" si="714"/>
        <v>0.80600000000000005</v>
      </c>
      <c r="AB5021" s="14">
        <f t="shared" si="715"/>
        <v>0.40600000000000003</v>
      </c>
    </row>
    <row r="5022" spans="1:28" x14ac:dyDescent="0.25">
      <c r="A5022" s="10">
        <f t="shared" si="717"/>
        <v>45501</v>
      </c>
      <c r="B5022" s="11">
        <v>210</v>
      </c>
      <c r="C5022" s="11">
        <v>200</v>
      </c>
      <c r="D5022" s="12">
        <v>718.08333333333303</v>
      </c>
      <c r="E5022" s="9">
        <v>63.26</v>
      </c>
      <c r="F5022" s="9">
        <f t="shared" si="716"/>
        <v>0</v>
      </c>
      <c r="G5022" s="9">
        <v>1.01</v>
      </c>
      <c r="H5022" s="9">
        <v>3.02</v>
      </c>
      <c r="I5022" s="9"/>
      <c r="J5022" s="9">
        <v>11.029</v>
      </c>
      <c r="K5022" s="9">
        <v>65.5</v>
      </c>
      <c r="L5022" s="9">
        <v>4.9700000000000001E-2</v>
      </c>
      <c r="M5022" s="9">
        <v>0.1187</v>
      </c>
      <c r="N5022" s="9">
        <v>0</v>
      </c>
      <c r="O5022" s="9">
        <v>0.6</v>
      </c>
      <c r="P5022" s="9"/>
      <c r="Q5022" s="9"/>
      <c r="R5022" s="9"/>
      <c r="T5022">
        <f t="shared" si="711"/>
        <v>2100200</v>
      </c>
      <c r="U5022">
        <v>0</v>
      </c>
      <c r="V5022">
        <f t="shared" si="709"/>
        <v>0</v>
      </c>
      <c r="W5022" t="str">
        <f t="shared" si="712"/>
        <v/>
      </c>
      <c r="X5022" t="str">
        <f t="shared" si="713"/>
        <v/>
      </c>
      <c r="Y5022" t="str">
        <f t="shared" si="710"/>
        <v/>
      </c>
      <c r="Z5022" s="9"/>
      <c r="AA5022" s="14">
        <f t="shared" si="714"/>
        <v>0.86099999999999999</v>
      </c>
      <c r="AB5022" s="14">
        <f t="shared" si="715"/>
        <v>0.45400000000000001</v>
      </c>
    </row>
    <row r="5023" spans="1:28" x14ac:dyDescent="0.25">
      <c r="A5023" s="10">
        <f t="shared" si="717"/>
        <v>45501</v>
      </c>
      <c r="B5023" s="11">
        <v>210</v>
      </c>
      <c r="C5023" s="11">
        <v>300</v>
      </c>
      <c r="D5023" s="12">
        <v>718.125</v>
      </c>
      <c r="E5023" s="9">
        <v>63.37</v>
      </c>
      <c r="F5023" s="9">
        <f t="shared" si="716"/>
        <v>0</v>
      </c>
      <c r="G5023" s="9">
        <v>1.01</v>
      </c>
      <c r="H5023" s="9">
        <v>3.02</v>
      </c>
      <c r="I5023" s="9"/>
      <c r="J5023" s="9">
        <v>10.760999999999999</v>
      </c>
      <c r="K5023" s="9">
        <v>64.7</v>
      </c>
      <c r="L5023" s="9">
        <v>4.9700000000000001E-2</v>
      </c>
      <c r="M5023" s="9">
        <v>0.1187</v>
      </c>
      <c r="N5023" s="9">
        <v>0</v>
      </c>
      <c r="O5023" s="9">
        <v>0.6</v>
      </c>
      <c r="P5023" s="9"/>
      <c r="Q5023" s="9"/>
      <c r="R5023" s="9"/>
      <c r="T5023">
        <f t="shared" si="711"/>
        <v>2100300</v>
      </c>
      <c r="U5023">
        <v>0</v>
      </c>
      <c r="V5023">
        <f t="shared" si="709"/>
        <v>0</v>
      </c>
      <c r="W5023" t="str">
        <f t="shared" si="712"/>
        <v/>
      </c>
      <c r="X5023" t="str">
        <f t="shared" si="713"/>
        <v/>
      </c>
      <c r="Y5023" t="str">
        <f t="shared" si="710"/>
        <v/>
      </c>
      <c r="Z5023" s="9"/>
      <c r="AA5023" s="14">
        <f t="shared" si="714"/>
        <v>0.83599999999999997</v>
      </c>
      <c r="AB5023" s="14">
        <f t="shared" si="715"/>
        <v>0.45600000000000002</v>
      </c>
    </row>
    <row r="5024" spans="1:28" x14ac:dyDescent="0.25">
      <c r="A5024" s="10">
        <f t="shared" si="717"/>
        <v>45501</v>
      </c>
      <c r="B5024" s="11">
        <v>210</v>
      </c>
      <c r="C5024" s="11">
        <v>400</v>
      </c>
      <c r="D5024" s="12">
        <v>718.16666666666697</v>
      </c>
      <c r="E5024" s="9">
        <v>63.26</v>
      </c>
      <c r="F5024" s="9">
        <f t="shared" si="716"/>
        <v>0</v>
      </c>
      <c r="G5024" s="9">
        <v>0</v>
      </c>
      <c r="H5024" s="9">
        <v>2.0099999999999998</v>
      </c>
      <c r="I5024" s="9"/>
      <c r="J5024" s="9">
        <v>10.198</v>
      </c>
      <c r="K5024" s="9">
        <v>69.900000000000006</v>
      </c>
      <c r="L5024" s="9">
        <v>4.9000000000000002E-2</v>
      </c>
      <c r="M5024" s="9">
        <v>0.11799999999999999</v>
      </c>
      <c r="N5024" s="9">
        <v>0</v>
      </c>
      <c r="O5024" s="9">
        <v>0.6</v>
      </c>
      <c r="P5024" s="9"/>
      <c r="Q5024" s="9"/>
      <c r="R5024" s="9"/>
      <c r="T5024">
        <f t="shared" si="711"/>
        <v>2100400</v>
      </c>
      <c r="U5024">
        <v>0</v>
      </c>
      <c r="V5024">
        <f t="shared" si="709"/>
        <v>0</v>
      </c>
      <c r="W5024" t="str">
        <f t="shared" si="712"/>
        <v/>
      </c>
      <c r="X5024" t="str">
        <f t="shared" si="713"/>
        <v/>
      </c>
      <c r="Y5024" t="str">
        <f t="shared" si="710"/>
        <v/>
      </c>
      <c r="Z5024" s="9"/>
      <c r="AA5024" s="14">
        <f t="shared" si="714"/>
        <v>0.86899999999999999</v>
      </c>
      <c r="AB5024" s="14">
        <f t="shared" si="715"/>
        <v>0.374</v>
      </c>
    </row>
    <row r="5025" spans="1:28" x14ac:dyDescent="0.25">
      <c r="A5025" s="10">
        <f t="shared" si="717"/>
        <v>45501</v>
      </c>
      <c r="B5025" s="11">
        <v>210</v>
      </c>
      <c r="C5025" s="11">
        <v>500</v>
      </c>
      <c r="D5025" s="12">
        <v>718.20833333333303</v>
      </c>
      <c r="E5025" s="9">
        <v>63.14</v>
      </c>
      <c r="F5025" s="9">
        <f t="shared" si="716"/>
        <v>0</v>
      </c>
      <c r="G5025" s="9">
        <v>0.5</v>
      </c>
      <c r="H5025" s="9">
        <v>2.0099999999999998</v>
      </c>
      <c r="I5025" s="9"/>
      <c r="J5025" s="9">
        <v>9.9280000000000008</v>
      </c>
      <c r="K5025" s="9">
        <v>71</v>
      </c>
      <c r="L5025" s="9">
        <v>4.82E-2</v>
      </c>
      <c r="M5025" s="9">
        <v>0.11799999999999999</v>
      </c>
      <c r="N5025" s="9">
        <v>0</v>
      </c>
      <c r="O5025" s="9">
        <v>9.4</v>
      </c>
      <c r="P5025" s="9"/>
      <c r="Q5025" s="9"/>
      <c r="R5025" s="9"/>
      <c r="T5025">
        <f t="shared" si="711"/>
        <v>2100500</v>
      </c>
      <c r="U5025">
        <v>2.8</v>
      </c>
      <c r="V5025">
        <f t="shared" si="709"/>
        <v>9.4</v>
      </c>
      <c r="W5025" t="str">
        <f t="shared" si="712"/>
        <v/>
      </c>
      <c r="X5025" t="str">
        <f t="shared" si="713"/>
        <v/>
      </c>
      <c r="Y5025" t="str">
        <f t="shared" si="710"/>
        <v/>
      </c>
      <c r="Z5025" s="9"/>
      <c r="AA5025" s="14">
        <f t="shared" si="714"/>
        <v>0.86699999999999999</v>
      </c>
      <c r="AB5025" s="14">
        <f t="shared" si="715"/>
        <v>0.35399999999999998</v>
      </c>
    </row>
    <row r="5026" spans="1:28" x14ac:dyDescent="0.25">
      <c r="A5026" s="10">
        <f t="shared" si="717"/>
        <v>45501</v>
      </c>
      <c r="B5026" s="11">
        <v>210</v>
      </c>
      <c r="C5026" s="11">
        <v>600</v>
      </c>
      <c r="D5026" s="12">
        <v>718.25</v>
      </c>
      <c r="E5026" s="9">
        <v>63.37</v>
      </c>
      <c r="F5026" s="9">
        <f t="shared" si="716"/>
        <v>0</v>
      </c>
      <c r="G5026" s="9">
        <v>1.01</v>
      </c>
      <c r="H5026" s="9">
        <v>2.0099999999999998</v>
      </c>
      <c r="I5026" s="9"/>
      <c r="J5026" s="9">
        <v>10.051</v>
      </c>
      <c r="K5026" s="9">
        <v>76.2</v>
      </c>
      <c r="L5026" s="9">
        <v>4.82E-2</v>
      </c>
      <c r="M5026" s="9">
        <v>0.11799999999999999</v>
      </c>
      <c r="N5026" s="9">
        <v>0</v>
      </c>
      <c r="O5026" s="9">
        <v>64.400000000000006</v>
      </c>
      <c r="P5026" s="9"/>
      <c r="Q5026" s="9"/>
      <c r="R5026" s="9"/>
      <c r="T5026">
        <f t="shared" si="711"/>
        <v>2100600</v>
      </c>
      <c r="U5026">
        <v>96.2</v>
      </c>
      <c r="V5026">
        <f t="shared" si="709"/>
        <v>64.400000000000006</v>
      </c>
      <c r="W5026" t="str">
        <f t="shared" si="712"/>
        <v/>
      </c>
      <c r="X5026" t="str">
        <f t="shared" si="713"/>
        <v/>
      </c>
      <c r="Y5026" t="str">
        <f t="shared" si="710"/>
        <v/>
      </c>
      <c r="Z5026" s="9"/>
      <c r="AA5026" s="14">
        <f t="shared" si="714"/>
        <v>0.93899999999999995</v>
      </c>
      <c r="AB5026" s="14">
        <f t="shared" si="715"/>
        <v>0.29299999999999998</v>
      </c>
    </row>
    <row r="5027" spans="1:28" x14ac:dyDescent="0.25">
      <c r="A5027" s="10">
        <f t="shared" si="717"/>
        <v>45501</v>
      </c>
      <c r="B5027" s="11">
        <v>210</v>
      </c>
      <c r="C5027" s="11">
        <v>700</v>
      </c>
      <c r="D5027" s="12">
        <v>718.29166666666697</v>
      </c>
      <c r="E5027" s="9">
        <v>63.26</v>
      </c>
      <c r="F5027" s="9">
        <f t="shared" si="716"/>
        <v>0</v>
      </c>
      <c r="G5027" s="9">
        <v>0</v>
      </c>
      <c r="H5027" s="9">
        <v>1.51</v>
      </c>
      <c r="I5027" s="9"/>
      <c r="J5027" s="9">
        <v>13.112</v>
      </c>
      <c r="K5027" s="9">
        <v>72.900000000000006</v>
      </c>
      <c r="L5027" s="9">
        <v>4.82E-2</v>
      </c>
      <c r="M5027" s="9">
        <v>0.11799999999999999</v>
      </c>
      <c r="N5027" s="9">
        <v>0</v>
      </c>
      <c r="O5027" s="9">
        <v>203.1</v>
      </c>
      <c r="P5027" s="9"/>
      <c r="Q5027" s="9"/>
      <c r="R5027" s="9"/>
      <c r="T5027">
        <f t="shared" si="711"/>
        <v>2100700</v>
      </c>
      <c r="U5027">
        <v>265.8</v>
      </c>
      <c r="V5027">
        <f t="shared" si="709"/>
        <v>203.1</v>
      </c>
      <c r="W5027" t="str">
        <f t="shared" si="712"/>
        <v/>
      </c>
      <c r="X5027" t="str">
        <f t="shared" si="713"/>
        <v/>
      </c>
      <c r="Y5027" t="str">
        <f t="shared" si="710"/>
        <v/>
      </c>
      <c r="Z5027" s="9"/>
      <c r="AA5027" s="14">
        <f t="shared" si="714"/>
        <v>1.1000000000000001</v>
      </c>
      <c r="AB5027" s="14">
        <f t="shared" si="715"/>
        <v>0.40899999999999997</v>
      </c>
    </row>
    <row r="5028" spans="1:28" x14ac:dyDescent="0.25">
      <c r="A5028" s="10">
        <f t="shared" si="717"/>
        <v>45501</v>
      </c>
      <c r="B5028" s="11">
        <v>210</v>
      </c>
      <c r="C5028" s="11">
        <v>800</v>
      </c>
      <c r="D5028" s="12">
        <v>718.33333333333303</v>
      </c>
      <c r="E5028" s="9">
        <v>63.61</v>
      </c>
      <c r="F5028" s="9">
        <f t="shared" si="716"/>
        <v>0</v>
      </c>
      <c r="G5028" s="9">
        <v>0</v>
      </c>
      <c r="H5028" s="9">
        <v>1.51</v>
      </c>
      <c r="I5028" s="9"/>
      <c r="J5028" s="9">
        <v>14.553000000000001</v>
      </c>
      <c r="K5028" s="9">
        <v>68.099999999999994</v>
      </c>
      <c r="L5028" s="9">
        <v>4.82E-2</v>
      </c>
      <c r="M5028" s="9">
        <v>0.1172</v>
      </c>
      <c r="N5028" s="9">
        <v>0</v>
      </c>
      <c r="O5028" s="9">
        <v>266.89999999999998</v>
      </c>
      <c r="P5028" s="9"/>
      <c r="Q5028" s="9"/>
      <c r="R5028" s="9"/>
      <c r="T5028">
        <f t="shared" si="711"/>
        <v>2100800</v>
      </c>
      <c r="U5028">
        <v>447.7</v>
      </c>
      <c r="V5028">
        <f t="shared" si="709"/>
        <v>266.89999999999998</v>
      </c>
      <c r="W5028" t="str">
        <f t="shared" si="712"/>
        <v/>
      </c>
      <c r="X5028" t="str">
        <f t="shared" si="713"/>
        <v/>
      </c>
      <c r="Y5028" t="str">
        <f t="shared" si="710"/>
        <v/>
      </c>
      <c r="Z5028" s="9"/>
      <c r="AA5028" s="14">
        <f t="shared" si="714"/>
        <v>1.1279999999999999</v>
      </c>
      <c r="AB5028" s="14">
        <f t="shared" si="715"/>
        <v>0.52800000000000002</v>
      </c>
    </row>
    <row r="5029" spans="1:28" x14ac:dyDescent="0.25">
      <c r="A5029" s="10">
        <f t="shared" si="717"/>
        <v>45501</v>
      </c>
      <c r="B5029" s="11">
        <v>210</v>
      </c>
      <c r="C5029" s="11">
        <v>900</v>
      </c>
      <c r="D5029" s="12">
        <v>718.375</v>
      </c>
      <c r="E5029" s="9">
        <v>63.14</v>
      </c>
      <c r="F5029" s="9">
        <f t="shared" si="716"/>
        <v>0</v>
      </c>
      <c r="G5029" s="9">
        <v>0.5</v>
      </c>
      <c r="H5029" s="9">
        <v>2.52</v>
      </c>
      <c r="I5029" s="9"/>
      <c r="J5029" s="9">
        <v>14.96</v>
      </c>
      <c r="K5029" s="9">
        <v>62.4</v>
      </c>
      <c r="L5029" s="9">
        <v>4.82E-2</v>
      </c>
      <c r="M5029" s="9">
        <v>0.1172</v>
      </c>
      <c r="N5029" s="9">
        <v>0</v>
      </c>
      <c r="O5029" s="9">
        <v>408.1</v>
      </c>
      <c r="P5029" s="9"/>
      <c r="Q5029" s="9"/>
      <c r="R5029" s="9"/>
      <c r="T5029">
        <f t="shared" si="711"/>
        <v>2100900</v>
      </c>
      <c r="U5029">
        <v>618.79999999999995</v>
      </c>
      <c r="V5029">
        <f t="shared" si="709"/>
        <v>408.1</v>
      </c>
      <c r="W5029" t="str">
        <f t="shared" si="712"/>
        <v/>
      </c>
      <c r="X5029" t="str">
        <f t="shared" si="713"/>
        <v/>
      </c>
      <c r="Y5029" t="str">
        <f t="shared" si="710"/>
        <v/>
      </c>
      <c r="Z5029" s="9"/>
      <c r="AA5029" s="14">
        <f t="shared" si="714"/>
        <v>1.0609999999999999</v>
      </c>
      <c r="AB5029" s="14">
        <f t="shared" si="715"/>
        <v>0.63900000000000001</v>
      </c>
    </row>
    <row r="5030" spans="1:28" x14ac:dyDescent="0.25">
      <c r="A5030" s="10">
        <f t="shared" si="717"/>
        <v>45501</v>
      </c>
      <c r="B5030" s="11">
        <v>210</v>
      </c>
      <c r="C5030" s="11">
        <v>1000</v>
      </c>
      <c r="D5030" s="12">
        <v>718.41666666666697</v>
      </c>
      <c r="E5030" s="9">
        <v>63.49</v>
      </c>
      <c r="F5030" s="9">
        <f t="shared" si="716"/>
        <v>0</v>
      </c>
      <c r="G5030" s="9">
        <v>0.5</v>
      </c>
      <c r="H5030" s="9">
        <v>3.52</v>
      </c>
      <c r="I5030" s="9"/>
      <c r="J5030" s="9">
        <v>17.677</v>
      </c>
      <c r="K5030" s="9">
        <v>60</v>
      </c>
      <c r="L5030" s="9">
        <v>4.7500000000000001E-2</v>
      </c>
      <c r="M5030" s="9">
        <v>0.1172</v>
      </c>
      <c r="N5030" s="9">
        <v>0</v>
      </c>
      <c r="O5030" s="9">
        <v>523.1</v>
      </c>
      <c r="P5030" s="9"/>
      <c r="Q5030" s="9"/>
      <c r="R5030" s="9"/>
      <c r="T5030">
        <f t="shared" si="711"/>
        <v>2101000</v>
      </c>
      <c r="U5030">
        <v>764</v>
      </c>
      <c r="V5030">
        <f t="shared" si="709"/>
        <v>523.1</v>
      </c>
      <c r="W5030" t="str">
        <f t="shared" si="712"/>
        <v/>
      </c>
      <c r="X5030" t="str">
        <f t="shared" si="713"/>
        <v/>
      </c>
      <c r="Y5030" t="str">
        <f t="shared" si="710"/>
        <v/>
      </c>
      <c r="Z5030" s="9"/>
      <c r="AA5030" s="14">
        <f t="shared" si="714"/>
        <v>1.2130000000000001</v>
      </c>
      <c r="AB5030" s="14">
        <f t="shared" si="715"/>
        <v>0.80900000000000005</v>
      </c>
    </row>
    <row r="5031" spans="1:28" x14ac:dyDescent="0.25">
      <c r="A5031" s="10">
        <f t="shared" si="717"/>
        <v>45501</v>
      </c>
      <c r="B5031" s="11">
        <v>210</v>
      </c>
      <c r="C5031" s="11">
        <v>1100</v>
      </c>
      <c r="D5031" s="12">
        <v>718.45833333333303</v>
      </c>
      <c r="E5031" s="9">
        <v>63.37</v>
      </c>
      <c r="F5031" s="9">
        <f t="shared" si="716"/>
        <v>0</v>
      </c>
      <c r="G5031" s="9">
        <v>1.01</v>
      </c>
      <c r="H5031" s="9">
        <v>3.52</v>
      </c>
      <c r="I5031" s="9"/>
      <c r="J5031" s="9">
        <v>16.225000000000001</v>
      </c>
      <c r="K5031" s="9">
        <v>54.5</v>
      </c>
      <c r="L5031" s="9">
        <v>4.7500000000000001E-2</v>
      </c>
      <c r="M5031" s="9">
        <v>0.11650000000000001</v>
      </c>
      <c r="N5031" s="9">
        <v>0</v>
      </c>
      <c r="O5031" s="9">
        <v>543.1</v>
      </c>
      <c r="P5031" s="9"/>
      <c r="Q5031" s="9"/>
      <c r="R5031" s="9"/>
      <c r="T5031">
        <f t="shared" si="711"/>
        <v>2101100</v>
      </c>
      <c r="U5031">
        <v>871.3</v>
      </c>
      <c r="V5031">
        <f t="shared" si="709"/>
        <v>543.1</v>
      </c>
      <c r="W5031" t="str">
        <f t="shared" si="712"/>
        <v/>
      </c>
      <c r="X5031" t="str">
        <f t="shared" si="713"/>
        <v/>
      </c>
      <c r="Y5031" t="str">
        <f t="shared" si="710"/>
        <v/>
      </c>
      <c r="Z5031" s="9"/>
      <c r="AA5031" s="14">
        <f t="shared" si="714"/>
        <v>1.0049999999999999</v>
      </c>
      <c r="AB5031" s="14">
        <f t="shared" si="715"/>
        <v>0.83899999999999997</v>
      </c>
    </row>
    <row r="5032" spans="1:28" x14ac:dyDescent="0.25">
      <c r="A5032" s="10">
        <f t="shared" si="717"/>
        <v>45501</v>
      </c>
      <c r="B5032" s="11">
        <v>210</v>
      </c>
      <c r="C5032" s="11">
        <v>1200</v>
      </c>
      <c r="D5032" s="12">
        <v>718.5</v>
      </c>
      <c r="E5032" s="9">
        <v>63.02</v>
      </c>
      <c r="F5032" s="9">
        <f t="shared" si="716"/>
        <v>0</v>
      </c>
      <c r="G5032" s="9">
        <v>1.01</v>
      </c>
      <c r="H5032" s="9">
        <v>3.52</v>
      </c>
      <c r="I5032" s="9"/>
      <c r="J5032" s="9">
        <v>19.056000000000001</v>
      </c>
      <c r="K5032" s="9">
        <v>54.5</v>
      </c>
      <c r="L5032" s="9">
        <v>4.82E-2</v>
      </c>
      <c r="M5032" s="9">
        <v>0.1158</v>
      </c>
      <c r="N5032" s="9">
        <v>0</v>
      </c>
      <c r="O5032" s="9">
        <v>731.9</v>
      </c>
      <c r="P5032" s="9"/>
      <c r="Q5032" s="9"/>
      <c r="R5032" s="9"/>
      <c r="T5032">
        <f t="shared" si="711"/>
        <v>2101200</v>
      </c>
      <c r="U5032">
        <v>932.7</v>
      </c>
      <c r="V5032">
        <f t="shared" si="709"/>
        <v>731.9</v>
      </c>
      <c r="W5032" t="str">
        <f t="shared" si="712"/>
        <v/>
      </c>
      <c r="X5032" t="str">
        <f t="shared" si="713"/>
        <v/>
      </c>
      <c r="Y5032" t="str">
        <f t="shared" si="710"/>
        <v/>
      </c>
      <c r="Z5032" s="9"/>
      <c r="AA5032" s="14">
        <f t="shared" si="714"/>
        <v>1.2010000000000001</v>
      </c>
      <c r="AB5032" s="14">
        <f t="shared" si="715"/>
        <v>1.0029999999999999</v>
      </c>
    </row>
    <row r="5033" spans="1:28" x14ac:dyDescent="0.25">
      <c r="A5033" s="10">
        <f t="shared" si="717"/>
        <v>45501</v>
      </c>
      <c r="B5033" s="11">
        <v>210</v>
      </c>
      <c r="C5033" s="11">
        <v>1300</v>
      </c>
      <c r="D5033" s="12">
        <v>718.54166666666697</v>
      </c>
      <c r="E5033" s="9">
        <v>63.14</v>
      </c>
      <c r="F5033" s="9">
        <f t="shared" si="716"/>
        <v>0</v>
      </c>
      <c r="G5033" s="9">
        <v>1.51</v>
      </c>
      <c r="H5033" s="9">
        <v>5.54</v>
      </c>
      <c r="I5033" s="9"/>
      <c r="J5033" s="9">
        <v>21.818999999999999</v>
      </c>
      <c r="K5033" s="9">
        <v>38.700000000000003</v>
      </c>
      <c r="L5033" s="9">
        <v>4.7500000000000001E-2</v>
      </c>
      <c r="M5033" s="9">
        <v>0.115</v>
      </c>
      <c r="N5033" s="9">
        <v>0</v>
      </c>
      <c r="O5033" s="9">
        <v>928.1</v>
      </c>
      <c r="P5033" s="9"/>
      <c r="Q5033" s="9"/>
      <c r="R5033" s="9"/>
      <c r="T5033">
        <f t="shared" si="711"/>
        <v>2101300</v>
      </c>
      <c r="U5033">
        <v>943.5</v>
      </c>
      <c r="V5033">
        <f t="shared" si="709"/>
        <v>928.1</v>
      </c>
      <c r="W5033" t="str">
        <f t="shared" si="712"/>
        <v/>
      </c>
      <c r="X5033" t="str">
        <f t="shared" si="713"/>
        <v/>
      </c>
      <c r="Y5033" t="str">
        <f t="shared" si="710"/>
        <v/>
      </c>
      <c r="Z5033" s="9"/>
      <c r="AA5033" s="14">
        <f t="shared" si="714"/>
        <v>1.012</v>
      </c>
      <c r="AB5033" s="14">
        <f t="shared" si="715"/>
        <v>1.603</v>
      </c>
    </row>
    <row r="5034" spans="1:28" x14ac:dyDescent="0.25">
      <c r="A5034" s="10">
        <f t="shared" si="717"/>
        <v>45501</v>
      </c>
      <c r="B5034" s="11">
        <v>210</v>
      </c>
      <c r="C5034" s="11">
        <v>1400</v>
      </c>
      <c r="D5034" s="12">
        <v>718.58333333333303</v>
      </c>
      <c r="E5034" s="9">
        <v>66.180000000000007</v>
      </c>
      <c r="F5034" s="9">
        <f t="shared" si="716"/>
        <v>2.1800000000000068</v>
      </c>
      <c r="G5034" s="9">
        <v>2.0099999999999998</v>
      </c>
      <c r="H5034" s="9">
        <v>6.04</v>
      </c>
      <c r="I5034" s="9"/>
      <c r="J5034" s="9">
        <v>21.199000000000002</v>
      </c>
      <c r="K5034" s="9">
        <v>34.200000000000003</v>
      </c>
      <c r="L5034" s="9">
        <v>4.7500000000000001E-2</v>
      </c>
      <c r="M5034" s="9">
        <v>0.115</v>
      </c>
      <c r="N5034" s="9">
        <v>0</v>
      </c>
      <c r="O5034" s="9">
        <v>865.6</v>
      </c>
      <c r="P5034" s="9"/>
      <c r="Q5034" s="9"/>
      <c r="R5034" s="9"/>
      <c r="T5034">
        <f t="shared" si="711"/>
        <v>2101400</v>
      </c>
      <c r="U5034">
        <v>902.5</v>
      </c>
      <c r="V5034">
        <f t="shared" si="709"/>
        <v>865.6</v>
      </c>
      <c r="W5034" t="str">
        <f t="shared" si="712"/>
        <v/>
      </c>
      <c r="X5034" t="str">
        <f t="shared" si="713"/>
        <v/>
      </c>
      <c r="Y5034" t="str">
        <f t="shared" si="710"/>
        <v/>
      </c>
      <c r="Z5034" s="9"/>
      <c r="AA5034" s="14">
        <f t="shared" si="714"/>
        <v>0.86099999999999999</v>
      </c>
      <c r="AB5034" s="14">
        <f t="shared" si="715"/>
        <v>1.657</v>
      </c>
    </row>
    <row r="5035" spans="1:28" x14ac:dyDescent="0.25">
      <c r="A5035" s="10">
        <f t="shared" si="717"/>
        <v>45501</v>
      </c>
      <c r="B5035" s="11">
        <v>210</v>
      </c>
      <c r="C5035" s="11">
        <v>1500</v>
      </c>
      <c r="D5035" s="12">
        <v>718.625</v>
      </c>
      <c r="E5035" s="9">
        <v>68.290000000000006</v>
      </c>
      <c r="F5035" s="9">
        <f t="shared" si="716"/>
        <v>4.2900000000000063</v>
      </c>
      <c r="G5035" s="9">
        <v>1.51</v>
      </c>
      <c r="H5035" s="9">
        <v>4.53</v>
      </c>
      <c r="I5035" s="9"/>
      <c r="J5035" s="9">
        <v>19.341000000000001</v>
      </c>
      <c r="K5035" s="9">
        <v>35</v>
      </c>
      <c r="L5035" s="9">
        <v>4.7500000000000001E-2</v>
      </c>
      <c r="M5035" s="9">
        <v>0.1143</v>
      </c>
      <c r="N5035" s="9">
        <v>0</v>
      </c>
      <c r="O5035" s="9">
        <v>491.9</v>
      </c>
      <c r="P5035" s="9"/>
      <c r="Q5035" s="9"/>
      <c r="R5035" s="9"/>
      <c r="T5035">
        <f t="shared" si="711"/>
        <v>2101500</v>
      </c>
      <c r="U5035">
        <v>813.2</v>
      </c>
      <c r="V5035">
        <f t="shared" si="709"/>
        <v>491.9</v>
      </c>
      <c r="W5035" t="str">
        <f t="shared" si="712"/>
        <v/>
      </c>
      <c r="X5035" t="str">
        <f t="shared" si="713"/>
        <v/>
      </c>
      <c r="Y5035" t="str">
        <f t="shared" si="710"/>
        <v/>
      </c>
      <c r="Z5035" s="9"/>
      <c r="AA5035" s="14">
        <f t="shared" si="714"/>
        <v>0.78500000000000003</v>
      </c>
      <c r="AB5035" s="14">
        <f t="shared" si="715"/>
        <v>1.458</v>
      </c>
    </row>
    <row r="5036" spans="1:28" x14ac:dyDescent="0.25">
      <c r="A5036" s="10">
        <f t="shared" si="717"/>
        <v>45501</v>
      </c>
      <c r="B5036" s="11">
        <v>210</v>
      </c>
      <c r="C5036" s="11">
        <v>1600</v>
      </c>
      <c r="D5036" s="12">
        <v>718.66666666666697</v>
      </c>
      <c r="E5036" s="9">
        <v>72.97</v>
      </c>
      <c r="F5036" s="9">
        <f t="shared" si="716"/>
        <v>8.9699999999999989</v>
      </c>
      <c r="G5036" s="9">
        <v>2.0099999999999998</v>
      </c>
      <c r="H5036" s="9">
        <v>5.03</v>
      </c>
      <c r="I5036" s="9"/>
      <c r="J5036" s="9">
        <v>19.841000000000001</v>
      </c>
      <c r="K5036" s="9">
        <v>33.9</v>
      </c>
      <c r="L5036" s="9">
        <v>4.82E-2</v>
      </c>
      <c r="M5036" s="9">
        <v>0.1143</v>
      </c>
      <c r="N5036" s="9">
        <v>0</v>
      </c>
      <c r="O5036" s="9">
        <v>551.9</v>
      </c>
      <c r="P5036" s="9"/>
      <c r="Q5036" s="9"/>
      <c r="R5036" s="9"/>
      <c r="T5036">
        <f t="shared" si="711"/>
        <v>2101600</v>
      </c>
      <c r="U5036">
        <v>682.3</v>
      </c>
      <c r="V5036">
        <f t="shared" si="709"/>
        <v>551.9</v>
      </c>
      <c r="W5036" t="str">
        <f t="shared" si="712"/>
        <v/>
      </c>
      <c r="X5036" t="str">
        <f t="shared" si="713"/>
        <v/>
      </c>
      <c r="Y5036" t="str">
        <f t="shared" si="710"/>
        <v/>
      </c>
      <c r="Z5036" s="9"/>
      <c r="AA5036" s="14">
        <f t="shared" si="714"/>
        <v>0.78500000000000003</v>
      </c>
      <c r="AB5036" s="14">
        <f t="shared" si="715"/>
        <v>1.5309999999999999</v>
      </c>
    </row>
    <row r="5037" spans="1:28" x14ac:dyDescent="0.25">
      <c r="A5037" s="10">
        <f t="shared" si="717"/>
        <v>45501</v>
      </c>
      <c r="B5037" s="11">
        <v>210</v>
      </c>
      <c r="C5037" s="11">
        <v>1700</v>
      </c>
      <c r="D5037" s="12">
        <v>718.70833333333303</v>
      </c>
      <c r="E5037" s="9">
        <v>78.23</v>
      </c>
      <c r="F5037" s="9">
        <f t="shared" si="716"/>
        <v>14.230000000000004</v>
      </c>
      <c r="G5037" s="9">
        <v>1.51</v>
      </c>
      <c r="H5037" s="9">
        <v>4.53</v>
      </c>
      <c r="I5037" s="9"/>
      <c r="J5037" s="9">
        <v>18.603999999999999</v>
      </c>
      <c r="K5037" s="9">
        <v>37.700000000000003</v>
      </c>
      <c r="L5037" s="9">
        <v>4.82E-2</v>
      </c>
      <c r="M5037" s="9">
        <v>0.11360000000000001</v>
      </c>
      <c r="N5037" s="9">
        <v>0</v>
      </c>
      <c r="O5037" s="9">
        <v>360.6</v>
      </c>
      <c r="P5037" s="9"/>
      <c r="Q5037" s="9"/>
      <c r="R5037" s="9"/>
      <c r="T5037">
        <f t="shared" si="711"/>
        <v>2101700</v>
      </c>
      <c r="U5037">
        <v>520.20000000000005</v>
      </c>
      <c r="V5037">
        <f t="shared" si="709"/>
        <v>360.6</v>
      </c>
      <c r="W5037" t="str">
        <f t="shared" si="712"/>
        <v/>
      </c>
      <c r="X5037" t="str">
        <f t="shared" si="713"/>
        <v/>
      </c>
      <c r="Y5037" t="str">
        <f t="shared" si="710"/>
        <v/>
      </c>
      <c r="Z5037" s="9"/>
      <c r="AA5037" s="14">
        <f t="shared" si="714"/>
        <v>0.80800000000000005</v>
      </c>
      <c r="AB5037" s="14">
        <f t="shared" si="715"/>
        <v>1.335</v>
      </c>
    </row>
    <row r="5038" spans="1:28" x14ac:dyDescent="0.25">
      <c r="A5038" s="10">
        <f t="shared" si="717"/>
        <v>45501</v>
      </c>
      <c r="B5038" s="11">
        <v>210</v>
      </c>
      <c r="C5038" s="11">
        <v>1800</v>
      </c>
      <c r="D5038" s="12">
        <v>718.75</v>
      </c>
      <c r="E5038" s="9">
        <v>76.709999999999994</v>
      </c>
      <c r="F5038" s="9">
        <f t="shared" si="716"/>
        <v>12.709999999999994</v>
      </c>
      <c r="G5038" s="9">
        <v>1.51</v>
      </c>
      <c r="H5038" s="9">
        <v>4.03</v>
      </c>
      <c r="I5038" s="9"/>
      <c r="J5038" s="9">
        <v>17.795999999999999</v>
      </c>
      <c r="K5038" s="9">
        <v>41.8</v>
      </c>
      <c r="L5038" s="9">
        <v>4.9700000000000001E-2</v>
      </c>
      <c r="M5038" s="9">
        <v>0.11360000000000001</v>
      </c>
      <c r="N5038" s="9">
        <v>0</v>
      </c>
      <c r="O5038" s="9">
        <v>248.1</v>
      </c>
      <c r="P5038" s="9"/>
      <c r="Q5038" s="9"/>
      <c r="R5038" s="9"/>
      <c r="T5038">
        <f t="shared" si="711"/>
        <v>2101800</v>
      </c>
      <c r="U5038">
        <v>340.5</v>
      </c>
      <c r="V5038">
        <f t="shared" si="709"/>
        <v>248.1</v>
      </c>
      <c r="W5038" t="str">
        <f t="shared" si="712"/>
        <v/>
      </c>
      <c r="X5038" t="str">
        <f t="shared" si="713"/>
        <v/>
      </c>
      <c r="Y5038" t="str">
        <f t="shared" si="710"/>
        <v/>
      </c>
      <c r="Z5038" s="9"/>
      <c r="AA5038" s="14">
        <f t="shared" si="714"/>
        <v>0.85199999999999998</v>
      </c>
      <c r="AB5038" s="14">
        <f t="shared" si="715"/>
        <v>1.1859999999999999</v>
      </c>
    </row>
    <row r="5039" spans="1:28" x14ac:dyDescent="0.25">
      <c r="A5039" s="10">
        <f t="shared" si="717"/>
        <v>45501</v>
      </c>
      <c r="B5039" s="11">
        <v>210</v>
      </c>
      <c r="C5039" s="11">
        <v>1900</v>
      </c>
      <c r="D5039" s="12">
        <v>718.79166666666697</v>
      </c>
      <c r="E5039" s="9">
        <v>63.49</v>
      </c>
      <c r="F5039" s="9">
        <f t="shared" si="716"/>
        <v>0</v>
      </c>
      <c r="G5039" s="9">
        <v>1.01</v>
      </c>
      <c r="H5039" s="9">
        <v>4.03</v>
      </c>
      <c r="I5039" s="9"/>
      <c r="J5039" s="9">
        <v>15.031000000000001</v>
      </c>
      <c r="K5039" s="9">
        <v>49.1</v>
      </c>
      <c r="L5039" s="9">
        <v>4.9000000000000002E-2</v>
      </c>
      <c r="M5039" s="9">
        <v>0.1129</v>
      </c>
      <c r="N5039" s="9">
        <v>0</v>
      </c>
      <c r="O5039" s="9">
        <v>74.400000000000006</v>
      </c>
      <c r="P5039" s="9"/>
      <c r="Q5039" s="9"/>
      <c r="R5039" s="9"/>
      <c r="T5039">
        <f t="shared" si="711"/>
        <v>2101900</v>
      </c>
      <c r="U5039">
        <v>162</v>
      </c>
      <c r="V5039">
        <f t="shared" si="709"/>
        <v>74.400000000000006</v>
      </c>
      <c r="W5039" t="str">
        <f t="shared" si="712"/>
        <v/>
      </c>
      <c r="X5039" t="str">
        <f t="shared" si="713"/>
        <v/>
      </c>
      <c r="Y5039" t="str">
        <f t="shared" si="710"/>
        <v/>
      </c>
      <c r="Z5039" s="9"/>
      <c r="AA5039" s="14">
        <f t="shared" si="714"/>
        <v>0.83899999999999997</v>
      </c>
      <c r="AB5039" s="14">
        <f t="shared" si="715"/>
        <v>0.87</v>
      </c>
    </row>
    <row r="5040" spans="1:28" x14ac:dyDescent="0.25">
      <c r="A5040" s="10">
        <f t="shared" si="717"/>
        <v>45501</v>
      </c>
      <c r="B5040" s="11">
        <v>210</v>
      </c>
      <c r="C5040" s="11">
        <v>2000</v>
      </c>
      <c r="D5040" s="12">
        <v>718.83333333333303</v>
      </c>
      <c r="E5040" s="9">
        <v>63.37</v>
      </c>
      <c r="F5040" s="9">
        <f t="shared" si="716"/>
        <v>0</v>
      </c>
      <c r="G5040" s="9">
        <v>0</v>
      </c>
      <c r="H5040" s="9">
        <v>3.02</v>
      </c>
      <c r="I5040" s="9"/>
      <c r="J5040" s="9">
        <v>12.509</v>
      </c>
      <c r="K5040" s="9">
        <v>56.1</v>
      </c>
      <c r="L5040" s="9">
        <v>4.9000000000000002E-2</v>
      </c>
      <c r="M5040" s="9">
        <v>0.1129</v>
      </c>
      <c r="N5040" s="9">
        <v>0</v>
      </c>
      <c r="O5040" s="9">
        <v>8.1</v>
      </c>
      <c r="P5040" s="9"/>
      <c r="Q5040" s="9"/>
      <c r="R5040" s="9"/>
      <c r="T5040">
        <f t="shared" si="711"/>
        <v>2102000</v>
      </c>
      <c r="U5040">
        <v>23.7</v>
      </c>
      <c r="V5040">
        <f t="shared" si="709"/>
        <v>8.1</v>
      </c>
      <c r="W5040" t="str">
        <f t="shared" si="712"/>
        <v/>
      </c>
      <c r="X5040" t="str">
        <f t="shared" si="713"/>
        <v/>
      </c>
      <c r="Y5040" t="str">
        <f t="shared" si="710"/>
        <v/>
      </c>
      <c r="Z5040" s="9"/>
      <c r="AA5040" s="14">
        <f t="shared" si="714"/>
        <v>0.81299999999999994</v>
      </c>
      <c r="AB5040" s="14">
        <f t="shared" si="715"/>
        <v>0.63600000000000001</v>
      </c>
    </row>
    <row r="5041" spans="1:28" x14ac:dyDescent="0.25">
      <c r="A5041" s="10">
        <f t="shared" si="717"/>
        <v>45501</v>
      </c>
      <c r="B5041" s="11">
        <v>210</v>
      </c>
      <c r="C5041" s="11">
        <v>2100</v>
      </c>
      <c r="D5041" s="12">
        <v>718.875</v>
      </c>
      <c r="E5041" s="9">
        <v>76.59</v>
      </c>
      <c r="F5041" s="9">
        <f t="shared" si="716"/>
        <v>12.590000000000003</v>
      </c>
      <c r="G5041" s="9">
        <v>0</v>
      </c>
      <c r="H5041" s="9">
        <v>2.0099999999999998</v>
      </c>
      <c r="I5041" s="9"/>
      <c r="J5041" s="9">
        <v>11.247999999999999</v>
      </c>
      <c r="K5041" s="9">
        <v>62.6</v>
      </c>
      <c r="L5041" s="9">
        <v>4.82E-2</v>
      </c>
      <c r="M5041" s="9">
        <v>0.1129</v>
      </c>
      <c r="N5041" s="9">
        <v>0</v>
      </c>
      <c r="O5041" s="9">
        <v>0.6</v>
      </c>
      <c r="P5041" s="9"/>
      <c r="Q5041" s="9"/>
      <c r="R5041" s="9"/>
      <c r="T5041">
        <f t="shared" si="711"/>
        <v>2102100</v>
      </c>
      <c r="U5041">
        <v>0</v>
      </c>
      <c r="V5041">
        <f t="shared" si="709"/>
        <v>0</v>
      </c>
      <c r="W5041" t="str">
        <f t="shared" si="712"/>
        <v/>
      </c>
      <c r="X5041" t="str">
        <f t="shared" si="713"/>
        <v/>
      </c>
      <c r="Y5041" t="str">
        <f t="shared" si="710"/>
        <v/>
      </c>
      <c r="Z5041" s="9"/>
      <c r="AA5041" s="14">
        <f t="shared" si="714"/>
        <v>0.83499999999999996</v>
      </c>
      <c r="AB5041" s="14">
        <f t="shared" si="715"/>
        <v>0.499</v>
      </c>
    </row>
    <row r="5042" spans="1:28" x14ac:dyDescent="0.25">
      <c r="A5042" s="10">
        <f t="shared" si="717"/>
        <v>45501</v>
      </c>
      <c r="B5042" s="11">
        <v>210</v>
      </c>
      <c r="C5042" s="11">
        <v>2200</v>
      </c>
      <c r="D5042" s="12">
        <v>718.91666666666697</v>
      </c>
      <c r="E5042" s="9">
        <v>74.84</v>
      </c>
      <c r="F5042" s="9">
        <f t="shared" si="716"/>
        <v>10.840000000000003</v>
      </c>
      <c r="G5042" s="9">
        <v>0</v>
      </c>
      <c r="H5042" s="9">
        <v>2.52</v>
      </c>
      <c r="I5042" s="9"/>
      <c r="J5042" s="9">
        <v>10.148999999999999</v>
      </c>
      <c r="K5042" s="9">
        <v>65.8</v>
      </c>
      <c r="L5042" s="9">
        <v>4.7500000000000001E-2</v>
      </c>
      <c r="M5042" s="9">
        <v>0.1129</v>
      </c>
      <c r="N5042" s="9">
        <v>0</v>
      </c>
      <c r="O5042" s="9">
        <v>0.6</v>
      </c>
      <c r="P5042" s="9"/>
      <c r="Q5042" s="9"/>
      <c r="R5042" s="9"/>
      <c r="T5042">
        <f t="shared" si="711"/>
        <v>2102200</v>
      </c>
      <c r="U5042">
        <v>0</v>
      </c>
      <c r="V5042">
        <f t="shared" si="709"/>
        <v>0</v>
      </c>
      <c r="W5042" t="str">
        <f t="shared" si="712"/>
        <v/>
      </c>
      <c r="X5042" t="str">
        <f t="shared" si="713"/>
        <v/>
      </c>
      <c r="Y5042" t="str">
        <f t="shared" si="710"/>
        <v/>
      </c>
      <c r="Z5042" s="9"/>
      <c r="AA5042" s="14">
        <f t="shared" si="714"/>
        <v>0.81599999999999995</v>
      </c>
      <c r="AB5042" s="14">
        <f t="shared" si="715"/>
        <v>0.42399999999999999</v>
      </c>
    </row>
    <row r="5043" spans="1:28" x14ac:dyDescent="0.25">
      <c r="A5043" s="10">
        <f t="shared" si="717"/>
        <v>45501</v>
      </c>
      <c r="B5043" s="11">
        <v>210</v>
      </c>
      <c r="C5043" s="11">
        <v>2300</v>
      </c>
      <c r="D5043" s="12">
        <v>718.95833333333303</v>
      </c>
      <c r="E5043" s="9">
        <v>70.75</v>
      </c>
      <c r="F5043" s="9">
        <f t="shared" si="716"/>
        <v>6.75</v>
      </c>
      <c r="G5043" s="9">
        <v>0.5</v>
      </c>
      <c r="H5043" s="9">
        <v>1.51</v>
      </c>
      <c r="I5043" s="9"/>
      <c r="J5043" s="9">
        <v>9.2870000000000008</v>
      </c>
      <c r="K5043" s="9">
        <v>71.2</v>
      </c>
      <c r="L5043" s="9">
        <v>4.7500000000000001E-2</v>
      </c>
      <c r="M5043" s="9">
        <v>0.1129</v>
      </c>
      <c r="N5043" s="9">
        <v>0</v>
      </c>
      <c r="O5043" s="9">
        <v>0.6</v>
      </c>
      <c r="P5043" s="9"/>
      <c r="Q5043" s="9"/>
      <c r="R5043" s="9"/>
      <c r="T5043">
        <f t="shared" si="711"/>
        <v>2102300</v>
      </c>
      <c r="U5043">
        <v>0</v>
      </c>
      <c r="V5043">
        <f t="shared" si="709"/>
        <v>0</v>
      </c>
      <c r="W5043" t="str">
        <f t="shared" si="712"/>
        <v/>
      </c>
      <c r="X5043" t="str">
        <f t="shared" si="713"/>
        <v/>
      </c>
      <c r="Y5043" t="str">
        <f t="shared" si="710"/>
        <v/>
      </c>
      <c r="Z5043" s="9"/>
      <c r="AA5043" s="14">
        <f t="shared" si="714"/>
        <v>0.83299999999999996</v>
      </c>
      <c r="AB5043" s="14">
        <f t="shared" si="715"/>
        <v>0.33700000000000002</v>
      </c>
    </row>
    <row r="5044" spans="1:28" x14ac:dyDescent="0.25">
      <c r="A5044" s="10">
        <f t="shared" si="717"/>
        <v>45501</v>
      </c>
      <c r="B5044" s="11">
        <v>210</v>
      </c>
      <c r="C5044" s="11">
        <v>2400</v>
      </c>
      <c r="D5044" s="12">
        <v>719</v>
      </c>
      <c r="E5044" s="9">
        <v>71.92</v>
      </c>
      <c r="F5044" s="9">
        <f t="shared" si="716"/>
        <v>7.9200000000000017</v>
      </c>
      <c r="G5044" s="9">
        <v>0.5</v>
      </c>
      <c r="H5044" s="9">
        <v>1.51</v>
      </c>
      <c r="I5044" s="9"/>
      <c r="J5044" s="9">
        <v>8.6929999999999996</v>
      </c>
      <c r="K5044" s="9">
        <v>75.7</v>
      </c>
      <c r="L5044" s="9">
        <v>4.6800000000000001E-2</v>
      </c>
      <c r="M5044" s="9">
        <v>0.1129</v>
      </c>
      <c r="N5044" s="9">
        <v>0</v>
      </c>
      <c r="O5044" s="9">
        <v>0.6</v>
      </c>
      <c r="P5044" s="9"/>
      <c r="Q5044" s="9"/>
      <c r="R5044" s="9"/>
      <c r="T5044">
        <f t="shared" si="711"/>
        <v>2102400</v>
      </c>
      <c r="U5044">
        <v>0</v>
      </c>
      <c r="V5044">
        <f t="shared" si="709"/>
        <v>0</v>
      </c>
      <c r="W5044">
        <f t="shared" si="712"/>
        <v>4.7E-2</v>
      </c>
      <c r="X5044">
        <f t="shared" si="713"/>
        <v>0.113</v>
      </c>
      <c r="Y5044">
        <f t="shared" si="710"/>
        <v>7.9000000000000001E-2</v>
      </c>
      <c r="Z5044" s="9"/>
      <c r="AA5044" s="14">
        <f t="shared" si="714"/>
        <v>0.85099999999999998</v>
      </c>
      <c r="AB5044" s="14">
        <f t="shared" si="715"/>
        <v>0.27300000000000002</v>
      </c>
    </row>
    <row r="5045" spans="1:28" x14ac:dyDescent="0.25">
      <c r="A5045" s="10">
        <f t="shared" si="717"/>
        <v>45502</v>
      </c>
      <c r="B5045" s="11">
        <v>211</v>
      </c>
      <c r="C5045" s="11">
        <v>100</v>
      </c>
      <c r="D5045" s="12">
        <v>719.04166666666697</v>
      </c>
      <c r="E5045" s="9">
        <v>71.33</v>
      </c>
      <c r="F5045" s="9">
        <f t="shared" si="716"/>
        <v>7.3299999999999983</v>
      </c>
      <c r="G5045" s="9">
        <v>0</v>
      </c>
      <c r="H5045" s="9">
        <v>2.0099999999999998</v>
      </c>
      <c r="I5045" s="9"/>
      <c r="J5045" s="9">
        <v>8.891</v>
      </c>
      <c r="K5045" s="9">
        <v>79.2</v>
      </c>
      <c r="L5045" s="9">
        <v>4.6800000000000001E-2</v>
      </c>
      <c r="M5045" s="9">
        <v>0.11210000000000001</v>
      </c>
      <c r="N5045" s="9">
        <v>0</v>
      </c>
      <c r="O5045" s="9">
        <v>0.6</v>
      </c>
      <c r="P5045" s="9"/>
      <c r="Q5045" s="9"/>
      <c r="R5045" s="9"/>
      <c r="T5045">
        <f t="shared" si="711"/>
        <v>2110100</v>
      </c>
      <c r="U5045">
        <v>0</v>
      </c>
      <c r="V5045">
        <f t="shared" si="709"/>
        <v>0</v>
      </c>
      <c r="W5045" t="str">
        <f t="shared" si="712"/>
        <v/>
      </c>
      <c r="X5045" t="str">
        <f t="shared" si="713"/>
        <v/>
      </c>
      <c r="Y5045" t="str">
        <f t="shared" si="710"/>
        <v/>
      </c>
      <c r="Z5045" s="9"/>
      <c r="AA5045" s="14">
        <f t="shared" si="714"/>
        <v>0.90200000000000002</v>
      </c>
      <c r="AB5045" s="14">
        <f t="shared" si="715"/>
        <v>0.23699999999999999</v>
      </c>
    </row>
    <row r="5046" spans="1:28" x14ac:dyDescent="0.25">
      <c r="A5046" s="10">
        <f t="shared" si="717"/>
        <v>45502</v>
      </c>
      <c r="B5046" s="11">
        <v>211</v>
      </c>
      <c r="C5046" s="11">
        <v>200</v>
      </c>
      <c r="D5046" s="12">
        <v>719.08333333333303</v>
      </c>
      <c r="E5046" s="9">
        <v>68.87</v>
      </c>
      <c r="F5046" s="9">
        <f t="shared" si="716"/>
        <v>4.8700000000000045</v>
      </c>
      <c r="G5046" s="9">
        <v>0</v>
      </c>
      <c r="H5046" s="9">
        <v>1.01</v>
      </c>
      <c r="I5046" s="9"/>
      <c r="J5046" s="9">
        <v>8.2200000000000006</v>
      </c>
      <c r="K5046" s="9">
        <v>80.099999999999994</v>
      </c>
      <c r="L5046" s="9">
        <v>4.5999999999999999E-2</v>
      </c>
      <c r="M5046" s="9">
        <v>0.1129</v>
      </c>
      <c r="N5046" s="9">
        <v>0</v>
      </c>
      <c r="O5046" s="9">
        <v>0.6</v>
      </c>
      <c r="P5046" s="9"/>
      <c r="Q5046" s="9"/>
      <c r="R5046" s="9"/>
      <c r="T5046">
        <f t="shared" si="711"/>
        <v>2110200</v>
      </c>
      <c r="U5046">
        <v>0</v>
      </c>
      <c r="V5046">
        <f t="shared" si="709"/>
        <v>0</v>
      </c>
      <c r="W5046" t="str">
        <f t="shared" si="712"/>
        <v/>
      </c>
      <c r="X5046" t="str">
        <f t="shared" si="713"/>
        <v/>
      </c>
      <c r="Y5046" t="str">
        <f t="shared" si="710"/>
        <v/>
      </c>
      <c r="Z5046" s="9"/>
      <c r="AA5046" s="14">
        <f t="shared" si="714"/>
        <v>0.872</v>
      </c>
      <c r="AB5046" s="14">
        <f t="shared" si="715"/>
        <v>0.217</v>
      </c>
    </row>
    <row r="5047" spans="1:28" x14ac:dyDescent="0.25">
      <c r="A5047" s="10">
        <f t="shared" si="717"/>
        <v>45502</v>
      </c>
      <c r="B5047" s="11">
        <v>211</v>
      </c>
      <c r="C5047" s="11">
        <v>300</v>
      </c>
      <c r="D5047" s="12">
        <v>719.125</v>
      </c>
      <c r="E5047" s="9">
        <v>65.25</v>
      </c>
      <c r="F5047" s="9">
        <f t="shared" si="716"/>
        <v>1.25</v>
      </c>
      <c r="G5047" s="9">
        <v>0.5</v>
      </c>
      <c r="H5047" s="9">
        <v>2.52</v>
      </c>
      <c r="I5047" s="9"/>
      <c r="J5047" s="9">
        <v>8.6929999999999996</v>
      </c>
      <c r="K5047" s="9">
        <v>78</v>
      </c>
      <c r="L5047" s="9">
        <v>4.53E-2</v>
      </c>
      <c r="M5047" s="9">
        <v>0.11210000000000001</v>
      </c>
      <c r="N5047" s="9">
        <v>0</v>
      </c>
      <c r="O5047" s="9">
        <v>0.6</v>
      </c>
      <c r="P5047" s="9"/>
      <c r="Q5047" s="9"/>
      <c r="R5047" s="9"/>
      <c r="T5047">
        <f t="shared" si="711"/>
        <v>2110300</v>
      </c>
      <c r="U5047">
        <v>0</v>
      </c>
      <c r="V5047">
        <f t="shared" si="709"/>
        <v>0</v>
      </c>
      <c r="W5047" t="str">
        <f t="shared" si="712"/>
        <v/>
      </c>
      <c r="X5047" t="str">
        <f t="shared" si="713"/>
        <v/>
      </c>
      <c r="Y5047" t="str">
        <f t="shared" si="710"/>
        <v/>
      </c>
      <c r="Z5047" s="9"/>
      <c r="AA5047" s="14">
        <f t="shared" si="714"/>
        <v>0.877</v>
      </c>
      <c r="AB5047" s="14">
        <f t="shared" si="715"/>
        <v>0.247</v>
      </c>
    </row>
    <row r="5048" spans="1:28" x14ac:dyDescent="0.25">
      <c r="A5048" s="10">
        <f t="shared" si="717"/>
        <v>45502</v>
      </c>
      <c r="B5048" s="11">
        <v>211</v>
      </c>
      <c r="C5048" s="11">
        <v>400</v>
      </c>
      <c r="D5048" s="12">
        <v>719.16666666666697</v>
      </c>
      <c r="E5048" s="9">
        <v>63.61</v>
      </c>
      <c r="F5048" s="9">
        <f t="shared" si="716"/>
        <v>0</v>
      </c>
      <c r="G5048" s="9">
        <v>1.01</v>
      </c>
      <c r="H5048" s="9">
        <v>5.54</v>
      </c>
      <c r="I5048" s="9"/>
      <c r="J5048" s="9">
        <v>9.6820000000000004</v>
      </c>
      <c r="K5048" s="9">
        <v>73</v>
      </c>
      <c r="L5048" s="9">
        <v>4.5999999999999999E-2</v>
      </c>
      <c r="M5048" s="9">
        <v>0.11210000000000001</v>
      </c>
      <c r="N5048" s="9">
        <v>0</v>
      </c>
      <c r="O5048" s="9">
        <v>0.6</v>
      </c>
      <c r="P5048" s="9"/>
      <c r="Q5048" s="9"/>
      <c r="R5048" s="9"/>
      <c r="T5048">
        <f t="shared" si="711"/>
        <v>2110400</v>
      </c>
      <c r="U5048">
        <v>0</v>
      </c>
      <c r="V5048">
        <f t="shared" si="709"/>
        <v>0</v>
      </c>
      <c r="W5048" t="str">
        <f t="shared" si="712"/>
        <v/>
      </c>
      <c r="X5048" t="str">
        <f t="shared" si="713"/>
        <v/>
      </c>
      <c r="Y5048" t="str">
        <f t="shared" si="710"/>
        <v/>
      </c>
      <c r="Z5048" s="9"/>
      <c r="AA5048" s="14">
        <f t="shared" si="714"/>
        <v>0.877</v>
      </c>
      <c r="AB5048" s="14">
        <f t="shared" si="715"/>
        <v>0.32400000000000001</v>
      </c>
    </row>
    <row r="5049" spans="1:28" x14ac:dyDescent="0.25">
      <c r="A5049" s="10">
        <f t="shared" si="717"/>
        <v>45502</v>
      </c>
      <c r="B5049" s="11">
        <v>211</v>
      </c>
      <c r="C5049" s="11">
        <v>500</v>
      </c>
      <c r="D5049" s="12">
        <v>719.20833333333303</v>
      </c>
      <c r="E5049" s="9">
        <v>63.49</v>
      </c>
      <c r="F5049" s="9">
        <f t="shared" si="716"/>
        <v>0</v>
      </c>
      <c r="G5049" s="9">
        <v>1.01</v>
      </c>
      <c r="H5049" s="9">
        <v>6.04</v>
      </c>
      <c r="I5049" s="9"/>
      <c r="J5049" s="9">
        <v>9.7560000000000002</v>
      </c>
      <c r="K5049" s="9">
        <v>71</v>
      </c>
      <c r="L5049" s="9">
        <v>4.53E-2</v>
      </c>
      <c r="M5049" s="9">
        <v>0.1114</v>
      </c>
      <c r="N5049" s="9">
        <v>0</v>
      </c>
      <c r="O5049" s="9">
        <v>3.1</v>
      </c>
      <c r="P5049" s="9"/>
      <c r="Q5049" s="9"/>
      <c r="R5049" s="9"/>
      <c r="T5049">
        <f t="shared" si="711"/>
        <v>2110500</v>
      </c>
      <c r="U5049">
        <v>2</v>
      </c>
      <c r="V5049">
        <f t="shared" si="709"/>
        <v>3.1</v>
      </c>
      <c r="W5049" t="str">
        <f t="shared" si="712"/>
        <v/>
      </c>
      <c r="X5049" t="str">
        <f t="shared" si="713"/>
        <v/>
      </c>
      <c r="Y5049" t="str">
        <f t="shared" si="710"/>
        <v/>
      </c>
      <c r="Z5049" s="9"/>
      <c r="AA5049" s="14">
        <f t="shared" si="714"/>
        <v>0.85699999999999998</v>
      </c>
      <c r="AB5049" s="14">
        <f t="shared" si="715"/>
        <v>0.35</v>
      </c>
    </row>
    <row r="5050" spans="1:28" x14ac:dyDescent="0.25">
      <c r="A5050" s="10">
        <f t="shared" si="717"/>
        <v>45502</v>
      </c>
      <c r="B5050" s="11">
        <v>211</v>
      </c>
      <c r="C5050" s="11">
        <v>600</v>
      </c>
      <c r="D5050" s="12">
        <v>719.25</v>
      </c>
      <c r="E5050" s="9">
        <v>63.49</v>
      </c>
      <c r="F5050" s="9">
        <f t="shared" si="716"/>
        <v>0</v>
      </c>
      <c r="G5050" s="9">
        <v>0.5</v>
      </c>
      <c r="H5050" s="9">
        <v>3.02</v>
      </c>
      <c r="I5050" s="9"/>
      <c r="J5050" s="9">
        <v>10.271000000000001</v>
      </c>
      <c r="K5050" s="9">
        <v>71</v>
      </c>
      <c r="L5050" s="9">
        <v>4.5999999999999999E-2</v>
      </c>
      <c r="M5050" s="9">
        <v>0.11210000000000001</v>
      </c>
      <c r="N5050" s="9">
        <v>0</v>
      </c>
      <c r="O5050" s="9">
        <v>36.9</v>
      </c>
      <c r="P5050" s="9"/>
      <c r="Q5050" s="9"/>
      <c r="R5050" s="9"/>
      <c r="T5050">
        <f t="shared" si="711"/>
        <v>2110600</v>
      </c>
      <c r="U5050">
        <v>93.2</v>
      </c>
      <c r="V5050">
        <f t="shared" si="709"/>
        <v>36.9</v>
      </c>
      <c r="W5050" t="str">
        <f t="shared" si="712"/>
        <v/>
      </c>
      <c r="X5050" t="str">
        <f t="shared" si="713"/>
        <v/>
      </c>
      <c r="Y5050" t="str">
        <f t="shared" si="710"/>
        <v/>
      </c>
      <c r="Z5050" s="9"/>
      <c r="AA5050" s="14">
        <f t="shared" si="714"/>
        <v>0.88700000000000001</v>
      </c>
      <c r="AB5050" s="14">
        <f t="shared" si="715"/>
        <v>0.36199999999999999</v>
      </c>
    </row>
    <row r="5051" spans="1:28" x14ac:dyDescent="0.25">
      <c r="A5051" s="10">
        <f t="shared" si="717"/>
        <v>45502</v>
      </c>
      <c r="B5051" s="11">
        <v>211</v>
      </c>
      <c r="C5051" s="11">
        <v>700</v>
      </c>
      <c r="D5051" s="12">
        <v>719.29166666666697</v>
      </c>
      <c r="E5051" s="9">
        <v>63.73</v>
      </c>
      <c r="F5051" s="9">
        <f t="shared" si="716"/>
        <v>0</v>
      </c>
      <c r="G5051" s="9">
        <v>1.01</v>
      </c>
      <c r="H5051" s="9">
        <v>5.03</v>
      </c>
      <c r="I5051" s="9"/>
      <c r="J5051" s="9">
        <v>10.907</v>
      </c>
      <c r="K5051" s="9">
        <v>73.599999999999994</v>
      </c>
      <c r="L5051" s="9">
        <v>4.5999999999999999E-2</v>
      </c>
      <c r="M5051" s="9">
        <v>0.1114</v>
      </c>
      <c r="N5051" s="9">
        <v>0</v>
      </c>
      <c r="O5051" s="9">
        <v>136.9</v>
      </c>
      <c r="P5051" s="9"/>
      <c r="Q5051" s="9"/>
      <c r="R5051" s="9"/>
      <c r="T5051">
        <f t="shared" si="711"/>
        <v>2110700</v>
      </c>
      <c r="U5051">
        <v>262.8</v>
      </c>
      <c r="V5051">
        <f t="shared" si="709"/>
        <v>136.9</v>
      </c>
      <c r="W5051" t="str">
        <f t="shared" si="712"/>
        <v/>
      </c>
      <c r="X5051" t="str">
        <f t="shared" si="713"/>
        <v/>
      </c>
      <c r="Y5051" t="str">
        <f t="shared" si="710"/>
        <v/>
      </c>
      <c r="Z5051" s="9"/>
      <c r="AA5051" s="14">
        <f t="shared" si="714"/>
        <v>0.96</v>
      </c>
      <c r="AB5051" s="14">
        <f t="shared" si="715"/>
        <v>0.34399999999999997</v>
      </c>
    </row>
    <row r="5052" spans="1:28" x14ac:dyDescent="0.25">
      <c r="A5052" s="10">
        <f t="shared" si="717"/>
        <v>45502</v>
      </c>
      <c r="B5052" s="11">
        <v>211</v>
      </c>
      <c r="C5052" s="11">
        <v>800</v>
      </c>
      <c r="D5052" s="12">
        <v>719.33333333333303</v>
      </c>
      <c r="E5052" s="9">
        <v>63.37</v>
      </c>
      <c r="F5052" s="9">
        <f t="shared" si="716"/>
        <v>0</v>
      </c>
      <c r="G5052" s="9">
        <v>1.01</v>
      </c>
      <c r="H5052" s="9">
        <v>4.03</v>
      </c>
      <c r="I5052" s="9"/>
      <c r="J5052" s="9">
        <v>11.2</v>
      </c>
      <c r="K5052" s="9">
        <v>76.599999999999994</v>
      </c>
      <c r="L5052" s="9">
        <v>4.5999999999999999E-2</v>
      </c>
      <c r="M5052" s="9">
        <v>0.1114</v>
      </c>
      <c r="N5052" s="9">
        <v>0</v>
      </c>
      <c r="O5052" s="9">
        <v>128.1</v>
      </c>
      <c r="P5052" s="9"/>
      <c r="Q5052" s="9"/>
      <c r="R5052" s="9"/>
      <c r="T5052">
        <f t="shared" si="711"/>
        <v>2110800</v>
      </c>
      <c r="U5052">
        <v>444.7</v>
      </c>
      <c r="V5052">
        <f t="shared" si="709"/>
        <v>128.1</v>
      </c>
      <c r="W5052" t="str">
        <f t="shared" si="712"/>
        <v/>
      </c>
      <c r="X5052" t="str">
        <f t="shared" si="713"/>
        <v/>
      </c>
      <c r="Y5052" t="str">
        <f t="shared" si="710"/>
        <v/>
      </c>
      <c r="Z5052" s="9"/>
      <c r="AA5052" s="14">
        <f t="shared" si="714"/>
        <v>1.0189999999999999</v>
      </c>
      <c r="AB5052" s="14">
        <f t="shared" si="715"/>
        <v>0.311</v>
      </c>
    </row>
    <row r="5053" spans="1:28" x14ac:dyDescent="0.25">
      <c r="A5053" s="10">
        <f t="shared" si="717"/>
        <v>45502</v>
      </c>
      <c r="B5053" s="11">
        <v>211</v>
      </c>
      <c r="C5053" s="11">
        <v>900</v>
      </c>
      <c r="D5053" s="12">
        <v>719.375</v>
      </c>
      <c r="E5053" s="9">
        <v>63.73</v>
      </c>
      <c r="F5053" s="9">
        <f t="shared" si="716"/>
        <v>0</v>
      </c>
      <c r="G5053" s="9">
        <v>0.5</v>
      </c>
      <c r="H5053" s="9">
        <v>2.52</v>
      </c>
      <c r="I5053" s="9"/>
      <c r="J5053" s="9">
        <v>9.4849999999999994</v>
      </c>
      <c r="K5053" s="9">
        <v>86.7</v>
      </c>
      <c r="L5053" s="9">
        <v>4.5999999999999999E-2</v>
      </c>
      <c r="M5053" s="9">
        <v>0.11070000000000001</v>
      </c>
      <c r="N5053" s="9">
        <v>0.6</v>
      </c>
      <c r="O5053" s="9">
        <v>106.9</v>
      </c>
      <c r="P5053" s="9"/>
      <c r="Q5053" s="9"/>
      <c r="R5053" s="9"/>
      <c r="T5053">
        <f t="shared" si="711"/>
        <v>2110900</v>
      </c>
      <c r="U5053">
        <v>616.29999999999995</v>
      </c>
      <c r="V5053">
        <f t="shared" ref="V5053:V5116" si="718">IF(O5053&lt;1,0,ROUND(O5053,1))</f>
        <v>106.9</v>
      </c>
      <c r="W5053" t="str">
        <f t="shared" si="712"/>
        <v/>
      </c>
      <c r="X5053" t="str">
        <f t="shared" si="713"/>
        <v/>
      </c>
      <c r="Y5053" t="str">
        <f t="shared" ref="Y5053:Y5116" si="719">IF(C5053=2400,ROUND(F5053/100,3),"")</f>
        <v/>
      </c>
      <c r="Z5053" s="9"/>
      <c r="AA5053" s="14">
        <f t="shared" si="714"/>
        <v>1.028</v>
      </c>
      <c r="AB5053" s="14">
        <f t="shared" si="715"/>
        <v>0.158</v>
      </c>
    </row>
    <row r="5054" spans="1:28" x14ac:dyDescent="0.25">
      <c r="A5054" s="10">
        <f t="shared" si="717"/>
        <v>45502</v>
      </c>
      <c r="B5054" s="11">
        <v>211</v>
      </c>
      <c r="C5054" s="11">
        <v>1000</v>
      </c>
      <c r="D5054" s="12">
        <v>719.41666666666697</v>
      </c>
      <c r="E5054" s="9">
        <v>64.19</v>
      </c>
      <c r="F5054" s="9">
        <f t="shared" si="716"/>
        <v>0.18999999999999773</v>
      </c>
      <c r="G5054" s="9">
        <v>0.5</v>
      </c>
      <c r="H5054" s="9">
        <v>2.52</v>
      </c>
      <c r="I5054" s="9"/>
      <c r="J5054" s="9">
        <v>9.4350000000000005</v>
      </c>
      <c r="K5054" s="9">
        <v>93.8</v>
      </c>
      <c r="L5054" s="9">
        <v>4.82E-2</v>
      </c>
      <c r="M5054" s="9">
        <v>0.10489999999999999</v>
      </c>
      <c r="N5054" s="9">
        <v>4.4000000000000004</v>
      </c>
      <c r="O5054" s="9">
        <v>120.6</v>
      </c>
      <c r="P5054" s="9"/>
      <c r="Q5054" s="9"/>
      <c r="R5054" s="9"/>
      <c r="T5054">
        <f t="shared" si="711"/>
        <v>2111000</v>
      </c>
      <c r="U5054">
        <v>761.5</v>
      </c>
      <c r="V5054">
        <f t="shared" si="718"/>
        <v>120.6</v>
      </c>
      <c r="W5054" t="str">
        <f t="shared" si="712"/>
        <v/>
      </c>
      <c r="X5054" t="str">
        <f t="shared" si="713"/>
        <v/>
      </c>
      <c r="Y5054" t="str">
        <f t="shared" si="719"/>
        <v/>
      </c>
      <c r="Z5054" s="9"/>
      <c r="AA5054" s="14">
        <f t="shared" si="714"/>
        <v>1.109</v>
      </c>
      <c r="AB5054" s="14">
        <f t="shared" si="715"/>
        <v>7.2999999999999995E-2</v>
      </c>
    </row>
    <row r="5055" spans="1:28" x14ac:dyDescent="0.25">
      <c r="A5055" s="10">
        <f t="shared" si="717"/>
        <v>45502</v>
      </c>
      <c r="B5055" s="11">
        <v>211</v>
      </c>
      <c r="C5055" s="11">
        <v>1100</v>
      </c>
      <c r="D5055" s="12">
        <v>719.45833333333303</v>
      </c>
      <c r="E5055" s="9">
        <v>63.96</v>
      </c>
      <c r="F5055" s="9">
        <f t="shared" si="716"/>
        <v>0</v>
      </c>
      <c r="G5055" s="9">
        <v>0.5</v>
      </c>
      <c r="H5055" s="9">
        <v>2.52</v>
      </c>
      <c r="I5055" s="9"/>
      <c r="J5055" s="9">
        <v>10.124000000000001</v>
      </c>
      <c r="K5055" s="9">
        <v>95.1</v>
      </c>
      <c r="L5055" s="9">
        <v>5.2600000000000001E-2</v>
      </c>
      <c r="M5055" s="9">
        <v>9.8299999999999998E-2</v>
      </c>
      <c r="N5055" s="9">
        <v>1.8</v>
      </c>
      <c r="O5055" s="9">
        <v>125.6</v>
      </c>
      <c r="P5055" s="9"/>
      <c r="Q5055" s="9"/>
      <c r="R5055" s="9"/>
      <c r="T5055">
        <f t="shared" si="711"/>
        <v>2111100</v>
      </c>
      <c r="U5055">
        <v>868.8</v>
      </c>
      <c r="V5055">
        <f t="shared" si="718"/>
        <v>125.6</v>
      </c>
      <c r="W5055" t="str">
        <f t="shared" si="712"/>
        <v/>
      </c>
      <c r="X5055" t="str">
        <f t="shared" si="713"/>
        <v/>
      </c>
      <c r="Y5055" t="str">
        <f t="shared" si="719"/>
        <v/>
      </c>
      <c r="Z5055" s="9"/>
      <c r="AA5055" s="14">
        <f t="shared" si="714"/>
        <v>1.177</v>
      </c>
      <c r="AB5055" s="14">
        <f t="shared" si="715"/>
        <v>6.0999999999999999E-2</v>
      </c>
    </row>
    <row r="5056" spans="1:28" x14ac:dyDescent="0.25">
      <c r="A5056" s="10">
        <f t="shared" si="717"/>
        <v>45502</v>
      </c>
      <c r="B5056" s="11">
        <v>211</v>
      </c>
      <c r="C5056" s="11">
        <v>1200</v>
      </c>
      <c r="D5056" s="12">
        <v>719.5</v>
      </c>
      <c r="E5056" s="9">
        <v>64.430000000000007</v>
      </c>
      <c r="F5056" s="9">
        <f t="shared" si="716"/>
        <v>0.43000000000000682</v>
      </c>
      <c r="G5056" s="9">
        <v>1.01</v>
      </c>
      <c r="H5056" s="9">
        <v>3.52</v>
      </c>
      <c r="I5056" s="9"/>
      <c r="J5056" s="9">
        <v>9.9030000000000005</v>
      </c>
      <c r="K5056" s="9">
        <v>96.1</v>
      </c>
      <c r="L5056" s="9">
        <v>5.3999999999999999E-2</v>
      </c>
      <c r="M5056" s="9">
        <v>9.98E-2</v>
      </c>
      <c r="N5056" s="9">
        <v>1.2</v>
      </c>
      <c r="O5056" s="9">
        <v>126.9</v>
      </c>
      <c r="P5056" s="9"/>
      <c r="Q5056" s="9"/>
      <c r="R5056" s="9"/>
      <c r="T5056">
        <f t="shared" si="711"/>
        <v>2111200</v>
      </c>
      <c r="U5056">
        <v>930.3</v>
      </c>
      <c r="V5056">
        <f t="shared" si="718"/>
        <v>126.9</v>
      </c>
      <c r="W5056" t="str">
        <f t="shared" si="712"/>
        <v/>
      </c>
      <c r="X5056" t="str">
        <f t="shared" si="713"/>
        <v/>
      </c>
      <c r="Y5056" t="str">
        <f t="shared" si="719"/>
        <v/>
      </c>
      <c r="Z5056" s="9"/>
      <c r="AA5056" s="14">
        <f t="shared" si="714"/>
        <v>1.1719999999999999</v>
      </c>
      <c r="AB5056" s="14">
        <f t="shared" si="715"/>
        <v>4.8000000000000001E-2</v>
      </c>
    </row>
    <row r="5057" spans="1:28" x14ac:dyDescent="0.25">
      <c r="A5057" s="10">
        <f t="shared" si="717"/>
        <v>45502</v>
      </c>
      <c r="B5057" s="11">
        <v>211</v>
      </c>
      <c r="C5057" s="11">
        <v>1300</v>
      </c>
      <c r="D5057" s="12">
        <v>719.54166666666697</v>
      </c>
      <c r="E5057" s="9">
        <v>64.31</v>
      </c>
      <c r="F5057" s="9">
        <f t="shared" si="716"/>
        <v>0.31000000000000227</v>
      </c>
      <c r="G5057" s="9">
        <v>1.01</v>
      </c>
      <c r="H5057" s="9">
        <v>4.53</v>
      </c>
      <c r="I5057" s="9"/>
      <c r="J5057" s="9">
        <v>10.638</v>
      </c>
      <c r="K5057" s="9">
        <v>96.5</v>
      </c>
      <c r="L5057" s="9">
        <v>5.2600000000000001E-2</v>
      </c>
      <c r="M5057" s="9">
        <v>0.1012</v>
      </c>
      <c r="N5057" s="9">
        <v>0.4</v>
      </c>
      <c r="O5057" s="9">
        <v>160.6</v>
      </c>
      <c r="P5057" s="9"/>
      <c r="Q5057" s="9"/>
      <c r="R5057" s="9"/>
      <c r="T5057">
        <f t="shared" si="711"/>
        <v>2111300</v>
      </c>
      <c r="U5057">
        <v>940.7</v>
      </c>
      <c r="V5057">
        <f t="shared" si="718"/>
        <v>160.6</v>
      </c>
      <c r="W5057" t="str">
        <f t="shared" si="712"/>
        <v/>
      </c>
      <c r="X5057" t="str">
        <f t="shared" si="713"/>
        <v/>
      </c>
      <c r="Y5057" t="str">
        <f t="shared" si="719"/>
        <v/>
      </c>
      <c r="Z5057" s="9"/>
      <c r="AA5057" s="14">
        <f t="shared" si="714"/>
        <v>1.236</v>
      </c>
      <c r="AB5057" s="14">
        <f t="shared" si="715"/>
        <v>4.4999999999999998E-2</v>
      </c>
    </row>
    <row r="5058" spans="1:28" x14ac:dyDescent="0.25">
      <c r="A5058" s="10">
        <f t="shared" si="717"/>
        <v>45502</v>
      </c>
      <c r="B5058" s="11">
        <v>211</v>
      </c>
      <c r="C5058" s="11">
        <v>1400</v>
      </c>
      <c r="D5058" s="12">
        <v>719.58333333333303</v>
      </c>
      <c r="E5058" s="9">
        <v>64.540000000000006</v>
      </c>
      <c r="F5058" s="9">
        <f t="shared" si="716"/>
        <v>0.54000000000000625</v>
      </c>
      <c r="G5058" s="9">
        <v>1.51</v>
      </c>
      <c r="H5058" s="9">
        <v>5.03</v>
      </c>
      <c r="I5058" s="9"/>
      <c r="J5058" s="9">
        <v>10.417999999999999</v>
      </c>
      <c r="K5058" s="9">
        <v>96.8</v>
      </c>
      <c r="L5058" s="9">
        <v>5.2600000000000001E-2</v>
      </c>
      <c r="M5058" s="9">
        <v>0.1012</v>
      </c>
      <c r="N5058" s="9">
        <v>0.8</v>
      </c>
      <c r="O5058" s="9">
        <v>126.9</v>
      </c>
      <c r="P5058" s="9"/>
      <c r="Q5058" s="9"/>
      <c r="R5058" s="9"/>
      <c r="T5058">
        <f t="shared" si="711"/>
        <v>2111400</v>
      </c>
      <c r="U5058">
        <v>899.8</v>
      </c>
      <c r="V5058">
        <f t="shared" si="718"/>
        <v>126.9</v>
      </c>
      <c r="W5058" t="str">
        <f t="shared" si="712"/>
        <v/>
      </c>
      <c r="X5058" t="str">
        <f t="shared" si="713"/>
        <v/>
      </c>
      <c r="Y5058" t="str">
        <f t="shared" si="719"/>
        <v/>
      </c>
      <c r="Z5058" s="9"/>
      <c r="AA5058" s="14">
        <f t="shared" si="714"/>
        <v>1.222</v>
      </c>
      <c r="AB5058" s="14">
        <f t="shared" si="715"/>
        <v>0.04</v>
      </c>
    </row>
    <row r="5059" spans="1:28" x14ac:dyDescent="0.25">
      <c r="A5059" s="10">
        <f t="shared" si="717"/>
        <v>45502</v>
      </c>
      <c r="B5059" s="11">
        <v>211</v>
      </c>
      <c r="C5059" s="11">
        <v>1500</v>
      </c>
      <c r="D5059" s="12">
        <v>719.625</v>
      </c>
      <c r="E5059" s="9">
        <v>64.430000000000007</v>
      </c>
      <c r="F5059" s="9">
        <f t="shared" si="716"/>
        <v>0.43000000000000682</v>
      </c>
      <c r="G5059" s="9">
        <v>1.01</v>
      </c>
      <c r="H5059" s="9">
        <v>4.03</v>
      </c>
      <c r="I5059" s="9"/>
      <c r="J5059" s="9">
        <v>10.614000000000001</v>
      </c>
      <c r="K5059" s="9">
        <v>97.1</v>
      </c>
      <c r="L5059" s="9">
        <v>5.3999999999999999E-2</v>
      </c>
      <c r="M5059" s="9">
        <v>0.1012</v>
      </c>
      <c r="N5059" s="9">
        <v>0.4</v>
      </c>
      <c r="O5059" s="9">
        <v>136.9</v>
      </c>
      <c r="P5059" s="9"/>
      <c r="Q5059" s="9"/>
      <c r="R5059" s="9"/>
      <c r="T5059">
        <f t="shared" si="711"/>
        <v>2111500</v>
      </c>
      <c r="U5059">
        <v>810</v>
      </c>
      <c r="V5059">
        <f t="shared" si="718"/>
        <v>136.9</v>
      </c>
      <c r="W5059" t="str">
        <f t="shared" si="712"/>
        <v/>
      </c>
      <c r="X5059" t="str">
        <f t="shared" si="713"/>
        <v/>
      </c>
      <c r="Y5059" t="str">
        <f t="shared" si="719"/>
        <v/>
      </c>
      <c r="Z5059" s="9"/>
      <c r="AA5059" s="14">
        <f t="shared" si="714"/>
        <v>1.242</v>
      </c>
      <c r="AB5059" s="14">
        <f t="shared" si="715"/>
        <v>3.6999999999999998E-2</v>
      </c>
    </row>
    <row r="5060" spans="1:28" x14ac:dyDescent="0.25">
      <c r="A5060" s="10">
        <f t="shared" si="717"/>
        <v>45502</v>
      </c>
      <c r="B5060" s="11">
        <v>211</v>
      </c>
      <c r="C5060" s="11">
        <v>1600</v>
      </c>
      <c r="D5060" s="12">
        <v>719.66666666666697</v>
      </c>
      <c r="E5060" s="9">
        <v>64.19</v>
      </c>
      <c r="F5060" s="9">
        <f t="shared" si="716"/>
        <v>0.18999999999999773</v>
      </c>
      <c r="G5060" s="9">
        <v>1.01</v>
      </c>
      <c r="H5060" s="9">
        <v>3.02</v>
      </c>
      <c r="I5060" s="9"/>
      <c r="J5060" s="9">
        <v>10.686999999999999</v>
      </c>
      <c r="K5060" s="9">
        <v>97.1</v>
      </c>
      <c r="L5060" s="9">
        <v>5.4800000000000001E-2</v>
      </c>
      <c r="M5060" s="9">
        <v>0.1012</v>
      </c>
      <c r="N5060" s="9">
        <v>0</v>
      </c>
      <c r="O5060" s="9">
        <v>123.1</v>
      </c>
      <c r="P5060" s="9"/>
      <c r="Q5060" s="9"/>
      <c r="R5060" s="9"/>
      <c r="T5060">
        <f t="shared" si="711"/>
        <v>2111600</v>
      </c>
      <c r="U5060">
        <v>679</v>
      </c>
      <c r="V5060">
        <f t="shared" si="718"/>
        <v>123.1</v>
      </c>
      <c r="W5060" t="str">
        <f t="shared" si="712"/>
        <v/>
      </c>
      <c r="X5060" t="str">
        <f t="shared" si="713"/>
        <v/>
      </c>
      <c r="Y5060" t="str">
        <f t="shared" si="719"/>
        <v/>
      </c>
      <c r="Z5060" s="9"/>
      <c r="AA5060" s="14">
        <f t="shared" si="714"/>
        <v>1.248</v>
      </c>
      <c r="AB5060" s="14">
        <f t="shared" si="715"/>
        <v>3.6999999999999998E-2</v>
      </c>
    </row>
    <row r="5061" spans="1:28" x14ac:dyDescent="0.25">
      <c r="A5061" s="10">
        <f t="shared" si="717"/>
        <v>45502</v>
      </c>
      <c r="B5061" s="11">
        <v>211</v>
      </c>
      <c r="C5061" s="11">
        <v>1700</v>
      </c>
      <c r="D5061" s="12">
        <v>719.70833333333303</v>
      </c>
      <c r="E5061" s="9">
        <v>64.19</v>
      </c>
      <c r="F5061" s="9">
        <f t="shared" si="716"/>
        <v>0.18999999999999773</v>
      </c>
      <c r="G5061" s="9">
        <v>0.5</v>
      </c>
      <c r="H5061" s="9">
        <v>2.52</v>
      </c>
      <c r="I5061" s="9"/>
      <c r="J5061" s="9">
        <v>10.882999999999999</v>
      </c>
      <c r="K5061" s="9">
        <v>97.4</v>
      </c>
      <c r="L5061" s="9">
        <v>5.4800000000000001E-2</v>
      </c>
      <c r="M5061" s="9">
        <v>0.1012</v>
      </c>
      <c r="N5061" s="9">
        <v>0.2</v>
      </c>
      <c r="O5061" s="9">
        <v>91.9</v>
      </c>
      <c r="P5061" s="9"/>
      <c r="Q5061" s="9"/>
      <c r="R5061" s="9"/>
      <c r="T5061">
        <f t="shared" ref="T5061:T5124" si="720">B5061*10000+C5061</f>
        <v>2111700</v>
      </c>
      <c r="U5061">
        <v>516.5</v>
      </c>
      <c r="V5061">
        <f t="shared" si="718"/>
        <v>91.9</v>
      </c>
      <c r="W5061" t="str">
        <f t="shared" ref="W5061:W5124" si="721">IF(C5061=2400,ROUND(L5061,3),"")</f>
        <v/>
      </c>
      <c r="X5061" t="str">
        <f t="shared" ref="X5061:X5124" si="722">IF(C5061=2400,ROUND(M5061,3),"")</f>
        <v/>
      </c>
      <c r="Y5061" t="str">
        <f t="shared" si="719"/>
        <v/>
      </c>
      <c r="Z5061" s="9"/>
      <c r="AA5061" s="14">
        <f t="shared" ref="AA5061:AA5124" si="723">ROUND((0.6105*(EXP((17.273*J5061)/(J5061+237.3))))*K5061/100,3)</f>
        <v>1.268</v>
      </c>
      <c r="AB5061" s="14">
        <f t="shared" ref="AB5061:AB5124" si="724">ROUND(AA5061/K5061*(100-K5061),3)</f>
        <v>3.4000000000000002E-2</v>
      </c>
    </row>
    <row r="5062" spans="1:28" x14ac:dyDescent="0.25">
      <c r="A5062" s="10">
        <f t="shared" si="717"/>
        <v>45502</v>
      </c>
      <c r="B5062" s="11">
        <v>211</v>
      </c>
      <c r="C5062" s="11">
        <v>1800</v>
      </c>
      <c r="D5062" s="12">
        <v>719.75</v>
      </c>
      <c r="E5062" s="9">
        <v>64.430000000000007</v>
      </c>
      <c r="F5062" s="9">
        <f t="shared" ref="F5062:F5125" si="725">IF(E5062&gt;F$2,E5062-F$2,0)</f>
        <v>0.43000000000000682</v>
      </c>
      <c r="G5062" s="9">
        <v>0</v>
      </c>
      <c r="H5062" s="9">
        <v>2.0099999999999998</v>
      </c>
      <c r="I5062" s="9"/>
      <c r="J5062" s="9">
        <v>10.271000000000001</v>
      </c>
      <c r="K5062" s="9">
        <v>97.2</v>
      </c>
      <c r="L5062" s="9">
        <v>5.5500000000000001E-2</v>
      </c>
      <c r="M5062" s="9">
        <v>0.1027</v>
      </c>
      <c r="N5062" s="9">
        <v>0.8</v>
      </c>
      <c r="O5062" s="9">
        <v>59.4</v>
      </c>
      <c r="P5062" s="9"/>
      <c r="Q5062" s="9"/>
      <c r="R5062" s="9"/>
      <c r="T5062">
        <f t="shared" si="720"/>
        <v>2111800</v>
      </c>
      <c r="U5062">
        <v>336.5</v>
      </c>
      <c r="V5062">
        <f t="shared" si="718"/>
        <v>59.4</v>
      </c>
      <c r="W5062" t="str">
        <f t="shared" si="721"/>
        <v/>
      </c>
      <c r="X5062" t="str">
        <f t="shared" si="722"/>
        <v/>
      </c>
      <c r="Y5062" t="str">
        <f t="shared" si="719"/>
        <v/>
      </c>
      <c r="Z5062" s="9"/>
      <c r="AA5062" s="14">
        <f t="shared" si="723"/>
        <v>1.2150000000000001</v>
      </c>
      <c r="AB5062" s="14">
        <f t="shared" si="724"/>
        <v>3.5000000000000003E-2</v>
      </c>
    </row>
    <row r="5063" spans="1:28" x14ac:dyDescent="0.25">
      <c r="A5063" s="10">
        <f t="shared" ref="A5063:A5126" si="726">A$5-1+B5063</f>
        <v>45502</v>
      </c>
      <c r="B5063" s="11">
        <v>211</v>
      </c>
      <c r="C5063" s="11">
        <v>1900</v>
      </c>
      <c r="D5063" s="12">
        <v>719.79166666666697</v>
      </c>
      <c r="E5063" s="9">
        <v>64.19</v>
      </c>
      <c r="F5063" s="9">
        <f t="shared" si="725"/>
        <v>0.18999999999999773</v>
      </c>
      <c r="G5063" s="9">
        <v>0</v>
      </c>
      <c r="H5063" s="9">
        <v>1.01</v>
      </c>
      <c r="I5063" s="9"/>
      <c r="J5063" s="9">
        <v>9.8539999999999992</v>
      </c>
      <c r="K5063" s="9">
        <v>97.5</v>
      </c>
      <c r="L5063" s="9">
        <v>5.62E-2</v>
      </c>
      <c r="M5063" s="9">
        <v>0.10340000000000001</v>
      </c>
      <c r="N5063" s="9">
        <v>0.2</v>
      </c>
      <c r="O5063" s="9">
        <v>44.4</v>
      </c>
      <c r="P5063" s="9"/>
      <c r="Q5063" s="9"/>
      <c r="R5063" s="9"/>
      <c r="T5063">
        <f t="shared" si="720"/>
        <v>2111900</v>
      </c>
      <c r="U5063">
        <v>158.30000000000001</v>
      </c>
      <c r="V5063">
        <f t="shared" si="718"/>
        <v>44.4</v>
      </c>
      <c r="W5063" t="str">
        <f t="shared" si="721"/>
        <v/>
      </c>
      <c r="X5063" t="str">
        <f t="shared" si="722"/>
        <v/>
      </c>
      <c r="Y5063" t="str">
        <f t="shared" si="719"/>
        <v/>
      </c>
      <c r="Z5063" s="9"/>
      <c r="AA5063" s="14">
        <f t="shared" si="723"/>
        <v>1.1850000000000001</v>
      </c>
      <c r="AB5063" s="14">
        <f t="shared" si="724"/>
        <v>0.03</v>
      </c>
    </row>
    <row r="5064" spans="1:28" x14ac:dyDescent="0.25">
      <c r="A5064" s="10">
        <f t="shared" si="726"/>
        <v>45502</v>
      </c>
      <c r="B5064" s="11">
        <v>211</v>
      </c>
      <c r="C5064" s="11">
        <v>2000</v>
      </c>
      <c r="D5064" s="12">
        <v>719.83333333333303</v>
      </c>
      <c r="E5064" s="9">
        <v>64.31</v>
      </c>
      <c r="F5064" s="9">
        <f t="shared" si="725"/>
        <v>0.31000000000000227</v>
      </c>
      <c r="G5064" s="9">
        <v>0</v>
      </c>
      <c r="H5064" s="9">
        <v>1.51</v>
      </c>
      <c r="I5064" s="9"/>
      <c r="J5064" s="9">
        <v>9.657</v>
      </c>
      <c r="K5064" s="9">
        <v>97.4</v>
      </c>
      <c r="L5064" s="9">
        <v>5.62E-2</v>
      </c>
      <c r="M5064" s="9">
        <v>0.10340000000000001</v>
      </c>
      <c r="N5064" s="9">
        <v>0</v>
      </c>
      <c r="O5064" s="9">
        <v>6.9</v>
      </c>
      <c r="P5064" s="9"/>
      <c r="Q5064" s="9"/>
      <c r="R5064" s="9"/>
      <c r="T5064">
        <f t="shared" si="720"/>
        <v>2112000</v>
      </c>
      <c r="U5064">
        <v>21.8</v>
      </c>
      <c r="V5064">
        <f t="shared" si="718"/>
        <v>6.9</v>
      </c>
      <c r="W5064" t="str">
        <f t="shared" si="721"/>
        <v/>
      </c>
      <c r="X5064" t="str">
        <f t="shared" si="722"/>
        <v/>
      </c>
      <c r="Y5064" t="str">
        <f t="shared" si="719"/>
        <v/>
      </c>
      <c r="Z5064" s="9"/>
      <c r="AA5064" s="14">
        <f t="shared" si="723"/>
        <v>1.1679999999999999</v>
      </c>
      <c r="AB5064" s="14">
        <f t="shared" si="724"/>
        <v>3.1E-2</v>
      </c>
    </row>
    <row r="5065" spans="1:28" x14ac:dyDescent="0.25">
      <c r="A5065" s="10">
        <f t="shared" si="726"/>
        <v>45502</v>
      </c>
      <c r="B5065" s="11">
        <v>211</v>
      </c>
      <c r="C5065" s="11">
        <v>2100</v>
      </c>
      <c r="D5065" s="12">
        <v>719.875</v>
      </c>
      <c r="E5065" s="9">
        <v>64.08</v>
      </c>
      <c r="F5065" s="9">
        <f t="shared" si="725"/>
        <v>7.9999999999998295E-2</v>
      </c>
      <c r="G5065" s="9">
        <v>0.5</v>
      </c>
      <c r="H5065" s="9">
        <v>3.52</v>
      </c>
      <c r="I5065" s="9"/>
      <c r="J5065" s="9">
        <v>9.9030000000000005</v>
      </c>
      <c r="K5065" s="9">
        <v>98.4</v>
      </c>
      <c r="L5065" s="9">
        <v>5.62E-2</v>
      </c>
      <c r="M5065" s="9">
        <v>0.1027</v>
      </c>
      <c r="N5065" s="9">
        <v>0</v>
      </c>
      <c r="O5065" s="9">
        <v>0.6</v>
      </c>
      <c r="P5065" s="9"/>
      <c r="Q5065" s="9"/>
      <c r="R5065" s="9"/>
      <c r="T5065">
        <f t="shared" si="720"/>
        <v>2112100</v>
      </c>
      <c r="U5065">
        <v>0</v>
      </c>
      <c r="V5065">
        <f t="shared" si="718"/>
        <v>0</v>
      </c>
      <c r="W5065" t="str">
        <f t="shared" si="721"/>
        <v/>
      </c>
      <c r="X5065" t="str">
        <f t="shared" si="722"/>
        <v/>
      </c>
      <c r="Y5065" t="str">
        <f t="shared" si="719"/>
        <v/>
      </c>
      <c r="Z5065" s="9"/>
      <c r="AA5065" s="14">
        <f t="shared" si="723"/>
        <v>1.2</v>
      </c>
      <c r="AB5065" s="14">
        <f t="shared" si="724"/>
        <v>0.02</v>
      </c>
    </row>
    <row r="5066" spans="1:28" x14ac:dyDescent="0.25">
      <c r="A5066" s="10">
        <f t="shared" si="726"/>
        <v>45502</v>
      </c>
      <c r="B5066" s="11">
        <v>211</v>
      </c>
      <c r="C5066" s="11">
        <v>2200</v>
      </c>
      <c r="D5066" s="12">
        <v>719.91666666666697</v>
      </c>
      <c r="E5066" s="9">
        <v>64.31</v>
      </c>
      <c r="F5066" s="9">
        <f t="shared" si="725"/>
        <v>0.31000000000000227</v>
      </c>
      <c r="G5066" s="9">
        <v>1.01</v>
      </c>
      <c r="H5066" s="9">
        <v>4.03</v>
      </c>
      <c r="I5066" s="9"/>
      <c r="J5066" s="9">
        <v>9.4600000000000009</v>
      </c>
      <c r="K5066" s="9">
        <v>98.7</v>
      </c>
      <c r="L5066" s="9">
        <v>5.6899999999999999E-2</v>
      </c>
      <c r="M5066" s="9">
        <v>0.1027</v>
      </c>
      <c r="N5066" s="9">
        <v>0</v>
      </c>
      <c r="O5066" s="9">
        <v>0.6</v>
      </c>
      <c r="P5066" s="9"/>
      <c r="Q5066" s="9"/>
      <c r="R5066" s="9"/>
      <c r="T5066">
        <f t="shared" si="720"/>
        <v>2112200</v>
      </c>
      <c r="U5066">
        <v>0</v>
      </c>
      <c r="V5066">
        <f t="shared" si="718"/>
        <v>0</v>
      </c>
      <c r="W5066" t="str">
        <f t="shared" si="721"/>
        <v/>
      </c>
      <c r="X5066" t="str">
        <f t="shared" si="722"/>
        <v/>
      </c>
      <c r="Y5066" t="str">
        <f t="shared" si="719"/>
        <v/>
      </c>
      <c r="Z5066" s="9"/>
      <c r="AA5066" s="14">
        <f t="shared" si="723"/>
        <v>1.1679999999999999</v>
      </c>
      <c r="AB5066" s="14">
        <f t="shared" si="724"/>
        <v>1.4999999999999999E-2</v>
      </c>
    </row>
    <row r="5067" spans="1:28" x14ac:dyDescent="0.25">
      <c r="A5067" s="10">
        <f t="shared" si="726"/>
        <v>45502</v>
      </c>
      <c r="B5067" s="11">
        <v>211</v>
      </c>
      <c r="C5067" s="11">
        <v>2300</v>
      </c>
      <c r="D5067" s="12">
        <v>719.95833333333303</v>
      </c>
      <c r="E5067" s="9">
        <v>64.31</v>
      </c>
      <c r="F5067" s="9">
        <f t="shared" si="725"/>
        <v>0.31000000000000227</v>
      </c>
      <c r="G5067" s="9">
        <v>1.51</v>
      </c>
      <c r="H5067" s="9">
        <v>4.53</v>
      </c>
      <c r="I5067" s="9"/>
      <c r="J5067" s="9">
        <v>9.1630000000000003</v>
      </c>
      <c r="K5067" s="9">
        <v>98.9</v>
      </c>
      <c r="L5067" s="9">
        <v>5.62E-2</v>
      </c>
      <c r="M5067" s="9">
        <v>0.1027</v>
      </c>
      <c r="N5067" s="9">
        <v>0</v>
      </c>
      <c r="O5067" s="9">
        <v>0.6</v>
      </c>
      <c r="P5067" s="9"/>
      <c r="Q5067" s="9"/>
      <c r="R5067" s="9"/>
      <c r="T5067">
        <f t="shared" si="720"/>
        <v>2112300</v>
      </c>
      <c r="U5067">
        <v>0</v>
      </c>
      <c r="V5067">
        <f t="shared" si="718"/>
        <v>0</v>
      </c>
      <c r="W5067" t="str">
        <f t="shared" si="721"/>
        <v/>
      </c>
      <c r="X5067" t="str">
        <f t="shared" si="722"/>
        <v/>
      </c>
      <c r="Y5067" t="str">
        <f t="shared" si="719"/>
        <v/>
      </c>
      <c r="Z5067" s="9"/>
      <c r="AA5067" s="14">
        <f t="shared" si="723"/>
        <v>1.1479999999999999</v>
      </c>
      <c r="AB5067" s="14">
        <f t="shared" si="724"/>
        <v>1.2999999999999999E-2</v>
      </c>
    </row>
    <row r="5068" spans="1:28" x14ac:dyDescent="0.25">
      <c r="A5068" s="10">
        <f t="shared" si="726"/>
        <v>45502</v>
      </c>
      <c r="B5068" s="11">
        <v>211</v>
      </c>
      <c r="C5068" s="11">
        <v>2400</v>
      </c>
      <c r="D5068" s="12">
        <v>720</v>
      </c>
      <c r="E5068" s="9">
        <v>64.08</v>
      </c>
      <c r="F5068" s="9">
        <f t="shared" si="725"/>
        <v>7.9999999999998295E-2</v>
      </c>
      <c r="G5068" s="9">
        <v>2.0099999999999998</v>
      </c>
      <c r="H5068" s="9">
        <v>6.04</v>
      </c>
      <c r="I5068" s="9"/>
      <c r="J5068" s="9">
        <v>8.5190000000000001</v>
      </c>
      <c r="K5068" s="9">
        <v>97.8</v>
      </c>
      <c r="L5068" s="9">
        <v>5.6899999999999999E-2</v>
      </c>
      <c r="M5068" s="9">
        <v>0.1027</v>
      </c>
      <c r="N5068" s="9">
        <v>0</v>
      </c>
      <c r="O5068" s="9">
        <v>0.6</v>
      </c>
      <c r="P5068" s="9"/>
      <c r="Q5068" s="9"/>
      <c r="R5068" s="9"/>
      <c r="T5068">
        <f t="shared" si="720"/>
        <v>2112400</v>
      </c>
      <c r="U5068">
        <v>0</v>
      </c>
      <c r="V5068">
        <f t="shared" si="718"/>
        <v>0</v>
      </c>
      <c r="W5068">
        <f t="shared" si="721"/>
        <v>5.7000000000000002E-2</v>
      </c>
      <c r="X5068">
        <f t="shared" si="722"/>
        <v>0.10299999999999999</v>
      </c>
      <c r="Y5068">
        <f t="shared" si="719"/>
        <v>1E-3</v>
      </c>
      <c r="Z5068" s="9"/>
      <c r="AA5068" s="14">
        <f t="shared" si="723"/>
        <v>1.0860000000000001</v>
      </c>
      <c r="AB5068" s="14">
        <f t="shared" si="724"/>
        <v>2.4E-2</v>
      </c>
    </row>
    <row r="5069" spans="1:28" x14ac:dyDescent="0.25">
      <c r="A5069" s="10">
        <f t="shared" si="726"/>
        <v>45503</v>
      </c>
      <c r="B5069" s="11">
        <v>212</v>
      </c>
      <c r="C5069" s="11">
        <v>100</v>
      </c>
      <c r="D5069" s="12">
        <v>720.04166666666697</v>
      </c>
      <c r="E5069" s="9">
        <v>64.19</v>
      </c>
      <c r="F5069" s="9">
        <f t="shared" si="725"/>
        <v>0.18999999999999773</v>
      </c>
      <c r="G5069" s="9">
        <v>2.0099999999999998</v>
      </c>
      <c r="H5069" s="9">
        <v>6.54</v>
      </c>
      <c r="I5069" s="9"/>
      <c r="J5069" s="9">
        <v>8.3439999999999994</v>
      </c>
      <c r="K5069" s="9">
        <v>96.8</v>
      </c>
      <c r="L5069" s="9">
        <v>5.62E-2</v>
      </c>
      <c r="M5069" s="9">
        <v>0.10340000000000001</v>
      </c>
      <c r="N5069" s="9">
        <v>0.6</v>
      </c>
      <c r="O5069" s="9">
        <v>0.6</v>
      </c>
      <c r="P5069" s="9"/>
      <c r="Q5069" s="9"/>
      <c r="R5069" s="9"/>
      <c r="T5069">
        <f t="shared" si="720"/>
        <v>2120100</v>
      </c>
      <c r="U5069">
        <v>0</v>
      </c>
      <c r="V5069">
        <f t="shared" si="718"/>
        <v>0</v>
      </c>
      <c r="W5069" t="str">
        <f t="shared" si="721"/>
        <v/>
      </c>
      <c r="X5069" t="str">
        <f t="shared" si="722"/>
        <v/>
      </c>
      <c r="Y5069" t="str">
        <f t="shared" si="719"/>
        <v/>
      </c>
      <c r="Z5069" s="9"/>
      <c r="AA5069" s="14">
        <f t="shared" si="723"/>
        <v>1.0629999999999999</v>
      </c>
      <c r="AB5069" s="14">
        <f t="shared" si="724"/>
        <v>3.5000000000000003E-2</v>
      </c>
    </row>
    <row r="5070" spans="1:28" x14ac:dyDescent="0.25">
      <c r="A5070" s="10">
        <f t="shared" si="726"/>
        <v>45503</v>
      </c>
      <c r="B5070" s="11">
        <v>212</v>
      </c>
      <c r="C5070" s="11">
        <v>200</v>
      </c>
      <c r="D5070" s="12">
        <v>720.08333333333303</v>
      </c>
      <c r="E5070" s="9">
        <v>64.19</v>
      </c>
      <c r="F5070" s="9">
        <f t="shared" si="725"/>
        <v>0.18999999999999773</v>
      </c>
      <c r="G5070" s="9">
        <v>2.0099999999999998</v>
      </c>
      <c r="H5070" s="9">
        <v>5.03</v>
      </c>
      <c r="I5070" s="9"/>
      <c r="J5070" s="9">
        <v>8.3689999999999998</v>
      </c>
      <c r="K5070" s="9">
        <v>97</v>
      </c>
      <c r="L5070" s="9">
        <v>5.62E-2</v>
      </c>
      <c r="M5070" s="9">
        <v>0.10340000000000001</v>
      </c>
      <c r="N5070" s="9">
        <v>0</v>
      </c>
      <c r="O5070" s="9">
        <v>0.6</v>
      </c>
      <c r="P5070" s="9"/>
      <c r="Q5070" s="9"/>
      <c r="R5070" s="9"/>
      <c r="T5070">
        <f t="shared" si="720"/>
        <v>2120200</v>
      </c>
      <c r="U5070">
        <v>0</v>
      </c>
      <c r="V5070">
        <f t="shared" si="718"/>
        <v>0</v>
      </c>
      <c r="W5070" t="str">
        <f t="shared" si="721"/>
        <v/>
      </c>
      <c r="X5070" t="str">
        <f t="shared" si="722"/>
        <v/>
      </c>
      <c r="Y5070" t="str">
        <f t="shared" si="719"/>
        <v/>
      </c>
      <c r="Z5070" s="9"/>
      <c r="AA5070" s="14">
        <f t="shared" si="723"/>
        <v>1.0669999999999999</v>
      </c>
      <c r="AB5070" s="14">
        <f t="shared" si="724"/>
        <v>3.3000000000000002E-2</v>
      </c>
    </row>
    <row r="5071" spans="1:28" x14ac:dyDescent="0.25">
      <c r="A5071" s="10">
        <f t="shared" si="726"/>
        <v>45503</v>
      </c>
      <c r="B5071" s="11">
        <v>212</v>
      </c>
      <c r="C5071" s="11">
        <v>300</v>
      </c>
      <c r="D5071" s="12">
        <v>720.125</v>
      </c>
      <c r="E5071" s="9">
        <v>64.31</v>
      </c>
      <c r="F5071" s="9">
        <f t="shared" si="725"/>
        <v>0.31000000000000227</v>
      </c>
      <c r="G5071" s="9">
        <v>1.51</v>
      </c>
      <c r="H5071" s="9">
        <v>6.04</v>
      </c>
      <c r="I5071" s="9"/>
      <c r="J5071" s="9">
        <v>8.4440000000000008</v>
      </c>
      <c r="K5071" s="9">
        <v>98</v>
      </c>
      <c r="L5071" s="9">
        <v>5.6899999999999999E-2</v>
      </c>
      <c r="M5071" s="9">
        <v>0.10340000000000001</v>
      </c>
      <c r="N5071" s="9">
        <v>0.2</v>
      </c>
      <c r="O5071" s="9">
        <v>0.6</v>
      </c>
      <c r="P5071" s="9"/>
      <c r="Q5071" s="9"/>
      <c r="R5071" s="9"/>
      <c r="T5071">
        <f t="shared" si="720"/>
        <v>2120300</v>
      </c>
      <c r="U5071">
        <v>0</v>
      </c>
      <c r="V5071">
        <f t="shared" si="718"/>
        <v>0</v>
      </c>
      <c r="W5071" t="str">
        <f t="shared" si="721"/>
        <v/>
      </c>
      <c r="X5071" t="str">
        <f t="shared" si="722"/>
        <v/>
      </c>
      <c r="Y5071" t="str">
        <f t="shared" si="719"/>
        <v/>
      </c>
      <c r="Z5071" s="9"/>
      <c r="AA5071" s="14">
        <f t="shared" si="723"/>
        <v>1.083</v>
      </c>
      <c r="AB5071" s="14">
        <f t="shared" si="724"/>
        <v>2.1999999999999999E-2</v>
      </c>
    </row>
    <row r="5072" spans="1:28" x14ac:dyDescent="0.25">
      <c r="A5072" s="10">
        <f t="shared" si="726"/>
        <v>45503</v>
      </c>
      <c r="B5072" s="11">
        <v>212</v>
      </c>
      <c r="C5072" s="11">
        <v>400</v>
      </c>
      <c r="D5072" s="12">
        <v>720.16666666666697</v>
      </c>
      <c r="E5072" s="9">
        <v>64.19</v>
      </c>
      <c r="F5072" s="9">
        <f t="shared" si="725"/>
        <v>0.18999999999999773</v>
      </c>
      <c r="G5072" s="9">
        <v>1.51</v>
      </c>
      <c r="H5072" s="9">
        <v>4.53</v>
      </c>
      <c r="I5072" s="9"/>
      <c r="J5072" s="9">
        <v>8.2949999999999999</v>
      </c>
      <c r="K5072" s="9">
        <v>98.1</v>
      </c>
      <c r="L5072" s="9">
        <v>4.9000000000000002E-2</v>
      </c>
      <c r="M5072" s="9">
        <v>0.1071</v>
      </c>
      <c r="N5072" s="9">
        <v>2.6</v>
      </c>
      <c r="O5072" s="9">
        <v>0.6</v>
      </c>
      <c r="P5072" s="9"/>
      <c r="Q5072" s="9"/>
      <c r="R5072" s="9"/>
      <c r="T5072">
        <f t="shared" si="720"/>
        <v>2120400</v>
      </c>
      <c r="U5072">
        <v>0</v>
      </c>
      <c r="V5072">
        <f t="shared" si="718"/>
        <v>0</v>
      </c>
      <c r="W5072" t="str">
        <f t="shared" si="721"/>
        <v/>
      </c>
      <c r="X5072" t="str">
        <f t="shared" si="722"/>
        <v/>
      </c>
      <c r="Y5072" t="str">
        <f t="shared" si="719"/>
        <v/>
      </c>
      <c r="Z5072" s="9"/>
      <c r="AA5072" s="14">
        <f t="shared" si="723"/>
        <v>1.073</v>
      </c>
      <c r="AB5072" s="14">
        <f t="shared" si="724"/>
        <v>2.1000000000000001E-2</v>
      </c>
    </row>
    <row r="5073" spans="1:28" x14ac:dyDescent="0.25">
      <c r="A5073" s="10">
        <f t="shared" si="726"/>
        <v>45503</v>
      </c>
      <c r="B5073" s="11">
        <v>212</v>
      </c>
      <c r="C5073" s="11">
        <v>500</v>
      </c>
      <c r="D5073" s="12">
        <v>720.20833333333303</v>
      </c>
      <c r="E5073" s="9">
        <v>64.19</v>
      </c>
      <c r="F5073" s="9">
        <f t="shared" si="725"/>
        <v>0.18999999999999773</v>
      </c>
      <c r="G5073" s="9">
        <v>1.51</v>
      </c>
      <c r="H5073" s="9">
        <v>5.54</v>
      </c>
      <c r="I5073" s="9"/>
      <c r="J5073" s="9">
        <v>8.3439999999999994</v>
      </c>
      <c r="K5073" s="9">
        <v>98.6</v>
      </c>
      <c r="L5073" s="9">
        <v>5.11E-2</v>
      </c>
      <c r="M5073" s="9">
        <v>0.1071</v>
      </c>
      <c r="N5073" s="9">
        <v>1.2</v>
      </c>
      <c r="O5073" s="9">
        <v>4.4000000000000004</v>
      </c>
      <c r="P5073" s="9"/>
      <c r="Q5073" s="9"/>
      <c r="R5073" s="9"/>
      <c r="T5073">
        <f t="shared" si="720"/>
        <v>2120500</v>
      </c>
      <c r="U5073">
        <v>1.7</v>
      </c>
      <c r="V5073">
        <f t="shared" si="718"/>
        <v>4.4000000000000004</v>
      </c>
      <c r="W5073" t="str">
        <f t="shared" si="721"/>
        <v/>
      </c>
      <c r="X5073" t="str">
        <f t="shared" si="722"/>
        <v/>
      </c>
      <c r="Y5073" t="str">
        <f t="shared" si="719"/>
        <v/>
      </c>
      <c r="Z5073" s="9"/>
      <c r="AA5073" s="14">
        <f t="shared" si="723"/>
        <v>1.0820000000000001</v>
      </c>
      <c r="AB5073" s="14">
        <f t="shared" si="724"/>
        <v>1.4999999999999999E-2</v>
      </c>
    </row>
    <row r="5074" spans="1:28" x14ac:dyDescent="0.25">
      <c r="A5074" s="10">
        <f t="shared" si="726"/>
        <v>45503</v>
      </c>
      <c r="B5074" s="11">
        <v>212</v>
      </c>
      <c r="C5074" s="11">
        <v>600</v>
      </c>
      <c r="D5074" s="12">
        <v>720.25</v>
      </c>
      <c r="E5074" s="9">
        <v>64.31</v>
      </c>
      <c r="F5074" s="9">
        <f t="shared" si="725"/>
        <v>0.31000000000000227</v>
      </c>
      <c r="G5074" s="9">
        <v>2.0099999999999998</v>
      </c>
      <c r="H5074" s="9">
        <v>6.54</v>
      </c>
      <c r="I5074" s="9"/>
      <c r="J5074" s="9">
        <v>8.891</v>
      </c>
      <c r="K5074" s="9">
        <v>98.3</v>
      </c>
      <c r="L5074" s="9">
        <v>5.1900000000000002E-2</v>
      </c>
      <c r="M5074" s="9">
        <v>0.1071</v>
      </c>
      <c r="N5074" s="9">
        <v>0.4</v>
      </c>
      <c r="O5074" s="9">
        <v>59.4</v>
      </c>
      <c r="P5074" s="9"/>
      <c r="Q5074" s="9"/>
      <c r="R5074" s="9"/>
      <c r="T5074">
        <f t="shared" si="720"/>
        <v>2120600</v>
      </c>
      <c r="U5074">
        <v>90.7</v>
      </c>
      <c r="V5074">
        <f t="shared" si="718"/>
        <v>59.4</v>
      </c>
      <c r="W5074" t="str">
        <f t="shared" si="721"/>
        <v/>
      </c>
      <c r="X5074" t="str">
        <f t="shared" si="722"/>
        <v/>
      </c>
      <c r="Y5074" t="str">
        <f t="shared" si="719"/>
        <v/>
      </c>
      <c r="Z5074" s="9"/>
      <c r="AA5074" s="14">
        <f t="shared" si="723"/>
        <v>1.1200000000000001</v>
      </c>
      <c r="AB5074" s="14">
        <f t="shared" si="724"/>
        <v>1.9E-2</v>
      </c>
    </row>
    <row r="5075" spans="1:28" x14ac:dyDescent="0.25">
      <c r="A5075" s="10">
        <f t="shared" si="726"/>
        <v>45503</v>
      </c>
      <c r="B5075" s="11">
        <v>212</v>
      </c>
      <c r="C5075" s="11">
        <v>700</v>
      </c>
      <c r="D5075" s="12">
        <v>720.29166666666697</v>
      </c>
      <c r="E5075" s="9">
        <v>64.540000000000006</v>
      </c>
      <c r="F5075" s="9">
        <f t="shared" si="725"/>
        <v>0.54000000000000625</v>
      </c>
      <c r="G5075" s="9">
        <v>2.0099999999999998</v>
      </c>
      <c r="H5075" s="9">
        <v>6.04</v>
      </c>
      <c r="I5075" s="9"/>
      <c r="J5075" s="9">
        <v>9.8539999999999992</v>
      </c>
      <c r="K5075" s="9">
        <v>97.4</v>
      </c>
      <c r="L5075" s="9">
        <v>5.2600000000000001E-2</v>
      </c>
      <c r="M5075" s="9">
        <v>0.10630000000000001</v>
      </c>
      <c r="N5075" s="9">
        <v>0</v>
      </c>
      <c r="O5075" s="9">
        <v>180.6</v>
      </c>
      <c r="P5075" s="9"/>
      <c r="Q5075" s="9"/>
      <c r="R5075" s="9"/>
      <c r="T5075">
        <f t="shared" si="720"/>
        <v>2120700</v>
      </c>
      <c r="U5075">
        <v>259.8</v>
      </c>
      <c r="V5075">
        <f t="shared" si="718"/>
        <v>180.6</v>
      </c>
      <c r="W5075" t="str">
        <f t="shared" si="721"/>
        <v/>
      </c>
      <c r="X5075" t="str">
        <f t="shared" si="722"/>
        <v/>
      </c>
      <c r="Y5075" t="str">
        <f t="shared" si="719"/>
        <v/>
      </c>
      <c r="Z5075" s="9"/>
      <c r="AA5075" s="14">
        <f t="shared" si="723"/>
        <v>1.1839999999999999</v>
      </c>
      <c r="AB5075" s="14">
        <f t="shared" si="724"/>
        <v>3.2000000000000001E-2</v>
      </c>
    </row>
    <row r="5076" spans="1:28" x14ac:dyDescent="0.25">
      <c r="A5076" s="10">
        <f t="shared" si="726"/>
        <v>45503</v>
      </c>
      <c r="B5076" s="11">
        <v>212</v>
      </c>
      <c r="C5076" s="11">
        <v>800</v>
      </c>
      <c r="D5076" s="12">
        <v>720.33333333333303</v>
      </c>
      <c r="E5076" s="9">
        <v>64.430000000000007</v>
      </c>
      <c r="F5076" s="9">
        <f t="shared" si="725"/>
        <v>0.43000000000000682</v>
      </c>
      <c r="G5076" s="9">
        <v>1.51</v>
      </c>
      <c r="H5076" s="9">
        <v>5.03</v>
      </c>
      <c r="I5076" s="9"/>
      <c r="J5076" s="9">
        <v>9.4849999999999994</v>
      </c>
      <c r="K5076" s="9">
        <v>95.7</v>
      </c>
      <c r="L5076" s="9">
        <v>5.4800000000000001E-2</v>
      </c>
      <c r="M5076" s="9">
        <v>0.1056</v>
      </c>
      <c r="N5076" s="9">
        <v>0</v>
      </c>
      <c r="O5076" s="9">
        <v>209.4</v>
      </c>
      <c r="P5076" s="9"/>
      <c r="Q5076" s="9"/>
      <c r="R5076" s="9"/>
      <c r="T5076">
        <f t="shared" si="720"/>
        <v>2120800</v>
      </c>
      <c r="U5076">
        <v>441.7</v>
      </c>
      <c r="V5076">
        <f t="shared" si="718"/>
        <v>209.4</v>
      </c>
      <c r="W5076" t="str">
        <f t="shared" si="721"/>
        <v/>
      </c>
      <c r="X5076" t="str">
        <f t="shared" si="722"/>
        <v/>
      </c>
      <c r="Y5076" t="str">
        <f t="shared" si="719"/>
        <v/>
      </c>
      <c r="Z5076" s="9"/>
      <c r="AA5076" s="14">
        <f t="shared" si="723"/>
        <v>1.135</v>
      </c>
      <c r="AB5076" s="14">
        <f t="shared" si="724"/>
        <v>5.0999999999999997E-2</v>
      </c>
    </row>
    <row r="5077" spans="1:28" x14ac:dyDescent="0.25">
      <c r="A5077" s="10">
        <f t="shared" si="726"/>
        <v>45503</v>
      </c>
      <c r="B5077" s="11">
        <v>212</v>
      </c>
      <c r="C5077" s="11">
        <v>900</v>
      </c>
      <c r="D5077" s="12">
        <v>720.375</v>
      </c>
      <c r="E5077" s="9">
        <v>64.430000000000007</v>
      </c>
      <c r="F5077" s="9">
        <f t="shared" si="725"/>
        <v>0.43000000000000682</v>
      </c>
      <c r="G5077" s="9">
        <v>1.51</v>
      </c>
      <c r="H5077" s="9">
        <v>4.03</v>
      </c>
      <c r="I5077" s="9"/>
      <c r="J5077" s="9">
        <v>10.541</v>
      </c>
      <c r="K5077" s="9">
        <v>97</v>
      </c>
      <c r="L5077" s="9">
        <v>5.7700000000000001E-2</v>
      </c>
      <c r="M5077" s="9">
        <v>0.1056</v>
      </c>
      <c r="N5077" s="9">
        <v>0</v>
      </c>
      <c r="O5077" s="9">
        <v>194.4</v>
      </c>
      <c r="P5077" s="9"/>
      <c r="Q5077" s="9"/>
      <c r="R5077" s="9"/>
      <c r="T5077">
        <f t="shared" si="720"/>
        <v>2120900</v>
      </c>
      <c r="U5077">
        <v>613.5</v>
      </c>
      <c r="V5077">
        <f t="shared" si="718"/>
        <v>194.4</v>
      </c>
      <c r="W5077" t="str">
        <f t="shared" si="721"/>
        <v/>
      </c>
      <c r="X5077" t="str">
        <f t="shared" si="722"/>
        <v/>
      </c>
      <c r="Y5077" t="str">
        <f t="shared" si="719"/>
        <v/>
      </c>
      <c r="Z5077" s="9"/>
      <c r="AA5077" s="14">
        <f t="shared" si="723"/>
        <v>1.2350000000000001</v>
      </c>
      <c r="AB5077" s="14">
        <f t="shared" si="724"/>
        <v>3.7999999999999999E-2</v>
      </c>
    </row>
    <row r="5078" spans="1:28" x14ac:dyDescent="0.25">
      <c r="A5078" s="10">
        <f t="shared" si="726"/>
        <v>45503</v>
      </c>
      <c r="B5078" s="11">
        <v>212</v>
      </c>
      <c r="C5078" s="11">
        <v>1000</v>
      </c>
      <c r="D5078" s="12">
        <v>720.41666666666697</v>
      </c>
      <c r="E5078" s="9">
        <v>64.19</v>
      </c>
      <c r="F5078" s="9">
        <f t="shared" si="725"/>
        <v>0.18999999999999773</v>
      </c>
      <c r="G5078" s="9">
        <v>2.0099999999999998</v>
      </c>
      <c r="H5078" s="9">
        <v>5.54</v>
      </c>
      <c r="I5078" s="9"/>
      <c r="J5078" s="9">
        <v>12.098000000000001</v>
      </c>
      <c r="K5078" s="9">
        <v>93.7</v>
      </c>
      <c r="L5078" s="9">
        <v>5.91E-2</v>
      </c>
      <c r="M5078" s="9">
        <v>0.1042</v>
      </c>
      <c r="N5078" s="9">
        <v>0</v>
      </c>
      <c r="O5078" s="9">
        <v>414.4</v>
      </c>
      <c r="P5078" s="9"/>
      <c r="Q5078" s="9"/>
      <c r="R5078" s="9"/>
      <c r="T5078">
        <f t="shared" si="720"/>
        <v>2121000</v>
      </c>
      <c r="U5078">
        <v>759</v>
      </c>
      <c r="V5078">
        <f t="shared" si="718"/>
        <v>414.4</v>
      </c>
      <c r="W5078" t="str">
        <f t="shared" si="721"/>
        <v/>
      </c>
      <c r="X5078" t="str">
        <f t="shared" si="722"/>
        <v/>
      </c>
      <c r="Y5078" t="str">
        <f t="shared" si="719"/>
        <v/>
      </c>
      <c r="Z5078" s="9"/>
      <c r="AA5078" s="14">
        <f t="shared" si="723"/>
        <v>1.3220000000000001</v>
      </c>
      <c r="AB5078" s="14">
        <f t="shared" si="724"/>
        <v>8.8999999999999996E-2</v>
      </c>
    </row>
    <row r="5079" spans="1:28" x14ac:dyDescent="0.25">
      <c r="A5079" s="10">
        <f t="shared" si="726"/>
        <v>45503</v>
      </c>
      <c r="B5079" s="11">
        <v>212</v>
      </c>
      <c r="C5079" s="11">
        <v>1100</v>
      </c>
      <c r="D5079" s="12">
        <v>720.45833333333303</v>
      </c>
      <c r="E5079" s="9">
        <v>64.19</v>
      </c>
      <c r="F5079" s="9">
        <f t="shared" si="725"/>
        <v>0.18999999999999773</v>
      </c>
      <c r="G5079" s="9">
        <v>2.0099999999999998</v>
      </c>
      <c r="H5079" s="9">
        <v>6.04</v>
      </c>
      <c r="I5079" s="9"/>
      <c r="J5079" s="9">
        <v>14.122</v>
      </c>
      <c r="K5079" s="9">
        <v>86.6</v>
      </c>
      <c r="L5079" s="9">
        <v>6.2E-2</v>
      </c>
      <c r="M5079" s="9">
        <v>0.1042</v>
      </c>
      <c r="N5079" s="9">
        <v>0</v>
      </c>
      <c r="O5079" s="9">
        <v>588.1</v>
      </c>
      <c r="P5079" s="9"/>
      <c r="Q5079" s="9"/>
      <c r="R5079" s="9"/>
      <c r="T5079">
        <f t="shared" si="720"/>
        <v>2121100</v>
      </c>
      <c r="U5079">
        <v>866.3</v>
      </c>
      <c r="V5079">
        <f t="shared" si="718"/>
        <v>588.1</v>
      </c>
      <c r="W5079" t="str">
        <f t="shared" si="721"/>
        <v/>
      </c>
      <c r="X5079" t="str">
        <f t="shared" si="722"/>
        <v/>
      </c>
      <c r="Y5079" t="str">
        <f t="shared" si="719"/>
        <v/>
      </c>
      <c r="Z5079" s="9"/>
      <c r="AA5079" s="14">
        <f t="shared" si="723"/>
        <v>1.395</v>
      </c>
      <c r="AB5079" s="14">
        <f t="shared" si="724"/>
        <v>0.216</v>
      </c>
    </row>
    <row r="5080" spans="1:28" x14ac:dyDescent="0.25">
      <c r="A5080" s="10">
        <f t="shared" si="726"/>
        <v>45503</v>
      </c>
      <c r="B5080" s="11">
        <v>212</v>
      </c>
      <c r="C5080" s="11">
        <v>1200</v>
      </c>
      <c r="D5080" s="12">
        <v>720.5</v>
      </c>
      <c r="E5080" s="9">
        <v>64.66</v>
      </c>
      <c r="F5080" s="9">
        <f t="shared" si="725"/>
        <v>0.65999999999999659</v>
      </c>
      <c r="G5080" s="9">
        <v>2.0099999999999998</v>
      </c>
      <c r="H5080" s="9">
        <v>6.04</v>
      </c>
      <c r="I5080" s="9"/>
      <c r="J5080" s="9">
        <v>14.768000000000001</v>
      </c>
      <c r="K5080" s="9">
        <v>77.599999999999994</v>
      </c>
      <c r="L5080" s="9">
        <v>6.5699999999999995E-2</v>
      </c>
      <c r="M5080" s="9">
        <v>0.10340000000000001</v>
      </c>
      <c r="N5080" s="9">
        <v>0</v>
      </c>
      <c r="O5080" s="9">
        <v>661.9</v>
      </c>
      <c r="P5080" s="9"/>
      <c r="Q5080" s="9"/>
      <c r="R5080" s="9"/>
      <c r="T5080">
        <f t="shared" si="720"/>
        <v>2121200</v>
      </c>
      <c r="U5080">
        <v>927.5</v>
      </c>
      <c r="V5080">
        <f t="shared" si="718"/>
        <v>661.9</v>
      </c>
      <c r="W5080" t="str">
        <f t="shared" si="721"/>
        <v/>
      </c>
      <c r="X5080" t="str">
        <f t="shared" si="722"/>
        <v/>
      </c>
      <c r="Y5080" t="str">
        <f t="shared" si="719"/>
        <v/>
      </c>
      <c r="Z5080" s="9"/>
      <c r="AA5080" s="14">
        <f t="shared" si="723"/>
        <v>1.3029999999999999</v>
      </c>
      <c r="AB5080" s="14">
        <f t="shared" si="724"/>
        <v>0.376</v>
      </c>
    </row>
    <row r="5081" spans="1:28" x14ac:dyDescent="0.25">
      <c r="A5081" s="10">
        <f t="shared" si="726"/>
        <v>45503</v>
      </c>
      <c r="B5081" s="11">
        <v>212</v>
      </c>
      <c r="C5081" s="11">
        <v>1300</v>
      </c>
      <c r="D5081" s="12">
        <v>720.54166666666697</v>
      </c>
      <c r="E5081" s="9">
        <v>63.96</v>
      </c>
      <c r="F5081" s="9">
        <f t="shared" si="725"/>
        <v>0</v>
      </c>
      <c r="G5081" s="9">
        <v>2.0099999999999998</v>
      </c>
      <c r="H5081" s="9">
        <v>7.05</v>
      </c>
      <c r="I5081" s="9"/>
      <c r="J5081" s="9">
        <v>15.079000000000001</v>
      </c>
      <c r="K5081" s="9">
        <v>72.099999999999994</v>
      </c>
      <c r="L5081" s="9">
        <v>6.93E-2</v>
      </c>
      <c r="M5081" s="9">
        <v>0.1027</v>
      </c>
      <c r="N5081" s="9">
        <v>0</v>
      </c>
      <c r="O5081" s="9">
        <v>590.6</v>
      </c>
      <c r="P5081" s="9"/>
      <c r="Q5081" s="9"/>
      <c r="R5081" s="9"/>
      <c r="T5081">
        <f t="shared" si="720"/>
        <v>2121300</v>
      </c>
      <c r="U5081">
        <v>938</v>
      </c>
      <c r="V5081">
        <f t="shared" si="718"/>
        <v>590.6</v>
      </c>
      <c r="W5081" t="str">
        <f t="shared" si="721"/>
        <v/>
      </c>
      <c r="X5081" t="str">
        <f t="shared" si="722"/>
        <v/>
      </c>
      <c r="Y5081" t="str">
        <f t="shared" si="719"/>
        <v/>
      </c>
      <c r="Z5081" s="9"/>
      <c r="AA5081" s="14">
        <f t="shared" si="723"/>
        <v>1.2350000000000001</v>
      </c>
      <c r="AB5081" s="14">
        <f t="shared" si="724"/>
        <v>0.47799999999999998</v>
      </c>
    </row>
    <row r="5082" spans="1:28" x14ac:dyDescent="0.25">
      <c r="A5082" s="10">
        <f t="shared" si="726"/>
        <v>45503</v>
      </c>
      <c r="B5082" s="11">
        <v>212</v>
      </c>
      <c r="C5082" s="11">
        <v>1400</v>
      </c>
      <c r="D5082" s="12">
        <v>720.58333333333303</v>
      </c>
      <c r="E5082" s="9">
        <v>63.96</v>
      </c>
      <c r="F5082" s="9">
        <f t="shared" si="725"/>
        <v>0</v>
      </c>
      <c r="G5082" s="9">
        <v>2.0099999999999998</v>
      </c>
      <c r="H5082" s="9">
        <v>5.54</v>
      </c>
      <c r="I5082" s="9"/>
      <c r="J5082" s="9">
        <v>14.146000000000001</v>
      </c>
      <c r="K5082" s="9">
        <v>68.2</v>
      </c>
      <c r="L5082" s="9">
        <v>7.3599999999999999E-2</v>
      </c>
      <c r="M5082" s="9">
        <v>0.1012</v>
      </c>
      <c r="N5082" s="9">
        <v>0</v>
      </c>
      <c r="O5082" s="9">
        <v>394.4</v>
      </c>
      <c r="P5082" s="9"/>
      <c r="Q5082" s="9"/>
      <c r="R5082" s="9"/>
      <c r="T5082">
        <f t="shared" si="720"/>
        <v>2121400</v>
      </c>
      <c r="U5082">
        <v>896.8</v>
      </c>
      <c r="V5082">
        <f t="shared" si="718"/>
        <v>394.4</v>
      </c>
      <c r="W5082" t="str">
        <f t="shared" si="721"/>
        <v/>
      </c>
      <c r="X5082" t="str">
        <f t="shared" si="722"/>
        <v/>
      </c>
      <c r="Y5082" t="str">
        <f t="shared" si="719"/>
        <v/>
      </c>
      <c r="Z5082" s="9"/>
      <c r="AA5082" s="14">
        <f t="shared" si="723"/>
        <v>1.1000000000000001</v>
      </c>
      <c r="AB5082" s="14">
        <f t="shared" si="724"/>
        <v>0.51300000000000001</v>
      </c>
    </row>
    <row r="5083" spans="1:28" x14ac:dyDescent="0.25">
      <c r="A5083" s="10">
        <f t="shared" si="726"/>
        <v>45503</v>
      </c>
      <c r="B5083" s="11">
        <v>212</v>
      </c>
      <c r="C5083" s="11">
        <v>1500</v>
      </c>
      <c r="D5083" s="12">
        <v>720.625</v>
      </c>
      <c r="E5083" s="9">
        <v>64.66</v>
      </c>
      <c r="F5083" s="9">
        <f t="shared" si="725"/>
        <v>0.65999999999999659</v>
      </c>
      <c r="G5083" s="9">
        <v>1.51</v>
      </c>
      <c r="H5083" s="9">
        <v>4.03</v>
      </c>
      <c r="I5083" s="9"/>
      <c r="J5083" s="9">
        <v>15.39</v>
      </c>
      <c r="K5083" s="9">
        <v>70.7</v>
      </c>
      <c r="L5083" s="9">
        <v>7.6600000000000001E-2</v>
      </c>
      <c r="M5083" s="9">
        <v>0.10199999999999999</v>
      </c>
      <c r="N5083" s="9">
        <v>0</v>
      </c>
      <c r="O5083" s="9">
        <v>310.60000000000002</v>
      </c>
      <c r="P5083" s="9"/>
      <c r="Q5083" s="9"/>
      <c r="R5083" s="9"/>
      <c r="T5083">
        <f t="shared" si="720"/>
        <v>2121500</v>
      </c>
      <c r="U5083">
        <v>806.8</v>
      </c>
      <c r="V5083">
        <f t="shared" si="718"/>
        <v>310.60000000000002</v>
      </c>
      <c r="W5083" t="str">
        <f t="shared" si="721"/>
        <v/>
      </c>
      <c r="X5083" t="str">
        <f t="shared" si="722"/>
        <v/>
      </c>
      <c r="Y5083" t="str">
        <f t="shared" si="719"/>
        <v/>
      </c>
      <c r="Z5083" s="9"/>
      <c r="AA5083" s="14">
        <f t="shared" si="723"/>
        <v>1.236</v>
      </c>
      <c r="AB5083" s="14">
        <f t="shared" si="724"/>
        <v>0.51200000000000001</v>
      </c>
    </row>
    <row r="5084" spans="1:28" x14ac:dyDescent="0.25">
      <c r="A5084" s="10">
        <f t="shared" si="726"/>
        <v>45503</v>
      </c>
      <c r="B5084" s="11">
        <v>212</v>
      </c>
      <c r="C5084" s="11">
        <v>1600</v>
      </c>
      <c r="D5084" s="12">
        <v>720.66666666666697</v>
      </c>
      <c r="E5084" s="9">
        <v>64.08</v>
      </c>
      <c r="F5084" s="9">
        <f t="shared" si="725"/>
        <v>7.9999999999998295E-2</v>
      </c>
      <c r="G5084" s="9">
        <v>1.01</v>
      </c>
      <c r="H5084" s="9">
        <v>4.03</v>
      </c>
      <c r="I5084" s="9"/>
      <c r="J5084" s="9">
        <v>14.84</v>
      </c>
      <c r="K5084" s="9">
        <v>72.900000000000006</v>
      </c>
      <c r="L5084" s="9">
        <v>7.9500000000000001E-2</v>
      </c>
      <c r="M5084" s="9">
        <v>0.1012</v>
      </c>
      <c r="N5084" s="9">
        <v>0</v>
      </c>
      <c r="O5084" s="9">
        <v>203.1</v>
      </c>
      <c r="P5084" s="9"/>
      <c r="Q5084" s="9"/>
      <c r="R5084" s="9"/>
      <c r="T5084">
        <f t="shared" si="720"/>
        <v>2121600</v>
      </c>
      <c r="U5084">
        <v>675.3</v>
      </c>
      <c r="V5084">
        <f t="shared" si="718"/>
        <v>203.1</v>
      </c>
      <c r="W5084" t="str">
        <f t="shared" si="721"/>
        <v/>
      </c>
      <c r="X5084" t="str">
        <f t="shared" si="722"/>
        <v/>
      </c>
      <c r="Y5084" t="str">
        <f t="shared" si="719"/>
        <v/>
      </c>
      <c r="Z5084" s="9"/>
      <c r="AA5084" s="14">
        <f t="shared" si="723"/>
        <v>1.23</v>
      </c>
      <c r="AB5084" s="14">
        <f t="shared" si="724"/>
        <v>0.45700000000000002</v>
      </c>
    </row>
    <row r="5085" spans="1:28" x14ac:dyDescent="0.25">
      <c r="A5085" s="10">
        <f t="shared" si="726"/>
        <v>45503</v>
      </c>
      <c r="B5085" s="11">
        <v>212</v>
      </c>
      <c r="C5085" s="11">
        <v>1700</v>
      </c>
      <c r="D5085" s="12">
        <v>720.70833333333303</v>
      </c>
      <c r="E5085" s="9">
        <v>64.08</v>
      </c>
      <c r="F5085" s="9">
        <f t="shared" si="725"/>
        <v>7.9999999999998295E-2</v>
      </c>
      <c r="G5085" s="9">
        <v>1.01</v>
      </c>
      <c r="H5085" s="9">
        <v>4.53</v>
      </c>
      <c r="I5085" s="9"/>
      <c r="J5085" s="9">
        <v>13.738</v>
      </c>
      <c r="K5085" s="9">
        <v>72.3</v>
      </c>
      <c r="L5085" s="9">
        <v>8.1600000000000006E-2</v>
      </c>
      <c r="M5085" s="9">
        <v>0.1012</v>
      </c>
      <c r="N5085" s="9">
        <v>0</v>
      </c>
      <c r="O5085" s="9">
        <v>166.9</v>
      </c>
      <c r="P5085" s="9"/>
      <c r="Q5085" s="9"/>
      <c r="R5085" s="9"/>
      <c r="T5085">
        <f t="shared" si="720"/>
        <v>2121700</v>
      </c>
      <c r="U5085">
        <v>512.70000000000005</v>
      </c>
      <c r="V5085">
        <f t="shared" si="718"/>
        <v>166.9</v>
      </c>
      <c r="W5085" t="str">
        <f t="shared" si="721"/>
        <v/>
      </c>
      <c r="X5085" t="str">
        <f t="shared" si="722"/>
        <v/>
      </c>
      <c r="Y5085" t="str">
        <f t="shared" si="719"/>
        <v/>
      </c>
      <c r="Z5085" s="9"/>
      <c r="AA5085" s="14">
        <f t="shared" si="723"/>
        <v>1.1359999999999999</v>
      </c>
      <c r="AB5085" s="14">
        <f t="shared" si="724"/>
        <v>0.435</v>
      </c>
    </row>
    <row r="5086" spans="1:28" x14ac:dyDescent="0.25">
      <c r="A5086" s="10">
        <f t="shared" si="726"/>
        <v>45503</v>
      </c>
      <c r="B5086" s="11">
        <v>212</v>
      </c>
      <c r="C5086" s="11">
        <v>1800</v>
      </c>
      <c r="D5086" s="12">
        <v>720.75</v>
      </c>
      <c r="E5086" s="9">
        <v>63.96</v>
      </c>
      <c r="F5086" s="9">
        <f t="shared" si="725"/>
        <v>0</v>
      </c>
      <c r="G5086" s="9">
        <v>1.01</v>
      </c>
      <c r="H5086" s="9">
        <v>5.03</v>
      </c>
      <c r="I5086" s="9"/>
      <c r="J5086" s="9">
        <v>15.127000000000001</v>
      </c>
      <c r="K5086" s="9">
        <v>72.7</v>
      </c>
      <c r="L5086" s="9">
        <v>8.3799999999999999E-2</v>
      </c>
      <c r="M5086" s="9">
        <v>0.1012</v>
      </c>
      <c r="N5086" s="9">
        <v>0</v>
      </c>
      <c r="O5086" s="9">
        <v>183.1</v>
      </c>
      <c r="P5086" s="9"/>
      <c r="Q5086" s="9"/>
      <c r="R5086" s="9"/>
      <c r="T5086">
        <f t="shared" si="720"/>
        <v>2121800</v>
      </c>
      <c r="U5086">
        <v>332.7</v>
      </c>
      <c r="V5086">
        <f t="shared" si="718"/>
        <v>183.1</v>
      </c>
      <c r="W5086" t="str">
        <f t="shared" si="721"/>
        <v/>
      </c>
      <c r="X5086" t="str">
        <f t="shared" si="722"/>
        <v/>
      </c>
      <c r="Y5086" t="str">
        <f t="shared" si="719"/>
        <v/>
      </c>
      <c r="Z5086" s="9"/>
      <c r="AA5086" s="14">
        <f t="shared" si="723"/>
        <v>1.25</v>
      </c>
      <c r="AB5086" s="14">
        <f t="shared" si="724"/>
        <v>0.46899999999999997</v>
      </c>
    </row>
    <row r="5087" spans="1:28" x14ac:dyDescent="0.25">
      <c r="A5087" s="10">
        <f t="shared" si="726"/>
        <v>45503</v>
      </c>
      <c r="B5087" s="11">
        <v>212</v>
      </c>
      <c r="C5087" s="11">
        <v>1900</v>
      </c>
      <c r="D5087" s="12">
        <v>720.79166666666697</v>
      </c>
      <c r="E5087" s="9">
        <v>63.73</v>
      </c>
      <c r="F5087" s="9">
        <f t="shared" si="725"/>
        <v>0</v>
      </c>
      <c r="G5087" s="9">
        <v>0.5</v>
      </c>
      <c r="H5087" s="9">
        <v>4.03</v>
      </c>
      <c r="I5087" s="9"/>
      <c r="J5087" s="9">
        <v>11.077999999999999</v>
      </c>
      <c r="K5087" s="9">
        <v>76.599999999999994</v>
      </c>
      <c r="L5087" s="9">
        <v>8.5300000000000001E-2</v>
      </c>
      <c r="M5087" s="9">
        <v>0.1012</v>
      </c>
      <c r="N5087" s="9">
        <v>0</v>
      </c>
      <c r="O5087" s="9">
        <v>51.9</v>
      </c>
      <c r="P5087" s="9"/>
      <c r="Q5087" s="9"/>
      <c r="R5087" s="9"/>
      <c r="T5087">
        <f t="shared" si="720"/>
        <v>2121900</v>
      </c>
      <c r="U5087">
        <v>154.30000000000001</v>
      </c>
      <c r="V5087">
        <f t="shared" si="718"/>
        <v>51.9</v>
      </c>
      <c r="W5087" t="str">
        <f t="shared" si="721"/>
        <v/>
      </c>
      <c r="X5087" t="str">
        <f t="shared" si="722"/>
        <v/>
      </c>
      <c r="Y5087" t="str">
        <f t="shared" si="719"/>
        <v/>
      </c>
      <c r="Z5087" s="9"/>
      <c r="AA5087" s="14">
        <f t="shared" si="723"/>
        <v>1.01</v>
      </c>
      <c r="AB5087" s="14">
        <f t="shared" si="724"/>
        <v>0.309</v>
      </c>
    </row>
    <row r="5088" spans="1:28" x14ac:dyDescent="0.25">
      <c r="A5088" s="10">
        <f t="shared" si="726"/>
        <v>45503</v>
      </c>
      <c r="B5088" s="11">
        <v>212</v>
      </c>
      <c r="C5088" s="11">
        <v>2000</v>
      </c>
      <c r="D5088" s="12">
        <v>720.83333333333303</v>
      </c>
      <c r="E5088" s="9">
        <v>63.73</v>
      </c>
      <c r="F5088" s="9">
        <f t="shared" si="725"/>
        <v>0</v>
      </c>
      <c r="G5088" s="9">
        <v>1.01</v>
      </c>
      <c r="H5088" s="9">
        <v>3.52</v>
      </c>
      <c r="I5088" s="9"/>
      <c r="J5088" s="9">
        <v>9.9280000000000008</v>
      </c>
      <c r="K5088" s="9">
        <v>84.8</v>
      </c>
      <c r="L5088" s="9">
        <v>8.5999999999999993E-2</v>
      </c>
      <c r="M5088" s="9">
        <v>0.1012</v>
      </c>
      <c r="N5088" s="9">
        <v>0</v>
      </c>
      <c r="O5088" s="9">
        <v>5.6</v>
      </c>
      <c r="P5088" s="9"/>
      <c r="Q5088" s="9"/>
      <c r="R5088" s="9"/>
      <c r="T5088">
        <f t="shared" si="720"/>
        <v>2122000</v>
      </c>
      <c r="U5088">
        <v>20</v>
      </c>
      <c r="V5088">
        <f t="shared" si="718"/>
        <v>5.6</v>
      </c>
      <c r="W5088" t="str">
        <f t="shared" si="721"/>
        <v/>
      </c>
      <c r="X5088" t="str">
        <f t="shared" si="722"/>
        <v/>
      </c>
      <c r="Y5088" t="str">
        <f t="shared" si="719"/>
        <v/>
      </c>
      <c r="Z5088" s="9"/>
      <c r="AA5088" s="14">
        <f t="shared" si="723"/>
        <v>1.036</v>
      </c>
      <c r="AB5088" s="14">
        <f t="shared" si="724"/>
        <v>0.186</v>
      </c>
    </row>
    <row r="5089" spans="1:28" x14ac:dyDescent="0.25">
      <c r="A5089" s="10">
        <f t="shared" si="726"/>
        <v>45503</v>
      </c>
      <c r="B5089" s="11">
        <v>212</v>
      </c>
      <c r="C5089" s="11">
        <v>2100</v>
      </c>
      <c r="D5089" s="12">
        <v>720.875</v>
      </c>
      <c r="E5089" s="9">
        <v>63.73</v>
      </c>
      <c r="F5089" s="9">
        <f t="shared" si="725"/>
        <v>0</v>
      </c>
      <c r="G5089" s="9">
        <v>0.5</v>
      </c>
      <c r="H5089" s="9">
        <v>3.02</v>
      </c>
      <c r="I5089" s="9"/>
      <c r="J5089" s="9">
        <v>9.6820000000000004</v>
      </c>
      <c r="K5089" s="9">
        <v>87.5</v>
      </c>
      <c r="L5089" s="9">
        <v>8.7400000000000005E-2</v>
      </c>
      <c r="M5089" s="9">
        <v>0.1012</v>
      </c>
      <c r="N5089" s="9">
        <v>0</v>
      </c>
      <c r="O5089" s="9">
        <v>0.6</v>
      </c>
      <c r="P5089" s="9"/>
      <c r="Q5089" s="9"/>
      <c r="R5089" s="9"/>
      <c r="T5089">
        <f t="shared" si="720"/>
        <v>2122100</v>
      </c>
      <c r="U5089">
        <v>0</v>
      </c>
      <c r="V5089">
        <f t="shared" si="718"/>
        <v>0</v>
      </c>
      <c r="W5089" t="str">
        <f t="shared" si="721"/>
        <v/>
      </c>
      <c r="X5089" t="str">
        <f t="shared" si="722"/>
        <v/>
      </c>
      <c r="Y5089" t="str">
        <f t="shared" si="719"/>
        <v/>
      </c>
      <c r="Z5089" s="9"/>
      <c r="AA5089" s="14">
        <f t="shared" si="723"/>
        <v>1.0509999999999999</v>
      </c>
      <c r="AB5089" s="14">
        <f t="shared" si="724"/>
        <v>0.15</v>
      </c>
    </row>
    <row r="5090" spans="1:28" x14ac:dyDescent="0.25">
      <c r="A5090" s="10">
        <f t="shared" si="726"/>
        <v>45503</v>
      </c>
      <c r="B5090" s="11">
        <v>212</v>
      </c>
      <c r="C5090" s="11">
        <v>2200</v>
      </c>
      <c r="D5090" s="12">
        <v>720.91666666666697</v>
      </c>
      <c r="E5090" s="9">
        <v>64.08</v>
      </c>
      <c r="F5090" s="9">
        <f t="shared" si="725"/>
        <v>7.9999999999998295E-2</v>
      </c>
      <c r="G5090" s="9">
        <v>0.5</v>
      </c>
      <c r="H5090" s="9">
        <v>3.02</v>
      </c>
      <c r="I5090" s="9"/>
      <c r="J5090" s="9">
        <v>9.1140000000000008</v>
      </c>
      <c r="K5090" s="9">
        <v>89.6</v>
      </c>
      <c r="L5090" s="9">
        <v>8.8900000000000007E-2</v>
      </c>
      <c r="M5090" s="9">
        <v>0.1012</v>
      </c>
      <c r="N5090" s="9">
        <v>0</v>
      </c>
      <c r="O5090" s="9">
        <v>0.6</v>
      </c>
      <c r="P5090" s="9"/>
      <c r="Q5090" s="9"/>
      <c r="R5090" s="9"/>
      <c r="T5090">
        <f t="shared" si="720"/>
        <v>2122200</v>
      </c>
      <c r="U5090">
        <v>0</v>
      </c>
      <c r="V5090">
        <f t="shared" si="718"/>
        <v>0</v>
      </c>
      <c r="W5090" t="str">
        <f t="shared" si="721"/>
        <v/>
      </c>
      <c r="X5090" t="str">
        <f t="shared" si="722"/>
        <v/>
      </c>
      <c r="Y5090" t="str">
        <f t="shared" si="719"/>
        <v/>
      </c>
      <c r="Z5090" s="9"/>
      <c r="AA5090" s="14">
        <f t="shared" si="723"/>
        <v>1.036</v>
      </c>
      <c r="AB5090" s="14">
        <f t="shared" si="724"/>
        <v>0.12</v>
      </c>
    </row>
    <row r="5091" spans="1:28" x14ac:dyDescent="0.25">
      <c r="A5091" s="10">
        <f t="shared" si="726"/>
        <v>45503</v>
      </c>
      <c r="B5091" s="11">
        <v>212</v>
      </c>
      <c r="C5091" s="11">
        <v>2300</v>
      </c>
      <c r="D5091" s="12">
        <v>720.95833333333303</v>
      </c>
      <c r="E5091" s="9">
        <v>64.08</v>
      </c>
      <c r="F5091" s="9">
        <f t="shared" si="725"/>
        <v>7.9999999999998295E-2</v>
      </c>
      <c r="G5091" s="9">
        <v>0</v>
      </c>
      <c r="H5091" s="9">
        <v>2.52</v>
      </c>
      <c r="I5091" s="9"/>
      <c r="J5091" s="9">
        <v>9.9770000000000003</v>
      </c>
      <c r="K5091" s="9">
        <v>89.9</v>
      </c>
      <c r="L5091" s="9">
        <v>8.9599999999999999E-2</v>
      </c>
      <c r="M5091" s="9">
        <v>0.1012</v>
      </c>
      <c r="N5091" s="9">
        <v>0</v>
      </c>
      <c r="O5091" s="9">
        <v>0.6</v>
      </c>
      <c r="P5091" s="9"/>
      <c r="Q5091" s="9"/>
      <c r="R5091" s="9"/>
      <c r="T5091">
        <f t="shared" si="720"/>
        <v>2122300</v>
      </c>
      <c r="U5091">
        <v>0</v>
      </c>
      <c r="V5091">
        <f t="shared" si="718"/>
        <v>0</v>
      </c>
      <c r="W5091" t="str">
        <f t="shared" si="721"/>
        <v/>
      </c>
      <c r="X5091" t="str">
        <f t="shared" si="722"/>
        <v/>
      </c>
      <c r="Y5091" t="str">
        <f t="shared" si="719"/>
        <v/>
      </c>
      <c r="Z5091" s="9"/>
      <c r="AA5091" s="14">
        <f t="shared" si="723"/>
        <v>1.1020000000000001</v>
      </c>
      <c r="AB5091" s="14">
        <f t="shared" si="724"/>
        <v>0.124</v>
      </c>
    </row>
    <row r="5092" spans="1:28" x14ac:dyDescent="0.25">
      <c r="A5092" s="10">
        <f t="shared" si="726"/>
        <v>45503</v>
      </c>
      <c r="B5092" s="11">
        <v>212</v>
      </c>
      <c r="C5092" s="11">
        <v>2400</v>
      </c>
      <c r="D5092" s="12">
        <v>721</v>
      </c>
      <c r="E5092" s="9">
        <v>64.08</v>
      </c>
      <c r="F5092" s="9">
        <f t="shared" si="725"/>
        <v>7.9999999999998295E-2</v>
      </c>
      <c r="G5092" s="9">
        <v>0</v>
      </c>
      <c r="H5092" s="9">
        <v>1.51</v>
      </c>
      <c r="I5092" s="9"/>
      <c r="J5092" s="9">
        <v>9.3610000000000007</v>
      </c>
      <c r="K5092" s="9">
        <v>90.1</v>
      </c>
      <c r="L5092" s="9">
        <v>9.0399999999999994E-2</v>
      </c>
      <c r="M5092" s="9">
        <v>0.10050000000000001</v>
      </c>
      <c r="N5092" s="9">
        <v>0</v>
      </c>
      <c r="O5092" s="9">
        <v>0.6</v>
      </c>
      <c r="P5092" s="9"/>
      <c r="Q5092" s="9"/>
      <c r="R5092" s="9"/>
      <c r="T5092">
        <f t="shared" si="720"/>
        <v>2122400</v>
      </c>
      <c r="U5092">
        <v>0</v>
      </c>
      <c r="V5092">
        <f t="shared" si="718"/>
        <v>0</v>
      </c>
      <c r="W5092">
        <f t="shared" si="721"/>
        <v>0.09</v>
      </c>
      <c r="X5092">
        <f t="shared" si="722"/>
        <v>0.10100000000000001</v>
      </c>
      <c r="Y5092">
        <f t="shared" si="719"/>
        <v>1E-3</v>
      </c>
      <c r="Z5092" s="9"/>
      <c r="AA5092" s="14">
        <f t="shared" si="723"/>
        <v>1.06</v>
      </c>
      <c r="AB5092" s="14">
        <f t="shared" si="724"/>
        <v>0.11600000000000001</v>
      </c>
    </row>
    <row r="5093" spans="1:28" x14ac:dyDescent="0.25">
      <c r="A5093" s="10">
        <f t="shared" si="726"/>
        <v>45504</v>
      </c>
      <c r="B5093" s="11">
        <v>213</v>
      </c>
      <c r="C5093" s="11">
        <v>100</v>
      </c>
      <c r="D5093" s="12">
        <v>721.04166666666697</v>
      </c>
      <c r="E5093" s="9">
        <v>63.73</v>
      </c>
      <c r="F5093" s="9">
        <f t="shared" si="725"/>
        <v>0</v>
      </c>
      <c r="G5093" s="9">
        <v>0</v>
      </c>
      <c r="H5093" s="9">
        <v>0.5</v>
      </c>
      <c r="I5093" s="9"/>
      <c r="J5093" s="9">
        <v>7.97</v>
      </c>
      <c r="K5093" s="9">
        <v>93.1</v>
      </c>
      <c r="L5093" s="9">
        <v>9.1800000000000007E-2</v>
      </c>
      <c r="M5093" s="9">
        <v>0.10050000000000001</v>
      </c>
      <c r="N5093" s="9">
        <v>0</v>
      </c>
      <c r="O5093" s="9">
        <v>0.6</v>
      </c>
      <c r="P5093" s="9"/>
      <c r="Q5093" s="9"/>
      <c r="R5093" s="9"/>
      <c r="T5093">
        <f t="shared" si="720"/>
        <v>2130100</v>
      </c>
      <c r="U5093">
        <v>0</v>
      </c>
      <c r="V5093">
        <f t="shared" si="718"/>
        <v>0</v>
      </c>
      <c r="W5093" t="str">
        <f t="shared" si="721"/>
        <v/>
      </c>
      <c r="X5093" t="str">
        <f t="shared" si="722"/>
        <v/>
      </c>
      <c r="Y5093" t="str">
        <f t="shared" si="719"/>
        <v/>
      </c>
      <c r="Z5093" s="9"/>
      <c r="AA5093" s="14">
        <f t="shared" si="723"/>
        <v>0.996</v>
      </c>
      <c r="AB5093" s="14">
        <f t="shared" si="724"/>
        <v>7.3999999999999996E-2</v>
      </c>
    </row>
    <row r="5094" spans="1:28" x14ac:dyDescent="0.25">
      <c r="A5094" s="10">
        <f t="shared" si="726"/>
        <v>45504</v>
      </c>
      <c r="B5094" s="11">
        <v>213</v>
      </c>
      <c r="C5094" s="11">
        <v>200</v>
      </c>
      <c r="D5094" s="12">
        <v>721.08333333333303</v>
      </c>
      <c r="E5094" s="9">
        <v>63.96</v>
      </c>
      <c r="F5094" s="9">
        <f t="shared" si="725"/>
        <v>0</v>
      </c>
      <c r="G5094" s="9">
        <v>0</v>
      </c>
      <c r="H5094" s="9">
        <v>2.0099999999999998</v>
      </c>
      <c r="I5094" s="9"/>
      <c r="J5094" s="9">
        <v>9.5340000000000007</v>
      </c>
      <c r="K5094" s="9">
        <v>93.2</v>
      </c>
      <c r="L5094" s="9">
        <v>9.2499999999999999E-2</v>
      </c>
      <c r="M5094" s="9">
        <v>0.10050000000000001</v>
      </c>
      <c r="N5094" s="9">
        <v>0</v>
      </c>
      <c r="O5094" s="9">
        <v>0.6</v>
      </c>
      <c r="P5094" s="9"/>
      <c r="Q5094" s="9"/>
      <c r="R5094" s="9"/>
      <c r="T5094">
        <f t="shared" si="720"/>
        <v>2130200</v>
      </c>
      <c r="U5094">
        <v>0</v>
      </c>
      <c r="V5094">
        <f t="shared" si="718"/>
        <v>0</v>
      </c>
      <c r="W5094" t="str">
        <f t="shared" si="721"/>
        <v/>
      </c>
      <c r="X5094" t="str">
        <f t="shared" si="722"/>
        <v/>
      </c>
      <c r="Y5094" t="str">
        <f t="shared" si="719"/>
        <v/>
      </c>
      <c r="Z5094" s="9"/>
      <c r="AA5094" s="14">
        <f t="shared" si="723"/>
        <v>1.109</v>
      </c>
      <c r="AB5094" s="14">
        <f t="shared" si="724"/>
        <v>8.1000000000000003E-2</v>
      </c>
    </row>
    <row r="5095" spans="1:28" x14ac:dyDescent="0.25">
      <c r="A5095" s="10">
        <f t="shared" si="726"/>
        <v>45504</v>
      </c>
      <c r="B5095" s="11">
        <v>213</v>
      </c>
      <c r="C5095" s="11">
        <v>300</v>
      </c>
      <c r="D5095" s="12">
        <v>721.125</v>
      </c>
      <c r="E5095" s="9">
        <v>63.84</v>
      </c>
      <c r="F5095" s="9">
        <f t="shared" si="725"/>
        <v>0</v>
      </c>
      <c r="G5095" s="9">
        <v>0</v>
      </c>
      <c r="H5095" s="9">
        <v>3.02</v>
      </c>
      <c r="I5095" s="9"/>
      <c r="J5095" s="9">
        <v>9.3610000000000007</v>
      </c>
      <c r="K5095" s="9">
        <v>89.6</v>
      </c>
      <c r="L5095" s="9">
        <v>9.4E-2</v>
      </c>
      <c r="M5095" s="9">
        <v>0.1012</v>
      </c>
      <c r="N5095" s="9">
        <v>0</v>
      </c>
      <c r="O5095" s="9">
        <v>0.6</v>
      </c>
      <c r="P5095" s="9"/>
      <c r="Q5095" s="9"/>
      <c r="R5095" s="9"/>
      <c r="T5095">
        <f t="shared" si="720"/>
        <v>2130300</v>
      </c>
      <c r="U5095">
        <v>0</v>
      </c>
      <c r="V5095">
        <f t="shared" si="718"/>
        <v>0</v>
      </c>
      <c r="W5095" t="str">
        <f t="shared" si="721"/>
        <v/>
      </c>
      <c r="X5095" t="str">
        <f t="shared" si="722"/>
        <v/>
      </c>
      <c r="Y5095" t="str">
        <f t="shared" si="719"/>
        <v/>
      </c>
      <c r="Z5095" s="9"/>
      <c r="AA5095" s="14">
        <f t="shared" si="723"/>
        <v>1.054</v>
      </c>
      <c r="AB5095" s="14">
        <f t="shared" si="724"/>
        <v>0.122</v>
      </c>
    </row>
    <row r="5096" spans="1:28" x14ac:dyDescent="0.25">
      <c r="A5096" s="10">
        <f t="shared" si="726"/>
        <v>45504</v>
      </c>
      <c r="B5096" s="11">
        <v>213</v>
      </c>
      <c r="C5096" s="11">
        <v>400</v>
      </c>
      <c r="D5096" s="12">
        <v>721.16666666666697</v>
      </c>
      <c r="E5096" s="9">
        <v>63.61</v>
      </c>
      <c r="F5096" s="9">
        <f t="shared" si="725"/>
        <v>0</v>
      </c>
      <c r="G5096" s="9">
        <v>0</v>
      </c>
      <c r="H5096" s="9">
        <v>2.0099999999999998</v>
      </c>
      <c r="I5096" s="9"/>
      <c r="J5096" s="9">
        <v>7.6449999999999996</v>
      </c>
      <c r="K5096" s="9">
        <v>88</v>
      </c>
      <c r="L5096" s="9">
        <v>9.4700000000000006E-2</v>
      </c>
      <c r="M5096" s="9">
        <v>0.10050000000000001</v>
      </c>
      <c r="N5096" s="9">
        <v>0</v>
      </c>
      <c r="O5096" s="9">
        <v>0.6</v>
      </c>
      <c r="P5096" s="9"/>
      <c r="Q5096" s="9"/>
      <c r="R5096" s="9"/>
      <c r="T5096">
        <f t="shared" si="720"/>
        <v>2130400</v>
      </c>
      <c r="U5096">
        <v>0</v>
      </c>
      <c r="V5096">
        <f t="shared" si="718"/>
        <v>0</v>
      </c>
      <c r="W5096" t="str">
        <f t="shared" si="721"/>
        <v/>
      </c>
      <c r="X5096" t="str">
        <f t="shared" si="722"/>
        <v/>
      </c>
      <c r="Y5096" t="str">
        <f t="shared" si="719"/>
        <v/>
      </c>
      <c r="Z5096" s="9"/>
      <c r="AA5096" s="14">
        <f t="shared" si="723"/>
        <v>0.92100000000000004</v>
      </c>
      <c r="AB5096" s="14">
        <f t="shared" si="724"/>
        <v>0.126</v>
      </c>
    </row>
    <row r="5097" spans="1:28" x14ac:dyDescent="0.25">
      <c r="A5097" s="10">
        <f t="shared" si="726"/>
        <v>45504</v>
      </c>
      <c r="B5097" s="11">
        <v>213</v>
      </c>
      <c r="C5097" s="11">
        <v>500</v>
      </c>
      <c r="D5097" s="12">
        <v>721.20833333333303</v>
      </c>
      <c r="E5097" s="9">
        <v>63.96</v>
      </c>
      <c r="F5097" s="9">
        <f t="shared" si="725"/>
        <v>0</v>
      </c>
      <c r="G5097" s="9">
        <v>0</v>
      </c>
      <c r="H5097" s="9">
        <v>1.01</v>
      </c>
      <c r="I5097" s="9"/>
      <c r="J5097" s="9">
        <v>7.9950000000000001</v>
      </c>
      <c r="K5097" s="9">
        <v>91.5</v>
      </c>
      <c r="L5097" s="9">
        <v>9.5399999999999999E-2</v>
      </c>
      <c r="M5097" s="9">
        <v>0.10050000000000001</v>
      </c>
      <c r="N5097" s="9">
        <v>0</v>
      </c>
      <c r="O5097" s="9">
        <v>8.1</v>
      </c>
      <c r="P5097" s="9"/>
      <c r="Q5097" s="9"/>
      <c r="R5097" s="9"/>
      <c r="T5097">
        <f t="shared" si="720"/>
        <v>2130500</v>
      </c>
      <c r="U5097">
        <v>1.5</v>
      </c>
      <c r="V5097">
        <f t="shared" si="718"/>
        <v>8.1</v>
      </c>
      <c r="W5097" t="str">
        <f t="shared" si="721"/>
        <v/>
      </c>
      <c r="X5097" t="str">
        <f t="shared" si="722"/>
        <v/>
      </c>
      <c r="Y5097" t="str">
        <f t="shared" si="719"/>
        <v/>
      </c>
      <c r="Z5097" s="9"/>
      <c r="AA5097" s="14">
        <f t="shared" si="723"/>
        <v>0.98099999999999998</v>
      </c>
      <c r="AB5097" s="14">
        <f t="shared" si="724"/>
        <v>9.0999999999999998E-2</v>
      </c>
    </row>
    <row r="5098" spans="1:28" x14ac:dyDescent="0.25">
      <c r="A5098" s="10">
        <f t="shared" si="726"/>
        <v>45504</v>
      </c>
      <c r="B5098" s="11">
        <v>213</v>
      </c>
      <c r="C5098" s="11">
        <v>600</v>
      </c>
      <c r="D5098" s="12">
        <v>721.25</v>
      </c>
      <c r="E5098" s="9">
        <v>63.61</v>
      </c>
      <c r="F5098" s="9">
        <f t="shared" si="725"/>
        <v>0</v>
      </c>
      <c r="G5098" s="9">
        <v>0</v>
      </c>
      <c r="H5098" s="9">
        <v>1.01</v>
      </c>
      <c r="I5098" s="9"/>
      <c r="J5098" s="9">
        <v>9.1880000000000006</v>
      </c>
      <c r="K5098" s="9">
        <v>91.1</v>
      </c>
      <c r="L5098" s="9">
        <v>9.6199999999999994E-2</v>
      </c>
      <c r="M5098" s="9">
        <v>0.10050000000000001</v>
      </c>
      <c r="N5098" s="9">
        <v>0</v>
      </c>
      <c r="O5098" s="9">
        <v>58.1</v>
      </c>
      <c r="P5098" s="9"/>
      <c r="Q5098" s="9"/>
      <c r="R5098" s="9"/>
      <c r="T5098">
        <f t="shared" si="720"/>
        <v>2130600</v>
      </c>
      <c r="U5098">
        <v>87.7</v>
      </c>
      <c r="V5098">
        <f t="shared" si="718"/>
        <v>58.1</v>
      </c>
      <c r="W5098" t="str">
        <f t="shared" si="721"/>
        <v/>
      </c>
      <c r="X5098" t="str">
        <f t="shared" si="722"/>
        <v/>
      </c>
      <c r="Y5098" t="str">
        <f t="shared" si="719"/>
        <v/>
      </c>
      <c r="Z5098" s="9"/>
      <c r="AA5098" s="14">
        <f t="shared" si="723"/>
        <v>1.0589999999999999</v>
      </c>
      <c r="AB5098" s="14">
        <f t="shared" si="724"/>
        <v>0.10299999999999999</v>
      </c>
    </row>
    <row r="5099" spans="1:28" x14ac:dyDescent="0.25">
      <c r="A5099" s="10">
        <f t="shared" si="726"/>
        <v>45504</v>
      </c>
      <c r="B5099" s="11">
        <v>213</v>
      </c>
      <c r="C5099" s="11">
        <v>700</v>
      </c>
      <c r="D5099" s="12">
        <v>721.29166666666697</v>
      </c>
      <c r="E5099" s="9">
        <v>63.73</v>
      </c>
      <c r="F5099" s="9">
        <f t="shared" si="725"/>
        <v>0</v>
      </c>
      <c r="G5099" s="9">
        <v>0</v>
      </c>
      <c r="H5099" s="9">
        <v>1.51</v>
      </c>
      <c r="I5099" s="9"/>
      <c r="J5099" s="9">
        <v>11.637</v>
      </c>
      <c r="K5099" s="9">
        <v>86.2</v>
      </c>
      <c r="L5099" s="9">
        <v>9.6199999999999994E-2</v>
      </c>
      <c r="M5099" s="9">
        <v>9.98E-2</v>
      </c>
      <c r="N5099" s="9">
        <v>0</v>
      </c>
      <c r="O5099" s="9">
        <v>209.4</v>
      </c>
      <c r="P5099" s="9"/>
      <c r="Q5099" s="9"/>
      <c r="R5099" s="9"/>
      <c r="T5099">
        <f t="shared" si="720"/>
        <v>2130700</v>
      </c>
      <c r="U5099">
        <v>256.8</v>
      </c>
      <c r="V5099">
        <f t="shared" si="718"/>
        <v>209.4</v>
      </c>
      <c r="W5099" t="str">
        <f t="shared" si="721"/>
        <v/>
      </c>
      <c r="X5099" t="str">
        <f t="shared" si="722"/>
        <v/>
      </c>
      <c r="Y5099" t="str">
        <f t="shared" si="719"/>
        <v/>
      </c>
      <c r="Z5099" s="9"/>
      <c r="AA5099" s="14">
        <f t="shared" si="723"/>
        <v>1.18</v>
      </c>
      <c r="AB5099" s="14">
        <f t="shared" si="724"/>
        <v>0.189</v>
      </c>
    </row>
    <row r="5100" spans="1:28" x14ac:dyDescent="0.25">
      <c r="A5100" s="10">
        <f t="shared" si="726"/>
        <v>45504</v>
      </c>
      <c r="B5100" s="11">
        <v>213</v>
      </c>
      <c r="C5100" s="11">
        <v>800</v>
      </c>
      <c r="D5100" s="12">
        <v>721.33333333333303</v>
      </c>
      <c r="E5100" s="9">
        <v>63.84</v>
      </c>
      <c r="F5100" s="9">
        <f t="shared" si="725"/>
        <v>0</v>
      </c>
      <c r="G5100" s="9">
        <v>0</v>
      </c>
      <c r="H5100" s="9">
        <v>2.0099999999999998</v>
      </c>
      <c r="I5100" s="9"/>
      <c r="J5100" s="9">
        <v>12.195</v>
      </c>
      <c r="K5100" s="9">
        <v>83.8</v>
      </c>
      <c r="L5100" s="9">
        <v>9.7600000000000006E-2</v>
      </c>
      <c r="M5100" s="9">
        <v>9.98E-2</v>
      </c>
      <c r="N5100" s="9">
        <v>0</v>
      </c>
      <c r="O5100" s="9">
        <v>204.4</v>
      </c>
      <c r="P5100" s="9"/>
      <c r="Q5100" s="9"/>
      <c r="R5100" s="9"/>
      <c r="T5100">
        <f t="shared" si="720"/>
        <v>2130800</v>
      </c>
      <c r="U5100">
        <v>439.5</v>
      </c>
      <c r="V5100">
        <f t="shared" si="718"/>
        <v>204.4</v>
      </c>
      <c r="W5100" t="str">
        <f t="shared" si="721"/>
        <v/>
      </c>
      <c r="X5100" t="str">
        <f t="shared" si="722"/>
        <v/>
      </c>
      <c r="Y5100" t="str">
        <f t="shared" si="719"/>
        <v/>
      </c>
      <c r="Z5100" s="9"/>
      <c r="AA5100" s="14">
        <f t="shared" si="723"/>
        <v>1.19</v>
      </c>
      <c r="AB5100" s="14">
        <f t="shared" si="724"/>
        <v>0.23</v>
      </c>
    </row>
    <row r="5101" spans="1:28" x14ac:dyDescent="0.25">
      <c r="A5101" s="10">
        <f t="shared" si="726"/>
        <v>45504</v>
      </c>
      <c r="B5101" s="11">
        <v>213</v>
      </c>
      <c r="C5101" s="11">
        <v>900</v>
      </c>
      <c r="D5101" s="12">
        <v>721.375</v>
      </c>
      <c r="E5101" s="9">
        <v>64.19</v>
      </c>
      <c r="F5101" s="9">
        <f t="shared" si="725"/>
        <v>0.18999999999999773</v>
      </c>
      <c r="G5101" s="9">
        <v>0.5</v>
      </c>
      <c r="H5101" s="9">
        <v>4.03</v>
      </c>
      <c r="I5101" s="9"/>
      <c r="J5101" s="9">
        <v>15.843</v>
      </c>
      <c r="K5101" s="9">
        <v>76.7</v>
      </c>
      <c r="L5101" s="9">
        <v>9.8299999999999998E-2</v>
      </c>
      <c r="M5101" s="9">
        <v>0.10050000000000001</v>
      </c>
      <c r="N5101" s="9">
        <v>0</v>
      </c>
      <c r="O5101" s="9">
        <v>571.9</v>
      </c>
      <c r="P5101" s="9"/>
      <c r="Q5101" s="9"/>
      <c r="R5101" s="9"/>
      <c r="T5101">
        <f t="shared" si="720"/>
        <v>2130900</v>
      </c>
      <c r="U5101">
        <v>610.79999999999995</v>
      </c>
      <c r="V5101">
        <f t="shared" si="718"/>
        <v>571.9</v>
      </c>
      <c r="W5101" t="str">
        <f t="shared" si="721"/>
        <v/>
      </c>
      <c r="X5101" t="str">
        <f t="shared" si="722"/>
        <v/>
      </c>
      <c r="Y5101" t="str">
        <f t="shared" si="719"/>
        <v/>
      </c>
      <c r="Z5101" s="9"/>
      <c r="AA5101" s="14">
        <f t="shared" si="723"/>
        <v>1.38</v>
      </c>
      <c r="AB5101" s="14">
        <f t="shared" si="724"/>
        <v>0.41899999999999998</v>
      </c>
    </row>
    <row r="5102" spans="1:28" x14ac:dyDescent="0.25">
      <c r="A5102" s="10">
        <f t="shared" si="726"/>
        <v>45504</v>
      </c>
      <c r="B5102" s="11">
        <v>213</v>
      </c>
      <c r="C5102" s="11">
        <v>1000</v>
      </c>
      <c r="D5102" s="12">
        <v>721.41666666666697</v>
      </c>
      <c r="E5102" s="9">
        <v>63.96</v>
      </c>
      <c r="F5102" s="9">
        <f t="shared" si="725"/>
        <v>0</v>
      </c>
      <c r="G5102" s="9">
        <v>2.0099999999999998</v>
      </c>
      <c r="H5102" s="9">
        <v>5.54</v>
      </c>
      <c r="I5102" s="9"/>
      <c r="J5102" s="9">
        <v>17.463000000000001</v>
      </c>
      <c r="K5102" s="9">
        <v>68.7</v>
      </c>
      <c r="L5102" s="9">
        <v>9.8299999999999998E-2</v>
      </c>
      <c r="M5102" s="9">
        <v>9.98E-2</v>
      </c>
      <c r="N5102" s="9">
        <v>0</v>
      </c>
      <c r="O5102" s="9">
        <v>754.4</v>
      </c>
      <c r="P5102" s="9"/>
      <c r="Q5102" s="9"/>
      <c r="R5102" s="9"/>
      <c r="T5102">
        <f t="shared" si="720"/>
        <v>2131000</v>
      </c>
      <c r="U5102">
        <v>756.3</v>
      </c>
      <c r="V5102">
        <f t="shared" si="718"/>
        <v>754.4</v>
      </c>
      <c r="W5102" t="str">
        <f t="shared" si="721"/>
        <v/>
      </c>
      <c r="X5102" t="str">
        <f t="shared" si="722"/>
        <v/>
      </c>
      <c r="Y5102" t="str">
        <f t="shared" si="719"/>
        <v/>
      </c>
      <c r="Z5102" s="9"/>
      <c r="AA5102" s="14">
        <f t="shared" si="723"/>
        <v>1.37</v>
      </c>
      <c r="AB5102" s="14">
        <f t="shared" si="724"/>
        <v>0.624</v>
      </c>
    </row>
    <row r="5103" spans="1:28" x14ac:dyDescent="0.25">
      <c r="A5103" s="10">
        <f t="shared" si="726"/>
        <v>45504</v>
      </c>
      <c r="B5103" s="11">
        <v>213</v>
      </c>
      <c r="C5103" s="11">
        <v>1100</v>
      </c>
      <c r="D5103" s="12">
        <v>721.45833333333303</v>
      </c>
      <c r="E5103" s="9">
        <v>64.78</v>
      </c>
      <c r="F5103" s="9">
        <f t="shared" si="725"/>
        <v>0.78000000000000114</v>
      </c>
      <c r="G5103" s="9">
        <v>2.0099999999999998</v>
      </c>
      <c r="H5103" s="9">
        <v>5.54</v>
      </c>
      <c r="I5103" s="9"/>
      <c r="J5103" s="9">
        <v>18.318999999999999</v>
      </c>
      <c r="K5103" s="9">
        <v>63.1</v>
      </c>
      <c r="L5103" s="9">
        <v>9.8299999999999998E-2</v>
      </c>
      <c r="M5103" s="9">
        <v>9.98E-2</v>
      </c>
      <c r="N5103" s="9">
        <v>0</v>
      </c>
      <c r="O5103" s="9">
        <v>863.1</v>
      </c>
      <c r="P5103" s="9"/>
      <c r="Q5103" s="9"/>
      <c r="R5103" s="9"/>
      <c r="T5103">
        <f t="shared" si="720"/>
        <v>2131100</v>
      </c>
      <c r="U5103">
        <v>863.8</v>
      </c>
      <c r="V5103">
        <f t="shared" si="718"/>
        <v>863.1</v>
      </c>
      <c r="W5103" t="str">
        <f t="shared" si="721"/>
        <v/>
      </c>
      <c r="X5103" t="str">
        <f t="shared" si="722"/>
        <v/>
      </c>
      <c r="Y5103" t="str">
        <f t="shared" si="719"/>
        <v/>
      </c>
      <c r="Z5103" s="9"/>
      <c r="AA5103" s="14">
        <f t="shared" si="723"/>
        <v>1.3280000000000001</v>
      </c>
      <c r="AB5103" s="14">
        <f t="shared" si="724"/>
        <v>0.77700000000000002</v>
      </c>
    </row>
    <row r="5104" spans="1:28" x14ac:dyDescent="0.25">
      <c r="A5104" s="10">
        <f t="shared" si="726"/>
        <v>45504</v>
      </c>
      <c r="B5104" s="11">
        <v>213</v>
      </c>
      <c r="C5104" s="11">
        <v>1200</v>
      </c>
      <c r="D5104" s="12">
        <v>721.5</v>
      </c>
      <c r="E5104" s="9">
        <v>64.78</v>
      </c>
      <c r="F5104" s="9">
        <f t="shared" si="725"/>
        <v>0.78000000000000114</v>
      </c>
      <c r="G5104" s="9">
        <v>2.0099999999999998</v>
      </c>
      <c r="H5104" s="9">
        <v>6.04</v>
      </c>
      <c r="I5104" s="9"/>
      <c r="J5104" s="9">
        <v>19.079999999999998</v>
      </c>
      <c r="K5104" s="9">
        <v>59</v>
      </c>
      <c r="L5104" s="9">
        <v>9.9099999999999994E-2</v>
      </c>
      <c r="M5104" s="9">
        <v>9.9099999999999994E-2</v>
      </c>
      <c r="N5104" s="9">
        <v>0</v>
      </c>
      <c r="O5104" s="9">
        <v>905.6</v>
      </c>
      <c r="P5104" s="9"/>
      <c r="Q5104" s="9"/>
      <c r="R5104" s="9"/>
      <c r="T5104">
        <f t="shared" si="720"/>
        <v>2131200</v>
      </c>
      <c r="U5104">
        <v>925.3</v>
      </c>
      <c r="V5104">
        <f t="shared" si="718"/>
        <v>905.6</v>
      </c>
      <c r="W5104" t="str">
        <f t="shared" si="721"/>
        <v/>
      </c>
      <c r="X5104" t="str">
        <f t="shared" si="722"/>
        <v/>
      </c>
      <c r="Y5104" t="str">
        <f t="shared" si="719"/>
        <v/>
      </c>
      <c r="Z5104" s="9"/>
      <c r="AA5104" s="14">
        <f t="shared" si="723"/>
        <v>1.3029999999999999</v>
      </c>
      <c r="AB5104" s="14">
        <f t="shared" si="724"/>
        <v>0.90500000000000003</v>
      </c>
    </row>
    <row r="5105" spans="1:28" x14ac:dyDescent="0.25">
      <c r="A5105" s="10">
        <f t="shared" si="726"/>
        <v>45504</v>
      </c>
      <c r="B5105" s="11">
        <v>213</v>
      </c>
      <c r="C5105" s="11">
        <v>1300</v>
      </c>
      <c r="D5105" s="12">
        <v>721.54166666666697</v>
      </c>
      <c r="E5105" s="9">
        <v>64.78</v>
      </c>
      <c r="F5105" s="9">
        <f t="shared" si="725"/>
        <v>0.78000000000000114</v>
      </c>
      <c r="G5105" s="9">
        <v>2.0099999999999998</v>
      </c>
      <c r="H5105" s="9">
        <v>5.54</v>
      </c>
      <c r="I5105" s="9"/>
      <c r="J5105" s="9">
        <v>21.007999999999999</v>
      </c>
      <c r="K5105" s="9">
        <v>54.8</v>
      </c>
      <c r="L5105" s="9">
        <v>9.8299999999999998E-2</v>
      </c>
      <c r="M5105" s="9">
        <v>9.9099999999999994E-2</v>
      </c>
      <c r="N5105" s="9">
        <v>0</v>
      </c>
      <c r="O5105" s="9">
        <v>905.6</v>
      </c>
      <c r="P5105" s="9"/>
      <c r="Q5105" s="9"/>
      <c r="R5105" s="9"/>
      <c r="T5105">
        <f t="shared" si="720"/>
        <v>2131300</v>
      </c>
      <c r="U5105">
        <v>935.3</v>
      </c>
      <c r="V5105">
        <f t="shared" si="718"/>
        <v>905.6</v>
      </c>
      <c r="W5105" t="str">
        <f t="shared" si="721"/>
        <v/>
      </c>
      <c r="X5105" t="str">
        <f t="shared" si="722"/>
        <v/>
      </c>
      <c r="Y5105" t="str">
        <f t="shared" si="719"/>
        <v/>
      </c>
      <c r="Z5105" s="9"/>
      <c r="AA5105" s="14">
        <f t="shared" si="723"/>
        <v>1.363</v>
      </c>
      <c r="AB5105" s="14">
        <f t="shared" si="724"/>
        <v>1.1240000000000001</v>
      </c>
    </row>
    <row r="5106" spans="1:28" x14ac:dyDescent="0.25">
      <c r="A5106" s="10">
        <f t="shared" si="726"/>
        <v>45504</v>
      </c>
      <c r="B5106" s="11">
        <v>213</v>
      </c>
      <c r="C5106" s="11">
        <v>1400</v>
      </c>
      <c r="D5106" s="12">
        <v>721.58333333333303</v>
      </c>
      <c r="E5106" s="9">
        <v>63.26</v>
      </c>
      <c r="F5106" s="9">
        <f t="shared" si="725"/>
        <v>0</v>
      </c>
      <c r="G5106" s="9">
        <v>2.0099999999999998</v>
      </c>
      <c r="H5106" s="9">
        <v>6.04</v>
      </c>
      <c r="I5106" s="9"/>
      <c r="J5106" s="9">
        <v>22.369</v>
      </c>
      <c r="K5106" s="9">
        <v>48.9</v>
      </c>
      <c r="L5106" s="9">
        <v>9.9099999999999994E-2</v>
      </c>
      <c r="M5106" s="9">
        <v>9.9099999999999994E-2</v>
      </c>
      <c r="N5106" s="9">
        <v>0</v>
      </c>
      <c r="O5106" s="9">
        <v>853.1</v>
      </c>
      <c r="P5106" s="9"/>
      <c r="Q5106" s="9"/>
      <c r="R5106" s="9"/>
      <c r="T5106">
        <f t="shared" si="720"/>
        <v>2131400</v>
      </c>
      <c r="U5106">
        <v>893.8</v>
      </c>
      <c r="V5106">
        <f t="shared" si="718"/>
        <v>853.1</v>
      </c>
      <c r="W5106" t="str">
        <f t="shared" si="721"/>
        <v/>
      </c>
      <c r="X5106" t="str">
        <f t="shared" si="722"/>
        <v/>
      </c>
      <c r="Y5106" t="str">
        <f t="shared" si="719"/>
        <v/>
      </c>
      <c r="Z5106" s="9"/>
      <c r="AA5106" s="14">
        <f t="shared" si="723"/>
        <v>1.3220000000000001</v>
      </c>
      <c r="AB5106" s="14">
        <f t="shared" si="724"/>
        <v>1.381</v>
      </c>
    </row>
    <row r="5107" spans="1:28" x14ac:dyDescent="0.25">
      <c r="A5107" s="10">
        <f t="shared" si="726"/>
        <v>45504</v>
      </c>
      <c r="B5107" s="11">
        <v>213</v>
      </c>
      <c r="C5107" s="11">
        <v>1500</v>
      </c>
      <c r="D5107" s="12">
        <v>721.625</v>
      </c>
      <c r="E5107" s="9">
        <v>63.49</v>
      </c>
      <c r="F5107" s="9">
        <f t="shared" si="725"/>
        <v>0</v>
      </c>
      <c r="G5107" s="9">
        <v>2.0099999999999998</v>
      </c>
      <c r="H5107" s="9">
        <v>5.54</v>
      </c>
      <c r="I5107" s="9"/>
      <c r="J5107" s="9">
        <v>22.202000000000002</v>
      </c>
      <c r="K5107" s="9">
        <v>46.7</v>
      </c>
      <c r="L5107" s="9">
        <v>9.9099999999999994E-2</v>
      </c>
      <c r="M5107" s="9">
        <v>9.9099999999999994E-2</v>
      </c>
      <c r="N5107" s="9">
        <v>0</v>
      </c>
      <c r="O5107" s="9">
        <v>754.4</v>
      </c>
      <c r="P5107" s="9"/>
      <c r="Q5107" s="9"/>
      <c r="R5107" s="9"/>
      <c r="T5107">
        <f t="shared" si="720"/>
        <v>2131500</v>
      </c>
      <c r="U5107">
        <v>803.8</v>
      </c>
      <c r="V5107">
        <f t="shared" si="718"/>
        <v>754.4</v>
      </c>
      <c r="W5107" t="str">
        <f t="shared" si="721"/>
        <v/>
      </c>
      <c r="X5107" t="str">
        <f t="shared" si="722"/>
        <v/>
      </c>
      <c r="Y5107" t="str">
        <f t="shared" si="719"/>
        <v/>
      </c>
      <c r="Z5107" s="9"/>
      <c r="AA5107" s="14">
        <f t="shared" si="723"/>
        <v>1.25</v>
      </c>
      <c r="AB5107" s="14">
        <f t="shared" si="724"/>
        <v>1.427</v>
      </c>
    </row>
    <row r="5108" spans="1:28" x14ac:dyDescent="0.25">
      <c r="A5108" s="10">
        <f t="shared" si="726"/>
        <v>45504</v>
      </c>
      <c r="B5108" s="11">
        <v>213</v>
      </c>
      <c r="C5108" s="11">
        <v>1600</v>
      </c>
      <c r="D5108" s="12">
        <v>721.66666666666697</v>
      </c>
      <c r="E5108" s="9">
        <v>63.61</v>
      </c>
      <c r="F5108" s="9">
        <f t="shared" si="725"/>
        <v>0</v>
      </c>
      <c r="G5108" s="9">
        <v>2.0099999999999998</v>
      </c>
      <c r="H5108" s="9">
        <v>6.04</v>
      </c>
      <c r="I5108" s="9"/>
      <c r="J5108" s="9">
        <v>22.824000000000002</v>
      </c>
      <c r="K5108" s="9">
        <v>43.4</v>
      </c>
      <c r="L5108" s="9">
        <v>9.8299999999999998E-2</v>
      </c>
      <c r="M5108" s="9">
        <v>9.9099999999999994E-2</v>
      </c>
      <c r="N5108" s="9">
        <v>0</v>
      </c>
      <c r="O5108" s="9">
        <v>620.6</v>
      </c>
      <c r="P5108" s="9"/>
      <c r="Q5108" s="9"/>
      <c r="R5108" s="9"/>
      <c r="T5108">
        <f t="shared" si="720"/>
        <v>2131600</v>
      </c>
      <c r="U5108">
        <v>672.2</v>
      </c>
      <c r="V5108">
        <f t="shared" si="718"/>
        <v>620.6</v>
      </c>
      <c r="W5108" t="str">
        <f t="shared" si="721"/>
        <v/>
      </c>
      <c r="X5108" t="str">
        <f t="shared" si="722"/>
        <v/>
      </c>
      <c r="Y5108" t="str">
        <f t="shared" si="719"/>
        <v/>
      </c>
      <c r="Z5108" s="9"/>
      <c r="AA5108" s="14">
        <f t="shared" si="723"/>
        <v>1.206</v>
      </c>
      <c r="AB5108" s="14">
        <f t="shared" si="724"/>
        <v>1.573</v>
      </c>
    </row>
    <row r="5109" spans="1:28" x14ac:dyDescent="0.25">
      <c r="A5109" s="10">
        <f t="shared" si="726"/>
        <v>45504</v>
      </c>
      <c r="B5109" s="11">
        <v>213</v>
      </c>
      <c r="C5109" s="11">
        <v>1700</v>
      </c>
      <c r="D5109" s="12">
        <v>721.70833333333303</v>
      </c>
      <c r="E5109" s="9">
        <v>63.73</v>
      </c>
      <c r="F5109" s="9">
        <f t="shared" si="725"/>
        <v>0</v>
      </c>
      <c r="G5109" s="9">
        <v>2.0099999999999998</v>
      </c>
      <c r="H5109" s="9">
        <v>5.54</v>
      </c>
      <c r="I5109" s="9"/>
      <c r="J5109" s="9">
        <v>21.795000000000002</v>
      </c>
      <c r="K5109" s="9">
        <v>43.3</v>
      </c>
      <c r="L5109" s="9">
        <v>9.8299999999999998E-2</v>
      </c>
      <c r="M5109" s="9">
        <v>9.9099999999999994E-2</v>
      </c>
      <c r="N5109" s="9">
        <v>0</v>
      </c>
      <c r="O5109" s="9">
        <v>456.9</v>
      </c>
      <c r="P5109" s="9"/>
      <c r="Q5109" s="9"/>
      <c r="R5109" s="9"/>
      <c r="T5109">
        <f t="shared" si="720"/>
        <v>2131700</v>
      </c>
      <c r="U5109">
        <v>508.8</v>
      </c>
      <c r="V5109">
        <f t="shared" si="718"/>
        <v>456.9</v>
      </c>
      <c r="W5109" t="str">
        <f t="shared" si="721"/>
        <v/>
      </c>
      <c r="X5109" t="str">
        <f t="shared" si="722"/>
        <v/>
      </c>
      <c r="Y5109" t="str">
        <f t="shared" si="719"/>
        <v/>
      </c>
      <c r="Z5109" s="9"/>
      <c r="AA5109" s="14">
        <f t="shared" si="723"/>
        <v>1.1299999999999999</v>
      </c>
      <c r="AB5109" s="14">
        <f t="shared" si="724"/>
        <v>1.48</v>
      </c>
    </row>
    <row r="5110" spans="1:28" x14ac:dyDescent="0.25">
      <c r="A5110" s="10">
        <f t="shared" si="726"/>
        <v>45504</v>
      </c>
      <c r="B5110" s="11">
        <v>213</v>
      </c>
      <c r="C5110" s="11">
        <v>1800</v>
      </c>
      <c r="D5110" s="12">
        <v>721.75</v>
      </c>
      <c r="E5110" s="9">
        <v>63.26</v>
      </c>
      <c r="F5110" s="9">
        <f t="shared" si="725"/>
        <v>0</v>
      </c>
      <c r="G5110" s="9">
        <v>2.0099999999999998</v>
      </c>
      <c r="H5110" s="9">
        <v>6.04</v>
      </c>
      <c r="I5110" s="9"/>
      <c r="J5110" s="9">
        <v>20.745999999999999</v>
      </c>
      <c r="K5110" s="9">
        <v>46.2</v>
      </c>
      <c r="L5110" s="9">
        <v>9.7600000000000006E-2</v>
      </c>
      <c r="M5110" s="9">
        <v>9.98E-2</v>
      </c>
      <c r="N5110" s="9">
        <v>0</v>
      </c>
      <c r="O5110" s="9">
        <v>278.10000000000002</v>
      </c>
      <c r="P5110" s="9"/>
      <c r="Q5110" s="9"/>
      <c r="R5110" s="9"/>
      <c r="T5110">
        <f t="shared" si="720"/>
        <v>2131800</v>
      </c>
      <c r="U5110">
        <v>328.7</v>
      </c>
      <c r="V5110">
        <f t="shared" si="718"/>
        <v>278.10000000000002</v>
      </c>
      <c r="W5110" t="str">
        <f t="shared" si="721"/>
        <v/>
      </c>
      <c r="X5110" t="str">
        <f t="shared" si="722"/>
        <v/>
      </c>
      <c r="Y5110" t="str">
        <f t="shared" si="719"/>
        <v/>
      </c>
      <c r="Z5110" s="9"/>
      <c r="AA5110" s="14">
        <f t="shared" si="723"/>
        <v>1.131</v>
      </c>
      <c r="AB5110" s="14">
        <f t="shared" si="724"/>
        <v>1.3169999999999999</v>
      </c>
    </row>
    <row r="5111" spans="1:28" x14ac:dyDescent="0.25">
      <c r="A5111" s="10">
        <f t="shared" si="726"/>
        <v>45504</v>
      </c>
      <c r="B5111" s="11">
        <v>213</v>
      </c>
      <c r="C5111" s="11">
        <v>1900</v>
      </c>
      <c r="D5111" s="12">
        <v>721.79166666666697</v>
      </c>
      <c r="E5111" s="9">
        <v>62.67</v>
      </c>
      <c r="F5111" s="9">
        <f t="shared" si="725"/>
        <v>0</v>
      </c>
      <c r="G5111" s="9">
        <v>1.01</v>
      </c>
      <c r="H5111" s="9">
        <v>4.53</v>
      </c>
      <c r="I5111" s="9"/>
      <c r="J5111" s="9">
        <v>17.367999999999999</v>
      </c>
      <c r="K5111" s="9">
        <v>51.4</v>
      </c>
      <c r="L5111" s="9">
        <v>9.69E-2</v>
      </c>
      <c r="M5111" s="9">
        <v>9.98E-2</v>
      </c>
      <c r="N5111" s="9">
        <v>0</v>
      </c>
      <c r="O5111" s="9">
        <v>96.9</v>
      </c>
      <c r="P5111" s="9"/>
      <c r="Q5111" s="9"/>
      <c r="R5111" s="9"/>
      <c r="T5111">
        <f t="shared" si="720"/>
        <v>2131900</v>
      </c>
      <c r="U5111">
        <v>150.5</v>
      </c>
      <c r="V5111">
        <f t="shared" si="718"/>
        <v>96.9</v>
      </c>
      <c r="W5111" t="str">
        <f t="shared" si="721"/>
        <v/>
      </c>
      <c r="X5111" t="str">
        <f t="shared" si="722"/>
        <v/>
      </c>
      <c r="Y5111" t="str">
        <f t="shared" si="719"/>
        <v/>
      </c>
      <c r="Z5111" s="9"/>
      <c r="AA5111" s="14">
        <f t="shared" si="723"/>
        <v>1.0189999999999999</v>
      </c>
      <c r="AB5111" s="14">
        <f t="shared" si="724"/>
        <v>0.96299999999999997</v>
      </c>
    </row>
    <row r="5112" spans="1:28" x14ac:dyDescent="0.25">
      <c r="A5112" s="10">
        <f t="shared" si="726"/>
        <v>45504</v>
      </c>
      <c r="B5112" s="11">
        <v>213</v>
      </c>
      <c r="C5112" s="11">
        <v>2000</v>
      </c>
      <c r="D5112" s="12">
        <v>721.83333333333303</v>
      </c>
      <c r="E5112" s="9">
        <v>63.14</v>
      </c>
      <c r="F5112" s="9">
        <f t="shared" si="725"/>
        <v>0</v>
      </c>
      <c r="G5112" s="9">
        <v>1.51</v>
      </c>
      <c r="H5112" s="9">
        <v>5.03</v>
      </c>
      <c r="I5112" s="9"/>
      <c r="J5112" s="9">
        <v>16.177</v>
      </c>
      <c r="K5112" s="9">
        <v>61</v>
      </c>
      <c r="L5112" s="9">
        <v>9.69E-2</v>
      </c>
      <c r="M5112" s="9">
        <v>9.98E-2</v>
      </c>
      <c r="N5112" s="9">
        <v>0</v>
      </c>
      <c r="O5112" s="9">
        <v>4.4000000000000004</v>
      </c>
      <c r="P5112" s="9"/>
      <c r="Q5112" s="9"/>
      <c r="R5112" s="9"/>
      <c r="T5112">
        <f t="shared" si="720"/>
        <v>2132000</v>
      </c>
      <c r="U5112">
        <v>18.2</v>
      </c>
      <c r="V5112">
        <f t="shared" si="718"/>
        <v>4.4000000000000004</v>
      </c>
      <c r="W5112" t="str">
        <f t="shared" si="721"/>
        <v/>
      </c>
      <c r="X5112" t="str">
        <f t="shared" si="722"/>
        <v/>
      </c>
      <c r="Y5112" t="str">
        <f t="shared" si="719"/>
        <v/>
      </c>
      <c r="Z5112" s="9"/>
      <c r="AA5112" s="14">
        <f t="shared" si="723"/>
        <v>1.121</v>
      </c>
      <c r="AB5112" s="14">
        <f t="shared" si="724"/>
        <v>0.71699999999999997</v>
      </c>
    </row>
    <row r="5113" spans="1:28" x14ac:dyDescent="0.25">
      <c r="A5113" s="10">
        <f t="shared" si="726"/>
        <v>45504</v>
      </c>
      <c r="B5113" s="11">
        <v>213</v>
      </c>
      <c r="C5113" s="11">
        <v>2100</v>
      </c>
      <c r="D5113" s="12">
        <v>721.875</v>
      </c>
      <c r="E5113" s="9">
        <v>63.02</v>
      </c>
      <c r="F5113" s="9">
        <f t="shared" si="725"/>
        <v>0</v>
      </c>
      <c r="G5113" s="9">
        <v>1.01</v>
      </c>
      <c r="H5113" s="9">
        <v>4.53</v>
      </c>
      <c r="I5113" s="9"/>
      <c r="J5113" s="9">
        <v>14.696999999999999</v>
      </c>
      <c r="K5113" s="9">
        <v>61.2</v>
      </c>
      <c r="L5113" s="9">
        <v>9.69E-2</v>
      </c>
      <c r="M5113" s="9">
        <v>9.98E-2</v>
      </c>
      <c r="N5113" s="9">
        <v>0</v>
      </c>
      <c r="O5113" s="9">
        <v>0.6</v>
      </c>
      <c r="P5113" s="9"/>
      <c r="Q5113" s="9"/>
      <c r="R5113" s="9"/>
      <c r="T5113">
        <f t="shared" si="720"/>
        <v>2132100</v>
      </c>
      <c r="U5113">
        <v>0</v>
      </c>
      <c r="V5113">
        <f t="shared" si="718"/>
        <v>0</v>
      </c>
      <c r="W5113" t="str">
        <f t="shared" si="721"/>
        <v/>
      </c>
      <c r="X5113" t="str">
        <f t="shared" si="722"/>
        <v/>
      </c>
      <c r="Y5113" t="str">
        <f t="shared" si="719"/>
        <v/>
      </c>
      <c r="Z5113" s="9"/>
      <c r="AA5113" s="14">
        <f t="shared" si="723"/>
        <v>1.0229999999999999</v>
      </c>
      <c r="AB5113" s="14">
        <f t="shared" si="724"/>
        <v>0.64900000000000002</v>
      </c>
    </row>
    <row r="5114" spans="1:28" x14ac:dyDescent="0.25">
      <c r="A5114" s="10">
        <f t="shared" si="726"/>
        <v>45504</v>
      </c>
      <c r="B5114" s="11">
        <v>213</v>
      </c>
      <c r="C5114" s="11">
        <v>2200</v>
      </c>
      <c r="D5114" s="12">
        <v>721.91666666666697</v>
      </c>
      <c r="E5114" s="9">
        <v>63.26</v>
      </c>
      <c r="F5114" s="9">
        <f t="shared" si="725"/>
        <v>0</v>
      </c>
      <c r="G5114" s="9">
        <v>0</v>
      </c>
      <c r="H5114" s="9">
        <v>2.0099999999999998</v>
      </c>
      <c r="I5114" s="9"/>
      <c r="J5114" s="9">
        <v>13.137</v>
      </c>
      <c r="K5114" s="9">
        <v>64.599999999999994</v>
      </c>
      <c r="L5114" s="9">
        <v>9.6199999999999994E-2</v>
      </c>
      <c r="M5114" s="9">
        <v>9.98E-2</v>
      </c>
      <c r="N5114" s="9">
        <v>0</v>
      </c>
      <c r="O5114" s="9">
        <v>0.6</v>
      </c>
      <c r="P5114" s="9"/>
      <c r="Q5114" s="9"/>
      <c r="R5114" s="9"/>
      <c r="T5114">
        <f t="shared" si="720"/>
        <v>2132200</v>
      </c>
      <c r="U5114">
        <v>0</v>
      </c>
      <c r="V5114">
        <f t="shared" si="718"/>
        <v>0</v>
      </c>
      <c r="W5114" t="str">
        <f t="shared" si="721"/>
        <v/>
      </c>
      <c r="X5114" t="str">
        <f t="shared" si="722"/>
        <v/>
      </c>
      <c r="Y5114" t="str">
        <f t="shared" si="719"/>
        <v/>
      </c>
      <c r="Z5114" s="9"/>
      <c r="AA5114" s="14">
        <f t="shared" si="723"/>
        <v>0.97599999999999998</v>
      </c>
      <c r="AB5114" s="14">
        <f t="shared" si="724"/>
        <v>0.53500000000000003</v>
      </c>
    </row>
    <row r="5115" spans="1:28" x14ac:dyDescent="0.25">
      <c r="A5115" s="10">
        <f t="shared" si="726"/>
        <v>45504</v>
      </c>
      <c r="B5115" s="11">
        <v>213</v>
      </c>
      <c r="C5115" s="11">
        <v>2300</v>
      </c>
      <c r="D5115" s="12">
        <v>721.95833333333303</v>
      </c>
      <c r="E5115" s="9">
        <v>63.14</v>
      </c>
      <c r="F5115" s="9">
        <f t="shared" si="725"/>
        <v>0</v>
      </c>
      <c r="G5115" s="9">
        <v>0</v>
      </c>
      <c r="H5115" s="9">
        <v>1.51</v>
      </c>
      <c r="I5115" s="9"/>
      <c r="J5115" s="9">
        <v>11.565</v>
      </c>
      <c r="K5115" s="9">
        <v>69</v>
      </c>
      <c r="L5115" s="9">
        <v>9.6199999999999994E-2</v>
      </c>
      <c r="M5115" s="9">
        <v>9.98E-2</v>
      </c>
      <c r="N5115" s="9">
        <v>0</v>
      </c>
      <c r="O5115" s="9">
        <v>0.6</v>
      </c>
      <c r="P5115" s="9"/>
      <c r="Q5115" s="9"/>
      <c r="R5115" s="9"/>
      <c r="T5115">
        <f t="shared" si="720"/>
        <v>2132300</v>
      </c>
      <c r="U5115">
        <v>0</v>
      </c>
      <c r="V5115">
        <f t="shared" si="718"/>
        <v>0</v>
      </c>
      <c r="W5115" t="str">
        <f t="shared" si="721"/>
        <v/>
      </c>
      <c r="X5115" t="str">
        <f t="shared" si="722"/>
        <v/>
      </c>
      <c r="Y5115" t="str">
        <f t="shared" si="719"/>
        <v/>
      </c>
      <c r="Z5115" s="9"/>
      <c r="AA5115" s="14">
        <f t="shared" si="723"/>
        <v>0.94</v>
      </c>
      <c r="AB5115" s="14">
        <f t="shared" si="724"/>
        <v>0.42199999999999999</v>
      </c>
    </row>
    <row r="5116" spans="1:28" x14ac:dyDescent="0.25">
      <c r="A5116" s="10">
        <f t="shared" si="726"/>
        <v>45504</v>
      </c>
      <c r="B5116" s="11">
        <v>213</v>
      </c>
      <c r="C5116" s="11">
        <v>2400</v>
      </c>
      <c r="D5116" s="12">
        <v>722</v>
      </c>
      <c r="E5116" s="9">
        <v>63.14</v>
      </c>
      <c r="F5116" s="9">
        <f t="shared" si="725"/>
        <v>0</v>
      </c>
      <c r="G5116" s="9">
        <v>0.5</v>
      </c>
      <c r="H5116" s="9">
        <v>1.51</v>
      </c>
      <c r="I5116" s="9"/>
      <c r="J5116" s="9">
        <v>11.273</v>
      </c>
      <c r="K5116" s="9">
        <v>73.400000000000006</v>
      </c>
      <c r="L5116" s="9">
        <v>9.6199999999999994E-2</v>
      </c>
      <c r="M5116" s="9">
        <v>9.98E-2</v>
      </c>
      <c r="N5116" s="9">
        <v>0</v>
      </c>
      <c r="O5116" s="9">
        <v>0.6</v>
      </c>
      <c r="P5116" s="9"/>
      <c r="Q5116" s="9"/>
      <c r="R5116" s="9"/>
      <c r="T5116">
        <f t="shared" si="720"/>
        <v>2132400</v>
      </c>
      <c r="U5116">
        <v>0</v>
      </c>
      <c r="V5116">
        <f t="shared" si="718"/>
        <v>0</v>
      </c>
      <c r="W5116">
        <f t="shared" si="721"/>
        <v>9.6000000000000002E-2</v>
      </c>
      <c r="X5116">
        <f t="shared" si="722"/>
        <v>0.1</v>
      </c>
      <c r="Y5116">
        <f t="shared" si="719"/>
        <v>0</v>
      </c>
      <c r="Z5116" s="9"/>
      <c r="AA5116" s="14">
        <f t="shared" si="723"/>
        <v>0.98099999999999998</v>
      </c>
      <c r="AB5116" s="14">
        <f t="shared" si="724"/>
        <v>0.35599999999999998</v>
      </c>
    </row>
    <row r="5117" spans="1:28" x14ac:dyDescent="0.25">
      <c r="A5117" s="10">
        <f t="shared" si="726"/>
        <v>45505</v>
      </c>
      <c r="B5117" s="11">
        <v>214</v>
      </c>
      <c r="C5117" s="11">
        <v>100</v>
      </c>
      <c r="D5117" s="12">
        <v>722.04166666666697</v>
      </c>
      <c r="E5117" s="9">
        <v>63.14</v>
      </c>
      <c r="F5117" s="9">
        <f t="shared" si="725"/>
        <v>0</v>
      </c>
      <c r="G5117" s="9">
        <v>0</v>
      </c>
      <c r="H5117" s="9">
        <v>1.51</v>
      </c>
      <c r="I5117" s="9"/>
      <c r="J5117" s="9">
        <v>11.224</v>
      </c>
      <c r="K5117" s="9">
        <v>73.8</v>
      </c>
      <c r="L5117" s="9">
        <v>9.5399999999999999E-2</v>
      </c>
      <c r="M5117" s="9">
        <v>9.98E-2</v>
      </c>
      <c r="N5117" s="9">
        <v>0</v>
      </c>
      <c r="O5117" s="9">
        <v>0.6</v>
      </c>
      <c r="P5117" s="9"/>
      <c r="Q5117" s="9"/>
      <c r="R5117" s="9"/>
      <c r="T5117">
        <f t="shared" si="720"/>
        <v>2140100</v>
      </c>
      <c r="U5117">
        <v>0</v>
      </c>
      <c r="V5117">
        <f t="shared" ref="V5117:V5180" si="727">IF(O5117&lt;1,0,ROUND(O5117,1))</f>
        <v>0</v>
      </c>
      <c r="W5117" t="str">
        <f t="shared" si="721"/>
        <v/>
      </c>
      <c r="X5117" t="str">
        <f t="shared" si="722"/>
        <v/>
      </c>
      <c r="Y5117" t="str">
        <f t="shared" ref="Y5117:Y5180" si="728">IF(C5117=2400,ROUND(F5117/100,3),"")</f>
        <v/>
      </c>
      <c r="Z5117" s="9"/>
      <c r="AA5117" s="14">
        <f t="shared" si="723"/>
        <v>0.98299999999999998</v>
      </c>
      <c r="AB5117" s="14">
        <f t="shared" si="724"/>
        <v>0.34899999999999998</v>
      </c>
    </row>
    <row r="5118" spans="1:28" x14ac:dyDescent="0.25">
      <c r="A5118" s="10">
        <f t="shared" si="726"/>
        <v>45505</v>
      </c>
      <c r="B5118" s="11">
        <v>214</v>
      </c>
      <c r="C5118" s="11">
        <v>200</v>
      </c>
      <c r="D5118" s="12">
        <v>722.08333333333303</v>
      </c>
      <c r="E5118" s="9">
        <v>63.26</v>
      </c>
      <c r="F5118" s="9">
        <f t="shared" si="725"/>
        <v>0</v>
      </c>
      <c r="G5118" s="9">
        <v>0</v>
      </c>
      <c r="H5118" s="9">
        <v>1.51</v>
      </c>
      <c r="I5118" s="9"/>
      <c r="J5118" s="9">
        <v>10.858000000000001</v>
      </c>
      <c r="K5118" s="9">
        <v>75.599999999999994</v>
      </c>
      <c r="L5118" s="9">
        <v>9.5399999999999999E-2</v>
      </c>
      <c r="M5118" s="9">
        <v>9.98E-2</v>
      </c>
      <c r="N5118" s="9">
        <v>0</v>
      </c>
      <c r="O5118" s="9">
        <v>0.6</v>
      </c>
      <c r="P5118" s="9"/>
      <c r="Q5118" s="9"/>
      <c r="R5118" s="9"/>
      <c r="T5118">
        <f t="shared" si="720"/>
        <v>2140200</v>
      </c>
      <c r="U5118">
        <v>0</v>
      </c>
      <c r="V5118">
        <f t="shared" si="727"/>
        <v>0</v>
      </c>
      <c r="W5118" t="str">
        <f t="shared" si="721"/>
        <v/>
      </c>
      <c r="X5118" t="str">
        <f t="shared" si="722"/>
        <v/>
      </c>
      <c r="Y5118" t="str">
        <f t="shared" si="728"/>
        <v/>
      </c>
      <c r="Z5118" s="9"/>
      <c r="AA5118" s="14">
        <f t="shared" si="723"/>
        <v>0.98299999999999998</v>
      </c>
      <c r="AB5118" s="14">
        <f t="shared" si="724"/>
        <v>0.317</v>
      </c>
    </row>
    <row r="5119" spans="1:28" x14ac:dyDescent="0.25">
      <c r="A5119" s="10">
        <f t="shared" si="726"/>
        <v>45505</v>
      </c>
      <c r="B5119" s="11">
        <v>214</v>
      </c>
      <c r="C5119" s="11">
        <v>300</v>
      </c>
      <c r="D5119" s="12">
        <v>722.125</v>
      </c>
      <c r="E5119" s="9">
        <v>63.26</v>
      </c>
      <c r="F5119" s="9">
        <f t="shared" si="725"/>
        <v>0</v>
      </c>
      <c r="G5119" s="9">
        <v>0.5</v>
      </c>
      <c r="H5119" s="9">
        <v>1.51</v>
      </c>
      <c r="I5119" s="9"/>
      <c r="J5119" s="9">
        <v>10.271000000000001</v>
      </c>
      <c r="K5119" s="9">
        <v>78</v>
      </c>
      <c r="L5119" s="9">
        <v>9.4700000000000006E-2</v>
      </c>
      <c r="M5119" s="9">
        <v>9.98E-2</v>
      </c>
      <c r="N5119" s="9">
        <v>0</v>
      </c>
      <c r="O5119" s="9">
        <v>0.6</v>
      </c>
      <c r="P5119" s="9"/>
      <c r="Q5119" s="9"/>
      <c r="R5119" s="9"/>
      <c r="T5119">
        <f t="shared" si="720"/>
        <v>2140300</v>
      </c>
      <c r="U5119">
        <v>0</v>
      </c>
      <c r="V5119">
        <f t="shared" si="727"/>
        <v>0</v>
      </c>
      <c r="W5119" t="str">
        <f t="shared" si="721"/>
        <v/>
      </c>
      <c r="X5119" t="str">
        <f t="shared" si="722"/>
        <v/>
      </c>
      <c r="Y5119" t="str">
        <f t="shared" si="728"/>
        <v/>
      </c>
      <c r="Z5119" s="9"/>
      <c r="AA5119" s="14">
        <f t="shared" si="723"/>
        <v>0.97499999999999998</v>
      </c>
      <c r="AB5119" s="14">
        <f t="shared" si="724"/>
        <v>0.27500000000000002</v>
      </c>
    </row>
    <row r="5120" spans="1:28" x14ac:dyDescent="0.25">
      <c r="A5120" s="10">
        <f t="shared" si="726"/>
        <v>45505</v>
      </c>
      <c r="B5120" s="11">
        <v>214</v>
      </c>
      <c r="C5120" s="11">
        <v>400</v>
      </c>
      <c r="D5120" s="12">
        <v>722.16666666666697</v>
      </c>
      <c r="E5120" s="9">
        <v>63.26</v>
      </c>
      <c r="F5120" s="9">
        <f t="shared" si="725"/>
        <v>0</v>
      </c>
      <c r="G5120" s="9">
        <v>0.5</v>
      </c>
      <c r="H5120" s="9">
        <v>2.0099999999999998</v>
      </c>
      <c r="I5120" s="9"/>
      <c r="J5120" s="9">
        <v>10.173</v>
      </c>
      <c r="K5120" s="9">
        <v>79.400000000000006</v>
      </c>
      <c r="L5120" s="9">
        <v>9.4700000000000006E-2</v>
      </c>
      <c r="M5120" s="9">
        <v>9.98E-2</v>
      </c>
      <c r="N5120" s="9">
        <v>0</v>
      </c>
      <c r="O5120" s="9">
        <v>0.6</v>
      </c>
      <c r="P5120" s="9"/>
      <c r="Q5120" s="9"/>
      <c r="R5120" s="9"/>
      <c r="T5120">
        <f t="shared" si="720"/>
        <v>2140400</v>
      </c>
      <c r="U5120">
        <v>0</v>
      </c>
      <c r="V5120">
        <f t="shared" si="727"/>
        <v>0</v>
      </c>
      <c r="W5120" t="str">
        <f t="shared" si="721"/>
        <v/>
      </c>
      <c r="X5120" t="str">
        <f t="shared" si="722"/>
        <v/>
      </c>
      <c r="Y5120" t="str">
        <f t="shared" si="728"/>
        <v/>
      </c>
      <c r="Z5120" s="9"/>
      <c r="AA5120" s="14">
        <f t="shared" si="723"/>
        <v>0.98599999999999999</v>
      </c>
      <c r="AB5120" s="14">
        <f t="shared" si="724"/>
        <v>0.25600000000000001</v>
      </c>
    </row>
    <row r="5121" spans="1:28" x14ac:dyDescent="0.25">
      <c r="A5121" s="10">
        <f t="shared" si="726"/>
        <v>45505</v>
      </c>
      <c r="B5121" s="11">
        <v>214</v>
      </c>
      <c r="C5121" s="11">
        <v>500</v>
      </c>
      <c r="D5121" s="12">
        <v>722.20833333333303</v>
      </c>
      <c r="E5121" s="9">
        <v>63.73</v>
      </c>
      <c r="F5121" s="9">
        <f t="shared" si="725"/>
        <v>0</v>
      </c>
      <c r="G5121" s="9">
        <v>0.5</v>
      </c>
      <c r="H5121" s="9">
        <v>2.0099999999999998</v>
      </c>
      <c r="I5121" s="9"/>
      <c r="J5121" s="9">
        <v>10.443</v>
      </c>
      <c r="K5121" s="9">
        <v>80.7</v>
      </c>
      <c r="L5121" s="9">
        <v>9.4700000000000006E-2</v>
      </c>
      <c r="M5121" s="9">
        <v>9.98E-2</v>
      </c>
      <c r="N5121" s="9">
        <v>0</v>
      </c>
      <c r="O5121" s="9">
        <v>5.6</v>
      </c>
      <c r="P5121" s="9"/>
      <c r="Q5121" s="9"/>
      <c r="R5121" s="9"/>
      <c r="T5121">
        <f t="shared" si="720"/>
        <v>2140500</v>
      </c>
      <c r="U5121">
        <v>1.3</v>
      </c>
      <c r="V5121">
        <f t="shared" si="727"/>
        <v>5.6</v>
      </c>
      <c r="W5121" t="str">
        <f t="shared" si="721"/>
        <v/>
      </c>
      <c r="X5121" t="str">
        <f t="shared" si="722"/>
        <v/>
      </c>
      <c r="Y5121" t="str">
        <f t="shared" si="728"/>
        <v/>
      </c>
      <c r="Z5121" s="9"/>
      <c r="AA5121" s="14">
        <f t="shared" si="723"/>
        <v>1.02</v>
      </c>
      <c r="AB5121" s="14">
        <f t="shared" si="724"/>
        <v>0.24399999999999999</v>
      </c>
    </row>
    <row r="5122" spans="1:28" x14ac:dyDescent="0.25">
      <c r="A5122" s="10">
        <f t="shared" si="726"/>
        <v>45505</v>
      </c>
      <c r="B5122" s="11">
        <v>214</v>
      </c>
      <c r="C5122" s="11">
        <v>600</v>
      </c>
      <c r="D5122" s="12">
        <v>722.25</v>
      </c>
      <c r="E5122" s="9">
        <v>63.26</v>
      </c>
      <c r="F5122" s="9">
        <f t="shared" si="725"/>
        <v>0</v>
      </c>
      <c r="G5122" s="9">
        <v>0.5</v>
      </c>
      <c r="H5122" s="9">
        <v>1.51</v>
      </c>
      <c r="I5122" s="9"/>
      <c r="J5122" s="9">
        <v>12.509</v>
      </c>
      <c r="K5122" s="9">
        <v>79</v>
      </c>
      <c r="L5122" s="9">
        <v>9.4700000000000006E-2</v>
      </c>
      <c r="M5122" s="9">
        <v>9.9099999999999994E-2</v>
      </c>
      <c r="N5122" s="9">
        <v>0</v>
      </c>
      <c r="O5122" s="9">
        <v>83.1</v>
      </c>
      <c r="P5122" s="9"/>
      <c r="Q5122" s="9"/>
      <c r="R5122" s="9"/>
      <c r="T5122">
        <f t="shared" si="720"/>
        <v>2140600</v>
      </c>
      <c r="U5122">
        <v>84.7</v>
      </c>
      <c r="V5122">
        <f t="shared" si="727"/>
        <v>83.1</v>
      </c>
      <c r="W5122" t="str">
        <f t="shared" si="721"/>
        <v/>
      </c>
      <c r="X5122" t="str">
        <f t="shared" si="722"/>
        <v/>
      </c>
      <c r="Y5122" t="str">
        <f t="shared" si="728"/>
        <v/>
      </c>
      <c r="Z5122" s="9"/>
      <c r="AA5122" s="14">
        <f t="shared" si="723"/>
        <v>1.145</v>
      </c>
      <c r="AB5122" s="14">
        <f t="shared" si="724"/>
        <v>0.30399999999999999</v>
      </c>
    </row>
    <row r="5123" spans="1:28" x14ac:dyDescent="0.25">
      <c r="A5123" s="10">
        <f t="shared" si="726"/>
        <v>45505</v>
      </c>
      <c r="B5123" s="11">
        <v>214</v>
      </c>
      <c r="C5123" s="11">
        <v>700</v>
      </c>
      <c r="D5123" s="12">
        <v>722.29166666666697</v>
      </c>
      <c r="E5123" s="9">
        <v>63.26</v>
      </c>
      <c r="F5123" s="9">
        <f t="shared" si="725"/>
        <v>0</v>
      </c>
      <c r="G5123" s="9">
        <v>0</v>
      </c>
      <c r="H5123" s="9">
        <v>1.51</v>
      </c>
      <c r="I5123" s="9"/>
      <c r="J5123" s="9">
        <v>18.343</v>
      </c>
      <c r="K5123" s="9">
        <v>69.3</v>
      </c>
      <c r="L5123" s="9">
        <v>9.4E-2</v>
      </c>
      <c r="M5123" s="9">
        <v>9.9099999999999994E-2</v>
      </c>
      <c r="N5123" s="9">
        <v>0</v>
      </c>
      <c r="O5123" s="9">
        <v>291.89999999999998</v>
      </c>
      <c r="P5123" s="9"/>
      <c r="Q5123" s="9"/>
      <c r="R5123" s="9"/>
      <c r="T5123">
        <f t="shared" si="720"/>
        <v>2140700</v>
      </c>
      <c r="U5123">
        <v>253.8</v>
      </c>
      <c r="V5123">
        <f t="shared" si="727"/>
        <v>291.89999999999998</v>
      </c>
      <c r="W5123" t="str">
        <f t="shared" si="721"/>
        <v/>
      </c>
      <c r="X5123" t="str">
        <f t="shared" si="722"/>
        <v/>
      </c>
      <c r="Y5123" t="str">
        <f t="shared" si="728"/>
        <v/>
      </c>
      <c r="Z5123" s="9"/>
      <c r="AA5123" s="14">
        <f t="shared" si="723"/>
        <v>1.4610000000000001</v>
      </c>
      <c r="AB5123" s="14">
        <f t="shared" si="724"/>
        <v>0.64700000000000002</v>
      </c>
    </row>
    <row r="5124" spans="1:28" x14ac:dyDescent="0.25">
      <c r="A5124" s="10">
        <f t="shared" si="726"/>
        <v>45505</v>
      </c>
      <c r="B5124" s="11">
        <v>214</v>
      </c>
      <c r="C5124" s="11">
        <v>800</v>
      </c>
      <c r="D5124" s="12">
        <v>722.33333333333303</v>
      </c>
      <c r="E5124" s="9">
        <v>63.61</v>
      </c>
      <c r="F5124" s="9">
        <f t="shared" si="725"/>
        <v>0</v>
      </c>
      <c r="G5124" s="9">
        <v>0.5</v>
      </c>
      <c r="H5124" s="9">
        <v>2.52</v>
      </c>
      <c r="I5124" s="9"/>
      <c r="J5124" s="9">
        <v>19.722000000000001</v>
      </c>
      <c r="K5124" s="9">
        <v>55.6</v>
      </c>
      <c r="L5124" s="9">
        <v>9.3299999999999994E-2</v>
      </c>
      <c r="M5124" s="9">
        <v>9.9099999999999994E-2</v>
      </c>
      <c r="N5124" s="9">
        <v>0</v>
      </c>
      <c r="O5124" s="9">
        <v>271.89999999999998</v>
      </c>
      <c r="P5124" s="9"/>
      <c r="Q5124" s="9"/>
      <c r="R5124" s="9"/>
      <c r="T5124">
        <f t="shared" si="720"/>
        <v>2140800</v>
      </c>
      <c r="U5124">
        <v>436.5</v>
      </c>
      <c r="V5124">
        <f t="shared" si="727"/>
        <v>271.89999999999998</v>
      </c>
      <c r="W5124" t="str">
        <f t="shared" si="721"/>
        <v/>
      </c>
      <c r="X5124" t="str">
        <f t="shared" si="722"/>
        <v/>
      </c>
      <c r="Y5124" t="str">
        <f t="shared" si="728"/>
        <v/>
      </c>
      <c r="Z5124" s="9"/>
      <c r="AA5124" s="14">
        <f t="shared" si="723"/>
        <v>1.278</v>
      </c>
      <c r="AB5124" s="14">
        <f t="shared" si="724"/>
        <v>1.0209999999999999</v>
      </c>
    </row>
    <row r="5125" spans="1:28" x14ac:dyDescent="0.25">
      <c r="A5125" s="10">
        <f t="shared" si="726"/>
        <v>45505</v>
      </c>
      <c r="B5125" s="11">
        <v>214</v>
      </c>
      <c r="C5125" s="11">
        <v>900</v>
      </c>
      <c r="D5125" s="12">
        <v>722.375</v>
      </c>
      <c r="E5125" s="9">
        <v>64.540000000000006</v>
      </c>
      <c r="F5125" s="9">
        <f t="shared" si="725"/>
        <v>0.54000000000000625</v>
      </c>
      <c r="G5125" s="9">
        <v>1.51</v>
      </c>
      <c r="H5125" s="9">
        <v>4.53</v>
      </c>
      <c r="I5125" s="9"/>
      <c r="J5125" s="9">
        <v>21.437000000000001</v>
      </c>
      <c r="K5125" s="9">
        <v>51.8</v>
      </c>
      <c r="L5125" s="9">
        <v>9.2499999999999999E-2</v>
      </c>
      <c r="M5125" s="9">
        <v>9.9099999999999994E-2</v>
      </c>
      <c r="N5125" s="9">
        <v>0</v>
      </c>
      <c r="O5125" s="9">
        <v>623.1</v>
      </c>
      <c r="P5125" s="9"/>
      <c r="Q5125" s="9"/>
      <c r="R5125" s="9"/>
      <c r="T5125">
        <f t="shared" ref="T5125:T5188" si="729">B5125*10000+C5125</f>
        <v>2140900</v>
      </c>
      <c r="U5125">
        <v>608.29999999999995</v>
      </c>
      <c r="V5125">
        <f t="shared" si="727"/>
        <v>623.1</v>
      </c>
      <c r="W5125" t="str">
        <f t="shared" ref="W5125:W5188" si="730">IF(C5125=2400,ROUND(L5125,3),"")</f>
        <v/>
      </c>
      <c r="X5125" t="str">
        <f t="shared" ref="X5125:X5188" si="731">IF(C5125=2400,ROUND(M5125,3),"")</f>
        <v/>
      </c>
      <c r="Y5125" t="str">
        <f t="shared" si="728"/>
        <v/>
      </c>
      <c r="Z5125" s="9"/>
      <c r="AA5125" s="14">
        <f t="shared" ref="AA5125:AA5188" si="732">ROUND((0.6105*(EXP((17.273*J5125)/(J5125+237.3))))*K5125/100,3)</f>
        <v>1.323</v>
      </c>
      <c r="AB5125" s="14">
        <f t="shared" ref="AB5125:AB5188" si="733">ROUND(AA5125/K5125*(100-K5125),3)</f>
        <v>1.2310000000000001</v>
      </c>
    </row>
    <row r="5126" spans="1:28" x14ac:dyDescent="0.25">
      <c r="A5126" s="10">
        <f t="shared" si="726"/>
        <v>45505</v>
      </c>
      <c r="B5126" s="11">
        <v>214</v>
      </c>
      <c r="C5126" s="11">
        <v>1000</v>
      </c>
      <c r="D5126" s="12">
        <v>722.41666666666697</v>
      </c>
      <c r="E5126" s="9">
        <v>63.96</v>
      </c>
      <c r="F5126" s="9">
        <f t="shared" ref="F5126:F5189" si="734">IF(E5126&gt;F$2,E5126-F$2,0)</f>
        <v>0</v>
      </c>
      <c r="G5126" s="9">
        <v>2.0099999999999998</v>
      </c>
      <c r="H5126" s="9">
        <v>5.03</v>
      </c>
      <c r="I5126" s="9"/>
      <c r="J5126" s="9">
        <v>23.184000000000001</v>
      </c>
      <c r="K5126" s="9">
        <v>47.8</v>
      </c>
      <c r="L5126" s="9">
        <v>9.1800000000000007E-2</v>
      </c>
      <c r="M5126" s="9">
        <v>9.9099999999999994E-2</v>
      </c>
      <c r="N5126" s="9">
        <v>0</v>
      </c>
      <c r="O5126" s="9">
        <v>754.4</v>
      </c>
      <c r="P5126" s="9"/>
      <c r="Q5126" s="9"/>
      <c r="R5126" s="9"/>
      <c r="T5126">
        <f t="shared" si="729"/>
        <v>2141000</v>
      </c>
      <c r="U5126">
        <v>753.8</v>
      </c>
      <c r="V5126">
        <f t="shared" si="727"/>
        <v>754.4</v>
      </c>
      <c r="W5126" t="str">
        <f t="shared" si="730"/>
        <v/>
      </c>
      <c r="X5126" t="str">
        <f t="shared" si="731"/>
        <v/>
      </c>
      <c r="Y5126" t="str">
        <f t="shared" si="728"/>
        <v/>
      </c>
      <c r="Z5126" s="9"/>
      <c r="AA5126" s="14">
        <f t="shared" si="732"/>
        <v>1.3580000000000001</v>
      </c>
      <c r="AB5126" s="14">
        <f t="shared" si="733"/>
        <v>1.4830000000000001</v>
      </c>
    </row>
    <row r="5127" spans="1:28" x14ac:dyDescent="0.25">
      <c r="A5127" s="10">
        <f t="shared" ref="A5127:A5190" si="735">A$5-1+B5127</f>
        <v>45505</v>
      </c>
      <c r="B5127" s="11">
        <v>214</v>
      </c>
      <c r="C5127" s="11">
        <v>1100</v>
      </c>
      <c r="D5127" s="12">
        <v>722.45833333333303</v>
      </c>
      <c r="E5127" s="9">
        <v>63.61</v>
      </c>
      <c r="F5127" s="9">
        <f t="shared" si="734"/>
        <v>0</v>
      </c>
      <c r="G5127" s="9">
        <v>2.0099999999999998</v>
      </c>
      <c r="H5127" s="9">
        <v>5.03</v>
      </c>
      <c r="I5127" s="9"/>
      <c r="J5127" s="9">
        <v>24.097999999999999</v>
      </c>
      <c r="K5127" s="9">
        <v>40.200000000000003</v>
      </c>
      <c r="L5127" s="9">
        <v>9.11E-2</v>
      </c>
      <c r="M5127" s="9">
        <v>9.9099999999999994E-2</v>
      </c>
      <c r="N5127" s="9">
        <v>0</v>
      </c>
      <c r="O5127" s="9">
        <v>850.6</v>
      </c>
      <c r="P5127" s="9"/>
      <c r="Q5127" s="9"/>
      <c r="R5127" s="9"/>
      <c r="T5127">
        <f t="shared" si="729"/>
        <v>2141100</v>
      </c>
      <c r="U5127">
        <v>861.3</v>
      </c>
      <c r="V5127">
        <f t="shared" si="727"/>
        <v>850.6</v>
      </c>
      <c r="W5127" t="str">
        <f t="shared" si="730"/>
        <v/>
      </c>
      <c r="X5127" t="str">
        <f t="shared" si="731"/>
        <v/>
      </c>
      <c r="Y5127" t="str">
        <f t="shared" si="728"/>
        <v/>
      </c>
      <c r="Z5127" s="9"/>
      <c r="AA5127" s="14">
        <f t="shared" si="732"/>
        <v>1.206</v>
      </c>
      <c r="AB5127" s="14">
        <f t="shared" si="733"/>
        <v>1.794</v>
      </c>
    </row>
    <row r="5128" spans="1:28" x14ac:dyDescent="0.25">
      <c r="A5128" s="10">
        <f t="shared" si="735"/>
        <v>45505</v>
      </c>
      <c r="B5128" s="11">
        <v>214</v>
      </c>
      <c r="C5128" s="11">
        <v>1200</v>
      </c>
      <c r="D5128" s="12">
        <v>722.5</v>
      </c>
      <c r="E5128" s="9">
        <v>64.430000000000007</v>
      </c>
      <c r="F5128" s="9">
        <f t="shared" si="734"/>
        <v>0.43000000000000682</v>
      </c>
      <c r="G5128" s="9">
        <v>2.0099999999999998</v>
      </c>
      <c r="H5128" s="9">
        <v>5.54</v>
      </c>
      <c r="I5128" s="9"/>
      <c r="J5128" s="9">
        <v>25.065000000000001</v>
      </c>
      <c r="K5128" s="9">
        <v>34.200000000000003</v>
      </c>
      <c r="L5128" s="9">
        <v>9.0399999999999994E-2</v>
      </c>
      <c r="M5128" s="9">
        <v>9.9099999999999994E-2</v>
      </c>
      <c r="N5128" s="9">
        <v>0</v>
      </c>
      <c r="O5128" s="9">
        <v>905.6</v>
      </c>
      <c r="P5128" s="9"/>
      <c r="Q5128" s="9"/>
      <c r="R5128" s="9"/>
      <c r="T5128">
        <f t="shared" si="729"/>
        <v>2141200</v>
      </c>
      <c r="U5128">
        <v>922.3</v>
      </c>
      <c r="V5128">
        <f t="shared" si="727"/>
        <v>905.6</v>
      </c>
      <c r="W5128" t="str">
        <f t="shared" si="730"/>
        <v/>
      </c>
      <c r="X5128" t="str">
        <f t="shared" si="731"/>
        <v/>
      </c>
      <c r="Y5128" t="str">
        <f t="shared" si="728"/>
        <v/>
      </c>
      <c r="Z5128" s="9"/>
      <c r="AA5128" s="14">
        <f t="shared" si="732"/>
        <v>1.087</v>
      </c>
      <c r="AB5128" s="14">
        <f t="shared" si="733"/>
        <v>2.0910000000000002</v>
      </c>
    </row>
    <row r="5129" spans="1:28" x14ac:dyDescent="0.25">
      <c r="A5129" s="10">
        <f t="shared" si="735"/>
        <v>45505</v>
      </c>
      <c r="B5129" s="11">
        <v>214</v>
      </c>
      <c r="C5129" s="11">
        <v>1300</v>
      </c>
      <c r="D5129" s="12">
        <v>722.54166666666697</v>
      </c>
      <c r="E5129" s="9">
        <v>62.79</v>
      </c>
      <c r="F5129" s="9">
        <f t="shared" si="734"/>
        <v>0</v>
      </c>
      <c r="G5129" s="9">
        <v>1.51</v>
      </c>
      <c r="H5129" s="9">
        <v>5.54</v>
      </c>
      <c r="I5129" s="9"/>
      <c r="J5129" s="9">
        <v>25.939</v>
      </c>
      <c r="K5129" s="9">
        <v>33.1</v>
      </c>
      <c r="L5129" s="9">
        <v>8.9599999999999999E-2</v>
      </c>
      <c r="M5129" s="9">
        <v>9.8299999999999998E-2</v>
      </c>
      <c r="N5129" s="9">
        <v>0</v>
      </c>
      <c r="O5129" s="9">
        <v>905.6</v>
      </c>
      <c r="P5129" s="9"/>
      <c r="Q5129" s="9"/>
      <c r="R5129" s="9"/>
      <c r="T5129">
        <f t="shared" si="729"/>
        <v>2141300</v>
      </c>
      <c r="U5129">
        <v>932.5</v>
      </c>
      <c r="V5129">
        <f t="shared" si="727"/>
        <v>905.6</v>
      </c>
      <c r="W5129" t="str">
        <f t="shared" si="730"/>
        <v/>
      </c>
      <c r="X5129" t="str">
        <f t="shared" si="731"/>
        <v/>
      </c>
      <c r="Y5129" t="str">
        <f t="shared" si="728"/>
        <v/>
      </c>
      <c r="Z5129" s="9"/>
      <c r="AA5129" s="14">
        <f t="shared" si="732"/>
        <v>1.1080000000000001</v>
      </c>
      <c r="AB5129" s="14">
        <f t="shared" si="733"/>
        <v>2.2389999999999999</v>
      </c>
    </row>
    <row r="5130" spans="1:28" x14ac:dyDescent="0.25">
      <c r="A5130" s="10">
        <f t="shared" si="735"/>
        <v>45505</v>
      </c>
      <c r="B5130" s="11">
        <v>214</v>
      </c>
      <c r="C5130" s="11">
        <v>1400</v>
      </c>
      <c r="D5130" s="12">
        <v>722.58333333333303</v>
      </c>
      <c r="E5130" s="9">
        <v>63.73</v>
      </c>
      <c r="F5130" s="9">
        <f t="shared" si="734"/>
        <v>0</v>
      </c>
      <c r="G5130" s="9">
        <v>1.51</v>
      </c>
      <c r="H5130" s="9">
        <v>4.53</v>
      </c>
      <c r="I5130" s="9"/>
      <c r="J5130" s="9">
        <v>27.186</v>
      </c>
      <c r="K5130" s="9">
        <v>29.4</v>
      </c>
      <c r="L5130" s="9">
        <v>8.8900000000000007E-2</v>
      </c>
      <c r="M5130" s="9">
        <v>9.9099999999999994E-2</v>
      </c>
      <c r="N5130" s="9">
        <v>0</v>
      </c>
      <c r="O5130" s="9">
        <v>854.4</v>
      </c>
      <c r="P5130" s="9"/>
      <c r="Q5130" s="9"/>
      <c r="R5130" s="9"/>
      <c r="T5130">
        <f t="shared" si="729"/>
        <v>2141400</v>
      </c>
      <c r="U5130">
        <v>890.8</v>
      </c>
      <c r="V5130">
        <f t="shared" si="727"/>
        <v>854.4</v>
      </c>
      <c r="W5130" t="str">
        <f t="shared" si="730"/>
        <v/>
      </c>
      <c r="X5130" t="str">
        <f t="shared" si="731"/>
        <v/>
      </c>
      <c r="Y5130" t="str">
        <f t="shared" si="728"/>
        <v/>
      </c>
      <c r="Z5130" s="9"/>
      <c r="AA5130" s="14">
        <f t="shared" si="732"/>
        <v>1.06</v>
      </c>
      <c r="AB5130" s="14">
        <f t="shared" si="733"/>
        <v>2.5449999999999999</v>
      </c>
    </row>
    <row r="5131" spans="1:28" x14ac:dyDescent="0.25">
      <c r="A5131" s="10">
        <f t="shared" si="735"/>
        <v>45505</v>
      </c>
      <c r="B5131" s="11">
        <v>214</v>
      </c>
      <c r="C5131" s="11">
        <v>1500</v>
      </c>
      <c r="D5131" s="12">
        <v>722.625</v>
      </c>
      <c r="E5131" s="9">
        <v>63.61</v>
      </c>
      <c r="F5131" s="9">
        <f t="shared" si="734"/>
        <v>0</v>
      </c>
      <c r="G5131" s="9">
        <v>1.51</v>
      </c>
      <c r="H5131" s="9">
        <v>5.54</v>
      </c>
      <c r="I5131" s="9"/>
      <c r="J5131" s="9">
        <v>27.603999999999999</v>
      </c>
      <c r="K5131" s="9">
        <v>26.7</v>
      </c>
      <c r="L5131" s="9">
        <v>8.8200000000000001E-2</v>
      </c>
      <c r="M5131" s="9">
        <v>9.8299999999999998E-2</v>
      </c>
      <c r="N5131" s="9">
        <v>0</v>
      </c>
      <c r="O5131" s="9">
        <v>758.1</v>
      </c>
      <c r="P5131" s="9"/>
      <c r="Q5131" s="9"/>
      <c r="R5131" s="9"/>
      <c r="T5131">
        <f t="shared" si="729"/>
        <v>2141500</v>
      </c>
      <c r="U5131">
        <v>800.3</v>
      </c>
      <c r="V5131">
        <f t="shared" si="727"/>
        <v>758.1</v>
      </c>
      <c r="W5131" t="str">
        <f t="shared" si="730"/>
        <v/>
      </c>
      <c r="X5131" t="str">
        <f t="shared" si="731"/>
        <v/>
      </c>
      <c r="Y5131" t="str">
        <f t="shared" si="728"/>
        <v/>
      </c>
      <c r="Z5131" s="9"/>
      <c r="AA5131" s="14">
        <f t="shared" si="732"/>
        <v>0.98599999999999999</v>
      </c>
      <c r="AB5131" s="14">
        <f t="shared" si="733"/>
        <v>2.7069999999999999</v>
      </c>
    </row>
    <row r="5132" spans="1:28" x14ac:dyDescent="0.25">
      <c r="A5132" s="10">
        <f t="shared" si="735"/>
        <v>45505</v>
      </c>
      <c r="B5132" s="11">
        <v>214</v>
      </c>
      <c r="C5132" s="11">
        <v>1600</v>
      </c>
      <c r="D5132" s="12">
        <v>722.66666666666697</v>
      </c>
      <c r="E5132" s="9">
        <v>65.010000000000005</v>
      </c>
      <c r="F5132" s="9">
        <f t="shared" si="734"/>
        <v>1.0100000000000051</v>
      </c>
      <c r="G5132" s="9">
        <v>1.51</v>
      </c>
      <c r="H5132" s="9">
        <v>5.54</v>
      </c>
      <c r="I5132" s="9"/>
      <c r="J5132" s="9">
        <v>27.407</v>
      </c>
      <c r="K5132" s="9">
        <v>27.6</v>
      </c>
      <c r="L5132" s="9">
        <v>8.7400000000000005E-2</v>
      </c>
      <c r="M5132" s="9">
        <v>9.8299999999999998E-2</v>
      </c>
      <c r="N5132" s="9">
        <v>0</v>
      </c>
      <c r="O5132" s="9">
        <v>620.6</v>
      </c>
      <c r="P5132" s="9"/>
      <c r="Q5132" s="9"/>
      <c r="R5132" s="9"/>
      <c r="T5132">
        <f t="shared" si="729"/>
        <v>2141600</v>
      </c>
      <c r="U5132">
        <v>668.2</v>
      </c>
      <c r="V5132">
        <f t="shared" si="727"/>
        <v>620.6</v>
      </c>
      <c r="W5132" t="str">
        <f t="shared" si="730"/>
        <v/>
      </c>
      <c r="X5132" t="str">
        <f t="shared" si="731"/>
        <v/>
      </c>
      <c r="Y5132" t="str">
        <f t="shared" si="728"/>
        <v/>
      </c>
      <c r="Z5132" s="9"/>
      <c r="AA5132" s="14">
        <f t="shared" si="732"/>
        <v>1.008</v>
      </c>
      <c r="AB5132" s="14">
        <f t="shared" si="733"/>
        <v>2.6440000000000001</v>
      </c>
    </row>
    <row r="5133" spans="1:28" x14ac:dyDescent="0.25">
      <c r="A5133" s="10">
        <f t="shared" si="735"/>
        <v>45505</v>
      </c>
      <c r="B5133" s="11">
        <v>214</v>
      </c>
      <c r="C5133" s="11">
        <v>1700</v>
      </c>
      <c r="D5133" s="12">
        <v>722.70833333333303</v>
      </c>
      <c r="E5133" s="9">
        <v>63.37</v>
      </c>
      <c r="F5133" s="9">
        <f t="shared" si="734"/>
        <v>0</v>
      </c>
      <c r="G5133" s="9">
        <v>1.51</v>
      </c>
      <c r="H5133" s="9">
        <v>4.03</v>
      </c>
      <c r="I5133" s="9"/>
      <c r="J5133" s="9">
        <v>27.553999999999998</v>
      </c>
      <c r="K5133" s="9">
        <v>28.3</v>
      </c>
      <c r="L5133" s="9">
        <v>8.6699999999999999E-2</v>
      </c>
      <c r="M5133" s="9">
        <v>9.8299999999999998E-2</v>
      </c>
      <c r="N5133" s="9">
        <v>0</v>
      </c>
      <c r="O5133" s="9">
        <v>453.1</v>
      </c>
      <c r="P5133" s="9"/>
      <c r="Q5133" s="9"/>
      <c r="R5133" s="9"/>
      <c r="T5133">
        <f t="shared" si="729"/>
        <v>2141700</v>
      </c>
      <c r="U5133">
        <v>504.8</v>
      </c>
      <c r="V5133">
        <f t="shared" si="727"/>
        <v>453.1</v>
      </c>
      <c r="W5133" t="str">
        <f t="shared" si="730"/>
        <v/>
      </c>
      <c r="X5133" t="str">
        <f t="shared" si="731"/>
        <v/>
      </c>
      <c r="Y5133" t="str">
        <f t="shared" si="728"/>
        <v/>
      </c>
      <c r="Z5133" s="9"/>
      <c r="AA5133" s="14">
        <f t="shared" si="732"/>
        <v>1.042</v>
      </c>
      <c r="AB5133" s="14">
        <f t="shared" si="733"/>
        <v>2.64</v>
      </c>
    </row>
    <row r="5134" spans="1:28" x14ac:dyDescent="0.25">
      <c r="A5134" s="10">
        <f t="shared" si="735"/>
        <v>45505</v>
      </c>
      <c r="B5134" s="11">
        <v>214</v>
      </c>
      <c r="C5134" s="11">
        <v>1800</v>
      </c>
      <c r="D5134" s="12">
        <v>722.75</v>
      </c>
      <c r="E5134" s="9">
        <v>62.2</v>
      </c>
      <c r="F5134" s="9">
        <f t="shared" si="734"/>
        <v>0</v>
      </c>
      <c r="G5134" s="9">
        <v>0.5</v>
      </c>
      <c r="H5134" s="9">
        <v>3.02</v>
      </c>
      <c r="I5134" s="9"/>
      <c r="J5134" s="9">
        <v>24.75</v>
      </c>
      <c r="K5134" s="9">
        <v>29.5</v>
      </c>
      <c r="L5134" s="9">
        <v>8.5999999999999993E-2</v>
      </c>
      <c r="M5134" s="9">
        <v>9.9099999999999994E-2</v>
      </c>
      <c r="N5134" s="9">
        <v>0</v>
      </c>
      <c r="O5134" s="9">
        <v>269.39999999999998</v>
      </c>
      <c r="P5134" s="9"/>
      <c r="Q5134" s="9"/>
      <c r="R5134" s="9"/>
      <c r="T5134">
        <f t="shared" si="729"/>
        <v>2141800</v>
      </c>
      <c r="U5134">
        <v>324.5</v>
      </c>
      <c r="V5134">
        <f t="shared" si="727"/>
        <v>269.39999999999998</v>
      </c>
      <c r="W5134" t="str">
        <f t="shared" si="730"/>
        <v/>
      </c>
      <c r="X5134" t="str">
        <f t="shared" si="731"/>
        <v/>
      </c>
      <c r="Y5134" t="str">
        <f t="shared" si="728"/>
        <v/>
      </c>
      <c r="Z5134" s="9"/>
      <c r="AA5134" s="14">
        <f t="shared" si="732"/>
        <v>0.92</v>
      </c>
      <c r="AB5134" s="14">
        <f t="shared" si="733"/>
        <v>2.1989999999999998</v>
      </c>
    </row>
    <row r="5135" spans="1:28" x14ac:dyDescent="0.25">
      <c r="A5135" s="10">
        <f t="shared" si="735"/>
        <v>45505</v>
      </c>
      <c r="B5135" s="11">
        <v>214</v>
      </c>
      <c r="C5135" s="11">
        <v>1900</v>
      </c>
      <c r="D5135" s="12">
        <v>722.79166666666697</v>
      </c>
      <c r="E5135" s="9">
        <v>61.74</v>
      </c>
      <c r="F5135" s="9">
        <f t="shared" si="734"/>
        <v>0</v>
      </c>
      <c r="G5135" s="9">
        <v>0</v>
      </c>
      <c r="H5135" s="9">
        <v>2.0099999999999998</v>
      </c>
      <c r="I5135" s="9"/>
      <c r="J5135" s="9">
        <v>19.294</v>
      </c>
      <c r="K5135" s="9">
        <v>37.299999999999997</v>
      </c>
      <c r="L5135" s="9">
        <v>8.5300000000000001E-2</v>
      </c>
      <c r="M5135" s="9">
        <v>9.9099999999999994E-2</v>
      </c>
      <c r="N5135" s="9">
        <v>0</v>
      </c>
      <c r="O5135" s="9">
        <v>86.9</v>
      </c>
      <c r="P5135" s="9"/>
      <c r="Q5135" s="9"/>
      <c r="R5135" s="9"/>
      <c r="T5135">
        <f t="shared" si="729"/>
        <v>2141900</v>
      </c>
      <c r="U5135">
        <v>146.5</v>
      </c>
      <c r="V5135">
        <f t="shared" si="727"/>
        <v>86.9</v>
      </c>
      <c r="W5135" t="str">
        <f t="shared" si="730"/>
        <v/>
      </c>
      <c r="X5135" t="str">
        <f t="shared" si="731"/>
        <v/>
      </c>
      <c r="Y5135" t="str">
        <f t="shared" si="728"/>
        <v/>
      </c>
      <c r="Z5135" s="9"/>
      <c r="AA5135" s="14">
        <f t="shared" si="732"/>
        <v>0.83499999999999996</v>
      </c>
      <c r="AB5135" s="14">
        <f t="shared" si="733"/>
        <v>1.4039999999999999</v>
      </c>
    </row>
    <row r="5136" spans="1:28" x14ac:dyDescent="0.25">
      <c r="A5136" s="10">
        <f t="shared" si="735"/>
        <v>45505</v>
      </c>
      <c r="B5136" s="11">
        <v>214</v>
      </c>
      <c r="C5136" s="11">
        <v>2000</v>
      </c>
      <c r="D5136" s="12">
        <v>722.83333333333303</v>
      </c>
      <c r="E5136" s="9">
        <v>62.44</v>
      </c>
      <c r="F5136" s="9">
        <f t="shared" si="734"/>
        <v>0</v>
      </c>
      <c r="G5136" s="9">
        <v>1.01</v>
      </c>
      <c r="H5136" s="9">
        <v>2.0099999999999998</v>
      </c>
      <c r="I5136" s="9"/>
      <c r="J5136" s="9">
        <v>16.914999999999999</v>
      </c>
      <c r="K5136" s="9">
        <v>51.4</v>
      </c>
      <c r="L5136" s="9">
        <v>8.5300000000000001E-2</v>
      </c>
      <c r="M5136" s="9">
        <v>9.9099999999999994E-2</v>
      </c>
      <c r="N5136" s="9">
        <v>0</v>
      </c>
      <c r="O5136" s="9">
        <v>4.4000000000000004</v>
      </c>
      <c r="P5136" s="9"/>
      <c r="Q5136" s="9"/>
      <c r="R5136" s="9"/>
      <c r="T5136">
        <f t="shared" si="729"/>
        <v>2142000</v>
      </c>
      <c r="U5136">
        <v>16</v>
      </c>
      <c r="V5136">
        <f t="shared" si="727"/>
        <v>4.4000000000000004</v>
      </c>
      <c r="W5136" t="str">
        <f t="shared" si="730"/>
        <v/>
      </c>
      <c r="X5136" t="str">
        <f t="shared" si="731"/>
        <v/>
      </c>
      <c r="Y5136" t="str">
        <f t="shared" si="728"/>
        <v/>
      </c>
      <c r="Z5136" s="9"/>
      <c r="AA5136" s="14">
        <f t="shared" si="732"/>
        <v>0.99</v>
      </c>
      <c r="AB5136" s="14">
        <f t="shared" si="733"/>
        <v>0.93600000000000005</v>
      </c>
    </row>
    <row r="5137" spans="1:28" x14ac:dyDescent="0.25">
      <c r="A5137" s="10">
        <f t="shared" si="735"/>
        <v>45505</v>
      </c>
      <c r="B5137" s="11">
        <v>214</v>
      </c>
      <c r="C5137" s="11">
        <v>2100</v>
      </c>
      <c r="D5137" s="12">
        <v>722.875</v>
      </c>
      <c r="E5137" s="9">
        <v>62.91</v>
      </c>
      <c r="F5137" s="9">
        <f t="shared" si="734"/>
        <v>0</v>
      </c>
      <c r="G5137" s="9">
        <v>1.01</v>
      </c>
      <c r="H5137" s="9">
        <v>2.0099999999999998</v>
      </c>
      <c r="I5137" s="9"/>
      <c r="J5137" s="9">
        <v>16.225000000000001</v>
      </c>
      <c r="K5137" s="9">
        <v>52.8</v>
      </c>
      <c r="L5137" s="9">
        <v>8.4500000000000006E-2</v>
      </c>
      <c r="M5137" s="9">
        <v>9.9099999999999994E-2</v>
      </c>
      <c r="N5137" s="9">
        <v>0</v>
      </c>
      <c r="O5137" s="9">
        <v>0.6</v>
      </c>
      <c r="P5137" s="9"/>
      <c r="Q5137" s="9"/>
      <c r="R5137" s="9"/>
      <c r="T5137">
        <f t="shared" si="729"/>
        <v>2142100</v>
      </c>
      <c r="U5137">
        <v>0</v>
      </c>
      <c r="V5137">
        <f t="shared" si="727"/>
        <v>0</v>
      </c>
      <c r="W5137" t="str">
        <f t="shared" si="730"/>
        <v/>
      </c>
      <c r="X5137" t="str">
        <f t="shared" si="731"/>
        <v/>
      </c>
      <c r="Y5137" t="str">
        <f t="shared" si="728"/>
        <v/>
      </c>
      <c r="Z5137" s="9"/>
      <c r="AA5137" s="14">
        <f t="shared" si="732"/>
        <v>0.97399999999999998</v>
      </c>
      <c r="AB5137" s="14">
        <f t="shared" si="733"/>
        <v>0.871</v>
      </c>
    </row>
    <row r="5138" spans="1:28" x14ac:dyDescent="0.25">
      <c r="A5138" s="10">
        <f t="shared" si="735"/>
        <v>45505</v>
      </c>
      <c r="B5138" s="11">
        <v>214</v>
      </c>
      <c r="C5138" s="11">
        <v>2200</v>
      </c>
      <c r="D5138" s="12">
        <v>722.91666666666697</v>
      </c>
      <c r="E5138" s="9">
        <v>74.959999999999994</v>
      </c>
      <c r="F5138" s="9">
        <f t="shared" si="734"/>
        <v>10.959999999999994</v>
      </c>
      <c r="G5138" s="9">
        <v>1.01</v>
      </c>
      <c r="H5138" s="9">
        <v>2.0099999999999998</v>
      </c>
      <c r="I5138" s="9"/>
      <c r="J5138" s="9">
        <v>16.225000000000001</v>
      </c>
      <c r="K5138" s="9">
        <v>53.4</v>
      </c>
      <c r="L5138" s="9">
        <v>8.3799999999999999E-2</v>
      </c>
      <c r="M5138" s="9">
        <v>9.9099999999999994E-2</v>
      </c>
      <c r="N5138" s="9">
        <v>0</v>
      </c>
      <c r="O5138" s="9">
        <v>0.6</v>
      </c>
      <c r="P5138" s="9"/>
      <c r="Q5138" s="9"/>
      <c r="R5138" s="9"/>
      <c r="T5138">
        <f t="shared" si="729"/>
        <v>2142200</v>
      </c>
      <c r="U5138">
        <v>0</v>
      </c>
      <c r="V5138">
        <f t="shared" si="727"/>
        <v>0</v>
      </c>
      <c r="W5138" t="str">
        <f t="shared" si="730"/>
        <v/>
      </c>
      <c r="X5138" t="str">
        <f t="shared" si="731"/>
        <v/>
      </c>
      <c r="Y5138" t="str">
        <f t="shared" si="728"/>
        <v/>
      </c>
      <c r="Z5138" s="9"/>
      <c r="AA5138" s="14">
        <f t="shared" si="732"/>
        <v>0.98499999999999999</v>
      </c>
      <c r="AB5138" s="14">
        <f t="shared" si="733"/>
        <v>0.86</v>
      </c>
    </row>
    <row r="5139" spans="1:28" x14ac:dyDescent="0.25">
      <c r="A5139" s="10">
        <f t="shared" si="735"/>
        <v>45505</v>
      </c>
      <c r="B5139" s="11">
        <v>214</v>
      </c>
      <c r="C5139" s="11">
        <v>2300</v>
      </c>
      <c r="D5139" s="12">
        <v>722.95833333333303</v>
      </c>
      <c r="E5139" s="9">
        <v>62.56</v>
      </c>
      <c r="F5139" s="9">
        <f t="shared" si="734"/>
        <v>0</v>
      </c>
      <c r="G5139" s="9">
        <v>0.5</v>
      </c>
      <c r="H5139" s="9">
        <v>1.51</v>
      </c>
      <c r="I5139" s="9"/>
      <c r="J5139" s="9">
        <v>15.819000000000001</v>
      </c>
      <c r="K5139" s="9">
        <v>52.3</v>
      </c>
      <c r="L5139" s="9">
        <v>8.3099999999999993E-2</v>
      </c>
      <c r="M5139" s="9">
        <v>9.9099999999999994E-2</v>
      </c>
      <c r="N5139" s="9">
        <v>0</v>
      </c>
      <c r="O5139" s="9">
        <v>0.6</v>
      </c>
      <c r="P5139" s="9"/>
      <c r="Q5139" s="9"/>
      <c r="R5139" s="9"/>
      <c r="T5139">
        <f t="shared" si="729"/>
        <v>2142300</v>
      </c>
      <c r="U5139">
        <v>0</v>
      </c>
      <c r="V5139">
        <f t="shared" si="727"/>
        <v>0</v>
      </c>
      <c r="W5139" t="str">
        <f t="shared" si="730"/>
        <v/>
      </c>
      <c r="X5139" t="str">
        <f t="shared" si="731"/>
        <v/>
      </c>
      <c r="Y5139" t="str">
        <f t="shared" si="728"/>
        <v/>
      </c>
      <c r="Z5139" s="9"/>
      <c r="AA5139" s="14">
        <f t="shared" si="732"/>
        <v>0.94</v>
      </c>
      <c r="AB5139" s="14">
        <f t="shared" si="733"/>
        <v>0.85699999999999998</v>
      </c>
    </row>
    <row r="5140" spans="1:28" x14ac:dyDescent="0.25">
      <c r="A5140" s="10">
        <f t="shared" si="735"/>
        <v>45505</v>
      </c>
      <c r="B5140" s="11">
        <v>214</v>
      </c>
      <c r="C5140" s="11">
        <v>2400</v>
      </c>
      <c r="D5140" s="12">
        <v>723</v>
      </c>
      <c r="E5140" s="9">
        <v>65.48</v>
      </c>
      <c r="F5140" s="9">
        <f t="shared" si="734"/>
        <v>1.480000000000004</v>
      </c>
      <c r="G5140" s="9">
        <v>1.01</v>
      </c>
      <c r="H5140" s="9">
        <v>2.0099999999999998</v>
      </c>
      <c r="I5140" s="9"/>
      <c r="J5140" s="9">
        <v>15.175000000000001</v>
      </c>
      <c r="K5140" s="9">
        <v>53.2</v>
      </c>
      <c r="L5140" s="9">
        <v>8.2400000000000001E-2</v>
      </c>
      <c r="M5140" s="9">
        <v>9.9099999999999994E-2</v>
      </c>
      <c r="N5140" s="9">
        <v>0</v>
      </c>
      <c r="O5140" s="9">
        <v>0.6</v>
      </c>
      <c r="P5140" s="9"/>
      <c r="Q5140" s="9"/>
      <c r="R5140" s="9"/>
      <c r="T5140">
        <f t="shared" si="729"/>
        <v>2142400</v>
      </c>
      <c r="U5140">
        <v>0</v>
      </c>
      <c r="V5140">
        <f t="shared" si="727"/>
        <v>0</v>
      </c>
      <c r="W5140">
        <f t="shared" si="730"/>
        <v>8.2000000000000003E-2</v>
      </c>
      <c r="X5140">
        <f t="shared" si="731"/>
        <v>9.9000000000000005E-2</v>
      </c>
      <c r="Y5140">
        <f t="shared" si="728"/>
        <v>1.4999999999999999E-2</v>
      </c>
      <c r="Z5140" s="9"/>
      <c r="AA5140" s="14">
        <f t="shared" si="732"/>
        <v>0.91700000000000004</v>
      </c>
      <c r="AB5140" s="14">
        <f t="shared" si="733"/>
        <v>0.80700000000000005</v>
      </c>
    </row>
    <row r="5141" spans="1:28" x14ac:dyDescent="0.25">
      <c r="A5141" s="10">
        <f t="shared" si="735"/>
        <v>45506</v>
      </c>
      <c r="B5141" s="11">
        <v>215</v>
      </c>
      <c r="C5141" s="11">
        <v>100</v>
      </c>
      <c r="D5141" s="12">
        <v>723.04166666666697</v>
      </c>
      <c r="E5141" s="9">
        <v>64.540000000000006</v>
      </c>
      <c r="F5141" s="9">
        <f t="shared" si="734"/>
        <v>0.54000000000000625</v>
      </c>
      <c r="G5141" s="9">
        <v>1.01</v>
      </c>
      <c r="H5141" s="9">
        <v>2.0099999999999998</v>
      </c>
      <c r="I5141" s="9"/>
      <c r="J5141" s="9">
        <v>15.031000000000001</v>
      </c>
      <c r="K5141" s="9">
        <v>54</v>
      </c>
      <c r="L5141" s="9">
        <v>8.1600000000000006E-2</v>
      </c>
      <c r="M5141" s="9">
        <v>9.9099999999999994E-2</v>
      </c>
      <c r="N5141" s="9">
        <v>0</v>
      </c>
      <c r="O5141" s="9">
        <v>0.6</v>
      </c>
      <c r="P5141" s="9"/>
      <c r="Q5141" s="9"/>
      <c r="R5141" s="9"/>
      <c r="T5141">
        <f t="shared" si="729"/>
        <v>2150100</v>
      </c>
      <c r="U5141">
        <v>0</v>
      </c>
      <c r="V5141">
        <f t="shared" si="727"/>
        <v>0</v>
      </c>
      <c r="W5141" t="str">
        <f t="shared" si="730"/>
        <v/>
      </c>
      <c r="X5141" t="str">
        <f t="shared" si="731"/>
        <v/>
      </c>
      <c r="Y5141" t="str">
        <f t="shared" si="728"/>
        <v/>
      </c>
      <c r="Z5141" s="9"/>
      <c r="AA5141" s="14">
        <f t="shared" si="732"/>
        <v>0.92200000000000004</v>
      </c>
      <c r="AB5141" s="14">
        <f t="shared" si="733"/>
        <v>0.78500000000000003</v>
      </c>
    </row>
    <row r="5142" spans="1:28" x14ac:dyDescent="0.25">
      <c r="A5142" s="10">
        <f t="shared" si="735"/>
        <v>45506</v>
      </c>
      <c r="B5142" s="11">
        <v>215</v>
      </c>
      <c r="C5142" s="11">
        <v>200</v>
      </c>
      <c r="D5142" s="12">
        <v>723.08333333333303</v>
      </c>
      <c r="E5142" s="9">
        <v>62.79</v>
      </c>
      <c r="F5142" s="9">
        <f t="shared" si="734"/>
        <v>0</v>
      </c>
      <c r="G5142" s="9">
        <v>1.01</v>
      </c>
      <c r="H5142" s="9">
        <v>2.0099999999999998</v>
      </c>
      <c r="I5142" s="9"/>
      <c r="J5142" s="9">
        <v>14.721</v>
      </c>
      <c r="K5142" s="9">
        <v>55</v>
      </c>
      <c r="L5142" s="9">
        <v>8.09E-2</v>
      </c>
      <c r="M5142" s="9">
        <v>9.9099999999999994E-2</v>
      </c>
      <c r="N5142" s="9">
        <v>0</v>
      </c>
      <c r="O5142" s="9">
        <v>0.6</v>
      </c>
      <c r="P5142" s="9"/>
      <c r="Q5142" s="9"/>
      <c r="R5142" s="9"/>
      <c r="T5142">
        <f t="shared" si="729"/>
        <v>2150200</v>
      </c>
      <c r="U5142">
        <v>0</v>
      </c>
      <c r="V5142">
        <f t="shared" si="727"/>
        <v>0</v>
      </c>
      <c r="W5142" t="str">
        <f t="shared" si="730"/>
        <v/>
      </c>
      <c r="X5142" t="str">
        <f t="shared" si="731"/>
        <v/>
      </c>
      <c r="Y5142" t="str">
        <f t="shared" si="728"/>
        <v/>
      </c>
      <c r="Z5142" s="9"/>
      <c r="AA5142" s="14">
        <f t="shared" si="732"/>
        <v>0.92100000000000004</v>
      </c>
      <c r="AB5142" s="14">
        <f t="shared" si="733"/>
        <v>0.754</v>
      </c>
    </row>
    <row r="5143" spans="1:28" x14ac:dyDescent="0.25">
      <c r="A5143" s="10">
        <f t="shared" si="735"/>
        <v>45506</v>
      </c>
      <c r="B5143" s="11">
        <v>215</v>
      </c>
      <c r="C5143" s="11">
        <v>300</v>
      </c>
      <c r="D5143" s="12">
        <v>723.125</v>
      </c>
      <c r="E5143" s="9">
        <v>62.67</v>
      </c>
      <c r="F5143" s="9">
        <f t="shared" si="734"/>
        <v>0</v>
      </c>
      <c r="G5143" s="9">
        <v>1.01</v>
      </c>
      <c r="H5143" s="9">
        <v>2.0099999999999998</v>
      </c>
      <c r="I5143" s="9"/>
      <c r="J5143" s="9">
        <v>14.529</v>
      </c>
      <c r="K5143" s="9">
        <v>54.3</v>
      </c>
      <c r="L5143" s="9">
        <v>8.09E-2</v>
      </c>
      <c r="M5143" s="9">
        <v>9.9099999999999994E-2</v>
      </c>
      <c r="N5143" s="9">
        <v>0</v>
      </c>
      <c r="O5143" s="9">
        <v>0.6</v>
      </c>
      <c r="P5143" s="9"/>
      <c r="Q5143" s="9"/>
      <c r="R5143" s="9"/>
      <c r="T5143">
        <f t="shared" si="729"/>
        <v>2150300</v>
      </c>
      <c r="U5143">
        <v>0</v>
      </c>
      <c r="V5143">
        <f t="shared" si="727"/>
        <v>0</v>
      </c>
      <c r="W5143" t="str">
        <f t="shared" si="730"/>
        <v/>
      </c>
      <c r="X5143" t="str">
        <f t="shared" si="731"/>
        <v/>
      </c>
      <c r="Y5143" t="str">
        <f t="shared" si="728"/>
        <v/>
      </c>
      <c r="Z5143" s="9"/>
      <c r="AA5143" s="14">
        <f t="shared" si="732"/>
        <v>0.89800000000000002</v>
      </c>
      <c r="AB5143" s="14">
        <f t="shared" si="733"/>
        <v>0.75600000000000001</v>
      </c>
    </row>
    <row r="5144" spans="1:28" x14ac:dyDescent="0.25">
      <c r="A5144" s="10">
        <f t="shared" si="735"/>
        <v>45506</v>
      </c>
      <c r="B5144" s="11">
        <v>215</v>
      </c>
      <c r="C5144" s="11">
        <v>400</v>
      </c>
      <c r="D5144" s="12">
        <v>723.16666666666697</v>
      </c>
      <c r="E5144" s="9">
        <v>62.79</v>
      </c>
      <c r="F5144" s="9">
        <f t="shared" si="734"/>
        <v>0</v>
      </c>
      <c r="G5144" s="9">
        <v>1.51</v>
      </c>
      <c r="H5144" s="9">
        <v>2.0099999999999998</v>
      </c>
      <c r="I5144" s="9"/>
      <c r="J5144" s="9">
        <v>14.29</v>
      </c>
      <c r="K5144" s="9">
        <v>53.1</v>
      </c>
      <c r="L5144" s="9">
        <v>8.0199999999999994E-2</v>
      </c>
      <c r="M5144" s="9">
        <v>9.9099999999999994E-2</v>
      </c>
      <c r="N5144" s="9">
        <v>0</v>
      </c>
      <c r="O5144" s="9">
        <v>0.6</v>
      </c>
      <c r="P5144" s="9"/>
      <c r="Q5144" s="9"/>
      <c r="R5144" s="9"/>
      <c r="T5144">
        <f t="shared" si="729"/>
        <v>2150400</v>
      </c>
      <c r="U5144">
        <v>0</v>
      </c>
      <c r="V5144">
        <f t="shared" si="727"/>
        <v>0</v>
      </c>
      <c r="W5144" t="str">
        <f t="shared" si="730"/>
        <v/>
      </c>
      <c r="X5144" t="str">
        <f t="shared" si="731"/>
        <v/>
      </c>
      <c r="Y5144" t="str">
        <f t="shared" si="728"/>
        <v/>
      </c>
      <c r="Z5144" s="9"/>
      <c r="AA5144" s="14">
        <f t="shared" si="732"/>
        <v>0.86499999999999999</v>
      </c>
      <c r="AB5144" s="14">
        <f t="shared" si="733"/>
        <v>0.76400000000000001</v>
      </c>
    </row>
    <row r="5145" spans="1:28" x14ac:dyDescent="0.25">
      <c r="A5145" s="10">
        <f t="shared" si="735"/>
        <v>45506</v>
      </c>
      <c r="B5145" s="11">
        <v>215</v>
      </c>
      <c r="C5145" s="11">
        <v>500</v>
      </c>
      <c r="D5145" s="12">
        <v>723.20833333333303</v>
      </c>
      <c r="E5145" s="9">
        <v>63.02</v>
      </c>
      <c r="F5145" s="9">
        <f t="shared" si="734"/>
        <v>0</v>
      </c>
      <c r="G5145" s="9">
        <v>1.01</v>
      </c>
      <c r="H5145" s="9">
        <v>2.0099999999999998</v>
      </c>
      <c r="I5145" s="9"/>
      <c r="J5145" s="9">
        <v>14.337</v>
      </c>
      <c r="K5145" s="9">
        <v>56.7</v>
      </c>
      <c r="L5145" s="9">
        <v>7.9500000000000001E-2</v>
      </c>
      <c r="M5145" s="9">
        <v>9.8299999999999998E-2</v>
      </c>
      <c r="N5145" s="9">
        <v>0</v>
      </c>
      <c r="O5145" s="9">
        <v>6.9</v>
      </c>
      <c r="P5145" s="9"/>
      <c r="Q5145" s="9"/>
      <c r="R5145" s="9"/>
      <c r="T5145">
        <f t="shared" si="729"/>
        <v>2150500</v>
      </c>
      <c r="U5145">
        <v>1.2</v>
      </c>
      <c r="V5145">
        <f t="shared" si="727"/>
        <v>6.9</v>
      </c>
      <c r="W5145" t="str">
        <f t="shared" si="730"/>
        <v/>
      </c>
      <c r="X5145" t="str">
        <f t="shared" si="731"/>
        <v/>
      </c>
      <c r="Y5145" t="str">
        <f t="shared" si="728"/>
        <v/>
      </c>
      <c r="Z5145" s="9"/>
      <c r="AA5145" s="14">
        <f t="shared" si="732"/>
        <v>0.92600000000000005</v>
      </c>
      <c r="AB5145" s="14">
        <f t="shared" si="733"/>
        <v>0.70699999999999996</v>
      </c>
    </row>
    <row r="5146" spans="1:28" x14ac:dyDescent="0.25">
      <c r="A5146" s="10">
        <f t="shared" si="735"/>
        <v>45506</v>
      </c>
      <c r="B5146" s="11">
        <v>215</v>
      </c>
      <c r="C5146" s="11">
        <v>600</v>
      </c>
      <c r="D5146" s="12">
        <v>723.25</v>
      </c>
      <c r="E5146" s="9">
        <v>63.02</v>
      </c>
      <c r="F5146" s="9">
        <f t="shared" si="734"/>
        <v>0</v>
      </c>
      <c r="G5146" s="9">
        <v>1.01</v>
      </c>
      <c r="H5146" s="9">
        <v>2.0099999999999998</v>
      </c>
      <c r="I5146" s="9"/>
      <c r="J5146" s="9">
        <v>15.724</v>
      </c>
      <c r="K5146" s="9">
        <v>60.3</v>
      </c>
      <c r="L5146" s="9">
        <v>7.9500000000000001E-2</v>
      </c>
      <c r="M5146" s="9">
        <v>9.8299999999999998E-2</v>
      </c>
      <c r="N5146" s="9">
        <v>0</v>
      </c>
      <c r="O5146" s="9">
        <v>83.1</v>
      </c>
      <c r="P5146" s="9"/>
      <c r="Q5146" s="9"/>
      <c r="R5146" s="9"/>
      <c r="T5146">
        <f t="shared" si="729"/>
        <v>2150600</v>
      </c>
      <c r="U5146">
        <v>81.8</v>
      </c>
      <c r="V5146">
        <f t="shared" si="727"/>
        <v>83.1</v>
      </c>
      <c r="W5146" t="str">
        <f t="shared" si="730"/>
        <v/>
      </c>
      <c r="X5146" t="str">
        <f t="shared" si="731"/>
        <v/>
      </c>
      <c r="Y5146" t="str">
        <f t="shared" si="728"/>
        <v/>
      </c>
      <c r="Z5146" s="9"/>
      <c r="AA5146" s="14">
        <f t="shared" si="732"/>
        <v>1.077</v>
      </c>
      <c r="AB5146" s="14">
        <f t="shared" si="733"/>
        <v>0.70899999999999996</v>
      </c>
    </row>
    <row r="5147" spans="1:28" x14ac:dyDescent="0.25">
      <c r="A5147" s="10">
        <f t="shared" si="735"/>
        <v>45506</v>
      </c>
      <c r="B5147" s="11">
        <v>215</v>
      </c>
      <c r="C5147" s="11">
        <v>700</v>
      </c>
      <c r="D5147" s="12">
        <v>723.29166666666697</v>
      </c>
      <c r="E5147" s="9">
        <v>63.26</v>
      </c>
      <c r="F5147" s="9">
        <f t="shared" si="734"/>
        <v>0</v>
      </c>
      <c r="G5147" s="9">
        <v>0.5</v>
      </c>
      <c r="H5147" s="9">
        <v>1.51</v>
      </c>
      <c r="I5147" s="9"/>
      <c r="J5147" s="9">
        <v>20.007000000000001</v>
      </c>
      <c r="K5147" s="9">
        <v>56</v>
      </c>
      <c r="L5147" s="9">
        <v>7.8700000000000006E-2</v>
      </c>
      <c r="M5147" s="9">
        <v>9.8299999999999998E-2</v>
      </c>
      <c r="N5147" s="9">
        <v>0</v>
      </c>
      <c r="O5147" s="9">
        <v>269.39999999999998</v>
      </c>
      <c r="P5147" s="9"/>
      <c r="Q5147" s="9"/>
      <c r="R5147" s="9"/>
      <c r="T5147">
        <f t="shared" si="729"/>
        <v>2150700</v>
      </c>
      <c r="U5147">
        <v>250.8</v>
      </c>
      <c r="V5147">
        <f t="shared" si="727"/>
        <v>269.39999999999998</v>
      </c>
      <c r="W5147" t="str">
        <f t="shared" si="730"/>
        <v/>
      </c>
      <c r="X5147" t="str">
        <f t="shared" si="731"/>
        <v/>
      </c>
      <c r="Y5147" t="str">
        <f t="shared" si="728"/>
        <v/>
      </c>
      <c r="Z5147" s="9"/>
      <c r="AA5147" s="14">
        <f t="shared" si="732"/>
        <v>1.31</v>
      </c>
      <c r="AB5147" s="14">
        <f t="shared" si="733"/>
        <v>1.0289999999999999</v>
      </c>
    </row>
    <row r="5148" spans="1:28" x14ac:dyDescent="0.25">
      <c r="A5148" s="10">
        <f t="shared" si="735"/>
        <v>45506</v>
      </c>
      <c r="B5148" s="11">
        <v>215</v>
      </c>
      <c r="C5148" s="11">
        <v>800</v>
      </c>
      <c r="D5148" s="12">
        <v>723.33333333333303</v>
      </c>
      <c r="E5148" s="9">
        <v>63.14</v>
      </c>
      <c r="F5148" s="9">
        <f t="shared" si="734"/>
        <v>0</v>
      </c>
      <c r="G5148" s="9">
        <v>0</v>
      </c>
      <c r="H5148" s="9">
        <v>1.51</v>
      </c>
      <c r="I5148" s="9"/>
      <c r="J5148" s="9">
        <v>23.015999999999998</v>
      </c>
      <c r="K5148" s="9">
        <v>43.6</v>
      </c>
      <c r="L5148" s="9">
        <v>7.8E-2</v>
      </c>
      <c r="M5148" s="9">
        <v>9.8299999999999998E-2</v>
      </c>
      <c r="N5148" s="9">
        <v>0</v>
      </c>
      <c r="O5148" s="9">
        <v>273.10000000000002</v>
      </c>
      <c r="P5148" s="9"/>
      <c r="Q5148" s="9"/>
      <c r="R5148" s="9"/>
      <c r="T5148">
        <f t="shared" si="729"/>
        <v>2150800</v>
      </c>
      <c r="U5148">
        <v>433.5</v>
      </c>
      <c r="V5148">
        <f t="shared" si="727"/>
        <v>273.10000000000002</v>
      </c>
      <c r="W5148" t="str">
        <f t="shared" si="730"/>
        <v/>
      </c>
      <c r="X5148" t="str">
        <f t="shared" si="731"/>
        <v/>
      </c>
      <c r="Y5148" t="str">
        <f t="shared" si="728"/>
        <v/>
      </c>
      <c r="Z5148" s="9"/>
      <c r="AA5148" s="14">
        <f t="shared" si="732"/>
        <v>1.226</v>
      </c>
      <c r="AB5148" s="14">
        <f t="shared" si="733"/>
        <v>1.5860000000000001</v>
      </c>
    </row>
    <row r="5149" spans="1:28" x14ac:dyDescent="0.25">
      <c r="A5149" s="10">
        <f t="shared" si="735"/>
        <v>45506</v>
      </c>
      <c r="B5149" s="11">
        <v>215</v>
      </c>
      <c r="C5149" s="11">
        <v>900</v>
      </c>
      <c r="D5149" s="12">
        <v>723.375</v>
      </c>
      <c r="E5149" s="9">
        <v>63.84</v>
      </c>
      <c r="F5149" s="9">
        <f t="shared" si="734"/>
        <v>0</v>
      </c>
      <c r="G5149" s="9">
        <v>0.5</v>
      </c>
      <c r="H5149" s="9">
        <v>4.03</v>
      </c>
      <c r="I5149" s="9"/>
      <c r="J5149" s="9">
        <v>24.219000000000001</v>
      </c>
      <c r="K5149" s="9">
        <v>38.299999999999997</v>
      </c>
      <c r="L5149" s="9">
        <v>7.7299999999999994E-2</v>
      </c>
      <c r="M5149" s="9">
        <v>9.8299999999999998E-2</v>
      </c>
      <c r="N5149" s="9">
        <v>0</v>
      </c>
      <c r="O5149" s="9">
        <v>569.4</v>
      </c>
      <c r="P5149" s="9"/>
      <c r="Q5149" s="9"/>
      <c r="R5149" s="9"/>
      <c r="T5149">
        <f t="shared" si="729"/>
        <v>2150900</v>
      </c>
      <c r="U5149">
        <v>605.29999999999995</v>
      </c>
      <c r="V5149">
        <f t="shared" si="727"/>
        <v>569.4</v>
      </c>
      <c r="W5149" t="str">
        <f t="shared" si="730"/>
        <v/>
      </c>
      <c r="X5149" t="str">
        <f t="shared" si="731"/>
        <v/>
      </c>
      <c r="Y5149" t="str">
        <f t="shared" si="728"/>
        <v/>
      </c>
      <c r="Z5149" s="9"/>
      <c r="AA5149" s="14">
        <f t="shared" si="732"/>
        <v>1.1579999999999999</v>
      </c>
      <c r="AB5149" s="14">
        <f t="shared" si="733"/>
        <v>1.865</v>
      </c>
    </row>
    <row r="5150" spans="1:28" x14ac:dyDescent="0.25">
      <c r="A5150" s="10">
        <f t="shared" si="735"/>
        <v>45506</v>
      </c>
      <c r="B5150" s="11">
        <v>215</v>
      </c>
      <c r="C5150" s="11">
        <v>1000</v>
      </c>
      <c r="D5150" s="12">
        <v>723.41666666666697</v>
      </c>
      <c r="E5150" s="9">
        <v>64.31</v>
      </c>
      <c r="F5150" s="9">
        <f t="shared" si="734"/>
        <v>0.31000000000000227</v>
      </c>
      <c r="G5150" s="9">
        <v>1.01</v>
      </c>
      <c r="H5150" s="9">
        <v>4.53</v>
      </c>
      <c r="I5150" s="9"/>
      <c r="J5150" s="9">
        <v>25.963000000000001</v>
      </c>
      <c r="K5150" s="9">
        <v>34.6</v>
      </c>
      <c r="L5150" s="9">
        <v>7.5800000000000006E-2</v>
      </c>
      <c r="M5150" s="9">
        <v>9.7600000000000006E-2</v>
      </c>
      <c r="N5150" s="9">
        <v>0</v>
      </c>
      <c r="O5150" s="9">
        <v>653.1</v>
      </c>
      <c r="P5150" s="9"/>
      <c r="Q5150" s="9"/>
      <c r="R5150" s="9"/>
      <c r="T5150">
        <f t="shared" si="729"/>
        <v>2151000</v>
      </c>
      <c r="U5150">
        <v>751.2</v>
      </c>
      <c r="V5150">
        <f t="shared" si="727"/>
        <v>653.1</v>
      </c>
      <c r="W5150" t="str">
        <f t="shared" si="730"/>
        <v/>
      </c>
      <c r="X5150" t="str">
        <f t="shared" si="731"/>
        <v/>
      </c>
      <c r="Y5150" t="str">
        <f t="shared" si="728"/>
        <v/>
      </c>
      <c r="Z5150" s="9"/>
      <c r="AA5150" s="14">
        <f t="shared" si="732"/>
        <v>1.1599999999999999</v>
      </c>
      <c r="AB5150" s="14">
        <f t="shared" si="733"/>
        <v>2.1930000000000001</v>
      </c>
    </row>
    <row r="5151" spans="1:28" x14ac:dyDescent="0.25">
      <c r="A5151" s="10">
        <f t="shared" si="735"/>
        <v>45506</v>
      </c>
      <c r="B5151" s="11">
        <v>215</v>
      </c>
      <c r="C5151" s="11">
        <v>1100</v>
      </c>
      <c r="D5151" s="12">
        <v>723.45833333333303</v>
      </c>
      <c r="E5151" s="9">
        <v>69.459999999999994</v>
      </c>
      <c r="F5151" s="9">
        <f t="shared" si="734"/>
        <v>5.4599999999999937</v>
      </c>
      <c r="G5151" s="9">
        <v>1.01</v>
      </c>
      <c r="H5151" s="9">
        <v>4.53</v>
      </c>
      <c r="I5151" s="9"/>
      <c r="J5151" s="9">
        <v>25.963000000000001</v>
      </c>
      <c r="K5151" s="9">
        <v>28.4</v>
      </c>
      <c r="L5151" s="9">
        <v>7.51E-2</v>
      </c>
      <c r="M5151" s="9">
        <v>9.69E-2</v>
      </c>
      <c r="N5151" s="9">
        <v>0</v>
      </c>
      <c r="O5151" s="9">
        <v>659.4</v>
      </c>
      <c r="P5151" s="9"/>
      <c r="Q5151" s="9"/>
      <c r="R5151" s="9"/>
      <c r="T5151">
        <f t="shared" si="729"/>
        <v>2151100</v>
      </c>
      <c r="U5151">
        <v>858.8</v>
      </c>
      <c r="V5151">
        <f t="shared" si="727"/>
        <v>659.4</v>
      </c>
      <c r="W5151" t="str">
        <f t="shared" si="730"/>
        <v/>
      </c>
      <c r="X5151" t="str">
        <f t="shared" si="731"/>
        <v/>
      </c>
      <c r="Y5151" t="str">
        <f t="shared" si="728"/>
        <v/>
      </c>
      <c r="Z5151" s="9"/>
      <c r="AA5151" s="14">
        <f t="shared" si="732"/>
        <v>0.95199999999999996</v>
      </c>
      <c r="AB5151" s="14">
        <f t="shared" si="733"/>
        <v>2.4</v>
      </c>
    </row>
    <row r="5152" spans="1:28" x14ac:dyDescent="0.25">
      <c r="A5152" s="10">
        <f t="shared" si="735"/>
        <v>45506</v>
      </c>
      <c r="B5152" s="11">
        <v>215</v>
      </c>
      <c r="C5152" s="11">
        <v>1200</v>
      </c>
      <c r="D5152" s="12">
        <v>723.5</v>
      </c>
      <c r="E5152" s="9">
        <v>64.08</v>
      </c>
      <c r="F5152" s="9">
        <f t="shared" si="734"/>
        <v>7.9999999999998295E-2</v>
      </c>
      <c r="G5152" s="9">
        <v>1.01</v>
      </c>
      <c r="H5152" s="9">
        <v>4.03</v>
      </c>
      <c r="I5152" s="9"/>
      <c r="J5152" s="9">
        <v>26.329000000000001</v>
      </c>
      <c r="K5152" s="9">
        <v>27.1</v>
      </c>
      <c r="L5152" s="9">
        <v>7.51E-2</v>
      </c>
      <c r="M5152" s="9">
        <v>9.69E-2</v>
      </c>
      <c r="N5152" s="9">
        <v>0</v>
      </c>
      <c r="O5152" s="9">
        <v>715.6</v>
      </c>
      <c r="P5152" s="9"/>
      <c r="Q5152" s="9"/>
      <c r="R5152" s="9"/>
      <c r="T5152">
        <f t="shared" si="729"/>
        <v>2151200</v>
      </c>
      <c r="U5152">
        <v>919.7</v>
      </c>
      <c r="V5152">
        <f t="shared" si="727"/>
        <v>715.6</v>
      </c>
      <c r="W5152" t="str">
        <f t="shared" si="730"/>
        <v/>
      </c>
      <c r="X5152" t="str">
        <f t="shared" si="731"/>
        <v/>
      </c>
      <c r="Y5152" t="str">
        <f t="shared" si="728"/>
        <v/>
      </c>
      <c r="Z5152" s="9"/>
      <c r="AA5152" s="14">
        <f t="shared" si="732"/>
        <v>0.92900000000000005</v>
      </c>
      <c r="AB5152" s="14">
        <f t="shared" si="733"/>
        <v>2.4990000000000001</v>
      </c>
    </row>
    <row r="5153" spans="1:28" x14ac:dyDescent="0.25">
      <c r="A5153" s="10">
        <f t="shared" si="735"/>
        <v>45506</v>
      </c>
      <c r="B5153" s="11">
        <v>215</v>
      </c>
      <c r="C5153" s="11">
        <v>1300</v>
      </c>
      <c r="D5153" s="12">
        <v>723.54166666666697</v>
      </c>
      <c r="E5153" s="9">
        <v>75.069999999999993</v>
      </c>
      <c r="F5153" s="9">
        <f t="shared" si="734"/>
        <v>11.069999999999993</v>
      </c>
      <c r="G5153" s="9">
        <v>1.01</v>
      </c>
      <c r="H5153" s="9">
        <v>5.03</v>
      </c>
      <c r="I5153" s="9"/>
      <c r="J5153" s="9">
        <v>27.553999999999998</v>
      </c>
      <c r="K5153" s="9">
        <v>28</v>
      </c>
      <c r="L5153" s="9">
        <v>7.51E-2</v>
      </c>
      <c r="M5153" s="9">
        <v>9.69E-2</v>
      </c>
      <c r="N5153" s="9">
        <v>0</v>
      </c>
      <c r="O5153" s="9">
        <v>749.4</v>
      </c>
      <c r="P5153" s="9"/>
      <c r="Q5153" s="9"/>
      <c r="R5153" s="9"/>
      <c r="T5153">
        <f t="shared" si="729"/>
        <v>2151300</v>
      </c>
      <c r="U5153">
        <v>929.5</v>
      </c>
      <c r="V5153">
        <f t="shared" si="727"/>
        <v>749.4</v>
      </c>
      <c r="W5153" t="str">
        <f t="shared" si="730"/>
        <v/>
      </c>
      <c r="X5153" t="str">
        <f t="shared" si="731"/>
        <v/>
      </c>
      <c r="Y5153" t="str">
        <f t="shared" si="728"/>
        <v/>
      </c>
      <c r="Z5153" s="9"/>
      <c r="AA5153" s="14">
        <f t="shared" si="732"/>
        <v>1.0309999999999999</v>
      </c>
      <c r="AB5153" s="14">
        <f t="shared" si="733"/>
        <v>2.6509999999999998</v>
      </c>
    </row>
    <row r="5154" spans="1:28" x14ac:dyDescent="0.25">
      <c r="A5154" s="10">
        <f t="shared" si="735"/>
        <v>45506</v>
      </c>
      <c r="B5154" s="11">
        <v>215</v>
      </c>
      <c r="C5154" s="11">
        <v>1400</v>
      </c>
      <c r="D5154" s="12">
        <v>723.58333333333303</v>
      </c>
      <c r="E5154" s="9">
        <v>75.069999999999993</v>
      </c>
      <c r="F5154" s="9">
        <f t="shared" si="734"/>
        <v>11.069999999999993</v>
      </c>
      <c r="G5154" s="9">
        <v>1.51</v>
      </c>
      <c r="H5154" s="9">
        <v>5.03</v>
      </c>
      <c r="I5154" s="9"/>
      <c r="J5154" s="9">
        <v>26.475000000000001</v>
      </c>
      <c r="K5154" s="9">
        <v>26.6</v>
      </c>
      <c r="L5154" s="9">
        <v>7.51E-2</v>
      </c>
      <c r="M5154" s="9">
        <v>9.6199999999999994E-2</v>
      </c>
      <c r="N5154" s="9">
        <v>0</v>
      </c>
      <c r="O5154" s="9">
        <v>761.9</v>
      </c>
      <c r="P5154" s="9"/>
      <c r="Q5154" s="9"/>
      <c r="R5154" s="9"/>
      <c r="T5154">
        <f t="shared" si="729"/>
        <v>2151400</v>
      </c>
      <c r="U5154">
        <v>887.7</v>
      </c>
      <c r="V5154">
        <f t="shared" si="727"/>
        <v>761.9</v>
      </c>
      <c r="W5154" t="str">
        <f t="shared" si="730"/>
        <v/>
      </c>
      <c r="X5154" t="str">
        <f t="shared" si="731"/>
        <v/>
      </c>
      <c r="Y5154" t="str">
        <f t="shared" si="728"/>
        <v/>
      </c>
      <c r="Z5154" s="9"/>
      <c r="AA5154" s="14">
        <f t="shared" si="732"/>
        <v>0.91900000000000004</v>
      </c>
      <c r="AB5154" s="14">
        <f t="shared" si="733"/>
        <v>2.536</v>
      </c>
    </row>
    <row r="5155" spans="1:28" x14ac:dyDescent="0.25">
      <c r="A5155" s="10">
        <f t="shared" si="735"/>
        <v>45506</v>
      </c>
      <c r="B5155" s="11">
        <v>215</v>
      </c>
      <c r="C5155" s="11">
        <v>1500</v>
      </c>
      <c r="D5155" s="12">
        <v>723.625</v>
      </c>
      <c r="E5155" s="9">
        <v>77.41</v>
      </c>
      <c r="F5155" s="9">
        <f t="shared" si="734"/>
        <v>13.409999999999997</v>
      </c>
      <c r="G5155" s="9">
        <v>1.51</v>
      </c>
      <c r="H5155" s="9">
        <v>5.03</v>
      </c>
      <c r="I5155" s="9"/>
      <c r="J5155" s="9">
        <v>29.015000000000001</v>
      </c>
      <c r="K5155" s="9">
        <v>25.8</v>
      </c>
      <c r="L5155" s="9">
        <v>7.51E-2</v>
      </c>
      <c r="M5155" s="9">
        <v>9.7600000000000006E-2</v>
      </c>
      <c r="N5155" s="9">
        <v>0</v>
      </c>
      <c r="O5155" s="9">
        <v>615.6</v>
      </c>
      <c r="P5155" s="9"/>
      <c r="Q5155" s="9"/>
      <c r="R5155" s="9"/>
      <c r="T5155">
        <f t="shared" si="729"/>
        <v>2151500</v>
      </c>
      <c r="U5155">
        <v>797</v>
      </c>
      <c r="V5155">
        <f t="shared" si="727"/>
        <v>615.6</v>
      </c>
      <c r="W5155" t="str">
        <f t="shared" si="730"/>
        <v/>
      </c>
      <c r="X5155" t="str">
        <f t="shared" si="731"/>
        <v/>
      </c>
      <c r="Y5155" t="str">
        <f t="shared" si="728"/>
        <v/>
      </c>
      <c r="Z5155" s="9"/>
      <c r="AA5155" s="14">
        <f t="shared" si="732"/>
        <v>1.034</v>
      </c>
      <c r="AB5155" s="14">
        <f t="shared" si="733"/>
        <v>2.9740000000000002</v>
      </c>
    </row>
    <row r="5156" spans="1:28" x14ac:dyDescent="0.25">
      <c r="A5156" s="10">
        <f t="shared" si="735"/>
        <v>45506</v>
      </c>
      <c r="B5156" s="11">
        <v>215</v>
      </c>
      <c r="C5156" s="11">
        <v>1600</v>
      </c>
      <c r="D5156" s="12">
        <v>723.66666666666697</v>
      </c>
      <c r="E5156" s="9">
        <v>76.59</v>
      </c>
      <c r="F5156" s="9">
        <f t="shared" si="734"/>
        <v>12.590000000000003</v>
      </c>
      <c r="G5156" s="9">
        <v>1.01</v>
      </c>
      <c r="H5156" s="9">
        <v>5.03</v>
      </c>
      <c r="I5156" s="9"/>
      <c r="J5156" s="9">
        <v>28.841000000000001</v>
      </c>
      <c r="K5156" s="9">
        <v>25</v>
      </c>
      <c r="L5156" s="9">
        <v>7.4399999999999994E-2</v>
      </c>
      <c r="M5156" s="9">
        <v>9.69E-2</v>
      </c>
      <c r="N5156" s="9">
        <v>0</v>
      </c>
      <c r="O5156" s="9">
        <v>475.6</v>
      </c>
      <c r="P5156" s="9"/>
      <c r="Q5156" s="9"/>
      <c r="R5156" s="9"/>
      <c r="T5156">
        <f t="shared" si="729"/>
        <v>2151600</v>
      </c>
      <c r="U5156">
        <v>664.7</v>
      </c>
      <c r="V5156">
        <f t="shared" si="727"/>
        <v>475.6</v>
      </c>
      <c r="W5156" t="str">
        <f t="shared" si="730"/>
        <v/>
      </c>
      <c r="X5156" t="str">
        <f t="shared" si="731"/>
        <v/>
      </c>
      <c r="Y5156" t="str">
        <f t="shared" si="728"/>
        <v/>
      </c>
      <c r="Z5156" s="9"/>
      <c r="AA5156" s="14">
        <f t="shared" si="732"/>
        <v>0.99199999999999999</v>
      </c>
      <c r="AB5156" s="14">
        <f t="shared" si="733"/>
        <v>2.976</v>
      </c>
    </row>
    <row r="5157" spans="1:28" x14ac:dyDescent="0.25">
      <c r="A5157" s="10">
        <f t="shared" si="735"/>
        <v>45506</v>
      </c>
      <c r="B5157" s="11">
        <v>215</v>
      </c>
      <c r="C5157" s="11">
        <v>1700</v>
      </c>
      <c r="D5157" s="12">
        <v>723.70833333333303</v>
      </c>
      <c r="E5157" s="9">
        <v>75.89</v>
      </c>
      <c r="F5157" s="9">
        <f t="shared" si="734"/>
        <v>11.89</v>
      </c>
      <c r="G5157" s="9">
        <v>0.5</v>
      </c>
      <c r="H5157" s="9">
        <v>4.53</v>
      </c>
      <c r="I5157" s="9"/>
      <c r="J5157" s="9">
        <v>27.899000000000001</v>
      </c>
      <c r="K5157" s="9">
        <v>26.9</v>
      </c>
      <c r="L5157" s="9">
        <v>7.3599999999999999E-2</v>
      </c>
      <c r="M5157" s="9">
        <v>9.7600000000000006E-2</v>
      </c>
      <c r="N5157" s="9">
        <v>0</v>
      </c>
      <c r="O5157" s="9">
        <v>416.9</v>
      </c>
      <c r="P5157" s="9"/>
      <c r="Q5157" s="9"/>
      <c r="R5157" s="9"/>
      <c r="T5157">
        <f t="shared" si="729"/>
        <v>2151700</v>
      </c>
      <c r="U5157">
        <v>500.8</v>
      </c>
      <c r="V5157">
        <f t="shared" si="727"/>
        <v>416.9</v>
      </c>
      <c r="W5157" t="str">
        <f t="shared" si="730"/>
        <v/>
      </c>
      <c r="X5157" t="str">
        <f t="shared" si="731"/>
        <v/>
      </c>
      <c r="Y5157" t="str">
        <f t="shared" si="728"/>
        <v/>
      </c>
      <c r="Z5157" s="9"/>
      <c r="AA5157" s="14">
        <f t="shared" si="732"/>
        <v>1.0109999999999999</v>
      </c>
      <c r="AB5157" s="14">
        <f t="shared" si="733"/>
        <v>2.7469999999999999</v>
      </c>
    </row>
    <row r="5158" spans="1:28" x14ac:dyDescent="0.25">
      <c r="A5158" s="10">
        <f t="shared" si="735"/>
        <v>45506</v>
      </c>
      <c r="B5158" s="11">
        <v>215</v>
      </c>
      <c r="C5158" s="11">
        <v>1800</v>
      </c>
      <c r="D5158" s="12">
        <v>723.75</v>
      </c>
      <c r="E5158" s="9">
        <v>73.44</v>
      </c>
      <c r="F5158" s="9">
        <f t="shared" si="734"/>
        <v>9.4399999999999977</v>
      </c>
      <c r="G5158" s="9">
        <v>1.01</v>
      </c>
      <c r="H5158" s="9">
        <v>4.03</v>
      </c>
      <c r="I5158" s="9"/>
      <c r="J5158" s="9">
        <v>24.677</v>
      </c>
      <c r="K5158" s="9">
        <v>30.6</v>
      </c>
      <c r="L5158" s="9">
        <v>7.3599999999999999E-2</v>
      </c>
      <c r="M5158" s="9">
        <v>9.7600000000000006E-2</v>
      </c>
      <c r="N5158" s="9">
        <v>0</v>
      </c>
      <c r="O5158" s="9">
        <v>255.6</v>
      </c>
      <c r="P5158" s="9"/>
      <c r="Q5158" s="9"/>
      <c r="R5158" s="9"/>
      <c r="T5158">
        <f t="shared" si="729"/>
        <v>2151800</v>
      </c>
      <c r="U5158">
        <v>320.3</v>
      </c>
      <c r="V5158">
        <f t="shared" si="727"/>
        <v>255.6</v>
      </c>
      <c r="W5158" t="str">
        <f t="shared" si="730"/>
        <v/>
      </c>
      <c r="X5158" t="str">
        <f t="shared" si="731"/>
        <v/>
      </c>
      <c r="Y5158" t="str">
        <f t="shared" si="728"/>
        <v/>
      </c>
      <c r="Z5158" s="9"/>
      <c r="AA5158" s="14">
        <f t="shared" si="732"/>
        <v>0.95099999999999996</v>
      </c>
      <c r="AB5158" s="14">
        <f t="shared" si="733"/>
        <v>2.157</v>
      </c>
    </row>
    <row r="5159" spans="1:28" x14ac:dyDescent="0.25">
      <c r="A5159" s="10">
        <f t="shared" si="735"/>
        <v>45506</v>
      </c>
      <c r="B5159" s="11">
        <v>215</v>
      </c>
      <c r="C5159" s="11">
        <v>1900</v>
      </c>
      <c r="D5159" s="12">
        <v>723.79166666666697</v>
      </c>
      <c r="E5159" s="9">
        <v>77.41</v>
      </c>
      <c r="F5159" s="9">
        <f t="shared" si="734"/>
        <v>13.409999999999997</v>
      </c>
      <c r="G5159" s="9">
        <v>1.01</v>
      </c>
      <c r="H5159" s="9">
        <v>3.52</v>
      </c>
      <c r="I5159" s="9"/>
      <c r="J5159" s="9">
        <v>20.341000000000001</v>
      </c>
      <c r="K5159" s="9">
        <v>36.1</v>
      </c>
      <c r="L5159" s="9">
        <v>7.2900000000000006E-2</v>
      </c>
      <c r="M5159" s="9">
        <v>9.7600000000000006E-2</v>
      </c>
      <c r="N5159" s="9">
        <v>0</v>
      </c>
      <c r="O5159" s="9">
        <v>74.400000000000006</v>
      </c>
      <c r="P5159" s="9"/>
      <c r="Q5159" s="9"/>
      <c r="R5159" s="9"/>
      <c r="T5159">
        <f t="shared" si="729"/>
        <v>2151900</v>
      </c>
      <c r="U5159">
        <v>142.5</v>
      </c>
      <c r="V5159">
        <f t="shared" si="727"/>
        <v>74.400000000000006</v>
      </c>
      <c r="W5159" t="str">
        <f t="shared" si="730"/>
        <v/>
      </c>
      <c r="X5159" t="str">
        <f t="shared" si="731"/>
        <v/>
      </c>
      <c r="Y5159" t="str">
        <f t="shared" si="728"/>
        <v/>
      </c>
      <c r="Z5159" s="9"/>
      <c r="AA5159" s="14">
        <f t="shared" si="732"/>
        <v>0.86199999999999999</v>
      </c>
      <c r="AB5159" s="14">
        <f t="shared" si="733"/>
        <v>1.526</v>
      </c>
    </row>
    <row r="5160" spans="1:28" x14ac:dyDescent="0.25">
      <c r="A5160" s="10">
        <f t="shared" si="735"/>
        <v>45506</v>
      </c>
      <c r="B5160" s="11">
        <v>215</v>
      </c>
      <c r="C5160" s="11">
        <v>2000</v>
      </c>
      <c r="D5160" s="12">
        <v>723.83333333333303</v>
      </c>
      <c r="E5160" s="9">
        <v>77.760000000000005</v>
      </c>
      <c r="F5160" s="9">
        <f t="shared" si="734"/>
        <v>13.760000000000005</v>
      </c>
      <c r="G5160" s="9">
        <v>1.51</v>
      </c>
      <c r="H5160" s="9">
        <v>3.02</v>
      </c>
      <c r="I5160" s="9"/>
      <c r="J5160" s="9">
        <v>18.056999999999999</v>
      </c>
      <c r="K5160" s="9">
        <v>42.8</v>
      </c>
      <c r="L5160" s="9">
        <v>7.2900000000000006E-2</v>
      </c>
      <c r="M5160" s="9">
        <v>9.7600000000000006E-2</v>
      </c>
      <c r="N5160" s="9">
        <v>0</v>
      </c>
      <c r="O5160" s="9">
        <v>4.4000000000000004</v>
      </c>
      <c r="P5160" s="9"/>
      <c r="Q5160" s="9"/>
      <c r="R5160" s="9"/>
      <c r="T5160">
        <f t="shared" si="729"/>
        <v>2152000</v>
      </c>
      <c r="U5160">
        <v>14.3</v>
      </c>
      <c r="V5160">
        <f t="shared" si="727"/>
        <v>4.4000000000000004</v>
      </c>
      <c r="W5160" t="str">
        <f t="shared" si="730"/>
        <v/>
      </c>
      <c r="X5160" t="str">
        <f t="shared" si="731"/>
        <v/>
      </c>
      <c r="Y5160" t="str">
        <f t="shared" si="728"/>
        <v/>
      </c>
      <c r="Z5160" s="9"/>
      <c r="AA5160" s="14">
        <f t="shared" si="732"/>
        <v>0.88600000000000001</v>
      </c>
      <c r="AB5160" s="14">
        <f t="shared" si="733"/>
        <v>1.1839999999999999</v>
      </c>
    </row>
    <row r="5161" spans="1:28" x14ac:dyDescent="0.25">
      <c r="A5161" s="10">
        <f t="shared" si="735"/>
        <v>45506</v>
      </c>
      <c r="B5161" s="11">
        <v>215</v>
      </c>
      <c r="C5161" s="11">
        <v>2100</v>
      </c>
      <c r="D5161" s="12">
        <v>723.875</v>
      </c>
      <c r="E5161" s="9">
        <v>67</v>
      </c>
      <c r="F5161" s="9">
        <f t="shared" si="734"/>
        <v>3</v>
      </c>
      <c r="G5161" s="9">
        <v>1.51</v>
      </c>
      <c r="H5161" s="9">
        <v>3.02</v>
      </c>
      <c r="I5161" s="9"/>
      <c r="J5161" s="9">
        <v>17.344000000000001</v>
      </c>
      <c r="K5161" s="9">
        <v>45</v>
      </c>
      <c r="L5161" s="9">
        <v>7.22E-2</v>
      </c>
      <c r="M5161" s="9">
        <v>9.8299999999999998E-2</v>
      </c>
      <c r="N5161" s="9">
        <v>0</v>
      </c>
      <c r="O5161" s="9">
        <v>0.6</v>
      </c>
      <c r="P5161" s="9"/>
      <c r="Q5161" s="9"/>
      <c r="R5161" s="9"/>
      <c r="T5161">
        <f t="shared" si="729"/>
        <v>2152100</v>
      </c>
      <c r="U5161">
        <v>0</v>
      </c>
      <c r="V5161">
        <f t="shared" si="727"/>
        <v>0</v>
      </c>
      <c r="W5161" t="str">
        <f t="shared" si="730"/>
        <v/>
      </c>
      <c r="X5161" t="str">
        <f t="shared" si="731"/>
        <v/>
      </c>
      <c r="Y5161" t="str">
        <f t="shared" si="728"/>
        <v/>
      </c>
      <c r="Z5161" s="9"/>
      <c r="AA5161" s="14">
        <f t="shared" si="732"/>
        <v>0.89100000000000001</v>
      </c>
      <c r="AB5161" s="14">
        <f t="shared" si="733"/>
        <v>1.089</v>
      </c>
    </row>
    <row r="5162" spans="1:28" x14ac:dyDescent="0.25">
      <c r="A5162" s="10">
        <f t="shared" si="735"/>
        <v>45506</v>
      </c>
      <c r="B5162" s="11">
        <v>215</v>
      </c>
      <c r="C5162" s="11">
        <v>2200</v>
      </c>
      <c r="D5162" s="12">
        <v>723.91666666666697</v>
      </c>
      <c r="E5162" s="9">
        <v>68.17</v>
      </c>
      <c r="F5162" s="9">
        <f t="shared" si="734"/>
        <v>4.1700000000000017</v>
      </c>
      <c r="G5162" s="9">
        <v>1.51</v>
      </c>
      <c r="H5162" s="9">
        <v>4.03</v>
      </c>
      <c r="I5162" s="9"/>
      <c r="J5162" s="9">
        <v>18.318999999999999</v>
      </c>
      <c r="K5162" s="9">
        <v>40.700000000000003</v>
      </c>
      <c r="L5162" s="9">
        <v>7.1499999999999994E-2</v>
      </c>
      <c r="M5162" s="9">
        <v>9.8299999999999998E-2</v>
      </c>
      <c r="N5162" s="9">
        <v>0</v>
      </c>
      <c r="O5162" s="9">
        <v>0.6</v>
      </c>
      <c r="P5162" s="9"/>
      <c r="Q5162" s="9"/>
      <c r="R5162" s="9"/>
      <c r="T5162">
        <f t="shared" si="729"/>
        <v>2152200</v>
      </c>
      <c r="U5162">
        <v>0</v>
      </c>
      <c r="V5162">
        <f t="shared" si="727"/>
        <v>0</v>
      </c>
      <c r="W5162" t="str">
        <f t="shared" si="730"/>
        <v/>
      </c>
      <c r="X5162" t="str">
        <f t="shared" si="731"/>
        <v/>
      </c>
      <c r="Y5162" t="str">
        <f t="shared" si="728"/>
        <v/>
      </c>
      <c r="Z5162" s="9"/>
      <c r="AA5162" s="14">
        <f t="shared" si="732"/>
        <v>0.85699999999999998</v>
      </c>
      <c r="AB5162" s="14">
        <f t="shared" si="733"/>
        <v>1.2490000000000001</v>
      </c>
    </row>
    <row r="5163" spans="1:28" x14ac:dyDescent="0.25">
      <c r="A5163" s="10">
        <f t="shared" si="735"/>
        <v>45506</v>
      </c>
      <c r="B5163" s="11">
        <v>215</v>
      </c>
      <c r="C5163" s="11">
        <v>2300</v>
      </c>
      <c r="D5163" s="12">
        <v>723.95833333333303</v>
      </c>
      <c r="E5163" s="9">
        <v>72.38</v>
      </c>
      <c r="F5163" s="9">
        <f t="shared" si="734"/>
        <v>8.3799999999999955</v>
      </c>
      <c r="G5163" s="9">
        <v>1.51</v>
      </c>
      <c r="H5163" s="9">
        <v>4.03</v>
      </c>
      <c r="I5163" s="9"/>
      <c r="J5163" s="9">
        <v>19.222000000000001</v>
      </c>
      <c r="K5163" s="9">
        <v>41.5</v>
      </c>
      <c r="L5163" s="9">
        <v>7.0699999999999999E-2</v>
      </c>
      <c r="M5163" s="9">
        <v>9.8299999999999998E-2</v>
      </c>
      <c r="N5163" s="9">
        <v>0</v>
      </c>
      <c r="O5163" s="9">
        <v>0.6</v>
      </c>
      <c r="P5163" s="9"/>
      <c r="Q5163" s="9"/>
      <c r="R5163" s="9"/>
      <c r="T5163">
        <f t="shared" si="729"/>
        <v>2152300</v>
      </c>
      <c r="U5163">
        <v>0</v>
      </c>
      <c r="V5163">
        <f t="shared" si="727"/>
        <v>0</v>
      </c>
      <c r="W5163" t="str">
        <f t="shared" si="730"/>
        <v/>
      </c>
      <c r="X5163" t="str">
        <f t="shared" si="731"/>
        <v/>
      </c>
      <c r="Y5163" t="str">
        <f t="shared" si="728"/>
        <v/>
      </c>
      <c r="Z5163" s="9"/>
      <c r="AA5163" s="14">
        <f t="shared" si="732"/>
        <v>0.92400000000000004</v>
      </c>
      <c r="AB5163" s="14">
        <f t="shared" si="733"/>
        <v>1.3029999999999999</v>
      </c>
    </row>
    <row r="5164" spans="1:28" x14ac:dyDescent="0.25">
      <c r="A5164" s="10">
        <f t="shared" si="735"/>
        <v>45506</v>
      </c>
      <c r="B5164" s="11">
        <v>215</v>
      </c>
      <c r="C5164" s="11">
        <v>2400</v>
      </c>
      <c r="D5164" s="12">
        <v>724</v>
      </c>
      <c r="E5164" s="9">
        <v>74.37</v>
      </c>
      <c r="F5164" s="9">
        <f t="shared" si="734"/>
        <v>10.370000000000005</v>
      </c>
      <c r="G5164" s="9">
        <v>1.51</v>
      </c>
      <c r="H5164" s="9">
        <v>4.53</v>
      </c>
      <c r="I5164" s="9"/>
      <c r="J5164" s="9">
        <v>19.341000000000001</v>
      </c>
      <c r="K5164" s="9">
        <v>41.4</v>
      </c>
      <c r="L5164" s="9">
        <v>7.0000000000000007E-2</v>
      </c>
      <c r="M5164" s="9">
        <v>9.7600000000000006E-2</v>
      </c>
      <c r="N5164" s="9">
        <v>0</v>
      </c>
      <c r="O5164" s="9">
        <v>0.6</v>
      </c>
      <c r="P5164" s="9"/>
      <c r="Q5164" s="9"/>
      <c r="R5164" s="9"/>
      <c r="T5164">
        <f t="shared" si="729"/>
        <v>2152400</v>
      </c>
      <c r="U5164">
        <v>0</v>
      </c>
      <c r="V5164">
        <f t="shared" si="727"/>
        <v>0</v>
      </c>
      <c r="W5164">
        <f t="shared" si="730"/>
        <v>7.0000000000000007E-2</v>
      </c>
      <c r="X5164">
        <f t="shared" si="731"/>
        <v>9.8000000000000004E-2</v>
      </c>
      <c r="Y5164">
        <f t="shared" si="728"/>
        <v>0.104</v>
      </c>
      <c r="Z5164" s="9"/>
      <c r="AA5164" s="14">
        <f t="shared" si="732"/>
        <v>0.92900000000000005</v>
      </c>
      <c r="AB5164" s="14">
        <f t="shared" si="733"/>
        <v>1.3149999999999999</v>
      </c>
    </row>
    <row r="5165" spans="1:28" x14ac:dyDescent="0.25">
      <c r="A5165" s="10">
        <f t="shared" si="735"/>
        <v>45507</v>
      </c>
      <c r="B5165" s="11">
        <v>216</v>
      </c>
      <c r="C5165" s="11">
        <v>100</v>
      </c>
      <c r="D5165" s="12">
        <v>724.04166666666697</v>
      </c>
      <c r="E5165" s="9">
        <v>68.41</v>
      </c>
      <c r="F5165" s="9">
        <f t="shared" si="734"/>
        <v>4.4099999999999966</v>
      </c>
      <c r="G5165" s="9">
        <v>2.0099999999999998</v>
      </c>
      <c r="H5165" s="9">
        <v>5.03</v>
      </c>
      <c r="I5165" s="9"/>
      <c r="J5165" s="9">
        <v>18.675000000000001</v>
      </c>
      <c r="K5165" s="9">
        <v>42.8</v>
      </c>
      <c r="L5165" s="9">
        <v>6.93E-2</v>
      </c>
      <c r="M5165" s="9">
        <v>9.7600000000000006E-2</v>
      </c>
      <c r="N5165" s="9">
        <v>0</v>
      </c>
      <c r="O5165" s="9">
        <v>0.6</v>
      </c>
      <c r="P5165" s="9"/>
      <c r="Q5165" s="9"/>
      <c r="R5165" s="9"/>
      <c r="T5165">
        <f t="shared" si="729"/>
        <v>2160100</v>
      </c>
      <c r="U5165">
        <v>0</v>
      </c>
      <c r="V5165">
        <f t="shared" si="727"/>
        <v>0</v>
      </c>
      <c r="W5165" t="str">
        <f t="shared" si="730"/>
        <v/>
      </c>
      <c r="X5165" t="str">
        <f t="shared" si="731"/>
        <v/>
      </c>
      <c r="Y5165" t="str">
        <f t="shared" si="728"/>
        <v/>
      </c>
      <c r="Z5165" s="9"/>
      <c r="AA5165" s="14">
        <f t="shared" si="732"/>
        <v>0.92100000000000004</v>
      </c>
      <c r="AB5165" s="14">
        <f t="shared" si="733"/>
        <v>1.2310000000000001</v>
      </c>
    </row>
    <row r="5166" spans="1:28" x14ac:dyDescent="0.25">
      <c r="A5166" s="10">
        <f t="shared" si="735"/>
        <v>45507</v>
      </c>
      <c r="B5166" s="11">
        <v>216</v>
      </c>
      <c r="C5166" s="11">
        <v>200</v>
      </c>
      <c r="D5166" s="12">
        <v>724.08333333333303</v>
      </c>
      <c r="E5166" s="9">
        <v>70.86</v>
      </c>
      <c r="F5166" s="9">
        <f t="shared" si="734"/>
        <v>6.8599999999999994</v>
      </c>
      <c r="G5166" s="9">
        <v>1.51</v>
      </c>
      <c r="H5166" s="9">
        <v>5.03</v>
      </c>
      <c r="I5166" s="9"/>
      <c r="J5166" s="9">
        <v>17.937999999999999</v>
      </c>
      <c r="K5166" s="9">
        <v>47</v>
      </c>
      <c r="L5166" s="9">
        <v>6.93E-2</v>
      </c>
      <c r="M5166" s="9">
        <v>9.7600000000000006E-2</v>
      </c>
      <c r="N5166" s="9">
        <v>0</v>
      </c>
      <c r="O5166" s="9">
        <v>0.6</v>
      </c>
      <c r="P5166" s="9"/>
      <c r="Q5166" s="9"/>
      <c r="R5166" s="9"/>
      <c r="T5166">
        <f t="shared" si="729"/>
        <v>2160200</v>
      </c>
      <c r="U5166">
        <v>0</v>
      </c>
      <c r="V5166">
        <f t="shared" si="727"/>
        <v>0</v>
      </c>
      <c r="W5166" t="str">
        <f t="shared" si="730"/>
        <v/>
      </c>
      <c r="X5166" t="str">
        <f t="shared" si="731"/>
        <v/>
      </c>
      <c r="Y5166" t="str">
        <f t="shared" si="728"/>
        <v/>
      </c>
      <c r="Z5166" s="9"/>
      <c r="AA5166" s="14">
        <f t="shared" si="732"/>
        <v>0.96599999999999997</v>
      </c>
      <c r="AB5166" s="14">
        <f t="shared" si="733"/>
        <v>1.089</v>
      </c>
    </row>
    <row r="5167" spans="1:28" x14ac:dyDescent="0.25">
      <c r="A5167" s="10">
        <f t="shared" si="735"/>
        <v>45507</v>
      </c>
      <c r="B5167" s="11">
        <v>216</v>
      </c>
      <c r="C5167" s="11">
        <v>300</v>
      </c>
      <c r="D5167" s="12">
        <v>724.125</v>
      </c>
      <c r="E5167" s="9">
        <v>75.069999999999993</v>
      </c>
      <c r="F5167" s="9">
        <f t="shared" si="734"/>
        <v>11.069999999999993</v>
      </c>
      <c r="G5167" s="9">
        <v>1.51</v>
      </c>
      <c r="H5167" s="9">
        <v>5.03</v>
      </c>
      <c r="I5167" s="9"/>
      <c r="J5167" s="9">
        <v>17.390999999999998</v>
      </c>
      <c r="K5167" s="9">
        <v>46.9</v>
      </c>
      <c r="L5167" s="9">
        <v>6.8599999999999994E-2</v>
      </c>
      <c r="M5167" s="9">
        <v>9.7600000000000006E-2</v>
      </c>
      <c r="N5167" s="9">
        <v>0</v>
      </c>
      <c r="O5167" s="9">
        <v>0.6</v>
      </c>
      <c r="P5167" s="9"/>
      <c r="Q5167" s="9"/>
      <c r="R5167" s="9"/>
      <c r="T5167">
        <f t="shared" si="729"/>
        <v>2160300</v>
      </c>
      <c r="U5167">
        <v>0</v>
      </c>
      <c r="V5167">
        <f t="shared" si="727"/>
        <v>0</v>
      </c>
      <c r="W5167" t="str">
        <f t="shared" si="730"/>
        <v/>
      </c>
      <c r="X5167" t="str">
        <f t="shared" si="731"/>
        <v/>
      </c>
      <c r="Y5167" t="str">
        <f t="shared" si="728"/>
        <v/>
      </c>
      <c r="Z5167" s="9"/>
      <c r="AA5167" s="14">
        <f t="shared" si="732"/>
        <v>0.93100000000000005</v>
      </c>
      <c r="AB5167" s="14">
        <f t="shared" si="733"/>
        <v>1.054</v>
      </c>
    </row>
    <row r="5168" spans="1:28" x14ac:dyDescent="0.25">
      <c r="A5168" s="10">
        <f t="shared" si="735"/>
        <v>45507</v>
      </c>
      <c r="B5168" s="11">
        <v>216</v>
      </c>
      <c r="C5168" s="11">
        <v>400</v>
      </c>
      <c r="D5168" s="12">
        <v>724.16666666666697</v>
      </c>
      <c r="E5168" s="9">
        <v>72.03</v>
      </c>
      <c r="F5168" s="9">
        <f t="shared" si="734"/>
        <v>8.0300000000000011</v>
      </c>
      <c r="G5168" s="9">
        <v>1.01</v>
      </c>
      <c r="H5168" s="9">
        <v>4.53</v>
      </c>
      <c r="I5168" s="9"/>
      <c r="J5168" s="9">
        <v>17.010999999999999</v>
      </c>
      <c r="K5168" s="9">
        <v>46.9</v>
      </c>
      <c r="L5168" s="9">
        <v>6.8599999999999994E-2</v>
      </c>
      <c r="M5168" s="9">
        <v>9.69E-2</v>
      </c>
      <c r="N5168" s="9">
        <v>0</v>
      </c>
      <c r="O5168" s="9">
        <v>0.6</v>
      </c>
      <c r="P5168" s="9"/>
      <c r="Q5168" s="9"/>
      <c r="R5168" s="9"/>
      <c r="T5168">
        <f t="shared" si="729"/>
        <v>2160400</v>
      </c>
      <c r="U5168">
        <v>0</v>
      </c>
      <c r="V5168">
        <f t="shared" si="727"/>
        <v>0</v>
      </c>
      <c r="W5168" t="str">
        <f t="shared" si="730"/>
        <v/>
      </c>
      <c r="X5168" t="str">
        <f t="shared" si="731"/>
        <v/>
      </c>
      <c r="Y5168" t="str">
        <f t="shared" si="728"/>
        <v/>
      </c>
      <c r="Z5168" s="9"/>
      <c r="AA5168" s="14">
        <f t="shared" si="732"/>
        <v>0.90900000000000003</v>
      </c>
      <c r="AB5168" s="14">
        <f t="shared" si="733"/>
        <v>1.0289999999999999</v>
      </c>
    </row>
    <row r="5169" spans="1:28" x14ac:dyDescent="0.25">
      <c r="A5169" s="10">
        <f t="shared" si="735"/>
        <v>45507</v>
      </c>
      <c r="B5169" s="11">
        <v>216</v>
      </c>
      <c r="C5169" s="11">
        <v>500</v>
      </c>
      <c r="D5169" s="12">
        <v>724.20833333333303</v>
      </c>
      <c r="E5169" s="9">
        <v>73.08</v>
      </c>
      <c r="F5169" s="9">
        <f t="shared" si="734"/>
        <v>9.0799999999999983</v>
      </c>
      <c r="G5169" s="9">
        <v>1.01</v>
      </c>
      <c r="H5169" s="9">
        <v>3.52</v>
      </c>
      <c r="I5169" s="9"/>
      <c r="J5169" s="9">
        <v>15.39</v>
      </c>
      <c r="K5169" s="9">
        <v>49.2</v>
      </c>
      <c r="L5169" s="9">
        <v>6.7799999999999999E-2</v>
      </c>
      <c r="M5169" s="9">
        <v>9.69E-2</v>
      </c>
      <c r="N5169" s="9">
        <v>0</v>
      </c>
      <c r="O5169" s="9">
        <v>6.9</v>
      </c>
      <c r="P5169" s="9"/>
      <c r="Q5169" s="9"/>
      <c r="R5169" s="9"/>
      <c r="T5169">
        <f t="shared" si="729"/>
        <v>2160500</v>
      </c>
      <c r="U5169">
        <v>1</v>
      </c>
      <c r="V5169">
        <f t="shared" si="727"/>
        <v>6.9</v>
      </c>
      <c r="W5169" t="str">
        <f t="shared" si="730"/>
        <v/>
      </c>
      <c r="X5169" t="str">
        <f t="shared" si="731"/>
        <v/>
      </c>
      <c r="Y5169" t="str">
        <f t="shared" si="728"/>
        <v/>
      </c>
      <c r="Z5169" s="9"/>
      <c r="AA5169" s="14">
        <f t="shared" si="732"/>
        <v>0.86</v>
      </c>
      <c r="AB5169" s="14">
        <f t="shared" si="733"/>
        <v>0.88800000000000001</v>
      </c>
    </row>
    <row r="5170" spans="1:28" x14ac:dyDescent="0.25">
      <c r="A5170" s="10">
        <f t="shared" si="735"/>
        <v>45507</v>
      </c>
      <c r="B5170" s="11">
        <v>216</v>
      </c>
      <c r="C5170" s="11">
        <v>600</v>
      </c>
      <c r="D5170" s="12">
        <v>724.25</v>
      </c>
      <c r="E5170" s="9">
        <v>67.59</v>
      </c>
      <c r="F5170" s="9">
        <f t="shared" si="734"/>
        <v>3.5900000000000034</v>
      </c>
      <c r="G5170" s="9">
        <v>1.51</v>
      </c>
      <c r="H5170" s="9">
        <v>4.53</v>
      </c>
      <c r="I5170" s="9"/>
      <c r="J5170" s="9">
        <v>17.890999999999998</v>
      </c>
      <c r="K5170" s="9">
        <v>49.9</v>
      </c>
      <c r="L5170" s="9">
        <v>6.7799999999999999E-2</v>
      </c>
      <c r="M5170" s="9">
        <v>9.6199999999999994E-2</v>
      </c>
      <c r="N5170" s="9">
        <v>0</v>
      </c>
      <c r="O5170" s="9">
        <v>74.400000000000006</v>
      </c>
      <c r="P5170" s="9"/>
      <c r="Q5170" s="9"/>
      <c r="R5170" s="9"/>
      <c r="T5170">
        <f t="shared" si="729"/>
        <v>2160600</v>
      </c>
      <c r="U5170">
        <v>78.8</v>
      </c>
      <c r="V5170">
        <f t="shared" si="727"/>
        <v>74.400000000000006</v>
      </c>
      <c r="W5170" t="str">
        <f t="shared" si="730"/>
        <v/>
      </c>
      <c r="X5170" t="str">
        <f t="shared" si="731"/>
        <v/>
      </c>
      <c r="Y5170" t="str">
        <f t="shared" si="728"/>
        <v/>
      </c>
      <c r="Z5170" s="9"/>
      <c r="AA5170" s="14">
        <f t="shared" si="732"/>
        <v>1.0229999999999999</v>
      </c>
      <c r="AB5170" s="14">
        <f t="shared" si="733"/>
        <v>1.0269999999999999</v>
      </c>
    </row>
    <row r="5171" spans="1:28" x14ac:dyDescent="0.25">
      <c r="A5171" s="10">
        <f t="shared" si="735"/>
        <v>45507</v>
      </c>
      <c r="B5171" s="11">
        <v>216</v>
      </c>
      <c r="C5171" s="11">
        <v>700</v>
      </c>
      <c r="D5171" s="12">
        <v>724.29166666666697</v>
      </c>
      <c r="E5171" s="9">
        <v>66.53</v>
      </c>
      <c r="F5171" s="9">
        <f t="shared" si="734"/>
        <v>2.5300000000000011</v>
      </c>
      <c r="G5171" s="9">
        <v>1.01</v>
      </c>
      <c r="H5171" s="9">
        <v>4.03</v>
      </c>
      <c r="I5171" s="9"/>
      <c r="J5171" s="9">
        <v>19.698</v>
      </c>
      <c r="K5171" s="9">
        <v>44.9</v>
      </c>
      <c r="L5171" s="9">
        <v>6.7100000000000007E-2</v>
      </c>
      <c r="M5171" s="9">
        <v>9.7600000000000006E-2</v>
      </c>
      <c r="N5171" s="9">
        <v>0</v>
      </c>
      <c r="O5171" s="9">
        <v>254.4</v>
      </c>
      <c r="P5171" s="9"/>
      <c r="Q5171" s="9"/>
      <c r="R5171" s="9"/>
      <c r="T5171">
        <f t="shared" si="729"/>
        <v>2160700</v>
      </c>
      <c r="U5171">
        <v>247.7</v>
      </c>
      <c r="V5171">
        <f t="shared" si="727"/>
        <v>254.4</v>
      </c>
      <c r="W5171" t="str">
        <f t="shared" si="730"/>
        <v/>
      </c>
      <c r="X5171" t="str">
        <f t="shared" si="731"/>
        <v/>
      </c>
      <c r="Y5171" t="str">
        <f t="shared" si="728"/>
        <v/>
      </c>
      <c r="Z5171" s="9"/>
      <c r="AA5171" s="14">
        <f t="shared" si="732"/>
        <v>1.03</v>
      </c>
      <c r="AB5171" s="14">
        <f t="shared" si="733"/>
        <v>1.264</v>
      </c>
    </row>
    <row r="5172" spans="1:28" x14ac:dyDescent="0.25">
      <c r="A5172" s="10">
        <f t="shared" si="735"/>
        <v>45507</v>
      </c>
      <c r="B5172" s="11">
        <v>216</v>
      </c>
      <c r="C5172" s="11">
        <v>800</v>
      </c>
      <c r="D5172" s="12">
        <v>724.33333333333303</v>
      </c>
      <c r="E5172" s="9">
        <v>71.92</v>
      </c>
      <c r="F5172" s="9">
        <f t="shared" si="734"/>
        <v>7.9200000000000017</v>
      </c>
      <c r="G5172" s="9">
        <v>1.51</v>
      </c>
      <c r="H5172" s="9">
        <v>5.54</v>
      </c>
      <c r="I5172" s="9"/>
      <c r="J5172" s="9">
        <v>20.936</v>
      </c>
      <c r="K5172" s="9">
        <v>39.6</v>
      </c>
      <c r="L5172" s="9">
        <v>6.6400000000000001E-2</v>
      </c>
      <c r="M5172" s="9">
        <v>9.6199999999999994E-2</v>
      </c>
      <c r="N5172" s="9">
        <v>0</v>
      </c>
      <c r="O5172" s="9">
        <v>286.89999999999998</v>
      </c>
      <c r="P5172" s="9"/>
      <c r="Q5172" s="9"/>
      <c r="R5172" s="9"/>
      <c r="T5172">
        <f t="shared" si="729"/>
        <v>2160800</v>
      </c>
      <c r="U5172">
        <v>430.5</v>
      </c>
      <c r="V5172">
        <f t="shared" si="727"/>
        <v>286.89999999999998</v>
      </c>
      <c r="W5172" t="str">
        <f t="shared" si="730"/>
        <v/>
      </c>
      <c r="X5172" t="str">
        <f t="shared" si="731"/>
        <v/>
      </c>
      <c r="Y5172" t="str">
        <f t="shared" si="728"/>
        <v/>
      </c>
      <c r="Z5172" s="9"/>
      <c r="AA5172" s="14">
        <f t="shared" si="732"/>
        <v>0.98099999999999998</v>
      </c>
      <c r="AB5172" s="14">
        <f t="shared" si="733"/>
        <v>1.496</v>
      </c>
    </row>
    <row r="5173" spans="1:28" x14ac:dyDescent="0.25">
      <c r="A5173" s="10">
        <f t="shared" si="735"/>
        <v>45507</v>
      </c>
      <c r="B5173" s="11">
        <v>216</v>
      </c>
      <c r="C5173" s="11">
        <v>900</v>
      </c>
      <c r="D5173" s="12">
        <v>724.375</v>
      </c>
      <c r="E5173" s="9">
        <v>77.41</v>
      </c>
      <c r="F5173" s="9">
        <f t="shared" si="734"/>
        <v>13.409999999999997</v>
      </c>
      <c r="G5173" s="9">
        <v>2.0099999999999998</v>
      </c>
      <c r="H5173" s="9">
        <v>7.05</v>
      </c>
      <c r="I5173" s="9"/>
      <c r="J5173" s="9">
        <v>22.321000000000002</v>
      </c>
      <c r="K5173" s="9">
        <v>38.1</v>
      </c>
      <c r="L5173" s="9">
        <v>6.5699999999999995E-2</v>
      </c>
      <c r="M5173" s="9">
        <v>9.6199999999999994E-2</v>
      </c>
      <c r="N5173" s="9">
        <v>0</v>
      </c>
      <c r="O5173" s="9">
        <v>599.4</v>
      </c>
      <c r="P5173" s="9"/>
      <c r="Q5173" s="9"/>
      <c r="R5173" s="9"/>
      <c r="T5173">
        <f t="shared" si="729"/>
        <v>2160900</v>
      </c>
      <c r="U5173">
        <v>602.5</v>
      </c>
      <c r="V5173">
        <f t="shared" si="727"/>
        <v>599.4</v>
      </c>
      <c r="W5173" t="str">
        <f t="shared" si="730"/>
        <v/>
      </c>
      <c r="X5173" t="str">
        <f t="shared" si="731"/>
        <v/>
      </c>
      <c r="Y5173" t="str">
        <f t="shared" si="728"/>
        <v/>
      </c>
      <c r="Z5173" s="9"/>
      <c r="AA5173" s="14">
        <f t="shared" si="732"/>
        <v>1.0269999999999999</v>
      </c>
      <c r="AB5173" s="14">
        <f t="shared" si="733"/>
        <v>1.669</v>
      </c>
    </row>
    <row r="5174" spans="1:28" x14ac:dyDescent="0.25">
      <c r="A5174" s="10">
        <f t="shared" si="735"/>
        <v>45507</v>
      </c>
      <c r="B5174" s="11">
        <v>216</v>
      </c>
      <c r="C5174" s="11">
        <v>1000</v>
      </c>
      <c r="D5174" s="12">
        <v>724.41666666666697</v>
      </c>
      <c r="E5174" s="9">
        <v>71.209999999999994</v>
      </c>
      <c r="F5174" s="9">
        <f t="shared" si="734"/>
        <v>7.2099999999999937</v>
      </c>
      <c r="G5174" s="9">
        <v>2.0099999999999998</v>
      </c>
      <c r="H5174" s="9">
        <v>6.54</v>
      </c>
      <c r="I5174" s="9"/>
      <c r="J5174" s="9">
        <v>23.423999999999999</v>
      </c>
      <c r="K5174" s="9">
        <v>36.299999999999997</v>
      </c>
      <c r="L5174" s="9">
        <v>6.4899999999999999E-2</v>
      </c>
      <c r="M5174" s="9">
        <v>9.5399999999999999E-2</v>
      </c>
      <c r="N5174" s="9">
        <v>0</v>
      </c>
      <c r="O5174" s="9">
        <v>741.9</v>
      </c>
      <c r="P5174" s="9"/>
      <c r="Q5174" s="9"/>
      <c r="R5174" s="9"/>
      <c r="T5174">
        <f t="shared" si="729"/>
        <v>2161000</v>
      </c>
      <c r="U5174">
        <v>748.5</v>
      </c>
      <c r="V5174">
        <f t="shared" si="727"/>
        <v>741.9</v>
      </c>
      <c r="W5174" t="str">
        <f t="shared" si="730"/>
        <v/>
      </c>
      <c r="X5174" t="str">
        <f t="shared" si="731"/>
        <v/>
      </c>
      <c r="Y5174" t="str">
        <f t="shared" si="728"/>
        <v/>
      </c>
      <c r="Z5174" s="9"/>
      <c r="AA5174" s="14">
        <f t="shared" si="732"/>
        <v>1.046</v>
      </c>
      <c r="AB5174" s="14">
        <f t="shared" si="733"/>
        <v>1.8360000000000001</v>
      </c>
    </row>
    <row r="5175" spans="1:28" x14ac:dyDescent="0.25">
      <c r="A5175" s="10">
        <f t="shared" si="735"/>
        <v>45507</v>
      </c>
      <c r="B5175" s="11">
        <v>216</v>
      </c>
      <c r="C5175" s="11">
        <v>1100</v>
      </c>
      <c r="D5175" s="12">
        <v>724.45833333333303</v>
      </c>
      <c r="E5175" s="9">
        <v>70.86</v>
      </c>
      <c r="F5175" s="9">
        <f t="shared" si="734"/>
        <v>6.8599999999999994</v>
      </c>
      <c r="G5175" s="9">
        <v>1.51</v>
      </c>
      <c r="H5175" s="9">
        <v>5.54</v>
      </c>
      <c r="I5175" s="9"/>
      <c r="J5175" s="9">
        <v>24.532</v>
      </c>
      <c r="K5175" s="9">
        <v>36</v>
      </c>
      <c r="L5175" s="9">
        <v>6.4199999999999993E-2</v>
      </c>
      <c r="M5175" s="9">
        <v>9.5399999999999999E-2</v>
      </c>
      <c r="N5175" s="9">
        <v>0</v>
      </c>
      <c r="O5175" s="9">
        <v>836.9</v>
      </c>
      <c r="P5175" s="9"/>
      <c r="Q5175" s="9"/>
      <c r="R5175" s="9"/>
      <c r="T5175">
        <f t="shared" si="729"/>
        <v>2161100</v>
      </c>
      <c r="U5175">
        <v>856</v>
      </c>
      <c r="V5175">
        <f t="shared" si="727"/>
        <v>836.9</v>
      </c>
      <c r="W5175" t="str">
        <f t="shared" si="730"/>
        <v/>
      </c>
      <c r="X5175" t="str">
        <f t="shared" si="731"/>
        <v/>
      </c>
      <c r="Y5175" t="str">
        <f t="shared" si="728"/>
        <v/>
      </c>
      <c r="Z5175" s="9"/>
      <c r="AA5175" s="14">
        <f t="shared" si="732"/>
        <v>1.109</v>
      </c>
      <c r="AB5175" s="14">
        <f t="shared" si="733"/>
        <v>1.972</v>
      </c>
    </row>
    <row r="5176" spans="1:28" x14ac:dyDescent="0.25">
      <c r="A5176" s="10">
        <f t="shared" si="735"/>
        <v>45507</v>
      </c>
      <c r="B5176" s="11">
        <v>216</v>
      </c>
      <c r="C5176" s="11">
        <v>1200</v>
      </c>
      <c r="D5176" s="12">
        <v>724.5</v>
      </c>
      <c r="E5176" s="9">
        <v>68.05</v>
      </c>
      <c r="F5176" s="9">
        <f t="shared" si="734"/>
        <v>4.0499999999999972</v>
      </c>
      <c r="G5176" s="9">
        <v>1.01</v>
      </c>
      <c r="H5176" s="9">
        <v>5.54</v>
      </c>
      <c r="I5176" s="9"/>
      <c r="J5176" s="9">
        <v>25.695</v>
      </c>
      <c r="K5176" s="9">
        <v>34.799999999999997</v>
      </c>
      <c r="L5176" s="9">
        <v>6.4899999999999999E-2</v>
      </c>
      <c r="M5176" s="9">
        <v>9.5399999999999999E-2</v>
      </c>
      <c r="N5176" s="9">
        <v>0</v>
      </c>
      <c r="O5176" s="9">
        <v>890.6</v>
      </c>
      <c r="P5176" s="9"/>
      <c r="Q5176" s="9"/>
      <c r="R5176" s="9"/>
      <c r="T5176">
        <f t="shared" si="729"/>
        <v>2161200</v>
      </c>
      <c r="U5176">
        <v>917.2</v>
      </c>
      <c r="V5176">
        <f t="shared" si="727"/>
        <v>890.6</v>
      </c>
      <c r="W5176" t="str">
        <f t="shared" si="730"/>
        <v/>
      </c>
      <c r="X5176" t="str">
        <f t="shared" si="731"/>
        <v/>
      </c>
      <c r="Y5176" t="str">
        <f t="shared" si="728"/>
        <v/>
      </c>
      <c r="Z5176" s="9"/>
      <c r="AA5176" s="14">
        <f t="shared" si="732"/>
        <v>1.149</v>
      </c>
      <c r="AB5176" s="14">
        <f t="shared" si="733"/>
        <v>2.153</v>
      </c>
    </row>
    <row r="5177" spans="1:28" x14ac:dyDescent="0.25">
      <c r="A5177" s="10">
        <f t="shared" si="735"/>
        <v>45507</v>
      </c>
      <c r="B5177" s="11">
        <v>216</v>
      </c>
      <c r="C5177" s="11">
        <v>1300</v>
      </c>
      <c r="D5177" s="12">
        <v>724.54166666666697</v>
      </c>
      <c r="E5177" s="9">
        <v>71.56</v>
      </c>
      <c r="F5177" s="9">
        <f t="shared" si="734"/>
        <v>7.5600000000000023</v>
      </c>
      <c r="G5177" s="9">
        <v>1.51</v>
      </c>
      <c r="H5177" s="9">
        <v>5.03</v>
      </c>
      <c r="I5177" s="9"/>
      <c r="J5177" s="9">
        <v>25.744</v>
      </c>
      <c r="K5177" s="9">
        <v>32</v>
      </c>
      <c r="L5177" s="9">
        <v>6.5699999999999995E-2</v>
      </c>
      <c r="M5177" s="9">
        <v>9.5399999999999999E-2</v>
      </c>
      <c r="N5177" s="9">
        <v>0</v>
      </c>
      <c r="O5177" s="9">
        <v>895.6</v>
      </c>
      <c r="P5177" s="9"/>
      <c r="Q5177" s="9"/>
      <c r="R5177" s="9"/>
      <c r="T5177">
        <f t="shared" si="729"/>
        <v>2161300</v>
      </c>
      <c r="U5177">
        <v>926.7</v>
      </c>
      <c r="V5177">
        <f t="shared" si="727"/>
        <v>895.6</v>
      </c>
      <c r="W5177" t="str">
        <f t="shared" si="730"/>
        <v/>
      </c>
      <c r="X5177" t="str">
        <f t="shared" si="731"/>
        <v/>
      </c>
      <c r="Y5177" t="str">
        <f t="shared" si="728"/>
        <v/>
      </c>
      <c r="Z5177" s="9"/>
      <c r="AA5177" s="14">
        <f t="shared" si="732"/>
        <v>1.0589999999999999</v>
      </c>
      <c r="AB5177" s="14">
        <f t="shared" si="733"/>
        <v>2.25</v>
      </c>
    </row>
    <row r="5178" spans="1:28" x14ac:dyDescent="0.25">
      <c r="A5178" s="10">
        <f t="shared" si="735"/>
        <v>45507</v>
      </c>
      <c r="B5178" s="11">
        <v>216</v>
      </c>
      <c r="C5178" s="11">
        <v>1400</v>
      </c>
      <c r="D5178" s="12">
        <v>724.58333333333303</v>
      </c>
      <c r="E5178" s="9">
        <v>68.290000000000006</v>
      </c>
      <c r="F5178" s="9">
        <f t="shared" si="734"/>
        <v>4.2900000000000063</v>
      </c>
      <c r="G5178" s="9">
        <v>1.01</v>
      </c>
      <c r="H5178" s="9">
        <v>5.03</v>
      </c>
      <c r="I5178" s="9"/>
      <c r="J5178" s="9">
        <v>27.456</v>
      </c>
      <c r="K5178" s="9">
        <v>30.8</v>
      </c>
      <c r="L5178" s="9">
        <v>6.5699999999999995E-2</v>
      </c>
      <c r="M5178" s="9">
        <v>9.6199999999999994E-2</v>
      </c>
      <c r="N5178" s="9">
        <v>0</v>
      </c>
      <c r="O5178" s="9">
        <v>850.6</v>
      </c>
      <c r="P5178" s="9"/>
      <c r="Q5178" s="9"/>
      <c r="R5178" s="9"/>
      <c r="T5178">
        <f t="shared" si="729"/>
        <v>2161400</v>
      </c>
      <c r="U5178">
        <v>884.5</v>
      </c>
      <c r="V5178">
        <f t="shared" si="727"/>
        <v>850.6</v>
      </c>
      <c r="W5178" t="str">
        <f t="shared" si="730"/>
        <v/>
      </c>
      <c r="X5178" t="str">
        <f t="shared" si="731"/>
        <v/>
      </c>
      <c r="Y5178" t="str">
        <f t="shared" si="728"/>
        <v/>
      </c>
      <c r="Z5178" s="9"/>
      <c r="AA5178" s="14">
        <f t="shared" si="732"/>
        <v>1.1279999999999999</v>
      </c>
      <c r="AB5178" s="14">
        <f t="shared" si="733"/>
        <v>2.5339999999999998</v>
      </c>
    </row>
    <row r="5179" spans="1:28" x14ac:dyDescent="0.25">
      <c r="A5179" s="10">
        <f t="shared" si="735"/>
        <v>45507</v>
      </c>
      <c r="B5179" s="11">
        <v>216</v>
      </c>
      <c r="C5179" s="11">
        <v>1500</v>
      </c>
      <c r="D5179" s="12">
        <v>724.625</v>
      </c>
      <c r="E5179" s="9">
        <v>73.2</v>
      </c>
      <c r="F5179" s="9">
        <f t="shared" si="734"/>
        <v>9.2000000000000028</v>
      </c>
      <c r="G5179" s="9">
        <v>1.01</v>
      </c>
      <c r="H5179" s="9">
        <v>6.04</v>
      </c>
      <c r="I5179" s="9"/>
      <c r="J5179" s="9">
        <v>28.122</v>
      </c>
      <c r="K5179" s="9">
        <v>27.1</v>
      </c>
      <c r="L5179" s="9">
        <v>6.5699999999999995E-2</v>
      </c>
      <c r="M5179" s="9">
        <v>9.6199999999999994E-2</v>
      </c>
      <c r="N5179" s="9">
        <v>0</v>
      </c>
      <c r="O5179" s="9">
        <v>761.9</v>
      </c>
      <c r="P5179" s="9"/>
      <c r="Q5179" s="9"/>
      <c r="R5179" s="9"/>
      <c r="T5179">
        <f t="shared" si="729"/>
        <v>2161500</v>
      </c>
      <c r="U5179">
        <v>793.3</v>
      </c>
      <c r="V5179">
        <f t="shared" si="727"/>
        <v>761.9</v>
      </c>
      <c r="W5179" t="str">
        <f t="shared" si="730"/>
        <v/>
      </c>
      <c r="X5179" t="str">
        <f t="shared" si="731"/>
        <v/>
      </c>
      <c r="Y5179" t="str">
        <f t="shared" si="728"/>
        <v/>
      </c>
      <c r="Z5179" s="9"/>
      <c r="AA5179" s="14">
        <f t="shared" si="732"/>
        <v>1.0309999999999999</v>
      </c>
      <c r="AB5179" s="14">
        <f t="shared" si="733"/>
        <v>2.7730000000000001</v>
      </c>
    </row>
    <row r="5180" spans="1:28" x14ac:dyDescent="0.25">
      <c r="A5180" s="10">
        <f t="shared" si="735"/>
        <v>45507</v>
      </c>
      <c r="B5180" s="11">
        <v>216</v>
      </c>
      <c r="C5180" s="11">
        <v>1600</v>
      </c>
      <c r="D5180" s="12">
        <v>724.66666666666697</v>
      </c>
      <c r="E5180" s="9">
        <v>75.069999999999993</v>
      </c>
      <c r="F5180" s="9">
        <f t="shared" si="734"/>
        <v>11.069999999999993</v>
      </c>
      <c r="G5180" s="9">
        <v>1.01</v>
      </c>
      <c r="H5180" s="9">
        <v>4.53</v>
      </c>
      <c r="I5180" s="9"/>
      <c r="J5180" s="9">
        <v>26.378</v>
      </c>
      <c r="K5180" s="9">
        <v>26.9</v>
      </c>
      <c r="L5180" s="9">
        <v>6.4899999999999999E-2</v>
      </c>
      <c r="M5180" s="9">
        <v>9.5399999999999999E-2</v>
      </c>
      <c r="N5180" s="9">
        <v>0</v>
      </c>
      <c r="O5180" s="9">
        <v>585.6</v>
      </c>
      <c r="P5180" s="9"/>
      <c r="Q5180" s="9"/>
      <c r="R5180" s="9"/>
      <c r="T5180">
        <f t="shared" si="729"/>
        <v>2161600</v>
      </c>
      <c r="U5180">
        <v>660.8</v>
      </c>
      <c r="V5180">
        <f t="shared" si="727"/>
        <v>585.6</v>
      </c>
      <c r="W5180" t="str">
        <f t="shared" si="730"/>
        <v/>
      </c>
      <c r="X5180" t="str">
        <f t="shared" si="731"/>
        <v/>
      </c>
      <c r="Y5180" t="str">
        <f t="shared" si="728"/>
        <v/>
      </c>
      <c r="Z5180" s="9"/>
      <c r="AA5180" s="14">
        <f t="shared" si="732"/>
        <v>0.92400000000000004</v>
      </c>
      <c r="AB5180" s="14">
        <f t="shared" si="733"/>
        <v>2.5110000000000001</v>
      </c>
    </row>
    <row r="5181" spans="1:28" x14ac:dyDescent="0.25">
      <c r="A5181" s="10">
        <f t="shared" si="735"/>
        <v>45507</v>
      </c>
      <c r="B5181" s="11">
        <v>216</v>
      </c>
      <c r="C5181" s="11">
        <v>1700</v>
      </c>
      <c r="D5181" s="12">
        <v>724.70833333333303</v>
      </c>
      <c r="E5181" s="9">
        <v>73.67</v>
      </c>
      <c r="F5181" s="9">
        <f t="shared" si="734"/>
        <v>9.6700000000000017</v>
      </c>
      <c r="G5181" s="9">
        <v>1.01</v>
      </c>
      <c r="H5181" s="9">
        <v>3.52</v>
      </c>
      <c r="I5181" s="9"/>
      <c r="J5181" s="9">
        <v>24.797999999999998</v>
      </c>
      <c r="K5181" s="9">
        <v>28.6</v>
      </c>
      <c r="L5181" s="9">
        <v>6.4899999999999999E-2</v>
      </c>
      <c r="M5181" s="9">
        <v>9.5399999999999999E-2</v>
      </c>
      <c r="N5181" s="9">
        <v>0</v>
      </c>
      <c r="O5181" s="9">
        <v>355.6</v>
      </c>
      <c r="P5181" s="9"/>
      <c r="Q5181" s="9"/>
      <c r="R5181" s="9"/>
      <c r="T5181">
        <f t="shared" si="729"/>
        <v>2161700</v>
      </c>
      <c r="U5181">
        <v>496.8</v>
      </c>
      <c r="V5181">
        <f t="shared" ref="V5181:V5244" si="736">IF(O5181&lt;1,0,ROUND(O5181,1))</f>
        <v>355.6</v>
      </c>
      <c r="W5181" t="str">
        <f t="shared" si="730"/>
        <v/>
      </c>
      <c r="X5181" t="str">
        <f t="shared" si="731"/>
        <v/>
      </c>
      <c r="Y5181" t="str">
        <f t="shared" ref="Y5181:Y5244" si="737">IF(C5181=2400,ROUND(F5181/100,3),"")</f>
        <v/>
      </c>
      <c r="Z5181" s="9"/>
      <c r="AA5181" s="14">
        <f t="shared" si="732"/>
        <v>0.89500000000000002</v>
      </c>
      <c r="AB5181" s="14">
        <f t="shared" si="733"/>
        <v>2.234</v>
      </c>
    </row>
    <row r="5182" spans="1:28" x14ac:dyDescent="0.25">
      <c r="A5182" s="10">
        <f t="shared" si="735"/>
        <v>45507</v>
      </c>
      <c r="B5182" s="11">
        <v>216</v>
      </c>
      <c r="C5182" s="11">
        <v>1800</v>
      </c>
      <c r="D5182" s="12">
        <v>724.75</v>
      </c>
      <c r="E5182" s="9">
        <v>77.06</v>
      </c>
      <c r="F5182" s="9">
        <f t="shared" si="734"/>
        <v>13.060000000000002</v>
      </c>
      <c r="G5182" s="9">
        <v>0.5</v>
      </c>
      <c r="H5182" s="9">
        <v>3.02</v>
      </c>
      <c r="I5182" s="9"/>
      <c r="J5182" s="9">
        <v>24.388000000000002</v>
      </c>
      <c r="K5182" s="9">
        <v>29.5</v>
      </c>
      <c r="L5182" s="9">
        <v>6.4199999999999993E-2</v>
      </c>
      <c r="M5182" s="9">
        <v>9.7600000000000006E-2</v>
      </c>
      <c r="N5182" s="9">
        <v>0</v>
      </c>
      <c r="O5182" s="9">
        <v>243.1</v>
      </c>
      <c r="P5182" s="9"/>
      <c r="Q5182" s="9"/>
      <c r="R5182" s="9"/>
      <c r="T5182">
        <f t="shared" si="729"/>
        <v>2161800</v>
      </c>
      <c r="U5182">
        <v>315.8</v>
      </c>
      <c r="V5182">
        <f t="shared" si="736"/>
        <v>243.1</v>
      </c>
      <c r="W5182" t="str">
        <f t="shared" si="730"/>
        <v/>
      </c>
      <c r="X5182" t="str">
        <f t="shared" si="731"/>
        <v/>
      </c>
      <c r="Y5182" t="str">
        <f t="shared" si="737"/>
        <v/>
      </c>
      <c r="Z5182" s="9"/>
      <c r="AA5182" s="14">
        <f t="shared" si="732"/>
        <v>0.90100000000000002</v>
      </c>
      <c r="AB5182" s="14">
        <f t="shared" si="733"/>
        <v>2.153</v>
      </c>
    </row>
    <row r="5183" spans="1:28" x14ac:dyDescent="0.25">
      <c r="A5183" s="10">
        <f t="shared" si="735"/>
        <v>45507</v>
      </c>
      <c r="B5183" s="11">
        <v>216</v>
      </c>
      <c r="C5183" s="11">
        <v>1900</v>
      </c>
      <c r="D5183" s="12">
        <v>724.79166666666697</v>
      </c>
      <c r="E5183" s="9">
        <v>70.16</v>
      </c>
      <c r="F5183" s="9">
        <f t="shared" si="734"/>
        <v>6.1599999999999966</v>
      </c>
      <c r="G5183" s="9">
        <v>0.5</v>
      </c>
      <c r="H5183" s="9">
        <v>3.52</v>
      </c>
      <c r="I5183" s="9"/>
      <c r="J5183" s="9">
        <v>20.626999999999999</v>
      </c>
      <c r="K5183" s="9">
        <v>32.799999999999997</v>
      </c>
      <c r="L5183" s="9">
        <v>6.4199999999999993E-2</v>
      </c>
      <c r="M5183" s="9">
        <v>9.6199999999999994E-2</v>
      </c>
      <c r="N5183" s="9">
        <v>0</v>
      </c>
      <c r="O5183" s="9">
        <v>104.4</v>
      </c>
      <c r="P5183" s="9"/>
      <c r="Q5183" s="9"/>
      <c r="R5183" s="9"/>
      <c r="T5183">
        <f t="shared" si="729"/>
        <v>2161900</v>
      </c>
      <c r="U5183">
        <v>138.30000000000001</v>
      </c>
      <c r="V5183">
        <f t="shared" si="736"/>
        <v>104.4</v>
      </c>
      <c r="W5183" t="str">
        <f t="shared" si="730"/>
        <v/>
      </c>
      <c r="X5183" t="str">
        <f t="shared" si="731"/>
        <v/>
      </c>
      <c r="Y5183" t="str">
        <f t="shared" si="737"/>
        <v/>
      </c>
      <c r="Z5183" s="9"/>
      <c r="AA5183" s="14">
        <f t="shared" si="732"/>
        <v>0.79700000000000004</v>
      </c>
      <c r="AB5183" s="14">
        <f t="shared" si="733"/>
        <v>1.633</v>
      </c>
    </row>
    <row r="5184" spans="1:28" x14ac:dyDescent="0.25">
      <c r="A5184" s="10">
        <f t="shared" si="735"/>
        <v>45507</v>
      </c>
      <c r="B5184" s="11">
        <v>216</v>
      </c>
      <c r="C5184" s="11">
        <v>2000</v>
      </c>
      <c r="D5184" s="12">
        <v>724.83333333333303</v>
      </c>
      <c r="E5184" s="9">
        <v>74.25</v>
      </c>
      <c r="F5184" s="9">
        <f t="shared" si="734"/>
        <v>10.25</v>
      </c>
      <c r="G5184" s="9">
        <v>0.5</v>
      </c>
      <c r="H5184" s="9">
        <v>3.02</v>
      </c>
      <c r="I5184" s="9"/>
      <c r="J5184" s="9">
        <v>19.222000000000001</v>
      </c>
      <c r="K5184" s="9">
        <v>43.7</v>
      </c>
      <c r="L5184" s="9">
        <v>6.4199999999999993E-2</v>
      </c>
      <c r="M5184" s="9">
        <v>9.5399999999999999E-2</v>
      </c>
      <c r="N5184" s="9">
        <v>0</v>
      </c>
      <c r="O5184" s="9">
        <v>10.6</v>
      </c>
      <c r="P5184" s="9"/>
      <c r="Q5184" s="9"/>
      <c r="R5184" s="9"/>
      <c r="T5184">
        <f t="shared" si="729"/>
        <v>2162000</v>
      </c>
      <c r="U5184">
        <v>12.8</v>
      </c>
      <c r="V5184">
        <f t="shared" si="736"/>
        <v>10.6</v>
      </c>
      <c r="W5184" t="str">
        <f t="shared" si="730"/>
        <v/>
      </c>
      <c r="X5184" t="str">
        <f t="shared" si="731"/>
        <v/>
      </c>
      <c r="Y5184" t="str">
        <f t="shared" si="737"/>
        <v/>
      </c>
      <c r="Z5184" s="9"/>
      <c r="AA5184" s="14">
        <f t="shared" si="732"/>
        <v>0.97299999999999998</v>
      </c>
      <c r="AB5184" s="14">
        <f t="shared" si="733"/>
        <v>1.254</v>
      </c>
    </row>
    <row r="5185" spans="1:28" x14ac:dyDescent="0.25">
      <c r="A5185" s="10">
        <f t="shared" si="735"/>
        <v>45507</v>
      </c>
      <c r="B5185" s="11">
        <v>216</v>
      </c>
      <c r="C5185" s="11">
        <v>2100</v>
      </c>
      <c r="D5185" s="12">
        <v>724.875</v>
      </c>
      <c r="E5185" s="9">
        <v>63.61</v>
      </c>
      <c r="F5185" s="9">
        <f t="shared" si="734"/>
        <v>0</v>
      </c>
      <c r="G5185" s="9">
        <v>1.01</v>
      </c>
      <c r="H5185" s="9">
        <v>3.02</v>
      </c>
      <c r="I5185" s="9"/>
      <c r="J5185" s="9">
        <v>18.295000000000002</v>
      </c>
      <c r="K5185" s="9">
        <v>43.3</v>
      </c>
      <c r="L5185" s="9">
        <v>6.2799999999999995E-2</v>
      </c>
      <c r="M5185" s="9">
        <v>9.6199999999999994E-2</v>
      </c>
      <c r="N5185" s="9">
        <v>0</v>
      </c>
      <c r="O5185" s="9">
        <v>0.6</v>
      </c>
      <c r="P5185" s="9"/>
      <c r="Q5185" s="9"/>
      <c r="R5185" s="9"/>
      <c r="T5185">
        <f t="shared" si="729"/>
        <v>2162100</v>
      </c>
      <c r="U5185">
        <v>0</v>
      </c>
      <c r="V5185">
        <f t="shared" si="736"/>
        <v>0</v>
      </c>
      <c r="W5185" t="str">
        <f t="shared" si="730"/>
        <v/>
      </c>
      <c r="X5185" t="str">
        <f t="shared" si="731"/>
        <v/>
      </c>
      <c r="Y5185" t="str">
        <f t="shared" si="737"/>
        <v/>
      </c>
      <c r="Z5185" s="9"/>
      <c r="AA5185" s="14">
        <f t="shared" si="732"/>
        <v>0.91</v>
      </c>
      <c r="AB5185" s="14">
        <f t="shared" si="733"/>
        <v>1.1919999999999999</v>
      </c>
    </row>
    <row r="5186" spans="1:28" x14ac:dyDescent="0.25">
      <c r="A5186" s="10">
        <f t="shared" si="735"/>
        <v>45507</v>
      </c>
      <c r="B5186" s="11">
        <v>216</v>
      </c>
      <c r="C5186" s="11">
        <v>2200</v>
      </c>
      <c r="D5186" s="12">
        <v>724.91666666666697</v>
      </c>
      <c r="E5186" s="9">
        <v>78</v>
      </c>
      <c r="F5186" s="9">
        <f t="shared" si="734"/>
        <v>14</v>
      </c>
      <c r="G5186" s="9">
        <v>1.01</v>
      </c>
      <c r="H5186" s="9">
        <v>3.02</v>
      </c>
      <c r="I5186" s="9"/>
      <c r="J5186" s="9">
        <v>17.510000000000002</v>
      </c>
      <c r="K5186" s="9">
        <v>46.8</v>
      </c>
      <c r="L5186" s="9">
        <v>6.2E-2</v>
      </c>
      <c r="M5186" s="9">
        <v>9.6199999999999994E-2</v>
      </c>
      <c r="N5186" s="9">
        <v>0</v>
      </c>
      <c r="O5186" s="9">
        <v>0.6</v>
      </c>
      <c r="P5186" s="9"/>
      <c r="Q5186" s="9"/>
      <c r="R5186" s="9"/>
      <c r="T5186">
        <f t="shared" si="729"/>
        <v>2162200</v>
      </c>
      <c r="U5186">
        <v>0</v>
      </c>
      <c r="V5186">
        <f t="shared" si="736"/>
        <v>0</v>
      </c>
      <c r="W5186" t="str">
        <f t="shared" si="730"/>
        <v/>
      </c>
      <c r="X5186" t="str">
        <f t="shared" si="731"/>
        <v/>
      </c>
      <c r="Y5186" t="str">
        <f t="shared" si="737"/>
        <v/>
      </c>
      <c r="Z5186" s="9"/>
      <c r="AA5186" s="14">
        <f t="shared" si="732"/>
        <v>0.93600000000000005</v>
      </c>
      <c r="AB5186" s="14">
        <f t="shared" si="733"/>
        <v>1.0640000000000001</v>
      </c>
    </row>
    <row r="5187" spans="1:28" x14ac:dyDescent="0.25">
      <c r="A5187" s="10">
        <f t="shared" si="735"/>
        <v>45507</v>
      </c>
      <c r="B5187" s="11">
        <v>216</v>
      </c>
      <c r="C5187" s="11">
        <v>2300</v>
      </c>
      <c r="D5187" s="12">
        <v>724.95833333333303</v>
      </c>
      <c r="E5187" s="9">
        <v>75.66</v>
      </c>
      <c r="F5187" s="9">
        <f t="shared" si="734"/>
        <v>11.659999999999997</v>
      </c>
      <c r="G5187" s="9">
        <v>1.01</v>
      </c>
      <c r="H5187" s="9">
        <v>2.52</v>
      </c>
      <c r="I5187" s="9"/>
      <c r="J5187" s="9">
        <v>16.082000000000001</v>
      </c>
      <c r="K5187" s="9">
        <v>47.8</v>
      </c>
      <c r="L5187" s="9">
        <v>6.2E-2</v>
      </c>
      <c r="M5187" s="9">
        <v>9.5399999999999999E-2</v>
      </c>
      <c r="N5187" s="9">
        <v>0</v>
      </c>
      <c r="O5187" s="9">
        <v>0.6</v>
      </c>
      <c r="P5187" s="9"/>
      <c r="Q5187" s="9"/>
      <c r="R5187" s="9"/>
      <c r="T5187">
        <f t="shared" si="729"/>
        <v>2162300</v>
      </c>
      <c r="U5187">
        <v>0</v>
      </c>
      <c r="V5187">
        <f t="shared" si="736"/>
        <v>0</v>
      </c>
      <c r="W5187" t="str">
        <f t="shared" si="730"/>
        <v/>
      </c>
      <c r="X5187" t="str">
        <f t="shared" si="731"/>
        <v/>
      </c>
      <c r="Y5187" t="str">
        <f t="shared" si="737"/>
        <v/>
      </c>
      <c r="Z5187" s="9"/>
      <c r="AA5187" s="14">
        <f t="shared" si="732"/>
        <v>0.873</v>
      </c>
      <c r="AB5187" s="14">
        <f t="shared" si="733"/>
        <v>0.95299999999999996</v>
      </c>
    </row>
    <row r="5188" spans="1:28" x14ac:dyDescent="0.25">
      <c r="A5188" s="10">
        <f t="shared" si="735"/>
        <v>45507</v>
      </c>
      <c r="B5188" s="11">
        <v>216</v>
      </c>
      <c r="C5188" s="11">
        <v>2400</v>
      </c>
      <c r="D5188" s="12">
        <v>725</v>
      </c>
      <c r="E5188" s="9">
        <v>76.83</v>
      </c>
      <c r="F5188" s="9">
        <f t="shared" si="734"/>
        <v>12.829999999999998</v>
      </c>
      <c r="G5188" s="9">
        <v>1.01</v>
      </c>
      <c r="H5188" s="9">
        <v>2.0099999999999998</v>
      </c>
      <c r="I5188" s="9"/>
      <c r="J5188" s="9">
        <v>15.199</v>
      </c>
      <c r="K5188" s="9">
        <v>51.9</v>
      </c>
      <c r="L5188" s="9">
        <v>6.0600000000000001E-2</v>
      </c>
      <c r="M5188" s="9">
        <v>9.5399999999999999E-2</v>
      </c>
      <c r="N5188" s="9">
        <v>0</v>
      </c>
      <c r="O5188" s="9">
        <v>0.6</v>
      </c>
      <c r="P5188" s="9"/>
      <c r="Q5188" s="9"/>
      <c r="R5188" s="9"/>
      <c r="T5188">
        <f t="shared" si="729"/>
        <v>2162400</v>
      </c>
      <c r="U5188">
        <v>0</v>
      </c>
      <c r="V5188">
        <f t="shared" si="736"/>
        <v>0</v>
      </c>
      <c r="W5188">
        <f t="shared" si="730"/>
        <v>6.0999999999999999E-2</v>
      </c>
      <c r="X5188">
        <f t="shared" si="731"/>
        <v>9.5000000000000001E-2</v>
      </c>
      <c r="Y5188">
        <f t="shared" si="737"/>
        <v>0.128</v>
      </c>
      <c r="Z5188" s="9"/>
      <c r="AA5188" s="14">
        <f t="shared" si="732"/>
        <v>0.89600000000000002</v>
      </c>
      <c r="AB5188" s="14">
        <f t="shared" si="733"/>
        <v>0.83</v>
      </c>
    </row>
    <row r="5189" spans="1:28" x14ac:dyDescent="0.25">
      <c r="A5189" s="10">
        <f t="shared" si="735"/>
        <v>45508</v>
      </c>
      <c r="B5189" s="11">
        <v>217</v>
      </c>
      <c r="C5189" s="11">
        <v>100</v>
      </c>
      <c r="D5189" s="12">
        <v>725.04166666666697</v>
      </c>
      <c r="E5189" s="9">
        <v>76.239999999999995</v>
      </c>
      <c r="F5189" s="9">
        <f t="shared" si="734"/>
        <v>12.239999999999995</v>
      </c>
      <c r="G5189" s="9">
        <v>1.01</v>
      </c>
      <c r="H5189" s="9">
        <v>2.52</v>
      </c>
      <c r="I5189" s="9"/>
      <c r="J5189" s="9">
        <v>16.486999999999998</v>
      </c>
      <c r="K5189" s="9">
        <v>53.6</v>
      </c>
      <c r="L5189" s="9">
        <v>6.0600000000000001E-2</v>
      </c>
      <c r="M5189" s="9">
        <v>9.5399999999999999E-2</v>
      </c>
      <c r="N5189" s="9">
        <v>0</v>
      </c>
      <c r="O5189" s="9">
        <v>0.6</v>
      </c>
      <c r="P5189" s="9"/>
      <c r="Q5189" s="9"/>
      <c r="R5189" s="9"/>
      <c r="T5189">
        <f t="shared" ref="T5189:T5252" si="738">B5189*10000+C5189</f>
        <v>2170100</v>
      </c>
      <c r="U5189">
        <v>0</v>
      </c>
      <c r="V5189">
        <f t="shared" si="736"/>
        <v>0</v>
      </c>
      <c r="W5189" t="str">
        <f t="shared" ref="W5189:W5252" si="739">IF(C5189=2400,ROUND(L5189,3),"")</f>
        <v/>
      </c>
      <c r="X5189" t="str">
        <f t="shared" ref="X5189:X5252" si="740">IF(C5189=2400,ROUND(M5189,3),"")</f>
        <v/>
      </c>
      <c r="Y5189" t="str">
        <f t="shared" si="737"/>
        <v/>
      </c>
      <c r="Z5189" s="9"/>
      <c r="AA5189" s="14">
        <f t="shared" ref="AA5189:AA5252" si="741">ROUND((0.6105*(EXP((17.273*J5189)/(J5189+237.3))))*K5189/100,3)</f>
        <v>1.0049999999999999</v>
      </c>
      <c r="AB5189" s="14">
        <f t="shared" ref="AB5189:AB5252" si="742">ROUND(AA5189/K5189*(100-K5189),3)</f>
        <v>0.87</v>
      </c>
    </row>
    <row r="5190" spans="1:28" x14ac:dyDescent="0.25">
      <c r="A5190" s="10">
        <f t="shared" si="735"/>
        <v>45508</v>
      </c>
      <c r="B5190" s="11">
        <v>217</v>
      </c>
      <c r="C5190" s="11">
        <v>200</v>
      </c>
      <c r="D5190" s="12">
        <v>725.08333333333303</v>
      </c>
      <c r="E5190" s="9">
        <v>76.13</v>
      </c>
      <c r="F5190" s="9">
        <f t="shared" ref="F5190:F5253" si="743">IF(E5190&gt;F$2,E5190-F$2,0)</f>
        <v>12.129999999999995</v>
      </c>
      <c r="G5190" s="9">
        <v>1.51</v>
      </c>
      <c r="H5190" s="9">
        <v>3.02</v>
      </c>
      <c r="I5190" s="9"/>
      <c r="J5190" s="9">
        <v>15.103</v>
      </c>
      <c r="K5190" s="9">
        <v>54.1</v>
      </c>
      <c r="L5190" s="9">
        <v>5.9799999999999999E-2</v>
      </c>
      <c r="M5190" s="9">
        <v>9.5399999999999999E-2</v>
      </c>
      <c r="N5190" s="9">
        <v>0</v>
      </c>
      <c r="O5190" s="9">
        <v>0.6</v>
      </c>
      <c r="P5190" s="9"/>
      <c r="Q5190" s="9"/>
      <c r="R5190" s="9"/>
      <c r="T5190">
        <f t="shared" si="738"/>
        <v>2170200</v>
      </c>
      <c r="U5190">
        <v>0</v>
      </c>
      <c r="V5190">
        <f t="shared" si="736"/>
        <v>0</v>
      </c>
      <c r="W5190" t="str">
        <f t="shared" si="739"/>
        <v/>
      </c>
      <c r="X5190" t="str">
        <f t="shared" si="740"/>
        <v/>
      </c>
      <c r="Y5190" t="str">
        <f t="shared" si="737"/>
        <v/>
      </c>
      <c r="Z5190" s="9"/>
      <c r="AA5190" s="14">
        <f t="shared" si="741"/>
        <v>0.92800000000000005</v>
      </c>
      <c r="AB5190" s="14">
        <f t="shared" si="742"/>
        <v>0.78700000000000003</v>
      </c>
    </row>
    <row r="5191" spans="1:28" x14ac:dyDescent="0.25">
      <c r="A5191" s="10">
        <f t="shared" ref="A5191:A5254" si="744">A$5-1+B5191</f>
        <v>45508</v>
      </c>
      <c r="B5191" s="11">
        <v>217</v>
      </c>
      <c r="C5191" s="11">
        <v>300</v>
      </c>
      <c r="D5191" s="12">
        <v>725.125</v>
      </c>
      <c r="E5191" s="9">
        <v>74.02</v>
      </c>
      <c r="F5191" s="9">
        <f t="shared" si="743"/>
        <v>10.019999999999996</v>
      </c>
      <c r="G5191" s="9">
        <v>1.51</v>
      </c>
      <c r="H5191" s="9">
        <v>2.52</v>
      </c>
      <c r="I5191" s="9"/>
      <c r="J5191" s="9">
        <v>15.175000000000001</v>
      </c>
      <c r="K5191" s="9">
        <v>57</v>
      </c>
      <c r="L5191" s="9">
        <v>5.91E-2</v>
      </c>
      <c r="M5191" s="9">
        <v>9.5399999999999999E-2</v>
      </c>
      <c r="N5191" s="9">
        <v>0</v>
      </c>
      <c r="O5191" s="9">
        <v>0.6</v>
      </c>
      <c r="P5191" s="9"/>
      <c r="Q5191" s="9"/>
      <c r="R5191" s="9"/>
      <c r="T5191">
        <f t="shared" si="738"/>
        <v>2170300</v>
      </c>
      <c r="U5191">
        <v>0</v>
      </c>
      <c r="V5191">
        <f t="shared" si="736"/>
        <v>0</v>
      </c>
      <c r="W5191" t="str">
        <f t="shared" si="739"/>
        <v/>
      </c>
      <c r="X5191" t="str">
        <f t="shared" si="740"/>
        <v/>
      </c>
      <c r="Y5191" t="str">
        <f t="shared" si="737"/>
        <v/>
      </c>
      <c r="Z5191" s="9"/>
      <c r="AA5191" s="14">
        <f t="shared" si="741"/>
        <v>0.98299999999999998</v>
      </c>
      <c r="AB5191" s="14">
        <f t="shared" si="742"/>
        <v>0.74199999999999999</v>
      </c>
    </row>
    <row r="5192" spans="1:28" x14ac:dyDescent="0.25">
      <c r="A5192" s="10">
        <f t="shared" si="744"/>
        <v>45508</v>
      </c>
      <c r="B5192" s="11">
        <v>217</v>
      </c>
      <c r="C5192" s="11">
        <v>400</v>
      </c>
      <c r="D5192" s="12">
        <v>725.16666666666697</v>
      </c>
      <c r="E5192" s="9">
        <v>75.42</v>
      </c>
      <c r="F5192" s="9">
        <f t="shared" si="743"/>
        <v>11.420000000000002</v>
      </c>
      <c r="G5192" s="9">
        <v>1.01</v>
      </c>
      <c r="H5192" s="9">
        <v>2.52</v>
      </c>
      <c r="I5192" s="9"/>
      <c r="J5192" s="9">
        <v>15.318</v>
      </c>
      <c r="K5192" s="9">
        <v>53.6</v>
      </c>
      <c r="L5192" s="9">
        <v>5.91E-2</v>
      </c>
      <c r="M5192" s="9">
        <v>9.4700000000000006E-2</v>
      </c>
      <c r="N5192" s="9">
        <v>0</v>
      </c>
      <c r="O5192" s="9">
        <v>0.6</v>
      </c>
      <c r="P5192" s="9"/>
      <c r="Q5192" s="9"/>
      <c r="R5192" s="9"/>
      <c r="T5192">
        <f t="shared" si="738"/>
        <v>2170400</v>
      </c>
      <c r="U5192">
        <v>0</v>
      </c>
      <c r="V5192">
        <f t="shared" si="736"/>
        <v>0</v>
      </c>
      <c r="W5192" t="str">
        <f t="shared" si="739"/>
        <v/>
      </c>
      <c r="X5192" t="str">
        <f t="shared" si="740"/>
        <v/>
      </c>
      <c r="Y5192" t="str">
        <f t="shared" si="737"/>
        <v/>
      </c>
      <c r="Z5192" s="9"/>
      <c r="AA5192" s="14">
        <f t="shared" si="741"/>
        <v>0.93300000000000005</v>
      </c>
      <c r="AB5192" s="14">
        <f t="shared" si="742"/>
        <v>0.80800000000000005</v>
      </c>
    </row>
    <row r="5193" spans="1:28" x14ac:dyDescent="0.25">
      <c r="A5193" s="10">
        <f t="shared" si="744"/>
        <v>45508</v>
      </c>
      <c r="B5193" s="11">
        <v>217</v>
      </c>
      <c r="C5193" s="11">
        <v>500</v>
      </c>
      <c r="D5193" s="12">
        <v>725.20833333333303</v>
      </c>
      <c r="E5193" s="9">
        <v>76.36</v>
      </c>
      <c r="F5193" s="9">
        <f t="shared" si="743"/>
        <v>12.36</v>
      </c>
      <c r="G5193" s="9">
        <v>1.01</v>
      </c>
      <c r="H5193" s="9">
        <v>2.0099999999999998</v>
      </c>
      <c r="I5193" s="9"/>
      <c r="J5193" s="9">
        <v>14.194000000000001</v>
      </c>
      <c r="K5193" s="9">
        <v>57.6</v>
      </c>
      <c r="L5193" s="9">
        <v>5.8400000000000001E-2</v>
      </c>
      <c r="M5193" s="9">
        <v>9.69E-2</v>
      </c>
      <c r="N5193" s="9">
        <v>0</v>
      </c>
      <c r="O5193" s="9">
        <v>4.4000000000000004</v>
      </c>
      <c r="P5193" s="9"/>
      <c r="Q5193" s="9"/>
      <c r="R5193" s="9"/>
      <c r="T5193">
        <f t="shared" si="738"/>
        <v>2170500</v>
      </c>
      <c r="U5193">
        <v>0.8</v>
      </c>
      <c r="V5193">
        <f t="shared" si="736"/>
        <v>4.4000000000000004</v>
      </c>
      <c r="W5193" t="str">
        <f t="shared" si="739"/>
        <v/>
      </c>
      <c r="X5193" t="str">
        <f t="shared" si="740"/>
        <v/>
      </c>
      <c r="Y5193" t="str">
        <f t="shared" si="737"/>
        <v/>
      </c>
      <c r="Z5193" s="9"/>
      <c r="AA5193" s="14">
        <f t="shared" si="741"/>
        <v>0.93200000000000005</v>
      </c>
      <c r="AB5193" s="14">
        <f t="shared" si="742"/>
        <v>0.68600000000000005</v>
      </c>
    </row>
    <row r="5194" spans="1:28" x14ac:dyDescent="0.25">
      <c r="A5194" s="10">
        <f t="shared" si="744"/>
        <v>45508</v>
      </c>
      <c r="B5194" s="11">
        <v>217</v>
      </c>
      <c r="C5194" s="11">
        <v>600</v>
      </c>
      <c r="D5194" s="12">
        <v>725.25</v>
      </c>
      <c r="E5194" s="9">
        <v>63.37</v>
      </c>
      <c r="F5194" s="9">
        <f t="shared" si="743"/>
        <v>0</v>
      </c>
      <c r="G5194" s="9">
        <v>0.5</v>
      </c>
      <c r="H5194" s="9">
        <v>2.0099999999999998</v>
      </c>
      <c r="I5194" s="9"/>
      <c r="J5194" s="9">
        <v>15.7</v>
      </c>
      <c r="K5194" s="9">
        <v>59.9</v>
      </c>
      <c r="L5194" s="9">
        <v>5.8400000000000001E-2</v>
      </c>
      <c r="M5194" s="9">
        <v>9.69E-2</v>
      </c>
      <c r="N5194" s="9">
        <v>0</v>
      </c>
      <c r="O5194" s="9">
        <v>54.4</v>
      </c>
      <c r="P5194" s="9"/>
      <c r="Q5194" s="9"/>
      <c r="R5194" s="9"/>
      <c r="T5194">
        <f t="shared" si="738"/>
        <v>2170600</v>
      </c>
      <c r="U5194">
        <v>76</v>
      </c>
      <c r="V5194">
        <f t="shared" si="736"/>
        <v>54.4</v>
      </c>
      <c r="W5194" t="str">
        <f t="shared" si="739"/>
        <v/>
      </c>
      <c r="X5194" t="str">
        <f t="shared" si="740"/>
        <v/>
      </c>
      <c r="Y5194" t="str">
        <f t="shared" si="737"/>
        <v/>
      </c>
      <c r="Z5194" s="9"/>
      <c r="AA5194" s="14">
        <f t="shared" si="741"/>
        <v>1.0680000000000001</v>
      </c>
      <c r="AB5194" s="14">
        <f t="shared" si="742"/>
        <v>0.71499999999999997</v>
      </c>
    </row>
    <row r="5195" spans="1:28" x14ac:dyDescent="0.25">
      <c r="A5195" s="10">
        <f t="shared" si="744"/>
        <v>45508</v>
      </c>
      <c r="B5195" s="11">
        <v>217</v>
      </c>
      <c r="C5195" s="11">
        <v>700</v>
      </c>
      <c r="D5195" s="12">
        <v>725.29166666666697</v>
      </c>
      <c r="E5195" s="9">
        <v>63.37</v>
      </c>
      <c r="F5195" s="9">
        <f t="shared" si="743"/>
        <v>0</v>
      </c>
      <c r="G5195" s="9">
        <v>0.5</v>
      </c>
      <c r="H5195" s="9">
        <v>2.52</v>
      </c>
      <c r="I5195" s="9"/>
      <c r="J5195" s="9">
        <v>17.295999999999999</v>
      </c>
      <c r="K5195" s="9">
        <v>55.3</v>
      </c>
      <c r="L5195" s="9">
        <v>5.8400000000000001E-2</v>
      </c>
      <c r="M5195" s="9">
        <v>9.4E-2</v>
      </c>
      <c r="N5195" s="9">
        <v>0</v>
      </c>
      <c r="O5195" s="9">
        <v>139.4</v>
      </c>
      <c r="P5195" s="9"/>
      <c r="Q5195" s="9"/>
      <c r="R5195" s="9"/>
      <c r="T5195">
        <f t="shared" si="738"/>
        <v>2170700</v>
      </c>
      <c r="U5195">
        <v>244.7</v>
      </c>
      <c r="V5195">
        <f t="shared" si="736"/>
        <v>139.4</v>
      </c>
      <c r="W5195" t="str">
        <f t="shared" si="739"/>
        <v/>
      </c>
      <c r="X5195" t="str">
        <f t="shared" si="740"/>
        <v/>
      </c>
      <c r="Y5195" t="str">
        <f t="shared" si="737"/>
        <v/>
      </c>
      <c r="Z5195" s="9"/>
      <c r="AA5195" s="14">
        <f t="shared" si="741"/>
        <v>1.0920000000000001</v>
      </c>
      <c r="AB5195" s="14">
        <f t="shared" si="742"/>
        <v>0.88300000000000001</v>
      </c>
    </row>
    <row r="5196" spans="1:28" x14ac:dyDescent="0.25">
      <c r="A5196" s="10">
        <f t="shared" si="744"/>
        <v>45508</v>
      </c>
      <c r="B5196" s="11">
        <v>217</v>
      </c>
      <c r="C5196" s="11">
        <v>800</v>
      </c>
      <c r="D5196" s="12">
        <v>725.33333333333303</v>
      </c>
      <c r="E5196" s="9">
        <v>64.19</v>
      </c>
      <c r="F5196" s="9">
        <f t="shared" si="743"/>
        <v>0.18999999999999773</v>
      </c>
      <c r="G5196" s="9">
        <v>1.01</v>
      </c>
      <c r="H5196" s="9">
        <v>3.02</v>
      </c>
      <c r="I5196" s="9"/>
      <c r="J5196" s="9">
        <v>18.960999999999999</v>
      </c>
      <c r="K5196" s="9">
        <v>53</v>
      </c>
      <c r="L5196" s="9">
        <v>5.8400000000000001E-2</v>
      </c>
      <c r="M5196" s="9">
        <v>9.4700000000000006E-2</v>
      </c>
      <c r="N5196" s="9">
        <v>0</v>
      </c>
      <c r="O5196" s="9">
        <v>165.6</v>
      </c>
      <c r="P5196" s="9"/>
      <c r="Q5196" s="9"/>
      <c r="R5196" s="9"/>
      <c r="T5196">
        <f t="shared" si="738"/>
        <v>2170800</v>
      </c>
      <c r="U5196">
        <v>427.5</v>
      </c>
      <c r="V5196">
        <f t="shared" si="736"/>
        <v>165.6</v>
      </c>
      <c r="W5196" t="str">
        <f t="shared" si="739"/>
        <v/>
      </c>
      <c r="X5196" t="str">
        <f t="shared" si="740"/>
        <v/>
      </c>
      <c r="Y5196" t="str">
        <f t="shared" si="737"/>
        <v/>
      </c>
      <c r="Z5196" s="9"/>
      <c r="AA5196" s="14">
        <f t="shared" si="741"/>
        <v>1.161</v>
      </c>
      <c r="AB5196" s="14">
        <f t="shared" si="742"/>
        <v>1.03</v>
      </c>
    </row>
    <row r="5197" spans="1:28" x14ac:dyDescent="0.25">
      <c r="A5197" s="10">
        <f t="shared" si="744"/>
        <v>45508</v>
      </c>
      <c r="B5197" s="11">
        <v>217</v>
      </c>
      <c r="C5197" s="11">
        <v>900</v>
      </c>
      <c r="D5197" s="12">
        <v>725.375</v>
      </c>
      <c r="E5197" s="9">
        <v>63.49</v>
      </c>
      <c r="F5197" s="9">
        <f t="shared" si="743"/>
        <v>0</v>
      </c>
      <c r="G5197" s="9">
        <v>1.51</v>
      </c>
      <c r="H5197" s="9">
        <v>4.53</v>
      </c>
      <c r="I5197" s="9"/>
      <c r="J5197" s="9">
        <v>18.366</v>
      </c>
      <c r="K5197" s="9">
        <v>49.5</v>
      </c>
      <c r="L5197" s="9">
        <v>5.6899999999999999E-2</v>
      </c>
      <c r="M5197" s="9">
        <v>9.6199999999999994E-2</v>
      </c>
      <c r="N5197" s="9">
        <v>0</v>
      </c>
      <c r="O5197" s="9">
        <v>406.9</v>
      </c>
      <c r="P5197" s="9"/>
      <c r="Q5197" s="9"/>
      <c r="R5197" s="9"/>
      <c r="T5197">
        <f t="shared" si="738"/>
        <v>2170900</v>
      </c>
      <c r="U5197">
        <v>599.79999999999995</v>
      </c>
      <c r="V5197">
        <f t="shared" si="736"/>
        <v>406.9</v>
      </c>
      <c r="W5197" t="str">
        <f t="shared" si="739"/>
        <v/>
      </c>
      <c r="X5197" t="str">
        <f t="shared" si="740"/>
        <v/>
      </c>
      <c r="Y5197" t="str">
        <f t="shared" si="737"/>
        <v/>
      </c>
      <c r="Z5197" s="9"/>
      <c r="AA5197" s="14">
        <f t="shared" si="741"/>
        <v>1.0449999999999999</v>
      </c>
      <c r="AB5197" s="14">
        <f t="shared" si="742"/>
        <v>1.0660000000000001</v>
      </c>
    </row>
    <row r="5198" spans="1:28" x14ac:dyDescent="0.25">
      <c r="A5198" s="10">
        <f t="shared" si="744"/>
        <v>45508</v>
      </c>
      <c r="B5198" s="11">
        <v>217</v>
      </c>
      <c r="C5198" s="11">
        <v>1000</v>
      </c>
      <c r="D5198" s="12">
        <v>725.41666666666697</v>
      </c>
      <c r="E5198" s="9">
        <v>64.08</v>
      </c>
      <c r="F5198" s="9">
        <f t="shared" si="743"/>
        <v>7.9999999999998295E-2</v>
      </c>
      <c r="G5198" s="9">
        <v>2.0099999999999998</v>
      </c>
      <c r="H5198" s="9">
        <v>5.54</v>
      </c>
      <c r="I5198" s="9"/>
      <c r="J5198" s="9">
        <v>20.222000000000001</v>
      </c>
      <c r="K5198" s="9">
        <v>54.1</v>
      </c>
      <c r="L5198" s="9">
        <v>5.6899999999999999E-2</v>
      </c>
      <c r="M5198" s="9">
        <v>9.6199999999999994E-2</v>
      </c>
      <c r="N5198" s="9">
        <v>0</v>
      </c>
      <c r="O5198" s="9">
        <v>519.4</v>
      </c>
      <c r="P5198" s="9"/>
      <c r="Q5198" s="9"/>
      <c r="R5198" s="9"/>
      <c r="T5198">
        <f t="shared" si="738"/>
        <v>2171000</v>
      </c>
      <c r="U5198">
        <v>745.7</v>
      </c>
      <c r="V5198">
        <f t="shared" si="736"/>
        <v>519.4</v>
      </c>
      <c r="W5198" t="str">
        <f t="shared" si="739"/>
        <v/>
      </c>
      <c r="X5198" t="str">
        <f t="shared" si="740"/>
        <v/>
      </c>
      <c r="Y5198" t="str">
        <f t="shared" si="737"/>
        <v/>
      </c>
      <c r="Z5198" s="9"/>
      <c r="AA5198" s="14">
        <f t="shared" si="741"/>
        <v>1.282</v>
      </c>
      <c r="AB5198" s="14">
        <f t="shared" si="742"/>
        <v>1.0880000000000001</v>
      </c>
    </row>
    <row r="5199" spans="1:28" x14ac:dyDescent="0.25">
      <c r="A5199" s="10">
        <f t="shared" si="744"/>
        <v>45508</v>
      </c>
      <c r="B5199" s="11">
        <v>217</v>
      </c>
      <c r="C5199" s="11">
        <v>1100</v>
      </c>
      <c r="D5199" s="12">
        <v>725.45833333333303</v>
      </c>
      <c r="E5199" s="9">
        <v>64.19</v>
      </c>
      <c r="F5199" s="9">
        <f t="shared" si="743"/>
        <v>0.18999999999999773</v>
      </c>
      <c r="G5199" s="9">
        <v>2.0099999999999998</v>
      </c>
      <c r="H5199" s="9">
        <v>5.54</v>
      </c>
      <c r="I5199" s="9"/>
      <c r="J5199" s="9">
        <v>21.366</v>
      </c>
      <c r="K5199" s="9">
        <v>50.2</v>
      </c>
      <c r="L5199" s="9">
        <v>5.62E-2</v>
      </c>
      <c r="M5199" s="9">
        <v>9.4E-2</v>
      </c>
      <c r="N5199" s="9">
        <v>0</v>
      </c>
      <c r="O5199" s="9">
        <v>635.6</v>
      </c>
      <c r="P5199" s="9"/>
      <c r="Q5199" s="9"/>
      <c r="R5199" s="9"/>
      <c r="T5199">
        <f t="shared" si="738"/>
        <v>2171100</v>
      </c>
      <c r="U5199">
        <v>853.3</v>
      </c>
      <c r="V5199">
        <f t="shared" si="736"/>
        <v>635.6</v>
      </c>
      <c r="W5199" t="str">
        <f t="shared" si="739"/>
        <v/>
      </c>
      <c r="X5199" t="str">
        <f t="shared" si="740"/>
        <v/>
      </c>
      <c r="Y5199" t="str">
        <f t="shared" si="737"/>
        <v/>
      </c>
      <c r="Z5199" s="9"/>
      <c r="AA5199" s="14">
        <f t="shared" si="741"/>
        <v>1.2769999999999999</v>
      </c>
      <c r="AB5199" s="14">
        <f t="shared" si="742"/>
        <v>1.2669999999999999</v>
      </c>
    </row>
    <row r="5200" spans="1:28" x14ac:dyDescent="0.25">
      <c r="A5200" s="10">
        <f t="shared" si="744"/>
        <v>45508</v>
      </c>
      <c r="B5200" s="11">
        <v>217</v>
      </c>
      <c r="C5200" s="11">
        <v>1200</v>
      </c>
      <c r="D5200" s="12">
        <v>725.5</v>
      </c>
      <c r="E5200" s="9">
        <v>63.61</v>
      </c>
      <c r="F5200" s="9">
        <f t="shared" si="743"/>
        <v>0</v>
      </c>
      <c r="G5200" s="9">
        <v>2.52</v>
      </c>
      <c r="H5200" s="9">
        <v>6.04</v>
      </c>
      <c r="I5200" s="9"/>
      <c r="J5200" s="9">
        <v>21.7</v>
      </c>
      <c r="K5200" s="9">
        <v>44.9</v>
      </c>
      <c r="L5200" s="9">
        <v>5.62E-2</v>
      </c>
      <c r="M5200" s="9">
        <v>9.4700000000000006E-2</v>
      </c>
      <c r="N5200" s="9">
        <v>0</v>
      </c>
      <c r="O5200" s="9">
        <v>649.4</v>
      </c>
      <c r="P5200" s="9"/>
      <c r="Q5200" s="9"/>
      <c r="R5200" s="9"/>
      <c r="T5200">
        <f t="shared" si="738"/>
        <v>2171200</v>
      </c>
      <c r="U5200">
        <v>914.3</v>
      </c>
      <c r="V5200">
        <f t="shared" si="736"/>
        <v>649.4</v>
      </c>
      <c r="W5200" t="str">
        <f t="shared" si="739"/>
        <v/>
      </c>
      <c r="X5200" t="str">
        <f t="shared" si="740"/>
        <v/>
      </c>
      <c r="Y5200" t="str">
        <f t="shared" si="737"/>
        <v/>
      </c>
      <c r="Z5200" s="9"/>
      <c r="AA5200" s="14">
        <f t="shared" si="741"/>
        <v>1.165</v>
      </c>
      <c r="AB5200" s="14">
        <f t="shared" si="742"/>
        <v>1.43</v>
      </c>
    </row>
    <row r="5201" spans="1:28" x14ac:dyDescent="0.25">
      <c r="A5201" s="10">
        <f t="shared" si="744"/>
        <v>45508</v>
      </c>
      <c r="B5201" s="11">
        <v>217</v>
      </c>
      <c r="C5201" s="11">
        <v>1300</v>
      </c>
      <c r="D5201" s="12">
        <v>725.54166666666697</v>
      </c>
      <c r="E5201" s="9">
        <v>63.73</v>
      </c>
      <c r="F5201" s="9">
        <f t="shared" si="743"/>
        <v>0</v>
      </c>
      <c r="G5201" s="9">
        <v>2.52</v>
      </c>
      <c r="H5201" s="9">
        <v>7.05</v>
      </c>
      <c r="I5201" s="9"/>
      <c r="J5201" s="9">
        <v>24.629000000000001</v>
      </c>
      <c r="K5201" s="9">
        <v>40.6</v>
      </c>
      <c r="L5201" s="9">
        <v>5.62E-2</v>
      </c>
      <c r="M5201" s="9">
        <v>9.4700000000000006E-2</v>
      </c>
      <c r="N5201" s="9">
        <v>0</v>
      </c>
      <c r="O5201" s="9">
        <v>849.4</v>
      </c>
      <c r="P5201" s="9"/>
      <c r="Q5201" s="9"/>
      <c r="R5201" s="9"/>
      <c r="T5201">
        <f t="shared" si="738"/>
        <v>2171300</v>
      </c>
      <c r="U5201">
        <v>923.8</v>
      </c>
      <c r="V5201">
        <f t="shared" si="736"/>
        <v>849.4</v>
      </c>
      <c r="W5201" t="str">
        <f t="shared" si="739"/>
        <v/>
      </c>
      <c r="X5201" t="str">
        <f t="shared" si="740"/>
        <v/>
      </c>
      <c r="Y5201" t="str">
        <f t="shared" si="737"/>
        <v/>
      </c>
      <c r="Z5201" s="9"/>
      <c r="AA5201" s="14">
        <f t="shared" si="741"/>
        <v>1.258</v>
      </c>
      <c r="AB5201" s="14">
        <f t="shared" si="742"/>
        <v>1.841</v>
      </c>
    </row>
    <row r="5202" spans="1:28" x14ac:dyDescent="0.25">
      <c r="A5202" s="10">
        <f t="shared" si="744"/>
        <v>45508</v>
      </c>
      <c r="B5202" s="11">
        <v>217</v>
      </c>
      <c r="C5202" s="11">
        <v>1400</v>
      </c>
      <c r="D5202" s="12">
        <v>725.58333333333303</v>
      </c>
      <c r="E5202" s="9">
        <v>64.08</v>
      </c>
      <c r="F5202" s="9">
        <f t="shared" si="743"/>
        <v>7.9999999999998295E-2</v>
      </c>
      <c r="G5202" s="9">
        <v>3.02</v>
      </c>
      <c r="H5202" s="9">
        <v>7.55</v>
      </c>
      <c r="I5202" s="9"/>
      <c r="J5202" s="9">
        <v>26.231000000000002</v>
      </c>
      <c r="K5202" s="9">
        <v>33.200000000000003</v>
      </c>
      <c r="L5202" s="9">
        <v>5.62E-2</v>
      </c>
      <c r="M5202" s="9">
        <v>9.4700000000000006E-2</v>
      </c>
      <c r="N5202" s="9">
        <v>0</v>
      </c>
      <c r="O5202" s="9">
        <v>834.4</v>
      </c>
      <c r="P5202" s="9"/>
      <c r="Q5202" s="9"/>
      <c r="R5202" s="9"/>
      <c r="T5202">
        <f t="shared" si="738"/>
        <v>2171400</v>
      </c>
      <c r="U5202">
        <v>881.5</v>
      </c>
      <c r="V5202">
        <f t="shared" si="736"/>
        <v>834.4</v>
      </c>
      <c r="W5202" t="str">
        <f t="shared" si="739"/>
        <v/>
      </c>
      <c r="X5202" t="str">
        <f t="shared" si="740"/>
        <v/>
      </c>
      <c r="Y5202" t="str">
        <f t="shared" si="737"/>
        <v/>
      </c>
      <c r="Z5202" s="9"/>
      <c r="AA5202" s="14">
        <f t="shared" si="741"/>
        <v>1.131</v>
      </c>
      <c r="AB5202" s="14">
        <f t="shared" si="742"/>
        <v>2.2759999999999998</v>
      </c>
    </row>
    <row r="5203" spans="1:28" x14ac:dyDescent="0.25">
      <c r="A5203" s="10">
        <f t="shared" si="744"/>
        <v>45508</v>
      </c>
      <c r="B5203" s="11">
        <v>217</v>
      </c>
      <c r="C5203" s="11">
        <v>1500</v>
      </c>
      <c r="D5203" s="12">
        <v>725.625</v>
      </c>
      <c r="E5203" s="9">
        <v>63.84</v>
      </c>
      <c r="F5203" s="9">
        <f t="shared" si="743"/>
        <v>0</v>
      </c>
      <c r="G5203" s="9">
        <v>2.52</v>
      </c>
      <c r="H5203" s="9">
        <v>6.54</v>
      </c>
      <c r="I5203" s="9"/>
      <c r="J5203" s="9">
        <v>25.452999999999999</v>
      </c>
      <c r="K5203" s="9">
        <v>31.4</v>
      </c>
      <c r="L5203" s="9">
        <v>5.6899999999999999E-2</v>
      </c>
      <c r="M5203" s="9">
        <v>9.5399999999999999E-2</v>
      </c>
      <c r="N5203" s="9">
        <v>0</v>
      </c>
      <c r="O5203" s="9">
        <v>756.9</v>
      </c>
      <c r="P5203" s="9"/>
      <c r="Q5203" s="9"/>
      <c r="R5203" s="9"/>
      <c r="T5203">
        <f t="shared" si="738"/>
        <v>2171500</v>
      </c>
      <c r="U5203">
        <v>790</v>
      </c>
      <c r="V5203">
        <f t="shared" si="736"/>
        <v>756.9</v>
      </c>
      <c r="W5203" t="str">
        <f t="shared" si="739"/>
        <v/>
      </c>
      <c r="X5203" t="str">
        <f t="shared" si="740"/>
        <v/>
      </c>
      <c r="Y5203" t="str">
        <f t="shared" si="737"/>
        <v/>
      </c>
      <c r="Z5203" s="9"/>
      <c r="AA5203" s="14">
        <f t="shared" si="741"/>
        <v>1.022</v>
      </c>
      <c r="AB5203" s="14">
        <f t="shared" si="742"/>
        <v>2.2330000000000001</v>
      </c>
    </row>
    <row r="5204" spans="1:28" x14ac:dyDescent="0.25">
      <c r="A5204" s="10">
        <f t="shared" si="744"/>
        <v>45508</v>
      </c>
      <c r="B5204" s="11">
        <v>217</v>
      </c>
      <c r="C5204" s="11">
        <v>1600</v>
      </c>
      <c r="D5204" s="12">
        <v>725.66666666666697</v>
      </c>
      <c r="E5204" s="9">
        <v>63.14</v>
      </c>
      <c r="F5204" s="9">
        <f t="shared" si="743"/>
        <v>0</v>
      </c>
      <c r="G5204" s="9">
        <v>3.02</v>
      </c>
      <c r="H5204" s="9">
        <v>7.05</v>
      </c>
      <c r="I5204" s="9"/>
      <c r="J5204" s="9">
        <v>23.905000000000001</v>
      </c>
      <c r="K5204" s="9">
        <v>28.3</v>
      </c>
      <c r="L5204" s="9">
        <v>5.6899999999999999E-2</v>
      </c>
      <c r="M5204" s="9">
        <v>9.5399999999999999E-2</v>
      </c>
      <c r="N5204" s="9">
        <v>0</v>
      </c>
      <c r="O5204" s="9">
        <v>588.1</v>
      </c>
      <c r="P5204" s="9"/>
      <c r="Q5204" s="9"/>
      <c r="R5204" s="9"/>
      <c r="T5204">
        <f t="shared" si="738"/>
        <v>2171600</v>
      </c>
      <c r="U5204">
        <v>656.7</v>
      </c>
      <c r="V5204">
        <f t="shared" si="736"/>
        <v>588.1</v>
      </c>
      <c r="W5204" t="str">
        <f t="shared" si="739"/>
        <v/>
      </c>
      <c r="X5204" t="str">
        <f t="shared" si="740"/>
        <v/>
      </c>
      <c r="Y5204" t="str">
        <f t="shared" si="737"/>
        <v/>
      </c>
      <c r="Z5204" s="9"/>
      <c r="AA5204" s="14">
        <f t="shared" si="741"/>
        <v>0.83899999999999997</v>
      </c>
      <c r="AB5204" s="14">
        <f t="shared" si="742"/>
        <v>2.1259999999999999</v>
      </c>
    </row>
    <row r="5205" spans="1:28" x14ac:dyDescent="0.25">
      <c r="A5205" s="10">
        <f t="shared" si="744"/>
        <v>45508</v>
      </c>
      <c r="B5205" s="11">
        <v>217</v>
      </c>
      <c r="C5205" s="11">
        <v>1700</v>
      </c>
      <c r="D5205" s="12">
        <v>725.70833333333303</v>
      </c>
      <c r="E5205" s="9">
        <v>62.91</v>
      </c>
      <c r="F5205" s="9">
        <f t="shared" si="743"/>
        <v>0</v>
      </c>
      <c r="G5205" s="9">
        <v>2.52</v>
      </c>
      <c r="H5205" s="9">
        <v>6.04</v>
      </c>
      <c r="I5205" s="9"/>
      <c r="J5205" s="9">
        <v>21.056000000000001</v>
      </c>
      <c r="K5205" s="9">
        <v>30.3</v>
      </c>
      <c r="L5205" s="9">
        <v>5.6899999999999999E-2</v>
      </c>
      <c r="M5205" s="9">
        <v>9.5399999999999999E-2</v>
      </c>
      <c r="N5205" s="9">
        <v>0</v>
      </c>
      <c r="O5205" s="9">
        <v>355.6</v>
      </c>
      <c r="P5205" s="9"/>
      <c r="Q5205" s="9"/>
      <c r="R5205" s="9"/>
      <c r="T5205">
        <f t="shared" si="738"/>
        <v>2171700</v>
      </c>
      <c r="U5205">
        <v>492.8</v>
      </c>
      <c r="V5205">
        <f t="shared" si="736"/>
        <v>355.6</v>
      </c>
      <c r="W5205" t="str">
        <f t="shared" si="739"/>
        <v/>
      </c>
      <c r="X5205" t="str">
        <f t="shared" si="740"/>
        <v/>
      </c>
      <c r="Y5205" t="str">
        <f t="shared" si="737"/>
        <v/>
      </c>
      <c r="Z5205" s="9"/>
      <c r="AA5205" s="14">
        <f t="shared" si="741"/>
        <v>0.75600000000000001</v>
      </c>
      <c r="AB5205" s="14">
        <f t="shared" si="742"/>
        <v>1.7390000000000001</v>
      </c>
    </row>
    <row r="5206" spans="1:28" x14ac:dyDescent="0.25">
      <c r="A5206" s="10">
        <f t="shared" si="744"/>
        <v>45508</v>
      </c>
      <c r="B5206" s="11">
        <v>217</v>
      </c>
      <c r="C5206" s="11">
        <v>1800</v>
      </c>
      <c r="D5206" s="12">
        <v>725.75</v>
      </c>
      <c r="E5206" s="9">
        <v>62.56</v>
      </c>
      <c r="F5206" s="9">
        <f t="shared" si="743"/>
        <v>0</v>
      </c>
      <c r="G5206" s="9">
        <v>1.51</v>
      </c>
      <c r="H5206" s="9">
        <v>5.03</v>
      </c>
      <c r="I5206" s="9"/>
      <c r="J5206" s="9">
        <v>21.39</v>
      </c>
      <c r="K5206" s="9">
        <v>33.1</v>
      </c>
      <c r="L5206" s="9">
        <v>5.6899999999999999E-2</v>
      </c>
      <c r="M5206" s="9">
        <v>9.5399999999999999E-2</v>
      </c>
      <c r="N5206" s="9">
        <v>0</v>
      </c>
      <c r="O5206" s="9">
        <v>273.10000000000002</v>
      </c>
      <c r="P5206" s="9"/>
      <c r="Q5206" s="9"/>
      <c r="R5206" s="9"/>
      <c r="T5206">
        <f t="shared" si="738"/>
        <v>2171800</v>
      </c>
      <c r="U5206">
        <v>311.5</v>
      </c>
      <c r="V5206">
        <f t="shared" si="736"/>
        <v>273.10000000000002</v>
      </c>
      <c r="W5206" t="str">
        <f t="shared" si="739"/>
        <v/>
      </c>
      <c r="X5206" t="str">
        <f t="shared" si="740"/>
        <v/>
      </c>
      <c r="Y5206" t="str">
        <f t="shared" si="737"/>
        <v/>
      </c>
      <c r="Z5206" s="9"/>
      <c r="AA5206" s="14">
        <f t="shared" si="741"/>
        <v>0.84299999999999997</v>
      </c>
      <c r="AB5206" s="14">
        <f t="shared" si="742"/>
        <v>1.704</v>
      </c>
    </row>
    <row r="5207" spans="1:28" x14ac:dyDescent="0.25">
      <c r="A5207" s="10">
        <f t="shared" si="744"/>
        <v>45508</v>
      </c>
      <c r="B5207" s="11">
        <v>217</v>
      </c>
      <c r="C5207" s="11">
        <v>1900</v>
      </c>
      <c r="D5207" s="12">
        <v>725.79166666666697</v>
      </c>
      <c r="E5207" s="9">
        <v>62.2</v>
      </c>
      <c r="F5207" s="9">
        <f t="shared" si="743"/>
        <v>0</v>
      </c>
      <c r="G5207" s="9">
        <v>1.01</v>
      </c>
      <c r="H5207" s="9">
        <v>4.03</v>
      </c>
      <c r="I5207" s="9"/>
      <c r="J5207" s="9">
        <v>18.722999999999999</v>
      </c>
      <c r="K5207" s="9">
        <v>36.700000000000003</v>
      </c>
      <c r="L5207" s="9">
        <v>5.62E-2</v>
      </c>
      <c r="M5207" s="9">
        <v>9.5399999999999999E-2</v>
      </c>
      <c r="N5207" s="9">
        <v>0</v>
      </c>
      <c r="O5207" s="9">
        <v>130.6</v>
      </c>
      <c r="P5207" s="9"/>
      <c r="Q5207" s="9"/>
      <c r="R5207" s="9"/>
      <c r="T5207">
        <f t="shared" si="738"/>
        <v>2171900</v>
      </c>
      <c r="U5207">
        <v>134.19999999999999</v>
      </c>
      <c r="V5207">
        <f t="shared" si="736"/>
        <v>130.6</v>
      </c>
      <c r="W5207" t="str">
        <f t="shared" si="739"/>
        <v/>
      </c>
      <c r="X5207" t="str">
        <f t="shared" si="740"/>
        <v/>
      </c>
      <c r="Y5207" t="str">
        <f t="shared" si="737"/>
        <v/>
      </c>
      <c r="Z5207" s="9"/>
      <c r="AA5207" s="14">
        <f t="shared" si="741"/>
        <v>0.79200000000000004</v>
      </c>
      <c r="AB5207" s="14">
        <f t="shared" si="742"/>
        <v>1.3660000000000001</v>
      </c>
    </row>
    <row r="5208" spans="1:28" x14ac:dyDescent="0.25">
      <c r="A5208" s="10">
        <f t="shared" si="744"/>
        <v>45508</v>
      </c>
      <c r="B5208" s="11">
        <v>217</v>
      </c>
      <c r="C5208" s="11">
        <v>2000</v>
      </c>
      <c r="D5208" s="12">
        <v>725.83333333333303</v>
      </c>
      <c r="E5208" s="9">
        <v>65.95</v>
      </c>
      <c r="F5208" s="9">
        <f t="shared" si="743"/>
        <v>1.9500000000000028</v>
      </c>
      <c r="G5208" s="9">
        <v>1.01</v>
      </c>
      <c r="H5208" s="9">
        <v>4.03</v>
      </c>
      <c r="I5208" s="9"/>
      <c r="J5208" s="9">
        <v>17.748000000000001</v>
      </c>
      <c r="K5208" s="9">
        <v>42.7</v>
      </c>
      <c r="L5208" s="9">
        <v>5.62E-2</v>
      </c>
      <c r="M5208" s="9">
        <v>9.5399999999999999E-2</v>
      </c>
      <c r="N5208" s="9">
        <v>0</v>
      </c>
      <c r="O5208" s="9">
        <v>15.6</v>
      </c>
      <c r="P5208" s="9"/>
      <c r="Q5208" s="9"/>
      <c r="R5208" s="9"/>
      <c r="T5208">
        <f t="shared" si="738"/>
        <v>2172000</v>
      </c>
      <c r="U5208">
        <v>11.2</v>
      </c>
      <c r="V5208">
        <f t="shared" si="736"/>
        <v>15.6</v>
      </c>
      <c r="W5208" t="str">
        <f t="shared" si="739"/>
        <v/>
      </c>
      <c r="X5208" t="str">
        <f t="shared" si="740"/>
        <v/>
      </c>
      <c r="Y5208" t="str">
        <f t="shared" si="737"/>
        <v/>
      </c>
      <c r="Z5208" s="9"/>
      <c r="AA5208" s="14">
        <f t="shared" si="741"/>
        <v>0.86699999999999999</v>
      </c>
      <c r="AB5208" s="14">
        <f t="shared" si="742"/>
        <v>1.163</v>
      </c>
    </row>
    <row r="5209" spans="1:28" x14ac:dyDescent="0.25">
      <c r="A5209" s="10">
        <f t="shared" si="744"/>
        <v>45508</v>
      </c>
      <c r="B5209" s="11">
        <v>217</v>
      </c>
      <c r="C5209" s="11">
        <v>2100</v>
      </c>
      <c r="D5209" s="12">
        <v>725.875</v>
      </c>
      <c r="E5209" s="9">
        <v>62.56</v>
      </c>
      <c r="F5209" s="9">
        <f t="shared" si="743"/>
        <v>0</v>
      </c>
      <c r="G5209" s="9">
        <v>0.5</v>
      </c>
      <c r="H5209" s="9">
        <v>3.52</v>
      </c>
      <c r="I5209" s="9"/>
      <c r="J5209" s="9">
        <v>16.914999999999999</v>
      </c>
      <c r="K5209" s="9">
        <v>45.6</v>
      </c>
      <c r="L5209" s="9">
        <v>5.5500000000000001E-2</v>
      </c>
      <c r="M5209" s="9">
        <v>9.5399999999999999E-2</v>
      </c>
      <c r="N5209" s="9">
        <v>0</v>
      </c>
      <c r="O5209" s="9">
        <v>0.6</v>
      </c>
      <c r="P5209" s="9"/>
      <c r="Q5209" s="9"/>
      <c r="R5209" s="9"/>
      <c r="T5209">
        <f t="shared" si="738"/>
        <v>2172100</v>
      </c>
      <c r="U5209">
        <v>0</v>
      </c>
      <c r="V5209">
        <f t="shared" si="736"/>
        <v>0</v>
      </c>
      <c r="W5209" t="str">
        <f t="shared" si="739"/>
        <v/>
      </c>
      <c r="X5209" t="str">
        <f t="shared" si="740"/>
        <v/>
      </c>
      <c r="Y5209" t="str">
        <f t="shared" si="737"/>
        <v/>
      </c>
      <c r="Z5209" s="9"/>
      <c r="AA5209" s="14">
        <f t="shared" si="741"/>
        <v>0.879</v>
      </c>
      <c r="AB5209" s="14">
        <f t="shared" si="742"/>
        <v>1.0489999999999999</v>
      </c>
    </row>
    <row r="5210" spans="1:28" x14ac:dyDescent="0.25">
      <c r="A5210" s="10">
        <f t="shared" si="744"/>
        <v>45508</v>
      </c>
      <c r="B5210" s="11">
        <v>217</v>
      </c>
      <c r="C5210" s="11">
        <v>2200</v>
      </c>
      <c r="D5210" s="12">
        <v>725.91666666666697</v>
      </c>
      <c r="E5210" s="9">
        <v>63.26</v>
      </c>
      <c r="F5210" s="9">
        <f t="shared" si="743"/>
        <v>0</v>
      </c>
      <c r="G5210" s="9">
        <v>0.5</v>
      </c>
      <c r="H5210" s="9">
        <v>4.53</v>
      </c>
      <c r="I5210" s="9"/>
      <c r="J5210" s="9">
        <v>16.129000000000001</v>
      </c>
      <c r="K5210" s="9">
        <v>48.8</v>
      </c>
      <c r="L5210" s="9">
        <v>5.4800000000000001E-2</v>
      </c>
      <c r="M5210" s="9">
        <v>9.5399999999999999E-2</v>
      </c>
      <c r="N5210" s="9">
        <v>0</v>
      </c>
      <c r="O5210" s="9">
        <v>0.6</v>
      </c>
      <c r="P5210" s="9"/>
      <c r="Q5210" s="9"/>
      <c r="R5210" s="9"/>
      <c r="T5210">
        <f t="shared" si="738"/>
        <v>2172200</v>
      </c>
      <c r="U5210">
        <v>0</v>
      </c>
      <c r="V5210">
        <f t="shared" si="736"/>
        <v>0</v>
      </c>
      <c r="W5210" t="str">
        <f t="shared" si="739"/>
        <v/>
      </c>
      <c r="X5210" t="str">
        <f t="shared" si="740"/>
        <v/>
      </c>
      <c r="Y5210" t="str">
        <f t="shared" si="737"/>
        <v/>
      </c>
      <c r="Z5210" s="9"/>
      <c r="AA5210" s="14">
        <f t="shared" si="741"/>
        <v>0.89400000000000002</v>
      </c>
      <c r="AB5210" s="14">
        <f t="shared" si="742"/>
        <v>0.93799999999999994</v>
      </c>
    </row>
    <row r="5211" spans="1:28" x14ac:dyDescent="0.25">
      <c r="A5211" s="10">
        <f t="shared" si="744"/>
        <v>45508</v>
      </c>
      <c r="B5211" s="11">
        <v>217</v>
      </c>
      <c r="C5211" s="11">
        <v>2300</v>
      </c>
      <c r="D5211" s="12">
        <v>725.95833333333303</v>
      </c>
      <c r="E5211" s="9">
        <v>62.91</v>
      </c>
      <c r="F5211" s="9">
        <f t="shared" si="743"/>
        <v>0</v>
      </c>
      <c r="G5211" s="9">
        <v>1.51</v>
      </c>
      <c r="H5211" s="9">
        <v>4.53</v>
      </c>
      <c r="I5211" s="9"/>
      <c r="J5211" s="9">
        <v>15.605</v>
      </c>
      <c r="K5211" s="9">
        <v>52.4</v>
      </c>
      <c r="L5211" s="9">
        <v>5.4800000000000001E-2</v>
      </c>
      <c r="M5211" s="9">
        <v>9.4700000000000006E-2</v>
      </c>
      <c r="N5211" s="9">
        <v>0</v>
      </c>
      <c r="O5211" s="9">
        <v>0.6</v>
      </c>
      <c r="P5211" s="9"/>
      <c r="Q5211" s="9"/>
      <c r="R5211" s="9"/>
      <c r="T5211">
        <f t="shared" si="738"/>
        <v>2172300</v>
      </c>
      <c r="U5211">
        <v>0</v>
      </c>
      <c r="V5211">
        <f t="shared" si="736"/>
        <v>0</v>
      </c>
      <c r="W5211" t="str">
        <f t="shared" si="739"/>
        <v/>
      </c>
      <c r="X5211" t="str">
        <f t="shared" si="740"/>
        <v/>
      </c>
      <c r="Y5211" t="str">
        <f t="shared" si="737"/>
        <v/>
      </c>
      <c r="Z5211" s="9"/>
      <c r="AA5211" s="14">
        <f t="shared" si="741"/>
        <v>0.92900000000000005</v>
      </c>
      <c r="AB5211" s="14">
        <f t="shared" si="742"/>
        <v>0.84399999999999997</v>
      </c>
    </row>
    <row r="5212" spans="1:28" x14ac:dyDescent="0.25">
      <c r="A5212" s="10">
        <f t="shared" si="744"/>
        <v>45508</v>
      </c>
      <c r="B5212" s="11">
        <v>217</v>
      </c>
      <c r="C5212" s="11">
        <v>2400</v>
      </c>
      <c r="D5212" s="12">
        <v>726</v>
      </c>
      <c r="E5212" s="9">
        <v>63.14</v>
      </c>
      <c r="F5212" s="9">
        <f t="shared" si="743"/>
        <v>0</v>
      </c>
      <c r="G5212" s="9">
        <v>1.51</v>
      </c>
      <c r="H5212" s="9">
        <v>4.53</v>
      </c>
      <c r="I5212" s="9"/>
      <c r="J5212" s="9">
        <v>14.84</v>
      </c>
      <c r="K5212" s="9">
        <v>57.6</v>
      </c>
      <c r="L5212" s="9">
        <v>5.3999999999999999E-2</v>
      </c>
      <c r="M5212" s="9">
        <v>9.4700000000000006E-2</v>
      </c>
      <c r="N5212" s="9">
        <v>0</v>
      </c>
      <c r="O5212" s="9">
        <v>0.6</v>
      </c>
      <c r="P5212" s="9"/>
      <c r="Q5212" s="9"/>
      <c r="R5212" s="9"/>
      <c r="T5212">
        <f t="shared" si="738"/>
        <v>2172400</v>
      </c>
      <c r="U5212">
        <v>0</v>
      </c>
      <c r="V5212">
        <f t="shared" si="736"/>
        <v>0</v>
      </c>
      <c r="W5212">
        <f t="shared" si="739"/>
        <v>5.3999999999999999E-2</v>
      </c>
      <c r="X5212">
        <f t="shared" si="740"/>
        <v>9.5000000000000001E-2</v>
      </c>
      <c r="Y5212">
        <f t="shared" si="737"/>
        <v>0</v>
      </c>
      <c r="Z5212" s="9"/>
      <c r="AA5212" s="14">
        <f t="shared" si="741"/>
        <v>0.97199999999999998</v>
      </c>
      <c r="AB5212" s="14">
        <f t="shared" si="742"/>
        <v>0.71599999999999997</v>
      </c>
    </row>
    <row r="5213" spans="1:28" x14ac:dyDescent="0.25">
      <c r="A5213" s="10">
        <f t="shared" si="744"/>
        <v>45509</v>
      </c>
      <c r="B5213" s="11">
        <v>218</v>
      </c>
      <c r="C5213" s="11">
        <v>100</v>
      </c>
      <c r="D5213" s="12">
        <v>726.04166666666697</v>
      </c>
      <c r="E5213" s="9">
        <v>63.61</v>
      </c>
      <c r="F5213" s="9">
        <f t="shared" si="743"/>
        <v>0</v>
      </c>
      <c r="G5213" s="9">
        <v>1.01</v>
      </c>
      <c r="H5213" s="9">
        <v>4.53</v>
      </c>
      <c r="I5213" s="9"/>
      <c r="J5213" s="9">
        <v>14.337</v>
      </c>
      <c r="K5213" s="9">
        <v>61.5</v>
      </c>
      <c r="L5213" s="9">
        <v>5.33E-2</v>
      </c>
      <c r="M5213" s="9">
        <v>9.4700000000000006E-2</v>
      </c>
      <c r="N5213" s="9">
        <v>0</v>
      </c>
      <c r="O5213" s="9">
        <v>0.6</v>
      </c>
      <c r="P5213" s="9"/>
      <c r="Q5213" s="9"/>
      <c r="R5213" s="9"/>
      <c r="T5213">
        <f t="shared" si="738"/>
        <v>2180100</v>
      </c>
      <c r="U5213">
        <v>0</v>
      </c>
      <c r="V5213">
        <f t="shared" si="736"/>
        <v>0</v>
      </c>
      <c r="W5213" t="str">
        <f t="shared" si="739"/>
        <v/>
      </c>
      <c r="X5213" t="str">
        <f t="shared" si="740"/>
        <v/>
      </c>
      <c r="Y5213" t="str">
        <f t="shared" si="737"/>
        <v/>
      </c>
      <c r="Z5213" s="9"/>
      <c r="AA5213" s="14">
        <f t="shared" si="741"/>
        <v>1.0049999999999999</v>
      </c>
      <c r="AB5213" s="14">
        <f t="shared" si="742"/>
        <v>0.629</v>
      </c>
    </row>
    <row r="5214" spans="1:28" x14ac:dyDescent="0.25">
      <c r="A5214" s="10">
        <f t="shared" si="744"/>
        <v>45509</v>
      </c>
      <c r="B5214" s="11">
        <v>218</v>
      </c>
      <c r="C5214" s="11">
        <v>200</v>
      </c>
      <c r="D5214" s="12">
        <v>726.08333333333303</v>
      </c>
      <c r="E5214" s="9">
        <v>63.49</v>
      </c>
      <c r="F5214" s="9">
        <f t="shared" si="743"/>
        <v>0</v>
      </c>
      <c r="G5214" s="9">
        <v>1.01</v>
      </c>
      <c r="H5214" s="9">
        <v>4.03</v>
      </c>
      <c r="I5214" s="9"/>
      <c r="J5214" s="9">
        <v>13.57</v>
      </c>
      <c r="K5214" s="9">
        <v>65.3</v>
      </c>
      <c r="L5214" s="9">
        <v>5.2600000000000001E-2</v>
      </c>
      <c r="M5214" s="9">
        <v>9.6199999999999994E-2</v>
      </c>
      <c r="N5214" s="9">
        <v>0</v>
      </c>
      <c r="O5214" s="9">
        <v>0.6</v>
      </c>
      <c r="P5214" s="9"/>
      <c r="Q5214" s="9"/>
      <c r="R5214" s="9"/>
      <c r="T5214">
        <f t="shared" si="738"/>
        <v>2180200</v>
      </c>
      <c r="U5214">
        <v>0</v>
      </c>
      <c r="V5214">
        <f t="shared" si="736"/>
        <v>0</v>
      </c>
      <c r="W5214" t="str">
        <f t="shared" si="739"/>
        <v/>
      </c>
      <c r="X5214" t="str">
        <f t="shared" si="740"/>
        <v/>
      </c>
      <c r="Y5214" t="str">
        <f t="shared" si="737"/>
        <v/>
      </c>
      <c r="Z5214" s="9"/>
      <c r="AA5214" s="14">
        <f t="shared" si="741"/>
        <v>1.0149999999999999</v>
      </c>
      <c r="AB5214" s="14">
        <f t="shared" si="742"/>
        <v>0.53900000000000003</v>
      </c>
    </row>
    <row r="5215" spans="1:28" x14ac:dyDescent="0.25">
      <c r="A5215" s="10">
        <f t="shared" si="744"/>
        <v>45509</v>
      </c>
      <c r="B5215" s="11">
        <v>218</v>
      </c>
      <c r="C5215" s="11">
        <v>300</v>
      </c>
      <c r="D5215" s="12">
        <v>726.125</v>
      </c>
      <c r="E5215" s="9">
        <v>63.14</v>
      </c>
      <c r="F5215" s="9">
        <f t="shared" si="743"/>
        <v>0</v>
      </c>
      <c r="G5215" s="9">
        <v>1.01</v>
      </c>
      <c r="H5215" s="9">
        <v>4.03</v>
      </c>
      <c r="I5215" s="9"/>
      <c r="J5215" s="9">
        <v>13.064</v>
      </c>
      <c r="K5215" s="9">
        <v>68.5</v>
      </c>
      <c r="L5215" s="9">
        <v>5.1900000000000002E-2</v>
      </c>
      <c r="M5215" s="9">
        <v>9.6199999999999994E-2</v>
      </c>
      <c r="N5215" s="9">
        <v>0</v>
      </c>
      <c r="O5215" s="9">
        <v>0.6</v>
      </c>
      <c r="P5215" s="9"/>
      <c r="Q5215" s="9"/>
      <c r="R5215" s="9"/>
      <c r="T5215">
        <f t="shared" si="738"/>
        <v>2180300</v>
      </c>
      <c r="U5215">
        <v>0</v>
      </c>
      <c r="V5215">
        <f t="shared" si="736"/>
        <v>0</v>
      </c>
      <c r="W5215" t="str">
        <f t="shared" si="739"/>
        <v/>
      </c>
      <c r="X5215" t="str">
        <f t="shared" si="740"/>
        <v/>
      </c>
      <c r="Y5215" t="str">
        <f t="shared" si="737"/>
        <v/>
      </c>
      <c r="Z5215" s="9"/>
      <c r="AA5215" s="14">
        <f t="shared" si="741"/>
        <v>1.03</v>
      </c>
      <c r="AB5215" s="14">
        <f t="shared" si="742"/>
        <v>0.47399999999999998</v>
      </c>
    </row>
    <row r="5216" spans="1:28" x14ac:dyDescent="0.25">
      <c r="A5216" s="10">
        <f t="shared" si="744"/>
        <v>45509</v>
      </c>
      <c r="B5216" s="11">
        <v>218</v>
      </c>
      <c r="C5216" s="11">
        <v>400</v>
      </c>
      <c r="D5216" s="12">
        <v>726.16666666666697</v>
      </c>
      <c r="E5216" s="9">
        <v>62.79</v>
      </c>
      <c r="F5216" s="9">
        <f t="shared" si="743"/>
        <v>0</v>
      </c>
      <c r="G5216" s="9">
        <v>0.5</v>
      </c>
      <c r="H5216" s="9">
        <v>3.02</v>
      </c>
      <c r="I5216" s="9"/>
      <c r="J5216" s="9">
        <v>12.63</v>
      </c>
      <c r="K5216" s="9">
        <v>72.7</v>
      </c>
      <c r="L5216" s="9">
        <v>5.1900000000000002E-2</v>
      </c>
      <c r="M5216" s="9">
        <v>9.6199999999999994E-2</v>
      </c>
      <c r="N5216" s="9">
        <v>0</v>
      </c>
      <c r="O5216" s="9">
        <v>0.6</v>
      </c>
      <c r="P5216" s="9"/>
      <c r="Q5216" s="9"/>
      <c r="R5216" s="9"/>
      <c r="T5216">
        <f t="shared" si="738"/>
        <v>2180400</v>
      </c>
      <c r="U5216">
        <v>0</v>
      </c>
      <c r="V5216">
        <f t="shared" si="736"/>
        <v>0</v>
      </c>
      <c r="W5216" t="str">
        <f t="shared" si="739"/>
        <v/>
      </c>
      <c r="X5216" t="str">
        <f t="shared" si="740"/>
        <v/>
      </c>
      <c r="Y5216" t="str">
        <f t="shared" si="737"/>
        <v/>
      </c>
      <c r="Z5216" s="9"/>
      <c r="AA5216" s="14">
        <f t="shared" si="741"/>
        <v>1.0620000000000001</v>
      </c>
      <c r="AB5216" s="14">
        <f t="shared" si="742"/>
        <v>0.39900000000000002</v>
      </c>
    </row>
    <row r="5217" spans="1:28" x14ac:dyDescent="0.25">
      <c r="A5217" s="10">
        <f t="shared" si="744"/>
        <v>45509</v>
      </c>
      <c r="B5217" s="11">
        <v>218</v>
      </c>
      <c r="C5217" s="11">
        <v>500</v>
      </c>
      <c r="D5217" s="12">
        <v>726.20833333333303</v>
      </c>
      <c r="E5217" s="9">
        <v>62.56</v>
      </c>
      <c r="F5217" s="9">
        <f t="shared" si="743"/>
        <v>0</v>
      </c>
      <c r="G5217" s="9">
        <v>0.5</v>
      </c>
      <c r="H5217" s="9">
        <v>2.52</v>
      </c>
      <c r="I5217" s="9"/>
      <c r="J5217" s="9">
        <v>12.243</v>
      </c>
      <c r="K5217" s="9">
        <v>76.400000000000006</v>
      </c>
      <c r="L5217" s="9">
        <v>5.1900000000000002E-2</v>
      </c>
      <c r="M5217" s="9">
        <v>9.6199999999999994E-2</v>
      </c>
      <c r="N5217" s="9">
        <v>0</v>
      </c>
      <c r="O5217" s="9">
        <v>5.6</v>
      </c>
      <c r="P5217" s="9"/>
      <c r="Q5217" s="9"/>
      <c r="R5217" s="9"/>
      <c r="T5217">
        <f t="shared" si="738"/>
        <v>2180500</v>
      </c>
      <c r="U5217">
        <v>0.7</v>
      </c>
      <c r="V5217">
        <f t="shared" si="736"/>
        <v>5.6</v>
      </c>
      <c r="W5217" t="str">
        <f t="shared" si="739"/>
        <v/>
      </c>
      <c r="X5217" t="str">
        <f t="shared" si="740"/>
        <v/>
      </c>
      <c r="Y5217" t="str">
        <f t="shared" si="737"/>
        <v/>
      </c>
      <c r="Z5217" s="9"/>
      <c r="AA5217" s="14">
        <f t="shared" si="741"/>
        <v>1.0880000000000001</v>
      </c>
      <c r="AB5217" s="14">
        <f t="shared" si="742"/>
        <v>0.33600000000000002</v>
      </c>
    </row>
    <row r="5218" spans="1:28" x14ac:dyDescent="0.25">
      <c r="A5218" s="10">
        <f t="shared" si="744"/>
        <v>45509</v>
      </c>
      <c r="B5218" s="11">
        <v>218</v>
      </c>
      <c r="C5218" s="11">
        <v>600</v>
      </c>
      <c r="D5218" s="12">
        <v>726.25</v>
      </c>
      <c r="E5218" s="9">
        <v>62.91</v>
      </c>
      <c r="F5218" s="9">
        <f t="shared" si="743"/>
        <v>0</v>
      </c>
      <c r="G5218" s="9">
        <v>0</v>
      </c>
      <c r="H5218" s="9">
        <v>2.0099999999999998</v>
      </c>
      <c r="I5218" s="9"/>
      <c r="J5218" s="9">
        <v>12.92</v>
      </c>
      <c r="K5218" s="9">
        <v>77.400000000000006</v>
      </c>
      <c r="L5218" s="9">
        <v>5.1900000000000002E-2</v>
      </c>
      <c r="M5218" s="9">
        <v>9.3299999999999994E-2</v>
      </c>
      <c r="N5218" s="9">
        <v>0</v>
      </c>
      <c r="O5218" s="9">
        <v>76.900000000000006</v>
      </c>
      <c r="P5218" s="9"/>
      <c r="Q5218" s="9"/>
      <c r="R5218" s="9"/>
      <c r="T5218">
        <f t="shared" si="738"/>
        <v>2180600</v>
      </c>
      <c r="U5218">
        <v>73.3</v>
      </c>
      <c r="V5218">
        <f t="shared" si="736"/>
        <v>76.900000000000006</v>
      </c>
      <c r="W5218" t="str">
        <f t="shared" si="739"/>
        <v/>
      </c>
      <c r="X5218" t="str">
        <f t="shared" si="740"/>
        <v/>
      </c>
      <c r="Y5218" t="str">
        <f t="shared" si="737"/>
        <v/>
      </c>
      <c r="Z5218" s="9"/>
      <c r="AA5218" s="14">
        <f t="shared" si="741"/>
        <v>1.153</v>
      </c>
      <c r="AB5218" s="14">
        <f t="shared" si="742"/>
        <v>0.33700000000000002</v>
      </c>
    </row>
    <row r="5219" spans="1:28" x14ac:dyDescent="0.25">
      <c r="A5219" s="10">
        <f t="shared" si="744"/>
        <v>45509</v>
      </c>
      <c r="B5219" s="11">
        <v>218</v>
      </c>
      <c r="C5219" s="11">
        <v>700</v>
      </c>
      <c r="D5219" s="12">
        <v>726.29166666666697</v>
      </c>
      <c r="E5219" s="9">
        <v>64.31</v>
      </c>
      <c r="F5219" s="9">
        <f t="shared" si="743"/>
        <v>0.31000000000000227</v>
      </c>
      <c r="G5219" s="9">
        <v>0</v>
      </c>
      <c r="H5219" s="9">
        <v>2.52</v>
      </c>
      <c r="I5219" s="9"/>
      <c r="J5219" s="9">
        <v>16.106000000000002</v>
      </c>
      <c r="K5219" s="9">
        <v>71.400000000000006</v>
      </c>
      <c r="L5219" s="9">
        <v>5.11E-2</v>
      </c>
      <c r="M5219" s="9">
        <v>9.5399999999999999E-2</v>
      </c>
      <c r="N5219" s="9">
        <v>0</v>
      </c>
      <c r="O5219" s="9">
        <v>258.10000000000002</v>
      </c>
      <c r="P5219" s="9"/>
      <c r="Q5219" s="9"/>
      <c r="R5219" s="9"/>
      <c r="T5219">
        <f t="shared" si="738"/>
        <v>2180700</v>
      </c>
      <c r="U5219">
        <v>241.7</v>
      </c>
      <c r="V5219">
        <f t="shared" si="736"/>
        <v>258.10000000000002</v>
      </c>
      <c r="W5219" t="str">
        <f t="shared" si="739"/>
        <v/>
      </c>
      <c r="X5219" t="str">
        <f t="shared" si="740"/>
        <v/>
      </c>
      <c r="Y5219" t="str">
        <f t="shared" si="737"/>
        <v/>
      </c>
      <c r="Z5219" s="9"/>
      <c r="AA5219" s="14">
        <f t="shared" si="741"/>
        <v>1.3069999999999999</v>
      </c>
      <c r="AB5219" s="14">
        <f t="shared" si="742"/>
        <v>0.52400000000000002</v>
      </c>
    </row>
    <row r="5220" spans="1:28" x14ac:dyDescent="0.25">
      <c r="A5220" s="10">
        <f t="shared" si="744"/>
        <v>45509</v>
      </c>
      <c r="B5220" s="11">
        <v>218</v>
      </c>
      <c r="C5220" s="11">
        <v>800</v>
      </c>
      <c r="D5220" s="12">
        <v>726.33333333333303</v>
      </c>
      <c r="E5220" s="9">
        <v>67.239999999999995</v>
      </c>
      <c r="F5220" s="9">
        <f t="shared" si="743"/>
        <v>3.2399999999999949</v>
      </c>
      <c r="G5220" s="9">
        <v>1.01</v>
      </c>
      <c r="H5220" s="9">
        <v>4.53</v>
      </c>
      <c r="I5220" s="9"/>
      <c r="J5220" s="9">
        <v>18.39</v>
      </c>
      <c r="K5220" s="9">
        <v>64.3</v>
      </c>
      <c r="L5220" s="9">
        <v>5.11E-2</v>
      </c>
      <c r="M5220" s="9">
        <v>9.5399999999999999E-2</v>
      </c>
      <c r="N5220" s="9">
        <v>0</v>
      </c>
      <c r="O5220" s="9">
        <v>293.10000000000002</v>
      </c>
      <c r="P5220" s="9"/>
      <c r="Q5220" s="9"/>
      <c r="R5220" s="9"/>
      <c r="T5220">
        <f t="shared" si="738"/>
        <v>2180800</v>
      </c>
      <c r="U5220">
        <v>424.5</v>
      </c>
      <c r="V5220">
        <f t="shared" si="736"/>
        <v>293.10000000000002</v>
      </c>
      <c r="W5220" t="str">
        <f t="shared" si="739"/>
        <v/>
      </c>
      <c r="X5220" t="str">
        <f t="shared" si="740"/>
        <v/>
      </c>
      <c r="Y5220" t="str">
        <f t="shared" si="737"/>
        <v/>
      </c>
      <c r="Z5220" s="9"/>
      <c r="AA5220" s="14">
        <f t="shared" si="741"/>
        <v>1.36</v>
      </c>
      <c r="AB5220" s="14">
        <f t="shared" si="742"/>
        <v>0.755</v>
      </c>
    </row>
    <row r="5221" spans="1:28" x14ac:dyDescent="0.25">
      <c r="A5221" s="10">
        <f t="shared" si="744"/>
        <v>45509</v>
      </c>
      <c r="B5221" s="11">
        <v>218</v>
      </c>
      <c r="C5221" s="11">
        <v>900</v>
      </c>
      <c r="D5221" s="12">
        <v>726.375</v>
      </c>
      <c r="E5221" s="9">
        <v>73.08</v>
      </c>
      <c r="F5221" s="9">
        <f t="shared" si="743"/>
        <v>9.0799999999999983</v>
      </c>
      <c r="G5221" s="9">
        <v>1.01</v>
      </c>
      <c r="H5221" s="9">
        <v>4.03</v>
      </c>
      <c r="I5221" s="9"/>
      <c r="J5221" s="9">
        <v>18.628</v>
      </c>
      <c r="K5221" s="9">
        <v>58.3</v>
      </c>
      <c r="L5221" s="9">
        <v>5.04E-2</v>
      </c>
      <c r="M5221" s="9">
        <v>9.4700000000000006E-2</v>
      </c>
      <c r="N5221" s="9">
        <v>0</v>
      </c>
      <c r="O5221" s="9">
        <v>521.9</v>
      </c>
      <c r="P5221" s="9"/>
      <c r="Q5221" s="9"/>
      <c r="R5221" s="9"/>
      <c r="T5221">
        <f t="shared" si="738"/>
        <v>2180900</v>
      </c>
      <c r="U5221">
        <v>596.79999999999995</v>
      </c>
      <c r="V5221">
        <f t="shared" si="736"/>
        <v>521.9</v>
      </c>
      <c r="W5221" t="str">
        <f t="shared" si="739"/>
        <v/>
      </c>
      <c r="X5221" t="str">
        <f t="shared" si="740"/>
        <v/>
      </c>
      <c r="Y5221" t="str">
        <f t="shared" si="737"/>
        <v/>
      </c>
      <c r="Z5221" s="9"/>
      <c r="AA5221" s="14">
        <f t="shared" si="741"/>
        <v>1.2509999999999999</v>
      </c>
      <c r="AB5221" s="14">
        <f t="shared" si="742"/>
        <v>0.89500000000000002</v>
      </c>
    </row>
    <row r="5222" spans="1:28" x14ac:dyDescent="0.25">
      <c r="A5222" s="10">
        <f t="shared" si="744"/>
        <v>45509</v>
      </c>
      <c r="B5222" s="11">
        <v>218</v>
      </c>
      <c r="C5222" s="11">
        <v>1000</v>
      </c>
      <c r="D5222" s="12">
        <v>726.41666666666697</v>
      </c>
      <c r="E5222" s="9">
        <v>76.48</v>
      </c>
      <c r="F5222" s="9">
        <f t="shared" si="743"/>
        <v>12.480000000000004</v>
      </c>
      <c r="G5222" s="9">
        <v>0.5</v>
      </c>
      <c r="H5222" s="9">
        <v>3.52</v>
      </c>
      <c r="I5222" s="9"/>
      <c r="J5222" s="9">
        <v>19.103000000000002</v>
      </c>
      <c r="K5222" s="9">
        <v>55.9</v>
      </c>
      <c r="L5222" s="9">
        <v>5.04E-2</v>
      </c>
      <c r="M5222" s="9">
        <v>9.4700000000000006E-2</v>
      </c>
      <c r="N5222" s="9">
        <v>0</v>
      </c>
      <c r="O5222" s="9">
        <v>598.1</v>
      </c>
      <c r="P5222" s="9"/>
      <c r="Q5222" s="9"/>
      <c r="R5222" s="9"/>
      <c r="T5222">
        <f t="shared" si="738"/>
        <v>2181000</v>
      </c>
      <c r="U5222">
        <v>743</v>
      </c>
      <c r="V5222">
        <f t="shared" si="736"/>
        <v>598.1</v>
      </c>
      <c r="W5222" t="str">
        <f t="shared" si="739"/>
        <v/>
      </c>
      <c r="X5222" t="str">
        <f t="shared" si="740"/>
        <v/>
      </c>
      <c r="Y5222" t="str">
        <f t="shared" si="737"/>
        <v/>
      </c>
      <c r="Z5222" s="9"/>
      <c r="AA5222" s="14">
        <f t="shared" si="741"/>
        <v>1.236</v>
      </c>
      <c r="AB5222" s="14">
        <f t="shared" si="742"/>
        <v>0.97499999999999998</v>
      </c>
    </row>
    <row r="5223" spans="1:28" x14ac:dyDescent="0.25">
      <c r="A5223" s="10">
        <f t="shared" si="744"/>
        <v>45509</v>
      </c>
      <c r="B5223" s="11">
        <v>218</v>
      </c>
      <c r="C5223" s="11">
        <v>1100</v>
      </c>
      <c r="D5223" s="12">
        <v>726.45833333333303</v>
      </c>
      <c r="E5223" s="9">
        <v>77.760000000000005</v>
      </c>
      <c r="F5223" s="9">
        <f t="shared" si="743"/>
        <v>13.760000000000005</v>
      </c>
      <c r="G5223" s="9">
        <v>0.5</v>
      </c>
      <c r="H5223" s="9">
        <v>3.52</v>
      </c>
      <c r="I5223" s="9"/>
      <c r="J5223" s="9">
        <v>19.77</v>
      </c>
      <c r="K5223" s="9">
        <v>53.9</v>
      </c>
      <c r="L5223" s="9">
        <v>5.04E-2</v>
      </c>
      <c r="M5223" s="9">
        <v>9.4700000000000006E-2</v>
      </c>
      <c r="N5223" s="9">
        <v>0</v>
      </c>
      <c r="O5223" s="9">
        <v>411.9</v>
      </c>
      <c r="P5223" s="9"/>
      <c r="Q5223" s="9"/>
      <c r="R5223" s="9"/>
      <c r="T5223">
        <f t="shared" si="738"/>
        <v>2181100</v>
      </c>
      <c r="U5223">
        <v>850.7</v>
      </c>
      <c r="V5223">
        <f t="shared" si="736"/>
        <v>411.9</v>
      </c>
      <c r="W5223" t="str">
        <f t="shared" si="739"/>
        <v/>
      </c>
      <c r="X5223" t="str">
        <f t="shared" si="740"/>
        <v/>
      </c>
      <c r="Y5223" t="str">
        <f t="shared" si="737"/>
        <v/>
      </c>
      <c r="Z5223" s="9"/>
      <c r="AA5223" s="14">
        <f t="shared" si="741"/>
        <v>1.242</v>
      </c>
      <c r="AB5223" s="14">
        <f t="shared" si="742"/>
        <v>1.0620000000000001</v>
      </c>
    </row>
    <row r="5224" spans="1:28" x14ac:dyDescent="0.25">
      <c r="A5224" s="10">
        <f t="shared" si="744"/>
        <v>45509</v>
      </c>
      <c r="B5224" s="11">
        <v>218</v>
      </c>
      <c r="C5224" s="11">
        <v>1200</v>
      </c>
      <c r="D5224" s="12">
        <v>726.5</v>
      </c>
      <c r="E5224" s="9">
        <v>74.84</v>
      </c>
      <c r="F5224" s="9">
        <f t="shared" si="743"/>
        <v>10.840000000000003</v>
      </c>
      <c r="G5224" s="9">
        <v>1.51</v>
      </c>
      <c r="H5224" s="9">
        <v>5.54</v>
      </c>
      <c r="I5224" s="9"/>
      <c r="J5224" s="9">
        <v>24.556999999999999</v>
      </c>
      <c r="K5224" s="9">
        <v>45.5</v>
      </c>
      <c r="L5224" s="9">
        <v>5.04E-2</v>
      </c>
      <c r="M5224" s="9">
        <v>9.4E-2</v>
      </c>
      <c r="N5224" s="9">
        <v>0</v>
      </c>
      <c r="O5224" s="9">
        <v>879.4</v>
      </c>
      <c r="P5224" s="9"/>
      <c r="Q5224" s="9"/>
      <c r="R5224" s="9"/>
      <c r="T5224">
        <f t="shared" si="738"/>
        <v>2181200</v>
      </c>
      <c r="U5224">
        <v>911.3</v>
      </c>
      <c r="V5224">
        <f t="shared" si="736"/>
        <v>879.4</v>
      </c>
      <c r="W5224" t="str">
        <f t="shared" si="739"/>
        <v/>
      </c>
      <c r="X5224" t="str">
        <f t="shared" si="740"/>
        <v/>
      </c>
      <c r="Y5224" t="str">
        <f t="shared" si="737"/>
        <v/>
      </c>
      <c r="Z5224" s="9"/>
      <c r="AA5224" s="14">
        <f t="shared" si="741"/>
        <v>1.403</v>
      </c>
      <c r="AB5224" s="14">
        <f t="shared" si="742"/>
        <v>1.681</v>
      </c>
    </row>
    <row r="5225" spans="1:28" x14ac:dyDescent="0.25">
      <c r="A5225" s="10">
        <f t="shared" si="744"/>
        <v>45509</v>
      </c>
      <c r="B5225" s="11">
        <v>218</v>
      </c>
      <c r="C5225" s="11">
        <v>1300</v>
      </c>
      <c r="D5225" s="12">
        <v>726.54166666666697</v>
      </c>
      <c r="E5225" s="9">
        <v>68.989999999999995</v>
      </c>
      <c r="F5225" s="9">
        <f t="shared" si="743"/>
        <v>4.9899999999999949</v>
      </c>
      <c r="G5225" s="9">
        <v>2.52</v>
      </c>
      <c r="H5225" s="9">
        <v>5.54</v>
      </c>
      <c r="I5225" s="9"/>
      <c r="J5225" s="9">
        <v>25.234000000000002</v>
      </c>
      <c r="K5225" s="9">
        <v>33.200000000000003</v>
      </c>
      <c r="L5225" s="9">
        <v>5.04E-2</v>
      </c>
      <c r="M5225" s="9">
        <v>9.4700000000000006E-2</v>
      </c>
      <c r="N5225" s="9">
        <v>0</v>
      </c>
      <c r="O5225" s="9">
        <v>920.6</v>
      </c>
      <c r="P5225" s="9"/>
      <c r="Q5225" s="9"/>
      <c r="R5225" s="9"/>
      <c r="T5225">
        <f t="shared" si="738"/>
        <v>2181300</v>
      </c>
      <c r="U5225">
        <v>920.5</v>
      </c>
      <c r="V5225">
        <f t="shared" si="736"/>
        <v>920.6</v>
      </c>
      <c r="W5225" t="str">
        <f t="shared" si="739"/>
        <v/>
      </c>
      <c r="X5225" t="str">
        <f t="shared" si="740"/>
        <v/>
      </c>
      <c r="Y5225" t="str">
        <f t="shared" si="737"/>
        <v/>
      </c>
      <c r="Z5225" s="9"/>
      <c r="AA5225" s="14">
        <f t="shared" si="741"/>
        <v>1.0660000000000001</v>
      </c>
      <c r="AB5225" s="14">
        <f t="shared" si="742"/>
        <v>2.145</v>
      </c>
    </row>
    <row r="5226" spans="1:28" x14ac:dyDescent="0.25">
      <c r="A5226" s="10">
        <f t="shared" si="744"/>
        <v>45509</v>
      </c>
      <c r="B5226" s="11">
        <v>218</v>
      </c>
      <c r="C5226" s="11">
        <v>1400</v>
      </c>
      <c r="D5226" s="12">
        <v>726.58333333333303</v>
      </c>
      <c r="E5226" s="9">
        <v>68.989999999999995</v>
      </c>
      <c r="F5226" s="9">
        <f t="shared" si="743"/>
        <v>4.9899999999999949</v>
      </c>
      <c r="G5226" s="9">
        <v>1.01</v>
      </c>
      <c r="H5226" s="9">
        <v>4.53</v>
      </c>
      <c r="I5226" s="9"/>
      <c r="J5226" s="9">
        <v>21.986999999999998</v>
      </c>
      <c r="K5226" s="9">
        <v>32.9</v>
      </c>
      <c r="L5226" s="9">
        <v>5.04E-2</v>
      </c>
      <c r="M5226" s="9">
        <v>9.4E-2</v>
      </c>
      <c r="N5226" s="9">
        <v>0</v>
      </c>
      <c r="O5226" s="9">
        <v>640.6</v>
      </c>
      <c r="P5226" s="9"/>
      <c r="Q5226" s="9"/>
      <c r="R5226" s="9"/>
      <c r="T5226">
        <f t="shared" si="738"/>
        <v>2181400</v>
      </c>
      <c r="U5226">
        <v>877.8</v>
      </c>
      <c r="V5226">
        <f t="shared" si="736"/>
        <v>640.6</v>
      </c>
      <c r="W5226" t="str">
        <f t="shared" si="739"/>
        <v/>
      </c>
      <c r="X5226" t="str">
        <f t="shared" si="740"/>
        <v/>
      </c>
      <c r="Y5226" t="str">
        <f t="shared" si="737"/>
        <v/>
      </c>
      <c r="Z5226" s="9"/>
      <c r="AA5226" s="14">
        <f t="shared" si="741"/>
        <v>0.86899999999999999</v>
      </c>
      <c r="AB5226" s="14">
        <f t="shared" si="742"/>
        <v>1.772</v>
      </c>
    </row>
    <row r="5227" spans="1:28" x14ac:dyDescent="0.25">
      <c r="A5227" s="10">
        <f t="shared" si="744"/>
        <v>45509</v>
      </c>
      <c r="B5227" s="11">
        <v>218</v>
      </c>
      <c r="C5227" s="11">
        <v>1500</v>
      </c>
      <c r="D5227" s="12">
        <v>726.625</v>
      </c>
      <c r="E5227" s="9">
        <v>72.62</v>
      </c>
      <c r="F5227" s="9">
        <f t="shared" si="743"/>
        <v>8.6200000000000045</v>
      </c>
      <c r="G5227" s="9">
        <v>0.5</v>
      </c>
      <c r="H5227" s="9">
        <v>4.03</v>
      </c>
      <c r="I5227" s="9"/>
      <c r="J5227" s="9">
        <v>21.460999999999999</v>
      </c>
      <c r="K5227" s="9">
        <v>37.200000000000003</v>
      </c>
      <c r="L5227" s="9">
        <v>5.11E-2</v>
      </c>
      <c r="M5227" s="9">
        <v>9.4E-2</v>
      </c>
      <c r="N5227" s="9">
        <v>0</v>
      </c>
      <c r="O5227" s="9">
        <v>370.6</v>
      </c>
      <c r="P5227" s="9"/>
      <c r="Q5227" s="9"/>
      <c r="R5227" s="9"/>
      <c r="T5227">
        <f t="shared" si="738"/>
        <v>2181500</v>
      </c>
      <c r="U5227">
        <v>786.2</v>
      </c>
      <c r="V5227">
        <f t="shared" si="736"/>
        <v>370.6</v>
      </c>
      <c r="W5227" t="str">
        <f t="shared" si="739"/>
        <v/>
      </c>
      <c r="X5227" t="str">
        <f t="shared" si="740"/>
        <v/>
      </c>
      <c r="Y5227" t="str">
        <f t="shared" si="737"/>
        <v/>
      </c>
      <c r="Z5227" s="9"/>
      <c r="AA5227" s="14">
        <f t="shared" si="741"/>
        <v>0.95099999999999996</v>
      </c>
      <c r="AB5227" s="14">
        <f t="shared" si="742"/>
        <v>1.605</v>
      </c>
    </row>
    <row r="5228" spans="1:28" x14ac:dyDescent="0.25">
      <c r="A5228" s="10">
        <f t="shared" si="744"/>
        <v>45509</v>
      </c>
      <c r="B5228" s="11">
        <v>218</v>
      </c>
      <c r="C5228" s="11">
        <v>1600</v>
      </c>
      <c r="D5228" s="12">
        <v>726.66666666666697</v>
      </c>
      <c r="E5228" s="9">
        <v>70.16</v>
      </c>
      <c r="F5228" s="9">
        <f t="shared" si="743"/>
        <v>6.1599999999999966</v>
      </c>
      <c r="G5228" s="9">
        <v>1.01</v>
      </c>
      <c r="H5228" s="9">
        <v>3.52</v>
      </c>
      <c r="I5228" s="9"/>
      <c r="J5228" s="9">
        <v>22.25</v>
      </c>
      <c r="K5228" s="9">
        <v>40.299999999999997</v>
      </c>
      <c r="L5228" s="9">
        <v>5.1900000000000002E-2</v>
      </c>
      <c r="M5228" s="9">
        <v>9.4E-2</v>
      </c>
      <c r="N5228" s="9">
        <v>0</v>
      </c>
      <c r="O5228" s="9">
        <v>278.10000000000002</v>
      </c>
      <c r="P5228" s="9"/>
      <c r="Q5228" s="9"/>
      <c r="R5228" s="9"/>
      <c r="T5228">
        <f t="shared" si="738"/>
        <v>2181600</v>
      </c>
      <c r="U5228">
        <v>652.70000000000005</v>
      </c>
      <c r="V5228">
        <f t="shared" si="736"/>
        <v>278.10000000000002</v>
      </c>
      <c r="W5228" t="str">
        <f t="shared" si="739"/>
        <v/>
      </c>
      <c r="X5228" t="str">
        <f t="shared" si="740"/>
        <v/>
      </c>
      <c r="Y5228" t="str">
        <f t="shared" si="737"/>
        <v/>
      </c>
      <c r="Z5228" s="9"/>
      <c r="AA5228" s="14">
        <f t="shared" si="741"/>
        <v>1.0820000000000001</v>
      </c>
      <c r="AB5228" s="14">
        <f t="shared" si="742"/>
        <v>1.603</v>
      </c>
    </row>
    <row r="5229" spans="1:28" x14ac:dyDescent="0.25">
      <c r="A5229" s="10">
        <f t="shared" si="744"/>
        <v>45509</v>
      </c>
      <c r="B5229" s="11">
        <v>218</v>
      </c>
      <c r="C5229" s="11">
        <v>1700</v>
      </c>
      <c r="D5229" s="12">
        <v>726.70833333333303</v>
      </c>
      <c r="E5229" s="9">
        <v>67</v>
      </c>
      <c r="F5229" s="9">
        <f t="shared" si="743"/>
        <v>3</v>
      </c>
      <c r="G5229" s="9">
        <v>1.01</v>
      </c>
      <c r="H5229" s="9">
        <v>4.03</v>
      </c>
      <c r="I5229" s="9"/>
      <c r="J5229" s="9">
        <v>21.724</v>
      </c>
      <c r="K5229" s="9">
        <v>39.299999999999997</v>
      </c>
      <c r="L5229" s="9">
        <v>5.11E-2</v>
      </c>
      <c r="M5229" s="9">
        <v>9.4E-2</v>
      </c>
      <c r="N5229" s="9">
        <v>0</v>
      </c>
      <c r="O5229" s="9">
        <v>365.6</v>
      </c>
      <c r="P5229" s="9"/>
      <c r="Q5229" s="9"/>
      <c r="R5229" s="9"/>
      <c r="T5229">
        <f t="shared" si="738"/>
        <v>2181700</v>
      </c>
      <c r="U5229">
        <v>488.2</v>
      </c>
      <c r="V5229">
        <f t="shared" si="736"/>
        <v>365.6</v>
      </c>
      <c r="W5229" t="str">
        <f t="shared" si="739"/>
        <v/>
      </c>
      <c r="X5229" t="str">
        <f t="shared" si="740"/>
        <v/>
      </c>
      <c r="Y5229" t="str">
        <f t="shared" si="737"/>
        <v/>
      </c>
      <c r="Z5229" s="9"/>
      <c r="AA5229" s="14">
        <f t="shared" si="741"/>
        <v>1.0209999999999999</v>
      </c>
      <c r="AB5229" s="14">
        <f t="shared" si="742"/>
        <v>1.577</v>
      </c>
    </row>
    <row r="5230" spans="1:28" x14ac:dyDescent="0.25">
      <c r="A5230" s="10">
        <f t="shared" si="744"/>
        <v>45509</v>
      </c>
      <c r="B5230" s="11">
        <v>218</v>
      </c>
      <c r="C5230" s="11">
        <v>1800</v>
      </c>
      <c r="D5230" s="12">
        <v>726.75</v>
      </c>
      <c r="E5230" s="9">
        <v>63.73</v>
      </c>
      <c r="F5230" s="9">
        <f t="shared" si="743"/>
        <v>0</v>
      </c>
      <c r="G5230" s="9">
        <v>0.5</v>
      </c>
      <c r="H5230" s="9">
        <v>3.02</v>
      </c>
      <c r="I5230" s="9"/>
      <c r="J5230" s="9">
        <v>20.579000000000001</v>
      </c>
      <c r="K5230" s="9">
        <v>44.6</v>
      </c>
      <c r="L5230" s="9">
        <v>5.11E-2</v>
      </c>
      <c r="M5230" s="9">
        <v>9.4E-2</v>
      </c>
      <c r="N5230" s="9">
        <v>0</v>
      </c>
      <c r="O5230" s="9">
        <v>185.6</v>
      </c>
      <c r="P5230" s="9"/>
      <c r="Q5230" s="9"/>
      <c r="R5230" s="9"/>
      <c r="T5230">
        <f t="shared" si="738"/>
        <v>2181800</v>
      </c>
      <c r="U5230">
        <v>306.8</v>
      </c>
      <c r="V5230">
        <f t="shared" si="736"/>
        <v>185.6</v>
      </c>
      <c r="W5230" t="str">
        <f t="shared" si="739"/>
        <v/>
      </c>
      <c r="X5230" t="str">
        <f t="shared" si="740"/>
        <v/>
      </c>
      <c r="Y5230" t="str">
        <f t="shared" si="737"/>
        <v/>
      </c>
      <c r="Z5230" s="9"/>
      <c r="AA5230" s="14">
        <f t="shared" si="741"/>
        <v>1.081</v>
      </c>
      <c r="AB5230" s="14">
        <f t="shared" si="742"/>
        <v>1.343</v>
      </c>
    </row>
    <row r="5231" spans="1:28" x14ac:dyDescent="0.25">
      <c r="A5231" s="10">
        <f t="shared" si="744"/>
        <v>45509</v>
      </c>
      <c r="B5231" s="11">
        <v>218</v>
      </c>
      <c r="C5231" s="11">
        <v>1900</v>
      </c>
      <c r="D5231" s="12">
        <v>726.79166666666697</v>
      </c>
      <c r="E5231" s="9">
        <v>64.66</v>
      </c>
      <c r="F5231" s="9">
        <f t="shared" si="743"/>
        <v>0.65999999999999659</v>
      </c>
      <c r="G5231" s="9">
        <v>0</v>
      </c>
      <c r="H5231" s="9">
        <v>2.52</v>
      </c>
      <c r="I5231" s="9"/>
      <c r="J5231" s="9">
        <v>16.63</v>
      </c>
      <c r="K5231" s="9">
        <v>50.5</v>
      </c>
      <c r="L5231" s="9">
        <v>5.11E-2</v>
      </c>
      <c r="M5231" s="9">
        <v>9.4E-2</v>
      </c>
      <c r="N5231" s="9">
        <v>0</v>
      </c>
      <c r="O5231" s="9">
        <v>51.9</v>
      </c>
      <c r="P5231" s="9"/>
      <c r="Q5231" s="9"/>
      <c r="R5231" s="9"/>
      <c r="T5231">
        <f t="shared" si="738"/>
        <v>2181900</v>
      </c>
      <c r="U5231">
        <v>129.80000000000001</v>
      </c>
      <c r="V5231">
        <f t="shared" si="736"/>
        <v>51.9</v>
      </c>
      <c r="W5231" t="str">
        <f t="shared" si="739"/>
        <v/>
      </c>
      <c r="X5231" t="str">
        <f t="shared" si="740"/>
        <v/>
      </c>
      <c r="Y5231" t="str">
        <f t="shared" si="737"/>
        <v/>
      </c>
      <c r="Z5231" s="9"/>
      <c r="AA5231" s="14">
        <f t="shared" si="741"/>
        <v>0.95599999999999996</v>
      </c>
      <c r="AB5231" s="14">
        <f t="shared" si="742"/>
        <v>0.93700000000000006</v>
      </c>
    </row>
    <row r="5232" spans="1:28" x14ac:dyDescent="0.25">
      <c r="A5232" s="10">
        <f t="shared" si="744"/>
        <v>45509</v>
      </c>
      <c r="B5232" s="11">
        <v>218</v>
      </c>
      <c r="C5232" s="11">
        <v>2000</v>
      </c>
      <c r="D5232" s="12">
        <v>726.83333333333303</v>
      </c>
      <c r="E5232" s="9">
        <v>63.61</v>
      </c>
      <c r="F5232" s="9">
        <f t="shared" si="743"/>
        <v>0</v>
      </c>
      <c r="G5232" s="9">
        <v>1.51</v>
      </c>
      <c r="H5232" s="9">
        <v>7.05</v>
      </c>
      <c r="I5232" s="9"/>
      <c r="J5232" s="9">
        <v>11.686</v>
      </c>
      <c r="K5232" s="9">
        <v>60.8</v>
      </c>
      <c r="L5232" s="9">
        <v>5.1900000000000002E-2</v>
      </c>
      <c r="M5232" s="9">
        <v>9.4E-2</v>
      </c>
      <c r="N5232" s="9">
        <v>1.4</v>
      </c>
      <c r="O5232" s="9">
        <v>0.6</v>
      </c>
      <c r="P5232" s="9"/>
      <c r="Q5232" s="9"/>
      <c r="R5232" s="9"/>
      <c r="T5232">
        <f t="shared" si="738"/>
        <v>2182000</v>
      </c>
      <c r="U5232">
        <v>9.8000000000000007</v>
      </c>
      <c r="V5232">
        <f t="shared" si="736"/>
        <v>0</v>
      </c>
      <c r="W5232" t="str">
        <f t="shared" si="739"/>
        <v/>
      </c>
      <c r="X5232" t="str">
        <f t="shared" si="740"/>
        <v/>
      </c>
      <c r="Y5232" t="str">
        <f t="shared" si="737"/>
        <v/>
      </c>
      <c r="Z5232" s="9"/>
      <c r="AA5232" s="14">
        <f t="shared" si="741"/>
        <v>0.83499999999999996</v>
      </c>
      <c r="AB5232" s="14">
        <f t="shared" si="742"/>
        <v>0.53800000000000003</v>
      </c>
    </row>
    <row r="5233" spans="1:28" x14ac:dyDescent="0.25">
      <c r="A5233" s="10">
        <f t="shared" si="744"/>
        <v>45509</v>
      </c>
      <c r="B5233" s="11">
        <v>218</v>
      </c>
      <c r="C5233" s="11">
        <v>2100</v>
      </c>
      <c r="D5233" s="12">
        <v>726.875</v>
      </c>
      <c r="E5233" s="9">
        <v>63.37</v>
      </c>
      <c r="F5233" s="9">
        <f t="shared" si="743"/>
        <v>0</v>
      </c>
      <c r="G5233" s="9">
        <v>2.52</v>
      </c>
      <c r="H5233" s="9">
        <v>7.55</v>
      </c>
      <c r="I5233" s="9"/>
      <c r="J5233" s="9">
        <v>12.218999999999999</v>
      </c>
      <c r="K5233" s="9">
        <v>85.4</v>
      </c>
      <c r="L5233" s="9">
        <v>5.11E-2</v>
      </c>
      <c r="M5233" s="9">
        <v>9.2499999999999999E-2</v>
      </c>
      <c r="N5233" s="9">
        <v>1.2</v>
      </c>
      <c r="O5233" s="9">
        <v>0.6</v>
      </c>
      <c r="P5233" s="9"/>
      <c r="Q5233" s="9"/>
      <c r="R5233" s="9"/>
      <c r="T5233">
        <f t="shared" si="738"/>
        <v>2182100</v>
      </c>
      <c r="U5233">
        <v>0</v>
      </c>
      <c r="V5233">
        <f t="shared" si="736"/>
        <v>0</v>
      </c>
      <c r="W5233" t="str">
        <f t="shared" si="739"/>
        <v/>
      </c>
      <c r="X5233" t="str">
        <f t="shared" si="740"/>
        <v/>
      </c>
      <c r="Y5233" t="str">
        <f t="shared" si="737"/>
        <v/>
      </c>
      <c r="Z5233" s="9"/>
      <c r="AA5233" s="14">
        <f t="shared" si="741"/>
        <v>1.2150000000000001</v>
      </c>
      <c r="AB5233" s="14">
        <f t="shared" si="742"/>
        <v>0.20799999999999999</v>
      </c>
    </row>
    <row r="5234" spans="1:28" x14ac:dyDescent="0.25">
      <c r="A5234" s="10">
        <f t="shared" si="744"/>
        <v>45509</v>
      </c>
      <c r="B5234" s="11">
        <v>218</v>
      </c>
      <c r="C5234" s="11">
        <v>2200</v>
      </c>
      <c r="D5234" s="12">
        <v>726.91666666666697</v>
      </c>
      <c r="E5234" s="9">
        <v>63.84</v>
      </c>
      <c r="F5234" s="9">
        <f t="shared" si="743"/>
        <v>0</v>
      </c>
      <c r="G5234" s="9">
        <v>3.02</v>
      </c>
      <c r="H5234" s="9">
        <v>8.0500000000000007</v>
      </c>
      <c r="I5234" s="9"/>
      <c r="J5234" s="9">
        <v>11.807</v>
      </c>
      <c r="K5234" s="9">
        <v>83.1</v>
      </c>
      <c r="L5234" s="9">
        <v>5.11E-2</v>
      </c>
      <c r="M5234" s="9">
        <v>8.9599999999999999E-2</v>
      </c>
      <c r="N5234" s="9">
        <v>0</v>
      </c>
      <c r="O5234" s="9">
        <v>0.6</v>
      </c>
      <c r="P5234" s="9"/>
      <c r="Q5234" s="9"/>
      <c r="R5234" s="9"/>
      <c r="T5234">
        <f t="shared" si="738"/>
        <v>2182200</v>
      </c>
      <c r="U5234">
        <v>0</v>
      </c>
      <c r="V5234">
        <f t="shared" si="736"/>
        <v>0</v>
      </c>
      <c r="W5234" t="str">
        <f t="shared" si="739"/>
        <v/>
      </c>
      <c r="X5234" t="str">
        <f t="shared" si="740"/>
        <v/>
      </c>
      <c r="Y5234" t="str">
        <f t="shared" si="737"/>
        <v/>
      </c>
      <c r="Z5234" s="9"/>
      <c r="AA5234" s="14">
        <f t="shared" si="741"/>
        <v>1.1499999999999999</v>
      </c>
      <c r="AB5234" s="14">
        <f t="shared" si="742"/>
        <v>0.23400000000000001</v>
      </c>
    </row>
    <row r="5235" spans="1:28" x14ac:dyDescent="0.25">
      <c r="A5235" s="10">
        <f t="shared" si="744"/>
        <v>45509</v>
      </c>
      <c r="B5235" s="11">
        <v>218</v>
      </c>
      <c r="C5235" s="11">
        <v>2300</v>
      </c>
      <c r="D5235" s="12">
        <v>726.95833333333303</v>
      </c>
      <c r="E5235" s="9">
        <v>63.96</v>
      </c>
      <c r="F5235" s="9">
        <f t="shared" si="743"/>
        <v>0</v>
      </c>
      <c r="G5235" s="9">
        <v>3.02</v>
      </c>
      <c r="H5235" s="9">
        <v>7.05</v>
      </c>
      <c r="I5235" s="9"/>
      <c r="J5235" s="9">
        <v>11.807</v>
      </c>
      <c r="K5235" s="9">
        <v>80.400000000000006</v>
      </c>
      <c r="L5235" s="9">
        <v>4.9700000000000001E-2</v>
      </c>
      <c r="M5235" s="9">
        <v>9.1800000000000007E-2</v>
      </c>
      <c r="N5235" s="9">
        <v>0</v>
      </c>
      <c r="O5235" s="9">
        <v>0.6</v>
      </c>
      <c r="P5235" s="9"/>
      <c r="Q5235" s="9"/>
      <c r="R5235" s="9"/>
      <c r="T5235">
        <f t="shared" si="738"/>
        <v>2182300</v>
      </c>
      <c r="U5235">
        <v>0</v>
      </c>
      <c r="V5235">
        <f t="shared" si="736"/>
        <v>0</v>
      </c>
      <c r="W5235" t="str">
        <f t="shared" si="739"/>
        <v/>
      </c>
      <c r="X5235" t="str">
        <f t="shared" si="740"/>
        <v/>
      </c>
      <c r="Y5235" t="str">
        <f t="shared" si="737"/>
        <v/>
      </c>
      <c r="Z5235" s="9"/>
      <c r="AA5235" s="14">
        <f t="shared" si="741"/>
        <v>1.113</v>
      </c>
      <c r="AB5235" s="14">
        <f t="shared" si="742"/>
        <v>0.27100000000000002</v>
      </c>
    </row>
    <row r="5236" spans="1:28" x14ac:dyDescent="0.25">
      <c r="A5236" s="10">
        <f t="shared" si="744"/>
        <v>45509</v>
      </c>
      <c r="B5236" s="11">
        <v>218</v>
      </c>
      <c r="C5236" s="11">
        <v>2400</v>
      </c>
      <c r="D5236" s="12">
        <v>727</v>
      </c>
      <c r="E5236" s="9">
        <v>63.96</v>
      </c>
      <c r="F5236" s="9">
        <f t="shared" si="743"/>
        <v>0</v>
      </c>
      <c r="G5236" s="9">
        <v>3.02</v>
      </c>
      <c r="H5236" s="9">
        <v>7.05</v>
      </c>
      <c r="I5236" s="9"/>
      <c r="J5236" s="9">
        <v>11.589</v>
      </c>
      <c r="K5236" s="9">
        <v>72.8</v>
      </c>
      <c r="L5236" s="9">
        <v>4.9700000000000001E-2</v>
      </c>
      <c r="M5236" s="9">
        <v>9.1800000000000007E-2</v>
      </c>
      <c r="N5236" s="9">
        <v>0</v>
      </c>
      <c r="O5236" s="9">
        <v>0.6</v>
      </c>
      <c r="P5236" s="9"/>
      <c r="Q5236" s="9"/>
      <c r="R5236" s="9"/>
      <c r="T5236">
        <f t="shared" si="738"/>
        <v>2182400</v>
      </c>
      <c r="U5236">
        <v>0</v>
      </c>
      <c r="V5236">
        <f t="shared" si="736"/>
        <v>0</v>
      </c>
      <c r="W5236">
        <f t="shared" si="739"/>
        <v>0.05</v>
      </c>
      <c r="X5236">
        <f t="shared" si="740"/>
        <v>9.1999999999999998E-2</v>
      </c>
      <c r="Y5236">
        <f t="shared" si="737"/>
        <v>0</v>
      </c>
      <c r="Z5236" s="9"/>
      <c r="AA5236" s="14">
        <f t="shared" si="741"/>
        <v>0.99299999999999999</v>
      </c>
      <c r="AB5236" s="14">
        <f t="shared" si="742"/>
        <v>0.371</v>
      </c>
    </row>
    <row r="5237" spans="1:28" x14ac:dyDescent="0.25">
      <c r="A5237" s="10">
        <f t="shared" si="744"/>
        <v>45510</v>
      </c>
      <c r="B5237" s="11">
        <v>219</v>
      </c>
      <c r="C5237" s="11">
        <v>100</v>
      </c>
      <c r="D5237" s="12">
        <v>727.04166666666697</v>
      </c>
      <c r="E5237" s="9">
        <v>63.73</v>
      </c>
      <c r="F5237" s="9">
        <f t="shared" si="743"/>
        <v>0</v>
      </c>
      <c r="G5237" s="9">
        <v>2.52</v>
      </c>
      <c r="H5237" s="9">
        <v>6.54</v>
      </c>
      <c r="I5237" s="9"/>
      <c r="J5237" s="9">
        <v>11.37</v>
      </c>
      <c r="K5237" s="9">
        <v>73.3</v>
      </c>
      <c r="L5237" s="9">
        <v>4.9000000000000002E-2</v>
      </c>
      <c r="M5237" s="9">
        <v>9.1800000000000007E-2</v>
      </c>
      <c r="N5237" s="9">
        <v>0</v>
      </c>
      <c r="O5237" s="9">
        <v>0.6</v>
      </c>
      <c r="P5237" s="9"/>
      <c r="Q5237" s="9"/>
      <c r="R5237" s="9"/>
      <c r="T5237">
        <f t="shared" si="738"/>
        <v>2190100</v>
      </c>
      <c r="U5237">
        <v>0</v>
      </c>
      <c r="V5237">
        <f t="shared" si="736"/>
        <v>0</v>
      </c>
      <c r="W5237" t="str">
        <f t="shared" si="739"/>
        <v/>
      </c>
      <c r="X5237" t="str">
        <f t="shared" si="740"/>
        <v/>
      </c>
      <c r="Y5237" t="str">
        <f t="shared" si="737"/>
        <v/>
      </c>
      <c r="Z5237" s="9"/>
      <c r="AA5237" s="14">
        <f t="shared" si="741"/>
        <v>0.98599999999999999</v>
      </c>
      <c r="AB5237" s="14">
        <f t="shared" si="742"/>
        <v>0.35899999999999999</v>
      </c>
    </row>
    <row r="5238" spans="1:28" x14ac:dyDescent="0.25">
      <c r="A5238" s="10">
        <f t="shared" si="744"/>
        <v>45510</v>
      </c>
      <c r="B5238" s="11">
        <v>219</v>
      </c>
      <c r="C5238" s="11">
        <v>200</v>
      </c>
      <c r="D5238" s="12">
        <v>727.08333333333303</v>
      </c>
      <c r="E5238" s="9">
        <v>63.96</v>
      </c>
      <c r="F5238" s="9">
        <f t="shared" si="743"/>
        <v>0</v>
      </c>
      <c r="G5238" s="9">
        <v>3.02</v>
      </c>
      <c r="H5238" s="9">
        <v>6.54</v>
      </c>
      <c r="I5238" s="9"/>
      <c r="J5238" s="9">
        <v>10.98</v>
      </c>
      <c r="K5238" s="9">
        <v>71.8</v>
      </c>
      <c r="L5238" s="9">
        <v>4.9000000000000002E-2</v>
      </c>
      <c r="M5238" s="9">
        <v>9.1800000000000007E-2</v>
      </c>
      <c r="N5238" s="9">
        <v>0</v>
      </c>
      <c r="O5238" s="9">
        <v>0.6</v>
      </c>
      <c r="P5238" s="9"/>
      <c r="Q5238" s="9"/>
      <c r="R5238" s="9"/>
      <c r="T5238">
        <f t="shared" si="738"/>
        <v>2190200</v>
      </c>
      <c r="U5238">
        <v>0</v>
      </c>
      <c r="V5238">
        <f t="shared" si="736"/>
        <v>0</v>
      </c>
      <c r="W5238" t="str">
        <f t="shared" si="739"/>
        <v/>
      </c>
      <c r="X5238" t="str">
        <f t="shared" si="740"/>
        <v/>
      </c>
      <c r="Y5238" t="str">
        <f t="shared" si="737"/>
        <v/>
      </c>
      <c r="Z5238" s="9"/>
      <c r="AA5238" s="14">
        <f t="shared" si="741"/>
        <v>0.94099999999999995</v>
      </c>
      <c r="AB5238" s="14">
        <f t="shared" si="742"/>
        <v>0.37</v>
      </c>
    </row>
    <row r="5239" spans="1:28" x14ac:dyDescent="0.25">
      <c r="A5239" s="10">
        <f t="shared" si="744"/>
        <v>45510</v>
      </c>
      <c r="B5239" s="11">
        <v>219</v>
      </c>
      <c r="C5239" s="11">
        <v>300</v>
      </c>
      <c r="D5239" s="12">
        <v>727.125</v>
      </c>
      <c r="E5239" s="9">
        <v>63.84</v>
      </c>
      <c r="F5239" s="9">
        <f t="shared" si="743"/>
        <v>0</v>
      </c>
      <c r="G5239" s="9">
        <v>3.02</v>
      </c>
      <c r="H5239" s="9">
        <v>7.05</v>
      </c>
      <c r="I5239" s="9"/>
      <c r="J5239" s="9">
        <v>10.638</v>
      </c>
      <c r="K5239" s="9">
        <v>70.5</v>
      </c>
      <c r="L5239" s="9">
        <v>4.9000000000000002E-2</v>
      </c>
      <c r="M5239" s="9">
        <v>9.1800000000000007E-2</v>
      </c>
      <c r="N5239" s="9">
        <v>0</v>
      </c>
      <c r="O5239" s="9">
        <v>0.6</v>
      </c>
      <c r="P5239" s="9"/>
      <c r="Q5239" s="9"/>
      <c r="R5239" s="9"/>
      <c r="T5239">
        <f t="shared" si="738"/>
        <v>2190300</v>
      </c>
      <c r="U5239">
        <v>0</v>
      </c>
      <c r="V5239">
        <f t="shared" si="736"/>
        <v>0</v>
      </c>
      <c r="W5239" t="str">
        <f t="shared" si="739"/>
        <v/>
      </c>
      <c r="X5239" t="str">
        <f t="shared" si="740"/>
        <v/>
      </c>
      <c r="Y5239" t="str">
        <f t="shared" si="737"/>
        <v/>
      </c>
      <c r="Z5239" s="9"/>
      <c r="AA5239" s="14">
        <f t="shared" si="741"/>
        <v>0.90300000000000002</v>
      </c>
      <c r="AB5239" s="14">
        <f t="shared" si="742"/>
        <v>0.378</v>
      </c>
    </row>
    <row r="5240" spans="1:28" x14ac:dyDescent="0.25">
      <c r="A5240" s="10">
        <f t="shared" si="744"/>
        <v>45510</v>
      </c>
      <c r="B5240" s="11">
        <v>219</v>
      </c>
      <c r="C5240" s="11">
        <v>400</v>
      </c>
      <c r="D5240" s="12">
        <v>727.16666666666697</v>
      </c>
      <c r="E5240" s="9">
        <v>63.84</v>
      </c>
      <c r="F5240" s="9">
        <f t="shared" si="743"/>
        <v>0</v>
      </c>
      <c r="G5240" s="9">
        <v>2.52</v>
      </c>
      <c r="H5240" s="9">
        <v>6.04</v>
      </c>
      <c r="I5240" s="9"/>
      <c r="J5240" s="9">
        <v>10.000999999999999</v>
      </c>
      <c r="K5240" s="9">
        <v>71.5</v>
      </c>
      <c r="L5240" s="9">
        <v>4.82E-2</v>
      </c>
      <c r="M5240" s="9">
        <v>9.11E-2</v>
      </c>
      <c r="N5240" s="9">
        <v>0</v>
      </c>
      <c r="O5240" s="9">
        <v>0.6</v>
      </c>
      <c r="P5240" s="9"/>
      <c r="Q5240" s="9"/>
      <c r="R5240" s="9"/>
      <c r="T5240">
        <f t="shared" si="738"/>
        <v>2190400</v>
      </c>
      <c r="U5240">
        <v>0</v>
      </c>
      <c r="V5240">
        <f t="shared" si="736"/>
        <v>0</v>
      </c>
      <c r="W5240" t="str">
        <f t="shared" si="739"/>
        <v/>
      </c>
      <c r="X5240" t="str">
        <f t="shared" si="740"/>
        <v/>
      </c>
      <c r="Y5240" t="str">
        <f t="shared" si="737"/>
        <v/>
      </c>
      <c r="Z5240" s="9"/>
      <c r="AA5240" s="14">
        <f t="shared" si="741"/>
        <v>0.878</v>
      </c>
      <c r="AB5240" s="14">
        <f t="shared" si="742"/>
        <v>0.35</v>
      </c>
    </row>
    <row r="5241" spans="1:28" x14ac:dyDescent="0.25">
      <c r="A5241" s="10">
        <f t="shared" si="744"/>
        <v>45510</v>
      </c>
      <c r="B5241" s="11">
        <v>219</v>
      </c>
      <c r="C5241" s="11">
        <v>500</v>
      </c>
      <c r="D5241" s="12">
        <v>727.20833333333303</v>
      </c>
      <c r="E5241" s="9">
        <v>63.49</v>
      </c>
      <c r="F5241" s="9">
        <f t="shared" si="743"/>
        <v>0</v>
      </c>
      <c r="G5241" s="9">
        <v>2.52</v>
      </c>
      <c r="H5241" s="9">
        <v>5.54</v>
      </c>
      <c r="I5241" s="9"/>
      <c r="J5241" s="9">
        <v>10.026</v>
      </c>
      <c r="K5241" s="9">
        <v>72.7</v>
      </c>
      <c r="L5241" s="9">
        <v>4.82E-2</v>
      </c>
      <c r="M5241" s="9">
        <v>9.11E-2</v>
      </c>
      <c r="N5241" s="9">
        <v>0</v>
      </c>
      <c r="O5241" s="9">
        <v>4.4000000000000004</v>
      </c>
      <c r="P5241" s="9"/>
      <c r="Q5241" s="9"/>
      <c r="R5241" s="9"/>
      <c r="T5241">
        <f t="shared" si="738"/>
        <v>2190500</v>
      </c>
      <c r="U5241">
        <v>0</v>
      </c>
      <c r="V5241">
        <f t="shared" si="736"/>
        <v>4.4000000000000004</v>
      </c>
      <c r="W5241" t="str">
        <f t="shared" si="739"/>
        <v/>
      </c>
      <c r="X5241" t="str">
        <f t="shared" si="740"/>
        <v/>
      </c>
      <c r="Y5241" t="str">
        <f t="shared" si="737"/>
        <v/>
      </c>
      <c r="Z5241" s="9"/>
      <c r="AA5241" s="14">
        <f t="shared" si="741"/>
        <v>0.89400000000000002</v>
      </c>
      <c r="AB5241" s="14">
        <f t="shared" si="742"/>
        <v>0.33600000000000002</v>
      </c>
    </row>
    <row r="5242" spans="1:28" x14ac:dyDescent="0.25">
      <c r="A5242" s="10">
        <f t="shared" si="744"/>
        <v>45510</v>
      </c>
      <c r="B5242" s="11">
        <v>219</v>
      </c>
      <c r="C5242" s="11">
        <v>600</v>
      </c>
      <c r="D5242" s="12">
        <v>727.25</v>
      </c>
      <c r="E5242" s="9">
        <v>63.61</v>
      </c>
      <c r="F5242" s="9">
        <f t="shared" si="743"/>
        <v>0</v>
      </c>
      <c r="G5242" s="9">
        <v>3.02</v>
      </c>
      <c r="H5242" s="9">
        <v>6.04</v>
      </c>
      <c r="I5242" s="9"/>
      <c r="J5242" s="9">
        <v>10.736000000000001</v>
      </c>
      <c r="K5242" s="9">
        <v>71.3</v>
      </c>
      <c r="L5242" s="9">
        <v>4.82E-2</v>
      </c>
      <c r="M5242" s="9">
        <v>9.11E-2</v>
      </c>
      <c r="N5242" s="9">
        <v>0</v>
      </c>
      <c r="O5242" s="9">
        <v>70.599999999999994</v>
      </c>
      <c r="P5242" s="9"/>
      <c r="Q5242" s="9"/>
      <c r="R5242" s="9"/>
      <c r="T5242">
        <f t="shared" si="738"/>
        <v>2190600</v>
      </c>
      <c r="U5242">
        <v>70.7</v>
      </c>
      <c r="V5242">
        <f t="shared" si="736"/>
        <v>70.599999999999994</v>
      </c>
      <c r="W5242" t="str">
        <f t="shared" si="739"/>
        <v/>
      </c>
      <c r="X5242" t="str">
        <f t="shared" si="740"/>
        <v/>
      </c>
      <c r="Y5242" t="str">
        <f t="shared" si="737"/>
        <v/>
      </c>
      <c r="Z5242" s="9"/>
      <c r="AA5242" s="14">
        <f t="shared" si="741"/>
        <v>0.91900000000000004</v>
      </c>
      <c r="AB5242" s="14">
        <f t="shared" si="742"/>
        <v>0.37</v>
      </c>
    </row>
    <row r="5243" spans="1:28" x14ac:dyDescent="0.25">
      <c r="A5243" s="10">
        <f t="shared" si="744"/>
        <v>45510</v>
      </c>
      <c r="B5243" s="11">
        <v>219</v>
      </c>
      <c r="C5243" s="11">
        <v>700</v>
      </c>
      <c r="D5243" s="12">
        <v>727.29166666666697</v>
      </c>
      <c r="E5243" s="9">
        <v>63.61</v>
      </c>
      <c r="F5243" s="9">
        <f t="shared" si="743"/>
        <v>0</v>
      </c>
      <c r="G5243" s="9">
        <v>2.52</v>
      </c>
      <c r="H5243" s="9">
        <v>6.54</v>
      </c>
      <c r="I5243" s="9"/>
      <c r="J5243" s="9">
        <v>12.147</v>
      </c>
      <c r="K5243" s="9">
        <v>69.3</v>
      </c>
      <c r="L5243" s="9">
        <v>4.82E-2</v>
      </c>
      <c r="M5243" s="9">
        <v>9.0399999999999994E-2</v>
      </c>
      <c r="N5243" s="9">
        <v>0</v>
      </c>
      <c r="O5243" s="9">
        <v>254.4</v>
      </c>
      <c r="P5243" s="9"/>
      <c r="Q5243" s="9"/>
      <c r="R5243" s="9"/>
      <c r="T5243">
        <f t="shared" si="738"/>
        <v>2190700</v>
      </c>
      <c r="U5243">
        <v>238.3</v>
      </c>
      <c r="V5243">
        <f t="shared" si="736"/>
        <v>254.4</v>
      </c>
      <c r="W5243" t="str">
        <f t="shared" si="739"/>
        <v/>
      </c>
      <c r="X5243" t="str">
        <f t="shared" si="740"/>
        <v/>
      </c>
      <c r="Y5243" t="str">
        <f t="shared" si="737"/>
        <v/>
      </c>
      <c r="Z5243" s="9"/>
      <c r="AA5243" s="14">
        <f t="shared" si="741"/>
        <v>0.98099999999999998</v>
      </c>
      <c r="AB5243" s="14">
        <f t="shared" si="742"/>
        <v>0.435</v>
      </c>
    </row>
    <row r="5244" spans="1:28" x14ac:dyDescent="0.25">
      <c r="A5244" s="10">
        <f t="shared" si="744"/>
        <v>45510</v>
      </c>
      <c r="B5244" s="11">
        <v>219</v>
      </c>
      <c r="C5244" s="11">
        <v>800</v>
      </c>
      <c r="D5244" s="12">
        <v>727.33333333333303</v>
      </c>
      <c r="E5244" s="9">
        <v>64.08</v>
      </c>
      <c r="F5244" s="9">
        <f t="shared" si="743"/>
        <v>7.9999999999998295E-2</v>
      </c>
      <c r="G5244" s="9">
        <v>2.52</v>
      </c>
      <c r="H5244" s="9">
        <v>7.55</v>
      </c>
      <c r="I5244" s="9"/>
      <c r="J5244" s="9">
        <v>12.968</v>
      </c>
      <c r="K5244" s="9">
        <v>68</v>
      </c>
      <c r="L5244" s="9">
        <v>4.7500000000000001E-2</v>
      </c>
      <c r="M5244" s="9">
        <v>9.0399999999999994E-2</v>
      </c>
      <c r="N5244" s="9">
        <v>0</v>
      </c>
      <c r="O5244" s="9">
        <v>291.89999999999998</v>
      </c>
      <c r="P5244" s="9"/>
      <c r="Q5244" s="9"/>
      <c r="R5244" s="9"/>
      <c r="T5244">
        <f t="shared" si="738"/>
        <v>2190800</v>
      </c>
      <c r="U5244">
        <v>421.3</v>
      </c>
      <c r="V5244">
        <f t="shared" si="736"/>
        <v>291.89999999999998</v>
      </c>
      <c r="W5244" t="str">
        <f t="shared" si="739"/>
        <v/>
      </c>
      <c r="X5244" t="str">
        <f t="shared" si="740"/>
        <v/>
      </c>
      <c r="Y5244" t="str">
        <f t="shared" si="737"/>
        <v/>
      </c>
      <c r="Z5244" s="9"/>
      <c r="AA5244" s="14">
        <f t="shared" si="741"/>
        <v>1.016</v>
      </c>
      <c r="AB5244" s="14">
        <f t="shared" si="742"/>
        <v>0.47799999999999998</v>
      </c>
    </row>
    <row r="5245" spans="1:28" x14ac:dyDescent="0.25">
      <c r="A5245" s="10">
        <f t="shared" si="744"/>
        <v>45510</v>
      </c>
      <c r="B5245" s="11">
        <v>219</v>
      </c>
      <c r="C5245" s="11">
        <v>900</v>
      </c>
      <c r="D5245" s="12">
        <v>727.375</v>
      </c>
      <c r="E5245" s="9">
        <v>64.66</v>
      </c>
      <c r="F5245" s="9">
        <f t="shared" si="743"/>
        <v>0.65999999999999659</v>
      </c>
      <c r="G5245" s="9">
        <v>3.02</v>
      </c>
      <c r="H5245" s="9">
        <v>7.05</v>
      </c>
      <c r="I5245" s="9"/>
      <c r="J5245" s="9">
        <v>14.457000000000001</v>
      </c>
      <c r="K5245" s="9">
        <v>62.8</v>
      </c>
      <c r="L5245" s="9">
        <v>4.7500000000000001E-2</v>
      </c>
      <c r="M5245" s="9">
        <v>9.0399999999999994E-2</v>
      </c>
      <c r="N5245" s="9">
        <v>0</v>
      </c>
      <c r="O5245" s="9">
        <v>593.1</v>
      </c>
      <c r="P5245" s="9"/>
      <c r="Q5245" s="9"/>
      <c r="R5245" s="9"/>
      <c r="T5245">
        <f t="shared" si="738"/>
        <v>2190900</v>
      </c>
      <c r="U5245">
        <v>594.20000000000005</v>
      </c>
      <c r="V5245">
        <f t="shared" ref="V5245:V5308" si="745">IF(O5245&lt;1,0,ROUND(O5245,1))</f>
        <v>593.1</v>
      </c>
      <c r="W5245" t="str">
        <f t="shared" si="739"/>
        <v/>
      </c>
      <c r="X5245" t="str">
        <f t="shared" si="740"/>
        <v/>
      </c>
      <c r="Y5245" t="str">
        <f t="shared" ref="Y5245:Y5308" si="746">IF(C5245=2400,ROUND(F5245/100,3),"")</f>
        <v/>
      </c>
      <c r="Z5245" s="9"/>
      <c r="AA5245" s="14">
        <f t="shared" si="741"/>
        <v>1.034</v>
      </c>
      <c r="AB5245" s="14">
        <f t="shared" si="742"/>
        <v>0.61199999999999999</v>
      </c>
    </row>
    <row r="5246" spans="1:28" x14ac:dyDescent="0.25">
      <c r="A5246" s="10">
        <f t="shared" si="744"/>
        <v>45510</v>
      </c>
      <c r="B5246" s="11">
        <v>219</v>
      </c>
      <c r="C5246" s="11">
        <v>1000</v>
      </c>
      <c r="D5246" s="12">
        <v>727.41666666666697</v>
      </c>
      <c r="E5246" s="9">
        <v>64.66</v>
      </c>
      <c r="F5246" s="9">
        <f t="shared" si="743"/>
        <v>0.65999999999999659</v>
      </c>
      <c r="G5246" s="9">
        <v>2.52</v>
      </c>
      <c r="H5246" s="9">
        <v>7.55</v>
      </c>
      <c r="I5246" s="9"/>
      <c r="J5246" s="9">
        <v>15.962999999999999</v>
      </c>
      <c r="K5246" s="9">
        <v>56</v>
      </c>
      <c r="L5246" s="9">
        <v>4.7500000000000001E-2</v>
      </c>
      <c r="M5246" s="9">
        <v>8.9599999999999999E-2</v>
      </c>
      <c r="N5246" s="9">
        <v>0</v>
      </c>
      <c r="O5246" s="9">
        <v>734.4</v>
      </c>
      <c r="P5246" s="9"/>
      <c r="Q5246" s="9"/>
      <c r="R5246" s="9"/>
      <c r="T5246">
        <f t="shared" si="738"/>
        <v>2191000</v>
      </c>
      <c r="U5246">
        <v>740.2</v>
      </c>
      <c r="V5246">
        <f t="shared" si="745"/>
        <v>734.4</v>
      </c>
      <c r="W5246" t="str">
        <f t="shared" si="739"/>
        <v/>
      </c>
      <c r="X5246" t="str">
        <f t="shared" si="740"/>
        <v/>
      </c>
      <c r="Y5246" t="str">
        <f t="shared" si="746"/>
        <v/>
      </c>
      <c r="Z5246" s="9"/>
      <c r="AA5246" s="14">
        <f t="shared" si="741"/>
        <v>1.016</v>
      </c>
      <c r="AB5246" s="14">
        <f t="shared" si="742"/>
        <v>0.79800000000000004</v>
      </c>
    </row>
    <row r="5247" spans="1:28" x14ac:dyDescent="0.25">
      <c r="A5247" s="10">
        <f t="shared" si="744"/>
        <v>45510</v>
      </c>
      <c r="B5247" s="11">
        <v>219</v>
      </c>
      <c r="C5247" s="11">
        <v>1100</v>
      </c>
      <c r="D5247" s="12">
        <v>727.45833333333303</v>
      </c>
      <c r="E5247" s="9">
        <v>64.08</v>
      </c>
      <c r="F5247" s="9">
        <f t="shared" si="743"/>
        <v>7.9999999999998295E-2</v>
      </c>
      <c r="G5247" s="9">
        <v>2.0099999999999998</v>
      </c>
      <c r="H5247" s="9">
        <v>7.55</v>
      </c>
      <c r="I5247" s="9"/>
      <c r="J5247" s="9">
        <v>16.914999999999999</v>
      </c>
      <c r="K5247" s="9">
        <v>51.7</v>
      </c>
      <c r="L5247" s="9">
        <v>4.6800000000000001E-2</v>
      </c>
      <c r="M5247" s="9">
        <v>8.9599999999999999E-2</v>
      </c>
      <c r="N5247" s="9">
        <v>0</v>
      </c>
      <c r="O5247" s="9">
        <v>831.9</v>
      </c>
      <c r="P5247" s="9"/>
      <c r="Q5247" s="9"/>
      <c r="R5247" s="9"/>
      <c r="T5247">
        <f t="shared" si="738"/>
        <v>2191100</v>
      </c>
      <c r="U5247">
        <v>847.8</v>
      </c>
      <c r="V5247">
        <f t="shared" si="745"/>
        <v>831.9</v>
      </c>
      <c r="W5247" t="str">
        <f t="shared" si="739"/>
        <v/>
      </c>
      <c r="X5247" t="str">
        <f t="shared" si="740"/>
        <v/>
      </c>
      <c r="Y5247" t="str">
        <f t="shared" si="746"/>
        <v/>
      </c>
      <c r="Z5247" s="9"/>
      <c r="AA5247" s="14">
        <f t="shared" si="741"/>
        <v>0.996</v>
      </c>
      <c r="AB5247" s="14">
        <f t="shared" si="742"/>
        <v>0.93</v>
      </c>
    </row>
    <row r="5248" spans="1:28" x14ac:dyDescent="0.25">
      <c r="A5248" s="10">
        <f t="shared" si="744"/>
        <v>45510</v>
      </c>
      <c r="B5248" s="11">
        <v>219</v>
      </c>
      <c r="C5248" s="11">
        <v>1200</v>
      </c>
      <c r="D5248" s="12">
        <v>727.5</v>
      </c>
      <c r="E5248" s="9">
        <v>64.31</v>
      </c>
      <c r="F5248" s="9">
        <f t="shared" si="743"/>
        <v>0.31000000000000227</v>
      </c>
      <c r="G5248" s="9">
        <v>2.0099999999999998</v>
      </c>
      <c r="H5248" s="9">
        <v>6.54</v>
      </c>
      <c r="I5248" s="9"/>
      <c r="J5248" s="9">
        <v>18.271000000000001</v>
      </c>
      <c r="K5248" s="9">
        <v>50.2</v>
      </c>
      <c r="L5248" s="9">
        <v>4.6800000000000001E-2</v>
      </c>
      <c r="M5248" s="9">
        <v>8.9599999999999999E-2</v>
      </c>
      <c r="N5248" s="9">
        <v>0</v>
      </c>
      <c r="O5248" s="9">
        <v>880.6</v>
      </c>
      <c r="P5248" s="9"/>
      <c r="Q5248" s="9"/>
      <c r="R5248" s="9"/>
      <c r="T5248">
        <f t="shared" si="738"/>
        <v>2191200</v>
      </c>
      <c r="U5248">
        <v>908.3</v>
      </c>
      <c r="V5248">
        <f t="shared" si="745"/>
        <v>880.6</v>
      </c>
      <c r="W5248" t="str">
        <f t="shared" si="739"/>
        <v/>
      </c>
      <c r="X5248" t="str">
        <f t="shared" si="740"/>
        <v/>
      </c>
      <c r="Y5248" t="str">
        <f t="shared" si="746"/>
        <v/>
      </c>
      <c r="Z5248" s="9"/>
      <c r="AA5248" s="14">
        <f t="shared" si="741"/>
        <v>1.054</v>
      </c>
      <c r="AB5248" s="14">
        <f t="shared" si="742"/>
        <v>1.046</v>
      </c>
    </row>
    <row r="5249" spans="1:28" x14ac:dyDescent="0.25">
      <c r="A5249" s="10">
        <f t="shared" si="744"/>
        <v>45510</v>
      </c>
      <c r="B5249" s="11">
        <v>219</v>
      </c>
      <c r="C5249" s="11">
        <v>1300</v>
      </c>
      <c r="D5249" s="12">
        <v>727.54166666666697</v>
      </c>
      <c r="E5249" s="9">
        <v>63.84</v>
      </c>
      <c r="F5249" s="9">
        <f t="shared" si="743"/>
        <v>0</v>
      </c>
      <c r="G5249" s="9">
        <v>1.51</v>
      </c>
      <c r="H5249" s="9">
        <v>7.55</v>
      </c>
      <c r="I5249" s="9"/>
      <c r="J5249" s="9">
        <v>18.984999999999999</v>
      </c>
      <c r="K5249" s="9">
        <v>46.5</v>
      </c>
      <c r="L5249" s="9">
        <v>4.7500000000000001E-2</v>
      </c>
      <c r="M5249" s="9">
        <v>8.9599999999999999E-2</v>
      </c>
      <c r="N5249" s="9">
        <v>0</v>
      </c>
      <c r="O5249" s="9">
        <v>886.9</v>
      </c>
      <c r="P5249" s="9"/>
      <c r="Q5249" s="9"/>
      <c r="R5249" s="9"/>
      <c r="T5249">
        <f t="shared" si="738"/>
        <v>2191300</v>
      </c>
      <c r="U5249">
        <v>917.5</v>
      </c>
      <c r="V5249">
        <f t="shared" si="745"/>
        <v>886.9</v>
      </c>
      <c r="W5249" t="str">
        <f t="shared" si="739"/>
        <v/>
      </c>
      <c r="X5249" t="str">
        <f t="shared" si="740"/>
        <v/>
      </c>
      <c r="Y5249" t="str">
        <f t="shared" si="746"/>
        <v/>
      </c>
      <c r="Z5249" s="9"/>
      <c r="AA5249" s="14">
        <f t="shared" si="741"/>
        <v>1.0209999999999999</v>
      </c>
      <c r="AB5249" s="14">
        <f t="shared" si="742"/>
        <v>1.175</v>
      </c>
    </row>
    <row r="5250" spans="1:28" x14ac:dyDescent="0.25">
      <c r="A5250" s="10">
        <f t="shared" si="744"/>
        <v>45510</v>
      </c>
      <c r="B5250" s="11">
        <v>219</v>
      </c>
      <c r="C5250" s="11">
        <v>1400</v>
      </c>
      <c r="D5250" s="12">
        <v>727.58333333333303</v>
      </c>
      <c r="E5250" s="9">
        <v>63.96</v>
      </c>
      <c r="F5250" s="9">
        <f t="shared" si="743"/>
        <v>0</v>
      </c>
      <c r="G5250" s="9">
        <v>1.51</v>
      </c>
      <c r="H5250" s="9">
        <v>5.54</v>
      </c>
      <c r="I5250" s="9"/>
      <c r="J5250" s="9">
        <v>20.436</v>
      </c>
      <c r="K5250" s="9">
        <v>43.7</v>
      </c>
      <c r="L5250" s="9">
        <v>4.82E-2</v>
      </c>
      <c r="M5250" s="9">
        <v>8.9599999999999999E-2</v>
      </c>
      <c r="N5250" s="9">
        <v>0</v>
      </c>
      <c r="O5250" s="9">
        <v>840.6</v>
      </c>
      <c r="P5250" s="9"/>
      <c r="Q5250" s="9"/>
      <c r="R5250" s="9"/>
      <c r="T5250">
        <f t="shared" si="738"/>
        <v>2191400</v>
      </c>
      <c r="U5250">
        <v>874.7</v>
      </c>
      <c r="V5250">
        <f t="shared" si="745"/>
        <v>840.6</v>
      </c>
      <c r="W5250" t="str">
        <f t="shared" si="739"/>
        <v/>
      </c>
      <c r="X5250" t="str">
        <f t="shared" si="740"/>
        <v/>
      </c>
      <c r="Y5250" t="str">
        <f t="shared" si="746"/>
        <v/>
      </c>
      <c r="Z5250" s="9"/>
      <c r="AA5250" s="14">
        <f t="shared" si="741"/>
        <v>1.0489999999999999</v>
      </c>
      <c r="AB5250" s="14">
        <f t="shared" si="742"/>
        <v>1.351</v>
      </c>
    </row>
    <row r="5251" spans="1:28" x14ac:dyDescent="0.25">
      <c r="A5251" s="10">
        <f t="shared" si="744"/>
        <v>45510</v>
      </c>
      <c r="B5251" s="11">
        <v>219</v>
      </c>
      <c r="C5251" s="11">
        <v>1500</v>
      </c>
      <c r="D5251" s="12">
        <v>727.625</v>
      </c>
      <c r="E5251" s="9">
        <v>64.19</v>
      </c>
      <c r="F5251" s="9">
        <f t="shared" si="743"/>
        <v>0.18999999999999773</v>
      </c>
      <c r="G5251" s="9">
        <v>2.0099999999999998</v>
      </c>
      <c r="H5251" s="9">
        <v>7.05</v>
      </c>
      <c r="I5251" s="9"/>
      <c r="J5251" s="9">
        <v>20.65</v>
      </c>
      <c r="K5251" s="9">
        <v>41.9</v>
      </c>
      <c r="L5251" s="9">
        <v>4.9000000000000002E-2</v>
      </c>
      <c r="M5251" s="9">
        <v>9.0399999999999994E-2</v>
      </c>
      <c r="N5251" s="9">
        <v>0</v>
      </c>
      <c r="O5251" s="9">
        <v>714.4</v>
      </c>
      <c r="P5251" s="9"/>
      <c r="Q5251" s="9"/>
      <c r="R5251" s="9"/>
      <c r="T5251">
        <f t="shared" si="738"/>
        <v>2191500</v>
      </c>
      <c r="U5251">
        <v>782.7</v>
      </c>
      <c r="V5251">
        <f t="shared" si="745"/>
        <v>714.4</v>
      </c>
      <c r="W5251" t="str">
        <f t="shared" si="739"/>
        <v/>
      </c>
      <c r="X5251" t="str">
        <f t="shared" si="740"/>
        <v/>
      </c>
      <c r="Y5251" t="str">
        <f t="shared" si="746"/>
        <v/>
      </c>
      <c r="Z5251" s="9"/>
      <c r="AA5251" s="14">
        <f t="shared" si="741"/>
        <v>1.02</v>
      </c>
      <c r="AB5251" s="14">
        <f t="shared" si="742"/>
        <v>1.4139999999999999</v>
      </c>
    </row>
    <row r="5252" spans="1:28" x14ac:dyDescent="0.25">
      <c r="A5252" s="10">
        <f t="shared" si="744"/>
        <v>45510</v>
      </c>
      <c r="B5252" s="11">
        <v>219</v>
      </c>
      <c r="C5252" s="11">
        <v>1600</v>
      </c>
      <c r="D5252" s="12">
        <v>727.66666666666697</v>
      </c>
      <c r="E5252" s="9">
        <v>63.61</v>
      </c>
      <c r="F5252" s="9">
        <f t="shared" si="743"/>
        <v>0</v>
      </c>
      <c r="G5252" s="9">
        <v>2.0099999999999998</v>
      </c>
      <c r="H5252" s="9">
        <v>7.05</v>
      </c>
      <c r="I5252" s="9"/>
      <c r="J5252" s="9">
        <v>19.175000000000001</v>
      </c>
      <c r="K5252" s="9">
        <v>40.799999999999997</v>
      </c>
      <c r="L5252" s="9">
        <v>4.9000000000000002E-2</v>
      </c>
      <c r="M5252" s="9">
        <v>9.0399999999999994E-2</v>
      </c>
      <c r="N5252" s="9">
        <v>0</v>
      </c>
      <c r="O5252" s="9">
        <v>603.1</v>
      </c>
      <c r="P5252" s="9"/>
      <c r="Q5252" s="9"/>
      <c r="R5252" s="9"/>
      <c r="T5252">
        <f t="shared" si="738"/>
        <v>2191600</v>
      </c>
      <c r="U5252">
        <v>648.70000000000005</v>
      </c>
      <c r="V5252">
        <f t="shared" si="745"/>
        <v>603.1</v>
      </c>
      <c r="W5252" t="str">
        <f t="shared" si="739"/>
        <v/>
      </c>
      <c r="X5252" t="str">
        <f t="shared" si="740"/>
        <v/>
      </c>
      <c r="Y5252" t="str">
        <f t="shared" si="746"/>
        <v/>
      </c>
      <c r="Z5252" s="9"/>
      <c r="AA5252" s="14">
        <f t="shared" si="741"/>
        <v>0.90600000000000003</v>
      </c>
      <c r="AB5252" s="14">
        <f t="shared" si="742"/>
        <v>1.3149999999999999</v>
      </c>
    </row>
    <row r="5253" spans="1:28" x14ac:dyDescent="0.25">
      <c r="A5253" s="10">
        <f t="shared" si="744"/>
        <v>45510</v>
      </c>
      <c r="B5253" s="11">
        <v>219</v>
      </c>
      <c r="C5253" s="11">
        <v>1700</v>
      </c>
      <c r="D5253" s="12">
        <v>727.70833333333303</v>
      </c>
      <c r="E5253" s="9">
        <v>63.26</v>
      </c>
      <c r="F5253" s="9">
        <f t="shared" si="743"/>
        <v>0</v>
      </c>
      <c r="G5253" s="9">
        <v>2.0099999999999998</v>
      </c>
      <c r="H5253" s="9">
        <v>5.03</v>
      </c>
      <c r="I5253" s="9"/>
      <c r="J5253" s="9">
        <v>18.556999999999999</v>
      </c>
      <c r="K5253" s="9">
        <v>39.6</v>
      </c>
      <c r="L5253" s="9">
        <v>4.9000000000000002E-2</v>
      </c>
      <c r="M5253" s="9">
        <v>9.0399999999999994E-2</v>
      </c>
      <c r="N5253" s="9">
        <v>0</v>
      </c>
      <c r="O5253" s="9">
        <v>430.6</v>
      </c>
      <c r="P5253" s="9"/>
      <c r="Q5253" s="9"/>
      <c r="R5253" s="9"/>
      <c r="T5253">
        <f t="shared" ref="T5253:T5316" si="747">B5253*10000+C5253</f>
        <v>2191700</v>
      </c>
      <c r="U5253">
        <v>483.7</v>
      </c>
      <c r="V5253">
        <f t="shared" si="745"/>
        <v>430.6</v>
      </c>
      <c r="W5253" t="str">
        <f t="shared" ref="W5253:W5316" si="748">IF(C5253=2400,ROUND(L5253,3),"")</f>
        <v/>
      </c>
      <c r="X5253" t="str">
        <f t="shared" ref="X5253:X5316" si="749">IF(C5253=2400,ROUND(M5253,3),"")</f>
        <v/>
      </c>
      <c r="Y5253" t="str">
        <f t="shared" si="746"/>
        <v/>
      </c>
      <c r="Z5253" s="9"/>
      <c r="AA5253" s="14">
        <f t="shared" ref="AA5253:AA5316" si="750">ROUND((0.6105*(EXP((17.273*J5253)/(J5253+237.3))))*K5253/100,3)</f>
        <v>0.84599999999999997</v>
      </c>
      <c r="AB5253" s="14">
        <f t="shared" ref="AB5253:AB5316" si="751">ROUND(AA5253/K5253*(100-K5253),3)</f>
        <v>1.29</v>
      </c>
    </row>
    <row r="5254" spans="1:28" x14ac:dyDescent="0.25">
      <c r="A5254" s="10">
        <f t="shared" si="744"/>
        <v>45510</v>
      </c>
      <c r="B5254" s="11">
        <v>219</v>
      </c>
      <c r="C5254" s="11">
        <v>1800</v>
      </c>
      <c r="D5254" s="12">
        <v>727.75</v>
      </c>
      <c r="E5254" s="9">
        <v>62.91</v>
      </c>
      <c r="F5254" s="9">
        <f t="shared" ref="F5254:F5317" si="752">IF(E5254&gt;F$2,E5254-F$2,0)</f>
        <v>0</v>
      </c>
      <c r="G5254" s="9">
        <v>1.51</v>
      </c>
      <c r="H5254" s="9">
        <v>5.03</v>
      </c>
      <c r="I5254" s="9"/>
      <c r="J5254" s="9">
        <v>16.891999999999999</v>
      </c>
      <c r="K5254" s="9">
        <v>40.9</v>
      </c>
      <c r="L5254" s="9">
        <v>4.9000000000000002E-2</v>
      </c>
      <c r="M5254" s="9">
        <v>9.0399999999999994E-2</v>
      </c>
      <c r="N5254" s="9">
        <v>0</v>
      </c>
      <c r="O5254" s="9">
        <v>245.6</v>
      </c>
      <c r="P5254" s="9"/>
      <c r="Q5254" s="9"/>
      <c r="R5254" s="9"/>
      <c r="T5254">
        <f t="shared" si="747"/>
        <v>2191800</v>
      </c>
      <c r="U5254">
        <v>302.2</v>
      </c>
      <c r="V5254">
        <f t="shared" si="745"/>
        <v>245.6</v>
      </c>
      <c r="W5254" t="str">
        <f t="shared" si="748"/>
        <v/>
      </c>
      <c r="X5254" t="str">
        <f t="shared" si="749"/>
        <v/>
      </c>
      <c r="Y5254" t="str">
        <f t="shared" si="746"/>
        <v/>
      </c>
      <c r="Z5254" s="9"/>
      <c r="AA5254" s="14">
        <f t="shared" si="750"/>
        <v>0.78700000000000003</v>
      </c>
      <c r="AB5254" s="14">
        <f t="shared" si="751"/>
        <v>1.137</v>
      </c>
    </row>
    <row r="5255" spans="1:28" x14ac:dyDescent="0.25">
      <c r="A5255" s="10">
        <f t="shared" ref="A5255:A5318" si="753">A$5-1+B5255</f>
        <v>45510</v>
      </c>
      <c r="B5255" s="11">
        <v>219</v>
      </c>
      <c r="C5255" s="11">
        <v>1900</v>
      </c>
      <c r="D5255" s="12">
        <v>727.79166666666697</v>
      </c>
      <c r="E5255" s="9">
        <v>63.37</v>
      </c>
      <c r="F5255" s="9">
        <f t="shared" si="752"/>
        <v>0</v>
      </c>
      <c r="G5255" s="9">
        <v>1.01</v>
      </c>
      <c r="H5255" s="9">
        <v>5.54</v>
      </c>
      <c r="I5255" s="9"/>
      <c r="J5255" s="9">
        <v>13.257</v>
      </c>
      <c r="K5255" s="9">
        <v>44.5</v>
      </c>
      <c r="L5255" s="9">
        <v>4.82E-2</v>
      </c>
      <c r="M5255" s="9">
        <v>9.0399999999999994E-2</v>
      </c>
      <c r="N5255" s="9">
        <v>0</v>
      </c>
      <c r="O5255" s="9">
        <v>70.599999999999994</v>
      </c>
      <c r="P5255" s="9"/>
      <c r="Q5255" s="9"/>
      <c r="R5255" s="9"/>
      <c r="T5255">
        <f t="shared" si="747"/>
        <v>2191900</v>
      </c>
      <c r="U5255">
        <v>125.3</v>
      </c>
      <c r="V5255">
        <f t="shared" si="745"/>
        <v>70.599999999999994</v>
      </c>
      <c r="W5255" t="str">
        <f t="shared" si="748"/>
        <v/>
      </c>
      <c r="X5255" t="str">
        <f t="shared" si="749"/>
        <v/>
      </c>
      <c r="Y5255" t="str">
        <f t="shared" si="746"/>
        <v/>
      </c>
      <c r="Z5255" s="9"/>
      <c r="AA5255" s="14">
        <f t="shared" si="750"/>
        <v>0.67800000000000005</v>
      </c>
      <c r="AB5255" s="14">
        <f t="shared" si="751"/>
        <v>0.84599999999999997</v>
      </c>
    </row>
    <row r="5256" spans="1:28" x14ac:dyDescent="0.25">
      <c r="A5256" s="10">
        <f t="shared" si="753"/>
        <v>45510</v>
      </c>
      <c r="B5256" s="11">
        <v>219</v>
      </c>
      <c r="C5256" s="11">
        <v>2000</v>
      </c>
      <c r="D5256" s="12">
        <v>727.83333333333303</v>
      </c>
      <c r="E5256" s="9">
        <v>63.26</v>
      </c>
      <c r="F5256" s="9">
        <f t="shared" si="752"/>
        <v>0</v>
      </c>
      <c r="G5256" s="9">
        <v>0.5</v>
      </c>
      <c r="H5256" s="9">
        <v>5.03</v>
      </c>
      <c r="I5256" s="9"/>
      <c r="J5256" s="9">
        <v>12.268000000000001</v>
      </c>
      <c r="K5256" s="9">
        <v>50.1</v>
      </c>
      <c r="L5256" s="9">
        <v>4.7500000000000001E-2</v>
      </c>
      <c r="M5256" s="9">
        <v>9.0399999999999994E-2</v>
      </c>
      <c r="N5256" s="9">
        <v>0</v>
      </c>
      <c r="O5256" s="9">
        <v>3.1</v>
      </c>
      <c r="P5256" s="9"/>
      <c r="Q5256" s="9"/>
      <c r="R5256" s="9"/>
      <c r="T5256">
        <f t="shared" si="747"/>
        <v>2192000</v>
      </c>
      <c r="U5256">
        <v>8.3000000000000007</v>
      </c>
      <c r="V5256">
        <f t="shared" si="745"/>
        <v>3.1</v>
      </c>
      <c r="W5256" t="str">
        <f t="shared" si="748"/>
        <v/>
      </c>
      <c r="X5256" t="str">
        <f t="shared" si="749"/>
        <v/>
      </c>
      <c r="Y5256" t="str">
        <f t="shared" si="746"/>
        <v/>
      </c>
      <c r="Z5256" s="9"/>
      <c r="AA5256" s="14">
        <f t="shared" si="750"/>
        <v>0.71499999999999997</v>
      </c>
      <c r="AB5256" s="14">
        <f t="shared" si="751"/>
        <v>0.71199999999999997</v>
      </c>
    </row>
    <row r="5257" spans="1:28" x14ac:dyDescent="0.25">
      <c r="A5257" s="10">
        <f t="shared" si="753"/>
        <v>45510</v>
      </c>
      <c r="B5257" s="11">
        <v>219</v>
      </c>
      <c r="C5257" s="11">
        <v>2100</v>
      </c>
      <c r="D5257" s="12">
        <v>727.875</v>
      </c>
      <c r="E5257" s="9">
        <v>64.430000000000007</v>
      </c>
      <c r="F5257" s="9">
        <f t="shared" si="752"/>
        <v>0.43000000000000682</v>
      </c>
      <c r="G5257" s="9">
        <v>0.5</v>
      </c>
      <c r="H5257" s="9">
        <v>3.52</v>
      </c>
      <c r="I5257" s="9"/>
      <c r="J5257" s="9">
        <v>11.443</v>
      </c>
      <c r="K5257" s="9">
        <v>53.4</v>
      </c>
      <c r="L5257" s="9">
        <v>4.6800000000000001E-2</v>
      </c>
      <c r="M5257" s="9">
        <v>9.0399999999999994E-2</v>
      </c>
      <c r="N5257" s="9">
        <v>0</v>
      </c>
      <c r="O5257" s="9">
        <v>0.6</v>
      </c>
      <c r="P5257" s="9"/>
      <c r="Q5257" s="9"/>
      <c r="R5257" s="9"/>
      <c r="T5257">
        <f t="shared" si="747"/>
        <v>2192100</v>
      </c>
      <c r="U5257">
        <v>0</v>
      </c>
      <c r="V5257">
        <f t="shared" si="745"/>
        <v>0</v>
      </c>
      <c r="W5257" t="str">
        <f t="shared" si="748"/>
        <v/>
      </c>
      <c r="X5257" t="str">
        <f t="shared" si="749"/>
        <v/>
      </c>
      <c r="Y5257" t="str">
        <f t="shared" si="746"/>
        <v/>
      </c>
      <c r="Z5257" s="9"/>
      <c r="AA5257" s="14">
        <f t="shared" si="750"/>
        <v>0.72199999999999998</v>
      </c>
      <c r="AB5257" s="14">
        <f t="shared" si="751"/>
        <v>0.63</v>
      </c>
    </row>
    <row r="5258" spans="1:28" x14ac:dyDescent="0.25">
      <c r="A5258" s="10">
        <f t="shared" si="753"/>
        <v>45510</v>
      </c>
      <c r="B5258" s="11">
        <v>219</v>
      </c>
      <c r="C5258" s="11">
        <v>2200</v>
      </c>
      <c r="D5258" s="12">
        <v>727.91666666666697</v>
      </c>
      <c r="E5258" s="9">
        <v>63.37</v>
      </c>
      <c r="F5258" s="9">
        <f t="shared" si="752"/>
        <v>0</v>
      </c>
      <c r="G5258" s="9">
        <v>1.01</v>
      </c>
      <c r="H5258" s="9">
        <v>4.53</v>
      </c>
      <c r="I5258" s="9"/>
      <c r="J5258" s="9">
        <v>11.346</v>
      </c>
      <c r="K5258" s="9">
        <v>56.3</v>
      </c>
      <c r="L5258" s="9">
        <v>4.6800000000000001E-2</v>
      </c>
      <c r="M5258" s="9">
        <v>9.0399999999999994E-2</v>
      </c>
      <c r="N5258" s="9">
        <v>0</v>
      </c>
      <c r="O5258" s="9">
        <v>0.6</v>
      </c>
      <c r="P5258" s="9"/>
      <c r="Q5258" s="9"/>
      <c r="R5258" s="9"/>
      <c r="T5258">
        <f t="shared" si="747"/>
        <v>2192200</v>
      </c>
      <c r="U5258">
        <v>0</v>
      </c>
      <c r="V5258">
        <f t="shared" si="745"/>
        <v>0</v>
      </c>
      <c r="W5258" t="str">
        <f t="shared" si="748"/>
        <v/>
      </c>
      <c r="X5258" t="str">
        <f t="shared" si="749"/>
        <v/>
      </c>
      <c r="Y5258" t="str">
        <f t="shared" si="746"/>
        <v/>
      </c>
      <c r="Z5258" s="9"/>
      <c r="AA5258" s="14">
        <f t="shared" si="750"/>
        <v>0.75600000000000001</v>
      </c>
      <c r="AB5258" s="14">
        <f t="shared" si="751"/>
        <v>0.58699999999999997</v>
      </c>
    </row>
    <row r="5259" spans="1:28" x14ac:dyDescent="0.25">
      <c r="A5259" s="10">
        <f t="shared" si="753"/>
        <v>45510</v>
      </c>
      <c r="B5259" s="11">
        <v>219</v>
      </c>
      <c r="C5259" s="11">
        <v>2300</v>
      </c>
      <c r="D5259" s="12">
        <v>727.95833333333303</v>
      </c>
      <c r="E5259" s="9">
        <v>63.37</v>
      </c>
      <c r="F5259" s="9">
        <f t="shared" si="752"/>
        <v>0</v>
      </c>
      <c r="G5259" s="9">
        <v>1.01</v>
      </c>
      <c r="H5259" s="9">
        <v>4.53</v>
      </c>
      <c r="I5259" s="9"/>
      <c r="J5259" s="9">
        <v>10.565</v>
      </c>
      <c r="K5259" s="9">
        <v>55.5</v>
      </c>
      <c r="L5259" s="9">
        <v>4.5999999999999999E-2</v>
      </c>
      <c r="M5259" s="9">
        <v>9.0399999999999994E-2</v>
      </c>
      <c r="N5259" s="9">
        <v>0</v>
      </c>
      <c r="O5259" s="9">
        <v>0.6</v>
      </c>
      <c r="P5259" s="9"/>
      <c r="Q5259" s="9"/>
      <c r="R5259" s="9"/>
      <c r="T5259">
        <f t="shared" si="747"/>
        <v>2192300</v>
      </c>
      <c r="U5259">
        <v>0</v>
      </c>
      <c r="V5259">
        <f t="shared" si="745"/>
        <v>0</v>
      </c>
      <c r="W5259" t="str">
        <f t="shared" si="748"/>
        <v/>
      </c>
      <c r="X5259" t="str">
        <f t="shared" si="749"/>
        <v/>
      </c>
      <c r="Y5259" t="str">
        <f t="shared" si="746"/>
        <v/>
      </c>
      <c r="Z5259" s="9"/>
      <c r="AA5259" s="14">
        <f t="shared" si="750"/>
        <v>0.70699999999999996</v>
      </c>
      <c r="AB5259" s="14">
        <f t="shared" si="751"/>
        <v>0.56699999999999995</v>
      </c>
    </row>
    <row r="5260" spans="1:28" x14ac:dyDescent="0.25">
      <c r="A5260" s="10">
        <f t="shared" si="753"/>
        <v>45510</v>
      </c>
      <c r="B5260" s="11">
        <v>219</v>
      </c>
      <c r="C5260" s="11">
        <v>2400</v>
      </c>
      <c r="D5260" s="12">
        <v>728</v>
      </c>
      <c r="E5260" s="9">
        <v>63.26</v>
      </c>
      <c r="F5260" s="9">
        <f t="shared" si="752"/>
        <v>0</v>
      </c>
      <c r="G5260" s="9">
        <v>0.5</v>
      </c>
      <c r="H5260" s="9">
        <v>3.52</v>
      </c>
      <c r="I5260" s="9"/>
      <c r="J5260" s="9">
        <v>8.7170000000000005</v>
      </c>
      <c r="K5260" s="9">
        <v>59.3</v>
      </c>
      <c r="L5260" s="9">
        <v>4.53E-2</v>
      </c>
      <c r="M5260" s="9">
        <v>9.0399999999999994E-2</v>
      </c>
      <c r="N5260" s="9">
        <v>0</v>
      </c>
      <c r="O5260" s="9">
        <v>0.6</v>
      </c>
      <c r="P5260" s="9"/>
      <c r="Q5260" s="9"/>
      <c r="R5260" s="9"/>
      <c r="T5260">
        <f t="shared" si="747"/>
        <v>2192400</v>
      </c>
      <c r="U5260">
        <v>0</v>
      </c>
      <c r="V5260">
        <f t="shared" si="745"/>
        <v>0</v>
      </c>
      <c r="W5260">
        <f t="shared" si="748"/>
        <v>4.4999999999999998E-2</v>
      </c>
      <c r="X5260">
        <f t="shared" si="749"/>
        <v>0.09</v>
      </c>
      <c r="Y5260">
        <f t="shared" si="746"/>
        <v>0</v>
      </c>
      <c r="Z5260" s="9"/>
      <c r="AA5260" s="14">
        <f t="shared" si="750"/>
        <v>0.66800000000000004</v>
      </c>
      <c r="AB5260" s="14">
        <f t="shared" si="751"/>
        <v>0.45800000000000002</v>
      </c>
    </row>
    <row r="5261" spans="1:28" x14ac:dyDescent="0.25">
      <c r="A5261" s="10">
        <f t="shared" si="753"/>
        <v>45511</v>
      </c>
      <c r="B5261" s="11">
        <v>220</v>
      </c>
      <c r="C5261" s="11">
        <v>100</v>
      </c>
      <c r="D5261" s="12">
        <v>728.04166666666697</v>
      </c>
      <c r="E5261" s="9">
        <v>63.02</v>
      </c>
      <c r="F5261" s="9">
        <f t="shared" si="752"/>
        <v>0</v>
      </c>
      <c r="G5261" s="9">
        <v>0</v>
      </c>
      <c r="H5261" s="9">
        <v>2.52</v>
      </c>
      <c r="I5261" s="9"/>
      <c r="J5261" s="9">
        <v>7.3680000000000003</v>
      </c>
      <c r="K5261" s="9">
        <v>65.900000000000006</v>
      </c>
      <c r="L5261" s="9">
        <v>4.53E-2</v>
      </c>
      <c r="M5261" s="9">
        <v>9.0399999999999994E-2</v>
      </c>
      <c r="N5261" s="9">
        <v>0</v>
      </c>
      <c r="O5261" s="9">
        <v>0.6</v>
      </c>
      <c r="P5261" s="9"/>
      <c r="Q5261" s="9"/>
      <c r="R5261" s="9"/>
      <c r="T5261">
        <f t="shared" si="747"/>
        <v>2200100</v>
      </c>
      <c r="U5261">
        <v>0</v>
      </c>
      <c r="V5261">
        <f t="shared" si="745"/>
        <v>0</v>
      </c>
      <c r="W5261" t="str">
        <f t="shared" si="748"/>
        <v/>
      </c>
      <c r="X5261" t="str">
        <f t="shared" si="749"/>
        <v/>
      </c>
      <c r="Y5261" t="str">
        <f t="shared" si="746"/>
        <v/>
      </c>
      <c r="Z5261" s="9"/>
      <c r="AA5261" s="14">
        <f t="shared" si="750"/>
        <v>0.67700000000000005</v>
      </c>
      <c r="AB5261" s="14">
        <f t="shared" si="751"/>
        <v>0.35</v>
      </c>
    </row>
    <row r="5262" spans="1:28" x14ac:dyDescent="0.25">
      <c r="A5262" s="10">
        <f t="shared" si="753"/>
        <v>45511</v>
      </c>
      <c r="B5262" s="11">
        <v>220</v>
      </c>
      <c r="C5262" s="11">
        <v>200</v>
      </c>
      <c r="D5262" s="12">
        <v>728.08333333333303</v>
      </c>
      <c r="E5262" s="9">
        <v>63.61</v>
      </c>
      <c r="F5262" s="9">
        <f t="shared" si="752"/>
        <v>0</v>
      </c>
      <c r="G5262" s="9">
        <v>0</v>
      </c>
      <c r="H5262" s="9">
        <v>2.52</v>
      </c>
      <c r="I5262" s="9"/>
      <c r="J5262" s="9">
        <v>7.4189999999999996</v>
      </c>
      <c r="K5262" s="9">
        <v>70.599999999999994</v>
      </c>
      <c r="L5262" s="9">
        <v>4.4600000000000001E-2</v>
      </c>
      <c r="M5262" s="9">
        <v>9.0399999999999994E-2</v>
      </c>
      <c r="N5262" s="9">
        <v>0</v>
      </c>
      <c r="O5262" s="9">
        <v>0.6</v>
      </c>
      <c r="P5262" s="9"/>
      <c r="Q5262" s="9"/>
      <c r="R5262" s="9"/>
      <c r="T5262">
        <f t="shared" si="747"/>
        <v>2200200</v>
      </c>
      <c r="U5262">
        <v>0</v>
      </c>
      <c r="V5262">
        <f t="shared" si="745"/>
        <v>0</v>
      </c>
      <c r="W5262" t="str">
        <f t="shared" si="748"/>
        <v/>
      </c>
      <c r="X5262" t="str">
        <f t="shared" si="749"/>
        <v/>
      </c>
      <c r="Y5262" t="str">
        <f t="shared" si="746"/>
        <v/>
      </c>
      <c r="Z5262" s="9"/>
      <c r="AA5262" s="14">
        <f t="shared" si="750"/>
        <v>0.72799999999999998</v>
      </c>
      <c r="AB5262" s="14">
        <f t="shared" si="751"/>
        <v>0.30299999999999999</v>
      </c>
    </row>
    <row r="5263" spans="1:28" x14ac:dyDescent="0.25">
      <c r="A5263" s="10">
        <f t="shared" si="753"/>
        <v>45511</v>
      </c>
      <c r="B5263" s="11">
        <v>220</v>
      </c>
      <c r="C5263" s="11">
        <v>300</v>
      </c>
      <c r="D5263" s="12">
        <v>728.125</v>
      </c>
      <c r="E5263" s="9">
        <v>63.02</v>
      </c>
      <c r="F5263" s="9">
        <f t="shared" si="752"/>
        <v>0</v>
      </c>
      <c r="G5263" s="9">
        <v>0</v>
      </c>
      <c r="H5263" s="9">
        <v>2.0099999999999998</v>
      </c>
      <c r="I5263" s="9"/>
      <c r="J5263" s="9">
        <v>7.1669999999999998</v>
      </c>
      <c r="K5263" s="9">
        <v>75</v>
      </c>
      <c r="L5263" s="9">
        <v>4.4600000000000001E-2</v>
      </c>
      <c r="M5263" s="9">
        <v>8.9599999999999999E-2</v>
      </c>
      <c r="N5263" s="9">
        <v>0</v>
      </c>
      <c r="O5263" s="9">
        <v>0.6</v>
      </c>
      <c r="P5263" s="9"/>
      <c r="Q5263" s="9"/>
      <c r="R5263" s="9"/>
      <c r="T5263">
        <f t="shared" si="747"/>
        <v>2200300</v>
      </c>
      <c r="U5263">
        <v>0</v>
      </c>
      <c r="V5263">
        <f t="shared" si="745"/>
        <v>0</v>
      </c>
      <c r="W5263" t="str">
        <f t="shared" si="748"/>
        <v/>
      </c>
      <c r="X5263" t="str">
        <f t="shared" si="749"/>
        <v/>
      </c>
      <c r="Y5263" t="str">
        <f t="shared" si="746"/>
        <v/>
      </c>
      <c r="Z5263" s="9"/>
      <c r="AA5263" s="14">
        <f t="shared" si="750"/>
        <v>0.76</v>
      </c>
      <c r="AB5263" s="14">
        <f t="shared" si="751"/>
        <v>0.253</v>
      </c>
    </row>
    <row r="5264" spans="1:28" x14ac:dyDescent="0.25">
      <c r="A5264" s="10">
        <f t="shared" si="753"/>
        <v>45511</v>
      </c>
      <c r="B5264" s="11">
        <v>220</v>
      </c>
      <c r="C5264" s="11">
        <v>400</v>
      </c>
      <c r="D5264" s="12">
        <v>728.16666666666697</v>
      </c>
      <c r="E5264" s="9">
        <v>63.26</v>
      </c>
      <c r="F5264" s="9">
        <f t="shared" si="752"/>
        <v>0</v>
      </c>
      <c r="G5264" s="9">
        <v>0.5</v>
      </c>
      <c r="H5264" s="9">
        <v>2.52</v>
      </c>
      <c r="I5264" s="9"/>
      <c r="J5264" s="9">
        <v>6.2809999999999997</v>
      </c>
      <c r="K5264" s="9">
        <v>76.7</v>
      </c>
      <c r="L5264" s="9">
        <v>4.53E-2</v>
      </c>
      <c r="M5264" s="9">
        <v>8.9599999999999999E-2</v>
      </c>
      <c r="N5264" s="9">
        <v>0</v>
      </c>
      <c r="O5264" s="9">
        <v>0.6</v>
      </c>
      <c r="P5264" s="9"/>
      <c r="Q5264" s="9"/>
      <c r="R5264" s="9"/>
      <c r="T5264">
        <f t="shared" si="747"/>
        <v>2200400</v>
      </c>
      <c r="U5264">
        <v>0</v>
      </c>
      <c r="V5264">
        <f t="shared" si="745"/>
        <v>0</v>
      </c>
      <c r="W5264" t="str">
        <f t="shared" si="748"/>
        <v/>
      </c>
      <c r="X5264" t="str">
        <f t="shared" si="749"/>
        <v/>
      </c>
      <c r="Y5264" t="str">
        <f t="shared" si="746"/>
        <v/>
      </c>
      <c r="Z5264" s="9"/>
      <c r="AA5264" s="14">
        <f t="shared" si="750"/>
        <v>0.73099999999999998</v>
      </c>
      <c r="AB5264" s="14">
        <f t="shared" si="751"/>
        <v>0.222</v>
      </c>
    </row>
    <row r="5265" spans="1:28" x14ac:dyDescent="0.25">
      <c r="A5265" s="10">
        <f t="shared" si="753"/>
        <v>45511</v>
      </c>
      <c r="B5265" s="11">
        <v>220</v>
      </c>
      <c r="C5265" s="11">
        <v>500</v>
      </c>
      <c r="D5265" s="12">
        <v>728.20833333333303</v>
      </c>
      <c r="E5265" s="9">
        <v>63.14</v>
      </c>
      <c r="F5265" s="9">
        <f t="shared" si="752"/>
        <v>0</v>
      </c>
      <c r="G5265" s="9">
        <v>0</v>
      </c>
      <c r="H5265" s="9">
        <v>2.0099999999999998</v>
      </c>
      <c r="I5265" s="9"/>
      <c r="J5265" s="9">
        <v>6.5350000000000001</v>
      </c>
      <c r="K5265" s="9">
        <v>81.3</v>
      </c>
      <c r="L5265" s="9">
        <v>4.4600000000000001E-2</v>
      </c>
      <c r="M5265" s="9">
        <v>8.9599999999999999E-2</v>
      </c>
      <c r="N5265" s="9">
        <v>0</v>
      </c>
      <c r="O5265" s="9">
        <v>4.4000000000000004</v>
      </c>
      <c r="P5265" s="9"/>
      <c r="Q5265" s="9"/>
      <c r="R5265" s="9"/>
      <c r="T5265">
        <f t="shared" si="747"/>
        <v>2200500</v>
      </c>
      <c r="U5265">
        <v>0</v>
      </c>
      <c r="V5265">
        <f t="shared" si="745"/>
        <v>4.4000000000000004</v>
      </c>
      <c r="W5265" t="str">
        <f t="shared" si="748"/>
        <v/>
      </c>
      <c r="X5265" t="str">
        <f t="shared" si="749"/>
        <v/>
      </c>
      <c r="Y5265" t="str">
        <f t="shared" si="746"/>
        <v/>
      </c>
      <c r="Z5265" s="9"/>
      <c r="AA5265" s="14">
        <f t="shared" si="750"/>
        <v>0.78900000000000003</v>
      </c>
      <c r="AB5265" s="14">
        <f t="shared" si="751"/>
        <v>0.18099999999999999</v>
      </c>
    </row>
    <row r="5266" spans="1:28" x14ac:dyDescent="0.25">
      <c r="A5266" s="10">
        <f t="shared" si="753"/>
        <v>45511</v>
      </c>
      <c r="B5266" s="11">
        <v>220</v>
      </c>
      <c r="C5266" s="11">
        <v>600</v>
      </c>
      <c r="D5266" s="12">
        <v>728.25</v>
      </c>
      <c r="E5266" s="9">
        <v>63.14</v>
      </c>
      <c r="F5266" s="9">
        <f t="shared" si="752"/>
        <v>0</v>
      </c>
      <c r="G5266" s="9">
        <v>0.5</v>
      </c>
      <c r="H5266" s="9">
        <v>4.03</v>
      </c>
      <c r="I5266" s="9"/>
      <c r="J5266" s="9">
        <v>10.026</v>
      </c>
      <c r="K5266" s="9">
        <v>76.900000000000006</v>
      </c>
      <c r="L5266" s="9">
        <v>4.53E-2</v>
      </c>
      <c r="M5266" s="9">
        <v>8.7400000000000005E-2</v>
      </c>
      <c r="N5266" s="9">
        <v>0</v>
      </c>
      <c r="O5266" s="9">
        <v>74.400000000000006</v>
      </c>
      <c r="P5266" s="9"/>
      <c r="Q5266" s="9"/>
      <c r="R5266" s="9"/>
      <c r="T5266">
        <f t="shared" si="747"/>
        <v>2200600</v>
      </c>
      <c r="U5266">
        <v>67.8</v>
      </c>
      <c r="V5266">
        <f t="shared" si="745"/>
        <v>74.400000000000006</v>
      </c>
      <c r="W5266" t="str">
        <f t="shared" si="748"/>
        <v/>
      </c>
      <c r="X5266" t="str">
        <f t="shared" si="749"/>
        <v/>
      </c>
      <c r="Y5266" t="str">
        <f t="shared" si="746"/>
        <v/>
      </c>
      <c r="Z5266" s="9"/>
      <c r="AA5266" s="14">
        <f t="shared" si="750"/>
        <v>0.94599999999999995</v>
      </c>
      <c r="AB5266" s="14">
        <f t="shared" si="751"/>
        <v>0.28399999999999997</v>
      </c>
    </row>
    <row r="5267" spans="1:28" x14ac:dyDescent="0.25">
      <c r="A5267" s="10">
        <f t="shared" si="753"/>
        <v>45511</v>
      </c>
      <c r="B5267" s="11">
        <v>220</v>
      </c>
      <c r="C5267" s="11">
        <v>700</v>
      </c>
      <c r="D5267" s="12">
        <v>728.29166666666697</v>
      </c>
      <c r="E5267" s="9">
        <v>63.61</v>
      </c>
      <c r="F5267" s="9">
        <f t="shared" si="752"/>
        <v>0</v>
      </c>
      <c r="G5267" s="9">
        <v>1.01</v>
      </c>
      <c r="H5267" s="9">
        <v>5.03</v>
      </c>
      <c r="I5267" s="9"/>
      <c r="J5267" s="9">
        <v>12.122</v>
      </c>
      <c r="K5267" s="9">
        <v>68.3</v>
      </c>
      <c r="L5267" s="9">
        <v>4.3900000000000002E-2</v>
      </c>
      <c r="M5267" s="9">
        <v>8.8900000000000007E-2</v>
      </c>
      <c r="N5267" s="9">
        <v>0</v>
      </c>
      <c r="O5267" s="9">
        <v>264.39999999999998</v>
      </c>
      <c r="P5267" s="9"/>
      <c r="Q5267" s="9"/>
      <c r="R5267" s="9"/>
      <c r="T5267">
        <f t="shared" si="747"/>
        <v>2200700</v>
      </c>
      <c r="U5267">
        <v>234.8</v>
      </c>
      <c r="V5267">
        <f t="shared" si="745"/>
        <v>264.39999999999998</v>
      </c>
      <c r="W5267" t="str">
        <f t="shared" si="748"/>
        <v/>
      </c>
      <c r="X5267" t="str">
        <f t="shared" si="749"/>
        <v/>
      </c>
      <c r="Y5267" t="str">
        <f t="shared" si="746"/>
        <v/>
      </c>
      <c r="Z5267" s="9"/>
      <c r="AA5267" s="14">
        <f t="shared" si="750"/>
        <v>0.96499999999999997</v>
      </c>
      <c r="AB5267" s="14">
        <f t="shared" si="751"/>
        <v>0.44800000000000001</v>
      </c>
    </row>
    <row r="5268" spans="1:28" x14ac:dyDescent="0.25">
      <c r="A5268" s="10">
        <f t="shared" si="753"/>
        <v>45511</v>
      </c>
      <c r="B5268" s="11">
        <v>220</v>
      </c>
      <c r="C5268" s="11">
        <v>800</v>
      </c>
      <c r="D5268" s="12">
        <v>728.33333333333303</v>
      </c>
      <c r="E5268" s="9">
        <v>71.099999999999994</v>
      </c>
      <c r="F5268" s="9">
        <f t="shared" si="752"/>
        <v>7.0999999999999943</v>
      </c>
      <c r="G5268" s="9">
        <v>2.52</v>
      </c>
      <c r="H5268" s="9">
        <v>6.54</v>
      </c>
      <c r="I5268" s="9"/>
      <c r="J5268" s="9">
        <v>13.137</v>
      </c>
      <c r="K5268" s="9">
        <v>63.2</v>
      </c>
      <c r="L5268" s="9">
        <v>4.3900000000000002E-2</v>
      </c>
      <c r="M5268" s="9">
        <v>8.8200000000000001E-2</v>
      </c>
      <c r="N5268" s="9">
        <v>0</v>
      </c>
      <c r="O5268" s="9">
        <v>294.39999999999998</v>
      </c>
      <c r="P5268" s="9"/>
      <c r="Q5268" s="9"/>
      <c r="R5268" s="9"/>
      <c r="T5268">
        <f t="shared" si="747"/>
        <v>2200800</v>
      </c>
      <c r="U5268">
        <v>418.2</v>
      </c>
      <c r="V5268">
        <f t="shared" si="745"/>
        <v>294.39999999999998</v>
      </c>
      <c r="W5268" t="str">
        <f t="shared" si="748"/>
        <v/>
      </c>
      <c r="X5268" t="str">
        <f t="shared" si="749"/>
        <v/>
      </c>
      <c r="Y5268" t="str">
        <f t="shared" si="746"/>
        <v/>
      </c>
      <c r="Z5268" s="9"/>
      <c r="AA5268" s="14">
        <f t="shared" si="750"/>
        <v>0.95499999999999996</v>
      </c>
      <c r="AB5268" s="14">
        <f t="shared" si="751"/>
        <v>0.55600000000000005</v>
      </c>
    </row>
    <row r="5269" spans="1:28" x14ac:dyDescent="0.25">
      <c r="A5269" s="10">
        <f t="shared" si="753"/>
        <v>45511</v>
      </c>
      <c r="B5269" s="11">
        <v>220</v>
      </c>
      <c r="C5269" s="11">
        <v>900</v>
      </c>
      <c r="D5269" s="12">
        <v>728.375</v>
      </c>
      <c r="E5269" s="9">
        <v>64.08</v>
      </c>
      <c r="F5269" s="9">
        <f t="shared" si="752"/>
        <v>7.9999999999998295E-2</v>
      </c>
      <c r="G5269" s="9">
        <v>3.02</v>
      </c>
      <c r="H5269" s="9">
        <v>7.55</v>
      </c>
      <c r="I5269" s="9"/>
      <c r="J5269" s="9">
        <v>14.912000000000001</v>
      </c>
      <c r="K5269" s="9">
        <v>57.9</v>
      </c>
      <c r="L5269" s="9">
        <v>4.3900000000000002E-2</v>
      </c>
      <c r="M5269" s="9">
        <v>8.8200000000000001E-2</v>
      </c>
      <c r="N5269" s="9">
        <v>0</v>
      </c>
      <c r="O5269" s="9">
        <v>609.4</v>
      </c>
      <c r="P5269" s="9"/>
      <c r="Q5269" s="9"/>
      <c r="R5269" s="9"/>
      <c r="T5269">
        <f t="shared" si="747"/>
        <v>2200900</v>
      </c>
      <c r="U5269">
        <v>591</v>
      </c>
      <c r="V5269">
        <f t="shared" si="745"/>
        <v>609.4</v>
      </c>
      <c r="W5269" t="str">
        <f t="shared" si="748"/>
        <v/>
      </c>
      <c r="X5269" t="str">
        <f t="shared" si="749"/>
        <v/>
      </c>
      <c r="Y5269" t="str">
        <f t="shared" si="746"/>
        <v/>
      </c>
      <c r="Z5269" s="9"/>
      <c r="AA5269" s="14">
        <f t="shared" si="750"/>
        <v>0.98199999999999998</v>
      </c>
      <c r="AB5269" s="14">
        <f t="shared" si="751"/>
        <v>0.71399999999999997</v>
      </c>
    </row>
    <row r="5270" spans="1:28" x14ac:dyDescent="0.25">
      <c r="A5270" s="10">
        <f t="shared" si="753"/>
        <v>45511</v>
      </c>
      <c r="B5270" s="11">
        <v>220</v>
      </c>
      <c r="C5270" s="11">
        <v>1000</v>
      </c>
      <c r="D5270" s="12">
        <v>728.41666666666697</v>
      </c>
      <c r="E5270" s="9">
        <v>65.13</v>
      </c>
      <c r="F5270" s="9">
        <f t="shared" si="752"/>
        <v>1.1299999999999955</v>
      </c>
      <c r="G5270" s="9">
        <v>2.52</v>
      </c>
      <c r="H5270" s="9">
        <v>7.05</v>
      </c>
      <c r="I5270" s="9"/>
      <c r="J5270" s="9">
        <v>16.82</v>
      </c>
      <c r="K5270" s="9">
        <v>50.2</v>
      </c>
      <c r="L5270" s="9">
        <v>4.3900000000000002E-2</v>
      </c>
      <c r="M5270" s="9">
        <v>8.8200000000000001E-2</v>
      </c>
      <c r="N5270" s="9">
        <v>0</v>
      </c>
      <c r="O5270" s="9">
        <v>744.4</v>
      </c>
      <c r="P5270" s="9"/>
      <c r="Q5270" s="9"/>
      <c r="R5270" s="9"/>
      <c r="T5270">
        <f t="shared" si="747"/>
        <v>2201000</v>
      </c>
      <c r="U5270">
        <v>737.2</v>
      </c>
      <c r="V5270">
        <f t="shared" si="745"/>
        <v>744.4</v>
      </c>
      <c r="W5270" t="str">
        <f t="shared" si="748"/>
        <v/>
      </c>
      <c r="X5270" t="str">
        <f t="shared" si="749"/>
        <v/>
      </c>
      <c r="Y5270" t="str">
        <f t="shared" si="746"/>
        <v/>
      </c>
      <c r="Z5270" s="9"/>
      <c r="AA5270" s="14">
        <f t="shared" si="750"/>
        <v>0.96099999999999997</v>
      </c>
      <c r="AB5270" s="14">
        <f t="shared" si="751"/>
        <v>0.95299999999999996</v>
      </c>
    </row>
    <row r="5271" spans="1:28" x14ac:dyDescent="0.25">
      <c r="A5271" s="10">
        <f t="shared" si="753"/>
        <v>45511</v>
      </c>
      <c r="B5271" s="11">
        <v>220</v>
      </c>
      <c r="C5271" s="11">
        <v>1100</v>
      </c>
      <c r="D5271" s="12">
        <v>728.45833333333303</v>
      </c>
      <c r="E5271" s="9">
        <v>63.61</v>
      </c>
      <c r="F5271" s="9">
        <f t="shared" si="752"/>
        <v>0</v>
      </c>
      <c r="G5271" s="9">
        <v>2.52</v>
      </c>
      <c r="H5271" s="9">
        <v>8.0500000000000007</v>
      </c>
      <c r="I5271" s="9"/>
      <c r="J5271" s="9">
        <v>17.463000000000001</v>
      </c>
      <c r="K5271" s="9">
        <v>45.4</v>
      </c>
      <c r="L5271" s="9">
        <v>4.3900000000000002E-2</v>
      </c>
      <c r="M5271" s="9">
        <v>8.7400000000000005E-2</v>
      </c>
      <c r="N5271" s="9">
        <v>0</v>
      </c>
      <c r="O5271" s="9">
        <v>839.4</v>
      </c>
      <c r="P5271" s="9"/>
      <c r="Q5271" s="9"/>
      <c r="R5271" s="9"/>
      <c r="T5271">
        <f t="shared" si="747"/>
        <v>2201100</v>
      </c>
      <c r="U5271">
        <v>844.8</v>
      </c>
      <c r="V5271">
        <f t="shared" si="745"/>
        <v>839.4</v>
      </c>
      <c r="W5271" t="str">
        <f t="shared" si="748"/>
        <v/>
      </c>
      <c r="X5271" t="str">
        <f t="shared" si="749"/>
        <v/>
      </c>
      <c r="Y5271" t="str">
        <f t="shared" si="746"/>
        <v/>
      </c>
      <c r="Z5271" s="9"/>
      <c r="AA5271" s="14">
        <f t="shared" si="750"/>
        <v>0.90600000000000003</v>
      </c>
      <c r="AB5271" s="14">
        <f t="shared" si="751"/>
        <v>1.0900000000000001</v>
      </c>
    </row>
    <row r="5272" spans="1:28" x14ac:dyDescent="0.25">
      <c r="A5272" s="10">
        <f t="shared" si="753"/>
        <v>45511</v>
      </c>
      <c r="B5272" s="11">
        <v>220</v>
      </c>
      <c r="C5272" s="11">
        <v>1200</v>
      </c>
      <c r="D5272" s="12">
        <v>728.5</v>
      </c>
      <c r="E5272" s="9">
        <v>63.73</v>
      </c>
      <c r="F5272" s="9">
        <f t="shared" si="752"/>
        <v>0</v>
      </c>
      <c r="G5272" s="9">
        <v>1.51</v>
      </c>
      <c r="H5272" s="9">
        <v>6.04</v>
      </c>
      <c r="I5272" s="9"/>
      <c r="J5272" s="9">
        <v>18.818000000000001</v>
      </c>
      <c r="K5272" s="9">
        <v>41.2</v>
      </c>
      <c r="L5272" s="9">
        <v>4.3900000000000002E-2</v>
      </c>
      <c r="M5272" s="9">
        <v>8.7400000000000005E-2</v>
      </c>
      <c r="N5272" s="9">
        <v>0</v>
      </c>
      <c r="O5272" s="9">
        <v>893.1</v>
      </c>
      <c r="P5272" s="9"/>
      <c r="Q5272" s="9"/>
      <c r="R5272" s="9"/>
      <c r="T5272">
        <f t="shared" si="747"/>
        <v>2201200</v>
      </c>
      <c r="U5272">
        <v>905.3</v>
      </c>
      <c r="V5272">
        <f t="shared" si="745"/>
        <v>893.1</v>
      </c>
      <c r="W5272" t="str">
        <f t="shared" si="748"/>
        <v/>
      </c>
      <c r="X5272" t="str">
        <f t="shared" si="749"/>
        <v/>
      </c>
      <c r="Y5272" t="str">
        <f t="shared" si="746"/>
        <v/>
      </c>
      <c r="Z5272" s="9"/>
      <c r="AA5272" s="14">
        <f t="shared" si="750"/>
        <v>0.89500000000000002</v>
      </c>
      <c r="AB5272" s="14">
        <f t="shared" si="751"/>
        <v>1.2769999999999999</v>
      </c>
    </row>
    <row r="5273" spans="1:28" x14ac:dyDescent="0.25">
      <c r="A5273" s="10">
        <f t="shared" si="753"/>
        <v>45511</v>
      </c>
      <c r="B5273" s="11">
        <v>220</v>
      </c>
      <c r="C5273" s="11">
        <v>1300</v>
      </c>
      <c r="D5273" s="12">
        <v>728.54166666666697</v>
      </c>
      <c r="E5273" s="9">
        <v>62.91</v>
      </c>
      <c r="F5273" s="9">
        <f t="shared" si="752"/>
        <v>0</v>
      </c>
      <c r="G5273" s="9">
        <v>1.51</v>
      </c>
      <c r="H5273" s="9">
        <v>5.03</v>
      </c>
      <c r="I5273" s="9"/>
      <c r="J5273" s="9">
        <v>20.317</v>
      </c>
      <c r="K5273" s="9">
        <v>40.5</v>
      </c>
      <c r="L5273" s="9">
        <v>4.4600000000000001E-2</v>
      </c>
      <c r="M5273" s="9">
        <v>8.7400000000000005E-2</v>
      </c>
      <c r="N5273" s="9">
        <v>0</v>
      </c>
      <c r="O5273" s="9">
        <v>854.4</v>
      </c>
      <c r="P5273" s="9"/>
      <c r="Q5273" s="9"/>
      <c r="R5273" s="9"/>
      <c r="T5273">
        <f t="shared" si="747"/>
        <v>2201300</v>
      </c>
      <c r="U5273">
        <v>914.3</v>
      </c>
      <c r="V5273">
        <f t="shared" si="745"/>
        <v>854.4</v>
      </c>
      <c r="W5273" t="str">
        <f t="shared" si="748"/>
        <v/>
      </c>
      <c r="X5273" t="str">
        <f t="shared" si="749"/>
        <v/>
      </c>
      <c r="Y5273" t="str">
        <f t="shared" si="746"/>
        <v/>
      </c>
      <c r="Z5273" s="9"/>
      <c r="AA5273" s="14">
        <f t="shared" si="750"/>
        <v>0.96599999999999997</v>
      </c>
      <c r="AB5273" s="14">
        <f t="shared" si="751"/>
        <v>1.419</v>
      </c>
    </row>
    <row r="5274" spans="1:28" x14ac:dyDescent="0.25">
      <c r="A5274" s="10">
        <f t="shared" si="753"/>
        <v>45511</v>
      </c>
      <c r="B5274" s="11">
        <v>220</v>
      </c>
      <c r="C5274" s="11">
        <v>1400</v>
      </c>
      <c r="D5274" s="12">
        <v>728.58333333333303</v>
      </c>
      <c r="E5274" s="9">
        <v>63.49</v>
      </c>
      <c r="F5274" s="9">
        <f t="shared" si="752"/>
        <v>0</v>
      </c>
      <c r="G5274" s="9">
        <v>1.51</v>
      </c>
      <c r="H5274" s="9">
        <v>5.54</v>
      </c>
      <c r="I5274" s="9"/>
      <c r="J5274" s="9">
        <v>20.984000000000002</v>
      </c>
      <c r="K5274" s="9">
        <v>39.4</v>
      </c>
      <c r="L5274" s="9">
        <v>4.53E-2</v>
      </c>
      <c r="M5274" s="9">
        <v>8.7400000000000005E-2</v>
      </c>
      <c r="N5274" s="9">
        <v>0</v>
      </c>
      <c r="O5274" s="9">
        <v>864.4</v>
      </c>
      <c r="P5274" s="9"/>
      <c r="Q5274" s="9"/>
      <c r="R5274" s="9"/>
      <c r="T5274">
        <f t="shared" si="747"/>
        <v>2201400</v>
      </c>
      <c r="U5274">
        <v>871</v>
      </c>
      <c r="V5274">
        <f t="shared" si="745"/>
        <v>864.4</v>
      </c>
      <c r="W5274" t="str">
        <f t="shared" si="748"/>
        <v/>
      </c>
      <c r="X5274" t="str">
        <f t="shared" si="749"/>
        <v/>
      </c>
      <c r="Y5274" t="str">
        <f t="shared" si="746"/>
        <v/>
      </c>
      <c r="Z5274" s="9"/>
      <c r="AA5274" s="14">
        <f t="shared" si="750"/>
        <v>0.97899999999999998</v>
      </c>
      <c r="AB5274" s="14">
        <f t="shared" si="751"/>
        <v>1.506</v>
      </c>
    </row>
    <row r="5275" spans="1:28" x14ac:dyDescent="0.25">
      <c r="A5275" s="10">
        <f t="shared" si="753"/>
        <v>45511</v>
      </c>
      <c r="B5275" s="11">
        <v>220</v>
      </c>
      <c r="C5275" s="11">
        <v>1500</v>
      </c>
      <c r="D5275" s="12">
        <v>728.625</v>
      </c>
      <c r="E5275" s="9">
        <v>63.02</v>
      </c>
      <c r="F5275" s="9">
        <f t="shared" si="752"/>
        <v>0</v>
      </c>
      <c r="G5275" s="9">
        <v>1.01</v>
      </c>
      <c r="H5275" s="9">
        <v>6.04</v>
      </c>
      <c r="I5275" s="9"/>
      <c r="J5275" s="9">
        <v>21.341999999999999</v>
      </c>
      <c r="K5275" s="9">
        <v>37.799999999999997</v>
      </c>
      <c r="L5275" s="9">
        <v>4.53E-2</v>
      </c>
      <c r="M5275" s="9">
        <v>8.7400000000000005E-2</v>
      </c>
      <c r="N5275" s="9">
        <v>0</v>
      </c>
      <c r="O5275" s="9">
        <v>761.9</v>
      </c>
      <c r="P5275" s="9"/>
      <c r="Q5275" s="9"/>
      <c r="R5275" s="9"/>
      <c r="T5275">
        <f t="shared" si="747"/>
        <v>2201500</v>
      </c>
      <c r="U5275">
        <v>778.7</v>
      </c>
      <c r="V5275">
        <f t="shared" si="745"/>
        <v>761.9</v>
      </c>
      <c r="W5275" t="str">
        <f t="shared" si="748"/>
        <v/>
      </c>
      <c r="X5275" t="str">
        <f t="shared" si="749"/>
        <v/>
      </c>
      <c r="Y5275" t="str">
        <f t="shared" si="746"/>
        <v/>
      </c>
      <c r="Z5275" s="9"/>
      <c r="AA5275" s="14">
        <f t="shared" si="750"/>
        <v>0.96</v>
      </c>
      <c r="AB5275" s="14">
        <f t="shared" si="751"/>
        <v>1.58</v>
      </c>
    </row>
    <row r="5276" spans="1:28" x14ac:dyDescent="0.25">
      <c r="A5276" s="10">
        <f t="shared" si="753"/>
        <v>45511</v>
      </c>
      <c r="B5276" s="11">
        <v>220</v>
      </c>
      <c r="C5276" s="11">
        <v>1600</v>
      </c>
      <c r="D5276" s="12">
        <v>728.66666666666697</v>
      </c>
      <c r="E5276" s="9">
        <v>63.14</v>
      </c>
      <c r="F5276" s="9">
        <f t="shared" si="752"/>
        <v>0</v>
      </c>
      <c r="G5276" s="9">
        <v>1.51</v>
      </c>
      <c r="H5276" s="9">
        <v>4.53</v>
      </c>
      <c r="I5276" s="9"/>
      <c r="J5276" s="9">
        <v>20.411999999999999</v>
      </c>
      <c r="K5276" s="9">
        <v>37.4</v>
      </c>
      <c r="L5276" s="9">
        <v>4.5999999999999999E-2</v>
      </c>
      <c r="M5276" s="9">
        <v>8.7400000000000005E-2</v>
      </c>
      <c r="N5276" s="9">
        <v>0</v>
      </c>
      <c r="O5276" s="9">
        <v>609.4</v>
      </c>
      <c r="P5276" s="9"/>
      <c r="Q5276" s="9"/>
      <c r="R5276" s="9"/>
      <c r="T5276">
        <f t="shared" si="747"/>
        <v>2201600</v>
      </c>
      <c r="U5276">
        <v>644.5</v>
      </c>
      <c r="V5276">
        <f t="shared" si="745"/>
        <v>609.4</v>
      </c>
      <c r="W5276" t="str">
        <f t="shared" si="748"/>
        <v/>
      </c>
      <c r="X5276" t="str">
        <f t="shared" si="749"/>
        <v/>
      </c>
      <c r="Y5276" t="str">
        <f t="shared" si="746"/>
        <v/>
      </c>
      <c r="Z5276" s="9"/>
      <c r="AA5276" s="14">
        <f t="shared" si="750"/>
        <v>0.89700000000000002</v>
      </c>
      <c r="AB5276" s="14">
        <f t="shared" si="751"/>
        <v>1.5009999999999999</v>
      </c>
    </row>
    <row r="5277" spans="1:28" x14ac:dyDescent="0.25">
      <c r="A5277" s="10">
        <f t="shared" si="753"/>
        <v>45511</v>
      </c>
      <c r="B5277" s="11">
        <v>220</v>
      </c>
      <c r="C5277" s="11">
        <v>1700</v>
      </c>
      <c r="D5277" s="12">
        <v>728.70833333333303</v>
      </c>
      <c r="E5277" s="9">
        <v>63.14</v>
      </c>
      <c r="F5277" s="9">
        <f t="shared" si="752"/>
        <v>0</v>
      </c>
      <c r="G5277" s="9">
        <v>1.51</v>
      </c>
      <c r="H5277" s="9">
        <v>5.03</v>
      </c>
      <c r="I5277" s="9"/>
      <c r="J5277" s="9">
        <v>19.673999999999999</v>
      </c>
      <c r="K5277" s="9">
        <v>37.6</v>
      </c>
      <c r="L5277" s="9">
        <v>4.5999999999999999E-2</v>
      </c>
      <c r="M5277" s="9">
        <v>8.7400000000000005E-2</v>
      </c>
      <c r="N5277" s="9">
        <v>0</v>
      </c>
      <c r="O5277" s="9">
        <v>435.6</v>
      </c>
      <c r="P5277" s="9"/>
      <c r="Q5277" s="9"/>
      <c r="R5277" s="9"/>
      <c r="T5277">
        <f t="shared" si="747"/>
        <v>2201700</v>
      </c>
      <c r="U5277">
        <v>479</v>
      </c>
      <c r="V5277">
        <f t="shared" si="745"/>
        <v>435.6</v>
      </c>
      <c r="W5277" t="str">
        <f t="shared" si="748"/>
        <v/>
      </c>
      <c r="X5277" t="str">
        <f t="shared" si="749"/>
        <v/>
      </c>
      <c r="Y5277" t="str">
        <f t="shared" si="746"/>
        <v/>
      </c>
      <c r="Z5277" s="9"/>
      <c r="AA5277" s="14">
        <f t="shared" si="750"/>
        <v>0.86099999999999999</v>
      </c>
      <c r="AB5277" s="14">
        <f t="shared" si="751"/>
        <v>1.429</v>
      </c>
    </row>
    <row r="5278" spans="1:28" x14ac:dyDescent="0.25">
      <c r="A5278" s="10">
        <f t="shared" si="753"/>
        <v>45511</v>
      </c>
      <c r="B5278" s="11">
        <v>220</v>
      </c>
      <c r="C5278" s="11">
        <v>1800</v>
      </c>
      <c r="D5278" s="12">
        <v>728.75</v>
      </c>
      <c r="E5278" s="9">
        <v>62.67</v>
      </c>
      <c r="F5278" s="9">
        <f t="shared" si="752"/>
        <v>0</v>
      </c>
      <c r="G5278" s="9">
        <v>1.01</v>
      </c>
      <c r="H5278" s="9">
        <v>4.53</v>
      </c>
      <c r="I5278" s="9"/>
      <c r="J5278" s="9">
        <v>18.247</v>
      </c>
      <c r="K5278" s="9">
        <v>40.4</v>
      </c>
      <c r="L5278" s="9">
        <v>4.5999999999999999E-2</v>
      </c>
      <c r="M5278" s="9">
        <v>8.7400000000000005E-2</v>
      </c>
      <c r="N5278" s="9">
        <v>0</v>
      </c>
      <c r="O5278" s="9">
        <v>249.4</v>
      </c>
      <c r="P5278" s="9"/>
      <c r="Q5278" s="9"/>
      <c r="R5278" s="9"/>
      <c r="T5278">
        <f t="shared" si="747"/>
        <v>2201800</v>
      </c>
      <c r="U5278">
        <v>297.3</v>
      </c>
      <c r="V5278">
        <f t="shared" si="745"/>
        <v>249.4</v>
      </c>
      <c r="W5278" t="str">
        <f t="shared" si="748"/>
        <v/>
      </c>
      <c r="X5278" t="str">
        <f t="shared" si="749"/>
        <v/>
      </c>
      <c r="Y5278" t="str">
        <f t="shared" si="746"/>
        <v/>
      </c>
      <c r="Z5278" s="9"/>
      <c r="AA5278" s="14">
        <f t="shared" si="750"/>
        <v>0.84699999999999998</v>
      </c>
      <c r="AB5278" s="14">
        <f t="shared" si="751"/>
        <v>1.25</v>
      </c>
    </row>
    <row r="5279" spans="1:28" x14ac:dyDescent="0.25">
      <c r="A5279" s="10">
        <f t="shared" si="753"/>
        <v>45511</v>
      </c>
      <c r="B5279" s="11">
        <v>220</v>
      </c>
      <c r="C5279" s="11">
        <v>1900</v>
      </c>
      <c r="D5279" s="12">
        <v>728.79166666666697</v>
      </c>
      <c r="E5279" s="9">
        <v>64.900000000000006</v>
      </c>
      <c r="F5279" s="9">
        <f t="shared" si="752"/>
        <v>0.90000000000000568</v>
      </c>
      <c r="G5279" s="9">
        <v>0.5</v>
      </c>
      <c r="H5279" s="9">
        <v>3.02</v>
      </c>
      <c r="I5279" s="9"/>
      <c r="J5279" s="9">
        <v>14.194000000000001</v>
      </c>
      <c r="K5279" s="9">
        <v>45.5</v>
      </c>
      <c r="L5279" s="9">
        <v>4.53E-2</v>
      </c>
      <c r="M5279" s="9">
        <v>8.7400000000000005E-2</v>
      </c>
      <c r="N5279" s="9">
        <v>0</v>
      </c>
      <c r="O5279" s="9">
        <v>65.599999999999994</v>
      </c>
      <c r="P5279" s="9"/>
      <c r="Q5279" s="9"/>
      <c r="R5279" s="9"/>
      <c r="T5279">
        <f t="shared" si="747"/>
        <v>2201900</v>
      </c>
      <c r="U5279">
        <v>120.8</v>
      </c>
      <c r="V5279">
        <f t="shared" si="745"/>
        <v>65.599999999999994</v>
      </c>
      <c r="W5279" t="str">
        <f t="shared" si="748"/>
        <v/>
      </c>
      <c r="X5279" t="str">
        <f t="shared" si="749"/>
        <v/>
      </c>
      <c r="Y5279" t="str">
        <f t="shared" si="746"/>
        <v/>
      </c>
      <c r="Z5279" s="9"/>
      <c r="AA5279" s="14">
        <f t="shared" si="750"/>
        <v>0.73599999999999999</v>
      </c>
      <c r="AB5279" s="14">
        <f t="shared" si="751"/>
        <v>0.88200000000000001</v>
      </c>
    </row>
    <row r="5280" spans="1:28" x14ac:dyDescent="0.25">
      <c r="A5280" s="10">
        <f t="shared" si="753"/>
        <v>45511</v>
      </c>
      <c r="B5280" s="11">
        <v>220</v>
      </c>
      <c r="C5280" s="11">
        <v>2000</v>
      </c>
      <c r="D5280" s="12">
        <v>728.83333333333303</v>
      </c>
      <c r="E5280" s="9">
        <v>62.91</v>
      </c>
      <c r="F5280" s="9">
        <f t="shared" si="752"/>
        <v>0</v>
      </c>
      <c r="G5280" s="9">
        <v>1.01</v>
      </c>
      <c r="H5280" s="9">
        <v>3.52</v>
      </c>
      <c r="I5280" s="9"/>
      <c r="J5280" s="9">
        <v>12.798999999999999</v>
      </c>
      <c r="K5280" s="9">
        <v>53.7</v>
      </c>
      <c r="L5280" s="9">
        <v>4.4600000000000001E-2</v>
      </c>
      <c r="M5280" s="9">
        <v>8.8200000000000001E-2</v>
      </c>
      <c r="N5280" s="9">
        <v>0</v>
      </c>
      <c r="O5280" s="9">
        <v>3.1</v>
      </c>
      <c r="P5280" s="9"/>
      <c r="Q5280" s="9"/>
      <c r="R5280" s="9"/>
      <c r="T5280">
        <f t="shared" si="747"/>
        <v>2202000</v>
      </c>
      <c r="U5280">
        <v>6.7</v>
      </c>
      <c r="V5280">
        <f t="shared" si="745"/>
        <v>3.1</v>
      </c>
      <c r="W5280" t="str">
        <f t="shared" si="748"/>
        <v/>
      </c>
      <c r="X5280" t="str">
        <f t="shared" si="749"/>
        <v/>
      </c>
      <c r="Y5280" t="str">
        <f t="shared" si="746"/>
        <v/>
      </c>
      <c r="Z5280" s="9"/>
      <c r="AA5280" s="14">
        <f t="shared" si="750"/>
        <v>0.79400000000000004</v>
      </c>
      <c r="AB5280" s="14">
        <f t="shared" si="751"/>
        <v>0.68500000000000005</v>
      </c>
    </row>
    <row r="5281" spans="1:28" x14ac:dyDescent="0.25">
      <c r="A5281" s="10">
        <f t="shared" si="753"/>
        <v>45511</v>
      </c>
      <c r="B5281" s="11">
        <v>220</v>
      </c>
      <c r="C5281" s="11">
        <v>2100</v>
      </c>
      <c r="D5281" s="12">
        <v>728.875</v>
      </c>
      <c r="E5281" s="9">
        <v>62.79</v>
      </c>
      <c r="F5281" s="9">
        <f t="shared" si="752"/>
        <v>0</v>
      </c>
      <c r="G5281" s="9">
        <v>1.01</v>
      </c>
      <c r="H5281" s="9">
        <v>3.02</v>
      </c>
      <c r="I5281" s="9"/>
      <c r="J5281" s="9">
        <v>11.977</v>
      </c>
      <c r="K5281" s="9">
        <v>57.4</v>
      </c>
      <c r="L5281" s="9">
        <v>4.4600000000000001E-2</v>
      </c>
      <c r="M5281" s="9">
        <v>8.8200000000000001E-2</v>
      </c>
      <c r="N5281" s="9">
        <v>0</v>
      </c>
      <c r="O5281" s="9">
        <v>0.6</v>
      </c>
      <c r="P5281" s="9"/>
      <c r="Q5281" s="9"/>
      <c r="R5281" s="9"/>
      <c r="T5281">
        <f t="shared" si="747"/>
        <v>2202100</v>
      </c>
      <c r="U5281">
        <v>0</v>
      </c>
      <c r="V5281">
        <f t="shared" si="745"/>
        <v>0</v>
      </c>
      <c r="W5281" t="str">
        <f t="shared" si="748"/>
        <v/>
      </c>
      <c r="X5281" t="str">
        <f t="shared" si="749"/>
        <v/>
      </c>
      <c r="Y5281" t="str">
        <f t="shared" si="746"/>
        <v/>
      </c>
      <c r="Z5281" s="9"/>
      <c r="AA5281" s="14">
        <f t="shared" si="750"/>
        <v>0.80400000000000005</v>
      </c>
      <c r="AB5281" s="14">
        <f t="shared" si="751"/>
        <v>0.59699999999999998</v>
      </c>
    </row>
    <row r="5282" spans="1:28" x14ac:dyDescent="0.25">
      <c r="A5282" s="10">
        <f t="shared" si="753"/>
        <v>45511</v>
      </c>
      <c r="B5282" s="11">
        <v>220</v>
      </c>
      <c r="C5282" s="11">
        <v>2200</v>
      </c>
      <c r="D5282" s="12">
        <v>728.91666666666697</v>
      </c>
      <c r="E5282" s="9">
        <v>63.02</v>
      </c>
      <c r="F5282" s="9">
        <f t="shared" si="752"/>
        <v>0</v>
      </c>
      <c r="G5282" s="9">
        <v>1.01</v>
      </c>
      <c r="H5282" s="9">
        <v>3.52</v>
      </c>
      <c r="I5282" s="9"/>
      <c r="J5282" s="9">
        <v>12.34</v>
      </c>
      <c r="K5282" s="9">
        <v>54</v>
      </c>
      <c r="L5282" s="9">
        <v>4.3900000000000002E-2</v>
      </c>
      <c r="M5282" s="9">
        <v>8.8200000000000001E-2</v>
      </c>
      <c r="N5282" s="9">
        <v>0</v>
      </c>
      <c r="O5282" s="9">
        <v>0.6</v>
      </c>
      <c r="P5282" s="9"/>
      <c r="Q5282" s="9"/>
      <c r="R5282" s="9"/>
      <c r="T5282">
        <f t="shared" si="747"/>
        <v>2202200</v>
      </c>
      <c r="U5282">
        <v>0</v>
      </c>
      <c r="V5282">
        <f t="shared" si="745"/>
        <v>0</v>
      </c>
      <c r="W5282" t="str">
        <f t="shared" si="748"/>
        <v/>
      </c>
      <c r="X5282" t="str">
        <f t="shared" si="749"/>
        <v/>
      </c>
      <c r="Y5282" t="str">
        <f t="shared" si="746"/>
        <v/>
      </c>
      <c r="Z5282" s="9"/>
      <c r="AA5282" s="14">
        <f t="shared" si="750"/>
        <v>0.77400000000000002</v>
      </c>
      <c r="AB5282" s="14">
        <f t="shared" si="751"/>
        <v>0.65900000000000003</v>
      </c>
    </row>
    <row r="5283" spans="1:28" x14ac:dyDescent="0.25">
      <c r="A5283" s="10">
        <f t="shared" si="753"/>
        <v>45511</v>
      </c>
      <c r="B5283" s="11">
        <v>220</v>
      </c>
      <c r="C5283" s="11">
        <v>2300</v>
      </c>
      <c r="D5283" s="12">
        <v>728.95833333333303</v>
      </c>
      <c r="E5283" s="9">
        <v>62.91</v>
      </c>
      <c r="F5283" s="9">
        <f t="shared" si="752"/>
        <v>0</v>
      </c>
      <c r="G5283" s="9">
        <v>1.01</v>
      </c>
      <c r="H5283" s="9">
        <v>3.52</v>
      </c>
      <c r="I5283" s="9"/>
      <c r="J5283" s="9">
        <v>11.637</v>
      </c>
      <c r="K5283" s="9">
        <v>56.9</v>
      </c>
      <c r="L5283" s="9">
        <v>4.3099999999999999E-2</v>
      </c>
      <c r="M5283" s="9">
        <v>8.8200000000000001E-2</v>
      </c>
      <c r="N5283" s="9">
        <v>0</v>
      </c>
      <c r="O5283" s="9">
        <v>0.6</v>
      </c>
      <c r="P5283" s="9"/>
      <c r="Q5283" s="9"/>
      <c r="R5283" s="9"/>
      <c r="T5283">
        <f t="shared" si="747"/>
        <v>2202300</v>
      </c>
      <c r="U5283">
        <v>0</v>
      </c>
      <c r="V5283">
        <f t="shared" si="745"/>
        <v>0</v>
      </c>
      <c r="W5283" t="str">
        <f t="shared" si="748"/>
        <v/>
      </c>
      <c r="X5283" t="str">
        <f t="shared" si="749"/>
        <v/>
      </c>
      <c r="Y5283" t="str">
        <f t="shared" si="746"/>
        <v/>
      </c>
      <c r="Z5283" s="9"/>
      <c r="AA5283" s="14">
        <f t="shared" si="750"/>
        <v>0.77900000000000003</v>
      </c>
      <c r="AB5283" s="14">
        <f t="shared" si="751"/>
        <v>0.59</v>
      </c>
    </row>
    <row r="5284" spans="1:28" x14ac:dyDescent="0.25">
      <c r="A5284" s="10">
        <f t="shared" si="753"/>
        <v>45511</v>
      </c>
      <c r="B5284" s="11">
        <v>220</v>
      </c>
      <c r="C5284" s="11">
        <v>2400</v>
      </c>
      <c r="D5284" s="12">
        <v>729</v>
      </c>
      <c r="E5284" s="9">
        <v>62.91</v>
      </c>
      <c r="F5284" s="9">
        <f t="shared" si="752"/>
        <v>0</v>
      </c>
      <c r="G5284" s="9">
        <v>1.51</v>
      </c>
      <c r="H5284" s="9">
        <v>3.02</v>
      </c>
      <c r="I5284" s="9"/>
      <c r="J5284" s="9">
        <v>10.1</v>
      </c>
      <c r="K5284" s="9">
        <v>58.6</v>
      </c>
      <c r="L5284" s="9">
        <v>4.3099999999999999E-2</v>
      </c>
      <c r="M5284" s="9">
        <v>8.8200000000000001E-2</v>
      </c>
      <c r="N5284" s="9">
        <v>0</v>
      </c>
      <c r="O5284" s="9">
        <v>0.6</v>
      </c>
      <c r="P5284" s="9"/>
      <c r="Q5284" s="9"/>
      <c r="R5284" s="9"/>
      <c r="T5284">
        <f t="shared" si="747"/>
        <v>2202400</v>
      </c>
      <c r="U5284">
        <v>0</v>
      </c>
      <c r="V5284">
        <f t="shared" si="745"/>
        <v>0</v>
      </c>
      <c r="W5284">
        <f t="shared" si="748"/>
        <v>4.2999999999999997E-2</v>
      </c>
      <c r="X5284">
        <f t="shared" si="749"/>
        <v>8.7999999999999995E-2</v>
      </c>
      <c r="Y5284">
        <f t="shared" si="746"/>
        <v>0</v>
      </c>
      <c r="Z5284" s="9"/>
      <c r="AA5284" s="14">
        <f t="shared" si="750"/>
        <v>0.72399999999999998</v>
      </c>
      <c r="AB5284" s="14">
        <f t="shared" si="751"/>
        <v>0.51100000000000001</v>
      </c>
    </row>
    <row r="5285" spans="1:28" x14ac:dyDescent="0.25">
      <c r="A5285" s="10">
        <f t="shared" si="753"/>
        <v>45512</v>
      </c>
      <c r="B5285" s="11">
        <v>221</v>
      </c>
      <c r="C5285" s="11">
        <v>100</v>
      </c>
      <c r="D5285" s="12">
        <v>729.04166666666697</v>
      </c>
      <c r="E5285" s="9">
        <v>62.56</v>
      </c>
      <c r="F5285" s="9">
        <f t="shared" si="752"/>
        <v>0</v>
      </c>
      <c r="G5285" s="9">
        <v>1.51</v>
      </c>
      <c r="H5285" s="9">
        <v>3.02</v>
      </c>
      <c r="I5285" s="9"/>
      <c r="J5285" s="9">
        <v>9.1880000000000006</v>
      </c>
      <c r="K5285" s="9">
        <v>59.9</v>
      </c>
      <c r="L5285" s="9">
        <v>4.24E-2</v>
      </c>
      <c r="M5285" s="9">
        <v>8.8200000000000001E-2</v>
      </c>
      <c r="N5285" s="9">
        <v>0</v>
      </c>
      <c r="O5285" s="9">
        <v>0.6</v>
      </c>
      <c r="P5285" s="9"/>
      <c r="Q5285" s="9"/>
      <c r="R5285" s="9"/>
      <c r="T5285">
        <f t="shared" si="747"/>
        <v>2210100</v>
      </c>
      <c r="U5285">
        <v>0</v>
      </c>
      <c r="V5285">
        <f t="shared" si="745"/>
        <v>0</v>
      </c>
      <c r="W5285" t="str">
        <f t="shared" si="748"/>
        <v/>
      </c>
      <c r="X5285" t="str">
        <f t="shared" si="749"/>
        <v/>
      </c>
      <c r="Y5285" t="str">
        <f t="shared" si="746"/>
        <v/>
      </c>
      <c r="Z5285" s="9"/>
      <c r="AA5285" s="14">
        <f t="shared" si="750"/>
        <v>0.69599999999999995</v>
      </c>
      <c r="AB5285" s="14">
        <f t="shared" si="751"/>
        <v>0.46600000000000003</v>
      </c>
    </row>
    <row r="5286" spans="1:28" x14ac:dyDescent="0.25">
      <c r="A5286" s="10">
        <f t="shared" si="753"/>
        <v>45512</v>
      </c>
      <c r="B5286" s="11">
        <v>221</v>
      </c>
      <c r="C5286" s="11">
        <v>200</v>
      </c>
      <c r="D5286" s="12">
        <v>729.08333333333303</v>
      </c>
      <c r="E5286" s="9">
        <v>62.67</v>
      </c>
      <c r="F5286" s="9">
        <f t="shared" si="752"/>
        <v>0</v>
      </c>
      <c r="G5286" s="9">
        <v>1.51</v>
      </c>
      <c r="H5286" s="9">
        <v>3.02</v>
      </c>
      <c r="I5286" s="9"/>
      <c r="J5286" s="9">
        <v>10.148999999999999</v>
      </c>
      <c r="K5286" s="9">
        <v>60.8</v>
      </c>
      <c r="L5286" s="9">
        <v>4.24E-2</v>
      </c>
      <c r="M5286" s="9">
        <v>8.7400000000000005E-2</v>
      </c>
      <c r="N5286" s="9">
        <v>0</v>
      </c>
      <c r="O5286" s="9">
        <v>0.6</v>
      </c>
      <c r="P5286" s="9"/>
      <c r="Q5286" s="9"/>
      <c r="R5286" s="9"/>
      <c r="T5286">
        <f t="shared" si="747"/>
        <v>2210200</v>
      </c>
      <c r="U5286">
        <v>0</v>
      </c>
      <c r="V5286">
        <f t="shared" si="745"/>
        <v>0</v>
      </c>
      <c r="W5286" t="str">
        <f t="shared" si="748"/>
        <v/>
      </c>
      <c r="X5286" t="str">
        <f t="shared" si="749"/>
        <v/>
      </c>
      <c r="Y5286" t="str">
        <f t="shared" si="746"/>
        <v/>
      </c>
      <c r="Z5286" s="9"/>
      <c r="AA5286" s="14">
        <f t="shared" si="750"/>
        <v>0.754</v>
      </c>
      <c r="AB5286" s="14">
        <f t="shared" si="751"/>
        <v>0.48599999999999999</v>
      </c>
    </row>
    <row r="5287" spans="1:28" x14ac:dyDescent="0.25">
      <c r="A5287" s="10">
        <f t="shared" si="753"/>
        <v>45512</v>
      </c>
      <c r="B5287" s="11">
        <v>221</v>
      </c>
      <c r="C5287" s="11">
        <v>300</v>
      </c>
      <c r="D5287" s="12">
        <v>729.125</v>
      </c>
      <c r="E5287" s="9">
        <v>62.56</v>
      </c>
      <c r="F5287" s="9">
        <f t="shared" si="752"/>
        <v>0</v>
      </c>
      <c r="G5287" s="9">
        <v>1.51</v>
      </c>
      <c r="H5287" s="9">
        <v>3.52</v>
      </c>
      <c r="I5287" s="9"/>
      <c r="J5287" s="9">
        <v>9.2129999999999992</v>
      </c>
      <c r="K5287" s="9">
        <v>63.5</v>
      </c>
      <c r="L5287" s="9">
        <v>4.24E-2</v>
      </c>
      <c r="M5287" s="9">
        <v>8.7400000000000005E-2</v>
      </c>
      <c r="N5287" s="9">
        <v>0</v>
      </c>
      <c r="O5287" s="9">
        <v>0.6</v>
      </c>
      <c r="P5287" s="9"/>
      <c r="Q5287" s="9"/>
      <c r="R5287" s="9"/>
      <c r="T5287">
        <f t="shared" si="747"/>
        <v>2210300</v>
      </c>
      <c r="U5287">
        <v>0</v>
      </c>
      <c r="V5287">
        <f t="shared" si="745"/>
        <v>0</v>
      </c>
      <c r="W5287" t="str">
        <f t="shared" si="748"/>
        <v/>
      </c>
      <c r="X5287" t="str">
        <f t="shared" si="749"/>
        <v/>
      </c>
      <c r="Y5287" t="str">
        <f t="shared" si="746"/>
        <v/>
      </c>
      <c r="Z5287" s="9"/>
      <c r="AA5287" s="14">
        <f t="shared" si="750"/>
        <v>0.73899999999999999</v>
      </c>
      <c r="AB5287" s="14">
        <f t="shared" si="751"/>
        <v>0.42499999999999999</v>
      </c>
    </row>
    <row r="5288" spans="1:28" x14ac:dyDescent="0.25">
      <c r="A5288" s="10">
        <f t="shared" si="753"/>
        <v>45512</v>
      </c>
      <c r="B5288" s="11">
        <v>221</v>
      </c>
      <c r="C5288" s="11">
        <v>400</v>
      </c>
      <c r="D5288" s="12">
        <v>729.16666666666697</v>
      </c>
      <c r="E5288" s="9">
        <v>62.79</v>
      </c>
      <c r="F5288" s="9">
        <f t="shared" si="752"/>
        <v>0</v>
      </c>
      <c r="G5288" s="9">
        <v>1.51</v>
      </c>
      <c r="H5288" s="9">
        <v>3.02</v>
      </c>
      <c r="I5288" s="9"/>
      <c r="J5288" s="9">
        <v>8.1199999999999992</v>
      </c>
      <c r="K5288" s="9">
        <v>68.099999999999994</v>
      </c>
      <c r="L5288" s="9">
        <v>4.1700000000000001E-2</v>
      </c>
      <c r="M5288" s="9">
        <v>8.7400000000000005E-2</v>
      </c>
      <c r="N5288" s="9">
        <v>0</v>
      </c>
      <c r="O5288" s="9">
        <v>0.6</v>
      </c>
      <c r="P5288" s="9"/>
      <c r="Q5288" s="9"/>
      <c r="R5288" s="9"/>
      <c r="T5288">
        <f t="shared" si="747"/>
        <v>2210400</v>
      </c>
      <c r="U5288">
        <v>0</v>
      </c>
      <c r="V5288">
        <f t="shared" si="745"/>
        <v>0</v>
      </c>
      <c r="W5288" t="str">
        <f t="shared" si="748"/>
        <v/>
      </c>
      <c r="X5288" t="str">
        <f t="shared" si="749"/>
        <v/>
      </c>
      <c r="Y5288" t="str">
        <f t="shared" si="746"/>
        <v/>
      </c>
      <c r="Z5288" s="9"/>
      <c r="AA5288" s="14">
        <f t="shared" si="750"/>
        <v>0.73599999999999999</v>
      </c>
      <c r="AB5288" s="14">
        <f t="shared" si="751"/>
        <v>0.34499999999999997</v>
      </c>
    </row>
    <row r="5289" spans="1:28" x14ac:dyDescent="0.25">
      <c r="A5289" s="10">
        <f t="shared" si="753"/>
        <v>45512</v>
      </c>
      <c r="B5289" s="11">
        <v>221</v>
      </c>
      <c r="C5289" s="11">
        <v>500</v>
      </c>
      <c r="D5289" s="12">
        <v>729.20833333333303</v>
      </c>
      <c r="E5289" s="9">
        <v>63.02</v>
      </c>
      <c r="F5289" s="9">
        <f t="shared" si="752"/>
        <v>0</v>
      </c>
      <c r="G5289" s="9">
        <v>1.51</v>
      </c>
      <c r="H5289" s="9">
        <v>2.0099999999999998</v>
      </c>
      <c r="I5289" s="9"/>
      <c r="J5289" s="9">
        <v>8.5190000000000001</v>
      </c>
      <c r="K5289" s="9">
        <v>67.5</v>
      </c>
      <c r="L5289" s="9">
        <v>4.1700000000000001E-2</v>
      </c>
      <c r="M5289" s="9">
        <v>8.7400000000000005E-2</v>
      </c>
      <c r="N5289" s="9">
        <v>0</v>
      </c>
      <c r="O5289" s="9">
        <v>3.1</v>
      </c>
      <c r="P5289" s="9"/>
      <c r="Q5289" s="9"/>
      <c r="R5289" s="9"/>
      <c r="T5289">
        <f t="shared" si="747"/>
        <v>2210500</v>
      </c>
      <c r="U5289">
        <v>0</v>
      </c>
      <c r="V5289">
        <f t="shared" si="745"/>
        <v>3.1</v>
      </c>
      <c r="W5289" t="str">
        <f t="shared" si="748"/>
        <v/>
      </c>
      <c r="X5289" t="str">
        <f t="shared" si="749"/>
        <v/>
      </c>
      <c r="Y5289" t="str">
        <f t="shared" si="746"/>
        <v/>
      </c>
      <c r="Z5289" s="9"/>
      <c r="AA5289" s="14">
        <f t="shared" si="750"/>
        <v>0.75</v>
      </c>
      <c r="AB5289" s="14">
        <f t="shared" si="751"/>
        <v>0.36099999999999999</v>
      </c>
    </row>
    <row r="5290" spans="1:28" x14ac:dyDescent="0.25">
      <c r="A5290" s="10">
        <f t="shared" si="753"/>
        <v>45512</v>
      </c>
      <c r="B5290" s="11">
        <v>221</v>
      </c>
      <c r="C5290" s="11">
        <v>600</v>
      </c>
      <c r="D5290" s="12">
        <v>729.25</v>
      </c>
      <c r="E5290" s="9">
        <v>62.32</v>
      </c>
      <c r="F5290" s="9">
        <f t="shared" si="752"/>
        <v>0</v>
      </c>
      <c r="G5290" s="9">
        <v>1.01</v>
      </c>
      <c r="H5290" s="9">
        <v>2.0099999999999998</v>
      </c>
      <c r="I5290" s="9"/>
      <c r="J5290" s="9">
        <v>11.297000000000001</v>
      </c>
      <c r="K5290" s="9">
        <v>65.5</v>
      </c>
      <c r="L5290" s="9">
        <v>4.1700000000000001E-2</v>
      </c>
      <c r="M5290" s="9">
        <v>8.7400000000000005E-2</v>
      </c>
      <c r="N5290" s="9">
        <v>0</v>
      </c>
      <c r="O5290" s="9">
        <v>70.599999999999994</v>
      </c>
      <c r="P5290" s="9"/>
      <c r="Q5290" s="9"/>
      <c r="R5290" s="9"/>
      <c r="T5290">
        <f t="shared" si="747"/>
        <v>2210600</v>
      </c>
      <c r="U5290">
        <v>65.2</v>
      </c>
      <c r="V5290">
        <f t="shared" si="745"/>
        <v>70.599999999999994</v>
      </c>
      <c r="W5290" t="str">
        <f t="shared" si="748"/>
        <v/>
      </c>
      <c r="X5290" t="str">
        <f t="shared" si="749"/>
        <v/>
      </c>
      <c r="Y5290" t="str">
        <f t="shared" si="746"/>
        <v/>
      </c>
      <c r="Z5290" s="9"/>
      <c r="AA5290" s="14">
        <f t="shared" si="750"/>
        <v>0.877</v>
      </c>
      <c r="AB5290" s="14">
        <f t="shared" si="751"/>
        <v>0.46200000000000002</v>
      </c>
    </row>
    <row r="5291" spans="1:28" x14ac:dyDescent="0.25">
      <c r="A5291" s="10">
        <f t="shared" si="753"/>
        <v>45512</v>
      </c>
      <c r="B5291" s="11">
        <v>221</v>
      </c>
      <c r="C5291" s="11">
        <v>700</v>
      </c>
      <c r="D5291" s="12">
        <v>729.29166666666697</v>
      </c>
      <c r="E5291" s="9">
        <v>63.49</v>
      </c>
      <c r="F5291" s="9">
        <f t="shared" si="752"/>
        <v>0</v>
      </c>
      <c r="G5291" s="9">
        <v>1.01</v>
      </c>
      <c r="H5291" s="9">
        <v>3.02</v>
      </c>
      <c r="I5291" s="9"/>
      <c r="J5291" s="9">
        <v>15.461</v>
      </c>
      <c r="K5291" s="9">
        <v>55.5</v>
      </c>
      <c r="L5291" s="9">
        <v>4.1000000000000002E-2</v>
      </c>
      <c r="M5291" s="9">
        <v>8.6699999999999999E-2</v>
      </c>
      <c r="N5291" s="9">
        <v>0</v>
      </c>
      <c r="O5291" s="9">
        <v>263.10000000000002</v>
      </c>
      <c r="P5291" s="9"/>
      <c r="Q5291" s="9"/>
      <c r="R5291" s="9"/>
      <c r="T5291">
        <f t="shared" si="747"/>
        <v>2210700</v>
      </c>
      <c r="U5291">
        <v>231.8</v>
      </c>
      <c r="V5291">
        <f t="shared" si="745"/>
        <v>263.10000000000002</v>
      </c>
      <c r="W5291" t="str">
        <f t="shared" si="748"/>
        <v/>
      </c>
      <c r="X5291" t="str">
        <f t="shared" si="749"/>
        <v/>
      </c>
      <c r="Y5291" t="str">
        <f t="shared" si="746"/>
        <v/>
      </c>
      <c r="Z5291" s="9"/>
      <c r="AA5291" s="14">
        <f t="shared" si="750"/>
        <v>0.97499999999999998</v>
      </c>
      <c r="AB5291" s="14">
        <f t="shared" si="751"/>
        <v>0.78200000000000003</v>
      </c>
    </row>
    <row r="5292" spans="1:28" x14ac:dyDescent="0.25">
      <c r="A5292" s="10">
        <f t="shared" si="753"/>
        <v>45512</v>
      </c>
      <c r="B5292" s="11">
        <v>221</v>
      </c>
      <c r="C5292" s="11">
        <v>800</v>
      </c>
      <c r="D5292" s="12">
        <v>729.33333333333303</v>
      </c>
      <c r="E5292" s="9">
        <v>63.37</v>
      </c>
      <c r="F5292" s="9">
        <f t="shared" si="752"/>
        <v>0</v>
      </c>
      <c r="G5292" s="9">
        <v>0.5</v>
      </c>
      <c r="H5292" s="9">
        <v>3.02</v>
      </c>
      <c r="I5292" s="9"/>
      <c r="J5292" s="9">
        <v>17.152999999999999</v>
      </c>
      <c r="K5292" s="9">
        <v>47.5</v>
      </c>
      <c r="L5292" s="9">
        <v>4.1000000000000002E-2</v>
      </c>
      <c r="M5292" s="9">
        <v>8.6699999999999999E-2</v>
      </c>
      <c r="N5292" s="9">
        <v>0</v>
      </c>
      <c r="O5292" s="9">
        <v>293.10000000000002</v>
      </c>
      <c r="P5292" s="9"/>
      <c r="Q5292" s="9"/>
      <c r="R5292" s="9"/>
      <c r="T5292">
        <f t="shared" si="747"/>
        <v>2210800</v>
      </c>
      <c r="U5292">
        <v>415.2</v>
      </c>
      <c r="V5292">
        <f t="shared" si="745"/>
        <v>293.10000000000002</v>
      </c>
      <c r="W5292" t="str">
        <f t="shared" si="748"/>
        <v/>
      </c>
      <c r="X5292" t="str">
        <f t="shared" si="749"/>
        <v/>
      </c>
      <c r="Y5292" t="str">
        <f t="shared" si="746"/>
        <v/>
      </c>
      <c r="Z5292" s="9"/>
      <c r="AA5292" s="14">
        <f t="shared" si="750"/>
        <v>0.92900000000000005</v>
      </c>
      <c r="AB5292" s="14">
        <f t="shared" si="751"/>
        <v>1.0269999999999999</v>
      </c>
    </row>
    <row r="5293" spans="1:28" x14ac:dyDescent="0.25">
      <c r="A5293" s="10">
        <f t="shared" si="753"/>
        <v>45512</v>
      </c>
      <c r="B5293" s="11">
        <v>221</v>
      </c>
      <c r="C5293" s="11">
        <v>900</v>
      </c>
      <c r="D5293" s="12">
        <v>729.375</v>
      </c>
      <c r="E5293" s="9">
        <v>63.84</v>
      </c>
      <c r="F5293" s="9">
        <f t="shared" si="752"/>
        <v>0</v>
      </c>
      <c r="G5293" s="9">
        <v>1.01</v>
      </c>
      <c r="H5293" s="9">
        <v>4.03</v>
      </c>
      <c r="I5293" s="9"/>
      <c r="J5293" s="9">
        <v>18.509</v>
      </c>
      <c r="K5293" s="9">
        <v>44.3</v>
      </c>
      <c r="L5293" s="9">
        <v>4.02E-2</v>
      </c>
      <c r="M5293" s="9">
        <v>8.5999999999999993E-2</v>
      </c>
      <c r="N5293" s="9">
        <v>0</v>
      </c>
      <c r="O5293" s="9">
        <v>609.4</v>
      </c>
      <c r="P5293" s="9"/>
      <c r="Q5293" s="9"/>
      <c r="R5293" s="9"/>
      <c r="T5293">
        <f t="shared" si="747"/>
        <v>2210900</v>
      </c>
      <c r="U5293">
        <v>588.20000000000005</v>
      </c>
      <c r="V5293">
        <f t="shared" si="745"/>
        <v>609.4</v>
      </c>
      <c r="W5293" t="str">
        <f t="shared" si="748"/>
        <v/>
      </c>
      <c r="X5293" t="str">
        <f t="shared" si="749"/>
        <v/>
      </c>
      <c r="Y5293" t="str">
        <f t="shared" si="746"/>
        <v/>
      </c>
      <c r="Z5293" s="9"/>
      <c r="AA5293" s="14">
        <f t="shared" si="750"/>
        <v>0.94399999999999995</v>
      </c>
      <c r="AB5293" s="14">
        <f t="shared" si="751"/>
        <v>1.1870000000000001</v>
      </c>
    </row>
    <row r="5294" spans="1:28" x14ac:dyDescent="0.25">
      <c r="A5294" s="10">
        <f t="shared" si="753"/>
        <v>45512</v>
      </c>
      <c r="B5294" s="11">
        <v>221</v>
      </c>
      <c r="C5294" s="11">
        <v>1000</v>
      </c>
      <c r="D5294" s="12">
        <v>729.41666666666697</v>
      </c>
      <c r="E5294" s="9">
        <v>62.79</v>
      </c>
      <c r="F5294" s="9">
        <f t="shared" si="752"/>
        <v>0</v>
      </c>
      <c r="G5294" s="9">
        <v>1.01</v>
      </c>
      <c r="H5294" s="9">
        <v>4.53</v>
      </c>
      <c r="I5294" s="9"/>
      <c r="J5294" s="9">
        <v>20.913</v>
      </c>
      <c r="K5294" s="9">
        <v>41.6</v>
      </c>
      <c r="L5294" s="9">
        <v>4.02E-2</v>
      </c>
      <c r="M5294" s="9">
        <v>8.5999999999999993E-2</v>
      </c>
      <c r="N5294" s="9">
        <v>0</v>
      </c>
      <c r="O5294" s="9">
        <v>811.9</v>
      </c>
      <c r="P5294" s="9"/>
      <c r="Q5294" s="9"/>
      <c r="R5294" s="9"/>
      <c r="T5294">
        <f t="shared" si="747"/>
        <v>2211000</v>
      </c>
      <c r="U5294">
        <v>734.2</v>
      </c>
      <c r="V5294">
        <f t="shared" si="745"/>
        <v>811.9</v>
      </c>
      <c r="W5294" t="str">
        <f t="shared" si="748"/>
        <v/>
      </c>
      <c r="X5294" t="str">
        <f t="shared" si="749"/>
        <v/>
      </c>
      <c r="Y5294" t="str">
        <f t="shared" si="746"/>
        <v/>
      </c>
      <c r="Z5294" s="9"/>
      <c r="AA5294" s="14">
        <f t="shared" si="750"/>
        <v>1.0289999999999999</v>
      </c>
      <c r="AB5294" s="14">
        <f t="shared" si="751"/>
        <v>1.4450000000000001</v>
      </c>
    </row>
    <row r="5295" spans="1:28" x14ac:dyDescent="0.25">
      <c r="A5295" s="10">
        <f t="shared" si="753"/>
        <v>45512</v>
      </c>
      <c r="B5295" s="11">
        <v>221</v>
      </c>
      <c r="C5295" s="11">
        <v>1100</v>
      </c>
      <c r="D5295" s="12">
        <v>729.45833333333303</v>
      </c>
      <c r="E5295" s="9">
        <v>63.02</v>
      </c>
      <c r="F5295" s="9">
        <f t="shared" si="752"/>
        <v>0</v>
      </c>
      <c r="G5295" s="9">
        <v>0.5</v>
      </c>
      <c r="H5295" s="9">
        <v>3.52</v>
      </c>
      <c r="I5295" s="9"/>
      <c r="J5295" s="9">
        <v>18.628</v>
      </c>
      <c r="K5295" s="9">
        <v>38.799999999999997</v>
      </c>
      <c r="L5295" s="9">
        <v>4.02E-2</v>
      </c>
      <c r="M5295" s="9">
        <v>8.5999999999999993E-2</v>
      </c>
      <c r="N5295" s="9">
        <v>0</v>
      </c>
      <c r="O5295" s="9">
        <v>736.9</v>
      </c>
      <c r="P5295" s="9"/>
      <c r="Q5295" s="9"/>
      <c r="R5295" s="9"/>
      <c r="T5295">
        <f t="shared" si="747"/>
        <v>2211100</v>
      </c>
      <c r="U5295">
        <v>842</v>
      </c>
      <c r="V5295">
        <f t="shared" si="745"/>
        <v>736.9</v>
      </c>
      <c r="W5295" t="str">
        <f t="shared" si="748"/>
        <v/>
      </c>
      <c r="X5295" t="str">
        <f t="shared" si="749"/>
        <v/>
      </c>
      <c r="Y5295" t="str">
        <f t="shared" si="746"/>
        <v/>
      </c>
      <c r="Z5295" s="9"/>
      <c r="AA5295" s="14">
        <f t="shared" si="750"/>
        <v>0.83299999999999996</v>
      </c>
      <c r="AB5295" s="14">
        <f t="shared" si="751"/>
        <v>1.3140000000000001</v>
      </c>
    </row>
    <row r="5296" spans="1:28" x14ac:dyDescent="0.25">
      <c r="A5296" s="10">
        <f t="shared" si="753"/>
        <v>45512</v>
      </c>
      <c r="B5296" s="11">
        <v>221</v>
      </c>
      <c r="C5296" s="11">
        <v>1200</v>
      </c>
      <c r="D5296" s="12">
        <v>729.5</v>
      </c>
      <c r="E5296" s="9">
        <v>63.49</v>
      </c>
      <c r="F5296" s="9">
        <f t="shared" si="752"/>
        <v>0</v>
      </c>
      <c r="G5296" s="9">
        <v>0.5</v>
      </c>
      <c r="H5296" s="9">
        <v>3.52</v>
      </c>
      <c r="I5296" s="9"/>
      <c r="J5296" s="9">
        <v>18.343</v>
      </c>
      <c r="K5296" s="9">
        <v>41.4</v>
      </c>
      <c r="L5296" s="9">
        <v>4.1000000000000002E-2</v>
      </c>
      <c r="M5296" s="9">
        <v>8.5999999999999993E-2</v>
      </c>
      <c r="N5296" s="9">
        <v>0</v>
      </c>
      <c r="O5296" s="9">
        <v>400.6</v>
      </c>
      <c r="P5296" s="9"/>
      <c r="Q5296" s="9"/>
      <c r="R5296" s="9"/>
      <c r="T5296">
        <f t="shared" si="747"/>
        <v>2211200</v>
      </c>
      <c r="U5296">
        <v>902</v>
      </c>
      <c r="V5296">
        <f t="shared" si="745"/>
        <v>400.6</v>
      </c>
      <c r="W5296" t="str">
        <f t="shared" si="748"/>
        <v/>
      </c>
      <c r="X5296" t="str">
        <f t="shared" si="749"/>
        <v/>
      </c>
      <c r="Y5296" t="str">
        <f t="shared" si="746"/>
        <v/>
      </c>
      <c r="Z5296" s="9"/>
      <c r="AA5296" s="14">
        <f t="shared" si="750"/>
        <v>0.873</v>
      </c>
      <c r="AB5296" s="14">
        <f t="shared" si="751"/>
        <v>1.236</v>
      </c>
    </row>
    <row r="5297" spans="1:28" x14ac:dyDescent="0.25">
      <c r="A5297" s="10">
        <f t="shared" si="753"/>
        <v>45512</v>
      </c>
      <c r="B5297" s="11">
        <v>221</v>
      </c>
      <c r="C5297" s="11">
        <v>1300</v>
      </c>
      <c r="D5297" s="12">
        <v>729.54166666666697</v>
      </c>
      <c r="E5297" s="9">
        <v>63.37</v>
      </c>
      <c r="F5297" s="9">
        <f t="shared" si="752"/>
        <v>0</v>
      </c>
      <c r="G5297" s="9">
        <v>1.01</v>
      </c>
      <c r="H5297" s="9">
        <v>4.03</v>
      </c>
      <c r="I5297" s="9"/>
      <c r="J5297" s="9">
        <v>22.202000000000002</v>
      </c>
      <c r="K5297" s="9">
        <v>36.4</v>
      </c>
      <c r="L5297" s="9">
        <v>4.1000000000000002E-2</v>
      </c>
      <c r="M5297" s="9">
        <v>8.5300000000000001E-2</v>
      </c>
      <c r="N5297" s="9">
        <v>0</v>
      </c>
      <c r="O5297" s="9">
        <v>866.9</v>
      </c>
      <c r="P5297" s="9"/>
      <c r="Q5297" s="9"/>
      <c r="R5297" s="9"/>
      <c r="T5297">
        <f t="shared" si="747"/>
        <v>2211300</v>
      </c>
      <c r="U5297">
        <v>910.8</v>
      </c>
      <c r="V5297">
        <f t="shared" si="745"/>
        <v>866.9</v>
      </c>
      <c r="W5297" t="str">
        <f t="shared" si="748"/>
        <v/>
      </c>
      <c r="X5297" t="str">
        <f t="shared" si="749"/>
        <v/>
      </c>
      <c r="Y5297" t="str">
        <f t="shared" si="746"/>
        <v/>
      </c>
      <c r="Z5297" s="9"/>
      <c r="AA5297" s="14">
        <f t="shared" si="750"/>
        <v>0.97399999999999998</v>
      </c>
      <c r="AB5297" s="14">
        <f t="shared" si="751"/>
        <v>1.702</v>
      </c>
    </row>
    <row r="5298" spans="1:28" x14ac:dyDescent="0.25">
      <c r="A5298" s="10">
        <f t="shared" si="753"/>
        <v>45512</v>
      </c>
      <c r="B5298" s="11">
        <v>221</v>
      </c>
      <c r="C5298" s="11">
        <v>1400</v>
      </c>
      <c r="D5298" s="12">
        <v>729.58333333333303</v>
      </c>
      <c r="E5298" s="9">
        <v>62.67</v>
      </c>
      <c r="F5298" s="9">
        <f t="shared" si="752"/>
        <v>0</v>
      </c>
      <c r="G5298" s="9">
        <v>1.01</v>
      </c>
      <c r="H5298" s="9">
        <v>5.54</v>
      </c>
      <c r="I5298" s="9"/>
      <c r="J5298" s="9">
        <v>22.776</v>
      </c>
      <c r="K5298" s="9">
        <v>32</v>
      </c>
      <c r="L5298" s="9">
        <v>4.1000000000000002E-2</v>
      </c>
      <c r="M5298" s="9">
        <v>8.5999999999999993E-2</v>
      </c>
      <c r="N5298" s="9">
        <v>0</v>
      </c>
      <c r="O5298" s="9">
        <v>849.4</v>
      </c>
      <c r="P5298" s="9"/>
      <c r="Q5298" s="9"/>
      <c r="R5298" s="9"/>
      <c r="T5298">
        <f t="shared" si="747"/>
        <v>2211400</v>
      </c>
      <c r="U5298">
        <v>867.3</v>
      </c>
      <c r="V5298">
        <f t="shared" si="745"/>
        <v>849.4</v>
      </c>
      <c r="W5298" t="str">
        <f t="shared" si="748"/>
        <v/>
      </c>
      <c r="X5298" t="str">
        <f t="shared" si="749"/>
        <v/>
      </c>
      <c r="Y5298" t="str">
        <f t="shared" si="746"/>
        <v/>
      </c>
      <c r="Z5298" s="9"/>
      <c r="AA5298" s="14">
        <f t="shared" si="750"/>
        <v>0.88700000000000001</v>
      </c>
      <c r="AB5298" s="14">
        <f t="shared" si="751"/>
        <v>1.885</v>
      </c>
    </row>
    <row r="5299" spans="1:28" x14ac:dyDescent="0.25">
      <c r="A5299" s="10">
        <f t="shared" si="753"/>
        <v>45512</v>
      </c>
      <c r="B5299" s="11">
        <v>221</v>
      </c>
      <c r="C5299" s="11">
        <v>1500</v>
      </c>
      <c r="D5299" s="12">
        <v>729.625</v>
      </c>
      <c r="E5299" s="9">
        <v>63.73</v>
      </c>
      <c r="F5299" s="9">
        <f t="shared" si="752"/>
        <v>0</v>
      </c>
      <c r="G5299" s="9">
        <v>1.01</v>
      </c>
      <c r="H5299" s="9">
        <v>4.03</v>
      </c>
      <c r="I5299" s="9"/>
      <c r="J5299" s="9">
        <v>23.256</v>
      </c>
      <c r="K5299" s="9">
        <v>32.6</v>
      </c>
      <c r="L5299" s="9">
        <v>4.1700000000000001E-2</v>
      </c>
      <c r="M5299" s="9">
        <v>8.5300000000000001E-2</v>
      </c>
      <c r="N5299" s="9">
        <v>0</v>
      </c>
      <c r="O5299" s="9">
        <v>648.1</v>
      </c>
      <c r="P5299" s="9"/>
      <c r="Q5299" s="9"/>
      <c r="R5299" s="9"/>
      <c r="T5299">
        <f t="shared" si="747"/>
        <v>2211500</v>
      </c>
      <c r="U5299">
        <v>774.8</v>
      </c>
      <c r="V5299">
        <f t="shared" si="745"/>
        <v>648.1</v>
      </c>
      <c r="W5299" t="str">
        <f t="shared" si="748"/>
        <v/>
      </c>
      <c r="X5299" t="str">
        <f t="shared" si="749"/>
        <v/>
      </c>
      <c r="Y5299" t="str">
        <f t="shared" si="746"/>
        <v/>
      </c>
      <c r="Z5299" s="9"/>
      <c r="AA5299" s="14">
        <f t="shared" si="750"/>
        <v>0.93</v>
      </c>
      <c r="AB5299" s="14">
        <f t="shared" si="751"/>
        <v>1.923</v>
      </c>
    </row>
    <row r="5300" spans="1:28" x14ac:dyDescent="0.25">
      <c r="A5300" s="10">
        <f t="shared" si="753"/>
        <v>45512</v>
      </c>
      <c r="B5300" s="11">
        <v>221</v>
      </c>
      <c r="C5300" s="11">
        <v>1600</v>
      </c>
      <c r="D5300" s="12">
        <v>729.66666666666697</v>
      </c>
      <c r="E5300" s="9">
        <v>63.14</v>
      </c>
      <c r="F5300" s="9">
        <f t="shared" si="752"/>
        <v>0</v>
      </c>
      <c r="G5300" s="9">
        <v>1.01</v>
      </c>
      <c r="H5300" s="9">
        <v>5.03</v>
      </c>
      <c r="I5300" s="9"/>
      <c r="J5300" s="9">
        <v>24.195</v>
      </c>
      <c r="K5300" s="9">
        <v>28.1</v>
      </c>
      <c r="L5300" s="9">
        <v>4.1700000000000001E-2</v>
      </c>
      <c r="M5300" s="9">
        <v>8.5999999999999993E-2</v>
      </c>
      <c r="N5300" s="9">
        <v>0</v>
      </c>
      <c r="O5300" s="9">
        <v>641.9</v>
      </c>
      <c r="P5300" s="9"/>
      <c r="Q5300" s="9"/>
      <c r="R5300" s="9"/>
      <c r="T5300">
        <f t="shared" si="747"/>
        <v>2211600</v>
      </c>
      <c r="U5300">
        <v>639.79999999999995</v>
      </c>
      <c r="V5300">
        <f t="shared" si="745"/>
        <v>641.9</v>
      </c>
      <c r="W5300" t="str">
        <f t="shared" si="748"/>
        <v/>
      </c>
      <c r="X5300" t="str">
        <f t="shared" si="749"/>
        <v/>
      </c>
      <c r="Y5300" t="str">
        <f t="shared" si="746"/>
        <v/>
      </c>
      <c r="Z5300" s="9"/>
      <c r="AA5300" s="14">
        <f t="shared" si="750"/>
        <v>0.84799999999999998</v>
      </c>
      <c r="AB5300" s="14">
        <f t="shared" si="751"/>
        <v>2.17</v>
      </c>
    </row>
    <row r="5301" spans="1:28" x14ac:dyDescent="0.25">
      <c r="A5301" s="10">
        <f t="shared" si="753"/>
        <v>45512</v>
      </c>
      <c r="B5301" s="11">
        <v>221</v>
      </c>
      <c r="C5301" s="11">
        <v>1700</v>
      </c>
      <c r="D5301" s="12">
        <v>729.70833333333303</v>
      </c>
      <c r="E5301" s="9">
        <v>63.02</v>
      </c>
      <c r="F5301" s="9">
        <f t="shared" si="752"/>
        <v>0</v>
      </c>
      <c r="G5301" s="9">
        <v>1.51</v>
      </c>
      <c r="H5301" s="9">
        <v>4.53</v>
      </c>
      <c r="I5301" s="9"/>
      <c r="J5301" s="9">
        <v>21.628</v>
      </c>
      <c r="K5301" s="9">
        <v>25.3</v>
      </c>
      <c r="L5301" s="9">
        <v>4.1700000000000001E-2</v>
      </c>
      <c r="M5301" s="9">
        <v>8.5999999999999993E-2</v>
      </c>
      <c r="N5301" s="9">
        <v>0</v>
      </c>
      <c r="O5301" s="9">
        <v>428.1</v>
      </c>
      <c r="P5301" s="9"/>
      <c r="Q5301" s="9"/>
      <c r="R5301" s="9"/>
      <c r="T5301">
        <f t="shared" si="747"/>
        <v>2211700</v>
      </c>
      <c r="U5301">
        <v>474.3</v>
      </c>
      <c r="V5301">
        <f t="shared" si="745"/>
        <v>428.1</v>
      </c>
      <c r="W5301" t="str">
        <f t="shared" si="748"/>
        <v/>
      </c>
      <c r="X5301" t="str">
        <f t="shared" si="749"/>
        <v/>
      </c>
      <c r="Y5301" t="str">
        <f t="shared" si="746"/>
        <v/>
      </c>
      <c r="Z5301" s="9"/>
      <c r="AA5301" s="14">
        <f t="shared" si="750"/>
        <v>0.65400000000000003</v>
      </c>
      <c r="AB5301" s="14">
        <f t="shared" si="751"/>
        <v>1.931</v>
      </c>
    </row>
    <row r="5302" spans="1:28" x14ac:dyDescent="0.25">
      <c r="A5302" s="10">
        <f t="shared" si="753"/>
        <v>45512</v>
      </c>
      <c r="B5302" s="11">
        <v>221</v>
      </c>
      <c r="C5302" s="11">
        <v>1800</v>
      </c>
      <c r="D5302" s="12">
        <v>729.75</v>
      </c>
      <c r="E5302" s="9">
        <v>63.14</v>
      </c>
      <c r="F5302" s="9">
        <f t="shared" si="752"/>
        <v>0</v>
      </c>
      <c r="G5302" s="9">
        <v>0.5</v>
      </c>
      <c r="H5302" s="9">
        <v>3.02</v>
      </c>
      <c r="I5302" s="9"/>
      <c r="J5302" s="9">
        <v>17.986000000000001</v>
      </c>
      <c r="K5302" s="9">
        <v>28.2</v>
      </c>
      <c r="L5302" s="9">
        <v>4.24E-2</v>
      </c>
      <c r="M5302" s="9">
        <v>8.5999999999999993E-2</v>
      </c>
      <c r="N5302" s="9">
        <v>0</v>
      </c>
      <c r="O5302" s="9">
        <v>185.6</v>
      </c>
      <c r="P5302" s="9"/>
      <c r="Q5302" s="9"/>
      <c r="R5302" s="9"/>
      <c r="T5302">
        <f t="shared" si="747"/>
        <v>2211800</v>
      </c>
      <c r="U5302">
        <v>292.3</v>
      </c>
      <c r="V5302">
        <f t="shared" si="745"/>
        <v>185.6</v>
      </c>
      <c r="W5302" t="str">
        <f t="shared" si="748"/>
        <v/>
      </c>
      <c r="X5302" t="str">
        <f t="shared" si="749"/>
        <v/>
      </c>
      <c r="Y5302" t="str">
        <f t="shared" si="746"/>
        <v/>
      </c>
      <c r="Z5302" s="9"/>
      <c r="AA5302" s="14">
        <f t="shared" si="750"/>
        <v>0.58099999999999996</v>
      </c>
      <c r="AB5302" s="14">
        <f t="shared" si="751"/>
        <v>1.4790000000000001</v>
      </c>
    </row>
    <row r="5303" spans="1:28" x14ac:dyDescent="0.25">
      <c r="A5303" s="10">
        <f t="shared" si="753"/>
        <v>45512</v>
      </c>
      <c r="B5303" s="11">
        <v>221</v>
      </c>
      <c r="C5303" s="11">
        <v>1900</v>
      </c>
      <c r="D5303" s="12">
        <v>729.79166666666697</v>
      </c>
      <c r="E5303" s="9">
        <v>63.14</v>
      </c>
      <c r="F5303" s="9">
        <f t="shared" si="752"/>
        <v>0</v>
      </c>
      <c r="G5303" s="9">
        <v>1.01</v>
      </c>
      <c r="H5303" s="9">
        <v>3.02</v>
      </c>
      <c r="I5303" s="9"/>
      <c r="J5303" s="9">
        <v>16.248999999999999</v>
      </c>
      <c r="K5303" s="9">
        <v>36.4</v>
      </c>
      <c r="L5303" s="9">
        <v>4.1700000000000001E-2</v>
      </c>
      <c r="M5303" s="9">
        <v>8.5999999999999993E-2</v>
      </c>
      <c r="N5303" s="9">
        <v>0</v>
      </c>
      <c r="O5303" s="9">
        <v>68.099999999999994</v>
      </c>
      <c r="P5303" s="9"/>
      <c r="Q5303" s="9"/>
      <c r="R5303" s="9"/>
      <c r="T5303">
        <f t="shared" si="747"/>
        <v>2211900</v>
      </c>
      <c r="U5303">
        <v>116.3</v>
      </c>
      <c r="V5303">
        <f t="shared" si="745"/>
        <v>68.099999999999994</v>
      </c>
      <c r="W5303" t="str">
        <f t="shared" si="748"/>
        <v/>
      </c>
      <c r="X5303" t="str">
        <f t="shared" si="749"/>
        <v/>
      </c>
      <c r="Y5303" t="str">
        <f t="shared" si="746"/>
        <v/>
      </c>
      <c r="Z5303" s="9"/>
      <c r="AA5303" s="14">
        <f t="shared" si="750"/>
        <v>0.67200000000000004</v>
      </c>
      <c r="AB5303" s="14">
        <f t="shared" si="751"/>
        <v>1.1739999999999999</v>
      </c>
    </row>
    <row r="5304" spans="1:28" x14ac:dyDescent="0.25">
      <c r="A5304" s="10">
        <f t="shared" si="753"/>
        <v>45512</v>
      </c>
      <c r="B5304" s="11">
        <v>221</v>
      </c>
      <c r="C5304" s="11">
        <v>2000</v>
      </c>
      <c r="D5304" s="12">
        <v>729.83333333333303</v>
      </c>
      <c r="E5304" s="9">
        <v>62.67</v>
      </c>
      <c r="F5304" s="9">
        <f t="shared" si="752"/>
        <v>0</v>
      </c>
      <c r="G5304" s="9">
        <v>1.01</v>
      </c>
      <c r="H5304" s="9">
        <v>3.02</v>
      </c>
      <c r="I5304" s="9"/>
      <c r="J5304" s="9">
        <v>13.786</v>
      </c>
      <c r="K5304" s="9">
        <v>47.8</v>
      </c>
      <c r="L5304" s="9">
        <v>4.1000000000000002E-2</v>
      </c>
      <c r="M5304" s="9">
        <v>8.5999999999999993E-2</v>
      </c>
      <c r="N5304" s="9">
        <v>0</v>
      </c>
      <c r="O5304" s="9">
        <v>1.9</v>
      </c>
      <c r="P5304" s="9"/>
      <c r="Q5304" s="9"/>
      <c r="R5304" s="9"/>
      <c r="T5304">
        <f t="shared" si="747"/>
        <v>2212000</v>
      </c>
      <c r="U5304">
        <v>5.5</v>
      </c>
      <c r="V5304">
        <f t="shared" si="745"/>
        <v>1.9</v>
      </c>
      <c r="W5304" t="str">
        <f t="shared" si="748"/>
        <v/>
      </c>
      <c r="X5304" t="str">
        <f t="shared" si="749"/>
        <v/>
      </c>
      <c r="Y5304" t="str">
        <f t="shared" si="746"/>
        <v/>
      </c>
      <c r="Z5304" s="9"/>
      <c r="AA5304" s="14">
        <f t="shared" si="750"/>
        <v>0.753</v>
      </c>
      <c r="AB5304" s="14">
        <f t="shared" si="751"/>
        <v>0.82199999999999995</v>
      </c>
    </row>
    <row r="5305" spans="1:28" x14ac:dyDescent="0.25">
      <c r="A5305" s="10">
        <f t="shared" si="753"/>
        <v>45512</v>
      </c>
      <c r="B5305" s="11">
        <v>221</v>
      </c>
      <c r="C5305" s="11">
        <v>2100</v>
      </c>
      <c r="D5305" s="12">
        <v>729.875</v>
      </c>
      <c r="E5305" s="9">
        <v>62.91</v>
      </c>
      <c r="F5305" s="9">
        <f t="shared" si="752"/>
        <v>0</v>
      </c>
      <c r="G5305" s="9">
        <v>1.01</v>
      </c>
      <c r="H5305" s="9">
        <v>3.02</v>
      </c>
      <c r="I5305" s="9"/>
      <c r="J5305" s="9">
        <v>15.007999999999999</v>
      </c>
      <c r="K5305" s="9">
        <v>50.8</v>
      </c>
      <c r="L5305" s="9">
        <v>4.1000000000000002E-2</v>
      </c>
      <c r="M5305" s="9">
        <v>8.5999999999999993E-2</v>
      </c>
      <c r="N5305" s="9">
        <v>0</v>
      </c>
      <c r="O5305" s="9">
        <v>0.6</v>
      </c>
      <c r="P5305" s="9"/>
      <c r="Q5305" s="9"/>
      <c r="R5305" s="9"/>
      <c r="T5305">
        <f t="shared" si="747"/>
        <v>2212100</v>
      </c>
      <c r="U5305">
        <v>0</v>
      </c>
      <c r="V5305">
        <f t="shared" si="745"/>
        <v>0</v>
      </c>
      <c r="W5305" t="str">
        <f t="shared" si="748"/>
        <v/>
      </c>
      <c r="X5305" t="str">
        <f t="shared" si="749"/>
        <v/>
      </c>
      <c r="Y5305" t="str">
        <f t="shared" si="746"/>
        <v/>
      </c>
      <c r="Z5305" s="9"/>
      <c r="AA5305" s="14">
        <f t="shared" si="750"/>
        <v>0.86599999999999999</v>
      </c>
      <c r="AB5305" s="14">
        <f t="shared" si="751"/>
        <v>0.83899999999999997</v>
      </c>
    </row>
    <row r="5306" spans="1:28" x14ac:dyDescent="0.25">
      <c r="A5306" s="10">
        <f t="shared" si="753"/>
        <v>45512</v>
      </c>
      <c r="B5306" s="11">
        <v>221</v>
      </c>
      <c r="C5306" s="11">
        <v>2200</v>
      </c>
      <c r="D5306" s="12">
        <v>729.91666666666697</v>
      </c>
      <c r="E5306" s="9">
        <v>62.91</v>
      </c>
      <c r="F5306" s="9">
        <f t="shared" si="752"/>
        <v>0</v>
      </c>
      <c r="G5306" s="9">
        <v>1.01</v>
      </c>
      <c r="H5306" s="9">
        <v>3.52</v>
      </c>
      <c r="I5306" s="9"/>
      <c r="J5306" s="9">
        <v>14.409000000000001</v>
      </c>
      <c r="K5306" s="9">
        <v>52</v>
      </c>
      <c r="L5306" s="9">
        <v>4.02E-2</v>
      </c>
      <c r="M5306" s="9">
        <v>8.5999999999999993E-2</v>
      </c>
      <c r="N5306" s="9">
        <v>0</v>
      </c>
      <c r="O5306" s="9">
        <v>0.6</v>
      </c>
      <c r="P5306" s="9"/>
      <c r="Q5306" s="9"/>
      <c r="R5306" s="9"/>
      <c r="T5306">
        <f t="shared" si="747"/>
        <v>2212200</v>
      </c>
      <c r="U5306">
        <v>0</v>
      </c>
      <c r="V5306">
        <f t="shared" si="745"/>
        <v>0</v>
      </c>
      <c r="W5306" t="str">
        <f t="shared" si="748"/>
        <v/>
      </c>
      <c r="X5306" t="str">
        <f t="shared" si="749"/>
        <v/>
      </c>
      <c r="Y5306" t="str">
        <f t="shared" si="746"/>
        <v/>
      </c>
      <c r="Z5306" s="9"/>
      <c r="AA5306" s="14">
        <f t="shared" si="750"/>
        <v>0.85299999999999998</v>
      </c>
      <c r="AB5306" s="14">
        <f t="shared" si="751"/>
        <v>0.78700000000000003</v>
      </c>
    </row>
    <row r="5307" spans="1:28" x14ac:dyDescent="0.25">
      <c r="A5307" s="10">
        <f t="shared" si="753"/>
        <v>45512</v>
      </c>
      <c r="B5307" s="11">
        <v>221</v>
      </c>
      <c r="C5307" s="11">
        <v>2300</v>
      </c>
      <c r="D5307" s="12">
        <v>729.95833333333303</v>
      </c>
      <c r="E5307" s="9">
        <v>63.26</v>
      </c>
      <c r="F5307" s="9">
        <f t="shared" si="752"/>
        <v>0</v>
      </c>
      <c r="G5307" s="9">
        <v>1.01</v>
      </c>
      <c r="H5307" s="9">
        <v>3.52</v>
      </c>
      <c r="I5307" s="9"/>
      <c r="J5307" s="9">
        <v>14.098000000000001</v>
      </c>
      <c r="K5307" s="9">
        <v>51.5</v>
      </c>
      <c r="L5307" s="9">
        <v>3.95E-2</v>
      </c>
      <c r="M5307" s="9">
        <v>8.6699999999999999E-2</v>
      </c>
      <c r="N5307" s="9">
        <v>0</v>
      </c>
      <c r="O5307" s="9">
        <v>0.6</v>
      </c>
      <c r="P5307" s="9"/>
      <c r="Q5307" s="9"/>
      <c r="R5307" s="9"/>
      <c r="T5307">
        <f t="shared" si="747"/>
        <v>2212300</v>
      </c>
      <c r="U5307">
        <v>0</v>
      </c>
      <c r="V5307">
        <f t="shared" si="745"/>
        <v>0</v>
      </c>
      <c r="W5307" t="str">
        <f t="shared" si="748"/>
        <v/>
      </c>
      <c r="X5307" t="str">
        <f t="shared" si="749"/>
        <v/>
      </c>
      <c r="Y5307" t="str">
        <f t="shared" si="746"/>
        <v/>
      </c>
      <c r="Z5307" s="9"/>
      <c r="AA5307" s="14">
        <f t="shared" si="750"/>
        <v>0.82799999999999996</v>
      </c>
      <c r="AB5307" s="14">
        <f t="shared" si="751"/>
        <v>0.78</v>
      </c>
    </row>
    <row r="5308" spans="1:28" x14ac:dyDescent="0.25">
      <c r="A5308" s="10">
        <f t="shared" si="753"/>
        <v>45512</v>
      </c>
      <c r="B5308" s="11">
        <v>221</v>
      </c>
      <c r="C5308" s="11">
        <v>2400</v>
      </c>
      <c r="D5308" s="12">
        <v>730</v>
      </c>
      <c r="E5308" s="9">
        <v>62.91</v>
      </c>
      <c r="F5308" s="9">
        <f t="shared" si="752"/>
        <v>0</v>
      </c>
      <c r="G5308" s="9">
        <v>1.01</v>
      </c>
      <c r="H5308" s="9">
        <v>4.03</v>
      </c>
      <c r="I5308" s="9"/>
      <c r="J5308" s="9">
        <v>14.218</v>
      </c>
      <c r="K5308" s="9">
        <v>51.1</v>
      </c>
      <c r="L5308" s="9">
        <v>3.95E-2</v>
      </c>
      <c r="M5308" s="9">
        <v>8.5999999999999993E-2</v>
      </c>
      <c r="N5308" s="9">
        <v>0</v>
      </c>
      <c r="O5308" s="9">
        <v>0.6</v>
      </c>
      <c r="P5308" s="9"/>
      <c r="Q5308" s="9"/>
      <c r="R5308" s="9"/>
      <c r="T5308">
        <f t="shared" si="747"/>
        <v>2212400</v>
      </c>
      <c r="U5308">
        <v>0</v>
      </c>
      <c r="V5308">
        <f t="shared" si="745"/>
        <v>0</v>
      </c>
      <c r="W5308">
        <f t="shared" si="748"/>
        <v>0.04</v>
      </c>
      <c r="X5308">
        <f t="shared" si="749"/>
        <v>8.5999999999999993E-2</v>
      </c>
      <c r="Y5308">
        <f t="shared" si="746"/>
        <v>0</v>
      </c>
      <c r="Z5308" s="9"/>
      <c r="AA5308" s="14">
        <f t="shared" si="750"/>
        <v>0.82799999999999996</v>
      </c>
      <c r="AB5308" s="14">
        <f t="shared" si="751"/>
        <v>0.79200000000000004</v>
      </c>
    </row>
    <row r="5309" spans="1:28" x14ac:dyDescent="0.25">
      <c r="A5309" s="10">
        <f t="shared" si="753"/>
        <v>45513</v>
      </c>
      <c r="B5309" s="11">
        <v>222</v>
      </c>
      <c r="C5309" s="11">
        <v>100</v>
      </c>
      <c r="D5309" s="12">
        <v>730.04166666666697</v>
      </c>
      <c r="E5309" s="9">
        <v>62.67</v>
      </c>
      <c r="F5309" s="9">
        <f t="shared" si="752"/>
        <v>0</v>
      </c>
      <c r="G5309" s="9">
        <v>1.01</v>
      </c>
      <c r="H5309" s="9">
        <v>3.52</v>
      </c>
      <c r="I5309" s="9"/>
      <c r="J5309" s="9">
        <v>13.377000000000001</v>
      </c>
      <c r="K5309" s="9">
        <v>53</v>
      </c>
      <c r="L5309" s="9">
        <v>3.95E-2</v>
      </c>
      <c r="M5309" s="9">
        <v>8.5999999999999993E-2</v>
      </c>
      <c r="N5309" s="9">
        <v>0</v>
      </c>
      <c r="O5309" s="9">
        <v>0.6</v>
      </c>
      <c r="P5309" s="9"/>
      <c r="Q5309" s="9"/>
      <c r="R5309" s="9"/>
      <c r="T5309">
        <f t="shared" si="747"/>
        <v>2220100</v>
      </c>
      <c r="U5309">
        <v>0</v>
      </c>
      <c r="V5309">
        <f t="shared" ref="V5309:V5372" si="754">IF(O5309&lt;1,0,ROUND(O5309,1))</f>
        <v>0</v>
      </c>
      <c r="W5309" t="str">
        <f t="shared" si="748"/>
        <v/>
      </c>
      <c r="X5309" t="str">
        <f t="shared" si="749"/>
        <v/>
      </c>
      <c r="Y5309" t="str">
        <f t="shared" ref="Y5309:Y5372" si="755">IF(C5309=2400,ROUND(F5309/100,3),"")</f>
        <v/>
      </c>
      <c r="Z5309" s="9"/>
      <c r="AA5309" s="14">
        <f t="shared" si="750"/>
        <v>0.81299999999999994</v>
      </c>
      <c r="AB5309" s="14">
        <f t="shared" si="751"/>
        <v>0.72099999999999997</v>
      </c>
    </row>
    <row r="5310" spans="1:28" x14ac:dyDescent="0.25">
      <c r="A5310" s="10">
        <f t="shared" si="753"/>
        <v>45513</v>
      </c>
      <c r="B5310" s="11">
        <v>222</v>
      </c>
      <c r="C5310" s="11">
        <v>200</v>
      </c>
      <c r="D5310" s="12">
        <v>730.08333333333303</v>
      </c>
      <c r="E5310" s="9">
        <v>62.91</v>
      </c>
      <c r="F5310" s="9">
        <f t="shared" si="752"/>
        <v>0</v>
      </c>
      <c r="G5310" s="9">
        <v>1.51</v>
      </c>
      <c r="H5310" s="9">
        <v>4.03</v>
      </c>
      <c r="I5310" s="9"/>
      <c r="J5310" s="9">
        <v>12.823</v>
      </c>
      <c r="K5310" s="9">
        <v>55.2</v>
      </c>
      <c r="L5310" s="9">
        <v>3.95E-2</v>
      </c>
      <c r="M5310" s="9">
        <v>8.5999999999999993E-2</v>
      </c>
      <c r="N5310" s="9">
        <v>0</v>
      </c>
      <c r="O5310" s="9">
        <v>0.6</v>
      </c>
      <c r="P5310" s="9"/>
      <c r="Q5310" s="9"/>
      <c r="R5310" s="9"/>
      <c r="T5310">
        <f t="shared" si="747"/>
        <v>2220200</v>
      </c>
      <c r="U5310">
        <v>0</v>
      </c>
      <c r="V5310">
        <f t="shared" si="754"/>
        <v>0</v>
      </c>
      <c r="W5310" t="str">
        <f t="shared" si="748"/>
        <v/>
      </c>
      <c r="X5310" t="str">
        <f t="shared" si="749"/>
        <v/>
      </c>
      <c r="Y5310" t="str">
        <f t="shared" si="755"/>
        <v/>
      </c>
      <c r="Z5310" s="9"/>
      <c r="AA5310" s="14">
        <f t="shared" si="750"/>
        <v>0.81699999999999995</v>
      </c>
      <c r="AB5310" s="14">
        <f t="shared" si="751"/>
        <v>0.66300000000000003</v>
      </c>
    </row>
    <row r="5311" spans="1:28" x14ac:dyDescent="0.25">
      <c r="A5311" s="10">
        <f t="shared" si="753"/>
        <v>45513</v>
      </c>
      <c r="B5311" s="11">
        <v>222</v>
      </c>
      <c r="C5311" s="11">
        <v>300</v>
      </c>
      <c r="D5311" s="12">
        <v>730.125</v>
      </c>
      <c r="E5311" s="9">
        <v>62.79</v>
      </c>
      <c r="F5311" s="9">
        <f t="shared" si="752"/>
        <v>0</v>
      </c>
      <c r="G5311" s="9">
        <v>1.51</v>
      </c>
      <c r="H5311" s="9">
        <v>4.03</v>
      </c>
      <c r="I5311" s="9"/>
      <c r="J5311" s="9">
        <v>12.678000000000001</v>
      </c>
      <c r="K5311" s="9">
        <v>58.1</v>
      </c>
      <c r="L5311" s="9">
        <v>3.8800000000000001E-2</v>
      </c>
      <c r="M5311" s="9">
        <v>8.5999999999999993E-2</v>
      </c>
      <c r="N5311" s="9">
        <v>0</v>
      </c>
      <c r="O5311" s="9">
        <v>0.6</v>
      </c>
      <c r="P5311" s="9"/>
      <c r="Q5311" s="9"/>
      <c r="R5311" s="9"/>
      <c r="T5311">
        <f t="shared" si="747"/>
        <v>2220300</v>
      </c>
      <c r="U5311">
        <v>0</v>
      </c>
      <c r="V5311">
        <f t="shared" si="754"/>
        <v>0</v>
      </c>
      <c r="W5311" t="str">
        <f t="shared" si="748"/>
        <v/>
      </c>
      <c r="X5311" t="str">
        <f t="shared" si="749"/>
        <v/>
      </c>
      <c r="Y5311" t="str">
        <f t="shared" si="755"/>
        <v/>
      </c>
      <c r="Z5311" s="9"/>
      <c r="AA5311" s="14">
        <f t="shared" si="750"/>
        <v>0.85199999999999998</v>
      </c>
      <c r="AB5311" s="14">
        <f t="shared" si="751"/>
        <v>0.61399999999999999</v>
      </c>
    </row>
    <row r="5312" spans="1:28" x14ac:dyDescent="0.25">
      <c r="A5312" s="10">
        <f t="shared" si="753"/>
        <v>45513</v>
      </c>
      <c r="B5312" s="11">
        <v>222</v>
      </c>
      <c r="C5312" s="11">
        <v>400</v>
      </c>
      <c r="D5312" s="12">
        <v>730.16666666666697</v>
      </c>
      <c r="E5312" s="9">
        <v>63.61</v>
      </c>
      <c r="F5312" s="9">
        <f t="shared" si="752"/>
        <v>0</v>
      </c>
      <c r="G5312" s="9">
        <v>1.51</v>
      </c>
      <c r="H5312" s="9">
        <v>4.53</v>
      </c>
      <c r="I5312" s="9"/>
      <c r="J5312" s="9">
        <v>12.413</v>
      </c>
      <c r="K5312" s="9">
        <v>57.4</v>
      </c>
      <c r="L5312" s="9">
        <v>3.8800000000000001E-2</v>
      </c>
      <c r="M5312" s="9">
        <v>8.5999999999999993E-2</v>
      </c>
      <c r="N5312" s="9">
        <v>0</v>
      </c>
      <c r="O5312" s="9">
        <v>0.6</v>
      </c>
      <c r="P5312" s="9"/>
      <c r="Q5312" s="9"/>
      <c r="R5312" s="9"/>
      <c r="T5312">
        <f t="shared" si="747"/>
        <v>2220400</v>
      </c>
      <c r="U5312">
        <v>0</v>
      </c>
      <c r="V5312">
        <f t="shared" si="754"/>
        <v>0</v>
      </c>
      <c r="W5312" t="str">
        <f t="shared" si="748"/>
        <v/>
      </c>
      <c r="X5312" t="str">
        <f t="shared" si="749"/>
        <v/>
      </c>
      <c r="Y5312" t="str">
        <f t="shared" si="755"/>
        <v/>
      </c>
      <c r="Z5312" s="9"/>
      <c r="AA5312" s="14">
        <f t="shared" si="750"/>
        <v>0.82699999999999996</v>
      </c>
      <c r="AB5312" s="14">
        <f t="shared" si="751"/>
        <v>0.61399999999999999</v>
      </c>
    </row>
    <row r="5313" spans="1:28" x14ac:dyDescent="0.25">
      <c r="A5313" s="10">
        <f t="shared" si="753"/>
        <v>45513</v>
      </c>
      <c r="B5313" s="11">
        <v>222</v>
      </c>
      <c r="C5313" s="11">
        <v>500</v>
      </c>
      <c r="D5313" s="12">
        <v>730.20833333333303</v>
      </c>
      <c r="E5313" s="9">
        <v>63.02</v>
      </c>
      <c r="F5313" s="9">
        <f t="shared" si="752"/>
        <v>0</v>
      </c>
      <c r="G5313" s="9">
        <v>1.51</v>
      </c>
      <c r="H5313" s="9">
        <v>4.53</v>
      </c>
      <c r="I5313" s="9"/>
      <c r="J5313" s="9">
        <v>12.823</v>
      </c>
      <c r="K5313" s="9">
        <v>58.8</v>
      </c>
      <c r="L5313" s="9">
        <v>3.8800000000000001E-2</v>
      </c>
      <c r="M5313" s="9">
        <v>8.5999999999999993E-2</v>
      </c>
      <c r="N5313" s="9">
        <v>0</v>
      </c>
      <c r="O5313" s="9">
        <v>3.1</v>
      </c>
      <c r="P5313" s="9"/>
      <c r="Q5313" s="9"/>
      <c r="R5313" s="9"/>
      <c r="T5313">
        <f t="shared" si="747"/>
        <v>2220500</v>
      </c>
      <c r="U5313">
        <v>0</v>
      </c>
      <c r="V5313">
        <f t="shared" si="754"/>
        <v>3.1</v>
      </c>
      <c r="W5313" t="str">
        <f t="shared" si="748"/>
        <v/>
      </c>
      <c r="X5313" t="str">
        <f t="shared" si="749"/>
        <v/>
      </c>
      <c r="Y5313" t="str">
        <f t="shared" si="755"/>
        <v/>
      </c>
      <c r="Z5313" s="9"/>
      <c r="AA5313" s="14">
        <f t="shared" si="750"/>
        <v>0.87</v>
      </c>
      <c r="AB5313" s="14">
        <f t="shared" si="751"/>
        <v>0.61</v>
      </c>
    </row>
    <row r="5314" spans="1:28" x14ac:dyDescent="0.25">
      <c r="A5314" s="10">
        <f t="shared" si="753"/>
        <v>45513</v>
      </c>
      <c r="B5314" s="11">
        <v>222</v>
      </c>
      <c r="C5314" s="11">
        <v>600</v>
      </c>
      <c r="D5314" s="12">
        <v>730.25</v>
      </c>
      <c r="E5314" s="9">
        <v>62.44</v>
      </c>
      <c r="F5314" s="9">
        <f t="shared" si="752"/>
        <v>0</v>
      </c>
      <c r="G5314" s="9">
        <v>1.51</v>
      </c>
      <c r="H5314" s="9">
        <v>4.53</v>
      </c>
      <c r="I5314" s="9"/>
      <c r="J5314" s="9">
        <v>13.473000000000001</v>
      </c>
      <c r="K5314" s="9">
        <v>56.7</v>
      </c>
      <c r="L5314" s="9">
        <v>3.8800000000000001E-2</v>
      </c>
      <c r="M5314" s="9">
        <v>8.5300000000000001E-2</v>
      </c>
      <c r="N5314" s="9">
        <v>0</v>
      </c>
      <c r="O5314" s="9">
        <v>63.1</v>
      </c>
      <c r="P5314" s="9"/>
      <c r="Q5314" s="9"/>
      <c r="R5314" s="9"/>
      <c r="T5314">
        <f t="shared" si="747"/>
        <v>2220600</v>
      </c>
      <c r="U5314">
        <v>62.3</v>
      </c>
      <c r="V5314">
        <f t="shared" si="754"/>
        <v>63.1</v>
      </c>
      <c r="W5314" t="str">
        <f t="shared" si="748"/>
        <v/>
      </c>
      <c r="X5314" t="str">
        <f t="shared" si="749"/>
        <v/>
      </c>
      <c r="Y5314" t="str">
        <f t="shared" si="755"/>
        <v/>
      </c>
      <c r="Z5314" s="9"/>
      <c r="AA5314" s="14">
        <f t="shared" si="750"/>
        <v>0.876</v>
      </c>
      <c r="AB5314" s="14">
        <f t="shared" si="751"/>
        <v>0.66900000000000004</v>
      </c>
    </row>
    <row r="5315" spans="1:28" x14ac:dyDescent="0.25">
      <c r="A5315" s="10">
        <f t="shared" si="753"/>
        <v>45513</v>
      </c>
      <c r="B5315" s="11">
        <v>222</v>
      </c>
      <c r="C5315" s="11">
        <v>700</v>
      </c>
      <c r="D5315" s="12">
        <v>730.29166666666697</v>
      </c>
      <c r="E5315" s="9">
        <v>63.14</v>
      </c>
      <c r="F5315" s="9">
        <f t="shared" si="752"/>
        <v>0</v>
      </c>
      <c r="G5315" s="9">
        <v>1.01</v>
      </c>
      <c r="H5315" s="9">
        <v>3.52</v>
      </c>
      <c r="I5315" s="9"/>
      <c r="J5315" s="9">
        <v>15.509</v>
      </c>
      <c r="K5315" s="9">
        <v>53.7</v>
      </c>
      <c r="L5315" s="9">
        <v>3.8100000000000002E-2</v>
      </c>
      <c r="M5315" s="9">
        <v>8.5300000000000001E-2</v>
      </c>
      <c r="N5315" s="9">
        <v>0</v>
      </c>
      <c r="O5315" s="9">
        <v>231.9</v>
      </c>
      <c r="P5315" s="9"/>
      <c r="Q5315" s="9"/>
      <c r="R5315" s="9"/>
      <c r="T5315">
        <f t="shared" si="747"/>
        <v>2220700</v>
      </c>
      <c r="U5315">
        <v>228.7</v>
      </c>
      <c r="V5315">
        <f t="shared" si="754"/>
        <v>231.9</v>
      </c>
      <c r="W5315" t="str">
        <f t="shared" si="748"/>
        <v/>
      </c>
      <c r="X5315" t="str">
        <f t="shared" si="749"/>
        <v/>
      </c>
      <c r="Y5315" t="str">
        <f t="shared" si="755"/>
        <v/>
      </c>
      <c r="Z5315" s="9"/>
      <c r="AA5315" s="14">
        <f t="shared" si="750"/>
        <v>0.94599999999999995</v>
      </c>
      <c r="AB5315" s="14">
        <f t="shared" si="751"/>
        <v>0.81599999999999995</v>
      </c>
    </row>
    <row r="5316" spans="1:28" x14ac:dyDescent="0.25">
      <c r="A5316" s="10">
        <f t="shared" si="753"/>
        <v>45513</v>
      </c>
      <c r="B5316" s="11">
        <v>222</v>
      </c>
      <c r="C5316" s="11">
        <v>800</v>
      </c>
      <c r="D5316" s="12">
        <v>730.33333333333303</v>
      </c>
      <c r="E5316" s="9">
        <v>63.37</v>
      </c>
      <c r="F5316" s="9">
        <f t="shared" si="752"/>
        <v>0</v>
      </c>
      <c r="G5316" s="9">
        <v>1.01</v>
      </c>
      <c r="H5316" s="9">
        <v>4.03</v>
      </c>
      <c r="I5316" s="9"/>
      <c r="J5316" s="9">
        <v>17.367999999999999</v>
      </c>
      <c r="K5316" s="9">
        <v>50.7</v>
      </c>
      <c r="L5316" s="9">
        <v>3.8100000000000002E-2</v>
      </c>
      <c r="M5316" s="9">
        <v>8.5300000000000001E-2</v>
      </c>
      <c r="N5316" s="9">
        <v>0</v>
      </c>
      <c r="O5316" s="9">
        <v>284.39999999999998</v>
      </c>
      <c r="P5316" s="9"/>
      <c r="Q5316" s="9"/>
      <c r="R5316" s="9"/>
      <c r="T5316">
        <f t="shared" si="747"/>
        <v>2220800</v>
      </c>
      <c r="U5316">
        <v>412.2</v>
      </c>
      <c r="V5316">
        <f t="shared" si="754"/>
        <v>284.39999999999998</v>
      </c>
      <c r="W5316" t="str">
        <f t="shared" si="748"/>
        <v/>
      </c>
      <c r="X5316" t="str">
        <f t="shared" si="749"/>
        <v/>
      </c>
      <c r="Y5316" t="str">
        <f t="shared" si="755"/>
        <v/>
      </c>
      <c r="Z5316" s="9"/>
      <c r="AA5316" s="14">
        <f t="shared" si="750"/>
        <v>1.0049999999999999</v>
      </c>
      <c r="AB5316" s="14">
        <f t="shared" si="751"/>
        <v>0.97699999999999998</v>
      </c>
    </row>
    <row r="5317" spans="1:28" x14ac:dyDescent="0.25">
      <c r="A5317" s="10">
        <f t="shared" si="753"/>
        <v>45513</v>
      </c>
      <c r="B5317" s="11">
        <v>222</v>
      </c>
      <c r="C5317" s="11">
        <v>900</v>
      </c>
      <c r="D5317" s="12">
        <v>730.375</v>
      </c>
      <c r="E5317" s="9">
        <v>63.73</v>
      </c>
      <c r="F5317" s="9">
        <f t="shared" si="752"/>
        <v>0</v>
      </c>
      <c r="G5317" s="9">
        <v>1.01</v>
      </c>
      <c r="H5317" s="9">
        <v>3.52</v>
      </c>
      <c r="I5317" s="9"/>
      <c r="J5317" s="9">
        <v>18.818000000000001</v>
      </c>
      <c r="K5317" s="9">
        <v>48</v>
      </c>
      <c r="L5317" s="9">
        <v>3.8100000000000002E-2</v>
      </c>
      <c r="M5317" s="9">
        <v>8.4500000000000006E-2</v>
      </c>
      <c r="N5317" s="9">
        <v>0</v>
      </c>
      <c r="O5317" s="9">
        <v>570.6</v>
      </c>
      <c r="P5317" s="9"/>
      <c r="Q5317" s="9"/>
      <c r="R5317" s="9"/>
      <c r="T5317">
        <f t="shared" ref="T5317:T5380" si="756">B5317*10000+C5317</f>
        <v>2220900</v>
      </c>
      <c r="U5317">
        <v>585</v>
      </c>
      <c r="V5317">
        <f t="shared" si="754"/>
        <v>570.6</v>
      </c>
      <c r="W5317" t="str">
        <f t="shared" ref="W5317:W5380" si="757">IF(C5317=2400,ROUND(L5317,3),"")</f>
        <v/>
      </c>
      <c r="X5317" t="str">
        <f t="shared" ref="X5317:X5380" si="758">IF(C5317=2400,ROUND(M5317,3),"")</f>
        <v/>
      </c>
      <c r="Y5317" t="str">
        <f t="shared" si="755"/>
        <v/>
      </c>
      <c r="Z5317" s="9"/>
      <c r="AA5317" s="14">
        <f t="shared" ref="AA5317:AA5380" si="759">ROUND((0.6105*(EXP((17.273*J5317)/(J5317+237.3))))*K5317/100,3)</f>
        <v>1.0429999999999999</v>
      </c>
      <c r="AB5317" s="14">
        <f t="shared" ref="AB5317:AB5380" si="760">ROUND(AA5317/K5317*(100-K5317),3)</f>
        <v>1.1299999999999999</v>
      </c>
    </row>
    <row r="5318" spans="1:28" x14ac:dyDescent="0.25">
      <c r="A5318" s="10">
        <f t="shared" si="753"/>
        <v>45513</v>
      </c>
      <c r="B5318" s="11">
        <v>222</v>
      </c>
      <c r="C5318" s="11">
        <v>1000</v>
      </c>
      <c r="D5318" s="12">
        <v>730.41666666666697</v>
      </c>
      <c r="E5318" s="9">
        <v>62.67</v>
      </c>
      <c r="F5318" s="9">
        <f t="shared" ref="F5318:F5381" si="761">IF(E5318&gt;F$2,E5318-F$2,0)</f>
        <v>0</v>
      </c>
      <c r="G5318" s="9">
        <v>1.01</v>
      </c>
      <c r="H5318" s="9">
        <v>4.03</v>
      </c>
      <c r="I5318" s="9"/>
      <c r="J5318" s="9">
        <v>21.795000000000002</v>
      </c>
      <c r="K5318" s="9">
        <v>42.9</v>
      </c>
      <c r="L5318" s="9">
        <v>3.8100000000000002E-2</v>
      </c>
      <c r="M5318" s="9">
        <v>8.4500000000000006E-2</v>
      </c>
      <c r="N5318" s="9">
        <v>0</v>
      </c>
      <c r="O5318" s="9">
        <v>753.1</v>
      </c>
      <c r="P5318" s="9"/>
      <c r="Q5318" s="9"/>
      <c r="R5318" s="9"/>
      <c r="T5318">
        <f t="shared" si="756"/>
        <v>2221000</v>
      </c>
      <c r="U5318">
        <v>731.3</v>
      </c>
      <c r="V5318">
        <f t="shared" si="754"/>
        <v>753.1</v>
      </c>
      <c r="W5318" t="str">
        <f t="shared" si="757"/>
        <v/>
      </c>
      <c r="X5318" t="str">
        <f t="shared" si="758"/>
        <v/>
      </c>
      <c r="Y5318" t="str">
        <f t="shared" si="755"/>
        <v/>
      </c>
      <c r="Z5318" s="9"/>
      <c r="AA5318" s="14">
        <f t="shared" si="759"/>
        <v>1.1200000000000001</v>
      </c>
      <c r="AB5318" s="14">
        <f t="shared" si="760"/>
        <v>1.4910000000000001</v>
      </c>
    </row>
    <row r="5319" spans="1:28" x14ac:dyDescent="0.25">
      <c r="A5319" s="10">
        <f t="shared" ref="A5319:A5382" si="762">A$5-1+B5319</f>
        <v>45513</v>
      </c>
      <c r="B5319" s="11">
        <v>222</v>
      </c>
      <c r="C5319" s="11">
        <v>1100</v>
      </c>
      <c r="D5319" s="12">
        <v>730.45833333333303</v>
      </c>
      <c r="E5319" s="9">
        <v>63.84</v>
      </c>
      <c r="F5319" s="9">
        <f t="shared" si="761"/>
        <v>0</v>
      </c>
      <c r="G5319" s="9">
        <v>1.01</v>
      </c>
      <c r="H5319" s="9">
        <v>4.53</v>
      </c>
      <c r="I5319" s="9"/>
      <c r="J5319" s="9">
        <v>16.654</v>
      </c>
      <c r="K5319" s="9">
        <v>45.9</v>
      </c>
      <c r="L5319" s="9">
        <v>3.73E-2</v>
      </c>
      <c r="M5319" s="9">
        <v>8.4500000000000006E-2</v>
      </c>
      <c r="N5319" s="9">
        <v>0</v>
      </c>
      <c r="O5319" s="9">
        <v>346.9</v>
      </c>
      <c r="P5319" s="9"/>
      <c r="Q5319" s="9"/>
      <c r="R5319" s="9"/>
      <c r="T5319">
        <f t="shared" si="756"/>
        <v>2221100</v>
      </c>
      <c r="U5319">
        <v>838.8</v>
      </c>
      <c r="V5319">
        <f t="shared" si="754"/>
        <v>346.9</v>
      </c>
      <c r="W5319" t="str">
        <f t="shared" si="757"/>
        <v/>
      </c>
      <c r="X5319" t="str">
        <f t="shared" si="758"/>
        <v/>
      </c>
      <c r="Y5319" t="str">
        <f t="shared" si="755"/>
        <v/>
      </c>
      <c r="Z5319" s="9"/>
      <c r="AA5319" s="14">
        <f t="shared" si="759"/>
        <v>0.87</v>
      </c>
      <c r="AB5319" s="14">
        <f t="shared" si="760"/>
        <v>1.0249999999999999</v>
      </c>
    </row>
    <row r="5320" spans="1:28" x14ac:dyDescent="0.25">
      <c r="A5320" s="10">
        <f t="shared" si="762"/>
        <v>45513</v>
      </c>
      <c r="B5320" s="11">
        <v>222</v>
      </c>
      <c r="C5320" s="11">
        <v>1200</v>
      </c>
      <c r="D5320" s="12">
        <v>730.5</v>
      </c>
      <c r="E5320" s="9">
        <v>63.84</v>
      </c>
      <c r="F5320" s="9">
        <f t="shared" si="761"/>
        <v>0</v>
      </c>
      <c r="G5320" s="9">
        <v>0.5</v>
      </c>
      <c r="H5320" s="9">
        <v>3.52</v>
      </c>
      <c r="I5320" s="9"/>
      <c r="J5320" s="9">
        <v>19.626999999999999</v>
      </c>
      <c r="K5320" s="9">
        <v>50.1</v>
      </c>
      <c r="L5320" s="9">
        <v>3.8100000000000002E-2</v>
      </c>
      <c r="M5320" s="9">
        <v>8.3799999999999999E-2</v>
      </c>
      <c r="N5320" s="9">
        <v>0</v>
      </c>
      <c r="O5320" s="9">
        <v>393.1</v>
      </c>
      <c r="P5320" s="9"/>
      <c r="Q5320" s="9"/>
      <c r="R5320" s="9"/>
      <c r="T5320">
        <f t="shared" si="756"/>
        <v>2221200</v>
      </c>
      <c r="U5320">
        <v>899</v>
      </c>
      <c r="V5320">
        <f t="shared" si="754"/>
        <v>393.1</v>
      </c>
      <c r="W5320" t="str">
        <f t="shared" si="757"/>
        <v/>
      </c>
      <c r="X5320" t="str">
        <f t="shared" si="758"/>
        <v/>
      </c>
      <c r="Y5320" t="str">
        <f t="shared" si="755"/>
        <v/>
      </c>
      <c r="Z5320" s="9"/>
      <c r="AA5320" s="14">
        <f t="shared" si="759"/>
        <v>1.1439999999999999</v>
      </c>
      <c r="AB5320" s="14">
        <f t="shared" si="760"/>
        <v>1.139</v>
      </c>
    </row>
    <row r="5321" spans="1:28" x14ac:dyDescent="0.25">
      <c r="A5321" s="10">
        <f t="shared" si="762"/>
        <v>45513</v>
      </c>
      <c r="B5321" s="11">
        <v>222</v>
      </c>
      <c r="C5321" s="11">
        <v>1300</v>
      </c>
      <c r="D5321" s="12">
        <v>730.54166666666697</v>
      </c>
      <c r="E5321" s="9">
        <v>63.49</v>
      </c>
      <c r="F5321" s="9">
        <f t="shared" si="761"/>
        <v>0</v>
      </c>
      <c r="G5321" s="9">
        <v>0.5</v>
      </c>
      <c r="H5321" s="9">
        <v>3.02</v>
      </c>
      <c r="I5321" s="9"/>
      <c r="J5321" s="9">
        <v>17.082000000000001</v>
      </c>
      <c r="K5321" s="9">
        <v>48</v>
      </c>
      <c r="L5321" s="9">
        <v>3.8100000000000002E-2</v>
      </c>
      <c r="M5321" s="9">
        <v>8.3799999999999999E-2</v>
      </c>
      <c r="N5321" s="9">
        <v>0</v>
      </c>
      <c r="O5321" s="9">
        <v>209.4</v>
      </c>
      <c r="P5321" s="9"/>
      <c r="Q5321" s="9"/>
      <c r="R5321" s="9"/>
      <c r="T5321">
        <f t="shared" si="756"/>
        <v>2221300</v>
      </c>
      <c r="U5321">
        <v>907.8</v>
      </c>
      <c r="V5321">
        <f t="shared" si="754"/>
        <v>209.4</v>
      </c>
      <c r="W5321" t="str">
        <f t="shared" si="757"/>
        <v/>
      </c>
      <c r="X5321" t="str">
        <f t="shared" si="758"/>
        <v/>
      </c>
      <c r="Y5321" t="str">
        <f t="shared" si="755"/>
        <v/>
      </c>
      <c r="Z5321" s="9"/>
      <c r="AA5321" s="14">
        <f t="shared" si="759"/>
        <v>0.93500000000000005</v>
      </c>
      <c r="AB5321" s="14">
        <f t="shared" si="760"/>
        <v>1.0129999999999999</v>
      </c>
    </row>
    <row r="5322" spans="1:28" x14ac:dyDescent="0.25">
      <c r="A5322" s="10">
        <f t="shared" si="762"/>
        <v>45513</v>
      </c>
      <c r="B5322" s="11">
        <v>222</v>
      </c>
      <c r="C5322" s="11">
        <v>1400</v>
      </c>
      <c r="D5322" s="12">
        <v>730.58333333333303</v>
      </c>
      <c r="E5322" s="9">
        <v>63.49</v>
      </c>
      <c r="F5322" s="9">
        <f t="shared" si="761"/>
        <v>0</v>
      </c>
      <c r="G5322" s="9">
        <v>0.5</v>
      </c>
      <c r="H5322" s="9">
        <v>3.52</v>
      </c>
      <c r="I5322" s="9"/>
      <c r="J5322" s="9">
        <v>22.513000000000002</v>
      </c>
      <c r="K5322" s="9">
        <v>49.8</v>
      </c>
      <c r="L5322" s="9">
        <v>3.8100000000000002E-2</v>
      </c>
      <c r="M5322" s="9">
        <v>8.3799999999999999E-2</v>
      </c>
      <c r="N5322" s="9">
        <v>0</v>
      </c>
      <c r="O5322" s="9">
        <v>416.9</v>
      </c>
      <c r="P5322" s="9"/>
      <c r="Q5322" s="9"/>
      <c r="R5322" s="9"/>
      <c r="T5322">
        <f t="shared" si="756"/>
        <v>2221400</v>
      </c>
      <c r="U5322">
        <v>863.7</v>
      </c>
      <c r="V5322">
        <f t="shared" si="754"/>
        <v>416.9</v>
      </c>
      <c r="W5322" t="str">
        <f t="shared" si="757"/>
        <v/>
      </c>
      <c r="X5322" t="str">
        <f t="shared" si="758"/>
        <v/>
      </c>
      <c r="Y5322" t="str">
        <f t="shared" si="755"/>
        <v/>
      </c>
      <c r="Z5322" s="9"/>
      <c r="AA5322" s="14">
        <f t="shared" si="759"/>
        <v>1.3580000000000001</v>
      </c>
      <c r="AB5322" s="14">
        <f t="shared" si="760"/>
        <v>1.369</v>
      </c>
    </row>
    <row r="5323" spans="1:28" x14ac:dyDescent="0.25">
      <c r="A5323" s="10">
        <f t="shared" si="762"/>
        <v>45513</v>
      </c>
      <c r="B5323" s="11">
        <v>222</v>
      </c>
      <c r="C5323" s="11">
        <v>1500</v>
      </c>
      <c r="D5323" s="12">
        <v>730.625</v>
      </c>
      <c r="E5323" s="9">
        <v>63.49</v>
      </c>
      <c r="F5323" s="9">
        <f t="shared" si="761"/>
        <v>0</v>
      </c>
      <c r="G5323" s="9">
        <v>2.0099999999999998</v>
      </c>
      <c r="H5323" s="9">
        <v>6.54</v>
      </c>
      <c r="I5323" s="9"/>
      <c r="J5323" s="9">
        <v>17.271999999999998</v>
      </c>
      <c r="K5323" s="9">
        <v>46.4</v>
      </c>
      <c r="L5323" s="9">
        <v>3.8100000000000002E-2</v>
      </c>
      <c r="M5323" s="9">
        <v>8.3799999999999999E-2</v>
      </c>
      <c r="N5323" s="9">
        <v>0</v>
      </c>
      <c r="O5323" s="9">
        <v>586.9</v>
      </c>
      <c r="P5323" s="9"/>
      <c r="Q5323" s="9"/>
      <c r="R5323" s="9"/>
      <c r="T5323">
        <f t="shared" si="756"/>
        <v>2221500</v>
      </c>
      <c r="U5323">
        <v>770.5</v>
      </c>
      <c r="V5323">
        <f t="shared" si="754"/>
        <v>586.9</v>
      </c>
      <c r="W5323" t="str">
        <f t="shared" si="757"/>
        <v/>
      </c>
      <c r="X5323" t="str">
        <f t="shared" si="758"/>
        <v/>
      </c>
      <c r="Y5323" t="str">
        <f t="shared" si="755"/>
        <v/>
      </c>
      <c r="Z5323" s="9"/>
      <c r="AA5323" s="14">
        <f t="shared" si="759"/>
        <v>0.91400000000000003</v>
      </c>
      <c r="AB5323" s="14">
        <f t="shared" si="760"/>
        <v>1.056</v>
      </c>
    </row>
    <row r="5324" spans="1:28" x14ac:dyDescent="0.25">
      <c r="A5324" s="10">
        <f t="shared" si="762"/>
        <v>45513</v>
      </c>
      <c r="B5324" s="11">
        <v>222</v>
      </c>
      <c r="C5324" s="11">
        <v>1600</v>
      </c>
      <c r="D5324" s="12">
        <v>730.66666666666697</v>
      </c>
      <c r="E5324" s="9">
        <v>63.61</v>
      </c>
      <c r="F5324" s="9">
        <f t="shared" si="761"/>
        <v>0</v>
      </c>
      <c r="G5324" s="9">
        <v>1.51</v>
      </c>
      <c r="H5324" s="9">
        <v>4.53</v>
      </c>
      <c r="I5324" s="9"/>
      <c r="J5324" s="9">
        <v>14.122</v>
      </c>
      <c r="K5324" s="9">
        <v>60.8</v>
      </c>
      <c r="L5324" s="9">
        <v>3.8100000000000002E-2</v>
      </c>
      <c r="M5324" s="9">
        <v>8.3799999999999999E-2</v>
      </c>
      <c r="N5324" s="9">
        <v>0</v>
      </c>
      <c r="O5324" s="9">
        <v>131.9</v>
      </c>
      <c r="P5324" s="9"/>
      <c r="Q5324" s="9"/>
      <c r="R5324" s="9"/>
      <c r="T5324">
        <f t="shared" si="756"/>
        <v>2221600</v>
      </c>
      <c r="U5324">
        <v>635.5</v>
      </c>
      <c r="V5324">
        <f t="shared" si="754"/>
        <v>131.9</v>
      </c>
      <c r="W5324" t="str">
        <f t="shared" si="757"/>
        <v/>
      </c>
      <c r="X5324" t="str">
        <f t="shared" si="758"/>
        <v/>
      </c>
      <c r="Y5324" t="str">
        <f t="shared" si="755"/>
        <v/>
      </c>
      <c r="Z5324" s="9"/>
      <c r="AA5324" s="14">
        <f t="shared" si="759"/>
        <v>0.97899999999999998</v>
      </c>
      <c r="AB5324" s="14">
        <f t="shared" si="760"/>
        <v>0.63100000000000001</v>
      </c>
    </row>
    <row r="5325" spans="1:28" x14ac:dyDescent="0.25">
      <c r="A5325" s="10">
        <f t="shared" si="762"/>
        <v>45513</v>
      </c>
      <c r="B5325" s="11">
        <v>222</v>
      </c>
      <c r="C5325" s="11">
        <v>1700</v>
      </c>
      <c r="D5325" s="12">
        <v>730.70833333333303</v>
      </c>
      <c r="E5325" s="9">
        <v>63.73</v>
      </c>
      <c r="F5325" s="9">
        <f t="shared" si="761"/>
        <v>0</v>
      </c>
      <c r="G5325" s="9">
        <v>0.5</v>
      </c>
      <c r="H5325" s="9">
        <v>3.02</v>
      </c>
      <c r="I5325" s="9"/>
      <c r="J5325" s="9">
        <v>15.557</v>
      </c>
      <c r="K5325" s="9">
        <v>59.6</v>
      </c>
      <c r="L5325" s="9">
        <v>3.8100000000000002E-2</v>
      </c>
      <c r="M5325" s="9">
        <v>8.3799999999999999E-2</v>
      </c>
      <c r="N5325" s="9">
        <v>0</v>
      </c>
      <c r="O5325" s="9">
        <v>280.60000000000002</v>
      </c>
      <c r="P5325" s="9"/>
      <c r="Q5325" s="9"/>
      <c r="R5325" s="9"/>
      <c r="T5325">
        <f t="shared" si="756"/>
        <v>2221700</v>
      </c>
      <c r="U5325">
        <v>469.5</v>
      </c>
      <c r="V5325">
        <f t="shared" si="754"/>
        <v>280.60000000000002</v>
      </c>
      <c r="W5325" t="str">
        <f t="shared" si="757"/>
        <v/>
      </c>
      <c r="X5325" t="str">
        <f t="shared" si="758"/>
        <v/>
      </c>
      <c r="Y5325" t="str">
        <f t="shared" si="755"/>
        <v/>
      </c>
      <c r="Z5325" s="9"/>
      <c r="AA5325" s="14">
        <f t="shared" si="759"/>
        <v>1.0529999999999999</v>
      </c>
      <c r="AB5325" s="14">
        <f t="shared" si="760"/>
        <v>0.71399999999999997</v>
      </c>
    </row>
    <row r="5326" spans="1:28" x14ac:dyDescent="0.25">
      <c r="A5326" s="10">
        <f t="shared" si="762"/>
        <v>45513</v>
      </c>
      <c r="B5326" s="11">
        <v>222</v>
      </c>
      <c r="C5326" s="11">
        <v>1800</v>
      </c>
      <c r="D5326" s="12">
        <v>730.75</v>
      </c>
      <c r="E5326" s="9">
        <v>63.61</v>
      </c>
      <c r="F5326" s="9">
        <f t="shared" si="761"/>
        <v>0</v>
      </c>
      <c r="G5326" s="9">
        <v>1.01</v>
      </c>
      <c r="H5326" s="9">
        <v>5.03</v>
      </c>
      <c r="I5326" s="9"/>
      <c r="J5326" s="9">
        <v>13.786</v>
      </c>
      <c r="K5326" s="9">
        <v>61.3</v>
      </c>
      <c r="L5326" s="9">
        <v>3.73E-2</v>
      </c>
      <c r="M5326" s="9">
        <v>8.3799999999999999E-2</v>
      </c>
      <c r="N5326" s="9">
        <v>0</v>
      </c>
      <c r="O5326" s="9">
        <v>223.1</v>
      </c>
      <c r="P5326" s="9"/>
      <c r="Q5326" s="9"/>
      <c r="R5326" s="9"/>
      <c r="T5326">
        <f t="shared" si="756"/>
        <v>2221800</v>
      </c>
      <c r="U5326">
        <v>287.5</v>
      </c>
      <c r="V5326">
        <f t="shared" si="754"/>
        <v>223.1</v>
      </c>
      <c r="W5326" t="str">
        <f t="shared" si="757"/>
        <v/>
      </c>
      <c r="X5326" t="str">
        <f t="shared" si="758"/>
        <v/>
      </c>
      <c r="Y5326" t="str">
        <f t="shared" si="755"/>
        <v/>
      </c>
      <c r="Z5326" s="9"/>
      <c r="AA5326" s="14">
        <f t="shared" si="759"/>
        <v>0.96599999999999997</v>
      </c>
      <c r="AB5326" s="14">
        <f t="shared" si="760"/>
        <v>0.61</v>
      </c>
    </row>
    <row r="5327" spans="1:28" x14ac:dyDescent="0.25">
      <c r="A5327" s="10">
        <f t="shared" si="762"/>
        <v>45513</v>
      </c>
      <c r="B5327" s="11">
        <v>222</v>
      </c>
      <c r="C5327" s="11">
        <v>1900</v>
      </c>
      <c r="D5327" s="12">
        <v>730.79166666666697</v>
      </c>
      <c r="E5327" s="9">
        <v>63.37</v>
      </c>
      <c r="F5327" s="9">
        <f t="shared" si="761"/>
        <v>0</v>
      </c>
      <c r="G5327" s="9">
        <v>0.5</v>
      </c>
      <c r="H5327" s="9">
        <v>3.52</v>
      </c>
      <c r="I5327" s="9"/>
      <c r="J5327" s="9">
        <v>12.484999999999999</v>
      </c>
      <c r="K5327" s="9">
        <v>65.099999999999994</v>
      </c>
      <c r="L5327" s="9">
        <v>3.73E-2</v>
      </c>
      <c r="M5327" s="9">
        <v>8.3799999999999999E-2</v>
      </c>
      <c r="N5327" s="9">
        <v>0</v>
      </c>
      <c r="O5327" s="9">
        <v>21.9</v>
      </c>
      <c r="P5327" s="9"/>
      <c r="Q5327" s="9"/>
      <c r="R5327" s="9"/>
      <c r="T5327">
        <f t="shared" si="756"/>
        <v>2221900</v>
      </c>
      <c r="U5327">
        <v>111.3</v>
      </c>
      <c r="V5327">
        <f t="shared" si="754"/>
        <v>21.9</v>
      </c>
      <c r="W5327" t="str">
        <f t="shared" si="757"/>
        <v/>
      </c>
      <c r="X5327" t="str">
        <f t="shared" si="758"/>
        <v/>
      </c>
      <c r="Y5327" t="str">
        <f t="shared" si="755"/>
        <v/>
      </c>
      <c r="Z5327" s="9"/>
      <c r="AA5327" s="14">
        <f t="shared" si="759"/>
        <v>0.94199999999999995</v>
      </c>
      <c r="AB5327" s="14">
        <f t="shared" si="760"/>
        <v>0.505</v>
      </c>
    </row>
    <row r="5328" spans="1:28" x14ac:dyDescent="0.25">
      <c r="A5328" s="10">
        <f t="shared" si="762"/>
        <v>45513</v>
      </c>
      <c r="B5328" s="11">
        <v>222</v>
      </c>
      <c r="C5328" s="11">
        <v>2000</v>
      </c>
      <c r="D5328" s="12">
        <v>730.83333333333303</v>
      </c>
      <c r="E5328" s="9">
        <v>63.14</v>
      </c>
      <c r="F5328" s="9">
        <f t="shared" si="761"/>
        <v>0</v>
      </c>
      <c r="G5328" s="9">
        <v>1.01</v>
      </c>
      <c r="H5328" s="9">
        <v>3.52</v>
      </c>
      <c r="I5328" s="9"/>
      <c r="J5328" s="9">
        <v>10.834</v>
      </c>
      <c r="K5328" s="9">
        <v>64.3</v>
      </c>
      <c r="L5328" s="9">
        <v>3.73E-2</v>
      </c>
      <c r="M5328" s="9">
        <v>8.3799999999999999E-2</v>
      </c>
      <c r="N5328" s="9">
        <v>0</v>
      </c>
      <c r="O5328" s="9">
        <v>0.6</v>
      </c>
      <c r="P5328" s="9"/>
      <c r="Q5328" s="9"/>
      <c r="R5328" s="9"/>
      <c r="T5328">
        <f t="shared" si="756"/>
        <v>2222000</v>
      </c>
      <c r="U5328">
        <v>4.7</v>
      </c>
      <c r="V5328">
        <f t="shared" si="754"/>
        <v>0</v>
      </c>
      <c r="W5328" t="str">
        <f t="shared" si="757"/>
        <v/>
      </c>
      <c r="X5328" t="str">
        <f t="shared" si="758"/>
        <v/>
      </c>
      <c r="Y5328" t="str">
        <f t="shared" si="755"/>
        <v/>
      </c>
      <c r="Z5328" s="9"/>
      <c r="AA5328" s="14">
        <f t="shared" si="759"/>
        <v>0.83499999999999996</v>
      </c>
      <c r="AB5328" s="14">
        <f t="shared" si="760"/>
        <v>0.46400000000000002</v>
      </c>
    </row>
    <row r="5329" spans="1:28" x14ac:dyDescent="0.25">
      <c r="A5329" s="10">
        <f t="shared" si="762"/>
        <v>45513</v>
      </c>
      <c r="B5329" s="11">
        <v>222</v>
      </c>
      <c r="C5329" s="11">
        <v>2100</v>
      </c>
      <c r="D5329" s="12">
        <v>730.875</v>
      </c>
      <c r="E5329" s="9">
        <v>62.91</v>
      </c>
      <c r="F5329" s="9">
        <f t="shared" si="761"/>
        <v>0</v>
      </c>
      <c r="G5329" s="9">
        <v>0.5</v>
      </c>
      <c r="H5329" s="9">
        <v>2.0099999999999998</v>
      </c>
      <c r="I5329" s="9"/>
      <c r="J5329" s="9">
        <v>9.952</v>
      </c>
      <c r="K5329" s="9">
        <v>66.7</v>
      </c>
      <c r="L5329" s="9">
        <v>3.73E-2</v>
      </c>
      <c r="M5329" s="9">
        <v>8.3799999999999999E-2</v>
      </c>
      <c r="N5329" s="9">
        <v>0</v>
      </c>
      <c r="O5329" s="9">
        <v>0.6</v>
      </c>
      <c r="P5329" s="9"/>
      <c r="Q5329" s="9"/>
      <c r="R5329" s="9"/>
      <c r="T5329">
        <f t="shared" si="756"/>
        <v>2222100</v>
      </c>
      <c r="U5329">
        <v>0</v>
      </c>
      <c r="V5329">
        <f t="shared" si="754"/>
        <v>0</v>
      </c>
      <c r="W5329" t="str">
        <f t="shared" si="757"/>
        <v/>
      </c>
      <c r="X5329" t="str">
        <f t="shared" si="758"/>
        <v/>
      </c>
      <c r="Y5329" t="str">
        <f t="shared" si="755"/>
        <v/>
      </c>
      <c r="Z5329" s="9"/>
      <c r="AA5329" s="14">
        <f t="shared" si="759"/>
        <v>0.81599999999999995</v>
      </c>
      <c r="AB5329" s="14">
        <f t="shared" si="760"/>
        <v>0.40699999999999997</v>
      </c>
    </row>
    <row r="5330" spans="1:28" x14ac:dyDescent="0.25">
      <c r="A5330" s="10">
        <f t="shared" si="762"/>
        <v>45513</v>
      </c>
      <c r="B5330" s="11">
        <v>222</v>
      </c>
      <c r="C5330" s="11">
        <v>2200</v>
      </c>
      <c r="D5330" s="12">
        <v>730.91666666666697</v>
      </c>
      <c r="E5330" s="9">
        <v>63.26</v>
      </c>
      <c r="F5330" s="9">
        <f t="shared" si="761"/>
        <v>0</v>
      </c>
      <c r="G5330" s="9">
        <v>0.5</v>
      </c>
      <c r="H5330" s="9">
        <v>2.0099999999999998</v>
      </c>
      <c r="I5330" s="9"/>
      <c r="J5330" s="9">
        <v>9.4350000000000005</v>
      </c>
      <c r="K5330" s="9">
        <v>69.900000000000006</v>
      </c>
      <c r="L5330" s="9">
        <v>3.73E-2</v>
      </c>
      <c r="M5330" s="9">
        <v>8.3799999999999999E-2</v>
      </c>
      <c r="N5330" s="9">
        <v>0</v>
      </c>
      <c r="O5330" s="9">
        <v>0.6</v>
      </c>
      <c r="P5330" s="9"/>
      <c r="Q5330" s="9"/>
      <c r="R5330" s="9"/>
      <c r="T5330">
        <f t="shared" si="756"/>
        <v>2222200</v>
      </c>
      <c r="U5330">
        <v>0</v>
      </c>
      <c r="V5330">
        <f t="shared" si="754"/>
        <v>0</v>
      </c>
      <c r="W5330" t="str">
        <f t="shared" si="757"/>
        <v/>
      </c>
      <c r="X5330" t="str">
        <f t="shared" si="758"/>
        <v/>
      </c>
      <c r="Y5330" t="str">
        <f t="shared" si="755"/>
        <v/>
      </c>
      <c r="Z5330" s="9"/>
      <c r="AA5330" s="14">
        <f t="shared" si="759"/>
        <v>0.82599999999999996</v>
      </c>
      <c r="AB5330" s="14">
        <f t="shared" si="760"/>
        <v>0.35599999999999998</v>
      </c>
    </row>
    <row r="5331" spans="1:28" x14ac:dyDescent="0.25">
      <c r="A5331" s="10">
        <f t="shared" si="762"/>
        <v>45513</v>
      </c>
      <c r="B5331" s="11">
        <v>222</v>
      </c>
      <c r="C5331" s="11">
        <v>2300</v>
      </c>
      <c r="D5331" s="12">
        <v>730.95833333333303</v>
      </c>
      <c r="E5331" s="9">
        <v>62.79</v>
      </c>
      <c r="F5331" s="9">
        <f t="shared" si="761"/>
        <v>0</v>
      </c>
      <c r="G5331" s="9">
        <v>0.5</v>
      </c>
      <c r="H5331" s="9">
        <v>1.51</v>
      </c>
      <c r="I5331" s="9"/>
      <c r="J5331" s="9">
        <v>9.5090000000000003</v>
      </c>
      <c r="K5331" s="9">
        <v>71.400000000000006</v>
      </c>
      <c r="L5331" s="9">
        <v>3.6600000000000001E-2</v>
      </c>
      <c r="M5331" s="9">
        <v>8.3799999999999999E-2</v>
      </c>
      <c r="N5331" s="9">
        <v>0</v>
      </c>
      <c r="O5331" s="9">
        <v>0.6</v>
      </c>
      <c r="P5331" s="9"/>
      <c r="Q5331" s="9"/>
      <c r="R5331" s="9"/>
      <c r="T5331">
        <f t="shared" si="756"/>
        <v>2222300</v>
      </c>
      <c r="U5331">
        <v>0</v>
      </c>
      <c r="V5331">
        <f t="shared" si="754"/>
        <v>0</v>
      </c>
      <c r="W5331" t="str">
        <f t="shared" si="757"/>
        <v/>
      </c>
      <c r="X5331" t="str">
        <f t="shared" si="758"/>
        <v/>
      </c>
      <c r="Y5331" t="str">
        <f t="shared" si="755"/>
        <v/>
      </c>
      <c r="Z5331" s="9"/>
      <c r="AA5331" s="14">
        <f t="shared" si="759"/>
        <v>0.84799999999999998</v>
      </c>
      <c r="AB5331" s="14">
        <f t="shared" si="760"/>
        <v>0.34</v>
      </c>
    </row>
    <row r="5332" spans="1:28" x14ac:dyDescent="0.25">
      <c r="A5332" s="10">
        <f t="shared" si="762"/>
        <v>45513</v>
      </c>
      <c r="B5332" s="11">
        <v>222</v>
      </c>
      <c r="C5332" s="11">
        <v>2400</v>
      </c>
      <c r="D5332" s="12">
        <v>731</v>
      </c>
      <c r="E5332" s="9">
        <v>62.67</v>
      </c>
      <c r="F5332" s="9">
        <f t="shared" si="761"/>
        <v>0</v>
      </c>
      <c r="G5332" s="9">
        <v>0.5</v>
      </c>
      <c r="H5332" s="9">
        <v>2.0099999999999998</v>
      </c>
      <c r="I5332" s="9"/>
      <c r="J5332" s="9">
        <v>10.1</v>
      </c>
      <c r="K5332" s="9">
        <v>70</v>
      </c>
      <c r="L5332" s="9">
        <v>3.6600000000000001E-2</v>
      </c>
      <c r="M5332" s="9">
        <v>8.3799999999999999E-2</v>
      </c>
      <c r="N5332" s="9">
        <v>0</v>
      </c>
      <c r="O5332" s="9">
        <v>0.6</v>
      </c>
      <c r="P5332" s="9"/>
      <c r="Q5332" s="9"/>
      <c r="R5332" s="9"/>
      <c r="T5332">
        <f t="shared" si="756"/>
        <v>2222400</v>
      </c>
      <c r="U5332">
        <v>0</v>
      </c>
      <c r="V5332">
        <f t="shared" si="754"/>
        <v>0</v>
      </c>
      <c r="W5332">
        <f t="shared" si="757"/>
        <v>3.6999999999999998E-2</v>
      </c>
      <c r="X5332">
        <f t="shared" si="758"/>
        <v>8.4000000000000005E-2</v>
      </c>
      <c r="Y5332">
        <f t="shared" si="755"/>
        <v>0</v>
      </c>
      <c r="Z5332" s="9"/>
      <c r="AA5332" s="14">
        <f t="shared" si="759"/>
        <v>0.86499999999999999</v>
      </c>
      <c r="AB5332" s="14">
        <f t="shared" si="760"/>
        <v>0.371</v>
      </c>
    </row>
    <row r="5333" spans="1:28" x14ac:dyDescent="0.25">
      <c r="A5333" s="10">
        <f t="shared" si="762"/>
        <v>45514</v>
      </c>
      <c r="B5333" s="11">
        <v>223</v>
      </c>
      <c r="C5333" s="11">
        <v>100</v>
      </c>
      <c r="D5333" s="12">
        <v>731.04166666666697</v>
      </c>
      <c r="E5333" s="9">
        <v>62.91</v>
      </c>
      <c r="F5333" s="9">
        <f t="shared" si="761"/>
        <v>0</v>
      </c>
      <c r="G5333" s="9">
        <v>0.5</v>
      </c>
      <c r="H5333" s="9">
        <v>2.52</v>
      </c>
      <c r="I5333" s="9"/>
      <c r="J5333" s="9">
        <v>9.9770000000000003</v>
      </c>
      <c r="K5333" s="9">
        <v>67.7</v>
      </c>
      <c r="L5333" s="9">
        <v>3.6600000000000001E-2</v>
      </c>
      <c r="M5333" s="9">
        <v>8.3799999999999999E-2</v>
      </c>
      <c r="N5333" s="9">
        <v>0</v>
      </c>
      <c r="O5333" s="9">
        <v>0.6</v>
      </c>
      <c r="P5333" s="9"/>
      <c r="Q5333" s="9"/>
      <c r="R5333" s="9"/>
      <c r="T5333">
        <f t="shared" si="756"/>
        <v>2230100</v>
      </c>
      <c r="U5333">
        <v>0</v>
      </c>
      <c r="V5333">
        <f t="shared" si="754"/>
        <v>0</v>
      </c>
      <c r="W5333" t="str">
        <f t="shared" si="757"/>
        <v/>
      </c>
      <c r="X5333" t="str">
        <f t="shared" si="758"/>
        <v/>
      </c>
      <c r="Y5333" t="str">
        <f t="shared" si="755"/>
        <v/>
      </c>
      <c r="Z5333" s="9"/>
      <c r="AA5333" s="14">
        <f t="shared" si="759"/>
        <v>0.83</v>
      </c>
      <c r="AB5333" s="14">
        <f t="shared" si="760"/>
        <v>0.39600000000000002</v>
      </c>
    </row>
    <row r="5334" spans="1:28" x14ac:dyDescent="0.25">
      <c r="A5334" s="10">
        <f t="shared" si="762"/>
        <v>45514</v>
      </c>
      <c r="B5334" s="11">
        <v>223</v>
      </c>
      <c r="C5334" s="11">
        <v>200</v>
      </c>
      <c r="D5334" s="12">
        <v>731.08333333333303</v>
      </c>
      <c r="E5334" s="9">
        <v>63.14</v>
      </c>
      <c r="F5334" s="9">
        <f t="shared" si="761"/>
        <v>0</v>
      </c>
      <c r="G5334" s="9">
        <v>1.01</v>
      </c>
      <c r="H5334" s="9">
        <v>3.02</v>
      </c>
      <c r="I5334" s="9"/>
      <c r="J5334" s="9">
        <v>11.71</v>
      </c>
      <c r="K5334" s="9">
        <v>66.2</v>
      </c>
      <c r="L5334" s="9">
        <v>3.6600000000000001E-2</v>
      </c>
      <c r="M5334" s="9">
        <v>8.3799999999999999E-2</v>
      </c>
      <c r="N5334" s="9">
        <v>0</v>
      </c>
      <c r="O5334" s="9">
        <v>0.6</v>
      </c>
      <c r="P5334" s="9"/>
      <c r="Q5334" s="9"/>
      <c r="R5334" s="9"/>
      <c r="T5334">
        <f t="shared" si="756"/>
        <v>2230200</v>
      </c>
      <c r="U5334">
        <v>0</v>
      </c>
      <c r="V5334">
        <f t="shared" si="754"/>
        <v>0</v>
      </c>
      <c r="W5334" t="str">
        <f t="shared" si="757"/>
        <v/>
      </c>
      <c r="X5334" t="str">
        <f t="shared" si="758"/>
        <v/>
      </c>
      <c r="Y5334" t="str">
        <f t="shared" si="755"/>
        <v/>
      </c>
      <c r="Z5334" s="9"/>
      <c r="AA5334" s="14">
        <f t="shared" si="759"/>
        <v>0.91100000000000003</v>
      </c>
      <c r="AB5334" s="14">
        <f t="shared" si="760"/>
        <v>0.46500000000000002</v>
      </c>
    </row>
    <row r="5335" spans="1:28" x14ac:dyDescent="0.25">
      <c r="A5335" s="10">
        <f t="shared" si="762"/>
        <v>45514</v>
      </c>
      <c r="B5335" s="11">
        <v>223</v>
      </c>
      <c r="C5335" s="11">
        <v>300</v>
      </c>
      <c r="D5335" s="12">
        <v>731.125</v>
      </c>
      <c r="E5335" s="9">
        <v>62.67</v>
      </c>
      <c r="F5335" s="9">
        <f t="shared" si="761"/>
        <v>0</v>
      </c>
      <c r="G5335" s="9">
        <v>1.01</v>
      </c>
      <c r="H5335" s="9">
        <v>4.03</v>
      </c>
      <c r="I5335" s="9"/>
      <c r="J5335" s="9">
        <v>10.882999999999999</v>
      </c>
      <c r="K5335" s="9">
        <v>64</v>
      </c>
      <c r="L5335" s="9">
        <v>3.6600000000000001E-2</v>
      </c>
      <c r="M5335" s="9">
        <v>8.3099999999999993E-2</v>
      </c>
      <c r="N5335" s="9">
        <v>0</v>
      </c>
      <c r="O5335" s="9">
        <v>0.6</v>
      </c>
      <c r="P5335" s="9"/>
      <c r="Q5335" s="9"/>
      <c r="R5335" s="9"/>
      <c r="T5335">
        <f t="shared" si="756"/>
        <v>2230300</v>
      </c>
      <c r="U5335">
        <v>0</v>
      </c>
      <c r="V5335">
        <f t="shared" si="754"/>
        <v>0</v>
      </c>
      <c r="W5335" t="str">
        <f t="shared" si="757"/>
        <v/>
      </c>
      <c r="X5335" t="str">
        <f t="shared" si="758"/>
        <v/>
      </c>
      <c r="Y5335" t="str">
        <f t="shared" si="755"/>
        <v/>
      </c>
      <c r="Z5335" s="9"/>
      <c r="AA5335" s="14">
        <f t="shared" si="759"/>
        <v>0.83299999999999996</v>
      </c>
      <c r="AB5335" s="14">
        <f t="shared" si="760"/>
        <v>0.46899999999999997</v>
      </c>
    </row>
    <row r="5336" spans="1:28" x14ac:dyDescent="0.25">
      <c r="A5336" s="10">
        <f t="shared" si="762"/>
        <v>45514</v>
      </c>
      <c r="B5336" s="11">
        <v>223</v>
      </c>
      <c r="C5336" s="11">
        <v>400</v>
      </c>
      <c r="D5336" s="12">
        <v>731.16666666666697</v>
      </c>
      <c r="E5336" s="9">
        <v>63.14</v>
      </c>
      <c r="F5336" s="9">
        <f t="shared" si="761"/>
        <v>0</v>
      </c>
      <c r="G5336" s="9">
        <v>1.01</v>
      </c>
      <c r="H5336" s="9">
        <v>3.02</v>
      </c>
      <c r="I5336" s="9"/>
      <c r="J5336" s="9">
        <v>11.589</v>
      </c>
      <c r="K5336" s="9">
        <v>68.099999999999994</v>
      </c>
      <c r="L5336" s="9">
        <v>3.5900000000000001E-2</v>
      </c>
      <c r="M5336" s="9">
        <v>8.3099999999999993E-2</v>
      </c>
      <c r="N5336" s="9">
        <v>0</v>
      </c>
      <c r="O5336" s="9">
        <v>0.6</v>
      </c>
      <c r="P5336" s="9"/>
      <c r="Q5336" s="9"/>
      <c r="R5336" s="9"/>
      <c r="T5336">
        <f t="shared" si="756"/>
        <v>2230400</v>
      </c>
      <c r="U5336">
        <v>0</v>
      </c>
      <c r="V5336">
        <f t="shared" si="754"/>
        <v>0</v>
      </c>
      <c r="W5336" t="str">
        <f t="shared" si="757"/>
        <v/>
      </c>
      <c r="X5336" t="str">
        <f t="shared" si="758"/>
        <v/>
      </c>
      <c r="Y5336" t="str">
        <f t="shared" si="755"/>
        <v/>
      </c>
      <c r="Z5336" s="9"/>
      <c r="AA5336" s="14">
        <f t="shared" si="759"/>
        <v>0.92900000000000005</v>
      </c>
      <c r="AB5336" s="14">
        <f t="shared" si="760"/>
        <v>0.435</v>
      </c>
    </row>
    <row r="5337" spans="1:28" x14ac:dyDescent="0.25">
      <c r="A5337" s="10">
        <f t="shared" si="762"/>
        <v>45514</v>
      </c>
      <c r="B5337" s="11">
        <v>223</v>
      </c>
      <c r="C5337" s="11">
        <v>500</v>
      </c>
      <c r="D5337" s="12">
        <v>731.20833333333303</v>
      </c>
      <c r="E5337" s="9">
        <v>63.14</v>
      </c>
      <c r="F5337" s="9">
        <f t="shared" si="761"/>
        <v>0</v>
      </c>
      <c r="G5337" s="9">
        <v>1.51</v>
      </c>
      <c r="H5337" s="9">
        <v>4.03</v>
      </c>
      <c r="I5337" s="9"/>
      <c r="J5337" s="9">
        <v>11.54</v>
      </c>
      <c r="K5337" s="9">
        <v>60.5</v>
      </c>
      <c r="L5337" s="9">
        <v>3.5900000000000001E-2</v>
      </c>
      <c r="M5337" s="9">
        <v>8.3099999999999993E-2</v>
      </c>
      <c r="N5337" s="9">
        <v>0</v>
      </c>
      <c r="O5337" s="9">
        <v>5.6</v>
      </c>
      <c r="P5337" s="9"/>
      <c r="Q5337" s="9"/>
      <c r="R5337" s="9"/>
      <c r="T5337">
        <f t="shared" si="756"/>
        <v>2230500</v>
      </c>
      <c r="U5337">
        <v>0</v>
      </c>
      <c r="V5337">
        <f t="shared" si="754"/>
        <v>5.6</v>
      </c>
      <c r="W5337" t="str">
        <f t="shared" si="757"/>
        <v/>
      </c>
      <c r="X5337" t="str">
        <f t="shared" si="758"/>
        <v/>
      </c>
      <c r="Y5337" t="str">
        <f t="shared" si="755"/>
        <v/>
      </c>
      <c r="Z5337" s="9"/>
      <c r="AA5337" s="14">
        <f t="shared" si="759"/>
        <v>0.82299999999999995</v>
      </c>
      <c r="AB5337" s="14">
        <f t="shared" si="760"/>
        <v>0.53700000000000003</v>
      </c>
    </row>
    <row r="5338" spans="1:28" x14ac:dyDescent="0.25">
      <c r="A5338" s="10">
        <f t="shared" si="762"/>
        <v>45514</v>
      </c>
      <c r="B5338" s="11">
        <v>223</v>
      </c>
      <c r="C5338" s="11">
        <v>600</v>
      </c>
      <c r="D5338" s="12">
        <v>731.25</v>
      </c>
      <c r="E5338" s="9">
        <v>63.26</v>
      </c>
      <c r="F5338" s="9">
        <f t="shared" si="761"/>
        <v>0</v>
      </c>
      <c r="G5338" s="9">
        <v>1.51</v>
      </c>
      <c r="H5338" s="9">
        <v>4.03</v>
      </c>
      <c r="I5338" s="9"/>
      <c r="J5338" s="9">
        <v>12.170999999999999</v>
      </c>
      <c r="K5338" s="9">
        <v>59.6</v>
      </c>
      <c r="L5338" s="9">
        <v>3.5900000000000001E-2</v>
      </c>
      <c r="M5338" s="9">
        <v>8.3099999999999993E-2</v>
      </c>
      <c r="N5338" s="9">
        <v>0</v>
      </c>
      <c r="O5338" s="9">
        <v>48.1</v>
      </c>
      <c r="P5338" s="9"/>
      <c r="Q5338" s="9"/>
      <c r="R5338" s="9"/>
      <c r="T5338">
        <f t="shared" si="756"/>
        <v>2230600</v>
      </c>
      <c r="U5338">
        <v>59.8</v>
      </c>
      <c r="V5338">
        <f t="shared" si="754"/>
        <v>48.1</v>
      </c>
      <c r="W5338" t="str">
        <f t="shared" si="757"/>
        <v/>
      </c>
      <c r="X5338" t="str">
        <f t="shared" si="758"/>
        <v/>
      </c>
      <c r="Y5338" t="str">
        <f t="shared" si="755"/>
        <v/>
      </c>
      <c r="Z5338" s="9"/>
      <c r="AA5338" s="14">
        <f t="shared" si="759"/>
        <v>0.84499999999999997</v>
      </c>
      <c r="AB5338" s="14">
        <f t="shared" si="760"/>
        <v>0.57299999999999995</v>
      </c>
    </row>
    <row r="5339" spans="1:28" x14ac:dyDescent="0.25">
      <c r="A5339" s="10">
        <f t="shared" si="762"/>
        <v>45514</v>
      </c>
      <c r="B5339" s="11">
        <v>223</v>
      </c>
      <c r="C5339" s="11">
        <v>700</v>
      </c>
      <c r="D5339" s="12">
        <v>731.29166666666697</v>
      </c>
      <c r="E5339" s="9">
        <v>63.02</v>
      </c>
      <c r="F5339" s="9">
        <f t="shared" si="761"/>
        <v>0</v>
      </c>
      <c r="G5339" s="9">
        <v>1.01</v>
      </c>
      <c r="H5339" s="9">
        <v>3.52</v>
      </c>
      <c r="I5339" s="9"/>
      <c r="J5339" s="9">
        <v>15.581</v>
      </c>
      <c r="K5339" s="9">
        <v>53.8</v>
      </c>
      <c r="L5339" s="9">
        <v>3.5900000000000001E-2</v>
      </c>
      <c r="M5339" s="9">
        <v>8.3099999999999993E-2</v>
      </c>
      <c r="N5339" s="9">
        <v>0</v>
      </c>
      <c r="O5339" s="9">
        <v>224.4</v>
      </c>
      <c r="P5339" s="9"/>
      <c r="Q5339" s="9"/>
      <c r="R5339" s="9"/>
      <c r="T5339">
        <f t="shared" si="756"/>
        <v>2230700</v>
      </c>
      <c r="U5339">
        <v>225.5</v>
      </c>
      <c r="V5339">
        <f t="shared" si="754"/>
        <v>224.4</v>
      </c>
      <c r="W5339" t="str">
        <f t="shared" si="757"/>
        <v/>
      </c>
      <c r="X5339" t="str">
        <f t="shared" si="758"/>
        <v/>
      </c>
      <c r="Y5339" t="str">
        <f t="shared" si="755"/>
        <v/>
      </c>
      <c r="Z5339" s="9"/>
      <c r="AA5339" s="14">
        <f t="shared" si="759"/>
        <v>0.95199999999999996</v>
      </c>
      <c r="AB5339" s="14">
        <f t="shared" si="760"/>
        <v>0.81799999999999995</v>
      </c>
    </row>
    <row r="5340" spans="1:28" x14ac:dyDescent="0.25">
      <c r="A5340" s="10">
        <f t="shared" si="762"/>
        <v>45514</v>
      </c>
      <c r="B5340" s="11">
        <v>223</v>
      </c>
      <c r="C5340" s="11">
        <v>800</v>
      </c>
      <c r="D5340" s="12">
        <v>731.33333333333303</v>
      </c>
      <c r="E5340" s="9">
        <v>62.91</v>
      </c>
      <c r="F5340" s="9">
        <f t="shared" si="761"/>
        <v>0</v>
      </c>
      <c r="G5340" s="9">
        <v>0</v>
      </c>
      <c r="H5340" s="9">
        <v>2.52</v>
      </c>
      <c r="I5340" s="9"/>
      <c r="J5340" s="9">
        <v>18.318999999999999</v>
      </c>
      <c r="K5340" s="9">
        <v>46.7</v>
      </c>
      <c r="L5340" s="9">
        <v>3.5900000000000001E-2</v>
      </c>
      <c r="M5340" s="9">
        <v>8.2400000000000001E-2</v>
      </c>
      <c r="N5340" s="9">
        <v>0</v>
      </c>
      <c r="O5340" s="9">
        <v>293.10000000000002</v>
      </c>
      <c r="P5340" s="9"/>
      <c r="Q5340" s="9"/>
      <c r="R5340" s="9"/>
      <c r="T5340">
        <f t="shared" si="756"/>
        <v>2230800</v>
      </c>
      <c r="U5340">
        <v>408.7</v>
      </c>
      <c r="V5340">
        <f t="shared" si="754"/>
        <v>293.10000000000002</v>
      </c>
      <c r="W5340" t="str">
        <f t="shared" si="757"/>
        <v/>
      </c>
      <c r="X5340" t="str">
        <f t="shared" si="758"/>
        <v/>
      </c>
      <c r="Y5340" t="str">
        <f t="shared" si="755"/>
        <v/>
      </c>
      <c r="Z5340" s="9"/>
      <c r="AA5340" s="14">
        <f t="shared" si="759"/>
        <v>0.98299999999999998</v>
      </c>
      <c r="AB5340" s="14">
        <f t="shared" si="760"/>
        <v>1.1220000000000001</v>
      </c>
    </row>
    <row r="5341" spans="1:28" x14ac:dyDescent="0.25">
      <c r="A5341" s="10">
        <f t="shared" si="762"/>
        <v>45514</v>
      </c>
      <c r="B5341" s="11">
        <v>223</v>
      </c>
      <c r="C5341" s="11">
        <v>900</v>
      </c>
      <c r="D5341" s="12">
        <v>731.375</v>
      </c>
      <c r="E5341" s="9">
        <v>63.14</v>
      </c>
      <c r="F5341" s="9">
        <f t="shared" si="761"/>
        <v>0</v>
      </c>
      <c r="G5341" s="9">
        <v>0.5</v>
      </c>
      <c r="H5341" s="9">
        <v>3.52</v>
      </c>
      <c r="I5341" s="9"/>
      <c r="J5341" s="9">
        <v>19.151</v>
      </c>
      <c r="K5341" s="9">
        <v>43.3</v>
      </c>
      <c r="L5341" s="9">
        <v>3.5900000000000001E-2</v>
      </c>
      <c r="M5341" s="9">
        <v>8.2400000000000001E-2</v>
      </c>
      <c r="N5341" s="9">
        <v>0</v>
      </c>
      <c r="O5341" s="9">
        <v>543.1</v>
      </c>
      <c r="P5341" s="9"/>
      <c r="Q5341" s="9"/>
      <c r="R5341" s="9"/>
      <c r="T5341">
        <f t="shared" si="756"/>
        <v>2230900</v>
      </c>
      <c r="U5341">
        <v>581.79999999999995</v>
      </c>
      <c r="V5341">
        <f t="shared" si="754"/>
        <v>543.1</v>
      </c>
      <c r="W5341" t="str">
        <f t="shared" si="757"/>
        <v/>
      </c>
      <c r="X5341" t="str">
        <f t="shared" si="758"/>
        <v/>
      </c>
      <c r="Y5341" t="str">
        <f t="shared" si="755"/>
        <v/>
      </c>
      <c r="Z5341" s="9"/>
      <c r="AA5341" s="14">
        <f t="shared" si="759"/>
        <v>0.96</v>
      </c>
      <c r="AB5341" s="14">
        <f t="shared" si="760"/>
        <v>1.2569999999999999</v>
      </c>
    </row>
    <row r="5342" spans="1:28" x14ac:dyDescent="0.25">
      <c r="A5342" s="10">
        <f t="shared" si="762"/>
        <v>45514</v>
      </c>
      <c r="B5342" s="11">
        <v>223</v>
      </c>
      <c r="C5342" s="11">
        <v>1000</v>
      </c>
      <c r="D5342" s="12">
        <v>731.41666666666697</v>
      </c>
      <c r="E5342" s="9">
        <v>64.19</v>
      </c>
      <c r="F5342" s="9">
        <f t="shared" si="761"/>
        <v>0.18999999999999773</v>
      </c>
      <c r="G5342" s="9">
        <v>1.01</v>
      </c>
      <c r="H5342" s="9">
        <v>4.03</v>
      </c>
      <c r="I5342" s="9"/>
      <c r="J5342" s="9">
        <v>20.436</v>
      </c>
      <c r="K5342" s="9">
        <v>41.2</v>
      </c>
      <c r="L5342" s="9">
        <v>3.5200000000000002E-2</v>
      </c>
      <c r="M5342" s="9">
        <v>8.1600000000000006E-2</v>
      </c>
      <c r="N5342" s="9">
        <v>0</v>
      </c>
      <c r="O5342" s="9">
        <v>691.9</v>
      </c>
      <c r="P5342" s="9"/>
      <c r="Q5342" s="9"/>
      <c r="R5342" s="9"/>
      <c r="T5342">
        <f t="shared" si="756"/>
        <v>2231000</v>
      </c>
      <c r="U5342">
        <v>728.3</v>
      </c>
      <c r="V5342">
        <f t="shared" si="754"/>
        <v>691.9</v>
      </c>
      <c r="W5342" t="str">
        <f t="shared" si="757"/>
        <v/>
      </c>
      <c r="X5342" t="str">
        <f t="shared" si="758"/>
        <v/>
      </c>
      <c r="Y5342" t="str">
        <f t="shared" si="755"/>
        <v/>
      </c>
      <c r="Z5342" s="9"/>
      <c r="AA5342" s="14">
        <f t="shared" si="759"/>
        <v>0.98899999999999999</v>
      </c>
      <c r="AB5342" s="14">
        <f t="shared" si="760"/>
        <v>1.411</v>
      </c>
    </row>
    <row r="5343" spans="1:28" x14ac:dyDescent="0.25">
      <c r="A5343" s="10">
        <f t="shared" si="762"/>
        <v>45514</v>
      </c>
      <c r="B5343" s="11">
        <v>223</v>
      </c>
      <c r="C5343" s="11">
        <v>1100</v>
      </c>
      <c r="D5343" s="12">
        <v>731.45833333333303</v>
      </c>
      <c r="E5343" s="9">
        <v>64.430000000000007</v>
      </c>
      <c r="F5343" s="9">
        <f t="shared" si="761"/>
        <v>0.43000000000000682</v>
      </c>
      <c r="G5343" s="9">
        <v>1.51</v>
      </c>
      <c r="H5343" s="9">
        <v>4.53</v>
      </c>
      <c r="I5343" s="9"/>
      <c r="J5343" s="9">
        <v>22.154</v>
      </c>
      <c r="K5343" s="9">
        <v>40.9</v>
      </c>
      <c r="L5343" s="9">
        <v>3.5200000000000002E-2</v>
      </c>
      <c r="M5343" s="9">
        <v>8.1600000000000006E-2</v>
      </c>
      <c r="N5343" s="9">
        <v>0</v>
      </c>
      <c r="O5343" s="9">
        <v>821.9</v>
      </c>
      <c r="P5343" s="9"/>
      <c r="Q5343" s="9"/>
      <c r="R5343" s="9"/>
      <c r="T5343">
        <f t="shared" si="756"/>
        <v>2231100</v>
      </c>
      <c r="U5343">
        <v>835.7</v>
      </c>
      <c r="V5343">
        <f t="shared" si="754"/>
        <v>821.9</v>
      </c>
      <c r="W5343" t="str">
        <f t="shared" si="757"/>
        <v/>
      </c>
      <c r="X5343" t="str">
        <f t="shared" si="758"/>
        <v/>
      </c>
      <c r="Y5343" t="str">
        <f t="shared" si="755"/>
        <v/>
      </c>
      <c r="Z5343" s="9"/>
      <c r="AA5343" s="14">
        <f t="shared" si="759"/>
        <v>1.091</v>
      </c>
      <c r="AB5343" s="14">
        <f t="shared" si="760"/>
        <v>1.5760000000000001</v>
      </c>
    </row>
    <row r="5344" spans="1:28" x14ac:dyDescent="0.25">
      <c r="A5344" s="10">
        <f t="shared" si="762"/>
        <v>45514</v>
      </c>
      <c r="B5344" s="11">
        <v>223</v>
      </c>
      <c r="C5344" s="11">
        <v>1200</v>
      </c>
      <c r="D5344" s="12">
        <v>731.5</v>
      </c>
      <c r="E5344" s="9">
        <v>64.19</v>
      </c>
      <c r="F5344" s="9">
        <f t="shared" si="761"/>
        <v>0.18999999999999773</v>
      </c>
      <c r="G5344" s="9">
        <v>1.01</v>
      </c>
      <c r="H5344" s="9">
        <v>4.53</v>
      </c>
      <c r="I5344" s="9"/>
      <c r="J5344" s="9">
        <v>22.082000000000001</v>
      </c>
      <c r="K5344" s="9">
        <v>38.5</v>
      </c>
      <c r="L5344" s="9">
        <v>3.5200000000000002E-2</v>
      </c>
      <c r="M5344" s="9">
        <v>8.1600000000000006E-2</v>
      </c>
      <c r="N5344" s="9">
        <v>0</v>
      </c>
      <c r="O5344" s="9">
        <v>794.4</v>
      </c>
      <c r="P5344" s="9"/>
      <c r="Q5344" s="9"/>
      <c r="R5344" s="9"/>
      <c r="T5344">
        <f t="shared" si="756"/>
        <v>2231200</v>
      </c>
      <c r="U5344">
        <v>896</v>
      </c>
      <c r="V5344">
        <f t="shared" si="754"/>
        <v>794.4</v>
      </c>
      <c r="W5344" t="str">
        <f t="shared" si="757"/>
        <v/>
      </c>
      <c r="X5344" t="str">
        <f t="shared" si="758"/>
        <v/>
      </c>
      <c r="Y5344" t="str">
        <f t="shared" si="755"/>
        <v/>
      </c>
      <c r="Z5344" s="9"/>
      <c r="AA5344" s="14">
        <f t="shared" si="759"/>
        <v>1.0229999999999999</v>
      </c>
      <c r="AB5344" s="14">
        <f t="shared" si="760"/>
        <v>1.6339999999999999</v>
      </c>
    </row>
    <row r="5345" spans="1:28" x14ac:dyDescent="0.25">
      <c r="A5345" s="10">
        <f t="shared" si="762"/>
        <v>45514</v>
      </c>
      <c r="B5345" s="11">
        <v>223</v>
      </c>
      <c r="C5345" s="11">
        <v>1300</v>
      </c>
      <c r="D5345" s="12">
        <v>731.54166666666697</v>
      </c>
      <c r="E5345" s="9">
        <v>63.73</v>
      </c>
      <c r="F5345" s="9">
        <f t="shared" si="761"/>
        <v>0</v>
      </c>
      <c r="G5345" s="9">
        <v>1.51</v>
      </c>
      <c r="H5345" s="9">
        <v>5.03</v>
      </c>
      <c r="I5345" s="9"/>
      <c r="J5345" s="9">
        <v>19.532</v>
      </c>
      <c r="K5345" s="9">
        <v>35.299999999999997</v>
      </c>
      <c r="L5345" s="9">
        <v>3.5200000000000002E-2</v>
      </c>
      <c r="M5345" s="9">
        <v>8.1600000000000006E-2</v>
      </c>
      <c r="N5345" s="9">
        <v>0</v>
      </c>
      <c r="O5345" s="9">
        <v>659.4</v>
      </c>
      <c r="P5345" s="9"/>
      <c r="Q5345" s="9"/>
      <c r="R5345" s="9"/>
      <c r="T5345">
        <f t="shared" si="756"/>
        <v>2231300</v>
      </c>
      <c r="U5345">
        <v>904.2</v>
      </c>
      <c r="V5345">
        <f t="shared" si="754"/>
        <v>659.4</v>
      </c>
      <c r="W5345" t="str">
        <f t="shared" si="757"/>
        <v/>
      </c>
      <c r="X5345" t="str">
        <f t="shared" si="758"/>
        <v/>
      </c>
      <c r="Y5345" t="str">
        <f t="shared" si="755"/>
        <v/>
      </c>
      <c r="Z5345" s="9"/>
      <c r="AA5345" s="14">
        <f t="shared" si="759"/>
        <v>0.80200000000000005</v>
      </c>
      <c r="AB5345" s="14">
        <f t="shared" si="760"/>
        <v>1.47</v>
      </c>
    </row>
    <row r="5346" spans="1:28" x14ac:dyDescent="0.25">
      <c r="A5346" s="10">
        <f t="shared" si="762"/>
        <v>45514</v>
      </c>
      <c r="B5346" s="11">
        <v>223</v>
      </c>
      <c r="C5346" s="11">
        <v>1400</v>
      </c>
      <c r="D5346" s="12">
        <v>731.58333333333303</v>
      </c>
      <c r="E5346" s="9">
        <v>63.49</v>
      </c>
      <c r="F5346" s="9">
        <f t="shared" si="761"/>
        <v>0</v>
      </c>
      <c r="G5346" s="9">
        <v>1.01</v>
      </c>
      <c r="H5346" s="9">
        <v>5.03</v>
      </c>
      <c r="I5346" s="9"/>
      <c r="J5346" s="9">
        <v>21.460999999999999</v>
      </c>
      <c r="K5346" s="9">
        <v>40.9</v>
      </c>
      <c r="L5346" s="9">
        <v>3.5900000000000001E-2</v>
      </c>
      <c r="M5346" s="9">
        <v>8.1600000000000006E-2</v>
      </c>
      <c r="N5346" s="9">
        <v>0</v>
      </c>
      <c r="O5346" s="9">
        <v>355.6</v>
      </c>
      <c r="P5346" s="9"/>
      <c r="Q5346" s="9"/>
      <c r="R5346" s="9"/>
      <c r="T5346">
        <f t="shared" si="756"/>
        <v>2231400</v>
      </c>
      <c r="U5346">
        <v>860</v>
      </c>
      <c r="V5346">
        <f t="shared" si="754"/>
        <v>355.6</v>
      </c>
      <c r="W5346" t="str">
        <f t="shared" si="757"/>
        <v/>
      </c>
      <c r="X5346" t="str">
        <f t="shared" si="758"/>
        <v/>
      </c>
      <c r="Y5346" t="str">
        <f t="shared" si="755"/>
        <v/>
      </c>
      <c r="Z5346" s="9"/>
      <c r="AA5346" s="14">
        <f t="shared" si="759"/>
        <v>1.046</v>
      </c>
      <c r="AB5346" s="14">
        <f t="shared" si="760"/>
        <v>1.5109999999999999</v>
      </c>
    </row>
    <row r="5347" spans="1:28" x14ac:dyDescent="0.25">
      <c r="A5347" s="10">
        <f t="shared" si="762"/>
        <v>45514</v>
      </c>
      <c r="B5347" s="11">
        <v>223</v>
      </c>
      <c r="C5347" s="11">
        <v>1500</v>
      </c>
      <c r="D5347" s="12">
        <v>731.625</v>
      </c>
      <c r="E5347" s="9">
        <v>63.14</v>
      </c>
      <c r="F5347" s="9">
        <f t="shared" si="761"/>
        <v>0</v>
      </c>
      <c r="G5347" s="9">
        <v>1.01</v>
      </c>
      <c r="H5347" s="9">
        <v>4.03</v>
      </c>
      <c r="I5347" s="9"/>
      <c r="J5347" s="9">
        <v>18.437999999999999</v>
      </c>
      <c r="K5347" s="9">
        <v>39.200000000000003</v>
      </c>
      <c r="L5347" s="9">
        <v>3.5900000000000001E-2</v>
      </c>
      <c r="M5347" s="9">
        <v>8.09E-2</v>
      </c>
      <c r="N5347" s="9">
        <v>0</v>
      </c>
      <c r="O5347" s="9">
        <v>433.1</v>
      </c>
      <c r="P5347" s="9"/>
      <c r="Q5347" s="9"/>
      <c r="R5347" s="9"/>
      <c r="T5347">
        <f t="shared" si="756"/>
        <v>2231500</v>
      </c>
      <c r="U5347">
        <v>766.5</v>
      </c>
      <c r="V5347">
        <f t="shared" si="754"/>
        <v>433.1</v>
      </c>
      <c r="W5347" t="str">
        <f t="shared" si="757"/>
        <v/>
      </c>
      <c r="X5347" t="str">
        <f t="shared" si="758"/>
        <v/>
      </c>
      <c r="Y5347" t="str">
        <f t="shared" si="755"/>
        <v/>
      </c>
      <c r="Z5347" s="9"/>
      <c r="AA5347" s="14">
        <f t="shared" si="759"/>
        <v>0.83099999999999996</v>
      </c>
      <c r="AB5347" s="14">
        <f t="shared" si="760"/>
        <v>1.2889999999999999</v>
      </c>
    </row>
    <row r="5348" spans="1:28" x14ac:dyDescent="0.25">
      <c r="A5348" s="10">
        <f t="shared" si="762"/>
        <v>45514</v>
      </c>
      <c r="B5348" s="11">
        <v>223</v>
      </c>
      <c r="C5348" s="11">
        <v>1600</v>
      </c>
      <c r="D5348" s="12">
        <v>731.66666666666697</v>
      </c>
      <c r="E5348" s="9">
        <v>63.26</v>
      </c>
      <c r="F5348" s="9">
        <f t="shared" si="761"/>
        <v>0</v>
      </c>
      <c r="G5348" s="9">
        <v>1.51</v>
      </c>
      <c r="H5348" s="9">
        <v>5.03</v>
      </c>
      <c r="I5348" s="9"/>
      <c r="J5348" s="9">
        <v>18.556999999999999</v>
      </c>
      <c r="K5348" s="9">
        <v>46.6</v>
      </c>
      <c r="L5348" s="9">
        <v>3.6600000000000001E-2</v>
      </c>
      <c r="M5348" s="9">
        <v>8.1600000000000006E-2</v>
      </c>
      <c r="N5348" s="9">
        <v>0</v>
      </c>
      <c r="O5348" s="9">
        <v>311.89999999999998</v>
      </c>
      <c r="P5348" s="9"/>
      <c r="Q5348" s="9"/>
      <c r="R5348" s="9"/>
      <c r="T5348">
        <f t="shared" si="756"/>
        <v>2231600</v>
      </c>
      <c r="U5348">
        <v>631</v>
      </c>
      <c r="V5348">
        <f t="shared" si="754"/>
        <v>311.89999999999998</v>
      </c>
      <c r="W5348" t="str">
        <f t="shared" si="757"/>
        <v/>
      </c>
      <c r="X5348" t="str">
        <f t="shared" si="758"/>
        <v/>
      </c>
      <c r="Y5348" t="str">
        <f t="shared" si="755"/>
        <v/>
      </c>
      <c r="Z5348" s="9"/>
      <c r="AA5348" s="14">
        <f t="shared" si="759"/>
        <v>0.996</v>
      </c>
      <c r="AB5348" s="14">
        <f t="shared" si="760"/>
        <v>1.141</v>
      </c>
    </row>
    <row r="5349" spans="1:28" x14ac:dyDescent="0.25">
      <c r="A5349" s="10">
        <f t="shared" si="762"/>
        <v>45514</v>
      </c>
      <c r="B5349" s="11">
        <v>223</v>
      </c>
      <c r="C5349" s="11">
        <v>1700</v>
      </c>
      <c r="D5349" s="12">
        <v>731.70833333333303</v>
      </c>
      <c r="E5349" s="9">
        <v>63.61</v>
      </c>
      <c r="F5349" s="9">
        <f t="shared" si="761"/>
        <v>0</v>
      </c>
      <c r="G5349" s="9">
        <v>1.01</v>
      </c>
      <c r="H5349" s="9">
        <v>4.03</v>
      </c>
      <c r="I5349" s="9"/>
      <c r="J5349" s="9">
        <v>18.937000000000001</v>
      </c>
      <c r="K5349" s="9">
        <v>45.8</v>
      </c>
      <c r="L5349" s="9">
        <v>3.5900000000000001E-2</v>
      </c>
      <c r="M5349" s="9">
        <v>8.09E-2</v>
      </c>
      <c r="N5349" s="9">
        <v>0</v>
      </c>
      <c r="O5349" s="9">
        <v>270.60000000000002</v>
      </c>
      <c r="P5349" s="9"/>
      <c r="Q5349" s="9"/>
      <c r="R5349" s="9"/>
      <c r="T5349">
        <f t="shared" si="756"/>
        <v>2231700</v>
      </c>
      <c r="U5349">
        <v>464.5</v>
      </c>
      <c r="V5349">
        <f t="shared" si="754"/>
        <v>270.60000000000002</v>
      </c>
      <c r="W5349" t="str">
        <f t="shared" si="757"/>
        <v/>
      </c>
      <c r="X5349" t="str">
        <f t="shared" si="758"/>
        <v/>
      </c>
      <c r="Y5349" t="str">
        <f t="shared" si="755"/>
        <v/>
      </c>
      <c r="Z5349" s="9"/>
      <c r="AA5349" s="14">
        <f t="shared" si="759"/>
        <v>1.002</v>
      </c>
      <c r="AB5349" s="14">
        <f t="shared" si="760"/>
        <v>1.1859999999999999</v>
      </c>
    </row>
    <row r="5350" spans="1:28" x14ac:dyDescent="0.25">
      <c r="A5350" s="10">
        <f t="shared" si="762"/>
        <v>45514</v>
      </c>
      <c r="B5350" s="11">
        <v>223</v>
      </c>
      <c r="C5350" s="11">
        <v>1800</v>
      </c>
      <c r="D5350" s="12">
        <v>731.75</v>
      </c>
      <c r="E5350" s="9">
        <v>63.14</v>
      </c>
      <c r="F5350" s="9">
        <f t="shared" si="761"/>
        <v>0</v>
      </c>
      <c r="G5350" s="9">
        <v>1.01</v>
      </c>
      <c r="H5350" s="9">
        <v>5.03</v>
      </c>
      <c r="I5350" s="9"/>
      <c r="J5350" s="9">
        <v>17.201000000000001</v>
      </c>
      <c r="K5350" s="9">
        <v>43.6</v>
      </c>
      <c r="L5350" s="9">
        <v>3.5900000000000001E-2</v>
      </c>
      <c r="M5350" s="9">
        <v>8.1600000000000006E-2</v>
      </c>
      <c r="N5350" s="9">
        <v>0</v>
      </c>
      <c r="O5350" s="9">
        <v>204.4</v>
      </c>
      <c r="P5350" s="9"/>
      <c r="Q5350" s="9"/>
      <c r="R5350" s="9"/>
      <c r="T5350">
        <f t="shared" si="756"/>
        <v>2231800</v>
      </c>
      <c r="U5350">
        <v>282</v>
      </c>
      <c r="V5350">
        <f t="shared" si="754"/>
        <v>204.4</v>
      </c>
      <c r="W5350" t="str">
        <f t="shared" si="757"/>
        <v/>
      </c>
      <c r="X5350" t="str">
        <f t="shared" si="758"/>
        <v/>
      </c>
      <c r="Y5350" t="str">
        <f t="shared" si="755"/>
        <v/>
      </c>
      <c r="Z5350" s="9"/>
      <c r="AA5350" s="14">
        <f t="shared" si="759"/>
        <v>0.85499999999999998</v>
      </c>
      <c r="AB5350" s="14">
        <f t="shared" si="760"/>
        <v>1.1060000000000001</v>
      </c>
    </row>
    <row r="5351" spans="1:28" x14ac:dyDescent="0.25">
      <c r="A5351" s="10">
        <f t="shared" si="762"/>
        <v>45514</v>
      </c>
      <c r="B5351" s="11">
        <v>223</v>
      </c>
      <c r="C5351" s="11">
        <v>1900</v>
      </c>
      <c r="D5351" s="12">
        <v>731.79166666666697</v>
      </c>
      <c r="E5351" s="9">
        <v>62.67</v>
      </c>
      <c r="F5351" s="9">
        <f t="shared" si="761"/>
        <v>0</v>
      </c>
      <c r="G5351" s="9">
        <v>0</v>
      </c>
      <c r="H5351" s="9">
        <v>2.52</v>
      </c>
      <c r="I5351" s="9"/>
      <c r="J5351" s="9">
        <v>13.545999999999999</v>
      </c>
      <c r="K5351" s="9">
        <v>49.4</v>
      </c>
      <c r="L5351" s="9">
        <v>3.5200000000000002E-2</v>
      </c>
      <c r="M5351" s="9">
        <v>8.1600000000000006E-2</v>
      </c>
      <c r="N5351" s="9">
        <v>0</v>
      </c>
      <c r="O5351" s="9">
        <v>60.6</v>
      </c>
      <c r="P5351" s="9"/>
      <c r="Q5351" s="9"/>
      <c r="R5351" s="9"/>
      <c r="T5351">
        <f t="shared" si="756"/>
        <v>2231900</v>
      </c>
      <c r="U5351">
        <v>106.5</v>
      </c>
      <c r="V5351">
        <f t="shared" si="754"/>
        <v>60.6</v>
      </c>
      <c r="W5351" t="str">
        <f t="shared" si="757"/>
        <v/>
      </c>
      <c r="X5351" t="str">
        <f t="shared" si="758"/>
        <v/>
      </c>
      <c r="Y5351" t="str">
        <f t="shared" si="755"/>
        <v/>
      </c>
      <c r="Z5351" s="9"/>
      <c r="AA5351" s="14">
        <f t="shared" si="759"/>
        <v>0.76600000000000001</v>
      </c>
      <c r="AB5351" s="14">
        <f t="shared" si="760"/>
        <v>0.78500000000000003</v>
      </c>
    </row>
    <row r="5352" spans="1:28" x14ac:dyDescent="0.25">
      <c r="A5352" s="10">
        <f t="shared" si="762"/>
        <v>45514</v>
      </c>
      <c r="B5352" s="11">
        <v>223</v>
      </c>
      <c r="C5352" s="11">
        <v>2000</v>
      </c>
      <c r="D5352" s="12">
        <v>731.83333333333303</v>
      </c>
      <c r="E5352" s="9">
        <v>62.91</v>
      </c>
      <c r="F5352" s="9">
        <f t="shared" si="761"/>
        <v>0</v>
      </c>
      <c r="G5352" s="9">
        <v>0</v>
      </c>
      <c r="H5352" s="9">
        <v>2.52</v>
      </c>
      <c r="I5352" s="9"/>
      <c r="J5352" s="9">
        <v>11.175000000000001</v>
      </c>
      <c r="K5352" s="9">
        <v>58.4</v>
      </c>
      <c r="L5352" s="9">
        <v>3.5200000000000002E-2</v>
      </c>
      <c r="M5352" s="9">
        <v>8.1600000000000006E-2</v>
      </c>
      <c r="N5352" s="9">
        <v>0</v>
      </c>
      <c r="O5352" s="9">
        <v>1.9</v>
      </c>
      <c r="P5352" s="9"/>
      <c r="Q5352" s="9"/>
      <c r="R5352" s="9"/>
      <c r="T5352">
        <f t="shared" si="756"/>
        <v>2232000</v>
      </c>
      <c r="U5352">
        <v>3.7</v>
      </c>
      <c r="V5352">
        <f t="shared" si="754"/>
        <v>1.9</v>
      </c>
      <c r="W5352" t="str">
        <f t="shared" si="757"/>
        <v/>
      </c>
      <c r="X5352" t="str">
        <f t="shared" si="758"/>
        <v/>
      </c>
      <c r="Y5352" t="str">
        <f t="shared" si="755"/>
        <v/>
      </c>
      <c r="Z5352" s="9"/>
      <c r="AA5352" s="14">
        <f t="shared" si="759"/>
        <v>0.77500000000000002</v>
      </c>
      <c r="AB5352" s="14">
        <f t="shared" si="760"/>
        <v>0.55200000000000005</v>
      </c>
    </row>
    <row r="5353" spans="1:28" x14ac:dyDescent="0.25">
      <c r="A5353" s="10">
        <f t="shared" si="762"/>
        <v>45514</v>
      </c>
      <c r="B5353" s="11">
        <v>223</v>
      </c>
      <c r="C5353" s="11">
        <v>2100</v>
      </c>
      <c r="D5353" s="12">
        <v>731.875</v>
      </c>
      <c r="E5353" s="9">
        <v>62.91</v>
      </c>
      <c r="F5353" s="9">
        <f t="shared" si="761"/>
        <v>0</v>
      </c>
      <c r="G5353" s="9">
        <v>0.5</v>
      </c>
      <c r="H5353" s="9">
        <v>2.0099999999999998</v>
      </c>
      <c r="I5353" s="9"/>
      <c r="J5353" s="9">
        <v>10.417999999999999</v>
      </c>
      <c r="K5353" s="9">
        <v>64.400000000000006</v>
      </c>
      <c r="L5353" s="9">
        <v>3.44E-2</v>
      </c>
      <c r="M5353" s="9">
        <v>8.1600000000000006E-2</v>
      </c>
      <c r="N5353" s="9">
        <v>0</v>
      </c>
      <c r="O5353" s="9">
        <v>0.6</v>
      </c>
      <c r="P5353" s="9"/>
      <c r="Q5353" s="9"/>
      <c r="R5353" s="9"/>
      <c r="T5353">
        <f t="shared" si="756"/>
        <v>2232100</v>
      </c>
      <c r="U5353">
        <v>0</v>
      </c>
      <c r="V5353">
        <f t="shared" si="754"/>
        <v>0</v>
      </c>
      <c r="W5353" t="str">
        <f t="shared" si="757"/>
        <v/>
      </c>
      <c r="X5353" t="str">
        <f t="shared" si="758"/>
        <v/>
      </c>
      <c r="Y5353" t="str">
        <f t="shared" si="755"/>
        <v/>
      </c>
      <c r="Z5353" s="9"/>
      <c r="AA5353" s="14">
        <f t="shared" si="759"/>
        <v>0.81299999999999994</v>
      </c>
      <c r="AB5353" s="14">
        <f t="shared" si="760"/>
        <v>0.44900000000000001</v>
      </c>
    </row>
    <row r="5354" spans="1:28" x14ac:dyDescent="0.25">
      <c r="A5354" s="10">
        <f t="shared" si="762"/>
        <v>45514</v>
      </c>
      <c r="B5354" s="11">
        <v>223</v>
      </c>
      <c r="C5354" s="11">
        <v>2200</v>
      </c>
      <c r="D5354" s="12">
        <v>731.91666666666697</v>
      </c>
      <c r="E5354" s="9">
        <v>62.91</v>
      </c>
      <c r="F5354" s="9">
        <f t="shared" si="761"/>
        <v>0</v>
      </c>
      <c r="G5354" s="9">
        <v>0</v>
      </c>
      <c r="H5354" s="9">
        <v>1.51</v>
      </c>
      <c r="I5354" s="9"/>
      <c r="J5354" s="9">
        <v>10.173</v>
      </c>
      <c r="K5354" s="9">
        <v>63.8</v>
      </c>
      <c r="L5354" s="9">
        <v>3.44E-2</v>
      </c>
      <c r="M5354" s="9">
        <v>8.1600000000000006E-2</v>
      </c>
      <c r="N5354" s="9">
        <v>0</v>
      </c>
      <c r="O5354" s="9">
        <v>0.6</v>
      </c>
      <c r="P5354" s="9"/>
      <c r="Q5354" s="9"/>
      <c r="R5354" s="9"/>
      <c r="T5354">
        <f t="shared" si="756"/>
        <v>2232200</v>
      </c>
      <c r="U5354">
        <v>0</v>
      </c>
      <c r="V5354">
        <f t="shared" si="754"/>
        <v>0</v>
      </c>
      <c r="W5354" t="str">
        <f t="shared" si="757"/>
        <v/>
      </c>
      <c r="X5354" t="str">
        <f t="shared" si="758"/>
        <v/>
      </c>
      <c r="Y5354" t="str">
        <f t="shared" si="755"/>
        <v/>
      </c>
      <c r="Z5354" s="9"/>
      <c r="AA5354" s="14">
        <f t="shared" si="759"/>
        <v>0.79200000000000004</v>
      </c>
      <c r="AB5354" s="14">
        <f t="shared" si="760"/>
        <v>0.44900000000000001</v>
      </c>
    </row>
    <row r="5355" spans="1:28" x14ac:dyDescent="0.25">
      <c r="A5355" s="10">
        <f t="shared" si="762"/>
        <v>45514</v>
      </c>
      <c r="B5355" s="11">
        <v>223</v>
      </c>
      <c r="C5355" s="11">
        <v>2300</v>
      </c>
      <c r="D5355" s="12">
        <v>731.95833333333303</v>
      </c>
      <c r="E5355" s="9">
        <v>63.02</v>
      </c>
      <c r="F5355" s="9">
        <f t="shared" si="761"/>
        <v>0</v>
      </c>
      <c r="G5355" s="9">
        <v>0.5</v>
      </c>
      <c r="H5355" s="9">
        <v>1.51</v>
      </c>
      <c r="I5355" s="9"/>
      <c r="J5355" s="9">
        <v>9.0399999999999991</v>
      </c>
      <c r="K5355" s="9">
        <v>67</v>
      </c>
      <c r="L5355" s="9">
        <v>3.3700000000000001E-2</v>
      </c>
      <c r="M5355" s="9">
        <v>8.1600000000000006E-2</v>
      </c>
      <c r="N5355" s="9">
        <v>0</v>
      </c>
      <c r="O5355" s="9">
        <v>0.6</v>
      </c>
      <c r="P5355" s="9"/>
      <c r="Q5355" s="9"/>
      <c r="R5355" s="9"/>
      <c r="T5355">
        <f t="shared" si="756"/>
        <v>2232300</v>
      </c>
      <c r="U5355">
        <v>0</v>
      </c>
      <c r="V5355">
        <f t="shared" si="754"/>
        <v>0</v>
      </c>
      <c r="W5355" t="str">
        <f t="shared" si="757"/>
        <v/>
      </c>
      <c r="X5355" t="str">
        <f t="shared" si="758"/>
        <v/>
      </c>
      <c r="Y5355" t="str">
        <f t="shared" si="755"/>
        <v/>
      </c>
      <c r="Z5355" s="9"/>
      <c r="AA5355" s="14">
        <f t="shared" si="759"/>
        <v>0.77100000000000002</v>
      </c>
      <c r="AB5355" s="14">
        <f t="shared" si="760"/>
        <v>0.38</v>
      </c>
    </row>
    <row r="5356" spans="1:28" x14ac:dyDescent="0.25">
      <c r="A5356" s="10">
        <f t="shared" si="762"/>
        <v>45514</v>
      </c>
      <c r="B5356" s="11">
        <v>223</v>
      </c>
      <c r="C5356" s="11">
        <v>2400</v>
      </c>
      <c r="D5356" s="12">
        <v>732</v>
      </c>
      <c r="E5356" s="9">
        <v>62.91</v>
      </c>
      <c r="F5356" s="9">
        <f t="shared" si="761"/>
        <v>0</v>
      </c>
      <c r="G5356" s="9">
        <v>0.5</v>
      </c>
      <c r="H5356" s="9">
        <v>2.52</v>
      </c>
      <c r="I5356" s="9"/>
      <c r="J5356" s="9">
        <v>9.5090000000000003</v>
      </c>
      <c r="K5356" s="9">
        <v>63.6</v>
      </c>
      <c r="L5356" s="9">
        <v>3.3700000000000001E-2</v>
      </c>
      <c r="M5356" s="9">
        <v>8.1600000000000006E-2</v>
      </c>
      <c r="N5356" s="9">
        <v>0</v>
      </c>
      <c r="O5356" s="9">
        <v>0.6</v>
      </c>
      <c r="P5356" s="9"/>
      <c r="Q5356" s="9"/>
      <c r="R5356" s="9"/>
      <c r="T5356">
        <f t="shared" si="756"/>
        <v>2232400</v>
      </c>
      <c r="U5356">
        <v>0</v>
      </c>
      <c r="V5356">
        <f t="shared" si="754"/>
        <v>0</v>
      </c>
      <c r="W5356">
        <f t="shared" si="757"/>
        <v>3.4000000000000002E-2</v>
      </c>
      <c r="X5356">
        <f t="shared" si="758"/>
        <v>8.2000000000000003E-2</v>
      </c>
      <c r="Y5356">
        <f t="shared" si="755"/>
        <v>0</v>
      </c>
      <c r="Z5356" s="9"/>
      <c r="AA5356" s="14">
        <f t="shared" si="759"/>
        <v>0.755</v>
      </c>
      <c r="AB5356" s="14">
        <f t="shared" si="760"/>
        <v>0.432</v>
      </c>
    </row>
    <row r="5357" spans="1:28" x14ac:dyDescent="0.25">
      <c r="A5357" s="10">
        <f t="shared" si="762"/>
        <v>45515</v>
      </c>
      <c r="B5357" s="11">
        <v>224</v>
      </c>
      <c r="C5357" s="11">
        <v>100</v>
      </c>
      <c r="D5357" s="12">
        <v>732.04166666666697</v>
      </c>
      <c r="E5357" s="9">
        <v>62.91</v>
      </c>
      <c r="F5357" s="9">
        <f t="shared" si="761"/>
        <v>0</v>
      </c>
      <c r="G5357" s="9">
        <v>0.5</v>
      </c>
      <c r="H5357" s="9">
        <v>2.0099999999999998</v>
      </c>
      <c r="I5357" s="9"/>
      <c r="J5357" s="9">
        <v>9.5090000000000003</v>
      </c>
      <c r="K5357" s="9">
        <v>63.5</v>
      </c>
      <c r="L5357" s="9">
        <v>3.3700000000000001E-2</v>
      </c>
      <c r="M5357" s="9">
        <v>8.1600000000000006E-2</v>
      </c>
      <c r="N5357" s="9">
        <v>0</v>
      </c>
      <c r="O5357" s="9">
        <v>0.6</v>
      </c>
      <c r="P5357" s="9"/>
      <c r="Q5357" s="9"/>
      <c r="R5357" s="9"/>
      <c r="T5357">
        <f t="shared" si="756"/>
        <v>2240100</v>
      </c>
      <c r="U5357">
        <v>0</v>
      </c>
      <c r="V5357">
        <f t="shared" si="754"/>
        <v>0</v>
      </c>
      <c r="W5357" t="str">
        <f t="shared" si="757"/>
        <v/>
      </c>
      <c r="X5357" t="str">
        <f t="shared" si="758"/>
        <v/>
      </c>
      <c r="Y5357" t="str">
        <f t="shared" si="755"/>
        <v/>
      </c>
      <c r="Z5357" s="9"/>
      <c r="AA5357" s="14">
        <f t="shared" si="759"/>
        <v>0.754</v>
      </c>
      <c r="AB5357" s="14">
        <f t="shared" si="760"/>
        <v>0.433</v>
      </c>
    </row>
    <row r="5358" spans="1:28" x14ac:dyDescent="0.25">
      <c r="A5358" s="10">
        <f t="shared" si="762"/>
        <v>45515</v>
      </c>
      <c r="B5358" s="11">
        <v>224</v>
      </c>
      <c r="C5358" s="11">
        <v>200</v>
      </c>
      <c r="D5358" s="12">
        <v>732.08333333333303</v>
      </c>
      <c r="E5358" s="9">
        <v>62.67</v>
      </c>
      <c r="F5358" s="9">
        <f t="shared" si="761"/>
        <v>0</v>
      </c>
      <c r="G5358" s="9">
        <v>0.5</v>
      </c>
      <c r="H5358" s="9">
        <v>2.52</v>
      </c>
      <c r="I5358" s="9"/>
      <c r="J5358" s="9">
        <v>9.9280000000000008</v>
      </c>
      <c r="K5358" s="9">
        <v>64.3</v>
      </c>
      <c r="L5358" s="9">
        <v>3.3000000000000002E-2</v>
      </c>
      <c r="M5358" s="9">
        <v>8.1600000000000006E-2</v>
      </c>
      <c r="N5358" s="9">
        <v>0</v>
      </c>
      <c r="O5358" s="9">
        <v>0.6</v>
      </c>
      <c r="P5358" s="9"/>
      <c r="Q5358" s="9"/>
      <c r="R5358" s="9"/>
      <c r="T5358">
        <f t="shared" si="756"/>
        <v>2240200</v>
      </c>
      <c r="U5358">
        <v>0</v>
      </c>
      <c r="V5358">
        <f t="shared" si="754"/>
        <v>0</v>
      </c>
      <c r="W5358" t="str">
        <f t="shared" si="757"/>
        <v/>
      </c>
      <c r="X5358" t="str">
        <f t="shared" si="758"/>
        <v/>
      </c>
      <c r="Y5358" t="str">
        <f t="shared" si="755"/>
        <v/>
      </c>
      <c r="Z5358" s="9"/>
      <c r="AA5358" s="14">
        <f t="shared" si="759"/>
        <v>0.78500000000000003</v>
      </c>
      <c r="AB5358" s="14">
        <f t="shared" si="760"/>
        <v>0.436</v>
      </c>
    </row>
    <row r="5359" spans="1:28" x14ac:dyDescent="0.25">
      <c r="A5359" s="10">
        <f t="shared" si="762"/>
        <v>45515</v>
      </c>
      <c r="B5359" s="11">
        <v>224</v>
      </c>
      <c r="C5359" s="11">
        <v>300</v>
      </c>
      <c r="D5359" s="12">
        <v>732.125</v>
      </c>
      <c r="E5359" s="9">
        <v>62.67</v>
      </c>
      <c r="F5359" s="9">
        <f t="shared" si="761"/>
        <v>0</v>
      </c>
      <c r="G5359" s="9">
        <v>1.01</v>
      </c>
      <c r="H5359" s="9">
        <v>2.52</v>
      </c>
      <c r="I5359" s="9"/>
      <c r="J5359" s="9">
        <v>9.657</v>
      </c>
      <c r="K5359" s="9">
        <v>65.099999999999994</v>
      </c>
      <c r="L5359" s="9">
        <v>3.3000000000000002E-2</v>
      </c>
      <c r="M5359" s="9">
        <v>8.09E-2</v>
      </c>
      <c r="N5359" s="9">
        <v>0</v>
      </c>
      <c r="O5359" s="9">
        <v>0.6</v>
      </c>
      <c r="P5359" s="9"/>
      <c r="Q5359" s="9"/>
      <c r="R5359" s="9"/>
      <c r="T5359">
        <f t="shared" si="756"/>
        <v>2240300</v>
      </c>
      <c r="U5359">
        <v>0</v>
      </c>
      <c r="V5359">
        <f t="shared" si="754"/>
        <v>0</v>
      </c>
      <c r="W5359" t="str">
        <f t="shared" si="757"/>
        <v/>
      </c>
      <c r="X5359" t="str">
        <f t="shared" si="758"/>
        <v/>
      </c>
      <c r="Y5359" t="str">
        <f t="shared" si="755"/>
        <v/>
      </c>
      <c r="Z5359" s="9"/>
      <c r="AA5359" s="14">
        <f t="shared" si="759"/>
        <v>0.78100000000000003</v>
      </c>
      <c r="AB5359" s="14">
        <f t="shared" si="760"/>
        <v>0.41899999999999998</v>
      </c>
    </row>
    <row r="5360" spans="1:28" x14ac:dyDescent="0.25">
      <c r="A5360" s="10">
        <f t="shared" si="762"/>
        <v>45515</v>
      </c>
      <c r="B5360" s="11">
        <v>224</v>
      </c>
      <c r="C5360" s="11">
        <v>400</v>
      </c>
      <c r="D5360" s="12">
        <v>732.16666666666697</v>
      </c>
      <c r="E5360" s="9">
        <v>62.91</v>
      </c>
      <c r="F5360" s="9">
        <f t="shared" si="761"/>
        <v>0</v>
      </c>
      <c r="G5360" s="9">
        <v>1.01</v>
      </c>
      <c r="H5360" s="9">
        <v>2.0099999999999998</v>
      </c>
      <c r="I5360" s="9"/>
      <c r="J5360" s="9">
        <v>8.6180000000000003</v>
      </c>
      <c r="K5360" s="9">
        <v>66.900000000000006</v>
      </c>
      <c r="L5360" s="9">
        <v>3.3000000000000002E-2</v>
      </c>
      <c r="M5360" s="9">
        <v>8.09E-2</v>
      </c>
      <c r="N5360" s="9">
        <v>0</v>
      </c>
      <c r="O5360" s="9">
        <v>0.6</v>
      </c>
      <c r="P5360" s="9"/>
      <c r="Q5360" s="9"/>
      <c r="R5360" s="9"/>
      <c r="T5360">
        <f t="shared" si="756"/>
        <v>2240400</v>
      </c>
      <c r="U5360">
        <v>0</v>
      </c>
      <c r="V5360">
        <f t="shared" si="754"/>
        <v>0</v>
      </c>
      <c r="W5360" t="str">
        <f t="shared" si="757"/>
        <v/>
      </c>
      <c r="X5360" t="str">
        <f t="shared" si="758"/>
        <v/>
      </c>
      <c r="Y5360" t="str">
        <f t="shared" si="755"/>
        <v/>
      </c>
      <c r="Z5360" s="9"/>
      <c r="AA5360" s="14">
        <f t="shared" si="759"/>
        <v>0.748</v>
      </c>
      <c r="AB5360" s="14">
        <f t="shared" si="760"/>
        <v>0.37</v>
      </c>
    </row>
    <row r="5361" spans="1:28" x14ac:dyDescent="0.25">
      <c r="A5361" s="10">
        <f t="shared" si="762"/>
        <v>45515</v>
      </c>
      <c r="B5361" s="11">
        <v>224</v>
      </c>
      <c r="C5361" s="11">
        <v>500</v>
      </c>
      <c r="D5361" s="12">
        <v>732.20833333333303</v>
      </c>
      <c r="E5361" s="9">
        <v>62.67</v>
      </c>
      <c r="F5361" s="9">
        <f t="shared" si="761"/>
        <v>0</v>
      </c>
      <c r="G5361" s="9">
        <v>1.01</v>
      </c>
      <c r="H5361" s="9">
        <v>2.0099999999999998</v>
      </c>
      <c r="I5361" s="9"/>
      <c r="J5361" s="9">
        <v>8.9410000000000007</v>
      </c>
      <c r="K5361" s="9">
        <v>68.7</v>
      </c>
      <c r="L5361" s="9">
        <v>3.3000000000000002E-2</v>
      </c>
      <c r="M5361" s="9">
        <v>8.09E-2</v>
      </c>
      <c r="N5361" s="9">
        <v>0</v>
      </c>
      <c r="O5361" s="9">
        <v>5.6</v>
      </c>
      <c r="P5361" s="9"/>
      <c r="Q5361" s="9"/>
      <c r="R5361" s="9"/>
      <c r="T5361">
        <f t="shared" si="756"/>
        <v>2240500</v>
      </c>
      <c r="U5361">
        <v>0</v>
      </c>
      <c r="V5361">
        <f t="shared" si="754"/>
        <v>5.6</v>
      </c>
      <c r="W5361" t="str">
        <f t="shared" si="757"/>
        <v/>
      </c>
      <c r="X5361" t="str">
        <f t="shared" si="758"/>
        <v/>
      </c>
      <c r="Y5361" t="str">
        <f t="shared" si="755"/>
        <v/>
      </c>
      <c r="Z5361" s="9"/>
      <c r="AA5361" s="14">
        <f t="shared" si="759"/>
        <v>0.78500000000000003</v>
      </c>
      <c r="AB5361" s="14">
        <f t="shared" si="760"/>
        <v>0.35799999999999998</v>
      </c>
    </row>
    <row r="5362" spans="1:28" x14ac:dyDescent="0.25">
      <c r="A5362" s="10">
        <f t="shared" si="762"/>
        <v>45515</v>
      </c>
      <c r="B5362" s="11">
        <v>224</v>
      </c>
      <c r="C5362" s="11">
        <v>600</v>
      </c>
      <c r="D5362" s="12">
        <v>732.25</v>
      </c>
      <c r="E5362" s="9">
        <v>63.14</v>
      </c>
      <c r="F5362" s="9">
        <f t="shared" si="761"/>
        <v>0</v>
      </c>
      <c r="G5362" s="9">
        <v>1.01</v>
      </c>
      <c r="H5362" s="9">
        <v>2.0099999999999998</v>
      </c>
      <c r="I5362" s="9"/>
      <c r="J5362" s="9">
        <v>11.102</v>
      </c>
      <c r="K5362" s="9">
        <v>69.5</v>
      </c>
      <c r="L5362" s="9">
        <v>3.3000000000000002E-2</v>
      </c>
      <c r="M5362" s="9">
        <v>8.09E-2</v>
      </c>
      <c r="N5362" s="9">
        <v>0</v>
      </c>
      <c r="O5362" s="9">
        <v>59.4</v>
      </c>
      <c r="P5362" s="9"/>
      <c r="Q5362" s="9"/>
      <c r="R5362" s="9"/>
      <c r="T5362">
        <f t="shared" si="756"/>
        <v>2240600</v>
      </c>
      <c r="U5362">
        <v>56.8</v>
      </c>
      <c r="V5362">
        <f t="shared" si="754"/>
        <v>59.4</v>
      </c>
      <c r="W5362" t="str">
        <f t="shared" si="757"/>
        <v/>
      </c>
      <c r="X5362" t="str">
        <f t="shared" si="758"/>
        <v/>
      </c>
      <c r="Y5362" t="str">
        <f t="shared" si="755"/>
        <v/>
      </c>
      <c r="Z5362" s="9"/>
      <c r="AA5362" s="14">
        <f t="shared" si="759"/>
        <v>0.91800000000000004</v>
      </c>
      <c r="AB5362" s="14">
        <f t="shared" si="760"/>
        <v>0.40300000000000002</v>
      </c>
    </row>
    <row r="5363" spans="1:28" x14ac:dyDescent="0.25">
      <c r="A5363" s="10">
        <f t="shared" si="762"/>
        <v>45515</v>
      </c>
      <c r="B5363" s="11">
        <v>224</v>
      </c>
      <c r="C5363" s="11">
        <v>700</v>
      </c>
      <c r="D5363" s="12">
        <v>732.29166666666697</v>
      </c>
      <c r="E5363" s="9">
        <v>62.79</v>
      </c>
      <c r="F5363" s="9">
        <f t="shared" si="761"/>
        <v>0</v>
      </c>
      <c r="G5363" s="9">
        <v>0.5</v>
      </c>
      <c r="H5363" s="9">
        <v>1.51</v>
      </c>
      <c r="I5363" s="9"/>
      <c r="J5363" s="9">
        <v>15.986000000000001</v>
      </c>
      <c r="K5363" s="9">
        <v>64.2</v>
      </c>
      <c r="L5363" s="9">
        <v>3.3000000000000002E-2</v>
      </c>
      <c r="M5363" s="9">
        <v>8.09E-2</v>
      </c>
      <c r="N5363" s="9">
        <v>0</v>
      </c>
      <c r="O5363" s="9">
        <v>210.6</v>
      </c>
      <c r="P5363" s="9"/>
      <c r="Q5363" s="9"/>
      <c r="R5363" s="9"/>
      <c r="T5363">
        <f t="shared" si="756"/>
        <v>2240700</v>
      </c>
      <c r="U5363">
        <v>221.8</v>
      </c>
      <c r="V5363">
        <f t="shared" si="754"/>
        <v>210.6</v>
      </c>
      <c r="W5363" t="str">
        <f t="shared" si="757"/>
        <v/>
      </c>
      <c r="X5363" t="str">
        <f t="shared" si="758"/>
        <v/>
      </c>
      <c r="Y5363" t="str">
        <f t="shared" si="755"/>
        <v/>
      </c>
      <c r="Z5363" s="9"/>
      <c r="AA5363" s="14">
        <f t="shared" si="759"/>
        <v>1.1659999999999999</v>
      </c>
      <c r="AB5363" s="14">
        <f t="shared" si="760"/>
        <v>0.65</v>
      </c>
    </row>
    <row r="5364" spans="1:28" x14ac:dyDescent="0.25">
      <c r="A5364" s="10">
        <f t="shared" si="762"/>
        <v>45515</v>
      </c>
      <c r="B5364" s="11">
        <v>224</v>
      </c>
      <c r="C5364" s="11">
        <v>800</v>
      </c>
      <c r="D5364" s="12">
        <v>732.33333333333303</v>
      </c>
      <c r="E5364" s="9">
        <v>63.37</v>
      </c>
      <c r="F5364" s="9">
        <f t="shared" si="761"/>
        <v>0</v>
      </c>
      <c r="G5364" s="9">
        <v>0</v>
      </c>
      <c r="H5364" s="9">
        <v>2.0099999999999998</v>
      </c>
      <c r="I5364" s="9"/>
      <c r="J5364" s="9">
        <v>17.652999999999999</v>
      </c>
      <c r="K5364" s="9">
        <v>48.2</v>
      </c>
      <c r="L5364" s="9">
        <v>3.2199999999999999E-2</v>
      </c>
      <c r="M5364" s="9">
        <v>8.09E-2</v>
      </c>
      <c r="N5364" s="9">
        <v>0</v>
      </c>
      <c r="O5364" s="9">
        <v>285.60000000000002</v>
      </c>
      <c r="P5364" s="9"/>
      <c r="Q5364" s="9"/>
      <c r="R5364" s="9"/>
      <c r="T5364">
        <f t="shared" si="756"/>
        <v>2240800</v>
      </c>
      <c r="U5364">
        <v>405.5</v>
      </c>
      <c r="V5364">
        <f t="shared" si="754"/>
        <v>285.60000000000002</v>
      </c>
      <c r="W5364" t="str">
        <f t="shared" si="757"/>
        <v/>
      </c>
      <c r="X5364" t="str">
        <f t="shared" si="758"/>
        <v/>
      </c>
      <c r="Y5364" t="str">
        <f t="shared" si="755"/>
        <v/>
      </c>
      <c r="Z5364" s="9"/>
      <c r="AA5364" s="14">
        <f t="shared" si="759"/>
        <v>0.97299999999999998</v>
      </c>
      <c r="AB5364" s="14">
        <f t="shared" si="760"/>
        <v>1.046</v>
      </c>
    </row>
    <row r="5365" spans="1:28" x14ac:dyDescent="0.25">
      <c r="A5365" s="10">
        <f t="shared" si="762"/>
        <v>45515</v>
      </c>
      <c r="B5365" s="11">
        <v>224</v>
      </c>
      <c r="C5365" s="11">
        <v>900</v>
      </c>
      <c r="D5365" s="12">
        <v>732.375</v>
      </c>
      <c r="E5365" s="9">
        <v>63.73</v>
      </c>
      <c r="F5365" s="9">
        <f t="shared" si="761"/>
        <v>0</v>
      </c>
      <c r="G5365" s="9">
        <v>1.01</v>
      </c>
      <c r="H5365" s="9">
        <v>4.03</v>
      </c>
      <c r="I5365" s="9"/>
      <c r="J5365" s="9">
        <v>19.413</v>
      </c>
      <c r="K5365" s="9">
        <v>43.5</v>
      </c>
      <c r="L5365" s="9">
        <v>3.2199999999999999E-2</v>
      </c>
      <c r="M5365" s="9">
        <v>8.0199999999999994E-2</v>
      </c>
      <c r="N5365" s="9">
        <v>0</v>
      </c>
      <c r="O5365" s="9">
        <v>574.4</v>
      </c>
      <c r="P5365" s="9"/>
      <c r="Q5365" s="9"/>
      <c r="R5365" s="9"/>
      <c r="T5365">
        <f t="shared" si="756"/>
        <v>2240900</v>
      </c>
      <c r="U5365">
        <v>578.70000000000005</v>
      </c>
      <c r="V5365">
        <f t="shared" si="754"/>
        <v>574.4</v>
      </c>
      <c r="W5365" t="str">
        <f t="shared" si="757"/>
        <v/>
      </c>
      <c r="X5365" t="str">
        <f t="shared" si="758"/>
        <v/>
      </c>
      <c r="Y5365" t="str">
        <f t="shared" si="755"/>
        <v/>
      </c>
      <c r="Z5365" s="9"/>
      <c r="AA5365" s="14">
        <f t="shared" si="759"/>
        <v>0.98099999999999998</v>
      </c>
      <c r="AB5365" s="14">
        <f t="shared" si="760"/>
        <v>1.274</v>
      </c>
    </row>
    <row r="5366" spans="1:28" x14ac:dyDescent="0.25">
      <c r="A5366" s="10">
        <f t="shared" si="762"/>
        <v>45515</v>
      </c>
      <c r="B5366" s="11">
        <v>224</v>
      </c>
      <c r="C5366" s="11">
        <v>1000</v>
      </c>
      <c r="D5366" s="12">
        <v>732.41666666666697</v>
      </c>
      <c r="E5366" s="9">
        <v>63.73</v>
      </c>
      <c r="F5366" s="9">
        <f t="shared" si="761"/>
        <v>0</v>
      </c>
      <c r="G5366" s="9">
        <v>1.01</v>
      </c>
      <c r="H5366" s="9">
        <v>4.03</v>
      </c>
      <c r="I5366" s="9"/>
      <c r="J5366" s="9">
        <v>21.199000000000002</v>
      </c>
      <c r="K5366" s="9">
        <v>40.1</v>
      </c>
      <c r="L5366" s="9">
        <v>3.2199999999999999E-2</v>
      </c>
      <c r="M5366" s="9">
        <v>8.0199999999999994E-2</v>
      </c>
      <c r="N5366" s="9">
        <v>0</v>
      </c>
      <c r="O5366" s="9">
        <v>734.4</v>
      </c>
      <c r="P5366" s="9"/>
      <c r="Q5366" s="9"/>
      <c r="R5366" s="9"/>
      <c r="T5366">
        <f t="shared" si="756"/>
        <v>2241000</v>
      </c>
      <c r="U5366">
        <v>725.2</v>
      </c>
      <c r="V5366">
        <f t="shared" si="754"/>
        <v>734.4</v>
      </c>
      <c r="W5366" t="str">
        <f t="shared" si="757"/>
        <v/>
      </c>
      <c r="X5366" t="str">
        <f t="shared" si="758"/>
        <v/>
      </c>
      <c r="Y5366" t="str">
        <f t="shared" si="755"/>
        <v/>
      </c>
      <c r="Z5366" s="9"/>
      <c r="AA5366" s="14">
        <f t="shared" si="759"/>
        <v>1.0089999999999999</v>
      </c>
      <c r="AB5366" s="14">
        <f t="shared" si="760"/>
        <v>1.5069999999999999</v>
      </c>
    </row>
    <row r="5367" spans="1:28" x14ac:dyDescent="0.25">
      <c r="A5367" s="10">
        <f t="shared" si="762"/>
        <v>45515</v>
      </c>
      <c r="B5367" s="11">
        <v>224</v>
      </c>
      <c r="C5367" s="11">
        <v>1100</v>
      </c>
      <c r="D5367" s="12">
        <v>732.45833333333303</v>
      </c>
      <c r="E5367" s="9">
        <v>63.49</v>
      </c>
      <c r="F5367" s="9">
        <f t="shared" si="761"/>
        <v>0</v>
      </c>
      <c r="G5367" s="9">
        <v>1.51</v>
      </c>
      <c r="H5367" s="9">
        <v>5.03</v>
      </c>
      <c r="I5367" s="9"/>
      <c r="J5367" s="9">
        <v>21.007999999999999</v>
      </c>
      <c r="K5367" s="9">
        <v>37.6</v>
      </c>
      <c r="L5367" s="9">
        <v>3.2199999999999999E-2</v>
      </c>
      <c r="M5367" s="9">
        <v>7.9500000000000001E-2</v>
      </c>
      <c r="N5367" s="9">
        <v>0</v>
      </c>
      <c r="O5367" s="9">
        <v>809.4</v>
      </c>
      <c r="P5367" s="9"/>
      <c r="Q5367" s="9"/>
      <c r="R5367" s="9"/>
      <c r="T5367">
        <f t="shared" si="756"/>
        <v>2241100</v>
      </c>
      <c r="U5367">
        <v>832.7</v>
      </c>
      <c r="V5367">
        <f t="shared" si="754"/>
        <v>809.4</v>
      </c>
      <c r="W5367" t="str">
        <f t="shared" si="757"/>
        <v/>
      </c>
      <c r="X5367" t="str">
        <f t="shared" si="758"/>
        <v/>
      </c>
      <c r="Y5367" t="str">
        <f t="shared" si="755"/>
        <v/>
      </c>
      <c r="Z5367" s="9"/>
      <c r="AA5367" s="14">
        <f t="shared" si="759"/>
        <v>0.93500000000000005</v>
      </c>
      <c r="AB5367" s="14">
        <f t="shared" si="760"/>
        <v>1.552</v>
      </c>
    </row>
    <row r="5368" spans="1:28" x14ac:dyDescent="0.25">
      <c r="A5368" s="10">
        <f t="shared" si="762"/>
        <v>45515</v>
      </c>
      <c r="B5368" s="11">
        <v>224</v>
      </c>
      <c r="C5368" s="11">
        <v>1200</v>
      </c>
      <c r="D5368" s="12">
        <v>732.5</v>
      </c>
      <c r="E5368" s="9">
        <v>63.61</v>
      </c>
      <c r="F5368" s="9">
        <f t="shared" si="761"/>
        <v>0</v>
      </c>
      <c r="G5368" s="9">
        <v>1.01</v>
      </c>
      <c r="H5368" s="9">
        <v>4.03</v>
      </c>
      <c r="I5368" s="9"/>
      <c r="J5368" s="9">
        <v>20.603000000000002</v>
      </c>
      <c r="K5368" s="9">
        <v>43.4</v>
      </c>
      <c r="L5368" s="9">
        <v>3.2199999999999999E-2</v>
      </c>
      <c r="M5368" s="9">
        <v>7.9500000000000001E-2</v>
      </c>
      <c r="N5368" s="9">
        <v>0</v>
      </c>
      <c r="O5368" s="9">
        <v>511.9</v>
      </c>
      <c r="P5368" s="9"/>
      <c r="Q5368" s="9"/>
      <c r="R5368" s="9"/>
      <c r="T5368">
        <f t="shared" si="756"/>
        <v>2241200</v>
      </c>
      <c r="U5368">
        <v>892.7</v>
      </c>
      <c r="V5368">
        <f t="shared" si="754"/>
        <v>511.9</v>
      </c>
      <c r="W5368" t="str">
        <f t="shared" si="757"/>
        <v/>
      </c>
      <c r="X5368" t="str">
        <f t="shared" si="758"/>
        <v/>
      </c>
      <c r="Y5368" t="str">
        <f t="shared" si="755"/>
        <v/>
      </c>
      <c r="Z5368" s="9"/>
      <c r="AA5368" s="14">
        <f t="shared" si="759"/>
        <v>1.0529999999999999</v>
      </c>
      <c r="AB5368" s="14">
        <f t="shared" si="760"/>
        <v>1.373</v>
      </c>
    </row>
    <row r="5369" spans="1:28" x14ac:dyDescent="0.25">
      <c r="A5369" s="10">
        <f t="shared" si="762"/>
        <v>45515</v>
      </c>
      <c r="B5369" s="11">
        <v>224</v>
      </c>
      <c r="C5369" s="11">
        <v>1300</v>
      </c>
      <c r="D5369" s="12">
        <v>732.54166666666697</v>
      </c>
      <c r="E5369" s="9">
        <v>63.73</v>
      </c>
      <c r="F5369" s="9">
        <f t="shared" si="761"/>
        <v>0</v>
      </c>
      <c r="G5369" s="9">
        <v>1.01</v>
      </c>
      <c r="H5369" s="9">
        <v>4.03</v>
      </c>
      <c r="I5369" s="9"/>
      <c r="J5369" s="9">
        <v>20.007000000000001</v>
      </c>
      <c r="K5369" s="9">
        <v>42.7</v>
      </c>
      <c r="L5369" s="9">
        <v>3.3000000000000002E-2</v>
      </c>
      <c r="M5369" s="9">
        <v>7.9500000000000001E-2</v>
      </c>
      <c r="N5369" s="9">
        <v>0</v>
      </c>
      <c r="O5369" s="9">
        <v>379.4</v>
      </c>
      <c r="P5369" s="9"/>
      <c r="Q5369" s="9"/>
      <c r="R5369" s="9"/>
      <c r="T5369">
        <f t="shared" si="756"/>
        <v>2241300</v>
      </c>
      <c r="U5369">
        <v>900.5</v>
      </c>
      <c r="V5369">
        <f t="shared" si="754"/>
        <v>379.4</v>
      </c>
      <c r="W5369" t="str">
        <f t="shared" si="757"/>
        <v/>
      </c>
      <c r="X5369" t="str">
        <f t="shared" si="758"/>
        <v/>
      </c>
      <c r="Y5369" t="str">
        <f t="shared" si="755"/>
        <v/>
      </c>
      <c r="Z5369" s="9"/>
      <c r="AA5369" s="14">
        <f t="shared" si="759"/>
        <v>0.999</v>
      </c>
      <c r="AB5369" s="14">
        <f t="shared" si="760"/>
        <v>1.341</v>
      </c>
    </row>
    <row r="5370" spans="1:28" x14ac:dyDescent="0.25">
      <c r="A5370" s="10">
        <f t="shared" si="762"/>
        <v>45515</v>
      </c>
      <c r="B5370" s="11">
        <v>224</v>
      </c>
      <c r="C5370" s="11">
        <v>1400</v>
      </c>
      <c r="D5370" s="12">
        <v>732.58333333333303</v>
      </c>
      <c r="E5370" s="9">
        <v>63.26</v>
      </c>
      <c r="F5370" s="9">
        <f t="shared" si="761"/>
        <v>0</v>
      </c>
      <c r="G5370" s="9">
        <v>1.01</v>
      </c>
      <c r="H5370" s="9">
        <v>5.03</v>
      </c>
      <c r="I5370" s="9"/>
      <c r="J5370" s="9">
        <v>19.151</v>
      </c>
      <c r="K5370" s="9">
        <v>43</v>
      </c>
      <c r="L5370" s="9">
        <v>3.3000000000000002E-2</v>
      </c>
      <c r="M5370" s="9">
        <v>7.9500000000000001E-2</v>
      </c>
      <c r="N5370" s="9">
        <v>0</v>
      </c>
      <c r="O5370" s="9">
        <v>451.9</v>
      </c>
      <c r="P5370" s="9"/>
      <c r="Q5370" s="9"/>
      <c r="R5370" s="9"/>
      <c r="T5370">
        <f t="shared" si="756"/>
        <v>2241400</v>
      </c>
      <c r="U5370">
        <v>856</v>
      </c>
      <c r="V5370">
        <f t="shared" si="754"/>
        <v>451.9</v>
      </c>
      <c r="W5370" t="str">
        <f t="shared" si="757"/>
        <v/>
      </c>
      <c r="X5370" t="str">
        <f t="shared" si="758"/>
        <v/>
      </c>
      <c r="Y5370" t="str">
        <f t="shared" si="755"/>
        <v/>
      </c>
      <c r="Z5370" s="9"/>
      <c r="AA5370" s="14">
        <f t="shared" si="759"/>
        <v>0.95399999999999996</v>
      </c>
      <c r="AB5370" s="14">
        <f t="shared" si="760"/>
        <v>1.2649999999999999</v>
      </c>
    </row>
    <row r="5371" spans="1:28" x14ac:dyDescent="0.25">
      <c r="A5371" s="10">
        <f t="shared" si="762"/>
        <v>45515</v>
      </c>
      <c r="B5371" s="11">
        <v>224</v>
      </c>
      <c r="C5371" s="11">
        <v>1500</v>
      </c>
      <c r="D5371" s="12">
        <v>732.625</v>
      </c>
      <c r="E5371" s="9">
        <v>63.84</v>
      </c>
      <c r="F5371" s="9">
        <f t="shared" si="761"/>
        <v>0</v>
      </c>
      <c r="G5371" s="9">
        <v>0.5</v>
      </c>
      <c r="H5371" s="9">
        <v>4.53</v>
      </c>
      <c r="I5371" s="9"/>
      <c r="J5371" s="9">
        <v>16.558</v>
      </c>
      <c r="K5371" s="9">
        <v>51.8</v>
      </c>
      <c r="L5371" s="9">
        <v>3.3700000000000001E-2</v>
      </c>
      <c r="M5371" s="9">
        <v>7.9500000000000001E-2</v>
      </c>
      <c r="N5371" s="9">
        <v>0</v>
      </c>
      <c r="O5371" s="9">
        <v>175.6</v>
      </c>
      <c r="P5371" s="9"/>
      <c r="Q5371" s="9"/>
      <c r="R5371" s="9"/>
      <c r="T5371">
        <f t="shared" si="756"/>
        <v>2241500</v>
      </c>
      <c r="U5371">
        <v>762</v>
      </c>
      <c r="V5371">
        <f t="shared" si="754"/>
        <v>175.6</v>
      </c>
      <c r="W5371" t="str">
        <f t="shared" si="757"/>
        <v/>
      </c>
      <c r="X5371" t="str">
        <f t="shared" si="758"/>
        <v/>
      </c>
      <c r="Y5371" t="str">
        <f t="shared" si="755"/>
        <v/>
      </c>
      <c r="Z5371" s="9"/>
      <c r="AA5371" s="14">
        <f t="shared" si="759"/>
        <v>0.97599999999999998</v>
      </c>
      <c r="AB5371" s="14">
        <f t="shared" si="760"/>
        <v>0.90800000000000003</v>
      </c>
    </row>
    <row r="5372" spans="1:28" x14ac:dyDescent="0.25">
      <c r="A5372" s="10">
        <f t="shared" si="762"/>
        <v>45515</v>
      </c>
      <c r="B5372" s="11">
        <v>224</v>
      </c>
      <c r="C5372" s="11">
        <v>1600</v>
      </c>
      <c r="D5372" s="12">
        <v>732.66666666666697</v>
      </c>
      <c r="E5372" s="9">
        <v>63.61</v>
      </c>
      <c r="F5372" s="9">
        <f t="shared" si="761"/>
        <v>0</v>
      </c>
      <c r="G5372" s="9">
        <v>0</v>
      </c>
      <c r="H5372" s="9">
        <v>2.52</v>
      </c>
      <c r="I5372" s="9"/>
      <c r="J5372" s="9">
        <v>16.63</v>
      </c>
      <c r="K5372" s="9">
        <v>58.8</v>
      </c>
      <c r="L5372" s="9">
        <v>3.3000000000000002E-2</v>
      </c>
      <c r="M5372" s="9">
        <v>7.9500000000000001E-2</v>
      </c>
      <c r="N5372" s="9">
        <v>0</v>
      </c>
      <c r="O5372" s="9">
        <v>134.4</v>
      </c>
      <c r="P5372" s="9"/>
      <c r="Q5372" s="9"/>
      <c r="R5372" s="9"/>
      <c r="T5372">
        <f t="shared" si="756"/>
        <v>2241600</v>
      </c>
      <c r="U5372">
        <v>626.29999999999995</v>
      </c>
      <c r="V5372">
        <f t="shared" si="754"/>
        <v>134.4</v>
      </c>
      <c r="W5372" t="str">
        <f t="shared" si="757"/>
        <v/>
      </c>
      <c r="X5372" t="str">
        <f t="shared" si="758"/>
        <v/>
      </c>
      <c r="Y5372" t="str">
        <f t="shared" si="755"/>
        <v/>
      </c>
      <c r="Z5372" s="9"/>
      <c r="AA5372" s="14">
        <f t="shared" si="759"/>
        <v>1.113</v>
      </c>
      <c r="AB5372" s="14">
        <f t="shared" si="760"/>
        <v>0.78</v>
      </c>
    </row>
    <row r="5373" spans="1:28" x14ac:dyDescent="0.25">
      <c r="A5373" s="10">
        <f t="shared" si="762"/>
        <v>45515</v>
      </c>
      <c r="B5373" s="11">
        <v>224</v>
      </c>
      <c r="C5373" s="11">
        <v>1700</v>
      </c>
      <c r="D5373" s="12">
        <v>732.70833333333303</v>
      </c>
      <c r="E5373" s="9">
        <v>63.84</v>
      </c>
      <c r="F5373" s="9">
        <f t="shared" si="761"/>
        <v>0</v>
      </c>
      <c r="G5373" s="9">
        <v>1.01</v>
      </c>
      <c r="H5373" s="9">
        <v>4.53</v>
      </c>
      <c r="I5373" s="9"/>
      <c r="J5373" s="9">
        <v>15.247</v>
      </c>
      <c r="K5373" s="9">
        <v>66.900000000000006</v>
      </c>
      <c r="L5373" s="9">
        <v>3.3700000000000001E-2</v>
      </c>
      <c r="M5373" s="9">
        <v>7.9500000000000001E-2</v>
      </c>
      <c r="N5373" s="9">
        <v>0.4</v>
      </c>
      <c r="O5373" s="9">
        <v>271.89999999999998</v>
      </c>
      <c r="P5373" s="9"/>
      <c r="Q5373" s="9"/>
      <c r="R5373" s="9"/>
      <c r="T5373">
        <f t="shared" si="756"/>
        <v>2241700</v>
      </c>
      <c r="U5373">
        <v>459.5</v>
      </c>
      <c r="V5373">
        <f t="shared" ref="V5373:V5436" si="763">IF(O5373&lt;1,0,ROUND(O5373,1))</f>
        <v>271.89999999999998</v>
      </c>
      <c r="W5373" t="str">
        <f t="shared" si="757"/>
        <v/>
      </c>
      <c r="X5373" t="str">
        <f t="shared" si="758"/>
        <v/>
      </c>
      <c r="Y5373" t="str">
        <f t="shared" ref="Y5373:Y5436" si="764">IF(C5373=2400,ROUND(F5373/100,3),"")</f>
        <v/>
      </c>
      <c r="Z5373" s="9"/>
      <c r="AA5373" s="14">
        <f t="shared" si="759"/>
        <v>1.159</v>
      </c>
      <c r="AB5373" s="14">
        <f t="shared" si="760"/>
        <v>0.57299999999999995</v>
      </c>
    </row>
    <row r="5374" spans="1:28" x14ac:dyDescent="0.25">
      <c r="A5374" s="10">
        <f t="shared" si="762"/>
        <v>45515</v>
      </c>
      <c r="B5374" s="11">
        <v>224</v>
      </c>
      <c r="C5374" s="11">
        <v>1800</v>
      </c>
      <c r="D5374" s="12">
        <v>732.75</v>
      </c>
      <c r="E5374" s="9">
        <v>63.96</v>
      </c>
      <c r="F5374" s="9">
        <f t="shared" si="761"/>
        <v>0</v>
      </c>
      <c r="G5374" s="9">
        <v>1.01</v>
      </c>
      <c r="H5374" s="9">
        <v>3.52</v>
      </c>
      <c r="I5374" s="9"/>
      <c r="J5374" s="9">
        <v>15.27</v>
      </c>
      <c r="K5374" s="9">
        <v>58.9</v>
      </c>
      <c r="L5374" s="9">
        <v>3.3000000000000002E-2</v>
      </c>
      <c r="M5374" s="9">
        <v>7.9500000000000001E-2</v>
      </c>
      <c r="N5374" s="9">
        <v>0</v>
      </c>
      <c r="O5374" s="9">
        <v>101.9</v>
      </c>
      <c r="P5374" s="9"/>
      <c r="Q5374" s="9"/>
      <c r="R5374" s="9"/>
      <c r="T5374">
        <f t="shared" si="756"/>
        <v>2241800</v>
      </c>
      <c r="U5374">
        <v>276.8</v>
      </c>
      <c r="V5374">
        <f t="shared" si="763"/>
        <v>101.9</v>
      </c>
      <c r="W5374" t="str">
        <f t="shared" si="757"/>
        <v/>
      </c>
      <c r="X5374" t="str">
        <f t="shared" si="758"/>
        <v/>
      </c>
      <c r="Y5374" t="str">
        <f t="shared" si="764"/>
        <v/>
      </c>
      <c r="Z5374" s="9"/>
      <c r="AA5374" s="14">
        <f t="shared" si="759"/>
        <v>1.022</v>
      </c>
      <c r="AB5374" s="14">
        <f t="shared" si="760"/>
        <v>0.71299999999999997</v>
      </c>
    </row>
    <row r="5375" spans="1:28" x14ac:dyDescent="0.25">
      <c r="A5375" s="10">
        <f t="shared" si="762"/>
        <v>45515</v>
      </c>
      <c r="B5375" s="11">
        <v>224</v>
      </c>
      <c r="C5375" s="11">
        <v>1900</v>
      </c>
      <c r="D5375" s="12">
        <v>732.79166666666697</v>
      </c>
      <c r="E5375" s="9">
        <v>63.84</v>
      </c>
      <c r="F5375" s="9">
        <f t="shared" si="761"/>
        <v>0</v>
      </c>
      <c r="G5375" s="9">
        <v>1.01</v>
      </c>
      <c r="H5375" s="9">
        <v>3.52</v>
      </c>
      <c r="I5375" s="9"/>
      <c r="J5375" s="9">
        <v>13.497</v>
      </c>
      <c r="K5375" s="9">
        <v>64.3</v>
      </c>
      <c r="L5375" s="9">
        <v>3.2199999999999999E-2</v>
      </c>
      <c r="M5375" s="9">
        <v>7.9500000000000001E-2</v>
      </c>
      <c r="N5375" s="9">
        <v>0</v>
      </c>
      <c r="O5375" s="9">
        <v>29.4</v>
      </c>
      <c r="P5375" s="9"/>
      <c r="Q5375" s="9"/>
      <c r="R5375" s="9"/>
      <c r="T5375">
        <f t="shared" si="756"/>
        <v>2241900</v>
      </c>
      <c r="U5375">
        <v>101.5</v>
      </c>
      <c r="V5375">
        <f t="shared" si="763"/>
        <v>29.4</v>
      </c>
      <c r="W5375" t="str">
        <f t="shared" si="757"/>
        <v/>
      </c>
      <c r="X5375" t="str">
        <f t="shared" si="758"/>
        <v/>
      </c>
      <c r="Y5375" t="str">
        <f t="shared" si="764"/>
        <v/>
      </c>
      <c r="Z5375" s="9"/>
      <c r="AA5375" s="14">
        <f t="shared" si="759"/>
        <v>0.99399999999999999</v>
      </c>
      <c r="AB5375" s="14">
        <f t="shared" si="760"/>
        <v>0.55200000000000005</v>
      </c>
    </row>
    <row r="5376" spans="1:28" x14ac:dyDescent="0.25">
      <c r="A5376" s="10">
        <f t="shared" si="762"/>
        <v>45515</v>
      </c>
      <c r="B5376" s="11">
        <v>224</v>
      </c>
      <c r="C5376" s="11">
        <v>2000</v>
      </c>
      <c r="D5376" s="12">
        <v>732.83333333333303</v>
      </c>
      <c r="E5376" s="9">
        <v>63.96</v>
      </c>
      <c r="F5376" s="9">
        <f t="shared" si="761"/>
        <v>0</v>
      </c>
      <c r="G5376" s="9">
        <v>2.0099999999999998</v>
      </c>
      <c r="H5376" s="9">
        <v>5.03</v>
      </c>
      <c r="I5376" s="9"/>
      <c r="J5376" s="9">
        <v>12.798999999999999</v>
      </c>
      <c r="K5376" s="9">
        <v>62.6</v>
      </c>
      <c r="L5376" s="9">
        <v>3.2199999999999999E-2</v>
      </c>
      <c r="M5376" s="9">
        <v>7.9500000000000001E-2</v>
      </c>
      <c r="N5376" s="9">
        <v>0</v>
      </c>
      <c r="O5376" s="9">
        <v>1.9</v>
      </c>
      <c r="P5376" s="9"/>
      <c r="Q5376" s="9"/>
      <c r="R5376" s="9"/>
      <c r="T5376">
        <f t="shared" si="756"/>
        <v>2242000</v>
      </c>
      <c r="U5376">
        <v>3</v>
      </c>
      <c r="V5376">
        <f t="shared" si="763"/>
        <v>1.9</v>
      </c>
      <c r="W5376" t="str">
        <f t="shared" si="757"/>
        <v/>
      </c>
      <c r="X5376" t="str">
        <f t="shared" si="758"/>
        <v/>
      </c>
      <c r="Y5376" t="str">
        <f t="shared" si="764"/>
        <v/>
      </c>
      <c r="Z5376" s="9"/>
      <c r="AA5376" s="14">
        <f t="shared" si="759"/>
        <v>0.92500000000000004</v>
      </c>
      <c r="AB5376" s="14">
        <f t="shared" si="760"/>
        <v>0.55300000000000005</v>
      </c>
    </row>
    <row r="5377" spans="1:28" x14ac:dyDescent="0.25">
      <c r="A5377" s="10">
        <f t="shared" si="762"/>
        <v>45515</v>
      </c>
      <c r="B5377" s="11">
        <v>224</v>
      </c>
      <c r="C5377" s="11">
        <v>2100</v>
      </c>
      <c r="D5377" s="12">
        <v>732.875</v>
      </c>
      <c r="E5377" s="9">
        <v>63.49</v>
      </c>
      <c r="F5377" s="9">
        <f t="shared" si="761"/>
        <v>0</v>
      </c>
      <c r="G5377" s="9">
        <v>1.01</v>
      </c>
      <c r="H5377" s="9">
        <v>3.02</v>
      </c>
      <c r="I5377" s="9"/>
      <c r="J5377" s="9">
        <v>10.565</v>
      </c>
      <c r="K5377" s="9">
        <v>68.099999999999994</v>
      </c>
      <c r="L5377" s="9">
        <v>3.2199999999999999E-2</v>
      </c>
      <c r="M5377" s="9">
        <v>7.9500000000000001E-2</v>
      </c>
      <c r="N5377" s="9">
        <v>0</v>
      </c>
      <c r="O5377" s="9">
        <v>0.6</v>
      </c>
      <c r="P5377" s="9"/>
      <c r="Q5377" s="9"/>
      <c r="R5377" s="9"/>
      <c r="T5377">
        <f t="shared" si="756"/>
        <v>2242100</v>
      </c>
      <c r="U5377">
        <v>0</v>
      </c>
      <c r="V5377">
        <f t="shared" si="763"/>
        <v>0</v>
      </c>
      <c r="W5377" t="str">
        <f t="shared" si="757"/>
        <v/>
      </c>
      <c r="X5377" t="str">
        <f t="shared" si="758"/>
        <v/>
      </c>
      <c r="Y5377" t="str">
        <f t="shared" si="764"/>
        <v/>
      </c>
      <c r="Z5377" s="9"/>
      <c r="AA5377" s="14">
        <f t="shared" si="759"/>
        <v>0.86799999999999999</v>
      </c>
      <c r="AB5377" s="14">
        <f t="shared" si="760"/>
        <v>0.40699999999999997</v>
      </c>
    </row>
    <row r="5378" spans="1:28" x14ac:dyDescent="0.25">
      <c r="A5378" s="10">
        <f t="shared" si="762"/>
        <v>45515</v>
      </c>
      <c r="B5378" s="11">
        <v>224</v>
      </c>
      <c r="C5378" s="11">
        <v>2200</v>
      </c>
      <c r="D5378" s="12">
        <v>732.91666666666697</v>
      </c>
      <c r="E5378" s="9">
        <v>63.73</v>
      </c>
      <c r="F5378" s="9">
        <f t="shared" si="761"/>
        <v>0</v>
      </c>
      <c r="G5378" s="9">
        <v>1.01</v>
      </c>
      <c r="H5378" s="9">
        <v>2.0099999999999998</v>
      </c>
      <c r="I5378" s="9"/>
      <c r="J5378" s="9">
        <v>10.295999999999999</v>
      </c>
      <c r="K5378" s="9">
        <v>71.599999999999994</v>
      </c>
      <c r="L5378" s="9">
        <v>3.2199999999999999E-2</v>
      </c>
      <c r="M5378" s="9">
        <v>7.9500000000000001E-2</v>
      </c>
      <c r="N5378" s="9">
        <v>0</v>
      </c>
      <c r="O5378" s="9">
        <v>0.6</v>
      </c>
      <c r="P5378" s="9"/>
      <c r="Q5378" s="9"/>
      <c r="R5378" s="9"/>
      <c r="T5378">
        <f t="shared" si="756"/>
        <v>2242200</v>
      </c>
      <c r="U5378">
        <v>0</v>
      </c>
      <c r="V5378">
        <f t="shared" si="763"/>
        <v>0</v>
      </c>
      <c r="W5378" t="str">
        <f t="shared" si="757"/>
        <v/>
      </c>
      <c r="X5378" t="str">
        <f t="shared" si="758"/>
        <v/>
      </c>
      <c r="Y5378" t="str">
        <f t="shared" si="764"/>
        <v/>
      </c>
      <c r="Z5378" s="9"/>
      <c r="AA5378" s="14">
        <f t="shared" si="759"/>
        <v>0.89600000000000002</v>
      </c>
      <c r="AB5378" s="14">
        <f t="shared" si="760"/>
        <v>0.35499999999999998</v>
      </c>
    </row>
    <row r="5379" spans="1:28" x14ac:dyDescent="0.25">
      <c r="A5379" s="10">
        <f t="shared" si="762"/>
        <v>45515</v>
      </c>
      <c r="B5379" s="11">
        <v>224</v>
      </c>
      <c r="C5379" s="11">
        <v>2300</v>
      </c>
      <c r="D5379" s="12">
        <v>732.95833333333303</v>
      </c>
      <c r="E5379" s="9">
        <v>63.61</v>
      </c>
      <c r="F5379" s="9">
        <f t="shared" si="761"/>
        <v>0</v>
      </c>
      <c r="G5379" s="9">
        <v>1.01</v>
      </c>
      <c r="H5379" s="9">
        <v>2.0099999999999998</v>
      </c>
      <c r="I5379" s="9"/>
      <c r="J5379" s="9">
        <v>10.173</v>
      </c>
      <c r="K5379" s="9">
        <v>72.599999999999994</v>
      </c>
      <c r="L5379" s="9">
        <v>3.2199999999999999E-2</v>
      </c>
      <c r="M5379" s="9">
        <v>7.9500000000000001E-2</v>
      </c>
      <c r="N5379" s="9">
        <v>0</v>
      </c>
      <c r="O5379" s="9">
        <v>0.6</v>
      </c>
      <c r="P5379" s="9"/>
      <c r="Q5379" s="9"/>
      <c r="R5379" s="9"/>
      <c r="T5379">
        <f t="shared" si="756"/>
        <v>2242300</v>
      </c>
      <c r="U5379">
        <v>0</v>
      </c>
      <c r="V5379">
        <f t="shared" si="763"/>
        <v>0</v>
      </c>
      <c r="W5379" t="str">
        <f t="shared" si="757"/>
        <v/>
      </c>
      <c r="X5379" t="str">
        <f t="shared" si="758"/>
        <v/>
      </c>
      <c r="Y5379" t="str">
        <f t="shared" si="764"/>
        <v/>
      </c>
      <c r="Z5379" s="9"/>
      <c r="AA5379" s="14">
        <f t="shared" si="759"/>
        <v>0.90200000000000002</v>
      </c>
      <c r="AB5379" s="14">
        <f t="shared" si="760"/>
        <v>0.34</v>
      </c>
    </row>
    <row r="5380" spans="1:28" x14ac:dyDescent="0.25">
      <c r="A5380" s="10">
        <f t="shared" si="762"/>
        <v>45515</v>
      </c>
      <c r="B5380" s="11">
        <v>224</v>
      </c>
      <c r="C5380" s="11">
        <v>2400</v>
      </c>
      <c r="D5380" s="12">
        <v>733</v>
      </c>
      <c r="E5380" s="9">
        <v>63.73</v>
      </c>
      <c r="F5380" s="9">
        <f t="shared" si="761"/>
        <v>0</v>
      </c>
      <c r="G5380" s="9">
        <v>1.01</v>
      </c>
      <c r="H5380" s="9">
        <v>2.0099999999999998</v>
      </c>
      <c r="I5380" s="9"/>
      <c r="J5380" s="9">
        <v>10.1</v>
      </c>
      <c r="K5380" s="9">
        <v>71</v>
      </c>
      <c r="L5380" s="9">
        <v>3.15E-2</v>
      </c>
      <c r="M5380" s="9">
        <v>7.9500000000000001E-2</v>
      </c>
      <c r="N5380" s="9">
        <v>0</v>
      </c>
      <c r="O5380" s="9">
        <v>0.6</v>
      </c>
      <c r="P5380" s="9"/>
      <c r="Q5380" s="9"/>
      <c r="R5380" s="9"/>
      <c r="T5380">
        <f t="shared" si="756"/>
        <v>2242400</v>
      </c>
      <c r="U5380">
        <v>0</v>
      </c>
      <c r="V5380">
        <f t="shared" si="763"/>
        <v>0</v>
      </c>
      <c r="W5380">
        <f t="shared" si="757"/>
        <v>3.2000000000000001E-2</v>
      </c>
      <c r="X5380">
        <f t="shared" si="758"/>
        <v>0.08</v>
      </c>
      <c r="Y5380">
        <f t="shared" si="764"/>
        <v>0</v>
      </c>
      <c r="Z5380" s="9"/>
      <c r="AA5380" s="14">
        <f t="shared" si="759"/>
        <v>0.877</v>
      </c>
      <c r="AB5380" s="14">
        <f t="shared" si="760"/>
        <v>0.35799999999999998</v>
      </c>
    </row>
    <row r="5381" spans="1:28" x14ac:dyDescent="0.25">
      <c r="A5381" s="10">
        <f t="shared" si="762"/>
        <v>45516</v>
      </c>
      <c r="B5381" s="11">
        <v>225</v>
      </c>
      <c r="C5381" s="11">
        <v>100</v>
      </c>
      <c r="D5381" s="12">
        <v>733.04166666666697</v>
      </c>
      <c r="E5381" s="9">
        <v>63.26</v>
      </c>
      <c r="F5381" s="9">
        <f t="shared" si="761"/>
        <v>0</v>
      </c>
      <c r="G5381" s="9">
        <v>1.51</v>
      </c>
      <c r="H5381" s="9">
        <v>3.02</v>
      </c>
      <c r="I5381" s="9"/>
      <c r="J5381" s="9">
        <v>10.760999999999999</v>
      </c>
      <c r="K5381" s="9">
        <v>66.8</v>
      </c>
      <c r="L5381" s="9">
        <v>3.15E-2</v>
      </c>
      <c r="M5381" s="9">
        <v>7.9500000000000001E-2</v>
      </c>
      <c r="N5381" s="9">
        <v>0</v>
      </c>
      <c r="O5381" s="9">
        <v>0.6</v>
      </c>
      <c r="P5381" s="9"/>
      <c r="Q5381" s="9"/>
      <c r="R5381" s="9"/>
      <c r="T5381">
        <f t="shared" ref="T5381:T5444" si="765">B5381*10000+C5381</f>
        <v>2250100</v>
      </c>
      <c r="U5381">
        <v>0</v>
      </c>
      <c r="V5381">
        <f t="shared" si="763"/>
        <v>0</v>
      </c>
      <c r="W5381" t="str">
        <f t="shared" ref="W5381:W5444" si="766">IF(C5381=2400,ROUND(L5381,3),"")</f>
        <v/>
      </c>
      <c r="X5381" t="str">
        <f t="shared" ref="X5381:X5444" si="767">IF(C5381=2400,ROUND(M5381,3),"")</f>
        <v/>
      </c>
      <c r="Y5381" t="str">
        <f t="shared" si="764"/>
        <v/>
      </c>
      <c r="Z5381" s="9"/>
      <c r="AA5381" s="14">
        <f t="shared" ref="AA5381:AA5444" si="768">ROUND((0.6105*(EXP((17.273*J5381)/(J5381+237.3))))*K5381/100,3)</f>
        <v>0.86299999999999999</v>
      </c>
      <c r="AB5381" s="14">
        <f t="shared" ref="AB5381:AB5444" si="769">ROUND(AA5381/K5381*(100-K5381),3)</f>
        <v>0.42899999999999999</v>
      </c>
    </row>
    <row r="5382" spans="1:28" x14ac:dyDescent="0.25">
      <c r="A5382" s="10">
        <f t="shared" si="762"/>
        <v>45516</v>
      </c>
      <c r="B5382" s="11">
        <v>225</v>
      </c>
      <c r="C5382" s="11">
        <v>200</v>
      </c>
      <c r="D5382" s="12">
        <v>733.08333333333303</v>
      </c>
      <c r="E5382" s="9">
        <v>63.26</v>
      </c>
      <c r="F5382" s="9">
        <f t="shared" ref="F5382:F5445" si="770">IF(E5382&gt;F$2,E5382-F$2,0)</f>
        <v>0</v>
      </c>
      <c r="G5382" s="9">
        <v>1.51</v>
      </c>
      <c r="H5382" s="9">
        <v>3.02</v>
      </c>
      <c r="I5382" s="9"/>
      <c r="J5382" s="9">
        <v>12.000999999999999</v>
      </c>
      <c r="K5382" s="9">
        <v>62</v>
      </c>
      <c r="L5382" s="9">
        <v>3.15E-2</v>
      </c>
      <c r="M5382" s="9">
        <v>7.9500000000000001E-2</v>
      </c>
      <c r="N5382" s="9">
        <v>0</v>
      </c>
      <c r="O5382" s="9">
        <v>0.6</v>
      </c>
      <c r="P5382" s="9"/>
      <c r="Q5382" s="9"/>
      <c r="R5382" s="9"/>
      <c r="T5382">
        <f t="shared" si="765"/>
        <v>2250200</v>
      </c>
      <c r="U5382">
        <v>0</v>
      </c>
      <c r="V5382">
        <f t="shared" si="763"/>
        <v>0</v>
      </c>
      <c r="W5382" t="str">
        <f t="shared" si="766"/>
        <v/>
      </c>
      <c r="X5382" t="str">
        <f t="shared" si="767"/>
        <v/>
      </c>
      <c r="Y5382" t="str">
        <f t="shared" si="764"/>
        <v/>
      </c>
      <c r="Z5382" s="9"/>
      <c r="AA5382" s="14">
        <f t="shared" si="768"/>
        <v>0.86899999999999999</v>
      </c>
      <c r="AB5382" s="14">
        <f t="shared" si="769"/>
        <v>0.53300000000000003</v>
      </c>
    </row>
    <row r="5383" spans="1:28" x14ac:dyDescent="0.25">
      <c r="A5383" s="10">
        <f t="shared" ref="A5383:A5446" si="771">A$5-1+B5383</f>
        <v>45516</v>
      </c>
      <c r="B5383" s="11">
        <v>225</v>
      </c>
      <c r="C5383" s="11">
        <v>300</v>
      </c>
      <c r="D5383" s="12">
        <v>733.125</v>
      </c>
      <c r="E5383" s="9">
        <v>63.49</v>
      </c>
      <c r="F5383" s="9">
        <f t="shared" si="770"/>
        <v>0</v>
      </c>
      <c r="G5383" s="9">
        <v>1.51</v>
      </c>
      <c r="H5383" s="9">
        <v>3.52</v>
      </c>
      <c r="I5383" s="9"/>
      <c r="J5383" s="9">
        <v>12.025</v>
      </c>
      <c r="K5383" s="9">
        <v>60.5</v>
      </c>
      <c r="L5383" s="9">
        <v>3.15E-2</v>
      </c>
      <c r="M5383" s="9">
        <v>7.9500000000000001E-2</v>
      </c>
      <c r="N5383" s="9">
        <v>0</v>
      </c>
      <c r="O5383" s="9">
        <v>0.6</v>
      </c>
      <c r="P5383" s="9"/>
      <c r="Q5383" s="9"/>
      <c r="R5383" s="9"/>
      <c r="T5383">
        <f t="shared" si="765"/>
        <v>2250300</v>
      </c>
      <c r="U5383">
        <v>0</v>
      </c>
      <c r="V5383">
        <f t="shared" si="763"/>
        <v>0</v>
      </c>
      <c r="W5383" t="str">
        <f t="shared" si="766"/>
        <v/>
      </c>
      <c r="X5383" t="str">
        <f t="shared" si="767"/>
        <v/>
      </c>
      <c r="Y5383" t="str">
        <f t="shared" si="764"/>
        <v/>
      </c>
      <c r="Z5383" s="9"/>
      <c r="AA5383" s="14">
        <f t="shared" si="768"/>
        <v>0.85</v>
      </c>
      <c r="AB5383" s="14">
        <f t="shared" si="769"/>
        <v>0.55500000000000005</v>
      </c>
    </row>
    <row r="5384" spans="1:28" x14ac:dyDescent="0.25">
      <c r="A5384" s="10">
        <f t="shared" si="771"/>
        <v>45516</v>
      </c>
      <c r="B5384" s="11">
        <v>225</v>
      </c>
      <c r="C5384" s="11">
        <v>400</v>
      </c>
      <c r="D5384" s="12">
        <v>733.16666666666697</v>
      </c>
      <c r="E5384" s="9">
        <v>63.61</v>
      </c>
      <c r="F5384" s="9">
        <f t="shared" si="770"/>
        <v>0</v>
      </c>
      <c r="G5384" s="9">
        <v>1.51</v>
      </c>
      <c r="H5384" s="9">
        <v>3.52</v>
      </c>
      <c r="I5384" s="9"/>
      <c r="J5384" s="9">
        <v>12.413</v>
      </c>
      <c r="K5384" s="9">
        <v>61.1</v>
      </c>
      <c r="L5384" s="9">
        <v>3.15E-2</v>
      </c>
      <c r="M5384" s="9">
        <v>7.8700000000000006E-2</v>
      </c>
      <c r="N5384" s="9">
        <v>0</v>
      </c>
      <c r="O5384" s="9">
        <v>0.6</v>
      </c>
      <c r="P5384" s="9"/>
      <c r="Q5384" s="9"/>
      <c r="R5384" s="9"/>
      <c r="T5384">
        <f t="shared" si="765"/>
        <v>2250400</v>
      </c>
      <c r="U5384">
        <v>0</v>
      </c>
      <c r="V5384">
        <f t="shared" si="763"/>
        <v>0</v>
      </c>
      <c r="W5384" t="str">
        <f t="shared" si="766"/>
        <v/>
      </c>
      <c r="X5384" t="str">
        <f t="shared" si="767"/>
        <v/>
      </c>
      <c r="Y5384" t="str">
        <f t="shared" si="764"/>
        <v/>
      </c>
      <c r="Z5384" s="9"/>
      <c r="AA5384" s="14">
        <f t="shared" si="768"/>
        <v>0.88</v>
      </c>
      <c r="AB5384" s="14">
        <f t="shared" si="769"/>
        <v>0.56000000000000005</v>
      </c>
    </row>
    <row r="5385" spans="1:28" x14ac:dyDescent="0.25">
      <c r="A5385" s="10">
        <f t="shared" si="771"/>
        <v>45516</v>
      </c>
      <c r="B5385" s="11">
        <v>225</v>
      </c>
      <c r="C5385" s="11">
        <v>500</v>
      </c>
      <c r="D5385" s="12">
        <v>733.20833333333303</v>
      </c>
      <c r="E5385" s="9">
        <v>63.37</v>
      </c>
      <c r="F5385" s="9">
        <f t="shared" si="770"/>
        <v>0</v>
      </c>
      <c r="G5385" s="9">
        <v>1.51</v>
      </c>
      <c r="H5385" s="9">
        <v>4.03</v>
      </c>
      <c r="I5385" s="9"/>
      <c r="J5385" s="9">
        <v>12.702999999999999</v>
      </c>
      <c r="K5385" s="9">
        <v>59.6</v>
      </c>
      <c r="L5385" s="9">
        <v>3.0800000000000001E-2</v>
      </c>
      <c r="M5385" s="9">
        <v>7.8700000000000006E-2</v>
      </c>
      <c r="N5385" s="9">
        <v>0</v>
      </c>
      <c r="O5385" s="9">
        <v>1.9</v>
      </c>
      <c r="P5385" s="9"/>
      <c r="Q5385" s="9"/>
      <c r="R5385" s="9"/>
      <c r="T5385">
        <f t="shared" si="765"/>
        <v>2250500</v>
      </c>
      <c r="U5385">
        <v>0</v>
      </c>
      <c r="V5385">
        <f t="shared" si="763"/>
        <v>1.9</v>
      </c>
      <c r="W5385" t="str">
        <f t="shared" si="766"/>
        <v/>
      </c>
      <c r="X5385" t="str">
        <f t="shared" si="767"/>
        <v/>
      </c>
      <c r="Y5385" t="str">
        <f t="shared" si="764"/>
        <v/>
      </c>
      <c r="Z5385" s="9"/>
      <c r="AA5385" s="14">
        <f t="shared" si="768"/>
        <v>0.875</v>
      </c>
      <c r="AB5385" s="14">
        <f t="shared" si="769"/>
        <v>0.59299999999999997</v>
      </c>
    </row>
    <row r="5386" spans="1:28" x14ac:dyDescent="0.25">
      <c r="A5386" s="10">
        <f t="shared" si="771"/>
        <v>45516</v>
      </c>
      <c r="B5386" s="11">
        <v>225</v>
      </c>
      <c r="C5386" s="11">
        <v>600</v>
      </c>
      <c r="D5386" s="12">
        <v>733.25</v>
      </c>
      <c r="E5386" s="9">
        <v>63.73</v>
      </c>
      <c r="F5386" s="9">
        <f t="shared" si="770"/>
        <v>0</v>
      </c>
      <c r="G5386" s="9">
        <v>1.51</v>
      </c>
      <c r="H5386" s="9">
        <v>4.03</v>
      </c>
      <c r="I5386" s="9"/>
      <c r="J5386" s="9">
        <v>13.185</v>
      </c>
      <c r="K5386" s="9">
        <v>64.8</v>
      </c>
      <c r="L5386" s="9">
        <v>3.15E-2</v>
      </c>
      <c r="M5386" s="9">
        <v>7.8700000000000006E-2</v>
      </c>
      <c r="N5386" s="9">
        <v>0</v>
      </c>
      <c r="O5386" s="9">
        <v>40.6</v>
      </c>
      <c r="P5386" s="9"/>
      <c r="Q5386" s="9"/>
      <c r="R5386" s="9"/>
      <c r="T5386">
        <f t="shared" si="765"/>
        <v>2250600</v>
      </c>
      <c r="U5386">
        <v>54.3</v>
      </c>
      <c r="V5386">
        <f t="shared" si="763"/>
        <v>40.6</v>
      </c>
      <c r="W5386" t="str">
        <f t="shared" si="766"/>
        <v/>
      </c>
      <c r="X5386" t="str">
        <f t="shared" si="767"/>
        <v/>
      </c>
      <c r="Y5386" t="str">
        <f t="shared" si="764"/>
        <v/>
      </c>
      <c r="Z5386" s="9"/>
      <c r="AA5386" s="14">
        <f t="shared" si="768"/>
        <v>0.98199999999999998</v>
      </c>
      <c r="AB5386" s="14">
        <f t="shared" si="769"/>
        <v>0.53300000000000003</v>
      </c>
    </row>
    <row r="5387" spans="1:28" x14ac:dyDescent="0.25">
      <c r="A5387" s="10">
        <f t="shared" si="771"/>
        <v>45516</v>
      </c>
      <c r="B5387" s="11">
        <v>225</v>
      </c>
      <c r="C5387" s="11">
        <v>700</v>
      </c>
      <c r="D5387" s="12">
        <v>733.29166666666697</v>
      </c>
      <c r="E5387" s="9">
        <v>63.61</v>
      </c>
      <c r="F5387" s="9">
        <f t="shared" si="770"/>
        <v>0</v>
      </c>
      <c r="G5387" s="9">
        <v>1.01</v>
      </c>
      <c r="H5387" s="9">
        <v>4.03</v>
      </c>
      <c r="I5387" s="9"/>
      <c r="J5387" s="9">
        <v>16.748999999999999</v>
      </c>
      <c r="K5387" s="9">
        <v>59.1</v>
      </c>
      <c r="L5387" s="9">
        <v>3.15E-2</v>
      </c>
      <c r="M5387" s="9">
        <v>7.8700000000000006E-2</v>
      </c>
      <c r="N5387" s="9">
        <v>0</v>
      </c>
      <c r="O5387" s="9">
        <v>208.1</v>
      </c>
      <c r="P5387" s="9"/>
      <c r="Q5387" s="9"/>
      <c r="R5387" s="9"/>
      <c r="T5387">
        <f t="shared" si="765"/>
        <v>2250700</v>
      </c>
      <c r="U5387">
        <v>218.7</v>
      </c>
      <c r="V5387">
        <f t="shared" si="763"/>
        <v>208.1</v>
      </c>
      <c r="W5387" t="str">
        <f t="shared" si="766"/>
        <v/>
      </c>
      <c r="X5387" t="str">
        <f t="shared" si="767"/>
        <v/>
      </c>
      <c r="Y5387" t="str">
        <f t="shared" si="764"/>
        <v/>
      </c>
      <c r="Z5387" s="9"/>
      <c r="AA5387" s="14">
        <f t="shared" si="768"/>
        <v>1.127</v>
      </c>
      <c r="AB5387" s="14">
        <f t="shared" si="769"/>
        <v>0.78</v>
      </c>
    </row>
    <row r="5388" spans="1:28" x14ac:dyDescent="0.25">
      <c r="A5388" s="10">
        <f t="shared" si="771"/>
        <v>45516</v>
      </c>
      <c r="B5388" s="11">
        <v>225</v>
      </c>
      <c r="C5388" s="11">
        <v>800</v>
      </c>
      <c r="D5388" s="12">
        <v>733.33333333333303</v>
      </c>
      <c r="E5388" s="9">
        <v>63.84</v>
      </c>
      <c r="F5388" s="9">
        <f t="shared" si="770"/>
        <v>0</v>
      </c>
      <c r="G5388" s="9">
        <v>0.5</v>
      </c>
      <c r="H5388" s="9">
        <v>3.52</v>
      </c>
      <c r="I5388" s="9"/>
      <c r="J5388" s="9">
        <v>17.748000000000001</v>
      </c>
      <c r="K5388" s="9">
        <v>51</v>
      </c>
      <c r="L5388" s="9">
        <v>3.0800000000000001E-2</v>
      </c>
      <c r="M5388" s="9">
        <v>7.8700000000000006E-2</v>
      </c>
      <c r="N5388" s="9">
        <v>0</v>
      </c>
      <c r="O5388" s="9">
        <v>298.10000000000002</v>
      </c>
      <c r="P5388" s="9"/>
      <c r="Q5388" s="9"/>
      <c r="R5388" s="9"/>
      <c r="T5388">
        <f t="shared" si="765"/>
        <v>2250800</v>
      </c>
      <c r="U5388">
        <v>402.3</v>
      </c>
      <c r="V5388">
        <f t="shared" si="763"/>
        <v>298.10000000000002</v>
      </c>
      <c r="W5388" t="str">
        <f t="shared" si="766"/>
        <v/>
      </c>
      <c r="X5388" t="str">
        <f t="shared" si="767"/>
        <v/>
      </c>
      <c r="Y5388" t="str">
        <f t="shared" si="764"/>
        <v/>
      </c>
      <c r="Z5388" s="9"/>
      <c r="AA5388" s="14">
        <f t="shared" si="768"/>
        <v>1.036</v>
      </c>
      <c r="AB5388" s="14">
        <f t="shared" si="769"/>
        <v>0.995</v>
      </c>
    </row>
    <row r="5389" spans="1:28" x14ac:dyDescent="0.25">
      <c r="A5389" s="10">
        <f t="shared" si="771"/>
        <v>45516</v>
      </c>
      <c r="B5389" s="11">
        <v>225</v>
      </c>
      <c r="C5389" s="11">
        <v>900</v>
      </c>
      <c r="D5389" s="12">
        <v>733.375</v>
      </c>
      <c r="E5389" s="9">
        <v>63.73</v>
      </c>
      <c r="F5389" s="9">
        <f t="shared" si="770"/>
        <v>0</v>
      </c>
      <c r="G5389" s="9">
        <v>1.01</v>
      </c>
      <c r="H5389" s="9">
        <v>3.52</v>
      </c>
      <c r="I5389" s="9"/>
      <c r="J5389" s="9">
        <v>19.175000000000001</v>
      </c>
      <c r="K5389" s="9">
        <v>48.9</v>
      </c>
      <c r="L5389" s="9">
        <v>3.0800000000000001E-2</v>
      </c>
      <c r="M5389" s="9">
        <v>7.8700000000000006E-2</v>
      </c>
      <c r="N5389" s="9">
        <v>0</v>
      </c>
      <c r="O5389" s="9">
        <v>585.6</v>
      </c>
      <c r="P5389" s="9"/>
      <c r="Q5389" s="9"/>
      <c r="R5389" s="9"/>
      <c r="T5389">
        <f t="shared" si="765"/>
        <v>2250900</v>
      </c>
      <c r="U5389">
        <v>575.70000000000005</v>
      </c>
      <c r="V5389">
        <f t="shared" si="763"/>
        <v>585.6</v>
      </c>
      <c r="W5389" t="str">
        <f t="shared" si="766"/>
        <v/>
      </c>
      <c r="X5389" t="str">
        <f t="shared" si="767"/>
        <v/>
      </c>
      <c r="Y5389" t="str">
        <f t="shared" si="764"/>
        <v/>
      </c>
      <c r="Z5389" s="9"/>
      <c r="AA5389" s="14">
        <f t="shared" si="768"/>
        <v>1.0860000000000001</v>
      </c>
      <c r="AB5389" s="14">
        <f t="shared" si="769"/>
        <v>1.135</v>
      </c>
    </row>
    <row r="5390" spans="1:28" x14ac:dyDescent="0.25">
      <c r="A5390" s="10">
        <f t="shared" si="771"/>
        <v>45516</v>
      </c>
      <c r="B5390" s="11">
        <v>225</v>
      </c>
      <c r="C5390" s="11">
        <v>1000</v>
      </c>
      <c r="D5390" s="12">
        <v>733.41666666666697</v>
      </c>
      <c r="E5390" s="9">
        <v>63.49</v>
      </c>
      <c r="F5390" s="9">
        <f t="shared" si="770"/>
        <v>0</v>
      </c>
      <c r="G5390" s="9">
        <v>1.01</v>
      </c>
      <c r="H5390" s="9">
        <v>4.53</v>
      </c>
      <c r="I5390" s="9"/>
      <c r="J5390" s="9">
        <v>16.225000000000001</v>
      </c>
      <c r="K5390" s="9">
        <v>52.4</v>
      </c>
      <c r="L5390" s="9">
        <v>3.0800000000000001E-2</v>
      </c>
      <c r="M5390" s="9">
        <v>7.8E-2</v>
      </c>
      <c r="N5390" s="9">
        <v>0</v>
      </c>
      <c r="O5390" s="9">
        <v>366.9</v>
      </c>
      <c r="P5390" s="9"/>
      <c r="Q5390" s="9"/>
      <c r="R5390" s="9"/>
      <c r="T5390">
        <f t="shared" si="765"/>
        <v>2251000</v>
      </c>
      <c r="U5390">
        <v>722.2</v>
      </c>
      <c r="V5390">
        <f t="shared" si="763"/>
        <v>366.9</v>
      </c>
      <c r="W5390" t="str">
        <f t="shared" si="766"/>
        <v/>
      </c>
      <c r="X5390" t="str">
        <f t="shared" si="767"/>
        <v/>
      </c>
      <c r="Y5390" t="str">
        <f t="shared" si="764"/>
        <v/>
      </c>
      <c r="Z5390" s="9"/>
      <c r="AA5390" s="14">
        <f t="shared" si="768"/>
        <v>0.96599999999999997</v>
      </c>
      <c r="AB5390" s="14">
        <f t="shared" si="769"/>
        <v>0.878</v>
      </c>
    </row>
    <row r="5391" spans="1:28" x14ac:dyDescent="0.25">
      <c r="A5391" s="10">
        <f t="shared" si="771"/>
        <v>45516</v>
      </c>
      <c r="B5391" s="11">
        <v>225</v>
      </c>
      <c r="C5391" s="11">
        <v>1100</v>
      </c>
      <c r="D5391" s="12">
        <v>733.45833333333303</v>
      </c>
      <c r="E5391" s="9">
        <v>64.430000000000007</v>
      </c>
      <c r="F5391" s="9">
        <f t="shared" si="770"/>
        <v>0.43000000000000682</v>
      </c>
      <c r="G5391" s="9">
        <v>0.5</v>
      </c>
      <c r="H5391" s="9">
        <v>3.02</v>
      </c>
      <c r="I5391" s="9"/>
      <c r="J5391" s="9">
        <v>16.795999999999999</v>
      </c>
      <c r="K5391" s="9">
        <v>66.5</v>
      </c>
      <c r="L5391" s="9">
        <v>3.2199999999999999E-2</v>
      </c>
      <c r="M5391" s="9">
        <v>7.8E-2</v>
      </c>
      <c r="N5391" s="9">
        <v>0.4</v>
      </c>
      <c r="O5391" s="9">
        <v>238.1</v>
      </c>
      <c r="P5391" s="9"/>
      <c r="Q5391" s="9"/>
      <c r="R5391" s="9"/>
      <c r="T5391">
        <f t="shared" si="765"/>
        <v>2251100</v>
      </c>
      <c r="U5391">
        <v>829.3</v>
      </c>
      <c r="V5391">
        <f t="shared" si="763"/>
        <v>238.1</v>
      </c>
      <c r="W5391" t="str">
        <f t="shared" si="766"/>
        <v/>
      </c>
      <c r="X5391" t="str">
        <f t="shared" si="767"/>
        <v/>
      </c>
      <c r="Y5391" t="str">
        <f t="shared" si="764"/>
        <v/>
      </c>
      <c r="Z5391" s="9"/>
      <c r="AA5391" s="14">
        <f t="shared" si="768"/>
        <v>1.272</v>
      </c>
      <c r="AB5391" s="14">
        <f t="shared" si="769"/>
        <v>0.64100000000000001</v>
      </c>
    </row>
    <row r="5392" spans="1:28" x14ac:dyDescent="0.25">
      <c r="A5392" s="10">
        <f t="shared" si="771"/>
        <v>45516</v>
      </c>
      <c r="B5392" s="11">
        <v>225</v>
      </c>
      <c r="C5392" s="11">
        <v>1200</v>
      </c>
      <c r="D5392" s="12">
        <v>733.5</v>
      </c>
      <c r="E5392" s="9">
        <v>63.84</v>
      </c>
      <c r="F5392" s="9">
        <f t="shared" si="770"/>
        <v>0</v>
      </c>
      <c r="G5392" s="9">
        <v>0.5</v>
      </c>
      <c r="H5392" s="9">
        <v>4.53</v>
      </c>
      <c r="I5392" s="9"/>
      <c r="J5392" s="9">
        <v>17.890999999999998</v>
      </c>
      <c r="K5392" s="9">
        <v>61.9</v>
      </c>
      <c r="L5392" s="9">
        <v>3.15E-2</v>
      </c>
      <c r="M5392" s="9">
        <v>7.8E-2</v>
      </c>
      <c r="N5392" s="9">
        <v>0</v>
      </c>
      <c r="O5392" s="9">
        <v>515.6</v>
      </c>
      <c r="P5392" s="9"/>
      <c r="Q5392" s="9"/>
      <c r="R5392" s="9"/>
      <c r="T5392">
        <f t="shared" si="765"/>
        <v>2251200</v>
      </c>
      <c r="U5392">
        <v>889</v>
      </c>
      <c r="V5392">
        <f t="shared" si="763"/>
        <v>515.6</v>
      </c>
      <c r="W5392" t="str">
        <f t="shared" si="766"/>
        <v/>
      </c>
      <c r="X5392" t="str">
        <f t="shared" si="767"/>
        <v/>
      </c>
      <c r="Y5392" t="str">
        <f t="shared" si="764"/>
        <v/>
      </c>
      <c r="Z5392" s="9"/>
      <c r="AA5392" s="14">
        <f t="shared" si="768"/>
        <v>1.2689999999999999</v>
      </c>
      <c r="AB5392" s="14">
        <f t="shared" si="769"/>
        <v>0.78100000000000003</v>
      </c>
    </row>
    <row r="5393" spans="1:28" x14ac:dyDescent="0.25">
      <c r="A5393" s="10">
        <f t="shared" si="771"/>
        <v>45516</v>
      </c>
      <c r="B5393" s="11">
        <v>225</v>
      </c>
      <c r="C5393" s="11">
        <v>1300</v>
      </c>
      <c r="D5393" s="12">
        <v>733.54166666666697</v>
      </c>
      <c r="E5393" s="9">
        <v>63.49</v>
      </c>
      <c r="F5393" s="9">
        <f t="shared" si="770"/>
        <v>0</v>
      </c>
      <c r="G5393" s="9">
        <v>1.51</v>
      </c>
      <c r="H5393" s="9">
        <v>5.03</v>
      </c>
      <c r="I5393" s="9"/>
      <c r="J5393" s="9">
        <v>18.010000000000002</v>
      </c>
      <c r="K5393" s="9">
        <v>50.3</v>
      </c>
      <c r="L5393" s="9">
        <v>3.15E-2</v>
      </c>
      <c r="M5393" s="9">
        <v>7.8E-2</v>
      </c>
      <c r="N5393" s="9">
        <v>0</v>
      </c>
      <c r="O5393" s="9">
        <v>704.4</v>
      </c>
      <c r="P5393" s="9"/>
      <c r="Q5393" s="9"/>
      <c r="R5393" s="9"/>
      <c r="T5393">
        <f t="shared" si="765"/>
        <v>2251300</v>
      </c>
      <c r="U5393">
        <v>896.8</v>
      </c>
      <c r="V5393">
        <f t="shared" si="763"/>
        <v>704.4</v>
      </c>
      <c r="W5393" t="str">
        <f t="shared" si="766"/>
        <v/>
      </c>
      <c r="X5393" t="str">
        <f t="shared" si="767"/>
        <v/>
      </c>
      <c r="Y5393" t="str">
        <f t="shared" si="764"/>
        <v/>
      </c>
      <c r="Z5393" s="9"/>
      <c r="AA5393" s="14">
        <f t="shared" si="768"/>
        <v>1.0389999999999999</v>
      </c>
      <c r="AB5393" s="14">
        <f t="shared" si="769"/>
        <v>1.0269999999999999</v>
      </c>
    </row>
    <row r="5394" spans="1:28" x14ac:dyDescent="0.25">
      <c r="A5394" s="10">
        <f t="shared" si="771"/>
        <v>45516</v>
      </c>
      <c r="B5394" s="11">
        <v>225</v>
      </c>
      <c r="C5394" s="11">
        <v>1400</v>
      </c>
      <c r="D5394" s="12">
        <v>733.58333333333303</v>
      </c>
      <c r="E5394" s="9">
        <v>63.61</v>
      </c>
      <c r="F5394" s="9">
        <f t="shared" si="770"/>
        <v>0</v>
      </c>
      <c r="G5394" s="9">
        <v>1.51</v>
      </c>
      <c r="H5394" s="9">
        <v>6.54</v>
      </c>
      <c r="I5394" s="9"/>
      <c r="J5394" s="9">
        <v>16.367999999999999</v>
      </c>
      <c r="K5394" s="9">
        <v>49.3</v>
      </c>
      <c r="L5394" s="9">
        <v>3.15E-2</v>
      </c>
      <c r="M5394" s="9">
        <v>7.8E-2</v>
      </c>
      <c r="N5394" s="9">
        <v>0</v>
      </c>
      <c r="O5394" s="9">
        <v>395.6</v>
      </c>
      <c r="P5394" s="9"/>
      <c r="Q5394" s="9"/>
      <c r="R5394" s="9"/>
      <c r="T5394">
        <f t="shared" si="765"/>
        <v>2251400</v>
      </c>
      <c r="U5394">
        <v>852</v>
      </c>
      <c r="V5394">
        <f t="shared" si="763"/>
        <v>395.6</v>
      </c>
      <c r="W5394" t="str">
        <f t="shared" si="766"/>
        <v/>
      </c>
      <c r="X5394" t="str">
        <f t="shared" si="767"/>
        <v/>
      </c>
      <c r="Y5394" t="str">
        <f t="shared" si="764"/>
        <v/>
      </c>
      <c r="Z5394" s="9"/>
      <c r="AA5394" s="14">
        <f t="shared" si="768"/>
        <v>0.91700000000000004</v>
      </c>
      <c r="AB5394" s="14">
        <f t="shared" si="769"/>
        <v>0.94299999999999995</v>
      </c>
    </row>
    <row r="5395" spans="1:28" x14ac:dyDescent="0.25">
      <c r="A5395" s="10">
        <f t="shared" si="771"/>
        <v>45516</v>
      </c>
      <c r="B5395" s="11">
        <v>225</v>
      </c>
      <c r="C5395" s="11">
        <v>1500</v>
      </c>
      <c r="D5395" s="12">
        <v>733.625</v>
      </c>
      <c r="E5395" s="9">
        <v>63.61</v>
      </c>
      <c r="F5395" s="9">
        <f t="shared" si="770"/>
        <v>0</v>
      </c>
      <c r="G5395" s="9">
        <v>0</v>
      </c>
      <c r="H5395" s="9">
        <v>3.02</v>
      </c>
      <c r="I5395" s="9"/>
      <c r="J5395" s="9">
        <v>15.581</v>
      </c>
      <c r="K5395" s="9">
        <v>63.9</v>
      </c>
      <c r="L5395" s="9">
        <v>3.2199999999999999E-2</v>
      </c>
      <c r="M5395" s="9">
        <v>7.7299999999999994E-2</v>
      </c>
      <c r="N5395" s="9">
        <v>0.2</v>
      </c>
      <c r="O5395" s="9">
        <v>140.6</v>
      </c>
      <c r="P5395" s="9"/>
      <c r="Q5395" s="9"/>
      <c r="R5395" s="9"/>
      <c r="T5395">
        <f t="shared" si="765"/>
        <v>2251500</v>
      </c>
      <c r="U5395">
        <v>757.5</v>
      </c>
      <c r="V5395">
        <f t="shared" si="763"/>
        <v>140.6</v>
      </c>
      <c r="W5395" t="str">
        <f t="shared" si="766"/>
        <v/>
      </c>
      <c r="X5395" t="str">
        <f t="shared" si="767"/>
        <v/>
      </c>
      <c r="Y5395" t="str">
        <f t="shared" si="764"/>
        <v/>
      </c>
      <c r="Z5395" s="9"/>
      <c r="AA5395" s="14">
        <f t="shared" si="768"/>
        <v>1.131</v>
      </c>
      <c r="AB5395" s="14">
        <f t="shared" si="769"/>
        <v>0.63900000000000001</v>
      </c>
    </row>
    <row r="5396" spans="1:28" x14ac:dyDescent="0.25">
      <c r="A5396" s="10">
        <f t="shared" si="771"/>
        <v>45516</v>
      </c>
      <c r="B5396" s="11">
        <v>225</v>
      </c>
      <c r="C5396" s="11">
        <v>1600</v>
      </c>
      <c r="D5396" s="12">
        <v>733.66666666666697</v>
      </c>
      <c r="E5396" s="9">
        <v>63.84</v>
      </c>
      <c r="F5396" s="9">
        <f t="shared" si="770"/>
        <v>0</v>
      </c>
      <c r="G5396" s="9">
        <v>0</v>
      </c>
      <c r="H5396" s="9">
        <v>2.52</v>
      </c>
      <c r="I5396" s="9"/>
      <c r="J5396" s="9">
        <v>15.247</v>
      </c>
      <c r="K5396" s="9">
        <v>65.099999999999994</v>
      </c>
      <c r="L5396" s="9">
        <v>3.2199999999999999E-2</v>
      </c>
      <c r="M5396" s="9">
        <v>7.8E-2</v>
      </c>
      <c r="N5396" s="9">
        <v>0</v>
      </c>
      <c r="O5396" s="9">
        <v>108.1</v>
      </c>
      <c r="P5396" s="9"/>
      <c r="Q5396" s="9"/>
      <c r="R5396" s="9"/>
      <c r="T5396">
        <f t="shared" si="765"/>
        <v>2251600</v>
      </c>
      <c r="U5396">
        <v>621.29999999999995</v>
      </c>
      <c r="V5396">
        <f t="shared" si="763"/>
        <v>108.1</v>
      </c>
      <c r="W5396" t="str">
        <f t="shared" si="766"/>
        <v/>
      </c>
      <c r="X5396" t="str">
        <f t="shared" si="767"/>
        <v/>
      </c>
      <c r="Y5396" t="str">
        <f t="shared" si="764"/>
        <v/>
      </c>
      <c r="Z5396" s="9"/>
      <c r="AA5396" s="14">
        <f t="shared" si="768"/>
        <v>1.1279999999999999</v>
      </c>
      <c r="AB5396" s="14">
        <f t="shared" si="769"/>
        <v>0.60499999999999998</v>
      </c>
    </row>
    <row r="5397" spans="1:28" x14ac:dyDescent="0.25">
      <c r="A5397" s="10">
        <f t="shared" si="771"/>
        <v>45516</v>
      </c>
      <c r="B5397" s="11">
        <v>225</v>
      </c>
      <c r="C5397" s="11">
        <v>1700</v>
      </c>
      <c r="D5397" s="12">
        <v>733.70833333333303</v>
      </c>
      <c r="E5397" s="9">
        <v>63.61</v>
      </c>
      <c r="F5397" s="9">
        <f t="shared" si="770"/>
        <v>0</v>
      </c>
      <c r="G5397" s="9">
        <v>0</v>
      </c>
      <c r="H5397" s="9">
        <v>2.52</v>
      </c>
      <c r="I5397" s="9"/>
      <c r="J5397" s="9">
        <v>14.361000000000001</v>
      </c>
      <c r="K5397" s="9">
        <v>64.8</v>
      </c>
      <c r="L5397" s="9">
        <v>3.15E-2</v>
      </c>
      <c r="M5397" s="9">
        <v>7.8E-2</v>
      </c>
      <c r="N5397" s="9">
        <v>0</v>
      </c>
      <c r="O5397" s="9">
        <v>108.1</v>
      </c>
      <c r="P5397" s="9"/>
      <c r="Q5397" s="9"/>
      <c r="R5397" s="9"/>
      <c r="T5397">
        <f t="shared" si="765"/>
        <v>2251700</v>
      </c>
      <c r="U5397">
        <v>454.3</v>
      </c>
      <c r="V5397">
        <f t="shared" si="763"/>
        <v>108.1</v>
      </c>
      <c r="W5397" t="str">
        <f t="shared" si="766"/>
        <v/>
      </c>
      <c r="X5397" t="str">
        <f t="shared" si="767"/>
        <v/>
      </c>
      <c r="Y5397" t="str">
        <f t="shared" si="764"/>
        <v/>
      </c>
      <c r="Z5397" s="9"/>
      <c r="AA5397" s="14">
        <f t="shared" si="768"/>
        <v>1.06</v>
      </c>
      <c r="AB5397" s="14">
        <f t="shared" si="769"/>
        <v>0.57599999999999996</v>
      </c>
    </row>
    <row r="5398" spans="1:28" x14ac:dyDescent="0.25">
      <c r="A5398" s="10">
        <f t="shared" si="771"/>
        <v>45516</v>
      </c>
      <c r="B5398" s="11">
        <v>225</v>
      </c>
      <c r="C5398" s="11">
        <v>1800</v>
      </c>
      <c r="D5398" s="12">
        <v>733.75</v>
      </c>
      <c r="E5398" s="9">
        <v>63.61</v>
      </c>
      <c r="F5398" s="9">
        <f t="shared" si="770"/>
        <v>0</v>
      </c>
      <c r="G5398" s="9">
        <v>0</v>
      </c>
      <c r="H5398" s="9">
        <v>1.51</v>
      </c>
      <c r="I5398" s="9"/>
      <c r="J5398" s="9">
        <v>13.93</v>
      </c>
      <c r="K5398" s="9">
        <v>65.400000000000006</v>
      </c>
      <c r="L5398" s="9">
        <v>3.15E-2</v>
      </c>
      <c r="M5398" s="9">
        <v>7.8E-2</v>
      </c>
      <c r="N5398" s="9">
        <v>0</v>
      </c>
      <c r="O5398" s="9">
        <v>91.9</v>
      </c>
      <c r="P5398" s="9"/>
      <c r="Q5398" s="9"/>
      <c r="R5398" s="9"/>
      <c r="T5398">
        <f t="shared" si="765"/>
        <v>2251800</v>
      </c>
      <c r="U5398">
        <v>271.7</v>
      </c>
      <c r="V5398">
        <f t="shared" si="763"/>
        <v>91.9</v>
      </c>
      <c r="W5398" t="str">
        <f t="shared" si="766"/>
        <v/>
      </c>
      <c r="X5398" t="str">
        <f t="shared" si="767"/>
        <v/>
      </c>
      <c r="Y5398" t="str">
        <f t="shared" si="764"/>
        <v/>
      </c>
      <c r="Z5398" s="9"/>
      <c r="AA5398" s="14">
        <f t="shared" si="768"/>
        <v>1.04</v>
      </c>
      <c r="AB5398" s="14">
        <f t="shared" si="769"/>
        <v>0.55000000000000004</v>
      </c>
    </row>
    <row r="5399" spans="1:28" x14ac:dyDescent="0.25">
      <c r="A5399" s="10">
        <f t="shared" si="771"/>
        <v>45516</v>
      </c>
      <c r="B5399" s="11">
        <v>225</v>
      </c>
      <c r="C5399" s="11">
        <v>1900</v>
      </c>
      <c r="D5399" s="12">
        <v>733.79166666666697</v>
      </c>
      <c r="E5399" s="9">
        <v>63.26</v>
      </c>
      <c r="F5399" s="9">
        <f t="shared" si="770"/>
        <v>0</v>
      </c>
      <c r="G5399" s="9">
        <v>0</v>
      </c>
      <c r="H5399" s="9">
        <v>1.51</v>
      </c>
      <c r="I5399" s="9"/>
      <c r="J5399" s="9">
        <v>12.025</v>
      </c>
      <c r="K5399" s="9">
        <v>69.099999999999994</v>
      </c>
      <c r="L5399" s="9">
        <v>3.15E-2</v>
      </c>
      <c r="M5399" s="9">
        <v>7.8E-2</v>
      </c>
      <c r="N5399" s="9">
        <v>0</v>
      </c>
      <c r="O5399" s="9">
        <v>30.6</v>
      </c>
      <c r="P5399" s="9"/>
      <c r="Q5399" s="9"/>
      <c r="R5399" s="9"/>
      <c r="T5399">
        <f t="shared" si="765"/>
        <v>2251900</v>
      </c>
      <c r="U5399">
        <v>96.5</v>
      </c>
      <c r="V5399">
        <f t="shared" si="763"/>
        <v>30.6</v>
      </c>
      <c r="W5399" t="str">
        <f t="shared" si="766"/>
        <v/>
      </c>
      <c r="X5399" t="str">
        <f t="shared" si="767"/>
        <v/>
      </c>
      <c r="Y5399" t="str">
        <f t="shared" si="764"/>
        <v/>
      </c>
      <c r="Z5399" s="9"/>
      <c r="AA5399" s="14">
        <f t="shared" si="768"/>
        <v>0.97</v>
      </c>
      <c r="AB5399" s="14">
        <f t="shared" si="769"/>
        <v>0.434</v>
      </c>
    </row>
    <row r="5400" spans="1:28" x14ac:dyDescent="0.25">
      <c r="A5400" s="10">
        <f t="shared" si="771"/>
        <v>45516</v>
      </c>
      <c r="B5400" s="11">
        <v>225</v>
      </c>
      <c r="C5400" s="11">
        <v>2000</v>
      </c>
      <c r="D5400" s="12">
        <v>733.83333333333303</v>
      </c>
      <c r="E5400" s="9">
        <v>63.26</v>
      </c>
      <c r="F5400" s="9">
        <f t="shared" si="770"/>
        <v>0</v>
      </c>
      <c r="G5400" s="9">
        <v>0.5</v>
      </c>
      <c r="H5400" s="9">
        <v>1.51</v>
      </c>
      <c r="I5400" s="9"/>
      <c r="J5400" s="9">
        <v>10.492000000000001</v>
      </c>
      <c r="K5400" s="9">
        <v>74.3</v>
      </c>
      <c r="L5400" s="9">
        <v>3.15E-2</v>
      </c>
      <c r="M5400" s="9">
        <v>7.8E-2</v>
      </c>
      <c r="N5400" s="9">
        <v>0</v>
      </c>
      <c r="O5400" s="9">
        <v>0.6</v>
      </c>
      <c r="P5400" s="9"/>
      <c r="Q5400" s="9"/>
      <c r="R5400" s="9"/>
      <c r="T5400">
        <f t="shared" si="765"/>
        <v>2252000</v>
      </c>
      <c r="U5400">
        <v>1.8</v>
      </c>
      <c r="V5400">
        <f t="shared" si="763"/>
        <v>0</v>
      </c>
      <c r="W5400" t="str">
        <f t="shared" si="766"/>
        <v/>
      </c>
      <c r="X5400" t="str">
        <f t="shared" si="767"/>
        <v/>
      </c>
      <c r="Y5400" t="str">
        <f t="shared" si="764"/>
        <v/>
      </c>
      <c r="Z5400" s="9"/>
      <c r="AA5400" s="14">
        <f t="shared" si="768"/>
        <v>0.94299999999999995</v>
      </c>
      <c r="AB5400" s="14">
        <f t="shared" si="769"/>
        <v>0.32600000000000001</v>
      </c>
    </row>
    <row r="5401" spans="1:28" x14ac:dyDescent="0.25">
      <c r="A5401" s="10">
        <f t="shared" si="771"/>
        <v>45516</v>
      </c>
      <c r="B5401" s="11">
        <v>225</v>
      </c>
      <c r="C5401" s="11">
        <v>2100</v>
      </c>
      <c r="D5401" s="12">
        <v>733.875</v>
      </c>
      <c r="E5401" s="9">
        <v>63.14</v>
      </c>
      <c r="F5401" s="9">
        <f t="shared" si="770"/>
        <v>0</v>
      </c>
      <c r="G5401" s="9">
        <v>0.5</v>
      </c>
      <c r="H5401" s="9">
        <v>2.0099999999999998</v>
      </c>
      <c r="I5401" s="9"/>
      <c r="J5401" s="9">
        <v>10.051</v>
      </c>
      <c r="K5401" s="9">
        <v>76</v>
      </c>
      <c r="L5401" s="9">
        <v>3.15E-2</v>
      </c>
      <c r="M5401" s="9">
        <v>7.8E-2</v>
      </c>
      <c r="N5401" s="9">
        <v>0</v>
      </c>
      <c r="O5401" s="9">
        <v>0.6</v>
      </c>
      <c r="P5401" s="9"/>
      <c r="Q5401" s="9"/>
      <c r="R5401" s="9"/>
      <c r="T5401">
        <f t="shared" si="765"/>
        <v>2252100</v>
      </c>
      <c r="U5401">
        <v>0</v>
      </c>
      <c r="V5401">
        <f t="shared" si="763"/>
        <v>0</v>
      </c>
      <c r="W5401" t="str">
        <f t="shared" si="766"/>
        <v/>
      </c>
      <c r="X5401" t="str">
        <f t="shared" si="767"/>
        <v/>
      </c>
      <c r="Y5401" t="str">
        <f t="shared" si="764"/>
        <v/>
      </c>
      <c r="Z5401" s="9"/>
      <c r="AA5401" s="14">
        <f t="shared" si="768"/>
        <v>0.93600000000000005</v>
      </c>
      <c r="AB5401" s="14">
        <f t="shared" si="769"/>
        <v>0.29599999999999999</v>
      </c>
    </row>
    <row r="5402" spans="1:28" x14ac:dyDescent="0.25">
      <c r="A5402" s="10">
        <f t="shared" si="771"/>
        <v>45516</v>
      </c>
      <c r="B5402" s="11">
        <v>225</v>
      </c>
      <c r="C5402" s="11">
        <v>2200</v>
      </c>
      <c r="D5402" s="12">
        <v>733.91666666666697</v>
      </c>
      <c r="E5402" s="9">
        <v>63.14</v>
      </c>
      <c r="F5402" s="9">
        <f t="shared" si="770"/>
        <v>0</v>
      </c>
      <c r="G5402" s="9">
        <v>1.01</v>
      </c>
      <c r="H5402" s="9">
        <v>2.0099999999999998</v>
      </c>
      <c r="I5402" s="9"/>
      <c r="J5402" s="9">
        <v>9.5830000000000002</v>
      </c>
      <c r="K5402" s="9">
        <v>79.400000000000006</v>
      </c>
      <c r="L5402" s="9">
        <v>3.0800000000000001E-2</v>
      </c>
      <c r="M5402" s="9">
        <v>7.8E-2</v>
      </c>
      <c r="N5402" s="9">
        <v>0</v>
      </c>
      <c r="O5402" s="9">
        <v>0.6</v>
      </c>
      <c r="P5402" s="9"/>
      <c r="Q5402" s="9"/>
      <c r="R5402" s="9"/>
      <c r="T5402">
        <f t="shared" si="765"/>
        <v>2252200</v>
      </c>
      <c r="U5402">
        <v>0</v>
      </c>
      <c r="V5402">
        <f t="shared" si="763"/>
        <v>0</v>
      </c>
      <c r="W5402" t="str">
        <f t="shared" si="766"/>
        <v/>
      </c>
      <c r="X5402" t="str">
        <f t="shared" si="767"/>
        <v/>
      </c>
      <c r="Y5402" t="str">
        <f t="shared" si="764"/>
        <v/>
      </c>
      <c r="Z5402" s="9"/>
      <c r="AA5402" s="14">
        <f t="shared" si="768"/>
        <v>0.94799999999999995</v>
      </c>
      <c r="AB5402" s="14">
        <f t="shared" si="769"/>
        <v>0.246</v>
      </c>
    </row>
    <row r="5403" spans="1:28" x14ac:dyDescent="0.25">
      <c r="A5403" s="10">
        <f t="shared" si="771"/>
        <v>45516</v>
      </c>
      <c r="B5403" s="11">
        <v>225</v>
      </c>
      <c r="C5403" s="11">
        <v>2300</v>
      </c>
      <c r="D5403" s="12">
        <v>733.95833333333303</v>
      </c>
      <c r="E5403" s="9">
        <v>63.02</v>
      </c>
      <c r="F5403" s="9">
        <f t="shared" si="770"/>
        <v>0</v>
      </c>
      <c r="G5403" s="9">
        <v>1.01</v>
      </c>
      <c r="H5403" s="9">
        <v>2.0099999999999998</v>
      </c>
      <c r="I5403" s="9"/>
      <c r="J5403" s="9">
        <v>9.7560000000000002</v>
      </c>
      <c r="K5403" s="9">
        <v>80</v>
      </c>
      <c r="L5403" s="9">
        <v>3.0800000000000001E-2</v>
      </c>
      <c r="M5403" s="9">
        <v>7.8E-2</v>
      </c>
      <c r="N5403" s="9">
        <v>0</v>
      </c>
      <c r="O5403" s="9">
        <v>0.6</v>
      </c>
      <c r="P5403" s="9"/>
      <c r="Q5403" s="9"/>
      <c r="R5403" s="9"/>
      <c r="T5403">
        <f t="shared" si="765"/>
        <v>2252300</v>
      </c>
      <c r="U5403">
        <v>0</v>
      </c>
      <c r="V5403">
        <f t="shared" si="763"/>
        <v>0</v>
      </c>
      <c r="W5403" t="str">
        <f t="shared" si="766"/>
        <v/>
      </c>
      <c r="X5403" t="str">
        <f t="shared" si="767"/>
        <v/>
      </c>
      <c r="Y5403" t="str">
        <f t="shared" si="764"/>
        <v/>
      </c>
      <c r="Z5403" s="9"/>
      <c r="AA5403" s="14">
        <f t="shared" si="768"/>
        <v>0.96599999999999997</v>
      </c>
      <c r="AB5403" s="14">
        <f t="shared" si="769"/>
        <v>0.24199999999999999</v>
      </c>
    </row>
    <row r="5404" spans="1:28" x14ac:dyDescent="0.25">
      <c r="A5404" s="10">
        <f t="shared" si="771"/>
        <v>45516</v>
      </c>
      <c r="B5404" s="11">
        <v>225</v>
      </c>
      <c r="C5404" s="11">
        <v>2400</v>
      </c>
      <c r="D5404" s="12">
        <v>734</v>
      </c>
      <c r="E5404" s="9">
        <v>63.26</v>
      </c>
      <c r="F5404" s="9">
        <f t="shared" si="770"/>
        <v>0</v>
      </c>
      <c r="G5404" s="9">
        <v>1.01</v>
      </c>
      <c r="H5404" s="9">
        <v>2.52</v>
      </c>
      <c r="I5404" s="9"/>
      <c r="J5404" s="9">
        <v>9.3119999999999994</v>
      </c>
      <c r="K5404" s="9">
        <v>79</v>
      </c>
      <c r="L5404" s="9">
        <v>3.0800000000000001E-2</v>
      </c>
      <c r="M5404" s="9">
        <v>7.8700000000000006E-2</v>
      </c>
      <c r="N5404" s="9">
        <v>0</v>
      </c>
      <c r="O5404" s="9">
        <v>0.6</v>
      </c>
      <c r="P5404" s="9"/>
      <c r="Q5404" s="9"/>
      <c r="R5404" s="9"/>
      <c r="T5404">
        <f t="shared" si="765"/>
        <v>2252400</v>
      </c>
      <c r="U5404">
        <v>0</v>
      </c>
      <c r="V5404">
        <f t="shared" si="763"/>
        <v>0</v>
      </c>
      <c r="W5404">
        <f t="shared" si="766"/>
        <v>3.1E-2</v>
      </c>
      <c r="X5404">
        <f t="shared" si="767"/>
        <v>7.9000000000000001E-2</v>
      </c>
      <c r="Y5404">
        <f t="shared" si="764"/>
        <v>0</v>
      </c>
      <c r="Z5404" s="9"/>
      <c r="AA5404" s="14">
        <f t="shared" si="768"/>
        <v>0.92600000000000005</v>
      </c>
      <c r="AB5404" s="14">
        <f t="shared" si="769"/>
        <v>0.246</v>
      </c>
    </row>
    <row r="5405" spans="1:28" x14ac:dyDescent="0.25">
      <c r="A5405" s="10">
        <f t="shared" si="771"/>
        <v>45517</v>
      </c>
      <c r="B5405" s="11">
        <v>226</v>
      </c>
      <c r="C5405" s="11">
        <v>100</v>
      </c>
      <c r="D5405" s="12">
        <v>734.04166666666697</v>
      </c>
      <c r="E5405" s="9">
        <v>63.02</v>
      </c>
      <c r="F5405" s="9">
        <f t="shared" si="770"/>
        <v>0</v>
      </c>
      <c r="G5405" s="9">
        <v>1.01</v>
      </c>
      <c r="H5405" s="9">
        <v>2.52</v>
      </c>
      <c r="I5405" s="9"/>
      <c r="J5405" s="9">
        <v>9.3119999999999994</v>
      </c>
      <c r="K5405" s="9">
        <v>77.5</v>
      </c>
      <c r="L5405" s="9">
        <v>3.0800000000000001E-2</v>
      </c>
      <c r="M5405" s="9">
        <v>7.8E-2</v>
      </c>
      <c r="N5405" s="9">
        <v>0</v>
      </c>
      <c r="O5405" s="9">
        <v>0.6</v>
      </c>
      <c r="P5405" s="9"/>
      <c r="Q5405" s="9"/>
      <c r="R5405" s="9"/>
      <c r="T5405">
        <f t="shared" si="765"/>
        <v>2260100</v>
      </c>
      <c r="U5405">
        <v>0</v>
      </c>
      <c r="V5405">
        <f t="shared" si="763"/>
        <v>0</v>
      </c>
      <c r="W5405" t="str">
        <f t="shared" si="766"/>
        <v/>
      </c>
      <c r="X5405" t="str">
        <f t="shared" si="767"/>
        <v/>
      </c>
      <c r="Y5405" t="str">
        <f t="shared" si="764"/>
        <v/>
      </c>
      <c r="Z5405" s="9"/>
      <c r="AA5405" s="14">
        <f t="shared" si="768"/>
        <v>0.90800000000000003</v>
      </c>
      <c r="AB5405" s="14">
        <f t="shared" si="769"/>
        <v>0.26400000000000001</v>
      </c>
    </row>
    <row r="5406" spans="1:28" x14ac:dyDescent="0.25">
      <c r="A5406" s="10">
        <f t="shared" si="771"/>
        <v>45517</v>
      </c>
      <c r="B5406" s="11">
        <v>226</v>
      </c>
      <c r="C5406" s="11">
        <v>200</v>
      </c>
      <c r="D5406" s="12">
        <v>734.08333333333303</v>
      </c>
      <c r="E5406" s="9">
        <v>63.26</v>
      </c>
      <c r="F5406" s="9">
        <f t="shared" si="770"/>
        <v>0</v>
      </c>
      <c r="G5406" s="9">
        <v>1.01</v>
      </c>
      <c r="H5406" s="9">
        <v>2.52</v>
      </c>
      <c r="I5406" s="9"/>
      <c r="J5406" s="9">
        <v>8.5190000000000001</v>
      </c>
      <c r="K5406" s="9">
        <v>79.599999999999994</v>
      </c>
      <c r="L5406" s="9">
        <v>3.0099999999999998E-2</v>
      </c>
      <c r="M5406" s="9">
        <v>7.8E-2</v>
      </c>
      <c r="N5406" s="9">
        <v>0</v>
      </c>
      <c r="O5406" s="9">
        <v>0.6</v>
      </c>
      <c r="P5406" s="9"/>
      <c r="Q5406" s="9"/>
      <c r="R5406" s="9"/>
      <c r="T5406">
        <f t="shared" si="765"/>
        <v>2260200</v>
      </c>
      <c r="U5406">
        <v>0</v>
      </c>
      <c r="V5406">
        <f t="shared" si="763"/>
        <v>0</v>
      </c>
      <c r="W5406" t="str">
        <f t="shared" si="766"/>
        <v/>
      </c>
      <c r="X5406" t="str">
        <f t="shared" si="767"/>
        <v/>
      </c>
      <c r="Y5406" t="str">
        <f t="shared" si="764"/>
        <v/>
      </c>
      <c r="Z5406" s="9"/>
      <c r="AA5406" s="14">
        <f t="shared" si="768"/>
        <v>0.88400000000000001</v>
      </c>
      <c r="AB5406" s="14">
        <f t="shared" si="769"/>
        <v>0.22700000000000001</v>
      </c>
    </row>
    <row r="5407" spans="1:28" x14ac:dyDescent="0.25">
      <c r="A5407" s="10">
        <f t="shared" si="771"/>
        <v>45517</v>
      </c>
      <c r="B5407" s="11">
        <v>226</v>
      </c>
      <c r="C5407" s="11">
        <v>300</v>
      </c>
      <c r="D5407" s="12">
        <v>734.125</v>
      </c>
      <c r="E5407" s="9">
        <v>63.14</v>
      </c>
      <c r="F5407" s="9">
        <f t="shared" si="770"/>
        <v>0</v>
      </c>
      <c r="G5407" s="9">
        <v>1.01</v>
      </c>
      <c r="H5407" s="9">
        <v>2.0099999999999998</v>
      </c>
      <c r="I5407" s="9"/>
      <c r="J5407" s="9">
        <v>8.4190000000000005</v>
      </c>
      <c r="K5407" s="9">
        <v>83.2</v>
      </c>
      <c r="L5407" s="9">
        <v>3.0800000000000001E-2</v>
      </c>
      <c r="M5407" s="9">
        <v>7.8E-2</v>
      </c>
      <c r="N5407" s="9">
        <v>0</v>
      </c>
      <c r="O5407" s="9">
        <v>0.6</v>
      </c>
      <c r="P5407" s="9"/>
      <c r="Q5407" s="9"/>
      <c r="R5407" s="9"/>
      <c r="T5407">
        <f t="shared" si="765"/>
        <v>2260300</v>
      </c>
      <c r="U5407">
        <v>0</v>
      </c>
      <c r="V5407">
        <f t="shared" si="763"/>
        <v>0</v>
      </c>
      <c r="W5407" t="str">
        <f t="shared" si="766"/>
        <v/>
      </c>
      <c r="X5407" t="str">
        <f t="shared" si="767"/>
        <v/>
      </c>
      <c r="Y5407" t="str">
        <f t="shared" si="764"/>
        <v/>
      </c>
      <c r="Z5407" s="9"/>
      <c r="AA5407" s="14">
        <f t="shared" si="768"/>
        <v>0.91800000000000004</v>
      </c>
      <c r="AB5407" s="14">
        <f t="shared" si="769"/>
        <v>0.185</v>
      </c>
    </row>
    <row r="5408" spans="1:28" x14ac:dyDescent="0.25">
      <c r="A5408" s="10">
        <f t="shared" si="771"/>
        <v>45517</v>
      </c>
      <c r="B5408" s="11">
        <v>226</v>
      </c>
      <c r="C5408" s="11">
        <v>400</v>
      </c>
      <c r="D5408" s="12">
        <v>734.16666666666697</v>
      </c>
      <c r="E5408" s="9">
        <v>63.37</v>
      </c>
      <c r="F5408" s="9">
        <f t="shared" si="770"/>
        <v>0</v>
      </c>
      <c r="G5408" s="9">
        <v>1.51</v>
      </c>
      <c r="H5408" s="9">
        <v>2.52</v>
      </c>
      <c r="I5408" s="9"/>
      <c r="J5408" s="9">
        <v>8.0950000000000006</v>
      </c>
      <c r="K5408" s="9">
        <v>83.3</v>
      </c>
      <c r="L5408" s="9">
        <v>3.0099999999999998E-2</v>
      </c>
      <c r="M5408" s="9">
        <v>7.8E-2</v>
      </c>
      <c r="N5408" s="9">
        <v>0</v>
      </c>
      <c r="O5408" s="9">
        <v>0.6</v>
      </c>
      <c r="P5408" s="9"/>
      <c r="Q5408" s="9"/>
      <c r="R5408" s="9"/>
      <c r="T5408">
        <f t="shared" si="765"/>
        <v>2260400</v>
      </c>
      <c r="U5408">
        <v>0</v>
      </c>
      <c r="V5408">
        <f t="shared" si="763"/>
        <v>0</v>
      </c>
      <c r="W5408" t="str">
        <f t="shared" si="766"/>
        <v/>
      </c>
      <c r="X5408" t="str">
        <f t="shared" si="767"/>
        <v/>
      </c>
      <c r="Y5408" t="str">
        <f t="shared" si="764"/>
        <v/>
      </c>
      <c r="Z5408" s="9"/>
      <c r="AA5408" s="14">
        <f t="shared" si="768"/>
        <v>0.89900000000000002</v>
      </c>
      <c r="AB5408" s="14">
        <f t="shared" si="769"/>
        <v>0.18</v>
      </c>
    </row>
    <row r="5409" spans="1:28" x14ac:dyDescent="0.25">
      <c r="A5409" s="10">
        <f t="shared" si="771"/>
        <v>45517</v>
      </c>
      <c r="B5409" s="11">
        <v>226</v>
      </c>
      <c r="C5409" s="11">
        <v>500</v>
      </c>
      <c r="D5409" s="12">
        <v>734.20833333333303</v>
      </c>
      <c r="E5409" s="9">
        <v>63.37</v>
      </c>
      <c r="F5409" s="9">
        <f t="shared" si="770"/>
        <v>0</v>
      </c>
      <c r="G5409" s="9">
        <v>1.51</v>
      </c>
      <c r="H5409" s="9">
        <v>2.52</v>
      </c>
      <c r="I5409" s="9"/>
      <c r="J5409" s="9">
        <v>8.6929999999999996</v>
      </c>
      <c r="K5409" s="9">
        <v>81.900000000000006</v>
      </c>
      <c r="L5409" s="9">
        <v>3.0099999999999998E-2</v>
      </c>
      <c r="M5409" s="9">
        <v>7.8E-2</v>
      </c>
      <c r="N5409" s="9">
        <v>0</v>
      </c>
      <c r="O5409" s="9">
        <v>1.9</v>
      </c>
      <c r="P5409" s="9"/>
      <c r="Q5409" s="9"/>
      <c r="R5409" s="9"/>
      <c r="T5409">
        <f t="shared" si="765"/>
        <v>2260500</v>
      </c>
      <c r="U5409">
        <v>0</v>
      </c>
      <c r="V5409">
        <f t="shared" si="763"/>
        <v>1.9</v>
      </c>
      <c r="W5409" t="str">
        <f t="shared" si="766"/>
        <v/>
      </c>
      <c r="X5409" t="str">
        <f t="shared" si="767"/>
        <v/>
      </c>
      <c r="Y5409" t="str">
        <f t="shared" si="764"/>
        <v/>
      </c>
      <c r="Z5409" s="9"/>
      <c r="AA5409" s="14">
        <f t="shared" si="768"/>
        <v>0.92100000000000004</v>
      </c>
      <c r="AB5409" s="14">
        <f t="shared" si="769"/>
        <v>0.20399999999999999</v>
      </c>
    </row>
    <row r="5410" spans="1:28" x14ac:dyDescent="0.25">
      <c r="A5410" s="10">
        <f t="shared" si="771"/>
        <v>45517</v>
      </c>
      <c r="B5410" s="11">
        <v>226</v>
      </c>
      <c r="C5410" s="11">
        <v>600</v>
      </c>
      <c r="D5410" s="12">
        <v>734.25</v>
      </c>
      <c r="E5410" s="9">
        <v>63.02</v>
      </c>
      <c r="F5410" s="9">
        <f t="shared" si="770"/>
        <v>0</v>
      </c>
      <c r="G5410" s="9">
        <v>1.01</v>
      </c>
      <c r="H5410" s="9">
        <v>3.02</v>
      </c>
      <c r="I5410" s="9"/>
      <c r="J5410" s="9">
        <v>10.026</v>
      </c>
      <c r="K5410" s="9">
        <v>79.900000000000006</v>
      </c>
      <c r="L5410" s="9">
        <v>3.0099999999999998E-2</v>
      </c>
      <c r="M5410" s="9">
        <v>7.8E-2</v>
      </c>
      <c r="N5410" s="9">
        <v>0</v>
      </c>
      <c r="O5410" s="9">
        <v>55.6</v>
      </c>
      <c r="P5410" s="9"/>
      <c r="Q5410" s="9"/>
      <c r="R5410" s="9"/>
      <c r="T5410">
        <f t="shared" si="765"/>
        <v>2260600</v>
      </c>
      <c r="U5410">
        <v>51.8</v>
      </c>
      <c r="V5410">
        <f t="shared" si="763"/>
        <v>55.6</v>
      </c>
      <c r="W5410" t="str">
        <f t="shared" si="766"/>
        <v/>
      </c>
      <c r="X5410" t="str">
        <f t="shared" si="767"/>
        <v/>
      </c>
      <c r="Y5410" t="str">
        <f t="shared" si="764"/>
        <v/>
      </c>
      <c r="Z5410" s="9"/>
      <c r="AA5410" s="14">
        <f t="shared" si="768"/>
        <v>0.98199999999999998</v>
      </c>
      <c r="AB5410" s="14">
        <f t="shared" si="769"/>
        <v>0.247</v>
      </c>
    </row>
    <row r="5411" spans="1:28" x14ac:dyDescent="0.25">
      <c r="A5411" s="10">
        <f t="shared" si="771"/>
        <v>45517</v>
      </c>
      <c r="B5411" s="11">
        <v>226</v>
      </c>
      <c r="C5411" s="11">
        <v>700</v>
      </c>
      <c r="D5411" s="12">
        <v>734.29166666666697</v>
      </c>
      <c r="E5411" s="9">
        <v>63.02</v>
      </c>
      <c r="F5411" s="9">
        <f t="shared" si="770"/>
        <v>0</v>
      </c>
      <c r="G5411" s="9">
        <v>0</v>
      </c>
      <c r="H5411" s="9">
        <v>1.51</v>
      </c>
      <c r="I5411" s="9"/>
      <c r="J5411" s="9">
        <v>15.175000000000001</v>
      </c>
      <c r="K5411" s="9">
        <v>73.900000000000006</v>
      </c>
      <c r="L5411" s="9">
        <v>3.0099999999999998E-2</v>
      </c>
      <c r="M5411" s="9">
        <v>7.7299999999999994E-2</v>
      </c>
      <c r="N5411" s="9">
        <v>0</v>
      </c>
      <c r="O5411" s="9">
        <v>214.4</v>
      </c>
      <c r="P5411" s="9"/>
      <c r="Q5411" s="9"/>
      <c r="R5411" s="9"/>
      <c r="T5411">
        <f t="shared" si="765"/>
        <v>2260700</v>
      </c>
      <c r="U5411">
        <v>215.7</v>
      </c>
      <c r="V5411">
        <f t="shared" si="763"/>
        <v>214.4</v>
      </c>
      <c r="W5411" t="str">
        <f t="shared" si="766"/>
        <v/>
      </c>
      <c r="X5411" t="str">
        <f t="shared" si="767"/>
        <v/>
      </c>
      <c r="Y5411" t="str">
        <f t="shared" si="764"/>
        <v/>
      </c>
      <c r="Z5411" s="9"/>
      <c r="AA5411" s="14">
        <f t="shared" si="768"/>
        <v>1.274</v>
      </c>
      <c r="AB5411" s="14">
        <f t="shared" si="769"/>
        <v>0.45</v>
      </c>
    </row>
    <row r="5412" spans="1:28" x14ac:dyDescent="0.25">
      <c r="A5412" s="10">
        <f t="shared" si="771"/>
        <v>45517</v>
      </c>
      <c r="B5412" s="11">
        <v>226</v>
      </c>
      <c r="C5412" s="11">
        <v>800</v>
      </c>
      <c r="D5412" s="12">
        <v>734.33333333333303</v>
      </c>
      <c r="E5412" s="9">
        <v>64.08</v>
      </c>
      <c r="F5412" s="9">
        <f t="shared" si="770"/>
        <v>7.9999999999998295E-2</v>
      </c>
      <c r="G5412" s="9">
        <v>0</v>
      </c>
      <c r="H5412" s="9">
        <v>2.0099999999999998</v>
      </c>
      <c r="I5412" s="9"/>
      <c r="J5412" s="9">
        <v>16.558</v>
      </c>
      <c r="K5412" s="9">
        <v>59.4</v>
      </c>
      <c r="L5412" s="9">
        <v>3.0099999999999998E-2</v>
      </c>
      <c r="M5412" s="9">
        <v>7.7299999999999994E-2</v>
      </c>
      <c r="N5412" s="9">
        <v>0</v>
      </c>
      <c r="O5412" s="9">
        <v>280.60000000000002</v>
      </c>
      <c r="P5412" s="9"/>
      <c r="Q5412" s="9"/>
      <c r="R5412" s="9"/>
      <c r="T5412">
        <f t="shared" si="765"/>
        <v>2260800</v>
      </c>
      <c r="U5412">
        <v>399</v>
      </c>
      <c r="V5412">
        <f t="shared" si="763"/>
        <v>280.60000000000002</v>
      </c>
      <c r="W5412" t="str">
        <f t="shared" si="766"/>
        <v/>
      </c>
      <c r="X5412" t="str">
        <f t="shared" si="767"/>
        <v/>
      </c>
      <c r="Y5412" t="str">
        <f t="shared" si="764"/>
        <v/>
      </c>
      <c r="Z5412" s="9"/>
      <c r="AA5412" s="14">
        <f t="shared" si="768"/>
        <v>1.119</v>
      </c>
      <c r="AB5412" s="14">
        <f t="shared" si="769"/>
        <v>0.76500000000000001</v>
      </c>
    </row>
    <row r="5413" spans="1:28" x14ac:dyDescent="0.25">
      <c r="A5413" s="10">
        <f t="shared" si="771"/>
        <v>45517</v>
      </c>
      <c r="B5413" s="11">
        <v>226</v>
      </c>
      <c r="C5413" s="11">
        <v>900</v>
      </c>
      <c r="D5413" s="12">
        <v>734.375</v>
      </c>
      <c r="E5413" s="9">
        <v>63.49</v>
      </c>
      <c r="F5413" s="9">
        <f t="shared" si="770"/>
        <v>0</v>
      </c>
      <c r="G5413" s="9">
        <v>1.01</v>
      </c>
      <c r="H5413" s="9">
        <v>3.02</v>
      </c>
      <c r="I5413" s="9"/>
      <c r="J5413" s="9">
        <v>18.129000000000001</v>
      </c>
      <c r="K5413" s="9">
        <v>56.3</v>
      </c>
      <c r="L5413" s="9">
        <v>3.0099999999999998E-2</v>
      </c>
      <c r="M5413" s="9">
        <v>7.7299999999999994E-2</v>
      </c>
      <c r="N5413" s="9">
        <v>0</v>
      </c>
      <c r="O5413" s="9">
        <v>560.6</v>
      </c>
      <c r="P5413" s="9"/>
      <c r="Q5413" s="9"/>
      <c r="R5413" s="9"/>
      <c r="T5413">
        <f t="shared" si="765"/>
        <v>2260900</v>
      </c>
      <c r="U5413">
        <v>572.29999999999995</v>
      </c>
      <c r="V5413">
        <f t="shared" si="763"/>
        <v>560.6</v>
      </c>
      <c r="W5413" t="str">
        <f t="shared" si="766"/>
        <v/>
      </c>
      <c r="X5413" t="str">
        <f t="shared" si="767"/>
        <v/>
      </c>
      <c r="Y5413" t="str">
        <f t="shared" si="764"/>
        <v/>
      </c>
      <c r="Z5413" s="9"/>
      <c r="AA5413" s="14">
        <f t="shared" si="768"/>
        <v>1.171</v>
      </c>
      <c r="AB5413" s="14">
        <f t="shared" si="769"/>
        <v>0.90900000000000003</v>
      </c>
    </row>
    <row r="5414" spans="1:28" x14ac:dyDescent="0.25">
      <c r="A5414" s="10">
        <f t="shared" si="771"/>
        <v>45517</v>
      </c>
      <c r="B5414" s="11">
        <v>226</v>
      </c>
      <c r="C5414" s="11">
        <v>1000</v>
      </c>
      <c r="D5414" s="12">
        <v>734.41666666666697</v>
      </c>
      <c r="E5414" s="9">
        <v>63.49</v>
      </c>
      <c r="F5414" s="9">
        <f t="shared" si="770"/>
        <v>0</v>
      </c>
      <c r="G5414" s="9">
        <v>1.01</v>
      </c>
      <c r="H5414" s="9">
        <v>4.53</v>
      </c>
      <c r="I5414" s="9"/>
      <c r="J5414" s="9">
        <v>19.007999999999999</v>
      </c>
      <c r="K5414" s="9">
        <v>54.5</v>
      </c>
      <c r="L5414" s="9">
        <v>3.0099999999999998E-2</v>
      </c>
      <c r="M5414" s="9">
        <v>7.7299999999999994E-2</v>
      </c>
      <c r="N5414" s="9">
        <v>0</v>
      </c>
      <c r="O5414" s="9">
        <v>685.6</v>
      </c>
      <c r="P5414" s="9"/>
      <c r="Q5414" s="9"/>
      <c r="R5414" s="9"/>
      <c r="T5414">
        <f t="shared" si="765"/>
        <v>2261000</v>
      </c>
      <c r="U5414">
        <v>718.8</v>
      </c>
      <c r="V5414">
        <f t="shared" si="763"/>
        <v>685.6</v>
      </c>
      <c r="W5414" t="str">
        <f t="shared" si="766"/>
        <v/>
      </c>
      <c r="X5414" t="str">
        <f t="shared" si="767"/>
        <v/>
      </c>
      <c r="Y5414" t="str">
        <f t="shared" si="764"/>
        <v/>
      </c>
      <c r="Z5414" s="9"/>
      <c r="AA5414" s="14">
        <f t="shared" si="768"/>
        <v>1.198</v>
      </c>
      <c r="AB5414" s="14">
        <f t="shared" si="769"/>
        <v>1</v>
      </c>
    </row>
    <row r="5415" spans="1:28" x14ac:dyDescent="0.25">
      <c r="A5415" s="10">
        <f t="shared" si="771"/>
        <v>45517</v>
      </c>
      <c r="B5415" s="11">
        <v>226</v>
      </c>
      <c r="C5415" s="11">
        <v>1100</v>
      </c>
      <c r="D5415" s="12">
        <v>734.45833333333303</v>
      </c>
      <c r="E5415" s="9">
        <v>63.96</v>
      </c>
      <c r="F5415" s="9">
        <f t="shared" si="770"/>
        <v>0</v>
      </c>
      <c r="G5415" s="9">
        <v>1.01</v>
      </c>
      <c r="H5415" s="9">
        <v>3.52</v>
      </c>
      <c r="I5415" s="9"/>
      <c r="J5415" s="9">
        <v>10.907</v>
      </c>
      <c r="K5415" s="9">
        <v>62.5</v>
      </c>
      <c r="L5415" s="9">
        <v>3.6600000000000001E-2</v>
      </c>
      <c r="M5415" s="9">
        <v>7.22E-2</v>
      </c>
      <c r="N5415" s="9">
        <v>3.6</v>
      </c>
      <c r="O5415" s="9">
        <v>504.4</v>
      </c>
      <c r="P5415" s="9"/>
      <c r="Q5415" s="9"/>
      <c r="R5415" s="9"/>
      <c r="T5415">
        <f t="shared" si="765"/>
        <v>2261100</v>
      </c>
      <c r="U5415">
        <v>826.2</v>
      </c>
      <c r="V5415">
        <f t="shared" si="763"/>
        <v>504.4</v>
      </c>
      <c r="W5415" t="str">
        <f t="shared" si="766"/>
        <v/>
      </c>
      <c r="X5415" t="str">
        <f t="shared" si="767"/>
        <v/>
      </c>
      <c r="Y5415" t="str">
        <f t="shared" si="764"/>
        <v/>
      </c>
      <c r="Z5415" s="9"/>
      <c r="AA5415" s="14">
        <f t="shared" si="768"/>
        <v>0.81499999999999995</v>
      </c>
      <c r="AB5415" s="14">
        <f t="shared" si="769"/>
        <v>0.48899999999999999</v>
      </c>
    </row>
    <row r="5416" spans="1:28" x14ac:dyDescent="0.25">
      <c r="A5416" s="10">
        <f t="shared" si="771"/>
        <v>45517</v>
      </c>
      <c r="B5416" s="11">
        <v>226</v>
      </c>
      <c r="C5416" s="11">
        <v>1200</v>
      </c>
      <c r="D5416" s="12">
        <v>734.5</v>
      </c>
      <c r="E5416" s="9">
        <v>64.08</v>
      </c>
      <c r="F5416" s="9">
        <f t="shared" si="770"/>
        <v>7.9999999999998295E-2</v>
      </c>
      <c r="G5416" s="9">
        <v>0.5</v>
      </c>
      <c r="H5416" s="9">
        <v>3.02</v>
      </c>
      <c r="I5416" s="9"/>
      <c r="J5416" s="9">
        <v>13.064</v>
      </c>
      <c r="K5416" s="9">
        <v>88.3</v>
      </c>
      <c r="L5416" s="9">
        <v>3.6600000000000001E-2</v>
      </c>
      <c r="M5416" s="9">
        <v>7.22E-2</v>
      </c>
      <c r="N5416" s="9">
        <v>0.4</v>
      </c>
      <c r="O5416" s="9">
        <v>158.1</v>
      </c>
      <c r="P5416" s="9"/>
      <c r="Q5416" s="9"/>
      <c r="R5416" s="9"/>
      <c r="T5416">
        <f t="shared" si="765"/>
        <v>2261200</v>
      </c>
      <c r="U5416">
        <v>886</v>
      </c>
      <c r="V5416">
        <f t="shared" si="763"/>
        <v>158.1</v>
      </c>
      <c r="W5416" t="str">
        <f t="shared" si="766"/>
        <v/>
      </c>
      <c r="X5416" t="str">
        <f t="shared" si="767"/>
        <v/>
      </c>
      <c r="Y5416" t="str">
        <f t="shared" si="764"/>
        <v/>
      </c>
      <c r="Z5416" s="9"/>
      <c r="AA5416" s="14">
        <f t="shared" si="768"/>
        <v>1.3280000000000001</v>
      </c>
      <c r="AB5416" s="14">
        <f t="shared" si="769"/>
        <v>0.17599999999999999</v>
      </c>
    </row>
    <row r="5417" spans="1:28" x14ac:dyDescent="0.25">
      <c r="A5417" s="10">
        <f t="shared" si="771"/>
        <v>45517</v>
      </c>
      <c r="B5417" s="11">
        <v>226</v>
      </c>
      <c r="C5417" s="11">
        <v>1300</v>
      </c>
      <c r="D5417" s="12">
        <v>734.54166666666697</v>
      </c>
      <c r="E5417" s="9">
        <v>64.19</v>
      </c>
      <c r="F5417" s="9">
        <f t="shared" si="770"/>
        <v>0.18999999999999773</v>
      </c>
      <c r="G5417" s="9">
        <v>0</v>
      </c>
      <c r="H5417" s="9">
        <v>1.51</v>
      </c>
      <c r="I5417" s="9"/>
      <c r="J5417" s="9">
        <v>15.39</v>
      </c>
      <c r="K5417" s="9">
        <v>82.4</v>
      </c>
      <c r="L5417" s="9">
        <v>3.73E-2</v>
      </c>
      <c r="M5417" s="9">
        <v>7.2900000000000006E-2</v>
      </c>
      <c r="N5417" s="9">
        <v>0.2</v>
      </c>
      <c r="O5417" s="9">
        <v>238.1</v>
      </c>
      <c r="P5417" s="9"/>
      <c r="Q5417" s="9"/>
      <c r="R5417" s="9"/>
      <c r="T5417">
        <f t="shared" si="765"/>
        <v>2261300</v>
      </c>
      <c r="U5417">
        <v>893.5</v>
      </c>
      <c r="V5417">
        <f t="shared" si="763"/>
        <v>238.1</v>
      </c>
      <c r="W5417" t="str">
        <f t="shared" si="766"/>
        <v/>
      </c>
      <c r="X5417" t="str">
        <f t="shared" si="767"/>
        <v/>
      </c>
      <c r="Y5417" t="str">
        <f t="shared" si="764"/>
        <v/>
      </c>
      <c r="Z5417" s="9"/>
      <c r="AA5417" s="14">
        <f t="shared" si="768"/>
        <v>1.44</v>
      </c>
      <c r="AB5417" s="14">
        <f t="shared" si="769"/>
        <v>0.308</v>
      </c>
    </row>
    <row r="5418" spans="1:28" x14ac:dyDescent="0.25">
      <c r="A5418" s="10">
        <f t="shared" si="771"/>
        <v>45517</v>
      </c>
      <c r="B5418" s="11">
        <v>226</v>
      </c>
      <c r="C5418" s="11">
        <v>1400</v>
      </c>
      <c r="D5418" s="12">
        <v>734.58333333333303</v>
      </c>
      <c r="E5418" s="9">
        <v>63.02</v>
      </c>
      <c r="F5418" s="9">
        <f t="shared" si="770"/>
        <v>0</v>
      </c>
      <c r="G5418" s="9">
        <v>0.5</v>
      </c>
      <c r="H5418" s="9">
        <v>4.03</v>
      </c>
      <c r="I5418" s="9"/>
      <c r="J5418" s="9">
        <v>16.463000000000001</v>
      </c>
      <c r="K5418" s="9">
        <v>69.2</v>
      </c>
      <c r="L5418" s="9">
        <v>3.5200000000000002E-2</v>
      </c>
      <c r="M5418" s="9">
        <v>7.3599999999999999E-2</v>
      </c>
      <c r="N5418" s="9">
        <v>0</v>
      </c>
      <c r="O5418" s="9">
        <v>670.6</v>
      </c>
      <c r="P5418" s="9"/>
      <c r="Q5418" s="9"/>
      <c r="R5418" s="9"/>
      <c r="T5418">
        <f t="shared" si="765"/>
        <v>2261400</v>
      </c>
      <c r="U5418">
        <v>847.8</v>
      </c>
      <c r="V5418">
        <f t="shared" si="763"/>
        <v>670.6</v>
      </c>
      <c r="W5418" t="str">
        <f t="shared" si="766"/>
        <v/>
      </c>
      <c r="X5418" t="str">
        <f t="shared" si="767"/>
        <v/>
      </c>
      <c r="Y5418" t="str">
        <f t="shared" si="764"/>
        <v/>
      </c>
      <c r="Z5418" s="9"/>
      <c r="AA5418" s="14">
        <f t="shared" si="768"/>
        <v>1.296</v>
      </c>
      <c r="AB5418" s="14">
        <f t="shared" si="769"/>
        <v>0.57699999999999996</v>
      </c>
    </row>
    <row r="5419" spans="1:28" x14ac:dyDescent="0.25">
      <c r="A5419" s="10">
        <f t="shared" si="771"/>
        <v>45517</v>
      </c>
      <c r="B5419" s="11">
        <v>226</v>
      </c>
      <c r="C5419" s="11">
        <v>1500</v>
      </c>
      <c r="D5419" s="12">
        <v>734.625</v>
      </c>
      <c r="E5419" s="9">
        <v>64.31</v>
      </c>
      <c r="F5419" s="9">
        <f t="shared" si="770"/>
        <v>0.31000000000000227</v>
      </c>
      <c r="G5419" s="9">
        <v>1.51</v>
      </c>
      <c r="H5419" s="9">
        <v>6.54</v>
      </c>
      <c r="I5419" s="9"/>
      <c r="J5419" s="9">
        <v>11.782999999999999</v>
      </c>
      <c r="K5419" s="9">
        <v>81.099999999999994</v>
      </c>
      <c r="L5419" s="9">
        <v>3.5200000000000002E-2</v>
      </c>
      <c r="M5419" s="9">
        <v>7.1499999999999994E-2</v>
      </c>
      <c r="N5419" s="9">
        <v>1.4</v>
      </c>
      <c r="O5419" s="9">
        <v>74.400000000000006</v>
      </c>
      <c r="P5419" s="9"/>
      <c r="Q5419" s="9"/>
      <c r="R5419" s="9"/>
      <c r="T5419">
        <f t="shared" si="765"/>
        <v>2261500</v>
      </c>
      <c r="U5419">
        <v>753</v>
      </c>
      <c r="V5419">
        <f t="shared" si="763"/>
        <v>74.400000000000006</v>
      </c>
      <c r="W5419" t="str">
        <f t="shared" si="766"/>
        <v/>
      </c>
      <c r="X5419" t="str">
        <f t="shared" si="767"/>
        <v/>
      </c>
      <c r="Y5419" t="str">
        <f t="shared" si="764"/>
        <v/>
      </c>
      <c r="Z5419" s="9"/>
      <c r="AA5419" s="14">
        <f t="shared" si="768"/>
        <v>1.121</v>
      </c>
      <c r="AB5419" s="14">
        <f t="shared" si="769"/>
        <v>0.26100000000000001</v>
      </c>
    </row>
    <row r="5420" spans="1:28" x14ac:dyDescent="0.25">
      <c r="A5420" s="10">
        <f t="shared" si="771"/>
        <v>45517</v>
      </c>
      <c r="B5420" s="11">
        <v>226</v>
      </c>
      <c r="C5420" s="11">
        <v>1600</v>
      </c>
      <c r="D5420" s="12">
        <v>734.66666666666697</v>
      </c>
      <c r="E5420" s="9">
        <v>63.96</v>
      </c>
      <c r="F5420" s="9">
        <f t="shared" si="770"/>
        <v>0</v>
      </c>
      <c r="G5420" s="9">
        <v>1.01</v>
      </c>
      <c r="H5420" s="9">
        <v>4.53</v>
      </c>
      <c r="I5420" s="9"/>
      <c r="J5420" s="9">
        <v>14.936</v>
      </c>
      <c r="K5420" s="9">
        <v>84.2</v>
      </c>
      <c r="L5420" s="9">
        <v>3.5900000000000001E-2</v>
      </c>
      <c r="M5420" s="9">
        <v>7.1499999999999994E-2</v>
      </c>
      <c r="N5420" s="9">
        <v>0.2</v>
      </c>
      <c r="O5420" s="9">
        <v>231.9</v>
      </c>
      <c r="P5420" s="9"/>
      <c r="Q5420" s="9"/>
      <c r="R5420" s="9"/>
      <c r="T5420">
        <f t="shared" si="765"/>
        <v>2261600</v>
      </c>
      <c r="U5420">
        <v>616.5</v>
      </c>
      <c r="V5420">
        <f t="shared" si="763"/>
        <v>231.9</v>
      </c>
      <c r="W5420" t="str">
        <f t="shared" si="766"/>
        <v/>
      </c>
      <c r="X5420" t="str">
        <f t="shared" si="767"/>
        <v/>
      </c>
      <c r="Y5420" t="str">
        <f t="shared" si="764"/>
        <v/>
      </c>
      <c r="Z5420" s="9"/>
      <c r="AA5420" s="14">
        <f t="shared" si="768"/>
        <v>1.43</v>
      </c>
      <c r="AB5420" s="14">
        <f t="shared" si="769"/>
        <v>0.26800000000000002</v>
      </c>
    </row>
    <row r="5421" spans="1:28" x14ac:dyDescent="0.25">
      <c r="A5421" s="10">
        <f t="shared" si="771"/>
        <v>45517</v>
      </c>
      <c r="B5421" s="11">
        <v>226</v>
      </c>
      <c r="C5421" s="11">
        <v>1700</v>
      </c>
      <c r="D5421" s="12">
        <v>734.70833333333303</v>
      </c>
      <c r="E5421" s="9">
        <v>63.73</v>
      </c>
      <c r="F5421" s="9">
        <f t="shared" si="770"/>
        <v>0</v>
      </c>
      <c r="G5421" s="9">
        <v>1.01</v>
      </c>
      <c r="H5421" s="9">
        <v>3.52</v>
      </c>
      <c r="I5421" s="9"/>
      <c r="J5421" s="9">
        <v>16.439</v>
      </c>
      <c r="K5421" s="9">
        <v>73.2</v>
      </c>
      <c r="L5421" s="9">
        <v>3.6600000000000001E-2</v>
      </c>
      <c r="M5421" s="9">
        <v>7.22E-2</v>
      </c>
      <c r="N5421" s="9">
        <v>0</v>
      </c>
      <c r="O5421" s="9">
        <v>284.39999999999998</v>
      </c>
      <c r="P5421" s="9"/>
      <c r="Q5421" s="9"/>
      <c r="R5421" s="9"/>
      <c r="T5421">
        <f t="shared" si="765"/>
        <v>2261700</v>
      </c>
      <c r="U5421">
        <v>449.3</v>
      </c>
      <c r="V5421">
        <f t="shared" si="763"/>
        <v>284.39999999999998</v>
      </c>
      <c r="W5421" t="str">
        <f t="shared" si="766"/>
        <v/>
      </c>
      <c r="X5421" t="str">
        <f t="shared" si="767"/>
        <v/>
      </c>
      <c r="Y5421" t="str">
        <f t="shared" si="764"/>
        <v/>
      </c>
      <c r="Z5421" s="9"/>
      <c r="AA5421" s="14">
        <f t="shared" si="768"/>
        <v>1.3680000000000001</v>
      </c>
      <c r="AB5421" s="14">
        <f t="shared" si="769"/>
        <v>0.501</v>
      </c>
    </row>
    <row r="5422" spans="1:28" x14ac:dyDescent="0.25">
      <c r="A5422" s="10">
        <f t="shared" si="771"/>
        <v>45517</v>
      </c>
      <c r="B5422" s="11">
        <v>226</v>
      </c>
      <c r="C5422" s="11">
        <v>1800</v>
      </c>
      <c r="D5422" s="12">
        <v>734.75</v>
      </c>
      <c r="E5422" s="9">
        <v>63.37</v>
      </c>
      <c r="F5422" s="9">
        <f t="shared" si="770"/>
        <v>0</v>
      </c>
      <c r="G5422" s="9">
        <v>0.5</v>
      </c>
      <c r="H5422" s="9">
        <v>3.52</v>
      </c>
      <c r="I5422" s="9"/>
      <c r="J5422" s="9">
        <v>14.648999999999999</v>
      </c>
      <c r="K5422" s="9">
        <v>65.5</v>
      </c>
      <c r="L5422" s="9">
        <v>3.6600000000000001E-2</v>
      </c>
      <c r="M5422" s="9">
        <v>7.22E-2</v>
      </c>
      <c r="N5422" s="9">
        <v>0</v>
      </c>
      <c r="O5422" s="9">
        <v>214.4</v>
      </c>
      <c r="P5422" s="9"/>
      <c r="Q5422" s="9"/>
      <c r="R5422" s="9"/>
      <c r="T5422">
        <f t="shared" si="765"/>
        <v>2261800</v>
      </c>
      <c r="U5422">
        <v>266.2</v>
      </c>
      <c r="V5422">
        <f t="shared" si="763"/>
        <v>214.4</v>
      </c>
      <c r="W5422" t="str">
        <f t="shared" si="766"/>
        <v/>
      </c>
      <c r="X5422" t="str">
        <f t="shared" si="767"/>
        <v/>
      </c>
      <c r="Y5422" t="str">
        <f t="shared" si="764"/>
        <v/>
      </c>
      <c r="Z5422" s="9"/>
      <c r="AA5422" s="14">
        <f t="shared" si="768"/>
        <v>1.0920000000000001</v>
      </c>
      <c r="AB5422" s="14">
        <f t="shared" si="769"/>
        <v>0.57499999999999996</v>
      </c>
    </row>
    <row r="5423" spans="1:28" x14ac:dyDescent="0.25">
      <c r="A5423" s="10">
        <f t="shared" si="771"/>
        <v>45517</v>
      </c>
      <c r="B5423" s="11">
        <v>226</v>
      </c>
      <c r="C5423" s="11">
        <v>1900</v>
      </c>
      <c r="D5423" s="12">
        <v>734.79166666666697</v>
      </c>
      <c r="E5423" s="9">
        <v>63.61</v>
      </c>
      <c r="F5423" s="9">
        <f t="shared" si="770"/>
        <v>0</v>
      </c>
      <c r="G5423" s="9">
        <v>0</v>
      </c>
      <c r="H5423" s="9">
        <v>2.0099999999999998</v>
      </c>
      <c r="I5423" s="9"/>
      <c r="J5423" s="9">
        <v>10.907</v>
      </c>
      <c r="K5423" s="9">
        <v>81.2</v>
      </c>
      <c r="L5423" s="9">
        <v>3.5900000000000001E-2</v>
      </c>
      <c r="M5423" s="9">
        <v>7.22E-2</v>
      </c>
      <c r="N5423" s="9">
        <v>0</v>
      </c>
      <c r="O5423" s="9">
        <v>49.4</v>
      </c>
      <c r="P5423" s="9"/>
      <c r="Q5423" s="9"/>
      <c r="R5423" s="9"/>
      <c r="T5423">
        <f t="shared" si="765"/>
        <v>2261900</v>
      </c>
      <c r="U5423">
        <v>91.8</v>
      </c>
      <c r="V5423">
        <f t="shared" si="763"/>
        <v>49.4</v>
      </c>
      <c r="W5423" t="str">
        <f t="shared" si="766"/>
        <v/>
      </c>
      <c r="X5423" t="str">
        <f t="shared" si="767"/>
        <v/>
      </c>
      <c r="Y5423" t="str">
        <f t="shared" si="764"/>
        <v/>
      </c>
      <c r="Z5423" s="9"/>
      <c r="AA5423" s="14">
        <f t="shared" si="768"/>
        <v>1.0589999999999999</v>
      </c>
      <c r="AB5423" s="14">
        <f t="shared" si="769"/>
        <v>0.245</v>
      </c>
    </row>
    <row r="5424" spans="1:28" x14ac:dyDescent="0.25">
      <c r="A5424" s="10">
        <f t="shared" si="771"/>
        <v>45517</v>
      </c>
      <c r="B5424" s="11">
        <v>226</v>
      </c>
      <c r="C5424" s="11">
        <v>2000</v>
      </c>
      <c r="D5424" s="12">
        <v>734.83333333333303</v>
      </c>
      <c r="E5424" s="9">
        <v>63.37</v>
      </c>
      <c r="F5424" s="9">
        <f t="shared" si="770"/>
        <v>0</v>
      </c>
      <c r="G5424" s="9">
        <v>0</v>
      </c>
      <c r="H5424" s="9">
        <v>2.0099999999999998</v>
      </c>
      <c r="I5424" s="9"/>
      <c r="J5424" s="9">
        <v>9.7560000000000002</v>
      </c>
      <c r="K5424" s="9">
        <v>86.3</v>
      </c>
      <c r="L5424" s="9">
        <v>3.5900000000000001E-2</v>
      </c>
      <c r="M5424" s="9">
        <v>7.22E-2</v>
      </c>
      <c r="N5424" s="9">
        <v>0</v>
      </c>
      <c r="O5424" s="9">
        <v>0.6</v>
      </c>
      <c r="P5424" s="9"/>
      <c r="Q5424" s="9"/>
      <c r="R5424" s="9"/>
      <c r="T5424">
        <f t="shared" si="765"/>
        <v>2262000</v>
      </c>
      <c r="U5424">
        <v>1.5</v>
      </c>
      <c r="V5424">
        <f t="shared" si="763"/>
        <v>0</v>
      </c>
      <c r="W5424" t="str">
        <f t="shared" si="766"/>
        <v/>
      </c>
      <c r="X5424" t="str">
        <f t="shared" si="767"/>
        <v/>
      </c>
      <c r="Y5424" t="str">
        <f t="shared" si="764"/>
        <v/>
      </c>
      <c r="Z5424" s="9"/>
      <c r="AA5424" s="14">
        <f t="shared" si="768"/>
        <v>1.042</v>
      </c>
      <c r="AB5424" s="14">
        <f t="shared" si="769"/>
        <v>0.16500000000000001</v>
      </c>
    </row>
    <row r="5425" spans="1:28" x14ac:dyDescent="0.25">
      <c r="A5425" s="10">
        <f t="shared" si="771"/>
        <v>45517</v>
      </c>
      <c r="B5425" s="11">
        <v>226</v>
      </c>
      <c r="C5425" s="11">
        <v>2100</v>
      </c>
      <c r="D5425" s="12">
        <v>734.875</v>
      </c>
      <c r="E5425" s="9">
        <v>63.26</v>
      </c>
      <c r="F5425" s="9">
        <f t="shared" si="770"/>
        <v>0</v>
      </c>
      <c r="G5425" s="9">
        <v>0.5</v>
      </c>
      <c r="H5425" s="9">
        <v>2.52</v>
      </c>
      <c r="I5425" s="9"/>
      <c r="J5425" s="9">
        <v>9.3610000000000007</v>
      </c>
      <c r="K5425" s="9">
        <v>88.3</v>
      </c>
      <c r="L5425" s="9">
        <v>3.5900000000000001E-2</v>
      </c>
      <c r="M5425" s="9">
        <v>7.22E-2</v>
      </c>
      <c r="N5425" s="9">
        <v>0</v>
      </c>
      <c r="O5425" s="9">
        <v>0.6</v>
      </c>
      <c r="P5425" s="9"/>
      <c r="Q5425" s="9"/>
      <c r="R5425" s="9"/>
      <c r="T5425">
        <f t="shared" si="765"/>
        <v>2262100</v>
      </c>
      <c r="U5425">
        <v>0</v>
      </c>
      <c r="V5425">
        <f t="shared" si="763"/>
        <v>0</v>
      </c>
      <c r="W5425" t="str">
        <f t="shared" si="766"/>
        <v/>
      </c>
      <c r="X5425" t="str">
        <f t="shared" si="767"/>
        <v/>
      </c>
      <c r="Y5425" t="str">
        <f t="shared" si="764"/>
        <v/>
      </c>
      <c r="Z5425" s="9"/>
      <c r="AA5425" s="14">
        <f t="shared" si="768"/>
        <v>1.038</v>
      </c>
      <c r="AB5425" s="14">
        <f t="shared" si="769"/>
        <v>0.13800000000000001</v>
      </c>
    </row>
    <row r="5426" spans="1:28" x14ac:dyDescent="0.25">
      <c r="A5426" s="10">
        <f t="shared" si="771"/>
        <v>45517</v>
      </c>
      <c r="B5426" s="11">
        <v>226</v>
      </c>
      <c r="C5426" s="11">
        <v>2200</v>
      </c>
      <c r="D5426" s="12">
        <v>734.91666666666697</v>
      </c>
      <c r="E5426" s="9">
        <v>63.26</v>
      </c>
      <c r="F5426" s="9">
        <f t="shared" si="770"/>
        <v>0</v>
      </c>
      <c r="G5426" s="9">
        <v>0.5</v>
      </c>
      <c r="H5426" s="9">
        <v>1.51</v>
      </c>
      <c r="I5426" s="9"/>
      <c r="J5426" s="9">
        <v>9.1140000000000008</v>
      </c>
      <c r="K5426" s="9">
        <v>89.9</v>
      </c>
      <c r="L5426" s="9">
        <v>3.5900000000000001E-2</v>
      </c>
      <c r="M5426" s="9">
        <v>7.22E-2</v>
      </c>
      <c r="N5426" s="9">
        <v>0</v>
      </c>
      <c r="O5426" s="9">
        <v>0.6</v>
      </c>
      <c r="P5426" s="9"/>
      <c r="Q5426" s="9"/>
      <c r="R5426" s="9"/>
      <c r="T5426">
        <f t="shared" si="765"/>
        <v>2262200</v>
      </c>
      <c r="U5426">
        <v>0</v>
      </c>
      <c r="V5426">
        <f t="shared" si="763"/>
        <v>0</v>
      </c>
      <c r="W5426" t="str">
        <f t="shared" si="766"/>
        <v/>
      </c>
      <c r="X5426" t="str">
        <f t="shared" si="767"/>
        <v/>
      </c>
      <c r="Y5426" t="str">
        <f t="shared" si="764"/>
        <v/>
      </c>
      <c r="Z5426" s="9"/>
      <c r="AA5426" s="14">
        <f t="shared" si="768"/>
        <v>1.04</v>
      </c>
      <c r="AB5426" s="14">
        <f t="shared" si="769"/>
        <v>0.11700000000000001</v>
      </c>
    </row>
    <row r="5427" spans="1:28" x14ac:dyDescent="0.25">
      <c r="A5427" s="10">
        <f t="shared" si="771"/>
        <v>45517</v>
      </c>
      <c r="B5427" s="11">
        <v>226</v>
      </c>
      <c r="C5427" s="11">
        <v>2300</v>
      </c>
      <c r="D5427" s="12">
        <v>734.95833333333303</v>
      </c>
      <c r="E5427" s="9">
        <v>63.73</v>
      </c>
      <c r="F5427" s="9">
        <f t="shared" si="770"/>
        <v>0</v>
      </c>
      <c r="G5427" s="9">
        <v>0.5</v>
      </c>
      <c r="H5427" s="9">
        <v>2.0099999999999998</v>
      </c>
      <c r="I5427" s="9"/>
      <c r="J5427" s="9">
        <v>8.7919999999999998</v>
      </c>
      <c r="K5427" s="9">
        <v>89.8</v>
      </c>
      <c r="L5427" s="9">
        <v>3.5900000000000001E-2</v>
      </c>
      <c r="M5427" s="9">
        <v>7.22E-2</v>
      </c>
      <c r="N5427" s="9">
        <v>0</v>
      </c>
      <c r="O5427" s="9">
        <v>0.6</v>
      </c>
      <c r="P5427" s="9"/>
      <c r="Q5427" s="9"/>
      <c r="R5427" s="9"/>
      <c r="T5427">
        <f t="shared" si="765"/>
        <v>2262300</v>
      </c>
      <c r="U5427">
        <v>0</v>
      </c>
      <c r="V5427">
        <f t="shared" si="763"/>
        <v>0</v>
      </c>
      <c r="W5427" t="str">
        <f t="shared" si="766"/>
        <v/>
      </c>
      <c r="X5427" t="str">
        <f t="shared" si="767"/>
        <v/>
      </c>
      <c r="Y5427" t="str">
        <f t="shared" si="764"/>
        <v/>
      </c>
      <c r="Z5427" s="9"/>
      <c r="AA5427" s="14">
        <f t="shared" si="768"/>
        <v>1.016</v>
      </c>
      <c r="AB5427" s="14">
        <f t="shared" si="769"/>
        <v>0.115</v>
      </c>
    </row>
    <row r="5428" spans="1:28" x14ac:dyDescent="0.25">
      <c r="A5428" s="10">
        <f t="shared" si="771"/>
        <v>45517</v>
      </c>
      <c r="B5428" s="11">
        <v>226</v>
      </c>
      <c r="C5428" s="11">
        <v>2400</v>
      </c>
      <c r="D5428" s="12">
        <v>735</v>
      </c>
      <c r="E5428" s="9">
        <v>63.37</v>
      </c>
      <c r="F5428" s="9">
        <f t="shared" si="770"/>
        <v>0</v>
      </c>
      <c r="G5428" s="9">
        <v>0.5</v>
      </c>
      <c r="H5428" s="9">
        <v>1.51</v>
      </c>
      <c r="I5428" s="9"/>
      <c r="J5428" s="9">
        <v>8.4689999999999994</v>
      </c>
      <c r="K5428" s="9">
        <v>90.3</v>
      </c>
      <c r="L5428" s="9">
        <v>3.5900000000000001E-2</v>
      </c>
      <c r="M5428" s="9">
        <v>7.22E-2</v>
      </c>
      <c r="N5428" s="9">
        <v>0</v>
      </c>
      <c r="O5428" s="9">
        <v>0.6</v>
      </c>
      <c r="P5428" s="9"/>
      <c r="Q5428" s="9"/>
      <c r="R5428" s="9"/>
      <c r="T5428">
        <f t="shared" si="765"/>
        <v>2262400</v>
      </c>
      <c r="U5428">
        <v>0</v>
      </c>
      <c r="V5428">
        <f t="shared" si="763"/>
        <v>0</v>
      </c>
      <c r="W5428">
        <f t="shared" si="766"/>
        <v>3.5999999999999997E-2</v>
      </c>
      <c r="X5428">
        <f t="shared" si="767"/>
        <v>7.1999999999999995E-2</v>
      </c>
      <c r="Y5428">
        <f t="shared" si="764"/>
        <v>0</v>
      </c>
      <c r="Z5428" s="9"/>
      <c r="AA5428" s="14">
        <f t="shared" si="768"/>
        <v>1</v>
      </c>
      <c r="AB5428" s="14">
        <f t="shared" si="769"/>
        <v>0.107</v>
      </c>
    </row>
    <row r="5429" spans="1:28" x14ac:dyDescent="0.25">
      <c r="A5429" s="10">
        <f t="shared" si="771"/>
        <v>45518</v>
      </c>
      <c r="B5429" s="11">
        <v>227</v>
      </c>
      <c r="C5429" s="11">
        <v>100</v>
      </c>
      <c r="D5429" s="12">
        <v>735.04166666666697</v>
      </c>
      <c r="E5429" s="9">
        <v>63.37</v>
      </c>
      <c r="F5429" s="9">
        <f t="shared" si="770"/>
        <v>0</v>
      </c>
      <c r="G5429" s="9">
        <v>0.5</v>
      </c>
      <c r="H5429" s="9">
        <v>2.0099999999999998</v>
      </c>
      <c r="I5429" s="9"/>
      <c r="J5429" s="9">
        <v>8.6929999999999996</v>
      </c>
      <c r="K5429" s="9">
        <v>90.1</v>
      </c>
      <c r="L5429" s="9">
        <v>3.5900000000000001E-2</v>
      </c>
      <c r="M5429" s="9">
        <v>7.22E-2</v>
      </c>
      <c r="N5429" s="9">
        <v>0</v>
      </c>
      <c r="O5429" s="9">
        <v>0.6</v>
      </c>
      <c r="P5429" s="9"/>
      <c r="Q5429" s="9"/>
      <c r="R5429" s="9"/>
      <c r="T5429">
        <f t="shared" si="765"/>
        <v>2270100</v>
      </c>
      <c r="U5429">
        <v>0</v>
      </c>
      <c r="V5429">
        <f t="shared" si="763"/>
        <v>0</v>
      </c>
      <c r="W5429" t="str">
        <f t="shared" si="766"/>
        <v/>
      </c>
      <c r="X5429" t="str">
        <f t="shared" si="767"/>
        <v/>
      </c>
      <c r="Y5429" t="str">
        <f t="shared" si="764"/>
        <v/>
      </c>
      <c r="Z5429" s="9"/>
      <c r="AA5429" s="14">
        <f t="shared" si="768"/>
        <v>1.0129999999999999</v>
      </c>
      <c r="AB5429" s="14">
        <f t="shared" si="769"/>
        <v>0.111</v>
      </c>
    </row>
    <row r="5430" spans="1:28" x14ac:dyDescent="0.25">
      <c r="A5430" s="10">
        <f t="shared" si="771"/>
        <v>45518</v>
      </c>
      <c r="B5430" s="11">
        <v>227</v>
      </c>
      <c r="C5430" s="11">
        <v>200</v>
      </c>
      <c r="D5430" s="12">
        <v>735.08333333333303</v>
      </c>
      <c r="E5430" s="9">
        <v>63.37</v>
      </c>
      <c r="F5430" s="9">
        <f t="shared" si="770"/>
        <v>0</v>
      </c>
      <c r="G5430" s="9">
        <v>0.5</v>
      </c>
      <c r="H5430" s="9">
        <v>1.51</v>
      </c>
      <c r="I5430" s="9"/>
      <c r="J5430" s="9">
        <v>7.92</v>
      </c>
      <c r="K5430" s="9">
        <v>90.5</v>
      </c>
      <c r="L5430" s="9">
        <v>3.5900000000000001E-2</v>
      </c>
      <c r="M5430" s="9">
        <v>7.1499999999999994E-2</v>
      </c>
      <c r="N5430" s="9">
        <v>0</v>
      </c>
      <c r="O5430" s="9">
        <v>0.6</v>
      </c>
      <c r="P5430" s="9"/>
      <c r="Q5430" s="9"/>
      <c r="R5430" s="9"/>
      <c r="T5430">
        <f t="shared" si="765"/>
        <v>2270200</v>
      </c>
      <c r="U5430">
        <v>0</v>
      </c>
      <c r="V5430">
        <f t="shared" si="763"/>
        <v>0</v>
      </c>
      <c r="W5430" t="str">
        <f t="shared" si="766"/>
        <v/>
      </c>
      <c r="X5430" t="str">
        <f t="shared" si="767"/>
        <v/>
      </c>
      <c r="Y5430" t="str">
        <f t="shared" si="764"/>
        <v/>
      </c>
      <c r="Z5430" s="9"/>
      <c r="AA5430" s="14">
        <f t="shared" si="768"/>
        <v>0.96499999999999997</v>
      </c>
      <c r="AB5430" s="14">
        <f t="shared" si="769"/>
        <v>0.10100000000000001</v>
      </c>
    </row>
    <row r="5431" spans="1:28" x14ac:dyDescent="0.25">
      <c r="A5431" s="10">
        <f t="shared" si="771"/>
        <v>45518</v>
      </c>
      <c r="B5431" s="11">
        <v>227</v>
      </c>
      <c r="C5431" s="11">
        <v>300</v>
      </c>
      <c r="D5431" s="12">
        <v>735.125</v>
      </c>
      <c r="E5431" s="9">
        <v>63.37</v>
      </c>
      <c r="F5431" s="9">
        <f t="shared" si="770"/>
        <v>0</v>
      </c>
      <c r="G5431" s="9">
        <v>0.5</v>
      </c>
      <c r="H5431" s="9">
        <v>2.0099999999999998</v>
      </c>
      <c r="I5431" s="9"/>
      <c r="J5431" s="9">
        <v>8.1199999999999992</v>
      </c>
      <c r="K5431" s="9">
        <v>89.7</v>
      </c>
      <c r="L5431" s="9">
        <v>3.5900000000000001E-2</v>
      </c>
      <c r="M5431" s="9">
        <v>7.1499999999999994E-2</v>
      </c>
      <c r="N5431" s="9">
        <v>0</v>
      </c>
      <c r="O5431" s="9">
        <v>0.6</v>
      </c>
      <c r="P5431" s="9"/>
      <c r="Q5431" s="9"/>
      <c r="R5431" s="9"/>
      <c r="T5431">
        <f t="shared" si="765"/>
        <v>2270300</v>
      </c>
      <c r="U5431">
        <v>0</v>
      </c>
      <c r="V5431">
        <f t="shared" si="763"/>
        <v>0</v>
      </c>
      <c r="W5431" t="str">
        <f t="shared" si="766"/>
        <v/>
      </c>
      <c r="X5431" t="str">
        <f t="shared" si="767"/>
        <v/>
      </c>
      <c r="Y5431" t="str">
        <f t="shared" si="764"/>
        <v/>
      </c>
      <c r="Z5431" s="9"/>
      <c r="AA5431" s="14">
        <f t="shared" si="768"/>
        <v>0.97</v>
      </c>
      <c r="AB5431" s="14">
        <f t="shared" si="769"/>
        <v>0.111</v>
      </c>
    </row>
    <row r="5432" spans="1:28" x14ac:dyDescent="0.25">
      <c r="A5432" s="10">
        <f t="shared" si="771"/>
        <v>45518</v>
      </c>
      <c r="B5432" s="11">
        <v>227</v>
      </c>
      <c r="C5432" s="11">
        <v>400</v>
      </c>
      <c r="D5432" s="12">
        <v>735.16666666666697</v>
      </c>
      <c r="E5432" s="9">
        <v>63.37</v>
      </c>
      <c r="F5432" s="9">
        <f t="shared" si="770"/>
        <v>0</v>
      </c>
      <c r="G5432" s="9">
        <v>0.5</v>
      </c>
      <c r="H5432" s="9">
        <v>1.51</v>
      </c>
      <c r="I5432" s="9"/>
      <c r="J5432" s="9">
        <v>7.2930000000000001</v>
      </c>
      <c r="K5432" s="9">
        <v>88.8</v>
      </c>
      <c r="L5432" s="9">
        <v>3.6600000000000001E-2</v>
      </c>
      <c r="M5432" s="9">
        <v>7.0000000000000007E-2</v>
      </c>
      <c r="N5432" s="9">
        <v>0</v>
      </c>
      <c r="O5432" s="9">
        <v>0.6</v>
      </c>
      <c r="P5432" s="9"/>
      <c r="Q5432" s="9"/>
      <c r="R5432" s="9"/>
      <c r="T5432">
        <f t="shared" si="765"/>
        <v>2270400</v>
      </c>
      <c r="U5432">
        <v>0</v>
      </c>
      <c r="V5432">
        <f t="shared" si="763"/>
        <v>0</v>
      </c>
      <c r="W5432" t="str">
        <f t="shared" si="766"/>
        <v/>
      </c>
      <c r="X5432" t="str">
        <f t="shared" si="767"/>
        <v/>
      </c>
      <c r="Y5432" t="str">
        <f t="shared" si="764"/>
        <v/>
      </c>
      <c r="Z5432" s="9"/>
      <c r="AA5432" s="14">
        <f t="shared" si="768"/>
        <v>0.90700000000000003</v>
      </c>
      <c r="AB5432" s="14">
        <f t="shared" si="769"/>
        <v>0.114</v>
      </c>
    </row>
    <row r="5433" spans="1:28" x14ac:dyDescent="0.25">
      <c r="A5433" s="10">
        <f t="shared" si="771"/>
        <v>45518</v>
      </c>
      <c r="B5433" s="11">
        <v>227</v>
      </c>
      <c r="C5433" s="11">
        <v>500</v>
      </c>
      <c r="D5433" s="12">
        <v>735.20833333333303</v>
      </c>
      <c r="E5433" s="9">
        <v>63.49</v>
      </c>
      <c r="F5433" s="9">
        <f t="shared" si="770"/>
        <v>0</v>
      </c>
      <c r="G5433" s="9">
        <v>0.5</v>
      </c>
      <c r="H5433" s="9">
        <v>2.0099999999999998</v>
      </c>
      <c r="I5433" s="9"/>
      <c r="J5433" s="9">
        <v>7.1669999999999998</v>
      </c>
      <c r="K5433" s="9">
        <v>89</v>
      </c>
      <c r="L5433" s="9">
        <v>3.5900000000000001E-2</v>
      </c>
      <c r="M5433" s="9">
        <v>7.1499999999999994E-2</v>
      </c>
      <c r="N5433" s="9">
        <v>0</v>
      </c>
      <c r="O5433" s="9">
        <v>1.9</v>
      </c>
      <c r="P5433" s="9"/>
      <c r="Q5433" s="9"/>
      <c r="R5433" s="9"/>
      <c r="T5433">
        <f t="shared" si="765"/>
        <v>2270500</v>
      </c>
      <c r="U5433">
        <v>0</v>
      </c>
      <c r="V5433">
        <f t="shared" si="763"/>
        <v>1.9</v>
      </c>
      <c r="W5433" t="str">
        <f t="shared" si="766"/>
        <v/>
      </c>
      <c r="X5433" t="str">
        <f t="shared" si="767"/>
        <v/>
      </c>
      <c r="Y5433" t="str">
        <f t="shared" si="764"/>
        <v/>
      </c>
      <c r="Z5433" s="9"/>
      <c r="AA5433" s="14">
        <f t="shared" si="768"/>
        <v>0.90200000000000002</v>
      </c>
      <c r="AB5433" s="14">
        <f t="shared" si="769"/>
        <v>0.111</v>
      </c>
    </row>
    <row r="5434" spans="1:28" x14ac:dyDescent="0.25">
      <c r="A5434" s="10">
        <f t="shared" si="771"/>
        <v>45518</v>
      </c>
      <c r="B5434" s="11">
        <v>227</v>
      </c>
      <c r="C5434" s="11">
        <v>600</v>
      </c>
      <c r="D5434" s="12">
        <v>735.25</v>
      </c>
      <c r="E5434" s="9">
        <v>63.37</v>
      </c>
      <c r="F5434" s="9">
        <f t="shared" si="770"/>
        <v>0</v>
      </c>
      <c r="G5434" s="9">
        <v>0.5</v>
      </c>
      <c r="H5434" s="9">
        <v>1.51</v>
      </c>
      <c r="I5434" s="9"/>
      <c r="J5434" s="9">
        <v>9.0640000000000001</v>
      </c>
      <c r="K5434" s="9">
        <v>89.9</v>
      </c>
      <c r="L5434" s="9">
        <v>3.5900000000000001E-2</v>
      </c>
      <c r="M5434" s="9">
        <v>7.0699999999999999E-2</v>
      </c>
      <c r="N5434" s="9">
        <v>0</v>
      </c>
      <c r="O5434" s="9">
        <v>55.6</v>
      </c>
      <c r="P5434" s="9"/>
      <c r="Q5434" s="9"/>
      <c r="R5434" s="9"/>
      <c r="T5434">
        <f t="shared" si="765"/>
        <v>2270600</v>
      </c>
      <c r="U5434">
        <v>48.7</v>
      </c>
      <c r="V5434">
        <f t="shared" si="763"/>
        <v>55.6</v>
      </c>
      <c r="W5434" t="str">
        <f t="shared" si="766"/>
        <v/>
      </c>
      <c r="X5434" t="str">
        <f t="shared" si="767"/>
        <v/>
      </c>
      <c r="Y5434" t="str">
        <f t="shared" si="764"/>
        <v/>
      </c>
      <c r="Z5434" s="9"/>
      <c r="AA5434" s="14">
        <f t="shared" si="768"/>
        <v>1.036</v>
      </c>
      <c r="AB5434" s="14">
        <f t="shared" si="769"/>
        <v>0.11600000000000001</v>
      </c>
    </row>
    <row r="5435" spans="1:28" x14ac:dyDescent="0.25">
      <c r="A5435" s="10">
        <f t="shared" si="771"/>
        <v>45518</v>
      </c>
      <c r="B5435" s="11">
        <v>227</v>
      </c>
      <c r="C5435" s="11">
        <v>700</v>
      </c>
      <c r="D5435" s="12">
        <v>735.29166666666697</v>
      </c>
      <c r="E5435" s="9">
        <v>63.37</v>
      </c>
      <c r="F5435" s="9">
        <f t="shared" si="770"/>
        <v>0</v>
      </c>
      <c r="G5435" s="9">
        <v>0</v>
      </c>
      <c r="H5435" s="9">
        <v>1.51</v>
      </c>
      <c r="I5435" s="9"/>
      <c r="J5435" s="9">
        <v>14.146000000000001</v>
      </c>
      <c r="K5435" s="9">
        <v>82</v>
      </c>
      <c r="L5435" s="9">
        <v>3.5900000000000001E-2</v>
      </c>
      <c r="M5435" s="9">
        <v>6.93E-2</v>
      </c>
      <c r="N5435" s="9">
        <v>0</v>
      </c>
      <c r="O5435" s="9">
        <v>226.9</v>
      </c>
      <c r="P5435" s="9"/>
      <c r="Q5435" s="9"/>
      <c r="R5435" s="9"/>
      <c r="T5435">
        <f t="shared" si="765"/>
        <v>2270700</v>
      </c>
      <c r="U5435">
        <v>211.8</v>
      </c>
      <c r="V5435">
        <f t="shared" si="763"/>
        <v>226.9</v>
      </c>
      <c r="W5435" t="str">
        <f t="shared" si="766"/>
        <v/>
      </c>
      <c r="X5435" t="str">
        <f t="shared" si="767"/>
        <v/>
      </c>
      <c r="Y5435" t="str">
        <f t="shared" si="764"/>
        <v/>
      </c>
      <c r="Z5435" s="9"/>
      <c r="AA5435" s="14">
        <f t="shared" si="768"/>
        <v>1.323</v>
      </c>
      <c r="AB5435" s="14">
        <f t="shared" si="769"/>
        <v>0.28999999999999998</v>
      </c>
    </row>
    <row r="5436" spans="1:28" x14ac:dyDescent="0.25">
      <c r="A5436" s="10">
        <f t="shared" si="771"/>
        <v>45518</v>
      </c>
      <c r="B5436" s="11">
        <v>227</v>
      </c>
      <c r="C5436" s="11">
        <v>800</v>
      </c>
      <c r="D5436" s="12">
        <v>735.33333333333303</v>
      </c>
      <c r="E5436" s="9">
        <v>64.78</v>
      </c>
      <c r="F5436" s="9">
        <f t="shared" si="770"/>
        <v>0.78000000000000114</v>
      </c>
      <c r="G5436" s="9">
        <v>0</v>
      </c>
      <c r="H5436" s="9">
        <v>1.51</v>
      </c>
      <c r="I5436" s="9"/>
      <c r="J5436" s="9">
        <v>15.007999999999999</v>
      </c>
      <c r="K5436" s="9">
        <v>72.599999999999994</v>
      </c>
      <c r="L5436" s="9">
        <v>3.5900000000000001E-2</v>
      </c>
      <c r="M5436" s="9">
        <v>7.0699999999999999E-2</v>
      </c>
      <c r="N5436" s="9">
        <v>0</v>
      </c>
      <c r="O5436" s="9">
        <v>283.10000000000002</v>
      </c>
      <c r="P5436" s="9"/>
      <c r="Q5436" s="9"/>
      <c r="R5436" s="9"/>
      <c r="T5436">
        <f t="shared" si="765"/>
        <v>2270800</v>
      </c>
      <c r="U5436">
        <v>395.5</v>
      </c>
      <c r="V5436">
        <f t="shared" si="763"/>
        <v>283.10000000000002</v>
      </c>
      <c r="W5436" t="str">
        <f t="shared" si="766"/>
        <v/>
      </c>
      <c r="X5436" t="str">
        <f t="shared" si="767"/>
        <v/>
      </c>
      <c r="Y5436" t="str">
        <f t="shared" si="764"/>
        <v/>
      </c>
      <c r="Z5436" s="9"/>
      <c r="AA5436" s="14">
        <f t="shared" si="768"/>
        <v>1.238</v>
      </c>
      <c r="AB5436" s="14">
        <f t="shared" si="769"/>
        <v>0.46700000000000003</v>
      </c>
    </row>
    <row r="5437" spans="1:28" x14ac:dyDescent="0.25">
      <c r="A5437" s="10">
        <f t="shared" si="771"/>
        <v>45518</v>
      </c>
      <c r="B5437" s="11">
        <v>227</v>
      </c>
      <c r="C5437" s="11">
        <v>900</v>
      </c>
      <c r="D5437" s="12">
        <v>735.375</v>
      </c>
      <c r="E5437" s="9">
        <v>63.96</v>
      </c>
      <c r="F5437" s="9">
        <f t="shared" si="770"/>
        <v>0</v>
      </c>
      <c r="G5437" s="9">
        <v>0.5</v>
      </c>
      <c r="H5437" s="9">
        <v>3.02</v>
      </c>
      <c r="I5437" s="9"/>
      <c r="J5437" s="9">
        <v>17.106000000000002</v>
      </c>
      <c r="K5437" s="9">
        <v>67.900000000000006</v>
      </c>
      <c r="L5437" s="9">
        <v>3.5900000000000001E-2</v>
      </c>
      <c r="M5437" s="9">
        <v>7.0000000000000007E-2</v>
      </c>
      <c r="N5437" s="9">
        <v>0</v>
      </c>
      <c r="O5437" s="9">
        <v>563.1</v>
      </c>
      <c r="P5437" s="9"/>
      <c r="Q5437" s="9"/>
      <c r="R5437" s="9"/>
      <c r="T5437">
        <f t="shared" si="765"/>
        <v>2270900</v>
      </c>
      <c r="U5437">
        <v>569.29999999999995</v>
      </c>
      <c r="V5437">
        <f t="shared" ref="V5437:V5500" si="772">IF(O5437&lt;1,0,ROUND(O5437,1))</f>
        <v>563.1</v>
      </c>
      <c r="W5437" t="str">
        <f t="shared" si="766"/>
        <v/>
      </c>
      <c r="X5437" t="str">
        <f t="shared" si="767"/>
        <v/>
      </c>
      <c r="Y5437" t="str">
        <f t="shared" ref="Y5437:Y5500" si="773">IF(C5437=2400,ROUND(F5437/100,3),"")</f>
        <v/>
      </c>
      <c r="Z5437" s="9"/>
      <c r="AA5437" s="14">
        <f t="shared" si="768"/>
        <v>1.3240000000000001</v>
      </c>
      <c r="AB5437" s="14">
        <f t="shared" si="769"/>
        <v>0.626</v>
      </c>
    </row>
    <row r="5438" spans="1:28" x14ac:dyDescent="0.25">
      <c r="A5438" s="10">
        <f t="shared" si="771"/>
        <v>45518</v>
      </c>
      <c r="B5438" s="11">
        <v>227</v>
      </c>
      <c r="C5438" s="11">
        <v>1000</v>
      </c>
      <c r="D5438" s="12">
        <v>735.41666666666697</v>
      </c>
      <c r="E5438" s="9">
        <v>63.73</v>
      </c>
      <c r="F5438" s="9">
        <f t="shared" si="770"/>
        <v>0</v>
      </c>
      <c r="G5438" s="9">
        <v>1.01</v>
      </c>
      <c r="H5438" s="9">
        <v>3.02</v>
      </c>
      <c r="I5438" s="9"/>
      <c r="J5438" s="9">
        <v>17.724</v>
      </c>
      <c r="K5438" s="9">
        <v>63.7</v>
      </c>
      <c r="L5438" s="9">
        <v>3.5900000000000001E-2</v>
      </c>
      <c r="M5438" s="9">
        <v>7.0000000000000007E-2</v>
      </c>
      <c r="N5438" s="9">
        <v>0</v>
      </c>
      <c r="O5438" s="9">
        <v>700.6</v>
      </c>
      <c r="P5438" s="9"/>
      <c r="Q5438" s="9"/>
      <c r="R5438" s="9"/>
      <c r="T5438">
        <f t="shared" si="765"/>
        <v>2271000</v>
      </c>
      <c r="U5438">
        <v>715.5</v>
      </c>
      <c r="V5438">
        <f t="shared" si="772"/>
        <v>700.6</v>
      </c>
      <c r="W5438" t="str">
        <f t="shared" si="766"/>
        <v/>
      </c>
      <c r="X5438" t="str">
        <f t="shared" si="767"/>
        <v/>
      </c>
      <c r="Y5438" t="str">
        <f t="shared" si="773"/>
        <v/>
      </c>
      <c r="Z5438" s="9"/>
      <c r="AA5438" s="14">
        <f t="shared" si="768"/>
        <v>1.292</v>
      </c>
      <c r="AB5438" s="14">
        <f t="shared" si="769"/>
        <v>0.73599999999999999</v>
      </c>
    </row>
    <row r="5439" spans="1:28" x14ac:dyDescent="0.25">
      <c r="A5439" s="10">
        <f t="shared" si="771"/>
        <v>45518</v>
      </c>
      <c r="B5439" s="11">
        <v>227</v>
      </c>
      <c r="C5439" s="11">
        <v>1100</v>
      </c>
      <c r="D5439" s="12">
        <v>735.45833333333303</v>
      </c>
      <c r="E5439" s="9">
        <v>63.61</v>
      </c>
      <c r="F5439" s="9">
        <f t="shared" si="770"/>
        <v>0</v>
      </c>
      <c r="G5439" s="9">
        <v>1.51</v>
      </c>
      <c r="H5439" s="9">
        <v>4.03</v>
      </c>
      <c r="I5439" s="9"/>
      <c r="J5439" s="9">
        <v>19.888000000000002</v>
      </c>
      <c r="K5439" s="9">
        <v>55.1</v>
      </c>
      <c r="L5439" s="9">
        <v>3.6600000000000001E-2</v>
      </c>
      <c r="M5439" s="9">
        <v>7.0699999999999999E-2</v>
      </c>
      <c r="N5439" s="9">
        <v>0</v>
      </c>
      <c r="O5439" s="9">
        <v>833.1</v>
      </c>
      <c r="P5439" s="9"/>
      <c r="Q5439" s="9"/>
      <c r="R5439" s="9"/>
      <c r="T5439">
        <f t="shared" si="765"/>
        <v>2271100</v>
      </c>
      <c r="U5439">
        <v>822.8</v>
      </c>
      <c r="V5439">
        <f t="shared" si="772"/>
        <v>833.1</v>
      </c>
      <c r="W5439" t="str">
        <f t="shared" si="766"/>
        <v/>
      </c>
      <c r="X5439" t="str">
        <f t="shared" si="767"/>
        <v/>
      </c>
      <c r="Y5439" t="str">
        <f t="shared" si="773"/>
        <v/>
      </c>
      <c r="Z5439" s="9"/>
      <c r="AA5439" s="14">
        <f t="shared" si="768"/>
        <v>1.2789999999999999</v>
      </c>
      <c r="AB5439" s="14">
        <f t="shared" si="769"/>
        <v>1.042</v>
      </c>
    </row>
    <row r="5440" spans="1:28" x14ac:dyDescent="0.25">
      <c r="A5440" s="10">
        <f t="shared" si="771"/>
        <v>45518</v>
      </c>
      <c r="B5440" s="11">
        <v>227</v>
      </c>
      <c r="C5440" s="11">
        <v>1200</v>
      </c>
      <c r="D5440" s="12">
        <v>735.5</v>
      </c>
      <c r="E5440" s="9">
        <v>63.14</v>
      </c>
      <c r="F5440" s="9">
        <f t="shared" si="770"/>
        <v>0</v>
      </c>
      <c r="G5440" s="9">
        <v>1.51</v>
      </c>
      <c r="H5440" s="9">
        <v>5.03</v>
      </c>
      <c r="I5440" s="9"/>
      <c r="J5440" s="9">
        <v>20.341000000000001</v>
      </c>
      <c r="K5440" s="9">
        <v>50</v>
      </c>
      <c r="L5440" s="9">
        <v>3.73E-2</v>
      </c>
      <c r="M5440" s="9">
        <v>7.1499999999999994E-2</v>
      </c>
      <c r="N5440" s="9">
        <v>0</v>
      </c>
      <c r="O5440" s="9">
        <v>938.1</v>
      </c>
      <c r="P5440" s="9"/>
      <c r="Q5440" s="9"/>
      <c r="R5440" s="9"/>
      <c r="T5440">
        <f t="shared" si="765"/>
        <v>2271200</v>
      </c>
      <c r="U5440">
        <v>882.2</v>
      </c>
      <c r="V5440">
        <f t="shared" si="772"/>
        <v>938.1</v>
      </c>
      <c r="W5440" t="str">
        <f t="shared" si="766"/>
        <v/>
      </c>
      <c r="X5440" t="str">
        <f t="shared" si="767"/>
        <v/>
      </c>
      <c r="Y5440" t="str">
        <f t="shared" si="773"/>
        <v/>
      </c>
      <c r="Z5440" s="9"/>
      <c r="AA5440" s="14">
        <f t="shared" si="768"/>
        <v>1.194</v>
      </c>
      <c r="AB5440" s="14">
        <f t="shared" si="769"/>
        <v>1.194</v>
      </c>
    </row>
    <row r="5441" spans="1:28" x14ac:dyDescent="0.25">
      <c r="A5441" s="10">
        <f t="shared" si="771"/>
        <v>45518</v>
      </c>
      <c r="B5441" s="11">
        <v>227</v>
      </c>
      <c r="C5441" s="11">
        <v>1300</v>
      </c>
      <c r="D5441" s="12">
        <v>735.54166666666697</v>
      </c>
      <c r="E5441" s="9">
        <v>63.96</v>
      </c>
      <c r="F5441" s="9">
        <f t="shared" si="770"/>
        <v>0</v>
      </c>
      <c r="G5441" s="9">
        <v>1.51</v>
      </c>
      <c r="H5441" s="9">
        <v>5.03</v>
      </c>
      <c r="I5441" s="9"/>
      <c r="J5441" s="9">
        <v>21.222999999999999</v>
      </c>
      <c r="K5441" s="9">
        <v>46.2</v>
      </c>
      <c r="L5441" s="9">
        <v>3.73E-2</v>
      </c>
      <c r="M5441" s="9">
        <v>7.22E-2</v>
      </c>
      <c r="N5441" s="9">
        <v>0</v>
      </c>
      <c r="O5441" s="9">
        <v>901.9</v>
      </c>
      <c r="P5441" s="9"/>
      <c r="Q5441" s="9"/>
      <c r="R5441" s="9"/>
      <c r="T5441">
        <f t="shared" si="765"/>
        <v>2271300</v>
      </c>
      <c r="U5441">
        <v>889.5</v>
      </c>
      <c r="V5441">
        <f t="shared" si="772"/>
        <v>901.9</v>
      </c>
      <c r="W5441" t="str">
        <f t="shared" si="766"/>
        <v/>
      </c>
      <c r="X5441" t="str">
        <f t="shared" si="767"/>
        <v/>
      </c>
      <c r="Y5441" t="str">
        <f t="shared" si="773"/>
        <v/>
      </c>
      <c r="Z5441" s="9"/>
      <c r="AA5441" s="14">
        <f t="shared" si="768"/>
        <v>1.165</v>
      </c>
      <c r="AB5441" s="14">
        <f t="shared" si="769"/>
        <v>1.357</v>
      </c>
    </row>
    <row r="5442" spans="1:28" x14ac:dyDescent="0.25">
      <c r="A5442" s="10">
        <f t="shared" si="771"/>
        <v>45518</v>
      </c>
      <c r="B5442" s="11">
        <v>227</v>
      </c>
      <c r="C5442" s="11">
        <v>1400</v>
      </c>
      <c r="D5442" s="12">
        <v>735.58333333333303</v>
      </c>
      <c r="E5442" s="9">
        <v>63.61</v>
      </c>
      <c r="F5442" s="9">
        <f t="shared" si="770"/>
        <v>0</v>
      </c>
      <c r="G5442" s="9">
        <v>1.51</v>
      </c>
      <c r="H5442" s="9">
        <v>5.03</v>
      </c>
      <c r="I5442" s="9"/>
      <c r="J5442" s="9">
        <v>22.632999999999999</v>
      </c>
      <c r="K5442" s="9">
        <v>44.4</v>
      </c>
      <c r="L5442" s="9">
        <v>3.8100000000000002E-2</v>
      </c>
      <c r="M5442" s="9">
        <v>7.3599999999999999E-2</v>
      </c>
      <c r="N5442" s="9">
        <v>0</v>
      </c>
      <c r="O5442" s="9">
        <v>869.4</v>
      </c>
      <c r="P5442" s="9"/>
      <c r="Q5442" s="9"/>
      <c r="R5442" s="9"/>
      <c r="T5442">
        <f t="shared" si="765"/>
        <v>2271400</v>
      </c>
      <c r="U5442">
        <v>843.3</v>
      </c>
      <c r="V5442">
        <f t="shared" si="772"/>
        <v>869.4</v>
      </c>
      <c r="W5442" t="str">
        <f t="shared" si="766"/>
        <v/>
      </c>
      <c r="X5442" t="str">
        <f t="shared" si="767"/>
        <v/>
      </c>
      <c r="Y5442" t="str">
        <f t="shared" si="773"/>
        <v/>
      </c>
      <c r="Z5442" s="9"/>
      <c r="AA5442" s="14">
        <f t="shared" si="768"/>
        <v>1.22</v>
      </c>
      <c r="AB5442" s="14">
        <f t="shared" si="769"/>
        <v>1.528</v>
      </c>
    </row>
    <row r="5443" spans="1:28" x14ac:dyDescent="0.25">
      <c r="A5443" s="10">
        <f t="shared" si="771"/>
        <v>45518</v>
      </c>
      <c r="B5443" s="11">
        <v>227</v>
      </c>
      <c r="C5443" s="11">
        <v>1500</v>
      </c>
      <c r="D5443" s="12">
        <v>735.625</v>
      </c>
      <c r="E5443" s="9">
        <v>63.26</v>
      </c>
      <c r="F5443" s="9">
        <f t="shared" si="770"/>
        <v>0</v>
      </c>
      <c r="G5443" s="9">
        <v>1.51</v>
      </c>
      <c r="H5443" s="9">
        <v>4.53</v>
      </c>
      <c r="I5443" s="9"/>
      <c r="J5443" s="9">
        <v>22.13</v>
      </c>
      <c r="K5443" s="9">
        <v>41.6</v>
      </c>
      <c r="L5443" s="9">
        <v>3.8100000000000002E-2</v>
      </c>
      <c r="M5443" s="9">
        <v>7.4399999999999994E-2</v>
      </c>
      <c r="N5443" s="9">
        <v>0</v>
      </c>
      <c r="O5443" s="9">
        <v>783.1</v>
      </c>
      <c r="P5443" s="9"/>
      <c r="Q5443" s="9"/>
      <c r="R5443" s="9"/>
      <c r="T5443">
        <f t="shared" si="765"/>
        <v>2271500</v>
      </c>
      <c r="U5443">
        <v>748.3</v>
      </c>
      <c r="V5443">
        <f t="shared" si="772"/>
        <v>783.1</v>
      </c>
      <c r="W5443" t="str">
        <f t="shared" si="766"/>
        <v/>
      </c>
      <c r="X5443" t="str">
        <f t="shared" si="767"/>
        <v/>
      </c>
      <c r="Y5443" t="str">
        <f t="shared" si="773"/>
        <v/>
      </c>
      <c r="Z5443" s="9"/>
      <c r="AA5443" s="14">
        <f t="shared" si="768"/>
        <v>1.1080000000000001</v>
      </c>
      <c r="AB5443" s="14">
        <f t="shared" si="769"/>
        <v>1.5549999999999999</v>
      </c>
    </row>
    <row r="5444" spans="1:28" x14ac:dyDescent="0.25">
      <c r="A5444" s="10">
        <f t="shared" si="771"/>
        <v>45518</v>
      </c>
      <c r="B5444" s="11">
        <v>227</v>
      </c>
      <c r="C5444" s="11">
        <v>1600</v>
      </c>
      <c r="D5444" s="12">
        <v>735.66666666666697</v>
      </c>
      <c r="E5444" s="9">
        <v>63.02</v>
      </c>
      <c r="F5444" s="9">
        <f t="shared" si="770"/>
        <v>0</v>
      </c>
      <c r="G5444" s="9">
        <v>2.0099999999999998</v>
      </c>
      <c r="H5444" s="9">
        <v>4.53</v>
      </c>
      <c r="I5444" s="9"/>
      <c r="J5444" s="9">
        <v>21.843</v>
      </c>
      <c r="K5444" s="9">
        <v>40.299999999999997</v>
      </c>
      <c r="L5444" s="9">
        <v>3.8800000000000001E-2</v>
      </c>
      <c r="M5444" s="9">
        <v>7.51E-2</v>
      </c>
      <c r="N5444" s="9">
        <v>0</v>
      </c>
      <c r="O5444" s="9">
        <v>604.4</v>
      </c>
      <c r="P5444" s="9"/>
      <c r="Q5444" s="9"/>
      <c r="R5444" s="9"/>
      <c r="T5444">
        <f t="shared" si="765"/>
        <v>2271600</v>
      </c>
      <c r="U5444">
        <v>611.20000000000005</v>
      </c>
      <c r="V5444">
        <f t="shared" si="772"/>
        <v>604.4</v>
      </c>
      <c r="W5444" t="str">
        <f t="shared" si="766"/>
        <v/>
      </c>
      <c r="X5444" t="str">
        <f t="shared" si="767"/>
        <v/>
      </c>
      <c r="Y5444" t="str">
        <f t="shared" si="773"/>
        <v/>
      </c>
      <c r="Z5444" s="9"/>
      <c r="AA5444" s="14">
        <f t="shared" si="768"/>
        <v>1.0549999999999999</v>
      </c>
      <c r="AB5444" s="14">
        <f t="shared" si="769"/>
        <v>1.5629999999999999</v>
      </c>
    </row>
    <row r="5445" spans="1:28" x14ac:dyDescent="0.25">
      <c r="A5445" s="10">
        <f t="shared" si="771"/>
        <v>45518</v>
      </c>
      <c r="B5445" s="11">
        <v>227</v>
      </c>
      <c r="C5445" s="11">
        <v>1700</v>
      </c>
      <c r="D5445" s="12">
        <v>735.70833333333303</v>
      </c>
      <c r="E5445" s="9">
        <v>63.49</v>
      </c>
      <c r="F5445" s="9">
        <f t="shared" si="770"/>
        <v>0</v>
      </c>
      <c r="G5445" s="9">
        <v>1.51</v>
      </c>
      <c r="H5445" s="9">
        <v>4.53</v>
      </c>
      <c r="I5445" s="9"/>
      <c r="J5445" s="9">
        <v>20.673999999999999</v>
      </c>
      <c r="K5445" s="9">
        <v>40.200000000000003</v>
      </c>
      <c r="L5445" s="9">
        <v>3.8800000000000001E-2</v>
      </c>
      <c r="M5445" s="9">
        <v>7.5800000000000006E-2</v>
      </c>
      <c r="N5445" s="9">
        <v>0</v>
      </c>
      <c r="O5445" s="9">
        <v>411.9</v>
      </c>
      <c r="P5445" s="9"/>
      <c r="Q5445" s="9"/>
      <c r="R5445" s="9"/>
      <c r="T5445">
        <f t="shared" ref="T5445:T5508" si="774">B5445*10000+C5445</f>
        <v>2271700</v>
      </c>
      <c r="U5445">
        <v>443.3</v>
      </c>
      <c r="V5445">
        <f t="shared" si="772"/>
        <v>411.9</v>
      </c>
      <c r="W5445" t="str">
        <f t="shared" ref="W5445:W5508" si="775">IF(C5445=2400,ROUND(L5445,3),"")</f>
        <v/>
      </c>
      <c r="X5445" t="str">
        <f t="shared" ref="X5445:X5508" si="776">IF(C5445=2400,ROUND(M5445,3),"")</f>
        <v/>
      </c>
      <c r="Y5445" t="str">
        <f t="shared" si="773"/>
        <v/>
      </c>
      <c r="Z5445" s="9"/>
      <c r="AA5445" s="14">
        <f t="shared" ref="AA5445:AA5508" si="777">ROUND((0.6105*(EXP((17.273*J5445)/(J5445+237.3))))*K5445/100,3)</f>
        <v>0.98</v>
      </c>
      <c r="AB5445" s="14">
        <f t="shared" ref="AB5445:AB5508" si="778">ROUND(AA5445/K5445*(100-K5445),3)</f>
        <v>1.458</v>
      </c>
    </row>
    <row r="5446" spans="1:28" x14ac:dyDescent="0.25">
      <c r="A5446" s="10">
        <f t="shared" si="771"/>
        <v>45518</v>
      </c>
      <c r="B5446" s="11">
        <v>227</v>
      </c>
      <c r="C5446" s="11">
        <v>1800</v>
      </c>
      <c r="D5446" s="12">
        <v>735.75</v>
      </c>
      <c r="E5446" s="9">
        <v>63.14</v>
      </c>
      <c r="F5446" s="9">
        <f t="shared" ref="F5446:F5509" si="779">IF(E5446&gt;F$2,E5446-F$2,0)</f>
        <v>0</v>
      </c>
      <c r="G5446" s="9">
        <v>1.01</v>
      </c>
      <c r="H5446" s="9">
        <v>4.03</v>
      </c>
      <c r="I5446" s="9"/>
      <c r="J5446" s="9">
        <v>18.628</v>
      </c>
      <c r="K5446" s="9">
        <v>43.9</v>
      </c>
      <c r="L5446" s="9">
        <v>3.8800000000000001E-2</v>
      </c>
      <c r="M5446" s="9">
        <v>7.5800000000000006E-2</v>
      </c>
      <c r="N5446" s="9">
        <v>0</v>
      </c>
      <c r="O5446" s="9">
        <v>216.9</v>
      </c>
      <c r="P5446" s="9"/>
      <c r="Q5446" s="9"/>
      <c r="R5446" s="9"/>
      <c r="T5446">
        <f t="shared" si="774"/>
        <v>2271800</v>
      </c>
      <c r="U5446">
        <v>260.7</v>
      </c>
      <c r="V5446">
        <f t="shared" si="772"/>
        <v>216.9</v>
      </c>
      <c r="W5446" t="str">
        <f t="shared" si="775"/>
        <v/>
      </c>
      <c r="X5446" t="str">
        <f t="shared" si="776"/>
        <v/>
      </c>
      <c r="Y5446" t="str">
        <f t="shared" si="773"/>
        <v/>
      </c>
      <c r="Z5446" s="9"/>
      <c r="AA5446" s="14">
        <f t="shared" si="777"/>
        <v>0.94199999999999995</v>
      </c>
      <c r="AB5446" s="14">
        <f t="shared" si="778"/>
        <v>1.204</v>
      </c>
    </row>
    <row r="5447" spans="1:28" x14ac:dyDescent="0.25">
      <c r="A5447" s="10">
        <f t="shared" ref="A5447:A5510" si="780">A$5-1+B5447</f>
        <v>45518</v>
      </c>
      <c r="B5447" s="11">
        <v>227</v>
      </c>
      <c r="C5447" s="11">
        <v>1900</v>
      </c>
      <c r="D5447" s="12">
        <v>735.79166666666697</v>
      </c>
      <c r="E5447" s="9">
        <v>63.26</v>
      </c>
      <c r="F5447" s="9">
        <f t="shared" si="779"/>
        <v>0</v>
      </c>
      <c r="G5447" s="9">
        <v>0</v>
      </c>
      <c r="H5447" s="9">
        <v>2.52</v>
      </c>
      <c r="I5447" s="9"/>
      <c r="J5447" s="9">
        <v>14.122</v>
      </c>
      <c r="K5447" s="9">
        <v>52.2</v>
      </c>
      <c r="L5447" s="9">
        <v>3.8100000000000002E-2</v>
      </c>
      <c r="M5447" s="9">
        <v>7.5800000000000006E-2</v>
      </c>
      <c r="N5447" s="9">
        <v>0</v>
      </c>
      <c r="O5447" s="9">
        <v>45.6</v>
      </c>
      <c r="P5447" s="9"/>
      <c r="Q5447" s="9"/>
      <c r="R5447" s="9"/>
      <c r="T5447">
        <f t="shared" si="774"/>
        <v>2271900</v>
      </c>
      <c r="U5447">
        <v>86.5</v>
      </c>
      <c r="V5447">
        <f t="shared" si="772"/>
        <v>45.6</v>
      </c>
      <c r="W5447" t="str">
        <f t="shared" si="775"/>
        <v/>
      </c>
      <c r="X5447" t="str">
        <f t="shared" si="776"/>
        <v/>
      </c>
      <c r="Y5447" t="str">
        <f t="shared" si="773"/>
        <v/>
      </c>
      <c r="Z5447" s="9"/>
      <c r="AA5447" s="14">
        <f t="shared" si="777"/>
        <v>0.84099999999999997</v>
      </c>
      <c r="AB5447" s="14">
        <f t="shared" si="778"/>
        <v>0.77</v>
      </c>
    </row>
    <row r="5448" spans="1:28" x14ac:dyDescent="0.25">
      <c r="A5448" s="10">
        <f t="shared" si="780"/>
        <v>45518</v>
      </c>
      <c r="B5448" s="11">
        <v>227</v>
      </c>
      <c r="C5448" s="11">
        <v>2000</v>
      </c>
      <c r="D5448" s="12">
        <v>735.83333333333303</v>
      </c>
      <c r="E5448" s="9">
        <v>63.02</v>
      </c>
      <c r="F5448" s="9">
        <f t="shared" si="779"/>
        <v>0</v>
      </c>
      <c r="G5448" s="9">
        <v>0.5</v>
      </c>
      <c r="H5448" s="9">
        <v>1.51</v>
      </c>
      <c r="I5448" s="9"/>
      <c r="J5448" s="9">
        <v>12.461</v>
      </c>
      <c r="K5448" s="9">
        <v>61.2</v>
      </c>
      <c r="L5448" s="9">
        <v>3.73E-2</v>
      </c>
      <c r="M5448" s="9">
        <v>7.5800000000000006E-2</v>
      </c>
      <c r="N5448" s="9">
        <v>0</v>
      </c>
      <c r="O5448" s="9">
        <v>0.6</v>
      </c>
      <c r="P5448" s="9"/>
      <c r="Q5448" s="9"/>
      <c r="R5448" s="9"/>
      <c r="T5448">
        <f t="shared" si="774"/>
        <v>2272000</v>
      </c>
      <c r="U5448">
        <v>1.2</v>
      </c>
      <c r="V5448">
        <f t="shared" si="772"/>
        <v>0</v>
      </c>
      <c r="W5448" t="str">
        <f t="shared" si="775"/>
        <v/>
      </c>
      <c r="X5448" t="str">
        <f t="shared" si="776"/>
        <v/>
      </c>
      <c r="Y5448" t="str">
        <f t="shared" si="773"/>
        <v/>
      </c>
      <c r="Z5448" s="9"/>
      <c r="AA5448" s="14">
        <f t="shared" si="777"/>
        <v>0.88500000000000001</v>
      </c>
      <c r="AB5448" s="14">
        <f t="shared" si="778"/>
        <v>0.56100000000000005</v>
      </c>
    </row>
    <row r="5449" spans="1:28" x14ac:dyDescent="0.25">
      <c r="A5449" s="10">
        <f t="shared" si="780"/>
        <v>45518</v>
      </c>
      <c r="B5449" s="11">
        <v>227</v>
      </c>
      <c r="C5449" s="11">
        <v>2100</v>
      </c>
      <c r="D5449" s="12">
        <v>735.875</v>
      </c>
      <c r="E5449" s="9">
        <v>63.14</v>
      </c>
      <c r="F5449" s="9">
        <f t="shared" si="779"/>
        <v>0</v>
      </c>
      <c r="G5449" s="9">
        <v>0.5</v>
      </c>
      <c r="H5449" s="9">
        <v>1.51</v>
      </c>
      <c r="I5449" s="9"/>
      <c r="J5449" s="9">
        <v>11.516</v>
      </c>
      <c r="K5449" s="9">
        <v>62.3</v>
      </c>
      <c r="L5449" s="9">
        <v>3.8100000000000002E-2</v>
      </c>
      <c r="M5449" s="9">
        <v>7.51E-2</v>
      </c>
      <c r="N5449" s="9">
        <v>0</v>
      </c>
      <c r="O5449" s="9">
        <v>0.6</v>
      </c>
      <c r="P5449" s="9"/>
      <c r="Q5449" s="9"/>
      <c r="R5449" s="9"/>
      <c r="T5449">
        <f t="shared" si="774"/>
        <v>2272100</v>
      </c>
      <c r="U5449">
        <v>0</v>
      </c>
      <c r="V5449">
        <f t="shared" si="772"/>
        <v>0</v>
      </c>
      <c r="W5449" t="str">
        <f t="shared" si="775"/>
        <v/>
      </c>
      <c r="X5449" t="str">
        <f t="shared" si="776"/>
        <v/>
      </c>
      <c r="Y5449" t="str">
        <f t="shared" si="773"/>
        <v/>
      </c>
      <c r="Z5449" s="9"/>
      <c r="AA5449" s="14">
        <f t="shared" si="777"/>
        <v>0.84599999999999997</v>
      </c>
      <c r="AB5449" s="14">
        <f t="shared" si="778"/>
        <v>0.51200000000000001</v>
      </c>
    </row>
    <row r="5450" spans="1:28" x14ac:dyDescent="0.25">
      <c r="A5450" s="10">
        <f t="shared" si="780"/>
        <v>45518</v>
      </c>
      <c r="B5450" s="11">
        <v>227</v>
      </c>
      <c r="C5450" s="11">
        <v>2200</v>
      </c>
      <c r="D5450" s="12">
        <v>735.91666666666697</v>
      </c>
      <c r="E5450" s="9">
        <v>62.91</v>
      </c>
      <c r="F5450" s="9">
        <f t="shared" si="779"/>
        <v>0</v>
      </c>
      <c r="G5450" s="9">
        <v>0.5</v>
      </c>
      <c r="H5450" s="9">
        <v>2.0099999999999998</v>
      </c>
      <c r="I5450" s="9"/>
      <c r="J5450" s="9">
        <v>11.2</v>
      </c>
      <c r="K5450" s="9">
        <v>62</v>
      </c>
      <c r="L5450" s="9">
        <v>3.73E-2</v>
      </c>
      <c r="M5450" s="9">
        <v>7.5800000000000006E-2</v>
      </c>
      <c r="N5450" s="9">
        <v>0</v>
      </c>
      <c r="O5450" s="9">
        <v>0.6</v>
      </c>
      <c r="P5450" s="9"/>
      <c r="Q5450" s="9"/>
      <c r="R5450" s="9"/>
      <c r="T5450">
        <f t="shared" si="774"/>
        <v>2272200</v>
      </c>
      <c r="U5450">
        <v>0</v>
      </c>
      <c r="V5450">
        <f t="shared" si="772"/>
        <v>0</v>
      </c>
      <c r="W5450" t="str">
        <f t="shared" si="775"/>
        <v/>
      </c>
      <c r="X5450" t="str">
        <f t="shared" si="776"/>
        <v/>
      </c>
      <c r="Y5450" t="str">
        <f t="shared" si="773"/>
        <v/>
      </c>
      <c r="Z5450" s="9"/>
      <c r="AA5450" s="14">
        <f t="shared" si="777"/>
        <v>0.82399999999999995</v>
      </c>
      <c r="AB5450" s="14">
        <f t="shared" si="778"/>
        <v>0.505</v>
      </c>
    </row>
    <row r="5451" spans="1:28" x14ac:dyDescent="0.25">
      <c r="A5451" s="10">
        <f t="shared" si="780"/>
        <v>45518</v>
      </c>
      <c r="B5451" s="11">
        <v>227</v>
      </c>
      <c r="C5451" s="11">
        <v>2300</v>
      </c>
      <c r="D5451" s="12">
        <v>735.95833333333303</v>
      </c>
      <c r="E5451" s="9">
        <v>62.79</v>
      </c>
      <c r="F5451" s="9">
        <f t="shared" si="779"/>
        <v>0</v>
      </c>
      <c r="G5451" s="9">
        <v>0.5</v>
      </c>
      <c r="H5451" s="9">
        <v>2.0099999999999998</v>
      </c>
      <c r="I5451" s="9"/>
      <c r="J5451" s="9">
        <v>10.59</v>
      </c>
      <c r="K5451" s="9">
        <v>63.4</v>
      </c>
      <c r="L5451" s="9">
        <v>3.6600000000000001E-2</v>
      </c>
      <c r="M5451" s="9">
        <v>7.51E-2</v>
      </c>
      <c r="N5451" s="9">
        <v>0</v>
      </c>
      <c r="O5451" s="9">
        <v>0.6</v>
      </c>
      <c r="P5451" s="9"/>
      <c r="Q5451" s="9"/>
      <c r="R5451" s="9"/>
      <c r="T5451">
        <f t="shared" si="774"/>
        <v>2272300</v>
      </c>
      <c r="U5451">
        <v>0</v>
      </c>
      <c r="V5451">
        <f t="shared" si="772"/>
        <v>0</v>
      </c>
      <c r="W5451" t="str">
        <f t="shared" si="775"/>
        <v/>
      </c>
      <c r="X5451" t="str">
        <f t="shared" si="776"/>
        <v/>
      </c>
      <c r="Y5451" t="str">
        <f t="shared" si="773"/>
        <v/>
      </c>
      <c r="Z5451" s="9"/>
      <c r="AA5451" s="14">
        <f t="shared" si="777"/>
        <v>0.81</v>
      </c>
      <c r="AB5451" s="14">
        <f t="shared" si="778"/>
        <v>0.46800000000000003</v>
      </c>
    </row>
    <row r="5452" spans="1:28" x14ac:dyDescent="0.25">
      <c r="A5452" s="10">
        <f t="shared" si="780"/>
        <v>45518</v>
      </c>
      <c r="B5452" s="11">
        <v>227</v>
      </c>
      <c r="C5452" s="11">
        <v>2400</v>
      </c>
      <c r="D5452" s="12">
        <v>736</v>
      </c>
      <c r="E5452" s="9">
        <v>63.02</v>
      </c>
      <c r="F5452" s="9">
        <f t="shared" si="779"/>
        <v>0</v>
      </c>
      <c r="G5452" s="9">
        <v>0.5</v>
      </c>
      <c r="H5452" s="9">
        <v>1.51</v>
      </c>
      <c r="I5452" s="9"/>
      <c r="J5452" s="9">
        <v>10.222</v>
      </c>
      <c r="K5452" s="9">
        <v>65.400000000000006</v>
      </c>
      <c r="L5452" s="9">
        <v>3.6600000000000001E-2</v>
      </c>
      <c r="M5452" s="9">
        <v>7.51E-2</v>
      </c>
      <c r="N5452" s="9">
        <v>0</v>
      </c>
      <c r="O5452" s="9">
        <v>0.6</v>
      </c>
      <c r="P5452" s="9"/>
      <c r="Q5452" s="9"/>
      <c r="R5452" s="9"/>
      <c r="T5452">
        <f t="shared" si="774"/>
        <v>2272400</v>
      </c>
      <c r="U5452">
        <v>0</v>
      </c>
      <c r="V5452">
        <f t="shared" si="772"/>
        <v>0</v>
      </c>
      <c r="W5452">
        <f t="shared" si="775"/>
        <v>3.6999999999999998E-2</v>
      </c>
      <c r="X5452">
        <f t="shared" si="776"/>
        <v>7.4999999999999997E-2</v>
      </c>
      <c r="Y5452">
        <f t="shared" si="773"/>
        <v>0</v>
      </c>
      <c r="Z5452" s="9"/>
      <c r="AA5452" s="14">
        <f t="shared" si="777"/>
        <v>0.81499999999999995</v>
      </c>
      <c r="AB5452" s="14">
        <f t="shared" si="778"/>
        <v>0.43099999999999999</v>
      </c>
    </row>
    <row r="5453" spans="1:28" x14ac:dyDescent="0.25">
      <c r="A5453" s="10">
        <f t="shared" si="780"/>
        <v>45519</v>
      </c>
      <c r="B5453" s="11">
        <v>228</v>
      </c>
      <c r="C5453" s="11">
        <v>100</v>
      </c>
      <c r="D5453" s="12">
        <v>736.04166666666697</v>
      </c>
      <c r="E5453" s="9">
        <v>63.26</v>
      </c>
      <c r="F5453" s="9">
        <f t="shared" si="779"/>
        <v>0</v>
      </c>
      <c r="G5453" s="9">
        <v>1.01</v>
      </c>
      <c r="H5453" s="9">
        <v>2.0099999999999998</v>
      </c>
      <c r="I5453" s="9"/>
      <c r="J5453" s="9">
        <v>9.8049999999999997</v>
      </c>
      <c r="K5453" s="9">
        <v>67.2</v>
      </c>
      <c r="L5453" s="9">
        <v>3.5900000000000001E-2</v>
      </c>
      <c r="M5453" s="9">
        <v>7.51E-2</v>
      </c>
      <c r="N5453" s="9">
        <v>0</v>
      </c>
      <c r="O5453" s="9">
        <v>0.6</v>
      </c>
      <c r="P5453" s="9"/>
      <c r="Q5453" s="9"/>
      <c r="R5453" s="9"/>
      <c r="T5453">
        <f t="shared" si="774"/>
        <v>2280100</v>
      </c>
      <c r="U5453">
        <v>0</v>
      </c>
      <c r="V5453">
        <f t="shared" si="772"/>
        <v>0</v>
      </c>
      <c r="W5453" t="str">
        <f t="shared" si="775"/>
        <v/>
      </c>
      <c r="X5453" t="str">
        <f t="shared" si="776"/>
        <v/>
      </c>
      <c r="Y5453" t="str">
        <f t="shared" si="773"/>
        <v/>
      </c>
      <c r="Z5453" s="9"/>
      <c r="AA5453" s="14">
        <f t="shared" si="777"/>
        <v>0.81399999999999995</v>
      </c>
      <c r="AB5453" s="14">
        <f t="shared" si="778"/>
        <v>0.39700000000000002</v>
      </c>
    </row>
    <row r="5454" spans="1:28" x14ac:dyDescent="0.25">
      <c r="A5454" s="10">
        <f t="shared" si="780"/>
        <v>45519</v>
      </c>
      <c r="B5454" s="11">
        <v>228</v>
      </c>
      <c r="C5454" s="11">
        <v>200</v>
      </c>
      <c r="D5454" s="12">
        <v>736.08333333333303</v>
      </c>
      <c r="E5454" s="9">
        <v>62.91</v>
      </c>
      <c r="F5454" s="9">
        <f t="shared" si="779"/>
        <v>0</v>
      </c>
      <c r="G5454" s="9">
        <v>1.01</v>
      </c>
      <c r="H5454" s="9">
        <v>2.0099999999999998</v>
      </c>
      <c r="I5454" s="9"/>
      <c r="J5454" s="9">
        <v>9.6080000000000005</v>
      </c>
      <c r="K5454" s="9">
        <v>68.099999999999994</v>
      </c>
      <c r="L5454" s="9">
        <v>3.5900000000000001E-2</v>
      </c>
      <c r="M5454" s="9">
        <v>7.51E-2</v>
      </c>
      <c r="N5454" s="9">
        <v>0</v>
      </c>
      <c r="O5454" s="9">
        <v>0.6</v>
      </c>
      <c r="P5454" s="9"/>
      <c r="Q5454" s="9"/>
      <c r="R5454" s="9"/>
      <c r="T5454">
        <f t="shared" si="774"/>
        <v>2280200</v>
      </c>
      <c r="U5454">
        <v>0</v>
      </c>
      <c r="V5454">
        <f t="shared" si="772"/>
        <v>0</v>
      </c>
      <c r="W5454" t="str">
        <f t="shared" si="775"/>
        <v/>
      </c>
      <c r="X5454" t="str">
        <f t="shared" si="776"/>
        <v/>
      </c>
      <c r="Y5454" t="str">
        <f t="shared" si="773"/>
        <v/>
      </c>
      <c r="Z5454" s="9"/>
      <c r="AA5454" s="14">
        <f t="shared" si="777"/>
        <v>0.81399999999999995</v>
      </c>
      <c r="AB5454" s="14">
        <f t="shared" si="778"/>
        <v>0.38100000000000001</v>
      </c>
    </row>
    <row r="5455" spans="1:28" x14ac:dyDescent="0.25">
      <c r="A5455" s="10">
        <f t="shared" si="780"/>
        <v>45519</v>
      </c>
      <c r="B5455" s="11">
        <v>228</v>
      </c>
      <c r="C5455" s="11">
        <v>300</v>
      </c>
      <c r="D5455" s="12">
        <v>736.125</v>
      </c>
      <c r="E5455" s="9">
        <v>63.02</v>
      </c>
      <c r="F5455" s="9">
        <f t="shared" si="779"/>
        <v>0</v>
      </c>
      <c r="G5455" s="9">
        <v>1.01</v>
      </c>
      <c r="H5455" s="9">
        <v>2.0099999999999998</v>
      </c>
      <c r="I5455" s="9"/>
      <c r="J5455" s="9">
        <v>9.6820000000000004</v>
      </c>
      <c r="K5455" s="9">
        <v>68.099999999999994</v>
      </c>
      <c r="L5455" s="9">
        <v>3.5200000000000002E-2</v>
      </c>
      <c r="M5455" s="9">
        <v>7.51E-2</v>
      </c>
      <c r="N5455" s="9">
        <v>0</v>
      </c>
      <c r="O5455" s="9">
        <v>0.6</v>
      </c>
      <c r="P5455" s="9"/>
      <c r="Q5455" s="9"/>
      <c r="R5455" s="9"/>
      <c r="T5455">
        <f t="shared" si="774"/>
        <v>2280300</v>
      </c>
      <c r="U5455">
        <v>0</v>
      </c>
      <c r="V5455">
        <f t="shared" si="772"/>
        <v>0</v>
      </c>
      <c r="W5455" t="str">
        <f t="shared" si="775"/>
        <v/>
      </c>
      <c r="X5455" t="str">
        <f t="shared" si="776"/>
        <v/>
      </c>
      <c r="Y5455" t="str">
        <f t="shared" si="773"/>
        <v/>
      </c>
      <c r="Z5455" s="9"/>
      <c r="AA5455" s="14">
        <f t="shared" si="777"/>
        <v>0.81799999999999995</v>
      </c>
      <c r="AB5455" s="14">
        <f t="shared" si="778"/>
        <v>0.38300000000000001</v>
      </c>
    </row>
    <row r="5456" spans="1:28" x14ac:dyDescent="0.25">
      <c r="A5456" s="10">
        <f t="shared" si="780"/>
        <v>45519</v>
      </c>
      <c r="B5456" s="11">
        <v>228</v>
      </c>
      <c r="C5456" s="11">
        <v>400</v>
      </c>
      <c r="D5456" s="12">
        <v>736.16666666666697</v>
      </c>
      <c r="E5456" s="9">
        <v>63.14</v>
      </c>
      <c r="F5456" s="9">
        <f t="shared" si="779"/>
        <v>0</v>
      </c>
      <c r="G5456" s="9">
        <v>1.01</v>
      </c>
      <c r="H5456" s="9">
        <v>2.0099999999999998</v>
      </c>
      <c r="I5456" s="9"/>
      <c r="J5456" s="9">
        <v>9.0640000000000001</v>
      </c>
      <c r="K5456" s="9">
        <v>71.099999999999994</v>
      </c>
      <c r="L5456" s="9">
        <v>3.5200000000000002E-2</v>
      </c>
      <c r="M5456" s="9">
        <v>7.51E-2</v>
      </c>
      <c r="N5456" s="9">
        <v>0</v>
      </c>
      <c r="O5456" s="9">
        <v>0.6</v>
      </c>
      <c r="P5456" s="9"/>
      <c r="Q5456" s="9"/>
      <c r="R5456" s="9"/>
      <c r="T5456">
        <f t="shared" si="774"/>
        <v>2280400</v>
      </c>
      <c r="U5456">
        <v>0</v>
      </c>
      <c r="V5456">
        <f t="shared" si="772"/>
        <v>0</v>
      </c>
      <c r="W5456" t="str">
        <f t="shared" si="775"/>
        <v/>
      </c>
      <c r="X5456" t="str">
        <f t="shared" si="776"/>
        <v/>
      </c>
      <c r="Y5456" t="str">
        <f t="shared" si="773"/>
        <v/>
      </c>
      <c r="Z5456" s="9"/>
      <c r="AA5456" s="14">
        <f t="shared" si="777"/>
        <v>0.81899999999999995</v>
      </c>
      <c r="AB5456" s="14">
        <f t="shared" si="778"/>
        <v>0.33300000000000002</v>
      </c>
    </row>
    <row r="5457" spans="1:28" x14ac:dyDescent="0.25">
      <c r="A5457" s="10">
        <f t="shared" si="780"/>
        <v>45519</v>
      </c>
      <c r="B5457" s="11">
        <v>228</v>
      </c>
      <c r="C5457" s="11">
        <v>500</v>
      </c>
      <c r="D5457" s="12">
        <v>736.20833333333303</v>
      </c>
      <c r="E5457" s="9">
        <v>62.91</v>
      </c>
      <c r="F5457" s="9">
        <f t="shared" si="779"/>
        <v>0</v>
      </c>
      <c r="G5457" s="9">
        <v>1.01</v>
      </c>
      <c r="H5457" s="9">
        <v>2.0099999999999998</v>
      </c>
      <c r="I5457" s="9"/>
      <c r="J5457" s="9">
        <v>10.59</v>
      </c>
      <c r="K5457" s="9">
        <v>71.8</v>
      </c>
      <c r="L5457" s="9">
        <v>3.5200000000000002E-2</v>
      </c>
      <c r="M5457" s="9">
        <v>7.51E-2</v>
      </c>
      <c r="N5457" s="9">
        <v>0</v>
      </c>
      <c r="O5457" s="9">
        <v>1.9</v>
      </c>
      <c r="P5457" s="9"/>
      <c r="Q5457" s="9"/>
      <c r="R5457" s="9"/>
      <c r="T5457">
        <f t="shared" si="774"/>
        <v>2280500</v>
      </c>
      <c r="U5457">
        <v>0</v>
      </c>
      <c r="V5457">
        <f t="shared" si="772"/>
        <v>1.9</v>
      </c>
      <c r="W5457" t="str">
        <f t="shared" si="775"/>
        <v/>
      </c>
      <c r="X5457" t="str">
        <f t="shared" si="776"/>
        <v/>
      </c>
      <c r="Y5457" t="str">
        <f t="shared" si="773"/>
        <v/>
      </c>
      <c r="Z5457" s="9"/>
      <c r="AA5457" s="14">
        <f t="shared" si="777"/>
        <v>0.91700000000000004</v>
      </c>
      <c r="AB5457" s="14">
        <f t="shared" si="778"/>
        <v>0.36</v>
      </c>
    </row>
    <row r="5458" spans="1:28" x14ac:dyDescent="0.25">
      <c r="A5458" s="10">
        <f t="shared" si="780"/>
        <v>45519</v>
      </c>
      <c r="B5458" s="11">
        <v>228</v>
      </c>
      <c r="C5458" s="11">
        <v>600</v>
      </c>
      <c r="D5458" s="12">
        <v>736.25</v>
      </c>
      <c r="E5458" s="9">
        <v>62.67</v>
      </c>
      <c r="F5458" s="9">
        <f t="shared" si="779"/>
        <v>0</v>
      </c>
      <c r="G5458" s="9">
        <v>1.01</v>
      </c>
      <c r="H5458" s="9">
        <v>2.52</v>
      </c>
      <c r="I5458" s="9"/>
      <c r="J5458" s="9">
        <v>12.218999999999999</v>
      </c>
      <c r="K5458" s="9">
        <v>68.8</v>
      </c>
      <c r="L5458" s="9">
        <v>3.5200000000000002E-2</v>
      </c>
      <c r="M5458" s="9">
        <v>7.4399999999999994E-2</v>
      </c>
      <c r="N5458" s="9">
        <v>0</v>
      </c>
      <c r="O5458" s="9">
        <v>51.9</v>
      </c>
      <c r="P5458" s="9"/>
      <c r="Q5458" s="9"/>
      <c r="R5458" s="9"/>
      <c r="T5458">
        <f t="shared" si="774"/>
        <v>2280600</v>
      </c>
      <c r="U5458">
        <v>46.5</v>
      </c>
      <c r="V5458">
        <f t="shared" si="772"/>
        <v>51.9</v>
      </c>
      <c r="W5458" t="str">
        <f t="shared" si="775"/>
        <v/>
      </c>
      <c r="X5458" t="str">
        <f t="shared" si="776"/>
        <v/>
      </c>
      <c r="Y5458" t="str">
        <f t="shared" si="773"/>
        <v/>
      </c>
      <c r="Z5458" s="9"/>
      <c r="AA5458" s="14">
        <f t="shared" si="777"/>
        <v>0.97899999999999998</v>
      </c>
      <c r="AB5458" s="14">
        <f t="shared" si="778"/>
        <v>0.44400000000000001</v>
      </c>
    </row>
    <row r="5459" spans="1:28" x14ac:dyDescent="0.25">
      <c r="A5459" s="10">
        <f t="shared" si="780"/>
        <v>45519</v>
      </c>
      <c r="B5459" s="11">
        <v>228</v>
      </c>
      <c r="C5459" s="11">
        <v>700</v>
      </c>
      <c r="D5459" s="12">
        <v>736.29166666666697</v>
      </c>
      <c r="E5459" s="9">
        <v>63.26</v>
      </c>
      <c r="F5459" s="9">
        <f t="shared" si="779"/>
        <v>0</v>
      </c>
      <c r="G5459" s="9">
        <v>0.5</v>
      </c>
      <c r="H5459" s="9">
        <v>3.02</v>
      </c>
      <c r="I5459" s="9"/>
      <c r="J5459" s="9">
        <v>16.654</v>
      </c>
      <c r="K5459" s="9">
        <v>60.4</v>
      </c>
      <c r="L5459" s="9">
        <v>3.5200000000000002E-2</v>
      </c>
      <c r="M5459" s="9">
        <v>7.51E-2</v>
      </c>
      <c r="N5459" s="9">
        <v>0</v>
      </c>
      <c r="O5459" s="9">
        <v>226.9</v>
      </c>
      <c r="P5459" s="9"/>
      <c r="Q5459" s="9"/>
      <c r="R5459" s="9"/>
      <c r="T5459">
        <f t="shared" si="774"/>
        <v>2280700</v>
      </c>
      <c r="U5459">
        <v>208.7</v>
      </c>
      <c r="V5459">
        <f t="shared" si="772"/>
        <v>226.9</v>
      </c>
      <c r="W5459" t="str">
        <f t="shared" si="775"/>
        <v/>
      </c>
      <c r="X5459" t="str">
        <f t="shared" si="776"/>
        <v/>
      </c>
      <c r="Y5459" t="str">
        <f t="shared" si="773"/>
        <v/>
      </c>
      <c r="Z5459" s="9"/>
      <c r="AA5459" s="14">
        <f t="shared" si="777"/>
        <v>1.145</v>
      </c>
      <c r="AB5459" s="14">
        <f t="shared" si="778"/>
        <v>0.751</v>
      </c>
    </row>
    <row r="5460" spans="1:28" x14ac:dyDescent="0.25">
      <c r="A5460" s="10">
        <f t="shared" si="780"/>
        <v>45519</v>
      </c>
      <c r="B5460" s="11">
        <v>228</v>
      </c>
      <c r="C5460" s="11">
        <v>800</v>
      </c>
      <c r="D5460" s="12">
        <v>736.33333333333303</v>
      </c>
      <c r="E5460" s="9">
        <v>63.49</v>
      </c>
      <c r="F5460" s="9">
        <f t="shared" si="779"/>
        <v>0</v>
      </c>
      <c r="G5460" s="9">
        <v>0.5</v>
      </c>
      <c r="H5460" s="9">
        <v>3.02</v>
      </c>
      <c r="I5460" s="9"/>
      <c r="J5460" s="9">
        <v>18.794</v>
      </c>
      <c r="K5460" s="9">
        <v>49.4</v>
      </c>
      <c r="L5460" s="9">
        <v>3.5200000000000002E-2</v>
      </c>
      <c r="M5460" s="9">
        <v>7.51E-2</v>
      </c>
      <c r="N5460" s="9">
        <v>0</v>
      </c>
      <c r="O5460" s="9">
        <v>293.10000000000002</v>
      </c>
      <c r="P5460" s="9"/>
      <c r="Q5460" s="9"/>
      <c r="R5460" s="9"/>
      <c r="T5460">
        <f t="shared" si="774"/>
        <v>2280800</v>
      </c>
      <c r="U5460">
        <v>392.3</v>
      </c>
      <c r="V5460">
        <f t="shared" si="772"/>
        <v>293.10000000000002</v>
      </c>
      <c r="W5460" t="str">
        <f t="shared" si="775"/>
        <v/>
      </c>
      <c r="X5460" t="str">
        <f t="shared" si="776"/>
        <v/>
      </c>
      <c r="Y5460" t="str">
        <f t="shared" si="773"/>
        <v/>
      </c>
      <c r="Z5460" s="9"/>
      <c r="AA5460" s="14">
        <f t="shared" si="777"/>
        <v>1.071</v>
      </c>
      <c r="AB5460" s="14">
        <f t="shared" si="778"/>
        <v>1.097</v>
      </c>
    </row>
    <row r="5461" spans="1:28" x14ac:dyDescent="0.25">
      <c r="A5461" s="10">
        <f t="shared" si="780"/>
        <v>45519</v>
      </c>
      <c r="B5461" s="11">
        <v>228</v>
      </c>
      <c r="C5461" s="11">
        <v>900</v>
      </c>
      <c r="D5461" s="12">
        <v>736.375</v>
      </c>
      <c r="E5461" s="9">
        <v>63.61</v>
      </c>
      <c r="F5461" s="9">
        <f t="shared" si="779"/>
        <v>0</v>
      </c>
      <c r="G5461" s="9">
        <v>0.5</v>
      </c>
      <c r="H5461" s="9">
        <v>3.02</v>
      </c>
      <c r="I5461" s="9"/>
      <c r="J5461" s="9">
        <v>19.603000000000002</v>
      </c>
      <c r="K5461" s="9">
        <v>46.6</v>
      </c>
      <c r="L5461" s="9">
        <v>3.44E-2</v>
      </c>
      <c r="M5461" s="9">
        <v>7.51E-2</v>
      </c>
      <c r="N5461" s="9">
        <v>0</v>
      </c>
      <c r="O5461" s="9">
        <v>565.6</v>
      </c>
      <c r="P5461" s="9"/>
      <c r="Q5461" s="9"/>
      <c r="R5461" s="9"/>
      <c r="T5461">
        <f t="shared" si="774"/>
        <v>2280900</v>
      </c>
      <c r="U5461">
        <v>565.70000000000005</v>
      </c>
      <c r="V5461">
        <f t="shared" si="772"/>
        <v>565.6</v>
      </c>
      <c r="W5461" t="str">
        <f t="shared" si="775"/>
        <v/>
      </c>
      <c r="X5461" t="str">
        <f t="shared" si="776"/>
        <v/>
      </c>
      <c r="Y5461" t="str">
        <f t="shared" si="773"/>
        <v/>
      </c>
      <c r="Z5461" s="9"/>
      <c r="AA5461" s="14">
        <f t="shared" si="777"/>
        <v>1.0629999999999999</v>
      </c>
      <c r="AB5461" s="14">
        <f t="shared" si="778"/>
        <v>1.218</v>
      </c>
    </row>
    <row r="5462" spans="1:28" x14ac:dyDescent="0.25">
      <c r="A5462" s="10">
        <f t="shared" si="780"/>
        <v>45519</v>
      </c>
      <c r="B5462" s="11">
        <v>228</v>
      </c>
      <c r="C5462" s="11">
        <v>1000</v>
      </c>
      <c r="D5462" s="12">
        <v>736.41666666666697</v>
      </c>
      <c r="E5462" s="9">
        <v>64.19</v>
      </c>
      <c r="F5462" s="9">
        <f t="shared" si="779"/>
        <v>0.18999999999999773</v>
      </c>
      <c r="G5462" s="9">
        <v>1.01</v>
      </c>
      <c r="H5462" s="9">
        <v>4.03</v>
      </c>
      <c r="I5462" s="9"/>
      <c r="J5462" s="9">
        <v>18.818000000000001</v>
      </c>
      <c r="K5462" s="9">
        <v>45.7</v>
      </c>
      <c r="L5462" s="9">
        <v>3.5200000000000002E-2</v>
      </c>
      <c r="M5462" s="9">
        <v>7.51E-2</v>
      </c>
      <c r="N5462" s="9">
        <v>0</v>
      </c>
      <c r="O5462" s="9">
        <v>499.4</v>
      </c>
      <c r="P5462" s="9"/>
      <c r="Q5462" s="9"/>
      <c r="R5462" s="9"/>
      <c r="T5462">
        <f t="shared" si="774"/>
        <v>2281000</v>
      </c>
      <c r="U5462">
        <v>712.5</v>
      </c>
      <c r="V5462">
        <f t="shared" si="772"/>
        <v>499.4</v>
      </c>
      <c r="W5462" t="str">
        <f t="shared" si="775"/>
        <v/>
      </c>
      <c r="X5462" t="str">
        <f t="shared" si="776"/>
        <v/>
      </c>
      <c r="Y5462" t="str">
        <f t="shared" si="773"/>
        <v/>
      </c>
      <c r="Z5462" s="9"/>
      <c r="AA5462" s="14">
        <f t="shared" si="777"/>
        <v>0.99299999999999999</v>
      </c>
      <c r="AB5462" s="14">
        <f t="shared" si="778"/>
        <v>1.18</v>
      </c>
    </row>
    <row r="5463" spans="1:28" x14ac:dyDescent="0.25">
      <c r="A5463" s="10">
        <f t="shared" si="780"/>
        <v>45519</v>
      </c>
      <c r="B5463" s="11">
        <v>228</v>
      </c>
      <c r="C5463" s="11">
        <v>1100</v>
      </c>
      <c r="D5463" s="12">
        <v>736.45833333333303</v>
      </c>
      <c r="E5463" s="9">
        <v>63.49</v>
      </c>
      <c r="F5463" s="9">
        <f t="shared" si="779"/>
        <v>0</v>
      </c>
      <c r="G5463" s="9">
        <v>0.5</v>
      </c>
      <c r="H5463" s="9">
        <v>2.52</v>
      </c>
      <c r="I5463" s="9"/>
      <c r="J5463" s="9">
        <v>17.414999999999999</v>
      </c>
      <c r="K5463" s="9">
        <v>48.9</v>
      </c>
      <c r="L5463" s="9">
        <v>3.5200000000000002E-2</v>
      </c>
      <c r="M5463" s="9">
        <v>7.51E-2</v>
      </c>
      <c r="N5463" s="9">
        <v>0</v>
      </c>
      <c r="O5463" s="9">
        <v>254.4</v>
      </c>
      <c r="P5463" s="9"/>
      <c r="Q5463" s="9"/>
      <c r="R5463" s="9"/>
      <c r="T5463">
        <f t="shared" si="774"/>
        <v>2281100</v>
      </c>
      <c r="U5463">
        <v>819.3</v>
      </c>
      <c r="V5463">
        <f t="shared" si="772"/>
        <v>254.4</v>
      </c>
      <c r="W5463" t="str">
        <f t="shared" si="775"/>
        <v/>
      </c>
      <c r="X5463" t="str">
        <f t="shared" si="776"/>
        <v/>
      </c>
      <c r="Y5463" t="str">
        <f t="shared" si="773"/>
        <v/>
      </c>
      <c r="Z5463" s="9"/>
      <c r="AA5463" s="14">
        <f t="shared" si="777"/>
        <v>0.97199999999999998</v>
      </c>
      <c r="AB5463" s="14">
        <f t="shared" si="778"/>
        <v>1.016</v>
      </c>
    </row>
    <row r="5464" spans="1:28" x14ac:dyDescent="0.25">
      <c r="A5464" s="10">
        <f t="shared" si="780"/>
        <v>45519</v>
      </c>
      <c r="B5464" s="11">
        <v>228</v>
      </c>
      <c r="C5464" s="11">
        <v>1200</v>
      </c>
      <c r="D5464" s="12">
        <v>736.5</v>
      </c>
      <c r="E5464" s="9">
        <v>63.26</v>
      </c>
      <c r="F5464" s="9">
        <f t="shared" si="779"/>
        <v>0</v>
      </c>
      <c r="G5464" s="9">
        <v>0.5</v>
      </c>
      <c r="H5464" s="9">
        <v>3.52</v>
      </c>
      <c r="I5464" s="9"/>
      <c r="J5464" s="9">
        <v>19.079999999999998</v>
      </c>
      <c r="K5464" s="9">
        <v>45</v>
      </c>
      <c r="L5464" s="9">
        <v>3.5200000000000002E-2</v>
      </c>
      <c r="M5464" s="9">
        <v>7.5800000000000006E-2</v>
      </c>
      <c r="N5464" s="9">
        <v>0</v>
      </c>
      <c r="O5464" s="9">
        <v>454.4</v>
      </c>
      <c r="P5464" s="9"/>
      <c r="Q5464" s="9"/>
      <c r="R5464" s="9"/>
      <c r="T5464">
        <f t="shared" si="774"/>
        <v>2281200</v>
      </c>
      <c r="U5464">
        <v>878.5</v>
      </c>
      <c r="V5464">
        <f t="shared" si="772"/>
        <v>454.4</v>
      </c>
      <c r="W5464" t="str">
        <f t="shared" si="775"/>
        <v/>
      </c>
      <c r="X5464" t="str">
        <f t="shared" si="776"/>
        <v/>
      </c>
      <c r="Y5464" t="str">
        <f t="shared" si="773"/>
        <v/>
      </c>
      <c r="Z5464" s="9"/>
      <c r="AA5464" s="14">
        <f t="shared" si="777"/>
        <v>0.99399999999999999</v>
      </c>
      <c r="AB5464" s="14">
        <f t="shared" si="778"/>
        <v>1.2150000000000001</v>
      </c>
    </row>
    <row r="5465" spans="1:28" x14ac:dyDescent="0.25">
      <c r="A5465" s="10">
        <f t="shared" si="780"/>
        <v>45519</v>
      </c>
      <c r="B5465" s="11">
        <v>228</v>
      </c>
      <c r="C5465" s="11">
        <v>1300</v>
      </c>
      <c r="D5465" s="12">
        <v>736.54166666666697</v>
      </c>
      <c r="E5465" s="9">
        <v>62.2</v>
      </c>
      <c r="F5465" s="9">
        <f t="shared" si="779"/>
        <v>0</v>
      </c>
      <c r="G5465" s="9">
        <v>1.01</v>
      </c>
      <c r="H5465" s="9">
        <v>5.54</v>
      </c>
      <c r="I5465" s="9"/>
      <c r="J5465" s="9">
        <v>22.681000000000001</v>
      </c>
      <c r="K5465" s="9">
        <v>41.3</v>
      </c>
      <c r="L5465" s="9">
        <v>3.5200000000000002E-2</v>
      </c>
      <c r="M5465" s="9">
        <v>7.5800000000000006E-2</v>
      </c>
      <c r="N5465" s="9">
        <v>0</v>
      </c>
      <c r="O5465" s="9">
        <v>756.9</v>
      </c>
      <c r="P5465" s="9"/>
      <c r="Q5465" s="9"/>
      <c r="R5465" s="9"/>
      <c r="T5465">
        <f t="shared" si="774"/>
        <v>2281300</v>
      </c>
      <c r="U5465">
        <v>885.5</v>
      </c>
      <c r="V5465">
        <f t="shared" si="772"/>
        <v>756.9</v>
      </c>
      <c r="W5465" t="str">
        <f t="shared" si="775"/>
        <v/>
      </c>
      <c r="X5465" t="str">
        <f t="shared" si="776"/>
        <v/>
      </c>
      <c r="Y5465" t="str">
        <f t="shared" si="773"/>
        <v/>
      </c>
      <c r="Z5465" s="9"/>
      <c r="AA5465" s="14">
        <f t="shared" si="777"/>
        <v>1.1379999999999999</v>
      </c>
      <c r="AB5465" s="14">
        <f t="shared" si="778"/>
        <v>1.617</v>
      </c>
    </row>
    <row r="5466" spans="1:28" x14ac:dyDescent="0.25">
      <c r="A5466" s="10">
        <f t="shared" si="780"/>
        <v>45519</v>
      </c>
      <c r="B5466" s="11">
        <v>228</v>
      </c>
      <c r="C5466" s="11">
        <v>1400</v>
      </c>
      <c r="D5466" s="12">
        <v>736.58333333333303</v>
      </c>
      <c r="E5466" s="9">
        <v>63.37</v>
      </c>
      <c r="F5466" s="9">
        <f t="shared" si="779"/>
        <v>0</v>
      </c>
      <c r="G5466" s="9">
        <v>1.51</v>
      </c>
      <c r="H5466" s="9">
        <v>5.54</v>
      </c>
      <c r="I5466" s="9"/>
      <c r="J5466" s="9">
        <v>20.149999999999999</v>
      </c>
      <c r="K5466" s="9">
        <v>39.1</v>
      </c>
      <c r="L5466" s="9">
        <v>3.5900000000000001E-2</v>
      </c>
      <c r="M5466" s="9">
        <v>7.5800000000000006E-2</v>
      </c>
      <c r="N5466" s="9">
        <v>0</v>
      </c>
      <c r="O5466" s="9">
        <v>594.4</v>
      </c>
      <c r="P5466" s="9"/>
      <c r="Q5466" s="9"/>
      <c r="R5466" s="9"/>
      <c r="T5466">
        <f t="shared" si="774"/>
        <v>2281400</v>
      </c>
      <c r="U5466">
        <v>839.3</v>
      </c>
      <c r="V5466">
        <f t="shared" si="772"/>
        <v>594.4</v>
      </c>
      <c r="W5466" t="str">
        <f t="shared" si="775"/>
        <v/>
      </c>
      <c r="X5466" t="str">
        <f t="shared" si="776"/>
        <v/>
      </c>
      <c r="Y5466" t="str">
        <f t="shared" si="773"/>
        <v/>
      </c>
      <c r="Z5466" s="9"/>
      <c r="AA5466" s="14">
        <f t="shared" si="777"/>
        <v>0.92300000000000004</v>
      </c>
      <c r="AB5466" s="14">
        <f t="shared" si="778"/>
        <v>1.4379999999999999</v>
      </c>
    </row>
    <row r="5467" spans="1:28" x14ac:dyDescent="0.25">
      <c r="A5467" s="10">
        <f t="shared" si="780"/>
        <v>45519</v>
      </c>
      <c r="B5467" s="11">
        <v>228</v>
      </c>
      <c r="C5467" s="11">
        <v>1500</v>
      </c>
      <c r="D5467" s="12">
        <v>736.625</v>
      </c>
      <c r="E5467" s="9">
        <v>63.84</v>
      </c>
      <c r="F5467" s="9">
        <f t="shared" si="779"/>
        <v>0</v>
      </c>
      <c r="G5467" s="9">
        <v>1.01</v>
      </c>
      <c r="H5467" s="9">
        <v>4.03</v>
      </c>
      <c r="I5467" s="9"/>
      <c r="J5467" s="9">
        <v>22.225999999999999</v>
      </c>
      <c r="K5467" s="9">
        <v>41</v>
      </c>
      <c r="L5467" s="9">
        <v>3.6600000000000001E-2</v>
      </c>
      <c r="M5467" s="9">
        <v>7.5800000000000006E-2</v>
      </c>
      <c r="N5467" s="9">
        <v>0</v>
      </c>
      <c r="O5467" s="9">
        <v>409.4</v>
      </c>
      <c r="P5467" s="9"/>
      <c r="Q5467" s="9"/>
      <c r="R5467" s="9"/>
      <c r="T5467">
        <f t="shared" si="774"/>
        <v>2281500</v>
      </c>
      <c r="U5467">
        <v>743.5</v>
      </c>
      <c r="V5467">
        <f t="shared" si="772"/>
        <v>409.4</v>
      </c>
      <c r="W5467" t="str">
        <f t="shared" si="775"/>
        <v/>
      </c>
      <c r="X5467" t="str">
        <f t="shared" si="776"/>
        <v/>
      </c>
      <c r="Y5467" t="str">
        <f t="shared" si="773"/>
        <v/>
      </c>
      <c r="Z5467" s="9"/>
      <c r="AA5467" s="14">
        <f t="shared" si="777"/>
        <v>1.099</v>
      </c>
      <c r="AB5467" s="14">
        <f t="shared" si="778"/>
        <v>1.581</v>
      </c>
    </row>
    <row r="5468" spans="1:28" x14ac:dyDescent="0.25">
      <c r="A5468" s="10">
        <f t="shared" si="780"/>
        <v>45519</v>
      </c>
      <c r="B5468" s="11">
        <v>228</v>
      </c>
      <c r="C5468" s="11">
        <v>1600</v>
      </c>
      <c r="D5468" s="12">
        <v>736.66666666666697</v>
      </c>
      <c r="E5468" s="9">
        <v>63.96</v>
      </c>
      <c r="F5468" s="9">
        <f t="shared" si="779"/>
        <v>0</v>
      </c>
      <c r="G5468" s="9">
        <v>1.01</v>
      </c>
      <c r="H5468" s="9">
        <v>4.03</v>
      </c>
      <c r="I5468" s="9"/>
      <c r="J5468" s="9">
        <v>23.640999999999998</v>
      </c>
      <c r="K5468" s="9">
        <v>36.700000000000003</v>
      </c>
      <c r="L5468" s="9">
        <v>3.6600000000000001E-2</v>
      </c>
      <c r="M5468" s="9">
        <v>7.6600000000000001E-2</v>
      </c>
      <c r="N5468" s="9">
        <v>0</v>
      </c>
      <c r="O5468" s="9">
        <v>539.4</v>
      </c>
      <c r="P5468" s="9"/>
      <c r="Q5468" s="9"/>
      <c r="R5468" s="9"/>
      <c r="T5468">
        <f t="shared" si="774"/>
        <v>2281600</v>
      </c>
      <c r="U5468">
        <v>606</v>
      </c>
      <c r="V5468">
        <f t="shared" si="772"/>
        <v>539.4</v>
      </c>
      <c r="W5468" t="str">
        <f t="shared" si="775"/>
        <v/>
      </c>
      <c r="X5468" t="str">
        <f t="shared" si="776"/>
        <v/>
      </c>
      <c r="Y5468" t="str">
        <f t="shared" si="773"/>
        <v/>
      </c>
      <c r="Z5468" s="9"/>
      <c r="AA5468" s="14">
        <f t="shared" si="777"/>
        <v>1.071</v>
      </c>
      <c r="AB5468" s="14">
        <f t="shared" si="778"/>
        <v>1.847</v>
      </c>
    </row>
    <row r="5469" spans="1:28" x14ac:dyDescent="0.25">
      <c r="A5469" s="10">
        <f t="shared" si="780"/>
        <v>45519</v>
      </c>
      <c r="B5469" s="11">
        <v>228</v>
      </c>
      <c r="C5469" s="11">
        <v>1700</v>
      </c>
      <c r="D5469" s="12">
        <v>736.70833333333303</v>
      </c>
      <c r="E5469" s="9">
        <v>63.37</v>
      </c>
      <c r="F5469" s="9">
        <f t="shared" si="779"/>
        <v>0</v>
      </c>
      <c r="G5469" s="9">
        <v>1.51</v>
      </c>
      <c r="H5469" s="9">
        <v>4.03</v>
      </c>
      <c r="I5469" s="9"/>
      <c r="J5469" s="9">
        <v>22.417000000000002</v>
      </c>
      <c r="K5469" s="9">
        <v>32.799999999999997</v>
      </c>
      <c r="L5469" s="9">
        <v>3.6600000000000001E-2</v>
      </c>
      <c r="M5469" s="9">
        <v>7.6600000000000001E-2</v>
      </c>
      <c r="N5469" s="9">
        <v>0</v>
      </c>
      <c r="O5469" s="9">
        <v>366.9</v>
      </c>
      <c r="P5469" s="9"/>
      <c r="Q5469" s="9"/>
      <c r="R5469" s="9"/>
      <c r="T5469">
        <f t="shared" si="774"/>
        <v>2281700</v>
      </c>
      <c r="U5469">
        <v>438.2</v>
      </c>
      <c r="V5469">
        <f t="shared" si="772"/>
        <v>366.9</v>
      </c>
      <c r="W5469" t="str">
        <f t="shared" si="775"/>
        <v/>
      </c>
      <c r="X5469" t="str">
        <f t="shared" si="776"/>
        <v/>
      </c>
      <c r="Y5469" t="str">
        <f t="shared" si="773"/>
        <v/>
      </c>
      <c r="Z5469" s="9"/>
      <c r="AA5469" s="14">
        <f t="shared" si="777"/>
        <v>0.88900000000000001</v>
      </c>
      <c r="AB5469" s="14">
        <f t="shared" si="778"/>
        <v>1.821</v>
      </c>
    </row>
    <row r="5470" spans="1:28" x14ac:dyDescent="0.25">
      <c r="A5470" s="10">
        <f t="shared" si="780"/>
        <v>45519</v>
      </c>
      <c r="B5470" s="11">
        <v>228</v>
      </c>
      <c r="C5470" s="11">
        <v>1800</v>
      </c>
      <c r="D5470" s="12">
        <v>736.75</v>
      </c>
      <c r="E5470" s="9">
        <v>63.14</v>
      </c>
      <c r="F5470" s="9">
        <f t="shared" si="779"/>
        <v>0</v>
      </c>
      <c r="G5470" s="9">
        <v>1.51</v>
      </c>
      <c r="H5470" s="9">
        <v>5.54</v>
      </c>
      <c r="I5470" s="9"/>
      <c r="J5470" s="9">
        <v>18.984999999999999</v>
      </c>
      <c r="K5470" s="9">
        <v>32.4</v>
      </c>
      <c r="L5470" s="9">
        <v>3.6600000000000001E-2</v>
      </c>
      <c r="M5470" s="9">
        <v>7.6600000000000001E-2</v>
      </c>
      <c r="N5470" s="9">
        <v>0</v>
      </c>
      <c r="O5470" s="9">
        <v>216.9</v>
      </c>
      <c r="P5470" s="9"/>
      <c r="Q5470" s="9"/>
      <c r="R5470" s="9"/>
      <c r="T5470">
        <f t="shared" si="774"/>
        <v>2281800</v>
      </c>
      <c r="U5470">
        <v>255</v>
      </c>
      <c r="V5470">
        <f t="shared" si="772"/>
        <v>216.9</v>
      </c>
      <c r="W5470" t="str">
        <f t="shared" si="775"/>
        <v/>
      </c>
      <c r="X5470" t="str">
        <f t="shared" si="776"/>
        <v/>
      </c>
      <c r="Y5470" t="str">
        <f t="shared" si="773"/>
        <v/>
      </c>
      <c r="Z5470" s="9"/>
      <c r="AA5470" s="14">
        <f t="shared" si="777"/>
        <v>0.71099999999999997</v>
      </c>
      <c r="AB5470" s="14">
        <f t="shared" si="778"/>
        <v>1.4830000000000001</v>
      </c>
    </row>
    <row r="5471" spans="1:28" x14ac:dyDescent="0.25">
      <c r="A5471" s="10">
        <f t="shared" si="780"/>
        <v>45519</v>
      </c>
      <c r="B5471" s="11">
        <v>228</v>
      </c>
      <c r="C5471" s="11">
        <v>1900</v>
      </c>
      <c r="D5471" s="12">
        <v>736.79166666666697</v>
      </c>
      <c r="E5471" s="9">
        <v>63.37</v>
      </c>
      <c r="F5471" s="9">
        <f t="shared" si="779"/>
        <v>0</v>
      </c>
      <c r="G5471" s="9">
        <v>1.01</v>
      </c>
      <c r="H5471" s="9">
        <v>5.54</v>
      </c>
      <c r="I5471" s="9"/>
      <c r="J5471" s="9">
        <v>15.366</v>
      </c>
      <c r="K5471" s="9">
        <v>48</v>
      </c>
      <c r="L5471" s="9">
        <v>3.6600000000000001E-2</v>
      </c>
      <c r="M5471" s="9">
        <v>7.7299999999999994E-2</v>
      </c>
      <c r="N5471" s="9">
        <v>0</v>
      </c>
      <c r="O5471" s="9">
        <v>56.9</v>
      </c>
      <c r="P5471" s="9"/>
      <c r="Q5471" s="9"/>
      <c r="R5471" s="9"/>
      <c r="T5471">
        <f t="shared" si="774"/>
        <v>2281900</v>
      </c>
      <c r="U5471">
        <v>81.8</v>
      </c>
      <c r="V5471">
        <f t="shared" si="772"/>
        <v>56.9</v>
      </c>
      <c r="W5471" t="str">
        <f t="shared" si="775"/>
        <v/>
      </c>
      <c r="X5471" t="str">
        <f t="shared" si="776"/>
        <v/>
      </c>
      <c r="Y5471" t="str">
        <f t="shared" si="773"/>
        <v/>
      </c>
      <c r="Z5471" s="9"/>
      <c r="AA5471" s="14">
        <f t="shared" si="777"/>
        <v>0.83799999999999997</v>
      </c>
      <c r="AB5471" s="14">
        <f t="shared" si="778"/>
        <v>0.90800000000000003</v>
      </c>
    </row>
    <row r="5472" spans="1:28" x14ac:dyDescent="0.25">
      <c r="A5472" s="10">
        <f t="shared" si="780"/>
        <v>45519</v>
      </c>
      <c r="B5472" s="11">
        <v>228</v>
      </c>
      <c r="C5472" s="11">
        <v>2000</v>
      </c>
      <c r="D5472" s="12">
        <v>736.83333333333303</v>
      </c>
      <c r="E5472" s="9">
        <v>63.49</v>
      </c>
      <c r="F5472" s="9">
        <f t="shared" si="779"/>
        <v>0</v>
      </c>
      <c r="G5472" s="9">
        <v>0.5</v>
      </c>
      <c r="H5472" s="9">
        <v>3.52</v>
      </c>
      <c r="I5472" s="9"/>
      <c r="J5472" s="9">
        <v>14.84</v>
      </c>
      <c r="K5472" s="9">
        <v>56.7</v>
      </c>
      <c r="L5472" s="9">
        <v>3.5900000000000001E-2</v>
      </c>
      <c r="M5472" s="9">
        <v>7.6600000000000001E-2</v>
      </c>
      <c r="N5472" s="9">
        <v>0</v>
      </c>
      <c r="O5472" s="9">
        <v>1.9</v>
      </c>
      <c r="P5472" s="9"/>
      <c r="Q5472" s="9"/>
      <c r="R5472" s="9"/>
      <c r="T5472">
        <f t="shared" si="774"/>
        <v>2282000</v>
      </c>
      <c r="U5472">
        <v>0.8</v>
      </c>
      <c r="V5472">
        <f t="shared" si="772"/>
        <v>1.9</v>
      </c>
      <c r="W5472" t="str">
        <f t="shared" si="775"/>
        <v/>
      </c>
      <c r="X5472" t="str">
        <f t="shared" si="776"/>
        <v/>
      </c>
      <c r="Y5472" t="str">
        <f t="shared" si="773"/>
        <v/>
      </c>
      <c r="Z5472" s="9"/>
      <c r="AA5472" s="14">
        <f t="shared" si="777"/>
        <v>0.95699999999999996</v>
      </c>
      <c r="AB5472" s="14">
        <f t="shared" si="778"/>
        <v>0.73099999999999998</v>
      </c>
    </row>
    <row r="5473" spans="1:28" x14ac:dyDescent="0.25">
      <c r="A5473" s="10">
        <f t="shared" si="780"/>
        <v>45519</v>
      </c>
      <c r="B5473" s="11">
        <v>228</v>
      </c>
      <c r="C5473" s="11">
        <v>2100</v>
      </c>
      <c r="D5473" s="12">
        <v>736.875</v>
      </c>
      <c r="E5473" s="9">
        <v>63.37</v>
      </c>
      <c r="F5473" s="9">
        <f t="shared" si="779"/>
        <v>0</v>
      </c>
      <c r="G5473" s="9">
        <v>0.5</v>
      </c>
      <c r="H5473" s="9">
        <v>2.52</v>
      </c>
      <c r="I5473" s="9"/>
      <c r="J5473" s="9">
        <v>13.882</v>
      </c>
      <c r="K5473" s="9">
        <v>57.2</v>
      </c>
      <c r="L5473" s="9">
        <v>3.5900000000000001E-2</v>
      </c>
      <c r="M5473" s="9">
        <v>7.7299999999999994E-2</v>
      </c>
      <c r="N5473" s="9">
        <v>0</v>
      </c>
      <c r="O5473" s="9">
        <v>0.6</v>
      </c>
      <c r="P5473" s="9"/>
      <c r="Q5473" s="9"/>
      <c r="R5473" s="9"/>
      <c r="T5473">
        <f t="shared" si="774"/>
        <v>2282100</v>
      </c>
      <c r="U5473">
        <v>0</v>
      </c>
      <c r="V5473">
        <f t="shared" si="772"/>
        <v>0</v>
      </c>
      <c r="W5473" t="str">
        <f t="shared" si="775"/>
        <v/>
      </c>
      <c r="X5473" t="str">
        <f t="shared" si="776"/>
        <v/>
      </c>
      <c r="Y5473" t="str">
        <f t="shared" si="773"/>
        <v/>
      </c>
      <c r="Z5473" s="9"/>
      <c r="AA5473" s="14">
        <f t="shared" si="777"/>
        <v>0.90700000000000003</v>
      </c>
      <c r="AB5473" s="14">
        <f t="shared" si="778"/>
        <v>0.67900000000000005</v>
      </c>
    </row>
    <row r="5474" spans="1:28" x14ac:dyDescent="0.25">
      <c r="A5474" s="10">
        <f t="shared" si="780"/>
        <v>45519</v>
      </c>
      <c r="B5474" s="11">
        <v>228</v>
      </c>
      <c r="C5474" s="11">
        <v>2200</v>
      </c>
      <c r="D5474" s="12">
        <v>736.91666666666697</v>
      </c>
      <c r="E5474" s="9">
        <v>63.37</v>
      </c>
      <c r="F5474" s="9">
        <f t="shared" si="779"/>
        <v>0</v>
      </c>
      <c r="G5474" s="9">
        <v>0</v>
      </c>
      <c r="H5474" s="9">
        <v>2.0099999999999998</v>
      </c>
      <c r="I5474" s="9"/>
      <c r="J5474" s="9">
        <v>12.968</v>
      </c>
      <c r="K5474" s="9">
        <v>61.9</v>
      </c>
      <c r="L5474" s="9">
        <v>3.5200000000000002E-2</v>
      </c>
      <c r="M5474" s="9">
        <v>7.7299999999999994E-2</v>
      </c>
      <c r="N5474" s="9">
        <v>0</v>
      </c>
      <c r="O5474" s="9">
        <v>0.6</v>
      </c>
      <c r="P5474" s="9"/>
      <c r="Q5474" s="9"/>
      <c r="R5474" s="9"/>
      <c r="T5474">
        <f t="shared" si="774"/>
        <v>2282200</v>
      </c>
      <c r="U5474">
        <v>0</v>
      </c>
      <c r="V5474">
        <f t="shared" si="772"/>
        <v>0</v>
      </c>
      <c r="W5474" t="str">
        <f t="shared" si="775"/>
        <v/>
      </c>
      <c r="X5474" t="str">
        <f t="shared" si="776"/>
        <v/>
      </c>
      <c r="Y5474" t="str">
        <f t="shared" si="773"/>
        <v/>
      </c>
      <c r="Z5474" s="9"/>
      <c r="AA5474" s="14">
        <f t="shared" si="777"/>
        <v>0.92500000000000004</v>
      </c>
      <c r="AB5474" s="14">
        <f t="shared" si="778"/>
        <v>0.56899999999999995</v>
      </c>
    </row>
    <row r="5475" spans="1:28" x14ac:dyDescent="0.25">
      <c r="A5475" s="10">
        <f t="shared" si="780"/>
        <v>45519</v>
      </c>
      <c r="B5475" s="11">
        <v>228</v>
      </c>
      <c r="C5475" s="11">
        <v>2300</v>
      </c>
      <c r="D5475" s="12">
        <v>736.95833333333303</v>
      </c>
      <c r="E5475" s="9">
        <v>63.14</v>
      </c>
      <c r="F5475" s="9">
        <f t="shared" si="779"/>
        <v>0</v>
      </c>
      <c r="G5475" s="9">
        <v>0</v>
      </c>
      <c r="H5475" s="9">
        <v>1.51</v>
      </c>
      <c r="I5475" s="9"/>
      <c r="J5475" s="9">
        <v>11.297000000000001</v>
      </c>
      <c r="K5475" s="9">
        <v>66.7</v>
      </c>
      <c r="L5475" s="9">
        <v>3.5200000000000002E-2</v>
      </c>
      <c r="M5475" s="9">
        <v>7.7299999999999994E-2</v>
      </c>
      <c r="N5475" s="9">
        <v>0</v>
      </c>
      <c r="O5475" s="9">
        <v>0.6</v>
      </c>
      <c r="P5475" s="9"/>
      <c r="Q5475" s="9"/>
      <c r="R5475" s="9"/>
      <c r="T5475">
        <f t="shared" si="774"/>
        <v>2282300</v>
      </c>
      <c r="U5475">
        <v>0</v>
      </c>
      <c r="V5475">
        <f t="shared" si="772"/>
        <v>0</v>
      </c>
      <c r="W5475" t="str">
        <f t="shared" si="775"/>
        <v/>
      </c>
      <c r="X5475" t="str">
        <f t="shared" si="776"/>
        <v/>
      </c>
      <c r="Y5475" t="str">
        <f t="shared" si="773"/>
        <v/>
      </c>
      <c r="Z5475" s="9"/>
      <c r="AA5475" s="14">
        <f t="shared" si="777"/>
        <v>0.89300000000000002</v>
      </c>
      <c r="AB5475" s="14">
        <f t="shared" si="778"/>
        <v>0.44600000000000001</v>
      </c>
    </row>
    <row r="5476" spans="1:28" x14ac:dyDescent="0.25">
      <c r="A5476" s="10">
        <f t="shared" si="780"/>
        <v>45519</v>
      </c>
      <c r="B5476" s="11">
        <v>228</v>
      </c>
      <c r="C5476" s="11">
        <v>2400</v>
      </c>
      <c r="D5476" s="12">
        <v>737</v>
      </c>
      <c r="E5476" s="9">
        <v>63.37</v>
      </c>
      <c r="F5476" s="9">
        <f t="shared" si="779"/>
        <v>0</v>
      </c>
      <c r="G5476" s="9">
        <v>0</v>
      </c>
      <c r="H5476" s="9">
        <v>1.51</v>
      </c>
      <c r="I5476" s="9"/>
      <c r="J5476" s="9">
        <v>12.316000000000001</v>
      </c>
      <c r="K5476" s="9">
        <v>67.400000000000006</v>
      </c>
      <c r="L5476" s="9">
        <v>3.44E-2</v>
      </c>
      <c r="M5476" s="9">
        <v>7.7299999999999994E-2</v>
      </c>
      <c r="N5476" s="9">
        <v>0</v>
      </c>
      <c r="O5476" s="9">
        <v>0.6</v>
      </c>
      <c r="P5476" s="9"/>
      <c r="Q5476" s="9"/>
      <c r="R5476" s="9"/>
      <c r="T5476">
        <f t="shared" si="774"/>
        <v>2282400</v>
      </c>
      <c r="U5476">
        <v>0</v>
      </c>
      <c r="V5476">
        <f t="shared" si="772"/>
        <v>0</v>
      </c>
      <c r="W5476">
        <f t="shared" si="775"/>
        <v>3.4000000000000002E-2</v>
      </c>
      <c r="X5476">
        <f t="shared" si="776"/>
        <v>7.6999999999999999E-2</v>
      </c>
      <c r="Y5476">
        <f t="shared" si="773"/>
        <v>0</v>
      </c>
      <c r="Z5476" s="9"/>
      <c r="AA5476" s="14">
        <f t="shared" si="777"/>
        <v>0.96499999999999997</v>
      </c>
      <c r="AB5476" s="14">
        <f t="shared" si="778"/>
        <v>0.46700000000000003</v>
      </c>
    </row>
    <row r="5477" spans="1:28" x14ac:dyDescent="0.25">
      <c r="A5477" s="10">
        <f t="shared" si="780"/>
        <v>45520</v>
      </c>
      <c r="B5477" s="11">
        <v>229</v>
      </c>
      <c r="C5477" s="11">
        <v>100</v>
      </c>
      <c r="D5477" s="12">
        <v>737.04166666666697</v>
      </c>
      <c r="E5477" s="9">
        <v>63.26</v>
      </c>
      <c r="F5477" s="9">
        <f t="shared" si="779"/>
        <v>0</v>
      </c>
      <c r="G5477" s="9">
        <v>0</v>
      </c>
      <c r="H5477" s="9">
        <v>1.01</v>
      </c>
      <c r="I5477" s="9"/>
      <c r="J5477" s="9">
        <v>12.170999999999999</v>
      </c>
      <c r="K5477" s="9">
        <v>68.400000000000006</v>
      </c>
      <c r="L5477" s="9">
        <v>3.44E-2</v>
      </c>
      <c r="M5477" s="9">
        <v>7.7299999999999994E-2</v>
      </c>
      <c r="N5477" s="9">
        <v>0</v>
      </c>
      <c r="O5477" s="9">
        <v>0.6</v>
      </c>
      <c r="P5477" s="9"/>
      <c r="Q5477" s="9"/>
      <c r="R5477" s="9"/>
      <c r="T5477">
        <f t="shared" si="774"/>
        <v>2290100</v>
      </c>
      <c r="U5477">
        <v>0</v>
      </c>
      <c r="V5477">
        <f t="shared" si="772"/>
        <v>0</v>
      </c>
      <c r="W5477" t="str">
        <f t="shared" si="775"/>
        <v/>
      </c>
      <c r="X5477" t="str">
        <f t="shared" si="776"/>
        <v/>
      </c>
      <c r="Y5477" t="str">
        <f t="shared" si="773"/>
        <v/>
      </c>
      <c r="Z5477" s="9"/>
      <c r="AA5477" s="14">
        <f t="shared" si="777"/>
        <v>0.97</v>
      </c>
      <c r="AB5477" s="14">
        <f t="shared" si="778"/>
        <v>0.44800000000000001</v>
      </c>
    </row>
    <row r="5478" spans="1:28" x14ac:dyDescent="0.25">
      <c r="A5478" s="10">
        <f t="shared" si="780"/>
        <v>45520</v>
      </c>
      <c r="B5478" s="11">
        <v>229</v>
      </c>
      <c r="C5478" s="11">
        <v>200</v>
      </c>
      <c r="D5478" s="12">
        <v>737.08333333333303</v>
      </c>
      <c r="E5478" s="9">
        <v>63.61</v>
      </c>
      <c r="F5478" s="9">
        <f t="shared" si="779"/>
        <v>0</v>
      </c>
      <c r="G5478" s="9">
        <v>0.5</v>
      </c>
      <c r="H5478" s="9">
        <v>3.52</v>
      </c>
      <c r="I5478" s="9"/>
      <c r="J5478" s="9">
        <v>12.098000000000001</v>
      </c>
      <c r="K5478" s="9">
        <v>69.2</v>
      </c>
      <c r="L5478" s="9">
        <v>3.3700000000000001E-2</v>
      </c>
      <c r="M5478" s="9">
        <v>7.7299999999999994E-2</v>
      </c>
      <c r="N5478" s="9">
        <v>0</v>
      </c>
      <c r="O5478" s="9">
        <v>0.6</v>
      </c>
      <c r="P5478" s="9"/>
      <c r="Q5478" s="9"/>
      <c r="R5478" s="9"/>
      <c r="T5478">
        <f t="shared" si="774"/>
        <v>2290200</v>
      </c>
      <c r="U5478">
        <v>0</v>
      </c>
      <c r="V5478">
        <f t="shared" si="772"/>
        <v>0</v>
      </c>
      <c r="W5478" t="str">
        <f t="shared" si="775"/>
        <v/>
      </c>
      <c r="X5478" t="str">
        <f t="shared" si="776"/>
        <v/>
      </c>
      <c r="Y5478" t="str">
        <f t="shared" si="773"/>
        <v/>
      </c>
      <c r="Z5478" s="9"/>
      <c r="AA5478" s="14">
        <f t="shared" si="777"/>
        <v>0.97699999999999998</v>
      </c>
      <c r="AB5478" s="14">
        <f t="shared" si="778"/>
        <v>0.435</v>
      </c>
    </row>
    <row r="5479" spans="1:28" x14ac:dyDescent="0.25">
      <c r="A5479" s="10">
        <f t="shared" si="780"/>
        <v>45520</v>
      </c>
      <c r="B5479" s="11">
        <v>229</v>
      </c>
      <c r="C5479" s="11">
        <v>300</v>
      </c>
      <c r="D5479" s="12">
        <v>737.125</v>
      </c>
      <c r="E5479" s="9">
        <v>63.49</v>
      </c>
      <c r="F5479" s="9">
        <f t="shared" si="779"/>
        <v>0</v>
      </c>
      <c r="G5479" s="9">
        <v>0.5</v>
      </c>
      <c r="H5479" s="9">
        <v>4.03</v>
      </c>
      <c r="I5479" s="9"/>
      <c r="J5479" s="9">
        <v>11.175000000000001</v>
      </c>
      <c r="K5479" s="9">
        <v>70.2</v>
      </c>
      <c r="L5479" s="9">
        <v>3.3700000000000001E-2</v>
      </c>
      <c r="M5479" s="9">
        <v>7.7299999999999994E-2</v>
      </c>
      <c r="N5479" s="9">
        <v>0</v>
      </c>
      <c r="O5479" s="9">
        <v>0.6</v>
      </c>
      <c r="P5479" s="9"/>
      <c r="Q5479" s="9"/>
      <c r="R5479" s="9"/>
      <c r="T5479">
        <f t="shared" si="774"/>
        <v>2290300</v>
      </c>
      <c r="U5479">
        <v>0</v>
      </c>
      <c r="V5479">
        <f t="shared" si="772"/>
        <v>0</v>
      </c>
      <c r="W5479" t="str">
        <f t="shared" si="775"/>
        <v/>
      </c>
      <c r="X5479" t="str">
        <f t="shared" si="776"/>
        <v/>
      </c>
      <c r="Y5479" t="str">
        <f t="shared" si="773"/>
        <v/>
      </c>
      <c r="Z5479" s="9"/>
      <c r="AA5479" s="14">
        <f t="shared" si="777"/>
        <v>0.93200000000000005</v>
      </c>
      <c r="AB5479" s="14">
        <f t="shared" si="778"/>
        <v>0.39600000000000002</v>
      </c>
    </row>
    <row r="5480" spans="1:28" x14ac:dyDescent="0.25">
      <c r="A5480" s="10">
        <f t="shared" si="780"/>
        <v>45520</v>
      </c>
      <c r="B5480" s="11">
        <v>229</v>
      </c>
      <c r="C5480" s="11">
        <v>400</v>
      </c>
      <c r="D5480" s="12">
        <v>737.16666666666697</v>
      </c>
      <c r="E5480" s="9">
        <v>63.84</v>
      </c>
      <c r="F5480" s="9">
        <f t="shared" si="779"/>
        <v>0</v>
      </c>
      <c r="G5480" s="9">
        <v>0.5</v>
      </c>
      <c r="H5480" s="9">
        <v>3.02</v>
      </c>
      <c r="I5480" s="9"/>
      <c r="J5480" s="9">
        <v>8.9410000000000007</v>
      </c>
      <c r="K5480" s="9">
        <v>79.900000000000006</v>
      </c>
      <c r="L5480" s="9">
        <v>3.44E-2</v>
      </c>
      <c r="M5480" s="9">
        <v>7.6600000000000001E-2</v>
      </c>
      <c r="N5480" s="9">
        <v>2</v>
      </c>
      <c r="O5480" s="9">
        <v>0.6</v>
      </c>
      <c r="P5480" s="9"/>
      <c r="Q5480" s="9"/>
      <c r="R5480" s="9"/>
      <c r="T5480">
        <f t="shared" si="774"/>
        <v>2290400</v>
      </c>
      <c r="U5480">
        <v>0</v>
      </c>
      <c r="V5480">
        <f t="shared" si="772"/>
        <v>0</v>
      </c>
      <c r="W5480" t="str">
        <f t="shared" si="775"/>
        <v/>
      </c>
      <c r="X5480" t="str">
        <f t="shared" si="776"/>
        <v/>
      </c>
      <c r="Y5480" t="str">
        <f t="shared" si="773"/>
        <v/>
      </c>
      <c r="Z5480" s="9"/>
      <c r="AA5480" s="14">
        <f t="shared" si="777"/>
        <v>0.91300000000000003</v>
      </c>
      <c r="AB5480" s="14">
        <f t="shared" si="778"/>
        <v>0.23</v>
      </c>
    </row>
    <row r="5481" spans="1:28" x14ac:dyDescent="0.25">
      <c r="A5481" s="10">
        <f t="shared" si="780"/>
        <v>45520</v>
      </c>
      <c r="B5481" s="11">
        <v>229</v>
      </c>
      <c r="C5481" s="11">
        <v>500</v>
      </c>
      <c r="D5481" s="12">
        <v>737.20833333333303</v>
      </c>
      <c r="E5481" s="9">
        <v>63.73</v>
      </c>
      <c r="F5481" s="9">
        <f t="shared" si="779"/>
        <v>0</v>
      </c>
      <c r="G5481" s="9">
        <v>0.5</v>
      </c>
      <c r="H5481" s="9">
        <v>3.02</v>
      </c>
      <c r="I5481" s="9"/>
      <c r="J5481" s="9">
        <v>9.41</v>
      </c>
      <c r="K5481" s="9">
        <v>90.8</v>
      </c>
      <c r="L5481" s="9">
        <v>3.5200000000000002E-2</v>
      </c>
      <c r="M5481" s="9">
        <v>7.4399999999999994E-2</v>
      </c>
      <c r="N5481" s="9">
        <v>0.2</v>
      </c>
      <c r="O5481" s="9">
        <v>0.6</v>
      </c>
      <c r="P5481" s="9"/>
      <c r="Q5481" s="9"/>
      <c r="R5481" s="9"/>
      <c r="T5481">
        <f t="shared" si="774"/>
        <v>2290500</v>
      </c>
      <c r="U5481">
        <v>0</v>
      </c>
      <c r="V5481">
        <f t="shared" si="772"/>
        <v>0</v>
      </c>
      <c r="W5481" t="str">
        <f t="shared" si="775"/>
        <v/>
      </c>
      <c r="X5481" t="str">
        <f t="shared" si="776"/>
        <v/>
      </c>
      <c r="Y5481" t="str">
        <f t="shared" si="773"/>
        <v/>
      </c>
      <c r="Z5481" s="9"/>
      <c r="AA5481" s="14">
        <f t="shared" si="777"/>
        <v>1.071</v>
      </c>
      <c r="AB5481" s="14">
        <f t="shared" si="778"/>
        <v>0.109</v>
      </c>
    </row>
    <row r="5482" spans="1:28" x14ac:dyDescent="0.25">
      <c r="A5482" s="10">
        <f t="shared" si="780"/>
        <v>45520</v>
      </c>
      <c r="B5482" s="11">
        <v>229</v>
      </c>
      <c r="C5482" s="11">
        <v>600</v>
      </c>
      <c r="D5482" s="12">
        <v>737.25</v>
      </c>
      <c r="E5482" s="9">
        <v>64.08</v>
      </c>
      <c r="F5482" s="9">
        <f t="shared" si="779"/>
        <v>7.9999999999998295E-2</v>
      </c>
      <c r="G5482" s="9">
        <v>0</v>
      </c>
      <c r="H5482" s="9">
        <v>2.52</v>
      </c>
      <c r="I5482" s="9"/>
      <c r="J5482" s="9">
        <v>9.0150000000000006</v>
      </c>
      <c r="K5482" s="9">
        <v>92.9</v>
      </c>
      <c r="L5482" s="9">
        <v>3.5900000000000001E-2</v>
      </c>
      <c r="M5482" s="9">
        <v>7.1499999999999994E-2</v>
      </c>
      <c r="N5482" s="9">
        <v>1.4</v>
      </c>
      <c r="O5482" s="9">
        <v>1.9</v>
      </c>
      <c r="P5482" s="9"/>
      <c r="Q5482" s="9"/>
      <c r="R5482" s="9"/>
      <c r="T5482">
        <f t="shared" si="774"/>
        <v>2290600</v>
      </c>
      <c r="U5482">
        <v>44.5</v>
      </c>
      <c r="V5482">
        <f t="shared" si="772"/>
        <v>1.9</v>
      </c>
      <c r="W5482" t="str">
        <f t="shared" si="775"/>
        <v/>
      </c>
      <c r="X5482" t="str">
        <f t="shared" si="776"/>
        <v/>
      </c>
      <c r="Y5482" t="str">
        <f t="shared" si="773"/>
        <v/>
      </c>
      <c r="Z5482" s="9"/>
      <c r="AA5482" s="14">
        <f t="shared" si="777"/>
        <v>1.0669999999999999</v>
      </c>
      <c r="AB5482" s="14">
        <f t="shared" si="778"/>
        <v>8.2000000000000003E-2</v>
      </c>
    </row>
    <row r="5483" spans="1:28" x14ac:dyDescent="0.25">
      <c r="A5483" s="10">
        <f t="shared" si="780"/>
        <v>45520</v>
      </c>
      <c r="B5483" s="11">
        <v>229</v>
      </c>
      <c r="C5483" s="11">
        <v>700</v>
      </c>
      <c r="D5483" s="12">
        <v>737.29166666666697</v>
      </c>
      <c r="E5483" s="9">
        <v>63.84</v>
      </c>
      <c r="F5483" s="9">
        <f t="shared" si="779"/>
        <v>0</v>
      </c>
      <c r="G5483" s="9">
        <v>0</v>
      </c>
      <c r="H5483" s="9">
        <v>2.0099999999999998</v>
      </c>
      <c r="I5483" s="9"/>
      <c r="J5483" s="9">
        <v>9.41</v>
      </c>
      <c r="K5483" s="9">
        <v>93.8</v>
      </c>
      <c r="L5483" s="9">
        <v>3.73E-2</v>
      </c>
      <c r="M5483" s="9">
        <v>6.8599999999999994E-2</v>
      </c>
      <c r="N5483" s="9">
        <v>1.2</v>
      </c>
      <c r="O5483" s="9">
        <v>26.9</v>
      </c>
      <c r="P5483" s="9"/>
      <c r="Q5483" s="9"/>
      <c r="R5483" s="9"/>
      <c r="T5483">
        <f t="shared" si="774"/>
        <v>2290700</v>
      </c>
      <c r="U5483">
        <v>205.2</v>
      </c>
      <c r="V5483">
        <f t="shared" si="772"/>
        <v>26.9</v>
      </c>
      <c r="W5483" t="str">
        <f t="shared" si="775"/>
        <v/>
      </c>
      <c r="X5483" t="str">
        <f t="shared" si="776"/>
        <v/>
      </c>
      <c r="Y5483" t="str">
        <f t="shared" si="773"/>
        <v/>
      </c>
      <c r="Z5483" s="9"/>
      <c r="AA5483" s="14">
        <f t="shared" si="777"/>
        <v>1.107</v>
      </c>
      <c r="AB5483" s="14">
        <f t="shared" si="778"/>
        <v>7.2999999999999995E-2</v>
      </c>
    </row>
    <row r="5484" spans="1:28" x14ac:dyDescent="0.25">
      <c r="A5484" s="10">
        <f t="shared" si="780"/>
        <v>45520</v>
      </c>
      <c r="B5484" s="11">
        <v>229</v>
      </c>
      <c r="C5484" s="11">
        <v>800</v>
      </c>
      <c r="D5484" s="12">
        <v>737.33333333333303</v>
      </c>
      <c r="E5484" s="9">
        <v>64.08</v>
      </c>
      <c r="F5484" s="9">
        <f t="shared" si="779"/>
        <v>7.9999999999998295E-2</v>
      </c>
      <c r="G5484" s="9">
        <v>0</v>
      </c>
      <c r="H5484" s="9">
        <v>2.52</v>
      </c>
      <c r="I5484" s="9"/>
      <c r="J5484" s="9">
        <v>9.5830000000000002</v>
      </c>
      <c r="K5484" s="9">
        <v>93.3</v>
      </c>
      <c r="L5484" s="9">
        <v>3.8800000000000001E-2</v>
      </c>
      <c r="M5484" s="9">
        <v>6.7100000000000007E-2</v>
      </c>
      <c r="N5484" s="9">
        <v>0.8</v>
      </c>
      <c r="O5484" s="9">
        <v>55.6</v>
      </c>
      <c r="P5484" s="9"/>
      <c r="Q5484" s="9"/>
      <c r="R5484" s="9"/>
      <c r="T5484">
        <f t="shared" si="774"/>
        <v>2290800</v>
      </c>
      <c r="U5484">
        <v>388.8</v>
      </c>
      <c r="V5484">
        <f t="shared" si="772"/>
        <v>55.6</v>
      </c>
      <c r="W5484" t="str">
        <f t="shared" si="775"/>
        <v/>
      </c>
      <c r="X5484" t="str">
        <f t="shared" si="776"/>
        <v/>
      </c>
      <c r="Y5484" t="str">
        <f t="shared" si="773"/>
        <v/>
      </c>
      <c r="Z5484" s="9"/>
      <c r="AA5484" s="14">
        <f t="shared" si="777"/>
        <v>1.1140000000000001</v>
      </c>
      <c r="AB5484" s="14">
        <f t="shared" si="778"/>
        <v>0.08</v>
      </c>
    </row>
    <row r="5485" spans="1:28" x14ac:dyDescent="0.25">
      <c r="A5485" s="10">
        <f t="shared" si="780"/>
        <v>45520</v>
      </c>
      <c r="B5485" s="11">
        <v>229</v>
      </c>
      <c r="C5485" s="11">
        <v>900</v>
      </c>
      <c r="D5485" s="12">
        <v>737.375</v>
      </c>
      <c r="E5485" s="9">
        <v>64.19</v>
      </c>
      <c r="F5485" s="9">
        <f t="shared" si="779"/>
        <v>0.18999999999999773</v>
      </c>
      <c r="G5485" s="9">
        <v>0</v>
      </c>
      <c r="H5485" s="9">
        <v>2.52</v>
      </c>
      <c r="I5485" s="9"/>
      <c r="J5485" s="9">
        <v>9.5090000000000003</v>
      </c>
      <c r="K5485" s="9">
        <v>94.5</v>
      </c>
      <c r="L5485" s="9">
        <v>3.95E-2</v>
      </c>
      <c r="M5485" s="9">
        <v>6.5699999999999995E-2</v>
      </c>
      <c r="N5485" s="9">
        <v>0.8</v>
      </c>
      <c r="O5485" s="9">
        <v>69.400000000000006</v>
      </c>
      <c r="P5485" s="9"/>
      <c r="Q5485" s="9"/>
      <c r="R5485" s="9"/>
      <c r="T5485">
        <f t="shared" si="774"/>
        <v>2290900</v>
      </c>
      <c r="U5485">
        <v>562.5</v>
      </c>
      <c r="V5485">
        <f t="shared" si="772"/>
        <v>69.400000000000006</v>
      </c>
      <c r="W5485" t="str">
        <f t="shared" si="775"/>
        <v/>
      </c>
      <c r="X5485" t="str">
        <f t="shared" si="776"/>
        <v/>
      </c>
      <c r="Y5485" t="str">
        <f t="shared" si="773"/>
        <v/>
      </c>
      <c r="Z5485" s="9"/>
      <c r="AA5485" s="14">
        <f t="shared" si="777"/>
        <v>1.1220000000000001</v>
      </c>
      <c r="AB5485" s="14">
        <f t="shared" si="778"/>
        <v>6.5000000000000002E-2</v>
      </c>
    </row>
    <row r="5486" spans="1:28" x14ac:dyDescent="0.25">
      <c r="A5486" s="10">
        <f t="shared" si="780"/>
        <v>45520</v>
      </c>
      <c r="B5486" s="11">
        <v>229</v>
      </c>
      <c r="C5486" s="11">
        <v>1000</v>
      </c>
      <c r="D5486" s="12">
        <v>737.41666666666697</v>
      </c>
      <c r="E5486" s="9">
        <v>64.31</v>
      </c>
      <c r="F5486" s="9">
        <f t="shared" si="779"/>
        <v>0.31000000000000227</v>
      </c>
      <c r="G5486" s="9">
        <v>0</v>
      </c>
      <c r="H5486" s="9">
        <v>2.0099999999999998</v>
      </c>
      <c r="I5486" s="9"/>
      <c r="J5486" s="9">
        <v>9.6319999999999997</v>
      </c>
      <c r="K5486" s="9">
        <v>95.9</v>
      </c>
      <c r="L5486" s="9">
        <v>4.02E-2</v>
      </c>
      <c r="M5486" s="9">
        <v>6.6400000000000001E-2</v>
      </c>
      <c r="N5486" s="9">
        <v>1.2</v>
      </c>
      <c r="O5486" s="9">
        <v>76.900000000000006</v>
      </c>
      <c r="P5486" s="9"/>
      <c r="Q5486" s="9"/>
      <c r="R5486" s="9"/>
      <c r="T5486">
        <f t="shared" si="774"/>
        <v>2291000</v>
      </c>
      <c r="U5486">
        <v>709.2</v>
      </c>
      <c r="V5486">
        <f t="shared" si="772"/>
        <v>76.900000000000006</v>
      </c>
      <c r="W5486" t="str">
        <f t="shared" si="775"/>
        <v/>
      </c>
      <c r="X5486" t="str">
        <f t="shared" si="776"/>
        <v/>
      </c>
      <c r="Y5486" t="str">
        <f t="shared" si="773"/>
        <v/>
      </c>
      <c r="Z5486" s="9"/>
      <c r="AA5486" s="14">
        <f t="shared" si="777"/>
        <v>1.1479999999999999</v>
      </c>
      <c r="AB5486" s="14">
        <f t="shared" si="778"/>
        <v>4.9000000000000002E-2</v>
      </c>
    </row>
    <row r="5487" spans="1:28" x14ac:dyDescent="0.25">
      <c r="A5487" s="10">
        <f t="shared" si="780"/>
        <v>45520</v>
      </c>
      <c r="B5487" s="11">
        <v>229</v>
      </c>
      <c r="C5487" s="11">
        <v>1100</v>
      </c>
      <c r="D5487" s="12">
        <v>737.45833333333303</v>
      </c>
      <c r="E5487" s="9">
        <v>64.31</v>
      </c>
      <c r="F5487" s="9">
        <f t="shared" si="779"/>
        <v>0.31000000000000227</v>
      </c>
      <c r="G5487" s="9">
        <v>0</v>
      </c>
      <c r="H5487" s="9">
        <v>2.0099999999999998</v>
      </c>
      <c r="I5487" s="9"/>
      <c r="J5487" s="9">
        <v>9.4600000000000009</v>
      </c>
      <c r="K5487" s="9">
        <v>94.2</v>
      </c>
      <c r="L5487" s="9">
        <v>3.95E-2</v>
      </c>
      <c r="M5487" s="9">
        <v>6.8599999999999994E-2</v>
      </c>
      <c r="N5487" s="9">
        <v>1.8</v>
      </c>
      <c r="O5487" s="9">
        <v>83.1</v>
      </c>
      <c r="P5487" s="9"/>
      <c r="Q5487" s="9"/>
      <c r="R5487" s="9"/>
      <c r="T5487">
        <f t="shared" si="774"/>
        <v>2291100</v>
      </c>
      <c r="U5487">
        <v>816</v>
      </c>
      <c r="V5487">
        <f t="shared" si="772"/>
        <v>83.1</v>
      </c>
      <c r="W5487" t="str">
        <f t="shared" si="775"/>
        <v/>
      </c>
      <c r="X5487" t="str">
        <f t="shared" si="776"/>
        <v/>
      </c>
      <c r="Y5487" t="str">
        <f t="shared" si="773"/>
        <v/>
      </c>
      <c r="Z5487" s="9"/>
      <c r="AA5487" s="14">
        <f t="shared" si="777"/>
        <v>1.115</v>
      </c>
      <c r="AB5487" s="14">
        <f t="shared" si="778"/>
        <v>6.9000000000000006E-2</v>
      </c>
    </row>
    <row r="5488" spans="1:28" x14ac:dyDescent="0.25">
      <c r="A5488" s="10">
        <f t="shared" si="780"/>
        <v>45520</v>
      </c>
      <c r="B5488" s="11">
        <v>229</v>
      </c>
      <c r="C5488" s="11">
        <v>1200</v>
      </c>
      <c r="D5488" s="12">
        <v>737.5</v>
      </c>
      <c r="E5488" s="9">
        <v>64.31</v>
      </c>
      <c r="F5488" s="9">
        <f t="shared" si="779"/>
        <v>0.31000000000000227</v>
      </c>
      <c r="G5488" s="9">
        <v>0</v>
      </c>
      <c r="H5488" s="9">
        <v>1.51</v>
      </c>
      <c r="I5488" s="9"/>
      <c r="J5488" s="9">
        <v>9.9280000000000008</v>
      </c>
      <c r="K5488" s="9">
        <v>94.5</v>
      </c>
      <c r="L5488" s="9">
        <v>3.6600000000000001E-2</v>
      </c>
      <c r="M5488" s="9">
        <v>6.93E-2</v>
      </c>
      <c r="N5488" s="9">
        <v>1.4</v>
      </c>
      <c r="O5488" s="9">
        <v>123.1</v>
      </c>
      <c r="P5488" s="9"/>
      <c r="Q5488" s="9"/>
      <c r="R5488" s="9"/>
      <c r="T5488">
        <f t="shared" si="774"/>
        <v>2291200</v>
      </c>
      <c r="U5488">
        <v>875</v>
      </c>
      <c r="V5488">
        <f t="shared" si="772"/>
        <v>123.1</v>
      </c>
      <c r="W5488" t="str">
        <f t="shared" si="775"/>
        <v/>
      </c>
      <c r="X5488" t="str">
        <f t="shared" si="776"/>
        <v/>
      </c>
      <c r="Y5488" t="str">
        <f t="shared" si="773"/>
        <v/>
      </c>
      <c r="Z5488" s="9"/>
      <c r="AA5488" s="14">
        <f t="shared" si="777"/>
        <v>1.1539999999999999</v>
      </c>
      <c r="AB5488" s="14">
        <f t="shared" si="778"/>
        <v>6.7000000000000004E-2</v>
      </c>
    </row>
    <row r="5489" spans="1:28" x14ac:dyDescent="0.25">
      <c r="A5489" s="10">
        <f t="shared" si="780"/>
        <v>45520</v>
      </c>
      <c r="B5489" s="11">
        <v>229</v>
      </c>
      <c r="C5489" s="11">
        <v>1300</v>
      </c>
      <c r="D5489" s="12">
        <v>737.54166666666697</v>
      </c>
      <c r="E5489" s="9">
        <v>64.430000000000007</v>
      </c>
      <c r="F5489" s="9">
        <f t="shared" si="779"/>
        <v>0.43000000000000682</v>
      </c>
      <c r="G5489" s="9">
        <v>0</v>
      </c>
      <c r="H5489" s="9">
        <v>1.51</v>
      </c>
      <c r="I5489" s="9"/>
      <c r="J5489" s="9">
        <v>10.198</v>
      </c>
      <c r="K5489" s="9">
        <v>95</v>
      </c>
      <c r="L5489" s="9">
        <v>3.73E-2</v>
      </c>
      <c r="M5489" s="9">
        <v>6.7799999999999999E-2</v>
      </c>
      <c r="N5489" s="9">
        <v>2.4</v>
      </c>
      <c r="O5489" s="9">
        <v>113.1</v>
      </c>
      <c r="P5489" s="9"/>
      <c r="Q5489" s="9"/>
      <c r="R5489" s="9"/>
      <c r="T5489">
        <f t="shared" si="774"/>
        <v>2291300</v>
      </c>
      <c r="U5489">
        <v>881.3</v>
      </c>
      <c r="V5489">
        <f t="shared" si="772"/>
        <v>113.1</v>
      </c>
      <c r="W5489" t="str">
        <f t="shared" si="775"/>
        <v/>
      </c>
      <c r="X5489" t="str">
        <f t="shared" si="776"/>
        <v/>
      </c>
      <c r="Y5489" t="str">
        <f t="shared" si="773"/>
        <v/>
      </c>
      <c r="Z5489" s="9"/>
      <c r="AA5489" s="14">
        <f t="shared" si="777"/>
        <v>1.1819999999999999</v>
      </c>
      <c r="AB5489" s="14">
        <f t="shared" si="778"/>
        <v>6.2E-2</v>
      </c>
    </row>
    <row r="5490" spans="1:28" x14ac:dyDescent="0.25">
      <c r="A5490" s="10">
        <f t="shared" si="780"/>
        <v>45520</v>
      </c>
      <c r="B5490" s="11">
        <v>229</v>
      </c>
      <c r="C5490" s="11">
        <v>1400</v>
      </c>
      <c r="D5490" s="12">
        <v>737.58333333333303</v>
      </c>
      <c r="E5490" s="9">
        <v>64.19</v>
      </c>
      <c r="F5490" s="9">
        <f t="shared" si="779"/>
        <v>0.18999999999999773</v>
      </c>
      <c r="G5490" s="9">
        <v>0</v>
      </c>
      <c r="H5490" s="9">
        <v>1.51</v>
      </c>
      <c r="I5490" s="9"/>
      <c r="J5490" s="9">
        <v>11.419</v>
      </c>
      <c r="K5490" s="9">
        <v>93.4</v>
      </c>
      <c r="L5490" s="9">
        <v>3.8100000000000002E-2</v>
      </c>
      <c r="M5490" s="9">
        <v>6.8599999999999994E-2</v>
      </c>
      <c r="N5490" s="9">
        <v>0.8</v>
      </c>
      <c r="O5490" s="9">
        <v>220.6</v>
      </c>
      <c r="P5490" s="9"/>
      <c r="Q5490" s="9"/>
      <c r="R5490" s="9"/>
      <c r="T5490">
        <f t="shared" si="774"/>
        <v>2291400</v>
      </c>
      <c r="U5490">
        <v>834.8</v>
      </c>
      <c r="V5490">
        <f t="shared" si="772"/>
        <v>220.6</v>
      </c>
      <c r="W5490" t="str">
        <f t="shared" si="775"/>
        <v/>
      </c>
      <c r="X5490" t="str">
        <f t="shared" si="776"/>
        <v/>
      </c>
      <c r="Y5490" t="str">
        <f t="shared" si="773"/>
        <v/>
      </c>
      <c r="Z5490" s="9"/>
      <c r="AA5490" s="14">
        <f t="shared" si="777"/>
        <v>1.26</v>
      </c>
      <c r="AB5490" s="14">
        <f t="shared" si="778"/>
        <v>8.8999999999999996E-2</v>
      </c>
    </row>
    <row r="5491" spans="1:28" x14ac:dyDescent="0.25">
      <c r="A5491" s="10">
        <f t="shared" si="780"/>
        <v>45520</v>
      </c>
      <c r="B5491" s="11">
        <v>229</v>
      </c>
      <c r="C5491" s="11">
        <v>1500</v>
      </c>
      <c r="D5491" s="12">
        <v>737.625</v>
      </c>
      <c r="E5491" s="9">
        <v>64.08</v>
      </c>
      <c r="F5491" s="9">
        <f t="shared" si="779"/>
        <v>7.9999999999998295E-2</v>
      </c>
      <c r="G5491" s="9">
        <v>0</v>
      </c>
      <c r="H5491" s="9">
        <v>1.51</v>
      </c>
      <c r="I5491" s="9"/>
      <c r="J5491" s="9">
        <v>11.54</v>
      </c>
      <c r="K5491" s="9">
        <v>91.3</v>
      </c>
      <c r="L5491" s="9">
        <v>3.8100000000000002E-2</v>
      </c>
      <c r="M5491" s="9">
        <v>6.7799999999999999E-2</v>
      </c>
      <c r="N5491" s="9">
        <v>0</v>
      </c>
      <c r="O5491" s="9">
        <v>184.4</v>
      </c>
      <c r="P5491" s="9"/>
      <c r="Q5491" s="9"/>
      <c r="R5491" s="9"/>
      <c r="T5491">
        <f t="shared" si="774"/>
        <v>2291500</v>
      </c>
      <c r="U5491">
        <v>738.8</v>
      </c>
      <c r="V5491">
        <f t="shared" si="772"/>
        <v>184.4</v>
      </c>
      <c r="W5491" t="str">
        <f t="shared" si="775"/>
        <v/>
      </c>
      <c r="X5491" t="str">
        <f t="shared" si="776"/>
        <v/>
      </c>
      <c r="Y5491" t="str">
        <f t="shared" si="773"/>
        <v/>
      </c>
      <c r="Z5491" s="9"/>
      <c r="AA5491" s="14">
        <f t="shared" si="777"/>
        <v>1.242</v>
      </c>
      <c r="AB5491" s="14">
        <f t="shared" si="778"/>
        <v>0.11799999999999999</v>
      </c>
    </row>
    <row r="5492" spans="1:28" x14ac:dyDescent="0.25">
      <c r="A5492" s="10">
        <f t="shared" si="780"/>
        <v>45520</v>
      </c>
      <c r="B5492" s="11">
        <v>229</v>
      </c>
      <c r="C5492" s="11">
        <v>1600</v>
      </c>
      <c r="D5492" s="12">
        <v>737.66666666666697</v>
      </c>
      <c r="E5492" s="9">
        <v>63.84</v>
      </c>
      <c r="F5492" s="9">
        <f t="shared" si="779"/>
        <v>0</v>
      </c>
      <c r="G5492" s="9">
        <v>0</v>
      </c>
      <c r="H5492" s="9">
        <v>1.51</v>
      </c>
      <c r="I5492" s="9"/>
      <c r="J5492" s="9">
        <v>11.443</v>
      </c>
      <c r="K5492" s="9">
        <v>91.7</v>
      </c>
      <c r="L5492" s="9">
        <v>3.8100000000000002E-2</v>
      </c>
      <c r="M5492" s="9">
        <v>6.8599999999999994E-2</v>
      </c>
      <c r="N5492" s="9">
        <v>0</v>
      </c>
      <c r="O5492" s="9">
        <v>183.1</v>
      </c>
      <c r="P5492" s="9"/>
      <c r="Q5492" s="9"/>
      <c r="R5492" s="9"/>
      <c r="T5492">
        <f t="shared" si="774"/>
        <v>2291600</v>
      </c>
      <c r="U5492">
        <v>600.79999999999995</v>
      </c>
      <c r="V5492">
        <f t="shared" si="772"/>
        <v>183.1</v>
      </c>
      <c r="W5492" t="str">
        <f t="shared" si="775"/>
        <v/>
      </c>
      <c r="X5492" t="str">
        <f t="shared" si="776"/>
        <v/>
      </c>
      <c r="Y5492" t="str">
        <f t="shared" si="773"/>
        <v/>
      </c>
      <c r="Z5492" s="9"/>
      <c r="AA5492" s="14">
        <f t="shared" si="777"/>
        <v>1.2390000000000001</v>
      </c>
      <c r="AB5492" s="14">
        <f t="shared" si="778"/>
        <v>0.112</v>
      </c>
    </row>
    <row r="5493" spans="1:28" x14ac:dyDescent="0.25">
      <c r="A5493" s="10">
        <f t="shared" si="780"/>
        <v>45520</v>
      </c>
      <c r="B5493" s="11">
        <v>229</v>
      </c>
      <c r="C5493" s="11">
        <v>1700</v>
      </c>
      <c r="D5493" s="12">
        <v>737.70833333333303</v>
      </c>
      <c r="E5493" s="9">
        <v>64.08</v>
      </c>
      <c r="F5493" s="9">
        <f t="shared" si="779"/>
        <v>7.9999999999998295E-2</v>
      </c>
      <c r="G5493" s="9">
        <v>1.01</v>
      </c>
      <c r="H5493" s="9">
        <v>3.52</v>
      </c>
      <c r="I5493" s="9"/>
      <c r="J5493" s="9">
        <v>10.882999999999999</v>
      </c>
      <c r="K5493" s="9">
        <v>94.9</v>
      </c>
      <c r="L5493" s="9">
        <v>3.8100000000000002E-2</v>
      </c>
      <c r="M5493" s="9">
        <v>6.8599999999999994E-2</v>
      </c>
      <c r="N5493" s="9">
        <v>0</v>
      </c>
      <c r="O5493" s="9">
        <v>188.1</v>
      </c>
      <c r="P5493" s="9"/>
      <c r="Q5493" s="9"/>
      <c r="R5493" s="9"/>
      <c r="T5493">
        <f t="shared" si="774"/>
        <v>2291700</v>
      </c>
      <c r="U5493">
        <v>432.3</v>
      </c>
      <c r="V5493">
        <f t="shared" si="772"/>
        <v>188.1</v>
      </c>
      <c r="W5493" t="str">
        <f t="shared" si="775"/>
        <v/>
      </c>
      <c r="X5493" t="str">
        <f t="shared" si="776"/>
        <v/>
      </c>
      <c r="Y5493" t="str">
        <f t="shared" si="773"/>
        <v/>
      </c>
      <c r="Z5493" s="9"/>
      <c r="AA5493" s="14">
        <f t="shared" si="777"/>
        <v>1.236</v>
      </c>
      <c r="AB5493" s="14">
        <f t="shared" si="778"/>
        <v>6.6000000000000003E-2</v>
      </c>
    </row>
    <row r="5494" spans="1:28" x14ac:dyDescent="0.25">
      <c r="A5494" s="10">
        <f t="shared" si="780"/>
        <v>45520</v>
      </c>
      <c r="B5494" s="11">
        <v>229</v>
      </c>
      <c r="C5494" s="11">
        <v>1800</v>
      </c>
      <c r="D5494" s="12">
        <v>737.75</v>
      </c>
      <c r="E5494" s="9">
        <v>64.31</v>
      </c>
      <c r="F5494" s="9">
        <f t="shared" si="779"/>
        <v>0.31000000000000227</v>
      </c>
      <c r="G5494" s="9">
        <v>1.01</v>
      </c>
      <c r="H5494" s="9">
        <v>4.03</v>
      </c>
      <c r="I5494" s="9"/>
      <c r="J5494" s="9">
        <v>9.8789999999999996</v>
      </c>
      <c r="K5494" s="9">
        <v>95.7</v>
      </c>
      <c r="L5494" s="9">
        <v>3.8100000000000002E-2</v>
      </c>
      <c r="M5494" s="9">
        <v>6.8599999999999994E-2</v>
      </c>
      <c r="N5494" s="9">
        <v>0</v>
      </c>
      <c r="O5494" s="9">
        <v>60.6</v>
      </c>
      <c r="P5494" s="9"/>
      <c r="Q5494" s="9"/>
      <c r="R5494" s="9"/>
      <c r="T5494">
        <f t="shared" si="774"/>
        <v>2291800</v>
      </c>
      <c r="U5494">
        <v>249</v>
      </c>
      <c r="V5494">
        <f t="shared" si="772"/>
        <v>60.6</v>
      </c>
      <c r="W5494" t="str">
        <f t="shared" si="775"/>
        <v/>
      </c>
      <c r="X5494" t="str">
        <f t="shared" si="776"/>
        <v/>
      </c>
      <c r="Y5494" t="str">
        <f t="shared" si="773"/>
        <v/>
      </c>
      <c r="Z5494" s="9"/>
      <c r="AA5494" s="14">
        <f t="shared" si="777"/>
        <v>1.165</v>
      </c>
      <c r="AB5494" s="14">
        <f t="shared" si="778"/>
        <v>5.1999999999999998E-2</v>
      </c>
    </row>
    <row r="5495" spans="1:28" x14ac:dyDescent="0.25">
      <c r="A5495" s="10">
        <f t="shared" si="780"/>
        <v>45520</v>
      </c>
      <c r="B5495" s="11">
        <v>229</v>
      </c>
      <c r="C5495" s="11">
        <v>1900</v>
      </c>
      <c r="D5495" s="12">
        <v>737.79166666666697</v>
      </c>
      <c r="E5495" s="9">
        <v>64.31</v>
      </c>
      <c r="F5495" s="9">
        <f t="shared" si="779"/>
        <v>0.31000000000000227</v>
      </c>
      <c r="G5495" s="9">
        <v>0.5</v>
      </c>
      <c r="H5495" s="9">
        <v>3.02</v>
      </c>
      <c r="I5495" s="9"/>
      <c r="J5495" s="9">
        <v>9.5090000000000003</v>
      </c>
      <c r="K5495" s="9">
        <v>97.1</v>
      </c>
      <c r="L5495" s="9">
        <v>3.8800000000000001E-2</v>
      </c>
      <c r="M5495" s="9">
        <v>6.7799999999999999E-2</v>
      </c>
      <c r="N5495" s="9">
        <v>1.6</v>
      </c>
      <c r="O5495" s="9">
        <v>9.4</v>
      </c>
      <c r="P5495" s="9"/>
      <c r="Q5495" s="9"/>
      <c r="R5495" s="9"/>
      <c r="T5495">
        <f t="shared" si="774"/>
        <v>2291900</v>
      </c>
      <c r="U5495">
        <v>76.7</v>
      </c>
      <c r="V5495">
        <f t="shared" si="772"/>
        <v>9.4</v>
      </c>
      <c r="W5495" t="str">
        <f t="shared" si="775"/>
        <v/>
      </c>
      <c r="X5495" t="str">
        <f t="shared" si="776"/>
        <v/>
      </c>
      <c r="Y5495" t="str">
        <f t="shared" si="773"/>
        <v/>
      </c>
      <c r="Z5495" s="9"/>
      <c r="AA5495" s="14">
        <f t="shared" si="777"/>
        <v>1.153</v>
      </c>
      <c r="AB5495" s="14">
        <f t="shared" si="778"/>
        <v>3.4000000000000002E-2</v>
      </c>
    </row>
    <row r="5496" spans="1:28" x14ac:dyDescent="0.25">
      <c r="A5496" s="10">
        <f t="shared" si="780"/>
        <v>45520</v>
      </c>
      <c r="B5496" s="11">
        <v>229</v>
      </c>
      <c r="C5496" s="11">
        <v>2000</v>
      </c>
      <c r="D5496" s="12">
        <v>737.83333333333303</v>
      </c>
      <c r="E5496" s="9">
        <v>64.19</v>
      </c>
      <c r="F5496" s="9">
        <f t="shared" si="779"/>
        <v>0.18999999999999773</v>
      </c>
      <c r="G5496" s="9">
        <v>0</v>
      </c>
      <c r="H5496" s="9">
        <v>1.01</v>
      </c>
      <c r="I5496" s="9"/>
      <c r="J5496" s="9">
        <v>8.9649999999999999</v>
      </c>
      <c r="K5496" s="9">
        <v>97.2</v>
      </c>
      <c r="L5496" s="9">
        <v>3.95E-2</v>
      </c>
      <c r="M5496" s="9">
        <v>6.8599999999999994E-2</v>
      </c>
      <c r="N5496" s="9">
        <v>0.8</v>
      </c>
      <c r="O5496" s="9">
        <v>0.6</v>
      </c>
      <c r="P5496" s="9"/>
      <c r="Q5496" s="9"/>
      <c r="R5496" s="9"/>
      <c r="T5496">
        <f t="shared" si="774"/>
        <v>2292000</v>
      </c>
      <c r="U5496">
        <v>0.7</v>
      </c>
      <c r="V5496">
        <f t="shared" si="772"/>
        <v>0</v>
      </c>
      <c r="W5496" t="str">
        <f t="shared" si="775"/>
        <v/>
      </c>
      <c r="X5496" t="str">
        <f t="shared" si="776"/>
        <v/>
      </c>
      <c r="Y5496" t="str">
        <f t="shared" si="773"/>
        <v/>
      </c>
      <c r="Z5496" s="9"/>
      <c r="AA5496" s="14">
        <f t="shared" si="777"/>
        <v>1.113</v>
      </c>
      <c r="AB5496" s="14">
        <f t="shared" si="778"/>
        <v>3.2000000000000001E-2</v>
      </c>
    </row>
    <row r="5497" spans="1:28" x14ac:dyDescent="0.25">
      <c r="A5497" s="10">
        <f t="shared" si="780"/>
        <v>45520</v>
      </c>
      <c r="B5497" s="11">
        <v>229</v>
      </c>
      <c r="C5497" s="11">
        <v>2100</v>
      </c>
      <c r="D5497" s="12">
        <v>737.875</v>
      </c>
      <c r="E5497" s="9">
        <v>63.96</v>
      </c>
      <c r="F5497" s="9">
        <f t="shared" si="779"/>
        <v>0</v>
      </c>
      <c r="G5497" s="9">
        <v>0</v>
      </c>
      <c r="H5497" s="9">
        <v>1.01</v>
      </c>
      <c r="I5497" s="9"/>
      <c r="J5497" s="9">
        <v>8.17</v>
      </c>
      <c r="K5497" s="9">
        <v>97.5</v>
      </c>
      <c r="L5497" s="9">
        <v>3.95E-2</v>
      </c>
      <c r="M5497" s="9">
        <v>6.8599999999999994E-2</v>
      </c>
      <c r="N5497" s="9">
        <v>0</v>
      </c>
      <c r="O5497" s="9">
        <v>0.6</v>
      </c>
      <c r="P5497" s="9"/>
      <c r="Q5497" s="9"/>
      <c r="R5497" s="9"/>
      <c r="T5497">
        <f t="shared" si="774"/>
        <v>2292100</v>
      </c>
      <c r="U5497">
        <v>0</v>
      </c>
      <c r="V5497">
        <f t="shared" si="772"/>
        <v>0</v>
      </c>
      <c r="W5497" t="str">
        <f t="shared" si="775"/>
        <v/>
      </c>
      <c r="X5497" t="str">
        <f t="shared" si="776"/>
        <v/>
      </c>
      <c r="Y5497" t="str">
        <f t="shared" si="773"/>
        <v/>
      </c>
      <c r="Z5497" s="9"/>
      <c r="AA5497" s="14">
        <f t="shared" si="777"/>
        <v>1.0580000000000001</v>
      </c>
      <c r="AB5497" s="14">
        <f t="shared" si="778"/>
        <v>2.7E-2</v>
      </c>
    </row>
    <row r="5498" spans="1:28" x14ac:dyDescent="0.25">
      <c r="A5498" s="10">
        <f t="shared" si="780"/>
        <v>45520</v>
      </c>
      <c r="B5498" s="11">
        <v>229</v>
      </c>
      <c r="C5498" s="11">
        <v>2200</v>
      </c>
      <c r="D5498" s="12">
        <v>737.91666666666697</v>
      </c>
      <c r="E5498" s="9">
        <v>63.73</v>
      </c>
      <c r="F5498" s="9">
        <f t="shared" si="779"/>
        <v>0</v>
      </c>
      <c r="G5498" s="9">
        <v>0</v>
      </c>
      <c r="H5498" s="9">
        <v>1.01</v>
      </c>
      <c r="I5498" s="9"/>
      <c r="J5498" s="9">
        <v>7.444</v>
      </c>
      <c r="K5498" s="9">
        <v>97.9</v>
      </c>
      <c r="L5498" s="9">
        <v>3.95E-2</v>
      </c>
      <c r="M5498" s="9">
        <v>6.8599999999999994E-2</v>
      </c>
      <c r="N5498" s="9">
        <v>0</v>
      </c>
      <c r="O5498" s="9">
        <v>0.6</v>
      </c>
      <c r="P5498" s="9"/>
      <c r="Q5498" s="9"/>
      <c r="R5498" s="9"/>
      <c r="T5498">
        <f t="shared" si="774"/>
        <v>2292200</v>
      </c>
      <c r="U5498">
        <v>0</v>
      </c>
      <c r="V5498">
        <f t="shared" si="772"/>
        <v>0</v>
      </c>
      <c r="W5498" t="str">
        <f t="shared" si="775"/>
        <v/>
      </c>
      <c r="X5498" t="str">
        <f t="shared" si="776"/>
        <v/>
      </c>
      <c r="Y5498" t="str">
        <f t="shared" si="773"/>
        <v/>
      </c>
      <c r="Z5498" s="9"/>
      <c r="AA5498" s="14">
        <f t="shared" si="777"/>
        <v>1.0109999999999999</v>
      </c>
      <c r="AB5498" s="14">
        <f t="shared" si="778"/>
        <v>2.1999999999999999E-2</v>
      </c>
    </row>
    <row r="5499" spans="1:28" x14ac:dyDescent="0.25">
      <c r="A5499" s="10">
        <f t="shared" si="780"/>
        <v>45520</v>
      </c>
      <c r="B5499" s="11">
        <v>229</v>
      </c>
      <c r="C5499" s="11">
        <v>2300</v>
      </c>
      <c r="D5499" s="12">
        <v>737.95833333333303</v>
      </c>
      <c r="E5499" s="9">
        <v>63.84</v>
      </c>
      <c r="F5499" s="9">
        <f t="shared" si="779"/>
        <v>0</v>
      </c>
      <c r="G5499" s="9">
        <v>0.5</v>
      </c>
      <c r="H5499" s="9">
        <v>1.51</v>
      </c>
      <c r="I5499" s="9"/>
      <c r="J5499" s="9">
        <v>6.5350000000000001</v>
      </c>
      <c r="K5499" s="9">
        <v>98.2</v>
      </c>
      <c r="L5499" s="9">
        <v>3.95E-2</v>
      </c>
      <c r="M5499" s="9">
        <v>6.8599999999999994E-2</v>
      </c>
      <c r="N5499" s="9">
        <v>0</v>
      </c>
      <c r="O5499" s="9">
        <v>0.6</v>
      </c>
      <c r="P5499" s="9"/>
      <c r="Q5499" s="9"/>
      <c r="R5499" s="9"/>
      <c r="T5499">
        <f t="shared" si="774"/>
        <v>2292300</v>
      </c>
      <c r="U5499">
        <v>0</v>
      </c>
      <c r="V5499">
        <f t="shared" si="772"/>
        <v>0</v>
      </c>
      <c r="W5499" t="str">
        <f t="shared" si="775"/>
        <v/>
      </c>
      <c r="X5499" t="str">
        <f t="shared" si="776"/>
        <v/>
      </c>
      <c r="Y5499" t="str">
        <f t="shared" si="773"/>
        <v/>
      </c>
      <c r="Z5499" s="9"/>
      <c r="AA5499" s="14">
        <f t="shared" si="777"/>
        <v>0.95199999999999996</v>
      </c>
      <c r="AB5499" s="14">
        <f t="shared" si="778"/>
        <v>1.7000000000000001E-2</v>
      </c>
    </row>
    <row r="5500" spans="1:28" x14ac:dyDescent="0.25">
      <c r="A5500" s="10">
        <f t="shared" si="780"/>
        <v>45520</v>
      </c>
      <c r="B5500" s="11">
        <v>229</v>
      </c>
      <c r="C5500" s="11">
        <v>2400</v>
      </c>
      <c r="D5500" s="12">
        <v>738</v>
      </c>
      <c r="E5500" s="9">
        <v>63.73</v>
      </c>
      <c r="F5500" s="9">
        <f t="shared" si="779"/>
        <v>0</v>
      </c>
      <c r="G5500" s="9">
        <v>0</v>
      </c>
      <c r="H5500" s="9">
        <v>1.51</v>
      </c>
      <c r="I5500" s="9"/>
      <c r="J5500" s="9">
        <v>6.7119999999999997</v>
      </c>
      <c r="K5500" s="9">
        <v>98.5</v>
      </c>
      <c r="L5500" s="9">
        <v>3.95E-2</v>
      </c>
      <c r="M5500" s="9">
        <v>6.8599999999999994E-2</v>
      </c>
      <c r="N5500" s="9">
        <v>0</v>
      </c>
      <c r="O5500" s="9">
        <v>0.6</v>
      </c>
      <c r="P5500" s="9"/>
      <c r="Q5500" s="9"/>
      <c r="R5500" s="9"/>
      <c r="T5500">
        <f t="shared" si="774"/>
        <v>2292400</v>
      </c>
      <c r="U5500">
        <v>0</v>
      </c>
      <c r="V5500">
        <f t="shared" si="772"/>
        <v>0</v>
      </c>
      <c r="W5500">
        <f t="shared" si="775"/>
        <v>0.04</v>
      </c>
      <c r="X5500">
        <f t="shared" si="776"/>
        <v>6.9000000000000006E-2</v>
      </c>
      <c r="Y5500">
        <f t="shared" si="773"/>
        <v>0</v>
      </c>
      <c r="Z5500" s="9"/>
      <c r="AA5500" s="14">
        <f t="shared" si="777"/>
        <v>0.96699999999999997</v>
      </c>
      <c r="AB5500" s="14">
        <f t="shared" si="778"/>
        <v>1.4999999999999999E-2</v>
      </c>
    </row>
    <row r="5501" spans="1:28" x14ac:dyDescent="0.25">
      <c r="A5501" s="10">
        <f t="shared" si="780"/>
        <v>45521</v>
      </c>
      <c r="B5501" s="11">
        <v>230</v>
      </c>
      <c r="C5501" s="11">
        <v>100</v>
      </c>
      <c r="D5501" s="12">
        <v>738.04166666666697</v>
      </c>
      <c r="E5501" s="9">
        <v>63.61</v>
      </c>
      <c r="F5501" s="9">
        <f t="shared" si="779"/>
        <v>0</v>
      </c>
      <c r="G5501" s="9">
        <v>0</v>
      </c>
      <c r="H5501" s="9">
        <v>1.51</v>
      </c>
      <c r="I5501" s="9"/>
      <c r="J5501" s="9">
        <v>6.6109999999999998</v>
      </c>
      <c r="K5501" s="9">
        <v>98.7</v>
      </c>
      <c r="L5501" s="9">
        <v>3.95E-2</v>
      </c>
      <c r="M5501" s="9">
        <v>6.8599999999999994E-2</v>
      </c>
      <c r="N5501" s="9">
        <v>0</v>
      </c>
      <c r="O5501" s="9">
        <v>0.6</v>
      </c>
      <c r="P5501" s="9"/>
      <c r="Q5501" s="9"/>
      <c r="R5501" s="9"/>
      <c r="T5501">
        <f t="shared" si="774"/>
        <v>2300100</v>
      </c>
      <c r="U5501">
        <v>0</v>
      </c>
      <c r="V5501">
        <f t="shared" ref="V5501:V5564" si="781">IF(O5501&lt;1,0,ROUND(O5501,1))</f>
        <v>0</v>
      </c>
      <c r="W5501" t="str">
        <f t="shared" si="775"/>
        <v/>
      </c>
      <c r="X5501" t="str">
        <f t="shared" si="776"/>
        <v/>
      </c>
      <c r="Y5501" t="str">
        <f t="shared" ref="Y5501:Y5564" si="782">IF(C5501=2400,ROUND(F5501/100,3),"")</f>
        <v/>
      </c>
      <c r="Z5501" s="9"/>
      <c r="AA5501" s="14">
        <f t="shared" si="777"/>
        <v>0.96199999999999997</v>
      </c>
      <c r="AB5501" s="14">
        <f t="shared" si="778"/>
        <v>1.2999999999999999E-2</v>
      </c>
    </row>
    <row r="5502" spans="1:28" x14ac:dyDescent="0.25">
      <c r="A5502" s="10">
        <f t="shared" si="780"/>
        <v>45521</v>
      </c>
      <c r="B5502" s="11">
        <v>230</v>
      </c>
      <c r="C5502" s="11">
        <v>200</v>
      </c>
      <c r="D5502" s="12">
        <v>738.08333333333303</v>
      </c>
      <c r="E5502" s="9">
        <v>63.73</v>
      </c>
      <c r="F5502" s="9">
        <f t="shared" si="779"/>
        <v>0</v>
      </c>
      <c r="G5502" s="9">
        <v>0</v>
      </c>
      <c r="H5502" s="9">
        <v>1.51</v>
      </c>
      <c r="I5502" s="9"/>
      <c r="J5502" s="9">
        <v>6.5350000000000001</v>
      </c>
      <c r="K5502" s="9">
        <v>98.9</v>
      </c>
      <c r="L5502" s="9">
        <v>3.95E-2</v>
      </c>
      <c r="M5502" s="9">
        <v>6.8599999999999994E-2</v>
      </c>
      <c r="N5502" s="9">
        <v>0.2</v>
      </c>
      <c r="O5502" s="9">
        <v>0.6</v>
      </c>
      <c r="P5502" s="9"/>
      <c r="Q5502" s="9"/>
      <c r="R5502" s="9"/>
      <c r="T5502">
        <f t="shared" si="774"/>
        <v>2300200</v>
      </c>
      <c r="U5502">
        <v>0</v>
      </c>
      <c r="V5502">
        <f t="shared" si="781"/>
        <v>0</v>
      </c>
      <c r="W5502" t="str">
        <f t="shared" si="775"/>
        <v/>
      </c>
      <c r="X5502" t="str">
        <f t="shared" si="776"/>
        <v/>
      </c>
      <c r="Y5502" t="str">
        <f t="shared" si="782"/>
        <v/>
      </c>
      <c r="Z5502" s="9"/>
      <c r="AA5502" s="14">
        <f t="shared" si="777"/>
        <v>0.95899999999999996</v>
      </c>
      <c r="AB5502" s="14">
        <f t="shared" si="778"/>
        <v>1.0999999999999999E-2</v>
      </c>
    </row>
    <row r="5503" spans="1:28" x14ac:dyDescent="0.25">
      <c r="A5503" s="10">
        <f t="shared" si="780"/>
        <v>45521</v>
      </c>
      <c r="B5503" s="11">
        <v>230</v>
      </c>
      <c r="C5503" s="11">
        <v>300</v>
      </c>
      <c r="D5503" s="12">
        <v>738.125</v>
      </c>
      <c r="E5503" s="9">
        <v>63.61</v>
      </c>
      <c r="F5503" s="9">
        <f t="shared" si="779"/>
        <v>0</v>
      </c>
      <c r="G5503" s="9">
        <v>0.5</v>
      </c>
      <c r="H5503" s="9">
        <v>2.0099999999999998</v>
      </c>
      <c r="I5503" s="9"/>
      <c r="J5503" s="9">
        <v>6.56</v>
      </c>
      <c r="K5503" s="9">
        <v>98.9</v>
      </c>
      <c r="L5503" s="9">
        <v>3.95E-2</v>
      </c>
      <c r="M5503" s="9">
        <v>6.7799999999999999E-2</v>
      </c>
      <c r="N5503" s="9">
        <v>0</v>
      </c>
      <c r="O5503" s="9">
        <v>0.6</v>
      </c>
      <c r="P5503" s="9"/>
      <c r="Q5503" s="9"/>
      <c r="R5503" s="9"/>
      <c r="T5503">
        <f t="shared" si="774"/>
        <v>2300300</v>
      </c>
      <c r="U5503">
        <v>0</v>
      </c>
      <c r="V5503">
        <f t="shared" si="781"/>
        <v>0</v>
      </c>
      <c r="W5503" t="str">
        <f t="shared" si="775"/>
        <v/>
      </c>
      <c r="X5503" t="str">
        <f t="shared" si="776"/>
        <v/>
      </c>
      <c r="Y5503" t="str">
        <f t="shared" si="782"/>
        <v/>
      </c>
      <c r="Z5503" s="9"/>
      <c r="AA5503" s="14">
        <f t="shared" si="777"/>
        <v>0.96099999999999997</v>
      </c>
      <c r="AB5503" s="14">
        <f t="shared" si="778"/>
        <v>1.0999999999999999E-2</v>
      </c>
    </row>
    <row r="5504" spans="1:28" x14ac:dyDescent="0.25">
      <c r="A5504" s="10">
        <f t="shared" si="780"/>
        <v>45521</v>
      </c>
      <c r="B5504" s="11">
        <v>230</v>
      </c>
      <c r="C5504" s="11">
        <v>400</v>
      </c>
      <c r="D5504" s="12">
        <v>738.16666666666697</v>
      </c>
      <c r="E5504" s="9">
        <v>63.61</v>
      </c>
      <c r="F5504" s="9">
        <f t="shared" si="779"/>
        <v>0</v>
      </c>
      <c r="G5504" s="9">
        <v>0</v>
      </c>
      <c r="H5504" s="9">
        <v>1.01</v>
      </c>
      <c r="I5504" s="9"/>
      <c r="J5504" s="9">
        <v>6.5090000000000003</v>
      </c>
      <c r="K5504" s="9">
        <v>99.1</v>
      </c>
      <c r="L5504" s="9">
        <v>3.95E-2</v>
      </c>
      <c r="M5504" s="9">
        <v>6.7799999999999999E-2</v>
      </c>
      <c r="N5504" s="9">
        <v>0</v>
      </c>
      <c r="O5504" s="9">
        <v>0.6</v>
      </c>
      <c r="P5504" s="9"/>
      <c r="Q5504" s="9"/>
      <c r="R5504" s="9"/>
      <c r="T5504">
        <f t="shared" si="774"/>
        <v>2300400</v>
      </c>
      <c r="U5504">
        <v>0</v>
      </c>
      <c r="V5504">
        <f t="shared" si="781"/>
        <v>0</v>
      </c>
      <c r="W5504" t="str">
        <f t="shared" si="775"/>
        <v/>
      </c>
      <c r="X5504" t="str">
        <f t="shared" si="776"/>
        <v/>
      </c>
      <c r="Y5504" t="str">
        <f t="shared" si="782"/>
        <v/>
      </c>
      <c r="Z5504" s="9"/>
      <c r="AA5504" s="14">
        <f t="shared" si="777"/>
        <v>0.95899999999999996</v>
      </c>
      <c r="AB5504" s="14">
        <f t="shared" si="778"/>
        <v>8.9999999999999993E-3</v>
      </c>
    </row>
    <row r="5505" spans="1:28" x14ac:dyDescent="0.25">
      <c r="A5505" s="10">
        <f t="shared" si="780"/>
        <v>45521</v>
      </c>
      <c r="B5505" s="11">
        <v>230</v>
      </c>
      <c r="C5505" s="11">
        <v>500</v>
      </c>
      <c r="D5505" s="12">
        <v>738.20833333333303</v>
      </c>
      <c r="E5505" s="9">
        <v>63.49</v>
      </c>
      <c r="F5505" s="9">
        <f t="shared" si="779"/>
        <v>0</v>
      </c>
      <c r="G5505" s="9">
        <v>0.5</v>
      </c>
      <c r="H5505" s="9">
        <v>2.0099999999999998</v>
      </c>
      <c r="I5505" s="9"/>
      <c r="J5505" s="9">
        <v>6.585</v>
      </c>
      <c r="K5505" s="9">
        <v>99.3</v>
      </c>
      <c r="L5505" s="9">
        <v>3.95E-2</v>
      </c>
      <c r="M5505" s="9">
        <v>6.7799999999999999E-2</v>
      </c>
      <c r="N5505" s="9">
        <v>0</v>
      </c>
      <c r="O5505" s="9">
        <v>1.9</v>
      </c>
      <c r="P5505" s="9"/>
      <c r="Q5505" s="9"/>
      <c r="R5505" s="9"/>
      <c r="T5505">
        <f t="shared" si="774"/>
        <v>2300500</v>
      </c>
      <c r="U5505">
        <v>0</v>
      </c>
      <c r="V5505">
        <f t="shared" si="781"/>
        <v>1.9</v>
      </c>
      <c r="W5505" t="str">
        <f t="shared" si="775"/>
        <v/>
      </c>
      <c r="X5505" t="str">
        <f t="shared" si="776"/>
        <v/>
      </c>
      <c r="Y5505" t="str">
        <f t="shared" si="782"/>
        <v/>
      </c>
      <c r="Z5505" s="9"/>
      <c r="AA5505" s="14">
        <f t="shared" si="777"/>
        <v>0.96599999999999997</v>
      </c>
      <c r="AB5505" s="14">
        <f t="shared" si="778"/>
        <v>7.0000000000000001E-3</v>
      </c>
    </row>
    <row r="5506" spans="1:28" x14ac:dyDescent="0.25">
      <c r="A5506" s="10">
        <f t="shared" si="780"/>
        <v>45521</v>
      </c>
      <c r="B5506" s="11">
        <v>230</v>
      </c>
      <c r="C5506" s="11">
        <v>600</v>
      </c>
      <c r="D5506" s="12">
        <v>738.25</v>
      </c>
      <c r="E5506" s="9">
        <v>63.73</v>
      </c>
      <c r="F5506" s="9">
        <f t="shared" si="779"/>
        <v>0</v>
      </c>
      <c r="G5506" s="9">
        <v>0.5</v>
      </c>
      <c r="H5506" s="9">
        <v>1.51</v>
      </c>
      <c r="I5506" s="9"/>
      <c r="J5506" s="9">
        <v>8.02</v>
      </c>
      <c r="K5506" s="9">
        <v>99.2</v>
      </c>
      <c r="L5506" s="9">
        <v>3.95E-2</v>
      </c>
      <c r="M5506" s="9">
        <v>6.7799999999999999E-2</v>
      </c>
      <c r="N5506" s="9">
        <v>0</v>
      </c>
      <c r="O5506" s="9">
        <v>51.9</v>
      </c>
      <c r="P5506" s="9"/>
      <c r="Q5506" s="9"/>
      <c r="R5506" s="9"/>
      <c r="T5506">
        <f t="shared" si="774"/>
        <v>2300600</v>
      </c>
      <c r="U5506">
        <v>41.8</v>
      </c>
      <c r="V5506">
        <f t="shared" si="781"/>
        <v>51.9</v>
      </c>
      <c r="W5506" t="str">
        <f t="shared" si="775"/>
        <v/>
      </c>
      <c r="X5506" t="str">
        <f t="shared" si="776"/>
        <v/>
      </c>
      <c r="Y5506" t="str">
        <f t="shared" si="782"/>
        <v/>
      </c>
      <c r="Z5506" s="9"/>
      <c r="AA5506" s="14">
        <f t="shared" si="777"/>
        <v>1.0649999999999999</v>
      </c>
      <c r="AB5506" s="14">
        <f t="shared" si="778"/>
        <v>8.9999999999999993E-3</v>
      </c>
    </row>
    <row r="5507" spans="1:28" x14ac:dyDescent="0.25">
      <c r="A5507" s="10">
        <f t="shared" si="780"/>
        <v>45521</v>
      </c>
      <c r="B5507" s="11">
        <v>230</v>
      </c>
      <c r="C5507" s="11">
        <v>700</v>
      </c>
      <c r="D5507" s="12">
        <v>738.29166666666697</v>
      </c>
      <c r="E5507" s="9">
        <v>63.73</v>
      </c>
      <c r="F5507" s="9">
        <f t="shared" si="779"/>
        <v>0</v>
      </c>
      <c r="G5507" s="9">
        <v>0</v>
      </c>
      <c r="H5507" s="9">
        <v>1.51</v>
      </c>
      <c r="I5507" s="9"/>
      <c r="J5507" s="9">
        <v>11.443</v>
      </c>
      <c r="K5507" s="9">
        <v>95.8</v>
      </c>
      <c r="L5507" s="9">
        <v>3.8800000000000001E-2</v>
      </c>
      <c r="M5507" s="9">
        <v>6.7799999999999999E-2</v>
      </c>
      <c r="N5507" s="9">
        <v>0</v>
      </c>
      <c r="O5507" s="9">
        <v>225.6</v>
      </c>
      <c r="P5507" s="9"/>
      <c r="Q5507" s="9"/>
      <c r="R5507" s="9"/>
      <c r="T5507">
        <f t="shared" si="774"/>
        <v>2300700</v>
      </c>
      <c r="U5507">
        <v>201.7</v>
      </c>
      <c r="V5507">
        <f t="shared" si="781"/>
        <v>225.6</v>
      </c>
      <c r="W5507" t="str">
        <f t="shared" si="775"/>
        <v/>
      </c>
      <c r="X5507" t="str">
        <f t="shared" si="776"/>
        <v/>
      </c>
      <c r="Y5507" t="str">
        <f t="shared" si="782"/>
        <v/>
      </c>
      <c r="Z5507" s="9"/>
      <c r="AA5507" s="14">
        <f t="shared" si="777"/>
        <v>1.2949999999999999</v>
      </c>
      <c r="AB5507" s="14">
        <f t="shared" si="778"/>
        <v>5.7000000000000002E-2</v>
      </c>
    </row>
    <row r="5508" spans="1:28" x14ac:dyDescent="0.25">
      <c r="A5508" s="10">
        <f t="shared" si="780"/>
        <v>45521</v>
      </c>
      <c r="B5508" s="11">
        <v>230</v>
      </c>
      <c r="C5508" s="11">
        <v>800</v>
      </c>
      <c r="D5508" s="12">
        <v>738.33333333333303</v>
      </c>
      <c r="E5508" s="9">
        <v>63.49</v>
      </c>
      <c r="F5508" s="9">
        <f t="shared" si="779"/>
        <v>0</v>
      </c>
      <c r="G5508" s="9">
        <v>0</v>
      </c>
      <c r="H5508" s="9">
        <v>2.0099999999999998</v>
      </c>
      <c r="I5508" s="9"/>
      <c r="J5508" s="9">
        <v>12.92</v>
      </c>
      <c r="K5508" s="9">
        <v>87.2</v>
      </c>
      <c r="L5508" s="9">
        <v>3.73E-2</v>
      </c>
      <c r="M5508" s="9">
        <v>6.7100000000000007E-2</v>
      </c>
      <c r="N5508" s="9">
        <v>0</v>
      </c>
      <c r="O5508" s="9">
        <v>346.9</v>
      </c>
      <c r="P5508" s="9"/>
      <c r="Q5508" s="9"/>
      <c r="R5508" s="9"/>
      <c r="T5508">
        <f t="shared" si="774"/>
        <v>2300800</v>
      </c>
      <c r="U5508">
        <v>385.3</v>
      </c>
      <c r="V5508">
        <f t="shared" si="781"/>
        <v>346.9</v>
      </c>
      <c r="W5508" t="str">
        <f t="shared" si="775"/>
        <v/>
      </c>
      <c r="X5508" t="str">
        <f t="shared" si="776"/>
        <v/>
      </c>
      <c r="Y5508" t="str">
        <f t="shared" si="782"/>
        <v/>
      </c>
      <c r="Z5508" s="9"/>
      <c r="AA5508" s="14">
        <f t="shared" si="777"/>
        <v>1.2989999999999999</v>
      </c>
      <c r="AB5508" s="14">
        <f t="shared" si="778"/>
        <v>0.191</v>
      </c>
    </row>
    <row r="5509" spans="1:28" x14ac:dyDescent="0.25">
      <c r="A5509" s="10">
        <f t="shared" si="780"/>
        <v>45521</v>
      </c>
      <c r="B5509" s="11">
        <v>230</v>
      </c>
      <c r="C5509" s="11">
        <v>900</v>
      </c>
      <c r="D5509" s="12">
        <v>738.375</v>
      </c>
      <c r="E5509" s="9">
        <v>63.49</v>
      </c>
      <c r="F5509" s="9">
        <f t="shared" si="779"/>
        <v>0</v>
      </c>
      <c r="G5509" s="9">
        <v>0.5</v>
      </c>
      <c r="H5509" s="9">
        <v>2.52</v>
      </c>
      <c r="I5509" s="9"/>
      <c r="J5509" s="9">
        <v>14.385</v>
      </c>
      <c r="K5509" s="9">
        <v>81.7</v>
      </c>
      <c r="L5509" s="9">
        <v>3.8100000000000002E-2</v>
      </c>
      <c r="M5509" s="9">
        <v>6.7799999999999999E-2</v>
      </c>
      <c r="N5509" s="9">
        <v>0</v>
      </c>
      <c r="O5509" s="9">
        <v>576.9</v>
      </c>
      <c r="P5509" s="9"/>
      <c r="Q5509" s="9"/>
      <c r="R5509" s="9"/>
      <c r="T5509">
        <f t="shared" ref="T5509:T5572" si="783">B5509*10000+C5509</f>
        <v>2300900</v>
      </c>
      <c r="U5509">
        <v>559.29999999999995</v>
      </c>
      <c r="V5509">
        <f t="shared" si="781"/>
        <v>576.9</v>
      </c>
      <c r="W5509" t="str">
        <f t="shared" ref="W5509:W5572" si="784">IF(C5509=2400,ROUND(L5509,3),"")</f>
        <v/>
      </c>
      <c r="X5509" t="str">
        <f t="shared" ref="X5509:X5572" si="785">IF(C5509=2400,ROUND(M5509,3),"")</f>
        <v/>
      </c>
      <c r="Y5509" t="str">
        <f t="shared" si="782"/>
        <v/>
      </c>
      <c r="Z5509" s="9"/>
      <c r="AA5509" s="14">
        <f t="shared" ref="AA5509:AA5572" si="786">ROUND((0.6105*(EXP((17.273*J5509)/(J5509+237.3))))*K5509/100,3)</f>
        <v>1.339</v>
      </c>
      <c r="AB5509" s="14">
        <f t="shared" ref="AB5509:AB5572" si="787">ROUND(AA5509/K5509*(100-K5509),3)</f>
        <v>0.3</v>
      </c>
    </row>
    <row r="5510" spans="1:28" x14ac:dyDescent="0.25">
      <c r="A5510" s="10">
        <f t="shared" si="780"/>
        <v>45521</v>
      </c>
      <c r="B5510" s="11">
        <v>230</v>
      </c>
      <c r="C5510" s="11">
        <v>1000</v>
      </c>
      <c r="D5510" s="12">
        <v>738.41666666666697</v>
      </c>
      <c r="E5510" s="9">
        <v>64.08</v>
      </c>
      <c r="F5510" s="9">
        <f t="shared" ref="F5510:F5573" si="788">IF(E5510&gt;F$2,E5510-F$2,0)</f>
        <v>7.9999999999998295E-2</v>
      </c>
      <c r="G5510" s="9">
        <v>1.01</v>
      </c>
      <c r="H5510" s="9">
        <v>3.02</v>
      </c>
      <c r="I5510" s="9"/>
      <c r="J5510" s="9">
        <v>15.795999999999999</v>
      </c>
      <c r="K5510" s="9">
        <v>77.3</v>
      </c>
      <c r="L5510" s="9">
        <v>3.8100000000000002E-2</v>
      </c>
      <c r="M5510" s="9">
        <v>6.7799999999999999E-2</v>
      </c>
      <c r="N5510" s="9">
        <v>0.2</v>
      </c>
      <c r="O5510" s="9">
        <v>731.9</v>
      </c>
      <c r="P5510" s="9"/>
      <c r="Q5510" s="9"/>
      <c r="R5510" s="9"/>
      <c r="T5510">
        <f t="shared" si="783"/>
        <v>2301000</v>
      </c>
      <c r="U5510">
        <v>705.5</v>
      </c>
      <c r="V5510">
        <f t="shared" si="781"/>
        <v>731.9</v>
      </c>
      <c r="W5510" t="str">
        <f t="shared" si="784"/>
        <v/>
      </c>
      <c r="X5510" t="str">
        <f t="shared" si="785"/>
        <v/>
      </c>
      <c r="Y5510" t="str">
        <f t="shared" si="782"/>
        <v/>
      </c>
      <c r="Z5510" s="9"/>
      <c r="AA5510" s="14">
        <f t="shared" si="786"/>
        <v>1.387</v>
      </c>
      <c r="AB5510" s="14">
        <f t="shared" si="787"/>
        <v>0.40699999999999997</v>
      </c>
    </row>
    <row r="5511" spans="1:28" x14ac:dyDescent="0.25">
      <c r="A5511" s="10">
        <f t="shared" ref="A5511:A5574" si="789">A$5-1+B5511</f>
        <v>45521</v>
      </c>
      <c r="B5511" s="11">
        <v>230</v>
      </c>
      <c r="C5511" s="11">
        <v>1100</v>
      </c>
      <c r="D5511" s="12">
        <v>738.45833333333303</v>
      </c>
      <c r="E5511" s="9">
        <v>64.08</v>
      </c>
      <c r="F5511" s="9">
        <f t="shared" si="788"/>
        <v>7.9999999999998295E-2</v>
      </c>
      <c r="G5511" s="9">
        <v>1.01</v>
      </c>
      <c r="H5511" s="9">
        <v>4.53</v>
      </c>
      <c r="I5511" s="9"/>
      <c r="J5511" s="9">
        <v>16.201000000000001</v>
      </c>
      <c r="K5511" s="9">
        <v>70.7</v>
      </c>
      <c r="L5511" s="9">
        <v>3.95E-2</v>
      </c>
      <c r="M5511" s="9">
        <v>6.7799999999999999E-2</v>
      </c>
      <c r="N5511" s="9">
        <v>0</v>
      </c>
      <c r="O5511" s="9">
        <v>834.4</v>
      </c>
      <c r="P5511" s="9"/>
      <c r="Q5511" s="9"/>
      <c r="R5511" s="9"/>
      <c r="T5511">
        <f t="shared" si="783"/>
        <v>2301100</v>
      </c>
      <c r="U5511">
        <v>812.3</v>
      </c>
      <c r="V5511">
        <f t="shared" si="781"/>
        <v>834.4</v>
      </c>
      <c r="W5511" t="str">
        <f t="shared" si="784"/>
        <v/>
      </c>
      <c r="X5511" t="str">
        <f t="shared" si="785"/>
        <v/>
      </c>
      <c r="Y5511" t="str">
        <f t="shared" si="782"/>
        <v/>
      </c>
      <c r="Z5511" s="9"/>
      <c r="AA5511" s="14">
        <f t="shared" si="786"/>
        <v>1.302</v>
      </c>
      <c r="AB5511" s="14">
        <f t="shared" si="787"/>
        <v>0.54</v>
      </c>
    </row>
    <row r="5512" spans="1:28" x14ac:dyDescent="0.25">
      <c r="A5512" s="10">
        <f t="shared" si="789"/>
        <v>45521</v>
      </c>
      <c r="B5512" s="11">
        <v>230</v>
      </c>
      <c r="C5512" s="11">
        <v>1200</v>
      </c>
      <c r="D5512" s="12">
        <v>738.5</v>
      </c>
      <c r="E5512" s="9">
        <v>63.73</v>
      </c>
      <c r="F5512" s="9">
        <f t="shared" si="788"/>
        <v>0</v>
      </c>
      <c r="G5512" s="9">
        <v>1.01</v>
      </c>
      <c r="H5512" s="9">
        <v>4.53</v>
      </c>
      <c r="I5512" s="9"/>
      <c r="J5512" s="9">
        <v>17.748000000000001</v>
      </c>
      <c r="K5512" s="9">
        <v>65.099999999999994</v>
      </c>
      <c r="L5512" s="9">
        <v>4.02E-2</v>
      </c>
      <c r="M5512" s="9">
        <v>6.7799999999999999E-2</v>
      </c>
      <c r="N5512" s="9">
        <v>0</v>
      </c>
      <c r="O5512" s="9">
        <v>834.4</v>
      </c>
      <c r="P5512" s="9"/>
      <c r="Q5512" s="9"/>
      <c r="R5512" s="9"/>
      <c r="T5512">
        <f t="shared" si="783"/>
        <v>2301200</v>
      </c>
      <c r="U5512">
        <v>871</v>
      </c>
      <c r="V5512">
        <f t="shared" si="781"/>
        <v>834.4</v>
      </c>
      <c r="W5512" t="str">
        <f t="shared" si="784"/>
        <v/>
      </c>
      <c r="X5512" t="str">
        <f t="shared" si="785"/>
        <v/>
      </c>
      <c r="Y5512" t="str">
        <f t="shared" si="782"/>
        <v/>
      </c>
      <c r="Z5512" s="9"/>
      <c r="AA5512" s="14">
        <f t="shared" si="786"/>
        <v>1.3220000000000001</v>
      </c>
      <c r="AB5512" s="14">
        <f t="shared" si="787"/>
        <v>0.70899999999999996</v>
      </c>
    </row>
    <row r="5513" spans="1:28" x14ac:dyDescent="0.25">
      <c r="A5513" s="10">
        <f t="shared" si="789"/>
        <v>45521</v>
      </c>
      <c r="B5513" s="11">
        <v>230</v>
      </c>
      <c r="C5513" s="11">
        <v>1300</v>
      </c>
      <c r="D5513" s="12">
        <v>738.54166666666697</v>
      </c>
      <c r="E5513" s="9">
        <v>63.02</v>
      </c>
      <c r="F5513" s="9">
        <f t="shared" si="788"/>
        <v>0</v>
      </c>
      <c r="G5513" s="9">
        <v>1.01</v>
      </c>
      <c r="H5513" s="9">
        <v>4.03</v>
      </c>
      <c r="I5513" s="9"/>
      <c r="J5513" s="9">
        <v>18.579999999999998</v>
      </c>
      <c r="K5513" s="9">
        <v>62.8</v>
      </c>
      <c r="L5513" s="9">
        <v>4.1700000000000001E-2</v>
      </c>
      <c r="M5513" s="9">
        <v>6.8599999999999994E-2</v>
      </c>
      <c r="N5513" s="9">
        <v>0</v>
      </c>
      <c r="O5513" s="9">
        <v>763.1</v>
      </c>
      <c r="P5513" s="9"/>
      <c r="Q5513" s="9"/>
      <c r="R5513" s="9"/>
      <c r="T5513">
        <f t="shared" si="783"/>
        <v>2301300</v>
      </c>
      <c r="U5513">
        <v>877.5</v>
      </c>
      <c r="V5513">
        <f t="shared" si="781"/>
        <v>763.1</v>
      </c>
      <c r="W5513" t="str">
        <f t="shared" si="784"/>
        <v/>
      </c>
      <c r="X5513" t="str">
        <f t="shared" si="785"/>
        <v/>
      </c>
      <c r="Y5513" t="str">
        <f t="shared" si="782"/>
        <v/>
      </c>
      <c r="Z5513" s="9"/>
      <c r="AA5513" s="14">
        <f t="shared" si="786"/>
        <v>1.3440000000000001</v>
      </c>
      <c r="AB5513" s="14">
        <f t="shared" si="787"/>
        <v>0.79600000000000004</v>
      </c>
    </row>
    <row r="5514" spans="1:28" x14ac:dyDescent="0.25">
      <c r="A5514" s="10">
        <f t="shared" si="789"/>
        <v>45521</v>
      </c>
      <c r="B5514" s="11">
        <v>230</v>
      </c>
      <c r="C5514" s="11">
        <v>1400</v>
      </c>
      <c r="D5514" s="12">
        <v>738.58333333333303</v>
      </c>
      <c r="E5514" s="9">
        <v>63.14</v>
      </c>
      <c r="F5514" s="9">
        <f t="shared" si="788"/>
        <v>0</v>
      </c>
      <c r="G5514" s="9">
        <v>0.5</v>
      </c>
      <c r="H5514" s="9">
        <v>4.53</v>
      </c>
      <c r="I5514" s="9"/>
      <c r="J5514" s="9">
        <v>19.222000000000001</v>
      </c>
      <c r="K5514" s="9">
        <v>55.3</v>
      </c>
      <c r="L5514" s="9">
        <v>4.3099999999999999E-2</v>
      </c>
      <c r="M5514" s="9">
        <v>6.8599999999999994E-2</v>
      </c>
      <c r="N5514" s="9">
        <v>0</v>
      </c>
      <c r="O5514" s="9">
        <v>718.1</v>
      </c>
      <c r="P5514" s="9"/>
      <c r="Q5514" s="9"/>
      <c r="R5514" s="9"/>
      <c r="T5514">
        <f t="shared" si="783"/>
        <v>2301400</v>
      </c>
      <c r="U5514">
        <v>830.3</v>
      </c>
      <c r="V5514">
        <f t="shared" si="781"/>
        <v>718.1</v>
      </c>
      <c r="W5514" t="str">
        <f t="shared" si="784"/>
        <v/>
      </c>
      <c r="X5514" t="str">
        <f t="shared" si="785"/>
        <v/>
      </c>
      <c r="Y5514" t="str">
        <f t="shared" si="782"/>
        <v/>
      </c>
      <c r="Z5514" s="9"/>
      <c r="AA5514" s="14">
        <f t="shared" si="786"/>
        <v>1.232</v>
      </c>
      <c r="AB5514" s="14">
        <f t="shared" si="787"/>
        <v>0.996</v>
      </c>
    </row>
    <row r="5515" spans="1:28" x14ac:dyDescent="0.25">
      <c r="A5515" s="10">
        <f t="shared" si="789"/>
        <v>45521</v>
      </c>
      <c r="B5515" s="11">
        <v>230</v>
      </c>
      <c r="C5515" s="11">
        <v>1500</v>
      </c>
      <c r="D5515" s="12">
        <v>738.625</v>
      </c>
      <c r="E5515" s="9">
        <v>63.02</v>
      </c>
      <c r="F5515" s="9">
        <f t="shared" si="788"/>
        <v>0</v>
      </c>
      <c r="G5515" s="9">
        <v>1.01</v>
      </c>
      <c r="H5515" s="9">
        <v>4.53</v>
      </c>
      <c r="I5515" s="9"/>
      <c r="J5515" s="9">
        <v>20.055</v>
      </c>
      <c r="K5515" s="9">
        <v>49.7</v>
      </c>
      <c r="L5515" s="9">
        <v>4.4600000000000001E-2</v>
      </c>
      <c r="M5515" s="9">
        <v>6.8599999999999994E-2</v>
      </c>
      <c r="N5515" s="9">
        <v>0</v>
      </c>
      <c r="O5515" s="9">
        <v>739.4</v>
      </c>
      <c r="P5515" s="9"/>
      <c r="Q5515" s="9"/>
      <c r="R5515" s="9"/>
      <c r="T5515">
        <f t="shared" si="783"/>
        <v>2301500</v>
      </c>
      <c r="U5515">
        <v>733.8</v>
      </c>
      <c r="V5515">
        <f t="shared" si="781"/>
        <v>739.4</v>
      </c>
      <c r="W5515" t="str">
        <f t="shared" si="784"/>
        <v/>
      </c>
      <c r="X5515" t="str">
        <f t="shared" si="785"/>
        <v/>
      </c>
      <c r="Y5515" t="str">
        <f t="shared" si="782"/>
        <v/>
      </c>
      <c r="Z5515" s="9"/>
      <c r="AA5515" s="14">
        <f t="shared" si="786"/>
        <v>1.1659999999999999</v>
      </c>
      <c r="AB5515" s="14">
        <f t="shared" si="787"/>
        <v>1.18</v>
      </c>
    </row>
    <row r="5516" spans="1:28" x14ac:dyDescent="0.25">
      <c r="A5516" s="10">
        <f t="shared" si="789"/>
        <v>45521</v>
      </c>
      <c r="B5516" s="11">
        <v>230</v>
      </c>
      <c r="C5516" s="11">
        <v>1600</v>
      </c>
      <c r="D5516" s="12">
        <v>738.66666666666697</v>
      </c>
      <c r="E5516" s="9">
        <v>63.14</v>
      </c>
      <c r="F5516" s="9">
        <f t="shared" si="788"/>
        <v>0</v>
      </c>
      <c r="G5516" s="9">
        <v>1.01</v>
      </c>
      <c r="H5516" s="9">
        <v>4.03</v>
      </c>
      <c r="I5516" s="9"/>
      <c r="J5516" s="9">
        <v>19.484000000000002</v>
      </c>
      <c r="K5516" s="9">
        <v>48.1</v>
      </c>
      <c r="L5516" s="9">
        <v>4.53E-2</v>
      </c>
      <c r="M5516" s="9">
        <v>6.93E-2</v>
      </c>
      <c r="N5516" s="9">
        <v>0</v>
      </c>
      <c r="O5516" s="9">
        <v>555.6</v>
      </c>
      <c r="P5516" s="9"/>
      <c r="Q5516" s="9"/>
      <c r="R5516" s="9"/>
      <c r="T5516">
        <f t="shared" si="783"/>
        <v>2301600</v>
      </c>
      <c r="U5516">
        <v>595.70000000000005</v>
      </c>
      <c r="V5516">
        <f t="shared" si="781"/>
        <v>555.6</v>
      </c>
      <c r="W5516" t="str">
        <f t="shared" si="784"/>
        <v/>
      </c>
      <c r="X5516" t="str">
        <f t="shared" si="785"/>
        <v/>
      </c>
      <c r="Y5516" t="str">
        <f t="shared" si="782"/>
        <v/>
      </c>
      <c r="Z5516" s="9"/>
      <c r="AA5516" s="14">
        <f t="shared" si="786"/>
        <v>1.089</v>
      </c>
      <c r="AB5516" s="14">
        <f t="shared" si="787"/>
        <v>1.175</v>
      </c>
    </row>
    <row r="5517" spans="1:28" x14ac:dyDescent="0.25">
      <c r="A5517" s="10">
        <f t="shared" si="789"/>
        <v>45521</v>
      </c>
      <c r="B5517" s="11">
        <v>230</v>
      </c>
      <c r="C5517" s="11">
        <v>1700</v>
      </c>
      <c r="D5517" s="12">
        <v>738.70833333333303</v>
      </c>
      <c r="E5517" s="9">
        <v>63.02</v>
      </c>
      <c r="F5517" s="9">
        <f t="shared" si="788"/>
        <v>0</v>
      </c>
      <c r="G5517" s="9">
        <v>0.5</v>
      </c>
      <c r="H5517" s="9">
        <v>4.03</v>
      </c>
      <c r="I5517" s="9"/>
      <c r="J5517" s="9">
        <v>18.866</v>
      </c>
      <c r="K5517" s="9">
        <v>49.3</v>
      </c>
      <c r="L5517" s="9">
        <v>4.53E-2</v>
      </c>
      <c r="M5517" s="9">
        <v>6.93E-2</v>
      </c>
      <c r="N5517" s="9">
        <v>0</v>
      </c>
      <c r="O5517" s="9">
        <v>389.4</v>
      </c>
      <c r="P5517" s="9"/>
      <c r="Q5517" s="9"/>
      <c r="R5517" s="9"/>
      <c r="T5517">
        <f t="shared" si="783"/>
        <v>2301700</v>
      </c>
      <c r="U5517">
        <v>426.7</v>
      </c>
      <c r="V5517">
        <f t="shared" si="781"/>
        <v>389.4</v>
      </c>
      <c r="W5517" t="str">
        <f t="shared" si="784"/>
        <v/>
      </c>
      <c r="X5517" t="str">
        <f t="shared" si="785"/>
        <v/>
      </c>
      <c r="Y5517" t="str">
        <f t="shared" si="782"/>
        <v/>
      </c>
      <c r="Z5517" s="9"/>
      <c r="AA5517" s="14">
        <f t="shared" si="786"/>
        <v>1.0740000000000001</v>
      </c>
      <c r="AB5517" s="14">
        <f t="shared" si="787"/>
        <v>1.1040000000000001</v>
      </c>
    </row>
    <row r="5518" spans="1:28" x14ac:dyDescent="0.25">
      <c r="A5518" s="10">
        <f t="shared" si="789"/>
        <v>45521</v>
      </c>
      <c r="B5518" s="11">
        <v>230</v>
      </c>
      <c r="C5518" s="11">
        <v>1800</v>
      </c>
      <c r="D5518" s="12">
        <v>738.75</v>
      </c>
      <c r="E5518" s="9">
        <v>63.14</v>
      </c>
      <c r="F5518" s="9">
        <f t="shared" si="788"/>
        <v>0</v>
      </c>
      <c r="G5518" s="9">
        <v>0.5</v>
      </c>
      <c r="H5518" s="9">
        <v>3.52</v>
      </c>
      <c r="I5518" s="9"/>
      <c r="J5518" s="9">
        <v>16.463000000000001</v>
      </c>
      <c r="K5518" s="9">
        <v>59.5</v>
      </c>
      <c r="L5518" s="9">
        <v>4.53E-2</v>
      </c>
      <c r="M5518" s="9">
        <v>6.93E-2</v>
      </c>
      <c r="N5518" s="9">
        <v>0</v>
      </c>
      <c r="O5518" s="9">
        <v>201.9</v>
      </c>
      <c r="P5518" s="9"/>
      <c r="Q5518" s="9"/>
      <c r="R5518" s="9"/>
      <c r="T5518">
        <f t="shared" si="783"/>
        <v>2301800</v>
      </c>
      <c r="U5518">
        <v>243.2</v>
      </c>
      <c r="V5518">
        <f t="shared" si="781"/>
        <v>201.9</v>
      </c>
      <c r="W5518" t="str">
        <f t="shared" si="784"/>
        <v/>
      </c>
      <c r="X5518" t="str">
        <f t="shared" si="785"/>
        <v/>
      </c>
      <c r="Y5518" t="str">
        <f t="shared" si="782"/>
        <v/>
      </c>
      <c r="Z5518" s="9"/>
      <c r="AA5518" s="14">
        <f t="shared" si="786"/>
        <v>1.1140000000000001</v>
      </c>
      <c r="AB5518" s="14">
        <f t="shared" si="787"/>
        <v>0.75800000000000001</v>
      </c>
    </row>
    <row r="5519" spans="1:28" x14ac:dyDescent="0.25">
      <c r="A5519" s="10">
        <f t="shared" si="789"/>
        <v>45521</v>
      </c>
      <c r="B5519" s="11">
        <v>230</v>
      </c>
      <c r="C5519" s="11">
        <v>1900</v>
      </c>
      <c r="D5519" s="12">
        <v>738.79166666666697</v>
      </c>
      <c r="E5519" s="9">
        <v>63.61</v>
      </c>
      <c r="F5519" s="9">
        <f t="shared" si="788"/>
        <v>0</v>
      </c>
      <c r="G5519" s="9">
        <v>0.5</v>
      </c>
      <c r="H5519" s="9">
        <v>2.52</v>
      </c>
      <c r="I5519" s="9"/>
      <c r="J5519" s="9">
        <v>13.425000000000001</v>
      </c>
      <c r="K5519" s="9">
        <v>68.2</v>
      </c>
      <c r="L5519" s="9">
        <v>4.53E-2</v>
      </c>
      <c r="M5519" s="9">
        <v>7.0000000000000007E-2</v>
      </c>
      <c r="N5519" s="9">
        <v>0</v>
      </c>
      <c r="O5519" s="9">
        <v>41.9</v>
      </c>
      <c r="P5519" s="9"/>
      <c r="Q5519" s="9"/>
      <c r="R5519" s="9"/>
      <c r="T5519">
        <f t="shared" si="783"/>
        <v>2301900</v>
      </c>
      <c r="U5519">
        <v>71.8</v>
      </c>
      <c r="V5519">
        <f t="shared" si="781"/>
        <v>41.9</v>
      </c>
      <c r="W5519" t="str">
        <f t="shared" si="784"/>
        <v/>
      </c>
      <c r="X5519" t="str">
        <f t="shared" si="785"/>
        <v/>
      </c>
      <c r="Y5519" t="str">
        <f t="shared" si="782"/>
        <v/>
      </c>
      <c r="Z5519" s="9"/>
      <c r="AA5519" s="14">
        <f t="shared" si="786"/>
        <v>1.05</v>
      </c>
      <c r="AB5519" s="14">
        <f t="shared" si="787"/>
        <v>0.49</v>
      </c>
    </row>
    <row r="5520" spans="1:28" x14ac:dyDescent="0.25">
      <c r="A5520" s="10">
        <f t="shared" si="789"/>
        <v>45521</v>
      </c>
      <c r="B5520" s="11">
        <v>230</v>
      </c>
      <c r="C5520" s="11">
        <v>2000</v>
      </c>
      <c r="D5520" s="12">
        <v>738.83333333333303</v>
      </c>
      <c r="E5520" s="9">
        <v>63.49</v>
      </c>
      <c r="F5520" s="9">
        <f t="shared" si="788"/>
        <v>0</v>
      </c>
      <c r="G5520" s="9">
        <v>1.51</v>
      </c>
      <c r="H5520" s="9">
        <v>3.52</v>
      </c>
      <c r="I5520" s="9"/>
      <c r="J5520" s="9">
        <v>13.329000000000001</v>
      </c>
      <c r="K5520" s="9">
        <v>74</v>
      </c>
      <c r="L5520" s="9">
        <v>4.4600000000000001E-2</v>
      </c>
      <c r="M5520" s="9">
        <v>7.0000000000000007E-2</v>
      </c>
      <c r="N5520" s="9">
        <v>0</v>
      </c>
      <c r="O5520" s="9">
        <v>0.6</v>
      </c>
      <c r="P5520" s="9"/>
      <c r="Q5520" s="9"/>
      <c r="R5520" s="9"/>
      <c r="T5520">
        <f t="shared" si="783"/>
        <v>2302000</v>
      </c>
      <c r="U5520">
        <v>0</v>
      </c>
      <c r="V5520">
        <f t="shared" si="781"/>
        <v>0</v>
      </c>
      <c r="W5520" t="str">
        <f t="shared" si="784"/>
        <v/>
      </c>
      <c r="X5520" t="str">
        <f t="shared" si="785"/>
        <v/>
      </c>
      <c r="Y5520" t="str">
        <f t="shared" si="782"/>
        <v/>
      </c>
      <c r="Z5520" s="9"/>
      <c r="AA5520" s="14">
        <f t="shared" si="786"/>
        <v>1.1319999999999999</v>
      </c>
      <c r="AB5520" s="14">
        <f t="shared" si="787"/>
        <v>0.39800000000000002</v>
      </c>
    </row>
    <row r="5521" spans="1:28" x14ac:dyDescent="0.25">
      <c r="A5521" s="10">
        <f t="shared" si="789"/>
        <v>45521</v>
      </c>
      <c r="B5521" s="11">
        <v>230</v>
      </c>
      <c r="C5521" s="11">
        <v>2100</v>
      </c>
      <c r="D5521" s="12">
        <v>738.875</v>
      </c>
      <c r="E5521" s="9">
        <v>63.84</v>
      </c>
      <c r="F5521" s="9">
        <f t="shared" si="788"/>
        <v>0</v>
      </c>
      <c r="G5521" s="9">
        <v>1.01</v>
      </c>
      <c r="H5521" s="9">
        <v>4.03</v>
      </c>
      <c r="I5521" s="9"/>
      <c r="J5521" s="9">
        <v>13.425000000000001</v>
      </c>
      <c r="K5521" s="9">
        <v>70.2</v>
      </c>
      <c r="L5521" s="9">
        <v>4.3900000000000002E-2</v>
      </c>
      <c r="M5521" s="9">
        <v>7.0000000000000007E-2</v>
      </c>
      <c r="N5521" s="9">
        <v>0</v>
      </c>
      <c r="O5521" s="9">
        <v>0.6</v>
      </c>
      <c r="P5521" s="9"/>
      <c r="Q5521" s="9"/>
      <c r="R5521" s="9"/>
      <c r="T5521">
        <f t="shared" si="783"/>
        <v>2302100</v>
      </c>
      <c r="U5521">
        <v>0</v>
      </c>
      <c r="V5521">
        <f t="shared" si="781"/>
        <v>0</v>
      </c>
      <c r="W5521" t="str">
        <f t="shared" si="784"/>
        <v/>
      </c>
      <c r="X5521" t="str">
        <f t="shared" si="785"/>
        <v/>
      </c>
      <c r="Y5521" t="str">
        <f t="shared" si="782"/>
        <v/>
      </c>
      <c r="Z5521" s="9"/>
      <c r="AA5521" s="14">
        <f t="shared" si="786"/>
        <v>1.081</v>
      </c>
      <c r="AB5521" s="14">
        <f t="shared" si="787"/>
        <v>0.45900000000000002</v>
      </c>
    </row>
    <row r="5522" spans="1:28" x14ac:dyDescent="0.25">
      <c r="A5522" s="10">
        <f t="shared" si="789"/>
        <v>45521</v>
      </c>
      <c r="B5522" s="11">
        <v>230</v>
      </c>
      <c r="C5522" s="11">
        <v>2200</v>
      </c>
      <c r="D5522" s="12">
        <v>738.91666666666697</v>
      </c>
      <c r="E5522" s="9">
        <v>63.26</v>
      </c>
      <c r="F5522" s="9">
        <f t="shared" si="788"/>
        <v>0</v>
      </c>
      <c r="G5522" s="9">
        <v>1.01</v>
      </c>
      <c r="H5522" s="9">
        <v>3.52</v>
      </c>
      <c r="I5522" s="9"/>
      <c r="J5522" s="9">
        <v>13.209</v>
      </c>
      <c r="K5522" s="9">
        <v>68.3</v>
      </c>
      <c r="L5522" s="9">
        <v>4.3900000000000002E-2</v>
      </c>
      <c r="M5522" s="9">
        <v>7.0000000000000007E-2</v>
      </c>
      <c r="N5522" s="9">
        <v>0</v>
      </c>
      <c r="O5522" s="9">
        <v>0.6</v>
      </c>
      <c r="P5522" s="9"/>
      <c r="Q5522" s="9"/>
      <c r="R5522" s="9"/>
      <c r="T5522">
        <f t="shared" si="783"/>
        <v>2302200</v>
      </c>
      <c r="U5522">
        <v>0</v>
      </c>
      <c r="V5522">
        <f t="shared" si="781"/>
        <v>0</v>
      </c>
      <c r="W5522" t="str">
        <f t="shared" si="784"/>
        <v/>
      </c>
      <c r="X5522" t="str">
        <f t="shared" si="785"/>
        <v/>
      </c>
      <c r="Y5522" t="str">
        <f t="shared" si="782"/>
        <v/>
      </c>
      <c r="Z5522" s="9"/>
      <c r="AA5522" s="14">
        <f t="shared" si="786"/>
        <v>1.0369999999999999</v>
      </c>
      <c r="AB5522" s="14">
        <f t="shared" si="787"/>
        <v>0.48099999999999998</v>
      </c>
    </row>
    <row r="5523" spans="1:28" x14ac:dyDescent="0.25">
      <c r="A5523" s="10">
        <f t="shared" si="789"/>
        <v>45521</v>
      </c>
      <c r="B5523" s="11">
        <v>230</v>
      </c>
      <c r="C5523" s="11">
        <v>2300</v>
      </c>
      <c r="D5523" s="12">
        <v>738.95833333333303</v>
      </c>
      <c r="E5523" s="9">
        <v>63.37</v>
      </c>
      <c r="F5523" s="9">
        <f t="shared" si="788"/>
        <v>0</v>
      </c>
      <c r="G5523" s="9">
        <v>0.5</v>
      </c>
      <c r="H5523" s="9">
        <v>3.02</v>
      </c>
      <c r="I5523" s="9"/>
      <c r="J5523" s="9">
        <v>12.944000000000001</v>
      </c>
      <c r="K5523" s="9">
        <v>66.7</v>
      </c>
      <c r="L5523" s="9">
        <v>4.3099999999999999E-2</v>
      </c>
      <c r="M5523" s="9">
        <v>7.0000000000000007E-2</v>
      </c>
      <c r="N5523" s="9">
        <v>0</v>
      </c>
      <c r="O5523" s="9">
        <v>0.6</v>
      </c>
      <c r="P5523" s="9"/>
      <c r="Q5523" s="9"/>
      <c r="R5523" s="9"/>
      <c r="T5523">
        <f t="shared" si="783"/>
        <v>2302300</v>
      </c>
      <c r="U5523">
        <v>0</v>
      </c>
      <c r="V5523">
        <f t="shared" si="781"/>
        <v>0</v>
      </c>
      <c r="W5523" t="str">
        <f t="shared" si="784"/>
        <v/>
      </c>
      <c r="X5523" t="str">
        <f t="shared" si="785"/>
        <v/>
      </c>
      <c r="Y5523" t="str">
        <f t="shared" si="782"/>
        <v/>
      </c>
      <c r="Z5523" s="9"/>
      <c r="AA5523" s="14">
        <f t="shared" si="786"/>
        <v>0.995</v>
      </c>
      <c r="AB5523" s="14">
        <f t="shared" si="787"/>
        <v>0.497</v>
      </c>
    </row>
    <row r="5524" spans="1:28" x14ac:dyDescent="0.25">
      <c r="A5524" s="10">
        <f t="shared" si="789"/>
        <v>45521</v>
      </c>
      <c r="B5524" s="11">
        <v>230</v>
      </c>
      <c r="C5524" s="11">
        <v>2400</v>
      </c>
      <c r="D5524" s="12">
        <v>739</v>
      </c>
      <c r="E5524" s="9">
        <v>63.26</v>
      </c>
      <c r="F5524" s="9">
        <f t="shared" si="788"/>
        <v>0</v>
      </c>
      <c r="G5524" s="9">
        <v>0</v>
      </c>
      <c r="H5524" s="9">
        <v>2.0099999999999998</v>
      </c>
      <c r="I5524" s="9"/>
      <c r="J5524" s="9">
        <v>10.834</v>
      </c>
      <c r="K5524" s="9">
        <v>74.3</v>
      </c>
      <c r="L5524" s="9">
        <v>4.3099999999999999E-2</v>
      </c>
      <c r="M5524" s="9">
        <v>7.0000000000000007E-2</v>
      </c>
      <c r="N5524" s="9">
        <v>0</v>
      </c>
      <c r="O5524" s="9">
        <v>0.6</v>
      </c>
      <c r="P5524" s="9"/>
      <c r="Q5524" s="9"/>
      <c r="R5524" s="9"/>
      <c r="T5524">
        <f t="shared" si="783"/>
        <v>2302400</v>
      </c>
      <c r="U5524">
        <v>0</v>
      </c>
      <c r="V5524">
        <f t="shared" si="781"/>
        <v>0</v>
      </c>
      <c r="W5524">
        <f t="shared" si="784"/>
        <v>4.2999999999999997E-2</v>
      </c>
      <c r="X5524">
        <f t="shared" si="785"/>
        <v>7.0000000000000007E-2</v>
      </c>
      <c r="Y5524">
        <f t="shared" si="782"/>
        <v>0</v>
      </c>
      <c r="Z5524" s="9"/>
      <c r="AA5524" s="14">
        <f t="shared" si="786"/>
        <v>0.96399999999999997</v>
      </c>
      <c r="AB5524" s="14">
        <f t="shared" si="787"/>
        <v>0.33300000000000002</v>
      </c>
    </row>
    <row r="5525" spans="1:28" x14ac:dyDescent="0.25">
      <c r="A5525" s="10">
        <f t="shared" si="789"/>
        <v>45522</v>
      </c>
      <c r="B5525" s="11">
        <v>231</v>
      </c>
      <c r="C5525" s="11">
        <v>100</v>
      </c>
      <c r="D5525" s="12">
        <v>739.04166666666697</v>
      </c>
      <c r="E5525" s="9">
        <v>63.61</v>
      </c>
      <c r="F5525" s="9">
        <f t="shared" si="788"/>
        <v>0</v>
      </c>
      <c r="G5525" s="9">
        <v>0.5</v>
      </c>
      <c r="H5525" s="9">
        <v>2.52</v>
      </c>
      <c r="I5525" s="9"/>
      <c r="J5525" s="9">
        <v>13.185</v>
      </c>
      <c r="K5525" s="9">
        <v>71.400000000000006</v>
      </c>
      <c r="L5525" s="9">
        <v>4.3099999999999999E-2</v>
      </c>
      <c r="M5525" s="9">
        <v>7.0000000000000007E-2</v>
      </c>
      <c r="N5525" s="9">
        <v>0</v>
      </c>
      <c r="O5525" s="9">
        <v>0.6</v>
      </c>
      <c r="P5525" s="9"/>
      <c r="Q5525" s="9"/>
      <c r="R5525" s="9"/>
      <c r="T5525">
        <f t="shared" si="783"/>
        <v>2310100</v>
      </c>
      <c r="U5525">
        <v>0</v>
      </c>
      <c r="V5525">
        <f t="shared" si="781"/>
        <v>0</v>
      </c>
      <c r="W5525" t="str">
        <f t="shared" si="784"/>
        <v/>
      </c>
      <c r="X5525" t="str">
        <f t="shared" si="785"/>
        <v/>
      </c>
      <c r="Y5525" t="str">
        <f t="shared" si="782"/>
        <v/>
      </c>
      <c r="Z5525" s="9"/>
      <c r="AA5525" s="14">
        <f t="shared" si="786"/>
        <v>1.0820000000000001</v>
      </c>
      <c r="AB5525" s="14">
        <f t="shared" si="787"/>
        <v>0.433</v>
      </c>
    </row>
    <row r="5526" spans="1:28" x14ac:dyDescent="0.25">
      <c r="A5526" s="10">
        <f t="shared" si="789"/>
        <v>45522</v>
      </c>
      <c r="B5526" s="11">
        <v>231</v>
      </c>
      <c r="C5526" s="11">
        <v>200</v>
      </c>
      <c r="D5526" s="12">
        <v>739.08333333333303</v>
      </c>
      <c r="E5526" s="9">
        <v>63.49</v>
      </c>
      <c r="F5526" s="9">
        <f t="shared" si="788"/>
        <v>0</v>
      </c>
      <c r="G5526" s="9">
        <v>1.01</v>
      </c>
      <c r="H5526" s="9">
        <v>5.03</v>
      </c>
      <c r="I5526" s="9"/>
      <c r="J5526" s="9">
        <v>13.641999999999999</v>
      </c>
      <c r="K5526" s="9">
        <v>67.900000000000006</v>
      </c>
      <c r="L5526" s="9">
        <v>4.3099999999999999E-2</v>
      </c>
      <c r="M5526" s="9">
        <v>7.0000000000000007E-2</v>
      </c>
      <c r="N5526" s="9">
        <v>0</v>
      </c>
      <c r="O5526" s="9">
        <v>0.6</v>
      </c>
      <c r="P5526" s="9"/>
      <c r="Q5526" s="9"/>
      <c r="R5526" s="9"/>
      <c r="T5526">
        <f t="shared" si="783"/>
        <v>2310200</v>
      </c>
      <c r="U5526">
        <v>0</v>
      </c>
      <c r="V5526">
        <f t="shared" si="781"/>
        <v>0</v>
      </c>
      <c r="W5526" t="str">
        <f t="shared" si="784"/>
        <v/>
      </c>
      <c r="X5526" t="str">
        <f t="shared" si="785"/>
        <v/>
      </c>
      <c r="Y5526" t="str">
        <f t="shared" si="782"/>
        <v/>
      </c>
      <c r="Z5526" s="9"/>
      <c r="AA5526" s="14">
        <f t="shared" si="786"/>
        <v>1.06</v>
      </c>
      <c r="AB5526" s="14">
        <f t="shared" si="787"/>
        <v>0.501</v>
      </c>
    </row>
    <row r="5527" spans="1:28" x14ac:dyDescent="0.25">
      <c r="A5527" s="10">
        <f t="shared" si="789"/>
        <v>45522</v>
      </c>
      <c r="B5527" s="11">
        <v>231</v>
      </c>
      <c r="C5527" s="11">
        <v>300</v>
      </c>
      <c r="D5527" s="12">
        <v>739.125</v>
      </c>
      <c r="E5527" s="9">
        <v>63.14</v>
      </c>
      <c r="F5527" s="9">
        <f t="shared" si="788"/>
        <v>0</v>
      </c>
      <c r="G5527" s="9">
        <v>1.01</v>
      </c>
      <c r="H5527" s="9">
        <v>4.03</v>
      </c>
      <c r="I5527" s="9"/>
      <c r="J5527" s="9">
        <v>11.2</v>
      </c>
      <c r="K5527" s="9">
        <v>64.2</v>
      </c>
      <c r="L5527" s="9">
        <v>4.24E-2</v>
      </c>
      <c r="M5527" s="9">
        <v>7.0000000000000007E-2</v>
      </c>
      <c r="N5527" s="9">
        <v>0</v>
      </c>
      <c r="O5527" s="9">
        <v>0.6</v>
      </c>
      <c r="P5527" s="9"/>
      <c r="Q5527" s="9"/>
      <c r="R5527" s="9"/>
      <c r="T5527">
        <f t="shared" si="783"/>
        <v>2310300</v>
      </c>
      <c r="U5527">
        <v>0</v>
      </c>
      <c r="V5527">
        <f t="shared" si="781"/>
        <v>0</v>
      </c>
      <c r="W5527" t="str">
        <f t="shared" si="784"/>
        <v/>
      </c>
      <c r="X5527" t="str">
        <f t="shared" si="785"/>
        <v/>
      </c>
      <c r="Y5527" t="str">
        <f t="shared" si="782"/>
        <v/>
      </c>
      <c r="Z5527" s="9"/>
      <c r="AA5527" s="14">
        <f t="shared" si="786"/>
        <v>0.85399999999999998</v>
      </c>
      <c r="AB5527" s="14">
        <f t="shared" si="787"/>
        <v>0.47599999999999998</v>
      </c>
    </row>
    <row r="5528" spans="1:28" x14ac:dyDescent="0.25">
      <c r="A5528" s="10">
        <f t="shared" si="789"/>
        <v>45522</v>
      </c>
      <c r="B5528" s="11">
        <v>231</v>
      </c>
      <c r="C5528" s="11">
        <v>400</v>
      </c>
      <c r="D5528" s="12">
        <v>739.16666666666697</v>
      </c>
      <c r="E5528" s="9">
        <v>63.49</v>
      </c>
      <c r="F5528" s="9">
        <f t="shared" si="788"/>
        <v>0</v>
      </c>
      <c r="G5528" s="9">
        <v>0.5</v>
      </c>
      <c r="H5528" s="9">
        <v>3.02</v>
      </c>
      <c r="I5528" s="9"/>
      <c r="J5528" s="9">
        <v>8.99</v>
      </c>
      <c r="K5528" s="9">
        <v>75.099999999999994</v>
      </c>
      <c r="L5528" s="9">
        <v>4.3099999999999999E-2</v>
      </c>
      <c r="M5528" s="9">
        <v>7.0000000000000007E-2</v>
      </c>
      <c r="N5528" s="9">
        <v>0</v>
      </c>
      <c r="O5528" s="9">
        <v>0.6</v>
      </c>
      <c r="P5528" s="9"/>
      <c r="Q5528" s="9"/>
      <c r="R5528" s="9"/>
      <c r="T5528">
        <f t="shared" si="783"/>
        <v>2310400</v>
      </c>
      <c r="U5528">
        <v>0</v>
      </c>
      <c r="V5528">
        <f t="shared" si="781"/>
        <v>0</v>
      </c>
      <c r="W5528" t="str">
        <f t="shared" si="784"/>
        <v/>
      </c>
      <c r="X5528" t="str">
        <f t="shared" si="785"/>
        <v/>
      </c>
      <c r="Y5528" t="str">
        <f t="shared" si="782"/>
        <v/>
      </c>
      <c r="Z5528" s="9"/>
      <c r="AA5528" s="14">
        <f t="shared" si="786"/>
        <v>0.86099999999999999</v>
      </c>
      <c r="AB5528" s="14">
        <f t="shared" si="787"/>
        <v>0.28499999999999998</v>
      </c>
    </row>
    <row r="5529" spans="1:28" x14ac:dyDescent="0.25">
      <c r="A5529" s="10">
        <f t="shared" si="789"/>
        <v>45522</v>
      </c>
      <c r="B5529" s="11">
        <v>231</v>
      </c>
      <c r="C5529" s="11">
        <v>500</v>
      </c>
      <c r="D5529" s="12">
        <v>739.20833333333303</v>
      </c>
      <c r="E5529" s="9">
        <v>64.31</v>
      </c>
      <c r="F5529" s="9">
        <f t="shared" si="788"/>
        <v>0.31000000000000227</v>
      </c>
      <c r="G5529" s="9">
        <v>0.5</v>
      </c>
      <c r="H5529" s="9">
        <v>2.52</v>
      </c>
      <c r="I5529" s="9"/>
      <c r="J5529" s="9">
        <v>10.541</v>
      </c>
      <c r="K5529" s="9">
        <v>79.8</v>
      </c>
      <c r="L5529" s="9">
        <v>4.24E-2</v>
      </c>
      <c r="M5529" s="9">
        <v>7.0000000000000007E-2</v>
      </c>
      <c r="N5529" s="9">
        <v>0</v>
      </c>
      <c r="O5529" s="9">
        <v>0.6</v>
      </c>
      <c r="P5529" s="9"/>
      <c r="Q5529" s="9"/>
      <c r="R5529" s="9"/>
      <c r="T5529">
        <f t="shared" si="783"/>
        <v>2310500</v>
      </c>
      <c r="U5529">
        <v>0</v>
      </c>
      <c r="V5529">
        <f t="shared" si="781"/>
        <v>0</v>
      </c>
      <c r="W5529" t="str">
        <f t="shared" si="784"/>
        <v/>
      </c>
      <c r="X5529" t="str">
        <f t="shared" si="785"/>
        <v/>
      </c>
      <c r="Y5529" t="str">
        <f t="shared" si="782"/>
        <v/>
      </c>
      <c r="Z5529" s="9"/>
      <c r="AA5529" s="14">
        <f t="shared" si="786"/>
        <v>1.016</v>
      </c>
      <c r="AB5529" s="14">
        <f t="shared" si="787"/>
        <v>0.25700000000000001</v>
      </c>
    </row>
    <row r="5530" spans="1:28" x14ac:dyDescent="0.25">
      <c r="A5530" s="10">
        <f t="shared" si="789"/>
        <v>45522</v>
      </c>
      <c r="B5530" s="11">
        <v>231</v>
      </c>
      <c r="C5530" s="11">
        <v>600</v>
      </c>
      <c r="D5530" s="12">
        <v>739.25</v>
      </c>
      <c r="E5530" s="9">
        <v>63.73</v>
      </c>
      <c r="F5530" s="9">
        <f t="shared" si="788"/>
        <v>0</v>
      </c>
      <c r="G5530" s="9">
        <v>0.5</v>
      </c>
      <c r="H5530" s="9">
        <v>4.53</v>
      </c>
      <c r="I5530" s="9"/>
      <c r="J5530" s="9">
        <v>10.443</v>
      </c>
      <c r="K5530" s="9">
        <v>76</v>
      </c>
      <c r="L5530" s="9">
        <v>4.24E-2</v>
      </c>
      <c r="M5530" s="9">
        <v>7.0000000000000007E-2</v>
      </c>
      <c r="N5530" s="9">
        <v>0</v>
      </c>
      <c r="O5530" s="9">
        <v>30.6</v>
      </c>
      <c r="P5530" s="9"/>
      <c r="Q5530" s="9"/>
      <c r="R5530" s="9"/>
      <c r="T5530">
        <f t="shared" si="783"/>
        <v>2310600</v>
      </c>
      <c r="U5530">
        <v>39.299999999999997</v>
      </c>
      <c r="V5530">
        <f t="shared" si="781"/>
        <v>30.6</v>
      </c>
      <c r="W5530" t="str">
        <f t="shared" si="784"/>
        <v/>
      </c>
      <c r="X5530" t="str">
        <f t="shared" si="785"/>
        <v/>
      </c>
      <c r="Y5530" t="str">
        <f t="shared" si="782"/>
        <v/>
      </c>
      <c r="Z5530" s="9"/>
      <c r="AA5530" s="14">
        <f t="shared" si="786"/>
        <v>0.96099999999999997</v>
      </c>
      <c r="AB5530" s="14">
        <f t="shared" si="787"/>
        <v>0.30299999999999999</v>
      </c>
    </row>
    <row r="5531" spans="1:28" x14ac:dyDescent="0.25">
      <c r="A5531" s="10">
        <f t="shared" si="789"/>
        <v>45522</v>
      </c>
      <c r="B5531" s="11">
        <v>231</v>
      </c>
      <c r="C5531" s="11">
        <v>700</v>
      </c>
      <c r="D5531" s="12">
        <v>739.29166666666697</v>
      </c>
      <c r="E5531" s="9">
        <v>63.37</v>
      </c>
      <c r="F5531" s="9">
        <f t="shared" si="788"/>
        <v>0</v>
      </c>
      <c r="G5531" s="9">
        <v>0</v>
      </c>
      <c r="H5531" s="9">
        <v>2.52</v>
      </c>
      <c r="I5531" s="9"/>
      <c r="J5531" s="9">
        <v>16.748999999999999</v>
      </c>
      <c r="K5531" s="9">
        <v>68.5</v>
      </c>
      <c r="L5531" s="9">
        <v>4.24E-2</v>
      </c>
      <c r="M5531" s="9">
        <v>7.0000000000000007E-2</v>
      </c>
      <c r="N5531" s="9">
        <v>0</v>
      </c>
      <c r="O5531" s="9">
        <v>208.1</v>
      </c>
      <c r="P5531" s="9"/>
      <c r="Q5531" s="9"/>
      <c r="R5531" s="9"/>
      <c r="T5531">
        <f t="shared" si="783"/>
        <v>2310700</v>
      </c>
      <c r="U5531">
        <v>198.2</v>
      </c>
      <c r="V5531">
        <f t="shared" si="781"/>
        <v>208.1</v>
      </c>
      <c r="W5531" t="str">
        <f t="shared" si="784"/>
        <v/>
      </c>
      <c r="X5531" t="str">
        <f t="shared" si="785"/>
        <v/>
      </c>
      <c r="Y5531" t="str">
        <f t="shared" si="782"/>
        <v/>
      </c>
      <c r="Z5531" s="9"/>
      <c r="AA5531" s="14">
        <f t="shared" si="786"/>
        <v>1.306</v>
      </c>
      <c r="AB5531" s="14">
        <f t="shared" si="787"/>
        <v>0.60099999999999998</v>
      </c>
    </row>
    <row r="5532" spans="1:28" x14ac:dyDescent="0.25">
      <c r="A5532" s="10">
        <f t="shared" si="789"/>
        <v>45522</v>
      </c>
      <c r="B5532" s="11">
        <v>231</v>
      </c>
      <c r="C5532" s="11">
        <v>800</v>
      </c>
      <c r="D5532" s="12">
        <v>739.33333333333303</v>
      </c>
      <c r="E5532" s="9">
        <v>63.61</v>
      </c>
      <c r="F5532" s="9">
        <f t="shared" si="788"/>
        <v>0</v>
      </c>
      <c r="G5532" s="9">
        <v>0.5</v>
      </c>
      <c r="H5532" s="9">
        <v>2.52</v>
      </c>
      <c r="I5532" s="9"/>
      <c r="J5532" s="9">
        <v>16.558</v>
      </c>
      <c r="K5532" s="9">
        <v>60.4</v>
      </c>
      <c r="L5532" s="9">
        <v>4.24E-2</v>
      </c>
      <c r="M5532" s="9">
        <v>7.0000000000000007E-2</v>
      </c>
      <c r="N5532" s="9">
        <v>0</v>
      </c>
      <c r="O5532" s="9">
        <v>380.6</v>
      </c>
      <c r="P5532" s="9"/>
      <c r="Q5532" s="9"/>
      <c r="R5532" s="9"/>
      <c r="T5532">
        <f t="shared" si="783"/>
        <v>2310800</v>
      </c>
      <c r="U5532">
        <v>381.7</v>
      </c>
      <c r="V5532">
        <f t="shared" si="781"/>
        <v>380.6</v>
      </c>
      <c r="W5532" t="str">
        <f t="shared" si="784"/>
        <v/>
      </c>
      <c r="X5532" t="str">
        <f t="shared" si="785"/>
        <v/>
      </c>
      <c r="Y5532" t="str">
        <f t="shared" si="782"/>
        <v/>
      </c>
      <c r="Z5532" s="9"/>
      <c r="AA5532" s="14">
        <f t="shared" si="786"/>
        <v>1.1379999999999999</v>
      </c>
      <c r="AB5532" s="14">
        <f t="shared" si="787"/>
        <v>0.746</v>
      </c>
    </row>
    <row r="5533" spans="1:28" x14ac:dyDescent="0.25">
      <c r="A5533" s="10">
        <f t="shared" si="789"/>
        <v>45522</v>
      </c>
      <c r="B5533" s="11">
        <v>231</v>
      </c>
      <c r="C5533" s="11">
        <v>900</v>
      </c>
      <c r="D5533" s="12">
        <v>739.375</v>
      </c>
      <c r="E5533" s="9">
        <v>63.61</v>
      </c>
      <c r="F5533" s="9">
        <f t="shared" si="788"/>
        <v>0</v>
      </c>
      <c r="G5533" s="9">
        <v>1.01</v>
      </c>
      <c r="H5533" s="9">
        <v>5.03</v>
      </c>
      <c r="I5533" s="9"/>
      <c r="J5533" s="9">
        <v>17.558</v>
      </c>
      <c r="K5533" s="9">
        <v>62.3</v>
      </c>
      <c r="L5533" s="9">
        <v>4.24E-2</v>
      </c>
      <c r="M5533" s="9">
        <v>6.93E-2</v>
      </c>
      <c r="N5533" s="9">
        <v>0</v>
      </c>
      <c r="O5533" s="9">
        <v>555.6</v>
      </c>
      <c r="P5533" s="9"/>
      <c r="Q5533" s="9"/>
      <c r="R5533" s="9"/>
      <c r="T5533">
        <f t="shared" si="783"/>
        <v>2310900</v>
      </c>
      <c r="U5533">
        <v>555.5</v>
      </c>
      <c r="V5533">
        <f t="shared" si="781"/>
        <v>555.6</v>
      </c>
      <c r="W5533" t="str">
        <f t="shared" si="784"/>
        <v/>
      </c>
      <c r="X5533" t="str">
        <f t="shared" si="785"/>
        <v/>
      </c>
      <c r="Y5533" t="str">
        <f t="shared" si="782"/>
        <v/>
      </c>
      <c r="Z5533" s="9"/>
      <c r="AA5533" s="14">
        <f t="shared" si="786"/>
        <v>1.25</v>
      </c>
      <c r="AB5533" s="14">
        <f t="shared" si="787"/>
        <v>0.75600000000000001</v>
      </c>
    </row>
    <row r="5534" spans="1:28" x14ac:dyDescent="0.25">
      <c r="A5534" s="10">
        <f t="shared" si="789"/>
        <v>45522</v>
      </c>
      <c r="B5534" s="11">
        <v>231</v>
      </c>
      <c r="C5534" s="11">
        <v>1000</v>
      </c>
      <c r="D5534" s="12">
        <v>739.41666666666697</v>
      </c>
      <c r="E5534" s="9">
        <v>63.61</v>
      </c>
      <c r="F5534" s="9">
        <f t="shared" si="788"/>
        <v>0</v>
      </c>
      <c r="G5534" s="9">
        <v>2.52</v>
      </c>
      <c r="H5534" s="9">
        <v>6.54</v>
      </c>
      <c r="I5534" s="9"/>
      <c r="J5534" s="9">
        <v>17.582000000000001</v>
      </c>
      <c r="K5534" s="9">
        <v>57.3</v>
      </c>
      <c r="L5534" s="9">
        <v>4.24E-2</v>
      </c>
      <c r="M5534" s="9">
        <v>6.93E-2</v>
      </c>
      <c r="N5534" s="9">
        <v>0</v>
      </c>
      <c r="O5534" s="9">
        <v>695.6</v>
      </c>
      <c r="P5534" s="9"/>
      <c r="Q5534" s="9"/>
      <c r="R5534" s="9"/>
      <c r="T5534">
        <f t="shared" si="783"/>
        <v>2311000</v>
      </c>
      <c r="U5534">
        <v>702.2</v>
      </c>
      <c r="V5534">
        <f t="shared" si="781"/>
        <v>695.6</v>
      </c>
      <c r="W5534" t="str">
        <f t="shared" si="784"/>
        <v/>
      </c>
      <c r="X5534" t="str">
        <f t="shared" si="785"/>
        <v/>
      </c>
      <c r="Y5534" t="str">
        <f t="shared" si="782"/>
        <v/>
      </c>
      <c r="Z5534" s="9"/>
      <c r="AA5534" s="14">
        <f t="shared" si="786"/>
        <v>1.1519999999999999</v>
      </c>
      <c r="AB5534" s="14">
        <f t="shared" si="787"/>
        <v>0.85799999999999998</v>
      </c>
    </row>
    <row r="5535" spans="1:28" x14ac:dyDescent="0.25">
      <c r="A5535" s="10">
        <f t="shared" si="789"/>
        <v>45522</v>
      </c>
      <c r="B5535" s="11">
        <v>231</v>
      </c>
      <c r="C5535" s="11">
        <v>1100</v>
      </c>
      <c r="D5535" s="12">
        <v>739.45833333333303</v>
      </c>
      <c r="E5535" s="9">
        <v>64.08</v>
      </c>
      <c r="F5535" s="9">
        <f t="shared" si="788"/>
        <v>7.9999999999998295E-2</v>
      </c>
      <c r="G5535" s="9">
        <v>2.0099999999999998</v>
      </c>
      <c r="H5535" s="9">
        <v>8.56</v>
      </c>
      <c r="I5535" s="9"/>
      <c r="J5535" s="9">
        <v>16.486999999999998</v>
      </c>
      <c r="K5535" s="9">
        <v>63</v>
      </c>
      <c r="L5535" s="9">
        <v>4.3099999999999999E-2</v>
      </c>
      <c r="M5535" s="9">
        <v>6.93E-2</v>
      </c>
      <c r="N5535" s="9">
        <v>0</v>
      </c>
      <c r="O5535" s="9">
        <v>433.1</v>
      </c>
      <c r="P5535" s="9"/>
      <c r="Q5535" s="9"/>
      <c r="R5535" s="9"/>
      <c r="T5535">
        <f t="shared" si="783"/>
        <v>2311100</v>
      </c>
      <c r="U5535">
        <v>808.8</v>
      </c>
      <c r="V5535">
        <f t="shared" si="781"/>
        <v>433.1</v>
      </c>
      <c r="W5535" t="str">
        <f t="shared" si="784"/>
        <v/>
      </c>
      <c r="X5535" t="str">
        <f t="shared" si="785"/>
        <v/>
      </c>
      <c r="Y5535" t="str">
        <f t="shared" si="782"/>
        <v/>
      </c>
      <c r="Z5535" s="9"/>
      <c r="AA5535" s="14">
        <f t="shared" si="786"/>
        <v>1.181</v>
      </c>
      <c r="AB5535" s="14">
        <f t="shared" si="787"/>
        <v>0.69399999999999995</v>
      </c>
    </row>
    <row r="5536" spans="1:28" x14ac:dyDescent="0.25">
      <c r="A5536" s="10">
        <f t="shared" si="789"/>
        <v>45522</v>
      </c>
      <c r="B5536" s="11">
        <v>231</v>
      </c>
      <c r="C5536" s="11">
        <v>1200</v>
      </c>
      <c r="D5536" s="12">
        <v>739.5</v>
      </c>
      <c r="E5536" s="9">
        <v>64.31</v>
      </c>
      <c r="F5536" s="9">
        <f t="shared" si="788"/>
        <v>0.31000000000000227</v>
      </c>
      <c r="G5536" s="9">
        <v>2.52</v>
      </c>
      <c r="H5536" s="9">
        <v>6.04</v>
      </c>
      <c r="I5536" s="9"/>
      <c r="J5536" s="9">
        <v>19.126999999999999</v>
      </c>
      <c r="K5536" s="9">
        <v>62.4</v>
      </c>
      <c r="L5536" s="9">
        <v>4.3900000000000002E-2</v>
      </c>
      <c r="M5536" s="9">
        <v>6.93E-2</v>
      </c>
      <c r="N5536" s="9">
        <v>0</v>
      </c>
      <c r="O5536" s="9">
        <v>686.9</v>
      </c>
      <c r="P5536" s="9"/>
      <c r="Q5536" s="9"/>
      <c r="R5536" s="9"/>
      <c r="T5536">
        <f t="shared" si="783"/>
        <v>2311200</v>
      </c>
      <c r="U5536">
        <v>867.3</v>
      </c>
      <c r="V5536">
        <f t="shared" si="781"/>
        <v>686.9</v>
      </c>
      <c r="W5536" t="str">
        <f t="shared" si="784"/>
        <v/>
      </c>
      <c r="X5536" t="str">
        <f t="shared" si="785"/>
        <v/>
      </c>
      <c r="Y5536" t="str">
        <f t="shared" si="782"/>
        <v/>
      </c>
      <c r="Z5536" s="9"/>
      <c r="AA5536" s="14">
        <f t="shared" si="786"/>
        <v>1.3819999999999999</v>
      </c>
      <c r="AB5536" s="14">
        <f t="shared" si="787"/>
        <v>0.83299999999999996</v>
      </c>
    </row>
    <row r="5537" spans="1:28" x14ac:dyDescent="0.25">
      <c r="A5537" s="10">
        <f t="shared" si="789"/>
        <v>45522</v>
      </c>
      <c r="B5537" s="11">
        <v>231</v>
      </c>
      <c r="C5537" s="11">
        <v>1300</v>
      </c>
      <c r="D5537" s="12">
        <v>739.54166666666697</v>
      </c>
      <c r="E5537" s="9">
        <v>64.31</v>
      </c>
      <c r="F5537" s="9">
        <f t="shared" si="788"/>
        <v>0.31000000000000227</v>
      </c>
      <c r="G5537" s="9">
        <v>2.52</v>
      </c>
      <c r="H5537" s="9">
        <v>6.04</v>
      </c>
      <c r="I5537" s="9"/>
      <c r="J5537" s="9">
        <v>17.962</v>
      </c>
      <c r="K5537" s="9">
        <v>59.4</v>
      </c>
      <c r="L5537" s="9">
        <v>4.3900000000000002E-2</v>
      </c>
      <c r="M5537" s="9">
        <v>6.8599999999999994E-2</v>
      </c>
      <c r="N5537" s="9">
        <v>0</v>
      </c>
      <c r="O5537" s="9">
        <v>539.4</v>
      </c>
      <c r="P5537" s="9"/>
      <c r="Q5537" s="9"/>
      <c r="R5537" s="9"/>
      <c r="T5537">
        <f t="shared" si="783"/>
        <v>2311300</v>
      </c>
      <c r="U5537">
        <v>873</v>
      </c>
      <c r="V5537">
        <f t="shared" si="781"/>
        <v>539.4</v>
      </c>
      <c r="W5537" t="str">
        <f t="shared" si="784"/>
        <v/>
      </c>
      <c r="X5537" t="str">
        <f t="shared" si="785"/>
        <v/>
      </c>
      <c r="Y5537" t="str">
        <f t="shared" si="782"/>
        <v/>
      </c>
      <c r="Z5537" s="9"/>
      <c r="AA5537" s="14">
        <f t="shared" si="786"/>
        <v>1.2230000000000001</v>
      </c>
      <c r="AB5537" s="14">
        <f t="shared" si="787"/>
        <v>0.83599999999999997</v>
      </c>
    </row>
    <row r="5538" spans="1:28" x14ac:dyDescent="0.25">
      <c r="A5538" s="10">
        <f t="shared" si="789"/>
        <v>45522</v>
      </c>
      <c r="B5538" s="11">
        <v>231</v>
      </c>
      <c r="C5538" s="11">
        <v>1400</v>
      </c>
      <c r="D5538" s="12">
        <v>739.58333333333303</v>
      </c>
      <c r="E5538" s="9">
        <v>63.84</v>
      </c>
      <c r="F5538" s="9">
        <f t="shared" si="788"/>
        <v>0</v>
      </c>
      <c r="G5538" s="9">
        <v>3.02</v>
      </c>
      <c r="H5538" s="9">
        <v>8.56</v>
      </c>
      <c r="I5538" s="9"/>
      <c r="J5538" s="9">
        <v>19.413</v>
      </c>
      <c r="K5538" s="9">
        <v>54.3</v>
      </c>
      <c r="L5538" s="9">
        <v>4.53E-2</v>
      </c>
      <c r="M5538" s="9">
        <v>6.8599999999999994E-2</v>
      </c>
      <c r="N5538" s="9">
        <v>0</v>
      </c>
      <c r="O5538" s="9">
        <v>445.6</v>
      </c>
      <c r="P5538" s="9"/>
      <c r="Q5538" s="9"/>
      <c r="R5538" s="9"/>
      <c r="T5538">
        <f t="shared" si="783"/>
        <v>2311400</v>
      </c>
      <c r="U5538">
        <v>825.8</v>
      </c>
      <c r="V5538">
        <f t="shared" si="781"/>
        <v>445.6</v>
      </c>
      <c r="W5538" t="str">
        <f t="shared" si="784"/>
        <v/>
      </c>
      <c r="X5538" t="str">
        <f t="shared" si="785"/>
        <v/>
      </c>
      <c r="Y5538" t="str">
        <f t="shared" si="782"/>
        <v/>
      </c>
      <c r="Z5538" s="9"/>
      <c r="AA5538" s="14">
        <f t="shared" si="786"/>
        <v>1.224</v>
      </c>
      <c r="AB5538" s="14">
        <f t="shared" si="787"/>
        <v>1.03</v>
      </c>
    </row>
    <row r="5539" spans="1:28" x14ac:dyDescent="0.25">
      <c r="A5539" s="10">
        <f t="shared" si="789"/>
        <v>45522</v>
      </c>
      <c r="B5539" s="11">
        <v>231</v>
      </c>
      <c r="C5539" s="11">
        <v>1500</v>
      </c>
      <c r="D5539" s="12">
        <v>739.625</v>
      </c>
      <c r="E5539" s="9">
        <v>63.96</v>
      </c>
      <c r="F5539" s="9">
        <f t="shared" si="788"/>
        <v>0</v>
      </c>
      <c r="G5539" s="9">
        <v>4.03</v>
      </c>
      <c r="H5539" s="9">
        <v>9.06</v>
      </c>
      <c r="I5539" s="9"/>
      <c r="J5539" s="9">
        <v>17.937999999999999</v>
      </c>
      <c r="K5539" s="9">
        <v>41.7</v>
      </c>
      <c r="L5539" s="9">
        <v>4.53E-2</v>
      </c>
      <c r="M5539" s="9">
        <v>6.8599999999999994E-2</v>
      </c>
      <c r="N5539" s="9">
        <v>0</v>
      </c>
      <c r="O5539" s="9">
        <v>554.4</v>
      </c>
      <c r="P5539" s="9"/>
      <c r="Q5539" s="9"/>
      <c r="R5539" s="9"/>
      <c r="T5539">
        <f t="shared" si="783"/>
        <v>2311500</v>
      </c>
      <c r="U5539">
        <v>728.7</v>
      </c>
      <c r="V5539">
        <f t="shared" si="781"/>
        <v>554.4</v>
      </c>
      <c r="W5539" t="str">
        <f t="shared" si="784"/>
        <v/>
      </c>
      <c r="X5539" t="str">
        <f t="shared" si="785"/>
        <v/>
      </c>
      <c r="Y5539" t="str">
        <f t="shared" si="782"/>
        <v/>
      </c>
      <c r="Z5539" s="9"/>
      <c r="AA5539" s="14">
        <f t="shared" si="786"/>
        <v>0.85699999999999998</v>
      </c>
      <c r="AB5539" s="14">
        <f t="shared" si="787"/>
        <v>1.198</v>
      </c>
    </row>
    <row r="5540" spans="1:28" x14ac:dyDescent="0.25">
      <c r="A5540" s="10">
        <f t="shared" si="789"/>
        <v>45522</v>
      </c>
      <c r="B5540" s="11">
        <v>231</v>
      </c>
      <c r="C5540" s="11">
        <v>1600</v>
      </c>
      <c r="D5540" s="12">
        <v>739.66666666666697</v>
      </c>
      <c r="E5540" s="9">
        <v>63.49</v>
      </c>
      <c r="F5540" s="9">
        <f t="shared" si="788"/>
        <v>0</v>
      </c>
      <c r="G5540" s="9">
        <v>3.02</v>
      </c>
      <c r="H5540" s="9">
        <v>8.56</v>
      </c>
      <c r="I5540" s="9"/>
      <c r="J5540" s="9">
        <v>19.079999999999998</v>
      </c>
      <c r="K5540" s="9">
        <v>44.6</v>
      </c>
      <c r="L5540" s="9">
        <v>4.53E-2</v>
      </c>
      <c r="M5540" s="9">
        <v>6.8599999999999994E-2</v>
      </c>
      <c r="N5540" s="9">
        <v>0</v>
      </c>
      <c r="O5540" s="9">
        <v>441.9</v>
      </c>
      <c r="P5540" s="9"/>
      <c r="Q5540" s="9"/>
      <c r="R5540" s="9"/>
      <c r="T5540">
        <f t="shared" si="783"/>
        <v>2311600</v>
      </c>
      <c r="U5540">
        <v>589.79999999999995</v>
      </c>
      <c r="V5540">
        <f t="shared" si="781"/>
        <v>441.9</v>
      </c>
      <c r="W5540" t="str">
        <f t="shared" si="784"/>
        <v/>
      </c>
      <c r="X5540" t="str">
        <f t="shared" si="785"/>
        <v/>
      </c>
      <c r="Y5540" t="str">
        <f t="shared" si="782"/>
        <v/>
      </c>
      <c r="Z5540" s="9"/>
      <c r="AA5540" s="14">
        <f t="shared" si="786"/>
        <v>0.98499999999999999</v>
      </c>
      <c r="AB5540" s="14">
        <f t="shared" si="787"/>
        <v>1.224</v>
      </c>
    </row>
    <row r="5541" spans="1:28" x14ac:dyDescent="0.25">
      <c r="A5541" s="10">
        <f t="shared" si="789"/>
        <v>45522</v>
      </c>
      <c r="B5541" s="11">
        <v>231</v>
      </c>
      <c r="C5541" s="11">
        <v>1700</v>
      </c>
      <c r="D5541" s="12">
        <v>739.70833333333303</v>
      </c>
      <c r="E5541" s="9">
        <v>63.37</v>
      </c>
      <c r="F5541" s="9">
        <f t="shared" si="788"/>
        <v>0</v>
      </c>
      <c r="G5541" s="9">
        <v>4.03</v>
      </c>
      <c r="H5541" s="9">
        <v>8.56</v>
      </c>
      <c r="I5541" s="9"/>
      <c r="J5541" s="9">
        <v>18.2</v>
      </c>
      <c r="K5541" s="9">
        <v>34.299999999999997</v>
      </c>
      <c r="L5541" s="9">
        <v>4.53E-2</v>
      </c>
      <c r="M5541" s="9">
        <v>6.8599999999999994E-2</v>
      </c>
      <c r="N5541" s="9">
        <v>0</v>
      </c>
      <c r="O5541" s="9">
        <v>334.4</v>
      </c>
      <c r="P5541" s="9"/>
      <c r="Q5541" s="9"/>
      <c r="R5541" s="9"/>
      <c r="T5541">
        <f t="shared" si="783"/>
        <v>2311700</v>
      </c>
      <c r="U5541">
        <v>420.7</v>
      </c>
      <c r="V5541">
        <f t="shared" si="781"/>
        <v>334.4</v>
      </c>
      <c r="W5541" t="str">
        <f t="shared" si="784"/>
        <v/>
      </c>
      <c r="X5541" t="str">
        <f t="shared" si="785"/>
        <v/>
      </c>
      <c r="Y5541" t="str">
        <f t="shared" si="782"/>
        <v/>
      </c>
      <c r="Z5541" s="9"/>
      <c r="AA5541" s="14">
        <f t="shared" si="786"/>
        <v>0.71699999999999997</v>
      </c>
      <c r="AB5541" s="14">
        <f t="shared" si="787"/>
        <v>1.373</v>
      </c>
    </row>
    <row r="5542" spans="1:28" x14ac:dyDescent="0.25">
      <c r="A5542" s="10">
        <f t="shared" si="789"/>
        <v>45522</v>
      </c>
      <c r="B5542" s="11">
        <v>231</v>
      </c>
      <c r="C5542" s="11">
        <v>1800</v>
      </c>
      <c r="D5542" s="12">
        <v>739.75</v>
      </c>
      <c r="E5542" s="9">
        <v>63.37</v>
      </c>
      <c r="F5542" s="9">
        <f t="shared" si="788"/>
        <v>0</v>
      </c>
      <c r="G5542" s="9">
        <v>3.52</v>
      </c>
      <c r="H5542" s="9">
        <v>8.0500000000000007</v>
      </c>
      <c r="I5542" s="9"/>
      <c r="J5542" s="9">
        <v>15.772</v>
      </c>
      <c r="K5542" s="9">
        <v>34.799999999999997</v>
      </c>
      <c r="L5542" s="9">
        <v>4.53E-2</v>
      </c>
      <c r="M5542" s="9">
        <v>6.8599999999999994E-2</v>
      </c>
      <c r="N5542" s="9">
        <v>0</v>
      </c>
      <c r="O5542" s="9">
        <v>229.4</v>
      </c>
      <c r="P5542" s="9"/>
      <c r="Q5542" s="9"/>
      <c r="R5542" s="9"/>
      <c r="T5542">
        <f t="shared" si="783"/>
        <v>2311800</v>
      </c>
      <c r="U5542">
        <v>237.2</v>
      </c>
      <c r="V5542">
        <f t="shared" si="781"/>
        <v>229.4</v>
      </c>
      <c r="W5542" t="str">
        <f t="shared" si="784"/>
        <v/>
      </c>
      <c r="X5542" t="str">
        <f t="shared" si="785"/>
        <v/>
      </c>
      <c r="Y5542" t="str">
        <f t="shared" si="782"/>
        <v/>
      </c>
      <c r="Z5542" s="9"/>
      <c r="AA5542" s="14">
        <f t="shared" si="786"/>
        <v>0.623</v>
      </c>
      <c r="AB5542" s="14">
        <f t="shared" si="787"/>
        <v>1.167</v>
      </c>
    </row>
    <row r="5543" spans="1:28" x14ac:dyDescent="0.25">
      <c r="A5543" s="10">
        <f t="shared" si="789"/>
        <v>45522</v>
      </c>
      <c r="B5543" s="11">
        <v>231</v>
      </c>
      <c r="C5543" s="11">
        <v>1900</v>
      </c>
      <c r="D5543" s="12">
        <v>739.79166666666697</v>
      </c>
      <c r="E5543" s="9">
        <v>63.49</v>
      </c>
      <c r="F5543" s="9">
        <f t="shared" si="788"/>
        <v>0</v>
      </c>
      <c r="G5543" s="9">
        <v>3.52</v>
      </c>
      <c r="H5543" s="9">
        <v>7.55</v>
      </c>
      <c r="I5543" s="9"/>
      <c r="J5543" s="9">
        <v>13.401</v>
      </c>
      <c r="K5543" s="9">
        <v>38.299999999999997</v>
      </c>
      <c r="L5543" s="9">
        <v>4.53E-2</v>
      </c>
      <c r="M5543" s="9">
        <v>6.8599999999999994E-2</v>
      </c>
      <c r="N5543" s="9">
        <v>0</v>
      </c>
      <c r="O5543" s="9">
        <v>41.9</v>
      </c>
      <c r="P5543" s="9"/>
      <c r="Q5543" s="9"/>
      <c r="R5543" s="9"/>
      <c r="T5543">
        <f t="shared" si="783"/>
        <v>2311900</v>
      </c>
      <c r="U5543">
        <v>67</v>
      </c>
      <c r="V5543">
        <f t="shared" si="781"/>
        <v>41.9</v>
      </c>
      <c r="W5543" t="str">
        <f t="shared" si="784"/>
        <v/>
      </c>
      <c r="X5543" t="str">
        <f t="shared" si="785"/>
        <v/>
      </c>
      <c r="Y5543" t="str">
        <f t="shared" si="782"/>
        <v/>
      </c>
      <c r="Z5543" s="9"/>
      <c r="AA5543" s="14">
        <f t="shared" si="786"/>
        <v>0.58899999999999997</v>
      </c>
      <c r="AB5543" s="14">
        <f t="shared" si="787"/>
        <v>0.94899999999999995</v>
      </c>
    </row>
    <row r="5544" spans="1:28" x14ac:dyDescent="0.25">
      <c r="A5544" s="10">
        <f t="shared" si="789"/>
        <v>45522</v>
      </c>
      <c r="B5544" s="11">
        <v>231</v>
      </c>
      <c r="C5544" s="11">
        <v>2000</v>
      </c>
      <c r="D5544" s="12">
        <v>739.83333333333303</v>
      </c>
      <c r="E5544" s="9">
        <v>63.14</v>
      </c>
      <c r="F5544" s="9">
        <f t="shared" si="788"/>
        <v>0</v>
      </c>
      <c r="G5544" s="9">
        <v>3.02</v>
      </c>
      <c r="H5544" s="9">
        <v>8.56</v>
      </c>
      <c r="I5544" s="9"/>
      <c r="J5544" s="9">
        <v>10.467000000000001</v>
      </c>
      <c r="K5544" s="9">
        <v>42.4</v>
      </c>
      <c r="L5544" s="9">
        <v>4.4600000000000001E-2</v>
      </c>
      <c r="M5544" s="9">
        <v>6.8599999999999994E-2</v>
      </c>
      <c r="N5544" s="9">
        <v>0</v>
      </c>
      <c r="O5544" s="9">
        <v>0.6</v>
      </c>
      <c r="P5544" s="9"/>
      <c r="Q5544" s="9"/>
      <c r="R5544" s="9"/>
      <c r="T5544">
        <f t="shared" si="783"/>
        <v>2312000</v>
      </c>
      <c r="U5544">
        <v>0</v>
      </c>
      <c r="V5544">
        <f t="shared" si="781"/>
        <v>0</v>
      </c>
      <c r="W5544" t="str">
        <f t="shared" si="784"/>
        <v/>
      </c>
      <c r="X5544" t="str">
        <f t="shared" si="785"/>
        <v/>
      </c>
      <c r="Y5544" t="str">
        <f t="shared" si="782"/>
        <v/>
      </c>
      <c r="Z5544" s="9"/>
      <c r="AA5544" s="14">
        <f t="shared" si="786"/>
        <v>0.53700000000000003</v>
      </c>
      <c r="AB5544" s="14">
        <f t="shared" si="787"/>
        <v>0.73</v>
      </c>
    </row>
    <row r="5545" spans="1:28" x14ac:dyDescent="0.25">
      <c r="A5545" s="10">
        <f t="shared" si="789"/>
        <v>45522</v>
      </c>
      <c r="B5545" s="11">
        <v>231</v>
      </c>
      <c r="C5545" s="11">
        <v>2100</v>
      </c>
      <c r="D5545" s="12">
        <v>739.875</v>
      </c>
      <c r="E5545" s="9">
        <v>63.49</v>
      </c>
      <c r="F5545" s="9">
        <f t="shared" si="788"/>
        <v>0</v>
      </c>
      <c r="G5545" s="9">
        <v>1.51</v>
      </c>
      <c r="H5545" s="9">
        <v>5.03</v>
      </c>
      <c r="I5545" s="9"/>
      <c r="J5545" s="9">
        <v>11.224</v>
      </c>
      <c r="K5545" s="9">
        <v>47.6</v>
      </c>
      <c r="L5545" s="9">
        <v>4.3900000000000002E-2</v>
      </c>
      <c r="M5545" s="9">
        <v>6.8599999999999994E-2</v>
      </c>
      <c r="N5545" s="9">
        <v>0</v>
      </c>
      <c r="O5545" s="9">
        <v>0.6</v>
      </c>
      <c r="P5545" s="9"/>
      <c r="Q5545" s="9"/>
      <c r="R5545" s="9"/>
      <c r="T5545">
        <f t="shared" si="783"/>
        <v>2312100</v>
      </c>
      <c r="U5545">
        <v>0</v>
      </c>
      <c r="V5545">
        <f t="shared" si="781"/>
        <v>0</v>
      </c>
      <c r="W5545" t="str">
        <f t="shared" si="784"/>
        <v/>
      </c>
      <c r="X5545" t="str">
        <f t="shared" si="785"/>
        <v/>
      </c>
      <c r="Y5545" t="str">
        <f t="shared" si="782"/>
        <v/>
      </c>
      <c r="Z5545" s="9"/>
      <c r="AA5545" s="14">
        <f t="shared" si="786"/>
        <v>0.63400000000000001</v>
      </c>
      <c r="AB5545" s="14">
        <f t="shared" si="787"/>
        <v>0.69799999999999995</v>
      </c>
    </row>
    <row r="5546" spans="1:28" x14ac:dyDescent="0.25">
      <c r="A5546" s="10">
        <f t="shared" si="789"/>
        <v>45522</v>
      </c>
      <c r="B5546" s="11">
        <v>231</v>
      </c>
      <c r="C5546" s="11">
        <v>2200</v>
      </c>
      <c r="D5546" s="12">
        <v>739.91666666666697</v>
      </c>
      <c r="E5546" s="9">
        <v>63.14</v>
      </c>
      <c r="F5546" s="9">
        <f t="shared" si="788"/>
        <v>0</v>
      </c>
      <c r="G5546" s="9">
        <v>0.5</v>
      </c>
      <c r="H5546" s="9">
        <v>4.03</v>
      </c>
      <c r="I5546" s="9"/>
      <c r="J5546" s="9">
        <v>8.0449999999999999</v>
      </c>
      <c r="K5546" s="9">
        <v>47.5</v>
      </c>
      <c r="L5546" s="9">
        <v>4.3099999999999999E-2</v>
      </c>
      <c r="M5546" s="9">
        <v>6.8599999999999994E-2</v>
      </c>
      <c r="N5546" s="9">
        <v>0</v>
      </c>
      <c r="O5546" s="9">
        <v>0.6</v>
      </c>
      <c r="P5546" s="9"/>
      <c r="Q5546" s="9"/>
      <c r="R5546" s="9"/>
      <c r="T5546">
        <f t="shared" si="783"/>
        <v>2312200</v>
      </c>
      <c r="U5546">
        <v>0</v>
      </c>
      <c r="V5546">
        <f t="shared" si="781"/>
        <v>0</v>
      </c>
      <c r="W5546" t="str">
        <f t="shared" si="784"/>
        <v/>
      </c>
      <c r="X5546" t="str">
        <f t="shared" si="785"/>
        <v/>
      </c>
      <c r="Y5546" t="str">
        <f t="shared" si="782"/>
        <v/>
      </c>
      <c r="Z5546" s="9"/>
      <c r="AA5546" s="14">
        <f t="shared" si="786"/>
        <v>0.51100000000000001</v>
      </c>
      <c r="AB5546" s="14">
        <f t="shared" si="787"/>
        <v>0.56499999999999995</v>
      </c>
    </row>
    <row r="5547" spans="1:28" x14ac:dyDescent="0.25">
      <c r="A5547" s="10">
        <f t="shared" si="789"/>
        <v>45522</v>
      </c>
      <c r="B5547" s="11">
        <v>231</v>
      </c>
      <c r="C5547" s="11">
        <v>2300</v>
      </c>
      <c r="D5547" s="12">
        <v>739.95833333333303</v>
      </c>
      <c r="E5547" s="9">
        <v>63.02</v>
      </c>
      <c r="F5547" s="9">
        <f t="shared" si="788"/>
        <v>0</v>
      </c>
      <c r="G5547" s="9">
        <v>0</v>
      </c>
      <c r="H5547" s="9">
        <v>4.03</v>
      </c>
      <c r="I5547" s="9"/>
      <c r="J5547" s="9">
        <v>10.000999999999999</v>
      </c>
      <c r="K5547" s="9">
        <v>49.8</v>
      </c>
      <c r="L5547" s="9">
        <v>4.3099999999999999E-2</v>
      </c>
      <c r="M5547" s="9">
        <v>6.8599999999999994E-2</v>
      </c>
      <c r="N5547" s="9">
        <v>0</v>
      </c>
      <c r="O5547" s="9">
        <v>0.6</v>
      </c>
      <c r="P5547" s="9"/>
      <c r="Q5547" s="9"/>
      <c r="R5547" s="9"/>
      <c r="T5547">
        <f t="shared" si="783"/>
        <v>2312300</v>
      </c>
      <c r="U5547">
        <v>0</v>
      </c>
      <c r="V5547">
        <f t="shared" si="781"/>
        <v>0</v>
      </c>
      <c r="W5547" t="str">
        <f t="shared" si="784"/>
        <v/>
      </c>
      <c r="X5547" t="str">
        <f t="shared" si="785"/>
        <v/>
      </c>
      <c r="Y5547" t="str">
        <f t="shared" si="782"/>
        <v/>
      </c>
      <c r="Z5547" s="9"/>
      <c r="AA5547" s="14">
        <f t="shared" si="786"/>
        <v>0.61099999999999999</v>
      </c>
      <c r="AB5547" s="14">
        <f t="shared" si="787"/>
        <v>0.61599999999999999</v>
      </c>
    </row>
    <row r="5548" spans="1:28" x14ac:dyDescent="0.25">
      <c r="A5548" s="10">
        <f t="shared" si="789"/>
        <v>45522</v>
      </c>
      <c r="B5548" s="11">
        <v>231</v>
      </c>
      <c r="C5548" s="11">
        <v>2400</v>
      </c>
      <c r="D5548" s="12">
        <v>740</v>
      </c>
      <c r="E5548" s="9">
        <v>63.02</v>
      </c>
      <c r="F5548" s="9">
        <f t="shared" si="788"/>
        <v>0</v>
      </c>
      <c r="G5548" s="9">
        <v>0.5</v>
      </c>
      <c r="H5548" s="9">
        <v>3.52</v>
      </c>
      <c r="I5548" s="9"/>
      <c r="J5548" s="9">
        <v>9.4849999999999994</v>
      </c>
      <c r="K5548" s="9">
        <v>46.2</v>
      </c>
      <c r="L5548" s="9">
        <v>4.3099999999999999E-2</v>
      </c>
      <c r="M5548" s="9">
        <v>6.8599999999999994E-2</v>
      </c>
      <c r="N5548" s="9">
        <v>0</v>
      </c>
      <c r="O5548" s="9">
        <v>0.6</v>
      </c>
      <c r="P5548" s="9"/>
      <c r="Q5548" s="9"/>
      <c r="R5548" s="9"/>
      <c r="T5548">
        <f t="shared" si="783"/>
        <v>2312400</v>
      </c>
      <c r="U5548">
        <v>0</v>
      </c>
      <c r="V5548">
        <f t="shared" si="781"/>
        <v>0</v>
      </c>
      <c r="W5548">
        <f t="shared" si="784"/>
        <v>4.2999999999999997E-2</v>
      </c>
      <c r="X5548">
        <f t="shared" si="785"/>
        <v>6.9000000000000006E-2</v>
      </c>
      <c r="Y5548">
        <f t="shared" si="782"/>
        <v>0</v>
      </c>
      <c r="Z5548" s="9"/>
      <c r="AA5548" s="14">
        <f t="shared" si="786"/>
        <v>0.54800000000000004</v>
      </c>
      <c r="AB5548" s="14">
        <f t="shared" si="787"/>
        <v>0.63800000000000001</v>
      </c>
    </row>
    <row r="5549" spans="1:28" x14ac:dyDescent="0.25">
      <c r="A5549" s="10">
        <f t="shared" si="789"/>
        <v>45523</v>
      </c>
      <c r="B5549" s="11">
        <v>232</v>
      </c>
      <c r="C5549" s="11">
        <v>100</v>
      </c>
      <c r="D5549" s="12">
        <v>740.04166666666697</v>
      </c>
      <c r="E5549" s="9">
        <v>63.02</v>
      </c>
      <c r="F5549" s="9">
        <f t="shared" si="788"/>
        <v>0</v>
      </c>
      <c r="G5549" s="9">
        <v>0.5</v>
      </c>
      <c r="H5549" s="9">
        <v>2.52</v>
      </c>
      <c r="I5549" s="9"/>
      <c r="J5549" s="9">
        <v>7.0910000000000002</v>
      </c>
      <c r="K5549" s="9">
        <v>54.4</v>
      </c>
      <c r="L5549" s="9">
        <v>4.3099999999999999E-2</v>
      </c>
      <c r="M5549" s="9">
        <v>6.8599999999999994E-2</v>
      </c>
      <c r="N5549" s="9">
        <v>0</v>
      </c>
      <c r="O5549" s="9">
        <v>0.6</v>
      </c>
      <c r="P5549" s="9"/>
      <c r="Q5549" s="9"/>
      <c r="R5549" s="9"/>
      <c r="T5549">
        <f t="shared" si="783"/>
        <v>2320100</v>
      </c>
      <c r="U5549">
        <v>0</v>
      </c>
      <c r="V5549">
        <f t="shared" si="781"/>
        <v>0</v>
      </c>
      <c r="W5549" t="str">
        <f t="shared" si="784"/>
        <v/>
      </c>
      <c r="X5549" t="str">
        <f t="shared" si="785"/>
        <v/>
      </c>
      <c r="Y5549" t="str">
        <f t="shared" si="782"/>
        <v/>
      </c>
      <c r="Z5549" s="9"/>
      <c r="AA5549" s="14">
        <f t="shared" si="786"/>
        <v>0.54800000000000004</v>
      </c>
      <c r="AB5549" s="14">
        <f t="shared" si="787"/>
        <v>0.45900000000000002</v>
      </c>
    </row>
    <row r="5550" spans="1:28" x14ac:dyDescent="0.25">
      <c r="A5550" s="10">
        <f t="shared" si="789"/>
        <v>45523</v>
      </c>
      <c r="B5550" s="11">
        <v>232</v>
      </c>
      <c r="C5550" s="11">
        <v>200</v>
      </c>
      <c r="D5550" s="12">
        <v>740.08333333333303</v>
      </c>
      <c r="E5550" s="9">
        <v>63.14</v>
      </c>
      <c r="F5550" s="9">
        <f t="shared" si="788"/>
        <v>0</v>
      </c>
      <c r="G5550" s="9">
        <v>0</v>
      </c>
      <c r="H5550" s="9">
        <v>2.52</v>
      </c>
      <c r="I5550" s="9"/>
      <c r="J5550" s="9">
        <v>8.5679999999999996</v>
      </c>
      <c r="K5550" s="9">
        <v>54.2</v>
      </c>
      <c r="L5550" s="9">
        <v>4.24E-2</v>
      </c>
      <c r="M5550" s="9">
        <v>6.8599999999999994E-2</v>
      </c>
      <c r="N5550" s="9">
        <v>0</v>
      </c>
      <c r="O5550" s="9">
        <v>0.6</v>
      </c>
      <c r="P5550" s="9"/>
      <c r="Q5550" s="9"/>
      <c r="R5550" s="9"/>
      <c r="T5550">
        <f t="shared" si="783"/>
        <v>2320200</v>
      </c>
      <c r="U5550">
        <v>0</v>
      </c>
      <c r="V5550">
        <f t="shared" si="781"/>
        <v>0</v>
      </c>
      <c r="W5550" t="str">
        <f t="shared" si="784"/>
        <v/>
      </c>
      <c r="X5550" t="str">
        <f t="shared" si="785"/>
        <v/>
      </c>
      <c r="Y5550" t="str">
        <f t="shared" si="782"/>
        <v/>
      </c>
      <c r="Z5550" s="9"/>
      <c r="AA5550" s="14">
        <f t="shared" si="786"/>
        <v>0.60399999999999998</v>
      </c>
      <c r="AB5550" s="14">
        <f t="shared" si="787"/>
        <v>0.51</v>
      </c>
    </row>
    <row r="5551" spans="1:28" x14ac:dyDescent="0.25">
      <c r="A5551" s="10">
        <f t="shared" si="789"/>
        <v>45523</v>
      </c>
      <c r="B5551" s="11">
        <v>232</v>
      </c>
      <c r="C5551" s="11">
        <v>300</v>
      </c>
      <c r="D5551" s="12">
        <v>740.125</v>
      </c>
      <c r="E5551" s="9">
        <v>62.67</v>
      </c>
      <c r="F5551" s="9">
        <f t="shared" si="788"/>
        <v>0</v>
      </c>
      <c r="G5551" s="9">
        <v>0</v>
      </c>
      <c r="H5551" s="9">
        <v>3.52</v>
      </c>
      <c r="I5551" s="9"/>
      <c r="J5551" s="9">
        <v>8.4939999999999998</v>
      </c>
      <c r="K5551" s="9">
        <v>54.1</v>
      </c>
      <c r="L5551" s="9">
        <v>4.24E-2</v>
      </c>
      <c r="M5551" s="9">
        <v>6.8599999999999994E-2</v>
      </c>
      <c r="N5551" s="9">
        <v>0</v>
      </c>
      <c r="O5551" s="9">
        <v>0.6</v>
      </c>
      <c r="P5551" s="9"/>
      <c r="Q5551" s="9"/>
      <c r="R5551" s="9"/>
      <c r="T5551">
        <f t="shared" si="783"/>
        <v>2320300</v>
      </c>
      <c r="U5551">
        <v>0</v>
      </c>
      <c r="V5551">
        <f t="shared" si="781"/>
        <v>0</v>
      </c>
      <c r="W5551" t="str">
        <f t="shared" si="784"/>
        <v/>
      </c>
      <c r="X5551" t="str">
        <f t="shared" si="785"/>
        <v/>
      </c>
      <c r="Y5551" t="str">
        <f t="shared" si="782"/>
        <v/>
      </c>
      <c r="Z5551" s="9"/>
      <c r="AA5551" s="14">
        <f t="shared" si="786"/>
        <v>0.6</v>
      </c>
      <c r="AB5551" s="14">
        <f t="shared" si="787"/>
        <v>0.50900000000000001</v>
      </c>
    </row>
    <row r="5552" spans="1:28" x14ac:dyDescent="0.25">
      <c r="A5552" s="10">
        <f t="shared" si="789"/>
        <v>45523</v>
      </c>
      <c r="B5552" s="11">
        <v>232</v>
      </c>
      <c r="C5552" s="11">
        <v>400</v>
      </c>
      <c r="D5552" s="12">
        <v>740.16666666666697</v>
      </c>
      <c r="E5552" s="9">
        <v>62.79</v>
      </c>
      <c r="F5552" s="9">
        <f t="shared" si="788"/>
        <v>0</v>
      </c>
      <c r="G5552" s="9">
        <v>0</v>
      </c>
      <c r="H5552" s="9">
        <v>2.0099999999999998</v>
      </c>
      <c r="I5552" s="9"/>
      <c r="J5552" s="9">
        <v>6.1020000000000003</v>
      </c>
      <c r="K5552" s="9">
        <v>59.1</v>
      </c>
      <c r="L5552" s="9">
        <v>4.1700000000000001E-2</v>
      </c>
      <c r="M5552" s="9">
        <v>6.8599999999999994E-2</v>
      </c>
      <c r="N5552" s="9">
        <v>0</v>
      </c>
      <c r="O5552" s="9">
        <v>0.6</v>
      </c>
      <c r="P5552" s="9"/>
      <c r="Q5552" s="9"/>
      <c r="R5552" s="9"/>
      <c r="T5552">
        <f t="shared" si="783"/>
        <v>2320400</v>
      </c>
      <c r="U5552">
        <v>0</v>
      </c>
      <c r="V5552">
        <f t="shared" si="781"/>
        <v>0</v>
      </c>
      <c r="W5552" t="str">
        <f t="shared" si="784"/>
        <v/>
      </c>
      <c r="X5552" t="str">
        <f t="shared" si="785"/>
        <v/>
      </c>
      <c r="Y5552" t="str">
        <f t="shared" si="782"/>
        <v/>
      </c>
      <c r="Z5552" s="9"/>
      <c r="AA5552" s="14">
        <f t="shared" si="786"/>
        <v>0.55600000000000005</v>
      </c>
      <c r="AB5552" s="14">
        <f t="shared" si="787"/>
        <v>0.38500000000000001</v>
      </c>
    </row>
    <row r="5553" spans="1:28" x14ac:dyDescent="0.25">
      <c r="A5553" s="10">
        <f t="shared" si="789"/>
        <v>45523</v>
      </c>
      <c r="B5553" s="11">
        <v>232</v>
      </c>
      <c r="C5553" s="11">
        <v>500</v>
      </c>
      <c r="D5553" s="12">
        <v>740.20833333333303</v>
      </c>
      <c r="E5553" s="9">
        <v>63.26</v>
      </c>
      <c r="F5553" s="9">
        <f t="shared" si="788"/>
        <v>0</v>
      </c>
      <c r="G5553" s="9">
        <v>0</v>
      </c>
      <c r="H5553" s="9">
        <v>3.02</v>
      </c>
      <c r="I5553" s="9"/>
      <c r="J5553" s="9">
        <v>9.41</v>
      </c>
      <c r="K5553" s="9">
        <v>62.9</v>
      </c>
      <c r="L5553" s="9">
        <v>4.1700000000000001E-2</v>
      </c>
      <c r="M5553" s="9">
        <v>6.7799999999999999E-2</v>
      </c>
      <c r="N5553" s="9">
        <v>0</v>
      </c>
      <c r="O5553" s="9">
        <v>1.9</v>
      </c>
      <c r="P5553" s="9"/>
      <c r="Q5553" s="9"/>
      <c r="R5553" s="9"/>
      <c r="T5553">
        <f t="shared" si="783"/>
        <v>2320500</v>
      </c>
      <c r="U5553">
        <v>0</v>
      </c>
      <c r="V5553">
        <f t="shared" si="781"/>
        <v>1.9</v>
      </c>
      <c r="W5553" t="str">
        <f t="shared" si="784"/>
        <v/>
      </c>
      <c r="X5553" t="str">
        <f t="shared" si="785"/>
        <v/>
      </c>
      <c r="Y5553" t="str">
        <f t="shared" si="782"/>
        <v/>
      </c>
      <c r="Z5553" s="9"/>
      <c r="AA5553" s="14">
        <f t="shared" si="786"/>
        <v>0.74199999999999999</v>
      </c>
      <c r="AB5553" s="14">
        <f t="shared" si="787"/>
        <v>0.438</v>
      </c>
    </row>
    <row r="5554" spans="1:28" x14ac:dyDescent="0.25">
      <c r="A5554" s="10">
        <f t="shared" si="789"/>
        <v>45523</v>
      </c>
      <c r="B5554" s="11">
        <v>232</v>
      </c>
      <c r="C5554" s="11">
        <v>600</v>
      </c>
      <c r="D5554" s="12">
        <v>740.25</v>
      </c>
      <c r="E5554" s="9">
        <v>62.91</v>
      </c>
      <c r="F5554" s="9">
        <f t="shared" si="788"/>
        <v>0</v>
      </c>
      <c r="G5554" s="9">
        <v>0</v>
      </c>
      <c r="H5554" s="9">
        <v>3.02</v>
      </c>
      <c r="I5554" s="9"/>
      <c r="J5554" s="9">
        <v>8.2949999999999999</v>
      </c>
      <c r="K5554" s="9">
        <v>52.2</v>
      </c>
      <c r="L5554" s="9">
        <v>4.1700000000000001E-2</v>
      </c>
      <c r="M5554" s="9">
        <v>6.8599999999999994E-2</v>
      </c>
      <c r="N5554" s="9">
        <v>0</v>
      </c>
      <c r="O5554" s="9">
        <v>33.1</v>
      </c>
      <c r="P5554" s="9"/>
      <c r="Q5554" s="9"/>
      <c r="R5554" s="9"/>
      <c r="T5554">
        <f t="shared" si="783"/>
        <v>2320600</v>
      </c>
      <c r="U5554">
        <v>37.200000000000003</v>
      </c>
      <c r="V5554">
        <f t="shared" si="781"/>
        <v>33.1</v>
      </c>
      <c r="W5554" t="str">
        <f t="shared" si="784"/>
        <v/>
      </c>
      <c r="X5554" t="str">
        <f t="shared" si="785"/>
        <v/>
      </c>
      <c r="Y5554" t="str">
        <f t="shared" si="782"/>
        <v/>
      </c>
      <c r="Z5554" s="9"/>
      <c r="AA5554" s="14">
        <f t="shared" si="786"/>
        <v>0.57099999999999995</v>
      </c>
      <c r="AB5554" s="14">
        <f t="shared" si="787"/>
        <v>0.52300000000000002</v>
      </c>
    </row>
    <row r="5555" spans="1:28" x14ac:dyDescent="0.25">
      <c r="A5555" s="10">
        <f t="shared" si="789"/>
        <v>45523</v>
      </c>
      <c r="B5555" s="11">
        <v>232</v>
      </c>
      <c r="C5555" s="11">
        <v>700</v>
      </c>
      <c r="D5555" s="12">
        <v>740.29166666666697</v>
      </c>
      <c r="E5555" s="9">
        <v>63.26</v>
      </c>
      <c r="F5555" s="9">
        <f t="shared" si="788"/>
        <v>0</v>
      </c>
      <c r="G5555" s="9">
        <v>0.5</v>
      </c>
      <c r="H5555" s="9">
        <v>3.52</v>
      </c>
      <c r="I5555" s="9"/>
      <c r="J5555" s="9">
        <v>11.346</v>
      </c>
      <c r="K5555" s="9">
        <v>57.7</v>
      </c>
      <c r="L5555" s="9">
        <v>4.1700000000000001E-2</v>
      </c>
      <c r="M5555" s="9">
        <v>6.7799999999999999E-2</v>
      </c>
      <c r="N5555" s="9">
        <v>0</v>
      </c>
      <c r="O5555" s="9">
        <v>159.4</v>
      </c>
      <c r="P5555" s="9"/>
      <c r="Q5555" s="9"/>
      <c r="R5555" s="9"/>
      <c r="T5555">
        <f t="shared" si="783"/>
        <v>2320700</v>
      </c>
      <c r="U5555">
        <v>194.8</v>
      </c>
      <c r="V5555">
        <f t="shared" si="781"/>
        <v>159.4</v>
      </c>
      <c r="W5555" t="str">
        <f t="shared" si="784"/>
        <v/>
      </c>
      <c r="X5555" t="str">
        <f t="shared" si="785"/>
        <v/>
      </c>
      <c r="Y5555" t="str">
        <f t="shared" si="782"/>
        <v/>
      </c>
      <c r="Z5555" s="9"/>
      <c r="AA5555" s="14">
        <f t="shared" si="786"/>
        <v>0.77500000000000002</v>
      </c>
      <c r="AB5555" s="14">
        <f t="shared" si="787"/>
        <v>0.56799999999999995</v>
      </c>
    </row>
    <row r="5556" spans="1:28" x14ac:dyDescent="0.25">
      <c r="A5556" s="10">
        <f t="shared" si="789"/>
        <v>45523</v>
      </c>
      <c r="B5556" s="11">
        <v>232</v>
      </c>
      <c r="C5556" s="11">
        <v>800</v>
      </c>
      <c r="D5556" s="12">
        <v>740.33333333333303</v>
      </c>
      <c r="E5556" s="9">
        <v>63.49</v>
      </c>
      <c r="F5556" s="9">
        <f t="shared" si="788"/>
        <v>0</v>
      </c>
      <c r="G5556" s="9">
        <v>1.01</v>
      </c>
      <c r="H5556" s="9">
        <v>4.03</v>
      </c>
      <c r="I5556" s="9"/>
      <c r="J5556" s="9">
        <v>12.316000000000001</v>
      </c>
      <c r="K5556" s="9">
        <v>50.3</v>
      </c>
      <c r="L5556" s="9">
        <v>4.1000000000000002E-2</v>
      </c>
      <c r="M5556" s="9">
        <v>6.8599999999999994E-2</v>
      </c>
      <c r="N5556" s="9">
        <v>0</v>
      </c>
      <c r="O5556" s="9">
        <v>251.9</v>
      </c>
      <c r="P5556" s="9"/>
      <c r="Q5556" s="9"/>
      <c r="R5556" s="9"/>
      <c r="T5556">
        <f t="shared" si="783"/>
        <v>2320800</v>
      </c>
      <c r="U5556">
        <v>378.3</v>
      </c>
      <c r="V5556">
        <f t="shared" si="781"/>
        <v>251.9</v>
      </c>
      <c r="W5556" t="str">
        <f t="shared" si="784"/>
        <v/>
      </c>
      <c r="X5556" t="str">
        <f t="shared" si="785"/>
        <v/>
      </c>
      <c r="Y5556" t="str">
        <f t="shared" si="782"/>
        <v/>
      </c>
      <c r="Z5556" s="9"/>
      <c r="AA5556" s="14">
        <f t="shared" si="786"/>
        <v>0.72</v>
      </c>
      <c r="AB5556" s="14">
        <f t="shared" si="787"/>
        <v>0.71099999999999997</v>
      </c>
    </row>
    <row r="5557" spans="1:28" x14ac:dyDescent="0.25">
      <c r="A5557" s="10">
        <f t="shared" si="789"/>
        <v>45523</v>
      </c>
      <c r="B5557" s="11">
        <v>232</v>
      </c>
      <c r="C5557" s="11">
        <v>900</v>
      </c>
      <c r="D5557" s="12">
        <v>740.375</v>
      </c>
      <c r="E5557" s="9">
        <v>63.73</v>
      </c>
      <c r="F5557" s="9">
        <f t="shared" si="788"/>
        <v>0</v>
      </c>
      <c r="G5557" s="9">
        <v>0</v>
      </c>
      <c r="H5557" s="9">
        <v>2.52</v>
      </c>
      <c r="I5557" s="9"/>
      <c r="J5557" s="9">
        <v>14.266</v>
      </c>
      <c r="K5557" s="9">
        <v>46.7</v>
      </c>
      <c r="L5557" s="9">
        <v>4.1700000000000001E-2</v>
      </c>
      <c r="M5557" s="9">
        <v>6.8599999999999994E-2</v>
      </c>
      <c r="N5557" s="9">
        <v>0</v>
      </c>
      <c r="O5557" s="9">
        <v>319.39999999999998</v>
      </c>
      <c r="P5557" s="9"/>
      <c r="Q5557" s="9"/>
      <c r="R5557" s="9"/>
      <c r="T5557">
        <f t="shared" si="783"/>
        <v>2320900</v>
      </c>
      <c r="U5557">
        <v>552.29999999999995</v>
      </c>
      <c r="V5557">
        <f t="shared" si="781"/>
        <v>319.39999999999998</v>
      </c>
      <c r="W5557" t="str">
        <f t="shared" si="784"/>
        <v/>
      </c>
      <c r="X5557" t="str">
        <f t="shared" si="785"/>
        <v/>
      </c>
      <c r="Y5557" t="str">
        <f t="shared" si="782"/>
        <v/>
      </c>
      <c r="Z5557" s="9"/>
      <c r="AA5557" s="14">
        <f t="shared" si="786"/>
        <v>0.75900000000000001</v>
      </c>
      <c r="AB5557" s="14">
        <f t="shared" si="787"/>
        <v>0.86599999999999999</v>
      </c>
    </row>
    <row r="5558" spans="1:28" x14ac:dyDescent="0.25">
      <c r="A5558" s="10">
        <f t="shared" si="789"/>
        <v>45523</v>
      </c>
      <c r="B5558" s="11">
        <v>232</v>
      </c>
      <c r="C5558" s="11">
        <v>1000</v>
      </c>
      <c r="D5558" s="12">
        <v>740.41666666666697</v>
      </c>
      <c r="E5558" s="9">
        <v>63.26</v>
      </c>
      <c r="F5558" s="9">
        <f t="shared" si="788"/>
        <v>0</v>
      </c>
      <c r="G5558" s="9">
        <v>0.5</v>
      </c>
      <c r="H5558" s="9">
        <v>2.52</v>
      </c>
      <c r="I5558" s="9"/>
      <c r="J5558" s="9">
        <v>15.532999999999999</v>
      </c>
      <c r="K5558" s="9">
        <v>46.6</v>
      </c>
      <c r="L5558" s="9">
        <v>4.24E-2</v>
      </c>
      <c r="M5558" s="9">
        <v>6.7799999999999999E-2</v>
      </c>
      <c r="N5558" s="9">
        <v>0</v>
      </c>
      <c r="O5558" s="9">
        <v>446.9</v>
      </c>
      <c r="P5558" s="9"/>
      <c r="Q5558" s="9"/>
      <c r="R5558" s="9"/>
      <c r="T5558">
        <f t="shared" si="783"/>
        <v>2321000</v>
      </c>
      <c r="U5558">
        <v>698.5</v>
      </c>
      <c r="V5558">
        <f t="shared" si="781"/>
        <v>446.9</v>
      </c>
      <c r="W5558" t="str">
        <f t="shared" si="784"/>
        <v/>
      </c>
      <c r="X5558" t="str">
        <f t="shared" si="785"/>
        <v/>
      </c>
      <c r="Y5558" t="str">
        <f t="shared" si="782"/>
        <v/>
      </c>
      <c r="Z5558" s="9"/>
      <c r="AA5558" s="14">
        <f t="shared" si="786"/>
        <v>0.82199999999999995</v>
      </c>
      <c r="AB5558" s="14">
        <f t="shared" si="787"/>
        <v>0.94199999999999995</v>
      </c>
    </row>
    <row r="5559" spans="1:28" x14ac:dyDescent="0.25">
      <c r="A5559" s="10">
        <f t="shared" si="789"/>
        <v>45523</v>
      </c>
      <c r="B5559" s="11">
        <v>232</v>
      </c>
      <c r="C5559" s="11">
        <v>1100</v>
      </c>
      <c r="D5559" s="12">
        <v>740.45833333333303</v>
      </c>
      <c r="E5559" s="9">
        <v>63.96</v>
      </c>
      <c r="F5559" s="9">
        <f t="shared" si="788"/>
        <v>0</v>
      </c>
      <c r="G5559" s="9">
        <v>1.01</v>
      </c>
      <c r="H5559" s="9">
        <v>3.52</v>
      </c>
      <c r="I5559" s="9"/>
      <c r="J5559" s="9">
        <v>15.294</v>
      </c>
      <c r="K5559" s="9">
        <v>45.2</v>
      </c>
      <c r="L5559" s="9">
        <v>4.1700000000000001E-2</v>
      </c>
      <c r="M5559" s="9">
        <v>6.7799999999999999E-2</v>
      </c>
      <c r="N5559" s="9">
        <v>0</v>
      </c>
      <c r="O5559" s="9">
        <v>411.9</v>
      </c>
      <c r="P5559" s="9"/>
      <c r="Q5559" s="9"/>
      <c r="R5559" s="9"/>
      <c r="T5559">
        <f t="shared" si="783"/>
        <v>2321100</v>
      </c>
      <c r="U5559">
        <v>805.3</v>
      </c>
      <c r="V5559">
        <f t="shared" si="781"/>
        <v>411.9</v>
      </c>
      <c r="W5559" t="str">
        <f t="shared" si="784"/>
        <v/>
      </c>
      <c r="X5559" t="str">
        <f t="shared" si="785"/>
        <v/>
      </c>
      <c r="Y5559" t="str">
        <f t="shared" si="782"/>
        <v/>
      </c>
      <c r="Z5559" s="9"/>
      <c r="AA5559" s="14">
        <f t="shared" si="786"/>
        <v>0.78500000000000003</v>
      </c>
      <c r="AB5559" s="14">
        <f t="shared" si="787"/>
        <v>0.95199999999999996</v>
      </c>
    </row>
    <row r="5560" spans="1:28" x14ac:dyDescent="0.25">
      <c r="A5560" s="10">
        <f t="shared" si="789"/>
        <v>45523</v>
      </c>
      <c r="B5560" s="11">
        <v>232</v>
      </c>
      <c r="C5560" s="11">
        <v>1200</v>
      </c>
      <c r="D5560" s="12">
        <v>740.5</v>
      </c>
      <c r="E5560" s="9">
        <v>64.08</v>
      </c>
      <c r="F5560" s="9">
        <f t="shared" si="788"/>
        <v>7.9999999999998295E-2</v>
      </c>
      <c r="G5560" s="9">
        <v>1.01</v>
      </c>
      <c r="H5560" s="9">
        <v>4.53</v>
      </c>
      <c r="I5560" s="9"/>
      <c r="J5560" s="9">
        <v>17.533999999999999</v>
      </c>
      <c r="K5560" s="9">
        <v>46.6</v>
      </c>
      <c r="L5560" s="9">
        <v>4.24E-2</v>
      </c>
      <c r="M5560" s="9">
        <v>6.7799999999999999E-2</v>
      </c>
      <c r="N5560" s="9">
        <v>0</v>
      </c>
      <c r="O5560" s="9">
        <v>484.4</v>
      </c>
      <c r="P5560" s="9"/>
      <c r="Q5560" s="9"/>
      <c r="R5560" s="9"/>
      <c r="T5560">
        <f t="shared" si="783"/>
        <v>2321200</v>
      </c>
      <c r="U5560">
        <v>863.5</v>
      </c>
      <c r="V5560">
        <f t="shared" si="781"/>
        <v>484.4</v>
      </c>
      <c r="W5560" t="str">
        <f t="shared" si="784"/>
        <v/>
      </c>
      <c r="X5560" t="str">
        <f t="shared" si="785"/>
        <v/>
      </c>
      <c r="Y5560" t="str">
        <f t="shared" si="782"/>
        <v/>
      </c>
      <c r="Z5560" s="9"/>
      <c r="AA5560" s="14">
        <f t="shared" si="786"/>
        <v>0.93400000000000005</v>
      </c>
      <c r="AB5560" s="14">
        <f t="shared" si="787"/>
        <v>1.07</v>
      </c>
    </row>
    <row r="5561" spans="1:28" x14ac:dyDescent="0.25">
      <c r="A5561" s="10">
        <f t="shared" si="789"/>
        <v>45523</v>
      </c>
      <c r="B5561" s="11">
        <v>232</v>
      </c>
      <c r="C5561" s="11">
        <v>1300</v>
      </c>
      <c r="D5561" s="12">
        <v>740.54166666666697</v>
      </c>
      <c r="E5561" s="9">
        <v>63.37</v>
      </c>
      <c r="F5561" s="9">
        <f t="shared" si="788"/>
        <v>0</v>
      </c>
      <c r="G5561" s="9">
        <v>2.0099999999999998</v>
      </c>
      <c r="H5561" s="9">
        <v>5.54</v>
      </c>
      <c r="I5561" s="9"/>
      <c r="J5561" s="9">
        <v>16.701000000000001</v>
      </c>
      <c r="K5561" s="9">
        <v>48.1</v>
      </c>
      <c r="L5561" s="9">
        <v>4.3099999999999999E-2</v>
      </c>
      <c r="M5561" s="9">
        <v>6.7799999999999999E-2</v>
      </c>
      <c r="N5561" s="9">
        <v>0</v>
      </c>
      <c r="O5561" s="9">
        <v>416.9</v>
      </c>
      <c r="P5561" s="9"/>
      <c r="Q5561" s="9"/>
      <c r="R5561" s="9"/>
      <c r="T5561">
        <f t="shared" si="783"/>
        <v>2321300</v>
      </c>
      <c r="U5561">
        <v>868.8</v>
      </c>
      <c r="V5561">
        <f t="shared" si="781"/>
        <v>416.9</v>
      </c>
      <c r="W5561" t="str">
        <f t="shared" si="784"/>
        <v/>
      </c>
      <c r="X5561" t="str">
        <f t="shared" si="785"/>
        <v/>
      </c>
      <c r="Y5561" t="str">
        <f t="shared" si="782"/>
        <v/>
      </c>
      <c r="Z5561" s="9"/>
      <c r="AA5561" s="14">
        <f t="shared" si="786"/>
        <v>0.91400000000000003</v>
      </c>
      <c r="AB5561" s="14">
        <f t="shared" si="787"/>
        <v>0.98599999999999999</v>
      </c>
    </row>
    <row r="5562" spans="1:28" x14ac:dyDescent="0.25">
      <c r="A5562" s="10">
        <f t="shared" si="789"/>
        <v>45523</v>
      </c>
      <c r="B5562" s="11">
        <v>232</v>
      </c>
      <c r="C5562" s="11">
        <v>1400</v>
      </c>
      <c r="D5562" s="12">
        <v>740.58333333333303</v>
      </c>
      <c r="E5562" s="9">
        <v>63.96</v>
      </c>
      <c r="F5562" s="9">
        <f t="shared" si="788"/>
        <v>0</v>
      </c>
      <c r="G5562" s="9">
        <v>1.01</v>
      </c>
      <c r="H5562" s="9">
        <v>4.53</v>
      </c>
      <c r="I5562" s="9"/>
      <c r="J5562" s="9">
        <v>16.010000000000002</v>
      </c>
      <c r="K5562" s="9">
        <v>53.3</v>
      </c>
      <c r="L5562" s="9">
        <v>4.3900000000000002E-2</v>
      </c>
      <c r="M5562" s="9">
        <v>6.7799999999999999E-2</v>
      </c>
      <c r="N5562" s="9">
        <v>0</v>
      </c>
      <c r="O5562" s="9">
        <v>255.6</v>
      </c>
      <c r="P5562" s="9"/>
      <c r="Q5562" s="9"/>
      <c r="R5562" s="9"/>
      <c r="T5562">
        <f t="shared" si="783"/>
        <v>2321400</v>
      </c>
      <c r="U5562">
        <v>821</v>
      </c>
      <c r="V5562">
        <f t="shared" si="781"/>
        <v>255.6</v>
      </c>
      <c r="W5562" t="str">
        <f t="shared" si="784"/>
        <v/>
      </c>
      <c r="X5562" t="str">
        <f t="shared" si="785"/>
        <v/>
      </c>
      <c r="Y5562" t="str">
        <f t="shared" si="782"/>
        <v/>
      </c>
      <c r="Z5562" s="9"/>
      <c r="AA5562" s="14">
        <f t="shared" si="786"/>
        <v>0.96899999999999997</v>
      </c>
      <c r="AB5562" s="14">
        <f t="shared" si="787"/>
        <v>0.84899999999999998</v>
      </c>
    </row>
    <row r="5563" spans="1:28" x14ac:dyDescent="0.25">
      <c r="A5563" s="10">
        <f t="shared" si="789"/>
        <v>45523</v>
      </c>
      <c r="B5563" s="11">
        <v>232</v>
      </c>
      <c r="C5563" s="11">
        <v>1500</v>
      </c>
      <c r="D5563" s="12">
        <v>740.625</v>
      </c>
      <c r="E5563" s="9">
        <v>63.49</v>
      </c>
      <c r="F5563" s="9">
        <f t="shared" si="788"/>
        <v>0</v>
      </c>
      <c r="G5563" s="9">
        <v>2.0099999999999998</v>
      </c>
      <c r="H5563" s="9">
        <v>6.04</v>
      </c>
      <c r="I5563" s="9"/>
      <c r="J5563" s="9">
        <v>17.771999999999998</v>
      </c>
      <c r="K5563" s="9">
        <v>49.6</v>
      </c>
      <c r="L5563" s="9">
        <v>4.3900000000000002E-2</v>
      </c>
      <c r="M5563" s="9">
        <v>6.7799999999999999E-2</v>
      </c>
      <c r="N5563" s="9">
        <v>0</v>
      </c>
      <c r="O5563" s="9">
        <v>469.4</v>
      </c>
      <c r="P5563" s="9"/>
      <c r="Q5563" s="9"/>
      <c r="R5563" s="9"/>
      <c r="T5563">
        <f t="shared" si="783"/>
        <v>2321500</v>
      </c>
      <c r="U5563">
        <v>723.7</v>
      </c>
      <c r="V5563">
        <f t="shared" si="781"/>
        <v>469.4</v>
      </c>
      <c r="W5563" t="str">
        <f t="shared" si="784"/>
        <v/>
      </c>
      <c r="X5563" t="str">
        <f t="shared" si="785"/>
        <v/>
      </c>
      <c r="Y5563" t="str">
        <f t="shared" si="782"/>
        <v/>
      </c>
      <c r="Z5563" s="9"/>
      <c r="AA5563" s="14">
        <f t="shared" si="786"/>
        <v>1.0089999999999999</v>
      </c>
      <c r="AB5563" s="14">
        <f t="shared" si="787"/>
        <v>1.0249999999999999</v>
      </c>
    </row>
    <row r="5564" spans="1:28" x14ac:dyDescent="0.25">
      <c r="A5564" s="10">
        <f t="shared" si="789"/>
        <v>45523</v>
      </c>
      <c r="B5564" s="11">
        <v>232</v>
      </c>
      <c r="C5564" s="11">
        <v>1600</v>
      </c>
      <c r="D5564" s="12">
        <v>740.66666666666697</v>
      </c>
      <c r="E5564" s="9">
        <v>64.08</v>
      </c>
      <c r="F5564" s="9">
        <f t="shared" si="788"/>
        <v>7.9999999999998295E-2</v>
      </c>
      <c r="G5564" s="9">
        <v>1.51</v>
      </c>
      <c r="H5564" s="9">
        <v>4.53</v>
      </c>
      <c r="I5564" s="9"/>
      <c r="J5564" s="9">
        <v>15.484999999999999</v>
      </c>
      <c r="K5564" s="9">
        <v>48.6</v>
      </c>
      <c r="L5564" s="9">
        <v>4.3900000000000002E-2</v>
      </c>
      <c r="M5564" s="9">
        <v>6.8599999999999994E-2</v>
      </c>
      <c r="N5564" s="9">
        <v>0</v>
      </c>
      <c r="O5564" s="9">
        <v>313.10000000000002</v>
      </c>
      <c r="P5564" s="9"/>
      <c r="Q5564" s="9"/>
      <c r="R5564" s="9"/>
      <c r="T5564">
        <f t="shared" si="783"/>
        <v>2321600</v>
      </c>
      <c r="U5564">
        <v>584.29999999999995</v>
      </c>
      <c r="V5564">
        <f t="shared" si="781"/>
        <v>313.10000000000002</v>
      </c>
      <c r="W5564" t="str">
        <f t="shared" si="784"/>
        <v/>
      </c>
      <c r="X5564" t="str">
        <f t="shared" si="785"/>
        <v/>
      </c>
      <c r="Y5564" t="str">
        <f t="shared" si="782"/>
        <v/>
      </c>
      <c r="Z5564" s="9"/>
      <c r="AA5564" s="14">
        <f t="shared" si="786"/>
        <v>0.85499999999999998</v>
      </c>
      <c r="AB5564" s="14">
        <f t="shared" si="787"/>
        <v>0.90400000000000003</v>
      </c>
    </row>
    <row r="5565" spans="1:28" x14ac:dyDescent="0.25">
      <c r="A5565" s="10">
        <f t="shared" si="789"/>
        <v>45523</v>
      </c>
      <c r="B5565" s="11">
        <v>232</v>
      </c>
      <c r="C5565" s="11">
        <v>1700</v>
      </c>
      <c r="D5565" s="12">
        <v>740.70833333333303</v>
      </c>
      <c r="E5565" s="9">
        <v>63.61</v>
      </c>
      <c r="F5565" s="9">
        <f t="shared" si="788"/>
        <v>0</v>
      </c>
      <c r="G5565" s="9">
        <v>0.5</v>
      </c>
      <c r="H5565" s="9">
        <v>3.02</v>
      </c>
      <c r="I5565" s="9"/>
      <c r="J5565" s="9">
        <v>14.361000000000001</v>
      </c>
      <c r="K5565" s="9">
        <v>54</v>
      </c>
      <c r="L5565" s="9">
        <v>4.4600000000000001E-2</v>
      </c>
      <c r="M5565" s="9">
        <v>6.8599999999999994E-2</v>
      </c>
      <c r="N5565" s="9">
        <v>0</v>
      </c>
      <c r="O5565" s="9">
        <v>128.1</v>
      </c>
      <c r="P5565" s="9"/>
      <c r="Q5565" s="9"/>
      <c r="R5565" s="9"/>
      <c r="T5565">
        <f t="shared" si="783"/>
        <v>2321700</v>
      </c>
      <c r="U5565">
        <v>414.7</v>
      </c>
      <c r="V5565">
        <f t="shared" ref="V5565:V5628" si="790">IF(O5565&lt;1,0,ROUND(O5565,1))</f>
        <v>128.1</v>
      </c>
      <c r="W5565" t="str">
        <f t="shared" si="784"/>
        <v/>
      </c>
      <c r="X5565" t="str">
        <f t="shared" si="785"/>
        <v/>
      </c>
      <c r="Y5565" t="str">
        <f t="shared" ref="Y5565:Y5628" si="791">IF(C5565=2400,ROUND(F5565/100,3),"")</f>
        <v/>
      </c>
      <c r="Z5565" s="9"/>
      <c r="AA5565" s="14">
        <f t="shared" si="786"/>
        <v>0.88300000000000001</v>
      </c>
      <c r="AB5565" s="14">
        <f t="shared" si="787"/>
        <v>0.752</v>
      </c>
    </row>
    <row r="5566" spans="1:28" x14ac:dyDescent="0.25">
      <c r="A5566" s="10">
        <f t="shared" si="789"/>
        <v>45523</v>
      </c>
      <c r="B5566" s="11">
        <v>232</v>
      </c>
      <c r="C5566" s="11">
        <v>1800</v>
      </c>
      <c r="D5566" s="12">
        <v>740.75</v>
      </c>
      <c r="E5566" s="9">
        <v>63.61</v>
      </c>
      <c r="F5566" s="9">
        <f t="shared" si="788"/>
        <v>0</v>
      </c>
      <c r="G5566" s="9">
        <v>0</v>
      </c>
      <c r="H5566" s="9">
        <v>2.0099999999999998</v>
      </c>
      <c r="I5566" s="9"/>
      <c r="J5566" s="9">
        <v>13.04</v>
      </c>
      <c r="K5566" s="9">
        <v>58.8</v>
      </c>
      <c r="L5566" s="9">
        <v>4.4600000000000001E-2</v>
      </c>
      <c r="M5566" s="9">
        <v>6.8599999999999994E-2</v>
      </c>
      <c r="N5566" s="9">
        <v>0</v>
      </c>
      <c r="O5566" s="9">
        <v>61.9</v>
      </c>
      <c r="P5566" s="9"/>
      <c r="Q5566" s="9"/>
      <c r="R5566" s="9"/>
      <c r="T5566">
        <f t="shared" si="783"/>
        <v>2321800</v>
      </c>
      <c r="U5566">
        <v>231.2</v>
      </c>
      <c r="V5566">
        <f t="shared" si="790"/>
        <v>61.9</v>
      </c>
      <c r="W5566" t="str">
        <f t="shared" si="784"/>
        <v/>
      </c>
      <c r="X5566" t="str">
        <f t="shared" si="785"/>
        <v/>
      </c>
      <c r="Y5566" t="str">
        <f t="shared" si="791"/>
        <v/>
      </c>
      <c r="Z5566" s="9"/>
      <c r="AA5566" s="14">
        <f t="shared" si="786"/>
        <v>0.88300000000000001</v>
      </c>
      <c r="AB5566" s="14">
        <f t="shared" si="787"/>
        <v>0.61899999999999999</v>
      </c>
    </row>
    <row r="5567" spans="1:28" x14ac:dyDescent="0.25">
      <c r="A5567" s="10">
        <f t="shared" si="789"/>
        <v>45523</v>
      </c>
      <c r="B5567" s="11">
        <v>232</v>
      </c>
      <c r="C5567" s="11">
        <v>1900</v>
      </c>
      <c r="D5567" s="12">
        <v>740.79166666666697</v>
      </c>
      <c r="E5567" s="9">
        <v>63.26</v>
      </c>
      <c r="F5567" s="9">
        <f t="shared" si="788"/>
        <v>0</v>
      </c>
      <c r="G5567" s="9">
        <v>0.5</v>
      </c>
      <c r="H5567" s="9">
        <v>3.52</v>
      </c>
      <c r="I5567" s="9"/>
      <c r="J5567" s="9">
        <v>12.436999999999999</v>
      </c>
      <c r="K5567" s="9">
        <v>60.2</v>
      </c>
      <c r="L5567" s="9">
        <v>4.3900000000000002E-2</v>
      </c>
      <c r="M5567" s="9">
        <v>6.8599999999999994E-2</v>
      </c>
      <c r="N5567" s="9">
        <v>0</v>
      </c>
      <c r="O5567" s="9">
        <v>10.6</v>
      </c>
      <c r="P5567" s="9"/>
      <c r="Q5567" s="9"/>
      <c r="R5567" s="9"/>
      <c r="T5567">
        <f t="shared" si="783"/>
        <v>2321900</v>
      </c>
      <c r="U5567">
        <v>62</v>
      </c>
      <c r="V5567">
        <f t="shared" si="790"/>
        <v>10.6</v>
      </c>
      <c r="W5567" t="str">
        <f t="shared" si="784"/>
        <v/>
      </c>
      <c r="X5567" t="str">
        <f t="shared" si="785"/>
        <v/>
      </c>
      <c r="Y5567" t="str">
        <f t="shared" si="791"/>
        <v/>
      </c>
      <c r="Z5567" s="9"/>
      <c r="AA5567" s="14">
        <f t="shared" si="786"/>
        <v>0.86899999999999999</v>
      </c>
      <c r="AB5567" s="14">
        <f t="shared" si="787"/>
        <v>0.57499999999999996</v>
      </c>
    </row>
    <row r="5568" spans="1:28" x14ac:dyDescent="0.25">
      <c r="A5568" s="10">
        <f t="shared" si="789"/>
        <v>45523</v>
      </c>
      <c r="B5568" s="11">
        <v>232</v>
      </c>
      <c r="C5568" s="11">
        <v>2000</v>
      </c>
      <c r="D5568" s="12">
        <v>740.83333333333303</v>
      </c>
      <c r="E5568" s="9">
        <v>63.61</v>
      </c>
      <c r="F5568" s="9">
        <f t="shared" si="788"/>
        <v>0</v>
      </c>
      <c r="G5568" s="9">
        <v>1.51</v>
      </c>
      <c r="H5568" s="9">
        <v>5.03</v>
      </c>
      <c r="I5568" s="9"/>
      <c r="J5568" s="9">
        <v>11.005000000000001</v>
      </c>
      <c r="K5568" s="9">
        <v>63</v>
      </c>
      <c r="L5568" s="9">
        <v>4.3900000000000002E-2</v>
      </c>
      <c r="M5568" s="9">
        <v>6.8599999999999994E-2</v>
      </c>
      <c r="N5568" s="9">
        <v>0</v>
      </c>
      <c r="O5568" s="9">
        <v>0.6</v>
      </c>
      <c r="P5568" s="9"/>
      <c r="Q5568" s="9"/>
      <c r="R5568" s="9"/>
      <c r="T5568">
        <f t="shared" si="783"/>
        <v>2322000</v>
      </c>
      <c r="U5568">
        <v>0</v>
      </c>
      <c r="V5568">
        <f t="shared" si="790"/>
        <v>0</v>
      </c>
      <c r="W5568" t="str">
        <f t="shared" si="784"/>
        <v/>
      </c>
      <c r="X5568" t="str">
        <f t="shared" si="785"/>
        <v/>
      </c>
      <c r="Y5568" t="str">
        <f t="shared" si="791"/>
        <v/>
      </c>
      <c r="Z5568" s="9"/>
      <c r="AA5568" s="14">
        <f t="shared" si="786"/>
        <v>0.82699999999999996</v>
      </c>
      <c r="AB5568" s="14">
        <f t="shared" si="787"/>
        <v>0.48599999999999999</v>
      </c>
    </row>
    <row r="5569" spans="1:28" x14ac:dyDescent="0.25">
      <c r="A5569" s="10">
        <f t="shared" si="789"/>
        <v>45523</v>
      </c>
      <c r="B5569" s="11">
        <v>232</v>
      </c>
      <c r="C5569" s="11">
        <v>2100</v>
      </c>
      <c r="D5569" s="12">
        <v>740.875</v>
      </c>
      <c r="E5569" s="9">
        <v>63.37</v>
      </c>
      <c r="F5569" s="9">
        <f t="shared" si="788"/>
        <v>0</v>
      </c>
      <c r="G5569" s="9">
        <v>1.51</v>
      </c>
      <c r="H5569" s="9">
        <v>5.03</v>
      </c>
      <c r="I5569" s="9"/>
      <c r="J5569" s="9">
        <v>10.59</v>
      </c>
      <c r="K5569" s="9">
        <v>60.1</v>
      </c>
      <c r="L5569" s="9">
        <v>4.3900000000000002E-2</v>
      </c>
      <c r="M5569" s="9">
        <v>6.93E-2</v>
      </c>
      <c r="N5569" s="9">
        <v>0</v>
      </c>
      <c r="O5569" s="9">
        <v>0.6</v>
      </c>
      <c r="P5569" s="9"/>
      <c r="Q5569" s="9"/>
      <c r="R5569" s="9"/>
      <c r="T5569">
        <f t="shared" si="783"/>
        <v>2322100</v>
      </c>
      <c r="U5569">
        <v>0</v>
      </c>
      <c r="V5569">
        <f t="shared" si="790"/>
        <v>0</v>
      </c>
      <c r="W5569" t="str">
        <f t="shared" si="784"/>
        <v/>
      </c>
      <c r="X5569" t="str">
        <f t="shared" si="785"/>
        <v/>
      </c>
      <c r="Y5569" t="str">
        <f t="shared" si="791"/>
        <v/>
      </c>
      <c r="Z5569" s="9"/>
      <c r="AA5569" s="14">
        <f t="shared" si="786"/>
        <v>0.76700000000000002</v>
      </c>
      <c r="AB5569" s="14">
        <f t="shared" si="787"/>
        <v>0.50900000000000001</v>
      </c>
    </row>
    <row r="5570" spans="1:28" x14ac:dyDescent="0.25">
      <c r="A5570" s="10">
        <f t="shared" si="789"/>
        <v>45523</v>
      </c>
      <c r="B5570" s="11">
        <v>232</v>
      </c>
      <c r="C5570" s="11">
        <v>2200</v>
      </c>
      <c r="D5570" s="12">
        <v>740.91666666666697</v>
      </c>
      <c r="E5570" s="9">
        <v>63.61</v>
      </c>
      <c r="F5570" s="9">
        <f t="shared" si="788"/>
        <v>0</v>
      </c>
      <c r="G5570" s="9">
        <v>1.51</v>
      </c>
      <c r="H5570" s="9">
        <v>5.03</v>
      </c>
      <c r="I5570" s="9"/>
      <c r="J5570" s="9">
        <v>9.1630000000000003</v>
      </c>
      <c r="K5570" s="9">
        <v>65.900000000000006</v>
      </c>
      <c r="L5570" s="9">
        <v>4.3900000000000002E-2</v>
      </c>
      <c r="M5570" s="9">
        <v>6.93E-2</v>
      </c>
      <c r="N5570" s="9">
        <v>0</v>
      </c>
      <c r="O5570" s="9">
        <v>0.6</v>
      </c>
      <c r="P5570" s="9"/>
      <c r="Q5570" s="9"/>
      <c r="R5570" s="9"/>
      <c r="T5570">
        <f t="shared" si="783"/>
        <v>2322200</v>
      </c>
      <c r="U5570">
        <v>0</v>
      </c>
      <c r="V5570">
        <f t="shared" si="790"/>
        <v>0</v>
      </c>
      <c r="W5570" t="str">
        <f t="shared" si="784"/>
        <v/>
      </c>
      <c r="X5570" t="str">
        <f t="shared" si="785"/>
        <v/>
      </c>
      <c r="Y5570" t="str">
        <f t="shared" si="791"/>
        <v/>
      </c>
      <c r="Z5570" s="9"/>
      <c r="AA5570" s="14">
        <f t="shared" si="786"/>
        <v>0.76500000000000001</v>
      </c>
      <c r="AB5570" s="14">
        <f t="shared" si="787"/>
        <v>0.39600000000000002</v>
      </c>
    </row>
    <row r="5571" spans="1:28" x14ac:dyDescent="0.25">
      <c r="A5571" s="10">
        <f t="shared" si="789"/>
        <v>45523</v>
      </c>
      <c r="B5571" s="11">
        <v>232</v>
      </c>
      <c r="C5571" s="11">
        <v>2300</v>
      </c>
      <c r="D5571" s="12">
        <v>740.95833333333303</v>
      </c>
      <c r="E5571" s="9">
        <v>63.37</v>
      </c>
      <c r="F5571" s="9">
        <f t="shared" si="788"/>
        <v>0</v>
      </c>
      <c r="G5571" s="9">
        <v>1.01</v>
      </c>
      <c r="H5571" s="9">
        <v>4.53</v>
      </c>
      <c r="I5571" s="9"/>
      <c r="J5571" s="9">
        <v>8.3190000000000008</v>
      </c>
      <c r="K5571" s="9">
        <v>70.7</v>
      </c>
      <c r="L5571" s="9">
        <v>4.3099999999999999E-2</v>
      </c>
      <c r="M5571" s="9">
        <v>6.93E-2</v>
      </c>
      <c r="N5571" s="9">
        <v>0</v>
      </c>
      <c r="O5571" s="9">
        <v>0.6</v>
      </c>
      <c r="P5571" s="9"/>
      <c r="Q5571" s="9"/>
      <c r="R5571" s="9"/>
      <c r="T5571">
        <f t="shared" si="783"/>
        <v>2322300</v>
      </c>
      <c r="U5571">
        <v>0</v>
      </c>
      <c r="V5571">
        <f t="shared" si="790"/>
        <v>0</v>
      </c>
      <c r="W5571" t="str">
        <f t="shared" si="784"/>
        <v/>
      </c>
      <c r="X5571" t="str">
        <f t="shared" si="785"/>
        <v/>
      </c>
      <c r="Y5571" t="str">
        <f t="shared" si="791"/>
        <v/>
      </c>
      <c r="Z5571" s="9"/>
      <c r="AA5571" s="14">
        <f t="shared" si="786"/>
        <v>0.77500000000000002</v>
      </c>
      <c r="AB5571" s="14">
        <f t="shared" si="787"/>
        <v>0.32100000000000001</v>
      </c>
    </row>
    <row r="5572" spans="1:28" x14ac:dyDescent="0.25">
      <c r="A5572" s="10">
        <f t="shared" si="789"/>
        <v>45523</v>
      </c>
      <c r="B5572" s="11">
        <v>232</v>
      </c>
      <c r="C5572" s="11">
        <v>2400</v>
      </c>
      <c r="D5572" s="12">
        <v>741</v>
      </c>
      <c r="E5572" s="9">
        <v>63.49</v>
      </c>
      <c r="F5572" s="9">
        <f t="shared" si="788"/>
        <v>0</v>
      </c>
      <c r="G5572" s="9">
        <v>0.5</v>
      </c>
      <c r="H5572" s="9">
        <v>2.52</v>
      </c>
      <c r="I5572" s="9"/>
      <c r="J5572" s="9">
        <v>6.6870000000000003</v>
      </c>
      <c r="K5572" s="9">
        <v>76.8</v>
      </c>
      <c r="L5572" s="9">
        <v>4.24E-2</v>
      </c>
      <c r="M5572" s="9">
        <v>6.93E-2</v>
      </c>
      <c r="N5572" s="9">
        <v>0</v>
      </c>
      <c r="O5572" s="9">
        <v>0.6</v>
      </c>
      <c r="P5572" s="9"/>
      <c r="Q5572" s="9"/>
      <c r="R5572" s="9"/>
      <c r="T5572">
        <f t="shared" si="783"/>
        <v>2322400</v>
      </c>
      <c r="U5572">
        <v>0</v>
      </c>
      <c r="V5572">
        <f t="shared" si="790"/>
        <v>0</v>
      </c>
      <c r="W5572">
        <f t="shared" si="784"/>
        <v>4.2000000000000003E-2</v>
      </c>
      <c r="X5572">
        <f t="shared" si="785"/>
        <v>6.9000000000000006E-2</v>
      </c>
      <c r="Y5572">
        <f t="shared" si="791"/>
        <v>0</v>
      </c>
      <c r="Z5572" s="9"/>
      <c r="AA5572" s="14">
        <f t="shared" si="786"/>
        <v>0.753</v>
      </c>
      <c r="AB5572" s="14">
        <f t="shared" si="787"/>
        <v>0.22700000000000001</v>
      </c>
    </row>
    <row r="5573" spans="1:28" x14ac:dyDescent="0.25">
      <c r="A5573" s="10">
        <f t="shared" si="789"/>
        <v>45524</v>
      </c>
      <c r="B5573" s="11">
        <v>233</v>
      </c>
      <c r="C5573" s="11">
        <v>100</v>
      </c>
      <c r="D5573" s="12">
        <v>741.04166666666697</v>
      </c>
      <c r="E5573" s="9">
        <v>63.49</v>
      </c>
      <c r="F5573" s="9">
        <f t="shared" si="788"/>
        <v>0</v>
      </c>
      <c r="G5573" s="9">
        <v>1.01</v>
      </c>
      <c r="H5573" s="9">
        <v>3.02</v>
      </c>
      <c r="I5573" s="9"/>
      <c r="J5573" s="9">
        <v>6.7629999999999999</v>
      </c>
      <c r="K5573" s="9">
        <v>79</v>
      </c>
      <c r="L5573" s="9">
        <v>4.24E-2</v>
      </c>
      <c r="M5573" s="9">
        <v>6.93E-2</v>
      </c>
      <c r="N5573" s="9">
        <v>0</v>
      </c>
      <c r="O5573" s="9">
        <v>0.6</v>
      </c>
      <c r="P5573" s="9"/>
      <c r="Q5573" s="9"/>
      <c r="R5573" s="9"/>
      <c r="T5573">
        <f t="shared" ref="T5573:T5636" si="792">B5573*10000+C5573</f>
        <v>2330100</v>
      </c>
      <c r="U5573">
        <v>0</v>
      </c>
      <c r="V5573">
        <f t="shared" si="790"/>
        <v>0</v>
      </c>
      <c r="W5573" t="str">
        <f t="shared" ref="W5573:W5636" si="793">IF(C5573=2400,ROUND(L5573,3),"")</f>
        <v/>
      </c>
      <c r="X5573" t="str">
        <f t="shared" ref="X5573:X5636" si="794">IF(C5573=2400,ROUND(M5573,3),"")</f>
        <v/>
      </c>
      <c r="Y5573" t="str">
        <f t="shared" si="791"/>
        <v/>
      </c>
      <c r="Z5573" s="9"/>
      <c r="AA5573" s="14">
        <f t="shared" ref="AA5573:AA5636" si="795">ROUND((0.6105*(EXP((17.273*J5573)/(J5573+237.3))))*K5573/100,3)</f>
        <v>0.77800000000000002</v>
      </c>
      <c r="AB5573" s="14">
        <f t="shared" ref="AB5573:AB5636" si="796">ROUND(AA5573/K5573*(100-K5573),3)</f>
        <v>0.20699999999999999</v>
      </c>
    </row>
    <row r="5574" spans="1:28" x14ac:dyDescent="0.25">
      <c r="A5574" s="10">
        <f t="shared" si="789"/>
        <v>45524</v>
      </c>
      <c r="B5574" s="11">
        <v>233</v>
      </c>
      <c r="C5574" s="11">
        <v>200</v>
      </c>
      <c r="D5574" s="12">
        <v>741.08333333333303</v>
      </c>
      <c r="E5574" s="9">
        <v>63.61</v>
      </c>
      <c r="F5574" s="9">
        <f t="shared" ref="F5574:F5637" si="797">IF(E5574&gt;F$2,E5574-F$2,0)</f>
        <v>0</v>
      </c>
      <c r="G5574" s="9">
        <v>1.51</v>
      </c>
      <c r="H5574" s="9">
        <v>4.53</v>
      </c>
      <c r="I5574" s="9"/>
      <c r="J5574" s="9">
        <v>6.4329999999999998</v>
      </c>
      <c r="K5574" s="9">
        <v>79.8</v>
      </c>
      <c r="L5574" s="9">
        <v>4.24E-2</v>
      </c>
      <c r="M5574" s="9">
        <v>6.8599999999999994E-2</v>
      </c>
      <c r="N5574" s="9">
        <v>0</v>
      </c>
      <c r="O5574" s="9">
        <v>0.6</v>
      </c>
      <c r="P5574" s="9"/>
      <c r="Q5574" s="9"/>
      <c r="R5574" s="9"/>
      <c r="T5574">
        <f t="shared" si="792"/>
        <v>2330200</v>
      </c>
      <c r="U5574">
        <v>0</v>
      </c>
      <c r="V5574">
        <f t="shared" si="790"/>
        <v>0</v>
      </c>
      <c r="W5574" t="str">
        <f t="shared" si="793"/>
        <v/>
      </c>
      <c r="X5574" t="str">
        <f t="shared" si="794"/>
        <v/>
      </c>
      <c r="Y5574" t="str">
        <f t="shared" si="791"/>
        <v/>
      </c>
      <c r="Z5574" s="9"/>
      <c r="AA5574" s="14">
        <f t="shared" si="795"/>
        <v>0.76900000000000002</v>
      </c>
      <c r="AB5574" s="14">
        <f t="shared" si="796"/>
        <v>0.19500000000000001</v>
      </c>
    </row>
    <row r="5575" spans="1:28" x14ac:dyDescent="0.25">
      <c r="A5575" s="10">
        <f t="shared" ref="A5575:A5638" si="798">A$5-1+B5575</f>
        <v>45524</v>
      </c>
      <c r="B5575" s="11">
        <v>233</v>
      </c>
      <c r="C5575" s="11">
        <v>300</v>
      </c>
      <c r="D5575" s="12">
        <v>741.125</v>
      </c>
      <c r="E5575" s="9">
        <v>63.61</v>
      </c>
      <c r="F5575" s="9">
        <f t="shared" si="797"/>
        <v>0</v>
      </c>
      <c r="G5575" s="9">
        <v>0.5</v>
      </c>
      <c r="H5575" s="9">
        <v>5.03</v>
      </c>
      <c r="I5575" s="9"/>
      <c r="J5575" s="9">
        <v>6.5350000000000001</v>
      </c>
      <c r="K5575" s="9">
        <v>76.599999999999994</v>
      </c>
      <c r="L5575" s="9">
        <v>4.24E-2</v>
      </c>
      <c r="M5575" s="9">
        <v>6.8599999999999994E-2</v>
      </c>
      <c r="N5575" s="9">
        <v>0</v>
      </c>
      <c r="O5575" s="9">
        <v>0.6</v>
      </c>
      <c r="P5575" s="9"/>
      <c r="Q5575" s="9"/>
      <c r="R5575" s="9"/>
      <c r="T5575">
        <f t="shared" si="792"/>
        <v>2330300</v>
      </c>
      <c r="U5575">
        <v>0</v>
      </c>
      <c r="V5575">
        <f t="shared" si="790"/>
        <v>0</v>
      </c>
      <c r="W5575" t="str">
        <f t="shared" si="793"/>
        <v/>
      </c>
      <c r="X5575" t="str">
        <f t="shared" si="794"/>
        <v/>
      </c>
      <c r="Y5575" t="str">
        <f t="shared" si="791"/>
        <v/>
      </c>
      <c r="Z5575" s="9"/>
      <c r="AA5575" s="14">
        <f t="shared" si="795"/>
        <v>0.74299999999999999</v>
      </c>
      <c r="AB5575" s="14">
        <f t="shared" si="796"/>
        <v>0.22700000000000001</v>
      </c>
    </row>
    <row r="5576" spans="1:28" x14ac:dyDescent="0.25">
      <c r="A5576" s="10">
        <f t="shared" si="798"/>
        <v>45524</v>
      </c>
      <c r="B5576" s="11">
        <v>233</v>
      </c>
      <c r="C5576" s="11">
        <v>400</v>
      </c>
      <c r="D5576" s="12">
        <v>741.16666666666697</v>
      </c>
      <c r="E5576" s="9">
        <v>63.37</v>
      </c>
      <c r="F5576" s="9">
        <f t="shared" si="797"/>
        <v>0</v>
      </c>
      <c r="G5576" s="9">
        <v>0.5</v>
      </c>
      <c r="H5576" s="9">
        <v>3.52</v>
      </c>
      <c r="I5576" s="9"/>
      <c r="J5576" s="9">
        <v>5.024</v>
      </c>
      <c r="K5576" s="9">
        <v>77.7</v>
      </c>
      <c r="L5576" s="9">
        <v>4.1700000000000001E-2</v>
      </c>
      <c r="M5576" s="9">
        <v>6.8599999999999994E-2</v>
      </c>
      <c r="N5576" s="9">
        <v>0</v>
      </c>
      <c r="O5576" s="9">
        <v>0.6</v>
      </c>
      <c r="P5576" s="9"/>
      <c r="Q5576" s="9"/>
      <c r="R5576" s="9"/>
      <c r="T5576">
        <f t="shared" si="792"/>
        <v>2330400</v>
      </c>
      <c r="U5576">
        <v>0</v>
      </c>
      <c r="V5576">
        <f t="shared" si="790"/>
        <v>0</v>
      </c>
      <c r="W5576" t="str">
        <f t="shared" si="793"/>
        <v/>
      </c>
      <c r="X5576" t="str">
        <f t="shared" si="794"/>
        <v/>
      </c>
      <c r="Y5576" t="str">
        <f t="shared" si="791"/>
        <v/>
      </c>
      <c r="Z5576" s="9"/>
      <c r="AA5576" s="14">
        <f t="shared" si="795"/>
        <v>0.67900000000000005</v>
      </c>
      <c r="AB5576" s="14">
        <f t="shared" si="796"/>
        <v>0.19500000000000001</v>
      </c>
    </row>
    <row r="5577" spans="1:28" x14ac:dyDescent="0.25">
      <c r="A5577" s="10">
        <f t="shared" si="798"/>
        <v>45524</v>
      </c>
      <c r="B5577" s="11">
        <v>233</v>
      </c>
      <c r="C5577" s="11">
        <v>500</v>
      </c>
      <c r="D5577" s="12">
        <v>741.20833333333303</v>
      </c>
      <c r="E5577" s="9">
        <v>63.37</v>
      </c>
      <c r="F5577" s="9">
        <f t="shared" si="797"/>
        <v>0</v>
      </c>
      <c r="G5577" s="9">
        <v>0</v>
      </c>
      <c r="H5577" s="9">
        <v>3.02</v>
      </c>
      <c r="I5577" s="9"/>
      <c r="J5577" s="9">
        <v>4.4279999999999999</v>
      </c>
      <c r="K5577" s="9">
        <v>83.1</v>
      </c>
      <c r="L5577" s="9">
        <v>4.1700000000000001E-2</v>
      </c>
      <c r="M5577" s="9">
        <v>6.8599999999999994E-2</v>
      </c>
      <c r="N5577" s="9">
        <v>0</v>
      </c>
      <c r="O5577" s="9">
        <v>1.9</v>
      </c>
      <c r="P5577" s="9"/>
      <c r="Q5577" s="9"/>
      <c r="R5577" s="9"/>
      <c r="T5577">
        <f t="shared" si="792"/>
        <v>2330500</v>
      </c>
      <c r="U5577">
        <v>0</v>
      </c>
      <c r="V5577">
        <f t="shared" si="790"/>
        <v>1.9</v>
      </c>
      <c r="W5577" t="str">
        <f t="shared" si="793"/>
        <v/>
      </c>
      <c r="X5577" t="str">
        <f t="shared" si="794"/>
        <v/>
      </c>
      <c r="Y5577" t="str">
        <f t="shared" si="791"/>
        <v/>
      </c>
      <c r="Z5577" s="9"/>
      <c r="AA5577" s="14">
        <f t="shared" si="795"/>
        <v>0.69599999999999995</v>
      </c>
      <c r="AB5577" s="14">
        <f t="shared" si="796"/>
        <v>0.14199999999999999</v>
      </c>
    </row>
    <row r="5578" spans="1:28" x14ac:dyDescent="0.25">
      <c r="A5578" s="10">
        <f t="shared" si="798"/>
        <v>45524</v>
      </c>
      <c r="B5578" s="11">
        <v>233</v>
      </c>
      <c r="C5578" s="11">
        <v>600</v>
      </c>
      <c r="D5578" s="12">
        <v>741.25</v>
      </c>
      <c r="E5578" s="9">
        <v>63.26</v>
      </c>
      <c r="F5578" s="9">
        <f t="shared" si="797"/>
        <v>0</v>
      </c>
      <c r="G5578" s="9">
        <v>0</v>
      </c>
      <c r="H5578" s="9">
        <v>2.0099999999999998</v>
      </c>
      <c r="I5578" s="9"/>
      <c r="J5578" s="9">
        <v>5.4109999999999996</v>
      </c>
      <c r="K5578" s="9">
        <v>84.8</v>
      </c>
      <c r="L5578" s="9">
        <v>4.1700000000000001E-2</v>
      </c>
      <c r="M5578" s="9">
        <v>6.8599999999999994E-2</v>
      </c>
      <c r="N5578" s="9">
        <v>0</v>
      </c>
      <c r="O5578" s="9">
        <v>48.1</v>
      </c>
      <c r="P5578" s="9"/>
      <c r="Q5578" s="9"/>
      <c r="R5578" s="9"/>
      <c r="T5578">
        <f t="shared" si="792"/>
        <v>2330600</v>
      </c>
      <c r="U5578">
        <v>35</v>
      </c>
      <c r="V5578">
        <f t="shared" si="790"/>
        <v>48.1</v>
      </c>
      <c r="W5578" t="str">
        <f t="shared" si="793"/>
        <v/>
      </c>
      <c r="X5578" t="str">
        <f t="shared" si="794"/>
        <v/>
      </c>
      <c r="Y5578" t="str">
        <f t="shared" si="791"/>
        <v/>
      </c>
      <c r="Z5578" s="9"/>
      <c r="AA5578" s="14">
        <f t="shared" si="795"/>
        <v>0.76100000000000001</v>
      </c>
      <c r="AB5578" s="14">
        <f t="shared" si="796"/>
        <v>0.13600000000000001</v>
      </c>
    </row>
    <row r="5579" spans="1:28" x14ac:dyDescent="0.25">
      <c r="A5579" s="10">
        <f t="shared" si="798"/>
        <v>45524</v>
      </c>
      <c r="B5579" s="11">
        <v>233</v>
      </c>
      <c r="C5579" s="11">
        <v>700</v>
      </c>
      <c r="D5579" s="12">
        <v>741.29166666666697</v>
      </c>
      <c r="E5579" s="9">
        <v>63.49</v>
      </c>
      <c r="F5579" s="9">
        <f t="shared" si="797"/>
        <v>0</v>
      </c>
      <c r="G5579" s="9">
        <v>0</v>
      </c>
      <c r="H5579" s="9">
        <v>1.01</v>
      </c>
      <c r="I5579" s="9"/>
      <c r="J5579" s="9">
        <v>9.0890000000000004</v>
      </c>
      <c r="K5579" s="9">
        <v>77.7</v>
      </c>
      <c r="L5579" s="9">
        <v>4.1000000000000002E-2</v>
      </c>
      <c r="M5579" s="9">
        <v>6.8599999999999994E-2</v>
      </c>
      <c r="N5579" s="9">
        <v>0</v>
      </c>
      <c r="O5579" s="9">
        <v>225.6</v>
      </c>
      <c r="P5579" s="9"/>
      <c r="Q5579" s="9"/>
      <c r="R5579" s="9"/>
      <c r="T5579">
        <f t="shared" si="792"/>
        <v>2330700</v>
      </c>
      <c r="U5579">
        <v>191.2</v>
      </c>
      <c r="V5579">
        <f t="shared" si="790"/>
        <v>225.6</v>
      </c>
      <c r="W5579" t="str">
        <f t="shared" si="793"/>
        <v/>
      </c>
      <c r="X5579" t="str">
        <f t="shared" si="794"/>
        <v/>
      </c>
      <c r="Y5579" t="str">
        <f t="shared" si="791"/>
        <v/>
      </c>
      <c r="Z5579" s="9"/>
      <c r="AA5579" s="14">
        <f t="shared" si="795"/>
        <v>0.89700000000000002</v>
      </c>
      <c r="AB5579" s="14">
        <f t="shared" si="796"/>
        <v>0.25700000000000001</v>
      </c>
    </row>
    <row r="5580" spans="1:28" x14ac:dyDescent="0.25">
      <c r="A5580" s="10">
        <f t="shared" si="798"/>
        <v>45524</v>
      </c>
      <c r="B5580" s="11">
        <v>233</v>
      </c>
      <c r="C5580" s="11">
        <v>800</v>
      </c>
      <c r="D5580" s="12">
        <v>741.33333333333303</v>
      </c>
      <c r="E5580" s="9">
        <v>63.49</v>
      </c>
      <c r="F5580" s="9">
        <f t="shared" si="797"/>
        <v>0</v>
      </c>
      <c r="G5580" s="9">
        <v>0.5</v>
      </c>
      <c r="H5580" s="9">
        <v>3.02</v>
      </c>
      <c r="I5580" s="9"/>
      <c r="J5580" s="9">
        <v>10.686999999999999</v>
      </c>
      <c r="K5580" s="9">
        <v>72.8</v>
      </c>
      <c r="L5580" s="9">
        <v>4.1000000000000002E-2</v>
      </c>
      <c r="M5580" s="9">
        <v>6.8599999999999994E-2</v>
      </c>
      <c r="N5580" s="9">
        <v>0</v>
      </c>
      <c r="O5580" s="9">
        <v>369.4</v>
      </c>
      <c r="P5580" s="9"/>
      <c r="Q5580" s="9"/>
      <c r="R5580" s="9"/>
      <c r="T5580">
        <f t="shared" si="792"/>
        <v>2330800</v>
      </c>
      <c r="U5580">
        <v>374.7</v>
      </c>
      <c r="V5580">
        <f t="shared" si="790"/>
        <v>369.4</v>
      </c>
      <c r="W5580" t="str">
        <f t="shared" si="793"/>
        <v/>
      </c>
      <c r="X5580" t="str">
        <f t="shared" si="794"/>
        <v/>
      </c>
      <c r="Y5580" t="str">
        <f t="shared" si="791"/>
        <v/>
      </c>
      <c r="Z5580" s="9"/>
      <c r="AA5580" s="14">
        <f t="shared" si="795"/>
        <v>0.93600000000000005</v>
      </c>
      <c r="AB5580" s="14">
        <f t="shared" si="796"/>
        <v>0.35</v>
      </c>
    </row>
    <row r="5581" spans="1:28" x14ac:dyDescent="0.25">
      <c r="A5581" s="10">
        <f t="shared" si="798"/>
        <v>45524</v>
      </c>
      <c r="B5581" s="11">
        <v>233</v>
      </c>
      <c r="C5581" s="11">
        <v>900</v>
      </c>
      <c r="D5581" s="12">
        <v>741.375</v>
      </c>
      <c r="E5581" s="9">
        <v>63.02</v>
      </c>
      <c r="F5581" s="9">
        <f t="shared" si="797"/>
        <v>0</v>
      </c>
      <c r="G5581" s="9">
        <v>1.01</v>
      </c>
      <c r="H5581" s="9">
        <v>3.52</v>
      </c>
      <c r="I5581" s="9"/>
      <c r="J5581" s="9">
        <v>12.534000000000001</v>
      </c>
      <c r="K5581" s="9">
        <v>65.8</v>
      </c>
      <c r="L5581" s="9">
        <v>4.1700000000000001E-2</v>
      </c>
      <c r="M5581" s="9">
        <v>6.8599999999999994E-2</v>
      </c>
      <c r="N5581" s="9">
        <v>0</v>
      </c>
      <c r="O5581" s="9">
        <v>565.6</v>
      </c>
      <c r="P5581" s="9"/>
      <c r="Q5581" s="9"/>
      <c r="R5581" s="9"/>
      <c r="T5581">
        <f t="shared" si="792"/>
        <v>2330900</v>
      </c>
      <c r="U5581">
        <v>548.70000000000005</v>
      </c>
      <c r="V5581">
        <f t="shared" si="790"/>
        <v>565.6</v>
      </c>
      <c r="W5581" t="str">
        <f t="shared" si="793"/>
        <v/>
      </c>
      <c r="X5581" t="str">
        <f t="shared" si="794"/>
        <v/>
      </c>
      <c r="Y5581" t="str">
        <f t="shared" si="791"/>
        <v/>
      </c>
      <c r="Z5581" s="9"/>
      <c r="AA5581" s="14">
        <f t="shared" si="795"/>
        <v>0.95599999999999996</v>
      </c>
      <c r="AB5581" s="14">
        <f t="shared" si="796"/>
        <v>0.497</v>
      </c>
    </row>
    <row r="5582" spans="1:28" x14ac:dyDescent="0.25">
      <c r="A5582" s="10">
        <f t="shared" si="798"/>
        <v>45524</v>
      </c>
      <c r="B5582" s="11">
        <v>233</v>
      </c>
      <c r="C5582" s="11">
        <v>1000</v>
      </c>
      <c r="D5582" s="12">
        <v>741.41666666666697</v>
      </c>
      <c r="E5582" s="9">
        <v>64.19</v>
      </c>
      <c r="F5582" s="9">
        <f t="shared" si="797"/>
        <v>0.18999999999999773</v>
      </c>
      <c r="G5582" s="9">
        <v>1.01</v>
      </c>
      <c r="H5582" s="9">
        <v>5.03</v>
      </c>
      <c r="I5582" s="9"/>
      <c r="J5582" s="9">
        <v>14.768000000000001</v>
      </c>
      <c r="K5582" s="9">
        <v>59.9</v>
      </c>
      <c r="L5582" s="9">
        <v>4.1700000000000001E-2</v>
      </c>
      <c r="M5582" s="9">
        <v>6.8599999999999994E-2</v>
      </c>
      <c r="N5582" s="9">
        <v>0</v>
      </c>
      <c r="O5582" s="9">
        <v>733.1</v>
      </c>
      <c r="P5582" s="9"/>
      <c r="Q5582" s="9"/>
      <c r="R5582" s="9"/>
      <c r="T5582">
        <f t="shared" si="792"/>
        <v>2331000</v>
      </c>
      <c r="U5582">
        <v>695.2</v>
      </c>
      <c r="V5582">
        <f t="shared" si="790"/>
        <v>733.1</v>
      </c>
      <c r="W5582" t="str">
        <f t="shared" si="793"/>
        <v/>
      </c>
      <c r="X5582" t="str">
        <f t="shared" si="794"/>
        <v/>
      </c>
      <c r="Y5582" t="str">
        <f t="shared" si="791"/>
        <v/>
      </c>
      <c r="Z5582" s="9"/>
      <c r="AA5582" s="14">
        <f t="shared" si="795"/>
        <v>1.006</v>
      </c>
      <c r="AB5582" s="14">
        <f t="shared" si="796"/>
        <v>0.67300000000000004</v>
      </c>
    </row>
    <row r="5583" spans="1:28" x14ac:dyDescent="0.25">
      <c r="A5583" s="10">
        <f t="shared" si="798"/>
        <v>45524</v>
      </c>
      <c r="B5583" s="11">
        <v>233</v>
      </c>
      <c r="C5583" s="11">
        <v>1100</v>
      </c>
      <c r="D5583" s="12">
        <v>741.45833333333303</v>
      </c>
      <c r="E5583" s="9">
        <v>63.26</v>
      </c>
      <c r="F5583" s="9">
        <f t="shared" si="797"/>
        <v>0</v>
      </c>
      <c r="G5583" s="9">
        <v>1.51</v>
      </c>
      <c r="H5583" s="9">
        <v>5.03</v>
      </c>
      <c r="I5583" s="9"/>
      <c r="J5583" s="9">
        <v>15.747999999999999</v>
      </c>
      <c r="K5583" s="9">
        <v>53.9</v>
      </c>
      <c r="L5583" s="9">
        <v>4.1700000000000001E-2</v>
      </c>
      <c r="M5583" s="9">
        <v>6.8599999999999994E-2</v>
      </c>
      <c r="N5583" s="9">
        <v>0</v>
      </c>
      <c r="O5583" s="9">
        <v>833.1</v>
      </c>
      <c r="P5583" s="9"/>
      <c r="Q5583" s="9"/>
      <c r="R5583" s="9"/>
      <c r="T5583">
        <f t="shared" si="792"/>
        <v>2331100</v>
      </c>
      <c r="U5583">
        <v>801.3</v>
      </c>
      <c r="V5583">
        <f t="shared" si="790"/>
        <v>833.1</v>
      </c>
      <c r="W5583" t="str">
        <f t="shared" si="793"/>
        <v/>
      </c>
      <c r="X5583" t="str">
        <f t="shared" si="794"/>
        <v/>
      </c>
      <c r="Y5583" t="str">
        <f t="shared" si="791"/>
        <v/>
      </c>
      <c r="Z5583" s="9"/>
      <c r="AA5583" s="14">
        <f t="shared" si="795"/>
        <v>0.96399999999999997</v>
      </c>
      <c r="AB5583" s="14">
        <f t="shared" si="796"/>
        <v>0.82399999999999995</v>
      </c>
    </row>
    <row r="5584" spans="1:28" x14ac:dyDescent="0.25">
      <c r="A5584" s="10">
        <f t="shared" si="798"/>
        <v>45524</v>
      </c>
      <c r="B5584" s="11">
        <v>233</v>
      </c>
      <c r="C5584" s="11">
        <v>1200</v>
      </c>
      <c r="D5584" s="12">
        <v>741.5</v>
      </c>
      <c r="E5584" s="9">
        <v>63.61</v>
      </c>
      <c r="F5584" s="9">
        <f t="shared" si="797"/>
        <v>0</v>
      </c>
      <c r="G5584" s="9">
        <v>1.51</v>
      </c>
      <c r="H5584" s="9">
        <v>5.03</v>
      </c>
      <c r="I5584" s="9"/>
      <c r="J5584" s="9">
        <v>15.318</v>
      </c>
      <c r="K5584" s="9">
        <v>51.4</v>
      </c>
      <c r="L5584" s="9">
        <v>4.24E-2</v>
      </c>
      <c r="M5584" s="9">
        <v>6.93E-2</v>
      </c>
      <c r="N5584" s="9">
        <v>0</v>
      </c>
      <c r="O5584" s="9">
        <v>813.1</v>
      </c>
      <c r="P5584" s="9"/>
      <c r="Q5584" s="9"/>
      <c r="R5584" s="9"/>
      <c r="T5584">
        <f t="shared" si="792"/>
        <v>2331200</v>
      </c>
      <c r="U5584">
        <v>859.5</v>
      </c>
      <c r="V5584">
        <f t="shared" si="790"/>
        <v>813.1</v>
      </c>
      <c r="W5584" t="str">
        <f t="shared" si="793"/>
        <v/>
      </c>
      <c r="X5584" t="str">
        <f t="shared" si="794"/>
        <v/>
      </c>
      <c r="Y5584" t="str">
        <f t="shared" si="791"/>
        <v/>
      </c>
      <c r="Z5584" s="9"/>
      <c r="AA5584" s="14">
        <f t="shared" si="795"/>
        <v>0.89400000000000002</v>
      </c>
      <c r="AB5584" s="14">
        <f t="shared" si="796"/>
        <v>0.84499999999999997</v>
      </c>
    </row>
    <row r="5585" spans="1:28" x14ac:dyDescent="0.25">
      <c r="A5585" s="10">
        <f t="shared" si="798"/>
        <v>45524</v>
      </c>
      <c r="B5585" s="11">
        <v>233</v>
      </c>
      <c r="C5585" s="11">
        <v>1300</v>
      </c>
      <c r="D5585" s="12">
        <v>741.54166666666697</v>
      </c>
      <c r="E5585" s="9">
        <v>63.02</v>
      </c>
      <c r="F5585" s="9">
        <f t="shared" si="797"/>
        <v>0</v>
      </c>
      <c r="G5585" s="9">
        <v>1.01</v>
      </c>
      <c r="H5585" s="9">
        <v>4.53</v>
      </c>
      <c r="I5585" s="9"/>
      <c r="J5585" s="9">
        <v>15.199</v>
      </c>
      <c r="K5585" s="9">
        <v>53.5</v>
      </c>
      <c r="L5585" s="9">
        <v>4.3900000000000002E-2</v>
      </c>
      <c r="M5585" s="9">
        <v>6.93E-2</v>
      </c>
      <c r="N5585" s="9">
        <v>0</v>
      </c>
      <c r="O5585" s="9">
        <v>441.9</v>
      </c>
      <c r="P5585" s="9"/>
      <c r="Q5585" s="9"/>
      <c r="R5585" s="9"/>
      <c r="T5585">
        <f t="shared" si="792"/>
        <v>2331300</v>
      </c>
      <c r="U5585">
        <v>864.5</v>
      </c>
      <c r="V5585">
        <f t="shared" si="790"/>
        <v>441.9</v>
      </c>
      <c r="W5585" t="str">
        <f t="shared" si="793"/>
        <v/>
      </c>
      <c r="X5585" t="str">
        <f t="shared" si="794"/>
        <v/>
      </c>
      <c r="Y5585" t="str">
        <f t="shared" si="791"/>
        <v/>
      </c>
      <c r="Z5585" s="9"/>
      <c r="AA5585" s="14">
        <f t="shared" si="795"/>
        <v>0.92400000000000004</v>
      </c>
      <c r="AB5585" s="14">
        <f t="shared" si="796"/>
        <v>0.80300000000000005</v>
      </c>
    </row>
    <row r="5586" spans="1:28" x14ac:dyDescent="0.25">
      <c r="A5586" s="10">
        <f t="shared" si="798"/>
        <v>45524</v>
      </c>
      <c r="B5586" s="11">
        <v>233</v>
      </c>
      <c r="C5586" s="11">
        <v>1400</v>
      </c>
      <c r="D5586" s="12">
        <v>741.58333333333303</v>
      </c>
      <c r="E5586" s="9">
        <v>63.84</v>
      </c>
      <c r="F5586" s="9">
        <f t="shared" si="797"/>
        <v>0</v>
      </c>
      <c r="G5586" s="9">
        <v>0.5</v>
      </c>
      <c r="H5586" s="9">
        <v>3.52</v>
      </c>
      <c r="I5586" s="9"/>
      <c r="J5586" s="9">
        <v>13.978</v>
      </c>
      <c r="K5586" s="9">
        <v>52.2</v>
      </c>
      <c r="L5586" s="9">
        <v>4.4600000000000001E-2</v>
      </c>
      <c r="M5586" s="9">
        <v>7.0000000000000007E-2</v>
      </c>
      <c r="N5586" s="9">
        <v>0</v>
      </c>
      <c r="O5586" s="9">
        <v>304.39999999999998</v>
      </c>
      <c r="P5586" s="9"/>
      <c r="Q5586" s="9"/>
      <c r="R5586" s="9"/>
      <c r="T5586">
        <f t="shared" si="792"/>
        <v>2331400</v>
      </c>
      <c r="U5586">
        <v>816.2</v>
      </c>
      <c r="V5586">
        <f t="shared" si="790"/>
        <v>304.39999999999998</v>
      </c>
      <c r="W5586" t="str">
        <f t="shared" si="793"/>
        <v/>
      </c>
      <c r="X5586" t="str">
        <f t="shared" si="794"/>
        <v/>
      </c>
      <c r="Y5586" t="str">
        <f t="shared" si="791"/>
        <v/>
      </c>
      <c r="Z5586" s="9"/>
      <c r="AA5586" s="14">
        <f t="shared" si="795"/>
        <v>0.83299999999999996</v>
      </c>
      <c r="AB5586" s="14">
        <f t="shared" si="796"/>
        <v>0.76300000000000001</v>
      </c>
    </row>
    <row r="5587" spans="1:28" x14ac:dyDescent="0.25">
      <c r="A5587" s="10">
        <f t="shared" si="798"/>
        <v>45524</v>
      </c>
      <c r="B5587" s="11">
        <v>233</v>
      </c>
      <c r="C5587" s="11">
        <v>1500</v>
      </c>
      <c r="D5587" s="12">
        <v>741.625</v>
      </c>
      <c r="E5587" s="9">
        <v>63.73</v>
      </c>
      <c r="F5587" s="9">
        <f t="shared" si="797"/>
        <v>0</v>
      </c>
      <c r="G5587" s="9">
        <v>1.01</v>
      </c>
      <c r="H5587" s="9">
        <v>3.52</v>
      </c>
      <c r="I5587" s="9"/>
      <c r="J5587" s="9">
        <v>13.954000000000001</v>
      </c>
      <c r="K5587" s="9">
        <v>54.6</v>
      </c>
      <c r="L5587" s="9">
        <v>4.53E-2</v>
      </c>
      <c r="M5587" s="9">
        <v>7.0000000000000007E-2</v>
      </c>
      <c r="N5587" s="9">
        <v>0</v>
      </c>
      <c r="O5587" s="9">
        <v>236.9</v>
      </c>
      <c r="P5587" s="9"/>
      <c r="Q5587" s="9"/>
      <c r="R5587" s="9"/>
      <c r="T5587">
        <f t="shared" si="792"/>
        <v>2331500</v>
      </c>
      <c r="U5587">
        <v>718.5</v>
      </c>
      <c r="V5587">
        <f t="shared" si="790"/>
        <v>236.9</v>
      </c>
      <c r="W5587" t="str">
        <f t="shared" si="793"/>
        <v/>
      </c>
      <c r="X5587" t="str">
        <f t="shared" si="794"/>
        <v/>
      </c>
      <c r="Y5587" t="str">
        <f t="shared" si="791"/>
        <v/>
      </c>
      <c r="Z5587" s="9"/>
      <c r="AA5587" s="14">
        <f t="shared" si="795"/>
        <v>0.87</v>
      </c>
      <c r="AB5587" s="14">
        <f t="shared" si="796"/>
        <v>0.72299999999999998</v>
      </c>
    </row>
    <row r="5588" spans="1:28" x14ac:dyDescent="0.25">
      <c r="A5588" s="10">
        <f t="shared" si="798"/>
        <v>45524</v>
      </c>
      <c r="B5588" s="11">
        <v>233</v>
      </c>
      <c r="C5588" s="11">
        <v>1600</v>
      </c>
      <c r="D5588" s="12">
        <v>741.66666666666697</v>
      </c>
      <c r="E5588" s="9">
        <v>63.49</v>
      </c>
      <c r="F5588" s="9">
        <f t="shared" si="797"/>
        <v>0</v>
      </c>
      <c r="G5588" s="9">
        <v>0.5</v>
      </c>
      <c r="H5588" s="9">
        <v>2.52</v>
      </c>
      <c r="I5588" s="9"/>
      <c r="J5588" s="9">
        <v>13.185</v>
      </c>
      <c r="K5588" s="9">
        <v>56.7</v>
      </c>
      <c r="L5588" s="9">
        <v>4.4600000000000001E-2</v>
      </c>
      <c r="M5588" s="9">
        <v>7.0699999999999999E-2</v>
      </c>
      <c r="N5588" s="9">
        <v>0</v>
      </c>
      <c r="O5588" s="9">
        <v>241.9</v>
      </c>
      <c r="P5588" s="9"/>
      <c r="Q5588" s="9"/>
      <c r="R5588" s="9"/>
      <c r="T5588">
        <f t="shared" si="792"/>
        <v>2331600</v>
      </c>
      <c r="U5588">
        <v>578.79999999999995</v>
      </c>
      <c r="V5588">
        <f t="shared" si="790"/>
        <v>241.9</v>
      </c>
      <c r="W5588" t="str">
        <f t="shared" si="793"/>
        <v/>
      </c>
      <c r="X5588" t="str">
        <f t="shared" si="794"/>
        <v/>
      </c>
      <c r="Y5588" t="str">
        <f t="shared" si="791"/>
        <v/>
      </c>
      <c r="Z5588" s="9"/>
      <c r="AA5588" s="14">
        <f t="shared" si="795"/>
        <v>0.85899999999999999</v>
      </c>
      <c r="AB5588" s="14">
        <f t="shared" si="796"/>
        <v>0.65600000000000003</v>
      </c>
    </row>
    <row r="5589" spans="1:28" x14ac:dyDescent="0.25">
      <c r="A5589" s="10">
        <f t="shared" si="798"/>
        <v>45524</v>
      </c>
      <c r="B5589" s="11">
        <v>233</v>
      </c>
      <c r="C5589" s="11">
        <v>1700</v>
      </c>
      <c r="D5589" s="12">
        <v>741.70833333333303</v>
      </c>
      <c r="E5589" s="9">
        <v>63.49</v>
      </c>
      <c r="F5589" s="9">
        <f t="shared" si="797"/>
        <v>0</v>
      </c>
      <c r="G5589" s="9">
        <v>0.5</v>
      </c>
      <c r="H5589" s="9">
        <v>3.52</v>
      </c>
      <c r="I5589" s="9"/>
      <c r="J5589" s="9">
        <v>11.565</v>
      </c>
      <c r="K5589" s="9">
        <v>64.099999999999994</v>
      </c>
      <c r="L5589" s="9">
        <v>4.53E-2</v>
      </c>
      <c r="M5589" s="9">
        <v>7.0699999999999999E-2</v>
      </c>
      <c r="N5589" s="9">
        <v>0</v>
      </c>
      <c r="O5589" s="9">
        <v>144.4</v>
      </c>
      <c r="P5589" s="9"/>
      <c r="Q5589" s="9"/>
      <c r="R5589" s="9"/>
      <c r="T5589">
        <f t="shared" si="792"/>
        <v>2331700</v>
      </c>
      <c r="U5589">
        <v>408.8</v>
      </c>
      <c r="V5589">
        <f t="shared" si="790"/>
        <v>144.4</v>
      </c>
      <c r="W5589" t="str">
        <f t="shared" si="793"/>
        <v/>
      </c>
      <c r="X5589" t="str">
        <f t="shared" si="794"/>
        <v/>
      </c>
      <c r="Y5589" t="str">
        <f t="shared" si="791"/>
        <v/>
      </c>
      <c r="Z5589" s="9"/>
      <c r="AA5589" s="14">
        <f t="shared" si="795"/>
        <v>0.873</v>
      </c>
      <c r="AB5589" s="14">
        <f t="shared" si="796"/>
        <v>0.48899999999999999</v>
      </c>
    </row>
    <row r="5590" spans="1:28" x14ac:dyDescent="0.25">
      <c r="A5590" s="10">
        <f t="shared" si="798"/>
        <v>45524</v>
      </c>
      <c r="B5590" s="11">
        <v>233</v>
      </c>
      <c r="C5590" s="11">
        <v>1800</v>
      </c>
      <c r="D5590" s="12">
        <v>741.75</v>
      </c>
      <c r="E5590" s="9">
        <v>63.73</v>
      </c>
      <c r="F5590" s="9">
        <f t="shared" si="797"/>
        <v>0</v>
      </c>
      <c r="G5590" s="9">
        <v>0</v>
      </c>
      <c r="H5590" s="9">
        <v>2.0099999999999998</v>
      </c>
      <c r="I5590" s="9"/>
      <c r="J5590" s="9">
        <v>8.9160000000000004</v>
      </c>
      <c r="K5590" s="9">
        <v>78</v>
      </c>
      <c r="L5590" s="9">
        <v>4.4600000000000001E-2</v>
      </c>
      <c r="M5590" s="9">
        <v>7.0699999999999999E-2</v>
      </c>
      <c r="N5590" s="9">
        <v>0</v>
      </c>
      <c r="O5590" s="9">
        <v>38.1</v>
      </c>
      <c r="P5590" s="9"/>
      <c r="Q5590" s="9"/>
      <c r="R5590" s="9"/>
      <c r="T5590">
        <f t="shared" si="792"/>
        <v>2331800</v>
      </c>
      <c r="U5590">
        <v>225.3</v>
      </c>
      <c r="V5590">
        <f t="shared" si="790"/>
        <v>38.1</v>
      </c>
      <c r="W5590" t="str">
        <f t="shared" si="793"/>
        <v/>
      </c>
      <c r="X5590" t="str">
        <f t="shared" si="794"/>
        <v/>
      </c>
      <c r="Y5590" t="str">
        <f t="shared" si="791"/>
        <v/>
      </c>
      <c r="Z5590" s="9"/>
      <c r="AA5590" s="14">
        <f t="shared" si="795"/>
        <v>0.89</v>
      </c>
      <c r="AB5590" s="14">
        <f t="shared" si="796"/>
        <v>0.251</v>
      </c>
    </row>
    <row r="5591" spans="1:28" x14ac:dyDescent="0.25">
      <c r="A5591" s="10">
        <f t="shared" si="798"/>
        <v>45524</v>
      </c>
      <c r="B5591" s="11">
        <v>233</v>
      </c>
      <c r="C5591" s="11">
        <v>1900</v>
      </c>
      <c r="D5591" s="12">
        <v>741.79166666666697</v>
      </c>
      <c r="E5591" s="9">
        <v>63.61</v>
      </c>
      <c r="F5591" s="9">
        <f t="shared" si="797"/>
        <v>0</v>
      </c>
      <c r="G5591" s="9">
        <v>0</v>
      </c>
      <c r="H5591" s="9">
        <v>3.02</v>
      </c>
      <c r="I5591" s="9"/>
      <c r="J5591" s="9">
        <v>8.1199999999999992</v>
      </c>
      <c r="K5591" s="9">
        <v>87.2</v>
      </c>
      <c r="L5591" s="9">
        <v>4.4600000000000001E-2</v>
      </c>
      <c r="M5591" s="9">
        <v>7.0699999999999999E-2</v>
      </c>
      <c r="N5591" s="9">
        <v>0.2</v>
      </c>
      <c r="O5591" s="9">
        <v>3.1</v>
      </c>
      <c r="P5591" s="9"/>
      <c r="Q5591" s="9"/>
      <c r="R5591" s="9"/>
      <c r="T5591">
        <f t="shared" si="792"/>
        <v>2331900</v>
      </c>
      <c r="U5591">
        <v>57.3</v>
      </c>
      <c r="V5591">
        <f t="shared" si="790"/>
        <v>3.1</v>
      </c>
      <c r="W5591" t="str">
        <f t="shared" si="793"/>
        <v/>
      </c>
      <c r="X5591" t="str">
        <f t="shared" si="794"/>
        <v/>
      </c>
      <c r="Y5591" t="str">
        <f t="shared" si="791"/>
        <v/>
      </c>
      <c r="Z5591" s="9"/>
      <c r="AA5591" s="14">
        <f t="shared" si="795"/>
        <v>0.94299999999999995</v>
      </c>
      <c r="AB5591" s="14">
        <f t="shared" si="796"/>
        <v>0.13800000000000001</v>
      </c>
    </row>
    <row r="5592" spans="1:28" x14ac:dyDescent="0.25">
      <c r="A5592" s="10">
        <f t="shared" si="798"/>
        <v>45524</v>
      </c>
      <c r="B5592" s="11">
        <v>233</v>
      </c>
      <c r="C5592" s="11">
        <v>2000</v>
      </c>
      <c r="D5592" s="12">
        <v>741.83333333333303</v>
      </c>
      <c r="E5592" s="9">
        <v>63.84</v>
      </c>
      <c r="F5592" s="9">
        <f t="shared" si="797"/>
        <v>0</v>
      </c>
      <c r="G5592" s="9">
        <v>0</v>
      </c>
      <c r="H5592" s="9">
        <v>3.02</v>
      </c>
      <c r="I5592" s="9"/>
      <c r="J5592" s="9">
        <v>7.6189999999999998</v>
      </c>
      <c r="K5592" s="9">
        <v>89.9</v>
      </c>
      <c r="L5592" s="9">
        <v>4.4600000000000001E-2</v>
      </c>
      <c r="M5592" s="9">
        <v>7.0000000000000007E-2</v>
      </c>
      <c r="N5592" s="9">
        <v>0.6</v>
      </c>
      <c r="O5592" s="9">
        <v>0.6</v>
      </c>
      <c r="P5592" s="9"/>
      <c r="Q5592" s="9"/>
      <c r="R5592" s="9"/>
      <c r="T5592">
        <f t="shared" si="792"/>
        <v>2332000</v>
      </c>
      <c r="U5592">
        <v>0</v>
      </c>
      <c r="V5592">
        <f t="shared" si="790"/>
        <v>0</v>
      </c>
      <c r="W5592" t="str">
        <f t="shared" si="793"/>
        <v/>
      </c>
      <c r="X5592" t="str">
        <f t="shared" si="794"/>
        <v/>
      </c>
      <c r="Y5592" t="str">
        <f t="shared" si="791"/>
        <v/>
      </c>
      <c r="Z5592" s="9"/>
      <c r="AA5592" s="14">
        <f t="shared" si="795"/>
        <v>0.93899999999999995</v>
      </c>
      <c r="AB5592" s="14">
        <f t="shared" si="796"/>
        <v>0.105</v>
      </c>
    </row>
    <row r="5593" spans="1:28" x14ac:dyDescent="0.25">
      <c r="A5593" s="10">
        <f t="shared" si="798"/>
        <v>45524</v>
      </c>
      <c r="B5593" s="11">
        <v>233</v>
      </c>
      <c r="C5593" s="11">
        <v>2100</v>
      </c>
      <c r="D5593" s="12">
        <v>741.875</v>
      </c>
      <c r="E5593" s="9">
        <v>63.84</v>
      </c>
      <c r="F5593" s="9">
        <f t="shared" si="797"/>
        <v>0</v>
      </c>
      <c r="G5593" s="9">
        <v>0</v>
      </c>
      <c r="H5593" s="9">
        <v>2.52</v>
      </c>
      <c r="I5593" s="9"/>
      <c r="J5593" s="9">
        <v>7.343</v>
      </c>
      <c r="K5593" s="9">
        <v>91.6</v>
      </c>
      <c r="L5593" s="9">
        <v>4.3900000000000002E-2</v>
      </c>
      <c r="M5593" s="9">
        <v>7.0000000000000007E-2</v>
      </c>
      <c r="N5593" s="9">
        <v>0</v>
      </c>
      <c r="O5593" s="9">
        <v>0.6</v>
      </c>
      <c r="P5593" s="9"/>
      <c r="Q5593" s="9"/>
      <c r="R5593" s="9"/>
      <c r="T5593">
        <f t="shared" si="792"/>
        <v>2332100</v>
      </c>
      <c r="U5593">
        <v>0</v>
      </c>
      <c r="V5593">
        <f t="shared" si="790"/>
        <v>0</v>
      </c>
      <c r="W5593" t="str">
        <f t="shared" si="793"/>
        <v/>
      </c>
      <c r="X5593" t="str">
        <f t="shared" si="794"/>
        <v/>
      </c>
      <c r="Y5593" t="str">
        <f t="shared" si="791"/>
        <v/>
      </c>
      <c r="Z5593" s="9"/>
      <c r="AA5593" s="14">
        <f t="shared" si="795"/>
        <v>0.93899999999999995</v>
      </c>
      <c r="AB5593" s="14">
        <f t="shared" si="796"/>
        <v>8.5999999999999993E-2</v>
      </c>
    </row>
    <row r="5594" spans="1:28" x14ac:dyDescent="0.25">
      <c r="A5594" s="10">
        <f t="shared" si="798"/>
        <v>45524</v>
      </c>
      <c r="B5594" s="11">
        <v>233</v>
      </c>
      <c r="C5594" s="11">
        <v>2200</v>
      </c>
      <c r="D5594" s="12">
        <v>741.91666666666697</v>
      </c>
      <c r="E5594" s="9">
        <v>63.96</v>
      </c>
      <c r="F5594" s="9">
        <f t="shared" si="797"/>
        <v>0</v>
      </c>
      <c r="G5594" s="9">
        <v>0</v>
      </c>
      <c r="H5594" s="9">
        <v>2.52</v>
      </c>
      <c r="I5594" s="9"/>
      <c r="J5594" s="9">
        <v>6.6360000000000001</v>
      </c>
      <c r="K5594" s="9">
        <v>93.2</v>
      </c>
      <c r="L5594" s="9">
        <v>4.4600000000000001E-2</v>
      </c>
      <c r="M5594" s="9">
        <v>6.8599999999999994E-2</v>
      </c>
      <c r="N5594" s="9">
        <v>1.2</v>
      </c>
      <c r="O5594" s="9">
        <v>0.6</v>
      </c>
      <c r="P5594" s="9"/>
      <c r="Q5594" s="9"/>
      <c r="R5594" s="9"/>
      <c r="T5594">
        <f t="shared" si="792"/>
        <v>2332200</v>
      </c>
      <c r="U5594">
        <v>0</v>
      </c>
      <c r="V5594">
        <f t="shared" si="790"/>
        <v>0</v>
      </c>
      <c r="W5594" t="str">
        <f t="shared" si="793"/>
        <v/>
      </c>
      <c r="X5594" t="str">
        <f t="shared" si="794"/>
        <v/>
      </c>
      <c r="Y5594" t="str">
        <f t="shared" si="791"/>
        <v/>
      </c>
      <c r="Z5594" s="9"/>
      <c r="AA5594" s="14">
        <f t="shared" si="795"/>
        <v>0.91</v>
      </c>
      <c r="AB5594" s="14">
        <f t="shared" si="796"/>
        <v>6.6000000000000003E-2</v>
      </c>
    </row>
    <row r="5595" spans="1:28" x14ac:dyDescent="0.25">
      <c r="A5595" s="10">
        <f t="shared" si="798"/>
        <v>45524</v>
      </c>
      <c r="B5595" s="11">
        <v>233</v>
      </c>
      <c r="C5595" s="11">
        <v>2300</v>
      </c>
      <c r="D5595" s="12">
        <v>741.95833333333303</v>
      </c>
      <c r="E5595" s="9">
        <v>63.61</v>
      </c>
      <c r="F5595" s="9">
        <f t="shared" si="797"/>
        <v>0</v>
      </c>
      <c r="G5595" s="9">
        <v>0</v>
      </c>
      <c r="H5595" s="9">
        <v>2.52</v>
      </c>
      <c r="I5595" s="9"/>
      <c r="J5595" s="9">
        <v>6.3310000000000004</v>
      </c>
      <c r="K5595" s="9">
        <v>93.3</v>
      </c>
      <c r="L5595" s="9">
        <v>4.4600000000000001E-2</v>
      </c>
      <c r="M5595" s="9">
        <v>6.8599999999999994E-2</v>
      </c>
      <c r="N5595" s="9">
        <v>0.2</v>
      </c>
      <c r="O5595" s="9">
        <v>0.6</v>
      </c>
      <c r="P5595" s="9"/>
      <c r="Q5595" s="9"/>
      <c r="R5595" s="9"/>
      <c r="T5595">
        <f t="shared" si="792"/>
        <v>2332300</v>
      </c>
      <c r="U5595">
        <v>0</v>
      </c>
      <c r="V5595">
        <f t="shared" si="790"/>
        <v>0</v>
      </c>
      <c r="W5595" t="str">
        <f t="shared" si="793"/>
        <v/>
      </c>
      <c r="X5595" t="str">
        <f t="shared" si="794"/>
        <v/>
      </c>
      <c r="Y5595" t="str">
        <f t="shared" si="791"/>
        <v/>
      </c>
      <c r="Z5595" s="9"/>
      <c r="AA5595" s="14">
        <f t="shared" si="795"/>
        <v>0.89200000000000002</v>
      </c>
      <c r="AB5595" s="14">
        <f t="shared" si="796"/>
        <v>6.4000000000000001E-2</v>
      </c>
    </row>
    <row r="5596" spans="1:28" x14ac:dyDescent="0.25">
      <c r="A5596" s="10">
        <f t="shared" si="798"/>
        <v>45524</v>
      </c>
      <c r="B5596" s="11">
        <v>233</v>
      </c>
      <c r="C5596" s="11">
        <v>2400</v>
      </c>
      <c r="D5596" s="12">
        <v>742</v>
      </c>
      <c r="E5596" s="9">
        <v>63.61</v>
      </c>
      <c r="F5596" s="9">
        <f t="shared" si="797"/>
        <v>0</v>
      </c>
      <c r="G5596" s="9">
        <v>0</v>
      </c>
      <c r="H5596" s="9">
        <v>3.02</v>
      </c>
      <c r="I5596" s="9"/>
      <c r="J5596" s="9">
        <v>6.2549999999999999</v>
      </c>
      <c r="K5596" s="9">
        <v>90.3</v>
      </c>
      <c r="L5596" s="9">
        <v>4.3900000000000002E-2</v>
      </c>
      <c r="M5596" s="9">
        <v>6.8599999999999994E-2</v>
      </c>
      <c r="N5596" s="9">
        <v>0</v>
      </c>
      <c r="O5596" s="9">
        <v>0.6</v>
      </c>
      <c r="P5596" s="9"/>
      <c r="Q5596" s="9"/>
      <c r="R5596" s="9"/>
      <c r="T5596">
        <f t="shared" si="792"/>
        <v>2332400</v>
      </c>
      <c r="U5596">
        <v>0</v>
      </c>
      <c r="V5596">
        <f t="shared" si="790"/>
        <v>0</v>
      </c>
      <c r="W5596">
        <f t="shared" si="793"/>
        <v>4.3999999999999997E-2</v>
      </c>
      <c r="X5596">
        <f t="shared" si="794"/>
        <v>6.9000000000000006E-2</v>
      </c>
      <c r="Y5596">
        <f t="shared" si="791"/>
        <v>0</v>
      </c>
      <c r="Z5596" s="9"/>
      <c r="AA5596" s="14">
        <f t="shared" si="795"/>
        <v>0.85899999999999999</v>
      </c>
      <c r="AB5596" s="14">
        <f t="shared" si="796"/>
        <v>9.1999999999999998E-2</v>
      </c>
    </row>
    <row r="5597" spans="1:28" x14ac:dyDescent="0.25">
      <c r="A5597" s="10">
        <f t="shared" si="798"/>
        <v>45525</v>
      </c>
      <c r="B5597" s="11">
        <v>234</v>
      </c>
      <c r="C5597" s="11">
        <v>100</v>
      </c>
      <c r="D5597" s="12">
        <v>742.04166666666697</v>
      </c>
      <c r="E5597" s="9">
        <v>63.84</v>
      </c>
      <c r="F5597" s="9">
        <f t="shared" si="797"/>
        <v>0</v>
      </c>
      <c r="G5597" s="9">
        <v>0.5</v>
      </c>
      <c r="H5597" s="9">
        <v>3.02</v>
      </c>
      <c r="I5597" s="9"/>
      <c r="J5597" s="9">
        <v>5.8719999999999999</v>
      </c>
      <c r="K5597" s="9">
        <v>91.8</v>
      </c>
      <c r="L5597" s="9">
        <v>4.3900000000000002E-2</v>
      </c>
      <c r="M5597" s="9">
        <v>6.8599999999999994E-2</v>
      </c>
      <c r="N5597" s="9">
        <v>0.2</v>
      </c>
      <c r="O5597" s="9">
        <v>0.6</v>
      </c>
      <c r="P5597" s="9"/>
      <c r="Q5597" s="9"/>
      <c r="R5597" s="9"/>
      <c r="T5597">
        <f t="shared" si="792"/>
        <v>2340100</v>
      </c>
      <c r="U5597">
        <v>0</v>
      </c>
      <c r="V5597">
        <f t="shared" si="790"/>
        <v>0</v>
      </c>
      <c r="W5597" t="str">
        <f t="shared" si="793"/>
        <v/>
      </c>
      <c r="X5597" t="str">
        <f t="shared" si="794"/>
        <v/>
      </c>
      <c r="Y5597" t="str">
        <f t="shared" si="791"/>
        <v/>
      </c>
      <c r="Z5597" s="9"/>
      <c r="AA5597" s="14">
        <f t="shared" si="795"/>
        <v>0.85</v>
      </c>
      <c r="AB5597" s="14">
        <f t="shared" si="796"/>
        <v>7.5999999999999998E-2</v>
      </c>
    </row>
    <row r="5598" spans="1:28" x14ac:dyDescent="0.25">
      <c r="A5598" s="10">
        <f t="shared" si="798"/>
        <v>45525</v>
      </c>
      <c r="B5598" s="11">
        <v>234</v>
      </c>
      <c r="C5598" s="11">
        <v>200</v>
      </c>
      <c r="D5598" s="12">
        <v>742.08333333333303</v>
      </c>
      <c r="E5598" s="9">
        <v>63.61</v>
      </c>
      <c r="F5598" s="9">
        <f t="shared" si="797"/>
        <v>0</v>
      </c>
      <c r="G5598" s="9">
        <v>0</v>
      </c>
      <c r="H5598" s="9">
        <v>3.52</v>
      </c>
      <c r="I5598" s="9"/>
      <c r="J5598" s="9">
        <v>6.1020000000000003</v>
      </c>
      <c r="K5598" s="9">
        <v>91.2</v>
      </c>
      <c r="L5598" s="9">
        <v>4.3900000000000002E-2</v>
      </c>
      <c r="M5598" s="9">
        <v>6.7799999999999999E-2</v>
      </c>
      <c r="N5598" s="9">
        <v>0</v>
      </c>
      <c r="O5598" s="9">
        <v>0.6</v>
      </c>
      <c r="P5598" s="9"/>
      <c r="Q5598" s="9"/>
      <c r="R5598" s="9"/>
      <c r="T5598">
        <f t="shared" si="792"/>
        <v>2340200</v>
      </c>
      <c r="U5598">
        <v>0</v>
      </c>
      <c r="V5598">
        <f t="shared" si="790"/>
        <v>0</v>
      </c>
      <c r="W5598" t="str">
        <f t="shared" si="793"/>
        <v/>
      </c>
      <c r="X5598" t="str">
        <f t="shared" si="794"/>
        <v/>
      </c>
      <c r="Y5598" t="str">
        <f t="shared" si="791"/>
        <v/>
      </c>
      <c r="Z5598" s="9"/>
      <c r="AA5598" s="14">
        <f t="shared" si="795"/>
        <v>0.85899999999999999</v>
      </c>
      <c r="AB5598" s="14">
        <f t="shared" si="796"/>
        <v>8.3000000000000004E-2</v>
      </c>
    </row>
    <row r="5599" spans="1:28" x14ac:dyDescent="0.25">
      <c r="A5599" s="10">
        <f t="shared" si="798"/>
        <v>45525</v>
      </c>
      <c r="B5599" s="11">
        <v>234</v>
      </c>
      <c r="C5599" s="11">
        <v>300</v>
      </c>
      <c r="D5599" s="12">
        <v>742.125</v>
      </c>
      <c r="E5599" s="9">
        <v>63.61</v>
      </c>
      <c r="F5599" s="9">
        <f t="shared" si="797"/>
        <v>0</v>
      </c>
      <c r="G5599" s="9">
        <v>0</v>
      </c>
      <c r="H5599" s="9">
        <v>3.52</v>
      </c>
      <c r="I5599" s="9"/>
      <c r="J5599" s="9">
        <v>4.5839999999999996</v>
      </c>
      <c r="K5599" s="9">
        <v>89.8</v>
      </c>
      <c r="L5599" s="9">
        <v>4.3900000000000002E-2</v>
      </c>
      <c r="M5599" s="9">
        <v>6.8599999999999994E-2</v>
      </c>
      <c r="N5599" s="9">
        <v>0</v>
      </c>
      <c r="O5599" s="9">
        <v>0.6</v>
      </c>
      <c r="P5599" s="9"/>
      <c r="Q5599" s="9"/>
      <c r="R5599" s="9"/>
      <c r="T5599">
        <f t="shared" si="792"/>
        <v>2340300</v>
      </c>
      <c r="U5599">
        <v>0</v>
      </c>
      <c r="V5599">
        <f t="shared" si="790"/>
        <v>0</v>
      </c>
      <c r="W5599" t="str">
        <f t="shared" si="793"/>
        <v/>
      </c>
      <c r="X5599" t="str">
        <f t="shared" si="794"/>
        <v/>
      </c>
      <c r="Y5599" t="str">
        <f t="shared" si="791"/>
        <v/>
      </c>
      <c r="Z5599" s="9"/>
      <c r="AA5599" s="14">
        <f t="shared" si="795"/>
        <v>0.76100000000000001</v>
      </c>
      <c r="AB5599" s="14">
        <f t="shared" si="796"/>
        <v>8.5999999999999993E-2</v>
      </c>
    </row>
    <row r="5600" spans="1:28" x14ac:dyDescent="0.25">
      <c r="A5600" s="10">
        <f t="shared" si="798"/>
        <v>45525</v>
      </c>
      <c r="B5600" s="11">
        <v>234</v>
      </c>
      <c r="C5600" s="11">
        <v>400</v>
      </c>
      <c r="D5600" s="12">
        <v>742.16666666666697</v>
      </c>
      <c r="E5600" s="9">
        <v>63.49</v>
      </c>
      <c r="F5600" s="9">
        <f t="shared" si="797"/>
        <v>0</v>
      </c>
      <c r="G5600" s="9">
        <v>0</v>
      </c>
      <c r="H5600" s="9">
        <v>4.03</v>
      </c>
      <c r="I5600" s="9"/>
      <c r="J5600" s="9">
        <v>4.6619999999999999</v>
      </c>
      <c r="K5600" s="9">
        <v>92.7</v>
      </c>
      <c r="L5600" s="9">
        <v>4.3900000000000002E-2</v>
      </c>
      <c r="M5600" s="9">
        <v>6.7799999999999999E-2</v>
      </c>
      <c r="N5600" s="9">
        <v>0</v>
      </c>
      <c r="O5600" s="9">
        <v>0.6</v>
      </c>
      <c r="P5600" s="9"/>
      <c r="Q5600" s="9"/>
      <c r="R5600" s="9"/>
      <c r="T5600">
        <f t="shared" si="792"/>
        <v>2340400</v>
      </c>
      <c r="U5600">
        <v>0</v>
      </c>
      <c r="V5600">
        <f t="shared" si="790"/>
        <v>0</v>
      </c>
      <c r="W5600" t="str">
        <f t="shared" si="793"/>
        <v/>
      </c>
      <c r="X5600" t="str">
        <f t="shared" si="794"/>
        <v/>
      </c>
      <c r="Y5600" t="str">
        <f t="shared" si="791"/>
        <v/>
      </c>
      <c r="Z5600" s="9"/>
      <c r="AA5600" s="14">
        <f t="shared" si="795"/>
        <v>0.78900000000000003</v>
      </c>
      <c r="AB5600" s="14">
        <f t="shared" si="796"/>
        <v>6.2E-2</v>
      </c>
    </row>
    <row r="5601" spans="1:28" x14ac:dyDescent="0.25">
      <c r="A5601" s="10">
        <f t="shared" si="798"/>
        <v>45525</v>
      </c>
      <c r="B5601" s="11">
        <v>234</v>
      </c>
      <c r="C5601" s="11">
        <v>500</v>
      </c>
      <c r="D5601" s="12">
        <v>742.20833333333303</v>
      </c>
      <c r="E5601" s="9">
        <v>63.61</v>
      </c>
      <c r="F5601" s="9">
        <f t="shared" si="797"/>
        <v>0</v>
      </c>
      <c r="G5601" s="9">
        <v>0</v>
      </c>
      <c r="H5601" s="9">
        <v>2.52</v>
      </c>
      <c r="I5601" s="9"/>
      <c r="J5601" s="9">
        <v>4.6879999999999997</v>
      </c>
      <c r="K5601" s="9">
        <v>92.3</v>
      </c>
      <c r="L5601" s="9">
        <v>4.3099999999999999E-2</v>
      </c>
      <c r="M5601" s="9">
        <v>6.7799999999999999E-2</v>
      </c>
      <c r="N5601" s="9">
        <v>0</v>
      </c>
      <c r="O5601" s="9">
        <v>0.6</v>
      </c>
      <c r="P5601" s="9"/>
      <c r="Q5601" s="9"/>
      <c r="R5601" s="9"/>
      <c r="T5601">
        <f t="shared" si="792"/>
        <v>2340500</v>
      </c>
      <c r="U5601">
        <v>0</v>
      </c>
      <c r="V5601">
        <f t="shared" si="790"/>
        <v>0</v>
      </c>
      <c r="W5601" t="str">
        <f t="shared" si="793"/>
        <v/>
      </c>
      <c r="X5601" t="str">
        <f t="shared" si="794"/>
        <v/>
      </c>
      <c r="Y5601" t="str">
        <f t="shared" si="791"/>
        <v/>
      </c>
      <c r="Z5601" s="9"/>
      <c r="AA5601" s="14">
        <f t="shared" si="795"/>
        <v>0.78700000000000003</v>
      </c>
      <c r="AB5601" s="14">
        <f t="shared" si="796"/>
        <v>6.6000000000000003E-2</v>
      </c>
    </row>
    <row r="5602" spans="1:28" x14ac:dyDescent="0.25">
      <c r="A5602" s="10">
        <f t="shared" si="798"/>
        <v>45525</v>
      </c>
      <c r="B5602" s="11">
        <v>234</v>
      </c>
      <c r="C5602" s="11">
        <v>600</v>
      </c>
      <c r="D5602" s="12">
        <v>742.25</v>
      </c>
      <c r="E5602" s="9">
        <v>63.84</v>
      </c>
      <c r="F5602" s="9">
        <f t="shared" si="797"/>
        <v>0</v>
      </c>
      <c r="G5602" s="9">
        <v>0.5</v>
      </c>
      <c r="H5602" s="9">
        <v>3.02</v>
      </c>
      <c r="I5602" s="9"/>
      <c r="J5602" s="9">
        <v>5.6159999999999997</v>
      </c>
      <c r="K5602" s="9">
        <v>93.8</v>
      </c>
      <c r="L5602" s="9">
        <v>4.3099999999999999E-2</v>
      </c>
      <c r="M5602" s="9">
        <v>6.7799999999999999E-2</v>
      </c>
      <c r="N5602" s="9">
        <v>0</v>
      </c>
      <c r="O5602" s="9">
        <v>18.100000000000001</v>
      </c>
      <c r="P5602" s="9"/>
      <c r="Q5602" s="9"/>
      <c r="R5602" s="9"/>
      <c r="T5602">
        <f t="shared" si="792"/>
        <v>2340600</v>
      </c>
      <c r="U5602">
        <v>32.5</v>
      </c>
      <c r="V5602">
        <f t="shared" si="790"/>
        <v>18.100000000000001</v>
      </c>
      <c r="W5602" t="str">
        <f t="shared" si="793"/>
        <v/>
      </c>
      <c r="X5602" t="str">
        <f t="shared" si="794"/>
        <v/>
      </c>
      <c r="Y5602" t="str">
        <f t="shared" si="791"/>
        <v/>
      </c>
      <c r="Z5602" s="9"/>
      <c r="AA5602" s="14">
        <f t="shared" si="795"/>
        <v>0.85399999999999998</v>
      </c>
      <c r="AB5602" s="14">
        <f t="shared" si="796"/>
        <v>5.6000000000000001E-2</v>
      </c>
    </row>
    <row r="5603" spans="1:28" x14ac:dyDescent="0.25">
      <c r="A5603" s="10">
        <f t="shared" si="798"/>
        <v>45525</v>
      </c>
      <c r="B5603" s="11">
        <v>234</v>
      </c>
      <c r="C5603" s="11">
        <v>700</v>
      </c>
      <c r="D5603" s="12">
        <v>742.29166666666697</v>
      </c>
      <c r="E5603" s="9">
        <v>63.61</v>
      </c>
      <c r="F5603" s="9">
        <f t="shared" si="797"/>
        <v>0</v>
      </c>
      <c r="G5603" s="9">
        <v>0</v>
      </c>
      <c r="H5603" s="9">
        <v>2.52</v>
      </c>
      <c r="I5603" s="9"/>
      <c r="J5603" s="9">
        <v>8.2949999999999999</v>
      </c>
      <c r="K5603" s="9">
        <v>90.4</v>
      </c>
      <c r="L5603" s="9">
        <v>4.24E-2</v>
      </c>
      <c r="M5603" s="9">
        <v>6.7799999999999999E-2</v>
      </c>
      <c r="N5603" s="9">
        <v>0</v>
      </c>
      <c r="O5603" s="9">
        <v>201.9</v>
      </c>
      <c r="P5603" s="9"/>
      <c r="Q5603" s="9"/>
      <c r="R5603" s="9"/>
      <c r="T5603">
        <f t="shared" si="792"/>
        <v>2340700</v>
      </c>
      <c r="U5603">
        <v>187.8</v>
      </c>
      <c r="V5603">
        <f t="shared" si="790"/>
        <v>201.9</v>
      </c>
      <c r="W5603" t="str">
        <f t="shared" si="793"/>
        <v/>
      </c>
      <c r="X5603" t="str">
        <f t="shared" si="794"/>
        <v/>
      </c>
      <c r="Y5603" t="str">
        <f t="shared" si="791"/>
        <v/>
      </c>
      <c r="Z5603" s="9"/>
      <c r="AA5603" s="14">
        <f t="shared" si="795"/>
        <v>0.98899999999999999</v>
      </c>
      <c r="AB5603" s="14">
        <f t="shared" si="796"/>
        <v>0.105</v>
      </c>
    </row>
    <row r="5604" spans="1:28" x14ac:dyDescent="0.25">
      <c r="A5604" s="10">
        <f t="shared" si="798"/>
        <v>45525</v>
      </c>
      <c r="B5604" s="11">
        <v>234</v>
      </c>
      <c r="C5604" s="11">
        <v>800</v>
      </c>
      <c r="D5604" s="12">
        <v>742.33333333333303</v>
      </c>
      <c r="E5604" s="9">
        <v>63.37</v>
      </c>
      <c r="F5604" s="9">
        <f t="shared" si="797"/>
        <v>0</v>
      </c>
      <c r="G5604" s="9">
        <v>0</v>
      </c>
      <c r="H5604" s="9">
        <v>2.52</v>
      </c>
      <c r="I5604" s="9"/>
      <c r="J5604" s="9">
        <v>8.7919999999999998</v>
      </c>
      <c r="K5604" s="9">
        <v>85.9</v>
      </c>
      <c r="L5604" s="9">
        <v>4.24E-2</v>
      </c>
      <c r="M5604" s="9">
        <v>6.8599999999999994E-2</v>
      </c>
      <c r="N5604" s="9">
        <v>0</v>
      </c>
      <c r="O5604" s="9">
        <v>330.6</v>
      </c>
      <c r="P5604" s="9"/>
      <c r="Q5604" s="9"/>
      <c r="R5604" s="9"/>
      <c r="T5604">
        <f t="shared" si="792"/>
        <v>2340800</v>
      </c>
      <c r="U5604">
        <v>371.3</v>
      </c>
      <c r="V5604">
        <f t="shared" si="790"/>
        <v>330.6</v>
      </c>
      <c r="W5604" t="str">
        <f t="shared" si="793"/>
        <v/>
      </c>
      <c r="X5604" t="str">
        <f t="shared" si="794"/>
        <v/>
      </c>
      <c r="Y5604" t="str">
        <f t="shared" si="791"/>
        <v/>
      </c>
      <c r="Z5604" s="9"/>
      <c r="AA5604" s="14">
        <f t="shared" si="795"/>
        <v>0.97199999999999998</v>
      </c>
      <c r="AB5604" s="14">
        <f t="shared" si="796"/>
        <v>0.16</v>
      </c>
    </row>
    <row r="5605" spans="1:28" x14ac:dyDescent="0.25">
      <c r="A5605" s="10">
        <f t="shared" si="798"/>
        <v>45525</v>
      </c>
      <c r="B5605" s="11">
        <v>234</v>
      </c>
      <c r="C5605" s="11">
        <v>900</v>
      </c>
      <c r="D5605" s="12">
        <v>742.375</v>
      </c>
      <c r="E5605" s="9">
        <v>64.08</v>
      </c>
      <c r="F5605" s="9">
        <f t="shared" si="797"/>
        <v>7.9999999999998295E-2</v>
      </c>
      <c r="G5605" s="9">
        <v>0.5</v>
      </c>
      <c r="H5605" s="9">
        <v>3.02</v>
      </c>
      <c r="I5605" s="9"/>
      <c r="J5605" s="9">
        <v>10.614000000000001</v>
      </c>
      <c r="K5605" s="9">
        <v>82.7</v>
      </c>
      <c r="L5605" s="9">
        <v>4.3099999999999999E-2</v>
      </c>
      <c r="M5605" s="9">
        <v>6.8599999999999994E-2</v>
      </c>
      <c r="N5605" s="9">
        <v>0</v>
      </c>
      <c r="O5605" s="9">
        <v>321.89999999999998</v>
      </c>
      <c r="P5605" s="9"/>
      <c r="Q5605" s="9"/>
      <c r="R5605" s="9"/>
      <c r="T5605">
        <f t="shared" si="792"/>
        <v>2340900</v>
      </c>
      <c r="U5605">
        <v>545.20000000000005</v>
      </c>
      <c r="V5605">
        <f t="shared" si="790"/>
        <v>321.89999999999998</v>
      </c>
      <c r="W5605" t="str">
        <f t="shared" si="793"/>
        <v/>
      </c>
      <c r="X5605" t="str">
        <f t="shared" si="794"/>
        <v/>
      </c>
      <c r="Y5605" t="str">
        <f t="shared" si="791"/>
        <v/>
      </c>
      <c r="Z5605" s="9"/>
      <c r="AA5605" s="14">
        <f t="shared" si="795"/>
        <v>1.0580000000000001</v>
      </c>
      <c r="AB5605" s="14">
        <f t="shared" si="796"/>
        <v>0.221</v>
      </c>
    </row>
    <row r="5606" spans="1:28" x14ac:dyDescent="0.25">
      <c r="A5606" s="10">
        <f t="shared" si="798"/>
        <v>45525</v>
      </c>
      <c r="B5606" s="11">
        <v>234</v>
      </c>
      <c r="C5606" s="11">
        <v>1000</v>
      </c>
      <c r="D5606" s="12">
        <v>742.41666666666697</v>
      </c>
      <c r="E5606" s="9">
        <v>64.31</v>
      </c>
      <c r="F5606" s="9">
        <f t="shared" si="797"/>
        <v>0.31000000000000227</v>
      </c>
      <c r="G5606" s="9">
        <v>1.01</v>
      </c>
      <c r="H5606" s="9">
        <v>3.52</v>
      </c>
      <c r="I5606" s="9"/>
      <c r="J5606" s="9">
        <v>10.247</v>
      </c>
      <c r="K5606" s="9">
        <v>75.2</v>
      </c>
      <c r="L5606" s="9">
        <v>4.3099999999999999E-2</v>
      </c>
      <c r="M5606" s="9">
        <v>6.8599999999999994E-2</v>
      </c>
      <c r="N5606" s="9">
        <v>0</v>
      </c>
      <c r="O5606" s="9">
        <v>421.9</v>
      </c>
      <c r="P5606" s="9"/>
      <c r="Q5606" s="9"/>
      <c r="R5606" s="9"/>
      <c r="T5606">
        <f t="shared" si="792"/>
        <v>2341000</v>
      </c>
      <c r="U5606">
        <v>691.5</v>
      </c>
      <c r="V5606">
        <f t="shared" si="790"/>
        <v>421.9</v>
      </c>
      <c r="W5606" t="str">
        <f t="shared" si="793"/>
        <v/>
      </c>
      <c r="X5606" t="str">
        <f t="shared" si="794"/>
        <v/>
      </c>
      <c r="Y5606" t="str">
        <f t="shared" si="791"/>
        <v/>
      </c>
      <c r="Z5606" s="9"/>
      <c r="AA5606" s="14">
        <f t="shared" si="795"/>
        <v>0.93799999999999994</v>
      </c>
      <c r="AB5606" s="14">
        <f t="shared" si="796"/>
        <v>0.309</v>
      </c>
    </row>
    <row r="5607" spans="1:28" x14ac:dyDescent="0.25">
      <c r="A5607" s="10">
        <f t="shared" si="798"/>
        <v>45525</v>
      </c>
      <c r="B5607" s="11">
        <v>234</v>
      </c>
      <c r="C5607" s="11">
        <v>1100</v>
      </c>
      <c r="D5607" s="12">
        <v>742.45833333333303</v>
      </c>
      <c r="E5607" s="9">
        <v>63.73</v>
      </c>
      <c r="F5607" s="9">
        <f t="shared" si="797"/>
        <v>0</v>
      </c>
      <c r="G5607" s="9">
        <v>1.01</v>
      </c>
      <c r="H5607" s="9">
        <v>3.52</v>
      </c>
      <c r="I5607" s="9"/>
      <c r="J5607" s="9">
        <v>11.102</v>
      </c>
      <c r="K5607" s="9">
        <v>70.400000000000006</v>
      </c>
      <c r="L5607" s="9">
        <v>4.3099999999999999E-2</v>
      </c>
      <c r="M5607" s="9">
        <v>6.8599999999999994E-2</v>
      </c>
      <c r="N5607" s="9">
        <v>0</v>
      </c>
      <c r="O5607" s="9">
        <v>438.1</v>
      </c>
      <c r="P5607" s="9"/>
      <c r="Q5607" s="9"/>
      <c r="R5607" s="9"/>
      <c r="T5607">
        <f t="shared" si="792"/>
        <v>2341100</v>
      </c>
      <c r="U5607">
        <v>797.7</v>
      </c>
      <c r="V5607">
        <f t="shared" si="790"/>
        <v>438.1</v>
      </c>
      <c r="W5607" t="str">
        <f t="shared" si="793"/>
        <v/>
      </c>
      <c r="X5607" t="str">
        <f t="shared" si="794"/>
        <v/>
      </c>
      <c r="Y5607" t="str">
        <f t="shared" si="791"/>
        <v/>
      </c>
      <c r="Z5607" s="9"/>
      <c r="AA5607" s="14">
        <f t="shared" si="795"/>
        <v>0.93</v>
      </c>
      <c r="AB5607" s="14">
        <f t="shared" si="796"/>
        <v>0.39100000000000001</v>
      </c>
    </row>
    <row r="5608" spans="1:28" x14ac:dyDescent="0.25">
      <c r="A5608" s="10">
        <f t="shared" si="798"/>
        <v>45525</v>
      </c>
      <c r="B5608" s="11">
        <v>234</v>
      </c>
      <c r="C5608" s="11">
        <v>1200</v>
      </c>
      <c r="D5608" s="12">
        <v>742.5</v>
      </c>
      <c r="E5608" s="9">
        <v>64.08</v>
      </c>
      <c r="F5608" s="9">
        <f t="shared" si="797"/>
        <v>7.9999999999998295E-2</v>
      </c>
      <c r="G5608" s="9">
        <v>1.51</v>
      </c>
      <c r="H5608" s="9">
        <v>5.54</v>
      </c>
      <c r="I5608" s="9"/>
      <c r="J5608" s="9">
        <v>12.606</v>
      </c>
      <c r="K5608" s="9">
        <v>66.099999999999994</v>
      </c>
      <c r="L5608" s="9">
        <v>4.3900000000000002E-2</v>
      </c>
      <c r="M5608" s="9">
        <v>6.7799999999999999E-2</v>
      </c>
      <c r="N5608" s="9">
        <v>0</v>
      </c>
      <c r="O5608" s="9">
        <v>535.6</v>
      </c>
      <c r="P5608" s="9"/>
      <c r="Q5608" s="9"/>
      <c r="R5608" s="9"/>
      <c r="T5608">
        <f t="shared" si="792"/>
        <v>2341200</v>
      </c>
      <c r="U5608">
        <v>855.5</v>
      </c>
      <c r="V5608">
        <f t="shared" si="790"/>
        <v>535.6</v>
      </c>
      <c r="W5608" t="str">
        <f t="shared" si="793"/>
        <v/>
      </c>
      <c r="X5608" t="str">
        <f t="shared" si="794"/>
        <v/>
      </c>
      <c r="Y5608" t="str">
        <f t="shared" si="791"/>
        <v/>
      </c>
      <c r="Z5608" s="9"/>
      <c r="AA5608" s="14">
        <f t="shared" si="795"/>
        <v>0.96399999999999997</v>
      </c>
      <c r="AB5608" s="14">
        <f t="shared" si="796"/>
        <v>0.49399999999999999</v>
      </c>
    </row>
    <row r="5609" spans="1:28" x14ac:dyDescent="0.25">
      <c r="A5609" s="10">
        <f t="shared" si="798"/>
        <v>45525</v>
      </c>
      <c r="B5609" s="11">
        <v>234</v>
      </c>
      <c r="C5609" s="11">
        <v>1300</v>
      </c>
      <c r="D5609" s="12">
        <v>742.54166666666697</v>
      </c>
      <c r="E5609" s="9">
        <v>63.49</v>
      </c>
      <c r="F5609" s="9">
        <f t="shared" si="797"/>
        <v>0</v>
      </c>
      <c r="G5609" s="9">
        <v>1.51</v>
      </c>
      <c r="H5609" s="9">
        <v>5.03</v>
      </c>
      <c r="I5609" s="9"/>
      <c r="J5609" s="9">
        <v>14.146000000000001</v>
      </c>
      <c r="K5609" s="9">
        <v>62.5</v>
      </c>
      <c r="L5609" s="9">
        <v>4.3900000000000002E-2</v>
      </c>
      <c r="M5609" s="9">
        <v>6.8599999999999994E-2</v>
      </c>
      <c r="N5609" s="9">
        <v>0</v>
      </c>
      <c r="O5609" s="9">
        <v>638.1</v>
      </c>
      <c r="P5609" s="9"/>
      <c r="Q5609" s="9"/>
      <c r="R5609" s="9"/>
      <c r="T5609">
        <f t="shared" si="792"/>
        <v>2341300</v>
      </c>
      <c r="U5609">
        <v>860</v>
      </c>
      <c r="V5609">
        <f t="shared" si="790"/>
        <v>638.1</v>
      </c>
      <c r="W5609" t="str">
        <f t="shared" si="793"/>
        <v/>
      </c>
      <c r="X5609" t="str">
        <f t="shared" si="794"/>
        <v/>
      </c>
      <c r="Y5609" t="str">
        <f t="shared" si="791"/>
        <v/>
      </c>
      <c r="Z5609" s="9"/>
      <c r="AA5609" s="14">
        <f t="shared" si="795"/>
        <v>1.008</v>
      </c>
      <c r="AB5609" s="14">
        <f t="shared" si="796"/>
        <v>0.60499999999999998</v>
      </c>
    </row>
    <row r="5610" spans="1:28" x14ac:dyDescent="0.25">
      <c r="A5610" s="10">
        <f t="shared" si="798"/>
        <v>45525</v>
      </c>
      <c r="B5610" s="11">
        <v>234</v>
      </c>
      <c r="C5610" s="11">
        <v>1400</v>
      </c>
      <c r="D5610" s="12">
        <v>742.58333333333303</v>
      </c>
      <c r="E5610" s="9">
        <v>63.37</v>
      </c>
      <c r="F5610" s="9">
        <f t="shared" si="797"/>
        <v>0</v>
      </c>
      <c r="G5610" s="9">
        <v>1.51</v>
      </c>
      <c r="H5610" s="9">
        <v>5.03</v>
      </c>
      <c r="I5610" s="9"/>
      <c r="J5610" s="9">
        <v>13.714</v>
      </c>
      <c r="K5610" s="9">
        <v>57.7</v>
      </c>
      <c r="L5610" s="9">
        <v>4.4600000000000001E-2</v>
      </c>
      <c r="M5610" s="9">
        <v>6.8599999999999994E-2</v>
      </c>
      <c r="N5610" s="9">
        <v>0</v>
      </c>
      <c r="O5610" s="9">
        <v>635.6</v>
      </c>
      <c r="P5610" s="9"/>
      <c r="Q5610" s="9"/>
      <c r="R5610" s="9"/>
      <c r="T5610">
        <f t="shared" si="792"/>
        <v>2341400</v>
      </c>
      <c r="U5610">
        <v>811.2</v>
      </c>
      <c r="V5610">
        <f t="shared" si="790"/>
        <v>635.6</v>
      </c>
      <c r="W5610" t="str">
        <f t="shared" si="793"/>
        <v/>
      </c>
      <c r="X5610" t="str">
        <f t="shared" si="794"/>
        <v/>
      </c>
      <c r="Y5610" t="str">
        <f t="shared" si="791"/>
        <v/>
      </c>
      <c r="Z5610" s="9"/>
      <c r="AA5610" s="14">
        <f t="shared" si="795"/>
        <v>0.90500000000000003</v>
      </c>
      <c r="AB5610" s="14">
        <f t="shared" si="796"/>
        <v>0.66300000000000003</v>
      </c>
    </row>
    <row r="5611" spans="1:28" x14ac:dyDescent="0.25">
      <c r="A5611" s="10">
        <f t="shared" si="798"/>
        <v>45525</v>
      </c>
      <c r="B5611" s="11">
        <v>234</v>
      </c>
      <c r="C5611" s="11">
        <v>1500</v>
      </c>
      <c r="D5611" s="12">
        <v>742.625</v>
      </c>
      <c r="E5611" s="9">
        <v>63.96</v>
      </c>
      <c r="F5611" s="9">
        <f t="shared" si="797"/>
        <v>0</v>
      </c>
      <c r="G5611" s="9">
        <v>1.01</v>
      </c>
      <c r="H5611" s="9">
        <v>4.53</v>
      </c>
      <c r="I5611" s="9"/>
      <c r="J5611" s="9">
        <v>13.522</v>
      </c>
      <c r="K5611" s="9">
        <v>59.9</v>
      </c>
      <c r="L5611" s="9">
        <v>4.4600000000000001E-2</v>
      </c>
      <c r="M5611" s="9">
        <v>6.93E-2</v>
      </c>
      <c r="N5611" s="9">
        <v>0</v>
      </c>
      <c r="O5611" s="9">
        <v>359.4</v>
      </c>
      <c r="P5611" s="9"/>
      <c r="Q5611" s="9"/>
      <c r="R5611" s="9"/>
      <c r="T5611">
        <f t="shared" si="792"/>
        <v>2341500</v>
      </c>
      <c r="U5611">
        <v>713.2</v>
      </c>
      <c r="V5611">
        <f t="shared" si="790"/>
        <v>359.4</v>
      </c>
      <c r="W5611" t="str">
        <f t="shared" si="793"/>
        <v/>
      </c>
      <c r="X5611" t="str">
        <f t="shared" si="794"/>
        <v/>
      </c>
      <c r="Y5611" t="str">
        <f t="shared" si="791"/>
        <v/>
      </c>
      <c r="Z5611" s="9"/>
      <c r="AA5611" s="14">
        <f t="shared" si="795"/>
        <v>0.92800000000000005</v>
      </c>
      <c r="AB5611" s="14">
        <f t="shared" si="796"/>
        <v>0.621</v>
      </c>
    </row>
    <row r="5612" spans="1:28" x14ac:dyDescent="0.25">
      <c r="A5612" s="10">
        <f t="shared" si="798"/>
        <v>45525</v>
      </c>
      <c r="B5612" s="11">
        <v>234</v>
      </c>
      <c r="C5612" s="11">
        <v>1600</v>
      </c>
      <c r="D5612" s="12">
        <v>742.66666666666697</v>
      </c>
      <c r="E5612" s="9">
        <v>63.84</v>
      </c>
      <c r="F5612" s="9">
        <f t="shared" si="797"/>
        <v>0</v>
      </c>
      <c r="G5612" s="9">
        <v>0.5</v>
      </c>
      <c r="H5612" s="9">
        <v>3.02</v>
      </c>
      <c r="I5612" s="9"/>
      <c r="J5612" s="9">
        <v>14.026</v>
      </c>
      <c r="K5612" s="9">
        <v>58.9</v>
      </c>
      <c r="L5612" s="9">
        <v>4.53E-2</v>
      </c>
      <c r="M5612" s="9">
        <v>6.93E-2</v>
      </c>
      <c r="N5612" s="9">
        <v>0</v>
      </c>
      <c r="O5612" s="9">
        <v>374.4</v>
      </c>
      <c r="P5612" s="9"/>
      <c r="Q5612" s="9"/>
      <c r="R5612" s="9"/>
      <c r="T5612">
        <f t="shared" si="792"/>
        <v>2341600</v>
      </c>
      <c r="U5612">
        <v>573</v>
      </c>
      <c r="V5612">
        <f t="shared" si="790"/>
        <v>374.4</v>
      </c>
      <c r="W5612" t="str">
        <f t="shared" si="793"/>
        <v/>
      </c>
      <c r="X5612" t="str">
        <f t="shared" si="794"/>
        <v/>
      </c>
      <c r="Y5612" t="str">
        <f t="shared" si="791"/>
        <v/>
      </c>
      <c r="Z5612" s="9"/>
      <c r="AA5612" s="14">
        <f t="shared" si="795"/>
        <v>0.94299999999999995</v>
      </c>
      <c r="AB5612" s="14">
        <f t="shared" si="796"/>
        <v>0.65800000000000003</v>
      </c>
    </row>
    <row r="5613" spans="1:28" x14ac:dyDescent="0.25">
      <c r="A5613" s="10">
        <f t="shared" si="798"/>
        <v>45525</v>
      </c>
      <c r="B5613" s="11">
        <v>234</v>
      </c>
      <c r="C5613" s="11">
        <v>1700</v>
      </c>
      <c r="D5613" s="12">
        <v>742.70833333333303</v>
      </c>
      <c r="E5613" s="9">
        <v>63.73</v>
      </c>
      <c r="F5613" s="9">
        <f t="shared" si="797"/>
        <v>0</v>
      </c>
      <c r="G5613" s="9">
        <v>0.5</v>
      </c>
      <c r="H5613" s="9">
        <v>3.52</v>
      </c>
      <c r="I5613" s="9"/>
      <c r="J5613" s="9">
        <v>11.151</v>
      </c>
      <c r="K5613" s="9">
        <v>62.8</v>
      </c>
      <c r="L5613" s="9">
        <v>4.53E-2</v>
      </c>
      <c r="M5613" s="9">
        <v>7.0000000000000007E-2</v>
      </c>
      <c r="N5613" s="9">
        <v>0</v>
      </c>
      <c r="O5613" s="9">
        <v>210.6</v>
      </c>
      <c r="P5613" s="9"/>
      <c r="Q5613" s="9"/>
      <c r="R5613" s="9"/>
      <c r="T5613">
        <f t="shared" si="792"/>
        <v>2341700</v>
      </c>
      <c r="U5613">
        <v>402.7</v>
      </c>
      <c r="V5613">
        <f t="shared" si="790"/>
        <v>210.6</v>
      </c>
      <c r="W5613" t="str">
        <f t="shared" si="793"/>
        <v/>
      </c>
      <c r="X5613" t="str">
        <f t="shared" si="794"/>
        <v/>
      </c>
      <c r="Y5613" t="str">
        <f t="shared" si="791"/>
        <v/>
      </c>
      <c r="Z5613" s="9"/>
      <c r="AA5613" s="14">
        <f t="shared" si="795"/>
        <v>0.83199999999999996</v>
      </c>
      <c r="AB5613" s="14">
        <f t="shared" si="796"/>
        <v>0.49299999999999999</v>
      </c>
    </row>
    <row r="5614" spans="1:28" x14ac:dyDescent="0.25">
      <c r="A5614" s="10">
        <f t="shared" si="798"/>
        <v>45525</v>
      </c>
      <c r="B5614" s="11">
        <v>234</v>
      </c>
      <c r="C5614" s="11">
        <v>1800</v>
      </c>
      <c r="D5614" s="12">
        <v>742.75</v>
      </c>
      <c r="E5614" s="9">
        <v>63.73</v>
      </c>
      <c r="F5614" s="9">
        <f t="shared" si="797"/>
        <v>0</v>
      </c>
      <c r="G5614" s="9">
        <v>0.5</v>
      </c>
      <c r="H5614" s="9">
        <v>3.02</v>
      </c>
      <c r="I5614" s="9"/>
      <c r="J5614" s="9">
        <v>9.7309999999999999</v>
      </c>
      <c r="K5614" s="9">
        <v>74.5</v>
      </c>
      <c r="L5614" s="9">
        <v>4.53E-2</v>
      </c>
      <c r="M5614" s="9">
        <v>6.93E-2</v>
      </c>
      <c r="N5614" s="9">
        <v>0</v>
      </c>
      <c r="O5614" s="9">
        <v>8.1</v>
      </c>
      <c r="P5614" s="9"/>
      <c r="Q5614" s="9"/>
      <c r="R5614" s="9"/>
      <c r="T5614">
        <f t="shared" si="792"/>
        <v>2341800</v>
      </c>
      <c r="U5614">
        <v>219</v>
      </c>
      <c r="V5614">
        <f t="shared" si="790"/>
        <v>8.1</v>
      </c>
      <c r="W5614" t="str">
        <f t="shared" si="793"/>
        <v/>
      </c>
      <c r="X5614" t="str">
        <f t="shared" si="794"/>
        <v/>
      </c>
      <c r="Y5614" t="str">
        <f t="shared" si="791"/>
        <v/>
      </c>
      <c r="Z5614" s="9"/>
      <c r="AA5614" s="14">
        <f t="shared" si="795"/>
        <v>0.89800000000000002</v>
      </c>
      <c r="AB5614" s="14">
        <f t="shared" si="796"/>
        <v>0.307</v>
      </c>
    </row>
    <row r="5615" spans="1:28" x14ac:dyDescent="0.25">
      <c r="A5615" s="10">
        <f t="shared" si="798"/>
        <v>45525</v>
      </c>
      <c r="B5615" s="11">
        <v>234</v>
      </c>
      <c r="C5615" s="11">
        <v>1900</v>
      </c>
      <c r="D5615" s="12">
        <v>742.79166666666697</v>
      </c>
      <c r="E5615" s="9">
        <v>64.08</v>
      </c>
      <c r="F5615" s="9">
        <f t="shared" si="797"/>
        <v>7.9999999999998295E-2</v>
      </c>
      <c r="G5615" s="9">
        <v>0</v>
      </c>
      <c r="H5615" s="9">
        <v>1.51</v>
      </c>
      <c r="I5615" s="9"/>
      <c r="J5615" s="9">
        <v>8.6180000000000003</v>
      </c>
      <c r="K5615" s="9">
        <v>84.3</v>
      </c>
      <c r="L5615" s="9">
        <v>4.53E-2</v>
      </c>
      <c r="M5615" s="9">
        <v>6.93E-2</v>
      </c>
      <c r="N5615" s="9">
        <v>0.4</v>
      </c>
      <c r="O5615" s="9">
        <v>1.9</v>
      </c>
      <c r="P5615" s="9"/>
      <c r="Q5615" s="9"/>
      <c r="R5615" s="9"/>
      <c r="T5615">
        <f t="shared" si="792"/>
        <v>2341900</v>
      </c>
      <c r="U5615">
        <v>52.8</v>
      </c>
      <c r="V5615">
        <f t="shared" si="790"/>
        <v>1.9</v>
      </c>
      <c r="W5615" t="str">
        <f t="shared" si="793"/>
        <v/>
      </c>
      <c r="X5615" t="str">
        <f t="shared" si="794"/>
        <v/>
      </c>
      <c r="Y5615" t="str">
        <f t="shared" si="791"/>
        <v/>
      </c>
      <c r="Z5615" s="9"/>
      <c r="AA5615" s="14">
        <f t="shared" si="795"/>
        <v>0.94299999999999995</v>
      </c>
      <c r="AB5615" s="14">
        <f t="shared" si="796"/>
        <v>0.17599999999999999</v>
      </c>
    </row>
    <row r="5616" spans="1:28" x14ac:dyDescent="0.25">
      <c r="A5616" s="10">
        <f t="shared" si="798"/>
        <v>45525</v>
      </c>
      <c r="B5616" s="11">
        <v>234</v>
      </c>
      <c r="C5616" s="11">
        <v>2000</v>
      </c>
      <c r="D5616" s="12">
        <v>742.83333333333303</v>
      </c>
      <c r="E5616" s="9">
        <v>63.96</v>
      </c>
      <c r="F5616" s="9">
        <f t="shared" si="797"/>
        <v>0</v>
      </c>
      <c r="G5616" s="9">
        <v>0</v>
      </c>
      <c r="H5616" s="9">
        <v>3.02</v>
      </c>
      <c r="I5616" s="9"/>
      <c r="J5616" s="9">
        <v>7.4690000000000003</v>
      </c>
      <c r="K5616" s="9">
        <v>89.8</v>
      </c>
      <c r="L5616" s="9">
        <v>4.53E-2</v>
      </c>
      <c r="M5616" s="9">
        <v>6.8599999999999994E-2</v>
      </c>
      <c r="N5616" s="9">
        <v>1.2</v>
      </c>
      <c r="O5616" s="9">
        <v>0.6</v>
      </c>
      <c r="P5616" s="9"/>
      <c r="Q5616" s="9"/>
      <c r="R5616" s="9"/>
      <c r="T5616">
        <f t="shared" si="792"/>
        <v>2342000</v>
      </c>
      <c r="U5616">
        <v>0</v>
      </c>
      <c r="V5616">
        <f t="shared" si="790"/>
        <v>0</v>
      </c>
      <c r="W5616" t="str">
        <f t="shared" si="793"/>
        <v/>
      </c>
      <c r="X5616" t="str">
        <f t="shared" si="794"/>
        <v/>
      </c>
      <c r="Y5616" t="str">
        <f t="shared" si="791"/>
        <v/>
      </c>
      <c r="Z5616" s="9"/>
      <c r="AA5616" s="14">
        <f t="shared" si="795"/>
        <v>0.92900000000000005</v>
      </c>
      <c r="AB5616" s="14">
        <f t="shared" si="796"/>
        <v>0.106</v>
      </c>
    </row>
    <row r="5617" spans="1:28" x14ac:dyDescent="0.25">
      <c r="A5617" s="10">
        <f t="shared" si="798"/>
        <v>45525</v>
      </c>
      <c r="B5617" s="11">
        <v>234</v>
      </c>
      <c r="C5617" s="11">
        <v>2100</v>
      </c>
      <c r="D5617" s="12">
        <v>742.875</v>
      </c>
      <c r="E5617" s="9">
        <v>63.84</v>
      </c>
      <c r="F5617" s="9">
        <f t="shared" si="797"/>
        <v>0</v>
      </c>
      <c r="G5617" s="9">
        <v>0</v>
      </c>
      <c r="H5617" s="9">
        <v>2.0099999999999998</v>
      </c>
      <c r="I5617" s="9"/>
      <c r="J5617" s="9">
        <v>7.4690000000000003</v>
      </c>
      <c r="K5617" s="9">
        <v>92.2</v>
      </c>
      <c r="L5617" s="9">
        <v>4.53E-2</v>
      </c>
      <c r="M5617" s="9">
        <v>6.8599999999999994E-2</v>
      </c>
      <c r="N5617" s="9">
        <v>0.2</v>
      </c>
      <c r="O5617" s="9">
        <v>0.6</v>
      </c>
      <c r="P5617" s="9"/>
      <c r="Q5617" s="9"/>
      <c r="R5617" s="9"/>
      <c r="T5617">
        <f t="shared" si="792"/>
        <v>2342100</v>
      </c>
      <c r="U5617">
        <v>0</v>
      </c>
      <c r="V5617">
        <f t="shared" si="790"/>
        <v>0</v>
      </c>
      <c r="W5617" t="str">
        <f t="shared" si="793"/>
        <v/>
      </c>
      <c r="X5617" t="str">
        <f t="shared" si="794"/>
        <v/>
      </c>
      <c r="Y5617" t="str">
        <f t="shared" si="791"/>
        <v/>
      </c>
      <c r="Z5617" s="9"/>
      <c r="AA5617" s="14">
        <f t="shared" si="795"/>
        <v>0.95399999999999996</v>
      </c>
      <c r="AB5617" s="14">
        <f t="shared" si="796"/>
        <v>8.1000000000000003E-2</v>
      </c>
    </row>
    <row r="5618" spans="1:28" x14ac:dyDescent="0.25">
      <c r="A5618" s="10">
        <f t="shared" si="798"/>
        <v>45525</v>
      </c>
      <c r="B5618" s="11">
        <v>234</v>
      </c>
      <c r="C5618" s="11">
        <v>2200</v>
      </c>
      <c r="D5618" s="12">
        <v>742.91666666666697</v>
      </c>
      <c r="E5618" s="9">
        <v>63.84</v>
      </c>
      <c r="F5618" s="9">
        <f t="shared" si="797"/>
        <v>0</v>
      </c>
      <c r="G5618" s="9">
        <v>0</v>
      </c>
      <c r="H5618" s="9">
        <v>2.52</v>
      </c>
      <c r="I5618" s="9"/>
      <c r="J5618" s="9">
        <v>7.3680000000000003</v>
      </c>
      <c r="K5618" s="9">
        <v>91.5</v>
      </c>
      <c r="L5618" s="9">
        <v>4.4600000000000001E-2</v>
      </c>
      <c r="M5618" s="9">
        <v>6.8599999999999994E-2</v>
      </c>
      <c r="N5618" s="9">
        <v>0</v>
      </c>
      <c r="O5618" s="9">
        <v>0.6</v>
      </c>
      <c r="P5618" s="9"/>
      <c r="Q5618" s="9"/>
      <c r="R5618" s="9"/>
      <c r="T5618">
        <f t="shared" si="792"/>
        <v>2342200</v>
      </c>
      <c r="U5618">
        <v>0</v>
      </c>
      <c r="V5618">
        <f t="shared" si="790"/>
        <v>0</v>
      </c>
      <c r="W5618" t="str">
        <f t="shared" si="793"/>
        <v/>
      </c>
      <c r="X5618" t="str">
        <f t="shared" si="794"/>
        <v/>
      </c>
      <c r="Y5618" t="str">
        <f t="shared" si="791"/>
        <v/>
      </c>
      <c r="Z5618" s="9"/>
      <c r="AA5618" s="14">
        <f t="shared" si="795"/>
        <v>0.94</v>
      </c>
      <c r="AB5618" s="14">
        <f t="shared" si="796"/>
        <v>8.6999999999999994E-2</v>
      </c>
    </row>
    <row r="5619" spans="1:28" x14ac:dyDescent="0.25">
      <c r="A5619" s="10">
        <f t="shared" si="798"/>
        <v>45525</v>
      </c>
      <c r="B5619" s="11">
        <v>234</v>
      </c>
      <c r="C5619" s="11">
        <v>2300</v>
      </c>
      <c r="D5619" s="12">
        <v>742.95833333333303</v>
      </c>
      <c r="E5619" s="9">
        <v>63.49</v>
      </c>
      <c r="F5619" s="9">
        <f t="shared" si="797"/>
        <v>0</v>
      </c>
      <c r="G5619" s="9">
        <v>0</v>
      </c>
      <c r="H5619" s="9">
        <v>1.01</v>
      </c>
      <c r="I5619" s="9"/>
      <c r="J5619" s="9">
        <v>7.1669999999999998</v>
      </c>
      <c r="K5619" s="9">
        <v>90.5</v>
      </c>
      <c r="L5619" s="9">
        <v>4.4600000000000001E-2</v>
      </c>
      <c r="M5619" s="9">
        <v>6.8599999999999994E-2</v>
      </c>
      <c r="N5619" s="9">
        <v>0</v>
      </c>
      <c r="O5619" s="9">
        <v>0.6</v>
      </c>
      <c r="P5619" s="9"/>
      <c r="Q5619" s="9"/>
      <c r="R5619" s="9"/>
      <c r="T5619">
        <f t="shared" si="792"/>
        <v>2342300</v>
      </c>
      <c r="U5619">
        <v>0</v>
      </c>
      <c r="V5619">
        <f t="shared" si="790"/>
        <v>0</v>
      </c>
      <c r="W5619" t="str">
        <f t="shared" si="793"/>
        <v/>
      </c>
      <c r="X5619" t="str">
        <f t="shared" si="794"/>
        <v/>
      </c>
      <c r="Y5619" t="str">
        <f t="shared" si="791"/>
        <v/>
      </c>
      <c r="Z5619" s="9"/>
      <c r="AA5619" s="14">
        <f t="shared" si="795"/>
        <v>0.91700000000000004</v>
      </c>
      <c r="AB5619" s="14">
        <f t="shared" si="796"/>
        <v>9.6000000000000002E-2</v>
      </c>
    </row>
    <row r="5620" spans="1:28" x14ac:dyDescent="0.25">
      <c r="A5620" s="10">
        <f t="shared" si="798"/>
        <v>45525</v>
      </c>
      <c r="B5620" s="11">
        <v>234</v>
      </c>
      <c r="C5620" s="11">
        <v>2400</v>
      </c>
      <c r="D5620" s="12">
        <v>743</v>
      </c>
      <c r="E5620" s="9">
        <v>63.73</v>
      </c>
      <c r="F5620" s="9">
        <f t="shared" si="797"/>
        <v>0</v>
      </c>
      <c r="G5620" s="9">
        <v>0</v>
      </c>
      <c r="H5620" s="9">
        <v>3.02</v>
      </c>
      <c r="I5620" s="9"/>
      <c r="J5620" s="9">
        <v>7.2930000000000001</v>
      </c>
      <c r="K5620" s="9">
        <v>89.9</v>
      </c>
      <c r="L5620" s="9">
        <v>4.4600000000000001E-2</v>
      </c>
      <c r="M5620" s="9">
        <v>6.8599999999999994E-2</v>
      </c>
      <c r="N5620" s="9">
        <v>0</v>
      </c>
      <c r="O5620" s="9">
        <v>0.6</v>
      </c>
      <c r="P5620" s="9"/>
      <c r="Q5620" s="9"/>
      <c r="R5620" s="9"/>
      <c r="T5620">
        <f t="shared" si="792"/>
        <v>2342400</v>
      </c>
      <c r="U5620">
        <v>0</v>
      </c>
      <c r="V5620">
        <f t="shared" si="790"/>
        <v>0</v>
      </c>
      <c r="W5620">
        <f t="shared" si="793"/>
        <v>4.4999999999999998E-2</v>
      </c>
      <c r="X5620">
        <f t="shared" si="794"/>
        <v>6.9000000000000006E-2</v>
      </c>
      <c r="Y5620">
        <f t="shared" si="791"/>
        <v>0</v>
      </c>
      <c r="Z5620" s="9"/>
      <c r="AA5620" s="14">
        <f t="shared" si="795"/>
        <v>0.91900000000000004</v>
      </c>
      <c r="AB5620" s="14">
        <f t="shared" si="796"/>
        <v>0.10299999999999999</v>
      </c>
    </row>
    <row r="5621" spans="1:28" x14ac:dyDescent="0.25">
      <c r="A5621" s="10">
        <f t="shared" si="798"/>
        <v>45526</v>
      </c>
      <c r="B5621" s="11">
        <v>235</v>
      </c>
      <c r="C5621" s="11">
        <v>100</v>
      </c>
      <c r="D5621" s="12">
        <v>743.04166666666697</v>
      </c>
      <c r="E5621" s="9">
        <v>63.61</v>
      </c>
      <c r="F5621" s="9">
        <f t="shared" si="797"/>
        <v>0</v>
      </c>
      <c r="G5621" s="9">
        <v>0</v>
      </c>
      <c r="H5621" s="9">
        <v>2.0099999999999998</v>
      </c>
      <c r="I5621" s="9"/>
      <c r="J5621" s="9">
        <v>6.9139999999999997</v>
      </c>
      <c r="K5621" s="9">
        <v>89.2</v>
      </c>
      <c r="L5621" s="9">
        <v>4.3900000000000002E-2</v>
      </c>
      <c r="M5621" s="9">
        <v>6.8599999999999994E-2</v>
      </c>
      <c r="N5621" s="9">
        <v>0</v>
      </c>
      <c r="O5621" s="9">
        <v>0.6</v>
      </c>
      <c r="P5621" s="9"/>
      <c r="Q5621" s="9"/>
      <c r="R5621" s="9"/>
      <c r="T5621">
        <f t="shared" si="792"/>
        <v>2350100</v>
      </c>
      <c r="U5621">
        <v>0</v>
      </c>
      <c r="V5621">
        <f t="shared" si="790"/>
        <v>0</v>
      </c>
      <c r="W5621" t="str">
        <f t="shared" si="793"/>
        <v/>
      </c>
      <c r="X5621" t="str">
        <f t="shared" si="794"/>
        <v/>
      </c>
      <c r="Y5621" t="str">
        <f t="shared" si="791"/>
        <v/>
      </c>
      <c r="Z5621" s="9"/>
      <c r="AA5621" s="14">
        <f t="shared" si="795"/>
        <v>0.88800000000000001</v>
      </c>
      <c r="AB5621" s="14">
        <f t="shared" si="796"/>
        <v>0.108</v>
      </c>
    </row>
    <row r="5622" spans="1:28" x14ac:dyDescent="0.25">
      <c r="A5622" s="10">
        <f t="shared" si="798"/>
        <v>45526</v>
      </c>
      <c r="B5622" s="11">
        <v>235</v>
      </c>
      <c r="C5622" s="11">
        <v>200</v>
      </c>
      <c r="D5622" s="12">
        <v>743.08333333333303</v>
      </c>
      <c r="E5622" s="9">
        <v>63.61</v>
      </c>
      <c r="F5622" s="9">
        <f t="shared" si="797"/>
        <v>0</v>
      </c>
      <c r="G5622" s="9">
        <v>0</v>
      </c>
      <c r="H5622" s="9">
        <v>1.51</v>
      </c>
      <c r="I5622" s="9"/>
      <c r="J5622" s="9">
        <v>6.1280000000000001</v>
      </c>
      <c r="K5622" s="9">
        <v>91.5</v>
      </c>
      <c r="L5622" s="9">
        <v>4.3900000000000002E-2</v>
      </c>
      <c r="M5622" s="9">
        <v>6.8599999999999994E-2</v>
      </c>
      <c r="N5622" s="9">
        <v>0</v>
      </c>
      <c r="O5622" s="9">
        <v>0.6</v>
      </c>
      <c r="P5622" s="9"/>
      <c r="Q5622" s="9"/>
      <c r="R5622" s="9"/>
      <c r="T5622">
        <f t="shared" si="792"/>
        <v>2350200</v>
      </c>
      <c r="U5622">
        <v>0</v>
      </c>
      <c r="V5622">
        <f t="shared" si="790"/>
        <v>0</v>
      </c>
      <c r="W5622" t="str">
        <f t="shared" si="793"/>
        <v/>
      </c>
      <c r="X5622" t="str">
        <f t="shared" si="794"/>
        <v/>
      </c>
      <c r="Y5622" t="str">
        <f t="shared" si="791"/>
        <v/>
      </c>
      <c r="Z5622" s="9"/>
      <c r="AA5622" s="14">
        <f t="shared" si="795"/>
        <v>0.86299999999999999</v>
      </c>
      <c r="AB5622" s="14">
        <f t="shared" si="796"/>
        <v>0.08</v>
      </c>
    </row>
    <row r="5623" spans="1:28" x14ac:dyDescent="0.25">
      <c r="A5623" s="10">
        <f t="shared" si="798"/>
        <v>45526</v>
      </c>
      <c r="B5623" s="11">
        <v>235</v>
      </c>
      <c r="C5623" s="11">
        <v>300</v>
      </c>
      <c r="D5623" s="12">
        <v>743.125</v>
      </c>
      <c r="E5623" s="9">
        <v>63.73</v>
      </c>
      <c r="F5623" s="9">
        <f t="shared" si="797"/>
        <v>0</v>
      </c>
      <c r="G5623" s="9">
        <v>0</v>
      </c>
      <c r="H5623" s="9">
        <v>2.0099999999999998</v>
      </c>
      <c r="I5623" s="9"/>
      <c r="J5623" s="9">
        <v>6.4329999999999998</v>
      </c>
      <c r="K5623" s="9">
        <v>93.9</v>
      </c>
      <c r="L5623" s="9">
        <v>4.3900000000000002E-2</v>
      </c>
      <c r="M5623" s="9">
        <v>6.8599999999999994E-2</v>
      </c>
      <c r="N5623" s="9">
        <v>0</v>
      </c>
      <c r="O5623" s="9">
        <v>0.6</v>
      </c>
      <c r="P5623" s="9"/>
      <c r="Q5623" s="9"/>
      <c r="R5623" s="9"/>
      <c r="T5623">
        <f t="shared" si="792"/>
        <v>2350300</v>
      </c>
      <c r="U5623">
        <v>0</v>
      </c>
      <c r="V5623">
        <f t="shared" si="790"/>
        <v>0</v>
      </c>
      <c r="W5623" t="str">
        <f t="shared" si="793"/>
        <v/>
      </c>
      <c r="X5623" t="str">
        <f t="shared" si="794"/>
        <v/>
      </c>
      <c r="Y5623" t="str">
        <f t="shared" si="791"/>
        <v/>
      </c>
      <c r="Z5623" s="9"/>
      <c r="AA5623" s="14">
        <f t="shared" si="795"/>
        <v>0.90400000000000003</v>
      </c>
      <c r="AB5623" s="14">
        <f t="shared" si="796"/>
        <v>5.8999999999999997E-2</v>
      </c>
    </row>
    <row r="5624" spans="1:28" x14ac:dyDescent="0.25">
      <c r="A5624" s="10">
        <f t="shared" si="798"/>
        <v>45526</v>
      </c>
      <c r="B5624" s="11">
        <v>235</v>
      </c>
      <c r="C5624" s="11">
        <v>400</v>
      </c>
      <c r="D5624" s="12">
        <v>743.16666666666697</v>
      </c>
      <c r="E5624" s="9">
        <v>63.61</v>
      </c>
      <c r="F5624" s="9">
        <f t="shared" si="797"/>
        <v>0</v>
      </c>
      <c r="G5624" s="9">
        <v>0</v>
      </c>
      <c r="H5624" s="9">
        <v>1.51</v>
      </c>
      <c r="I5624" s="9"/>
      <c r="J5624" s="9">
        <v>6.484</v>
      </c>
      <c r="K5624" s="9">
        <v>91.8</v>
      </c>
      <c r="L5624" s="9">
        <v>4.3099999999999999E-2</v>
      </c>
      <c r="M5624" s="9">
        <v>6.8599999999999994E-2</v>
      </c>
      <c r="N5624" s="9">
        <v>0</v>
      </c>
      <c r="O5624" s="9">
        <v>0.6</v>
      </c>
      <c r="P5624" s="9"/>
      <c r="Q5624" s="9"/>
      <c r="R5624" s="9"/>
      <c r="T5624">
        <f t="shared" si="792"/>
        <v>2350400</v>
      </c>
      <c r="U5624">
        <v>0</v>
      </c>
      <c r="V5624">
        <f t="shared" si="790"/>
        <v>0</v>
      </c>
      <c r="W5624" t="str">
        <f t="shared" si="793"/>
        <v/>
      </c>
      <c r="X5624" t="str">
        <f t="shared" si="794"/>
        <v/>
      </c>
      <c r="Y5624" t="str">
        <f t="shared" si="791"/>
        <v/>
      </c>
      <c r="Z5624" s="9"/>
      <c r="AA5624" s="14">
        <f t="shared" si="795"/>
        <v>0.88700000000000001</v>
      </c>
      <c r="AB5624" s="14">
        <f t="shared" si="796"/>
        <v>7.9000000000000001E-2</v>
      </c>
    </row>
    <row r="5625" spans="1:28" x14ac:dyDescent="0.25">
      <c r="A5625" s="10">
        <f t="shared" si="798"/>
        <v>45526</v>
      </c>
      <c r="B5625" s="11">
        <v>235</v>
      </c>
      <c r="C5625" s="11">
        <v>500</v>
      </c>
      <c r="D5625" s="12">
        <v>743.20833333333303</v>
      </c>
      <c r="E5625" s="9">
        <v>63.61</v>
      </c>
      <c r="F5625" s="9">
        <f t="shared" si="797"/>
        <v>0</v>
      </c>
      <c r="G5625" s="9">
        <v>0</v>
      </c>
      <c r="H5625" s="9">
        <v>1.01</v>
      </c>
      <c r="I5625" s="9"/>
      <c r="J5625" s="9">
        <v>5.3849999999999998</v>
      </c>
      <c r="K5625" s="9">
        <v>92.6</v>
      </c>
      <c r="L5625" s="9">
        <v>4.3099999999999999E-2</v>
      </c>
      <c r="M5625" s="9">
        <v>6.8599999999999994E-2</v>
      </c>
      <c r="N5625" s="9">
        <v>0</v>
      </c>
      <c r="O5625" s="9">
        <v>0.6</v>
      </c>
      <c r="P5625" s="9"/>
      <c r="Q5625" s="9"/>
      <c r="R5625" s="9"/>
      <c r="T5625">
        <f t="shared" si="792"/>
        <v>2350500</v>
      </c>
      <c r="U5625">
        <v>0</v>
      </c>
      <c r="V5625">
        <f t="shared" si="790"/>
        <v>0</v>
      </c>
      <c r="W5625" t="str">
        <f t="shared" si="793"/>
        <v/>
      </c>
      <c r="X5625" t="str">
        <f t="shared" si="794"/>
        <v/>
      </c>
      <c r="Y5625" t="str">
        <f t="shared" si="791"/>
        <v/>
      </c>
      <c r="Z5625" s="9"/>
      <c r="AA5625" s="14">
        <f t="shared" si="795"/>
        <v>0.82899999999999996</v>
      </c>
      <c r="AB5625" s="14">
        <f t="shared" si="796"/>
        <v>6.6000000000000003E-2</v>
      </c>
    </row>
    <row r="5626" spans="1:28" x14ac:dyDescent="0.25">
      <c r="A5626" s="10">
        <f t="shared" si="798"/>
        <v>45526</v>
      </c>
      <c r="B5626" s="11">
        <v>235</v>
      </c>
      <c r="C5626" s="11">
        <v>600</v>
      </c>
      <c r="D5626" s="12">
        <v>743.25</v>
      </c>
      <c r="E5626" s="9">
        <v>63.84</v>
      </c>
      <c r="F5626" s="9">
        <f t="shared" si="797"/>
        <v>0</v>
      </c>
      <c r="G5626" s="9">
        <v>0.5</v>
      </c>
      <c r="H5626" s="9">
        <v>3.02</v>
      </c>
      <c r="I5626" s="9"/>
      <c r="J5626" s="9">
        <v>7.242</v>
      </c>
      <c r="K5626" s="9">
        <v>91</v>
      </c>
      <c r="L5626" s="9">
        <v>4.3099999999999999E-2</v>
      </c>
      <c r="M5626" s="9">
        <v>6.8599999999999994E-2</v>
      </c>
      <c r="N5626" s="9">
        <v>0</v>
      </c>
      <c r="O5626" s="9">
        <v>31.9</v>
      </c>
      <c r="P5626" s="9"/>
      <c r="Q5626" s="9"/>
      <c r="R5626" s="9"/>
      <c r="T5626">
        <f t="shared" si="792"/>
        <v>2350600</v>
      </c>
      <c r="U5626">
        <v>30.3</v>
      </c>
      <c r="V5626">
        <f t="shared" si="790"/>
        <v>31.9</v>
      </c>
      <c r="W5626" t="str">
        <f t="shared" si="793"/>
        <v/>
      </c>
      <c r="X5626" t="str">
        <f t="shared" si="794"/>
        <v/>
      </c>
      <c r="Y5626" t="str">
        <f t="shared" si="791"/>
        <v/>
      </c>
      <c r="Z5626" s="9"/>
      <c r="AA5626" s="14">
        <f t="shared" si="795"/>
        <v>0.92700000000000005</v>
      </c>
      <c r="AB5626" s="14">
        <f t="shared" si="796"/>
        <v>9.1999999999999998E-2</v>
      </c>
    </row>
    <row r="5627" spans="1:28" x14ac:dyDescent="0.25">
      <c r="A5627" s="10">
        <f t="shared" si="798"/>
        <v>45526</v>
      </c>
      <c r="B5627" s="11">
        <v>235</v>
      </c>
      <c r="C5627" s="11">
        <v>700</v>
      </c>
      <c r="D5627" s="12">
        <v>743.29166666666697</v>
      </c>
      <c r="E5627" s="9">
        <v>63.61</v>
      </c>
      <c r="F5627" s="9">
        <f t="shared" si="797"/>
        <v>0</v>
      </c>
      <c r="G5627" s="9">
        <v>0</v>
      </c>
      <c r="H5627" s="9">
        <v>2.52</v>
      </c>
      <c r="I5627" s="9"/>
      <c r="J5627" s="9">
        <v>8.4440000000000008</v>
      </c>
      <c r="K5627" s="9">
        <v>86.5</v>
      </c>
      <c r="L5627" s="9">
        <v>4.24E-2</v>
      </c>
      <c r="M5627" s="9">
        <v>6.7799999999999999E-2</v>
      </c>
      <c r="N5627" s="9">
        <v>0</v>
      </c>
      <c r="O5627" s="9">
        <v>105.6</v>
      </c>
      <c r="P5627" s="9"/>
      <c r="Q5627" s="9"/>
      <c r="R5627" s="9"/>
      <c r="T5627">
        <f t="shared" si="792"/>
        <v>2350700</v>
      </c>
      <c r="U5627">
        <v>184.2</v>
      </c>
      <c r="V5627">
        <f t="shared" si="790"/>
        <v>105.6</v>
      </c>
      <c r="W5627" t="str">
        <f t="shared" si="793"/>
        <v/>
      </c>
      <c r="X5627" t="str">
        <f t="shared" si="794"/>
        <v/>
      </c>
      <c r="Y5627" t="str">
        <f t="shared" si="791"/>
        <v/>
      </c>
      <c r="Z5627" s="9"/>
      <c r="AA5627" s="14">
        <f t="shared" si="795"/>
        <v>0.95599999999999996</v>
      </c>
      <c r="AB5627" s="14">
        <f t="shared" si="796"/>
        <v>0.14899999999999999</v>
      </c>
    </row>
    <row r="5628" spans="1:28" x14ac:dyDescent="0.25">
      <c r="A5628" s="10">
        <f t="shared" si="798"/>
        <v>45526</v>
      </c>
      <c r="B5628" s="11">
        <v>235</v>
      </c>
      <c r="C5628" s="11">
        <v>800</v>
      </c>
      <c r="D5628" s="12">
        <v>743.33333333333303</v>
      </c>
      <c r="E5628" s="9">
        <v>63.73</v>
      </c>
      <c r="F5628" s="9">
        <f t="shared" si="797"/>
        <v>0</v>
      </c>
      <c r="G5628" s="9">
        <v>1.01</v>
      </c>
      <c r="H5628" s="9">
        <v>4.03</v>
      </c>
      <c r="I5628" s="9"/>
      <c r="J5628" s="9">
        <v>9.952</v>
      </c>
      <c r="K5628" s="9">
        <v>82</v>
      </c>
      <c r="L5628" s="9">
        <v>4.3099999999999999E-2</v>
      </c>
      <c r="M5628" s="9">
        <v>6.7799999999999999E-2</v>
      </c>
      <c r="N5628" s="9">
        <v>0</v>
      </c>
      <c r="O5628" s="9">
        <v>236.9</v>
      </c>
      <c r="P5628" s="9"/>
      <c r="Q5628" s="9"/>
      <c r="R5628" s="9"/>
      <c r="T5628">
        <f t="shared" si="792"/>
        <v>2350800</v>
      </c>
      <c r="U5628">
        <v>367.5</v>
      </c>
      <c r="V5628">
        <f t="shared" si="790"/>
        <v>236.9</v>
      </c>
      <c r="W5628" t="str">
        <f t="shared" si="793"/>
        <v/>
      </c>
      <c r="X5628" t="str">
        <f t="shared" si="794"/>
        <v/>
      </c>
      <c r="Y5628" t="str">
        <f t="shared" si="791"/>
        <v/>
      </c>
      <c r="Z5628" s="9"/>
      <c r="AA5628" s="14">
        <f t="shared" si="795"/>
        <v>1.0029999999999999</v>
      </c>
      <c r="AB5628" s="14">
        <f t="shared" si="796"/>
        <v>0.22</v>
      </c>
    </row>
    <row r="5629" spans="1:28" x14ac:dyDescent="0.25">
      <c r="A5629" s="10">
        <f t="shared" si="798"/>
        <v>45526</v>
      </c>
      <c r="B5629" s="11">
        <v>235</v>
      </c>
      <c r="C5629" s="11">
        <v>900</v>
      </c>
      <c r="D5629" s="12">
        <v>743.375</v>
      </c>
      <c r="E5629" s="9">
        <v>63.37</v>
      </c>
      <c r="F5629" s="9">
        <f t="shared" si="797"/>
        <v>0</v>
      </c>
      <c r="G5629" s="9">
        <v>0.5</v>
      </c>
      <c r="H5629" s="9">
        <v>4.03</v>
      </c>
      <c r="I5629" s="9"/>
      <c r="J5629" s="9">
        <v>11.492000000000001</v>
      </c>
      <c r="K5629" s="9">
        <v>75.5</v>
      </c>
      <c r="L5629" s="9">
        <v>4.3099999999999999E-2</v>
      </c>
      <c r="M5629" s="9">
        <v>6.8599999999999994E-2</v>
      </c>
      <c r="N5629" s="9">
        <v>0</v>
      </c>
      <c r="O5629" s="9">
        <v>390.6</v>
      </c>
      <c r="P5629" s="9"/>
      <c r="Q5629" s="9"/>
      <c r="R5629" s="9"/>
      <c r="T5629">
        <f t="shared" si="792"/>
        <v>2350900</v>
      </c>
      <c r="U5629">
        <v>541.5</v>
      </c>
      <c r="V5629">
        <f t="shared" ref="V5629:V5692" si="799">IF(O5629&lt;1,0,ROUND(O5629,1))</f>
        <v>390.6</v>
      </c>
      <c r="W5629" t="str">
        <f t="shared" si="793"/>
        <v/>
      </c>
      <c r="X5629" t="str">
        <f t="shared" si="794"/>
        <v/>
      </c>
      <c r="Y5629" t="str">
        <f t="shared" ref="Y5629:Y5692" si="800">IF(C5629=2400,ROUND(F5629/100,3),"")</f>
        <v/>
      </c>
      <c r="Z5629" s="9"/>
      <c r="AA5629" s="14">
        <f t="shared" si="795"/>
        <v>1.024</v>
      </c>
      <c r="AB5629" s="14">
        <f t="shared" si="796"/>
        <v>0.33200000000000002</v>
      </c>
    </row>
    <row r="5630" spans="1:28" x14ac:dyDescent="0.25">
      <c r="A5630" s="10">
        <f t="shared" si="798"/>
        <v>45526</v>
      </c>
      <c r="B5630" s="11">
        <v>235</v>
      </c>
      <c r="C5630" s="11">
        <v>1000</v>
      </c>
      <c r="D5630" s="12">
        <v>743.41666666666697</v>
      </c>
      <c r="E5630" s="9">
        <v>63.14</v>
      </c>
      <c r="F5630" s="9">
        <f t="shared" si="797"/>
        <v>0</v>
      </c>
      <c r="G5630" s="9">
        <v>0.5</v>
      </c>
      <c r="H5630" s="9">
        <v>4.03</v>
      </c>
      <c r="I5630" s="9"/>
      <c r="J5630" s="9">
        <v>13.329000000000001</v>
      </c>
      <c r="K5630" s="9">
        <v>72.2</v>
      </c>
      <c r="L5630" s="9">
        <v>4.3900000000000002E-2</v>
      </c>
      <c r="M5630" s="9">
        <v>6.8599999999999994E-2</v>
      </c>
      <c r="N5630" s="9">
        <v>0</v>
      </c>
      <c r="O5630" s="9">
        <v>550.6</v>
      </c>
      <c r="P5630" s="9"/>
      <c r="Q5630" s="9"/>
      <c r="R5630" s="9"/>
      <c r="T5630">
        <f t="shared" si="792"/>
        <v>2351000</v>
      </c>
      <c r="U5630">
        <v>687.8</v>
      </c>
      <c r="V5630">
        <f t="shared" si="799"/>
        <v>550.6</v>
      </c>
      <c r="W5630" t="str">
        <f t="shared" si="793"/>
        <v/>
      </c>
      <c r="X5630" t="str">
        <f t="shared" si="794"/>
        <v/>
      </c>
      <c r="Y5630" t="str">
        <f t="shared" si="800"/>
        <v/>
      </c>
      <c r="Z5630" s="9"/>
      <c r="AA5630" s="14">
        <f t="shared" si="795"/>
        <v>1.105</v>
      </c>
      <c r="AB5630" s="14">
        <f t="shared" si="796"/>
        <v>0.42499999999999999</v>
      </c>
    </row>
    <row r="5631" spans="1:28" x14ac:dyDescent="0.25">
      <c r="A5631" s="10">
        <f t="shared" si="798"/>
        <v>45526</v>
      </c>
      <c r="B5631" s="11">
        <v>235</v>
      </c>
      <c r="C5631" s="11">
        <v>1100</v>
      </c>
      <c r="D5631" s="12">
        <v>743.45833333333303</v>
      </c>
      <c r="E5631" s="9">
        <v>63.02</v>
      </c>
      <c r="F5631" s="9">
        <f t="shared" si="797"/>
        <v>0</v>
      </c>
      <c r="G5631" s="9">
        <v>1.01</v>
      </c>
      <c r="H5631" s="9">
        <v>5.03</v>
      </c>
      <c r="I5631" s="9"/>
      <c r="J5631" s="9">
        <v>13.81</v>
      </c>
      <c r="K5631" s="9">
        <v>66.7</v>
      </c>
      <c r="L5631" s="9">
        <v>4.3900000000000002E-2</v>
      </c>
      <c r="M5631" s="9">
        <v>6.7799999999999999E-2</v>
      </c>
      <c r="N5631" s="9">
        <v>0</v>
      </c>
      <c r="O5631" s="9">
        <v>546.9</v>
      </c>
      <c r="P5631" s="9"/>
      <c r="Q5631" s="9"/>
      <c r="R5631" s="9"/>
      <c r="T5631">
        <f t="shared" si="792"/>
        <v>2351100</v>
      </c>
      <c r="U5631">
        <v>794</v>
      </c>
      <c r="V5631">
        <f t="shared" si="799"/>
        <v>546.9</v>
      </c>
      <c r="W5631" t="str">
        <f t="shared" si="793"/>
        <v/>
      </c>
      <c r="X5631" t="str">
        <f t="shared" si="794"/>
        <v/>
      </c>
      <c r="Y5631" t="str">
        <f t="shared" si="800"/>
        <v/>
      </c>
      <c r="Z5631" s="9"/>
      <c r="AA5631" s="14">
        <f t="shared" si="795"/>
        <v>1.0529999999999999</v>
      </c>
      <c r="AB5631" s="14">
        <f t="shared" si="796"/>
        <v>0.52600000000000002</v>
      </c>
    </row>
    <row r="5632" spans="1:28" x14ac:dyDescent="0.25">
      <c r="A5632" s="10">
        <f t="shared" si="798"/>
        <v>45526</v>
      </c>
      <c r="B5632" s="11">
        <v>235</v>
      </c>
      <c r="C5632" s="11">
        <v>1200</v>
      </c>
      <c r="D5632" s="12">
        <v>743.5</v>
      </c>
      <c r="E5632" s="9">
        <v>63.37</v>
      </c>
      <c r="F5632" s="9">
        <f t="shared" si="797"/>
        <v>0</v>
      </c>
      <c r="G5632" s="9">
        <v>1.01</v>
      </c>
      <c r="H5632" s="9">
        <v>4.03</v>
      </c>
      <c r="I5632" s="9"/>
      <c r="J5632" s="9">
        <v>14.17</v>
      </c>
      <c r="K5632" s="9">
        <v>64.8</v>
      </c>
      <c r="L5632" s="9">
        <v>4.4600000000000001E-2</v>
      </c>
      <c r="M5632" s="9">
        <v>6.7799999999999999E-2</v>
      </c>
      <c r="N5632" s="9">
        <v>0</v>
      </c>
      <c r="O5632" s="9">
        <v>495.6</v>
      </c>
      <c r="P5632" s="9"/>
      <c r="Q5632" s="9"/>
      <c r="R5632" s="9"/>
      <c r="T5632">
        <f t="shared" si="792"/>
        <v>2351200</v>
      </c>
      <c r="U5632">
        <v>851.5</v>
      </c>
      <c r="V5632">
        <f t="shared" si="799"/>
        <v>495.6</v>
      </c>
      <c r="W5632" t="str">
        <f t="shared" si="793"/>
        <v/>
      </c>
      <c r="X5632" t="str">
        <f t="shared" si="794"/>
        <v/>
      </c>
      <c r="Y5632" t="str">
        <f t="shared" si="800"/>
        <v/>
      </c>
      <c r="Z5632" s="9"/>
      <c r="AA5632" s="14">
        <f t="shared" si="795"/>
        <v>1.0469999999999999</v>
      </c>
      <c r="AB5632" s="14">
        <f t="shared" si="796"/>
        <v>0.56899999999999995</v>
      </c>
    </row>
    <row r="5633" spans="1:28" x14ac:dyDescent="0.25">
      <c r="A5633" s="10">
        <f t="shared" si="798"/>
        <v>45526</v>
      </c>
      <c r="B5633" s="11">
        <v>235</v>
      </c>
      <c r="C5633" s="11">
        <v>1300</v>
      </c>
      <c r="D5633" s="12">
        <v>743.54166666666697</v>
      </c>
      <c r="E5633" s="9">
        <v>63.96</v>
      </c>
      <c r="F5633" s="9">
        <f t="shared" si="797"/>
        <v>0</v>
      </c>
      <c r="G5633" s="9">
        <v>0.5</v>
      </c>
      <c r="H5633" s="9">
        <v>4.03</v>
      </c>
      <c r="I5633" s="9"/>
      <c r="J5633" s="9">
        <v>15.557</v>
      </c>
      <c r="K5633" s="9">
        <v>62</v>
      </c>
      <c r="L5633" s="9">
        <v>4.4600000000000001E-2</v>
      </c>
      <c r="M5633" s="9">
        <v>6.8599999999999994E-2</v>
      </c>
      <c r="N5633" s="9">
        <v>0</v>
      </c>
      <c r="O5633" s="9">
        <v>515.6</v>
      </c>
      <c r="P5633" s="9"/>
      <c r="Q5633" s="9"/>
      <c r="R5633" s="9"/>
      <c r="T5633">
        <f t="shared" si="792"/>
        <v>2351300</v>
      </c>
      <c r="U5633">
        <v>855.8</v>
      </c>
      <c r="V5633">
        <f t="shared" si="799"/>
        <v>515.6</v>
      </c>
      <c r="W5633" t="str">
        <f t="shared" si="793"/>
        <v/>
      </c>
      <c r="X5633" t="str">
        <f t="shared" si="794"/>
        <v/>
      </c>
      <c r="Y5633" t="str">
        <f t="shared" si="800"/>
        <v/>
      </c>
      <c r="Z5633" s="9"/>
      <c r="AA5633" s="14">
        <f t="shared" si="795"/>
        <v>1.095</v>
      </c>
      <c r="AB5633" s="14">
        <f t="shared" si="796"/>
        <v>0.67100000000000004</v>
      </c>
    </row>
    <row r="5634" spans="1:28" x14ac:dyDescent="0.25">
      <c r="A5634" s="10">
        <f t="shared" si="798"/>
        <v>45526</v>
      </c>
      <c r="B5634" s="11">
        <v>235</v>
      </c>
      <c r="C5634" s="11">
        <v>1400</v>
      </c>
      <c r="D5634" s="12">
        <v>743.58333333333303</v>
      </c>
      <c r="E5634" s="9">
        <v>63.37</v>
      </c>
      <c r="F5634" s="9">
        <f t="shared" si="797"/>
        <v>0</v>
      </c>
      <c r="G5634" s="9">
        <v>1.01</v>
      </c>
      <c r="H5634" s="9">
        <v>4.53</v>
      </c>
      <c r="I5634" s="9"/>
      <c r="J5634" s="9">
        <v>14.792</v>
      </c>
      <c r="K5634" s="9">
        <v>57.3</v>
      </c>
      <c r="L5634" s="9">
        <v>4.53E-2</v>
      </c>
      <c r="M5634" s="9">
        <v>6.8599999999999994E-2</v>
      </c>
      <c r="N5634" s="9">
        <v>0</v>
      </c>
      <c r="O5634" s="9">
        <v>486.9</v>
      </c>
      <c r="P5634" s="9"/>
      <c r="Q5634" s="9"/>
      <c r="R5634" s="9"/>
      <c r="T5634">
        <f t="shared" si="792"/>
        <v>2351400</v>
      </c>
      <c r="U5634">
        <v>806.3</v>
      </c>
      <c r="V5634">
        <f t="shared" si="799"/>
        <v>486.9</v>
      </c>
      <c r="W5634" t="str">
        <f t="shared" si="793"/>
        <v/>
      </c>
      <c r="X5634" t="str">
        <f t="shared" si="794"/>
        <v/>
      </c>
      <c r="Y5634" t="str">
        <f t="shared" si="800"/>
        <v/>
      </c>
      <c r="Z5634" s="9"/>
      <c r="AA5634" s="14">
        <f t="shared" si="795"/>
        <v>0.96399999999999997</v>
      </c>
      <c r="AB5634" s="14">
        <f t="shared" si="796"/>
        <v>0.71799999999999997</v>
      </c>
    </row>
    <row r="5635" spans="1:28" x14ac:dyDescent="0.25">
      <c r="A5635" s="10">
        <f t="shared" si="798"/>
        <v>45526</v>
      </c>
      <c r="B5635" s="11">
        <v>235</v>
      </c>
      <c r="C5635" s="11">
        <v>1500</v>
      </c>
      <c r="D5635" s="12">
        <v>743.625</v>
      </c>
      <c r="E5635" s="9">
        <v>63.96</v>
      </c>
      <c r="F5635" s="9">
        <f t="shared" si="797"/>
        <v>0</v>
      </c>
      <c r="G5635" s="9">
        <v>0.5</v>
      </c>
      <c r="H5635" s="9">
        <v>3.52</v>
      </c>
      <c r="I5635" s="9"/>
      <c r="J5635" s="9">
        <v>16.152999999999999</v>
      </c>
      <c r="K5635" s="9">
        <v>57.4</v>
      </c>
      <c r="L5635" s="9">
        <v>4.53E-2</v>
      </c>
      <c r="M5635" s="9">
        <v>6.8599999999999994E-2</v>
      </c>
      <c r="N5635" s="9">
        <v>0</v>
      </c>
      <c r="O5635" s="9">
        <v>380.6</v>
      </c>
      <c r="P5635" s="9"/>
      <c r="Q5635" s="9"/>
      <c r="R5635" s="9"/>
      <c r="T5635">
        <f t="shared" si="792"/>
        <v>2351500</v>
      </c>
      <c r="U5635">
        <v>707.5</v>
      </c>
      <c r="V5635">
        <f t="shared" si="799"/>
        <v>380.6</v>
      </c>
      <c r="W5635" t="str">
        <f t="shared" si="793"/>
        <v/>
      </c>
      <c r="X5635" t="str">
        <f t="shared" si="794"/>
        <v/>
      </c>
      <c r="Y5635" t="str">
        <f t="shared" si="800"/>
        <v/>
      </c>
      <c r="Z5635" s="9"/>
      <c r="AA5635" s="14">
        <f t="shared" si="795"/>
        <v>1.054</v>
      </c>
      <c r="AB5635" s="14">
        <f t="shared" si="796"/>
        <v>0.78200000000000003</v>
      </c>
    </row>
    <row r="5636" spans="1:28" x14ac:dyDescent="0.25">
      <c r="A5636" s="10">
        <f t="shared" si="798"/>
        <v>45526</v>
      </c>
      <c r="B5636" s="11">
        <v>235</v>
      </c>
      <c r="C5636" s="11">
        <v>1600</v>
      </c>
      <c r="D5636" s="12">
        <v>743.66666666666697</v>
      </c>
      <c r="E5636" s="9">
        <v>63.49</v>
      </c>
      <c r="F5636" s="9">
        <f t="shared" si="797"/>
        <v>0</v>
      </c>
      <c r="G5636" s="9">
        <v>0.5</v>
      </c>
      <c r="H5636" s="9">
        <v>3.52</v>
      </c>
      <c r="I5636" s="9"/>
      <c r="J5636" s="9">
        <v>15.962999999999999</v>
      </c>
      <c r="K5636" s="9">
        <v>55.5</v>
      </c>
      <c r="L5636" s="9">
        <v>4.53E-2</v>
      </c>
      <c r="M5636" s="9">
        <v>6.8599999999999994E-2</v>
      </c>
      <c r="N5636" s="9">
        <v>0</v>
      </c>
      <c r="O5636" s="9">
        <v>310.60000000000002</v>
      </c>
      <c r="P5636" s="9"/>
      <c r="Q5636" s="9"/>
      <c r="R5636" s="9"/>
      <c r="T5636">
        <f t="shared" si="792"/>
        <v>2351600</v>
      </c>
      <c r="U5636">
        <v>567</v>
      </c>
      <c r="V5636">
        <f t="shared" si="799"/>
        <v>310.60000000000002</v>
      </c>
      <c r="W5636" t="str">
        <f t="shared" si="793"/>
        <v/>
      </c>
      <c r="X5636" t="str">
        <f t="shared" si="794"/>
        <v/>
      </c>
      <c r="Y5636" t="str">
        <f t="shared" si="800"/>
        <v/>
      </c>
      <c r="Z5636" s="9"/>
      <c r="AA5636" s="14">
        <f t="shared" si="795"/>
        <v>1.006</v>
      </c>
      <c r="AB5636" s="14">
        <f t="shared" si="796"/>
        <v>0.80700000000000005</v>
      </c>
    </row>
    <row r="5637" spans="1:28" x14ac:dyDescent="0.25">
      <c r="A5637" s="10">
        <f t="shared" si="798"/>
        <v>45526</v>
      </c>
      <c r="B5637" s="11">
        <v>235</v>
      </c>
      <c r="C5637" s="11">
        <v>1700</v>
      </c>
      <c r="D5637" s="12">
        <v>743.70833333333303</v>
      </c>
      <c r="E5637" s="9">
        <v>63.49</v>
      </c>
      <c r="F5637" s="9">
        <f t="shared" si="797"/>
        <v>0</v>
      </c>
      <c r="G5637" s="9">
        <v>0.5</v>
      </c>
      <c r="H5637" s="9">
        <v>3.02</v>
      </c>
      <c r="I5637" s="9"/>
      <c r="J5637" s="9">
        <v>15.031000000000001</v>
      </c>
      <c r="K5637" s="9">
        <v>56.5</v>
      </c>
      <c r="L5637" s="9">
        <v>4.53E-2</v>
      </c>
      <c r="M5637" s="9">
        <v>6.93E-2</v>
      </c>
      <c r="N5637" s="9">
        <v>0</v>
      </c>
      <c r="O5637" s="9">
        <v>195.6</v>
      </c>
      <c r="P5637" s="9"/>
      <c r="Q5637" s="9"/>
      <c r="R5637" s="9"/>
      <c r="T5637">
        <f t="shared" ref="T5637:T5700" si="801">B5637*10000+C5637</f>
        <v>2351700</v>
      </c>
      <c r="U5637">
        <v>396.5</v>
      </c>
      <c r="V5637">
        <f t="shared" si="799"/>
        <v>195.6</v>
      </c>
      <c r="W5637" t="str">
        <f t="shared" ref="W5637:W5700" si="802">IF(C5637=2400,ROUND(L5637,3),"")</f>
        <v/>
      </c>
      <c r="X5637" t="str">
        <f t="shared" ref="X5637:X5700" si="803">IF(C5637=2400,ROUND(M5637,3),"")</f>
        <v/>
      </c>
      <c r="Y5637" t="str">
        <f t="shared" si="800"/>
        <v/>
      </c>
      <c r="Z5637" s="9"/>
      <c r="AA5637" s="14">
        <f t="shared" ref="AA5637:AA5700" si="804">ROUND((0.6105*(EXP((17.273*J5637)/(J5637+237.3))))*K5637/100,3)</f>
        <v>0.96499999999999997</v>
      </c>
      <c r="AB5637" s="14">
        <f t="shared" ref="AB5637:AB5700" si="805">ROUND(AA5637/K5637*(100-K5637),3)</f>
        <v>0.74299999999999999</v>
      </c>
    </row>
    <row r="5638" spans="1:28" x14ac:dyDescent="0.25">
      <c r="A5638" s="10">
        <f t="shared" si="798"/>
        <v>45526</v>
      </c>
      <c r="B5638" s="11">
        <v>235</v>
      </c>
      <c r="C5638" s="11">
        <v>1800</v>
      </c>
      <c r="D5638" s="12">
        <v>743.75</v>
      </c>
      <c r="E5638" s="9">
        <v>63.61</v>
      </c>
      <c r="F5638" s="9">
        <f t="shared" ref="F5638:F5701" si="806">IF(E5638&gt;F$2,E5638-F$2,0)</f>
        <v>0</v>
      </c>
      <c r="G5638" s="9">
        <v>0.5</v>
      </c>
      <c r="H5638" s="9">
        <v>3.02</v>
      </c>
      <c r="I5638" s="9"/>
      <c r="J5638" s="9">
        <v>13.714</v>
      </c>
      <c r="K5638" s="9">
        <v>59.1</v>
      </c>
      <c r="L5638" s="9">
        <v>4.53E-2</v>
      </c>
      <c r="M5638" s="9">
        <v>6.93E-2</v>
      </c>
      <c r="N5638" s="9">
        <v>0</v>
      </c>
      <c r="O5638" s="9">
        <v>89.4</v>
      </c>
      <c r="P5638" s="9"/>
      <c r="Q5638" s="9"/>
      <c r="R5638" s="9"/>
      <c r="T5638">
        <f t="shared" si="801"/>
        <v>2351800</v>
      </c>
      <c r="U5638">
        <v>213.2</v>
      </c>
      <c r="V5638">
        <f t="shared" si="799"/>
        <v>89.4</v>
      </c>
      <c r="W5638" t="str">
        <f t="shared" si="802"/>
        <v/>
      </c>
      <c r="X5638" t="str">
        <f t="shared" si="803"/>
        <v/>
      </c>
      <c r="Y5638" t="str">
        <f t="shared" si="800"/>
        <v/>
      </c>
      <c r="Z5638" s="9"/>
      <c r="AA5638" s="14">
        <f t="shared" si="804"/>
        <v>0.92700000000000005</v>
      </c>
      <c r="AB5638" s="14">
        <f t="shared" si="805"/>
        <v>0.64200000000000002</v>
      </c>
    </row>
    <row r="5639" spans="1:28" x14ac:dyDescent="0.25">
      <c r="A5639" s="10">
        <f t="shared" ref="A5639:A5702" si="807">A$5-1+B5639</f>
        <v>45526</v>
      </c>
      <c r="B5639" s="11">
        <v>235</v>
      </c>
      <c r="C5639" s="11">
        <v>1900</v>
      </c>
      <c r="D5639" s="12">
        <v>743.79166666666697</v>
      </c>
      <c r="E5639" s="9">
        <v>63.26</v>
      </c>
      <c r="F5639" s="9">
        <f t="shared" si="806"/>
        <v>0</v>
      </c>
      <c r="G5639" s="9">
        <v>0.5</v>
      </c>
      <c r="H5639" s="9">
        <v>3.52</v>
      </c>
      <c r="I5639" s="9"/>
      <c r="J5639" s="9">
        <v>12.558</v>
      </c>
      <c r="K5639" s="9">
        <v>57.3</v>
      </c>
      <c r="L5639" s="9">
        <v>4.53E-2</v>
      </c>
      <c r="M5639" s="9">
        <v>7.0000000000000007E-2</v>
      </c>
      <c r="N5639" s="9">
        <v>0</v>
      </c>
      <c r="O5639" s="9">
        <v>19.399999999999999</v>
      </c>
      <c r="P5639" s="9"/>
      <c r="Q5639" s="9"/>
      <c r="R5639" s="9"/>
      <c r="T5639">
        <f t="shared" si="801"/>
        <v>2351900</v>
      </c>
      <c r="U5639">
        <v>47.8</v>
      </c>
      <c r="V5639">
        <f t="shared" si="799"/>
        <v>19.399999999999999</v>
      </c>
      <c r="W5639" t="str">
        <f t="shared" si="802"/>
        <v/>
      </c>
      <c r="X5639" t="str">
        <f t="shared" si="803"/>
        <v/>
      </c>
      <c r="Y5639" t="str">
        <f t="shared" si="800"/>
        <v/>
      </c>
      <c r="Z5639" s="9"/>
      <c r="AA5639" s="14">
        <f t="shared" si="804"/>
        <v>0.83299999999999996</v>
      </c>
      <c r="AB5639" s="14">
        <f t="shared" si="805"/>
        <v>0.621</v>
      </c>
    </row>
    <row r="5640" spans="1:28" x14ac:dyDescent="0.25">
      <c r="A5640" s="10">
        <f t="shared" si="807"/>
        <v>45526</v>
      </c>
      <c r="B5640" s="11">
        <v>235</v>
      </c>
      <c r="C5640" s="11">
        <v>2000</v>
      </c>
      <c r="D5640" s="12">
        <v>743.83333333333303</v>
      </c>
      <c r="E5640" s="9">
        <v>63.14</v>
      </c>
      <c r="F5640" s="9">
        <f t="shared" si="806"/>
        <v>0</v>
      </c>
      <c r="G5640" s="9">
        <v>0.5</v>
      </c>
      <c r="H5640" s="9">
        <v>3.52</v>
      </c>
      <c r="I5640" s="9"/>
      <c r="J5640" s="9">
        <v>11.151</v>
      </c>
      <c r="K5640" s="9">
        <v>59.3</v>
      </c>
      <c r="L5640" s="9">
        <v>4.53E-2</v>
      </c>
      <c r="M5640" s="9">
        <v>7.0000000000000007E-2</v>
      </c>
      <c r="N5640" s="9">
        <v>0</v>
      </c>
      <c r="O5640" s="9">
        <v>0.6</v>
      </c>
      <c r="P5640" s="9"/>
      <c r="Q5640" s="9"/>
      <c r="R5640" s="9"/>
      <c r="T5640">
        <f t="shared" si="801"/>
        <v>2352000</v>
      </c>
      <c r="U5640">
        <v>0</v>
      </c>
      <c r="V5640">
        <f t="shared" si="799"/>
        <v>0</v>
      </c>
      <c r="W5640" t="str">
        <f t="shared" si="802"/>
        <v/>
      </c>
      <c r="X5640" t="str">
        <f t="shared" si="803"/>
        <v/>
      </c>
      <c r="Y5640" t="str">
        <f t="shared" si="800"/>
        <v/>
      </c>
      <c r="Z5640" s="9"/>
      <c r="AA5640" s="14">
        <f t="shared" si="804"/>
        <v>0.78600000000000003</v>
      </c>
      <c r="AB5640" s="14">
        <f t="shared" si="805"/>
        <v>0.53900000000000003</v>
      </c>
    </row>
    <row r="5641" spans="1:28" x14ac:dyDescent="0.25">
      <c r="A5641" s="10">
        <f t="shared" si="807"/>
        <v>45526</v>
      </c>
      <c r="B5641" s="11">
        <v>235</v>
      </c>
      <c r="C5641" s="11">
        <v>2100</v>
      </c>
      <c r="D5641" s="12">
        <v>743.875</v>
      </c>
      <c r="E5641" s="9">
        <v>63.14</v>
      </c>
      <c r="F5641" s="9">
        <f t="shared" si="806"/>
        <v>0</v>
      </c>
      <c r="G5641" s="9">
        <v>0.5</v>
      </c>
      <c r="H5641" s="9">
        <v>3.02</v>
      </c>
      <c r="I5641" s="9"/>
      <c r="J5641" s="9">
        <v>12.000999999999999</v>
      </c>
      <c r="K5641" s="9">
        <v>60</v>
      </c>
      <c r="L5641" s="9">
        <v>4.4600000000000001E-2</v>
      </c>
      <c r="M5641" s="9">
        <v>7.0000000000000007E-2</v>
      </c>
      <c r="N5641" s="9">
        <v>0</v>
      </c>
      <c r="O5641" s="9">
        <v>0.6</v>
      </c>
      <c r="P5641" s="9"/>
      <c r="Q5641" s="9"/>
      <c r="R5641" s="9"/>
      <c r="T5641">
        <f t="shared" si="801"/>
        <v>2352100</v>
      </c>
      <c r="U5641">
        <v>0</v>
      </c>
      <c r="V5641">
        <f t="shared" si="799"/>
        <v>0</v>
      </c>
      <c r="W5641" t="str">
        <f t="shared" si="802"/>
        <v/>
      </c>
      <c r="X5641" t="str">
        <f t="shared" si="803"/>
        <v/>
      </c>
      <c r="Y5641" t="str">
        <f t="shared" si="800"/>
        <v/>
      </c>
      <c r="Z5641" s="9"/>
      <c r="AA5641" s="14">
        <f t="shared" si="804"/>
        <v>0.84099999999999997</v>
      </c>
      <c r="AB5641" s="14">
        <f t="shared" si="805"/>
        <v>0.56100000000000005</v>
      </c>
    </row>
    <row r="5642" spans="1:28" x14ac:dyDescent="0.25">
      <c r="A5642" s="10">
        <f t="shared" si="807"/>
        <v>45526</v>
      </c>
      <c r="B5642" s="11">
        <v>235</v>
      </c>
      <c r="C5642" s="11">
        <v>2200</v>
      </c>
      <c r="D5642" s="12">
        <v>743.91666666666697</v>
      </c>
      <c r="E5642" s="9">
        <v>63.61</v>
      </c>
      <c r="F5642" s="9">
        <f t="shared" si="806"/>
        <v>0</v>
      </c>
      <c r="G5642" s="9">
        <v>0.5</v>
      </c>
      <c r="H5642" s="9">
        <v>3.02</v>
      </c>
      <c r="I5642" s="9"/>
      <c r="J5642" s="9">
        <v>12.413</v>
      </c>
      <c r="K5642" s="9">
        <v>59.4</v>
      </c>
      <c r="L5642" s="9">
        <v>4.4600000000000001E-2</v>
      </c>
      <c r="M5642" s="9">
        <v>7.0000000000000007E-2</v>
      </c>
      <c r="N5642" s="9">
        <v>0</v>
      </c>
      <c r="O5642" s="9">
        <v>0.6</v>
      </c>
      <c r="P5642" s="9"/>
      <c r="Q5642" s="9"/>
      <c r="R5642" s="9"/>
      <c r="T5642">
        <f t="shared" si="801"/>
        <v>2352200</v>
      </c>
      <c r="U5642">
        <v>0</v>
      </c>
      <c r="V5642">
        <f t="shared" si="799"/>
        <v>0</v>
      </c>
      <c r="W5642" t="str">
        <f t="shared" si="802"/>
        <v/>
      </c>
      <c r="X5642" t="str">
        <f t="shared" si="803"/>
        <v/>
      </c>
      <c r="Y5642" t="str">
        <f t="shared" si="800"/>
        <v/>
      </c>
      <c r="Z5642" s="9"/>
      <c r="AA5642" s="14">
        <f t="shared" si="804"/>
        <v>0.85599999999999998</v>
      </c>
      <c r="AB5642" s="14">
        <f t="shared" si="805"/>
        <v>0.58499999999999996</v>
      </c>
    </row>
    <row r="5643" spans="1:28" x14ac:dyDescent="0.25">
      <c r="A5643" s="10">
        <f t="shared" si="807"/>
        <v>45526</v>
      </c>
      <c r="B5643" s="11">
        <v>235</v>
      </c>
      <c r="C5643" s="11">
        <v>2300</v>
      </c>
      <c r="D5643" s="12">
        <v>743.95833333333303</v>
      </c>
      <c r="E5643" s="9">
        <v>63.14</v>
      </c>
      <c r="F5643" s="9">
        <f t="shared" si="806"/>
        <v>0</v>
      </c>
      <c r="G5643" s="9">
        <v>0.5</v>
      </c>
      <c r="H5643" s="9">
        <v>3.02</v>
      </c>
      <c r="I5643" s="9"/>
      <c r="J5643" s="9">
        <v>12.364000000000001</v>
      </c>
      <c r="K5643" s="9">
        <v>60.4</v>
      </c>
      <c r="L5643" s="9">
        <v>4.3900000000000002E-2</v>
      </c>
      <c r="M5643" s="9">
        <v>7.0000000000000007E-2</v>
      </c>
      <c r="N5643" s="9">
        <v>0</v>
      </c>
      <c r="O5643" s="9">
        <v>0.6</v>
      </c>
      <c r="P5643" s="9"/>
      <c r="Q5643" s="9"/>
      <c r="R5643" s="9"/>
      <c r="T5643">
        <f t="shared" si="801"/>
        <v>2352300</v>
      </c>
      <c r="U5643">
        <v>0</v>
      </c>
      <c r="V5643">
        <f t="shared" si="799"/>
        <v>0</v>
      </c>
      <c r="W5643" t="str">
        <f t="shared" si="802"/>
        <v/>
      </c>
      <c r="X5643" t="str">
        <f t="shared" si="803"/>
        <v/>
      </c>
      <c r="Y5643" t="str">
        <f t="shared" si="800"/>
        <v/>
      </c>
      <c r="Z5643" s="9"/>
      <c r="AA5643" s="14">
        <f t="shared" si="804"/>
        <v>0.86699999999999999</v>
      </c>
      <c r="AB5643" s="14">
        <f t="shared" si="805"/>
        <v>0.56799999999999995</v>
      </c>
    </row>
    <row r="5644" spans="1:28" x14ac:dyDescent="0.25">
      <c r="A5644" s="10">
        <f t="shared" si="807"/>
        <v>45526</v>
      </c>
      <c r="B5644" s="11">
        <v>235</v>
      </c>
      <c r="C5644" s="11">
        <v>2400</v>
      </c>
      <c r="D5644" s="12">
        <v>744</v>
      </c>
      <c r="E5644" s="9">
        <v>63.73</v>
      </c>
      <c r="F5644" s="9">
        <f t="shared" si="806"/>
        <v>0</v>
      </c>
      <c r="G5644" s="9">
        <v>0.5</v>
      </c>
      <c r="H5644" s="9">
        <v>5.54</v>
      </c>
      <c r="I5644" s="9"/>
      <c r="J5644" s="9">
        <v>10.124000000000001</v>
      </c>
      <c r="K5644" s="9">
        <v>69.2</v>
      </c>
      <c r="L5644" s="9">
        <v>4.3900000000000002E-2</v>
      </c>
      <c r="M5644" s="9">
        <v>7.0000000000000007E-2</v>
      </c>
      <c r="N5644" s="9">
        <v>0</v>
      </c>
      <c r="O5644" s="9">
        <v>0.6</v>
      </c>
      <c r="P5644" s="9"/>
      <c r="Q5644" s="9"/>
      <c r="R5644" s="9"/>
      <c r="T5644">
        <f t="shared" si="801"/>
        <v>2352400</v>
      </c>
      <c r="U5644">
        <v>0</v>
      </c>
      <c r="V5644">
        <f t="shared" si="799"/>
        <v>0</v>
      </c>
      <c r="W5644">
        <f t="shared" si="802"/>
        <v>4.3999999999999997E-2</v>
      </c>
      <c r="X5644">
        <f t="shared" si="803"/>
        <v>7.0000000000000007E-2</v>
      </c>
      <c r="Y5644">
        <f t="shared" si="800"/>
        <v>0</v>
      </c>
      <c r="Z5644" s="9"/>
      <c r="AA5644" s="14">
        <f t="shared" si="804"/>
        <v>0.85699999999999998</v>
      </c>
      <c r="AB5644" s="14">
        <f t="shared" si="805"/>
        <v>0.38100000000000001</v>
      </c>
    </row>
    <row r="5645" spans="1:28" x14ac:dyDescent="0.25">
      <c r="A5645" s="10">
        <f t="shared" si="807"/>
        <v>45527</v>
      </c>
      <c r="B5645" s="11">
        <v>236</v>
      </c>
      <c r="C5645" s="11">
        <v>100</v>
      </c>
      <c r="D5645" s="12">
        <v>744.04166666666697</v>
      </c>
      <c r="E5645" s="9">
        <v>63.02</v>
      </c>
      <c r="F5645" s="9">
        <f t="shared" si="806"/>
        <v>0</v>
      </c>
      <c r="G5645" s="9">
        <v>1.01</v>
      </c>
      <c r="H5645" s="9">
        <v>3.02</v>
      </c>
      <c r="I5645" s="9"/>
      <c r="J5645" s="9">
        <v>12.074</v>
      </c>
      <c r="K5645" s="9">
        <v>76</v>
      </c>
      <c r="L5645" s="9">
        <v>4.3900000000000002E-2</v>
      </c>
      <c r="M5645" s="9">
        <v>7.0000000000000007E-2</v>
      </c>
      <c r="N5645" s="9">
        <v>0</v>
      </c>
      <c r="O5645" s="9">
        <v>0.6</v>
      </c>
      <c r="P5645" s="9"/>
      <c r="Q5645" s="9"/>
      <c r="R5645" s="9"/>
      <c r="T5645">
        <f t="shared" si="801"/>
        <v>2360100</v>
      </c>
      <c r="U5645">
        <v>0</v>
      </c>
      <c r="V5645">
        <f t="shared" si="799"/>
        <v>0</v>
      </c>
      <c r="W5645" t="str">
        <f t="shared" si="802"/>
        <v/>
      </c>
      <c r="X5645" t="str">
        <f t="shared" si="803"/>
        <v/>
      </c>
      <c r="Y5645" t="str">
        <f t="shared" si="800"/>
        <v/>
      </c>
      <c r="Z5645" s="9"/>
      <c r="AA5645" s="14">
        <f t="shared" si="804"/>
        <v>1.071</v>
      </c>
      <c r="AB5645" s="14">
        <f t="shared" si="805"/>
        <v>0.33800000000000002</v>
      </c>
    </row>
    <row r="5646" spans="1:28" x14ac:dyDescent="0.25">
      <c r="A5646" s="10">
        <f t="shared" si="807"/>
        <v>45527</v>
      </c>
      <c r="B5646" s="11">
        <v>236</v>
      </c>
      <c r="C5646" s="11">
        <v>200</v>
      </c>
      <c r="D5646" s="12">
        <v>744.08333333333303</v>
      </c>
      <c r="E5646" s="9">
        <v>63.49</v>
      </c>
      <c r="F5646" s="9">
        <f t="shared" si="806"/>
        <v>0</v>
      </c>
      <c r="G5646" s="9">
        <v>1.01</v>
      </c>
      <c r="H5646" s="9">
        <v>4.03</v>
      </c>
      <c r="I5646" s="9"/>
      <c r="J5646" s="9">
        <v>9.7799999999999994</v>
      </c>
      <c r="K5646" s="9">
        <v>69.5</v>
      </c>
      <c r="L5646" s="9">
        <v>4.3099999999999999E-2</v>
      </c>
      <c r="M5646" s="9">
        <v>7.0000000000000007E-2</v>
      </c>
      <c r="N5646" s="9">
        <v>0</v>
      </c>
      <c r="O5646" s="9">
        <v>0.6</v>
      </c>
      <c r="P5646" s="9"/>
      <c r="Q5646" s="9"/>
      <c r="R5646" s="9"/>
      <c r="T5646">
        <f t="shared" si="801"/>
        <v>2360200</v>
      </c>
      <c r="U5646">
        <v>0</v>
      </c>
      <c r="V5646">
        <f t="shared" si="799"/>
        <v>0</v>
      </c>
      <c r="W5646" t="str">
        <f t="shared" si="802"/>
        <v/>
      </c>
      <c r="X5646" t="str">
        <f t="shared" si="803"/>
        <v/>
      </c>
      <c r="Y5646" t="str">
        <f t="shared" si="800"/>
        <v/>
      </c>
      <c r="Z5646" s="9"/>
      <c r="AA5646" s="14">
        <f t="shared" si="804"/>
        <v>0.84099999999999997</v>
      </c>
      <c r="AB5646" s="14">
        <f t="shared" si="805"/>
        <v>0.36899999999999999</v>
      </c>
    </row>
    <row r="5647" spans="1:28" x14ac:dyDescent="0.25">
      <c r="A5647" s="10">
        <f t="shared" si="807"/>
        <v>45527</v>
      </c>
      <c r="B5647" s="11">
        <v>236</v>
      </c>
      <c r="C5647" s="11">
        <v>300</v>
      </c>
      <c r="D5647" s="12">
        <v>744.125</v>
      </c>
      <c r="E5647" s="9">
        <v>63.37</v>
      </c>
      <c r="F5647" s="9">
        <f t="shared" si="806"/>
        <v>0</v>
      </c>
      <c r="G5647" s="9">
        <v>1.51</v>
      </c>
      <c r="H5647" s="9">
        <v>4.53</v>
      </c>
      <c r="I5647" s="9"/>
      <c r="J5647" s="9">
        <v>13.064</v>
      </c>
      <c r="K5647" s="9">
        <v>56.1</v>
      </c>
      <c r="L5647" s="9">
        <v>4.24E-2</v>
      </c>
      <c r="M5647" s="9">
        <v>7.0000000000000007E-2</v>
      </c>
      <c r="N5647" s="9">
        <v>0</v>
      </c>
      <c r="O5647" s="9">
        <v>0.6</v>
      </c>
      <c r="P5647" s="9"/>
      <c r="Q5647" s="9"/>
      <c r="R5647" s="9"/>
      <c r="T5647">
        <f t="shared" si="801"/>
        <v>2360300</v>
      </c>
      <c r="U5647">
        <v>0</v>
      </c>
      <c r="V5647">
        <f t="shared" si="799"/>
        <v>0</v>
      </c>
      <c r="W5647" t="str">
        <f t="shared" si="802"/>
        <v/>
      </c>
      <c r="X5647" t="str">
        <f t="shared" si="803"/>
        <v/>
      </c>
      <c r="Y5647" t="str">
        <f t="shared" si="800"/>
        <v/>
      </c>
      <c r="Z5647" s="9"/>
      <c r="AA5647" s="14">
        <f t="shared" si="804"/>
        <v>0.84299999999999997</v>
      </c>
      <c r="AB5647" s="14">
        <f t="shared" si="805"/>
        <v>0.66</v>
      </c>
    </row>
    <row r="5648" spans="1:28" x14ac:dyDescent="0.25">
      <c r="A5648" s="10">
        <f t="shared" si="807"/>
        <v>45527</v>
      </c>
      <c r="B5648" s="11">
        <v>236</v>
      </c>
      <c r="C5648" s="11">
        <v>400</v>
      </c>
      <c r="D5648" s="12">
        <v>744.16666666666697</v>
      </c>
      <c r="E5648" s="9">
        <v>63.37</v>
      </c>
      <c r="F5648" s="9">
        <f t="shared" si="806"/>
        <v>0</v>
      </c>
      <c r="G5648" s="9">
        <v>1.51</v>
      </c>
      <c r="H5648" s="9">
        <v>4.53</v>
      </c>
      <c r="I5648" s="9"/>
      <c r="J5648" s="9">
        <v>13.714</v>
      </c>
      <c r="K5648" s="9">
        <v>51.5</v>
      </c>
      <c r="L5648" s="9">
        <v>4.24E-2</v>
      </c>
      <c r="M5648" s="9">
        <v>6.93E-2</v>
      </c>
      <c r="N5648" s="9">
        <v>0</v>
      </c>
      <c r="O5648" s="9">
        <v>0.6</v>
      </c>
      <c r="P5648" s="9"/>
      <c r="Q5648" s="9"/>
      <c r="R5648" s="9"/>
      <c r="T5648">
        <f t="shared" si="801"/>
        <v>2360400</v>
      </c>
      <c r="U5648">
        <v>0</v>
      </c>
      <c r="V5648">
        <f t="shared" si="799"/>
        <v>0</v>
      </c>
      <c r="W5648" t="str">
        <f t="shared" si="802"/>
        <v/>
      </c>
      <c r="X5648" t="str">
        <f t="shared" si="803"/>
        <v/>
      </c>
      <c r="Y5648" t="str">
        <f t="shared" si="800"/>
        <v/>
      </c>
      <c r="Z5648" s="9"/>
      <c r="AA5648" s="14">
        <f t="shared" si="804"/>
        <v>0.80800000000000005</v>
      </c>
      <c r="AB5648" s="14">
        <f t="shared" si="805"/>
        <v>0.76100000000000001</v>
      </c>
    </row>
    <row r="5649" spans="1:28" x14ac:dyDescent="0.25">
      <c r="A5649" s="10">
        <f t="shared" si="807"/>
        <v>45527</v>
      </c>
      <c r="B5649" s="11">
        <v>236</v>
      </c>
      <c r="C5649" s="11">
        <v>500</v>
      </c>
      <c r="D5649" s="12">
        <v>744.20833333333303</v>
      </c>
      <c r="E5649" s="9">
        <v>63.14</v>
      </c>
      <c r="F5649" s="9">
        <f t="shared" si="806"/>
        <v>0</v>
      </c>
      <c r="G5649" s="9">
        <v>0.5</v>
      </c>
      <c r="H5649" s="9">
        <v>3.52</v>
      </c>
      <c r="I5649" s="9"/>
      <c r="J5649" s="9">
        <v>11.759</v>
      </c>
      <c r="K5649" s="9">
        <v>57.2</v>
      </c>
      <c r="L5649" s="9">
        <v>4.3099999999999999E-2</v>
      </c>
      <c r="M5649" s="9">
        <v>6.93E-2</v>
      </c>
      <c r="N5649" s="9">
        <v>0</v>
      </c>
      <c r="O5649" s="9">
        <v>0.6</v>
      </c>
      <c r="P5649" s="9"/>
      <c r="Q5649" s="9"/>
      <c r="R5649" s="9"/>
      <c r="T5649">
        <f t="shared" si="801"/>
        <v>2360500</v>
      </c>
      <c r="U5649">
        <v>0</v>
      </c>
      <c r="V5649">
        <f t="shared" si="799"/>
        <v>0</v>
      </c>
      <c r="W5649" t="str">
        <f t="shared" si="802"/>
        <v/>
      </c>
      <c r="X5649" t="str">
        <f t="shared" si="803"/>
        <v/>
      </c>
      <c r="Y5649" t="str">
        <f t="shared" si="800"/>
        <v/>
      </c>
      <c r="Z5649" s="9"/>
      <c r="AA5649" s="14">
        <f t="shared" si="804"/>
        <v>0.78900000000000003</v>
      </c>
      <c r="AB5649" s="14">
        <f t="shared" si="805"/>
        <v>0.59</v>
      </c>
    </row>
    <row r="5650" spans="1:28" x14ac:dyDescent="0.25">
      <c r="A5650" s="10">
        <f t="shared" si="807"/>
        <v>45527</v>
      </c>
      <c r="B5650" s="11">
        <v>236</v>
      </c>
      <c r="C5650" s="11">
        <v>600</v>
      </c>
      <c r="D5650" s="12">
        <v>744.25</v>
      </c>
      <c r="E5650" s="9">
        <v>63.14</v>
      </c>
      <c r="F5650" s="9">
        <f t="shared" si="806"/>
        <v>0</v>
      </c>
      <c r="G5650" s="9">
        <v>0</v>
      </c>
      <c r="H5650" s="9">
        <v>3.02</v>
      </c>
      <c r="I5650" s="9"/>
      <c r="J5650" s="9">
        <v>11.297000000000001</v>
      </c>
      <c r="K5650" s="9">
        <v>64</v>
      </c>
      <c r="L5650" s="9">
        <v>4.3099999999999999E-2</v>
      </c>
      <c r="M5650" s="9">
        <v>6.93E-2</v>
      </c>
      <c r="N5650" s="9">
        <v>0</v>
      </c>
      <c r="O5650" s="9">
        <v>31.9</v>
      </c>
      <c r="P5650" s="9"/>
      <c r="Q5650" s="9"/>
      <c r="R5650" s="9"/>
      <c r="T5650">
        <f t="shared" si="801"/>
        <v>2360600</v>
      </c>
      <c r="U5650">
        <v>28.5</v>
      </c>
      <c r="V5650">
        <f t="shared" si="799"/>
        <v>31.9</v>
      </c>
      <c r="W5650" t="str">
        <f t="shared" si="802"/>
        <v/>
      </c>
      <c r="X5650" t="str">
        <f t="shared" si="803"/>
        <v/>
      </c>
      <c r="Y5650" t="str">
        <f t="shared" si="800"/>
        <v/>
      </c>
      <c r="Z5650" s="9"/>
      <c r="AA5650" s="14">
        <f t="shared" si="804"/>
        <v>0.85699999999999998</v>
      </c>
      <c r="AB5650" s="14">
        <f t="shared" si="805"/>
        <v>0.48199999999999998</v>
      </c>
    </row>
    <row r="5651" spans="1:28" x14ac:dyDescent="0.25">
      <c r="A5651" s="10">
        <f t="shared" si="807"/>
        <v>45527</v>
      </c>
      <c r="B5651" s="11">
        <v>236</v>
      </c>
      <c r="C5651" s="11">
        <v>700</v>
      </c>
      <c r="D5651" s="12">
        <v>744.29166666666697</v>
      </c>
      <c r="E5651" s="9">
        <v>63.37</v>
      </c>
      <c r="F5651" s="9">
        <f t="shared" si="806"/>
        <v>0</v>
      </c>
      <c r="G5651" s="9">
        <v>0.5</v>
      </c>
      <c r="H5651" s="9">
        <v>3.52</v>
      </c>
      <c r="I5651" s="9"/>
      <c r="J5651" s="9">
        <v>16.106000000000002</v>
      </c>
      <c r="K5651" s="9">
        <v>54.4</v>
      </c>
      <c r="L5651" s="9">
        <v>4.3099999999999999E-2</v>
      </c>
      <c r="M5651" s="9">
        <v>6.93E-2</v>
      </c>
      <c r="N5651" s="9">
        <v>0</v>
      </c>
      <c r="O5651" s="9">
        <v>204.4</v>
      </c>
      <c r="P5651" s="9"/>
      <c r="Q5651" s="9"/>
      <c r="R5651" s="9"/>
      <c r="T5651">
        <f t="shared" si="801"/>
        <v>2360700</v>
      </c>
      <c r="U5651">
        <v>180.7</v>
      </c>
      <c r="V5651">
        <f t="shared" si="799"/>
        <v>204.4</v>
      </c>
      <c r="W5651" t="str">
        <f t="shared" si="802"/>
        <v/>
      </c>
      <c r="X5651" t="str">
        <f t="shared" si="803"/>
        <v/>
      </c>
      <c r="Y5651" t="str">
        <f t="shared" si="800"/>
        <v/>
      </c>
      <c r="Z5651" s="9"/>
      <c r="AA5651" s="14">
        <f t="shared" si="804"/>
        <v>0.996</v>
      </c>
      <c r="AB5651" s="14">
        <f t="shared" si="805"/>
        <v>0.83499999999999996</v>
      </c>
    </row>
    <row r="5652" spans="1:28" x14ac:dyDescent="0.25">
      <c r="A5652" s="10">
        <f t="shared" si="807"/>
        <v>45527</v>
      </c>
      <c r="B5652" s="11">
        <v>236</v>
      </c>
      <c r="C5652" s="11">
        <v>800</v>
      </c>
      <c r="D5652" s="12">
        <v>744.33333333333303</v>
      </c>
      <c r="E5652" s="9">
        <v>63.61</v>
      </c>
      <c r="F5652" s="9">
        <f t="shared" si="806"/>
        <v>0</v>
      </c>
      <c r="G5652" s="9">
        <v>1.01</v>
      </c>
      <c r="H5652" s="9">
        <v>4.03</v>
      </c>
      <c r="I5652" s="9"/>
      <c r="J5652" s="9">
        <v>17.082000000000001</v>
      </c>
      <c r="K5652" s="9">
        <v>46.1</v>
      </c>
      <c r="L5652" s="9">
        <v>4.24E-2</v>
      </c>
      <c r="M5652" s="9">
        <v>6.93E-2</v>
      </c>
      <c r="N5652" s="9">
        <v>0</v>
      </c>
      <c r="O5652" s="9">
        <v>373.1</v>
      </c>
      <c r="P5652" s="9"/>
      <c r="Q5652" s="9"/>
      <c r="R5652" s="9"/>
      <c r="T5652">
        <f t="shared" si="801"/>
        <v>2360800</v>
      </c>
      <c r="U5652">
        <v>364</v>
      </c>
      <c r="V5652">
        <f t="shared" si="799"/>
        <v>373.1</v>
      </c>
      <c r="W5652" t="str">
        <f t="shared" si="802"/>
        <v/>
      </c>
      <c r="X5652" t="str">
        <f t="shared" si="803"/>
        <v/>
      </c>
      <c r="Y5652" t="str">
        <f t="shared" si="800"/>
        <v/>
      </c>
      <c r="Z5652" s="9"/>
      <c r="AA5652" s="14">
        <f t="shared" si="804"/>
        <v>0.89800000000000002</v>
      </c>
      <c r="AB5652" s="14">
        <f t="shared" si="805"/>
        <v>1.05</v>
      </c>
    </row>
    <row r="5653" spans="1:28" x14ac:dyDescent="0.25">
      <c r="A5653" s="10">
        <f t="shared" si="807"/>
        <v>45527</v>
      </c>
      <c r="B5653" s="11">
        <v>236</v>
      </c>
      <c r="C5653" s="11">
        <v>900</v>
      </c>
      <c r="D5653" s="12">
        <v>744.375</v>
      </c>
      <c r="E5653" s="9">
        <v>63.26</v>
      </c>
      <c r="F5653" s="9">
        <f t="shared" si="806"/>
        <v>0</v>
      </c>
      <c r="G5653" s="9">
        <v>1.01</v>
      </c>
      <c r="H5653" s="9">
        <v>4.03</v>
      </c>
      <c r="I5653" s="9"/>
      <c r="J5653" s="9">
        <v>18.414000000000001</v>
      </c>
      <c r="K5653" s="9">
        <v>43.3</v>
      </c>
      <c r="L5653" s="9">
        <v>4.24E-2</v>
      </c>
      <c r="M5653" s="9">
        <v>7.0000000000000007E-2</v>
      </c>
      <c r="N5653" s="9">
        <v>0</v>
      </c>
      <c r="O5653" s="9">
        <v>528.1</v>
      </c>
      <c r="P5653" s="9"/>
      <c r="Q5653" s="9"/>
      <c r="R5653" s="9"/>
      <c r="T5653">
        <f t="shared" si="801"/>
        <v>2360900</v>
      </c>
      <c r="U5653">
        <v>537.70000000000005</v>
      </c>
      <c r="V5653">
        <f t="shared" si="799"/>
        <v>528.1</v>
      </c>
      <c r="W5653" t="str">
        <f t="shared" si="802"/>
        <v/>
      </c>
      <c r="X5653" t="str">
        <f t="shared" si="803"/>
        <v/>
      </c>
      <c r="Y5653" t="str">
        <f t="shared" si="800"/>
        <v/>
      </c>
      <c r="Z5653" s="9"/>
      <c r="AA5653" s="14">
        <f t="shared" si="804"/>
        <v>0.91700000000000004</v>
      </c>
      <c r="AB5653" s="14">
        <f t="shared" si="805"/>
        <v>1.2010000000000001</v>
      </c>
    </row>
    <row r="5654" spans="1:28" x14ac:dyDescent="0.25">
      <c r="A5654" s="10">
        <f t="shared" si="807"/>
        <v>45527</v>
      </c>
      <c r="B5654" s="11">
        <v>236</v>
      </c>
      <c r="C5654" s="11">
        <v>1000</v>
      </c>
      <c r="D5654" s="12">
        <v>744.41666666666697</v>
      </c>
      <c r="E5654" s="9">
        <v>64.08</v>
      </c>
      <c r="F5654" s="9">
        <f t="shared" si="806"/>
        <v>7.9999999999998295E-2</v>
      </c>
      <c r="G5654" s="9">
        <v>1.01</v>
      </c>
      <c r="H5654" s="9">
        <v>5.03</v>
      </c>
      <c r="I5654" s="9"/>
      <c r="J5654" s="9">
        <v>18.722999999999999</v>
      </c>
      <c r="K5654" s="9">
        <v>43.5</v>
      </c>
      <c r="L5654" s="9">
        <v>4.24E-2</v>
      </c>
      <c r="M5654" s="9">
        <v>7.0000000000000007E-2</v>
      </c>
      <c r="N5654" s="9">
        <v>0</v>
      </c>
      <c r="O5654" s="9">
        <v>563.1</v>
      </c>
      <c r="P5654" s="9"/>
      <c r="Q5654" s="9"/>
      <c r="R5654" s="9"/>
      <c r="T5654">
        <f t="shared" si="801"/>
        <v>2361000</v>
      </c>
      <c r="U5654">
        <v>683.8</v>
      </c>
      <c r="V5654">
        <f t="shared" si="799"/>
        <v>563.1</v>
      </c>
      <c r="W5654" t="str">
        <f t="shared" si="802"/>
        <v/>
      </c>
      <c r="X5654" t="str">
        <f t="shared" si="803"/>
        <v/>
      </c>
      <c r="Y5654" t="str">
        <f t="shared" si="800"/>
        <v/>
      </c>
      <c r="Z5654" s="9"/>
      <c r="AA5654" s="14">
        <f t="shared" si="804"/>
        <v>0.93899999999999995</v>
      </c>
      <c r="AB5654" s="14">
        <f t="shared" si="805"/>
        <v>1.22</v>
      </c>
    </row>
    <row r="5655" spans="1:28" x14ac:dyDescent="0.25">
      <c r="A5655" s="10">
        <f t="shared" si="807"/>
        <v>45527</v>
      </c>
      <c r="B5655" s="11">
        <v>236</v>
      </c>
      <c r="C5655" s="11">
        <v>1100</v>
      </c>
      <c r="D5655" s="12">
        <v>744.45833333333303</v>
      </c>
      <c r="E5655" s="9">
        <v>63.73</v>
      </c>
      <c r="F5655" s="9">
        <f t="shared" si="806"/>
        <v>0</v>
      </c>
      <c r="G5655" s="9">
        <v>1.01</v>
      </c>
      <c r="H5655" s="9">
        <v>5.03</v>
      </c>
      <c r="I5655" s="9"/>
      <c r="J5655" s="9">
        <v>20.317</v>
      </c>
      <c r="K5655" s="9">
        <v>44.2</v>
      </c>
      <c r="L5655" s="9">
        <v>4.1700000000000001E-2</v>
      </c>
      <c r="M5655" s="9">
        <v>7.0000000000000007E-2</v>
      </c>
      <c r="N5655" s="9">
        <v>0</v>
      </c>
      <c r="O5655" s="9">
        <v>625.6</v>
      </c>
      <c r="P5655" s="9"/>
      <c r="Q5655" s="9"/>
      <c r="R5655" s="9"/>
      <c r="T5655">
        <f t="shared" si="801"/>
        <v>2361100</v>
      </c>
      <c r="U5655">
        <v>790</v>
      </c>
      <c r="V5655">
        <f t="shared" si="799"/>
        <v>625.6</v>
      </c>
      <c r="W5655" t="str">
        <f t="shared" si="802"/>
        <v/>
      </c>
      <c r="X5655" t="str">
        <f t="shared" si="803"/>
        <v/>
      </c>
      <c r="Y5655" t="str">
        <f t="shared" si="800"/>
        <v/>
      </c>
      <c r="Z5655" s="9"/>
      <c r="AA5655" s="14">
        <f t="shared" si="804"/>
        <v>1.054</v>
      </c>
      <c r="AB5655" s="14">
        <f t="shared" si="805"/>
        <v>1.331</v>
      </c>
    </row>
    <row r="5656" spans="1:28" x14ac:dyDescent="0.25">
      <c r="A5656" s="10">
        <f t="shared" si="807"/>
        <v>45527</v>
      </c>
      <c r="B5656" s="11">
        <v>236</v>
      </c>
      <c r="C5656" s="11">
        <v>1200</v>
      </c>
      <c r="D5656" s="12">
        <v>744.5</v>
      </c>
      <c r="E5656" s="9">
        <v>63.02</v>
      </c>
      <c r="F5656" s="9">
        <f t="shared" si="806"/>
        <v>0</v>
      </c>
      <c r="G5656" s="9">
        <v>1.51</v>
      </c>
      <c r="H5656" s="9">
        <v>6.54</v>
      </c>
      <c r="I5656" s="9"/>
      <c r="J5656" s="9">
        <v>20.984000000000002</v>
      </c>
      <c r="K5656" s="9">
        <v>40.700000000000003</v>
      </c>
      <c r="L5656" s="9">
        <v>4.24E-2</v>
      </c>
      <c r="M5656" s="9">
        <v>7.0699999999999999E-2</v>
      </c>
      <c r="N5656" s="9">
        <v>0</v>
      </c>
      <c r="O5656" s="9">
        <v>785.6</v>
      </c>
      <c r="P5656" s="9"/>
      <c r="Q5656" s="9"/>
      <c r="R5656" s="9"/>
      <c r="T5656">
        <f t="shared" si="801"/>
        <v>2361200</v>
      </c>
      <c r="U5656">
        <v>847</v>
      </c>
      <c r="V5656">
        <f t="shared" si="799"/>
        <v>785.6</v>
      </c>
      <c r="W5656" t="str">
        <f t="shared" si="802"/>
        <v/>
      </c>
      <c r="X5656" t="str">
        <f t="shared" si="803"/>
        <v/>
      </c>
      <c r="Y5656" t="str">
        <f t="shared" si="800"/>
        <v/>
      </c>
      <c r="Z5656" s="9"/>
      <c r="AA5656" s="14">
        <f t="shared" si="804"/>
        <v>1.0109999999999999</v>
      </c>
      <c r="AB5656" s="14">
        <f t="shared" si="805"/>
        <v>1.4730000000000001</v>
      </c>
    </row>
    <row r="5657" spans="1:28" x14ac:dyDescent="0.25">
      <c r="A5657" s="10">
        <f t="shared" si="807"/>
        <v>45527</v>
      </c>
      <c r="B5657" s="11">
        <v>236</v>
      </c>
      <c r="C5657" s="11">
        <v>1300</v>
      </c>
      <c r="D5657" s="12">
        <v>744.54166666666697</v>
      </c>
      <c r="E5657" s="9">
        <v>62.79</v>
      </c>
      <c r="F5657" s="9">
        <f t="shared" si="806"/>
        <v>0</v>
      </c>
      <c r="G5657" s="9">
        <v>0.5</v>
      </c>
      <c r="H5657" s="9">
        <v>3.52</v>
      </c>
      <c r="I5657" s="9"/>
      <c r="J5657" s="9">
        <v>19.126999999999999</v>
      </c>
      <c r="K5657" s="9">
        <v>40.700000000000003</v>
      </c>
      <c r="L5657" s="9">
        <v>4.3099999999999999E-2</v>
      </c>
      <c r="M5657" s="9">
        <v>7.1499999999999994E-2</v>
      </c>
      <c r="N5657" s="9">
        <v>0</v>
      </c>
      <c r="O5657" s="9">
        <v>539.4</v>
      </c>
      <c r="P5657" s="9"/>
      <c r="Q5657" s="9"/>
      <c r="R5657" s="9"/>
      <c r="T5657">
        <f t="shared" si="801"/>
        <v>2361300</v>
      </c>
      <c r="U5657">
        <v>851</v>
      </c>
      <c r="V5657">
        <f t="shared" si="799"/>
        <v>539.4</v>
      </c>
      <c r="W5657" t="str">
        <f t="shared" si="802"/>
        <v/>
      </c>
      <c r="X5657" t="str">
        <f t="shared" si="803"/>
        <v/>
      </c>
      <c r="Y5657" t="str">
        <f t="shared" si="800"/>
        <v/>
      </c>
      <c r="Z5657" s="9"/>
      <c r="AA5657" s="14">
        <f t="shared" si="804"/>
        <v>0.90100000000000002</v>
      </c>
      <c r="AB5657" s="14">
        <f t="shared" si="805"/>
        <v>1.3129999999999999</v>
      </c>
    </row>
    <row r="5658" spans="1:28" x14ac:dyDescent="0.25">
      <c r="A5658" s="10">
        <f t="shared" si="807"/>
        <v>45527</v>
      </c>
      <c r="B5658" s="11">
        <v>236</v>
      </c>
      <c r="C5658" s="11">
        <v>1400</v>
      </c>
      <c r="D5658" s="12">
        <v>744.58333333333303</v>
      </c>
      <c r="E5658" s="9">
        <v>63.49</v>
      </c>
      <c r="F5658" s="9">
        <f t="shared" si="806"/>
        <v>0</v>
      </c>
      <c r="G5658" s="9">
        <v>0.5</v>
      </c>
      <c r="H5658" s="9">
        <v>3.52</v>
      </c>
      <c r="I5658" s="9"/>
      <c r="J5658" s="9">
        <v>17.033999999999999</v>
      </c>
      <c r="K5658" s="9">
        <v>49.5</v>
      </c>
      <c r="L5658" s="9">
        <v>4.3900000000000002E-2</v>
      </c>
      <c r="M5658" s="9">
        <v>7.22E-2</v>
      </c>
      <c r="N5658" s="9">
        <v>0</v>
      </c>
      <c r="O5658" s="9">
        <v>209.4</v>
      </c>
      <c r="P5658" s="9"/>
      <c r="Q5658" s="9"/>
      <c r="R5658" s="9"/>
      <c r="T5658">
        <f t="shared" si="801"/>
        <v>2361400</v>
      </c>
      <c r="U5658">
        <v>801.2</v>
      </c>
      <c r="V5658">
        <f t="shared" si="799"/>
        <v>209.4</v>
      </c>
      <c r="W5658" t="str">
        <f t="shared" si="802"/>
        <v/>
      </c>
      <c r="X5658" t="str">
        <f t="shared" si="803"/>
        <v/>
      </c>
      <c r="Y5658" t="str">
        <f t="shared" si="800"/>
        <v/>
      </c>
      <c r="Z5658" s="9"/>
      <c r="AA5658" s="14">
        <f t="shared" si="804"/>
        <v>0.96099999999999997</v>
      </c>
      <c r="AB5658" s="14">
        <f t="shared" si="805"/>
        <v>0.98</v>
      </c>
    </row>
    <row r="5659" spans="1:28" x14ac:dyDescent="0.25">
      <c r="A5659" s="10">
        <f t="shared" si="807"/>
        <v>45527</v>
      </c>
      <c r="B5659" s="11">
        <v>236</v>
      </c>
      <c r="C5659" s="11">
        <v>1500</v>
      </c>
      <c r="D5659" s="12">
        <v>744.625</v>
      </c>
      <c r="E5659" s="9">
        <v>63.84</v>
      </c>
      <c r="F5659" s="9">
        <f t="shared" si="806"/>
        <v>0</v>
      </c>
      <c r="G5659" s="9">
        <v>1.01</v>
      </c>
      <c r="H5659" s="9">
        <v>8.0500000000000007</v>
      </c>
      <c r="I5659" s="9"/>
      <c r="J5659" s="9">
        <v>13.087999999999999</v>
      </c>
      <c r="K5659" s="9">
        <v>78.2</v>
      </c>
      <c r="L5659" s="9">
        <v>4.4600000000000001E-2</v>
      </c>
      <c r="M5659" s="9">
        <v>7.3599999999999999E-2</v>
      </c>
      <c r="N5659" s="9">
        <v>6.2</v>
      </c>
      <c r="O5659" s="9">
        <v>231.9</v>
      </c>
      <c r="P5659" s="9"/>
      <c r="Q5659" s="9"/>
      <c r="R5659" s="9"/>
      <c r="T5659">
        <f t="shared" si="801"/>
        <v>2361500</v>
      </c>
      <c r="U5659">
        <v>702</v>
      </c>
      <c r="V5659">
        <f t="shared" si="799"/>
        <v>231.9</v>
      </c>
      <c r="W5659" t="str">
        <f t="shared" si="802"/>
        <v/>
      </c>
      <c r="X5659" t="str">
        <f t="shared" si="803"/>
        <v/>
      </c>
      <c r="Y5659" t="str">
        <f t="shared" si="800"/>
        <v/>
      </c>
      <c r="Z5659" s="9"/>
      <c r="AA5659" s="14">
        <f t="shared" si="804"/>
        <v>1.1779999999999999</v>
      </c>
      <c r="AB5659" s="14">
        <f t="shared" si="805"/>
        <v>0.32800000000000001</v>
      </c>
    </row>
    <row r="5660" spans="1:28" x14ac:dyDescent="0.25">
      <c r="A5660" s="10">
        <f t="shared" si="807"/>
        <v>45527</v>
      </c>
      <c r="B5660" s="11">
        <v>236</v>
      </c>
      <c r="C5660" s="11">
        <v>1600</v>
      </c>
      <c r="D5660" s="12">
        <v>744.66666666666697</v>
      </c>
      <c r="E5660" s="9">
        <v>63.61</v>
      </c>
      <c r="F5660" s="9">
        <f t="shared" si="806"/>
        <v>0</v>
      </c>
      <c r="G5660" s="9">
        <v>0</v>
      </c>
      <c r="H5660" s="9">
        <v>3.02</v>
      </c>
      <c r="I5660" s="9"/>
      <c r="J5660" s="9">
        <v>12.147</v>
      </c>
      <c r="K5660" s="9">
        <v>82.7</v>
      </c>
      <c r="L5660" s="9">
        <v>4.53E-2</v>
      </c>
      <c r="M5660" s="9">
        <v>7.5800000000000006E-2</v>
      </c>
      <c r="N5660" s="9">
        <v>0</v>
      </c>
      <c r="O5660" s="9">
        <v>224.4</v>
      </c>
      <c r="P5660" s="9"/>
      <c r="Q5660" s="9"/>
      <c r="R5660" s="9"/>
      <c r="T5660">
        <f t="shared" si="801"/>
        <v>2361600</v>
      </c>
      <c r="U5660">
        <v>561.20000000000005</v>
      </c>
      <c r="V5660">
        <f t="shared" si="799"/>
        <v>224.4</v>
      </c>
      <c r="W5660" t="str">
        <f t="shared" si="802"/>
        <v/>
      </c>
      <c r="X5660" t="str">
        <f t="shared" si="803"/>
        <v/>
      </c>
      <c r="Y5660" t="str">
        <f t="shared" si="800"/>
        <v/>
      </c>
      <c r="Z5660" s="9"/>
      <c r="AA5660" s="14">
        <f t="shared" si="804"/>
        <v>1.171</v>
      </c>
      <c r="AB5660" s="14">
        <f t="shared" si="805"/>
        <v>0.245</v>
      </c>
    </row>
    <row r="5661" spans="1:28" x14ac:dyDescent="0.25">
      <c r="A5661" s="10">
        <f t="shared" si="807"/>
        <v>45527</v>
      </c>
      <c r="B5661" s="11">
        <v>236</v>
      </c>
      <c r="C5661" s="11">
        <v>1700</v>
      </c>
      <c r="D5661" s="12">
        <v>744.70833333333303</v>
      </c>
      <c r="E5661" s="9">
        <v>63.84</v>
      </c>
      <c r="F5661" s="9">
        <f t="shared" si="806"/>
        <v>0</v>
      </c>
      <c r="G5661" s="9">
        <v>0</v>
      </c>
      <c r="H5661" s="9">
        <v>3.52</v>
      </c>
      <c r="I5661" s="9"/>
      <c r="J5661" s="9">
        <v>11.88</v>
      </c>
      <c r="K5661" s="9">
        <v>85.2</v>
      </c>
      <c r="L5661" s="9">
        <v>4.53E-2</v>
      </c>
      <c r="M5661" s="9">
        <v>7.7299999999999994E-2</v>
      </c>
      <c r="N5661" s="9">
        <v>0</v>
      </c>
      <c r="O5661" s="9">
        <v>110.6</v>
      </c>
      <c r="P5661" s="9"/>
      <c r="Q5661" s="9"/>
      <c r="R5661" s="9"/>
      <c r="T5661">
        <f t="shared" si="801"/>
        <v>2361700</v>
      </c>
      <c r="U5661">
        <v>390.3</v>
      </c>
      <c r="V5661">
        <f t="shared" si="799"/>
        <v>110.6</v>
      </c>
      <c r="W5661" t="str">
        <f t="shared" si="802"/>
        <v/>
      </c>
      <c r="X5661" t="str">
        <f t="shared" si="803"/>
        <v/>
      </c>
      <c r="Y5661" t="str">
        <f t="shared" si="800"/>
        <v/>
      </c>
      <c r="Z5661" s="9"/>
      <c r="AA5661" s="14">
        <f t="shared" si="804"/>
        <v>1.1850000000000001</v>
      </c>
      <c r="AB5661" s="14">
        <f t="shared" si="805"/>
        <v>0.20599999999999999</v>
      </c>
    </row>
    <row r="5662" spans="1:28" x14ac:dyDescent="0.25">
      <c r="A5662" s="10">
        <f t="shared" si="807"/>
        <v>45527</v>
      </c>
      <c r="B5662" s="11">
        <v>236</v>
      </c>
      <c r="C5662" s="11">
        <v>1800</v>
      </c>
      <c r="D5662" s="12">
        <v>744.75</v>
      </c>
      <c r="E5662" s="9">
        <v>63.84</v>
      </c>
      <c r="F5662" s="9">
        <f t="shared" si="806"/>
        <v>0</v>
      </c>
      <c r="G5662" s="9">
        <v>1.51</v>
      </c>
      <c r="H5662" s="9">
        <v>7.05</v>
      </c>
      <c r="I5662" s="9"/>
      <c r="J5662" s="9">
        <v>9.5090000000000003</v>
      </c>
      <c r="K5662" s="9">
        <v>88.4</v>
      </c>
      <c r="L5662" s="9">
        <v>4.4600000000000001E-2</v>
      </c>
      <c r="M5662" s="9">
        <v>7.8700000000000006E-2</v>
      </c>
      <c r="N5662" s="9">
        <v>0</v>
      </c>
      <c r="O5662" s="9">
        <v>30.6</v>
      </c>
      <c r="P5662" s="9"/>
      <c r="Q5662" s="9"/>
      <c r="R5662" s="9"/>
      <c r="T5662">
        <f t="shared" si="801"/>
        <v>2361800</v>
      </c>
      <c r="U5662">
        <v>206.5</v>
      </c>
      <c r="V5662">
        <f t="shared" si="799"/>
        <v>30.6</v>
      </c>
      <c r="W5662" t="str">
        <f t="shared" si="802"/>
        <v/>
      </c>
      <c r="X5662" t="str">
        <f t="shared" si="803"/>
        <v/>
      </c>
      <c r="Y5662" t="str">
        <f t="shared" si="800"/>
        <v/>
      </c>
      <c r="Z5662" s="9"/>
      <c r="AA5662" s="14">
        <f t="shared" si="804"/>
        <v>1.05</v>
      </c>
      <c r="AB5662" s="14">
        <f t="shared" si="805"/>
        <v>0.13800000000000001</v>
      </c>
    </row>
    <row r="5663" spans="1:28" x14ac:dyDescent="0.25">
      <c r="A5663" s="10">
        <f t="shared" si="807"/>
        <v>45527</v>
      </c>
      <c r="B5663" s="11">
        <v>236</v>
      </c>
      <c r="C5663" s="11">
        <v>1900</v>
      </c>
      <c r="D5663" s="12">
        <v>744.79166666666697</v>
      </c>
      <c r="E5663" s="9">
        <v>64.19</v>
      </c>
      <c r="F5663" s="9">
        <f t="shared" si="806"/>
        <v>0.18999999999999773</v>
      </c>
      <c r="G5663" s="9">
        <v>3.02</v>
      </c>
      <c r="H5663" s="9">
        <v>7.55</v>
      </c>
      <c r="I5663" s="9"/>
      <c r="J5663" s="9">
        <v>7.6950000000000003</v>
      </c>
      <c r="K5663" s="9">
        <v>95.3</v>
      </c>
      <c r="L5663" s="9">
        <v>4.5999999999999999E-2</v>
      </c>
      <c r="M5663" s="9">
        <v>8.1600000000000006E-2</v>
      </c>
      <c r="N5663" s="9">
        <v>2.6</v>
      </c>
      <c r="O5663" s="9">
        <v>0.6</v>
      </c>
      <c r="P5663" s="9"/>
      <c r="Q5663" s="9"/>
      <c r="R5663" s="9"/>
      <c r="T5663">
        <f t="shared" si="801"/>
        <v>2361900</v>
      </c>
      <c r="U5663">
        <v>44</v>
      </c>
      <c r="V5663">
        <f t="shared" si="799"/>
        <v>0</v>
      </c>
      <c r="W5663" t="str">
        <f t="shared" si="802"/>
        <v/>
      </c>
      <c r="X5663" t="str">
        <f t="shared" si="803"/>
        <v/>
      </c>
      <c r="Y5663" t="str">
        <f t="shared" si="800"/>
        <v/>
      </c>
      <c r="Z5663" s="9"/>
      <c r="AA5663" s="14">
        <f t="shared" si="804"/>
        <v>1.0009999999999999</v>
      </c>
      <c r="AB5663" s="14">
        <f t="shared" si="805"/>
        <v>4.9000000000000002E-2</v>
      </c>
    </row>
    <row r="5664" spans="1:28" x14ac:dyDescent="0.25">
      <c r="A5664" s="10">
        <f t="shared" si="807"/>
        <v>45527</v>
      </c>
      <c r="B5664" s="11">
        <v>236</v>
      </c>
      <c r="C5664" s="11">
        <v>2000</v>
      </c>
      <c r="D5664" s="12">
        <v>744.83333333333303</v>
      </c>
      <c r="E5664" s="9">
        <v>63.84</v>
      </c>
      <c r="F5664" s="9">
        <f t="shared" si="806"/>
        <v>0</v>
      </c>
      <c r="G5664" s="9">
        <v>2.52</v>
      </c>
      <c r="H5664" s="9">
        <v>7.55</v>
      </c>
      <c r="I5664" s="9"/>
      <c r="J5664" s="9">
        <v>6.94</v>
      </c>
      <c r="K5664" s="9">
        <v>97.1</v>
      </c>
      <c r="L5664" s="9">
        <v>4.5999999999999999E-2</v>
      </c>
      <c r="M5664" s="9">
        <v>8.1600000000000006E-2</v>
      </c>
      <c r="N5664" s="9">
        <v>0.4</v>
      </c>
      <c r="O5664" s="9">
        <v>0.6</v>
      </c>
      <c r="P5664" s="9"/>
      <c r="Q5664" s="9"/>
      <c r="R5664" s="9"/>
      <c r="T5664">
        <f t="shared" si="801"/>
        <v>2362000</v>
      </c>
      <c r="U5664">
        <v>0</v>
      </c>
      <c r="V5664">
        <f t="shared" si="799"/>
        <v>0</v>
      </c>
      <c r="W5664" t="str">
        <f t="shared" si="802"/>
        <v/>
      </c>
      <c r="X5664" t="str">
        <f t="shared" si="803"/>
        <v/>
      </c>
      <c r="Y5664" t="str">
        <f t="shared" si="800"/>
        <v/>
      </c>
      <c r="Z5664" s="9"/>
      <c r="AA5664" s="14">
        <f t="shared" si="804"/>
        <v>0.96799999999999997</v>
      </c>
      <c r="AB5664" s="14">
        <f t="shared" si="805"/>
        <v>2.9000000000000001E-2</v>
      </c>
    </row>
    <row r="5665" spans="1:28" x14ac:dyDescent="0.25">
      <c r="A5665" s="10">
        <f t="shared" si="807"/>
        <v>45527</v>
      </c>
      <c r="B5665" s="11">
        <v>236</v>
      </c>
      <c r="C5665" s="11">
        <v>2100</v>
      </c>
      <c r="D5665" s="12">
        <v>744.875</v>
      </c>
      <c r="E5665" s="9">
        <v>63.96</v>
      </c>
      <c r="F5665" s="9">
        <f t="shared" si="806"/>
        <v>0</v>
      </c>
      <c r="G5665" s="9">
        <v>1.51</v>
      </c>
      <c r="H5665" s="9">
        <v>5.03</v>
      </c>
      <c r="I5665" s="9"/>
      <c r="J5665" s="9">
        <v>6.4080000000000004</v>
      </c>
      <c r="K5665" s="9">
        <v>97.7</v>
      </c>
      <c r="L5665" s="9">
        <v>4.6800000000000001E-2</v>
      </c>
      <c r="M5665" s="9">
        <v>8.2400000000000001E-2</v>
      </c>
      <c r="N5665" s="9">
        <v>0.2</v>
      </c>
      <c r="O5665" s="9">
        <v>0.6</v>
      </c>
      <c r="P5665" s="9"/>
      <c r="Q5665" s="9"/>
      <c r="R5665" s="9"/>
      <c r="T5665">
        <f t="shared" si="801"/>
        <v>2362100</v>
      </c>
      <c r="U5665">
        <v>0</v>
      </c>
      <c r="V5665">
        <f t="shared" si="799"/>
        <v>0</v>
      </c>
      <c r="W5665" t="str">
        <f t="shared" si="802"/>
        <v/>
      </c>
      <c r="X5665" t="str">
        <f t="shared" si="803"/>
        <v/>
      </c>
      <c r="Y5665" t="str">
        <f t="shared" si="800"/>
        <v/>
      </c>
      <c r="Z5665" s="9"/>
      <c r="AA5665" s="14">
        <f t="shared" si="804"/>
        <v>0.93899999999999995</v>
      </c>
      <c r="AB5665" s="14">
        <f t="shared" si="805"/>
        <v>2.1999999999999999E-2</v>
      </c>
    </row>
    <row r="5666" spans="1:28" x14ac:dyDescent="0.25">
      <c r="A5666" s="10">
        <f t="shared" si="807"/>
        <v>45527</v>
      </c>
      <c r="B5666" s="11">
        <v>236</v>
      </c>
      <c r="C5666" s="11">
        <v>2200</v>
      </c>
      <c r="D5666" s="12">
        <v>744.91666666666697</v>
      </c>
      <c r="E5666" s="9">
        <v>63.96</v>
      </c>
      <c r="F5666" s="9">
        <f t="shared" si="806"/>
        <v>0</v>
      </c>
      <c r="G5666" s="9">
        <v>1.51</v>
      </c>
      <c r="H5666" s="9">
        <v>4.03</v>
      </c>
      <c r="I5666" s="9"/>
      <c r="J5666" s="9">
        <v>5.7190000000000003</v>
      </c>
      <c r="K5666" s="9">
        <v>97.9</v>
      </c>
      <c r="L5666" s="9">
        <v>4.53E-2</v>
      </c>
      <c r="M5666" s="9">
        <v>8.3099999999999993E-2</v>
      </c>
      <c r="N5666" s="9">
        <v>0.2</v>
      </c>
      <c r="O5666" s="9">
        <v>0.6</v>
      </c>
      <c r="P5666" s="9"/>
      <c r="Q5666" s="9"/>
      <c r="R5666" s="9"/>
      <c r="T5666">
        <f t="shared" si="801"/>
        <v>2362200</v>
      </c>
      <c r="U5666">
        <v>0</v>
      </c>
      <c r="V5666">
        <f t="shared" si="799"/>
        <v>0</v>
      </c>
      <c r="W5666" t="str">
        <f t="shared" si="802"/>
        <v/>
      </c>
      <c r="X5666" t="str">
        <f t="shared" si="803"/>
        <v/>
      </c>
      <c r="Y5666" t="str">
        <f t="shared" si="800"/>
        <v/>
      </c>
      <c r="Z5666" s="9"/>
      <c r="AA5666" s="14">
        <f t="shared" si="804"/>
        <v>0.89700000000000002</v>
      </c>
      <c r="AB5666" s="14">
        <f t="shared" si="805"/>
        <v>1.9E-2</v>
      </c>
    </row>
    <row r="5667" spans="1:28" x14ac:dyDescent="0.25">
      <c r="A5667" s="10">
        <f t="shared" si="807"/>
        <v>45527</v>
      </c>
      <c r="B5667" s="11">
        <v>236</v>
      </c>
      <c r="C5667" s="11">
        <v>2300</v>
      </c>
      <c r="D5667" s="12">
        <v>744.95833333333303</v>
      </c>
      <c r="E5667" s="9">
        <v>63.96</v>
      </c>
      <c r="F5667" s="9">
        <f t="shared" si="806"/>
        <v>0</v>
      </c>
      <c r="G5667" s="9">
        <v>1.51</v>
      </c>
      <c r="H5667" s="9">
        <v>4.53</v>
      </c>
      <c r="I5667" s="9"/>
      <c r="J5667" s="9">
        <v>6.0259999999999998</v>
      </c>
      <c r="K5667" s="9">
        <v>98.1</v>
      </c>
      <c r="L5667" s="9">
        <v>4.53E-2</v>
      </c>
      <c r="M5667" s="9">
        <v>8.3799999999999999E-2</v>
      </c>
      <c r="N5667" s="9">
        <v>0.4</v>
      </c>
      <c r="O5667" s="9">
        <v>0.6</v>
      </c>
      <c r="P5667" s="9"/>
      <c r="Q5667" s="9"/>
      <c r="R5667" s="9"/>
      <c r="T5667">
        <f t="shared" si="801"/>
        <v>2362300</v>
      </c>
      <c r="U5667">
        <v>0</v>
      </c>
      <c r="V5667">
        <f t="shared" si="799"/>
        <v>0</v>
      </c>
      <c r="W5667" t="str">
        <f t="shared" si="802"/>
        <v/>
      </c>
      <c r="X5667" t="str">
        <f t="shared" si="803"/>
        <v/>
      </c>
      <c r="Y5667" t="str">
        <f t="shared" si="800"/>
        <v/>
      </c>
      <c r="Z5667" s="9"/>
      <c r="AA5667" s="14">
        <f t="shared" si="804"/>
        <v>0.91900000000000004</v>
      </c>
      <c r="AB5667" s="14">
        <f t="shared" si="805"/>
        <v>1.7999999999999999E-2</v>
      </c>
    </row>
    <row r="5668" spans="1:28" x14ac:dyDescent="0.25">
      <c r="A5668" s="10">
        <f t="shared" si="807"/>
        <v>45527</v>
      </c>
      <c r="B5668" s="11">
        <v>236</v>
      </c>
      <c r="C5668" s="11">
        <v>2400</v>
      </c>
      <c r="D5668" s="12">
        <v>745</v>
      </c>
      <c r="E5668" s="9">
        <v>63.96</v>
      </c>
      <c r="F5668" s="9">
        <f t="shared" si="806"/>
        <v>0</v>
      </c>
      <c r="G5668" s="9">
        <v>2.0099999999999998</v>
      </c>
      <c r="H5668" s="9">
        <v>6.54</v>
      </c>
      <c r="I5668" s="9"/>
      <c r="J5668" s="9">
        <v>5.6420000000000003</v>
      </c>
      <c r="K5668" s="9">
        <v>98.3</v>
      </c>
      <c r="L5668" s="9">
        <v>4.53E-2</v>
      </c>
      <c r="M5668" s="9">
        <v>8.3799999999999999E-2</v>
      </c>
      <c r="N5668" s="9">
        <v>0.2</v>
      </c>
      <c r="O5668" s="9">
        <v>0.6</v>
      </c>
      <c r="P5668" s="9"/>
      <c r="Q5668" s="9"/>
      <c r="R5668" s="9"/>
      <c r="T5668">
        <f t="shared" si="801"/>
        <v>2362400</v>
      </c>
      <c r="U5668">
        <v>0</v>
      </c>
      <c r="V5668">
        <f t="shared" si="799"/>
        <v>0</v>
      </c>
      <c r="W5668">
        <f t="shared" si="802"/>
        <v>4.4999999999999998E-2</v>
      </c>
      <c r="X5668">
        <f t="shared" si="803"/>
        <v>8.4000000000000005E-2</v>
      </c>
      <c r="Y5668">
        <f t="shared" si="800"/>
        <v>0</v>
      </c>
      <c r="Z5668" s="9"/>
      <c r="AA5668" s="14">
        <f t="shared" si="804"/>
        <v>0.89600000000000002</v>
      </c>
      <c r="AB5668" s="14">
        <f t="shared" si="805"/>
        <v>1.4999999999999999E-2</v>
      </c>
    </row>
    <row r="5669" spans="1:28" x14ac:dyDescent="0.25">
      <c r="A5669" s="10">
        <f t="shared" si="807"/>
        <v>45528</v>
      </c>
      <c r="B5669" s="11">
        <v>237</v>
      </c>
      <c r="C5669" s="11">
        <v>100</v>
      </c>
      <c r="D5669" s="12">
        <v>745.04166666666697</v>
      </c>
      <c r="E5669" s="9">
        <v>63.96</v>
      </c>
      <c r="F5669" s="9">
        <f t="shared" si="806"/>
        <v>0</v>
      </c>
      <c r="G5669" s="9">
        <v>2.52</v>
      </c>
      <c r="H5669" s="9">
        <v>7.55</v>
      </c>
      <c r="I5669" s="9"/>
      <c r="J5669" s="9">
        <v>4.1680000000000001</v>
      </c>
      <c r="K5669" s="9">
        <v>98.1</v>
      </c>
      <c r="L5669" s="9">
        <v>4.4600000000000001E-2</v>
      </c>
      <c r="M5669" s="9">
        <v>8.4500000000000006E-2</v>
      </c>
      <c r="N5669" s="9">
        <v>0.2</v>
      </c>
      <c r="O5669" s="9">
        <v>0.6</v>
      </c>
      <c r="P5669" s="9"/>
      <c r="Q5669" s="9"/>
      <c r="R5669" s="9"/>
      <c r="T5669">
        <f t="shared" si="801"/>
        <v>2370100</v>
      </c>
      <c r="U5669">
        <v>0</v>
      </c>
      <c r="V5669">
        <f t="shared" si="799"/>
        <v>0</v>
      </c>
      <c r="W5669" t="str">
        <f t="shared" si="802"/>
        <v/>
      </c>
      <c r="X5669" t="str">
        <f t="shared" si="803"/>
        <v/>
      </c>
      <c r="Y5669" t="str">
        <f t="shared" si="800"/>
        <v/>
      </c>
      <c r="Z5669" s="9"/>
      <c r="AA5669" s="14">
        <f t="shared" si="804"/>
        <v>0.80700000000000005</v>
      </c>
      <c r="AB5669" s="14">
        <f t="shared" si="805"/>
        <v>1.6E-2</v>
      </c>
    </row>
    <row r="5670" spans="1:28" x14ac:dyDescent="0.25">
      <c r="A5670" s="10">
        <f t="shared" si="807"/>
        <v>45528</v>
      </c>
      <c r="B5670" s="11">
        <v>237</v>
      </c>
      <c r="C5670" s="11">
        <v>200</v>
      </c>
      <c r="D5670" s="12">
        <v>745.08333333333303</v>
      </c>
      <c r="E5670" s="9">
        <v>63.96</v>
      </c>
      <c r="F5670" s="9">
        <f t="shared" si="806"/>
        <v>0</v>
      </c>
      <c r="G5670" s="9">
        <v>2.52</v>
      </c>
      <c r="H5670" s="9">
        <v>6.54</v>
      </c>
      <c r="I5670" s="9"/>
      <c r="J5670" s="9">
        <v>4.3760000000000003</v>
      </c>
      <c r="K5670" s="9">
        <v>98.1</v>
      </c>
      <c r="L5670" s="9">
        <v>4.4600000000000001E-2</v>
      </c>
      <c r="M5670" s="9">
        <v>8.5300000000000001E-2</v>
      </c>
      <c r="N5670" s="9">
        <v>0.4</v>
      </c>
      <c r="O5670" s="9">
        <v>0.6</v>
      </c>
      <c r="P5670" s="9"/>
      <c r="Q5670" s="9"/>
      <c r="R5670" s="9"/>
      <c r="T5670">
        <f t="shared" si="801"/>
        <v>2370200</v>
      </c>
      <c r="U5670">
        <v>0</v>
      </c>
      <c r="V5670">
        <f t="shared" si="799"/>
        <v>0</v>
      </c>
      <c r="W5670" t="str">
        <f t="shared" si="802"/>
        <v/>
      </c>
      <c r="X5670" t="str">
        <f t="shared" si="803"/>
        <v/>
      </c>
      <c r="Y5670" t="str">
        <f t="shared" si="800"/>
        <v/>
      </c>
      <c r="Z5670" s="9"/>
      <c r="AA5670" s="14">
        <f t="shared" si="804"/>
        <v>0.81899999999999995</v>
      </c>
      <c r="AB5670" s="14">
        <f t="shared" si="805"/>
        <v>1.6E-2</v>
      </c>
    </row>
    <row r="5671" spans="1:28" x14ac:dyDescent="0.25">
      <c r="A5671" s="10">
        <f t="shared" si="807"/>
        <v>45528</v>
      </c>
      <c r="B5671" s="11">
        <v>237</v>
      </c>
      <c r="C5671" s="11">
        <v>300</v>
      </c>
      <c r="D5671" s="12">
        <v>745.125</v>
      </c>
      <c r="E5671" s="9">
        <v>63.73</v>
      </c>
      <c r="F5671" s="9">
        <f t="shared" si="806"/>
        <v>0</v>
      </c>
      <c r="G5671" s="9">
        <v>3.02</v>
      </c>
      <c r="H5671" s="9">
        <v>8.56</v>
      </c>
      <c r="I5671" s="9"/>
      <c r="J5671" s="9">
        <v>3.9580000000000002</v>
      </c>
      <c r="K5671" s="9">
        <v>98.1</v>
      </c>
      <c r="L5671" s="9">
        <v>4.3900000000000002E-2</v>
      </c>
      <c r="M5671" s="9">
        <v>8.5300000000000001E-2</v>
      </c>
      <c r="N5671" s="9">
        <v>0.2</v>
      </c>
      <c r="O5671" s="9">
        <v>0.6</v>
      </c>
      <c r="P5671" s="9"/>
      <c r="Q5671" s="9"/>
      <c r="R5671" s="9"/>
      <c r="T5671">
        <f t="shared" si="801"/>
        <v>2370300</v>
      </c>
      <c r="U5671">
        <v>0</v>
      </c>
      <c r="V5671">
        <f t="shared" si="799"/>
        <v>0</v>
      </c>
      <c r="W5671" t="str">
        <f t="shared" si="802"/>
        <v/>
      </c>
      <c r="X5671" t="str">
        <f t="shared" si="803"/>
        <v/>
      </c>
      <c r="Y5671" t="str">
        <f t="shared" si="800"/>
        <v/>
      </c>
      <c r="Z5671" s="9"/>
      <c r="AA5671" s="14">
        <f t="shared" si="804"/>
        <v>0.79500000000000004</v>
      </c>
      <c r="AB5671" s="14">
        <f t="shared" si="805"/>
        <v>1.4999999999999999E-2</v>
      </c>
    </row>
    <row r="5672" spans="1:28" x14ac:dyDescent="0.25">
      <c r="A5672" s="10">
        <f t="shared" si="807"/>
        <v>45528</v>
      </c>
      <c r="B5672" s="11">
        <v>237</v>
      </c>
      <c r="C5672" s="11">
        <v>400</v>
      </c>
      <c r="D5672" s="12">
        <v>745.16666666666697</v>
      </c>
      <c r="E5672" s="9">
        <v>63.96</v>
      </c>
      <c r="F5672" s="9">
        <f t="shared" si="806"/>
        <v>0</v>
      </c>
      <c r="G5672" s="9">
        <v>3.02</v>
      </c>
      <c r="H5672" s="9">
        <v>7.05</v>
      </c>
      <c r="I5672" s="9"/>
      <c r="J5672" s="9">
        <v>3.3540000000000001</v>
      </c>
      <c r="K5672" s="9">
        <v>98.5</v>
      </c>
      <c r="L5672" s="9">
        <v>4.24E-2</v>
      </c>
      <c r="M5672" s="9">
        <v>8.6699999999999999E-2</v>
      </c>
      <c r="N5672" s="9">
        <v>0.8</v>
      </c>
      <c r="O5672" s="9">
        <v>0.6</v>
      </c>
      <c r="P5672" s="9"/>
      <c r="Q5672" s="9"/>
      <c r="R5672" s="9"/>
      <c r="T5672">
        <f t="shared" si="801"/>
        <v>2370400</v>
      </c>
      <c r="U5672">
        <v>0</v>
      </c>
      <c r="V5672">
        <f t="shared" si="799"/>
        <v>0</v>
      </c>
      <c r="W5672" t="str">
        <f t="shared" si="802"/>
        <v/>
      </c>
      <c r="X5672" t="str">
        <f t="shared" si="803"/>
        <v/>
      </c>
      <c r="Y5672" t="str">
        <f t="shared" si="800"/>
        <v/>
      </c>
      <c r="Z5672" s="9"/>
      <c r="AA5672" s="14">
        <f t="shared" si="804"/>
        <v>0.76500000000000001</v>
      </c>
      <c r="AB5672" s="14">
        <f t="shared" si="805"/>
        <v>1.2E-2</v>
      </c>
    </row>
    <row r="5673" spans="1:28" x14ac:dyDescent="0.25">
      <c r="A5673" s="10">
        <f t="shared" si="807"/>
        <v>45528</v>
      </c>
      <c r="B5673" s="11">
        <v>237</v>
      </c>
      <c r="C5673" s="11">
        <v>500</v>
      </c>
      <c r="D5673" s="12">
        <v>745.20833333333303</v>
      </c>
      <c r="E5673" s="9">
        <v>63.84</v>
      </c>
      <c r="F5673" s="9">
        <f t="shared" si="806"/>
        <v>0</v>
      </c>
      <c r="G5673" s="9">
        <v>3.02</v>
      </c>
      <c r="H5673" s="9">
        <v>8.0500000000000007</v>
      </c>
      <c r="I5673" s="9"/>
      <c r="J5673" s="9">
        <v>3.512</v>
      </c>
      <c r="K5673" s="9">
        <v>98.6</v>
      </c>
      <c r="L5673" s="9">
        <v>3.6600000000000001E-2</v>
      </c>
      <c r="M5673" s="9">
        <v>8.8200000000000001E-2</v>
      </c>
      <c r="N5673" s="9">
        <v>1</v>
      </c>
      <c r="O5673" s="9">
        <v>0.6</v>
      </c>
      <c r="P5673" s="9"/>
      <c r="Q5673" s="9"/>
      <c r="R5673" s="9"/>
      <c r="T5673">
        <f t="shared" si="801"/>
        <v>2370500</v>
      </c>
      <c r="U5673">
        <v>0</v>
      </c>
      <c r="V5673">
        <f t="shared" si="799"/>
        <v>0</v>
      </c>
      <c r="W5673" t="str">
        <f t="shared" si="802"/>
        <v/>
      </c>
      <c r="X5673" t="str">
        <f t="shared" si="803"/>
        <v/>
      </c>
      <c r="Y5673" t="str">
        <f t="shared" si="800"/>
        <v/>
      </c>
      <c r="Z5673" s="9"/>
      <c r="AA5673" s="14">
        <f t="shared" si="804"/>
        <v>0.77400000000000002</v>
      </c>
      <c r="AB5673" s="14">
        <f t="shared" si="805"/>
        <v>1.0999999999999999E-2</v>
      </c>
    </row>
    <row r="5674" spans="1:28" x14ac:dyDescent="0.25">
      <c r="A5674" s="10">
        <f t="shared" si="807"/>
        <v>45528</v>
      </c>
      <c r="B5674" s="11">
        <v>237</v>
      </c>
      <c r="C5674" s="11">
        <v>600</v>
      </c>
      <c r="D5674" s="12">
        <v>745.25</v>
      </c>
      <c r="E5674" s="9">
        <v>63.96</v>
      </c>
      <c r="F5674" s="9">
        <f t="shared" si="806"/>
        <v>0</v>
      </c>
      <c r="G5674" s="9">
        <v>2.0099999999999998</v>
      </c>
      <c r="H5674" s="9">
        <v>6.04</v>
      </c>
      <c r="I5674" s="9"/>
      <c r="J5674" s="9">
        <v>3.512</v>
      </c>
      <c r="K5674" s="9">
        <v>98.8</v>
      </c>
      <c r="L5674" s="9">
        <v>3.73E-2</v>
      </c>
      <c r="M5674" s="9">
        <v>8.8200000000000001E-2</v>
      </c>
      <c r="N5674" s="9">
        <v>2.6</v>
      </c>
      <c r="O5674" s="9">
        <v>5.6</v>
      </c>
      <c r="P5674" s="9"/>
      <c r="Q5674" s="9"/>
      <c r="R5674" s="9"/>
      <c r="T5674">
        <f t="shared" si="801"/>
        <v>2370600</v>
      </c>
      <c r="U5674">
        <v>27</v>
      </c>
      <c r="V5674">
        <f t="shared" si="799"/>
        <v>5.6</v>
      </c>
      <c r="W5674" t="str">
        <f t="shared" si="802"/>
        <v/>
      </c>
      <c r="X5674" t="str">
        <f t="shared" si="803"/>
        <v/>
      </c>
      <c r="Y5674" t="str">
        <f t="shared" si="800"/>
        <v/>
      </c>
      <c r="Z5674" s="9"/>
      <c r="AA5674" s="14">
        <f t="shared" si="804"/>
        <v>0.77600000000000002</v>
      </c>
      <c r="AB5674" s="14">
        <f t="shared" si="805"/>
        <v>8.9999999999999993E-3</v>
      </c>
    </row>
    <row r="5675" spans="1:28" x14ac:dyDescent="0.25">
      <c r="A5675" s="10">
        <f t="shared" si="807"/>
        <v>45528</v>
      </c>
      <c r="B5675" s="11">
        <v>237</v>
      </c>
      <c r="C5675" s="11">
        <v>700</v>
      </c>
      <c r="D5675" s="12">
        <v>745.29166666666697</v>
      </c>
      <c r="E5675" s="9">
        <v>63.96</v>
      </c>
      <c r="F5675" s="9">
        <f t="shared" si="806"/>
        <v>0</v>
      </c>
      <c r="G5675" s="9">
        <v>1.51</v>
      </c>
      <c r="H5675" s="9">
        <v>6.04</v>
      </c>
      <c r="I5675" s="9"/>
      <c r="J5675" s="9">
        <v>3.2480000000000002</v>
      </c>
      <c r="K5675" s="9">
        <v>99</v>
      </c>
      <c r="L5675" s="9">
        <v>3.95E-2</v>
      </c>
      <c r="M5675" s="9">
        <v>8.8200000000000001E-2</v>
      </c>
      <c r="N5675" s="9">
        <v>0.6</v>
      </c>
      <c r="O5675" s="9">
        <v>33.1</v>
      </c>
      <c r="P5675" s="9"/>
      <c r="Q5675" s="9"/>
      <c r="R5675" s="9"/>
      <c r="T5675">
        <f t="shared" si="801"/>
        <v>2370700</v>
      </c>
      <c r="U5675">
        <v>177.2</v>
      </c>
      <c r="V5675">
        <f t="shared" si="799"/>
        <v>33.1</v>
      </c>
      <c r="W5675" t="str">
        <f t="shared" si="802"/>
        <v/>
      </c>
      <c r="X5675" t="str">
        <f t="shared" si="803"/>
        <v/>
      </c>
      <c r="Y5675" t="str">
        <f t="shared" si="800"/>
        <v/>
      </c>
      <c r="Z5675" s="9"/>
      <c r="AA5675" s="14">
        <f t="shared" si="804"/>
        <v>0.76300000000000001</v>
      </c>
      <c r="AB5675" s="14">
        <f t="shared" si="805"/>
        <v>8.0000000000000002E-3</v>
      </c>
    </row>
    <row r="5676" spans="1:28" x14ac:dyDescent="0.25">
      <c r="A5676" s="10">
        <f t="shared" si="807"/>
        <v>45528</v>
      </c>
      <c r="B5676" s="11">
        <v>237</v>
      </c>
      <c r="C5676" s="11">
        <v>800</v>
      </c>
      <c r="D5676" s="12">
        <v>745.33333333333303</v>
      </c>
      <c r="E5676" s="9">
        <v>64.08</v>
      </c>
      <c r="F5676" s="9">
        <f t="shared" si="806"/>
        <v>7.9999999999998295E-2</v>
      </c>
      <c r="G5676" s="9">
        <v>1.51</v>
      </c>
      <c r="H5676" s="9">
        <v>5.54</v>
      </c>
      <c r="I5676" s="9"/>
      <c r="J5676" s="9">
        <v>3.5910000000000002</v>
      </c>
      <c r="K5676" s="9">
        <v>99</v>
      </c>
      <c r="L5676" s="9">
        <v>4.3099999999999999E-2</v>
      </c>
      <c r="M5676" s="9">
        <v>8.7400000000000005E-2</v>
      </c>
      <c r="N5676" s="9">
        <v>0.2</v>
      </c>
      <c r="O5676" s="9">
        <v>123.1</v>
      </c>
      <c r="P5676" s="9"/>
      <c r="Q5676" s="9"/>
      <c r="R5676" s="9"/>
      <c r="T5676">
        <f t="shared" si="801"/>
        <v>2370800</v>
      </c>
      <c r="U5676">
        <v>360.3</v>
      </c>
      <c r="V5676">
        <f t="shared" si="799"/>
        <v>123.1</v>
      </c>
      <c r="W5676" t="str">
        <f t="shared" si="802"/>
        <v/>
      </c>
      <c r="X5676" t="str">
        <f t="shared" si="803"/>
        <v/>
      </c>
      <c r="Y5676" t="str">
        <f t="shared" si="800"/>
        <v/>
      </c>
      <c r="Z5676" s="9"/>
      <c r="AA5676" s="14">
        <f t="shared" si="804"/>
        <v>0.78200000000000003</v>
      </c>
      <c r="AB5676" s="14">
        <f t="shared" si="805"/>
        <v>8.0000000000000002E-3</v>
      </c>
    </row>
    <row r="5677" spans="1:28" x14ac:dyDescent="0.25">
      <c r="A5677" s="10">
        <f t="shared" si="807"/>
        <v>45528</v>
      </c>
      <c r="B5677" s="11">
        <v>237</v>
      </c>
      <c r="C5677" s="11">
        <v>900</v>
      </c>
      <c r="D5677" s="12">
        <v>745.375</v>
      </c>
      <c r="E5677" s="9">
        <v>64.08</v>
      </c>
      <c r="F5677" s="9">
        <f t="shared" si="806"/>
        <v>7.9999999999998295E-2</v>
      </c>
      <c r="G5677" s="9">
        <v>2.0099999999999998</v>
      </c>
      <c r="H5677" s="9">
        <v>7.05</v>
      </c>
      <c r="I5677" s="9"/>
      <c r="J5677" s="9">
        <v>3.2210000000000001</v>
      </c>
      <c r="K5677" s="9">
        <v>98.9</v>
      </c>
      <c r="L5677" s="9">
        <v>4.7500000000000001E-2</v>
      </c>
      <c r="M5677" s="9">
        <v>8.7400000000000005E-2</v>
      </c>
      <c r="N5677" s="9">
        <v>0.2</v>
      </c>
      <c r="O5677" s="9">
        <v>128.1</v>
      </c>
      <c r="P5677" s="9"/>
      <c r="Q5677" s="9"/>
      <c r="R5677" s="9"/>
      <c r="T5677">
        <f t="shared" si="801"/>
        <v>2370900</v>
      </c>
      <c r="U5677">
        <v>534.29999999999995</v>
      </c>
      <c r="V5677">
        <f t="shared" si="799"/>
        <v>128.1</v>
      </c>
      <c r="W5677" t="str">
        <f t="shared" si="802"/>
        <v/>
      </c>
      <c r="X5677" t="str">
        <f t="shared" si="803"/>
        <v/>
      </c>
      <c r="Y5677" t="str">
        <f t="shared" si="800"/>
        <v/>
      </c>
      <c r="Z5677" s="9"/>
      <c r="AA5677" s="14">
        <f t="shared" si="804"/>
        <v>0.76100000000000001</v>
      </c>
      <c r="AB5677" s="14">
        <f t="shared" si="805"/>
        <v>8.0000000000000002E-3</v>
      </c>
    </row>
    <row r="5678" spans="1:28" x14ac:dyDescent="0.25">
      <c r="A5678" s="10">
        <f t="shared" si="807"/>
        <v>45528</v>
      </c>
      <c r="B5678" s="11">
        <v>237</v>
      </c>
      <c r="C5678" s="11">
        <v>1000</v>
      </c>
      <c r="D5678" s="12">
        <v>745.41666666666697</v>
      </c>
      <c r="E5678" s="9">
        <v>64.19</v>
      </c>
      <c r="F5678" s="9">
        <f t="shared" si="806"/>
        <v>0.18999999999999773</v>
      </c>
      <c r="G5678" s="9">
        <v>2.0099999999999998</v>
      </c>
      <c r="H5678" s="9">
        <v>6.04</v>
      </c>
      <c r="I5678" s="9"/>
      <c r="J5678" s="9">
        <v>3.4849999999999999</v>
      </c>
      <c r="K5678" s="9">
        <v>99.1</v>
      </c>
      <c r="L5678" s="9">
        <v>5.04E-2</v>
      </c>
      <c r="M5678" s="9">
        <v>8.8200000000000001E-2</v>
      </c>
      <c r="N5678" s="9">
        <v>0.4</v>
      </c>
      <c r="O5678" s="9">
        <v>93.1</v>
      </c>
      <c r="P5678" s="9"/>
      <c r="Q5678" s="9"/>
      <c r="R5678" s="9"/>
      <c r="T5678">
        <f t="shared" si="801"/>
        <v>2371000</v>
      </c>
      <c r="U5678">
        <v>680.2</v>
      </c>
      <c r="V5678">
        <f t="shared" si="799"/>
        <v>93.1</v>
      </c>
      <c r="W5678" t="str">
        <f t="shared" si="802"/>
        <v/>
      </c>
      <c r="X5678" t="str">
        <f t="shared" si="803"/>
        <v/>
      </c>
      <c r="Y5678" t="str">
        <f t="shared" si="800"/>
        <v/>
      </c>
      <c r="Z5678" s="9"/>
      <c r="AA5678" s="14">
        <f t="shared" si="804"/>
        <v>0.77700000000000002</v>
      </c>
      <c r="AB5678" s="14">
        <f t="shared" si="805"/>
        <v>7.0000000000000001E-3</v>
      </c>
    </row>
    <row r="5679" spans="1:28" x14ac:dyDescent="0.25">
      <c r="A5679" s="10">
        <f t="shared" si="807"/>
        <v>45528</v>
      </c>
      <c r="B5679" s="11">
        <v>237</v>
      </c>
      <c r="C5679" s="11">
        <v>1100</v>
      </c>
      <c r="D5679" s="12">
        <v>745.45833333333303</v>
      </c>
      <c r="E5679" s="9">
        <v>63.96</v>
      </c>
      <c r="F5679" s="9">
        <f t="shared" si="806"/>
        <v>0</v>
      </c>
      <c r="G5679" s="9">
        <v>2.0099999999999998</v>
      </c>
      <c r="H5679" s="9">
        <v>6.54</v>
      </c>
      <c r="I5679" s="9"/>
      <c r="J5679" s="9">
        <v>3.512</v>
      </c>
      <c r="K5679" s="9">
        <v>99.1</v>
      </c>
      <c r="L5679" s="9">
        <v>5.5500000000000001E-2</v>
      </c>
      <c r="M5679" s="9">
        <v>8.8200000000000001E-2</v>
      </c>
      <c r="N5679" s="9">
        <v>0.6</v>
      </c>
      <c r="O5679" s="9">
        <v>101.9</v>
      </c>
      <c r="P5679" s="9"/>
      <c r="Q5679" s="9"/>
      <c r="R5679" s="9"/>
      <c r="T5679">
        <f t="shared" si="801"/>
        <v>2371100</v>
      </c>
      <c r="U5679">
        <v>786</v>
      </c>
      <c r="V5679">
        <f t="shared" si="799"/>
        <v>101.9</v>
      </c>
      <c r="W5679" t="str">
        <f t="shared" si="802"/>
        <v/>
      </c>
      <c r="X5679" t="str">
        <f t="shared" si="803"/>
        <v/>
      </c>
      <c r="Y5679" t="str">
        <f t="shared" si="800"/>
        <v/>
      </c>
      <c r="Z5679" s="9"/>
      <c r="AA5679" s="14">
        <f t="shared" si="804"/>
        <v>0.77800000000000002</v>
      </c>
      <c r="AB5679" s="14">
        <f t="shared" si="805"/>
        <v>7.0000000000000001E-3</v>
      </c>
    </row>
    <row r="5680" spans="1:28" x14ac:dyDescent="0.25">
      <c r="A5680" s="10">
        <f t="shared" si="807"/>
        <v>45528</v>
      </c>
      <c r="B5680" s="11">
        <v>237</v>
      </c>
      <c r="C5680" s="11">
        <v>1200</v>
      </c>
      <c r="D5680" s="12">
        <v>745.5</v>
      </c>
      <c r="E5680" s="9">
        <v>64.08</v>
      </c>
      <c r="F5680" s="9">
        <f t="shared" si="806"/>
        <v>7.9999999999998295E-2</v>
      </c>
      <c r="G5680" s="9">
        <v>2.0099999999999998</v>
      </c>
      <c r="H5680" s="9">
        <v>7.55</v>
      </c>
      <c r="I5680" s="9"/>
      <c r="J5680" s="9">
        <v>3.0089999999999999</v>
      </c>
      <c r="K5680" s="9">
        <v>99.1</v>
      </c>
      <c r="L5680" s="9">
        <v>6.2799999999999995E-2</v>
      </c>
      <c r="M5680" s="9">
        <v>8.8900000000000007E-2</v>
      </c>
      <c r="N5680" s="9">
        <v>1.2</v>
      </c>
      <c r="O5680" s="9">
        <v>101.9</v>
      </c>
      <c r="P5680" s="9"/>
      <c r="Q5680" s="9"/>
      <c r="R5680" s="9"/>
      <c r="T5680">
        <f t="shared" si="801"/>
        <v>2371200</v>
      </c>
      <c r="U5680">
        <v>842.5</v>
      </c>
      <c r="V5680">
        <f t="shared" si="799"/>
        <v>101.9</v>
      </c>
      <c r="W5680" t="str">
        <f t="shared" si="802"/>
        <v/>
      </c>
      <c r="X5680" t="str">
        <f t="shared" si="803"/>
        <v/>
      </c>
      <c r="Y5680" t="str">
        <f t="shared" si="800"/>
        <v/>
      </c>
      <c r="Z5680" s="9"/>
      <c r="AA5680" s="14">
        <f t="shared" si="804"/>
        <v>0.751</v>
      </c>
      <c r="AB5680" s="14">
        <f t="shared" si="805"/>
        <v>7.0000000000000001E-3</v>
      </c>
    </row>
    <row r="5681" spans="1:28" x14ac:dyDescent="0.25">
      <c r="A5681" s="10">
        <f t="shared" si="807"/>
        <v>45528</v>
      </c>
      <c r="B5681" s="11">
        <v>237</v>
      </c>
      <c r="C5681" s="11">
        <v>1300</v>
      </c>
      <c r="D5681" s="12">
        <v>745.54166666666697</v>
      </c>
      <c r="E5681" s="9">
        <v>64.19</v>
      </c>
      <c r="F5681" s="9">
        <f t="shared" si="806"/>
        <v>0.18999999999999773</v>
      </c>
      <c r="G5681" s="9">
        <v>1.51</v>
      </c>
      <c r="H5681" s="9">
        <v>5.54</v>
      </c>
      <c r="I5681" s="9"/>
      <c r="J5681" s="9">
        <v>3.512</v>
      </c>
      <c r="K5681" s="9">
        <v>99.3</v>
      </c>
      <c r="L5681" s="9">
        <v>7.7299999999999994E-2</v>
      </c>
      <c r="M5681" s="9">
        <v>8.9599999999999999E-2</v>
      </c>
      <c r="N5681" s="9">
        <v>1.8</v>
      </c>
      <c r="O5681" s="9">
        <v>93.1</v>
      </c>
      <c r="P5681" s="9"/>
      <c r="Q5681" s="9"/>
      <c r="R5681" s="9"/>
      <c r="T5681">
        <f t="shared" si="801"/>
        <v>2371300</v>
      </c>
      <c r="U5681">
        <v>846.3</v>
      </c>
      <c r="V5681">
        <f t="shared" si="799"/>
        <v>93.1</v>
      </c>
      <c r="W5681" t="str">
        <f t="shared" si="802"/>
        <v/>
      </c>
      <c r="X5681" t="str">
        <f t="shared" si="803"/>
        <v/>
      </c>
      <c r="Y5681" t="str">
        <f t="shared" si="800"/>
        <v/>
      </c>
      <c r="Z5681" s="9"/>
      <c r="AA5681" s="14">
        <f t="shared" si="804"/>
        <v>0.78</v>
      </c>
      <c r="AB5681" s="14">
        <f t="shared" si="805"/>
        <v>5.0000000000000001E-3</v>
      </c>
    </row>
    <row r="5682" spans="1:28" x14ac:dyDescent="0.25">
      <c r="A5682" s="10">
        <f t="shared" si="807"/>
        <v>45528</v>
      </c>
      <c r="B5682" s="11">
        <v>237</v>
      </c>
      <c r="C5682" s="11">
        <v>1400</v>
      </c>
      <c r="D5682" s="12">
        <v>745.58333333333303</v>
      </c>
      <c r="E5682" s="9">
        <v>64.08</v>
      </c>
      <c r="F5682" s="9">
        <f t="shared" si="806"/>
        <v>7.9999999999998295E-2</v>
      </c>
      <c r="G5682" s="9">
        <v>1.01</v>
      </c>
      <c r="H5682" s="9">
        <v>5.54</v>
      </c>
      <c r="I5682" s="9"/>
      <c r="J5682" s="9">
        <v>3.67</v>
      </c>
      <c r="K5682" s="9">
        <v>99.4</v>
      </c>
      <c r="L5682" s="9">
        <v>8.8200000000000001E-2</v>
      </c>
      <c r="M5682" s="9">
        <v>8.8900000000000007E-2</v>
      </c>
      <c r="N5682" s="9">
        <v>1.2</v>
      </c>
      <c r="O5682" s="9">
        <v>33.1</v>
      </c>
      <c r="P5682" s="9"/>
      <c r="Q5682" s="9"/>
      <c r="R5682" s="9"/>
      <c r="T5682">
        <f t="shared" si="801"/>
        <v>2371400</v>
      </c>
      <c r="U5682">
        <v>796.2</v>
      </c>
      <c r="V5682">
        <f t="shared" si="799"/>
        <v>33.1</v>
      </c>
      <c r="W5682" t="str">
        <f t="shared" si="802"/>
        <v/>
      </c>
      <c r="X5682" t="str">
        <f t="shared" si="803"/>
        <v/>
      </c>
      <c r="Y5682" t="str">
        <f t="shared" si="800"/>
        <v/>
      </c>
      <c r="Z5682" s="9"/>
      <c r="AA5682" s="14">
        <f t="shared" si="804"/>
        <v>0.78900000000000003</v>
      </c>
      <c r="AB5682" s="14">
        <f t="shared" si="805"/>
        <v>5.0000000000000001E-3</v>
      </c>
    </row>
    <row r="5683" spans="1:28" x14ac:dyDescent="0.25">
      <c r="A5683" s="10">
        <f t="shared" si="807"/>
        <v>45528</v>
      </c>
      <c r="B5683" s="11">
        <v>237</v>
      </c>
      <c r="C5683" s="11">
        <v>1500</v>
      </c>
      <c r="D5683" s="12">
        <v>745.625</v>
      </c>
      <c r="E5683" s="9">
        <v>63.96</v>
      </c>
      <c r="F5683" s="9">
        <f t="shared" si="806"/>
        <v>0</v>
      </c>
      <c r="G5683" s="9">
        <v>1.01</v>
      </c>
      <c r="H5683" s="9">
        <v>4.53</v>
      </c>
      <c r="I5683" s="9"/>
      <c r="J5683" s="9">
        <v>4.0110000000000001</v>
      </c>
      <c r="K5683" s="9">
        <v>99.6</v>
      </c>
      <c r="L5683" s="9">
        <v>9.98E-2</v>
      </c>
      <c r="M5683" s="9">
        <v>8.9599999999999999E-2</v>
      </c>
      <c r="N5683" s="9">
        <v>2</v>
      </c>
      <c r="O5683" s="9">
        <v>41.9</v>
      </c>
      <c r="P5683" s="9"/>
      <c r="Q5683" s="9"/>
      <c r="R5683" s="9"/>
      <c r="T5683">
        <f t="shared" si="801"/>
        <v>2371500</v>
      </c>
      <c r="U5683">
        <v>696.2</v>
      </c>
      <c r="V5683">
        <f t="shared" si="799"/>
        <v>41.9</v>
      </c>
      <c r="W5683" t="str">
        <f t="shared" si="802"/>
        <v/>
      </c>
      <c r="X5683" t="str">
        <f t="shared" si="803"/>
        <v/>
      </c>
      <c r="Y5683" t="str">
        <f t="shared" si="800"/>
        <v/>
      </c>
      <c r="Z5683" s="9"/>
      <c r="AA5683" s="14">
        <f t="shared" si="804"/>
        <v>0.81</v>
      </c>
      <c r="AB5683" s="14">
        <f t="shared" si="805"/>
        <v>3.0000000000000001E-3</v>
      </c>
    </row>
    <row r="5684" spans="1:28" x14ac:dyDescent="0.25">
      <c r="A5684" s="10">
        <f t="shared" si="807"/>
        <v>45528</v>
      </c>
      <c r="B5684" s="11">
        <v>237</v>
      </c>
      <c r="C5684" s="11">
        <v>1600</v>
      </c>
      <c r="D5684" s="12">
        <v>745.66666666666697</v>
      </c>
      <c r="E5684" s="9">
        <v>63.96</v>
      </c>
      <c r="F5684" s="9">
        <f t="shared" si="806"/>
        <v>0</v>
      </c>
      <c r="G5684" s="9">
        <v>1.01</v>
      </c>
      <c r="H5684" s="9">
        <v>5.03</v>
      </c>
      <c r="I5684" s="9"/>
      <c r="J5684" s="9">
        <v>4.3499999999999996</v>
      </c>
      <c r="K5684" s="9">
        <v>99.7</v>
      </c>
      <c r="L5684" s="9">
        <v>0.11</v>
      </c>
      <c r="M5684" s="9">
        <v>8.9599999999999999E-2</v>
      </c>
      <c r="N5684" s="9">
        <v>1.4</v>
      </c>
      <c r="O5684" s="9">
        <v>29.4</v>
      </c>
      <c r="P5684" s="9"/>
      <c r="Q5684" s="9"/>
      <c r="R5684" s="9"/>
      <c r="T5684">
        <f t="shared" si="801"/>
        <v>2371600</v>
      </c>
      <c r="U5684">
        <v>554.79999999999995</v>
      </c>
      <c r="V5684">
        <f t="shared" si="799"/>
        <v>29.4</v>
      </c>
      <c r="W5684" t="str">
        <f t="shared" si="802"/>
        <v/>
      </c>
      <c r="X5684" t="str">
        <f t="shared" si="803"/>
        <v/>
      </c>
      <c r="Y5684" t="str">
        <f t="shared" si="800"/>
        <v/>
      </c>
      <c r="Z5684" s="9"/>
      <c r="AA5684" s="14">
        <f t="shared" si="804"/>
        <v>0.83099999999999996</v>
      </c>
      <c r="AB5684" s="14">
        <f t="shared" si="805"/>
        <v>3.0000000000000001E-3</v>
      </c>
    </row>
    <row r="5685" spans="1:28" x14ac:dyDescent="0.25">
      <c r="A5685" s="10">
        <f t="shared" si="807"/>
        <v>45528</v>
      </c>
      <c r="B5685" s="11">
        <v>237</v>
      </c>
      <c r="C5685" s="11">
        <v>1700</v>
      </c>
      <c r="D5685" s="12">
        <v>745.70833333333303</v>
      </c>
      <c r="E5685" s="9">
        <v>63.96</v>
      </c>
      <c r="F5685" s="9">
        <f t="shared" si="806"/>
        <v>0</v>
      </c>
      <c r="G5685" s="9">
        <v>1.51</v>
      </c>
      <c r="H5685" s="9">
        <v>6.04</v>
      </c>
      <c r="I5685" s="9"/>
      <c r="J5685" s="9">
        <v>4.6879999999999997</v>
      </c>
      <c r="K5685" s="9">
        <v>99.7</v>
      </c>
      <c r="L5685" s="9">
        <v>0.12089999999999999</v>
      </c>
      <c r="M5685" s="9">
        <v>8.8900000000000007E-2</v>
      </c>
      <c r="N5685" s="9">
        <v>0.2</v>
      </c>
      <c r="O5685" s="9">
        <v>34.4</v>
      </c>
      <c r="P5685" s="9"/>
      <c r="Q5685" s="9"/>
      <c r="R5685" s="9"/>
      <c r="T5685">
        <f t="shared" si="801"/>
        <v>2371700</v>
      </c>
      <c r="U5685">
        <v>383.7</v>
      </c>
      <c r="V5685">
        <f t="shared" si="799"/>
        <v>34.4</v>
      </c>
      <c r="W5685" t="str">
        <f t="shared" si="802"/>
        <v/>
      </c>
      <c r="X5685" t="str">
        <f t="shared" si="803"/>
        <v/>
      </c>
      <c r="Y5685" t="str">
        <f t="shared" si="800"/>
        <v/>
      </c>
      <c r="Z5685" s="9"/>
      <c r="AA5685" s="14">
        <f t="shared" si="804"/>
        <v>0.85099999999999998</v>
      </c>
      <c r="AB5685" s="14">
        <f t="shared" si="805"/>
        <v>3.0000000000000001E-3</v>
      </c>
    </row>
    <row r="5686" spans="1:28" x14ac:dyDescent="0.25">
      <c r="A5686" s="10">
        <f t="shared" si="807"/>
        <v>45528</v>
      </c>
      <c r="B5686" s="11">
        <v>237</v>
      </c>
      <c r="C5686" s="11">
        <v>1800</v>
      </c>
      <c r="D5686" s="12">
        <v>745.75</v>
      </c>
      <c r="E5686" s="9">
        <v>63.96</v>
      </c>
      <c r="F5686" s="9">
        <f t="shared" si="806"/>
        <v>0</v>
      </c>
      <c r="G5686" s="9">
        <v>1.01</v>
      </c>
      <c r="H5686" s="9">
        <v>5.03</v>
      </c>
      <c r="I5686" s="9"/>
      <c r="J5686" s="9">
        <v>4.7140000000000004</v>
      </c>
      <c r="K5686" s="9">
        <v>99.8</v>
      </c>
      <c r="L5686" s="9">
        <v>0.12740000000000001</v>
      </c>
      <c r="M5686" s="9">
        <v>8.8900000000000007E-2</v>
      </c>
      <c r="N5686" s="9">
        <v>0</v>
      </c>
      <c r="O5686" s="9">
        <v>23.1</v>
      </c>
      <c r="P5686" s="9"/>
      <c r="Q5686" s="9"/>
      <c r="R5686" s="9"/>
      <c r="T5686">
        <f t="shared" si="801"/>
        <v>2371800</v>
      </c>
      <c r="U5686">
        <v>200.5</v>
      </c>
      <c r="V5686">
        <f t="shared" si="799"/>
        <v>23.1</v>
      </c>
      <c r="W5686" t="str">
        <f t="shared" si="802"/>
        <v/>
      </c>
      <c r="X5686" t="str">
        <f t="shared" si="803"/>
        <v/>
      </c>
      <c r="Y5686" t="str">
        <f t="shared" si="800"/>
        <v/>
      </c>
      <c r="Z5686" s="9"/>
      <c r="AA5686" s="14">
        <f t="shared" si="804"/>
        <v>0.85299999999999998</v>
      </c>
      <c r="AB5686" s="14">
        <f t="shared" si="805"/>
        <v>2E-3</v>
      </c>
    </row>
    <row r="5687" spans="1:28" x14ac:dyDescent="0.25">
      <c r="A5687" s="10">
        <f t="shared" si="807"/>
        <v>45528</v>
      </c>
      <c r="B5687" s="11">
        <v>237</v>
      </c>
      <c r="C5687" s="11">
        <v>1900</v>
      </c>
      <c r="D5687" s="12">
        <v>745.79166666666697</v>
      </c>
      <c r="E5687" s="9">
        <v>63.96</v>
      </c>
      <c r="F5687" s="9">
        <f t="shared" si="806"/>
        <v>0</v>
      </c>
      <c r="G5687" s="9">
        <v>1.01</v>
      </c>
      <c r="H5687" s="9">
        <v>5.54</v>
      </c>
      <c r="I5687" s="9"/>
      <c r="J5687" s="9">
        <v>4.6360000000000001</v>
      </c>
      <c r="K5687" s="9">
        <v>99.8</v>
      </c>
      <c r="L5687" s="9">
        <v>0.1303</v>
      </c>
      <c r="M5687" s="9">
        <v>8.9599999999999999E-2</v>
      </c>
      <c r="N5687" s="9">
        <v>0</v>
      </c>
      <c r="O5687" s="9">
        <v>11.9</v>
      </c>
      <c r="P5687" s="9"/>
      <c r="Q5687" s="9"/>
      <c r="R5687" s="9"/>
      <c r="T5687">
        <f t="shared" si="801"/>
        <v>2371900</v>
      </c>
      <c r="U5687">
        <v>39.700000000000003</v>
      </c>
      <c r="V5687">
        <f t="shared" si="799"/>
        <v>11.9</v>
      </c>
      <c r="W5687" t="str">
        <f t="shared" si="802"/>
        <v/>
      </c>
      <c r="X5687" t="str">
        <f t="shared" si="803"/>
        <v/>
      </c>
      <c r="Y5687" t="str">
        <f t="shared" si="800"/>
        <v/>
      </c>
      <c r="Z5687" s="9"/>
      <c r="AA5687" s="14">
        <f t="shared" si="804"/>
        <v>0.84799999999999998</v>
      </c>
      <c r="AB5687" s="14">
        <f t="shared" si="805"/>
        <v>2E-3</v>
      </c>
    </row>
    <row r="5688" spans="1:28" x14ac:dyDescent="0.25">
      <c r="A5688" s="10">
        <f t="shared" si="807"/>
        <v>45528</v>
      </c>
      <c r="B5688" s="11">
        <v>237</v>
      </c>
      <c r="C5688" s="11">
        <v>2000</v>
      </c>
      <c r="D5688" s="12">
        <v>745.83333333333303</v>
      </c>
      <c r="E5688" s="9">
        <v>63.84</v>
      </c>
      <c r="F5688" s="9">
        <f t="shared" si="806"/>
        <v>0</v>
      </c>
      <c r="G5688" s="9">
        <v>1.01</v>
      </c>
      <c r="H5688" s="9">
        <v>7.55</v>
      </c>
      <c r="I5688" s="9"/>
      <c r="J5688" s="9">
        <v>4.6100000000000003</v>
      </c>
      <c r="K5688" s="9">
        <v>99.9</v>
      </c>
      <c r="L5688" s="9">
        <v>0.13250000000000001</v>
      </c>
      <c r="M5688" s="9">
        <v>9.0399999999999994E-2</v>
      </c>
      <c r="N5688" s="9">
        <v>0</v>
      </c>
      <c r="O5688" s="9">
        <v>0.6</v>
      </c>
      <c r="P5688" s="9"/>
      <c r="Q5688" s="9"/>
      <c r="R5688" s="9"/>
      <c r="T5688">
        <f t="shared" si="801"/>
        <v>2372000</v>
      </c>
      <c r="U5688">
        <v>0</v>
      </c>
      <c r="V5688">
        <f t="shared" si="799"/>
        <v>0</v>
      </c>
      <c r="W5688" t="str">
        <f t="shared" si="802"/>
        <v/>
      </c>
      <c r="X5688" t="str">
        <f t="shared" si="803"/>
        <v/>
      </c>
      <c r="Y5688" t="str">
        <f t="shared" si="800"/>
        <v/>
      </c>
      <c r="Z5688" s="9"/>
      <c r="AA5688" s="14">
        <f t="shared" si="804"/>
        <v>0.84799999999999998</v>
      </c>
      <c r="AB5688" s="14">
        <f t="shared" si="805"/>
        <v>1E-3</v>
      </c>
    </row>
    <row r="5689" spans="1:28" x14ac:dyDescent="0.25">
      <c r="A5689" s="10">
        <f t="shared" si="807"/>
        <v>45528</v>
      </c>
      <c r="B5689" s="11">
        <v>237</v>
      </c>
      <c r="C5689" s="11">
        <v>2100</v>
      </c>
      <c r="D5689" s="12">
        <v>745.875</v>
      </c>
      <c r="E5689" s="9">
        <v>64.08</v>
      </c>
      <c r="F5689" s="9">
        <f t="shared" si="806"/>
        <v>7.9999999999998295E-2</v>
      </c>
      <c r="G5689" s="9">
        <v>1.51</v>
      </c>
      <c r="H5689" s="9">
        <v>6.04</v>
      </c>
      <c r="I5689" s="9"/>
      <c r="J5689" s="9">
        <v>4.4800000000000004</v>
      </c>
      <c r="K5689" s="9">
        <v>99.9</v>
      </c>
      <c r="L5689" s="9">
        <v>0.13389999999999999</v>
      </c>
      <c r="M5689" s="9">
        <v>9.0399999999999994E-2</v>
      </c>
      <c r="N5689" s="9">
        <v>0</v>
      </c>
      <c r="O5689" s="9">
        <v>0.6</v>
      </c>
      <c r="P5689" s="9"/>
      <c r="Q5689" s="9"/>
      <c r="R5689" s="9"/>
      <c r="T5689">
        <f t="shared" si="801"/>
        <v>2372100</v>
      </c>
      <c r="U5689">
        <v>0</v>
      </c>
      <c r="V5689">
        <f t="shared" si="799"/>
        <v>0</v>
      </c>
      <c r="W5689" t="str">
        <f t="shared" si="802"/>
        <v/>
      </c>
      <c r="X5689" t="str">
        <f t="shared" si="803"/>
        <v/>
      </c>
      <c r="Y5689" t="str">
        <f t="shared" si="800"/>
        <v/>
      </c>
      <c r="Z5689" s="9"/>
      <c r="AA5689" s="14">
        <f t="shared" si="804"/>
        <v>0.84</v>
      </c>
      <c r="AB5689" s="14">
        <f t="shared" si="805"/>
        <v>1E-3</v>
      </c>
    </row>
    <row r="5690" spans="1:28" x14ac:dyDescent="0.25">
      <c r="A5690" s="10">
        <f t="shared" si="807"/>
        <v>45528</v>
      </c>
      <c r="B5690" s="11">
        <v>237</v>
      </c>
      <c r="C5690" s="11">
        <v>2200</v>
      </c>
      <c r="D5690" s="12">
        <v>745.91666666666697</v>
      </c>
      <c r="E5690" s="9">
        <v>64.08</v>
      </c>
      <c r="F5690" s="9">
        <f t="shared" si="806"/>
        <v>7.9999999999998295E-2</v>
      </c>
      <c r="G5690" s="9">
        <v>0.5</v>
      </c>
      <c r="H5690" s="9">
        <v>4.53</v>
      </c>
      <c r="I5690" s="9"/>
      <c r="J5690" s="9">
        <v>3.9060000000000001</v>
      </c>
      <c r="K5690" s="9">
        <v>99.9</v>
      </c>
      <c r="L5690" s="9">
        <v>0.13539999999999999</v>
      </c>
      <c r="M5690" s="9">
        <v>9.11E-2</v>
      </c>
      <c r="N5690" s="9">
        <v>0</v>
      </c>
      <c r="O5690" s="9">
        <v>0.6</v>
      </c>
      <c r="P5690" s="9"/>
      <c r="Q5690" s="9"/>
      <c r="R5690" s="9"/>
      <c r="T5690">
        <f t="shared" si="801"/>
        <v>2372200</v>
      </c>
      <c r="U5690">
        <v>0</v>
      </c>
      <c r="V5690">
        <f t="shared" si="799"/>
        <v>0</v>
      </c>
      <c r="W5690" t="str">
        <f t="shared" si="802"/>
        <v/>
      </c>
      <c r="X5690" t="str">
        <f t="shared" si="803"/>
        <v/>
      </c>
      <c r="Y5690" t="str">
        <f t="shared" si="800"/>
        <v/>
      </c>
      <c r="Z5690" s="9"/>
      <c r="AA5690" s="14">
        <f t="shared" si="804"/>
        <v>0.80700000000000005</v>
      </c>
      <c r="AB5690" s="14">
        <f t="shared" si="805"/>
        <v>1E-3</v>
      </c>
    </row>
    <row r="5691" spans="1:28" x14ac:dyDescent="0.25">
      <c r="A5691" s="10">
        <f t="shared" si="807"/>
        <v>45528</v>
      </c>
      <c r="B5691" s="11">
        <v>237</v>
      </c>
      <c r="C5691" s="11">
        <v>2300</v>
      </c>
      <c r="D5691" s="12">
        <v>745.95833333333303</v>
      </c>
      <c r="E5691" s="9">
        <v>64.08</v>
      </c>
      <c r="F5691" s="9">
        <f t="shared" si="806"/>
        <v>7.9999999999998295E-2</v>
      </c>
      <c r="G5691" s="9">
        <v>0.5</v>
      </c>
      <c r="H5691" s="9">
        <v>4.53</v>
      </c>
      <c r="I5691" s="9"/>
      <c r="J5691" s="9">
        <v>3.4590000000000001</v>
      </c>
      <c r="K5691" s="9">
        <v>99.9</v>
      </c>
      <c r="L5691" s="9">
        <v>0.1361</v>
      </c>
      <c r="M5691" s="9">
        <v>9.11E-2</v>
      </c>
      <c r="N5691" s="9">
        <v>0</v>
      </c>
      <c r="O5691" s="9">
        <v>0.6</v>
      </c>
      <c r="P5691" s="9"/>
      <c r="Q5691" s="9"/>
      <c r="R5691" s="9"/>
      <c r="T5691">
        <f t="shared" si="801"/>
        <v>2372300</v>
      </c>
      <c r="U5691">
        <v>0</v>
      </c>
      <c r="V5691">
        <f t="shared" si="799"/>
        <v>0</v>
      </c>
      <c r="W5691" t="str">
        <f t="shared" si="802"/>
        <v/>
      </c>
      <c r="X5691" t="str">
        <f t="shared" si="803"/>
        <v/>
      </c>
      <c r="Y5691" t="str">
        <f t="shared" si="800"/>
        <v/>
      </c>
      <c r="Z5691" s="9"/>
      <c r="AA5691" s="14">
        <f t="shared" si="804"/>
        <v>0.78200000000000003</v>
      </c>
      <c r="AB5691" s="14">
        <f t="shared" si="805"/>
        <v>1E-3</v>
      </c>
    </row>
    <row r="5692" spans="1:28" x14ac:dyDescent="0.25">
      <c r="A5692" s="10">
        <f t="shared" si="807"/>
        <v>45528</v>
      </c>
      <c r="B5692" s="11">
        <v>237</v>
      </c>
      <c r="C5692" s="11">
        <v>2400</v>
      </c>
      <c r="D5692" s="12">
        <v>746</v>
      </c>
      <c r="E5692" s="9">
        <v>64.08</v>
      </c>
      <c r="F5692" s="9">
        <f t="shared" si="806"/>
        <v>7.9999999999998295E-2</v>
      </c>
      <c r="G5692" s="9">
        <v>0</v>
      </c>
      <c r="H5692" s="9">
        <v>3.52</v>
      </c>
      <c r="I5692" s="9"/>
      <c r="J5692" s="9">
        <v>3.327</v>
      </c>
      <c r="K5692" s="9">
        <v>99.9</v>
      </c>
      <c r="L5692" s="9">
        <v>0.1368</v>
      </c>
      <c r="M5692" s="9">
        <v>9.1800000000000007E-2</v>
      </c>
      <c r="N5692" s="9">
        <v>0</v>
      </c>
      <c r="O5692" s="9">
        <v>0.6</v>
      </c>
      <c r="P5692" s="9"/>
      <c r="Q5692" s="9"/>
      <c r="R5692" s="9"/>
      <c r="T5692">
        <f t="shared" si="801"/>
        <v>2372400</v>
      </c>
      <c r="U5692">
        <v>0</v>
      </c>
      <c r="V5692">
        <f t="shared" si="799"/>
        <v>0</v>
      </c>
      <c r="W5692">
        <f t="shared" si="802"/>
        <v>0.13700000000000001</v>
      </c>
      <c r="X5692">
        <f t="shared" si="803"/>
        <v>9.1999999999999998E-2</v>
      </c>
      <c r="Y5692">
        <f t="shared" si="800"/>
        <v>1E-3</v>
      </c>
      <c r="Z5692" s="9"/>
      <c r="AA5692" s="14">
        <f t="shared" si="804"/>
        <v>0.77400000000000002</v>
      </c>
      <c r="AB5692" s="14">
        <f t="shared" si="805"/>
        <v>1E-3</v>
      </c>
    </row>
    <row r="5693" spans="1:28" x14ac:dyDescent="0.25">
      <c r="A5693" s="10">
        <f t="shared" si="807"/>
        <v>45529</v>
      </c>
      <c r="B5693" s="11">
        <v>238</v>
      </c>
      <c r="C5693" s="11">
        <v>100</v>
      </c>
      <c r="D5693" s="12">
        <v>746.04166666666697</v>
      </c>
      <c r="E5693" s="9">
        <v>63.96</v>
      </c>
      <c r="F5693" s="9">
        <f t="shared" si="806"/>
        <v>0</v>
      </c>
      <c r="G5693" s="9">
        <v>0.5</v>
      </c>
      <c r="H5693" s="9">
        <v>5.03</v>
      </c>
      <c r="I5693" s="9"/>
      <c r="J5693" s="9">
        <v>3.1680000000000001</v>
      </c>
      <c r="K5693" s="9">
        <v>99.8</v>
      </c>
      <c r="L5693" s="9">
        <v>0.1376</v>
      </c>
      <c r="M5693" s="9">
        <v>9.2499999999999999E-2</v>
      </c>
      <c r="N5693" s="9">
        <v>0</v>
      </c>
      <c r="O5693" s="9">
        <v>0.6</v>
      </c>
      <c r="P5693" s="9"/>
      <c r="Q5693" s="9"/>
      <c r="R5693" s="9"/>
      <c r="T5693">
        <f t="shared" si="801"/>
        <v>2380100</v>
      </c>
      <c r="U5693">
        <v>0</v>
      </c>
      <c r="V5693">
        <f t="shared" ref="V5693:V5756" si="808">IF(O5693&lt;1,0,ROUND(O5693,1))</f>
        <v>0</v>
      </c>
      <c r="W5693" t="str">
        <f t="shared" si="802"/>
        <v/>
      </c>
      <c r="X5693" t="str">
        <f t="shared" si="803"/>
        <v/>
      </c>
      <c r="Y5693" t="str">
        <f t="shared" ref="Y5693:Y5756" si="809">IF(C5693=2400,ROUND(F5693/100,3),"")</f>
        <v/>
      </c>
      <c r="Z5693" s="9"/>
      <c r="AA5693" s="14">
        <f t="shared" si="804"/>
        <v>0.76500000000000001</v>
      </c>
      <c r="AB5693" s="14">
        <f t="shared" si="805"/>
        <v>2E-3</v>
      </c>
    </row>
    <row r="5694" spans="1:28" x14ac:dyDescent="0.25">
      <c r="A5694" s="10">
        <f t="shared" si="807"/>
        <v>45529</v>
      </c>
      <c r="B5694" s="11">
        <v>238</v>
      </c>
      <c r="C5694" s="11">
        <v>200</v>
      </c>
      <c r="D5694" s="12">
        <v>746.08333333333303</v>
      </c>
      <c r="E5694" s="9">
        <v>63.61</v>
      </c>
      <c r="F5694" s="9">
        <f t="shared" si="806"/>
        <v>0</v>
      </c>
      <c r="G5694" s="9">
        <v>0</v>
      </c>
      <c r="H5694" s="9">
        <v>3.52</v>
      </c>
      <c r="I5694" s="9"/>
      <c r="J5694" s="9">
        <v>2.69</v>
      </c>
      <c r="K5694" s="9">
        <v>99.7</v>
      </c>
      <c r="L5694" s="9">
        <v>0.13830000000000001</v>
      </c>
      <c r="M5694" s="9">
        <v>9.3299999999999994E-2</v>
      </c>
      <c r="N5694" s="9">
        <v>0</v>
      </c>
      <c r="O5694" s="9">
        <v>0.6</v>
      </c>
      <c r="P5694" s="9"/>
      <c r="Q5694" s="9"/>
      <c r="R5694" s="9"/>
      <c r="T5694">
        <f t="shared" si="801"/>
        <v>2380200</v>
      </c>
      <c r="U5694">
        <v>0</v>
      </c>
      <c r="V5694">
        <f t="shared" si="808"/>
        <v>0</v>
      </c>
      <c r="W5694" t="str">
        <f t="shared" si="802"/>
        <v/>
      </c>
      <c r="X5694" t="str">
        <f t="shared" si="803"/>
        <v/>
      </c>
      <c r="Y5694" t="str">
        <f t="shared" si="809"/>
        <v/>
      </c>
      <c r="Z5694" s="9"/>
      <c r="AA5694" s="14">
        <f t="shared" si="804"/>
        <v>0.73899999999999999</v>
      </c>
      <c r="AB5694" s="14">
        <f t="shared" si="805"/>
        <v>2E-3</v>
      </c>
    </row>
    <row r="5695" spans="1:28" x14ac:dyDescent="0.25">
      <c r="A5695" s="10">
        <f t="shared" si="807"/>
        <v>45529</v>
      </c>
      <c r="B5695" s="11">
        <v>238</v>
      </c>
      <c r="C5695" s="11">
        <v>300</v>
      </c>
      <c r="D5695" s="12">
        <v>746.125</v>
      </c>
      <c r="E5695" s="9">
        <v>63.49</v>
      </c>
      <c r="F5695" s="9">
        <f t="shared" si="806"/>
        <v>0</v>
      </c>
      <c r="G5695" s="9">
        <v>0</v>
      </c>
      <c r="H5695" s="9">
        <v>3.52</v>
      </c>
      <c r="I5695" s="9"/>
      <c r="J5695" s="9">
        <v>2.7170000000000001</v>
      </c>
      <c r="K5695" s="9">
        <v>99.6</v>
      </c>
      <c r="L5695" s="9">
        <v>0.13900000000000001</v>
      </c>
      <c r="M5695" s="9">
        <v>9.3299999999999994E-2</v>
      </c>
      <c r="N5695" s="9">
        <v>0</v>
      </c>
      <c r="O5695" s="9">
        <v>0.6</v>
      </c>
      <c r="P5695" s="9"/>
      <c r="Q5695" s="9"/>
      <c r="R5695" s="9"/>
      <c r="T5695">
        <f t="shared" si="801"/>
        <v>2380300</v>
      </c>
      <c r="U5695">
        <v>0</v>
      </c>
      <c r="V5695">
        <f t="shared" si="808"/>
        <v>0</v>
      </c>
      <c r="W5695" t="str">
        <f t="shared" si="802"/>
        <v/>
      </c>
      <c r="X5695" t="str">
        <f t="shared" si="803"/>
        <v/>
      </c>
      <c r="Y5695" t="str">
        <f t="shared" si="809"/>
        <v/>
      </c>
      <c r="Z5695" s="9"/>
      <c r="AA5695" s="14">
        <f t="shared" si="804"/>
        <v>0.73899999999999999</v>
      </c>
      <c r="AB5695" s="14">
        <f t="shared" si="805"/>
        <v>3.0000000000000001E-3</v>
      </c>
    </row>
    <row r="5696" spans="1:28" x14ac:dyDescent="0.25">
      <c r="A5696" s="10">
        <f t="shared" si="807"/>
        <v>45529</v>
      </c>
      <c r="B5696" s="11">
        <v>238</v>
      </c>
      <c r="C5696" s="11">
        <v>400</v>
      </c>
      <c r="D5696" s="12">
        <v>746.16666666666697</v>
      </c>
      <c r="E5696" s="9">
        <v>63.73</v>
      </c>
      <c r="F5696" s="9">
        <f t="shared" si="806"/>
        <v>0</v>
      </c>
      <c r="G5696" s="9">
        <v>0</v>
      </c>
      <c r="H5696" s="9">
        <v>1.51</v>
      </c>
      <c r="I5696" s="9"/>
      <c r="J5696" s="9">
        <v>1.6970000000000001</v>
      </c>
      <c r="K5696" s="9">
        <v>99.6</v>
      </c>
      <c r="L5696" s="9">
        <v>0.13900000000000001</v>
      </c>
      <c r="M5696" s="9">
        <v>9.4E-2</v>
      </c>
      <c r="N5696" s="9">
        <v>0</v>
      </c>
      <c r="O5696" s="9">
        <v>0.6</v>
      </c>
      <c r="P5696" s="9"/>
      <c r="Q5696" s="9"/>
      <c r="R5696" s="9"/>
      <c r="T5696">
        <f t="shared" si="801"/>
        <v>2380400</v>
      </c>
      <c r="U5696">
        <v>0</v>
      </c>
      <c r="V5696">
        <f t="shared" si="808"/>
        <v>0</v>
      </c>
      <c r="W5696" t="str">
        <f t="shared" si="802"/>
        <v/>
      </c>
      <c r="X5696" t="str">
        <f t="shared" si="803"/>
        <v/>
      </c>
      <c r="Y5696" t="str">
        <f t="shared" si="809"/>
        <v/>
      </c>
      <c r="Z5696" s="9"/>
      <c r="AA5696" s="14">
        <f t="shared" si="804"/>
        <v>0.68700000000000006</v>
      </c>
      <c r="AB5696" s="14">
        <f t="shared" si="805"/>
        <v>3.0000000000000001E-3</v>
      </c>
    </row>
    <row r="5697" spans="1:28" x14ac:dyDescent="0.25">
      <c r="A5697" s="10">
        <f t="shared" si="807"/>
        <v>45529</v>
      </c>
      <c r="B5697" s="11">
        <v>238</v>
      </c>
      <c r="C5697" s="11">
        <v>500</v>
      </c>
      <c r="D5697" s="12">
        <v>746.20833333333303</v>
      </c>
      <c r="E5697" s="9">
        <v>63.61</v>
      </c>
      <c r="F5697" s="9">
        <f t="shared" si="806"/>
        <v>0</v>
      </c>
      <c r="G5697" s="9">
        <v>0</v>
      </c>
      <c r="H5697" s="9">
        <v>1.01</v>
      </c>
      <c r="I5697" s="9"/>
      <c r="J5697" s="9">
        <v>1.5069999999999999</v>
      </c>
      <c r="K5697" s="9">
        <v>99.9</v>
      </c>
      <c r="L5697" s="9">
        <v>0.13969999999999999</v>
      </c>
      <c r="M5697" s="9">
        <v>9.4700000000000006E-2</v>
      </c>
      <c r="N5697" s="9">
        <v>0</v>
      </c>
      <c r="O5697" s="9">
        <v>0.6</v>
      </c>
      <c r="P5697" s="9"/>
      <c r="Q5697" s="9"/>
      <c r="R5697" s="9"/>
      <c r="T5697">
        <f t="shared" si="801"/>
        <v>2380500</v>
      </c>
      <c r="U5697">
        <v>0</v>
      </c>
      <c r="V5697">
        <f t="shared" si="808"/>
        <v>0</v>
      </c>
      <c r="W5697" t="str">
        <f t="shared" si="802"/>
        <v/>
      </c>
      <c r="X5697" t="str">
        <f t="shared" si="803"/>
        <v/>
      </c>
      <c r="Y5697" t="str">
        <f t="shared" si="809"/>
        <v/>
      </c>
      <c r="Z5697" s="9"/>
      <c r="AA5697" s="14">
        <f t="shared" si="804"/>
        <v>0.68</v>
      </c>
      <c r="AB5697" s="14">
        <f t="shared" si="805"/>
        <v>1E-3</v>
      </c>
    </row>
    <row r="5698" spans="1:28" x14ac:dyDescent="0.25">
      <c r="A5698" s="10">
        <f t="shared" si="807"/>
        <v>45529</v>
      </c>
      <c r="B5698" s="11">
        <v>238</v>
      </c>
      <c r="C5698" s="11">
        <v>600</v>
      </c>
      <c r="D5698" s="12">
        <v>746.25</v>
      </c>
      <c r="E5698" s="9">
        <v>63.61</v>
      </c>
      <c r="F5698" s="9">
        <f t="shared" si="806"/>
        <v>0</v>
      </c>
      <c r="G5698" s="9">
        <v>0</v>
      </c>
      <c r="H5698" s="9">
        <v>1.51</v>
      </c>
      <c r="I5698" s="9"/>
      <c r="J5698" s="9">
        <v>3.1160000000000001</v>
      </c>
      <c r="K5698" s="9">
        <v>99.9</v>
      </c>
      <c r="L5698" s="9">
        <v>0.13969999999999999</v>
      </c>
      <c r="M5698" s="9">
        <v>9.4700000000000006E-2</v>
      </c>
      <c r="N5698" s="9">
        <v>0</v>
      </c>
      <c r="O5698" s="9">
        <v>31.9</v>
      </c>
      <c r="P5698" s="9"/>
      <c r="Q5698" s="9"/>
      <c r="R5698" s="9"/>
      <c r="T5698">
        <f t="shared" si="801"/>
        <v>2380600</v>
      </c>
      <c r="U5698">
        <v>25</v>
      </c>
      <c r="V5698">
        <f t="shared" si="808"/>
        <v>31.9</v>
      </c>
      <c r="W5698" t="str">
        <f t="shared" si="802"/>
        <v/>
      </c>
      <c r="X5698" t="str">
        <f t="shared" si="803"/>
        <v/>
      </c>
      <c r="Y5698" t="str">
        <f t="shared" si="809"/>
        <v/>
      </c>
      <c r="Z5698" s="9"/>
      <c r="AA5698" s="14">
        <f t="shared" si="804"/>
        <v>0.76300000000000001</v>
      </c>
      <c r="AB5698" s="14">
        <f t="shared" si="805"/>
        <v>1E-3</v>
      </c>
    </row>
    <row r="5699" spans="1:28" x14ac:dyDescent="0.25">
      <c r="A5699" s="10">
        <f t="shared" si="807"/>
        <v>45529</v>
      </c>
      <c r="B5699" s="11">
        <v>238</v>
      </c>
      <c r="C5699" s="11">
        <v>700</v>
      </c>
      <c r="D5699" s="12">
        <v>746.29166666666697</v>
      </c>
      <c r="E5699" s="9">
        <v>63.61</v>
      </c>
      <c r="F5699" s="9">
        <f t="shared" si="806"/>
        <v>0</v>
      </c>
      <c r="G5699" s="9">
        <v>0</v>
      </c>
      <c r="H5699" s="9">
        <v>0.5</v>
      </c>
      <c r="I5699" s="9"/>
      <c r="J5699" s="9">
        <v>5.4109999999999996</v>
      </c>
      <c r="K5699" s="9">
        <v>99.1</v>
      </c>
      <c r="L5699" s="9">
        <v>0.14050000000000001</v>
      </c>
      <c r="M5699" s="9">
        <v>9.5399999999999999E-2</v>
      </c>
      <c r="N5699" s="9">
        <v>0</v>
      </c>
      <c r="O5699" s="9">
        <v>209.4</v>
      </c>
      <c r="P5699" s="9"/>
      <c r="Q5699" s="9"/>
      <c r="R5699" s="9"/>
      <c r="T5699">
        <f t="shared" si="801"/>
        <v>2380700</v>
      </c>
      <c r="U5699">
        <v>173.5</v>
      </c>
      <c r="V5699">
        <f t="shared" si="808"/>
        <v>209.4</v>
      </c>
      <c r="W5699" t="str">
        <f t="shared" si="802"/>
        <v/>
      </c>
      <c r="X5699" t="str">
        <f t="shared" si="803"/>
        <v/>
      </c>
      <c r="Y5699" t="str">
        <f t="shared" si="809"/>
        <v/>
      </c>
      <c r="Z5699" s="9"/>
      <c r="AA5699" s="14">
        <f t="shared" si="804"/>
        <v>0.88900000000000001</v>
      </c>
      <c r="AB5699" s="14">
        <f t="shared" si="805"/>
        <v>8.0000000000000002E-3</v>
      </c>
    </row>
    <row r="5700" spans="1:28" x14ac:dyDescent="0.25">
      <c r="A5700" s="10">
        <f t="shared" si="807"/>
        <v>45529</v>
      </c>
      <c r="B5700" s="11">
        <v>238</v>
      </c>
      <c r="C5700" s="11">
        <v>800</v>
      </c>
      <c r="D5700" s="12">
        <v>746.33333333333303</v>
      </c>
      <c r="E5700" s="9">
        <v>64.31</v>
      </c>
      <c r="F5700" s="9">
        <f t="shared" si="806"/>
        <v>0.31000000000000227</v>
      </c>
      <c r="G5700" s="9">
        <v>0</v>
      </c>
      <c r="H5700" s="9">
        <v>2.52</v>
      </c>
      <c r="I5700" s="9"/>
      <c r="J5700" s="9">
        <v>7.1920000000000002</v>
      </c>
      <c r="K5700" s="9">
        <v>98.2</v>
      </c>
      <c r="L5700" s="9">
        <v>0.1426</v>
      </c>
      <c r="M5700" s="9">
        <v>9.5399999999999999E-2</v>
      </c>
      <c r="N5700" s="9">
        <v>0</v>
      </c>
      <c r="O5700" s="9">
        <v>385.6</v>
      </c>
      <c r="P5700" s="9"/>
      <c r="Q5700" s="9"/>
      <c r="R5700" s="9"/>
      <c r="T5700">
        <f t="shared" si="801"/>
        <v>2380800</v>
      </c>
      <c r="U5700">
        <v>356.7</v>
      </c>
      <c r="V5700">
        <f t="shared" si="808"/>
        <v>385.6</v>
      </c>
      <c r="W5700" t="str">
        <f t="shared" si="802"/>
        <v/>
      </c>
      <c r="X5700" t="str">
        <f t="shared" si="803"/>
        <v/>
      </c>
      <c r="Y5700" t="str">
        <f t="shared" si="809"/>
        <v/>
      </c>
      <c r="Z5700" s="9"/>
      <c r="AA5700" s="14">
        <f t="shared" si="804"/>
        <v>0.996</v>
      </c>
      <c r="AB5700" s="14">
        <f t="shared" si="805"/>
        <v>1.7999999999999999E-2</v>
      </c>
    </row>
    <row r="5701" spans="1:28" x14ac:dyDescent="0.25">
      <c r="A5701" s="10">
        <f t="shared" si="807"/>
        <v>45529</v>
      </c>
      <c r="B5701" s="11">
        <v>238</v>
      </c>
      <c r="C5701" s="11">
        <v>900</v>
      </c>
      <c r="D5701" s="12">
        <v>746.375</v>
      </c>
      <c r="E5701" s="9">
        <v>63.73</v>
      </c>
      <c r="F5701" s="9">
        <f t="shared" si="806"/>
        <v>0</v>
      </c>
      <c r="G5701" s="9">
        <v>0.5</v>
      </c>
      <c r="H5701" s="9">
        <v>2.0099999999999998</v>
      </c>
      <c r="I5701" s="9"/>
      <c r="J5701" s="9">
        <v>7.4189999999999996</v>
      </c>
      <c r="K5701" s="9">
        <v>94.8</v>
      </c>
      <c r="L5701" s="9">
        <v>0.14410000000000001</v>
      </c>
      <c r="M5701" s="9">
        <v>9.5399999999999999E-2</v>
      </c>
      <c r="N5701" s="9">
        <v>0</v>
      </c>
      <c r="O5701" s="9">
        <v>474.4</v>
      </c>
      <c r="P5701" s="9"/>
      <c r="Q5701" s="9"/>
      <c r="R5701" s="9"/>
      <c r="T5701">
        <f t="shared" ref="T5701:T5764" si="810">B5701*10000+C5701</f>
        <v>2380900</v>
      </c>
      <c r="U5701">
        <v>530.29999999999995</v>
      </c>
      <c r="V5701">
        <f t="shared" si="808"/>
        <v>474.4</v>
      </c>
      <c r="W5701" t="str">
        <f t="shared" ref="W5701:W5764" si="811">IF(C5701=2400,ROUND(L5701,3),"")</f>
        <v/>
      </c>
      <c r="X5701" t="str">
        <f t="shared" ref="X5701:X5764" si="812">IF(C5701=2400,ROUND(M5701,3),"")</f>
        <v/>
      </c>
      <c r="Y5701" t="str">
        <f t="shared" si="809"/>
        <v/>
      </c>
      <c r="Z5701" s="9"/>
      <c r="AA5701" s="14">
        <f t="shared" ref="AA5701:AA5764" si="813">ROUND((0.6105*(EXP((17.273*J5701)/(J5701+237.3))))*K5701/100,3)</f>
        <v>0.97699999999999998</v>
      </c>
      <c r="AB5701" s="14">
        <f t="shared" ref="AB5701:AB5764" si="814">ROUND(AA5701/K5701*(100-K5701),3)</f>
        <v>5.3999999999999999E-2</v>
      </c>
    </row>
    <row r="5702" spans="1:28" x14ac:dyDescent="0.25">
      <c r="A5702" s="10">
        <f t="shared" si="807"/>
        <v>45529</v>
      </c>
      <c r="B5702" s="11">
        <v>238</v>
      </c>
      <c r="C5702" s="11">
        <v>1000</v>
      </c>
      <c r="D5702" s="12">
        <v>746.41666666666697</v>
      </c>
      <c r="E5702" s="9">
        <v>63.49</v>
      </c>
      <c r="F5702" s="9">
        <f t="shared" ref="F5702:F5765" si="815">IF(E5702&gt;F$2,E5702-F$2,0)</f>
        <v>0</v>
      </c>
      <c r="G5702" s="9">
        <v>0</v>
      </c>
      <c r="H5702" s="9">
        <v>2.52</v>
      </c>
      <c r="I5702" s="9"/>
      <c r="J5702" s="9">
        <v>9.5340000000000007</v>
      </c>
      <c r="K5702" s="9">
        <v>91.2</v>
      </c>
      <c r="L5702" s="9">
        <v>0.14410000000000001</v>
      </c>
      <c r="M5702" s="9">
        <v>9.5399999999999999E-2</v>
      </c>
      <c r="N5702" s="9">
        <v>0</v>
      </c>
      <c r="O5702" s="9">
        <v>316.89999999999998</v>
      </c>
      <c r="P5702" s="9"/>
      <c r="Q5702" s="9"/>
      <c r="R5702" s="9"/>
      <c r="T5702">
        <f t="shared" si="810"/>
        <v>2381000</v>
      </c>
      <c r="U5702">
        <v>676.5</v>
      </c>
      <c r="V5702">
        <f t="shared" si="808"/>
        <v>316.89999999999998</v>
      </c>
      <c r="W5702" t="str">
        <f t="shared" si="811"/>
        <v/>
      </c>
      <c r="X5702" t="str">
        <f t="shared" si="812"/>
        <v/>
      </c>
      <c r="Y5702" t="str">
        <f t="shared" si="809"/>
        <v/>
      </c>
      <c r="Z5702" s="9"/>
      <c r="AA5702" s="14">
        <f t="shared" si="813"/>
        <v>1.085</v>
      </c>
      <c r="AB5702" s="14">
        <f t="shared" si="814"/>
        <v>0.105</v>
      </c>
    </row>
    <row r="5703" spans="1:28" x14ac:dyDescent="0.25">
      <c r="A5703" s="10">
        <f t="shared" ref="A5703:A5766" si="816">A$5-1+B5703</f>
        <v>45529</v>
      </c>
      <c r="B5703" s="11">
        <v>238</v>
      </c>
      <c r="C5703" s="11">
        <v>1100</v>
      </c>
      <c r="D5703" s="12">
        <v>746.45833333333303</v>
      </c>
      <c r="E5703" s="9">
        <v>63.84</v>
      </c>
      <c r="F5703" s="9">
        <f t="shared" si="815"/>
        <v>0</v>
      </c>
      <c r="G5703" s="9">
        <v>0.5</v>
      </c>
      <c r="H5703" s="9">
        <v>3.52</v>
      </c>
      <c r="I5703" s="9"/>
      <c r="J5703" s="9">
        <v>11.273</v>
      </c>
      <c r="K5703" s="9">
        <v>87.5</v>
      </c>
      <c r="L5703" s="9">
        <v>0.14480000000000001</v>
      </c>
      <c r="M5703" s="9">
        <v>9.5399999999999999E-2</v>
      </c>
      <c r="N5703" s="9">
        <v>0</v>
      </c>
      <c r="O5703" s="9">
        <v>423.1</v>
      </c>
      <c r="P5703" s="9"/>
      <c r="Q5703" s="9"/>
      <c r="R5703" s="9"/>
      <c r="T5703">
        <f t="shared" si="810"/>
        <v>2381100</v>
      </c>
      <c r="U5703">
        <v>782</v>
      </c>
      <c r="V5703">
        <f t="shared" si="808"/>
        <v>423.1</v>
      </c>
      <c r="W5703" t="str">
        <f t="shared" si="811"/>
        <v/>
      </c>
      <c r="X5703" t="str">
        <f t="shared" si="812"/>
        <v/>
      </c>
      <c r="Y5703" t="str">
        <f t="shared" si="809"/>
        <v/>
      </c>
      <c r="Z5703" s="9"/>
      <c r="AA5703" s="14">
        <f t="shared" si="813"/>
        <v>1.169</v>
      </c>
      <c r="AB5703" s="14">
        <f t="shared" si="814"/>
        <v>0.16700000000000001</v>
      </c>
    </row>
    <row r="5704" spans="1:28" x14ac:dyDescent="0.25">
      <c r="A5704" s="10">
        <f t="shared" si="816"/>
        <v>45529</v>
      </c>
      <c r="B5704" s="11">
        <v>238</v>
      </c>
      <c r="C5704" s="11">
        <v>1200</v>
      </c>
      <c r="D5704" s="12">
        <v>746.5</v>
      </c>
      <c r="E5704" s="9">
        <v>64.19</v>
      </c>
      <c r="F5704" s="9">
        <f t="shared" si="815"/>
        <v>0.18999999999999773</v>
      </c>
      <c r="G5704" s="9">
        <v>1.01</v>
      </c>
      <c r="H5704" s="9">
        <v>4.53</v>
      </c>
      <c r="I5704" s="9"/>
      <c r="J5704" s="9">
        <v>12.170999999999999</v>
      </c>
      <c r="K5704" s="9">
        <v>78.7</v>
      </c>
      <c r="L5704" s="9">
        <v>0.14480000000000001</v>
      </c>
      <c r="M5704" s="9">
        <v>9.5399999999999999E-2</v>
      </c>
      <c r="N5704" s="9">
        <v>0</v>
      </c>
      <c r="O5704" s="9">
        <v>539.4</v>
      </c>
      <c r="P5704" s="9"/>
      <c r="Q5704" s="9"/>
      <c r="R5704" s="9"/>
      <c r="T5704">
        <f t="shared" si="810"/>
        <v>2381200</v>
      </c>
      <c r="U5704">
        <v>838.2</v>
      </c>
      <c r="V5704">
        <f t="shared" si="808"/>
        <v>539.4</v>
      </c>
      <c r="W5704" t="str">
        <f t="shared" si="811"/>
        <v/>
      </c>
      <c r="X5704" t="str">
        <f t="shared" si="812"/>
        <v/>
      </c>
      <c r="Y5704" t="str">
        <f t="shared" si="809"/>
        <v/>
      </c>
      <c r="Z5704" s="9"/>
      <c r="AA5704" s="14">
        <f t="shared" si="813"/>
        <v>1.1160000000000001</v>
      </c>
      <c r="AB5704" s="14">
        <f t="shared" si="814"/>
        <v>0.30199999999999999</v>
      </c>
    </row>
    <row r="5705" spans="1:28" x14ac:dyDescent="0.25">
      <c r="A5705" s="10">
        <f t="shared" si="816"/>
        <v>45529</v>
      </c>
      <c r="B5705" s="11">
        <v>238</v>
      </c>
      <c r="C5705" s="11">
        <v>1300</v>
      </c>
      <c r="D5705" s="12">
        <v>746.54166666666697</v>
      </c>
      <c r="E5705" s="9">
        <v>64.430000000000007</v>
      </c>
      <c r="F5705" s="9">
        <f t="shared" si="815"/>
        <v>0.43000000000000682</v>
      </c>
      <c r="G5705" s="9">
        <v>1.51</v>
      </c>
      <c r="H5705" s="9">
        <v>4.53</v>
      </c>
      <c r="I5705" s="9"/>
      <c r="J5705" s="9">
        <v>13.978</v>
      </c>
      <c r="K5705" s="9">
        <v>73.2</v>
      </c>
      <c r="L5705" s="9">
        <v>0.14560000000000001</v>
      </c>
      <c r="M5705" s="9">
        <v>9.5399999999999999E-2</v>
      </c>
      <c r="N5705" s="9">
        <v>0</v>
      </c>
      <c r="O5705" s="9">
        <v>856.9</v>
      </c>
      <c r="P5705" s="9"/>
      <c r="Q5705" s="9"/>
      <c r="R5705" s="9"/>
      <c r="T5705">
        <f t="shared" si="810"/>
        <v>2381300</v>
      </c>
      <c r="U5705">
        <v>841.3</v>
      </c>
      <c r="V5705">
        <f t="shared" si="808"/>
        <v>856.9</v>
      </c>
      <c r="W5705" t="str">
        <f t="shared" si="811"/>
        <v/>
      </c>
      <c r="X5705" t="str">
        <f t="shared" si="812"/>
        <v/>
      </c>
      <c r="Y5705" t="str">
        <f t="shared" si="809"/>
        <v/>
      </c>
      <c r="Z5705" s="9"/>
      <c r="AA5705" s="14">
        <f t="shared" si="813"/>
        <v>1.1679999999999999</v>
      </c>
      <c r="AB5705" s="14">
        <f t="shared" si="814"/>
        <v>0.42799999999999999</v>
      </c>
    </row>
    <row r="5706" spans="1:28" x14ac:dyDescent="0.25">
      <c r="A5706" s="10">
        <f t="shared" si="816"/>
        <v>45529</v>
      </c>
      <c r="B5706" s="11">
        <v>238</v>
      </c>
      <c r="C5706" s="11">
        <v>1400</v>
      </c>
      <c r="D5706" s="12">
        <v>746.58333333333303</v>
      </c>
      <c r="E5706" s="9">
        <v>64.08</v>
      </c>
      <c r="F5706" s="9">
        <f t="shared" si="815"/>
        <v>7.9999999999998295E-2</v>
      </c>
      <c r="G5706" s="9">
        <v>1.51</v>
      </c>
      <c r="H5706" s="9">
        <v>5.03</v>
      </c>
      <c r="I5706" s="9"/>
      <c r="J5706" s="9">
        <v>14.744999999999999</v>
      </c>
      <c r="K5706" s="9">
        <v>66.900000000000006</v>
      </c>
      <c r="L5706" s="9">
        <v>0.14560000000000001</v>
      </c>
      <c r="M5706" s="9">
        <v>9.5399999999999999E-2</v>
      </c>
      <c r="N5706" s="9">
        <v>0</v>
      </c>
      <c r="O5706" s="9">
        <v>853.1</v>
      </c>
      <c r="P5706" s="9"/>
      <c r="Q5706" s="9"/>
      <c r="R5706" s="9"/>
      <c r="T5706">
        <f t="shared" si="810"/>
        <v>2381400</v>
      </c>
      <c r="U5706">
        <v>790.8</v>
      </c>
      <c r="V5706">
        <f t="shared" si="808"/>
        <v>853.1</v>
      </c>
      <c r="W5706" t="str">
        <f t="shared" si="811"/>
        <v/>
      </c>
      <c r="X5706" t="str">
        <f t="shared" si="812"/>
        <v/>
      </c>
      <c r="Y5706" t="str">
        <f t="shared" si="809"/>
        <v/>
      </c>
      <c r="Z5706" s="9"/>
      <c r="AA5706" s="14">
        <f t="shared" si="813"/>
        <v>1.1220000000000001</v>
      </c>
      <c r="AB5706" s="14">
        <f t="shared" si="814"/>
        <v>0.55500000000000005</v>
      </c>
    </row>
    <row r="5707" spans="1:28" x14ac:dyDescent="0.25">
      <c r="A5707" s="10">
        <f t="shared" si="816"/>
        <v>45529</v>
      </c>
      <c r="B5707" s="11">
        <v>238</v>
      </c>
      <c r="C5707" s="11">
        <v>1500</v>
      </c>
      <c r="D5707" s="12">
        <v>746.625</v>
      </c>
      <c r="E5707" s="9">
        <v>64.19</v>
      </c>
      <c r="F5707" s="9">
        <f t="shared" si="815"/>
        <v>0.18999999999999773</v>
      </c>
      <c r="G5707" s="9">
        <v>2.0099999999999998</v>
      </c>
      <c r="H5707" s="9">
        <v>5.54</v>
      </c>
      <c r="I5707" s="9"/>
      <c r="J5707" s="9">
        <v>14.648999999999999</v>
      </c>
      <c r="K5707" s="9">
        <v>60.3</v>
      </c>
      <c r="L5707" s="9">
        <v>0.14560000000000001</v>
      </c>
      <c r="M5707" s="9">
        <v>9.5399999999999999E-2</v>
      </c>
      <c r="N5707" s="9">
        <v>0</v>
      </c>
      <c r="O5707" s="9">
        <v>690.6</v>
      </c>
      <c r="P5707" s="9"/>
      <c r="Q5707" s="9"/>
      <c r="R5707" s="9"/>
      <c r="T5707">
        <f t="shared" si="810"/>
        <v>2381500</v>
      </c>
      <c r="U5707">
        <v>690.5</v>
      </c>
      <c r="V5707">
        <f t="shared" si="808"/>
        <v>690.6</v>
      </c>
      <c r="W5707" t="str">
        <f t="shared" si="811"/>
        <v/>
      </c>
      <c r="X5707" t="str">
        <f t="shared" si="812"/>
        <v/>
      </c>
      <c r="Y5707" t="str">
        <f t="shared" si="809"/>
        <v/>
      </c>
      <c r="Z5707" s="9"/>
      <c r="AA5707" s="14">
        <f t="shared" si="813"/>
        <v>1.0049999999999999</v>
      </c>
      <c r="AB5707" s="14">
        <f t="shared" si="814"/>
        <v>0.66200000000000003</v>
      </c>
    </row>
    <row r="5708" spans="1:28" x14ac:dyDescent="0.25">
      <c r="A5708" s="10">
        <f t="shared" si="816"/>
        <v>45529</v>
      </c>
      <c r="B5708" s="11">
        <v>238</v>
      </c>
      <c r="C5708" s="11">
        <v>1600</v>
      </c>
      <c r="D5708" s="12">
        <v>746.66666666666697</v>
      </c>
      <c r="E5708" s="9">
        <v>63.61</v>
      </c>
      <c r="F5708" s="9">
        <f t="shared" si="815"/>
        <v>0</v>
      </c>
      <c r="G5708" s="9">
        <v>1.51</v>
      </c>
      <c r="H5708" s="9">
        <v>5.03</v>
      </c>
      <c r="I5708" s="9"/>
      <c r="J5708" s="9">
        <v>15.581</v>
      </c>
      <c r="K5708" s="9">
        <v>57</v>
      </c>
      <c r="L5708" s="9">
        <v>0.14560000000000001</v>
      </c>
      <c r="M5708" s="9">
        <v>9.5399999999999999E-2</v>
      </c>
      <c r="N5708" s="9">
        <v>0</v>
      </c>
      <c r="O5708" s="9">
        <v>596.9</v>
      </c>
      <c r="P5708" s="9"/>
      <c r="Q5708" s="9"/>
      <c r="R5708" s="9"/>
      <c r="T5708">
        <f t="shared" si="810"/>
        <v>2381600</v>
      </c>
      <c r="U5708">
        <v>548.79999999999995</v>
      </c>
      <c r="V5708">
        <f t="shared" si="808"/>
        <v>596.9</v>
      </c>
      <c r="W5708" t="str">
        <f t="shared" si="811"/>
        <v/>
      </c>
      <c r="X5708" t="str">
        <f t="shared" si="812"/>
        <v/>
      </c>
      <c r="Y5708" t="str">
        <f t="shared" si="809"/>
        <v/>
      </c>
      <c r="Z5708" s="9"/>
      <c r="AA5708" s="14">
        <f t="shared" si="813"/>
        <v>1.0089999999999999</v>
      </c>
      <c r="AB5708" s="14">
        <f t="shared" si="814"/>
        <v>0.76100000000000001</v>
      </c>
    </row>
    <row r="5709" spans="1:28" x14ac:dyDescent="0.25">
      <c r="A5709" s="10">
        <f t="shared" si="816"/>
        <v>45529</v>
      </c>
      <c r="B5709" s="11">
        <v>238</v>
      </c>
      <c r="C5709" s="11">
        <v>1700</v>
      </c>
      <c r="D5709" s="12">
        <v>746.70833333333303</v>
      </c>
      <c r="E5709" s="9">
        <v>63.61</v>
      </c>
      <c r="F5709" s="9">
        <f t="shared" si="815"/>
        <v>0</v>
      </c>
      <c r="G5709" s="9">
        <v>1.51</v>
      </c>
      <c r="H5709" s="9">
        <v>4.53</v>
      </c>
      <c r="I5709" s="9"/>
      <c r="J5709" s="9">
        <v>12.63</v>
      </c>
      <c r="K5709" s="9">
        <v>60.9</v>
      </c>
      <c r="L5709" s="9">
        <v>0.14480000000000001</v>
      </c>
      <c r="M5709" s="9">
        <v>9.5399999999999999E-2</v>
      </c>
      <c r="N5709" s="9">
        <v>0</v>
      </c>
      <c r="O5709" s="9">
        <v>356.9</v>
      </c>
      <c r="P5709" s="9"/>
      <c r="Q5709" s="9"/>
      <c r="R5709" s="9"/>
      <c r="T5709">
        <f t="shared" si="810"/>
        <v>2381700</v>
      </c>
      <c r="U5709">
        <v>377.3</v>
      </c>
      <c r="V5709">
        <f t="shared" si="808"/>
        <v>356.9</v>
      </c>
      <c r="W5709" t="str">
        <f t="shared" si="811"/>
        <v/>
      </c>
      <c r="X5709" t="str">
        <f t="shared" si="812"/>
        <v/>
      </c>
      <c r="Y5709" t="str">
        <f t="shared" si="809"/>
        <v/>
      </c>
      <c r="Z5709" s="9"/>
      <c r="AA5709" s="14">
        <f t="shared" si="813"/>
        <v>0.89</v>
      </c>
      <c r="AB5709" s="14">
        <f t="shared" si="814"/>
        <v>0.57099999999999995</v>
      </c>
    </row>
    <row r="5710" spans="1:28" x14ac:dyDescent="0.25">
      <c r="A5710" s="10">
        <f t="shared" si="816"/>
        <v>45529</v>
      </c>
      <c r="B5710" s="11">
        <v>238</v>
      </c>
      <c r="C5710" s="11">
        <v>1800</v>
      </c>
      <c r="D5710" s="12">
        <v>746.75</v>
      </c>
      <c r="E5710" s="9">
        <v>63.61</v>
      </c>
      <c r="F5710" s="9">
        <f t="shared" si="815"/>
        <v>0</v>
      </c>
      <c r="G5710" s="9">
        <v>0</v>
      </c>
      <c r="H5710" s="9">
        <v>3.02</v>
      </c>
      <c r="I5710" s="9"/>
      <c r="J5710" s="9">
        <v>9.41</v>
      </c>
      <c r="K5710" s="9">
        <v>70.5</v>
      </c>
      <c r="L5710" s="9">
        <v>0.14410000000000001</v>
      </c>
      <c r="M5710" s="9">
        <v>9.6199999999999994E-2</v>
      </c>
      <c r="N5710" s="9">
        <v>0</v>
      </c>
      <c r="O5710" s="9">
        <v>86.9</v>
      </c>
      <c r="P5710" s="9"/>
      <c r="Q5710" s="9"/>
      <c r="R5710" s="9"/>
      <c r="T5710">
        <f t="shared" si="810"/>
        <v>2381800</v>
      </c>
      <c r="U5710">
        <v>193.7</v>
      </c>
      <c r="V5710">
        <f t="shared" si="808"/>
        <v>86.9</v>
      </c>
      <c r="W5710" t="str">
        <f t="shared" si="811"/>
        <v/>
      </c>
      <c r="X5710" t="str">
        <f t="shared" si="812"/>
        <v/>
      </c>
      <c r="Y5710" t="str">
        <f t="shared" si="809"/>
        <v/>
      </c>
      <c r="Z5710" s="9"/>
      <c r="AA5710" s="14">
        <f t="shared" si="813"/>
        <v>0.83199999999999996</v>
      </c>
      <c r="AB5710" s="14">
        <f t="shared" si="814"/>
        <v>0.34799999999999998</v>
      </c>
    </row>
    <row r="5711" spans="1:28" x14ac:dyDescent="0.25">
      <c r="A5711" s="10">
        <f t="shared" si="816"/>
        <v>45529</v>
      </c>
      <c r="B5711" s="11">
        <v>238</v>
      </c>
      <c r="C5711" s="11">
        <v>1900</v>
      </c>
      <c r="D5711" s="12">
        <v>746.79166666666697</v>
      </c>
      <c r="E5711" s="9">
        <v>63.49</v>
      </c>
      <c r="F5711" s="9">
        <f t="shared" si="815"/>
        <v>0</v>
      </c>
      <c r="G5711" s="9">
        <v>0</v>
      </c>
      <c r="H5711" s="9">
        <v>0.5</v>
      </c>
      <c r="I5711" s="9"/>
      <c r="J5711" s="9">
        <v>6.8639999999999999</v>
      </c>
      <c r="K5711" s="9">
        <v>81.8</v>
      </c>
      <c r="L5711" s="9">
        <v>0.1434</v>
      </c>
      <c r="M5711" s="9">
        <v>9.6199999999999994E-2</v>
      </c>
      <c r="N5711" s="9">
        <v>0</v>
      </c>
      <c r="O5711" s="9">
        <v>18.100000000000001</v>
      </c>
      <c r="P5711" s="9"/>
      <c r="Q5711" s="9"/>
      <c r="R5711" s="9"/>
      <c r="T5711">
        <f t="shared" si="810"/>
        <v>2381900</v>
      </c>
      <c r="U5711">
        <v>35.799999999999997</v>
      </c>
      <c r="V5711">
        <f t="shared" si="808"/>
        <v>18.100000000000001</v>
      </c>
      <c r="W5711" t="str">
        <f t="shared" si="811"/>
        <v/>
      </c>
      <c r="X5711" t="str">
        <f t="shared" si="812"/>
        <v/>
      </c>
      <c r="Y5711" t="str">
        <f t="shared" si="809"/>
        <v/>
      </c>
      <c r="Z5711" s="9"/>
      <c r="AA5711" s="14">
        <f t="shared" si="813"/>
        <v>0.81200000000000006</v>
      </c>
      <c r="AB5711" s="14">
        <f t="shared" si="814"/>
        <v>0.18099999999999999</v>
      </c>
    </row>
    <row r="5712" spans="1:28" x14ac:dyDescent="0.25">
      <c r="A5712" s="10">
        <f t="shared" si="816"/>
        <v>45529</v>
      </c>
      <c r="B5712" s="11">
        <v>238</v>
      </c>
      <c r="C5712" s="11">
        <v>2000</v>
      </c>
      <c r="D5712" s="12">
        <v>746.83333333333303</v>
      </c>
      <c r="E5712" s="9">
        <v>63.49</v>
      </c>
      <c r="F5712" s="9">
        <f t="shared" si="815"/>
        <v>0</v>
      </c>
      <c r="G5712" s="9">
        <v>0</v>
      </c>
      <c r="H5712" s="9">
        <v>1.01</v>
      </c>
      <c r="I5712" s="9"/>
      <c r="J5712" s="9">
        <v>6.3310000000000004</v>
      </c>
      <c r="K5712" s="9">
        <v>87.6</v>
      </c>
      <c r="L5712" s="9">
        <v>0.1426</v>
      </c>
      <c r="M5712" s="9">
        <v>9.69E-2</v>
      </c>
      <c r="N5712" s="9">
        <v>0</v>
      </c>
      <c r="O5712" s="9">
        <v>0.6</v>
      </c>
      <c r="P5712" s="9"/>
      <c r="Q5712" s="9"/>
      <c r="R5712" s="9"/>
      <c r="T5712">
        <f t="shared" si="810"/>
        <v>2382000</v>
      </c>
      <c r="U5712">
        <v>0</v>
      </c>
      <c r="V5712">
        <f t="shared" si="808"/>
        <v>0</v>
      </c>
      <c r="W5712" t="str">
        <f t="shared" si="811"/>
        <v/>
      </c>
      <c r="X5712" t="str">
        <f t="shared" si="812"/>
        <v/>
      </c>
      <c r="Y5712" t="str">
        <f t="shared" si="809"/>
        <v/>
      </c>
      <c r="Z5712" s="9"/>
      <c r="AA5712" s="14">
        <f t="shared" si="813"/>
        <v>0.83799999999999997</v>
      </c>
      <c r="AB5712" s="14">
        <f t="shared" si="814"/>
        <v>0.11899999999999999</v>
      </c>
    </row>
    <row r="5713" spans="1:28" x14ac:dyDescent="0.25">
      <c r="A5713" s="10">
        <f t="shared" si="816"/>
        <v>45529</v>
      </c>
      <c r="B5713" s="11">
        <v>238</v>
      </c>
      <c r="C5713" s="11">
        <v>2100</v>
      </c>
      <c r="D5713" s="12">
        <v>746.875</v>
      </c>
      <c r="E5713" s="9">
        <v>63.61</v>
      </c>
      <c r="F5713" s="9">
        <f t="shared" si="815"/>
        <v>0</v>
      </c>
      <c r="G5713" s="9">
        <v>0</v>
      </c>
      <c r="H5713" s="9">
        <v>2.0099999999999998</v>
      </c>
      <c r="I5713" s="9"/>
      <c r="J5713" s="9">
        <v>7.2169999999999996</v>
      </c>
      <c r="K5713" s="9">
        <v>87.9</v>
      </c>
      <c r="L5713" s="9">
        <v>0.14119999999999999</v>
      </c>
      <c r="M5713" s="9">
        <v>9.69E-2</v>
      </c>
      <c r="N5713" s="9">
        <v>0</v>
      </c>
      <c r="O5713" s="9">
        <v>0.6</v>
      </c>
      <c r="P5713" s="9"/>
      <c r="Q5713" s="9"/>
      <c r="R5713" s="9"/>
      <c r="T5713">
        <f t="shared" si="810"/>
        <v>2382100</v>
      </c>
      <c r="U5713">
        <v>0</v>
      </c>
      <c r="V5713">
        <f t="shared" si="808"/>
        <v>0</v>
      </c>
      <c r="W5713" t="str">
        <f t="shared" si="811"/>
        <v/>
      </c>
      <c r="X5713" t="str">
        <f t="shared" si="812"/>
        <v/>
      </c>
      <c r="Y5713" t="str">
        <f t="shared" si="809"/>
        <v/>
      </c>
      <c r="Z5713" s="9"/>
      <c r="AA5713" s="14">
        <f t="shared" si="813"/>
        <v>0.89300000000000002</v>
      </c>
      <c r="AB5713" s="14">
        <f t="shared" si="814"/>
        <v>0.123</v>
      </c>
    </row>
    <row r="5714" spans="1:28" x14ac:dyDescent="0.25">
      <c r="A5714" s="10">
        <f t="shared" si="816"/>
        <v>45529</v>
      </c>
      <c r="B5714" s="11">
        <v>238</v>
      </c>
      <c r="C5714" s="11">
        <v>2200</v>
      </c>
      <c r="D5714" s="12">
        <v>746.91666666666697</v>
      </c>
      <c r="E5714" s="9">
        <v>63.49</v>
      </c>
      <c r="F5714" s="9">
        <f t="shared" si="815"/>
        <v>0</v>
      </c>
      <c r="G5714" s="9">
        <v>0.5</v>
      </c>
      <c r="H5714" s="9">
        <v>4.03</v>
      </c>
      <c r="I5714" s="9"/>
      <c r="J5714" s="9">
        <v>7.4189999999999996</v>
      </c>
      <c r="K5714" s="9">
        <v>85.3</v>
      </c>
      <c r="L5714" s="9">
        <v>0.14119999999999999</v>
      </c>
      <c r="M5714" s="9">
        <v>9.7600000000000006E-2</v>
      </c>
      <c r="N5714" s="9">
        <v>0</v>
      </c>
      <c r="O5714" s="9">
        <v>0.6</v>
      </c>
      <c r="P5714" s="9"/>
      <c r="Q5714" s="9"/>
      <c r="R5714" s="9"/>
      <c r="T5714">
        <f t="shared" si="810"/>
        <v>2382200</v>
      </c>
      <c r="U5714">
        <v>0</v>
      </c>
      <c r="V5714">
        <f t="shared" si="808"/>
        <v>0</v>
      </c>
      <c r="W5714" t="str">
        <f t="shared" si="811"/>
        <v/>
      </c>
      <c r="X5714" t="str">
        <f t="shared" si="812"/>
        <v/>
      </c>
      <c r="Y5714" t="str">
        <f t="shared" si="809"/>
        <v/>
      </c>
      <c r="Z5714" s="9"/>
      <c r="AA5714" s="14">
        <f t="shared" si="813"/>
        <v>0.879</v>
      </c>
      <c r="AB5714" s="14">
        <f t="shared" si="814"/>
        <v>0.151</v>
      </c>
    </row>
    <row r="5715" spans="1:28" x14ac:dyDescent="0.25">
      <c r="A5715" s="10">
        <f t="shared" si="816"/>
        <v>45529</v>
      </c>
      <c r="B5715" s="11">
        <v>238</v>
      </c>
      <c r="C5715" s="11">
        <v>2300</v>
      </c>
      <c r="D5715" s="12">
        <v>746.95833333333303</v>
      </c>
      <c r="E5715" s="9">
        <v>63.73</v>
      </c>
      <c r="F5715" s="9">
        <f t="shared" si="815"/>
        <v>0</v>
      </c>
      <c r="G5715" s="9">
        <v>0</v>
      </c>
      <c r="H5715" s="9">
        <v>3.02</v>
      </c>
      <c r="I5715" s="9"/>
      <c r="J5715" s="9">
        <v>5.8719999999999999</v>
      </c>
      <c r="K5715" s="9">
        <v>86.4</v>
      </c>
      <c r="L5715" s="9">
        <v>0.14050000000000001</v>
      </c>
      <c r="M5715" s="9">
        <v>9.7600000000000006E-2</v>
      </c>
      <c r="N5715" s="9">
        <v>0</v>
      </c>
      <c r="O5715" s="9">
        <v>0.6</v>
      </c>
      <c r="P5715" s="9"/>
      <c r="Q5715" s="9"/>
      <c r="R5715" s="9"/>
      <c r="T5715">
        <f t="shared" si="810"/>
        <v>2382300</v>
      </c>
      <c r="U5715">
        <v>0</v>
      </c>
      <c r="V5715">
        <f t="shared" si="808"/>
        <v>0</v>
      </c>
      <c r="W5715" t="str">
        <f t="shared" si="811"/>
        <v/>
      </c>
      <c r="X5715" t="str">
        <f t="shared" si="812"/>
        <v/>
      </c>
      <c r="Y5715" t="str">
        <f t="shared" si="809"/>
        <v/>
      </c>
      <c r="Z5715" s="9"/>
      <c r="AA5715" s="14">
        <f t="shared" si="813"/>
        <v>0.8</v>
      </c>
      <c r="AB5715" s="14">
        <f t="shared" si="814"/>
        <v>0.126</v>
      </c>
    </row>
    <row r="5716" spans="1:28" x14ac:dyDescent="0.25">
      <c r="A5716" s="10">
        <f t="shared" si="816"/>
        <v>45529</v>
      </c>
      <c r="B5716" s="11">
        <v>238</v>
      </c>
      <c r="C5716" s="11">
        <v>2400</v>
      </c>
      <c r="D5716" s="12">
        <v>747</v>
      </c>
      <c r="E5716" s="9">
        <v>63.49</v>
      </c>
      <c r="F5716" s="9">
        <f t="shared" si="815"/>
        <v>0</v>
      </c>
      <c r="G5716" s="9">
        <v>0.5</v>
      </c>
      <c r="H5716" s="9">
        <v>3.52</v>
      </c>
      <c r="I5716" s="9"/>
      <c r="J5716" s="9">
        <v>6.56</v>
      </c>
      <c r="K5716" s="9">
        <v>86.5</v>
      </c>
      <c r="L5716" s="9">
        <v>0.13969999999999999</v>
      </c>
      <c r="M5716" s="9">
        <v>9.7600000000000006E-2</v>
      </c>
      <c r="N5716" s="9">
        <v>0</v>
      </c>
      <c r="O5716" s="9">
        <v>0.6</v>
      </c>
      <c r="P5716" s="9"/>
      <c r="Q5716" s="9"/>
      <c r="R5716" s="9"/>
      <c r="T5716">
        <f t="shared" si="810"/>
        <v>2382400</v>
      </c>
      <c r="U5716">
        <v>0</v>
      </c>
      <c r="V5716">
        <f t="shared" si="808"/>
        <v>0</v>
      </c>
      <c r="W5716">
        <f t="shared" si="811"/>
        <v>0.14000000000000001</v>
      </c>
      <c r="X5716">
        <f t="shared" si="812"/>
        <v>9.8000000000000004E-2</v>
      </c>
      <c r="Y5716">
        <f t="shared" si="809"/>
        <v>0</v>
      </c>
      <c r="Z5716" s="9"/>
      <c r="AA5716" s="14">
        <f t="shared" si="813"/>
        <v>0.84</v>
      </c>
      <c r="AB5716" s="14">
        <f t="shared" si="814"/>
        <v>0.13100000000000001</v>
      </c>
    </row>
    <row r="5717" spans="1:28" x14ac:dyDescent="0.25">
      <c r="A5717" s="10">
        <f t="shared" si="816"/>
        <v>45530</v>
      </c>
      <c r="B5717" s="11">
        <v>239</v>
      </c>
      <c r="C5717" s="11">
        <v>100</v>
      </c>
      <c r="D5717" s="12">
        <v>747.04166666666697</v>
      </c>
      <c r="E5717" s="9">
        <v>63.49</v>
      </c>
      <c r="F5717" s="9">
        <f t="shared" si="815"/>
        <v>0</v>
      </c>
      <c r="G5717" s="9">
        <v>0.5</v>
      </c>
      <c r="H5717" s="9">
        <v>4.03</v>
      </c>
      <c r="I5717" s="9"/>
      <c r="J5717" s="9">
        <v>6.4329999999999998</v>
      </c>
      <c r="K5717" s="9">
        <v>81.400000000000006</v>
      </c>
      <c r="L5717" s="9">
        <v>0.13900000000000001</v>
      </c>
      <c r="M5717" s="9">
        <v>9.8299999999999998E-2</v>
      </c>
      <c r="N5717" s="9">
        <v>0</v>
      </c>
      <c r="O5717" s="9">
        <v>0.6</v>
      </c>
      <c r="P5717" s="9"/>
      <c r="Q5717" s="9"/>
      <c r="R5717" s="9"/>
      <c r="T5717">
        <f t="shared" si="810"/>
        <v>2390100</v>
      </c>
      <c r="U5717">
        <v>0</v>
      </c>
      <c r="V5717">
        <f t="shared" si="808"/>
        <v>0</v>
      </c>
      <c r="W5717" t="str">
        <f t="shared" si="811"/>
        <v/>
      </c>
      <c r="X5717" t="str">
        <f t="shared" si="812"/>
        <v/>
      </c>
      <c r="Y5717" t="str">
        <f t="shared" si="809"/>
        <v/>
      </c>
      <c r="Z5717" s="9"/>
      <c r="AA5717" s="14">
        <f t="shared" si="813"/>
        <v>0.78400000000000003</v>
      </c>
      <c r="AB5717" s="14">
        <f t="shared" si="814"/>
        <v>0.17899999999999999</v>
      </c>
    </row>
    <row r="5718" spans="1:28" x14ac:dyDescent="0.25">
      <c r="A5718" s="10">
        <f t="shared" si="816"/>
        <v>45530</v>
      </c>
      <c r="B5718" s="11">
        <v>239</v>
      </c>
      <c r="C5718" s="11">
        <v>200</v>
      </c>
      <c r="D5718" s="12">
        <v>747.08333333333303</v>
      </c>
      <c r="E5718" s="9">
        <v>63.61</v>
      </c>
      <c r="F5718" s="9">
        <f t="shared" si="815"/>
        <v>0</v>
      </c>
      <c r="G5718" s="9">
        <v>1.51</v>
      </c>
      <c r="H5718" s="9">
        <v>4.53</v>
      </c>
      <c r="I5718" s="9"/>
      <c r="J5718" s="9">
        <v>6.8129999999999997</v>
      </c>
      <c r="K5718" s="9">
        <v>79</v>
      </c>
      <c r="L5718" s="9">
        <v>0.13830000000000001</v>
      </c>
      <c r="M5718" s="9">
        <v>9.8299999999999998E-2</v>
      </c>
      <c r="N5718" s="9">
        <v>0</v>
      </c>
      <c r="O5718" s="9">
        <v>0.6</v>
      </c>
      <c r="P5718" s="9"/>
      <c r="Q5718" s="9"/>
      <c r="R5718" s="9"/>
      <c r="T5718">
        <f t="shared" si="810"/>
        <v>2390200</v>
      </c>
      <c r="U5718">
        <v>0</v>
      </c>
      <c r="V5718">
        <f t="shared" si="808"/>
        <v>0</v>
      </c>
      <c r="W5718" t="str">
        <f t="shared" si="811"/>
        <v/>
      </c>
      <c r="X5718" t="str">
        <f t="shared" si="812"/>
        <v/>
      </c>
      <c r="Y5718" t="str">
        <f t="shared" si="809"/>
        <v/>
      </c>
      <c r="Z5718" s="9"/>
      <c r="AA5718" s="14">
        <f t="shared" si="813"/>
        <v>0.78100000000000003</v>
      </c>
      <c r="AB5718" s="14">
        <f t="shared" si="814"/>
        <v>0.20799999999999999</v>
      </c>
    </row>
    <row r="5719" spans="1:28" x14ac:dyDescent="0.25">
      <c r="A5719" s="10">
        <f t="shared" si="816"/>
        <v>45530</v>
      </c>
      <c r="B5719" s="11">
        <v>239</v>
      </c>
      <c r="C5719" s="11">
        <v>300</v>
      </c>
      <c r="D5719" s="12">
        <v>747.125</v>
      </c>
      <c r="E5719" s="9">
        <v>64.08</v>
      </c>
      <c r="F5719" s="9">
        <f t="shared" si="815"/>
        <v>7.9999999999998295E-2</v>
      </c>
      <c r="G5719" s="9">
        <v>1.01</v>
      </c>
      <c r="H5719" s="9">
        <v>4.53</v>
      </c>
      <c r="I5719" s="9"/>
      <c r="J5719" s="9">
        <v>6.484</v>
      </c>
      <c r="K5719" s="9">
        <v>79.900000000000006</v>
      </c>
      <c r="L5719" s="9">
        <v>0.13830000000000001</v>
      </c>
      <c r="M5719" s="9">
        <v>9.8299999999999998E-2</v>
      </c>
      <c r="N5719" s="9">
        <v>0</v>
      </c>
      <c r="O5719" s="9">
        <v>0.6</v>
      </c>
      <c r="P5719" s="9"/>
      <c r="Q5719" s="9"/>
      <c r="R5719" s="9"/>
      <c r="T5719">
        <f t="shared" si="810"/>
        <v>2390300</v>
      </c>
      <c r="U5719">
        <v>0</v>
      </c>
      <c r="V5719">
        <f t="shared" si="808"/>
        <v>0</v>
      </c>
      <c r="W5719" t="str">
        <f t="shared" si="811"/>
        <v/>
      </c>
      <c r="X5719" t="str">
        <f t="shared" si="812"/>
        <v/>
      </c>
      <c r="Y5719" t="str">
        <f t="shared" si="809"/>
        <v/>
      </c>
      <c r="Z5719" s="9"/>
      <c r="AA5719" s="14">
        <f t="shared" si="813"/>
        <v>0.77200000000000002</v>
      </c>
      <c r="AB5719" s="14">
        <f t="shared" si="814"/>
        <v>0.19400000000000001</v>
      </c>
    </row>
    <row r="5720" spans="1:28" x14ac:dyDescent="0.25">
      <c r="A5720" s="10">
        <f t="shared" si="816"/>
        <v>45530</v>
      </c>
      <c r="B5720" s="11">
        <v>239</v>
      </c>
      <c r="C5720" s="11">
        <v>400</v>
      </c>
      <c r="D5720" s="12">
        <v>747.16666666666697</v>
      </c>
      <c r="E5720" s="9">
        <v>63.73</v>
      </c>
      <c r="F5720" s="9">
        <f t="shared" si="815"/>
        <v>0</v>
      </c>
      <c r="G5720" s="9">
        <v>1.01</v>
      </c>
      <c r="H5720" s="9">
        <v>4.53</v>
      </c>
      <c r="I5720" s="9"/>
      <c r="J5720" s="9">
        <v>7.0659999999999998</v>
      </c>
      <c r="K5720" s="9">
        <v>78.7</v>
      </c>
      <c r="L5720" s="9">
        <v>0.1376</v>
      </c>
      <c r="M5720" s="9">
        <v>9.9099999999999994E-2</v>
      </c>
      <c r="N5720" s="9">
        <v>0</v>
      </c>
      <c r="O5720" s="9">
        <v>0.6</v>
      </c>
      <c r="P5720" s="9"/>
      <c r="Q5720" s="9"/>
      <c r="R5720" s="9"/>
      <c r="T5720">
        <f t="shared" si="810"/>
        <v>2390400</v>
      </c>
      <c r="U5720">
        <v>0</v>
      </c>
      <c r="V5720">
        <f t="shared" si="808"/>
        <v>0</v>
      </c>
      <c r="W5720" t="str">
        <f t="shared" si="811"/>
        <v/>
      </c>
      <c r="X5720" t="str">
        <f t="shared" si="812"/>
        <v/>
      </c>
      <c r="Y5720" t="str">
        <f t="shared" si="809"/>
        <v/>
      </c>
      <c r="Z5720" s="9"/>
      <c r="AA5720" s="14">
        <f t="shared" si="813"/>
        <v>0.79200000000000004</v>
      </c>
      <c r="AB5720" s="14">
        <f t="shared" si="814"/>
        <v>0.214</v>
      </c>
    </row>
    <row r="5721" spans="1:28" x14ac:dyDescent="0.25">
      <c r="A5721" s="10">
        <f t="shared" si="816"/>
        <v>45530</v>
      </c>
      <c r="B5721" s="11">
        <v>239</v>
      </c>
      <c r="C5721" s="11">
        <v>500</v>
      </c>
      <c r="D5721" s="12">
        <v>747.20833333333303</v>
      </c>
      <c r="E5721" s="9">
        <v>63.61</v>
      </c>
      <c r="F5721" s="9">
        <f t="shared" si="815"/>
        <v>0</v>
      </c>
      <c r="G5721" s="9">
        <v>1.01</v>
      </c>
      <c r="H5721" s="9">
        <v>5.03</v>
      </c>
      <c r="I5721" s="9"/>
      <c r="J5721" s="9">
        <v>7.1420000000000003</v>
      </c>
      <c r="K5721" s="9">
        <v>78.7</v>
      </c>
      <c r="L5721" s="9">
        <v>0.1376</v>
      </c>
      <c r="M5721" s="9">
        <v>9.9099999999999994E-2</v>
      </c>
      <c r="N5721" s="9">
        <v>0</v>
      </c>
      <c r="O5721" s="9">
        <v>1.9</v>
      </c>
      <c r="P5721" s="9"/>
      <c r="Q5721" s="9"/>
      <c r="R5721" s="9"/>
      <c r="T5721">
        <f t="shared" si="810"/>
        <v>2390500</v>
      </c>
      <c r="U5721">
        <v>0</v>
      </c>
      <c r="V5721">
        <f t="shared" si="808"/>
        <v>1.9</v>
      </c>
      <c r="W5721" t="str">
        <f t="shared" si="811"/>
        <v/>
      </c>
      <c r="X5721" t="str">
        <f t="shared" si="812"/>
        <v/>
      </c>
      <c r="Y5721" t="str">
        <f t="shared" si="809"/>
        <v/>
      </c>
      <c r="Z5721" s="9"/>
      <c r="AA5721" s="14">
        <f t="shared" si="813"/>
        <v>0.79600000000000004</v>
      </c>
      <c r="AB5721" s="14">
        <f t="shared" si="814"/>
        <v>0.215</v>
      </c>
    </row>
    <row r="5722" spans="1:28" x14ac:dyDescent="0.25">
      <c r="A5722" s="10">
        <f t="shared" si="816"/>
        <v>45530</v>
      </c>
      <c r="B5722" s="11">
        <v>239</v>
      </c>
      <c r="C5722" s="11">
        <v>600</v>
      </c>
      <c r="D5722" s="12">
        <v>747.25</v>
      </c>
      <c r="E5722" s="9">
        <v>63.73</v>
      </c>
      <c r="F5722" s="9">
        <f t="shared" si="815"/>
        <v>0</v>
      </c>
      <c r="G5722" s="9">
        <v>1.51</v>
      </c>
      <c r="H5722" s="9">
        <v>5.54</v>
      </c>
      <c r="I5722" s="9"/>
      <c r="J5722" s="9">
        <v>7.4690000000000003</v>
      </c>
      <c r="K5722" s="9">
        <v>78.7</v>
      </c>
      <c r="L5722" s="9">
        <v>0.1368</v>
      </c>
      <c r="M5722" s="9">
        <v>9.9099999999999994E-2</v>
      </c>
      <c r="N5722" s="9">
        <v>0</v>
      </c>
      <c r="O5722" s="9">
        <v>38.1</v>
      </c>
      <c r="P5722" s="9"/>
      <c r="Q5722" s="9"/>
      <c r="R5722" s="9"/>
      <c r="T5722">
        <f t="shared" si="810"/>
        <v>2390600</v>
      </c>
      <c r="U5722">
        <v>23.3</v>
      </c>
      <c r="V5722">
        <f t="shared" si="808"/>
        <v>38.1</v>
      </c>
      <c r="W5722" t="str">
        <f t="shared" si="811"/>
        <v/>
      </c>
      <c r="X5722" t="str">
        <f t="shared" si="812"/>
        <v/>
      </c>
      <c r="Y5722" t="str">
        <f t="shared" si="809"/>
        <v/>
      </c>
      <c r="Z5722" s="9"/>
      <c r="AA5722" s="14">
        <f t="shared" si="813"/>
        <v>0.81399999999999995</v>
      </c>
      <c r="AB5722" s="14">
        <f t="shared" si="814"/>
        <v>0.22</v>
      </c>
    </row>
    <row r="5723" spans="1:28" x14ac:dyDescent="0.25">
      <c r="A5723" s="10">
        <f t="shared" si="816"/>
        <v>45530</v>
      </c>
      <c r="B5723" s="11">
        <v>239</v>
      </c>
      <c r="C5723" s="11">
        <v>700</v>
      </c>
      <c r="D5723" s="12">
        <v>747.29166666666697</v>
      </c>
      <c r="E5723" s="9">
        <v>63.61</v>
      </c>
      <c r="F5723" s="9">
        <f t="shared" si="815"/>
        <v>0</v>
      </c>
      <c r="G5723" s="9">
        <v>1.51</v>
      </c>
      <c r="H5723" s="9">
        <v>5.03</v>
      </c>
      <c r="I5723" s="9"/>
      <c r="J5723" s="9">
        <v>8.7669999999999995</v>
      </c>
      <c r="K5723" s="9">
        <v>77.8</v>
      </c>
      <c r="L5723" s="9">
        <v>0.1368</v>
      </c>
      <c r="M5723" s="9">
        <v>9.9099999999999994E-2</v>
      </c>
      <c r="N5723" s="9">
        <v>0</v>
      </c>
      <c r="O5723" s="9">
        <v>135.6</v>
      </c>
      <c r="P5723" s="9"/>
      <c r="Q5723" s="9"/>
      <c r="R5723" s="9"/>
      <c r="T5723">
        <f t="shared" si="810"/>
        <v>2390700</v>
      </c>
      <c r="U5723">
        <v>170</v>
      </c>
      <c r="V5723">
        <f t="shared" si="808"/>
        <v>135.6</v>
      </c>
      <c r="W5723" t="str">
        <f t="shared" si="811"/>
        <v/>
      </c>
      <c r="X5723" t="str">
        <f t="shared" si="812"/>
        <v/>
      </c>
      <c r="Y5723" t="str">
        <f t="shared" si="809"/>
        <v/>
      </c>
      <c r="Z5723" s="9"/>
      <c r="AA5723" s="14">
        <f t="shared" si="813"/>
        <v>0.879</v>
      </c>
      <c r="AB5723" s="14">
        <f t="shared" si="814"/>
        <v>0.251</v>
      </c>
    </row>
    <row r="5724" spans="1:28" x14ac:dyDescent="0.25">
      <c r="A5724" s="10">
        <f t="shared" si="816"/>
        <v>45530</v>
      </c>
      <c r="B5724" s="11">
        <v>239</v>
      </c>
      <c r="C5724" s="11">
        <v>800</v>
      </c>
      <c r="D5724" s="12">
        <v>747.33333333333303</v>
      </c>
      <c r="E5724" s="9">
        <v>63.37</v>
      </c>
      <c r="F5724" s="9">
        <f t="shared" si="815"/>
        <v>0</v>
      </c>
      <c r="G5724" s="9">
        <v>0.5</v>
      </c>
      <c r="H5724" s="9">
        <v>4.03</v>
      </c>
      <c r="I5724" s="9"/>
      <c r="J5724" s="9">
        <v>10.59</v>
      </c>
      <c r="K5724" s="9">
        <v>73.599999999999994</v>
      </c>
      <c r="L5724" s="9">
        <v>0.1368</v>
      </c>
      <c r="M5724" s="9">
        <v>9.98E-2</v>
      </c>
      <c r="N5724" s="9">
        <v>0</v>
      </c>
      <c r="O5724" s="9">
        <v>344.4</v>
      </c>
      <c r="P5724" s="9"/>
      <c r="Q5724" s="9"/>
      <c r="R5724" s="9"/>
      <c r="T5724">
        <f t="shared" si="810"/>
        <v>2390800</v>
      </c>
      <c r="U5724">
        <v>352.8</v>
      </c>
      <c r="V5724">
        <f t="shared" si="808"/>
        <v>344.4</v>
      </c>
      <c r="W5724" t="str">
        <f t="shared" si="811"/>
        <v/>
      </c>
      <c r="X5724" t="str">
        <f t="shared" si="812"/>
        <v/>
      </c>
      <c r="Y5724" t="str">
        <f t="shared" si="809"/>
        <v/>
      </c>
      <c r="Z5724" s="9"/>
      <c r="AA5724" s="14">
        <f t="shared" si="813"/>
        <v>0.94</v>
      </c>
      <c r="AB5724" s="14">
        <f t="shared" si="814"/>
        <v>0.33700000000000002</v>
      </c>
    </row>
    <row r="5725" spans="1:28" x14ac:dyDescent="0.25">
      <c r="A5725" s="10">
        <f t="shared" si="816"/>
        <v>45530</v>
      </c>
      <c r="B5725" s="11">
        <v>239</v>
      </c>
      <c r="C5725" s="11">
        <v>900</v>
      </c>
      <c r="D5725" s="12">
        <v>747.375</v>
      </c>
      <c r="E5725" s="9">
        <v>63.37</v>
      </c>
      <c r="F5725" s="9">
        <f t="shared" si="815"/>
        <v>0</v>
      </c>
      <c r="G5725" s="9">
        <v>1.01</v>
      </c>
      <c r="H5725" s="9">
        <v>5.03</v>
      </c>
      <c r="I5725" s="9"/>
      <c r="J5725" s="9">
        <v>12.147</v>
      </c>
      <c r="K5725" s="9">
        <v>76.400000000000006</v>
      </c>
      <c r="L5725" s="9">
        <v>0.1368</v>
      </c>
      <c r="M5725" s="9">
        <v>9.98E-2</v>
      </c>
      <c r="N5725" s="9">
        <v>0</v>
      </c>
      <c r="O5725" s="9">
        <v>548.1</v>
      </c>
      <c r="P5725" s="9"/>
      <c r="Q5725" s="9"/>
      <c r="R5725" s="9"/>
      <c r="T5725">
        <f t="shared" si="810"/>
        <v>2390900</v>
      </c>
      <c r="U5725">
        <v>526.70000000000005</v>
      </c>
      <c r="V5725">
        <f t="shared" si="808"/>
        <v>548.1</v>
      </c>
      <c r="W5725" t="str">
        <f t="shared" si="811"/>
        <v/>
      </c>
      <c r="X5725" t="str">
        <f t="shared" si="812"/>
        <v/>
      </c>
      <c r="Y5725" t="str">
        <f t="shared" si="809"/>
        <v/>
      </c>
      <c r="Z5725" s="9"/>
      <c r="AA5725" s="14">
        <f t="shared" si="813"/>
        <v>1.0820000000000001</v>
      </c>
      <c r="AB5725" s="14">
        <f t="shared" si="814"/>
        <v>0.33400000000000002</v>
      </c>
    </row>
    <row r="5726" spans="1:28" x14ac:dyDescent="0.25">
      <c r="A5726" s="10">
        <f t="shared" si="816"/>
        <v>45530</v>
      </c>
      <c r="B5726" s="11">
        <v>239</v>
      </c>
      <c r="C5726" s="11">
        <v>1000</v>
      </c>
      <c r="D5726" s="12">
        <v>747.41666666666697</v>
      </c>
      <c r="E5726" s="9">
        <v>63.84</v>
      </c>
      <c r="F5726" s="9">
        <f t="shared" si="815"/>
        <v>0</v>
      </c>
      <c r="G5726" s="9">
        <v>1.51</v>
      </c>
      <c r="H5726" s="9">
        <v>5.03</v>
      </c>
      <c r="I5726" s="9"/>
      <c r="J5726" s="9">
        <v>11.492000000000001</v>
      </c>
      <c r="K5726" s="9">
        <v>75.7</v>
      </c>
      <c r="L5726" s="9">
        <v>0.1361</v>
      </c>
      <c r="M5726" s="9">
        <v>9.9099999999999994E-2</v>
      </c>
      <c r="N5726" s="9">
        <v>0</v>
      </c>
      <c r="O5726" s="9">
        <v>543.1</v>
      </c>
      <c r="P5726" s="9"/>
      <c r="Q5726" s="9"/>
      <c r="R5726" s="9"/>
      <c r="T5726">
        <f t="shared" si="810"/>
        <v>2391000</v>
      </c>
      <c r="U5726">
        <v>672.7</v>
      </c>
      <c r="V5726">
        <f t="shared" si="808"/>
        <v>543.1</v>
      </c>
      <c r="W5726" t="str">
        <f t="shared" si="811"/>
        <v/>
      </c>
      <c r="X5726" t="str">
        <f t="shared" si="812"/>
        <v/>
      </c>
      <c r="Y5726" t="str">
        <f t="shared" si="809"/>
        <v/>
      </c>
      <c r="Z5726" s="9"/>
      <c r="AA5726" s="14">
        <f t="shared" si="813"/>
        <v>1.026</v>
      </c>
      <c r="AB5726" s="14">
        <f t="shared" si="814"/>
        <v>0.32900000000000001</v>
      </c>
    </row>
    <row r="5727" spans="1:28" x14ac:dyDescent="0.25">
      <c r="A5727" s="10">
        <f t="shared" si="816"/>
        <v>45530</v>
      </c>
      <c r="B5727" s="11">
        <v>239</v>
      </c>
      <c r="C5727" s="11">
        <v>1100</v>
      </c>
      <c r="D5727" s="12">
        <v>747.45833333333303</v>
      </c>
      <c r="E5727" s="9">
        <v>63.14</v>
      </c>
      <c r="F5727" s="9">
        <f t="shared" si="815"/>
        <v>0</v>
      </c>
      <c r="G5727" s="9">
        <v>1.51</v>
      </c>
      <c r="H5727" s="9">
        <v>5.54</v>
      </c>
      <c r="I5727" s="9"/>
      <c r="J5727" s="9">
        <v>12.798999999999999</v>
      </c>
      <c r="K5727" s="9">
        <v>75.099999999999994</v>
      </c>
      <c r="L5727" s="9">
        <v>0.1361</v>
      </c>
      <c r="M5727" s="9">
        <v>9.98E-2</v>
      </c>
      <c r="N5727" s="9">
        <v>0</v>
      </c>
      <c r="O5727" s="9">
        <v>501.9</v>
      </c>
      <c r="P5727" s="9"/>
      <c r="Q5727" s="9"/>
      <c r="R5727" s="9"/>
      <c r="T5727">
        <f t="shared" si="810"/>
        <v>2391100</v>
      </c>
      <c r="U5727">
        <v>777.7</v>
      </c>
      <c r="V5727">
        <f t="shared" si="808"/>
        <v>501.9</v>
      </c>
      <c r="W5727" t="str">
        <f t="shared" si="811"/>
        <v/>
      </c>
      <c r="X5727" t="str">
        <f t="shared" si="812"/>
        <v/>
      </c>
      <c r="Y5727" t="str">
        <f t="shared" si="809"/>
        <v/>
      </c>
      <c r="Z5727" s="9"/>
      <c r="AA5727" s="14">
        <f t="shared" si="813"/>
        <v>1.1100000000000001</v>
      </c>
      <c r="AB5727" s="14">
        <f t="shared" si="814"/>
        <v>0.36799999999999999</v>
      </c>
    </row>
    <row r="5728" spans="1:28" x14ac:dyDescent="0.25">
      <c r="A5728" s="10">
        <f t="shared" si="816"/>
        <v>45530</v>
      </c>
      <c r="B5728" s="11">
        <v>239</v>
      </c>
      <c r="C5728" s="11">
        <v>1200</v>
      </c>
      <c r="D5728" s="12">
        <v>747.5</v>
      </c>
      <c r="E5728" s="9">
        <v>63.61</v>
      </c>
      <c r="F5728" s="9">
        <f t="shared" si="815"/>
        <v>0</v>
      </c>
      <c r="G5728" s="9">
        <v>2.0099999999999998</v>
      </c>
      <c r="H5728" s="9">
        <v>6.54</v>
      </c>
      <c r="I5728" s="9"/>
      <c r="J5728" s="9">
        <v>15.461</v>
      </c>
      <c r="K5728" s="9">
        <v>72</v>
      </c>
      <c r="L5728" s="9">
        <v>0.1361</v>
      </c>
      <c r="M5728" s="9">
        <v>9.98E-2</v>
      </c>
      <c r="N5728" s="9">
        <v>0</v>
      </c>
      <c r="O5728" s="9">
        <v>548.1</v>
      </c>
      <c r="P5728" s="9"/>
      <c r="Q5728" s="9"/>
      <c r="R5728" s="9"/>
      <c r="T5728">
        <f t="shared" si="810"/>
        <v>2391200</v>
      </c>
      <c r="U5728">
        <v>833.8</v>
      </c>
      <c r="V5728">
        <f t="shared" si="808"/>
        <v>548.1</v>
      </c>
      <c r="W5728" t="str">
        <f t="shared" si="811"/>
        <v/>
      </c>
      <c r="X5728" t="str">
        <f t="shared" si="812"/>
        <v/>
      </c>
      <c r="Y5728" t="str">
        <f t="shared" si="809"/>
        <v/>
      </c>
      <c r="Z5728" s="9"/>
      <c r="AA5728" s="14">
        <f t="shared" si="813"/>
        <v>1.264</v>
      </c>
      <c r="AB5728" s="14">
        <f t="shared" si="814"/>
        <v>0.49199999999999999</v>
      </c>
    </row>
    <row r="5729" spans="1:28" x14ac:dyDescent="0.25">
      <c r="A5729" s="10">
        <f t="shared" si="816"/>
        <v>45530</v>
      </c>
      <c r="B5729" s="11">
        <v>239</v>
      </c>
      <c r="C5729" s="11">
        <v>1300</v>
      </c>
      <c r="D5729" s="12">
        <v>747.54166666666697</v>
      </c>
      <c r="E5729" s="9">
        <v>63.96</v>
      </c>
      <c r="F5729" s="9">
        <f t="shared" si="815"/>
        <v>0</v>
      </c>
      <c r="G5729" s="9">
        <v>2.52</v>
      </c>
      <c r="H5729" s="9">
        <v>7.05</v>
      </c>
      <c r="I5729" s="9"/>
      <c r="J5729" s="9">
        <v>14.409000000000001</v>
      </c>
      <c r="K5729" s="9">
        <v>63.1</v>
      </c>
      <c r="L5729" s="9">
        <v>0.13539999999999999</v>
      </c>
      <c r="M5729" s="9">
        <v>9.98E-2</v>
      </c>
      <c r="N5729" s="9">
        <v>0</v>
      </c>
      <c r="O5729" s="9">
        <v>619.4</v>
      </c>
      <c r="P5729" s="9"/>
      <c r="Q5729" s="9"/>
      <c r="R5729" s="9"/>
      <c r="T5729">
        <f t="shared" si="810"/>
        <v>2391300</v>
      </c>
      <c r="U5729">
        <v>836.5</v>
      </c>
      <c r="V5729">
        <f t="shared" si="808"/>
        <v>619.4</v>
      </c>
      <c r="W5729" t="str">
        <f t="shared" si="811"/>
        <v/>
      </c>
      <c r="X5729" t="str">
        <f t="shared" si="812"/>
        <v/>
      </c>
      <c r="Y5729" t="str">
        <f t="shared" si="809"/>
        <v/>
      </c>
      <c r="Z5729" s="9"/>
      <c r="AA5729" s="14">
        <f t="shared" si="813"/>
        <v>1.0349999999999999</v>
      </c>
      <c r="AB5729" s="14">
        <f t="shared" si="814"/>
        <v>0.60499999999999998</v>
      </c>
    </row>
    <row r="5730" spans="1:28" x14ac:dyDescent="0.25">
      <c r="A5730" s="10">
        <f t="shared" si="816"/>
        <v>45530</v>
      </c>
      <c r="B5730" s="11">
        <v>239</v>
      </c>
      <c r="C5730" s="11">
        <v>1400</v>
      </c>
      <c r="D5730" s="12">
        <v>747.58333333333303</v>
      </c>
      <c r="E5730" s="9">
        <v>63.73</v>
      </c>
      <c r="F5730" s="9">
        <f t="shared" si="815"/>
        <v>0</v>
      </c>
      <c r="G5730" s="9">
        <v>2.0099999999999998</v>
      </c>
      <c r="H5730" s="9">
        <v>6.04</v>
      </c>
      <c r="I5730" s="9"/>
      <c r="J5730" s="9">
        <v>13.834</v>
      </c>
      <c r="K5730" s="9">
        <v>64.3</v>
      </c>
      <c r="L5730" s="9">
        <v>0.13469999999999999</v>
      </c>
      <c r="M5730" s="9">
        <v>9.98E-2</v>
      </c>
      <c r="N5730" s="9">
        <v>0</v>
      </c>
      <c r="O5730" s="9">
        <v>479.4</v>
      </c>
      <c r="P5730" s="9"/>
      <c r="Q5730" s="9"/>
      <c r="R5730" s="9"/>
      <c r="T5730">
        <f t="shared" si="810"/>
        <v>2391400</v>
      </c>
      <c r="U5730">
        <v>785.5</v>
      </c>
      <c r="V5730">
        <f t="shared" si="808"/>
        <v>479.4</v>
      </c>
      <c r="W5730" t="str">
        <f t="shared" si="811"/>
        <v/>
      </c>
      <c r="X5730" t="str">
        <f t="shared" si="812"/>
        <v/>
      </c>
      <c r="Y5730" t="str">
        <f t="shared" si="809"/>
        <v/>
      </c>
      <c r="Z5730" s="9"/>
      <c r="AA5730" s="14">
        <f t="shared" si="813"/>
        <v>1.0169999999999999</v>
      </c>
      <c r="AB5730" s="14">
        <f t="shared" si="814"/>
        <v>0.56499999999999995</v>
      </c>
    </row>
    <row r="5731" spans="1:28" x14ac:dyDescent="0.25">
      <c r="A5731" s="10">
        <f t="shared" si="816"/>
        <v>45530</v>
      </c>
      <c r="B5731" s="11">
        <v>239</v>
      </c>
      <c r="C5731" s="11">
        <v>1500</v>
      </c>
      <c r="D5731" s="12">
        <v>747.625</v>
      </c>
      <c r="E5731" s="9">
        <v>63.61</v>
      </c>
      <c r="F5731" s="9">
        <f t="shared" si="815"/>
        <v>0</v>
      </c>
      <c r="G5731" s="9">
        <v>2.52</v>
      </c>
      <c r="H5731" s="9">
        <v>6.54</v>
      </c>
      <c r="I5731" s="9"/>
      <c r="J5731" s="9">
        <v>13.81</v>
      </c>
      <c r="K5731" s="9">
        <v>61.9</v>
      </c>
      <c r="L5731" s="9">
        <v>0.13469999999999999</v>
      </c>
      <c r="M5731" s="9">
        <v>9.98E-2</v>
      </c>
      <c r="N5731" s="9">
        <v>0</v>
      </c>
      <c r="O5731" s="9">
        <v>335.6</v>
      </c>
      <c r="P5731" s="9"/>
      <c r="Q5731" s="9"/>
      <c r="R5731" s="9"/>
      <c r="T5731">
        <f t="shared" si="810"/>
        <v>2391500</v>
      </c>
      <c r="U5731">
        <v>684.7</v>
      </c>
      <c r="V5731">
        <f t="shared" si="808"/>
        <v>335.6</v>
      </c>
      <c r="W5731" t="str">
        <f t="shared" si="811"/>
        <v/>
      </c>
      <c r="X5731" t="str">
        <f t="shared" si="812"/>
        <v/>
      </c>
      <c r="Y5731" t="str">
        <f t="shared" si="809"/>
        <v/>
      </c>
      <c r="Z5731" s="9"/>
      <c r="AA5731" s="14">
        <f t="shared" si="813"/>
        <v>0.97699999999999998</v>
      </c>
      <c r="AB5731" s="14">
        <f t="shared" si="814"/>
        <v>0.60099999999999998</v>
      </c>
    </row>
    <row r="5732" spans="1:28" x14ac:dyDescent="0.25">
      <c r="A5732" s="10">
        <f t="shared" si="816"/>
        <v>45530</v>
      </c>
      <c r="B5732" s="11">
        <v>239</v>
      </c>
      <c r="C5732" s="11">
        <v>1600</v>
      </c>
      <c r="D5732" s="12">
        <v>747.66666666666697</v>
      </c>
      <c r="E5732" s="9">
        <v>64.08</v>
      </c>
      <c r="F5732" s="9">
        <f t="shared" si="815"/>
        <v>7.9999999999998295E-2</v>
      </c>
      <c r="G5732" s="9">
        <v>2.0099999999999998</v>
      </c>
      <c r="H5732" s="9">
        <v>6.04</v>
      </c>
      <c r="I5732" s="9"/>
      <c r="J5732" s="9">
        <v>12.558</v>
      </c>
      <c r="K5732" s="9">
        <v>64.900000000000006</v>
      </c>
      <c r="L5732" s="9">
        <v>0.13389999999999999</v>
      </c>
      <c r="M5732" s="9">
        <v>0.10050000000000001</v>
      </c>
      <c r="N5732" s="9">
        <v>0</v>
      </c>
      <c r="O5732" s="9">
        <v>138.1</v>
      </c>
      <c r="P5732" s="9"/>
      <c r="Q5732" s="9"/>
      <c r="R5732" s="9"/>
      <c r="T5732">
        <f t="shared" si="810"/>
        <v>2391600</v>
      </c>
      <c r="U5732">
        <v>542.70000000000005</v>
      </c>
      <c r="V5732">
        <f t="shared" si="808"/>
        <v>138.1</v>
      </c>
      <c r="W5732" t="str">
        <f t="shared" si="811"/>
        <v/>
      </c>
      <c r="X5732" t="str">
        <f t="shared" si="812"/>
        <v/>
      </c>
      <c r="Y5732" t="str">
        <f t="shared" si="809"/>
        <v/>
      </c>
      <c r="Z5732" s="9"/>
      <c r="AA5732" s="14">
        <f t="shared" si="813"/>
        <v>0.94399999999999995</v>
      </c>
      <c r="AB5732" s="14">
        <f t="shared" si="814"/>
        <v>0.51100000000000001</v>
      </c>
    </row>
    <row r="5733" spans="1:28" x14ac:dyDescent="0.25">
      <c r="A5733" s="10">
        <f t="shared" si="816"/>
        <v>45530</v>
      </c>
      <c r="B5733" s="11">
        <v>239</v>
      </c>
      <c r="C5733" s="11">
        <v>1700</v>
      </c>
      <c r="D5733" s="12">
        <v>747.70833333333303</v>
      </c>
      <c r="E5733" s="9">
        <v>63.73</v>
      </c>
      <c r="F5733" s="9">
        <f t="shared" si="815"/>
        <v>0</v>
      </c>
      <c r="G5733" s="9">
        <v>2.52</v>
      </c>
      <c r="H5733" s="9">
        <v>7.05</v>
      </c>
      <c r="I5733" s="9"/>
      <c r="J5733" s="9">
        <v>14.074</v>
      </c>
      <c r="K5733" s="9">
        <v>61.4</v>
      </c>
      <c r="L5733" s="9">
        <v>0.13320000000000001</v>
      </c>
      <c r="M5733" s="9">
        <v>0.10050000000000001</v>
      </c>
      <c r="N5733" s="9">
        <v>0</v>
      </c>
      <c r="O5733" s="9">
        <v>325.60000000000002</v>
      </c>
      <c r="P5733" s="9"/>
      <c r="Q5733" s="9"/>
      <c r="R5733" s="9"/>
      <c r="T5733">
        <f t="shared" si="810"/>
        <v>2391700</v>
      </c>
      <c r="U5733">
        <v>370.5</v>
      </c>
      <c r="V5733">
        <f t="shared" si="808"/>
        <v>325.60000000000002</v>
      </c>
      <c r="W5733" t="str">
        <f t="shared" si="811"/>
        <v/>
      </c>
      <c r="X5733" t="str">
        <f t="shared" si="812"/>
        <v/>
      </c>
      <c r="Y5733" t="str">
        <f t="shared" si="809"/>
        <v/>
      </c>
      <c r="Z5733" s="9"/>
      <c r="AA5733" s="14">
        <f t="shared" si="813"/>
        <v>0.98599999999999999</v>
      </c>
      <c r="AB5733" s="14">
        <f t="shared" si="814"/>
        <v>0.62</v>
      </c>
    </row>
    <row r="5734" spans="1:28" x14ac:dyDescent="0.25">
      <c r="A5734" s="10">
        <f t="shared" si="816"/>
        <v>45530</v>
      </c>
      <c r="B5734" s="11">
        <v>239</v>
      </c>
      <c r="C5734" s="11">
        <v>1800</v>
      </c>
      <c r="D5734" s="12">
        <v>747.75</v>
      </c>
      <c r="E5734" s="9">
        <v>63.61</v>
      </c>
      <c r="F5734" s="9">
        <f t="shared" si="815"/>
        <v>0</v>
      </c>
      <c r="G5734" s="9">
        <v>2.0099999999999998</v>
      </c>
      <c r="H5734" s="9">
        <v>7.05</v>
      </c>
      <c r="I5734" s="9"/>
      <c r="J5734" s="9">
        <v>11.005000000000001</v>
      </c>
      <c r="K5734" s="9">
        <v>66.099999999999994</v>
      </c>
      <c r="L5734" s="9">
        <v>0.13250000000000001</v>
      </c>
      <c r="M5734" s="9">
        <v>0.1012</v>
      </c>
      <c r="N5734" s="9">
        <v>0</v>
      </c>
      <c r="O5734" s="9">
        <v>135.6</v>
      </c>
      <c r="P5734" s="9"/>
      <c r="Q5734" s="9"/>
      <c r="R5734" s="9"/>
      <c r="T5734">
        <f t="shared" si="810"/>
        <v>2391800</v>
      </c>
      <c r="U5734">
        <v>187.7</v>
      </c>
      <c r="V5734">
        <f t="shared" si="808"/>
        <v>135.6</v>
      </c>
      <c r="W5734" t="str">
        <f t="shared" si="811"/>
        <v/>
      </c>
      <c r="X5734" t="str">
        <f t="shared" si="812"/>
        <v/>
      </c>
      <c r="Y5734" t="str">
        <f t="shared" si="809"/>
        <v/>
      </c>
      <c r="Z5734" s="9"/>
      <c r="AA5734" s="14">
        <f t="shared" si="813"/>
        <v>0.86799999999999999</v>
      </c>
      <c r="AB5734" s="14">
        <f t="shared" si="814"/>
        <v>0.44500000000000001</v>
      </c>
    </row>
    <row r="5735" spans="1:28" x14ac:dyDescent="0.25">
      <c r="A5735" s="10">
        <f t="shared" si="816"/>
        <v>45530</v>
      </c>
      <c r="B5735" s="11">
        <v>239</v>
      </c>
      <c r="C5735" s="11">
        <v>1900</v>
      </c>
      <c r="D5735" s="12">
        <v>747.79166666666697</v>
      </c>
      <c r="E5735" s="9">
        <v>63.73</v>
      </c>
      <c r="F5735" s="9">
        <f t="shared" si="815"/>
        <v>0</v>
      </c>
      <c r="G5735" s="9">
        <v>1.51</v>
      </c>
      <c r="H5735" s="9">
        <v>7.05</v>
      </c>
      <c r="I5735" s="9"/>
      <c r="J5735" s="9">
        <v>10.492000000000001</v>
      </c>
      <c r="K5735" s="9">
        <v>71.3</v>
      </c>
      <c r="L5735" s="9">
        <v>0.1318</v>
      </c>
      <c r="M5735" s="9">
        <v>0.1012</v>
      </c>
      <c r="N5735" s="9">
        <v>0</v>
      </c>
      <c r="O5735" s="9">
        <v>25.6</v>
      </c>
      <c r="P5735" s="9"/>
      <c r="Q5735" s="9"/>
      <c r="R5735" s="9"/>
      <c r="T5735">
        <f t="shared" si="810"/>
        <v>2391900</v>
      </c>
      <c r="U5735">
        <v>31.7</v>
      </c>
      <c r="V5735">
        <f t="shared" si="808"/>
        <v>25.6</v>
      </c>
      <c r="W5735" t="str">
        <f t="shared" si="811"/>
        <v/>
      </c>
      <c r="X5735" t="str">
        <f t="shared" si="812"/>
        <v/>
      </c>
      <c r="Y5735" t="str">
        <f t="shared" si="809"/>
        <v/>
      </c>
      <c r="Z5735" s="9"/>
      <c r="AA5735" s="14">
        <f t="shared" si="813"/>
        <v>0.90400000000000003</v>
      </c>
      <c r="AB5735" s="14">
        <f t="shared" si="814"/>
        <v>0.36399999999999999</v>
      </c>
    </row>
    <row r="5736" spans="1:28" x14ac:dyDescent="0.25">
      <c r="A5736" s="10">
        <f t="shared" si="816"/>
        <v>45530</v>
      </c>
      <c r="B5736" s="11">
        <v>239</v>
      </c>
      <c r="C5736" s="11">
        <v>2000</v>
      </c>
      <c r="D5736" s="12">
        <v>747.83333333333303</v>
      </c>
      <c r="E5736" s="9">
        <v>63.61</v>
      </c>
      <c r="F5736" s="9">
        <f t="shared" si="815"/>
        <v>0</v>
      </c>
      <c r="G5736" s="9">
        <v>1.51</v>
      </c>
      <c r="H5736" s="9">
        <v>5.03</v>
      </c>
      <c r="I5736" s="9"/>
      <c r="J5736" s="9">
        <v>10.394</v>
      </c>
      <c r="K5736" s="9">
        <v>71</v>
      </c>
      <c r="L5736" s="9">
        <v>0.1318</v>
      </c>
      <c r="M5736" s="9">
        <v>0.10199999999999999</v>
      </c>
      <c r="N5736" s="9">
        <v>0</v>
      </c>
      <c r="O5736" s="9">
        <v>0.6</v>
      </c>
      <c r="P5736" s="9"/>
      <c r="Q5736" s="9"/>
      <c r="R5736" s="9"/>
      <c r="T5736">
        <f t="shared" si="810"/>
        <v>2392000</v>
      </c>
      <c r="U5736">
        <v>0</v>
      </c>
      <c r="V5736">
        <f t="shared" si="808"/>
        <v>0</v>
      </c>
      <c r="W5736" t="str">
        <f t="shared" si="811"/>
        <v/>
      </c>
      <c r="X5736" t="str">
        <f t="shared" si="812"/>
        <v/>
      </c>
      <c r="Y5736" t="str">
        <f t="shared" si="809"/>
        <v/>
      </c>
      <c r="Z5736" s="9"/>
      <c r="AA5736" s="14">
        <f t="shared" si="813"/>
        <v>0.89500000000000002</v>
      </c>
      <c r="AB5736" s="14">
        <f t="shared" si="814"/>
        <v>0.36599999999999999</v>
      </c>
    </row>
    <row r="5737" spans="1:28" x14ac:dyDescent="0.25">
      <c r="A5737" s="10">
        <f t="shared" si="816"/>
        <v>45530</v>
      </c>
      <c r="B5737" s="11">
        <v>239</v>
      </c>
      <c r="C5737" s="11">
        <v>2100</v>
      </c>
      <c r="D5737" s="12">
        <v>747.875</v>
      </c>
      <c r="E5737" s="9">
        <v>63.61</v>
      </c>
      <c r="F5737" s="9">
        <f t="shared" si="815"/>
        <v>0</v>
      </c>
      <c r="G5737" s="9">
        <v>0</v>
      </c>
      <c r="H5737" s="9">
        <v>3.02</v>
      </c>
      <c r="I5737" s="9"/>
      <c r="J5737" s="9">
        <v>9.1880000000000006</v>
      </c>
      <c r="K5737" s="9">
        <v>77</v>
      </c>
      <c r="L5737" s="9">
        <v>0.13100000000000001</v>
      </c>
      <c r="M5737" s="9">
        <v>0.1012</v>
      </c>
      <c r="N5737" s="9">
        <v>0</v>
      </c>
      <c r="O5737" s="9">
        <v>0.6</v>
      </c>
      <c r="P5737" s="9"/>
      <c r="Q5737" s="9"/>
      <c r="R5737" s="9"/>
      <c r="T5737">
        <f t="shared" si="810"/>
        <v>2392100</v>
      </c>
      <c r="U5737">
        <v>0</v>
      </c>
      <c r="V5737">
        <f t="shared" si="808"/>
        <v>0</v>
      </c>
      <c r="W5737" t="str">
        <f t="shared" si="811"/>
        <v/>
      </c>
      <c r="X5737" t="str">
        <f t="shared" si="812"/>
        <v/>
      </c>
      <c r="Y5737" t="str">
        <f t="shared" si="809"/>
        <v/>
      </c>
      <c r="Z5737" s="9"/>
      <c r="AA5737" s="14">
        <f t="shared" si="813"/>
        <v>0.89500000000000002</v>
      </c>
      <c r="AB5737" s="14">
        <f t="shared" si="814"/>
        <v>0.26700000000000002</v>
      </c>
    </row>
    <row r="5738" spans="1:28" x14ac:dyDescent="0.25">
      <c r="A5738" s="10">
        <f t="shared" si="816"/>
        <v>45530</v>
      </c>
      <c r="B5738" s="11">
        <v>239</v>
      </c>
      <c r="C5738" s="11">
        <v>2200</v>
      </c>
      <c r="D5738" s="12">
        <v>747.91666666666697</v>
      </c>
      <c r="E5738" s="9">
        <v>63.61</v>
      </c>
      <c r="F5738" s="9">
        <f t="shared" si="815"/>
        <v>0</v>
      </c>
      <c r="G5738" s="9">
        <v>1.51</v>
      </c>
      <c r="H5738" s="9">
        <v>6.54</v>
      </c>
      <c r="I5738" s="9"/>
      <c r="J5738" s="9">
        <v>10.32</v>
      </c>
      <c r="K5738" s="9">
        <v>72.3</v>
      </c>
      <c r="L5738" s="9">
        <v>0.1303</v>
      </c>
      <c r="M5738" s="9">
        <v>0.10199999999999999</v>
      </c>
      <c r="N5738" s="9">
        <v>0</v>
      </c>
      <c r="O5738" s="9">
        <v>0.6</v>
      </c>
      <c r="P5738" s="9"/>
      <c r="Q5738" s="9"/>
      <c r="R5738" s="9"/>
      <c r="T5738">
        <f t="shared" si="810"/>
        <v>2392200</v>
      </c>
      <c r="U5738">
        <v>0</v>
      </c>
      <c r="V5738">
        <f t="shared" si="808"/>
        <v>0</v>
      </c>
      <c r="W5738" t="str">
        <f t="shared" si="811"/>
        <v/>
      </c>
      <c r="X5738" t="str">
        <f t="shared" si="812"/>
        <v/>
      </c>
      <c r="Y5738" t="str">
        <f t="shared" si="809"/>
        <v/>
      </c>
      <c r="Z5738" s="9"/>
      <c r="AA5738" s="14">
        <f t="shared" si="813"/>
        <v>0.90700000000000003</v>
      </c>
      <c r="AB5738" s="14">
        <f t="shared" si="814"/>
        <v>0.34699999999999998</v>
      </c>
    </row>
    <row r="5739" spans="1:28" x14ac:dyDescent="0.25">
      <c r="A5739" s="10">
        <f t="shared" si="816"/>
        <v>45530</v>
      </c>
      <c r="B5739" s="11">
        <v>239</v>
      </c>
      <c r="C5739" s="11">
        <v>2300</v>
      </c>
      <c r="D5739" s="12">
        <v>747.95833333333303</v>
      </c>
      <c r="E5739" s="9">
        <v>63.37</v>
      </c>
      <c r="F5739" s="9">
        <f t="shared" si="815"/>
        <v>0</v>
      </c>
      <c r="G5739" s="9">
        <v>3.02</v>
      </c>
      <c r="H5739" s="9">
        <v>7.05</v>
      </c>
      <c r="I5739" s="9"/>
      <c r="J5739" s="9">
        <v>10.394</v>
      </c>
      <c r="K5739" s="9">
        <v>68.5</v>
      </c>
      <c r="L5739" s="9">
        <v>0.12959999999999999</v>
      </c>
      <c r="M5739" s="9">
        <v>0.10199999999999999</v>
      </c>
      <c r="N5739" s="9">
        <v>0</v>
      </c>
      <c r="O5739" s="9">
        <v>0.6</v>
      </c>
      <c r="P5739" s="9"/>
      <c r="Q5739" s="9"/>
      <c r="R5739" s="9"/>
      <c r="T5739">
        <f t="shared" si="810"/>
        <v>2392300</v>
      </c>
      <c r="U5739">
        <v>0</v>
      </c>
      <c r="V5739">
        <f t="shared" si="808"/>
        <v>0</v>
      </c>
      <c r="W5739" t="str">
        <f t="shared" si="811"/>
        <v/>
      </c>
      <c r="X5739" t="str">
        <f t="shared" si="812"/>
        <v/>
      </c>
      <c r="Y5739" t="str">
        <f t="shared" si="809"/>
        <v/>
      </c>
      <c r="Z5739" s="9"/>
      <c r="AA5739" s="14">
        <f t="shared" si="813"/>
        <v>0.86299999999999999</v>
      </c>
      <c r="AB5739" s="14">
        <f t="shared" si="814"/>
        <v>0.39700000000000002</v>
      </c>
    </row>
    <row r="5740" spans="1:28" x14ac:dyDescent="0.25">
      <c r="A5740" s="10">
        <f t="shared" si="816"/>
        <v>45530</v>
      </c>
      <c r="B5740" s="11">
        <v>239</v>
      </c>
      <c r="C5740" s="11">
        <v>2400</v>
      </c>
      <c r="D5740" s="12">
        <v>748</v>
      </c>
      <c r="E5740" s="9">
        <v>63.49</v>
      </c>
      <c r="F5740" s="9">
        <f t="shared" si="815"/>
        <v>0</v>
      </c>
      <c r="G5740" s="9">
        <v>1.51</v>
      </c>
      <c r="H5740" s="9">
        <v>6.04</v>
      </c>
      <c r="I5740" s="9"/>
      <c r="J5740" s="9">
        <v>9.1389999999999993</v>
      </c>
      <c r="K5740" s="9">
        <v>70.599999999999994</v>
      </c>
      <c r="L5740" s="9">
        <v>0.12959999999999999</v>
      </c>
      <c r="M5740" s="9">
        <v>0.10199999999999999</v>
      </c>
      <c r="N5740" s="9">
        <v>0</v>
      </c>
      <c r="O5740" s="9">
        <v>0.6</v>
      </c>
      <c r="P5740" s="9"/>
      <c r="Q5740" s="9"/>
      <c r="R5740" s="9"/>
      <c r="T5740">
        <f t="shared" si="810"/>
        <v>2392400</v>
      </c>
      <c r="U5740">
        <v>0</v>
      </c>
      <c r="V5740">
        <f t="shared" si="808"/>
        <v>0</v>
      </c>
      <c r="W5740">
        <f t="shared" si="811"/>
        <v>0.13</v>
      </c>
      <c r="X5740">
        <f t="shared" si="812"/>
        <v>0.10199999999999999</v>
      </c>
      <c r="Y5740">
        <f t="shared" si="809"/>
        <v>0</v>
      </c>
      <c r="Z5740" s="9"/>
      <c r="AA5740" s="14">
        <f t="shared" si="813"/>
        <v>0.81799999999999995</v>
      </c>
      <c r="AB5740" s="14">
        <f t="shared" si="814"/>
        <v>0.34100000000000003</v>
      </c>
    </row>
    <row r="5741" spans="1:28" x14ac:dyDescent="0.25">
      <c r="A5741" s="10">
        <f t="shared" si="816"/>
        <v>45531</v>
      </c>
      <c r="B5741" s="11">
        <v>240</v>
      </c>
      <c r="C5741" s="11">
        <v>100</v>
      </c>
      <c r="D5741" s="12">
        <v>748.04166666666697</v>
      </c>
      <c r="E5741" s="9">
        <v>63.96</v>
      </c>
      <c r="F5741" s="9">
        <f t="shared" si="815"/>
        <v>0</v>
      </c>
      <c r="G5741" s="9">
        <v>0.5</v>
      </c>
      <c r="H5741" s="9">
        <v>3.52</v>
      </c>
      <c r="I5741" s="9"/>
      <c r="J5741" s="9">
        <v>7.82</v>
      </c>
      <c r="K5741" s="9">
        <v>78.599999999999994</v>
      </c>
      <c r="L5741" s="9">
        <v>0.1288</v>
      </c>
      <c r="M5741" s="9">
        <v>0.10199999999999999</v>
      </c>
      <c r="N5741" s="9">
        <v>0.2</v>
      </c>
      <c r="O5741" s="9">
        <v>0.6</v>
      </c>
      <c r="P5741" s="9"/>
      <c r="Q5741" s="9"/>
      <c r="R5741" s="9"/>
      <c r="T5741">
        <f t="shared" si="810"/>
        <v>2400100</v>
      </c>
      <c r="U5741">
        <v>0</v>
      </c>
      <c r="V5741">
        <f t="shared" si="808"/>
        <v>0</v>
      </c>
      <c r="W5741" t="str">
        <f t="shared" si="811"/>
        <v/>
      </c>
      <c r="X5741" t="str">
        <f t="shared" si="812"/>
        <v/>
      </c>
      <c r="Y5741" t="str">
        <f t="shared" si="809"/>
        <v/>
      </c>
      <c r="Z5741" s="9"/>
      <c r="AA5741" s="14">
        <f t="shared" si="813"/>
        <v>0.83299999999999996</v>
      </c>
      <c r="AB5741" s="14">
        <f t="shared" si="814"/>
        <v>0.22700000000000001</v>
      </c>
    </row>
    <row r="5742" spans="1:28" x14ac:dyDescent="0.25">
      <c r="A5742" s="10">
        <f t="shared" si="816"/>
        <v>45531</v>
      </c>
      <c r="B5742" s="11">
        <v>240</v>
      </c>
      <c r="C5742" s="11">
        <v>200</v>
      </c>
      <c r="D5742" s="12">
        <v>748.08333333333303</v>
      </c>
      <c r="E5742" s="9">
        <v>63.73</v>
      </c>
      <c r="F5742" s="9">
        <f t="shared" si="815"/>
        <v>0</v>
      </c>
      <c r="G5742" s="9">
        <v>0</v>
      </c>
      <c r="H5742" s="9">
        <v>2.52</v>
      </c>
      <c r="I5742" s="9"/>
      <c r="J5742" s="9">
        <v>7.0410000000000004</v>
      </c>
      <c r="K5742" s="9">
        <v>88.6</v>
      </c>
      <c r="L5742" s="9">
        <v>0.12959999999999999</v>
      </c>
      <c r="M5742" s="9">
        <v>0.1027</v>
      </c>
      <c r="N5742" s="9">
        <v>0.8</v>
      </c>
      <c r="O5742" s="9">
        <v>0.6</v>
      </c>
      <c r="P5742" s="9"/>
      <c r="Q5742" s="9"/>
      <c r="R5742" s="9"/>
      <c r="T5742">
        <f t="shared" si="810"/>
        <v>2400200</v>
      </c>
      <c r="U5742">
        <v>0</v>
      </c>
      <c r="V5742">
        <f t="shared" si="808"/>
        <v>0</v>
      </c>
      <c r="W5742" t="str">
        <f t="shared" si="811"/>
        <v/>
      </c>
      <c r="X5742" t="str">
        <f t="shared" si="812"/>
        <v/>
      </c>
      <c r="Y5742" t="str">
        <f t="shared" si="809"/>
        <v/>
      </c>
      <c r="Z5742" s="9"/>
      <c r="AA5742" s="14">
        <f t="shared" si="813"/>
        <v>0.89</v>
      </c>
      <c r="AB5742" s="14">
        <f t="shared" si="814"/>
        <v>0.115</v>
      </c>
    </row>
    <row r="5743" spans="1:28" x14ac:dyDescent="0.25">
      <c r="A5743" s="10">
        <f t="shared" si="816"/>
        <v>45531</v>
      </c>
      <c r="B5743" s="11">
        <v>240</v>
      </c>
      <c r="C5743" s="11">
        <v>300</v>
      </c>
      <c r="D5743" s="12">
        <v>748.125</v>
      </c>
      <c r="E5743" s="9">
        <v>63.73</v>
      </c>
      <c r="F5743" s="9">
        <f t="shared" si="815"/>
        <v>0</v>
      </c>
      <c r="G5743" s="9">
        <v>0.5</v>
      </c>
      <c r="H5743" s="9">
        <v>4.03</v>
      </c>
      <c r="I5743" s="9"/>
      <c r="J5743" s="9">
        <v>6.7629999999999999</v>
      </c>
      <c r="K5743" s="9">
        <v>94.1</v>
      </c>
      <c r="L5743" s="9">
        <v>0.1303</v>
      </c>
      <c r="M5743" s="9">
        <v>0.10489999999999999</v>
      </c>
      <c r="N5743" s="9">
        <v>1.6</v>
      </c>
      <c r="O5743" s="9">
        <v>0.6</v>
      </c>
      <c r="P5743" s="9"/>
      <c r="Q5743" s="9"/>
      <c r="R5743" s="9"/>
      <c r="T5743">
        <f t="shared" si="810"/>
        <v>2400300</v>
      </c>
      <c r="U5743">
        <v>0</v>
      </c>
      <c r="V5743">
        <f t="shared" si="808"/>
        <v>0</v>
      </c>
      <c r="W5743" t="str">
        <f t="shared" si="811"/>
        <v/>
      </c>
      <c r="X5743" t="str">
        <f t="shared" si="812"/>
        <v/>
      </c>
      <c r="Y5743" t="str">
        <f t="shared" si="809"/>
        <v/>
      </c>
      <c r="Z5743" s="9"/>
      <c r="AA5743" s="14">
        <f t="shared" si="813"/>
        <v>0.92700000000000005</v>
      </c>
      <c r="AB5743" s="14">
        <f t="shared" si="814"/>
        <v>5.8000000000000003E-2</v>
      </c>
    </row>
    <row r="5744" spans="1:28" x14ac:dyDescent="0.25">
      <c r="A5744" s="10">
        <f t="shared" si="816"/>
        <v>45531</v>
      </c>
      <c r="B5744" s="11">
        <v>240</v>
      </c>
      <c r="C5744" s="11">
        <v>400</v>
      </c>
      <c r="D5744" s="12">
        <v>748.16666666666697</v>
      </c>
      <c r="E5744" s="9">
        <v>63.96</v>
      </c>
      <c r="F5744" s="9">
        <f t="shared" si="815"/>
        <v>0</v>
      </c>
      <c r="G5744" s="9">
        <v>0</v>
      </c>
      <c r="H5744" s="9">
        <v>3.02</v>
      </c>
      <c r="I5744" s="9"/>
      <c r="J5744" s="9">
        <v>6.3570000000000002</v>
      </c>
      <c r="K5744" s="9">
        <v>94.6</v>
      </c>
      <c r="L5744" s="9">
        <v>0.1303</v>
      </c>
      <c r="M5744" s="9">
        <v>0.1056</v>
      </c>
      <c r="N5744" s="9">
        <v>0</v>
      </c>
      <c r="O5744" s="9">
        <v>0.6</v>
      </c>
      <c r="P5744" s="9"/>
      <c r="Q5744" s="9"/>
      <c r="R5744" s="9"/>
      <c r="T5744">
        <f t="shared" si="810"/>
        <v>2400400</v>
      </c>
      <c r="U5744">
        <v>0</v>
      </c>
      <c r="V5744">
        <f t="shared" si="808"/>
        <v>0</v>
      </c>
      <c r="W5744" t="str">
        <f t="shared" si="811"/>
        <v/>
      </c>
      <c r="X5744" t="str">
        <f t="shared" si="812"/>
        <v/>
      </c>
      <c r="Y5744" t="str">
        <f t="shared" si="809"/>
        <v/>
      </c>
      <c r="Z5744" s="9"/>
      <c r="AA5744" s="14">
        <f t="shared" si="813"/>
        <v>0.90600000000000003</v>
      </c>
      <c r="AB5744" s="14">
        <f t="shared" si="814"/>
        <v>5.1999999999999998E-2</v>
      </c>
    </row>
    <row r="5745" spans="1:28" x14ac:dyDescent="0.25">
      <c r="A5745" s="10">
        <f t="shared" si="816"/>
        <v>45531</v>
      </c>
      <c r="B5745" s="11">
        <v>240</v>
      </c>
      <c r="C5745" s="11">
        <v>500</v>
      </c>
      <c r="D5745" s="12">
        <v>748.20833333333303</v>
      </c>
      <c r="E5745" s="9">
        <v>63.73</v>
      </c>
      <c r="F5745" s="9">
        <f t="shared" si="815"/>
        <v>0</v>
      </c>
      <c r="G5745" s="9">
        <v>0.5</v>
      </c>
      <c r="H5745" s="9">
        <v>6.04</v>
      </c>
      <c r="I5745" s="9"/>
      <c r="J5745" s="9">
        <v>5.8470000000000004</v>
      </c>
      <c r="K5745" s="9">
        <v>95.1</v>
      </c>
      <c r="L5745" s="9">
        <v>0.1303</v>
      </c>
      <c r="M5745" s="9">
        <v>0.1056</v>
      </c>
      <c r="N5745" s="9">
        <v>0</v>
      </c>
      <c r="O5745" s="9">
        <v>0.6</v>
      </c>
      <c r="P5745" s="9"/>
      <c r="Q5745" s="9"/>
      <c r="R5745" s="9"/>
      <c r="T5745">
        <f t="shared" si="810"/>
        <v>2400500</v>
      </c>
      <c r="U5745">
        <v>0</v>
      </c>
      <c r="V5745">
        <f t="shared" si="808"/>
        <v>0</v>
      </c>
      <c r="W5745" t="str">
        <f t="shared" si="811"/>
        <v/>
      </c>
      <c r="X5745" t="str">
        <f t="shared" si="812"/>
        <v/>
      </c>
      <c r="Y5745" t="str">
        <f t="shared" si="809"/>
        <v/>
      </c>
      <c r="Z5745" s="9"/>
      <c r="AA5745" s="14">
        <f t="shared" si="813"/>
        <v>0.88</v>
      </c>
      <c r="AB5745" s="14">
        <f t="shared" si="814"/>
        <v>4.4999999999999998E-2</v>
      </c>
    </row>
    <row r="5746" spans="1:28" x14ac:dyDescent="0.25">
      <c r="A5746" s="10">
        <f t="shared" si="816"/>
        <v>45531</v>
      </c>
      <c r="B5746" s="11">
        <v>240</v>
      </c>
      <c r="C5746" s="11">
        <v>600</v>
      </c>
      <c r="D5746" s="12">
        <v>748.25</v>
      </c>
      <c r="E5746" s="9">
        <v>63.96</v>
      </c>
      <c r="F5746" s="9">
        <f t="shared" si="815"/>
        <v>0</v>
      </c>
      <c r="G5746" s="9">
        <v>1.51</v>
      </c>
      <c r="H5746" s="9">
        <v>6.04</v>
      </c>
      <c r="I5746" s="9"/>
      <c r="J5746" s="9">
        <v>5.0759999999999996</v>
      </c>
      <c r="K5746" s="9">
        <v>94.2</v>
      </c>
      <c r="L5746" s="9">
        <v>0.1303</v>
      </c>
      <c r="M5746" s="9">
        <v>0.1056</v>
      </c>
      <c r="N5746" s="9">
        <v>0</v>
      </c>
      <c r="O5746" s="9">
        <v>15.6</v>
      </c>
      <c r="P5746" s="9"/>
      <c r="Q5746" s="9"/>
      <c r="R5746" s="9"/>
      <c r="T5746">
        <f t="shared" si="810"/>
        <v>2400600</v>
      </c>
      <c r="U5746">
        <v>21.3</v>
      </c>
      <c r="V5746">
        <f t="shared" si="808"/>
        <v>15.6</v>
      </c>
      <c r="W5746" t="str">
        <f t="shared" si="811"/>
        <v/>
      </c>
      <c r="X5746" t="str">
        <f t="shared" si="812"/>
        <v/>
      </c>
      <c r="Y5746" t="str">
        <f t="shared" si="809"/>
        <v/>
      </c>
      <c r="Z5746" s="9"/>
      <c r="AA5746" s="14">
        <f t="shared" si="813"/>
        <v>0.82599999999999996</v>
      </c>
      <c r="AB5746" s="14">
        <f t="shared" si="814"/>
        <v>5.0999999999999997E-2</v>
      </c>
    </row>
    <row r="5747" spans="1:28" x14ac:dyDescent="0.25">
      <c r="A5747" s="10">
        <f t="shared" si="816"/>
        <v>45531</v>
      </c>
      <c r="B5747" s="11">
        <v>240</v>
      </c>
      <c r="C5747" s="11">
        <v>700</v>
      </c>
      <c r="D5747" s="12">
        <v>748.29166666666697</v>
      </c>
      <c r="E5747" s="9">
        <v>63.84</v>
      </c>
      <c r="F5747" s="9">
        <f t="shared" si="815"/>
        <v>0</v>
      </c>
      <c r="G5747" s="9">
        <v>1.51</v>
      </c>
      <c r="H5747" s="9">
        <v>6.54</v>
      </c>
      <c r="I5747" s="9"/>
      <c r="J5747" s="9">
        <v>3.4590000000000001</v>
      </c>
      <c r="K5747" s="9">
        <v>94.3</v>
      </c>
      <c r="L5747" s="9">
        <v>0.1303</v>
      </c>
      <c r="M5747" s="9">
        <v>0.1056</v>
      </c>
      <c r="N5747" s="9">
        <v>0</v>
      </c>
      <c r="O5747" s="9">
        <v>31.9</v>
      </c>
      <c r="P5747" s="9"/>
      <c r="Q5747" s="9"/>
      <c r="R5747" s="9"/>
      <c r="T5747">
        <f t="shared" si="810"/>
        <v>2400700</v>
      </c>
      <c r="U5747">
        <v>166.3</v>
      </c>
      <c r="V5747">
        <f t="shared" si="808"/>
        <v>31.9</v>
      </c>
      <c r="W5747" t="str">
        <f t="shared" si="811"/>
        <v/>
      </c>
      <c r="X5747" t="str">
        <f t="shared" si="812"/>
        <v/>
      </c>
      <c r="Y5747" t="str">
        <f t="shared" si="809"/>
        <v/>
      </c>
      <c r="Z5747" s="9"/>
      <c r="AA5747" s="14">
        <f t="shared" si="813"/>
        <v>0.73799999999999999</v>
      </c>
      <c r="AB5747" s="14">
        <f t="shared" si="814"/>
        <v>4.4999999999999998E-2</v>
      </c>
    </row>
    <row r="5748" spans="1:28" x14ac:dyDescent="0.25">
      <c r="A5748" s="10">
        <f t="shared" si="816"/>
        <v>45531</v>
      </c>
      <c r="B5748" s="11">
        <v>240</v>
      </c>
      <c r="C5748" s="11">
        <v>800</v>
      </c>
      <c r="D5748" s="12">
        <v>748.33333333333303</v>
      </c>
      <c r="E5748" s="9">
        <v>63.61</v>
      </c>
      <c r="F5748" s="9">
        <f t="shared" si="815"/>
        <v>0</v>
      </c>
      <c r="G5748" s="9">
        <v>2.0099999999999998</v>
      </c>
      <c r="H5748" s="9">
        <v>6.54</v>
      </c>
      <c r="I5748" s="9"/>
      <c r="J5748" s="9">
        <v>4.4020000000000001</v>
      </c>
      <c r="K5748" s="9">
        <v>88.7</v>
      </c>
      <c r="L5748" s="9">
        <v>0.1303</v>
      </c>
      <c r="M5748" s="9">
        <v>0.10489999999999999</v>
      </c>
      <c r="N5748" s="9">
        <v>0</v>
      </c>
      <c r="O5748" s="9">
        <v>328.1</v>
      </c>
      <c r="P5748" s="9"/>
      <c r="Q5748" s="9"/>
      <c r="R5748" s="9"/>
      <c r="T5748">
        <f t="shared" si="810"/>
        <v>2400800</v>
      </c>
      <c r="U5748">
        <v>349.2</v>
      </c>
      <c r="V5748">
        <f t="shared" si="808"/>
        <v>328.1</v>
      </c>
      <c r="W5748" t="str">
        <f t="shared" si="811"/>
        <v/>
      </c>
      <c r="X5748" t="str">
        <f t="shared" si="812"/>
        <v/>
      </c>
      <c r="Y5748" t="str">
        <f t="shared" si="809"/>
        <v/>
      </c>
      <c r="Z5748" s="9"/>
      <c r="AA5748" s="14">
        <f t="shared" si="813"/>
        <v>0.74199999999999999</v>
      </c>
      <c r="AB5748" s="14">
        <f t="shared" si="814"/>
        <v>9.5000000000000001E-2</v>
      </c>
    </row>
    <row r="5749" spans="1:28" x14ac:dyDescent="0.25">
      <c r="A5749" s="10">
        <f t="shared" si="816"/>
        <v>45531</v>
      </c>
      <c r="B5749" s="11">
        <v>240</v>
      </c>
      <c r="C5749" s="11">
        <v>900</v>
      </c>
      <c r="D5749" s="12">
        <v>748.375</v>
      </c>
      <c r="E5749" s="9">
        <v>63.96</v>
      </c>
      <c r="F5749" s="9">
        <f t="shared" si="815"/>
        <v>0</v>
      </c>
      <c r="G5749" s="9">
        <v>2.0099999999999998</v>
      </c>
      <c r="H5749" s="9">
        <v>6.04</v>
      </c>
      <c r="I5749" s="9"/>
      <c r="J5749" s="9">
        <v>6.6609999999999996</v>
      </c>
      <c r="K5749" s="9">
        <v>82.2</v>
      </c>
      <c r="L5749" s="9">
        <v>0.12959999999999999</v>
      </c>
      <c r="M5749" s="9">
        <v>0.1042</v>
      </c>
      <c r="N5749" s="9">
        <v>0</v>
      </c>
      <c r="O5749" s="9">
        <v>540.6</v>
      </c>
      <c r="P5749" s="9"/>
      <c r="Q5749" s="9"/>
      <c r="R5749" s="9"/>
      <c r="T5749">
        <f t="shared" si="810"/>
        <v>2400900</v>
      </c>
      <c r="U5749">
        <v>522.70000000000005</v>
      </c>
      <c r="V5749">
        <f t="shared" si="808"/>
        <v>540.6</v>
      </c>
      <c r="W5749" t="str">
        <f t="shared" si="811"/>
        <v/>
      </c>
      <c r="X5749" t="str">
        <f t="shared" si="812"/>
        <v/>
      </c>
      <c r="Y5749" t="str">
        <f t="shared" si="809"/>
        <v/>
      </c>
      <c r="Z5749" s="9"/>
      <c r="AA5749" s="14">
        <f t="shared" si="813"/>
        <v>0.80400000000000005</v>
      </c>
      <c r="AB5749" s="14">
        <f t="shared" si="814"/>
        <v>0.17399999999999999</v>
      </c>
    </row>
    <row r="5750" spans="1:28" x14ac:dyDescent="0.25">
      <c r="A5750" s="10">
        <f t="shared" si="816"/>
        <v>45531</v>
      </c>
      <c r="B5750" s="11">
        <v>240</v>
      </c>
      <c r="C5750" s="11">
        <v>1000</v>
      </c>
      <c r="D5750" s="12">
        <v>748.41666666666697</v>
      </c>
      <c r="E5750" s="9">
        <v>64.19</v>
      </c>
      <c r="F5750" s="9">
        <f t="shared" si="815"/>
        <v>0.18999999999999773</v>
      </c>
      <c r="G5750" s="9">
        <v>2.52</v>
      </c>
      <c r="H5750" s="9">
        <v>10.07</v>
      </c>
      <c r="I5750" s="9"/>
      <c r="J5750" s="9">
        <v>7.97</v>
      </c>
      <c r="K5750" s="9">
        <v>68.900000000000006</v>
      </c>
      <c r="L5750" s="9">
        <v>0.12959999999999999</v>
      </c>
      <c r="M5750" s="9">
        <v>0.1042</v>
      </c>
      <c r="N5750" s="9">
        <v>0</v>
      </c>
      <c r="O5750" s="9">
        <v>701.9</v>
      </c>
      <c r="P5750" s="9"/>
      <c r="Q5750" s="9"/>
      <c r="R5750" s="9"/>
      <c r="T5750">
        <f t="shared" si="810"/>
        <v>2401000</v>
      </c>
      <c r="U5750">
        <v>668.8</v>
      </c>
      <c r="V5750">
        <f t="shared" si="808"/>
        <v>701.9</v>
      </c>
      <c r="W5750" t="str">
        <f t="shared" si="811"/>
        <v/>
      </c>
      <c r="X5750" t="str">
        <f t="shared" si="812"/>
        <v/>
      </c>
      <c r="Y5750" t="str">
        <f t="shared" si="809"/>
        <v/>
      </c>
      <c r="Z5750" s="9"/>
      <c r="AA5750" s="14">
        <f t="shared" si="813"/>
        <v>0.73699999999999999</v>
      </c>
      <c r="AB5750" s="14">
        <f t="shared" si="814"/>
        <v>0.33300000000000002</v>
      </c>
    </row>
    <row r="5751" spans="1:28" x14ac:dyDescent="0.25">
      <c r="A5751" s="10">
        <f t="shared" si="816"/>
        <v>45531</v>
      </c>
      <c r="B5751" s="11">
        <v>240</v>
      </c>
      <c r="C5751" s="11">
        <v>1100</v>
      </c>
      <c r="D5751" s="12">
        <v>748.45833333333303</v>
      </c>
      <c r="E5751" s="9">
        <v>63.84</v>
      </c>
      <c r="F5751" s="9">
        <f t="shared" si="815"/>
        <v>0</v>
      </c>
      <c r="G5751" s="9">
        <v>3.02</v>
      </c>
      <c r="H5751" s="9">
        <v>7.55</v>
      </c>
      <c r="I5751" s="9"/>
      <c r="J5751" s="9">
        <v>7.9450000000000003</v>
      </c>
      <c r="K5751" s="9">
        <v>67.599999999999994</v>
      </c>
      <c r="L5751" s="9">
        <v>0.12959999999999999</v>
      </c>
      <c r="M5751" s="9">
        <v>0.1042</v>
      </c>
      <c r="N5751" s="9">
        <v>0</v>
      </c>
      <c r="O5751" s="9">
        <v>631.9</v>
      </c>
      <c r="P5751" s="9"/>
      <c r="Q5751" s="9"/>
      <c r="R5751" s="9"/>
      <c r="T5751">
        <f t="shared" si="810"/>
        <v>2401100</v>
      </c>
      <c r="U5751">
        <v>773.5</v>
      </c>
      <c r="V5751">
        <f t="shared" si="808"/>
        <v>631.9</v>
      </c>
      <c r="W5751" t="str">
        <f t="shared" si="811"/>
        <v/>
      </c>
      <c r="X5751" t="str">
        <f t="shared" si="812"/>
        <v/>
      </c>
      <c r="Y5751" t="str">
        <f t="shared" si="809"/>
        <v/>
      </c>
      <c r="Z5751" s="9"/>
      <c r="AA5751" s="14">
        <f t="shared" si="813"/>
        <v>0.72199999999999998</v>
      </c>
      <c r="AB5751" s="14">
        <f t="shared" si="814"/>
        <v>0.34599999999999997</v>
      </c>
    </row>
    <row r="5752" spans="1:28" x14ac:dyDescent="0.25">
      <c r="A5752" s="10">
        <f t="shared" si="816"/>
        <v>45531</v>
      </c>
      <c r="B5752" s="11">
        <v>240</v>
      </c>
      <c r="C5752" s="11">
        <v>1200</v>
      </c>
      <c r="D5752" s="12">
        <v>748.5</v>
      </c>
      <c r="E5752" s="9">
        <v>64.19</v>
      </c>
      <c r="F5752" s="9">
        <f t="shared" si="815"/>
        <v>0.18999999999999773</v>
      </c>
      <c r="G5752" s="9">
        <v>2.52</v>
      </c>
      <c r="H5752" s="9">
        <v>9.06</v>
      </c>
      <c r="I5752" s="9"/>
      <c r="J5752" s="9">
        <v>7.1159999999999997</v>
      </c>
      <c r="K5752" s="9">
        <v>65.8</v>
      </c>
      <c r="L5752" s="9">
        <v>0.12959999999999999</v>
      </c>
      <c r="M5752" s="9">
        <v>0.10340000000000001</v>
      </c>
      <c r="N5752" s="9">
        <v>0</v>
      </c>
      <c r="O5752" s="9">
        <v>724.4</v>
      </c>
      <c r="P5752" s="9"/>
      <c r="Q5752" s="9"/>
      <c r="R5752" s="9"/>
      <c r="T5752">
        <f t="shared" si="810"/>
        <v>2401200</v>
      </c>
      <c r="U5752">
        <v>829.5</v>
      </c>
      <c r="V5752">
        <f t="shared" si="808"/>
        <v>724.4</v>
      </c>
      <c r="W5752" t="str">
        <f t="shared" si="811"/>
        <v/>
      </c>
      <c r="X5752" t="str">
        <f t="shared" si="812"/>
        <v/>
      </c>
      <c r="Y5752" t="str">
        <f t="shared" si="809"/>
        <v/>
      </c>
      <c r="Z5752" s="9"/>
      <c r="AA5752" s="14">
        <f t="shared" si="813"/>
        <v>0.66400000000000003</v>
      </c>
      <c r="AB5752" s="14">
        <f t="shared" si="814"/>
        <v>0.34499999999999997</v>
      </c>
    </row>
    <row r="5753" spans="1:28" x14ac:dyDescent="0.25">
      <c r="A5753" s="10">
        <f t="shared" si="816"/>
        <v>45531</v>
      </c>
      <c r="B5753" s="11">
        <v>240</v>
      </c>
      <c r="C5753" s="11">
        <v>1300</v>
      </c>
      <c r="D5753" s="12">
        <v>748.54166666666697</v>
      </c>
      <c r="E5753" s="9">
        <v>64.19</v>
      </c>
      <c r="F5753" s="9">
        <f t="shared" si="815"/>
        <v>0.18999999999999773</v>
      </c>
      <c r="G5753" s="9">
        <v>3.52</v>
      </c>
      <c r="H5753" s="9">
        <v>9.56</v>
      </c>
      <c r="I5753" s="9"/>
      <c r="J5753" s="9">
        <v>7.9950000000000001</v>
      </c>
      <c r="K5753" s="9">
        <v>63.3</v>
      </c>
      <c r="L5753" s="9">
        <v>0.12959999999999999</v>
      </c>
      <c r="M5753" s="9">
        <v>0.10340000000000001</v>
      </c>
      <c r="N5753" s="9">
        <v>0</v>
      </c>
      <c r="O5753" s="9">
        <v>663.1</v>
      </c>
      <c r="P5753" s="9"/>
      <c r="Q5753" s="9"/>
      <c r="R5753" s="9"/>
      <c r="T5753">
        <f t="shared" si="810"/>
        <v>2401300</v>
      </c>
      <c r="U5753">
        <v>831.5</v>
      </c>
      <c r="V5753">
        <f t="shared" si="808"/>
        <v>663.1</v>
      </c>
      <c r="W5753" t="str">
        <f t="shared" si="811"/>
        <v/>
      </c>
      <c r="X5753" t="str">
        <f t="shared" si="812"/>
        <v/>
      </c>
      <c r="Y5753" t="str">
        <f t="shared" si="809"/>
        <v/>
      </c>
      <c r="Z5753" s="9"/>
      <c r="AA5753" s="14">
        <f t="shared" si="813"/>
        <v>0.67900000000000005</v>
      </c>
      <c r="AB5753" s="14">
        <f t="shared" si="814"/>
        <v>0.39400000000000002</v>
      </c>
    </row>
    <row r="5754" spans="1:28" x14ac:dyDescent="0.25">
      <c r="A5754" s="10">
        <f t="shared" si="816"/>
        <v>45531</v>
      </c>
      <c r="B5754" s="11">
        <v>240</v>
      </c>
      <c r="C5754" s="11">
        <v>1400</v>
      </c>
      <c r="D5754" s="12">
        <v>748.58333333333303</v>
      </c>
      <c r="E5754" s="9">
        <v>63.37</v>
      </c>
      <c r="F5754" s="9">
        <f t="shared" si="815"/>
        <v>0</v>
      </c>
      <c r="G5754" s="9">
        <v>3.02</v>
      </c>
      <c r="H5754" s="9">
        <v>8.0500000000000007</v>
      </c>
      <c r="I5754" s="9"/>
      <c r="J5754" s="9">
        <v>7.6449999999999996</v>
      </c>
      <c r="K5754" s="9">
        <v>60.1</v>
      </c>
      <c r="L5754" s="9">
        <v>0.12959999999999999</v>
      </c>
      <c r="M5754" s="9">
        <v>0.10340000000000001</v>
      </c>
      <c r="N5754" s="9">
        <v>0</v>
      </c>
      <c r="O5754" s="9">
        <v>791.9</v>
      </c>
      <c r="P5754" s="9"/>
      <c r="Q5754" s="9"/>
      <c r="R5754" s="9"/>
      <c r="T5754">
        <f t="shared" si="810"/>
        <v>2401400</v>
      </c>
      <c r="U5754">
        <v>779.8</v>
      </c>
      <c r="V5754">
        <f t="shared" si="808"/>
        <v>791.9</v>
      </c>
      <c r="W5754" t="str">
        <f t="shared" si="811"/>
        <v/>
      </c>
      <c r="X5754" t="str">
        <f t="shared" si="812"/>
        <v/>
      </c>
      <c r="Y5754" t="str">
        <f t="shared" si="809"/>
        <v/>
      </c>
      <c r="Z5754" s="9"/>
      <c r="AA5754" s="14">
        <f t="shared" si="813"/>
        <v>0.629</v>
      </c>
      <c r="AB5754" s="14">
        <f t="shared" si="814"/>
        <v>0.41799999999999998</v>
      </c>
    </row>
    <row r="5755" spans="1:28" x14ac:dyDescent="0.25">
      <c r="A5755" s="10">
        <f t="shared" si="816"/>
        <v>45531</v>
      </c>
      <c r="B5755" s="11">
        <v>240</v>
      </c>
      <c r="C5755" s="11">
        <v>1500</v>
      </c>
      <c r="D5755" s="12">
        <v>748.625</v>
      </c>
      <c r="E5755" s="9">
        <v>63.84</v>
      </c>
      <c r="F5755" s="9">
        <f t="shared" si="815"/>
        <v>0</v>
      </c>
      <c r="G5755" s="9">
        <v>3.02</v>
      </c>
      <c r="H5755" s="9">
        <v>7.55</v>
      </c>
      <c r="I5755" s="9"/>
      <c r="J5755" s="9">
        <v>2.4500000000000002</v>
      </c>
      <c r="K5755" s="9">
        <v>79.400000000000006</v>
      </c>
      <c r="L5755" s="9">
        <v>0.12959999999999999</v>
      </c>
      <c r="M5755" s="9">
        <v>0.10340000000000001</v>
      </c>
      <c r="N5755" s="9">
        <v>0</v>
      </c>
      <c r="O5755" s="9">
        <v>358.1</v>
      </c>
      <c r="P5755" s="9"/>
      <c r="Q5755" s="9"/>
      <c r="R5755" s="9"/>
      <c r="T5755">
        <f t="shared" si="810"/>
        <v>2401500</v>
      </c>
      <c r="U5755">
        <v>678.7</v>
      </c>
      <c r="V5755">
        <f t="shared" si="808"/>
        <v>358.1</v>
      </c>
      <c r="W5755" t="str">
        <f t="shared" si="811"/>
        <v/>
      </c>
      <c r="X5755" t="str">
        <f t="shared" si="812"/>
        <v/>
      </c>
      <c r="Y5755" t="str">
        <f t="shared" si="809"/>
        <v/>
      </c>
      <c r="Z5755" s="9"/>
      <c r="AA5755" s="14">
        <f t="shared" si="813"/>
        <v>0.57799999999999996</v>
      </c>
      <c r="AB5755" s="14">
        <f t="shared" si="814"/>
        <v>0.15</v>
      </c>
    </row>
    <row r="5756" spans="1:28" x14ac:dyDescent="0.25">
      <c r="A5756" s="10">
        <f t="shared" si="816"/>
        <v>45531</v>
      </c>
      <c r="B5756" s="11">
        <v>240</v>
      </c>
      <c r="C5756" s="11">
        <v>1600</v>
      </c>
      <c r="D5756" s="12">
        <v>748.66666666666697</v>
      </c>
      <c r="E5756" s="9">
        <v>62.79</v>
      </c>
      <c r="F5756" s="9">
        <f t="shared" si="815"/>
        <v>0</v>
      </c>
      <c r="G5756" s="9">
        <v>2.0099999999999998</v>
      </c>
      <c r="H5756" s="9">
        <v>7.55</v>
      </c>
      <c r="I5756" s="9"/>
      <c r="J5756" s="9">
        <v>5.0999999999999997E-2</v>
      </c>
      <c r="K5756" s="9">
        <v>93.2</v>
      </c>
      <c r="L5756" s="9">
        <v>0.1318</v>
      </c>
      <c r="M5756" s="9">
        <v>0.10630000000000001</v>
      </c>
      <c r="N5756" s="9">
        <v>0.2</v>
      </c>
      <c r="O5756" s="9">
        <v>86.9</v>
      </c>
      <c r="P5756" s="9"/>
      <c r="Q5756" s="9"/>
      <c r="R5756" s="9"/>
      <c r="T5756">
        <f t="shared" si="810"/>
        <v>2401600</v>
      </c>
      <c r="U5756">
        <v>535.79999999999995</v>
      </c>
      <c r="V5756">
        <f t="shared" si="808"/>
        <v>86.9</v>
      </c>
      <c r="W5756" t="str">
        <f t="shared" si="811"/>
        <v/>
      </c>
      <c r="X5756" t="str">
        <f t="shared" si="812"/>
        <v/>
      </c>
      <c r="Y5756" t="str">
        <f t="shared" si="809"/>
        <v/>
      </c>
      <c r="Z5756" s="9"/>
      <c r="AA5756" s="14">
        <f t="shared" si="813"/>
        <v>0.57099999999999995</v>
      </c>
      <c r="AB5756" s="14">
        <f t="shared" si="814"/>
        <v>4.2000000000000003E-2</v>
      </c>
    </row>
    <row r="5757" spans="1:28" x14ac:dyDescent="0.25">
      <c r="A5757" s="10">
        <f t="shared" si="816"/>
        <v>45531</v>
      </c>
      <c r="B5757" s="11">
        <v>240</v>
      </c>
      <c r="C5757" s="11">
        <v>1700</v>
      </c>
      <c r="D5757" s="12">
        <v>748.70833333333303</v>
      </c>
      <c r="E5757" s="9">
        <v>77.53</v>
      </c>
      <c r="F5757" s="9">
        <f t="shared" si="815"/>
        <v>13.530000000000001</v>
      </c>
      <c r="G5757" s="9">
        <v>0</v>
      </c>
      <c r="H5757" s="9">
        <v>5.54</v>
      </c>
      <c r="I5757" s="9"/>
      <c r="J5757" s="9">
        <v>5.0999999999999997E-2</v>
      </c>
      <c r="K5757" s="9">
        <v>96.6</v>
      </c>
      <c r="L5757" s="9">
        <v>0.1318</v>
      </c>
      <c r="M5757" s="9">
        <v>0.1085</v>
      </c>
      <c r="N5757" s="9">
        <v>0</v>
      </c>
      <c r="O5757" s="9">
        <v>8.1</v>
      </c>
      <c r="P5757" s="9"/>
      <c r="Q5757" s="9"/>
      <c r="R5757" s="9"/>
      <c r="T5757">
        <f t="shared" si="810"/>
        <v>2401700</v>
      </c>
      <c r="U5757">
        <v>364</v>
      </c>
      <c r="V5757">
        <f t="shared" ref="V5757:V5820" si="817">IF(O5757&lt;1,0,ROUND(O5757,1))</f>
        <v>8.1</v>
      </c>
      <c r="W5757" t="str">
        <f t="shared" si="811"/>
        <v/>
      </c>
      <c r="X5757" t="str">
        <f t="shared" si="812"/>
        <v/>
      </c>
      <c r="Y5757" t="str">
        <f t="shared" ref="Y5757:Y5820" si="818">IF(C5757=2400,ROUND(F5757/100,3),"")</f>
        <v/>
      </c>
      <c r="Z5757" s="9"/>
      <c r="AA5757" s="14">
        <f t="shared" si="813"/>
        <v>0.59199999999999997</v>
      </c>
      <c r="AB5757" s="14">
        <f t="shared" si="814"/>
        <v>2.1000000000000001E-2</v>
      </c>
    </row>
    <row r="5758" spans="1:28" x14ac:dyDescent="0.25">
      <c r="A5758" s="10">
        <f t="shared" si="816"/>
        <v>45531</v>
      </c>
      <c r="B5758" s="11">
        <v>240</v>
      </c>
      <c r="C5758" s="11">
        <v>1800</v>
      </c>
      <c r="D5758" s="12">
        <v>748.75</v>
      </c>
      <c r="E5758" s="9">
        <v>92.39</v>
      </c>
      <c r="F5758" s="9">
        <f t="shared" si="815"/>
        <v>28.39</v>
      </c>
      <c r="G5758" s="9">
        <v>0</v>
      </c>
      <c r="H5758" s="9">
        <v>0</v>
      </c>
      <c r="I5758" s="9"/>
      <c r="J5758" s="9">
        <v>5.0999999999999997E-2</v>
      </c>
      <c r="K5758" s="9">
        <v>97.5</v>
      </c>
      <c r="L5758" s="9">
        <v>0.12959999999999999</v>
      </c>
      <c r="M5758" s="9">
        <v>0.11</v>
      </c>
      <c r="N5758" s="9">
        <v>0</v>
      </c>
      <c r="O5758" s="9">
        <v>1.9</v>
      </c>
      <c r="P5758" s="9"/>
      <c r="Q5758" s="9"/>
      <c r="R5758" s="9"/>
      <c r="T5758">
        <f t="shared" si="810"/>
        <v>2401800</v>
      </c>
      <c r="U5758">
        <v>180.8</v>
      </c>
      <c r="V5758">
        <f t="shared" si="817"/>
        <v>1.9</v>
      </c>
      <c r="W5758" t="str">
        <f t="shared" si="811"/>
        <v/>
      </c>
      <c r="X5758" t="str">
        <f t="shared" si="812"/>
        <v/>
      </c>
      <c r="Y5758" t="str">
        <f t="shared" si="818"/>
        <v/>
      </c>
      <c r="Z5758" s="9"/>
      <c r="AA5758" s="14">
        <f t="shared" si="813"/>
        <v>0.59699999999999998</v>
      </c>
      <c r="AB5758" s="14">
        <f t="shared" si="814"/>
        <v>1.4999999999999999E-2</v>
      </c>
    </row>
    <row r="5759" spans="1:28" x14ac:dyDescent="0.25">
      <c r="A5759" s="10">
        <f t="shared" si="816"/>
        <v>45531</v>
      </c>
      <c r="B5759" s="11">
        <v>240</v>
      </c>
      <c r="C5759" s="11">
        <v>1900</v>
      </c>
      <c r="D5759" s="12">
        <v>748.79166666666697</v>
      </c>
      <c r="E5759" s="9">
        <v>77.53</v>
      </c>
      <c r="F5759" s="9">
        <f t="shared" si="815"/>
        <v>13.530000000000001</v>
      </c>
      <c r="G5759" s="9">
        <v>0</v>
      </c>
      <c r="H5759" s="9">
        <v>0</v>
      </c>
      <c r="I5759" s="9"/>
      <c r="J5759" s="9">
        <v>0.32900000000000001</v>
      </c>
      <c r="K5759" s="9">
        <v>97.8</v>
      </c>
      <c r="L5759" s="9">
        <v>0.1245</v>
      </c>
      <c r="M5759" s="9">
        <v>0.1114</v>
      </c>
      <c r="N5759" s="9">
        <v>0</v>
      </c>
      <c r="O5759" s="9">
        <v>0.6</v>
      </c>
      <c r="P5759" s="9"/>
      <c r="Q5759" s="9"/>
      <c r="R5759" s="9"/>
      <c r="T5759">
        <f t="shared" si="810"/>
        <v>2401900</v>
      </c>
      <c r="U5759">
        <v>28.5</v>
      </c>
      <c r="V5759">
        <f t="shared" si="817"/>
        <v>0</v>
      </c>
      <c r="W5759" t="str">
        <f t="shared" si="811"/>
        <v/>
      </c>
      <c r="X5759" t="str">
        <f t="shared" si="812"/>
        <v/>
      </c>
      <c r="Y5759" t="str">
        <f t="shared" si="818"/>
        <v/>
      </c>
      <c r="Z5759" s="9"/>
      <c r="AA5759" s="14">
        <f t="shared" si="813"/>
        <v>0.61199999999999999</v>
      </c>
      <c r="AB5759" s="14">
        <f t="shared" si="814"/>
        <v>1.4E-2</v>
      </c>
    </row>
    <row r="5760" spans="1:28" x14ac:dyDescent="0.25">
      <c r="A5760" s="10">
        <f t="shared" si="816"/>
        <v>45531</v>
      </c>
      <c r="B5760" s="11">
        <v>240</v>
      </c>
      <c r="C5760" s="11">
        <v>2000</v>
      </c>
      <c r="D5760" s="12">
        <v>748.83333333333303</v>
      </c>
      <c r="E5760" s="9">
        <v>65.709999999999994</v>
      </c>
      <c r="F5760" s="9">
        <f t="shared" si="815"/>
        <v>1.7099999999999937</v>
      </c>
      <c r="G5760" s="9">
        <v>0</v>
      </c>
      <c r="H5760" s="9">
        <v>3.52</v>
      </c>
      <c r="I5760" s="9"/>
      <c r="J5760" s="9">
        <v>0.46700000000000003</v>
      </c>
      <c r="K5760" s="9">
        <v>98.2</v>
      </c>
      <c r="L5760" s="9">
        <v>0.1245</v>
      </c>
      <c r="M5760" s="9">
        <v>0.11210000000000001</v>
      </c>
      <c r="N5760" s="9">
        <v>0</v>
      </c>
      <c r="O5760" s="9">
        <v>0.6</v>
      </c>
      <c r="P5760" s="9"/>
      <c r="Q5760" s="9"/>
      <c r="R5760" s="9"/>
      <c r="T5760">
        <f t="shared" si="810"/>
        <v>2402000</v>
      </c>
      <c r="U5760">
        <v>0</v>
      </c>
      <c r="V5760">
        <f t="shared" si="817"/>
        <v>0</v>
      </c>
      <c r="W5760" t="str">
        <f t="shared" si="811"/>
        <v/>
      </c>
      <c r="X5760" t="str">
        <f t="shared" si="812"/>
        <v/>
      </c>
      <c r="Y5760" t="str">
        <f t="shared" si="818"/>
        <v/>
      </c>
      <c r="Z5760" s="9"/>
      <c r="AA5760" s="14">
        <f t="shared" si="813"/>
        <v>0.62</v>
      </c>
      <c r="AB5760" s="14">
        <f t="shared" si="814"/>
        <v>1.0999999999999999E-2</v>
      </c>
    </row>
    <row r="5761" spans="1:28" x14ac:dyDescent="0.25">
      <c r="A5761" s="10">
        <f t="shared" si="816"/>
        <v>45531</v>
      </c>
      <c r="B5761" s="11">
        <v>240</v>
      </c>
      <c r="C5761" s="11">
        <v>2100</v>
      </c>
      <c r="D5761" s="12">
        <v>748.875</v>
      </c>
      <c r="E5761" s="9">
        <v>67.47</v>
      </c>
      <c r="F5761" s="9">
        <f t="shared" si="815"/>
        <v>3.4699999999999989</v>
      </c>
      <c r="G5761" s="9">
        <v>0.5</v>
      </c>
      <c r="H5761" s="9">
        <v>4.03</v>
      </c>
      <c r="I5761" s="9"/>
      <c r="J5761" s="9">
        <v>0.60499999999999998</v>
      </c>
      <c r="K5761" s="9">
        <v>98.4</v>
      </c>
      <c r="L5761" s="9">
        <v>0.12379999999999999</v>
      </c>
      <c r="M5761" s="9">
        <v>0.11210000000000001</v>
      </c>
      <c r="N5761" s="9">
        <v>0</v>
      </c>
      <c r="O5761" s="9">
        <v>0.6</v>
      </c>
      <c r="P5761" s="9"/>
      <c r="Q5761" s="9"/>
      <c r="R5761" s="9"/>
      <c r="T5761">
        <f t="shared" si="810"/>
        <v>2402100</v>
      </c>
      <c r="U5761">
        <v>0</v>
      </c>
      <c r="V5761">
        <f t="shared" si="817"/>
        <v>0</v>
      </c>
      <c r="W5761" t="str">
        <f t="shared" si="811"/>
        <v/>
      </c>
      <c r="X5761" t="str">
        <f t="shared" si="812"/>
        <v/>
      </c>
      <c r="Y5761" t="str">
        <f t="shared" si="818"/>
        <v/>
      </c>
      <c r="Z5761" s="9"/>
      <c r="AA5761" s="14">
        <f t="shared" si="813"/>
        <v>0.628</v>
      </c>
      <c r="AB5761" s="14">
        <f t="shared" si="814"/>
        <v>0.01</v>
      </c>
    </row>
    <row r="5762" spans="1:28" x14ac:dyDescent="0.25">
      <c r="A5762" s="10">
        <f t="shared" si="816"/>
        <v>45531</v>
      </c>
      <c r="B5762" s="11">
        <v>240</v>
      </c>
      <c r="C5762" s="11">
        <v>2200</v>
      </c>
      <c r="D5762" s="12">
        <v>748.91666666666697</v>
      </c>
      <c r="E5762" s="9">
        <v>67.349999999999994</v>
      </c>
      <c r="F5762" s="9">
        <f t="shared" si="815"/>
        <v>3.3499999999999943</v>
      </c>
      <c r="G5762" s="9">
        <v>1.51</v>
      </c>
      <c r="H5762" s="9">
        <v>7.55</v>
      </c>
      <c r="I5762" s="9"/>
      <c r="J5762" s="9">
        <v>0.79700000000000004</v>
      </c>
      <c r="K5762" s="9">
        <v>98.6</v>
      </c>
      <c r="L5762" s="9">
        <v>0.1245</v>
      </c>
      <c r="M5762" s="9">
        <v>0.1129</v>
      </c>
      <c r="N5762" s="9">
        <v>0</v>
      </c>
      <c r="O5762" s="9">
        <v>0.6</v>
      </c>
      <c r="P5762" s="9"/>
      <c r="Q5762" s="9"/>
      <c r="R5762" s="9"/>
      <c r="T5762">
        <f t="shared" si="810"/>
        <v>2402200</v>
      </c>
      <c r="U5762">
        <v>0</v>
      </c>
      <c r="V5762">
        <f t="shared" si="817"/>
        <v>0</v>
      </c>
      <c r="W5762" t="str">
        <f t="shared" si="811"/>
        <v/>
      </c>
      <c r="X5762" t="str">
        <f t="shared" si="812"/>
        <v/>
      </c>
      <c r="Y5762" t="str">
        <f t="shared" si="818"/>
        <v/>
      </c>
      <c r="Z5762" s="9"/>
      <c r="AA5762" s="14">
        <f t="shared" si="813"/>
        <v>0.63800000000000001</v>
      </c>
      <c r="AB5762" s="14">
        <f t="shared" si="814"/>
        <v>8.9999999999999993E-3</v>
      </c>
    </row>
    <row r="5763" spans="1:28" x14ac:dyDescent="0.25">
      <c r="A5763" s="10">
        <f t="shared" si="816"/>
        <v>45531</v>
      </c>
      <c r="B5763" s="11">
        <v>240</v>
      </c>
      <c r="C5763" s="11">
        <v>2300</v>
      </c>
      <c r="D5763" s="12">
        <v>748.95833333333303</v>
      </c>
      <c r="E5763" s="9">
        <v>66.88</v>
      </c>
      <c r="F5763" s="9">
        <f t="shared" si="815"/>
        <v>2.8799999999999955</v>
      </c>
      <c r="G5763" s="9">
        <v>1.51</v>
      </c>
      <c r="H5763" s="9">
        <v>6.54</v>
      </c>
      <c r="I5763" s="9"/>
      <c r="J5763" s="9">
        <v>1.0169999999999999</v>
      </c>
      <c r="K5763" s="9">
        <v>98.6</v>
      </c>
      <c r="L5763" s="9">
        <v>0.12520000000000001</v>
      </c>
      <c r="M5763" s="9">
        <v>0.1129</v>
      </c>
      <c r="N5763" s="9">
        <v>0</v>
      </c>
      <c r="O5763" s="9">
        <v>0.6</v>
      </c>
      <c r="P5763" s="9"/>
      <c r="Q5763" s="9"/>
      <c r="R5763" s="9"/>
      <c r="T5763">
        <f t="shared" si="810"/>
        <v>2402300</v>
      </c>
      <c r="U5763">
        <v>0</v>
      </c>
      <c r="V5763">
        <f t="shared" si="817"/>
        <v>0</v>
      </c>
      <c r="W5763" t="str">
        <f t="shared" si="811"/>
        <v/>
      </c>
      <c r="X5763" t="str">
        <f t="shared" si="812"/>
        <v/>
      </c>
      <c r="Y5763" t="str">
        <f t="shared" si="818"/>
        <v/>
      </c>
      <c r="Z5763" s="9"/>
      <c r="AA5763" s="14">
        <f t="shared" si="813"/>
        <v>0.64800000000000002</v>
      </c>
      <c r="AB5763" s="14">
        <f t="shared" si="814"/>
        <v>8.9999999999999993E-3</v>
      </c>
    </row>
    <row r="5764" spans="1:28" x14ac:dyDescent="0.25">
      <c r="A5764" s="10">
        <f t="shared" si="816"/>
        <v>45531</v>
      </c>
      <c r="B5764" s="11">
        <v>240</v>
      </c>
      <c r="C5764" s="11">
        <v>2400</v>
      </c>
      <c r="D5764" s="12">
        <v>749</v>
      </c>
      <c r="E5764" s="9">
        <v>66.88</v>
      </c>
      <c r="F5764" s="9">
        <f t="shared" si="815"/>
        <v>2.8799999999999955</v>
      </c>
      <c r="G5764" s="9">
        <v>1.51</v>
      </c>
      <c r="H5764" s="9">
        <v>7.05</v>
      </c>
      <c r="I5764" s="9"/>
      <c r="J5764" s="9">
        <v>1.3169999999999999</v>
      </c>
      <c r="K5764" s="9">
        <v>98.4</v>
      </c>
      <c r="L5764" s="9">
        <v>0.12809999999999999</v>
      </c>
      <c r="M5764" s="9">
        <v>0.1129</v>
      </c>
      <c r="N5764" s="9">
        <v>0</v>
      </c>
      <c r="O5764" s="9">
        <v>0.6</v>
      </c>
      <c r="P5764" s="9"/>
      <c r="Q5764" s="9"/>
      <c r="R5764" s="9"/>
      <c r="T5764">
        <f t="shared" si="810"/>
        <v>2402400</v>
      </c>
      <c r="U5764">
        <v>0</v>
      </c>
      <c r="V5764">
        <f t="shared" si="817"/>
        <v>0</v>
      </c>
      <c r="W5764">
        <f t="shared" si="811"/>
        <v>0.128</v>
      </c>
      <c r="X5764">
        <f t="shared" si="812"/>
        <v>0.113</v>
      </c>
      <c r="Y5764">
        <f t="shared" si="818"/>
        <v>2.9000000000000001E-2</v>
      </c>
      <c r="Z5764" s="9"/>
      <c r="AA5764" s="14">
        <f t="shared" si="813"/>
        <v>0.66100000000000003</v>
      </c>
      <c r="AB5764" s="14">
        <f t="shared" si="814"/>
        <v>1.0999999999999999E-2</v>
      </c>
    </row>
    <row r="5765" spans="1:28" x14ac:dyDescent="0.25">
      <c r="A5765" s="10">
        <f t="shared" si="816"/>
        <v>45532</v>
      </c>
      <c r="B5765" s="11">
        <v>241</v>
      </c>
      <c r="C5765" s="11">
        <v>100</v>
      </c>
      <c r="D5765" s="12">
        <v>749.04166666666697</v>
      </c>
      <c r="E5765" s="9">
        <v>67.94</v>
      </c>
      <c r="F5765" s="9">
        <f t="shared" si="815"/>
        <v>3.9399999999999977</v>
      </c>
      <c r="G5765" s="9">
        <v>0.5</v>
      </c>
      <c r="H5765" s="9">
        <v>5.03</v>
      </c>
      <c r="I5765" s="9"/>
      <c r="J5765" s="9">
        <v>1.6970000000000001</v>
      </c>
      <c r="K5765" s="9">
        <v>98</v>
      </c>
      <c r="L5765" s="9">
        <v>0.13900000000000001</v>
      </c>
      <c r="M5765" s="9">
        <v>0.1129</v>
      </c>
      <c r="N5765" s="9">
        <v>0</v>
      </c>
      <c r="O5765" s="9">
        <v>0.6</v>
      </c>
      <c r="P5765" s="9"/>
      <c r="Q5765" s="9"/>
      <c r="R5765" s="9"/>
      <c r="T5765">
        <f t="shared" ref="T5765:T5828" si="819">B5765*10000+C5765</f>
        <v>2410100</v>
      </c>
      <c r="U5765">
        <v>0</v>
      </c>
      <c r="V5765">
        <f t="shared" si="817"/>
        <v>0</v>
      </c>
      <c r="W5765" t="str">
        <f t="shared" ref="W5765:W5828" si="820">IF(C5765=2400,ROUND(L5765,3),"")</f>
        <v/>
      </c>
      <c r="X5765" t="str">
        <f t="shared" ref="X5765:X5828" si="821">IF(C5765=2400,ROUND(M5765,3),"")</f>
        <v/>
      </c>
      <c r="Y5765" t="str">
        <f t="shared" si="818"/>
        <v/>
      </c>
      <c r="Z5765" s="9"/>
      <c r="AA5765" s="14">
        <f t="shared" ref="AA5765:AA5828" si="822">ROUND((0.6105*(EXP((17.273*J5765)/(J5765+237.3))))*K5765/100,3)</f>
        <v>0.67600000000000005</v>
      </c>
      <c r="AB5765" s="14">
        <f t="shared" ref="AB5765:AB5828" si="823">ROUND(AA5765/K5765*(100-K5765),3)</f>
        <v>1.4E-2</v>
      </c>
    </row>
    <row r="5766" spans="1:28" x14ac:dyDescent="0.25">
      <c r="A5766" s="10">
        <f t="shared" si="816"/>
        <v>45532</v>
      </c>
      <c r="B5766" s="11">
        <v>241</v>
      </c>
      <c r="C5766" s="11">
        <v>200</v>
      </c>
      <c r="D5766" s="12">
        <v>749.08333333333303</v>
      </c>
      <c r="E5766" s="9">
        <v>66.42</v>
      </c>
      <c r="F5766" s="9">
        <f t="shared" ref="F5766:F5829" si="824">IF(E5766&gt;F$2,E5766-F$2,0)</f>
        <v>2.4200000000000017</v>
      </c>
      <c r="G5766" s="9">
        <v>1.01</v>
      </c>
      <c r="H5766" s="9">
        <v>6.54</v>
      </c>
      <c r="I5766" s="9"/>
      <c r="J5766" s="9">
        <v>1.778</v>
      </c>
      <c r="K5766" s="9">
        <v>98</v>
      </c>
      <c r="L5766" s="9">
        <v>0.15279999999999999</v>
      </c>
      <c r="M5766" s="9">
        <v>0.1129</v>
      </c>
      <c r="N5766" s="9">
        <v>1</v>
      </c>
      <c r="O5766" s="9">
        <v>0.6</v>
      </c>
      <c r="P5766" s="9"/>
      <c r="Q5766" s="9"/>
      <c r="R5766" s="9"/>
      <c r="T5766">
        <f t="shared" si="819"/>
        <v>2410200</v>
      </c>
      <c r="U5766">
        <v>0</v>
      </c>
      <c r="V5766">
        <f t="shared" si="817"/>
        <v>0</v>
      </c>
      <c r="W5766" t="str">
        <f t="shared" si="820"/>
        <v/>
      </c>
      <c r="X5766" t="str">
        <f t="shared" si="821"/>
        <v/>
      </c>
      <c r="Y5766" t="str">
        <f t="shared" si="818"/>
        <v/>
      </c>
      <c r="Z5766" s="9"/>
      <c r="AA5766" s="14">
        <f t="shared" si="822"/>
        <v>0.68</v>
      </c>
      <c r="AB5766" s="14">
        <f t="shared" si="823"/>
        <v>1.4E-2</v>
      </c>
    </row>
    <row r="5767" spans="1:28" x14ac:dyDescent="0.25">
      <c r="A5767" s="10">
        <f t="shared" ref="A5767:A5830" si="825">A$5-1+B5767</f>
        <v>45532</v>
      </c>
      <c r="B5767" s="11">
        <v>241</v>
      </c>
      <c r="C5767" s="11">
        <v>300</v>
      </c>
      <c r="D5767" s="12">
        <v>749.125</v>
      </c>
      <c r="E5767" s="9">
        <v>66.180000000000007</v>
      </c>
      <c r="F5767" s="9">
        <f t="shared" si="824"/>
        <v>2.1800000000000068</v>
      </c>
      <c r="G5767" s="9">
        <v>0.5</v>
      </c>
      <c r="H5767" s="9">
        <v>5.54</v>
      </c>
      <c r="I5767" s="9"/>
      <c r="J5767" s="9">
        <v>1.778</v>
      </c>
      <c r="K5767" s="9">
        <v>98</v>
      </c>
      <c r="L5767" s="9">
        <v>0.16370000000000001</v>
      </c>
      <c r="M5767" s="9">
        <v>0.1129</v>
      </c>
      <c r="N5767" s="9">
        <v>2</v>
      </c>
      <c r="O5767" s="9">
        <v>0.6</v>
      </c>
      <c r="P5767" s="9"/>
      <c r="Q5767" s="9"/>
      <c r="R5767" s="9"/>
      <c r="T5767">
        <f t="shared" si="819"/>
        <v>2410300</v>
      </c>
      <c r="U5767">
        <v>0</v>
      </c>
      <c r="V5767">
        <f t="shared" si="817"/>
        <v>0</v>
      </c>
      <c r="W5767" t="str">
        <f t="shared" si="820"/>
        <v/>
      </c>
      <c r="X5767" t="str">
        <f t="shared" si="821"/>
        <v/>
      </c>
      <c r="Y5767" t="str">
        <f t="shared" si="818"/>
        <v/>
      </c>
      <c r="Z5767" s="9"/>
      <c r="AA5767" s="14">
        <f t="shared" si="822"/>
        <v>0.68</v>
      </c>
      <c r="AB5767" s="14">
        <f t="shared" si="823"/>
        <v>1.4E-2</v>
      </c>
    </row>
    <row r="5768" spans="1:28" x14ac:dyDescent="0.25">
      <c r="A5768" s="10">
        <f t="shared" si="825"/>
        <v>45532</v>
      </c>
      <c r="B5768" s="11">
        <v>241</v>
      </c>
      <c r="C5768" s="11">
        <v>400</v>
      </c>
      <c r="D5768" s="12">
        <v>749.16666666666697</v>
      </c>
      <c r="E5768" s="9">
        <v>63.96</v>
      </c>
      <c r="F5768" s="9">
        <f t="shared" si="824"/>
        <v>0</v>
      </c>
      <c r="G5768" s="9">
        <v>0.5</v>
      </c>
      <c r="H5768" s="9">
        <v>4.03</v>
      </c>
      <c r="I5768" s="9"/>
      <c r="J5768" s="9">
        <v>1.994</v>
      </c>
      <c r="K5768" s="9">
        <v>97.9</v>
      </c>
      <c r="L5768" s="9">
        <v>0.16880000000000001</v>
      </c>
      <c r="M5768" s="9">
        <v>0.11360000000000001</v>
      </c>
      <c r="N5768" s="9">
        <v>2.2000000000000002</v>
      </c>
      <c r="O5768" s="9">
        <v>0.6</v>
      </c>
      <c r="P5768" s="9"/>
      <c r="Q5768" s="9"/>
      <c r="R5768" s="9"/>
      <c r="T5768">
        <f t="shared" si="819"/>
        <v>2410400</v>
      </c>
      <c r="U5768">
        <v>0</v>
      </c>
      <c r="V5768">
        <f t="shared" si="817"/>
        <v>0</v>
      </c>
      <c r="W5768" t="str">
        <f t="shared" si="820"/>
        <v/>
      </c>
      <c r="X5768" t="str">
        <f t="shared" si="821"/>
        <v/>
      </c>
      <c r="Y5768" t="str">
        <f t="shared" si="818"/>
        <v/>
      </c>
      <c r="Z5768" s="9"/>
      <c r="AA5768" s="14">
        <f t="shared" si="822"/>
        <v>0.69</v>
      </c>
      <c r="AB5768" s="14">
        <f t="shared" si="823"/>
        <v>1.4999999999999999E-2</v>
      </c>
    </row>
    <row r="5769" spans="1:28" x14ac:dyDescent="0.25">
      <c r="A5769" s="10">
        <f t="shared" si="825"/>
        <v>45532</v>
      </c>
      <c r="B5769" s="11">
        <v>241</v>
      </c>
      <c r="C5769" s="11">
        <v>500</v>
      </c>
      <c r="D5769" s="12">
        <v>749.20833333333303</v>
      </c>
      <c r="E5769" s="9">
        <v>65.36</v>
      </c>
      <c r="F5769" s="9">
        <f t="shared" si="824"/>
        <v>1.3599999999999994</v>
      </c>
      <c r="G5769" s="9">
        <v>0.5</v>
      </c>
      <c r="H5769" s="9">
        <v>6.54</v>
      </c>
      <c r="I5769" s="9"/>
      <c r="J5769" s="9">
        <v>1.8859999999999999</v>
      </c>
      <c r="K5769" s="9">
        <v>97.5</v>
      </c>
      <c r="L5769" s="9">
        <v>0.17169999999999999</v>
      </c>
      <c r="M5769" s="9">
        <v>0.1143</v>
      </c>
      <c r="N5769" s="9">
        <v>1.8</v>
      </c>
      <c r="O5769" s="9">
        <v>0.6</v>
      </c>
      <c r="P5769" s="9"/>
      <c r="Q5769" s="9"/>
      <c r="R5769" s="9"/>
      <c r="T5769">
        <f t="shared" si="819"/>
        <v>2410500</v>
      </c>
      <c r="U5769">
        <v>0</v>
      </c>
      <c r="V5769">
        <f t="shared" si="817"/>
        <v>0</v>
      </c>
      <c r="W5769" t="str">
        <f t="shared" si="820"/>
        <v/>
      </c>
      <c r="X5769" t="str">
        <f t="shared" si="821"/>
        <v/>
      </c>
      <c r="Y5769" t="str">
        <f t="shared" si="818"/>
        <v/>
      </c>
      <c r="Z5769" s="9"/>
      <c r="AA5769" s="14">
        <f t="shared" si="822"/>
        <v>0.68200000000000005</v>
      </c>
      <c r="AB5769" s="14">
        <f t="shared" si="823"/>
        <v>1.7000000000000001E-2</v>
      </c>
    </row>
    <row r="5770" spans="1:28" x14ac:dyDescent="0.25">
      <c r="A5770" s="10">
        <f t="shared" si="825"/>
        <v>45532</v>
      </c>
      <c r="B5770" s="11">
        <v>241</v>
      </c>
      <c r="C5770" s="11">
        <v>600</v>
      </c>
      <c r="D5770" s="12">
        <v>749.25</v>
      </c>
      <c r="E5770" s="9">
        <v>63.49</v>
      </c>
      <c r="F5770" s="9">
        <f t="shared" si="824"/>
        <v>0</v>
      </c>
      <c r="G5770" s="9">
        <v>0.5</v>
      </c>
      <c r="H5770" s="9">
        <v>5.03</v>
      </c>
      <c r="I5770" s="9"/>
      <c r="J5770" s="9">
        <v>1.994</v>
      </c>
      <c r="K5770" s="9">
        <v>97.3</v>
      </c>
      <c r="L5770" s="9">
        <v>0.17319999999999999</v>
      </c>
      <c r="M5770" s="9">
        <v>0.1158</v>
      </c>
      <c r="N5770" s="9">
        <v>1.4</v>
      </c>
      <c r="O5770" s="9">
        <v>5.6</v>
      </c>
      <c r="P5770" s="9"/>
      <c r="Q5770" s="9"/>
      <c r="R5770" s="9"/>
      <c r="T5770">
        <f t="shared" si="819"/>
        <v>2410600</v>
      </c>
      <c r="U5770">
        <v>19.8</v>
      </c>
      <c r="V5770">
        <f t="shared" si="817"/>
        <v>5.6</v>
      </c>
      <c r="W5770" t="str">
        <f t="shared" si="820"/>
        <v/>
      </c>
      <c r="X5770" t="str">
        <f t="shared" si="821"/>
        <v/>
      </c>
      <c r="Y5770" t="str">
        <f t="shared" si="818"/>
        <v/>
      </c>
      <c r="Z5770" s="9"/>
      <c r="AA5770" s="14">
        <f t="shared" si="822"/>
        <v>0.68600000000000005</v>
      </c>
      <c r="AB5770" s="14">
        <f t="shared" si="823"/>
        <v>1.9E-2</v>
      </c>
    </row>
    <row r="5771" spans="1:28" x14ac:dyDescent="0.25">
      <c r="A5771" s="10">
        <f t="shared" si="825"/>
        <v>45532</v>
      </c>
      <c r="B5771" s="11">
        <v>241</v>
      </c>
      <c r="C5771" s="11">
        <v>700</v>
      </c>
      <c r="D5771" s="12">
        <v>749.29166666666697</v>
      </c>
      <c r="E5771" s="9">
        <v>63.84</v>
      </c>
      <c r="F5771" s="9">
        <f t="shared" si="824"/>
        <v>0</v>
      </c>
      <c r="G5771" s="9">
        <v>1.01</v>
      </c>
      <c r="H5771" s="9">
        <v>6.54</v>
      </c>
      <c r="I5771" s="9"/>
      <c r="J5771" s="9">
        <v>2.3959999999999999</v>
      </c>
      <c r="K5771" s="9">
        <v>96</v>
      </c>
      <c r="L5771" s="9">
        <v>0.1739</v>
      </c>
      <c r="M5771" s="9">
        <v>0.1172</v>
      </c>
      <c r="N5771" s="9">
        <v>1.4</v>
      </c>
      <c r="O5771" s="9">
        <v>64.400000000000006</v>
      </c>
      <c r="P5771" s="9"/>
      <c r="Q5771" s="9"/>
      <c r="R5771" s="9"/>
      <c r="T5771">
        <f t="shared" si="819"/>
        <v>2410700</v>
      </c>
      <c r="U5771">
        <v>162.80000000000001</v>
      </c>
      <c r="V5771">
        <f t="shared" si="817"/>
        <v>64.400000000000006</v>
      </c>
      <c r="W5771" t="str">
        <f t="shared" si="820"/>
        <v/>
      </c>
      <c r="X5771" t="str">
        <f t="shared" si="821"/>
        <v/>
      </c>
      <c r="Y5771" t="str">
        <f t="shared" si="818"/>
        <v/>
      </c>
      <c r="Z5771" s="9"/>
      <c r="AA5771" s="14">
        <f t="shared" si="822"/>
        <v>0.69699999999999995</v>
      </c>
      <c r="AB5771" s="14">
        <f t="shared" si="823"/>
        <v>2.9000000000000001E-2</v>
      </c>
    </row>
    <row r="5772" spans="1:28" x14ac:dyDescent="0.25">
      <c r="A5772" s="10">
        <f t="shared" si="825"/>
        <v>45532</v>
      </c>
      <c r="B5772" s="11">
        <v>241</v>
      </c>
      <c r="C5772" s="11">
        <v>800</v>
      </c>
      <c r="D5772" s="12">
        <v>749.33333333333303</v>
      </c>
      <c r="E5772" s="9">
        <v>63.37</v>
      </c>
      <c r="F5772" s="9">
        <f t="shared" si="824"/>
        <v>0</v>
      </c>
      <c r="G5772" s="9">
        <v>1.51</v>
      </c>
      <c r="H5772" s="9">
        <v>7.55</v>
      </c>
      <c r="I5772" s="9"/>
      <c r="J5772" s="9">
        <v>4.0369999999999999</v>
      </c>
      <c r="K5772" s="9">
        <v>93.1</v>
      </c>
      <c r="L5772" s="9">
        <v>0.17460000000000001</v>
      </c>
      <c r="M5772" s="9">
        <v>0.1201</v>
      </c>
      <c r="N5772" s="9">
        <v>0.4</v>
      </c>
      <c r="O5772" s="9">
        <v>341.9</v>
      </c>
      <c r="P5772" s="9"/>
      <c r="Q5772" s="9"/>
      <c r="R5772" s="9"/>
      <c r="T5772">
        <f t="shared" si="819"/>
        <v>2410800</v>
      </c>
      <c r="U5772">
        <v>345.3</v>
      </c>
      <c r="V5772">
        <f t="shared" si="817"/>
        <v>341.9</v>
      </c>
      <c r="W5772" t="str">
        <f t="shared" si="820"/>
        <v/>
      </c>
      <c r="X5772" t="str">
        <f t="shared" si="821"/>
        <v/>
      </c>
      <c r="Y5772" t="str">
        <f t="shared" si="818"/>
        <v/>
      </c>
      <c r="Z5772" s="9"/>
      <c r="AA5772" s="14">
        <f t="shared" si="822"/>
        <v>0.75900000000000001</v>
      </c>
      <c r="AB5772" s="14">
        <f t="shared" si="823"/>
        <v>5.6000000000000001E-2</v>
      </c>
    </row>
    <row r="5773" spans="1:28" x14ac:dyDescent="0.25">
      <c r="A5773" s="10">
        <f t="shared" si="825"/>
        <v>45532</v>
      </c>
      <c r="B5773" s="11">
        <v>241</v>
      </c>
      <c r="C5773" s="11">
        <v>900</v>
      </c>
      <c r="D5773" s="12">
        <v>749.375</v>
      </c>
      <c r="E5773" s="9">
        <v>64.08</v>
      </c>
      <c r="F5773" s="9">
        <f t="shared" si="824"/>
        <v>7.9999999999998295E-2</v>
      </c>
      <c r="G5773" s="9">
        <v>2.0099999999999998</v>
      </c>
      <c r="H5773" s="9">
        <v>7.05</v>
      </c>
      <c r="I5773" s="9"/>
      <c r="J5773" s="9">
        <v>5.4370000000000003</v>
      </c>
      <c r="K5773" s="9">
        <v>89.4</v>
      </c>
      <c r="L5773" s="9">
        <v>0.17530000000000001</v>
      </c>
      <c r="M5773" s="9">
        <v>0.12230000000000001</v>
      </c>
      <c r="N5773" s="9">
        <v>0</v>
      </c>
      <c r="O5773" s="9">
        <v>424.4</v>
      </c>
      <c r="P5773" s="9"/>
      <c r="Q5773" s="9"/>
      <c r="R5773" s="9"/>
      <c r="T5773">
        <f t="shared" si="819"/>
        <v>2410900</v>
      </c>
      <c r="U5773">
        <v>519</v>
      </c>
      <c r="V5773">
        <f t="shared" si="817"/>
        <v>424.4</v>
      </c>
      <c r="W5773" t="str">
        <f t="shared" si="820"/>
        <v/>
      </c>
      <c r="X5773" t="str">
        <f t="shared" si="821"/>
        <v/>
      </c>
      <c r="Y5773" t="str">
        <f t="shared" si="818"/>
        <v/>
      </c>
      <c r="Z5773" s="9"/>
      <c r="AA5773" s="14">
        <f t="shared" si="822"/>
        <v>0.80400000000000005</v>
      </c>
      <c r="AB5773" s="14">
        <f t="shared" si="823"/>
        <v>9.5000000000000001E-2</v>
      </c>
    </row>
    <row r="5774" spans="1:28" x14ac:dyDescent="0.25">
      <c r="A5774" s="10">
        <f t="shared" si="825"/>
        <v>45532</v>
      </c>
      <c r="B5774" s="11">
        <v>241</v>
      </c>
      <c r="C5774" s="11">
        <v>1000</v>
      </c>
      <c r="D5774" s="12">
        <v>749.41666666666697</v>
      </c>
      <c r="E5774" s="9">
        <v>64.78</v>
      </c>
      <c r="F5774" s="9">
        <f t="shared" si="824"/>
        <v>0.78000000000000114</v>
      </c>
      <c r="G5774" s="9">
        <v>2.52</v>
      </c>
      <c r="H5774" s="9">
        <v>7.55</v>
      </c>
      <c r="I5774" s="9"/>
      <c r="J5774" s="9">
        <v>7.444</v>
      </c>
      <c r="K5774" s="9">
        <v>83</v>
      </c>
      <c r="L5774" s="9">
        <v>0.17610000000000001</v>
      </c>
      <c r="M5774" s="9">
        <v>0.123</v>
      </c>
      <c r="N5774" s="9">
        <v>0</v>
      </c>
      <c r="O5774" s="9">
        <v>668.1</v>
      </c>
      <c r="P5774" s="9"/>
      <c r="Q5774" s="9"/>
      <c r="R5774" s="9"/>
      <c r="T5774">
        <f t="shared" si="819"/>
        <v>2411000</v>
      </c>
      <c r="U5774">
        <v>664.5</v>
      </c>
      <c r="V5774">
        <f t="shared" si="817"/>
        <v>668.1</v>
      </c>
      <c r="W5774" t="str">
        <f t="shared" si="820"/>
        <v/>
      </c>
      <c r="X5774" t="str">
        <f t="shared" si="821"/>
        <v/>
      </c>
      <c r="Y5774" t="str">
        <f t="shared" si="818"/>
        <v/>
      </c>
      <c r="Z5774" s="9"/>
      <c r="AA5774" s="14">
        <f t="shared" si="822"/>
        <v>0.85699999999999998</v>
      </c>
      <c r="AB5774" s="14">
        <f t="shared" si="823"/>
        <v>0.17599999999999999</v>
      </c>
    </row>
    <row r="5775" spans="1:28" x14ac:dyDescent="0.25">
      <c r="A5775" s="10">
        <f t="shared" si="825"/>
        <v>45532</v>
      </c>
      <c r="B5775" s="11">
        <v>241</v>
      </c>
      <c r="C5775" s="11">
        <v>1100</v>
      </c>
      <c r="D5775" s="12">
        <v>749.45833333333303</v>
      </c>
      <c r="E5775" s="9">
        <v>64.31</v>
      </c>
      <c r="F5775" s="9">
        <f t="shared" si="824"/>
        <v>0.31000000000000227</v>
      </c>
      <c r="G5775" s="9">
        <v>2.52</v>
      </c>
      <c r="H5775" s="9">
        <v>7.55</v>
      </c>
      <c r="I5775" s="9"/>
      <c r="J5775" s="9">
        <v>8.7919999999999998</v>
      </c>
      <c r="K5775" s="9">
        <v>77.2</v>
      </c>
      <c r="L5775" s="9">
        <v>0.17610000000000001</v>
      </c>
      <c r="M5775" s="9">
        <v>0.1245</v>
      </c>
      <c r="N5775" s="9">
        <v>0</v>
      </c>
      <c r="O5775" s="9">
        <v>805.6</v>
      </c>
      <c r="P5775" s="9"/>
      <c r="Q5775" s="9"/>
      <c r="R5775" s="9"/>
      <c r="T5775">
        <f t="shared" si="819"/>
        <v>2411100</v>
      </c>
      <c r="U5775">
        <v>769.2</v>
      </c>
      <c r="V5775">
        <f t="shared" si="817"/>
        <v>805.6</v>
      </c>
      <c r="W5775" t="str">
        <f t="shared" si="820"/>
        <v/>
      </c>
      <c r="X5775" t="str">
        <f t="shared" si="821"/>
        <v/>
      </c>
      <c r="Y5775" t="str">
        <f t="shared" si="818"/>
        <v/>
      </c>
      <c r="Z5775" s="9"/>
      <c r="AA5775" s="14">
        <f t="shared" si="822"/>
        <v>0.874</v>
      </c>
      <c r="AB5775" s="14">
        <f t="shared" si="823"/>
        <v>0.25800000000000001</v>
      </c>
    </row>
    <row r="5776" spans="1:28" x14ac:dyDescent="0.25">
      <c r="A5776" s="10">
        <f t="shared" si="825"/>
        <v>45532</v>
      </c>
      <c r="B5776" s="11">
        <v>241</v>
      </c>
      <c r="C5776" s="11">
        <v>1200</v>
      </c>
      <c r="D5776" s="12">
        <v>749.5</v>
      </c>
      <c r="E5776" s="9">
        <v>64.66</v>
      </c>
      <c r="F5776" s="9">
        <f t="shared" si="824"/>
        <v>0.65999999999999659</v>
      </c>
      <c r="G5776" s="9">
        <v>2.0099999999999998</v>
      </c>
      <c r="H5776" s="9">
        <v>9.06</v>
      </c>
      <c r="I5776" s="9"/>
      <c r="J5776" s="9">
        <v>10.173</v>
      </c>
      <c r="K5776" s="9">
        <v>73.3</v>
      </c>
      <c r="L5776" s="9">
        <v>0.17680000000000001</v>
      </c>
      <c r="M5776" s="9">
        <v>0.12520000000000001</v>
      </c>
      <c r="N5776" s="9">
        <v>0</v>
      </c>
      <c r="O5776" s="9">
        <v>814.4</v>
      </c>
      <c r="P5776" s="9"/>
      <c r="Q5776" s="9"/>
      <c r="R5776" s="9"/>
      <c r="T5776">
        <f t="shared" si="819"/>
        <v>2411200</v>
      </c>
      <c r="U5776">
        <v>824.5</v>
      </c>
      <c r="V5776">
        <f t="shared" si="817"/>
        <v>814.4</v>
      </c>
      <c r="W5776" t="str">
        <f t="shared" si="820"/>
        <v/>
      </c>
      <c r="X5776" t="str">
        <f t="shared" si="821"/>
        <v/>
      </c>
      <c r="Y5776" t="str">
        <f t="shared" si="818"/>
        <v/>
      </c>
      <c r="Z5776" s="9"/>
      <c r="AA5776" s="14">
        <f t="shared" si="822"/>
        <v>0.91</v>
      </c>
      <c r="AB5776" s="14">
        <f t="shared" si="823"/>
        <v>0.33100000000000002</v>
      </c>
    </row>
    <row r="5777" spans="1:28" x14ac:dyDescent="0.25">
      <c r="A5777" s="10">
        <f t="shared" si="825"/>
        <v>45532</v>
      </c>
      <c r="B5777" s="11">
        <v>241</v>
      </c>
      <c r="C5777" s="11">
        <v>1300</v>
      </c>
      <c r="D5777" s="12">
        <v>749.54166666666697</v>
      </c>
      <c r="E5777" s="9">
        <v>63.96</v>
      </c>
      <c r="F5777" s="9">
        <f t="shared" si="824"/>
        <v>0</v>
      </c>
      <c r="G5777" s="9">
        <v>2.0099999999999998</v>
      </c>
      <c r="H5777" s="9">
        <v>7.05</v>
      </c>
      <c r="I5777" s="9"/>
      <c r="J5777" s="9">
        <v>11.247999999999999</v>
      </c>
      <c r="K5777" s="9">
        <v>68.900000000000006</v>
      </c>
      <c r="L5777" s="9">
        <v>0.17749999999999999</v>
      </c>
      <c r="M5777" s="9">
        <v>0.1245</v>
      </c>
      <c r="N5777" s="9">
        <v>0</v>
      </c>
      <c r="O5777" s="9">
        <v>834.4</v>
      </c>
      <c r="P5777" s="9"/>
      <c r="Q5777" s="9"/>
      <c r="R5777" s="9"/>
      <c r="T5777">
        <f t="shared" si="819"/>
        <v>2411300</v>
      </c>
      <c r="U5777">
        <v>826.5</v>
      </c>
      <c r="V5777">
        <f t="shared" si="817"/>
        <v>834.4</v>
      </c>
      <c r="W5777" t="str">
        <f t="shared" si="820"/>
        <v/>
      </c>
      <c r="X5777" t="str">
        <f t="shared" si="821"/>
        <v/>
      </c>
      <c r="Y5777" t="str">
        <f t="shared" si="818"/>
        <v/>
      </c>
      <c r="Z5777" s="9"/>
      <c r="AA5777" s="14">
        <f t="shared" si="822"/>
        <v>0.91900000000000004</v>
      </c>
      <c r="AB5777" s="14">
        <f t="shared" si="823"/>
        <v>0.41499999999999998</v>
      </c>
    </row>
    <row r="5778" spans="1:28" x14ac:dyDescent="0.25">
      <c r="A5778" s="10">
        <f t="shared" si="825"/>
        <v>45532</v>
      </c>
      <c r="B5778" s="11">
        <v>241</v>
      </c>
      <c r="C5778" s="11">
        <v>1400</v>
      </c>
      <c r="D5778" s="12">
        <v>749.58333333333303</v>
      </c>
      <c r="E5778" s="9">
        <v>64.31</v>
      </c>
      <c r="F5778" s="9">
        <f t="shared" si="824"/>
        <v>0.31000000000000227</v>
      </c>
      <c r="G5778" s="9">
        <v>2.0099999999999998</v>
      </c>
      <c r="H5778" s="9">
        <v>6.54</v>
      </c>
      <c r="I5778" s="9"/>
      <c r="J5778" s="9">
        <v>11.807</v>
      </c>
      <c r="K5778" s="9">
        <v>64.599999999999994</v>
      </c>
      <c r="L5778" s="9">
        <v>0.17749999999999999</v>
      </c>
      <c r="M5778" s="9">
        <v>0.1245</v>
      </c>
      <c r="N5778" s="9">
        <v>0</v>
      </c>
      <c r="O5778" s="9">
        <v>768.1</v>
      </c>
      <c r="P5778" s="9"/>
      <c r="Q5778" s="9"/>
      <c r="R5778" s="9"/>
      <c r="T5778">
        <f t="shared" si="819"/>
        <v>2411400</v>
      </c>
      <c r="U5778">
        <v>774.7</v>
      </c>
      <c r="V5778">
        <f t="shared" si="817"/>
        <v>768.1</v>
      </c>
      <c r="W5778" t="str">
        <f t="shared" si="820"/>
        <v/>
      </c>
      <c r="X5778" t="str">
        <f t="shared" si="821"/>
        <v/>
      </c>
      <c r="Y5778" t="str">
        <f t="shared" si="818"/>
        <v/>
      </c>
      <c r="Z5778" s="9"/>
      <c r="AA5778" s="14">
        <f t="shared" si="822"/>
        <v>0.89400000000000002</v>
      </c>
      <c r="AB5778" s="14">
        <f t="shared" si="823"/>
        <v>0.49</v>
      </c>
    </row>
    <row r="5779" spans="1:28" x14ac:dyDescent="0.25">
      <c r="A5779" s="10">
        <f t="shared" si="825"/>
        <v>45532</v>
      </c>
      <c r="B5779" s="11">
        <v>241</v>
      </c>
      <c r="C5779" s="11">
        <v>1500</v>
      </c>
      <c r="D5779" s="12">
        <v>749.625</v>
      </c>
      <c r="E5779" s="9">
        <v>63.49</v>
      </c>
      <c r="F5779" s="9">
        <f t="shared" si="824"/>
        <v>0</v>
      </c>
      <c r="G5779" s="9">
        <v>1.51</v>
      </c>
      <c r="H5779" s="9">
        <v>5.54</v>
      </c>
      <c r="I5779" s="9"/>
      <c r="J5779" s="9">
        <v>12.122</v>
      </c>
      <c r="K5779" s="9">
        <v>61.1</v>
      </c>
      <c r="L5779" s="9">
        <v>0.17680000000000001</v>
      </c>
      <c r="M5779" s="9">
        <v>0.1245</v>
      </c>
      <c r="N5779" s="9">
        <v>0</v>
      </c>
      <c r="O5779" s="9">
        <v>633.1</v>
      </c>
      <c r="P5779" s="9"/>
      <c r="Q5779" s="9"/>
      <c r="R5779" s="9"/>
      <c r="T5779">
        <f t="shared" si="819"/>
        <v>2411500</v>
      </c>
      <c r="U5779">
        <v>672.8</v>
      </c>
      <c r="V5779">
        <f t="shared" si="817"/>
        <v>633.1</v>
      </c>
      <c r="W5779" t="str">
        <f t="shared" si="820"/>
        <v/>
      </c>
      <c r="X5779" t="str">
        <f t="shared" si="821"/>
        <v/>
      </c>
      <c r="Y5779" t="str">
        <f t="shared" si="818"/>
        <v/>
      </c>
      <c r="Z5779" s="9"/>
      <c r="AA5779" s="14">
        <f t="shared" si="822"/>
        <v>0.86399999999999999</v>
      </c>
      <c r="AB5779" s="14">
        <f t="shared" si="823"/>
        <v>0.55000000000000004</v>
      </c>
    </row>
    <row r="5780" spans="1:28" x14ac:dyDescent="0.25">
      <c r="A5780" s="10">
        <f t="shared" si="825"/>
        <v>45532</v>
      </c>
      <c r="B5780" s="11">
        <v>241</v>
      </c>
      <c r="C5780" s="11">
        <v>1600</v>
      </c>
      <c r="D5780" s="12">
        <v>749.66666666666697</v>
      </c>
      <c r="E5780" s="9">
        <v>63.61</v>
      </c>
      <c r="F5780" s="9">
        <f t="shared" si="824"/>
        <v>0</v>
      </c>
      <c r="G5780" s="9">
        <v>1.01</v>
      </c>
      <c r="H5780" s="9">
        <v>6.04</v>
      </c>
      <c r="I5780" s="9"/>
      <c r="J5780" s="9">
        <v>12.388999999999999</v>
      </c>
      <c r="K5780" s="9">
        <v>59.2</v>
      </c>
      <c r="L5780" s="9">
        <v>0.17610000000000001</v>
      </c>
      <c r="M5780" s="9">
        <v>0.1245</v>
      </c>
      <c r="N5780" s="9">
        <v>0</v>
      </c>
      <c r="O5780" s="9">
        <v>525.6</v>
      </c>
      <c r="P5780" s="9"/>
      <c r="Q5780" s="9"/>
      <c r="R5780" s="9"/>
      <c r="T5780">
        <f t="shared" si="819"/>
        <v>2411600</v>
      </c>
      <c r="U5780">
        <v>529.5</v>
      </c>
      <c r="V5780">
        <f t="shared" si="817"/>
        <v>525.6</v>
      </c>
      <c r="W5780" t="str">
        <f t="shared" si="820"/>
        <v/>
      </c>
      <c r="X5780" t="str">
        <f t="shared" si="821"/>
        <v/>
      </c>
      <c r="Y5780" t="str">
        <f t="shared" si="818"/>
        <v/>
      </c>
      <c r="Z5780" s="9"/>
      <c r="AA5780" s="14">
        <f t="shared" si="822"/>
        <v>0.85199999999999998</v>
      </c>
      <c r="AB5780" s="14">
        <f t="shared" si="823"/>
        <v>0.58699999999999997</v>
      </c>
    </row>
    <row r="5781" spans="1:28" x14ac:dyDescent="0.25">
      <c r="A5781" s="10">
        <f t="shared" si="825"/>
        <v>45532</v>
      </c>
      <c r="B5781" s="11">
        <v>241</v>
      </c>
      <c r="C5781" s="11">
        <v>1700</v>
      </c>
      <c r="D5781" s="12">
        <v>749.70833333333303</v>
      </c>
      <c r="E5781" s="9">
        <v>63.37</v>
      </c>
      <c r="F5781" s="9">
        <f t="shared" si="824"/>
        <v>0</v>
      </c>
      <c r="G5781" s="9">
        <v>1.01</v>
      </c>
      <c r="H5781" s="9">
        <v>6.04</v>
      </c>
      <c r="I5781" s="9"/>
      <c r="J5781" s="9">
        <v>11.662000000000001</v>
      </c>
      <c r="K5781" s="9">
        <v>59.8</v>
      </c>
      <c r="L5781" s="9">
        <v>0.17530000000000001</v>
      </c>
      <c r="M5781" s="9">
        <v>0.1245</v>
      </c>
      <c r="N5781" s="9">
        <v>0</v>
      </c>
      <c r="O5781" s="9">
        <v>340.6</v>
      </c>
      <c r="P5781" s="9"/>
      <c r="Q5781" s="9"/>
      <c r="R5781" s="9"/>
      <c r="T5781">
        <f t="shared" si="819"/>
        <v>2411700</v>
      </c>
      <c r="U5781">
        <v>357.2</v>
      </c>
      <c r="V5781">
        <f t="shared" si="817"/>
        <v>340.6</v>
      </c>
      <c r="W5781" t="str">
        <f t="shared" si="820"/>
        <v/>
      </c>
      <c r="X5781" t="str">
        <f t="shared" si="821"/>
        <v/>
      </c>
      <c r="Y5781" t="str">
        <f t="shared" si="818"/>
        <v/>
      </c>
      <c r="Z5781" s="9"/>
      <c r="AA5781" s="14">
        <f t="shared" si="822"/>
        <v>0.82</v>
      </c>
      <c r="AB5781" s="14">
        <f t="shared" si="823"/>
        <v>0.55100000000000005</v>
      </c>
    </row>
    <row r="5782" spans="1:28" x14ac:dyDescent="0.25">
      <c r="A5782" s="10">
        <f t="shared" si="825"/>
        <v>45532</v>
      </c>
      <c r="B5782" s="11">
        <v>241</v>
      </c>
      <c r="C5782" s="11">
        <v>1800</v>
      </c>
      <c r="D5782" s="12">
        <v>749.75</v>
      </c>
      <c r="E5782" s="9">
        <v>63.02</v>
      </c>
      <c r="F5782" s="9">
        <f t="shared" si="824"/>
        <v>0</v>
      </c>
      <c r="G5782" s="9">
        <v>1.01</v>
      </c>
      <c r="H5782" s="9">
        <v>5.03</v>
      </c>
      <c r="I5782" s="9"/>
      <c r="J5782" s="9">
        <v>9.2620000000000005</v>
      </c>
      <c r="K5782" s="9">
        <v>63.9</v>
      </c>
      <c r="L5782" s="9">
        <v>0.1739</v>
      </c>
      <c r="M5782" s="9">
        <v>0.1245</v>
      </c>
      <c r="N5782" s="9">
        <v>0</v>
      </c>
      <c r="O5782" s="9">
        <v>154.4</v>
      </c>
      <c r="P5782" s="9"/>
      <c r="Q5782" s="9"/>
      <c r="R5782" s="9"/>
      <c r="T5782">
        <f t="shared" si="819"/>
        <v>2411800</v>
      </c>
      <c r="U5782">
        <v>174.3</v>
      </c>
      <c r="V5782">
        <f t="shared" si="817"/>
        <v>154.4</v>
      </c>
      <c r="W5782" t="str">
        <f t="shared" si="820"/>
        <v/>
      </c>
      <c r="X5782" t="str">
        <f t="shared" si="821"/>
        <v/>
      </c>
      <c r="Y5782" t="str">
        <f t="shared" si="818"/>
        <v/>
      </c>
      <c r="Z5782" s="9"/>
      <c r="AA5782" s="14">
        <f t="shared" si="822"/>
        <v>0.746</v>
      </c>
      <c r="AB5782" s="14">
        <f t="shared" si="823"/>
        <v>0.42099999999999999</v>
      </c>
    </row>
    <row r="5783" spans="1:28" x14ac:dyDescent="0.25">
      <c r="A5783" s="10">
        <f t="shared" si="825"/>
        <v>45532</v>
      </c>
      <c r="B5783" s="11">
        <v>241</v>
      </c>
      <c r="C5783" s="11">
        <v>1900</v>
      </c>
      <c r="D5783" s="12">
        <v>749.79166666666697</v>
      </c>
      <c r="E5783" s="9">
        <v>63.73</v>
      </c>
      <c r="F5783" s="9">
        <f t="shared" si="824"/>
        <v>0</v>
      </c>
      <c r="G5783" s="9">
        <v>0.5</v>
      </c>
      <c r="H5783" s="9">
        <v>3.52</v>
      </c>
      <c r="I5783" s="9"/>
      <c r="J5783" s="9">
        <v>6.3819999999999997</v>
      </c>
      <c r="K5783" s="9">
        <v>73</v>
      </c>
      <c r="L5783" s="9">
        <v>0.17319999999999999</v>
      </c>
      <c r="M5783" s="9">
        <v>0.12520000000000001</v>
      </c>
      <c r="N5783" s="9">
        <v>0</v>
      </c>
      <c r="O5783" s="9">
        <v>15.6</v>
      </c>
      <c r="P5783" s="9"/>
      <c r="Q5783" s="9"/>
      <c r="R5783" s="9"/>
      <c r="T5783">
        <f t="shared" si="819"/>
        <v>2411900</v>
      </c>
      <c r="U5783">
        <v>25.2</v>
      </c>
      <c r="V5783">
        <f t="shared" si="817"/>
        <v>15.6</v>
      </c>
      <c r="W5783" t="str">
        <f t="shared" si="820"/>
        <v/>
      </c>
      <c r="X5783" t="str">
        <f t="shared" si="821"/>
        <v/>
      </c>
      <c r="Y5783" t="str">
        <f t="shared" si="818"/>
        <v/>
      </c>
      <c r="Z5783" s="9"/>
      <c r="AA5783" s="14">
        <f t="shared" si="822"/>
        <v>0.70099999999999996</v>
      </c>
      <c r="AB5783" s="14">
        <f t="shared" si="823"/>
        <v>0.25900000000000001</v>
      </c>
    </row>
    <row r="5784" spans="1:28" x14ac:dyDescent="0.25">
      <c r="A5784" s="10">
        <f t="shared" si="825"/>
        <v>45532</v>
      </c>
      <c r="B5784" s="11">
        <v>241</v>
      </c>
      <c r="C5784" s="11">
        <v>2000</v>
      </c>
      <c r="D5784" s="12">
        <v>749.83333333333303</v>
      </c>
      <c r="E5784" s="9">
        <v>63.37</v>
      </c>
      <c r="F5784" s="9">
        <f t="shared" si="824"/>
        <v>0</v>
      </c>
      <c r="G5784" s="9">
        <v>0</v>
      </c>
      <c r="H5784" s="9">
        <v>2.52</v>
      </c>
      <c r="I5784" s="9"/>
      <c r="J5784" s="9">
        <v>4.8949999999999996</v>
      </c>
      <c r="K5784" s="9">
        <v>79</v>
      </c>
      <c r="L5784" s="9">
        <v>0.1724</v>
      </c>
      <c r="M5784" s="9">
        <v>0.12520000000000001</v>
      </c>
      <c r="N5784" s="9">
        <v>0</v>
      </c>
      <c r="O5784" s="9">
        <v>0.6</v>
      </c>
      <c r="P5784" s="9"/>
      <c r="Q5784" s="9"/>
      <c r="R5784" s="9"/>
      <c r="T5784">
        <f t="shared" si="819"/>
        <v>2412000</v>
      </c>
      <c r="U5784">
        <v>0</v>
      </c>
      <c r="V5784">
        <f t="shared" si="817"/>
        <v>0</v>
      </c>
      <c r="W5784" t="str">
        <f t="shared" si="820"/>
        <v/>
      </c>
      <c r="X5784" t="str">
        <f t="shared" si="821"/>
        <v/>
      </c>
      <c r="Y5784" t="str">
        <f t="shared" si="818"/>
        <v/>
      </c>
      <c r="Z5784" s="9"/>
      <c r="AA5784" s="14">
        <f t="shared" si="822"/>
        <v>0.68400000000000005</v>
      </c>
      <c r="AB5784" s="14">
        <f t="shared" si="823"/>
        <v>0.182</v>
      </c>
    </row>
    <row r="5785" spans="1:28" x14ac:dyDescent="0.25">
      <c r="A5785" s="10">
        <f t="shared" si="825"/>
        <v>45532</v>
      </c>
      <c r="B5785" s="11">
        <v>241</v>
      </c>
      <c r="C5785" s="11">
        <v>2100</v>
      </c>
      <c r="D5785" s="12">
        <v>749.875</v>
      </c>
      <c r="E5785" s="9">
        <v>63.37</v>
      </c>
      <c r="F5785" s="9">
        <f t="shared" si="824"/>
        <v>0</v>
      </c>
      <c r="G5785" s="9">
        <v>0</v>
      </c>
      <c r="H5785" s="9">
        <v>2.0099999999999998</v>
      </c>
      <c r="I5785" s="9"/>
      <c r="J5785" s="9">
        <v>4.9729999999999999</v>
      </c>
      <c r="K5785" s="9">
        <v>83.7</v>
      </c>
      <c r="L5785" s="9">
        <v>0.17169999999999999</v>
      </c>
      <c r="M5785" s="9">
        <v>0.12590000000000001</v>
      </c>
      <c r="N5785" s="9">
        <v>0</v>
      </c>
      <c r="O5785" s="9">
        <v>0.6</v>
      </c>
      <c r="P5785" s="9"/>
      <c r="Q5785" s="9"/>
      <c r="R5785" s="9"/>
      <c r="T5785">
        <f t="shared" si="819"/>
        <v>2412100</v>
      </c>
      <c r="U5785">
        <v>0</v>
      </c>
      <c r="V5785">
        <f t="shared" si="817"/>
        <v>0</v>
      </c>
      <c r="W5785" t="str">
        <f t="shared" si="820"/>
        <v/>
      </c>
      <c r="X5785" t="str">
        <f t="shared" si="821"/>
        <v/>
      </c>
      <c r="Y5785" t="str">
        <f t="shared" si="818"/>
        <v/>
      </c>
      <c r="Z5785" s="9"/>
      <c r="AA5785" s="14">
        <f t="shared" si="822"/>
        <v>0.72799999999999998</v>
      </c>
      <c r="AB5785" s="14">
        <f t="shared" si="823"/>
        <v>0.14199999999999999</v>
      </c>
    </row>
    <row r="5786" spans="1:28" x14ac:dyDescent="0.25">
      <c r="A5786" s="10">
        <f t="shared" si="825"/>
        <v>45532</v>
      </c>
      <c r="B5786" s="11">
        <v>241</v>
      </c>
      <c r="C5786" s="11">
        <v>2200</v>
      </c>
      <c r="D5786" s="12">
        <v>749.91666666666697</v>
      </c>
      <c r="E5786" s="9">
        <v>63.26</v>
      </c>
      <c r="F5786" s="9">
        <f t="shared" si="824"/>
        <v>0</v>
      </c>
      <c r="G5786" s="9">
        <v>0</v>
      </c>
      <c r="H5786" s="9">
        <v>1.01</v>
      </c>
      <c r="I5786" s="9"/>
      <c r="J5786" s="9">
        <v>4.0110000000000001</v>
      </c>
      <c r="K5786" s="9">
        <v>83.5</v>
      </c>
      <c r="L5786" s="9">
        <v>0.17100000000000001</v>
      </c>
      <c r="M5786" s="9">
        <v>0.12590000000000001</v>
      </c>
      <c r="N5786" s="9">
        <v>0</v>
      </c>
      <c r="O5786" s="9">
        <v>0.6</v>
      </c>
      <c r="P5786" s="9"/>
      <c r="Q5786" s="9"/>
      <c r="R5786" s="9"/>
      <c r="T5786">
        <f t="shared" si="819"/>
        <v>2412200</v>
      </c>
      <c r="U5786">
        <v>0</v>
      </c>
      <c r="V5786">
        <f t="shared" si="817"/>
        <v>0</v>
      </c>
      <c r="W5786" t="str">
        <f t="shared" si="820"/>
        <v/>
      </c>
      <c r="X5786" t="str">
        <f t="shared" si="821"/>
        <v/>
      </c>
      <c r="Y5786" t="str">
        <f t="shared" si="818"/>
        <v/>
      </c>
      <c r="Z5786" s="9"/>
      <c r="AA5786" s="14">
        <f t="shared" si="822"/>
        <v>0.67900000000000005</v>
      </c>
      <c r="AB5786" s="14">
        <f t="shared" si="823"/>
        <v>0.13400000000000001</v>
      </c>
    </row>
    <row r="5787" spans="1:28" x14ac:dyDescent="0.25">
      <c r="A5787" s="10">
        <f t="shared" si="825"/>
        <v>45532</v>
      </c>
      <c r="B5787" s="11">
        <v>241</v>
      </c>
      <c r="C5787" s="11">
        <v>2300</v>
      </c>
      <c r="D5787" s="12">
        <v>749.95833333333303</v>
      </c>
      <c r="E5787" s="9">
        <v>63.37</v>
      </c>
      <c r="F5787" s="9">
        <f t="shared" si="824"/>
        <v>0</v>
      </c>
      <c r="G5787" s="9">
        <v>0</v>
      </c>
      <c r="H5787" s="9">
        <v>2.52</v>
      </c>
      <c r="I5787" s="9"/>
      <c r="J5787" s="9">
        <v>4.8440000000000003</v>
      </c>
      <c r="K5787" s="9">
        <v>84.8</v>
      </c>
      <c r="L5787" s="9">
        <v>0.16950000000000001</v>
      </c>
      <c r="M5787" s="9">
        <v>0.12590000000000001</v>
      </c>
      <c r="N5787" s="9">
        <v>0</v>
      </c>
      <c r="O5787" s="9">
        <v>0.6</v>
      </c>
      <c r="P5787" s="9"/>
      <c r="Q5787" s="9"/>
      <c r="R5787" s="9"/>
      <c r="T5787">
        <f t="shared" si="819"/>
        <v>2412300</v>
      </c>
      <c r="U5787">
        <v>0</v>
      </c>
      <c r="V5787">
        <f t="shared" si="817"/>
        <v>0</v>
      </c>
      <c r="W5787" t="str">
        <f t="shared" si="820"/>
        <v/>
      </c>
      <c r="X5787" t="str">
        <f t="shared" si="821"/>
        <v/>
      </c>
      <c r="Y5787" t="str">
        <f t="shared" si="818"/>
        <v/>
      </c>
      <c r="Z5787" s="9"/>
      <c r="AA5787" s="14">
        <f t="shared" si="822"/>
        <v>0.73099999999999998</v>
      </c>
      <c r="AB5787" s="14">
        <f t="shared" si="823"/>
        <v>0.13100000000000001</v>
      </c>
    </row>
    <row r="5788" spans="1:28" x14ac:dyDescent="0.25">
      <c r="A5788" s="10">
        <f t="shared" si="825"/>
        <v>45532</v>
      </c>
      <c r="B5788" s="11">
        <v>241</v>
      </c>
      <c r="C5788" s="11">
        <v>2400</v>
      </c>
      <c r="D5788" s="12">
        <v>750</v>
      </c>
      <c r="E5788" s="9">
        <v>63.49</v>
      </c>
      <c r="F5788" s="9">
        <f t="shared" si="824"/>
        <v>0</v>
      </c>
      <c r="G5788" s="9">
        <v>0</v>
      </c>
      <c r="H5788" s="9">
        <v>3.52</v>
      </c>
      <c r="I5788" s="9"/>
      <c r="J5788" s="9">
        <v>5.3339999999999996</v>
      </c>
      <c r="K5788" s="9">
        <v>81.900000000000006</v>
      </c>
      <c r="L5788" s="9">
        <v>0.16880000000000001</v>
      </c>
      <c r="M5788" s="9">
        <v>0.12670000000000001</v>
      </c>
      <c r="N5788" s="9">
        <v>0</v>
      </c>
      <c r="O5788" s="9">
        <v>0.6</v>
      </c>
      <c r="P5788" s="9"/>
      <c r="Q5788" s="9"/>
      <c r="R5788" s="9"/>
      <c r="T5788">
        <f t="shared" si="819"/>
        <v>2412400</v>
      </c>
      <c r="U5788">
        <v>0</v>
      </c>
      <c r="V5788">
        <f t="shared" si="817"/>
        <v>0</v>
      </c>
      <c r="W5788">
        <f t="shared" si="820"/>
        <v>0.16900000000000001</v>
      </c>
      <c r="X5788">
        <f t="shared" si="821"/>
        <v>0.127</v>
      </c>
      <c r="Y5788">
        <f t="shared" si="818"/>
        <v>0</v>
      </c>
      <c r="Z5788" s="9"/>
      <c r="AA5788" s="14">
        <f t="shared" si="822"/>
        <v>0.73099999999999998</v>
      </c>
      <c r="AB5788" s="14">
        <f t="shared" si="823"/>
        <v>0.16200000000000001</v>
      </c>
    </row>
    <row r="5789" spans="1:28" x14ac:dyDescent="0.25">
      <c r="A5789" s="10">
        <f t="shared" si="825"/>
        <v>45533</v>
      </c>
      <c r="B5789" s="11">
        <v>242</v>
      </c>
      <c r="C5789" s="11">
        <v>100</v>
      </c>
      <c r="D5789" s="12">
        <v>750.04166666666697</v>
      </c>
      <c r="E5789" s="9">
        <v>63.49</v>
      </c>
      <c r="F5789" s="9">
        <f t="shared" si="824"/>
        <v>0</v>
      </c>
      <c r="G5789" s="9">
        <v>0</v>
      </c>
      <c r="H5789" s="9">
        <v>4.03</v>
      </c>
      <c r="I5789" s="9"/>
      <c r="J5789" s="9">
        <v>5.0759999999999996</v>
      </c>
      <c r="K5789" s="9">
        <v>79.599999999999994</v>
      </c>
      <c r="L5789" s="9">
        <v>0.1681</v>
      </c>
      <c r="M5789" s="9">
        <v>0.12670000000000001</v>
      </c>
      <c r="N5789" s="9">
        <v>0</v>
      </c>
      <c r="O5789" s="9">
        <v>0.6</v>
      </c>
      <c r="P5789" s="9"/>
      <c r="Q5789" s="9"/>
      <c r="R5789" s="9"/>
      <c r="T5789">
        <f t="shared" si="819"/>
        <v>2420100</v>
      </c>
      <c r="U5789">
        <v>0</v>
      </c>
      <c r="V5789">
        <f t="shared" si="817"/>
        <v>0</v>
      </c>
      <c r="W5789" t="str">
        <f t="shared" si="820"/>
        <v/>
      </c>
      <c r="X5789" t="str">
        <f t="shared" si="821"/>
        <v/>
      </c>
      <c r="Y5789" t="str">
        <f t="shared" si="818"/>
        <v/>
      </c>
      <c r="Z5789" s="9"/>
      <c r="AA5789" s="14">
        <f t="shared" si="822"/>
        <v>0.69799999999999995</v>
      </c>
      <c r="AB5789" s="14">
        <f t="shared" si="823"/>
        <v>0.17899999999999999</v>
      </c>
    </row>
    <row r="5790" spans="1:28" x14ac:dyDescent="0.25">
      <c r="A5790" s="10">
        <f t="shared" si="825"/>
        <v>45533</v>
      </c>
      <c r="B5790" s="11">
        <v>242</v>
      </c>
      <c r="C5790" s="11">
        <v>200</v>
      </c>
      <c r="D5790" s="12">
        <v>750.08333333333303</v>
      </c>
      <c r="E5790" s="9">
        <v>63.14</v>
      </c>
      <c r="F5790" s="9">
        <f t="shared" si="824"/>
        <v>0</v>
      </c>
      <c r="G5790" s="9">
        <v>0</v>
      </c>
      <c r="H5790" s="9">
        <v>2.0099999999999998</v>
      </c>
      <c r="I5790" s="9"/>
      <c r="J5790" s="9">
        <v>3.8010000000000002</v>
      </c>
      <c r="K5790" s="9">
        <v>81.8</v>
      </c>
      <c r="L5790" s="9">
        <v>0.1681</v>
      </c>
      <c r="M5790" s="9">
        <v>0.12670000000000001</v>
      </c>
      <c r="N5790" s="9">
        <v>0</v>
      </c>
      <c r="O5790" s="9">
        <v>0.6</v>
      </c>
      <c r="P5790" s="9"/>
      <c r="Q5790" s="9"/>
      <c r="R5790" s="9"/>
      <c r="T5790">
        <f t="shared" si="819"/>
        <v>2420200</v>
      </c>
      <c r="U5790">
        <v>0</v>
      </c>
      <c r="V5790">
        <f t="shared" si="817"/>
        <v>0</v>
      </c>
      <c r="W5790" t="str">
        <f t="shared" si="820"/>
        <v/>
      </c>
      <c r="X5790" t="str">
        <f t="shared" si="821"/>
        <v/>
      </c>
      <c r="Y5790" t="str">
        <f t="shared" si="818"/>
        <v/>
      </c>
      <c r="Z5790" s="9"/>
      <c r="AA5790" s="14">
        <f t="shared" si="822"/>
        <v>0.65600000000000003</v>
      </c>
      <c r="AB5790" s="14">
        <f t="shared" si="823"/>
        <v>0.14599999999999999</v>
      </c>
    </row>
    <row r="5791" spans="1:28" x14ac:dyDescent="0.25">
      <c r="A5791" s="10">
        <f t="shared" si="825"/>
        <v>45533</v>
      </c>
      <c r="B5791" s="11">
        <v>242</v>
      </c>
      <c r="C5791" s="11">
        <v>300</v>
      </c>
      <c r="D5791" s="12">
        <v>750.125</v>
      </c>
      <c r="E5791" s="9">
        <v>63.73</v>
      </c>
      <c r="F5791" s="9">
        <f t="shared" si="824"/>
        <v>0</v>
      </c>
      <c r="G5791" s="9">
        <v>0</v>
      </c>
      <c r="H5791" s="9">
        <v>3.02</v>
      </c>
      <c r="I5791" s="9"/>
      <c r="J5791" s="9">
        <v>5.0759999999999996</v>
      </c>
      <c r="K5791" s="9">
        <v>82.7</v>
      </c>
      <c r="L5791" s="9">
        <v>0.1681</v>
      </c>
      <c r="M5791" s="9">
        <v>0.12670000000000001</v>
      </c>
      <c r="N5791" s="9">
        <v>0</v>
      </c>
      <c r="O5791" s="9">
        <v>0.6</v>
      </c>
      <c r="P5791" s="9"/>
      <c r="Q5791" s="9"/>
      <c r="R5791" s="9"/>
      <c r="T5791">
        <f t="shared" si="819"/>
        <v>2420300</v>
      </c>
      <c r="U5791">
        <v>0</v>
      </c>
      <c r="V5791">
        <f t="shared" si="817"/>
        <v>0</v>
      </c>
      <c r="W5791" t="str">
        <f t="shared" si="820"/>
        <v/>
      </c>
      <c r="X5791" t="str">
        <f t="shared" si="821"/>
        <v/>
      </c>
      <c r="Y5791" t="str">
        <f t="shared" si="818"/>
        <v/>
      </c>
      <c r="Z5791" s="9"/>
      <c r="AA5791" s="14">
        <f t="shared" si="822"/>
        <v>0.72499999999999998</v>
      </c>
      <c r="AB5791" s="14">
        <f t="shared" si="823"/>
        <v>0.152</v>
      </c>
    </row>
    <row r="5792" spans="1:28" x14ac:dyDescent="0.25">
      <c r="A5792" s="10">
        <f t="shared" si="825"/>
        <v>45533</v>
      </c>
      <c r="B5792" s="11">
        <v>242</v>
      </c>
      <c r="C5792" s="11">
        <v>400</v>
      </c>
      <c r="D5792" s="12">
        <v>750.16666666666697</v>
      </c>
      <c r="E5792" s="9">
        <v>63.26</v>
      </c>
      <c r="F5792" s="9">
        <f t="shared" si="824"/>
        <v>0</v>
      </c>
      <c r="G5792" s="9">
        <v>0</v>
      </c>
      <c r="H5792" s="9">
        <v>3.02</v>
      </c>
      <c r="I5792" s="9"/>
      <c r="J5792" s="9">
        <v>4.6879999999999997</v>
      </c>
      <c r="K5792" s="9">
        <v>81.599999999999994</v>
      </c>
      <c r="L5792" s="9">
        <v>0.1673</v>
      </c>
      <c r="M5792" s="9">
        <v>0.12740000000000001</v>
      </c>
      <c r="N5792" s="9">
        <v>0</v>
      </c>
      <c r="O5792" s="9">
        <v>0.6</v>
      </c>
      <c r="P5792" s="9"/>
      <c r="Q5792" s="9"/>
      <c r="R5792" s="9"/>
      <c r="T5792">
        <f t="shared" si="819"/>
        <v>2420400</v>
      </c>
      <c r="U5792">
        <v>0</v>
      </c>
      <c r="V5792">
        <f t="shared" si="817"/>
        <v>0</v>
      </c>
      <c r="W5792" t="str">
        <f t="shared" si="820"/>
        <v/>
      </c>
      <c r="X5792" t="str">
        <f t="shared" si="821"/>
        <v/>
      </c>
      <c r="Y5792" t="str">
        <f t="shared" si="818"/>
        <v/>
      </c>
      <c r="Z5792" s="9"/>
      <c r="AA5792" s="14">
        <f t="shared" si="822"/>
        <v>0.69599999999999995</v>
      </c>
      <c r="AB5792" s="14">
        <f t="shared" si="823"/>
        <v>0.157</v>
      </c>
    </row>
    <row r="5793" spans="1:28" x14ac:dyDescent="0.25">
      <c r="A5793" s="10">
        <f t="shared" si="825"/>
        <v>45533</v>
      </c>
      <c r="B5793" s="11">
        <v>242</v>
      </c>
      <c r="C5793" s="11">
        <v>500</v>
      </c>
      <c r="D5793" s="12">
        <v>750.20833333333303</v>
      </c>
      <c r="E5793" s="9">
        <v>63.37</v>
      </c>
      <c r="F5793" s="9">
        <f t="shared" si="824"/>
        <v>0</v>
      </c>
      <c r="G5793" s="9">
        <v>0</v>
      </c>
      <c r="H5793" s="9">
        <v>1.01</v>
      </c>
      <c r="I5793" s="9"/>
      <c r="J5793" s="9">
        <v>4.5839999999999996</v>
      </c>
      <c r="K5793" s="9">
        <v>85.3</v>
      </c>
      <c r="L5793" s="9">
        <v>0.1666</v>
      </c>
      <c r="M5793" s="9">
        <v>0.12740000000000001</v>
      </c>
      <c r="N5793" s="9">
        <v>0</v>
      </c>
      <c r="O5793" s="9">
        <v>0.6</v>
      </c>
      <c r="P5793" s="9"/>
      <c r="Q5793" s="9"/>
      <c r="R5793" s="9"/>
      <c r="T5793">
        <f t="shared" si="819"/>
        <v>2420500</v>
      </c>
      <c r="U5793">
        <v>0</v>
      </c>
      <c r="V5793">
        <f t="shared" si="817"/>
        <v>0</v>
      </c>
      <c r="W5793" t="str">
        <f t="shared" si="820"/>
        <v/>
      </c>
      <c r="X5793" t="str">
        <f t="shared" si="821"/>
        <v/>
      </c>
      <c r="Y5793" t="str">
        <f t="shared" si="818"/>
        <v/>
      </c>
      <c r="Z5793" s="9"/>
      <c r="AA5793" s="14">
        <f t="shared" si="822"/>
        <v>0.72199999999999998</v>
      </c>
      <c r="AB5793" s="14">
        <f t="shared" si="823"/>
        <v>0.124</v>
      </c>
    </row>
    <row r="5794" spans="1:28" x14ac:dyDescent="0.25">
      <c r="A5794" s="10">
        <f t="shared" si="825"/>
        <v>45533</v>
      </c>
      <c r="B5794" s="11">
        <v>242</v>
      </c>
      <c r="C5794" s="11">
        <v>600</v>
      </c>
      <c r="D5794" s="12">
        <v>750.25</v>
      </c>
      <c r="E5794" s="9">
        <v>63.37</v>
      </c>
      <c r="F5794" s="9">
        <f t="shared" si="824"/>
        <v>0</v>
      </c>
      <c r="G5794" s="9">
        <v>0</v>
      </c>
      <c r="H5794" s="9">
        <v>0.5</v>
      </c>
      <c r="I5794" s="9"/>
      <c r="J5794" s="9">
        <v>4.532</v>
      </c>
      <c r="K5794" s="9">
        <v>87</v>
      </c>
      <c r="L5794" s="9">
        <v>0.1666</v>
      </c>
      <c r="M5794" s="9">
        <v>0.12740000000000001</v>
      </c>
      <c r="N5794" s="9">
        <v>0</v>
      </c>
      <c r="O5794" s="9">
        <v>15.6</v>
      </c>
      <c r="P5794" s="9"/>
      <c r="Q5794" s="9"/>
      <c r="R5794" s="9"/>
      <c r="T5794">
        <f t="shared" si="819"/>
        <v>2420600</v>
      </c>
      <c r="U5794">
        <v>17.7</v>
      </c>
      <c r="V5794">
        <f t="shared" si="817"/>
        <v>15.6</v>
      </c>
      <c r="W5794" t="str">
        <f t="shared" si="820"/>
        <v/>
      </c>
      <c r="X5794" t="str">
        <f t="shared" si="821"/>
        <v/>
      </c>
      <c r="Y5794" t="str">
        <f t="shared" si="818"/>
        <v/>
      </c>
      <c r="Z5794" s="9"/>
      <c r="AA5794" s="14">
        <f t="shared" si="822"/>
        <v>0.73399999999999999</v>
      </c>
      <c r="AB5794" s="14">
        <f t="shared" si="823"/>
        <v>0.11</v>
      </c>
    </row>
    <row r="5795" spans="1:28" x14ac:dyDescent="0.25">
      <c r="A5795" s="10">
        <f t="shared" si="825"/>
        <v>45533</v>
      </c>
      <c r="B5795" s="11">
        <v>242</v>
      </c>
      <c r="C5795" s="11">
        <v>700</v>
      </c>
      <c r="D5795" s="12">
        <v>750.29166666666697</v>
      </c>
      <c r="E5795" s="9">
        <v>63.49</v>
      </c>
      <c r="F5795" s="9">
        <f t="shared" si="824"/>
        <v>0</v>
      </c>
      <c r="G5795" s="9">
        <v>0</v>
      </c>
      <c r="H5795" s="9">
        <v>2.52</v>
      </c>
      <c r="I5795" s="9"/>
      <c r="J5795" s="9">
        <v>9.7560000000000002</v>
      </c>
      <c r="K5795" s="9">
        <v>76.599999999999994</v>
      </c>
      <c r="L5795" s="9">
        <v>0.1666</v>
      </c>
      <c r="M5795" s="9">
        <v>0.12740000000000001</v>
      </c>
      <c r="N5795" s="9">
        <v>0</v>
      </c>
      <c r="O5795" s="9">
        <v>199.4</v>
      </c>
      <c r="P5795" s="9"/>
      <c r="Q5795" s="9"/>
      <c r="R5795" s="9"/>
      <c r="T5795">
        <f t="shared" si="819"/>
        <v>2420700</v>
      </c>
      <c r="U5795">
        <v>159</v>
      </c>
      <c r="V5795">
        <f t="shared" si="817"/>
        <v>199.4</v>
      </c>
      <c r="W5795" t="str">
        <f t="shared" si="820"/>
        <v/>
      </c>
      <c r="X5795" t="str">
        <f t="shared" si="821"/>
        <v/>
      </c>
      <c r="Y5795" t="str">
        <f t="shared" si="818"/>
        <v/>
      </c>
      <c r="Z5795" s="9"/>
      <c r="AA5795" s="14">
        <f t="shared" si="822"/>
        <v>0.92500000000000004</v>
      </c>
      <c r="AB5795" s="14">
        <f t="shared" si="823"/>
        <v>0.28299999999999997</v>
      </c>
    </row>
    <row r="5796" spans="1:28" x14ac:dyDescent="0.25">
      <c r="A5796" s="10">
        <f t="shared" si="825"/>
        <v>45533</v>
      </c>
      <c r="B5796" s="11">
        <v>242</v>
      </c>
      <c r="C5796" s="11">
        <v>800</v>
      </c>
      <c r="D5796" s="12">
        <v>750.33333333333303</v>
      </c>
      <c r="E5796" s="9">
        <v>63.37</v>
      </c>
      <c r="F5796" s="9">
        <f t="shared" si="824"/>
        <v>0</v>
      </c>
      <c r="G5796" s="9">
        <v>0.5</v>
      </c>
      <c r="H5796" s="9">
        <v>4.03</v>
      </c>
      <c r="I5796" s="9"/>
      <c r="J5796" s="9">
        <v>11.637</v>
      </c>
      <c r="K5796" s="9">
        <v>65</v>
      </c>
      <c r="L5796" s="9">
        <v>0.16589999999999999</v>
      </c>
      <c r="M5796" s="9">
        <v>0.12740000000000001</v>
      </c>
      <c r="N5796" s="9">
        <v>0</v>
      </c>
      <c r="O5796" s="9">
        <v>348.1</v>
      </c>
      <c r="P5796" s="9"/>
      <c r="Q5796" s="9"/>
      <c r="R5796" s="9"/>
      <c r="T5796">
        <f t="shared" si="819"/>
        <v>2420800</v>
      </c>
      <c r="U5796">
        <v>341.5</v>
      </c>
      <c r="V5796">
        <f t="shared" si="817"/>
        <v>348.1</v>
      </c>
      <c r="W5796" t="str">
        <f t="shared" si="820"/>
        <v/>
      </c>
      <c r="X5796" t="str">
        <f t="shared" si="821"/>
        <v/>
      </c>
      <c r="Y5796" t="str">
        <f t="shared" si="818"/>
        <v/>
      </c>
      <c r="Z5796" s="9"/>
      <c r="AA5796" s="14">
        <f t="shared" si="822"/>
        <v>0.89</v>
      </c>
      <c r="AB5796" s="14">
        <f t="shared" si="823"/>
        <v>0.47899999999999998</v>
      </c>
    </row>
    <row r="5797" spans="1:28" x14ac:dyDescent="0.25">
      <c r="A5797" s="10">
        <f t="shared" si="825"/>
        <v>45533</v>
      </c>
      <c r="B5797" s="11">
        <v>242</v>
      </c>
      <c r="C5797" s="11">
        <v>900</v>
      </c>
      <c r="D5797" s="12">
        <v>750.375</v>
      </c>
      <c r="E5797" s="9">
        <v>63.73</v>
      </c>
      <c r="F5797" s="9">
        <f t="shared" si="824"/>
        <v>0</v>
      </c>
      <c r="G5797" s="9">
        <v>0</v>
      </c>
      <c r="H5797" s="9">
        <v>4.53</v>
      </c>
      <c r="I5797" s="9"/>
      <c r="J5797" s="9">
        <v>14.912000000000001</v>
      </c>
      <c r="K5797" s="9">
        <v>61.8</v>
      </c>
      <c r="L5797" s="9">
        <v>0.16589999999999999</v>
      </c>
      <c r="M5797" s="9">
        <v>0.12809999999999999</v>
      </c>
      <c r="N5797" s="9">
        <v>0</v>
      </c>
      <c r="O5797" s="9">
        <v>481.9</v>
      </c>
      <c r="P5797" s="9"/>
      <c r="Q5797" s="9"/>
      <c r="R5797" s="9"/>
      <c r="T5797">
        <f t="shared" si="819"/>
        <v>2420900</v>
      </c>
      <c r="U5797">
        <v>515.20000000000005</v>
      </c>
      <c r="V5797">
        <f t="shared" si="817"/>
        <v>481.9</v>
      </c>
      <c r="W5797" t="str">
        <f t="shared" si="820"/>
        <v/>
      </c>
      <c r="X5797" t="str">
        <f t="shared" si="821"/>
        <v/>
      </c>
      <c r="Y5797" t="str">
        <f t="shared" si="818"/>
        <v/>
      </c>
      <c r="Z5797" s="9"/>
      <c r="AA5797" s="14">
        <f t="shared" si="822"/>
        <v>1.048</v>
      </c>
      <c r="AB5797" s="14">
        <f t="shared" si="823"/>
        <v>0.64800000000000002</v>
      </c>
    </row>
    <row r="5798" spans="1:28" x14ac:dyDescent="0.25">
      <c r="A5798" s="10">
        <f t="shared" si="825"/>
        <v>45533</v>
      </c>
      <c r="B5798" s="11">
        <v>242</v>
      </c>
      <c r="C5798" s="11">
        <v>1000</v>
      </c>
      <c r="D5798" s="12">
        <v>750.41666666666697</v>
      </c>
      <c r="E5798" s="9">
        <v>64.08</v>
      </c>
      <c r="F5798" s="9">
        <f t="shared" si="824"/>
        <v>7.9999999999998295E-2</v>
      </c>
      <c r="G5798" s="9">
        <v>0.5</v>
      </c>
      <c r="H5798" s="9">
        <v>2.52</v>
      </c>
      <c r="I5798" s="9"/>
      <c r="J5798" s="9">
        <v>17.13</v>
      </c>
      <c r="K5798" s="9">
        <v>60.1</v>
      </c>
      <c r="L5798" s="9">
        <v>0.16520000000000001</v>
      </c>
      <c r="M5798" s="9">
        <v>0.12809999999999999</v>
      </c>
      <c r="N5798" s="9">
        <v>0</v>
      </c>
      <c r="O5798" s="9">
        <v>661.9</v>
      </c>
      <c r="P5798" s="9"/>
      <c r="Q5798" s="9"/>
      <c r="R5798" s="9"/>
      <c r="T5798">
        <f t="shared" si="819"/>
        <v>2421000</v>
      </c>
      <c r="U5798">
        <v>660.5</v>
      </c>
      <c r="V5798">
        <f t="shared" si="817"/>
        <v>661.9</v>
      </c>
      <c r="W5798" t="str">
        <f t="shared" si="820"/>
        <v/>
      </c>
      <c r="X5798" t="str">
        <f t="shared" si="821"/>
        <v/>
      </c>
      <c r="Y5798" t="str">
        <f t="shared" si="818"/>
        <v/>
      </c>
      <c r="Z5798" s="9"/>
      <c r="AA5798" s="14">
        <f t="shared" si="822"/>
        <v>1.1739999999999999</v>
      </c>
      <c r="AB5798" s="14">
        <f t="shared" si="823"/>
        <v>0.77900000000000003</v>
      </c>
    </row>
    <row r="5799" spans="1:28" x14ac:dyDescent="0.25">
      <c r="A5799" s="10">
        <f t="shared" si="825"/>
        <v>45533</v>
      </c>
      <c r="B5799" s="11">
        <v>242</v>
      </c>
      <c r="C5799" s="11">
        <v>1100</v>
      </c>
      <c r="D5799" s="12">
        <v>750.45833333333303</v>
      </c>
      <c r="E5799" s="9">
        <v>63.73</v>
      </c>
      <c r="F5799" s="9">
        <f t="shared" si="824"/>
        <v>0</v>
      </c>
      <c r="G5799" s="9">
        <v>0.5</v>
      </c>
      <c r="H5799" s="9">
        <v>3.52</v>
      </c>
      <c r="I5799" s="9"/>
      <c r="J5799" s="9">
        <v>17.605</v>
      </c>
      <c r="K5799" s="9">
        <v>55.3</v>
      </c>
      <c r="L5799" s="9">
        <v>0.16370000000000001</v>
      </c>
      <c r="M5799" s="9">
        <v>0.12740000000000001</v>
      </c>
      <c r="N5799" s="9">
        <v>0</v>
      </c>
      <c r="O5799" s="9">
        <v>754.4</v>
      </c>
      <c r="P5799" s="9"/>
      <c r="Q5799" s="9"/>
      <c r="R5799" s="9"/>
      <c r="T5799">
        <f t="shared" si="819"/>
        <v>2421100</v>
      </c>
      <c r="U5799">
        <v>765</v>
      </c>
      <c r="V5799">
        <f t="shared" si="817"/>
        <v>754.4</v>
      </c>
      <c r="W5799" t="str">
        <f t="shared" si="820"/>
        <v/>
      </c>
      <c r="X5799" t="str">
        <f t="shared" si="821"/>
        <v/>
      </c>
      <c r="Y5799" t="str">
        <f t="shared" si="818"/>
        <v/>
      </c>
      <c r="Z5799" s="9"/>
      <c r="AA5799" s="14">
        <f t="shared" si="822"/>
        <v>1.113</v>
      </c>
      <c r="AB5799" s="14">
        <f t="shared" si="823"/>
        <v>0.9</v>
      </c>
    </row>
    <row r="5800" spans="1:28" x14ac:dyDescent="0.25">
      <c r="A5800" s="10">
        <f t="shared" si="825"/>
        <v>45533</v>
      </c>
      <c r="B5800" s="11">
        <v>242</v>
      </c>
      <c r="C5800" s="11">
        <v>1200</v>
      </c>
      <c r="D5800" s="12">
        <v>750.5</v>
      </c>
      <c r="E5800" s="9">
        <v>63.14</v>
      </c>
      <c r="F5800" s="9">
        <f t="shared" si="824"/>
        <v>0</v>
      </c>
      <c r="G5800" s="9">
        <v>0.5</v>
      </c>
      <c r="H5800" s="9">
        <v>4.53</v>
      </c>
      <c r="I5800" s="9"/>
      <c r="J5800" s="9">
        <v>18.556999999999999</v>
      </c>
      <c r="K5800" s="9">
        <v>49.9</v>
      </c>
      <c r="L5800" s="9">
        <v>0.16439999999999999</v>
      </c>
      <c r="M5800" s="9">
        <v>0.12670000000000001</v>
      </c>
      <c r="N5800" s="9">
        <v>0</v>
      </c>
      <c r="O5800" s="9">
        <v>800.6</v>
      </c>
      <c r="P5800" s="9"/>
      <c r="Q5800" s="9"/>
      <c r="R5800" s="9"/>
      <c r="T5800">
        <f t="shared" si="819"/>
        <v>2421200</v>
      </c>
      <c r="U5800">
        <v>820</v>
      </c>
      <c r="V5800">
        <f t="shared" si="817"/>
        <v>800.6</v>
      </c>
      <c r="W5800" t="str">
        <f t="shared" si="820"/>
        <v/>
      </c>
      <c r="X5800" t="str">
        <f t="shared" si="821"/>
        <v/>
      </c>
      <c r="Y5800" t="str">
        <f t="shared" si="818"/>
        <v/>
      </c>
      <c r="Z5800" s="9"/>
      <c r="AA5800" s="14">
        <f t="shared" si="822"/>
        <v>1.0660000000000001</v>
      </c>
      <c r="AB5800" s="14">
        <f t="shared" si="823"/>
        <v>1.07</v>
      </c>
    </row>
    <row r="5801" spans="1:28" x14ac:dyDescent="0.25">
      <c r="A5801" s="10">
        <f t="shared" si="825"/>
        <v>45533</v>
      </c>
      <c r="B5801" s="11">
        <v>242</v>
      </c>
      <c r="C5801" s="11">
        <v>1300</v>
      </c>
      <c r="D5801" s="12">
        <v>750.54166666666697</v>
      </c>
      <c r="E5801" s="9">
        <v>63.02</v>
      </c>
      <c r="F5801" s="9">
        <f t="shared" si="824"/>
        <v>0</v>
      </c>
      <c r="G5801" s="9">
        <v>1.01</v>
      </c>
      <c r="H5801" s="9">
        <v>4.03</v>
      </c>
      <c r="I5801" s="9"/>
      <c r="J5801" s="9">
        <v>20.079000000000001</v>
      </c>
      <c r="K5801" s="9">
        <v>44.1</v>
      </c>
      <c r="L5801" s="9">
        <v>0.16370000000000001</v>
      </c>
      <c r="M5801" s="9">
        <v>0.12670000000000001</v>
      </c>
      <c r="N5801" s="9">
        <v>0</v>
      </c>
      <c r="O5801" s="9">
        <v>803.1</v>
      </c>
      <c r="P5801" s="9"/>
      <c r="Q5801" s="9"/>
      <c r="R5801" s="9"/>
      <c r="T5801">
        <f t="shared" si="819"/>
        <v>2421300</v>
      </c>
      <c r="U5801">
        <v>821.3</v>
      </c>
      <c r="V5801">
        <f t="shared" si="817"/>
        <v>803.1</v>
      </c>
      <c r="W5801" t="str">
        <f t="shared" si="820"/>
        <v/>
      </c>
      <c r="X5801" t="str">
        <f t="shared" si="821"/>
        <v/>
      </c>
      <c r="Y5801" t="str">
        <f t="shared" si="818"/>
        <v/>
      </c>
      <c r="Z5801" s="9"/>
      <c r="AA5801" s="14">
        <f t="shared" si="822"/>
        <v>1.036</v>
      </c>
      <c r="AB5801" s="14">
        <f t="shared" si="823"/>
        <v>1.3129999999999999</v>
      </c>
    </row>
    <row r="5802" spans="1:28" x14ac:dyDescent="0.25">
      <c r="A5802" s="10">
        <f t="shared" si="825"/>
        <v>45533</v>
      </c>
      <c r="B5802" s="11">
        <v>242</v>
      </c>
      <c r="C5802" s="11">
        <v>1400</v>
      </c>
      <c r="D5802" s="12">
        <v>750.58333333333303</v>
      </c>
      <c r="E5802" s="9">
        <v>63.61</v>
      </c>
      <c r="F5802" s="9">
        <f t="shared" si="824"/>
        <v>0</v>
      </c>
      <c r="G5802" s="9">
        <v>0.5</v>
      </c>
      <c r="H5802" s="9">
        <v>5.03</v>
      </c>
      <c r="I5802" s="9"/>
      <c r="J5802" s="9">
        <v>20.103000000000002</v>
      </c>
      <c r="K5802" s="9">
        <v>42.3</v>
      </c>
      <c r="L5802" s="9">
        <v>0.16370000000000001</v>
      </c>
      <c r="M5802" s="9">
        <v>0.12590000000000001</v>
      </c>
      <c r="N5802" s="9">
        <v>0</v>
      </c>
      <c r="O5802" s="9">
        <v>759.4</v>
      </c>
      <c r="P5802" s="9"/>
      <c r="Q5802" s="9"/>
      <c r="R5802" s="9"/>
      <c r="T5802">
        <f t="shared" si="819"/>
        <v>2421400</v>
      </c>
      <c r="U5802">
        <v>768.8</v>
      </c>
      <c r="V5802">
        <f t="shared" si="817"/>
        <v>759.4</v>
      </c>
      <c r="W5802" t="str">
        <f t="shared" si="820"/>
        <v/>
      </c>
      <c r="X5802" t="str">
        <f t="shared" si="821"/>
        <v/>
      </c>
      <c r="Y5802" t="str">
        <f t="shared" si="818"/>
        <v/>
      </c>
      <c r="Z5802" s="9"/>
      <c r="AA5802" s="14">
        <f t="shared" si="822"/>
        <v>0.995</v>
      </c>
      <c r="AB5802" s="14">
        <f t="shared" si="823"/>
        <v>1.357</v>
      </c>
    </row>
    <row r="5803" spans="1:28" x14ac:dyDescent="0.25">
      <c r="A5803" s="10">
        <f t="shared" si="825"/>
        <v>45533</v>
      </c>
      <c r="B5803" s="11">
        <v>242</v>
      </c>
      <c r="C5803" s="11">
        <v>1500</v>
      </c>
      <c r="D5803" s="12">
        <v>750.625</v>
      </c>
      <c r="E5803" s="9">
        <v>62.2</v>
      </c>
      <c r="F5803" s="9">
        <f t="shared" si="824"/>
        <v>0</v>
      </c>
      <c r="G5803" s="9">
        <v>0.5</v>
      </c>
      <c r="H5803" s="9">
        <v>5.54</v>
      </c>
      <c r="I5803" s="9"/>
      <c r="J5803" s="9">
        <v>20.673999999999999</v>
      </c>
      <c r="K5803" s="9">
        <v>42.9</v>
      </c>
      <c r="L5803" s="9">
        <v>0.16300000000000001</v>
      </c>
      <c r="M5803" s="9">
        <v>0.12590000000000001</v>
      </c>
      <c r="N5803" s="9">
        <v>0</v>
      </c>
      <c r="O5803" s="9">
        <v>678.1</v>
      </c>
      <c r="P5803" s="9"/>
      <c r="Q5803" s="9"/>
      <c r="R5803" s="9"/>
      <c r="T5803">
        <f t="shared" si="819"/>
        <v>2421500</v>
      </c>
      <c r="U5803">
        <v>666.8</v>
      </c>
      <c r="V5803">
        <f t="shared" si="817"/>
        <v>678.1</v>
      </c>
      <c r="W5803" t="str">
        <f t="shared" si="820"/>
        <v/>
      </c>
      <c r="X5803" t="str">
        <f t="shared" si="821"/>
        <v/>
      </c>
      <c r="Y5803" t="str">
        <f t="shared" si="818"/>
        <v/>
      </c>
      <c r="Z5803" s="9"/>
      <c r="AA5803" s="14">
        <f t="shared" si="822"/>
        <v>1.0449999999999999</v>
      </c>
      <c r="AB5803" s="14">
        <f t="shared" si="823"/>
        <v>1.391</v>
      </c>
    </row>
    <row r="5804" spans="1:28" x14ac:dyDescent="0.25">
      <c r="A5804" s="10">
        <f t="shared" si="825"/>
        <v>45533</v>
      </c>
      <c r="B5804" s="11">
        <v>242</v>
      </c>
      <c r="C5804" s="11">
        <v>1600</v>
      </c>
      <c r="D5804" s="12">
        <v>750.66666666666697</v>
      </c>
      <c r="E5804" s="9">
        <v>63.49</v>
      </c>
      <c r="F5804" s="9">
        <f t="shared" si="824"/>
        <v>0</v>
      </c>
      <c r="G5804" s="9">
        <v>0.5</v>
      </c>
      <c r="H5804" s="9">
        <v>3.52</v>
      </c>
      <c r="I5804" s="9"/>
      <c r="J5804" s="9">
        <v>20.46</v>
      </c>
      <c r="K5804" s="9">
        <v>43.2</v>
      </c>
      <c r="L5804" s="9">
        <v>0.16300000000000001</v>
      </c>
      <c r="M5804" s="9">
        <v>0.12520000000000001</v>
      </c>
      <c r="N5804" s="9">
        <v>0</v>
      </c>
      <c r="O5804" s="9">
        <v>496.9</v>
      </c>
      <c r="P5804" s="9"/>
      <c r="Q5804" s="9"/>
      <c r="R5804" s="9"/>
      <c r="T5804">
        <f t="shared" si="819"/>
        <v>2421600</v>
      </c>
      <c r="U5804">
        <v>523.29999999999995</v>
      </c>
      <c r="V5804">
        <f t="shared" si="817"/>
        <v>496.9</v>
      </c>
      <c r="W5804" t="str">
        <f t="shared" si="820"/>
        <v/>
      </c>
      <c r="X5804" t="str">
        <f t="shared" si="821"/>
        <v/>
      </c>
      <c r="Y5804" t="str">
        <f t="shared" si="818"/>
        <v/>
      </c>
      <c r="Z5804" s="9"/>
      <c r="AA5804" s="14">
        <f t="shared" si="822"/>
        <v>1.0389999999999999</v>
      </c>
      <c r="AB5804" s="14">
        <f t="shared" si="823"/>
        <v>1.3660000000000001</v>
      </c>
    </row>
    <row r="5805" spans="1:28" x14ac:dyDescent="0.25">
      <c r="A5805" s="10">
        <f t="shared" si="825"/>
        <v>45533</v>
      </c>
      <c r="B5805" s="11">
        <v>242</v>
      </c>
      <c r="C5805" s="11">
        <v>1700</v>
      </c>
      <c r="D5805" s="12">
        <v>750.70833333333303</v>
      </c>
      <c r="E5805" s="9">
        <v>62.79</v>
      </c>
      <c r="F5805" s="9">
        <f t="shared" si="824"/>
        <v>0</v>
      </c>
      <c r="G5805" s="9">
        <v>0.5</v>
      </c>
      <c r="H5805" s="9">
        <v>5.54</v>
      </c>
      <c r="I5805" s="9"/>
      <c r="J5805" s="9">
        <v>17.937999999999999</v>
      </c>
      <c r="K5805" s="9">
        <v>43.8</v>
      </c>
      <c r="L5805" s="9">
        <v>0.1623</v>
      </c>
      <c r="M5805" s="9">
        <v>0.12590000000000001</v>
      </c>
      <c r="N5805" s="9">
        <v>0</v>
      </c>
      <c r="O5805" s="9">
        <v>324.39999999999998</v>
      </c>
      <c r="P5805" s="9"/>
      <c r="Q5805" s="9"/>
      <c r="R5805" s="9"/>
      <c r="T5805">
        <f t="shared" si="819"/>
        <v>2421700</v>
      </c>
      <c r="U5805">
        <v>350.5</v>
      </c>
      <c r="V5805">
        <f t="shared" si="817"/>
        <v>324.39999999999998</v>
      </c>
      <c r="W5805" t="str">
        <f t="shared" si="820"/>
        <v/>
      </c>
      <c r="X5805" t="str">
        <f t="shared" si="821"/>
        <v/>
      </c>
      <c r="Y5805" t="str">
        <f t="shared" si="818"/>
        <v/>
      </c>
      <c r="Z5805" s="9"/>
      <c r="AA5805" s="14">
        <f t="shared" si="822"/>
        <v>0.9</v>
      </c>
      <c r="AB5805" s="14">
        <f t="shared" si="823"/>
        <v>1.155</v>
      </c>
    </row>
    <row r="5806" spans="1:28" x14ac:dyDescent="0.25">
      <c r="A5806" s="10">
        <f t="shared" si="825"/>
        <v>45533</v>
      </c>
      <c r="B5806" s="11">
        <v>242</v>
      </c>
      <c r="C5806" s="11">
        <v>1800</v>
      </c>
      <c r="D5806" s="12">
        <v>750.75</v>
      </c>
      <c r="E5806" s="9">
        <v>62.56</v>
      </c>
      <c r="F5806" s="9">
        <f t="shared" si="824"/>
        <v>0</v>
      </c>
      <c r="G5806" s="9">
        <v>0</v>
      </c>
      <c r="H5806" s="9">
        <v>2.52</v>
      </c>
      <c r="I5806" s="9"/>
      <c r="J5806" s="9">
        <v>16.129000000000001</v>
      </c>
      <c r="K5806" s="9">
        <v>45</v>
      </c>
      <c r="L5806" s="9">
        <v>0.1608</v>
      </c>
      <c r="M5806" s="9">
        <v>0.12590000000000001</v>
      </c>
      <c r="N5806" s="9">
        <v>0</v>
      </c>
      <c r="O5806" s="9">
        <v>145.6</v>
      </c>
      <c r="P5806" s="9"/>
      <c r="Q5806" s="9"/>
      <c r="R5806" s="9"/>
      <c r="T5806">
        <f t="shared" si="819"/>
        <v>2421800</v>
      </c>
      <c r="U5806">
        <v>167.8</v>
      </c>
      <c r="V5806">
        <f t="shared" si="817"/>
        <v>145.6</v>
      </c>
      <c r="W5806" t="str">
        <f t="shared" si="820"/>
        <v/>
      </c>
      <c r="X5806" t="str">
        <f t="shared" si="821"/>
        <v/>
      </c>
      <c r="Y5806" t="str">
        <f t="shared" si="818"/>
        <v/>
      </c>
      <c r="Z5806" s="9"/>
      <c r="AA5806" s="14">
        <f t="shared" si="822"/>
        <v>0.82499999999999996</v>
      </c>
      <c r="AB5806" s="14">
        <f t="shared" si="823"/>
        <v>1.008</v>
      </c>
    </row>
    <row r="5807" spans="1:28" x14ac:dyDescent="0.25">
      <c r="A5807" s="10">
        <f t="shared" si="825"/>
        <v>45533</v>
      </c>
      <c r="B5807" s="11">
        <v>242</v>
      </c>
      <c r="C5807" s="11">
        <v>1900</v>
      </c>
      <c r="D5807" s="12">
        <v>750.79166666666697</v>
      </c>
      <c r="E5807" s="9">
        <v>63.26</v>
      </c>
      <c r="F5807" s="9">
        <f t="shared" si="824"/>
        <v>0</v>
      </c>
      <c r="G5807" s="9">
        <v>0</v>
      </c>
      <c r="H5807" s="9">
        <v>1.51</v>
      </c>
      <c r="I5807" s="9"/>
      <c r="J5807" s="9">
        <v>10.247</v>
      </c>
      <c r="K5807" s="9">
        <v>65</v>
      </c>
      <c r="L5807" s="9">
        <v>0.16009999999999999</v>
      </c>
      <c r="M5807" s="9">
        <v>0.12590000000000001</v>
      </c>
      <c r="N5807" s="9">
        <v>0</v>
      </c>
      <c r="O5807" s="9">
        <v>13.1</v>
      </c>
      <c r="P5807" s="9"/>
      <c r="Q5807" s="9"/>
      <c r="R5807" s="9"/>
      <c r="T5807">
        <f t="shared" si="819"/>
        <v>2421900</v>
      </c>
      <c r="U5807">
        <v>22</v>
      </c>
      <c r="V5807">
        <f t="shared" si="817"/>
        <v>13.1</v>
      </c>
      <c r="W5807" t="str">
        <f t="shared" si="820"/>
        <v/>
      </c>
      <c r="X5807" t="str">
        <f t="shared" si="821"/>
        <v/>
      </c>
      <c r="Y5807" t="str">
        <f t="shared" si="818"/>
        <v/>
      </c>
      <c r="Z5807" s="9"/>
      <c r="AA5807" s="14">
        <f t="shared" si="822"/>
        <v>0.81100000000000005</v>
      </c>
      <c r="AB5807" s="14">
        <f t="shared" si="823"/>
        <v>0.437</v>
      </c>
    </row>
    <row r="5808" spans="1:28" x14ac:dyDescent="0.25">
      <c r="A5808" s="10">
        <f t="shared" si="825"/>
        <v>45533</v>
      </c>
      <c r="B5808" s="11">
        <v>242</v>
      </c>
      <c r="C5808" s="11">
        <v>2000</v>
      </c>
      <c r="D5808" s="12">
        <v>750.83333333333303</v>
      </c>
      <c r="E5808" s="9">
        <v>63.14</v>
      </c>
      <c r="F5808" s="9">
        <f t="shared" si="824"/>
        <v>0</v>
      </c>
      <c r="G5808" s="9">
        <v>0.5</v>
      </c>
      <c r="H5808" s="9">
        <v>1.51</v>
      </c>
      <c r="I5808" s="9"/>
      <c r="J5808" s="9">
        <v>10.026</v>
      </c>
      <c r="K5808" s="9">
        <v>71.900000000000006</v>
      </c>
      <c r="L5808" s="9">
        <v>0.15939999999999999</v>
      </c>
      <c r="M5808" s="9">
        <v>0.12670000000000001</v>
      </c>
      <c r="N5808" s="9">
        <v>0</v>
      </c>
      <c r="O5808" s="9">
        <v>0.6</v>
      </c>
      <c r="P5808" s="9"/>
      <c r="Q5808" s="9"/>
      <c r="R5808" s="9"/>
      <c r="T5808">
        <f t="shared" si="819"/>
        <v>2422000</v>
      </c>
      <c r="U5808">
        <v>0</v>
      </c>
      <c r="V5808">
        <f t="shared" si="817"/>
        <v>0</v>
      </c>
      <c r="W5808" t="str">
        <f t="shared" si="820"/>
        <v/>
      </c>
      <c r="X5808" t="str">
        <f t="shared" si="821"/>
        <v/>
      </c>
      <c r="Y5808" t="str">
        <f t="shared" si="818"/>
        <v/>
      </c>
      <c r="Z5808" s="9"/>
      <c r="AA5808" s="14">
        <f t="shared" si="822"/>
        <v>0.88400000000000001</v>
      </c>
      <c r="AB5808" s="14">
        <f t="shared" si="823"/>
        <v>0.34499999999999997</v>
      </c>
    </row>
    <row r="5809" spans="1:28" x14ac:dyDescent="0.25">
      <c r="A5809" s="10">
        <f t="shared" si="825"/>
        <v>45533</v>
      </c>
      <c r="B5809" s="11">
        <v>242</v>
      </c>
      <c r="C5809" s="11">
        <v>2100</v>
      </c>
      <c r="D5809" s="12">
        <v>750.875</v>
      </c>
      <c r="E5809" s="9">
        <v>64.08</v>
      </c>
      <c r="F5809" s="9">
        <f t="shared" si="824"/>
        <v>7.9999999999998295E-2</v>
      </c>
      <c r="G5809" s="9">
        <v>0</v>
      </c>
      <c r="H5809" s="9">
        <v>1.51</v>
      </c>
      <c r="I5809" s="9"/>
      <c r="J5809" s="9">
        <v>9.6820000000000004</v>
      </c>
      <c r="K5809" s="9">
        <v>70.8</v>
      </c>
      <c r="L5809" s="9">
        <v>0.15859999999999999</v>
      </c>
      <c r="M5809" s="9">
        <v>0.12670000000000001</v>
      </c>
      <c r="N5809" s="9">
        <v>0</v>
      </c>
      <c r="O5809" s="9">
        <v>0.6</v>
      </c>
      <c r="P5809" s="9"/>
      <c r="Q5809" s="9"/>
      <c r="R5809" s="9"/>
      <c r="T5809">
        <f t="shared" si="819"/>
        <v>2422100</v>
      </c>
      <c r="U5809">
        <v>0</v>
      </c>
      <c r="V5809">
        <f t="shared" si="817"/>
        <v>0</v>
      </c>
      <c r="W5809" t="str">
        <f t="shared" si="820"/>
        <v/>
      </c>
      <c r="X5809" t="str">
        <f t="shared" si="821"/>
        <v/>
      </c>
      <c r="Y5809" t="str">
        <f t="shared" si="818"/>
        <v/>
      </c>
      <c r="Z5809" s="9"/>
      <c r="AA5809" s="14">
        <f t="shared" si="822"/>
        <v>0.85099999999999998</v>
      </c>
      <c r="AB5809" s="14">
        <f t="shared" si="823"/>
        <v>0.35099999999999998</v>
      </c>
    </row>
    <row r="5810" spans="1:28" x14ac:dyDescent="0.25">
      <c r="A5810" s="10">
        <f t="shared" si="825"/>
        <v>45533</v>
      </c>
      <c r="B5810" s="11">
        <v>242</v>
      </c>
      <c r="C5810" s="11">
        <v>2200</v>
      </c>
      <c r="D5810" s="12">
        <v>750.91666666666697</v>
      </c>
      <c r="E5810" s="9">
        <v>63.02</v>
      </c>
      <c r="F5810" s="9">
        <f t="shared" si="824"/>
        <v>0</v>
      </c>
      <c r="G5810" s="9">
        <v>0</v>
      </c>
      <c r="H5810" s="9">
        <v>1.51</v>
      </c>
      <c r="I5810" s="9"/>
      <c r="J5810" s="9">
        <v>9.4849999999999994</v>
      </c>
      <c r="K5810" s="9">
        <v>71.7</v>
      </c>
      <c r="L5810" s="9">
        <v>0.15720000000000001</v>
      </c>
      <c r="M5810" s="9">
        <v>0.12670000000000001</v>
      </c>
      <c r="N5810" s="9">
        <v>0</v>
      </c>
      <c r="O5810" s="9">
        <v>0.6</v>
      </c>
      <c r="P5810" s="9"/>
      <c r="Q5810" s="9"/>
      <c r="R5810" s="9"/>
      <c r="T5810">
        <f t="shared" si="819"/>
        <v>2422200</v>
      </c>
      <c r="U5810">
        <v>0</v>
      </c>
      <c r="V5810">
        <f t="shared" si="817"/>
        <v>0</v>
      </c>
      <c r="W5810" t="str">
        <f t="shared" si="820"/>
        <v/>
      </c>
      <c r="X5810" t="str">
        <f t="shared" si="821"/>
        <v/>
      </c>
      <c r="Y5810" t="str">
        <f t="shared" si="818"/>
        <v/>
      </c>
      <c r="Z5810" s="9"/>
      <c r="AA5810" s="14">
        <f t="shared" si="822"/>
        <v>0.85</v>
      </c>
      <c r="AB5810" s="14">
        <f t="shared" si="823"/>
        <v>0.33500000000000002</v>
      </c>
    </row>
    <row r="5811" spans="1:28" x14ac:dyDescent="0.25">
      <c r="A5811" s="10">
        <f t="shared" si="825"/>
        <v>45533</v>
      </c>
      <c r="B5811" s="11">
        <v>242</v>
      </c>
      <c r="C5811" s="11">
        <v>2300</v>
      </c>
      <c r="D5811" s="12">
        <v>750.95833333333303</v>
      </c>
      <c r="E5811" s="9">
        <v>63.14</v>
      </c>
      <c r="F5811" s="9">
        <f t="shared" si="824"/>
        <v>0</v>
      </c>
      <c r="G5811" s="9">
        <v>0</v>
      </c>
      <c r="H5811" s="9">
        <v>1.51</v>
      </c>
      <c r="I5811" s="9"/>
      <c r="J5811" s="9">
        <v>8.99</v>
      </c>
      <c r="K5811" s="9">
        <v>72.8</v>
      </c>
      <c r="L5811" s="9">
        <v>0.15720000000000001</v>
      </c>
      <c r="M5811" s="9">
        <v>0.12740000000000001</v>
      </c>
      <c r="N5811" s="9">
        <v>0</v>
      </c>
      <c r="O5811" s="9">
        <v>0.6</v>
      </c>
      <c r="P5811" s="9"/>
      <c r="Q5811" s="9"/>
      <c r="R5811" s="9"/>
      <c r="T5811">
        <f t="shared" si="819"/>
        <v>2422300</v>
      </c>
      <c r="U5811">
        <v>0</v>
      </c>
      <c r="V5811">
        <f t="shared" si="817"/>
        <v>0</v>
      </c>
      <c r="W5811" t="str">
        <f t="shared" si="820"/>
        <v/>
      </c>
      <c r="X5811" t="str">
        <f t="shared" si="821"/>
        <v/>
      </c>
      <c r="Y5811" t="str">
        <f t="shared" si="818"/>
        <v/>
      </c>
      <c r="Z5811" s="9"/>
      <c r="AA5811" s="14">
        <f t="shared" si="822"/>
        <v>0.83499999999999996</v>
      </c>
      <c r="AB5811" s="14">
        <f t="shared" si="823"/>
        <v>0.312</v>
      </c>
    </row>
    <row r="5812" spans="1:28" x14ac:dyDescent="0.25">
      <c r="A5812" s="10">
        <f t="shared" si="825"/>
        <v>45533</v>
      </c>
      <c r="B5812" s="11">
        <v>242</v>
      </c>
      <c r="C5812" s="11">
        <v>2400</v>
      </c>
      <c r="D5812" s="12">
        <v>751</v>
      </c>
      <c r="E5812" s="9">
        <v>63.61</v>
      </c>
      <c r="F5812" s="9">
        <f t="shared" si="824"/>
        <v>0</v>
      </c>
      <c r="G5812" s="9">
        <v>0</v>
      </c>
      <c r="H5812" s="9">
        <v>1.51</v>
      </c>
      <c r="I5812" s="9"/>
      <c r="J5812" s="9">
        <v>8.8409999999999993</v>
      </c>
      <c r="K5812" s="9">
        <v>73</v>
      </c>
      <c r="L5812" s="9">
        <v>0.15720000000000001</v>
      </c>
      <c r="M5812" s="9">
        <v>0.12740000000000001</v>
      </c>
      <c r="N5812" s="9">
        <v>0</v>
      </c>
      <c r="O5812" s="9">
        <v>0.6</v>
      </c>
      <c r="P5812" s="9"/>
      <c r="Q5812" s="9"/>
      <c r="R5812" s="9"/>
      <c r="T5812">
        <f t="shared" si="819"/>
        <v>2422400</v>
      </c>
      <c r="U5812">
        <v>0</v>
      </c>
      <c r="V5812">
        <f t="shared" si="817"/>
        <v>0</v>
      </c>
      <c r="W5812">
        <f t="shared" si="820"/>
        <v>0.157</v>
      </c>
      <c r="X5812">
        <f t="shared" si="821"/>
        <v>0.127</v>
      </c>
      <c r="Y5812">
        <f t="shared" si="818"/>
        <v>0</v>
      </c>
      <c r="Z5812" s="9"/>
      <c r="AA5812" s="14">
        <f t="shared" si="822"/>
        <v>0.82899999999999996</v>
      </c>
      <c r="AB5812" s="14">
        <f t="shared" si="823"/>
        <v>0.307</v>
      </c>
    </row>
    <row r="5813" spans="1:28" x14ac:dyDescent="0.25">
      <c r="A5813" s="10">
        <f t="shared" si="825"/>
        <v>45534</v>
      </c>
      <c r="B5813" s="11">
        <v>243</v>
      </c>
      <c r="C5813" s="11">
        <v>100</v>
      </c>
      <c r="D5813" s="12">
        <v>751.04166666666697</v>
      </c>
      <c r="E5813" s="9">
        <v>63.02</v>
      </c>
      <c r="F5813" s="9">
        <f t="shared" si="824"/>
        <v>0</v>
      </c>
      <c r="G5813" s="9">
        <v>0</v>
      </c>
      <c r="H5813" s="9">
        <v>1.51</v>
      </c>
      <c r="I5813" s="9"/>
      <c r="J5813" s="9">
        <v>8.3439999999999994</v>
      </c>
      <c r="K5813" s="9">
        <v>72</v>
      </c>
      <c r="L5813" s="9">
        <v>0.15640000000000001</v>
      </c>
      <c r="M5813" s="9">
        <v>0.12740000000000001</v>
      </c>
      <c r="N5813" s="9">
        <v>0</v>
      </c>
      <c r="O5813" s="9">
        <v>0.6</v>
      </c>
      <c r="P5813" s="9"/>
      <c r="Q5813" s="9"/>
      <c r="R5813" s="9"/>
      <c r="T5813">
        <f t="shared" si="819"/>
        <v>2430100</v>
      </c>
      <c r="U5813">
        <v>0</v>
      </c>
      <c r="V5813">
        <f t="shared" si="817"/>
        <v>0</v>
      </c>
      <c r="W5813" t="str">
        <f t="shared" si="820"/>
        <v/>
      </c>
      <c r="X5813" t="str">
        <f t="shared" si="821"/>
        <v/>
      </c>
      <c r="Y5813" t="str">
        <f t="shared" si="818"/>
        <v/>
      </c>
      <c r="Z5813" s="9"/>
      <c r="AA5813" s="14">
        <f t="shared" si="822"/>
        <v>0.79</v>
      </c>
      <c r="AB5813" s="14">
        <f t="shared" si="823"/>
        <v>0.307</v>
      </c>
    </row>
    <row r="5814" spans="1:28" x14ac:dyDescent="0.25">
      <c r="A5814" s="10">
        <f t="shared" si="825"/>
        <v>45534</v>
      </c>
      <c r="B5814" s="11">
        <v>243</v>
      </c>
      <c r="C5814" s="11">
        <v>200</v>
      </c>
      <c r="D5814" s="12">
        <v>751.08333333333303</v>
      </c>
      <c r="E5814" s="9">
        <v>63.26</v>
      </c>
      <c r="F5814" s="9">
        <f t="shared" si="824"/>
        <v>0</v>
      </c>
      <c r="G5814" s="9">
        <v>0</v>
      </c>
      <c r="H5814" s="9">
        <v>2.0099999999999998</v>
      </c>
      <c r="I5814" s="9"/>
      <c r="J5814" s="9">
        <v>9.2870000000000008</v>
      </c>
      <c r="K5814" s="9">
        <v>73.099999999999994</v>
      </c>
      <c r="L5814" s="9">
        <v>0.15570000000000001</v>
      </c>
      <c r="M5814" s="9">
        <v>0.12740000000000001</v>
      </c>
      <c r="N5814" s="9">
        <v>0</v>
      </c>
      <c r="O5814" s="9">
        <v>0.6</v>
      </c>
      <c r="P5814" s="9"/>
      <c r="Q5814" s="9"/>
      <c r="R5814" s="9"/>
      <c r="T5814">
        <f t="shared" si="819"/>
        <v>2430200</v>
      </c>
      <c r="U5814">
        <v>0</v>
      </c>
      <c r="V5814">
        <f t="shared" si="817"/>
        <v>0</v>
      </c>
      <c r="W5814" t="str">
        <f t="shared" si="820"/>
        <v/>
      </c>
      <c r="X5814" t="str">
        <f t="shared" si="821"/>
        <v/>
      </c>
      <c r="Y5814" t="str">
        <f t="shared" si="818"/>
        <v/>
      </c>
      <c r="Z5814" s="9"/>
      <c r="AA5814" s="14">
        <f t="shared" si="822"/>
        <v>0.85499999999999998</v>
      </c>
      <c r="AB5814" s="14">
        <f t="shared" si="823"/>
        <v>0.315</v>
      </c>
    </row>
    <row r="5815" spans="1:28" x14ac:dyDescent="0.25">
      <c r="A5815" s="10">
        <f t="shared" si="825"/>
        <v>45534</v>
      </c>
      <c r="B5815" s="11">
        <v>243</v>
      </c>
      <c r="C5815" s="11">
        <v>300</v>
      </c>
      <c r="D5815" s="12">
        <v>751.125</v>
      </c>
      <c r="E5815" s="9">
        <v>62.91</v>
      </c>
      <c r="F5815" s="9">
        <f t="shared" si="824"/>
        <v>0</v>
      </c>
      <c r="G5815" s="9">
        <v>0</v>
      </c>
      <c r="H5815" s="9">
        <v>2.0099999999999998</v>
      </c>
      <c r="I5815" s="9"/>
      <c r="J5815" s="9">
        <v>8.7420000000000009</v>
      </c>
      <c r="K5815" s="9">
        <v>68.599999999999994</v>
      </c>
      <c r="L5815" s="9">
        <v>0.15570000000000001</v>
      </c>
      <c r="M5815" s="9">
        <v>0.12740000000000001</v>
      </c>
      <c r="N5815" s="9">
        <v>0</v>
      </c>
      <c r="O5815" s="9">
        <v>0.6</v>
      </c>
      <c r="P5815" s="9"/>
      <c r="Q5815" s="9"/>
      <c r="R5815" s="9"/>
      <c r="T5815">
        <f t="shared" si="819"/>
        <v>2430300</v>
      </c>
      <c r="U5815">
        <v>0</v>
      </c>
      <c r="V5815">
        <f t="shared" si="817"/>
        <v>0</v>
      </c>
      <c r="W5815" t="str">
        <f t="shared" si="820"/>
        <v/>
      </c>
      <c r="X5815" t="str">
        <f t="shared" si="821"/>
        <v/>
      </c>
      <c r="Y5815" t="str">
        <f t="shared" si="818"/>
        <v/>
      </c>
      <c r="Z5815" s="9"/>
      <c r="AA5815" s="14">
        <f t="shared" si="822"/>
        <v>0.77400000000000002</v>
      </c>
      <c r="AB5815" s="14">
        <f t="shared" si="823"/>
        <v>0.35399999999999998</v>
      </c>
    </row>
    <row r="5816" spans="1:28" x14ac:dyDescent="0.25">
      <c r="A5816" s="10">
        <f t="shared" si="825"/>
        <v>45534</v>
      </c>
      <c r="B5816" s="11">
        <v>243</v>
      </c>
      <c r="C5816" s="11">
        <v>400</v>
      </c>
      <c r="D5816" s="12">
        <v>751.16666666666697</v>
      </c>
      <c r="E5816" s="9">
        <v>63.49</v>
      </c>
      <c r="F5816" s="9">
        <f t="shared" si="824"/>
        <v>0</v>
      </c>
      <c r="G5816" s="9">
        <v>0</v>
      </c>
      <c r="H5816" s="9">
        <v>1.51</v>
      </c>
      <c r="I5816" s="9"/>
      <c r="J5816" s="9">
        <v>8.593</v>
      </c>
      <c r="K5816" s="9">
        <v>71.099999999999994</v>
      </c>
      <c r="L5816" s="9">
        <v>0.155</v>
      </c>
      <c r="M5816" s="9">
        <v>0.12740000000000001</v>
      </c>
      <c r="N5816" s="9">
        <v>0</v>
      </c>
      <c r="O5816" s="9">
        <v>0.6</v>
      </c>
      <c r="P5816" s="9"/>
      <c r="Q5816" s="9"/>
      <c r="R5816" s="9"/>
      <c r="T5816">
        <f t="shared" si="819"/>
        <v>2430400</v>
      </c>
      <c r="U5816">
        <v>0</v>
      </c>
      <c r="V5816">
        <f t="shared" si="817"/>
        <v>0</v>
      </c>
      <c r="W5816" t="str">
        <f t="shared" si="820"/>
        <v/>
      </c>
      <c r="X5816" t="str">
        <f t="shared" si="821"/>
        <v/>
      </c>
      <c r="Y5816" t="str">
        <f t="shared" si="818"/>
        <v/>
      </c>
      <c r="Z5816" s="9"/>
      <c r="AA5816" s="14">
        <f t="shared" si="822"/>
        <v>0.79400000000000004</v>
      </c>
      <c r="AB5816" s="14">
        <f t="shared" si="823"/>
        <v>0.32300000000000001</v>
      </c>
    </row>
    <row r="5817" spans="1:28" x14ac:dyDescent="0.25">
      <c r="A5817" s="10">
        <f t="shared" si="825"/>
        <v>45534</v>
      </c>
      <c r="B5817" s="11">
        <v>243</v>
      </c>
      <c r="C5817" s="11">
        <v>500</v>
      </c>
      <c r="D5817" s="12">
        <v>751.20833333333303</v>
      </c>
      <c r="E5817" s="9">
        <v>63.26</v>
      </c>
      <c r="F5817" s="9">
        <f t="shared" si="824"/>
        <v>0</v>
      </c>
      <c r="G5817" s="9">
        <v>0</v>
      </c>
      <c r="H5817" s="9">
        <v>2.0099999999999998</v>
      </c>
      <c r="I5817" s="9"/>
      <c r="J5817" s="9">
        <v>8.2200000000000006</v>
      </c>
      <c r="K5817" s="9">
        <v>73.2</v>
      </c>
      <c r="L5817" s="9">
        <v>0.15429999999999999</v>
      </c>
      <c r="M5817" s="9">
        <v>0.12740000000000001</v>
      </c>
      <c r="N5817" s="9">
        <v>0</v>
      </c>
      <c r="O5817" s="9">
        <v>0.6</v>
      </c>
      <c r="P5817" s="9"/>
      <c r="Q5817" s="9"/>
      <c r="R5817" s="9"/>
      <c r="T5817">
        <f t="shared" si="819"/>
        <v>2430500</v>
      </c>
      <c r="U5817">
        <v>0</v>
      </c>
      <c r="V5817">
        <f t="shared" si="817"/>
        <v>0</v>
      </c>
      <c r="W5817" t="str">
        <f t="shared" si="820"/>
        <v/>
      </c>
      <c r="X5817" t="str">
        <f t="shared" si="821"/>
        <v/>
      </c>
      <c r="Y5817" t="str">
        <f t="shared" si="818"/>
        <v/>
      </c>
      <c r="Z5817" s="9"/>
      <c r="AA5817" s="14">
        <f t="shared" si="822"/>
        <v>0.79700000000000004</v>
      </c>
      <c r="AB5817" s="14">
        <f t="shared" si="823"/>
        <v>0.29199999999999998</v>
      </c>
    </row>
    <row r="5818" spans="1:28" x14ac:dyDescent="0.25">
      <c r="A5818" s="10">
        <f t="shared" si="825"/>
        <v>45534</v>
      </c>
      <c r="B5818" s="11">
        <v>243</v>
      </c>
      <c r="C5818" s="11">
        <v>600</v>
      </c>
      <c r="D5818" s="12">
        <v>751.25</v>
      </c>
      <c r="E5818" s="9">
        <v>63.02</v>
      </c>
      <c r="F5818" s="9">
        <f t="shared" si="824"/>
        <v>0</v>
      </c>
      <c r="G5818" s="9">
        <v>0</v>
      </c>
      <c r="H5818" s="9">
        <v>2.52</v>
      </c>
      <c r="I5818" s="9"/>
      <c r="J5818" s="9">
        <v>9.9770000000000003</v>
      </c>
      <c r="K5818" s="9">
        <v>71</v>
      </c>
      <c r="L5818" s="9">
        <v>0.1535</v>
      </c>
      <c r="M5818" s="9">
        <v>0.12740000000000001</v>
      </c>
      <c r="N5818" s="9">
        <v>0</v>
      </c>
      <c r="O5818" s="9">
        <v>14.4</v>
      </c>
      <c r="P5818" s="9"/>
      <c r="Q5818" s="9"/>
      <c r="R5818" s="9"/>
      <c r="T5818">
        <f t="shared" si="819"/>
        <v>2430600</v>
      </c>
      <c r="U5818">
        <v>16.3</v>
      </c>
      <c r="V5818">
        <f t="shared" si="817"/>
        <v>14.4</v>
      </c>
      <c r="W5818" t="str">
        <f t="shared" si="820"/>
        <v/>
      </c>
      <c r="X5818" t="str">
        <f t="shared" si="821"/>
        <v/>
      </c>
      <c r="Y5818" t="str">
        <f t="shared" si="818"/>
        <v/>
      </c>
      <c r="Z5818" s="9"/>
      <c r="AA5818" s="14">
        <f t="shared" si="822"/>
        <v>0.87</v>
      </c>
      <c r="AB5818" s="14">
        <f t="shared" si="823"/>
        <v>0.35499999999999998</v>
      </c>
    </row>
    <row r="5819" spans="1:28" x14ac:dyDescent="0.25">
      <c r="A5819" s="10">
        <f t="shared" si="825"/>
        <v>45534</v>
      </c>
      <c r="B5819" s="11">
        <v>243</v>
      </c>
      <c r="C5819" s="11">
        <v>700</v>
      </c>
      <c r="D5819" s="12">
        <v>751.29166666666697</v>
      </c>
      <c r="E5819" s="9">
        <v>63.26</v>
      </c>
      <c r="F5819" s="9">
        <f t="shared" si="824"/>
        <v>0</v>
      </c>
      <c r="G5819" s="9">
        <v>0</v>
      </c>
      <c r="H5819" s="9">
        <v>3.02</v>
      </c>
      <c r="I5819" s="9"/>
      <c r="J5819" s="9">
        <v>14.05</v>
      </c>
      <c r="K5819" s="9">
        <v>62.1</v>
      </c>
      <c r="L5819" s="9">
        <v>0.15429999999999999</v>
      </c>
      <c r="M5819" s="9">
        <v>0.12740000000000001</v>
      </c>
      <c r="N5819" s="9">
        <v>0</v>
      </c>
      <c r="O5819" s="9">
        <v>194.4</v>
      </c>
      <c r="P5819" s="9"/>
      <c r="Q5819" s="9"/>
      <c r="R5819" s="9"/>
      <c r="T5819">
        <f t="shared" si="819"/>
        <v>2430700</v>
      </c>
      <c r="U5819">
        <v>155.5</v>
      </c>
      <c r="V5819">
        <f t="shared" si="817"/>
        <v>194.4</v>
      </c>
      <c r="W5819" t="str">
        <f t="shared" si="820"/>
        <v/>
      </c>
      <c r="X5819" t="str">
        <f t="shared" si="821"/>
        <v/>
      </c>
      <c r="Y5819" t="str">
        <f t="shared" si="818"/>
        <v/>
      </c>
      <c r="Z5819" s="9"/>
      <c r="AA5819" s="14">
        <f t="shared" si="822"/>
        <v>0.996</v>
      </c>
      <c r="AB5819" s="14">
        <f t="shared" si="823"/>
        <v>0.60799999999999998</v>
      </c>
    </row>
    <row r="5820" spans="1:28" x14ac:dyDescent="0.25">
      <c r="A5820" s="10">
        <f t="shared" si="825"/>
        <v>45534</v>
      </c>
      <c r="B5820" s="11">
        <v>243</v>
      </c>
      <c r="C5820" s="11">
        <v>800</v>
      </c>
      <c r="D5820" s="12">
        <v>751.33333333333303</v>
      </c>
      <c r="E5820" s="9">
        <v>63.73</v>
      </c>
      <c r="F5820" s="9">
        <f t="shared" si="824"/>
        <v>0</v>
      </c>
      <c r="G5820" s="9">
        <v>0.5</v>
      </c>
      <c r="H5820" s="9">
        <v>3.02</v>
      </c>
      <c r="I5820" s="9"/>
      <c r="J5820" s="9">
        <v>15.747999999999999</v>
      </c>
      <c r="K5820" s="9">
        <v>54.4</v>
      </c>
      <c r="L5820" s="9">
        <v>0.1535</v>
      </c>
      <c r="M5820" s="9">
        <v>0.12809999999999999</v>
      </c>
      <c r="N5820" s="9">
        <v>0</v>
      </c>
      <c r="O5820" s="9">
        <v>371.9</v>
      </c>
      <c r="P5820" s="9"/>
      <c r="Q5820" s="9"/>
      <c r="R5820" s="9"/>
      <c r="T5820">
        <f t="shared" si="819"/>
        <v>2430800</v>
      </c>
      <c r="U5820">
        <v>337.5</v>
      </c>
      <c r="V5820">
        <f t="shared" si="817"/>
        <v>371.9</v>
      </c>
      <c r="W5820" t="str">
        <f t="shared" si="820"/>
        <v/>
      </c>
      <c r="X5820" t="str">
        <f t="shared" si="821"/>
        <v/>
      </c>
      <c r="Y5820" t="str">
        <f t="shared" si="818"/>
        <v/>
      </c>
      <c r="Z5820" s="9"/>
      <c r="AA5820" s="14">
        <f t="shared" si="822"/>
        <v>0.97299999999999998</v>
      </c>
      <c r="AB5820" s="14">
        <f t="shared" si="823"/>
        <v>0.81599999999999995</v>
      </c>
    </row>
    <row r="5821" spans="1:28" x14ac:dyDescent="0.25">
      <c r="A5821" s="10">
        <f t="shared" si="825"/>
        <v>45534</v>
      </c>
      <c r="B5821" s="11">
        <v>243</v>
      </c>
      <c r="C5821" s="11">
        <v>900</v>
      </c>
      <c r="D5821" s="12">
        <v>751.375</v>
      </c>
      <c r="E5821" s="9">
        <v>64.78</v>
      </c>
      <c r="F5821" s="9">
        <f t="shared" si="824"/>
        <v>0.78000000000000114</v>
      </c>
      <c r="G5821" s="9">
        <v>1.51</v>
      </c>
      <c r="H5821" s="9">
        <v>4.53</v>
      </c>
      <c r="I5821" s="9"/>
      <c r="J5821" s="9">
        <v>17.701000000000001</v>
      </c>
      <c r="K5821" s="9">
        <v>50</v>
      </c>
      <c r="L5821" s="9">
        <v>0.15279999999999999</v>
      </c>
      <c r="M5821" s="9">
        <v>0.12809999999999999</v>
      </c>
      <c r="N5821" s="9">
        <v>0</v>
      </c>
      <c r="O5821" s="9">
        <v>536.9</v>
      </c>
      <c r="P5821" s="9"/>
      <c r="Q5821" s="9"/>
      <c r="R5821" s="9"/>
      <c r="T5821">
        <f t="shared" si="819"/>
        <v>2430900</v>
      </c>
      <c r="U5821">
        <v>511.2</v>
      </c>
      <c r="V5821">
        <f t="shared" ref="V5821:V5884" si="826">IF(O5821&lt;1,0,ROUND(O5821,1))</f>
        <v>536.9</v>
      </c>
      <c r="W5821" t="str">
        <f t="shared" si="820"/>
        <v/>
      </c>
      <c r="X5821" t="str">
        <f t="shared" si="821"/>
        <v/>
      </c>
      <c r="Y5821" t="str">
        <f t="shared" ref="Y5821:Y5884" si="827">IF(C5821=2400,ROUND(F5821/100,3),"")</f>
        <v/>
      </c>
      <c r="Z5821" s="9"/>
      <c r="AA5821" s="14">
        <f t="shared" si="822"/>
        <v>1.012</v>
      </c>
      <c r="AB5821" s="14">
        <f t="shared" si="823"/>
        <v>1.012</v>
      </c>
    </row>
    <row r="5822" spans="1:28" x14ac:dyDescent="0.25">
      <c r="A5822" s="10">
        <f t="shared" si="825"/>
        <v>45534</v>
      </c>
      <c r="B5822" s="11">
        <v>243</v>
      </c>
      <c r="C5822" s="11">
        <v>1000</v>
      </c>
      <c r="D5822" s="12">
        <v>751.41666666666697</v>
      </c>
      <c r="E5822" s="9">
        <v>63.61</v>
      </c>
      <c r="F5822" s="9">
        <f t="shared" si="824"/>
        <v>0</v>
      </c>
      <c r="G5822" s="9">
        <v>1.51</v>
      </c>
      <c r="H5822" s="9">
        <v>5.03</v>
      </c>
      <c r="I5822" s="9"/>
      <c r="J5822" s="9">
        <v>19.603000000000002</v>
      </c>
      <c r="K5822" s="9">
        <v>41.2</v>
      </c>
      <c r="L5822" s="9">
        <v>0.15210000000000001</v>
      </c>
      <c r="M5822" s="9">
        <v>0.12809999999999999</v>
      </c>
      <c r="N5822" s="9">
        <v>0</v>
      </c>
      <c r="O5822" s="9">
        <v>670.6</v>
      </c>
      <c r="P5822" s="9"/>
      <c r="Q5822" s="9"/>
      <c r="R5822" s="9"/>
      <c r="T5822">
        <f t="shared" si="819"/>
        <v>2431000</v>
      </c>
      <c r="U5822">
        <v>656.2</v>
      </c>
      <c r="V5822">
        <f t="shared" si="826"/>
        <v>670.6</v>
      </c>
      <c r="W5822" t="str">
        <f t="shared" si="820"/>
        <v/>
      </c>
      <c r="X5822" t="str">
        <f t="shared" si="821"/>
        <v/>
      </c>
      <c r="Y5822" t="str">
        <f t="shared" si="827"/>
        <v/>
      </c>
      <c r="Z5822" s="9"/>
      <c r="AA5822" s="14">
        <f t="shared" si="822"/>
        <v>0.94</v>
      </c>
      <c r="AB5822" s="14">
        <f t="shared" si="823"/>
        <v>1.3420000000000001</v>
      </c>
    </row>
    <row r="5823" spans="1:28" x14ac:dyDescent="0.25">
      <c r="A5823" s="10">
        <f t="shared" si="825"/>
        <v>45534</v>
      </c>
      <c r="B5823" s="11">
        <v>243</v>
      </c>
      <c r="C5823" s="11">
        <v>1100</v>
      </c>
      <c r="D5823" s="12">
        <v>751.45833333333303</v>
      </c>
      <c r="E5823" s="9">
        <v>63.73</v>
      </c>
      <c r="F5823" s="9">
        <f t="shared" si="824"/>
        <v>0</v>
      </c>
      <c r="G5823" s="9">
        <v>1.51</v>
      </c>
      <c r="H5823" s="9">
        <v>5.03</v>
      </c>
      <c r="I5823" s="9"/>
      <c r="J5823" s="9">
        <v>20.388000000000002</v>
      </c>
      <c r="K5823" s="9">
        <v>40.5</v>
      </c>
      <c r="L5823" s="9">
        <v>0.15140000000000001</v>
      </c>
      <c r="M5823" s="9">
        <v>0.12809999999999999</v>
      </c>
      <c r="N5823" s="9">
        <v>0</v>
      </c>
      <c r="O5823" s="9">
        <v>763.1</v>
      </c>
      <c r="P5823" s="9"/>
      <c r="Q5823" s="9"/>
      <c r="R5823" s="9"/>
      <c r="T5823">
        <f t="shared" si="819"/>
        <v>2431100</v>
      </c>
      <c r="U5823">
        <v>760.7</v>
      </c>
      <c r="V5823">
        <f t="shared" si="826"/>
        <v>763.1</v>
      </c>
      <c r="W5823" t="str">
        <f t="shared" si="820"/>
        <v/>
      </c>
      <c r="X5823" t="str">
        <f t="shared" si="821"/>
        <v/>
      </c>
      <c r="Y5823" t="str">
        <f t="shared" si="827"/>
        <v/>
      </c>
      <c r="Z5823" s="9"/>
      <c r="AA5823" s="14">
        <f t="shared" si="822"/>
        <v>0.97</v>
      </c>
      <c r="AB5823" s="14">
        <f t="shared" si="823"/>
        <v>1.425</v>
      </c>
    </row>
    <row r="5824" spans="1:28" x14ac:dyDescent="0.25">
      <c r="A5824" s="10">
        <f t="shared" si="825"/>
        <v>45534</v>
      </c>
      <c r="B5824" s="11">
        <v>243</v>
      </c>
      <c r="C5824" s="11">
        <v>1200</v>
      </c>
      <c r="D5824" s="12">
        <v>751.5</v>
      </c>
      <c r="E5824" s="9">
        <v>64.08</v>
      </c>
      <c r="F5824" s="9">
        <f t="shared" si="824"/>
        <v>7.9999999999998295E-2</v>
      </c>
      <c r="G5824" s="9">
        <v>2.0099999999999998</v>
      </c>
      <c r="H5824" s="9">
        <v>6.04</v>
      </c>
      <c r="I5824" s="9"/>
      <c r="J5824" s="9">
        <v>21.39</v>
      </c>
      <c r="K5824" s="9">
        <v>40.4</v>
      </c>
      <c r="L5824" s="9">
        <v>0.15140000000000001</v>
      </c>
      <c r="M5824" s="9">
        <v>0.12809999999999999</v>
      </c>
      <c r="N5824" s="9">
        <v>0</v>
      </c>
      <c r="O5824" s="9">
        <v>814.4</v>
      </c>
      <c r="P5824" s="9"/>
      <c r="Q5824" s="9"/>
      <c r="R5824" s="9"/>
      <c r="T5824">
        <f t="shared" si="819"/>
        <v>2431200</v>
      </c>
      <c r="U5824">
        <v>815.5</v>
      </c>
      <c r="V5824">
        <f t="shared" si="826"/>
        <v>814.4</v>
      </c>
      <c r="W5824" t="str">
        <f t="shared" si="820"/>
        <v/>
      </c>
      <c r="X5824" t="str">
        <f t="shared" si="821"/>
        <v/>
      </c>
      <c r="Y5824" t="str">
        <f t="shared" si="827"/>
        <v/>
      </c>
      <c r="Z5824" s="9"/>
      <c r="AA5824" s="14">
        <f t="shared" si="822"/>
        <v>1.0289999999999999</v>
      </c>
      <c r="AB5824" s="14">
        <f t="shared" si="823"/>
        <v>1.518</v>
      </c>
    </row>
    <row r="5825" spans="1:28" x14ac:dyDescent="0.25">
      <c r="A5825" s="10">
        <f t="shared" si="825"/>
        <v>45534</v>
      </c>
      <c r="B5825" s="11">
        <v>243</v>
      </c>
      <c r="C5825" s="11">
        <v>1300</v>
      </c>
      <c r="D5825" s="12">
        <v>751.54166666666697</v>
      </c>
      <c r="E5825" s="9">
        <v>63.61</v>
      </c>
      <c r="F5825" s="9">
        <f t="shared" si="824"/>
        <v>0</v>
      </c>
      <c r="G5825" s="9">
        <v>2.0099999999999998</v>
      </c>
      <c r="H5825" s="9">
        <v>6.04</v>
      </c>
      <c r="I5825" s="9"/>
      <c r="J5825" s="9">
        <v>22.321000000000002</v>
      </c>
      <c r="K5825" s="9">
        <v>38.799999999999997</v>
      </c>
      <c r="L5825" s="9">
        <v>0.15060000000000001</v>
      </c>
      <c r="M5825" s="9">
        <v>0.12740000000000001</v>
      </c>
      <c r="N5825" s="9">
        <v>0</v>
      </c>
      <c r="O5825" s="9">
        <v>808.1</v>
      </c>
      <c r="P5825" s="9"/>
      <c r="Q5825" s="9"/>
      <c r="R5825" s="9"/>
      <c r="T5825">
        <f t="shared" si="819"/>
        <v>2431300</v>
      </c>
      <c r="U5825">
        <v>816.2</v>
      </c>
      <c r="V5825">
        <f t="shared" si="826"/>
        <v>808.1</v>
      </c>
      <c r="W5825" t="str">
        <f t="shared" si="820"/>
        <v/>
      </c>
      <c r="X5825" t="str">
        <f t="shared" si="821"/>
        <v/>
      </c>
      <c r="Y5825" t="str">
        <f t="shared" si="827"/>
        <v/>
      </c>
      <c r="Z5825" s="9"/>
      <c r="AA5825" s="14">
        <f t="shared" si="822"/>
        <v>1.046</v>
      </c>
      <c r="AB5825" s="14">
        <f t="shared" si="823"/>
        <v>1.65</v>
      </c>
    </row>
    <row r="5826" spans="1:28" x14ac:dyDescent="0.25">
      <c r="A5826" s="10">
        <f t="shared" si="825"/>
        <v>45534</v>
      </c>
      <c r="B5826" s="11">
        <v>243</v>
      </c>
      <c r="C5826" s="11">
        <v>1400</v>
      </c>
      <c r="D5826" s="12">
        <v>751.58333333333303</v>
      </c>
      <c r="E5826" s="9">
        <v>63.96</v>
      </c>
      <c r="F5826" s="9">
        <f t="shared" si="824"/>
        <v>0</v>
      </c>
      <c r="G5826" s="9">
        <v>1.01</v>
      </c>
      <c r="H5826" s="9">
        <v>5.03</v>
      </c>
      <c r="I5826" s="9"/>
      <c r="J5826" s="9">
        <v>22.465</v>
      </c>
      <c r="K5826" s="9">
        <v>35.700000000000003</v>
      </c>
      <c r="L5826" s="9">
        <v>0.14990000000000001</v>
      </c>
      <c r="M5826" s="9">
        <v>0.12740000000000001</v>
      </c>
      <c r="N5826" s="9">
        <v>0</v>
      </c>
      <c r="O5826" s="9">
        <v>753.1</v>
      </c>
      <c r="P5826" s="9"/>
      <c r="Q5826" s="9"/>
      <c r="R5826" s="9"/>
      <c r="T5826">
        <f t="shared" si="819"/>
        <v>2431400</v>
      </c>
      <c r="U5826">
        <v>763.2</v>
      </c>
      <c r="V5826">
        <f t="shared" si="826"/>
        <v>753.1</v>
      </c>
      <c r="W5826" t="str">
        <f t="shared" si="820"/>
        <v/>
      </c>
      <c r="X5826" t="str">
        <f t="shared" si="821"/>
        <v/>
      </c>
      <c r="Y5826" t="str">
        <f t="shared" si="827"/>
        <v/>
      </c>
      <c r="Z5826" s="9"/>
      <c r="AA5826" s="14">
        <f t="shared" si="822"/>
        <v>0.97099999999999997</v>
      </c>
      <c r="AB5826" s="14">
        <f t="shared" si="823"/>
        <v>1.7490000000000001</v>
      </c>
    </row>
    <row r="5827" spans="1:28" x14ac:dyDescent="0.25">
      <c r="A5827" s="10">
        <f t="shared" si="825"/>
        <v>45534</v>
      </c>
      <c r="B5827" s="11">
        <v>243</v>
      </c>
      <c r="C5827" s="11">
        <v>1500</v>
      </c>
      <c r="D5827" s="12">
        <v>751.625</v>
      </c>
      <c r="E5827" s="9">
        <v>63.96</v>
      </c>
      <c r="F5827" s="9">
        <f t="shared" si="824"/>
        <v>0</v>
      </c>
      <c r="G5827" s="9">
        <v>1.01</v>
      </c>
      <c r="H5827" s="9">
        <v>5.03</v>
      </c>
      <c r="I5827" s="9"/>
      <c r="J5827" s="9">
        <v>23.088000000000001</v>
      </c>
      <c r="K5827" s="9">
        <v>34.5</v>
      </c>
      <c r="L5827" s="9">
        <v>0.14990000000000001</v>
      </c>
      <c r="M5827" s="9">
        <v>0.12809999999999999</v>
      </c>
      <c r="N5827" s="9">
        <v>0</v>
      </c>
      <c r="O5827" s="9">
        <v>645.6</v>
      </c>
      <c r="P5827" s="9"/>
      <c r="Q5827" s="9"/>
      <c r="R5827" s="9"/>
      <c r="T5827">
        <f t="shared" si="819"/>
        <v>2431500</v>
      </c>
      <c r="U5827">
        <v>660.3</v>
      </c>
      <c r="V5827">
        <f t="shared" si="826"/>
        <v>645.6</v>
      </c>
      <c r="W5827" t="str">
        <f t="shared" si="820"/>
        <v/>
      </c>
      <c r="X5827" t="str">
        <f t="shared" si="821"/>
        <v/>
      </c>
      <c r="Y5827" t="str">
        <f t="shared" si="827"/>
        <v/>
      </c>
      <c r="Z5827" s="9"/>
      <c r="AA5827" s="14">
        <f t="shared" si="822"/>
        <v>0.97399999999999998</v>
      </c>
      <c r="AB5827" s="14">
        <f t="shared" si="823"/>
        <v>1.849</v>
      </c>
    </row>
    <row r="5828" spans="1:28" x14ac:dyDescent="0.25">
      <c r="A5828" s="10">
        <f t="shared" si="825"/>
        <v>45534</v>
      </c>
      <c r="B5828" s="11">
        <v>243</v>
      </c>
      <c r="C5828" s="11">
        <v>1600</v>
      </c>
      <c r="D5828" s="12">
        <v>751.66666666666697</v>
      </c>
      <c r="E5828" s="9">
        <v>63.37</v>
      </c>
      <c r="F5828" s="9">
        <f t="shared" si="824"/>
        <v>0</v>
      </c>
      <c r="G5828" s="9">
        <v>1.01</v>
      </c>
      <c r="H5828" s="9">
        <v>5.03</v>
      </c>
      <c r="I5828" s="9"/>
      <c r="J5828" s="9">
        <v>22.513000000000002</v>
      </c>
      <c r="K5828" s="9">
        <v>34</v>
      </c>
      <c r="L5828" s="9">
        <v>0.1492</v>
      </c>
      <c r="M5828" s="9">
        <v>0.12809999999999999</v>
      </c>
      <c r="N5828" s="9">
        <v>0</v>
      </c>
      <c r="O5828" s="9">
        <v>499.4</v>
      </c>
      <c r="P5828" s="9"/>
      <c r="Q5828" s="9"/>
      <c r="R5828" s="9"/>
      <c r="T5828">
        <f t="shared" si="819"/>
        <v>2431600</v>
      </c>
      <c r="U5828">
        <v>516.29999999999995</v>
      </c>
      <c r="V5828">
        <f t="shared" si="826"/>
        <v>499.4</v>
      </c>
      <c r="W5828" t="str">
        <f t="shared" si="820"/>
        <v/>
      </c>
      <c r="X5828" t="str">
        <f t="shared" si="821"/>
        <v/>
      </c>
      <c r="Y5828" t="str">
        <f t="shared" si="827"/>
        <v/>
      </c>
      <c r="Z5828" s="9"/>
      <c r="AA5828" s="14">
        <f t="shared" si="822"/>
        <v>0.92700000000000005</v>
      </c>
      <c r="AB5828" s="14">
        <f t="shared" si="823"/>
        <v>1.7989999999999999</v>
      </c>
    </row>
    <row r="5829" spans="1:28" x14ac:dyDescent="0.25">
      <c r="A5829" s="10">
        <f t="shared" si="825"/>
        <v>45534</v>
      </c>
      <c r="B5829" s="11">
        <v>243</v>
      </c>
      <c r="C5829" s="11">
        <v>1700</v>
      </c>
      <c r="D5829" s="12">
        <v>751.70833333333303</v>
      </c>
      <c r="E5829" s="9">
        <v>63.02</v>
      </c>
      <c r="F5829" s="9">
        <f t="shared" si="824"/>
        <v>0</v>
      </c>
      <c r="G5829" s="9">
        <v>1.01</v>
      </c>
      <c r="H5829" s="9">
        <v>4.03</v>
      </c>
      <c r="I5829" s="9"/>
      <c r="J5829" s="9">
        <v>20.792999999999999</v>
      </c>
      <c r="K5829" s="9">
        <v>36.6</v>
      </c>
      <c r="L5829" s="9">
        <v>0.14849999999999999</v>
      </c>
      <c r="M5829" s="9">
        <v>0.12809999999999999</v>
      </c>
      <c r="N5829" s="9">
        <v>0</v>
      </c>
      <c r="O5829" s="9">
        <v>321.89999999999998</v>
      </c>
      <c r="P5829" s="9"/>
      <c r="Q5829" s="9"/>
      <c r="R5829" s="9"/>
      <c r="T5829">
        <f t="shared" ref="T5829:T5892" si="828">B5829*10000+C5829</f>
        <v>2431700</v>
      </c>
      <c r="U5829">
        <v>343.5</v>
      </c>
      <c r="V5829">
        <f t="shared" si="826"/>
        <v>321.89999999999998</v>
      </c>
      <c r="W5829" t="str">
        <f t="shared" ref="W5829:W5892" si="829">IF(C5829=2400,ROUND(L5829,3),"")</f>
        <v/>
      </c>
      <c r="X5829" t="str">
        <f t="shared" ref="X5829:X5892" si="830">IF(C5829=2400,ROUND(M5829,3),"")</f>
        <v/>
      </c>
      <c r="Y5829" t="str">
        <f t="shared" si="827"/>
        <v/>
      </c>
      <c r="Z5829" s="9"/>
      <c r="AA5829" s="14">
        <f t="shared" ref="AA5829:AA5892" si="831">ROUND((0.6105*(EXP((17.273*J5829)/(J5829+237.3))))*K5829/100,3)</f>
        <v>0.89900000000000002</v>
      </c>
      <c r="AB5829" s="14">
        <f t="shared" ref="AB5829:AB5892" si="832">ROUND(AA5829/K5829*(100-K5829),3)</f>
        <v>1.5569999999999999</v>
      </c>
    </row>
    <row r="5830" spans="1:28" x14ac:dyDescent="0.25">
      <c r="A5830" s="10">
        <f t="shared" si="825"/>
        <v>45534</v>
      </c>
      <c r="B5830" s="11">
        <v>243</v>
      </c>
      <c r="C5830" s="11">
        <v>1800</v>
      </c>
      <c r="D5830" s="12">
        <v>751.75</v>
      </c>
      <c r="E5830" s="9">
        <v>62.91</v>
      </c>
      <c r="F5830" s="9">
        <f t="shared" ref="F5830:F5893" si="833">IF(E5830&gt;F$2,E5830-F$2,0)</f>
        <v>0</v>
      </c>
      <c r="G5830" s="9">
        <v>0.5</v>
      </c>
      <c r="H5830" s="9">
        <v>3.02</v>
      </c>
      <c r="I5830" s="9"/>
      <c r="J5830" s="9">
        <v>17.724</v>
      </c>
      <c r="K5830" s="9">
        <v>42.2</v>
      </c>
      <c r="L5830" s="9">
        <v>0.14849999999999999</v>
      </c>
      <c r="M5830" s="9">
        <v>0.1288</v>
      </c>
      <c r="N5830" s="9">
        <v>0</v>
      </c>
      <c r="O5830" s="9">
        <v>141.9</v>
      </c>
      <c r="P5830" s="9"/>
      <c r="Q5830" s="9"/>
      <c r="R5830" s="9"/>
      <c r="T5830">
        <f t="shared" si="828"/>
        <v>2431800</v>
      </c>
      <c r="U5830">
        <v>161.19999999999999</v>
      </c>
      <c r="V5830">
        <f t="shared" si="826"/>
        <v>141.9</v>
      </c>
      <c r="W5830" t="str">
        <f t="shared" si="829"/>
        <v/>
      </c>
      <c r="X5830" t="str">
        <f t="shared" si="830"/>
        <v/>
      </c>
      <c r="Y5830" t="str">
        <f t="shared" si="827"/>
        <v/>
      </c>
      <c r="Z5830" s="9"/>
      <c r="AA5830" s="14">
        <f t="shared" si="831"/>
        <v>0.85599999999999998</v>
      </c>
      <c r="AB5830" s="14">
        <f t="shared" si="832"/>
        <v>1.1719999999999999</v>
      </c>
    </row>
    <row r="5831" spans="1:28" x14ac:dyDescent="0.25">
      <c r="A5831" s="10">
        <f t="shared" ref="A5831:A5894" si="834">A$5-1+B5831</f>
        <v>45534</v>
      </c>
      <c r="B5831" s="11">
        <v>243</v>
      </c>
      <c r="C5831" s="11">
        <v>1900</v>
      </c>
      <c r="D5831" s="12">
        <v>751.79166666666697</v>
      </c>
      <c r="E5831" s="9">
        <v>62.91</v>
      </c>
      <c r="F5831" s="9">
        <f t="shared" si="833"/>
        <v>0</v>
      </c>
      <c r="G5831" s="9">
        <v>0.5</v>
      </c>
      <c r="H5831" s="9">
        <v>3.02</v>
      </c>
      <c r="I5831" s="9"/>
      <c r="J5831" s="9">
        <v>13.834</v>
      </c>
      <c r="K5831" s="9">
        <v>53.5</v>
      </c>
      <c r="L5831" s="9">
        <v>0.14699999999999999</v>
      </c>
      <c r="M5831" s="9">
        <v>0.1288</v>
      </c>
      <c r="N5831" s="9">
        <v>0</v>
      </c>
      <c r="O5831" s="9">
        <v>10.6</v>
      </c>
      <c r="P5831" s="9"/>
      <c r="Q5831" s="9"/>
      <c r="R5831" s="9"/>
      <c r="T5831">
        <f t="shared" si="828"/>
        <v>2431900</v>
      </c>
      <c r="U5831">
        <v>18.5</v>
      </c>
      <c r="V5831">
        <f t="shared" si="826"/>
        <v>10.6</v>
      </c>
      <c r="W5831" t="str">
        <f t="shared" si="829"/>
        <v/>
      </c>
      <c r="X5831" t="str">
        <f t="shared" si="830"/>
        <v/>
      </c>
      <c r="Y5831" t="str">
        <f t="shared" si="827"/>
        <v/>
      </c>
      <c r="Z5831" s="9"/>
      <c r="AA5831" s="14">
        <f t="shared" si="831"/>
        <v>0.84599999999999997</v>
      </c>
      <c r="AB5831" s="14">
        <f t="shared" si="832"/>
        <v>0.73499999999999999</v>
      </c>
    </row>
    <row r="5832" spans="1:28" x14ac:dyDescent="0.25">
      <c r="A5832" s="10">
        <f t="shared" si="834"/>
        <v>45534</v>
      </c>
      <c r="B5832" s="11">
        <v>243</v>
      </c>
      <c r="C5832" s="11">
        <v>2000</v>
      </c>
      <c r="D5832" s="12">
        <v>751.83333333333303</v>
      </c>
      <c r="E5832" s="9">
        <v>62.67</v>
      </c>
      <c r="F5832" s="9">
        <f t="shared" si="833"/>
        <v>0</v>
      </c>
      <c r="G5832" s="9">
        <v>1.01</v>
      </c>
      <c r="H5832" s="9">
        <v>3.52</v>
      </c>
      <c r="I5832" s="9"/>
      <c r="J5832" s="9">
        <v>12.484999999999999</v>
      </c>
      <c r="K5832" s="9">
        <v>59.1</v>
      </c>
      <c r="L5832" s="9">
        <v>0.14630000000000001</v>
      </c>
      <c r="M5832" s="9">
        <v>0.1288</v>
      </c>
      <c r="N5832" s="9">
        <v>0</v>
      </c>
      <c r="O5832" s="9">
        <v>0.6</v>
      </c>
      <c r="P5832" s="9"/>
      <c r="Q5832" s="9"/>
      <c r="R5832" s="9"/>
      <c r="T5832">
        <f t="shared" si="828"/>
        <v>2432000</v>
      </c>
      <c r="U5832">
        <v>0</v>
      </c>
      <c r="V5832">
        <f t="shared" si="826"/>
        <v>0</v>
      </c>
      <c r="W5832" t="str">
        <f t="shared" si="829"/>
        <v/>
      </c>
      <c r="X5832" t="str">
        <f t="shared" si="830"/>
        <v/>
      </c>
      <c r="Y5832" t="str">
        <f t="shared" si="827"/>
        <v/>
      </c>
      <c r="Z5832" s="9"/>
      <c r="AA5832" s="14">
        <f t="shared" si="831"/>
        <v>0.85599999999999998</v>
      </c>
      <c r="AB5832" s="14">
        <f t="shared" si="832"/>
        <v>0.59199999999999997</v>
      </c>
    </row>
    <row r="5833" spans="1:28" x14ac:dyDescent="0.25">
      <c r="A5833" s="10">
        <f t="shared" si="834"/>
        <v>45534</v>
      </c>
      <c r="B5833" s="11">
        <v>243</v>
      </c>
      <c r="C5833" s="11">
        <v>2100</v>
      </c>
      <c r="D5833" s="12">
        <v>751.875</v>
      </c>
      <c r="E5833" s="9">
        <v>63.14</v>
      </c>
      <c r="F5833" s="9">
        <f t="shared" si="833"/>
        <v>0</v>
      </c>
      <c r="G5833" s="9">
        <v>0</v>
      </c>
      <c r="H5833" s="9">
        <v>1.51</v>
      </c>
      <c r="I5833" s="9"/>
      <c r="J5833" s="9">
        <v>11.102</v>
      </c>
      <c r="K5833" s="9">
        <v>65.599999999999994</v>
      </c>
      <c r="L5833" s="9">
        <v>0.14560000000000001</v>
      </c>
      <c r="M5833" s="9">
        <v>0.12959999999999999</v>
      </c>
      <c r="N5833" s="9">
        <v>0</v>
      </c>
      <c r="O5833" s="9">
        <v>0.6</v>
      </c>
      <c r="P5833" s="9"/>
      <c r="Q5833" s="9"/>
      <c r="R5833" s="9"/>
      <c r="T5833">
        <f t="shared" si="828"/>
        <v>2432100</v>
      </c>
      <c r="U5833">
        <v>0</v>
      </c>
      <c r="V5833">
        <f t="shared" si="826"/>
        <v>0</v>
      </c>
      <c r="W5833" t="str">
        <f t="shared" si="829"/>
        <v/>
      </c>
      <c r="X5833" t="str">
        <f t="shared" si="830"/>
        <v/>
      </c>
      <c r="Y5833" t="str">
        <f t="shared" si="827"/>
        <v/>
      </c>
      <c r="Z5833" s="9"/>
      <c r="AA5833" s="14">
        <f t="shared" si="831"/>
        <v>0.86699999999999999</v>
      </c>
      <c r="AB5833" s="14">
        <f t="shared" si="832"/>
        <v>0.45500000000000002</v>
      </c>
    </row>
    <row r="5834" spans="1:28" x14ac:dyDescent="0.25">
      <c r="A5834" s="10">
        <f t="shared" si="834"/>
        <v>45534</v>
      </c>
      <c r="B5834" s="11">
        <v>243</v>
      </c>
      <c r="C5834" s="11">
        <v>2200</v>
      </c>
      <c r="D5834" s="12">
        <v>751.91666666666697</v>
      </c>
      <c r="E5834" s="9">
        <v>63.14</v>
      </c>
      <c r="F5834" s="9">
        <f t="shared" si="833"/>
        <v>0</v>
      </c>
      <c r="G5834" s="9">
        <v>1.01</v>
      </c>
      <c r="H5834" s="9">
        <v>1.51</v>
      </c>
      <c r="I5834" s="9"/>
      <c r="J5834" s="9">
        <v>10.736000000000001</v>
      </c>
      <c r="K5834" s="9">
        <v>70</v>
      </c>
      <c r="L5834" s="9">
        <v>0.14480000000000001</v>
      </c>
      <c r="M5834" s="9">
        <v>0.12959999999999999</v>
      </c>
      <c r="N5834" s="9">
        <v>0</v>
      </c>
      <c r="O5834" s="9">
        <v>0.6</v>
      </c>
      <c r="P5834" s="9"/>
      <c r="Q5834" s="9"/>
      <c r="R5834" s="9"/>
      <c r="T5834">
        <f t="shared" si="828"/>
        <v>2432200</v>
      </c>
      <c r="U5834">
        <v>0</v>
      </c>
      <c r="V5834">
        <f t="shared" si="826"/>
        <v>0</v>
      </c>
      <c r="W5834" t="str">
        <f t="shared" si="829"/>
        <v/>
      </c>
      <c r="X5834" t="str">
        <f t="shared" si="830"/>
        <v/>
      </c>
      <c r="Y5834" t="str">
        <f t="shared" si="827"/>
        <v/>
      </c>
      <c r="Z5834" s="9"/>
      <c r="AA5834" s="14">
        <f t="shared" si="831"/>
        <v>0.90300000000000002</v>
      </c>
      <c r="AB5834" s="14">
        <f t="shared" si="832"/>
        <v>0.38700000000000001</v>
      </c>
    </row>
    <row r="5835" spans="1:28" x14ac:dyDescent="0.25">
      <c r="A5835" s="10">
        <f t="shared" si="834"/>
        <v>45534</v>
      </c>
      <c r="B5835" s="11">
        <v>243</v>
      </c>
      <c r="C5835" s="11">
        <v>2300</v>
      </c>
      <c r="D5835" s="12">
        <v>751.95833333333303</v>
      </c>
      <c r="E5835" s="9">
        <v>63.26</v>
      </c>
      <c r="F5835" s="9">
        <f t="shared" si="833"/>
        <v>0</v>
      </c>
      <c r="G5835" s="9">
        <v>1.01</v>
      </c>
      <c r="H5835" s="9">
        <v>2.0099999999999998</v>
      </c>
      <c r="I5835" s="9"/>
      <c r="J5835" s="9">
        <v>10.148999999999999</v>
      </c>
      <c r="K5835" s="9">
        <v>70.2</v>
      </c>
      <c r="L5835" s="9">
        <v>0.14410000000000001</v>
      </c>
      <c r="M5835" s="9">
        <v>0.12959999999999999</v>
      </c>
      <c r="N5835" s="9">
        <v>0</v>
      </c>
      <c r="O5835" s="9">
        <v>0.6</v>
      </c>
      <c r="P5835" s="9"/>
      <c r="Q5835" s="9"/>
      <c r="R5835" s="9"/>
      <c r="T5835">
        <f t="shared" si="828"/>
        <v>2432300</v>
      </c>
      <c r="U5835">
        <v>0</v>
      </c>
      <c r="V5835">
        <f t="shared" si="826"/>
        <v>0</v>
      </c>
      <c r="W5835" t="str">
        <f t="shared" si="829"/>
        <v/>
      </c>
      <c r="X5835" t="str">
        <f t="shared" si="830"/>
        <v/>
      </c>
      <c r="Y5835" t="str">
        <f t="shared" si="827"/>
        <v/>
      </c>
      <c r="Z5835" s="9"/>
      <c r="AA5835" s="14">
        <f t="shared" si="831"/>
        <v>0.87</v>
      </c>
      <c r="AB5835" s="14">
        <f t="shared" si="832"/>
        <v>0.36899999999999999</v>
      </c>
    </row>
    <row r="5836" spans="1:28" x14ac:dyDescent="0.25">
      <c r="A5836" s="10">
        <f t="shared" si="834"/>
        <v>45534</v>
      </c>
      <c r="B5836" s="11">
        <v>243</v>
      </c>
      <c r="C5836" s="11">
        <v>2400</v>
      </c>
      <c r="D5836" s="12">
        <v>752</v>
      </c>
      <c r="E5836" s="9">
        <v>62.91</v>
      </c>
      <c r="F5836" s="9">
        <f t="shared" si="833"/>
        <v>0</v>
      </c>
      <c r="G5836" s="9">
        <v>1.01</v>
      </c>
      <c r="H5836" s="9">
        <v>2.0099999999999998</v>
      </c>
      <c r="I5836" s="9"/>
      <c r="J5836" s="9">
        <v>9.8049999999999997</v>
      </c>
      <c r="K5836" s="9">
        <v>72.7</v>
      </c>
      <c r="L5836" s="9">
        <v>0.14410000000000001</v>
      </c>
      <c r="M5836" s="9">
        <v>0.12959999999999999</v>
      </c>
      <c r="N5836" s="9">
        <v>0</v>
      </c>
      <c r="O5836" s="9">
        <v>0.6</v>
      </c>
      <c r="P5836" s="9"/>
      <c r="Q5836" s="9"/>
      <c r="R5836" s="9"/>
      <c r="T5836">
        <f t="shared" si="828"/>
        <v>2432400</v>
      </c>
      <c r="U5836">
        <v>0</v>
      </c>
      <c r="V5836">
        <f t="shared" si="826"/>
        <v>0</v>
      </c>
      <c r="W5836">
        <f t="shared" si="829"/>
        <v>0.14399999999999999</v>
      </c>
      <c r="X5836">
        <f t="shared" si="830"/>
        <v>0.13</v>
      </c>
      <c r="Y5836">
        <f t="shared" si="827"/>
        <v>0</v>
      </c>
      <c r="Z5836" s="9"/>
      <c r="AA5836" s="14">
        <f t="shared" si="831"/>
        <v>0.88100000000000001</v>
      </c>
      <c r="AB5836" s="14">
        <f t="shared" si="832"/>
        <v>0.33100000000000002</v>
      </c>
    </row>
    <row r="5837" spans="1:28" x14ac:dyDescent="0.25">
      <c r="A5837" s="10">
        <f t="shared" si="834"/>
        <v>45535</v>
      </c>
      <c r="B5837" s="11">
        <v>244</v>
      </c>
      <c r="C5837" s="11">
        <v>100</v>
      </c>
      <c r="D5837" s="12">
        <v>752.04166666666697</v>
      </c>
      <c r="E5837" s="9">
        <v>63.02</v>
      </c>
      <c r="F5837" s="9">
        <f t="shared" si="833"/>
        <v>0</v>
      </c>
      <c r="G5837" s="9">
        <v>1.01</v>
      </c>
      <c r="H5837" s="9">
        <v>2.0099999999999998</v>
      </c>
      <c r="I5837" s="9"/>
      <c r="J5837" s="9">
        <v>9.8049999999999997</v>
      </c>
      <c r="K5837" s="9">
        <v>71.8</v>
      </c>
      <c r="L5837" s="9">
        <v>0.1434</v>
      </c>
      <c r="M5837" s="9">
        <v>0.12959999999999999</v>
      </c>
      <c r="N5837" s="9">
        <v>0</v>
      </c>
      <c r="O5837" s="9">
        <v>0.6</v>
      </c>
      <c r="P5837" s="9"/>
      <c r="Q5837" s="9"/>
      <c r="R5837" s="9"/>
      <c r="T5837">
        <f t="shared" si="828"/>
        <v>2440100</v>
      </c>
      <c r="U5837">
        <v>0</v>
      </c>
      <c r="V5837">
        <f t="shared" si="826"/>
        <v>0</v>
      </c>
      <c r="W5837" t="str">
        <f t="shared" si="829"/>
        <v/>
      </c>
      <c r="X5837" t="str">
        <f t="shared" si="830"/>
        <v/>
      </c>
      <c r="Y5837" t="str">
        <f t="shared" si="827"/>
        <v/>
      </c>
      <c r="Z5837" s="9"/>
      <c r="AA5837" s="14">
        <f t="shared" si="831"/>
        <v>0.87</v>
      </c>
      <c r="AB5837" s="14">
        <f t="shared" si="832"/>
        <v>0.34200000000000003</v>
      </c>
    </row>
    <row r="5838" spans="1:28" x14ac:dyDescent="0.25">
      <c r="A5838" s="10">
        <f t="shared" si="834"/>
        <v>45535</v>
      </c>
      <c r="B5838" s="11">
        <v>244</v>
      </c>
      <c r="C5838" s="11">
        <v>200</v>
      </c>
      <c r="D5838" s="12">
        <v>752.08333333333303</v>
      </c>
      <c r="E5838" s="9">
        <v>62.91</v>
      </c>
      <c r="F5838" s="9">
        <f t="shared" si="833"/>
        <v>0</v>
      </c>
      <c r="G5838" s="9">
        <v>0.5</v>
      </c>
      <c r="H5838" s="9">
        <v>2.0099999999999998</v>
      </c>
      <c r="I5838" s="9"/>
      <c r="J5838" s="9">
        <v>10.516</v>
      </c>
      <c r="K5838" s="9">
        <v>69.8</v>
      </c>
      <c r="L5838" s="9">
        <v>0.1426</v>
      </c>
      <c r="M5838" s="9">
        <v>0.12959999999999999</v>
      </c>
      <c r="N5838" s="9">
        <v>0</v>
      </c>
      <c r="O5838" s="9">
        <v>0.6</v>
      </c>
      <c r="P5838" s="9"/>
      <c r="Q5838" s="9"/>
      <c r="R5838" s="9"/>
      <c r="T5838">
        <f t="shared" si="828"/>
        <v>2440200</v>
      </c>
      <c r="U5838">
        <v>0</v>
      </c>
      <c r="V5838">
        <f t="shared" si="826"/>
        <v>0</v>
      </c>
      <c r="W5838" t="str">
        <f t="shared" si="829"/>
        <v/>
      </c>
      <c r="X5838" t="str">
        <f t="shared" si="830"/>
        <v/>
      </c>
      <c r="Y5838" t="str">
        <f t="shared" si="827"/>
        <v/>
      </c>
      <c r="Z5838" s="9"/>
      <c r="AA5838" s="14">
        <f t="shared" si="831"/>
        <v>0.88700000000000001</v>
      </c>
      <c r="AB5838" s="14">
        <f t="shared" si="832"/>
        <v>0.38400000000000001</v>
      </c>
    </row>
    <row r="5839" spans="1:28" x14ac:dyDescent="0.25">
      <c r="A5839" s="10">
        <f t="shared" si="834"/>
        <v>45535</v>
      </c>
      <c r="B5839" s="11">
        <v>244</v>
      </c>
      <c r="C5839" s="11">
        <v>300</v>
      </c>
      <c r="D5839" s="12">
        <v>752.125</v>
      </c>
      <c r="E5839" s="9">
        <v>62.91</v>
      </c>
      <c r="F5839" s="9">
        <f t="shared" si="833"/>
        <v>0</v>
      </c>
      <c r="G5839" s="9">
        <v>0.5</v>
      </c>
      <c r="H5839" s="9">
        <v>2.0099999999999998</v>
      </c>
      <c r="I5839" s="9"/>
      <c r="J5839" s="9">
        <v>10.051</v>
      </c>
      <c r="K5839" s="9">
        <v>68.7</v>
      </c>
      <c r="L5839" s="9">
        <v>0.1426</v>
      </c>
      <c r="M5839" s="9">
        <v>0.12959999999999999</v>
      </c>
      <c r="N5839" s="9">
        <v>0</v>
      </c>
      <c r="O5839" s="9">
        <v>0.6</v>
      </c>
      <c r="P5839" s="9"/>
      <c r="Q5839" s="9"/>
      <c r="R5839" s="9"/>
      <c r="T5839">
        <f t="shared" si="828"/>
        <v>2440300</v>
      </c>
      <c r="U5839">
        <v>0</v>
      </c>
      <c r="V5839">
        <f t="shared" si="826"/>
        <v>0</v>
      </c>
      <c r="W5839" t="str">
        <f t="shared" si="829"/>
        <v/>
      </c>
      <c r="X5839" t="str">
        <f t="shared" si="830"/>
        <v/>
      </c>
      <c r="Y5839" t="str">
        <f t="shared" si="827"/>
        <v/>
      </c>
      <c r="Z5839" s="9"/>
      <c r="AA5839" s="14">
        <f t="shared" si="831"/>
        <v>0.84599999999999997</v>
      </c>
      <c r="AB5839" s="14">
        <f t="shared" si="832"/>
        <v>0.38500000000000001</v>
      </c>
    </row>
    <row r="5840" spans="1:28" x14ac:dyDescent="0.25">
      <c r="A5840" s="10">
        <f t="shared" si="834"/>
        <v>45535</v>
      </c>
      <c r="B5840" s="11">
        <v>244</v>
      </c>
      <c r="C5840" s="11">
        <v>400</v>
      </c>
      <c r="D5840" s="12">
        <v>752.16666666666697</v>
      </c>
      <c r="E5840" s="9">
        <v>62.56</v>
      </c>
      <c r="F5840" s="9">
        <f t="shared" si="833"/>
        <v>0</v>
      </c>
      <c r="G5840" s="9">
        <v>0.5</v>
      </c>
      <c r="H5840" s="9">
        <v>2.0099999999999998</v>
      </c>
      <c r="I5840" s="9"/>
      <c r="J5840" s="9">
        <v>10.882999999999999</v>
      </c>
      <c r="K5840" s="9">
        <v>68.099999999999994</v>
      </c>
      <c r="L5840" s="9">
        <v>0.1419</v>
      </c>
      <c r="M5840" s="9">
        <v>0.12959999999999999</v>
      </c>
      <c r="N5840" s="9">
        <v>0</v>
      </c>
      <c r="O5840" s="9">
        <v>0.6</v>
      </c>
      <c r="P5840" s="9"/>
      <c r="Q5840" s="9"/>
      <c r="R5840" s="9"/>
      <c r="T5840">
        <f t="shared" si="828"/>
        <v>2440400</v>
      </c>
      <c r="U5840">
        <v>0</v>
      </c>
      <c r="V5840">
        <f t="shared" si="826"/>
        <v>0</v>
      </c>
      <c r="W5840" t="str">
        <f t="shared" si="829"/>
        <v/>
      </c>
      <c r="X5840" t="str">
        <f t="shared" si="830"/>
        <v/>
      </c>
      <c r="Y5840" t="str">
        <f t="shared" si="827"/>
        <v/>
      </c>
      <c r="Z5840" s="9"/>
      <c r="AA5840" s="14">
        <f t="shared" si="831"/>
        <v>0.88700000000000001</v>
      </c>
      <c r="AB5840" s="14">
        <f t="shared" si="832"/>
        <v>0.41499999999999998</v>
      </c>
    </row>
    <row r="5841" spans="1:28" x14ac:dyDescent="0.25">
      <c r="A5841" s="10">
        <f t="shared" si="834"/>
        <v>45535</v>
      </c>
      <c r="B5841" s="11">
        <v>244</v>
      </c>
      <c r="C5841" s="11">
        <v>500</v>
      </c>
      <c r="D5841" s="12">
        <v>752.20833333333303</v>
      </c>
      <c r="E5841" s="9">
        <v>62.56</v>
      </c>
      <c r="F5841" s="9">
        <f t="shared" si="833"/>
        <v>0</v>
      </c>
      <c r="G5841" s="9">
        <v>0.5</v>
      </c>
      <c r="H5841" s="9">
        <v>2.0099999999999998</v>
      </c>
      <c r="I5841" s="9"/>
      <c r="J5841" s="9">
        <v>10.074999999999999</v>
      </c>
      <c r="K5841" s="9">
        <v>63.3</v>
      </c>
      <c r="L5841" s="9">
        <v>0.14119999999999999</v>
      </c>
      <c r="M5841" s="9">
        <v>0.12959999999999999</v>
      </c>
      <c r="N5841" s="9">
        <v>0</v>
      </c>
      <c r="O5841" s="9">
        <v>0.6</v>
      </c>
      <c r="P5841" s="9"/>
      <c r="Q5841" s="9"/>
      <c r="R5841" s="9"/>
      <c r="T5841">
        <f t="shared" si="828"/>
        <v>2440500</v>
      </c>
      <c r="U5841">
        <v>0</v>
      </c>
      <c r="V5841">
        <f t="shared" si="826"/>
        <v>0</v>
      </c>
      <c r="W5841" t="str">
        <f t="shared" si="829"/>
        <v/>
      </c>
      <c r="X5841" t="str">
        <f t="shared" si="830"/>
        <v/>
      </c>
      <c r="Y5841" t="str">
        <f t="shared" si="827"/>
        <v/>
      </c>
      <c r="Z5841" s="9"/>
      <c r="AA5841" s="14">
        <f t="shared" si="831"/>
        <v>0.78100000000000003</v>
      </c>
      <c r="AB5841" s="14">
        <f t="shared" si="832"/>
        <v>0.45300000000000001</v>
      </c>
    </row>
    <row r="5842" spans="1:28" x14ac:dyDescent="0.25">
      <c r="A5842" s="10">
        <f t="shared" si="834"/>
        <v>45535</v>
      </c>
      <c r="B5842" s="11">
        <v>244</v>
      </c>
      <c r="C5842" s="11">
        <v>600</v>
      </c>
      <c r="D5842" s="12">
        <v>752.25</v>
      </c>
      <c r="E5842" s="9">
        <v>62.67</v>
      </c>
      <c r="F5842" s="9">
        <f t="shared" si="833"/>
        <v>0</v>
      </c>
      <c r="G5842" s="9">
        <v>0.5</v>
      </c>
      <c r="H5842" s="9">
        <v>2.52</v>
      </c>
      <c r="I5842" s="9"/>
      <c r="J5842" s="9">
        <v>12.195</v>
      </c>
      <c r="K5842" s="9">
        <v>63.6</v>
      </c>
      <c r="L5842" s="9">
        <v>0.14119999999999999</v>
      </c>
      <c r="M5842" s="9">
        <v>0.12959999999999999</v>
      </c>
      <c r="N5842" s="9">
        <v>0</v>
      </c>
      <c r="O5842" s="9">
        <v>14.4</v>
      </c>
      <c r="P5842" s="9"/>
      <c r="Q5842" s="9"/>
      <c r="R5842" s="9"/>
      <c r="T5842">
        <f t="shared" si="828"/>
        <v>2440600</v>
      </c>
      <c r="U5842">
        <v>15</v>
      </c>
      <c r="V5842">
        <f t="shared" si="826"/>
        <v>14.4</v>
      </c>
      <c r="W5842" t="str">
        <f t="shared" si="829"/>
        <v/>
      </c>
      <c r="X5842" t="str">
        <f t="shared" si="830"/>
        <v/>
      </c>
      <c r="Y5842" t="str">
        <f t="shared" si="827"/>
        <v/>
      </c>
      <c r="Z5842" s="9"/>
      <c r="AA5842" s="14">
        <f t="shared" si="831"/>
        <v>0.90300000000000002</v>
      </c>
      <c r="AB5842" s="14">
        <f t="shared" si="832"/>
        <v>0.51700000000000002</v>
      </c>
    </row>
    <row r="5843" spans="1:28" x14ac:dyDescent="0.25">
      <c r="A5843" s="10">
        <f t="shared" si="834"/>
        <v>45535</v>
      </c>
      <c r="B5843" s="11">
        <v>244</v>
      </c>
      <c r="C5843" s="11">
        <v>700</v>
      </c>
      <c r="D5843" s="12">
        <v>752.29166666666697</v>
      </c>
      <c r="E5843" s="9">
        <v>62.67</v>
      </c>
      <c r="F5843" s="9">
        <f t="shared" si="833"/>
        <v>0</v>
      </c>
      <c r="G5843" s="9">
        <v>0.5</v>
      </c>
      <c r="H5843" s="9">
        <v>3.52</v>
      </c>
      <c r="I5843" s="9"/>
      <c r="J5843" s="9">
        <v>16.367999999999999</v>
      </c>
      <c r="K5843" s="9">
        <v>57.3</v>
      </c>
      <c r="L5843" s="9">
        <v>0.14119999999999999</v>
      </c>
      <c r="M5843" s="9">
        <v>0.12959999999999999</v>
      </c>
      <c r="N5843" s="9">
        <v>0</v>
      </c>
      <c r="O5843" s="9">
        <v>185.6</v>
      </c>
      <c r="P5843" s="9"/>
      <c r="Q5843" s="9"/>
      <c r="R5843" s="9"/>
      <c r="T5843">
        <f t="shared" si="828"/>
        <v>2440700</v>
      </c>
      <c r="U5843">
        <v>151.80000000000001</v>
      </c>
      <c r="V5843">
        <f t="shared" si="826"/>
        <v>185.6</v>
      </c>
      <c r="W5843" t="str">
        <f t="shared" si="829"/>
        <v/>
      </c>
      <c r="X5843" t="str">
        <f t="shared" si="830"/>
        <v/>
      </c>
      <c r="Y5843" t="str">
        <f t="shared" si="827"/>
        <v/>
      </c>
      <c r="Z5843" s="9"/>
      <c r="AA5843" s="14">
        <f t="shared" si="831"/>
        <v>1.0660000000000001</v>
      </c>
      <c r="AB5843" s="14">
        <f t="shared" si="832"/>
        <v>0.79400000000000004</v>
      </c>
    </row>
    <row r="5844" spans="1:28" x14ac:dyDescent="0.25">
      <c r="A5844" s="10">
        <f t="shared" si="834"/>
        <v>45535</v>
      </c>
      <c r="B5844" s="11">
        <v>244</v>
      </c>
      <c r="C5844" s="11">
        <v>800</v>
      </c>
      <c r="D5844" s="12">
        <v>752.33333333333303</v>
      </c>
      <c r="E5844" s="9">
        <v>63.37</v>
      </c>
      <c r="F5844" s="9">
        <f t="shared" si="833"/>
        <v>0</v>
      </c>
      <c r="G5844" s="9">
        <v>1.01</v>
      </c>
      <c r="H5844" s="9">
        <v>4.53</v>
      </c>
      <c r="I5844" s="9"/>
      <c r="J5844" s="9">
        <v>17.986000000000001</v>
      </c>
      <c r="K5844" s="9">
        <v>48.8</v>
      </c>
      <c r="L5844" s="9">
        <v>0.14050000000000001</v>
      </c>
      <c r="M5844" s="9">
        <v>0.12959999999999999</v>
      </c>
      <c r="N5844" s="9">
        <v>0</v>
      </c>
      <c r="O5844" s="9">
        <v>366.9</v>
      </c>
      <c r="P5844" s="9"/>
      <c r="Q5844" s="9"/>
      <c r="R5844" s="9"/>
      <c r="T5844">
        <f t="shared" si="828"/>
        <v>2440800</v>
      </c>
      <c r="U5844">
        <v>333.5</v>
      </c>
      <c r="V5844">
        <f t="shared" si="826"/>
        <v>366.9</v>
      </c>
      <c r="W5844" t="str">
        <f t="shared" si="829"/>
        <v/>
      </c>
      <c r="X5844" t="str">
        <f t="shared" si="830"/>
        <v/>
      </c>
      <c r="Y5844" t="str">
        <f t="shared" si="827"/>
        <v/>
      </c>
      <c r="Z5844" s="9"/>
      <c r="AA5844" s="14">
        <f t="shared" si="831"/>
        <v>1.006</v>
      </c>
      <c r="AB5844" s="14">
        <f t="shared" si="832"/>
        <v>1.0549999999999999</v>
      </c>
    </row>
    <row r="5845" spans="1:28" x14ac:dyDescent="0.25">
      <c r="A5845" s="10">
        <f t="shared" si="834"/>
        <v>45535</v>
      </c>
      <c r="B5845" s="11">
        <v>244</v>
      </c>
      <c r="C5845" s="11">
        <v>900</v>
      </c>
      <c r="D5845" s="12">
        <v>752.375</v>
      </c>
      <c r="E5845" s="9">
        <v>63.61</v>
      </c>
      <c r="F5845" s="9">
        <f t="shared" si="833"/>
        <v>0</v>
      </c>
      <c r="G5845" s="9">
        <v>1.01</v>
      </c>
      <c r="H5845" s="9">
        <v>4.53</v>
      </c>
      <c r="I5845" s="9"/>
      <c r="J5845" s="9">
        <v>19.722000000000001</v>
      </c>
      <c r="K5845" s="9">
        <v>46.8</v>
      </c>
      <c r="L5845" s="9">
        <v>0.13969999999999999</v>
      </c>
      <c r="M5845" s="9">
        <v>0.12959999999999999</v>
      </c>
      <c r="N5845" s="9">
        <v>0</v>
      </c>
      <c r="O5845" s="9">
        <v>531.9</v>
      </c>
      <c r="P5845" s="9"/>
      <c r="Q5845" s="9"/>
      <c r="R5845" s="9"/>
      <c r="T5845">
        <f t="shared" si="828"/>
        <v>2440900</v>
      </c>
      <c r="U5845">
        <v>507.2</v>
      </c>
      <c r="V5845">
        <f t="shared" si="826"/>
        <v>531.9</v>
      </c>
      <c r="W5845" t="str">
        <f t="shared" si="829"/>
        <v/>
      </c>
      <c r="X5845" t="str">
        <f t="shared" si="830"/>
        <v/>
      </c>
      <c r="Y5845" t="str">
        <f t="shared" si="827"/>
        <v/>
      </c>
      <c r="Z5845" s="9"/>
      <c r="AA5845" s="14">
        <f t="shared" si="831"/>
        <v>1.075</v>
      </c>
      <c r="AB5845" s="14">
        <f t="shared" si="832"/>
        <v>1.222</v>
      </c>
    </row>
    <row r="5846" spans="1:28" x14ac:dyDescent="0.25">
      <c r="A5846" s="10">
        <f t="shared" si="834"/>
        <v>45535</v>
      </c>
      <c r="B5846" s="11">
        <v>244</v>
      </c>
      <c r="C5846" s="11">
        <v>1000</v>
      </c>
      <c r="D5846" s="12">
        <v>752.41666666666697</v>
      </c>
      <c r="E5846" s="9">
        <v>64.540000000000006</v>
      </c>
      <c r="F5846" s="9">
        <f t="shared" si="833"/>
        <v>0.54000000000000625</v>
      </c>
      <c r="G5846" s="9">
        <v>1.51</v>
      </c>
      <c r="H5846" s="9">
        <v>5.54</v>
      </c>
      <c r="I5846" s="9"/>
      <c r="J5846" s="9">
        <v>20.722000000000001</v>
      </c>
      <c r="K5846" s="9">
        <v>45.2</v>
      </c>
      <c r="L5846" s="9">
        <v>0.13830000000000001</v>
      </c>
      <c r="M5846" s="9">
        <v>0.12959999999999999</v>
      </c>
      <c r="N5846" s="9">
        <v>0</v>
      </c>
      <c r="O5846" s="9">
        <v>663.1</v>
      </c>
      <c r="P5846" s="9"/>
      <c r="Q5846" s="9"/>
      <c r="R5846" s="9"/>
      <c r="T5846">
        <f t="shared" si="828"/>
        <v>2441000</v>
      </c>
      <c r="U5846">
        <v>652.20000000000005</v>
      </c>
      <c r="V5846">
        <f t="shared" si="826"/>
        <v>663.1</v>
      </c>
      <c r="W5846" t="str">
        <f t="shared" si="829"/>
        <v/>
      </c>
      <c r="X5846" t="str">
        <f t="shared" si="830"/>
        <v/>
      </c>
      <c r="Y5846" t="str">
        <f t="shared" si="827"/>
        <v/>
      </c>
      <c r="Z5846" s="9"/>
      <c r="AA5846" s="14">
        <f t="shared" si="831"/>
        <v>1.105</v>
      </c>
      <c r="AB5846" s="14">
        <f t="shared" si="832"/>
        <v>1.34</v>
      </c>
    </row>
    <row r="5847" spans="1:28" x14ac:dyDescent="0.25">
      <c r="A5847" s="10">
        <f t="shared" si="834"/>
        <v>45535</v>
      </c>
      <c r="B5847" s="11">
        <v>244</v>
      </c>
      <c r="C5847" s="11">
        <v>1100</v>
      </c>
      <c r="D5847" s="12">
        <v>752.45833333333303</v>
      </c>
      <c r="E5847" s="9">
        <v>63.49</v>
      </c>
      <c r="F5847" s="9">
        <f t="shared" si="833"/>
        <v>0</v>
      </c>
      <c r="G5847" s="9">
        <v>1.01</v>
      </c>
      <c r="H5847" s="9">
        <v>5.54</v>
      </c>
      <c r="I5847" s="9"/>
      <c r="J5847" s="9">
        <v>22.992000000000001</v>
      </c>
      <c r="K5847" s="9">
        <v>42.8</v>
      </c>
      <c r="L5847" s="9">
        <v>0.13830000000000001</v>
      </c>
      <c r="M5847" s="9">
        <v>0.12959999999999999</v>
      </c>
      <c r="N5847" s="9">
        <v>0</v>
      </c>
      <c r="O5847" s="9">
        <v>754.4</v>
      </c>
      <c r="P5847" s="9"/>
      <c r="Q5847" s="9"/>
      <c r="R5847" s="9"/>
      <c r="T5847">
        <f t="shared" si="828"/>
        <v>2441100</v>
      </c>
      <c r="U5847">
        <v>756.2</v>
      </c>
      <c r="V5847">
        <f t="shared" si="826"/>
        <v>754.4</v>
      </c>
      <c r="W5847" t="str">
        <f t="shared" si="829"/>
        <v/>
      </c>
      <c r="X5847" t="str">
        <f t="shared" si="830"/>
        <v/>
      </c>
      <c r="Y5847" t="str">
        <f t="shared" si="827"/>
        <v/>
      </c>
      <c r="Z5847" s="9"/>
      <c r="AA5847" s="14">
        <f t="shared" si="831"/>
        <v>1.202</v>
      </c>
      <c r="AB5847" s="14">
        <f t="shared" si="832"/>
        <v>1.6060000000000001</v>
      </c>
    </row>
    <row r="5848" spans="1:28" x14ac:dyDescent="0.25">
      <c r="A5848" s="10">
        <f t="shared" si="834"/>
        <v>45535</v>
      </c>
      <c r="B5848" s="11">
        <v>244</v>
      </c>
      <c r="C5848" s="11">
        <v>1200</v>
      </c>
      <c r="D5848" s="12">
        <v>752.5</v>
      </c>
      <c r="E5848" s="9">
        <v>64.31</v>
      </c>
      <c r="F5848" s="9">
        <f t="shared" si="833"/>
        <v>0.31000000000000227</v>
      </c>
      <c r="G5848" s="9">
        <v>1.51</v>
      </c>
      <c r="H5848" s="9">
        <v>4.53</v>
      </c>
      <c r="I5848" s="9"/>
      <c r="J5848" s="9">
        <v>23.713000000000001</v>
      </c>
      <c r="K5848" s="9">
        <v>40.799999999999997</v>
      </c>
      <c r="L5848" s="9">
        <v>0.13830000000000001</v>
      </c>
      <c r="M5848" s="9">
        <v>0.12959999999999999</v>
      </c>
      <c r="N5848" s="9">
        <v>0</v>
      </c>
      <c r="O5848" s="9">
        <v>800.6</v>
      </c>
      <c r="P5848" s="9"/>
      <c r="Q5848" s="9"/>
      <c r="R5848" s="9"/>
      <c r="T5848">
        <f t="shared" si="828"/>
        <v>2441200</v>
      </c>
      <c r="U5848">
        <v>810.3</v>
      </c>
      <c r="V5848">
        <f t="shared" si="826"/>
        <v>800.6</v>
      </c>
      <c r="W5848" t="str">
        <f t="shared" si="829"/>
        <v/>
      </c>
      <c r="X5848" t="str">
        <f t="shared" si="830"/>
        <v/>
      </c>
      <c r="Y5848" t="str">
        <f t="shared" si="827"/>
        <v/>
      </c>
      <c r="Z5848" s="9"/>
      <c r="AA5848" s="14">
        <f t="shared" si="831"/>
        <v>1.196</v>
      </c>
      <c r="AB5848" s="14">
        <f t="shared" si="832"/>
        <v>1.7350000000000001</v>
      </c>
    </row>
    <row r="5849" spans="1:28" x14ac:dyDescent="0.25">
      <c r="A5849" s="10">
        <f t="shared" si="834"/>
        <v>45535</v>
      </c>
      <c r="B5849" s="11">
        <v>244</v>
      </c>
      <c r="C5849" s="11">
        <v>1300</v>
      </c>
      <c r="D5849" s="12">
        <v>752.54166666666697</v>
      </c>
      <c r="E5849" s="9">
        <v>64.430000000000007</v>
      </c>
      <c r="F5849" s="9">
        <f t="shared" si="833"/>
        <v>0.43000000000000682</v>
      </c>
      <c r="G5849" s="9">
        <v>2.0099999999999998</v>
      </c>
      <c r="H5849" s="9">
        <v>5.54</v>
      </c>
      <c r="I5849" s="9"/>
      <c r="J5849" s="9">
        <v>24.677</v>
      </c>
      <c r="K5849" s="9">
        <v>37.4</v>
      </c>
      <c r="L5849" s="9">
        <v>0.1376</v>
      </c>
      <c r="M5849" s="9">
        <v>0.12959999999999999</v>
      </c>
      <c r="N5849" s="9">
        <v>0</v>
      </c>
      <c r="O5849" s="9">
        <v>796.9</v>
      </c>
      <c r="P5849" s="9"/>
      <c r="Q5849" s="9"/>
      <c r="R5849" s="9"/>
      <c r="T5849">
        <f t="shared" si="828"/>
        <v>2441300</v>
      </c>
      <c r="U5849">
        <v>810.8</v>
      </c>
      <c r="V5849">
        <f t="shared" si="826"/>
        <v>796.9</v>
      </c>
      <c r="W5849" t="str">
        <f t="shared" si="829"/>
        <v/>
      </c>
      <c r="X5849" t="str">
        <f t="shared" si="830"/>
        <v/>
      </c>
      <c r="Y5849" t="str">
        <f t="shared" si="827"/>
        <v/>
      </c>
      <c r="Z5849" s="9"/>
      <c r="AA5849" s="14">
        <f t="shared" si="831"/>
        <v>1.1619999999999999</v>
      </c>
      <c r="AB5849" s="14">
        <f t="shared" si="832"/>
        <v>1.9450000000000001</v>
      </c>
    </row>
    <row r="5850" spans="1:28" x14ac:dyDescent="0.25">
      <c r="A5850" s="10">
        <f t="shared" si="834"/>
        <v>45535</v>
      </c>
      <c r="B5850" s="11">
        <v>244</v>
      </c>
      <c r="C5850" s="11">
        <v>1400</v>
      </c>
      <c r="D5850" s="12">
        <v>752.58333333333303</v>
      </c>
      <c r="E5850" s="9">
        <v>63.37</v>
      </c>
      <c r="F5850" s="9">
        <f t="shared" si="833"/>
        <v>0</v>
      </c>
      <c r="G5850" s="9">
        <v>2.0099999999999998</v>
      </c>
      <c r="H5850" s="9">
        <v>5.54</v>
      </c>
      <c r="I5850" s="9"/>
      <c r="J5850" s="9">
        <v>24.411999999999999</v>
      </c>
      <c r="K5850" s="9">
        <v>35</v>
      </c>
      <c r="L5850" s="9">
        <v>0.1376</v>
      </c>
      <c r="M5850" s="9">
        <v>0.12959999999999999</v>
      </c>
      <c r="N5850" s="9">
        <v>0</v>
      </c>
      <c r="O5850" s="9">
        <v>743.1</v>
      </c>
      <c r="P5850" s="9"/>
      <c r="Q5850" s="9"/>
      <c r="R5850" s="9"/>
      <c r="T5850">
        <f t="shared" si="828"/>
        <v>2441400</v>
      </c>
      <c r="U5850">
        <v>757.5</v>
      </c>
      <c r="V5850">
        <f t="shared" si="826"/>
        <v>743.1</v>
      </c>
      <c r="W5850" t="str">
        <f t="shared" si="829"/>
        <v/>
      </c>
      <c r="X5850" t="str">
        <f t="shared" si="830"/>
        <v/>
      </c>
      <c r="Y5850" t="str">
        <f t="shared" si="827"/>
        <v/>
      </c>
      <c r="Z5850" s="9"/>
      <c r="AA5850" s="14">
        <f t="shared" si="831"/>
        <v>1.07</v>
      </c>
      <c r="AB5850" s="14">
        <f t="shared" si="832"/>
        <v>1.9870000000000001</v>
      </c>
    </row>
    <row r="5851" spans="1:28" x14ac:dyDescent="0.25">
      <c r="A5851" s="10">
        <f t="shared" si="834"/>
        <v>45535</v>
      </c>
      <c r="B5851" s="11">
        <v>244</v>
      </c>
      <c r="C5851" s="11">
        <v>1500</v>
      </c>
      <c r="D5851" s="12">
        <v>752.625</v>
      </c>
      <c r="E5851" s="9">
        <v>63.37</v>
      </c>
      <c r="F5851" s="9">
        <f t="shared" si="833"/>
        <v>0</v>
      </c>
      <c r="G5851" s="9">
        <v>2.0099999999999998</v>
      </c>
      <c r="H5851" s="9">
        <v>4.53</v>
      </c>
      <c r="I5851" s="9"/>
      <c r="J5851" s="9">
        <v>25.306999999999999</v>
      </c>
      <c r="K5851" s="9">
        <v>32.299999999999997</v>
      </c>
      <c r="L5851" s="9">
        <v>0.1376</v>
      </c>
      <c r="M5851" s="9">
        <v>0.1303</v>
      </c>
      <c r="N5851" s="9">
        <v>0</v>
      </c>
      <c r="O5851" s="9">
        <v>643.1</v>
      </c>
      <c r="P5851" s="9"/>
      <c r="Q5851" s="9"/>
      <c r="R5851" s="9"/>
      <c r="T5851">
        <f t="shared" si="828"/>
        <v>2441500</v>
      </c>
      <c r="U5851">
        <v>654.20000000000005</v>
      </c>
      <c r="V5851">
        <f t="shared" si="826"/>
        <v>643.1</v>
      </c>
      <c r="W5851" t="str">
        <f t="shared" si="829"/>
        <v/>
      </c>
      <c r="X5851" t="str">
        <f t="shared" si="830"/>
        <v/>
      </c>
      <c r="Y5851" t="str">
        <f t="shared" si="827"/>
        <v/>
      </c>
      <c r="Z5851" s="9"/>
      <c r="AA5851" s="14">
        <f t="shared" si="831"/>
        <v>1.042</v>
      </c>
      <c r="AB5851" s="14">
        <f t="shared" si="832"/>
        <v>2.1840000000000002</v>
      </c>
    </row>
    <row r="5852" spans="1:28" x14ac:dyDescent="0.25">
      <c r="A5852" s="10">
        <f t="shared" si="834"/>
        <v>45535</v>
      </c>
      <c r="B5852" s="11">
        <v>244</v>
      </c>
      <c r="C5852" s="11">
        <v>1600</v>
      </c>
      <c r="D5852" s="12">
        <v>752.66666666666697</v>
      </c>
      <c r="E5852" s="9">
        <v>64.430000000000007</v>
      </c>
      <c r="F5852" s="9">
        <f t="shared" si="833"/>
        <v>0.43000000000000682</v>
      </c>
      <c r="G5852" s="9">
        <v>1.51</v>
      </c>
      <c r="H5852" s="9">
        <v>4.53</v>
      </c>
      <c r="I5852" s="9"/>
      <c r="J5852" s="9">
        <v>24.629000000000001</v>
      </c>
      <c r="K5852" s="9">
        <v>30.8</v>
      </c>
      <c r="L5852" s="9">
        <v>0.1376</v>
      </c>
      <c r="M5852" s="9">
        <v>0.1303</v>
      </c>
      <c r="N5852" s="9">
        <v>0</v>
      </c>
      <c r="O5852" s="9">
        <v>499.4</v>
      </c>
      <c r="P5852" s="9"/>
      <c r="Q5852" s="9"/>
      <c r="R5852" s="9"/>
      <c r="T5852">
        <f t="shared" si="828"/>
        <v>2441600</v>
      </c>
      <c r="U5852">
        <v>509.5</v>
      </c>
      <c r="V5852">
        <f t="shared" si="826"/>
        <v>499.4</v>
      </c>
      <c r="W5852" t="str">
        <f t="shared" si="829"/>
        <v/>
      </c>
      <c r="X5852" t="str">
        <f t="shared" si="830"/>
        <v/>
      </c>
      <c r="Y5852" t="str">
        <f t="shared" si="827"/>
        <v/>
      </c>
      <c r="Z5852" s="9"/>
      <c r="AA5852" s="14">
        <f t="shared" si="831"/>
        <v>0.95399999999999996</v>
      </c>
      <c r="AB5852" s="14">
        <f t="shared" si="832"/>
        <v>2.1429999999999998</v>
      </c>
    </row>
    <row r="5853" spans="1:28" x14ac:dyDescent="0.25">
      <c r="A5853" s="10">
        <f t="shared" si="834"/>
        <v>45535</v>
      </c>
      <c r="B5853" s="11">
        <v>244</v>
      </c>
      <c r="C5853" s="11">
        <v>1700</v>
      </c>
      <c r="D5853" s="12">
        <v>752.70833333333303</v>
      </c>
      <c r="E5853" s="9">
        <v>63.14</v>
      </c>
      <c r="F5853" s="9">
        <f t="shared" si="833"/>
        <v>0</v>
      </c>
      <c r="G5853" s="9">
        <v>1.01</v>
      </c>
      <c r="H5853" s="9">
        <v>3.02</v>
      </c>
      <c r="I5853" s="9"/>
      <c r="J5853" s="9">
        <v>22.536999999999999</v>
      </c>
      <c r="K5853" s="9">
        <v>33.1</v>
      </c>
      <c r="L5853" s="9">
        <v>0.1368</v>
      </c>
      <c r="M5853" s="9">
        <v>0.1303</v>
      </c>
      <c r="N5853" s="9">
        <v>0</v>
      </c>
      <c r="O5853" s="9">
        <v>318.10000000000002</v>
      </c>
      <c r="P5853" s="9"/>
      <c r="Q5853" s="9"/>
      <c r="R5853" s="9"/>
      <c r="T5853">
        <f t="shared" si="828"/>
        <v>2441700</v>
      </c>
      <c r="U5853">
        <v>336.5</v>
      </c>
      <c r="V5853">
        <f t="shared" si="826"/>
        <v>318.10000000000002</v>
      </c>
      <c r="W5853" t="str">
        <f t="shared" si="829"/>
        <v/>
      </c>
      <c r="X5853" t="str">
        <f t="shared" si="830"/>
        <v/>
      </c>
      <c r="Y5853" t="str">
        <f t="shared" si="827"/>
        <v/>
      </c>
      <c r="Z5853" s="9"/>
      <c r="AA5853" s="14">
        <f t="shared" si="831"/>
        <v>0.90400000000000003</v>
      </c>
      <c r="AB5853" s="14">
        <f t="shared" si="832"/>
        <v>1.827</v>
      </c>
    </row>
    <row r="5854" spans="1:28" x14ac:dyDescent="0.25">
      <c r="A5854" s="10">
        <f t="shared" si="834"/>
        <v>45535</v>
      </c>
      <c r="B5854" s="11">
        <v>244</v>
      </c>
      <c r="C5854" s="11">
        <v>1800</v>
      </c>
      <c r="D5854" s="12">
        <v>752.75</v>
      </c>
      <c r="E5854" s="9">
        <v>62.67</v>
      </c>
      <c r="F5854" s="9">
        <f t="shared" si="833"/>
        <v>0</v>
      </c>
      <c r="G5854" s="9">
        <v>0</v>
      </c>
      <c r="H5854" s="9">
        <v>3.02</v>
      </c>
      <c r="I5854" s="9"/>
      <c r="J5854" s="9">
        <v>19.199000000000002</v>
      </c>
      <c r="K5854" s="9">
        <v>38.9</v>
      </c>
      <c r="L5854" s="9">
        <v>0.1361</v>
      </c>
      <c r="M5854" s="9">
        <v>0.13100000000000001</v>
      </c>
      <c r="N5854" s="9">
        <v>0</v>
      </c>
      <c r="O5854" s="9">
        <v>135.6</v>
      </c>
      <c r="P5854" s="9"/>
      <c r="Q5854" s="9"/>
      <c r="R5854" s="9"/>
      <c r="T5854">
        <f t="shared" si="828"/>
        <v>2441800</v>
      </c>
      <c r="U5854">
        <v>154.69999999999999</v>
      </c>
      <c r="V5854">
        <f t="shared" si="826"/>
        <v>135.6</v>
      </c>
      <c r="W5854" t="str">
        <f t="shared" si="829"/>
        <v/>
      </c>
      <c r="X5854" t="str">
        <f t="shared" si="830"/>
        <v/>
      </c>
      <c r="Y5854" t="str">
        <f t="shared" si="827"/>
        <v/>
      </c>
      <c r="Z5854" s="9"/>
      <c r="AA5854" s="14">
        <f t="shared" si="831"/>
        <v>0.86499999999999999</v>
      </c>
      <c r="AB5854" s="14">
        <f t="shared" si="832"/>
        <v>1.359</v>
      </c>
    </row>
    <row r="5855" spans="1:28" x14ac:dyDescent="0.25">
      <c r="A5855" s="10">
        <f t="shared" si="834"/>
        <v>45535</v>
      </c>
      <c r="B5855" s="11">
        <v>244</v>
      </c>
      <c r="C5855" s="11">
        <v>1900</v>
      </c>
      <c r="D5855" s="12">
        <v>752.79166666666697</v>
      </c>
      <c r="E5855" s="9">
        <v>62.56</v>
      </c>
      <c r="F5855" s="9">
        <f t="shared" si="833"/>
        <v>0</v>
      </c>
      <c r="G5855" s="9">
        <v>0.5</v>
      </c>
      <c r="H5855" s="9">
        <v>2.0099999999999998</v>
      </c>
      <c r="I5855" s="9"/>
      <c r="J5855" s="9">
        <v>14.721</v>
      </c>
      <c r="K5855" s="9">
        <v>51.9</v>
      </c>
      <c r="L5855" s="9">
        <v>0.13539999999999999</v>
      </c>
      <c r="M5855" s="9">
        <v>0.13100000000000001</v>
      </c>
      <c r="N5855" s="9">
        <v>0</v>
      </c>
      <c r="O5855" s="9">
        <v>9.4</v>
      </c>
      <c r="P5855" s="9"/>
      <c r="Q5855" s="9"/>
      <c r="R5855" s="9"/>
      <c r="T5855">
        <f t="shared" si="828"/>
        <v>2441900</v>
      </c>
      <c r="U5855">
        <v>16</v>
      </c>
      <c r="V5855">
        <f t="shared" si="826"/>
        <v>9.4</v>
      </c>
      <c r="W5855" t="str">
        <f t="shared" si="829"/>
        <v/>
      </c>
      <c r="X5855" t="str">
        <f t="shared" si="830"/>
        <v/>
      </c>
      <c r="Y5855" t="str">
        <f t="shared" si="827"/>
        <v/>
      </c>
      <c r="Z5855" s="9"/>
      <c r="AA5855" s="14">
        <f t="shared" si="831"/>
        <v>0.86899999999999999</v>
      </c>
      <c r="AB5855" s="14">
        <f t="shared" si="832"/>
        <v>0.80500000000000005</v>
      </c>
    </row>
    <row r="5856" spans="1:28" x14ac:dyDescent="0.25">
      <c r="A5856" s="10">
        <f t="shared" si="834"/>
        <v>45535</v>
      </c>
      <c r="B5856" s="11">
        <v>244</v>
      </c>
      <c r="C5856" s="11">
        <v>2000</v>
      </c>
      <c r="D5856" s="12">
        <v>752.83333333333303</v>
      </c>
      <c r="E5856" s="9">
        <v>62.56</v>
      </c>
      <c r="F5856" s="9">
        <f t="shared" si="833"/>
        <v>0</v>
      </c>
      <c r="G5856" s="9">
        <v>0</v>
      </c>
      <c r="H5856" s="9">
        <v>1.51</v>
      </c>
      <c r="I5856" s="9"/>
      <c r="J5856" s="9">
        <v>14.337</v>
      </c>
      <c r="K5856" s="9">
        <v>51.8</v>
      </c>
      <c r="L5856" s="9">
        <v>0.13469999999999999</v>
      </c>
      <c r="M5856" s="9">
        <v>0.13100000000000001</v>
      </c>
      <c r="N5856" s="9">
        <v>0</v>
      </c>
      <c r="O5856" s="9">
        <v>0.6</v>
      </c>
      <c r="P5856" s="9"/>
      <c r="Q5856" s="9"/>
      <c r="R5856" s="9"/>
      <c r="T5856">
        <f t="shared" si="828"/>
        <v>2442000</v>
      </c>
      <c r="U5856">
        <v>0</v>
      </c>
      <c r="V5856">
        <f t="shared" si="826"/>
        <v>0</v>
      </c>
      <c r="W5856" t="str">
        <f t="shared" si="829"/>
        <v/>
      </c>
      <c r="X5856" t="str">
        <f t="shared" si="830"/>
        <v/>
      </c>
      <c r="Y5856" t="str">
        <f t="shared" si="827"/>
        <v/>
      </c>
      <c r="Z5856" s="9"/>
      <c r="AA5856" s="14">
        <f t="shared" si="831"/>
        <v>0.84599999999999997</v>
      </c>
      <c r="AB5856" s="14">
        <f t="shared" si="832"/>
        <v>0.78700000000000003</v>
      </c>
    </row>
    <row r="5857" spans="1:28" x14ac:dyDescent="0.25">
      <c r="A5857" s="10">
        <f t="shared" si="834"/>
        <v>45535</v>
      </c>
      <c r="B5857" s="11">
        <v>244</v>
      </c>
      <c r="C5857" s="11">
        <v>2100</v>
      </c>
      <c r="D5857" s="12">
        <v>752.875</v>
      </c>
      <c r="E5857" s="9">
        <v>62.91</v>
      </c>
      <c r="F5857" s="9">
        <f t="shared" si="833"/>
        <v>0</v>
      </c>
      <c r="G5857" s="9">
        <v>0</v>
      </c>
      <c r="H5857" s="9">
        <v>1.51</v>
      </c>
      <c r="I5857" s="9"/>
      <c r="J5857" s="9">
        <v>14.002000000000001</v>
      </c>
      <c r="K5857" s="9">
        <v>47.2</v>
      </c>
      <c r="L5857" s="9">
        <v>0.13389999999999999</v>
      </c>
      <c r="M5857" s="9">
        <v>0.1318</v>
      </c>
      <c r="N5857" s="9">
        <v>0</v>
      </c>
      <c r="O5857" s="9">
        <v>0.6</v>
      </c>
      <c r="P5857" s="9"/>
      <c r="Q5857" s="9"/>
      <c r="R5857" s="9"/>
      <c r="T5857">
        <f t="shared" si="828"/>
        <v>2442100</v>
      </c>
      <c r="U5857">
        <v>0</v>
      </c>
      <c r="V5857">
        <f t="shared" si="826"/>
        <v>0</v>
      </c>
      <c r="W5857" t="str">
        <f t="shared" si="829"/>
        <v/>
      </c>
      <c r="X5857" t="str">
        <f t="shared" si="830"/>
        <v/>
      </c>
      <c r="Y5857" t="str">
        <f t="shared" si="827"/>
        <v/>
      </c>
      <c r="Z5857" s="9"/>
      <c r="AA5857" s="14">
        <f t="shared" si="831"/>
        <v>0.754</v>
      </c>
      <c r="AB5857" s="14">
        <f t="shared" si="832"/>
        <v>0.84299999999999997</v>
      </c>
    </row>
    <row r="5858" spans="1:28" x14ac:dyDescent="0.25">
      <c r="A5858" s="10">
        <f t="shared" si="834"/>
        <v>45535</v>
      </c>
      <c r="B5858" s="11">
        <v>244</v>
      </c>
      <c r="C5858" s="11">
        <v>2200</v>
      </c>
      <c r="D5858" s="12">
        <v>752.91666666666697</v>
      </c>
      <c r="E5858" s="9">
        <v>62.79</v>
      </c>
      <c r="F5858" s="9">
        <f t="shared" si="833"/>
        <v>0</v>
      </c>
      <c r="G5858" s="9">
        <v>0</v>
      </c>
      <c r="H5858" s="9">
        <v>1.51</v>
      </c>
      <c r="I5858" s="9"/>
      <c r="J5858" s="9">
        <v>13.449</v>
      </c>
      <c r="K5858" s="9">
        <v>47</v>
      </c>
      <c r="L5858" s="9">
        <v>0.13389999999999999</v>
      </c>
      <c r="M5858" s="9">
        <v>0.1318</v>
      </c>
      <c r="N5858" s="9">
        <v>0</v>
      </c>
      <c r="O5858" s="9">
        <v>0.6</v>
      </c>
      <c r="P5858" s="9"/>
      <c r="Q5858" s="9"/>
      <c r="R5858" s="9"/>
      <c r="T5858">
        <f t="shared" si="828"/>
        <v>2442200</v>
      </c>
      <c r="U5858">
        <v>0</v>
      </c>
      <c r="V5858">
        <f t="shared" si="826"/>
        <v>0</v>
      </c>
      <c r="W5858" t="str">
        <f t="shared" si="829"/>
        <v/>
      </c>
      <c r="X5858" t="str">
        <f t="shared" si="830"/>
        <v/>
      </c>
      <c r="Y5858" t="str">
        <f t="shared" si="827"/>
        <v/>
      </c>
      <c r="Z5858" s="9"/>
      <c r="AA5858" s="14">
        <f t="shared" si="831"/>
        <v>0.72499999999999998</v>
      </c>
      <c r="AB5858" s="14">
        <f t="shared" si="832"/>
        <v>0.81799999999999995</v>
      </c>
    </row>
    <row r="5859" spans="1:28" x14ac:dyDescent="0.25">
      <c r="A5859" s="10">
        <f t="shared" si="834"/>
        <v>45535</v>
      </c>
      <c r="B5859" s="11">
        <v>244</v>
      </c>
      <c r="C5859" s="11">
        <v>2300</v>
      </c>
      <c r="D5859" s="12">
        <v>752.95833333333303</v>
      </c>
      <c r="E5859" s="9">
        <v>62.67</v>
      </c>
      <c r="F5859" s="9">
        <f t="shared" si="833"/>
        <v>0</v>
      </c>
      <c r="G5859" s="9">
        <v>0.5</v>
      </c>
      <c r="H5859" s="9">
        <v>1.51</v>
      </c>
      <c r="I5859" s="9"/>
      <c r="J5859" s="9">
        <v>12.702999999999999</v>
      </c>
      <c r="K5859" s="9">
        <v>46</v>
      </c>
      <c r="L5859" s="9">
        <v>0.13250000000000001</v>
      </c>
      <c r="M5859" s="9">
        <v>0.1318</v>
      </c>
      <c r="N5859" s="9">
        <v>0</v>
      </c>
      <c r="O5859" s="9">
        <v>0.6</v>
      </c>
      <c r="P5859" s="9"/>
      <c r="Q5859" s="9"/>
      <c r="R5859" s="9"/>
      <c r="T5859">
        <f t="shared" si="828"/>
        <v>2442300</v>
      </c>
      <c r="U5859">
        <v>0</v>
      </c>
      <c r="V5859">
        <f t="shared" si="826"/>
        <v>0</v>
      </c>
      <c r="W5859" t="str">
        <f t="shared" si="829"/>
        <v/>
      </c>
      <c r="X5859" t="str">
        <f t="shared" si="830"/>
        <v/>
      </c>
      <c r="Y5859" t="str">
        <f t="shared" si="827"/>
        <v/>
      </c>
      <c r="Z5859" s="9"/>
      <c r="AA5859" s="14">
        <f t="shared" si="831"/>
        <v>0.67500000000000004</v>
      </c>
      <c r="AB5859" s="14">
        <f t="shared" si="832"/>
        <v>0.79200000000000004</v>
      </c>
    </row>
    <row r="5860" spans="1:28" x14ac:dyDescent="0.25">
      <c r="A5860" s="10">
        <f t="shared" si="834"/>
        <v>45535</v>
      </c>
      <c r="B5860" s="11">
        <v>244</v>
      </c>
      <c r="C5860" s="11">
        <v>2400</v>
      </c>
      <c r="D5860" s="12">
        <v>753</v>
      </c>
      <c r="E5860" s="9">
        <v>62.56</v>
      </c>
      <c r="F5860" s="9">
        <f t="shared" si="833"/>
        <v>0</v>
      </c>
      <c r="G5860" s="9">
        <v>0.5</v>
      </c>
      <c r="H5860" s="9">
        <v>2.0099999999999998</v>
      </c>
      <c r="I5860" s="9"/>
      <c r="J5860" s="9">
        <v>12.413</v>
      </c>
      <c r="K5860" s="9">
        <v>47.4</v>
      </c>
      <c r="L5860" s="9">
        <v>0.1318</v>
      </c>
      <c r="M5860" s="9">
        <v>0.13100000000000001</v>
      </c>
      <c r="N5860" s="9">
        <v>0</v>
      </c>
      <c r="O5860" s="9">
        <v>0.6</v>
      </c>
      <c r="P5860" s="9"/>
      <c r="Q5860" s="9"/>
      <c r="R5860" s="9"/>
      <c r="T5860">
        <f t="shared" si="828"/>
        <v>2442400</v>
      </c>
      <c r="U5860">
        <v>0</v>
      </c>
      <c r="V5860">
        <f t="shared" si="826"/>
        <v>0</v>
      </c>
      <c r="W5860">
        <f t="shared" si="829"/>
        <v>0.13200000000000001</v>
      </c>
      <c r="X5860">
        <f t="shared" si="830"/>
        <v>0.13100000000000001</v>
      </c>
      <c r="Y5860">
        <f t="shared" si="827"/>
        <v>0</v>
      </c>
      <c r="Z5860" s="9"/>
      <c r="AA5860" s="14">
        <f t="shared" si="831"/>
        <v>0.68300000000000005</v>
      </c>
      <c r="AB5860" s="14">
        <f t="shared" si="832"/>
        <v>0.75800000000000001</v>
      </c>
    </row>
    <row r="5861" spans="1:28" x14ac:dyDescent="0.25">
      <c r="A5861" s="10">
        <f t="shared" si="834"/>
        <v>45536</v>
      </c>
      <c r="B5861" s="11">
        <v>245</v>
      </c>
      <c r="C5861" s="11">
        <v>100</v>
      </c>
      <c r="D5861" s="12">
        <v>753.04166666666697</v>
      </c>
      <c r="E5861" s="9">
        <v>62.32</v>
      </c>
      <c r="F5861" s="9">
        <f t="shared" si="833"/>
        <v>0</v>
      </c>
      <c r="G5861" s="9">
        <v>0</v>
      </c>
      <c r="H5861" s="9">
        <v>1.51</v>
      </c>
      <c r="I5861" s="9"/>
      <c r="J5861" s="9">
        <v>12.268000000000001</v>
      </c>
      <c r="K5861" s="9">
        <v>47.2</v>
      </c>
      <c r="L5861" s="9">
        <v>0.1318</v>
      </c>
      <c r="M5861" s="9">
        <v>0.13100000000000001</v>
      </c>
      <c r="N5861" s="9">
        <v>0</v>
      </c>
      <c r="O5861" s="9">
        <v>0.6</v>
      </c>
      <c r="P5861" s="9"/>
      <c r="Q5861" s="9"/>
      <c r="R5861" s="9"/>
      <c r="T5861">
        <f t="shared" si="828"/>
        <v>2450100</v>
      </c>
      <c r="U5861">
        <v>0</v>
      </c>
      <c r="V5861">
        <f t="shared" si="826"/>
        <v>0</v>
      </c>
      <c r="W5861" t="str">
        <f t="shared" si="829"/>
        <v/>
      </c>
      <c r="X5861" t="str">
        <f t="shared" si="830"/>
        <v/>
      </c>
      <c r="Y5861" t="str">
        <f t="shared" si="827"/>
        <v/>
      </c>
      <c r="Z5861" s="9"/>
      <c r="AA5861" s="14">
        <f t="shared" si="831"/>
        <v>0.67400000000000004</v>
      </c>
      <c r="AB5861" s="14">
        <f t="shared" si="832"/>
        <v>0.754</v>
      </c>
    </row>
    <row r="5862" spans="1:28" x14ac:dyDescent="0.25">
      <c r="A5862" s="10">
        <f t="shared" si="834"/>
        <v>45536</v>
      </c>
      <c r="B5862" s="11">
        <v>245</v>
      </c>
      <c r="C5862" s="11">
        <v>200</v>
      </c>
      <c r="D5862" s="12">
        <v>753.08333333333303</v>
      </c>
      <c r="E5862" s="9">
        <v>62.2</v>
      </c>
      <c r="F5862" s="9">
        <f t="shared" si="833"/>
        <v>0</v>
      </c>
      <c r="G5862" s="9">
        <v>0.5</v>
      </c>
      <c r="H5862" s="9">
        <v>2.0099999999999998</v>
      </c>
      <c r="I5862" s="9"/>
      <c r="J5862" s="9">
        <v>11.662000000000001</v>
      </c>
      <c r="K5862" s="9">
        <v>46</v>
      </c>
      <c r="L5862" s="9">
        <v>0.1303</v>
      </c>
      <c r="M5862" s="9">
        <v>0.13100000000000001</v>
      </c>
      <c r="N5862" s="9">
        <v>0</v>
      </c>
      <c r="O5862" s="9">
        <v>0.6</v>
      </c>
      <c r="P5862" s="9"/>
      <c r="Q5862" s="9"/>
      <c r="R5862" s="9"/>
      <c r="T5862">
        <f t="shared" si="828"/>
        <v>2450200</v>
      </c>
      <c r="U5862">
        <v>0</v>
      </c>
      <c r="V5862">
        <f t="shared" si="826"/>
        <v>0</v>
      </c>
      <c r="W5862" t="str">
        <f t="shared" si="829"/>
        <v/>
      </c>
      <c r="X5862" t="str">
        <f t="shared" si="830"/>
        <v/>
      </c>
      <c r="Y5862" t="str">
        <f t="shared" si="827"/>
        <v/>
      </c>
      <c r="Z5862" s="9"/>
      <c r="AA5862" s="14">
        <f t="shared" si="831"/>
        <v>0.63100000000000001</v>
      </c>
      <c r="AB5862" s="14">
        <f t="shared" si="832"/>
        <v>0.74099999999999999</v>
      </c>
    </row>
    <row r="5863" spans="1:28" x14ac:dyDescent="0.25">
      <c r="A5863" s="10">
        <f t="shared" si="834"/>
        <v>45536</v>
      </c>
      <c r="B5863" s="11">
        <v>245</v>
      </c>
      <c r="C5863" s="11">
        <v>300</v>
      </c>
      <c r="D5863" s="12">
        <v>753.125</v>
      </c>
      <c r="E5863" s="9">
        <v>62.56</v>
      </c>
      <c r="F5863" s="9">
        <f t="shared" si="833"/>
        <v>0</v>
      </c>
      <c r="G5863" s="9">
        <v>0.5</v>
      </c>
      <c r="H5863" s="9">
        <v>2.0099999999999998</v>
      </c>
      <c r="I5863" s="9"/>
      <c r="J5863" s="9">
        <v>11.662000000000001</v>
      </c>
      <c r="K5863" s="9">
        <v>48</v>
      </c>
      <c r="L5863" s="9">
        <v>0.12959999999999999</v>
      </c>
      <c r="M5863" s="9">
        <v>0.13100000000000001</v>
      </c>
      <c r="N5863" s="9">
        <v>0</v>
      </c>
      <c r="O5863" s="9">
        <v>0.6</v>
      </c>
      <c r="P5863" s="9"/>
      <c r="Q5863" s="9"/>
      <c r="R5863" s="9"/>
      <c r="T5863">
        <f t="shared" si="828"/>
        <v>2450300</v>
      </c>
      <c r="U5863">
        <v>0</v>
      </c>
      <c r="V5863">
        <f t="shared" si="826"/>
        <v>0</v>
      </c>
      <c r="W5863" t="str">
        <f t="shared" si="829"/>
        <v/>
      </c>
      <c r="X5863" t="str">
        <f t="shared" si="830"/>
        <v/>
      </c>
      <c r="Y5863" t="str">
        <f t="shared" si="827"/>
        <v/>
      </c>
      <c r="Z5863" s="9"/>
      <c r="AA5863" s="14">
        <f t="shared" si="831"/>
        <v>0.65800000000000003</v>
      </c>
      <c r="AB5863" s="14">
        <f t="shared" si="832"/>
        <v>0.71299999999999997</v>
      </c>
    </row>
    <row r="5864" spans="1:28" x14ac:dyDescent="0.25">
      <c r="A5864" s="10">
        <f t="shared" si="834"/>
        <v>45536</v>
      </c>
      <c r="B5864" s="11">
        <v>245</v>
      </c>
      <c r="C5864" s="11">
        <v>400</v>
      </c>
      <c r="D5864" s="12">
        <v>753.16666666666697</v>
      </c>
      <c r="E5864" s="9">
        <v>62.67</v>
      </c>
      <c r="F5864" s="9">
        <f t="shared" si="833"/>
        <v>0</v>
      </c>
      <c r="G5864" s="9">
        <v>0.5</v>
      </c>
      <c r="H5864" s="9">
        <v>2.0099999999999998</v>
      </c>
      <c r="I5864" s="9"/>
      <c r="J5864" s="9">
        <v>11.443</v>
      </c>
      <c r="K5864" s="9">
        <v>53.4</v>
      </c>
      <c r="L5864" s="9">
        <v>0.12959999999999999</v>
      </c>
      <c r="M5864" s="9">
        <v>0.13100000000000001</v>
      </c>
      <c r="N5864" s="9">
        <v>0</v>
      </c>
      <c r="O5864" s="9">
        <v>0.6</v>
      </c>
      <c r="P5864" s="9"/>
      <c r="Q5864" s="9"/>
      <c r="R5864" s="9"/>
      <c r="T5864">
        <f t="shared" si="828"/>
        <v>2450400</v>
      </c>
      <c r="U5864">
        <v>0</v>
      </c>
      <c r="V5864">
        <f t="shared" si="826"/>
        <v>0</v>
      </c>
      <c r="W5864" t="str">
        <f t="shared" si="829"/>
        <v/>
      </c>
      <c r="X5864" t="str">
        <f t="shared" si="830"/>
        <v/>
      </c>
      <c r="Y5864" t="str">
        <f t="shared" si="827"/>
        <v/>
      </c>
      <c r="Z5864" s="9"/>
      <c r="AA5864" s="14">
        <f t="shared" si="831"/>
        <v>0.72199999999999998</v>
      </c>
      <c r="AB5864" s="14">
        <f t="shared" si="832"/>
        <v>0.63</v>
      </c>
    </row>
    <row r="5865" spans="1:28" x14ac:dyDescent="0.25">
      <c r="A5865" s="10">
        <f t="shared" si="834"/>
        <v>45536</v>
      </c>
      <c r="B5865" s="11">
        <v>245</v>
      </c>
      <c r="C5865" s="11">
        <v>500</v>
      </c>
      <c r="D5865" s="12">
        <v>753.20833333333303</v>
      </c>
      <c r="E5865" s="9">
        <v>62.09</v>
      </c>
      <c r="F5865" s="9">
        <f t="shared" si="833"/>
        <v>0</v>
      </c>
      <c r="G5865" s="9">
        <v>0.5</v>
      </c>
      <c r="H5865" s="9">
        <v>2.0099999999999998</v>
      </c>
      <c r="I5865" s="9"/>
      <c r="J5865" s="9">
        <v>11.346</v>
      </c>
      <c r="K5865" s="9">
        <v>54.9</v>
      </c>
      <c r="L5865" s="9">
        <v>0.12959999999999999</v>
      </c>
      <c r="M5865" s="9">
        <v>0.13100000000000001</v>
      </c>
      <c r="N5865" s="9">
        <v>0</v>
      </c>
      <c r="O5865" s="9">
        <v>0.6</v>
      </c>
      <c r="P5865" s="9"/>
      <c r="Q5865" s="9"/>
      <c r="R5865" s="9"/>
      <c r="T5865">
        <f t="shared" si="828"/>
        <v>2450500</v>
      </c>
      <c r="U5865">
        <v>0</v>
      </c>
      <c r="V5865">
        <f t="shared" si="826"/>
        <v>0</v>
      </c>
      <c r="W5865" t="str">
        <f t="shared" si="829"/>
        <v/>
      </c>
      <c r="X5865" t="str">
        <f t="shared" si="830"/>
        <v/>
      </c>
      <c r="Y5865" t="str">
        <f t="shared" si="827"/>
        <v/>
      </c>
      <c r="Z5865" s="9"/>
      <c r="AA5865" s="14">
        <f t="shared" si="831"/>
        <v>0.73699999999999999</v>
      </c>
      <c r="AB5865" s="14">
        <f t="shared" si="832"/>
        <v>0.60499999999999998</v>
      </c>
    </row>
    <row r="5866" spans="1:28" x14ac:dyDescent="0.25">
      <c r="A5866" s="10">
        <f t="shared" si="834"/>
        <v>45536</v>
      </c>
      <c r="B5866" s="11">
        <v>245</v>
      </c>
      <c r="C5866" s="11">
        <v>600</v>
      </c>
      <c r="D5866" s="12">
        <v>753.25</v>
      </c>
      <c r="E5866" s="9">
        <v>62.67</v>
      </c>
      <c r="F5866" s="9">
        <f t="shared" si="833"/>
        <v>0</v>
      </c>
      <c r="G5866" s="9">
        <v>0.5</v>
      </c>
      <c r="H5866" s="9">
        <v>2.0099999999999998</v>
      </c>
      <c r="I5866" s="9"/>
      <c r="J5866" s="9">
        <v>11.734</v>
      </c>
      <c r="K5866" s="9">
        <v>56.2</v>
      </c>
      <c r="L5866" s="9">
        <v>0.1288</v>
      </c>
      <c r="M5866" s="9">
        <v>0.13100000000000001</v>
      </c>
      <c r="N5866" s="9">
        <v>0</v>
      </c>
      <c r="O5866" s="9">
        <v>16.899999999999999</v>
      </c>
      <c r="P5866" s="9"/>
      <c r="Q5866" s="9"/>
      <c r="R5866" s="9"/>
      <c r="T5866">
        <f t="shared" si="828"/>
        <v>2450600</v>
      </c>
      <c r="U5866">
        <v>13.7</v>
      </c>
      <c r="V5866">
        <f t="shared" si="826"/>
        <v>16.899999999999999</v>
      </c>
      <c r="W5866" t="str">
        <f t="shared" si="829"/>
        <v/>
      </c>
      <c r="X5866" t="str">
        <f t="shared" si="830"/>
        <v/>
      </c>
      <c r="Y5866" t="str">
        <f t="shared" si="827"/>
        <v/>
      </c>
      <c r="Z5866" s="9"/>
      <c r="AA5866" s="14">
        <f t="shared" si="831"/>
        <v>0.77400000000000002</v>
      </c>
      <c r="AB5866" s="14">
        <f t="shared" si="832"/>
        <v>0.60299999999999998</v>
      </c>
    </row>
    <row r="5867" spans="1:28" x14ac:dyDescent="0.25">
      <c r="A5867" s="10">
        <f t="shared" si="834"/>
        <v>45536</v>
      </c>
      <c r="B5867" s="11">
        <v>245</v>
      </c>
      <c r="C5867" s="11">
        <v>700</v>
      </c>
      <c r="D5867" s="12">
        <v>753.29166666666697</v>
      </c>
      <c r="E5867" s="9">
        <v>63.26</v>
      </c>
      <c r="F5867" s="9">
        <f t="shared" si="833"/>
        <v>0</v>
      </c>
      <c r="G5867" s="9">
        <v>0</v>
      </c>
      <c r="H5867" s="9">
        <v>1.51</v>
      </c>
      <c r="I5867" s="9"/>
      <c r="J5867" s="9">
        <v>15.223000000000001</v>
      </c>
      <c r="K5867" s="9">
        <v>57.5</v>
      </c>
      <c r="L5867" s="9">
        <v>0.1288</v>
      </c>
      <c r="M5867" s="9">
        <v>0.13100000000000001</v>
      </c>
      <c r="N5867" s="9">
        <v>0</v>
      </c>
      <c r="O5867" s="9">
        <v>173.1</v>
      </c>
      <c r="P5867" s="9"/>
      <c r="Q5867" s="9"/>
      <c r="R5867" s="9"/>
      <c r="T5867">
        <f t="shared" si="828"/>
        <v>2450700</v>
      </c>
      <c r="U5867">
        <v>148.30000000000001</v>
      </c>
      <c r="V5867">
        <f t="shared" si="826"/>
        <v>173.1</v>
      </c>
      <c r="W5867" t="str">
        <f t="shared" si="829"/>
        <v/>
      </c>
      <c r="X5867" t="str">
        <f t="shared" si="830"/>
        <v/>
      </c>
      <c r="Y5867" t="str">
        <f t="shared" si="827"/>
        <v/>
      </c>
      <c r="Z5867" s="9"/>
      <c r="AA5867" s="14">
        <f t="shared" si="831"/>
        <v>0.99399999999999999</v>
      </c>
      <c r="AB5867" s="14">
        <f t="shared" si="832"/>
        <v>0.73499999999999999</v>
      </c>
    </row>
    <row r="5868" spans="1:28" x14ac:dyDescent="0.25">
      <c r="A5868" s="10">
        <f t="shared" si="834"/>
        <v>45536</v>
      </c>
      <c r="B5868" s="11">
        <v>245</v>
      </c>
      <c r="C5868" s="11">
        <v>800</v>
      </c>
      <c r="D5868" s="12">
        <v>753.33333333333303</v>
      </c>
      <c r="E5868" s="9">
        <v>63.49</v>
      </c>
      <c r="F5868" s="9">
        <f t="shared" si="833"/>
        <v>0</v>
      </c>
      <c r="G5868" s="9">
        <v>0</v>
      </c>
      <c r="H5868" s="9">
        <v>1.01</v>
      </c>
      <c r="I5868" s="9"/>
      <c r="J5868" s="9">
        <v>20.603000000000002</v>
      </c>
      <c r="K5868" s="9">
        <v>48.1</v>
      </c>
      <c r="L5868" s="9">
        <v>0.12809999999999999</v>
      </c>
      <c r="M5868" s="9">
        <v>0.13100000000000001</v>
      </c>
      <c r="N5868" s="9">
        <v>0</v>
      </c>
      <c r="O5868" s="9">
        <v>353.1</v>
      </c>
      <c r="P5868" s="9"/>
      <c r="Q5868" s="9"/>
      <c r="R5868" s="9"/>
      <c r="T5868">
        <f t="shared" si="828"/>
        <v>2450800</v>
      </c>
      <c r="U5868">
        <v>329.7</v>
      </c>
      <c r="V5868">
        <f t="shared" si="826"/>
        <v>353.1</v>
      </c>
      <c r="W5868" t="str">
        <f t="shared" si="829"/>
        <v/>
      </c>
      <c r="X5868" t="str">
        <f t="shared" si="830"/>
        <v/>
      </c>
      <c r="Y5868" t="str">
        <f t="shared" si="827"/>
        <v/>
      </c>
      <c r="Z5868" s="9"/>
      <c r="AA5868" s="14">
        <f t="shared" si="831"/>
        <v>1.167</v>
      </c>
      <c r="AB5868" s="14">
        <f t="shared" si="832"/>
        <v>1.2589999999999999</v>
      </c>
    </row>
    <row r="5869" spans="1:28" x14ac:dyDescent="0.25">
      <c r="A5869" s="10">
        <f t="shared" si="834"/>
        <v>45536</v>
      </c>
      <c r="B5869" s="11">
        <v>245</v>
      </c>
      <c r="C5869" s="11">
        <v>900</v>
      </c>
      <c r="D5869" s="12">
        <v>753.375</v>
      </c>
      <c r="E5869" s="9">
        <v>63.02</v>
      </c>
      <c r="F5869" s="9">
        <f t="shared" si="833"/>
        <v>0</v>
      </c>
      <c r="G5869" s="9">
        <v>0</v>
      </c>
      <c r="H5869" s="9">
        <v>2.0099999999999998</v>
      </c>
      <c r="I5869" s="9"/>
      <c r="J5869" s="9">
        <v>22.082000000000001</v>
      </c>
      <c r="K5869" s="9">
        <v>36.799999999999997</v>
      </c>
      <c r="L5869" s="9">
        <v>0.12670000000000001</v>
      </c>
      <c r="M5869" s="9">
        <v>0.13100000000000001</v>
      </c>
      <c r="N5869" s="9">
        <v>0</v>
      </c>
      <c r="O5869" s="9">
        <v>514.4</v>
      </c>
      <c r="P5869" s="9"/>
      <c r="Q5869" s="9"/>
      <c r="R5869" s="9"/>
      <c r="T5869">
        <f t="shared" si="828"/>
        <v>2450900</v>
      </c>
      <c r="U5869">
        <v>503.2</v>
      </c>
      <c r="V5869">
        <f t="shared" si="826"/>
        <v>514.4</v>
      </c>
      <c r="W5869" t="str">
        <f t="shared" si="829"/>
        <v/>
      </c>
      <c r="X5869" t="str">
        <f t="shared" si="830"/>
        <v/>
      </c>
      <c r="Y5869" t="str">
        <f t="shared" si="827"/>
        <v/>
      </c>
      <c r="Z5869" s="9"/>
      <c r="AA5869" s="14">
        <f t="shared" si="831"/>
        <v>0.97799999999999998</v>
      </c>
      <c r="AB5869" s="14">
        <f t="shared" si="832"/>
        <v>1.68</v>
      </c>
    </row>
    <row r="5870" spans="1:28" x14ac:dyDescent="0.25">
      <c r="A5870" s="10">
        <f t="shared" si="834"/>
        <v>45536</v>
      </c>
      <c r="B5870" s="11">
        <v>245</v>
      </c>
      <c r="C5870" s="11">
        <v>1000</v>
      </c>
      <c r="D5870" s="12">
        <v>753.41666666666697</v>
      </c>
      <c r="E5870" s="9">
        <v>64.19</v>
      </c>
      <c r="F5870" s="9">
        <f t="shared" si="833"/>
        <v>0.18999999999999773</v>
      </c>
      <c r="G5870" s="9">
        <v>0.5</v>
      </c>
      <c r="H5870" s="9">
        <v>3.02</v>
      </c>
      <c r="I5870" s="9"/>
      <c r="J5870" s="9">
        <v>24.219000000000001</v>
      </c>
      <c r="K5870" s="9">
        <v>35.4</v>
      </c>
      <c r="L5870" s="9">
        <v>0.12520000000000001</v>
      </c>
      <c r="M5870" s="9">
        <v>0.1303</v>
      </c>
      <c r="N5870" s="9">
        <v>0</v>
      </c>
      <c r="O5870" s="9">
        <v>644.4</v>
      </c>
      <c r="P5870" s="9"/>
      <c r="Q5870" s="9"/>
      <c r="R5870" s="9"/>
      <c r="T5870">
        <f t="shared" si="828"/>
        <v>2451000</v>
      </c>
      <c r="U5870">
        <v>648.20000000000005</v>
      </c>
      <c r="V5870">
        <f t="shared" si="826"/>
        <v>644.4</v>
      </c>
      <c r="W5870" t="str">
        <f t="shared" si="829"/>
        <v/>
      </c>
      <c r="X5870" t="str">
        <f t="shared" si="830"/>
        <v/>
      </c>
      <c r="Y5870" t="str">
        <f t="shared" si="827"/>
        <v/>
      </c>
      <c r="Z5870" s="9"/>
      <c r="AA5870" s="14">
        <f t="shared" si="831"/>
        <v>1.07</v>
      </c>
      <c r="AB5870" s="14">
        <f t="shared" si="832"/>
        <v>1.9530000000000001</v>
      </c>
    </row>
    <row r="5871" spans="1:28" x14ac:dyDescent="0.25">
      <c r="A5871" s="10">
        <f t="shared" si="834"/>
        <v>45536</v>
      </c>
      <c r="B5871" s="11">
        <v>245</v>
      </c>
      <c r="C5871" s="11">
        <v>1100</v>
      </c>
      <c r="D5871" s="12">
        <v>753.45833333333303</v>
      </c>
      <c r="E5871" s="9">
        <v>64.19</v>
      </c>
      <c r="F5871" s="9">
        <f t="shared" si="833"/>
        <v>0.18999999999999773</v>
      </c>
      <c r="G5871" s="9">
        <v>0.5</v>
      </c>
      <c r="H5871" s="9">
        <v>3.52</v>
      </c>
      <c r="I5871" s="9"/>
      <c r="J5871" s="9">
        <v>25.768000000000001</v>
      </c>
      <c r="K5871" s="9">
        <v>32.6</v>
      </c>
      <c r="L5871" s="9">
        <v>0.1245</v>
      </c>
      <c r="M5871" s="9">
        <v>0.1303</v>
      </c>
      <c r="N5871" s="9">
        <v>0</v>
      </c>
      <c r="O5871" s="9">
        <v>730.6</v>
      </c>
      <c r="P5871" s="9"/>
      <c r="Q5871" s="9"/>
      <c r="R5871" s="9"/>
      <c r="T5871">
        <f t="shared" si="828"/>
        <v>2451100</v>
      </c>
      <c r="U5871">
        <v>751.7</v>
      </c>
      <c r="V5871">
        <f t="shared" si="826"/>
        <v>730.6</v>
      </c>
      <c r="W5871" t="str">
        <f t="shared" si="829"/>
        <v/>
      </c>
      <c r="X5871" t="str">
        <f t="shared" si="830"/>
        <v/>
      </c>
      <c r="Y5871" t="str">
        <f t="shared" si="827"/>
        <v/>
      </c>
      <c r="Z5871" s="9"/>
      <c r="AA5871" s="14">
        <f t="shared" si="831"/>
        <v>1.081</v>
      </c>
      <c r="AB5871" s="14">
        <f t="shared" si="832"/>
        <v>2.2349999999999999</v>
      </c>
    </row>
    <row r="5872" spans="1:28" x14ac:dyDescent="0.25">
      <c r="A5872" s="10">
        <f t="shared" si="834"/>
        <v>45536</v>
      </c>
      <c r="B5872" s="11">
        <v>245</v>
      </c>
      <c r="C5872" s="11">
        <v>1200</v>
      </c>
      <c r="D5872" s="12">
        <v>753.5</v>
      </c>
      <c r="E5872" s="9">
        <v>69.11</v>
      </c>
      <c r="F5872" s="9">
        <f t="shared" si="833"/>
        <v>5.1099999999999994</v>
      </c>
      <c r="G5872" s="9">
        <v>1.01</v>
      </c>
      <c r="H5872" s="9">
        <v>4.53</v>
      </c>
      <c r="I5872" s="9"/>
      <c r="J5872" s="9">
        <v>27.21</v>
      </c>
      <c r="K5872" s="9">
        <v>25.4</v>
      </c>
      <c r="L5872" s="9">
        <v>0.12379999999999999</v>
      </c>
      <c r="M5872" s="9">
        <v>0.12959999999999999</v>
      </c>
      <c r="N5872" s="9">
        <v>0</v>
      </c>
      <c r="O5872" s="9">
        <v>794.4</v>
      </c>
      <c r="P5872" s="9"/>
      <c r="Q5872" s="9"/>
      <c r="R5872" s="9"/>
      <c r="T5872">
        <f t="shared" si="828"/>
        <v>2451200</v>
      </c>
      <c r="U5872">
        <v>805.5</v>
      </c>
      <c r="V5872">
        <f t="shared" si="826"/>
        <v>794.4</v>
      </c>
      <c r="W5872" t="str">
        <f t="shared" si="829"/>
        <v/>
      </c>
      <c r="X5872" t="str">
        <f t="shared" si="830"/>
        <v/>
      </c>
      <c r="Y5872" t="str">
        <f t="shared" si="827"/>
        <v/>
      </c>
      <c r="Z5872" s="9"/>
      <c r="AA5872" s="14">
        <f t="shared" si="831"/>
        <v>0.91700000000000004</v>
      </c>
      <c r="AB5872" s="14">
        <f t="shared" si="832"/>
        <v>2.6930000000000001</v>
      </c>
    </row>
    <row r="5873" spans="1:28" x14ac:dyDescent="0.25">
      <c r="A5873" s="10">
        <f t="shared" si="834"/>
        <v>45536</v>
      </c>
      <c r="B5873" s="11">
        <v>245</v>
      </c>
      <c r="C5873" s="11">
        <v>1300</v>
      </c>
      <c r="D5873" s="12">
        <v>753.54166666666697</v>
      </c>
      <c r="E5873" s="9">
        <v>72.38</v>
      </c>
      <c r="F5873" s="9">
        <f t="shared" si="833"/>
        <v>8.3799999999999955</v>
      </c>
      <c r="G5873" s="9">
        <v>1.01</v>
      </c>
      <c r="H5873" s="9">
        <v>4.03</v>
      </c>
      <c r="I5873" s="9"/>
      <c r="J5873" s="9">
        <v>27.013999999999999</v>
      </c>
      <c r="K5873" s="9">
        <v>26.1</v>
      </c>
      <c r="L5873" s="9">
        <v>0.12379999999999999</v>
      </c>
      <c r="M5873" s="9">
        <v>0.12959999999999999</v>
      </c>
      <c r="N5873" s="9">
        <v>0</v>
      </c>
      <c r="O5873" s="9">
        <v>753.1</v>
      </c>
      <c r="P5873" s="9"/>
      <c r="Q5873" s="9"/>
      <c r="R5873" s="9"/>
      <c r="T5873">
        <f t="shared" si="828"/>
        <v>2451300</v>
      </c>
      <c r="U5873">
        <v>805.5</v>
      </c>
      <c r="V5873">
        <f t="shared" si="826"/>
        <v>753.1</v>
      </c>
      <c r="W5873" t="str">
        <f t="shared" si="829"/>
        <v/>
      </c>
      <c r="X5873" t="str">
        <f t="shared" si="830"/>
        <v/>
      </c>
      <c r="Y5873" t="str">
        <f t="shared" si="827"/>
        <v/>
      </c>
      <c r="Z5873" s="9"/>
      <c r="AA5873" s="14">
        <f t="shared" si="831"/>
        <v>0.93100000000000005</v>
      </c>
      <c r="AB5873" s="14">
        <f t="shared" si="832"/>
        <v>2.6360000000000001</v>
      </c>
    </row>
    <row r="5874" spans="1:28" x14ac:dyDescent="0.25">
      <c r="A5874" s="10">
        <f t="shared" si="834"/>
        <v>45536</v>
      </c>
      <c r="B5874" s="11">
        <v>245</v>
      </c>
      <c r="C5874" s="11">
        <v>1400</v>
      </c>
      <c r="D5874" s="12">
        <v>753.58333333333303</v>
      </c>
      <c r="E5874" s="9">
        <v>72.150000000000006</v>
      </c>
      <c r="F5874" s="9">
        <f t="shared" si="833"/>
        <v>8.1500000000000057</v>
      </c>
      <c r="G5874" s="9">
        <v>1.51</v>
      </c>
      <c r="H5874" s="9">
        <v>5.54</v>
      </c>
      <c r="I5874" s="9"/>
      <c r="J5874" s="9">
        <v>27.677</v>
      </c>
      <c r="K5874" s="9">
        <v>23.3</v>
      </c>
      <c r="L5874" s="9">
        <v>0.12379999999999999</v>
      </c>
      <c r="M5874" s="9">
        <v>0.12959999999999999</v>
      </c>
      <c r="N5874" s="9">
        <v>0</v>
      </c>
      <c r="O5874" s="9">
        <v>728.1</v>
      </c>
      <c r="P5874" s="9"/>
      <c r="Q5874" s="9"/>
      <c r="R5874" s="9"/>
      <c r="T5874">
        <f t="shared" si="828"/>
        <v>2451400</v>
      </c>
      <c r="U5874">
        <v>751.7</v>
      </c>
      <c r="V5874">
        <f t="shared" si="826"/>
        <v>728.1</v>
      </c>
      <c r="W5874" t="str">
        <f t="shared" si="829"/>
        <v/>
      </c>
      <c r="X5874" t="str">
        <f t="shared" si="830"/>
        <v/>
      </c>
      <c r="Y5874" t="str">
        <f t="shared" si="827"/>
        <v/>
      </c>
      <c r="Z5874" s="9"/>
      <c r="AA5874" s="14">
        <f t="shared" si="831"/>
        <v>0.86399999999999999</v>
      </c>
      <c r="AB5874" s="14">
        <f t="shared" si="832"/>
        <v>2.8439999999999999</v>
      </c>
    </row>
    <row r="5875" spans="1:28" x14ac:dyDescent="0.25">
      <c r="A5875" s="10">
        <f t="shared" si="834"/>
        <v>45536</v>
      </c>
      <c r="B5875" s="11">
        <v>245</v>
      </c>
      <c r="C5875" s="11">
        <v>1500</v>
      </c>
      <c r="D5875" s="12">
        <v>753.625</v>
      </c>
      <c r="E5875" s="9">
        <v>74.14</v>
      </c>
      <c r="F5875" s="9">
        <f t="shared" si="833"/>
        <v>10.14</v>
      </c>
      <c r="G5875" s="9">
        <v>1.01</v>
      </c>
      <c r="H5875" s="9">
        <v>5.54</v>
      </c>
      <c r="I5875" s="9"/>
      <c r="J5875" s="9">
        <v>26.181999999999999</v>
      </c>
      <c r="K5875" s="9">
        <v>23.2</v>
      </c>
      <c r="L5875" s="9">
        <v>0.123</v>
      </c>
      <c r="M5875" s="9">
        <v>0.12959999999999999</v>
      </c>
      <c r="N5875" s="9">
        <v>0</v>
      </c>
      <c r="O5875" s="9">
        <v>596.9</v>
      </c>
      <c r="P5875" s="9"/>
      <c r="Q5875" s="9"/>
      <c r="R5875" s="9"/>
      <c r="T5875">
        <f t="shared" si="828"/>
        <v>2451500</v>
      </c>
      <c r="U5875">
        <v>647.79999999999995</v>
      </c>
      <c r="V5875">
        <f t="shared" si="826"/>
        <v>596.9</v>
      </c>
      <c r="W5875" t="str">
        <f t="shared" si="829"/>
        <v/>
      </c>
      <c r="X5875" t="str">
        <f t="shared" si="830"/>
        <v/>
      </c>
      <c r="Y5875" t="str">
        <f t="shared" si="827"/>
        <v/>
      </c>
      <c r="Z5875" s="9"/>
      <c r="AA5875" s="14">
        <f t="shared" si="831"/>
        <v>0.78800000000000003</v>
      </c>
      <c r="AB5875" s="14">
        <f t="shared" si="832"/>
        <v>2.609</v>
      </c>
    </row>
    <row r="5876" spans="1:28" x14ac:dyDescent="0.25">
      <c r="A5876" s="10">
        <f t="shared" si="834"/>
        <v>45536</v>
      </c>
      <c r="B5876" s="11">
        <v>245</v>
      </c>
      <c r="C5876" s="11">
        <v>1600</v>
      </c>
      <c r="D5876" s="12">
        <v>753.66666666666697</v>
      </c>
      <c r="E5876" s="9">
        <v>71.8</v>
      </c>
      <c r="F5876" s="9">
        <f t="shared" si="833"/>
        <v>7.7999999999999972</v>
      </c>
      <c r="G5876" s="9">
        <v>1.01</v>
      </c>
      <c r="H5876" s="9">
        <v>4.03</v>
      </c>
      <c r="I5876" s="9"/>
      <c r="J5876" s="9">
        <v>26.425999999999998</v>
      </c>
      <c r="K5876" s="9">
        <v>25.1</v>
      </c>
      <c r="L5876" s="9">
        <v>0.12230000000000001</v>
      </c>
      <c r="M5876" s="9">
        <v>0.12959999999999999</v>
      </c>
      <c r="N5876" s="9">
        <v>0</v>
      </c>
      <c r="O5876" s="9">
        <v>443.1</v>
      </c>
      <c r="P5876" s="9"/>
      <c r="Q5876" s="9"/>
      <c r="R5876" s="9"/>
      <c r="T5876">
        <f t="shared" si="828"/>
        <v>2451600</v>
      </c>
      <c r="U5876">
        <v>502.8</v>
      </c>
      <c r="V5876">
        <f t="shared" si="826"/>
        <v>443.1</v>
      </c>
      <c r="W5876" t="str">
        <f t="shared" si="829"/>
        <v/>
      </c>
      <c r="X5876" t="str">
        <f t="shared" si="830"/>
        <v/>
      </c>
      <c r="Y5876" t="str">
        <f t="shared" si="827"/>
        <v/>
      </c>
      <c r="Z5876" s="9"/>
      <c r="AA5876" s="14">
        <f t="shared" si="831"/>
        <v>0.86499999999999999</v>
      </c>
      <c r="AB5876" s="14">
        <f t="shared" si="832"/>
        <v>2.581</v>
      </c>
    </row>
    <row r="5877" spans="1:28" x14ac:dyDescent="0.25">
      <c r="A5877" s="10">
        <f t="shared" si="834"/>
        <v>45536</v>
      </c>
      <c r="B5877" s="11">
        <v>245</v>
      </c>
      <c r="C5877" s="11">
        <v>1700</v>
      </c>
      <c r="D5877" s="12">
        <v>753.70833333333303</v>
      </c>
      <c r="E5877" s="9">
        <v>63.14</v>
      </c>
      <c r="F5877" s="9">
        <f t="shared" si="833"/>
        <v>0</v>
      </c>
      <c r="G5877" s="9">
        <v>0.5</v>
      </c>
      <c r="H5877" s="9">
        <v>4.03</v>
      </c>
      <c r="I5877" s="9"/>
      <c r="J5877" s="9">
        <v>23.568999999999999</v>
      </c>
      <c r="K5877" s="9">
        <v>27</v>
      </c>
      <c r="L5877" s="9">
        <v>0.12230000000000001</v>
      </c>
      <c r="M5877" s="9">
        <v>0.1303</v>
      </c>
      <c r="N5877" s="9">
        <v>0</v>
      </c>
      <c r="O5877" s="9">
        <v>261.89999999999998</v>
      </c>
      <c r="P5877" s="9"/>
      <c r="Q5877" s="9"/>
      <c r="R5877" s="9"/>
      <c r="T5877">
        <f t="shared" si="828"/>
        <v>2451700</v>
      </c>
      <c r="U5877">
        <v>329.5</v>
      </c>
      <c r="V5877">
        <f t="shared" si="826"/>
        <v>261.89999999999998</v>
      </c>
      <c r="W5877" t="str">
        <f t="shared" si="829"/>
        <v/>
      </c>
      <c r="X5877" t="str">
        <f t="shared" si="830"/>
        <v/>
      </c>
      <c r="Y5877" t="str">
        <f t="shared" si="827"/>
        <v/>
      </c>
      <c r="Z5877" s="9"/>
      <c r="AA5877" s="14">
        <f t="shared" si="831"/>
        <v>0.78500000000000003</v>
      </c>
      <c r="AB5877" s="14">
        <f t="shared" si="832"/>
        <v>2.1219999999999999</v>
      </c>
    </row>
    <row r="5878" spans="1:28" x14ac:dyDescent="0.25">
      <c r="A5878" s="10">
        <f t="shared" si="834"/>
        <v>45536</v>
      </c>
      <c r="B5878" s="11">
        <v>245</v>
      </c>
      <c r="C5878" s="11">
        <v>1800</v>
      </c>
      <c r="D5878" s="12">
        <v>753.75</v>
      </c>
      <c r="E5878" s="9">
        <v>65.36</v>
      </c>
      <c r="F5878" s="9">
        <f t="shared" si="833"/>
        <v>1.3599999999999994</v>
      </c>
      <c r="G5878" s="9">
        <v>0</v>
      </c>
      <c r="H5878" s="9">
        <v>1.01</v>
      </c>
      <c r="I5878" s="9"/>
      <c r="J5878" s="9">
        <v>19.603000000000002</v>
      </c>
      <c r="K5878" s="9">
        <v>33.700000000000003</v>
      </c>
      <c r="L5878" s="9">
        <v>0.1216</v>
      </c>
      <c r="M5878" s="9">
        <v>0.1303</v>
      </c>
      <c r="N5878" s="9">
        <v>0</v>
      </c>
      <c r="O5878" s="9">
        <v>118.1</v>
      </c>
      <c r="P5878" s="9"/>
      <c r="Q5878" s="9"/>
      <c r="R5878" s="9"/>
      <c r="T5878">
        <f t="shared" si="828"/>
        <v>2451800</v>
      </c>
      <c r="U5878">
        <v>148.19999999999999</v>
      </c>
      <c r="V5878">
        <f t="shared" si="826"/>
        <v>118.1</v>
      </c>
      <c r="W5878" t="str">
        <f t="shared" si="829"/>
        <v/>
      </c>
      <c r="X5878" t="str">
        <f t="shared" si="830"/>
        <v/>
      </c>
      <c r="Y5878" t="str">
        <f t="shared" si="827"/>
        <v/>
      </c>
      <c r="Z5878" s="9"/>
      <c r="AA5878" s="14">
        <f t="shared" si="831"/>
        <v>0.76900000000000002</v>
      </c>
      <c r="AB5878" s="14">
        <f t="shared" si="832"/>
        <v>1.5129999999999999</v>
      </c>
    </row>
    <row r="5879" spans="1:28" x14ac:dyDescent="0.25">
      <c r="A5879" s="10">
        <f t="shared" si="834"/>
        <v>45536</v>
      </c>
      <c r="B5879" s="11">
        <v>245</v>
      </c>
      <c r="C5879" s="11">
        <v>1900</v>
      </c>
      <c r="D5879" s="12">
        <v>753.79166666666697</v>
      </c>
      <c r="E5879" s="9">
        <v>68.64</v>
      </c>
      <c r="F5879" s="9">
        <f t="shared" si="833"/>
        <v>4.6400000000000006</v>
      </c>
      <c r="G5879" s="9">
        <v>0.5</v>
      </c>
      <c r="H5879" s="9">
        <v>2.0099999999999998</v>
      </c>
      <c r="I5879" s="9"/>
      <c r="J5879" s="9">
        <v>15.843</v>
      </c>
      <c r="K5879" s="9">
        <v>40.4</v>
      </c>
      <c r="L5879" s="9">
        <v>0.1216</v>
      </c>
      <c r="M5879" s="9">
        <v>0.1303</v>
      </c>
      <c r="N5879" s="9">
        <v>0</v>
      </c>
      <c r="O5879" s="9">
        <v>6.9</v>
      </c>
      <c r="P5879" s="9"/>
      <c r="Q5879" s="9"/>
      <c r="R5879" s="9"/>
      <c r="T5879">
        <f t="shared" si="828"/>
        <v>2451900</v>
      </c>
      <c r="U5879">
        <v>13.7</v>
      </c>
      <c r="V5879">
        <f t="shared" si="826"/>
        <v>6.9</v>
      </c>
      <c r="W5879" t="str">
        <f t="shared" si="829"/>
        <v/>
      </c>
      <c r="X5879" t="str">
        <f t="shared" si="830"/>
        <v/>
      </c>
      <c r="Y5879" t="str">
        <f t="shared" si="827"/>
        <v/>
      </c>
      <c r="Z5879" s="9"/>
      <c r="AA5879" s="14">
        <f t="shared" si="831"/>
        <v>0.72699999999999998</v>
      </c>
      <c r="AB5879" s="14">
        <f t="shared" si="832"/>
        <v>1.073</v>
      </c>
    </row>
    <row r="5880" spans="1:28" x14ac:dyDescent="0.25">
      <c r="A5880" s="10">
        <f t="shared" si="834"/>
        <v>45536</v>
      </c>
      <c r="B5880" s="11">
        <v>245</v>
      </c>
      <c r="C5880" s="11">
        <v>2000</v>
      </c>
      <c r="D5880" s="12">
        <v>753.83333333333303</v>
      </c>
      <c r="E5880" s="9">
        <v>72.38</v>
      </c>
      <c r="F5880" s="9">
        <f t="shared" si="833"/>
        <v>8.3799999999999955</v>
      </c>
      <c r="G5880" s="9">
        <v>0.5</v>
      </c>
      <c r="H5880" s="9">
        <v>2.0099999999999998</v>
      </c>
      <c r="I5880" s="9"/>
      <c r="J5880" s="9">
        <v>15.414</v>
      </c>
      <c r="K5880" s="9">
        <v>41</v>
      </c>
      <c r="L5880" s="9">
        <v>0.12089999999999999</v>
      </c>
      <c r="M5880" s="9">
        <v>0.13100000000000001</v>
      </c>
      <c r="N5880" s="9">
        <v>0</v>
      </c>
      <c r="O5880" s="9">
        <v>0.6</v>
      </c>
      <c r="P5880" s="9"/>
      <c r="Q5880" s="9"/>
      <c r="R5880" s="9"/>
      <c r="T5880">
        <f t="shared" si="828"/>
        <v>2452000</v>
      </c>
      <c r="U5880">
        <v>0</v>
      </c>
      <c r="V5880">
        <f t="shared" si="826"/>
        <v>0</v>
      </c>
      <c r="W5880" t="str">
        <f t="shared" si="829"/>
        <v/>
      </c>
      <c r="X5880" t="str">
        <f t="shared" si="830"/>
        <v/>
      </c>
      <c r="Y5880" t="str">
        <f t="shared" si="827"/>
        <v/>
      </c>
      <c r="Z5880" s="9"/>
      <c r="AA5880" s="14">
        <f t="shared" si="831"/>
        <v>0.71799999999999997</v>
      </c>
      <c r="AB5880" s="14">
        <f t="shared" si="832"/>
        <v>1.0329999999999999</v>
      </c>
    </row>
    <row r="5881" spans="1:28" x14ac:dyDescent="0.25">
      <c r="A5881" s="10">
        <f t="shared" si="834"/>
        <v>45536</v>
      </c>
      <c r="B5881" s="11">
        <v>245</v>
      </c>
      <c r="C5881" s="11">
        <v>2100</v>
      </c>
      <c r="D5881" s="12">
        <v>753.875</v>
      </c>
      <c r="E5881" s="9">
        <v>71.099999999999994</v>
      </c>
      <c r="F5881" s="9">
        <f t="shared" si="833"/>
        <v>7.0999999999999943</v>
      </c>
      <c r="G5881" s="9">
        <v>0.5</v>
      </c>
      <c r="H5881" s="9">
        <v>1.51</v>
      </c>
      <c r="I5881" s="9"/>
      <c r="J5881" s="9">
        <v>14.936</v>
      </c>
      <c r="K5881" s="9">
        <v>40.299999999999997</v>
      </c>
      <c r="L5881" s="9">
        <v>0.1201</v>
      </c>
      <c r="M5881" s="9">
        <v>0.13100000000000001</v>
      </c>
      <c r="N5881" s="9">
        <v>0</v>
      </c>
      <c r="O5881" s="9">
        <v>0.6</v>
      </c>
      <c r="P5881" s="9"/>
      <c r="Q5881" s="9"/>
      <c r="R5881" s="9"/>
      <c r="T5881">
        <f t="shared" si="828"/>
        <v>2452100</v>
      </c>
      <c r="U5881">
        <v>0</v>
      </c>
      <c r="V5881">
        <f t="shared" si="826"/>
        <v>0</v>
      </c>
      <c r="W5881" t="str">
        <f t="shared" si="829"/>
        <v/>
      </c>
      <c r="X5881" t="str">
        <f t="shared" si="830"/>
        <v/>
      </c>
      <c r="Y5881" t="str">
        <f t="shared" si="827"/>
        <v/>
      </c>
      <c r="Z5881" s="9"/>
      <c r="AA5881" s="14">
        <f t="shared" si="831"/>
        <v>0.68400000000000005</v>
      </c>
      <c r="AB5881" s="14">
        <f t="shared" si="832"/>
        <v>1.0129999999999999</v>
      </c>
    </row>
    <row r="5882" spans="1:28" x14ac:dyDescent="0.25">
      <c r="A5882" s="10">
        <f t="shared" si="834"/>
        <v>45536</v>
      </c>
      <c r="B5882" s="11">
        <v>245</v>
      </c>
      <c r="C5882" s="11">
        <v>2200</v>
      </c>
      <c r="D5882" s="12">
        <v>753.91666666666697</v>
      </c>
      <c r="E5882" s="9">
        <v>70.510000000000005</v>
      </c>
      <c r="F5882" s="9">
        <f t="shared" si="833"/>
        <v>6.5100000000000051</v>
      </c>
      <c r="G5882" s="9">
        <v>0.5</v>
      </c>
      <c r="H5882" s="9">
        <v>2.0099999999999998</v>
      </c>
      <c r="I5882" s="9"/>
      <c r="J5882" s="9">
        <v>14.96</v>
      </c>
      <c r="K5882" s="9">
        <v>40.200000000000003</v>
      </c>
      <c r="L5882" s="9">
        <v>0.11940000000000001</v>
      </c>
      <c r="M5882" s="9">
        <v>0.13100000000000001</v>
      </c>
      <c r="N5882" s="9">
        <v>0</v>
      </c>
      <c r="O5882" s="9">
        <v>0.6</v>
      </c>
      <c r="P5882" s="9"/>
      <c r="Q5882" s="9"/>
      <c r="R5882" s="9"/>
      <c r="T5882">
        <f t="shared" si="828"/>
        <v>2452200</v>
      </c>
      <c r="U5882">
        <v>0</v>
      </c>
      <c r="V5882">
        <f t="shared" si="826"/>
        <v>0</v>
      </c>
      <c r="W5882" t="str">
        <f t="shared" si="829"/>
        <v/>
      </c>
      <c r="X5882" t="str">
        <f t="shared" si="830"/>
        <v/>
      </c>
      <c r="Y5882" t="str">
        <f t="shared" si="827"/>
        <v/>
      </c>
      <c r="Z5882" s="9"/>
      <c r="AA5882" s="14">
        <f t="shared" si="831"/>
        <v>0.68400000000000005</v>
      </c>
      <c r="AB5882" s="14">
        <f t="shared" si="832"/>
        <v>1.0169999999999999</v>
      </c>
    </row>
    <row r="5883" spans="1:28" x14ac:dyDescent="0.25">
      <c r="A5883" s="10">
        <f t="shared" si="834"/>
        <v>45536</v>
      </c>
      <c r="B5883" s="11">
        <v>245</v>
      </c>
      <c r="C5883" s="11">
        <v>2300</v>
      </c>
      <c r="D5883" s="12">
        <v>753.95833333333303</v>
      </c>
      <c r="E5883" s="9">
        <v>70.39</v>
      </c>
      <c r="F5883" s="9">
        <f t="shared" si="833"/>
        <v>6.3900000000000006</v>
      </c>
      <c r="G5883" s="9">
        <v>0</v>
      </c>
      <c r="H5883" s="9">
        <v>1.51</v>
      </c>
      <c r="I5883" s="9"/>
      <c r="J5883" s="9">
        <v>14.026</v>
      </c>
      <c r="K5883" s="9">
        <v>40.5</v>
      </c>
      <c r="L5883" s="9">
        <v>0.1187</v>
      </c>
      <c r="M5883" s="9">
        <v>0.13100000000000001</v>
      </c>
      <c r="N5883" s="9">
        <v>0</v>
      </c>
      <c r="O5883" s="9">
        <v>0.6</v>
      </c>
      <c r="P5883" s="9"/>
      <c r="Q5883" s="9"/>
      <c r="R5883" s="9"/>
      <c r="T5883">
        <f t="shared" si="828"/>
        <v>2452300</v>
      </c>
      <c r="U5883">
        <v>0</v>
      </c>
      <c r="V5883">
        <f t="shared" si="826"/>
        <v>0</v>
      </c>
      <c r="W5883" t="str">
        <f t="shared" si="829"/>
        <v/>
      </c>
      <c r="X5883" t="str">
        <f t="shared" si="830"/>
        <v/>
      </c>
      <c r="Y5883" t="str">
        <f t="shared" si="827"/>
        <v/>
      </c>
      <c r="Z5883" s="9"/>
      <c r="AA5883" s="14">
        <f t="shared" si="831"/>
        <v>0.64800000000000002</v>
      </c>
      <c r="AB5883" s="14">
        <f t="shared" si="832"/>
        <v>0.95199999999999996</v>
      </c>
    </row>
    <row r="5884" spans="1:28" x14ac:dyDescent="0.25">
      <c r="A5884" s="10">
        <f t="shared" si="834"/>
        <v>45536</v>
      </c>
      <c r="B5884" s="11">
        <v>245</v>
      </c>
      <c r="C5884" s="11">
        <v>2400</v>
      </c>
      <c r="D5884" s="12">
        <v>754</v>
      </c>
      <c r="E5884" s="9">
        <v>68.87</v>
      </c>
      <c r="F5884" s="9">
        <f t="shared" si="833"/>
        <v>4.8700000000000045</v>
      </c>
      <c r="G5884" s="9">
        <v>0</v>
      </c>
      <c r="H5884" s="9">
        <v>1.51</v>
      </c>
      <c r="I5884" s="9"/>
      <c r="J5884" s="9">
        <v>14.625</v>
      </c>
      <c r="K5884" s="9">
        <v>41.1</v>
      </c>
      <c r="L5884" s="9">
        <v>0.11799999999999999</v>
      </c>
      <c r="M5884" s="9">
        <v>0.13100000000000001</v>
      </c>
      <c r="N5884" s="9">
        <v>0</v>
      </c>
      <c r="O5884" s="9">
        <v>0.6</v>
      </c>
      <c r="P5884" s="9"/>
      <c r="Q5884" s="9"/>
      <c r="R5884" s="9"/>
      <c r="T5884">
        <f t="shared" si="828"/>
        <v>2452400</v>
      </c>
      <c r="U5884">
        <v>0</v>
      </c>
      <c r="V5884">
        <f t="shared" si="826"/>
        <v>0</v>
      </c>
      <c r="W5884">
        <f t="shared" si="829"/>
        <v>0.11799999999999999</v>
      </c>
      <c r="X5884">
        <f t="shared" si="830"/>
        <v>0.13100000000000001</v>
      </c>
      <c r="Y5884">
        <f t="shared" si="827"/>
        <v>4.9000000000000002E-2</v>
      </c>
      <c r="Z5884" s="9"/>
      <c r="AA5884" s="14">
        <f t="shared" si="831"/>
        <v>0.68400000000000005</v>
      </c>
      <c r="AB5884" s="14">
        <f t="shared" si="832"/>
        <v>0.98</v>
      </c>
    </row>
    <row r="5885" spans="1:28" x14ac:dyDescent="0.25">
      <c r="A5885" s="10">
        <f t="shared" si="834"/>
        <v>45537</v>
      </c>
      <c r="B5885" s="11">
        <v>246</v>
      </c>
      <c r="C5885" s="11">
        <v>100</v>
      </c>
      <c r="D5885" s="12">
        <v>754.04166666666697</v>
      </c>
      <c r="E5885" s="9">
        <v>70.510000000000005</v>
      </c>
      <c r="F5885" s="9">
        <f t="shared" si="833"/>
        <v>6.5100000000000051</v>
      </c>
      <c r="G5885" s="9">
        <v>0</v>
      </c>
      <c r="H5885" s="9">
        <v>1.01</v>
      </c>
      <c r="I5885" s="9"/>
      <c r="J5885" s="9">
        <v>15.366</v>
      </c>
      <c r="K5885" s="9">
        <v>40.299999999999997</v>
      </c>
      <c r="L5885" s="9">
        <v>0.11799999999999999</v>
      </c>
      <c r="M5885" s="9">
        <v>0.13100000000000001</v>
      </c>
      <c r="N5885" s="9">
        <v>0</v>
      </c>
      <c r="O5885" s="9">
        <v>0.6</v>
      </c>
      <c r="P5885" s="9"/>
      <c r="Q5885" s="9"/>
      <c r="R5885" s="9"/>
      <c r="T5885">
        <f t="shared" si="828"/>
        <v>2460100</v>
      </c>
      <c r="U5885">
        <v>0</v>
      </c>
      <c r="V5885">
        <f t="shared" ref="V5885:V5948" si="835">IF(O5885&lt;1,0,ROUND(O5885,1))</f>
        <v>0</v>
      </c>
      <c r="W5885" t="str">
        <f t="shared" si="829"/>
        <v/>
      </c>
      <c r="X5885" t="str">
        <f t="shared" si="830"/>
        <v/>
      </c>
      <c r="Y5885" t="str">
        <f t="shared" ref="Y5885:Y5948" si="836">IF(C5885=2400,ROUND(F5885/100,3),"")</f>
        <v/>
      </c>
      <c r="Z5885" s="9"/>
      <c r="AA5885" s="14">
        <f t="shared" si="831"/>
        <v>0.70299999999999996</v>
      </c>
      <c r="AB5885" s="14">
        <f t="shared" si="832"/>
        <v>1.0409999999999999</v>
      </c>
    </row>
    <row r="5886" spans="1:28" x14ac:dyDescent="0.25">
      <c r="A5886" s="10">
        <f t="shared" si="834"/>
        <v>45537</v>
      </c>
      <c r="B5886" s="11">
        <v>246</v>
      </c>
      <c r="C5886" s="11">
        <v>200</v>
      </c>
      <c r="D5886" s="12">
        <v>754.08333333333303</v>
      </c>
      <c r="E5886" s="9">
        <v>70.98</v>
      </c>
      <c r="F5886" s="9">
        <f t="shared" si="833"/>
        <v>6.980000000000004</v>
      </c>
      <c r="G5886" s="9">
        <v>0</v>
      </c>
      <c r="H5886" s="9">
        <v>1.01</v>
      </c>
      <c r="I5886" s="9"/>
      <c r="J5886" s="9">
        <v>15.581</v>
      </c>
      <c r="K5886" s="9">
        <v>33.9</v>
      </c>
      <c r="L5886" s="9">
        <v>0.1172</v>
      </c>
      <c r="M5886" s="9">
        <v>0.1303</v>
      </c>
      <c r="N5886" s="9">
        <v>0</v>
      </c>
      <c r="O5886" s="9">
        <v>0.6</v>
      </c>
      <c r="P5886" s="9"/>
      <c r="Q5886" s="9"/>
      <c r="R5886" s="9"/>
      <c r="T5886">
        <f t="shared" si="828"/>
        <v>2460200</v>
      </c>
      <c r="U5886">
        <v>0</v>
      </c>
      <c r="V5886">
        <f t="shared" si="835"/>
        <v>0</v>
      </c>
      <c r="W5886" t="str">
        <f t="shared" si="829"/>
        <v/>
      </c>
      <c r="X5886" t="str">
        <f t="shared" si="830"/>
        <v/>
      </c>
      <c r="Y5886" t="str">
        <f t="shared" si="836"/>
        <v/>
      </c>
      <c r="Z5886" s="9"/>
      <c r="AA5886" s="14">
        <f t="shared" si="831"/>
        <v>0.6</v>
      </c>
      <c r="AB5886" s="14">
        <f t="shared" si="832"/>
        <v>1.17</v>
      </c>
    </row>
    <row r="5887" spans="1:28" x14ac:dyDescent="0.25">
      <c r="A5887" s="10">
        <f t="shared" si="834"/>
        <v>45537</v>
      </c>
      <c r="B5887" s="11">
        <v>246</v>
      </c>
      <c r="C5887" s="11">
        <v>300</v>
      </c>
      <c r="D5887" s="12">
        <v>754.125</v>
      </c>
      <c r="E5887" s="9">
        <v>63.02</v>
      </c>
      <c r="F5887" s="9">
        <f t="shared" si="833"/>
        <v>0</v>
      </c>
      <c r="G5887" s="9">
        <v>0</v>
      </c>
      <c r="H5887" s="9">
        <v>1.01</v>
      </c>
      <c r="I5887" s="9"/>
      <c r="J5887" s="9">
        <v>14.122</v>
      </c>
      <c r="K5887" s="9">
        <v>33.200000000000003</v>
      </c>
      <c r="L5887" s="9">
        <v>0.11650000000000001</v>
      </c>
      <c r="M5887" s="9">
        <v>0.1303</v>
      </c>
      <c r="N5887" s="9">
        <v>0</v>
      </c>
      <c r="O5887" s="9">
        <v>0.6</v>
      </c>
      <c r="P5887" s="9"/>
      <c r="Q5887" s="9"/>
      <c r="R5887" s="9"/>
      <c r="T5887">
        <f t="shared" si="828"/>
        <v>2460300</v>
      </c>
      <c r="U5887">
        <v>0</v>
      </c>
      <c r="V5887">
        <f t="shared" si="835"/>
        <v>0</v>
      </c>
      <c r="W5887" t="str">
        <f t="shared" si="829"/>
        <v/>
      </c>
      <c r="X5887" t="str">
        <f t="shared" si="830"/>
        <v/>
      </c>
      <c r="Y5887" t="str">
        <f t="shared" si="836"/>
        <v/>
      </c>
      <c r="Z5887" s="9"/>
      <c r="AA5887" s="14">
        <f t="shared" si="831"/>
        <v>0.53500000000000003</v>
      </c>
      <c r="AB5887" s="14">
        <f t="shared" si="832"/>
        <v>1.0760000000000001</v>
      </c>
    </row>
    <row r="5888" spans="1:28" x14ac:dyDescent="0.25">
      <c r="A5888" s="10">
        <f t="shared" si="834"/>
        <v>45537</v>
      </c>
      <c r="B5888" s="11">
        <v>246</v>
      </c>
      <c r="C5888" s="11">
        <v>400</v>
      </c>
      <c r="D5888" s="12">
        <v>754.16666666666697</v>
      </c>
      <c r="E5888" s="9">
        <v>64.19</v>
      </c>
      <c r="F5888" s="9">
        <f t="shared" si="833"/>
        <v>0.18999999999999773</v>
      </c>
      <c r="G5888" s="9">
        <v>0</v>
      </c>
      <c r="H5888" s="9">
        <v>1.51</v>
      </c>
      <c r="I5888" s="9"/>
      <c r="J5888" s="9">
        <v>15.366</v>
      </c>
      <c r="K5888" s="9">
        <v>35.299999999999997</v>
      </c>
      <c r="L5888" s="9">
        <v>0.1158</v>
      </c>
      <c r="M5888" s="9">
        <v>0.1303</v>
      </c>
      <c r="N5888" s="9">
        <v>0</v>
      </c>
      <c r="O5888" s="9">
        <v>0.6</v>
      </c>
      <c r="P5888" s="9"/>
      <c r="Q5888" s="9"/>
      <c r="R5888" s="9"/>
      <c r="T5888">
        <f t="shared" si="828"/>
        <v>2460400</v>
      </c>
      <c r="U5888">
        <v>0</v>
      </c>
      <c r="V5888">
        <f t="shared" si="835"/>
        <v>0</v>
      </c>
      <c r="W5888" t="str">
        <f t="shared" si="829"/>
        <v/>
      </c>
      <c r="X5888" t="str">
        <f t="shared" si="830"/>
        <v/>
      </c>
      <c r="Y5888" t="str">
        <f t="shared" si="836"/>
        <v/>
      </c>
      <c r="Z5888" s="9"/>
      <c r="AA5888" s="14">
        <f t="shared" si="831"/>
        <v>0.61599999999999999</v>
      </c>
      <c r="AB5888" s="14">
        <f t="shared" si="832"/>
        <v>1.129</v>
      </c>
    </row>
    <row r="5889" spans="1:28" x14ac:dyDescent="0.25">
      <c r="A5889" s="10">
        <f t="shared" si="834"/>
        <v>45537</v>
      </c>
      <c r="B5889" s="11">
        <v>246</v>
      </c>
      <c r="C5889" s="11">
        <v>500</v>
      </c>
      <c r="D5889" s="12">
        <v>754.20833333333303</v>
      </c>
      <c r="E5889" s="9">
        <v>64.08</v>
      </c>
      <c r="F5889" s="9">
        <f t="shared" si="833"/>
        <v>7.9999999999998295E-2</v>
      </c>
      <c r="G5889" s="9">
        <v>0</v>
      </c>
      <c r="H5889" s="9">
        <v>1.51</v>
      </c>
      <c r="I5889" s="9"/>
      <c r="J5889" s="9">
        <v>14.266</v>
      </c>
      <c r="K5889" s="9">
        <v>37</v>
      </c>
      <c r="L5889" s="9">
        <v>0.1158</v>
      </c>
      <c r="M5889" s="9">
        <v>0.1303</v>
      </c>
      <c r="N5889" s="9">
        <v>0</v>
      </c>
      <c r="O5889" s="9">
        <v>0.6</v>
      </c>
      <c r="P5889" s="9"/>
      <c r="Q5889" s="9"/>
      <c r="R5889" s="9"/>
      <c r="T5889">
        <f t="shared" si="828"/>
        <v>2460500</v>
      </c>
      <c r="U5889">
        <v>0</v>
      </c>
      <c r="V5889">
        <f t="shared" si="835"/>
        <v>0</v>
      </c>
      <c r="W5889" t="str">
        <f t="shared" si="829"/>
        <v/>
      </c>
      <c r="X5889" t="str">
        <f t="shared" si="830"/>
        <v/>
      </c>
      <c r="Y5889" t="str">
        <f t="shared" si="836"/>
        <v/>
      </c>
      <c r="Z5889" s="9"/>
      <c r="AA5889" s="14">
        <f t="shared" si="831"/>
        <v>0.60199999999999998</v>
      </c>
      <c r="AB5889" s="14">
        <f t="shared" si="832"/>
        <v>1.0249999999999999</v>
      </c>
    </row>
    <row r="5890" spans="1:28" x14ac:dyDescent="0.25">
      <c r="A5890" s="10">
        <f t="shared" si="834"/>
        <v>45537</v>
      </c>
      <c r="B5890" s="11">
        <v>246</v>
      </c>
      <c r="C5890" s="11">
        <v>600</v>
      </c>
      <c r="D5890" s="12">
        <v>754.25</v>
      </c>
      <c r="E5890" s="9">
        <v>63.49</v>
      </c>
      <c r="F5890" s="9">
        <f t="shared" si="833"/>
        <v>0</v>
      </c>
      <c r="G5890" s="9">
        <v>0</v>
      </c>
      <c r="H5890" s="9">
        <v>1.51</v>
      </c>
      <c r="I5890" s="9"/>
      <c r="J5890" s="9">
        <v>14.194000000000001</v>
      </c>
      <c r="K5890" s="9">
        <v>42.8</v>
      </c>
      <c r="L5890" s="9">
        <v>0.1158</v>
      </c>
      <c r="M5890" s="9">
        <v>0.1303</v>
      </c>
      <c r="N5890" s="9">
        <v>0</v>
      </c>
      <c r="O5890" s="9">
        <v>20.6</v>
      </c>
      <c r="P5890" s="9"/>
      <c r="Q5890" s="9"/>
      <c r="R5890" s="9"/>
      <c r="T5890">
        <f t="shared" si="828"/>
        <v>2460600</v>
      </c>
      <c r="U5890">
        <v>12.5</v>
      </c>
      <c r="V5890">
        <f t="shared" si="835"/>
        <v>20.6</v>
      </c>
      <c r="W5890" t="str">
        <f t="shared" si="829"/>
        <v/>
      </c>
      <c r="X5890" t="str">
        <f t="shared" si="830"/>
        <v/>
      </c>
      <c r="Y5890" t="str">
        <f t="shared" si="836"/>
        <v/>
      </c>
      <c r="Z5890" s="9"/>
      <c r="AA5890" s="14">
        <f t="shared" si="831"/>
        <v>0.69299999999999995</v>
      </c>
      <c r="AB5890" s="14">
        <f t="shared" si="832"/>
        <v>0.92600000000000005</v>
      </c>
    </row>
    <row r="5891" spans="1:28" x14ac:dyDescent="0.25">
      <c r="A5891" s="10">
        <f t="shared" si="834"/>
        <v>45537</v>
      </c>
      <c r="B5891" s="11">
        <v>246</v>
      </c>
      <c r="C5891" s="11">
        <v>700</v>
      </c>
      <c r="D5891" s="12">
        <v>754.29166666666697</v>
      </c>
      <c r="E5891" s="9">
        <v>62.56</v>
      </c>
      <c r="F5891" s="9">
        <f t="shared" si="833"/>
        <v>0</v>
      </c>
      <c r="G5891" s="9">
        <v>0</v>
      </c>
      <c r="H5891" s="9">
        <v>1.51</v>
      </c>
      <c r="I5891" s="9"/>
      <c r="J5891" s="9">
        <v>18.771000000000001</v>
      </c>
      <c r="K5891" s="9">
        <v>45.1</v>
      </c>
      <c r="L5891" s="9">
        <v>0.115</v>
      </c>
      <c r="M5891" s="9">
        <v>0.12959999999999999</v>
      </c>
      <c r="N5891" s="9">
        <v>0</v>
      </c>
      <c r="O5891" s="9">
        <v>196.9</v>
      </c>
      <c r="P5891" s="9"/>
      <c r="Q5891" s="9"/>
      <c r="R5891" s="9"/>
      <c r="T5891">
        <f t="shared" si="828"/>
        <v>2460700</v>
      </c>
      <c r="U5891">
        <v>144.69999999999999</v>
      </c>
      <c r="V5891">
        <f t="shared" si="835"/>
        <v>196.9</v>
      </c>
      <c r="W5891" t="str">
        <f t="shared" si="829"/>
        <v/>
      </c>
      <c r="X5891" t="str">
        <f t="shared" si="830"/>
        <v/>
      </c>
      <c r="Y5891" t="str">
        <f t="shared" si="836"/>
        <v/>
      </c>
      <c r="Z5891" s="9"/>
      <c r="AA5891" s="14">
        <f t="shared" si="831"/>
        <v>0.97699999999999998</v>
      </c>
      <c r="AB5891" s="14">
        <f t="shared" si="832"/>
        <v>1.1890000000000001</v>
      </c>
    </row>
    <row r="5892" spans="1:28" x14ac:dyDescent="0.25">
      <c r="A5892" s="10">
        <f t="shared" si="834"/>
        <v>45537</v>
      </c>
      <c r="B5892" s="11">
        <v>246</v>
      </c>
      <c r="C5892" s="11">
        <v>800</v>
      </c>
      <c r="D5892" s="12">
        <v>754.33333333333303</v>
      </c>
      <c r="E5892" s="9">
        <v>63.14</v>
      </c>
      <c r="F5892" s="9">
        <f t="shared" si="833"/>
        <v>0</v>
      </c>
      <c r="G5892" s="9">
        <v>0</v>
      </c>
      <c r="H5892" s="9">
        <v>2.52</v>
      </c>
      <c r="I5892" s="9"/>
      <c r="J5892" s="9">
        <v>19.96</v>
      </c>
      <c r="K5892" s="9">
        <v>40.299999999999997</v>
      </c>
      <c r="L5892" s="9">
        <v>0.1143</v>
      </c>
      <c r="M5892" s="9">
        <v>0.12959999999999999</v>
      </c>
      <c r="N5892" s="9">
        <v>0</v>
      </c>
      <c r="O5892" s="9">
        <v>173.1</v>
      </c>
      <c r="P5892" s="9"/>
      <c r="Q5892" s="9"/>
      <c r="R5892" s="9"/>
      <c r="T5892">
        <f t="shared" si="828"/>
        <v>2460800</v>
      </c>
      <c r="U5892">
        <v>326</v>
      </c>
      <c r="V5892">
        <f t="shared" si="835"/>
        <v>173.1</v>
      </c>
      <c r="W5892" t="str">
        <f t="shared" si="829"/>
        <v/>
      </c>
      <c r="X5892" t="str">
        <f t="shared" si="830"/>
        <v/>
      </c>
      <c r="Y5892" t="str">
        <f t="shared" si="836"/>
        <v/>
      </c>
      <c r="Z5892" s="9"/>
      <c r="AA5892" s="14">
        <f t="shared" si="831"/>
        <v>0.94</v>
      </c>
      <c r="AB5892" s="14">
        <f t="shared" si="832"/>
        <v>1.393</v>
      </c>
    </row>
    <row r="5893" spans="1:28" x14ac:dyDescent="0.25">
      <c r="A5893" s="10">
        <f t="shared" si="834"/>
        <v>45537</v>
      </c>
      <c r="B5893" s="11">
        <v>246</v>
      </c>
      <c r="C5893" s="11">
        <v>900</v>
      </c>
      <c r="D5893" s="12">
        <v>754.375</v>
      </c>
      <c r="E5893" s="9">
        <v>63.14</v>
      </c>
      <c r="F5893" s="9">
        <f t="shared" si="833"/>
        <v>0</v>
      </c>
      <c r="G5893" s="9">
        <v>0</v>
      </c>
      <c r="H5893" s="9">
        <v>2.0099999999999998</v>
      </c>
      <c r="I5893" s="9"/>
      <c r="J5893" s="9">
        <v>19.532</v>
      </c>
      <c r="K5893" s="9">
        <v>45.5</v>
      </c>
      <c r="L5893" s="9">
        <v>0.11360000000000001</v>
      </c>
      <c r="M5893" s="9">
        <v>0.12959999999999999</v>
      </c>
      <c r="N5893" s="9">
        <v>0</v>
      </c>
      <c r="O5893" s="9">
        <v>149.4</v>
      </c>
      <c r="P5893" s="9"/>
      <c r="Q5893" s="9"/>
      <c r="R5893" s="9"/>
      <c r="T5893">
        <f t="shared" ref="T5893:T5956" si="837">B5893*10000+C5893</f>
        <v>2460900</v>
      </c>
      <c r="U5893">
        <v>499.2</v>
      </c>
      <c r="V5893">
        <f t="shared" si="835"/>
        <v>149.4</v>
      </c>
      <c r="W5893" t="str">
        <f t="shared" ref="W5893:W5956" si="838">IF(C5893=2400,ROUND(L5893,3),"")</f>
        <v/>
      </c>
      <c r="X5893" t="str">
        <f t="shared" ref="X5893:X5956" si="839">IF(C5893=2400,ROUND(M5893,3),"")</f>
        <v/>
      </c>
      <c r="Y5893" t="str">
        <f t="shared" si="836"/>
        <v/>
      </c>
      <c r="Z5893" s="9"/>
      <c r="AA5893" s="14">
        <f t="shared" ref="AA5893:AA5956" si="840">ROUND((0.6105*(EXP((17.273*J5893)/(J5893+237.3))))*K5893/100,3)</f>
        <v>1.0329999999999999</v>
      </c>
      <c r="AB5893" s="14">
        <f t="shared" ref="AB5893:AB5956" si="841">ROUND(AA5893/K5893*(100-K5893),3)</f>
        <v>1.2370000000000001</v>
      </c>
    </row>
    <row r="5894" spans="1:28" x14ac:dyDescent="0.25">
      <c r="A5894" s="10">
        <f t="shared" si="834"/>
        <v>45537</v>
      </c>
      <c r="B5894" s="11">
        <v>246</v>
      </c>
      <c r="C5894" s="11">
        <v>1000</v>
      </c>
      <c r="D5894" s="12">
        <v>754.41666666666697</v>
      </c>
      <c r="E5894" s="9">
        <v>63.49</v>
      </c>
      <c r="F5894" s="9">
        <f t="shared" ref="F5894:F5957" si="842">IF(E5894&gt;F$2,E5894-F$2,0)</f>
        <v>0</v>
      </c>
      <c r="G5894" s="9">
        <v>0.5</v>
      </c>
      <c r="H5894" s="9">
        <v>3.02</v>
      </c>
      <c r="I5894" s="9"/>
      <c r="J5894" s="9">
        <v>19.96</v>
      </c>
      <c r="K5894" s="9">
        <v>38.200000000000003</v>
      </c>
      <c r="L5894" s="9">
        <v>0.11360000000000001</v>
      </c>
      <c r="M5894" s="9">
        <v>0.12959999999999999</v>
      </c>
      <c r="N5894" s="9">
        <v>0</v>
      </c>
      <c r="O5894" s="9">
        <v>246.9</v>
      </c>
      <c r="P5894" s="9"/>
      <c r="Q5894" s="9"/>
      <c r="R5894" s="9"/>
      <c r="T5894">
        <f t="shared" si="837"/>
        <v>2461000</v>
      </c>
      <c r="U5894">
        <v>643.79999999999995</v>
      </c>
      <c r="V5894">
        <f t="shared" si="835"/>
        <v>246.9</v>
      </c>
      <c r="W5894" t="str">
        <f t="shared" si="838"/>
        <v/>
      </c>
      <c r="X5894" t="str">
        <f t="shared" si="839"/>
        <v/>
      </c>
      <c r="Y5894" t="str">
        <f t="shared" si="836"/>
        <v/>
      </c>
      <c r="Z5894" s="9"/>
      <c r="AA5894" s="14">
        <f t="shared" si="840"/>
        <v>0.89100000000000001</v>
      </c>
      <c r="AB5894" s="14">
        <f t="shared" si="841"/>
        <v>1.4410000000000001</v>
      </c>
    </row>
    <row r="5895" spans="1:28" x14ac:dyDescent="0.25">
      <c r="A5895" s="10">
        <f t="shared" ref="A5895:A5958" si="843">A$5-1+B5895</f>
        <v>45537</v>
      </c>
      <c r="B5895" s="11">
        <v>246</v>
      </c>
      <c r="C5895" s="11">
        <v>1100</v>
      </c>
      <c r="D5895" s="12">
        <v>754.45833333333303</v>
      </c>
      <c r="E5895" s="9">
        <v>63.37</v>
      </c>
      <c r="F5895" s="9">
        <f t="shared" si="842"/>
        <v>0</v>
      </c>
      <c r="G5895" s="9">
        <v>1.01</v>
      </c>
      <c r="H5895" s="9">
        <v>4.03</v>
      </c>
      <c r="I5895" s="9"/>
      <c r="J5895" s="9">
        <v>21.914999999999999</v>
      </c>
      <c r="K5895" s="9">
        <v>36.799999999999997</v>
      </c>
      <c r="L5895" s="9">
        <v>0.11210000000000001</v>
      </c>
      <c r="M5895" s="9">
        <v>0.1288</v>
      </c>
      <c r="N5895" s="9">
        <v>0</v>
      </c>
      <c r="O5895" s="9">
        <v>378.1</v>
      </c>
      <c r="P5895" s="9"/>
      <c r="Q5895" s="9"/>
      <c r="R5895" s="9"/>
      <c r="T5895">
        <f t="shared" si="837"/>
        <v>2461100</v>
      </c>
      <c r="U5895">
        <v>747.3</v>
      </c>
      <c r="V5895">
        <f t="shared" si="835"/>
        <v>378.1</v>
      </c>
      <c r="W5895" t="str">
        <f t="shared" si="838"/>
        <v/>
      </c>
      <c r="X5895" t="str">
        <f t="shared" si="839"/>
        <v/>
      </c>
      <c r="Y5895" t="str">
        <f t="shared" si="836"/>
        <v/>
      </c>
      <c r="Z5895" s="9"/>
      <c r="AA5895" s="14">
        <f t="shared" si="840"/>
        <v>0.96799999999999997</v>
      </c>
      <c r="AB5895" s="14">
        <f t="shared" si="841"/>
        <v>1.6619999999999999</v>
      </c>
    </row>
    <row r="5896" spans="1:28" x14ac:dyDescent="0.25">
      <c r="A5896" s="10">
        <f t="shared" si="843"/>
        <v>45537</v>
      </c>
      <c r="B5896" s="11">
        <v>246</v>
      </c>
      <c r="C5896" s="11">
        <v>1200</v>
      </c>
      <c r="D5896" s="12">
        <v>754.5</v>
      </c>
      <c r="E5896" s="9">
        <v>63.26</v>
      </c>
      <c r="F5896" s="9">
        <f t="shared" si="842"/>
        <v>0</v>
      </c>
      <c r="G5896" s="9">
        <v>0</v>
      </c>
      <c r="H5896" s="9">
        <v>2.52</v>
      </c>
      <c r="I5896" s="9"/>
      <c r="J5896" s="9">
        <v>20.530999999999999</v>
      </c>
      <c r="K5896" s="9">
        <v>43.3</v>
      </c>
      <c r="L5896" s="9">
        <v>0.1114</v>
      </c>
      <c r="M5896" s="9">
        <v>0.1288</v>
      </c>
      <c r="N5896" s="9">
        <v>0</v>
      </c>
      <c r="O5896" s="9">
        <v>390.6</v>
      </c>
      <c r="P5896" s="9"/>
      <c r="Q5896" s="9"/>
      <c r="R5896" s="9"/>
      <c r="T5896">
        <f t="shared" si="837"/>
        <v>2461200</v>
      </c>
      <c r="U5896">
        <v>800.7</v>
      </c>
      <c r="V5896">
        <f t="shared" si="835"/>
        <v>390.6</v>
      </c>
      <c r="W5896" t="str">
        <f t="shared" si="838"/>
        <v/>
      </c>
      <c r="X5896" t="str">
        <f t="shared" si="839"/>
        <v/>
      </c>
      <c r="Y5896" t="str">
        <f t="shared" si="836"/>
        <v/>
      </c>
      <c r="Z5896" s="9"/>
      <c r="AA5896" s="14">
        <f t="shared" si="840"/>
        <v>1.046</v>
      </c>
      <c r="AB5896" s="14">
        <f t="shared" si="841"/>
        <v>1.37</v>
      </c>
    </row>
    <row r="5897" spans="1:28" x14ac:dyDescent="0.25">
      <c r="A5897" s="10">
        <f t="shared" si="843"/>
        <v>45537</v>
      </c>
      <c r="B5897" s="11">
        <v>246</v>
      </c>
      <c r="C5897" s="11">
        <v>1300</v>
      </c>
      <c r="D5897" s="12">
        <v>754.54166666666697</v>
      </c>
      <c r="E5897" s="9">
        <v>65.48</v>
      </c>
      <c r="F5897" s="9">
        <f t="shared" si="842"/>
        <v>1.480000000000004</v>
      </c>
      <c r="G5897" s="9">
        <v>0</v>
      </c>
      <c r="H5897" s="9">
        <v>4.03</v>
      </c>
      <c r="I5897" s="9"/>
      <c r="J5897" s="9">
        <v>22.13</v>
      </c>
      <c r="K5897" s="9">
        <v>45.1</v>
      </c>
      <c r="L5897" s="9">
        <v>0.1114</v>
      </c>
      <c r="M5897" s="9">
        <v>0.1288</v>
      </c>
      <c r="N5897" s="9">
        <v>0</v>
      </c>
      <c r="O5897" s="9">
        <v>326.89999999999998</v>
      </c>
      <c r="P5897" s="9"/>
      <c r="Q5897" s="9"/>
      <c r="R5897" s="9"/>
      <c r="T5897">
        <f t="shared" si="837"/>
        <v>2461300</v>
      </c>
      <c r="U5897">
        <v>800.3</v>
      </c>
      <c r="V5897">
        <f t="shared" si="835"/>
        <v>326.89999999999998</v>
      </c>
      <c r="W5897" t="str">
        <f t="shared" si="838"/>
        <v/>
      </c>
      <c r="X5897" t="str">
        <f t="shared" si="839"/>
        <v/>
      </c>
      <c r="Y5897" t="str">
        <f t="shared" si="836"/>
        <v/>
      </c>
      <c r="Z5897" s="9"/>
      <c r="AA5897" s="14">
        <f t="shared" si="840"/>
        <v>1.202</v>
      </c>
      <c r="AB5897" s="14">
        <f t="shared" si="841"/>
        <v>1.4630000000000001</v>
      </c>
    </row>
    <row r="5898" spans="1:28" x14ac:dyDescent="0.25">
      <c r="A5898" s="10">
        <f t="shared" si="843"/>
        <v>45537</v>
      </c>
      <c r="B5898" s="11">
        <v>246</v>
      </c>
      <c r="C5898" s="11">
        <v>1400</v>
      </c>
      <c r="D5898" s="12">
        <v>754.58333333333303</v>
      </c>
      <c r="E5898" s="9">
        <v>63.61</v>
      </c>
      <c r="F5898" s="9">
        <f t="shared" si="842"/>
        <v>0</v>
      </c>
      <c r="G5898" s="9">
        <v>0.5</v>
      </c>
      <c r="H5898" s="9">
        <v>4.53</v>
      </c>
      <c r="I5898" s="9"/>
      <c r="J5898" s="9">
        <v>20.126000000000001</v>
      </c>
      <c r="K5898" s="9">
        <v>42</v>
      </c>
      <c r="L5898" s="9">
        <v>0.11070000000000001</v>
      </c>
      <c r="M5898" s="9">
        <v>0.1288</v>
      </c>
      <c r="N5898" s="9">
        <v>0</v>
      </c>
      <c r="O5898" s="9">
        <v>279.39999999999998</v>
      </c>
      <c r="P5898" s="9"/>
      <c r="Q5898" s="9"/>
      <c r="R5898" s="9"/>
      <c r="T5898">
        <f t="shared" si="837"/>
        <v>2461400</v>
      </c>
      <c r="U5898">
        <v>745.7</v>
      </c>
      <c r="V5898">
        <f t="shared" si="835"/>
        <v>279.39999999999998</v>
      </c>
      <c r="W5898" t="str">
        <f t="shared" si="838"/>
        <v/>
      </c>
      <c r="X5898" t="str">
        <f t="shared" si="839"/>
        <v/>
      </c>
      <c r="Y5898" t="str">
        <f t="shared" si="836"/>
        <v/>
      </c>
      <c r="Z5898" s="9"/>
      <c r="AA5898" s="14">
        <f t="shared" si="840"/>
        <v>0.99</v>
      </c>
      <c r="AB5898" s="14">
        <f t="shared" si="841"/>
        <v>1.367</v>
      </c>
    </row>
    <row r="5899" spans="1:28" x14ac:dyDescent="0.25">
      <c r="A5899" s="10">
        <f t="shared" si="843"/>
        <v>45537</v>
      </c>
      <c r="B5899" s="11">
        <v>246</v>
      </c>
      <c r="C5899" s="11">
        <v>1500</v>
      </c>
      <c r="D5899" s="12">
        <v>754.625</v>
      </c>
      <c r="E5899" s="9">
        <v>63.26</v>
      </c>
      <c r="F5899" s="9">
        <f t="shared" si="842"/>
        <v>0</v>
      </c>
      <c r="G5899" s="9">
        <v>0.5</v>
      </c>
      <c r="H5899" s="9">
        <v>4.03</v>
      </c>
      <c r="I5899" s="9"/>
      <c r="J5899" s="9">
        <v>19.079999999999998</v>
      </c>
      <c r="K5899" s="9">
        <v>42.1</v>
      </c>
      <c r="L5899" s="9">
        <v>0.11070000000000001</v>
      </c>
      <c r="M5899" s="9">
        <v>0.1288</v>
      </c>
      <c r="N5899" s="9">
        <v>0</v>
      </c>
      <c r="O5899" s="9">
        <v>293.10000000000002</v>
      </c>
      <c r="P5899" s="9"/>
      <c r="Q5899" s="9"/>
      <c r="R5899" s="9"/>
      <c r="T5899">
        <f t="shared" si="837"/>
        <v>2461500</v>
      </c>
      <c r="U5899">
        <v>641.29999999999995</v>
      </c>
      <c r="V5899">
        <f t="shared" si="835"/>
        <v>293.10000000000002</v>
      </c>
      <c r="W5899" t="str">
        <f t="shared" si="838"/>
        <v/>
      </c>
      <c r="X5899" t="str">
        <f t="shared" si="839"/>
        <v/>
      </c>
      <c r="Y5899" t="str">
        <f t="shared" si="836"/>
        <v/>
      </c>
      <c r="Z5899" s="9"/>
      <c r="AA5899" s="14">
        <f t="shared" si="840"/>
        <v>0.92900000000000005</v>
      </c>
      <c r="AB5899" s="14">
        <f t="shared" si="841"/>
        <v>1.278</v>
      </c>
    </row>
    <row r="5900" spans="1:28" x14ac:dyDescent="0.25">
      <c r="A5900" s="10">
        <f t="shared" si="843"/>
        <v>45537</v>
      </c>
      <c r="B5900" s="11">
        <v>246</v>
      </c>
      <c r="C5900" s="11">
        <v>1600</v>
      </c>
      <c r="D5900" s="12">
        <v>754.66666666666697</v>
      </c>
      <c r="E5900" s="9">
        <v>63.26</v>
      </c>
      <c r="F5900" s="9">
        <f t="shared" si="842"/>
        <v>0</v>
      </c>
      <c r="G5900" s="9">
        <v>0.5</v>
      </c>
      <c r="H5900" s="9">
        <v>3.52</v>
      </c>
      <c r="I5900" s="9"/>
      <c r="J5900" s="9">
        <v>17.748000000000001</v>
      </c>
      <c r="K5900" s="9">
        <v>42.3</v>
      </c>
      <c r="L5900" s="9">
        <v>0.11</v>
      </c>
      <c r="M5900" s="9">
        <v>0.1288</v>
      </c>
      <c r="N5900" s="9">
        <v>0</v>
      </c>
      <c r="O5900" s="9">
        <v>171.9</v>
      </c>
      <c r="P5900" s="9"/>
      <c r="Q5900" s="9"/>
      <c r="R5900" s="9"/>
      <c r="T5900">
        <f t="shared" si="837"/>
        <v>2461600</v>
      </c>
      <c r="U5900">
        <v>496.2</v>
      </c>
      <c r="V5900">
        <f t="shared" si="835"/>
        <v>171.9</v>
      </c>
      <c r="W5900" t="str">
        <f t="shared" si="838"/>
        <v/>
      </c>
      <c r="X5900" t="str">
        <f t="shared" si="839"/>
        <v/>
      </c>
      <c r="Y5900" t="str">
        <f t="shared" si="836"/>
        <v/>
      </c>
      <c r="Z5900" s="9"/>
      <c r="AA5900" s="14">
        <f t="shared" si="840"/>
        <v>0.85899999999999999</v>
      </c>
      <c r="AB5900" s="14">
        <f t="shared" si="841"/>
        <v>1.1719999999999999</v>
      </c>
    </row>
    <row r="5901" spans="1:28" x14ac:dyDescent="0.25">
      <c r="A5901" s="10">
        <f t="shared" si="843"/>
        <v>45537</v>
      </c>
      <c r="B5901" s="11">
        <v>246</v>
      </c>
      <c r="C5901" s="11">
        <v>1700</v>
      </c>
      <c r="D5901" s="12">
        <v>754.70833333333303</v>
      </c>
      <c r="E5901" s="9">
        <v>63.73</v>
      </c>
      <c r="F5901" s="9">
        <f t="shared" si="842"/>
        <v>0</v>
      </c>
      <c r="G5901" s="9">
        <v>1.51</v>
      </c>
      <c r="H5901" s="9">
        <v>8.56</v>
      </c>
      <c r="I5901" s="9"/>
      <c r="J5901" s="9">
        <v>15.103</v>
      </c>
      <c r="K5901" s="9">
        <v>48.3</v>
      </c>
      <c r="L5901" s="9">
        <v>0.11</v>
      </c>
      <c r="M5901" s="9">
        <v>0.1288</v>
      </c>
      <c r="N5901" s="9">
        <v>0</v>
      </c>
      <c r="O5901" s="9">
        <v>36.9</v>
      </c>
      <c r="P5901" s="9"/>
      <c r="Q5901" s="9"/>
      <c r="R5901" s="9"/>
      <c r="T5901">
        <f t="shared" si="837"/>
        <v>2461700</v>
      </c>
      <c r="U5901">
        <v>322.5</v>
      </c>
      <c r="V5901">
        <f t="shared" si="835"/>
        <v>36.9</v>
      </c>
      <c r="W5901" t="str">
        <f t="shared" si="838"/>
        <v/>
      </c>
      <c r="X5901" t="str">
        <f t="shared" si="839"/>
        <v/>
      </c>
      <c r="Y5901" t="str">
        <f t="shared" si="836"/>
        <v/>
      </c>
      <c r="Z5901" s="9"/>
      <c r="AA5901" s="14">
        <f t="shared" si="840"/>
        <v>0.82899999999999996</v>
      </c>
      <c r="AB5901" s="14">
        <f t="shared" si="841"/>
        <v>0.88700000000000001</v>
      </c>
    </row>
    <row r="5902" spans="1:28" x14ac:dyDescent="0.25">
      <c r="A5902" s="10">
        <f t="shared" si="843"/>
        <v>45537</v>
      </c>
      <c r="B5902" s="11">
        <v>246</v>
      </c>
      <c r="C5902" s="11">
        <v>1800</v>
      </c>
      <c r="D5902" s="12">
        <v>754.75</v>
      </c>
      <c r="E5902" s="9">
        <v>63.37</v>
      </c>
      <c r="F5902" s="9">
        <f t="shared" si="842"/>
        <v>0</v>
      </c>
      <c r="G5902" s="9">
        <v>0.5</v>
      </c>
      <c r="H5902" s="9">
        <v>4.03</v>
      </c>
      <c r="I5902" s="9"/>
      <c r="J5902" s="9">
        <v>14.648999999999999</v>
      </c>
      <c r="K5902" s="9">
        <v>51.8</v>
      </c>
      <c r="L5902" s="9">
        <v>0.11070000000000001</v>
      </c>
      <c r="M5902" s="9">
        <v>0.1288</v>
      </c>
      <c r="N5902" s="9">
        <v>0</v>
      </c>
      <c r="O5902" s="9">
        <v>23.1</v>
      </c>
      <c r="P5902" s="9"/>
      <c r="Q5902" s="9"/>
      <c r="R5902" s="9"/>
      <c r="T5902">
        <f t="shared" si="837"/>
        <v>2461800</v>
      </c>
      <c r="U5902">
        <v>141.30000000000001</v>
      </c>
      <c r="V5902">
        <f t="shared" si="835"/>
        <v>23.1</v>
      </c>
      <c r="W5902" t="str">
        <f t="shared" si="838"/>
        <v/>
      </c>
      <c r="X5902" t="str">
        <f t="shared" si="839"/>
        <v/>
      </c>
      <c r="Y5902" t="str">
        <f t="shared" si="836"/>
        <v/>
      </c>
      <c r="Z5902" s="9"/>
      <c r="AA5902" s="14">
        <f t="shared" si="840"/>
        <v>0.86299999999999999</v>
      </c>
      <c r="AB5902" s="14">
        <f t="shared" si="841"/>
        <v>0.80300000000000005</v>
      </c>
    </row>
    <row r="5903" spans="1:28" x14ac:dyDescent="0.25">
      <c r="A5903" s="10">
        <f t="shared" si="843"/>
        <v>45537</v>
      </c>
      <c r="B5903" s="11">
        <v>246</v>
      </c>
      <c r="C5903" s="11">
        <v>1900</v>
      </c>
      <c r="D5903" s="12">
        <v>754.79166666666697</v>
      </c>
      <c r="E5903" s="9">
        <v>63.73</v>
      </c>
      <c r="F5903" s="9">
        <f t="shared" si="842"/>
        <v>0</v>
      </c>
      <c r="G5903" s="9">
        <v>0.5</v>
      </c>
      <c r="H5903" s="9">
        <v>3.02</v>
      </c>
      <c r="I5903" s="9"/>
      <c r="J5903" s="9">
        <v>11.2</v>
      </c>
      <c r="K5903" s="9">
        <v>72.2</v>
      </c>
      <c r="L5903" s="9">
        <v>0.11</v>
      </c>
      <c r="M5903" s="9">
        <v>0.1288</v>
      </c>
      <c r="N5903" s="9">
        <v>0.2</v>
      </c>
      <c r="O5903" s="9">
        <v>0.6</v>
      </c>
      <c r="P5903" s="9"/>
      <c r="Q5903" s="9"/>
      <c r="R5903" s="9"/>
      <c r="T5903">
        <f t="shared" si="837"/>
        <v>2461900</v>
      </c>
      <c r="U5903">
        <v>11.2</v>
      </c>
      <c r="V5903">
        <f t="shared" si="835"/>
        <v>0</v>
      </c>
      <c r="W5903" t="str">
        <f t="shared" si="838"/>
        <v/>
      </c>
      <c r="X5903" t="str">
        <f t="shared" si="839"/>
        <v/>
      </c>
      <c r="Y5903" t="str">
        <f t="shared" si="836"/>
        <v/>
      </c>
      <c r="Z5903" s="9"/>
      <c r="AA5903" s="14">
        <f t="shared" si="840"/>
        <v>0.96</v>
      </c>
      <c r="AB5903" s="14">
        <f t="shared" si="841"/>
        <v>0.37</v>
      </c>
    </row>
    <row r="5904" spans="1:28" x14ac:dyDescent="0.25">
      <c r="A5904" s="10">
        <f t="shared" si="843"/>
        <v>45537</v>
      </c>
      <c r="B5904" s="11">
        <v>246</v>
      </c>
      <c r="C5904" s="11">
        <v>2000</v>
      </c>
      <c r="D5904" s="12">
        <v>754.83333333333303</v>
      </c>
      <c r="E5904" s="9">
        <v>63.26</v>
      </c>
      <c r="F5904" s="9">
        <f t="shared" si="842"/>
        <v>0</v>
      </c>
      <c r="G5904" s="9">
        <v>1.51</v>
      </c>
      <c r="H5904" s="9">
        <v>4.53</v>
      </c>
      <c r="I5904" s="9"/>
      <c r="J5904" s="9">
        <v>12.606</v>
      </c>
      <c r="K5904" s="9">
        <v>65.8</v>
      </c>
      <c r="L5904" s="9">
        <v>0.11</v>
      </c>
      <c r="M5904" s="9">
        <v>0.1288</v>
      </c>
      <c r="N5904" s="9">
        <v>0</v>
      </c>
      <c r="O5904" s="9">
        <v>0.6</v>
      </c>
      <c r="P5904" s="9"/>
      <c r="Q5904" s="9"/>
      <c r="R5904" s="9"/>
      <c r="T5904">
        <f t="shared" si="837"/>
        <v>2462000</v>
      </c>
      <c r="U5904">
        <v>0</v>
      </c>
      <c r="V5904">
        <f t="shared" si="835"/>
        <v>0</v>
      </c>
      <c r="W5904" t="str">
        <f t="shared" si="838"/>
        <v/>
      </c>
      <c r="X5904" t="str">
        <f t="shared" si="839"/>
        <v/>
      </c>
      <c r="Y5904" t="str">
        <f t="shared" si="836"/>
        <v/>
      </c>
      <c r="Z5904" s="9"/>
      <c r="AA5904" s="14">
        <f t="shared" si="840"/>
        <v>0.96</v>
      </c>
      <c r="AB5904" s="14">
        <f t="shared" si="841"/>
        <v>0.499</v>
      </c>
    </row>
    <row r="5905" spans="1:28" x14ac:dyDescent="0.25">
      <c r="A5905" s="10">
        <f t="shared" si="843"/>
        <v>45537</v>
      </c>
      <c r="B5905" s="11">
        <v>246</v>
      </c>
      <c r="C5905" s="11">
        <v>2100</v>
      </c>
      <c r="D5905" s="12">
        <v>754.875</v>
      </c>
      <c r="E5905" s="9">
        <v>63.37</v>
      </c>
      <c r="F5905" s="9">
        <f t="shared" si="842"/>
        <v>0</v>
      </c>
      <c r="G5905" s="9">
        <v>1.01</v>
      </c>
      <c r="H5905" s="9">
        <v>3.02</v>
      </c>
      <c r="I5905" s="9"/>
      <c r="J5905" s="9">
        <v>10.000999999999999</v>
      </c>
      <c r="K5905" s="9">
        <v>67.599999999999994</v>
      </c>
      <c r="L5905" s="9">
        <v>0.10920000000000001</v>
      </c>
      <c r="M5905" s="9">
        <v>0.1288</v>
      </c>
      <c r="N5905" s="9">
        <v>0</v>
      </c>
      <c r="O5905" s="9">
        <v>0.6</v>
      </c>
      <c r="P5905" s="9"/>
      <c r="Q5905" s="9"/>
      <c r="R5905" s="9"/>
      <c r="T5905">
        <f t="shared" si="837"/>
        <v>2462100</v>
      </c>
      <c r="U5905">
        <v>0</v>
      </c>
      <c r="V5905">
        <f t="shared" si="835"/>
        <v>0</v>
      </c>
      <c r="W5905" t="str">
        <f t="shared" si="838"/>
        <v/>
      </c>
      <c r="X5905" t="str">
        <f t="shared" si="839"/>
        <v/>
      </c>
      <c r="Y5905" t="str">
        <f t="shared" si="836"/>
        <v/>
      </c>
      <c r="Z5905" s="9"/>
      <c r="AA5905" s="14">
        <f t="shared" si="840"/>
        <v>0.83</v>
      </c>
      <c r="AB5905" s="14">
        <f t="shared" si="841"/>
        <v>0.39800000000000002</v>
      </c>
    </row>
    <row r="5906" spans="1:28" x14ac:dyDescent="0.25">
      <c r="A5906" s="10">
        <f t="shared" si="843"/>
        <v>45537</v>
      </c>
      <c r="B5906" s="11">
        <v>246</v>
      </c>
      <c r="C5906" s="11">
        <v>2200</v>
      </c>
      <c r="D5906" s="12">
        <v>754.91666666666697</v>
      </c>
      <c r="E5906" s="9">
        <v>63.37</v>
      </c>
      <c r="F5906" s="9">
        <f t="shared" si="842"/>
        <v>0</v>
      </c>
      <c r="G5906" s="9">
        <v>0</v>
      </c>
      <c r="H5906" s="9">
        <v>1.51</v>
      </c>
      <c r="I5906" s="9"/>
      <c r="J5906" s="9">
        <v>10.932</v>
      </c>
      <c r="K5906" s="9">
        <v>65.599999999999994</v>
      </c>
      <c r="L5906" s="9">
        <v>0.10920000000000001</v>
      </c>
      <c r="M5906" s="9">
        <v>0.1288</v>
      </c>
      <c r="N5906" s="9">
        <v>0</v>
      </c>
      <c r="O5906" s="9">
        <v>0.6</v>
      </c>
      <c r="P5906" s="9"/>
      <c r="Q5906" s="9"/>
      <c r="R5906" s="9"/>
      <c r="T5906">
        <f t="shared" si="837"/>
        <v>2462200</v>
      </c>
      <c r="U5906">
        <v>0</v>
      </c>
      <c r="V5906">
        <f t="shared" si="835"/>
        <v>0</v>
      </c>
      <c r="W5906" t="str">
        <f t="shared" si="838"/>
        <v/>
      </c>
      <c r="X5906" t="str">
        <f t="shared" si="839"/>
        <v/>
      </c>
      <c r="Y5906" t="str">
        <f t="shared" si="836"/>
        <v/>
      </c>
      <c r="Z5906" s="9"/>
      <c r="AA5906" s="14">
        <f t="shared" si="840"/>
        <v>0.85699999999999998</v>
      </c>
      <c r="AB5906" s="14">
        <f t="shared" si="841"/>
        <v>0.44900000000000001</v>
      </c>
    </row>
    <row r="5907" spans="1:28" x14ac:dyDescent="0.25">
      <c r="A5907" s="10">
        <f t="shared" si="843"/>
        <v>45537</v>
      </c>
      <c r="B5907" s="11">
        <v>246</v>
      </c>
      <c r="C5907" s="11">
        <v>2300</v>
      </c>
      <c r="D5907" s="12">
        <v>754.95833333333303</v>
      </c>
      <c r="E5907" s="9">
        <v>62.79</v>
      </c>
      <c r="F5907" s="9">
        <f t="shared" si="842"/>
        <v>0</v>
      </c>
      <c r="G5907" s="9">
        <v>0</v>
      </c>
      <c r="H5907" s="9">
        <v>2.0099999999999998</v>
      </c>
      <c r="I5907" s="9"/>
      <c r="J5907" s="9">
        <v>10.345000000000001</v>
      </c>
      <c r="K5907" s="9">
        <v>60.3</v>
      </c>
      <c r="L5907" s="9">
        <v>0.1085</v>
      </c>
      <c r="M5907" s="9">
        <v>0.1288</v>
      </c>
      <c r="N5907" s="9">
        <v>0</v>
      </c>
      <c r="O5907" s="9">
        <v>0.6</v>
      </c>
      <c r="P5907" s="9"/>
      <c r="Q5907" s="9"/>
      <c r="R5907" s="9"/>
      <c r="T5907">
        <f t="shared" si="837"/>
        <v>2462300</v>
      </c>
      <c r="U5907">
        <v>0</v>
      </c>
      <c r="V5907">
        <f t="shared" si="835"/>
        <v>0</v>
      </c>
      <c r="W5907" t="str">
        <f t="shared" si="838"/>
        <v/>
      </c>
      <c r="X5907" t="str">
        <f t="shared" si="839"/>
        <v/>
      </c>
      <c r="Y5907" t="str">
        <f t="shared" si="836"/>
        <v/>
      </c>
      <c r="Z5907" s="9"/>
      <c r="AA5907" s="14">
        <f t="shared" si="840"/>
        <v>0.75700000000000001</v>
      </c>
      <c r="AB5907" s="14">
        <f t="shared" si="841"/>
        <v>0.498</v>
      </c>
    </row>
    <row r="5908" spans="1:28" x14ac:dyDescent="0.25">
      <c r="A5908" s="10">
        <f t="shared" si="843"/>
        <v>45537</v>
      </c>
      <c r="B5908" s="11">
        <v>246</v>
      </c>
      <c r="C5908" s="11">
        <v>2400</v>
      </c>
      <c r="D5908" s="12">
        <v>755</v>
      </c>
      <c r="E5908" s="9">
        <v>63.26</v>
      </c>
      <c r="F5908" s="9">
        <f t="shared" si="842"/>
        <v>0</v>
      </c>
      <c r="G5908" s="9">
        <v>0</v>
      </c>
      <c r="H5908" s="9">
        <v>2.52</v>
      </c>
      <c r="I5908" s="9"/>
      <c r="J5908" s="9">
        <v>11.88</v>
      </c>
      <c r="K5908" s="9">
        <v>64.2</v>
      </c>
      <c r="L5908" s="9">
        <v>0.10780000000000001</v>
      </c>
      <c r="M5908" s="9">
        <v>0.1288</v>
      </c>
      <c r="N5908" s="9">
        <v>0</v>
      </c>
      <c r="O5908" s="9">
        <v>0.6</v>
      </c>
      <c r="P5908" s="9"/>
      <c r="Q5908" s="9"/>
      <c r="R5908" s="9"/>
      <c r="T5908">
        <f t="shared" si="837"/>
        <v>2462400</v>
      </c>
      <c r="U5908">
        <v>0</v>
      </c>
      <c r="V5908">
        <f t="shared" si="835"/>
        <v>0</v>
      </c>
      <c r="W5908">
        <f t="shared" si="838"/>
        <v>0.108</v>
      </c>
      <c r="X5908">
        <f t="shared" si="839"/>
        <v>0.129</v>
      </c>
      <c r="Y5908">
        <f t="shared" si="836"/>
        <v>0</v>
      </c>
      <c r="Z5908" s="9"/>
      <c r="AA5908" s="14">
        <f t="shared" si="840"/>
        <v>0.89300000000000002</v>
      </c>
      <c r="AB5908" s="14">
        <f t="shared" si="841"/>
        <v>0.498</v>
      </c>
    </row>
    <row r="5909" spans="1:28" x14ac:dyDescent="0.25">
      <c r="A5909" s="10">
        <f t="shared" si="843"/>
        <v>45538</v>
      </c>
      <c r="B5909" s="11">
        <v>247</v>
      </c>
      <c r="C5909" s="11">
        <v>100</v>
      </c>
      <c r="D5909" s="12">
        <v>755.04166666666697</v>
      </c>
      <c r="E5909" s="9">
        <v>62.91</v>
      </c>
      <c r="F5909" s="9">
        <f t="shared" si="842"/>
        <v>0</v>
      </c>
      <c r="G5909" s="9">
        <v>0.5</v>
      </c>
      <c r="H5909" s="9">
        <v>4.53</v>
      </c>
      <c r="I5909" s="9"/>
      <c r="J5909" s="9">
        <v>12.170999999999999</v>
      </c>
      <c r="K5909" s="9">
        <v>59.6</v>
      </c>
      <c r="L5909" s="9">
        <v>0.10780000000000001</v>
      </c>
      <c r="M5909" s="9">
        <v>0.1288</v>
      </c>
      <c r="N5909" s="9">
        <v>0</v>
      </c>
      <c r="O5909" s="9">
        <v>0.6</v>
      </c>
      <c r="P5909" s="9"/>
      <c r="Q5909" s="9"/>
      <c r="R5909" s="9"/>
      <c r="T5909">
        <f t="shared" si="837"/>
        <v>2470100</v>
      </c>
      <c r="U5909">
        <v>0</v>
      </c>
      <c r="V5909">
        <f t="shared" si="835"/>
        <v>0</v>
      </c>
      <c r="W5909" t="str">
        <f t="shared" si="838"/>
        <v/>
      </c>
      <c r="X5909" t="str">
        <f t="shared" si="839"/>
        <v/>
      </c>
      <c r="Y5909" t="str">
        <f t="shared" si="836"/>
        <v/>
      </c>
      <c r="Z5909" s="9"/>
      <c r="AA5909" s="14">
        <f t="shared" si="840"/>
        <v>0.84499999999999997</v>
      </c>
      <c r="AB5909" s="14">
        <f t="shared" si="841"/>
        <v>0.57299999999999995</v>
      </c>
    </row>
    <row r="5910" spans="1:28" x14ac:dyDescent="0.25">
      <c r="A5910" s="10">
        <f t="shared" si="843"/>
        <v>45538</v>
      </c>
      <c r="B5910" s="11">
        <v>247</v>
      </c>
      <c r="C5910" s="11">
        <v>200</v>
      </c>
      <c r="D5910" s="12">
        <v>755.08333333333303</v>
      </c>
      <c r="E5910" s="9">
        <v>63.61</v>
      </c>
      <c r="F5910" s="9">
        <f t="shared" si="842"/>
        <v>0</v>
      </c>
      <c r="G5910" s="9">
        <v>0.5</v>
      </c>
      <c r="H5910" s="9">
        <v>4.53</v>
      </c>
      <c r="I5910" s="9"/>
      <c r="J5910" s="9">
        <v>11.224</v>
      </c>
      <c r="K5910" s="9">
        <v>57.1</v>
      </c>
      <c r="L5910" s="9">
        <v>0.10780000000000001</v>
      </c>
      <c r="M5910" s="9">
        <v>0.1288</v>
      </c>
      <c r="N5910" s="9">
        <v>0</v>
      </c>
      <c r="O5910" s="9">
        <v>0.6</v>
      </c>
      <c r="P5910" s="9"/>
      <c r="Q5910" s="9"/>
      <c r="R5910" s="9"/>
      <c r="T5910">
        <f t="shared" si="837"/>
        <v>2470200</v>
      </c>
      <c r="U5910">
        <v>0</v>
      </c>
      <c r="V5910">
        <f t="shared" si="835"/>
        <v>0</v>
      </c>
      <c r="W5910" t="str">
        <f t="shared" si="838"/>
        <v/>
      </c>
      <c r="X5910" t="str">
        <f t="shared" si="839"/>
        <v/>
      </c>
      <c r="Y5910" t="str">
        <f t="shared" si="836"/>
        <v/>
      </c>
      <c r="Z5910" s="9"/>
      <c r="AA5910" s="14">
        <f t="shared" si="840"/>
        <v>0.76100000000000001</v>
      </c>
      <c r="AB5910" s="14">
        <f t="shared" si="841"/>
        <v>0.57199999999999995</v>
      </c>
    </row>
    <row r="5911" spans="1:28" x14ac:dyDescent="0.25">
      <c r="A5911" s="10">
        <f t="shared" si="843"/>
        <v>45538</v>
      </c>
      <c r="B5911" s="11">
        <v>247</v>
      </c>
      <c r="C5911" s="11">
        <v>300</v>
      </c>
      <c r="D5911" s="12">
        <v>755.125</v>
      </c>
      <c r="E5911" s="9">
        <v>62.67</v>
      </c>
      <c r="F5911" s="9">
        <f t="shared" si="842"/>
        <v>0</v>
      </c>
      <c r="G5911" s="9">
        <v>0</v>
      </c>
      <c r="H5911" s="9">
        <v>4.03</v>
      </c>
      <c r="I5911" s="9"/>
      <c r="J5911" s="9">
        <v>8.9160000000000004</v>
      </c>
      <c r="K5911" s="9">
        <v>68</v>
      </c>
      <c r="L5911" s="9">
        <v>0.1071</v>
      </c>
      <c r="M5911" s="9">
        <v>0.1288</v>
      </c>
      <c r="N5911" s="9">
        <v>0</v>
      </c>
      <c r="O5911" s="9">
        <v>0.6</v>
      </c>
      <c r="P5911" s="9"/>
      <c r="Q5911" s="9"/>
      <c r="R5911" s="9"/>
      <c r="T5911">
        <f t="shared" si="837"/>
        <v>2470300</v>
      </c>
      <c r="U5911">
        <v>0</v>
      </c>
      <c r="V5911">
        <f t="shared" si="835"/>
        <v>0</v>
      </c>
      <c r="W5911" t="str">
        <f t="shared" si="838"/>
        <v/>
      </c>
      <c r="X5911" t="str">
        <f t="shared" si="839"/>
        <v/>
      </c>
      <c r="Y5911" t="str">
        <f t="shared" si="836"/>
        <v/>
      </c>
      <c r="Z5911" s="9"/>
      <c r="AA5911" s="14">
        <f t="shared" si="840"/>
        <v>0.77600000000000002</v>
      </c>
      <c r="AB5911" s="14">
        <f t="shared" si="841"/>
        <v>0.36499999999999999</v>
      </c>
    </row>
    <row r="5912" spans="1:28" x14ac:dyDescent="0.25">
      <c r="A5912" s="10">
        <f t="shared" si="843"/>
        <v>45538</v>
      </c>
      <c r="B5912" s="11">
        <v>247</v>
      </c>
      <c r="C5912" s="11">
        <v>400</v>
      </c>
      <c r="D5912" s="12">
        <v>755.16666666666697</v>
      </c>
      <c r="E5912" s="9">
        <v>63.14</v>
      </c>
      <c r="F5912" s="9">
        <f t="shared" si="842"/>
        <v>0</v>
      </c>
      <c r="G5912" s="9">
        <v>0.5</v>
      </c>
      <c r="H5912" s="9">
        <v>3.52</v>
      </c>
      <c r="I5912" s="9"/>
      <c r="J5912" s="9">
        <v>9.6820000000000004</v>
      </c>
      <c r="K5912" s="9">
        <v>76</v>
      </c>
      <c r="L5912" s="9">
        <v>0.10630000000000001</v>
      </c>
      <c r="M5912" s="9">
        <v>0.12809999999999999</v>
      </c>
      <c r="N5912" s="9">
        <v>0</v>
      </c>
      <c r="O5912" s="9">
        <v>0.6</v>
      </c>
      <c r="P5912" s="9"/>
      <c r="Q5912" s="9"/>
      <c r="R5912" s="9"/>
      <c r="T5912">
        <f t="shared" si="837"/>
        <v>2470400</v>
      </c>
      <c r="U5912">
        <v>0</v>
      </c>
      <c r="V5912">
        <f t="shared" si="835"/>
        <v>0</v>
      </c>
      <c r="W5912" t="str">
        <f t="shared" si="838"/>
        <v/>
      </c>
      <c r="X5912" t="str">
        <f t="shared" si="839"/>
        <v/>
      </c>
      <c r="Y5912" t="str">
        <f t="shared" si="836"/>
        <v/>
      </c>
      <c r="Z5912" s="9"/>
      <c r="AA5912" s="14">
        <f t="shared" si="840"/>
        <v>0.91300000000000003</v>
      </c>
      <c r="AB5912" s="14">
        <f t="shared" si="841"/>
        <v>0.28799999999999998</v>
      </c>
    </row>
    <row r="5913" spans="1:28" x14ac:dyDescent="0.25">
      <c r="A5913" s="10">
        <f t="shared" si="843"/>
        <v>45538</v>
      </c>
      <c r="B5913" s="11">
        <v>247</v>
      </c>
      <c r="C5913" s="11">
        <v>500</v>
      </c>
      <c r="D5913" s="12">
        <v>755.20833333333303</v>
      </c>
      <c r="E5913" s="9">
        <v>63.14</v>
      </c>
      <c r="F5913" s="9">
        <f t="shared" si="842"/>
        <v>0</v>
      </c>
      <c r="G5913" s="9">
        <v>0</v>
      </c>
      <c r="H5913" s="9">
        <v>2.52</v>
      </c>
      <c r="I5913" s="9"/>
      <c r="J5913" s="9">
        <v>8.6180000000000003</v>
      </c>
      <c r="K5913" s="9">
        <v>81.8</v>
      </c>
      <c r="L5913" s="9">
        <v>0.10630000000000001</v>
      </c>
      <c r="M5913" s="9">
        <v>0.1288</v>
      </c>
      <c r="N5913" s="9">
        <v>0</v>
      </c>
      <c r="O5913" s="9">
        <v>0.6</v>
      </c>
      <c r="P5913" s="9"/>
      <c r="Q5913" s="9"/>
      <c r="R5913" s="9"/>
      <c r="T5913">
        <f t="shared" si="837"/>
        <v>2470500</v>
      </c>
      <c r="U5913">
        <v>0</v>
      </c>
      <c r="V5913">
        <f t="shared" si="835"/>
        <v>0</v>
      </c>
      <c r="W5913" t="str">
        <f t="shared" si="838"/>
        <v/>
      </c>
      <c r="X5913" t="str">
        <f t="shared" si="839"/>
        <v/>
      </c>
      <c r="Y5913" t="str">
        <f t="shared" si="836"/>
        <v/>
      </c>
      <c r="Z5913" s="9"/>
      <c r="AA5913" s="14">
        <f t="shared" si="840"/>
        <v>0.91500000000000004</v>
      </c>
      <c r="AB5913" s="14">
        <f t="shared" si="841"/>
        <v>0.20399999999999999</v>
      </c>
    </row>
    <row r="5914" spans="1:28" x14ac:dyDescent="0.25">
      <c r="A5914" s="10">
        <f t="shared" si="843"/>
        <v>45538</v>
      </c>
      <c r="B5914" s="11">
        <v>247</v>
      </c>
      <c r="C5914" s="11">
        <v>600</v>
      </c>
      <c r="D5914" s="12">
        <v>755.25</v>
      </c>
      <c r="E5914" s="9">
        <v>63.49</v>
      </c>
      <c r="F5914" s="9">
        <f t="shared" si="842"/>
        <v>0</v>
      </c>
      <c r="G5914" s="9">
        <v>0.5</v>
      </c>
      <c r="H5914" s="9">
        <v>3.52</v>
      </c>
      <c r="I5914" s="9"/>
      <c r="J5914" s="9">
        <v>9.1140000000000008</v>
      </c>
      <c r="K5914" s="9">
        <v>83.7</v>
      </c>
      <c r="L5914" s="9">
        <v>0.10630000000000001</v>
      </c>
      <c r="M5914" s="9">
        <v>0.12809999999999999</v>
      </c>
      <c r="N5914" s="9">
        <v>0</v>
      </c>
      <c r="O5914" s="9">
        <v>10.6</v>
      </c>
      <c r="P5914" s="9"/>
      <c r="Q5914" s="9"/>
      <c r="R5914" s="9"/>
      <c r="T5914">
        <f t="shared" si="837"/>
        <v>2470600</v>
      </c>
      <c r="U5914">
        <v>11</v>
      </c>
      <c r="V5914">
        <f t="shared" si="835"/>
        <v>10.6</v>
      </c>
      <c r="W5914" t="str">
        <f t="shared" si="838"/>
        <v/>
      </c>
      <c r="X5914" t="str">
        <f t="shared" si="839"/>
        <v/>
      </c>
      <c r="Y5914" t="str">
        <f t="shared" si="836"/>
        <v/>
      </c>
      <c r="Z5914" s="9"/>
      <c r="AA5914" s="14">
        <f t="shared" si="840"/>
        <v>0.96799999999999997</v>
      </c>
      <c r="AB5914" s="14">
        <f t="shared" si="841"/>
        <v>0.189</v>
      </c>
    </row>
    <row r="5915" spans="1:28" x14ac:dyDescent="0.25">
      <c r="A5915" s="10">
        <f t="shared" si="843"/>
        <v>45538</v>
      </c>
      <c r="B5915" s="11">
        <v>247</v>
      </c>
      <c r="C5915" s="11">
        <v>700</v>
      </c>
      <c r="D5915" s="12">
        <v>755.29166666666697</v>
      </c>
      <c r="E5915" s="9">
        <v>63.26</v>
      </c>
      <c r="F5915" s="9">
        <f t="shared" si="842"/>
        <v>0</v>
      </c>
      <c r="G5915" s="9">
        <v>0.5</v>
      </c>
      <c r="H5915" s="9">
        <v>4.03</v>
      </c>
      <c r="I5915" s="9"/>
      <c r="J5915" s="9">
        <v>12.364000000000001</v>
      </c>
      <c r="K5915" s="9">
        <v>80.3</v>
      </c>
      <c r="L5915" s="9">
        <v>0.10630000000000001</v>
      </c>
      <c r="M5915" s="9">
        <v>0.12809999999999999</v>
      </c>
      <c r="N5915" s="9">
        <v>0</v>
      </c>
      <c r="O5915" s="9">
        <v>153.1</v>
      </c>
      <c r="P5915" s="9"/>
      <c r="Q5915" s="9"/>
      <c r="R5915" s="9"/>
      <c r="T5915">
        <f t="shared" si="837"/>
        <v>2470700</v>
      </c>
      <c r="U5915">
        <v>140.80000000000001</v>
      </c>
      <c r="V5915">
        <f t="shared" si="835"/>
        <v>153.1</v>
      </c>
      <c r="W5915" t="str">
        <f t="shared" si="838"/>
        <v/>
      </c>
      <c r="X5915" t="str">
        <f t="shared" si="839"/>
        <v/>
      </c>
      <c r="Y5915" t="str">
        <f t="shared" si="836"/>
        <v/>
      </c>
      <c r="Z5915" s="9"/>
      <c r="AA5915" s="14">
        <f t="shared" si="840"/>
        <v>1.153</v>
      </c>
      <c r="AB5915" s="14">
        <f t="shared" si="841"/>
        <v>0.28299999999999997</v>
      </c>
    </row>
    <row r="5916" spans="1:28" x14ac:dyDescent="0.25">
      <c r="A5916" s="10">
        <f t="shared" si="843"/>
        <v>45538</v>
      </c>
      <c r="B5916" s="11">
        <v>247</v>
      </c>
      <c r="C5916" s="11">
        <v>800</v>
      </c>
      <c r="D5916" s="12">
        <v>755.33333333333303</v>
      </c>
      <c r="E5916" s="9">
        <v>63.61</v>
      </c>
      <c r="F5916" s="9">
        <f t="shared" si="842"/>
        <v>0</v>
      </c>
      <c r="G5916" s="9">
        <v>1.01</v>
      </c>
      <c r="H5916" s="9">
        <v>4.53</v>
      </c>
      <c r="I5916" s="9"/>
      <c r="J5916" s="9">
        <v>14.553000000000001</v>
      </c>
      <c r="K5916" s="9">
        <v>71.2</v>
      </c>
      <c r="L5916" s="9">
        <v>0.1056</v>
      </c>
      <c r="M5916" s="9">
        <v>0.12740000000000001</v>
      </c>
      <c r="N5916" s="9">
        <v>0</v>
      </c>
      <c r="O5916" s="9">
        <v>349.4</v>
      </c>
      <c r="P5916" s="9"/>
      <c r="Q5916" s="9"/>
      <c r="R5916" s="9"/>
      <c r="T5916">
        <f t="shared" si="837"/>
        <v>2470800</v>
      </c>
      <c r="U5916">
        <v>322</v>
      </c>
      <c r="V5916">
        <f t="shared" si="835"/>
        <v>349.4</v>
      </c>
      <c r="W5916" t="str">
        <f t="shared" si="838"/>
        <v/>
      </c>
      <c r="X5916" t="str">
        <f t="shared" si="839"/>
        <v/>
      </c>
      <c r="Y5916" t="str">
        <f t="shared" si="836"/>
        <v/>
      </c>
      <c r="Z5916" s="9"/>
      <c r="AA5916" s="14">
        <f t="shared" si="840"/>
        <v>1.179</v>
      </c>
      <c r="AB5916" s="14">
        <f t="shared" si="841"/>
        <v>0.47699999999999998</v>
      </c>
    </row>
    <row r="5917" spans="1:28" x14ac:dyDescent="0.25">
      <c r="A5917" s="10">
        <f t="shared" si="843"/>
        <v>45538</v>
      </c>
      <c r="B5917" s="11">
        <v>247</v>
      </c>
      <c r="C5917" s="11">
        <v>900</v>
      </c>
      <c r="D5917" s="12">
        <v>755.375</v>
      </c>
      <c r="E5917" s="9">
        <v>63.61</v>
      </c>
      <c r="F5917" s="9">
        <f t="shared" si="842"/>
        <v>0</v>
      </c>
      <c r="G5917" s="9">
        <v>1.51</v>
      </c>
      <c r="H5917" s="9">
        <v>5.03</v>
      </c>
      <c r="I5917" s="9"/>
      <c r="J5917" s="9">
        <v>16.486999999999998</v>
      </c>
      <c r="K5917" s="9">
        <v>61.4</v>
      </c>
      <c r="L5917" s="9">
        <v>0.10489999999999999</v>
      </c>
      <c r="M5917" s="9">
        <v>0.12740000000000001</v>
      </c>
      <c r="N5917" s="9">
        <v>0</v>
      </c>
      <c r="O5917" s="9">
        <v>524.4</v>
      </c>
      <c r="P5917" s="9"/>
      <c r="Q5917" s="9"/>
      <c r="R5917" s="9"/>
      <c r="T5917">
        <f t="shared" si="837"/>
        <v>2470900</v>
      </c>
      <c r="U5917">
        <v>495.2</v>
      </c>
      <c r="V5917">
        <f t="shared" si="835"/>
        <v>524.4</v>
      </c>
      <c r="W5917" t="str">
        <f t="shared" si="838"/>
        <v/>
      </c>
      <c r="X5917" t="str">
        <f t="shared" si="839"/>
        <v/>
      </c>
      <c r="Y5917" t="str">
        <f t="shared" si="836"/>
        <v/>
      </c>
      <c r="Z5917" s="9"/>
      <c r="AA5917" s="14">
        <f t="shared" si="840"/>
        <v>1.151</v>
      </c>
      <c r="AB5917" s="14">
        <f t="shared" si="841"/>
        <v>0.72399999999999998</v>
      </c>
    </row>
    <row r="5918" spans="1:28" x14ac:dyDescent="0.25">
      <c r="A5918" s="10">
        <f t="shared" si="843"/>
        <v>45538</v>
      </c>
      <c r="B5918" s="11">
        <v>247</v>
      </c>
      <c r="C5918" s="11">
        <v>1000</v>
      </c>
      <c r="D5918" s="12">
        <v>755.41666666666697</v>
      </c>
      <c r="E5918" s="9">
        <v>63.84</v>
      </c>
      <c r="F5918" s="9">
        <f t="shared" si="842"/>
        <v>0</v>
      </c>
      <c r="G5918" s="9">
        <v>1.51</v>
      </c>
      <c r="H5918" s="9">
        <v>5.54</v>
      </c>
      <c r="I5918" s="9"/>
      <c r="J5918" s="9">
        <v>17.32</v>
      </c>
      <c r="K5918" s="9">
        <v>57.5</v>
      </c>
      <c r="L5918" s="9">
        <v>0.1042</v>
      </c>
      <c r="M5918" s="9">
        <v>0.12740000000000001</v>
      </c>
      <c r="N5918" s="9">
        <v>0</v>
      </c>
      <c r="O5918" s="9">
        <v>626.9</v>
      </c>
      <c r="P5918" s="9"/>
      <c r="Q5918" s="9"/>
      <c r="R5918" s="9"/>
      <c r="T5918">
        <f t="shared" si="837"/>
        <v>2471000</v>
      </c>
      <c r="U5918">
        <v>639.5</v>
      </c>
      <c r="V5918">
        <f t="shared" si="835"/>
        <v>626.9</v>
      </c>
      <c r="W5918" t="str">
        <f t="shared" si="838"/>
        <v/>
      </c>
      <c r="X5918" t="str">
        <f t="shared" si="839"/>
        <v/>
      </c>
      <c r="Y5918" t="str">
        <f t="shared" si="836"/>
        <v/>
      </c>
      <c r="Z5918" s="9"/>
      <c r="AA5918" s="14">
        <f t="shared" si="840"/>
        <v>1.137</v>
      </c>
      <c r="AB5918" s="14">
        <f t="shared" si="841"/>
        <v>0.84</v>
      </c>
    </row>
    <row r="5919" spans="1:28" x14ac:dyDescent="0.25">
      <c r="A5919" s="10">
        <f t="shared" si="843"/>
        <v>45538</v>
      </c>
      <c r="B5919" s="11">
        <v>247</v>
      </c>
      <c r="C5919" s="11">
        <v>1100</v>
      </c>
      <c r="D5919" s="12">
        <v>755.45833333333303</v>
      </c>
      <c r="E5919" s="9">
        <v>64.19</v>
      </c>
      <c r="F5919" s="9">
        <f t="shared" si="842"/>
        <v>0.18999999999999773</v>
      </c>
      <c r="G5919" s="9">
        <v>1.51</v>
      </c>
      <c r="H5919" s="9">
        <v>5.03</v>
      </c>
      <c r="I5919" s="9"/>
      <c r="J5919" s="9">
        <v>18.247</v>
      </c>
      <c r="K5919" s="9">
        <v>52.9</v>
      </c>
      <c r="L5919" s="9">
        <v>0.1027</v>
      </c>
      <c r="M5919" s="9">
        <v>0.12670000000000001</v>
      </c>
      <c r="N5919" s="9">
        <v>0</v>
      </c>
      <c r="O5919" s="9">
        <v>744.4</v>
      </c>
      <c r="P5919" s="9"/>
      <c r="Q5919" s="9"/>
      <c r="R5919" s="9"/>
      <c r="T5919">
        <f t="shared" si="837"/>
        <v>2471100</v>
      </c>
      <c r="U5919">
        <v>742.5</v>
      </c>
      <c r="V5919">
        <f t="shared" si="835"/>
        <v>744.4</v>
      </c>
      <c r="W5919" t="str">
        <f t="shared" si="838"/>
        <v/>
      </c>
      <c r="X5919" t="str">
        <f t="shared" si="839"/>
        <v/>
      </c>
      <c r="Y5919" t="str">
        <f t="shared" si="836"/>
        <v/>
      </c>
      <c r="Z5919" s="9"/>
      <c r="AA5919" s="14">
        <f t="shared" si="840"/>
        <v>1.109</v>
      </c>
      <c r="AB5919" s="14">
        <f t="shared" si="841"/>
        <v>0.98699999999999999</v>
      </c>
    </row>
    <row r="5920" spans="1:28" x14ac:dyDescent="0.25">
      <c r="A5920" s="10">
        <f t="shared" si="843"/>
        <v>45538</v>
      </c>
      <c r="B5920" s="11">
        <v>247</v>
      </c>
      <c r="C5920" s="11">
        <v>1200</v>
      </c>
      <c r="D5920" s="12">
        <v>755.5</v>
      </c>
      <c r="E5920" s="9">
        <v>64.08</v>
      </c>
      <c r="F5920" s="9">
        <f t="shared" si="842"/>
        <v>7.9999999999998295E-2</v>
      </c>
      <c r="G5920" s="9">
        <v>1.51</v>
      </c>
      <c r="H5920" s="9">
        <v>5.54</v>
      </c>
      <c r="I5920" s="9"/>
      <c r="J5920" s="9">
        <v>18.937000000000001</v>
      </c>
      <c r="K5920" s="9">
        <v>50.6</v>
      </c>
      <c r="L5920" s="9">
        <v>0.1027</v>
      </c>
      <c r="M5920" s="9">
        <v>0.12590000000000001</v>
      </c>
      <c r="N5920" s="9">
        <v>0</v>
      </c>
      <c r="O5920" s="9">
        <v>785.6</v>
      </c>
      <c r="P5920" s="9"/>
      <c r="Q5920" s="9"/>
      <c r="R5920" s="9"/>
      <c r="T5920">
        <f t="shared" si="837"/>
        <v>2471200</v>
      </c>
      <c r="U5920">
        <v>795.5</v>
      </c>
      <c r="V5920">
        <f t="shared" si="835"/>
        <v>785.6</v>
      </c>
      <c r="W5920" t="str">
        <f t="shared" si="838"/>
        <v/>
      </c>
      <c r="X5920" t="str">
        <f t="shared" si="839"/>
        <v/>
      </c>
      <c r="Y5920" t="str">
        <f t="shared" si="836"/>
        <v/>
      </c>
      <c r="Z5920" s="9"/>
      <c r="AA5920" s="14">
        <f t="shared" si="840"/>
        <v>1.107</v>
      </c>
      <c r="AB5920" s="14">
        <f t="shared" si="841"/>
        <v>1.081</v>
      </c>
    </row>
    <row r="5921" spans="1:28" x14ac:dyDescent="0.25">
      <c r="A5921" s="10">
        <f t="shared" si="843"/>
        <v>45538</v>
      </c>
      <c r="B5921" s="11">
        <v>247</v>
      </c>
      <c r="C5921" s="11">
        <v>1300</v>
      </c>
      <c r="D5921" s="12">
        <v>755.54166666666697</v>
      </c>
      <c r="E5921" s="9">
        <v>69.69</v>
      </c>
      <c r="F5921" s="9">
        <f t="shared" si="842"/>
        <v>5.6899999999999977</v>
      </c>
      <c r="G5921" s="9">
        <v>1.51</v>
      </c>
      <c r="H5921" s="9">
        <v>5.54</v>
      </c>
      <c r="I5921" s="9"/>
      <c r="J5921" s="9">
        <v>18.39</v>
      </c>
      <c r="K5921" s="9">
        <v>48.2</v>
      </c>
      <c r="L5921" s="9">
        <v>0.10199999999999999</v>
      </c>
      <c r="M5921" s="9">
        <v>0.12590000000000001</v>
      </c>
      <c r="N5921" s="9">
        <v>0</v>
      </c>
      <c r="O5921" s="9">
        <v>710.6</v>
      </c>
      <c r="P5921" s="9"/>
      <c r="Q5921" s="9"/>
      <c r="R5921" s="9"/>
      <c r="T5921">
        <f t="shared" si="837"/>
        <v>2471300</v>
      </c>
      <c r="U5921">
        <v>794.5</v>
      </c>
      <c r="V5921">
        <f t="shared" si="835"/>
        <v>710.6</v>
      </c>
      <c r="W5921" t="str">
        <f t="shared" si="838"/>
        <v/>
      </c>
      <c r="X5921" t="str">
        <f t="shared" si="839"/>
        <v/>
      </c>
      <c r="Y5921" t="str">
        <f t="shared" si="836"/>
        <v/>
      </c>
      <c r="Z5921" s="9"/>
      <c r="AA5921" s="14">
        <f t="shared" si="840"/>
        <v>1.0189999999999999</v>
      </c>
      <c r="AB5921" s="14">
        <f t="shared" si="841"/>
        <v>1.095</v>
      </c>
    </row>
    <row r="5922" spans="1:28" x14ac:dyDescent="0.25">
      <c r="A5922" s="10">
        <f t="shared" si="843"/>
        <v>45538</v>
      </c>
      <c r="B5922" s="11">
        <v>247</v>
      </c>
      <c r="C5922" s="11">
        <v>1400</v>
      </c>
      <c r="D5922" s="12">
        <v>755.58333333333303</v>
      </c>
      <c r="E5922" s="9">
        <v>72.38</v>
      </c>
      <c r="F5922" s="9">
        <f t="shared" si="842"/>
        <v>8.3799999999999955</v>
      </c>
      <c r="G5922" s="9">
        <v>1.01</v>
      </c>
      <c r="H5922" s="9">
        <v>4.53</v>
      </c>
      <c r="I5922" s="9"/>
      <c r="J5922" s="9">
        <v>20.055</v>
      </c>
      <c r="K5922" s="9">
        <v>46.4</v>
      </c>
      <c r="L5922" s="9">
        <v>0.10199999999999999</v>
      </c>
      <c r="M5922" s="9">
        <v>0.12590000000000001</v>
      </c>
      <c r="N5922" s="9">
        <v>0</v>
      </c>
      <c r="O5922" s="9">
        <v>671.9</v>
      </c>
      <c r="P5922" s="9"/>
      <c r="Q5922" s="9"/>
      <c r="R5922" s="9"/>
      <c r="T5922">
        <f t="shared" si="837"/>
        <v>2471400</v>
      </c>
      <c r="U5922">
        <v>739.5</v>
      </c>
      <c r="V5922">
        <f t="shared" si="835"/>
        <v>671.9</v>
      </c>
      <c r="W5922" t="str">
        <f t="shared" si="838"/>
        <v/>
      </c>
      <c r="X5922" t="str">
        <f t="shared" si="839"/>
        <v/>
      </c>
      <c r="Y5922" t="str">
        <f t="shared" si="836"/>
        <v/>
      </c>
      <c r="Z5922" s="9"/>
      <c r="AA5922" s="14">
        <f t="shared" si="840"/>
        <v>1.0880000000000001</v>
      </c>
      <c r="AB5922" s="14">
        <f t="shared" si="841"/>
        <v>1.2569999999999999</v>
      </c>
    </row>
    <row r="5923" spans="1:28" x14ac:dyDescent="0.25">
      <c r="A5923" s="10">
        <f t="shared" si="843"/>
        <v>45538</v>
      </c>
      <c r="B5923" s="11">
        <v>247</v>
      </c>
      <c r="C5923" s="11">
        <v>1500</v>
      </c>
      <c r="D5923" s="12">
        <v>755.625</v>
      </c>
      <c r="E5923" s="9">
        <v>73.2</v>
      </c>
      <c r="F5923" s="9">
        <f t="shared" si="842"/>
        <v>9.2000000000000028</v>
      </c>
      <c r="G5923" s="9">
        <v>1.01</v>
      </c>
      <c r="H5923" s="9">
        <v>4.53</v>
      </c>
      <c r="I5923" s="9"/>
      <c r="J5923" s="9">
        <v>18.937000000000001</v>
      </c>
      <c r="K5923" s="9">
        <v>44.2</v>
      </c>
      <c r="L5923" s="9">
        <v>0.10199999999999999</v>
      </c>
      <c r="M5923" s="9">
        <v>0.1245</v>
      </c>
      <c r="N5923" s="9">
        <v>0</v>
      </c>
      <c r="O5923" s="9">
        <v>594.4</v>
      </c>
      <c r="P5923" s="9"/>
      <c r="Q5923" s="9"/>
      <c r="R5923" s="9"/>
      <c r="T5923">
        <f t="shared" si="837"/>
        <v>2471500</v>
      </c>
      <c r="U5923">
        <v>634.79999999999995</v>
      </c>
      <c r="V5923">
        <f t="shared" si="835"/>
        <v>594.4</v>
      </c>
      <c r="W5923" t="str">
        <f t="shared" si="838"/>
        <v/>
      </c>
      <c r="X5923" t="str">
        <f t="shared" si="839"/>
        <v/>
      </c>
      <c r="Y5923" t="str">
        <f t="shared" si="836"/>
        <v/>
      </c>
      <c r="Z5923" s="9"/>
      <c r="AA5923" s="14">
        <f t="shared" si="840"/>
        <v>0.96699999999999997</v>
      </c>
      <c r="AB5923" s="14">
        <f t="shared" si="841"/>
        <v>1.2210000000000001</v>
      </c>
    </row>
    <row r="5924" spans="1:28" x14ac:dyDescent="0.25">
      <c r="A5924" s="10">
        <f t="shared" si="843"/>
        <v>45538</v>
      </c>
      <c r="B5924" s="11">
        <v>247</v>
      </c>
      <c r="C5924" s="11">
        <v>1600</v>
      </c>
      <c r="D5924" s="12">
        <v>755.66666666666697</v>
      </c>
      <c r="E5924" s="9">
        <v>74.84</v>
      </c>
      <c r="F5924" s="9">
        <f t="shared" si="842"/>
        <v>10.840000000000003</v>
      </c>
      <c r="G5924" s="9">
        <v>1.01</v>
      </c>
      <c r="H5924" s="9">
        <v>4.53</v>
      </c>
      <c r="I5924" s="9"/>
      <c r="J5924" s="9">
        <v>19.792999999999999</v>
      </c>
      <c r="K5924" s="9">
        <v>45.9</v>
      </c>
      <c r="L5924" s="9">
        <v>0.1012</v>
      </c>
      <c r="M5924" s="9">
        <v>0.12590000000000001</v>
      </c>
      <c r="N5924" s="9">
        <v>0</v>
      </c>
      <c r="O5924" s="9">
        <v>449.4</v>
      </c>
      <c r="P5924" s="9"/>
      <c r="Q5924" s="9"/>
      <c r="R5924" s="9"/>
      <c r="T5924">
        <f t="shared" si="837"/>
        <v>2471600</v>
      </c>
      <c r="U5924">
        <v>489</v>
      </c>
      <c r="V5924">
        <f t="shared" si="835"/>
        <v>449.4</v>
      </c>
      <c r="W5924" t="str">
        <f t="shared" si="838"/>
        <v/>
      </c>
      <c r="X5924" t="str">
        <f t="shared" si="839"/>
        <v/>
      </c>
      <c r="Y5924" t="str">
        <f t="shared" si="836"/>
        <v/>
      </c>
      <c r="Z5924" s="9"/>
      <c r="AA5924" s="14">
        <f t="shared" si="840"/>
        <v>1.0589999999999999</v>
      </c>
      <c r="AB5924" s="14">
        <f t="shared" si="841"/>
        <v>1.248</v>
      </c>
    </row>
    <row r="5925" spans="1:28" x14ac:dyDescent="0.25">
      <c r="A5925" s="10">
        <f t="shared" si="843"/>
        <v>45538</v>
      </c>
      <c r="B5925" s="11">
        <v>247</v>
      </c>
      <c r="C5925" s="11">
        <v>1700</v>
      </c>
      <c r="D5925" s="12">
        <v>755.70833333333303</v>
      </c>
      <c r="E5925" s="9">
        <v>74.25</v>
      </c>
      <c r="F5925" s="9">
        <f t="shared" si="842"/>
        <v>10.25</v>
      </c>
      <c r="G5925" s="9">
        <v>1.01</v>
      </c>
      <c r="H5925" s="9">
        <v>5.03</v>
      </c>
      <c r="I5925" s="9"/>
      <c r="J5925" s="9">
        <v>18.366</v>
      </c>
      <c r="K5925" s="9">
        <v>47.7</v>
      </c>
      <c r="L5925" s="9">
        <v>0.1012</v>
      </c>
      <c r="M5925" s="9">
        <v>0.12590000000000001</v>
      </c>
      <c r="N5925" s="9">
        <v>0</v>
      </c>
      <c r="O5925" s="9">
        <v>296.89999999999998</v>
      </c>
      <c r="P5925" s="9"/>
      <c r="Q5925" s="9"/>
      <c r="R5925" s="9"/>
      <c r="T5925">
        <f t="shared" si="837"/>
        <v>2471700</v>
      </c>
      <c r="U5925">
        <v>315.3</v>
      </c>
      <c r="V5925">
        <f t="shared" si="835"/>
        <v>296.89999999999998</v>
      </c>
      <c r="W5925" t="str">
        <f t="shared" si="838"/>
        <v/>
      </c>
      <c r="X5925" t="str">
        <f t="shared" si="839"/>
        <v/>
      </c>
      <c r="Y5925" t="str">
        <f t="shared" si="836"/>
        <v/>
      </c>
      <c r="Z5925" s="9"/>
      <c r="AA5925" s="14">
        <f t="shared" si="840"/>
        <v>1.0069999999999999</v>
      </c>
      <c r="AB5925" s="14">
        <f t="shared" si="841"/>
        <v>1.1040000000000001</v>
      </c>
    </row>
    <row r="5926" spans="1:28" x14ac:dyDescent="0.25">
      <c r="A5926" s="10">
        <f t="shared" si="843"/>
        <v>45538</v>
      </c>
      <c r="B5926" s="11">
        <v>247</v>
      </c>
      <c r="C5926" s="11">
        <v>1800</v>
      </c>
      <c r="D5926" s="12">
        <v>755.75</v>
      </c>
      <c r="E5926" s="9">
        <v>73.2</v>
      </c>
      <c r="F5926" s="9">
        <f t="shared" si="842"/>
        <v>9.2000000000000028</v>
      </c>
      <c r="G5926" s="9">
        <v>0.5</v>
      </c>
      <c r="H5926" s="9">
        <v>3.52</v>
      </c>
      <c r="I5926" s="9"/>
      <c r="J5926" s="9">
        <v>15.39</v>
      </c>
      <c r="K5926" s="9">
        <v>51.4</v>
      </c>
      <c r="L5926" s="9">
        <v>0.10050000000000001</v>
      </c>
      <c r="M5926" s="9">
        <v>0.12670000000000001</v>
      </c>
      <c r="N5926" s="9">
        <v>0</v>
      </c>
      <c r="O5926" s="9">
        <v>116.9</v>
      </c>
      <c r="P5926" s="9"/>
      <c r="Q5926" s="9"/>
      <c r="R5926" s="9"/>
      <c r="T5926">
        <f t="shared" si="837"/>
        <v>2471800</v>
      </c>
      <c r="U5926">
        <v>134.80000000000001</v>
      </c>
      <c r="V5926">
        <f t="shared" si="835"/>
        <v>116.9</v>
      </c>
      <c r="W5926" t="str">
        <f t="shared" si="838"/>
        <v/>
      </c>
      <c r="X5926" t="str">
        <f t="shared" si="839"/>
        <v/>
      </c>
      <c r="Y5926" t="str">
        <f t="shared" si="836"/>
        <v/>
      </c>
      <c r="Z5926" s="9"/>
      <c r="AA5926" s="14">
        <f t="shared" si="840"/>
        <v>0.89900000000000002</v>
      </c>
      <c r="AB5926" s="14">
        <f t="shared" si="841"/>
        <v>0.85</v>
      </c>
    </row>
    <row r="5927" spans="1:28" x14ac:dyDescent="0.25">
      <c r="A5927" s="10">
        <f t="shared" si="843"/>
        <v>45538</v>
      </c>
      <c r="B5927" s="11">
        <v>247</v>
      </c>
      <c r="C5927" s="11">
        <v>1900</v>
      </c>
      <c r="D5927" s="12">
        <v>755.79166666666697</v>
      </c>
      <c r="E5927" s="9">
        <v>72.27</v>
      </c>
      <c r="F5927" s="9">
        <f t="shared" si="842"/>
        <v>8.269999999999996</v>
      </c>
      <c r="G5927" s="9">
        <v>0</v>
      </c>
      <c r="H5927" s="9">
        <v>2.0099999999999998</v>
      </c>
      <c r="I5927" s="9"/>
      <c r="J5927" s="9">
        <v>10.956</v>
      </c>
      <c r="K5927" s="9">
        <v>64.099999999999994</v>
      </c>
      <c r="L5927" s="9">
        <v>0.10050000000000001</v>
      </c>
      <c r="M5927" s="9">
        <v>0.12670000000000001</v>
      </c>
      <c r="N5927" s="9">
        <v>0</v>
      </c>
      <c r="O5927" s="9">
        <v>4.4000000000000004</v>
      </c>
      <c r="P5927" s="9"/>
      <c r="Q5927" s="9"/>
      <c r="R5927" s="9"/>
      <c r="T5927">
        <f t="shared" si="837"/>
        <v>2471900</v>
      </c>
      <c r="U5927">
        <v>9.1999999999999993</v>
      </c>
      <c r="V5927">
        <f t="shared" si="835"/>
        <v>4.4000000000000004</v>
      </c>
      <c r="W5927" t="str">
        <f t="shared" si="838"/>
        <v/>
      </c>
      <c r="X5927" t="str">
        <f t="shared" si="839"/>
        <v/>
      </c>
      <c r="Y5927" t="str">
        <f t="shared" si="836"/>
        <v/>
      </c>
      <c r="Z5927" s="9"/>
      <c r="AA5927" s="14">
        <f t="shared" si="840"/>
        <v>0.83899999999999997</v>
      </c>
      <c r="AB5927" s="14">
        <f t="shared" si="841"/>
        <v>0.47</v>
      </c>
    </row>
    <row r="5928" spans="1:28" x14ac:dyDescent="0.25">
      <c r="A5928" s="10">
        <f t="shared" si="843"/>
        <v>45538</v>
      </c>
      <c r="B5928" s="11">
        <v>247</v>
      </c>
      <c r="C5928" s="11">
        <v>2000</v>
      </c>
      <c r="D5928" s="12">
        <v>755.83333333333303</v>
      </c>
      <c r="E5928" s="9">
        <v>73.900000000000006</v>
      </c>
      <c r="F5928" s="9">
        <f t="shared" si="842"/>
        <v>9.9000000000000057</v>
      </c>
      <c r="G5928" s="9">
        <v>0</v>
      </c>
      <c r="H5928" s="9">
        <v>1.51</v>
      </c>
      <c r="I5928" s="9"/>
      <c r="J5928" s="9">
        <v>9.8789999999999996</v>
      </c>
      <c r="K5928" s="9">
        <v>71</v>
      </c>
      <c r="L5928" s="9">
        <v>9.98E-2</v>
      </c>
      <c r="M5928" s="9">
        <v>0.12670000000000001</v>
      </c>
      <c r="N5928" s="9">
        <v>0</v>
      </c>
      <c r="O5928" s="9">
        <v>0.6</v>
      </c>
      <c r="P5928" s="9"/>
      <c r="Q5928" s="9"/>
      <c r="R5928" s="9"/>
      <c r="T5928">
        <f t="shared" si="837"/>
        <v>2472000</v>
      </c>
      <c r="U5928">
        <v>0</v>
      </c>
      <c r="V5928">
        <f t="shared" si="835"/>
        <v>0</v>
      </c>
      <c r="W5928" t="str">
        <f t="shared" si="838"/>
        <v/>
      </c>
      <c r="X5928" t="str">
        <f t="shared" si="839"/>
        <v/>
      </c>
      <c r="Y5928" t="str">
        <f t="shared" si="836"/>
        <v/>
      </c>
      <c r="Z5928" s="9"/>
      <c r="AA5928" s="14">
        <f t="shared" si="840"/>
        <v>0.86399999999999999</v>
      </c>
      <c r="AB5928" s="14">
        <f t="shared" si="841"/>
        <v>0.35299999999999998</v>
      </c>
    </row>
    <row r="5929" spans="1:28" x14ac:dyDescent="0.25">
      <c r="A5929" s="10">
        <f t="shared" si="843"/>
        <v>45538</v>
      </c>
      <c r="B5929" s="11">
        <v>247</v>
      </c>
      <c r="C5929" s="11">
        <v>2100</v>
      </c>
      <c r="D5929" s="12">
        <v>755.875</v>
      </c>
      <c r="E5929" s="9">
        <v>66.77</v>
      </c>
      <c r="F5929" s="9">
        <f t="shared" si="842"/>
        <v>2.769999999999996</v>
      </c>
      <c r="G5929" s="9">
        <v>0</v>
      </c>
      <c r="H5929" s="9">
        <v>1.51</v>
      </c>
      <c r="I5929" s="9"/>
      <c r="J5929" s="9">
        <v>10.417999999999999</v>
      </c>
      <c r="K5929" s="9">
        <v>75.8</v>
      </c>
      <c r="L5929" s="9">
        <v>9.9099999999999994E-2</v>
      </c>
      <c r="M5929" s="9">
        <v>0.12670000000000001</v>
      </c>
      <c r="N5929" s="9">
        <v>0</v>
      </c>
      <c r="O5929" s="9">
        <v>0.6</v>
      </c>
      <c r="P5929" s="9"/>
      <c r="Q5929" s="9"/>
      <c r="R5929" s="9"/>
      <c r="T5929">
        <f t="shared" si="837"/>
        <v>2472100</v>
      </c>
      <c r="U5929">
        <v>0</v>
      </c>
      <c r="V5929">
        <f t="shared" si="835"/>
        <v>0</v>
      </c>
      <c r="W5929" t="str">
        <f t="shared" si="838"/>
        <v/>
      </c>
      <c r="X5929" t="str">
        <f t="shared" si="839"/>
        <v/>
      </c>
      <c r="Y5929" t="str">
        <f t="shared" si="836"/>
        <v/>
      </c>
      <c r="Z5929" s="9"/>
      <c r="AA5929" s="14">
        <f t="shared" si="840"/>
        <v>0.95699999999999996</v>
      </c>
      <c r="AB5929" s="14">
        <f t="shared" si="841"/>
        <v>0.30599999999999999</v>
      </c>
    </row>
    <row r="5930" spans="1:28" x14ac:dyDescent="0.25">
      <c r="A5930" s="10">
        <f t="shared" si="843"/>
        <v>45538</v>
      </c>
      <c r="B5930" s="11">
        <v>247</v>
      </c>
      <c r="C5930" s="11">
        <v>2200</v>
      </c>
      <c r="D5930" s="12">
        <v>755.91666666666697</v>
      </c>
      <c r="E5930" s="9">
        <v>70.28</v>
      </c>
      <c r="F5930" s="9">
        <f t="shared" si="842"/>
        <v>6.2800000000000011</v>
      </c>
      <c r="G5930" s="9">
        <v>0</v>
      </c>
      <c r="H5930" s="9">
        <v>2.0099999999999998</v>
      </c>
      <c r="I5930" s="9"/>
      <c r="J5930" s="9">
        <v>9.7309999999999999</v>
      </c>
      <c r="K5930" s="9">
        <v>72.400000000000006</v>
      </c>
      <c r="L5930" s="9">
        <v>9.9099999999999994E-2</v>
      </c>
      <c r="M5930" s="9">
        <v>0.12670000000000001</v>
      </c>
      <c r="N5930" s="9">
        <v>0</v>
      </c>
      <c r="O5930" s="9">
        <v>0.6</v>
      </c>
      <c r="P5930" s="9"/>
      <c r="Q5930" s="9"/>
      <c r="R5930" s="9"/>
      <c r="T5930">
        <f t="shared" si="837"/>
        <v>2472200</v>
      </c>
      <c r="U5930">
        <v>0</v>
      </c>
      <c r="V5930">
        <f t="shared" si="835"/>
        <v>0</v>
      </c>
      <c r="W5930" t="str">
        <f t="shared" si="838"/>
        <v/>
      </c>
      <c r="X5930" t="str">
        <f t="shared" si="839"/>
        <v/>
      </c>
      <c r="Y5930" t="str">
        <f t="shared" si="836"/>
        <v/>
      </c>
      <c r="Z5930" s="9"/>
      <c r="AA5930" s="14">
        <f t="shared" si="840"/>
        <v>0.873</v>
      </c>
      <c r="AB5930" s="14">
        <f t="shared" si="841"/>
        <v>0.33300000000000002</v>
      </c>
    </row>
    <row r="5931" spans="1:28" x14ac:dyDescent="0.25">
      <c r="A5931" s="10">
        <f t="shared" si="843"/>
        <v>45538</v>
      </c>
      <c r="B5931" s="11">
        <v>247</v>
      </c>
      <c r="C5931" s="11">
        <v>2300</v>
      </c>
      <c r="D5931" s="12">
        <v>755.95833333333303</v>
      </c>
      <c r="E5931" s="9">
        <v>67.12</v>
      </c>
      <c r="F5931" s="9">
        <f t="shared" si="842"/>
        <v>3.1200000000000045</v>
      </c>
      <c r="G5931" s="9">
        <v>0</v>
      </c>
      <c r="H5931" s="9">
        <v>1.01</v>
      </c>
      <c r="I5931" s="9"/>
      <c r="J5931" s="9">
        <v>9.3360000000000003</v>
      </c>
      <c r="K5931" s="9">
        <v>71.7</v>
      </c>
      <c r="L5931" s="9">
        <v>9.8299999999999998E-2</v>
      </c>
      <c r="M5931" s="9">
        <v>0.12740000000000001</v>
      </c>
      <c r="N5931" s="9">
        <v>0</v>
      </c>
      <c r="O5931" s="9">
        <v>0.6</v>
      </c>
      <c r="P5931" s="9"/>
      <c r="Q5931" s="9"/>
      <c r="R5931" s="9"/>
      <c r="T5931">
        <f t="shared" si="837"/>
        <v>2472300</v>
      </c>
      <c r="U5931">
        <v>0</v>
      </c>
      <c r="V5931">
        <f t="shared" si="835"/>
        <v>0</v>
      </c>
      <c r="W5931" t="str">
        <f t="shared" si="838"/>
        <v/>
      </c>
      <c r="X5931" t="str">
        <f t="shared" si="839"/>
        <v/>
      </c>
      <c r="Y5931" t="str">
        <f t="shared" si="836"/>
        <v/>
      </c>
      <c r="Z5931" s="9"/>
      <c r="AA5931" s="14">
        <f t="shared" si="840"/>
        <v>0.84199999999999997</v>
      </c>
      <c r="AB5931" s="14">
        <f t="shared" si="841"/>
        <v>0.33200000000000002</v>
      </c>
    </row>
    <row r="5932" spans="1:28" x14ac:dyDescent="0.25">
      <c r="A5932" s="10">
        <f t="shared" si="843"/>
        <v>45538</v>
      </c>
      <c r="B5932" s="11">
        <v>247</v>
      </c>
      <c r="C5932" s="11">
        <v>2400</v>
      </c>
      <c r="D5932" s="12">
        <v>756</v>
      </c>
      <c r="E5932" s="9">
        <v>63.26</v>
      </c>
      <c r="F5932" s="9">
        <f t="shared" si="842"/>
        <v>0</v>
      </c>
      <c r="G5932" s="9">
        <v>0</v>
      </c>
      <c r="H5932" s="9">
        <v>1.51</v>
      </c>
      <c r="I5932" s="9"/>
      <c r="J5932" s="9">
        <v>9.5340000000000007</v>
      </c>
      <c r="K5932" s="9">
        <v>69.7</v>
      </c>
      <c r="L5932" s="9">
        <v>9.7600000000000006E-2</v>
      </c>
      <c r="M5932" s="9">
        <v>0.12670000000000001</v>
      </c>
      <c r="N5932" s="9">
        <v>0</v>
      </c>
      <c r="O5932" s="9">
        <v>0.6</v>
      </c>
      <c r="P5932" s="9"/>
      <c r="Q5932" s="9"/>
      <c r="R5932" s="9"/>
      <c r="T5932">
        <f t="shared" si="837"/>
        <v>2472400</v>
      </c>
      <c r="U5932">
        <v>0</v>
      </c>
      <c r="V5932">
        <f t="shared" si="835"/>
        <v>0</v>
      </c>
      <c r="W5932">
        <f t="shared" si="838"/>
        <v>9.8000000000000004E-2</v>
      </c>
      <c r="X5932">
        <f t="shared" si="839"/>
        <v>0.127</v>
      </c>
      <c r="Y5932">
        <f t="shared" si="836"/>
        <v>0</v>
      </c>
      <c r="Z5932" s="9"/>
      <c r="AA5932" s="14">
        <f t="shared" si="840"/>
        <v>0.82899999999999996</v>
      </c>
      <c r="AB5932" s="14">
        <f t="shared" si="841"/>
        <v>0.36</v>
      </c>
    </row>
    <row r="5933" spans="1:28" x14ac:dyDescent="0.25">
      <c r="A5933" s="10">
        <f t="shared" si="843"/>
        <v>45539</v>
      </c>
      <c r="B5933" s="11">
        <v>248</v>
      </c>
      <c r="C5933" s="11">
        <v>100</v>
      </c>
      <c r="D5933" s="12">
        <v>756.04166666666697</v>
      </c>
      <c r="E5933" s="9">
        <v>62.79</v>
      </c>
      <c r="F5933" s="9">
        <f t="shared" si="842"/>
        <v>0</v>
      </c>
      <c r="G5933" s="9">
        <v>0</v>
      </c>
      <c r="H5933" s="9">
        <v>1.51</v>
      </c>
      <c r="I5933" s="9"/>
      <c r="J5933" s="9">
        <v>8.4440000000000008</v>
      </c>
      <c r="K5933" s="9">
        <v>69.5</v>
      </c>
      <c r="L5933" s="9">
        <v>9.7600000000000006E-2</v>
      </c>
      <c r="M5933" s="9">
        <v>0.12740000000000001</v>
      </c>
      <c r="N5933" s="9">
        <v>0</v>
      </c>
      <c r="O5933" s="9">
        <v>0.6</v>
      </c>
      <c r="P5933" s="9"/>
      <c r="Q5933" s="9"/>
      <c r="R5933" s="9"/>
      <c r="T5933">
        <f t="shared" si="837"/>
        <v>2480100</v>
      </c>
      <c r="U5933">
        <v>0</v>
      </c>
      <c r="V5933">
        <f t="shared" si="835"/>
        <v>0</v>
      </c>
      <c r="W5933" t="str">
        <f t="shared" si="838"/>
        <v/>
      </c>
      <c r="X5933" t="str">
        <f t="shared" si="839"/>
        <v/>
      </c>
      <c r="Y5933" t="str">
        <f t="shared" si="836"/>
        <v/>
      </c>
      <c r="Z5933" s="9"/>
      <c r="AA5933" s="14">
        <f t="shared" si="840"/>
        <v>0.76800000000000002</v>
      </c>
      <c r="AB5933" s="14">
        <f t="shared" si="841"/>
        <v>0.33700000000000002</v>
      </c>
    </row>
    <row r="5934" spans="1:28" x14ac:dyDescent="0.25">
      <c r="A5934" s="10">
        <f t="shared" si="843"/>
        <v>45539</v>
      </c>
      <c r="B5934" s="11">
        <v>248</v>
      </c>
      <c r="C5934" s="11">
        <v>200</v>
      </c>
      <c r="D5934" s="12">
        <v>756.08333333333303</v>
      </c>
      <c r="E5934" s="9">
        <v>71.8</v>
      </c>
      <c r="F5934" s="9">
        <f t="shared" si="842"/>
        <v>7.7999999999999972</v>
      </c>
      <c r="G5934" s="9">
        <v>0</v>
      </c>
      <c r="H5934" s="9">
        <v>1.01</v>
      </c>
      <c r="I5934" s="9"/>
      <c r="J5934" s="9">
        <v>9.1389999999999993</v>
      </c>
      <c r="K5934" s="9">
        <v>72.7</v>
      </c>
      <c r="L5934" s="9">
        <v>9.69E-2</v>
      </c>
      <c r="M5934" s="9">
        <v>0.12670000000000001</v>
      </c>
      <c r="N5934" s="9">
        <v>0</v>
      </c>
      <c r="O5934" s="9">
        <v>0.6</v>
      </c>
      <c r="P5934" s="9"/>
      <c r="Q5934" s="9"/>
      <c r="R5934" s="9"/>
      <c r="T5934">
        <f t="shared" si="837"/>
        <v>2480200</v>
      </c>
      <c r="U5934">
        <v>0</v>
      </c>
      <c r="V5934">
        <f t="shared" si="835"/>
        <v>0</v>
      </c>
      <c r="W5934" t="str">
        <f t="shared" si="838"/>
        <v/>
      </c>
      <c r="X5934" t="str">
        <f t="shared" si="839"/>
        <v/>
      </c>
      <c r="Y5934" t="str">
        <f t="shared" si="836"/>
        <v/>
      </c>
      <c r="Z5934" s="9"/>
      <c r="AA5934" s="14">
        <f t="shared" si="840"/>
        <v>0.84199999999999997</v>
      </c>
      <c r="AB5934" s="14">
        <f t="shared" si="841"/>
        <v>0.316</v>
      </c>
    </row>
    <row r="5935" spans="1:28" x14ac:dyDescent="0.25">
      <c r="A5935" s="10">
        <f t="shared" si="843"/>
        <v>45539</v>
      </c>
      <c r="B5935" s="11">
        <v>248</v>
      </c>
      <c r="C5935" s="11">
        <v>300</v>
      </c>
      <c r="D5935" s="12">
        <v>756.125</v>
      </c>
      <c r="E5935" s="9">
        <v>71.45</v>
      </c>
      <c r="F5935" s="9">
        <f t="shared" si="842"/>
        <v>7.4500000000000028</v>
      </c>
      <c r="G5935" s="9">
        <v>0</v>
      </c>
      <c r="H5935" s="9">
        <v>2.0099999999999998</v>
      </c>
      <c r="I5935" s="9"/>
      <c r="J5935" s="9">
        <v>9.6820000000000004</v>
      </c>
      <c r="K5935" s="9">
        <v>67.3</v>
      </c>
      <c r="L5935" s="9">
        <v>9.6199999999999994E-2</v>
      </c>
      <c r="M5935" s="9">
        <v>0.12670000000000001</v>
      </c>
      <c r="N5935" s="9">
        <v>0</v>
      </c>
      <c r="O5935" s="9">
        <v>0.6</v>
      </c>
      <c r="P5935" s="9"/>
      <c r="Q5935" s="9"/>
      <c r="R5935" s="9"/>
      <c r="T5935">
        <f t="shared" si="837"/>
        <v>2480300</v>
      </c>
      <c r="U5935">
        <v>0</v>
      </c>
      <c r="V5935">
        <f t="shared" si="835"/>
        <v>0</v>
      </c>
      <c r="W5935" t="str">
        <f t="shared" si="838"/>
        <v/>
      </c>
      <c r="X5935" t="str">
        <f t="shared" si="839"/>
        <v/>
      </c>
      <c r="Y5935" t="str">
        <f t="shared" si="836"/>
        <v/>
      </c>
      <c r="Z5935" s="9"/>
      <c r="AA5935" s="14">
        <f t="shared" si="840"/>
        <v>0.80900000000000005</v>
      </c>
      <c r="AB5935" s="14">
        <f t="shared" si="841"/>
        <v>0.39300000000000002</v>
      </c>
    </row>
    <row r="5936" spans="1:28" x14ac:dyDescent="0.25">
      <c r="A5936" s="10">
        <f t="shared" si="843"/>
        <v>45539</v>
      </c>
      <c r="B5936" s="11">
        <v>248</v>
      </c>
      <c r="C5936" s="11">
        <v>400</v>
      </c>
      <c r="D5936" s="12">
        <v>756.16666666666697</v>
      </c>
      <c r="E5936" s="9">
        <v>74.02</v>
      </c>
      <c r="F5936" s="9">
        <f t="shared" si="842"/>
        <v>10.019999999999996</v>
      </c>
      <c r="G5936" s="9">
        <v>0</v>
      </c>
      <c r="H5936" s="9">
        <v>2.52</v>
      </c>
      <c r="I5936" s="9"/>
      <c r="J5936" s="9">
        <v>8.6180000000000003</v>
      </c>
      <c r="K5936" s="9">
        <v>63.1</v>
      </c>
      <c r="L5936" s="9">
        <v>9.6199999999999994E-2</v>
      </c>
      <c r="M5936" s="9">
        <v>0.12670000000000001</v>
      </c>
      <c r="N5936" s="9">
        <v>0</v>
      </c>
      <c r="O5936" s="9">
        <v>0.6</v>
      </c>
      <c r="P5936" s="9"/>
      <c r="Q5936" s="9"/>
      <c r="R5936" s="9"/>
      <c r="T5936">
        <f t="shared" si="837"/>
        <v>2480400</v>
      </c>
      <c r="U5936">
        <v>0</v>
      </c>
      <c r="V5936">
        <f t="shared" si="835"/>
        <v>0</v>
      </c>
      <c r="W5936" t="str">
        <f t="shared" si="838"/>
        <v/>
      </c>
      <c r="X5936" t="str">
        <f t="shared" si="839"/>
        <v/>
      </c>
      <c r="Y5936" t="str">
        <f t="shared" si="836"/>
        <v/>
      </c>
      <c r="Z5936" s="9"/>
      <c r="AA5936" s="14">
        <f t="shared" si="840"/>
        <v>0.70599999999999996</v>
      </c>
      <c r="AB5936" s="14">
        <f t="shared" si="841"/>
        <v>0.41299999999999998</v>
      </c>
    </row>
    <row r="5937" spans="1:28" x14ac:dyDescent="0.25">
      <c r="A5937" s="10">
        <f t="shared" si="843"/>
        <v>45539</v>
      </c>
      <c r="B5937" s="11">
        <v>248</v>
      </c>
      <c r="C5937" s="11">
        <v>500</v>
      </c>
      <c r="D5937" s="12">
        <v>756.20833333333303</v>
      </c>
      <c r="E5937" s="9">
        <v>74.14</v>
      </c>
      <c r="F5937" s="9">
        <f t="shared" si="842"/>
        <v>10.14</v>
      </c>
      <c r="G5937" s="9">
        <v>0</v>
      </c>
      <c r="H5937" s="9">
        <v>1.51</v>
      </c>
      <c r="I5937" s="9"/>
      <c r="J5937" s="9">
        <v>7.3680000000000003</v>
      </c>
      <c r="K5937" s="9">
        <v>71.8</v>
      </c>
      <c r="L5937" s="9">
        <v>9.6199999999999994E-2</v>
      </c>
      <c r="M5937" s="9">
        <v>0.12590000000000001</v>
      </c>
      <c r="N5937" s="9">
        <v>0</v>
      </c>
      <c r="O5937" s="9">
        <v>0.6</v>
      </c>
      <c r="P5937" s="9"/>
      <c r="Q5937" s="9"/>
      <c r="R5937" s="9"/>
      <c r="T5937">
        <f t="shared" si="837"/>
        <v>2480500</v>
      </c>
      <c r="U5937">
        <v>0</v>
      </c>
      <c r="V5937">
        <f t="shared" si="835"/>
        <v>0</v>
      </c>
      <c r="W5937" t="str">
        <f t="shared" si="838"/>
        <v/>
      </c>
      <c r="X5937" t="str">
        <f t="shared" si="839"/>
        <v/>
      </c>
      <c r="Y5937" t="str">
        <f t="shared" si="836"/>
        <v/>
      </c>
      <c r="Z5937" s="9"/>
      <c r="AA5937" s="14">
        <f t="shared" si="840"/>
        <v>0.73699999999999999</v>
      </c>
      <c r="AB5937" s="14">
        <f t="shared" si="841"/>
        <v>0.28899999999999998</v>
      </c>
    </row>
    <row r="5938" spans="1:28" x14ac:dyDescent="0.25">
      <c r="A5938" s="10">
        <f t="shared" si="843"/>
        <v>45539</v>
      </c>
      <c r="B5938" s="11">
        <v>248</v>
      </c>
      <c r="C5938" s="11">
        <v>600</v>
      </c>
      <c r="D5938" s="12">
        <v>756.25</v>
      </c>
      <c r="E5938" s="9">
        <v>73.900000000000006</v>
      </c>
      <c r="F5938" s="9">
        <f t="shared" si="842"/>
        <v>9.9000000000000057</v>
      </c>
      <c r="G5938" s="9">
        <v>0</v>
      </c>
      <c r="H5938" s="9">
        <v>1.51</v>
      </c>
      <c r="I5938" s="9"/>
      <c r="J5938" s="9">
        <v>7.3929999999999998</v>
      </c>
      <c r="K5938" s="9">
        <v>73.8</v>
      </c>
      <c r="L5938" s="9">
        <v>9.4700000000000006E-2</v>
      </c>
      <c r="M5938" s="9">
        <v>0.12590000000000001</v>
      </c>
      <c r="N5938" s="9">
        <v>0</v>
      </c>
      <c r="O5938" s="9">
        <v>8.1</v>
      </c>
      <c r="P5938" s="9"/>
      <c r="Q5938" s="9"/>
      <c r="R5938" s="9"/>
      <c r="T5938">
        <f t="shared" si="837"/>
        <v>2480600</v>
      </c>
      <c r="U5938">
        <v>10</v>
      </c>
      <c r="V5938">
        <f t="shared" si="835"/>
        <v>8.1</v>
      </c>
      <c r="W5938" t="str">
        <f t="shared" si="838"/>
        <v/>
      </c>
      <c r="X5938" t="str">
        <f t="shared" si="839"/>
        <v/>
      </c>
      <c r="Y5938" t="str">
        <f t="shared" si="836"/>
        <v/>
      </c>
      <c r="Z5938" s="9"/>
      <c r="AA5938" s="14">
        <f t="shared" si="840"/>
        <v>0.75900000000000001</v>
      </c>
      <c r="AB5938" s="14">
        <f t="shared" si="841"/>
        <v>0.26900000000000002</v>
      </c>
    </row>
    <row r="5939" spans="1:28" x14ac:dyDescent="0.25">
      <c r="A5939" s="10">
        <f t="shared" si="843"/>
        <v>45539</v>
      </c>
      <c r="B5939" s="11">
        <v>248</v>
      </c>
      <c r="C5939" s="11">
        <v>700</v>
      </c>
      <c r="D5939" s="12">
        <v>756.29166666666697</v>
      </c>
      <c r="E5939" s="9">
        <v>72.73</v>
      </c>
      <c r="F5939" s="9">
        <f t="shared" si="842"/>
        <v>8.730000000000004</v>
      </c>
      <c r="G5939" s="9">
        <v>0</v>
      </c>
      <c r="H5939" s="9">
        <v>1.51</v>
      </c>
      <c r="I5939" s="9"/>
      <c r="J5939" s="9">
        <v>12.775</v>
      </c>
      <c r="K5939" s="9">
        <v>69.3</v>
      </c>
      <c r="L5939" s="9">
        <v>9.5399999999999999E-2</v>
      </c>
      <c r="M5939" s="9">
        <v>0.12590000000000001</v>
      </c>
      <c r="N5939" s="9">
        <v>0</v>
      </c>
      <c r="O5939" s="9">
        <v>144.4</v>
      </c>
      <c r="P5939" s="9"/>
      <c r="Q5939" s="9"/>
      <c r="R5939" s="9"/>
      <c r="T5939">
        <f t="shared" si="837"/>
        <v>2480700</v>
      </c>
      <c r="U5939">
        <v>137.30000000000001</v>
      </c>
      <c r="V5939">
        <f t="shared" si="835"/>
        <v>144.4</v>
      </c>
      <c r="W5939" t="str">
        <f t="shared" si="838"/>
        <v/>
      </c>
      <c r="X5939" t="str">
        <f t="shared" si="839"/>
        <v/>
      </c>
      <c r="Y5939" t="str">
        <f t="shared" si="836"/>
        <v/>
      </c>
      <c r="Z5939" s="9"/>
      <c r="AA5939" s="14">
        <f t="shared" si="840"/>
        <v>1.022</v>
      </c>
      <c r="AB5939" s="14">
        <f t="shared" si="841"/>
        <v>0.45300000000000001</v>
      </c>
    </row>
    <row r="5940" spans="1:28" x14ac:dyDescent="0.25">
      <c r="A5940" s="10">
        <f t="shared" si="843"/>
        <v>45539</v>
      </c>
      <c r="B5940" s="11">
        <v>248</v>
      </c>
      <c r="C5940" s="11">
        <v>800</v>
      </c>
      <c r="D5940" s="12">
        <v>756.33333333333303</v>
      </c>
      <c r="E5940" s="9">
        <v>74.37</v>
      </c>
      <c r="F5940" s="9">
        <f t="shared" si="842"/>
        <v>10.370000000000005</v>
      </c>
      <c r="G5940" s="9">
        <v>0</v>
      </c>
      <c r="H5940" s="9">
        <v>2.0099999999999998</v>
      </c>
      <c r="I5940" s="9"/>
      <c r="J5940" s="9">
        <v>15.939</v>
      </c>
      <c r="K5940" s="9">
        <v>52.4</v>
      </c>
      <c r="L5940" s="9">
        <v>9.4700000000000006E-2</v>
      </c>
      <c r="M5940" s="9">
        <v>0.12590000000000001</v>
      </c>
      <c r="N5940" s="9">
        <v>0</v>
      </c>
      <c r="O5940" s="9">
        <v>353.1</v>
      </c>
      <c r="P5940" s="9"/>
      <c r="Q5940" s="9"/>
      <c r="R5940" s="9"/>
      <c r="T5940">
        <f t="shared" si="837"/>
        <v>2480800</v>
      </c>
      <c r="U5940">
        <v>318</v>
      </c>
      <c r="V5940">
        <f t="shared" si="835"/>
        <v>353.1</v>
      </c>
      <c r="W5940" t="str">
        <f t="shared" si="838"/>
        <v/>
      </c>
      <c r="X5940" t="str">
        <f t="shared" si="839"/>
        <v/>
      </c>
      <c r="Y5940" t="str">
        <f t="shared" si="836"/>
        <v/>
      </c>
      <c r="Z5940" s="9"/>
      <c r="AA5940" s="14">
        <f t="shared" si="840"/>
        <v>0.94899999999999995</v>
      </c>
      <c r="AB5940" s="14">
        <f t="shared" si="841"/>
        <v>0.86199999999999999</v>
      </c>
    </row>
    <row r="5941" spans="1:28" x14ac:dyDescent="0.25">
      <c r="A5941" s="10">
        <f t="shared" si="843"/>
        <v>45539</v>
      </c>
      <c r="B5941" s="11">
        <v>248</v>
      </c>
      <c r="C5941" s="11">
        <v>900</v>
      </c>
      <c r="D5941" s="12">
        <v>756.375</v>
      </c>
      <c r="E5941" s="9">
        <v>74.489999999999995</v>
      </c>
      <c r="F5941" s="9">
        <f t="shared" si="842"/>
        <v>10.489999999999995</v>
      </c>
      <c r="G5941" s="9">
        <v>0.5</v>
      </c>
      <c r="H5941" s="9">
        <v>4.03</v>
      </c>
      <c r="I5941" s="9"/>
      <c r="J5941" s="9">
        <v>17.058</v>
      </c>
      <c r="K5941" s="9">
        <v>47.4</v>
      </c>
      <c r="L5941" s="9">
        <v>9.4E-2</v>
      </c>
      <c r="M5941" s="9">
        <v>0.12520000000000001</v>
      </c>
      <c r="N5941" s="9">
        <v>0</v>
      </c>
      <c r="O5941" s="9">
        <v>518.1</v>
      </c>
      <c r="P5941" s="9"/>
      <c r="Q5941" s="9"/>
      <c r="R5941" s="9"/>
      <c r="T5941">
        <f t="shared" si="837"/>
        <v>2480900</v>
      </c>
      <c r="U5941">
        <v>490.7</v>
      </c>
      <c r="V5941">
        <f t="shared" si="835"/>
        <v>518.1</v>
      </c>
      <c r="W5941" t="str">
        <f t="shared" si="838"/>
        <v/>
      </c>
      <c r="X5941" t="str">
        <f t="shared" si="839"/>
        <v/>
      </c>
      <c r="Y5941" t="str">
        <f t="shared" si="836"/>
        <v/>
      </c>
      <c r="Z5941" s="9"/>
      <c r="AA5941" s="14">
        <f t="shared" si="840"/>
        <v>0.92200000000000004</v>
      </c>
      <c r="AB5941" s="14">
        <f t="shared" si="841"/>
        <v>1.0229999999999999</v>
      </c>
    </row>
    <row r="5942" spans="1:28" x14ac:dyDescent="0.25">
      <c r="A5942" s="10">
        <f t="shared" si="843"/>
        <v>45539</v>
      </c>
      <c r="B5942" s="11">
        <v>248</v>
      </c>
      <c r="C5942" s="11">
        <v>1000</v>
      </c>
      <c r="D5942" s="12">
        <v>756.41666666666697</v>
      </c>
      <c r="E5942" s="9">
        <v>72.62</v>
      </c>
      <c r="F5942" s="9">
        <f t="shared" si="842"/>
        <v>8.6200000000000045</v>
      </c>
      <c r="G5942" s="9">
        <v>1.01</v>
      </c>
      <c r="H5942" s="9">
        <v>5.03</v>
      </c>
      <c r="I5942" s="9"/>
      <c r="J5942" s="9">
        <v>17.605</v>
      </c>
      <c r="K5942" s="9">
        <v>45.4</v>
      </c>
      <c r="L5942" s="9">
        <v>9.2499999999999999E-2</v>
      </c>
      <c r="M5942" s="9">
        <v>0.1245</v>
      </c>
      <c r="N5942" s="9">
        <v>0</v>
      </c>
      <c r="O5942" s="9">
        <v>649.4</v>
      </c>
      <c r="P5942" s="9"/>
      <c r="Q5942" s="9"/>
      <c r="R5942" s="9"/>
      <c r="T5942">
        <f t="shared" si="837"/>
        <v>2481000</v>
      </c>
      <c r="U5942">
        <v>635</v>
      </c>
      <c r="V5942">
        <f t="shared" si="835"/>
        <v>649.4</v>
      </c>
      <c r="W5942" t="str">
        <f t="shared" si="838"/>
        <v/>
      </c>
      <c r="X5942" t="str">
        <f t="shared" si="839"/>
        <v/>
      </c>
      <c r="Y5942" t="str">
        <f t="shared" si="836"/>
        <v/>
      </c>
      <c r="Z5942" s="9"/>
      <c r="AA5942" s="14">
        <f t="shared" si="840"/>
        <v>0.91400000000000003</v>
      </c>
      <c r="AB5942" s="14">
        <f t="shared" si="841"/>
        <v>1.099</v>
      </c>
    </row>
    <row r="5943" spans="1:28" x14ac:dyDescent="0.25">
      <c r="A5943" s="10">
        <f t="shared" si="843"/>
        <v>45539</v>
      </c>
      <c r="B5943" s="11">
        <v>248</v>
      </c>
      <c r="C5943" s="11">
        <v>1100</v>
      </c>
      <c r="D5943" s="12">
        <v>756.45833333333303</v>
      </c>
      <c r="E5943" s="9">
        <v>70.16</v>
      </c>
      <c r="F5943" s="9">
        <f t="shared" si="842"/>
        <v>6.1599999999999966</v>
      </c>
      <c r="G5943" s="9">
        <v>1.01</v>
      </c>
      <c r="H5943" s="9">
        <v>4.03</v>
      </c>
      <c r="I5943" s="9"/>
      <c r="J5943" s="9">
        <v>19.436</v>
      </c>
      <c r="K5943" s="9">
        <v>42.3</v>
      </c>
      <c r="L5943" s="9">
        <v>9.11E-2</v>
      </c>
      <c r="M5943" s="9">
        <v>0.12379999999999999</v>
      </c>
      <c r="N5943" s="9">
        <v>0</v>
      </c>
      <c r="O5943" s="9">
        <v>741.9</v>
      </c>
      <c r="P5943" s="9"/>
      <c r="Q5943" s="9"/>
      <c r="R5943" s="9"/>
      <c r="T5943">
        <f t="shared" si="837"/>
        <v>2481100</v>
      </c>
      <c r="U5943">
        <v>737.8</v>
      </c>
      <c r="V5943">
        <f t="shared" si="835"/>
        <v>741.9</v>
      </c>
      <c r="W5943" t="str">
        <f t="shared" si="838"/>
        <v/>
      </c>
      <c r="X5943" t="str">
        <f t="shared" si="839"/>
        <v/>
      </c>
      <c r="Y5943" t="str">
        <f t="shared" si="836"/>
        <v/>
      </c>
      <c r="Z5943" s="9"/>
      <c r="AA5943" s="14">
        <f t="shared" si="840"/>
        <v>0.95499999999999996</v>
      </c>
      <c r="AB5943" s="14">
        <f t="shared" si="841"/>
        <v>1.3029999999999999</v>
      </c>
    </row>
    <row r="5944" spans="1:28" x14ac:dyDescent="0.25">
      <c r="A5944" s="10">
        <f t="shared" si="843"/>
        <v>45539</v>
      </c>
      <c r="B5944" s="11">
        <v>248</v>
      </c>
      <c r="C5944" s="11">
        <v>1200</v>
      </c>
      <c r="D5944" s="12">
        <v>756.5</v>
      </c>
      <c r="E5944" s="9">
        <v>67.239999999999995</v>
      </c>
      <c r="F5944" s="9">
        <f t="shared" si="842"/>
        <v>3.2399999999999949</v>
      </c>
      <c r="G5944" s="9">
        <v>1.01</v>
      </c>
      <c r="H5944" s="9">
        <v>4.53</v>
      </c>
      <c r="I5944" s="9"/>
      <c r="J5944" s="9">
        <v>19.864999999999998</v>
      </c>
      <c r="K5944" s="9">
        <v>40.4</v>
      </c>
      <c r="L5944" s="9">
        <v>9.11E-2</v>
      </c>
      <c r="M5944" s="9">
        <v>0.12379999999999999</v>
      </c>
      <c r="N5944" s="9">
        <v>0</v>
      </c>
      <c r="O5944" s="9">
        <v>786.9</v>
      </c>
      <c r="P5944" s="9"/>
      <c r="Q5944" s="9"/>
      <c r="R5944" s="9"/>
      <c r="T5944">
        <f t="shared" si="837"/>
        <v>2481200</v>
      </c>
      <c r="U5944">
        <v>790.3</v>
      </c>
      <c r="V5944">
        <f t="shared" si="835"/>
        <v>786.9</v>
      </c>
      <c r="W5944" t="str">
        <f t="shared" si="838"/>
        <v/>
      </c>
      <c r="X5944" t="str">
        <f t="shared" si="839"/>
        <v/>
      </c>
      <c r="Y5944" t="str">
        <f t="shared" si="836"/>
        <v/>
      </c>
      <c r="Z5944" s="9"/>
      <c r="AA5944" s="14">
        <f t="shared" si="840"/>
        <v>0.93700000000000006</v>
      </c>
      <c r="AB5944" s="14">
        <f t="shared" si="841"/>
        <v>1.3819999999999999</v>
      </c>
    </row>
    <row r="5945" spans="1:28" x14ac:dyDescent="0.25">
      <c r="A5945" s="10">
        <f t="shared" si="843"/>
        <v>45539</v>
      </c>
      <c r="B5945" s="11">
        <v>248</v>
      </c>
      <c r="C5945" s="11">
        <v>1300</v>
      </c>
      <c r="D5945" s="12">
        <v>756.54166666666697</v>
      </c>
      <c r="E5945" s="9">
        <v>68.41</v>
      </c>
      <c r="F5945" s="9">
        <f t="shared" si="842"/>
        <v>4.4099999999999966</v>
      </c>
      <c r="G5945" s="9">
        <v>0.5</v>
      </c>
      <c r="H5945" s="9">
        <v>4.03</v>
      </c>
      <c r="I5945" s="9"/>
      <c r="J5945" s="9">
        <v>20.411999999999999</v>
      </c>
      <c r="K5945" s="9">
        <v>38.299999999999997</v>
      </c>
      <c r="L5945" s="9">
        <v>9.0399999999999994E-2</v>
      </c>
      <c r="M5945" s="9">
        <v>0.123</v>
      </c>
      <c r="N5945" s="9">
        <v>0</v>
      </c>
      <c r="O5945" s="9">
        <v>781.9</v>
      </c>
      <c r="P5945" s="9"/>
      <c r="Q5945" s="9"/>
      <c r="R5945" s="9"/>
      <c r="T5945">
        <f t="shared" si="837"/>
        <v>2481300</v>
      </c>
      <c r="U5945">
        <v>789</v>
      </c>
      <c r="V5945">
        <f t="shared" si="835"/>
        <v>781.9</v>
      </c>
      <c r="W5945" t="str">
        <f t="shared" si="838"/>
        <v/>
      </c>
      <c r="X5945" t="str">
        <f t="shared" si="839"/>
        <v/>
      </c>
      <c r="Y5945" t="str">
        <f t="shared" si="836"/>
        <v/>
      </c>
      <c r="Z5945" s="9"/>
      <c r="AA5945" s="14">
        <f t="shared" si="840"/>
        <v>0.91800000000000004</v>
      </c>
      <c r="AB5945" s="14">
        <f t="shared" si="841"/>
        <v>1.4790000000000001</v>
      </c>
    </row>
    <row r="5946" spans="1:28" x14ac:dyDescent="0.25">
      <c r="A5946" s="10">
        <f t="shared" si="843"/>
        <v>45539</v>
      </c>
      <c r="B5946" s="11">
        <v>248</v>
      </c>
      <c r="C5946" s="11">
        <v>1400</v>
      </c>
      <c r="D5946" s="12">
        <v>756.58333333333303</v>
      </c>
      <c r="E5946" s="9">
        <v>72.03</v>
      </c>
      <c r="F5946" s="9">
        <f t="shared" si="842"/>
        <v>8.0300000000000011</v>
      </c>
      <c r="G5946" s="9">
        <v>1.01</v>
      </c>
      <c r="H5946" s="9">
        <v>5.54</v>
      </c>
      <c r="I5946" s="9"/>
      <c r="J5946" s="9">
        <v>21.867000000000001</v>
      </c>
      <c r="K5946" s="9">
        <v>36.200000000000003</v>
      </c>
      <c r="L5946" s="9">
        <v>9.0399999999999994E-2</v>
      </c>
      <c r="M5946" s="9">
        <v>0.123</v>
      </c>
      <c r="N5946" s="9">
        <v>0</v>
      </c>
      <c r="O5946" s="9">
        <v>731.9</v>
      </c>
      <c r="P5946" s="9"/>
      <c r="Q5946" s="9"/>
      <c r="R5946" s="9"/>
      <c r="T5946">
        <f t="shared" si="837"/>
        <v>2481400</v>
      </c>
      <c r="U5946">
        <v>733.3</v>
      </c>
      <c r="V5946">
        <f t="shared" si="835"/>
        <v>731.9</v>
      </c>
      <c r="W5946" t="str">
        <f t="shared" si="838"/>
        <v/>
      </c>
      <c r="X5946" t="str">
        <f t="shared" si="839"/>
        <v/>
      </c>
      <c r="Y5946" t="str">
        <f t="shared" si="836"/>
        <v/>
      </c>
      <c r="Z5946" s="9"/>
      <c r="AA5946" s="14">
        <f t="shared" si="840"/>
        <v>0.94899999999999995</v>
      </c>
      <c r="AB5946" s="14">
        <f t="shared" si="841"/>
        <v>1.673</v>
      </c>
    </row>
    <row r="5947" spans="1:28" x14ac:dyDescent="0.25">
      <c r="A5947" s="10">
        <f t="shared" si="843"/>
        <v>45539</v>
      </c>
      <c r="B5947" s="11">
        <v>248</v>
      </c>
      <c r="C5947" s="11">
        <v>1500</v>
      </c>
      <c r="D5947" s="12">
        <v>756.625</v>
      </c>
      <c r="E5947" s="9">
        <v>72.5</v>
      </c>
      <c r="F5947" s="9">
        <f t="shared" si="842"/>
        <v>8.5</v>
      </c>
      <c r="G5947" s="9">
        <v>1.01</v>
      </c>
      <c r="H5947" s="9">
        <v>4.53</v>
      </c>
      <c r="I5947" s="9"/>
      <c r="J5947" s="9">
        <v>21.818999999999999</v>
      </c>
      <c r="K5947" s="9">
        <v>34.1</v>
      </c>
      <c r="L5947" s="9">
        <v>8.9599999999999999E-2</v>
      </c>
      <c r="M5947" s="9">
        <v>0.12230000000000001</v>
      </c>
      <c r="N5947" s="9">
        <v>0</v>
      </c>
      <c r="O5947" s="9">
        <v>625.6</v>
      </c>
      <c r="P5947" s="9"/>
      <c r="Q5947" s="9"/>
      <c r="R5947" s="9"/>
      <c r="T5947">
        <f t="shared" si="837"/>
        <v>2481500</v>
      </c>
      <c r="U5947">
        <v>628.20000000000005</v>
      </c>
      <c r="V5947">
        <f t="shared" si="835"/>
        <v>625.6</v>
      </c>
      <c r="W5947" t="str">
        <f t="shared" si="838"/>
        <v/>
      </c>
      <c r="X5947" t="str">
        <f t="shared" si="839"/>
        <v/>
      </c>
      <c r="Y5947" t="str">
        <f t="shared" si="836"/>
        <v/>
      </c>
      <c r="Z5947" s="9"/>
      <c r="AA5947" s="14">
        <f t="shared" si="840"/>
        <v>0.89100000000000001</v>
      </c>
      <c r="AB5947" s="14">
        <f t="shared" si="841"/>
        <v>1.722</v>
      </c>
    </row>
    <row r="5948" spans="1:28" x14ac:dyDescent="0.25">
      <c r="A5948" s="10">
        <f t="shared" si="843"/>
        <v>45539</v>
      </c>
      <c r="B5948" s="11">
        <v>248</v>
      </c>
      <c r="C5948" s="11">
        <v>1600</v>
      </c>
      <c r="D5948" s="12">
        <v>756.66666666666697</v>
      </c>
      <c r="E5948" s="9">
        <v>73.790000000000006</v>
      </c>
      <c r="F5948" s="9">
        <f t="shared" si="842"/>
        <v>9.7900000000000063</v>
      </c>
      <c r="G5948" s="9">
        <v>1.01</v>
      </c>
      <c r="H5948" s="9">
        <v>4.53</v>
      </c>
      <c r="I5948" s="9"/>
      <c r="J5948" s="9">
        <v>21.460999999999999</v>
      </c>
      <c r="K5948" s="9">
        <v>33.200000000000003</v>
      </c>
      <c r="L5948" s="9">
        <v>8.9599999999999999E-2</v>
      </c>
      <c r="M5948" s="9">
        <v>0.12230000000000001</v>
      </c>
      <c r="N5948" s="9">
        <v>0</v>
      </c>
      <c r="O5948" s="9">
        <v>476.9</v>
      </c>
      <c r="P5948" s="9"/>
      <c r="Q5948" s="9"/>
      <c r="R5948" s="9"/>
      <c r="T5948">
        <f t="shared" si="837"/>
        <v>2481600</v>
      </c>
      <c r="U5948">
        <v>481.8</v>
      </c>
      <c r="V5948">
        <f t="shared" si="835"/>
        <v>476.9</v>
      </c>
      <c r="W5948" t="str">
        <f t="shared" si="838"/>
        <v/>
      </c>
      <c r="X5948" t="str">
        <f t="shared" si="839"/>
        <v/>
      </c>
      <c r="Y5948" t="str">
        <f t="shared" si="836"/>
        <v/>
      </c>
      <c r="Z5948" s="9"/>
      <c r="AA5948" s="14">
        <f t="shared" si="840"/>
        <v>0.84899999999999998</v>
      </c>
      <c r="AB5948" s="14">
        <f t="shared" si="841"/>
        <v>1.708</v>
      </c>
    </row>
    <row r="5949" spans="1:28" x14ac:dyDescent="0.25">
      <c r="A5949" s="10">
        <f t="shared" si="843"/>
        <v>45539</v>
      </c>
      <c r="B5949" s="11">
        <v>248</v>
      </c>
      <c r="C5949" s="11">
        <v>1700</v>
      </c>
      <c r="D5949" s="12">
        <v>756.70833333333303</v>
      </c>
      <c r="E5949" s="9">
        <v>71.209999999999994</v>
      </c>
      <c r="F5949" s="9">
        <f t="shared" si="842"/>
        <v>7.2099999999999937</v>
      </c>
      <c r="G5949" s="9">
        <v>0.5</v>
      </c>
      <c r="H5949" s="9">
        <v>3.02</v>
      </c>
      <c r="I5949" s="9"/>
      <c r="J5949" s="9">
        <v>20.007000000000001</v>
      </c>
      <c r="K5949" s="9">
        <v>35.6</v>
      </c>
      <c r="L5949" s="9">
        <v>8.8900000000000007E-2</v>
      </c>
      <c r="M5949" s="9">
        <v>0.123</v>
      </c>
      <c r="N5949" s="9">
        <v>0</v>
      </c>
      <c r="O5949" s="9">
        <v>299.39999999999998</v>
      </c>
      <c r="P5949" s="9"/>
      <c r="Q5949" s="9"/>
      <c r="R5949" s="9"/>
      <c r="T5949">
        <f t="shared" si="837"/>
        <v>2481700</v>
      </c>
      <c r="U5949">
        <v>308</v>
      </c>
      <c r="V5949">
        <f t="shared" ref="V5949:V6012" si="844">IF(O5949&lt;1,0,ROUND(O5949,1))</f>
        <v>299.39999999999998</v>
      </c>
      <c r="W5949" t="str">
        <f t="shared" si="838"/>
        <v/>
      </c>
      <c r="X5949" t="str">
        <f t="shared" si="839"/>
        <v/>
      </c>
      <c r="Y5949" t="str">
        <f t="shared" ref="Y5949:Y6012" si="845">IF(C5949=2400,ROUND(F5949/100,3),"")</f>
        <v/>
      </c>
      <c r="Z5949" s="9"/>
      <c r="AA5949" s="14">
        <f t="shared" si="840"/>
        <v>0.83299999999999996</v>
      </c>
      <c r="AB5949" s="14">
        <f t="shared" si="841"/>
        <v>1.5069999999999999</v>
      </c>
    </row>
    <row r="5950" spans="1:28" x14ac:dyDescent="0.25">
      <c r="A5950" s="10">
        <f t="shared" si="843"/>
        <v>45539</v>
      </c>
      <c r="B5950" s="11">
        <v>248</v>
      </c>
      <c r="C5950" s="11">
        <v>1800</v>
      </c>
      <c r="D5950" s="12">
        <v>756.75</v>
      </c>
      <c r="E5950" s="9">
        <v>71.8</v>
      </c>
      <c r="F5950" s="9">
        <f t="shared" si="842"/>
        <v>7.7999999999999972</v>
      </c>
      <c r="G5950" s="9">
        <v>1.01</v>
      </c>
      <c r="H5950" s="9">
        <v>3.52</v>
      </c>
      <c r="I5950" s="9"/>
      <c r="J5950" s="9">
        <v>16.367999999999999</v>
      </c>
      <c r="K5950" s="9">
        <v>41.9</v>
      </c>
      <c r="L5950" s="9">
        <v>8.8200000000000001E-2</v>
      </c>
      <c r="M5950" s="9">
        <v>0.123</v>
      </c>
      <c r="N5950" s="9">
        <v>0</v>
      </c>
      <c r="O5950" s="9">
        <v>118.1</v>
      </c>
      <c r="P5950" s="9"/>
      <c r="Q5950" s="9"/>
      <c r="R5950" s="9"/>
      <c r="T5950">
        <f t="shared" si="837"/>
        <v>2481800</v>
      </c>
      <c r="U5950">
        <v>128.19999999999999</v>
      </c>
      <c r="V5950">
        <f t="shared" si="844"/>
        <v>118.1</v>
      </c>
      <c r="W5950" t="str">
        <f t="shared" si="838"/>
        <v/>
      </c>
      <c r="X5950" t="str">
        <f t="shared" si="839"/>
        <v/>
      </c>
      <c r="Y5950" t="str">
        <f t="shared" si="845"/>
        <v/>
      </c>
      <c r="Z5950" s="9"/>
      <c r="AA5950" s="14">
        <f t="shared" si="840"/>
        <v>0.78</v>
      </c>
      <c r="AB5950" s="14">
        <f t="shared" si="841"/>
        <v>1.0820000000000001</v>
      </c>
    </row>
    <row r="5951" spans="1:28" x14ac:dyDescent="0.25">
      <c r="A5951" s="10">
        <f t="shared" si="843"/>
        <v>45539</v>
      </c>
      <c r="B5951" s="11">
        <v>248</v>
      </c>
      <c r="C5951" s="11">
        <v>1900</v>
      </c>
      <c r="D5951" s="12">
        <v>756.79166666666697</v>
      </c>
      <c r="E5951" s="9">
        <v>72.38</v>
      </c>
      <c r="F5951" s="9">
        <f t="shared" si="842"/>
        <v>8.3799999999999955</v>
      </c>
      <c r="G5951" s="9">
        <v>1.51</v>
      </c>
      <c r="H5951" s="9">
        <v>3.52</v>
      </c>
      <c r="I5951" s="9"/>
      <c r="J5951" s="9">
        <v>13.762</v>
      </c>
      <c r="K5951" s="9">
        <v>50.8</v>
      </c>
      <c r="L5951" s="9">
        <v>8.8200000000000001E-2</v>
      </c>
      <c r="M5951" s="9">
        <v>0.12379999999999999</v>
      </c>
      <c r="N5951" s="9">
        <v>0</v>
      </c>
      <c r="O5951" s="9">
        <v>4.4000000000000004</v>
      </c>
      <c r="P5951" s="9"/>
      <c r="Q5951" s="9"/>
      <c r="R5951" s="9"/>
      <c r="T5951">
        <f t="shared" si="837"/>
        <v>2481900</v>
      </c>
      <c r="U5951">
        <v>6.8</v>
      </c>
      <c r="V5951">
        <f t="shared" si="844"/>
        <v>4.4000000000000004</v>
      </c>
      <c r="W5951" t="str">
        <f t="shared" si="838"/>
        <v/>
      </c>
      <c r="X5951" t="str">
        <f t="shared" si="839"/>
        <v/>
      </c>
      <c r="Y5951" t="str">
        <f t="shared" si="845"/>
        <v/>
      </c>
      <c r="Z5951" s="9"/>
      <c r="AA5951" s="14">
        <f t="shared" si="840"/>
        <v>0.79900000000000004</v>
      </c>
      <c r="AB5951" s="14">
        <f t="shared" si="841"/>
        <v>0.77400000000000002</v>
      </c>
    </row>
    <row r="5952" spans="1:28" x14ac:dyDescent="0.25">
      <c r="A5952" s="10">
        <f t="shared" si="843"/>
        <v>45539</v>
      </c>
      <c r="B5952" s="11">
        <v>248</v>
      </c>
      <c r="C5952" s="11">
        <v>2000</v>
      </c>
      <c r="D5952" s="12">
        <v>756.83333333333303</v>
      </c>
      <c r="E5952" s="9">
        <v>70.28</v>
      </c>
      <c r="F5952" s="9">
        <f t="shared" si="842"/>
        <v>6.2800000000000011</v>
      </c>
      <c r="G5952" s="9">
        <v>1.51</v>
      </c>
      <c r="H5952" s="9">
        <v>3.52</v>
      </c>
      <c r="I5952" s="9"/>
      <c r="J5952" s="9">
        <v>13.762</v>
      </c>
      <c r="K5952" s="9">
        <v>50.8</v>
      </c>
      <c r="L5952" s="9">
        <v>8.7400000000000005E-2</v>
      </c>
      <c r="M5952" s="9">
        <v>0.12379999999999999</v>
      </c>
      <c r="N5952" s="9">
        <v>0</v>
      </c>
      <c r="O5952" s="9">
        <v>0.6</v>
      </c>
      <c r="P5952" s="9"/>
      <c r="Q5952" s="9"/>
      <c r="R5952" s="9"/>
      <c r="T5952">
        <f t="shared" si="837"/>
        <v>2482000</v>
      </c>
      <c r="U5952">
        <v>0</v>
      </c>
      <c r="V5952">
        <f t="shared" si="844"/>
        <v>0</v>
      </c>
      <c r="W5952" t="str">
        <f t="shared" si="838"/>
        <v/>
      </c>
      <c r="X5952" t="str">
        <f t="shared" si="839"/>
        <v/>
      </c>
      <c r="Y5952" t="str">
        <f t="shared" si="845"/>
        <v/>
      </c>
      <c r="Z5952" s="9"/>
      <c r="AA5952" s="14">
        <f t="shared" si="840"/>
        <v>0.79900000000000004</v>
      </c>
      <c r="AB5952" s="14">
        <f t="shared" si="841"/>
        <v>0.77400000000000002</v>
      </c>
    </row>
    <row r="5953" spans="1:28" x14ac:dyDescent="0.25">
      <c r="A5953" s="10">
        <f t="shared" si="843"/>
        <v>45539</v>
      </c>
      <c r="B5953" s="11">
        <v>248</v>
      </c>
      <c r="C5953" s="11">
        <v>2100</v>
      </c>
      <c r="D5953" s="12">
        <v>756.875</v>
      </c>
      <c r="E5953" s="9">
        <v>68.05</v>
      </c>
      <c r="F5953" s="9">
        <f t="shared" si="842"/>
        <v>4.0499999999999972</v>
      </c>
      <c r="G5953" s="9">
        <v>1.51</v>
      </c>
      <c r="H5953" s="9">
        <v>5.03</v>
      </c>
      <c r="I5953" s="9"/>
      <c r="J5953" s="9">
        <v>14.29</v>
      </c>
      <c r="K5953" s="9">
        <v>49.5</v>
      </c>
      <c r="L5953" s="9">
        <v>8.7400000000000005E-2</v>
      </c>
      <c r="M5953" s="9">
        <v>0.12379999999999999</v>
      </c>
      <c r="N5953" s="9">
        <v>0</v>
      </c>
      <c r="O5953" s="9">
        <v>0.6</v>
      </c>
      <c r="P5953" s="9"/>
      <c r="Q5953" s="9"/>
      <c r="R5953" s="9"/>
      <c r="T5953">
        <f t="shared" si="837"/>
        <v>2482100</v>
      </c>
      <c r="U5953">
        <v>0</v>
      </c>
      <c r="V5953">
        <f t="shared" si="844"/>
        <v>0</v>
      </c>
      <c r="W5953" t="str">
        <f t="shared" si="838"/>
        <v/>
      </c>
      <c r="X5953" t="str">
        <f t="shared" si="839"/>
        <v/>
      </c>
      <c r="Y5953" t="str">
        <f t="shared" si="845"/>
        <v/>
      </c>
      <c r="Z5953" s="9"/>
      <c r="AA5953" s="14">
        <f t="shared" si="840"/>
        <v>0.80600000000000005</v>
      </c>
      <c r="AB5953" s="14">
        <f t="shared" si="841"/>
        <v>0.82199999999999995</v>
      </c>
    </row>
    <row r="5954" spans="1:28" x14ac:dyDescent="0.25">
      <c r="A5954" s="10">
        <f t="shared" si="843"/>
        <v>45539</v>
      </c>
      <c r="B5954" s="11">
        <v>248</v>
      </c>
      <c r="C5954" s="11">
        <v>2200</v>
      </c>
      <c r="D5954" s="12">
        <v>756.91666666666697</v>
      </c>
      <c r="E5954" s="9">
        <v>69.11</v>
      </c>
      <c r="F5954" s="9">
        <f t="shared" si="842"/>
        <v>5.1099999999999994</v>
      </c>
      <c r="G5954" s="9">
        <v>1.51</v>
      </c>
      <c r="H5954" s="9">
        <v>4.53</v>
      </c>
      <c r="I5954" s="9"/>
      <c r="J5954" s="9">
        <v>13.087999999999999</v>
      </c>
      <c r="K5954" s="9">
        <v>51</v>
      </c>
      <c r="L5954" s="9">
        <v>8.6699999999999999E-2</v>
      </c>
      <c r="M5954" s="9">
        <v>0.12379999999999999</v>
      </c>
      <c r="N5954" s="9">
        <v>0</v>
      </c>
      <c r="O5954" s="9">
        <v>0.6</v>
      </c>
      <c r="P5954" s="9"/>
      <c r="Q5954" s="9"/>
      <c r="R5954" s="9"/>
      <c r="T5954">
        <f t="shared" si="837"/>
        <v>2482200</v>
      </c>
      <c r="U5954">
        <v>0</v>
      </c>
      <c r="V5954">
        <f t="shared" si="844"/>
        <v>0</v>
      </c>
      <c r="W5954" t="str">
        <f t="shared" si="838"/>
        <v/>
      </c>
      <c r="X5954" t="str">
        <f t="shared" si="839"/>
        <v/>
      </c>
      <c r="Y5954" t="str">
        <f t="shared" si="845"/>
        <v/>
      </c>
      <c r="Z5954" s="9"/>
      <c r="AA5954" s="14">
        <f t="shared" si="840"/>
        <v>0.76800000000000002</v>
      </c>
      <c r="AB5954" s="14">
        <f t="shared" si="841"/>
        <v>0.73799999999999999</v>
      </c>
    </row>
    <row r="5955" spans="1:28" x14ac:dyDescent="0.25">
      <c r="A5955" s="10">
        <f t="shared" si="843"/>
        <v>45539</v>
      </c>
      <c r="B5955" s="11">
        <v>248</v>
      </c>
      <c r="C5955" s="11">
        <v>2300</v>
      </c>
      <c r="D5955" s="12">
        <v>756.95833333333303</v>
      </c>
      <c r="E5955" s="9">
        <v>68.760000000000005</v>
      </c>
      <c r="F5955" s="9">
        <f t="shared" si="842"/>
        <v>4.7600000000000051</v>
      </c>
      <c r="G5955" s="9">
        <v>0.5</v>
      </c>
      <c r="H5955" s="9">
        <v>3.52</v>
      </c>
      <c r="I5955" s="9"/>
      <c r="J5955" s="9">
        <v>11.516</v>
      </c>
      <c r="K5955" s="9">
        <v>56.6</v>
      </c>
      <c r="L5955" s="9">
        <v>8.5999999999999993E-2</v>
      </c>
      <c r="M5955" s="9">
        <v>0.12379999999999999</v>
      </c>
      <c r="N5955" s="9">
        <v>0</v>
      </c>
      <c r="O5955" s="9">
        <v>0.6</v>
      </c>
      <c r="P5955" s="9"/>
      <c r="Q5955" s="9"/>
      <c r="R5955" s="9"/>
      <c r="T5955">
        <f t="shared" si="837"/>
        <v>2482300</v>
      </c>
      <c r="U5955">
        <v>0</v>
      </c>
      <c r="V5955">
        <f t="shared" si="844"/>
        <v>0</v>
      </c>
      <c r="W5955" t="str">
        <f t="shared" si="838"/>
        <v/>
      </c>
      <c r="X5955" t="str">
        <f t="shared" si="839"/>
        <v/>
      </c>
      <c r="Y5955" t="str">
        <f t="shared" si="845"/>
        <v/>
      </c>
      <c r="Z5955" s="9"/>
      <c r="AA5955" s="14">
        <f t="shared" si="840"/>
        <v>0.76900000000000002</v>
      </c>
      <c r="AB5955" s="14">
        <f t="shared" si="841"/>
        <v>0.59</v>
      </c>
    </row>
    <row r="5956" spans="1:28" x14ac:dyDescent="0.25">
      <c r="A5956" s="10">
        <f t="shared" si="843"/>
        <v>45539</v>
      </c>
      <c r="B5956" s="11">
        <v>248</v>
      </c>
      <c r="C5956" s="11">
        <v>2400</v>
      </c>
      <c r="D5956" s="12">
        <v>757</v>
      </c>
      <c r="E5956" s="9">
        <v>70.510000000000005</v>
      </c>
      <c r="F5956" s="9">
        <f t="shared" si="842"/>
        <v>6.5100000000000051</v>
      </c>
      <c r="G5956" s="9">
        <v>1.01</v>
      </c>
      <c r="H5956" s="9">
        <v>2.52</v>
      </c>
      <c r="I5956" s="9"/>
      <c r="J5956" s="9">
        <v>10.271000000000001</v>
      </c>
      <c r="K5956" s="9">
        <v>61.8</v>
      </c>
      <c r="L5956" s="9">
        <v>8.5300000000000001E-2</v>
      </c>
      <c r="M5956" s="9">
        <v>0.12379999999999999</v>
      </c>
      <c r="N5956" s="9">
        <v>0</v>
      </c>
      <c r="O5956" s="9">
        <v>0.6</v>
      </c>
      <c r="P5956" s="9"/>
      <c r="Q5956" s="9"/>
      <c r="R5956" s="9"/>
      <c r="T5956">
        <f t="shared" si="837"/>
        <v>2482400</v>
      </c>
      <c r="U5956">
        <v>0</v>
      </c>
      <c r="V5956">
        <f t="shared" si="844"/>
        <v>0</v>
      </c>
      <c r="W5956">
        <f t="shared" si="838"/>
        <v>8.5000000000000006E-2</v>
      </c>
      <c r="X5956">
        <f t="shared" si="839"/>
        <v>0.124</v>
      </c>
      <c r="Y5956">
        <f t="shared" si="845"/>
        <v>6.5000000000000002E-2</v>
      </c>
      <c r="Z5956" s="9"/>
      <c r="AA5956" s="14">
        <f t="shared" si="840"/>
        <v>0.77200000000000002</v>
      </c>
      <c r="AB5956" s="14">
        <f t="shared" si="841"/>
        <v>0.47699999999999998</v>
      </c>
    </row>
    <row r="5957" spans="1:28" x14ac:dyDescent="0.25">
      <c r="A5957" s="10">
        <f t="shared" si="843"/>
        <v>45540</v>
      </c>
      <c r="B5957" s="11">
        <v>249</v>
      </c>
      <c r="C5957" s="11">
        <v>100</v>
      </c>
      <c r="D5957" s="12">
        <v>757.04166666666697</v>
      </c>
      <c r="E5957" s="9">
        <v>70.28</v>
      </c>
      <c r="F5957" s="9">
        <f t="shared" si="842"/>
        <v>6.2800000000000011</v>
      </c>
      <c r="G5957" s="9">
        <v>1.01</v>
      </c>
      <c r="H5957" s="9">
        <v>2.0099999999999998</v>
      </c>
      <c r="I5957" s="9"/>
      <c r="J5957" s="9">
        <v>9.5579999999999998</v>
      </c>
      <c r="K5957" s="9">
        <v>65.3</v>
      </c>
      <c r="L5957" s="9">
        <v>8.5300000000000001E-2</v>
      </c>
      <c r="M5957" s="9">
        <v>0.12379999999999999</v>
      </c>
      <c r="N5957" s="9">
        <v>0</v>
      </c>
      <c r="O5957" s="9">
        <v>0.6</v>
      </c>
      <c r="P5957" s="9"/>
      <c r="Q5957" s="9"/>
      <c r="R5957" s="9"/>
      <c r="T5957">
        <f t="shared" ref="T5957:T6020" si="846">B5957*10000+C5957</f>
        <v>2490100</v>
      </c>
      <c r="U5957">
        <v>0</v>
      </c>
      <c r="V5957">
        <f t="shared" si="844"/>
        <v>0</v>
      </c>
      <c r="W5957" t="str">
        <f t="shared" ref="W5957:W6020" si="847">IF(C5957=2400,ROUND(L5957,3),"")</f>
        <v/>
      </c>
      <c r="X5957" t="str">
        <f t="shared" ref="X5957:X6020" si="848">IF(C5957=2400,ROUND(M5957,3),"")</f>
        <v/>
      </c>
      <c r="Y5957" t="str">
        <f t="shared" si="845"/>
        <v/>
      </c>
      <c r="Z5957" s="9"/>
      <c r="AA5957" s="14">
        <f t="shared" ref="AA5957:AA6020" si="849">ROUND((0.6105*(EXP((17.273*J5957)/(J5957+237.3))))*K5957/100,3)</f>
        <v>0.77800000000000002</v>
      </c>
      <c r="AB5957" s="14">
        <f t="shared" ref="AB5957:AB6020" si="850">ROUND(AA5957/K5957*(100-K5957),3)</f>
        <v>0.41299999999999998</v>
      </c>
    </row>
    <row r="5958" spans="1:28" x14ac:dyDescent="0.25">
      <c r="A5958" s="10">
        <f t="shared" si="843"/>
        <v>45540</v>
      </c>
      <c r="B5958" s="11">
        <v>249</v>
      </c>
      <c r="C5958" s="11">
        <v>200</v>
      </c>
      <c r="D5958" s="12">
        <v>757.08333333333303</v>
      </c>
      <c r="E5958" s="9">
        <v>72.03</v>
      </c>
      <c r="F5958" s="9">
        <f t="shared" ref="F5958:F6021" si="851">IF(E5958&gt;F$2,E5958-F$2,0)</f>
        <v>8.0300000000000011</v>
      </c>
      <c r="G5958" s="9">
        <v>1.01</v>
      </c>
      <c r="H5958" s="9">
        <v>2.0099999999999998</v>
      </c>
      <c r="I5958" s="9"/>
      <c r="J5958" s="9">
        <v>9.2129999999999992</v>
      </c>
      <c r="K5958" s="9">
        <v>65.5</v>
      </c>
      <c r="L5958" s="9">
        <v>8.5300000000000001E-2</v>
      </c>
      <c r="M5958" s="9">
        <v>0.12379999999999999</v>
      </c>
      <c r="N5958" s="9">
        <v>0</v>
      </c>
      <c r="O5958" s="9">
        <v>0.6</v>
      </c>
      <c r="P5958" s="9"/>
      <c r="Q5958" s="9"/>
      <c r="R5958" s="9"/>
      <c r="T5958">
        <f t="shared" si="846"/>
        <v>2490200</v>
      </c>
      <c r="U5958">
        <v>0</v>
      </c>
      <c r="V5958">
        <f t="shared" si="844"/>
        <v>0</v>
      </c>
      <c r="W5958" t="str">
        <f t="shared" si="847"/>
        <v/>
      </c>
      <c r="X5958" t="str">
        <f t="shared" si="848"/>
        <v/>
      </c>
      <c r="Y5958" t="str">
        <f t="shared" si="845"/>
        <v/>
      </c>
      <c r="Z5958" s="9"/>
      <c r="AA5958" s="14">
        <f t="shared" si="849"/>
        <v>0.76300000000000001</v>
      </c>
      <c r="AB5958" s="14">
        <f t="shared" si="850"/>
        <v>0.40200000000000002</v>
      </c>
    </row>
    <row r="5959" spans="1:28" x14ac:dyDescent="0.25">
      <c r="A5959" s="10">
        <f t="shared" ref="A5959:A6022" si="852">A$5-1+B5959</f>
        <v>45540</v>
      </c>
      <c r="B5959" s="11">
        <v>249</v>
      </c>
      <c r="C5959" s="11">
        <v>300</v>
      </c>
      <c r="D5959" s="12">
        <v>757.125</v>
      </c>
      <c r="E5959" s="9">
        <v>71.099999999999994</v>
      </c>
      <c r="F5959" s="9">
        <f t="shared" si="851"/>
        <v>7.0999999999999943</v>
      </c>
      <c r="G5959" s="9">
        <v>1.01</v>
      </c>
      <c r="H5959" s="9">
        <v>2.0099999999999998</v>
      </c>
      <c r="I5959" s="9"/>
      <c r="J5959" s="9">
        <v>8.7170000000000005</v>
      </c>
      <c r="K5959" s="9">
        <v>65.2</v>
      </c>
      <c r="L5959" s="9">
        <v>8.4500000000000006E-2</v>
      </c>
      <c r="M5959" s="9">
        <v>0.12379999999999999</v>
      </c>
      <c r="N5959" s="9">
        <v>0</v>
      </c>
      <c r="O5959" s="9">
        <v>0.6</v>
      </c>
      <c r="P5959" s="9"/>
      <c r="Q5959" s="9"/>
      <c r="R5959" s="9"/>
      <c r="T5959">
        <f t="shared" si="846"/>
        <v>2490300</v>
      </c>
      <c r="U5959">
        <v>0</v>
      </c>
      <c r="V5959">
        <f t="shared" si="844"/>
        <v>0</v>
      </c>
      <c r="W5959" t="str">
        <f t="shared" si="847"/>
        <v/>
      </c>
      <c r="X5959" t="str">
        <f t="shared" si="848"/>
        <v/>
      </c>
      <c r="Y5959" t="str">
        <f t="shared" si="845"/>
        <v/>
      </c>
      <c r="Z5959" s="9"/>
      <c r="AA5959" s="14">
        <f t="shared" si="849"/>
        <v>0.73399999999999999</v>
      </c>
      <c r="AB5959" s="14">
        <f t="shared" si="850"/>
        <v>0.39200000000000002</v>
      </c>
    </row>
    <row r="5960" spans="1:28" x14ac:dyDescent="0.25">
      <c r="A5960" s="10">
        <f t="shared" si="852"/>
        <v>45540</v>
      </c>
      <c r="B5960" s="11">
        <v>249</v>
      </c>
      <c r="C5960" s="11">
        <v>400</v>
      </c>
      <c r="D5960" s="12">
        <v>757.16666666666697</v>
      </c>
      <c r="E5960" s="9">
        <v>73.08</v>
      </c>
      <c r="F5960" s="9">
        <f t="shared" si="851"/>
        <v>9.0799999999999983</v>
      </c>
      <c r="G5960" s="9">
        <v>1.01</v>
      </c>
      <c r="H5960" s="9">
        <v>2.0099999999999998</v>
      </c>
      <c r="I5960" s="9"/>
      <c r="J5960" s="9">
        <v>8.9160000000000004</v>
      </c>
      <c r="K5960" s="9">
        <v>59.5</v>
      </c>
      <c r="L5960" s="9">
        <v>8.3799999999999999E-2</v>
      </c>
      <c r="M5960" s="9">
        <v>0.123</v>
      </c>
      <c r="N5960" s="9">
        <v>0</v>
      </c>
      <c r="O5960" s="9">
        <v>0.6</v>
      </c>
      <c r="P5960" s="9"/>
      <c r="Q5960" s="9"/>
      <c r="R5960" s="9"/>
      <c r="T5960">
        <f t="shared" si="846"/>
        <v>2490400</v>
      </c>
      <c r="U5960">
        <v>0</v>
      </c>
      <c r="V5960">
        <f t="shared" si="844"/>
        <v>0</v>
      </c>
      <c r="W5960" t="str">
        <f t="shared" si="847"/>
        <v/>
      </c>
      <c r="X5960" t="str">
        <f t="shared" si="848"/>
        <v/>
      </c>
      <c r="Y5960" t="str">
        <f t="shared" si="845"/>
        <v/>
      </c>
      <c r="Z5960" s="9"/>
      <c r="AA5960" s="14">
        <f t="shared" si="849"/>
        <v>0.67900000000000005</v>
      </c>
      <c r="AB5960" s="14">
        <f t="shared" si="850"/>
        <v>0.46200000000000002</v>
      </c>
    </row>
    <row r="5961" spans="1:28" x14ac:dyDescent="0.25">
      <c r="A5961" s="10">
        <f t="shared" si="852"/>
        <v>45540</v>
      </c>
      <c r="B5961" s="11">
        <v>249</v>
      </c>
      <c r="C5961" s="11">
        <v>500</v>
      </c>
      <c r="D5961" s="12">
        <v>757.20833333333303</v>
      </c>
      <c r="E5961" s="9">
        <v>71.92</v>
      </c>
      <c r="F5961" s="9">
        <f t="shared" si="851"/>
        <v>7.9200000000000017</v>
      </c>
      <c r="G5961" s="9">
        <v>1.01</v>
      </c>
      <c r="H5961" s="9">
        <v>2.0099999999999998</v>
      </c>
      <c r="I5961" s="9"/>
      <c r="J5961" s="9">
        <v>8.8659999999999997</v>
      </c>
      <c r="K5961" s="9">
        <v>57.4</v>
      </c>
      <c r="L5961" s="9">
        <v>8.3799999999999999E-2</v>
      </c>
      <c r="M5961" s="9">
        <v>0.123</v>
      </c>
      <c r="N5961" s="9">
        <v>0</v>
      </c>
      <c r="O5961" s="9">
        <v>0.6</v>
      </c>
      <c r="P5961" s="9"/>
      <c r="Q5961" s="9"/>
      <c r="R5961" s="9"/>
      <c r="T5961">
        <f t="shared" si="846"/>
        <v>2490500</v>
      </c>
      <c r="U5961">
        <v>0</v>
      </c>
      <c r="V5961">
        <f t="shared" si="844"/>
        <v>0</v>
      </c>
      <c r="W5961" t="str">
        <f t="shared" si="847"/>
        <v/>
      </c>
      <c r="X5961" t="str">
        <f t="shared" si="848"/>
        <v/>
      </c>
      <c r="Y5961" t="str">
        <f t="shared" si="845"/>
        <v/>
      </c>
      <c r="Z5961" s="9"/>
      <c r="AA5961" s="14">
        <f t="shared" si="849"/>
        <v>0.65300000000000002</v>
      </c>
      <c r="AB5961" s="14">
        <f t="shared" si="850"/>
        <v>0.48499999999999999</v>
      </c>
    </row>
    <row r="5962" spans="1:28" x14ac:dyDescent="0.25">
      <c r="A5962" s="10">
        <f t="shared" si="852"/>
        <v>45540</v>
      </c>
      <c r="B5962" s="11">
        <v>249</v>
      </c>
      <c r="C5962" s="11">
        <v>600</v>
      </c>
      <c r="D5962" s="12">
        <v>757.25</v>
      </c>
      <c r="E5962" s="9">
        <v>72.03</v>
      </c>
      <c r="F5962" s="9">
        <f t="shared" si="851"/>
        <v>8.0300000000000011</v>
      </c>
      <c r="G5962" s="9">
        <v>1.01</v>
      </c>
      <c r="H5962" s="9">
        <v>2.0099999999999998</v>
      </c>
      <c r="I5962" s="9"/>
      <c r="J5962" s="9">
        <v>8.6929999999999996</v>
      </c>
      <c r="K5962" s="9">
        <v>59.4</v>
      </c>
      <c r="L5962" s="9">
        <v>8.3799999999999999E-2</v>
      </c>
      <c r="M5962" s="9">
        <v>0.123</v>
      </c>
      <c r="N5962" s="9">
        <v>0</v>
      </c>
      <c r="O5962" s="9">
        <v>6.9</v>
      </c>
      <c r="P5962" s="9"/>
      <c r="Q5962" s="9"/>
      <c r="R5962" s="9"/>
      <c r="T5962">
        <f t="shared" si="846"/>
        <v>2490600</v>
      </c>
      <c r="U5962">
        <v>8.1999999999999993</v>
      </c>
      <c r="V5962">
        <f t="shared" si="844"/>
        <v>6.9</v>
      </c>
      <c r="W5962" t="str">
        <f t="shared" si="847"/>
        <v/>
      </c>
      <c r="X5962" t="str">
        <f t="shared" si="848"/>
        <v/>
      </c>
      <c r="Y5962" t="str">
        <f t="shared" si="845"/>
        <v/>
      </c>
      <c r="Z5962" s="9"/>
      <c r="AA5962" s="14">
        <f t="shared" si="849"/>
        <v>0.66800000000000004</v>
      </c>
      <c r="AB5962" s="14">
        <f t="shared" si="850"/>
        <v>0.45700000000000002</v>
      </c>
    </row>
    <row r="5963" spans="1:28" x14ac:dyDescent="0.25">
      <c r="A5963" s="10">
        <f t="shared" si="852"/>
        <v>45540</v>
      </c>
      <c r="B5963" s="11">
        <v>249</v>
      </c>
      <c r="C5963" s="11">
        <v>700</v>
      </c>
      <c r="D5963" s="12">
        <v>757.29166666666697</v>
      </c>
      <c r="E5963" s="9">
        <v>69.11</v>
      </c>
      <c r="F5963" s="9">
        <f t="shared" si="851"/>
        <v>5.1099999999999994</v>
      </c>
      <c r="G5963" s="9">
        <v>1.01</v>
      </c>
      <c r="H5963" s="9">
        <v>2.0099999999999998</v>
      </c>
      <c r="I5963" s="9"/>
      <c r="J5963" s="9">
        <v>13.185</v>
      </c>
      <c r="K5963" s="9">
        <v>59.8</v>
      </c>
      <c r="L5963" s="9">
        <v>8.3099999999999993E-2</v>
      </c>
      <c r="M5963" s="9">
        <v>0.12230000000000001</v>
      </c>
      <c r="N5963" s="9">
        <v>0</v>
      </c>
      <c r="O5963" s="9">
        <v>140.6</v>
      </c>
      <c r="P5963" s="9"/>
      <c r="Q5963" s="9"/>
      <c r="R5963" s="9"/>
      <c r="T5963">
        <f t="shared" si="846"/>
        <v>2490700</v>
      </c>
      <c r="U5963">
        <v>133.80000000000001</v>
      </c>
      <c r="V5963">
        <f t="shared" si="844"/>
        <v>140.6</v>
      </c>
      <c r="W5963" t="str">
        <f t="shared" si="847"/>
        <v/>
      </c>
      <c r="X5963" t="str">
        <f t="shared" si="848"/>
        <v/>
      </c>
      <c r="Y5963" t="str">
        <f t="shared" si="845"/>
        <v/>
      </c>
      <c r="Z5963" s="9"/>
      <c r="AA5963" s="14">
        <f t="shared" si="849"/>
        <v>0.90600000000000003</v>
      </c>
      <c r="AB5963" s="14">
        <f t="shared" si="850"/>
        <v>0.60899999999999999</v>
      </c>
    </row>
    <row r="5964" spans="1:28" x14ac:dyDescent="0.25">
      <c r="A5964" s="10">
        <f t="shared" si="852"/>
        <v>45540</v>
      </c>
      <c r="B5964" s="11">
        <v>249</v>
      </c>
      <c r="C5964" s="11">
        <v>800</v>
      </c>
      <c r="D5964" s="12">
        <v>757.33333333333303</v>
      </c>
      <c r="E5964" s="9">
        <v>70.98</v>
      </c>
      <c r="F5964" s="9">
        <f t="shared" si="851"/>
        <v>6.980000000000004</v>
      </c>
      <c r="G5964" s="9">
        <v>0</v>
      </c>
      <c r="H5964" s="9">
        <v>1.01</v>
      </c>
      <c r="I5964" s="9"/>
      <c r="J5964" s="9">
        <v>18.603999999999999</v>
      </c>
      <c r="K5964" s="9">
        <v>50.8</v>
      </c>
      <c r="L5964" s="9">
        <v>8.2400000000000001E-2</v>
      </c>
      <c r="M5964" s="9">
        <v>0.12230000000000001</v>
      </c>
      <c r="N5964" s="9">
        <v>0</v>
      </c>
      <c r="O5964" s="9">
        <v>363.1</v>
      </c>
      <c r="P5964" s="9"/>
      <c r="Q5964" s="9"/>
      <c r="R5964" s="9"/>
      <c r="T5964">
        <f t="shared" si="846"/>
        <v>2490800</v>
      </c>
      <c r="U5964">
        <v>314</v>
      </c>
      <c r="V5964">
        <f t="shared" si="844"/>
        <v>363.1</v>
      </c>
      <c r="W5964" t="str">
        <f t="shared" si="847"/>
        <v/>
      </c>
      <c r="X5964" t="str">
        <f t="shared" si="848"/>
        <v/>
      </c>
      <c r="Y5964" t="str">
        <f t="shared" si="845"/>
        <v/>
      </c>
      <c r="Z5964" s="9"/>
      <c r="AA5964" s="14">
        <f t="shared" si="849"/>
        <v>1.089</v>
      </c>
      <c r="AB5964" s="14">
        <f t="shared" si="850"/>
        <v>1.0549999999999999</v>
      </c>
    </row>
    <row r="5965" spans="1:28" x14ac:dyDescent="0.25">
      <c r="A5965" s="10">
        <f t="shared" si="852"/>
        <v>45540</v>
      </c>
      <c r="B5965" s="11">
        <v>249</v>
      </c>
      <c r="C5965" s="11">
        <v>900</v>
      </c>
      <c r="D5965" s="12">
        <v>757.375</v>
      </c>
      <c r="E5965" s="9">
        <v>73.08</v>
      </c>
      <c r="F5965" s="9">
        <f t="shared" si="851"/>
        <v>9.0799999999999983</v>
      </c>
      <c r="G5965" s="9">
        <v>0</v>
      </c>
      <c r="H5965" s="9">
        <v>1.51</v>
      </c>
      <c r="I5965" s="9"/>
      <c r="J5965" s="9">
        <v>20.364999999999998</v>
      </c>
      <c r="K5965" s="9">
        <v>37.1</v>
      </c>
      <c r="L5965" s="9">
        <v>8.1600000000000006E-2</v>
      </c>
      <c r="M5965" s="9">
        <v>0.1216</v>
      </c>
      <c r="N5965" s="9">
        <v>0</v>
      </c>
      <c r="O5965" s="9">
        <v>529.4</v>
      </c>
      <c r="P5965" s="9"/>
      <c r="Q5965" s="9"/>
      <c r="R5965" s="9"/>
      <c r="T5965">
        <f t="shared" si="846"/>
        <v>2490900</v>
      </c>
      <c r="U5965">
        <v>486.7</v>
      </c>
      <c r="V5965">
        <f t="shared" si="844"/>
        <v>529.4</v>
      </c>
      <c r="W5965" t="str">
        <f t="shared" si="847"/>
        <v/>
      </c>
      <c r="X5965" t="str">
        <f t="shared" si="848"/>
        <v/>
      </c>
      <c r="Y5965" t="str">
        <f t="shared" si="845"/>
        <v/>
      </c>
      <c r="Z5965" s="9"/>
      <c r="AA5965" s="14">
        <f t="shared" si="849"/>
        <v>0.88700000000000001</v>
      </c>
      <c r="AB5965" s="14">
        <f t="shared" si="850"/>
        <v>1.504</v>
      </c>
    </row>
    <row r="5966" spans="1:28" x14ac:dyDescent="0.25">
      <c r="A5966" s="10">
        <f t="shared" si="852"/>
        <v>45540</v>
      </c>
      <c r="B5966" s="11">
        <v>249</v>
      </c>
      <c r="C5966" s="11">
        <v>1000</v>
      </c>
      <c r="D5966" s="12">
        <v>757.41666666666697</v>
      </c>
      <c r="E5966" s="9">
        <v>71.45</v>
      </c>
      <c r="F5966" s="9">
        <f t="shared" si="851"/>
        <v>7.4500000000000028</v>
      </c>
      <c r="G5966" s="9">
        <v>0.5</v>
      </c>
      <c r="H5966" s="9">
        <v>2.52</v>
      </c>
      <c r="I5966" s="9"/>
      <c r="J5966" s="9">
        <v>22.058</v>
      </c>
      <c r="K5966" s="9">
        <v>39.9</v>
      </c>
      <c r="L5966" s="9">
        <v>8.0199999999999994E-2</v>
      </c>
      <c r="M5966" s="9">
        <v>0.1216</v>
      </c>
      <c r="N5966" s="9">
        <v>0</v>
      </c>
      <c r="O5966" s="9">
        <v>658.1</v>
      </c>
      <c r="P5966" s="9"/>
      <c r="Q5966" s="9"/>
      <c r="R5966" s="9"/>
      <c r="T5966">
        <f t="shared" si="846"/>
        <v>2491000</v>
      </c>
      <c r="U5966">
        <v>630.79999999999995</v>
      </c>
      <c r="V5966">
        <f t="shared" si="844"/>
        <v>658.1</v>
      </c>
      <c r="W5966" t="str">
        <f t="shared" si="847"/>
        <v/>
      </c>
      <c r="X5966" t="str">
        <f t="shared" si="848"/>
        <v/>
      </c>
      <c r="Y5966" t="str">
        <f t="shared" si="845"/>
        <v/>
      </c>
      <c r="Z5966" s="9"/>
      <c r="AA5966" s="14">
        <f t="shared" si="849"/>
        <v>1.0580000000000001</v>
      </c>
      <c r="AB5966" s="14">
        <f t="shared" si="850"/>
        <v>1.5940000000000001</v>
      </c>
    </row>
    <row r="5967" spans="1:28" x14ac:dyDescent="0.25">
      <c r="A5967" s="10">
        <f t="shared" si="852"/>
        <v>45540</v>
      </c>
      <c r="B5967" s="11">
        <v>249</v>
      </c>
      <c r="C5967" s="11">
        <v>1100</v>
      </c>
      <c r="D5967" s="12">
        <v>757.45833333333303</v>
      </c>
      <c r="E5967" s="9">
        <v>70.98</v>
      </c>
      <c r="F5967" s="9">
        <f t="shared" si="851"/>
        <v>6.980000000000004</v>
      </c>
      <c r="G5967" s="9">
        <v>1.51</v>
      </c>
      <c r="H5967" s="9">
        <v>4.03</v>
      </c>
      <c r="I5967" s="9"/>
      <c r="J5967" s="9">
        <v>23.303999999999998</v>
      </c>
      <c r="K5967" s="9">
        <v>36.700000000000003</v>
      </c>
      <c r="L5967" s="9">
        <v>7.8700000000000006E-2</v>
      </c>
      <c r="M5967" s="9">
        <v>0.1201</v>
      </c>
      <c r="N5967" s="9">
        <v>0</v>
      </c>
      <c r="O5967" s="9">
        <v>748.1</v>
      </c>
      <c r="P5967" s="9"/>
      <c r="Q5967" s="9"/>
      <c r="R5967" s="9"/>
      <c r="T5967">
        <f t="shared" si="846"/>
        <v>2491100</v>
      </c>
      <c r="U5967">
        <v>733</v>
      </c>
      <c r="V5967">
        <f t="shared" si="844"/>
        <v>748.1</v>
      </c>
      <c r="W5967" t="str">
        <f t="shared" si="847"/>
        <v/>
      </c>
      <c r="X5967" t="str">
        <f t="shared" si="848"/>
        <v/>
      </c>
      <c r="Y5967" t="str">
        <f t="shared" si="845"/>
        <v/>
      </c>
      <c r="Z5967" s="9"/>
      <c r="AA5967" s="14">
        <f t="shared" si="849"/>
        <v>1.05</v>
      </c>
      <c r="AB5967" s="14">
        <f t="shared" si="850"/>
        <v>1.8109999999999999</v>
      </c>
    </row>
    <row r="5968" spans="1:28" x14ac:dyDescent="0.25">
      <c r="A5968" s="10">
        <f t="shared" si="852"/>
        <v>45540</v>
      </c>
      <c r="B5968" s="11">
        <v>249</v>
      </c>
      <c r="C5968" s="11">
        <v>1200</v>
      </c>
      <c r="D5968" s="12">
        <v>757.5</v>
      </c>
      <c r="E5968" s="9">
        <v>70.75</v>
      </c>
      <c r="F5968" s="9">
        <f t="shared" si="851"/>
        <v>6.75</v>
      </c>
      <c r="G5968" s="9">
        <v>1.51</v>
      </c>
      <c r="H5968" s="9">
        <v>4.53</v>
      </c>
      <c r="I5968" s="9"/>
      <c r="J5968" s="9">
        <v>24.992000000000001</v>
      </c>
      <c r="K5968" s="9">
        <v>34.5</v>
      </c>
      <c r="L5968" s="9">
        <v>7.8700000000000006E-2</v>
      </c>
      <c r="M5968" s="9">
        <v>0.1201</v>
      </c>
      <c r="N5968" s="9">
        <v>0</v>
      </c>
      <c r="O5968" s="9">
        <v>790.6</v>
      </c>
      <c r="P5968" s="9"/>
      <c r="Q5968" s="9"/>
      <c r="R5968" s="9"/>
      <c r="T5968">
        <f t="shared" si="846"/>
        <v>2491200</v>
      </c>
      <c r="U5968">
        <v>785.2</v>
      </c>
      <c r="V5968">
        <f t="shared" si="844"/>
        <v>790.6</v>
      </c>
      <c r="W5968" t="str">
        <f t="shared" si="847"/>
        <v/>
      </c>
      <c r="X5968" t="str">
        <f t="shared" si="848"/>
        <v/>
      </c>
      <c r="Y5968" t="str">
        <f t="shared" si="845"/>
        <v/>
      </c>
      <c r="Z5968" s="9"/>
      <c r="AA5968" s="14">
        <f t="shared" si="849"/>
        <v>1.0920000000000001</v>
      </c>
      <c r="AB5968" s="14">
        <f t="shared" si="850"/>
        <v>2.073</v>
      </c>
    </row>
    <row r="5969" spans="1:28" x14ac:dyDescent="0.25">
      <c r="A5969" s="10">
        <f t="shared" si="852"/>
        <v>45540</v>
      </c>
      <c r="B5969" s="11">
        <v>249</v>
      </c>
      <c r="C5969" s="11">
        <v>1300</v>
      </c>
      <c r="D5969" s="12">
        <v>757.54166666666697</v>
      </c>
      <c r="E5969" s="9">
        <v>73.2</v>
      </c>
      <c r="F5969" s="9">
        <f t="shared" si="851"/>
        <v>9.2000000000000028</v>
      </c>
      <c r="G5969" s="9">
        <v>1.51</v>
      </c>
      <c r="H5969" s="9">
        <v>5.03</v>
      </c>
      <c r="I5969" s="9"/>
      <c r="J5969" s="9">
        <v>24.652999999999999</v>
      </c>
      <c r="K5969" s="9">
        <v>33.700000000000003</v>
      </c>
      <c r="L5969" s="9">
        <v>7.8700000000000006E-2</v>
      </c>
      <c r="M5969" s="9">
        <v>0.11940000000000001</v>
      </c>
      <c r="N5969" s="9">
        <v>0</v>
      </c>
      <c r="O5969" s="9">
        <v>783.1</v>
      </c>
      <c r="P5969" s="9"/>
      <c r="Q5969" s="9"/>
      <c r="R5969" s="9"/>
      <c r="T5969">
        <f t="shared" si="846"/>
        <v>2491300</v>
      </c>
      <c r="U5969">
        <v>783.2</v>
      </c>
      <c r="V5969">
        <f t="shared" si="844"/>
        <v>783.1</v>
      </c>
      <c r="W5969" t="str">
        <f t="shared" si="847"/>
        <v/>
      </c>
      <c r="X5969" t="str">
        <f t="shared" si="848"/>
        <v/>
      </c>
      <c r="Y5969" t="str">
        <f t="shared" si="845"/>
        <v/>
      </c>
      <c r="Z5969" s="9"/>
      <c r="AA5969" s="14">
        <f t="shared" si="849"/>
        <v>1.0449999999999999</v>
      </c>
      <c r="AB5969" s="14">
        <f t="shared" si="850"/>
        <v>2.056</v>
      </c>
    </row>
    <row r="5970" spans="1:28" x14ac:dyDescent="0.25">
      <c r="A5970" s="10">
        <f t="shared" si="852"/>
        <v>45540</v>
      </c>
      <c r="B5970" s="11">
        <v>249</v>
      </c>
      <c r="C5970" s="11">
        <v>1400</v>
      </c>
      <c r="D5970" s="12">
        <v>757.58333333333303</v>
      </c>
      <c r="E5970" s="9">
        <v>74.72</v>
      </c>
      <c r="F5970" s="9">
        <f t="shared" si="851"/>
        <v>10.719999999999999</v>
      </c>
      <c r="G5970" s="9">
        <v>1.51</v>
      </c>
      <c r="H5970" s="9">
        <v>4.03</v>
      </c>
      <c r="I5970" s="9"/>
      <c r="J5970" s="9">
        <v>26.207000000000001</v>
      </c>
      <c r="K5970" s="9">
        <v>32.4</v>
      </c>
      <c r="L5970" s="9">
        <v>7.8E-2</v>
      </c>
      <c r="M5970" s="9">
        <v>0.11940000000000001</v>
      </c>
      <c r="N5970" s="9">
        <v>0</v>
      </c>
      <c r="O5970" s="9">
        <v>728.1</v>
      </c>
      <c r="P5970" s="9"/>
      <c r="Q5970" s="9"/>
      <c r="R5970" s="9"/>
      <c r="T5970">
        <f t="shared" si="846"/>
        <v>2491400</v>
      </c>
      <c r="U5970">
        <v>727.2</v>
      </c>
      <c r="V5970">
        <f t="shared" si="844"/>
        <v>728.1</v>
      </c>
      <c r="W5970" t="str">
        <f t="shared" si="847"/>
        <v/>
      </c>
      <c r="X5970" t="str">
        <f t="shared" si="848"/>
        <v/>
      </c>
      <c r="Y5970" t="str">
        <f t="shared" si="845"/>
        <v/>
      </c>
      <c r="Z5970" s="9"/>
      <c r="AA5970" s="14">
        <f t="shared" si="849"/>
        <v>1.1020000000000001</v>
      </c>
      <c r="AB5970" s="14">
        <f t="shared" si="850"/>
        <v>2.2989999999999999</v>
      </c>
    </row>
    <row r="5971" spans="1:28" x14ac:dyDescent="0.25">
      <c r="A5971" s="10">
        <f t="shared" si="852"/>
        <v>45540</v>
      </c>
      <c r="B5971" s="11">
        <v>249</v>
      </c>
      <c r="C5971" s="11">
        <v>1500</v>
      </c>
      <c r="D5971" s="12">
        <v>757.625</v>
      </c>
      <c r="E5971" s="9">
        <v>71.8</v>
      </c>
      <c r="F5971" s="9">
        <f t="shared" si="851"/>
        <v>7.7999999999999972</v>
      </c>
      <c r="G5971" s="9">
        <v>1.51</v>
      </c>
      <c r="H5971" s="9">
        <v>4.03</v>
      </c>
      <c r="I5971" s="9"/>
      <c r="J5971" s="9">
        <v>24.870999999999999</v>
      </c>
      <c r="K5971" s="9">
        <v>31.5</v>
      </c>
      <c r="L5971" s="9">
        <v>7.8E-2</v>
      </c>
      <c r="M5971" s="9">
        <v>0.1187</v>
      </c>
      <c r="N5971" s="9">
        <v>0</v>
      </c>
      <c r="O5971" s="9">
        <v>619.4</v>
      </c>
      <c r="P5971" s="9"/>
      <c r="Q5971" s="9"/>
      <c r="R5971" s="9"/>
      <c r="T5971">
        <f t="shared" si="846"/>
        <v>2491500</v>
      </c>
      <c r="U5971">
        <v>621.5</v>
      </c>
      <c r="V5971">
        <f t="shared" si="844"/>
        <v>619.4</v>
      </c>
      <c r="W5971" t="str">
        <f t="shared" si="847"/>
        <v/>
      </c>
      <c r="X5971" t="str">
        <f t="shared" si="848"/>
        <v/>
      </c>
      <c r="Y5971" t="str">
        <f t="shared" si="845"/>
        <v/>
      </c>
      <c r="Z5971" s="9"/>
      <c r="AA5971" s="14">
        <f t="shared" si="849"/>
        <v>0.99</v>
      </c>
      <c r="AB5971" s="14">
        <f t="shared" si="850"/>
        <v>2.153</v>
      </c>
    </row>
    <row r="5972" spans="1:28" x14ac:dyDescent="0.25">
      <c r="A5972" s="10">
        <f t="shared" si="852"/>
        <v>45540</v>
      </c>
      <c r="B5972" s="11">
        <v>249</v>
      </c>
      <c r="C5972" s="11">
        <v>1600</v>
      </c>
      <c r="D5972" s="12">
        <v>757.66666666666697</v>
      </c>
      <c r="E5972" s="9">
        <v>75.19</v>
      </c>
      <c r="F5972" s="9">
        <f t="shared" si="851"/>
        <v>11.189999999999998</v>
      </c>
      <c r="G5972" s="9">
        <v>1.01</v>
      </c>
      <c r="H5972" s="9">
        <v>3.52</v>
      </c>
      <c r="I5972" s="9"/>
      <c r="J5972" s="9">
        <v>24.411999999999999</v>
      </c>
      <c r="K5972" s="9">
        <v>31.3</v>
      </c>
      <c r="L5972" s="9">
        <v>7.8E-2</v>
      </c>
      <c r="M5972" s="9">
        <v>0.1187</v>
      </c>
      <c r="N5972" s="9">
        <v>0</v>
      </c>
      <c r="O5972" s="9">
        <v>470.6</v>
      </c>
      <c r="P5972" s="9"/>
      <c r="Q5972" s="9"/>
      <c r="R5972" s="9"/>
      <c r="T5972">
        <f t="shared" si="846"/>
        <v>2491600</v>
      </c>
      <c r="U5972">
        <v>475</v>
      </c>
      <c r="V5972">
        <f t="shared" si="844"/>
        <v>470.6</v>
      </c>
      <c r="W5972" t="str">
        <f t="shared" si="847"/>
        <v/>
      </c>
      <c r="X5972" t="str">
        <f t="shared" si="848"/>
        <v/>
      </c>
      <c r="Y5972" t="str">
        <f t="shared" si="845"/>
        <v/>
      </c>
      <c r="Z5972" s="9"/>
      <c r="AA5972" s="14">
        <f t="shared" si="849"/>
        <v>0.95699999999999996</v>
      </c>
      <c r="AB5972" s="14">
        <f t="shared" si="850"/>
        <v>2.101</v>
      </c>
    </row>
    <row r="5973" spans="1:28" x14ac:dyDescent="0.25">
      <c r="A5973" s="10">
        <f t="shared" si="852"/>
        <v>45540</v>
      </c>
      <c r="B5973" s="11">
        <v>249</v>
      </c>
      <c r="C5973" s="11">
        <v>1700</v>
      </c>
      <c r="D5973" s="12">
        <v>757.70833333333303</v>
      </c>
      <c r="E5973" s="9">
        <v>74.84</v>
      </c>
      <c r="F5973" s="9">
        <f t="shared" si="851"/>
        <v>10.840000000000003</v>
      </c>
      <c r="G5973" s="9">
        <v>0.5</v>
      </c>
      <c r="H5973" s="9">
        <v>3.02</v>
      </c>
      <c r="I5973" s="9"/>
      <c r="J5973" s="9">
        <v>22.728999999999999</v>
      </c>
      <c r="K5973" s="9">
        <v>32.1</v>
      </c>
      <c r="L5973" s="9">
        <v>7.7299999999999994E-2</v>
      </c>
      <c r="M5973" s="9">
        <v>0.1187</v>
      </c>
      <c r="N5973" s="9">
        <v>0</v>
      </c>
      <c r="O5973" s="9">
        <v>294.39999999999998</v>
      </c>
      <c r="P5973" s="9"/>
      <c r="Q5973" s="9"/>
      <c r="R5973" s="9"/>
      <c r="T5973">
        <f t="shared" si="846"/>
        <v>2491700</v>
      </c>
      <c r="U5973">
        <v>300.5</v>
      </c>
      <c r="V5973">
        <f t="shared" si="844"/>
        <v>294.39999999999998</v>
      </c>
      <c r="W5973" t="str">
        <f t="shared" si="847"/>
        <v/>
      </c>
      <c r="X5973" t="str">
        <f t="shared" si="848"/>
        <v/>
      </c>
      <c r="Y5973" t="str">
        <f t="shared" si="845"/>
        <v/>
      </c>
      <c r="Z5973" s="9"/>
      <c r="AA5973" s="14">
        <f t="shared" si="849"/>
        <v>0.88700000000000001</v>
      </c>
      <c r="AB5973" s="14">
        <f t="shared" si="850"/>
        <v>1.8759999999999999</v>
      </c>
    </row>
    <row r="5974" spans="1:28" x14ac:dyDescent="0.25">
      <c r="A5974" s="10">
        <f t="shared" si="852"/>
        <v>45540</v>
      </c>
      <c r="B5974" s="11">
        <v>249</v>
      </c>
      <c r="C5974" s="11">
        <v>1800</v>
      </c>
      <c r="D5974" s="12">
        <v>757.75</v>
      </c>
      <c r="E5974" s="9">
        <v>72.150000000000006</v>
      </c>
      <c r="F5974" s="9">
        <f t="shared" si="851"/>
        <v>8.1500000000000057</v>
      </c>
      <c r="G5974" s="9">
        <v>0</v>
      </c>
      <c r="H5974" s="9">
        <v>1.51</v>
      </c>
      <c r="I5974" s="9"/>
      <c r="J5974" s="9">
        <v>18.175999999999998</v>
      </c>
      <c r="K5974" s="9">
        <v>36.9</v>
      </c>
      <c r="L5974" s="9">
        <v>7.7299999999999994E-2</v>
      </c>
      <c r="M5974" s="9">
        <v>0.1187</v>
      </c>
      <c r="N5974" s="9">
        <v>0</v>
      </c>
      <c r="O5974" s="9">
        <v>114.4</v>
      </c>
      <c r="P5974" s="9"/>
      <c r="Q5974" s="9"/>
      <c r="R5974" s="9"/>
      <c r="T5974">
        <f t="shared" si="846"/>
        <v>2491800</v>
      </c>
      <c r="U5974">
        <v>121.5</v>
      </c>
      <c r="V5974">
        <f t="shared" si="844"/>
        <v>114.4</v>
      </c>
      <c r="W5974" t="str">
        <f t="shared" si="847"/>
        <v/>
      </c>
      <c r="X5974" t="str">
        <f t="shared" si="848"/>
        <v/>
      </c>
      <c r="Y5974" t="str">
        <f t="shared" si="845"/>
        <v/>
      </c>
      <c r="Z5974" s="9"/>
      <c r="AA5974" s="14">
        <f t="shared" si="849"/>
        <v>0.77</v>
      </c>
      <c r="AB5974" s="14">
        <f t="shared" si="850"/>
        <v>1.3169999999999999</v>
      </c>
    </row>
    <row r="5975" spans="1:28" x14ac:dyDescent="0.25">
      <c r="A5975" s="10">
        <f t="shared" si="852"/>
        <v>45540</v>
      </c>
      <c r="B5975" s="11">
        <v>249</v>
      </c>
      <c r="C5975" s="11">
        <v>1900</v>
      </c>
      <c r="D5975" s="12">
        <v>757.79166666666697</v>
      </c>
      <c r="E5975" s="9">
        <v>73.44</v>
      </c>
      <c r="F5975" s="9">
        <f t="shared" si="851"/>
        <v>9.4399999999999977</v>
      </c>
      <c r="G5975" s="9">
        <v>0.5</v>
      </c>
      <c r="H5975" s="9">
        <v>1.51</v>
      </c>
      <c r="I5975" s="9"/>
      <c r="J5975" s="9">
        <v>14.96</v>
      </c>
      <c r="K5975" s="9">
        <v>50.1</v>
      </c>
      <c r="L5975" s="9">
        <v>7.5800000000000006E-2</v>
      </c>
      <c r="M5975" s="9">
        <v>0.11940000000000001</v>
      </c>
      <c r="N5975" s="9">
        <v>0</v>
      </c>
      <c r="O5975" s="9">
        <v>3.1</v>
      </c>
      <c r="P5975" s="9"/>
      <c r="Q5975" s="9"/>
      <c r="R5975" s="9"/>
      <c r="T5975">
        <f t="shared" si="846"/>
        <v>2491900</v>
      </c>
      <c r="U5975">
        <v>5.3</v>
      </c>
      <c r="V5975">
        <f t="shared" si="844"/>
        <v>3.1</v>
      </c>
      <c r="W5975" t="str">
        <f t="shared" si="847"/>
        <v/>
      </c>
      <c r="X5975" t="str">
        <f t="shared" si="848"/>
        <v/>
      </c>
      <c r="Y5975" t="str">
        <f t="shared" si="845"/>
        <v/>
      </c>
      <c r="Z5975" s="9"/>
      <c r="AA5975" s="14">
        <f t="shared" si="849"/>
        <v>0.85199999999999998</v>
      </c>
      <c r="AB5975" s="14">
        <f t="shared" si="850"/>
        <v>0.84899999999999998</v>
      </c>
    </row>
    <row r="5976" spans="1:28" x14ac:dyDescent="0.25">
      <c r="A5976" s="10">
        <f t="shared" si="852"/>
        <v>45540</v>
      </c>
      <c r="B5976" s="11">
        <v>249</v>
      </c>
      <c r="C5976" s="11">
        <v>2000</v>
      </c>
      <c r="D5976" s="12">
        <v>757.83333333333303</v>
      </c>
      <c r="E5976" s="9">
        <v>75.42</v>
      </c>
      <c r="F5976" s="9">
        <f t="shared" si="851"/>
        <v>11.420000000000002</v>
      </c>
      <c r="G5976" s="9">
        <v>0</v>
      </c>
      <c r="H5976" s="9">
        <v>1.51</v>
      </c>
      <c r="I5976" s="9"/>
      <c r="J5976" s="9">
        <v>14.648999999999999</v>
      </c>
      <c r="K5976" s="9">
        <v>46</v>
      </c>
      <c r="L5976" s="9">
        <v>7.5800000000000006E-2</v>
      </c>
      <c r="M5976" s="9">
        <v>0.11940000000000001</v>
      </c>
      <c r="N5976" s="9">
        <v>0</v>
      </c>
      <c r="O5976" s="9">
        <v>0.6</v>
      </c>
      <c r="P5976" s="9"/>
      <c r="Q5976" s="9"/>
      <c r="R5976" s="9"/>
      <c r="T5976">
        <f t="shared" si="846"/>
        <v>2492000</v>
      </c>
      <c r="U5976">
        <v>0</v>
      </c>
      <c r="V5976">
        <f t="shared" si="844"/>
        <v>0</v>
      </c>
      <c r="W5976" t="str">
        <f t="shared" si="847"/>
        <v/>
      </c>
      <c r="X5976" t="str">
        <f t="shared" si="848"/>
        <v/>
      </c>
      <c r="Y5976" t="str">
        <f t="shared" si="845"/>
        <v/>
      </c>
      <c r="Z5976" s="9"/>
      <c r="AA5976" s="14">
        <f t="shared" si="849"/>
        <v>0.76700000000000002</v>
      </c>
      <c r="AB5976" s="14">
        <f t="shared" si="850"/>
        <v>0.9</v>
      </c>
    </row>
    <row r="5977" spans="1:28" x14ac:dyDescent="0.25">
      <c r="A5977" s="10">
        <f t="shared" si="852"/>
        <v>45540</v>
      </c>
      <c r="B5977" s="11">
        <v>249</v>
      </c>
      <c r="C5977" s="11">
        <v>2100</v>
      </c>
      <c r="D5977" s="12">
        <v>757.875</v>
      </c>
      <c r="E5977" s="9">
        <v>75.78</v>
      </c>
      <c r="F5977" s="9">
        <f t="shared" si="851"/>
        <v>11.780000000000001</v>
      </c>
      <c r="G5977" s="9">
        <v>0.5</v>
      </c>
      <c r="H5977" s="9">
        <v>2.52</v>
      </c>
      <c r="I5977" s="9"/>
      <c r="J5977" s="9">
        <v>16.701000000000001</v>
      </c>
      <c r="K5977" s="9">
        <v>43.2</v>
      </c>
      <c r="L5977" s="9">
        <v>7.5800000000000006E-2</v>
      </c>
      <c r="M5977" s="9">
        <v>0.11940000000000001</v>
      </c>
      <c r="N5977" s="9">
        <v>0</v>
      </c>
      <c r="O5977" s="9">
        <v>0.6</v>
      </c>
      <c r="P5977" s="9"/>
      <c r="Q5977" s="9"/>
      <c r="R5977" s="9"/>
      <c r="T5977">
        <f t="shared" si="846"/>
        <v>2492100</v>
      </c>
      <c r="U5977">
        <v>0</v>
      </c>
      <c r="V5977">
        <f t="shared" si="844"/>
        <v>0</v>
      </c>
      <c r="W5977" t="str">
        <f t="shared" si="847"/>
        <v/>
      </c>
      <c r="X5977" t="str">
        <f t="shared" si="848"/>
        <v/>
      </c>
      <c r="Y5977" t="str">
        <f t="shared" si="845"/>
        <v/>
      </c>
      <c r="Z5977" s="9"/>
      <c r="AA5977" s="14">
        <f t="shared" si="849"/>
        <v>0.82099999999999995</v>
      </c>
      <c r="AB5977" s="14">
        <f t="shared" si="850"/>
        <v>1.079</v>
      </c>
    </row>
    <row r="5978" spans="1:28" x14ac:dyDescent="0.25">
      <c r="A5978" s="10">
        <f t="shared" si="852"/>
        <v>45540</v>
      </c>
      <c r="B5978" s="11">
        <v>249</v>
      </c>
      <c r="C5978" s="11">
        <v>2200</v>
      </c>
      <c r="D5978" s="12">
        <v>757.91666666666697</v>
      </c>
      <c r="E5978" s="9">
        <v>73.67</v>
      </c>
      <c r="F5978" s="9">
        <f t="shared" si="851"/>
        <v>9.6700000000000017</v>
      </c>
      <c r="G5978" s="9">
        <v>0</v>
      </c>
      <c r="H5978" s="9">
        <v>2.52</v>
      </c>
      <c r="I5978" s="9"/>
      <c r="J5978" s="9">
        <v>15.532999999999999</v>
      </c>
      <c r="K5978" s="9">
        <v>41.9</v>
      </c>
      <c r="L5978" s="9">
        <v>7.51E-2</v>
      </c>
      <c r="M5978" s="9">
        <v>0.11940000000000001</v>
      </c>
      <c r="N5978" s="9">
        <v>0</v>
      </c>
      <c r="O5978" s="9">
        <v>0.6</v>
      </c>
      <c r="P5978" s="9"/>
      <c r="Q5978" s="9"/>
      <c r="R5978" s="9"/>
      <c r="T5978">
        <f t="shared" si="846"/>
        <v>2492200</v>
      </c>
      <c r="U5978">
        <v>0</v>
      </c>
      <c r="V5978">
        <f t="shared" si="844"/>
        <v>0</v>
      </c>
      <c r="W5978" t="str">
        <f t="shared" si="847"/>
        <v/>
      </c>
      <c r="X5978" t="str">
        <f t="shared" si="848"/>
        <v/>
      </c>
      <c r="Y5978" t="str">
        <f t="shared" si="845"/>
        <v/>
      </c>
      <c r="Z5978" s="9"/>
      <c r="AA5978" s="14">
        <f t="shared" si="849"/>
        <v>0.73899999999999999</v>
      </c>
      <c r="AB5978" s="14">
        <f t="shared" si="850"/>
        <v>1.0249999999999999</v>
      </c>
    </row>
    <row r="5979" spans="1:28" x14ac:dyDescent="0.25">
      <c r="A5979" s="10">
        <f t="shared" si="852"/>
        <v>45540</v>
      </c>
      <c r="B5979" s="11">
        <v>249</v>
      </c>
      <c r="C5979" s="11">
        <v>2300</v>
      </c>
      <c r="D5979" s="12">
        <v>757.95833333333303</v>
      </c>
      <c r="E5979" s="9">
        <v>70.75</v>
      </c>
      <c r="F5979" s="9">
        <f t="shared" si="851"/>
        <v>6.75</v>
      </c>
      <c r="G5979" s="9">
        <v>0</v>
      </c>
      <c r="H5979" s="9">
        <v>2.0099999999999998</v>
      </c>
      <c r="I5979" s="9"/>
      <c r="J5979" s="9">
        <v>14.816000000000001</v>
      </c>
      <c r="K5979" s="9">
        <v>45.3</v>
      </c>
      <c r="L5979" s="9">
        <v>7.4399999999999994E-2</v>
      </c>
      <c r="M5979" s="9">
        <v>0.11940000000000001</v>
      </c>
      <c r="N5979" s="9">
        <v>0</v>
      </c>
      <c r="O5979" s="9">
        <v>0.6</v>
      </c>
      <c r="P5979" s="9"/>
      <c r="Q5979" s="9"/>
      <c r="R5979" s="9"/>
      <c r="T5979">
        <f t="shared" si="846"/>
        <v>2492300</v>
      </c>
      <c r="U5979">
        <v>0</v>
      </c>
      <c r="V5979">
        <f t="shared" si="844"/>
        <v>0</v>
      </c>
      <c r="W5979" t="str">
        <f t="shared" si="847"/>
        <v/>
      </c>
      <c r="X5979" t="str">
        <f t="shared" si="848"/>
        <v/>
      </c>
      <c r="Y5979" t="str">
        <f t="shared" si="845"/>
        <v/>
      </c>
      <c r="Z5979" s="9"/>
      <c r="AA5979" s="14">
        <f t="shared" si="849"/>
        <v>0.76300000000000001</v>
      </c>
      <c r="AB5979" s="14">
        <f t="shared" si="850"/>
        <v>0.92100000000000004</v>
      </c>
    </row>
    <row r="5980" spans="1:28" x14ac:dyDescent="0.25">
      <c r="A5980" s="10">
        <f t="shared" si="852"/>
        <v>45540</v>
      </c>
      <c r="B5980" s="11">
        <v>249</v>
      </c>
      <c r="C5980" s="11">
        <v>2400</v>
      </c>
      <c r="D5980" s="12">
        <v>758</v>
      </c>
      <c r="E5980" s="9">
        <v>75.19</v>
      </c>
      <c r="F5980" s="9">
        <f t="shared" si="851"/>
        <v>11.189999999999998</v>
      </c>
      <c r="G5980" s="9">
        <v>0</v>
      </c>
      <c r="H5980" s="9">
        <v>2.0099999999999998</v>
      </c>
      <c r="I5980" s="9"/>
      <c r="J5980" s="9">
        <v>14.146000000000001</v>
      </c>
      <c r="K5980" s="9">
        <v>38.700000000000003</v>
      </c>
      <c r="L5980" s="9">
        <v>7.3599999999999999E-2</v>
      </c>
      <c r="M5980" s="9">
        <v>0.11940000000000001</v>
      </c>
      <c r="N5980" s="9">
        <v>0</v>
      </c>
      <c r="O5980" s="9">
        <v>0.6</v>
      </c>
      <c r="P5980" s="9"/>
      <c r="Q5980" s="9"/>
      <c r="R5980" s="9"/>
      <c r="T5980">
        <f t="shared" si="846"/>
        <v>2492400</v>
      </c>
      <c r="U5980">
        <v>0</v>
      </c>
      <c r="V5980">
        <f t="shared" si="844"/>
        <v>0</v>
      </c>
      <c r="W5980">
        <f t="shared" si="847"/>
        <v>7.3999999999999996E-2</v>
      </c>
      <c r="X5980">
        <f t="shared" si="848"/>
        <v>0.11899999999999999</v>
      </c>
      <c r="Y5980">
        <f t="shared" si="845"/>
        <v>0.112</v>
      </c>
      <c r="Z5980" s="9"/>
      <c r="AA5980" s="14">
        <f t="shared" si="849"/>
        <v>0.624</v>
      </c>
      <c r="AB5980" s="14">
        <f t="shared" si="850"/>
        <v>0.98799999999999999</v>
      </c>
    </row>
    <row r="5981" spans="1:28" x14ac:dyDescent="0.25">
      <c r="A5981" s="10">
        <f t="shared" si="852"/>
        <v>45541</v>
      </c>
      <c r="B5981" s="11">
        <v>250</v>
      </c>
      <c r="C5981" s="11">
        <v>100</v>
      </c>
      <c r="D5981" s="12">
        <v>758.04166666666697</v>
      </c>
      <c r="E5981" s="9">
        <v>73.790000000000006</v>
      </c>
      <c r="F5981" s="9">
        <f t="shared" si="851"/>
        <v>9.7900000000000063</v>
      </c>
      <c r="G5981" s="9">
        <v>0</v>
      </c>
      <c r="H5981" s="9">
        <v>2.0099999999999998</v>
      </c>
      <c r="I5981" s="9"/>
      <c r="J5981" s="9">
        <v>15.055</v>
      </c>
      <c r="K5981" s="9">
        <v>37.6</v>
      </c>
      <c r="L5981" s="9">
        <v>7.3599999999999999E-2</v>
      </c>
      <c r="M5981" s="9">
        <v>0.11940000000000001</v>
      </c>
      <c r="N5981" s="9">
        <v>0</v>
      </c>
      <c r="O5981" s="9">
        <v>0.6</v>
      </c>
      <c r="P5981" s="9"/>
      <c r="Q5981" s="9"/>
      <c r="R5981" s="9"/>
      <c r="T5981">
        <f t="shared" si="846"/>
        <v>2500100</v>
      </c>
      <c r="U5981">
        <v>0</v>
      </c>
      <c r="V5981">
        <f t="shared" si="844"/>
        <v>0</v>
      </c>
      <c r="W5981" t="str">
        <f t="shared" si="847"/>
        <v/>
      </c>
      <c r="X5981" t="str">
        <f t="shared" si="848"/>
        <v/>
      </c>
      <c r="Y5981" t="str">
        <f t="shared" si="845"/>
        <v/>
      </c>
      <c r="Z5981" s="9"/>
      <c r="AA5981" s="14">
        <f t="shared" si="849"/>
        <v>0.64300000000000002</v>
      </c>
      <c r="AB5981" s="14">
        <f t="shared" si="850"/>
        <v>1.0669999999999999</v>
      </c>
    </row>
    <row r="5982" spans="1:28" x14ac:dyDescent="0.25">
      <c r="A5982" s="10">
        <f t="shared" si="852"/>
        <v>45541</v>
      </c>
      <c r="B5982" s="11">
        <v>250</v>
      </c>
      <c r="C5982" s="11">
        <v>200</v>
      </c>
      <c r="D5982" s="12">
        <v>758.08333333333303</v>
      </c>
      <c r="E5982" s="9">
        <v>71.33</v>
      </c>
      <c r="F5982" s="9">
        <f t="shared" si="851"/>
        <v>7.3299999999999983</v>
      </c>
      <c r="G5982" s="9">
        <v>0.5</v>
      </c>
      <c r="H5982" s="9">
        <v>2.0099999999999998</v>
      </c>
      <c r="I5982" s="9"/>
      <c r="J5982" s="9">
        <v>12.388999999999999</v>
      </c>
      <c r="K5982" s="9">
        <v>41.7</v>
      </c>
      <c r="L5982" s="9">
        <v>7.2900000000000006E-2</v>
      </c>
      <c r="M5982" s="9">
        <v>0.11940000000000001</v>
      </c>
      <c r="N5982" s="9">
        <v>0</v>
      </c>
      <c r="O5982" s="9">
        <v>0.6</v>
      </c>
      <c r="P5982" s="9"/>
      <c r="Q5982" s="9"/>
      <c r="R5982" s="9"/>
      <c r="T5982">
        <f t="shared" si="846"/>
        <v>2500200</v>
      </c>
      <c r="U5982">
        <v>0</v>
      </c>
      <c r="V5982">
        <f t="shared" si="844"/>
        <v>0</v>
      </c>
      <c r="W5982" t="str">
        <f t="shared" si="847"/>
        <v/>
      </c>
      <c r="X5982" t="str">
        <f t="shared" si="848"/>
        <v/>
      </c>
      <c r="Y5982" t="str">
        <f t="shared" si="845"/>
        <v/>
      </c>
      <c r="Z5982" s="9"/>
      <c r="AA5982" s="14">
        <f t="shared" si="849"/>
        <v>0.6</v>
      </c>
      <c r="AB5982" s="14">
        <f t="shared" si="850"/>
        <v>0.83899999999999997</v>
      </c>
    </row>
    <row r="5983" spans="1:28" x14ac:dyDescent="0.25">
      <c r="A5983" s="10">
        <f t="shared" si="852"/>
        <v>45541</v>
      </c>
      <c r="B5983" s="11">
        <v>250</v>
      </c>
      <c r="C5983" s="11">
        <v>300</v>
      </c>
      <c r="D5983" s="12">
        <v>758.125</v>
      </c>
      <c r="E5983" s="9">
        <v>73.2</v>
      </c>
      <c r="F5983" s="9">
        <f t="shared" si="851"/>
        <v>9.2000000000000028</v>
      </c>
      <c r="G5983" s="9">
        <v>0</v>
      </c>
      <c r="H5983" s="9">
        <v>1.51</v>
      </c>
      <c r="I5983" s="9"/>
      <c r="J5983" s="9">
        <v>14.074</v>
      </c>
      <c r="K5983" s="9">
        <v>41.7</v>
      </c>
      <c r="L5983" s="9">
        <v>7.22E-2</v>
      </c>
      <c r="M5983" s="9">
        <v>0.11940000000000001</v>
      </c>
      <c r="N5983" s="9">
        <v>0</v>
      </c>
      <c r="O5983" s="9">
        <v>0.6</v>
      </c>
      <c r="P5983" s="9"/>
      <c r="Q5983" s="9"/>
      <c r="R5983" s="9"/>
      <c r="T5983">
        <f t="shared" si="846"/>
        <v>2500300</v>
      </c>
      <c r="U5983">
        <v>0</v>
      </c>
      <c r="V5983">
        <f t="shared" si="844"/>
        <v>0</v>
      </c>
      <c r="W5983" t="str">
        <f t="shared" si="847"/>
        <v/>
      </c>
      <c r="X5983" t="str">
        <f t="shared" si="848"/>
        <v/>
      </c>
      <c r="Y5983" t="str">
        <f t="shared" si="845"/>
        <v/>
      </c>
      <c r="Z5983" s="9"/>
      <c r="AA5983" s="14">
        <f t="shared" si="849"/>
        <v>0.67</v>
      </c>
      <c r="AB5983" s="14">
        <f t="shared" si="850"/>
        <v>0.93700000000000006</v>
      </c>
    </row>
    <row r="5984" spans="1:28" x14ac:dyDescent="0.25">
      <c r="A5984" s="10">
        <f t="shared" si="852"/>
        <v>45541</v>
      </c>
      <c r="B5984" s="11">
        <v>250</v>
      </c>
      <c r="C5984" s="11">
        <v>400</v>
      </c>
      <c r="D5984" s="12">
        <v>758.16666666666697</v>
      </c>
      <c r="E5984" s="9">
        <v>69.930000000000007</v>
      </c>
      <c r="F5984" s="9">
        <f t="shared" si="851"/>
        <v>5.9300000000000068</v>
      </c>
      <c r="G5984" s="9">
        <v>0</v>
      </c>
      <c r="H5984" s="9">
        <v>2.52</v>
      </c>
      <c r="I5984" s="9"/>
      <c r="J5984" s="9">
        <v>13.233000000000001</v>
      </c>
      <c r="K5984" s="9">
        <v>40.700000000000003</v>
      </c>
      <c r="L5984" s="9">
        <v>7.1499999999999994E-2</v>
      </c>
      <c r="M5984" s="9">
        <v>0.1187</v>
      </c>
      <c r="N5984" s="9">
        <v>0</v>
      </c>
      <c r="O5984" s="9">
        <v>0.6</v>
      </c>
      <c r="P5984" s="9"/>
      <c r="Q5984" s="9"/>
      <c r="R5984" s="9"/>
      <c r="T5984">
        <f t="shared" si="846"/>
        <v>2500400</v>
      </c>
      <c r="U5984">
        <v>0</v>
      </c>
      <c r="V5984">
        <f t="shared" si="844"/>
        <v>0</v>
      </c>
      <c r="W5984" t="str">
        <f t="shared" si="847"/>
        <v/>
      </c>
      <c r="X5984" t="str">
        <f t="shared" si="848"/>
        <v/>
      </c>
      <c r="Y5984" t="str">
        <f t="shared" si="845"/>
        <v/>
      </c>
      <c r="Z5984" s="9"/>
      <c r="AA5984" s="14">
        <f t="shared" si="849"/>
        <v>0.61899999999999999</v>
      </c>
      <c r="AB5984" s="14">
        <f t="shared" si="850"/>
        <v>0.90200000000000002</v>
      </c>
    </row>
    <row r="5985" spans="1:28" x14ac:dyDescent="0.25">
      <c r="A5985" s="10">
        <f t="shared" si="852"/>
        <v>45541</v>
      </c>
      <c r="B5985" s="11">
        <v>250</v>
      </c>
      <c r="C5985" s="11">
        <v>500</v>
      </c>
      <c r="D5985" s="12">
        <v>758.20833333333303</v>
      </c>
      <c r="E5985" s="9">
        <v>73.900000000000006</v>
      </c>
      <c r="F5985" s="9">
        <f t="shared" si="851"/>
        <v>9.9000000000000057</v>
      </c>
      <c r="G5985" s="9">
        <v>0</v>
      </c>
      <c r="H5985" s="9">
        <v>1.51</v>
      </c>
      <c r="I5985" s="9"/>
      <c r="J5985" s="9">
        <v>12.388999999999999</v>
      </c>
      <c r="K5985" s="9">
        <v>44.7</v>
      </c>
      <c r="L5985" s="9">
        <v>7.22E-2</v>
      </c>
      <c r="M5985" s="9">
        <v>0.1187</v>
      </c>
      <c r="N5985" s="9">
        <v>0</v>
      </c>
      <c r="O5985" s="9">
        <v>0.6</v>
      </c>
      <c r="P5985" s="9"/>
      <c r="Q5985" s="9"/>
      <c r="R5985" s="9"/>
      <c r="T5985">
        <f t="shared" si="846"/>
        <v>2500500</v>
      </c>
      <c r="U5985">
        <v>0</v>
      </c>
      <c r="V5985">
        <f t="shared" si="844"/>
        <v>0</v>
      </c>
      <c r="W5985" t="str">
        <f t="shared" si="847"/>
        <v/>
      </c>
      <c r="X5985" t="str">
        <f t="shared" si="848"/>
        <v/>
      </c>
      <c r="Y5985" t="str">
        <f t="shared" si="845"/>
        <v/>
      </c>
      <c r="Z5985" s="9"/>
      <c r="AA5985" s="14">
        <f t="shared" si="849"/>
        <v>0.64300000000000002</v>
      </c>
      <c r="AB5985" s="14">
        <f t="shared" si="850"/>
        <v>0.79500000000000004</v>
      </c>
    </row>
    <row r="5986" spans="1:28" x14ac:dyDescent="0.25">
      <c r="A5986" s="10">
        <f t="shared" si="852"/>
        <v>45541</v>
      </c>
      <c r="B5986" s="11">
        <v>250</v>
      </c>
      <c r="C5986" s="11">
        <v>600</v>
      </c>
      <c r="D5986" s="12">
        <v>758.25</v>
      </c>
      <c r="E5986" s="9">
        <v>65.709999999999994</v>
      </c>
      <c r="F5986" s="9">
        <f t="shared" si="851"/>
        <v>1.7099999999999937</v>
      </c>
      <c r="G5986" s="9">
        <v>0</v>
      </c>
      <c r="H5986" s="9">
        <v>2.52</v>
      </c>
      <c r="I5986" s="9"/>
      <c r="J5986" s="9">
        <v>12.534000000000001</v>
      </c>
      <c r="K5986" s="9">
        <v>45</v>
      </c>
      <c r="L5986" s="9">
        <v>7.1499999999999994E-2</v>
      </c>
      <c r="M5986" s="9">
        <v>0.1187</v>
      </c>
      <c r="N5986" s="9">
        <v>0</v>
      </c>
      <c r="O5986" s="9">
        <v>8.1</v>
      </c>
      <c r="P5986" s="9"/>
      <c r="Q5986" s="9"/>
      <c r="R5986" s="9"/>
      <c r="T5986">
        <f t="shared" si="846"/>
        <v>2500600</v>
      </c>
      <c r="U5986">
        <v>7.2</v>
      </c>
      <c r="V5986">
        <f t="shared" si="844"/>
        <v>8.1</v>
      </c>
      <c r="W5986" t="str">
        <f t="shared" si="847"/>
        <v/>
      </c>
      <c r="X5986" t="str">
        <f t="shared" si="848"/>
        <v/>
      </c>
      <c r="Y5986" t="str">
        <f t="shared" si="845"/>
        <v/>
      </c>
      <c r="Z5986" s="9"/>
      <c r="AA5986" s="14">
        <f t="shared" si="849"/>
        <v>0.65400000000000003</v>
      </c>
      <c r="AB5986" s="14">
        <f t="shared" si="850"/>
        <v>0.79900000000000004</v>
      </c>
    </row>
    <row r="5987" spans="1:28" x14ac:dyDescent="0.25">
      <c r="A5987" s="10">
        <f t="shared" si="852"/>
        <v>45541</v>
      </c>
      <c r="B5987" s="11">
        <v>250</v>
      </c>
      <c r="C5987" s="11">
        <v>700</v>
      </c>
      <c r="D5987" s="12">
        <v>758.29166666666697</v>
      </c>
      <c r="E5987" s="9">
        <v>73.2</v>
      </c>
      <c r="F5987" s="9">
        <f t="shared" si="851"/>
        <v>9.2000000000000028</v>
      </c>
      <c r="G5987" s="9">
        <v>0.5</v>
      </c>
      <c r="H5987" s="9">
        <v>4.03</v>
      </c>
      <c r="I5987" s="9"/>
      <c r="J5987" s="9">
        <v>17.724</v>
      </c>
      <c r="K5987" s="9">
        <v>42.4</v>
      </c>
      <c r="L5987" s="9">
        <v>7.1499999999999994E-2</v>
      </c>
      <c r="M5987" s="9">
        <v>0.11799999999999999</v>
      </c>
      <c r="N5987" s="9">
        <v>0</v>
      </c>
      <c r="O5987" s="9">
        <v>133.1</v>
      </c>
      <c r="P5987" s="9"/>
      <c r="Q5987" s="9"/>
      <c r="R5987" s="9"/>
      <c r="T5987">
        <f t="shared" si="846"/>
        <v>2500700</v>
      </c>
      <c r="U5987">
        <v>130.19999999999999</v>
      </c>
      <c r="V5987">
        <f t="shared" si="844"/>
        <v>133.1</v>
      </c>
      <c r="W5987" t="str">
        <f t="shared" si="847"/>
        <v/>
      </c>
      <c r="X5987" t="str">
        <f t="shared" si="848"/>
        <v/>
      </c>
      <c r="Y5987" t="str">
        <f t="shared" si="845"/>
        <v/>
      </c>
      <c r="Z5987" s="9"/>
      <c r="AA5987" s="14">
        <f t="shared" si="849"/>
        <v>0.86</v>
      </c>
      <c r="AB5987" s="14">
        <f t="shared" si="850"/>
        <v>1.1679999999999999</v>
      </c>
    </row>
    <row r="5988" spans="1:28" x14ac:dyDescent="0.25">
      <c r="A5988" s="10">
        <f t="shared" si="852"/>
        <v>45541</v>
      </c>
      <c r="B5988" s="11">
        <v>250</v>
      </c>
      <c r="C5988" s="11">
        <v>800</v>
      </c>
      <c r="D5988" s="12">
        <v>758.33333333333303</v>
      </c>
      <c r="E5988" s="9">
        <v>73.08</v>
      </c>
      <c r="F5988" s="9">
        <f t="shared" si="851"/>
        <v>9.0799999999999983</v>
      </c>
      <c r="G5988" s="9">
        <v>0.5</v>
      </c>
      <c r="H5988" s="9">
        <v>3.02</v>
      </c>
      <c r="I5988" s="9"/>
      <c r="J5988" s="9">
        <v>20.055</v>
      </c>
      <c r="K5988" s="9">
        <v>37.299999999999997</v>
      </c>
      <c r="L5988" s="9">
        <v>7.0699999999999999E-2</v>
      </c>
      <c r="M5988" s="9">
        <v>0.11799999999999999</v>
      </c>
      <c r="N5988" s="9">
        <v>0</v>
      </c>
      <c r="O5988" s="9">
        <v>355.6</v>
      </c>
      <c r="P5988" s="9"/>
      <c r="Q5988" s="9"/>
      <c r="R5988" s="9"/>
      <c r="T5988">
        <f t="shared" si="846"/>
        <v>2500800</v>
      </c>
      <c r="U5988">
        <v>309.8</v>
      </c>
      <c r="V5988">
        <f t="shared" si="844"/>
        <v>355.6</v>
      </c>
      <c r="W5988" t="str">
        <f t="shared" si="847"/>
        <v/>
      </c>
      <c r="X5988" t="str">
        <f t="shared" si="848"/>
        <v/>
      </c>
      <c r="Y5988" t="str">
        <f t="shared" si="845"/>
        <v/>
      </c>
      <c r="Z5988" s="9"/>
      <c r="AA5988" s="14">
        <f t="shared" si="849"/>
        <v>0.875</v>
      </c>
      <c r="AB5988" s="14">
        <f t="shared" si="850"/>
        <v>1.4710000000000001</v>
      </c>
    </row>
    <row r="5989" spans="1:28" x14ac:dyDescent="0.25">
      <c r="A5989" s="10">
        <f t="shared" si="852"/>
        <v>45541</v>
      </c>
      <c r="B5989" s="11">
        <v>250</v>
      </c>
      <c r="C5989" s="11">
        <v>900</v>
      </c>
      <c r="D5989" s="12">
        <v>758.375</v>
      </c>
      <c r="E5989" s="9">
        <v>71.92</v>
      </c>
      <c r="F5989" s="9">
        <f t="shared" si="851"/>
        <v>7.9200000000000017</v>
      </c>
      <c r="G5989" s="9">
        <v>1.01</v>
      </c>
      <c r="H5989" s="9">
        <v>4.53</v>
      </c>
      <c r="I5989" s="9"/>
      <c r="J5989" s="9">
        <v>21.890999999999998</v>
      </c>
      <c r="K5989" s="9">
        <v>36.4</v>
      </c>
      <c r="L5989" s="9">
        <v>7.0000000000000007E-2</v>
      </c>
      <c r="M5989" s="9">
        <v>0.1172</v>
      </c>
      <c r="N5989" s="9">
        <v>0</v>
      </c>
      <c r="O5989" s="9">
        <v>520.6</v>
      </c>
      <c r="P5989" s="9"/>
      <c r="Q5989" s="9"/>
      <c r="R5989" s="9"/>
      <c r="T5989">
        <f t="shared" si="846"/>
        <v>2500900</v>
      </c>
      <c r="U5989">
        <v>482.3</v>
      </c>
      <c r="V5989">
        <f t="shared" si="844"/>
        <v>520.6</v>
      </c>
      <c r="W5989" t="str">
        <f t="shared" si="847"/>
        <v/>
      </c>
      <c r="X5989" t="str">
        <f t="shared" si="848"/>
        <v/>
      </c>
      <c r="Y5989" t="str">
        <f t="shared" si="845"/>
        <v/>
      </c>
      <c r="Z5989" s="9"/>
      <c r="AA5989" s="14">
        <f t="shared" si="849"/>
        <v>0.95599999999999996</v>
      </c>
      <c r="AB5989" s="14">
        <f t="shared" si="850"/>
        <v>1.67</v>
      </c>
    </row>
    <row r="5990" spans="1:28" x14ac:dyDescent="0.25">
      <c r="A5990" s="10">
        <f t="shared" si="852"/>
        <v>45541</v>
      </c>
      <c r="B5990" s="11">
        <v>250</v>
      </c>
      <c r="C5990" s="11">
        <v>1000</v>
      </c>
      <c r="D5990" s="12">
        <v>758.41666666666697</v>
      </c>
      <c r="E5990" s="9">
        <v>71.8</v>
      </c>
      <c r="F5990" s="9">
        <f t="shared" si="851"/>
        <v>7.7999999999999972</v>
      </c>
      <c r="G5990" s="9">
        <v>1.51</v>
      </c>
      <c r="H5990" s="9">
        <v>5.03</v>
      </c>
      <c r="I5990" s="9"/>
      <c r="J5990" s="9">
        <v>22.896000000000001</v>
      </c>
      <c r="K5990" s="9">
        <v>34.799999999999997</v>
      </c>
      <c r="L5990" s="9">
        <v>6.8599999999999994E-2</v>
      </c>
      <c r="M5990" s="9">
        <v>0.11650000000000001</v>
      </c>
      <c r="N5990" s="9">
        <v>0</v>
      </c>
      <c r="O5990" s="9">
        <v>648.1</v>
      </c>
      <c r="P5990" s="9"/>
      <c r="Q5990" s="9"/>
      <c r="R5990" s="9"/>
      <c r="T5990">
        <f t="shared" si="846"/>
        <v>2501000</v>
      </c>
      <c r="U5990">
        <v>626</v>
      </c>
      <c r="V5990">
        <f t="shared" si="844"/>
        <v>648.1</v>
      </c>
      <c r="W5990" t="str">
        <f t="shared" si="847"/>
        <v/>
      </c>
      <c r="X5990" t="str">
        <f t="shared" si="848"/>
        <v/>
      </c>
      <c r="Y5990" t="str">
        <f t="shared" si="845"/>
        <v/>
      </c>
      <c r="Z5990" s="9"/>
      <c r="AA5990" s="14">
        <f t="shared" si="849"/>
        <v>0.97099999999999997</v>
      </c>
      <c r="AB5990" s="14">
        <f t="shared" si="850"/>
        <v>1.819</v>
      </c>
    </row>
    <row r="5991" spans="1:28" x14ac:dyDescent="0.25">
      <c r="A5991" s="10">
        <f t="shared" si="852"/>
        <v>45541</v>
      </c>
      <c r="B5991" s="11">
        <v>250</v>
      </c>
      <c r="C5991" s="11">
        <v>1100</v>
      </c>
      <c r="D5991" s="12">
        <v>758.45833333333303</v>
      </c>
      <c r="E5991" s="9">
        <v>70.86</v>
      </c>
      <c r="F5991" s="9">
        <f t="shared" si="851"/>
        <v>6.8599999999999994</v>
      </c>
      <c r="G5991" s="9">
        <v>2.0099999999999998</v>
      </c>
      <c r="H5991" s="9">
        <v>5.03</v>
      </c>
      <c r="I5991" s="9"/>
      <c r="J5991" s="9">
        <v>24.146000000000001</v>
      </c>
      <c r="K5991" s="9">
        <v>33</v>
      </c>
      <c r="L5991" s="9">
        <v>6.7799999999999999E-2</v>
      </c>
      <c r="M5991" s="9">
        <v>0.1158</v>
      </c>
      <c r="N5991" s="9">
        <v>0</v>
      </c>
      <c r="O5991" s="9">
        <v>735.6</v>
      </c>
      <c r="P5991" s="9"/>
      <c r="Q5991" s="9"/>
      <c r="R5991" s="9"/>
      <c r="T5991">
        <f t="shared" si="846"/>
        <v>2501100</v>
      </c>
      <c r="U5991">
        <v>728.3</v>
      </c>
      <c r="V5991">
        <f t="shared" si="844"/>
        <v>735.6</v>
      </c>
      <c r="W5991" t="str">
        <f t="shared" si="847"/>
        <v/>
      </c>
      <c r="X5991" t="str">
        <f t="shared" si="848"/>
        <v/>
      </c>
      <c r="Y5991" t="str">
        <f t="shared" si="845"/>
        <v/>
      </c>
      <c r="Z5991" s="9"/>
      <c r="AA5991" s="14">
        <f t="shared" si="849"/>
        <v>0.99299999999999999</v>
      </c>
      <c r="AB5991" s="14">
        <f t="shared" si="850"/>
        <v>2.016</v>
      </c>
    </row>
    <row r="5992" spans="1:28" x14ac:dyDescent="0.25">
      <c r="A5992" s="10">
        <f t="shared" si="852"/>
        <v>45541</v>
      </c>
      <c r="B5992" s="11">
        <v>250</v>
      </c>
      <c r="C5992" s="11">
        <v>1200</v>
      </c>
      <c r="D5992" s="12">
        <v>758.5</v>
      </c>
      <c r="E5992" s="9">
        <v>72.27</v>
      </c>
      <c r="F5992" s="9">
        <f t="shared" si="851"/>
        <v>8.269999999999996</v>
      </c>
      <c r="G5992" s="9">
        <v>2.0099999999999998</v>
      </c>
      <c r="H5992" s="9">
        <v>5.54</v>
      </c>
      <c r="I5992" s="9"/>
      <c r="J5992" s="9">
        <v>24.702000000000002</v>
      </c>
      <c r="K5992" s="9">
        <v>29.9</v>
      </c>
      <c r="L5992" s="9">
        <v>6.7100000000000007E-2</v>
      </c>
      <c r="M5992" s="9">
        <v>0.115</v>
      </c>
      <c r="N5992" s="9">
        <v>0</v>
      </c>
      <c r="O5992" s="9">
        <v>780.6</v>
      </c>
      <c r="P5992" s="9"/>
      <c r="Q5992" s="9"/>
      <c r="R5992" s="9"/>
      <c r="T5992">
        <f t="shared" si="846"/>
        <v>2501200</v>
      </c>
      <c r="U5992">
        <v>780</v>
      </c>
      <c r="V5992">
        <f t="shared" si="844"/>
        <v>780.6</v>
      </c>
      <c r="W5992" t="str">
        <f t="shared" si="847"/>
        <v/>
      </c>
      <c r="X5992" t="str">
        <f t="shared" si="848"/>
        <v/>
      </c>
      <c r="Y5992" t="str">
        <f t="shared" si="845"/>
        <v/>
      </c>
      <c r="Z5992" s="9"/>
      <c r="AA5992" s="14">
        <f t="shared" si="849"/>
        <v>0.93</v>
      </c>
      <c r="AB5992" s="14">
        <f t="shared" si="850"/>
        <v>2.1800000000000002</v>
      </c>
    </row>
    <row r="5993" spans="1:28" x14ac:dyDescent="0.25">
      <c r="A5993" s="10">
        <f t="shared" si="852"/>
        <v>45541</v>
      </c>
      <c r="B5993" s="11">
        <v>250</v>
      </c>
      <c r="C5993" s="11">
        <v>1300</v>
      </c>
      <c r="D5993" s="12">
        <v>758.54166666666697</v>
      </c>
      <c r="E5993" s="9">
        <v>69.69</v>
      </c>
      <c r="F5993" s="9">
        <f t="shared" si="851"/>
        <v>5.6899999999999977</v>
      </c>
      <c r="G5993" s="9">
        <v>2.0099999999999998</v>
      </c>
      <c r="H5993" s="9">
        <v>4.53</v>
      </c>
      <c r="I5993" s="9"/>
      <c r="J5993" s="9">
        <v>27.087</v>
      </c>
      <c r="K5993" s="9">
        <v>28.3</v>
      </c>
      <c r="L5993" s="9">
        <v>6.7799999999999999E-2</v>
      </c>
      <c r="M5993" s="9">
        <v>0.115</v>
      </c>
      <c r="N5993" s="9">
        <v>0</v>
      </c>
      <c r="O5993" s="9">
        <v>771.9</v>
      </c>
      <c r="P5993" s="9"/>
      <c r="Q5993" s="9"/>
      <c r="R5993" s="9"/>
      <c r="T5993">
        <f t="shared" si="846"/>
        <v>2501300</v>
      </c>
      <c r="U5993">
        <v>777.8</v>
      </c>
      <c r="V5993">
        <f t="shared" si="844"/>
        <v>771.9</v>
      </c>
      <c r="W5993" t="str">
        <f t="shared" si="847"/>
        <v/>
      </c>
      <c r="X5993" t="str">
        <f t="shared" si="848"/>
        <v/>
      </c>
      <c r="Y5993" t="str">
        <f t="shared" si="845"/>
        <v/>
      </c>
      <c r="Z5993" s="9"/>
      <c r="AA5993" s="14">
        <f t="shared" si="849"/>
        <v>1.014</v>
      </c>
      <c r="AB5993" s="14">
        <f t="shared" si="850"/>
        <v>2.569</v>
      </c>
    </row>
    <row r="5994" spans="1:28" x14ac:dyDescent="0.25">
      <c r="A5994" s="10">
        <f t="shared" si="852"/>
        <v>45541</v>
      </c>
      <c r="B5994" s="11">
        <v>250</v>
      </c>
      <c r="C5994" s="11">
        <v>1400</v>
      </c>
      <c r="D5994" s="12">
        <v>758.58333333333303</v>
      </c>
      <c r="E5994" s="9">
        <v>73.08</v>
      </c>
      <c r="F5994" s="9">
        <f t="shared" si="851"/>
        <v>9.0799999999999983</v>
      </c>
      <c r="G5994" s="9">
        <v>1.51</v>
      </c>
      <c r="H5994" s="9">
        <v>4.53</v>
      </c>
      <c r="I5994" s="9"/>
      <c r="J5994" s="9">
        <v>26.989000000000001</v>
      </c>
      <c r="K5994" s="9">
        <v>24.3</v>
      </c>
      <c r="L5994" s="9">
        <v>6.7799999999999999E-2</v>
      </c>
      <c r="M5994" s="9">
        <v>0.115</v>
      </c>
      <c r="N5994" s="9">
        <v>0</v>
      </c>
      <c r="O5994" s="9">
        <v>723.1</v>
      </c>
      <c r="P5994" s="9"/>
      <c r="Q5994" s="9"/>
      <c r="R5994" s="9"/>
      <c r="T5994">
        <f t="shared" si="846"/>
        <v>2501400</v>
      </c>
      <c r="U5994">
        <v>721</v>
      </c>
      <c r="V5994">
        <f t="shared" si="844"/>
        <v>723.1</v>
      </c>
      <c r="W5994" t="str">
        <f t="shared" si="847"/>
        <v/>
      </c>
      <c r="X5994" t="str">
        <f t="shared" si="848"/>
        <v/>
      </c>
      <c r="Y5994" t="str">
        <f t="shared" si="845"/>
        <v/>
      </c>
      <c r="Z5994" s="9"/>
      <c r="AA5994" s="14">
        <f t="shared" si="849"/>
        <v>0.86599999999999999</v>
      </c>
      <c r="AB5994" s="14">
        <f t="shared" si="850"/>
        <v>2.698</v>
      </c>
    </row>
    <row r="5995" spans="1:28" x14ac:dyDescent="0.25">
      <c r="A5995" s="10">
        <f t="shared" si="852"/>
        <v>45541</v>
      </c>
      <c r="B5995" s="11">
        <v>250</v>
      </c>
      <c r="C5995" s="11">
        <v>1500</v>
      </c>
      <c r="D5995" s="12">
        <v>758.625</v>
      </c>
      <c r="E5995" s="9">
        <v>74.14</v>
      </c>
      <c r="F5995" s="9">
        <f t="shared" si="851"/>
        <v>10.14</v>
      </c>
      <c r="G5995" s="9">
        <v>1.01</v>
      </c>
      <c r="H5995" s="9">
        <v>4.03</v>
      </c>
      <c r="I5995" s="9"/>
      <c r="J5995" s="9">
        <v>25.646999999999998</v>
      </c>
      <c r="K5995" s="9">
        <v>18.8</v>
      </c>
      <c r="L5995" s="9">
        <v>6.7100000000000007E-2</v>
      </c>
      <c r="M5995" s="9">
        <v>0.1143</v>
      </c>
      <c r="N5995" s="9">
        <v>0</v>
      </c>
      <c r="O5995" s="9">
        <v>618.1</v>
      </c>
      <c r="P5995" s="9"/>
      <c r="Q5995" s="9"/>
      <c r="R5995" s="9"/>
      <c r="T5995">
        <f t="shared" si="846"/>
        <v>2501500</v>
      </c>
      <c r="U5995">
        <v>614.70000000000005</v>
      </c>
      <c r="V5995">
        <f t="shared" si="844"/>
        <v>618.1</v>
      </c>
      <c r="W5995" t="str">
        <f t="shared" si="847"/>
        <v/>
      </c>
      <c r="X5995" t="str">
        <f t="shared" si="848"/>
        <v/>
      </c>
      <c r="Y5995" t="str">
        <f t="shared" si="845"/>
        <v/>
      </c>
      <c r="Z5995" s="9"/>
      <c r="AA5995" s="14">
        <f t="shared" si="849"/>
        <v>0.61899999999999999</v>
      </c>
      <c r="AB5995" s="14">
        <f t="shared" si="850"/>
        <v>2.6739999999999999</v>
      </c>
    </row>
    <row r="5996" spans="1:28" x14ac:dyDescent="0.25">
      <c r="A5996" s="10">
        <f t="shared" si="852"/>
        <v>45541</v>
      </c>
      <c r="B5996" s="11">
        <v>250</v>
      </c>
      <c r="C5996" s="11">
        <v>1600</v>
      </c>
      <c r="D5996" s="12">
        <v>758.66666666666697</v>
      </c>
      <c r="E5996" s="9">
        <v>71.8</v>
      </c>
      <c r="F5996" s="9">
        <f t="shared" si="851"/>
        <v>7.7999999999999972</v>
      </c>
      <c r="G5996" s="9">
        <v>0.5</v>
      </c>
      <c r="H5996" s="9">
        <v>3.52</v>
      </c>
      <c r="I5996" s="9"/>
      <c r="J5996" s="9">
        <v>25.574000000000002</v>
      </c>
      <c r="K5996" s="9">
        <v>21.7</v>
      </c>
      <c r="L5996" s="9">
        <v>6.7100000000000007E-2</v>
      </c>
      <c r="M5996" s="9">
        <v>0.1143</v>
      </c>
      <c r="N5996" s="9">
        <v>0</v>
      </c>
      <c r="O5996" s="9">
        <v>455.6</v>
      </c>
      <c r="P5996" s="9"/>
      <c r="Q5996" s="9"/>
      <c r="R5996" s="9"/>
      <c r="T5996">
        <f t="shared" si="846"/>
        <v>2501600</v>
      </c>
      <c r="U5996">
        <v>467.8</v>
      </c>
      <c r="V5996">
        <f t="shared" si="844"/>
        <v>455.6</v>
      </c>
      <c r="W5996" t="str">
        <f t="shared" si="847"/>
        <v/>
      </c>
      <c r="X5996" t="str">
        <f t="shared" si="848"/>
        <v/>
      </c>
      <c r="Y5996" t="str">
        <f t="shared" si="845"/>
        <v/>
      </c>
      <c r="Z5996" s="9"/>
      <c r="AA5996" s="14">
        <f t="shared" si="849"/>
        <v>0.71099999999999997</v>
      </c>
      <c r="AB5996" s="14">
        <f t="shared" si="850"/>
        <v>2.5649999999999999</v>
      </c>
    </row>
    <row r="5997" spans="1:28" x14ac:dyDescent="0.25">
      <c r="A5997" s="10">
        <f t="shared" si="852"/>
        <v>45541</v>
      </c>
      <c r="B5997" s="11">
        <v>250</v>
      </c>
      <c r="C5997" s="11">
        <v>1700</v>
      </c>
      <c r="D5997" s="12">
        <v>758.70833333333303</v>
      </c>
      <c r="E5997" s="9">
        <v>74.37</v>
      </c>
      <c r="F5997" s="9">
        <f t="shared" si="851"/>
        <v>10.370000000000005</v>
      </c>
      <c r="G5997" s="9">
        <v>0.5</v>
      </c>
      <c r="H5997" s="9">
        <v>3.52</v>
      </c>
      <c r="I5997" s="9"/>
      <c r="J5997" s="9">
        <v>24.170999999999999</v>
      </c>
      <c r="K5997" s="9">
        <v>25.3</v>
      </c>
      <c r="L5997" s="9">
        <v>6.7100000000000007E-2</v>
      </c>
      <c r="M5997" s="9">
        <v>0.1143</v>
      </c>
      <c r="N5997" s="9">
        <v>0</v>
      </c>
      <c r="O5997" s="9">
        <v>274.39999999999998</v>
      </c>
      <c r="P5997" s="9"/>
      <c r="Q5997" s="9"/>
      <c r="R5997" s="9"/>
      <c r="T5997">
        <f t="shared" si="846"/>
        <v>2501700</v>
      </c>
      <c r="U5997">
        <v>293.5</v>
      </c>
      <c r="V5997">
        <f t="shared" si="844"/>
        <v>274.39999999999998</v>
      </c>
      <c r="W5997" t="str">
        <f t="shared" si="847"/>
        <v/>
      </c>
      <c r="X5997" t="str">
        <f t="shared" si="848"/>
        <v/>
      </c>
      <c r="Y5997" t="str">
        <f t="shared" si="845"/>
        <v/>
      </c>
      <c r="Z5997" s="9"/>
      <c r="AA5997" s="14">
        <f t="shared" si="849"/>
        <v>0.76300000000000001</v>
      </c>
      <c r="AB5997" s="14">
        <f t="shared" si="850"/>
        <v>2.2530000000000001</v>
      </c>
    </row>
    <row r="5998" spans="1:28" x14ac:dyDescent="0.25">
      <c r="A5998" s="10">
        <f t="shared" si="852"/>
        <v>45541</v>
      </c>
      <c r="B5998" s="11">
        <v>250</v>
      </c>
      <c r="C5998" s="11">
        <v>1800</v>
      </c>
      <c r="D5998" s="12">
        <v>758.75</v>
      </c>
      <c r="E5998" s="9">
        <v>74.84</v>
      </c>
      <c r="F5998" s="9">
        <f t="shared" si="851"/>
        <v>10.840000000000003</v>
      </c>
      <c r="G5998" s="9">
        <v>0</v>
      </c>
      <c r="H5998" s="9">
        <v>2.0099999999999998</v>
      </c>
      <c r="I5998" s="9"/>
      <c r="J5998" s="9">
        <v>18.366</v>
      </c>
      <c r="K5998" s="9">
        <v>32.700000000000003</v>
      </c>
      <c r="L5998" s="9">
        <v>6.6400000000000001E-2</v>
      </c>
      <c r="M5998" s="9">
        <v>0.11650000000000001</v>
      </c>
      <c r="N5998" s="9">
        <v>0</v>
      </c>
      <c r="O5998" s="9">
        <v>83.1</v>
      </c>
      <c r="P5998" s="9"/>
      <c r="Q5998" s="9"/>
      <c r="R5998" s="9"/>
      <c r="T5998">
        <f t="shared" si="846"/>
        <v>2501800</v>
      </c>
      <c r="U5998">
        <v>114.7</v>
      </c>
      <c r="V5998">
        <f t="shared" si="844"/>
        <v>83.1</v>
      </c>
      <c r="W5998" t="str">
        <f t="shared" si="847"/>
        <v/>
      </c>
      <c r="X5998" t="str">
        <f t="shared" si="848"/>
        <v/>
      </c>
      <c r="Y5998" t="str">
        <f t="shared" si="845"/>
        <v/>
      </c>
      <c r="Z5998" s="9"/>
      <c r="AA5998" s="14">
        <f t="shared" si="849"/>
        <v>0.69</v>
      </c>
      <c r="AB5998" s="14">
        <f t="shared" si="850"/>
        <v>1.42</v>
      </c>
    </row>
    <row r="5999" spans="1:28" x14ac:dyDescent="0.25">
      <c r="A5999" s="10">
        <f t="shared" si="852"/>
        <v>45541</v>
      </c>
      <c r="B5999" s="11">
        <v>250</v>
      </c>
      <c r="C5999" s="11">
        <v>1900</v>
      </c>
      <c r="D5999" s="12">
        <v>758.79166666666697</v>
      </c>
      <c r="E5999" s="9">
        <v>75.66</v>
      </c>
      <c r="F5999" s="9">
        <f t="shared" si="851"/>
        <v>11.659999999999997</v>
      </c>
      <c r="G5999" s="9">
        <v>0.5</v>
      </c>
      <c r="H5999" s="9">
        <v>1.51</v>
      </c>
      <c r="I5999" s="9"/>
      <c r="J5999" s="9">
        <v>15.007999999999999</v>
      </c>
      <c r="K5999" s="9">
        <v>42.8</v>
      </c>
      <c r="L5999" s="9">
        <v>6.5699999999999995E-2</v>
      </c>
      <c r="M5999" s="9">
        <v>0.1158</v>
      </c>
      <c r="N5999" s="9">
        <v>0</v>
      </c>
      <c r="O5999" s="9">
        <v>3.1</v>
      </c>
      <c r="P5999" s="9"/>
      <c r="Q5999" s="9"/>
      <c r="R5999" s="9"/>
      <c r="T5999">
        <f t="shared" si="846"/>
        <v>2501900</v>
      </c>
      <c r="U5999">
        <v>4.2</v>
      </c>
      <c r="V5999">
        <f t="shared" si="844"/>
        <v>3.1</v>
      </c>
      <c r="W5999" t="str">
        <f t="shared" si="847"/>
        <v/>
      </c>
      <c r="X5999" t="str">
        <f t="shared" si="848"/>
        <v/>
      </c>
      <c r="Y5999" t="str">
        <f t="shared" si="845"/>
        <v/>
      </c>
      <c r="Z5999" s="9"/>
      <c r="AA5999" s="14">
        <f t="shared" si="849"/>
        <v>0.73</v>
      </c>
      <c r="AB5999" s="14">
        <f t="shared" si="850"/>
        <v>0.97599999999999998</v>
      </c>
    </row>
    <row r="6000" spans="1:28" x14ac:dyDescent="0.25">
      <c r="A6000" s="10">
        <f t="shared" si="852"/>
        <v>45541</v>
      </c>
      <c r="B6000" s="11">
        <v>250</v>
      </c>
      <c r="C6000" s="11">
        <v>2000</v>
      </c>
      <c r="D6000" s="12">
        <v>758.83333333333303</v>
      </c>
      <c r="E6000" s="9">
        <v>73.790000000000006</v>
      </c>
      <c r="F6000" s="9">
        <f t="shared" si="851"/>
        <v>9.7900000000000063</v>
      </c>
      <c r="G6000" s="9">
        <v>0.5</v>
      </c>
      <c r="H6000" s="9">
        <v>1.51</v>
      </c>
      <c r="I6000" s="9"/>
      <c r="J6000" s="9">
        <v>14.984</v>
      </c>
      <c r="K6000" s="9">
        <v>43.3</v>
      </c>
      <c r="L6000" s="9">
        <v>6.4899999999999999E-2</v>
      </c>
      <c r="M6000" s="9">
        <v>0.1158</v>
      </c>
      <c r="N6000" s="9">
        <v>0</v>
      </c>
      <c r="O6000" s="9">
        <v>0.6</v>
      </c>
      <c r="P6000" s="9"/>
      <c r="Q6000" s="9"/>
      <c r="R6000" s="9"/>
      <c r="T6000">
        <f t="shared" si="846"/>
        <v>2502000</v>
      </c>
      <c r="U6000">
        <v>0</v>
      </c>
      <c r="V6000">
        <f t="shared" si="844"/>
        <v>0</v>
      </c>
      <c r="W6000" t="str">
        <f t="shared" si="847"/>
        <v/>
      </c>
      <c r="X6000" t="str">
        <f t="shared" si="848"/>
        <v/>
      </c>
      <c r="Y6000" t="str">
        <f t="shared" si="845"/>
        <v/>
      </c>
      <c r="Z6000" s="9"/>
      <c r="AA6000" s="14">
        <f t="shared" si="849"/>
        <v>0.73699999999999999</v>
      </c>
      <c r="AB6000" s="14">
        <f t="shared" si="850"/>
        <v>0.96499999999999997</v>
      </c>
    </row>
    <row r="6001" spans="1:28" x14ac:dyDescent="0.25">
      <c r="A6001" s="10">
        <f t="shared" si="852"/>
        <v>45541</v>
      </c>
      <c r="B6001" s="11">
        <v>250</v>
      </c>
      <c r="C6001" s="11">
        <v>2100</v>
      </c>
      <c r="D6001" s="12">
        <v>758.875</v>
      </c>
      <c r="E6001" s="9">
        <v>75.19</v>
      </c>
      <c r="F6001" s="9">
        <f t="shared" si="851"/>
        <v>11.189999999999998</v>
      </c>
      <c r="G6001" s="9">
        <v>0.5</v>
      </c>
      <c r="H6001" s="9">
        <v>2.0099999999999998</v>
      </c>
      <c r="I6001" s="9"/>
      <c r="J6001" s="9">
        <v>14.266</v>
      </c>
      <c r="K6001" s="9">
        <v>45.4</v>
      </c>
      <c r="L6001" s="9">
        <v>6.4199999999999993E-2</v>
      </c>
      <c r="M6001" s="9">
        <v>0.1158</v>
      </c>
      <c r="N6001" s="9">
        <v>0</v>
      </c>
      <c r="O6001" s="9">
        <v>0.6</v>
      </c>
      <c r="P6001" s="9"/>
      <c r="Q6001" s="9"/>
      <c r="R6001" s="9"/>
      <c r="T6001">
        <f t="shared" si="846"/>
        <v>2502100</v>
      </c>
      <c r="U6001">
        <v>0</v>
      </c>
      <c r="V6001">
        <f t="shared" si="844"/>
        <v>0</v>
      </c>
      <c r="W6001" t="str">
        <f t="shared" si="847"/>
        <v/>
      </c>
      <c r="X6001" t="str">
        <f t="shared" si="848"/>
        <v/>
      </c>
      <c r="Y6001" t="str">
        <f t="shared" si="845"/>
        <v/>
      </c>
      <c r="Z6001" s="9"/>
      <c r="AA6001" s="14">
        <f t="shared" si="849"/>
        <v>0.73799999999999999</v>
      </c>
      <c r="AB6001" s="14">
        <f t="shared" si="850"/>
        <v>0.88800000000000001</v>
      </c>
    </row>
    <row r="6002" spans="1:28" x14ac:dyDescent="0.25">
      <c r="A6002" s="10">
        <f t="shared" si="852"/>
        <v>45541</v>
      </c>
      <c r="B6002" s="11">
        <v>250</v>
      </c>
      <c r="C6002" s="11">
        <v>2200</v>
      </c>
      <c r="D6002" s="12">
        <v>758.91666666666697</v>
      </c>
      <c r="E6002" s="9">
        <v>74.02</v>
      </c>
      <c r="F6002" s="9">
        <f t="shared" si="851"/>
        <v>10.019999999999996</v>
      </c>
      <c r="G6002" s="9">
        <v>0.5</v>
      </c>
      <c r="H6002" s="9">
        <v>1.51</v>
      </c>
      <c r="I6002" s="9"/>
      <c r="J6002" s="9">
        <v>13.762</v>
      </c>
      <c r="K6002" s="9">
        <v>48.8</v>
      </c>
      <c r="L6002" s="9">
        <v>6.3500000000000001E-2</v>
      </c>
      <c r="M6002" s="9">
        <v>0.1158</v>
      </c>
      <c r="N6002" s="9">
        <v>0</v>
      </c>
      <c r="O6002" s="9">
        <v>0.6</v>
      </c>
      <c r="P6002" s="9"/>
      <c r="Q6002" s="9"/>
      <c r="R6002" s="9"/>
      <c r="T6002">
        <f t="shared" si="846"/>
        <v>2502200</v>
      </c>
      <c r="U6002">
        <v>0</v>
      </c>
      <c r="V6002">
        <f t="shared" si="844"/>
        <v>0</v>
      </c>
      <c r="W6002" t="str">
        <f t="shared" si="847"/>
        <v/>
      </c>
      <c r="X6002" t="str">
        <f t="shared" si="848"/>
        <v/>
      </c>
      <c r="Y6002" t="str">
        <f t="shared" si="845"/>
        <v/>
      </c>
      <c r="Z6002" s="9"/>
      <c r="AA6002" s="14">
        <f t="shared" si="849"/>
        <v>0.76800000000000002</v>
      </c>
      <c r="AB6002" s="14">
        <f t="shared" si="850"/>
        <v>0.80600000000000005</v>
      </c>
    </row>
    <row r="6003" spans="1:28" x14ac:dyDescent="0.25">
      <c r="A6003" s="10">
        <f t="shared" si="852"/>
        <v>45541</v>
      </c>
      <c r="B6003" s="11">
        <v>250</v>
      </c>
      <c r="C6003" s="11">
        <v>2300</v>
      </c>
      <c r="D6003" s="12">
        <v>758.95833333333303</v>
      </c>
      <c r="E6003" s="9">
        <v>65.599999999999994</v>
      </c>
      <c r="F6003" s="9">
        <f t="shared" si="851"/>
        <v>1.5999999999999943</v>
      </c>
      <c r="G6003" s="9">
        <v>1.01</v>
      </c>
      <c r="H6003" s="9">
        <v>2.0099999999999998</v>
      </c>
      <c r="I6003" s="9"/>
      <c r="J6003" s="9">
        <v>13.593999999999999</v>
      </c>
      <c r="K6003" s="9">
        <v>48.2</v>
      </c>
      <c r="L6003" s="9">
        <v>6.3500000000000001E-2</v>
      </c>
      <c r="M6003" s="9">
        <v>0.1158</v>
      </c>
      <c r="N6003" s="9">
        <v>0</v>
      </c>
      <c r="O6003" s="9">
        <v>0.6</v>
      </c>
      <c r="P6003" s="9"/>
      <c r="Q6003" s="9"/>
      <c r="R6003" s="9"/>
      <c r="T6003">
        <f t="shared" si="846"/>
        <v>2502300</v>
      </c>
      <c r="U6003">
        <v>0</v>
      </c>
      <c r="V6003">
        <f t="shared" si="844"/>
        <v>0</v>
      </c>
      <c r="W6003" t="str">
        <f t="shared" si="847"/>
        <v/>
      </c>
      <c r="X6003" t="str">
        <f t="shared" si="848"/>
        <v/>
      </c>
      <c r="Y6003" t="str">
        <f t="shared" si="845"/>
        <v/>
      </c>
      <c r="Z6003" s="9"/>
      <c r="AA6003" s="14">
        <f t="shared" si="849"/>
        <v>0.75</v>
      </c>
      <c r="AB6003" s="14">
        <f t="shared" si="850"/>
        <v>0.80600000000000005</v>
      </c>
    </row>
    <row r="6004" spans="1:28" x14ac:dyDescent="0.25">
      <c r="A6004" s="10">
        <f t="shared" si="852"/>
        <v>45541</v>
      </c>
      <c r="B6004" s="11">
        <v>250</v>
      </c>
      <c r="C6004" s="11">
        <v>2400</v>
      </c>
      <c r="D6004" s="12">
        <v>759</v>
      </c>
      <c r="E6004" s="9">
        <v>70.86</v>
      </c>
      <c r="F6004" s="9">
        <f t="shared" si="851"/>
        <v>6.8599999999999994</v>
      </c>
      <c r="G6004" s="9">
        <v>1.01</v>
      </c>
      <c r="H6004" s="9">
        <v>2.0099999999999998</v>
      </c>
      <c r="I6004" s="9"/>
      <c r="J6004" s="9">
        <v>12.896000000000001</v>
      </c>
      <c r="K6004" s="9">
        <v>45.6</v>
      </c>
      <c r="L6004" s="9">
        <v>6.2799999999999995E-2</v>
      </c>
      <c r="M6004" s="9">
        <v>0.1158</v>
      </c>
      <c r="N6004" s="9">
        <v>0</v>
      </c>
      <c r="O6004" s="9">
        <v>0.6</v>
      </c>
      <c r="P6004" s="9"/>
      <c r="Q6004" s="9"/>
      <c r="R6004" s="9"/>
      <c r="T6004">
        <f t="shared" si="846"/>
        <v>2502400</v>
      </c>
      <c r="U6004">
        <v>0</v>
      </c>
      <c r="V6004">
        <f t="shared" si="844"/>
        <v>0</v>
      </c>
      <c r="W6004">
        <f t="shared" si="847"/>
        <v>6.3E-2</v>
      </c>
      <c r="X6004">
        <f t="shared" si="848"/>
        <v>0.11600000000000001</v>
      </c>
      <c r="Y6004">
        <f t="shared" si="845"/>
        <v>6.9000000000000006E-2</v>
      </c>
      <c r="Z6004" s="9"/>
      <c r="AA6004" s="14">
        <f t="shared" si="849"/>
        <v>0.67800000000000005</v>
      </c>
      <c r="AB6004" s="14">
        <f t="shared" si="850"/>
        <v>0.80900000000000005</v>
      </c>
    </row>
    <row r="6005" spans="1:28" x14ac:dyDescent="0.25">
      <c r="A6005" s="10">
        <f t="shared" si="852"/>
        <v>45542</v>
      </c>
      <c r="B6005" s="11">
        <v>251</v>
      </c>
      <c r="C6005" s="11">
        <v>100</v>
      </c>
      <c r="D6005" s="12">
        <v>759.04166666666697</v>
      </c>
      <c r="E6005" s="9">
        <v>74.61</v>
      </c>
      <c r="F6005" s="9">
        <f t="shared" si="851"/>
        <v>10.61</v>
      </c>
      <c r="G6005" s="9">
        <v>1.01</v>
      </c>
      <c r="H6005" s="9">
        <v>2.0099999999999998</v>
      </c>
      <c r="I6005" s="9"/>
      <c r="J6005" s="9">
        <v>12.534000000000001</v>
      </c>
      <c r="K6005" s="9">
        <v>47</v>
      </c>
      <c r="L6005" s="9">
        <v>6.2E-2</v>
      </c>
      <c r="M6005" s="9">
        <v>0.1158</v>
      </c>
      <c r="N6005" s="9">
        <v>0</v>
      </c>
      <c r="O6005" s="9">
        <v>0.6</v>
      </c>
      <c r="P6005" s="9"/>
      <c r="Q6005" s="9"/>
      <c r="R6005" s="9"/>
      <c r="T6005">
        <f t="shared" si="846"/>
        <v>2510100</v>
      </c>
      <c r="U6005">
        <v>0</v>
      </c>
      <c r="V6005">
        <f t="shared" si="844"/>
        <v>0</v>
      </c>
      <c r="W6005" t="str">
        <f t="shared" si="847"/>
        <v/>
      </c>
      <c r="X6005" t="str">
        <f t="shared" si="848"/>
        <v/>
      </c>
      <c r="Y6005" t="str">
        <f t="shared" si="845"/>
        <v/>
      </c>
      <c r="Z6005" s="9"/>
      <c r="AA6005" s="14">
        <f t="shared" si="849"/>
        <v>0.68300000000000005</v>
      </c>
      <c r="AB6005" s="14">
        <f t="shared" si="850"/>
        <v>0.77</v>
      </c>
    </row>
    <row r="6006" spans="1:28" x14ac:dyDescent="0.25">
      <c r="A6006" s="10">
        <f t="shared" si="852"/>
        <v>45542</v>
      </c>
      <c r="B6006" s="11">
        <v>251</v>
      </c>
      <c r="C6006" s="11">
        <v>200</v>
      </c>
      <c r="D6006" s="12">
        <v>759.08333333333303</v>
      </c>
      <c r="E6006" s="9">
        <v>73.319999999999993</v>
      </c>
      <c r="F6006" s="9">
        <f t="shared" si="851"/>
        <v>9.3199999999999932</v>
      </c>
      <c r="G6006" s="9">
        <v>1.01</v>
      </c>
      <c r="H6006" s="9">
        <v>2.52</v>
      </c>
      <c r="I6006" s="9"/>
      <c r="J6006" s="9">
        <v>13.882</v>
      </c>
      <c r="K6006" s="9">
        <v>46.1</v>
      </c>
      <c r="L6006" s="9">
        <v>6.2E-2</v>
      </c>
      <c r="M6006" s="9">
        <v>0.115</v>
      </c>
      <c r="N6006" s="9">
        <v>0</v>
      </c>
      <c r="O6006" s="9">
        <v>0.6</v>
      </c>
      <c r="P6006" s="9"/>
      <c r="Q6006" s="9"/>
      <c r="R6006" s="9"/>
      <c r="T6006">
        <f t="shared" si="846"/>
        <v>2510200</v>
      </c>
      <c r="U6006">
        <v>0</v>
      </c>
      <c r="V6006">
        <f t="shared" si="844"/>
        <v>0</v>
      </c>
      <c r="W6006" t="str">
        <f t="shared" si="847"/>
        <v/>
      </c>
      <c r="X6006" t="str">
        <f t="shared" si="848"/>
        <v/>
      </c>
      <c r="Y6006" t="str">
        <f t="shared" si="845"/>
        <v/>
      </c>
      <c r="Z6006" s="9"/>
      <c r="AA6006" s="14">
        <f t="shared" si="849"/>
        <v>0.73099999999999998</v>
      </c>
      <c r="AB6006" s="14">
        <f t="shared" si="850"/>
        <v>0.85499999999999998</v>
      </c>
    </row>
    <row r="6007" spans="1:28" x14ac:dyDescent="0.25">
      <c r="A6007" s="10">
        <f t="shared" si="852"/>
        <v>45542</v>
      </c>
      <c r="B6007" s="11">
        <v>251</v>
      </c>
      <c r="C6007" s="11">
        <v>300</v>
      </c>
      <c r="D6007" s="12">
        <v>759.125</v>
      </c>
      <c r="E6007" s="9">
        <v>73.900000000000006</v>
      </c>
      <c r="F6007" s="9">
        <f t="shared" si="851"/>
        <v>9.9000000000000057</v>
      </c>
      <c r="G6007" s="9">
        <v>1.01</v>
      </c>
      <c r="H6007" s="9">
        <v>2.52</v>
      </c>
      <c r="I6007" s="9"/>
      <c r="J6007" s="9">
        <v>13.185</v>
      </c>
      <c r="K6007" s="9">
        <v>43.4</v>
      </c>
      <c r="L6007" s="9">
        <v>6.13E-2</v>
      </c>
      <c r="M6007" s="9">
        <v>0.115</v>
      </c>
      <c r="N6007" s="9">
        <v>0</v>
      </c>
      <c r="O6007" s="9">
        <v>0.6</v>
      </c>
      <c r="P6007" s="9"/>
      <c r="Q6007" s="9"/>
      <c r="R6007" s="9"/>
      <c r="T6007">
        <f t="shared" si="846"/>
        <v>2510300</v>
      </c>
      <c r="U6007">
        <v>0</v>
      </c>
      <c r="V6007">
        <f t="shared" si="844"/>
        <v>0</v>
      </c>
      <c r="W6007" t="str">
        <f t="shared" si="847"/>
        <v/>
      </c>
      <c r="X6007" t="str">
        <f t="shared" si="848"/>
        <v/>
      </c>
      <c r="Y6007" t="str">
        <f t="shared" si="845"/>
        <v/>
      </c>
      <c r="Z6007" s="9"/>
      <c r="AA6007" s="14">
        <f t="shared" si="849"/>
        <v>0.65800000000000003</v>
      </c>
      <c r="AB6007" s="14">
        <f t="shared" si="850"/>
        <v>0.85799999999999998</v>
      </c>
    </row>
    <row r="6008" spans="1:28" x14ac:dyDescent="0.25">
      <c r="A6008" s="10">
        <f t="shared" si="852"/>
        <v>45542</v>
      </c>
      <c r="B6008" s="11">
        <v>251</v>
      </c>
      <c r="C6008" s="11">
        <v>400</v>
      </c>
      <c r="D6008" s="12">
        <v>759.16666666666697</v>
      </c>
      <c r="E6008" s="9">
        <v>74.959999999999994</v>
      </c>
      <c r="F6008" s="9">
        <f t="shared" si="851"/>
        <v>10.959999999999994</v>
      </c>
      <c r="G6008" s="9">
        <v>1.01</v>
      </c>
      <c r="H6008" s="9">
        <v>3.02</v>
      </c>
      <c r="I6008" s="9"/>
      <c r="J6008" s="9">
        <v>13.449</v>
      </c>
      <c r="K6008" s="9">
        <v>43.3</v>
      </c>
      <c r="L6008" s="9">
        <v>6.13E-2</v>
      </c>
      <c r="M6008" s="9">
        <v>0.115</v>
      </c>
      <c r="N6008" s="9">
        <v>0</v>
      </c>
      <c r="O6008" s="9">
        <v>0.6</v>
      </c>
      <c r="P6008" s="9"/>
      <c r="Q6008" s="9"/>
      <c r="R6008" s="9"/>
      <c r="T6008">
        <f t="shared" si="846"/>
        <v>2510400</v>
      </c>
      <c r="U6008">
        <v>0</v>
      </c>
      <c r="V6008">
        <f t="shared" si="844"/>
        <v>0</v>
      </c>
      <c r="W6008" t="str">
        <f t="shared" si="847"/>
        <v/>
      </c>
      <c r="X6008" t="str">
        <f t="shared" si="848"/>
        <v/>
      </c>
      <c r="Y6008" t="str">
        <f t="shared" si="845"/>
        <v/>
      </c>
      <c r="Z6008" s="9"/>
      <c r="AA6008" s="14">
        <f t="shared" si="849"/>
        <v>0.66800000000000004</v>
      </c>
      <c r="AB6008" s="14">
        <f t="shared" si="850"/>
        <v>0.875</v>
      </c>
    </row>
    <row r="6009" spans="1:28" x14ac:dyDescent="0.25">
      <c r="A6009" s="10">
        <f t="shared" si="852"/>
        <v>45542</v>
      </c>
      <c r="B6009" s="11">
        <v>251</v>
      </c>
      <c r="C6009" s="11">
        <v>500</v>
      </c>
      <c r="D6009" s="12">
        <v>759.20833333333303</v>
      </c>
      <c r="E6009" s="9">
        <v>75.069999999999993</v>
      </c>
      <c r="F6009" s="9">
        <f t="shared" si="851"/>
        <v>11.069999999999993</v>
      </c>
      <c r="G6009" s="9">
        <v>0.5</v>
      </c>
      <c r="H6009" s="9">
        <v>2.0099999999999998</v>
      </c>
      <c r="I6009" s="9"/>
      <c r="J6009" s="9">
        <v>12.000999999999999</v>
      </c>
      <c r="K6009" s="9">
        <v>44.9</v>
      </c>
      <c r="L6009" s="9">
        <v>6.0600000000000001E-2</v>
      </c>
      <c r="M6009" s="9">
        <v>0.1143</v>
      </c>
      <c r="N6009" s="9">
        <v>0</v>
      </c>
      <c r="O6009" s="9">
        <v>0.6</v>
      </c>
      <c r="P6009" s="9"/>
      <c r="Q6009" s="9"/>
      <c r="R6009" s="9"/>
      <c r="T6009">
        <f t="shared" si="846"/>
        <v>2510500</v>
      </c>
      <c r="U6009">
        <v>0</v>
      </c>
      <c r="V6009">
        <f t="shared" si="844"/>
        <v>0</v>
      </c>
      <c r="W6009" t="str">
        <f t="shared" si="847"/>
        <v/>
      </c>
      <c r="X6009" t="str">
        <f t="shared" si="848"/>
        <v/>
      </c>
      <c r="Y6009" t="str">
        <f t="shared" si="845"/>
        <v/>
      </c>
      <c r="Z6009" s="9"/>
      <c r="AA6009" s="14">
        <f t="shared" si="849"/>
        <v>0.63</v>
      </c>
      <c r="AB6009" s="14">
        <f t="shared" si="850"/>
        <v>0.77300000000000002</v>
      </c>
    </row>
    <row r="6010" spans="1:28" x14ac:dyDescent="0.25">
      <c r="A6010" s="10">
        <f t="shared" si="852"/>
        <v>45542</v>
      </c>
      <c r="B6010" s="11">
        <v>251</v>
      </c>
      <c r="C6010" s="11">
        <v>600</v>
      </c>
      <c r="D6010" s="12">
        <v>759.25</v>
      </c>
      <c r="E6010" s="9">
        <v>75.19</v>
      </c>
      <c r="F6010" s="9">
        <f t="shared" si="851"/>
        <v>11.189999999999998</v>
      </c>
      <c r="G6010" s="9">
        <v>0.5</v>
      </c>
      <c r="H6010" s="9">
        <v>1.51</v>
      </c>
      <c r="I6010" s="9"/>
      <c r="J6010" s="9">
        <v>11.929</v>
      </c>
      <c r="K6010" s="9">
        <v>48.3</v>
      </c>
      <c r="L6010" s="9">
        <v>6.0600000000000001E-2</v>
      </c>
      <c r="M6010" s="9">
        <v>0.1143</v>
      </c>
      <c r="N6010" s="9">
        <v>0</v>
      </c>
      <c r="O6010" s="9">
        <v>13.1</v>
      </c>
      <c r="P6010" s="9"/>
      <c r="Q6010" s="9"/>
      <c r="R6010" s="9"/>
      <c r="T6010">
        <f t="shared" si="846"/>
        <v>2510600</v>
      </c>
      <c r="U6010">
        <v>6.5</v>
      </c>
      <c r="V6010">
        <f t="shared" si="844"/>
        <v>13.1</v>
      </c>
      <c r="W6010" t="str">
        <f t="shared" si="847"/>
        <v/>
      </c>
      <c r="X6010" t="str">
        <f t="shared" si="848"/>
        <v/>
      </c>
      <c r="Y6010" t="str">
        <f t="shared" si="845"/>
        <v/>
      </c>
      <c r="Z6010" s="9"/>
      <c r="AA6010" s="14">
        <f t="shared" si="849"/>
        <v>0.67400000000000004</v>
      </c>
      <c r="AB6010" s="14">
        <f t="shared" si="850"/>
        <v>0.72099999999999997</v>
      </c>
    </row>
    <row r="6011" spans="1:28" x14ac:dyDescent="0.25">
      <c r="A6011" s="10">
        <f t="shared" si="852"/>
        <v>45542</v>
      </c>
      <c r="B6011" s="11">
        <v>251</v>
      </c>
      <c r="C6011" s="11">
        <v>700</v>
      </c>
      <c r="D6011" s="12">
        <v>759.29166666666697</v>
      </c>
      <c r="E6011" s="9">
        <v>73.08</v>
      </c>
      <c r="F6011" s="9">
        <f t="shared" si="851"/>
        <v>9.0799999999999983</v>
      </c>
      <c r="G6011" s="9">
        <v>0.5</v>
      </c>
      <c r="H6011" s="9">
        <v>2.0099999999999998</v>
      </c>
      <c r="I6011" s="9"/>
      <c r="J6011" s="9">
        <v>14.721</v>
      </c>
      <c r="K6011" s="9">
        <v>52</v>
      </c>
      <c r="L6011" s="9">
        <v>5.9799999999999999E-2</v>
      </c>
      <c r="M6011" s="9">
        <v>0.1143</v>
      </c>
      <c r="N6011" s="9">
        <v>0</v>
      </c>
      <c r="O6011" s="9">
        <v>116.9</v>
      </c>
      <c r="P6011" s="9"/>
      <c r="Q6011" s="9"/>
      <c r="R6011" s="9"/>
      <c r="T6011">
        <f t="shared" si="846"/>
        <v>2510700</v>
      </c>
      <c r="U6011">
        <v>126.5</v>
      </c>
      <c r="V6011">
        <f t="shared" si="844"/>
        <v>116.9</v>
      </c>
      <c r="W6011" t="str">
        <f t="shared" si="847"/>
        <v/>
      </c>
      <c r="X6011" t="str">
        <f t="shared" si="848"/>
        <v/>
      </c>
      <c r="Y6011" t="str">
        <f t="shared" si="845"/>
        <v/>
      </c>
      <c r="Z6011" s="9"/>
      <c r="AA6011" s="14">
        <f t="shared" si="849"/>
        <v>0.871</v>
      </c>
      <c r="AB6011" s="14">
        <f t="shared" si="850"/>
        <v>0.80400000000000005</v>
      </c>
    </row>
    <row r="6012" spans="1:28" x14ac:dyDescent="0.25">
      <c r="A6012" s="10">
        <f t="shared" si="852"/>
        <v>45542</v>
      </c>
      <c r="B6012" s="11">
        <v>251</v>
      </c>
      <c r="C6012" s="11">
        <v>800</v>
      </c>
      <c r="D6012" s="12">
        <v>759.33333333333303</v>
      </c>
      <c r="E6012" s="9">
        <v>75.31</v>
      </c>
      <c r="F6012" s="9">
        <f t="shared" si="851"/>
        <v>11.310000000000002</v>
      </c>
      <c r="G6012" s="9">
        <v>0.5</v>
      </c>
      <c r="H6012" s="9">
        <v>3.02</v>
      </c>
      <c r="I6012" s="9"/>
      <c r="J6012" s="9">
        <v>19.936</v>
      </c>
      <c r="K6012" s="9">
        <v>47.1</v>
      </c>
      <c r="L6012" s="9">
        <v>6.0600000000000001E-2</v>
      </c>
      <c r="M6012" s="9">
        <v>0.11210000000000001</v>
      </c>
      <c r="N6012" s="9">
        <v>0</v>
      </c>
      <c r="O6012" s="9">
        <v>309.39999999999998</v>
      </c>
      <c r="P6012" s="9"/>
      <c r="Q6012" s="9"/>
      <c r="R6012" s="9"/>
      <c r="T6012">
        <f t="shared" si="846"/>
        <v>2510800</v>
      </c>
      <c r="U6012">
        <v>305.8</v>
      </c>
      <c r="V6012">
        <f t="shared" si="844"/>
        <v>309.39999999999998</v>
      </c>
      <c r="W6012" t="str">
        <f t="shared" si="847"/>
        <v/>
      </c>
      <c r="X6012" t="str">
        <f t="shared" si="848"/>
        <v/>
      </c>
      <c r="Y6012" t="str">
        <f t="shared" si="845"/>
        <v/>
      </c>
      <c r="Z6012" s="9"/>
      <c r="AA6012" s="14">
        <f t="shared" si="849"/>
        <v>1.097</v>
      </c>
      <c r="AB6012" s="14">
        <f t="shared" si="850"/>
        <v>1.232</v>
      </c>
    </row>
    <row r="6013" spans="1:28" x14ac:dyDescent="0.25">
      <c r="A6013" s="10">
        <f t="shared" si="852"/>
        <v>45542</v>
      </c>
      <c r="B6013" s="11">
        <v>251</v>
      </c>
      <c r="C6013" s="11">
        <v>900</v>
      </c>
      <c r="D6013" s="12">
        <v>759.375</v>
      </c>
      <c r="E6013" s="9">
        <v>74.25</v>
      </c>
      <c r="F6013" s="9">
        <f t="shared" si="851"/>
        <v>10.25</v>
      </c>
      <c r="G6013" s="9">
        <v>0.5</v>
      </c>
      <c r="H6013" s="9">
        <v>4.03</v>
      </c>
      <c r="I6013" s="9"/>
      <c r="J6013" s="9">
        <v>22.202000000000002</v>
      </c>
      <c r="K6013" s="9">
        <v>30.9</v>
      </c>
      <c r="L6013" s="9">
        <v>5.9799999999999999E-2</v>
      </c>
      <c r="M6013" s="9">
        <v>0.1114</v>
      </c>
      <c r="N6013" s="9">
        <v>0</v>
      </c>
      <c r="O6013" s="9">
        <v>484.4</v>
      </c>
      <c r="P6013" s="9"/>
      <c r="Q6013" s="9"/>
      <c r="R6013" s="9"/>
      <c r="T6013">
        <f t="shared" si="846"/>
        <v>2510900</v>
      </c>
      <c r="U6013">
        <v>478.3</v>
      </c>
      <c r="V6013">
        <f t="shared" ref="V6013:V6076" si="853">IF(O6013&lt;1,0,ROUND(O6013,1))</f>
        <v>484.4</v>
      </c>
      <c r="W6013" t="str">
        <f t="shared" si="847"/>
        <v/>
      </c>
      <c r="X6013" t="str">
        <f t="shared" si="848"/>
        <v/>
      </c>
      <c r="Y6013" t="str">
        <f t="shared" ref="Y6013:Y6076" si="854">IF(C6013=2400,ROUND(F6013/100,3),"")</f>
        <v/>
      </c>
      <c r="Z6013" s="9"/>
      <c r="AA6013" s="14">
        <f t="shared" si="849"/>
        <v>0.82699999999999996</v>
      </c>
      <c r="AB6013" s="14">
        <f t="shared" si="850"/>
        <v>1.849</v>
      </c>
    </row>
    <row r="6014" spans="1:28" x14ac:dyDescent="0.25">
      <c r="A6014" s="10">
        <f t="shared" si="852"/>
        <v>45542</v>
      </c>
      <c r="B6014" s="11">
        <v>251</v>
      </c>
      <c r="C6014" s="11">
        <v>1000</v>
      </c>
      <c r="D6014" s="12">
        <v>759.41666666666697</v>
      </c>
      <c r="E6014" s="9">
        <v>71.92</v>
      </c>
      <c r="F6014" s="9">
        <f t="shared" si="851"/>
        <v>7.9200000000000017</v>
      </c>
      <c r="G6014" s="9">
        <v>1.01</v>
      </c>
      <c r="H6014" s="9">
        <v>3.52</v>
      </c>
      <c r="I6014" s="9"/>
      <c r="J6014" s="9">
        <v>24.266999999999999</v>
      </c>
      <c r="K6014" s="9">
        <v>25.9</v>
      </c>
      <c r="L6014" s="9">
        <v>5.91E-2</v>
      </c>
      <c r="M6014" s="9">
        <v>0.1114</v>
      </c>
      <c r="N6014" s="9">
        <v>0</v>
      </c>
      <c r="O6014" s="9">
        <v>620.6</v>
      </c>
      <c r="P6014" s="9"/>
      <c r="Q6014" s="9"/>
      <c r="R6014" s="9"/>
      <c r="T6014">
        <f t="shared" si="846"/>
        <v>2511000</v>
      </c>
      <c r="U6014">
        <v>621.79999999999995</v>
      </c>
      <c r="V6014">
        <f t="shared" si="853"/>
        <v>620.6</v>
      </c>
      <c r="W6014" t="str">
        <f t="shared" si="847"/>
        <v/>
      </c>
      <c r="X6014" t="str">
        <f t="shared" si="848"/>
        <v/>
      </c>
      <c r="Y6014" t="str">
        <f t="shared" si="854"/>
        <v/>
      </c>
      <c r="Z6014" s="9"/>
      <c r="AA6014" s="14">
        <f t="shared" si="849"/>
        <v>0.78500000000000003</v>
      </c>
      <c r="AB6014" s="14">
        <f t="shared" si="850"/>
        <v>2.246</v>
      </c>
    </row>
    <row r="6015" spans="1:28" x14ac:dyDescent="0.25">
      <c r="A6015" s="10">
        <f t="shared" si="852"/>
        <v>45542</v>
      </c>
      <c r="B6015" s="11">
        <v>251</v>
      </c>
      <c r="C6015" s="11">
        <v>1100</v>
      </c>
      <c r="D6015" s="12">
        <v>759.45833333333303</v>
      </c>
      <c r="E6015" s="9">
        <v>72.73</v>
      </c>
      <c r="F6015" s="9">
        <f t="shared" si="851"/>
        <v>8.730000000000004</v>
      </c>
      <c r="G6015" s="9">
        <v>0.5</v>
      </c>
      <c r="H6015" s="9">
        <v>4.53</v>
      </c>
      <c r="I6015" s="9"/>
      <c r="J6015" s="9">
        <v>24.895</v>
      </c>
      <c r="K6015" s="9">
        <v>24</v>
      </c>
      <c r="L6015" s="9">
        <v>5.8400000000000001E-2</v>
      </c>
      <c r="M6015" s="9">
        <v>0.11070000000000001</v>
      </c>
      <c r="N6015" s="9">
        <v>0</v>
      </c>
      <c r="O6015" s="9">
        <v>715.6</v>
      </c>
      <c r="P6015" s="9"/>
      <c r="Q6015" s="9"/>
      <c r="R6015" s="9"/>
      <c r="T6015">
        <f t="shared" si="846"/>
        <v>2511100</v>
      </c>
      <c r="U6015">
        <v>723.3</v>
      </c>
      <c r="V6015">
        <f t="shared" si="853"/>
        <v>715.6</v>
      </c>
      <c r="W6015" t="str">
        <f t="shared" si="847"/>
        <v/>
      </c>
      <c r="X6015" t="str">
        <f t="shared" si="848"/>
        <v/>
      </c>
      <c r="Y6015" t="str">
        <f t="shared" si="854"/>
        <v/>
      </c>
      <c r="Z6015" s="9"/>
      <c r="AA6015" s="14">
        <f t="shared" si="849"/>
        <v>0.755</v>
      </c>
      <c r="AB6015" s="14">
        <f t="shared" si="850"/>
        <v>2.391</v>
      </c>
    </row>
    <row r="6016" spans="1:28" x14ac:dyDescent="0.25">
      <c r="A6016" s="10">
        <f t="shared" si="852"/>
        <v>45542</v>
      </c>
      <c r="B6016" s="11">
        <v>251</v>
      </c>
      <c r="C6016" s="11">
        <v>1200</v>
      </c>
      <c r="D6016" s="12">
        <v>759.5</v>
      </c>
      <c r="E6016" s="9">
        <v>70.98</v>
      </c>
      <c r="F6016" s="9">
        <f t="shared" si="851"/>
        <v>6.980000000000004</v>
      </c>
      <c r="G6016" s="9">
        <v>0.5</v>
      </c>
      <c r="H6016" s="9">
        <v>4.03</v>
      </c>
      <c r="I6016" s="9"/>
      <c r="J6016" s="9">
        <v>25.283000000000001</v>
      </c>
      <c r="K6016" s="9">
        <v>22.5</v>
      </c>
      <c r="L6016" s="9">
        <v>5.8400000000000001E-2</v>
      </c>
      <c r="M6016" s="9">
        <v>0.11070000000000001</v>
      </c>
      <c r="N6016" s="9">
        <v>0</v>
      </c>
      <c r="O6016" s="9">
        <v>754.4</v>
      </c>
      <c r="P6016" s="9"/>
      <c r="Q6016" s="9"/>
      <c r="R6016" s="9"/>
      <c r="T6016">
        <f t="shared" si="846"/>
        <v>2511200</v>
      </c>
      <c r="U6016">
        <v>774.8</v>
      </c>
      <c r="V6016">
        <f t="shared" si="853"/>
        <v>754.4</v>
      </c>
      <c r="W6016" t="str">
        <f t="shared" si="847"/>
        <v/>
      </c>
      <c r="X6016" t="str">
        <f t="shared" si="848"/>
        <v/>
      </c>
      <c r="Y6016" t="str">
        <f t="shared" si="854"/>
        <v/>
      </c>
      <c r="Z6016" s="9"/>
      <c r="AA6016" s="14">
        <f t="shared" si="849"/>
        <v>0.72499999999999998</v>
      </c>
      <c r="AB6016" s="14">
        <f t="shared" si="850"/>
        <v>2.4969999999999999</v>
      </c>
    </row>
    <row r="6017" spans="1:28" x14ac:dyDescent="0.25">
      <c r="A6017" s="10">
        <f t="shared" si="852"/>
        <v>45542</v>
      </c>
      <c r="B6017" s="11">
        <v>251</v>
      </c>
      <c r="C6017" s="11">
        <v>1300</v>
      </c>
      <c r="D6017" s="12">
        <v>759.54166666666697</v>
      </c>
      <c r="E6017" s="9">
        <v>75.19</v>
      </c>
      <c r="F6017" s="9">
        <f t="shared" si="851"/>
        <v>11.189999999999998</v>
      </c>
      <c r="G6017" s="9">
        <v>0.5</v>
      </c>
      <c r="H6017" s="9">
        <v>4.03</v>
      </c>
      <c r="I6017" s="9"/>
      <c r="J6017" s="9">
        <v>26.303999999999998</v>
      </c>
      <c r="K6017" s="9">
        <v>22.9</v>
      </c>
      <c r="L6017" s="9">
        <v>5.8400000000000001E-2</v>
      </c>
      <c r="M6017" s="9">
        <v>0.11210000000000001</v>
      </c>
      <c r="N6017" s="9">
        <v>0</v>
      </c>
      <c r="O6017" s="9">
        <v>738.1</v>
      </c>
      <c r="P6017" s="9"/>
      <c r="Q6017" s="9"/>
      <c r="R6017" s="9"/>
      <c r="T6017">
        <f t="shared" si="846"/>
        <v>2511300</v>
      </c>
      <c r="U6017">
        <v>771.8</v>
      </c>
      <c r="V6017">
        <f t="shared" si="853"/>
        <v>738.1</v>
      </c>
      <c r="W6017" t="str">
        <f t="shared" si="847"/>
        <v/>
      </c>
      <c r="X6017" t="str">
        <f t="shared" si="848"/>
        <v/>
      </c>
      <c r="Y6017" t="str">
        <f t="shared" si="854"/>
        <v/>
      </c>
      <c r="Z6017" s="9"/>
      <c r="AA6017" s="14">
        <f t="shared" si="849"/>
        <v>0.78400000000000003</v>
      </c>
      <c r="AB6017" s="14">
        <f t="shared" si="850"/>
        <v>2.64</v>
      </c>
    </row>
    <row r="6018" spans="1:28" x14ac:dyDescent="0.25">
      <c r="A6018" s="10">
        <f t="shared" si="852"/>
        <v>45542</v>
      </c>
      <c r="B6018" s="11">
        <v>251</v>
      </c>
      <c r="C6018" s="11">
        <v>1400</v>
      </c>
      <c r="D6018" s="12">
        <v>759.58333333333303</v>
      </c>
      <c r="E6018" s="9">
        <v>73.900000000000006</v>
      </c>
      <c r="F6018" s="9">
        <f t="shared" si="851"/>
        <v>9.9000000000000057</v>
      </c>
      <c r="G6018" s="9">
        <v>0.5</v>
      </c>
      <c r="H6018" s="9">
        <v>3.52</v>
      </c>
      <c r="I6018" s="9"/>
      <c r="J6018" s="9">
        <v>25.744</v>
      </c>
      <c r="K6018" s="9">
        <v>23.2</v>
      </c>
      <c r="L6018" s="9">
        <v>5.8400000000000001E-2</v>
      </c>
      <c r="M6018" s="9">
        <v>0.11210000000000001</v>
      </c>
      <c r="N6018" s="9">
        <v>0</v>
      </c>
      <c r="O6018" s="9">
        <v>666.9</v>
      </c>
      <c r="P6018" s="9"/>
      <c r="Q6018" s="9"/>
      <c r="R6018" s="9"/>
      <c r="T6018">
        <f t="shared" si="846"/>
        <v>2511400</v>
      </c>
      <c r="U6018">
        <v>714.7</v>
      </c>
      <c r="V6018">
        <f t="shared" si="853"/>
        <v>666.9</v>
      </c>
      <c r="W6018" t="str">
        <f t="shared" si="847"/>
        <v/>
      </c>
      <c r="X6018" t="str">
        <f t="shared" si="848"/>
        <v/>
      </c>
      <c r="Y6018" t="str">
        <f t="shared" si="854"/>
        <v/>
      </c>
      <c r="Z6018" s="9"/>
      <c r="AA6018" s="14">
        <f t="shared" si="849"/>
        <v>0.76800000000000002</v>
      </c>
      <c r="AB6018" s="14">
        <f t="shared" si="850"/>
        <v>2.5419999999999998</v>
      </c>
    </row>
    <row r="6019" spans="1:28" x14ac:dyDescent="0.25">
      <c r="A6019" s="10">
        <f t="shared" si="852"/>
        <v>45542</v>
      </c>
      <c r="B6019" s="11">
        <v>251</v>
      </c>
      <c r="C6019" s="11">
        <v>1500</v>
      </c>
      <c r="D6019" s="12">
        <v>759.625</v>
      </c>
      <c r="E6019" s="9">
        <v>73.319999999999993</v>
      </c>
      <c r="F6019" s="9">
        <f t="shared" si="851"/>
        <v>9.3199999999999932</v>
      </c>
      <c r="G6019" s="9">
        <v>0.5</v>
      </c>
      <c r="H6019" s="9">
        <v>4.03</v>
      </c>
      <c r="I6019" s="9"/>
      <c r="J6019" s="9">
        <v>25.524999999999999</v>
      </c>
      <c r="K6019" s="9">
        <v>24.3</v>
      </c>
      <c r="L6019" s="9">
        <v>5.91E-2</v>
      </c>
      <c r="M6019" s="9">
        <v>0.11210000000000001</v>
      </c>
      <c r="N6019" s="9">
        <v>0</v>
      </c>
      <c r="O6019" s="9">
        <v>543.1</v>
      </c>
      <c r="P6019" s="9"/>
      <c r="Q6019" s="9"/>
      <c r="R6019" s="9"/>
      <c r="T6019">
        <f t="shared" si="846"/>
        <v>2511500</v>
      </c>
      <c r="U6019">
        <v>608</v>
      </c>
      <c r="V6019">
        <f t="shared" si="853"/>
        <v>543.1</v>
      </c>
      <c r="W6019" t="str">
        <f t="shared" si="847"/>
        <v/>
      </c>
      <c r="X6019" t="str">
        <f t="shared" si="848"/>
        <v/>
      </c>
      <c r="Y6019" t="str">
        <f t="shared" si="854"/>
        <v/>
      </c>
      <c r="Z6019" s="9"/>
      <c r="AA6019" s="14">
        <f t="shared" si="849"/>
        <v>0.79400000000000004</v>
      </c>
      <c r="AB6019" s="14">
        <f t="shared" si="850"/>
        <v>2.4729999999999999</v>
      </c>
    </row>
    <row r="6020" spans="1:28" x14ac:dyDescent="0.25">
      <c r="A6020" s="10">
        <f t="shared" si="852"/>
        <v>45542</v>
      </c>
      <c r="B6020" s="11">
        <v>251</v>
      </c>
      <c r="C6020" s="11">
        <v>1600</v>
      </c>
      <c r="D6020" s="12">
        <v>759.66666666666697</v>
      </c>
      <c r="E6020" s="9">
        <v>72.73</v>
      </c>
      <c r="F6020" s="9">
        <f t="shared" si="851"/>
        <v>8.730000000000004</v>
      </c>
      <c r="G6020" s="9">
        <v>0.5</v>
      </c>
      <c r="H6020" s="9">
        <v>3.52</v>
      </c>
      <c r="I6020" s="9"/>
      <c r="J6020" s="9">
        <v>24.895</v>
      </c>
      <c r="K6020" s="9">
        <v>25.6</v>
      </c>
      <c r="L6020" s="9">
        <v>5.91E-2</v>
      </c>
      <c r="M6020" s="9">
        <v>0.11210000000000001</v>
      </c>
      <c r="N6020" s="9">
        <v>0</v>
      </c>
      <c r="O6020" s="9">
        <v>390.6</v>
      </c>
      <c r="P6020" s="9"/>
      <c r="Q6020" s="9"/>
      <c r="R6020" s="9"/>
      <c r="T6020">
        <f t="shared" si="846"/>
        <v>2511600</v>
      </c>
      <c r="U6020">
        <v>460.5</v>
      </c>
      <c r="V6020">
        <f t="shared" si="853"/>
        <v>390.6</v>
      </c>
      <c r="W6020" t="str">
        <f t="shared" si="847"/>
        <v/>
      </c>
      <c r="X6020" t="str">
        <f t="shared" si="848"/>
        <v/>
      </c>
      <c r="Y6020" t="str">
        <f t="shared" si="854"/>
        <v/>
      </c>
      <c r="Z6020" s="9"/>
      <c r="AA6020" s="14">
        <f t="shared" si="849"/>
        <v>0.80600000000000005</v>
      </c>
      <c r="AB6020" s="14">
        <f t="shared" si="850"/>
        <v>2.3420000000000001</v>
      </c>
    </row>
    <row r="6021" spans="1:28" x14ac:dyDescent="0.25">
      <c r="A6021" s="10">
        <f t="shared" si="852"/>
        <v>45542</v>
      </c>
      <c r="B6021" s="11">
        <v>251</v>
      </c>
      <c r="C6021" s="11">
        <v>1700</v>
      </c>
      <c r="D6021" s="12">
        <v>759.70833333333303</v>
      </c>
      <c r="E6021" s="9">
        <v>76.13</v>
      </c>
      <c r="F6021" s="9">
        <f t="shared" si="851"/>
        <v>12.129999999999995</v>
      </c>
      <c r="G6021" s="9">
        <v>0.5</v>
      </c>
      <c r="H6021" s="9">
        <v>3.52</v>
      </c>
      <c r="I6021" s="9"/>
      <c r="J6021" s="9">
        <v>22.681000000000001</v>
      </c>
      <c r="K6021" s="9">
        <v>29.8</v>
      </c>
      <c r="L6021" s="9">
        <v>5.91E-2</v>
      </c>
      <c r="M6021" s="9">
        <v>0.1114</v>
      </c>
      <c r="N6021" s="9">
        <v>0</v>
      </c>
      <c r="O6021" s="9">
        <v>214.4</v>
      </c>
      <c r="P6021" s="9"/>
      <c r="Q6021" s="9"/>
      <c r="R6021" s="9"/>
      <c r="T6021">
        <f t="shared" ref="T6021:T6084" si="855">B6021*10000+C6021</f>
        <v>2511700</v>
      </c>
      <c r="U6021">
        <v>286.3</v>
      </c>
      <c r="V6021">
        <f t="shared" si="853"/>
        <v>214.4</v>
      </c>
      <c r="W6021" t="str">
        <f t="shared" ref="W6021:W6084" si="856">IF(C6021=2400,ROUND(L6021,3),"")</f>
        <v/>
      </c>
      <c r="X6021" t="str">
        <f t="shared" ref="X6021:X6084" si="857">IF(C6021=2400,ROUND(M6021,3),"")</f>
        <v/>
      </c>
      <c r="Y6021" t="str">
        <f t="shared" si="854"/>
        <v/>
      </c>
      <c r="Z6021" s="9"/>
      <c r="AA6021" s="14">
        <f t="shared" ref="AA6021:AA6084" si="858">ROUND((0.6105*(EXP((17.273*J6021)/(J6021+237.3))))*K6021/100,3)</f>
        <v>0.82099999999999995</v>
      </c>
      <c r="AB6021" s="14">
        <f t="shared" ref="AB6021:AB6084" si="859">ROUND(AA6021/K6021*(100-K6021),3)</f>
        <v>1.9339999999999999</v>
      </c>
    </row>
    <row r="6022" spans="1:28" x14ac:dyDescent="0.25">
      <c r="A6022" s="10">
        <f t="shared" si="852"/>
        <v>45542</v>
      </c>
      <c r="B6022" s="11">
        <v>251</v>
      </c>
      <c r="C6022" s="11">
        <v>1800</v>
      </c>
      <c r="D6022" s="12">
        <v>759.75</v>
      </c>
      <c r="E6022" s="9">
        <v>74.84</v>
      </c>
      <c r="F6022" s="9">
        <f t="shared" ref="F6022:F6085" si="860">IF(E6022&gt;F$2,E6022-F$2,0)</f>
        <v>10.840000000000003</v>
      </c>
      <c r="G6022" s="9">
        <v>0</v>
      </c>
      <c r="H6022" s="9">
        <v>1.51</v>
      </c>
      <c r="I6022" s="9"/>
      <c r="J6022" s="9">
        <v>16.963000000000001</v>
      </c>
      <c r="K6022" s="9">
        <v>37.6</v>
      </c>
      <c r="L6022" s="9">
        <v>5.8400000000000001E-2</v>
      </c>
      <c r="M6022" s="9">
        <v>0.1114</v>
      </c>
      <c r="N6022" s="9">
        <v>0</v>
      </c>
      <c r="O6022" s="9">
        <v>66.900000000000006</v>
      </c>
      <c r="P6022" s="9"/>
      <c r="Q6022" s="9"/>
      <c r="R6022" s="9"/>
      <c r="T6022">
        <f t="shared" si="855"/>
        <v>2511800</v>
      </c>
      <c r="U6022">
        <v>107.7</v>
      </c>
      <c r="V6022">
        <f t="shared" si="853"/>
        <v>66.900000000000006</v>
      </c>
      <c r="W6022" t="str">
        <f t="shared" si="856"/>
        <v/>
      </c>
      <c r="X6022" t="str">
        <f t="shared" si="857"/>
        <v/>
      </c>
      <c r="Y6022" t="str">
        <f t="shared" si="854"/>
        <v/>
      </c>
      <c r="Z6022" s="9"/>
      <c r="AA6022" s="14">
        <f t="shared" si="858"/>
        <v>0.72699999999999998</v>
      </c>
      <c r="AB6022" s="14">
        <f t="shared" si="859"/>
        <v>1.2070000000000001</v>
      </c>
    </row>
    <row r="6023" spans="1:28" x14ac:dyDescent="0.25">
      <c r="A6023" s="10">
        <f t="shared" ref="A6023:A6086" si="861">A$5-1+B6023</f>
        <v>45542</v>
      </c>
      <c r="B6023" s="11">
        <v>251</v>
      </c>
      <c r="C6023" s="11">
        <v>1900</v>
      </c>
      <c r="D6023" s="12">
        <v>759.79166666666697</v>
      </c>
      <c r="E6023" s="9">
        <v>75.540000000000006</v>
      </c>
      <c r="F6023" s="9">
        <f t="shared" si="860"/>
        <v>11.540000000000006</v>
      </c>
      <c r="G6023" s="9">
        <v>1.01</v>
      </c>
      <c r="H6023" s="9">
        <v>2.0099999999999998</v>
      </c>
      <c r="I6023" s="9"/>
      <c r="J6023" s="9">
        <v>15.007999999999999</v>
      </c>
      <c r="K6023" s="9">
        <v>42.3</v>
      </c>
      <c r="L6023" s="9">
        <v>5.8400000000000001E-2</v>
      </c>
      <c r="M6023" s="9">
        <v>0.1114</v>
      </c>
      <c r="N6023" s="9">
        <v>0</v>
      </c>
      <c r="O6023" s="9">
        <v>1.9</v>
      </c>
      <c r="P6023" s="9"/>
      <c r="Q6023" s="9"/>
      <c r="R6023" s="9"/>
      <c r="T6023">
        <f t="shared" si="855"/>
        <v>2511900</v>
      </c>
      <c r="U6023">
        <v>3.2</v>
      </c>
      <c r="V6023">
        <f t="shared" si="853"/>
        <v>1.9</v>
      </c>
      <c r="W6023" t="str">
        <f t="shared" si="856"/>
        <v/>
      </c>
      <c r="X6023" t="str">
        <f t="shared" si="857"/>
        <v/>
      </c>
      <c r="Y6023" t="str">
        <f t="shared" si="854"/>
        <v/>
      </c>
      <c r="Z6023" s="9"/>
      <c r="AA6023" s="14">
        <f t="shared" si="858"/>
        <v>0.72199999999999998</v>
      </c>
      <c r="AB6023" s="14">
        <f t="shared" si="859"/>
        <v>0.98499999999999999</v>
      </c>
    </row>
    <row r="6024" spans="1:28" x14ac:dyDescent="0.25">
      <c r="A6024" s="10">
        <f t="shared" si="861"/>
        <v>45542</v>
      </c>
      <c r="B6024" s="11">
        <v>251</v>
      </c>
      <c r="C6024" s="11">
        <v>2000</v>
      </c>
      <c r="D6024" s="12">
        <v>759.83333333333303</v>
      </c>
      <c r="E6024" s="9">
        <v>73.55</v>
      </c>
      <c r="F6024" s="9">
        <f t="shared" si="860"/>
        <v>9.5499999999999972</v>
      </c>
      <c r="G6024" s="9">
        <v>1.01</v>
      </c>
      <c r="H6024" s="9">
        <v>2.0099999999999998</v>
      </c>
      <c r="I6024" s="9"/>
      <c r="J6024" s="9">
        <v>14.816000000000001</v>
      </c>
      <c r="K6024" s="9">
        <v>39.5</v>
      </c>
      <c r="L6024" s="9">
        <v>5.7700000000000001E-2</v>
      </c>
      <c r="M6024" s="9">
        <v>0.1114</v>
      </c>
      <c r="N6024" s="9">
        <v>0</v>
      </c>
      <c r="O6024" s="9">
        <v>0.6</v>
      </c>
      <c r="P6024" s="9"/>
      <c r="Q6024" s="9"/>
      <c r="R6024" s="9"/>
      <c r="T6024">
        <f t="shared" si="855"/>
        <v>2512000</v>
      </c>
      <c r="U6024">
        <v>0</v>
      </c>
      <c r="V6024">
        <f t="shared" si="853"/>
        <v>0</v>
      </c>
      <c r="W6024" t="str">
        <f t="shared" si="856"/>
        <v/>
      </c>
      <c r="X6024" t="str">
        <f t="shared" si="857"/>
        <v/>
      </c>
      <c r="Y6024" t="str">
        <f t="shared" si="854"/>
        <v/>
      </c>
      <c r="Z6024" s="9"/>
      <c r="AA6024" s="14">
        <f t="shared" si="858"/>
        <v>0.66500000000000004</v>
      </c>
      <c r="AB6024" s="14">
        <f t="shared" si="859"/>
        <v>1.0189999999999999</v>
      </c>
    </row>
    <row r="6025" spans="1:28" x14ac:dyDescent="0.25">
      <c r="A6025" s="10">
        <f t="shared" si="861"/>
        <v>45542</v>
      </c>
      <c r="B6025" s="11">
        <v>251</v>
      </c>
      <c r="C6025" s="11">
        <v>2100</v>
      </c>
      <c r="D6025" s="12">
        <v>759.875</v>
      </c>
      <c r="E6025" s="9">
        <v>74.489999999999995</v>
      </c>
      <c r="F6025" s="9">
        <f t="shared" si="860"/>
        <v>10.489999999999995</v>
      </c>
      <c r="G6025" s="9">
        <v>1.01</v>
      </c>
      <c r="H6025" s="9">
        <v>2.0099999999999998</v>
      </c>
      <c r="I6025" s="9"/>
      <c r="J6025" s="9">
        <v>15.318</v>
      </c>
      <c r="K6025" s="9">
        <v>42.1</v>
      </c>
      <c r="L6025" s="9">
        <v>5.6899999999999999E-2</v>
      </c>
      <c r="M6025" s="9">
        <v>0.1114</v>
      </c>
      <c r="N6025" s="9">
        <v>0</v>
      </c>
      <c r="O6025" s="9">
        <v>0.6</v>
      </c>
      <c r="P6025" s="9"/>
      <c r="Q6025" s="9"/>
      <c r="R6025" s="9"/>
      <c r="T6025">
        <f t="shared" si="855"/>
        <v>2512100</v>
      </c>
      <c r="U6025">
        <v>0</v>
      </c>
      <c r="V6025">
        <f t="shared" si="853"/>
        <v>0</v>
      </c>
      <c r="W6025" t="str">
        <f t="shared" si="856"/>
        <v/>
      </c>
      <c r="X6025" t="str">
        <f t="shared" si="857"/>
        <v/>
      </c>
      <c r="Y6025" t="str">
        <f t="shared" si="854"/>
        <v/>
      </c>
      <c r="Z6025" s="9"/>
      <c r="AA6025" s="14">
        <f t="shared" si="858"/>
        <v>0.73299999999999998</v>
      </c>
      <c r="AB6025" s="14">
        <f t="shared" si="859"/>
        <v>1.008</v>
      </c>
    </row>
    <row r="6026" spans="1:28" x14ac:dyDescent="0.25">
      <c r="A6026" s="10">
        <f t="shared" si="861"/>
        <v>45542</v>
      </c>
      <c r="B6026" s="11">
        <v>251</v>
      </c>
      <c r="C6026" s="11">
        <v>2200</v>
      </c>
      <c r="D6026" s="12">
        <v>759.91666666666697</v>
      </c>
      <c r="E6026" s="9">
        <v>73.67</v>
      </c>
      <c r="F6026" s="9">
        <f t="shared" si="860"/>
        <v>9.6700000000000017</v>
      </c>
      <c r="G6026" s="9">
        <v>1.01</v>
      </c>
      <c r="H6026" s="9">
        <v>1.51</v>
      </c>
      <c r="I6026" s="9"/>
      <c r="J6026" s="9">
        <v>14.96</v>
      </c>
      <c r="K6026" s="9">
        <v>43.2</v>
      </c>
      <c r="L6026" s="9">
        <v>5.62E-2</v>
      </c>
      <c r="M6026" s="9">
        <v>0.1114</v>
      </c>
      <c r="N6026" s="9">
        <v>0</v>
      </c>
      <c r="O6026" s="9">
        <v>0.6</v>
      </c>
      <c r="P6026" s="9"/>
      <c r="Q6026" s="9"/>
      <c r="R6026" s="9"/>
      <c r="T6026">
        <f t="shared" si="855"/>
        <v>2512200</v>
      </c>
      <c r="U6026">
        <v>0</v>
      </c>
      <c r="V6026">
        <f t="shared" si="853"/>
        <v>0</v>
      </c>
      <c r="W6026" t="str">
        <f t="shared" si="856"/>
        <v/>
      </c>
      <c r="X6026" t="str">
        <f t="shared" si="857"/>
        <v/>
      </c>
      <c r="Y6026" t="str">
        <f t="shared" si="854"/>
        <v/>
      </c>
      <c r="Z6026" s="9"/>
      <c r="AA6026" s="14">
        <f t="shared" si="858"/>
        <v>0.73499999999999999</v>
      </c>
      <c r="AB6026" s="14">
        <f t="shared" si="859"/>
        <v>0.96599999999999997</v>
      </c>
    </row>
    <row r="6027" spans="1:28" x14ac:dyDescent="0.25">
      <c r="A6027" s="10">
        <f t="shared" si="861"/>
        <v>45542</v>
      </c>
      <c r="B6027" s="11">
        <v>251</v>
      </c>
      <c r="C6027" s="11">
        <v>2300</v>
      </c>
      <c r="D6027" s="12">
        <v>759.95833333333303</v>
      </c>
      <c r="E6027" s="9">
        <v>72.73</v>
      </c>
      <c r="F6027" s="9">
        <f t="shared" si="860"/>
        <v>8.730000000000004</v>
      </c>
      <c r="G6027" s="9">
        <v>1.01</v>
      </c>
      <c r="H6027" s="9">
        <v>2.0099999999999998</v>
      </c>
      <c r="I6027" s="9"/>
      <c r="J6027" s="9">
        <v>14.385</v>
      </c>
      <c r="K6027" s="9">
        <v>42</v>
      </c>
      <c r="L6027" s="9">
        <v>5.6899999999999999E-2</v>
      </c>
      <c r="M6027" s="9">
        <v>0.1085</v>
      </c>
      <c r="N6027" s="9">
        <v>0</v>
      </c>
      <c r="O6027" s="9">
        <v>0.6</v>
      </c>
      <c r="P6027" s="9"/>
      <c r="Q6027" s="9"/>
      <c r="R6027" s="9"/>
      <c r="T6027">
        <f t="shared" si="855"/>
        <v>2512300</v>
      </c>
      <c r="U6027">
        <v>0</v>
      </c>
      <c r="V6027">
        <f t="shared" si="853"/>
        <v>0</v>
      </c>
      <c r="W6027" t="str">
        <f t="shared" si="856"/>
        <v/>
      </c>
      <c r="X6027" t="str">
        <f t="shared" si="857"/>
        <v/>
      </c>
      <c r="Y6027" t="str">
        <f t="shared" si="854"/>
        <v/>
      </c>
      <c r="Z6027" s="9"/>
      <c r="AA6027" s="14">
        <f t="shared" si="858"/>
        <v>0.68799999999999994</v>
      </c>
      <c r="AB6027" s="14">
        <f t="shared" si="859"/>
        <v>0.95</v>
      </c>
    </row>
    <row r="6028" spans="1:28" x14ac:dyDescent="0.25">
      <c r="A6028" s="10">
        <f t="shared" si="861"/>
        <v>45542</v>
      </c>
      <c r="B6028" s="11">
        <v>251</v>
      </c>
      <c r="C6028" s="11">
        <v>2400</v>
      </c>
      <c r="D6028" s="12">
        <v>760</v>
      </c>
      <c r="E6028" s="9">
        <v>68.87</v>
      </c>
      <c r="F6028" s="9">
        <f t="shared" si="860"/>
        <v>4.8700000000000045</v>
      </c>
      <c r="G6028" s="9">
        <v>1.01</v>
      </c>
      <c r="H6028" s="9">
        <v>2.0099999999999998</v>
      </c>
      <c r="I6028" s="9"/>
      <c r="J6028" s="9">
        <v>13.69</v>
      </c>
      <c r="K6028" s="9">
        <v>43.3</v>
      </c>
      <c r="L6028" s="9">
        <v>5.5500000000000001E-2</v>
      </c>
      <c r="M6028" s="9">
        <v>0.11070000000000001</v>
      </c>
      <c r="N6028" s="9">
        <v>0</v>
      </c>
      <c r="O6028" s="9">
        <v>0.6</v>
      </c>
      <c r="P6028" s="9"/>
      <c r="Q6028" s="9"/>
      <c r="R6028" s="9"/>
      <c r="T6028">
        <f t="shared" si="855"/>
        <v>2512400</v>
      </c>
      <c r="U6028">
        <v>0</v>
      </c>
      <c r="V6028">
        <f t="shared" si="853"/>
        <v>0</v>
      </c>
      <c r="W6028">
        <f t="shared" si="856"/>
        <v>5.6000000000000001E-2</v>
      </c>
      <c r="X6028">
        <f t="shared" si="857"/>
        <v>0.111</v>
      </c>
      <c r="Y6028">
        <f t="shared" si="854"/>
        <v>4.9000000000000002E-2</v>
      </c>
      <c r="Z6028" s="9"/>
      <c r="AA6028" s="14">
        <f t="shared" si="858"/>
        <v>0.67800000000000005</v>
      </c>
      <c r="AB6028" s="14">
        <f t="shared" si="859"/>
        <v>0.88800000000000001</v>
      </c>
    </row>
    <row r="6029" spans="1:28" x14ac:dyDescent="0.25">
      <c r="A6029" s="10">
        <f t="shared" si="861"/>
        <v>45543</v>
      </c>
      <c r="B6029" s="11">
        <v>252</v>
      </c>
      <c r="C6029" s="11">
        <v>100</v>
      </c>
      <c r="D6029" s="12">
        <v>760.04166666666697</v>
      </c>
      <c r="E6029" s="9">
        <v>74.14</v>
      </c>
      <c r="F6029" s="9">
        <f t="shared" si="860"/>
        <v>10.14</v>
      </c>
      <c r="G6029" s="9">
        <v>1.01</v>
      </c>
      <c r="H6029" s="9">
        <v>2.0099999999999998</v>
      </c>
      <c r="I6029" s="9"/>
      <c r="J6029" s="9">
        <v>13.377000000000001</v>
      </c>
      <c r="K6029" s="9">
        <v>44.7</v>
      </c>
      <c r="L6029" s="9">
        <v>5.4800000000000001E-2</v>
      </c>
      <c r="M6029" s="9">
        <v>0.11070000000000001</v>
      </c>
      <c r="N6029" s="9">
        <v>0</v>
      </c>
      <c r="O6029" s="9">
        <v>0.6</v>
      </c>
      <c r="P6029" s="9"/>
      <c r="Q6029" s="9"/>
      <c r="R6029" s="9"/>
      <c r="T6029">
        <f t="shared" si="855"/>
        <v>2520100</v>
      </c>
      <c r="U6029">
        <v>0</v>
      </c>
      <c r="V6029">
        <f t="shared" si="853"/>
        <v>0</v>
      </c>
      <c r="W6029" t="str">
        <f t="shared" si="856"/>
        <v/>
      </c>
      <c r="X6029" t="str">
        <f t="shared" si="857"/>
        <v/>
      </c>
      <c r="Y6029" t="str">
        <f t="shared" si="854"/>
        <v/>
      </c>
      <c r="Z6029" s="9"/>
      <c r="AA6029" s="14">
        <f t="shared" si="858"/>
        <v>0.68600000000000005</v>
      </c>
      <c r="AB6029" s="14">
        <f t="shared" si="859"/>
        <v>0.84899999999999998</v>
      </c>
    </row>
    <row r="6030" spans="1:28" x14ac:dyDescent="0.25">
      <c r="A6030" s="10">
        <f t="shared" si="861"/>
        <v>45543</v>
      </c>
      <c r="B6030" s="11">
        <v>252</v>
      </c>
      <c r="C6030" s="11">
        <v>200</v>
      </c>
      <c r="D6030" s="12">
        <v>760.08333333333303</v>
      </c>
      <c r="E6030" s="9">
        <v>74.84</v>
      </c>
      <c r="F6030" s="9">
        <f t="shared" si="860"/>
        <v>10.840000000000003</v>
      </c>
      <c r="G6030" s="9">
        <v>1.01</v>
      </c>
      <c r="H6030" s="9">
        <v>2.0099999999999998</v>
      </c>
      <c r="I6030" s="9"/>
      <c r="J6030" s="9">
        <v>13.449</v>
      </c>
      <c r="K6030" s="9">
        <v>46.1</v>
      </c>
      <c r="L6030" s="9">
        <v>5.4800000000000001E-2</v>
      </c>
      <c r="M6030" s="9">
        <v>0.11070000000000001</v>
      </c>
      <c r="N6030" s="9">
        <v>0</v>
      </c>
      <c r="O6030" s="9">
        <v>0.6</v>
      </c>
      <c r="P6030" s="9"/>
      <c r="Q6030" s="9"/>
      <c r="R6030" s="9"/>
      <c r="T6030">
        <f t="shared" si="855"/>
        <v>2520200</v>
      </c>
      <c r="U6030">
        <v>0</v>
      </c>
      <c r="V6030">
        <f t="shared" si="853"/>
        <v>0</v>
      </c>
      <c r="W6030" t="str">
        <f t="shared" si="856"/>
        <v/>
      </c>
      <c r="X6030" t="str">
        <f t="shared" si="857"/>
        <v/>
      </c>
      <c r="Y6030" t="str">
        <f t="shared" si="854"/>
        <v/>
      </c>
      <c r="Z6030" s="9"/>
      <c r="AA6030" s="14">
        <f t="shared" si="858"/>
        <v>0.71099999999999997</v>
      </c>
      <c r="AB6030" s="14">
        <f t="shared" si="859"/>
        <v>0.83099999999999996</v>
      </c>
    </row>
    <row r="6031" spans="1:28" x14ac:dyDescent="0.25">
      <c r="A6031" s="10">
        <f t="shared" si="861"/>
        <v>45543</v>
      </c>
      <c r="B6031" s="11">
        <v>252</v>
      </c>
      <c r="C6031" s="11">
        <v>300</v>
      </c>
      <c r="D6031" s="12">
        <v>760.125</v>
      </c>
      <c r="E6031" s="9">
        <v>74.61</v>
      </c>
      <c r="F6031" s="9">
        <f t="shared" si="860"/>
        <v>10.61</v>
      </c>
      <c r="G6031" s="9">
        <v>1.51</v>
      </c>
      <c r="H6031" s="9">
        <v>2.0099999999999998</v>
      </c>
      <c r="I6031" s="9"/>
      <c r="J6031" s="9">
        <v>13.593999999999999</v>
      </c>
      <c r="K6031" s="9">
        <v>45.6</v>
      </c>
      <c r="L6031" s="9">
        <v>5.3999999999999999E-2</v>
      </c>
      <c r="M6031" s="9">
        <v>0.11070000000000001</v>
      </c>
      <c r="N6031" s="9">
        <v>0</v>
      </c>
      <c r="O6031" s="9">
        <v>0.6</v>
      </c>
      <c r="P6031" s="9"/>
      <c r="Q6031" s="9"/>
      <c r="R6031" s="9"/>
      <c r="T6031">
        <f t="shared" si="855"/>
        <v>2520300</v>
      </c>
      <c r="U6031">
        <v>0</v>
      </c>
      <c r="V6031">
        <f t="shared" si="853"/>
        <v>0</v>
      </c>
      <c r="W6031" t="str">
        <f t="shared" si="856"/>
        <v/>
      </c>
      <c r="X6031" t="str">
        <f t="shared" si="857"/>
        <v/>
      </c>
      <c r="Y6031" t="str">
        <f t="shared" si="854"/>
        <v/>
      </c>
      <c r="Z6031" s="9"/>
      <c r="AA6031" s="14">
        <f t="shared" si="858"/>
        <v>0.71</v>
      </c>
      <c r="AB6031" s="14">
        <f t="shared" si="859"/>
        <v>0.84699999999999998</v>
      </c>
    </row>
    <row r="6032" spans="1:28" x14ac:dyDescent="0.25">
      <c r="A6032" s="10">
        <f t="shared" si="861"/>
        <v>45543</v>
      </c>
      <c r="B6032" s="11">
        <v>252</v>
      </c>
      <c r="C6032" s="11">
        <v>400</v>
      </c>
      <c r="D6032" s="12">
        <v>760.16666666666697</v>
      </c>
      <c r="E6032" s="9">
        <v>74.84</v>
      </c>
      <c r="F6032" s="9">
        <f t="shared" si="860"/>
        <v>10.840000000000003</v>
      </c>
      <c r="G6032" s="9">
        <v>1.51</v>
      </c>
      <c r="H6032" s="9">
        <v>2.0099999999999998</v>
      </c>
      <c r="I6032" s="9"/>
      <c r="J6032" s="9">
        <v>13.257</v>
      </c>
      <c r="K6032" s="9">
        <v>46.2</v>
      </c>
      <c r="L6032" s="9">
        <v>5.3999999999999999E-2</v>
      </c>
      <c r="M6032" s="9">
        <v>0.11</v>
      </c>
      <c r="N6032" s="9">
        <v>0</v>
      </c>
      <c r="O6032" s="9">
        <v>0.6</v>
      </c>
      <c r="P6032" s="9"/>
      <c r="Q6032" s="9"/>
      <c r="R6032" s="9"/>
      <c r="T6032">
        <f t="shared" si="855"/>
        <v>2520400</v>
      </c>
      <c r="U6032">
        <v>0</v>
      </c>
      <c r="V6032">
        <f t="shared" si="853"/>
        <v>0</v>
      </c>
      <c r="W6032" t="str">
        <f t="shared" si="856"/>
        <v/>
      </c>
      <c r="X6032" t="str">
        <f t="shared" si="857"/>
        <v/>
      </c>
      <c r="Y6032" t="str">
        <f t="shared" si="854"/>
        <v/>
      </c>
      <c r="Z6032" s="9"/>
      <c r="AA6032" s="14">
        <f t="shared" si="858"/>
        <v>0.70299999999999996</v>
      </c>
      <c r="AB6032" s="14">
        <f t="shared" si="859"/>
        <v>0.81899999999999995</v>
      </c>
    </row>
    <row r="6033" spans="1:28" x14ac:dyDescent="0.25">
      <c r="A6033" s="10">
        <f t="shared" si="861"/>
        <v>45543</v>
      </c>
      <c r="B6033" s="11">
        <v>252</v>
      </c>
      <c r="C6033" s="11">
        <v>500</v>
      </c>
      <c r="D6033" s="12">
        <v>760.20833333333303</v>
      </c>
      <c r="E6033" s="9">
        <v>74.84</v>
      </c>
      <c r="F6033" s="9">
        <f t="shared" si="860"/>
        <v>10.840000000000003</v>
      </c>
      <c r="G6033" s="9">
        <v>1.01</v>
      </c>
      <c r="H6033" s="9">
        <v>2.0099999999999998</v>
      </c>
      <c r="I6033" s="9"/>
      <c r="J6033" s="9">
        <v>13.93</v>
      </c>
      <c r="K6033" s="9">
        <v>46.2</v>
      </c>
      <c r="L6033" s="9">
        <v>5.33E-2</v>
      </c>
      <c r="M6033" s="9">
        <v>0.11</v>
      </c>
      <c r="N6033" s="9">
        <v>0</v>
      </c>
      <c r="O6033" s="9">
        <v>0.6</v>
      </c>
      <c r="P6033" s="9"/>
      <c r="Q6033" s="9"/>
      <c r="R6033" s="9"/>
      <c r="T6033">
        <f t="shared" si="855"/>
        <v>2520500</v>
      </c>
      <c r="U6033">
        <v>0</v>
      </c>
      <c r="V6033">
        <f t="shared" si="853"/>
        <v>0</v>
      </c>
      <c r="W6033" t="str">
        <f t="shared" si="856"/>
        <v/>
      </c>
      <c r="X6033" t="str">
        <f t="shared" si="857"/>
        <v/>
      </c>
      <c r="Y6033" t="str">
        <f t="shared" si="854"/>
        <v/>
      </c>
      <c r="Z6033" s="9"/>
      <c r="AA6033" s="14">
        <f t="shared" si="858"/>
        <v>0.73499999999999999</v>
      </c>
      <c r="AB6033" s="14">
        <f t="shared" si="859"/>
        <v>0.85599999999999998</v>
      </c>
    </row>
    <row r="6034" spans="1:28" x14ac:dyDescent="0.25">
      <c r="A6034" s="10">
        <f t="shared" si="861"/>
        <v>45543</v>
      </c>
      <c r="B6034" s="11">
        <v>252</v>
      </c>
      <c r="C6034" s="11">
        <v>600</v>
      </c>
      <c r="D6034" s="12">
        <v>760.25</v>
      </c>
      <c r="E6034" s="9">
        <v>74.489999999999995</v>
      </c>
      <c r="F6034" s="9">
        <f t="shared" si="860"/>
        <v>10.489999999999995</v>
      </c>
      <c r="G6034" s="9">
        <v>0</v>
      </c>
      <c r="H6034" s="9">
        <v>2.52</v>
      </c>
      <c r="I6034" s="9"/>
      <c r="J6034" s="9">
        <v>15.843</v>
      </c>
      <c r="K6034" s="9">
        <v>45.3</v>
      </c>
      <c r="L6034" s="9">
        <v>5.3999999999999999E-2</v>
      </c>
      <c r="M6034" s="9">
        <v>0.10920000000000001</v>
      </c>
      <c r="N6034" s="9">
        <v>0</v>
      </c>
      <c r="O6034" s="9">
        <v>8.1</v>
      </c>
      <c r="P6034" s="9"/>
      <c r="Q6034" s="9"/>
      <c r="R6034" s="9"/>
      <c r="T6034">
        <f t="shared" si="855"/>
        <v>2520600</v>
      </c>
      <c r="U6034">
        <v>5.5</v>
      </c>
      <c r="V6034">
        <f t="shared" si="853"/>
        <v>8.1</v>
      </c>
      <c r="W6034" t="str">
        <f t="shared" si="856"/>
        <v/>
      </c>
      <c r="X6034" t="str">
        <f t="shared" si="857"/>
        <v/>
      </c>
      <c r="Y6034" t="str">
        <f t="shared" si="854"/>
        <v/>
      </c>
      <c r="Z6034" s="9"/>
      <c r="AA6034" s="14">
        <f t="shared" si="858"/>
        <v>0.81499999999999995</v>
      </c>
      <c r="AB6034" s="14">
        <f t="shared" si="859"/>
        <v>0.98399999999999999</v>
      </c>
    </row>
    <row r="6035" spans="1:28" x14ac:dyDescent="0.25">
      <c r="A6035" s="10">
        <f t="shared" si="861"/>
        <v>45543</v>
      </c>
      <c r="B6035" s="11">
        <v>252</v>
      </c>
      <c r="C6035" s="11">
        <v>700</v>
      </c>
      <c r="D6035" s="12">
        <v>760.29166666666697</v>
      </c>
      <c r="E6035" s="9">
        <v>75.31</v>
      </c>
      <c r="F6035" s="9">
        <f t="shared" si="860"/>
        <v>11.310000000000002</v>
      </c>
      <c r="G6035" s="9">
        <v>0.5</v>
      </c>
      <c r="H6035" s="9">
        <v>3.02</v>
      </c>
      <c r="I6035" s="9"/>
      <c r="J6035" s="9">
        <v>16.058</v>
      </c>
      <c r="K6035" s="9">
        <v>45.3</v>
      </c>
      <c r="L6035" s="9">
        <v>5.3999999999999999E-2</v>
      </c>
      <c r="M6035" s="9">
        <v>0.10920000000000001</v>
      </c>
      <c r="N6035" s="9">
        <v>0</v>
      </c>
      <c r="O6035" s="9">
        <v>44.4</v>
      </c>
      <c r="P6035" s="9"/>
      <c r="Q6035" s="9"/>
      <c r="R6035" s="9"/>
      <c r="T6035">
        <f t="shared" si="855"/>
        <v>2520700</v>
      </c>
      <c r="U6035">
        <v>122.8</v>
      </c>
      <c r="V6035">
        <f t="shared" si="853"/>
        <v>44.4</v>
      </c>
      <c r="W6035" t="str">
        <f t="shared" si="856"/>
        <v/>
      </c>
      <c r="X6035" t="str">
        <f t="shared" si="857"/>
        <v/>
      </c>
      <c r="Y6035" t="str">
        <f t="shared" si="854"/>
        <v/>
      </c>
      <c r="Z6035" s="9"/>
      <c r="AA6035" s="14">
        <f t="shared" si="858"/>
        <v>0.82599999999999996</v>
      </c>
      <c r="AB6035" s="14">
        <f t="shared" si="859"/>
        <v>0.997</v>
      </c>
    </row>
    <row r="6036" spans="1:28" x14ac:dyDescent="0.25">
      <c r="A6036" s="10">
        <f t="shared" si="861"/>
        <v>45543</v>
      </c>
      <c r="B6036" s="11">
        <v>252</v>
      </c>
      <c r="C6036" s="11">
        <v>800</v>
      </c>
      <c r="D6036" s="12">
        <v>760.33333333333303</v>
      </c>
      <c r="E6036" s="9">
        <v>75.31</v>
      </c>
      <c r="F6036" s="9">
        <f t="shared" si="860"/>
        <v>11.310000000000002</v>
      </c>
      <c r="G6036" s="9">
        <v>0</v>
      </c>
      <c r="H6036" s="9">
        <v>2.52</v>
      </c>
      <c r="I6036" s="9"/>
      <c r="J6036" s="9">
        <v>16.391999999999999</v>
      </c>
      <c r="K6036" s="9">
        <v>48.4</v>
      </c>
      <c r="L6036" s="9">
        <v>5.33E-2</v>
      </c>
      <c r="M6036" s="9">
        <v>0.1085</v>
      </c>
      <c r="N6036" s="9">
        <v>0</v>
      </c>
      <c r="O6036" s="9">
        <v>79.400000000000006</v>
      </c>
      <c r="P6036" s="9"/>
      <c r="Q6036" s="9"/>
      <c r="R6036" s="9"/>
      <c r="T6036">
        <f t="shared" si="855"/>
        <v>2520800</v>
      </c>
      <c r="U6036">
        <v>301.8</v>
      </c>
      <c r="V6036">
        <f t="shared" si="853"/>
        <v>79.400000000000006</v>
      </c>
      <c r="W6036" t="str">
        <f t="shared" si="856"/>
        <v/>
      </c>
      <c r="X6036" t="str">
        <f t="shared" si="857"/>
        <v/>
      </c>
      <c r="Y6036" t="str">
        <f t="shared" si="854"/>
        <v/>
      </c>
      <c r="Z6036" s="9"/>
      <c r="AA6036" s="14">
        <f t="shared" si="858"/>
        <v>0.90200000000000002</v>
      </c>
      <c r="AB6036" s="14">
        <f t="shared" si="859"/>
        <v>0.96199999999999997</v>
      </c>
    </row>
    <row r="6037" spans="1:28" x14ac:dyDescent="0.25">
      <c r="A6037" s="10">
        <f t="shared" si="861"/>
        <v>45543</v>
      </c>
      <c r="B6037" s="11">
        <v>252</v>
      </c>
      <c r="C6037" s="11">
        <v>900</v>
      </c>
      <c r="D6037" s="12">
        <v>760.375</v>
      </c>
      <c r="E6037" s="9">
        <v>74.959999999999994</v>
      </c>
      <c r="F6037" s="9">
        <f t="shared" si="860"/>
        <v>10.959999999999994</v>
      </c>
      <c r="G6037" s="9">
        <v>0.5</v>
      </c>
      <c r="H6037" s="9">
        <v>2.52</v>
      </c>
      <c r="I6037" s="9"/>
      <c r="J6037" s="9">
        <v>20.030999999999999</v>
      </c>
      <c r="K6037" s="9">
        <v>46.9</v>
      </c>
      <c r="L6037" s="9">
        <v>5.3999999999999999E-2</v>
      </c>
      <c r="M6037" s="9">
        <v>0.10630000000000001</v>
      </c>
      <c r="N6037" s="9">
        <v>0</v>
      </c>
      <c r="O6037" s="9">
        <v>246.9</v>
      </c>
      <c r="P6037" s="9"/>
      <c r="Q6037" s="9"/>
      <c r="R6037" s="9"/>
      <c r="T6037">
        <f t="shared" si="855"/>
        <v>2520900</v>
      </c>
      <c r="U6037">
        <v>473.8</v>
      </c>
      <c r="V6037">
        <f t="shared" si="853"/>
        <v>246.9</v>
      </c>
      <c r="W6037" t="str">
        <f t="shared" si="856"/>
        <v/>
      </c>
      <c r="X6037" t="str">
        <f t="shared" si="857"/>
        <v/>
      </c>
      <c r="Y6037" t="str">
        <f t="shared" si="854"/>
        <v/>
      </c>
      <c r="Z6037" s="9"/>
      <c r="AA6037" s="14">
        <f t="shared" si="858"/>
        <v>1.0980000000000001</v>
      </c>
      <c r="AB6037" s="14">
        <f t="shared" si="859"/>
        <v>1.2430000000000001</v>
      </c>
    </row>
    <row r="6038" spans="1:28" x14ac:dyDescent="0.25">
      <c r="A6038" s="10">
        <f t="shared" si="861"/>
        <v>45543</v>
      </c>
      <c r="B6038" s="11">
        <v>252</v>
      </c>
      <c r="C6038" s="11">
        <v>1000</v>
      </c>
      <c r="D6038" s="12">
        <v>760.41666666666697</v>
      </c>
      <c r="E6038" s="9">
        <v>75.19</v>
      </c>
      <c r="F6038" s="9">
        <f t="shared" si="860"/>
        <v>11.189999999999998</v>
      </c>
      <c r="G6038" s="9">
        <v>1.01</v>
      </c>
      <c r="H6038" s="9">
        <v>4.03</v>
      </c>
      <c r="I6038" s="9"/>
      <c r="J6038" s="9">
        <v>18.366</v>
      </c>
      <c r="K6038" s="9">
        <v>44.6</v>
      </c>
      <c r="L6038" s="9">
        <v>5.3999999999999999E-2</v>
      </c>
      <c r="M6038" s="9">
        <v>0.10630000000000001</v>
      </c>
      <c r="N6038" s="9">
        <v>0</v>
      </c>
      <c r="O6038" s="9">
        <v>225.6</v>
      </c>
      <c r="P6038" s="9"/>
      <c r="Q6038" s="9"/>
      <c r="R6038" s="9"/>
      <c r="T6038">
        <f t="shared" si="855"/>
        <v>2521000</v>
      </c>
      <c r="U6038">
        <v>617.20000000000005</v>
      </c>
      <c r="V6038">
        <f t="shared" si="853"/>
        <v>225.6</v>
      </c>
      <c r="W6038" t="str">
        <f t="shared" si="856"/>
        <v/>
      </c>
      <c r="X6038" t="str">
        <f t="shared" si="857"/>
        <v/>
      </c>
      <c r="Y6038" t="str">
        <f t="shared" si="854"/>
        <v/>
      </c>
      <c r="Z6038" s="9"/>
      <c r="AA6038" s="14">
        <f t="shared" si="858"/>
        <v>0.94199999999999995</v>
      </c>
      <c r="AB6038" s="14">
        <f t="shared" si="859"/>
        <v>1.17</v>
      </c>
    </row>
    <row r="6039" spans="1:28" x14ac:dyDescent="0.25">
      <c r="A6039" s="10">
        <f t="shared" si="861"/>
        <v>45543</v>
      </c>
      <c r="B6039" s="11">
        <v>252</v>
      </c>
      <c r="C6039" s="11">
        <v>1100</v>
      </c>
      <c r="D6039" s="12">
        <v>760.45833333333303</v>
      </c>
      <c r="E6039" s="9">
        <v>73.08</v>
      </c>
      <c r="F6039" s="9">
        <f t="shared" si="860"/>
        <v>9.0799999999999983</v>
      </c>
      <c r="G6039" s="9">
        <v>0.5</v>
      </c>
      <c r="H6039" s="9">
        <v>3.52</v>
      </c>
      <c r="I6039" s="9"/>
      <c r="J6039" s="9">
        <v>23.664999999999999</v>
      </c>
      <c r="K6039" s="9">
        <v>38.799999999999997</v>
      </c>
      <c r="L6039" s="9">
        <v>5.3999999999999999E-2</v>
      </c>
      <c r="M6039" s="9">
        <v>0.1056</v>
      </c>
      <c r="N6039" s="9">
        <v>0</v>
      </c>
      <c r="O6039" s="9">
        <v>379.4</v>
      </c>
      <c r="P6039" s="9"/>
      <c r="Q6039" s="9"/>
      <c r="R6039" s="9"/>
      <c r="T6039">
        <f t="shared" si="855"/>
        <v>2521100</v>
      </c>
      <c r="U6039">
        <v>718.5</v>
      </c>
      <c r="V6039">
        <f t="shared" si="853"/>
        <v>379.4</v>
      </c>
      <c r="W6039" t="str">
        <f t="shared" si="856"/>
        <v/>
      </c>
      <c r="X6039" t="str">
        <f t="shared" si="857"/>
        <v/>
      </c>
      <c r="Y6039" t="str">
        <f t="shared" si="854"/>
        <v/>
      </c>
      <c r="Z6039" s="9"/>
      <c r="AA6039" s="14">
        <f t="shared" si="858"/>
        <v>1.1339999999999999</v>
      </c>
      <c r="AB6039" s="14">
        <f t="shared" si="859"/>
        <v>1.7889999999999999</v>
      </c>
    </row>
    <row r="6040" spans="1:28" x14ac:dyDescent="0.25">
      <c r="A6040" s="10">
        <f t="shared" si="861"/>
        <v>45543</v>
      </c>
      <c r="B6040" s="11">
        <v>252</v>
      </c>
      <c r="C6040" s="11">
        <v>1200</v>
      </c>
      <c r="D6040" s="12">
        <v>760.5</v>
      </c>
      <c r="E6040" s="9">
        <v>72.03</v>
      </c>
      <c r="F6040" s="9">
        <f t="shared" si="860"/>
        <v>8.0300000000000011</v>
      </c>
      <c r="G6040" s="9">
        <v>1.01</v>
      </c>
      <c r="H6040" s="9">
        <v>6.04</v>
      </c>
      <c r="I6040" s="9"/>
      <c r="J6040" s="9">
        <v>23.521000000000001</v>
      </c>
      <c r="K6040" s="9">
        <v>33.299999999999997</v>
      </c>
      <c r="L6040" s="9">
        <v>5.33E-2</v>
      </c>
      <c r="M6040" s="9">
        <v>0.1056</v>
      </c>
      <c r="N6040" s="9">
        <v>0</v>
      </c>
      <c r="O6040" s="9">
        <v>646.9</v>
      </c>
      <c r="P6040" s="9"/>
      <c r="Q6040" s="9"/>
      <c r="R6040" s="9"/>
      <c r="T6040">
        <f t="shared" si="855"/>
        <v>2521200</v>
      </c>
      <c r="U6040">
        <v>769.3</v>
      </c>
      <c r="V6040">
        <f t="shared" si="853"/>
        <v>646.9</v>
      </c>
      <c r="W6040" t="str">
        <f t="shared" si="856"/>
        <v/>
      </c>
      <c r="X6040" t="str">
        <f t="shared" si="857"/>
        <v/>
      </c>
      <c r="Y6040" t="str">
        <f t="shared" si="854"/>
        <v/>
      </c>
      <c r="Z6040" s="9"/>
      <c r="AA6040" s="14">
        <f t="shared" si="858"/>
        <v>0.96499999999999997</v>
      </c>
      <c r="AB6040" s="14">
        <f t="shared" si="859"/>
        <v>1.9330000000000001</v>
      </c>
    </row>
    <row r="6041" spans="1:28" x14ac:dyDescent="0.25">
      <c r="A6041" s="10">
        <f t="shared" si="861"/>
        <v>45543</v>
      </c>
      <c r="B6041" s="11">
        <v>252</v>
      </c>
      <c r="C6041" s="11">
        <v>1300</v>
      </c>
      <c r="D6041" s="12">
        <v>760.54166666666697</v>
      </c>
      <c r="E6041" s="9">
        <v>72.5</v>
      </c>
      <c r="F6041" s="9">
        <f t="shared" si="860"/>
        <v>8.5</v>
      </c>
      <c r="G6041" s="9">
        <v>1.51</v>
      </c>
      <c r="H6041" s="9">
        <v>5.03</v>
      </c>
      <c r="I6041" s="9"/>
      <c r="J6041" s="9">
        <v>23.497</v>
      </c>
      <c r="K6041" s="9">
        <v>35.6</v>
      </c>
      <c r="L6041" s="9">
        <v>5.33E-2</v>
      </c>
      <c r="M6041" s="9">
        <v>0.1056</v>
      </c>
      <c r="N6041" s="9">
        <v>0</v>
      </c>
      <c r="O6041" s="9">
        <v>521.9</v>
      </c>
      <c r="P6041" s="9"/>
      <c r="Q6041" s="9"/>
      <c r="R6041" s="9"/>
      <c r="T6041">
        <f t="shared" si="855"/>
        <v>2521300</v>
      </c>
      <c r="U6041">
        <v>765.8</v>
      </c>
      <c r="V6041">
        <f t="shared" si="853"/>
        <v>521.9</v>
      </c>
      <c r="W6041" t="str">
        <f t="shared" si="856"/>
        <v/>
      </c>
      <c r="X6041" t="str">
        <f t="shared" si="857"/>
        <v/>
      </c>
      <c r="Y6041" t="str">
        <f t="shared" si="854"/>
        <v/>
      </c>
      <c r="Z6041" s="9"/>
      <c r="AA6041" s="14">
        <f t="shared" si="858"/>
        <v>1.03</v>
      </c>
      <c r="AB6041" s="14">
        <f t="shared" si="859"/>
        <v>1.863</v>
      </c>
    </row>
    <row r="6042" spans="1:28" x14ac:dyDescent="0.25">
      <c r="A6042" s="10">
        <f t="shared" si="861"/>
        <v>45543</v>
      </c>
      <c r="B6042" s="11">
        <v>252</v>
      </c>
      <c r="C6042" s="11">
        <v>1400</v>
      </c>
      <c r="D6042" s="12">
        <v>760.58333333333303</v>
      </c>
      <c r="E6042" s="9">
        <v>73.2</v>
      </c>
      <c r="F6042" s="9">
        <f t="shared" si="860"/>
        <v>9.2000000000000028</v>
      </c>
      <c r="G6042" s="9">
        <v>1.01</v>
      </c>
      <c r="H6042" s="9">
        <v>5.54</v>
      </c>
      <c r="I6042" s="9"/>
      <c r="J6042" s="9">
        <v>20.530999999999999</v>
      </c>
      <c r="K6042" s="9">
        <v>34.9</v>
      </c>
      <c r="L6042" s="9">
        <v>5.33E-2</v>
      </c>
      <c r="M6042" s="9">
        <v>0.1056</v>
      </c>
      <c r="N6042" s="9">
        <v>0</v>
      </c>
      <c r="O6042" s="9">
        <v>353.1</v>
      </c>
      <c r="P6042" s="9"/>
      <c r="Q6042" s="9"/>
      <c r="R6042" s="9"/>
      <c r="T6042">
        <f t="shared" si="855"/>
        <v>2521400</v>
      </c>
      <c r="U6042">
        <v>708.3</v>
      </c>
      <c r="V6042">
        <f t="shared" si="853"/>
        <v>353.1</v>
      </c>
      <c r="W6042" t="str">
        <f t="shared" si="856"/>
        <v/>
      </c>
      <c r="X6042" t="str">
        <f t="shared" si="857"/>
        <v/>
      </c>
      <c r="Y6042" t="str">
        <f t="shared" si="854"/>
        <v/>
      </c>
      <c r="Z6042" s="9"/>
      <c r="AA6042" s="14">
        <f t="shared" si="858"/>
        <v>0.84299999999999997</v>
      </c>
      <c r="AB6042" s="14">
        <f t="shared" si="859"/>
        <v>1.5720000000000001</v>
      </c>
    </row>
    <row r="6043" spans="1:28" x14ac:dyDescent="0.25">
      <c r="A6043" s="10">
        <f t="shared" si="861"/>
        <v>45543</v>
      </c>
      <c r="B6043" s="11">
        <v>252</v>
      </c>
      <c r="C6043" s="11">
        <v>1500</v>
      </c>
      <c r="D6043" s="12">
        <v>760.625</v>
      </c>
      <c r="E6043" s="9">
        <v>74.25</v>
      </c>
      <c r="F6043" s="9">
        <f t="shared" si="860"/>
        <v>10.25</v>
      </c>
      <c r="G6043" s="9">
        <v>0</v>
      </c>
      <c r="H6043" s="9">
        <v>3.02</v>
      </c>
      <c r="I6043" s="9"/>
      <c r="J6043" s="9">
        <v>19.532</v>
      </c>
      <c r="K6043" s="9">
        <v>39.9</v>
      </c>
      <c r="L6043" s="9">
        <v>5.3999999999999999E-2</v>
      </c>
      <c r="M6043" s="9">
        <v>0.1056</v>
      </c>
      <c r="N6043" s="9">
        <v>0</v>
      </c>
      <c r="O6043" s="9">
        <v>135.6</v>
      </c>
      <c r="P6043" s="9"/>
      <c r="Q6043" s="9"/>
      <c r="R6043" s="9"/>
      <c r="T6043">
        <f t="shared" si="855"/>
        <v>2521500</v>
      </c>
      <c r="U6043">
        <v>601</v>
      </c>
      <c r="V6043">
        <f t="shared" si="853"/>
        <v>135.6</v>
      </c>
      <c r="W6043" t="str">
        <f t="shared" si="856"/>
        <v/>
      </c>
      <c r="X6043" t="str">
        <f t="shared" si="857"/>
        <v/>
      </c>
      <c r="Y6043" t="str">
        <f t="shared" si="854"/>
        <v/>
      </c>
      <c r="Z6043" s="9"/>
      <c r="AA6043" s="14">
        <f t="shared" si="858"/>
        <v>0.90600000000000003</v>
      </c>
      <c r="AB6043" s="14">
        <f t="shared" si="859"/>
        <v>1.365</v>
      </c>
    </row>
    <row r="6044" spans="1:28" x14ac:dyDescent="0.25">
      <c r="A6044" s="10">
        <f t="shared" si="861"/>
        <v>45543</v>
      </c>
      <c r="B6044" s="11">
        <v>252</v>
      </c>
      <c r="C6044" s="11">
        <v>1600</v>
      </c>
      <c r="D6044" s="12">
        <v>760.66666666666697</v>
      </c>
      <c r="E6044" s="9">
        <v>74.84</v>
      </c>
      <c r="F6044" s="9">
        <f t="shared" si="860"/>
        <v>10.840000000000003</v>
      </c>
      <c r="G6044" s="9">
        <v>0</v>
      </c>
      <c r="H6044" s="9">
        <v>7.05</v>
      </c>
      <c r="I6044" s="9"/>
      <c r="J6044" s="9">
        <v>19.555</v>
      </c>
      <c r="K6044" s="9">
        <v>41.7</v>
      </c>
      <c r="L6044" s="9">
        <v>5.4800000000000001E-2</v>
      </c>
      <c r="M6044" s="9">
        <v>0.1056</v>
      </c>
      <c r="N6044" s="9">
        <v>0</v>
      </c>
      <c r="O6044" s="9">
        <v>99.4</v>
      </c>
      <c r="P6044" s="9"/>
      <c r="Q6044" s="9"/>
      <c r="R6044" s="9"/>
      <c r="T6044">
        <f t="shared" si="855"/>
        <v>2521600</v>
      </c>
      <c r="U6044">
        <v>453.2</v>
      </c>
      <c r="V6044">
        <f t="shared" si="853"/>
        <v>99.4</v>
      </c>
      <c r="W6044" t="str">
        <f t="shared" si="856"/>
        <v/>
      </c>
      <c r="X6044" t="str">
        <f t="shared" si="857"/>
        <v/>
      </c>
      <c r="Y6044" t="str">
        <f t="shared" si="854"/>
        <v/>
      </c>
      <c r="Z6044" s="9"/>
      <c r="AA6044" s="14">
        <f t="shared" si="858"/>
        <v>0.94799999999999995</v>
      </c>
      <c r="AB6044" s="14">
        <f t="shared" si="859"/>
        <v>1.325</v>
      </c>
    </row>
    <row r="6045" spans="1:28" x14ac:dyDescent="0.25">
      <c r="A6045" s="10">
        <f t="shared" si="861"/>
        <v>45543</v>
      </c>
      <c r="B6045" s="11">
        <v>252</v>
      </c>
      <c r="C6045" s="11">
        <v>1700</v>
      </c>
      <c r="D6045" s="12">
        <v>760.70833333333303</v>
      </c>
      <c r="E6045" s="9">
        <v>73.67</v>
      </c>
      <c r="F6045" s="9">
        <f t="shared" si="860"/>
        <v>9.6700000000000017</v>
      </c>
      <c r="G6045" s="9">
        <v>0</v>
      </c>
      <c r="H6045" s="9">
        <v>4.53</v>
      </c>
      <c r="I6045" s="9"/>
      <c r="J6045" s="9">
        <v>17.486000000000001</v>
      </c>
      <c r="K6045" s="9">
        <v>38.9</v>
      </c>
      <c r="L6045" s="9">
        <v>5.4800000000000001E-2</v>
      </c>
      <c r="M6045" s="9">
        <v>0.10489999999999999</v>
      </c>
      <c r="N6045" s="9">
        <v>0</v>
      </c>
      <c r="O6045" s="9">
        <v>108.1</v>
      </c>
      <c r="P6045" s="9"/>
      <c r="Q6045" s="9"/>
      <c r="R6045" s="9"/>
      <c r="T6045">
        <f t="shared" si="855"/>
        <v>2521700</v>
      </c>
      <c r="U6045">
        <v>278.7</v>
      </c>
      <c r="V6045">
        <f t="shared" si="853"/>
        <v>108.1</v>
      </c>
      <c r="W6045" t="str">
        <f t="shared" si="856"/>
        <v/>
      </c>
      <c r="X6045" t="str">
        <f t="shared" si="857"/>
        <v/>
      </c>
      <c r="Y6045" t="str">
        <f t="shared" si="854"/>
        <v/>
      </c>
      <c r="Z6045" s="9"/>
      <c r="AA6045" s="14">
        <f t="shared" si="858"/>
        <v>0.77700000000000002</v>
      </c>
      <c r="AB6045" s="14">
        <f t="shared" si="859"/>
        <v>1.22</v>
      </c>
    </row>
    <row r="6046" spans="1:28" x14ac:dyDescent="0.25">
      <c r="A6046" s="10">
        <f t="shared" si="861"/>
        <v>45543</v>
      </c>
      <c r="B6046" s="11">
        <v>252</v>
      </c>
      <c r="C6046" s="11">
        <v>1800</v>
      </c>
      <c r="D6046" s="12">
        <v>760.75</v>
      </c>
      <c r="E6046" s="9">
        <v>74.84</v>
      </c>
      <c r="F6046" s="9">
        <f t="shared" si="860"/>
        <v>10.840000000000003</v>
      </c>
      <c r="G6046" s="9">
        <v>0</v>
      </c>
      <c r="H6046" s="9">
        <v>1.51</v>
      </c>
      <c r="I6046" s="9"/>
      <c r="J6046" s="9">
        <v>16.32</v>
      </c>
      <c r="K6046" s="9">
        <v>47.2</v>
      </c>
      <c r="L6046" s="9">
        <v>5.3999999999999999E-2</v>
      </c>
      <c r="M6046" s="9">
        <v>0.10489999999999999</v>
      </c>
      <c r="N6046" s="9">
        <v>0</v>
      </c>
      <c r="O6046" s="9">
        <v>44.4</v>
      </c>
      <c r="P6046" s="9"/>
      <c r="Q6046" s="9"/>
      <c r="R6046" s="9"/>
      <c r="T6046">
        <f t="shared" si="855"/>
        <v>2521800</v>
      </c>
      <c r="U6046">
        <v>101</v>
      </c>
      <c r="V6046">
        <f t="shared" si="853"/>
        <v>44.4</v>
      </c>
      <c r="W6046" t="str">
        <f t="shared" si="856"/>
        <v/>
      </c>
      <c r="X6046" t="str">
        <f t="shared" si="857"/>
        <v/>
      </c>
      <c r="Y6046" t="str">
        <f t="shared" si="854"/>
        <v/>
      </c>
      <c r="Z6046" s="9"/>
      <c r="AA6046" s="14">
        <f t="shared" si="858"/>
        <v>0.876</v>
      </c>
      <c r="AB6046" s="14">
        <f t="shared" si="859"/>
        <v>0.98</v>
      </c>
    </row>
    <row r="6047" spans="1:28" x14ac:dyDescent="0.25">
      <c r="A6047" s="10">
        <f t="shared" si="861"/>
        <v>45543</v>
      </c>
      <c r="B6047" s="11">
        <v>252</v>
      </c>
      <c r="C6047" s="11">
        <v>1900</v>
      </c>
      <c r="D6047" s="12">
        <v>760.79166666666697</v>
      </c>
      <c r="E6047" s="9">
        <v>72.5</v>
      </c>
      <c r="F6047" s="9">
        <f t="shared" si="860"/>
        <v>8.5</v>
      </c>
      <c r="G6047" s="9">
        <v>0</v>
      </c>
      <c r="H6047" s="9">
        <v>2.0099999999999998</v>
      </c>
      <c r="I6047" s="9"/>
      <c r="J6047" s="9">
        <v>15.7</v>
      </c>
      <c r="K6047" s="9">
        <v>45.5</v>
      </c>
      <c r="L6047" s="9">
        <v>5.33E-2</v>
      </c>
      <c r="M6047" s="9">
        <v>0.1071</v>
      </c>
      <c r="N6047" s="9">
        <v>0</v>
      </c>
      <c r="O6047" s="9">
        <v>3.1</v>
      </c>
      <c r="P6047" s="9"/>
      <c r="Q6047" s="9"/>
      <c r="R6047" s="9"/>
      <c r="T6047">
        <f t="shared" si="855"/>
        <v>2521900</v>
      </c>
      <c r="U6047">
        <v>1.8</v>
      </c>
      <c r="V6047">
        <f t="shared" si="853"/>
        <v>3.1</v>
      </c>
      <c r="W6047" t="str">
        <f t="shared" si="856"/>
        <v/>
      </c>
      <c r="X6047" t="str">
        <f t="shared" si="857"/>
        <v/>
      </c>
      <c r="Y6047" t="str">
        <f t="shared" si="854"/>
        <v/>
      </c>
      <c r="Z6047" s="9"/>
      <c r="AA6047" s="14">
        <f t="shared" si="858"/>
        <v>0.81100000000000005</v>
      </c>
      <c r="AB6047" s="14">
        <f t="shared" si="859"/>
        <v>0.97099999999999997</v>
      </c>
    </row>
    <row r="6048" spans="1:28" x14ac:dyDescent="0.25">
      <c r="A6048" s="10">
        <f t="shared" si="861"/>
        <v>45543</v>
      </c>
      <c r="B6048" s="11">
        <v>252</v>
      </c>
      <c r="C6048" s="11">
        <v>2000</v>
      </c>
      <c r="D6048" s="12">
        <v>760.83333333333303</v>
      </c>
      <c r="E6048" s="9">
        <v>70.63</v>
      </c>
      <c r="F6048" s="9">
        <f t="shared" si="860"/>
        <v>6.6299999999999955</v>
      </c>
      <c r="G6048" s="9">
        <v>0</v>
      </c>
      <c r="H6048" s="9">
        <v>3.52</v>
      </c>
      <c r="I6048" s="9"/>
      <c r="J6048" s="9">
        <v>15.127000000000001</v>
      </c>
      <c r="K6048" s="9">
        <v>42.8</v>
      </c>
      <c r="L6048" s="9">
        <v>5.3999999999999999E-2</v>
      </c>
      <c r="M6048" s="9">
        <v>0.1042</v>
      </c>
      <c r="N6048" s="9">
        <v>0</v>
      </c>
      <c r="O6048" s="9">
        <v>0.6</v>
      </c>
      <c r="P6048" s="9"/>
      <c r="Q6048" s="9"/>
      <c r="R6048" s="9"/>
      <c r="T6048">
        <f t="shared" si="855"/>
        <v>2522000</v>
      </c>
      <c r="U6048">
        <v>0</v>
      </c>
      <c r="V6048">
        <f t="shared" si="853"/>
        <v>0</v>
      </c>
      <c r="W6048" t="str">
        <f t="shared" si="856"/>
        <v/>
      </c>
      <c r="X6048" t="str">
        <f t="shared" si="857"/>
        <v/>
      </c>
      <c r="Y6048" t="str">
        <f t="shared" si="854"/>
        <v/>
      </c>
      <c r="Z6048" s="9"/>
      <c r="AA6048" s="14">
        <f t="shared" si="858"/>
        <v>0.73599999999999999</v>
      </c>
      <c r="AB6048" s="14">
        <f t="shared" si="859"/>
        <v>0.98399999999999999</v>
      </c>
    </row>
    <row r="6049" spans="1:28" x14ac:dyDescent="0.25">
      <c r="A6049" s="10">
        <f t="shared" si="861"/>
        <v>45543</v>
      </c>
      <c r="B6049" s="11">
        <v>252</v>
      </c>
      <c r="C6049" s="11">
        <v>2100</v>
      </c>
      <c r="D6049" s="12">
        <v>760.875</v>
      </c>
      <c r="E6049" s="9">
        <v>63.61</v>
      </c>
      <c r="F6049" s="9">
        <f t="shared" si="860"/>
        <v>0</v>
      </c>
      <c r="G6049" s="9">
        <v>0</v>
      </c>
      <c r="H6049" s="9">
        <v>2.52</v>
      </c>
      <c r="I6049" s="9"/>
      <c r="J6049" s="9">
        <v>14.146000000000001</v>
      </c>
      <c r="K6049" s="9">
        <v>45.3</v>
      </c>
      <c r="L6049" s="9">
        <v>5.33E-2</v>
      </c>
      <c r="M6049" s="9">
        <v>0.10489999999999999</v>
      </c>
      <c r="N6049" s="9">
        <v>0</v>
      </c>
      <c r="O6049" s="9">
        <v>0.6</v>
      </c>
      <c r="P6049" s="9"/>
      <c r="Q6049" s="9"/>
      <c r="R6049" s="9"/>
      <c r="T6049">
        <f t="shared" si="855"/>
        <v>2522100</v>
      </c>
      <c r="U6049">
        <v>0</v>
      </c>
      <c r="V6049">
        <f t="shared" si="853"/>
        <v>0</v>
      </c>
      <c r="W6049" t="str">
        <f t="shared" si="856"/>
        <v/>
      </c>
      <c r="X6049" t="str">
        <f t="shared" si="857"/>
        <v/>
      </c>
      <c r="Y6049" t="str">
        <f t="shared" si="854"/>
        <v/>
      </c>
      <c r="Z6049" s="9"/>
      <c r="AA6049" s="14">
        <f t="shared" si="858"/>
        <v>0.73099999999999998</v>
      </c>
      <c r="AB6049" s="14">
        <f t="shared" si="859"/>
        <v>0.88300000000000001</v>
      </c>
    </row>
    <row r="6050" spans="1:28" x14ac:dyDescent="0.25">
      <c r="A6050" s="10">
        <f t="shared" si="861"/>
        <v>45543</v>
      </c>
      <c r="B6050" s="11">
        <v>252</v>
      </c>
      <c r="C6050" s="11">
        <v>2200</v>
      </c>
      <c r="D6050" s="12">
        <v>760.91666666666697</v>
      </c>
      <c r="E6050" s="9">
        <v>63.37</v>
      </c>
      <c r="F6050" s="9">
        <f t="shared" si="860"/>
        <v>0</v>
      </c>
      <c r="G6050" s="9">
        <v>0</v>
      </c>
      <c r="H6050" s="9">
        <v>2.0099999999999998</v>
      </c>
      <c r="I6050" s="9"/>
      <c r="J6050" s="9">
        <v>12.798999999999999</v>
      </c>
      <c r="K6050" s="9">
        <v>49.3</v>
      </c>
      <c r="L6050" s="9">
        <v>5.1900000000000002E-2</v>
      </c>
      <c r="M6050" s="9">
        <v>0.10630000000000001</v>
      </c>
      <c r="N6050" s="9">
        <v>0</v>
      </c>
      <c r="O6050" s="9">
        <v>0.6</v>
      </c>
      <c r="P6050" s="9"/>
      <c r="Q6050" s="9"/>
      <c r="R6050" s="9"/>
      <c r="T6050">
        <f t="shared" si="855"/>
        <v>2522200</v>
      </c>
      <c r="U6050">
        <v>0</v>
      </c>
      <c r="V6050">
        <f t="shared" si="853"/>
        <v>0</v>
      </c>
      <c r="W6050" t="str">
        <f t="shared" si="856"/>
        <v/>
      </c>
      <c r="X6050" t="str">
        <f t="shared" si="857"/>
        <v/>
      </c>
      <c r="Y6050" t="str">
        <f t="shared" si="854"/>
        <v/>
      </c>
      <c r="Z6050" s="9"/>
      <c r="AA6050" s="14">
        <f t="shared" si="858"/>
        <v>0.72899999999999998</v>
      </c>
      <c r="AB6050" s="14">
        <f t="shared" si="859"/>
        <v>0.75</v>
      </c>
    </row>
    <row r="6051" spans="1:28" x14ac:dyDescent="0.25">
      <c r="A6051" s="10">
        <f t="shared" si="861"/>
        <v>45543</v>
      </c>
      <c r="B6051" s="11">
        <v>252</v>
      </c>
      <c r="C6051" s="11">
        <v>2300</v>
      </c>
      <c r="D6051" s="12">
        <v>760.95833333333303</v>
      </c>
      <c r="E6051" s="9">
        <v>63.84</v>
      </c>
      <c r="F6051" s="9">
        <f t="shared" si="860"/>
        <v>0</v>
      </c>
      <c r="G6051" s="9">
        <v>0</v>
      </c>
      <c r="H6051" s="9">
        <v>2.52</v>
      </c>
      <c r="I6051" s="9"/>
      <c r="J6051" s="9">
        <v>13.641999999999999</v>
      </c>
      <c r="K6051" s="9">
        <v>52.1</v>
      </c>
      <c r="L6051" s="9">
        <v>5.1900000000000002E-2</v>
      </c>
      <c r="M6051" s="9">
        <v>0.10630000000000001</v>
      </c>
      <c r="N6051" s="9">
        <v>0</v>
      </c>
      <c r="O6051" s="9">
        <v>0.6</v>
      </c>
      <c r="P6051" s="9"/>
      <c r="Q6051" s="9"/>
      <c r="R6051" s="9"/>
      <c r="T6051">
        <f t="shared" si="855"/>
        <v>2522300</v>
      </c>
      <c r="U6051">
        <v>0</v>
      </c>
      <c r="V6051">
        <f t="shared" si="853"/>
        <v>0</v>
      </c>
      <c r="W6051" t="str">
        <f t="shared" si="856"/>
        <v/>
      </c>
      <c r="X6051" t="str">
        <f t="shared" si="857"/>
        <v/>
      </c>
      <c r="Y6051" t="str">
        <f t="shared" si="854"/>
        <v/>
      </c>
      <c r="Z6051" s="9"/>
      <c r="AA6051" s="14">
        <f t="shared" si="858"/>
        <v>0.81299999999999994</v>
      </c>
      <c r="AB6051" s="14">
        <f t="shared" si="859"/>
        <v>0.747</v>
      </c>
    </row>
    <row r="6052" spans="1:28" x14ac:dyDescent="0.25">
      <c r="A6052" s="10">
        <f t="shared" si="861"/>
        <v>45543</v>
      </c>
      <c r="B6052" s="11">
        <v>252</v>
      </c>
      <c r="C6052" s="11">
        <v>2400</v>
      </c>
      <c r="D6052" s="12">
        <v>761</v>
      </c>
      <c r="E6052" s="9">
        <v>62.79</v>
      </c>
      <c r="F6052" s="9">
        <f t="shared" si="860"/>
        <v>0</v>
      </c>
      <c r="G6052" s="9">
        <v>0</v>
      </c>
      <c r="H6052" s="9">
        <v>2.52</v>
      </c>
      <c r="I6052" s="9"/>
      <c r="J6052" s="9">
        <v>12.268000000000001</v>
      </c>
      <c r="K6052" s="9">
        <v>53.4</v>
      </c>
      <c r="L6052" s="9">
        <v>5.1900000000000002E-2</v>
      </c>
      <c r="M6052" s="9">
        <v>0.10630000000000001</v>
      </c>
      <c r="N6052" s="9">
        <v>0</v>
      </c>
      <c r="O6052" s="9">
        <v>0.6</v>
      </c>
      <c r="P6052" s="9"/>
      <c r="Q6052" s="9"/>
      <c r="R6052" s="9"/>
      <c r="T6052">
        <f t="shared" si="855"/>
        <v>2522400</v>
      </c>
      <c r="U6052">
        <v>0</v>
      </c>
      <c r="V6052">
        <f t="shared" si="853"/>
        <v>0</v>
      </c>
      <c r="W6052">
        <f t="shared" si="856"/>
        <v>5.1999999999999998E-2</v>
      </c>
      <c r="X6052">
        <f t="shared" si="857"/>
        <v>0.106</v>
      </c>
      <c r="Y6052">
        <f t="shared" si="854"/>
        <v>0</v>
      </c>
      <c r="Z6052" s="9"/>
      <c r="AA6052" s="14">
        <f t="shared" si="858"/>
        <v>0.76200000000000001</v>
      </c>
      <c r="AB6052" s="14">
        <f t="shared" si="859"/>
        <v>0.66500000000000004</v>
      </c>
    </row>
    <row r="6053" spans="1:28" x14ac:dyDescent="0.25">
      <c r="A6053" s="10">
        <f t="shared" si="861"/>
        <v>45544</v>
      </c>
      <c r="B6053" s="11">
        <v>253</v>
      </c>
      <c r="C6053" s="11">
        <v>100</v>
      </c>
      <c r="D6053" s="12">
        <v>761.04166666666697</v>
      </c>
      <c r="E6053" s="9">
        <v>62.79</v>
      </c>
      <c r="F6053" s="9">
        <f t="shared" si="860"/>
        <v>0</v>
      </c>
      <c r="G6053" s="9">
        <v>0.5</v>
      </c>
      <c r="H6053" s="9">
        <v>3.02</v>
      </c>
      <c r="I6053" s="9"/>
      <c r="J6053" s="9">
        <v>12.750999999999999</v>
      </c>
      <c r="K6053" s="9">
        <v>54.3</v>
      </c>
      <c r="L6053" s="9">
        <v>5.11E-2</v>
      </c>
      <c r="M6053" s="9">
        <v>0.1056</v>
      </c>
      <c r="N6053" s="9">
        <v>0</v>
      </c>
      <c r="O6053" s="9">
        <v>0.6</v>
      </c>
      <c r="P6053" s="9"/>
      <c r="Q6053" s="9"/>
      <c r="R6053" s="9"/>
      <c r="T6053">
        <f t="shared" si="855"/>
        <v>2530100</v>
      </c>
      <c r="U6053">
        <v>0</v>
      </c>
      <c r="V6053">
        <f t="shared" si="853"/>
        <v>0</v>
      </c>
      <c r="W6053" t="str">
        <f t="shared" si="856"/>
        <v/>
      </c>
      <c r="X6053" t="str">
        <f t="shared" si="857"/>
        <v/>
      </c>
      <c r="Y6053" t="str">
        <f t="shared" si="854"/>
        <v/>
      </c>
      <c r="Z6053" s="9"/>
      <c r="AA6053" s="14">
        <f t="shared" si="858"/>
        <v>0.8</v>
      </c>
      <c r="AB6053" s="14">
        <f t="shared" si="859"/>
        <v>0.67300000000000004</v>
      </c>
    </row>
    <row r="6054" spans="1:28" x14ac:dyDescent="0.25">
      <c r="A6054" s="10">
        <f t="shared" si="861"/>
        <v>45544</v>
      </c>
      <c r="B6054" s="11">
        <v>253</v>
      </c>
      <c r="C6054" s="11">
        <v>200</v>
      </c>
      <c r="D6054" s="12">
        <v>761.08333333333303</v>
      </c>
      <c r="E6054" s="9">
        <v>63.37</v>
      </c>
      <c r="F6054" s="9">
        <f t="shared" si="860"/>
        <v>0</v>
      </c>
      <c r="G6054" s="9">
        <v>1.51</v>
      </c>
      <c r="H6054" s="9">
        <v>4.53</v>
      </c>
      <c r="I6054" s="9"/>
      <c r="J6054" s="9">
        <v>12.92</v>
      </c>
      <c r="K6054" s="9">
        <v>57.5</v>
      </c>
      <c r="L6054" s="9">
        <v>5.11E-2</v>
      </c>
      <c r="M6054" s="9">
        <v>0.1056</v>
      </c>
      <c r="N6054" s="9">
        <v>0</v>
      </c>
      <c r="O6054" s="9">
        <v>0.6</v>
      </c>
      <c r="P6054" s="9"/>
      <c r="Q6054" s="9"/>
      <c r="R6054" s="9"/>
      <c r="T6054">
        <f t="shared" si="855"/>
        <v>2530200</v>
      </c>
      <c r="U6054">
        <v>0</v>
      </c>
      <c r="V6054">
        <f t="shared" si="853"/>
        <v>0</v>
      </c>
      <c r="W6054" t="str">
        <f t="shared" si="856"/>
        <v/>
      </c>
      <c r="X6054" t="str">
        <f t="shared" si="857"/>
        <v/>
      </c>
      <c r="Y6054" t="str">
        <f t="shared" si="854"/>
        <v/>
      </c>
      <c r="Z6054" s="9"/>
      <c r="AA6054" s="14">
        <f t="shared" si="858"/>
        <v>0.85599999999999998</v>
      </c>
      <c r="AB6054" s="14">
        <f t="shared" si="859"/>
        <v>0.63300000000000001</v>
      </c>
    </row>
    <row r="6055" spans="1:28" x14ac:dyDescent="0.25">
      <c r="A6055" s="10">
        <f t="shared" si="861"/>
        <v>45544</v>
      </c>
      <c r="B6055" s="11">
        <v>253</v>
      </c>
      <c r="C6055" s="11">
        <v>300</v>
      </c>
      <c r="D6055" s="12">
        <v>761.125</v>
      </c>
      <c r="E6055" s="9">
        <v>63.37</v>
      </c>
      <c r="F6055" s="9">
        <f t="shared" si="860"/>
        <v>0</v>
      </c>
      <c r="G6055" s="9">
        <v>1.01</v>
      </c>
      <c r="H6055" s="9">
        <v>5.03</v>
      </c>
      <c r="I6055" s="9"/>
      <c r="J6055" s="9">
        <v>11.904</v>
      </c>
      <c r="K6055" s="9">
        <v>57.1</v>
      </c>
      <c r="L6055" s="9">
        <v>5.11E-2</v>
      </c>
      <c r="M6055" s="9">
        <v>0.1056</v>
      </c>
      <c r="N6055" s="9">
        <v>0</v>
      </c>
      <c r="O6055" s="9">
        <v>0.6</v>
      </c>
      <c r="P6055" s="9"/>
      <c r="Q6055" s="9"/>
      <c r="R6055" s="9"/>
      <c r="T6055">
        <f t="shared" si="855"/>
        <v>2530300</v>
      </c>
      <c r="U6055">
        <v>0</v>
      </c>
      <c r="V6055">
        <f t="shared" si="853"/>
        <v>0</v>
      </c>
      <c r="W6055" t="str">
        <f t="shared" si="856"/>
        <v/>
      </c>
      <c r="X6055" t="str">
        <f t="shared" si="857"/>
        <v/>
      </c>
      <c r="Y6055" t="str">
        <f t="shared" si="854"/>
        <v/>
      </c>
      <c r="Z6055" s="9"/>
      <c r="AA6055" s="14">
        <f t="shared" si="858"/>
        <v>0.79600000000000004</v>
      </c>
      <c r="AB6055" s="14">
        <f t="shared" si="859"/>
        <v>0.59799999999999998</v>
      </c>
    </row>
    <row r="6056" spans="1:28" x14ac:dyDescent="0.25">
      <c r="A6056" s="10">
        <f t="shared" si="861"/>
        <v>45544</v>
      </c>
      <c r="B6056" s="11">
        <v>253</v>
      </c>
      <c r="C6056" s="11">
        <v>400</v>
      </c>
      <c r="D6056" s="12">
        <v>761.16666666666697</v>
      </c>
      <c r="E6056" s="9">
        <v>63.96</v>
      </c>
      <c r="F6056" s="9">
        <f t="shared" si="860"/>
        <v>0</v>
      </c>
      <c r="G6056" s="9">
        <v>1.01</v>
      </c>
      <c r="H6056" s="9">
        <v>5.54</v>
      </c>
      <c r="I6056" s="9"/>
      <c r="J6056" s="9">
        <v>11.71</v>
      </c>
      <c r="K6056" s="9">
        <v>63.2</v>
      </c>
      <c r="L6056" s="9">
        <v>5.11E-2</v>
      </c>
      <c r="M6056" s="9">
        <v>0.10489999999999999</v>
      </c>
      <c r="N6056" s="9">
        <v>0</v>
      </c>
      <c r="O6056" s="9">
        <v>0.6</v>
      </c>
      <c r="P6056" s="9"/>
      <c r="Q6056" s="9"/>
      <c r="R6056" s="9"/>
      <c r="T6056">
        <f t="shared" si="855"/>
        <v>2530400</v>
      </c>
      <c r="U6056">
        <v>0</v>
      </c>
      <c r="V6056">
        <f t="shared" si="853"/>
        <v>0</v>
      </c>
      <c r="W6056" t="str">
        <f t="shared" si="856"/>
        <v/>
      </c>
      <c r="X6056" t="str">
        <f t="shared" si="857"/>
        <v/>
      </c>
      <c r="Y6056" t="str">
        <f t="shared" si="854"/>
        <v/>
      </c>
      <c r="Z6056" s="9"/>
      <c r="AA6056" s="14">
        <f t="shared" si="858"/>
        <v>0.86899999999999999</v>
      </c>
      <c r="AB6056" s="14">
        <f t="shared" si="859"/>
        <v>0.50600000000000001</v>
      </c>
    </row>
    <row r="6057" spans="1:28" x14ac:dyDescent="0.25">
      <c r="A6057" s="10">
        <f t="shared" si="861"/>
        <v>45544</v>
      </c>
      <c r="B6057" s="11">
        <v>253</v>
      </c>
      <c r="C6057" s="11">
        <v>500</v>
      </c>
      <c r="D6057" s="12">
        <v>761.20833333333303</v>
      </c>
      <c r="E6057" s="9">
        <v>63.73</v>
      </c>
      <c r="F6057" s="9">
        <f t="shared" si="860"/>
        <v>0</v>
      </c>
      <c r="G6057" s="9">
        <v>1.01</v>
      </c>
      <c r="H6057" s="9">
        <v>5.03</v>
      </c>
      <c r="I6057" s="9"/>
      <c r="J6057" s="9">
        <v>10.467000000000001</v>
      </c>
      <c r="K6057" s="9">
        <v>61.5</v>
      </c>
      <c r="L6057" s="9">
        <v>5.11E-2</v>
      </c>
      <c r="M6057" s="9">
        <v>0.10489999999999999</v>
      </c>
      <c r="N6057" s="9">
        <v>0</v>
      </c>
      <c r="O6057" s="9">
        <v>0.6</v>
      </c>
      <c r="P6057" s="9"/>
      <c r="Q6057" s="9"/>
      <c r="R6057" s="9"/>
      <c r="T6057">
        <f t="shared" si="855"/>
        <v>2530500</v>
      </c>
      <c r="U6057">
        <v>0</v>
      </c>
      <c r="V6057">
        <f t="shared" si="853"/>
        <v>0</v>
      </c>
      <c r="W6057" t="str">
        <f t="shared" si="856"/>
        <v/>
      </c>
      <c r="X6057" t="str">
        <f t="shared" si="857"/>
        <v/>
      </c>
      <c r="Y6057" t="str">
        <f t="shared" si="854"/>
        <v/>
      </c>
      <c r="Z6057" s="9"/>
      <c r="AA6057" s="14">
        <f t="shared" si="858"/>
        <v>0.77900000000000003</v>
      </c>
      <c r="AB6057" s="14">
        <f t="shared" si="859"/>
        <v>0.48799999999999999</v>
      </c>
    </row>
    <row r="6058" spans="1:28" x14ac:dyDescent="0.25">
      <c r="A6058" s="10">
        <f t="shared" si="861"/>
        <v>45544</v>
      </c>
      <c r="B6058" s="11">
        <v>253</v>
      </c>
      <c r="C6058" s="11">
        <v>600</v>
      </c>
      <c r="D6058" s="12">
        <v>761.25</v>
      </c>
      <c r="E6058" s="9">
        <v>63.73</v>
      </c>
      <c r="F6058" s="9">
        <f t="shared" si="860"/>
        <v>0</v>
      </c>
      <c r="G6058" s="9">
        <v>1.51</v>
      </c>
      <c r="H6058" s="9">
        <v>6.54</v>
      </c>
      <c r="I6058" s="9"/>
      <c r="J6058" s="9">
        <v>10.516</v>
      </c>
      <c r="K6058" s="9">
        <v>66.8</v>
      </c>
      <c r="L6058" s="9">
        <v>5.04E-2</v>
      </c>
      <c r="M6058" s="9">
        <v>0.10489999999999999</v>
      </c>
      <c r="N6058" s="9">
        <v>0</v>
      </c>
      <c r="O6058" s="9">
        <v>14.4</v>
      </c>
      <c r="P6058" s="9"/>
      <c r="Q6058" s="9"/>
      <c r="R6058" s="9"/>
      <c r="T6058">
        <f t="shared" si="855"/>
        <v>2530600</v>
      </c>
      <c r="U6058">
        <v>4.8</v>
      </c>
      <c r="V6058">
        <f t="shared" si="853"/>
        <v>14.4</v>
      </c>
      <c r="W6058" t="str">
        <f t="shared" si="856"/>
        <v/>
      </c>
      <c r="X6058" t="str">
        <f t="shared" si="857"/>
        <v/>
      </c>
      <c r="Y6058" t="str">
        <f t="shared" si="854"/>
        <v/>
      </c>
      <c r="Z6058" s="9"/>
      <c r="AA6058" s="14">
        <f t="shared" si="858"/>
        <v>0.84899999999999998</v>
      </c>
      <c r="AB6058" s="14">
        <f t="shared" si="859"/>
        <v>0.42199999999999999</v>
      </c>
    </row>
    <row r="6059" spans="1:28" x14ac:dyDescent="0.25">
      <c r="A6059" s="10">
        <f t="shared" si="861"/>
        <v>45544</v>
      </c>
      <c r="B6059" s="11">
        <v>253</v>
      </c>
      <c r="C6059" s="11">
        <v>700</v>
      </c>
      <c r="D6059" s="12">
        <v>761.29166666666697</v>
      </c>
      <c r="E6059" s="9">
        <v>64.31</v>
      </c>
      <c r="F6059" s="9">
        <f t="shared" si="860"/>
        <v>0.31000000000000227</v>
      </c>
      <c r="G6059" s="9">
        <v>2.52</v>
      </c>
      <c r="H6059" s="9">
        <v>7.05</v>
      </c>
      <c r="I6059" s="9"/>
      <c r="J6059" s="9">
        <v>11.952999999999999</v>
      </c>
      <c r="K6059" s="9">
        <v>61.7</v>
      </c>
      <c r="L6059" s="9">
        <v>4.9700000000000001E-2</v>
      </c>
      <c r="M6059" s="9">
        <v>0.10489999999999999</v>
      </c>
      <c r="N6059" s="9">
        <v>0</v>
      </c>
      <c r="O6059" s="9">
        <v>135.6</v>
      </c>
      <c r="P6059" s="9"/>
      <c r="Q6059" s="9"/>
      <c r="R6059" s="9"/>
      <c r="T6059">
        <f t="shared" si="855"/>
        <v>2530700</v>
      </c>
      <c r="U6059">
        <v>119.2</v>
      </c>
      <c r="V6059">
        <f t="shared" si="853"/>
        <v>135.6</v>
      </c>
      <c r="W6059" t="str">
        <f t="shared" si="856"/>
        <v/>
      </c>
      <c r="X6059" t="str">
        <f t="shared" si="857"/>
        <v/>
      </c>
      <c r="Y6059" t="str">
        <f t="shared" si="854"/>
        <v/>
      </c>
      <c r="Z6059" s="9"/>
      <c r="AA6059" s="14">
        <f t="shared" si="858"/>
        <v>0.86199999999999999</v>
      </c>
      <c r="AB6059" s="14">
        <f t="shared" si="859"/>
        <v>0.53500000000000003</v>
      </c>
    </row>
    <row r="6060" spans="1:28" x14ac:dyDescent="0.25">
      <c r="A6060" s="10">
        <f t="shared" si="861"/>
        <v>45544</v>
      </c>
      <c r="B6060" s="11">
        <v>253</v>
      </c>
      <c r="C6060" s="11">
        <v>800</v>
      </c>
      <c r="D6060" s="12">
        <v>761.33333333333303</v>
      </c>
      <c r="E6060" s="9">
        <v>63.96</v>
      </c>
      <c r="F6060" s="9">
        <f t="shared" si="860"/>
        <v>0</v>
      </c>
      <c r="G6060" s="9">
        <v>2.0099999999999998</v>
      </c>
      <c r="H6060" s="9">
        <v>6.04</v>
      </c>
      <c r="I6060" s="9"/>
      <c r="J6060" s="9">
        <v>13.666</v>
      </c>
      <c r="K6060" s="9">
        <v>66.599999999999994</v>
      </c>
      <c r="L6060" s="9">
        <v>5.11E-2</v>
      </c>
      <c r="M6060" s="9">
        <v>0.10199999999999999</v>
      </c>
      <c r="N6060" s="9">
        <v>0</v>
      </c>
      <c r="O6060" s="9">
        <v>251.9</v>
      </c>
      <c r="P6060" s="9"/>
      <c r="Q6060" s="9"/>
      <c r="R6060" s="9"/>
      <c r="T6060">
        <f t="shared" si="855"/>
        <v>2530800</v>
      </c>
      <c r="U6060">
        <v>297.5</v>
      </c>
      <c r="V6060">
        <f t="shared" si="853"/>
        <v>251.9</v>
      </c>
      <c r="W6060" t="str">
        <f t="shared" si="856"/>
        <v/>
      </c>
      <c r="X6060" t="str">
        <f t="shared" si="857"/>
        <v/>
      </c>
      <c r="Y6060" t="str">
        <f t="shared" si="854"/>
        <v/>
      </c>
      <c r="Z6060" s="9"/>
      <c r="AA6060" s="14">
        <f t="shared" si="858"/>
        <v>1.0409999999999999</v>
      </c>
      <c r="AB6060" s="14">
        <f t="shared" si="859"/>
        <v>0.52200000000000002</v>
      </c>
    </row>
    <row r="6061" spans="1:28" x14ac:dyDescent="0.25">
      <c r="A6061" s="10">
        <f t="shared" si="861"/>
        <v>45544</v>
      </c>
      <c r="B6061" s="11">
        <v>253</v>
      </c>
      <c r="C6061" s="11">
        <v>900</v>
      </c>
      <c r="D6061" s="12">
        <v>761.375</v>
      </c>
      <c r="E6061" s="9">
        <v>64.430000000000007</v>
      </c>
      <c r="F6061" s="9">
        <f t="shared" si="860"/>
        <v>0.43000000000000682</v>
      </c>
      <c r="G6061" s="9">
        <v>2.0099999999999998</v>
      </c>
      <c r="H6061" s="9">
        <v>5.54</v>
      </c>
      <c r="I6061" s="9"/>
      <c r="J6061" s="9">
        <v>15.175000000000001</v>
      </c>
      <c r="K6061" s="9">
        <v>59.6</v>
      </c>
      <c r="L6061" s="9">
        <v>5.11E-2</v>
      </c>
      <c r="M6061" s="9">
        <v>0.1012</v>
      </c>
      <c r="N6061" s="9">
        <v>0</v>
      </c>
      <c r="O6061" s="9">
        <v>473.1</v>
      </c>
      <c r="P6061" s="9"/>
      <c r="Q6061" s="9"/>
      <c r="R6061" s="9"/>
      <c r="T6061">
        <f t="shared" si="855"/>
        <v>2530900</v>
      </c>
      <c r="U6061">
        <v>469.5</v>
      </c>
      <c r="V6061">
        <f t="shared" si="853"/>
        <v>473.1</v>
      </c>
      <c r="W6061" t="str">
        <f t="shared" si="856"/>
        <v/>
      </c>
      <c r="X6061" t="str">
        <f t="shared" si="857"/>
        <v/>
      </c>
      <c r="Y6061" t="str">
        <f t="shared" si="854"/>
        <v/>
      </c>
      <c r="Z6061" s="9"/>
      <c r="AA6061" s="14">
        <f t="shared" si="858"/>
        <v>1.028</v>
      </c>
      <c r="AB6061" s="14">
        <f t="shared" si="859"/>
        <v>0.69699999999999995</v>
      </c>
    </row>
    <row r="6062" spans="1:28" x14ac:dyDescent="0.25">
      <c r="A6062" s="10">
        <f t="shared" si="861"/>
        <v>45544</v>
      </c>
      <c r="B6062" s="11">
        <v>253</v>
      </c>
      <c r="C6062" s="11">
        <v>1000</v>
      </c>
      <c r="D6062" s="12">
        <v>761.41666666666697</v>
      </c>
      <c r="E6062" s="9">
        <v>63.73</v>
      </c>
      <c r="F6062" s="9">
        <f t="shared" si="860"/>
        <v>0</v>
      </c>
      <c r="G6062" s="9">
        <v>1.51</v>
      </c>
      <c r="H6062" s="9">
        <v>5.54</v>
      </c>
      <c r="I6062" s="9"/>
      <c r="J6062" s="9">
        <v>14.936</v>
      </c>
      <c r="K6062" s="9">
        <v>57.8</v>
      </c>
      <c r="L6062" s="9">
        <v>5.04E-2</v>
      </c>
      <c r="M6062" s="9">
        <v>0.10199999999999999</v>
      </c>
      <c r="N6062" s="9">
        <v>0</v>
      </c>
      <c r="O6062" s="9">
        <v>563.1</v>
      </c>
      <c r="P6062" s="9"/>
      <c r="Q6062" s="9"/>
      <c r="R6062" s="9"/>
      <c r="T6062">
        <f t="shared" si="855"/>
        <v>2531000</v>
      </c>
      <c r="U6062">
        <v>612.5</v>
      </c>
      <c r="V6062">
        <f t="shared" si="853"/>
        <v>563.1</v>
      </c>
      <c r="W6062" t="str">
        <f t="shared" si="856"/>
        <v/>
      </c>
      <c r="X6062" t="str">
        <f t="shared" si="857"/>
        <v/>
      </c>
      <c r="Y6062" t="str">
        <f t="shared" si="854"/>
        <v/>
      </c>
      <c r="Z6062" s="9"/>
      <c r="AA6062" s="14">
        <f t="shared" si="858"/>
        <v>0.98099999999999998</v>
      </c>
      <c r="AB6062" s="14">
        <f t="shared" si="859"/>
        <v>0.71599999999999997</v>
      </c>
    </row>
    <row r="6063" spans="1:28" x14ac:dyDescent="0.25">
      <c r="A6063" s="10">
        <f t="shared" si="861"/>
        <v>45544</v>
      </c>
      <c r="B6063" s="11">
        <v>253</v>
      </c>
      <c r="C6063" s="11">
        <v>1100</v>
      </c>
      <c r="D6063" s="12">
        <v>761.45833333333303</v>
      </c>
      <c r="E6063" s="9">
        <v>63.49</v>
      </c>
      <c r="F6063" s="9">
        <f t="shared" si="860"/>
        <v>0</v>
      </c>
      <c r="G6063" s="9">
        <v>1.51</v>
      </c>
      <c r="H6063" s="9">
        <v>6.04</v>
      </c>
      <c r="I6063" s="9"/>
      <c r="J6063" s="9">
        <v>15.342000000000001</v>
      </c>
      <c r="K6063" s="9">
        <v>61</v>
      </c>
      <c r="L6063" s="9">
        <v>5.04E-2</v>
      </c>
      <c r="M6063" s="9">
        <v>0.1012</v>
      </c>
      <c r="N6063" s="9">
        <v>0</v>
      </c>
      <c r="O6063" s="9">
        <v>493.1</v>
      </c>
      <c r="P6063" s="9"/>
      <c r="Q6063" s="9"/>
      <c r="R6063" s="9"/>
      <c r="T6063">
        <f t="shared" si="855"/>
        <v>2531100</v>
      </c>
      <c r="U6063">
        <v>713.5</v>
      </c>
      <c r="V6063">
        <f t="shared" si="853"/>
        <v>493.1</v>
      </c>
      <c r="W6063" t="str">
        <f t="shared" si="856"/>
        <v/>
      </c>
      <c r="X6063" t="str">
        <f t="shared" si="857"/>
        <v/>
      </c>
      <c r="Y6063" t="str">
        <f t="shared" si="854"/>
        <v/>
      </c>
      <c r="Z6063" s="9"/>
      <c r="AA6063" s="14">
        <f t="shared" si="858"/>
        <v>1.0629999999999999</v>
      </c>
      <c r="AB6063" s="14">
        <f t="shared" si="859"/>
        <v>0.68</v>
      </c>
    </row>
    <row r="6064" spans="1:28" x14ac:dyDescent="0.25">
      <c r="A6064" s="10">
        <f t="shared" si="861"/>
        <v>45544</v>
      </c>
      <c r="B6064" s="11">
        <v>253</v>
      </c>
      <c r="C6064" s="11">
        <v>1200</v>
      </c>
      <c r="D6064" s="12">
        <v>761.5</v>
      </c>
      <c r="E6064" s="9">
        <v>63.73</v>
      </c>
      <c r="F6064" s="9">
        <f t="shared" si="860"/>
        <v>0</v>
      </c>
      <c r="G6064" s="9">
        <v>1.51</v>
      </c>
      <c r="H6064" s="9">
        <v>6.04</v>
      </c>
      <c r="I6064" s="9"/>
      <c r="J6064" s="9">
        <v>12.750999999999999</v>
      </c>
      <c r="K6064" s="9">
        <v>66.2</v>
      </c>
      <c r="L6064" s="9">
        <v>5.11E-2</v>
      </c>
      <c r="M6064" s="9">
        <v>0.1012</v>
      </c>
      <c r="N6064" s="9">
        <v>0</v>
      </c>
      <c r="O6064" s="9">
        <v>349.4</v>
      </c>
      <c r="P6064" s="9"/>
      <c r="Q6064" s="9"/>
      <c r="R6064" s="9"/>
      <c r="T6064">
        <f t="shared" si="855"/>
        <v>2531200</v>
      </c>
      <c r="U6064">
        <v>764</v>
      </c>
      <c r="V6064">
        <f t="shared" si="853"/>
        <v>349.4</v>
      </c>
      <c r="W6064" t="str">
        <f t="shared" si="856"/>
        <v/>
      </c>
      <c r="X6064" t="str">
        <f t="shared" si="857"/>
        <v/>
      </c>
      <c r="Y6064" t="str">
        <f t="shared" si="854"/>
        <v/>
      </c>
      <c r="Z6064" s="9"/>
      <c r="AA6064" s="14">
        <f t="shared" si="858"/>
        <v>0.97499999999999998</v>
      </c>
      <c r="AB6064" s="14">
        <f t="shared" si="859"/>
        <v>0.498</v>
      </c>
    </row>
    <row r="6065" spans="1:28" x14ac:dyDescent="0.25">
      <c r="A6065" s="10">
        <f t="shared" si="861"/>
        <v>45544</v>
      </c>
      <c r="B6065" s="11">
        <v>253</v>
      </c>
      <c r="C6065" s="11">
        <v>1300</v>
      </c>
      <c r="D6065" s="12">
        <v>761.54166666666697</v>
      </c>
      <c r="E6065" s="9">
        <v>64.540000000000006</v>
      </c>
      <c r="F6065" s="9">
        <f t="shared" si="860"/>
        <v>0.54000000000000625</v>
      </c>
      <c r="G6065" s="9">
        <v>2.0099999999999998</v>
      </c>
      <c r="H6065" s="9">
        <v>6.04</v>
      </c>
      <c r="I6065" s="9"/>
      <c r="J6065" s="9">
        <v>13.618</v>
      </c>
      <c r="K6065" s="9">
        <v>68.099999999999994</v>
      </c>
      <c r="L6065" s="9">
        <v>5.11E-2</v>
      </c>
      <c r="M6065" s="9">
        <v>0.1012</v>
      </c>
      <c r="N6065" s="9">
        <v>0</v>
      </c>
      <c r="O6065" s="9">
        <v>604.4</v>
      </c>
      <c r="P6065" s="9"/>
      <c r="Q6065" s="9"/>
      <c r="R6065" s="9"/>
      <c r="T6065">
        <f t="shared" si="855"/>
        <v>2531300</v>
      </c>
      <c r="U6065">
        <v>760</v>
      </c>
      <c r="V6065">
        <f t="shared" si="853"/>
        <v>604.4</v>
      </c>
      <c r="W6065" t="str">
        <f t="shared" si="856"/>
        <v/>
      </c>
      <c r="X6065" t="str">
        <f t="shared" si="857"/>
        <v/>
      </c>
      <c r="Y6065" t="str">
        <f t="shared" si="854"/>
        <v/>
      </c>
      <c r="Z6065" s="9"/>
      <c r="AA6065" s="14">
        <f t="shared" si="858"/>
        <v>1.0620000000000001</v>
      </c>
      <c r="AB6065" s="14">
        <f t="shared" si="859"/>
        <v>0.497</v>
      </c>
    </row>
    <row r="6066" spans="1:28" x14ac:dyDescent="0.25">
      <c r="A6066" s="10">
        <f t="shared" si="861"/>
        <v>45544</v>
      </c>
      <c r="B6066" s="11">
        <v>253</v>
      </c>
      <c r="C6066" s="11">
        <v>1400</v>
      </c>
      <c r="D6066" s="12">
        <v>761.58333333333303</v>
      </c>
      <c r="E6066" s="9">
        <v>63.84</v>
      </c>
      <c r="F6066" s="9">
        <f t="shared" si="860"/>
        <v>0</v>
      </c>
      <c r="G6066" s="9">
        <v>2.0099999999999998</v>
      </c>
      <c r="H6066" s="9">
        <v>6.04</v>
      </c>
      <c r="I6066" s="9"/>
      <c r="J6066" s="9">
        <v>13.522</v>
      </c>
      <c r="K6066" s="9">
        <v>72</v>
      </c>
      <c r="L6066" s="9">
        <v>5.11E-2</v>
      </c>
      <c r="M6066" s="9">
        <v>0.1012</v>
      </c>
      <c r="N6066" s="9">
        <v>0</v>
      </c>
      <c r="O6066" s="9">
        <v>384.4</v>
      </c>
      <c r="P6066" s="9"/>
      <c r="Q6066" s="9"/>
      <c r="R6066" s="9"/>
      <c r="T6066">
        <f t="shared" si="855"/>
        <v>2531400</v>
      </c>
      <c r="U6066">
        <v>701.8</v>
      </c>
      <c r="V6066">
        <f t="shared" si="853"/>
        <v>384.4</v>
      </c>
      <c r="W6066" t="str">
        <f t="shared" si="856"/>
        <v/>
      </c>
      <c r="X6066" t="str">
        <f t="shared" si="857"/>
        <v/>
      </c>
      <c r="Y6066" t="str">
        <f t="shared" si="854"/>
        <v/>
      </c>
      <c r="Z6066" s="9"/>
      <c r="AA6066" s="14">
        <f t="shared" si="858"/>
        <v>1.115</v>
      </c>
      <c r="AB6066" s="14">
        <f t="shared" si="859"/>
        <v>0.434</v>
      </c>
    </row>
    <row r="6067" spans="1:28" x14ac:dyDescent="0.25">
      <c r="A6067" s="10">
        <f t="shared" si="861"/>
        <v>45544</v>
      </c>
      <c r="B6067" s="11">
        <v>253</v>
      </c>
      <c r="C6067" s="11">
        <v>1500</v>
      </c>
      <c r="D6067" s="12">
        <v>761.625</v>
      </c>
      <c r="E6067" s="9">
        <v>63.96</v>
      </c>
      <c r="F6067" s="9">
        <f t="shared" si="860"/>
        <v>0</v>
      </c>
      <c r="G6067" s="9">
        <v>1.51</v>
      </c>
      <c r="H6067" s="9">
        <v>5.03</v>
      </c>
      <c r="I6067" s="9"/>
      <c r="J6067" s="9">
        <v>15.819000000000001</v>
      </c>
      <c r="K6067" s="9">
        <v>65.5</v>
      </c>
      <c r="L6067" s="9">
        <v>5.1900000000000002E-2</v>
      </c>
      <c r="M6067" s="9">
        <v>0.1012</v>
      </c>
      <c r="N6067" s="9">
        <v>0</v>
      </c>
      <c r="O6067" s="9">
        <v>498.1</v>
      </c>
      <c r="P6067" s="9"/>
      <c r="Q6067" s="9"/>
      <c r="R6067" s="9"/>
      <c r="T6067">
        <f t="shared" si="855"/>
        <v>2531500</v>
      </c>
      <c r="U6067">
        <v>594</v>
      </c>
      <c r="V6067">
        <f t="shared" si="853"/>
        <v>498.1</v>
      </c>
      <c r="W6067" t="str">
        <f t="shared" si="856"/>
        <v/>
      </c>
      <c r="X6067" t="str">
        <f t="shared" si="857"/>
        <v/>
      </c>
      <c r="Y6067" t="str">
        <f t="shared" si="854"/>
        <v/>
      </c>
      <c r="Z6067" s="9"/>
      <c r="AA6067" s="14">
        <f t="shared" si="858"/>
        <v>1.177</v>
      </c>
      <c r="AB6067" s="14">
        <f t="shared" si="859"/>
        <v>0.62</v>
      </c>
    </row>
    <row r="6068" spans="1:28" x14ac:dyDescent="0.25">
      <c r="A6068" s="10">
        <f t="shared" si="861"/>
        <v>45544</v>
      </c>
      <c r="B6068" s="11">
        <v>253</v>
      </c>
      <c r="C6068" s="11">
        <v>1600</v>
      </c>
      <c r="D6068" s="12">
        <v>761.66666666666697</v>
      </c>
      <c r="E6068" s="9">
        <v>63.73</v>
      </c>
      <c r="F6068" s="9">
        <f t="shared" si="860"/>
        <v>0</v>
      </c>
      <c r="G6068" s="9">
        <v>2.0099999999999998</v>
      </c>
      <c r="H6068" s="9">
        <v>5.54</v>
      </c>
      <c r="I6068" s="9"/>
      <c r="J6068" s="9">
        <v>13.305</v>
      </c>
      <c r="K6068" s="9">
        <v>61.8</v>
      </c>
      <c r="L6068" s="9">
        <v>5.11E-2</v>
      </c>
      <c r="M6068" s="9">
        <v>0.10199999999999999</v>
      </c>
      <c r="N6068" s="9">
        <v>0</v>
      </c>
      <c r="O6068" s="9">
        <v>358.1</v>
      </c>
      <c r="P6068" s="9"/>
      <c r="Q6068" s="9"/>
      <c r="R6068" s="9"/>
      <c r="T6068">
        <f t="shared" si="855"/>
        <v>2531600</v>
      </c>
      <c r="U6068">
        <v>445.8</v>
      </c>
      <c r="V6068">
        <f t="shared" si="853"/>
        <v>358.1</v>
      </c>
      <c r="W6068" t="str">
        <f t="shared" si="856"/>
        <v/>
      </c>
      <c r="X6068" t="str">
        <f t="shared" si="857"/>
        <v/>
      </c>
      <c r="Y6068" t="str">
        <f t="shared" si="854"/>
        <v/>
      </c>
      <c r="Z6068" s="9"/>
      <c r="AA6068" s="14">
        <f t="shared" si="858"/>
        <v>0.94399999999999995</v>
      </c>
      <c r="AB6068" s="14">
        <f t="shared" si="859"/>
        <v>0.58399999999999996</v>
      </c>
    </row>
    <row r="6069" spans="1:28" x14ac:dyDescent="0.25">
      <c r="A6069" s="10">
        <f t="shared" si="861"/>
        <v>45544</v>
      </c>
      <c r="B6069" s="11">
        <v>253</v>
      </c>
      <c r="C6069" s="11">
        <v>1700</v>
      </c>
      <c r="D6069" s="12">
        <v>761.70833333333303</v>
      </c>
      <c r="E6069" s="9">
        <v>63.49</v>
      </c>
      <c r="F6069" s="9">
        <f t="shared" si="860"/>
        <v>0</v>
      </c>
      <c r="G6069" s="9">
        <v>2.52</v>
      </c>
      <c r="H6069" s="9">
        <v>7.05</v>
      </c>
      <c r="I6069" s="9"/>
      <c r="J6069" s="9">
        <v>11.297000000000001</v>
      </c>
      <c r="K6069" s="9">
        <v>67.3</v>
      </c>
      <c r="L6069" s="9">
        <v>5.11E-2</v>
      </c>
      <c r="M6069" s="9">
        <v>0.1012</v>
      </c>
      <c r="N6069" s="9">
        <v>0</v>
      </c>
      <c r="O6069" s="9">
        <v>214.4</v>
      </c>
      <c r="P6069" s="9"/>
      <c r="Q6069" s="9"/>
      <c r="R6069" s="9"/>
      <c r="T6069">
        <f t="shared" si="855"/>
        <v>2531700</v>
      </c>
      <c r="U6069">
        <v>271.3</v>
      </c>
      <c r="V6069">
        <f t="shared" si="853"/>
        <v>214.4</v>
      </c>
      <c r="W6069" t="str">
        <f t="shared" si="856"/>
        <v/>
      </c>
      <c r="X6069" t="str">
        <f t="shared" si="857"/>
        <v/>
      </c>
      <c r="Y6069" t="str">
        <f t="shared" si="854"/>
        <v/>
      </c>
      <c r="Z6069" s="9"/>
      <c r="AA6069" s="14">
        <f t="shared" si="858"/>
        <v>0.90100000000000002</v>
      </c>
      <c r="AB6069" s="14">
        <f t="shared" si="859"/>
        <v>0.438</v>
      </c>
    </row>
    <row r="6070" spans="1:28" x14ac:dyDescent="0.25">
      <c r="A6070" s="10">
        <f t="shared" si="861"/>
        <v>45544</v>
      </c>
      <c r="B6070" s="11">
        <v>253</v>
      </c>
      <c r="C6070" s="11">
        <v>1800</v>
      </c>
      <c r="D6070" s="12">
        <v>761.75</v>
      </c>
      <c r="E6070" s="9">
        <v>63.37</v>
      </c>
      <c r="F6070" s="9">
        <f t="shared" si="860"/>
        <v>0</v>
      </c>
      <c r="G6070" s="9">
        <v>2.0099999999999998</v>
      </c>
      <c r="H6070" s="9">
        <v>6.04</v>
      </c>
      <c r="I6070" s="9"/>
      <c r="J6070" s="9">
        <v>9.0150000000000006</v>
      </c>
      <c r="K6070" s="9">
        <v>72.2</v>
      </c>
      <c r="L6070" s="9">
        <v>5.11E-2</v>
      </c>
      <c r="M6070" s="9">
        <v>0.10199999999999999</v>
      </c>
      <c r="N6070" s="9">
        <v>0</v>
      </c>
      <c r="O6070" s="9">
        <v>46.9</v>
      </c>
      <c r="P6070" s="9"/>
      <c r="Q6070" s="9"/>
      <c r="R6070" s="9"/>
      <c r="T6070">
        <f t="shared" si="855"/>
        <v>2531800</v>
      </c>
      <c r="U6070">
        <v>94.5</v>
      </c>
      <c r="V6070">
        <f t="shared" si="853"/>
        <v>46.9</v>
      </c>
      <c r="W6070" t="str">
        <f t="shared" si="856"/>
        <v/>
      </c>
      <c r="X6070" t="str">
        <f t="shared" si="857"/>
        <v/>
      </c>
      <c r="Y6070" t="str">
        <f t="shared" si="854"/>
        <v/>
      </c>
      <c r="Z6070" s="9"/>
      <c r="AA6070" s="14">
        <f t="shared" si="858"/>
        <v>0.82899999999999996</v>
      </c>
      <c r="AB6070" s="14">
        <f t="shared" si="859"/>
        <v>0.31900000000000001</v>
      </c>
    </row>
    <row r="6071" spans="1:28" x14ac:dyDescent="0.25">
      <c r="A6071" s="10">
        <f t="shared" si="861"/>
        <v>45544</v>
      </c>
      <c r="B6071" s="11">
        <v>253</v>
      </c>
      <c r="C6071" s="11">
        <v>1900</v>
      </c>
      <c r="D6071" s="12">
        <v>761.79166666666697</v>
      </c>
      <c r="E6071" s="9">
        <v>63.61</v>
      </c>
      <c r="F6071" s="9">
        <f t="shared" si="860"/>
        <v>0</v>
      </c>
      <c r="G6071" s="9">
        <v>2.0099999999999998</v>
      </c>
      <c r="H6071" s="9">
        <v>6.04</v>
      </c>
      <c r="I6071" s="9"/>
      <c r="J6071" s="9">
        <v>8.1199999999999992</v>
      </c>
      <c r="K6071" s="9">
        <v>72.7</v>
      </c>
      <c r="L6071" s="9">
        <v>5.11E-2</v>
      </c>
      <c r="M6071" s="9">
        <v>9.98E-2</v>
      </c>
      <c r="N6071" s="9">
        <v>0</v>
      </c>
      <c r="O6071" s="9">
        <v>1.9</v>
      </c>
      <c r="P6071" s="9"/>
      <c r="Q6071" s="9"/>
      <c r="R6071" s="9"/>
      <c r="T6071">
        <f t="shared" si="855"/>
        <v>2531900</v>
      </c>
      <c r="U6071">
        <v>1.3</v>
      </c>
      <c r="V6071">
        <f t="shared" si="853"/>
        <v>1.9</v>
      </c>
      <c r="W6071" t="str">
        <f t="shared" si="856"/>
        <v/>
      </c>
      <c r="X6071" t="str">
        <f t="shared" si="857"/>
        <v/>
      </c>
      <c r="Y6071" t="str">
        <f t="shared" si="854"/>
        <v/>
      </c>
      <c r="Z6071" s="9"/>
      <c r="AA6071" s="14">
        <f t="shared" si="858"/>
        <v>0.78600000000000003</v>
      </c>
      <c r="AB6071" s="14">
        <f t="shared" si="859"/>
        <v>0.29499999999999998</v>
      </c>
    </row>
    <row r="6072" spans="1:28" x14ac:dyDescent="0.25">
      <c r="A6072" s="10">
        <f t="shared" si="861"/>
        <v>45544</v>
      </c>
      <c r="B6072" s="11">
        <v>253</v>
      </c>
      <c r="C6072" s="11">
        <v>2000</v>
      </c>
      <c r="D6072" s="12">
        <v>761.83333333333303</v>
      </c>
      <c r="E6072" s="9">
        <v>63.61</v>
      </c>
      <c r="F6072" s="9">
        <f t="shared" si="860"/>
        <v>0</v>
      </c>
      <c r="G6072" s="9">
        <v>1.51</v>
      </c>
      <c r="H6072" s="9">
        <v>4.53</v>
      </c>
      <c r="I6072" s="9"/>
      <c r="J6072" s="9">
        <v>8.4939999999999998</v>
      </c>
      <c r="K6072" s="9">
        <v>72.3</v>
      </c>
      <c r="L6072" s="9">
        <v>5.11E-2</v>
      </c>
      <c r="M6072" s="9">
        <v>9.98E-2</v>
      </c>
      <c r="N6072" s="9">
        <v>0</v>
      </c>
      <c r="O6072" s="9">
        <v>0.6</v>
      </c>
      <c r="P6072" s="9"/>
      <c r="Q6072" s="9"/>
      <c r="R6072" s="9"/>
      <c r="T6072">
        <f t="shared" si="855"/>
        <v>2532000</v>
      </c>
      <c r="U6072">
        <v>0</v>
      </c>
      <c r="V6072">
        <f t="shared" si="853"/>
        <v>0</v>
      </c>
      <c r="W6072" t="str">
        <f t="shared" si="856"/>
        <v/>
      </c>
      <c r="X6072" t="str">
        <f t="shared" si="857"/>
        <v/>
      </c>
      <c r="Y6072" t="str">
        <f t="shared" si="854"/>
        <v/>
      </c>
      <c r="Z6072" s="9"/>
      <c r="AA6072" s="14">
        <f t="shared" si="858"/>
        <v>0.80200000000000005</v>
      </c>
      <c r="AB6072" s="14">
        <f t="shared" si="859"/>
        <v>0.307</v>
      </c>
    </row>
    <row r="6073" spans="1:28" x14ac:dyDescent="0.25">
      <c r="A6073" s="10">
        <f t="shared" si="861"/>
        <v>45544</v>
      </c>
      <c r="B6073" s="11">
        <v>253</v>
      </c>
      <c r="C6073" s="11">
        <v>2100</v>
      </c>
      <c r="D6073" s="12">
        <v>761.875</v>
      </c>
      <c r="E6073" s="9">
        <v>63.26</v>
      </c>
      <c r="F6073" s="9">
        <f t="shared" si="860"/>
        <v>0</v>
      </c>
      <c r="G6073" s="9">
        <v>1.01</v>
      </c>
      <c r="H6073" s="9">
        <v>4.53</v>
      </c>
      <c r="I6073" s="9"/>
      <c r="J6073" s="9">
        <v>7.87</v>
      </c>
      <c r="K6073" s="9">
        <v>71.900000000000006</v>
      </c>
      <c r="L6073" s="9">
        <v>5.04E-2</v>
      </c>
      <c r="M6073" s="9">
        <v>9.98E-2</v>
      </c>
      <c r="N6073" s="9">
        <v>0</v>
      </c>
      <c r="O6073" s="9">
        <v>0.6</v>
      </c>
      <c r="P6073" s="9"/>
      <c r="Q6073" s="9"/>
      <c r="R6073" s="9"/>
      <c r="T6073">
        <f t="shared" si="855"/>
        <v>2532100</v>
      </c>
      <c r="U6073">
        <v>0</v>
      </c>
      <c r="V6073">
        <f t="shared" si="853"/>
        <v>0</v>
      </c>
      <c r="W6073" t="str">
        <f t="shared" si="856"/>
        <v/>
      </c>
      <c r="X6073" t="str">
        <f t="shared" si="857"/>
        <v/>
      </c>
      <c r="Y6073" t="str">
        <f t="shared" si="854"/>
        <v/>
      </c>
      <c r="Z6073" s="9"/>
      <c r="AA6073" s="14">
        <f t="shared" si="858"/>
        <v>0.76400000000000001</v>
      </c>
      <c r="AB6073" s="14">
        <f t="shared" si="859"/>
        <v>0.29899999999999999</v>
      </c>
    </row>
    <row r="6074" spans="1:28" x14ac:dyDescent="0.25">
      <c r="A6074" s="10">
        <f t="shared" si="861"/>
        <v>45544</v>
      </c>
      <c r="B6074" s="11">
        <v>253</v>
      </c>
      <c r="C6074" s="11">
        <v>2200</v>
      </c>
      <c r="D6074" s="12">
        <v>761.91666666666697</v>
      </c>
      <c r="E6074" s="9">
        <v>63.37</v>
      </c>
      <c r="F6074" s="9">
        <f t="shared" si="860"/>
        <v>0</v>
      </c>
      <c r="G6074" s="9">
        <v>1.01</v>
      </c>
      <c r="H6074" s="9">
        <v>5.03</v>
      </c>
      <c r="I6074" s="9"/>
      <c r="J6074" s="9">
        <v>7.0910000000000002</v>
      </c>
      <c r="K6074" s="9">
        <v>73.099999999999994</v>
      </c>
      <c r="L6074" s="9">
        <v>5.04E-2</v>
      </c>
      <c r="M6074" s="9">
        <v>9.98E-2</v>
      </c>
      <c r="N6074" s="9">
        <v>0</v>
      </c>
      <c r="O6074" s="9">
        <v>0.6</v>
      </c>
      <c r="P6074" s="9"/>
      <c r="Q6074" s="9"/>
      <c r="R6074" s="9"/>
      <c r="T6074">
        <f t="shared" si="855"/>
        <v>2532200</v>
      </c>
      <c r="U6074">
        <v>0</v>
      </c>
      <c r="V6074">
        <f t="shared" si="853"/>
        <v>0</v>
      </c>
      <c r="W6074" t="str">
        <f t="shared" si="856"/>
        <v/>
      </c>
      <c r="X6074" t="str">
        <f t="shared" si="857"/>
        <v/>
      </c>
      <c r="Y6074" t="str">
        <f t="shared" si="854"/>
        <v/>
      </c>
      <c r="Z6074" s="9"/>
      <c r="AA6074" s="14">
        <f t="shared" si="858"/>
        <v>0.73699999999999999</v>
      </c>
      <c r="AB6074" s="14">
        <f t="shared" si="859"/>
        <v>0.27100000000000002</v>
      </c>
    </row>
    <row r="6075" spans="1:28" x14ac:dyDescent="0.25">
      <c r="A6075" s="10">
        <f t="shared" si="861"/>
        <v>45544</v>
      </c>
      <c r="B6075" s="11">
        <v>253</v>
      </c>
      <c r="C6075" s="11">
        <v>2300</v>
      </c>
      <c r="D6075" s="12">
        <v>761.95833333333303</v>
      </c>
      <c r="E6075" s="9">
        <v>63.02</v>
      </c>
      <c r="F6075" s="9">
        <f t="shared" si="860"/>
        <v>0</v>
      </c>
      <c r="G6075" s="9">
        <v>0.5</v>
      </c>
      <c r="H6075" s="9">
        <v>2.52</v>
      </c>
      <c r="I6075" s="9"/>
      <c r="J6075" s="9">
        <v>6.4080000000000004</v>
      </c>
      <c r="K6075" s="9">
        <v>75.2</v>
      </c>
      <c r="L6075" s="9">
        <v>5.04E-2</v>
      </c>
      <c r="M6075" s="9">
        <v>9.9099999999999994E-2</v>
      </c>
      <c r="N6075" s="9">
        <v>0</v>
      </c>
      <c r="O6075" s="9">
        <v>0.6</v>
      </c>
      <c r="P6075" s="9"/>
      <c r="Q6075" s="9"/>
      <c r="R6075" s="9"/>
      <c r="T6075">
        <f t="shared" si="855"/>
        <v>2532300</v>
      </c>
      <c r="U6075">
        <v>0</v>
      </c>
      <c r="V6075">
        <f t="shared" si="853"/>
        <v>0</v>
      </c>
      <c r="W6075" t="str">
        <f t="shared" si="856"/>
        <v/>
      </c>
      <c r="X6075" t="str">
        <f t="shared" si="857"/>
        <v/>
      </c>
      <c r="Y6075" t="str">
        <f t="shared" si="854"/>
        <v/>
      </c>
      <c r="Z6075" s="9"/>
      <c r="AA6075" s="14">
        <f t="shared" si="858"/>
        <v>0.72299999999999998</v>
      </c>
      <c r="AB6075" s="14">
        <f t="shared" si="859"/>
        <v>0.23799999999999999</v>
      </c>
    </row>
    <row r="6076" spans="1:28" x14ac:dyDescent="0.25">
      <c r="A6076" s="10">
        <f t="shared" si="861"/>
        <v>45544</v>
      </c>
      <c r="B6076" s="11">
        <v>253</v>
      </c>
      <c r="C6076" s="11">
        <v>2400</v>
      </c>
      <c r="D6076" s="12">
        <v>762</v>
      </c>
      <c r="E6076" s="9">
        <v>63.14</v>
      </c>
      <c r="F6076" s="9">
        <f t="shared" si="860"/>
        <v>0</v>
      </c>
      <c r="G6076" s="9">
        <v>0.5</v>
      </c>
      <c r="H6076" s="9">
        <v>2.52</v>
      </c>
      <c r="I6076" s="9"/>
      <c r="J6076" s="9">
        <v>5.7960000000000003</v>
      </c>
      <c r="K6076" s="9">
        <v>80.400000000000006</v>
      </c>
      <c r="L6076" s="9">
        <v>4.9700000000000001E-2</v>
      </c>
      <c r="M6076" s="9">
        <v>9.8299999999999998E-2</v>
      </c>
      <c r="N6076" s="9">
        <v>0</v>
      </c>
      <c r="O6076" s="9">
        <v>0.6</v>
      </c>
      <c r="P6076" s="9"/>
      <c r="Q6076" s="9"/>
      <c r="R6076" s="9"/>
      <c r="T6076">
        <f t="shared" si="855"/>
        <v>2532400</v>
      </c>
      <c r="U6076">
        <v>0</v>
      </c>
      <c r="V6076">
        <f t="shared" si="853"/>
        <v>0</v>
      </c>
      <c r="W6076">
        <f t="shared" si="856"/>
        <v>0.05</v>
      </c>
      <c r="X6076">
        <f t="shared" si="857"/>
        <v>9.8000000000000004E-2</v>
      </c>
      <c r="Y6076">
        <f t="shared" si="854"/>
        <v>0</v>
      </c>
      <c r="Z6076" s="9"/>
      <c r="AA6076" s="14">
        <f t="shared" si="858"/>
        <v>0.74099999999999999</v>
      </c>
      <c r="AB6076" s="14">
        <f t="shared" si="859"/>
        <v>0.18099999999999999</v>
      </c>
    </row>
    <row r="6077" spans="1:28" x14ac:dyDescent="0.25">
      <c r="A6077" s="10">
        <f t="shared" si="861"/>
        <v>45545</v>
      </c>
      <c r="B6077" s="11">
        <v>254</v>
      </c>
      <c r="C6077" s="11">
        <v>100</v>
      </c>
      <c r="D6077" s="12">
        <v>762.04166666666697</v>
      </c>
      <c r="E6077" s="9">
        <v>63.02</v>
      </c>
      <c r="F6077" s="9">
        <f t="shared" si="860"/>
        <v>0</v>
      </c>
      <c r="G6077" s="9">
        <v>1.01</v>
      </c>
      <c r="H6077" s="9">
        <v>3.02</v>
      </c>
      <c r="I6077" s="9"/>
      <c r="J6077" s="9">
        <v>5.6420000000000003</v>
      </c>
      <c r="K6077" s="9">
        <v>82</v>
      </c>
      <c r="L6077" s="9">
        <v>4.9700000000000001E-2</v>
      </c>
      <c r="M6077" s="9">
        <v>9.8299999999999998E-2</v>
      </c>
      <c r="N6077" s="9">
        <v>0</v>
      </c>
      <c r="O6077" s="9">
        <v>0.6</v>
      </c>
      <c r="P6077" s="9"/>
      <c r="Q6077" s="9"/>
      <c r="R6077" s="9"/>
      <c r="T6077">
        <f t="shared" si="855"/>
        <v>2540100</v>
      </c>
      <c r="U6077">
        <v>0</v>
      </c>
      <c r="V6077">
        <f t="shared" ref="V6077:V6140" si="862">IF(O6077&lt;1,0,ROUND(O6077,1))</f>
        <v>0</v>
      </c>
      <c r="W6077" t="str">
        <f t="shared" si="856"/>
        <v/>
      </c>
      <c r="X6077" t="str">
        <f t="shared" si="857"/>
        <v/>
      </c>
      <c r="Y6077" t="str">
        <f t="shared" ref="Y6077:Y6140" si="863">IF(C6077=2400,ROUND(F6077/100,3),"")</f>
        <v/>
      </c>
      <c r="Z6077" s="9"/>
      <c r="AA6077" s="14">
        <f t="shared" si="858"/>
        <v>0.748</v>
      </c>
      <c r="AB6077" s="14">
        <f t="shared" si="859"/>
        <v>0.16400000000000001</v>
      </c>
    </row>
    <row r="6078" spans="1:28" x14ac:dyDescent="0.25">
      <c r="A6078" s="10">
        <f t="shared" si="861"/>
        <v>45545</v>
      </c>
      <c r="B6078" s="11">
        <v>254</v>
      </c>
      <c r="C6078" s="11">
        <v>200</v>
      </c>
      <c r="D6078" s="12">
        <v>762.08333333333303</v>
      </c>
      <c r="E6078" s="9">
        <v>63.02</v>
      </c>
      <c r="F6078" s="9">
        <f t="shared" si="860"/>
        <v>0</v>
      </c>
      <c r="G6078" s="9">
        <v>1.01</v>
      </c>
      <c r="H6078" s="9">
        <v>2.52</v>
      </c>
      <c r="I6078" s="9"/>
      <c r="J6078" s="9">
        <v>5.4109999999999996</v>
      </c>
      <c r="K6078" s="9">
        <v>83.7</v>
      </c>
      <c r="L6078" s="9">
        <v>4.9000000000000002E-2</v>
      </c>
      <c r="M6078" s="9">
        <v>9.7600000000000006E-2</v>
      </c>
      <c r="N6078" s="9">
        <v>0</v>
      </c>
      <c r="O6078" s="9">
        <v>0.6</v>
      </c>
      <c r="P6078" s="9"/>
      <c r="Q6078" s="9"/>
      <c r="R6078" s="9"/>
      <c r="T6078">
        <f t="shared" si="855"/>
        <v>2540200</v>
      </c>
      <c r="U6078">
        <v>0</v>
      </c>
      <c r="V6078">
        <f t="shared" si="862"/>
        <v>0</v>
      </c>
      <c r="W6078" t="str">
        <f t="shared" si="856"/>
        <v/>
      </c>
      <c r="X6078" t="str">
        <f t="shared" si="857"/>
        <v/>
      </c>
      <c r="Y6078" t="str">
        <f t="shared" si="863"/>
        <v/>
      </c>
      <c r="Z6078" s="9"/>
      <c r="AA6078" s="14">
        <f t="shared" si="858"/>
        <v>0.751</v>
      </c>
      <c r="AB6078" s="14">
        <f t="shared" si="859"/>
        <v>0.14599999999999999</v>
      </c>
    </row>
    <row r="6079" spans="1:28" x14ac:dyDescent="0.25">
      <c r="A6079" s="10">
        <f t="shared" si="861"/>
        <v>45545</v>
      </c>
      <c r="B6079" s="11">
        <v>254</v>
      </c>
      <c r="C6079" s="11">
        <v>300</v>
      </c>
      <c r="D6079" s="12">
        <v>762.125</v>
      </c>
      <c r="E6079" s="9">
        <v>63.02</v>
      </c>
      <c r="F6079" s="9">
        <f t="shared" si="860"/>
        <v>0</v>
      </c>
      <c r="G6079" s="9">
        <v>1.51</v>
      </c>
      <c r="H6079" s="9">
        <v>3.02</v>
      </c>
      <c r="I6079" s="9"/>
      <c r="J6079" s="9">
        <v>4.2720000000000002</v>
      </c>
      <c r="K6079" s="9">
        <v>84.4</v>
      </c>
      <c r="L6079" s="9">
        <v>4.9000000000000002E-2</v>
      </c>
      <c r="M6079" s="9">
        <v>9.7600000000000006E-2</v>
      </c>
      <c r="N6079" s="9">
        <v>0</v>
      </c>
      <c r="O6079" s="9">
        <v>0.6</v>
      </c>
      <c r="P6079" s="9"/>
      <c r="Q6079" s="9"/>
      <c r="R6079" s="9"/>
      <c r="T6079">
        <f t="shared" si="855"/>
        <v>2540300</v>
      </c>
      <c r="U6079">
        <v>0</v>
      </c>
      <c r="V6079">
        <f t="shared" si="862"/>
        <v>0</v>
      </c>
      <c r="W6079" t="str">
        <f t="shared" si="856"/>
        <v/>
      </c>
      <c r="X6079" t="str">
        <f t="shared" si="857"/>
        <v/>
      </c>
      <c r="Y6079" t="str">
        <f t="shared" si="863"/>
        <v/>
      </c>
      <c r="Z6079" s="9"/>
      <c r="AA6079" s="14">
        <f t="shared" si="858"/>
        <v>0.69899999999999995</v>
      </c>
      <c r="AB6079" s="14">
        <f t="shared" si="859"/>
        <v>0.129</v>
      </c>
    </row>
    <row r="6080" spans="1:28" x14ac:dyDescent="0.25">
      <c r="A6080" s="10">
        <f t="shared" si="861"/>
        <v>45545</v>
      </c>
      <c r="B6080" s="11">
        <v>254</v>
      </c>
      <c r="C6080" s="11">
        <v>400</v>
      </c>
      <c r="D6080" s="12">
        <v>762.16666666666697</v>
      </c>
      <c r="E6080" s="9">
        <v>62.91</v>
      </c>
      <c r="F6080" s="9">
        <f t="shared" si="860"/>
        <v>0</v>
      </c>
      <c r="G6080" s="9">
        <v>1.51</v>
      </c>
      <c r="H6080" s="9">
        <v>3.52</v>
      </c>
      <c r="I6080" s="9"/>
      <c r="J6080" s="9">
        <v>5.1020000000000003</v>
      </c>
      <c r="K6080" s="9">
        <v>84.8</v>
      </c>
      <c r="L6080" s="9">
        <v>4.9000000000000002E-2</v>
      </c>
      <c r="M6080" s="9">
        <v>9.7600000000000006E-2</v>
      </c>
      <c r="N6080" s="9">
        <v>0</v>
      </c>
      <c r="O6080" s="9">
        <v>0.6</v>
      </c>
      <c r="P6080" s="9"/>
      <c r="Q6080" s="9"/>
      <c r="R6080" s="9"/>
      <c r="T6080">
        <f t="shared" si="855"/>
        <v>2540400</v>
      </c>
      <c r="U6080">
        <v>0</v>
      </c>
      <c r="V6080">
        <f t="shared" si="862"/>
        <v>0</v>
      </c>
      <c r="W6080" t="str">
        <f t="shared" si="856"/>
        <v/>
      </c>
      <c r="X6080" t="str">
        <f t="shared" si="857"/>
        <v/>
      </c>
      <c r="Y6080" t="str">
        <f t="shared" si="863"/>
        <v/>
      </c>
      <c r="Z6080" s="9"/>
      <c r="AA6080" s="14">
        <f t="shared" si="858"/>
        <v>0.745</v>
      </c>
      <c r="AB6080" s="14">
        <f t="shared" si="859"/>
        <v>0.13400000000000001</v>
      </c>
    </row>
    <row r="6081" spans="1:28" x14ac:dyDescent="0.25">
      <c r="A6081" s="10">
        <f t="shared" si="861"/>
        <v>45545</v>
      </c>
      <c r="B6081" s="11">
        <v>254</v>
      </c>
      <c r="C6081" s="11">
        <v>500</v>
      </c>
      <c r="D6081" s="12">
        <v>762.20833333333303</v>
      </c>
      <c r="E6081" s="9">
        <v>62.91</v>
      </c>
      <c r="F6081" s="9">
        <f t="shared" si="860"/>
        <v>0</v>
      </c>
      <c r="G6081" s="9">
        <v>1.51</v>
      </c>
      <c r="H6081" s="9">
        <v>3.02</v>
      </c>
      <c r="I6081" s="9"/>
      <c r="J6081" s="9">
        <v>5.9240000000000004</v>
      </c>
      <c r="K6081" s="9">
        <v>81.099999999999994</v>
      </c>
      <c r="L6081" s="9">
        <v>4.82E-2</v>
      </c>
      <c r="M6081" s="9">
        <v>9.69E-2</v>
      </c>
      <c r="N6081" s="9">
        <v>0</v>
      </c>
      <c r="O6081" s="9">
        <v>0.6</v>
      </c>
      <c r="P6081" s="9"/>
      <c r="Q6081" s="9"/>
      <c r="R6081" s="9"/>
      <c r="T6081">
        <f t="shared" si="855"/>
        <v>2540500</v>
      </c>
      <c r="U6081">
        <v>0</v>
      </c>
      <c r="V6081">
        <f t="shared" si="862"/>
        <v>0</v>
      </c>
      <c r="W6081" t="str">
        <f t="shared" si="856"/>
        <v/>
      </c>
      <c r="X6081" t="str">
        <f t="shared" si="857"/>
        <v/>
      </c>
      <c r="Y6081" t="str">
        <f t="shared" si="863"/>
        <v/>
      </c>
      <c r="Z6081" s="9"/>
      <c r="AA6081" s="14">
        <f t="shared" si="858"/>
        <v>0.754</v>
      </c>
      <c r="AB6081" s="14">
        <f t="shared" si="859"/>
        <v>0.17599999999999999</v>
      </c>
    </row>
    <row r="6082" spans="1:28" x14ac:dyDescent="0.25">
      <c r="A6082" s="10">
        <f t="shared" si="861"/>
        <v>45545</v>
      </c>
      <c r="B6082" s="11">
        <v>254</v>
      </c>
      <c r="C6082" s="11">
        <v>600</v>
      </c>
      <c r="D6082" s="12">
        <v>762.25</v>
      </c>
      <c r="E6082" s="9">
        <v>62.91</v>
      </c>
      <c r="F6082" s="9">
        <f t="shared" si="860"/>
        <v>0</v>
      </c>
      <c r="G6082" s="9">
        <v>1.51</v>
      </c>
      <c r="H6082" s="9">
        <v>3.52</v>
      </c>
      <c r="I6082" s="9"/>
      <c r="J6082" s="9">
        <v>5.7190000000000003</v>
      </c>
      <c r="K6082" s="9">
        <v>78.7</v>
      </c>
      <c r="L6082" s="9">
        <v>4.7500000000000001E-2</v>
      </c>
      <c r="M6082" s="9">
        <v>9.98E-2</v>
      </c>
      <c r="N6082" s="9">
        <v>0</v>
      </c>
      <c r="O6082" s="9">
        <v>8.1</v>
      </c>
      <c r="P6082" s="9"/>
      <c r="Q6082" s="9"/>
      <c r="R6082" s="9"/>
      <c r="T6082">
        <f t="shared" si="855"/>
        <v>2540600</v>
      </c>
      <c r="U6082">
        <v>4.3</v>
      </c>
      <c r="V6082">
        <f t="shared" si="862"/>
        <v>8.1</v>
      </c>
      <c r="W6082" t="str">
        <f t="shared" si="856"/>
        <v/>
      </c>
      <c r="X6082" t="str">
        <f t="shared" si="857"/>
        <v/>
      </c>
      <c r="Y6082" t="str">
        <f t="shared" si="863"/>
        <v/>
      </c>
      <c r="Z6082" s="9"/>
      <c r="AA6082" s="14">
        <f t="shared" si="858"/>
        <v>0.72099999999999997</v>
      </c>
      <c r="AB6082" s="14">
        <f t="shared" si="859"/>
        <v>0.19500000000000001</v>
      </c>
    </row>
    <row r="6083" spans="1:28" x14ac:dyDescent="0.25">
      <c r="A6083" s="10">
        <f t="shared" si="861"/>
        <v>45545</v>
      </c>
      <c r="B6083" s="11">
        <v>254</v>
      </c>
      <c r="C6083" s="11">
        <v>700</v>
      </c>
      <c r="D6083" s="12">
        <v>762.29166666666697</v>
      </c>
      <c r="E6083" s="9">
        <v>63.61</v>
      </c>
      <c r="F6083" s="9">
        <f t="shared" si="860"/>
        <v>0</v>
      </c>
      <c r="G6083" s="9">
        <v>0.5</v>
      </c>
      <c r="H6083" s="9">
        <v>2.52</v>
      </c>
      <c r="I6083" s="9"/>
      <c r="J6083" s="9">
        <v>6.585</v>
      </c>
      <c r="K6083" s="9">
        <v>81.900000000000006</v>
      </c>
      <c r="L6083" s="9">
        <v>4.7500000000000001E-2</v>
      </c>
      <c r="M6083" s="9">
        <v>9.98E-2</v>
      </c>
      <c r="N6083" s="9">
        <v>0</v>
      </c>
      <c r="O6083" s="9">
        <v>69.400000000000006</v>
      </c>
      <c r="P6083" s="9"/>
      <c r="Q6083" s="9"/>
      <c r="R6083" s="9"/>
      <c r="T6083">
        <f t="shared" si="855"/>
        <v>2540700</v>
      </c>
      <c r="U6083">
        <v>115.7</v>
      </c>
      <c r="V6083">
        <f t="shared" si="862"/>
        <v>69.400000000000006</v>
      </c>
      <c r="W6083" t="str">
        <f t="shared" si="856"/>
        <v/>
      </c>
      <c r="X6083" t="str">
        <f t="shared" si="857"/>
        <v/>
      </c>
      <c r="Y6083" t="str">
        <f t="shared" si="863"/>
        <v/>
      </c>
      <c r="Z6083" s="9"/>
      <c r="AA6083" s="14">
        <f t="shared" si="858"/>
        <v>0.79700000000000004</v>
      </c>
      <c r="AB6083" s="14">
        <f t="shared" si="859"/>
        <v>0.17599999999999999</v>
      </c>
    </row>
    <row r="6084" spans="1:28" x14ac:dyDescent="0.25">
      <c r="A6084" s="10">
        <f t="shared" si="861"/>
        <v>45545</v>
      </c>
      <c r="B6084" s="11">
        <v>254</v>
      </c>
      <c r="C6084" s="11">
        <v>800</v>
      </c>
      <c r="D6084" s="12">
        <v>762.33333333333303</v>
      </c>
      <c r="E6084" s="9">
        <v>63.37</v>
      </c>
      <c r="F6084" s="9">
        <f t="shared" si="860"/>
        <v>0</v>
      </c>
      <c r="G6084" s="9">
        <v>0</v>
      </c>
      <c r="H6084" s="9">
        <v>1.01</v>
      </c>
      <c r="I6084" s="9"/>
      <c r="J6084" s="9">
        <v>11.077999999999999</v>
      </c>
      <c r="K6084" s="9">
        <v>72.099999999999994</v>
      </c>
      <c r="L6084" s="9">
        <v>4.7500000000000001E-2</v>
      </c>
      <c r="M6084" s="9">
        <v>9.9099999999999994E-2</v>
      </c>
      <c r="N6084" s="9">
        <v>0</v>
      </c>
      <c r="O6084" s="9">
        <v>278.10000000000002</v>
      </c>
      <c r="P6084" s="9"/>
      <c r="Q6084" s="9"/>
      <c r="R6084" s="9"/>
      <c r="T6084">
        <f t="shared" si="855"/>
        <v>2540800</v>
      </c>
      <c r="U6084">
        <v>293.5</v>
      </c>
      <c r="V6084">
        <f t="shared" si="862"/>
        <v>278.10000000000002</v>
      </c>
      <c r="W6084" t="str">
        <f t="shared" si="856"/>
        <v/>
      </c>
      <c r="X6084" t="str">
        <f t="shared" si="857"/>
        <v/>
      </c>
      <c r="Y6084" t="str">
        <f t="shared" si="863"/>
        <v/>
      </c>
      <c r="Z6084" s="9"/>
      <c r="AA6084" s="14">
        <f t="shared" si="858"/>
        <v>0.95099999999999996</v>
      </c>
      <c r="AB6084" s="14">
        <f t="shared" si="859"/>
        <v>0.36799999999999999</v>
      </c>
    </row>
    <row r="6085" spans="1:28" x14ac:dyDescent="0.25">
      <c r="A6085" s="10">
        <f t="shared" si="861"/>
        <v>45545</v>
      </c>
      <c r="B6085" s="11">
        <v>254</v>
      </c>
      <c r="C6085" s="11">
        <v>900</v>
      </c>
      <c r="D6085" s="12">
        <v>762.375</v>
      </c>
      <c r="E6085" s="9">
        <v>63.73</v>
      </c>
      <c r="F6085" s="9">
        <f t="shared" si="860"/>
        <v>0</v>
      </c>
      <c r="G6085" s="9">
        <v>0</v>
      </c>
      <c r="H6085" s="9">
        <v>2.52</v>
      </c>
      <c r="I6085" s="9"/>
      <c r="J6085" s="9">
        <v>13.93</v>
      </c>
      <c r="K6085" s="9">
        <v>61.4</v>
      </c>
      <c r="L6085" s="9">
        <v>4.82E-2</v>
      </c>
      <c r="M6085" s="9">
        <v>9.69E-2</v>
      </c>
      <c r="N6085" s="9">
        <v>0</v>
      </c>
      <c r="O6085" s="9">
        <v>435.6</v>
      </c>
      <c r="P6085" s="9"/>
      <c r="Q6085" s="9"/>
      <c r="R6085" s="9"/>
      <c r="T6085">
        <f t="shared" ref="T6085:T6148" si="864">B6085*10000+C6085</f>
        <v>2540900</v>
      </c>
      <c r="U6085">
        <v>465.3</v>
      </c>
      <c r="V6085">
        <f t="shared" si="862"/>
        <v>435.6</v>
      </c>
      <c r="W6085" t="str">
        <f t="shared" ref="W6085:W6148" si="865">IF(C6085=2400,ROUND(L6085,3),"")</f>
        <v/>
      </c>
      <c r="X6085" t="str">
        <f t="shared" ref="X6085:X6148" si="866">IF(C6085=2400,ROUND(M6085,3),"")</f>
        <v/>
      </c>
      <c r="Y6085" t="str">
        <f t="shared" si="863"/>
        <v/>
      </c>
      <c r="Z6085" s="9"/>
      <c r="AA6085" s="14">
        <f t="shared" ref="AA6085:AA6148" si="867">ROUND((0.6105*(EXP((17.273*J6085)/(J6085+237.3))))*K6085/100,3)</f>
        <v>0.97699999999999998</v>
      </c>
      <c r="AB6085" s="14">
        <f t="shared" ref="AB6085:AB6148" si="868">ROUND(AA6085/K6085*(100-K6085),3)</f>
        <v>0.61399999999999999</v>
      </c>
    </row>
    <row r="6086" spans="1:28" x14ac:dyDescent="0.25">
      <c r="A6086" s="10">
        <f t="shared" si="861"/>
        <v>45545</v>
      </c>
      <c r="B6086" s="11">
        <v>254</v>
      </c>
      <c r="C6086" s="11">
        <v>1000</v>
      </c>
      <c r="D6086" s="12">
        <v>762.41666666666697</v>
      </c>
      <c r="E6086" s="9">
        <v>63.84</v>
      </c>
      <c r="F6086" s="9">
        <f t="shared" ref="F6086:F6149" si="869">IF(E6086&gt;F$2,E6086-F$2,0)</f>
        <v>0</v>
      </c>
      <c r="G6086" s="9">
        <v>1.01</v>
      </c>
      <c r="H6086" s="9">
        <v>3.52</v>
      </c>
      <c r="I6086" s="9"/>
      <c r="J6086" s="9">
        <v>12.63</v>
      </c>
      <c r="K6086" s="9">
        <v>57.5</v>
      </c>
      <c r="L6086" s="9">
        <v>4.82E-2</v>
      </c>
      <c r="M6086" s="9">
        <v>9.69E-2</v>
      </c>
      <c r="N6086" s="9">
        <v>0</v>
      </c>
      <c r="O6086" s="9">
        <v>480.6</v>
      </c>
      <c r="P6086" s="9"/>
      <c r="Q6086" s="9"/>
      <c r="R6086" s="9"/>
      <c r="T6086">
        <f t="shared" si="864"/>
        <v>2541000</v>
      </c>
      <c r="U6086">
        <v>607.70000000000005</v>
      </c>
      <c r="V6086">
        <f t="shared" si="862"/>
        <v>480.6</v>
      </c>
      <c r="W6086" t="str">
        <f t="shared" si="865"/>
        <v/>
      </c>
      <c r="X6086" t="str">
        <f t="shared" si="866"/>
        <v/>
      </c>
      <c r="Y6086" t="str">
        <f t="shared" si="863"/>
        <v/>
      </c>
      <c r="Z6086" s="9"/>
      <c r="AA6086" s="14">
        <f t="shared" si="867"/>
        <v>0.84</v>
      </c>
      <c r="AB6086" s="14">
        <f t="shared" si="868"/>
        <v>0.621</v>
      </c>
    </row>
    <row r="6087" spans="1:28" x14ac:dyDescent="0.25">
      <c r="A6087" s="10">
        <f t="shared" ref="A6087:A6150" si="870">A$5-1+B6087</f>
        <v>45545</v>
      </c>
      <c r="B6087" s="11">
        <v>254</v>
      </c>
      <c r="C6087" s="11">
        <v>1100</v>
      </c>
      <c r="D6087" s="12">
        <v>762.45833333333303</v>
      </c>
      <c r="E6087" s="9">
        <v>63.96</v>
      </c>
      <c r="F6087" s="9">
        <f t="shared" si="869"/>
        <v>0</v>
      </c>
      <c r="G6087" s="9">
        <v>1.51</v>
      </c>
      <c r="H6087" s="9">
        <v>5.54</v>
      </c>
      <c r="I6087" s="9"/>
      <c r="J6087" s="9">
        <v>15.986000000000001</v>
      </c>
      <c r="K6087" s="9">
        <v>49</v>
      </c>
      <c r="L6087" s="9">
        <v>4.7500000000000001E-2</v>
      </c>
      <c r="M6087" s="9">
        <v>9.69E-2</v>
      </c>
      <c r="N6087" s="9">
        <v>0</v>
      </c>
      <c r="O6087" s="9">
        <v>725.6</v>
      </c>
      <c r="P6087" s="9"/>
      <c r="Q6087" s="9"/>
      <c r="R6087" s="9"/>
      <c r="T6087">
        <f t="shared" si="864"/>
        <v>2541100</v>
      </c>
      <c r="U6087">
        <v>708.5</v>
      </c>
      <c r="V6087">
        <f t="shared" si="862"/>
        <v>725.6</v>
      </c>
      <c r="W6087" t="str">
        <f t="shared" si="865"/>
        <v/>
      </c>
      <c r="X6087" t="str">
        <f t="shared" si="866"/>
        <v/>
      </c>
      <c r="Y6087" t="str">
        <f t="shared" si="863"/>
        <v/>
      </c>
      <c r="Z6087" s="9"/>
      <c r="AA6087" s="14">
        <f t="shared" si="867"/>
        <v>0.89</v>
      </c>
      <c r="AB6087" s="14">
        <f t="shared" si="868"/>
        <v>0.92600000000000005</v>
      </c>
    </row>
    <row r="6088" spans="1:28" x14ac:dyDescent="0.25">
      <c r="A6088" s="10">
        <f t="shared" si="870"/>
        <v>45545</v>
      </c>
      <c r="B6088" s="11">
        <v>254</v>
      </c>
      <c r="C6088" s="11">
        <v>1200</v>
      </c>
      <c r="D6088" s="12">
        <v>762.5</v>
      </c>
      <c r="E6088" s="9">
        <v>63.73</v>
      </c>
      <c r="F6088" s="9">
        <f t="shared" si="869"/>
        <v>0</v>
      </c>
      <c r="G6088" s="9">
        <v>1.51</v>
      </c>
      <c r="H6088" s="9">
        <v>4.53</v>
      </c>
      <c r="I6088" s="9"/>
      <c r="J6088" s="9">
        <v>16.082000000000001</v>
      </c>
      <c r="K6088" s="9">
        <v>52.4</v>
      </c>
      <c r="L6088" s="9">
        <v>4.82E-2</v>
      </c>
      <c r="M6088" s="9">
        <v>9.69E-2</v>
      </c>
      <c r="N6088" s="9">
        <v>0</v>
      </c>
      <c r="O6088" s="9">
        <v>505.6</v>
      </c>
      <c r="P6088" s="9"/>
      <c r="Q6088" s="9"/>
      <c r="R6088" s="9"/>
      <c r="T6088">
        <f t="shared" si="864"/>
        <v>2541200</v>
      </c>
      <c r="U6088">
        <v>758.5</v>
      </c>
      <c r="V6088">
        <f t="shared" si="862"/>
        <v>505.6</v>
      </c>
      <c r="W6088" t="str">
        <f t="shared" si="865"/>
        <v/>
      </c>
      <c r="X6088" t="str">
        <f t="shared" si="866"/>
        <v/>
      </c>
      <c r="Y6088" t="str">
        <f t="shared" si="863"/>
        <v/>
      </c>
      <c r="Z6088" s="9"/>
      <c r="AA6088" s="14">
        <f t="shared" si="867"/>
        <v>0.95699999999999996</v>
      </c>
      <c r="AB6088" s="14">
        <f t="shared" si="868"/>
        <v>0.86899999999999999</v>
      </c>
    </row>
    <row r="6089" spans="1:28" x14ac:dyDescent="0.25">
      <c r="A6089" s="10">
        <f t="shared" si="870"/>
        <v>45545</v>
      </c>
      <c r="B6089" s="11">
        <v>254</v>
      </c>
      <c r="C6089" s="11">
        <v>1300</v>
      </c>
      <c r="D6089" s="12">
        <v>762.54166666666697</v>
      </c>
      <c r="E6089" s="9">
        <v>64.31</v>
      </c>
      <c r="F6089" s="9">
        <f t="shared" si="869"/>
        <v>0.31000000000000227</v>
      </c>
      <c r="G6089" s="9">
        <v>1.51</v>
      </c>
      <c r="H6089" s="9">
        <v>5.03</v>
      </c>
      <c r="I6089" s="9"/>
      <c r="J6089" s="9">
        <v>15.532999999999999</v>
      </c>
      <c r="K6089" s="9">
        <v>46.9</v>
      </c>
      <c r="L6089" s="9">
        <v>4.82E-2</v>
      </c>
      <c r="M6089" s="9">
        <v>9.69E-2</v>
      </c>
      <c r="N6089" s="9">
        <v>0</v>
      </c>
      <c r="O6089" s="9">
        <v>445.6</v>
      </c>
      <c r="P6089" s="9"/>
      <c r="Q6089" s="9"/>
      <c r="R6089" s="9"/>
      <c r="T6089">
        <f t="shared" si="864"/>
        <v>2541300</v>
      </c>
      <c r="U6089">
        <v>754</v>
      </c>
      <c r="V6089">
        <f t="shared" si="862"/>
        <v>445.6</v>
      </c>
      <c r="W6089" t="str">
        <f t="shared" si="865"/>
        <v/>
      </c>
      <c r="X6089" t="str">
        <f t="shared" si="866"/>
        <v/>
      </c>
      <c r="Y6089" t="str">
        <f t="shared" si="863"/>
        <v/>
      </c>
      <c r="Z6089" s="9"/>
      <c r="AA6089" s="14">
        <f t="shared" si="867"/>
        <v>0.82699999999999996</v>
      </c>
      <c r="AB6089" s="14">
        <f t="shared" si="868"/>
        <v>0.93600000000000005</v>
      </c>
    </row>
    <row r="6090" spans="1:28" x14ac:dyDescent="0.25">
      <c r="A6090" s="10">
        <f t="shared" si="870"/>
        <v>45545</v>
      </c>
      <c r="B6090" s="11">
        <v>254</v>
      </c>
      <c r="C6090" s="11">
        <v>1400</v>
      </c>
      <c r="D6090" s="12">
        <v>762.58333333333303</v>
      </c>
      <c r="E6090" s="9">
        <v>64.540000000000006</v>
      </c>
      <c r="F6090" s="9">
        <f t="shared" si="869"/>
        <v>0.54000000000000625</v>
      </c>
      <c r="G6090" s="9">
        <v>1.51</v>
      </c>
      <c r="H6090" s="9">
        <v>4.53</v>
      </c>
      <c r="I6090" s="9"/>
      <c r="J6090" s="9">
        <v>16.248999999999999</v>
      </c>
      <c r="K6090" s="9">
        <v>49.4</v>
      </c>
      <c r="L6090" s="9">
        <v>4.82E-2</v>
      </c>
      <c r="M6090" s="9">
        <v>9.69E-2</v>
      </c>
      <c r="N6090" s="9">
        <v>0</v>
      </c>
      <c r="O6090" s="9">
        <v>448.1</v>
      </c>
      <c r="P6090" s="9"/>
      <c r="Q6090" s="9"/>
      <c r="R6090" s="9"/>
      <c r="T6090">
        <f t="shared" si="864"/>
        <v>2541400</v>
      </c>
      <c r="U6090">
        <v>695.3</v>
      </c>
      <c r="V6090">
        <f t="shared" si="862"/>
        <v>448.1</v>
      </c>
      <c r="W6090" t="str">
        <f t="shared" si="865"/>
        <v/>
      </c>
      <c r="X6090" t="str">
        <f t="shared" si="866"/>
        <v/>
      </c>
      <c r="Y6090" t="str">
        <f t="shared" si="863"/>
        <v/>
      </c>
      <c r="Z6090" s="9"/>
      <c r="AA6090" s="14">
        <f t="shared" si="867"/>
        <v>0.91200000000000003</v>
      </c>
      <c r="AB6090" s="14">
        <f t="shared" si="868"/>
        <v>0.93400000000000005</v>
      </c>
    </row>
    <row r="6091" spans="1:28" x14ac:dyDescent="0.25">
      <c r="A6091" s="10">
        <f t="shared" si="870"/>
        <v>45545</v>
      </c>
      <c r="B6091" s="11">
        <v>254</v>
      </c>
      <c r="C6091" s="11">
        <v>1500</v>
      </c>
      <c r="D6091" s="12">
        <v>762.625</v>
      </c>
      <c r="E6091" s="9">
        <v>63.73</v>
      </c>
      <c r="F6091" s="9">
        <f t="shared" si="869"/>
        <v>0</v>
      </c>
      <c r="G6091" s="9">
        <v>1.01</v>
      </c>
      <c r="H6091" s="9">
        <v>3.52</v>
      </c>
      <c r="I6091" s="9"/>
      <c r="J6091" s="9">
        <v>15.724</v>
      </c>
      <c r="K6091" s="9">
        <v>48.3</v>
      </c>
      <c r="L6091" s="9">
        <v>4.9000000000000002E-2</v>
      </c>
      <c r="M6091" s="9">
        <v>9.69E-2</v>
      </c>
      <c r="N6091" s="9">
        <v>0</v>
      </c>
      <c r="O6091" s="9">
        <v>340.6</v>
      </c>
      <c r="P6091" s="9"/>
      <c r="Q6091" s="9"/>
      <c r="R6091" s="9"/>
      <c r="T6091">
        <f t="shared" si="864"/>
        <v>2541500</v>
      </c>
      <c r="U6091">
        <v>587.29999999999995</v>
      </c>
      <c r="V6091">
        <f t="shared" si="862"/>
        <v>340.6</v>
      </c>
      <c r="W6091" t="str">
        <f t="shared" si="865"/>
        <v/>
      </c>
      <c r="X6091" t="str">
        <f t="shared" si="866"/>
        <v/>
      </c>
      <c r="Y6091" t="str">
        <f t="shared" si="863"/>
        <v/>
      </c>
      <c r="Z6091" s="9"/>
      <c r="AA6091" s="14">
        <f t="shared" si="867"/>
        <v>0.86299999999999999</v>
      </c>
      <c r="AB6091" s="14">
        <f t="shared" si="868"/>
        <v>0.92400000000000004</v>
      </c>
    </row>
    <row r="6092" spans="1:28" x14ac:dyDescent="0.25">
      <c r="A6092" s="10">
        <f t="shared" si="870"/>
        <v>45545</v>
      </c>
      <c r="B6092" s="11">
        <v>254</v>
      </c>
      <c r="C6092" s="11">
        <v>1600</v>
      </c>
      <c r="D6092" s="12">
        <v>762.66666666666697</v>
      </c>
      <c r="E6092" s="9">
        <v>63.49</v>
      </c>
      <c r="F6092" s="9">
        <f t="shared" si="869"/>
        <v>0</v>
      </c>
      <c r="G6092" s="9">
        <v>1.01</v>
      </c>
      <c r="H6092" s="9">
        <v>3.52</v>
      </c>
      <c r="I6092" s="9"/>
      <c r="J6092" s="9">
        <v>14.936</v>
      </c>
      <c r="K6092" s="9">
        <v>47.2</v>
      </c>
      <c r="L6092" s="9">
        <v>4.9000000000000002E-2</v>
      </c>
      <c r="M6092" s="9">
        <v>9.69E-2</v>
      </c>
      <c r="N6092" s="9">
        <v>0</v>
      </c>
      <c r="O6092" s="9">
        <v>364.4</v>
      </c>
      <c r="P6092" s="9"/>
      <c r="Q6092" s="9"/>
      <c r="R6092" s="9"/>
      <c r="T6092">
        <f t="shared" si="864"/>
        <v>2541600</v>
      </c>
      <c r="U6092">
        <v>438.7</v>
      </c>
      <c r="V6092">
        <f t="shared" si="862"/>
        <v>364.4</v>
      </c>
      <c r="W6092" t="str">
        <f t="shared" si="865"/>
        <v/>
      </c>
      <c r="X6092" t="str">
        <f t="shared" si="866"/>
        <v/>
      </c>
      <c r="Y6092" t="str">
        <f t="shared" si="863"/>
        <v/>
      </c>
      <c r="Z6092" s="9"/>
      <c r="AA6092" s="14">
        <f t="shared" si="867"/>
        <v>0.80100000000000005</v>
      </c>
      <c r="AB6092" s="14">
        <f t="shared" si="868"/>
        <v>0.89600000000000002</v>
      </c>
    </row>
    <row r="6093" spans="1:28" x14ac:dyDescent="0.25">
      <c r="A6093" s="10">
        <f t="shared" si="870"/>
        <v>45545</v>
      </c>
      <c r="B6093" s="11">
        <v>254</v>
      </c>
      <c r="C6093" s="11">
        <v>1700</v>
      </c>
      <c r="D6093" s="12">
        <v>762.70833333333303</v>
      </c>
      <c r="E6093" s="9">
        <v>63.26</v>
      </c>
      <c r="F6093" s="9">
        <f t="shared" si="869"/>
        <v>0</v>
      </c>
      <c r="G6093" s="9">
        <v>1.01</v>
      </c>
      <c r="H6093" s="9">
        <v>3.02</v>
      </c>
      <c r="I6093" s="9"/>
      <c r="J6093" s="9">
        <v>12.92</v>
      </c>
      <c r="K6093" s="9">
        <v>47.8</v>
      </c>
      <c r="L6093" s="9">
        <v>4.9000000000000002E-2</v>
      </c>
      <c r="M6093" s="9">
        <v>9.69E-2</v>
      </c>
      <c r="N6093" s="9">
        <v>0</v>
      </c>
      <c r="O6093" s="9">
        <v>228.1</v>
      </c>
      <c r="P6093" s="9"/>
      <c r="Q6093" s="9"/>
      <c r="R6093" s="9"/>
      <c r="T6093">
        <f t="shared" si="864"/>
        <v>2541700</v>
      </c>
      <c r="U6093">
        <v>263.7</v>
      </c>
      <c r="V6093">
        <f t="shared" si="862"/>
        <v>228.1</v>
      </c>
      <c r="W6093" t="str">
        <f t="shared" si="865"/>
        <v/>
      </c>
      <c r="X6093" t="str">
        <f t="shared" si="866"/>
        <v/>
      </c>
      <c r="Y6093" t="str">
        <f t="shared" si="863"/>
        <v/>
      </c>
      <c r="Z6093" s="9"/>
      <c r="AA6093" s="14">
        <f t="shared" si="867"/>
        <v>0.71199999999999997</v>
      </c>
      <c r="AB6093" s="14">
        <f t="shared" si="868"/>
        <v>0.77800000000000002</v>
      </c>
    </row>
    <row r="6094" spans="1:28" x14ac:dyDescent="0.25">
      <c r="A6094" s="10">
        <f t="shared" si="870"/>
        <v>45545</v>
      </c>
      <c r="B6094" s="11">
        <v>254</v>
      </c>
      <c r="C6094" s="11">
        <v>1800</v>
      </c>
      <c r="D6094" s="12">
        <v>762.75</v>
      </c>
      <c r="E6094" s="9">
        <v>63.14</v>
      </c>
      <c r="F6094" s="9">
        <f t="shared" si="869"/>
        <v>0</v>
      </c>
      <c r="G6094" s="9">
        <v>0</v>
      </c>
      <c r="H6094" s="9">
        <v>1.51</v>
      </c>
      <c r="I6094" s="9"/>
      <c r="J6094" s="9">
        <v>9.3859999999999992</v>
      </c>
      <c r="K6094" s="9">
        <v>58.1</v>
      </c>
      <c r="L6094" s="9">
        <v>4.9000000000000002E-2</v>
      </c>
      <c r="M6094" s="9">
        <v>9.69E-2</v>
      </c>
      <c r="N6094" s="9">
        <v>0</v>
      </c>
      <c r="O6094" s="9">
        <v>64.400000000000006</v>
      </c>
      <c r="P6094" s="9"/>
      <c r="Q6094" s="9"/>
      <c r="R6094" s="9"/>
      <c r="T6094">
        <f t="shared" si="864"/>
        <v>2541800</v>
      </c>
      <c r="U6094">
        <v>87.8</v>
      </c>
      <c r="V6094">
        <f t="shared" si="862"/>
        <v>64.400000000000006</v>
      </c>
      <c r="W6094" t="str">
        <f t="shared" si="865"/>
        <v/>
      </c>
      <c r="X6094" t="str">
        <f t="shared" si="866"/>
        <v/>
      </c>
      <c r="Y6094" t="str">
        <f t="shared" si="863"/>
        <v/>
      </c>
      <c r="Z6094" s="9"/>
      <c r="AA6094" s="14">
        <f t="shared" si="867"/>
        <v>0.68400000000000005</v>
      </c>
      <c r="AB6094" s="14">
        <f t="shared" si="868"/>
        <v>0.49299999999999999</v>
      </c>
    </row>
    <row r="6095" spans="1:28" x14ac:dyDescent="0.25">
      <c r="A6095" s="10">
        <f t="shared" si="870"/>
        <v>45545</v>
      </c>
      <c r="B6095" s="11">
        <v>254</v>
      </c>
      <c r="C6095" s="11">
        <v>1900</v>
      </c>
      <c r="D6095" s="12">
        <v>762.79166666666697</v>
      </c>
      <c r="E6095" s="9">
        <v>63.26</v>
      </c>
      <c r="F6095" s="9">
        <f t="shared" si="869"/>
        <v>0</v>
      </c>
      <c r="G6095" s="9">
        <v>0.5</v>
      </c>
      <c r="H6095" s="9">
        <v>1.51</v>
      </c>
      <c r="I6095" s="9"/>
      <c r="J6095" s="9">
        <v>7.6449999999999996</v>
      </c>
      <c r="K6095" s="9">
        <v>70</v>
      </c>
      <c r="L6095" s="9">
        <v>4.82E-2</v>
      </c>
      <c r="M6095" s="9">
        <v>9.8299999999999998E-2</v>
      </c>
      <c r="N6095" s="9">
        <v>0</v>
      </c>
      <c r="O6095" s="9">
        <v>1.9</v>
      </c>
      <c r="P6095" s="9"/>
      <c r="Q6095" s="9"/>
      <c r="R6095" s="9"/>
      <c r="T6095">
        <f t="shared" si="864"/>
        <v>2541900</v>
      </c>
      <c r="U6095">
        <v>1</v>
      </c>
      <c r="V6095">
        <f t="shared" si="862"/>
        <v>1.9</v>
      </c>
      <c r="W6095" t="str">
        <f t="shared" si="865"/>
        <v/>
      </c>
      <c r="X6095" t="str">
        <f t="shared" si="866"/>
        <v/>
      </c>
      <c r="Y6095" t="str">
        <f t="shared" si="863"/>
        <v/>
      </c>
      <c r="Z6095" s="9"/>
      <c r="AA6095" s="14">
        <f t="shared" si="867"/>
        <v>0.73299999999999998</v>
      </c>
      <c r="AB6095" s="14">
        <f t="shared" si="868"/>
        <v>0.314</v>
      </c>
    </row>
    <row r="6096" spans="1:28" x14ac:dyDescent="0.25">
      <c r="A6096" s="10">
        <f t="shared" si="870"/>
        <v>45545</v>
      </c>
      <c r="B6096" s="11">
        <v>254</v>
      </c>
      <c r="C6096" s="11">
        <v>2000</v>
      </c>
      <c r="D6096" s="12">
        <v>762.83333333333303</v>
      </c>
      <c r="E6096" s="9">
        <v>63.02</v>
      </c>
      <c r="F6096" s="9">
        <f t="shared" si="869"/>
        <v>0</v>
      </c>
      <c r="G6096" s="9">
        <v>0.5</v>
      </c>
      <c r="H6096" s="9">
        <v>1.51</v>
      </c>
      <c r="I6096" s="9"/>
      <c r="J6096" s="9">
        <v>6.7629999999999999</v>
      </c>
      <c r="K6096" s="9">
        <v>74.400000000000006</v>
      </c>
      <c r="L6096" s="9">
        <v>4.82E-2</v>
      </c>
      <c r="M6096" s="9">
        <v>9.7600000000000006E-2</v>
      </c>
      <c r="N6096" s="9">
        <v>0</v>
      </c>
      <c r="O6096" s="9">
        <v>0.6</v>
      </c>
      <c r="P6096" s="9"/>
      <c r="Q6096" s="9"/>
      <c r="R6096" s="9"/>
      <c r="T6096">
        <f t="shared" si="864"/>
        <v>2542000</v>
      </c>
      <c r="U6096">
        <v>0</v>
      </c>
      <c r="V6096">
        <f t="shared" si="862"/>
        <v>0</v>
      </c>
      <c r="W6096" t="str">
        <f t="shared" si="865"/>
        <v/>
      </c>
      <c r="X6096" t="str">
        <f t="shared" si="866"/>
        <v/>
      </c>
      <c r="Y6096" t="str">
        <f t="shared" si="863"/>
        <v/>
      </c>
      <c r="Z6096" s="9"/>
      <c r="AA6096" s="14">
        <f t="shared" si="867"/>
        <v>0.73299999999999998</v>
      </c>
      <c r="AB6096" s="14">
        <f t="shared" si="868"/>
        <v>0.252</v>
      </c>
    </row>
    <row r="6097" spans="1:28" x14ac:dyDescent="0.25">
      <c r="A6097" s="10">
        <f t="shared" si="870"/>
        <v>45545</v>
      </c>
      <c r="B6097" s="11">
        <v>254</v>
      </c>
      <c r="C6097" s="11">
        <v>2100</v>
      </c>
      <c r="D6097" s="12">
        <v>762.875</v>
      </c>
      <c r="E6097" s="9">
        <v>63.14</v>
      </c>
      <c r="F6097" s="9">
        <f t="shared" si="869"/>
        <v>0</v>
      </c>
      <c r="G6097" s="9">
        <v>1.01</v>
      </c>
      <c r="H6097" s="9">
        <v>2.52</v>
      </c>
      <c r="I6097" s="9"/>
      <c r="J6097" s="9">
        <v>7.1159999999999997</v>
      </c>
      <c r="K6097" s="9">
        <v>77.5</v>
      </c>
      <c r="L6097" s="9">
        <v>4.7500000000000001E-2</v>
      </c>
      <c r="M6097" s="9">
        <v>9.7600000000000006E-2</v>
      </c>
      <c r="N6097" s="9">
        <v>0</v>
      </c>
      <c r="O6097" s="9">
        <v>0.6</v>
      </c>
      <c r="P6097" s="9"/>
      <c r="Q6097" s="9"/>
      <c r="R6097" s="9"/>
      <c r="T6097">
        <f t="shared" si="864"/>
        <v>2542100</v>
      </c>
      <c r="U6097">
        <v>0</v>
      </c>
      <c r="V6097">
        <f t="shared" si="862"/>
        <v>0</v>
      </c>
      <c r="W6097" t="str">
        <f t="shared" si="865"/>
        <v/>
      </c>
      <c r="X6097" t="str">
        <f t="shared" si="866"/>
        <v/>
      </c>
      <c r="Y6097" t="str">
        <f t="shared" si="863"/>
        <v/>
      </c>
      <c r="Z6097" s="9"/>
      <c r="AA6097" s="14">
        <f t="shared" si="867"/>
        <v>0.78200000000000003</v>
      </c>
      <c r="AB6097" s="14">
        <f t="shared" si="868"/>
        <v>0.22700000000000001</v>
      </c>
    </row>
    <row r="6098" spans="1:28" x14ac:dyDescent="0.25">
      <c r="A6098" s="10">
        <f t="shared" si="870"/>
        <v>45545</v>
      </c>
      <c r="B6098" s="11">
        <v>254</v>
      </c>
      <c r="C6098" s="11">
        <v>2200</v>
      </c>
      <c r="D6098" s="12">
        <v>762.91666666666697</v>
      </c>
      <c r="E6098" s="9">
        <v>63.73</v>
      </c>
      <c r="F6098" s="9">
        <f t="shared" si="869"/>
        <v>0</v>
      </c>
      <c r="G6098" s="9">
        <v>1.01</v>
      </c>
      <c r="H6098" s="9">
        <v>3.52</v>
      </c>
      <c r="I6098" s="9"/>
      <c r="J6098" s="9">
        <v>7.343</v>
      </c>
      <c r="K6098" s="9">
        <v>78</v>
      </c>
      <c r="L6098" s="9">
        <v>4.7500000000000001E-2</v>
      </c>
      <c r="M6098" s="9">
        <v>9.7600000000000006E-2</v>
      </c>
      <c r="N6098" s="9">
        <v>0</v>
      </c>
      <c r="O6098" s="9">
        <v>0.6</v>
      </c>
      <c r="P6098" s="9"/>
      <c r="Q6098" s="9"/>
      <c r="R6098" s="9"/>
      <c r="T6098">
        <f t="shared" si="864"/>
        <v>2542200</v>
      </c>
      <c r="U6098">
        <v>0</v>
      </c>
      <c r="V6098">
        <f t="shared" si="862"/>
        <v>0</v>
      </c>
      <c r="W6098" t="str">
        <f t="shared" si="865"/>
        <v/>
      </c>
      <c r="X6098" t="str">
        <f t="shared" si="866"/>
        <v/>
      </c>
      <c r="Y6098" t="str">
        <f t="shared" si="863"/>
        <v/>
      </c>
      <c r="Z6098" s="9"/>
      <c r="AA6098" s="14">
        <f t="shared" si="867"/>
        <v>0.8</v>
      </c>
      <c r="AB6098" s="14">
        <f t="shared" si="868"/>
        <v>0.22600000000000001</v>
      </c>
    </row>
    <row r="6099" spans="1:28" x14ac:dyDescent="0.25">
      <c r="A6099" s="10">
        <f t="shared" si="870"/>
        <v>45545</v>
      </c>
      <c r="B6099" s="11">
        <v>254</v>
      </c>
      <c r="C6099" s="11">
        <v>2300</v>
      </c>
      <c r="D6099" s="12">
        <v>762.95833333333303</v>
      </c>
      <c r="E6099" s="9">
        <v>63.49</v>
      </c>
      <c r="F6099" s="9">
        <f t="shared" si="869"/>
        <v>0</v>
      </c>
      <c r="G6099" s="9">
        <v>1.51</v>
      </c>
      <c r="H6099" s="9">
        <v>3.52</v>
      </c>
      <c r="I6099" s="9"/>
      <c r="J6099" s="9">
        <v>8.2949999999999999</v>
      </c>
      <c r="K6099" s="9">
        <v>72.900000000000006</v>
      </c>
      <c r="L6099" s="9">
        <v>4.6800000000000001E-2</v>
      </c>
      <c r="M6099" s="9">
        <v>9.7600000000000006E-2</v>
      </c>
      <c r="N6099" s="9">
        <v>0</v>
      </c>
      <c r="O6099" s="9">
        <v>0.6</v>
      </c>
      <c r="P6099" s="9"/>
      <c r="Q6099" s="9"/>
      <c r="R6099" s="9"/>
      <c r="T6099">
        <f t="shared" si="864"/>
        <v>2542300</v>
      </c>
      <c r="U6099">
        <v>0</v>
      </c>
      <c r="V6099">
        <f t="shared" si="862"/>
        <v>0</v>
      </c>
      <c r="W6099" t="str">
        <f t="shared" si="865"/>
        <v/>
      </c>
      <c r="X6099" t="str">
        <f t="shared" si="866"/>
        <v/>
      </c>
      <c r="Y6099" t="str">
        <f t="shared" si="863"/>
        <v/>
      </c>
      <c r="Z6099" s="9"/>
      <c r="AA6099" s="14">
        <f t="shared" si="867"/>
        <v>0.79800000000000004</v>
      </c>
      <c r="AB6099" s="14">
        <f t="shared" si="868"/>
        <v>0.29699999999999999</v>
      </c>
    </row>
    <row r="6100" spans="1:28" x14ac:dyDescent="0.25">
      <c r="A6100" s="10">
        <f t="shared" si="870"/>
        <v>45545</v>
      </c>
      <c r="B6100" s="11">
        <v>254</v>
      </c>
      <c r="C6100" s="11">
        <v>2400</v>
      </c>
      <c r="D6100" s="12">
        <v>763</v>
      </c>
      <c r="E6100" s="9">
        <v>63.61</v>
      </c>
      <c r="F6100" s="9">
        <f t="shared" si="869"/>
        <v>0</v>
      </c>
      <c r="G6100" s="9">
        <v>1.01</v>
      </c>
      <c r="H6100" s="9">
        <v>3.02</v>
      </c>
      <c r="I6100" s="9"/>
      <c r="J6100" s="9">
        <v>8.17</v>
      </c>
      <c r="K6100" s="9">
        <v>70.900000000000006</v>
      </c>
      <c r="L6100" s="9">
        <v>4.6800000000000001E-2</v>
      </c>
      <c r="M6100" s="9">
        <v>9.7600000000000006E-2</v>
      </c>
      <c r="N6100" s="9">
        <v>0</v>
      </c>
      <c r="O6100" s="9">
        <v>0.6</v>
      </c>
      <c r="P6100" s="9"/>
      <c r="Q6100" s="9"/>
      <c r="R6100" s="9"/>
      <c r="T6100">
        <f t="shared" si="864"/>
        <v>2542400</v>
      </c>
      <c r="U6100">
        <v>0</v>
      </c>
      <c r="V6100">
        <f t="shared" si="862"/>
        <v>0</v>
      </c>
      <c r="W6100">
        <f t="shared" si="865"/>
        <v>4.7E-2</v>
      </c>
      <c r="X6100">
        <f t="shared" si="866"/>
        <v>9.8000000000000004E-2</v>
      </c>
      <c r="Y6100">
        <f t="shared" si="863"/>
        <v>0</v>
      </c>
      <c r="Z6100" s="9"/>
      <c r="AA6100" s="14">
        <f t="shared" si="867"/>
        <v>0.76900000000000002</v>
      </c>
      <c r="AB6100" s="14">
        <f t="shared" si="868"/>
        <v>0.316</v>
      </c>
    </row>
    <row r="6101" spans="1:28" x14ac:dyDescent="0.25">
      <c r="A6101" s="10">
        <f t="shared" si="870"/>
        <v>45546</v>
      </c>
      <c r="B6101" s="11">
        <v>255</v>
      </c>
      <c r="C6101" s="11">
        <v>100</v>
      </c>
      <c r="D6101" s="12">
        <v>763.04166666666697</v>
      </c>
      <c r="E6101" s="9">
        <v>63.14</v>
      </c>
      <c r="F6101" s="9">
        <f t="shared" si="869"/>
        <v>0</v>
      </c>
      <c r="G6101" s="9">
        <v>1.51</v>
      </c>
      <c r="H6101" s="9">
        <v>3.52</v>
      </c>
      <c r="I6101" s="9"/>
      <c r="J6101" s="9">
        <v>7.82</v>
      </c>
      <c r="K6101" s="9">
        <v>65.099999999999994</v>
      </c>
      <c r="L6101" s="9">
        <v>4.5999999999999999E-2</v>
      </c>
      <c r="M6101" s="9">
        <v>9.7600000000000006E-2</v>
      </c>
      <c r="N6101" s="9">
        <v>0</v>
      </c>
      <c r="O6101" s="9">
        <v>0.6</v>
      </c>
      <c r="P6101" s="9"/>
      <c r="Q6101" s="9"/>
      <c r="R6101" s="9"/>
      <c r="T6101">
        <f t="shared" si="864"/>
        <v>2550100</v>
      </c>
      <c r="U6101">
        <v>0</v>
      </c>
      <c r="V6101">
        <f t="shared" si="862"/>
        <v>0</v>
      </c>
      <c r="W6101" t="str">
        <f t="shared" si="865"/>
        <v/>
      </c>
      <c r="X6101" t="str">
        <f t="shared" si="866"/>
        <v/>
      </c>
      <c r="Y6101" t="str">
        <f t="shared" si="863"/>
        <v/>
      </c>
      <c r="Z6101" s="9"/>
      <c r="AA6101" s="14">
        <f t="shared" si="867"/>
        <v>0.69</v>
      </c>
      <c r="AB6101" s="14">
        <f t="shared" si="868"/>
        <v>0.37</v>
      </c>
    </row>
    <row r="6102" spans="1:28" x14ac:dyDescent="0.25">
      <c r="A6102" s="10">
        <f t="shared" si="870"/>
        <v>45546</v>
      </c>
      <c r="B6102" s="11">
        <v>255</v>
      </c>
      <c r="C6102" s="11">
        <v>200</v>
      </c>
      <c r="D6102" s="12">
        <v>763.08333333333303</v>
      </c>
      <c r="E6102" s="9">
        <v>63.61</v>
      </c>
      <c r="F6102" s="9">
        <f t="shared" si="869"/>
        <v>0</v>
      </c>
      <c r="G6102" s="9">
        <v>1.01</v>
      </c>
      <c r="H6102" s="9">
        <v>3.52</v>
      </c>
      <c r="I6102" s="9"/>
      <c r="J6102" s="9">
        <v>8.0950000000000006</v>
      </c>
      <c r="K6102" s="9">
        <v>64.5</v>
      </c>
      <c r="L6102" s="9">
        <v>4.5999999999999999E-2</v>
      </c>
      <c r="M6102" s="9">
        <v>9.69E-2</v>
      </c>
      <c r="N6102" s="9">
        <v>0</v>
      </c>
      <c r="O6102" s="9">
        <v>0.6</v>
      </c>
      <c r="P6102" s="9"/>
      <c r="Q6102" s="9"/>
      <c r="R6102" s="9"/>
      <c r="T6102">
        <f t="shared" si="864"/>
        <v>2550200</v>
      </c>
      <c r="U6102">
        <v>0</v>
      </c>
      <c r="V6102">
        <f t="shared" si="862"/>
        <v>0</v>
      </c>
      <c r="W6102" t="str">
        <f t="shared" si="865"/>
        <v/>
      </c>
      <c r="X6102" t="str">
        <f t="shared" si="866"/>
        <v/>
      </c>
      <c r="Y6102" t="str">
        <f t="shared" si="863"/>
        <v/>
      </c>
      <c r="Z6102" s="9"/>
      <c r="AA6102" s="14">
        <f t="shared" si="867"/>
        <v>0.69599999999999995</v>
      </c>
      <c r="AB6102" s="14">
        <f t="shared" si="868"/>
        <v>0.38300000000000001</v>
      </c>
    </row>
    <row r="6103" spans="1:28" x14ac:dyDescent="0.25">
      <c r="A6103" s="10">
        <f t="shared" si="870"/>
        <v>45546</v>
      </c>
      <c r="B6103" s="11">
        <v>255</v>
      </c>
      <c r="C6103" s="11">
        <v>300</v>
      </c>
      <c r="D6103" s="12">
        <v>763.125</v>
      </c>
      <c r="E6103" s="9">
        <v>63.61</v>
      </c>
      <c r="F6103" s="9">
        <f t="shared" si="869"/>
        <v>0</v>
      </c>
      <c r="G6103" s="9">
        <v>0.5</v>
      </c>
      <c r="H6103" s="9">
        <v>4.53</v>
      </c>
      <c r="I6103" s="9"/>
      <c r="J6103" s="9">
        <v>6.484</v>
      </c>
      <c r="K6103" s="9">
        <v>74.7</v>
      </c>
      <c r="L6103" s="9">
        <v>4.5999999999999999E-2</v>
      </c>
      <c r="M6103" s="9">
        <v>9.69E-2</v>
      </c>
      <c r="N6103" s="9">
        <v>0</v>
      </c>
      <c r="O6103" s="9">
        <v>0.6</v>
      </c>
      <c r="P6103" s="9"/>
      <c r="Q6103" s="9"/>
      <c r="R6103" s="9"/>
      <c r="T6103">
        <f t="shared" si="864"/>
        <v>2550300</v>
      </c>
      <c r="U6103">
        <v>0</v>
      </c>
      <c r="V6103">
        <f t="shared" si="862"/>
        <v>0</v>
      </c>
      <c r="W6103" t="str">
        <f t="shared" si="865"/>
        <v/>
      </c>
      <c r="X6103" t="str">
        <f t="shared" si="866"/>
        <v/>
      </c>
      <c r="Y6103" t="str">
        <f t="shared" si="863"/>
        <v/>
      </c>
      <c r="Z6103" s="9"/>
      <c r="AA6103" s="14">
        <f t="shared" si="867"/>
        <v>0.72199999999999998</v>
      </c>
      <c r="AB6103" s="14">
        <f t="shared" si="868"/>
        <v>0.245</v>
      </c>
    </row>
    <row r="6104" spans="1:28" x14ac:dyDescent="0.25">
      <c r="A6104" s="10">
        <f t="shared" si="870"/>
        <v>45546</v>
      </c>
      <c r="B6104" s="11">
        <v>255</v>
      </c>
      <c r="C6104" s="11">
        <v>400</v>
      </c>
      <c r="D6104" s="12">
        <v>763.16666666666697</v>
      </c>
      <c r="E6104" s="9">
        <v>63.49</v>
      </c>
      <c r="F6104" s="9">
        <f t="shared" si="869"/>
        <v>0</v>
      </c>
      <c r="G6104" s="9">
        <v>0.5</v>
      </c>
      <c r="H6104" s="9">
        <v>3.02</v>
      </c>
      <c r="I6104" s="9"/>
      <c r="J6104" s="9">
        <v>7.2169999999999996</v>
      </c>
      <c r="K6104" s="9">
        <v>77</v>
      </c>
      <c r="L6104" s="9">
        <v>4.5999999999999999E-2</v>
      </c>
      <c r="M6104" s="9">
        <v>9.69E-2</v>
      </c>
      <c r="N6104" s="9">
        <v>0</v>
      </c>
      <c r="O6104" s="9">
        <v>0.6</v>
      </c>
      <c r="P6104" s="9"/>
      <c r="Q6104" s="9"/>
      <c r="R6104" s="9"/>
      <c r="T6104">
        <f t="shared" si="864"/>
        <v>2550400</v>
      </c>
      <c r="U6104">
        <v>0</v>
      </c>
      <c r="V6104">
        <f t="shared" si="862"/>
        <v>0</v>
      </c>
      <c r="W6104" t="str">
        <f t="shared" si="865"/>
        <v/>
      </c>
      <c r="X6104" t="str">
        <f t="shared" si="866"/>
        <v/>
      </c>
      <c r="Y6104" t="str">
        <f t="shared" si="863"/>
        <v/>
      </c>
      <c r="Z6104" s="9"/>
      <c r="AA6104" s="14">
        <f t="shared" si="867"/>
        <v>0.78300000000000003</v>
      </c>
      <c r="AB6104" s="14">
        <f t="shared" si="868"/>
        <v>0.23400000000000001</v>
      </c>
    </row>
    <row r="6105" spans="1:28" x14ac:dyDescent="0.25">
      <c r="A6105" s="10">
        <f t="shared" si="870"/>
        <v>45546</v>
      </c>
      <c r="B6105" s="11">
        <v>255</v>
      </c>
      <c r="C6105" s="11">
        <v>500</v>
      </c>
      <c r="D6105" s="12">
        <v>763.20833333333303</v>
      </c>
      <c r="E6105" s="9">
        <v>63.26</v>
      </c>
      <c r="F6105" s="9">
        <f t="shared" si="869"/>
        <v>0</v>
      </c>
      <c r="G6105" s="9">
        <v>0.5</v>
      </c>
      <c r="H6105" s="9">
        <v>3.02</v>
      </c>
      <c r="I6105" s="9"/>
      <c r="J6105" s="9">
        <v>5.9240000000000004</v>
      </c>
      <c r="K6105" s="9">
        <v>82.5</v>
      </c>
      <c r="L6105" s="9">
        <v>4.5999999999999999E-2</v>
      </c>
      <c r="M6105" s="9">
        <v>9.6199999999999994E-2</v>
      </c>
      <c r="N6105" s="9">
        <v>0.2</v>
      </c>
      <c r="O6105" s="9">
        <v>0.6</v>
      </c>
      <c r="P6105" s="9"/>
      <c r="Q6105" s="9"/>
      <c r="R6105" s="9"/>
      <c r="T6105">
        <f t="shared" si="864"/>
        <v>2550500</v>
      </c>
      <c r="U6105">
        <v>0</v>
      </c>
      <c r="V6105">
        <f t="shared" si="862"/>
        <v>0</v>
      </c>
      <c r="W6105" t="str">
        <f t="shared" si="865"/>
        <v/>
      </c>
      <c r="X6105" t="str">
        <f t="shared" si="866"/>
        <v/>
      </c>
      <c r="Y6105" t="str">
        <f t="shared" si="863"/>
        <v/>
      </c>
      <c r="Z6105" s="9"/>
      <c r="AA6105" s="14">
        <f t="shared" si="867"/>
        <v>0.76700000000000002</v>
      </c>
      <c r="AB6105" s="14">
        <f t="shared" si="868"/>
        <v>0.16300000000000001</v>
      </c>
    </row>
    <row r="6106" spans="1:28" x14ac:dyDescent="0.25">
      <c r="A6106" s="10">
        <f t="shared" si="870"/>
        <v>45546</v>
      </c>
      <c r="B6106" s="11">
        <v>255</v>
      </c>
      <c r="C6106" s="11">
        <v>600</v>
      </c>
      <c r="D6106" s="12">
        <v>763.25</v>
      </c>
      <c r="E6106" s="9">
        <v>63.26</v>
      </c>
      <c r="F6106" s="9">
        <f t="shared" si="869"/>
        <v>0</v>
      </c>
      <c r="G6106" s="9">
        <v>1.51</v>
      </c>
      <c r="H6106" s="9">
        <v>4.03</v>
      </c>
      <c r="I6106" s="9"/>
      <c r="J6106" s="9">
        <v>6.8390000000000004</v>
      </c>
      <c r="K6106" s="9">
        <v>79.7</v>
      </c>
      <c r="L6106" s="9">
        <v>4.53E-2</v>
      </c>
      <c r="M6106" s="9">
        <v>9.6199999999999994E-2</v>
      </c>
      <c r="N6106" s="9">
        <v>0</v>
      </c>
      <c r="O6106" s="9">
        <v>5.6</v>
      </c>
      <c r="P6106" s="9"/>
      <c r="Q6106" s="9"/>
      <c r="R6106" s="9"/>
      <c r="T6106">
        <f t="shared" si="864"/>
        <v>2550600</v>
      </c>
      <c r="U6106">
        <v>3.7</v>
      </c>
      <c r="V6106">
        <f t="shared" si="862"/>
        <v>5.6</v>
      </c>
      <c r="W6106" t="str">
        <f t="shared" si="865"/>
        <v/>
      </c>
      <c r="X6106" t="str">
        <f t="shared" si="866"/>
        <v/>
      </c>
      <c r="Y6106" t="str">
        <f t="shared" si="863"/>
        <v/>
      </c>
      <c r="Z6106" s="9"/>
      <c r="AA6106" s="14">
        <f t="shared" si="867"/>
        <v>0.78900000000000003</v>
      </c>
      <c r="AB6106" s="14">
        <f t="shared" si="868"/>
        <v>0.20100000000000001</v>
      </c>
    </row>
    <row r="6107" spans="1:28" x14ac:dyDescent="0.25">
      <c r="A6107" s="10">
        <f t="shared" si="870"/>
        <v>45546</v>
      </c>
      <c r="B6107" s="11">
        <v>255</v>
      </c>
      <c r="C6107" s="11">
        <v>700</v>
      </c>
      <c r="D6107" s="12">
        <v>763.29166666666697</v>
      </c>
      <c r="E6107" s="9">
        <v>63.61</v>
      </c>
      <c r="F6107" s="9">
        <f t="shared" si="869"/>
        <v>0</v>
      </c>
      <c r="G6107" s="9">
        <v>0.5</v>
      </c>
      <c r="H6107" s="9">
        <v>4.03</v>
      </c>
      <c r="I6107" s="9"/>
      <c r="J6107" s="9">
        <v>6.1790000000000003</v>
      </c>
      <c r="K6107" s="9">
        <v>80.3</v>
      </c>
      <c r="L6107" s="9">
        <v>4.5999999999999999E-2</v>
      </c>
      <c r="M6107" s="9">
        <v>9.6199999999999994E-2</v>
      </c>
      <c r="N6107" s="9">
        <v>0.2</v>
      </c>
      <c r="O6107" s="9">
        <v>23.1</v>
      </c>
      <c r="P6107" s="9"/>
      <c r="Q6107" s="9"/>
      <c r="R6107" s="9"/>
      <c r="T6107">
        <f t="shared" si="864"/>
        <v>2550700</v>
      </c>
      <c r="U6107">
        <v>111.5</v>
      </c>
      <c r="V6107">
        <f t="shared" si="862"/>
        <v>23.1</v>
      </c>
      <c r="W6107" t="str">
        <f t="shared" si="865"/>
        <v/>
      </c>
      <c r="X6107" t="str">
        <f t="shared" si="866"/>
        <v/>
      </c>
      <c r="Y6107" t="str">
        <f t="shared" si="863"/>
        <v/>
      </c>
      <c r="Z6107" s="9"/>
      <c r="AA6107" s="14">
        <f t="shared" si="867"/>
        <v>0.76</v>
      </c>
      <c r="AB6107" s="14">
        <f t="shared" si="868"/>
        <v>0.186</v>
      </c>
    </row>
    <row r="6108" spans="1:28" x14ac:dyDescent="0.25">
      <c r="A6108" s="10">
        <f t="shared" si="870"/>
        <v>45546</v>
      </c>
      <c r="B6108" s="11">
        <v>255</v>
      </c>
      <c r="C6108" s="11">
        <v>800</v>
      </c>
      <c r="D6108" s="12">
        <v>763.33333333333303</v>
      </c>
      <c r="E6108" s="9">
        <v>63.61</v>
      </c>
      <c r="F6108" s="9">
        <f t="shared" si="869"/>
        <v>0</v>
      </c>
      <c r="G6108" s="9">
        <v>0</v>
      </c>
      <c r="H6108" s="9">
        <v>3.02</v>
      </c>
      <c r="I6108" s="9"/>
      <c r="J6108" s="9">
        <v>6.4080000000000004</v>
      </c>
      <c r="K6108" s="9">
        <v>86.4</v>
      </c>
      <c r="L6108" s="9">
        <v>4.5999999999999999E-2</v>
      </c>
      <c r="M6108" s="9">
        <v>9.5399999999999999E-2</v>
      </c>
      <c r="N6108" s="9">
        <v>0.2</v>
      </c>
      <c r="O6108" s="9">
        <v>78.099999999999994</v>
      </c>
      <c r="P6108" s="9"/>
      <c r="Q6108" s="9"/>
      <c r="R6108" s="9"/>
      <c r="T6108">
        <f t="shared" si="864"/>
        <v>2550800</v>
      </c>
      <c r="U6108">
        <v>289.5</v>
      </c>
      <c r="V6108">
        <f t="shared" si="862"/>
        <v>78.099999999999994</v>
      </c>
      <c r="W6108" t="str">
        <f t="shared" si="865"/>
        <v/>
      </c>
      <c r="X6108" t="str">
        <f t="shared" si="866"/>
        <v/>
      </c>
      <c r="Y6108" t="str">
        <f t="shared" si="863"/>
        <v/>
      </c>
      <c r="Z6108" s="9"/>
      <c r="AA6108" s="14">
        <f t="shared" si="867"/>
        <v>0.83099999999999996</v>
      </c>
      <c r="AB6108" s="14">
        <f t="shared" si="868"/>
        <v>0.13100000000000001</v>
      </c>
    </row>
    <row r="6109" spans="1:28" x14ac:dyDescent="0.25">
      <c r="A6109" s="10">
        <f t="shared" si="870"/>
        <v>45546</v>
      </c>
      <c r="B6109" s="11">
        <v>255</v>
      </c>
      <c r="C6109" s="11">
        <v>900</v>
      </c>
      <c r="D6109" s="12">
        <v>763.375</v>
      </c>
      <c r="E6109" s="9">
        <v>64.08</v>
      </c>
      <c r="F6109" s="9">
        <f t="shared" si="869"/>
        <v>7.9999999999998295E-2</v>
      </c>
      <c r="G6109" s="9">
        <v>0</v>
      </c>
      <c r="H6109" s="9">
        <v>2.0099999999999998</v>
      </c>
      <c r="I6109" s="9"/>
      <c r="J6109" s="9">
        <v>6.0510000000000002</v>
      </c>
      <c r="K6109" s="9">
        <v>92.4</v>
      </c>
      <c r="L6109" s="9">
        <v>4.6800000000000001E-2</v>
      </c>
      <c r="M6109" s="9">
        <v>9.3299999999999994E-2</v>
      </c>
      <c r="N6109" s="9">
        <v>0.2</v>
      </c>
      <c r="O6109" s="9">
        <v>84.4</v>
      </c>
      <c r="P6109" s="9"/>
      <c r="Q6109" s="9"/>
      <c r="R6109" s="9"/>
      <c r="T6109">
        <f t="shared" si="864"/>
        <v>2550900</v>
      </c>
      <c r="U6109">
        <v>460.8</v>
      </c>
      <c r="V6109">
        <f t="shared" si="862"/>
        <v>84.4</v>
      </c>
      <c r="W6109" t="str">
        <f t="shared" si="865"/>
        <v/>
      </c>
      <c r="X6109" t="str">
        <f t="shared" si="866"/>
        <v/>
      </c>
      <c r="Y6109" t="str">
        <f t="shared" si="863"/>
        <v/>
      </c>
      <c r="Z6109" s="9"/>
      <c r="AA6109" s="14">
        <f t="shared" si="867"/>
        <v>0.86699999999999999</v>
      </c>
      <c r="AB6109" s="14">
        <f t="shared" si="868"/>
        <v>7.0999999999999994E-2</v>
      </c>
    </row>
    <row r="6110" spans="1:28" x14ac:dyDescent="0.25">
      <c r="A6110" s="10">
        <f t="shared" si="870"/>
        <v>45546</v>
      </c>
      <c r="B6110" s="11">
        <v>255</v>
      </c>
      <c r="C6110" s="11">
        <v>1000</v>
      </c>
      <c r="D6110" s="12">
        <v>763.41666666666697</v>
      </c>
      <c r="E6110" s="9">
        <v>64.08</v>
      </c>
      <c r="F6110" s="9">
        <f t="shared" si="869"/>
        <v>7.9999999999998295E-2</v>
      </c>
      <c r="G6110" s="9">
        <v>0</v>
      </c>
      <c r="H6110" s="9">
        <v>3.02</v>
      </c>
      <c r="I6110" s="9"/>
      <c r="J6110" s="9">
        <v>7.242</v>
      </c>
      <c r="K6110" s="9">
        <v>92.4</v>
      </c>
      <c r="L6110" s="9">
        <v>4.7500000000000001E-2</v>
      </c>
      <c r="M6110" s="9">
        <v>9.11E-2</v>
      </c>
      <c r="N6110" s="9">
        <v>1</v>
      </c>
      <c r="O6110" s="9">
        <v>123.1</v>
      </c>
      <c r="P6110" s="9"/>
      <c r="Q6110" s="9"/>
      <c r="R6110" s="9"/>
      <c r="T6110">
        <f t="shared" si="864"/>
        <v>2551000</v>
      </c>
      <c r="U6110">
        <v>603.20000000000005</v>
      </c>
      <c r="V6110">
        <f t="shared" si="862"/>
        <v>123.1</v>
      </c>
      <c r="W6110" t="str">
        <f t="shared" si="865"/>
        <v/>
      </c>
      <c r="X6110" t="str">
        <f t="shared" si="866"/>
        <v/>
      </c>
      <c r="Y6110" t="str">
        <f t="shared" si="863"/>
        <v/>
      </c>
      <c r="Z6110" s="9"/>
      <c r="AA6110" s="14">
        <f t="shared" si="867"/>
        <v>0.94099999999999995</v>
      </c>
      <c r="AB6110" s="14">
        <f t="shared" si="868"/>
        <v>7.6999999999999999E-2</v>
      </c>
    </row>
    <row r="6111" spans="1:28" x14ac:dyDescent="0.25">
      <c r="A6111" s="10">
        <f t="shared" si="870"/>
        <v>45546</v>
      </c>
      <c r="B6111" s="11">
        <v>255</v>
      </c>
      <c r="C6111" s="11">
        <v>1100</v>
      </c>
      <c r="D6111" s="12">
        <v>763.45833333333303</v>
      </c>
      <c r="E6111" s="9">
        <v>63.49</v>
      </c>
      <c r="F6111" s="9">
        <f t="shared" si="869"/>
        <v>0</v>
      </c>
      <c r="G6111" s="9">
        <v>0.5</v>
      </c>
      <c r="H6111" s="9">
        <v>3.52</v>
      </c>
      <c r="I6111" s="9"/>
      <c r="J6111" s="9">
        <v>7.0910000000000002</v>
      </c>
      <c r="K6111" s="9">
        <v>90.7</v>
      </c>
      <c r="L6111" s="9">
        <v>4.6800000000000001E-2</v>
      </c>
      <c r="M6111" s="9">
        <v>9.11E-2</v>
      </c>
      <c r="N6111" s="9">
        <v>0.2</v>
      </c>
      <c r="O6111" s="9">
        <v>149.4</v>
      </c>
      <c r="P6111" s="9"/>
      <c r="Q6111" s="9"/>
      <c r="R6111" s="9"/>
      <c r="T6111">
        <f t="shared" si="864"/>
        <v>2551100</v>
      </c>
      <c r="U6111">
        <v>703.3</v>
      </c>
      <c r="V6111">
        <f t="shared" si="862"/>
        <v>149.4</v>
      </c>
      <c r="W6111" t="str">
        <f t="shared" si="865"/>
        <v/>
      </c>
      <c r="X6111" t="str">
        <f t="shared" si="866"/>
        <v/>
      </c>
      <c r="Y6111" t="str">
        <f t="shared" si="863"/>
        <v/>
      </c>
      <c r="Z6111" s="9"/>
      <c r="AA6111" s="14">
        <f t="shared" si="867"/>
        <v>0.91400000000000003</v>
      </c>
      <c r="AB6111" s="14">
        <f t="shared" si="868"/>
        <v>9.4E-2</v>
      </c>
    </row>
    <row r="6112" spans="1:28" x14ac:dyDescent="0.25">
      <c r="A6112" s="10">
        <f t="shared" si="870"/>
        <v>45546</v>
      </c>
      <c r="B6112" s="11">
        <v>255</v>
      </c>
      <c r="C6112" s="11">
        <v>1200</v>
      </c>
      <c r="D6112" s="12">
        <v>763.5</v>
      </c>
      <c r="E6112" s="9">
        <v>64.08</v>
      </c>
      <c r="F6112" s="9">
        <f t="shared" si="869"/>
        <v>7.9999999999998295E-2</v>
      </c>
      <c r="G6112" s="9">
        <v>0.5</v>
      </c>
      <c r="H6112" s="9">
        <v>2.52</v>
      </c>
      <c r="I6112" s="9"/>
      <c r="J6112" s="9">
        <v>7.6449999999999996</v>
      </c>
      <c r="K6112" s="9">
        <v>92.7</v>
      </c>
      <c r="L6112" s="9">
        <v>4.7500000000000001E-2</v>
      </c>
      <c r="M6112" s="9">
        <v>9.11E-2</v>
      </c>
      <c r="N6112" s="9">
        <v>0.2</v>
      </c>
      <c r="O6112" s="9">
        <v>166.9</v>
      </c>
      <c r="P6112" s="9"/>
      <c r="Q6112" s="9"/>
      <c r="R6112" s="9"/>
      <c r="T6112">
        <f t="shared" si="864"/>
        <v>2551200</v>
      </c>
      <c r="U6112">
        <v>753</v>
      </c>
      <c r="V6112">
        <f t="shared" si="862"/>
        <v>166.9</v>
      </c>
      <c r="W6112" t="str">
        <f t="shared" si="865"/>
        <v/>
      </c>
      <c r="X6112" t="str">
        <f t="shared" si="866"/>
        <v/>
      </c>
      <c r="Y6112" t="str">
        <f t="shared" si="863"/>
        <v/>
      </c>
      <c r="Z6112" s="9"/>
      <c r="AA6112" s="14">
        <f t="shared" si="867"/>
        <v>0.97</v>
      </c>
      <c r="AB6112" s="14">
        <f t="shared" si="868"/>
        <v>7.5999999999999998E-2</v>
      </c>
    </row>
    <row r="6113" spans="1:28" x14ac:dyDescent="0.25">
      <c r="A6113" s="10">
        <f t="shared" si="870"/>
        <v>45546</v>
      </c>
      <c r="B6113" s="11">
        <v>255</v>
      </c>
      <c r="C6113" s="11">
        <v>1300</v>
      </c>
      <c r="D6113" s="12">
        <v>763.54166666666697</v>
      </c>
      <c r="E6113" s="9">
        <v>64.31</v>
      </c>
      <c r="F6113" s="9">
        <f t="shared" si="869"/>
        <v>0.31000000000000227</v>
      </c>
      <c r="G6113" s="9">
        <v>0</v>
      </c>
      <c r="H6113" s="9">
        <v>2.52</v>
      </c>
      <c r="I6113" s="9"/>
      <c r="J6113" s="9">
        <v>7.1159999999999997</v>
      </c>
      <c r="K6113" s="9">
        <v>93.9</v>
      </c>
      <c r="L6113" s="9">
        <v>4.82E-2</v>
      </c>
      <c r="M6113" s="9">
        <v>9.2499999999999999E-2</v>
      </c>
      <c r="N6113" s="9">
        <v>1.4</v>
      </c>
      <c r="O6113" s="9">
        <v>120.6</v>
      </c>
      <c r="P6113" s="9"/>
      <c r="Q6113" s="9"/>
      <c r="R6113" s="9"/>
      <c r="T6113">
        <f t="shared" si="864"/>
        <v>2551300</v>
      </c>
      <c r="U6113">
        <v>748</v>
      </c>
      <c r="V6113">
        <f t="shared" si="862"/>
        <v>120.6</v>
      </c>
      <c r="W6113" t="str">
        <f t="shared" si="865"/>
        <v/>
      </c>
      <c r="X6113" t="str">
        <f t="shared" si="866"/>
        <v/>
      </c>
      <c r="Y6113" t="str">
        <f t="shared" si="863"/>
        <v/>
      </c>
      <c r="Z6113" s="9"/>
      <c r="AA6113" s="14">
        <f t="shared" si="867"/>
        <v>0.94799999999999995</v>
      </c>
      <c r="AB6113" s="14">
        <f t="shared" si="868"/>
        <v>6.2E-2</v>
      </c>
    </row>
    <row r="6114" spans="1:28" x14ac:dyDescent="0.25">
      <c r="A6114" s="10">
        <f t="shared" si="870"/>
        <v>45546</v>
      </c>
      <c r="B6114" s="11">
        <v>255</v>
      </c>
      <c r="C6114" s="11">
        <v>1400</v>
      </c>
      <c r="D6114" s="12">
        <v>763.58333333333303</v>
      </c>
      <c r="E6114" s="9">
        <v>64.31</v>
      </c>
      <c r="F6114" s="9">
        <f t="shared" si="869"/>
        <v>0.31000000000000227</v>
      </c>
      <c r="G6114" s="9">
        <v>1.01</v>
      </c>
      <c r="H6114" s="9">
        <v>3.02</v>
      </c>
      <c r="I6114" s="9"/>
      <c r="J6114" s="9">
        <v>6.7119999999999997</v>
      </c>
      <c r="K6114" s="9">
        <v>93.3</v>
      </c>
      <c r="L6114" s="9">
        <v>4.9000000000000002E-2</v>
      </c>
      <c r="M6114" s="9">
        <v>8.8900000000000007E-2</v>
      </c>
      <c r="N6114" s="9">
        <v>0.6</v>
      </c>
      <c r="O6114" s="9">
        <v>126.9</v>
      </c>
      <c r="P6114" s="9"/>
      <c r="Q6114" s="9"/>
      <c r="R6114" s="9"/>
      <c r="T6114">
        <f t="shared" si="864"/>
        <v>2551400</v>
      </c>
      <c r="U6114">
        <v>688.7</v>
      </c>
      <c r="V6114">
        <f t="shared" si="862"/>
        <v>126.9</v>
      </c>
      <c r="W6114" t="str">
        <f t="shared" si="865"/>
        <v/>
      </c>
      <c r="X6114" t="str">
        <f t="shared" si="866"/>
        <v/>
      </c>
      <c r="Y6114" t="str">
        <f t="shared" si="863"/>
        <v/>
      </c>
      <c r="Z6114" s="9"/>
      <c r="AA6114" s="14">
        <f t="shared" si="867"/>
        <v>0.91600000000000004</v>
      </c>
      <c r="AB6114" s="14">
        <f t="shared" si="868"/>
        <v>6.6000000000000003E-2</v>
      </c>
    </row>
    <row r="6115" spans="1:28" x14ac:dyDescent="0.25">
      <c r="A6115" s="10">
        <f t="shared" si="870"/>
        <v>45546</v>
      </c>
      <c r="B6115" s="11">
        <v>255</v>
      </c>
      <c r="C6115" s="11">
        <v>1500</v>
      </c>
      <c r="D6115" s="12">
        <v>763.625</v>
      </c>
      <c r="E6115" s="9">
        <v>63.84</v>
      </c>
      <c r="F6115" s="9">
        <f t="shared" si="869"/>
        <v>0</v>
      </c>
      <c r="G6115" s="9">
        <v>0.5</v>
      </c>
      <c r="H6115" s="9">
        <v>3.52</v>
      </c>
      <c r="I6115" s="9"/>
      <c r="J6115" s="9">
        <v>6.94</v>
      </c>
      <c r="K6115" s="9">
        <v>91.8</v>
      </c>
      <c r="L6115" s="9">
        <v>4.9700000000000001E-2</v>
      </c>
      <c r="M6115" s="9">
        <v>8.8200000000000001E-2</v>
      </c>
      <c r="N6115" s="9">
        <v>0.2</v>
      </c>
      <c r="O6115" s="9">
        <v>116.9</v>
      </c>
      <c r="P6115" s="9"/>
      <c r="Q6115" s="9"/>
      <c r="R6115" s="9"/>
      <c r="T6115">
        <f t="shared" si="864"/>
        <v>2551500</v>
      </c>
      <c r="U6115">
        <v>580.20000000000005</v>
      </c>
      <c r="V6115">
        <f t="shared" si="862"/>
        <v>116.9</v>
      </c>
      <c r="W6115" t="str">
        <f t="shared" si="865"/>
        <v/>
      </c>
      <c r="X6115" t="str">
        <f t="shared" si="866"/>
        <v/>
      </c>
      <c r="Y6115" t="str">
        <f t="shared" si="863"/>
        <v/>
      </c>
      <c r="Z6115" s="9"/>
      <c r="AA6115" s="14">
        <f t="shared" si="867"/>
        <v>0.91600000000000004</v>
      </c>
      <c r="AB6115" s="14">
        <f t="shared" si="868"/>
        <v>8.2000000000000003E-2</v>
      </c>
    </row>
    <row r="6116" spans="1:28" x14ac:dyDescent="0.25">
      <c r="A6116" s="10">
        <f t="shared" si="870"/>
        <v>45546</v>
      </c>
      <c r="B6116" s="11">
        <v>255</v>
      </c>
      <c r="C6116" s="11">
        <v>1600</v>
      </c>
      <c r="D6116" s="12">
        <v>763.66666666666697</v>
      </c>
      <c r="E6116" s="9">
        <v>63.73</v>
      </c>
      <c r="F6116" s="9">
        <f t="shared" si="869"/>
        <v>0</v>
      </c>
      <c r="G6116" s="9">
        <v>0.5</v>
      </c>
      <c r="H6116" s="9">
        <v>3.52</v>
      </c>
      <c r="I6116" s="9"/>
      <c r="J6116" s="9">
        <v>9.3859999999999992</v>
      </c>
      <c r="K6116" s="9">
        <v>89.6</v>
      </c>
      <c r="L6116" s="9">
        <v>4.9700000000000001E-2</v>
      </c>
      <c r="M6116" s="9">
        <v>8.8200000000000001E-2</v>
      </c>
      <c r="N6116" s="9">
        <v>0</v>
      </c>
      <c r="O6116" s="9">
        <v>204.4</v>
      </c>
      <c r="P6116" s="9"/>
      <c r="Q6116" s="9"/>
      <c r="R6116" s="9"/>
      <c r="T6116">
        <f t="shared" si="864"/>
        <v>2551600</v>
      </c>
      <c r="U6116">
        <v>431.2</v>
      </c>
      <c r="V6116">
        <f t="shared" si="862"/>
        <v>204.4</v>
      </c>
      <c r="W6116" t="str">
        <f t="shared" si="865"/>
        <v/>
      </c>
      <c r="X6116" t="str">
        <f t="shared" si="866"/>
        <v/>
      </c>
      <c r="Y6116" t="str">
        <f t="shared" si="863"/>
        <v/>
      </c>
      <c r="Z6116" s="9"/>
      <c r="AA6116" s="14">
        <f t="shared" si="867"/>
        <v>1.0549999999999999</v>
      </c>
      <c r="AB6116" s="14">
        <f t="shared" si="868"/>
        <v>0.122</v>
      </c>
    </row>
    <row r="6117" spans="1:28" x14ac:dyDescent="0.25">
      <c r="A6117" s="10">
        <f t="shared" si="870"/>
        <v>45546</v>
      </c>
      <c r="B6117" s="11">
        <v>255</v>
      </c>
      <c r="C6117" s="11">
        <v>1700</v>
      </c>
      <c r="D6117" s="12">
        <v>763.70833333333303</v>
      </c>
      <c r="E6117" s="9">
        <v>63.73</v>
      </c>
      <c r="F6117" s="9">
        <f t="shared" si="869"/>
        <v>0</v>
      </c>
      <c r="G6117" s="9">
        <v>1.51</v>
      </c>
      <c r="H6117" s="9">
        <v>4.53</v>
      </c>
      <c r="I6117" s="9"/>
      <c r="J6117" s="9">
        <v>7.4939999999999998</v>
      </c>
      <c r="K6117" s="9">
        <v>87.1</v>
      </c>
      <c r="L6117" s="9">
        <v>4.9700000000000001E-2</v>
      </c>
      <c r="M6117" s="9">
        <v>8.8200000000000001E-2</v>
      </c>
      <c r="N6117" s="9">
        <v>0</v>
      </c>
      <c r="O6117" s="9">
        <v>240.6</v>
      </c>
      <c r="P6117" s="9"/>
      <c r="Q6117" s="9"/>
      <c r="R6117" s="9"/>
      <c r="T6117">
        <f t="shared" si="864"/>
        <v>2551700</v>
      </c>
      <c r="U6117">
        <v>256.5</v>
      </c>
      <c r="V6117">
        <f t="shared" si="862"/>
        <v>240.6</v>
      </c>
      <c r="W6117" t="str">
        <f t="shared" si="865"/>
        <v/>
      </c>
      <c r="X6117" t="str">
        <f t="shared" si="866"/>
        <v/>
      </c>
      <c r="Y6117" t="str">
        <f t="shared" si="863"/>
        <v/>
      </c>
      <c r="Z6117" s="9"/>
      <c r="AA6117" s="14">
        <f t="shared" si="867"/>
        <v>0.90200000000000002</v>
      </c>
      <c r="AB6117" s="14">
        <f t="shared" si="868"/>
        <v>0.13400000000000001</v>
      </c>
    </row>
    <row r="6118" spans="1:28" x14ac:dyDescent="0.25">
      <c r="A6118" s="10">
        <f t="shared" si="870"/>
        <v>45546</v>
      </c>
      <c r="B6118" s="11">
        <v>255</v>
      </c>
      <c r="C6118" s="11">
        <v>1800</v>
      </c>
      <c r="D6118" s="12">
        <v>763.75</v>
      </c>
      <c r="E6118" s="9">
        <v>63.84</v>
      </c>
      <c r="F6118" s="9">
        <f t="shared" si="869"/>
        <v>0</v>
      </c>
      <c r="G6118" s="9">
        <v>1.01</v>
      </c>
      <c r="H6118" s="9">
        <v>4.03</v>
      </c>
      <c r="I6118" s="9"/>
      <c r="J6118" s="9">
        <v>5.8979999999999997</v>
      </c>
      <c r="K6118" s="9">
        <v>91.9</v>
      </c>
      <c r="L6118" s="9">
        <v>5.04E-2</v>
      </c>
      <c r="M6118" s="9">
        <v>8.8200000000000001E-2</v>
      </c>
      <c r="N6118" s="9">
        <v>0</v>
      </c>
      <c r="O6118" s="9">
        <v>35.6</v>
      </c>
      <c r="P6118" s="9"/>
      <c r="Q6118" s="9"/>
      <c r="R6118" s="9"/>
      <c r="T6118">
        <f t="shared" si="864"/>
        <v>2551800</v>
      </c>
      <c r="U6118">
        <v>81.2</v>
      </c>
      <c r="V6118">
        <f t="shared" si="862"/>
        <v>35.6</v>
      </c>
      <c r="W6118" t="str">
        <f t="shared" si="865"/>
        <v/>
      </c>
      <c r="X6118" t="str">
        <f t="shared" si="866"/>
        <v/>
      </c>
      <c r="Y6118" t="str">
        <f t="shared" si="863"/>
        <v/>
      </c>
      <c r="Z6118" s="9"/>
      <c r="AA6118" s="14">
        <f t="shared" si="867"/>
        <v>0.85299999999999998</v>
      </c>
      <c r="AB6118" s="14">
        <f t="shared" si="868"/>
        <v>7.4999999999999997E-2</v>
      </c>
    </row>
    <row r="6119" spans="1:28" x14ac:dyDescent="0.25">
      <c r="A6119" s="10">
        <f t="shared" si="870"/>
        <v>45546</v>
      </c>
      <c r="B6119" s="11">
        <v>255</v>
      </c>
      <c r="C6119" s="11">
        <v>1900</v>
      </c>
      <c r="D6119" s="12">
        <v>763.79166666666697</v>
      </c>
      <c r="E6119" s="9">
        <v>63.84</v>
      </c>
      <c r="F6119" s="9">
        <f t="shared" si="869"/>
        <v>0</v>
      </c>
      <c r="G6119" s="9">
        <v>0.5</v>
      </c>
      <c r="H6119" s="9">
        <v>3.52</v>
      </c>
      <c r="I6119" s="9"/>
      <c r="J6119" s="9">
        <v>5.77</v>
      </c>
      <c r="K6119" s="9">
        <v>92.5</v>
      </c>
      <c r="L6119" s="9">
        <v>5.04E-2</v>
      </c>
      <c r="M6119" s="9">
        <v>8.8900000000000007E-2</v>
      </c>
      <c r="N6119" s="9">
        <v>0</v>
      </c>
      <c r="O6119" s="9">
        <v>0.6</v>
      </c>
      <c r="P6119" s="9"/>
      <c r="Q6119" s="9"/>
      <c r="R6119" s="9"/>
      <c r="T6119">
        <f t="shared" si="864"/>
        <v>2551900</v>
      </c>
      <c r="U6119">
        <v>0.7</v>
      </c>
      <c r="V6119">
        <f t="shared" si="862"/>
        <v>0</v>
      </c>
      <c r="W6119" t="str">
        <f t="shared" si="865"/>
        <v/>
      </c>
      <c r="X6119" t="str">
        <f t="shared" si="866"/>
        <v/>
      </c>
      <c r="Y6119" t="str">
        <f t="shared" si="863"/>
        <v/>
      </c>
      <c r="Z6119" s="9"/>
      <c r="AA6119" s="14">
        <f t="shared" si="867"/>
        <v>0.85099999999999998</v>
      </c>
      <c r="AB6119" s="14">
        <f t="shared" si="868"/>
        <v>6.9000000000000006E-2</v>
      </c>
    </row>
    <row r="6120" spans="1:28" x14ac:dyDescent="0.25">
      <c r="A6120" s="10">
        <f t="shared" si="870"/>
        <v>45546</v>
      </c>
      <c r="B6120" s="11">
        <v>255</v>
      </c>
      <c r="C6120" s="11">
        <v>2000</v>
      </c>
      <c r="D6120" s="12">
        <v>763.83333333333303</v>
      </c>
      <c r="E6120" s="9">
        <v>64.08</v>
      </c>
      <c r="F6120" s="9">
        <f t="shared" si="869"/>
        <v>7.9999999999998295E-2</v>
      </c>
      <c r="G6120" s="9">
        <v>0.5</v>
      </c>
      <c r="H6120" s="9">
        <v>3.52</v>
      </c>
      <c r="I6120" s="9"/>
      <c r="J6120" s="9">
        <v>5.6159999999999997</v>
      </c>
      <c r="K6120" s="9">
        <v>93</v>
      </c>
      <c r="L6120" s="9">
        <v>5.04E-2</v>
      </c>
      <c r="M6120" s="9">
        <v>8.8200000000000001E-2</v>
      </c>
      <c r="N6120" s="9">
        <v>0.2</v>
      </c>
      <c r="O6120" s="9">
        <v>0.6</v>
      </c>
      <c r="P6120" s="9"/>
      <c r="Q6120" s="9"/>
      <c r="R6120" s="9"/>
      <c r="T6120">
        <f t="shared" si="864"/>
        <v>2552000</v>
      </c>
      <c r="U6120">
        <v>0</v>
      </c>
      <c r="V6120">
        <f t="shared" si="862"/>
        <v>0</v>
      </c>
      <c r="W6120" t="str">
        <f t="shared" si="865"/>
        <v/>
      </c>
      <c r="X6120" t="str">
        <f t="shared" si="866"/>
        <v/>
      </c>
      <c r="Y6120" t="str">
        <f t="shared" si="863"/>
        <v/>
      </c>
      <c r="Z6120" s="9"/>
      <c r="AA6120" s="14">
        <f t="shared" si="867"/>
        <v>0.84599999999999997</v>
      </c>
      <c r="AB6120" s="14">
        <f t="shared" si="868"/>
        <v>6.4000000000000001E-2</v>
      </c>
    </row>
    <row r="6121" spans="1:28" x14ac:dyDescent="0.25">
      <c r="A6121" s="10">
        <f t="shared" si="870"/>
        <v>45546</v>
      </c>
      <c r="B6121" s="11">
        <v>255</v>
      </c>
      <c r="C6121" s="11">
        <v>2100</v>
      </c>
      <c r="D6121" s="12">
        <v>763.875</v>
      </c>
      <c r="E6121" s="9">
        <v>63.61</v>
      </c>
      <c r="F6121" s="9">
        <f t="shared" si="869"/>
        <v>0</v>
      </c>
      <c r="G6121" s="9">
        <v>1.01</v>
      </c>
      <c r="H6121" s="9">
        <v>5.03</v>
      </c>
      <c r="I6121" s="9"/>
      <c r="J6121" s="9">
        <v>4.9729999999999999</v>
      </c>
      <c r="K6121" s="9">
        <v>95.5</v>
      </c>
      <c r="L6121" s="9">
        <v>5.11E-2</v>
      </c>
      <c r="M6121" s="9">
        <v>8.8200000000000001E-2</v>
      </c>
      <c r="N6121" s="9">
        <v>0.2</v>
      </c>
      <c r="O6121" s="9">
        <v>0.6</v>
      </c>
      <c r="P6121" s="9"/>
      <c r="Q6121" s="9"/>
      <c r="R6121" s="9"/>
      <c r="T6121">
        <f t="shared" si="864"/>
        <v>2552100</v>
      </c>
      <c r="U6121">
        <v>0</v>
      </c>
      <c r="V6121">
        <f t="shared" si="862"/>
        <v>0</v>
      </c>
      <c r="W6121" t="str">
        <f t="shared" si="865"/>
        <v/>
      </c>
      <c r="X6121" t="str">
        <f t="shared" si="866"/>
        <v/>
      </c>
      <c r="Y6121" t="str">
        <f t="shared" si="863"/>
        <v/>
      </c>
      <c r="Z6121" s="9"/>
      <c r="AA6121" s="14">
        <f t="shared" si="867"/>
        <v>0.83099999999999996</v>
      </c>
      <c r="AB6121" s="14">
        <f t="shared" si="868"/>
        <v>3.9E-2</v>
      </c>
    </row>
    <row r="6122" spans="1:28" x14ac:dyDescent="0.25">
      <c r="A6122" s="10">
        <f t="shared" si="870"/>
        <v>45546</v>
      </c>
      <c r="B6122" s="11">
        <v>255</v>
      </c>
      <c r="C6122" s="11">
        <v>2200</v>
      </c>
      <c r="D6122" s="12">
        <v>763.91666666666697</v>
      </c>
      <c r="E6122" s="9">
        <v>63.84</v>
      </c>
      <c r="F6122" s="9">
        <f t="shared" si="869"/>
        <v>0</v>
      </c>
      <c r="G6122" s="9">
        <v>1.51</v>
      </c>
      <c r="H6122" s="9">
        <v>6.04</v>
      </c>
      <c r="I6122" s="9"/>
      <c r="J6122" s="9">
        <v>5.2569999999999997</v>
      </c>
      <c r="K6122" s="9">
        <v>96.4</v>
      </c>
      <c r="L6122" s="9">
        <v>5.04E-2</v>
      </c>
      <c r="M6122" s="9">
        <v>8.8200000000000001E-2</v>
      </c>
      <c r="N6122" s="9">
        <v>0</v>
      </c>
      <c r="O6122" s="9">
        <v>0.6</v>
      </c>
      <c r="P6122" s="9"/>
      <c r="Q6122" s="9"/>
      <c r="R6122" s="9"/>
      <c r="T6122">
        <f t="shared" si="864"/>
        <v>2552200</v>
      </c>
      <c r="U6122">
        <v>0</v>
      </c>
      <c r="V6122">
        <f t="shared" si="862"/>
        <v>0</v>
      </c>
      <c r="W6122" t="str">
        <f t="shared" si="865"/>
        <v/>
      </c>
      <c r="X6122" t="str">
        <f t="shared" si="866"/>
        <v/>
      </c>
      <c r="Y6122" t="str">
        <f t="shared" si="863"/>
        <v/>
      </c>
      <c r="Z6122" s="9"/>
      <c r="AA6122" s="14">
        <f t="shared" si="867"/>
        <v>0.85599999999999998</v>
      </c>
      <c r="AB6122" s="14">
        <f t="shared" si="868"/>
        <v>3.2000000000000001E-2</v>
      </c>
    </row>
    <row r="6123" spans="1:28" x14ac:dyDescent="0.25">
      <c r="A6123" s="10">
        <f t="shared" si="870"/>
        <v>45546</v>
      </c>
      <c r="B6123" s="11">
        <v>255</v>
      </c>
      <c r="C6123" s="11">
        <v>2300</v>
      </c>
      <c r="D6123" s="12">
        <v>763.95833333333303</v>
      </c>
      <c r="E6123" s="9">
        <v>63.96</v>
      </c>
      <c r="F6123" s="9">
        <f t="shared" si="869"/>
        <v>0</v>
      </c>
      <c r="G6123" s="9">
        <v>1.51</v>
      </c>
      <c r="H6123" s="9">
        <v>6.54</v>
      </c>
      <c r="I6123" s="9"/>
      <c r="J6123" s="9">
        <v>5.2569999999999997</v>
      </c>
      <c r="K6123" s="9">
        <v>97</v>
      </c>
      <c r="L6123" s="9">
        <v>5.04E-2</v>
      </c>
      <c r="M6123" s="9">
        <v>8.8200000000000001E-2</v>
      </c>
      <c r="N6123" s="9">
        <v>0</v>
      </c>
      <c r="O6123" s="9">
        <v>0.6</v>
      </c>
      <c r="P6123" s="9"/>
      <c r="Q6123" s="9"/>
      <c r="R6123" s="9"/>
      <c r="T6123">
        <f t="shared" si="864"/>
        <v>2552300</v>
      </c>
      <c r="U6123">
        <v>0</v>
      </c>
      <c r="V6123">
        <f t="shared" si="862"/>
        <v>0</v>
      </c>
      <c r="W6123" t="str">
        <f t="shared" si="865"/>
        <v/>
      </c>
      <c r="X6123" t="str">
        <f t="shared" si="866"/>
        <v/>
      </c>
      <c r="Y6123" t="str">
        <f t="shared" si="863"/>
        <v/>
      </c>
      <c r="Z6123" s="9"/>
      <c r="AA6123" s="14">
        <f t="shared" si="867"/>
        <v>0.86099999999999999</v>
      </c>
      <c r="AB6123" s="14">
        <f t="shared" si="868"/>
        <v>2.7E-2</v>
      </c>
    </row>
    <row r="6124" spans="1:28" x14ac:dyDescent="0.25">
      <c r="A6124" s="10">
        <f t="shared" si="870"/>
        <v>45546</v>
      </c>
      <c r="B6124" s="11">
        <v>255</v>
      </c>
      <c r="C6124" s="11">
        <v>2400</v>
      </c>
      <c r="D6124" s="12">
        <v>764</v>
      </c>
      <c r="E6124" s="9">
        <v>64.08</v>
      </c>
      <c r="F6124" s="9">
        <f t="shared" si="869"/>
        <v>7.9999999999998295E-2</v>
      </c>
      <c r="G6124" s="9">
        <v>0</v>
      </c>
      <c r="H6124" s="9">
        <v>4.03</v>
      </c>
      <c r="I6124" s="9"/>
      <c r="J6124" s="9">
        <v>5.024</v>
      </c>
      <c r="K6124" s="9">
        <v>96.9</v>
      </c>
      <c r="L6124" s="9">
        <v>5.04E-2</v>
      </c>
      <c r="M6124" s="9">
        <v>8.8200000000000001E-2</v>
      </c>
      <c r="N6124" s="9">
        <v>0</v>
      </c>
      <c r="O6124" s="9">
        <v>0.6</v>
      </c>
      <c r="P6124" s="9"/>
      <c r="Q6124" s="9"/>
      <c r="R6124" s="9"/>
      <c r="T6124">
        <f t="shared" si="864"/>
        <v>2552400</v>
      </c>
      <c r="U6124">
        <v>0</v>
      </c>
      <c r="V6124">
        <f t="shared" si="862"/>
        <v>0</v>
      </c>
      <c r="W6124">
        <f t="shared" si="865"/>
        <v>0.05</v>
      </c>
      <c r="X6124">
        <f t="shared" si="866"/>
        <v>8.7999999999999995E-2</v>
      </c>
      <c r="Y6124">
        <f t="shared" si="863"/>
        <v>1E-3</v>
      </c>
      <c r="Z6124" s="9"/>
      <c r="AA6124" s="14">
        <f t="shared" si="867"/>
        <v>0.84599999999999997</v>
      </c>
      <c r="AB6124" s="14">
        <f t="shared" si="868"/>
        <v>2.7E-2</v>
      </c>
    </row>
    <row r="6125" spans="1:28" x14ac:dyDescent="0.25">
      <c r="A6125" s="10">
        <f t="shared" si="870"/>
        <v>45547</v>
      </c>
      <c r="B6125" s="11">
        <v>256</v>
      </c>
      <c r="C6125" s="11">
        <v>100</v>
      </c>
      <c r="D6125" s="12">
        <v>764.04166666666697</v>
      </c>
      <c r="E6125" s="9">
        <v>64.08</v>
      </c>
      <c r="F6125" s="9">
        <f t="shared" si="869"/>
        <v>7.9999999999998295E-2</v>
      </c>
      <c r="G6125" s="9">
        <v>0.5</v>
      </c>
      <c r="H6125" s="9">
        <v>4.53</v>
      </c>
      <c r="I6125" s="9"/>
      <c r="J6125" s="9">
        <v>4.532</v>
      </c>
      <c r="K6125" s="9">
        <v>96.7</v>
      </c>
      <c r="L6125" s="9">
        <v>5.04E-2</v>
      </c>
      <c r="M6125" s="9">
        <v>8.8200000000000001E-2</v>
      </c>
      <c r="N6125" s="9">
        <v>0</v>
      </c>
      <c r="O6125" s="9">
        <v>0.6</v>
      </c>
      <c r="P6125" s="9"/>
      <c r="Q6125" s="9"/>
      <c r="R6125" s="9"/>
      <c r="T6125">
        <f t="shared" si="864"/>
        <v>2560100</v>
      </c>
      <c r="U6125">
        <v>0</v>
      </c>
      <c r="V6125">
        <f t="shared" si="862"/>
        <v>0</v>
      </c>
      <c r="W6125" t="str">
        <f t="shared" si="865"/>
        <v/>
      </c>
      <c r="X6125" t="str">
        <f t="shared" si="866"/>
        <v/>
      </c>
      <c r="Y6125" t="str">
        <f t="shared" si="863"/>
        <v/>
      </c>
      <c r="Z6125" s="9"/>
      <c r="AA6125" s="14">
        <f t="shared" si="867"/>
        <v>0.81599999999999995</v>
      </c>
      <c r="AB6125" s="14">
        <f t="shared" si="868"/>
        <v>2.8000000000000001E-2</v>
      </c>
    </row>
    <row r="6126" spans="1:28" x14ac:dyDescent="0.25">
      <c r="A6126" s="10">
        <f t="shared" si="870"/>
        <v>45547</v>
      </c>
      <c r="B6126" s="11">
        <v>256</v>
      </c>
      <c r="C6126" s="11">
        <v>200</v>
      </c>
      <c r="D6126" s="12">
        <v>764.08333333333303</v>
      </c>
      <c r="E6126" s="9">
        <v>64.08</v>
      </c>
      <c r="F6126" s="9">
        <f t="shared" si="869"/>
        <v>7.9999999999998295E-2</v>
      </c>
      <c r="G6126" s="9">
        <v>0.5</v>
      </c>
      <c r="H6126" s="9">
        <v>4.53</v>
      </c>
      <c r="I6126" s="9"/>
      <c r="J6126" s="9">
        <v>4.0369999999999999</v>
      </c>
      <c r="K6126" s="9">
        <v>97.3</v>
      </c>
      <c r="L6126" s="9">
        <v>5.04E-2</v>
      </c>
      <c r="M6126" s="9">
        <v>8.8200000000000001E-2</v>
      </c>
      <c r="N6126" s="9">
        <v>0</v>
      </c>
      <c r="O6126" s="9">
        <v>0.6</v>
      </c>
      <c r="P6126" s="9"/>
      <c r="Q6126" s="9"/>
      <c r="R6126" s="9"/>
      <c r="T6126">
        <f t="shared" si="864"/>
        <v>2560200</v>
      </c>
      <c r="U6126">
        <v>0</v>
      </c>
      <c r="V6126">
        <f t="shared" si="862"/>
        <v>0</v>
      </c>
      <c r="W6126" t="str">
        <f t="shared" si="865"/>
        <v/>
      </c>
      <c r="X6126" t="str">
        <f t="shared" si="866"/>
        <v/>
      </c>
      <c r="Y6126" t="str">
        <f t="shared" si="863"/>
        <v/>
      </c>
      <c r="Z6126" s="9"/>
      <c r="AA6126" s="14">
        <f t="shared" si="867"/>
        <v>0.79300000000000004</v>
      </c>
      <c r="AB6126" s="14">
        <f t="shared" si="868"/>
        <v>2.1999999999999999E-2</v>
      </c>
    </row>
    <row r="6127" spans="1:28" x14ac:dyDescent="0.25">
      <c r="A6127" s="10">
        <f t="shared" si="870"/>
        <v>45547</v>
      </c>
      <c r="B6127" s="11">
        <v>256</v>
      </c>
      <c r="C6127" s="11">
        <v>300</v>
      </c>
      <c r="D6127" s="12">
        <v>764.125</v>
      </c>
      <c r="E6127" s="9">
        <v>64.19</v>
      </c>
      <c r="F6127" s="9">
        <f t="shared" si="869"/>
        <v>0.18999999999999773</v>
      </c>
      <c r="G6127" s="9">
        <v>0.5</v>
      </c>
      <c r="H6127" s="9">
        <v>4.53</v>
      </c>
      <c r="I6127" s="9"/>
      <c r="J6127" s="9">
        <v>3.7490000000000001</v>
      </c>
      <c r="K6127" s="9">
        <v>97.8</v>
      </c>
      <c r="L6127" s="9">
        <v>5.11E-2</v>
      </c>
      <c r="M6127" s="9">
        <v>8.8200000000000001E-2</v>
      </c>
      <c r="N6127" s="9">
        <v>0</v>
      </c>
      <c r="O6127" s="9">
        <v>0.6</v>
      </c>
      <c r="P6127" s="9"/>
      <c r="Q6127" s="9"/>
      <c r="R6127" s="9"/>
      <c r="T6127">
        <f t="shared" si="864"/>
        <v>2560300</v>
      </c>
      <c r="U6127">
        <v>0</v>
      </c>
      <c r="V6127">
        <f t="shared" si="862"/>
        <v>0</v>
      </c>
      <c r="W6127" t="str">
        <f t="shared" si="865"/>
        <v/>
      </c>
      <c r="X6127" t="str">
        <f t="shared" si="866"/>
        <v/>
      </c>
      <c r="Y6127" t="str">
        <f t="shared" si="863"/>
        <v/>
      </c>
      <c r="Z6127" s="9"/>
      <c r="AA6127" s="14">
        <f t="shared" si="867"/>
        <v>0.78100000000000003</v>
      </c>
      <c r="AB6127" s="14">
        <f t="shared" si="868"/>
        <v>1.7999999999999999E-2</v>
      </c>
    </row>
    <row r="6128" spans="1:28" x14ac:dyDescent="0.25">
      <c r="A6128" s="10">
        <f t="shared" si="870"/>
        <v>45547</v>
      </c>
      <c r="B6128" s="11">
        <v>256</v>
      </c>
      <c r="C6128" s="11">
        <v>400</v>
      </c>
      <c r="D6128" s="12">
        <v>764.16666666666697</v>
      </c>
      <c r="E6128" s="9">
        <v>64.08</v>
      </c>
      <c r="F6128" s="9">
        <f t="shared" si="869"/>
        <v>7.9999999999998295E-2</v>
      </c>
      <c r="G6128" s="9">
        <v>0.5</v>
      </c>
      <c r="H6128" s="9">
        <v>4.53</v>
      </c>
      <c r="I6128" s="9"/>
      <c r="J6128" s="9">
        <v>3.7490000000000001</v>
      </c>
      <c r="K6128" s="9">
        <v>97.8</v>
      </c>
      <c r="L6128" s="9">
        <v>5.11E-2</v>
      </c>
      <c r="M6128" s="9">
        <v>8.8200000000000001E-2</v>
      </c>
      <c r="N6128" s="9">
        <v>0</v>
      </c>
      <c r="O6128" s="9">
        <v>0.6</v>
      </c>
      <c r="P6128" s="9"/>
      <c r="Q6128" s="9"/>
      <c r="R6128" s="9"/>
      <c r="T6128">
        <f t="shared" si="864"/>
        <v>2560400</v>
      </c>
      <c r="U6128">
        <v>0</v>
      </c>
      <c r="V6128">
        <f t="shared" si="862"/>
        <v>0</v>
      </c>
      <c r="W6128" t="str">
        <f t="shared" si="865"/>
        <v/>
      </c>
      <c r="X6128" t="str">
        <f t="shared" si="866"/>
        <v/>
      </c>
      <c r="Y6128" t="str">
        <f t="shared" si="863"/>
        <v/>
      </c>
      <c r="Z6128" s="9"/>
      <c r="AA6128" s="14">
        <f t="shared" si="867"/>
        <v>0.78100000000000003</v>
      </c>
      <c r="AB6128" s="14">
        <f t="shared" si="868"/>
        <v>1.7999999999999999E-2</v>
      </c>
    </row>
    <row r="6129" spans="1:28" x14ac:dyDescent="0.25">
      <c r="A6129" s="10">
        <f t="shared" si="870"/>
        <v>45547</v>
      </c>
      <c r="B6129" s="11">
        <v>256</v>
      </c>
      <c r="C6129" s="11">
        <v>500</v>
      </c>
      <c r="D6129" s="12">
        <v>764.20833333333303</v>
      </c>
      <c r="E6129" s="9">
        <v>63.96</v>
      </c>
      <c r="F6129" s="9">
        <f t="shared" si="869"/>
        <v>0</v>
      </c>
      <c r="G6129" s="9">
        <v>1.01</v>
      </c>
      <c r="H6129" s="9">
        <v>6.54</v>
      </c>
      <c r="I6129" s="9"/>
      <c r="J6129" s="9">
        <v>3.9580000000000002</v>
      </c>
      <c r="K6129" s="9">
        <v>97.8</v>
      </c>
      <c r="L6129" s="9">
        <v>5.04E-2</v>
      </c>
      <c r="M6129" s="9">
        <v>8.8200000000000001E-2</v>
      </c>
      <c r="N6129" s="9">
        <v>0</v>
      </c>
      <c r="O6129" s="9">
        <v>0.6</v>
      </c>
      <c r="P6129" s="9"/>
      <c r="Q6129" s="9"/>
      <c r="R6129" s="9"/>
      <c r="T6129">
        <f t="shared" si="864"/>
        <v>2560500</v>
      </c>
      <c r="U6129">
        <v>0</v>
      </c>
      <c r="V6129">
        <f t="shared" si="862"/>
        <v>0</v>
      </c>
      <c r="W6129" t="str">
        <f t="shared" si="865"/>
        <v/>
      </c>
      <c r="X6129" t="str">
        <f t="shared" si="866"/>
        <v/>
      </c>
      <c r="Y6129" t="str">
        <f t="shared" si="863"/>
        <v/>
      </c>
      <c r="Z6129" s="9"/>
      <c r="AA6129" s="14">
        <f t="shared" si="867"/>
        <v>0.79300000000000004</v>
      </c>
      <c r="AB6129" s="14">
        <f t="shared" si="868"/>
        <v>1.7999999999999999E-2</v>
      </c>
    </row>
    <row r="6130" spans="1:28" x14ac:dyDescent="0.25">
      <c r="A6130" s="10">
        <f t="shared" si="870"/>
        <v>45547</v>
      </c>
      <c r="B6130" s="11">
        <v>256</v>
      </c>
      <c r="C6130" s="11">
        <v>600</v>
      </c>
      <c r="D6130" s="12">
        <v>764.25</v>
      </c>
      <c r="E6130" s="9">
        <v>63.84</v>
      </c>
      <c r="F6130" s="9">
        <f t="shared" si="869"/>
        <v>0</v>
      </c>
      <c r="G6130" s="9">
        <v>1.51</v>
      </c>
      <c r="H6130" s="9">
        <v>7.05</v>
      </c>
      <c r="I6130" s="9"/>
      <c r="J6130" s="9">
        <v>4.0110000000000001</v>
      </c>
      <c r="K6130" s="9">
        <v>98.2</v>
      </c>
      <c r="L6130" s="9">
        <v>5.04E-2</v>
      </c>
      <c r="M6130" s="9">
        <v>8.8200000000000001E-2</v>
      </c>
      <c r="N6130" s="9">
        <v>0</v>
      </c>
      <c r="O6130" s="9">
        <v>1.9</v>
      </c>
      <c r="P6130" s="9"/>
      <c r="Q6130" s="9"/>
      <c r="R6130" s="9"/>
      <c r="T6130">
        <f t="shared" si="864"/>
        <v>2560600</v>
      </c>
      <c r="U6130">
        <v>3.2</v>
      </c>
      <c r="V6130">
        <f t="shared" si="862"/>
        <v>1.9</v>
      </c>
      <c r="W6130" t="str">
        <f t="shared" si="865"/>
        <v/>
      </c>
      <c r="X6130" t="str">
        <f t="shared" si="866"/>
        <v/>
      </c>
      <c r="Y6130" t="str">
        <f t="shared" si="863"/>
        <v/>
      </c>
      <c r="Z6130" s="9"/>
      <c r="AA6130" s="14">
        <f t="shared" si="867"/>
        <v>0.79900000000000004</v>
      </c>
      <c r="AB6130" s="14">
        <f t="shared" si="868"/>
        <v>1.4999999999999999E-2</v>
      </c>
    </row>
    <row r="6131" spans="1:28" x14ac:dyDescent="0.25">
      <c r="A6131" s="10">
        <f t="shared" si="870"/>
        <v>45547</v>
      </c>
      <c r="B6131" s="11">
        <v>256</v>
      </c>
      <c r="C6131" s="11">
        <v>700</v>
      </c>
      <c r="D6131" s="12">
        <v>764.29166666666697</v>
      </c>
      <c r="E6131" s="9">
        <v>63.84</v>
      </c>
      <c r="F6131" s="9">
        <f t="shared" si="869"/>
        <v>0</v>
      </c>
      <c r="G6131" s="9">
        <v>2.0099999999999998</v>
      </c>
      <c r="H6131" s="9">
        <v>6.04</v>
      </c>
      <c r="I6131" s="9"/>
      <c r="J6131" s="9">
        <v>4.5060000000000002</v>
      </c>
      <c r="K6131" s="9">
        <v>98.1</v>
      </c>
      <c r="L6131" s="9">
        <v>5.04E-2</v>
      </c>
      <c r="M6131" s="9">
        <v>8.8200000000000001E-2</v>
      </c>
      <c r="N6131" s="9">
        <v>0</v>
      </c>
      <c r="O6131" s="9">
        <v>54.4</v>
      </c>
      <c r="P6131" s="9"/>
      <c r="Q6131" s="9"/>
      <c r="R6131" s="9"/>
      <c r="T6131">
        <f t="shared" si="864"/>
        <v>2560700</v>
      </c>
      <c r="U6131">
        <v>107.8</v>
      </c>
      <c r="V6131">
        <f t="shared" si="862"/>
        <v>54.4</v>
      </c>
      <c r="W6131" t="str">
        <f t="shared" si="865"/>
        <v/>
      </c>
      <c r="X6131" t="str">
        <f t="shared" si="866"/>
        <v/>
      </c>
      <c r="Y6131" t="str">
        <f t="shared" si="863"/>
        <v/>
      </c>
      <c r="Z6131" s="9"/>
      <c r="AA6131" s="14">
        <f t="shared" si="867"/>
        <v>0.82599999999999996</v>
      </c>
      <c r="AB6131" s="14">
        <f t="shared" si="868"/>
        <v>1.6E-2</v>
      </c>
    </row>
    <row r="6132" spans="1:28" x14ac:dyDescent="0.25">
      <c r="A6132" s="10">
        <f t="shared" si="870"/>
        <v>45547</v>
      </c>
      <c r="B6132" s="11">
        <v>256</v>
      </c>
      <c r="C6132" s="11">
        <v>800</v>
      </c>
      <c r="D6132" s="12">
        <v>764.33333333333303</v>
      </c>
      <c r="E6132" s="9">
        <v>64.08</v>
      </c>
      <c r="F6132" s="9">
        <f t="shared" si="869"/>
        <v>7.9999999999998295E-2</v>
      </c>
      <c r="G6132" s="9">
        <v>1.01</v>
      </c>
      <c r="H6132" s="9">
        <v>6.54</v>
      </c>
      <c r="I6132" s="9"/>
      <c r="J6132" s="9">
        <v>4.3760000000000003</v>
      </c>
      <c r="K6132" s="9">
        <v>98.2</v>
      </c>
      <c r="L6132" s="9">
        <v>5.04E-2</v>
      </c>
      <c r="M6132" s="9">
        <v>8.8200000000000001E-2</v>
      </c>
      <c r="N6132" s="9">
        <v>0</v>
      </c>
      <c r="O6132" s="9">
        <v>74.400000000000006</v>
      </c>
      <c r="P6132" s="9"/>
      <c r="Q6132" s="9"/>
      <c r="R6132" s="9"/>
      <c r="T6132">
        <f t="shared" si="864"/>
        <v>2560800</v>
      </c>
      <c r="U6132">
        <v>285</v>
      </c>
      <c r="V6132">
        <f t="shared" si="862"/>
        <v>74.400000000000006</v>
      </c>
      <c r="W6132" t="str">
        <f t="shared" si="865"/>
        <v/>
      </c>
      <c r="X6132" t="str">
        <f t="shared" si="866"/>
        <v/>
      </c>
      <c r="Y6132" t="str">
        <f t="shared" si="863"/>
        <v/>
      </c>
      <c r="Z6132" s="9"/>
      <c r="AA6132" s="14">
        <f t="shared" si="867"/>
        <v>0.82</v>
      </c>
      <c r="AB6132" s="14">
        <f t="shared" si="868"/>
        <v>1.4999999999999999E-2</v>
      </c>
    </row>
    <row r="6133" spans="1:28" x14ac:dyDescent="0.25">
      <c r="A6133" s="10">
        <f t="shared" si="870"/>
        <v>45547</v>
      </c>
      <c r="B6133" s="11">
        <v>256</v>
      </c>
      <c r="C6133" s="11">
        <v>900</v>
      </c>
      <c r="D6133" s="12">
        <v>764.375</v>
      </c>
      <c r="E6133" s="9">
        <v>63.96</v>
      </c>
      <c r="F6133" s="9">
        <f t="shared" si="869"/>
        <v>0</v>
      </c>
      <c r="G6133" s="9">
        <v>0.5</v>
      </c>
      <c r="H6133" s="9">
        <v>5.03</v>
      </c>
      <c r="I6133" s="9"/>
      <c r="J6133" s="9">
        <v>4.9470000000000001</v>
      </c>
      <c r="K6133" s="9">
        <v>98.5</v>
      </c>
      <c r="L6133" s="9">
        <v>5.04E-2</v>
      </c>
      <c r="M6133" s="9">
        <v>8.8200000000000001E-2</v>
      </c>
      <c r="N6133" s="9">
        <v>0</v>
      </c>
      <c r="O6133" s="9">
        <v>58.1</v>
      </c>
      <c r="P6133" s="9"/>
      <c r="Q6133" s="9"/>
      <c r="R6133" s="9"/>
      <c r="T6133">
        <f t="shared" si="864"/>
        <v>2560900</v>
      </c>
      <c r="U6133">
        <v>456.2</v>
      </c>
      <c r="V6133">
        <f t="shared" si="862"/>
        <v>58.1</v>
      </c>
      <c r="W6133" t="str">
        <f t="shared" si="865"/>
        <v/>
      </c>
      <c r="X6133" t="str">
        <f t="shared" si="866"/>
        <v/>
      </c>
      <c r="Y6133" t="str">
        <f t="shared" si="863"/>
        <v/>
      </c>
      <c r="Z6133" s="9"/>
      <c r="AA6133" s="14">
        <f t="shared" si="867"/>
        <v>0.85599999999999998</v>
      </c>
      <c r="AB6133" s="14">
        <f t="shared" si="868"/>
        <v>1.2999999999999999E-2</v>
      </c>
    </row>
    <row r="6134" spans="1:28" x14ac:dyDescent="0.25">
      <c r="A6134" s="10">
        <f t="shared" si="870"/>
        <v>45547</v>
      </c>
      <c r="B6134" s="11">
        <v>256</v>
      </c>
      <c r="C6134" s="11">
        <v>1000</v>
      </c>
      <c r="D6134" s="12">
        <v>764.41666666666697</v>
      </c>
      <c r="E6134" s="9">
        <v>63.73</v>
      </c>
      <c r="F6134" s="9">
        <f t="shared" si="869"/>
        <v>0</v>
      </c>
      <c r="G6134" s="9">
        <v>0.5</v>
      </c>
      <c r="H6134" s="9">
        <v>5.03</v>
      </c>
      <c r="I6134" s="9"/>
      <c r="J6134" s="9">
        <v>5.7190000000000003</v>
      </c>
      <c r="K6134" s="9">
        <v>96.7</v>
      </c>
      <c r="L6134" s="9">
        <v>5.04E-2</v>
      </c>
      <c r="M6134" s="9">
        <v>8.8200000000000001E-2</v>
      </c>
      <c r="N6134" s="9">
        <v>0</v>
      </c>
      <c r="O6134" s="9">
        <v>84.4</v>
      </c>
      <c r="P6134" s="9"/>
      <c r="Q6134" s="9"/>
      <c r="R6134" s="9"/>
      <c r="T6134">
        <f t="shared" si="864"/>
        <v>2561000</v>
      </c>
      <c r="U6134">
        <v>598.29999999999995</v>
      </c>
      <c r="V6134">
        <f t="shared" si="862"/>
        <v>84.4</v>
      </c>
      <c r="W6134" t="str">
        <f t="shared" si="865"/>
        <v/>
      </c>
      <c r="X6134" t="str">
        <f t="shared" si="866"/>
        <v/>
      </c>
      <c r="Y6134" t="str">
        <f t="shared" si="863"/>
        <v/>
      </c>
      <c r="Z6134" s="9"/>
      <c r="AA6134" s="14">
        <f t="shared" si="867"/>
        <v>0.88600000000000001</v>
      </c>
      <c r="AB6134" s="14">
        <f t="shared" si="868"/>
        <v>0.03</v>
      </c>
    </row>
    <row r="6135" spans="1:28" x14ac:dyDescent="0.25">
      <c r="A6135" s="10">
        <f t="shared" si="870"/>
        <v>45547</v>
      </c>
      <c r="B6135" s="11">
        <v>256</v>
      </c>
      <c r="C6135" s="11">
        <v>1100</v>
      </c>
      <c r="D6135" s="12">
        <v>764.45833333333303</v>
      </c>
      <c r="E6135" s="9">
        <v>64.19</v>
      </c>
      <c r="F6135" s="9">
        <f t="shared" si="869"/>
        <v>0.18999999999999773</v>
      </c>
      <c r="G6135" s="9">
        <v>0.5</v>
      </c>
      <c r="H6135" s="9">
        <v>5.03</v>
      </c>
      <c r="I6135" s="9"/>
      <c r="J6135" s="9">
        <v>6.5090000000000003</v>
      </c>
      <c r="K6135" s="9">
        <v>93.5</v>
      </c>
      <c r="L6135" s="9">
        <v>5.04E-2</v>
      </c>
      <c r="M6135" s="9">
        <v>8.8200000000000001E-2</v>
      </c>
      <c r="N6135" s="9">
        <v>0</v>
      </c>
      <c r="O6135" s="9">
        <v>125.6</v>
      </c>
      <c r="P6135" s="9"/>
      <c r="Q6135" s="9"/>
      <c r="R6135" s="9"/>
      <c r="T6135">
        <f t="shared" si="864"/>
        <v>2561100</v>
      </c>
      <c r="U6135">
        <v>698</v>
      </c>
      <c r="V6135">
        <f t="shared" si="862"/>
        <v>125.6</v>
      </c>
      <c r="W6135" t="str">
        <f t="shared" si="865"/>
        <v/>
      </c>
      <c r="X6135" t="str">
        <f t="shared" si="866"/>
        <v/>
      </c>
      <c r="Y6135" t="str">
        <f t="shared" si="863"/>
        <v/>
      </c>
      <c r="Z6135" s="9"/>
      <c r="AA6135" s="14">
        <f t="shared" si="867"/>
        <v>0.90500000000000003</v>
      </c>
      <c r="AB6135" s="14">
        <f t="shared" si="868"/>
        <v>6.3E-2</v>
      </c>
    </row>
    <row r="6136" spans="1:28" x14ac:dyDescent="0.25">
      <c r="A6136" s="10">
        <f t="shared" si="870"/>
        <v>45547</v>
      </c>
      <c r="B6136" s="11">
        <v>256</v>
      </c>
      <c r="C6136" s="11">
        <v>1200</v>
      </c>
      <c r="D6136" s="12">
        <v>764.5</v>
      </c>
      <c r="E6136" s="9">
        <v>64.900000000000006</v>
      </c>
      <c r="F6136" s="9">
        <f t="shared" si="869"/>
        <v>0.90000000000000568</v>
      </c>
      <c r="G6136" s="9">
        <v>1.01</v>
      </c>
      <c r="H6136" s="9">
        <v>5.54</v>
      </c>
      <c r="I6136" s="9"/>
      <c r="J6136" s="9">
        <v>10.074999999999999</v>
      </c>
      <c r="K6136" s="9">
        <v>89.1</v>
      </c>
      <c r="L6136" s="9">
        <v>5.04E-2</v>
      </c>
      <c r="M6136" s="9">
        <v>8.7400000000000005E-2</v>
      </c>
      <c r="N6136" s="9">
        <v>0</v>
      </c>
      <c r="O6136" s="9">
        <v>260.60000000000002</v>
      </c>
      <c r="P6136" s="9"/>
      <c r="Q6136" s="9"/>
      <c r="R6136" s="9"/>
      <c r="T6136">
        <f t="shared" si="864"/>
        <v>2561200</v>
      </c>
      <c r="U6136">
        <v>747</v>
      </c>
      <c r="V6136">
        <f t="shared" si="862"/>
        <v>260.60000000000002</v>
      </c>
      <c r="W6136" t="str">
        <f t="shared" si="865"/>
        <v/>
      </c>
      <c r="X6136" t="str">
        <f t="shared" si="866"/>
        <v/>
      </c>
      <c r="Y6136" t="str">
        <f t="shared" si="863"/>
        <v/>
      </c>
      <c r="Z6136" s="9"/>
      <c r="AA6136" s="14">
        <f t="shared" si="867"/>
        <v>1.099</v>
      </c>
      <c r="AB6136" s="14">
        <f t="shared" si="868"/>
        <v>0.13400000000000001</v>
      </c>
    </row>
    <row r="6137" spans="1:28" x14ac:dyDescent="0.25">
      <c r="A6137" s="10">
        <f t="shared" si="870"/>
        <v>45547</v>
      </c>
      <c r="B6137" s="11">
        <v>256</v>
      </c>
      <c r="C6137" s="11">
        <v>1300</v>
      </c>
      <c r="D6137" s="12">
        <v>764.54166666666697</v>
      </c>
      <c r="E6137" s="9">
        <v>63.84</v>
      </c>
      <c r="F6137" s="9">
        <f t="shared" si="869"/>
        <v>0</v>
      </c>
      <c r="G6137" s="9">
        <v>1.51</v>
      </c>
      <c r="H6137" s="9">
        <v>6.04</v>
      </c>
      <c r="I6137" s="9"/>
      <c r="J6137" s="9">
        <v>11.613</v>
      </c>
      <c r="K6137" s="9">
        <v>77.8</v>
      </c>
      <c r="L6137" s="9">
        <v>5.04E-2</v>
      </c>
      <c r="M6137" s="9">
        <v>8.7400000000000005E-2</v>
      </c>
      <c r="N6137" s="9">
        <v>0</v>
      </c>
      <c r="O6137" s="9">
        <v>671.9</v>
      </c>
      <c r="P6137" s="9"/>
      <c r="Q6137" s="9"/>
      <c r="R6137" s="9"/>
      <c r="T6137">
        <f t="shared" si="864"/>
        <v>2561300</v>
      </c>
      <c r="U6137">
        <v>741.5</v>
      </c>
      <c r="V6137">
        <f t="shared" si="862"/>
        <v>671.9</v>
      </c>
      <c r="W6137" t="str">
        <f t="shared" si="865"/>
        <v/>
      </c>
      <c r="X6137" t="str">
        <f t="shared" si="866"/>
        <v/>
      </c>
      <c r="Y6137" t="str">
        <f t="shared" si="863"/>
        <v/>
      </c>
      <c r="Z6137" s="9"/>
      <c r="AA6137" s="14">
        <f t="shared" si="867"/>
        <v>1.0629999999999999</v>
      </c>
      <c r="AB6137" s="14">
        <f t="shared" si="868"/>
        <v>0.30299999999999999</v>
      </c>
    </row>
    <row r="6138" spans="1:28" x14ac:dyDescent="0.25">
      <c r="A6138" s="10">
        <f t="shared" si="870"/>
        <v>45547</v>
      </c>
      <c r="B6138" s="11">
        <v>256</v>
      </c>
      <c r="C6138" s="11">
        <v>1400</v>
      </c>
      <c r="D6138" s="12">
        <v>764.58333333333303</v>
      </c>
      <c r="E6138" s="9">
        <v>63.96</v>
      </c>
      <c r="F6138" s="9">
        <f t="shared" si="869"/>
        <v>0</v>
      </c>
      <c r="G6138" s="9">
        <v>2.0099999999999998</v>
      </c>
      <c r="H6138" s="9">
        <v>6.54</v>
      </c>
      <c r="I6138" s="9"/>
      <c r="J6138" s="9">
        <v>12.558</v>
      </c>
      <c r="K6138" s="9">
        <v>71.8</v>
      </c>
      <c r="L6138" s="9">
        <v>5.04E-2</v>
      </c>
      <c r="M6138" s="9">
        <v>8.7400000000000005E-2</v>
      </c>
      <c r="N6138" s="9">
        <v>0</v>
      </c>
      <c r="O6138" s="9">
        <v>638.1</v>
      </c>
      <c r="P6138" s="9"/>
      <c r="Q6138" s="9"/>
      <c r="R6138" s="9"/>
      <c r="T6138">
        <f t="shared" si="864"/>
        <v>2561400</v>
      </c>
      <c r="U6138">
        <v>682</v>
      </c>
      <c r="V6138">
        <f t="shared" si="862"/>
        <v>638.1</v>
      </c>
      <c r="W6138" t="str">
        <f t="shared" si="865"/>
        <v/>
      </c>
      <c r="X6138" t="str">
        <f t="shared" si="866"/>
        <v/>
      </c>
      <c r="Y6138" t="str">
        <f t="shared" si="863"/>
        <v/>
      </c>
      <c r="Z6138" s="9"/>
      <c r="AA6138" s="14">
        <f t="shared" si="867"/>
        <v>1.044</v>
      </c>
      <c r="AB6138" s="14">
        <f t="shared" si="868"/>
        <v>0.41</v>
      </c>
    </row>
    <row r="6139" spans="1:28" x14ac:dyDescent="0.25">
      <c r="A6139" s="10">
        <f t="shared" si="870"/>
        <v>45547</v>
      </c>
      <c r="B6139" s="11">
        <v>256</v>
      </c>
      <c r="C6139" s="11">
        <v>1500</v>
      </c>
      <c r="D6139" s="12">
        <v>764.625</v>
      </c>
      <c r="E6139" s="9">
        <v>63.73</v>
      </c>
      <c r="F6139" s="9">
        <f t="shared" si="869"/>
        <v>0</v>
      </c>
      <c r="G6139" s="9">
        <v>2.0099999999999998</v>
      </c>
      <c r="H6139" s="9">
        <v>6.54</v>
      </c>
      <c r="I6139" s="9"/>
      <c r="J6139" s="9">
        <v>10.541</v>
      </c>
      <c r="K6139" s="9">
        <v>67.400000000000006</v>
      </c>
      <c r="L6139" s="9">
        <v>5.11E-2</v>
      </c>
      <c r="M6139" s="9">
        <v>8.7400000000000005E-2</v>
      </c>
      <c r="N6139" s="9">
        <v>0</v>
      </c>
      <c r="O6139" s="9">
        <v>425.6</v>
      </c>
      <c r="P6139" s="9"/>
      <c r="Q6139" s="9"/>
      <c r="R6139" s="9"/>
      <c r="T6139">
        <f t="shared" si="864"/>
        <v>2561500</v>
      </c>
      <c r="U6139">
        <v>572.70000000000005</v>
      </c>
      <c r="V6139">
        <f t="shared" si="862"/>
        <v>425.6</v>
      </c>
      <c r="W6139" t="str">
        <f t="shared" si="865"/>
        <v/>
      </c>
      <c r="X6139" t="str">
        <f t="shared" si="866"/>
        <v/>
      </c>
      <c r="Y6139" t="str">
        <f t="shared" si="863"/>
        <v/>
      </c>
      <c r="Z6139" s="9"/>
      <c r="AA6139" s="14">
        <f t="shared" si="867"/>
        <v>0.85799999999999998</v>
      </c>
      <c r="AB6139" s="14">
        <f t="shared" si="868"/>
        <v>0.41499999999999998</v>
      </c>
    </row>
    <row r="6140" spans="1:28" x14ac:dyDescent="0.25">
      <c r="A6140" s="10">
        <f t="shared" si="870"/>
        <v>45547</v>
      </c>
      <c r="B6140" s="11">
        <v>256</v>
      </c>
      <c r="C6140" s="11">
        <v>1600</v>
      </c>
      <c r="D6140" s="12">
        <v>764.66666666666697</v>
      </c>
      <c r="E6140" s="9">
        <v>63.61</v>
      </c>
      <c r="F6140" s="9">
        <f t="shared" si="869"/>
        <v>0</v>
      </c>
      <c r="G6140" s="9">
        <v>1.51</v>
      </c>
      <c r="H6140" s="9">
        <v>5.03</v>
      </c>
      <c r="I6140" s="9"/>
      <c r="J6140" s="9">
        <v>11.247999999999999</v>
      </c>
      <c r="K6140" s="9">
        <v>64.900000000000006</v>
      </c>
      <c r="L6140" s="9">
        <v>5.1900000000000002E-2</v>
      </c>
      <c r="M6140" s="9">
        <v>8.7400000000000005E-2</v>
      </c>
      <c r="N6140" s="9">
        <v>0</v>
      </c>
      <c r="O6140" s="9">
        <v>398.1</v>
      </c>
      <c r="P6140" s="9"/>
      <c r="Q6140" s="9"/>
      <c r="R6140" s="9"/>
      <c r="T6140">
        <f t="shared" si="864"/>
        <v>2561600</v>
      </c>
      <c r="U6140">
        <v>423.3</v>
      </c>
      <c r="V6140">
        <f t="shared" si="862"/>
        <v>398.1</v>
      </c>
      <c r="W6140" t="str">
        <f t="shared" si="865"/>
        <v/>
      </c>
      <c r="X6140" t="str">
        <f t="shared" si="866"/>
        <v/>
      </c>
      <c r="Y6140" t="str">
        <f t="shared" si="863"/>
        <v/>
      </c>
      <c r="Z6140" s="9"/>
      <c r="AA6140" s="14">
        <f t="shared" si="867"/>
        <v>0.86599999999999999</v>
      </c>
      <c r="AB6140" s="14">
        <f t="shared" si="868"/>
        <v>0.46800000000000003</v>
      </c>
    </row>
    <row r="6141" spans="1:28" x14ac:dyDescent="0.25">
      <c r="A6141" s="10">
        <f t="shared" si="870"/>
        <v>45547</v>
      </c>
      <c r="B6141" s="11">
        <v>256</v>
      </c>
      <c r="C6141" s="11">
        <v>1700</v>
      </c>
      <c r="D6141" s="12">
        <v>764.70833333333303</v>
      </c>
      <c r="E6141" s="9">
        <v>63.73</v>
      </c>
      <c r="F6141" s="9">
        <f t="shared" si="869"/>
        <v>0</v>
      </c>
      <c r="G6141" s="9">
        <v>0.5</v>
      </c>
      <c r="H6141" s="9">
        <v>4.03</v>
      </c>
      <c r="I6141" s="9"/>
      <c r="J6141" s="9">
        <v>9.0890000000000004</v>
      </c>
      <c r="K6141" s="9">
        <v>71.3</v>
      </c>
      <c r="L6141" s="9">
        <v>5.1900000000000002E-2</v>
      </c>
      <c r="M6141" s="9">
        <v>8.7400000000000005E-2</v>
      </c>
      <c r="N6141" s="9">
        <v>0</v>
      </c>
      <c r="O6141" s="9">
        <v>111.9</v>
      </c>
      <c r="P6141" s="9"/>
      <c r="Q6141" s="9"/>
      <c r="R6141" s="9"/>
      <c r="T6141">
        <f t="shared" si="864"/>
        <v>2561700</v>
      </c>
      <c r="U6141">
        <v>248.8</v>
      </c>
      <c r="V6141">
        <f t="shared" ref="V6141:V6204" si="871">IF(O6141&lt;1,0,ROUND(O6141,1))</f>
        <v>111.9</v>
      </c>
      <c r="W6141" t="str">
        <f t="shared" si="865"/>
        <v/>
      </c>
      <c r="X6141" t="str">
        <f t="shared" si="866"/>
        <v/>
      </c>
      <c r="Y6141" t="str">
        <f t="shared" ref="Y6141:Y6204" si="872">IF(C6141=2400,ROUND(F6141/100,3),"")</f>
        <v/>
      </c>
      <c r="Z6141" s="9"/>
      <c r="AA6141" s="14">
        <f t="shared" si="867"/>
        <v>0.82299999999999995</v>
      </c>
      <c r="AB6141" s="14">
        <f t="shared" si="868"/>
        <v>0.33100000000000002</v>
      </c>
    </row>
    <row r="6142" spans="1:28" x14ac:dyDescent="0.25">
      <c r="A6142" s="10">
        <f t="shared" si="870"/>
        <v>45547</v>
      </c>
      <c r="B6142" s="11">
        <v>256</v>
      </c>
      <c r="C6142" s="11">
        <v>1800</v>
      </c>
      <c r="D6142" s="12">
        <v>764.75</v>
      </c>
      <c r="E6142" s="9">
        <v>64.08</v>
      </c>
      <c r="F6142" s="9">
        <f t="shared" si="869"/>
        <v>7.9999999999998295E-2</v>
      </c>
      <c r="G6142" s="9">
        <v>0</v>
      </c>
      <c r="H6142" s="9">
        <v>2.0099999999999998</v>
      </c>
      <c r="I6142" s="9"/>
      <c r="J6142" s="9">
        <v>7.3929999999999998</v>
      </c>
      <c r="K6142" s="9">
        <v>78.3</v>
      </c>
      <c r="L6142" s="9">
        <v>5.1900000000000002E-2</v>
      </c>
      <c r="M6142" s="9">
        <v>8.7400000000000005E-2</v>
      </c>
      <c r="N6142" s="9">
        <v>0</v>
      </c>
      <c r="O6142" s="9">
        <v>21.9</v>
      </c>
      <c r="P6142" s="9"/>
      <c r="Q6142" s="9"/>
      <c r="R6142" s="9"/>
      <c r="T6142">
        <f t="shared" si="864"/>
        <v>2561800</v>
      </c>
      <c r="U6142">
        <v>75.2</v>
      </c>
      <c r="V6142">
        <f t="shared" si="871"/>
        <v>21.9</v>
      </c>
      <c r="W6142" t="str">
        <f t="shared" si="865"/>
        <v/>
      </c>
      <c r="X6142" t="str">
        <f t="shared" si="866"/>
        <v/>
      </c>
      <c r="Y6142" t="str">
        <f t="shared" si="872"/>
        <v/>
      </c>
      <c r="Z6142" s="9"/>
      <c r="AA6142" s="14">
        <f t="shared" si="867"/>
        <v>0.80600000000000005</v>
      </c>
      <c r="AB6142" s="14">
        <f t="shared" si="868"/>
        <v>0.223</v>
      </c>
    </row>
    <row r="6143" spans="1:28" x14ac:dyDescent="0.25">
      <c r="A6143" s="10">
        <f t="shared" si="870"/>
        <v>45547</v>
      </c>
      <c r="B6143" s="11">
        <v>256</v>
      </c>
      <c r="C6143" s="11">
        <v>1900</v>
      </c>
      <c r="D6143" s="12">
        <v>764.79166666666697</v>
      </c>
      <c r="E6143" s="9">
        <v>63.26</v>
      </c>
      <c r="F6143" s="9">
        <f t="shared" si="869"/>
        <v>0</v>
      </c>
      <c r="G6143" s="9">
        <v>0</v>
      </c>
      <c r="H6143" s="9">
        <v>3.02</v>
      </c>
      <c r="I6143" s="9"/>
      <c r="J6143" s="9">
        <v>7.242</v>
      </c>
      <c r="K6143" s="9">
        <v>76.599999999999994</v>
      </c>
      <c r="L6143" s="9">
        <v>5.1900000000000002E-2</v>
      </c>
      <c r="M6143" s="9">
        <v>8.7400000000000005E-2</v>
      </c>
      <c r="N6143" s="9">
        <v>0</v>
      </c>
      <c r="O6143" s="9">
        <v>0.6</v>
      </c>
      <c r="P6143" s="9"/>
      <c r="Q6143" s="9"/>
      <c r="R6143" s="9"/>
      <c r="T6143">
        <f t="shared" si="864"/>
        <v>2561900</v>
      </c>
      <c r="U6143">
        <v>0</v>
      </c>
      <c r="V6143">
        <f t="shared" si="871"/>
        <v>0</v>
      </c>
      <c r="W6143" t="str">
        <f t="shared" si="865"/>
        <v/>
      </c>
      <c r="X6143" t="str">
        <f t="shared" si="866"/>
        <v/>
      </c>
      <c r="Y6143" t="str">
        <f t="shared" si="872"/>
        <v/>
      </c>
      <c r="Z6143" s="9"/>
      <c r="AA6143" s="14">
        <f t="shared" si="867"/>
        <v>0.78</v>
      </c>
      <c r="AB6143" s="14">
        <f t="shared" si="868"/>
        <v>0.23799999999999999</v>
      </c>
    </row>
    <row r="6144" spans="1:28" x14ac:dyDescent="0.25">
      <c r="A6144" s="10">
        <f t="shared" si="870"/>
        <v>45547</v>
      </c>
      <c r="B6144" s="11">
        <v>256</v>
      </c>
      <c r="C6144" s="11">
        <v>2000</v>
      </c>
      <c r="D6144" s="12">
        <v>764.83333333333303</v>
      </c>
      <c r="E6144" s="9">
        <v>63.61</v>
      </c>
      <c r="F6144" s="9">
        <f t="shared" si="869"/>
        <v>0</v>
      </c>
      <c r="G6144" s="9">
        <v>0.5</v>
      </c>
      <c r="H6144" s="9">
        <v>4.03</v>
      </c>
      <c r="I6144" s="9"/>
      <c r="J6144" s="9">
        <v>7.2169999999999996</v>
      </c>
      <c r="K6144" s="9">
        <v>68.400000000000006</v>
      </c>
      <c r="L6144" s="9">
        <v>5.1900000000000002E-2</v>
      </c>
      <c r="M6144" s="9">
        <v>8.8200000000000001E-2</v>
      </c>
      <c r="N6144" s="9">
        <v>0</v>
      </c>
      <c r="O6144" s="9">
        <v>0.6</v>
      </c>
      <c r="P6144" s="9"/>
      <c r="Q6144" s="9"/>
      <c r="R6144" s="9"/>
      <c r="T6144">
        <f t="shared" si="864"/>
        <v>2562000</v>
      </c>
      <c r="U6144">
        <v>0</v>
      </c>
      <c r="V6144">
        <f t="shared" si="871"/>
        <v>0</v>
      </c>
      <c r="W6144" t="str">
        <f t="shared" si="865"/>
        <v/>
      </c>
      <c r="X6144" t="str">
        <f t="shared" si="866"/>
        <v/>
      </c>
      <c r="Y6144" t="str">
        <f t="shared" si="872"/>
        <v/>
      </c>
      <c r="Z6144" s="9"/>
      <c r="AA6144" s="14">
        <f t="shared" si="867"/>
        <v>0.69499999999999995</v>
      </c>
      <c r="AB6144" s="14">
        <f t="shared" si="868"/>
        <v>0.32100000000000001</v>
      </c>
    </row>
    <row r="6145" spans="1:28" x14ac:dyDescent="0.25">
      <c r="A6145" s="10">
        <f t="shared" si="870"/>
        <v>45547</v>
      </c>
      <c r="B6145" s="11">
        <v>256</v>
      </c>
      <c r="C6145" s="11">
        <v>2100</v>
      </c>
      <c r="D6145" s="12">
        <v>764.875</v>
      </c>
      <c r="E6145" s="9">
        <v>63.26</v>
      </c>
      <c r="F6145" s="9">
        <f t="shared" si="869"/>
        <v>0</v>
      </c>
      <c r="G6145" s="9">
        <v>0.5</v>
      </c>
      <c r="H6145" s="9">
        <v>4.03</v>
      </c>
      <c r="I6145" s="9"/>
      <c r="J6145" s="9">
        <v>6.3570000000000002</v>
      </c>
      <c r="K6145" s="9">
        <v>65.5</v>
      </c>
      <c r="L6145" s="9">
        <v>5.11E-2</v>
      </c>
      <c r="M6145" s="9">
        <v>8.8200000000000001E-2</v>
      </c>
      <c r="N6145" s="9">
        <v>0</v>
      </c>
      <c r="O6145" s="9">
        <v>0.6</v>
      </c>
      <c r="P6145" s="9"/>
      <c r="Q6145" s="9"/>
      <c r="R6145" s="9"/>
      <c r="T6145">
        <f t="shared" si="864"/>
        <v>2562100</v>
      </c>
      <c r="U6145">
        <v>0</v>
      </c>
      <c r="V6145">
        <f t="shared" si="871"/>
        <v>0</v>
      </c>
      <c r="W6145" t="str">
        <f t="shared" si="865"/>
        <v/>
      </c>
      <c r="X6145" t="str">
        <f t="shared" si="866"/>
        <v/>
      </c>
      <c r="Y6145" t="str">
        <f t="shared" si="872"/>
        <v/>
      </c>
      <c r="Z6145" s="9"/>
      <c r="AA6145" s="14">
        <f t="shared" si="867"/>
        <v>0.628</v>
      </c>
      <c r="AB6145" s="14">
        <f t="shared" si="868"/>
        <v>0.33100000000000002</v>
      </c>
    </row>
    <row r="6146" spans="1:28" x14ac:dyDescent="0.25">
      <c r="A6146" s="10">
        <f t="shared" si="870"/>
        <v>45547</v>
      </c>
      <c r="B6146" s="11">
        <v>256</v>
      </c>
      <c r="C6146" s="11">
        <v>2200</v>
      </c>
      <c r="D6146" s="12">
        <v>764.91666666666697</v>
      </c>
      <c r="E6146" s="9">
        <v>63.84</v>
      </c>
      <c r="F6146" s="9">
        <f t="shared" si="869"/>
        <v>0</v>
      </c>
      <c r="G6146" s="9">
        <v>1.01</v>
      </c>
      <c r="H6146" s="9">
        <v>5.03</v>
      </c>
      <c r="I6146" s="9"/>
      <c r="J6146" s="9">
        <v>6.7880000000000003</v>
      </c>
      <c r="K6146" s="9">
        <v>69.7</v>
      </c>
      <c r="L6146" s="9">
        <v>5.11E-2</v>
      </c>
      <c r="M6146" s="9">
        <v>8.8200000000000001E-2</v>
      </c>
      <c r="N6146" s="9">
        <v>0</v>
      </c>
      <c r="O6146" s="9">
        <v>0.6</v>
      </c>
      <c r="P6146" s="9"/>
      <c r="Q6146" s="9"/>
      <c r="R6146" s="9"/>
      <c r="T6146">
        <f t="shared" si="864"/>
        <v>2562200</v>
      </c>
      <c r="U6146">
        <v>0</v>
      </c>
      <c r="V6146">
        <f t="shared" si="871"/>
        <v>0</v>
      </c>
      <c r="W6146" t="str">
        <f t="shared" si="865"/>
        <v/>
      </c>
      <c r="X6146" t="str">
        <f t="shared" si="866"/>
        <v/>
      </c>
      <c r="Y6146" t="str">
        <f t="shared" si="872"/>
        <v/>
      </c>
      <c r="Z6146" s="9"/>
      <c r="AA6146" s="14">
        <f t="shared" si="867"/>
        <v>0.68799999999999994</v>
      </c>
      <c r="AB6146" s="14">
        <f t="shared" si="868"/>
        <v>0.29899999999999999</v>
      </c>
    </row>
    <row r="6147" spans="1:28" x14ac:dyDescent="0.25">
      <c r="A6147" s="10">
        <f t="shared" si="870"/>
        <v>45547</v>
      </c>
      <c r="B6147" s="11">
        <v>256</v>
      </c>
      <c r="C6147" s="11">
        <v>2300</v>
      </c>
      <c r="D6147" s="12">
        <v>764.95833333333303</v>
      </c>
      <c r="E6147" s="9">
        <v>63.37</v>
      </c>
      <c r="F6147" s="9">
        <f t="shared" si="869"/>
        <v>0</v>
      </c>
      <c r="G6147" s="9">
        <v>1.51</v>
      </c>
      <c r="H6147" s="9">
        <v>5.03</v>
      </c>
      <c r="I6147" s="9"/>
      <c r="J6147" s="9">
        <v>6.3819999999999997</v>
      </c>
      <c r="K6147" s="9">
        <v>74.599999999999994</v>
      </c>
      <c r="L6147" s="9">
        <v>5.04E-2</v>
      </c>
      <c r="M6147" s="9">
        <v>8.8200000000000001E-2</v>
      </c>
      <c r="N6147" s="9">
        <v>0</v>
      </c>
      <c r="O6147" s="9">
        <v>0.6</v>
      </c>
      <c r="P6147" s="9"/>
      <c r="Q6147" s="9"/>
      <c r="R6147" s="9"/>
      <c r="T6147">
        <f t="shared" si="864"/>
        <v>2562300</v>
      </c>
      <c r="U6147">
        <v>0</v>
      </c>
      <c r="V6147">
        <f t="shared" si="871"/>
        <v>0</v>
      </c>
      <c r="W6147" t="str">
        <f t="shared" si="865"/>
        <v/>
      </c>
      <c r="X6147" t="str">
        <f t="shared" si="866"/>
        <v/>
      </c>
      <c r="Y6147" t="str">
        <f t="shared" si="872"/>
        <v/>
      </c>
      <c r="Z6147" s="9"/>
      <c r="AA6147" s="14">
        <f t="shared" si="867"/>
        <v>0.71599999999999997</v>
      </c>
      <c r="AB6147" s="14">
        <f t="shared" si="868"/>
        <v>0.24399999999999999</v>
      </c>
    </row>
    <row r="6148" spans="1:28" x14ac:dyDescent="0.25">
      <c r="A6148" s="10">
        <f t="shared" si="870"/>
        <v>45547</v>
      </c>
      <c r="B6148" s="11">
        <v>256</v>
      </c>
      <c r="C6148" s="11">
        <v>2400</v>
      </c>
      <c r="D6148" s="12">
        <v>765</v>
      </c>
      <c r="E6148" s="9">
        <v>63.49</v>
      </c>
      <c r="F6148" s="9">
        <f t="shared" si="869"/>
        <v>0</v>
      </c>
      <c r="G6148" s="9">
        <v>1.51</v>
      </c>
      <c r="H6148" s="9">
        <v>6.54</v>
      </c>
      <c r="I6148" s="9"/>
      <c r="J6148" s="9">
        <v>6.1529999999999996</v>
      </c>
      <c r="K6148" s="9">
        <v>77.3</v>
      </c>
      <c r="L6148" s="9">
        <v>4.9700000000000001E-2</v>
      </c>
      <c r="M6148" s="9">
        <v>8.8200000000000001E-2</v>
      </c>
      <c r="N6148" s="9">
        <v>0</v>
      </c>
      <c r="O6148" s="9">
        <v>0.6</v>
      </c>
      <c r="P6148" s="9"/>
      <c r="Q6148" s="9"/>
      <c r="R6148" s="9"/>
      <c r="T6148">
        <f t="shared" si="864"/>
        <v>2562400</v>
      </c>
      <c r="U6148">
        <v>0</v>
      </c>
      <c r="V6148">
        <f t="shared" si="871"/>
        <v>0</v>
      </c>
      <c r="W6148">
        <f t="shared" si="865"/>
        <v>0.05</v>
      </c>
      <c r="X6148">
        <f t="shared" si="866"/>
        <v>8.7999999999999995E-2</v>
      </c>
      <c r="Y6148">
        <f t="shared" si="872"/>
        <v>0</v>
      </c>
      <c r="Z6148" s="9"/>
      <c r="AA6148" s="14">
        <f t="shared" si="867"/>
        <v>0.73</v>
      </c>
      <c r="AB6148" s="14">
        <f t="shared" si="868"/>
        <v>0.214</v>
      </c>
    </row>
    <row r="6149" spans="1:28" x14ac:dyDescent="0.25">
      <c r="A6149" s="10">
        <f t="shared" si="870"/>
        <v>45548</v>
      </c>
      <c r="B6149" s="11">
        <v>257</v>
      </c>
      <c r="C6149" s="11">
        <v>100</v>
      </c>
      <c r="D6149" s="12">
        <v>765.04166666666697</v>
      </c>
      <c r="E6149" s="9">
        <v>63.37</v>
      </c>
      <c r="F6149" s="9">
        <f t="shared" si="869"/>
        <v>0</v>
      </c>
      <c r="G6149" s="9">
        <v>0.5</v>
      </c>
      <c r="H6149" s="9">
        <v>4.53</v>
      </c>
      <c r="I6149" s="9"/>
      <c r="J6149" s="9">
        <v>5.3849999999999998</v>
      </c>
      <c r="K6149" s="9">
        <v>79.5</v>
      </c>
      <c r="L6149" s="9">
        <v>4.9700000000000001E-2</v>
      </c>
      <c r="M6149" s="9">
        <v>8.8200000000000001E-2</v>
      </c>
      <c r="N6149" s="9">
        <v>0</v>
      </c>
      <c r="O6149" s="9">
        <v>0.6</v>
      </c>
      <c r="P6149" s="9"/>
      <c r="Q6149" s="9"/>
      <c r="R6149" s="9"/>
      <c r="T6149">
        <f t="shared" ref="T6149:T6212" si="873">B6149*10000+C6149</f>
        <v>2570100</v>
      </c>
      <c r="U6149">
        <v>0</v>
      </c>
      <c r="V6149">
        <f t="shared" si="871"/>
        <v>0</v>
      </c>
      <c r="W6149" t="str">
        <f t="shared" ref="W6149:W6212" si="874">IF(C6149=2400,ROUND(L6149,3),"")</f>
        <v/>
      </c>
      <c r="X6149" t="str">
        <f t="shared" ref="X6149:X6212" si="875">IF(C6149=2400,ROUND(M6149,3),"")</f>
        <v/>
      </c>
      <c r="Y6149" t="str">
        <f t="shared" si="872"/>
        <v/>
      </c>
      <c r="Z6149" s="9"/>
      <c r="AA6149" s="14">
        <f t="shared" ref="AA6149:AA6212" si="876">ROUND((0.6105*(EXP((17.273*J6149)/(J6149+237.3))))*K6149/100,3)</f>
        <v>0.71199999999999997</v>
      </c>
      <c r="AB6149" s="14">
        <f t="shared" ref="AB6149:AB6212" si="877">ROUND(AA6149/K6149*(100-K6149),3)</f>
        <v>0.184</v>
      </c>
    </row>
    <row r="6150" spans="1:28" x14ac:dyDescent="0.25">
      <c r="A6150" s="10">
        <f t="shared" si="870"/>
        <v>45548</v>
      </c>
      <c r="B6150" s="11">
        <v>257</v>
      </c>
      <c r="C6150" s="11">
        <v>200</v>
      </c>
      <c r="D6150" s="12">
        <v>765.08333333333303</v>
      </c>
      <c r="E6150" s="9">
        <v>63.26</v>
      </c>
      <c r="F6150" s="9">
        <f t="shared" ref="F6150:F6213" si="878">IF(E6150&gt;F$2,E6150-F$2,0)</f>
        <v>0</v>
      </c>
      <c r="G6150" s="9">
        <v>0.5</v>
      </c>
      <c r="H6150" s="9">
        <v>4.53</v>
      </c>
      <c r="I6150" s="9"/>
      <c r="J6150" s="9">
        <v>4.6879999999999997</v>
      </c>
      <c r="K6150" s="9">
        <v>84.5</v>
      </c>
      <c r="L6150" s="9">
        <v>4.9700000000000001E-2</v>
      </c>
      <c r="M6150" s="9">
        <v>8.8200000000000001E-2</v>
      </c>
      <c r="N6150" s="9">
        <v>0</v>
      </c>
      <c r="O6150" s="9">
        <v>0.6</v>
      </c>
      <c r="P6150" s="9"/>
      <c r="Q6150" s="9"/>
      <c r="R6150" s="9"/>
      <c r="T6150">
        <f t="shared" si="873"/>
        <v>2570200</v>
      </c>
      <c r="U6150">
        <v>0</v>
      </c>
      <c r="V6150">
        <f t="shared" si="871"/>
        <v>0</v>
      </c>
      <c r="W6150" t="str">
        <f t="shared" si="874"/>
        <v/>
      </c>
      <c r="X6150" t="str">
        <f t="shared" si="875"/>
        <v/>
      </c>
      <c r="Y6150" t="str">
        <f t="shared" si="872"/>
        <v/>
      </c>
      <c r="Z6150" s="9"/>
      <c r="AA6150" s="14">
        <f t="shared" si="876"/>
        <v>0.72099999999999997</v>
      </c>
      <c r="AB6150" s="14">
        <f t="shared" si="877"/>
        <v>0.13200000000000001</v>
      </c>
    </row>
    <row r="6151" spans="1:28" x14ac:dyDescent="0.25">
      <c r="A6151" s="10">
        <f t="shared" ref="A6151:A6214" si="879">A$5-1+B6151</f>
        <v>45548</v>
      </c>
      <c r="B6151" s="11">
        <v>257</v>
      </c>
      <c r="C6151" s="11">
        <v>300</v>
      </c>
      <c r="D6151" s="12">
        <v>765.125</v>
      </c>
      <c r="E6151" s="9">
        <v>63.49</v>
      </c>
      <c r="F6151" s="9">
        <f t="shared" si="878"/>
        <v>0</v>
      </c>
      <c r="G6151" s="9">
        <v>0.5</v>
      </c>
      <c r="H6151" s="9">
        <v>4.53</v>
      </c>
      <c r="I6151" s="9"/>
      <c r="J6151" s="9">
        <v>4.3239999999999998</v>
      </c>
      <c r="K6151" s="9">
        <v>86.5</v>
      </c>
      <c r="L6151" s="9">
        <v>4.9700000000000001E-2</v>
      </c>
      <c r="M6151" s="9">
        <v>8.7400000000000005E-2</v>
      </c>
      <c r="N6151" s="9">
        <v>0</v>
      </c>
      <c r="O6151" s="9">
        <v>0.6</v>
      </c>
      <c r="P6151" s="9"/>
      <c r="Q6151" s="9"/>
      <c r="R6151" s="9"/>
      <c r="T6151">
        <f t="shared" si="873"/>
        <v>2570300</v>
      </c>
      <c r="U6151">
        <v>0</v>
      </c>
      <c r="V6151">
        <f t="shared" si="871"/>
        <v>0</v>
      </c>
      <c r="W6151" t="str">
        <f t="shared" si="874"/>
        <v/>
      </c>
      <c r="X6151" t="str">
        <f t="shared" si="875"/>
        <v/>
      </c>
      <c r="Y6151" t="str">
        <f t="shared" si="872"/>
        <v/>
      </c>
      <c r="Z6151" s="9"/>
      <c r="AA6151" s="14">
        <f t="shared" si="876"/>
        <v>0.71899999999999997</v>
      </c>
      <c r="AB6151" s="14">
        <f t="shared" si="877"/>
        <v>0.112</v>
      </c>
    </row>
    <row r="6152" spans="1:28" x14ac:dyDescent="0.25">
      <c r="A6152" s="10">
        <f t="shared" si="879"/>
        <v>45548</v>
      </c>
      <c r="B6152" s="11">
        <v>257</v>
      </c>
      <c r="C6152" s="11">
        <v>400</v>
      </c>
      <c r="D6152" s="12">
        <v>765.16666666666697</v>
      </c>
      <c r="E6152" s="9">
        <v>63.61</v>
      </c>
      <c r="F6152" s="9">
        <f t="shared" si="878"/>
        <v>0</v>
      </c>
      <c r="G6152" s="9">
        <v>0</v>
      </c>
      <c r="H6152" s="9">
        <v>3.52</v>
      </c>
      <c r="I6152" s="9"/>
      <c r="J6152" s="9">
        <v>2.8769999999999998</v>
      </c>
      <c r="K6152" s="9">
        <v>89.8</v>
      </c>
      <c r="L6152" s="9">
        <v>4.9000000000000002E-2</v>
      </c>
      <c r="M6152" s="9">
        <v>8.7400000000000005E-2</v>
      </c>
      <c r="N6152" s="9">
        <v>0</v>
      </c>
      <c r="O6152" s="9">
        <v>0.6</v>
      </c>
      <c r="P6152" s="9"/>
      <c r="Q6152" s="9"/>
      <c r="R6152" s="9"/>
      <c r="T6152">
        <f t="shared" si="873"/>
        <v>2570400</v>
      </c>
      <c r="U6152">
        <v>0</v>
      </c>
      <c r="V6152">
        <f t="shared" si="871"/>
        <v>0</v>
      </c>
      <c r="W6152" t="str">
        <f t="shared" si="874"/>
        <v/>
      </c>
      <c r="X6152" t="str">
        <f t="shared" si="875"/>
        <v/>
      </c>
      <c r="Y6152" t="str">
        <f t="shared" si="872"/>
        <v/>
      </c>
      <c r="Z6152" s="9"/>
      <c r="AA6152" s="14">
        <f t="shared" si="876"/>
        <v>0.67400000000000004</v>
      </c>
      <c r="AB6152" s="14">
        <f t="shared" si="877"/>
        <v>7.6999999999999999E-2</v>
      </c>
    </row>
    <row r="6153" spans="1:28" x14ac:dyDescent="0.25">
      <c r="A6153" s="10">
        <f t="shared" si="879"/>
        <v>45548</v>
      </c>
      <c r="B6153" s="11">
        <v>257</v>
      </c>
      <c r="C6153" s="11">
        <v>500</v>
      </c>
      <c r="D6153" s="12">
        <v>765.20833333333303</v>
      </c>
      <c r="E6153" s="9">
        <v>63.37</v>
      </c>
      <c r="F6153" s="9">
        <f t="shared" si="878"/>
        <v>0</v>
      </c>
      <c r="G6153" s="9">
        <v>0</v>
      </c>
      <c r="H6153" s="9">
        <v>2.0099999999999998</v>
      </c>
      <c r="I6153" s="9"/>
      <c r="J6153" s="9">
        <v>2.1549999999999998</v>
      </c>
      <c r="K6153" s="9">
        <v>94.7</v>
      </c>
      <c r="L6153" s="9">
        <v>4.9700000000000001E-2</v>
      </c>
      <c r="M6153" s="9">
        <v>8.7400000000000005E-2</v>
      </c>
      <c r="N6153" s="9">
        <v>0</v>
      </c>
      <c r="O6153" s="9">
        <v>0.6</v>
      </c>
      <c r="P6153" s="9"/>
      <c r="Q6153" s="9"/>
      <c r="R6153" s="9"/>
      <c r="T6153">
        <f t="shared" si="873"/>
        <v>2570500</v>
      </c>
      <c r="U6153">
        <v>0</v>
      </c>
      <c r="V6153">
        <f t="shared" si="871"/>
        <v>0</v>
      </c>
      <c r="W6153" t="str">
        <f t="shared" si="874"/>
        <v/>
      </c>
      <c r="X6153" t="str">
        <f t="shared" si="875"/>
        <v/>
      </c>
      <c r="Y6153" t="str">
        <f t="shared" si="872"/>
        <v/>
      </c>
      <c r="Z6153" s="9"/>
      <c r="AA6153" s="14">
        <f t="shared" si="876"/>
        <v>0.67500000000000004</v>
      </c>
      <c r="AB6153" s="14">
        <f t="shared" si="877"/>
        <v>3.7999999999999999E-2</v>
      </c>
    </row>
    <row r="6154" spans="1:28" x14ac:dyDescent="0.25">
      <c r="A6154" s="10">
        <f t="shared" si="879"/>
        <v>45548</v>
      </c>
      <c r="B6154" s="11">
        <v>257</v>
      </c>
      <c r="C6154" s="11">
        <v>600</v>
      </c>
      <c r="D6154" s="12">
        <v>765.25</v>
      </c>
      <c r="E6154" s="9">
        <v>63.37</v>
      </c>
      <c r="F6154" s="9">
        <f t="shared" si="878"/>
        <v>0</v>
      </c>
      <c r="G6154" s="9">
        <v>0</v>
      </c>
      <c r="H6154" s="9">
        <v>0.5</v>
      </c>
      <c r="I6154" s="9"/>
      <c r="J6154" s="9">
        <v>2.8769999999999998</v>
      </c>
      <c r="K6154" s="9">
        <v>95.7</v>
      </c>
      <c r="L6154" s="9">
        <v>4.9700000000000001E-2</v>
      </c>
      <c r="M6154" s="9">
        <v>8.7400000000000005E-2</v>
      </c>
      <c r="N6154" s="9">
        <v>0</v>
      </c>
      <c r="O6154" s="9">
        <v>8.1</v>
      </c>
      <c r="P6154" s="9"/>
      <c r="Q6154" s="9"/>
      <c r="R6154" s="9"/>
      <c r="T6154">
        <f t="shared" si="873"/>
        <v>2570600</v>
      </c>
      <c r="U6154">
        <v>2.2000000000000002</v>
      </c>
      <c r="V6154">
        <f t="shared" si="871"/>
        <v>8.1</v>
      </c>
      <c r="W6154" t="str">
        <f t="shared" si="874"/>
        <v/>
      </c>
      <c r="X6154" t="str">
        <f t="shared" si="875"/>
        <v/>
      </c>
      <c r="Y6154" t="str">
        <f t="shared" si="872"/>
        <v/>
      </c>
      <c r="Z6154" s="9"/>
      <c r="AA6154" s="14">
        <f t="shared" si="876"/>
        <v>0.71899999999999997</v>
      </c>
      <c r="AB6154" s="14">
        <f t="shared" si="877"/>
        <v>3.2000000000000001E-2</v>
      </c>
    </row>
    <row r="6155" spans="1:28" x14ac:dyDescent="0.25">
      <c r="A6155" s="10">
        <f t="shared" si="879"/>
        <v>45548</v>
      </c>
      <c r="B6155" s="11">
        <v>257</v>
      </c>
      <c r="C6155" s="11">
        <v>700</v>
      </c>
      <c r="D6155" s="12">
        <v>765.29166666666697</v>
      </c>
      <c r="E6155" s="9">
        <v>64.08</v>
      </c>
      <c r="F6155" s="9">
        <f t="shared" si="878"/>
        <v>7.9999999999998295E-2</v>
      </c>
      <c r="G6155" s="9">
        <v>0</v>
      </c>
      <c r="H6155" s="9">
        <v>1.01</v>
      </c>
      <c r="I6155" s="9"/>
      <c r="J6155" s="9">
        <v>5.3339999999999996</v>
      </c>
      <c r="K6155" s="9">
        <v>94.8</v>
      </c>
      <c r="L6155" s="9">
        <v>4.9000000000000002E-2</v>
      </c>
      <c r="M6155" s="9">
        <v>8.7400000000000005E-2</v>
      </c>
      <c r="N6155" s="9">
        <v>0</v>
      </c>
      <c r="O6155" s="9">
        <v>55.6</v>
      </c>
      <c r="P6155" s="9"/>
      <c r="Q6155" s="9"/>
      <c r="R6155" s="9"/>
      <c r="T6155">
        <f t="shared" si="873"/>
        <v>2570700</v>
      </c>
      <c r="U6155">
        <v>104.2</v>
      </c>
      <c r="V6155">
        <f t="shared" si="871"/>
        <v>55.6</v>
      </c>
      <c r="W6155" t="str">
        <f t="shared" si="874"/>
        <v/>
      </c>
      <c r="X6155" t="str">
        <f t="shared" si="875"/>
        <v/>
      </c>
      <c r="Y6155" t="str">
        <f t="shared" si="872"/>
        <v/>
      </c>
      <c r="Z6155" s="9"/>
      <c r="AA6155" s="14">
        <f t="shared" si="876"/>
        <v>0.84599999999999997</v>
      </c>
      <c r="AB6155" s="14">
        <f t="shared" si="877"/>
        <v>4.5999999999999999E-2</v>
      </c>
    </row>
    <row r="6156" spans="1:28" x14ac:dyDescent="0.25">
      <c r="A6156" s="10">
        <f t="shared" si="879"/>
        <v>45548</v>
      </c>
      <c r="B6156" s="11">
        <v>257</v>
      </c>
      <c r="C6156" s="11">
        <v>800</v>
      </c>
      <c r="D6156" s="12">
        <v>765.33333333333303</v>
      </c>
      <c r="E6156" s="9">
        <v>63.96</v>
      </c>
      <c r="F6156" s="9">
        <f t="shared" si="878"/>
        <v>0</v>
      </c>
      <c r="G6156" s="9">
        <v>0</v>
      </c>
      <c r="H6156" s="9">
        <v>2.52</v>
      </c>
      <c r="I6156" s="9"/>
      <c r="J6156" s="9">
        <v>8.4689999999999994</v>
      </c>
      <c r="K6156" s="9">
        <v>86.9</v>
      </c>
      <c r="L6156" s="9">
        <v>4.9000000000000002E-2</v>
      </c>
      <c r="M6156" s="9">
        <v>8.7400000000000005E-2</v>
      </c>
      <c r="N6156" s="9">
        <v>0</v>
      </c>
      <c r="O6156" s="9">
        <v>251.9</v>
      </c>
      <c r="P6156" s="9"/>
      <c r="Q6156" s="9"/>
      <c r="R6156" s="9"/>
      <c r="T6156">
        <f t="shared" si="873"/>
        <v>2570800</v>
      </c>
      <c r="U6156">
        <v>280.8</v>
      </c>
      <c r="V6156">
        <f t="shared" si="871"/>
        <v>251.9</v>
      </c>
      <c r="W6156" t="str">
        <f t="shared" si="874"/>
        <v/>
      </c>
      <c r="X6156" t="str">
        <f t="shared" si="875"/>
        <v/>
      </c>
      <c r="Y6156" t="str">
        <f t="shared" si="872"/>
        <v/>
      </c>
      <c r="Z6156" s="9"/>
      <c r="AA6156" s="14">
        <f t="shared" si="876"/>
        <v>0.96199999999999997</v>
      </c>
      <c r="AB6156" s="14">
        <f t="shared" si="877"/>
        <v>0.14499999999999999</v>
      </c>
    </row>
    <row r="6157" spans="1:28" x14ac:dyDescent="0.25">
      <c r="A6157" s="10">
        <f t="shared" si="879"/>
        <v>45548</v>
      </c>
      <c r="B6157" s="11">
        <v>257</v>
      </c>
      <c r="C6157" s="11">
        <v>900</v>
      </c>
      <c r="D6157" s="12">
        <v>765.375</v>
      </c>
      <c r="E6157" s="9">
        <v>64.08</v>
      </c>
      <c r="F6157" s="9">
        <f t="shared" si="878"/>
        <v>7.9999999999998295E-2</v>
      </c>
      <c r="G6157" s="9">
        <v>0.5</v>
      </c>
      <c r="H6157" s="9">
        <v>3.52</v>
      </c>
      <c r="I6157" s="9"/>
      <c r="J6157" s="9">
        <v>9.3119999999999994</v>
      </c>
      <c r="K6157" s="9">
        <v>80.3</v>
      </c>
      <c r="L6157" s="9">
        <v>4.9000000000000002E-2</v>
      </c>
      <c r="M6157" s="9">
        <v>8.7400000000000005E-2</v>
      </c>
      <c r="N6157" s="9">
        <v>0</v>
      </c>
      <c r="O6157" s="9">
        <v>264.39999999999998</v>
      </c>
      <c r="P6157" s="9"/>
      <c r="Q6157" s="9"/>
      <c r="R6157" s="9"/>
      <c r="T6157">
        <f t="shared" si="873"/>
        <v>2570900</v>
      </c>
      <c r="U6157">
        <v>451.8</v>
      </c>
      <c r="V6157">
        <f t="shared" si="871"/>
        <v>264.39999999999998</v>
      </c>
      <c r="W6157" t="str">
        <f t="shared" si="874"/>
        <v/>
      </c>
      <c r="X6157" t="str">
        <f t="shared" si="875"/>
        <v/>
      </c>
      <c r="Y6157" t="str">
        <f t="shared" si="872"/>
        <v/>
      </c>
      <c r="Z6157" s="9"/>
      <c r="AA6157" s="14">
        <f t="shared" si="876"/>
        <v>0.94099999999999995</v>
      </c>
      <c r="AB6157" s="14">
        <f t="shared" si="877"/>
        <v>0.23100000000000001</v>
      </c>
    </row>
    <row r="6158" spans="1:28" x14ac:dyDescent="0.25">
      <c r="A6158" s="10">
        <f t="shared" si="879"/>
        <v>45548</v>
      </c>
      <c r="B6158" s="11">
        <v>257</v>
      </c>
      <c r="C6158" s="11">
        <v>1000</v>
      </c>
      <c r="D6158" s="12">
        <v>765.41666666666697</v>
      </c>
      <c r="E6158" s="9">
        <v>64.19</v>
      </c>
      <c r="F6158" s="9">
        <f t="shared" si="878"/>
        <v>0.18999999999999773</v>
      </c>
      <c r="G6158" s="9">
        <v>0.5</v>
      </c>
      <c r="H6158" s="9">
        <v>3.02</v>
      </c>
      <c r="I6158" s="9"/>
      <c r="J6158" s="9">
        <v>9.8789999999999996</v>
      </c>
      <c r="K6158" s="9">
        <v>75.400000000000006</v>
      </c>
      <c r="L6158" s="9">
        <v>4.9700000000000001E-2</v>
      </c>
      <c r="M6158" s="9">
        <v>8.6699999999999999E-2</v>
      </c>
      <c r="N6158" s="9">
        <v>0</v>
      </c>
      <c r="O6158" s="9">
        <v>326.89999999999998</v>
      </c>
      <c r="P6158" s="9"/>
      <c r="Q6158" s="9"/>
      <c r="R6158" s="9"/>
      <c r="T6158">
        <f t="shared" si="873"/>
        <v>2571000</v>
      </c>
      <c r="U6158">
        <v>593.5</v>
      </c>
      <c r="V6158">
        <f t="shared" si="871"/>
        <v>326.89999999999998</v>
      </c>
      <c r="W6158" t="str">
        <f t="shared" si="874"/>
        <v/>
      </c>
      <c r="X6158" t="str">
        <f t="shared" si="875"/>
        <v/>
      </c>
      <c r="Y6158" t="str">
        <f t="shared" si="872"/>
        <v/>
      </c>
      <c r="Z6158" s="9"/>
      <c r="AA6158" s="14">
        <f t="shared" si="876"/>
        <v>0.91800000000000004</v>
      </c>
      <c r="AB6158" s="14">
        <f t="shared" si="877"/>
        <v>0.3</v>
      </c>
    </row>
    <row r="6159" spans="1:28" x14ac:dyDescent="0.25">
      <c r="A6159" s="10">
        <f t="shared" si="879"/>
        <v>45548</v>
      </c>
      <c r="B6159" s="11">
        <v>257</v>
      </c>
      <c r="C6159" s="11">
        <v>1100</v>
      </c>
      <c r="D6159" s="12">
        <v>765.45833333333303</v>
      </c>
      <c r="E6159" s="9">
        <v>63.73</v>
      </c>
      <c r="F6159" s="9">
        <f t="shared" si="878"/>
        <v>0</v>
      </c>
      <c r="G6159" s="9">
        <v>0.5</v>
      </c>
      <c r="H6159" s="9">
        <v>3.02</v>
      </c>
      <c r="I6159" s="9"/>
      <c r="J6159" s="9">
        <v>13.305</v>
      </c>
      <c r="K6159" s="9">
        <v>69.599999999999994</v>
      </c>
      <c r="L6159" s="9">
        <v>4.9700000000000001E-2</v>
      </c>
      <c r="M6159" s="9">
        <v>8.6699999999999999E-2</v>
      </c>
      <c r="N6159" s="9">
        <v>0</v>
      </c>
      <c r="O6159" s="9">
        <v>534.4</v>
      </c>
      <c r="P6159" s="9"/>
      <c r="Q6159" s="9"/>
      <c r="R6159" s="9"/>
      <c r="T6159">
        <f t="shared" si="873"/>
        <v>2571100</v>
      </c>
      <c r="U6159">
        <v>692.8</v>
      </c>
      <c r="V6159">
        <f t="shared" si="871"/>
        <v>534.4</v>
      </c>
      <c r="W6159" t="str">
        <f t="shared" si="874"/>
        <v/>
      </c>
      <c r="X6159" t="str">
        <f t="shared" si="875"/>
        <v/>
      </c>
      <c r="Y6159" t="str">
        <f t="shared" si="872"/>
        <v/>
      </c>
      <c r="Z6159" s="9"/>
      <c r="AA6159" s="14">
        <f t="shared" si="876"/>
        <v>1.0629999999999999</v>
      </c>
      <c r="AB6159" s="14">
        <f t="shared" si="877"/>
        <v>0.46400000000000002</v>
      </c>
    </row>
    <row r="6160" spans="1:28" x14ac:dyDescent="0.25">
      <c r="A6160" s="10">
        <f t="shared" si="879"/>
        <v>45548</v>
      </c>
      <c r="B6160" s="11">
        <v>257</v>
      </c>
      <c r="C6160" s="11">
        <v>1200</v>
      </c>
      <c r="D6160" s="12">
        <v>765.5</v>
      </c>
      <c r="E6160" s="9">
        <v>63.96</v>
      </c>
      <c r="F6160" s="9">
        <f t="shared" si="878"/>
        <v>0</v>
      </c>
      <c r="G6160" s="9">
        <v>1.51</v>
      </c>
      <c r="H6160" s="9">
        <v>5.03</v>
      </c>
      <c r="I6160" s="9"/>
      <c r="J6160" s="9">
        <v>14.888</v>
      </c>
      <c r="K6160" s="9">
        <v>59.1</v>
      </c>
      <c r="L6160" s="9">
        <v>4.9000000000000002E-2</v>
      </c>
      <c r="M6160" s="9">
        <v>8.6699999999999999E-2</v>
      </c>
      <c r="N6160" s="9">
        <v>0</v>
      </c>
      <c r="O6160" s="9">
        <v>728.1</v>
      </c>
      <c r="P6160" s="9"/>
      <c r="Q6160" s="9"/>
      <c r="R6160" s="9"/>
      <c r="T6160">
        <f t="shared" si="873"/>
        <v>2571200</v>
      </c>
      <c r="U6160">
        <v>741.5</v>
      </c>
      <c r="V6160">
        <f t="shared" si="871"/>
        <v>728.1</v>
      </c>
      <c r="W6160" t="str">
        <f t="shared" si="874"/>
        <v/>
      </c>
      <c r="X6160" t="str">
        <f t="shared" si="875"/>
        <v/>
      </c>
      <c r="Y6160" t="str">
        <f t="shared" si="872"/>
        <v/>
      </c>
      <c r="Z6160" s="9"/>
      <c r="AA6160" s="14">
        <f t="shared" si="876"/>
        <v>1</v>
      </c>
      <c r="AB6160" s="14">
        <f t="shared" si="877"/>
        <v>0.69199999999999995</v>
      </c>
    </row>
    <row r="6161" spans="1:28" x14ac:dyDescent="0.25">
      <c r="A6161" s="10">
        <f t="shared" si="879"/>
        <v>45548</v>
      </c>
      <c r="B6161" s="11">
        <v>257</v>
      </c>
      <c r="C6161" s="11">
        <v>1300</v>
      </c>
      <c r="D6161" s="12">
        <v>765.54166666666697</v>
      </c>
      <c r="E6161" s="9">
        <v>63.96</v>
      </c>
      <c r="F6161" s="9">
        <f t="shared" si="878"/>
        <v>0</v>
      </c>
      <c r="G6161" s="9">
        <v>2.0099999999999998</v>
      </c>
      <c r="H6161" s="9">
        <v>6.04</v>
      </c>
      <c r="I6161" s="9"/>
      <c r="J6161" s="9">
        <v>14.553000000000001</v>
      </c>
      <c r="K6161" s="9">
        <v>49.5</v>
      </c>
      <c r="L6161" s="9">
        <v>4.9700000000000001E-2</v>
      </c>
      <c r="M6161" s="9">
        <v>8.6699999999999999E-2</v>
      </c>
      <c r="N6161" s="9">
        <v>0</v>
      </c>
      <c r="O6161" s="9">
        <v>665.6</v>
      </c>
      <c r="P6161" s="9"/>
      <c r="Q6161" s="9"/>
      <c r="R6161" s="9"/>
      <c r="T6161">
        <f t="shared" si="873"/>
        <v>2571300</v>
      </c>
      <c r="U6161">
        <v>735.5</v>
      </c>
      <c r="V6161">
        <f t="shared" si="871"/>
        <v>665.6</v>
      </c>
      <c r="W6161" t="str">
        <f t="shared" si="874"/>
        <v/>
      </c>
      <c r="X6161" t="str">
        <f t="shared" si="875"/>
        <v/>
      </c>
      <c r="Y6161" t="str">
        <f t="shared" si="872"/>
        <v/>
      </c>
      <c r="Z6161" s="9"/>
      <c r="AA6161" s="14">
        <f t="shared" si="876"/>
        <v>0.82</v>
      </c>
      <c r="AB6161" s="14">
        <f t="shared" si="877"/>
        <v>0.83699999999999997</v>
      </c>
    </row>
    <row r="6162" spans="1:28" x14ac:dyDescent="0.25">
      <c r="A6162" s="10">
        <f t="shared" si="879"/>
        <v>45548</v>
      </c>
      <c r="B6162" s="11">
        <v>257</v>
      </c>
      <c r="C6162" s="11">
        <v>1400</v>
      </c>
      <c r="D6162" s="12">
        <v>765.58333333333303</v>
      </c>
      <c r="E6162" s="9">
        <v>63.26</v>
      </c>
      <c r="F6162" s="9">
        <f t="shared" si="878"/>
        <v>0</v>
      </c>
      <c r="G6162" s="9">
        <v>2.0099999999999998</v>
      </c>
      <c r="H6162" s="9">
        <v>5.54</v>
      </c>
      <c r="I6162" s="9"/>
      <c r="J6162" s="9">
        <v>15.103</v>
      </c>
      <c r="K6162" s="9">
        <v>44.8</v>
      </c>
      <c r="L6162" s="9">
        <v>5.04E-2</v>
      </c>
      <c r="M6162" s="9">
        <v>8.6699999999999999E-2</v>
      </c>
      <c r="N6162" s="9">
        <v>0</v>
      </c>
      <c r="O6162" s="9">
        <v>670.6</v>
      </c>
      <c r="P6162" s="9"/>
      <c r="Q6162" s="9"/>
      <c r="R6162" s="9"/>
      <c r="T6162">
        <f t="shared" si="873"/>
        <v>2571400</v>
      </c>
      <c r="U6162">
        <v>675.2</v>
      </c>
      <c r="V6162">
        <f t="shared" si="871"/>
        <v>670.6</v>
      </c>
      <c r="W6162" t="str">
        <f t="shared" si="874"/>
        <v/>
      </c>
      <c r="X6162" t="str">
        <f t="shared" si="875"/>
        <v/>
      </c>
      <c r="Y6162" t="str">
        <f t="shared" si="872"/>
        <v/>
      </c>
      <c r="Z6162" s="9"/>
      <c r="AA6162" s="14">
        <f t="shared" si="876"/>
        <v>0.76900000000000002</v>
      </c>
      <c r="AB6162" s="14">
        <f t="shared" si="877"/>
        <v>0.94799999999999995</v>
      </c>
    </row>
    <row r="6163" spans="1:28" x14ac:dyDescent="0.25">
      <c r="A6163" s="10">
        <f t="shared" si="879"/>
        <v>45548</v>
      </c>
      <c r="B6163" s="11">
        <v>257</v>
      </c>
      <c r="C6163" s="11">
        <v>1500</v>
      </c>
      <c r="D6163" s="12">
        <v>765.625</v>
      </c>
      <c r="E6163" s="9">
        <v>63.37</v>
      </c>
      <c r="F6163" s="9">
        <f t="shared" si="878"/>
        <v>0</v>
      </c>
      <c r="G6163" s="9">
        <v>1.51</v>
      </c>
      <c r="H6163" s="9">
        <v>5.03</v>
      </c>
      <c r="I6163" s="9"/>
      <c r="J6163" s="9">
        <v>14.457000000000001</v>
      </c>
      <c r="K6163" s="9">
        <v>46.5</v>
      </c>
      <c r="L6163" s="9">
        <v>5.11E-2</v>
      </c>
      <c r="M6163" s="9">
        <v>8.6699999999999999E-2</v>
      </c>
      <c r="N6163" s="9">
        <v>0</v>
      </c>
      <c r="O6163" s="9">
        <v>405.6</v>
      </c>
      <c r="P6163" s="9"/>
      <c r="Q6163" s="9"/>
      <c r="R6163" s="9"/>
      <c r="T6163">
        <f t="shared" si="873"/>
        <v>2571500</v>
      </c>
      <c r="U6163">
        <v>565.70000000000005</v>
      </c>
      <c r="V6163">
        <f t="shared" si="871"/>
        <v>405.6</v>
      </c>
      <c r="W6163" t="str">
        <f t="shared" si="874"/>
        <v/>
      </c>
      <c r="X6163" t="str">
        <f t="shared" si="875"/>
        <v/>
      </c>
      <c r="Y6163" t="str">
        <f t="shared" si="872"/>
        <v/>
      </c>
      <c r="Z6163" s="9"/>
      <c r="AA6163" s="14">
        <f t="shared" si="876"/>
        <v>0.76500000000000001</v>
      </c>
      <c r="AB6163" s="14">
        <f t="shared" si="877"/>
        <v>0.88</v>
      </c>
    </row>
    <row r="6164" spans="1:28" x14ac:dyDescent="0.25">
      <c r="A6164" s="10">
        <f t="shared" si="879"/>
        <v>45548</v>
      </c>
      <c r="B6164" s="11">
        <v>257</v>
      </c>
      <c r="C6164" s="11">
        <v>1600</v>
      </c>
      <c r="D6164" s="12">
        <v>765.66666666666697</v>
      </c>
      <c r="E6164" s="9">
        <v>63.96</v>
      </c>
      <c r="F6164" s="9">
        <f t="shared" si="878"/>
        <v>0</v>
      </c>
      <c r="G6164" s="9">
        <v>1.51</v>
      </c>
      <c r="H6164" s="9">
        <v>4.03</v>
      </c>
      <c r="I6164" s="9"/>
      <c r="J6164" s="9">
        <v>13.233000000000001</v>
      </c>
      <c r="K6164" s="9">
        <v>52.2</v>
      </c>
      <c r="L6164" s="9">
        <v>5.11E-2</v>
      </c>
      <c r="M6164" s="9">
        <v>8.6699999999999999E-2</v>
      </c>
      <c r="N6164" s="9">
        <v>0</v>
      </c>
      <c r="O6164" s="9">
        <v>219.4</v>
      </c>
      <c r="P6164" s="9"/>
      <c r="Q6164" s="9"/>
      <c r="R6164" s="9"/>
      <c r="T6164">
        <f t="shared" si="873"/>
        <v>2571600</v>
      </c>
      <c r="U6164">
        <v>416.2</v>
      </c>
      <c r="V6164">
        <f t="shared" si="871"/>
        <v>219.4</v>
      </c>
      <c r="W6164" t="str">
        <f t="shared" si="874"/>
        <v/>
      </c>
      <c r="X6164" t="str">
        <f t="shared" si="875"/>
        <v/>
      </c>
      <c r="Y6164" t="str">
        <f t="shared" si="872"/>
        <v/>
      </c>
      <c r="Z6164" s="9"/>
      <c r="AA6164" s="14">
        <f t="shared" si="876"/>
        <v>0.79400000000000004</v>
      </c>
      <c r="AB6164" s="14">
        <f t="shared" si="877"/>
        <v>0.72699999999999998</v>
      </c>
    </row>
    <row r="6165" spans="1:28" x14ac:dyDescent="0.25">
      <c r="A6165" s="10">
        <f t="shared" si="879"/>
        <v>45548</v>
      </c>
      <c r="B6165" s="11">
        <v>257</v>
      </c>
      <c r="C6165" s="11">
        <v>1700</v>
      </c>
      <c r="D6165" s="12">
        <v>765.70833333333303</v>
      </c>
      <c r="E6165" s="9">
        <v>63.73</v>
      </c>
      <c r="F6165" s="9">
        <f t="shared" si="878"/>
        <v>0</v>
      </c>
      <c r="G6165" s="9">
        <v>1.51</v>
      </c>
      <c r="H6165" s="9">
        <v>5.54</v>
      </c>
      <c r="I6165" s="9"/>
      <c r="J6165" s="9">
        <v>10.492000000000001</v>
      </c>
      <c r="K6165" s="9">
        <v>58.7</v>
      </c>
      <c r="L6165" s="9">
        <v>5.11E-2</v>
      </c>
      <c r="M6165" s="9">
        <v>8.7400000000000005E-2</v>
      </c>
      <c r="N6165" s="9">
        <v>0</v>
      </c>
      <c r="O6165" s="9">
        <v>121.9</v>
      </c>
      <c r="P6165" s="9"/>
      <c r="Q6165" s="9"/>
      <c r="R6165" s="9"/>
      <c r="T6165">
        <f t="shared" si="873"/>
        <v>2571700</v>
      </c>
      <c r="U6165">
        <v>241.5</v>
      </c>
      <c r="V6165">
        <f t="shared" si="871"/>
        <v>121.9</v>
      </c>
      <c r="W6165" t="str">
        <f t="shared" si="874"/>
        <v/>
      </c>
      <c r="X6165" t="str">
        <f t="shared" si="875"/>
        <v/>
      </c>
      <c r="Y6165" t="str">
        <f t="shared" si="872"/>
        <v/>
      </c>
      <c r="Z6165" s="9"/>
      <c r="AA6165" s="14">
        <f t="shared" si="876"/>
        <v>0.745</v>
      </c>
      <c r="AB6165" s="14">
        <f t="shared" si="877"/>
        <v>0.52400000000000002</v>
      </c>
    </row>
    <row r="6166" spans="1:28" x14ac:dyDescent="0.25">
      <c r="A6166" s="10">
        <f t="shared" si="879"/>
        <v>45548</v>
      </c>
      <c r="B6166" s="11">
        <v>257</v>
      </c>
      <c r="C6166" s="11">
        <v>1800</v>
      </c>
      <c r="D6166" s="12">
        <v>765.75</v>
      </c>
      <c r="E6166" s="9">
        <v>63.61</v>
      </c>
      <c r="F6166" s="9">
        <f t="shared" si="878"/>
        <v>0</v>
      </c>
      <c r="G6166" s="9">
        <v>0.5</v>
      </c>
      <c r="H6166" s="9">
        <v>6.04</v>
      </c>
      <c r="I6166" s="9"/>
      <c r="J6166" s="9">
        <v>8.0950000000000006</v>
      </c>
      <c r="K6166" s="9">
        <v>74.8</v>
      </c>
      <c r="L6166" s="9">
        <v>5.1900000000000002E-2</v>
      </c>
      <c r="M6166" s="9">
        <v>8.7400000000000005E-2</v>
      </c>
      <c r="N6166" s="9">
        <v>0.2</v>
      </c>
      <c r="O6166" s="9">
        <v>16.899999999999999</v>
      </c>
      <c r="P6166" s="9"/>
      <c r="Q6166" s="9"/>
      <c r="R6166" s="9"/>
      <c r="T6166">
        <f t="shared" si="873"/>
        <v>2571800</v>
      </c>
      <c r="U6166">
        <v>69.2</v>
      </c>
      <c r="V6166">
        <f t="shared" si="871"/>
        <v>16.899999999999999</v>
      </c>
      <c r="W6166" t="str">
        <f t="shared" si="874"/>
        <v/>
      </c>
      <c r="X6166" t="str">
        <f t="shared" si="875"/>
        <v/>
      </c>
      <c r="Y6166" t="str">
        <f t="shared" si="872"/>
        <v/>
      </c>
      <c r="Z6166" s="9"/>
      <c r="AA6166" s="14">
        <f t="shared" si="876"/>
        <v>0.80700000000000005</v>
      </c>
      <c r="AB6166" s="14">
        <f t="shared" si="877"/>
        <v>0.27200000000000002</v>
      </c>
    </row>
    <row r="6167" spans="1:28" x14ac:dyDescent="0.25">
      <c r="A6167" s="10">
        <f t="shared" si="879"/>
        <v>45548</v>
      </c>
      <c r="B6167" s="11">
        <v>257</v>
      </c>
      <c r="C6167" s="11">
        <v>1900</v>
      </c>
      <c r="D6167" s="12">
        <v>765.79166666666697</v>
      </c>
      <c r="E6167" s="9">
        <v>63.61</v>
      </c>
      <c r="F6167" s="9">
        <f t="shared" si="878"/>
        <v>0</v>
      </c>
      <c r="G6167" s="9">
        <v>0</v>
      </c>
      <c r="H6167" s="9">
        <v>2.0099999999999998</v>
      </c>
      <c r="I6167" s="9"/>
      <c r="J6167" s="9">
        <v>6.8639999999999999</v>
      </c>
      <c r="K6167" s="9">
        <v>82.5</v>
      </c>
      <c r="L6167" s="9">
        <v>5.11E-2</v>
      </c>
      <c r="M6167" s="9">
        <v>8.7400000000000005E-2</v>
      </c>
      <c r="N6167" s="9">
        <v>0</v>
      </c>
      <c r="O6167" s="9">
        <v>0.6</v>
      </c>
      <c r="P6167" s="9"/>
      <c r="Q6167" s="9"/>
      <c r="R6167" s="9"/>
      <c r="T6167">
        <f t="shared" si="873"/>
        <v>2571900</v>
      </c>
      <c r="U6167">
        <v>0</v>
      </c>
      <c r="V6167">
        <f t="shared" si="871"/>
        <v>0</v>
      </c>
      <c r="W6167" t="str">
        <f t="shared" si="874"/>
        <v/>
      </c>
      <c r="X6167" t="str">
        <f t="shared" si="875"/>
        <v/>
      </c>
      <c r="Y6167" t="str">
        <f t="shared" si="872"/>
        <v/>
      </c>
      <c r="Z6167" s="9"/>
      <c r="AA6167" s="14">
        <f t="shared" si="876"/>
        <v>0.81899999999999995</v>
      </c>
      <c r="AB6167" s="14">
        <f t="shared" si="877"/>
        <v>0.17399999999999999</v>
      </c>
    </row>
    <row r="6168" spans="1:28" x14ac:dyDescent="0.25">
      <c r="A6168" s="10">
        <f t="shared" si="879"/>
        <v>45548</v>
      </c>
      <c r="B6168" s="11">
        <v>257</v>
      </c>
      <c r="C6168" s="11">
        <v>2000</v>
      </c>
      <c r="D6168" s="12">
        <v>765.83333333333303</v>
      </c>
      <c r="E6168" s="9">
        <v>63.73</v>
      </c>
      <c r="F6168" s="9">
        <f t="shared" si="878"/>
        <v>0</v>
      </c>
      <c r="G6168" s="9">
        <v>0.5</v>
      </c>
      <c r="H6168" s="9">
        <v>4.03</v>
      </c>
      <c r="I6168" s="9"/>
      <c r="J6168" s="9">
        <v>7.2169999999999996</v>
      </c>
      <c r="K6168" s="9">
        <v>84</v>
      </c>
      <c r="L6168" s="9">
        <v>5.04E-2</v>
      </c>
      <c r="M6168" s="9">
        <v>8.7400000000000005E-2</v>
      </c>
      <c r="N6168" s="9">
        <v>0</v>
      </c>
      <c r="O6168" s="9">
        <v>0.6</v>
      </c>
      <c r="P6168" s="9"/>
      <c r="Q6168" s="9"/>
      <c r="R6168" s="9"/>
      <c r="T6168">
        <f t="shared" si="873"/>
        <v>2572000</v>
      </c>
      <c r="U6168">
        <v>0</v>
      </c>
      <c r="V6168">
        <f t="shared" si="871"/>
        <v>0</v>
      </c>
      <c r="W6168" t="str">
        <f t="shared" si="874"/>
        <v/>
      </c>
      <c r="X6168" t="str">
        <f t="shared" si="875"/>
        <v/>
      </c>
      <c r="Y6168" t="str">
        <f t="shared" si="872"/>
        <v/>
      </c>
      <c r="Z6168" s="9"/>
      <c r="AA6168" s="14">
        <f t="shared" si="876"/>
        <v>0.85399999999999998</v>
      </c>
      <c r="AB6168" s="14">
        <f t="shared" si="877"/>
        <v>0.16300000000000001</v>
      </c>
    </row>
    <row r="6169" spans="1:28" x14ac:dyDescent="0.25">
      <c r="A6169" s="10">
        <f t="shared" si="879"/>
        <v>45548</v>
      </c>
      <c r="B6169" s="11">
        <v>257</v>
      </c>
      <c r="C6169" s="11">
        <v>2100</v>
      </c>
      <c r="D6169" s="12">
        <v>765.875</v>
      </c>
      <c r="E6169" s="9">
        <v>63.61</v>
      </c>
      <c r="F6169" s="9">
        <f t="shared" si="878"/>
        <v>0</v>
      </c>
      <c r="G6169" s="9">
        <v>0</v>
      </c>
      <c r="H6169" s="9">
        <v>2.0099999999999998</v>
      </c>
      <c r="I6169" s="9"/>
      <c r="J6169" s="9">
        <v>7.1159999999999997</v>
      </c>
      <c r="K6169" s="9">
        <v>83.2</v>
      </c>
      <c r="L6169" s="9">
        <v>5.04E-2</v>
      </c>
      <c r="M6169" s="9">
        <v>8.8200000000000001E-2</v>
      </c>
      <c r="N6169" s="9">
        <v>0</v>
      </c>
      <c r="O6169" s="9">
        <v>0.6</v>
      </c>
      <c r="P6169" s="9"/>
      <c r="Q6169" s="9"/>
      <c r="R6169" s="9"/>
      <c r="T6169">
        <f t="shared" si="873"/>
        <v>2572100</v>
      </c>
      <c r="U6169">
        <v>0</v>
      </c>
      <c r="V6169">
        <f t="shared" si="871"/>
        <v>0</v>
      </c>
      <c r="W6169" t="str">
        <f t="shared" si="874"/>
        <v/>
      </c>
      <c r="X6169" t="str">
        <f t="shared" si="875"/>
        <v/>
      </c>
      <c r="Y6169" t="str">
        <f t="shared" si="872"/>
        <v/>
      </c>
      <c r="Z6169" s="9"/>
      <c r="AA6169" s="14">
        <f t="shared" si="876"/>
        <v>0.84</v>
      </c>
      <c r="AB6169" s="14">
        <f t="shared" si="877"/>
        <v>0.17</v>
      </c>
    </row>
    <row r="6170" spans="1:28" x14ac:dyDescent="0.25">
      <c r="A6170" s="10">
        <f t="shared" si="879"/>
        <v>45548</v>
      </c>
      <c r="B6170" s="11">
        <v>257</v>
      </c>
      <c r="C6170" s="11">
        <v>2200</v>
      </c>
      <c r="D6170" s="12">
        <v>765.91666666666697</v>
      </c>
      <c r="E6170" s="9">
        <v>63.96</v>
      </c>
      <c r="F6170" s="9">
        <f t="shared" si="878"/>
        <v>0</v>
      </c>
      <c r="G6170" s="9">
        <v>0</v>
      </c>
      <c r="H6170" s="9">
        <v>3.52</v>
      </c>
      <c r="I6170" s="9"/>
      <c r="J6170" s="9">
        <v>5.6420000000000003</v>
      </c>
      <c r="K6170" s="9">
        <v>87.2</v>
      </c>
      <c r="L6170" s="9">
        <v>4.9700000000000001E-2</v>
      </c>
      <c r="M6170" s="9">
        <v>8.8200000000000001E-2</v>
      </c>
      <c r="N6170" s="9">
        <v>0.2</v>
      </c>
      <c r="O6170" s="9">
        <v>0.6</v>
      </c>
      <c r="P6170" s="9"/>
      <c r="Q6170" s="9"/>
      <c r="R6170" s="9"/>
      <c r="T6170">
        <f t="shared" si="873"/>
        <v>2572200</v>
      </c>
      <c r="U6170">
        <v>0</v>
      </c>
      <c r="V6170">
        <f t="shared" si="871"/>
        <v>0</v>
      </c>
      <c r="W6170" t="str">
        <f t="shared" si="874"/>
        <v/>
      </c>
      <c r="X6170" t="str">
        <f t="shared" si="875"/>
        <v/>
      </c>
      <c r="Y6170" t="str">
        <f t="shared" si="872"/>
        <v/>
      </c>
      <c r="Z6170" s="9"/>
      <c r="AA6170" s="14">
        <f t="shared" si="876"/>
        <v>0.79500000000000004</v>
      </c>
      <c r="AB6170" s="14">
        <f t="shared" si="877"/>
        <v>0.11700000000000001</v>
      </c>
    </row>
    <row r="6171" spans="1:28" x14ac:dyDescent="0.25">
      <c r="A6171" s="10">
        <f t="shared" si="879"/>
        <v>45548</v>
      </c>
      <c r="B6171" s="11">
        <v>257</v>
      </c>
      <c r="C6171" s="11">
        <v>2300</v>
      </c>
      <c r="D6171" s="12">
        <v>765.95833333333303</v>
      </c>
      <c r="E6171" s="9">
        <v>63.96</v>
      </c>
      <c r="F6171" s="9">
        <f t="shared" si="878"/>
        <v>0</v>
      </c>
      <c r="G6171" s="9">
        <v>1.01</v>
      </c>
      <c r="H6171" s="9">
        <v>4.53</v>
      </c>
      <c r="I6171" s="9"/>
      <c r="J6171" s="9">
        <v>4.9470000000000001</v>
      </c>
      <c r="K6171" s="9">
        <v>93.7</v>
      </c>
      <c r="L6171" s="9">
        <v>5.04E-2</v>
      </c>
      <c r="M6171" s="9">
        <v>8.7400000000000005E-2</v>
      </c>
      <c r="N6171" s="9">
        <v>1.4</v>
      </c>
      <c r="O6171" s="9">
        <v>0.6</v>
      </c>
      <c r="P6171" s="9"/>
      <c r="Q6171" s="9"/>
      <c r="R6171" s="9"/>
      <c r="T6171">
        <f t="shared" si="873"/>
        <v>2572300</v>
      </c>
      <c r="U6171">
        <v>0</v>
      </c>
      <c r="V6171">
        <f t="shared" si="871"/>
        <v>0</v>
      </c>
      <c r="W6171" t="str">
        <f t="shared" si="874"/>
        <v/>
      </c>
      <c r="X6171" t="str">
        <f t="shared" si="875"/>
        <v/>
      </c>
      <c r="Y6171" t="str">
        <f t="shared" si="872"/>
        <v/>
      </c>
      <c r="Z6171" s="9"/>
      <c r="AA6171" s="14">
        <f t="shared" si="876"/>
        <v>0.81399999999999995</v>
      </c>
      <c r="AB6171" s="14">
        <f t="shared" si="877"/>
        <v>5.5E-2</v>
      </c>
    </row>
    <row r="6172" spans="1:28" x14ac:dyDescent="0.25">
      <c r="A6172" s="10">
        <f t="shared" si="879"/>
        <v>45548</v>
      </c>
      <c r="B6172" s="11">
        <v>257</v>
      </c>
      <c r="C6172" s="11">
        <v>2400</v>
      </c>
      <c r="D6172" s="12">
        <v>766</v>
      </c>
      <c r="E6172" s="9">
        <v>64.08</v>
      </c>
      <c r="F6172" s="9">
        <f t="shared" si="878"/>
        <v>7.9999999999998295E-2</v>
      </c>
      <c r="G6172" s="9">
        <v>1.01</v>
      </c>
      <c r="H6172" s="9">
        <v>4.53</v>
      </c>
      <c r="I6172" s="9"/>
      <c r="J6172" s="9">
        <v>4.532</v>
      </c>
      <c r="K6172" s="9">
        <v>95.6</v>
      </c>
      <c r="L6172" s="9">
        <v>4.9700000000000001E-2</v>
      </c>
      <c r="M6172" s="9">
        <v>8.5999999999999993E-2</v>
      </c>
      <c r="N6172" s="9">
        <v>2.2000000000000002</v>
      </c>
      <c r="O6172" s="9">
        <v>0.6</v>
      </c>
      <c r="P6172" s="9"/>
      <c r="Q6172" s="9"/>
      <c r="R6172" s="9"/>
      <c r="T6172">
        <f t="shared" si="873"/>
        <v>2572400</v>
      </c>
      <c r="U6172">
        <v>0</v>
      </c>
      <c r="V6172">
        <f t="shared" si="871"/>
        <v>0</v>
      </c>
      <c r="W6172">
        <f t="shared" si="874"/>
        <v>0.05</v>
      </c>
      <c r="X6172">
        <f t="shared" si="875"/>
        <v>8.5999999999999993E-2</v>
      </c>
      <c r="Y6172">
        <f t="shared" si="872"/>
        <v>1E-3</v>
      </c>
      <c r="Z6172" s="9"/>
      <c r="AA6172" s="14">
        <f t="shared" si="876"/>
        <v>0.80700000000000005</v>
      </c>
      <c r="AB6172" s="14">
        <f t="shared" si="877"/>
        <v>3.6999999999999998E-2</v>
      </c>
    </row>
    <row r="6173" spans="1:28" x14ac:dyDescent="0.25">
      <c r="A6173" s="10">
        <f t="shared" si="879"/>
        <v>45549</v>
      </c>
      <c r="B6173" s="11">
        <v>258</v>
      </c>
      <c r="C6173" s="11">
        <v>100</v>
      </c>
      <c r="D6173" s="12">
        <v>766.04166666666697</v>
      </c>
      <c r="E6173" s="9">
        <v>63.96</v>
      </c>
      <c r="F6173" s="9">
        <f t="shared" si="878"/>
        <v>0</v>
      </c>
      <c r="G6173" s="9">
        <v>0.5</v>
      </c>
      <c r="H6173" s="9">
        <v>4.53</v>
      </c>
      <c r="I6173" s="9"/>
      <c r="J6173" s="9">
        <v>4.3760000000000003</v>
      </c>
      <c r="K6173" s="9">
        <v>96.4</v>
      </c>
      <c r="L6173" s="9">
        <v>4.9000000000000002E-2</v>
      </c>
      <c r="M6173" s="9">
        <v>8.5300000000000001E-2</v>
      </c>
      <c r="N6173" s="9">
        <v>0.8</v>
      </c>
      <c r="O6173" s="9">
        <v>0.6</v>
      </c>
      <c r="P6173" s="9"/>
      <c r="Q6173" s="9"/>
      <c r="R6173" s="9"/>
      <c r="T6173">
        <f t="shared" si="873"/>
        <v>2580100</v>
      </c>
      <c r="U6173">
        <v>0</v>
      </c>
      <c r="V6173">
        <f t="shared" si="871"/>
        <v>0</v>
      </c>
      <c r="W6173" t="str">
        <f t="shared" si="874"/>
        <v/>
      </c>
      <c r="X6173" t="str">
        <f t="shared" si="875"/>
        <v/>
      </c>
      <c r="Y6173" t="str">
        <f t="shared" si="872"/>
        <v/>
      </c>
      <c r="Z6173" s="9"/>
      <c r="AA6173" s="14">
        <f t="shared" si="876"/>
        <v>0.80500000000000005</v>
      </c>
      <c r="AB6173" s="14">
        <f t="shared" si="877"/>
        <v>0.03</v>
      </c>
    </row>
    <row r="6174" spans="1:28" x14ac:dyDescent="0.25">
      <c r="A6174" s="10">
        <f t="shared" si="879"/>
        <v>45549</v>
      </c>
      <c r="B6174" s="11">
        <v>258</v>
      </c>
      <c r="C6174" s="11">
        <v>200</v>
      </c>
      <c r="D6174" s="12">
        <v>766.08333333333303</v>
      </c>
      <c r="E6174" s="9">
        <v>63.96</v>
      </c>
      <c r="F6174" s="9">
        <f t="shared" si="878"/>
        <v>0</v>
      </c>
      <c r="G6174" s="9">
        <v>0</v>
      </c>
      <c r="H6174" s="9">
        <v>1.51</v>
      </c>
      <c r="I6174" s="9"/>
      <c r="J6174" s="9">
        <v>4.3239999999999998</v>
      </c>
      <c r="K6174" s="9">
        <v>96.8</v>
      </c>
      <c r="L6174" s="9">
        <v>4.9000000000000002E-2</v>
      </c>
      <c r="M6174" s="9">
        <v>8.5999999999999993E-2</v>
      </c>
      <c r="N6174" s="9">
        <v>0.4</v>
      </c>
      <c r="O6174" s="9">
        <v>0.6</v>
      </c>
      <c r="P6174" s="9"/>
      <c r="Q6174" s="9"/>
      <c r="R6174" s="9"/>
      <c r="T6174">
        <f t="shared" si="873"/>
        <v>2580200</v>
      </c>
      <c r="U6174">
        <v>0</v>
      </c>
      <c r="V6174">
        <f t="shared" si="871"/>
        <v>0</v>
      </c>
      <c r="W6174" t="str">
        <f t="shared" si="874"/>
        <v/>
      </c>
      <c r="X6174" t="str">
        <f t="shared" si="875"/>
        <v/>
      </c>
      <c r="Y6174" t="str">
        <f t="shared" si="872"/>
        <v/>
      </c>
      <c r="Z6174" s="9"/>
      <c r="AA6174" s="14">
        <f t="shared" si="876"/>
        <v>0.80500000000000005</v>
      </c>
      <c r="AB6174" s="14">
        <f t="shared" si="877"/>
        <v>2.7E-2</v>
      </c>
    </row>
    <row r="6175" spans="1:28" x14ac:dyDescent="0.25">
      <c r="A6175" s="10">
        <f t="shared" si="879"/>
        <v>45549</v>
      </c>
      <c r="B6175" s="11">
        <v>258</v>
      </c>
      <c r="C6175" s="11">
        <v>300</v>
      </c>
      <c r="D6175" s="12">
        <v>766.125</v>
      </c>
      <c r="E6175" s="9">
        <v>63.96</v>
      </c>
      <c r="F6175" s="9">
        <f t="shared" si="878"/>
        <v>0</v>
      </c>
      <c r="G6175" s="9">
        <v>0</v>
      </c>
      <c r="H6175" s="9">
        <v>3.52</v>
      </c>
      <c r="I6175" s="9"/>
      <c r="J6175" s="9">
        <v>4.1680000000000001</v>
      </c>
      <c r="K6175" s="9">
        <v>97.5</v>
      </c>
      <c r="L6175" s="9">
        <v>4.9000000000000002E-2</v>
      </c>
      <c r="M6175" s="9">
        <v>8.5999999999999993E-2</v>
      </c>
      <c r="N6175" s="9">
        <v>0.2</v>
      </c>
      <c r="O6175" s="9">
        <v>0.6</v>
      </c>
      <c r="P6175" s="9"/>
      <c r="Q6175" s="9"/>
      <c r="R6175" s="9"/>
      <c r="T6175">
        <f t="shared" si="873"/>
        <v>2580300</v>
      </c>
      <c r="U6175">
        <v>0</v>
      </c>
      <c r="V6175">
        <f t="shared" si="871"/>
        <v>0</v>
      </c>
      <c r="W6175" t="str">
        <f t="shared" si="874"/>
        <v/>
      </c>
      <c r="X6175" t="str">
        <f t="shared" si="875"/>
        <v/>
      </c>
      <c r="Y6175" t="str">
        <f t="shared" si="872"/>
        <v/>
      </c>
      <c r="Z6175" s="9"/>
      <c r="AA6175" s="14">
        <f t="shared" si="876"/>
        <v>0.80200000000000005</v>
      </c>
      <c r="AB6175" s="14">
        <f t="shared" si="877"/>
        <v>2.1000000000000001E-2</v>
      </c>
    </row>
    <row r="6176" spans="1:28" x14ac:dyDescent="0.25">
      <c r="A6176" s="10">
        <f t="shared" si="879"/>
        <v>45549</v>
      </c>
      <c r="B6176" s="11">
        <v>258</v>
      </c>
      <c r="C6176" s="11">
        <v>400</v>
      </c>
      <c r="D6176" s="12">
        <v>766.16666666666697</v>
      </c>
      <c r="E6176" s="9">
        <v>63.84</v>
      </c>
      <c r="F6176" s="9">
        <f t="shared" si="878"/>
        <v>0</v>
      </c>
      <c r="G6176" s="9">
        <v>0.5</v>
      </c>
      <c r="H6176" s="9">
        <v>4.03</v>
      </c>
      <c r="I6176" s="9"/>
      <c r="J6176" s="9">
        <v>3.7749999999999999</v>
      </c>
      <c r="K6176" s="9">
        <v>97.4</v>
      </c>
      <c r="L6176" s="9">
        <v>4.9000000000000002E-2</v>
      </c>
      <c r="M6176" s="9">
        <v>8.5999999999999993E-2</v>
      </c>
      <c r="N6176" s="9">
        <v>0</v>
      </c>
      <c r="O6176" s="9">
        <v>0.6</v>
      </c>
      <c r="P6176" s="9"/>
      <c r="Q6176" s="9"/>
      <c r="R6176" s="9"/>
      <c r="T6176">
        <f t="shared" si="873"/>
        <v>2580400</v>
      </c>
      <c r="U6176">
        <v>0</v>
      </c>
      <c r="V6176">
        <f t="shared" si="871"/>
        <v>0</v>
      </c>
      <c r="W6176" t="str">
        <f t="shared" si="874"/>
        <v/>
      </c>
      <c r="X6176" t="str">
        <f t="shared" si="875"/>
        <v/>
      </c>
      <c r="Y6176" t="str">
        <f t="shared" si="872"/>
        <v/>
      </c>
      <c r="Z6176" s="9"/>
      <c r="AA6176" s="14">
        <f t="shared" si="876"/>
        <v>0.77900000000000003</v>
      </c>
      <c r="AB6176" s="14">
        <f t="shared" si="877"/>
        <v>2.1000000000000001E-2</v>
      </c>
    </row>
    <row r="6177" spans="1:28" x14ac:dyDescent="0.25">
      <c r="A6177" s="10">
        <f t="shared" si="879"/>
        <v>45549</v>
      </c>
      <c r="B6177" s="11">
        <v>258</v>
      </c>
      <c r="C6177" s="11">
        <v>500</v>
      </c>
      <c r="D6177" s="12">
        <v>766.20833333333303</v>
      </c>
      <c r="E6177" s="9">
        <v>63.84</v>
      </c>
      <c r="F6177" s="9">
        <f t="shared" si="878"/>
        <v>0</v>
      </c>
      <c r="G6177" s="9">
        <v>0.5</v>
      </c>
      <c r="H6177" s="9">
        <v>4.03</v>
      </c>
      <c r="I6177" s="9"/>
      <c r="J6177" s="9">
        <v>3.8540000000000001</v>
      </c>
      <c r="K6177" s="9">
        <v>97.3</v>
      </c>
      <c r="L6177" s="9">
        <v>4.9000000000000002E-2</v>
      </c>
      <c r="M6177" s="9">
        <v>8.5999999999999993E-2</v>
      </c>
      <c r="N6177" s="9">
        <v>0</v>
      </c>
      <c r="O6177" s="9">
        <v>0.6</v>
      </c>
      <c r="P6177" s="9"/>
      <c r="Q6177" s="9"/>
      <c r="R6177" s="9"/>
      <c r="T6177">
        <f t="shared" si="873"/>
        <v>2580500</v>
      </c>
      <c r="U6177">
        <v>0</v>
      </c>
      <c r="V6177">
        <f t="shared" si="871"/>
        <v>0</v>
      </c>
      <c r="W6177" t="str">
        <f t="shared" si="874"/>
        <v/>
      </c>
      <c r="X6177" t="str">
        <f t="shared" si="875"/>
        <v/>
      </c>
      <c r="Y6177" t="str">
        <f t="shared" si="872"/>
        <v/>
      </c>
      <c r="Z6177" s="9"/>
      <c r="AA6177" s="14">
        <f t="shared" si="876"/>
        <v>0.78300000000000003</v>
      </c>
      <c r="AB6177" s="14">
        <f t="shared" si="877"/>
        <v>2.1999999999999999E-2</v>
      </c>
    </row>
    <row r="6178" spans="1:28" x14ac:dyDescent="0.25">
      <c r="A6178" s="10">
        <f t="shared" si="879"/>
        <v>45549</v>
      </c>
      <c r="B6178" s="11">
        <v>258</v>
      </c>
      <c r="C6178" s="11">
        <v>600</v>
      </c>
      <c r="D6178" s="12">
        <v>766.25</v>
      </c>
      <c r="E6178" s="9">
        <v>63.96</v>
      </c>
      <c r="F6178" s="9">
        <f t="shared" si="878"/>
        <v>0</v>
      </c>
      <c r="G6178" s="9">
        <v>1.01</v>
      </c>
      <c r="H6178" s="9">
        <v>4.53</v>
      </c>
      <c r="I6178" s="9"/>
      <c r="J6178" s="9">
        <v>3.9319999999999999</v>
      </c>
      <c r="K6178" s="9">
        <v>97.3</v>
      </c>
      <c r="L6178" s="9">
        <v>4.9000000000000002E-2</v>
      </c>
      <c r="M6178" s="9">
        <v>8.5999999999999993E-2</v>
      </c>
      <c r="N6178" s="9">
        <v>0</v>
      </c>
      <c r="O6178" s="9">
        <v>3.1</v>
      </c>
      <c r="P6178" s="9"/>
      <c r="Q6178" s="9"/>
      <c r="R6178" s="9"/>
      <c r="T6178">
        <f t="shared" si="873"/>
        <v>2580600</v>
      </c>
      <c r="U6178">
        <v>1.8</v>
      </c>
      <c r="V6178">
        <f t="shared" si="871"/>
        <v>3.1</v>
      </c>
      <c r="W6178" t="str">
        <f t="shared" si="874"/>
        <v/>
      </c>
      <c r="X6178" t="str">
        <f t="shared" si="875"/>
        <v/>
      </c>
      <c r="Y6178" t="str">
        <f t="shared" si="872"/>
        <v/>
      </c>
      <c r="Z6178" s="9"/>
      <c r="AA6178" s="14">
        <f t="shared" si="876"/>
        <v>0.78700000000000003</v>
      </c>
      <c r="AB6178" s="14">
        <f t="shared" si="877"/>
        <v>2.1999999999999999E-2</v>
      </c>
    </row>
    <row r="6179" spans="1:28" x14ac:dyDescent="0.25">
      <c r="A6179" s="10">
        <f t="shared" si="879"/>
        <v>45549</v>
      </c>
      <c r="B6179" s="11">
        <v>258</v>
      </c>
      <c r="C6179" s="11">
        <v>700</v>
      </c>
      <c r="D6179" s="12">
        <v>766.29166666666697</v>
      </c>
      <c r="E6179" s="9">
        <v>63.73</v>
      </c>
      <c r="F6179" s="9">
        <f t="shared" si="878"/>
        <v>0</v>
      </c>
      <c r="G6179" s="9">
        <v>1.01</v>
      </c>
      <c r="H6179" s="9">
        <v>6.54</v>
      </c>
      <c r="I6179" s="9"/>
      <c r="J6179" s="9">
        <v>4.4279999999999999</v>
      </c>
      <c r="K6179" s="9">
        <v>97.1</v>
      </c>
      <c r="L6179" s="9">
        <v>4.9000000000000002E-2</v>
      </c>
      <c r="M6179" s="9">
        <v>8.5999999999999993E-2</v>
      </c>
      <c r="N6179" s="9">
        <v>0</v>
      </c>
      <c r="O6179" s="9">
        <v>40.6</v>
      </c>
      <c r="P6179" s="9"/>
      <c r="Q6179" s="9"/>
      <c r="R6179" s="9"/>
      <c r="T6179">
        <f t="shared" si="873"/>
        <v>2580700</v>
      </c>
      <c r="U6179">
        <v>100.3</v>
      </c>
      <c r="V6179">
        <f t="shared" si="871"/>
        <v>40.6</v>
      </c>
      <c r="W6179" t="str">
        <f t="shared" si="874"/>
        <v/>
      </c>
      <c r="X6179" t="str">
        <f t="shared" si="875"/>
        <v/>
      </c>
      <c r="Y6179" t="str">
        <f t="shared" si="872"/>
        <v/>
      </c>
      <c r="Z6179" s="9"/>
      <c r="AA6179" s="14">
        <f t="shared" si="876"/>
        <v>0.81299999999999994</v>
      </c>
      <c r="AB6179" s="14">
        <f t="shared" si="877"/>
        <v>2.4E-2</v>
      </c>
    </row>
    <row r="6180" spans="1:28" x14ac:dyDescent="0.25">
      <c r="A6180" s="10">
        <f t="shared" si="879"/>
        <v>45549</v>
      </c>
      <c r="B6180" s="11">
        <v>258</v>
      </c>
      <c r="C6180" s="11">
        <v>800</v>
      </c>
      <c r="D6180" s="12">
        <v>766.33333333333303</v>
      </c>
      <c r="E6180" s="9">
        <v>64.08</v>
      </c>
      <c r="F6180" s="9">
        <f t="shared" si="878"/>
        <v>7.9999999999998295E-2</v>
      </c>
      <c r="G6180" s="9">
        <v>1.01</v>
      </c>
      <c r="H6180" s="9">
        <v>4.53</v>
      </c>
      <c r="I6180" s="9"/>
      <c r="J6180" s="9">
        <v>6.6109999999999998</v>
      </c>
      <c r="K6180" s="9">
        <v>95.9</v>
      </c>
      <c r="L6180" s="9">
        <v>4.9000000000000002E-2</v>
      </c>
      <c r="M6180" s="9">
        <v>8.5999999999999993E-2</v>
      </c>
      <c r="N6180" s="9">
        <v>0</v>
      </c>
      <c r="O6180" s="9">
        <v>178.1</v>
      </c>
      <c r="P6180" s="9"/>
      <c r="Q6180" s="9"/>
      <c r="R6180" s="9"/>
      <c r="T6180">
        <f t="shared" si="873"/>
        <v>2580800</v>
      </c>
      <c r="U6180">
        <v>276.8</v>
      </c>
      <c r="V6180">
        <f t="shared" si="871"/>
        <v>178.1</v>
      </c>
      <c r="W6180" t="str">
        <f t="shared" si="874"/>
        <v/>
      </c>
      <c r="X6180" t="str">
        <f t="shared" si="875"/>
        <v/>
      </c>
      <c r="Y6180" t="str">
        <f t="shared" si="872"/>
        <v/>
      </c>
      <c r="Z6180" s="9"/>
      <c r="AA6180" s="14">
        <f t="shared" si="876"/>
        <v>0.93500000000000005</v>
      </c>
      <c r="AB6180" s="14">
        <f t="shared" si="877"/>
        <v>0.04</v>
      </c>
    </row>
    <row r="6181" spans="1:28" x14ac:dyDescent="0.25">
      <c r="A6181" s="10">
        <f t="shared" si="879"/>
        <v>45549</v>
      </c>
      <c r="B6181" s="11">
        <v>258</v>
      </c>
      <c r="C6181" s="11">
        <v>900</v>
      </c>
      <c r="D6181" s="12">
        <v>766.375</v>
      </c>
      <c r="E6181" s="9">
        <v>64.31</v>
      </c>
      <c r="F6181" s="9">
        <f t="shared" si="878"/>
        <v>0.31000000000000227</v>
      </c>
      <c r="G6181" s="9">
        <v>1.51</v>
      </c>
      <c r="H6181" s="9">
        <v>4.53</v>
      </c>
      <c r="I6181" s="9"/>
      <c r="J6181" s="9">
        <v>8.02</v>
      </c>
      <c r="K6181" s="9">
        <v>89.4</v>
      </c>
      <c r="L6181" s="9">
        <v>4.9700000000000001E-2</v>
      </c>
      <c r="M6181" s="9">
        <v>8.6699999999999999E-2</v>
      </c>
      <c r="N6181" s="9">
        <v>0</v>
      </c>
      <c r="O6181" s="9">
        <v>449.4</v>
      </c>
      <c r="P6181" s="9"/>
      <c r="Q6181" s="9"/>
      <c r="R6181" s="9"/>
      <c r="T6181">
        <f t="shared" si="873"/>
        <v>2580900</v>
      </c>
      <c r="U6181">
        <v>447</v>
      </c>
      <c r="V6181">
        <f t="shared" si="871"/>
        <v>449.4</v>
      </c>
      <c r="W6181" t="str">
        <f t="shared" si="874"/>
        <v/>
      </c>
      <c r="X6181" t="str">
        <f t="shared" si="875"/>
        <v/>
      </c>
      <c r="Y6181" t="str">
        <f t="shared" si="872"/>
        <v/>
      </c>
      <c r="Z6181" s="9"/>
      <c r="AA6181" s="14">
        <f t="shared" si="876"/>
        <v>0.96</v>
      </c>
      <c r="AB6181" s="14">
        <f t="shared" si="877"/>
        <v>0.114</v>
      </c>
    </row>
    <row r="6182" spans="1:28" x14ac:dyDescent="0.25">
      <c r="A6182" s="10">
        <f t="shared" si="879"/>
        <v>45549</v>
      </c>
      <c r="B6182" s="11">
        <v>258</v>
      </c>
      <c r="C6182" s="11">
        <v>1000</v>
      </c>
      <c r="D6182" s="12">
        <v>766.41666666666697</v>
      </c>
      <c r="E6182" s="9">
        <v>63.84</v>
      </c>
      <c r="F6182" s="9">
        <f t="shared" si="878"/>
        <v>0</v>
      </c>
      <c r="G6182" s="9">
        <v>1.51</v>
      </c>
      <c r="H6182" s="9">
        <v>4.53</v>
      </c>
      <c r="I6182" s="9"/>
      <c r="J6182" s="9">
        <v>8.1950000000000003</v>
      </c>
      <c r="K6182" s="9">
        <v>85.1</v>
      </c>
      <c r="L6182" s="9">
        <v>5.04E-2</v>
      </c>
      <c r="M6182" s="9">
        <v>8.6699999999999999E-2</v>
      </c>
      <c r="N6182" s="9">
        <v>0</v>
      </c>
      <c r="O6182" s="9">
        <v>428.1</v>
      </c>
      <c r="P6182" s="9"/>
      <c r="Q6182" s="9"/>
      <c r="R6182" s="9"/>
      <c r="T6182">
        <f t="shared" si="873"/>
        <v>2581000</v>
      </c>
      <c r="U6182">
        <v>588.70000000000005</v>
      </c>
      <c r="V6182">
        <f t="shared" si="871"/>
        <v>428.1</v>
      </c>
      <c r="W6182" t="str">
        <f t="shared" si="874"/>
        <v/>
      </c>
      <c r="X6182" t="str">
        <f t="shared" si="875"/>
        <v/>
      </c>
      <c r="Y6182" t="str">
        <f t="shared" si="872"/>
        <v/>
      </c>
      <c r="Z6182" s="9"/>
      <c r="AA6182" s="14">
        <f t="shared" si="876"/>
        <v>0.92500000000000004</v>
      </c>
      <c r="AB6182" s="14">
        <f t="shared" si="877"/>
        <v>0.16200000000000001</v>
      </c>
    </row>
    <row r="6183" spans="1:28" x14ac:dyDescent="0.25">
      <c r="A6183" s="10">
        <f t="shared" si="879"/>
        <v>45549</v>
      </c>
      <c r="B6183" s="11">
        <v>258</v>
      </c>
      <c r="C6183" s="11">
        <v>1100</v>
      </c>
      <c r="D6183" s="12">
        <v>766.45833333333303</v>
      </c>
      <c r="E6183" s="9">
        <v>64.19</v>
      </c>
      <c r="F6183" s="9">
        <f t="shared" si="878"/>
        <v>0.18999999999999773</v>
      </c>
      <c r="G6183" s="9">
        <v>1.01</v>
      </c>
      <c r="H6183" s="9">
        <v>4.53</v>
      </c>
      <c r="I6183" s="9"/>
      <c r="J6183" s="9">
        <v>8.7669999999999995</v>
      </c>
      <c r="K6183" s="9">
        <v>81.900000000000006</v>
      </c>
      <c r="L6183" s="9">
        <v>5.04E-2</v>
      </c>
      <c r="M6183" s="9">
        <v>8.6699999999999999E-2</v>
      </c>
      <c r="N6183" s="9">
        <v>0</v>
      </c>
      <c r="O6183" s="9">
        <v>353.1</v>
      </c>
      <c r="P6183" s="9"/>
      <c r="Q6183" s="9"/>
      <c r="R6183" s="9"/>
      <c r="T6183">
        <f t="shared" si="873"/>
        <v>2581100</v>
      </c>
      <c r="U6183">
        <v>687.5</v>
      </c>
      <c r="V6183">
        <f t="shared" si="871"/>
        <v>353.1</v>
      </c>
      <c r="W6183" t="str">
        <f t="shared" si="874"/>
        <v/>
      </c>
      <c r="X6183" t="str">
        <f t="shared" si="875"/>
        <v/>
      </c>
      <c r="Y6183" t="str">
        <f t="shared" si="872"/>
        <v/>
      </c>
      <c r="Z6183" s="9"/>
      <c r="AA6183" s="14">
        <f t="shared" si="876"/>
        <v>0.92500000000000004</v>
      </c>
      <c r="AB6183" s="14">
        <f t="shared" si="877"/>
        <v>0.20399999999999999</v>
      </c>
    </row>
    <row r="6184" spans="1:28" x14ac:dyDescent="0.25">
      <c r="A6184" s="10">
        <f t="shared" si="879"/>
        <v>45549</v>
      </c>
      <c r="B6184" s="11">
        <v>258</v>
      </c>
      <c r="C6184" s="11">
        <v>1200</v>
      </c>
      <c r="D6184" s="12">
        <v>766.5</v>
      </c>
      <c r="E6184" s="9">
        <v>63.37</v>
      </c>
      <c r="F6184" s="9">
        <f t="shared" si="878"/>
        <v>0</v>
      </c>
      <c r="G6184" s="9">
        <v>1.01</v>
      </c>
      <c r="H6184" s="9">
        <v>4.53</v>
      </c>
      <c r="I6184" s="9"/>
      <c r="J6184" s="9">
        <v>8.5679999999999996</v>
      </c>
      <c r="K6184" s="9">
        <v>78.400000000000006</v>
      </c>
      <c r="L6184" s="9">
        <v>5.11E-2</v>
      </c>
      <c r="M6184" s="9">
        <v>8.6699999999999999E-2</v>
      </c>
      <c r="N6184" s="9">
        <v>0</v>
      </c>
      <c r="O6184" s="9">
        <v>386.9</v>
      </c>
      <c r="P6184" s="9"/>
      <c r="Q6184" s="9"/>
      <c r="R6184" s="9"/>
      <c r="T6184">
        <f t="shared" si="873"/>
        <v>2581200</v>
      </c>
      <c r="U6184">
        <v>735.8</v>
      </c>
      <c r="V6184">
        <f t="shared" si="871"/>
        <v>386.9</v>
      </c>
      <c r="W6184" t="str">
        <f t="shared" si="874"/>
        <v/>
      </c>
      <c r="X6184" t="str">
        <f t="shared" si="875"/>
        <v/>
      </c>
      <c r="Y6184" t="str">
        <f t="shared" si="872"/>
        <v/>
      </c>
      <c r="Z6184" s="9"/>
      <c r="AA6184" s="14">
        <f t="shared" si="876"/>
        <v>0.874</v>
      </c>
      <c r="AB6184" s="14">
        <f t="shared" si="877"/>
        <v>0.24099999999999999</v>
      </c>
    </row>
    <row r="6185" spans="1:28" x14ac:dyDescent="0.25">
      <c r="A6185" s="10">
        <f t="shared" si="879"/>
        <v>45549</v>
      </c>
      <c r="B6185" s="11">
        <v>258</v>
      </c>
      <c r="C6185" s="11">
        <v>1300</v>
      </c>
      <c r="D6185" s="12">
        <v>766.54166666666697</v>
      </c>
      <c r="E6185" s="9">
        <v>63.73</v>
      </c>
      <c r="F6185" s="9">
        <f t="shared" si="878"/>
        <v>0</v>
      </c>
      <c r="G6185" s="9">
        <v>0.5</v>
      </c>
      <c r="H6185" s="9">
        <v>3.02</v>
      </c>
      <c r="I6185" s="9"/>
      <c r="J6185" s="9">
        <v>8.0449999999999999</v>
      </c>
      <c r="K6185" s="9">
        <v>81.900000000000006</v>
      </c>
      <c r="L6185" s="9">
        <v>5.11E-2</v>
      </c>
      <c r="M6185" s="9">
        <v>8.6699999999999999E-2</v>
      </c>
      <c r="N6185" s="9">
        <v>0</v>
      </c>
      <c r="O6185" s="9">
        <v>259.39999999999998</v>
      </c>
      <c r="P6185" s="9"/>
      <c r="Q6185" s="9"/>
      <c r="R6185" s="9"/>
      <c r="T6185">
        <f t="shared" si="873"/>
        <v>2581300</v>
      </c>
      <c r="U6185">
        <v>729</v>
      </c>
      <c r="V6185">
        <f t="shared" si="871"/>
        <v>259.39999999999998</v>
      </c>
      <c r="W6185" t="str">
        <f t="shared" si="874"/>
        <v/>
      </c>
      <c r="X6185" t="str">
        <f t="shared" si="875"/>
        <v/>
      </c>
      <c r="Y6185" t="str">
        <f t="shared" si="872"/>
        <v/>
      </c>
      <c r="Z6185" s="9"/>
      <c r="AA6185" s="14">
        <f t="shared" si="876"/>
        <v>0.88100000000000001</v>
      </c>
      <c r="AB6185" s="14">
        <f t="shared" si="877"/>
        <v>0.19500000000000001</v>
      </c>
    </row>
    <row r="6186" spans="1:28" x14ac:dyDescent="0.25">
      <c r="A6186" s="10">
        <f t="shared" si="879"/>
        <v>45549</v>
      </c>
      <c r="B6186" s="11">
        <v>258</v>
      </c>
      <c r="C6186" s="11">
        <v>1400</v>
      </c>
      <c r="D6186" s="12">
        <v>766.58333333333303</v>
      </c>
      <c r="E6186" s="9">
        <v>62.91</v>
      </c>
      <c r="F6186" s="9">
        <f t="shared" si="878"/>
        <v>0</v>
      </c>
      <c r="G6186" s="9">
        <v>1.01</v>
      </c>
      <c r="H6186" s="9">
        <v>5.03</v>
      </c>
      <c r="I6186" s="9"/>
      <c r="J6186" s="9">
        <v>12.509</v>
      </c>
      <c r="K6186" s="9">
        <v>76.400000000000006</v>
      </c>
      <c r="L6186" s="9">
        <v>5.2600000000000001E-2</v>
      </c>
      <c r="M6186" s="9">
        <v>8.6699999999999999E-2</v>
      </c>
      <c r="N6186" s="9">
        <v>0</v>
      </c>
      <c r="O6186" s="9">
        <v>538.1</v>
      </c>
      <c r="P6186" s="9"/>
      <c r="Q6186" s="9"/>
      <c r="R6186" s="9"/>
      <c r="T6186">
        <f t="shared" si="873"/>
        <v>2581400</v>
      </c>
      <c r="U6186">
        <v>668.2</v>
      </c>
      <c r="V6186">
        <f t="shared" si="871"/>
        <v>538.1</v>
      </c>
      <c r="W6186" t="str">
        <f t="shared" si="874"/>
        <v/>
      </c>
      <c r="X6186" t="str">
        <f t="shared" si="875"/>
        <v/>
      </c>
      <c r="Y6186" t="str">
        <f t="shared" si="872"/>
        <v/>
      </c>
      <c r="Z6186" s="9"/>
      <c r="AA6186" s="14">
        <f t="shared" si="876"/>
        <v>1.1080000000000001</v>
      </c>
      <c r="AB6186" s="14">
        <f t="shared" si="877"/>
        <v>0.34200000000000003</v>
      </c>
    </row>
    <row r="6187" spans="1:28" x14ac:dyDescent="0.25">
      <c r="A6187" s="10">
        <f t="shared" si="879"/>
        <v>45549</v>
      </c>
      <c r="B6187" s="11">
        <v>258</v>
      </c>
      <c r="C6187" s="11">
        <v>1500</v>
      </c>
      <c r="D6187" s="12">
        <v>766.625</v>
      </c>
      <c r="E6187" s="9">
        <v>64.19</v>
      </c>
      <c r="F6187" s="9">
        <f t="shared" si="878"/>
        <v>0.18999999999999773</v>
      </c>
      <c r="G6187" s="9">
        <v>1.01</v>
      </c>
      <c r="H6187" s="9">
        <v>4.53</v>
      </c>
      <c r="I6187" s="9"/>
      <c r="J6187" s="9">
        <v>10.467000000000001</v>
      </c>
      <c r="K6187" s="9">
        <v>74.099999999999994</v>
      </c>
      <c r="L6187" s="9">
        <v>5.2600000000000001E-2</v>
      </c>
      <c r="M6187" s="9">
        <v>8.6699999999999999E-2</v>
      </c>
      <c r="N6187" s="9">
        <v>0</v>
      </c>
      <c r="O6187" s="9">
        <v>243.1</v>
      </c>
      <c r="P6187" s="9"/>
      <c r="Q6187" s="9"/>
      <c r="R6187" s="9"/>
      <c r="T6187">
        <f t="shared" si="873"/>
        <v>2581500</v>
      </c>
      <c r="U6187">
        <v>558.29999999999995</v>
      </c>
      <c r="V6187">
        <f t="shared" si="871"/>
        <v>243.1</v>
      </c>
      <c r="W6187" t="str">
        <f t="shared" si="874"/>
        <v/>
      </c>
      <c r="X6187" t="str">
        <f t="shared" si="875"/>
        <v/>
      </c>
      <c r="Y6187" t="str">
        <f t="shared" si="872"/>
        <v/>
      </c>
      <c r="Z6187" s="9"/>
      <c r="AA6187" s="14">
        <f t="shared" si="876"/>
        <v>0.93799999999999994</v>
      </c>
      <c r="AB6187" s="14">
        <f t="shared" si="877"/>
        <v>0.32800000000000001</v>
      </c>
    </row>
    <row r="6188" spans="1:28" x14ac:dyDescent="0.25">
      <c r="A6188" s="10">
        <f t="shared" si="879"/>
        <v>45549</v>
      </c>
      <c r="B6188" s="11">
        <v>258</v>
      </c>
      <c r="C6188" s="11">
        <v>1600</v>
      </c>
      <c r="D6188" s="12">
        <v>766.66666666666697</v>
      </c>
      <c r="E6188" s="9">
        <v>63.49</v>
      </c>
      <c r="F6188" s="9">
        <f t="shared" si="878"/>
        <v>0</v>
      </c>
      <c r="G6188" s="9">
        <v>0.5</v>
      </c>
      <c r="H6188" s="9">
        <v>7.05</v>
      </c>
      <c r="I6188" s="9"/>
      <c r="J6188" s="9">
        <v>4.5060000000000002</v>
      </c>
      <c r="K6188" s="9">
        <v>73.900000000000006</v>
      </c>
      <c r="L6188" s="9">
        <v>5.11E-2</v>
      </c>
      <c r="M6188" s="9">
        <v>8.5999999999999993E-2</v>
      </c>
      <c r="N6188" s="9">
        <v>1.2</v>
      </c>
      <c r="O6188" s="9">
        <v>103.1</v>
      </c>
      <c r="P6188" s="9"/>
      <c r="Q6188" s="9"/>
      <c r="R6188" s="9"/>
      <c r="T6188">
        <f t="shared" si="873"/>
        <v>2581600</v>
      </c>
      <c r="U6188">
        <v>408.3</v>
      </c>
      <c r="V6188">
        <f t="shared" si="871"/>
        <v>103.1</v>
      </c>
      <c r="W6188" t="str">
        <f t="shared" si="874"/>
        <v/>
      </c>
      <c r="X6188" t="str">
        <f t="shared" si="875"/>
        <v/>
      </c>
      <c r="Y6188" t="str">
        <f t="shared" si="872"/>
        <v/>
      </c>
      <c r="Z6188" s="9"/>
      <c r="AA6188" s="14">
        <f t="shared" si="876"/>
        <v>0.622</v>
      </c>
      <c r="AB6188" s="14">
        <f t="shared" si="877"/>
        <v>0.22</v>
      </c>
    </row>
    <row r="6189" spans="1:28" x14ac:dyDescent="0.25">
      <c r="A6189" s="10">
        <f t="shared" si="879"/>
        <v>45549</v>
      </c>
      <c r="B6189" s="11">
        <v>258</v>
      </c>
      <c r="C6189" s="11">
        <v>1700</v>
      </c>
      <c r="D6189" s="12">
        <v>766.70833333333303</v>
      </c>
      <c r="E6189" s="9">
        <v>63.61</v>
      </c>
      <c r="F6189" s="9">
        <f t="shared" si="878"/>
        <v>0</v>
      </c>
      <c r="G6189" s="9">
        <v>0.5</v>
      </c>
      <c r="H6189" s="9">
        <v>4.03</v>
      </c>
      <c r="I6189" s="9"/>
      <c r="J6189" s="9">
        <v>7.4690000000000003</v>
      </c>
      <c r="K6189" s="9">
        <v>91</v>
      </c>
      <c r="L6189" s="9">
        <v>5.1900000000000002E-2</v>
      </c>
      <c r="M6189" s="9">
        <v>8.3799999999999999E-2</v>
      </c>
      <c r="N6189" s="9">
        <v>0.8</v>
      </c>
      <c r="O6189" s="9">
        <v>164.4</v>
      </c>
      <c r="P6189" s="9"/>
      <c r="Q6189" s="9"/>
      <c r="R6189" s="9"/>
      <c r="T6189">
        <f t="shared" si="873"/>
        <v>2581700</v>
      </c>
      <c r="U6189">
        <v>234</v>
      </c>
      <c r="V6189">
        <f t="shared" si="871"/>
        <v>164.4</v>
      </c>
      <c r="W6189" t="str">
        <f t="shared" si="874"/>
        <v/>
      </c>
      <c r="X6189" t="str">
        <f t="shared" si="875"/>
        <v/>
      </c>
      <c r="Y6189" t="str">
        <f t="shared" si="872"/>
        <v/>
      </c>
      <c r="Z6189" s="9"/>
      <c r="AA6189" s="14">
        <f t="shared" si="876"/>
        <v>0.94099999999999995</v>
      </c>
      <c r="AB6189" s="14">
        <f t="shared" si="877"/>
        <v>9.2999999999999999E-2</v>
      </c>
    </row>
    <row r="6190" spans="1:28" x14ac:dyDescent="0.25">
      <c r="A6190" s="10">
        <f t="shared" si="879"/>
        <v>45549</v>
      </c>
      <c r="B6190" s="11">
        <v>258</v>
      </c>
      <c r="C6190" s="11">
        <v>1800</v>
      </c>
      <c r="D6190" s="12">
        <v>766.75</v>
      </c>
      <c r="E6190" s="9">
        <v>63.49</v>
      </c>
      <c r="F6190" s="9">
        <f t="shared" si="878"/>
        <v>0</v>
      </c>
      <c r="G6190" s="9">
        <v>0</v>
      </c>
      <c r="H6190" s="9">
        <v>2.52</v>
      </c>
      <c r="I6190" s="9"/>
      <c r="J6190" s="9">
        <v>4.1680000000000001</v>
      </c>
      <c r="K6190" s="9">
        <v>90.2</v>
      </c>
      <c r="L6190" s="9">
        <v>5.1900000000000002E-2</v>
      </c>
      <c r="M6190" s="9">
        <v>8.4500000000000006E-2</v>
      </c>
      <c r="N6190" s="9">
        <v>0</v>
      </c>
      <c r="O6190" s="9">
        <v>58.1</v>
      </c>
      <c r="P6190" s="9"/>
      <c r="Q6190" s="9"/>
      <c r="R6190" s="9"/>
      <c r="T6190">
        <f t="shared" si="873"/>
        <v>2581800</v>
      </c>
      <c r="U6190">
        <v>63</v>
      </c>
      <c r="V6190">
        <f t="shared" si="871"/>
        <v>58.1</v>
      </c>
      <c r="W6190" t="str">
        <f t="shared" si="874"/>
        <v/>
      </c>
      <c r="X6190" t="str">
        <f t="shared" si="875"/>
        <v/>
      </c>
      <c r="Y6190" t="str">
        <f t="shared" si="872"/>
        <v/>
      </c>
      <c r="Z6190" s="9"/>
      <c r="AA6190" s="14">
        <f t="shared" si="876"/>
        <v>0.74199999999999999</v>
      </c>
      <c r="AB6190" s="14">
        <f t="shared" si="877"/>
        <v>8.1000000000000003E-2</v>
      </c>
    </row>
    <row r="6191" spans="1:28" x14ac:dyDescent="0.25">
      <c r="A6191" s="10">
        <f t="shared" si="879"/>
        <v>45549</v>
      </c>
      <c r="B6191" s="11">
        <v>258</v>
      </c>
      <c r="C6191" s="11">
        <v>1900</v>
      </c>
      <c r="D6191" s="12">
        <v>766.79166666666697</v>
      </c>
      <c r="E6191" s="9">
        <v>63.61</v>
      </c>
      <c r="F6191" s="9">
        <f t="shared" si="878"/>
        <v>0</v>
      </c>
      <c r="G6191" s="9">
        <v>0</v>
      </c>
      <c r="H6191" s="9">
        <v>2.52</v>
      </c>
      <c r="I6191" s="9"/>
      <c r="J6191" s="9">
        <v>3.9849999999999999</v>
      </c>
      <c r="K6191" s="9">
        <v>93.5</v>
      </c>
      <c r="L6191" s="9">
        <v>5.11E-2</v>
      </c>
      <c r="M6191" s="9">
        <v>8.4500000000000006E-2</v>
      </c>
      <c r="N6191" s="9">
        <v>0</v>
      </c>
      <c r="O6191" s="9">
        <v>0.6</v>
      </c>
      <c r="P6191" s="9"/>
      <c r="Q6191" s="9"/>
      <c r="R6191" s="9"/>
      <c r="T6191">
        <f t="shared" si="873"/>
        <v>2581900</v>
      </c>
      <c r="U6191">
        <v>0</v>
      </c>
      <c r="V6191">
        <f t="shared" si="871"/>
        <v>0</v>
      </c>
      <c r="W6191" t="str">
        <f t="shared" si="874"/>
        <v/>
      </c>
      <c r="X6191" t="str">
        <f t="shared" si="875"/>
        <v/>
      </c>
      <c r="Y6191" t="str">
        <f t="shared" si="872"/>
        <v/>
      </c>
      <c r="Z6191" s="9"/>
      <c r="AA6191" s="14">
        <f t="shared" si="876"/>
        <v>0.75900000000000001</v>
      </c>
      <c r="AB6191" s="14">
        <f t="shared" si="877"/>
        <v>5.2999999999999999E-2</v>
      </c>
    </row>
    <row r="6192" spans="1:28" x14ac:dyDescent="0.25">
      <c r="A6192" s="10">
        <f t="shared" si="879"/>
        <v>45549</v>
      </c>
      <c r="B6192" s="11">
        <v>258</v>
      </c>
      <c r="C6192" s="11">
        <v>2000</v>
      </c>
      <c r="D6192" s="12">
        <v>766.83333333333303</v>
      </c>
      <c r="E6192" s="9">
        <v>63.61</v>
      </c>
      <c r="F6192" s="9">
        <f t="shared" si="878"/>
        <v>0</v>
      </c>
      <c r="G6192" s="9">
        <v>1.01</v>
      </c>
      <c r="H6192" s="9">
        <v>4.53</v>
      </c>
      <c r="I6192" s="9"/>
      <c r="J6192" s="9">
        <v>3.4590000000000001</v>
      </c>
      <c r="K6192" s="9">
        <v>93.8</v>
      </c>
      <c r="L6192" s="9">
        <v>5.11E-2</v>
      </c>
      <c r="M6192" s="9">
        <v>8.4500000000000006E-2</v>
      </c>
      <c r="N6192" s="9">
        <v>0</v>
      </c>
      <c r="O6192" s="9">
        <v>0.6</v>
      </c>
      <c r="P6192" s="9"/>
      <c r="Q6192" s="9"/>
      <c r="R6192" s="9"/>
      <c r="T6192">
        <f t="shared" si="873"/>
        <v>2582000</v>
      </c>
      <c r="U6192">
        <v>0</v>
      </c>
      <c r="V6192">
        <f t="shared" si="871"/>
        <v>0</v>
      </c>
      <c r="W6192" t="str">
        <f t="shared" si="874"/>
        <v/>
      </c>
      <c r="X6192" t="str">
        <f t="shared" si="875"/>
        <v/>
      </c>
      <c r="Y6192" t="str">
        <f t="shared" si="872"/>
        <v/>
      </c>
      <c r="Z6192" s="9"/>
      <c r="AA6192" s="14">
        <f t="shared" si="876"/>
        <v>0.73399999999999999</v>
      </c>
      <c r="AB6192" s="14">
        <f t="shared" si="877"/>
        <v>4.9000000000000002E-2</v>
      </c>
    </row>
    <row r="6193" spans="1:28" x14ac:dyDescent="0.25">
      <c r="A6193" s="10">
        <f t="shared" si="879"/>
        <v>45549</v>
      </c>
      <c r="B6193" s="11">
        <v>258</v>
      </c>
      <c r="C6193" s="11">
        <v>2100</v>
      </c>
      <c r="D6193" s="12">
        <v>766.875</v>
      </c>
      <c r="E6193" s="9">
        <v>63.84</v>
      </c>
      <c r="F6193" s="9">
        <f t="shared" si="878"/>
        <v>0</v>
      </c>
      <c r="G6193" s="9">
        <v>0.5</v>
      </c>
      <c r="H6193" s="9">
        <v>3.52</v>
      </c>
      <c r="I6193" s="9"/>
      <c r="J6193" s="9">
        <v>3.1680000000000001</v>
      </c>
      <c r="K6193" s="9">
        <v>92.5</v>
      </c>
      <c r="L6193" s="9">
        <v>5.11E-2</v>
      </c>
      <c r="M6193" s="9">
        <v>8.4500000000000006E-2</v>
      </c>
      <c r="N6193" s="9">
        <v>0</v>
      </c>
      <c r="O6193" s="9">
        <v>0.6</v>
      </c>
      <c r="P6193" s="9"/>
      <c r="Q6193" s="9"/>
      <c r="R6193" s="9"/>
      <c r="T6193">
        <f t="shared" si="873"/>
        <v>2582100</v>
      </c>
      <c r="U6193">
        <v>0</v>
      </c>
      <c r="V6193">
        <f t="shared" si="871"/>
        <v>0</v>
      </c>
      <c r="W6193" t="str">
        <f t="shared" si="874"/>
        <v/>
      </c>
      <c r="X6193" t="str">
        <f t="shared" si="875"/>
        <v/>
      </c>
      <c r="Y6193" t="str">
        <f t="shared" si="872"/>
        <v/>
      </c>
      <c r="Z6193" s="9"/>
      <c r="AA6193" s="14">
        <f t="shared" si="876"/>
        <v>0.70899999999999996</v>
      </c>
      <c r="AB6193" s="14">
        <f t="shared" si="877"/>
        <v>5.7000000000000002E-2</v>
      </c>
    </row>
    <row r="6194" spans="1:28" x14ac:dyDescent="0.25">
      <c r="A6194" s="10">
        <f t="shared" si="879"/>
        <v>45549</v>
      </c>
      <c r="B6194" s="11">
        <v>258</v>
      </c>
      <c r="C6194" s="11">
        <v>2200</v>
      </c>
      <c r="D6194" s="12">
        <v>766.91666666666697</v>
      </c>
      <c r="E6194" s="9">
        <v>63.49</v>
      </c>
      <c r="F6194" s="9">
        <f t="shared" si="878"/>
        <v>0</v>
      </c>
      <c r="G6194" s="9">
        <v>0.5</v>
      </c>
      <c r="H6194" s="9">
        <v>3.52</v>
      </c>
      <c r="I6194" s="9"/>
      <c r="J6194" s="9">
        <v>2.61</v>
      </c>
      <c r="K6194" s="9">
        <v>91.6</v>
      </c>
      <c r="L6194" s="9">
        <v>5.04E-2</v>
      </c>
      <c r="M6194" s="9">
        <v>8.4500000000000006E-2</v>
      </c>
      <c r="N6194" s="9">
        <v>0</v>
      </c>
      <c r="O6194" s="9">
        <v>0.6</v>
      </c>
      <c r="P6194" s="9"/>
      <c r="Q6194" s="9"/>
      <c r="R6194" s="9"/>
      <c r="T6194">
        <f t="shared" si="873"/>
        <v>2582200</v>
      </c>
      <c r="U6194">
        <v>0</v>
      </c>
      <c r="V6194">
        <f t="shared" si="871"/>
        <v>0</v>
      </c>
      <c r="W6194" t="str">
        <f t="shared" si="874"/>
        <v/>
      </c>
      <c r="X6194" t="str">
        <f t="shared" si="875"/>
        <v/>
      </c>
      <c r="Y6194" t="str">
        <f t="shared" si="872"/>
        <v/>
      </c>
      <c r="Z6194" s="9"/>
      <c r="AA6194" s="14">
        <f t="shared" si="876"/>
        <v>0.67500000000000004</v>
      </c>
      <c r="AB6194" s="14">
        <f t="shared" si="877"/>
        <v>6.2E-2</v>
      </c>
    </row>
    <row r="6195" spans="1:28" x14ac:dyDescent="0.25">
      <c r="A6195" s="10">
        <f t="shared" si="879"/>
        <v>45549</v>
      </c>
      <c r="B6195" s="11">
        <v>258</v>
      </c>
      <c r="C6195" s="11">
        <v>2300</v>
      </c>
      <c r="D6195" s="12">
        <v>766.95833333333303</v>
      </c>
      <c r="E6195" s="9">
        <v>63.73</v>
      </c>
      <c r="F6195" s="9">
        <f t="shared" si="878"/>
        <v>0</v>
      </c>
      <c r="G6195" s="9">
        <v>0</v>
      </c>
      <c r="H6195" s="9">
        <v>3.52</v>
      </c>
      <c r="I6195" s="9"/>
      <c r="J6195" s="9">
        <v>2.9830000000000001</v>
      </c>
      <c r="K6195" s="9">
        <v>91.6</v>
      </c>
      <c r="L6195" s="9">
        <v>4.9700000000000001E-2</v>
      </c>
      <c r="M6195" s="9">
        <v>8.4500000000000006E-2</v>
      </c>
      <c r="N6195" s="9">
        <v>0</v>
      </c>
      <c r="O6195" s="9">
        <v>0.6</v>
      </c>
      <c r="P6195" s="9"/>
      <c r="Q6195" s="9"/>
      <c r="R6195" s="9"/>
      <c r="T6195">
        <f t="shared" si="873"/>
        <v>2582300</v>
      </c>
      <c r="U6195">
        <v>0</v>
      </c>
      <c r="V6195">
        <f t="shared" si="871"/>
        <v>0</v>
      </c>
      <c r="W6195" t="str">
        <f t="shared" si="874"/>
        <v/>
      </c>
      <c r="X6195" t="str">
        <f t="shared" si="875"/>
        <v/>
      </c>
      <c r="Y6195" t="str">
        <f t="shared" si="872"/>
        <v/>
      </c>
      <c r="Z6195" s="9"/>
      <c r="AA6195" s="14">
        <f t="shared" si="876"/>
        <v>0.69299999999999995</v>
      </c>
      <c r="AB6195" s="14">
        <f t="shared" si="877"/>
        <v>6.4000000000000001E-2</v>
      </c>
    </row>
    <row r="6196" spans="1:28" x14ac:dyDescent="0.25">
      <c r="A6196" s="10">
        <f t="shared" si="879"/>
        <v>45549</v>
      </c>
      <c r="B6196" s="11">
        <v>258</v>
      </c>
      <c r="C6196" s="11">
        <v>2400</v>
      </c>
      <c r="D6196" s="12">
        <v>767</v>
      </c>
      <c r="E6196" s="9">
        <v>63.14</v>
      </c>
      <c r="F6196" s="9">
        <f t="shared" si="878"/>
        <v>0</v>
      </c>
      <c r="G6196" s="9">
        <v>0</v>
      </c>
      <c r="H6196" s="9">
        <v>3.02</v>
      </c>
      <c r="I6196" s="9"/>
      <c r="J6196" s="9">
        <v>1.859</v>
      </c>
      <c r="K6196" s="9">
        <v>87.5</v>
      </c>
      <c r="L6196" s="9">
        <v>4.9700000000000001E-2</v>
      </c>
      <c r="M6196" s="9">
        <v>8.4500000000000006E-2</v>
      </c>
      <c r="N6196" s="9">
        <v>0</v>
      </c>
      <c r="O6196" s="9">
        <v>0.6</v>
      </c>
      <c r="P6196" s="9"/>
      <c r="Q6196" s="9"/>
      <c r="R6196" s="9"/>
      <c r="T6196">
        <f t="shared" si="873"/>
        <v>2582400</v>
      </c>
      <c r="U6196">
        <v>0</v>
      </c>
      <c r="V6196">
        <f t="shared" si="871"/>
        <v>0</v>
      </c>
      <c r="W6196">
        <f t="shared" si="874"/>
        <v>0.05</v>
      </c>
      <c r="X6196">
        <f t="shared" si="875"/>
        <v>8.5000000000000006E-2</v>
      </c>
      <c r="Y6196">
        <f t="shared" si="872"/>
        <v>0</v>
      </c>
      <c r="Z6196" s="9"/>
      <c r="AA6196" s="14">
        <f t="shared" si="876"/>
        <v>0.61099999999999999</v>
      </c>
      <c r="AB6196" s="14">
        <f t="shared" si="877"/>
        <v>8.6999999999999994E-2</v>
      </c>
    </row>
    <row r="6197" spans="1:28" x14ac:dyDescent="0.25">
      <c r="A6197" s="10">
        <f t="shared" si="879"/>
        <v>45550</v>
      </c>
      <c r="B6197" s="11">
        <v>259</v>
      </c>
      <c r="C6197" s="11">
        <v>100</v>
      </c>
      <c r="D6197" s="12">
        <v>767.04166666666697</v>
      </c>
      <c r="E6197" s="9">
        <v>63.14</v>
      </c>
      <c r="F6197" s="9">
        <f t="shared" si="878"/>
        <v>0</v>
      </c>
      <c r="G6197" s="9">
        <v>0.5</v>
      </c>
      <c r="H6197" s="9">
        <v>2.52</v>
      </c>
      <c r="I6197" s="9"/>
      <c r="J6197" s="9">
        <v>1.4530000000000001</v>
      </c>
      <c r="K6197" s="9">
        <v>83.2</v>
      </c>
      <c r="L6197" s="9">
        <v>4.9700000000000001E-2</v>
      </c>
      <c r="M6197" s="9">
        <v>8.3799999999999999E-2</v>
      </c>
      <c r="N6197" s="9">
        <v>0</v>
      </c>
      <c r="O6197" s="9">
        <v>0.6</v>
      </c>
      <c r="P6197" s="9"/>
      <c r="Q6197" s="9"/>
      <c r="R6197" s="9"/>
      <c r="T6197">
        <f t="shared" si="873"/>
        <v>2590100</v>
      </c>
      <c r="U6197">
        <v>0</v>
      </c>
      <c r="V6197">
        <f t="shared" si="871"/>
        <v>0</v>
      </c>
      <c r="W6197" t="str">
        <f t="shared" si="874"/>
        <v/>
      </c>
      <c r="X6197" t="str">
        <f t="shared" si="875"/>
        <v/>
      </c>
      <c r="Y6197" t="str">
        <f t="shared" si="872"/>
        <v/>
      </c>
      <c r="Z6197" s="9"/>
      <c r="AA6197" s="14">
        <f t="shared" si="876"/>
        <v>0.56399999999999995</v>
      </c>
      <c r="AB6197" s="14">
        <f t="shared" si="877"/>
        <v>0.114</v>
      </c>
    </row>
    <row r="6198" spans="1:28" x14ac:dyDescent="0.25">
      <c r="A6198" s="10">
        <f t="shared" si="879"/>
        <v>45550</v>
      </c>
      <c r="B6198" s="11">
        <v>259</v>
      </c>
      <c r="C6198" s="11">
        <v>200</v>
      </c>
      <c r="D6198" s="12">
        <v>767.08333333333303</v>
      </c>
      <c r="E6198" s="9">
        <v>63.49</v>
      </c>
      <c r="F6198" s="9">
        <f t="shared" si="878"/>
        <v>0</v>
      </c>
      <c r="G6198" s="9">
        <v>0</v>
      </c>
      <c r="H6198" s="9">
        <v>2.52</v>
      </c>
      <c r="I6198" s="9"/>
      <c r="J6198" s="9">
        <v>1.0169999999999999</v>
      </c>
      <c r="K6198" s="9">
        <v>84.8</v>
      </c>
      <c r="L6198" s="9">
        <v>4.9700000000000001E-2</v>
      </c>
      <c r="M6198" s="9">
        <v>8.4500000000000006E-2</v>
      </c>
      <c r="N6198" s="9">
        <v>0</v>
      </c>
      <c r="O6198" s="9">
        <v>0.6</v>
      </c>
      <c r="P6198" s="9"/>
      <c r="Q6198" s="9"/>
      <c r="R6198" s="9"/>
      <c r="T6198">
        <f t="shared" si="873"/>
        <v>2590200</v>
      </c>
      <c r="U6198">
        <v>0</v>
      </c>
      <c r="V6198">
        <f t="shared" si="871"/>
        <v>0</v>
      </c>
      <c r="W6198" t="str">
        <f t="shared" si="874"/>
        <v/>
      </c>
      <c r="X6198" t="str">
        <f t="shared" si="875"/>
        <v/>
      </c>
      <c r="Y6198" t="str">
        <f t="shared" si="872"/>
        <v/>
      </c>
      <c r="Z6198" s="9"/>
      <c r="AA6198" s="14">
        <f t="shared" si="876"/>
        <v>0.55700000000000005</v>
      </c>
      <c r="AB6198" s="14">
        <f t="shared" si="877"/>
        <v>0.1</v>
      </c>
    </row>
    <row r="6199" spans="1:28" x14ac:dyDescent="0.25">
      <c r="A6199" s="10">
        <f t="shared" si="879"/>
        <v>45550</v>
      </c>
      <c r="B6199" s="11">
        <v>259</v>
      </c>
      <c r="C6199" s="11">
        <v>300</v>
      </c>
      <c r="D6199" s="12">
        <v>767.125</v>
      </c>
      <c r="E6199" s="9">
        <v>63.37</v>
      </c>
      <c r="F6199" s="9">
        <f t="shared" si="878"/>
        <v>0</v>
      </c>
      <c r="G6199" s="9">
        <v>0.5</v>
      </c>
      <c r="H6199" s="9">
        <v>3.02</v>
      </c>
      <c r="I6199" s="9"/>
      <c r="J6199" s="9">
        <v>0.66</v>
      </c>
      <c r="K6199" s="9">
        <v>87.9</v>
      </c>
      <c r="L6199" s="9">
        <v>4.9000000000000002E-2</v>
      </c>
      <c r="M6199" s="9">
        <v>8.3799999999999999E-2</v>
      </c>
      <c r="N6199" s="9">
        <v>0</v>
      </c>
      <c r="O6199" s="9">
        <v>0.6</v>
      </c>
      <c r="P6199" s="9"/>
      <c r="Q6199" s="9"/>
      <c r="R6199" s="9"/>
      <c r="T6199">
        <f t="shared" si="873"/>
        <v>2590300</v>
      </c>
      <c r="U6199">
        <v>0</v>
      </c>
      <c r="V6199">
        <f t="shared" si="871"/>
        <v>0</v>
      </c>
      <c r="W6199" t="str">
        <f t="shared" si="874"/>
        <v/>
      </c>
      <c r="X6199" t="str">
        <f t="shared" si="875"/>
        <v/>
      </c>
      <c r="Y6199" t="str">
        <f t="shared" si="872"/>
        <v/>
      </c>
      <c r="Z6199" s="9"/>
      <c r="AA6199" s="14">
        <f t="shared" si="876"/>
        <v>0.56299999999999994</v>
      </c>
      <c r="AB6199" s="14">
        <f t="shared" si="877"/>
        <v>7.8E-2</v>
      </c>
    </row>
    <row r="6200" spans="1:28" x14ac:dyDescent="0.25">
      <c r="A6200" s="10">
        <f t="shared" si="879"/>
        <v>45550</v>
      </c>
      <c r="B6200" s="11">
        <v>259</v>
      </c>
      <c r="C6200" s="11">
        <v>400</v>
      </c>
      <c r="D6200" s="12">
        <v>767.16666666666697</v>
      </c>
      <c r="E6200" s="9">
        <v>63.61</v>
      </c>
      <c r="F6200" s="9">
        <f t="shared" si="878"/>
        <v>0</v>
      </c>
      <c r="G6200" s="9">
        <v>0</v>
      </c>
      <c r="H6200" s="9">
        <v>2.52</v>
      </c>
      <c r="I6200" s="9"/>
      <c r="J6200" s="9">
        <v>0.27300000000000002</v>
      </c>
      <c r="K6200" s="9">
        <v>89.3</v>
      </c>
      <c r="L6200" s="9">
        <v>4.9000000000000002E-2</v>
      </c>
      <c r="M6200" s="9">
        <v>8.4500000000000006E-2</v>
      </c>
      <c r="N6200" s="9">
        <v>0</v>
      </c>
      <c r="O6200" s="9">
        <v>0.6</v>
      </c>
      <c r="P6200" s="9"/>
      <c r="Q6200" s="9"/>
      <c r="R6200" s="9"/>
      <c r="T6200">
        <f t="shared" si="873"/>
        <v>2590400</v>
      </c>
      <c r="U6200">
        <v>0</v>
      </c>
      <c r="V6200">
        <f t="shared" si="871"/>
        <v>0</v>
      </c>
      <c r="W6200" t="str">
        <f t="shared" si="874"/>
        <v/>
      </c>
      <c r="X6200" t="str">
        <f t="shared" si="875"/>
        <v/>
      </c>
      <c r="Y6200" t="str">
        <f t="shared" si="872"/>
        <v/>
      </c>
      <c r="Z6200" s="9"/>
      <c r="AA6200" s="14">
        <f t="shared" si="876"/>
        <v>0.55600000000000005</v>
      </c>
      <c r="AB6200" s="14">
        <f t="shared" si="877"/>
        <v>6.7000000000000004E-2</v>
      </c>
    </row>
    <row r="6201" spans="1:28" x14ac:dyDescent="0.25">
      <c r="A6201" s="10">
        <f t="shared" si="879"/>
        <v>45550</v>
      </c>
      <c r="B6201" s="11">
        <v>259</v>
      </c>
      <c r="C6201" s="11">
        <v>500</v>
      </c>
      <c r="D6201" s="12">
        <v>767.20833333333303</v>
      </c>
      <c r="E6201" s="9">
        <v>63.26</v>
      </c>
      <c r="F6201" s="9">
        <f t="shared" si="878"/>
        <v>0</v>
      </c>
      <c r="G6201" s="9">
        <v>0</v>
      </c>
      <c r="H6201" s="9">
        <v>2.52</v>
      </c>
      <c r="I6201" s="9"/>
      <c r="J6201" s="9">
        <v>-8.7999999999999995E-2</v>
      </c>
      <c r="K6201" s="9">
        <v>90.1</v>
      </c>
      <c r="L6201" s="9">
        <v>4.9000000000000002E-2</v>
      </c>
      <c r="M6201" s="9">
        <v>8.4500000000000006E-2</v>
      </c>
      <c r="N6201" s="9">
        <v>0</v>
      </c>
      <c r="O6201" s="9">
        <v>0.6</v>
      </c>
      <c r="P6201" s="9"/>
      <c r="Q6201" s="9"/>
      <c r="R6201" s="9"/>
      <c r="T6201">
        <f t="shared" si="873"/>
        <v>2590500</v>
      </c>
      <c r="U6201">
        <v>0</v>
      </c>
      <c r="V6201">
        <f t="shared" si="871"/>
        <v>0</v>
      </c>
      <c r="W6201" t="str">
        <f t="shared" si="874"/>
        <v/>
      </c>
      <c r="X6201" t="str">
        <f t="shared" si="875"/>
        <v/>
      </c>
      <c r="Y6201" t="str">
        <f t="shared" si="872"/>
        <v/>
      </c>
      <c r="Z6201" s="9"/>
      <c r="AA6201" s="14">
        <f t="shared" si="876"/>
        <v>0.54700000000000004</v>
      </c>
      <c r="AB6201" s="14">
        <f t="shared" si="877"/>
        <v>0.06</v>
      </c>
    </row>
    <row r="6202" spans="1:28" x14ac:dyDescent="0.25">
      <c r="A6202" s="10">
        <f t="shared" si="879"/>
        <v>45550</v>
      </c>
      <c r="B6202" s="11">
        <v>259</v>
      </c>
      <c r="C6202" s="11">
        <v>600</v>
      </c>
      <c r="D6202" s="12">
        <v>767.25</v>
      </c>
      <c r="E6202" s="9">
        <v>63.26</v>
      </c>
      <c r="F6202" s="9">
        <f t="shared" si="878"/>
        <v>0</v>
      </c>
      <c r="G6202" s="9">
        <v>0.5</v>
      </c>
      <c r="H6202" s="9">
        <v>4.03</v>
      </c>
      <c r="I6202" s="9"/>
      <c r="J6202" s="9">
        <v>1.5609999999999999</v>
      </c>
      <c r="K6202" s="9">
        <v>88.8</v>
      </c>
      <c r="L6202" s="9">
        <v>4.82E-2</v>
      </c>
      <c r="M6202" s="9">
        <v>8.4500000000000006E-2</v>
      </c>
      <c r="N6202" s="9">
        <v>0</v>
      </c>
      <c r="O6202" s="9">
        <v>3.1</v>
      </c>
      <c r="P6202" s="9"/>
      <c r="Q6202" s="9"/>
      <c r="R6202" s="9"/>
      <c r="T6202">
        <f t="shared" si="873"/>
        <v>2590600</v>
      </c>
      <c r="U6202">
        <v>1.5</v>
      </c>
      <c r="V6202">
        <f t="shared" si="871"/>
        <v>3.1</v>
      </c>
      <c r="W6202" t="str">
        <f t="shared" si="874"/>
        <v/>
      </c>
      <c r="X6202" t="str">
        <f t="shared" si="875"/>
        <v/>
      </c>
      <c r="Y6202" t="str">
        <f t="shared" si="872"/>
        <v/>
      </c>
      <c r="Z6202" s="9"/>
      <c r="AA6202" s="14">
        <f t="shared" si="876"/>
        <v>0.60699999999999998</v>
      </c>
      <c r="AB6202" s="14">
        <f t="shared" si="877"/>
        <v>7.6999999999999999E-2</v>
      </c>
    </row>
    <row r="6203" spans="1:28" x14ac:dyDescent="0.25">
      <c r="A6203" s="10">
        <f t="shared" si="879"/>
        <v>45550</v>
      </c>
      <c r="B6203" s="11">
        <v>259</v>
      </c>
      <c r="C6203" s="11">
        <v>700</v>
      </c>
      <c r="D6203" s="12">
        <v>767.29166666666697</v>
      </c>
      <c r="E6203" s="9">
        <v>63.37</v>
      </c>
      <c r="F6203" s="9">
        <f t="shared" si="878"/>
        <v>0</v>
      </c>
      <c r="G6203" s="9">
        <v>1.01</v>
      </c>
      <c r="H6203" s="9">
        <v>4.03</v>
      </c>
      <c r="I6203" s="9"/>
      <c r="J6203" s="9">
        <v>4.74</v>
      </c>
      <c r="K6203" s="9">
        <v>82.4</v>
      </c>
      <c r="L6203" s="9">
        <v>4.9000000000000002E-2</v>
      </c>
      <c r="M6203" s="9">
        <v>8.4500000000000006E-2</v>
      </c>
      <c r="N6203" s="9">
        <v>0</v>
      </c>
      <c r="O6203" s="9">
        <v>91.9</v>
      </c>
      <c r="P6203" s="9"/>
      <c r="Q6203" s="9"/>
      <c r="R6203" s="9"/>
      <c r="T6203">
        <f t="shared" si="873"/>
        <v>2590700</v>
      </c>
      <c r="U6203">
        <v>96.7</v>
      </c>
      <c r="V6203">
        <f t="shared" si="871"/>
        <v>91.9</v>
      </c>
      <c r="W6203" t="str">
        <f t="shared" si="874"/>
        <v/>
      </c>
      <c r="X6203" t="str">
        <f t="shared" si="875"/>
        <v/>
      </c>
      <c r="Y6203" t="str">
        <f t="shared" si="872"/>
        <v/>
      </c>
      <c r="Z6203" s="9"/>
      <c r="AA6203" s="14">
        <f t="shared" si="876"/>
        <v>0.70599999999999996</v>
      </c>
      <c r="AB6203" s="14">
        <f t="shared" si="877"/>
        <v>0.151</v>
      </c>
    </row>
    <row r="6204" spans="1:28" x14ac:dyDescent="0.25">
      <c r="A6204" s="10">
        <f t="shared" si="879"/>
        <v>45550</v>
      </c>
      <c r="B6204" s="11">
        <v>259</v>
      </c>
      <c r="C6204" s="11">
        <v>800</v>
      </c>
      <c r="D6204" s="12">
        <v>767.33333333333303</v>
      </c>
      <c r="E6204" s="9">
        <v>63.26</v>
      </c>
      <c r="F6204" s="9">
        <f t="shared" si="878"/>
        <v>0</v>
      </c>
      <c r="G6204" s="9">
        <v>0</v>
      </c>
      <c r="H6204" s="9">
        <v>1.01</v>
      </c>
      <c r="I6204" s="9"/>
      <c r="J6204" s="9">
        <v>6.077</v>
      </c>
      <c r="K6204" s="9">
        <v>72.7</v>
      </c>
      <c r="L6204" s="9">
        <v>4.9000000000000002E-2</v>
      </c>
      <c r="M6204" s="9">
        <v>8.3799999999999999E-2</v>
      </c>
      <c r="N6204" s="9">
        <v>0</v>
      </c>
      <c r="O6204" s="9">
        <v>313.10000000000002</v>
      </c>
      <c r="P6204" s="9"/>
      <c r="Q6204" s="9"/>
      <c r="R6204" s="9"/>
      <c r="T6204">
        <f t="shared" si="873"/>
        <v>2590800</v>
      </c>
      <c r="U6204">
        <v>272.3</v>
      </c>
      <c r="V6204">
        <f t="shared" si="871"/>
        <v>313.10000000000002</v>
      </c>
      <c r="W6204" t="str">
        <f t="shared" si="874"/>
        <v/>
      </c>
      <c r="X6204" t="str">
        <f t="shared" si="875"/>
        <v/>
      </c>
      <c r="Y6204" t="str">
        <f t="shared" si="872"/>
        <v/>
      </c>
      <c r="Z6204" s="9"/>
      <c r="AA6204" s="14">
        <f t="shared" si="876"/>
        <v>0.68300000000000005</v>
      </c>
      <c r="AB6204" s="14">
        <f t="shared" si="877"/>
        <v>0.25600000000000001</v>
      </c>
    </row>
    <row r="6205" spans="1:28" x14ac:dyDescent="0.25">
      <c r="A6205" s="10">
        <f t="shared" si="879"/>
        <v>45550</v>
      </c>
      <c r="B6205" s="11">
        <v>259</v>
      </c>
      <c r="C6205" s="11">
        <v>900</v>
      </c>
      <c r="D6205" s="12">
        <v>767.375</v>
      </c>
      <c r="E6205" s="9">
        <v>63.96</v>
      </c>
      <c r="F6205" s="9">
        <f t="shared" si="878"/>
        <v>0</v>
      </c>
      <c r="G6205" s="9">
        <v>0</v>
      </c>
      <c r="H6205" s="9">
        <v>2.52</v>
      </c>
      <c r="I6205" s="9"/>
      <c r="J6205" s="9">
        <v>8.3940000000000001</v>
      </c>
      <c r="K6205" s="9">
        <v>69.599999999999994</v>
      </c>
      <c r="L6205" s="9">
        <v>4.9000000000000002E-2</v>
      </c>
      <c r="M6205" s="9">
        <v>8.4500000000000006E-2</v>
      </c>
      <c r="N6205" s="9">
        <v>0</v>
      </c>
      <c r="O6205" s="9">
        <v>476.9</v>
      </c>
      <c r="P6205" s="9"/>
      <c r="Q6205" s="9"/>
      <c r="R6205" s="9"/>
      <c r="T6205">
        <f t="shared" si="873"/>
        <v>2590900</v>
      </c>
      <c r="U6205">
        <v>442.5</v>
      </c>
      <c r="V6205">
        <f t="shared" ref="V6205:V6268" si="880">IF(O6205&lt;1,0,ROUND(O6205,1))</f>
        <v>476.9</v>
      </c>
      <c r="W6205" t="str">
        <f t="shared" si="874"/>
        <v/>
      </c>
      <c r="X6205" t="str">
        <f t="shared" si="875"/>
        <v/>
      </c>
      <c r="Y6205" t="str">
        <f t="shared" ref="Y6205:Y6268" si="881">IF(C6205=2400,ROUND(F6205/100,3),"")</f>
        <v/>
      </c>
      <c r="Z6205" s="9"/>
      <c r="AA6205" s="14">
        <f t="shared" si="876"/>
        <v>0.76700000000000002</v>
      </c>
      <c r="AB6205" s="14">
        <f t="shared" si="877"/>
        <v>0.33500000000000002</v>
      </c>
    </row>
    <row r="6206" spans="1:28" x14ac:dyDescent="0.25">
      <c r="A6206" s="10">
        <f t="shared" si="879"/>
        <v>45550</v>
      </c>
      <c r="B6206" s="11">
        <v>259</v>
      </c>
      <c r="C6206" s="11">
        <v>1000</v>
      </c>
      <c r="D6206" s="12">
        <v>767.41666666666697</v>
      </c>
      <c r="E6206" s="9">
        <v>63.37</v>
      </c>
      <c r="F6206" s="9">
        <f t="shared" si="878"/>
        <v>0</v>
      </c>
      <c r="G6206" s="9">
        <v>0.5</v>
      </c>
      <c r="H6206" s="9">
        <v>3.52</v>
      </c>
      <c r="I6206" s="9"/>
      <c r="J6206" s="9">
        <v>9.1140000000000008</v>
      </c>
      <c r="K6206" s="9">
        <v>68.7</v>
      </c>
      <c r="L6206" s="9">
        <v>4.9000000000000002E-2</v>
      </c>
      <c r="M6206" s="9">
        <v>8.3799999999999999E-2</v>
      </c>
      <c r="N6206" s="9">
        <v>0</v>
      </c>
      <c r="O6206" s="9">
        <v>609.4</v>
      </c>
      <c r="P6206" s="9"/>
      <c r="Q6206" s="9"/>
      <c r="R6206" s="9"/>
      <c r="T6206">
        <f t="shared" si="873"/>
        <v>2591000</v>
      </c>
      <c r="U6206">
        <v>583.70000000000005</v>
      </c>
      <c r="V6206">
        <f t="shared" si="880"/>
        <v>609.4</v>
      </c>
      <c r="W6206" t="str">
        <f t="shared" si="874"/>
        <v/>
      </c>
      <c r="X6206" t="str">
        <f t="shared" si="875"/>
        <v/>
      </c>
      <c r="Y6206" t="str">
        <f t="shared" si="881"/>
        <v/>
      </c>
      <c r="Z6206" s="9"/>
      <c r="AA6206" s="14">
        <f t="shared" si="876"/>
        <v>0.79500000000000004</v>
      </c>
      <c r="AB6206" s="14">
        <f t="shared" si="877"/>
        <v>0.36199999999999999</v>
      </c>
    </row>
    <row r="6207" spans="1:28" x14ac:dyDescent="0.25">
      <c r="A6207" s="10">
        <f t="shared" si="879"/>
        <v>45550</v>
      </c>
      <c r="B6207" s="11">
        <v>259</v>
      </c>
      <c r="C6207" s="11">
        <v>1100</v>
      </c>
      <c r="D6207" s="12">
        <v>767.45833333333303</v>
      </c>
      <c r="E6207" s="9">
        <v>63.61</v>
      </c>
      <c r="F6207" s="9">
        <f t="shared" si="878"/>
        <v>0</v>
      </c>
      <c r="G6207" s="9">
        <v>0.5</v>
      </c>
      <c r="H6207" s="9">
        <v>3.52</v>
      </c>
      <c r="I6207" s="9"/>
      <c r="J6207" s="9">
        <v>12.195</v>
      </c>
      <c r="K6207" s="9">
        <v>66.900000000000006</v>
      </c>
      <c r="L6207" s="9">
        <v>4.9700000000000001E-2</v>
      </c>
      <c r="M6207" s="9">
        <v>8.4500000000000006E-2</v>
      </c>
      <c r="N6207" s="9">
        <v>0</v>
      </c>
      <c r="O6207" s="9">
        <v>761.9</v>
      </c>
      <c r="P6207" s="9"/>
      <c r="Q6207" s="9"/>
      <c r="R6207" s="9"/>
      <c r="T6207">
        <f t="shared" si="873"/>
        <v>2591100</v>
      </c>
      <c r="U6207">
        <v>682.2</v>
      </c>
      <c r="V6207">
        <f t="shared" si="880"/>
        <v>761.9</v>
      </c>
      <c r="W6207" t="str">
        <f t="shared" si="874"/>
        <v/>
      </c>
      <c r="X6207" t="str">
        <f t="shared" si="875"/>
        <v/>
      </c>
      <c r="Y6207" t="str">
        <f t="shared" si="881"/>
        <v/>
      </c>
      <c r="Z6207" s="9"/>
      <c r="AA6207" s="14">
        <f t="shared" si="876"/>
        <v>0.95</v>
      </c>
      <c r="AB6207" s="14">
        <f t="shared" si="877"/>
        <v>0.47</v>
      </c>
    </row>
    <row r="6208" spans="1:28" x14ac:dyDescent="0.25">
      <c r="A6208" s="10">
        <f t="shared" si="879"/>
        <v>45550</v>
      </c>
      <c r="B6208" s="11">
        <v>259</v>
      </c>
      <c r="C6208" s="11">
        <v>1200</v>
      </c>
      <c r="D6208" s="12">
        <v>767.5</v>
      </c>
      <c r="E6208" s="9">
        <v>63.73</v>
      </c>
      <c r="F6208" s="9">
        <f t="shared" si="878"/>
        <v>0</v>
      </c>
      <c r="G6208" s="9">
        <v>1.51</v>
      </c>
      <c r="H6208" s="9">
        <v>5.03</v>
      </c>
      <c r="I6208" s="9"/>
      <c r="J6208" s="9">
        <v>11.516</v>
      </c>
      <c r="K6208" s="9">
        <v>70.599999999999994</v>
      </c>
      <c r="L6208" s="9">
        <v>5.04E-2</v>
      </c>
      <c r="M6208" s="9">
        <v>8.4500000000000006E-2</v>
      </c>
      <c r="N6208" s="9">
        <v>0</v>
      </c>
      <c r="O6208" s="9">
        <v>700.6</v>
      </c>
      <c r="P6208" s="9"/>
      <c r="Q6208" s="9"/>
      <c r="R6208" s="9"/>
      <c r="T6208">
        <f t="shared" si="873"/>
        <v>2591200</v>
      </c>
      <c r="U6208">
        <v>730</v>
      </c>
      <c r="V6208">
        <f t="shared" si="880"/>
        <v>700.6</v>
      </c>
      <c r="W6208" t="str">
        <f t="shared" si="874"/>
        <v/>
      </c>
      <c r="X6208" t="str">
        <f t="shared" si="875"/>
        <v/>
      </c>
      <c r="Y6208" t="str">
        <f t="shared" si="881"/>
        <v/>
      </c>
      <c r="Z6208" s="9"/>
      <c r="AA6208" s="14">
        <f t="shared" si="876"/>
        <v>0.95899999999999996</v>
      </c>
      <c r="AB6208" s="14">
        <f t="shared" si="877"/>
        <v>0.39900000000000002</v>
      </c>
    </row>
    <row r="6209" spans="1:28" x14ac:dyDescent="0.25">
      <c r="A6209" s="10">
        <f t="shared" si="879"/>
        <v>45550</v>
      </c>
      <c r="B6209" s="11">
        <v>259</v>
      </c>
      <c r="C6209" s="11">
        <v>1300</v>
      </c>
      <c r="D6209" s="12">
        <v>767.54166666666697</v>
      </c>
      <c r="E6209" s="9">
        <v>63.84</v>
      </c>
      <c r="F6209" s="9">
        <f t="shared" si="878"/>
        <v>0</v>
      </c>
      <c r="G6209" s="9">
        <v>1.51</v>
      </c>
      <c r="H6209" s="9">
        <v>5.54</v>
      </c>
      <c r="I6209" s="9"/>
      <c r="J6209" s="9">
        <v>12.147</v>
      </c>
      <c r="K6209" s="9">
        <v>67</v>
      </c>
      <c r="L6209" s="9">
        <v>5.1900000000000002E-2</v>
      </c>
      <c r="M6209" s="9">
        <v>8.4500000000000006E-2</v>
      </c>
      <c r="N6209" s="9">
        <v>0</v>
      </c>
      <c r="O6209" s="9">
        <v>560.6</v>
      </c>
      <c r="P6209" s="9"/>
      <c r="Q6209" s="9"/>
      <c r="R6209" s="9"/>
      <c r="T6209">
        <f t="shared" si="873"/>
        <v>2591300</v>
      </c>
      <c r="U6209">
        <v>723</v>
      </c>
      <c r="V6209">
        <f t="shared" si="880"/>
        <v>560.6</v>
      </c>
      <c r="W6209" t="str">
        <f t="shared" si="874"/>
        <v/>
      </c>
      <c r="X6209" t="str">
        <f t="shared" si="875"/>
        <v/>
      </c>
      <c r="Y6209" t="str">
        <f t="shared" si="881"/>
        <v/>
      </c>
      <c r="Z6209" s="9"/>
      <c r="AA6209" s="14">
        <f t="shared" si="876"/>
        <v>0.94899999999999995</v>
      </c>
      <c r="AB6209" s="14">
        <f t="shared" si="877"/>
        <v>0.46700000000000003</v>
      </c>
    </row>
    <row r="6210" spans="1:28" x14ac:dyDescent="0.25">
      <c r="A6210" s="10">
        <f t="shared" si="879"/>
        <v>45550</v>
      </c>
      <c r="B6210" s="11">
        <v>259</v>
      </c>
      <c r="C6210" s="11">
        <v>1400</v>
      </c>
      <c r="D6210" s="12">
        <v>767.58333333333303</v>
      </c>
      <c r="E6210" s="9">
        <v>63.49</v>
      </c>
      <c r="F6210" s="9">
        <f t="shared" si="878"/>
        <v>0</v>
      </c>
      <c r="G6210" s="9">
        <v>1.51</v>
      </c>
      <c r="H6210" s="9">
        <v>5.54</v>
      </c>
      <c r="I6210" s="9"/>
      <c r="J6210" s="9">
        <v>12.05</v>
      </c>
      <c r="K6210" s="9">
        <v>60.9</v>
      </c>
      <c r="L6210" s="9">
        <v>5.33E-2</v>
      </c>
      <c r="M6210" s="9">
        <v>8.4500000000000006E-2</v>
      </c>
      <c r="N6210" s="9">
        <v>0</v>
      </c>
      <c r="O6210" s="9">
        <v>688.1</v>
      </c>
      <c r="P6210" s="9"/>
      <c r="Q6210" s="9"/>
      <c r="R6210" s="9"/>
      <c r="T6210">
        <f t="shared" si="873"/>
        <v>2591400</v>
      </c>
      <c r="U6210">
        <v>661.7</v>
      </c>
      <c r="V6210">
        <f t="shared" si="880"/>
        <v>688.1</v>
      </c>
      <c r="W6210" t="str">
        <f t="shared" si="874"/>
        <v/>
      </c>
      <c r="X6210" t="str">
        <f t="shared" si="875"/>
        <v/>
      </c>
      <c r="Y6210" t="str">
        <f t="shared" si="881"/>
        <v/>
      </c>
      <c r="Z6210" s="9"/>
      <c r="AA6210" s="14">
        <f t="shared" si="876"/>
        <v>0.85699999999999998</v>
      </c>
      <c r="AB6210" s="14">
        <f t="shared" si="877"/>
        <v>0.55000000000000004</v>
      </c>
    </row>
    <row r="6211" spans="1:28" x14ac:dyDescent="0.25">
      <c r="A6211" s="10">
        <f t="shared" si="879"/>
        <v>45550</v>
      </c>
      <c r="B6211" s="11">
        <v>259</v>
      </c>
      <c r="C6211" s="11">
        <v>1500</v>
      </c>
      <c r="D6211" s="12">
        <v>767.625</v>
      </c>
      <c r="E6211" s="9">
        <v>63.37</v>
      </c>
      <c r="F6211" s="9">
        <f t="shared" si="878"/>
        <v>0</v>
      </c>
      <c r="G6211" s="9">
        <v>2.0099999999999998</v>
      </c>
      <c r="H6211" s="9">
        <v>5.54</v>
      </c>
      <c r="I6211" s="9"/>
      <c r="J6211" s="9">
        <v>12.122</v>
      </c>
      <c r="K6211" s="9">
        <v>58.2</v>
      </c>
      <c r="L6211" s="9">
        <v>5.3999999999999999E-2</v>
      </c>
      <c r="M6211" s="9">
        <v>8.4500000000000006E-2</v>
      </c>
      <c r="N6211" s="9">
        <v>0</v>
      </c>
      <c r="O6211" s="9">
        <v>596.9</v>
      </c>
      <c r="P6211" s="9"/>
      <c r="Q6211" s="9"/>
      <c r="R6211" s="9"/>
      <c r="T6211">
        <f t="shared" si="873"/>
        <v>2591500</v>
      </c>
      <c r="U6211">
        <v>551.20000000000005</v>
      </c>
      <c r="V6211">
        <f t="shared" si="880"/>
        <v>596.9</v>
      </c>
      <c r="W6211" t="str">
        <f t="shared" si="874"/>
        <v/>
      </c>
      <c r="X6211" t="str">
        <f t="shared" si="875"/>
        <v/>
      </c>
      <c r="Y6211" t="str">
        <f t="shared" si="881"/>
        <v/>
      </c>
      <c r="Z6211" s="9"/>
      <c r="AA6211" s="14">
        <f t="shared" si="876"/>
        <v>0.82299999999999995</v>
      </c>
      <c r="AB6211" s="14">
        <f t="shared" si="877"/>
        <v>0.59099999999999997</v>
      </c>
    </row>
    <row r="6212" spans="1:28" x14ac:dyDescent="0.25">
      <c r="A6212" s="10">
        <f t="shared" si="879"/>
        <v>45550</v>
      </c>
      <c r="B6212" s="11">
        <v>259</v>
      </c>
      <c r="C6212" s="11">
        <v>1600</v>
      </c>
      <c r="D6212" s="12">
        <v>767.66666666666697</v>
      </c>
      <c r="E6212" s="9">
        <v>63.26</v>
      </c>
      <c r="F6212" s="9">
        <f t="shared" si="878"/>
        <v>0</v>
      </c>
      <c r="G6212" s="9">
        <v>2.0099999999999998</v>
      </c>
      <c r="H6212" s="9">
        <v>6.54</v>
      </c>
      <c r="I6212" s="9"/>
      <c r="J6212" s="9">
        <v>11.273</v>
      </c>
      <c r="K6212" s="9">
        <v>56.4</v>
      </c>
      <c r="L6212" s="9">
        <v>5.4800000000000001E-2</v>
      </c>
      <c r="M6212" s="9">
        <v>8.5300000000000001E-2</v>
      </c>
      <c r="N6212" s="9">
        <v>0</v>
      </c>
      <c r="O6212" s="9">
        <v>459.4</v>
      </c>
      <c r="P6212" s="9"/>
      <c r="Q6212" s="9"/>
      <c r="R6212" s="9"/>
      <c r="T6212">
        <f t="shared" si="873"/>
        <v>2591600</v>
      </c>
      <c r="U6212">
        <v>401.2</v>
      </c>
      <c r="V6212">
        <f t="shared" si="880"/>
        <v>459.4</v>
      </c>
      <c r="W6212" t="str">
        <f t="shared" si="874"/>
        <v/>
      </c>
      <c r="X6212" t="str">
        <f t="shared" si="875"/>
        <v/>
      </c>
      <c r="Y6212" t="str">
        <f t="shared" si="881"/>
        <v/>
      </c>
      <c r="Z6212" s="9"/>
      <c r="AA6212" s="14">
        <f t="shared" si="876"/>
        <v>0.754</v>
      </c>
      <c r="AB6212" s="14">
        <f t="shared" si="877"/>
        <v>0.58299999999999996</v>
      </c>
    </row>
    <row r="6213" spans="1:28" x14ac:dyDescent="0.25">
      <c r="A6213" s="10">
        <f t="shared" si="879"/>
        <v>45550</v>
      </c>
      <c r="B6213" s="11">
        <v>259</v>
      </c>
      <c r="C6213" s="11">
        <v>1700</v>
      </c>
      <c r="D6213" s="12">
        <v>767.70833333333303</v>
      </c>
      <c r="E6213" s="9">
        <v>63.14</v>
      </c>
      <c r="F6213" s="9">
        <f t="shared" si="878"/>
        <v>0</v>
      </c>
      <c r="G6213" s="9">
        <v>1.51</v>
      </c>
      <c r="H6213" s="9">
        <v>5.03</v>
      </c>
      <c r="I6213" s="9"/>
      <c r="J6213" s="9">
        <v>9.8049999999999997</v>
      </c>
      <c r="K6213" s="9">
        <v>59.5</v>
      </c>
      <c r="L6213" s="9">
        <v>5.4800000000000001E-2</v>
      </c>
      <c r="M6213" s="9">
        <v>8.5300000000000001E-2</v>
      </c>
      <c r="N6213" s="9">
        <v>0</v>
      </c>
      <c r="O6213" s="9">
        <v>240.6</v>
      </c>
      <c r="P6213" s="9"/>
      <c r="Q6213" s="9"/>
      <c r="R6213" s="9"/>
      <c r="T6213">
        <f t="shared" ref="T6213:T6276" si="882">B6213*10000+C6213</f>
        <v>2591700</v>
      </c>
      <c r="U6213">
        <v>226</v>
      </c>
      <c r="V6213">
        <f t="shared" si="880"/>
        <v>240.6</v>
      </c>
      <c r="W6213" t="str">
        <f t="shared" ref="W6213:W6276" si="883">IF(C6213=2400,ROUND(L6213,3),"")</f>
        <v/>
      </c>
      <c r="X6213" t="str">
        <f t="shared" ref="X6213:X6276" si="884">IF(C6213=2400,ROUND(M6213,3),"")</f>
        <v/>
      </c>
      <c r="Y6213" t="str">
        <f t="shared" si="881"/>
        <v/>
      </c>
      <c r="Z6213" s="9"/>
      <c r="AA6213" s="14">
        <f t="shared" ref="AA6213:AA6276" si="885">ROUND((0.6105*(EXP((17.273*J6213)/(J6213+237.3))))*K6213/100,3)</f>
        <v>0.72099999999999997</v>
      </c>
      <c r="AB6213" s="14">
        <f t="shared" ref="AB6213:AB6276" si="886">ROUND(AA6213/K6213*(100-K6213),3)</f>
        <v>0.49099999999999999</v>
      </c>
    </row>
    <row r="6214" spans="1:28" x14ac:dyDescent="0.25">
      <c r="A6214" s="10">
        <f t="shared" si="879"/>
        <v>45550</v>
      </c>
      <c r="B6214" s="11">
        <v>259</v>
      </c>
      <c r="C6214" s="11">
        <v>1800</v>
      </c>
      <c r="D6214" s="12">
        <v>767.75</v>
      </c>
      <c r="E6214" s="9">
        <v>63.61</v>
      </c>
      <c r="F6214" s="9">
        <f t="shared" ref="F6214:F6277" si="887">IF(E6214&gt;F$2,E6214-F$2,0)</f>
        <v>0</v>
      </c>
      <c r="G6214" s="9">
        <v>1.51</v>
      </c>
      <c r="H6214" s="9">
        <v>4.53</v>
      </c>
      <c r="I6214" s="9"/>
      <c r="J6214" s="9">
        <v>6.1529999999999996</v>
      </c>
      <c r="K6214" s="9">
        <v>68.5</v>
      </c>
      <c r="L6214" s="9">
        <v>5.4800000000000001E-2</v>
      </c>
      <c r="M6214" s="9">
        <v>8.5999999999999993E-2</v>
      </c>
      <c r="N6214" s="9">
        <v>0</v>
      </c>
      <c r="O6214" s="9">
        <v>55.6</v>
      </c>
      <c r="P6214" s="9"/>
      <c r="Q6214" s="9"/>
      <c r="R6214" s="9"/>
      <c r="T6214">
        <f t="shared" si="882"/>
        <v>2591800</v>
      </c>
      <c r="U6214">
        <v>57.3</v>
      </c>
      <c r="V6214">
        <f t="shared" si="880"/>
        <v>55.6</v>
      </c>
      <c r="W6214" t="str">
        <f t="shared" si="883"/>
        <v/>
      </c>
      <c r="X6214" t="str">
        <f t="shared" si="884"/>
        <v/>
      </c>
      <c r="Y6214" t="str">
        <f t="shared" si="881"/>
        <v/>
      </c>
      <c r="Z6214" s="9"/>
      <c r="AA6214" s="14">
        <f t="shared" si="885"/>
        <v>0.64700000000000002</v>
      </c>
      <c r="AB6214" s="14">
        <f t="shared" si="886"/>
        <v>0.29799999999999999</v>
      </c>
    </row>
    <row r="6215" spans="1:28" x14ac:dyDescent="0.25">
      <c r="A6215" s="10">
        <f t="shared" ref="A6215:A6278" si="888">A$5-1+B6215</f>
        <v>45550</v>
      </c>
      <c r="B6215" s="11">
        <v>259</v>
      </c>
      <c r="C6215" s="11">
        <v>1900</v>
      </c>
      <c r="D6215" s="12">
        <v>767.79166666666697</v>
      </c>
      <c r="E6215" s="9">
        <v>63.49</v>
      </c>
      <c r="F6215" s="9">
        <f t="shared" si="887"/>
        <v>0</v>
      </c>
      <c r="G6215" s="9">
        <v>2.0099999999999998</v>
      </c>
      <c r="H6215" s="9">
        <v>5.54</v>
      </c>
      <c r="I6215" s="9"/>
      <c r="J6215" s="9">
        <v>5.6680000000000001</v>
      </c>
      <c r="K6215" s="9">
        <v>73.2</v>
      </c>
      <c r="L6215" s="9">
        <v>5.3999999999999999E-2</v>
      </c>
      <c r="M6215" s="9">
        <v>8.5999999999999993E-2</v>
      </c>
      <c r="N6215" s="9">
        <v>0</v>
      </c>
      <c r="O6215" s="9">
        <v>0.6</v>
      </c>
      <c r="P6215" s="9"/>
      <c r="Q6215" s="9"/>
      <c r="R6215" s="9"/>
      <c r="T6215">
        <f t="shared" si="882"/>
        <v>2591900</v>
      </c>
      <c r="U6215">
        <v>0</v>
      </c>
      <c r="V6215">
        <f t="shared" si="880"/>
        <v>0</v>
      </c>
      <c r="W6215" t="str">
        <f t="shared" si="883"/>
        <v/>
      </c>
      <c r="X6215" t="str">
        <f t="shared" si="884"/>
        <v/>
      </c>
      <c r="Y6215" t="str">
        <f t="shared" si="881"/>
        <v/>
      </c>
      <c r="Z6215" s="9"/>
      <c r="AA6215" s="14">
        <f t="shared" si="885"/>
        <v>0.66900000000000004</v>
      </c>
      <c r="AB6215" s="14">
        <f t="shared" si="886"/>
        <v>0.245</v>
      </c>
    </row>
    <row r="6216" spans="1:28" x14ac:dyDescent="0.25">
      <c r="A6216" s="10">
        <f t="shared" si="888"/>
        <v>45550</v>
      </c>
      <c r="B6216" s="11">
        <v>259</v>
      </c>
      <c r="C6216" s="11">
        <v>2000</v>
      </c>
      <c r="D6216" s="12">
        <v>767.83333333333303</v>
      </c>
      <c r="E6216" s="9">
        <v>63.49</v>
      </c>
      <c r="F6216" s="9">
        <f t="shared" si="887"/>
        <v>0</v>
      </c>
      <c r="G6216" s="9">
        <v>2.52</v>
      </c>
      <c r="H6216" s="9">
        <v>6.54</v>
      </c>
      <c r="I6216" s="9"/>
      <c r="J6216" s="9">
        <v>5.8719999999999999</v>
      </c>
      <c r="K6216" s="9">
        <v>70.599999999999994</v>
      </c>
      <c r="L6216" s="9">
        <v>5.33E-2</v>
      </c>
      <c r="M6216" s="9">
        <v>8.5999999999999993E-2</v>
      </c>
      <c r="N6216" s="9">
        <v>0</v>
      </c>
      <c r="O6216" s="9">
        <v>0.6</v>
      </c>
      <c r="P6216" s="9"/>
      <c r="Q6216" s="9"/>
      <c r="R6216" s="9"/>
      <c r="T6216">
        <f t="shared" si="882"/>
        <v>2592000</v>
      </c>
      <c r="U6216">
        <v>0</v>
      </c>
      <c r="V6216">
        <f t="shared" si="880"/>
        <v>0</v>
      </c>
      <c r="W6216" t="str">
        <f t="shared" si="883"/>
        <v/>
      </c>
      <c r="X6216" t="str">
        <f t="shared" si="884"/>
        <v/>
      </c>
      <c r="Y6216" t="str">
        <f t="shared" si="881"/>
        <v/>
      </c>
      <c r="Z6216" s="9"/>
      <c r="AA6216" s="14">
        <f t="shared" si="885"/>
        <v>0.65400000000000003</v>
      </c>
      <c r="AB6216" s="14">
        <f t="shared" si="886"/>
        <v>0.27200000000000002</v>
      </c>
    </row>
    <row r="6217" spans="1:28" x14ac:dyDescent="0.25">
      <c r="A6217" s="10">
        <f t="shared" si="888"/>
        <v>45550</v>
      </c>
      <c r="B6217" s="11">
        <v>259</v>
      </c>
      <c r="C6217" s="11">
        <v>2100</v>
      </c>
      <c r="D6217" s="12">
        <v>767.875</v>
      </c>
      <c r="E6217" s="9">
        <v>63.61</v>
      </c>
      <c r="F6217" s="9">
        <f t="shared" si="887"/>
        <v>0</v>
      </c>
      <c r="G6217" s="9">
        <v>2.52</v>
      </c>
      <c r="H6217" s="9">
        <v>6.04</v>
      </c>
      <c r="I6217" s="9"/>
      <c r="J6217" s="9">
        <v>5.4370000000000003</v>
      </c>
      <c r="K6217" s="9">
        <v>74.5</v>
      </c>
      <c r="L6217" s="9">
        <v>5.2600000000000001E-2</v>
      </c>
      <c r="M6217" s="9">
        <v>8.5999999999999993E-2</v>
      </c>
      <c r="N6217" s="9">
        <v>0</v>
      </c>
      <c r="O6217" s="9">
        <v>0.6</v>
      </c>
      <c r="P6217" s="9"/>
      <c r="Q6217" s="9"/>
      <c r="R6217" s="9"/>
      <c r="T6217">
        <f t="shared" si="882"/>
        <v>2592100</v>
      </c>
      <c r="U6217">
        <v>0</v>
      </c>
      <c r="V6217">
        <f t="shared" si="880"/>
        <v>0</v>
      </c>
      <c r="W6217" t="str">
        <f t="shared" si="883"/>
        <v/>
      </c>
      <c r="X6217" t="str">
        <f t="shared" si="884"/>
        <v/>
      </c>
      <c r="Y6217" t="str">
        <f t="shared" si="881"/>
        <v/>
      </c>
      <c r="Z6217" s="9"/>
      <c r="AA6217" s="14">
        <f t="shared" si="885"/>
        <v>0.67</v>
      </c>
      <c r="AB6217" s="14">
        <f t="shared" si="886"/>
        <v>0.22900000000000001</v>
      </c>
    </row>
    <row r="6218" spans="1:28" x14ac:dyDescent="0.25">
      <c r="A6218" s="10">
        <f t="shared" si="888"/>
        <v>45550</v>
      </c>
      <c r="B6218" s="11">
        <v>259</v>
      </c>
      <c r="C6218" s="11">
        <v>2200</v>
      </c>
      <c r="D6218" s="12">
        <v>767.91666666666697</v>
      </c>
      <c r="E6218" s="9">
        <v>63.73</v>
      </c>
      <c r="F6218" s="9">
        <f t="shared" si="887"/>
        <v>0</v>
      </c>
      <c r="G6218" s="9">
        <v>2.52</v>
      </c>
      <c r="H6218" s="9">
        <v>7.05</v>
      </c>
      <c r="I6218" s="9"/>
      <c r="J6218" s="9">
        <v>5.2050000000000001</v>
      </c>
      <c r="K6218" s="9">
        <v>75.5</v>
      </c>
      <c r="L6218" s="9">
        <v>5.2600000000000001E-2</v>
      </c>
      <c r="M6218" s="9">
        <v>8.5999999999999993E-2</v>
      </c>
      <c r="N6218" s="9">
        <v>0</v>
      </c>
      <c r="O6218" s="9">
        <v>0.6</v>
      </c>
      <c r="P6218" s="9"/>
      <c r="Q6218" s="9"/>
      <c r="R6218" s="9"/>
      <c r="T6218">
        <f t="shared" si="882"/>
        <v>2592200</v>
      </c>
      <c r="U6218">
        <v>0</v>
      </c>
      <c r="V6218">
        <f t="shared" si="880"/>
        <v>0</v>
      </c>
      <c r="W6218" t="str">
        <f t="shared" si="883"/>
        <v/>
      </c>
      <c r="X6218" t="str">
        <f t="shared" si="884"/>
        <v/>
      </c>
      <c r="Y6218" t="str">
        <f t="shared" si="881"/>
        <v/>
      </c>
      <c r="Z6218" s="9"/>
      <c r="AA6218" s="14">
        <f t="shared" si="885"/>
        <v>0.66800000000000004</v>
      </c>
      <c r="AB6218" s="14">
        <f t="shared" si="886"/>
        <v>0.217</v>
      </c>
    </row>
    <row r="6219" spans="1:28" x14ac:dyDescent="0.25">
      <c r="A6219" s="10">
        <f t="shared" si="888"/>
        <v>45550</v>
      </c>
      <c r="B6219" s="11">
        <v>259</v>
      </c>
      <c r="C6219" s="11">
        <v>2300</v>
      </c>
      <c r="D6219" s="12">
        <v>767.95833333333303</v>
      </c>
      <c r="E6219" s="9">
        <v>63.73</v>
      </c>
      <c r="F6219" s="9">
        <f t="shared" si="887"/>
        <v>0</v>
      </c>
      <c r="G6219" s="9">
        <v>2.52</v>
      </c>
      <c r="H6219" s="9">
        <v>6.04</v>
      </c>
      <c r="I6219" s="9"/>
      <c r="J6219" s="9">
        <v>4.7919999999999998</v>
      </c>
      <c r="K6219" s="9">
        <v>78.599999999999994</v>
      </c>
      <c r="L6219" s="9">
        <v>5.1900000000000002E-2</v>
      </c>
      <c r="M6219" s="9">
        <v>8.5999999999999993E-2</v>
      </c>
      <c r="N6219" s="9">
        <v>0</v>
      </c>
      <c r="O6219" s="9">
        <v>0.6</v>
      </c>
      <c r="P6219" s="9"/>
      <c r="Q6219" s="9"/>
      <c r="R6219" s="9"/>
      <c r="T6219">
        <f t="shared" si="882"/>
        <v>2592300</v>
      </c>
      <c r="U6219">
        <v>0</v>
      </c>
      <c r="V6219">
        <f t="shared" si="880"/>
        <v>0</v>
      </c>
      <c r="W6219" t="str">
        <f t="shared" si="883"/>
        <v/>
      </c>
      <c r="X6219" t="str">
        <f t="shared" si="884"/>
        <v/>
      </c>
      <c r="Y6219" t="str">
        <f t="shared" si="881"/>
        <v/>
      </c>
      <c r="Z6219" s="9"/>
      <c r="AA6219" s="14">
        <f t="shared" si="885"/>
        <v>0.67500000000000004</v>
      </c>
      <c r="AB6219" s="14">
        <f t="shared" si="886"/>
        <v>0.184</v>
      </c>
    </row>
    <row r="6220" spans="1:28" x14ac:dyDescent="0.25">
      <c r="A6220" s="10">
        <f t="shared" si="888"/>
        <v>45550</v>
      </c>
      <c r="B6220" s="11">
        <v>259</v>
      </c>
      <c r="C6220" s="11">
        <v>2400</v>
      </c>
      <c r="D6220" s="12">
        <v>768</v>
      </c>
      <c r="E6220" s="9">
        <v>63.61</v>
      </c>
      <c r="F6220" s="9">
        <f t="shared" si="887"/>
        <v>0</v>
      </c>
      <c r="G6220" s="9">
        <v>3.02</v>
      </c>
      <c r="H6220" s="9">
        <v>6.54</v>
      </c>
      <c r="I6220" s="9"/>
      <c r="J6220" s="9">
        <v>4.8440000000000003</v>
      </c>
      <c r="K6220" s="9">
        <v>80.8</v>
      </c>
      <c r="L6220" s="9">
        <v>5.11E-2</v>
      </c>
      <c r="M6220" s="9">
        <v>8.5999999999999993E-2</v>
      </c>
      <c r="N6220" s="9">
        <v>0</v>
      </c>
      <c r="O6220" s="9">
        <v>0.6</v>
      </c>
      <c r="P6220" s="9"/>
      <c r="Q6220" s="9"/>
      <c r="R6220" s="9"/>
      <c r="T6220">
        <f t="shared" si="882"/>
        <v>2592400</v>
      </c>
      <c r="U6220">
        <v>0</v>
      </c>
      <c r="V6220">
        <f t="shared" si="880"/>
        <v>0</v>
      </c>
      <c r="W6220">
        <f t="shared" si="883"/>
        <v>5.0999999999999997E-2</v>
      </c>
      <c r="X6220">
        <f t="shared" si="884"/>
        <v>8.5999999999999993E-2</v>
      </c>
      <c r="Y6220">
        <f t="shared" si="881"/>
        <v>0</v>
      </c>
      <c r="Z6220" s="9"/>
      <c r="AA6220" s="14">
        <f t="shared" si="885"/>
        <v>0.69699999999999995</v>
      </c>
      <c r="AB6220" s="14">
        <f t="shared" si="886"/>
        <v>0.16600000000000001</v>
      </c>
    </row>
    <row r="6221" spans="1:28" x14ac:dyDescent="0.25">
      <c r="A6221" s="10">
        <f t="shared" si="888"/>
        <v>45551</v>
      </c>
      <c r="B6221" s="11">
        <v>260</v>
      </c>
      <c r="C6221" s="11">
        <v>100</v>
      </c>
      <c r="D6221" s="12">
        <v>768.04166666666697</v>
      </c>
      <c r="E6221" s="9">
        <v>63.49</v>
      </c>
      <c r="F6221" s="9">
        <f t="shared" si="887"/>
        <v>0</v>
      </c>
      <c r="G6221" s="9">
        <v>2.52</v>
      </c>
      <c r="H6221" s="9">
        <v>6.54</v>
      </c>
      <c r="I6221" s="9"/>
      <c r="J6221" s="9">
        <v>4.766</v>
      </c>
      <c r="K6221" s="9">
        <v>80.900000000000006</v>
      </c>
      <c r="L6221" s="9">
        <v>5.11E-2</v>
      </c>
      <c r="M6221" s="9">
        <v>8.5999999999999993E-2</v>
      </c>
      <c r="N6221" s="9">
        <v>0</v>
      </c>
      <c r="O6221" s="9">
        <v>0.6</v>
      </c>
      <c r="P6221" s="9"/>
      <c r="Q6221" s="9"/>
      <c r="R6221" s="9"/>
      <c r="T6221">
        <f t="shared" si="882"/>
        <v>2600100</v>
      </c>
      <c r="U6221">
        <v>0</v>
      </c>
      <c r="V6221">
        <f t="shared" si="880"/>
        <v>0</v>
      </c>
      <c r="W6221" t="str">
        <f t="shared" si="883"/>
        <v/>
      </c>
      <c r="X6221" t="str">
        <f t="shared" si="884"/>
        <v/>
      </c>
      <c r="Y6221" t="str">
        <f t="shared" si="881"/>
        <v/>
      </c>
      <c r="Z6221" s="9"/>
      <c r="AA6221" s="14">
        <f t="shared" si="885"/>
        <v>0.69399999999999995</v>
      </c>
      <c r="AB6221" s="14">
        <f t="shared" si="886"/>
        <v>0.16400000000000001</v>
      </c>
    </row>
    <row r="6222" spans="1:28" x14ac:dyDescent="0.25">
      <c r="A6222" s="10">
        <f t="shared" si="888"/>
        <v>45551</v>
      </c>
      <c r="B6222" s="11">
        <v>260</v>
      </c>
      <c r="C6222" s="11">
        <v>200</v>
      </c>
      <c r="D6222" s="12">
        <v>768.08333333333303</v>
      </c>
      <c r="E6222" s="9">
        <v>63.61</v>
      </c>
      <c r="F6222" s="9">
        <f t="shared" si="887"/>
        <v>0</v>
      </c>
      <c r="G6222" s="9">
        <v>3.02</v>
      </c>
      <c r="H6222" s="9">
        <v>7.05</v>
      </c>
      <c r="I6222" s="9"/>
      <c r="J6222" s="9">
        <v>4.5060000000000002</v>
      </c>
      <c r="K6222" s="9">
        <v>80.7</v>
      </c>
      <c r="L6222" s="9">
        <v>5.11E-2</v>
      </c>
      <c r="M6222" s="9">
        <v>8.5999999999999993E-2</v>
      </c>
      <c r="N6222" s="9">
        <v>0</v>
      </c>
      <c r="O6222" s="9">
        <v>0.6</v>
      </c>
      <c r="P6222" s="9"/>
      <c r="Q6222" s="9"/>
      <c r="R6222" s="9"/>
      <c r="T6222">
        <f t="shared" si="882"/>
        <v>2600200</v>
      </c>
      <c r="U6222">
        <v>0</v>
      </c>
      <c r="V6222">
        <f t="shared" si="880"/>
        <v>0</v>
      </c>
      <c r="W6222" t="str">
        <f t="shared" si="883"/>
        <v/>
      </c>
      <c r="X6222" t="str">
        <f t="shared" si="884"/>
        <v/>
      </c>
      <c r="Y6222" t="str">
        <f t="shared" si="881"/>
        <v/>
      </c>
      <c r="Z6222" s="9"/>
      <c r="AA6222" s="14">
        <f t="shared" si="885"/>
        <v>0.68</v>
      </c>
      <c r="AB6222" s="14">
        <f t="shared" si="886"/>
        <v>0.16300000000000001</v>
      </c>
    </row>
    <row r="6223" spans="1:28" x14ac:dyDescent="0.25">
      <c r="A6223" s="10">
        <f t="shared" si="888"/>
        <v>45551</v>
      </c>
      <c r="B6223" s="11">
        <v>260</v>
      </c>
      <c r="C6223" s="11">
        <v>300</v>
      </c>
      <c r="D6223" s="12">
        <v>768.125</v>
      </c>
      <c r="E6223" s="9">
        <v>63.73</v>
      </c>
      <c r="F6223" s="9">
        <f t="shared" si="887"/>
        <v>0</v>
      </c>
      <c r="G6223" s="9">
        <v>3.02</v>
      </c>
      <c r="H6223" s="9">
        <v>7.55</v>
      </c>
      <c r="I6223" s="9"/>
      <c r="J6223" s="9">
        <v>4.2720000000000002</v>
      </c>
      <c r="K6223" s="9">
        <v>84</v>
      </c>
      <c r="L6223" s="9">
        <v>5.11E-2</v>
      </c>
      <c r="M6223" s="9">
        <v>8.5999999999999993E-2</v>
      </c>
      <c r="N6223" s="9">
        <v>0</v>
      </c>
      <c r="O6223" s="9">
        <v>0.6</v>
      </c>
      <c r="P6223" s="9"/>
      <c r="Q6223" s="9"/>
      <c r="R6223" s="9"/>
      <c r="T6223">
        <f t="shared" si="882"/>
        <v>2600300</v>
      </c>
      <c r="U6223">
        <v>0</v>
      </c>
      <c r="V6223">
        <f t="shared" si="880"/>
        <v>0</v>
      </c>
      <c r="W6223" t="str">
        <f t="shared" si="883"/>
        <v/>
      </c>
      <c r="X6223" t="str">
        <f t="shared" si="884"/>
        <v/>
      </c>
      <c r="Y6223" t="str">
        <f t="shared" si="881"/>
        <v/>
      </c>
      <c r="Z6223" s="9"/>
      <c r="AA6223" s="14">
        <f t="shared" si="885"/>
        <v>0.69599999999999995</v>
      </c>
      <c r="AB6223" s="14">
        <f t="shared" si="886"/>
        <v>0.13300000000000001</v>
      </c>
    </row>
    <row r="6224" spans="1:28" x14ac:dyDescent="0.25">
      <c r="A6224" s="10">
        <f t="shared" si="888"/>
        <v>45551</v>
      </c>
      <c r="B6224" s="11">
        <v>260</v>
      </c>
      <c r="C6224" s="11">
        <v>400</v>
      </c>
      <c r="D6224" s="12">
        <v>768.16666666666697</v>
      </c>
      <c r="E6224" s="9">
        <v>63.37</v>
      </c>
      <c r="F6224" s="9">
        <f t="shared" si="887"/>
        <v>0</v>
      </c>
      <c r="G6224" s="9">
        <v>3.02</v>
      </c>
      <c r="H6224" s="9">
        <v>7.55</v>
      </c>
      <c r="I6224" s="9"/>
      <c r="J6224" s="9">
        <v>4.6619999999999999</v>
      </c>
      <c r="K6224" s="9">
        <v>80.400000000000006</v>
      </c>
      <c r="L6224" s="9">
        <v>5.04E-2</v>
      </c>
      <c r="M6224" s="9">
        <v>8.5999999999999993E-2</v>
      </c>
      <c r="N6224" s="9">
        <v>0</v>
      </c>
      <c r="O6224" s="9">
        <v>0.6</v>
      </c>
      <c r="P6224" s="9"/>
      <c r="Q6224" s="9"/>
      <c r="R6224" s="9"/>
      <c r="T6224">
        <f t="shared" si="882"/>
        <v>2600400</v>
      </c>
      <c r="U6224">
        <v>0</v>
      </c>
      <c r="V6224">
        <f t="shared" si="880"/>
        <v>0</v>
      </c>
      <c r="W6224" t="str">
        <f t="shared" si="883"/>
        <v/>
      </c>
      <c r="X6224" t="str">
        <f t="shared" si="884"/>
        <v/>
      </c>
      <c r="Y6224" t="str">
        <f t="shared" si="881"/>
        <v/>
      </c>
      <c r="Z6224" s="9"/>
      <c r="AA6224" s="14">
        <f t="shared" si="885"/>
        <v>0.68500000000000005</v>
      </c>
      <c r="AB6224" s="14">
        <f t="shared" si="886"/>
        <v>0.16700000000000001</v>
      </c>
    </row>
    <row r="6225" spans="1:28" x14ac:dyDescent="0.25">
      <c r="A6225" s="10">
        <f t="shared" si="888"/>
        <v>45551</v>
      </c>
      <c r="B6225" s="11">
        <v>260</v>
      </c>
      <c r="C6225" s="11">
        <v>500</v>
      </c>
      <c r="D6225" s="12">
        <v>768.20833333333303</v>
      </c>
      <c r="E6225" s="9">
        <v>63.49</v>
      </c>
      <c r="F6225" s="9">
        <f t="shared" si="887"/>
        <v>0</v>
      </c>
      <c r="G6225" s="9">
        <v>3.02</v>
      </c>
      <c r="H6225" s="9">
        <v>7.55</v>
      </c>
      <c r="I6225" s="9"/>
      <c r="J6225" s="9">
        <v>4.1680000000000001</v>
      </c>
      <c r="K6225" s="9">
        <v>80.900000000000006</v>
      </c>
      <c r="L6225" s="9">
        <v>5.04E-2</v>
      </c>
      <c r="M6225" s="9">
        <v>8.5999999999999993E-2</v>
      </c>
      <c r="N6225" s="9">
        <v>0</v>
      </c>
      <c r="O6225" s="9">
        <v>0.6</v>
      </c>
      <c r="P6225" s="9"/>
      <c r="Q6225" s="9"/>
      <c r="R6225" s="9"/>
      <c r="T6225">
        <f t="shared" si="882"/>
        <v>2600500</v>
      </c>
      <c r="U6225">
        <v>0</v>
      </c>
      <c r="V6225">
        <f t="shared" si="880"/>
        <v>0</v>
      </c>
      <c r="W6225" t="str">
        <f t="shared" si="883"/>
        <v/>
      </c>
      <c r="X6225" t="str">
        <f t="shared" si="884"/>
        <v/>
      </c>
      <c r="Y6225" t="str">
        <f t="shared" si="881"/>
        <v/>
      </c>
      <c r="Z6225" s="9"/>
      <c r="AA6225" s="14">
        <f t="shared" si="885"/>
        <v>0.66500000000000004</v>
      </c>
      <c r="AB6225" s="14">
        <f t="shared" si="886"/>
        <v>0.157</v>
      </c>
    </row>
    <row r="6226" spans="1:28" x14ac:dyDescent="0.25">
      <c r="A6226" s="10">
        <f t="shared" si="888"/>
        <v>45551</v>
      </c>
      <c r="B6226" s="11">
        <v>260</v>
      </c>
      <c r="C6226" s="11">
        <v>600</v>
      </c>
      <c r="D6226" s="12">
        <v>768.25</v>
      </c>
      <c r="E6226" s="9">
        <v>63.61</v>
      </c>
      <c r="F6226" s="9">
        <f t="shared" si="887"/>
        <v>0</v>
      </c>
      <c r="G6226" s="9">
        <v>3.02</v>
      </c>
      <c r="H6226" s="9">
        <v>8.0500000000000007</v>
      </c>
      <c r="I6226" s="9"/>
      <c r="J6226" s="9">
        <v>4.0629999999999997</v>
      </c>
      <c r="K6226" s="9">
        <v>83.3</v>
      </c>
      <c r="L6226" s="9">
        <v>5.04E-2</v>
      </c>
      <c r="M6226" s="9">
        <v>8.5300000000000001E-2</v>
      </c>
      <c r="N6226" s="9">
        <v>0</v>
      </c>
      <c r="O6226" s="9">
        <v>5.6</v>
      </c>
      <c r="P6226" s="9"/>
      <c r="Q6226" s="9"/>
      <c r="R6226" s="9"/>
      <c r="T6226">
        <f t="shared" si="882"/>
        <v>2600600</v>
      </c>
      <c r="U6226">
        <v>1.3</v>
      </c>
      <c r="V6226">
        <f t="shared" si="880"/>
        <v>5.6</v>
      </c>
      <c r="W6226" t="str">
        <f t="shared" si="883"/>
        <v/>
      </c>
      <c r="X6226" t="str">
        <f t="shared" si="884"/>
        <v/>
      </c>
      <c r="Y6226" t="str">
        <f t="shared" si="881"/>
        <v/>
      </c>
      <c r="Z6226" s="9"/>
      <c r="AA6226" s="14">
        <f t="shared" si="885"/>
        <v>0.68</v>
      </c>
      <c r="AB6226" s="14">
        <f t="shared" si="886"/>
        <v>0.13600000000000001</v>
      </c>
    </row>
    <row r="6227" spans="1:28" x14ac:dyDescent="0.25">
      <c r="A6227" s="10">
        <f t="shared" si="888"/>
        <v>45551</v>
      </c>
      <c r="B6227" s="11">
        <v>260</v>
      </c>
      <c r="C6227" s="11">
        <v>700</v>
      </c>
      <c r="D6227" s="12">
        <v>768.29166666666697</v>
      </c>
      <c r="E6227" s="9">
        <v>63.73</v>
      </c>
      <c r="F6227" s="9">
        <f t="shared" si="887"/>
        <v>0</v>
      </c>
      <c r="G6227" s="9">
        <v>3.02</v>
      </c>
      <c r="H6227" s="9">
        <v>8.56</v>
      </c>
      <c r="I6227" s="9"/>
      <c r="J6227" s="9">
        <v>5.7190000000000003</v>
      </c>
      <c r="K6227" s="9">
        <v>80.400000000000006</v>
      </c>
      <c r="L6227" s="9">
        <v>5.04E-2</v>
      </c>
      <c r="M6227" s="9">
        <v>8.5300000000000001E-2</v>
      </c>
      <c r="N6227" s="9">
        <v>0</v>
      </c>
      <c r="O6227" s="9">
        <v>90.6</v>
      </c>
      <c r="P6227" s="9"/>
      <c r="Q6227" s="9"/>
      <c r="R6227" s="9"/>
      <c r="T6227">
        <f t="shared" si="882"/>
        <v>2600700</v>
      </c>
      <c r="U6227">
        <v>93.3</v>
      </c>
      <c r="V6227">
        <f t="shared" si="880"/>
        <v>90.6</v>
      </c>
      <c r="W6227" t="str">
        <f t="shared" si="883"/>
        <v/>
      </c>
      <c r="X6227" t="str">
        <f t="shared" si="884"/>
        <v/>
      </c>
      <c r="Y6227" t="str">
        <f t="shared" si="881"/>
        <v/>
      </c>
      <c r="Z6227" s="9"/>
      <c r="AA6227" s="14">
        <f t="shared" si="885"/>
        <v>0.73699999999999999</v>
      </c>
      <c r="AB6227" s="14">
        <f t="shared" si="886"/>
        <v>0.18</v>
      </c>
    </row>
    <row r="6228" spans="1:28" x14ac:dyDescent="0.25">
      <c r="A6228" s="10">
        <f t="shared" si="888"/>
        <v>45551</v>
      </c>
      <c r="B6228" s="11">
        <v>260</v>
      </c>
      <c r="C6228" s="11">
        <v>800</v>
      </c>
      <c r="D6228" s="12">
        <v>768.33333333333303</v>
      </c>
      <c r="E6228" s="9">
        <v>69.58</v>
      </c>
      <c r="F6228" s="9">
        <f t="shared" si="887"/>
        <v>5.5799999999999983</v>
      </c>
      <c r="G6228" s="9">
        <v>3.02</v>
      </c>
      <c r="H6228" s="9">
        <v>8.0500000000000007</v>
      </c>
      <c r="I6228" s="9"/>
      <c r="J6228" s="9">
        <v>7.343</v>
      </c>
      <c r="K6228" s="9">
        <v>75.5</v>
      </c>
      <c r="L6228" s="9">
        <v>4.9700000000000001E-2</v>
      </c>
      <c r="M6228" s="9">
        <v>8.5300000000000001E-2</v>
      </c>
      <c r="N6228" s="9">
        <v>0</v>
      </c>
      <c r="O6228" s="9">
        <v>319.39999999999998</v>
      </c>
      <c r="P6228" s="9"/>
      <c r="Q6228" s="9"/>
      <c r="R6228" s="9"/>
      <c r="T6228">
        <f t="shared" si="882"/>
        <v>2600800</v>
      </c>
      <c r="U6228">
        <v>267.8</v>
      </c>
      <c r="V6228">
        <f t="shared" si="880"/>
        <v>319.39999999999998</v>
      </c>
      <c r="W6228" t="str">
        <f t="shared" si="883"/>
        <v/>
      </c>
      <c r="X6228" t="str">
        <f t="shared" si="884"/>
        <v/>
      </c>
      <c r="Y6228" t="str">
        <f t="shared" si="881"/>
        <v/>
      </c>
      <c r="Z6228" s="9"/>
      <c r="AA6228" s="14">
        <f t="shared" si="885"/>
        <v>0.77400000000000002</v>
      </c>
      <c r="AB6228" s="14">
        <f t="shared" si="886"/>
        <v>0.251</v>
      </c>
    </row>
    <row r="6229" spans="1:28" x14ac:dyDescent="0.25">
      <c r="A6229" s="10">
        <f t="shared" si="888"/>
        <v>45551</v>
      </c>
      <c r="B6229" s="11">
        <v>260</v>
      </c>
      <c r="C6229" s="11">
        <v>900</v>
      </c>
      <c r="D6229" s="12">
        <v>768.375</v>
      </c>
      <c r="E6229" s="9">
        <v>64.08</v>
      </c>
      <c r="F6229" s="9">
        <f t="shared" si="887"/>
        <v>7.9999999999998295E-2</v>
      </c>
      <c r="G6229" s="9">
        <v>3.02</v>
      </c>
      <c r="H6229" s="9">
        <v>7.05</v>
      </c>
      <c r="I6229" s="9"/>
      <c r="J6229" s="9">
        <v>8.9410000000000007</v>
      </c>
      <c r="K6229" s="9">
        <v>69.7</v>
      </c>
      <c r="L6229" s="9">
        <v>5.04E-2</v>
      </c>
      <c r="M6229" s="9">
        <v>8.5300000000000001E-2</v>
      </c>
      <c r="N6229" s="9">
        <v>0</v>
      </c>
      <c r="O6229" s="9">
        <v>484.4</v>
      </c>
      <c r="P6229" s="9"/>
      <c r="Q6229" s="9"/>
      <c r="R6229" s="9"/>
      <c r="T6229">
        <f t="shared" si="882"/>
        <v>2600900</v>
      </c>
      <c r="U6229">
        <v>438</v>
      </c>
      <c r="V6229">
        <f t="shared" si="880"/>
        <v>484.4</v>
      </c>
      <c r="W6229" t="str">
        <f t="shared" si="883"/>
        <v/>
      </c>
      <c r="X6229" t="str">
        <f t="shared" si="884"/>
        <v/>
      </c>
      <c r="Y6229" t="str">
        <f t="shared" si="881"/>
        <v/>
      </c>
      <c r="Z6229" s="9"/>
      <c r="AA6229" s="14">
        <f t="shared" si="885"/>
        <v>0.79700000000000004</v>
      </c>
      <c r="AB6229" s="14">
        <f t="shared" si="886"/>
        <v>0.34599999999999997</v>
      </c>
    </row>
    <row r="6230" spans="1:28" x14ac:dyDescent="0.25">
      <c r="A6230" s="10">
        <f t="shared" si="888"/>
        <v>45551</v>
      </c>
      <c r="B6230" s="11">
        <v>260</v>
      </c>
      <c r="C6230" s="11">
        <v>1000</v>
      </c>
      <c r="D6230" s="12">
        <v>768.41666666666697</v>
      </c>
      <c r="E6230" s="9">
        <v>64.08</v>
      </c>
      <c r="F6230" s="9">
        <f t="shared" si="887"/>
        <v>7.9999999999998295E-2</v>
      </c>
      <c r="G6230" s="9">
        <v>2.52</v>
      </c>
      <c r="H6230" s="9">
        <v>7.05</v>
      </c>
      <c r="I6230" s="9"/>
      <c r="J6230" s="9">
        <v>11.224</v>
      </c>
      <c r="K6230" s="9">
        <v>65.099999999999994</v>
      </c>
      <c r="L6230" s="9">
        <v>5.04E-2</v>
      </c>
      <c r="M6230" s="9">
        <v>8.5300000000000001E-2</v>
      </c>
      <c r="N6230" s="9">
        <v>0</v>
      </c>
      <c r="O6230" s="9">
        <v>620.6</v>
      </c>
      <c r="P6230" s="9"/>
      <c r="Q6230" s="9"/>
      <c r="R6230" s="9"/>
      <c r="T6230">
        <f t="shared" si="882"/>
        <v>2601000</v>
      </c>
      <c r="U6230">
        <v>578.70000000000005</v>
      </c>
      <c r="V6230">
        <f t="shared" si="880"/>
        <v>620.6</v>
      </c>
      <c r="W6230" t="str">
        <f t="shared" si="883"/>
        <v/>
      </c>
      <c r="X6230" t="str">
        <f t="shared" si="884"/>
        <v/>
      </c>
      <c r="Y6230" t="str">
        <f t="shared" si="881"/>
        <v/>
      </c>
      <c r="Z6230" s="9"/>
      <c r="AA6230" s="14">
        <f t="shared" si="885"/>
        <v>0.86699999999999999</v>
      </c>
      <c r="AB6230" s="14">
        <f t="shared" si="886"/>
        <v>0.46500000000000002</v>
      </c>
    </row>
    <row r="6231" spans="1:28" x14ac:dyDescent="0.25">
      <c r="A6231" s="10">
        <f t="shared" si="888"/>
        <v>45551</v>
      </c>
      <c r="B6231" s="11">
        <v>260</v>
      </c>
      <c r="C6231" s="11">
        <v>1100</v>
      </c>
      <c r="D6231" s="12">
        <v>768.45833333333303</v>
      </c>
      <c r="E6231" s="9">
        <v>64.31</v>
      </c>
      <c r="F6231" s="9">
        <f t="shared" si="887"/>
        <v>0.31000000000000227</v>
      </c>
      <c r="G6231" s="9">
        <v>2.52</v>
      </c>
      <c r="H6231" s="9">
        <v>6.54</v>
      </c>
      <c r="I6231" s="9"/>
      <c r="J6231" s="9">
        <v>12.05</v>
      </c>
      <c r="K6231" s="9">
        <v>59</v>
      </c>
      <c r="L6231" s="9">
        <v>5.04E-2</v>
      </c>
      <c r="M6231" s="9">
        <v>8.5300000000000001E-2</v>
      </c>
      <c r="N6231" s="9">
        <v>0</v>
      </c>
      <c r="O6231" s="9">
        <v>714.4</v>
      </c>
      <c r="P6231" s="9"/>
      <c r="Q6231" s="9"/>
      <c r="R6231" s="9"/>
      <c r="T6231">
        <f t="shared" si="882"/>
        <v>2601100</v>
      </c>
      <c r="U6231">
        <v>677</v>
      </c>
      <c r="V6231">
        <f t="shared" si="880"/>
        <v>714.4</v>
      </c>
      <c r="W6231" t="str">
        <f t="shared" si="883"/>
        <v/>
      </c>
      <c r="X6231" t="str">
        <f t="shared" si="884"/>
        <v/>
      </c>
      <c r="Y6231" t="str">
        <f t="shared" si="881"/>
        <v/>
      </c>
      <c r="Z6231" s="9"/>
      <c r="AA6231" s="14">
        <f t="shared" si="885"/>
        <v>0.83</v>
      </c>
      <c r="AB6231" s="14">
        <f t="shared" si="886"/>
        <v>0.57699999999999996</v>
      </c>
    </row>
    <row r="6232" spans="1:28" x14ac:dyDescent="0.25">
      <c r="A6232" s="10">
        <f t="shared" si="888"/>
        <v>45551</v>
      </c>
      <c r="B6232" s="11">
        <v>260</v>
      </c>
      <c r="C6232" s="11">
        <v>1200</v>
      </c>
      <c r="D6232" s="12">
        <v>768.5</v>
      </c>
      <c r="E6232" s="9">
        <v>63.96</v>
      </c>
      <c r="F6232" s="9">
        <f t="shared" si="887"/>
        <v>0</v>
      </c>
      <c r="G6232" s="9">
        <v>2.0099999999999998</v>
      </c>
      <c r="H6232" s="9">
        <v>6.04</v>
      </c>
      <c r="I6232" s="9"/>
      <c r="J6232" s="9">
        <v>12.147</v>
      </c>
      <c r="K6232" s="9">
        <v>58.4</v>
      </c>
      <c r="L6232" s="9">
        <v>5.11E-2</v>
      </c>
      <c r="M6232" s="9">
        <v>8.4500000000000006E-2</v>
      </c>
      <c r="N6232" s="9">
        <v>0</v>
      </c>
      <c r="O6232" s="9">
        <v>749.4</v>
      </c>
      <c r="P6232" s="9"/>
      <c r="Q6232" s="9"/>
      <c r="R6232" s="9"/>
      <c r="T6232">
        <f t="shared" si="882"/>
        <v>2601200</v>
      </c>
      <c r="U6232">
        <v>724.2</v>
      </c>
      <c r="V6232">
        <f t="shared" si="880"/>
        <v>749.4</v>
      </c>
      <c r="W6232" t="str">
        <f t="shared" si="883"/>
        <v/>
      </c>
      <c r="X6232" t="str">
        <f t="shared" si="884"/>
        <v/>
      </c>
      <c r="Y6232" t="str">
        <f t="shared" si="881"/>
        <v/>
      </c>
      <c r="Z6232" s="9"/>
      <c r="AA6232" s="14">
        <f t="shared" si="885"/>
        <v>0.82699999999999996</v>
      </c>
      <c r="AB6232" s="14">
        <f t="shared" si="886"/>
        <v>0.58899999999999997</v>
      </c>
    </row>
    <row r="6233" spans="1:28" x14ac:dyDescent="0.25">
      <c r="A6233" s="10">
        <f t="shared" si="888"/>
        <v>45551</v>
      </c>
      <c r="B6233" s="11">
        <v>260</v>
      </c>
      <c r="C6233" s="11">
        <v>1300</v>
      </c>
      <c r="D6233" s="12">
        <v>768.54166666666697</v>
      </c>
      <c r="E6233" s="9">
        <v>64.430000000000007</v>
      </c>
      <c r="F6233" s="9">
        <f t="shared" si="887"/>
        <v>0.43000000000000682</v>
      </c>
      <c r="G6233" s="9">
        <v>3.02</v>
      </c>
      <c r="H6233" s="9">
        <v>7.05</v>
      </c>
      <c r="I6233" s="9"/>
      <c r="J6233" s="9">
        <v>13.473000000000001</v>
      </c>
      <c r="K6233" s="9">
        <v>52.6</v>
      </c>
      <c r="L6233" s="9">
        <v>5.1900000000000002E-2</v>
      </c>
      <c r="M6233" s="9">
        <v>8.4500000000000006E-2</v>
      </c>
      <c r="N6233" s="9">
        <v>0</v>
      </c>
      <c r="O6233" s="9">
        <v>734.4</v>
      </c>
      <c r="P6233" s="9"/>
      <c r="Q6233" s="9"/>
      <c r="R6233" s="9"/>
      <c r="T6233">
        <f t="shared" si="882"/>
        <v>2601300</v>
      </c>
      <c r="U6233">
        <v>716.5</v>
      </c>
      <c r="V6233">
        <f t="shared" si="880"/>
        <v>734.4</v>
      </c>
      <c r="W6233" t="str">
        <f t="shared" si="883"/>
        <v/>
      </c>
      <c r="X6233" t="str">
        <f t="shared" si="884"/>
        <v/>
      </c>
      <c r="Y6233" t="str">
        <f t="shared" si="881"/>
        <v/>
      </c>
      <c r="Z6233" s="9"/>
      <c r="AA6233" s="14">
        <f t="shared" si="885"/>
        <v>0.81200000000000006</v>
      </c>
      <c r="AB6233" s="14">
        <f t="shared" si="886"/>
        <v>0.73199999999999998</v>
      </c>
    </row>
    <row r="6234" spans="1:28" x14ac:dyDescent="0.25">
      <c r="A6234" s="10">
        <f t="shared" si="888"/>
        <v>45551</v>
      </c>
      <c r="B6234" s="11">
        <v>260</v>
      </c>
      <c r="C6234" s="11">
        <v>1400</v>
      </c>
      <c r="D6234" s="12">
        <v>768.58333333333303</v>
      </c>
      <c r="E6234" s="9">
        <v>63.49</v>
      </c>
      <c r="F6234" s="9">
        <f t="shared" si="887"/>
        <v>0</v>
      </c>
      <c r="G6234" s="9">
        <v>3.02</v>
      </c>
      <c r="H6234" s="9">
        <v>8.0500000000000007</v>
      </c>
      <c r="I6234" s="9"/>
      <c r="J6234" s="9">
        <v>13.69</v>
      </c>
      <c r="K6234" s="9">
        <v>46.2</v>
      </c>
      <c r="L6234" s="9">
        <v>5.33E-2</v>
      </c>
      <c r="M6234" s="9">
        <v>8.4500000000000006E-2</v>
      </c>
      <c r="N6234" s="9">
        <v>0</v>
      </c>
      <c r="O6234" s="9">
        <v>673.1</v>
      </c>
      <c r="P6234" s="9"/>
      <c r="Q6234" s="9"/>
      <c r="R6234" s="9"/>
      <c r="T6234">
        <f t="shared" si="882"/>
        <v>2601400</v>
      </c>
      <c r="U6234">
        <v>654.70000000000005</v>
      </c>
      <c r="V6234">
        <f t="shared" si="880"/>
        <v>673.1</v>
      </c>
      <c r="W6234" t="str">
        <f t="shared" si="883"/>
        <v/>
      </c>
      <c r="X6234" t="str">
        <f t="shared" si="884"/>
        <v/>
      </c>
      <c r="Y6234" t="str">
        <f t="shared" si="881"/>
        <v/>
      </c>
      <c r="Z6234" s="9"/>
      <c r="AA6234" s="14">
        <f t="shared" si="885"/>
        <v>0.72399999999999998</v>
      </c>
      <c r="AB6234" s="14">
        <f t="shared" si="886"/>
        <v>0.84299999999999997</v>
      </c>
    </row>
    <row r="6235" spans="1:28" x14ac:dyDescent="0.25">
      <c r="A6235" s="10">
        <f t="shared" si="888"/>
        <v>45551</v>
      </c>
      <c r="B6235" s="11">
        <v>260</v>
      </c>
      <c r="C6235" s="11">
        <v>1500</v>
      </c>
      <c r="D6235" s="12">
        <v>768.625</v>
      </c>
      <c r="E6235" s="9">
        <v>63.84</v>
      </c>
      <c r="F6235" s="9">
        <f t="shared" si="887"/>
        <v>0</v>
      </c>
      <c r="G6235" s="9">
        <v>2.52</v>
      </c>
      <c r="H6235" s="9">
        <v>7.05</v>
      </c>
      <c r="I6235" s="9"/>
      <c r="J6235" s="9">
        <v>14.122</v>
      </c>
      <c r="K6235" s="9">
        <v>44</v>
      </c>
      <c r="L6235" s="9">
        <v>5.3999999999999999E-2</v>
      </c>
      <c r="M6235" s="9">
        <v>8.4500000000000006E-2</v>
      </c>
      <c r="N6235" s="9">
        <v>0</v>
      </c>
      <c r="O6235" s="9">
        <v>553.1</v>
      </c>
      <c r="P6235" s="9"/>
      <c r="Q6235" s="9"/>
      <c r="R6235" s="9"/>
      <c r="T6235">
        <f t="shared" si="882"/>
        <v>2601500</v>
      </c>
      <c r="U6235">
        <v>543.70000000000005</v>
      </c>
      <c r="V6235">
        <f t="shared" si="880"/>
        <v>553.1</v>
      </c>
      <c r="W6235" t="str">
        <f t="shared" si="883"/>
        <v/>
      </c>
      <c r="X6235" t="str">
        <f t="shared" si="884"/>
        <v/>
      </c>
      <c r="Y6235" t="str">
        <f t="shared" si="881"/>
        <v/>
      </c>
      <c r="Z6235" s="9"/>
      <c r="AA6235" s="14">
        <f t="shared" si="885"/>
        <v>0.70899999999999996</v>
      </c>
      <c r="AB6235" s="14">
        <f t="shared" si="886"/>
        <v>0.90200000000000002</v>
      </c>
    </row>
    <row r="6236" spans="1:28" x14ac:dyDescent="0.25">
      <c r="A6236" s="10">
        <f t="shared" si="888"/>
        <v>45551</v>
      </c>
      <c r="B6236" s="11">
        <v>260</v>
      </c>
      <c r="C6236" s="11">
        <v>1600</v>
      </c>
      <c r="D6236" s="12">
        <v>768.66666666666697</v>
      </c>
      <c r="E6236" s="9">
        <v>63.61</v>
      </c>
      <c r="F6236" s="9">
        <f t="shared" si="887"/>
        <v>0</v>
      </c>
      <c r="G6236" s="9">
        <v>2.52</v>
      </c>
      <c r="H6236" s="9">
        <v>7.05</v>
      </c>
      <c r="I6236" s="9"/>
      <c r="J6236" s="9">
        <v>13.425000000000001</v>
      </c>
      <c r="K6236" s="9">
        <v>45.7</v>
      </c>
      <c r="L6236" s="9">
        <v>5.3999999999999999E-2</v>
      </c>
      <c r="M6236" s="9">
        <v>8.4500000000000006E-2</v>
      </c>
      <c r="N6236" s="9">
        <v>0</v>
      </c>
      <c r="O6236" s="9">
        <v>393.1</v>
      </c>
      <c r="P6236" s="9"/>
      <c r="Q6236" s="9"/>
      <c r="R6236" s="9"/>
      <c r="T6236">
        <f t="shared" si="882"/>
        <v>2601600</v>
      </c>
      <c r="U6236">
        <v>393.2</v>
      </c>
      <c r="V6236">
        <f t="shared" si="880"/>
        <v>393.1</v>
      </c>
      <c r="W6236" t="str">
        <f t="shared" si="883"/>
        <v/>
      </c>
      <c r="X6236" t="str">
        <f t="shared" si="884"/>
        <v/>
      </c>
      <c r="Y6236" t="str">
        <f t="shared" si="881"/>
        <v/>
      </c>
      <c r="Z6236" s="9"/>
      <c r="AA6236" s="14">
        <f t="shared" si="885"/>
        <v>0.70399999999999996</v>
      </c>
      <c r="AB6236" s="14">
        <f t="shared" si="886"/>
        <v>0.83599999999999997</v>
      </c>
    </row>
    <row r="6237" spans="1:28" x14ac:dyDescent="0.25">
      <c r="A6237" s="10">
        <f t="shared" si="888"/>
        <v>45551</v>
      </c>
      <c r="B6237" s="11">
        <v>260</v>
      </c>
      <c r="C6237" s="11">
        <v>1700</v>
      </c>
      <c r="D6237" s="12">
        <v>768.70833333333303</v>
      </c>
      <c r="E6237" s="9">
        <v>63.02</v>
      </c>
      <c r="F6237" s="9">
        <f t="shared" si="887"/>
        <v>0</v>
      </c>
      <c r="G6237" s="9">
        <v>1.51</v>
      </c>
      <c r="H6237" s="9">
        <v>6.54</v>
      </c>
      <c r="I6237" s="9"/>
      <c r="J6237" s="9">
        <v>11.346</v>
      </c>
      <c r="K6237" s="9">
        <v>49.2</v>
      </c>
      <c r="L6237" s="9">
        <v>5.3999999999999999E-2</v>
      </c>
      <c r="M6237" s="9">
        <v>8.4500000000000006E-2</v>
      </c>
      <c r="N6237" s="9">
        <v>0</v>
      </c>
      <c r="O6237" s="9">
        <v>209.4</v>
      </c>
      <c r="P6237" s="9"/>
      <c r="Q6237" s="9"/>
      <c r="R6237" s="9"/>
      <c r="T6237">
        <f t="shared" si="882"/>
        <v>2601700</v>
      </c>
      <c r="U6237">
        <v>219</v>
      </c>
      <c r="V6237">
        <f t="shared" si="880"/>
        <v>209.4</v>
      </c>
      <c r="W6237" t="str">
        <f t="shared" si="883"/>
        <v/>
      </c>
      <c r="X6237" t="str">
        <f t="shared" si="884"/>
        <v/>
      </c>
      <c r="Y6237" t="str">
        <f t="shared" si="881"/>
        <v/>
      </c>
      <c r="Z6237" s="9"/>
      <c r="AA6237" s="14">
        <f t="shared" si="885"/>
        <v>0.66100000000000003</v>
      </c>
      <c r="AB6237" s="14">
        <f t="shared" si="886"/>
        <v>0.68200000000000005</v>
      </c>
    </row>
    <row r="6238" spans="1:28" x14ac:dyDescent="0.25">
      <c r="A6238" s="10">
        <f t="shared" si="888"/>
        <v>45551</v>
      </c>
      <c r="B6238" s="11">
        <v>260</v>
      </c>
      <c r="C6238" s="11">
        <v>1800</v>
      </c>
      <c r="D6238" s="12">
        <v>768.75</v>
      </c>
      <c r="E6238" s="9">
        <v>63.49</v>
      </c>
      <c r="F6238" s="9">
        <f t="shared" si="887"/>
        <v>0</v>
      </c>
      <c r="G6238" s="9">
        <v>1.01</v>
      </c>
      <c r="H6238" s="9">
        <v>5.54</v>
      </c>
      <c r="I6238" s="9"/>
      <c r="J6238" s="9">
        <v>8.6679999999999993</v>
      </c>
      <c r="K6238" s="9">
        <v>61.4</v>
      </c>
      <c r="L6238" s="9">
        <v>5.3999999999999999E-2</v>
      </c>
      <c r="M6238" s="9">
        <v>8.5300000000000001E-2</v>
      </c>
      <c r="N6238" s="9">
        <v>0</v>
      </c>
      <c r="O6238" s="9">
        <v>36.9</v>
      </c>
      <c r="P6238" s="9"/>
      <c r="Q6238" s="9"/>
      <c r="R6238" s="9"/>
      <c r="T6238">
        <f t="shared" si="882"/>
        <v>2601800</v>
      </c>
      <c r="U6238">
        <v>51.7</v>
      </c>
      <c r="V6238">
        <f t="shared" si="880"/>
        <v>36.9</v>
      </c>
      <c r="W6238" t="str">
        <f t="shared" si="883"/>
        <v/>
      </c>
      <c r="X6238" t="str">
        <f t="shared" si="884"/>
        <v/>
      </c>
      <c r="Y6238" t="str">
        <f t="shared" si="881"/>
        <v/>
      </c>
      <c r="Z6238" s="9"/>
      <c r="AA6238" s="14">
        <f t="shared" si="885"/>
        <v>0.68899999999999995</v>
      </c>
      <c r="AB6238" s="14">
        <f t="shared" si="886"/>
        <v>0.433</v>
      </c>
    </row>
    <row r="6239" spans="1:28" x14ac:dyDescent="0.25">
      <c r="A6239" s="10">
        <f t="shared" si="888"/>
        <v>45551</v>
      </c>
      <c r="B6239" s="11">
        <v>260</v>
      </c>
      <c r="C6239" s="11">
        <v>1900</v>
      </c>
      <c r="D6239" s="12">
        <v>768.79166666666697</v>
      </c>
      <c r="E6239" s="9">
        <v>63.37</v>
      </c>
      <c r="F6239" s="9">
        <f t="shared" si="887"/>
        <v>0</v>
      </c>
      <c r="G6239" s="9">
        <v>1.01</v>
      </c>
      <c r="H6239" s="9">
        <v>6.04</v>
      </c>
      <c r="I6239" s="9"/>
      <c r="J6239" s="9">
        <v>7.8449999999999998</v>
      </c>
      <c r="K6239" s="9">
        <v>70.599999999999994</v>
      </c>
      <c r="L6239" s="9">
        <v>5.3999999999999999E-2</v>
      </c>
      <c r="M6239" s="9">
        <v>8.5300000000000001E-2</v>
      </c>
      <c r="N6239" s="9">
        <v>0</v>
      </c>
      <c r="O6239" s="9">
        <v>0.6</v>
      </c>
      <c r="P6239" s="9"/>
      <c r="Q6239" s="9"/>
      <c r="R6239" s="9"/>
      <c r="T6239">
        <f t="shared" si="882"/>
        <v>2601900</v>
      </c>
      <c r="U6239">
        <v>0</v>
      </c>
      <c r="V6239">
        <f t="shared" si="880"/>
        <v>0</v>
      </c>
      <c r="W6239" t="str">
        <f t="shared" si="883"/>
        <v/>
      </c>
      <c r="X6239" t="str">
        <f t="shared" si="884"/>
        <v/>
      </c>
      <c r="Y6239" t="str">
        <f t="shared" si="881"/>
        <v/>
      </c>
      <c r="Z6239" s="9"/>
      <c r="AA6239" s="14">
        <f t="shared" si="885"/>
        <v>0.749</v>
      </c>
      <c r="AB6239" s="14">
        <f t="shared" si="886"/>
        <v>0.312</v>
      </c>
    </row>
    <row r="6240" spans="1:28" x14ac:dyDescent="0.25">
      <c r="A6240" s="10">
        <f t="shared" si="888"/>
        <v>45551</v>
      </c>
      <c r="B6240" s="11">
        <v>260</v>
      </c>
      <c r="C6240" s="11">
        <v>2000</v>
      </c>
      <c r="D6240" s="12">
        <v>768.83333333333303</v>
      </c>
      <c r="E6240" s="9">
        <v>63.84</v>
      </c>
      <c r="F6240" s="9">
        <f t="shared" si="887"/>
        <v>0</v>
      </c>
      <c r="G6240" s="9">
        <v>1.01</v>
      </c>
      <c r="H6240" s="9">
        <v>4.03</v>
      </c>
      <c r="I6240" s="9"/>
      <c r="J6240" s="9">
        <v>7.87</v>
      </c>
      <c r="K6240" s="9">
        <v>73.5</v>
      </c>
      <c r="L6240" s="9">
        <v>5.33E-2</v>
      </c>
      <c r="M6240" s="9">
        <v>8.5300000000000001E-2</v>
      </c>
      <c r="N6240" s="9">
        <v>0</v>
      </c>
      <c r="O6240" s="9">
        <v>0.6</v>
      </c>
      <c r="P6240" s="9"/>
      <c r="Q6240" s="9"/>
      <c r="R6240" s="9"/>
      <c r="T6240">
        <f t="shared" si="882"/>
        <v>2602000</v>
      </c>
      <c r="U6240">
        <v>0</v>
      </c>
      <c r="V6240">
        <f t="shared" si="880"/>
        <v>0</v>
      </c>
      <c r="W6240" t="str">
        <f t="shared" si="883"/>
        <v/>
      </c>
      <c r="X6240" t="str">
        <f t="shared" si="884"/>
        <v/>
      </c>
      <c r="Y6240" t="str">
        <f t="shared" si="881"/>
        <v/>
      </c>
      <c r="Z6240" s="9"/>
      <c r="AA6240" s="14">
        <f t="shared" si="885"/>
        <v>0.78100000000000003</v>
      </c>
      <c r="AB6240" s="14">
        <f t="shared" si="886"/>
        <v>0.28199999999999997</v>
      </c>
    </row>
    <row r="6241" spans="1:28" x14ac:dyDescent="0.25">
      <c r="A6241" s="10">
        <f t="shared" si="888"/>
        <v>45551</v>
      </c>
      <c r="B6241" s="11">
        <v>260</v>
      </c>
      <c r="C6241" s="11">
        <v>2100</v>
      </c>
      <c r="D6241" s="12">
        <v>768.875</v>
      </c>
      <c r="E6241" s="9">
        <v>63.61</v>
      </c>
      <c r="F6241" s="9">
        <f t="shared" si="887"/>
        <v>0</v>
      </c>
      <c r="G6241" s="9">
        <v>1.01</v>
      </c>
      <c r="H6241" s="9">
        <v>4.53</v>
      </c>
      <c r="I6241" s="9"/>
      <c r="J6241" s="9">
        <v>7.72</v>
      </c>
      <c r="K6241" s="9">
        <v>74.2</v>
      </c>
      <c r="L6241" s="9">
        <v>5.2600000000000001E-2</v>
      </c>
      <c r="M6241" s="9">
        <v>8.5300000000000001E-2</v>
      </c>
      <c r="N6241" s="9">
        <v>0</v>
      </c>
      <c r="O6241" s="9">
        <v>0.6</v>
      </c>
      <c r="P6241" s="9"/>
      <c r="Q6241" s="9"/>
      <c r="R6241" s="9"/>
      <c r="T6241">
        <f t="shared" si="882"/>
        <v>2602100</v>
      </c>
      <c r="U6241">
        <v>0</v>
      </c>
      <c r="V6241">
        <f t="shared" si="880"/>
        <v>0</v>
      </c>
      <c r="W6241" t="str">
        <f t="shared" si="883"/>
        <v/>
      </c>
      <c r="X6241" t="str">
        <f t="shared" si="884"/>
        <v/>
      </c>
      <c r="Y6241" t="str">
        <f t="shared" si="881"/>
        <v/>
      </c>
      <c r="Z6241" s="9"/>
      <c r="AA6241" s="14">
        <f t="shared" si="885"/>
        <v>0.78100000000000003</v>
      </c>
      <c r="AB6241" s="14">
        <f t="shared" si="886"/>
        <v>0.27200000000000002</v>
      </c>
    </row>
    <row r="6242" spans="1:28" x14ac:dyDescent="0.25">
      <c r="A6242" s="10">
        <f t="shared" si="888"/>
        <v>45551</v>
      </c>
      <c r="B6242" s="11">
        <v>260</v>
      </c>
      <c r="C6242" s="11">
        <v>2200</v>
      </c>
      <c r="D6242" s="12">
        <v>768.91666666666697</v>
      </c>
      <c r="E6242" s="9">
        <v>63.37</v>
      </c>
      <c r="F6242" s="9">
        <f t="shared" si="887"/>
        <v>0</v>
      </c>
      <c r="G6242" s="9">
        <v>1.01</v>
      </c>
      <c r="H6242" s="9">
        <v>5.54</v>
      </c>
      <c r="I6242" s="9"/>
      <c r="J6242" s="9">
        <v>7.72</v>
      </c>
      <c r="K6242" s="9">
        <v>74.2</v>
      </c>
      <c r="L6242" s="9">
        <v>5.1900000000000002E-2</v>
      </c>
      <c r="M6242" s="9">
        <v>8.5300000000000001E-2</v>
      </c>
      <c r="N6242" s="9">
        <v>0</v>
      </c>
      <c r="O6242" s="9">
        <v>0.6</v>
      </c>
      <c r="P6242" s="9"/>
      <c r="Q6242" s="9"/>
      <c r="R6242" s="9"/>
      <c r="T6242">
        <f t="shared" si="882"/>
        <v>2602200</v>
      </c>
      <c r="U6242">
        <v>0</v>
      </c>
      <c r="V6242">
        <f t="shared" si="880"/>
        <v>0</v>
      </c>
      <c r="W6242" t="str">
        <f t="shared" si="883"/>
        <v/>
      </c>
      <c r="X6242" t="str">
        <f t="shared" si="884"/>
        <v/>
      </c>
      <c r="Y6242" t="str">
        <f t="shared" si="881"/>
        <v/>
      </c>
      <c r="Z6242" s="9"/>
      <c r="AA6242" s="14">
        <f t="shared" si="885"/>
        <v>0.78100000000000003</v>
      </c>
      <c r="AB6242" s="14">
        <f t="shared" si="886"/>
        <v>0.27200000000000002</v>
      </c>
    </row>
    <row r="6243" spans="1:28" x14ac:dyDescent="0.25">
      <c r="A6243" s="10">
        <f t="shared" si="888"/>
        <v>45551</v>
      </c>
      <c r="B6243" s="11">
        <v>260</v>
      </c>
      <c r="C6243" s="11">
        <v>2300</v>
      </c>
      <c r="D6243" s="12">
        <v>768.95833333333303</v>
      </c>
      <c r="E6243" s="9">
        <v>63.73</v>
      </c>
      <c r="F6243" s="9">
        <f t="shared" si="887"/>
        <v>0</v>
      </c>
      <c r="G6243" s="9">
        <v>1.51</v>
      </c>
      <c r="H6243" s="9">
        <v>5.54</v>
      </c>
      <c r="I6243" s="9"/>
      <c r="J6243" s="9">
        <v>7.5190000000000001</v>
      </c>
      <c r="K6243" s="9">
        <v>75.599999999999994</v>
      </c>
      <c r="L6243" s="9">
        <v>5.11E-2</v>
      </c>
      <c r="M6243" s="9">
        <v>8.5300000000000001E-2</v>
      </c>
      <c r="N6243" s="9">
        <v>0</v>
      </c>
      <c r="O6243" s="9">
        <v>0.6</v>
      </c>
      <c r="P6243" s="9"/>
      <c r="Q6243" s="9"/>
      <c r="R6243" s="9"/>
      <c r="T6243">
        <f t="shared" si="882"/>
        <v>2602300</v>
      </c>
      <c r="U6243">
        <v>0</v>
      </c>
      <c r="V6243">
        <f t="shared" si="880"/>
        <v>0</v>
      </c>
      <c r="W6243" t="str">
        <f t="shared" si="883"/>
        <v/>
      </c>
      <c r="X6243" t="str">
        <f t="shared" si="884"/>
        <v/>
      </c>
      <c r="Y6243" t="str">
        <f t="shared" si="881"/>
        <v/>
      </c>
      <c r="Z6243" s="9"/>
      <c r="AA6243" s="14">
        <f t="shared" si="885"/>
        <v>0.78500000000000003</v>
      </c>
      <c r="AB6243" s="14">
        <f t="shared" si="886"/>
        <v>0.253</v>
      </c>
    </row>
    <row r="6244" spans="1:28" x14ac:dyDescent="0.25">
      <c r="A6244" s="10">
        <f t="shared" si="888"/>
        <v>45551</v>
      </c>
      <c r="B6244" s="11">
        <v>260</v>
      </c>
      <c r="C6244" s="11">
        <v>2400</v>
      </c>
      <c r="D6244" s="12">
        <v>769</v>
      </c>
      <c r="E6244" s="9">
        <v>63.49</v>
      </c>
      <c r="F6244" s="9">
        <f t="shared" si="887"/>
        <v>0</v>
      </c>
      <c r="G6244" s="9">
        <v>1.01</v>
      </c>
      <c r="H6244" s="9">
        <v>6.54</v>
      </c>
      <c r="I6244" s="9"/>
      <c r="J6244" s="9">
        <v>7.2679999999999998</v>
      </c>
      <c r="K6244" s="9">
        <v>77.8</v>
      </c>
      <c r="L6244" s="9">
        <v>5.11E-2</v>
      </c>
      <c r="M6244" s="9">
        <v>8.5300000000000001E-2</v>
      </c>
      <c r="N6244" s="9">
        <v>0</v>
      </c>
      <c r="O6244" s="9">
        <v>0.6</v>
      </c>
      <c r="P6244" s="9"/>
      <c r="Q6244" s="9"/>
      <c r="R6244" s="9"/>
      <c r="T6244">
        <f t="shared" si="882"/>
        <v>2602400</v>
      </c>
      <c r="U6244">
        <v>0</v>
      </c>
      <c r="V6244">
        <f t="shared" si="880"/>
        <v>0</v>
      </c>
      <c r="W6244">
        <f t="shared" si="883"/>
        <v>5.0999999999999997E-2</v>
      </c>
      <c r="X6244">
        <f t="shared" si="884"/>
        <v>8.5000000000000006E-2</v>
      </c>
      <c r="Y6244">
        <f t="shared" si="881"/>
        <v>0</v>
      </c>
      <c r="Z6244" s="9"/>
      <c r="AA6244" s="14">
        <f t="shared" si="885"/>
        <v>0.79400000000000004</v>
      </c>
      <c r="AB6244" s="14">
        <f t="shared" si="886"/>
        <v>0.22700000000000001</v>
      </c>
    </row>
    <row r="6245" spans="1:28" x14ac:dyDescent="0.25">
      <c r="A6245" s="10">
        <f t="shared" si="888"/>
        <v>45552</v>
      </c>
      <c r="B6245" s="11">
        <v>261</v>
      </c>
      <c r="C6245" s="11">
        <v>100</v>
      </c>
      <c r="D6245" s="12">
        <v>769.04166666666697</v>
      </c>
      <c r="E6245" s="9">
        <v>63.73</v>
      </c>
      <c r="F6245" s="9">
        <f t="shared" si="887"/>
        <v>0</v>
      </c>
      <c r="G6245" s="9">
        <v>0.5</v>
      </c>
      <c r="H6245" s="9">
        <v>4.53</v>
      </c>
      <c r="I6245" s="9"/>
      <c r="J6245" s="9">
        <v>7.2930000000000001</v>
      </c>
      <c r="K6245" s="9">
        <v>80</v>
      </c>
      <c r="L6245" s="9">
        <v>5.11E-2</v>
      </c>
      <c r="M6245" s="9">
        <v>8.5300000000000001E-2</v>
      </c>
      <c r="N6245" s="9">
        <v>0</v>
      </c>
      <c r="O6245" s="9">
        <v>0.6</v>
      </c>
      <c r="P6245" s="9"/>
      <c r="Q6245" s="9"/>
      <c r="R6245" s="9"/>
      <c r="T6245">
        <f t="shared" si="882"/>
        <v>2610100</v>
      </c>
      <c r="U6245">
        <v>0</v>
      </c>
      <c r="V6245">
        <f t="shared" si="880"/>
        <v>0</v>
      </c>
      <c r="W6245" t="str">
        <f t="shared" si="883"/>
        <v/>
      </c>
      <c r="X6245" t="str">
        <f t="shared" si="884"/>
        <v/>
      </c>
      <c r="Y6245" t="str">
        <f t="shared" si="881"/>
        <v/>
      </c>
      <c r="Z6245" s="9"/>
      <c r="AA6245" s="14">
        <f t="shared" si="885"/>
        <v>0.81699999999999995</v>
      </c>
      <c r="AB6245" s="14">
        <f t="shared" si="886"/>
        <v>0.20399999999999999</v>
      </c>
    </row>
    <row r="6246" spans="1:28" x14ac:dyDescent="0.25">
      <c r="A6246" s="10">
        <f t="shared" si="888"/>
        <v>45552</v>
      </c>
      <c r="B6246" s="11">
        <v>261</v>
      </c>
      <c r="C6246" s="11">
        <v>200</v>
      </c>
      <c r="D6246" s="12">
        <v>769.08333333333303</v>
      </c>
      <c r="E6246" s="9">
        <v>63.61</v>
      </c>
      <c r="F6246" s="9">
        <f t="shared" si="887"/>
        <v>0</v>
      </c>
      <c r="G6246" s="9">
        <v>0.5</v>
      </c>
      <c r="H6246" s="9">
        <v>4.53</v>
      </c>
      <c r="I6246" s="9"/>
      <c r="J6246" s="9">
        <v>6.6360000000000001</v>
      </c>
      <c r="K6246" s="9">
        <v>81.8</v>
      </c>
      <c r="L6246" s="9">
        <v>5.11E-2</v>
      </c>
      <c r="M6246" s="9">
        <v>8.5300000000000001E-2</v>
      </c>
      <c r="N6246" s="9">
        <v>0</v>
      </c>
      <c r="O6246" s="9">
        <v>0.6</v>
      </c>
      <c r="P6246" s="9"/>
      <c r="Q6246" s="9"/>
      <c r="R6246" s="9"/>
      <c r="T6246">
        <f t="shared" si="882"/>
        <v>2610200</v>
      </c>
      <c r="U6246">
        <v>0</v>
      </c>
      <c r="V6246">
        <f t="shared" si="880"/>
        <v>0</v>
      </c>
      <c r="W6246" t="str">
        <f t="shared" si="883"/>
        <v/>
      </c>
      <c r="X6246" t="str">
        <f t="shared" si="884"/>
        <v/>
      </c>
      <c r="Y6246" t="str">
        <f t="shared" si="881"/>
        <v/>
      </c>
      <c r="Z6246" s="9"/>
      <c r="AA6246" s="14">
        <f t="shared" si="885"/>
        <v>0.79900000000000004</v>
      </c>
      <c r="AB6246" s="14">
        <f t="shared" si="886"/>
        <v>0.17799999999999999</v>
      </c>
    </row>
    <row r="6247" spans="1:28" x14ac:dyDescent="0.25">
      <c r="A6247" s="10">
        <f t="shared" si="888"/>
        <v>45552</v>
      </c>
      <c r="B6247" s="11">
        <v>261</v>
      </c>
      <c r="C6247" s="11">
        <v>300</v>
      </c>
      <c r="D6247" s="12">
        <v>769.125</v>
      </c>
      <c r="E6247" s="9">
        <v>63.49</v>
      </c>
      <c r="F6247" s="9">
        <f t="shared" si="887"/>
        <v>0</v>
      </c>
      <c r="G6247" s="9">
        <v>2.0099999999999998</v>
      </c>
      <c r="H6247" s="9">
        <v>6.04</v>
      </c>
      <c r="I6247" s="9"/>
      <c r="J6247" s="9">
        <v>7.242</v>
      </c>
      <c r="K6247" s="9">
        <v>81.400000000000006</v>
      </c>
      <c r="L6247" s="9">
        <v>5.04E-2</v>
      </c>
      <c r="M6247" s="9">
        <v>8.5300000000000001E-2</v>
      </c>
      <c r="N6247" s="9">
        <v>0</v>
      </c>
      <c r="O6247" s="9">
        <v>0.6</v>
      </c>
      <c r="P6247" s="9"/>
      <c r="Q6247" s="9"/>
      <c r="R6247" s="9"/>
      <c r="T6247">
        <f t="shared" si="882"/>
        <v>2610300</v>
      </c>
      <c r="U6247">
        <v>0</v>
      </c>
      <c r="V6247">
        <f t="shared" si="880"/>
        <v>0</v>
      </c>
      <c r="W6247" t="str">
        <f t="shared" si="883"/>
        <v/>
      </c>
      <c r="X6247" t="str">
        <f t="shared" si="884"/>
        <v/>
      </c>
      <c r="Y6247" t="str">
        <f t="shared" si="881"/>
        <v/>
      </c>
      <c r="Z6247" s="9"/>
      <c r="AA6247" s="14">
        <f t="shared" si="885"/>
        <v>0.82899999999999996</v>
      </c>
      <c r="AB6247" s="14">
        <f t="shared" si="886"/>
        <v>0.189</v>
      </c>
    </row>
    <row r="6248" spans="1:28" x14ac:dyDescent="0.25">
      <c r="A6248" s="10">
        <f t="shared" si="888"/>
        <v>45552</v>
      </c>
      <c r="B6248" s="11">
        <v>261</v>
      </c>
      <c r="C6248" s="11">
        <v>400</v>
      </c>
      <c r="D6248" s="12">
        <v>769.16666666666697</v>
      </c>
      <c r="E6248" s="9">
        <v>63.61</v>
      </c>
      <c r="F6248" s="9">
        <f t="shared" si="887"/>
        <v>0</v>
      </c>
      <c r="G6248" s="9">
        <v>2.0099999999999998</v>
      </c>
      <c r="H6248" s="9">
        <v>6.54</v>
      </c>
      <c r="I6248" s="9"/>
      <c r="J6248" s="9">
        <v>7.3929999999999998</v>
      </c>
      <c r="K6248" s="9">
        <v>79.7</v>
      </c>
      <c r="L6248" s="9">
        <v>5.11E-2</v>
      </c>
      <c r="M6248" s="9">
        <v>8.5300000000000001E-2</v>
      </c>
      <c r="N6248" s="9">
        <v>0</v>
      </c>
      <c r="O6248" s="9">
        <v>0.6</v>
      </c>
      <c r="P6248" s="9"/>
      <c r="Q6248" s="9"/>
      <c r="R6248" s="9"/>
      <c r="T6248">
        <f t="shared" si="882"/>
        <v>2610400</v>
      </c>
      <c r="U6248">
        <v>0</v>
      </c>
      <c r="V6248">
        <f t="shared" si="880"/>
        <v>0</v>
      </c>
      <c r="W6248" t="str">
        <f t="shared" si="883"/>
        <v/>
      </c>
      <c r="X6248" t="str">
        <f t="shared" si="884"/>
        <v/>
      </c>
      <c r="Y6248" t="str">
        <f t="shared" si="881"/>
        <v/>
      </c>
      <c r="Z6248" s="9"/>
      <c r="AA6248" s="14">
        <f t="shared" si="885"/>
        <v>0.82</v>
      </c>
      <c r="AB6248" s="14">
        <f t="shared" si="886"/>
        <v>0.20899999999999999</v>
      </c>
    </row>
    <row r="6249" spans="1:28" x14ac:dyDescent="0.25">
      <c r="A6249" s="10">
        <f t="shared" si="888"/>
        <v>45552</v>
      </c>
      <c r="B6249" s="11">
        <v>261</v>
      </c>
      <c r="C6249" s="11">
        <v>500</v>
      </c>
      <c r="D6249" s="12">
        <v>769.20833333333303</v>
      </c>
      <c r="E6249" s="9">
        <v>63.61</v>
      </c>
      <c r="F6249" s="9">
        <f t="shared" si="887"/>
        <v>0</v>
      </c>
      <c r="G6249" s="9">
        <v>1.01</v>
      </c>
      <c r="H6249" s="9">
        <v>5.54</v>
      </c>
      <c r="I6249" s="9"/>
      <c r="J6249" s="9">
        <v>7.1420000000000003</v>
      </c>
      <c r="K6249" s="9">
        <v>79.7</v>
      </c>
      <c r="L6249" s="9">
        <v>5.04E-2</v>
      </c>
      <c r="M6249" s="9">
        <v>8.5300000000000001E-2</v>
      </c>
      <c r="N6249" s="9">
        <v>0</v>
      </c>
      <c r="O6249" s="9">
        <v>0.6</v>
      </c>
      <c r="P6249" s="9"/>
      <c r="Q6249" s="9"/>
      <c r="R6249" s="9"/>
      <c r="T6249">
        <f t="shared" si="882"/>
        <v>2610500</v>
      </c>
      <c r="U6249">
        <v>0</v>
      </c>
      <c r="V6249">
        <f t="shared" si="880"/>
        <v>0</v>
      </c>
      <c r="W6249" t="str">
        <f t="shared" si="883"/>
        <v/>
      </c>
      <c r="X6249" t="str">
        <f t="shared" si="884"/>
        <v/>
      </c>
      <c r="Y6249" t="str">
        <f t="shared" si="881"/>
        <v/>
      </c>
      <c r="Z6249" s="9"/>
      <c r="AA6249" s="14">
        <f t="shared" si="885"/>
        <v>0.80600000000000005</v>
      </c>
      <c r="AB6249" s="14">
        <f t="shared" si="886"/>
        <v>0.20499999999999999</v>
      </c>
    </row>
    <row r="6250" spans="1:28" x14ac:dyDescent="0.25">
      <c r="A6250" s="10">
        <f t="shared" si="888"/>
        <v>45552</v>
      </c>
      <c r="B6250" s="11">
        <v>261</v>
      </c>
      <c r="C6250" s="11">
        <v>600</v>
      </c>
      <c r="D6250" s="12">
        <v>769.25</v>
      </c>
      <c r="E6250" s="9">
        <v>63.84</v>
      </c>
      <c r="F6250" s="9">
        <f t="shared" si="887"/>
        <v>0</v>
      </c>
      <c r="G6250" s="9">
        <v>0.5</v>
      </c>
      <c r="H6250" s="9">
        <v>4.03</v>
      </c>
      <c r="I6250" s="9"/>
      <c r="J6250" s="9">
        <v>6.9139999999999997</v>
      </c>
      <c r="K6250" s="9">
        <v>79.3</v>
      </c>
      <c r="L6250" s="9">
        <v>5.04E-2</v>
      </c>
      <c r="M6250" s="9">
        <v>8.5300000000000001E-2</v>
      </c>
      <c r="N6250" s="9">
        <v>0</v>
      </c>
      <c r="O6250" s="9">
        <v>5.6</v>
      </c>
      <c r="P6250" s="9"/>
      <c r="Q6250" s="9"/>
      <c r="R6250" s="9"/>
      <c r="T6250">
        <f t="shared" si="882"/>
        <v>2610600</v>
      </c>
      <c r="U6250">
        <v>1</v>
      </c>
      <c r="V6250">
        <f t="shared" si="880"/>
        <v>5.6</v>
      </c>
      <c r="W6250" t="str">
        <f t="shared" si="883"/>
        <v/>
      </c>
      <c r="X6250" t="str">
        <f t="shared" si="884"/>
        <v/>
      </c>
      <c r="Y6250" t="str">
        <f t="shared" si="881"/>
        <v/>
      </c>
      <c r="Z6250" s="9"/>
      <c r="AA6250" s="14">
        <f t="shared" si="885"/>
        <v>0.78900000000000003</v>
      </c>
      <c r="AB6250" s="14">
        <f t="shared" si="886"/>
        <v>0.20599999999999999</v>
      </c>
    </row>
    <row r="6251" spans="1:28" x14ac:dyDescent="0.25">
      <c r="A6251" s="10">
        <f t="shared" si="888"/>
        <v>45552</v>
      </c>
      <c r="B6251" s="11">
        <v>261</v>
      </c>
      <c r="C6251" s="11">
        <v>700</v>
      </c>
      <c r="D6251" s="12">
        <v>769.29166666666697</v>
      </c>
      <c r="E6251" s="9">
        <v>63.61</v>
      </c>
      <c r="F6251" s="9">
        <f t="shared" si="887"/>
        <v>0</v>
      </c>
      <c r="G6251" s="9">
        <v>0</v>
      </c>
      <c r="H6251" s="9">
        <v>4.53</v>
      </c>
      <c r="I6251" s="9"/>
      <c r="J6251" s="9">
        <v>10.663</v>
      </c>
      <c r="K6251" s="9">
        <v>75.3</v>
      </c>
      <c r="L6251" s="9">
        <v>5.04E-2</v>
      </c>
      <c r="M6251" s="9">
        <v>8.5300000000000001E-2</v>
      </c>
      <c r="N6251" s="9">
        <v>0</v>
      </c>
      <c r="O6251" s="9">
        <v>128.1</v>
      </c>
      <c r="P6251" s="9"/>
      <c r="Q6251" s="9"/>
      <c r="R6251" s="9"/>
      <c r="T6251">
        <f t="shared" si="882"/>
        <v>2610700</v>
      </c>
      <c r="U6251">
        <v>89.3</v>
      </c>
      <c r="V6251">
        <f t="shared" si="880"/>
        <v>128.1</v>
      </c>
      <c r="W6251" t="str">
        <f t="shared" si="883"/>
        <v/>
      </c>
      <c r="X6251" t="str">
        <f t="shared" si="884"/>
        <v/>
      </c>
      <c r="Y6251" t="str">
        <f t="shared" si="881"/>
        <v/>
      </c>
      <c r="Z6251" s="9"/>
      <c r="AA6251" s="14">
        <f t="shared" si="885"/>
        <v>0.96599999999999997</v>
      </c>
      <c r="AB6251" s="14">
        <f t="shared" si="886"/>
        <v>0.317</v>
      </c>
    </row>
    <row r="6252" spans="1:28" x14ac:dyDescent="0.25">
      <c r="A6252" s="10">
        <f t="shared" si="888"/>
        <v>45552</v>
      </c>
      <c r="B6252" s="11">
        <v>261</v>
      </c>
      <c r="C6252" s="11">
        <v>800</v>
      </c>
      <c r="D6252" s="12">
        <v>769.33333333333303</v>
      </c>
      <c r="E6252" s="9">
        <v>63.14</v>
      </c>
      <c r="F6252" s="9">
        <f t="shared" si="887"/>
        <v>0</v>
      </c>
      <c r="G6252" s="9">
        <v>0.5</v>
      </c>
      <c r="H6252" s="9">
        <v>4.03</v>
      </c>
      <c r="I6252" s="9"/>
      <c r="J6252" s="9">
        <v>12.606</v>
      </c>
      <c r="K6252" s="9">
        <v>64</v>
      </c>
      <c r="L6252" s="9">
        <v>5.04E-2</v>
      </c>
      <c r="M6252" s="9">
        <v>8.4500000000000006E-2</v>
      </c>
      <c r="N6252" s="9">
        <v>0</v>
      </c>
      <c r="O6252" s="9">
        <v>365.6</v>
      </c>
      <c r="P6252" s="9"/>
      <c r="Q6252" s="9"/>
      <c r="R6252" s="9"/>
      <c r="T6252">
        <f t="shared" si="882"/>
        <v>2610800</v>
      </c>
      <c r="U6252">
        <v>263.5</v>
      </c>
      <c r="V6252">
        <f t="shared" si="880"/>
        <v>365.6</v>
      </c>
      <c r="W6252" t="str">
        <f t="shared" si="883"/>
        <v/>
      </c>
      <c r="X6252" t="str">
        <f t="shared" si="884"/>
        <v/>
      </c>
      <c r="Y6252" t="str">
        <f t="shared" si="881"/>
        <v/>
      </c>
      <c r="Z6252" s="9"/>
      <c r="AA6252" s="14">
        <f t="shared" si="885"/>
        <v>0.93400000000000005</v>
      </c>
      <c r="AB6252" s="14">
        <f t="shared" si="886"/>
        <v>0.52500000000000002</v>
      </c>
    </row>
    <row r="6253" spans="1:28" x14ac:dyDescent="0.25">
      <c r="A6253" s="10">
        <f t="shared" si="888"/>
        <v>45552</v>
      </c>
      <c r="B6253" s="11">
        <v>261</v>
      </c>
      <c r="C6253" s="11">
        <v>900</v>
      </c>
      <c r="D6253" s="12">
        <v>769.375</v>
      </c>
      <c r="E6253" s="9">
        <v>63.49</v>
      </c>
      <c r="F6253" s="9">
        <f t="shared" si="887"/>
        <v>0</v>
      </c>
      <c r="G6253" s="9">
        <v>0.5</v>
      </c>
      <c r="H6253" s="9">
        <v>3.52</v>
      </c>
      <c r="I6253" s="9"/>
      <c r="J6253" s="9">
        <v>13.064</v>
      </c>
      <c r="K6253" s="9">
        <v>61.9</v>
      </c>
      <c r="L6253" s="9">
        <v>5.04E-2</v>
      </c>
      <c r="M6253" s="9">
        <v>8.4500000000000006E-2</v>
      </c>
      <c r="N6253" s="9">
        <v>0</v>
      </c>
      <c r="O6253" s="9">
        <v>416.9</v>
      </c>
      <c r="P6253" s="9"/>
      <c r="Q6253" s="9"/>
      <c r="R6253" s="9"/>
      <c r="T6253">
        <f t="shared" si="882"/>
        <v>2610900</v>
      </c>
      <c r="U6253">
        <v>433.3</v>
      </c>
      <c r="V6253">
        <f t="shared" si="880"/>
        <v>416.9</v>
      </c>
      <c r="W6253" t="str">
        <f t="shared" si="883"/>
        <v/>
      </c>
      <c r="X6253" t="str">
        <f t="shared" si="884"/>
        <v/>
      </c>
      <c r="Y6253" t="str">
        <f t="shared" si="881"/>
        <v/>
      </c>
      <c r="Z6253" s="9"/>
      <c r="AA6253" s="14">
        <f t="shared" si="885"/>
        <v>0.93100000000000005</v>
      </c>
      <c r="AB6253" s="14">
        <f t="shared" si="886"/>
        <v>0.57299999999999995</v>
      </c>
    </row>
    <row r="6254" spans="1:28" x14ac:dyDescent="0.25">
      <c r="A6254" s="10">
        <f t="shared" si="888"/>
        <v>45552</v>
      </c>
      <c r="B6254" s="11">
        <v>261</v>
      </c>
      <c r="C6254" s="11">
        <v>1000</v>
      </c>
      <c r="D6254" s="12">
        <v>769.41666666666697</v>
      </c>
      <c r="E6254" s="9">
        <v>63.49</v>
      </c>
      <c r="F6254" s="9">
        <f t="shared" si="887"/>
        <v>0</v>
      </c>
      <c r="G6254" s="9">
        <v>1.01</v>
      </c>
      <c r="H6254" s="9">
        <v>4.53</v>
      </c>
      <c r="I6254" s="9"/>
      <c r="J6254" s="9">
        <v>14.625</v>
      </c>
      <c r="K6254" s="9">
        <v>57.4</v>
      </c>
      <c r="L6254" s="9">
        <v>5.04E-2</v>
      </c>
      <c r="M6254" s="9">
        <v>8.4500000000000006E-2</v>
      </c>
      <c r="N6254" s="9">
        <v>0</v>
      </c>
      <c r="O6254" s="9">
        <v>590.6</v>
      </c>
      <c r="P6254" s="9"/>
      <c r="Q6254" s="9"/>
      <c r="R6254" s="9"/>
      <c r="T6254">
        <f t="shared" si="882"/>
        <v>2611000</v>
      </c>
      <c r="U6254">
        <v>573.5</v>
      </c>
      <c r="V6254">
        <f t="shared" si="880"/>
        <v>590.6</v>
      </c>
      <c r="W6254" t="str">
        <f t="shared" si="883"/>
        <v/>
      </c>
      <c r="X6254" t="str">
        <f t="shared" si="884"/>
        <v/>
      </c>
      <c r="Y6254" t="str">
        <f t="shared" si="881"/>
        <v/>
      </c>
      <c r="Z6254" s="9"/>
      <c r="AA6254" s="14">
        <f t="shared" si="885"/>
        <v>0.95499999999999996</v>
      </c>
      <c r="AB6254" s="14">
        <f t="shared" si="886"/>
        <v>0.70899999999999996</v>
      </c>
    </row>
    <row r="6255" spans="1:28" x14ac:dyDescent="0.25">
      <c r="A6255" s="10">
        <f t="shared" si="888"/>
        <v>45552</v>
      </c>
      <c r="B6255" s="11">
        <v>261</v>
      </c>
      <c r="C6255" s="11">
        <v>1100</v>
      </c>
      <c r="D6255" s="12">
        <v>769.45833333333303</v>
      </c>
      <c r="E6255" s="9">
        <v>63.14</v>
      </c>
      <c r="F6255" s="9">
        <f t="shared" si="887"/>
        <v>0</v>
      </c>
      <c r="G6255" s="9">
        <v>1.01</v>
      </c>
      <c r="H6255" s="9">
        <v>3.52</v>
      </c>
      <c r="I6255" s="9"/>
      <c r="J6255" s="9">
        <v>15.939</v>
      </c>
      <c r="K6255" s="9">
        <v>53.7</v>
      </c>
      <c r="L6255" s="9">
        <v>5.04E-2</v>
      </c>
      <c r="M6255" s="9">
        <v>8.4500000000000006E-2</v>
      </c>
      <c r="N6255" s="9">
        <v>0</v>
      </c>
      <c r="O6255" s="9">
        <v>669.4</v>
      </c>
      <c r="P6255" s="9"/>
      <c r="Q6255" s="9"/>
      <c r="R6255" s="9"/>
      <c r="T6255">
        <f t="shared" si="882"/>
        <v>2611100</v>
      </c>
      <c r="U6255">
        <v>671.3</v>
      </c>
      <c r="V6255">
        <f t="shared" si="880"/>
        <v>669.4</v>
      </c>
      <c r="W6255" t="str">
        <f t="shared" si="883"/>
        <v/>
      </c>
      <c r="X6255" t="str">
        <f t="shared" si="884"/>
        <v/>
      </c>
      <c r="Y6255" t="str">
        <f t="shared" si="881"/>
        <v/>
      </c>
      <c r="Z6255" s="9"/>
      <c r="AA6255" s="14">
        <f t="shared" si="885"/>
        <v>0.97199999999999998</v>
      </c>
      <c r="AB6255" s="14">
        <f t="shared" si="886"/>
        <v>0.83799999999999997</v>
      </c>
    </row>
    <row r="6256" spans="1:28" x14ac:dyDescent="0.25">
      <c r="A6256" s="10">
        <f t="shared" si="888"/>
        <v>45552</v>
      </c>
      <c r="B6256" s="11">
        <v>261</v>
      </c>
      <c r="C6256" s="11">
        <v>1200</v>
      </c>
      <c r="D6256" s="12">
        <v>769.5</v>
      </c>
      <c r="E6256" s="9">
        <v>63.61</v>
      </c>
      <c r="F6256" s="9">
        <f t="shared" si="887"/>
        <v>0</v>
      </c>
      <c r="G6256" s="9">
        <v>1.51</v>
      </c>
      <c r="H6256" s="9">
        <v>5.03</v>
      </c>
      <c r="I6256" s="9"/>
      <c r="J6256" s="9">
        <v>17.558</v>
      </c>
      <c r="K6256" s="9">
        <v>49</v>
      </c>
      <c r="L6256" s="9">
        <v>5.11E-2</v>
      </c>
      <c r="M6256" s="9">
        <v>8.3799999999999999E-2</v>
      </c>
      <c r="N6256" s="9">
        <v>0</v>
      </c>
      <c r="O6256" s="9">
        <v>705.6</v>
      </c>
      <c r="P6256" s="9"/>
      <c r="Q6256" s="9"/>
      <c r="R6256" s="9"/>
      <c r="T6256">
        <f t="shared" si="882"/>
        <v>2611200</v>
      </c>
      <c r="U6256">
        <v>718.2</v>
      </c>
      <c r="V6256">
        <f t="shared" si="880"/>
        <v>705.6</v>
      </c>
      <c r="W6256" t="str">
        <f t="shared" si="883"/>
        <v/>
      </c>
      <c r="X6256" t="str">
        <f t="shared" si="884"/>
        <v/>
      </c>
      <c r="Y6256" t="str">
        <f t="shared" si="881"/>
        <v/>
      </c>
      <c r="Z6256" s="9"/>
      <c r="AA6256" s="14">
        <f t="shared" si="885"/>
        <v>0.98299999999999998</v>
      </c>
      <c r="AB6256" s="14">
        <f t="shared" si="886"/>
        <v>1.0229999999999999</v>
      </c>
    </row>
    <row r="6257" spans="1:28" x14ac:dyDescent="0.25">
      <c r="A6257" s="10">
        <f t="shared" si="888"/>
        <v>45552</v>
      </c>
      <c r="B6257" s="11">
        <v>261</v>
      </c>
      <c r="C6257" s="11">
        <v>1300</v>
      </c>
      <c r="D6257" s="12">
        <v>769.54166666666697</v>
      </c>
      <c r="E6257" s="9">
        <v>63.14</v>
      </c>
      <c r="F6257" s="9">
        <f t="shared" si="887"/>
        <v>0</v>
      </c>
      <c r="G6257" s="9">
        <v>1.51</v>
      </c>
      <c r="H6257" s="9">
        <v>4.53</v>
      </c>
      <c r="I6257" s="9"/>
      <c r="J6257" s="9">
        <v>17.367999999999999</v>
      </c>
      <c r="K6257" s="9">
        <v>45</v>
      </c>
      <c r="L6257" s="9">
        <v>5.1900000000000002E-2</v>
      </c>
      <c r="M6257" s="9">
        <v>8.3099999999999993E-2</v>
      </c>
      <c r="N6257" s="9">
        <v>0</v>
      </c>
      <c r="O6257" s="9">
        <v>713.1</v>
      </c>
      <c r="P6257" s="9"/>
      <c r="Q6257" s="9"/>
      <c r="R6257" s="9"/>
      <c r="T6257">
        <f t="shared" si="882"/>
        <v>2611300</v>
      </c>
      <c r="U6257">
        <v>710.2</v>
      </c>
      <c r="V6257">
        <f t="shared" si="880"/>
        <v>713.1</v>
      </c>
      <c r="W6257" t="str">
        <f t="shared" si="883"/>
        <v/>
      </c>
      <c r="X6257" t="str">
        <f t="shared" si="884"/>
        <v/>
      </c>
      <c r="Y6257" t="str">
        <f t="shared" si="881"/>
        <v/>
      </c>
      <c r="Z6257" s="9"/>
      <c r="AA6257" s="14">
        <f t="shared" si="885"/>
        <v>0.89200000000000002</v>
      </c>
      <c r="AB6257" s="14">
        <f t="shared" si="886"/>
        <v>1.0900000000000001</v>
      </c>
    </row>
    <row r="6258" spans="1:28" x14ac:dyDescent="0.25">
      <c r="A6258" s="10">
        <f t="shared" si="888"/>
        <v>45552</v>
      </c>
      <c r="B6258" s="11">
        <v>261</v>
      </c>
      <c r="C6258" s="11">
        <v>1400</v>
      </c>
      <c r="D6258" s="12">
        <v>769.58333333333303</v>
      </c>
      <c r="E6258" s="9">
        <v>63.02</v>
      </c>
      <c r="F6258" s="9">
        <f t="shared" si="887"/>
        <v>0</v>
      </c>
      <c r="G6258" s="9">
        <v>1.01</v>
      </c>
      <c r="H6258" s="9">
        <v>5.54</v>
      </c>
      <c r="I6258" s="9"/>
      <c r="J6258" s="9">
        <v>18.484999999999999</v>
      </c>
      <c r="K6258" s="9">
        <v>45.3</v>
      </c>
      <c r="L6258" s="9">
        <v>5.2600000000000001E-2</v>
      </c>
      <c r="M6258" s="9">
        <v>8.3799999999999999E-2</v>
      </c>
      <c r="N6258" s="9">
        <v>0</v>
      </c>
      <c r="O6258" s="9">
        <v>621.9</v>
      </c>
      <c r="P6258" s="9"/>
      <c r="Q6258" s="9"/>
      <c r="R6258" s="9"/>
      <c r="T6258">
        <f t="shared" si="882"/>
        <v>2611400</v>
      </c>
      <c r="U6258">
        <v>647.70000000000005</v>
      </c>
      <c r="V6258">
        <f t="shared" si="880"/>
        <v>621.9</v>
      </c>
      <c r="W6258" t="str">
        <f t="shared" si="883"/>
        <v/>
      </c>
      <c r="X6258" t="str">
        <f t="shared" si="884"/>
        <v/>
      </c>
      <c r="Y6258" t="str">
        <f t="shared" si="881"/>
        <v/>
      </c>
      <c r="Z6258" s="9"/>
      <c r="AA6258" s="14">
        <f t="shared" si="885"/>
        <v>0.96399999999999997</v>
      </c>
      <c r="AB6258" s="14">
        <f t="shared" si="886"/>
        <v>1.1639999999999999</v>
      </c>
    </row>
    <row r="6259" spans="1:28" x14ac:dyDescent="0.25">
      <c r="A6259" s="10">
        <f t="shared" si="888"/>
        <v>45552</v>
      </c>
      <c r="B6259" s="11">
        <v>261</v>
      </c>
      <c r="C6259" s="11">
        <v>1500</v>
      </c>
      <c r="D6259" s="12">
        <v>769.625</v>
      </c>
      <c r="E6259" s="9">
        <v>62.79</v>
      </c>
      <c r="F6259" s="9">
        <f t="shared" si="887"/>
        <v>0</v>
      </c>
      <c r="G6259" s="9">
        <v>1.51</v>
      </c>
      <c r="H6259" s="9">
        <v>5.03</v>
      </c>
      <c r="I6259" s="9"/>
      <c r="J6259" s="9">
        <v>17.295999999999999</v>
      </c>
      <c r="K6259" s="9">
        <v>44.1</v>
      </c>
      <c r="L6259" s="9">
        <v>5.4800000000000001E-2</v>
      </c>
      <c r="M6259" s="9">
        <v>8.3799999999999999E-2</v>
      </c>
      <c r="N6259" s="9">
        <v>0</v>
      </c>
      <c r="O6259" s="9">
        <v>618.1</v>
      </c>
      <c r="P6259" s="9"/>
      <c r="Q6259" s="9"/>
      <c r="R6259" s="9"/>
      <c r="T6259">
        <f t="shared" si="882"/>
        <v>2611500</v>
      </c>
      <c r="U6259">
        <v>536.29999999999995</v>
      </c>
      <c r="V6259">
        <f t="shared" si="880"/>
        <v>618.1</v>
      </c>
      <c r="W6259" t="str">
        <f t="shared" si="883"/>
        <v/>
      </c>
      <c r="X6259" t="str">
        <f t="shared" si="884"/>
        <v/>
      </c>
      <c r="Y6259" t="str">
        <f t="shared" si="881"/>
        <v/>
      </c>
      <c r="Z6259" s="9"/>
      <c r="AA6259" s="14">
        <f t="shared" si="885"/>
        <v>0.87</v>
      </c>
      <c r="AB6259" s="14">
        <f t="shared" si="886"/>
        <v>1.103</v>
      </c>
    </row>
    <row r="6260" spans="1:28" x14ac:dyDescent="0.25">
      <c r="A6260" s="10">
        <f t="shared" si="888"/>
        <v>45552</v>
      </c>
      <c r="B6260" s="11">
        <v>261</v>
      </c>
      <c r="C6260" s="11">
        <v>1600</v>
      </c>
      <c r="D6260" s="12">
        <v>769.66666666666697</v>
      </c>
      <c r="E6260" s="9">
        <v>63.49</v>
      </c>
      <c r="F6260" s="9">
        <f t="shared" si="887"/>
        <v>0</v>
      </c>
      <c r="G6260" s="9">
        <v>1.51</v>
      </c>
      <c r="H6260" s="9">
        <v>5.54</v>
      </c>
      <c r="I6260" s="9"/>
      <c r="J6260" s="9">
        <v>15.795999999999999</v>
      </c>
      <c r="K6260" s="9">
        <v>46.7</v>
      </c>
      <c r="L6260" s="9">
        <v>5.5500000000000001E-2</v>
      </c>
      <c r="M6260" s="9">
        <v>8.3799999999999999E-2</v>
      </c>
      <c r="N6260" s="9">
        <v>0</v>
      </c>
      <c r="O6260" s="9">
        <v>354.4</v>
      </c>
      <c r="P6260" s="9"/>
      <c r="Q6260" s="9"/>
      <c r="R6260" s="9"/>
      <c r="T6260">
        <f t="shared" si="882"/>
        <v>2611600</v>
      </c>
      <c r="U6260">
        <v>385.5</v>
      </c>
      <c r="V6260">
        <f t="shared" si="880"/>
        <v>354.4</v>
      </c>
      <c r="W6260" t="str">
        <f t="shared" si="883"/>
        <v/>
      </c>
      <c r="X6260" t="str">
        <f t="shared" si="884"/>
        <v/>
      </c>
      <c r="Y6260" t="str">
        <f t="shared" si="881"/>
        <v/>
      </c>
      <c r="Z6260" s="9"/>
      <c r="AA6260" s="14">
        <f t="shared" si="885"/>
        <v>0.83799999999999997</v>
      </c>
      <c r="AB6260" s="14">
        <f t="shared" si="886"/>
        <v>0.95599999999999996</v>
      </c>
    </row>
    <row r="6261" spans="1:28" x14ac:dyDescent="0.25">
      <c r="A6261" s="10">
        <f t="shared" si="888"/>
        <v>45552</v>
      </c>
      <c r="B6261" s="11">
        <v>261</v>
      </c>
      <c r="C6261" s="11">
        <v>1700</v>
      </c>
      <c r="D6261" s="12">
        <v>769.70833333333303</v>
      </c>
      <c r="E6261" s="9">
        <v>63.26</v>
      </c>
      <c r="F6261" s="9">
        <f t="shared" si="887"/>
        <v>0</v>
      </c>
      <c r="G6261" s="9">
        <v>1.01</v>
      </c>
      <c r="H6261" s="9">
        <v>4.53</v>
      </c>
      <c r="I6261" s="9"/>
      <c r="J6261" s="9">
        <v>13.93</v>
      </c>
      <c r="K6261" s="9">
        <v>53.9</v>
      </c>
      <c r="L6261" s="9">
        <v>5.5500000000000001E-2</v>
      </c>
      <c r="M6261" s="9">
        <v>8.4500000000000006E-2</v>
      </c>
      <c r="N6261" s="9">
        <v>0</v>
      </c>
      <c r="O6261" s="9">
        <v>133.1</v>
      </c>
      <c r="P6261" s="9"/>
      <c r="Q6261" s="9"/>
      <c r="R6261" s="9"/>
      <c r="T6261">
        <f t="shared" si="882"/>
        <v>2611700</v>
      </c>
      <c r="U6261">
        <v>211.2</v>
      </c>
      <c r="V6261">
        <f t="shared" si="880"/>
        <v>133.1</v>
      </c>
      <c r="W6261" t="str">
        <f t="shared" si="883"/>
        <v/>
      </c>
      <c r="X6261" t="str">
        <f t="shared" si="884"/>
        <v/>
      </c>
      <c r="Y6261" t="str">
        <f t="shared" si="881"/>
        <v/>
      </c>
      <c r="Z6261" s="9"/>
      <c r="AA6261" s="14">
        <f t="shared" si="885"/>
        <v>0.85699999999999998</v>
      </c>
      <c r="AB6261" s="14">
        <f t="shared" si="886"/>
        <v>0.73299999999999998</v>
      </c>
    </row>
    <row r="6262" spans="1:28" x14ac:dyDescent="0.25">
      <c r="A6262" s="10">
        <f t="shared" si="888"/>
        <v>45552</v>
      </c>
      <c r="B6262" s="11">
        <v>261</v>
      </c>
      <c r="C6262" s="11">
        <v>1800</v>
      </c>
      <c r="D6262" s="12">
        <v>769.75</v>
      </c>
      <c r="E6262" s="9">
        <v>63.49</v>
      </c>
      <c r="F6262" s="9">
        <f t="shared" si="887"/>
        <v>0</v>
      </c>
      <c r="G6262" s="9">
        <v>1.01</v>
      </c>
      <c r="H6262" s="9">
        <v>3.02</v>
      </c>
      <c r="I6262" s="9"/>
      <c r="J6262" s="9">
        <v>9.9030000000000005</v>
      </c>
      <c r="K6262" s="9">
        <v>61.5</v>
      </c>
      <c r="L6262" s="9">
        <v>5.4800000000000001E-2</v>
      </c>
      <c r="M6262" s="9">
        <v>8.4500000000000006E-2</v>
      </c>
      <c r="N6262" s="9">
        <v>0</v>
      </c>
      <c r="O6262" s="9">
        <v>25.6</v>
      </c>
      <c r="P6262" s="9"/>
      <c r="Q6262" s="9"/>
      <c r="R6262" s="9"/>
      <c r="T6262">
        <f t="shared" si="882"/>
        <v>2611800</v>
      </c>
      <c r="U6262">
        <v>46.8</v>
      </c>
      <c r="V6262">
        <f t="shared" si="880"/>
        <v>25.6</v>
      </c>
      <c r="W6262" t="str">
        <f t="shared" si="883"/>
        <v/>
      </c>
      <c r="X6262" t="str">
        <f t="shared" si="884"/>
        <v/>
      </c>
      <c r="Y6262" t="str">
        <f t="shared" si="881"/>
        <v/>
      </c>
      <c r="Z6262" s="9"/>
      <c r="AA6262" s="14">
        <f t="shared" si="885"/>
        <v>0.75</v>
      </c>
      <c r="AB6262" s="14">
        <f t="shared" si="886"/>
        <v>0.47</v>
      </c>
    </row>
    <row r="6263" spans="1:28" x14ac:dyDescent="0.25">
      <c r="A6263" s="10">
        <f t="shared" si="888"/>
        <v>45552</v>
      </c>
      <c r="B6263" s="11">
        <v>261</v>
      </c>
      <c r="C6263" s="11">
        <v>1900</v>
      </c>
      <c r="D6263" s="12">
        <v>769.79166666666697</v>
      </c>
      <c r="E6263" s="9">
        <v>63.26</v>
      </c>
      <c r="F6263" s="9">
        <f t="shared" si="887"/>
        <v>0</v>
      </c>
      <c r="G6263" s="9">
        <v>1.51</v>
      </c>
      <c r="H6263" s="9">
        <v>5.03</v>
      </c>
      <c r="I6263" s="9"/>
      <c r="J6263" s="9">
        <v>8.8659999999999997</v>
      </c>
      <c r="K6263" s="9">
        <v>69.8</v>
      </c>
      <c r="L6263" s="9">
        <v>5.3999999999999999E-2</v>
      </c>
      <c r="M6263" s="9">
        <v>8.5300000000000001E-2</v>
      </c>
      <c r="N6263" s="9">
        <v>0</v>
      </c>
      <c r="O6263" s="9">
        <v>0.6</v>
      </c>
      <c r="P6263" s="9"/>
      <c r="Q6263" s="9"/>
      <c r="R6263" s="9"/>
      <c r="T6263">
        <f t="shared" si="882"/>
        <v>2611900</v>
      </c>
      <c r="U6263">
        <v>0</v>
      </c>
      <c r="V6263">
        <f t="shared" si="880"/>
        <v>0</v>
      </c>
      <c r="W6263" t="str">
        <f t="shared" si="883"/>
        <v/>
      </c>
      <c r="X6263" t="str">
        <f t="shared" si="884"/>
        <v/>
      </c>
      <c r="Y6263" t="str">
        <f t="shared" si="881"/>
        <v/>
      </c>
      <c r="Z6263" s="9"/>
      <c r="AA6263" s="14">
        <f t="shared" si="885"/>
        <v>0.79400000000000004</v>
      </c>
      <c r="AB6263" s="14">
        <f t="shared" si="886"/>
        <v>0.34399999999999997</v>
      </c>
    </row>
    <row r="6264" spans="1:28" x14ac:dyDescent="0.25">
      <c r="A6264" s="10">
        <f t="shared" si="888"/>
        <v>45552</v>
      </c>
      <c r="B6264" s="11">
        <v>261</v>
      </c>
      <c r="C6264" s="11">
        <v>2000</v>
      </c>
      <c r="D6264" s="12">
        <v>769.83333333333303</v>
      </c>
      <c r="E6264" s="9">
        <v>63.49</v>
      </c>
      <c r="F6264" s="9">
        <f t="shared" si="887"/>
        <v>0</v>
      </c>
      <c r="G6264" s="9">
        <v>1.01</v>
      </c>
      <c r="H6264" s="9">
        <v>3.52</v>
      </c>
      <c r="I6264" s="9"/>
      <c r="J6264" s="9">
        <v>8.1950000000000003</v>
      </c>
      <c r="K6264" s="9">
        <v>71.599999999999994</v>
      </c>
      <c r="L6264" s="9">
        <v>5.33E-2</v>
      </c>
      <c r="M6264" s="9">
        <v>8.5300000000000001E-2</v>
      </c>
      <c r="N6264" s="9">
        <v>0</v>
      </c>
      <c r="O6264" s="9">
        <v>0.6</v>
      </c>
      <c r="P6264" s="9"/>
      <c r="Q6264" s="9"/>
      <c r="R6264" s="9"/>
      <c r="T6264">
        <f t="shared" si="882"/>
        <v>2612000</v>
      </c>
      <c r="U6264">
        <v>0</v>
      </c>
      <c r="V6264">
        <f t="shared" si="880"/>
        <v>0</v>
      </c>
      <c r="W6264" t="str">
        <f t="shared" si="883"/>
        <v/>
      </c>
      <c r="X6264" t="str">
        <f t="shared" si="884"/>
        <v/>
      </c>
      <c r="Y6264" t="str">
        <f t="shared" si="881"/>
        <v/>
      </c>
      <c r="Z6264" s="9"/>
      <c r="AA6264" s="14">
        <f t="shared" si="885"/>
        <v>0.77800000000000002</v>
      </c>
      <c r="AB6264" s="14">
        <f t="shared" si="886"/>
        <v>0.309</v>
      </c>
    </row>
    <row r="6265" spans="1:28" x14ac:dyDescent="0.25">
      <c r="A6265" s="10">
        <f t="shared" si="888"/>
        <v>45552</v>
      </c>
      <c r="B6265" s="11">
        <v>261</v>
      </c>
      <c r="C6265" s="11">
        <v>2100</v>
      </c>
      <c r="D6265" s="12">
        <v>769.875</v>
      </c>
      <c r="E6265" s="9">
        <v>63.37</v>
      </c>
      <c r="F6265" s="9">
        <f t="shared" si="887"/>
        <v>0</v>
      </c>
      <c r="G6265" s="9">
        <v>1.01</v>
      </c>
      <c r="H6265" s="9">
        <v>4.03</v>
      </c>
      <c r="I6265" s="9"/>
      <c r="J6265" s="9">
        <v>8.1449999999999996</v>
      </c>
      <c r="K6265" s="9">
        <v>71.599999999999994</v>
      </c>
      <c r="L6265" s="9">
        <v>5.2600000000000001E-2</v>
      </c>
      <c r="M6265" s="9">
        <v>8.5300000000000001E-2</v>
      </c>
      <c r="N6265" s="9">
        <v>0</v>
      </c>
      <c r="O6265" s="9">
        <v>0.6</v>
      </c>
      <c r="P6265" s="9"/>
      <c r="Q6265" s="9"/>
      <c r="R6265" s="9"/>
      <c r="T6265">
        <f t="shared" si="882"/>
        <v>2612100</v>
      </c>
      <c r="U6265">
        <v>0</v>
      </c>
      <c r="V6265">
        <f t="shared" si="880"/>
        <v>0</v>
      </c>
      <c r="W6265" t="str">
        <f t="shared" si="883"/>
        <v/>
      </c>
      <c r="X6265" t="str">
        <f t="shared" si="884"/>
        <v/>
      </c>
      <c r="Y6265" t="str">
        <f t="shared" si="881"/>
        <v/>
      </c>
      <c r="Z6265" s="9"/>
      <c r="AA6265" s="14">
        <f t="shared" si="885"/>
        <v>0.77500000000000002</v>
      </c>
      <c r="AB6265" s="14">
        <f t="shared" si="886"/>
        <v>0.307</v>
      </c>
    </row>
    <row r="6266" spans="1:28" x14ac:dyDescent="0.25">
      <c r="A6266" s="10">
        <f t="shared" si="888"/>
        <v>45552</v>
      </c>
      <c r="B6266" s="11">
        <v>261</v>
      </c>
      <c r="C6266" s="11">
        <v>2200</v>
      </c>
      <c r="D6266" s="12">
        <v>769.91666666666697</v>
      </c>
      <c r="E6266" s="9">
        <v>63.61</v>
      </c>
      <c r="F6266" s="9">
        <f t="shared" si="887"/>
        <v>0</v>
      </c>
      <c r="G6266" s="9">
        <v>0.5</v>
      </c>
      <c r="H6266" s="9">
        <v>3.52</v>
      </c>
      <c r="I6266" s="9"/>
      <c r="J6266" s="9">
        <v>7.5940000000000003</v>
      </c>
      <c r="K6266" s="9">
        <v>71.900000000000006</v>
      </c>
      <c r="L6266" s="9">
        <v>5.1900000000000002E-2</v>
      </c>
      <c r="M6266" s="9">
        <v>8.5300000000000001E-2</v>
      </c>
      <c r="N6266" s="9">
        <v>0</v>
      </c>
      <c r="O6266" s="9">
        <v>0.6</v>
      </c>
      <c r="P6266" s="9"/>
      <c r="Q6266" s="9"/>
      <c r="R6266" s="9"/>
      <c r="T6266">
        <f t="shared" si="882"/>
        <v>2612200</v>
      </c>
      <c r="U6266">
        <v>0</v>
      </c>
      <c r="V6266">
        <f t="shared" si="880"/>
        <v>0</v>
      </c>
      <c r="W6266" t="str">
        <f t="shared" si="883"/>
        <v/>
      </c>
      <c r="X6266" t="str">
        <f t="shared" si="884"/>
        <v/>
      </c>
      <c r="Y6266" t="str">
        <f t="shared" si="881"/>
        <v/>
      </c>
      <c r="Z6266" s="9"/>
      <c r="AA6266" s="14">
        <f t="shared" si="885"/>
        <v>0.75</v>
      </c>
      <c r="AB6266" s="14">
        <f t="shared" si="886"/>
        <v>0.29299999999999998</v>
      </c>
    </row>
    <row r="6267" spans="1:28" x14ac:dyDescent="0.25">
      <c r="A6267" s="10">
        <f t="shared" si="888"/>
        <v>45552</v>
      </c>
      <c r="B6267" s="11">
        <v>261</v>
      </c>
      <c r="C6267" s="11">
        <v>2300</v>
      </c>
      <c r="D6267" s="12">
        <v>769.95833333333303</v>
      </c>
      <c r="E6267" s="9">
        <v>63.37</v>
      </c>
      <c r="F6267" s="9">
        <f t="shared" si="887"/>
        <v>0</v>
      </c>
      <c r="G6267" s="9">
        <v>0.5</v>
      </c>
      <c r="H6267" s="9">
        <v>3.52</v>
      </c>
      <c r="I6267" s="9"/>
      <c r="J6267" s="9">
        <v>7.4939999999999998</v>
      </c>
      <c r="K6267" s="9">
        <v>70.599999999999994</v>
      </c>
      <c r="L6267" s="9">
        <v>5.1900000000000002E-2</v>
      </c>
      <c r="M6267" s="9">
        <v>8.5300000000000001E-2</v>
      </c>
      <c r="N6267" s="9">
        <v>0</v>
      </c>
      <c r="O6267" s="9">
        <v>0.6</v>
      </c>
      <c r="P6267" s="9"/>
      <c r="Q6267" s="9"/>
      <c r="R6267" s="9"/>
      <c r="T6267">
        <f t="shared" si="882"/>
        <v>2612300</v>
      </c>
      <c r="U6267">
        <v>0</v>
      </c>
      <c r="V6267">
        <f t="shared" si="880"/>
        <v>0</v>
      </c>
      <c r="W6267" t="str">
        <f t="shared" si="883"/>
        <v/>
      </c>
      <c r="X6267" t="str">
        <f t="shared" si="884"/>
        <v/>
      </c>
      <c r="Y6267" t="str">
        <f t="shared" si="881"/>
        <v/>
      </c>
      <c r="Z6267" s="9"/>
      <c r="AA6267" s="14">
        <f t="shared" si="885"/>
        <v>0.73099999999999998</v>
      </c>
      <c r="AB6267" s="14">
        <f t="shared" si="886"/>
        <v>0.30399999999999999</v>
      </c>
    </row>
    <row r="6268" spans="1:28" x14ac:dyDescent="0.25">
      <c r="A6268" s="10">
        <f t="shared" si="888"/>
        <v>45552</v>
      </c>
      <c r="B6268" s="11">
        <v>261</v>
      </c>
      <c r="C6268" s="11">
        <v>2400</v>
      </c>
      <c r="D6268" s="12">
        <v>770</v>
      </c>
      <c r="E6268" s="9">
        <v>63.61</v>
      </c>
      <c r="F6268" s="9">
        <f t="shared" si="887"/>
        <v>0</v>
      </c>
      <c r="G6268" s="9">
        <v>1.51</v>
      </c>
      <c r="H6268" s="9">
        <v>5.54</v>
      </c>
      <c r="I6268" s="9"/>
      <c r="J6268" s="9">
        <v>7.242</v>
      </c>
      <c r="K6268" s="9">
        <v>70.7</v>
      </c>
      <c r="L6268" s="9">
        <v>5.11E-2</v>
      </c>
      <c r="M6268" s="9">
        <v>8.5999999999999993E-2</v>
      </c>
      <c r="N6268" s="9">
        <v>0</v>
      </c>
      <c r="O6268" s="9">
        <v>0.6</v>
      </c>
      <c r="P6268" s="9"/>
      <c r="Q6268" s="9"/>
      <c r="R6268" s="9"/>
      <c r="T6268">
        <f t="shared" si="882"/>
        <v>2612400</v>
      </c>
      <c r="U6268">
        <v>0</v>
      </c>
      <c r="V6268">
        <f t="shared" si="880"/>
        <v>0</v>
      </c>
      <c r="W6268">
        <f t="shared" si="883"/>
        <v>5.0999999999999997E-2</v>
      </c>
      <c r="X6268">
        <f t="shared" si="884"/>
        <v>8.5999999999999993E-2</v>
      </c>
      <c r="Y6268">
        <f t="shared" si="881"/>
        <v>0</v>
      </c>
      <c r="Z6268" s="9"/>
      <c r="AA6268" s="14">
        <f t="shared" si="885"/>
        <v>0.72</v>
      </c>
      <c r="AB6268" s="14">
        <f t="shared" si="886"/>
        <v>0.29799999999999999</v>
      </c>
    </row>
    <row r="6269" spans="1:28" x14ac:dyDescent="0.25">
      <c r="A6269" s="10">
        <f t="shared" si="888"/>
        <v>45553</v>
      </c>
      <c r="B6269" s="11">
        <v>262</v>
      </c>
      <c r="C6269" s="11">
        <v>100</v>
      </c>
      <c r="D6269" s="12">
        <v>770.04166666666697</v>
      </c>
      <c r="E6269" s="9">
        <v>63.61</v>
      </c>
      <c r="F6269" s="9">
        <f t="shared" si="887"/>
        <v>0</v>
      </c>
      <c r="G6269" s="9">
        <v>2.0099999999999998</v>
      </c>
      <c r="H6269" s="9">
        <v>6.04</v>
      </c>
      <c r="I6269" s="9"/>
      <c r="J6269" s="9">
        <v>6.3819999999999997</v>
      </c>
      <c r="K6269" s="9">
        <v>74.599999999999994</v>
      </c>
      <c r="L6269" s="9">
        <v>5.11E-2</v>
      </c>
      <c r="M6269" s="9">
        <v>8.5300000000000001E-2</v>
      </c>
      <c r="N6269" s="9">
        <v>0</v>
      </c>
      <c r="O6269" s="9">
        <v>0.6</v>
      </c>
      <c r="P6269" s="9"/>
      <c r="Q6269" s="9"/>
      <c r="R6269" s="9"/>
      <c r="T6269">
        <f t="shared" si="882"/>
        <v>2620100</v>
      </c>
      <c r="U6269">
        <v>0</v>
      </c>
      <c r="V6269">
        <f t="shared" ref="V6269:V6332" si="889">IF(O6269&lt;1,0,ROUND(O6269,1))</f>
        <v>0</v>
      </c>
      <c r="W6269" t="str">
        <f t="shared" si="883"/>
        <v/>
      </c>
      <c r="X6269" t="str">
        <f t="shared" si="884"/>
        <v/>
      </c>
      <c r="Y6269" t="str">
        <f t="shared" ref="Y6269:Y6332" si="890">IF(C6269=2400,ROUND(F6269/100,3),"")</f>
        <v/>
      </c>
      <c r="Z6269" s="9"/>
      <c r="AA6269" s="14">
        <f t="shared" si="885"/>
        <v>0.71599999999999997</v>
      </c>
      <c r="AB6269" s="14">
        <f t="shared" si="886"/>
        <v>0.24399999999999999</v>
      </c>
    </row>
    <row r="6270" spans="1:28" x14ac:dyDescent="0.25">
      <c r="A6270" s="10">
        <f t="shared" si="888"/>
        <v>45553</v>
      </c>
      <c r="B6270" s="11">
        <v>262</v>
      </c>
      <c r="C6270" s="11">
        <v>200</v>
      </c>
      <c r="D6270" s="12">
        <v>770.08333333333303</v>
      </c>
      <c r="E6270" s="9">
        <v>63.49</v>
      </c>
      <c r="F6270" s="9">
        <f t="shared" si="887"/>
        <v>0</v>
      </c>
      <c r="G6270" s="9">
        <v>1.51</v>
      </c>
      <c r="H6270" s="9">
        <v>6.54</v>
      </c>
      <c r="I6270" s="9"/>
      <c r="J6270" s="9">
        <v>5.7450000000000001</v>
      </c>
      <c r="K6270" s="9">
        <v>79.7</v>
      </c>
      <c r="L6270" s="9">
        <v>5.11E-2</v>
      </c>
      <c r="M6270" s="9">
        <v>8.5300000000000001E-2</v>
      </c>
      <c r="N6270" s="9">
        <v>0</v>
      </c>
      <c r="O6270" s="9">
        <v>0.6</v>
      </c>
      <c r="P6270" s="9"/>
      <c r="Q6270" s="9"/>
      <c r="R6270" s="9"/>
      <c r="T6270">
        <f t="shared" si="882"/>
        <v>2620200</v>
      </c>
      <c r="U6270">
        <v>0</v>
      </c>
      <c r="V6270">
        <f t="shared" si="889"/>
        <v>0</v>
      </c>
      <c r="W6270" t="str">
        <f t="shared" si="883"/>
        <v/>
      </c>
      <c r="X6270" t="str">
        <f t="shared" si="884"/>
        <v/>
      </c>
      <c r="Y6270" t="str">
        <f t="shared" si="890"/>
        <v/>
      </c>
      <c r="Z6270" s="9"/>
      <c r="AA6270" s="14">
        <f t="shared" si="885"/>
        <v>0.73199999999999998</v>
      </c>
      <c r="AB6270" s="14">
        <f t="shared" si="886"/>
        <v>0.186</v>
      </c>
    </row>
    <row r="6271" spans="1:28" x14ac:dyDescent="0.25">
      <c r="A6271" s="10">
        <f t="shared" si="888"/>
        <v>45553</v>
      </c>
      <c r="B6271" s="11">
        <v>262</v>
      </c>
      <c r="C6271" s="11">
        <v>300</v>
      </c>
      <c r="D6271" s="12">
        <v>770.125</v>
      </c>
      <c r="E6271" s="9">
        <v>63.61</v>
      </c>
      <c r="F6271" s="9">
        <f t="shared" si="887"/>
        <v>0</v>
      </c>
      <c r="G6271" s="9">
        <v>2.0099999999999998</v>
      </c>
      <c r="H6271" s="9">
        <v>6.04</v>
      </c>
      <c r="I6271" s="9"/>
      <c r="J6271" s="9">
        <v>5.9489999999999998</v>
      </c>
      <c r="K6271" s="9">
        <v>83.8</v>
      </c>
      <c r="L6271" s="9">
        <v>5.04E-2</v>
      </c>
      <c r="M6271" s="9">
        <v>8.5300000000000001E-2</v>
      </c>
      <c r="N6271" s="9">
        <v>0</v>
      </c>
      <c r="O6271" s="9">
        <v>0.6</v>
      </c>
      <c r="P6271" s="9"/>
      <c r="Q6271" s="9"/>
      <c r="R6271" s="9"/>
      <c r="T6271">
        <f t="shared" si="882"/>
        <v>2620300</v>
      </c>
      <c r="U6271">
        <v>0</v>
      </c>
      <c r="V6271">
        <f t="shared" si="889"/>
        <v>0</v>
      </c>
      <c r="W6271" t="str">
        <f t="shared" si="883"/>
        <v/>
      </c>
      <c r="X6271" t="str">
        <f t="shared" si="884"/>
        <v/>
      </c>
      <c r="Y6271" t="str">
        <f t="shared" si="890"/>
        <v/>
      </c>
      <c r="Z6271" s="9"/>
      <c r="AA6271" s="14">
        <f t="shared" si="885"/>
        <v>0.78100000000000003</v>
      </c>
      <c r="AB6271" s="14">
        <f t="shared" si="886"/>
        <v>0.151</v>
      </c>
    </row>
    <row r="6272" spans="1:28" x14ac:dyDescent="0.25">
      <c r="A6272" s="10">
        <f t="shared" si="888"/>
        <v>45553</v>
      </c>
      <c r="B6272" s="11">
        <v>262</v>
      </c>
      <c r="C6272" s="11">
        <v>400</v>
      </c>
      <c r="D6272" s="12">
        <v>770.16666666666697</v>
      </c>
      <c r="E6272" s="9">
        <v>63.37</v>
      </c>
      <c r="F6272" s="9">
        <f t="shared" si="887"/>
        <v>0</v>
      </c>
      <c r="G6272" s="9">
        <v>2.0099999999999998</v>
      </c>
      <c r="H6272" s="9">
        <v>6.54</v>
      </c>
      <c r="I6272" s="9"/>
      <c r="J6272" s="9">
        <v>6.2809999999999997</v>
      </c>
      <c r="K6272" s="9">
        <v>83.7</v>
      </c>
      <c r="L6272" s="9">
        <v>5.04E-2</v>
      </c>
      <c r="M6272" s="9">
        <v>8.5300000000000001E-2</v>
      </c>
      <c r="N6272" s="9">
        <v>0</v>
      </c>
      <c r="O6272" s="9">
        <v>0.6</v>
      </c>
      <c r="P6272" s="9"/>
      <c r="Q6272" s="9"/>
      <c r="R6272" s="9"/>
      <c r="T6272">
        <f t="shared" si="882"/>
        <v>2620400</v>
      </c>
      <c r="U6272">
        <v>0</v>
      </c>
      <c r="V6272">
        <f t="shared" si="889"/>
        <v>0</v>
      </c>
      <c r="W6272" t="str">
        <f t="shared" si="883"/>
        <v/>
      </c>
      <c r="X6272" t="str">
        <f t="shared" si="884"/>
        <v/>
      </c>
      <c r="Y6272" t="str">
        <f t="shared" si="890"/>
        <v/>
      </c>
      <c r="Z6272" s="9"/>
      <c r="AA6272" s="14">
        <f t="shared" si="885"/>
        <v>0.79800000000000004</v>
      </c>
      <c r="AB6272" s="14">
        <f t="shared" si="886"/>
        <v>0.155</v>
      </c>
    </row>
    <row r="6273" spans="1:28" x14ac:dyDescent="0.25">
      <c r="A6273" s="10">
        <f t="shared" si="888"/>
        <v>45553</v>
      </c>
      <c r="B6273" s="11">
        <v>262</v>
      </c>
      <c r="C6273" s="11">
        <v>500</v>
      </c>
      <c r="D6273" s="12">
        <v>770.20833333333303</v>
      </c>
      <c r="E6273" s="9">
        <v>63.73</v>
      </c>
      <c r="F6273" s="9">
        <f t="shared" si="887"/>
        <v>0</v>
      </c>
      <c r="G6273" s="9">
        <v>1.01</v>
      </c>
      <c r="H6273" s="9">
        <v>4.53</v>
      </c>
      <c r="I6273" s="9"/>
      <c r="J6273" s="9">
        <v>5.3079999999999998</v>
      </c>
      <c r="K6273" s="9">
        <v>85.9</v>
      </c>
      <c r="L6273" s="9">
        <v>4.9700000000000001E-2</v>
      </c>
      <c r="M6273" s="9">
        <v>8.5300000000000001E-2</v>
      </c>
      <c r="N6273" s="9">
        <v>0</v>
      </c>
      <c r="O6273" s="9">
        <v>0.6</v>
      </c>
      <c r="P6273" s="9"/>
      <c r="Q6273" s="9"/>
      <c r="R6273" s="9"/>
      <c r="T6273">
        <f t="shared" si="882"/>
        <v>2620500</v>
      </c>
      <c r="U6273">
        <v>0</v>
      </c>
      <c r="V6273">
        <f t="shared" si="889"/>
        <v>0</v>
      </c>
      <c r="W6273" t="str">
        <f t="shared" si="883"/>
        <v/>
      </c>
      <c r="X6273" t="str">
        <f t="shared" si="884"/>
        <v/>
      </c>
      <c r="Y6273" t="str">
        <f t="shared" si="890"/>
        <v/>
      </c>
      <c r="Z6273" s="9"/>
      <c r="AA6273" s="14">
        <f t="shared" si="885"/>
        <v>0.76500000000000001</v>
      </c>
      <c r="AB6273" s="14">
        <f t="shared" si="886"/>
        <v>0.126</v>
      </c>
    </row>
    <row r="6274" spans="1:28" x14ac:dyDescent="0.25">
      <c r="A6274" s="10">
        <f t="shared" si="888"/>
        <v>45553</v>
      </c>
      <c r="B6274" s="11">
        <v>262</v>
      </c>
      <c r="C6274" s="11">
        <v>600</v>
      </c>
      <c r="D6274" s="12">
        <v>770.25</v>
      </c>
      <c r="E6274" s="9">
        <v>63.49</v>
      </c>
      <c r="F6274" s="9">
        <f t="shared" si="887"/>
        <v>0</v>
      </c>
      <c r="G6274" s="9">
        <v>1.01</v>
      </c>
      <c r="H6274" s="9">
        <v>5.03</v>
      </c>
      <c r="I6274" s="9"/>
      <c r="J6274" s="9">
        <v>5.7450000000000001</v>
      </c>
      <c r="K6274" s="9">
        <v>89.1</v>
      </c>
      <c r="L6274" s="9">
        <v>4.9700000000000001E-2</v>
      </c>
      <c r="M6274" s="9">
        <v>8.5300000000000001E-2</v>
      </c>
      <c r="N6274" s="9">
        <v>0</v>
      </c>
      <c r="O6274" s="9">
        <v>3.1</v>
      </c>
      <c r="P6274" s="9"/>
      <c r="Q6274" s="9"/>
      <c r="R6274" s="9"/>
      <c r="T6274">
        <f t="shared" si="882"/>
        <v>2620600</v>
      </c>
      <c r="U6274">
        <v>0.8</v>
      </c>
      <c r="V6274">
        <f t="shared" si="889"/>
        <v>3.1</v>
      </c>
      <c r="W6274" t="str">
        <f t="shared" si="883"/>
        <v/>
      </c>
      <c r="X6274" t="str">
        <f t="shared" si="884"/>
        <v/>
      </c>
      <c r="Y6274" t="str">
        <f t="shared" si="890"/>
        <v/>
      </c>
      <c r="Z6274" s="9"/>
      <c r="AA6274" s="14">
        <f t="shared" si="885"/>
        <v>0.81799999999999995</v>
      </c>
      <c r="AB6274" s="14">
        <f t="shared" si="886"/>
        <v>0.1</v>
      </c>
    </row>
    <row r="6275" spans="1:28" x14ac:dyDescent="0.25">
      <c r="A6275" s="10">
        <f t="shared" si="888"/>
        <v>45553</v>
      </c>
      <c r="B6275" s="11">
        <v>262</v>
      </c>
      <c r="C6275" s="11">
        <v>700</v>
      </c>
      <c r="D6275" s="12">
        <v>770.29166666666697</v>
      </c>
      <c r="E6275" s="9">
        <v>63.61</v>
      </c>
      <c r="F6275" s="9">
        <f t="shared" si="887"/>
        <v>0</v>
      </c>
      <c r="G6275" s="9">
        <v>0</v>
      </c>
      <c r="H6275" s="9">
        <v>3.02</v>
      </c>
      <c r="I6275" s="9"/>
      <c r="J6275" s="9">
        <v>7.4189999999999996</v>
      </c>
      <c r="K6275" s="9">
        <v>88.5</v>
      </c>
      <c r="L6275" s="9">
        <v>4.9700000000000001E-2</v>
      </c>
      <c r="M6275" s="9">
        <v>8.5300000000000001E-2</v>
      </c>
      <c r="N6275" s="9">
        <v>0</v>
      </c>
      <c r="O6275" s="9">
        <v>73.099999999999994</v>
      </c>
      <c r="P6275" s="9"/>
      <c r="Q6275" s="9"/>
      <c r="R6275" s="9"/>
      <c r="T6275">
        <f t="shared" si="882"/>
        <v>2620700</v>
      </c>
      <c r="U6275">
        <v>85.5</v>
      </c>
      <c r="V6275">
        <f t="shared" si="889"/>
        <v>73.099999999999994</v>
      </c>
      <c r="W6275" t="str">
        <f t="shared" si="883"/>
        <v/>
      </c>
      <c r="X6275" t="str">
        <f t="shared" si="884"/>
        <v/>
      </c>
      <c r="Y6275" t="str">
        <f t="shared" si="890"/>
        <v/>
      </c>
      <c r="Z6275" s="9"/>
      <c r="AA6275" s="14">
        <f t="shared" si="885"/>
        <v>0.91200000000000003</v>
      </c>
      <c r="AB6275" s="14">
        <f t="shared" si="886"/>
        <v>0.11899999999999999</v>
      </c>
    </row>
    <row r="6276" spans="1:28" x14ac:dyDescent="0.25">
      <c r="A6276" s="10">
        <f t="shared" si="888"/>
        <v>45553</v>
      </c>
      <c r="B6276" s="11">
        <v>262</v>
      </c>
      <c r="C6276" s="11">
        <v>800</v>
      </c>
      <c r="D6276" s="12">
        <v>770.33333333333303</v>
      </c>
      <c r="E6276" s="9">
        <v>63.73</v>
      </c>
      <c r="F6276" s="9">
        <f t="shared" si="887"/>
        <v>0</v>
      </c>
      <c r="G6276" s="9">
        <v>0.5</v>
      </c>
      <c r="H6276" s="9">
        <v>4.53</v>
      </c>
      <c r="I6276" s="9"/>
      <c r="J6276" s="9">
        <v>10.1</v>
      </c>
      <c r="K6276" s="9">
        <v>81.400000000000006</v>
      </c>
      <c r="L6276" s="9">
        <v>4.9000000000000002E-2</v>
      </c>
      <c r="M6276" s="9">
        <v>8.5300000000000001E-2</v>
      </c>
      <c r="N6276" s="9">
        <v>0</v>
      </c>
      <c r="O6276" s="9">
        <v>374.4</v>
      </c>
      <c r="P6276" s="9"/>
      <c r="Q6276" s="9"/>
      <c r="R6276" s="9"/>
      <c r="T6276">
        <f t="shared" si="882"/>
        <v>2620800</v>
      </c>
      <c r="U6276">
        <v>259.5</v>
      </c>
      <c r="V6276">
        <f t="shared" si="889"/>
        <v>374.4</v>
      </c>
      <c r="W6276" t="str">
        <f t="shared" si="883"/>
        <v/>
      </c>
      <c r="X6276" t="str">
        <f t="shared" si="884"/>
        <v/>
      </c>
      <c r="Y6276" t="str">
        <f t="shared" si="890"/>
        <v/>
      </c>
      <c r="Z6276" s="9"/>
      <c r="AA6276" s="14">
        <f t="shared" si="885"/>
        <v>1.006</v>
      </c>
      <c r="AB6276" s="14">
        <f t="shared" si="886"/>
        <v>0.23</v>
      </c>
    </row>
    <row r="6277" spans="1:28" x14ac:dyDescent="0.25">
      <c r="A6277" s="10">
        <f t="shared" si="888"/>
        <v>45553</v>
      </c>
      <c r="B6277" s="11">
        <v>262</v>
      </c>
      <c r="C6277" s="11">
        <v>900</v>
      </c>
      <c r="D6277" s="12">
        <v>770.375</v>
      </c>
      <c r="E6277" s="9">
        <v>64.31</v>
      </c>
      <c r="F6277" s="9">
        <f t="shared" si="887"/>
        <v>0.31000000000000227</v>
      </c>
      <c r="G6277" s="9">
        <v>0.5</v>
      </c>
      <c r="H6277" s="9">
        <v>4.53</v>
      </c>
      <c r="I6277" s="9"/>
      <c r="J6277" s="9">
        <v>11.151</v>
      </c>
      <c r="K6277" s="9">
        <v>76.7</v>
      </c>
      <c r="L6277" s="9">
        <v>4.9700000000000001E-2</v>
      </c>
      <c r="M6277" s="9">
        <v>8.4500000000000006E-2</v>
      </c>
      <c r="N6277" s="9">
        <v>0</v>
      </c>
      <c r="O6277" s="9">
        <v>481.9</v>
      </c>
      <c r="P6277" s="9"/>
      <c r="Q6277" s="9"/>
      <c r="R6277" s="9"/>
      <c r="T6277">
        <f t="shared" ref="T6277:T6340" si="891">B6277*10000+C6277</f>
        <v>2620900</v>
      </c>
      <c r="U6277">
        <v>428.3</v>
      </c>
      <c r="V6277">
        <f t="shared" si="889"/>
        <v>481.9</v>
      </c>
      <c r="W6277" t="str">
        <f t="shared" ref="W6277:W6340" si="892">IF(C6277=2400,ROUND(L6277,3),"")</f>
        <v/>
      </c>
      <c r="X6277" t="str">
        <f t="shared" ref="X6277:X6340" si="893">IF(C6277=2400,ROUND(M6277,3),"")</f>
        <v/>
      </c>
      <c r="Y6277" t="str">
        <f t="shared" si="890"/>
        <v/>
      </c>
      <c r="Z6277" s="9"/>
      <c r="AA6277" s="14">
        <f t="shared" ref="AA6277:AA6340" si="894">ROUND((0.6105*(EXP((17.273*J6277)/(J6277+237.3))))*K6277/100,3)</f>
        <v>1.0169999999999999</v>
      </c>
      <c r="AB6277" s="14">
        <f t="shared" ref="AB6277:AB6340" si="895">ROUND(AA6277/K6277*(100-K6277),3)</f>
        <v>0.309</v>
      </c>
    </row>
    <row r="6278" spans="1:28" x14ac:dyDescent="0.25">
      <c r="A6278" s="10">
        <f t="shared" si="888"/>
        <v>45553</v>
      </c>
      <c r="B6278" s="11">
        <v>262</v>
      </c>
      <c r="C6278" s="11">
        <v>1000</v>
      </c>
      <c r="D6278" s="12">
        <v>770.41666666666697</v>
      </c>
      <c r="E6278" s="9">
        <v>63.73</v>
      </c>
      <c r="F6278" s="9">
        <f t="shared" ref="F6278:F6341" si="896">IF(E6278&gt;F$2,E6278-F$2,0)</f>
        <v>0</v>
      </c>
      <c r="G6278" s="9">
        <v>1.51</v>
      </c>
      <c r="H6278" s="9">
        <v>5.03</v>
      </c>
      <c r="I6278" s="9"/>
      <c r="J6278" s="9">
        <v>13.064</v>
      </c>
      <c r="K6278" s="9">
        <v>72.599999999999994</v>
      </c>
      <c r="L6278" s="9">
        <v>4.9700000000000001E-2</v>
      </c>
      <c r="M6278" s="9">
        <v>8.4500000000000006E-2</v>
      </c>
      <c r="N6278" s="9">
        <v>0</v>
      </c>
      <c r="O6278" s="9">
        <v>620.6</v>
      </c>
      <c r="P6278" s="9"/>
      <c r="Q6278" s="9"/>
      <c r="R6278" s="9"/>
      <c r="T6278">
        <f t="shared" si="891"/>
        <v>2621000</v>
      </c>
      <c r="U6278">
        <v>568.5</v>
      </c>
      <c r="V6278">
        <f t="shared" si="889"/>
        <v>620.6</v>
      </c>
      <c r="W6278" t="str">
        <f t="shared" si="892"/>
        <v/>
      </c>
      <c r="X6278" t="str">
        <f t="shared" si="893"/>
        <v/>
      </c>
      <c r="Y6278" t="str">
        <f t="shared" si="890"/>
        <v/>
      </c>
      <c r="Z6278" s="9"/>
      <c r="AA6278" s="14">
        <f t="shared" si="894"/>
        <v>1.0920000000000001</v>
      </c>
      <c r="AB6278" s="14">
        <f t="shared" si="895"/>
        <v>0.41199999999999998</v>
      </c>
    </row>
    <row r="6279" spans="1:28" x14ac:dyDescent="0.25">
      <c r="A6279" s="10">
        <f t="shared" ref="A6279:A6342" si="897">A$5-1+B6279</f>
        <v>45553</v>
      </c>
      <c r="B6279" s="11">
        <v>262</v>
      </c>
      <c r="C6279" s="11">
        <v>1100</v>
      </c>
      <c r="D6279" s="12">
        <v>770.45833333333303</v>
      </c>
      <c r="E6279" s="9">
        <v>63.96</v>
      </c>
      <c r="F6279" s="9">
        <f t="shared" si="896"/>
        <v>0</v>
      </c>
      <c r="G6279" s="9">
        <v>1.01</v>
      </c>
      <c r="H6279" s="9">
        <v>5.54</v>
      </c>
      <c r="I6279" s="9"/>
      <c r="J6279" s="9">
        <v>11.929</v>
      </c>
      <c r="K6279" s="9">
        <v>69.2</v>
      </c>
      <c r="L6279" s="9">
        <v>4.9700000000000001E-2</v>
      </c>
      <c r="M6279" s="9">
        <v>8.3799999999999999E-2</v>
      </c>
      <c r="N6279" s="9">
        <v>0</v>
      </c>
      <c r="O6279" s="9">
        <v>575.6</v>
      </c>
      <c r="P6279" s="9"/>
      <c r="Q6279" s="9"/>
      <c r="R6279" s="9"/>
      <c r="T6279">
        <f t="shared" si="891"/>
        <v>2621100</v>
      </c>
      <c r="U6279">
        <v>666</v>
      </c>
      <c r="V6279">
        <f t="shared" si="889"/>
        <v>575.6</v>
      </c>
      <c r="W6279" t="str">
        <f t="shared" si="892"/>
        <v/>
      </c>
      <c r="X6279" t="str">
        <f t="shared" si="893"/>
        <v/>
      </c>
      <c r="Y6279" t="str">
        <f t="shared" si="890"/>
        <v/>
      </c>
      <c r="Z6279" s="9"/>
      <c r="AA6279" s="14">
        <f t="shared" si="894"/>
        <v>0.96599999999999997</v>
      </c>
      <c r="AB6279" s="14">
        <f t="shared" si="895"/>
        <v>0.43</v>
      </c>
    </row>
    <row r="6280" spans="1:28" x14ac:dyDescent="0.25">
      <c r="A6280" s="10">
        <f t="shared" si="897"/>
        <v>45553</v>
      </c>
      <c r="B6280" s="11">
        <v>262</v>
      </c>
      <c r="C6280" s="11">
        <v>1200</v>
      </c>
      <c r="D6280" s="12">
        <v>770.5</v>
      </c>
      <c r="E6280" s="9">
        <v>63.61</v>
      </c>
      <c r="F6280" s="9">
        <f t="shared" si="896"/>
        <v>0</v>
      </c>
      <c r="G6280" s="9">
        <v>1.01</v>
      </c>
      <c r="H6280" s="9">
        <v>4.03</v>
      </c>
      <c r="I6280" s="9"/>
      <c r="J6280" s="9">
        <v>11.102</v>
      </c>
      <c r="K6280" s="9">
        <v>71</v>
      </c>
      <c r="L6280" s="9">
        <v>5.04E-2</v>
      </c>
      <c r="M6280" s="9">
        <v>8.3799999999999999E-2</v>
      </c>
      <c r="N6280" s="9">
        <v>0</v>
      </c>
      <c r="O6280" s="9">
        <v>369.4</v>
      </c>
      <c r="P6280" s="9"/>
      <c r="Q6280" s="9"/>
      <c r="R6280" s="9"/>
      <c r="T6280">
        <f t="shared" si="891"/>
        <v>2621200</v>
      </c>
      <c r="U6280">
        <v>712.3</v>
      </c>
      <c r="V6280">
        <f t="shared" si="889"/>
        <v>369.4</v>
      </c>
      <c r="W6280" t="str">
        <f t="shared" si="892"/>
        <v/>
      </c>
      <c r="X6280" t="str">
        <f t="shared" si="893"/>
        <v/>
      </c>
      <c r="Y6280" t="str">
        <f t="shared" si="890"/>
        <v/>
      </c>
      <c r="Z6280" s="9"/>
      <c r="AA6280" s="14">
        <f t="shared" si="894"/>
        <v>0.93799999999999994</v>
      </c>
      <c r="AB6280" s="14">
        <f t="shared" si="895"/>
        <v>0.38300000000000001</v>
      </c>
    </row>
    <row r="6281" spans="1:28" x14ac:dyDescent="0.25">
      <c r="A6281" s="10">
        <f t="shared" si="897"/>
        <v>45553</v>
      </c>
      <c r="B6281" s="11">
        <v>262</v>
      </c>
      <c r="C6281" s="11">
        <v>1300</v>
      </c>
      <c r="D6281" s="12">
        <v>770.54166666666697</v>
      </c>
      <c r="E6281" s="9">
        <v>63.73</v>
      </c>
      <c r="F6281" s="9">
        <f t="shared" si="896"/>
        <v>0</v>
      </c>
      <c r="G6281" s="9">
        <v>0.5</v>
      </c>
      <c r="H6281" s="9">
        <v>4.53</v>
      </c>
      <c r="I6281" s="9"/>
      <c r="J6281" s="9">
        <v>11.443</v>
      </c>
      <c r="K6281" s="9">
        <v>72.2</v>
      </c>
      <c r="L6281" s="9">
        <v>5.11E-2</v>
      </c>
      <c r="M6281" s="9">
        <v>8.4500000000000006E-2</v>
      </c>
      <c r="N6281" s="9">
        <v>0</v>
      </c>
      <c r="O6281" s="9">
        <v>255.6</v>
      </c>
      <c r="P6281" s="9"/>
      <c r="Q6281" s="9"/>
      <c r="R6281" s="9"/>
      <c r="T6281">
        <f t="shared" si="891"/>
        <v>2621300</v>
      </c>
      <c r="U6281">
        <v>703.7</v>
      </c>
      <c r="V6281">
        <f t="shared" si="889"/>
        <v>255.6</v>
      </c>
      <c r="W6281" t="str">
        <f t="shared" si="892"/>
        <v/>
      </c>
      <c r="X6281" t="str">
        <f t="shared" si="893"/>
        <v/>
      </c>
      <c r="Y6281" t="str">
        <f t="shared" si="890"/>
        <v/>
      </c>
      <c r="Z6281" s="9"/>
      <c r="AA6281" s="14">
        <f t="shared" si="894"/>
        <v>0.97599999999999998</v>
      </c>
      <c r="AB6281" s="14">
        <f t="shared" si="895"/>
        <v>0.376</v>
      </c>
    </row>
    <row r="6282" spans="1:28" x14ac:dyDescent="0.25">
      <c r="A6282" s="10">
        <f t="shared" si="897"/>
        <v>45553</v>
      </c>
      <c r="B6282" s="11">
        <v>262</v>
      </c>
      <c r="C6282" s="11">
        <v>1400</v>
      </c>
      <c r="D6282" s="12">
        <v>770.58333333333303</v>
      </c>
      <c r="E6282" s="9">
        <v>63.73</v>
      </c>
      <c r="F6282" s="9">
        <f t="shared" si="896"/>
        <v>0</v>
      </c>
      <c r="G6282" s="9">
        <v>0.5</v>
      </c>
      <c r="H6282" s="9">
        <v>3.52</v>
      </c>
      <c r="I6282" s="9"/>
      <c r="J6282" s="9">
        <v>12.871</v>
      </c>
      <c r="K6282" s="9">
        <v>67.7</v>
      </c>
      <c r="L6282" s="9">
        <v>5.11E-2</v>
      </c>
      <c r="M6282" s="9">
        <v>8.3799999999999999E-2</v>
      </c>
      <c r="N6282" s="9">
        <v>0</v>
      </c>
      <c r="O6282" s="9">
        <v>305.60000000000002</v>
      </c>
      <c r="P6282" s="9"/>
      <c r="Q6282" s="9"/>
      <c r="R6282" s="9"/>
      <c r="T6282">
        <f t="shared" si="891"/>
        <v>2621400</v>
      </c>
      <c r="U6282">
        <v>640.70000000000005</v>
      </c>
      <c r="V6282">
        <f t="shared" si="889"/>
        <v>305.60000000000002</v>
      </c>
      <c r="W6282" t="str">
        <f t="shared" si="892"/>
        <v/>
      </c>
      <c r="X6282" t="str">
        <f t="shared" si="893"/>
        <v/>
      </c>
      <c r="Y6282" t="str">
        <f t="shared" si="890"/>
        <v/>
      </c>
      <c r="Z6282" s="9"/>
      <c r="AA6282" s="14">
        <f t="shared" si="894"/>
        <v>1.0049999999999999</v>
      </c>
      <c r="AB6282" s="14">
        <f t="shared" si="895"/>
        <v>0.47899999999999998</v>
      </c>
    </row>
    <row r="6283" spans="1:28" x14ac:dyDescent="0.25">
      <c r="A6283" s="10">
        <f t="shared" si="897"/>
        <v>45553</v>
      </c>
      <c r="B6283" s="11">
        <v>262</v>
      </c>
      <c r="C6283" s="11">
        <v>1500</v>
      </c>
      <c r="D6283" s="12">
        <v>770.625</v>
      </c>
      <c r="E6283" s="9">
        <v>63.26</v>
      </c>
      <c r="F6283" s="9">
        <f t="shared" si="896"/>
        <v>0</v>
      </c>
      <c r="G6283" s="9">
        <v>0.5</v>
      </c>
      <c r="H6283" s="9">
        <v>3.52</v>
      </c>
      <c r="I6283" s="9"/>
      <c r="J6283" s="9">
        <v>13.209</v>
      </c>
      <c r="K6283" s="9">
        <v>60.2</v>
      </c>
      <c r="L6283" s="9">
        <v>5.11E-2</v>
      </c>
      <c r="M6283" s="9">
        <v>8.4500000000000006E-2</v>
      </c>
      <c r="N6283" s="9">
        <v>0</v>
      </c>
      <c r="O6283" s="9">
        <v>338.1</v>
      </c>
      <c r="P6283" s="9"/>
      <c r="Q6283" s="9"/>
      <c r="R6283" s="9"/>
      <c r="T6283">
        <f t="shared" si="891"/>
        <v>2621500</v>
      </c>
      <c r="U6283">
        <v>529</v>
      </c>
      <c r="V6283">
        <f t="shared" si="889"/>
        <v>338.1</v>
      </c>
      <c r="W6283" t="str">
        <f t="shared" si="892"/>
        <v/>
      </c>
      <c r="X6283" t="str">
        <f t="shared" si="893"/>
        <v/>
      </c>
      <c r="Y6283" t="str">
        <f t="shared" si="890"/>
        <v/>
      </c>
      <c r="Z6283" s="9"/>
      <c r="AA6283" s="14">
        <f t="shared" si="894"/>
        <v>0.91400000000000003</v>
      </c>
      <c r="AB6283" s="14">
        <f t="shared" si="895"/>
        <v>0.60399999999999998</v>
      </c>
    </row>
    <row r="6284" spans="1:28" x14ac:dyDescent="0.25">
      <c r="A6284" s="10">
        <f t="shared" si="897"/>
        <v>45553</v>
      </c>
      <c r="B6284" s="11">
        <v>262</v>
      </c>
      <c r="C6284" s="11">
        <v>1600</v>
      </c>
      <c r="D6284" s="12">
        <v>770.66666666666697</v>
      </c>
      <c r="E6284" s="9">
        <v>63.02</v>
      </c>
      <c r="F6284" s="9">
        <f t="shared" si="896"/>
        <v>0</v>
      </c>
      <c r="G6284" s="9">
        <v>0.5</v>
      </c>
      <c r="H6284" s="9">
        <v>4.03</v>
      </c>
      <c r="I6284" s="9"/>
      <c r="J6284" s="9">
        <v>14.17</v>
      </c>
      <c r="K6284" s="9">
        <v>56</v>
      </c>
      <c r="L6284" s="9">
        <v>5.11E-2</v>
      </c>
      <c r="M6284" s="9">
        <v>8.4500000000000006E-2</v>
      </c>
      <c r="N6284" s="9">
        <v>0</v>
      </c>
      <c r="O6284" s="9">
        <v>395.6</v>
      </c>
      <c r="P6284" s="9"/>
      <c r="Q6284" s="9"/>
      <c r="R6284" s="9"/>
      <c r="T6284">
        <f t="shared" si="891"/>
        <v>2621600</v>
      </c>
      <c r="U6284">
        <v>378.2</v>
      </c>
      <c r="V6284">
        <f t="shared" si="889"/>
        <v>395.6</v>
      </c>
      <c r="W6284" t="str">
        <f t="shared" si="892"/>
        <v/>
      </c>
      <c r="X6284" t="str">
        <f t="shared" si="893"/>
        <v/>
      </c>
      <c r="Y6284" t="str">
        <f t="shared" si="890"/>
        <v/>
      </c>
      <c r="Z6284" s="9"/>
      <c r="AA6284" s="14">
        <f t="shared" si="894"/>
        <v>0.90500000000000003</v>
      </c>
      <c r="AB6284" s="14">
        <f t="shared" si="895"/>
        <v>0.71099999999999997</v>
      </c>
    </row>
    <row r="6285" spans="1:28" x14ac:dyDescent="0.25">
      <c r="A6285" s="10">
        <f t="shared" si="897"/>
        <v>45553</v>
      </c>
      <c r="B6285" s="11">
        <v>262</v>
      </c>
      <c r="C6285" s="11">
        <v>1700</v>
      </c>
      <c r="D6285" s="12">
        <v>770.70833333333303</v>
      </c>
      <c r="E6285" s="9">
        <v>63.02</v>
      </c>
      <c r="F6285" s="9">
        <f t="shared" si="896"/>
        <v>0</v>
      </c>
      <c r="G6285" s="9">
        <v>1.01</v>
      </c>
      <c r="H6285" s="9">
        <v>4.03</v>
      </c>
      <c r="I6285" s="9"/>
      <c r="J6285" s="9">
        <v>12.63</v>
      </c>
      <c r="K6285" s="9">
        <v>56.5</v>
      </c>
      <c r="L6285" s="9">
        <v>5.11E-2</v>
      </c>
      <c r="M6285" s="9">
        <v>8.4500000000000006E-2</v>
      </c>
      <c r="N6285" s="9">
        <v>0</v>
      </c>
      <c r="O6285" s="9">
        <v>170.6</v>
      </c>
      <c r="P6285" s="9"/>
      <c r="Q6285" s="9"/>
      <c r="R6285" s="9"/>
      <c r="T6285">
        <f t="shared" si="891"/>
        <v>2621700</v>
      </c>
      <c r="U6285">
        <v>203.8</v>
      </c>
      <c r="V6285">
        <f t="shared" si="889"/>
        <v>170.6</v>
      </c>
      <c r="W6285" t="str">
        <f t="shared" si="892"/>
        <v/>
      </c>
      <c r="X6285" t="str">
        <f t="shared" si="893"/>
        <v/>
      </c>
      <c r="Y6285" t="str">
        <f t="shared" si="890"/>
        <v/>
      </c>
      <c r="Z6285" s="9"/>
      <c r="AA6285" s="14">
        <f t="shared" si="894"/>
        <v>0.82599999999999996</v>
      </c>
      <c r="AB6285" s="14">
        <f t="shared" si="895"/>
        <v>0.63600000000000001</v>
      </c>
    </row>
    <row r="6286" spans="1:28" x14ac:dyDescent="0.25">
      <c r="A6286" s="10">
        <f t="shared" si="897"/>
        <v>45553</v>
      </c>
      <c r="B6286" s="11">
        <v>262</v>
      </c>
      <c r="C6286" s="11">
        <v>1800</v>
      </c>
      <c r="D6286" s="12">
        <v>770.75</v>
      </c>
      <c r="E6286" s="9">
        <v>62.91</v>
      </c>
      <c r="F6286" s="9">
        <f t="shared" si="896"/>
        <v>0</v>
      </c>
      <c r="G6286" s="9">
        <v>0</v>
      </c>
      <c r="H6286" s="9">
        <v>3.02</v>
      </c>
      <c r="I6286" s="9"/>
      <c r="J6286" s="9">
        <v>7.569</v>
      </c>
      <c r="K6286" s="9">
        <v>65.3</v>
      </c>
      <c r="L6286" s="9">
        <v>5.11E-2</v>
      </c>
      <c r="M6286" s="9">
        <v>8.5300000000000001E-2</v>
      </c>
      <c r="N6286" s="9">
        <v>0</v>
      </c>
      <c r="O6286" s="9">
        <v>39.4</v>
      </c>
      <c r="P6286" s="9"/>
      <c r="Q6286" s="9"/>
      <c r="R6286" s="9"/>
      <c r="T6286">
        <f t="shared" si="891"/>
        <v>2621800</v>
      </c>
      <c r="U6286">
        <v>42</v>
      </c>
      <c r="V6286">
        <f t="shared" si="889"/>
        <v>39.4</v>
      </c>
      <c r="W6286" t="str">
        <f t="shared" si="892"/>
        <v/>
      </c>
      <c r="X6286" t="str">
        <f t="shared" si="893"/>
        <v/>
      </c>
      <c r="Y6286" t="str">
        <f t="shared" si="890"/>
        <v/>
      </c>
      <c r="Z6286" s="9"/>
      <c r="AA6286" s="14">
        <f t="shared" si="894"/>
        <v>0.68</v>
      </c>
      <c r="AB6286" s="14">
        <f t="shared" si="895"/>
        <v>0.36099999999999999</v>
      </c>
    </row>
    <row r="6287" spans="1:28" x14ac:dyDescent="0.25">
      <c r="A6287" s="10">
        <f t="shared" si="897"/>
        <v>45553</v>
      </c>
      <c r="B6287" s="11">
        <v>262</v>
      </c>
      <c r="C6287" s="11">
        <v>1900</v>
      </c>
      <c r="D6287" s="12">
        <v>770.79166666666697</v>
      </c>
      <c r="E6287" s="9">
        <v>63.26</v>
      </c>
      <c r="F6287" s="9">
        <f t="shared" si="896"/>
        <v>0</v>
      </c>
      <c r="G6287" s="9">
        <v>0</v>
      </c>
      <c r="H6287" s="9">
        <v>1.51</v>
      </c>
      <c r="I6287" s="9"/>
      <c r="J6287" s="9">
        <v>7.0910000000000002</v>
      </c>
      <c r="K6287" s="9">
        <v>79.400000000000006</v>
      </c>
      <c r="L6287" s="9">
        <v>5.11E-2</v>
      </c>
      <c r="M6287" s="9">
        <v>8.5300000000000001E-2</v>
      </c>
      <c r="N6287" s="9">
        <v>0</v>
      </c>
      <c r="O6287" s="9">
        <v>0.6</v>
      </c>
      <c r="P6287" s="9"/>
      <c r="Q6287" s="9"/>
      <c r="R6287" s="9"/>
      <c r="T6287">
        <f t="shared" si="891"/>
        <v>2621900</v>
      </c>
      <c r="U6287">
        <v>0</v>
      </c>
      <c r="V6287">
        <f t="shared" si="889"/>
        <v>0</v>
      </c>
      <c r="W6287" t="str">
        <f t="shared" si="892"/>
        <v/>
      </c>
      <c r="X6287" t="str">
        <f t="shared" si="893"/>
        <v/>
      </c>
      <c r="Y6287" t="str">
        <f t="shared" si="890"/>
        <v/>
      </c>
      <c r="Z6287" s="9"/>
      <c r="AA6287" s="14">
        <f t="shared" si="894"/>
        <v>0.8</v>
      </c>
      <c r="AB6287" s="14">
        <f t="shared" si="895"/>
        <v>0.20799999999999999</v>
      </c>
    </row>
    <row r="6288" spans="1:28" x14ac:dyDescent="0.25">
      <c r="A6288" s="10">
        <f t="shared" si="897"/>
        <v>45553</v>
      </c>
      <c r="B6288" s="11">
        <v>262</v>
      </c>
      <c r="C6288" s="11">
        <v>2000</v>
      </c>
      <c r="D6288" s="12">
        <v>770.83333333333303</v>
      </c>
      <c r="E6288" s="9">
        <v>63.49</v>
      </c>
      <c r="F6288" s="9">
        <f t="shared" si="896"/>
        <v>0</v>
      </c>
      <c r="G6288" s="9">
        <v>0</v>
      </c>
      <c r="H6288" s="9">
        <v>1.01</v>
      </c>
      <c r="I6288" s="9"/>
      <c r="J6288" s="9">
        <v>7.1669999999999998</v>
      </c>
      <c r="K6288" s="9">
        <v>78.8</v>
      </c>
      <c r="L6288" s="9">
        <v>5.04E-2</v>
      </c>
      <c r="M6288" s="9">
        <v>8.5300000000000001E-2</v>
      </c>
      <c r="N6288" s="9">
        <v>0</v>
      </c>
      <c r="O6288" s="9">
        <v>0.6</v>
      </c>
      <c r="P6288" s="9"/>
      <c r="Q6288" s="9"/>
      <c r="R6288" s="9"/>
      <c r="T6288">
        <f t="shared" si="891"/>
        <v>2622000</v>
      </c>
      <c r="U6288">
        <v>0</v>
      </c>
      <c r="V6288">
        <f t="shared" si="889"/>
        <v>0</v>
      </c>
      <c r="W6288" t="str">
        <f t="shared" si="892"/>
        <v/>
      </c>
      <c r="X6288" t="str">
        <f t="shared" si="893"/>
        <v/>
      </c>
      <c r="Y6288" t="str">
        <f t="shared" si="890"/>
        <v/>
      </c>
      <c r="Z6288" s="9"/>
      <c r="AA6288" s="14">
        <f t="shared" si="894"/>
        <v>0.79800000000000004</v>
      </c>
      <c r="AB6288" s="14">
        <f t="shared" si="895"/>
        <v>0.215</v>
      </c>
    </row>
    <row r="6289" spans="1:28" x14ac:dyDescent="0.25">
      <c r="A6289" s="10">
        <f t="shared" si="897"/>
        <v>45553</v>
      </c>
      <c r="B6289" s="11">
        <v>262</v>
      </c>
      <c r="C6289" s="11">
        <v>2100</v>
      </c>
      <c r="D6289" s="12">
        <v>770.875</v>
      </c>
      <c r="E6289" s="9">
        <v>63.14</v>
      </c>
      <c r="F6289" s="9">
        <f t="shared" si="896"/>
        <v>0</v>
      </c>
      <c r="G6289" s="9">
        <v>0</v>
      </c>
      <c r="H6289" s="9">
        <v>1.51</v>
      </c>
      <c r="I6289" s="9"/>
      <c r="J6289" s="9">
        <v>6.5090000000000003</v>
      </c>
      <c r="K6289" s="9">
        <v>82.8</v>
      </c>
      <c r="L6289" s="9">
        <v>5.04E-2</v>
      </c>
      <c r="M6289" s="9">
        <v>8.5300000000000001E-2</v>
      </c>
      <c r="N6289" s="9">
        <v>0</v>
      </c>
      <c r="O6289" s="9">
        <v>0.6</v>
      </c>
      <c r="P6289" s="9"/>
      <c r="Q6289" s="9"/>
      <c r="R6289" s="9"/>
      <c r="T6289">
        <f t="shared" si="891"/>
        <v>2622100</v>
      </c>
      <c r="U6289">
        <v>0</v>
      </c>
      <c r="V6289">
        <f t="shared" si="889"/>
        <v>0</v>
      </c>
      <c r="W6289" t="str">
        <f t="shared" si="892"/>
        <v/>
      </c>
      <c r="X6289" t="str">
        <f t="shared" si="893"/>
        <v/>
      </c>
      <c r="Y6289" t="str">
        <f t="shared" si="890"/>
        <v/>
      </c>
      <c r="Z6289" s="9"/>
      <c r="AA6289" s="14">
        <f t="shared" si="894"/>
        <v>0.80200000000000005</v>
      </c>
      <c r="AB6289" s="14">
        <f t="shared" si="895"/>
        <v>0.16700000000000001</v>
      </c>
    </row>
    <row r="6290" spans="1:28" x14ac:dyDescent="0.25">
      <c r="A6290" s="10">
        <f t="shared" si="897"/>
        <v>45553</v>
      </c>
      <c r="B6290" s="11">
        <v>262</v>
      </c>
      <c r="C6290" s="11">
        <v>2200</v>
      </c>
      <c r="D6290" s="12">
        <v>770.91666666666697</v>
      </c>
      <c r="E6290" s="9">
        <v>63.26</v>
      </c>
      <c r="F6290" s="9">
        <f t="shared" si="896"/>
        <v>0</v>
      </c>
      <c r="G6290" s="9">
        <v>0</v>
      </c>
      <c r="H6290" s="9">
        <v>3.02</v>
      </c>
      <c r="I6290" s="9"/>
      <c r="J6290" s="9">
        <v>6</v>
      </c>
      <c r="K6290" s="9">
        <v>85</v>
      </c>
      <c r="L6290" s="9">
        <v>4.9700000000000001E-2</v>
      </c>
      <c r="M6290" s="9">
        <v>8.5300000000000001E-2</v>
      </c>
      <c r="N6290" s="9">
        <v>0</v>
      </c>
      <c r="O6290" s="9">
        <v>0.6</v>
      </c>
      <c r="P6290" s="9"/>
      <c r="Q6290" s="9"/>
      <c r="R6290" s="9"/>
      <c r="T6290">
        <f t="shared" si="891"/>
        <v>2622200</v>
      </c>
      <c r="U6290">
        <v>0</v>
      </c>
      <c r="V6290">
        <f t="shared" si="889"/>
        <v>0</v>
      </c>
      <c r="W6290" t="str">
        <f t="shared" si="892"/>
        <v/>
      </c>
      <c r="X6290" t="str">
        <f t="shared" si="893"/>
        <v/>
      </c>
      <c r="Y6290" t="str">
        <f t="shared" si="890"/>
        <v/>
      </c>
      <c r="Z6290" s="9"/>
      <c r="AA6290" s="14">
        <f t="shared" si="894"/>
        <v>0.79500000000000004</v>
      </c>
      <c r="AB6290" s="14">
        <f t="shared" si="895"/>
        <v>0.14000000000000001</v>
      </c>
    </row>
    <row r="6291" spans="1:28" x14ac:dyDescent="0.25">
      <c r="A6291" s="10">
        <f t="shared" si="897"/>
        <v>45553</v>
      </c>
      <c r="B6291" s="11">
        <v>262</v>
      </c>
      <c r="C6291" s="11">
        <v>2300</v>
      </c>
      <c r="D6291" s="12">
        <v>770.95833333333303</v>
      </c>
      <c r="E6291" s="9">
        <v>63.02</v>
      </c>
      <c r="F6291" s="9">
        <f t="shared" si="896"/>
        <v>0</v>
      </c>
      <c r="G6291" s="9">
        <v>0</v>
      </c>
      <c r="H6291" s="9">
        <v>1.01</v>
      </c>
      <c r="I6291" s="9"/>
      <c r="J6291" s="9">
        <v>4.7140000000000004</v>
      </c>
      <c r="K6291" s="9">
        <v>89.5</v>
      </c>
      <c r="L6291" s="9">
        <v>4.9700000000000001E-2</v>
      </c>
      <c r="M6291" s="9">
        <v>8.5300000000000001E-2</v>
      </c>
      <c r="N6291" s="9">
        <v>0</v>
      </c>
      <c r="O6291" s="9">
        <v>0.6</v>
      </c>
      <c r="P6291" s="9"/>
      <c r="Q6291" s="9"/>
      <c r="R6291" s="9"/>
      <c r="T6291">
        <f t="shared" si="891"/>
        <v>2622300</v>
      </c>
      <c r="U6291">
        <v>0</v>
      </c>
      <c r="V6291">
        <f t="shared" si="889"/>
        <v>0</v>
      </c>
      <c r="W6291" t="str">
        <f t="shared" si="892"/>
        <v/>
      </c>
      <c r="X6291" t="str">
        <f t="shared" si="893"/>
        <v/>
      </c>
      <c r="Y6291" t="str">
        <f t="shared" si="890"/>
        <v/>
      </c>
      <c r="Z6291" s="9"/>
      <c r="AA6291" s="14">
        <f t="shared" si="894"/>
        <v>0.76500000000000001</v>
      </c>
      <c r="AB6291" s="14">
        <f t="shared" si="895"/>
        <v>0.09</v>
      </c>
    </row>
    <row r="6292" spans="1:28" x14ac:dyDescent="0.25">
      <c r="A6292" s="10">
        <f t="shared" si="897"/>
        <v>45553</v>
      </c>
      <c r="B6292" s="11">
        <v>262</v>
      </c>
      <c r="C6292" s="11">
        <v>2400</v>
      </c>
      <c r="D6292" s="12">
        <v>771</v>
      </c>
      <c r="E6292" s="9">
        <v>63.37</v>
      </c>
      <c r="F6292" s="9">
        <f t="shared" si="896"/>
        <v>0</v>
      </c>
      <c r="G6292" s="9">
        <v>0</v>
      </c>
      <c r="H6292" s="9">
        <v>1.51</v>
      </c>
      <c r="I6292" s="9"/>
      <c r="J6292" s="9">
        <v>4.4020000000000001</v>
      </c>
      <c r="K6292" s="9">
        <v>91</v>
      </c>
      <c r="L6292" s="9">
        <v>4.9700000000000001E-2</v>
      </c>
      <c r="M6292" s="9">
        <v>8.5300000000000001E-2</v>
      </c>
      <c r="N6292" s="9">
        <v>0</v>
      </c>
      <c r="O6292" s="9">
        <v>0.6</v>
      </c>
      <c r="P6292" s="9"/>
      <c r="Q6292" s="9"/>
      <c r="R6292" s="9"/>
      <c r="T6292">
        <f t="shared" si="891"/>
        <v>2622400</v>
      </c>
      <c r="U6292">
        <v>0</v>
      </c>
      <c r="V6292">
        <f t="shared" si="889"/>
        <v>0</v>
      </c>
      <c r="W6292">
        <f t="shared" si="892"/>
        <v>0.05</v>
      </c>
      <c r="X6292">
        <f t="shared" si="893"/>
        <v>8.5000000000000006E-2</v>
      </c>
      <c r="Y6292">
        <f t="shared" si="890"/>
        <v>0</v>
      </c>
      <c r="Z6292" s="9"/>
      <c r="AA6292" s="14">
        <f t="shared" si="894"/>
        <v>0.76100000000000001</v>
      </c>
      <c r="AB6292" s="14">
        <f t="shared" si="895"/>
        <v>7.4999999999999997E-2</v>
      </c>
    </row>
    <row r="6293" spans="1:28" x14ac:dyDescent="0.25">
      <c r="A6293" s="10">
        <f t="shared" si="897"/>
        <v>45554</v>
      </c>
      <c r="B6293" s="11">
        <v>263</v>
      </c>
      <c r="C6293" s="11">
        <v>100</v>
      </c>
      <c r="D6293" s="12">
        <v>771.04166666666697</v>
      </c>
      <c r="E6293" s="9">
        <v>63.26</v>
      </c>
      <c r="F6293" s="9">
        <f t="shared" si="896"/>
        <v>0</v>
      </c>
      <c r="G6293" s="9">
        <v>0</v>
      </c>
      <c r="H6293" s="9">
        <v>1.51</v>
      </c>
      <c r="I6293" s="9"/>
      <c r="J6293" s="9">
        <v>4.1150000000000002</v>
      </c>
      <c r="K6293" s="9">
        <v>91.1</v>
      </c>
      <c r="L6293" s="9">
        <v>4.9000000000000002E-2</v>
      </c>
      <c r="M6293" s="9">
        <v>8.5300000000000001E-2</v>
      </c>
      <c r="N6293" s="9">
        <v>0</v>
      </c>
      <c r="O6293" s="9">
        <v>0.6</v>
      </c>
      <c r="P6293" s="9"/>
      <c r="Q6293" s="9"/>
      <c r="R6293" s="9"/>
      <c r="T6293">
        <f t="shared" si="891"/>
        <v>2630100</v>
      </c>
      <c r="U6293">
        <v>0</v>
      </c>
      <c r="V6293">
        <f t="shared" si="889"/>
        <v>0</v>
      </c>
      <c r="W6293" t="str">
        <f t="shared" si="892"/>
        <v/>
      </c>
      <c r="X6293" t="str">
        <f t="shared" si="893"/>
        <v/>
      </c>
      <c r="Y6293" t="str">
        <f t="shared" si="890"/>
        <v/>
      </c>
      <c r="Z6293" s="9"/>
      <c r="AA6293" s="14">
        <f t="shared" si="894"/>
        <v>0.747</v>
      </c>
      <c r="AB6293" s="14">
        <f t="shared" si="895"/>
        <v>7.2999999999999995E-2</v>
      </c>
    </row>
    <row r="6294" spans="1:28" x14ac:dyDescent="0.25">
      <c r="A6294" s="10">
        <f t="shared" si="897"/>
        <v>45554</v>
      </c>
      <c r="B6294" s="11">
        <v>263</v>
      </c>
      <c r="C6294" s="11">
        <v>200</v>
      </c>
      <c r="D6294" s="12">
        <v>771.08333333333303</v>
      </c>
      <c r="E6294" s="9">
        <v>63.49</v>
      </c>
      <c r="F6294" s="9">
        <f t="shared" si="896"/>
        <v>0</v>
      </c>
      <c r="G6294" s="9">
        <v>0</v>
      </c>
      <c r="H6294" s="9">
        <v>1.01</v>
      </c>
      <c r="I6294" s="9"/>
      <c r="J6294" s="9">
        <v>4.6879999999999997</v>
      </c>
      <c r="K6294" s="9">
        <v>92.8</v>
      </c>
      <c r="L6294" s="9">
        <v>4.82E-2</v>
      </c>
      <c r="M6294" s="9">
        <v>8.5300000000000001E-2</v>
      </c>
      <c r="N6294" s="9">
        <v>0</v>
      </c>
      <c r="O6294" s="9">
        <v>0.6</v>
      </c>
      <c r="P6294" s="9"/>
      <c r="Q6294" s="9"/>
      <c r="R6294" s="9"/>
      <c r="T6294">
        <f t="shared" si="891"/>
        <v>2630200</v>
      </c>
      <c r="U6294">
        <v>0</v>
      </c>
      <c r="V6294">
        <f t="shared" si="889"/>
        <v>0</v>
      </c>
      <c r="W6294" t="str">
        <f t="shared" si="892"/>
        <v/>
      </c>
      <c r="X6294" t="str">
        <f t="shared" si="893"/>
        <v/>
      </c>
      <c r="Y6294" t="str">
        <f t="shared" si="890"/>
        <v/>
      </c>
      <c r="Z6294" s="9"/>
      <c r="AA6294" s="14">
        <f t="shared" si="894"/>
        <v>0.79200000000000004</v>
      </c>
      <c r="AB6294" s="14">
        <f t="shared" si="895"/>
        <v>6.0999999999999999E-2</v>
      </c>
    </row>
    <row r="6295" spans="1:28" x14ac:dyDescent="0.25">
      <c r="A6295" s="10">
        <f t="shared" si="897"/>
        <v>45554</v>
      </c>
      <c r="B6295" s="11">
        <v>263</v>
      </c>
      <c r="C6295" s="11">
        <v>300</v>
      </c>
      <c r="D6295" s="12">
        <v>771.125</v>
      </c>
      <c r="E6295" s="9">
        <v>63.26</v>
      </c>
      <c r="F6295" s="9">
        <f t="shared" si="896"/>
        <v>0</v>
      </c>
      <c r="G6295" s="9">
        <v>0</v>
      </c>
      <c r="H6295" s="9">
        <v>1.01</v>
      </c>
      <c r="I6295" s="9"/>
      <c r="J6295" s="9">
        <v>4.2720000000000002</v>
      </c>
      <c r="K6295" s="9">
        <v>93.3</v>
      </c>
      <c r="L6295" s="9">
        <v>4.9000000000000002E-2</v>
      </c>
      <c r="M6295" s="9">
        <v>8.5300000000000001E-2</v>
      </c>
      <c r="N6295" s="9">
        <v>0</v>
      </c>
      <c r="O6295" s="9">
        <v>0.6</v>
      </c>
      <c r="P6295" s="9"/>
      <c r="Q6295" s="9"/>
      <c r="R6295" s="9"/>
      <c r="T6295">
        <f t="shared" si="891"/>
        <v>2630300</v>
      </c>
      <c r="U6295">
        <v>0</v>
      </c>
      <c r="V6295">
        <f t="shared" si="889"/>
        <v>0</v>
      </c>
      <c r="W6295" t="str">
        <f t="shared" si="892"/>
        <v/>
      </c>
      <c r="X6295" t="str">
        <f t="shared" si="893"/>
        <v/>
      </c>
      <c r="Y6295" t="str">
        <f t="shared" si="890"/>
        <v/>
      </c>
      <c r="Z6295" s="9"/>
      <c r="AA6295" s="14">
        <f t="shared" si="894"/>
        <v>0.77300000000000002</v>
      </c>
      <c r="AB6295" s="14">
        <f t="shared" si="895"/>
        <v>5.6000000000000001E-2</v>
      </c>
    </row>
    <row r="6296" spans="1:28" x14ac:dyDescent="0.25">
      <c r="A6296" s="10">
        <f t="shared" si="897"/>
        <v>45554</v>
      </c>
      <c r="B6296" s="11">
        <v>263</v>
      </c>
      <c r="C6296" s="11">
        <v>400</v>
      </c>
      <c r="D6296" s="12">
        <v>771.16666666666697</v>
      </c>
      <c r="E6296" s="9">
        <v>63.37</v>
      </c>
      <c r="F6296" s="9">
        <f t="shared" si="896"/>
        <v>0</v>
      </c>
      <c r="G6296" s="9">
        <v>0</v>
      </c>
      <c r="H6296" s="9">
        <v>1.51</v>
      </c>
      <c r="I6296" s="9"/>
      <c r="J6296" s="9">
        <v>3.7749999999999999</v>
      </c>
      <c r="K6296" s="9">
        <v>93.6</v>
      </c>
      <c r="L6296" s="9">
        <v>4.82E-2</v>
      </c>
      <c r="M6296" s="9">
        <v>8.4500000000000006E-2</v>
      </c>
      <c r="N6296" s="9">
        <v>0</v>
      </c>
      <c r="O6296" s="9">
        <v>0.6</v>
      </c>
      <c r="P6296" s="9"/>
      <c r="Q6296" s="9"/>
      <c r="R6296" s="9"/>
      <c r="T6296">
        <f t="shared" si="891"/>
        <v>2630400</v>
      </c>
      <c r="U6296">
        <v>0</v>
      </c>
      <c r="V6296">
        <f t="shared" si="889"/>
        <v>0</v>
      </c>
      <c r="W6296" t="str">
        <f t="shared" si="892"/>
        <v/>
      </c>
      <c r="X6296" t="str">
        <f t="shared" si="893"/>
        <v/>
      </c>
      <c r="Y6296" t="str">
        <f t="shared" si="890"/>
        <v/>
      </c>
      <c r="Z6296" s="9"/>
      <c r="AA6296" s="14">
        <f t="shared" si="894"/>
        <v>0.749</v>
      </c>
      <c r="AB6296" s="14">
        <f t="shared" si="895"/>
        <v>5.0999999999999997E-2</v>
      </c>
    </row>
    <row r="6297" spans="1:28" x14ac:dyDescent="0.25">
      <c r="A6297" s="10">
        <f t="shared" si="897"/>
        <v>45554</v>
      </c>
      <c r="B6297" s="11">
        <v>263</v>
      </c>
      <c r="C6297" s="11">
        <v>500</v>
      </c>
      <c r="D6297" s="12">
        <v>771.20833333333303</v>
      </c>
      <c r="E6297" s="9">
        <v>63.37</v>
      </c>
      <c r="F6297" s="9">
        <f t="shared" si="896"/>
        <v>0</v>
      </c>
      <c r="G6297" s="9">
        <v>0.5</v>
      </c>
      <c r="H6297" s="9">
        <v>1.51</v>
      </c>
      <c r="I6297" s="9"/>
      <c r="J6297" s="9">
        <v>3.617</v>
      </c>
      <c r="K6297" s="9">
        <v>93.9</v>
      </c>
      <c r="L6297" s="9">
        <v>4.7500000000000001E-2</v>
      </c>
      <c r="M6297" s="9">
        <v>8.4500000000000006E-2</v>
      </c>
      <c r="N6297" s="9">
        <v>0</v>
      </c>
      <c r="O6297" s="9">
        <v>0.6</v>
      </c>
      <c r="P6297" s="9"/>
      <c r="Q6297" s="9"/>
      <c r="R6297" s="9"/>
      <c r="T6297">
        <f t="shared" si="891"/>
        <v>2630500</v>
      </c>
      <c r="U6297">
        <v>0</v>
      </c>
      <c r="V6297">
        <f t="shared" si="889"/>
        <v>0</v>
      </c>
      <c r="W6297" t="str">
        <f t="shared" si="892"/>
        <v/>
      </c>
      <c r="X6297" t="str">
        <f t="shared" si="893"/>
        <v/>
      </c>
      <c r="Y6297" t="str">
        <f t="shared" si="890"/>
        <v/>
      </c>
      <c r="Z6297" s="9"/>
      <c r="AA6297" s="14">
        <f t="shared" si="894"/>
        <v>0.74299999999999999</v>
      </c>
      <c r="AB6297" s="14">
        <f t="shared" si="895"/>
        <v>4.8000000000000001E-2</v>
      </c>
    </row>
    <row r="6298" spans="1:28" x14ac:dyDescent="0.25">
      <c r="A6298" s="10">
        <f t="shared" si="897"/>
        <v>45554</v>
      </c>
      <c r="B6298" s="11">
        <v>263</v>
      </c>
      <c r="C6298" s="11">
        <v>600</v>
      </c>
      <c r="D6298" s="12">
        <v>771.25</v>
      </c>
      <c r="E6298" s="9">
        <v>63.37</v>
      </c>
      <c r="F6298" s="9">
        <f t="shared" si="896"/>
        <v>0</v>
      </c>
      <c r="G6298" s="9">
        <v>0.5</v>
      </c>
      <c r="H6298" s="9">
        <v>1.51</v>
      </c>
      <c r="I6298" s="9"/>
      <c r="J6298" s="9">
        <v>4.0110000000000001</v>
      </c>
      <c r="K6298" s="9">
        <v>93.1</v>
      </c>
      <c r="L6298" s="9">
        <v>4.7500000000000001E-2</v>
      </c>
      <c r="M6298" s="9">
        <v>8.4500000000000006E-2</v>
      </c>
      <c r="N6298" s="9">
        <v>0</v>
      </c>
      <c r="O6298" s="9">
        <v>6.9</v>
      </c>
      <c r="P6298" s="9"/>
      <c r="Q6298" s="9"/>
      <c r="R6298" s="9"/>
      <c r="T6298">
        <f t="shared" si="891"/>
        <v>2630600</v>
      </c>
      <c r="U6298">
        <v>0.7</v>
      </c>
      <c r="V6298">
        <f t="shared" si="889"/>
        <v>6.9</v>
      </c>
      <c r="W6298" t="str">
        <f t="shared" si="892"/>
        <v/>
      </c>
      <c r="X6298" t="str">
        <f t="shared" si="893"/>
        <v/>
      </c>
      <c r="Y6298" t="str">
        <f t="shared" si="890"/>
        <v/>
      </c>
      <c r="Z6298" s="9"/>
      <c r="AA6298" s="14">
        <f t="shared" si="894"/>
        <v>0.75700000000000001</v>
      </c>
      <c r="AB6298" s="14">
        <f t="shared" si="895"/>
        <v>5.6000000000000001E-2</v>
      </c>
    </row>
    <row r="6299" spans="1:28" x14ac:dyDescent="0.25">
      <c r="A6299" s="10">
        <f t="shared" si="897"/>
        <v>45554</v>
      </c>
      <c r="B6299" s="11">
        <v>263</v>
      </c>
      <c r="C6299" s="11">
        <v>700</v>
      </c>
      <c r="D6299" s="12">
        <v>771.29166666666697</v>
      </c>
      <c r="E6299" s="9">
        <v>63.26</v>
      </c>
      <c r="F6299" s="9">
        <f t="shared" si="896"/>
        <v>0</v>
      </c>
      <c r="G6299" s="9">
        <v>0</v>
      </c>
      <c r="H6299" s="9">
        <v>1.51</v>
      </c>
      <c r="I6299" s="9"/>
      <c r="J6299" s="9">
        <v>7.3179999999999996</v>
      </c>
      <c r="K6299" s="9">
        <v>90</v>
      </c>
      <c r="L6299" s="9">
        <v>4.7500000000000001E-2</v>
      </c>
      <c r="M6299" s="9">
        <v>8.3799999999999999E-2</v>
      </c>
      <c r="N6299" s="9">
        <v>0</v>
      </c>
      <c r="O6299" s="9">
        <v>89.4</v>
      </c>
      <c r="P6299" s="9"/>
      <c r="Q6299" s="9"/>
      <c r="R6299" s="9"/>
      <c r="T6299">
        <f t="shared" si="891"/>
        <v>2630700</v>
      </c>
      <c r="U6299">
        <v>81.8</v>
      </c>
      <c r="V6299">
        <f t="shared" si="889"/>
        <v>89.4</v>
      </c>
      <c r="W6299" t="str">
        <f t="shared" si="892"/>
        <v/>
      </c>
      <c r="X6299" t="str">
        <f t="shared" si="893"/>
        <v/>
      </c>
      <c r="Y6299" t="str">
        <f t="shared" si="890"/>
        <v/>
      </c>
      <c r="Z6299" s="9"/>
      <c r="AA6299" s="14">
        <f t="shared" si="894"/>
        <v>0.92100000000000004</v>
      </c>
      <c r="AB6299" s="14">
        <f t="shared" si="895"/>
        <v>0.10199999999999999</v>
      </c>
    </row>
    <row r="6300" spans="1:28" x14ac:dyDescent="0.25">
      <c r="A6300" s="10">
        <f t="shared" si="897"/>
        <v>45554</v>
      </c>
      <c r="B6300" s="11">
        <v>263</v>
      </c>
      <c r="C6300" s="11">
        <v>800</v>
      </c>
      <c r="D6300" s="12">
        <v>771.33333333333303</v>
      </c>
      <c r="E6300" s="9">
        <v>63.49</v>
      </c>
      <c r="F6300" s="9">
        <f t="shared" si="896"/>
        <v>0</v>
      </c>
      <c r="G6300" s="9">
        <v>0</v>
      </c>
      <c r="H6300" s="9">
        <v>1.51</v>
      </c>
      <c r="I6300" s="9"/>
      <c r="J6300" s="9">
        <v>11.492000000000001</v>
      </c>
      <c r="K6300" s="9">
        <v>76.099999999999994</v>
      </c>
      <c r="L6300" s="9">
        <v>4.7500000000000001E-2</v>
      </c>
      <c r="M6300" s="9">
        <v>8.3799999999999999E-2</v>
      </c>
      <c r="N6300" s="9">
        <v>0</v>
      </c>
      <c r="O6300" s="9">
        <v>291.89999999999998</v>
      </c>
      <c r="P6300" s="9"/>
      <c r="Q6300" s="9"/>
      <c r="R6300" s="9"/>
      <c r="T6300">
        <f t="shared" si="891"/>
        <v>2630800</v>
      </c>
      <c r="U6300">
        <v>254.7</v>
      </c>
      <c r="V6300">
        <f t="shared" si="889"/>
        <v>291.89999999999998</v>
      </c>
      <c r="W6300" t="str">
        <f t="shared" si="892"/>
        <v/>
      </c>
      <c r="X6300" t="str">
        <f t="shared" si="893"/>
        <v/>
      </c>
      <c r="Y6300" t="str">
        <f t="shared" si="890"/>
        <v/>
      </c>
      <c r="Z6300" s="9"/>
      <c r="AA6300" s="14">
        <f t="shared" si="894"/>
        <v>1.032</v>
      </c>
      <c r="AB6300" s="14">
        <f t="shared" si="895"/>
        <v>0.32400000000000001</v>
      </c>
    </row>
    <row r="6301" spans="1:28" x14ac:dyDescent="0.25">
      <c r="A6301" s="10">
        <f t="shared" si="897"/>
        <v>45554</v>
      </c>
      <c r="B6301" s="11">
        <v>263</v>
      </c>
      <c r="C6301" s="11">
        <v>900</v>
      </c>
      <c r="D6301" s="12">
        <v>771.375</v>
      </c>
      <c r="E6301" s="9">
        <v>63.02</v>
      </c>
      <c r="F6301" s="9">
        <f t="shared" si="896"/>
        <v>0</v>
      </c>
      <c r="G6301" s="9">
        <v>0.5</v>
      </c>
      <c r="H6301" s="9">
        <v>3.02</v>
      </c>
      <c r="I6301" s="9"/>
      <c r="J6301" s="9">
        <v>12.000999999999999</v>
      </c>
      <c r="K6301" s="9">
        <v>66.3</v>
      </c>
      <c r="L6301" s="9">
        <v>4.7500000000000001E-2</v>
      </c>
      <c r="M6301" s="9">
        <v>8.4500000000000006E-2</v>
      </c>
      <c r="N6301" s="9">
        <v>0</v>
      </c>
      <c r="O6301" s="9">
        <v>424.4</v>
      </c>
      <c r="P6301" s="9"/>
      <c r="Q6301" s="9"/>
      <c r="R6301" s="9"/>
      <c r="T6301">
        <f t="shared" si="891"/>
        <v>2630900</v>
      </c>
      <c r="U6301">
        <v>423.8</v>
      </c>
      <c r="V6301">
        <f t="shared" si="889"/>
        <v>424.4</v>
      </c>
      <c r="W6301" t="str">
        <f t="shared" si="892"/>
        <v/>
      </c>
      <c r="X6301" t="str">
        <f t="shared" si="893"/>
        <v/>
      </c>
      <c r="Y6301" t="str">
        <f t="shared" si="890"/>
        <v/>
      </c>
      <c r="Z6301" s="9"/>
      <c r="AA6301" s="14">
        <f t="shared" si="894"/>
        <v>0.93</v>
      </c>
      <c r="AB6301" s="14">
        <f t="shared" si="895"/>
        <v>0.47299999999999998</v>
      </c>
    </row>
    <row r="6302" spans="1:28" x14ac:dyDescent="0.25">
      <c r="A6302" s="10">
        <f t="shared" si="897"/>
        <v>45554</v>
      </c>
      <c r="B6302" s="11">
        <v>263</v>
      </c>
      <c r="C6302" s="11">
        <v>1000</v>
      </c>
      <c r="D6302" s="12">
        <v>771.41666666666697</v>
      </c>
      <c r="E6302" s="9">
        <v>63.73</v>
      </c>
      <c r="F6302" s="9">
        <f t="shared" si="896"/>
        <v>0</v>
      </c>
      <c r="G6302" s="9">
        <v>1.01</v>
      </c>
      <c r="H6302" s="9">
        <v>4.03</v>
      </c>
      <c r="I6302" s="9"/>
      <c r="J6302" s="9">
        <v>11.175000000000001</v>
      </c>
      <c r="K6302" s="9">
        <v>66</v>
      </c>
      <c r="L6302" s="9">
        <v>4.7500000000000001E-2</v>
      </c>
      <c r="M6302" s="9">
        <v>8.4500000000000006E-2</v>
      </c>
      <c r="N6302" s="9">
        <v>0</v>
      </c>
      <c r="O6302" s="9">
        <v>331.9</v>
      </c>
      <c r="P6302" s="9"/>
      <c r="Q6302" s="9"/>
      <c r="R6302" s="9"/>
      <c r="T6302">
        <f t="shared" si="891"/>
        <v>2631000</v>
      </c>
      <c r="U6302">
        <v>563.5</v>
      </c>
      <c r="V6302">
        <f t="shared" si="889"/>
        <v>331.9</v>
      </c>
      <c r="W6302" t="str">
        <f t="shared" si="892"/>
        <v/>
      </c>
      <c r="X6302" t="str">
        <f t="shared" si="893"/>
        <v/>
      </c>
      <c r="Y6302" t="str">
        <f t="shared" si="890"/>
        <v/>
      </c>
      <c r="Z6302" s="9"/>
      <c r="AA6302" s="14">
        <f t="shared" si="894"/>
        <v>0.876</v>
      </c>
      <c r="AB6302" s="14">
        <f t="shared" si="895"/>
        <v>0.45100000000000001</v>
      </c>
    </row>
    <row r="6303" spans="1:28" x14ac:dyDescent="0.25">
      <c r="A6303" s="10">
        <f t="shared" si="897"/>
        <v>45554</v>
      </c>
      <c r="B6303" s="11">
        <v>263</v>
      </c>
      <c r="C6303" s="11">
        <v>1100</v>
      </c>
      <c r="D6303" s="12">
        <v>771.45833333333303</v>
      </c>
      <c r="E6303" s="9">
        <v>64.08</v>
      </c>
      <c r="F6303" s="9">
        <f t="shared" si="896"/>
        <v>7.9999999999998295E-2</v>
      </c>
      <c r="G6303" s="9">
        <v>2.0099999999999998</v>
      </c>
      <c r="H6303" s="9">
        <v>5.03</v>
      </c>
      <c r="I6303" s="9"/>
      <c r="J6303" s="9">
        <v>13.377000000000001</v>
      </c>
      <c r="K6303" s="9">
        <v>62.9</v>
      </c>
      <c r="L6303" s="9">
        <v>4.7500000000000001E-2</v>
      </c>
      <c r="M6303" s="9">
        <v>8.4500000000000006E-2</v>
      </c>
      <c r="N6303" s="9">
        <v>0</v>
      </c>
      <c r="O6303" s="9">
        <v>585.6</v>
      </c>
      <c r="P6303" s="9"/>
      <c r="Q6303" s="9"/>
      <c r="R6303" s="9"/>
      <c r="T6303">
        <f t="shared" si="891"/>
        <v>2631100</v>
      </c>
      <c r="U6303">
        <v>660.3</v>
      </c>
      <c r="V6303">
        <f t="shared" si="889"/>
        <v>585.6</v>
      </c>
      <c r="W6303" t="str">
        <f t="shared" si="892"/>
        <v/>
      </c>
      <c r="X6303" t="str">
        <f t="shared" si="893"/>
        <v/>
      </c>
      <c r="Y6303" t="str">
        <f t="shared" si="890"/>
        <v/>
      </c>
      <c r="Z6303" s="9"/>
      <c r="AA6303" s="14">
        <f t="shared" si="894"/>
        <v>0.96499999999999997</v>
      </c>
      <c r="AB6303" s="14">
        <f t="shared" si="895"/>
        <v>0.56899999999999995</v>
      </c>
    </row>
    <row r="6304" spans="1:28" x14ac:dyDescent="0.25">
      <c r="A6304" s="10">
        <f t="shared" si="897"/>
        <v>45554</v>
      </c>
      <c r="B6304" s="11">
        <v>263</v>
      </c>
      <c r="C6304" s="11">
        <v>1200</v>
      </c>
      <c r="D6304" s="12">
        <v>771.5</v>
      </c>
      <c r="E6304" s="9">
        <v>63.26</v>
      </c>
      <c r="F6304" s="9">
        <f t="shared" si="896"/>
        <v>0</v>
      </c>
      <c r="G6304" s="9">
        <v>2.52</v>
      </c>
      <c r="H6304" s="9">
        <v>6.04</v>
      </c>
      <c r="I6304" s="9"/>
      <c r="J6304" s="9">
        <v>12.847</v>
      </c>
      <c r="K6304" s="9">
        <v>60.4</v>
      </c>
      <c r="L6304" s="9">
        <v>4.7500000000000001E-2</v>
      </c>
      <c r="M6304" s="9">
        <v>8.4500000000000006E-2</v>
      </c>
      <c r="N6304" s="9">
        <v>0</v>
      </c>
      <c r="O6304" s="9">
        <v>549.4</v>
      </c>
      <c r="P6304" s="9"/>
      <c r="Q6304" s="9"/>
      <c r="R6304" s="9"/>
      <c r="T6304">
        <f t="shared" si="891"/>
        <v>2631200</v>
      </c>
      <c r="U6304">
        <v>706</v>
      </c>
      <c r="V6304">
        <f t="shared" si="889"/>
        <v>549.4</v>
      </c>
      <c r="W6304" t="str">
        <f t="shared" si="892"/>
        <v/>
      </c>
      <c r="X6304" t="str">
        <f t="shared" si="893"/>
        <v/>
      </c>
      <c r="Y6304" t="str">
        <f t="shared" si="890"/>
        <v/>
      </c>
      <c r="Z6304" s="9"/>
      <c r="AA6304" s="14">
        <f t="shared" si="894"/>
        <v>0.89500000000000002</v>
      </c>
      <c r="AB6304" s="14">
        <f t="shared" si="895"/>
        <v>0.58699999999999997</v>
      </c>
    </row>
    <row r="6305" spans="1:28" x14ac:dyDescent="0.25">
      <c r="A6305" s="10">
        <f t="shared" si="897"/>
        <v>45554</v>
      </c>
      <c r="B6305" s="11">
        <v>263</v>
      </c>
      <c r="C6305" s="11">
        <v>1300</v>
      </c>
      <c r="D6305" s="12">
        <v>771.54166666666697</v>
      </c>
      <c r="E6305" s="9">
        <v>64.08</v>
      </c>
      <c r="F6305" s="9">
        <f t="shared" si="896"/>
        <v>7.9999999999998295E-2</v>
      </c>
      <c r="G6305" s="9">
        <v>2.52</v>
      </c>
      <c r="H6305" s="9">
        <v>8.0500000000000007</v>
      </c>
      <c r="I6305" s="9"/>
      <c r="J6305" s="9">
        <v>12.509</v>
      </c>
      <c r="K6305" s="9">
        <v>54.9</v>
      </c>
      <c r="L6305" s="9">
        <v>4.82E-2</v>
      </c>
      <c r="M6305" s="9">
        <v>8.4500000000000006E-2</v>
      </c>
      <c r="N6305" s="9">
        <v>0</v>
      </c>
      <c r="O6305" s="9">
        <v>418.1</v>
      </c>
      <c r="P6305" s="9"/>
      <c r="Q6305" s="9"/>
      <c r="R6305" s="9"/>
      <c r="T6305">
        <f t="shared" si="891"/>
        <v>2631300</v>
      </c>
      <c r="U6305">
        <v>697</v>
      </c>
      <c r="V6305">
        <f t="shared" si="889"/>
        <v>418.1</v>
      </c>
      <c r="W6305" t="str">
        <f t="shared" si="892"/>
        <v/>
      </c>
      <c r="X6305" t="str">
        <f t="shared" si="893"/>
        <v/>
      </c>
      <c r="Y6305" t="str">
        <f t="shared" si="890"/>
        <v/>
      </c>
      <c r="Z6305" s="9"/>
      <c r="AA6305" s="14">
        <f t="shared" si="894"/>
        <v>0.79600000000000004</v>
      </c>
      <c r="AB6305" s="14">
        <f t="shared" si="895"/>
        <v>0.65400000000000003</v>
      </c>
    </row>
    <row r="6306" spans="1:28" x14ac:dyDescent="0.25">
      <c r="A6306" s="10">
        <f t="shared" si="897"/>
        <v>45554</v>
      </c>
      <c r="B6306" s="11">
        <v>263</v>
      </c>
      <c r="C6306" s="11">
        <v>1400</v>
      </c>
      <c r="D6306" s="12">
        <v>771.58333333333303</v>
      </c>
      <c r="E6306" s="9">
        <v>63.37</v>
      </c>
      <c r="F6306" s="9">
        <f t="shared" si="896"/>
        <v>0</v>
      </c>
      <c r="G6306" s="9">
        <v>3.02</v>
      </c>
      <c r="H6306" s="9">
        <v>7.55</v>
      </c>
      <c r="I6306" s="9"/>
      <c r="J6306" s="9">
        <v>14.696999999999999</v>
      </c>
      <c r="K6306" s="9">
        <v>53.6</v>
      </c>
      <c r="L6306" s="9">
        <v>4.9000000000000002E-2</v>
      </c>
      <c r="M6306" s="9">
        <v>8.5300000000000001E-2</v>
      </c>
      <c r="N6306" s="9">
        <v>0</v>
      </c>
      <c r="O6306" s="9">
        <v>660.6</v>
      </c>
      <c r="P6306" s="9"/>
      <c r="Q6306" s="9"/>
      <c r="R6306" s="9"/>
      <c r="T6306">
        <f t="shared" si="891"/>
        <v>2631400</v>
      </c>
      <c r="U6306">
        <v>633.5</v>
      </c>
      <c r="V6306">
        <f t="shared" si="889"/>
        <v>660.6</v>
      </c>
      <c r="W6306" t="str">
        <f t="shared" si="892"/>
        <v/>
      </c>
      <c r="X6306" t="str">
        <f t="shared" si="893"/>
        <v/>
      </c>
      <c r="Y6306" t="str">
        <f t="shared" si="890"/>
        <v/>
      </c>
      <c r="Z6306" s="9"/>
      <c r="AA6306" s="14">
        <f t="shared" si="894"/>
        <v>0.89600000000000002</v>
      </c>
      <c r="AB6306" s="14">
        <f t="shared" si="895"/>
        <v>0.77600000000000002</v>
      </c>
    </row>
    <row r="6307" spans="1:28" x14ac:dyDescent="0.25">
      <c r="A6307" s="10">
        <f t="shared" si="897"/>
        <v>45554</v>
      </c>
      <c r="B6307" s="11">
        <v>263</v>
      </c>
      <c r="C6307" s="11">
        <v>1500</v>
      </c>
      <c r="D6307" s="12">
        <v>771.625</v>
      </c>
      <c r="E6307" s="9">
        <v>63.84</v>
      </c>
      <c r="F6307" s="9">
        <f t="shared" si="896"/>
        <v>0</v>
      </c>
      <c r="G6307" s="9">
        <v>3.02</v>
      </c>
      <c r="H6307" s="9">
        <v>8.0500000000000007</v>
      </c>
      <c r="I6307" s="9"/>
      <c r="J6307" s="9">
        <v>13.858000000000001</v>
      </c>
      <c r="K6307" s="9">
        <v>51.7</v>
      </c>
      <c r="L6307" s="9">
        <v>4.9700000000000001E-2</v>
      </c>
      <c r="M6307" s="9">
        <v>8.5999999999999993E-2</v>
      </c>
      <c r="N6307" s="9">
        <v>0</v>
      </c>
      <c r="O6307" s="9">
        <v>524.4</v>
      </c>
      <c r="P6307" s="9"/>
      <c r="Q6307" s="9"/>
      <c r="R6307" s="9"/>
      <c r="T6307">
        <f t="shared" si="891"/>
        <v>2631500</v>
      </c>
      <c r="U6307">
        <v>521.29999999999995</v>
      </c>
      <c r="V6307">
        <f t="shared" si="889"/>
        <v>524.4</v>
      </c>
      <c r="W6307" t="str">
        <f t="shared" si="892"/>
        <v/>
      </c>
      <c r="X6307" t="str">
        <f t="shared" si="893"/>
        <v/>
      </c>
      <c r="Y6307" t="str">
        <f t="shared" si="890"/>
        <v/>
      </c>
      <c r="Z6307" s="9"/>
      <c r="AA6307" s="14">
        <f t="shared" si="894"/>
        <v>0.81899999999999995</v>
      </c>
      <c r="AB6307" s="14">
        <f t="shared" si="895"/>
        <v>0.76500000000000001</v>
      </c>
    </row>
    <row r="6308" spans="1:28" x14ac:dyDescent="0.25">
      <c r="A6308" s="10">
        <f t="shared" si="897"/>
        <v>45554</v>
      </c>
      <c r="B6308" s="11">
        <v>263</v>
      </c>
      <c r="C6308" s="11">
        <v>1600</v>
      </c>
      <c r="D6308" s="12">
        <v>771.66666666666697</v>
      </c>
      <c r="E6308" s="9">
        <v>63.37</v>
      </c>
      <c r="F6308" s="9">
        <f t="shared" si="896"/>
        <v>0</v>
      </c>
      <c r="G6308" s="9">
        <v>3.02</v>
      </c>
      <c r="H6308" s="9">
        <v>7.55</v>
      </c>
      <c r="I6308" s="9"/>
      <c r="J6308" s="9">
        <v>13.522</v>
      </c>
      <c r="K6308" s="9">
        <v>47.1</v>
      </c>
      <c r="L6308" s="9">
        <v>4.9700000000000001E-2</v>
      </c>
      <c r="M6308" s="9">
        <v>8.5999999999999993E-2</v>
      </c>
      <c r="N6308" s="9">
        <v>0</v>
      </c>
      <c r="O6308" s="9">
        <v>385.6</v>
      </c>
      <c r="P6308" s="9"/>
      <c r="Q6308" s="9"/>
      <c r="R6308" s="9"/>
      <c r="T6308">
        <f t="shared" si="891"/>
        <v>2631600</v>
      </c>
      <c r="U6308">
        <v>370.2</v>
      </c>
      <c r="V6308">
        <f t="shared" si="889"/>
        <v>385.6</v>
      </c>
      <c r="W6308" t="str">
        <f t="shared" si="892"/>
        <v/>
      </c>
      <c r="X6308" t="str">
        <f t="shared" si="893"/>
        <v/>
      </c>
      <c r="Y6308" t="str">
        <f t="shared" si="890"/>
        <v/>
      </c>
      <c r="Z6308" s="9"/>
      <c r="AA6308" s="14">
        <f t="shared" si="894"/>
        <v>0.73</v>
      </c>
      <c r="AB6308" s="14">
        <f t="shared" si="895"/>
        <v>0.82</v>
      </c>
    </row>
    <row r="6309" spans="1:28" x14ac:dyDescent="0.25">
      <c r="A6309" s="10">
        <f t="shared" si="897"/>
        <v>45554</v>
      </c>
      <c r="B6309" s="11">
        <v>263</v>
      </c>
      <c r="C6309" s="11">
        <v>1700</v>
      </c>
      <c r="D6309" s="12">
        <v>771.70833333333303</v>
      </c>
      <c r="E6309" s="9">
        <v>63.37</v>
      </c>
      <c r="F6309" s="9">
        <f t="shared" si="896"/>
        <v>0</v>
      </c>
      <c r="G6309" s="9">
        <v>2.52</v>
      </c>
      <c r="H6309" s="9">
        <v>7.05</v>
      </c>
      <c r="I6309" s="9"/>
      <c r="J6309" s="9">
        <v>11.273</v>
      </c>
      <c r="K6309" s="9">
        <v>41.4</v>
      </c>
      <c r="L6309" s="9">
        <v>4.9700000000000001E-2</v>
      </c>
      <c r="M6309" s="9">
        <v>8.6699999999999999E-2</v>
      </c>
      <c r="N6309" s="9">
        <v>0</v>
      </c>
      <c r="O6309" s="9">
        <v>211.9</v>
      </c>
      <c r="P6309" s="9"/>
      <c r="Q6309" s="9"/>
      <c r="R6309" s="9"/>
      <c r="T6309">
        <f t="shared" si="891"/>
        <v>2631700</v>
      </c>
      <c r="U6309">
        <v>196.3</v>
      </c>
      <c r="V6309">
        <f t="shared" si="889"/>
        <v>211.9</v>
      </c>
      <c r="W6309" t="str">
        <f t="shared" si="892"/>
        <v/>
      </c>
      <c r="X6309" t="str">
        <f t="shared" si="893"/>
        <v/>
      </c>
      <c r="Y6309" t="str">
        <f t="shared" si="890"/>
        <v/>
      </c>
      <c r="Z6309" s="9"/>
      <c r="AA6309" s="14">
        <f t="shared" si="894"/>
        <v>0.55300000000000005</v>
      </c>
      <c r="AB6309" s="14">
        <f t="shared" si="895"/>
        <v>0.78300000000000003</v>
      </c>
    </row>
    <row r="6310" spans="1:28" x14ac:dyDescent="0.25">
      <c r="A6310" s="10">
        <f t="shared" si="897"/>
        <v>45554</v>
      </c>
      <c r="B6310" s="11">
        <v>263</v>
      </c>
      <c r="C6310" s="11">
        <v>1800</v>
      </c>
      <c r="D6310" s="12">
        <v>771.75</v>
      </c>
      <c r="E6310" s="9">
        <v>63.49</v>
      </c>
      <c r="F6310" s="9">
        <f t="shared" si="896"/>
        <v>0</v>
      </c>
      <c r="G6310" s="9">
        <v>3.02</v>
      </c>
      <c r="H6310" s="9">
        <v>9.06</v>
      </c>
      <c r="I6310" s="9"/>
      <c r="J6310" s="9">
        <v>7.2679999999999998</v>
      </c>
      <c r="K6310" s="9">
        <v>51.2</v>
      </c>
      <c r="L6310" s="9">
        <v>4.9700000000000001E-2</v>
      </c>
      <c r="M6310" s="9">
        <v>8.7400000000000005E-2</v>
      </c>
      <c r="N6310" s="9">
        <v>0</v>
      </c>
      <c r="O6310" s="9">
        <v>14.4</v>
      </c>
      <c r="P6310" s="9"/>
      <c r="Q6310" s="9"/>
      <c r="R6310" s="9"/>
      <c r="T6310">
        <f t="shared" si="891"/>
        <v>2631800</v>
      </c>
      <c r="U6310">
        <v>37.299999999999997</v>
      </c>
      <c r="V6310">
        <f t="shared" si="889"/>
        <v>14.4</v>
      </c>
      <c r="W6310" t="str">
        <f t="shared" si="892"/>
        <v/>
      </c>
      <c r="X6310" t="str">
        <f t="shared" si="893"/>
        <v/>
      </c>
      <c r="Y6310" t="str">
        <f t="shared" si="890"/>
        <v/>
      </c>
      <c r="Z6310" s="9"/>
      <c r="AA6310" s="14">
        <f t="shared" si="894"/>
        <v>0.52200000000000002</v>
      </c>
      <c r="AB6310" s="14">
        <f t="shared" si="895"/>
        <v>0.498</v>
      </c>
    </row>
    <row r="6311" spans="1:28" x14ac:dyDescent="0.25">
      <c r="A6311" s="10">
        <f t="shared" si="897"/>
        <v>45554</v>
      </c>
      <c r="B6311" s="11">
        <v>263</v>
      </c>
      <c r="C6311" s="11">
        <v>1900</v>
      </c>
      <c r="D6311" s="12">
        <v>771.79166666666697</v>
      </c>
      <c r="E6311" s="9">
        <v>63.37</v>
      </c>
      <c r="F6311" s="9">
        <f t="shared" si="896"/>
        <v>0</v>
      </c>
      <c r="G6311" s="9">
        <v>2.52</v>
      </c>
      <c r="H6311" s="9">
        <v>8.0500000000000007</v>
      </c>
      <c r="I6311" s="9"/>
      <c r="J6311" s="9">
        <v>5.5140000000000002</v>
      </c>
      <c r="K6311" s="9">
        <v>62.2</v>
      </c>
      <c r="L6311" s="9">
        <v>4.9700000000000001E-2</v>
      </c>
      <c r="M6311" s="9">
        <v>8.7400000000000005E-2</v>
      </c>
      <c r="N6311" s="9">
        <v>0</v>
      </c>
      <c r="O6311" s="9">
        <v>0.6</v>
      </c>
      <c r="P6311" s="9"/>
      <c r="Q6311" s="9"/>
      <c r="R6311" s="9"/>
      <c r="T6311">
        <f t="shared" si="891"/>
        <v>2631900</v>
      </c>
      <c r="U6311">
        <v>0</v>
      </c>
      <c r="V6311">
        <f t="shared" si="889"/>
        <v>0</v>
      </c>
      <c r="W6311" t="str">
        <f t="shared" si="892"/>
        <v/>
      </c>
      <c r="X6311" t="str">
        <f t="shared" si="893"/>
        <v/>
      </c>
      <c r="Y6311" t="str">
        <f t="shared" si="890"/>
        <v/>
      </c>
      <c r="Z6311" s="9"/>
      <c r="AA6311" s="14">
        <f t="shared" si="894"/>
        <v>0.56200000000000006</v>
      </c>
      <c r="AB6311" s="14">
        <f t="shared" si="895"/>
        <v>0.34200000000000003</v>
      </c>
    </row>
    <row r="6312" spans="1:28" x14ac:dyDescent="0.25">
      <c r="A6312" s="10">
        <f t="shared" si="897"/>
        <v>45554</v>
      </c>
      <c r="B6312" s="11">
        <v>263</v>
      </c>
      <c r="C6312" s="11">
        <v>2000</v>
      </c>
      <c r="D6312" s="12">
        <v>771.83333333333303</v>
      </c>
      <c r="E6312" s="9">
        <v>63.37</v>
      </c>
      <c r="F6312" s="9">
        <f t="shared" si="896"/>
        <v>0</v>
      </c>
      <c r="G6312" s="9">
        <v>1.01</v>
      </c>
      <c r="H6312" s="9">
        <v>6.54</v>
      </c>
      <c r="I6312" s="9"/>
      <c r="J6312" s="9">
        <v>3.4590000000000001</v>
      </c>
      <c r="K6312" s="9">
        <v>67.8</v>
      </c>
      <c r="L6312" s="9">
        <v>4.82E-2</v>
      </c>
      <c r="M6312" s="9">
        <v>8.7400000000000005E-2</v>
      </c>
      <c r="N6312" s="9">
        <v>0</v>
      </c>
      <c r="O6312" s="9">
        <v>0.6</v>
      </c>
      <c r="P6312" s="9"/>
      <c r="Q6312" s="9"/>
      <c r="R6312" s="9"/>
      <c r="T6312">
        <f t="shared" si="891"/>
        <v>2632000</v>
      </c>
      <c r="U6312">
        <v>0</v>
      </c>
      <c r="V6312">
        <f t="shared" si="889"/>
        <v>0</v>
      </c>
      <c r="W6312" t="str">
        <f t="shared" si="892"/>
        <v/>
      </c>
      <c r="X6312" t="str">
        <f t="shared" si="893"/>
        <v/>
      </c>
      <c r="Y6312" t="str">
        <f t="shared" si="890"/>
        <v/>
      </c>
      <c r="Z6312" s="9"/>
      <c r="AA6312" s="14">
        <f t="shared" si="894"/>
        <v>0.53100000000000003</v>
      </c>
      <c r="AB6312" s="14">
        <f t="shared" si="895"/>
        <v>0.252</v>
      </c>
    </row>
    <row r="6313" spans="1:28" x14ac:dyDescent="0.25">
      <c r="A6313" s="10">
        <f t="shared" si="897"/>
        <v>45554</v>
      </c>
      <c r="B6313" s="11">
        <v>263</v>
      </c>
      <c r="C6313" s="11">
        <v>2100</v>
      </c>
      <c r="D6313" s="12">
        <v>771.875</v>
      </c>
      <c r="E6313" s="9">
        <v>63.49</v>
      </c>
      <c r="F6313" s="9">
        <f t="shared" si="896"/>
        <v>0</v>
      </c>
      <c r="G6313" s="9">
        <v>0.5</v>
      </c>
      <c r="H6313" s="9">
        <v>3.02</v>
      </c>
      <c r="I6313" s="9"/>
      <c r="J6313" s="9">
        <v>3.4590000000000001</v>
      </c>
      <c r="K6313" s="9">
        <v>76.400000000000006</v>
      </c>
      <c r="L6313" s="9">
        <v>4.7500000000000001E-2</v>
      </c>
      <c r="M6313" s="9">
        <v>8.7400000000000005E-2</v>
      </c>
      <c r="N6313" s="9">
        <v>0</v>
      </c>
      <c r="O6313" s="9">
        <v>0.6</v>
      </c>
      <c r="P6313" s="9"/>
      <c r="Q6313" s="9"/>
      <c r="R6313" s="9"/>
      <c r="T6313">
        <f t="shared" si="891"/>
        <v>2632100</v>
      </c>
      <c r="U6313">
        <v>0</v>
      </c>
      <c r="V6313">
        <f t="shared" si="889"/>
        <v>0</v>
      </c>
      <c r="W6313" t="str">
        <f t="shared" si="892"/>
        <v/>
      </c>
      <c r="X6313" t="str">
        <f t="shared" si="893"/>
        <v/>
      </c>
      <c r="Y6313" t="str">
        <f t="shared" si="890"/>
        <v/>
      </c>
      <c r="Z6313" s="9"/>
      <c r="AA6313" s="14">
        <f t="shared" si="894"/>
        <v>0.59799999999999998</v>
      </c>
      <c r="AB6313" s="14">
        <f t="shared" si="895"/>
        <v>0.185</v>
      </c>
    </row>
    <row r="6314" spans="1:28" x14ac:dyDescent="0.25">
      <c r="A6314" s="10">
        <f t="shared" si="897"/>
        <v>45554</v>
      </c>
      <c r="B6314" s="11">
        <v>263</v>
      </c>
      <c r="C6314" s="11">
        <v>2200</v>
      </c>
      <c r="D6314" s="12">
        <v>771.91666666666697</v>
      </c>
      <c r="E6314" s="9">
        <v>63.37</v>
      </c>
      <c r="F6314" s="9">
        <f t="shared" si="896"/>
        <v>0</v>
      </c>
      <c r="G6314" s="9">
        <v>0.5</v>
      </c>
      <c r="H6314" s="9">
        <v>5.03</v>
      </c>
      <c r="I6314" s="9"/>
      <c r="J6314" s="9">
        <v>3.089</v>
      </c>
      <c r="K6314" s="9">
        <v>78.5</v>
      </c>
      <c r="L6314" s="9">
        <v>4.6800000000000001E-2</v>
      </c>
      <c r="M6314" s="9">
        <v>8.7400000000000005E-2</v>
      </c>
      <c r="N6314" s="9">
        <v>0</v>
      </c>
      <c r="O6314" s="9">
        <v>0.6</v>
      </c>
      <c r="P6314" s="9"/>
      <c r="Q6314" s="9"/>
      <c r="R6314" s="9"/>
      <c r="T6314">
        <f t="shared" si="891"/>
        <v>2632200</v>
      </c>
      <c r="U6314">
        <v>0</v>
      </c>
      <c r="V6314">
        <f t="shared" si="889"/>
        <v>0</v>
      </c>
      <c r="W6314" t="str">
        <f t="shared" si="892"/>
        <v/>
      </c>
      <c r="X6314" t="str">
        <f t="shared" si="893"/>
        <v/>
      </c>
      <c r="Y6314" t="str">
        <f t="shared" si="890"/>
        <v/>
      </c>
      <c r="Z6314" s="9"/>
      <c r="AA6314" s="14">
        <f t="shared" si="894"/>
        <v>0.59799999999999998</v>
      </c>
      <c r="AB6314" s="14">
        <f t="shared" si="895"/>
        <v>0.16400000000000001</v>
      </c>
    </row>
    <row r="6315" spans="1:28" x14ac:dyDescent="0.25">
      <c r="A6315" s="10">
        <f t="shared" si="897"/>
        <v>45554</v>
      </c>
      <c r="B6315" s="11">
        <v>263</v>
      </c>
      <c r="C6315" s="11">
        <v>2300</v>
      </c>
      <c r="D6315" s="12">
        <v>771.95833333333303</v>
      </c>
      <c r="E6315" s="9">
        <v>63.49</v>
      </c>
      <c r="F6315" s="9">
        <f t="shared" si="896"/>
        <v>0</v>
      </c>
      <c r="G6315" s="9">
        <v>1.51</v>
      </c>
      <c r="H6315" s="9">
        <v>6.04</v>
      </c>
      <c r="I6315" s="9"/>
      <c r="J6315" s="9">
        <v>3.274</v>
      </c>
      <c r="K6315" s="9">
        <v>80.400000000000006</v>
      </c>
      <c r="L6315" s="9">
        <v>4.6800000000000001E-2</v>
      </c>
      <c r="M6315" s="9">
        <v>8.6699999999999999E-2</v>
      </c>
      <c r="N6315" s="9">
        <v>0</v>
      </c>
      <c r="O6315" s="9">
        <v>0.6</v>
      </c>
      <c r="P6315" s="9"/>
      <c r="Q6315" s="9"/>
      <c r="R6315" s="9"/>
      <c r="T6315">
        <f t="shared" si="891"/>
        <v>2632300</v>
      </c>
      <c r="U6315">
        <v>0</v>
      </c>
      <c r="V6315">
        <f t="shared" si="889"/>
        <v>0</v>
      </c>
      <c r="W6315" t="str">
        <f t="shared" si="892"/>
        <v/>
      </c>
      <c r="X6315" t="str">
        <f t="shared" si="893"/>
        <v/>
      </c>
      <c r="Y6315" t="str">
        <f t="shared" si="890"/>
        <v/>
      </c>
      <c r="Z6315" s="9"/>
      <c r="AA6315" s="14">
        <f t="shared" si="894"/>
        <v>0.621</v>
      </c>
      <c r="AB6315" s="14">
        <f t="shared" si="895"/>
        <v>0.151</v>
      </c>
    </row>
    <row r="6316" spans="1:28" x14ac:dyDescent="0.25">
      <c r="A6316" s="10">
        <f t="shared" si="897"/>
        <v>45554</v>
      </c>
      <c r="B6316" s="11">
        <v>263</v>
      </c>
      <c r="C6316" s="11">
        <v>2400</v>
      </c>
      <c r="D6316" s="12">
        <v>772</v>
      </c>
      <c r="E6316" s="9">
        <v>63.73</v>
      </c>
      <c r="F6316" s="9">
        <f t="shared" si="896"/>
        <v>0</v>
      </c>
      <c r="G6316" s="9">
        <v>0.5</v>
      </c>
      <c r="H6316" s="9">
        <v>4.53</v>
      </c>
      <c r="I6316" s="9"/>
      <c r="J6316" s="9">
        <v>2.5840000000000001</v>
      </c>
      <c r="K6316" s="9">
        <v>81.8</v>
      </c>
      <c r="L6316" s="9">
        <v>4.6800000000000001E-2</v>
      </c>
      <c r="M6316" s="9">
        <v>8.6699999999999999E-2</v>
      </c>
      <c r="N6316" s="9">
        <v>0</v>
      </c>
      <c r="O6316" s="9">
        <v>0.6</v>
      </c>
      <c r="P6316" s="9"/>
      <c r="Q6316" s="9"/>
      <c r="R6316" s="9"/>
      <c r="T6316">
        <f t="shared" si="891"/>
        <v>2632400</v>
      </c>
      <c r="U6316">
        <v>0</v>
      </c>
      <c r="V6316">
        <f t="shared" si="889"/>
        <v>0</v>
      </c>
      <c r="W6316">
        <f t="shared" si="892"/>
        <v>4.7E-2</v>
      </c>
      <c r="X6316">
        <f t="shared" si="893"/>
        <v>8.6999999999999994E-2</v>
      </c>
      <c r="Y6316">
        <f t="shared" si="890"/>
        <v>0</v>
      </c>
      <c r="Z6316" s="9"/>
      <c r="AA6316" s="14">
        <f t="shared" si="894"/>
        <v>0.60199999999999998</v>
      </c>
      <c r="AB6316" s="14">
        <f t="shared" si="895"/>
        <v>0.13400000000000001</v>
      </c>
    </row>
    <row r="6317" spans="1:28" x14ac:dyDescent="0.25">
      <c r="A6317" s="10">
        <f t="shared" si="897"/>
        <v>45555</v>
      </c>
      <c r="B6317" s="11">
        <v>264</v>
      </c>
      <c r="C6317" s="11">
        <v>100</v>
      </c>
      <c r="D6317" s="12">
        <v>772.04166666666697</v>
      </c>
      <c r="E6317" s="9">
        <v>63.61</v>
      </c>
      <c r="F6317" s="9">
        <f t="shared" si="896"/>
        <v>0</v>
      </c>
      <c r="G6317" s="9">
        <v>0.5</v>
      </c>
      <c r="H6317" s="9">
        <v>5.03</v>
      </c>
      <c r="I6317" s="9"/>
      <c r="J6317" s="9">
        <v>3.4329999999999998</v>
      </c>
      <c r="K6317" s="9">
        <v>80.599999999999994</v>
      </c>
      <c r="L6317" s="9">
        <v>4.6800000000000001E-2</v>
      </c>
      <c r="M6317" s="9">
        <v>8.6699999999999999E-2</v>
      </c>
      <c r="N6317" s="9">
        <v>0</v>
      </c>
      <c r="O6317" s="9">
        <v>0.6</v>
      </c>
      <c r="P6317" s="9"/>
      <c r="Q6317" s="9"/>
      <c r="R6317" s="9"/>
      <c r="T6317">
        <f t="shared" si="891"/>
        <v>2640100</v>
      </c>
      <c r="U6317">
        <v>0</v>
      </c>
      <c r="V6317">
        <f t="shared" si="889"/>
        <v>0</v>
      </c>
      <c r="W6317" t="str">
        <f t="shared" si="892"/>
        <v/>
      </c>
      <c r="X6317" t="str">
        <f t="shared" si="893"/>
        <v/>
      </c>
      <c r="Y6317" t="str">
        <f t="shared" si="890"/>
        <v/>
      </c>
      <c r="Z6317" s="9"/>
      <c r="AA6317" s="14">
        <f t="shared" si="894"/>
        <v>0.63</v>
      </c>
      <c r="AB6317" s="14">
        <f t="shared" si="895"/>
        <v>0.152</v>
      </c>
    </row>
    <row r="6318" spans="1:28" x14ac:dyDescent="0.25">
      <c r="A6318" s="10">
        <f t="shared" si="897"/>
        <v>45555</v>
      </c>
      <c r="B6318" s="11">
        <v>264</v>
      </c>
      <c r="C6318" s="11">
        <v>200</v>
      </c>
      <c r="D6318" s="12">
        <v>772.08333333333303</v>
      </c>
      <c r="E6318" s="9">
        <v>63.61</v>
      </c>
      <c r="F6318" s="9">
        <f t="shared" si="896"/>
        <v>0</v>
      </c>
      <c r="G6318" s="9">
        <v>0.5</v>
      </c>
      <c r="H6318" s="9">
        <v>5.03</v>
      </c>
      <c r="I6318" s="9"/>
      <c r="J6318" s="9">
        <v>3.327</v>
      </c>
      <c r="K6318" s="9">
        <v>79.8</v>
      </c>
      <c r="L6318" s="9">
        <v>4.6800000000000001E-2</v>
      </c>
      <c r="M6318" s="9">
        <v>8.6699999999999999E-2</v>
      </c>
      <c r="N6318" s="9">
        <v>0</v>
      </c>
      <c r="O6318" s="9">
        <v>0.6</v>
      </c>
      <c r="P6318" s="9"/>
      <c r="Q6318" s="9"/>
      <c r="R6318" s="9"/>
      <c r="T6318">
        <f t="shared" si="891"/>
        <v>2640200</v>
      </c>
      <c r="U6318">
        <v>0</v>
      </c>
      <c r="V6318">
        <f t="shared" si="889"/>
        <v>0</v>
      </c>
      <c r="W6318" t="str">
        <f t="shared" si="892"/>
        <v/>
      </c>
      <c r="X6318" t="str">
        <f t="shared" si="893"/>
        <v/>
      </c>
      <c r="Y6318" t="str">
        <f t="shared" si="890"/>
        <v/>
      </c>
      <c r="Z6318" s="9"/>
      <c r="AA6318" s="14">
        <f t="shared" si="894"/>
        <v>0.61899999999999999</v>
      </c>
      <c r="AB6318" s="14">
        <f t="shared" si="895"/>
        <v>0.157</v>
      </c>
    </row>
    <row r="6319" spans="1:28" x14ac:dyDescent="0.25">
      <c r="A6319" s="10">
        <f t="shared" si="897"/>
        <v>45555</v>
      </c>
      <c r="B6319" s="11">
        <v>264</v>
      </c>
      <c r="C6319" s="11">
        <v>300</v>
      </c>
      <c r="D6319" s="12">
        <v>772.125</v>
      </c>
      <c r="E6319" s="9">
        <v>63.61</v>
      </c>
      <c r="F6319" s="9">
        <f t="shared" si="896"/>
        <v>0</v>
      </c>
      <c r="G6319" s="9">
        <v>2.0099999999999998</v>
      </c>
      <c r="H6319" s="9">
        <v>6.54</v>
      </c>
      <c r="I6319" s="9"/>
      <c r="J6319" s="9">
        <v>2.85</v>
      </c>
      <c r="K6319" s="9">
        <v>83.2</v>
      </c>
      <c r="L6319" s="9">
        <v>4.5999999999999999E-2</v>
      </c>
      <c r="M6319" s="9">
        <v>8.6699999999999999E-2</v>
      </c>
      <c r="N6319" s="9">
        <v>0</v>
      </c>
      <c r="O6319" s="9">
        <v>0.6</v>
      </c>
      <c r="P6319" s="9"/>
      <c r="Q6319" s="9"/>
      <c r="R6319" s="9"/>
      <c r="T6319">
        <f t="shared" si="891"/>
        <v>2640300</v>
      </c>
      <c r="U6319">
        <v>0</v>
      </c>
      <c r="V6319">
        <f t="shared" si="889"/>
        <v>0</v>
      </c>
      <c r="W6319" t="str">
        <f t="shared" si="892"/>
        <v/>
      </c>
      <c r="X6319" t="str">
        <f t="shared" si="893"/>
        <v/>
      </c>
      <c r="Y6319" t="str">
        <f t="shared" si="890"/>
        <v/>
      </c>
      <c r="Z6319" s="9"/>
      <c r="AA6319" s="14">
        <f t="shared" si="894"/>
        <v>0.623</v>
      </c>
      <c r="AB6319" s="14">
        <f t="shared" si="895"/>
        <v>0.126</v>
      </c>
    </row>
    <row r="6320" spans="1:28" x14ac:dyDescent="0.25">
      <c r="A6320" s="10">
        <f t="shared" si="897"/>
        <v>45555</v>
      </c>
      <c r="B6320" s="11">
        <v>264</v>
      </c>
      <c r="C6320" s="11">
        <v>400</v>
      </c>
      <c r="D6320" s="12">
        <v>772.16666666666697</v>
      </c>
      <c r="E6320" s="9">
        <v>63.61</v>
      </c>
      <c r="F6320" s="9">
        <f t="shared" si="896"/>
        <v>0</v>
      </c>
      <c r="G6320" s="9">
        <v>0.5</v>
      </c>
      <c r="H6320" s="9">
        <v>5.54</v>
      </c>
      <c r="I6320" s="9"/>
      <c r="J6320" s="9">
        <v>2.4500000000000002</v>
      </c>
      <c r="K6320" s="9">
        <v>88.1</v>
      </c>
      <c r="L6320" s="9">
        <v>4.53E-2</v>
      </c>
      <c r="M6320" s="9">
        <v>8.6699999999999999E-2</v>
      </c>
      <c r="N6320" s="9">
        <v>0</v>
      </c>
      <c r="O6320" s="9">
        <v>0.6</v>
      </c>
      <c r="P6320" s="9"/>
      <c r="Q6320" s="9"/>
      <c r="R6320" s="9"/>
      <c r="T6320">
        <f t="shared" si="891"/>
        <v>2640400</v>
      </c>
      <c r="U6320">
        <v>0</v>
      </c>
      <c r="V6320">
        <f t="shared" si="889"/>
        <v>0</v>
      </c>
      <c r="W6320" t="str">
        <f t="shared" si="892"/>
        <v/>
      </c>
      <c r="X6320" t="str">
        <f t="shared" si="893"/>
        <v/>
      </c>
      <c r="Y6320" t="str">
        <f t="shared" si="890"/>
        <v/>
      </c>
      <c r="Z6320" s="9"/>
      <c r="AA6320" s="14">
        <f t="shared" si="894"/>
        <v>0.64200000000000002</v>
      </c>
      <c r="AB6320" s="14">
        <f t="shared" si="895"/>
        <v>8.6999999999999994E-2</v>
      </c>
    </row>
    <row r="6321" spans="1:28" x14ac:dyDescent="0.25">
      <c r="A6321" s="10">
        <f t="shared" si="897"/>
        <v>45555</v>
      </c>
      <c r="B6321" s="11">
        <v>264</v>
      </c>
      <c r="C6321" s="11">
        <v>500</v>
      </c>
      <c r="D6321" s="12">
        <v>772.20833333333303</v>
      </c>
      <c r="E6321" s="9">
        <v>63.61</v>
      </c>
      <c r="F6321" s="9">
        <f t="shared" si="896"/>
        <v>0</v>
      </c>
      <c r="G6321" s="9">
        <v>1.01</v>
      </c>
      <c r="H6321" s="9">
        <v>7.05</v>
      </c>
      <c r="I6321" s="9"/>
      <c r="J6321" s="9">
        <v>1.778</v>
      </c>
      <c r="K6321" s="9">
        <v>90.2</v>
      </c>
      <c r="L6321" s="9">
        <v>4.5999999999999999E-2</v>
      </c>
      <c r="M6321" s="9">
        <v>8.5999999999999993E-2</v>
      </c>
      <c r="N6321" s="9">
        <v>0</v>
      </c>
      <c r="O6321" s="9">
        <v>0.6</v>
      </c>
      <c r="P6321" s="9"/>
      <c r="Q6321" s="9"/>
      <c r="R6321" s="9"/>
      <c r="T6321">
        <f t="shared" si="891"/>
        <v>2640500</v>
      </c>
      <c r="U6321">
        <v>0</v>
      </c>
      <c r="V6321">
        <f t="shared" si="889"/>
        <v>0</v>
      </c>
      <c r="W6321" t="str">
        <f t="shared" si="892"/>
        <v/>
      </c>
      <c r="X6321" t="str">
        <f t="shared" si="893"/>
        <v/>
      </c>
      <c r="Y6321" t="str">
        <f t="shared" si="890"/>
        <v/>
      </c>
      <c r="Z6321" s="9"/>
      <c r="AA6321" s="14">
        <f t="shared" si="894"/>
        <v>0.626</v>
      </c>
      <c r="AB6321" s="14">
        <f t="shared" si="895"/>
        <v>6.8000000000000005E-2</v>
      </c>
    </row>
    <row r="6322" spans="1:28" x14ac:dyDescent="0.25">
      <c r="A6322" s="10">
        <f t="shared" si="897"/>
        <v>45555</v>
      </c>
      <c r="B6322" s="11">
        <v>264</v>
      </c>
      <c r="C6322" s="11">
        <v>600</v>
      </c>
      <c r="D6322" s="12">
        <v>772.25</v>
      </c>
      <c r="E6322" s="9">
        <v>63.61</v>
      </c>
      <c r="F6322" s="9">
        <f t="shared" si="896"/>
        <v>0</v>
      </c>
      <c r="G6322" s="9">
        <v>1.01</v>
      </c>
      <c r="H6322" s="9">
        <v>6.54</v>
      </c>
      <c r="I6322" s="9"/>
      <c r="J6322" s="9">
        <v>1.18</v>
      </c>
      <c r="K6322" s="9">
        <v>90.1</v>
      </c>
      <c r="L6322" s="9">
        <v>4.5999999999999999E-2</v>
      </c>
      <c r="M6322" s="9">
        <v>8.5999999999999993E-2</v>
      </c>
      <c r="N6322" s="9">
        <v>0</v>
      </c>
      <c r="O6322" s="9">
        <v>5.6</v>
      </c>
      <c r="P6322" s="9"/>
      <c r="Q6322" s="9"/>
      <c r="R6322" s="9"/>
      <c r="T6322">
        <f t="shared" si="891"/>
        <v>2640600</v>
      </c>
      <c r="U6322">
        <v>0</v>
      </c>
      <c r="V6322">
        <f t="shared" si="889"/>
        <v>5.6</v>
      </c>
      <c r="W6322" t="str">
        <f t="shared" si="892"/>
        <v/>
      </c>
      <c r="X6322" t="str">
        <f t="shared" si="893"/>
        <v/>
      </c>
      <c r="Y6322" t="str">
        <f t="shared" si="890"/>
        <v/>
      </c>
      <c r="Z6322" s="9"/>
      <c r="AA6322" s="14">
        <f t="shared" si="894"/>
        <v>0.59899999999999998</v>
      </c>
      <c r="AB6322" s="14">
        <f t="shared" si="895"/>
        <v>6.6000000000000003E-2</v>
      </c>
    </row>
    <row r="6323" spans="1:28" x14ac:dyDescent="0.25">
      <c r="A6323" s="10">
        <f t="shared" si="897"/>
        <v>45555</v>
      </c>
      <c r="B6323" s="11">
        <v>264</v>
      </c>
      <c r="C6323" s="11">
        <v>700</v>
      </c>
      <c r="D6323" s="12">
        <v>772.29166666666697</v>
      </c>
      <c r="E6323" s="9">
        <v>63.73</v>
      </c>
      <c r="F6323" s="9">
        <f t="shared" si="896"/>
        <v>0</v>
      </c>
      <c r="G6323" s="9">
        <v>1.01</v>
      </c>
      <c r="H6323" s="9">
        <v>6.54</v>
      </c>
      <c r="I6323" s="9"/>
      <c r="J6323" s="9">
        <v>2.262</v>
      </c>
      <c r="K6323" s="9">
        <v>86.1</v>
      </c>
      <c r="L6323" s="9">
        <v>4.53E-2</v>
      </c>
      <c r="M6323" s="9">
        <v>8.6699999999999999E-2</v>
      </c>
      <c r="N6323" s="9">
        <v>0</v>
      </c>
      <c r="O6323" s="9">
        <v>73.099999999999994</v>
      </c>
      <c r="P6323" s="9"/>
      <c r="Q6323" s="9"/>
      <c r="R6323" s="9"/>
      <c r="T6323">
        <f t="shared" si="891"/>
        <v>2640700</v>
      </c>
      <c r="U6323">
        <v>78.5</v>
      </c>
      <c r="V6323">
        <f t="shared" si="889"/>
        <v>73.099999999999994</v>
      </c>
      <c r="W6323" t="str">
        <f t="shared" si="892"/>
        <v/>
      </c>
      <c r="X6323" t="str">
        <f t="shared" si="893"/>
        <v/>
      </c>
      <c r="Y6323" t="str">
        <f t="shared" si="890"/>
        <v/>
      </c>
      <c r="Z6323" s="9"/>
      <c r="AA6323" s="14">
        <f t="shared" si="894"/>
        <v>0.61899999999999999</v>
      </c>
      <c r="AB6323" s="14">
        <f t="shared" si="895"/>
        <v>0.1</v>
      </c>
    </row>
    <row r="6324" spans="1:28" x14ac:dyDescent="0.25">
      <c r="A6324" s="10">
        <f t="shared" si="897"/>
        <v>45555</v>
      </c>
      <c r="B6324" s="11">
        <v>264</v>
      </c>
      <c r="C6324" s="11">
        <v>800</v>
      </c>
      <c r="D6324" s="12">
        <v>772.33333333333303</v>
      </c>
      <c r="E6324" s="9">
        <v>68.760000000000005</v>
      </c>
      <c r="F6324" s="9">
        <f t="shared" si="896"/>
        <v>4.7600000000000051</v>
      </c>
      <c r="G6324" s="9">
        <v>2.0099999999999998</v>
      </c>
      <c r="H6324" s="9">
        <v>7.05</v>
      </c>
      <c r="I6324" s="9"/>
      <c r="J6324" s="9">
        <v>3.5640000000000001</v>
      </c>
      <c r="K6324" s="9">
        <v>78</v>
      </c>
      <c r="L6324" s="9">
        <v>4.53E-2</v>
      </c>
      <c r="M6324" s="9">
        <v>8.5999999999999993E-2</v>
      </c>
      <c r="N6324" s="9">
        <v>0</v>
      </c>
      <c r="O6324" s="9">
        <v>319.39999999999998</v>
      </c>
      <c r="P6324" s="9"/>
      <c r="Q6324" s="9"/>
      <c r="R6324" s="9"/>
      <c r="T6324">
        <f t="shared" si="891"/>
        <v>2640800</v>
      </c>
      <c r="U6324">
        <v>250.7</v>
      </c>
      <c r="V6324">
        <f t="shared" si="889"/>
        <v>319.39999999999998</v>
      </c>
      <c r="W6324" t="str">
        <f t="shared" si="892"/>
        <v/>
      </c>
      <c r="X6324" t="str">
        <f t="shared" si="893"/>
        <v/>
      </c>
      <c r="Y6324" t="str">
        <f t="shared" si="890"/>
        <v/>
      </c>
      <c r="Z6324" s="9"/>
      <c r="AA6324" s="14">
        <f t="shared" si="894"/>
        <v>0.61499999999999999</v>
      </c>
      <c r="AB6324" s="14">
        <f t="shared" si="895"/>
        <v>0.17299999999999999</v>
      </c>
    </row>
    <row r="6325" spans="1:28" x14ac:dyDescent="0.25">
      <c r="A6325" s="10">
        <f t="shared" si="897"/>
        <v>45555</v>
      </c>
      <c r="B6325" s="11">
        <v>264</v>
      </c>
      <c r="C6325" s="11">
        <v>900</v>
      </c>
      <c r="D6325" s="12">
        <v>772.375</v>
      </c>
      <c r="E6325" s="9">
        <v>64.540000000000006</v>
      </c>
      <c r="F6325" s="9">
        <f t="shared" si="896"/>
        <v>0.54000000000000625</v>
      </c>
      <c r="G6325" s="9">
        <v>2.0099999999999998</v>
      </c>
      <c r="H6325" s="9">
        <v>7.05</v>
      </c>
      <c r="I6325" s="9"/>
      <c r="J6325" s="9">
        <v>4.6619999999999999</v>
      </c>
      <c r="K6325" s="9">
        <v>69.599999999999994</v>
      </c>
      <c r="L6325" s="9">
        <v>4.53E-2</v>
      </c>
      <c r="M6325" s="9">
        <v>8.5999999999999993E-2</v>
      </c>
      <c r="N6325" s="9">
        <v>0</v>
      </c>
      <c r="O6325" s="9">
        <v>459.4</v>
      </c>
      <c r="P6325" s="9"/>
      <c r="Q6325" s="9"/>
      <c r="R6325" s="9"/>
      <c r="T6325">
        <f t="shared" si="891"/>
        <v>2640900</v>
      </c>
      <c r="U6325">
        <v>419</v>
      </c>
      <c r="V6325">
        <f t="shared" si="889"/>
        <v>459.4</v>
      </c>
      <c r="W6325" t="str">
        <f t="shared" si="892"/>
        <v/>
      </c>
      <c r="X6325" t="str">
        <f t="shared" si="893"/>
        <v/>
      </c>
      <c r="Y6325" t="str">
        <f t="shared" si="890"/>
        <v/>
      </c>
      <c r="Z6325" s="9"/>
      <c r="AA6325" s="14">
        <f t="shared" si="894"/>
        <v>0.59299999999999997</v>
      </c>
      <c r="AB6325" s="14">
        <f t="shared" si="895"/>
        <v>0.25900000000000001</v>
      </c>
    </row>
    <row r="6326" spans="1:28" x14ac:dyDescent="0.25">
      <c r="A6326" s="10">
        <f t="shared" si="897"/>
        <v>45555</v>
      </c>
      <c r="B6326" s="11">
        <v>264</v>
      </c>
      <c r="C6326" s="11">
        <v>1000</v>
      </c>
      <c r="D6326" s="12">
        <v>772.41666666666697</v>
      </c>
      <c r="E6326" s="9">
        <v>64.78</v>
      </c>
      <c r="F6326" s="9">
        <f t="shared" si="896"/>
        <v>0.78000000000000114</v>
      </c>
      <c r="G6326" s="9">
        <v>2.0099999999999998</v>
      </c>
      <c r="H6326" s="9">
        <v>7.55</v>
      </c>
      <c r="I6326" s="9"/>
      <c r="J6326" s="9">
        <v>4.8949999999999996</v>
      </c>
      <c r="K6326" s="9">
        <v>64.599999999999994</v>
      </c>
      <c r="L6326" s="9">
        <v>4.53E-2</v>
      </c>
      <c r="M6326" s="9">
        <v>8.5999999999999993E-2</v>
      </c>
      <c r="N6326" s="9">
        <v>0</v>
      </c>
      <c r="O6326" s="9">
        <v>581.9</v>
      </c>
      <c r="P6326" s="9"/>
      <c r="Q6326" s="9"/>
      <c r="R6326" s="9"/>
      <c r="T6326">
        <f t="shared" si="891"/>
        <v>2641000</v>
      </c>
      <c r="U6326">
        <v>558.29999999999995</v>
      </c>
      <c r="V6326">
        <f t="shared" si="889"/>
        <v>581.9</v>
      </c>
      <c r="W6326" t="str">
        <f t="shared" si="892"/>
        <v/>
      </c>
      <c r="X6326" t="str">
        <f t="shared" si="893"/>
        <v/>
      </c>
      <c r="Y6326" t="str">
        <f t="shared" si="890"/>
        <v/>
      </c>
      <c r="Z6326" s="9"/>
      <c r="AA6326" s="14">
        <f t="shared" si="894"/>
        <v>0.55900000000000005</v>
      </c>
      <c r="AB6326" s="14">
        <f t="shared" si="895"/>
        <v>0.30599999999999999</v>
      </c>
    </row>
    <row r="6327" spans="1:28" x14ac:dyDescent="0.25">
      <c r="A6327" s="10">
        <f t="shared" si="897"/>
        <v>45555</v>
      </c>
      <c r="B6327" s="11">
        <v>264</v>
      </c>
      <c r="C6327" s="11">
        <v>1100</v>
      </c>
      <c r="D6327" s="12">
        <v>772.45833333333303</v>
      </c>
      <c r="E6327" s="9">
        <v>63.37</v>
      </c>
      <c r="F6327" s="9">
        <f t="shared" si="896"/>
        <v>0</v>
      </c>
      <c r="G6327" s="9">
        <v>2.0099999999999998</v>
      </c>
      <c r="H6327" s="9">
        <v>8.0500000000000007</v>
      </c>
      <c r="I6327" s="9"/>
      <c r="J6327" s="9">
        <v>5.6159999999999997</v>
      </c>
      <c r="K6327" s="9">
        <v>60.3</v>
      </c>
      <c r="L6327" s="9">
        <v>4.5999999999999999E-2</v>
      </c>
      <c r="M6327" s="9">
        <v>8.5999999999999993E-2</v>
      </c>
      <c r="N6327" s="9">
        <v>0</v>
      </c>
      <c r="O6327" s="9">
        <v>670.6</v>
      </c>
      <c r="P6327" s="9"/>
      <c r="Q6327" s="9"/>
      <c r="R6327" s="9"/>
      <c r="T6327">
        <f t="shared" si="891"/>
        <v>2641100</v>
      </c>
      <c r="U6327">
        <v>654.70000000000005</v>
      </c>
      <c r="V6327">
        <f t="shared" si="889"/>
        <v>670.6</v>
      </c>
      <c r="W6327" t="str">
        <f t="shared" si="892"/>
        <v/>
      </c>
      <c r="X6327" t="str">
        <f t="shared" si="893"/>
        <v/>
      </c>
      <c r="Y6327" t="str">
        <f t="shared" si="890"/>
        <v/>
      </c>
      <c r="Z6327" s="9"/>
      <c r="AA6327" s="14">
        <f t="shared" si="894"/>
        <v>0.54900000000000004</v>
      </c>
      <c r="AB6327" s="14">
        <f t="shared" si="895"/>
        <v>0.36099999999999999</v>
      </c>
    </row>
    <row r="6328" spans="1:28" x14ac:dyDescent="0.25">
      <c r="A6328" s="10">
        <f t="shared" si="897"/>
        <v>45555</v>
      </c>
      <c r="B6328" s="11">
        <v>264</v>
      </c>
      <c r="C6328" s="11">
        <v>1200</v>
      </c>
      <c r="D6328" s="12">
        <v>772.5</v>
      </c>
      <c r="E6328" s="9">
        <v>62.09</v>
      </c>
      <c r="F6328" s="9">
        <f t="shared" si="896"/>
        <v>0</v>
      </c>
      <c r="G6328" s="9">
        <v>1.51</v>
      </c>
      <c r="H6328" s="9">
        <v>7.05</v>
      </c>
      <c r="I6328" s="9"/>
      <c r="J6328" s="9">
        <v>7.7450000000000001</v>
      </c>
      <c r="K6328" s="9">
        <v>57.4</v>
      </c>
      <c r="L6328" s="9">
        <v>4.6800000000000001E-2</v>
      </c>
      <c r="M6328" s="9">
        <v>8.5300000000000001E-2</v>
      </c>
      <c r="N6328" s="9">
        <v>0</v>
      </c>
      <c r="O6328" s="9">
        <v>668.1</v>
      </c>
      <c r="P6328" s="9"/>
      <c r="Q6328" s="9"/>
      <c r="R6328" s="9"/>
      <c r="T6328">
        <f t="shared" si="891"/>
        <v>2641200</v>
      </c>
      <c r="U6328">
        <v>700.2</v>
      </c>
      <c r="V6328">
        <f t="shared" si="889"/>
        <v>668.1</v>
      </c>
      <c r="W6328" t="str">
        <f t="shared" si="892"/>
        <v/>
      </c>
      <c r="X6328" t="str">
        <f t="shared" si="893"/>
        <v/>
      </c>
      <c r="Y6328" t="str">
        <f t="shared" si="890"/>
        <v/>
      </c>
      <c r="Z6328" s="9"/>
      <c r="AA6328" s="14">
        <f t="shared" si="894"/>
        <v>0.60499999999999998</v>
      </c>
      <c r="AB6328" s="14">
        <f t="shared" si="895"/>
        <v>0.44900000000000001</v>
      </c>
    </row>
    <row r="6329" spans="1:28" x14ac:dyDescent="0.25">
      <c r="A6329" s="10">
        <f t="shared" si="897"/>
        <v>45555</v>
      </c>
      <c r="B6329" s="11">
        <v>264</v>
      </c>
      <c r="C6329" s="11">
        <v>1300</v>
      </c>
      <c r="D6329" s="12">
        <v>772.54166666666697</v>
      </c>
      <c r="E6329" s="9">
        <v>65.48</v>
      </c>
      <c r="F6329" s="9">
        <f t="shared" si="896"/>
        <v>1.480000000000004</v>
      </c>
      <c r="G6329" s="9">
        <v>1.51</v>
      </c>
      <c r="H6329" s="9">
        <v>6.54</v>
      </c>
      <c r="I6329" s="9"/>
      <c r="J6329" s="9">
        <v>9.4600000000000009</v>
      </c>
      <c r="K6329" s="9">
        <v>53.2</v>
      </c>
      <c r="L6329" s="9">
        <v>4.5999999999999999E-2</v>
      </c>
      <c r="M6329" s="9">
        <v>8.5999999999999993E-2</v>
      </c>
      <c r="N6329" s="9">
        <v>0</v>
      </c>
      <c r="O6329" s="9">
        <v>648.1</v>
      </c>
      <c r="P6329" s="9"/>
      <c r="Q6329" s="9"/>
      <c r="R6329" s="9"/>
      <c r="T6329">
        <f t="shared" si="891"/>
        <v>2641300</v>
      </c>
      <c r="U6329">
        <v>690.3</v>
      </c>
      <c r="V6329">
        <f t="shared" si="889"/>
        <v>648.1</v>
      </c>
      <c r="W6329" t="str">
        <f t="shared" si="892"/>
        <v/>
      </c>
      <c r="X6329" t="str">
        <f t="shared" si="893"/>
        <v/>
      </c>
      <c r="Y6329" t="str">
        <f t="shared" si="890"/>
        <v/>
      </c>
      <c r="Z6329" s="9"/>
      <c r="AA6329" s="14">
        <f t="shared" si="894"/>
        <v>0.63</v>
      </c>
      <c r="AB6329" s="14">
        <f t="shared" si="895"/>
        <v>0.55400000000000005</v>
      </c>
    </row>
    <row r="6330" spans="1:28" x14ac:dyDescent="0.25">
      <c r="A6330" s="10">
        <f t="shared" si="897"/>
        <v>45555</v>
      </c>
      <c r="B6330" s="11">
        <v>264</v>
      </c>
      <c r="C6330" s="11">
        <v>1400</v>
      </c>
      <c r="D6330" s="12">
        <v>772.58333333333303</v>
      </c>
      <c r="E6330" s="9">
        <v>63.26</v>
      </c>
      <c r="F6330" s="9">
        <f t="shared" si="896"/>
        <v>0</v>
      </c>
      <c r="G6330" s="9">
        <v>1.51</v>
      </c>
      <c r="H6330" s="9">
        <v>6.04</v>
      </c>
      <c r="I6330" s="9"/>
      <c r="J6330" s="9">
        <v>6.0259999999999998</v>
      </c>
      <c r="K6330" s="9">
        <v>48.6</v>
      </c>
      <c r="L6330" s="9">
        <v>4.7500000000000001E-2</v>
      </c>
      <c r="M6330" s="9">
        <v>8.5300000000000001E-2</v>
      </c>
      <c r="N6330" s="9">
        <v>0</v>
      </c>
      <c r="O6330" s="9">
        <v>466.9</v>
      </c>
      <c r="P6330" s="9"/>
      <c r="Q6330" s="9"/>
      <c r="R6330" s="9"/>
      <c r="T6330">
        <f t="shared" si="891"/>
        <v>2641400</v>
      </c>
      <c r="U6330">
        <v>626.70000000000005</v>
      </c>
      <c r="V6330">
        <f t="shared" si="889"/>
        <v>466.9</v>
      </c>
      <c r="W6330" t="str">
        <f t="shared" si="892"/>
        <v/>
      </c>
      <c r="X6330" t="str">
        <f t="shared" si="893"/>
        <v/>
      </c>
      <c r="Y6330" t="str">
        <f t="shared" si="890"/>
        <v/>
      </c>
      <c r="Z6330" s="9"/>
      <c r="AA6330" s="14">
        <f t="shared" si="894"/>
        <v>0.45500000000000002</v>
      </c>
      <c r="AB6330" s="14">
        <f t="shared" si="895"/>
        <v>0.48099999999999998</v>
      </c>
    </row>
    <row r="6331" spans="1:28" x14ac:dyDescent="0.25">
      <c r="A6331" s="10">
        <f t="shared" si="897"/>
        <v>45555</v>
      </c>
      <c r="B6331" s="11">
        <v>264</v>
      </c>
      <c r="C6331" s="11">
        <v>1500</v>
      </c>
      <c r="D6331" s="12">
        <v>772.625</v>
      </c>
      <c r="E6331" s="9">
        <v>63.02</v>
      </c>
      <c r="F6331" s="9">
        <f t="shared" si="896"/>
        <v>0</v>
      </c>
      <c r="G6331" s="9">
        <v>0.5</v>
      </c>
      <c r="H6331" s="9">
        <v>4.53</v>
      </c>
      <c r="I6331" s="9"/>
      <c r="J6331" s="9">
        <v>6.1790000000000003</v>
      </c>
      <c r="K6331" s="9">
        <v>53.5</v>
      </c>
      <c r="L6331" s="9">
        <v>4.82E-2</v>
      </c>
      <c r="M6331" s="9">
        <v>8.7400000000000005E-2</v>
      </c>
      <c r="N6331" s="9">
        <v>0</v>
      </c>
      <c r="O6331" s="9">
        <v>238.1</v>
      </c>
      <c r="P6331" s="9"/>
      <c r="Q6331" s="9"/>
      <c r="R6331" s="9"/>
      <c r="T6331">
        <f t="shared" si="891"/>
        <v>2641500</v>
      </c>
      <c r="U6331">
        <v>514</v>
      </c>
      <c r="V6331">
        <f t="shared" si="889"/>
        <v>238.1</v>
      </c>
      <c r="W6331" t="str">
        <f t="shared" si="892"/>
        <v/>
      </c>
      <c r="X6331" t="str">
        <f t="shared" si="893"/>
        <v/>
      </c>
      <c r="Y6331" t="str">
        <f t="shared" si="890"/>
        <v/>
      </c>
      <c r="Z6331" s="9"/>
      <c r="AA6331" s="14">
        <f t="shared" si="894"/>
        <v>0.50600000000000001</v>
      </c>
      <c r="AB6331" s="14">
        <f t="shared" si="895"/>
        <v>0.44</v>
      </c>
    </row>
    <row r="6332" spans="1:28" x14ac:dyDescent="0.25">
      <c r="A6332" s="10">
        <f t="shared" si="897"/>
        <v>45555</v>
      </c>
      <c r="B6332" s="11">
        <v>264</v>
      </c>
      <c r="C6332" s="11">
        <v>1600</v>
      </c>
      <c r="D6332" s="12">
        <v>772.66666666666697</v>
      </c>
      <c r="E6332" s="9">
        <v>63.73</v>
      </c>
      <c r="F6332" s="9">
        <f t="shared" si="896"/>
        <v>0</v>
      </c>
      <c r="G6332" s="9">
        <v>0.5</v>
      </c>
      <c r="H6332" s="9">
        <v>4.53</v>
      </c>
      <c r="I6332" s="9"/>
      <c r="J6332" s="9">
        <v>7.4189999999999996</v>
      </c>
      <c r="K6332" s="9">
        <v>52.5</v>
      </c>
      <c r="L6332" s="9">
        <v>4.7500000000000001E-2</v>
      </c>
      <c r="M6332" s="9">
        <v>8.8200000000000001E-2</v>
      </c>
      <c r="N6332" s="9">
        <v>0</v>
      </c>
      <c r="O6332" s="9">
        <v>226.9</v>
      </c>
      <c r="P6332" s="9"/>
      <c r="Q6332" s="9"/>
      <c r="R6332" s="9"/>
      <c r="T6332">
        <f t="shared" si="891"/>
        <v>2641600</v>
      </c>
      <c r="U6332">
        <v>362.5</v>
      </c>
      <c r="V6332">
        <f t="shared" si="889"/>
        <v>226.9</v>
      </c>
      <c r="W6332" t="str">
        <f t="shared" si="892"/>
        <v/>
      </c>
      <c r="X6332" t="str">
        <f t="shared" si="893"/>
        <v/>
      </c>
      <c r="Y6332" t="str">
        <f t="shared" si="890"/>
        <v/>
      </c>
      <c r="Z6332" s="9"/>
      <c r="AA6332" s="14">
        <f t="shared" si="894"/>
        <v>0.54100000000000004</v>
      </c>
      <c r="AB6332" s="14">
        <f t="shared" si="895"/>
        <v>0.48899999999999999</v>
      </c>
    </row>
    <row r="6333" spans="1:28" x14ac:dyDescent="0.25">
      <c r="A6333" s="10">
        <f t="shared" si="897"/>
        <v>45555</v>
      </c>
      <c r="B6333" s="11">
        <v>264</v>
      </c>
      <c r="C6333" s="11">
        <v>1700</v>
      </c>
      <c r="D6333" s="12">
        <v>772.70833333333303</v>
      </c>
      <c r="E6333" s="9">
        <v>63.14</v>
      </c>
      <c r="F6333" s="9">
        <f t="shared" si="896"/>
        <v>0</v>
      </c>
      <c r="G6333" s="9">
        <v>0.5</v>
      </c>
      <c r="H6333" s="9">
        <v>4.03</v>
      </c>
      <c r="I6333" s="9"/>
      <c r="J6333" s="9">
        <v>6.0510000000000002</v>
      </c>
      <c r="K6333" s="9">
        <v>51.4</v>
      </c>
      <c r="L6333" s="9">
        <v>4.82E-2</v>
      </c>
      <c r="M6333" s="9">
        <v>8.8200000000000001E-2</v>
      </c>
      <c r="N6333" s="9">
        <v>0</v>
      </c>
      <c r="O6333" s="9">
        <v>151.9</v>
      </c>
      <c r="P6333" s="9"/>
      <c r="Q6333" s="9"/>
      <c r="R6333" s="9"/>
      <c r="T6333">
        <f t="shared" si="891"/>
        <v>2641700</v>
      </c>
      <c r="U6333">
        <v>188.8</v>
      </c>
      <c r="V6333">
        <f t="shared" ref="V6333:V6396" si="898">IF(O6333&lt;1,0,ROUND(O6333,1))</f>
        <v>151.9</v>
      </c>
      <c r="W6333" t="str">
        <f t="shared" si="892"/>
        <v/>
      </c>
      <c r="X6333" t="str">
        <f t="shared" si="893"/>
        <v/>
      </c>
      <c r="Y6333" t="str">
        <f t="shared" ref="Y6333:Y6396" si="899">IF(C6333=2400,ROUND(F6333/100,3),"")</f>
        <v/>
      </c>
      <c r="Z6333" s="9"/>
      <c r="AA6333" s="14">
        <f t="shared" si="894"/>
        <v>0.48199999999999998</v>
      </c>
      <c r="AB6333" s="14">
        <f t="shared" si="895"/>
        <v>0.45600000000000002</v>
      </c>
    </row>
    <row r="6334" spans="1:28" x14ac:dyDescent="0.25">
      <c r="A6334" s="10">
        <f t="shared" si="897"/>
        <v>45555</v>
      </c>
      <c r="B6334" s="11">
        <v>264</v>
      </c>
      <c r="C6334" s="11">
        <v>1800</v>
      </c>
      <c r="D6334" s="12">
        <v>772.75</v>
      </c>
      <c r="E6334" s="9">
        <v>63.02</v>
      </c>
      <c r="F6334" s="9">
        <f t="shared" si="896"/>
        <v>0</v>
      </c>
      <c r="G6334" s="9">
        <v>0</v>
      </c>
      <c r="H6334" s="9">
        <v>2.52</v>
      </c>
      <c r="I6334" s="9"/>
      <c r="J6334" s="9">
        <v>1.3440000000000001</v>
      </c>
      <c r="K6334" s="9">
        <v>58.3</v>
      </c>
      <c r="L6334" s="9">
        <v>4.6800000000000001E-2</v>
      </c>
      <c r="M6334" s="9">
        <v>8.8200000000000001E-2</v>
      </c>
      <c r="N6334" s="9">
        <v>0</v>
      </c>
      <c r="O6334" s="9">
        <v>34.4</v>
      </c>
      <c r="P6334" s="9"/>
      <c r="Q6334" s="9"/>
      <c r="R6334" s="9"/>
      <c r="T6334">
        <f t="shared" si="891"/>
        <v>2641800</v>
      </c>
      <c r="U6334">
        <v>32.700000000000003</v>
      </c>
      <c r="V6334">
        <f t="shared" si="898"/>
        <v>34.4</v>
      </c>
      <c r="W6334" t="str">
        <f t="shared" si="892"/>
        <v/>
      </c>
      <c r="X6334" t="str">
        <f t="shared" si="893"/>
        <v/>
      </c>
      <c r="Y6334" t="str">
        <f t="shared" si="899"/>
        <v/>
      </c>
      <c r="Z6334" s="9"/>
      <c r="AA6334" s="14">
        <f t="shared" si="894"/>
        <v>0.39200000000000002</v>
      </c>
      <c r="AB6334" s="14">
        <f t="shared" si="895"/>
        <v>0.28000000000000003</v>
      </c>
    </row>
    <row r="6335" spans="1:28" x14ac:dyDescent="0.25">
      <c r="A6335" s="10">
        <f t="shared" si="897"/>
        <v>45555</v>
      </c>
      <c r="B6335" s="11">
        <v>264</v>
      </c>
      <c r="C6335" s="11">
        <v>1900</v>
      </c>
      <c r="D6335" s="12">
        <v>772.79166666666697</v>
      </c>
      <c r="E6335" s="9">
        <v>63.37</v>
      </c>
      <c r="F6335" s="9">
        <f t="shared" si="896"/>
        <v>0</v>
      </c>
      <c r="G6335" s="9">
        <v>0.5</v>
      </c>
      <c r="H6335" s="9">
        <v>1.51</v>
      </c>
      <c r="I6335" s="9"/>
      <c r="J6335" s="9">
        <v>-0.42299999999999999</v>
      </c>
      <c r="K6335" s="9">
        <v>72.8</v>
      </c>
      <c r="L6335" s="9">
        <v>4.5999999999999999E-2</v>
      </c>
      <c r="M6335" s="9">
        <v>8.8200000000000001E-2</v>
      </c>
      <c r="N6335" s="9">
        <v>0</v>
      </c>
      <c r="O6335" s="9">
        <v>0.6</v>
      </c>
      <c r="P6335" s="9"/>
      <c r="Q6335" s="9"/>
      <c r="R6335" s="9"/>
      <c r="T6335">
        <f t="shared" si="891"/>
        <v>2641900</v>
      </c>
      <c r="U6335">
        <v>0</v>
      </c>
      <c r="V6335">
        <f t="shared" si="898"/>
        <v>0</v>
      </c>
      <c r="W6335" t="str">
        <f t="shared" si="892"/>
        <v/>
      </c>
      <c r="X6335" t="str">
        <f t="shared" si="893"/>
        <v/>
      </c>
      <c r="Y6335" t="str">
        <f t="shared" si="899"/>
        <v/>
      </c>
      <c r="Z6335" s="9"/>
      <c r="AA6335" s="14">
        <f t="shared" si="894"/>
        <v>0.43099999999999999</v>
      </c>
      <c r="AB6335" s="14">
        <f t="shared" si="895"/>
        <v>0.161</v>
      </c>
    </row>
    <row r="6336" spans="1:28" x14ac:dyDescent="0.25">
      <c r="A6336" s="10">
        <f t="shared" si="897"/>
        <v>45555</v>
      </c>
      <c r="B6336" s="11">
        <v>264</v>
      </c>
      <c r="C6336" s="11">
        <v>2000</v>
      </c>
      <c r="D6336" s="12">
        <v>772.83333333333303</v>
      </c>
      <c r="E6336" s="9">
        <v>63.26</v>
      </c>
      <c r="F6336" s="9">
        <f t="shared" si="896"/>
        <v>0</v>
      </c>
      <c r="G6336" s="9">
        <v>0.5</v>
      </c>
      <c r="H6336" s="9">
        <v>1.51</v>
      </c>
      <c r="I6336" s="9"/>
      <c r="J6336" s="9">
        <v>-0.73199999999999998</v>
      </c>
      <c r="K6336" s="9">
        <v>76.7</v>
      </c>
      <c r="L6336" s="9">
        <v>4.5999999999999999E-2</v>
      </c>
      <c r="M6336" s="9">
        <v>8.8200000000000001E-2</v>
      </c>
      <c r="N6336" s="9">
        <v>0</v>
      </c>
      <c r="O6336" s="9">
        <v>0.6</v>
      </c>
      <c r="P6336" s="9"/>
      <c r="Q6336" s="9"/>
      <c r="R6336" s="9"/>
      <c r="T6336">
        <f t="shared" si="891"/>
        <v>2642000</v>
      </c>
      <c r="U6336">
        <v>0</v>
      </c>
      <c r="V6336">
        <f t="shared" si="898"/>
        <v>0</v>
      </c>
      <c r="W6336" t="str">
        <f t="shared" si="892"/>
        <v/>
      </c>
      <c r="X6336" t="str">
        <f t="shared" si="893"/>
        <v/>
      </c>
      <c r="Y6336" t="str">
        <f t="shared" si="899"/>
        <v/>
      </c>
      <c r="Z6336" s="9"/>
      <c r="AA6336" s="14">
        <f t="shared" si="894"/>
        <v>0.44400000000000001</v>
      </c>
      <c r="AB6336" s="14">
        <f t="shared" si="895"/>
        <v>0.13500000000000001</v>
      </c>
    </row>
    <row r="6337" spans="1:28" x14ac:dyDescent="0.25">
      <c r="A6337" s="10">
        <f t="shared" si="897"/>
        <v>45555</v>
      </c>
      <c r="B6337" s="11">
        <v>264</v>
      </c>
      <c r="C6337" s="11">
        <v>2100</v>
      </c>
      <c r="D6337" s="12">
        <v>772.875</v>
      </c>
      <c r="E6337" s="9">
        <v>63.37</v>
      </c>
      <c r="F6337" s="9">
        <f t="shared" si="896"/>
        <v>0</v>
      </c>
      <c r="G6337" s="9">
        <v>0.5</v>
      </c>
      <c r="H6337" s="9">
        <v>1.51</v>
      </c>
      <c r="I6337" s="9"/>
      <c r="J6337" s="9">
        <v>-0.84499999999999997</v>
      </c>
      <c r="K6337" s="9">
        <v>78</v>
      </c>
      <c r="L6337" s="9">
        <v>4.5999999999999999E-2</v>
      </c>
      <c r="M6337" s="9">
        <v>8.5999999999999993E-2</v>
      </c>
      <c r="N6337" s="9">
        <v>0</v>
      </c>
      <c r="O6337" s="9">
        <v>0.6</v>
      </c>
      <c r="P6337" s="9"/>
      <c r="Q6337" s="9"/>
      <c r="R6337" s="9"/>
      <c r="T6337">
        <f t="shared" si="891"/>
        <v>2642100</v>
      </c>
      <c r="U6337">
        <v>0</v>
      </c>
      <c r="V6337">
        <f t="shared" si="898"/>
        <v>0</v>
      </c>
      <c r="W6337" t="str">
        <f t="shared" si="892"/>
        <v/>
      </c>
      <c r="X6337" t="str">
        <f t="shared" si="893"/>
        <v/>
      </c>
      <c r="Y6337" t="str">
        <f t="shared" si="899"/>
        <v/>
      </c>
      <c r="Z6337" s="9"/>
      <c r="AA6337" s="14">
        <f t="shared" si="894"/>
        <v>0.44800000000000001</v>
      </c>
      <c r="AB6337" s="14">
        <f t="shared" si="895"/>
        <v>0.126</v>
      </c>
    </row>
    <row r="6338" spans="1:28" x14ac:dyDescent="0.25">
      <c r="A6338" s="10">
        <f t="shared" si="897"/>
        <v>45555</v>
      </c>
      <c r="B6338" s="11">
        <v>264</v>
      </c>
      <c r="C6338" s="11">
        <v>2200</v>
      </c>
      <c r="D6338" s="12">
        <v>772.91666666666697</v>
      </c>
      <c r="E6338" s="9">
        <v>63.14</v>
      </c>
      <c r="F6338" s="9">
        <f t="shared" si="896"/>
        <v>0</v>
      </c>
      <c r="G6338" s="9">
        <v>0.5</v>
      </c>
      <c r="H6338" s="9">
        <v>1.51</v>
      </c>
      <c r="I6338" s="9"/>
      <c r="J6338" s="9">
        <v>-0.59099999999999997</v>
      </c>
      <c r="K6338" s="9">
        <v>78.3</v>
      </c>
      <c r="L6338" s="9">
        <v>4.53E-2</v>
      </c>
      <c r="M6338" s="9">
        <v>8.8200000000000001E-2</v>
      </c>
      <c r="N6338" s="9">
        <v>0</v>
      </c>
      <c r="O6338" s="9">
        <v>0.6</v>
      </c>
      <c r="P6338" s="9"/>
      <c r="Q6338" s="9"/>
      <c r="R6338" s="9"/>
      <c r="T6338">
        <f t="shared" si="891"/>
        <v>2642200</v>
      </c>
      <c r="U6338">
        <v>0</v>
      </c>
      <c r="V6338">
        <f t="shared" si="898"/>
        <v>0</v>
      </c>
      <c r="W6338" t="str">
        <f t="shared" si="892"/>
        <v/>
      </c>
      <c r="X6338" t="str">
        <f t="shared" si="893"/>
        <v/>
      </c>
      <c r="Y6338" t="str">
        <f t="shared" si="899"/>
        <v/>
      </c>
      <c r="Z6338" s="9"/>
      <c r="AA6338" s="14">
        <f t="shared" si="894"/>
        <v>0.45800000000000002</v>
      </c>
      <c r="AB6338" s="14">
        <f t="shared" si="895"/>
        <v>0.127</v>
      </c>
    </row>
    <row r="6339" spans="1:28" x14ac:dyDescent="0.25">
      <c r="A6339" s="10">
        <f t="shared" si="897"/>
        <v>45555</v>
      </c>
      <c r="B6339" s="11">
        <v>264</v>
      </c>
      <c r="C6339" s="11">
        <v>2300</v>
      </c>
      <c r="D6339" s="12">
        <v>772.95833333333303</v>
      </c>
      <c r="E6339" s="9">
        <v>62.91</v>
      </c>
      <c r="F6339" s="9">
        <f t="shared" si="896"/>
        <v>0</v>
      </c>
      <c r="G6339" s="9">
        <v>0</v>
      </c>
      <c r="H6339" s="9">
        <v>1.01</v>
      </c>
      <c r="I6339" s="9"/>
      <c r="J6339" s="9">
        <v>-0.42299999999999999</v>
      </c>
      <c r="K6339" s="9">
        <v>75.5</v>
      </c>
      <c r="L6339" s="9">
        <v>4.4600000000000001E-2</v>
      </c>
      <c r="M6339" s="9">
        <v>8.7400000000000005E-2</v>
      </c>
      <c r="N6339" s="9">
        <v>0</v>
      </c>
      <c r="O6339" s="9">
        <v>0.6</v>
      </c>
      <c r="P6339" s="9"/>
      <c r="Q6339" s="9"/>
      <c r="R6339" s="9"/>
      <c r="T6339">
        <f t="shared" si="891"/>
        <v>2642300</v>
      </c>
      <c r="U6339">
        <v>0</v>
      </c>
      <c r="V6339">
        <f t="shared" si="898"/>
        <v>0</v>
      </c>
      <c r="W6339" t="str">
        <f t="shared" si="892"/>
        <v/>
      </c>
      <c r="X6339" t="str">
        <f t="shared" si="893"/>
        <v/>
      </c>
      <c r="Y6339" t="str">
        <f t="shared" si="899"/>
        <v/>
      </c>
      <c r="Z6339" s="9"/>
      <c r="AA6339" s="14">
        <f t="shared" si="894"/>
        <v>0.44700000000000001</v>
      </c>
      <c r="AB6339" s="14">
        <f t="shared" si="895"/>
        <v>0.14499999999999999</v>
      </c>
    </row>
    <row r="6340" spans="1:28" x14ac:dyDescent="0.25">
      <c r="A6340" s="10">
        <f t="shared" si="897"/>
        <v>45555</v>
      </c>
      <c r="B6340" s="11">
        <v>264</v>
      </c>
      <c r="C6340" s="11">
        <v>2400</v>
      </c>
      <c r="D6340" s="12">
        <v>773</v>
      </c>
      <c r="E6340" s="9">
        <v>62.79</v>
      </c>
      <c r="F6340" s="9">
        <f t="shared" si="896"/>
        <v>0</v>
      </c>
      <c r="G6340" s="9">
        <v>0</v>
      </c>
      <c r="H6340" s="9">
        <v>1.51</v>
      </c>
      <c r="I6340" s="9"/>
      <c r="J6340" s="9">
        <v>-0.17100000000000001</v>
      </c>
      <c r="K6340" s="9">
        <v>76.5</v>
      </c>
      <c r="L6340" s="9">
        <v>4.4600000000000001E-2</v>
      </c>
      <c r="M6340" s="9">
        <v>8.7400000000000005E-2</v>
      </c>
      <c r="N6340" s="9">
        <v>0</v>
      </c>
      <c r="O6340" s="9">
        <v>0.6</v>
      </c>
      <c r="P6340" s="9"/>
      <c r="Q6340" s="9"/>
      <c r="R6340" s="9"/>
      <c r="T6340">
        <f t="shared" si="891"/>
        <v>2642400</v>
      </c>
      <c r="U6340">
        <v>0</v>
      </c>
      <c r="V6340">
        <f t="shared" si="898"/>
        <v>0</v>
      </c>
      <c r="W6340">
        <f t="shared" si="892"/>
        <v>4.4999999999999998E-2</v>
      </c>
      <c r="X6340">
        <f t="shared" si="893"/>
        <v>8.6999999999999994E-2</v>
      </c>
      <c r="Y6340">
        <f t="shared" si="899"/>
        <v>0</v>
      </c>
      <c r="Z6340" s="9"/>
      <c r="AA6340" s="14">
        <f t="shared" si="894"/>
        <v>0.46100000000000002</v>
      </c>
      <c r="AB6340" s="14">
        <f t="shared" si="895"/>
        <v>0.14199999999999999</v>
      </c>
    </row>
    <row r="6341" spans="1:28" x14ac:dyDescent="0.25">
      <c r="A6341" s="10">
        <f t="shared" si="897"/>
        <v>45556</v>
      </c>
      <c r="B6341" s="11">
        <v>265</v>
      </c>
      <c r="C6341" s="11">
        <v>100</v>
      </c>
      <c r="D6341" s="12">
        <v>773.04166666666697</v>
      </c>
      <c r="E6341" s="9">
        <v>62.79</v>
      </c>
      <c r="F6341" s="9">
        <f t="shared" si="896"/>
        <v>0</v>
      </c>
      <c r="G6341" s="9">
        <v>0</v>
      </c>
      <c r="H6341" s="9">
        <v>1.51</v>
      </c>
      <c r="I6341" s="9"/>
      <c r="J6341" s="9">
        <v>-0.11600000000000001</v>
      </c>
      <c r="K6341" s="9">
        <v>78.2</v>
      </c>
      <c r="L6341" s="9">
        <v>4.53E-2</v>
      </c>
      <c r="M6341" s="9">
        <v>8.5300000000000001E-2</v>
      </c>
      <c r="N6341" s="9">
        <v>0</v>
      </c>
      <c r="O6341" s="9">
        <v>0.6</v>
      </c>
      <c r="P6341" s="9"/>
      <c r="Q6341" s="9"/>
      <c r="R6341" s="9"/>
      <c r="T6341">
        <f t="shared" ref="T6341:T6404" si="900">B6341*10000+C6341</f>
        <v>2650100</v>
      </c>
      <c r="U6341">
        <v>0</v>
      </c>
      <c r="V6341">
        <f t="shared" si="898"/>
        <v>0</v>
      </c>
      <c r="W6341" t="str">
        <f t="shared" ref="W6341:W6404" si="901">IF(C6341=2400,ROUND(L6341,3),"")</f>
        <v/>
      </c>
      <c r="X6341" t="str">
        <f t="shared" ref="X6341:X6404" si="902">IF(C6341=2400,ROUND(M6341,3),"")</f>
        <v/>
      </c>
      <c r="Y6341" t="str">
        <f t="shared" si="899"/>
        <v/>
      </c>
      <c r="Z6341" s="9"/>
      <c r="AA6341" s="14">
        <f t="shared" ref="AA6341:AA6404" si="903">ROUND((0.6105*(EXP((17.273*J6341)/(J6341+237.3))))*K6341/100,3)</f>
        <v>0.47299999999999998</v>
      </c>
      <c r="AB6341" s="14">
        <f t="shared" ref="AB6341:AB6404" si="904">ROUND(AA6341/K6341*(100-K6341),3)</f>
        <v>0.13200000000000001</v>
      </c>
    </row>
    <row r="6342" spans="1:28" x14ac:dyDescent="0.25">
      <c r="A6342" s="10">
        <f t="shared" si="897"/>
        <v>45556</v>
      </c>
      <c r="B6342" s="11">
        <v>265</v>
      </c>
      <c r="C6342" s="11">
        <v>200</v>
      </c>
      <c r="D6342" s="12">
        <v>773.08333333333303</v>
      </c>
      <c r="E6342" s="9">
        <v>63.14</v>
      </c>
      <c r="F6342" s="9">
        <f t="shared" ref="F6342:F6405" si="905">IF(E6342&gt;F$2,E6342-F$2,0)</f>
        <v>0</v>
      </c>
      <c r="G6342" s="9">
        <v>0</v>
      </c>
      <c r="H6342" s="9">
        <v>1.51</v>
      </c>
      <c r="I6342" s="9"/>
      <c r="J6342" s="9">
        <v>5.0999999999999997E-2</v>
      </c>
      <c r="K6342" s="9">
        <v>79.3</v>
      </c>
      <c r="L6342" s="9">
        <v>4.4600000000000001E-2</v>
      </c>
      <c r="M6342" s="9">
        <v>8.5300000000000001E-2</v>
      </c>
      <c r="N6342" s="9">
        <v>0</v>
      </c>
      <c r="O6342" s="9">
        <v>0.6</v>
      </c>
      <c r="P6342" s="9"/>
      <c r="Q6342" s="9"/>
      <c r="R6342" s="9"/>
      <c r="T6342">
        <f t="shared" si="900"/>
        <v>2650200</v>
      </c>
      <c r="U6342">
        <v>0</v>
      </c>
      <c r="V6342">
        <f t="shared" si="898"/>
        <v>0</v>
      </c>
      <c r="W6342" t="str">
        <f t="shared" si="901"/>
        <v/>
      </c>
      <c r="X6342" t="str">
        <f t="shared" si="902"/>
        <v/>
      </c>
      <c r="Y6342" t="str">
        <f t="shared" si="899"/>
        <v/>
      </c>
      <c r="Z6342" s="9"/>
      <c r="AA6342" s="14">
        <f t="shared" si="903"/>
        <v>0.48599999999999999</v>
      </c>
      <c r="AB6342" s="14">
        <f t="shared" si="904"/>
        <v>0.127</v>
      </c>
    </row>
    <row r="6343" spans="1:28" x14ac:dyDescent="0.25">
      <c r="A6343" s="10">
        <f t="shared" ref="A6343:A6406" si="906">A$5-1+B6343</f>
        <v>45556</v>
      </c>
      <c r="B6343" s="11">
        <v>265</v>
      </c>
      <c r="C6343" s="11">
        <v>300</v>
      </c>
      <c r="D6343" s="12">
        <v>773.125</v>
      </c>
      <c r="E6343" s="9">
        <v>63.14</v>
      </c>
      <c r="F6343" s="9">
        <f t="shared" si="905"/>
        <v>0</v>
      </c>
      <c r="G6343" s="9">
        <v>0</v>
      </c>
      <c r="H6343" s="9">
        <v>1.01</v>
      </c>
      <c r="I6343" s="9"/>
      <c r="J6343" s="9">
        <v>-0.19900000000000001</v>
      </c>
      <c r="K6343" s="9">
        <v>82</v>
      </c>
      <c r="L6343" s="9">
        <v>4.3900000000000002E-2</v>
      </c>
      <c r="M6343" s="9">
        <v>8.4500000000000006E-2</v>
      </c>
      <c r="N6343" s="9">
        <v>0</v>
      </c>
      <c r="O6343" s="9">
        <v>0.6</v>
      </c>
      <c r="P6343" s="9"/>
      <c r="Q6343" s="9"/>
      <c r="R6343" s="9"/>
      <c r="T6343">
        <f t="shared" si="900"/>
        <v>2650300</v>
      </c>
      <c r="U6343">
        <v>0</v>
      </c>
      <c r="V6343">
        <f t="shared" si="898"/>
        <v>0</v>
      </c>
      <c r="W6343" t="str">
        <f t="shared" si="901"/>
        <v/>
      </c>
      <c r="X6343" t="str">
        <f t="shared" si="902"/>
        <v/>
      </c>
      <c r="Y6343" t="str">
        <f t="shared" si="899"/>
        <v/>
      </c>
      <c r="Z6343" s="9"/>
      <c r="AA6343" s="14">
        <f t="shared" si="903"/>
        <v>0.49299999999999999</v>
      </c>
      <c r="AB6343" s="14">
        <f t="shared" si="904"/>
        <v>0.108</v>
      </c>
    </row>
    <row r="6344" spans="1:28" x14ac:dyDescent="0.25">
      <c r="A6344" s="10">
        <f t="shared" si="906"/>
        <v>45556</v>
      </c>
      <c r="B6344" s="11">
        <v>265</v>
      </c>
      <c r="C6344" s="11">
        <v>400</v>
      </c>
      <c r="D6344" s="12">
        <v>773.16666666666697</v>
      </c>
      <c r="E6344" s="9">
        <v>62.91</v>
      </c>
      <c r="F6344" s="9">
        <f t="shared" si="905"/>
        <v>0</v>
      </c>
      <c r="G6344" s="9">
        <v>0</v>
      </c>
      <c r="H6344" s="9">
        <v>1.01</v>
      </c>
      <c r="I6344" s="9"/>
      <c r="J6344" s="9">
        <v>7.9000000000000001E-2</v>
      </c>
      <c r="K6344" s="9">
        <v>85.1</v>
      </c>
      <c r="L6344" s="9">
        <v>4.3900000000000002E-2</v>
      </c>
      <c r="M6344" s="9">
        <v>8.7400000000000005E-2</v>
      </c>
      <c r="N6344" s="9">
        <v>0</v>
      </c>
      <c r="O6344" s="9">
        <v>0.6</v>
      </c>
      <c r="P6344" s="9"/>
      <c r="Q6344" s="9"/>
      <c r="R6344" s="9"/>
      <c r="T6344">
        <f t="shared" si="900"/>
        <v>2650400</v>
      </c>
      <c r="U6344">
        <v>0</v>
      </c>
      <c r="V6344">
        <f t="shared" si="898"/>
        <v>0</v>
      </c>
      <c r="W6344" t="str">
        <f t="shared" si="901"/>
        <v/>
      </c>
      <c r="X6344" t="str">
        <f t="shared" si="902"/>
        <v/>
      </c>
      <c r="Y6344" t="str">
        <f t="shared" si="899"/>
        <v/>
      </c>
      <c r="Z6344" s="9"/>
      <c r="AA6344" s="14">
        <f t="shared" si="903"/>
        <v>0.52300000000000002</v>
      </c>
      <c r="AB6344" s="14">
        <f t="shared" si="904"/>
        <v>9.1999999999999998E-2</v>
      </c>
    </row>
    <row r="6345" spans="1:28" x14ac:dyDescent="0.25">
      <c r="A6345" s="10">
        <f t="shared" si="906"/>
        <v>45556</v>
      </c>
      <c r="B6345" s="11">
        <v>265</v>
      </c>
      <c r="C6345" s="11">
        <v>500</v>
      </c>
      <c r="D6345" s="12">
        <v>773.20833333333303</v>
      </c>
      <c r="E6345" s="9">
        <v>63.37</v>
      </c>
      <c r="F6345" s="9">
        <f t="shared" si="905"/>
        <v>0</v>
      </c>
      <c r="G6345" s="9">
        <v>0</v>
      </c>
      <c r="H6345" s="9">
        <v>1.01</v>
      </c>
      <c r="I6345" s="9"/>
      <c r="J6345" s="9">
        <v>-0.36699999999999999</v>
      </c>
      <c r="K6345" s="9">
        <v>85.1</v>
      </c>
      <c r="L6345" s="9">
        <v>4.3900000000000002E-2</v>
      </c>
      <c r="M6345" s="9">
        <v>8.7400000000000005E-2</v>
      </c>
      <c r="N6345" s="9">
        <v>0</v>
      </c>
      <c r="O6345" s="9">
        <v>0.6</v>
      </c>
      <c r="P6345" s="9"/>
      <c r="Q6345" s="9"/>
      <c r="R6345" s="9"/>
      <c r="T6345">
        <f t="shared" si="900"/>
        <v>2650500</v>
      </c>
      <c r="U6345">
        <v>0</v>
      </c>
      <c r="V6345">
        <f t="shared" si="898"/>
        <v>0</v>
      </c>
      <c r="W6345" t="str">
        <f t="shared" si="901"/>
        <v/>
      </c>
      <c r="X6345" t="str">
        <f t="shared" si="902"/>
        <v/>
      </c>
      <c r="Y6345" t="str">
        <f t="shared" si="899"/>
        <v/>
      </c>
      <c r="Z6345" s="9"/>
      <c r="AA6345" s="14">
        <f t="shared" si="903"/>
        <v>0.50600000000000001</v>
      </c>
      <c r="AB6345" s="14">
        <f t="shared" si="904"/>
        <v>8.8999999999999996E-2</v>
      </c>
    </row>
    <row r="6346" spans="1:28" x14ac:dyDescent="0.25">
      <c r="A6346" s="10">
        <f t="shared" si="906"/>
        <v>45556</v>
      </c>
      <c r="B6346" s="11">
        <v>265</v>
      </c>
      <c r="C6346" s="11">
        <v>600</v>
      </c>
      <c r="D6346" s="12">
        <v>773.25</v>
      </c>
      <c r="E6346" s="9">
        <v>63.26</v>
      </c>
      <c r="F6346" s="9">
        <f t="shared" si="905"/>
        <v>0</v>
      </c>
      <c r="G6346" s="9">
        <v>0</v>
      </c>
      <c r="H6346" s="9">
        <v>1.51</v>
      </c>
      <c r="I6346" s="9"/>
      <c r="J6346" s="9">
        <v>-0.56299999999999994</v>
      </c>
      <c r="K6346" s="9">
        <v>86.2</v>
      </c>
      <c r="L6346" s="9">
        <v>4.3099999999999999E-2</v>
      </c>
      <c r="M6346" s="9">
        <v>8.6699999999999999E-2</v>
      </c>
      <c r="N6346" s="9">
        <v>0</v>
      </c>
      <c r="O6346" s="9">
        <v>4.4000000000000004</v>
      </c>
      <c r="P6346" s="9"/>
      <c r="Q6346" s="9"/>
      <c r="R6346" s="9"/>
      <c r="T6346">
        <f t="shared" si="900"/>
        <v>2650600</v>
      </c>
      <c r="U6346">
        <v>0</v>
      </c>
      <c r="V6346">
        <f t="shared" si="898"/>
        <v>4.4000000000000004</v>
      </c>
      <c r="W6346" t="str">
        <f t="shared" si="901"/>
        <v/>
      </c>
      <c r="X6346" t="str">
        <f t="shared" si="902"/>
        <v/>
      </c>
      <c r="Y6346" t="str">
        <f t="shared" si="899"/>
        <v/>
      </c>
      <c r="Z6346" s="9"/>
      <c r="AA6346" s="14">
        <f t="shared" si="903"/>
        <v>0.505</v>
      </c>
      <c r="AB6346" s="14">
        <f t="shared" si="904"/>
        <v>8.1000000000000003E-2</v>
      </c>
    </row>
    <row r="6347" spans="1:28" x14ac:dyDescent="0.25">
      <c r="A6347" s="10">
        <f t="shared" si="906"/>
        <v>45556</v>
      </c>
      <c r="B6347" s="11">
        <v>265</v>
      </c>
      <c r="C6347" s="11">
        <v>700</v>
      </c>
      <c r="D6347" s="12">
        <v>773.29166666666697</v>
      </c>
      <c r="E6347" s="9">
        <v>63.49</v>
      </c>
      <c r="F6347" s="9">
        <f t="shared" si="905"/>
        <v>0</v>
      </c>
      <c r="G6347" s="9">
        <v>0</v>
      </c>
      <c r="H6347" s="9">
        <v>1.01</v>
      </c>
      <c r="I6347" s="9"/>
      <c r="J6347" s="9">
        <v>3.4590000000000001</v>
      </c>
      <c r="K6347" s="9">
        <v>85</v>
      </c>
      <c r="L6347" s="9">
        <v>4.3900000000000002E-2</v>
      </c>
      <c r="M6347" s="9">
        <v>8.6699999999999999E-2</v>
      </c>
      <c r="N6347" s="9">
        <v>0</v>
      </c>
      <c r="O6347" s="9">
        <v>69.400000000000006</v>
      </c>
      <c r="P6347" s="9"/>
      <c r="Q6347" s="9"/>
      <c r="R6347" s="9"/>
      <c r="T6347">
        <f t="shared" si="900"/>
        <v>2650700</v>
      </c>
      <c r="U6347">
        <v>74.8</v>
      </c>
      <c r="V6347">
        <f t="shared" si="898"/>
        <v>69.400000000000006</v>
      </c>
      <c r="W6347" t="str">
        <f t="shared" si="901"/>
        <v/>
      </c>
      <c r="X6347" t="str">
        <f t="shared" si="902"/>
        <v/>
      </c>
      <c r="Y6347" t="str">
        <f t="shared" si="899"/>
        <v/>
      </c>
      <c r="Z6347" s="9"/>
      <c r="AA6347" s="14">
        <f t="shared" si="903"/>
        <v>0.66500000000000004</v>
      </c>
      <c r="AB6347" s="14">
        <f t="shared" si="904"/>
        <v>0.11700000000000001</v>
      </c>
    </row>
    <row r="6348" spans="1:28" x14ac:dyDescent="0.25">
      <c r="A6348" s="10">
        <f t="shared" si="906"/>
        <v>45556</v>
      </c>
      <c r="B6348" s="11">
        <v>265</v>
      </c>
      <c r="C6348" s="11">
        <v>800</v>
      </c>
      <c r="D6348" s="12">
        <v>773.33333333333303</v>
      </c>
      <c r="E6348" s="9">
        <v>63.49</v>
      </c>
      <c r="F6348" s="9">
        <f t="shared" si="905"/>
        <v>0</v>
      </c>
      <c r="G6348" s="9">
        <v>0</v>
      </c>
      <c r="H6348" s="9">
        <v>1.51</v>
      </c>
      <c r="I6348" s="9"/>
      <c r="J6348" s="9">
        <v>6.4329999999999998</v>
      </c>
      <c r="K6348" s="9">
        <v>69.3</v>
      </c>
      <c r="L6348" s="9">
        <v>4.3900000000000002E-2</v>
      </c>
      <c r="M6348" s="9">
        <v>8.4500000000000006E-2</v>
      </c>
      <c r="N6348" s="9">
        <v>0</v>
      </c>
      <c r="O6348" s="9">
        <v>278.10000000000002</v>
      </c>
      <c r="P6348" s="9"/>
      <c r="Q6348" s="9"/>
      <c r="R6348" s="9"/>
      <c r="T6348">
        <f t="shared" si="900"/>
        <v>2650800</v>
      </c>
      <c r="U6348">
        <v>246</v>
      </c>
      <c r="V6348">
        <f t="shared" si="898"/>
        <v>278.10000000000002</v>
      </c>
      <c r="W6348" t="str">
        <f t="shared" si="901"/>
        <v/>
      </c>
      <c r="X6348" t="str">
        <f t="shared" si="902"/>
        <v/>
      </c>
      <c r="Y6348" t="str">
        <f t="shared" si="899"/>
        <v/>
      </c>
      <c r="Z6348" s="9"/>
      <c r="AA6348" s="14">
        <f t="shared" si="903"/>
        <v>0.66700000000000004</v>
      </c>
      <c r="AB6348" s="14">
        <f t="shared" si="904"/>
        <v>0.29499999999999998</v>
      </c>
    </row>
    <row r="6349" spans="1:28" x14ac:dyDescent="0.25">
      <c r="A6349" s="10">
        <f t="shared" si="906"/>
        <v>45556</v>
      </c>
      <c r="B6349" s="11">
        <v>265</v>
      </c>
      <c r="C6349" s="11">
        <v>900</v>
      </c>
      <c r="D6349" s="12">
        <v>773.375</v>
      </c>
      <c r="E6349" s="9">
        <v>63.49</v>
      </c>
      <c r="F6349" s="9">
        <f t="shared" si="905"/>
        <v>0</v>
      </c>
      <c r="G6349" s="9">
        <v>0</v>
      </c>
      <c r="H6349" s="9">
        <v>3.02</v>
      </c>
      <c r="I6349" s="9"/>
      <c r="J6349" s="9">
        <v>8.8659999999999997</v>
      </c>
      <c r="K6349" s="9">
        <v>60.5</v>
      </c>
      <c r="L6349" s="9">
        <v>4.4600000000000001E-2</v>
      </c>
      <c r="M6349" s="9">
        <v>8.4500000000000006E-2</v>
      </c>
      <c r="N6349" s="9">
        <v>0</v>
      </c>
      <c r="O6349" s="9">
        <v>419.4</v>
      </c>
      <c r="P6349" s="9"/>
      <c r="Q6349" s="9"/>
      <c r="R6349" s="9"/>
      <c r="T6349">
        <f t="shared" si="900"/>
        <v>2650900</v>
      </c>
      <c r="U6349">
        <v>414.2</v>
      </c>
      <c r="V6349">
        <f t="shared" si="898"/>
        <v>419.4</v>
      </c>
      <c r="W6349" t="str">
        <f t="shared" si="901"/>
        <v/>
      </c>
      <c r="X6349" t="str">
        <f t="shared" si="902"/>
        <v/>
      </c>
      <c r="Y6349" t="str">
        <f t="shared" si="899"/>
        <v/>
      </c>
      <c r="Z6349" s="9"/>
      <c r="AA6349" s="14">
        <f t="shared" si="903"/>
        <v>0.68799999999999994</v>
      </c>
      <c r="AB6349" s="14">
        <f t="shared" si="904"/>
        <v>0.44900000000000001</v>
      </c>
    </row>
    <row r="6350" spans="1:28" x14ac:dyDescent="0.25">
      <c r="A6350" s="10">
        <f t="shared" si="906"/>
        <v>45556</v>
      </c>
      <c r="B6350" s="11">
        <v>265</v>
      </c>
      <c r="C6350" s="11">
        <v>1000</v>
      </c>
      <c r="D6350" s="12">
        <v>773.41666666666697</v>
      </c>
      <c r="E6350" s="9">
        <v>63.61</v>
      </c>
      <c r="F6350" s="9">
        <f t="shared" si="905"/>
        <v>0</v>
      </c>
      <c r="G6350" s="9">
        <v>0.5</v>
      </c>
      <c r="H6350" s="9">
        <v>4.03</v>
      </c>
      <c r="I6350" s="9"/>
      <c r="J6350" s="9">
        <v>9.7560000000000002</v>
      </c>
      <c r="K6350" s="9">
        <v>52.4</v>
      </c>
      <c r="L6350" s="9">
        <v>4.3900000000000002E-2</v>
      </c>
      <c r="M6350" s="9">
        <v>8.4500000000000006E-2</v>
      </c>
      <c r="N6350" s="9">
        <v>0</v>
      </c>
      <c r="O6350" s="9">
        <v>531.9</v>
      </c>
      <c r="P6350" s="9"/>
      <c r="Q6350" s="9"/>
      <c r="R6350" s="9"/>
      <c r="T6350">
        <f t="shared" si="900"/>
        <v>2651000</v>
      </c>
      <c r="U6350">
        <v>553.20000000000005</v>
      </c>
      <c r="V6350">
        <f t="shared" si="898"/>
        <v>531.9</v>
      </c>
      <c r="W6350" t="str">
        <f t="shared" si="901"/>
        <v/>
      </c>
      <c r="X6350" t="str">
        <f t="shared" si="902"/>
        <v/>
      </c>
      <c r="Y6350" t="str">
        <f t="shared" si="899"/>
        <v/>
      </c>
      <c r="Z6350" s="9"/>
      <c r="AA6350" s="14">
        <f t="shared" si="903"/>
        <v>0.63300000000000001</v>
      </c>
      <c r="AB6350" s="14">
        <f t="shared" si="904"/>
        <v>0.57499999999999996</v>
      </c>
    </row>
    <row r="6351" spans="1:28" x14ac:dyDescent="0.25">
      <c r="A6351" s="10">
        <f t="shared" si="906"/>
        <v>45556</v>
      </c>
      <c r="B6351" s="11">
        <v>265</v>
      </c>
      <c r="C6351" s="11">
        <v>1100</v>
      </c>
      <c r="D6351" s="12">
        <v>773.45833333333303</v>
      </c>
      <c r="E6351" s="9">
        <v>63.96</v>
      </c>
      <c r="F6351" s="9">
        <f t="shared" si="905"/>
        <v>0</v>
      </c>
      <c r="G6351" s="9">
        <v>1.01</v>
      </c>
      <c r="H6351" s="9">
        <v>5.03</v>
      </c>
      <c r="I6351" s="9"/>
      <c r="J6351" s="9">
        <v>11.273</v>
      </c>
      <c r="K6351" s="9">
        <v>50.3</v>
      </c>
      <c r="L6351" s="9">
        <v>4.3900000000000002E-2</v>
      </c>
      <c r="M6351" s="9">
        <v>8.4500000000000006E-2</v>
      </c>
      <c r="N6351" s="9">
        <v>0</v>
      </c>
      <c r="O6351" s="9">
        <v>646.9</v>
      </c>
      <c r="P6351" s="9"/>
      <c r="Q6351" s="9"/>
      <c r="R6351" s="9"/>
      <c r="T6351">
        <f t="shared" si="900"/>
        <v>2651100</v>
      </c>
      <c r="U6351">
        <v>649</v>
      </c>
      <c r="V6351">
        <f t="shared" si="898"/>
        <v>646.9</v>
      </c>
      <c r="W6351" t="str">
        <f t="shared" si="901"/>
        <v/>
      </c>
      <c r="X6351" t="str">
        <f t="shared" si="902"/>
        <v/>
      </c>
      <c r="Y6351" t="str">
        <f t="shared" si="899"/>
        <v/>
      </c>
      <c r="Z6351" s="9"/>
      <c r="AA6351" s="14">
        <f t="shared" si="903"/>
        <v>0.67200000000000004</v>
      </c>
      <c r="AB6351" s="14">
        <f t="shared" si="904"/>
        <v>0.66400000000000003</v>
      </c>
    </row>
    <row r="6352" spans="1:28" x14ac:dyDescent="0.25">
      <c r="A6352" s="10">
        <f t="shared" si="906"/>
        <v>45556</v>
      </c>
      <c r="B6352" s="11">
        <v>265</v>
      </c>
      <c r="C6352" s="11">
        <v>1200</v>
      </c>
      <c r="D6352" s="12">
        <v>773.5</v>
      </c>
      <c r="E6352" s="9">
        <v>63.02</v>
      </c>
      <c r="F6352" s="9">
        <f t="shared" si="905"/>
        <v>0</v>
      </c>
      <c r="G6352" s="9">
        <v>1.01</v>
      </c>
      <c r="H6352" s="9">
        <v>4.03</v>
      </c>
      <c r="I6352" s="9"/>
      <c r="J6352" s="9">
        <v>13.353</v>
      </c>
      <c r="K6352" s="9">
        <v>47.4</v>
      </c>
      <c r="L6352" s="9">
        <v>4.4600000000000001E-2</v>
      </c>
      <c r="M6352" s="9">
        <v>8.5999999999999993E-2</v>
      </c>
      <c r="N6352" s="9">
        <v>0</v>
      </c>
      <c r="O6352" s="9">
        <v>696.9</v>
      </c>
      <c r="P6352" s="9"/>
      <c r="Q6352" s="9"/>
      <c r="R6352" s="9"/>
      <c r="T6352">
        <f t="shared" si="900"/>
        <v>2651200</v>
      </c>
      <c r="U6352">
        <v>693.7</v>
      </c>
      <c r="V6352">
        <f t="shared" si="898"/>
        <v>696.9</v>
      </c>
      <c r="W6352" t="str">
        <f t="shared" si="901"/>
        <v/>
      </c>
      <c r="X6352" t="str">
        <f t="shared" si="902"/>
        <v/>
      </c>
      <c r="Y6352" t="str">
        <f t="shared" si="899"/>
        <v/>
      </c>
      <c r="Z6352" s="9"/>
      <c r="AA6352" s="14">
        <f t="shared" si="903"/>
        <v>0.72599999999999998</v>
      </c>
      <c r="AB6352" s="14">
        <f t="shared" si="904"/>
        <v>0.80600000000000005</v>
      </c>
    </row>
    <row r="6353" spans="1:28" x14ac:dyDescent="0.25">
      <c r="A6353" s="10">
        <f t="shared" si="906"/>
        <v>45556</v>
      </c>
      <c r="B6353" s="11">
        <v>265</v>
      </c>
      <c r="C6353" s="11">
        <v>1300</v>
      </c>
      <c r="D6353" s="12">
        <v>773.54166666666697</v>
      </c>
      <c r="E6353" s="9">
        <v>63.26</v>
      </c>
      <c r="F6353" s="9">
        <f t="shared" si="905"/>
        <v>0</v>
      </c>
      <c r="G6353" s="9">
        <v>1.01</v>
      </c>
      <c r="H6353" s="9">
        <v>4.03</v>
      </c>
      <c r="I6353" s="9"/>
      <c r="J6353" s="9">
        <v>13.641999999999999</v>
      </c>
      <c r="K6353" s="9">
        <v>45.4</v>
      </c>
      <c r="L6353" s="9">
        <v>4.53E-2</v>
      </c>
      <c r="M6353" s="9">
        <v>8.5300000000000001E-2</v>
      </c>
      <c r="N6353" s="9">
        <v>0</v>
      </c>
      <c r="O6353" s="9">
        <v>681.9</v>
      </c>
      <c r="P6353" s="9"/>
      <c r="Q6353" s="9"/>
      <c r="R6353" s="9"/>
      <c r="T6353">
        <f t="shared" si="900"/>
        <v>2651300</v>
      </c>
      <c r="U6353">
        <v>683.7</v>
      </c>
      <c r="V6353">
        <f t="shared" si="898"/>
        <v>681.9</v>
      </c>
      <c r="W6353" t="str">
        <f t="shared" si="901"/>
        <v/>
      </c>
      <c r="X6353" t="str">
        <f t="shared" si="902"/>
        <v/>
      </c>
      <c r="Y6353" t="str">
        <f t="shared" si="899"/>
        <v/>
      </c>
      <c r="Z6353" s="9"/>
      <c r="AA6353" s="14">
        <f t="shared" si="903"/>
        <v>0.70899999999999996</v>
      </c>
      <c r="AB6353" s="14">
        <f t="shared" si="904"/>
        <v>0.85299999999999998</v>
      </c>
    </row>
    <row r="6354" spans="1:28" x14ac:dyDescent="0.25">
      <c r="A6354" s="10">
        <f t="shared" si="906"/>
        <v>45556</v>
      </c>
      <c r="B6354" s="11">
        <v>265</v>
      </c>
      <c r="C6354" s="11">
        <v>1400</v>
      </c>
      <c r="D6354" s="12">
        <v>773.58333333333303</v>
      </c>
      <c r="E6354" s="9">
        <v>63.49</v>
      </c>
      <c r="F6354" s="9">
        <f t="shared" si="905"/>
        <v>0</v>
      </c>
      <c r="G6354" s="9">
        <v>1.01</v>
      </c>
      <c r="H6354" s="9">
        <v>4.03</v>
      </c>
      <c r="I6354" s="9"/>
      <c r="J6354" s="9">
        <v>14.768000000000001</v>
      </c>
      <c r="K6354" s="9">
        <v>44.4</v>
      </c>
      <c r="L6354" s="9">
        <v>4.6800000000000001E-2</v>
      </c>
      <c r="M6354" s="9">
        <v>8.5999999999999993E-2</v>
      </c>
      <c r="N6354" s="9">
        <v>0</v>
      </c>
      <c r="O6354" s="9">
        <v>610.6</v>
      </c>
      <c r="P6354" s="9"/>
      <c r="Q6354" s="9"/>
      <c r="R6354" s="9"/>
      <c r="T6354">
        <f t="shared" si="900"/>
        <v>2651400</v>
      </c>
      <c r="U6354">
        <v>619.5</v>
      </c>
      <c r="V6354">
        <f t="shared" si="898"/>
        <v>610.6</v>
      </c>
      <c r="W6354" t="str">
        <f t="shared" si="901"/>
        <v/>
      </c>
      <c r="X6354" t="str">
        <f t="shared" si="902"/>
        <v/>
      </c>
      <c r="Y6354" t="str">
        <f t="shared" si="899"/>
        <v/>
      </c>
      <c r="Z6354" s="9"/>
      <c r="AA6354" s="14">
        <f t="shared" si="903"/>
        <v>0.746</v>
      </c>
      <c r="AB6354" s="14">
        <f t="shared" si="904"/>
        <v>0.93400000000000005</v>
      </c>
    </row>
    <row r="6355" spans="1:28" x14ac:dyDescent="0.25">
      <c r="A6355" s="10">
        <f t="shared" si="906"/>
        <v>45556</v>
      </c>
      <c r="B6355" s="11">
        <v>265</v>
      </c>
      <c r="C6355" s="11">
        <v>1500</v>
      </c>
      <c r="D6355" s="12">
        <v>773.625</v>
      </c>
      <c r="E6355" s="9">
        <v>63.49</v>
      </c>
      <c r="F6355" s="9">
        <f t="shared" si="905"/>
        <v>0</v>
      </c>
      <c r="G6355" s="9">
        <v>1.01</v>
      </c>
      <c r="H6355" s="9">
        <v>4.03</v>
      </c>
      <c r="I6355" s="9"/>
      <c r="J6355" s="9">
        <v>15.414</v>
      </c>
      <c r="K6355" s="9">
        <v>44.7</v>
      </c>
      <c r="L6355" s="9">
        <v>4.7500000000000001E-2</v>
      </c>
      <c r="M6355" s="9">
        <v>8.5999999999999993E-2</v>
      </c>
      <c r="N6355" s="9">
        <v>0</v>
      </c>
      <c r="O6355" s="9">
        <v>505.6</v>
      </c>
      <c r="P6355" s="9"/>
      <c r="Q6355" s="9"/>
      <c r="R6355" s="9"/>
      <c r="T6355">
        <f t="shared" si="900"/>
        <v>2651500</v>
      </c>
      <c r="U6355">
        <v>506.3</v>
      </c>
      <c r="V6355">
        <f t="shared" si="898"/>
        <v>505.6</v>
      </c>
      <c r="W6355" t="str">
        <f t="shared" si="901"/>
        <v/>
      </c>
      <c r="X6355" t="str">
        <f t="shared" si="902"/>
        <v/>
      </c>
      <c r="Y6355" t="str">
        <f t="shared" si="899"/>
        <v/>
      </c>
      <c r="Z6355" s="9"/>
      <c r="AA6355" s="14">
        <f t="shared" si="903"/>
        <v>0.78300000000000003</v>
      </c>
      <c r="AB6355" s="14">
        <f t="shared" si="904"/>
        <v>0.96899999999999997</v>
      </c>
    </row>
    <row r="6356" spans="1:28" x14ac:dyDescent="0.25">
      <c r="A6356" s="10">
        <f t="shared" si="906"/>
        <v>45556</v>
      </c>
      <c r="B6356" s="11">
        <v>265</v>
      </c>
      <c r="C6356" s="11">
        <v>1600</v>
      </c>
      <c r="D6356" s="12">
        <v>773.66666666666697</v>
      </c>
      <c r="E6356" s="9">
        <v>63.37</v>
      </c>
      <c r="F6356" s="9">
        <f t="shared" si="905"/>
        <v>0</v>
      </c>
      <c r="G6356" s="9">
        <v>1.01</v>
      </c>
      <c r="H6356" s="9">
        <v>3.52</v>
      </c>
      <c r="I6356" s="9"/>
      <c r="J6356" s="9">
        <v>13.978</v>
      </c>
      <c r="K6356" s="9">
        <v>46.2</v>
      </c>
      <c r="L6356" s="9">
        <v>4.7500000000000001E-2</v>
      </c>
      <c r="M6356" s="9">
        <v>8.5999999999999993E-2</v>
      </c>
      <c r="N6356" s="9">
        <v>0</v>
      </c>
      <c r="O6356" s="9">
        <v>343.1</v>
      </c>
      <c r="P6356" s="9"/>
      <c r="Q6356" s="9"/>
      <c r="R6356" s="9"/>
      <c r="T6356">
        <f t="shared" si="900"/>
        <v>2651600</v>
      </c>
      <c r="U6356">
        <v>354.8</v>
      </c>
      <c r="V6356">
        <f t="shared" si="898"/>
        <v>343.1</v>
      </c>
      <c r="W6356" t="str">
        <f t="shared" si="901"/>
        <v/>
      </c>
      <c r="X6356" t="str">
        <f t="shared" si="902"/>
        <v/>
      </c>
      <c r="Y6356" t="str">
        <f t="shared" si="899"/>
        <v/>
      </c>
      <c r="Z6356" s="9"/>
      <c r="AA6356" s="14">
        <f t="shared" si="903"/>
        <v>0.73699999999999999</v>
      </c>
      <c r="AB6356" s="14">
        <f t="shared" si="904"/>
        <v>0.85799999999999998</v>
      </c>
    </row>
    <row r="6357" spans="1:28" x14ac:dyDescent="0.25">
      <c r="A6357" s="10">
        <f t="shared" si="906"/>
        <v>45556</v>
      </c>
      <c r="B6357" s="11">
        <v>265</v>
      </c>
      <c r="C6357" s="11">
        <v>1700</v>
      </c>
      <c r="D6357" s="12">
        <v>773.70833333333303</v>
      </c>
      <c r="E6357" s="9">
        <v>63.14</v>
      </c>
      <c r="F6357" s="9">
        <f t="shared" si="905"/>
        <v>0</v>
      </c>
      <c r="G6357" s="9">
        <v>0.5</v>
      </c>
      <c r="H6357" s="9">
        <v>3.02</v>
      </c>
      <c r="I6357" s="9"/>
      <c r="J6357" s="9">
        <v>10.956</v>
      </c>
      <c r="K6357" s="9">
        <v>50.4</v>
      </c>
      <c r="L6357" s="9">
        <v>4.82E-2</v>
      </c>
      <c r="M6357" s="9">
        <v>8.6699999999999999E-2</v>
      </c>
      <c r="N6357" s="9">
        <v>0</v>
      </c>
      <c r="O6357" s="9">
        <v>154.4</v>
      </c>
      <c r="P6357" s="9"/>
      <c r="Q6357" s="9"/>
      <c r="R6357" s="9"/>
      <c r="T6357">
        <f t="shared" si="900"/>
        <v>2651700</v>
      </c>
      <c r="U6357">
        <v>181.3</v>
      </c>
      <c r="V6357">
        <f t="shared" si="898"/>
        <v>154.4</v>
      </c>
      <c r="W6357" t="str">
        <f t="shared" si="901"/>
        <v/>
      </c>
      <c r="X6357" t="str">
        <f t="shared" si="902"/>
        <v/>
      </c>
      <c r="Y6357" t="str">
        <f t="shared" si="899"/>
        <v/>
      </c>
      <c r="Z6357" s="9"/>
      <c r="AA6357" s="14">
        <f t="shared" si="903"/>
        <v>0.65900000000000003</v>
      </c>
      <c r="AB6357" s="14">
        <f t="shared" si="904"/>
        <v>0.64900000000000002</v>
      </c>
    </row>
    <row r="6358" spans="1:28" x14ac:dyDescent="0.25">
      <c r="A6358" s="10">
        <f t="shared" si="906"/>
        <v>45556</v>
      </c>
      <c r="B6358" s="11">
        <v>265</v>
      </c>
      <c r="C6358" s="11">
        <v>1800</v>
      </c>
      <c r="D6358" s="12">
        <v>773.75</v>
      </c>
      <c r="E6358" s="9">
        <v>63.02</v>
      </c>
      <c r="F6358" s="9">
        <f t="shared" si="905"/>
        <v>0</v>
      </c>
      <c r="G6358" s="9">
        <v>0</v>
      </c>
      <c r="H6358" s="9">
        <v>2.0099999999999998</v>
      </c>
      <c r="I6358" s="9"/>
      <c r="J6358" s="9">
        <v>6.3570000000000002</v>
      </c>
      <c r="K6358" s="9">
        <v>54.4</v>
      </c>
      <c r="L6358" s="9">
        <v>4.82E-2</v>
      </c>
      <c r="M6358" s="9">
        <v>8.6699999999999999E-2</v>
      </c>
      <c r="N6358" s="9">
        <v>0</v>
      </c>
      <c r="O6358" s="9">
        <v>29.4</v>
      </c>
      <c r="P6358" s="9"/>
      <c r="Q6358" s="9"/>
      <c r="R6358" s="9"/>
      <c r="T6358">
        <f t="shared" si="900"/>
        <v>2651800</v>
      </c>
      <c r="U6358">
        <v>28.8</v>
      </c>
      <c r="V6358">
        <f t="shared" si="898"/>
        <v>29.4</v>
      </c>
      <c r="W6358" t="str">
        <f t="shared" si="901"/>
        <v/>
      </c>
      <c r="X6358" t="str">
        <f t="shared" si="902"/>
        <v/>
      </c>
      <c r="Y6358" t="str">
        <f t="shared" si="899"/>
        <v/>
      </c>
      <c r="Z6358" s="9"/>
      <c r="AA6358" s="14">
        <f t="shared" si="903"/>
        <v>0.52100000000000002</v>
      </c>
      <c r="AB6358" s="14">
        <f t="shared" si="904"/>
        <v>0.437</v>
      </c>
    </row>
    <row r="6359" spans="1:28" x14ac:dyDescent="0.25">
      <c r="A6359" s="10">
        <f t="shared" si="906"/>
        <v>45556</v>
      </c>
      <c r="B6359" s="11">
        <v>265</v>
      </c>
      <c r="C6359" s="11">
        <v>1900</v>
      </c>
      <c r="D6359" s="12">
        <v>773.79166666666697</v>
      </c>
      <c r="E6359" s="9">
        <v>63.84</v>
      </c>
      <c r="F6359" s="9">
        <f t="shared" si="905"/>
        <v>0</v>
      </c>
      <c r="G6359" s="9">
        <v>0.5</v>
      </c>
      <c r="H6359" s="9">
        <v>2.0099999999999998</v>
      </c>
      <c r="I6359" s="9"/>
      <c r="J6359" s="9">
        <v>6.1790000000000003</v>
      </c>
      <c r="K6359" s="9">
        <v>66.5</v>
      </c>
      <c r="L6359" s="9">
        <v>4.7500000000000001E-2</v>
      </c>
      <c r="M6359" s="9">
        <v>8.6699999999999999E-2</v>
      </c>
      <c r="N6359" s="9">
        <v>0</v>
      </c>
      <c r="O6359" s="9">
        <v>0.6</v>
      </c>
      <c r="P6359" s="9"/>
      <c r="Q6359" s="9"/>
      <c r="R6359" s="9"/>
      <c r="T6359">
        <f t="shared" si="900"/>
        <v>2651900</v>
      </c>
      <c r="U6359">
        <v>0</v>
      </c>
      <c r="V6359">
        <f t="shared" si="898"/>
        <v>0</v>
      </c>
      <c r="W6359" t="str">
        <f t="shared" si="901"/>
        <v/>
      </c>
      <c r="X6359" t="str">
        <f t="shared" si="902"/>
        <v/>
      </c>
      <c r="Y6359" t="str">
        <f t="shared" si="899"/>
        <v/>
      </c>
      <c r="Z6359" s="9"/>
      <c r="AA6359" s="14">
        <f t="shared" si="903"/>
        <v>0.629</v>
      </c>
      <c r="AB6359" s="14">
        <f t="shared" si="904"/>
        <v>0.317</v>
      </c>
    </row>
    <row r="6360" spans="1:28" x14ac:dyDescent="0.25">
      <c r="A6360" s="10">
        <f t="shared" si="906"/>
        <v>45556</v>
      </c>
      <c r="B6360" s="11">
        <v>265</v>
      </c>
      <c r="C6360" s="11">
        <v>2000</v>
      </c>
      <c r="D6360" s="12">
        <v>773.83333333333303</v>
      </c>
      <c r="E6360" s="9">
        <v>63.37</v>
      </c>
      <c r="F6360" s="9">
        <f t="shared" si="905"/>
        <v>0</v>
      </c>
      <c r="G6360" s="9">
        <v>0</v>
      </c>
      <c r="H6360" s="9">
        <v>2.52</v>
      </c>
      <c r="I6360" s="9"/>
      <c r="J6360" s="9">
        <v>6.1529999999999996</v>
      </c>
      <c r="K6360" s="9">
        <v>65.8</v>
      </c>
      <c r="L6360" s="9">
        <v>4.6800000000000001E-2</v>
      </c>
      <c r="M6360" s="9">
        <v>8.6699999999999999E-2</v>
      </c>
      <c r="N6360" s="9">
        <v>0</v>
      </c>
      <c r="O6360" s="9">
        <v>0.6</v>
      </c>
      <c r="P6360" s="9"/>
      <c r="Q6360" s="9"/>
      <c r="R6360" s="9"/>
      <c r="T6360">
        <f t="shared" si="900"/>
        <v>2652000</v>
      </c>
      <c r="U6360">
        <v>0</v>
      </c>
      <c r="V6360">
        <f t="shared" si="898"/>
        <v>0</v>
      </c>
      <c r="W6360" t="str">
        <f t="shared" si="901"/>
        <v/>
      </c>
      <c r="X6360" t="str">
        <f t="shared" si="902"/>
        <v/>
      </c>
      <c r="Y6360" t="str">
        <f t="shared" si="899"/>
        <v/>
      </c>
      <c r="Z6360" s="9"/>
      <c r="AA6360" s="14">
        <f t="shared" si="903"/>
        <v>0.622</v>
      </c>
      <c r="AB6360" s="14">
        <f t="shared" si="904"/>
        <v>0.32300000000000001</v>
      </c>
    </row>
    <row r="6361" spans="1:28" x14ac:dyDescent="0.25">
      <c r="A6361" s="10">
        <f t="shared" si="906"/>
        <v>45556</v>
      </c>
      <c r="B6361" s="11">
        <v>265</v>
      </c>
      <c r="C6361" s="11">
        <v>2100</v>
      </c>
      <c r="D6361" s="12">
        <v>773.875</v>
      </c>
      <c r="E6361" s="9">
        <v>63.84</v>
      </c>
      <c r="F6361" s="9">
        <f t="shared" si="905"/>
        <v>0</v>
      </c>
      <c r="G6361" s="9">
        <v>0.5</v>
      </c>
      <c r="H6361" s="9">
        <v>4.03</v>
      </c>
      <c r="I6361" s="9"/>
      <c r="J6361" s="9">
        <v>6</v>
      </c>
      <c r="K6361" s="9">
        <v>61.2</v>
      </c>
      <c r="L6361" s="9">
        <v>4.5999999999999999E-2</v>
      </c>
      <c r="M6361" s="9">
        <v>8.7400000000000005E-2</v>
      </c>
      <c r="N6361" s="9">
        <v>0</v>
      </c>
      <c r="O6361" s="9">
        <v>0.6</v>
      </c>
      <c r="P6361" s="9"/>
      <c r="Q6361" s="9"/>
      <c r="R6361" s="9"/>
      <c r="T6361">
        <f t="shared" si="900"/>
        <v>2652100</v>
      </c>
      <c r="U6361">
        <v>0</v>
      </c>
      <c r="V6361">
        <f t="shared" si="898"/>
        <v>0</v>
      </c>
      <c r="W6361" t="str">
        <f t="shared" si="901"/>
        <v/>
      </c>
      <c r="X6361" t="str">
        <f t="shared" si="902"/>
        <v/>
      </c>
      <c r="Y6361" t="str">
        <f t="shared" si="899"/>
        <v/>
      </c>
      <c r="Z6361" s="9"/>
      <c r="AA6361" s="14">
        <f t="shared" si="903"/>
        <v>0.57199999999999995</v>
      </c>
      <c r="AB6361" s="14">
        <f t="shared" si="904"/>
        <v>0.36299999999999999</v>
      </c>
    </row>
    <row r="6362" spans="1:28" x14ac:dyDescent="0.25">
      <c r="A6362" s="10">
        <f t="shared" si="906"/>
        <v>45556</v>
      </c>
      <c r="B6362" s="11">
        <v>265</v>
      </c>
      <c r="C6362" s="11">
        <v>2200</v>
      </c>
      <c r="D6362" s="12">
        <v>773.91666666666697</v>
      </c>
      <c r="E6362" s="9">
        <v>63.61</v>
      </c>
      <c r="F6362" s="9">
        <f t="shared" si="905"/>
        <v>0</v>
      </c>
      <c r="G6362" s="9">
        <v>0.5</v>
      </c>
      <c r="H6362" s="9">
        <v>4.03</v>
      </c>
      <c r="I6362" s="9"/>
      <c r="J6362" s="9">
        <v>6.6609999999999996</v>
      </c>
      <c r="K6362" s="9">
        <v>65.5</v>
      </c>
      <c r="L6362" s="9">
        <v>4.53E-2</v>
      </c>
      <c r="M6362" s="9">
        <v>8.7400000000000005E-2</v>
      </c>
      <c r="N6362" s="9">
        <v>0</v>
      </c>
      <c r="O6362" s="9">
        <v>0.6</v>
      </c>
      <c r="P6362" s="9"/>
      <c r="Q6362" s="9"/>
      <c r="R6362" s="9"/>
      <c r="T6362">
        <f t="shared" si="900"/>
        <v>2652200</v>
      </c>
      <c r="U6362">
        <v>0</v>
      </c>
      <c r="V6362">
        <f t="shared" si="898"/>
        <v>0</v>
      </c>
      <c r="W6362" t="str">
        <f t="shared" si="901"/>
        <v/>
      </c>
      <c r="X6362" t="str">
        <f t="shared" si="902"/>
        <v/>
      </c>
      <c r="Y6362" t="str">
        <f t="shared" si="899"/>
        <v/>
      </c>
      <c r="Z6362" s="9"/>
      <c r="AA6362" s="14">
        <f t="shared" si="903"/>
        <v>0.64100000000000001</v>
      </c>
      <c r="AB6362" s="14">
        <f t="shared" si="904"/>
        <v>0.33800000000000002</v>
      </c>
    </row>
    <row r="6363" spans="1:28" x14ac:dyDescent="0.25">
      <c r="A6363" s="10">
        <f t="shared" si="906"/>
        <v>45556</v>
      </c>
      <c r="B6363" s="11">
        <v>265</v>
      </c>
      <c r="C6363" s="11">
        <v>2300</v>
      </c>
      <c r="D6363" s="12">
        <v>773.95833333333303</v>
      </c>
      <c r="E6363" s="9">
        <v>63.73</v>
      </c>
      <c r="F6363" s="9">
        <f t="shared" si="905"/>
        <v>0</v>
      </c>
      <c r="G6363" s="9">
        <v>2.0099999999999998</v>
      </c>
      <c r="H6363" s="9">
        <v>6.04</v>
      </c>
      <c r="I6363" s="9"/>
      <c r="J6363" s="9">
        <v>8.2949999999999999</v>
      </c>
      <c r="K6363" s="9">
        <v>73.3</v>
      </c>
      <c r="L6363" s="9">
        <v>4.5999999999999999E-2</v>
      </c>
      <c r="M6363" s="9">
        <v>8.6699999999999999E-2</v>
      </c>
      <c r="N6363" s="9">
        <v>0</v>
      </c>
      <c r="O6363" s="9">
        <v>0.6</v>
      </c>
      <c r="P6363" s="9"/>
      <c r="Q6363" s="9"/>
      <c r="R6363" s="9"/>
      <c r="T6363">
        <f t="shared" si="900"/>
        <v>2652300</v>
      </c>
      <c r="U6363">
        <v>0</v>
      </c>
      <c r="V6363">
        <f t="shared" si="898"/>
        <v>0</v>
      </c>
      <c r="W6363" t="str">
        <f t="shared" si="901"/>
        <v/>
      </c>
      <c r="X6363" t="str">
        <f t="shared" si="902"/>
        <v/>
      </c>
      <c r="Y6363" t="str">
        <f t="shared" si="899"/>
        <v/>
      </c>
      <c r="Z6363" s="9"/>
      <c r="AA6363" s="14">
        <f t="shared" si="903"/>
        <v>0.80200000000000005</v>
      </c>
      <c r="AB6363" s="14">
        <f t="shared" si="904"/>
        <v>0.29199999999999998</v>
      </c>
    </row>
    <row r="6364" spans="1:28" x14ac:dyDescent="0.25">
      <c r="A6364" s="10">
        <f t="shared" si="906"/>
        <v>45556</v>
      </c>
      <c r="B6364" s="11">
        <v>265</v>
      </c>
      <c r="C6364" s="11">
        <v>2400</v>
      </c>
      <c r="D6364" s="12">
        <v>774</v>
      </c>
      <c r="E6364" s="9">
        <v>63.73</v>
      </c>
      <c r="F6364" s="9">
        <f t="shared" si="905"/>
        <v>0</v>
      </c>
      <c r="G6364" s="9">
        <v>2.0099999999999998</v>
      </c>
      <c r="H6364" s="9">
        <v>6.04</v>
      </c>
      <c r="I6364" s="9"/>
      <c r="J6364" s="9">
        <v>7.92</v>
      </c>
      <c r="K6364" s="9">
        <v>73</v>
      </c>
      <c r="L6364" s="9">
        <v>4.4600000000000001E-2</v>
      </c>
      <c r="M6364" s="9">
        <v>8.8900000000000007E-2</v>
      </c>
      <c r="N6364" s="9">
        <v>0</v>
      </c>
      <c r="O6364" s="9">
        <v>0.6</v>
      </c>
      <c r="P6364" s="9"/>
      <c r="Q6364" s="9"/>
      <c r="R6364" s="9"/>
      <c r="T6364">
        <f t="shared" si="900"/>
        <v>2652400</v>
      </c>
      <c r="U6364">
        <v>0</v>
      </c>
      <c r="V6364">
        <f t="shared" si="898"/>
        <v>0</v>
      </c>
      <c r="W6364">
        <f t="shared" si="901"/>
        <v>4.4999999999999998E-2</v>
      </c>
      <c r="X6364">
        <f t="shared" si="902"/>
        <v>8.8999999999999996E-2</v>
      </c>
      <c r="Y6364">
        <f t="shared" si="899"/>
        <v>0</v>
      </c>
      <c r="Z6364" s="9"/>
      <c r="AA6364" s="14">
        <f t="shared" si="903"/>
        <v>0.77900000000000003</v>
      </c>
      <c r="AB6364" s="14">
        <f t="shared" si="904"/>
        <v>0.28799999999999998</v>
      </c>
    </row>
    <row r="6365" spans="1:28" x14ac:dyDescent="0.25">
      <c r="A6365" s="10">
        <f t="shared" si="906"/>
        <v>45557</v>
      </c>
      <c r="B6365" s="11">
        <v>266</v>
      </c>
      <c r="C6365" s="11">
        <v>100</v>
      </c>
      <c r="D6365" s="12">
        <v>774.04166666666697</v>
      </c>
      <c r="E6365" s="9">
        <v>63.84</v>
      </c>
      <c r="F6365" s="9">
        <f t="shared" si="905"/>
        <v>0</v>
      </c>
      <c r="G6365" s="9">
        <v>1.51</v>
      </c>
      <c r="H6365" s="9">
        <v>4.53</v>
      </c>
      <c r="I6365" s="9"/>
      <c r="J6365" s="9">
        <v>7.0410000000000004</v>
      </c>
      <c r="K6365" s="9">
        <v>78</v>
      </c>
      <c r="L6365" s="9">
        <v>4.4600000000000001E-2</v>
      </c>
      <c r="M6365" s="9">
        <v>8.8900000000000007E-2</v>
      </c>
      <c r="N6365" s="9">
        <v>0</v>
      </c>
      <c r="O6365" s="9">
        <v>0.6</v>
      </c>
      <c r="P6365" s="9"/>
      <c r="Q6365" s="9"/>
      <c r="R6365" s="9"/>
      <c r="T6365">
        <f t="shared" si="900"/>
        <v>2660100</v>
      </c>
      <c r="U6365">
        <v>0</v>
      </c>
      <c r="V6365">
        <f t="shared" si="898"/>
        <v>0</v>
      </c>
      <c r="W6365" t="str">
        <f t="shared" si="901"/>
        <v/>
      </c>
      <c r="X6365" t="str">
        <f t="shared" si="902"/>
        <v/>
      </c>
      <c r="Y6365" t="str">
        <f t="shared" si="899"/>
        <v/>
      </c>
      <c r="Z6365" s="9"/>
      <c r="AA6365" s="14">
        <f t="shared" si="903"/>
        <v>0.78300000000000003</v>
      </c>
      <c r="AB6365" s="14">
        <f t="shared" si="904"/>
        <v>0.221</v>
      </c>
    </row>
    <row r="6366" spans="1:28" x14ac:dyDescent="0.25">
      <c r="A6366" s="10">
        <f t="shared" si="906"/>
        <v>45557</v>
      </c>
      <c r="B6366" s="11">
        <v>266</v>
      </c>
      <c r="C6366" s="11">
        <v>200</v>
      </c>
      <c r="D6366" s="12">
        <v>774.08333333333303</v>
      </c>
      <c r="E6366" s="9">
        <v>63.37</v>
      </c>
      <c r="F6366" s="9">
        <f t="shared" si="905"/>
        <v>0</v>
      </c>
      <c r="G6366" s="9">
        <v>1.01</v>
      </c>
      <c r="H6366" s="9">
        <v>5.54</v>
      </c>
      <c r="I6366" s="9"/>
      <c r="J6366" s="9">
        <v>7.6950000000000003</v>
      </c>
      <c r="K6366" s="9">
        <v>80.8</v>
      </c>
      <c r="L6366" s="9">
        <v>4.3900000000000002E-2</v>
      </c>
      <c r="M6366" s="9">
        <v>8.8200000000000001E-2</v>
      </c>
      <c r="N6366" s="9">
        <v>0</v>
      </c>
      <c r="O6366" s="9">
        <v>0.6</v>
      </c>
      <c r="P6366" s="9"/>
      <c r="Q6366" s="9"/>
      <c r="R6366" s="9"/>
      <c r="T6366">
        <f t="shared" si="900"/>
        <v>2660200</v>
      </c>
      <c r="U6366">
        <v>0</v>
      </c>
      <c r="V6366">
        <f t="shared" si="898"/>
        <v>0</v>
      </c>
      <c r="W6366" t="str">
        <f t="shared" si="901"/>
        <v/>
      </c>
      <c r="X6366" t="str">
        <f t="shared" si="902"/>
        <v/>
      </c>
      <c r="Y6366" t="str">
        <f t="shared" si="899"/>
        <v/>
      </c>
      <c r="Z6366" s="9"/>
      <c r="AA6366" s="14">
        <f t="shared" si="903"/>
        <v>0.84899999999999998</v>
      </c>
      <c r="AB6366" s="14">
        <f t="shared" si="904"/>
        <v>0.20200000000000001</v>
      </c>
    </row>
    <row r="6367" spans="1:28" x14ac:dyDescent="0.25">
      <c r="A6367" s="10">
        <f t="shared" si="906"/>
        <v>45557</v>
      </c>
      <c r="B6367" s="11">
        <v>266</v>
      </c>
      <c r="C6367" s="11">
        <v>300</v>
      </c>
      <c r="D6367" s="12">
        <v>774.125</v>
      </c>
      <c r="E6367" s="9">
        <v>63.49</v>
      </c>
      <c r="F6367" s="9">
        <f t="shared" si="905"/>
        <v>0</v>
      </c>
      <c r="G6367" s="9">
        <v>1.51</v>
      </c>
      <c r="H6367" s="9">
        <v>5.03</v>
      </c>
      <c r="I6367" s="9"/>
      <c r="J6367" s="9">
        <v>7.444</v>
      </c>
      <c r="K6367" s="9">
        <v>76.900000000000006</v>
      </c>
      <c r="L6367" s="9">
        <v>4.4600000000000001E-2</v>
      </c>
      <c r="M6367" s="9">
        <v>8.8200000000000001E-2</v>
      </c>
      <c r="N6367" s="9">
        <v>0</v>
      </c>
      <c r="O6367" s="9">
        <v>0.6</v>
      </c>
      <c r="P6367" s="9"/>
      <c r="Q6367" s="9"/>
      <c r="R6367" s="9"/>
      <c r="T6367">
        <f t="shared" si="900"/>
        <v>2660300</v>
      </c>
      <c r="U6367">
        <v>0</v>
      </c>
      <c r="V6367">
        <f t="shared" si="898"/>
        <v>0</v>
      </c>
      <c r="W6367" t="str">
        <f t="shared" si="901"/>
        <v/>
      </c>
      <c r="X6367" t="str">
        <f t="shared" si="902"/>
        <v/>
      </c>
      <c r="Y6367" t="str">
        <f t="shared" si="899"/>
        <v/>
      </c>
      <c r="Z6367" s="9"/>
      <c r="AA6367" s="14">
        <f t="shared" si="903"/>
        <v>0.79400000000000004</v>
      </c>
      <c r="AB6367" s="14">
        <f t="shared" si="904"/>
        <v>0.23899999999999999</v>
      </c>
    </row>
    <row r="6368" spans="1:28" x14ac:dyDescent="0.25">
      <c r="A6368" s="10">
        <f t="shared" si="906"/>
        <v>45557</v>
      </c>
      <c r="B6368" s="11">
        <v>266</v>
      </c>
      <c r="C6368" s="11">
        <v>400</v>
      </c>
      <c r="D6368" s="12">
        <v>774.16666666666697</v>
      </c>
      <c r="E6368" s="9">
        <v>63.49</v>
      </c>
      <c r="F6368" s="9">
        <f t="shared" si="905"/>
        <v>0</v>
      </c>
      <c r="G6368" s="9">
        <v>2.0099999999999998</v>
      </c>
      <c r="H6368" s="9">
        <v>6.04</v>
      </c>
      <c r="I6368" s="9"/>
      <c r="J6368" s="9">
        <v>7.7949999999999999</v>
      </c>
      <c r="K6368" s="9">
        <v>77</v>
      </c>
      <c r="L6368" s="9">
        <v>4.3900000000000002E-2</v>
      </c>
      <c r="M6368" s="9">
        <v>8.8900000000000007E-2</v>
      </c>
      <c r="N6368" s="9">
        <v>0</v>
      </c>
      <c r="O6368" s="9">
        <v>0.6</v>
      </c>
      <c r="P6368" s="9"/>
      <c r="Q6368" s="9"/>
      <c r="R6368" s="9"/>
      <c r="T6368">
        <f t="shared" si="900"/>
        <v>2660400</v>
      </c>
      <c r="U6368">
        <v>0</v>
      </c>
      <c r="V6368">
        <f t="shared" si="898"/>
        <v>0</v>
      </c>
      <c r="W6368" t="str">
        <f t="shared" si="901"/>
        <v/>
      </c>
      <c r="X6368" t="str">
        <f t="shared" si="902"/>
        <v/>
      </c>
      <c r="Y6368" t="str">
        <f t="shared" si="899"/>
        <v/>
      </c>
      <c r="Z6368" s="9"/>
      <c r="AA6368" s="14">
        <f t="shared" si="903"/>
        <v>0.81399999999999995</v>
      </c>
      <c r="AB6368" s="14">
        <f t="shared" si="904"/>
        <v>0.24299999999999999</v>
      </c>
    </row>
    <row r="6369" spans="1:28" x14ac:dyDescent="0.25">
      <c r="A6369" s="10">
        <f t="shared" si="906"/>
        <v>45557</v>
      </c>
      <c r="B6369" s="11">
        <v>266</v>
      </c>
      <c r="C6369" s="11">
        <v>500</v>
      </c>
      <c r="D6369" s="12">
        <v>774.20833333333303</v>
      </c>
      <c r="E6369" s="9">
        <v>63.26</v>
      </c>
      <c r="F6369" s="9">
        <f t="shared" si="905"/>
        <v>0</v>
      </c>
      <c r="G6369" s="9">
        <v>2.0099999999999998</v>
      </c>
      <c r="H6369" s="9">
        <v>6.04</v>
      </c>
      <c r="I6369" s="9"/>
      <c r="J6369" s="9">
        <v>7.5439999999999996</v>
      </c>
      <c r="K6369" s="9">
        <v>73.099999999999994</v>
      </c>
      <c r="L6369" s="9">
        <v>4.3900000000000002E-2</v>
      </c>
      <c r="M6369" s="9">
        <v>8.8200000000000001E-2</v>
      </c>
      <c r="N6369" s="9">
        <v>0</v>
      </c>
      <c r="O6369" s="9">
        <v>0.6</v>
      </c>
      <c r="P6369" s="9"/>
      <c r="Q6369" s="9"/>
      <c r="R6369" s="9"/>
      <c r="T6369">
        <f t="shared" si="900"/>
        <v>2660500</v>
      </c>
      <c r="U6369">
        <v>0</v>
      </c>
      <c r="V6369">
        <f t="shared" si="898"/>
        <v>0</v>
      </c>
      <c r="W6369" t="str">
        <f t="shared" si="901"/>
        <v/>
      </c>
      <c r="X6369" t="str">
        <f t="shared" si="902"/>
        <v/>
      </c>
      <c r="Y6369" t="str">
        <f t="shared" si="899"/>
        <v/>
      </c>
      <c r="Z6369" s="9"/>
      <c r="AA6369" s="14">
        <f t="shared" si="903"/>
        <v>0.76</v>
      </c>
      <c r="AB6369" s="14">
        <f t="shared" si="904"/>
        <v>0.28000000000000003</v>
      </c>
    </row>
    <row r="6370" spans="1:28" x14ac:dyDescent="0.25">
      <c r="A6370" s="10">
        <f t="shared" si="906"/>
        <v>45557</v>
      </c>
      <c r="B6370" s="11">
        <v>266</v>
      </c>
      <c r="C6370" s="11">
        <v>600</v>
      </c>
      <c r="D6370" s="12">
        <v>774.25</v>
      </c>
      <c r="E6370" s="9">
        <v>63.49</v>
      </c>
      <c r="F6370" s="9">
        <f t="shared" si="905"/>
        <v>0</v>
      </c>
      <c r="G6370" s="9">
        <v>0.5</v>
      </c>
      <c r="H6370" s="9">
        <v>3.52</v>
      </c>
      <c r="I6370" s="9"/>
      <c r="J6370" s="9">
        <v>6.7119999999999997</v>
      </c>
      <c r="K6370" s="9">
        <v>74.8</v>
      </c>
      <c r="L6370" s="9">
        <v>4.3900000000000002E-2</v>
      </c>
      <c r="M6370" s="9">
        <v>8.8200000000000001E-2</v>
      </c>
      <c r="N6370" s="9">
        <v>0</v>
      </c>
      <c r="O6370" s="9">
        <v>1.9</v>
      </c>
      <c r="P6370" s="9"/>
      <c r="Q6370" s="9"/>
      <c r="R6370" s="9"/>
      <c r="T6370">
        <f t="shared" si="900"/>
        <v>2660600</v>
      </c>
      <c r="U6370">
        <v>0</v>
      </c>
      <c r="V6370">
        <f t="shared" si="898"/>
        <v>1.9</v>
      </c>
      <c r="W6370" t="str">
        <f t="shared" si="901"/>
        <v/>
      </c>
      <c r="X6370" t="str">
        <f t="shared" si="902"/>
        <v/>
      </c>
      <c r="Y6370" t="str">
        <f t="shared" si="899"/>
        <v/>
      </c>
      <c r="Z6370" s="9"/>
      <c r="AA6370" s="14">
        <f t="shared" si="903"/>
        <v>0.73399999999999999</v>
      </c>
      <c r="AB6370" s="14">
        <f t="shared" si="904"/>
        <v>0.247</v>
      </c>
    </row>
    <row r="6371" spans="1:28" x14ac:dyDescent="0.25">
      <c r="A6371" s="10">
        <f t="shared" si="906"/>
        <v>45557</v>
      </c>
      <c r="B6371" s="11">
        <v>266</v>
      </c>
      <c r="C6371" s="11">
        <v>700</v>
      </c>
      <c r="D6371" s="12">
        <v>774.29166666666697</v>
      </c>
      <c r="E6371" s="9">
        <v>63.61</v>
      </c>
      <c r="F6371" s="9">
        <f t="shared" si="905"/>
        <v>0</v>
      </c>
      <c r="G6371" s="9">
        <v>1.01</v>
      </c>
      <c r="H6371" s="9">
        <v>4.03</v>
      </c>
      <c r="I6371" s="9"/>
      <c r="J6371" s="9">
        <v>8.8170000000000002</v>
      </c>
      <c r="K6371" s="9">
        <v>72.599999999999994</v>
      </c>
      <c r="L6371" s="9">
        <v>4.3900000000000002E-2</v>
      </c>
      <c r="M6371" s="9">
        <v>8.8200000000000001E-2</v>
      </c>
      <c r="N6371" s="9">
        <v>0</v>
      </c>
      <c r="O6371" s="9">
        <v>71.900000000000006</v>
      </c>
      <c r="P6371" s="9"/>
      <c r="Q6371" s="9"/>
      <c r="R6371" s="9"/>
      <c r="T6371">
        <f t="shared" si="900"/>
        <v>2660700</v>
      </c>
      <c r="U6371">
        <v>71.7</v>
      </c>
      <c r="V6371">
        <f t="shared" si="898"/>
        <v>71.900000000000006</v>
      </c>
      <c r="W6371" t="str">
        <f t="shared" si="901"/>
        <v/>
      </c>
      <c r="X6371" t="str">
        <f t="shared" si="902"/>
        <v/>
      </c>
      <c r="Y6371" t="str">
        <f t="shared" si="899"/>
        <v/>
      </c>
      <c r="Z6371" s="9"/>
      <c r="AA6371" s="14">
        <f t="shared" si="903"/>
        <v>0.82299999999999995</v>
      </c>
      <c r="AB6371" s="14">
        <f t="shared" si="904"/>
        <v>0.311</v>
      </c>
    </row>
    <row r="6372" spans="1:28" x14ac:dyDescent="0.25">
      <c r="A6372" s="10">
        <f t="shared" si="906"/>
        <v>45557</v>
      </c>
      <c r="B6372" s="11">
        <v>266</v>
      </c>
      <c r="C6372" s="11">
        <v>800</v>
      </c>
      <c r="D6372" s="12">
        <v>774.33333333333303</v>
      </c>
      <c r="E6372" s="9">
        <v>63.73</v>
      </c>
      <c r="F6372" s="9">
        <f t="shared" si="905"/>
        <v>0</v>
      </c>
      <c r="G6372" s="9">
        <v>0.5</v>
      </c>
      <c r="H6372" s="9">
        <v>3.52</v>
      </c>
      <c r="I6372" s="9"/>
      <c r="J6372" s="9">
        <v>9.3360000000000003</v>
      </c>
      <c r="K6372" s="9">
        <v>68.400000000000006</v>
      </c>
      <c r="L6372" s="9">
        <v>4.3900000000000002E-2</v>
      </c>
      <c r="M6372" s="9">
        <v>8.8200000000000001E-2</v>
      </c>
      <c r="N6372" s="9">
        <v>0</v>
      </c>
      <c r="O6372" s="9">
        <v>191.9</v>
      </c>
      <c r="P6372" s="9"/>
      <c r="Q6372" s="9"/>
      <c r="R6372" s="9"/>
      <c r="T6372">
        <f t="shared" si="900"/>
        <v>2660800</v>
      </c>
      <c r="U6372">
        <v>241.8</v>
      </c>
      <c r="V6372">
        <f t="shared" si="898"/>
        <v>191.9</v>
      </c>
      <c r="W6372" t="str">
        <f t="shared" si="901"/>
        <v/>
      </c>
      <c r="X6372" t="str">
        <f t="shared" si="902"/>
        <v/>
      </c>
      <c r="Y6372" t="str">
        <f t="shared" si="899"/>
        <v/>
      </c>
      <c r="Z6372" s="9"/>
      <c r="AA6372" s="14">
        <f t="shared" si="903"/>
        <v>0.80300000000000005</v>
      </c>
      <c r="AB6372" s="14">
        <f t="shared" si="904"/>
        <v>0.371</v>
      </c>
    </row>
    <row r="6373" spans="1:28" x14ac:dyDescent="0.25">
      <c r="A6373" s="10">
        <f t="shared" si="906"/>
        <v>45557</v>
      </c>
      <c r="B6373" s="11">
        <v>266</v>
      </c>
      <c r="C6373" s="11">
        <v>900</v>
      </c>
      <c r="D6373" s="12">
        <v>774.375</v>
      </c>
      <c r="E6373" s="9">
        <v>64.08</v>
      </c>
      <c r="F6373" s="9">
        <f t="shared" si="905"/>
        <v>7.9999999999998295E-2</v>
      </c>
      <c r="G6373" s="9">
        <v>1.01</v>
      </c>
      <c r="H6373" s="9">
        <v>4.03</v>
      </c>
      <c r="I6373" s="9"/>
      <c r="J6373" s="9">
        <v>10.198</v>
      </c>
      <c r="K6373" s="9">
        <v>67.8</v>
      </c>
      <c r="L6373" s="9">
        <v>4.3900000000000002E-2</v>
      </c>
      <c r="M6373" s="9">
        <v>8.7400000000000005E-2</v>
      </c>
      <c r="N6373" s="9">
        <v>0</v>
      </c>
      <c r="O6373" s="9">
        <v>220.6</v>
      </c>
      <c r="P6373" s="9"/>
      <c r="Q6373" s="9"/>
      <c r="R6373" s="9"/>
      <c r="T6373">
        <f t="shared" si="900"/>
        <v>2660900</v>
      </c>
      <c r="U6373">
        <v>409.2</v>
      </c>
      <c r="V6373">
        <f t="shared" si="898"/>
        <v>220.6</v>
      </c>
      <c r="W6373" t="str">
        <f t="shared" si="901"/>
        <v/>
      </c>
      <c r="X6373" t="str">
        <f t="shared" si="902"/>
        <v/>
      </c>
      <c r="Y6373" t="str">
        <f t="shared" si="899"/>
        <v/>
      </c>
      <c r="Z6373" s="9"/>
      <c r="AA6373" s="14">
        <f t="shared" si="903"/>
        <v>0.84299999999999997</v>
      </c>
      <c r="AB6373" s="14">
        <f t="shared" si="904"/>
        <v>0.4</v>
      </c>
    </row>
    <row r="6374" spans="1:28" x14ac:dyDescent="0.25">
      <c r="A6374" s="10">
        <f t="shared" si="906"/>
        <v>45557</v>
      </c>
      <c r="B6374" s="11">
        <v>266</v>
      </c>
      <c r="C6374" s="11">
        <v>1000</v>
      </c>
      <c r="D6374" s="12">
        <v>774.41666666666697</v>
      </c>
      <c r="E6374" s="9">
        <v>63.84</v>
      </c>
      <c r="F6374" s="9">
        <f t="shared" si="905"/>
        <v>0</v>
      </c>
      <c r="G6374" s="9">
        <v>2.0099999999999998</v>
      </c>
      <c r="H6374" s="9">
        <v>5.03</v>
      </c>
      <c r="I6374" s="9"/>
      <c r="J6374" s="9">
        <v>12.944000000000001</v>
      </c>
      <c r="K6374" s="9">
        <v>58.7</v>
      </c>
      <c r="L6374" s="9">
        <v>4.3099999999999999E-2</v>
      </c>
      <c r="M6374" s="9">
        <v>8.8200000000000001E-2</v>
      </c>
      <c r="N6374" s="9">
        <v>0</v>
      </c>
      <c r="O6374" s="9">
        <v>499.4</v>
      </c>
      <c r="P6374" s="9"/>
      <c r="Q6374" s="9"/>
      <c r="R6374" s="9"/>
      <c r="T6374">
        <f t="shared" si="900"/>
        <v>2661000</v>
      </c>
      <c r="U6374">
        <v>547.5</v>
      </c>
      <c r="V6374">
        <f t="shared" si="898"/>
        <v>499.4</v>
      </c>
      <c r="W6374" t="str">
        <f t="shared" si="901"/>
        <v/>
      </c>
      <c r="X6374" t="str">
        <f t="shared" si="902"/>
        <v/>
      </c>
      <c r="Y6374" t="str">
        <f t="shared" si="899"/>
        <v/>
      </c>
      <c r="Z6374" s="9"/>
      <c r="AA6374" s="14">
        <f t="shared" si="903"/>
        <v>0.876</v>
      </c>
      <c r="AB6374" s="14">
        <f t="shared" si="904"/>
        <v>0.61599999999999999</v>
      </c>
    </row>
    <row r="6375" spans="1:28" x14ac:dyDescent="0.25">
      <c r="A6375" s="10">
        <f t="shared" si="906"/>
        <v>45557</v>
      </c>
      <c r="B6375" s="11">
        <v>266</v>
      </c>
      <c r="C6375" s="11">
        <v>1100</v>
      </c>
      <c r="D6375" s="12">
        <v>774.45833333333303</v>
      </c>
      <c r="E6375" s="9">
        <v>64.08</v>
      </c>
      <c r="F6375" s="9">
        <f t="shared" si="905"/>
        <v>7.9999999999998295E-2</v>
      </c>
      <c r="G6375" s="9">
        <v>1.51</v>
      </c>
      <c r="H6375" s="9">
        <v>4.53</v>
      </c>
      <c r="I6375" s="9"/>
      <c r="J6375" s="9">
        <v>11.492000000000001</v>
      </c>
      <c r="K6375" s="9">
        <v>59.1</v>
      </c>
      <c r="L6375" s="9">
        <v>4.3900000000000002E-2</v>
      </c>
      <c r="M6375" s="9">
        <v>8.8200000000000001E-2</v>
      </c>
      <c r="N6375" s="9">
        <v>0</v>
      </c>
      <c r="O6375" s="9">
        <v>304.39999999999998</v>
      </c>
      <c r="P6375" s="9"/>
      <c r="Q6375" s="9"/>
      <c r="R6375" s="9"/>
      <c r="T6375">
        <f t="shared" si="900"/>
        <v>2661100</v>
      </c>
      <c r="U6375">
        <v>643.29999999999995</v>
      </c>
      <c r="V6375">
        <f t="shared" si="898"/>
        <v>304.39999999999998</v>
      </c>
      <c r="W6375" t="str">
        <f t="shared" si="901"/>
        <v/>
      </c>
      <c r="X6375" t="str">
        <f t="shared" si="902"/>
        <v/>
      </c>
      <c r="Y6375" t="str">
        <f t="shared" si="899"/>
        <v/>
      </c>
      <c r="Z6375" s="9"/>
      <c r="AA6375" s="14">
        <f t="shared" si="903"/>
        <v>0.80100000000000005</v>
      </c>
      <c r="AB6375" s="14">
        <f t="shared" si="904"/>
        <v>0.55400000000000005</v>
      </c>
    </row>
    <row r="6376" spans="1:28" x14ac:dyDescent="0.25">
      <c r="A6376" s="10">
        <f t="shared" si="906"/>
        <v>45557</v>
      </c>
      <c r="B6376" s="11">
        <v>266</v>
      </c>
      <c r="C6376" s="11">
        <v>1200</v>
      </c>
      <c r="D6376" s="12">
        <v>774.5</v>
      </c>
      <c r="E6376" s="9">
        <v>63.73</v>
      </c>
      <c r="F6376" s="9">
        <f t="shared" si="905"/>
        <v>0</v>
      </c>
      <c r="G6376" s="9">
        <v>2.0099999999999998</v>
      </c>
      <c r="H6376" s="9">
        <v>5.03</v>
      </c>
      <c r="I6376" s="9"/>
      <c r="J6376" s="9">
        <v>10.834</v>
      </c>
      <c r="K6376" s="9">
        <v>59.9</v>
      </c>
      <c r="L6376" s="9">
        <v>4.3900000000000002E-2</v>
      </c>
      <c r="M6376" s="9">
        <v>8.7400000000000005E-2</v>
      </c>
      <c r="N6376" s="9">
        <v>0</v>
      </c>
      <c r="O6376" s="9">
        <v>218.1</v>
      </c>
      <c r="P6376" s="9"/>
      <c r="Q6376" s="9"/>
      <c r="R6376" s="9"/>
      <c r="T6376">
        <f t="shared" si="900"/>
        <v>2661200</v>
      </c>
      <c r="U6376">
        <v>687.5</v>
      </c>
      <c r="V6376">
        <f t="shared" si="898"/>
        <v>218.1</v>
      </c>
      <c r="W6376" t="str">
        <f t="shared" si="901"/>
        <v/>
      </c>
      <c r="X6376" t="str">
        <f t="shared" si="902"/>
        <v/>
      </c>
      <c r="Y6376" t="str">
        <f t="shared" si="899"/>
        <v/>
      </c>
      <c r="Z6376" s="9"/>
      <c r="AA6376" s="14">
        <f t="shared" si="903"/>
        <v>0.77700000000000002</v>
      </c>
      <c r="AB6376" s="14">
        <f t="shared" si="904"/>
        <v>0.52</v>
      </c>
    </row>
    <row r="6377" spans="1:28" x14ac:dyDescent="0.25">
      <c r="A6377" s="10">
        <f t="shared" si="906"/>
        <v>45557</v>
      </c>
      <c r="B6377" s="11">
        <v>266</v>
      </c>
      <c r="C6377" s="11">
        <v>1300</v>
      </c>
      <c r="D6377" s="12">
        <v>774.54166666666697</v>
      </c>
      <c r="E6377" s="9">
        <v>63.84</v>
      </c>
      <c r="F6377" s="9">
        <f t="shared" si="905"/>
        <v>0</v>
      </c>
      <c r="G6377" s="9">
        <v>1.51</v>
      </c>
      <c r="H6377" s="9">
        <v>5.03</v>
      </c>
      <c r="I6377" s="9"/>
      <c r="J6377" s="9">
        <v>9.7799999999999994</v>
      </c>
      <c r="K6377" s="9">
        <v>67.5</v>
      </c>
      <c r="L6377" s="9">
        <v>4.3900000000000002E-2</v>
      </c>
      <c r="M6377" s="9">
        <v>8.8200000000000001E-2</v>
      </c>
      <c r="N6377" s="9">
        <v>0</v>
      </c>
      <c r="O6377" s="9">
        <v>135.6</v>
      </c>
      <c r="P6377" s="9"/>
      <c r="Q6377" s="9"/>
      <c r="R6377" s="9"/>
      <c r="T6377">
        <f t="shared" si="900"/>
        <v>2661300</v>
      </c>
      <c r="U6377">
        <v>676.8</v>
      </c>
      <c r="V6377">
        <f t="shared" si="898"/>
        <v>135.6</v>
      </c>
      <c r="W6377" t="str">
        <f t="shared" si="901"/>
        <v/>
      </c>
      <c r="X6377" t="str">
        <f t="shared" si="902"/>
        <v/>
      </c>
      <c r="Y6377" t="str">
        <f t="shared" si="899"/>
        <v/>
      </c>
      <c r="Z6377" s="9"/>
      <c r="AA6377" s="14">
        <f t="shared" si="903"/>
        <v>0.81599999999999995</v>
      </c>
      <c r="AB6377" s="14">
        <f t="shared" si="904"/>
        <v>0.39300000000000002</v>
      </c>
    </row>
    <row r="6378" spans="1:28" x14ac:dyDescent="0.25">
      <c r="A6378" s="10">
        <f t="shared" si="906"/>
        <v>45557</v>
      </c>
      <c r="B6378" s="11">
        <v>266</v>
      </c>
      <c r="C6378" s="11">
        <v>1400</v>
      </c>
      <c r="D6378" s="12">
        <v>774.58333333333303</v>
      </c>
      <c r="E6378" s="9">
        <v>64.19</v>
      </c>
      <c r="F6378" s="9">
        <f t="shared" si="905"/>
        <v>0.18999999999999773</v>
      </c>
      <c r="G6378" s="9">
        <v>1.01</v>
      </c>
      <c r="H6378" s="9">
        <v>5.03</v>
      </c>
      <c r="I6378" s="9"/>
      <c r="J6378" s="9">
        <v>8.9410000000000007</v>
      </c>
      <c r="K6378" s="9">
        <v>83.7</v>
      </c>
      <c r="L6378" s="9">
        <v>4.4600000000000001E-2</v>
      </c>
      <c r="M6378" s="9">
        <v>8.6699999999999999E-2</v>
      </c>
      <c r="N6378" s="9">
        <v>0.6</v>
      </c>
      <c r="O6378" s="9">
        <v>194.4</v>
      </c>
      <c r="P6378" s="9"/>
      <c r="Q6378" s="9"/>
      <c r="R6378" s="9"/>
      <c r="T6378">
        <f t="shared" si="900"/>
        <v>2661400</v>
      </c>
      <c r="U6378">
        <v>612.29999999999995</v>
      </c>
      <c r="V6378">
        <f t="shared" si="898"/>
        <v>194.4</v>
      </c>
      <c r="W6378" t="str">
        <f t="shared" si="901"/>
        <v/>
      </c>
      <c r="X6378" t="str">
        <f t="shared" si="902"/>
        <v/>
      </c>
      <c r="Y6378" t="str">
        <f t="shared" si="899"/>
        <v/>
      </c>
      <c r="Z6378" s="9"/>
      <c r="AA6378" s="14">
        <f t="shared" si="903"/>
        <v>0.95699999999999996</v>
      </c>
      <c r="AB6378" s="14">
        <f t="shared" si="904"/>
        <v>0.186</v>
      </c>
    </row>
    <row r="6379" spans="1:28" x14ac:dyDescent="0.25">
      <c r="A6379" s="10">
        <f t="shared" si="906"/>
        <v>45557</v>
      </c>
      <c r="B6379" s="11">
        <v>266</v>
      </c>
      <c r="C6379" s="11">
        <v>1500</v>
      </c>
      <c r="D6379" s="12">
        <v>774.625</v>
      </c>
      <c r="E6379" s="9">
        <v>63.96</v>
      </c>
      <c r="F6379" s="9">
        <f t="shared" si="905"/>
        <v>0</v>
      </c>
      <c r="G6379" s="9">
        <v>2.0099999999999998</v>
      </c>
      <c r="H6379" s="9">
        <v>5.54</v>
      </c>
      <c r="I6379" s="9"/>
      <c r="J6379" s="9">
        <v>8.9410000000000007</v>
      </c>
      <c r="K6379" s="9">
        <v>87</v>
      </c>
      <c r="L6379" s="9">
        <v>4.5999999999999999E-2</v>
      </c>
      <c r="M6379" s="9">
        <v>8.4500000000000006E-2</v>
      </c>
      <c r="N6379" s="9">
        <v>0.2</v>
      </c>
      <c r="O6379" s="9">
        <v>214.4</v>
      </c>
      <c r="P6379" s="9"/>
      <c r="Q6379" s="9"/>
      <c r="R6379" s="9"/>
      <c r="T6379">
        <f t="shared" si="900"/>
        <v>2661500</v>
      </c>
      <c r="U6379">
        <v>498.8</v>
      </c>
      <c r="V6379">
        <f t="shared" si="898"/>
        <v>214.4</v>
      </c>
      <c r="W6379" t="str">
        <f t="shared" si="901"/>
        <v/>
      </c>
      <c r="X6379" t="str">
        <f t="shared" si="902"/>
        <v/>
      </c>
      <c r="Y6379" t="str">
        <f t="shared" si="899"/>
        <v/>
      </c>
      <c r="Z6379" s="9"/>
      <c r="AA6379" s="14">
        <f t="shared" si="903"/>
        <v>0.99399999999999999</v>
      </c>
      <c r="AB6379" s="14">
        <f t="shared" si="904"/>
        <v>0.14899999999999999</v>
      </c>
    </row>
    <row r="6380" spans="1:28" x14ac:dyDescent="0.25">
      <c r="A6380" s="10">
        <f t="shared" si="906"/>
        <v>45557</v>
      </c>
      <c r="B6380" s="11">
        <v>266</v>
      </c>
      <c r="C6380" s="11">
        <v>1600</v>
      </c>
      <c r="D6380" s="12">
        <v>774.66666666666697</v>
      </c>
      <c r="E6380" s="9">
        <v>64.08</v>
      </c>
      <c r="F6380" s="9">
        <f t="shared" si="905"/>
        <v>7.9999999999998295E-2</v>
      </c>
      <c r="G6380" s="9">
        <v>2.0099999999999998</v>
      </c>
      <c r="H6380" s="9">
        <v>6.04</v>
      </c>
      <c r="I6380" s="9"/>
      <c r="J6380" s="9">
        <v>8.7420000000000009</v>
      </c>
      <c r="K6380" s="9">
        <v>87.2</v>
      </c>
      <c r="L6380" s="9">
        <v>4.53E-2</v>
      </c>
      <c r="M6380" s="9">
        <v>8.6699999999999999E-2</v>
      </c>
      <c r="N6380" s="9">
        <v>0</v>
      </c>
      <c r="O6380" s="9">
        <v>160.6</v>
      </c>
      <c r="P6380" s="9"/>
      <c r="Q6380" s="9"/>
      <c r="R6380" s="9"/>
      <c r="T6380">
        <f t="shared" si="900"/>
        <v>2661600</v>
      </c>
      <c r="U6380">
        <v>347.2</v>
      </c>
      <c r="V6380">
        <f t="shared" si="898"/>
        <v>160.6</v>
      </c>
      <c r="W6380" t="str">
        <f t="shared" si="901"/>
        <v/>
      </c>
      <c r="X6380" t="str">
        <f t="shared" si="902"/>
        <v/>
      </c>
      <c r="Y6380" t="str">
        <f t="shared" si="899"/>
        <v/>
      </c>
      <c r="Z6380" s="9"/>
      <c r="AA6380" s="14">
        <f t="shared" si="903"/>
        <v>0.98299999999999998</v>
      </c>
      <c r="AB6380" s="14">
        <f t="shared" si="904"/>
        <v>0.14399999999999999</v>
      </c>
    </row>
    <row r="6381" spans="1:28" x14ac:dyDescent="0.25">
      <c r="A6381" s="10">
        <f t="shared" si="906"/>
        <v>45557</v>
      </c>
      <c r="B6381" s="11">
        <v>266</v>
      </c>
      <c r="C6381" s="11">
        <v>1700</v>
      </c>
      <c r="D6381" s="12">
        <v>774.70833333333303</v>
      </c>
      <c r="E6381" s="9">
        <v>63.96</v>
      </c>
      <c r="F6381" s="9">
        <f t="shared" si="905"/>
        <v>0</v>
      </c>
      <c r="G6381" s="9">
        <v>1.01</v>
      </c>
      <c r="H6381" s="9">
        <v>4.53</v>
      </c>
      <c r="I6381" s="9"/>
      <c r="J6381" s="9">
        <v>7.343</v>
      </c>
      <c r="K6381" s="9">
        <v>89.5</v>
      </c>
      <c r="L6381" s="9">
        <v>4.6800000000000001E-2</v>
      </c>
      <c r="M6381" s="9">
        <v>8.4500000000000006E-2</v>
      </c>
      <c r="N6381" s="9">
        <v>0.4</v>
      </c>
      <c r="O6381" s="9">
        <v>35.6</v>
      </c>
      <c r="P6381" s="9"/>
      <c r="Q6381" s="9"/>
      <c r="R6381" s="9"/>
      <c r="T6381">
        <f t="shared" si="900"/>
        <v>2661700</v>
      </c>
      <c r="U6381">
        <v>174</v>
      </c>
      <c r="V6381">
        <f t="shared" si="898"/>
        <v>35.6</v>
      </c>
      <c r="W6381" t="str">
        <f t="shared" si="901"/>
        <v/>
      </c>
      <c r="X6381" t="str">
        <f t="shared" si="902"/>
        <v/>
      </c>
      <c r="Y6381" t="str">
        <f t="shared" si="899"/>
        <v/>
      </c>
      <c r="Z6381" s="9"/>
      <c r="AA6381" s="14">
        <f t="shared" si="903"/>
        <v>0.91800000000000004</v>
      </c>
      <c r="AB6381" s="14">
        <f t="shared" si="904"/>
        <v>0.108</v>
      </c>
    </row>
    <row r="6382" spans="1:28" x14ac:dyDescent="0.25">
      <c r="A6382" s="10">
        <f t="shared" si="906"/>
        <v>45557</v>
      </c>
      <c r="B6382" s="11">
        <v>266</v>
      </c>
      <c r="C6382" s="11">
        <v>1800</v>
      </c>
      <c r="D6382" s="12">
        <v>774.75</v>
      </c>
      <c r="E6382" s="9">
        <v>63.96</v>
      </c>
      <c r="F6382" s="9">
        <f t="shared" si="905"/>
        <v>0</v>
      </c>
      <c r="G6382" s="9">
        <v>1.51</v>
      </c>
      <c r="H6382" s="9">
        <v>5.54</v>
      </c>
      <c r="I6382" s="9"/>
      <c r="J6382" s="9">
        <v>7.0410000000000004</v>
      </c>
      <c r="K6382" s="9">
        <v>93.4</v>
      </c>
      <c r="L6382" s="9">
        <v>4.6800000000000001E-2</v>
      </c>
      <c r="M6382" s="9">
        <v>8.3799999999999999E-2</v>
      </c>
      <c r="N6382" s="9">
        <v>0.4</v>
      </c>
      <c r="O6382" s="9">
        <v>5.6</v>
      </c>
      <c r="P6382" s="9"/>
      <c r="Q6382" s="9"/>
      <c r="R6382" s="9"/>
      <c r="T6382">
        <f t="shared" si="900"/>
        <v>2661800</v>
      </c>
      <c r="U6382">
        <v>25.3</v>
      </c>
      <c r="V6382">
        <f t="shared" si="898"/>
        <v>5.6</v>
      </c>
      <c r="W6382" t="str">
        <f t="shared" si="901"/>
        <v/>
      </c>
      <c r="X6382" t="str">
        <f t="shared" si="902"/>
        <v/>
      </c>
      <c r="Y6382" t="str">
        <f t="shared" si="899"/>
        <v/>
      </c>
      <c r="Z6382" s="9"/>
      <c r="AA6382" s="14">
        <f t="shared" si="903"/>
        <v>0.93799999999999994</v>
      </c>
      <c r="AB6382" s="14">
        <f t="shared" si="904"/>
        <v>6.6000000000000003E-2</v>
      </c>
    </row>
    <row r="6383" spans="1:28" x14ac:dyDescent="0.25">
      <c r="A6383" s="10">
        <f t="shared" si="906"/>
        <v>45557</v>
      </c>
      <c r="B6383" s="11">
        <v>266</v>
      </c>
      <c r="C6383" s="11">
        <v>1900</v>
      </c>
      <c r="D6383" s="12">
        <v>774.79166666666697</v>
      </c>
      <c r="E6383" s="9">
        <v>63.96</v>
      </c>
      <c r="F6383" s="9">
        <f t="shared" si="905"/>
        <v>0</v>
      </c>
      <c r="G6383" s="9">
        <v>1.51</v>
      </c>
      <c r="H6383" s="9">
        <v>6.54</v>
      </c>
      <c r="I6383" s="9"/>
      <c r="J6383" s="9">
        <v>7.2169999999999996</v>
      </c>
      <c r="K6383" s="9">
        <v>93.2</v>
      </c>
      <c r="L6383" s="9">
        <v>4.6800000000000001E-2</v>
      </c>
      <c r="M6383" s="9">
        <v>8.4500000000000006E-2</v>
      </c>
      <c r="N6383" s="9">
        <v>0</v>
      </c>
      <c r="O6383" s="9">
        <v>0.6</v>
      </c>
      <c r="P6383" s="9"/>
      <c r="Q6383" s="9"/>
      <c r="R6383" s="9"/>
      <c r="T6383">
        <f t="shared" si="900"/>
        <v>2661900</v>
      </c>
      <c r="U6383">
        <v>0</v>
      </c>
      <c r="V6383">
        <f t="shared" si="898"/>
        <v>0</v>
      </c>
      <c r="W6383" t="str">
        <f t="shared" si="901"/>
        <v/>
      </c>
      <c r="X6383" t="str">
        <f t="shared" si="902"/>
        <v/>
      </c>
      <c r="Y6383" t="str">
        <f t="shared" si="899"/>
        <v/>
      </c>
      <c r="Z6383" s="9"/>
      <c r="AA6383" s="14">
        <f t="shared" si="903"/>
        <v>0.94699999999999995</v>
      </c>
      <c r="AB6383" s="14">
        <f t="shared" si="904"/>
        <v>6.9000000000000006E-2</v>
      </c>
    </row>
    <row r="6384" spans="1:28" x14ac:dyDescent="0.25">
      <c r="A6384" s="10">
        <f t="shared" si="906"/>
        <v>45557</v>
      </c>
      <c r="B6384" s="11">
        <v>266</v>
      </c>
      <c r="C6384" s="11">
        <v>2000</v>
      </c>
      <c r="D6384" s="12">
        <v>774.83333333333303</v>
      </c>
      <c r="E6384" s="9">
        <v>64.08</v>
      </c>
      <c r="F6384" s="9">
        <f t="shared" si="905"/>
        <v>7.9999999999998295E-2</v>
      </c>
      <c r="G6384" s="9">
        <v>1.01</v>
      </c>
      <c r="H6384" s="9">
        <v>4.53</v>
      </c>
      <c r="I6384" s="9"/>
      <c r="J6384" s="9">
        <v>7.2679999999999998</v>
      </c>
      <c r="K6384" s="9">
        <v>92.3</v>
      </c>
      <c r="L6384" s="9">
        <v>4.5999999999999999E-2</v>
      </c>
      <c r="M6384" s="9">
        <v>8.5300000000000001E-2</v>
      </c>
      <c r="N6384" s="9">
        <v>0</v>
      </c>
      <c r="O6384" s="9">
        <v>0.6</v>
      </c>
      <c r="P6384" s="9"/>
      <c r="Q6384" s="9"/>
      <c r="R6384" s="9"/>
      <c r="T6384">
        <f t="shared" si="900"/>
        <v>2662000</v>
      </c>
      <c r="U6384">
        <v>0</v>
      </c>
      <c r="V6384">
        <f t="shared" si="898"/>
        <v>0</v>
      </c>
      <c r="W6384" t="str">
        <f t="shared" si="901"/>
        <v/>
      </c>
      <c r="X6384" t="str">
        <f t="shared" si="902"/>
        <v/>
      </c>
      <c r="Y6384" t="str">
        <f t="shared" si="899"/>
        <v/>
      </c>
      <c r="Z6384" s="9"/>
      <c r="AA6384" s="14">
        <f t="shared" si="903"/>
        <v>0.94099999999999995</v>
      </c>
      <c r="AB6384" s="14">
        <f t="shared" si="904"/>
        <v>7.9000000000000001E-2</v>
      </c>
    </row>
    <row r="6385" spans="1:28" x14ac:dyDescent="0.25">
      <c r="A6385" s="10">
        <f t="shared" si="906"/>
        <v>45557</v>
      </c>
      <c r="B6385" s="11">
        <v>266</v>
      </c>
      <c r="C6385" s="11">
        <v>2100</v>
      </c>
      <c r="D6385" s="12">
        <v>774.875</v>
      </c>
      <c r="E6385" s="9">
        <v>63.61</v>
      </c>
      <c r="F6385" s="9">
        <f t="shared" si="905"/>
        <v>0</v>
      </c>
      <c r="G6385" s="9">
        <v>1.51</v>
      </c>
      <c r="H6385" s="9">
        <v>7.05</v>
      </c>
      <c r="I6385" s="9"/>
      <c r="J6385" s="9">
        <v>7.569</v>
      </c>
      <c r="K6385" s="9">
        <v>90.4</v>
      </c>
      <c r="L6385" s="9">
        <v>4.53E-2</v>
      </c>
      <c r="M6385" s="9">
        <v>8.5300000000000001E-2</v>
      </c>
      <c r="N6385" s="9">
        <v>0</v>
      </c>
      <c r="O6385" s="9">
        <v>0.6</v>
      </c>
      <c r="P6385" s="9"/>
      <c r="Q6385" s="9"/>
      <c r="R6385" s="9"/>
      <c r="T6385">
        <f t="shared" si="900"/>
        <v>2662100</v>
      </c>
      <c r="U6385">
        <v>0</v>
      </c>
      <c r="V6385">
        <f t="shared" si="898"/>
        <v>0</v>
      </c>
      <c r="W6385" t="str">
        <f t="shared" si="901"/>
        <v/>
      </c>
      <c r="X6385" t="str">
        <f t="shared" si="902"/>
        <v/>
      </c>
      <c r="Y6385" t="str">
        <f t="shared" si="899"/>
        <v/>
      </c>
      <c r="Z6385" s="9"/>
      <c r="AA6385" s="14">
        <f t="shared" si="903"/>
        <v>0.94099999999999995</v>
      </c>
      <c r="AB6385" s="14">
        <f t="shared" si="904"/>
        <v>0.1</v>
      </c>
    </row>
    <row r="6386" spans="1:28" x14ac:dyDescent="0.25">
      <c r="A6386" s="10">
        <f t="shared" si="906"/>
        <v>45557</v>
      </c>
      <c r="B6386" s="11">
        <v>266</v>
      </c>
      <c r="C6386" s="11">
        <v>2200</v>
      </c>
      <c r="D6386" s="12">
        <v>774.91666666666697</v>
      </c>
      <c r="E6386" s="9">
        <v>63.73</v>
      </c>
      <c r="F6386" s="9">
        <f t="shared" si="905"/>
        <v>0</v>
      </c>
      <c r="G6386" s="9">
        <v>2.0099999999999998</v>
      </c>
      <c r="H6386" s="9">
        <v>6.54</v>
      </c>
      <c r="I6386" s="9"/>
      <c r="J6386" s="9">
        <v>7.0659999999999998</v>
      </c>
      <c r="K6386" s="9">
        <v>90.4</v>
      </c>
      <c r="L6386" s="9">
        <v>4.5999999999999999E-2</v>
      </c>
      <c r="M6386" s="9">
        <v>8.3799999999999999E-2</v>
      </c>
      <c r="N6386" s="9">
        <v>0</v>
      </c>
      <c r="O6386" s="9">
        <v>0.6</v>
      </c>
      <c r="P6386" s="9"/>
      <c r="Q6386" s="9"/>
      <c r="R6386" s="9"/>
      <c r="T6386">
        <f t="shared" si="900"/>
        <v>2662200</v>
      </c>
      <c r="U6386">
        <v>0</v>
      </c>
      <c r="V6386">
        <f t="shared" si="898"/>
        <v>0</v>
      </c>
      <c r="W6386" t="str">
        <f t="shared" si="901"/>
        <v/>
      </c>
      <c r="X6386" t="str">
        <f t="shared" si="902"/>
        <v/>
      </c>
      <c r="Y6386" t="str">
        <f t="shared" si="899"/>
        <v/>
      </c>
      <c r="Z6386" s="9"/>
      <c r="AA6386" s="14">
        <f t="shared" si="903"/>
        <v>0.90900000000000003</v>
      </c>
      <c r="AB6386" s="14">
        <f t="shared" si="904"/>
        <v>9.7000000000000003E-2</v>
      </c>
    </row>
    <row r="6387" spans="1:28" x14ac:dyDescent="0.25">
      <c r="A6387" s="10">
        <f t="shared" si="906"/>
        <v>45557</v>
      </c>
      <c r="B6387" s="11">
        <v>266</v>
      </c>
      <c r="C6387" s="11">
        <v>2300</v>
      </c>
      <c r="D6387" s="12">
        <v>774.95833333333303</v>
      </c>
      <c r="E6387" s="9">
        <v>63.96</v>
      </c>
      <c r="F6387" s="9">
        <f t="shared" si="905"/>
        <v>0</v>
      </c>
      <c r="G6387" s="9">
        <v>2.52</v>
      </c>
      <c r="H6387" s="9">
        <v>7.05</v>
      </c>
      <c r="I6387" s="9"/>
      <c r="J6387" s="9">
        <v>7.2679999999999998</v>
      </c>
      <c r="K6387" s="9">
        <v>91</v>
      </c>
      <c r="L6387" s="9">
        <v>4.5999999999999999E-2</v>
      </c>
      <c r="M6387" s="9">
        <v>8.5300000000000001E-2</v>
      </c>
      <c r="N6387" s="9">
        <v>0</v>
      </c>
      <c r="O6387" s="9">
        <v>0.6</v>
      </c>
      <c r="P6387" s="9"/>
      <c r="Q6387" s="9"/>
      <c r="R6387" s="9"/>
      <c r="T6387">
        <f t="shared" si="900"/>
        <v>2662300</v>
      </c>
      <c r="U6387">
        <v>0</v>
      </c>
      <c r="V6387">
        <f t="shared" si="898"/>
        <v>0</v>
      </c>
      <c r="W6387" t="str">
        <f t="shared" si="901"/>
        <v/>
      </c>
      <c r="X6387" t="str">
        <f t="shared" si="902"/>
        <v/>
      </c>
      <c r="Y6387" t="str">
        <f t="shared" si="899"/>
        <v/>
      </c>
      <c r="Z6387" s="9"/>
      <c r="AA6387" s="14">
        <f t="shared" si="903"/>
        <v>0.92800000000000005</v>
      </c>
      <c r="AB6387" s="14">
        <f t="shared" si="904"/>
        <v>9.1999999999999998E-2</v>
      </c>
    </row>
    <row r="6388" spans="1:28" x14ac:dyDescent="0.25">
      <c r="A6388" s="10">
        <f t="shared" si="906"/>
        <v>45557</v>
      </c>
      <c r="B6388" s="11">
        <v>266</v>
      </c>
      <c r="C6388" s="11">
        <v>2400</v>
      </c>
      <c r="D6388" s="12">
        <v>775</v>
      </c>
      <c r="E6388" s="9">
        <v>63.84</v>
      </c>
      <c r="F6388" s="9">
        <f t="shared" si="905"/>
        <v>0</v>
      </c>
      <c r="G6388" s="9">
        <v>2.0099999999999998</v>
      </c>
      <c r="H6388" s="9">
        <v>7.55</v>
      </c>
      <c r="I6388" s="9"/>
      <c r="J6388" s="9">
        <v>7.0659999999999998</v>
      </c>
      <c r="K6388" s="9">
        <v>91.5</v>
      </c>
      <c r="L6388" s="9">
        <v>4.5999999999999999E-2</v>
      </c>
      <c r="M6388" s="9">
        <v>8.3799999999999999E-2</v>
      </c>
      <c r="N6388" s="9">
        <v>0</v>
      </c>
      <c r="O6388" s="9">
        <v>0.6</v>
      </c>
      <c r="P6388" s="9"/>
      <c r="Q6388" s="9"/>
      <c r="R6388" s="9"/>
      <c r="T6388">
        <f t="shared" si="900"/>
        <v>2662400</v>
      </c>
      <c r="U6388">
        <v>0</v>
      </c>
      <c r="V6388">
        <f t="shared" si="898"/>
        <v>0</v>
      </c>
      <c r="W6388">
        <f t="shared" si="901"/>
        <v>4.5999999999999999E-2</v>
      </c>
      <c r="X6388">
        <f t="shared" si="902"/>
        <v>8.4000000000000005E-2</v>
      </c>
      <c r="Y6388">
        <f t="shared" si="899"/>
        <v>0</v>
      </c>
      <c r="Z6388" s="9"/>
      <c r="AA6388" s="14">
        <f t="shared" si="903"/>
        <v>0.92</v>
      </c>
      <c r="AB6388" s="14">
        <f t="shared" si="904"/>
        <v>8.5000000000000006E-2</v>
      </c>
    </row>
    <row r="6389" spans="1:28" x14ac:dyDescent="0.25">
      <c r="A6389" s="10">
        <f t="shared" si="906"/>
        <v>45558</v>
      </c>
      <c r="B6389" s="11">
        <v>267</v>
      </c>
      <c r="C6389" s="11">
        <v>100</v>
      </c>
      <c r="D6389" s="12">
        <v>775.04166666666697</v>
      </c>
      <c r="E6389" s="9">
        <v>64.08</v>
      </c>
      <c r="F6389" s="9">
        <f t="shared" si="905"/>
        <v>7.9999999999998295E-2</v>
      </c>
      <c r="G6389" s="9">
        <v>2.0099999999999998</v>
      </c>
      <c r="H6389" s="9">
        <v>6.54</v>
      </c>
      <c r="I6389" s="9"/>
      <c r="J6389" s="9">
        <v>7.3680000000000003</v>
      </c>
      <c r="K6389" s="9">
        <v>92.5</v>
      </c>
      <c r="L6389" s="9">
        <v>4.53E-2</v>
      </c>
      <c r="M6389" s="9">
        <v>8.3799999999999999E-2</v>
      </c>
      <c r="N6389" s="9">
        <v>0</v>
      </c>
      <c r="O6389" s="9">
        <v>0.6</v>
      </c>
      <c r="P6389" s="9"/>
      <c r="Q6389" s="9"/>
      <c r="R6389" s="9"/>
      <c r="T6389">
        <f t="shared" si="900"/>
        <v>2670100</v>
      </c>
      <c r="U6389">
        <v>0</v>
      </c>
      <c r="V6389">
        <f t="shared" si="898"/>
        <v>0</v>
      </c>
      <c r="W6389" t="str">
        <f t="shared" si="901"/>
        <v/>
      </c>
      <c r="X6389" t="str">
        <f t="shared" si="902"/>
        <v/>
      </c>
      <c r="Y6389" t="str">
        <f t="shared" si="899"/>
        <v/>
      </c>
      <c r="Z6389" s="9"/>
      <c r="AA6389" s="14">
        <f t="shared" si="903"/>
        <v>0.95</v>
      </c>
      <c r="AB6389" s="14">
        <f t="shared" si="904"/>
        <v>7.6999999999999999E-2</v>
      </c>
    </row>
    <row r="6390" spans="1:28" x14ac:dyDescent="0.25">
      <c r="A6390" s="10">
        <f t="shared" si="906"/>
        <v>45558</v>
      </c>
      <c r="B6390" s="11">
        <v>267</v>
      </c>
      <c r="C6390" s="11">
        <v>200</v>
      </c>
      <c r="D6390" s="12">
        <v>775.08333333333303</v>
      </c>
      <c r="E6390" s="9">
        <v>63.84</v>
      </c>
      <c r="F6390" s="9">
        <f t="shared" si="905"/>
        <v>0</v>
      </c>
      <c r="G6390" s="9">
        <v>2.52</v>
      </c>
      <c r="H6390" s="9">
        <v>7.05</v>
      </c>
      <c r="I6390" s="9"/>
      <c r="J6390" s="9">
        <v>7.6449999999999996</v>
      </c>
      <c r="K6390" s="9">
        <v>91.1</v>
      </c>
      <c r="L6390" s="9">
        <v>4.53E-2</v>
      </c>
      <c r="M6390" s="9">
        <v>8.5300000000000001E-2</v>
      </c>
      <c r="N6390" s="9">
        <v>0</v>
      </c>
      <c r="O6390" s="9">
        <v>0.6</v>
      </c>
      <c r="P6390" s="9"/>
      <c r="Q6390" s="9"/>
      <c r="R6390" s="9"/>
      <c r="T6390">
        <f t="shared" si="900"/>
        <v>2670200</v>
      </c>
      <c r="U6390">
        <v>0</v>
      </c>
      <c r="V6390">
        <f t="shared" si="898"/>
        <v>0</v>
      </c>
      <c r="W6390" t="str">
        <f t="shared" si="901"/>
        <v/>
      </c>
      <c r="X6390" t="str">
        <f t="shared" si="902"/>
        <v/>
      </c>
      <c r="Y6390" t="str">
        <f t="shared" si="899"/>
        <v/>
      </c>
      <c r="Z6390" s="9"/>
      <c r="AA6390" s="14">
        <f t="shared" si="903"/>
        <v>0.95399999999999996</v>
      </c>
      <c r="AB6390" s="14">
        <f t="shared" si="904"/>
        <v>9.2999999999999999E-2</v>
      </c>
    </row>
    <row r="6391" spans="1:28" x14ac:dyDescent="0.25">
      <c r="A6391" s="10">
        <f t="shared" si="906"/>
        <v>45558</v>
      </c>
      <c r="B6391" s="11">
        <v>267</v>
      </c>
      <c r="C6391" s="11">
        <v>300</v>
      </c>
      <c r="D6391" s="12">
        <v>775.125</v>
      </c>
      <c r="E6391" s="9">
        <v>63.96</v>
      </c>
      <c r="F6391" s="9">
        <f t="shared" si="905"/>
        <v>0</v>
      </c>
      <c r="G6391" s="9">
        <v>2.0099999999999998</v>
      </c>
      <c r="H6391" s="9">
        <v>7.55</v>
      </c>
      <c r="I6391" s="9"/>
      <c r="J6391" s="9">
        <v>7.4939999999999998</v>
      </c>
      <c r="K6391" s="9">
        <v>90.3</v>
      </c>
      <c r="L6391" s="9">
        <v>4.53E-2</v>
      </c>
      <c r="M6391" s="9">
        <v>8.5300000000000001E-2</v>
      </c>
      <c r="N6391" s="9">
        <v>0</v>
      </c>
      <c r="O6391" s="9">
        <v>0.6</v>
      </c>
      <c r="P6391" s="9"/>
      <c r="Q6391" s="9"/>
      <c r="R6391" s="9"/>
      <c r="T6391">
        <f t="shared" si="900"/>
        <v>2670300</v>
      </c>
      <c r="U6391">
        <v>0</v>
      </c>
      <c r="V6391">
        <f t="shared" si="898"/>
        <v>0</v>
      </c>
      <c r="W6391" t="str">
        <f t="shared" si="901"/>
        <v/>
      </c>
      <c r="X6391" t="str">
        <f t="shared" si="902"/>
        <v/>
      </c>
      <c r="Y6391" t="str">
        <f t="shared" si="899"/>
        <v/>
      </c>
      <c r="Z6391" s="9"/>
      <c r="AA6391" s="14">
        <f t="shared" si="903"/>
        <v>0.93500000000000005</v>
      </c>
      <c r="AB6391" s="14">
        <f t="shared" si="904"/>
        <v>0.1</v>
      </c>
    </row>
    <row r="6392" spans="1:28" x14ac:dyDescent="0.25">
      <c r="A6392" s="10">
        <f t="shared" si="906"/>
        <v>45558</v>
      </c>
      <c r="B6392" s="11">
        <v>267</v>
      </c>
      <c r="C6392" s="11">
        <v>400</v>
      </c>
      <c r="D6392" s="12">
        <v>775.16666666666697</v>
      </c>
      <c r="E6392" s="9">
        <v>64.08</v>
      </c>
      <c r="F6392" s="9">
        <f t="shared" si="905"/>
        <v>7.9999999999998295E-2</v>
      </c>
      <c r="G6392" s="9">
        <v>2.0099999999999998</v>
      </c>
      <c r="H6392" s="9">
        <v>7.05</v>
      </c>
      <c r="I6392" s="9"/>
      <c r="J6392" s="9">
        <v>7.2679999999999998</v>
      </c>
      <c r="K6392" s="9">
        <v>92.2</v>
      </c>
      <c r="L6392" s="9">
        <v>4.53E-2</v>
      </c>
      <c r="M6392" s="9">
        <v>8.5300000000000001E-2</v>
      </c>
      <c r="N6392" s="9">
        <v>0</v>
      </c>
      <c r="O6392" s="9">
        <v>0.6</v>
      </c>
      <c r="P6392" s="9"/>
      <c r="Q6392" s="9"/>
      <c r="R6392" s="9"/>
      <c r="T6392">
        <f t="shared" si="900"/>
        <v>2670400</v>
      </c>
      <c r="U6392">
        <v>0</v>
      </c>
      <c r="V6392">
        <f t="shared" si="898"/>
        <v>0</v>
      </c>
      <c r="W6392" t="str">
        <f t="shared" si="901"/>
        <v/>
      </c>
      <c r="X6392" t="str">
        <f t="shared" si="902"/>
        <v/>
      </c>
      <c r="Y6392" t="str">
        <f t="shared" si="899"/>
        <v/>
      </c>
      <c r="Z6392" s="9"/>
      <c r="AA6392" s="14">
        <f t="shared" si="903"/>
        <v>0.94</v>
      </c>
      <c r="AB6392" s="14">
        <f t="shared" si="904"/>
        <v>0.08</v>
      </c>
    </row>
    <row r="6393" spans="1:28" x14ac:dyDescent="0.25">
      <c r="A6393" s="10">
        <f t="shared" si="906"/>
        <v>45558</v>
      </c>
      <c r="B6393" s="11">
        <v>267</v>
      </c>
      <c r="C6393" s="11">
        <v>500</v>
      </c>
      <c r="D6393" s="12">
        <v>775.20833333333303</v>
      </c>
      <c r="E6393" s="9">
        <v>63.96</v>
      </c>
      <c r="F6393" s="9">
        <f t="shared" si="905"/>
        <v>0</v>
      </c>
      <c r="G6393" s="9">
        <v>2.0099999999999998</v>
      </c>
      <c r="H6393" s="9">
        <v>9.06</v>
      </c>
      <c r="I6393" s="9"/>
      <c r="J6393" s="9">
        <v>7.2169999999999996</v>
      </c>
      <c r="K6393" s="9">
        <v>93.3</v>
      </c>
      <c r="L6393" s="9">
        <v>4.53E-2</v>
      </c>
      <c r="M6393" s="9">
        <v>8.5300000000000001E-2</v>
      </c>
      <c r="N6393" s="9">
        <v>0</v>
      </c>
      <c r="O6393" s="9">
        <v>0.6</v>
      </c>
      <c r="P6393" s="9"/>
      <c r="Q6393" s="9"/>
      <c r="R6393" s="9"/>
      <c r="T6393">
        <f t="shared" si="900"/>
        <v>2670500</v>
      </c>
      <c r="U6393">
        <v>0</v>
      </c>
      <c r="V6393">
        <f t="shared" si="898"/>
        <v>0</v>
      </c>
      <c r="W6393" t="str">
        <f t="shared" si="901"/>
        <v/>
      </c>
      <c r="X6393" t="str">
        <f t="shared" si="902"/>
        <v/>
      </c>
      <c r="Y6393" t="str">
        <f t="shared" si="899"/>
        <v/>
      </c>
      <c r="Z6393" s="9"/>
      <c r="AA6393" s="14">
        <f t="shared" si="903"/>
        <v>0.94799999999999995</v>
      </c>
      <c r="AB6393" s="14">
        <f t="shared" si="904"/>
        <v>6.8000000000000005E-2</v>
      </c>
    </row>
    <row r="6394" spans="1:28" x14ac:dyDescent="0.25">
      <c r="A6394" s="10">
        <f t="shared" si="906"/>
        <v>45558</v>
      </c>
      <c r="B6394" s="11">
        <v>267</v>
      </c>
      <c r="C6394" s="11">
        <v>600</v>
      </c>
      <c r="D6394" s="12">
        <v>775.25</v>
      </c>
      <c r="E6394" s="9">
        <v>63.96</v>
      </c>
      <c r="F6394" s="9">
        <f t="shared" si="905"/>
        <v>0</v>
      </c>
      <c r="G6394" s="9">
        <v>2.52</v>
      </c>
      <c r="H6394" s="9">
        <v>7.55</v>
      </c>
      <c r="I6394" s="9"/>
      <c r="J6394" s="9">
        <v>6.99</v>
      </c>
      <c r="K6394" s="9">
        <v>94</v>
      </c>
      <c r="L6394" s="9">
        <v>4.4600000000000001E-2</v>
      </c>
      <c r="M6394" s="9">
        <v>8.4500000000000006E-2</v>
      </c>
      <c r="N6394" s="9">
        <v>0</v>
      </c>
      <c r="O6394" s="9">
        <v>1.9</v>
      </c>
      <c r="P6394" s="9"/>
      <c r="Q6394" s="9"/>
      <c r="R6394" s="9"/>
      <c r="T6394">
        <f t="shared" si="900"/>
        <v>2670600</v>
      </c>
      <c r="U6394">
        <v>0</v>
      </c>
      <c r="V6394">
        <f t="shared" si="898"/>
        <v>1.9</v>
      </c>
      <c r="W6394" t="str">
        <f t="shared" si="901"/>
        <v/>
      </c>
      <c r="X6394" t="str">
        <f t="shared" si="902"/>
        <v/>
      </c>
      <c r="Y6394" t="str">
        <f t="shared" si="899"/>
        <v/>
      </c>
      <c r="Z6394" s="9"/>
      <c r="AA6394" s="14">
        <f t="shared" si="903"/>
        <v>0.94099999999999995</v>
      </c>
      <c r="AB6394" s="14">
        <f t="shared" si="904"/>
        <v>0.06</v>
      </c>
    </row>
    <row r="6395" spans="1:28" x14ac:dyDescent="0.25">
      <c r="A6395" s="10">
        <f t="shared" si="906"/>
        <v>45558</v>
      </c>
      <c r="B6395" s="11">
        <v>267</v>
      </c>
      <c r="C6395" s="11">
        <v>700</v>
      </c>
      <c r="D6395" s="12">
        <v>775.29166666666697</v>
      </c>
      <c r="E6395" s="9">
        <v>64.08</v>
      </c>
      <c r="F6395" s="9">
        <f t="shared" si="905"/>
        <v>7.9999999999998295E-2</v>
      </c>
      <c r="G6395" s="9">
        <v>1.51</v>
      </c>
      <c r="H6395" s="9">
        <v>7.05</v>
      </c>
      <c r="I6395" s="9"/>
      <c r="J6395" s="9">
        <v>7.4690000000000003</v>
      </c>
      <c r="K6395" s="9">
        <v>95.9</v>
      </c>
      <c r="L6395" s="9">
        <v>4.4600000000000001E-2</v>
      </c>
      <c r="M6395" s="9">
        <v>8.4500000000000006E-2</v>
      </c>
      <c r="N6395" s="9">
        <v>0</v>
      </c>
      <c r="O6395" s="9">
        <v>44.4</v>
      </c>
      <c r="P6395" s="9"/>
      <c r="Q6395" s="9"/>
      <c r="R6395" s="9"/>
      <c r="T6395">
        <f t="shared" si="900"/>
        <v>2670700</v>
      </c>
      <c r="U6395">
        <v>68.3</v>
      </c>
      <c r="V6395">
        <f t="shared" si="898"/>
        <v>44.4</v>
      </c>
      <c r="W6395" t="str">
        <f t="shared" si="901"/>
        <v/>
      </c>
      <c r="X6395" t="str">
        <f t="shared" si="902"/>
        <v/>
      </c>
      <c r="Y6395" t="str">
        <f t="shared" si="899"/>
        <v/>
      </c>
      <c r="Z6395" s="9"/>
      <c r="AA6395" s="14">
        <f t="shared" si="903"/>
        <v>0.99199999999999999</v>
      </c>
      <c r="AB6395" s="14">
        <f t="shared" si="904"/>
        <v>4.2000000000000003E-2</v>
      </c>
    </row>
    <row r="6396" spans="1:28" x14ac:dyDescent="0.25">
      <c r="A6396" s="10">
        <f t="shared" si="906"/>
        <v>45558</v>
      </c>
      <c r="B6396" s="11">
        <v>267</v>
      </c>
      <c r="C6396" s="11">
        <v>800</v>
      </c>
      <c r="D6396" s="12">
        <v>775.33333333333303</v>
      </c>
      <c r="E6396" s="9">
        <v>63.84</v>
      </c>
      <c r="F6396" s="9">
        <f t="shared" si="905"/>
        <v>0</v>
      </c>
      <c r="G6396" s="9">
        <v>1.51</v>
      </c>
      <c r="H6396" s="9">
        <v>5.54</v>
      </c>
      <c r="I6396" s="9"/>
      <c r="J6396" s="9">
        <v>8.4939999999999998</v>
      </c>
      <c r="K6396" s="9">
        <v>94.2</v>
      </c>
      <c r="L6396" s="9">
        <v>4.53E-2</v>
      </c>
      <c r="M6396" s="9">
        <v>8.4500000000000006E-2</v>
      </c>
      <c r="N6396" s="9">
        <v>0</v>
      </c>
      <c r="O6396" s="9">
        <v>89.4</v>
      </c>
      <c r="P6396" s="9"/>
      <c r="Q6396" s="9"/>
      <c r="R6396" s="9"/>
      <c r="T6396">
        <f t="shared" si="900"/>
        <v>2670800</v>
      </c>
      <c r="U6396">
        <v>237.2</v>
      </c>
      <c r="V6396">
        <f t="shared" si="898"/>
        <v>89.4</v>
      </c>
      <c r="W6396" t="str">
        <f t="shared" si="901"/>
        <v/>
      </c>
      <c r="X6396" t="str">
        <f t="shared" si="902"/>
        <v/>
      </c>
      <c r="Y6396" t="str">
        <f t="shared" si="899"/>
        <v/>
      </c>
      <c r="Z6396" s="9"/>
      <c r="AA6396" s="14">
        <f t="shared" si="903"/>
        <v>1.0449999999999999</v>
      </c>
      <c r="AB6396" s="14">
        <f t="shared" si="904"/>
        <v>6.4000000000000001E-2</v>
      </c>
    </row>
    <row r="6397" spans="1:28" x14ac:dyDescent="0.25">
      <c r="A6397" s="10">
        <f t="shared" si="906"/>
        <v>45558</v>
      </c>
      <c r="B6397" s="11">
        <v>267</v>
      </c>
      <c r="C6397" s="11">
        <v>900</v>
      </c>
      <c r="D6397" s="12">
        <v>775.375</v>
      </c>
      <c r="E6397" s="9">
        <v>63.96</v>
      </c>
      <c r="F6397" s="9">
        <f t="shared" si="905"/>
        <v>0</v>
      </c>
      <c r="G6397" s="9">
        <v>2.52</v>
      </c>
      <c r="H6397" s="9">
        <v>7.05</v>
      </c>
      <c r="I6397" s="9"/>
      <c r="J6397" s="9">
        <v>10.271000000000001</v>
      </c>
      <c r="K6397" s="9">
        <v>89.4</v>
      </c>
      <c r="L6397" s="9">
        <v>4.4600000000000001E-2</v>
      </c>
      <c r="M6397" s="9">
        <v>8.4500000000000006E-2</v>
      </c>
      <c r="N6397" s="9">
        <v>0</v>
      </c>
      <c r="O6397" s="9">
        <v>254.4</v>
      </c>
      <c r="P6397" s="9"/>
      <c r="Q6397" s="9"/>
      <c r="R6397" s="9"/>
      <c r="T6397">
        <f t="shared" si="900"/>
        <v>2670900</v>
      </c>
      <c r="U6397">
        <v>404.7</v>
      </c>
      <c r="V6397">
        <f t="shared" ref="V6397:V6460" si="907">IF(O6397&lt;1,0,ROUND(O6397,1))</f>
        <v>254.4</v>
      </c>
      <c r="W6397" t="str">
        <f t="shared" si="901"/>
        <v/>
      </c>
      <c r="X6397" t="str">
        <f t="shared" si="902"/>
        <v/>
      </c>
      <c r="Y6397" t="str">
        <f t="shared" ref="Y6397:Y6460" si="908">IF(C6397=2400,ROUND(F6397/100,3),"")</f>
        <v/>
      </c>
      <c r="Z6397" s="9"/>
      <c r="AA6397" s="14">
        <f t="shared" si="903"/>
        <v>1.117</v>
      </c>
      <c r="AB6397" s="14">
        <f t="shared" si="904"/>
        <v>0.13200000000000001</v>
      </c>
    </row>
    <row r="6398" spans="1:28" x14ac:dyDescent="0.25">
      <c r="A6398" s="10">
        <f t="shared" si="906"/>
        <v>45558</v>
      </c>
      <c r="B6398" s="11">
        <v>267</v>
      </c>
      <c r="C6398" s="11">
        <v>1000</v>
      </c>
      <c r="D6398" s="12">
        <v>775.41666666666697</v>
      </c>
      <c r="E6398" s="9">
        <v>64.78</v>
      </c>
      <c r="F6398" s="9">
        <f t="shared" si="905"/>
        <v>0.78000000000000114</v>
      </c>
      <c r="G6398" s="9">
        <v>2.0099999999999998</v>
      </c>
      <c r="H6398" s="9">
        <v>7.05</v>
      </c>
      <c r="I6398" s="9"/>
      <c r="J6398" s="9">
        <v>12.582000000000001</v>
      </c>
      <c r="K6398" s="9">
        <v>84</v>
      </c>
      <c r="L6398" s="9">
        <v>4.53E-2</v>
      </c>
      <c r="M6398" s="9">
        <v>8.4500000000000006E-2</v>
      </c>
      <c r="N6398" s="9">
        <v>0</v>
      </c>
      <c r="O6398" s="9">
        <v>388.1</v>
      </c>
      <c r="P6398" s="9"/>
      <c r="Q6398" s="9"/>
      <c r="R6398" s="9"/>
      <c r="T6398">
        <f t="shared" si="900"/>
        <v>2671000</v>
      </c>
      <c r="U6398">
        <v>542.5</v>
      </c>
      <c r="V6398">
        <f t="shared" si="907"/>
        <v>388.1</v>
      </c>
      <c r="W6398" t="str">
        <f t="shared" si="901"/>
        <v/>
      </c>
      <c r="X6398" t="str">
        <f t="shared" si="902"/>
        <v/>
      </c>
      <c r="Y6398" t="str">
        <f t="shared" si="908"/>
        <v/>
      </c>
      <c r="Z6398" s="9"/>
      <c r="AA6398" s="14">
        <f t="shared" si="903"/>
        <v>1.224</v>
      </c>
      <c r="AB6398" s="14">
        <f t="shared" si="904"/>
        <v>0.23300000000000001</v>
      </c>
    </row>
    <row r="6399" spans="1:28" x14ac:dyDescent="0.25">
      <c r="A6399" s="10">
        <f t="shared" si="906"/>
        <v>45558</v>
      </c>
      <c r="B6399" s="11">
        <v>267</v>
      </c>
      <c r="C6399" s="11">
        <v>1100</v>
      </c>
      <c r="D6399" s="12">
        <v>775.45833333333303</v>
      </c>
      <c r="E6399" s="9">
        <v>63.96</v>
      </c>
      <c r="F6399" s="9">
        <f t="shared" si="905"/>
        <v>0</v>
      </c>
      <c r="G6399" s="9">
        <v>2.52</v>
      </c>
      <c r="H6399" s="9">
        <v>7.05</v>
      </c>
      <c r="I6399" s="9"/>
      <c r="J6399" s="9">
        <v>13.906000000000001</v>
      </c>
      <c r="K6399" s="9">
        <v>76.3</v>
      </c>
      <c r="L6399" s="9">
        <v>4.4600000000000001E-2</v>
      </c>
      <c r="M6399" s="9">
        <v>8.5300000000000001E-2</v>
      </c>
      <c r="N6399" s="9">
        <v>0</v>
      </c>
      <c r="O6399" s="9">
        <v>604.4</v>
      </c>
      <c r="P6399" s="9"/>
      <c r="Q6399" s="9"/>
      <c r="R6399" s="9"/>
      <c r="T6399">
        <f t="shared" si="900"/>
        <v>2671100</v>
      </c>
      <c r="U6399">
        <v>637.70000000000005</v>
      </c>
      <c r="V6399">
        <f t="shared" si="907"/>
        <v>604.4</v>
      </c>
      <c r="W6399" t="str">
        <f t="shared" si="901"/>
        <v/>
      </c>
      <c r="X6399" t="str">
        <f t="shared" si="902"/>
        <v/>
      </c>
      <c r="Y6399" t="str">
        <f t="shared" si="908"/>
        <v/>
      </c>
      <c r="Z6399" s="9"/>
      <c r="AA6399" s="14">
        <f t="shared" si="903"/>
        <v>1.212</v>
      </c>
      <c r="AB6399" s="14">
        <f t="shared" si="904"/>
        <v>0.376</v>
      </c>
    </row>
    <row r="6400" spans="1:28" x14ac:dyDescent="0.25">
      <c r="A6400" s="10">
        <f t="shared" si="906"/>
        <v>45558</v>
      </c>
      <c r="B6400" s="11">
        <v>267</v>
      </c>
      <c r="C6400" s="11">
        <v>1200</v>
      </c>
      <c r="D6400" s="12">
        <v>775.5</v>
      </c>
      <c r="E6400" s="9">
        <v>64.31</v>
      </c>
      <c r="F6400" s="9">
        <f t="shared" si="905"/>
        <v>0.31000000000000227</v>
      </c>
      <c r="G6400" s="9">
        <v>2.52</v>
      </c>
      <c r="H6400" s="9">
        <v>6.54</v>
      </c>
      <c r="I6400" s="9"/>
      <c r="J6400" s="9">
        <v>15.843</v>
      </c>
      <c r="K6400" s="9">
        <v>71.7</v>
      </c>
      <c r="L6400" s="9">
        <v>4.5999999999999999E-2</v>
      </c>
      <c r="M6400" s="9">
        <v>8.5300000000000001E-2</v>
      </c>
      <c r="N6400" s="9">
        <v>0</v>
      </c>
      <c r="O6400" s="9">
        <v>649.4</v>
      </c>
      <c r="P6400" s="9"/>
      <c r="Q6400" s="9"/>
      <c r="R6400" s="9"/>
      <c r="T6400">
        <f t="shared" si="900"/>
        <v>2671200</v>
      </c>
      <c r="U6400">
        <v>681.5</v>
      </c>
      <c r="V6400">
        <f t="shared" si="907"/>
        <v>649.4</v>
      </c>
      <c r="W6400" t="str">
        <f t="shared" si="901"/>
        <v/>
      </c>
      <c r="X6400" t="str">
        <f t="shared" si="902"/>
        <v/>
      </c>
      <c r="Y6400" t="str">
        <f t="shared" si="908"/>
        <v/>
      </c>
      <c r="Z6400" s="9"/>
      <c r="AA6400" s="14">
        <f t="shared" si="903"/>
        <v>1.29</v>
      </c>
      <c r="AB6400" s="14">
        <f t="shared" si="904"/>
        <v>0.50900000000000001</v>
      </c>
    </row>
    <row r="6401" spans="1:28" x14ac:dyDescent="0.25">
      <c r="A6401" s="10">
        <f t="shared" si="906"/>
        <v>45558</v>
      </c>
      <c r="B6401" s="11">
        <v>267</v>
      </c>
      <c r="C6401" s="11">
        <v>1300</v>
      </c>
      <c r="D6401" s="12">
        <v>775.54166666666697</v>
      </c>
      <c r="E6401" s="9">
        <v>64.78</v>
      </c>
      <c r="F6401" s="9">
        <f t="shared" si="905"/>
        <v>0.78000000000000114</v>
      </c>
      <c r="G6401" s="9">
        <v>2.52</v>
      </c>
      <c r="H6401" s="9">
        <v>7.05</v>
      </c>
      <c r="I6401" s="9"/>
      <c r="J6401" s="9">
        <v>16.701000000000001</v>
      </c>
      <c r="K6401" s="9">
        <v>66</v>
      </c>
      <c r="L6401" s="9">
        <v>4.6800000000000001E-2</v>
      </c>
      <c r="M6401" s="9">
        <v>8.5999999999999993E-2</v>
      </c>
      <c r="N6401" s="9">
        <v>0</v>
      </c>
      <c r="O6401" s="9">
        <v>643.1</v>
      </c>
      <c r="P6401" s="9"/>
      <c r="Q6401" s="9"/>
      <c r="R6401" s="9"/>
      <c r="T6401">
        <f t="shared" si="900"/>
        <v>2671300</v>
      </c>
      <c r="U6401">
        <v>670.5</v>
      </c>
      <c r="V6401">
        <f t="shared" si="907"/>
        <v>643.1</v>
      </c>
      <c r="W6401" t="str">
        <f t="shared" si="901"/>
        <v/>
      </c>
      <c r="X6401" t="str">
        <f t="shared" si="902"/>
        <v/>
      </c>
      <c r="Y6401" t="str">
        <f t="shared" si="908"/>
        <v/>
      </c>
      <c r="Z6401" s="9"/>
      <c r="AA6401" s="14">
        <f t="shared" si="903"/>
        <v>1.254</v>
      </c>
      <c r="AB6401" s="14">
        <f t="shared" si="904"/>
        <v>0.64600000000000002</v>
      </c>
    </row>
    <row r="6402" spans="1:28" x14ac:dyDescent="0.25">
      <c r="A6402" s="10">
        <f t="shared" si="906"/>
        <v>45558</v>
      </c>
      <c r="B6402" s="11">
        <v>267</v>
      </c>
      <c r="C6402" s="11">
        <v>1400</v>
      </c>
      <c r="D6402" s="12">
        <v>775.58333333333303</v>
      </c>
      <c r="E6402" s="9">
        <v>63.37</v>
      </c>
      <c r="F6402" s="9">
        <f t="shared" si="905"/>
        <v>0</v>
      </c>
      <c r="G6402" s="9">
        <v>2.0099999999999998</v>
      </c>
      <c r="H6402" s="9">
        <v>6.54</v>
      </c>
      <c r="I6402" s="9"/>
      <c r="J6402" s="9">
        <v>17.486000000000001</v>
      </c>
      <c r="K6402" s="9">
        <v>61.6</v>
      </c>
      <c r="L6402" s="9">
        <v>4.6800000000000001E-2</v>
      </c>
      <c r="M6402" s="9">
        <v>8.5999999999999993E-2</v>
      </c>
      <c r="N6402" s="9">
        <v>0</v>
      </c>
      <c r="O6402" s="9">
        <v>620.6</v>
      </c>
      <c r="P6402" s="9"/>
      <c r="Q6402" s="9"/>
      <c r="R6402" s="9"/>
      <c r="T6402">
        <f t="shared" si="900"/>
        <v>2671400</v>
      </c>
      <c r="U6402">
        <v>605</v>
      </c>
      <c r="V6402">
        <f t="shared" si="907"/>
        <v>620.6</v>
      </c>
      <c r="W6402" t="str">
        <f t="shared" si="901"/>
        <v/>
      </c>
      <c r="X6402" t="str">
        <f t="shared" si="902"/>
        <v/>
      </c>
      <c r="Y6402" t="str">
        <f t="shared" si="908"/>
        <v/>
      </c>
      <c r="Z6402" s="9"/>
      <c r="AA6402" s="14">
        <f t="shared" si="903"/>
        <v>1.2310000000000001</v>
      </c>
      <c r="AB6402" s="14">
        <f t="shared" si="904"/>
        <v>0.76700000000000002</v>
      </c>
    </row>
    <row r="6403" spans="1:28" x14ac:dyDescent="0.25">
      <c r="A6403" s="10">
        <f t="shared" si="906"/>
        <v>45558</v>
      </c>
      <c r="B6403" s="11">
        <v>267</v>
      </c>
      <c r="C6403" s="11">
        <v>1500</v>
      </c>
      <c r="D6403" s="12">
        <v>775.625</v>
      </c>
      <c r="E6403" s="9">
        <v>63.61</v>
      </c>
      <c r="F6403" s="9">
        <f t="shared" si="905"/>
        <v>0</v>
      </c>
      <c r="G6403" s="9">
        <v>2.0099999999999998</v>
      </c>
      <c r="H6403" s="9">
        <v>6.04</v>
      </c>
      <c r="I6403" s="9"/>
      <c r="J6403" s="9">
        <v>17.390999999999998</v>
      </c>
      <c r="K6403" s="9">
        <v>58.7</v>
      </c>
      <c r="L6403" s="9">
        <v>4.82E-2</v>
      </c>
      <c r="M6403" s="9">
        <v>8.5300000000000001E-2</v>
      </c>
      <c r="N6403" s="9">
        <v>0</v>
      </c>
      <c r="O6403" s="9">
        <v>498.1</v>
      </c>
      <c r="P6403" s="9"/>
      <c r="Q6403" s="9"/>
      <c r="R6403" s="9"/>
      <c r="T6403">
        <f t="shared" si="900"/>
        <v>2671500</v>
      </c>
      <c r="U6403">
        <v>491.5</v>
      </c>
      <c r="V6403">
        <f t="shared" si="907"/>
        <v>498.1</v>
      </c>
      <c r="W6403" t="str">
        <f t="shared" si="901"/>
        <v/>
      </c>
      <c r="X6403" t="str">
        <f t="shared" si="902"/>
        <v/>
      </c>
      <c r="Y6403" t="str">
        <f t="shared" si="908"/>
        <v/>
      </c>
      <c r="Z6403" s="9"/>
      <c r="AA6403" s="14">
        <f t="shared" si="903"/>
        <v>1.1659999999999999</v>
      </c>
      <c r="AB6403" s="14">
        <f t="shared" si="904"/>
        <v>0.82</v>
      </c>
    </row>
    <row r="6404" spans="1:28" x14ac:dyDescent="0.25">
      <c r="A6404" s="10">
        <f t="shared" si="906"/>
        <v>45558</v>
      </c>
      <c r="B6404" s="11">
        <v>267</v>
      </c>
      <c r="C6404" s="11">
        <v>1600</v>
      </c>
      <c r="D6404" s="12">
        <v>775.66666666666697</v>
      </c>
      <c r="E6404" s="9">
        <v>63.73</v>
      </c>
      <c r="F6404" s="9">
        <f t="shared" si="905"/>
        <v>0</v>
      </c>
      <c r="G6404" s="9">
        <v>2.52</v>
      </c>
      <c r="H6404" s="9">
        <v>5.03</v>
      </c>
      <c r="I6404" s="9"/>
      <c r="J6404" s="9">
        <v>16.986999999999998</v>
      </c>
      <c r="K6404" s="9">
        <v>57.2</v>
      </c>
      <c r="L6404" s="9">
        <v>4.82E-2</v>
      </c>
      <c r="M6404" s="9">
        <v>8.5300000000000001E-2</v>
      </c>
      <c r="N6404" s="9">
        <v>0</v>
      </c>
      <c r="O6404" s="9">
        <v>369.4</v>
      </c>
      <c r="P6404" s="9"/>
      <c r="Q6404" s="9"/>
      <c r="R6404" s="9"/>
      <c r="T6404">
        <f t="shared" si="900"/>
        <v>2671600</v>
      </c>
      <c r="U6404">
        <v>339.3</v>
      </c>
      <c r="V6404">
        <f t="shared" si="907"/>
        <v>369.4</v>
      </c>
      <c r="W6404" t="str">
        <f t="shared" si="901"/>
        <v/>
      </c>
      <c r="X6404" t="str">
        <f t="shared" si="902"/>
        <v/>
      </c>
      <c r="Y6404" t="str">
        <f t="shared" si="908"/>
        <v/>
      </c>
      <c r="Z6404" s="9"/>
      <c r="AA6404" s="14">
        <f t="shared" si="903"/>
        <v>1.107</v>
      </c>
      <c r="AB6404" s="14">
        <f t="shared" si="904"/>
        <v>0.82799999999999996</v>
      </c>
    </row>
    <row r="6405" spans="1:28" x14ac:dyDescent="0.25">
      <c r="A6405" s="10">
        <f t="shared" si="906"/>
        <v>45558</v>
      </c>
      <c r="B6405" s="11">
        <v>267</v>
      </c>
      <c r="C6405" s="11">
        <v>1700</v>
      </c>
      <c r="D6405" s="12">
        <v>775.70833333333303</v>
      </c>
      <c r="E6405" s="9">
        <v>63.37</v>
      </c>
      <c r="F6405" s="9">
        <f t="shared" si="905"/>
        <v>0</v>
      </c>
      <c r="G6405" s="9">
        <v>2.0099999999999998</v>
      </c>
      <c r="H6405" s="9">
        <v>6.04</v>
      </c>
      <c r="I6405" s="9"/>
      <c r="J6405" s="9">
        <v>14.912000000000001</v>
      </c>
      <c r="K6405" s="9">
        <v>61</v>
      </c>
      <c r="L6405" s="9">
        <v>4.7500000000000001E-2</v>
      </c>
      <c r="M6405" s="9">
        <v>8.7400000000000005E-2</v>
      </c>
      <c r="N6405" s="9">
        <v>0</v>
      </c>
      <c r="O6405" s="9">
        <v>160.6</v>
      </c>
      <c r="P6405" s="9"/>
      <c r="Q6405" s="9"/>
      <c r="R6405" s="9"/>
      <c r="T6405">
        <f t="shared" ref="T6405:T6468" si="909">B6405*10000+C6405</f>
        <v>2671700</v>
      </c>
      <c r="U6405">
        <v>166.8</v>
      </c>
      <c r="V6405">
        <f t="shared" si="907"/>
        <v>160.6</v>
      </c>
      <c r="W6405" t="str">
        <f t="shared" ref="W6405:W6468" si="910">IF(C6405=2400,ROUND(L6405,3),"")</f>
        <v/>
      </c>
      <c r="X6405" t="str">
        <f t="shared" ref="X6405:X6468" si="911">IF(C6405=2400,ROUND(M6405,3),"")</f>
        <v/>
      </c>
      <c r="Y6405" t="str">
        <f t="shared" si="908"/>
        <v/>
      </c>
      <c r="Z6405" s="9"/>
      <c r="AA6405" s="14">
        <f t="shared" ref="AA6405:AA6468" si="912">ROUND((0.6105*(EXP((17.273*J6405)/(J6405+237.3))))*K6405/100,3)</f>
        <v>1.034</v>
      </c>
      <c r="AB6405" s="14">
        <f t="shared" ref="AB6405:AB6468" si="913">ROUND(AA6405/K6405*(100-K6405),3)</f>
        <v>0.66100000000000003</v>
      </c>
    </row>
    <row r="6406" spans="1:28" x14ac:dyDescent="0.25">
      <c r="A6406" s="10">
        <f t="shared" si="906"/>
        <v>45558</v>
      </c>
      <c r="B6406" s="11">
        <v>267</v>
      </c>
      <c r="C6406" s="11">
        <v>1800</v>
      </c>
      <c r="D6406" s="12">
        <v>775.75</v>
      </c>
      <c r="E6406" s="9">
        <v>63.37</v>
      </c>
      <c r="F6406" s="9">
        <f t="shared" ref="F6406:F6422" si="914">IF(E6406&gt;F$2,E6406-F$2,0)</f>
        <v>0</v>
      </c>
      <c r="G6406" s="9">
        <v>1.01</v>
      </c>
      <c r="H6406" s="9">
        <v>5.03</v>
      </c>
      <c r="I6406" s="9"/>
      <c r="J6406" s="9">
        <v>11.394</v>
      </c>
      <c r="K6406" s="9">
        <v>70.900000000000006</v>
      </c>
      <c r="L6406" s="9">
        <v>4.7500000000000001E-2</v>
      </c>
      <c r="M6406" s="9">
        <v>8.7400000000000005E-2</v>
      </c>
      <c r="N6406" s="9">
        <v>0</v>
      </c>
      <c r="O6406" s="9">
        <v>18.100000000000001</v>
      </c>
      <c r="P6406" s="9"/>
      <c r="Q6406" s="9"/>
      <c r="R6406" s="9"/>
      <c r="T6406">
        <f t="shared" si="909"/>
        <v>2671800</v>
      </c>
      <c r="U6406">
        <v>21.8</v>
      </c>
      <c r="V6406">
        <f t="shared" si="907"/>
        <v>18.100000000000001</v>
      </c>
      <c r="W6406" t="str">
        <f t="shared" si="910"/>
        <v/>
      </c>
      <c r="X6406" t="str">
        <f t="shared" si="911"/>
        <v/>
      </c>
      <c r="Y6406" t="str">
        <f t="shared" si="908"/>
        <v/>
      </c>
      <c r="Z6406" s="9"/>
      <c r="AA6406" s="14">
        <f t="shared" si="912"/>
        <v>0.95499999999999996</v>
      </c>
      <c r="AB6406" s="14">
        <f t="shared" si="913"/>
        <v>0.39200000000000002</v>
      </c>
    </row>
    <row r="6407" spans="1:28" x14ac:dyDescent="0.25">
      <c r="A6407" s="10">
        <f t="shared" ref="A6407:A6470" si="915">A$5-1+B6407</f>
        <v>45558</v>
      </c>
      <c r="B6407" s="11">
        <v>267</v>
      </c>
      <c r="C6407" s="11">
        <v>1900</v>
      </c>
      <c r="D6407" s="12">
        <v>775.79166666666697</v>
      </c>
      <c r="E6407" s="9">
        <v>63.37</v>
      </c>
      <c r="F6407" s="9">
        <f t="shared" si="914"/>
        <v>0</v>
      </c>
      <c r="G6407" s="9">
        <v>1.01</v>
      </c>
      <c r="H6407" s="9">
        <v>3.52</v>
      </c>
      <c r="I6407" s="9"/>
      <c r="J6407" s="9">
        <v>12.098000000000001</v>
      </c>
      <c r="K6407" s="9">
        <v>74.599999999999994</v>
      </c>
      <c r="L6407" s="9">
        <v>4.6800000000000001E-2</v>
      </c>
      <c r="M6407" s="9">
        <v>8.7400000000000005E-2</v>
      </c>
      <c r="N6407" s="9">
        <v>0</v>
      </c>
      <c r="O6407" s="9">
        <v>0.6</v>
      </c>
      <c r="P6407" s="9"/>
      <c r="Q6407" s="9"/>
      <c r="R6407" s="9"/>
      <c r="T6407">
        <f t="shared" si="909"/>
        <v>2671900</v>
      </c>
      <c r="U6407">
        <v>0</v>
      </c>
      <c r="V6407">
        <f t="shared" si="907"/>
        <v>0</v>
      </c>
      <c r="W6407" t="str">
        <f t="shared" si="910"/>
        <v/>
      </c>
      <c r="X6407" t="str">
        <f t="shared" si="911"/>
        <v/>
      </c>
      <c r="Y6407" t="str">
        <f t="shared" si="908"/>
        <v/>
      </c>
      <c r="Z6407" s="9"/>
      <c r="AA6407" s="14">
        <f t="shared" si="912"/>
        <v>1.0529999999999999</v>
      </c>
      <c r="AB6407" s="14">
        <f t="shared" si="913"/>
        <v>0.35899999999999999</v>
      </c>
    </row>
    <row r="6408" spans="1:28" x14ac:dyDescent="0.25">
      <c r="A6408" s="10">
        <f t="shared" si="915"/>
        <v>45558</v>
      </c>
      <c r="B6408" s="11">
        <v>267</v>
      </c>
      <c r="C6408" s="11">
        <v>2000</v>
      </c>
      <c r="D6408" s="12">
        <v>775.83333333333303</v>
      </c>
      <c r="E6408" s="9">
        <v>63.61</v>
      </c>
      <c r="F6408" s="9">
        <f t="shared" si="914"/>
        <v>0</v>
      </c>
      <c r="G6408" s="9">
        <v>0.5</v>
      </c>
      <c r="H6408" s="9">
        <v>4.53</v>
      </c>
      <c r="I6408" s="9"/>
      <c r="J6408" s="9">
        <v>10.760999999999999</v>
      </c>
      <c r="K6408" s="9">
        <v>73</v>
      </c>
      <c r="L6408" s="9">
        <v>4.6800000000000001E-2</v>
      </c>
      <c r="M6408" s="9">
        <v>8.7400000000000005E-2</v>
      </c>
      <c r="N6408" s="9">
        <v>0</v>
      </c>
      <c r="O6408" s="9">
        <v>0.6</v>
      </c>
      <c r="P6408" s="9"/>
      <c r="Q6408" s="9"/>
      <c r="R6408" s="9"/>
      <c r="T6408">
        <f t="shared" si="909"/>
        <v>2672000</v>
      </c>
      <c r="U6408">
        <v>0</v>
      </c>
      <c r="V6408">
        <f t="shared" si="907"/>
        <v>0</v>
      </c>
      <c r="W6408" t="str">
        <f t="shared" si="910"/>
        <v/>
      </c>
      <c r="X6408" t="str">
        <f t="shared" si="911"/>
        <v/>
      </c>
      <c r="Y6408" t="str">
        <f t="shared" si="908"/>
        <v/>
      </c>
      <c r="Z6408" s="9"/>
      <c r="AA6408" s="14">
        <f t="shared" si="912"/>
        <v>0.94299999999999995</v>
      </c>
      <c r="AB6408" s="14">
        <f t="shared" si="913"/>
        <v>0.34899999999999998</v>
      </c>
    </row>
    <row r="6409" spans="1:28" x14ac:dyDescent="0.25">
      <c r="A6409" s="10">
        <f t="shared" si="915"/>
        <v>45558</v>
      </c>
      <c r="B6409" s="11">
        <v>267</v>
      </c>
      <c r="C6409" s="11">
        <v>2100</v>
      </c>
      <c r="D6409" s="12">
        <v>775.875</v>
      </c>
      <c r="E6409" s="9">
        <v>63.84</v>
      </c>
      <c r="F6409" s="9">
        <f t="shared" si="914"/>
        <v>0</v>
      </c>
      <c r="G6409" s="9">
        <v>0.5</v>
      </c>
      <c r="H6409" s="9">
        <v>3.52</v>
      </c>
      <c r="I6409" s="9"/>
      <c r="J6409" s="9">
        <v>10.81</v>
      </c>
      <c r="K6409" s="9">
        <v>75.599999999999994</v>
      </c>
      <c r="L6409" s="9">
        <v>4.5999999999999999E-2</v>
      </c>
      <c r="M6409" s="9">
        <v>8.7400000000000005E-2</v>
      </c>
      <c r="N6409" s="9">
        <v>0</v>
      </c>
      <c r="O6409" s="9">
        <v>0.6</v>
      </c>
      <c r="P6409" s="9"/>
      <c r="Q6409" s="9"/>
      <c r="R6409" s="9"/>
      <c r="T6409">
        <f t="shared" si="909"/>
        <v>2672100</v>
      </c>
      <c r="U6409">
        <v>0</v>
      </c>
      <c r="V6409">
        <f t="shared" si="907"/>
        <v>0</v>
      </c>
      <c r="W6409" t="str">
        <f t="shared" si="910"/>
        <v/>
      </c>
      <c r="X6409" t="str">
        <f t="shared" si="911"/>
        <v/>
      </c>
      <c r="Y6409" t="str">
        <f t="shared" si="908"/>
        <v/>
      </c>
      <c r="Z6409" s="9"/>
      <c r="AA6409" s="14">
        <f t="shared" si="912"/>
        <v>0.98</v>
      </c>
      <c r="AB6409" s="14">
        <f t="shared" si="913"/>
        <v>0.316</v>
      </c>
    </row>
    <row r="6410" spans="1:28" x14ac:dyDescent="0.25">
      <c r="A6410" s="10">
        <f t="shared" si="915"/>
        <v>45558</v>
      </c>
      <c r="B6410" s="11">
        <v>267</v>
      </c>
      <c r="C6410" s="11">
        <v>2200</v>
      </c>
      <c r="D6410" s="12">
        <v>775.91666666666697</v>
      </c>
      <c r="E6410" s="9">
        <v>63.61</v>
      </c>
      <c r="F6410" s="9">
        <f t="shared" si="914"/>
        <v>0</v>
      </c>
      <c r="G6410" s="9">
        <v>0.5</v>
      </c>
      <c r="H6410" s="9">
        <v>4.03</v>
      </c>
      <c r="I6410" s="9"/>
      <c r="J6410" s="9">
        <v>10.074999999999999</v>
      </c>
      <c r="K6410" s="9">
        <v>77.900000000000006</v>
      </c>
      <c r="L6410" s="9">
        <v>4.53E-2</v>
      </c>
      <c r="M6410" s="9">
        <v>8.7400000000000005E-2</v>
      </c>
      <c r="N6410" s="9">
        <v>0</v>
      </c>
      <c r="O6410" s="9">
        <v>0.6</v>
      </c>
      <c r="P6410" s="9"/>
      <c r="Q6410" s="9"/>
      <c r="R6410" s="9"/>
      <c r="T6410">
        <f t="shared" si="909"/>
        <v>2672200</v>
      </c>
      <c r="U6410">
        <v>0</v>
      </c>
      <c r="V6410">
        <f t="shared" si="907"/>
        <v>0</v>
      </c>
      <c r="W6410" t="str">
        <f t="shared" si="910"/>
        <v/>
      </c>
      <c r="X6410" t="str">
        <f t="shared" si="911"/>
        <v/>
      </c>
      <c r="Y6410" t="str">
        <f t="shared" si="908"/>
        <v/>
      </c>
      <c r="Z6410" s="9"/>
      <c r="AA6410" s="14">
        <f t="shared" si="912"/>
        <v>0.96099999999999997</v>
      </c>
      <c r="AB6410" s="14">
        <f t="shared" si="913"/>
        <v>0.27300000000000002</v>
      </c>
    </row>
    <row r="6411" spans="1:28" x14ac:dyDescent="0.25">
      <c r="A6411" s="10">
        <f t="shared" si="915"/>
        <v>45558</v>
      </c>
      <c r="B6411" s="11">
        <v>267</v>
      </c>
      <c r="C6411" s="11">
        <v>2300</v>
      </c>
      <c r="D6411" s="12">
        <v>775.95833333333303</v>
      </c>
      <c r="E6411" s="9">
        <v>63.37</v>
      </c>
      <c r="F6411" s="9">
        <f t="shared" si="914"/>
        <v>0</v>
      </c>
      <c r="G6411" s="9">
        <v>0.5</v>
      </c>
      <c r="H6411" s="9">
        <v>3.52</v>
      </c>
      <c r="I6411" s="9"/>
      <c r="J6411" s="9">
        <v>10.369</v>
      </c>
      <c r="K6411" s="9">
        <v>77.5</v>
      </c>
      <c r="L6411" s="9">
        <v>4.4600000000000001E-2</v>
      </c>
      <c r="M6411" s="9">
        <v>8.7400000000000005E-2</v>
      </c>
      <c r="N6411" s="9">
        <v>0</v>
      </c>
      <c r="O6411" s="9">
        <v>0.6</v>
      </c>
      <c r="P6411" s="9"/>
      <c r="Q6411" s="9"/>
      <c r="R6411" s="9"/>
      <c r="T6411">
        <f t="shared" si="909"/>
        <v>2672300</v>
      </c>
      <c r="U6411">
        <v>0</v>
      </c>
      <c r="V6411">
        <f t="shared" si="907"/>
        <v>0</v>
      </c>
      <c r="W6411" t="str">
        <f t="shared" si="910"/>
        <v/>
      </c>
      <c r="X6411" t="str">
        <f t="shared" si="911"/>
        <v/>
      </c>
      <c r="Y6411" t="str">
        <f t="shared" si="908"/>
        <v/>
      </c>
      <c r="Z6411" s="9"/>
      <c r="AA6411" s="14">
        <f t="shared" si="912"/>
        <v>0.97499999999999998</v>
      </c>
      <c r="AB6411" s="14">
        <f t="shared" si="913"/>
        <v>0.28299999999999997</v>
      </c>
    </row>
    <row r="6412" spans="1:28" x14ac:dyDescent="0.25">
      <c r="A6412" s="10">
        <f t="shared" si="915"/>
        <v>45558</v>
      </c>
      <c r="B6412" s="11">
        <v>267</v>
      </c>
      <c r="C6412" s="11">
        <v>2400</v>
      </c>
      <c r="D6412" s="12">
        <v>776</v>
      </c>
      <c r="E6412" s="9">
        <v>63.61</v>
      </c>
      <c r="F6412" s="9">
        <f t="shared" si="914"/>
        <v>0</v>
      </c>
      <c r="G6412" s="9">
        <v>0.5</v>
      </c>
      <c r="H6412" s="9">
        <v>3.52</v>
      </c>
      <c r="I6412" s="9"/>
      <c r="J6412" s="9">
        <v>10.074999999999999</v>
      </c>
      <c r="K6412" s="9">
        <v>74.3</v>
      </c>
      <c r="L6412" s="9">
        <v>4.4600000000000001E-2</v>
      </c>
      <c r="M6412" s="9">
        <v>8.7400000000000005E-2</v>
      </c>
      <c r="N6412" s="9">
        <v>0</v>
      </c>
      <c r="O6412" s="9">
        <v>0.6</v>
      </c>
      <c r="P6412" s="9"/>
      <c r="Q6412" s="9"/>
      <c r="R6412" s="9"/>
      <c r="T6412">
        <f t="shared" si="909"/>
        <v>2672400</v>
      </c>
      <c r="U6412">
        <v>0</v>
      </c>
      <c r="V6412">
        <f t="shared" si="907"/>
        <v>0</v>
      </c>
      <c r="W6412">
        <f t="shared" si="910"/>
        <v>4.4999999999999998E-2</v>
      </c>
      <c r="X6412">
        <f t="shared" si="911"/>
        <v>8.6999999999999994E-2</v>
      </c>
      <c r="Y6412">
        <f t="shared" si="908"/>
        <v>0</v>
      </c>
      <c r="Z6412" s="9"/>
      <c r="AA6412" s="14">
        <f t="shared" si="912"/>
        <v>0.91700000000000004</v>
      </c>
      <c r="AB6412" s="14">
        <f t="shared" si="913"/>
        <v>0.317</v>
      </c>
    </row>
    <row r="6413" spans="1:28" x14ac:dyDescent="0.25">
      <c r="A6413" s="10">
        <f t="shared" si="915"/>
        <v>45559</v>
      </c>
      <c r="B6413" s="11">
        <v>268</v>
      </c>
      <c r="C6413" s="11">
        <v>100</v>
      </c>
      <c r="D6413" s="12">
        <v>776.04166666666697</v>
      </c>
      <c r="E6413" s="9">
        <v>63.02</v>
      </c>
      <c r="F6413" s="9">
        <f t="shared" si="914"/>
        <v>0</v>
      </c>
      <c r="G6413" s="9">
        <v>0</v>
      </c>
      <c r="H6413" s="9">
        <v>3.02</v>
      </c>
      <c r="I6413" s="9"/>
      <c r="J6413" s="9">
        <v>10.541</v>
      </c>
      <c r="K6413" s="9">
        <v>64.599999999999994</v>
      </c>
      <c r="L6413" s="9">
        <v>4.4600000000000001E-2</v>
      </c>
      <c r="M6413" s="9">
        <v>8.7400000000000005E-2</v>
      </c>
      <c r="N6413" s="9">
        <v>0</v>
      </c>
      <c r="O6413" s="9">
        <v>0.6</v>
      </c>
      <c r="P6413" s="9"/>
      <c r="Q6413" s="9"/>
      <c r="R6413" s="9"/>
      <c r="T6413">
        <f t="shared" si="909"/>
        <v>2680100</v>
      </c>
      <c r="U6413">
        <v>0</v>
      </c>
      <c r="V6413">
        <f t="shared" si="907"/>
        <v>0</v>
      </c>
      <c r="W6413" t="str">
        <f t="shared" si="910"/>
        <v/>
      </c>
      <c r="X6413" t="str">
        <f t="shared" si="911"/>
        <v/>
      </c>
      <c r="Y6413" t="str">
        <f t="shared" si="908"/>
        <v/>
      </c>
      <c r="Z6413" s="9"/>
      <c r="AA6413" s="14">
        <f t="shared" si="912"/>
        <v>0.82199999999999995</v>
      </c>
      <c r="AB6413" s="14">
        <f t="shared" si="913"/>
        <v>0.45</v>
      </c>
    </row>
    <row r="6414" spans="1:28" x14ac:dyDescent="0.25">
      <c r="A6414" s="10">
        <f t="shared" si="915"/>
        <v>45559</v>
      </c>
      <c r="B6414" s="11">
        <v>268</v>
      </c>
      <c r="C6414" s="11">
        <v>200</v>
      </c>
      <c r="D6414" s="12">
        <v>776.08333333333303</v>
      </c>
      <c r="E6414" s="9">
        <v>63.37</v>
      </c>
      <c r="F6414" s="9">
        <f t="shared" si="914"/>
        <v>0</v>
      </c>
      <c r="G6414" s="9">
        <v>0</v>
      </c>
      <c r="H6414" s="9">
        <v>2.0099999999999998</v>
      </c>
      <c r="I6414" s="9"/>
      <c r="J6414" s="9">
        <v>8.8409999999999993</v>
      </c>
      <c r="K6414" s="9">
        <v>70.3</v>
      </c>
      <c r="L6414" s="9">
        <v>4.4600000000000001E-2</v>
      </c>
      <c r="M6414" s="9">
        <v>8.8200000000000001E-2</v>
      </c>
      <c r="N6414" s="9">
        <v>0</v>
      </c>
      <c r="O6414" s="9">
        <v>0.6</v>
      </c>
      <c r="P6414" s="9"/>
      <c r="Q6414" s="9"/>
      <c r="R6414" s="9"/>
      <c r="T6414">
        <f t="shared" si="909"/>
        <v>2680200</v>
      </c>
      <c r="U6414">
        <v>0</v>
      </c>
      <c r="V6414">
        <f t="shared" si="907"/>
        <v>0</v>
      </c>
      <c r="W6414" t="str">
        <f t="shared" si="910"/>
        <v/>
      </c>
      <c r="X6414" t="str">
        <f t="shared" si="911"/>
        <v/>
      </c>
      <c r="Y6414" t="str">
        <f t="shared" si="908"/>
        <v/>
      </c>
      <c r="Z6414" s="9"/>
      <c r="AA6414" s="14">
        <f t="shared" si="912"/>
        <v>0.79800000000000004</v>
      </c>
      <c r="AB6414" s="14">
        <f t="shared" si="913"/>
        <v>0.33700000000000002</v>
      </c>
    </row>
    <row r="6415" spans="1:28" x14ac:dyDescent="0.25">
      <c r="A6415" s="10">
        <f t="shared" si="915"/>
        <v>45559</v>
      </c>
      <c r="B6415" s="11">
        <v>268</v>
      </c>
      <c r="C6415" s="11">
        <v>300</v>
      </c>
      <c r="D6415" s="12">
        <v>776.125</v>
      </c>
      <c r="E6415" s="9">
        <v>63.61</v>
      </c>
      <c r="F6415" s="9">
        <f t="shared" si="914"/>
        <v>0</v>
      </c>
      <c r="G6415" s="9">
        <v>0</v>
      </c>
      <c r="H6415" s="9">
        <v>2.52</v>
      </c>
      <c r="I6415" s="9"/>
      <c r="J6415" s="9">
        <v>8.9649999999999999</v>
      </c>
      <c r="K6415" s="9">
        <v>78</v>
      </c>
      <c r="L6415" s="9">
        <v>4.3900000000000002E-2</v>
      </c>
      <c r="M6415" s="9">
        <v>8.7400000000000005E-2</v>
      </c>
      <c r="N6415" s="9">
        <v>0</v>
      </c>
      <c r="O6415" s="9">
        <v>0.6</v>
      </c>
      <c r="P6415" s="9"/>
      <c r="Q6415" s="9"/>
      <c r="R6415" s="9"/>
      <c r="T6415">
        <f t="shared" si="909"/>
        <v>2680300</v>
      </c>
      <c r="U6415">
        <v>0</v>
      </c>
      <c r="V6415">
        <f t="shared" si="907"/>
        <v>0</v>
      </c>
      <c r="W6415" t="str">
        <f t="shared" si="910"/>
        <v/>
      </c>
      <c r="X6415" t="str">
        <f t="shared" si="911"/>
        <v/>
      </c>
      <c r="Y6415" t="str">
        <f t="shared" si="908"/>
        <v/>
      </c>
      <c r="Z6415" s="9"/>
      <c r="AA6415" s="14">
        <f t="shared" si="912"/>
        <v>0.89300000000000002</v>
      </c>
      <c r="AB6415" s="14">
        <f t="shared" si="913"/>
        <v>0.252</v>
      </c>
    </row>
    <row r="6416" spans="1:28" x14ac:dyDescent="0.25">
      <c r="A6416" s="10">
        <f t="shared" si="915"/>
        <v>45559</v>
      </c>
      <c r="B6416" s="11">
        <v>268</v>
      </c>
      <c r="C6416" s="11">
        <v>400</v>
      </c>
      <c r="D6416" s="12">
        <v>776.16666666666697</v>
      </c>
      <c r="E6416" s="9">
        <v>63.61</v>
      </c>
      <c r="F6416" s="9">
        <f t="shared" si="914"/>
        <v>0</v>
      </c>
      <c r="G6416" s="9">
        <v>0</v>
      </c>
      <c r="H6416" s="9">
        <v>1.51</v>
      </c>
      <c r="I6416" s="9"/>
      <c r="J6416" s="9">
        <v>8.7420000000000009</v>
      </c>
      <c r="K6416" s="9">
        <v>82.7</v>
      </c>
      <c r="L6416" s="9">
        <v>4.3900000000000002E-2</v>
      </c>
      <c r="M6416" s="9">
        <v>8.8200000000000001E-2</v>
      </c>
      <c r="N6416" s="9">
        <v>0</v>
      </c>
      <c r="O6416" s="9">
        <v>0.6</v>
      </c>
      <c r="P6416" s="9"/>
      <c r="Q6416" s="9"/>
      <c r="R6416" s="9"/>
      <c r="T6416">
        <f t="shared" si="909"/>
        <v>2680400</v>
      </c>
      <c r="U6416">
        <v>0</v>
      </c>
      <c r="V6416">
        <f t="shared" si="907"/>
        <v>0</v>
      </c>
      <c r="W6416" t="str">
        <f t="shared" si="910"/>
        <v/>
      </c>
      <c r="X6416" t="str">
        <f t="shared" si="911"/>
        <v/>
      </c>
      <c r="Y6416" t="str">
        <f t="shared" si="908"/>
        <v/>
      </c>
      <c r="Z6416" s="9"/>
      <c r="AA6416" s="14">
        <f t="shared" si="912"/>
        <v>0.93300000000000005</v>
      </c>
      <c r="AB6416" s="14">
        <f t="shared" si="913"/>
        <v>0.19500000000000001</v>
      </c>
    </row>
    <row r="6417" spans="1:28" x14ac:dyDescent="0.25">
      <c r="A6417" s="10">
        <f t="shared" si="915"/>
        <v>45559</v>
      </c>
      <c r="B6417" s="11">
        <v>268</v>
      </c>
      <c r="C6417" s="11">
        <v>500</v>
      </c>
      <c r="D6417" s="12">
        <v>776.20833333333303</v>
      </c>
      <c r="E6417" s="9">
        <v>63.96</v>
      </c>
      <c r="F6417" s="9">
        <f t="shared" si="914"/>
        <v>0</v>
      </c>
      <c r="G6417" s="9">
        <v>0</v>
      </c>
      <c r="H6417" s="9">
        <v>2.0099999999999998</v>
      </c>
      <c r="I6417" s="9"/>
      <c r="J6417" s="9">
        <v>9.7560000000000002</v>
      </c>
      <c r="K6417" s="9">
        <v>83.3</v>
      </c>
      <c r="L6417" s="9">
        <v>4.3900000000000002E-2</v>
      </c>
      <c r="M6417" s="9">
        <v>8.7400000000000005E-2</v>
      </c>
      <c r="N6417" s="9">
        <v>0</v>
      </c>
      <c r="O6417" s="9">
        <v>0.6</v>
      </c>
      <c r="P6417" s="9"/>
      <c r="Q6417" s="9"/>
      <c r="R6417" s="9"/>
      <c r="T6417">
        <f t="shared" si="909"/>
        <v>2680500</v>
      </c>
      <c r="U6417">
        <v>0</v>
      </c>
      <c r="V6417">
        <f t="shared" si="907"/>
        <v>0</v>
      </c>
      <c r="W6417" t="str">
        <f t="shared" si="910"/>
        <v/>
      </c>
      <c r="X6417" t="str">
        <f t="shared" si="911"/>
        <v/>
      </c>
      <c r="Y6417" t="str">
        <f t="shared" si="908"/>
        <v/>
      </c>
      <c r="Z6417" s="9"/>
      <c r="AA6417" s="14">
        <f t="shared" si="912"/>
        <v>1.006</v>
      </c>
      <c r="AB6417" s="14">
        <f t="shared" si="913"/>
        <v>0.20200000000000001</v>
      </c>
    </row>
    <row r="6418" spans="1:28" x14ac:dyDescent="0.25">
      <c r="A6418" s="10">
        <f t="shared" si="915"/>
        <v>45559</v>
      </c>
      <c r="B6418" s="11">
        <v>268</v>
      </c>
      <c r="C6418" s="11">
        <v>600</v>
      </c>
      <c r="D6418" s="12">
        <v>776.25</v>
      </c>
      <c r="E6418" s="9">
        <v>63.61</v>
      </c>
      <c r="F6418" s="9">
        <f t="shared" si="914"/>
        <v>0</v>
      </c>
      <c r="G6418" s="9">
        <v>0</v>
      </c>
      <c r="H6418" s="9">
        <v>2.0099999999999998</v>
      </c>
      <c r="I6418" s="9"/>
      <c r="J6418" s="9">
        <v>8.4190000000000005</v>
      </c>
      <c r="K6418" s="9">
        <v>83.7</v>
      </c>
      <c r="L6418" s="9">
        <v>4.3099999999999999E-2</v>
      </c>
      <c r="M6418" s="9">
        <v>8.7400000000000005E-2</v>
      </c>
      <c r="N6418" s="9">
        <v>0</v>
      </c>
      <c r="O6418" s="9">
        <v>1.9</v>
      </c>
      <c r="P6418" s="9"/>
      <c r="Q6418" s="9"/>
      <c r="R6418" s="9"/>
      <c r="T6418">
        <f t="shared" si="909"/>
        <v>2680600</v>
      </c>
      <c r="U6418">
        <v>0</v>
      </c>
      <c r="V6418">
        <f t="shared" si="907"/>
        <v>1.9</v>
      </c>
      <c r="W6418" t="str">
        <f t="shared" si="910"/>
        <v/>
      </c>
      <c r="X6418" t="str">
        <f t="shared" si="911"/>
        <v/>
      </c>
      <c r="Y6418" t="str">
        <f t="shared" si="908"/>
        <v/>
      </c>
      <c r="Z6418" s="9"/>
      <c r="AA6418" s="14">
        <f t="shared" si="912"/>
        <v>0.92300000000000004</v>
      </c>
      <c r="AB6418" s="14">
        <f t="shared" si="913"/>
        <v>0.18</v>
      </c>
    </row>
    <row r="6419" spans="1:28" x14ac:dyDescent="0.25">
      <c r="A6419" s="10">
        <f t="shared" si="915"/>
        <v>45559</v>
      </c>
      <c r="B6419" s="11">
        <v>268</v>
      </c>
      <c r="C6419" s="11">
        <v>700</v>
      </c>
      <c r="D6419" s="12">
        <v>776.29166666666697</v>
      </c>
      <c r="E6419" s="9">
        <v>63.49</v>
      </c>
      <c r="F6419" s="9">
        <f t="shared" si="914"/>
        <v>0</v>
      </c>
      <c r="G6419" s="9">
        <v>0</v>
      </c>
      <c r="H6419" s="9">
        <v>2.52</v>
      </c>
      <c r="I6419" s="9"/>
      <c r="J6419" s="9">
        <v>12.218999999999999</v>
      </c>
      <c r="K6419" s="9">
        <v>80.900000000000006</v>
      </c>
      <c r="L6419" s="9">
        <v>4.3900000000000002E-2</v>
      </c>
      <c r="M6419" s="9">
        <v>8.7400000000000005E-2</v>
      </c>
      <c r="N6419" s="9">
        <v>0</v>
      </c>
      <c r="O6419" s="9">
        <v>46.9</v>
      </c>
      <c r="P6419" s="9"/>
      <c r="Q6419" s="9"/>
      <c r="R6419" s="9"/>
      <c r="T6419">
        <f t="shared" si="909"/>
        <v>2680700</v>
      </c>
      <c r="U6419">
        <v>65</v>
      </c>
      <c r="V6419">
        <f t="shared" si="907"/>
        <v>46.9</v>
      </c>
      <c r="W6419" t="str">
        <f t="shared" si="910"/>
        <v/>
      </c>
      <c r="X6419" t="str">
        <f t="shared" si="911"/>
        <v/>
      </c>
      <c r="Y6419" t="str">
        <f t="shared" si="908"/>
        <v/>
      </c>
      <c r="Z6419" s="9"/>
      <c r="AA6419" s="14">
        <f t="shared" si="912"/>
        <v>1.151</v>
      </c>
      <c r="AB6419" s="14">
        <f t="shared" si="913"/>
        <v>0.27200000000000002</v>
      </c>
    </row>
    <row r="6420" spans="1:28" x14ac:dyDescent="0.25">
      <c r="A6420" s="10">
        <f t="shared" si="915"/>
        <v>45559</v>
      </c>
      <c r="B6420" s="11">
        <v>268</v>
      </c>
      <c r="C6420" s="11">
        <v>800</v>
      </c>
      <c r="D6420" s="12">
        <v>776.33333333333303</v>
      </c>
      <c r="E6420" s="9">
        <v>63.84</v>
      </c>
      <c r="F6420" s="9">
        <f t="shared" si="914"/>
        <v>0</v>
      </c>
      <c r="G6420" s="9">
        <v>1.01</v>
      </c>
      <c r="H6420" s="9">
        <v>3.52</v>
      </c>
      <c r="I6420" s="9"/>
      <c r="J6420" s="9">
        <v>15.509</v>
      </c>
      <c r="K6420" s="9">
        <v>72.099999999999994</v>
      </c>
      <c r="L6420" s="9">
        <v>4.3900000000000002E-2</v>
      </c>
      <c r="M6420" s="9">
        <v>8.6699999999999999E-2</v>
      </c>
      <c r="N6420" s="9">
        <v>0</v>
      </c>
      <c r="O6420" s="9">
        <v>213.1</v>
      </c>
      <c r="P6420" s="9"/>
      <c r="Q6420" s="9"/>
      <c r="R6420" s="9"/>
      <c r="T6420">
        <f t="shared" si="909"/>
        <v>2680800</v>
      </c>
      <c r="U6420">
        <v>232.7</v>
      </c>
      <c r="V6420">
        <f t="shared" si="907"/>
        <v>213.1</v>
      </c>
      <c r="W6420" t="str">
        <f t="shared" si="910"/>
        <v/>
      </c>
      <c r="X6420" t="str">
        <f t="shared" si="911"/>
        <v/>
      </c>
      <c r="Y6420" t="str">
        <f t="shared" si="908"/>
        <v/>
      </c>
      <c r="Z6420" s="9"/>
      <c r="AA6420" s="14">
        <f t="shared" si="912"/>
        <v>1.27</v>
      </c>
      <c r="AB6420" s="14">
        <f t="shared" si="913"/>
        <v>0.49099999999999999</v>
      </c>
    </row>
    <row r="6421" spans="1:28" x14ac:dyDescent="0.25">
      <c r="A6421" s="10">
        <f t="shared" si="915"/>
        <v>45559</v>
      </c>
      <c r="B6421" s="11">
        <v>268</v>
      </c>
      <c r="C6421" s="11">
        <v>900</v>
      </c>
      <c r="D6421" s="12">
        <v>776.375</v>
      </c>
      <c r="E6421" s="9">
        <v>63.96</v>
      </c>
      <c r="F6421" s="9">
        <f t="shared" si="914"/>
        <v>0</v>
      </c>
      <c r="G6421" s="9">
        <v>1.01</v>
      </c>
      <c r="H6421" s="9">
        <v>3.52</v>
      </c>
      <c r="I6421" s="9"/>
      <c r="J6421" s="9">
        <v>16.058</v>
      </c>
      <c r="K6421" s="9">
        <v>66.2</v>
      </c>
      <c r="L6421" s="9">
        <v>4.3900000000000002E-2</v>
      </c>
      <c r="M6421" s="9">
        <v>8.6699999999999999E-2</v>
      </c>
      <c r="N6421" s="9">
        <v>0</v>
      </c>
      <c r="O6421" s="9">
        <v>429.4</v>
      </c>
      <c r="P6421" s="9"/>
      <c r="Q6421" s="9"/>
      <c r="R6421" s="9"/>
      <c r="T6421">
        <f t="shared" si="909"/>
        <v>2680900</v>
      </c>
      <c r="U6421">
        <v>399.7</v>
      </c>
      <c r="V6421">
        <f t="shared" si="907"/>
        <v>429.4</v>
      </c>
      <c r="W6421" t="str">
        <f t="shared" si="910"/>
        <v/>
      </c>
      <c r="X6421" t="str">
        <f t="shared" si="911"/>
        <v/>
      </c>
      <c r="Y6421" t="str">
        <f t="shared" si="908"/>
        <v/>
      </c>
      <c r="Z6421" s="9"/>
      <c r="AA6421" s="14">
        <f t="shared" si="912"/>
        <v>1.208</v>
      </c>
      <c r="AB6421" s="14">
        <f t="shared" si="913"/>
        <v>0.61699999999999999</v>
      </c>
    </row>
    <row r="6422" spans="1:28" x14ac:dyDescent="0.25">
      <c r="A6422" s="10">
        <f t="shared" si="915"/>
        <v>45559</v>
      </c>
      <c r="B6422" s="11">
        <v>268</v>
      </c>
      <c r="C6422" s="11">
        <v>1000</v>
      </c>
      <c r="D6422" s="12">
        <v>776.41666666666697</v>
      </c>
      <c r="E6422" s="9">
        <v>63.37</v>
      </c>
      <c r="F6422" s="9">
        <f t="shared" si="914"/>
        <v>0</v>
      </c>
      <c r="G6422" s="9">
        <v>1.01</v>
      </c>
      <c r="H6422" s="9">
        <v>4.53</v>
      </c>
      <c r="I6422" s="9"/>
      <c r="J6422" s="9">
        <v>16.748999999999999</v>
      </c>
      <c r="K6422" s="9">
        <v>65.400000000000006</v>
      </c>
      <c r="L6422" s="9">
        <v>4.3099999999999999E-2</v>
      </c>
      <c r="M6422" s="9">
        <v>8.6699999999999999E-2</v>
      </c>
      <c r="N6422" s="9">
        <v>0</v>
      </c>
      <c r="O6422" s="9">
        <v>544.4</v>
      </c>
      <c r="P6422" s="9"/>
      <c r="Q6422" s="9"/>
      <c r="R6422" s="9"/>
      <c r="T6422">
        <f t="shared" si="909"/>
        <v>2681000</v>
      </c>
      <c r="U6422">
        <v>537.20000000000005</v>
      </c>
      <c r="V6422">
        <f t="shared" si="907"/>
        <v>544.4</v>
      </c>
      <c r="W6422" t="str">
        <f t="shared" si="910"/>
        <v/>
      </c>
      <c r="X6422" t="str">
        <f t="shared" si="911"/>
        <v/>
      </c>
      <c r="Y6422" t="str">
        <f t="shared" si="908"/>
        <v/>
      </c>
      <c r="AA6422" s="14">
        <f t="shared" si="912"/>
        <v>1.2470000000000001</v>
      </c>
      <c r="AB6422" s="14">
        <f t="shared" si="913"/>
        <v>0.66</v>
      </c>
    </row>
    <row r="6423" spans="1:28" x14ac:dyDescent="0.25">
      <c r="A6423" s="10">
        <f t="shared" si="915"/>
        <v>45559</v>
      </c>
      <c r="B6423" s="11">
        <v>268</v>
      </c>
      <c r="C6423" s="11">
        <v>1100</v>
      </c>
      <c r="D6423" s="12">
        <v>776.45833333333303</v>
      </c>
      <c r="E6423" s="9"/>
      <c r="F6423" s="9"/>
      <c r="G6423" s="9">
        <v>1.0069999999999999</v>
      </c>
      <c r="H6423" s="9">
        <v>4.5289999999999999</v>
      </c>
      <c r="I6423" s="9">
        <v>82.831000000000003</v>
      </c>
      <c r="J6423" s="9">
        <v>16.748999999999999</v>
      </c>
      <c r="K6423" s="9">
        <v>65.400000000000006</v>
      </c>
      <c r="L6423" s="9">
        <v>4.2999999999999997E-2</v>
      </c>
      <c r="M6423" s="9">
        <v>8.6999999999999994E-2</v>
      </c>
      <c r="N6423" s="9">
        <v>0</v>
      </c>
      <c r="O6423" s="9">
        <v>544.375</v>
      </c>
      <c r="P6423" s="9"/>
      <c r="Q6423" s="9"/>
      <c r="R6423" s="9"/>
      <c r="T6423">
        <f t="shared" si="909"/>
        <v>2681100</v>
      </c>
      <c r="U6423">
        <v>632</v>
      </c>
      <c r="V6423">
        <f t="shared" si="907"/>
        <v>544.4</v>
      </c>
      <c r="W6423" t="str">
        <f t="shared" si="910"/>
        <v/>
      </c>
      <c r="X6423" t="str">
        <f t="shared" si="911"/>
        <v/>
      </c>
      <c r="Y6423" t="str">
        <f t="shared" si="908"/>
        <v/>
      </c>
      <c r="Z6423" s="9" t="s">
        <v>77</v>
      </c>
      <c r="AA6423" s="14">
        <f t="shared" si="912"/>
        <v>1.2470000000000001</v>
      </c>
      <c r="AB6423" s="14">
        <f t="shared" si="913"/>
        <v>0.66</v>
      </c>
    </row>
    <row r="6424" spans="1:28" x14ac:dyDescent="0.25">
      <c r="A6424" s="10">
        <f t="shared" si="915"/>
        <v>45559</v>
      </c>
      <c r="B6424" s="11">
        <v>268</v>
      </c>
      <c r="C6424" s="11">
        <v>1200</v>
      </c>
      <c r="D6424" s="12">
        <v>776.5</v>
      </c>
      <c r="E6424" s="9"/>
      <c r="F6424" s="9">
        <v>1.381</v>
      </c>
      <c r="G6424" s="9">
        <v>1.51</v>
      </c>
      <c r="H6424" s="9">
        <v>5.0330000000000004</v>
      </c>
      <c r="I6424" s="9">
        <v>35.097999999999999</v>
      </c>
      <c r="J6424" s="9">
        <v>20.007000000000001</v>
      </c>
      <c r="K6424" s="9">
        <v>62.5</v>
      </c>
      <c r="L6424" s="9">
        <v>4.4999999999999998E-2</v>
      </c>
      <c r="M6424" s="9">
        <v>8.5000000000000006E-2</v>
      </c>
      <c r="N6424" s="9">
        <v>0</v>
      </c>
      <c r="O6424" s="9">
        <v>624.375</v>
      </c>
      <c r="P6424" s="9"/>
      <c r="Q6424" s="9"/>
      <c r="R6424" s="9"/>
      <c r="T6424">
        <f t="shared" si="909"/>
        <v>2681200</v>
      </c>
      <c r="U6424">
        <v>675.2</v>
      </c>
      <c r="V6424">
        <f t="shared" si="907"/>
        <v>624.4</v>
      </c>
      <c r="W6424" t="str">
        <f t="shared" si="910"/>
        <v/>
      </c>
      <c r="X6424" t="str">
        <f t="shared" si="911"/>
        <v/>
      </c>
      <c r="Y6424" t="str">
        <f t="shared" si="908"/>
        <v/>
      </c>
      <c r="Z6424" s="9" t="s">
        <v>78</v>
      </c>
      <c r="AA6424" s="14">
        <f t="shared" si="912"/>
        <v>1.462</v>
      </c>
      <c r="AB6424" s="14">
        <f t="shared" si="913"/>
        <v>0.877</v>
      </c>
    </row>
    <row r="6425" spans="1:28" x14ac:dyDescent="0.25">
      <c r="A6425" s="10">
        <f t="shared" si="915"/>
        <v>45559</v>
      </c>
      <c r="B6425" s="11">
        <v>268</v>
      </c>
      <c r="C6425" s="11">
        <v>1300</v>
      </c>
      <c r="D6425" s="12">
        <v>776.54166666666697</v>
      </c>
      <c r="E6425" s="9"/>
      <c r="F6425" s="9">
        <v>1.264</v>
      </c>
      <c r="G6425" s="9">
        <v>3.02</v>
      </c>
      <c r="H6425" s="9">
        <v>6.5430000000000001</v>
      </c>
      <c r="I6425" s="9">
        <v>84.234999999999999</v>
      </c>
      <c r="J6425" s="9">
        <v>22.010999999999999</v>
      </c>
      <c r="K6425" s="9">
        <v>51.4</v>
      </c>
      <c r="L6425" s="9">
        <v>4.5999999999999999E-2</v>
      </c>
      <c r="M6425" s="9">
        <v>8.5999999999999993E-2</v>
      </c>
      <c r="N6425" s="9">
        <v>0</v>
      </c>
      <c r="O6425" s="9">
        <v>666.875</v>
      </c>
      <c r="P6425" s="9"/>
      <c r="Q6425" s="9"/>
      <c r="R6425" s="9"/>
      <c r="T6425">
        <f t="shared" si="909"/>
        <v>2681300</v>
      </c>
      <c r="U6425">
        <v>663.5</v>
      </c>
      <c r="V6425">
        <f t="shared" si="907"/>
        <v>666.9</v>
      </c>
      <c r="W6425" t="str">
        <f t="shared" si="910"/>
        <v/>
      </c>
      <c r="X6425" t="str">
        <f t="shared" si="911"/>
        <v/>
      </c>
      <c r="Y6425" t="str">
        <f t="shared" si="908"/>
        <v/>
      </c>
      <c r="AA6425" s="14">
        <f t="shared" si="912"/>
        <v>1.36</v>
      </c>
      <c r="AB6425" s="14">
        <f t="shared" si="913"/>
        <v>1.286</v>
      </c>
    </row>
    <row r="6426" spans="1:28" x14ac:dyDescent="0.25">
      <c r="A6426" s="10">
        <f t="shared" si="915"/>
        <v>45559</v>
      </c>
      <c r="B6426" s="11">
        <v>268</v>
      </c>
      <c r="C6426" s="11">
        <v>1400</v>
      </c>
      <c r="D6426" s="12">
        <v>776.58333333333303</v>
      </c>
      <c r="E6426" s="9"/>
      <c r="F6426" s="9">
        <v>1.264</v>
      </c>
      <c r="G6426" s="9">
        <v>3.5230000000000001</v>
      </c>
      <c r="H6426" s="9">
        <v>7.5490000000000004</v>
      </c>
      <c r="I6426" s="9">
        <v>84.234999999999999</v>
      </c>
      <c r="J6426" s="9">
        <v>21.509</v>
      </c>
      <c r="K6426" s="9">
        <v>47.1</v>
      </c>
      <c r="L6426" s="9">
        <v>4.7E-2</v>
      </c>
      <c r="M6426" s="9">
        <v>8.5999999999999993E-2</v>
      </c>
      <c r="N6426" s="9">
        <v>0</v>
      </c>
      <c r="O6426" s="9">
        <v>620.625</v>
      </c>
      <c r="P6426" s="9"/>
      <c r="Q6426" s="9"/>
      <c r="R6426" s="9"/>
      <c r="T6426">
        <f t="shared" si="909"/>
        <v>2681400</v>
      </c>
      <c r="U6426">
        <v>597.70000000000005</v>
      </c>
      <c r="V6426">
        <f t="shared" si="907"/>
        <v>620.6</v>
      </c>
      <c r="W6426" t="str">
        <f t="shared" si="910"/>
        <v/>
      </c>
      <c r="X6426" t="str">
        <f t="shared" si="911"/>
        <v/>
      </c>
      <c r="Y6426" t="str">
        <f t="shared" si="908"/>
        <v/>
      </c>
      <c r="Z6426" s="9"/>
      <c r="AA6426" s="14">
        <f t="shared" si="912"/>
        <v>1.208</v>
      </c>
      <c r="AB6426" s="14">
        <f t="shared" si="913"/>
        <v>1.357</v>
      </c>
    </row>
    <row r="6427" spans="1:28" x14ac:dyDescent="0.25">
      <c r="A6427" s="10">
        <f t="shared" si="915"/>
        <v>45559</v>
      </c>
      <c r="B6427" s="11">
        <v>268</v>
      </c>
      <c r="C6427" s="11">
        <v>1500</v>
      </c>
      <c r="D6427" s="12">
        <v>776.625</v>
      </c>
      <c r="E6427" s="9"/>
      <c r="F6427" s="9">
        <v>1.147</v>
      </c>
      <c r="G6427" s="9">
        <v>3.5230000000000001</v>
      </c>
      <c r="H6427" s="9">
        <v>8.0519999999999996</v>
      </c>
      <c r="I6427" s="9">
        <v>82.831000000000003</v>
      </c>
      <c r="J6427" s="9">
        <v>20.888999999999999</v>
      </c>
      <c r="K6427" s="9">
        <v>47.3</v>
      </c>
      <c r="L6427" s="9">
        <v>4.8000000000000001E-2</v>
      </c>
      <c r="M6427" s="9">
        <v>8.6999999999999994E-2</v>
      </c>
      <c r="N6427" s="9">
        <v>0</v>
      </c>
      <c r="O6427" s="9">
        <v>510.625</v>
      </c>
      <c r="P6427" s="9"/>
      <c r="Q6427" s="9"/>
      <c r="R6427" s="9"/>
      <c r="T6427">
        <f t="shared" si="909"/>
        <v>2681500</v>
      </c>
      <c r="U6427">
        <v>483.5</v>
      </c>
      <c r="V6427">
        <f t="shared" si="907"/>
        <v>510.6</v>
      </c>
      <c r="W6427" t="str">
        <f t="shared" si="910"/>
        <v/>
      </c>
      <c r="X6427" t="str">
        <f t="shared" si="911"/>
        <v/>
      </c>
      <c r="Y6427" t="str">
        <f t="shared" si="908"/>
        <v/>
      </c>
      <c r="Z6427" s="9"/>
      <c r="AA6427" s="14">
        <f t="shared" si="912"/>
        <v>1.1679999999999999</v>
      </c>
      <c r="AB6427" s="14">
        <f t="shared" si="913"/>
        <v>1.3009999999999999</v>
      </c>
    </row>
    <row r="6428" spans="1:28" x14ac:dyDescent="0.25">
      <c r="A6428" s="10">
        <f t="shared" si="915"/>
        <v>45559</v>
      </c>
      <c r="B6428" s="11">
        <v>268</v>
      </c>
      <c r="C6428" s="11">
        <v>1600</v>
      </c>
      <c r="D6428" s="12">
        <v>776.66666666666697</v>
      </c>
      <c r="E6428" s="9"/>
      <c r="F6428" s="9">
        <v>0.79600000000000004</v>
      </c>
      <c r="G6428" s="9">
        <v>3.5230000000000001</v>
      </c>
      <c r="H6428" s="9">
        <v>8.0519999999999996</v>
      </c>
      <c r="I6428" s="9">
        <v>80.024000000000001</v>
      </c>
      <c r="J6428" s="9">
        <v>19.911999999999999</v>
      </c>
      <c r="K6428" s="9">
        <v>47.4</v>
      </c>
      <c r="L6428" s="9">
        <v>4.9000000000000002E-2</v>
      </c>
      <c r="M6428" s="9">
        <v>8.6999999999999994E-2</v>
      </c>
      <c r="N6428" s="9">
        <v>0</v>
      </c>
      <c r="O6428" s="9">
        <v>361.875</v>
      </c>
      <c r="P6428" s="9"/>
      <c r="Q6428" s="9"/>
      <c r="R6428" s="9"/>
      <c r="T6428">
        <f t="shared" si="909"/>
        <v>2681600</v>
      </c>
      <c r="U6428">
        <v>331.3</v>
      </c>
      <c r="V6428">
        <f t="shared" si="907"/>
        <v>361.9</v>
      </c>
      <c r="W6428" t="str">
        <f t="shared" si="910"/>
        <v/>
      </c>
      <c r="X6428" t="str">
        <f t="shared" si="911"/>
        <v/>
      </c>
      <c r="Y6428" t="str">
        <f t="shared" si="908"/>
        <v/>
      </c>
      <c r="Z6428" s="9"/>
      <c r="AA6428" s="14">
        <f t="shared" si="912"/>
        <v>1.1020000000000001</v>
      </c>
      <c r="AB6428" s="14">
        <f t="shared" si="913"/>
        <v>1.2230000000000001</v>
      </c>
    </row>
    <row r="6429" spans="1:28" x14ac:dyDescent="0.25">
      <c r="A6429" s="10">
        <f t="shared" si="915"/>
        <v>45559</v>
      </c>
      <c r="B6429" s="11">
        <v>268</v>
      </c>
      <c r="C6429" s="11">
        <v>1700</v>
      </c>
      <c r="D6429" s="12">
        <v>776.70833333333303</v>
      </c>
      <c r="E6429" s="9"/>
      <c r="F6429" s="9">
        <v>0.67900000000000005</v>
      </c>
      <c r="G6429" s="9">
        <v>2.516</v>
      </c>
      <c r="H6429" s="9">
        <v>7.0460000000000003</v>
      </c>
      <c r="I6429" s="9">
        <v>65.983999999999995</v>
      </c>
      <c r="J6429" s="9">
        <v>18.2</v>
      </c>
      <c r="K6429" s="9">
        <v>50.5</v>
      </c>
      <c r="L6429" s="9">
        <v>4.9000000000000002E-2</v>
      </c>
      <c r="M6429" s="9">
        <v>8.6999999999999994E-2</v>
      </c>
      <c r="N6429" s="9">
        <v>0</v>
      </c>
      <c r="O6429" s="9">
        <v>193.125</v>
      </c>
      <c r="P6429" s="9"/>
      <c r="Q6429" s="9"/>
      <c r="R6429" s="9"/>
      <c r="T6429">
        <f t="shared" si="909"/>
        <v>2681700</v>
      </c>
      <c r="U6429">
        <v>159.30000000000001</v>
      </c>
      <c r="V6429">
        <f t="shared" si="907"/>
        <v>193.1</v>
      </c>
      <c r="W6429" t="str">
        <f t="shared" si="910"/>
        <v/>
      </c>
      <c r="X6429" t="str">
        <f t="shared" si="911"/>
        <v/>
      </c>
      <c r="Y6429" t="str">
        <f t="shared" si="908"/>
        <v/>
      </c>
      <c r="Z6429" s="9"/>
      <c r="AA6429" s="14">
        <f t="shared" si="912"/>
        <v>1.0549999999999999</v>
      </c>
      <c r="AB6429" s="14">
        <f t="shared" si="913"/>
        <v>1.034</v>
      </c>
    </row>
    <row r="6430" spans="1:28" x14ac:dyDescent="0.25">
      <c r="A6430" s="10">
        <f t="shared" si="915"/>
        <v>45559</v>
      </c>
      <c r="B6430" s="11">
        <v>268</v>
      </c>
      <c r="C6430" s="11">
        <v>1800</v>
      </c>
      <c r="D6430" s="12">
        <v>776.75</v>
      </c>
      <c r="E6430" s="9"/>
      <c r="F6430" s="9">
        <v>0.79600000000000004</v>
      </c>
      <c r="G6430" s="9">
        <v>1.0069999999999999</v>
      </c>
      <c r="H6430" s="9">
        <v>5.0330000000000004</v>
      </c>
      <c r="I6430" s="9">
        <v>60.369</v>
      </c>
      <c r="J6430" s="9">
        <v>14.84</v>
      </c>
      <c r="K6430" s="9">
        <v>58.7</v>
      </c>
      <c r="L6430" s="9">
        <v>4.8000000000000001E-2</v>
      </c>
      <c r="M6430" s="9">
        <v>8.6999999999999994E-2</v>
      </c>
      <c r="N6430" s="9">
        <v>0</v>
      </c>
      <c r="O6430" s="9">
        <v>26.875</v>
      </c>
      <c r="P6430" s="9"/>
      <c r="Q6430" s="9"/>
      <c r="R6430" s="9"/>
      <c r="T6430">
        <f t="shared" si="909"/>
        <v>2681800</v>
      </c>
      <c r="U6430">
        <v>18</v>
      </c>
      <c r="V6430">
        <f t="shared" si="907"/>
        <v>26.9</v>
      </c>
      <c r="W6430" t="str">
        <f t="shared" si="910"/>
        <v/>
      </c>
      <c r="X6430" t="str">
        <f t="shared" si="911"/>
        <v/>
      </c>
      <c r="Y6430" t="str">
        <f t="shared" si="908"/>
        <v/>
      </c>
      <c r="Z6430" s="9"/>
      <c r="AA6430" s="14">
        <f t="shared" si="912"/>
        <v>0.99</v>
      </c>
      <c r="AB6430" s="14">
        <f t="shared" si="913"/>
        <v>0.69699999999999995</v>
      </c>
    </row>
    <row r="6431" spans="1:28" x14ac:dyDescent="0.25">
      <c r="A6431" s="10">
        <f t="shared" si="915"/>
        <v>45559</v>
      </c>
      <c r="B6431" s="11">
        <v>268</v>
      </c>
      <c r="C6431" s="11">
        <v>1900</v>
      </c>
      <c r="D6431" s="12">
        <v>776.79166666666697</v>
      </c>
      <c r="E6431" s="9"/>
      <c r="F6431" s="9">
        <v>0.79600000000000004</v>
      </c>
      <c r="G6431" s="9">
        <v>0.503</v>
      </c>
      <c r="H6431" s="9">
        <v>5.0330000000000004</v>
      </c>
      <c r="I6431" s="9">
        <v>47.732999999999997</v>
      </c>
      <c r="J6431" s="9">
        <v>14.194000000000001</v>
      </c>
      <c r="K6431" s="9">
        <v>63.9</v>
      </c>
      <c r="L6431" s="9">
        <v>4.8000000000000001E-2</v>
      </c>
      <c r="M6431" s="9">
        <v>8.6999999999999994E-2</v>
      </c>
      <c r="N6431" s="9">
        <v>0</v>
      </c>
      <c r="O6431" s="9">
        <v>0.625</v>
      </c>
      <c r="P6431" s="9"/>
      <c r="Q6431" s="9"/>
      <c r="R6431" s="9"/>
      <c r="T6431">
        <f t="shared" si="909"/>
        <v>2681900</v>
      </c>
      <c r="U6431">
        <v>0</v>
      </c>
      <c r="V6431">
        <f t="shared" si="907"/>
        <v>0</v>
      </c>
      <c r="W6431" t="str">
        <f t="shared" si="910"/>
        <v/>
      </c>
      <c r="X6431" t="str">
        <f t="shared" si="911"/>
        <v/>
      </c>
      <c r="Y6431" t="str">
        <f t="shared" si="908"/>
        <v/>
      </c>
      <c r="Z6431" s="9"/>
      <c r="AA6431" s="14">
        <f t="shared" si="912"/>
        <v>1.034</v>
      </c>
      <c r="AB6431" s="14">
        <f t="shared" si="913"/>
        <v>0.58399999999999996</v>
      </c>
    </row>
    <row r="6432" spans="1:28" x14ac:dyDescent="0.25">
      <c r="A6432" s="10">
        <f t="shared" si="915"/>
        <v>45559</v>
      </c>
      <c r="B6432" s="11">
        <v>268</v>
      </c>
      <c r="C6432" s="11">
        <v>2000</v>
      </c>
      <c r="D6432" s="12">
        <v>776.83333333333303</v>
      </c>
      <c r="E6432" s="9"/>
      <c r="F6432" s="9">
        <v>0.67900000000000005</v>
      </c>
      <c r="G6432" s="9">
        <v>1.0069999999999999</v>
      </c>
      <c r="H6432" s="9">
        <v>6.0389999999999997</v>
      </c>
      <c r="I6432" s="9">
        <v>70.195999999999998</v>
      </c>
      <c r="J6432" s="9">
        <v>14.05</v>
      </c>
      <c r="K6432" s="9">
        <v>67.099999999999994</v>
      </c>
      <c r="L6432" s="9">
        <v>4.8000000000000001E-2</v>
      </c>
      <c r="M6432" s="9">
        <v>8.6999999999999994E-2</v>
      </c>
      <c r="N6432" s="9">
        <v>0</v>
      </c>
      <c r="O6432" s="9">
        <v>0.625</v>
      </c>
      <c r="P6432" s="9"/>
      <c r="Q6432" s="9"/>
      <c r="R6432" s="9"/>
      <c r="T6432">
        <f t="shared" si="909"/>
        <v>2682000</v>
      </c>
      <c r="U6432">
        <v>0</v>
      </c>
      <c r="V6432">
        <f t="shared" si="907"/>
        <v>0</v>
      </c>
      <c r="W6432" t="str">
        <f t="shared" si="910"/>
        <v/>
      </c>
      <c r="X6432" t="str">
        <f t="shared" si="911"/>
        <v/>
      </c>
      <c r="Y6432" t="str">
        <f t="shared" si="908"/>
        <v/>
      </c>
      <c r="Z6432" s="9"/>
      <c r="AA6432" s="14">
        <f t="shared" si="912"/>
        <v>1.0760000000000001</v>
      </c>
      <c r="AB6432" s="14">
        <f t="shared" si="913"/>
        <v>0.52800000000000002</v>
      </c>
    </row>
    <row r="6433" spans="1:28" x14ac:dyDescent="0.25">
      <c r="A6433" s="10">
        <f t="shared" si="915"/>
        <v>45559</v>
      </c>
      <c r="B6433" s="11">
        <v>268</v>
      </c>
      <c r="C6433" s="11">
        <v>2100</v>
      </c>
      <c r="D6433" s="12">
        <v>776.875</v>
      </c>
      <c r="E6433" s="9"/>
      <c r="F6433" s="9">
        <v>0.32800000000000001</v>
      </c>
      <c r="G6433" s="9">
        <v>1.0069999999999999</v>
      </c>
      <c r="H6433" s="9">
        <v>5.0330000000000004</v>
      </c>
      <c r="I6433" s="9">
        <v>70.195999999999998</v>
      </c>
      <c r="J6433" s="9">
        <v>13.281000000000001</v>
      </c>
      <c r="K6433" s="9">
        <v>66.599999999999994</v>
      </c>
      <c r="L6433" s="9">
        <v>4.7E-2</v>
      </c>
      <c r="M6433" s="9">
        <v>8.6999999999999994E-2</v>
      </c>
      <c r="N6433" s="9">
        <v>0</v>
      </c>
      <c r="O6433" s="9">
        <v>0.625</v>
      </c>
      <c r="P6433" s="9"/>
      <c r="Q6433" s="9"/>
      <c r="R6433" s="9"/>
      <c r="T6433">
        <f t="shared" si="909"/>
        <v>2682100</v>
      </c>
      <c r="U6433">
        <v>0</v>
      </c>
      <c r="V6433">
        <f t="shared" si="907"/>
        <v>0</v>
      </c>
      <c r="W6433" t="str">
        <f t="shared" si="910"/>
        <v/>
      </c>
      <c r="X6433" t="str">
        <f t="shared" si="911"/>
        <v/>
      </c>
      <c r="Y6433" t="str">
        <f t="shared" si="908"/>
        <v/>
      </c>
      <c r="Z6433" s="9"/>
      <c r="AA6433" s="14">
        <f t="shared" si="912"/>
        <v>1.016</v>
      </c>
      <c r="AB6433" s="14">
        <f t="shared" si="913"/>
        <v>0.51</v>
      </c>
    </row>
    <row r="6434" spans="1:28" x14ac:dyDescent="0.25">
      <c r="A6434" s="10">
        <f t="shared" si="915"/>
        <v>45559</v>
      </c>
      <c r="B6434" s="11">
        <v>268</v>
      </c>
      <c r="C6434" s="11">
        <v>2200</v>
      </c>
      <c r="D6434" s="12">
        <v>776.91666666666697</v>
      </c>
      <c r="E6434" s="9"/>
      <c r="F6434" s="9">
        <v>0.79600000000000004</v>
      </c>
      <c r="G6434" s="9">
        <v>2.0129999999999999</v>
      </c>
      <c r="H6434" s="9">
        <v>7.0460000000000003</v>
      </c>
      <c r="I6434" s="9">
        <v>56.156999999999996</v>
      </c>
      <c r="J6434" s="9">
        <v>13.954000000000001</v>
      </c>
      <c r="K6434" s="9">
        <v>65.5</v>
      </c>
      <c r="L6434" s="9">
        <v>4.7E-2</v>
      </c>
      <c r="M6434" s="9">
        <v>8.6999999999999994E-2</v>
      </c>
      <c r="N6434" s="9">
        <v>0</v>
      </c>
      <c r="O6434" s="9">
        <v>0.625</v>
      </c>
      <c r="P6434" s="9"/>
      <c r="Q6434" s="9"/>
      <c r="R6434" s="9"/>
      <c r="T6434">
        <f t="shared" si="909"/>
        <v>2682200</v>
      </c>
      <c r="U6434">
        <v>0</v>
      </c>
      <c r="V6434">
        <f t="shared" si="907"/>
        <v>0</v>
      </c>
      <c r="W6434" t="str">
        <f t="shared" si="910"/>
        <v/>
      </c>
      <c r="X6434" t="str">
        <f t="shared" si="911"/>
        <v/>
      </c>
      <c r="Y6434" t="str">
        <f t="shared" si="908"/>
        <v/>
      </c>
      <c r="Z6434" s="9"/>
      <c r="AA6434" s="14">
        <f t="shared" si="912"/>
        <v>1.044</v>
      </c>
      <c r="AB6434" s="14">
        <f t="shared" si="913"/>
        <v>0.55000000000000004</v>
      </c>
    </row>
    <row r="6435" spans="1:28" x14ac:dyDescent="0.25">
      <c r="A6435" s="10">
        <f t="shared" si="915"/>
        <v>45559</v>
      </c>
      <c r="B6435" s="11">
        <v>268</v>
      </c>
      <c r="C6435" s="11">
        <v>2300</v>
      </c>
      <c r="D6435" s="12">
        <v>776.95833333333303</v>
      </c>
      <c r="E6435" s="9"/>
      <c r="F6435" s="9">
        <v>1.03</v>
      </c>
      <c r="G6435" s="9">
        <v>2.516</v>
      </c>
      <c r="H6435" s="9">
        <v>7.5490000000000004</v>
      </c>
      <c r="I6435" s="9">
        <v>50.540999999999997</v>
      </c>
      <c r="J6435" s="9">
        <v>14.361000000000001</v>
      </c>
      <c r="K6435" s="9">
        <v>64.5</v>
      </c>
      <c r="L6435" s="9">
        <v>4.5999999999999999E-2</v>
      </c>
      <c r="M6435" s="9">
        <v>8.6999999999999994E-2</v>
      </c>
      <c r="N6435" s="9">
        <v>0</v>
      </c>
      <c r="O6435" s="9">
        <v>0.625</v>
      </c>
      <c r="P6435" s="9"/>
      <c r="Q6435" s="9"/>
      <c r="R6435" s="9"/>
      <c r="T6435">
        <f t="shared" si="909"/>
        <v>2682300</v>
      </c>
      <c r="U6435">
        <v>0</v>
      </c>
      <c r="V6435">
        <f t="shared" si="907"/>
        <v>0</v>
      </c>
      <c r="W6435" t="str">
        <f t="shared" si="910"/>
        <v/>
      </c>
      <c r="X6435" t="str">
        <f t="shared" si="911"/>
        <v/>
      </c>
      <c r="Y6435" t="str">
        <f t="shared" si="908"/>
        <v/>
      </c>
      <c r="Z6435" s="9"/>
      <c r="AA6435" s="14">
        <f t="shared" si="912"/>
        <v>1.0549999999999999</v>
      </c>
      <c r="AB6435" s="14">
        <f t="shared" si="913"/>
        <v>0.58099999999999996</v>
      </c>
    </row>
    <row r="6436" spans="1:28" x14ac:dyDescent="0.25">
      <c r="A6436" s="10">
        <f t="shared" si="915"/>
        <v>45559</v>
      </c>
      <c r="B6436" s="11">
        <v>268</v>
      </c>
      <c r="C6436" s="11">
        <v>2400</v>
      </c>
      <c r="D6436" s="12">
        <v>777</v>
      </c>
      <c r="E6436" s="9"/>
      <c r="F6436" s="9">
        <v>1.147</v>
      </c>
      <c r="G6436" s="9">
        <v>3.5230000000000001</v>
      </c>
      <c r="H6436" s="9">
        <v>9.0589999999999993</v>
      </c>
      <c r="I6436" s="9">
        <v>64.58</v>
      </c>
      <c r="J6436" s="9">
        <v>14.505000000000001</v>
      </c>
      <c r="K6436" s="9">
        <v>63.4</v>
      </c>
      <c r="L6436" s="9">
        <v>4.5999999999999999E-2</v>
      </c>
      <c r="M6436" s="9">
        <v>8.6999999999999994E-2</v>
      </c>
      <c r="N6436" s="9">
        <v>0</v>
      </c>
      <c r="O6436" s="9">
        <v>0.625</v>
      </c>
      <c r="P6436" s="9"/>
      <c r="Q6436" s="9"/>
      <c r="R6436" s="9"/>
      <c r="T6436">
        <f t="shared" si="909"/>
        <v>2682400</v>
      </c>
      <c r="U6436">
        <v>0</v>
      </c>
      <c r="V6436">
        <f t="shared" si="907"/>
        <v>0</v>
      </c>
      <c r="W6436">
        <f t="shared" si="910"/>
        <v>4.5999999999999999E-2</v>
      </c>
      <c r="X6436">
        <f t="shared" si="911"/>
        <v>8.6999999999999994E-2</v>
      </c>
      <c r="Y6436">
        <f t="shared" si="908"/>
        <v>1.0999999999999999E-2</v>
      </c>
      <c r="Z6436" s="9"/>
      <c r="AA6436" s="14">
        <f t="shared" si="912"/>
        <v>1.0469999999999999</v>
      </c>
      <c r="AB6436" s="14">
        <f t="shared" si="913"/>
        <v>0.60399999999999998</v>
      </c>
    </row>
    <row r="6437" spans="1:28" x14ac:dyDescent="0.25">
      <c r="A6437" s="10">
        <f t="shared" si="915"/>
        <v>45560</v>
      </c>
      <c r="B6437" s="11">
        <v>269</v>
      </c>
      <c r="C6437" s="11">
        <v>100</v>
      </c>
      <c r="D6437" s="12">
        <v>777.04166666666697</v>
      </c>
      <c r="E6437" s="9"/>
      <c r="F6437" s="9">
        <v>0.79600000000000004</v>
      </c>
      <c r="G6437" s="9">
        <v>3.02</v>
      </c>
      <c r="H6437" s="9">
        <v>9.5619999999999994</v>
      </c>
      <c r="I6437" s="9">
        <v>65.983999999999995</v>
      </c>
      <c r="J6437" s="9">
        <v>13.522</v>
      </c>
      <c r="K6437" s="9">
        <v>63.6</v>
      </c>
      <c r="L6437" s="9">
        <v>4.4999999999999998E-2</v>
      </c>
      <c r="M6437" s="9">
        <v>8.6999999999999994E-2</v>
      </c>
      <c r="N6437" s="9">
        <v>0</v>
      </c>
      <c r="O6437" s="9">
        <v>0.625</v>
      </c>
      <c r="P6437" s="9"/>
      <c r="Q6437" s="9"/>
      <c r="R6437" s="9"/>
      <c r="T6437">
        <f t="shared" si="909"/>
        <v>2690100</v>
      </c>
      <c r="U6437">
        <v>0</v>
      </c>
      <c r="V6437">
        <f t="shared" si="907"/>
        <v>0</v>
      </c>
      <c r="W6437" t="str">
        <f t="shared" si="910"/>
        <v/>
      </c>
      <c r="X6437" t="str">
        <f t="shared" si="911"/>
        <v/>
      </c>
      <c r="Y6437" t="str">
        <f t="shared" si="908"/>
        <v/>
      </c>
      <c r="Z6437" s="9"/>
      <c r="AA6437" s="14">
        <f t="shared" si="912"/>
        <v>0.98499999999999999</v>
      </c>
      <c r="AB6437" s="14">
        <f t="shared" si="913"/>
        <v>0.56399999999999995</v>
      </c>
    </row>
    <row r="6438" spans="1:28" x14ac:dyDescent="0.25">
      <c r="A6438" s="10">
        <f t="shared" si="915"/>
        <v>45560</v>
      </c>
      <c r="B6438" s="11">
        <v>269</v>
      </c>
      <c r="C6438" s="11">
        <v>200</v>
      </c>
      <c r="D6438" s="12">
        <v>777.08333333333303</v>
      </c>
      <c r="E6438" s="9"/>
      <c r="F6438" s="9">
        <v>0.67900000000000005</v>
      </c>
      <c r="G6438" s="9">
        <v>3.02</v>
      </c>
      <c r="H6438" s="9">
        <v>8.5559999999999992</v>
      </c>
      <c r="I6438" s="9">
        <v>73.004000000000005</v>
      </c>
      <c r="J6438" s="9">
        <v>14.242000000000001</v>
      </c>
      <c r="K6438" s="9">
        <v>64.7</v>
      </c>
      <c r="L6438" s="9">
        <v>4.4999999999999998E-2</v>
      </c>
      <c r="M6438" s="9">
        <v>8.6999999999999994E-2</v>
      </c>
      <c r="N6438" s="9">
        <v>0</v>
      </c>
      <c r="O6438" s="9">
        <v>0.625</v>
      </c>
      <c r="P6438" s="9"/>
      <c r="Q6438" s="9"/>
      <c r="R6438" s="9"/>
      <c r="T6438">
        <f t="shared" si="909"/>
        <v>2690200</v>
      </c>
      <c r="U6438">
        <v>0</v>
      </c>
      <c r="V6438">
        <f t="shared" si="907"/>
        <v>0</v>
      </c>
      <c r="W6438" t="str">
        <f t="shared" si="910"/>
        <v/>
      </c>
      <c r="X6438" t="str">
        <f t="shared" si="911"/>
        <v/>
      </c>
      <c r="Y6438" t="str">
        <f t="shared" si="908"/>
        <v/>
      </c>
      <c r="Z6438" s="9"/>
      <c r="AA6438" s="14">
        <f t="shared" si="912"/>
        <v>1.05</v>
      </c>
      <c r="AB6438" s="14">
        <f t="shared" si="913"/>
        <v>0.57299999999999995</v>
      </c>
    </row>
    <row r="6439" spans="1:28" x14ac:dyDescent="0.25">
      <c r="A6439" s="10">
        <f t="shared" si="915"/>
        <v>45560</v>
      </c>
      <c r="B6439" s="11">
        <v>269</v>
      </c>
      <c r="C6439" s="11">
        <v>300</v>
      </c>
      <c r="D6439" s="12">
        <v>777.125</v>
      </c>
      <c r="E6439" s="9"/>
      <c r="F6439" s="9">
        <v>0.67900000000000005</v>
      </c>
      <c r="G6439" s="9">
        <v>3.02</v>
      </c>
      <c r="H6439" s="9">
        <v>9.0589999999999993</v>
      </c>
      <c r="I6439" s="9">
        <v>65.983999999999995</v>
      </c>
      <c r="J6439" s="9">
        <v>13.449</v>
      </c>
      <c r="K6439" s="9">
        <v>64.7</v>
      </c>
      <c r="L6439" s="9">
        <v>4.4999999999999998E-2</v>
      </c>
      <c r="M6439" s="9">
        <v>8.6999999999999994E-2</v>
      </c>
      <c r="N6439" s="9">
        <v>0</v>
      </c>
      <c r="O6439" s="9">
        <v>0.625</v>
      </c>
      <c r="P6439" s="9"/>
      <c r="Q6439" s="9"/>
      <c r="R6439" s="9"/>
      <c r="T6439">
        <f t="shared" si="909"/>
        <v>2690300</v>
      </c>
      <c r="U6439">
        <v>0</v>
      </c>
      <c r="V6439">
        <f t="shared" si="907"/>
        <v>0</v>
      </c>
      <c r="W6439" t="str">
        <f t="shared" si="910"/>
        <v/>
      </c>
      <c r="X6439" t="str">
        <f t="shared" si="911"/>
        <v/>
      </c>
      <c r="Y6439" t="str">
        <f t="shared" si="908"/>
        <v/>
      </c>
      <c r="Z6439" s="9"/>
      <c r="AA6439" s="14">
        <f t="shared" si="912"/>
        <v>0.998</v>
      </c>
      <c r="AB6439" s="14">
        <f t="shared" si="913"/>
        <v>0.54500000000000004</v>
      </c>
    </row>
    <row r="6440" spans="1:28" x14ac:dyDescent="0.25">
      <c r="A6440" s="10">
        <f t="shared" si="915"/>
        <v>45560</v>
      </c>
      <c r="B6440" s="11">
        <v>269</v>
      </c>
      <c r="C6440" s="11">
        <v>400</v>
      </c>
      <c r="D6440" s="12">
        <v>777.16666666666697</v>
      </c>
      <c r="E6440" s="9"/>
      <c r="F6440" s="9">
        <v>0.67900000000000005</v>
      </c>
      <c r="G6440" s="9">
        <v>1.51</v>
      </c>
      <c r="H6440" s="9">
        <v>6.0389999999999997</v>
      </c>
      <c r="I6440" s="9">
        <v>25.271000000000001</v>
      </c>
      <c r="J6440" s="9">
        <v>13.016</v>
      </c>
      <c r="K6440" s="9">
        <v>69.900000000000006</v>
      </c>
      <c r="L6440" s="9">
        <v>4.4999999999999998E-2</v>
      </c>
      <c r="M6440" s="9">
        <v>8.6999999999999994E-2</v>
      </c>
      <c r="N6440" s="9">
        <v>0</v>
      </c>
      <c r="O6440" s="9">
        <v>0.625</v>
      </c>
      <c r="P6440" s="9"/>
      <c r="Q6440" s="9"/>
      <c r="R6440" s="9"/>
      <c r="T6440">
        <f t="shared" si="909"/>
        <v>2690400</v>
      </c>
      <c r="U6440">
        <v>0</v>
      </c>
      <c r="V6440">
        <f t="shared" si="907"/>
        <v>0</v>
      </c>
      <c r="W6440" t="str">
        <f t="shared" si="910"/>
        <v/>
      </c>
      <c r="X6440" t="str">
        <f t="shared" si="911"/>
        <v/>
      </c>
      <c r="Y6440" t="str">
        <f t="shared" si="908"/>
        <v/>
      </c>
      <c r="Z6440" s="9"/>
      <c r="AA6440" s="14">
        <f t="shared" si="912"/>
        <v>1.048</v>
      </c>
      <c r="AB6440" s="14">
        <f t="shared" si="913"/>
        <v>0.45100000000000001</v>
      </c>
    </row>
    <row r="6441" spans="1:28" x14ac:dyDescent="0.25">
      <c r="A6441" s="10">
        <f t="shared" si="915"/>
        <v>45560</v>
      </c>
      <c r="B6441" s="11">
        <v>269</v>
      </c>
      <c r="C6441" s="11">
        <v>500</v>
      </c>
      <c r="D6441" s="12">
        <v>777.20833333333303</v>
      </c>
      <c r="E6441" s="9"/>
      <c r="F6441" s="9">
        <v>1.03</v>
      </c>
      <c r="G6441" s="9">
        <v>1.51</v>
      </c>
      <c r="H6441" s="9">
        <v>6.0389999999999997</v>
      </c>
      <c r="I6441" s="9">
        <v>58.965000000000003</v>
      </c>
      <c r="J6441" s="9">
        <v>12.122</v>
      </c>
      <c r="K6441" s="9">
        <v>73.2</v>
      </c>
      <c r="L6441" s="9">
        <v>4.4999999999999998E-2</v>
      </c>
      <c r="M6441" s="9">
        <v>8.6999999999999994E-2</v>
      </c>
      <c r="N6441" s="9">
        <v>0</v>
      </c>
      <c r="O6441" s="9">
        <v>0.625</v>
      </c>
      <c r="P6441" s="9"/>
      <c r="Q6441" s="9"/>
      <c r="R6441" s="9"/>
      <c r="T6441">
        <f t="shared" si="909"/>
        <v>2690500</v>
      </c>
      <c r="U6441">
        <v>0</v>
      </c>
      <c r="V6441">
        <f t="shared" si="907"/>
        <v>0</v>
      </c>
      <c r="W6441" t="str">
        <f t="shared" si="910"/>
        <v/>
      </c>
      <c r="X6441" t="str">
        <f t="shared" si="911"/>
        <v/>
      </c>
      <c r="Y6441" t="str">
        <f t="shared" si="908"/>
        <v/>
      </c>
      <c r="Z6441" s="9"/>
      <c r="AA6441" s="14">
        <f t="shared" si="912"/>
        <v>1.0349999999999999</v>
      </c>
      <c r="AB6441" s="14">
        <f t="shared" si="913"/>
        <v>0.379</v>
      </c>
    </row>
    <row r="6442" spans="1:28" x14ac:dyDescent="0.25">
      <c r="A6442" s="10">
        <f t="shared" si="915"/>
        <v>45560</v>
      </c>
      <c r="B6442" s="11">
        <v>269</v>
      </c>
      <c r="C6442" s="11">
        <v>600</v>
      </c>
      <c r="D6442" s="12">
        <v>777.25</v>
      </c>
      <c r="E6442" s="9"/>
      <c r="F6442" s="9">
        <v>0.79600000000000004</v>
      </c>
      <c r="G6442" s="9">
        <v>1.0069999999999999</v>
      </c>
      <c r="H6442" s="9">
        <v>4.5289999999999999</v>
      </c>
      <c r="I6442" s="9">
        <v>53.348999999999997</v>
      </c>
      <c r="J6442" s="9">
        <v>12.147</v>
      </c>
      <c r="K6442" s="9">
        <v>74.7</v>
      </c>
      <c r="L6442" s="9">
        <v>4.4999999999999998E-2</v>
      </c>
      <c r="M6442" s="9">
        <v>8.6999999999999994E-2</v>
      </c>
      <c r="N6442" s="9">
        <v>0</v>
      </c>
      <c r="O6442" s="9">
        <v>0.625</v>
      </c>
      <c r="P6442" s="9"/>
      <c r="Q6442" s="9"/>
      <c r="R6442" s="9"/>
      <c r="T6442">
        <f t="shared" si="909"/>
        <v>2690600</v>
      </c>
      <c r="U6442">
        <v>0</v>
      </c>
      <c r="V6442">
        <f t="shared" si="907"/>
        <v>0</v>
      </c>
      <c r="W6442" t="str">
        <f t="shared" si="910"/>
        <v/>
      </c>
      <c r="X6442" t="str">
        <f t="shared" si="911"/>
        <v/>
      </c>
      <c r="Y6442" t="str">
        <f t="shared" si="908"/>
        <v/>
      </c>
      <c r="Z6442" s="9"/>
      <c r="AA6442" s="14">
        <f t="shared" si="912"/>
        <v>1.0580000000000001</v>
      </c>
      <c r="AB6442" s="14">
        <f t="shared" si="913"/>
        <v>0.35799999999999998</v>
      </c>
    </row>
    <row r="6443" spans="1:28" x14ac:dyDescent="0.25">
      <c r="A6443" s="10">
        <f t="shared" si="915"/>
        <v>45560</v>
      </c>
      <c r="B6443" s="11">
        <v>269</v>
      </c>
      <c r="C6443" s="11">
        <v>700</v>
      </c>
      <c r="D6443" s="12">
        <v>777.29166666666697</v>
      </c>
      <c r="E6443" s="9"/>
      <c r="F6443" s="9">
        <v>0.91300000000000003</v>
      </c>
      <c r="G6443" s="9">
        <v>1.51</v>
      </c>
      <c r="H6443" s="9">
        <v>5.0330000000000004</v>
      </c>
      <c r="I6443" s="9">
        <v>65.983999999999995</v>
      </c>
      <c r="J6443" s="9">
        <v>12.484999999999999</v>
      </c>
      <c r="K6443" s="9">
        <v>73.900000000000006</v>
      </c>
      <c r="L6443" s="9">
        <v>4.4999999999999998E-2</v>
      </c>
      <c r="M6443" s="9">
        <v>8.6999999999999994E-2</v>
      </c>
      <c r="N6443" s="9">
        <v>0</v>
      </c>
      <c r="O6443" s="9">
        <v>44.375</v>
      </c>
      <c r="P6443" s="9"/>
      <c r="Q6443" s="9"/>
      <c r="R6443" s="9"/>
      <c r="T6443">
        <f t="shared" si="909"/>
        <v>2690700</v>
      </c>
      <c r="U6443">
        <v>61.5</v>
      </c>
      <c r="V6443">
        <f t="shared" si="907"/>
        <v>44.4</v>
      </c>
      <c r="W6443" t="str">
        <f t="shared" si="910"/>
        <v/>
      </c>
      <c r="X6443" t="str">
        <f t="shared" si="911"/>
        <v/>
      </c>
      <c r="Y6443" t="str">
        <f t="shared" si="908"/>
        <v/>
      </c>
      <c r="Z6443" s="9"/>
      <c r="AA6443" s="14">
        <f t="shared" si="912"/>
        <v>1.07</v>
      </c>
      <c r="AB6443" s="14">
        <f t="shared" si="913"/>
        <v>0.378</v>
      </c>
    </row>
    <row r="6444" spans="1:28" x14ac:dyDescent="0.25">
      <c r="A6444" s="10">
        <f t="shared" si="915"/>
        <v>45560</v>
      </c>
      <c r="B6444" s="11">
        <v>269</v>
      </c>
      <c r="C6444" s="11">
        <v>800</v>
      </c>
      <c r="D6444" s="12">
        <v>777.33333333333303</v>
      </c>
      <c r="E6444" s="9"/>
      <c r="F6444" s="9">
        <v>1.147</v>
      </c>
      <c r="G6444" s="9">
        <v>1.51</v>
      </c>
      <c r="H6444" s="9">
        <v>7.0460000000000003</v>
      </c>
      <c r="I6444" s="9">
        <v>95.466999999999999</v>
      </c>
      <c r="J6444" s="9">
        <v>15.055</v>
      </c>
      <c r="K6444" s="9">
        <v>66.3</v>
      </c>
      <c r="L6444" s="9">
        <v>4.4999999999999998E-2</v>
      </c>
      <c r="M6444" s="9">
        <v>8.6999999999999994E-2</v>
      </c>
      <c r="N6444" s="9">
        <v>0</v>
      </c>
      <c r="O6444" s="9">
        <v>234.375</v>
      </c>
      <c r="P6444" s="9"/>
      <c r="Q6444" s="9"/>
      <c r="R6444" s="9"/>
      <c r="T6444">
        <f t="shared" si="909"/>
        <v>2690800</v>
      </c>
      <c r="U6444">
        <v>228.2</v>
      </c>
      <c r="V6444">
        <f t="shared" si="907"/>
        <v>234.4</v>
      </c>
      <c r="W6444" t="str">
        <f t="shared" si="910"/>
        <v/>
      </c>
      <c r="X6444" t="str">
        <f t="shared" si="911"/>
        <v/>
      </c>
      <c r="Y6444" t="str">
        <f t="shared" si="908"/>
        <v/>
      </c>
      <c r="Z6444" s="9"/>
      <c r="AA6444" s="14">
        <f t="shared" si="912"/>
        <v>1.1339999999999999</v>
      </c>
      <c r="AB6444" s="14">
        <f t="shared" si="913"/>
        <v>0.57599999999999996</v>
      </c>
    </row>
    <row r="6445" spans="1:28" x14ac:dyDescent="0.25">
      <c r="A6445" s="10">
        <f t="shared" si="915"/>
        <v>45560</v>
      </c>
      <c r="B6445" s="11">
        <v>269</v>
      </c>
      <c r="C6445" s="11">
        <v>900</v>
      </c>
      <c r="D6445" s="12">
        <v>777.375</v>
      </c>
      <c r="E6445" s="9"/>
      <c r="F6445" s="9">
        <v>1.03</v>
      </c>
      <c r="G6445" s="9">
        <v>1.51</v>
      </c>
      <c r="H6445" s="9">
        <v>4.5289999999999999</v>
      </c>
      <c r="I6445" s="9">
        <v>108.102</v>
      </c>
      <c r="J6445" s="9">
        <v>14.721</v>
      </c>
      <c r="K6445" s="9">
        <v>67.7</v>
      </c>
      <c r="L6445" s="9">
        <v>4.4999999999999998E-2</v>
      </c>
      <c r="M6445" s="9">
        <v>8.6999999999999994E-2</v>
      </c>
      <c r="N6445" s="9">
        <v>0</v>
      </c>
      <c r="O6445" s="9">
        <v>400.625</v>
      </c>
      <c r="P6445" s="9"/>
      <c r="Q6445" s="9"/>
      <c r="R6445" s="9"/>
      <c r="T6445">
        <f t="shared" si="909"/>
        <v>2690900</v>
      </c>
      <c r="U6445">
        <v>394.8</v>
      </c>
      <c r="V6445">
        <f t="shared" si="907"/>
        <v>400.6</v>
      </c>
      <c r="W6445" t="str">
        <f t="shared" si="910"/>
        <v/>
      </c>
      <c r="X6445" t="str">
        <f t="shared" si="911"/>
        <v/>
      </c>
      <c r="Y6445" t="str">
        <f t="shared" si="908"/>
        <v/>
      </c>
      <c r="Z6445" s="9"/>
      <c r="AA6445" s="14">
        <f t="shared" si="912"/>
        <v>1.1339999999999999</v>
      </c>
      <c r="AB6445" s="14">
        <f t="shared" si="913"/>
        <v>0.54100000000000004</v>
      </c>
    </row>
    <row r="6446" spans="1:28" x14ac:dyDescent="0.25">
      <c r="A6446" s="10">
        <f t="shared" si="915"/>
        <v>45560</v>
      </c>
      <c r="B6446" s="11">
        <v>269</v>
      </c>
      <c r="C6446" s="11">
        <v>1000</v>
      </c>
      <c r="D6446" s="12">
        <v>777.41666666666697</v>
      </c>
      <c r="E6446" s="9"/>
      <c r="F6446" s="9">
        <v>0.79600000000000004</v>
      </c>
      <c r="G6446" s="9">
        <v>2.0129999999999999</v>
      </c>
      <c r="H6446" s="9">
        <v>5.0330000000000004</v>
      </c>
      <c r="I6446" s="9">
        <v>94.063000000000002</v>
      </c>
      <c r="J6446" s="9">
        <v>14.385</v>
      </c>
      <c r="K6446" s="9">
        <v>66.900000000000006</v>
      </c>
      <c r="L6446" s="9">
        <v>4.4999999999999998E-2</v>
      </c>
      <c r="M6446" s="9">
        <v>8.6999999999999994E-2</v>
      </c>
      <c r="N6446" s="9">
        <v>0</v>
      </c>
      <c r="O6446" s="9">
        <v>489.375</v>
      </c>
      <c r="P6446" s="9"/>
      <c r="Q6446" s="9"/>
      <c r="R6446" s="9"/>
      <c r="T6446">
        <f t="shared" si="909"/>
        <v>2691000</v>
      </c>
      <c r="U6446">
        <v>532</v>
      </c>
      <c r="V6446">
        <f t="shared" si="907"/>
        <v>489.4</v>
      </c>
      <c r="W6446" t="str">
        <f t="shared" si="910"/>
        <v/>
      </c>
      <c r="X6446" t="str">
        <f t="shared" si="911"/>
        <v/>
      </c>
      <c r="Y6446" t="str">
        <f t="shared" si="908"/>
        <v/>
      </c>
      <c r="Z6446" s="9"/>
      <c r="AA6446" s="14">
        <f t="shared" si="912"/>
        <v>1.0960000000000001</v>
      </c>
      <c r="AB6446" s="14">
        <f t="shared" si="913"/>
        <v>0.54200000000000004</v>
      </c>
    </row>
    <row r="6447" spans="1:28" x14ac:dyDescent="0.25">
      <c r="A6447" s="10">
        <f t="shared" si="915"/>
        <v>45560</v>
      </c>
      <c r="B6447" s="11">
        <v>269</v>
      </c>
      <c r="C6447" s="11">
        <v>1100</v>
      </c>
      <c r="D6447" s="12">
        <v>777.45833333333303</v>
      </c>
      <c r="E6447" s="9"/>
      <c r="F6447" s="9">
        <v>1.147</v>
      </c>
      <c r="G6447" s="9">
        <v>4.0259999999999998</v>
      </c>
      <c r="H6447" s="9">
        <v>8.5559999999999992</v>
      </c>
      <c r="I6447" s="9">
        <v>77.215999999999994</v>
      </c>
      <c r="J6447" s="9">
        <v>18.152000000000001</v>
      </c>
      <c r="K6447" s="9">
        <v>54.8</v>
      </c>
      <c r="L6447" s="9">
        <v>4.4999999999999998E-2</v>
      </c>
      <c r="M6447" s="9">
        <v>8.6999999999999994E-2</v>
      </c>
      <c r="N6447" s="9">
        <v>0</v>
      </c>
      <c r="O6447" s="9">
        <v>644.375</v>
      </c>
      <c r="P6447" s="9"/>
      <c r="Q6447" s="9"/>
      <c r="R6447" s="9"/>
      <c r="T6447">
        <f t="shared" si="909"/>
        <v>2691100</v>
      </c>
      <c r="U6447">
        <v>626.20000000000005</v>
      </c>
      <c r="V6447">
        <f t="shared" si="907"/>
        <v>644.4</v>
      </c>
      <c r="W6447" t="str">
        <f t="shared" si="910"/>
        <v/>
      </c>
      <c r="X6447" t="str">
        <f t="shared" si="911"/>
        <v/>
      </c>
      <c r="Y6447" t="str">
        <f t="shared" si="908"/>
        <v/>
      </c>
      <c r="Z6447" s="9"/>
      <c r="AA6447" s="14">
        <f t="shared" si="912"/>
        <v>1.1419999999999999</v>
      </c>
      <c r="AB6447" s="14">
        <f t="shared" si="913"/>
        <v>0.94199999999999995</v>
      </c>
    </row>
    <row r="6448" spans="1:28" x14ac:dyDescent="0.25">
      <c r="A6448" s="10">
        <f t="shared" si="915"/>
        <v>45560</v>
      </c>
      <c r="B6448" s="11">
        <v>269</v>
      </c>
      <c r="C6448" s="11">
        <v>1200</v>
      </c>
      <c r="D6448" s="12">
        <v>777.5</v>
      </c>
      <c r="E6448" s="9"/>
      <c r="F6448" s="9">
        <v>0.91300000000000003</v>
      </c>
      <c r="G6448" s="9">
        <v>5.0330000000000004</v>
      </c>
      <c r="H6448" s="9">
        <v>12.582000000000001</v>
      </c>
      <c r="I6448" s="9">
        <v>77.215999999999994</v>
      </c>
      <c r="J6448" s="9">
        <v>15.914999999999999</v>
      </c>
      <c r="K6448" s="9">
        <v>46</v>
      </c>
      <c r="L6448" s="9">
        <v>4.4999999999999998E-2</v>
      </c>
      <c r="M6448" s="9">
        <v>8.6999999999999994E-2</v>
      </c>
      <c r="N6448" s="9">
        <v>0</v>
      </c>
      <c r="O6448" s="9">
        <v>514.375</v>
      </c>
      <c r="P6448" s="9"/>
      <c r="Q6448" s="9"/>
      <c r="R6448" s="9"/>
      <c r="T6448">
        <f t="shared" si="909"/>
        <v>2691200</v>
      </c>
      <c r="U6448">
        <v>668.8</v>
      </c>
      <c r="V6448">
        <f t="shared" si="907"/>
        <v>514.4</v>
      </c>
      <c r="W6448" t="str">
        <f t="shared" si="910"/>
        <v/>
      </c>
      <c r="X6448" t="str">
        <f t="shared" si="911"/>
        <v/>
      </c>
      <c r="Y6448" t="str">
        <f t="shared" si="908"/>
        <v/>
      </c>
      <c r="Z6448" s="9"/>
      <c r="AA6448" s="14">
        <f t="shared" si="912"/>
        <v>0.83199999999999996</v>
      </c>
      <c r="AB6448" s="14">
        <f t="shared" si="913"/>
        <v>0.97699999999999998</v>
      </c>
    </row>
    <row r="6449" spans="1:28" x14ac:dyDescent="0.25">
      <c r="A6449" s="10">
        <f t="shared" si="915"/>
        <v>45560</v>
      </c>
      <c r="B6449" s="11">
        <v>269</v>
      </c>
      <c r="C6449" s="11">
        <v>1300</v>
      </c>
      <c r="D6449" s="12">
        <v>777.54166666666697</v>
      </c>
      <c r="E6449" s="9"/>
      <c r="F6449" s="9">
        <v>0.91300000000000003</v>
      </c>
      <c r="G6449" s="9">
        <v>5.0330000000000004</v>
      </c>
      <c r="H6449" s="9">
        <v>11.071999999999999</v>
      </c>
      <c r="I6449" s="9">
        <v>77.215999999999994</v>
      </c>
      <c r="J6449" s="9">
        <v>15.939</v>
      </c>
      <c r="K6449" s="9">
        <v>47.1</v>
      </c>
      <c r="L6449" s="9">
        <v>4.5999999999999999E-2</v>
      </c>
      <c r="M6449" s="9">
        <v>8.6999999999999994E-2</v>
      </c>
      <c r="N6449" s="9">
        <v>0</v>
      </c>
      <c r="O6449" s="9">
        <v>388.125</v>
      </c>
      <c r="P6449" s="9"/>
      <c r="Q6449" s="9"/>
      <c r="R6449" s="9"/>
      <c r="T6449">
        <f t="shared" si="909"/>
        <v>2691300</v>
      </c>
      <c r="U6449">
        <v>656.7</v>
      </c>
      <c r="V6449">
        <f t="shared" si="907"/>
        <v>388.1</v>
      </c>
      <c r="W6449" t="str">
        <f t="shared" si="910"/>
        <v/>
      </c>
      <c r="X6449" t="str">
        <f t="shared" si="911"/>
        <v/>
      </c>
      <c r="Y6449" t="str">
        <f t="shared" si="908"/>
        <v/>
      </c>
      <c r="Z6449" s="9"/>
      <c r="AA6449" s="14">
        <f t="shared" si="912"/>
        <v>0.85299999999999998</v>
      </c>
      <c r="AB6449" s="14">
        <f t="shared" si="913"/>
        <v>0.95799999999999996</v>
      </c>
    </row>
    <row r="6450" spans="1:28" x14ac:dyDescent="0.25">
      <c r="A6450" s="10">
        <f t="shared" si="915"/>
        <v>45560</v>
      </c>
      <c r="B6450" s="11">
        <v>269</v>
      </c>
      <c r="C6450" s="11">
        <v>1400</v>
      </c>
      <c r="D6450" s="12">
        <v>777.58333333333303</v>
      </c>
      <c r="E6450" s="9"/>
      <c r="F6450" s="9">
        <v>1.03</v>
      </c>
      <c r="G6450" s="9">
        <v>3.5230000000000001</v>
      </c>
      <c r="H6450" s="9">
        <v>11.071999999999999</v>
      </c>
      <c r="I6450" s="9">
        <v>102.486</v>
      </c>
      <c r="J6450" s="9">
        <v>9.657</v>
      </c>
      <c r="K6450" s="9">
        <v>62.3</v>
      </c>
      <c r="L6450" s="9">
        <v>4.8000000000000001E-2</v>
      </c>
      <c r="M6450" s="9">
        <v>8.2000000000000003E-2</v>
      </c>
      <c r="N6450" s="9">
        <v>1.6</v>
      </c>
      <c r="O6450" s="9">
        <v>86.875</v>
      </c>
      <c r="P6450" s="9"/>
      <c r="Q6450" s="9"/>
      <c r="R6450" s="9"/>
      <c r="T6450">
        <f t="shared" si="909"/>
        <v>2691400</v>
      </c>
      <c r="U6450">
        <v>590.5</v>
      </c>
      <c r="V6450">
        <f t="shared" si="907"/>
        <v>86.9</v>
      </c>
      <c r="W6450" t="str">
        <f t="shared" si="910"/>
        <v/>
      </c>
      <c r="X6450" t="str">
        <f t="shared" si="911"/>
        <v/>
      </c>
      <c r="Y6450" t="str">
        <f t="shared" si="908"/>
        <v/>
      </c>
      <c r="Z6450" s="9"/>
      <c r="AA6450" s="14">
        <f t="shared" si="912"/>
        <v>0.747</v>
      </c>
      <c r="AB6450" s="14">
        <f t="shared" si="913"/>
        <v>0.45200000000000001</v>
      </c>
    </row>
    <row r="6451" spans="1:28" x14ac:dyDescent="0.25">
      <c r="A6451" s="10">
        <f t="shared" si="915"/>
        <v>45560</v>
      </c>
      <c r="B6451" s="11">
        <v>269</v>
      </c>
      <c r="C6451" s="11">
        <v>1500</v>
      </c>
      <c r="D6451" s="12">
        <v>777.625</v>
      </c>
      <c r="E6451" s="9"/>
      <c r="F6451" s="9">
        <v>0.79600000000000004</v>
      </c>
      <c r="G6451" s="9">
        <v>1.0069999999999999</v>
      </c>
      <c r="H6451" s="9">
        <v>6.0389999999999997</v>
      </c>
      <c r="I6451" s="9">
        <v>88.447000000000003</v>
      </c>
      <c r="J6451" s="9">
        <v>8.3940000000000001</v>
      </c>
      <c r="K6451" s="9">
        <v>89.6</v>
      </c>
      <c r="L6451" s="9">
        <v>4.8000000000000001E-2</v>
      </c>
      <c r="M6451" s="9">
        <v>7.8E-2</v>
      </c>
      <c r="N6451" s="9">
        <v>3.0009999999999999</v>
      </c>
      <c r="O6451" s="9">
        <v>44.375</v>
      </c>
      <c r="P6451" s="9"/>
      <c r="Q6451" s="9"/>
      <c r="R6451" s="9"/>
      <c r="T6451">
        <f t="shared" si="909"/>
        <v>2691500</v>
      </c>
      <c r="U6451">
        <v>476.3</v>
      </c>
      <c r="V6451">
        <f t="shared" si="907"/>
        <v>44.4</v>
      </c>
      <c r="W6451" t="str">
        <f t="shared" si="910"/>
        <v/>
      </c>
      <c r="X6451" t="str">
        <f t="shared" si="911"/>
        <v/>
      </c>
      <c r="Y6451" t="str">
        <f t="shared" si="908"/>
        <v/>
      </c>
      <c r="Z6451" s="9"/>
      <c r="AA6451" s="14">
        <f t="shared" si="912"/>
        <v>0.98699999999999999</v>
      </c>
      <c r="AB6451" s="14">
        <f t="shared" si="913"/>
        <v>0.115</v>
      </c>
    </row>
    <row r="6452" spans="1:28" x14ac:dyDescent="0.25">
      <c r="A6452" s="10">
        <f t="shared" si="915"/>
        <v>45560</v>
      </c>
      <c r="B6452" s="11">
        <v>269</v>
      </c>
      <c r="C6452" s="11">
        <v>1600</v>
      </c>
      <c r="D6452" s="12">
        <v>777.66666666666697</v>
      </c>
      <c r="E6452" s="9"/>
      <c r="F6452" s="9">
        <v>1.147</v>
      </c>
      <c r="G6452" s="9">
        <v>0.503</v>
      </c>
      <c r="H6452" s="9">
        <v>5.0330000000000004</v>
      </c>
      <c r="I6452" s="9">
        <v>174.08600000000001</v>
      </c>
      <c r="J6452" s="9">
        <v>8.3190000000000008</v>
      </c>
      <c r="K6452" s="9">
        <v>89</v>
      </c>
      <c r="L6452" s="9">
        <v>4.8000000000000001E-2</v>
      </c>
      <c r="M6452" s="9">
        <v>7.9000000000000001E-2</v>
      </c>
      <c r="N6452" s="9">
        <v>0.2</v>
      </c>
      <c r="O6452" s="9">
        <v>88.125</v>
      </c>
      <c r="P6452" s="9"/>
      <c r="Q6452" s="9"/>
      <c r="R6452" s="9"/>
      <c r="T6452">
        <f t="shared" si="909"/>
        <v>2691600</v>
      </c>
      <c r="U6452">
        <v>323.8</v>
      </c>
      <c r="V6452">
        <f t="shared" si="907"/>
        <v>88.1</v>
      </c>
      <c r="W6452" t="str">
        <f t="shared" si="910"/>
        <v/>
      </c>
      <c r="X6452" t="str">
        <f t="shared" si="911"/>
        <v/>
      </c>
      <c r="Y6452" t="str">
        <f t="shared" si="908"/>
        <v/>
      </c>
      <c r="Z6452" s="9"/>
      <c r="AA6452" s="14">
        <f t="shared" si="912"/>
        <v>0.97499999999999998</v>
      </c>
      <c r="AB6452" s="14">
        <f t="shared" si="913"/>
        <v>0.121</v>
      </c>
    </row>
    <row r="6453" spans="1:28" x14ac:dyDescent="0.25">
      <c r="A6453" s="10">
        <f t="shared" si="915"/>
        <v>45560</v>
      </c>
      <c r="B6453" s="11">
        <v>269</v>
      </c>
      <c r="C6453" s="11">
        <v>1700</v>
      </c>
      <c r="D6453" s="12">
        <v>777.70833333333303</v>
      </c>
      <c r="E6453" s="9"/>
      <c r="F6453" s="9">
        <v>1.03</v>
      </c>
      <c r="G6453" s="9">
        <v>0</v>
      </c>
      <c r="H6453" s="9">
        <v>3.5230000000000001</v>
      </c>
      <c r="I6453" s="9">
        <v>265.34100000000001</v>
      </c>
      <c r="J6453" s="9">
        <v>7.67</v>
      </c>
      <c r="K6453" s="9">
        <v>92.8</v>
      </c>
      <c r="L6453" s="9">
        <v>4.9000000000000002E-2</v>
      </c>
      <c r="M6453" s="9">
        <v>7.9000000000000001E-2</v>
      </c>
      <c r="N6453" s="9">
        <v>3.0009999999999999</v>
      </c>
      <c r="O6453" s="9">
        <v>16.875</v>
      </c>
      <c r="P6453" s="9"/>
      <c r="Q6453" s="9"/>
      <c r="R6453" s="9"/>
      <c r="T6453">
        <f t="shared" si="909"/>
        <v>2691700</v>
      </c>
      <c r="U6453">
        <v>152.19999999999999</v>
      </c>
      <c r="V6453">
        <f t="shared" si="907"/>
        <v>16.899999999999999</v>
      </c>
      <c r="W6453" t="str">
        <f t="shared" si="910"/>
        <v/>
      </c>
      <c r="X6453" t="str">
        <f t="shared" si="911"/>
        <v/>
      </c>
      <c r="Y6453" t="str">
        <f t="shared" si="908"/>
        <v/>
      </c>
      <c r="Z6453" s="9"/>
      <c r="AA6453" s="14">
        <f t="shared" si="912"/>
        <v>0.97299999999999998</v>
      </c>
      <c r="AB6453" s="14">
        <f t="shared" si="913"/>
        <v>7.4999999999999997E-2</v>
      </c>
    </row>
    <row r="6454" spans="1:28" x14ac:dyDescent="0.25">
      <c r="A6454" s="10">
        <f t="shared" si="915"/>
        <v>45560</v>
      </c>
      <c r="B6454" s="11">
        <v>269</v>
      </c>
      <c r="C6454" s="11">
        <v>1800</v>
      </c>
      <c r="D6454" s="12">
        <v>777.75</v>
      </c>
      <c r="E6454" s="9"/>
      <c r="F6454" s="9">
        <v>0.21099999999999999</v>
      </c>
      <c r="G6454" s="9">
        <v>0.503</v>
      </c>
      <c r="H6454" s="9">
        <v>5.0330000000000004</v>
      </c>
      <c r="I6454" s="9">
        <v>199.357</v>
      </c>
      <c r="J6454" s="9">
        <v>6.5350000000000001</v>
      </c>
      <c r="K6454" s="9">
        <v>94</v>
      </c>
      <c r="L6454" s="9">
        <v>4.8000000000000001E-2</v>
      </c>
      <c r="M6454" s="9">
        <v>7.9000000000000001E-2</v>
      </c>
      <c r="N6454" s="9">
        <v>1.6</v>
      </c>
      <c r="O6454" s="9">
        <v>6.875</v>
      </c>
      <c r="P6454" s="9"/>
      <c r="Q6454" s="9"/>
      <c r="R6454" s="9"/>
      <c r="T6454">
        <f t="shared" si="909"/>
        <v>2691800</v>
      </c>
      <c r="U6454">
        <v>15.7</v>
      </c>
      <c r="V6454">
        <f t="shared" si="907"/>
        <v>6.9</v>
      </c>
      <c r="W6454" t="str">
        <f t="shared" si="910"/>
        <v/>
      </c>
      <c r="X6454" t="str">
        <f t="shared" si="911"/>
        <v/>
      </c>
      <c r="Y6454" t="str">
        <f t="shared" si="908"/>
        <v/>
      </c>
      <c r="Z6454" s="9"/>
      <c r="AA6454" s="14">
        <f t="shared" si="912"/>
        <v>0.91200000000000003</v>
      </c>
      <c r="AB6454" s="14">
        <f t="shared" si="913"/>
        <v>5.8000000000000003E-2</v>
      </c>
    </row>
    <row r="6455" spans="1:28" x14ac:dyDescent="0.25">
      <c r="A6455" s="10">
        <f t="shared" si="915"/>
        <v>45560</v>
      </c>
      <c r="B6455" s="11">
        <v>269</v>
      </c>
      <c r="C6455" s="11">
        <v>1900</v>
      </c>
      <c r="D6455" s="12">
        <v>777.79166666666697</v>
      </c>
      <c r="E6455" s="9"/>
      <c r="F6455" s="9">
        <v>1.498</v>
      </c>
      <c r="G6455" s="9">
        <v>1.51</v>
      </c>
      <c r="H6455" s="9">
        <v>5.5359999999999996</v>
      </c>
      <c r="I6455" s="9">
        <v>165.66300000000001</v>
      </c>
      <c r="J6455" s="9">
        <v>5.77</v>
      </c>
      <c r="K6455" s="9">
        <v>95.4</v>
      </c>
      <c r="L6455" s="9">
        <v>4.3999999999999997E-2</v>
      </c>
      <c r="M6455" s="9">
        <v>8.3000000000000004E-2</v>
      </c>
      <c r="N6455" s="9">
        <v>2.601</v>
      </c>
      <c r="O6455" s="9">
        <v>0.625</v>
      </c>
      <c r="P6455" s="9"/>
      <c r="Q6455" s="9"/>
      <c r="R6455" s="9"/>
      <c r="T6455">
        <f t="shared" si="909"/>
        <v>2691900</v>
      </c>
      <c r="U6455">
        <v>0</v>
      </c>
      <c r="V6455">
        <f t="shared" si="907"/>
        <v>0</v>
      </c>
      <c r="W6455" t="str">
        <f t="shared" si="910"/>
        <v/>
      </c>
      <c r="X6455" t="str">
        <f t="shared" si="911"/>
        <v/>
      </c>
      <c r="Y6455" t="str">
        <f t="shared" si="908"/>
        <v/>
      </c>
      <c r="Z6455" s="9"/>
      <c r="AA6455" s="14">
        <f t="shared" si="912"/>
        <v>0.878</v>
      </c>
      <c r="AB6455" s="14">
        <f t="shared" si="913"/>
        <v>4.2000000000000003E-2</v>
      </c>
    </row>
    <row r="6456" spans="1:28" x14ac:dyDescent="0.25">
      <c r="A6456" s="10">
        <f t="shared" si="915"/>
        <v>45560</v>
      </c>
      <c r="B6456" s="11">
        <v>269</v>
      </c>
      <c r="C6456" s="11">
        <v>2000</v>
      </c>
      <c r="D6456" s="12">
        <v>777.83333333333303</v>
      </c>
      <c r="E6456" s="9"/>
      <c r="F6456" s="9">
        <v>0.91300000000000003</v>
      </c>
      <c r="G6456" s="9">
        <v>1.51</v>
      </c>
      <c r="H6456" s="9">
        <v>5.5359999999999996</v>
      </c>
      <c r="I6456" s="9">
        <v>189.529</v>
      </c>
      <c r="J6456" s="9">
        <v>4.6619999999999999</v>
      </c>
      <c r="K6456" s="9">
        <v>96.2</v>
      </c>
      <c r="L6456" s="9">
        <v>4.5999999999999999E-2</v>
      </c>
      <c r="M6456" s="9">
        <v>8.3000000000000004E-2</v>
      </c>
      <c r="N6456" s="9">
        <v>0</v>
      </c>
      <c r="O6456" s="9">
        <v>0.625</v>
      </c>
      <c r="P6456" s="9"/>
      <c r="Q6456" s="9"/>
      <c r="R6456" s="9"/>
      <c r="T6456">
        <f t="shared" si="909"/>
        <v>2692000</v>
      </c>
      <c r="U6456">
        <v>0</v>
      </c>
      <c r="V6456">
        <f t="shared" si="907"/>
        <v>0</v>
      </c>
      <c r="W6456" t="str">
        <f t="shared" si="910"/>
        <v/>
      </c>
      <c r="X6456" t="str">
        <f t="shared" si="911"/>
        <v/>
      </c>
      <c r="Y6456" t="str">
        <f t="shared" si="908"/>
        <v/>
      </c>
      <c r="Z6456" s="9"/>
      <c r="AA6456" s="14">
        <f t="shared" si="912"/>
        <v>0.81899999999999995</v>
      </c>
      <c r="AB6456" s="14">
        <f t="shared" si="913"/>
        <v>3.2000000000000001E-2</v>
      </c>
    </row>
    <row r="6457" spans="1:28" x14ac:dyDescent="0.25">
      <c r="A6457" s="10">
        <f t="shared" si="915"/>
        <v>45560</v>
      </c>
      <c r="B6457" s="11">
        <v>269</v>
      </c>
      <c r="C6457" s="11">
        <v>2100</v>
      </c>
      <c r="D6457" s="12">
        <v>777.875</v>
      </c>
      <c r="E6457" s="9"/>
      <c r="F6457" s="9">
        <v>0.79600000000000004</v>
      </c>
      <c r="G6457" s="9">
        <v>1.51</v>
      </c>
      <c r="H6457" s="9">
        <v>5.5359999999999996</v>
      </c>
      <c r="I6457" s="9">
        <v>171.27799999999999</v>
      </c>
      <c r="J6457" s="9">
        <v>4.4279999999999999</v>
      </c>
      <c r="K6457" s="9">
        <v>95.7</v>
      </c>
      <c r="L6457" s="9">
        <v>4.7E-2</v>
      </c>
      <c r="M6457" s="9">
        <v>8.2000000000000003E-2</v>
      </c>
      <c r="N6457" s="9">
        <v>0.2</v>
      </c>
      <c r="O6457" s="9">
        <v>0.625</v>
      </c>
      <c r="P6457" s="9"/>
      <c r="Q6457" s="9"/>
      <c r="R6457" s="9"/>
      <c r="T6457">
        <f t="shared" si="909"/>
        <v>2692100</v>
      </c>
      <c r="U6457">
        <v>0</v>
      </c>
      <c r="V6457">
        <f t="shared" si="907"/>
        <v>0</v>
      </c>
      <c r="W6457" t="str">
        <f t="shared" si="910"/>
        <v/>
      </c>
      <c r="X6457" t="str">
        <f t="shared" si="911"/>
        <v/>
      </c>
      <c r="Y6457" t="str">
        <f t="shared" si="908"/>
        <v/>
      </c>
      <c r="Z6457" s="9"/>
      <c r="AA6457" s="14">
        <f t="shared" si="912"/>
        <v>0.80200000000000005</v>
      </c>
      <c r="AB6457" s="14">
        <f t="shared" si="913"/>
        <v>3.5999999999999997E-2</v>
      </c>
    </row>
    <row r="6458" spans="1:28" x14ac:dyDescent="0.25">
      <c r="A6458" s="10">
        <f t="shared" si="915"/>
        <v>45560</v>
      </c>
      <c r="B6458" s="11">
        <v>269</v>
      </c>
      <c r="C6458" s="11">
        <v>2200</v>
      </c>
      <c r="D6458" s="12">
        <v>777.91666666666697</v>
      </c>
      <c r="E6458" s="9"/>
      <c r="F6458" s="9">
        <v>1.264</v>
      </c>
      <c r="G6458" s="9">
        <v>2.0129999999999999</v>
      </c>
      <c r="H6458" s="9">
        <v>8.5559999999999992</v>
      </c>
      <c r="I6458" s="9">
        <v>167.06700000000001</v>
      </c>
      <c r="J6458" s="9">
        <v>3.2210000000000001</v>
      </c>
      <c r="K6458" s="9">
        <v>95.9</v>
      </c>
      <c r="L6458" s="9">
        <v>4.2000000000000003E-2</v>
      </c>
      <c r="M6458" s="9">
        <v>8.5000000000000006E-2</v>
      </c>
      <c r="N6458" s="9">
        <v>0.8</v>
      </c>
      <c r="O6458" s="9">
        <v>0.625</v>
      </c>
      <c r="P6458" s="9"/>
      <c r="Q6458" s="9"/>
      <c r="R6458" s="9"/>
      <c r="T6458">
        <f t="shared" si="909"/>
        <v>2692200</v>
      </c>
      <c r="U6458">
        <v>0</v>
      </c>
      <c r="V6458">
        <f t="shared" si="907"/>
        <v>0</v>
      </c>
      <c r="W6458" t="str">
        <f t="shared" si="910"/>
        <v/>
      </c>
      <c r="X6458" t="str">
        <f t="shared" si="911"/>
        <v/>
      </c>
      <c r="Y6458" t="str">
        <f t="shared" si="908"/>
        <v/>
      </c>
      <c r="Z6458" s="9"/>
      <c r="AA6458" s="14">
        <f t="shared" si="912"/>
        <v>0.73799999999999999</v>
      </c>
      <c r="AB6458" s="14">
        <f t="shared" si="913"/>
        <v>3.2000000000000001E-2</v>
      </c>
    </row>
    <row r="6459" spans="1:28" x14ac:dyDescent="0.25">
      <c r="A6459" s="10">
        <f t="shared" si="915"/>
        <v>45560</v>
      </c>
      <c r="B6459" s="11">
        <v>269</v>
      </c>
      <c r="C6459" s="11">
        <v>2300</v>
      </c>
      <c r="D6459" s="12">
        <v>777.95833333333303</v>
      </c>
      <c r="E6459" s="9"/>
      <c r="F6459" s="9">
        <v>0.79600000000000004</v>
      </c>
      <c r="G6459" s="9">
        <v>2.516</v>
      </c>
      <c r="H6459" s="9">
        <v>8.5559999999999992</v>
      </c>
      <c r="I6459" s="9">
        <v>157.239</v>
      </c>
      <c r="J6459" s="9">
        <v>2.903</v>
      </c>
      <c r="K6459" s="9">
        <v>96.1</v>
      </c>
      <c r="L6459" s="9">
        <v>0.04</v>
      </c>
      <c r="M6459" s="9">
        <v>8.5000000000000006E-2</v>
      </c>
      <c r="N6459" s="9">
        <v>1.2</v>
      </c>
      <c r="O6459" s="9">
        <v>0.625</v>
      </c>
      <c r="P6459" s="9"/>
      <c r="Q6459" s="9"/>
      <c r="R6459" s="9"/>
      <c r="T6459">
        <f t="shared" si="909"/>
        <v>2692300</v>
      </c>
      <c r="U6459">
        <v>0</v>
      </c>
      <c r="V6459">
        <f t="shared" si="907"/>
        <v>0</v>
      </c>
      <c r="W6459" t="str">
        <f t="shared" si="910"/>
        <v/>
      </c>
      <c r="X6459" t="str">
        <f t="shared" si="911"/>
        <v/>
      </c>
      <c r="Y6459" t="str">
        <f t="shared" si="908"/>
        <v/>
      </c>
      <c r="Z6459" s="9"/>
      <c r="AA6459" s="14">
        <f t="shared" si="912"/>
        <v>0.72299999999999998</v>
      </c>
      <c r="AB6459" s="14">
        <f t="shared" si="913"/>
        <v>2.9000000000000001E-2</v>
      </c>
    </row>
    <row r="6460" spans="1:28" x14ac:dyDescent="0.25">
      <c r="A6460" s="10">
        <f t="shared" si="915"/>
        <v>45560</v>
      </c>
      <c r="B6460" s="11">
        <v>269</v>
      </c>
      <c r="C6460" s="11">
        <v>2400</v>
      </c>
      <c r="D6460" s="12">
        <v>778</v>
      </c>
      <c r="E6460" s="9"/>
      <c r="F6460" s="9">
        <v>0.91300000000000003</v>
      </c>
      <c r="G6460" s="9">
        <v>2.516</v>
      </c>
      <c r="H6460" s="9">
        <v>8.5559999999999992</v>
      </c>
      <c r="I6460" s="9">
        <v>164.25899999999999</v>
      </c>
      <c r="J6460" s="9">
        <v>2.6640000000000001</v>
      </c>
      <c r="K6460" s="9">
        <v>96</v>
      </c>
      <c r="L6460" s="9">
        <v>4.1000000000000002E-2</v>
      </c>
      <c r="M6460" s="9">
        <v>8.5000000000000006E-2</v>
      </c>
      <c r="N6460" s="9">
        <v>0</v>
      </c>
      <c r="O6460" s="9">
        <v>0.625</v>
      </c>
      <c r="P6460" s="9"/>
      <c r="Q6460" s="9"/>
      <c r="R6460" s="9"/>
      <c r="T6460">
        <f t="shared" si="909"/>
        <v>2692400</v>
      </c>
      <c r="U6460">
        <v>0</v>
      </c>
      <c r="V6460">
        <f t="shared" si="907"/>
        <v>0</v>
      </c>
      <c r="W6460">
        <f t="shared" si="910"/>
        <v>4.1000000000000002E-2</v>
      </c>
      <c r="X6460">
        <f t="shared" si="911"/>
        <v>8.5000000000000006E-2</v>
      </c>
      <c r="Y6460">
        <f t="shared" si="908"/>
        <v>8.9999999999999993E-3</v>
      </c>
      <c r="Z6460" s="9"/>
      <c r="AA6460" s="14">
        <f t="shared" si="912"/>
        <v>0.71</v>
      </c>
      <c r="AB6460" s="14">
        <f t="shared" si="913"/>
        <v>0.03</v>
      </c>
    </row>
    <row r="6461" spans="1:28" x14ac:dyDescent="0.25">
      <c r="A6461" s="10">
        <f t="shared" si="915"/>
        <v>45561</v>
      </c>
      <c r="B6461" s="11">
        <v>270</v>
      </c>
      <c r="C6461" s="11">
        <v>100</v>
      </c>
      <c r="D6461" s="12">
        <v>778.04166666666697</v>
      </c>
      <c r="E6461" s="9"/>
      <c r="F6461" s="9">
        <v>0.79600000000000004</v>
      </c>
      <c r="G6461" s="9">
        <v>3.02</v>
      </c>
      <c r="H6461" s="9">
        <v>8.5559999999999992</v>
      </c>
      <c r="I6461" s="9">
        <v>160.047</v>
      </c>
      <c r="J6461" s="9">
        <v>2.1280000000000001</v>
      </c>
      <c r="K6461" s="9">
        <v>95.1</v>
      </c>
      <c r="L6461" s="9">
        <v>4.2000000000000003E-2</v>
      </c>
      <c r="M6461" s="9">
        <v>8.5000000000000006E-2</v>
      </c>
      <c r="N6461" s="9">
        <v>0</v>
      </c>
      <c r="O6461" s="9">
        <v>0.625</v>
      </c>
      <c r="P6461" s="9"/>
      <c r="Q6461" s="9"/>
      <c r="R6461" s="9"/>
      <c r="T6461">
        <f t="shared" si="909"/>
        <v>2700100</v>
      </c>
      <c r="U6461">
        <v>0</v>
      </c>
      <c r="V6461">
        <f t="shared" ref="V6461:V6524" si="916">IF(O6461&lt;1,0,ROUND(O6461,1))</f>
        <v>0</v>
      </c>
      <c r="W6461" t="str">
        <f t="shared" si="910"/>
        <v/>
      </c>
      <c r="X6461" t="str">
        <f t="shared" si="911"/>
        <v/>
      </c>
      <c r="Y6461" t="str">
        <f t="shared" ref="Y6461:Y6524" si="917">IF(C6461=2400,ROUND(F6461/100,3),"")</f>
        <v/>
      </c>
      <c r="Z6461" s="9"/>
      <c r="AA6461" s="14">
        <f t="shared" si="912"/>
        <v>0.67700000000000005</v>
      </c>
      <c r="AB6461" s="14">
        <f t="shared" si="913"/>
        <v>3.5000000000000003E-2</v>
      </c>
    </row>
    <row r="6462" spans="1:28" x14ac:dyDescent="0.25">
      <c r="A6462" s="10">
        <f t="shared" si="915"/>
        <v>45561</v>
      </c>
      <c r="B6462" s="11">
        <v>270</v>
      </c>
      <c r="C6462" s="11">
        <v>200</v>
      </c>
      <c r="D6462" s="12">
        <v>778.08333333333303</v>
      </c>
      <c r="E6462" s="9"/>
      <c r="F6462" s="9">
        <v>0.79600000000000004</v>
      </c>
      <c r="G6462" s="9">
        <v>2.516</v>
      </c>
      <c r="H6462" s="9">
        <v>9.0589999999999993</v>
      </c>
      <c r="I6462" s="9">
        <v>154.43100000000001</v>
      </c>
      <c r="J6462" s="9">
        <v>1.5880000000000001</v>
      </c>
      <c r="K6462" s="9">
        <v>94.3</v>
      </c>
      <c r="L6462" s="9">
        <v>4.3999999999999997E-2</v>
      </c>
      <c r="M6462" s="9">
        <v>8.4000000000000005E-2</v>
      </c>
      <c r="N6462" s="9">
        <v>0</v>
      </c>
      <c r="O6462" s="9">
        <v>0.625</v>
      </c>
      <c r="P6462" s="9"/>
      <c r="Q6462" s="9"/>
      <c r="R6462" s="9"/>
      <c r="T6462">
        <f t="shared" si="909"/>
        <v>2700200</v>
      </c>
      <c r="U6462">
        <v>0</v>
      </c>
      <c r="V6462">
        <f t="shared" si="916"/>
        <v>0</v>
      </c>
      <c r="W6462" t="str">
        <f t="shared" si="910"/>
        <v/>
      </c>
      <c r="X6462" t="str">
        <f t="shared" si="911"/>
        <v/>
      </c>
      <c r="Y6462" t="str">
        <f t="shared" si="917"/>
        <v/>
      </c>
      <c r="Z6462" s="9"/>
      <c r="AA6462" s="14">
        <f t="shared" si="912"/>
        <v>0.64600000000000002</v>
      </c>
      <c r="AB6462" s="14">
        <f t="shared" si="913"/>
        <v>3.9E-2</v>
      </c>
    </row>
    <row r="6463" spans="1:28" x14ac:dyDescent="0.25">
      <c r="A6463" s="10">
        <f t="shared" si="915"/>
        <v>45561</v>
      </c>
      <c r="B6463" s="11">
        <v>270</v>
      </c>
      <c r="C6463" s="11">
        <v>300</v>
      </c>
      <c r="D6463" s="12">
        <v>778.125</v>
      </c>
      <c r="E6463" s="9"/>
      <c r="F6463" s="9">
        <v>0.56200000000000006</v>
      </c>
      <c r="G6463" s="9">
        <v>2.516</v>
      </c>
      <c r="H6463" s="9">
        <v>8.5559999999999992</v>
      </c>
      <c r="I6463" s="9">
        <v>150.22</v>
      </c>
      <c r="J6463" s="9">
        <v>1.153</v>
      </c>
      <c r="K6463" s="9">
        <v>93.1</v>
      </c>
      <c r="L6463" s="9">
        <v>4.5999999999999999E-2</v>
      </c>
      <c r="M6463" s="9">
        <v>8.3000000000000004E-2</v>
      </c>
      <c r="N6463" s="9">
        <v>0</v>
      </c>
      <c r="O6463" s="9">
        <v>0.625</v>
      </c>
      <c r="P6463" s="9"/>
      <c r="Q6463" s="9"/>
      <c r="R6463" s="9"/>
      <c r="T6463">
        <f t="shared" si="909"/>
        <v>2700300</v>
      </c>
      <c r="U6463">
        <v>0</v>
      </c>
      <c r="V6463">
        <f t="shared" si="916"/>
        <v>0</v>
      </c>
      <c r="W6463" t="str">
        <f t="shared" si="910"/>
        <v/>
      </c>
      <c r="X6463" t="str">
        <f t="shared" si="911"/>
        <v/>
      </c>
      <c r="Y6463" t="str">
        <f t="shared" si="917"/>
        <v/>
      </c>
      <c r="Z6463" s="9"/>
      <c r="AA6463" s="14">
        <f t="shared" si="912"/>
        <v>0.61799999999999999</v>
      </c>
      <c r="AB6463" s="14">
        <f t="shared" si="913"/>
        <v>4.5999999999999999E-2</v>
      </c>
    </row>
    <row r="6464" spans="1:28" x14ac:dyDescent="0.25">
      <c r="A6464" s="10">
        <f t="shared" si="915"/>
        <v>45561</v>
      </c>
      <c r="B6464" s="11">
        <v>270</v>
      </c>
      <c r="C6464" s="11">
        <v>400</v>
      </c>
      <c r="D6464" s="12">
        <v>778.16666666666697</v>
      </c>
      <c r="E6464" s="9"/>
      <c r="F6464" s="9">
        <v>0.32800000000000001</v>
      </c>
      <c r="G6464" s="9">
        <v>2.0129999999999999</v>
      </c>
      <c r="H6464" s="9">
        <v>7.0460000000000003</v>
      </c>
      <c r="I6464" s="9">
        <v>143.19999999999999</v>
      </c>
      <c r="J6464" s="9">
        <v>0.27300000000000002</v>
      </c>
      <c r="K6464" s="9">
        <v>93.6</v>
      </c>
      <c r="L6464" s="9">
        <v>4.8000000000000001E-2</v>
      </c>
      <c r="M6464" s="9">
        <v>8.3000000000000004E-2</v>
      </c>
      <c r="N6464" s="9">
        <v>0</v>
      </c>
      <c r="O6464" s="9">
        <v>0.625</v>
      </c>
      <c r="P6464" s="9"/>
      <c r="Q6464" s="9"/>
      <c r="R6464" s="9"/>
      <c r="T6464">
        <f t="shared" si="909"/>
        <v>2700400</v>
      </c>
      <c r="U6464">
        <v>0</v>
      </c>
      <c r="V6464">
        <f t="shared" si="916"/>
        <v>0</v>
      </c>
      <c r="W6464" t="str">
        <f t="shared" si="910"/>
        <v/>
      </c>
      <c r="X6464" t="str">
        <f t="shared" si="911"/>
        <v/>
      </c>
      <c r="Y6464" t="str">
        <f t="shared" si="917"/>
        <v/>
      </c>
      <c r="Z6464" s="9"/>
      <c r="AA6464" s="14">
        <f t="shared" si="912"/>
        <v>0.58299999999999996</v>
      </c>
      <c r="AB6464" s="14">
        <f t="shared" si="913"/>
        <v>0.04</v>
      </c>
    </row>
    <row r="6465" spans="1:28" x14ac:dyDescent="0.25">
      <c r="A6465" s="10">
        <f t="shared" si="915"/>
        <v>45561</v>
      </c>
      <c r="B6465" s="11">
        <v>270</v>
      </c>
      <c r="C6465" s="11">
        <v>500</v>
      </c>
      <c r="D6465" s="12">
        <v>778.20833333333303</v>
      </c>
      <c r="E6465" s="9"/>
      <c r="F6465" s="9">
        <v>0.67900000000000005</v>
      </c>
      <c r="G6465" s="9">
        <v>0.503</v>
      </c>
      <c r="H6465" s="9">
        <v>4.5289999999999999</v>
      </c>
      <c r="I6465" s="9">
        <v>153.02699999999999</v>
      </c>
      <c r="J6465" s="9">
        <v>-0.28299999999999997</v>
      </c>
      <c r="K6465" s="9">
        <v>93.9</v>
      </c>
      <c r="L6465" s="9">
        <v>4.8000000000000001E-2</v>
      </c>
      <c r="M6465" s="9">
        <v>8.2000000000000003E-2</v>
      </c>
      <c r="N6465" s="9">
        <v>0</v>
      </c>
      <c r="O6465" s="9">
        <v>0.625</v>
      </c>
      <c r="P6465" s="9"/>
      <c r="Q6465" s="9"/>
      <c r="R6465" s="9"/>
      <c r="T6465">
        <f t="shared" si="909"/>
        <v>2700500</v>
      </c>
      <c r="U6465">
        <v>0</v>
      </c>
      <c r="V6465">
        <f t="shared" si="916"/>
        <v>0</v>
      </c>
      <c r="W6465" t="str">
        <f t="shared" si="910"/>
        <v/>
      </c>
      <c r="X6465" t="str">
        <f t="shared" si="911"/>
        <v/>
      </c>
      <c r="Y6465" t="str">
        <f t="shared" si="917"/>
        <v/>
      </c>
      <c r="Z6465" s="9"/>
      <c r="AA6465" s="14">
        <f t="shared" si="912"/>
        <v>0.56200000000000006</v>
      </c>
      <c r="AB6465" s="14">
        <f t="shared" si="913"/>
        <v>3.6999999999999998E-2</v>
      </c>
    </row>
    <row r="6466" spans="1:28" x14ac:dyDescent="0.25">
      <c r="A6466" s="10">
        <f t="shared" si="915"/>
        <v>45561</v>
      </c>
      <c r="B6466" s="11">
        <v>270</v>
      </c>
      <c r="C6466" s="11">
        <v>600</v>
      </c>
      <c r="D6466" s="12">
        <v>778.25</v>
      </c>
      <c r="E6466" s="9"/>
      <c r="F6466" s="9">
        <v>0.67900000000000005</v>
      </c>
      <c r="G6466" s="9">
        <v>1.0069999999999999</v>
      </c>
      <c r="H6466" s="9">
        <v>5.5359999999999996</v>
      </c>
      <c r="I6466" s="9">
        <v>167.06700000000001</v>
      </c>
      <c r="J6466" s="9">
        <v>-0.311</v>
      </c>
      <c r="K6466" s="9">
        <v>91.8</v>
      </c>
      <c r="L6466" s="9">
        <v>4.9000000000000002E-2</v>
      </c>
      <c r="M6466" s="9">
        <v>8.1000000000000003E-2</v>
      </c>
      <c r="N6466" s="9">
        <v>0</v>
      </c>
      <c r="O6466" s="9">
        <v>0.625</v>
      </c>
      <c r="P6466" s="9"/>
      <c r="Q6466" s="9"/>
      <c r="R6466" s="9"/>
      <c r="T6466">
        <f t="shared" si="909"/>
        <v>2700600</v>
      </c>
      <c r="U6466">
        <v>0</v>
      </c>
      <c r="V6466">
        <f t="shared" si="916"/>
        <v>0</v>
      </c>
      <c r="W6466" t="str">
        <f t="shared" si="910"/>
        <v/>
      </c>
      <c r="X6466" t="str">
        <f t="shared" si="911"/>
        <v/>
      </c>
      <c r="Y6466" t="str">
        <f t="shared" si="917"/>
        <v/>
      </c>
      <c r="Z6466" s="9"/>
      <c r="AA6466" s="14">
        <f t="shared" si="912"/>
        <v>0.54800000000000004</v>
      </c>
      <c r="AB6466" s="14">
        <f t="shared" si="913"/>
        <v>4.9000000000000002E-2</v>
      </c>
    </row>
    <row r="6467" spans="1:28" x14ac:dyDescent="0.25">
      <c r="A6467" s="10">
        <f t="shared" si="915"/>
        <v>45561</v>
      </c>
      <c r="B6467" s="11">
        <v>270</v>
      </c>
      <c r="C6467" s="11">
        <v>700</v>
      </c>
      <c r="D6467" s="12">
        <v>778.29166666666697</v>
      </c>
      <c r="E6467" s="9"/>
      <c r="F6467" s="9">
        <v>1.147</v>
      </c>
      <c r="G6467" s="9">
        <v>0</v>
      </c>
      <c r="H6467" s="9">
        <v>3.02</v>
      </c>
      <c r="I6467" s="9">
        <v>155.83500000000001</v>
      </c>
      <c r="J6467" s="9">
        <v>0.107</v>
      </c>
      <c r="K6467" s="9">
        <v>90.7</v>
      </c>
      <c r="L6467" s="9">
        <v>4.9000000000000002E-2</v>
      </c>
      <c r="M6467" s="9">
        <v>7.9000000000000001E-2</v>
      </c>
      <c r="N6467" s="9">
        <v>0</v>
      </c>
      <c r="O6467" s="9">
        <v>26.875</v>
      </c>
      <c r="P6467" s="9"/>
      <c r="Q6467" s="9"/>
      <c r="R6467" s="9"/>
      <c r="T6467">
        <f t="shared" si="909"/>
        <v>2700700</v>
      </c>
      <c r="U6467">
        <v>58.5</v>
      </c>
      <c r="V6467">
        <f t="shared" si="916"/>
        <v>26.9</v>
      </c>
      <c r="W6467" t="str">
        <f t="shared" si="910"/>
        <v/>
      </c>
      <c r="X6467" t="str">
        <f t="shared" si="911"/>
        <v/>
      </c>
      <c r="Y6467" t="str">
        <f t="shared" si="917"/>
        <v/>
      </c>
      <c r="Z6467" s="9"/>
      <c r="AA6467" s="14">
        <f t="shared" si="912"/>
        <v>0.55800000000000005</v>
      </c>
      <c r="AB6467" s="14">
        <f t="shared" si="913"/>
        <v>5.7000000000000002E-2</v>
      </c>
    </row>
    <row r="6468" spans="1:28" x14ac:dyDescent="0.25">
      <c r="A6468" s="10">
        <f t="shared" si="915"/>
        <v>45561</v>
      </c>
      <c r="B6468" s="11">
        <v>270</v>
      </c>
      <c r="C6468" s="11">
        <v>800</v>
      </c>
      <c r="D6468" s="12">
        <v>778.33333333333303</v>
      </c>
      <c r="E6468" s="9"/>
      <c r="F6468" s="9">
        <v>0.79600000000000004</v>
      </c>
      <c r="G6468" s="9">
        <v>0</v>
      </c>
      <c r="H6468" s="9">
        <v>2.0129999999999999</v>
      </c>
      <c r="I6468" s="9">
        <v>137.584</v>
      </c>
      <c r="J6468" s="9">
        <v>0.66</v>
      </c>
      <c r="K6468" s="9">
        <v>90</v>
      </c>
      <c r="L6468" s="9">
        <v>4.9000000000000002E-2</v>
      </c>
      <c r="M6468" s="9">
        <v>8.1000000000000003E-2</v>
      </c>
      <c r="N6468" s="9">
        <v>0</v>
      </c>
      <c r="O6468" s="9">
        <v>126.875</v>
      </c>
      <c r="P6468" s="9"/>
      <c r="Q6468" s="9"/>
      <c r="R6468" s="9"/>
      <c r="T6468">
        <f t="shared" si="909"/>
        <v>2700800</v>
      </c>
      <c r="U6468">
        <v>223.5</v>
      </c>
      <c r="V6468">
        <f t="shared" si="916"/>
        <v>126.9</v>
      </c>
      <c r="W6468" t="str">
        <f t="shared" si="910"/>
        <v/>
      </c>
      <c r="X6468" t="str">
        <f t="shared" si="911"/>
        <v/>
      </c>
      <c r="Y6468" t="str">
        <f t="shared" si="917"/>
        <v/>
      </c>
      <c r="Z6468" s="9"/>
      <c r="AA6468" s="14">
        <f t="shared" si="912"/>
        <v>0.57599999999999996</v>
      </c>
      <c r="AB6468" s="14">
        <f t="shared" si="913"/>
        <v>6.4000000000000001E-2</v>
      </c>
    </row>
    <row r="6469" spans="1:28" x14ac:dyDescent="0.25">
      <c r="A6469" s="10">
        <f t="shared" si="915"/>
        <v>45561</v>
      </c>
      <c r="B6469" s="11">
        <v>270</v>
      </c>
      <c r="C6469" s="11">
        <v>900</v>
      </c>
      <c r="D6469" s="12">
        <v>778.375</v>
      </c>
      <c r="E6469" s="9"/>
      <c r="F6469" s="9">
        <v>0.79600000000000004</v>
      </c>
      <c r="G6469" s="9">
        <v>0</v>
      </c>
      <c r="H6469" s="9">
        <v>3.02</v>
      </c>
      <c r="I6469" s="9">
        <v>129.161</v>
      </c>
      <c r="J6469" s="9">
        <v>2.37</v>
      </c>
      <c r="K6469" s="9">
        <v>89.1</v>
      </c>
      <c r="L6469" s="9">
        <v>4.9000000000000002E-2</v>
      </c>
      <c r="M6469" s="9">
        <v>8.1000000000000003E-2</v>
      </c>
      <c r="N6469" s="9">
        <v>0</v>
      </c>
      <c r="O6469" s="9">
        <v>221.875</v>
      </c>
      <c r="P6469" s="9"/>
      <c r="Q6469" s="9"/>
      <c r="R6469" s="9"/>
      <c r="T6469">
        <f t="shared" ref="T6469:T6532" si="918">B6469*10000+C6469</f>
        <v>2700900</v>
      </c>
      <c r="U6469">
        <v>389.8</v>
      </c>
      <c r="V6469">
        <f t="shared" si="916"/>
        <v>221.9</v>
      </c>
      <c r="W6469" t="str">
        <f t="shared" ref="W6469:W6532" si="919">IF(C6469=2400,ROUND(L6469,3),"")</f>
        <v/>
      </c>
      <c r="X6469" t="str">
        <f t="shared" ref="X6469:X6532" si="920">IF(C6469=2400,ROUND(M6469,3),"")</f>
        <v/>
      </c>
      <c r="Y6469" t="str">
        <f t="shared" si="917"/>
        <v/>
      </c>
      <c r="Z6469" s="9"/>
      <c r="AA6469" s="14">
        <f t="shared" ref="AA6469:AA6532" si="921">ROUND((0.6105*(EXP((17.273*J6469)/(J6469+237.3))))*K6469/100,3)</f>
        <v>0.64500000000000002</v>
      </c>
      <c r="AB6469" s="14">
        <f t="shared" ref="AB6469:AB6532" si="922">ROUND(AA6469/K6469*(100-K6469),3)</f>
        <v>7.9000000000000001E-2</v>
      </c>
    </row>
    <row r="6470" spans="1:28" x14ac:dyDescent="0.25">
      <c r="A6470" s="10">
        <f t="shared" si="915"/>
        <v>45561</v>
      </c>
      <c r="B6470" s="11">
        <v>270</v>
      </c>
      <c r="C6470" s="11">
        <v>1000</v>
      </c>
      <c r="D6470" s="12">
        <v>778.41666666666697</v>
      </c>
      <c r="E6470" s="9"/>
      <c r="F6470" s="9">
        <v>1.03</v>
      </c>
      <c r="G6470" s="9">
        <v>1.0069999999999999</v>
      </c>
      <c r="H6470" s="9">
        <v>4.5289999999999999</v>
      </c>
      <c r="I6470" s="9">
        <v>92.659000000000006</v>
      </c>
      <c r="J6470" s="9">
        <v>5.1790000000000003</v>
      </c>
      <c r="K6470" s="9">
        <v>76.900000000000006</v>
      </c>
      <c r="L6470" s="9">
        <v>4.9000000000000002E-2</v>
      </c>
      <c r="M6470" s="9">
        <v>0.08</v>
      </c>
      <c r="N6470" s="9">
        <v>0</v>
      </c>
      <c r="O6470" s="9">
        <v>526.875</v>
      </c>
      <c r="P6470" s="9"/>
      <c r="Q6470" s="9"/>
      <c r="R6470" s="9"/>
      <c r="T6470">
        <f t="shared" si="918"/>
        <v>2701000</v>
      </c>
      <c r="U6470">
        <v>526.29999999999995</v>
      </c>
      <c r="V6470">
        <f t="shared" si="916"/>
        <v>526.9</v>
      </c>
      <c r="W6470" t="str">
        <f t="shared" si="919"/>
        <v/>
      </c>
      <c r="X6470" t="str">
        <f t="shared" si="920"/>
        <v/>
      </c>
      <c r="Y6470" t="str">
        <f t="shared" si="917"/>
        <v/>
      </c>
      <c r="Z6470" s="9"/>
      <c r="AA6470" s="14">
        <f t="shared" si="921"/>
        <v>0.67900000000000005</v>
      </c>
      <c r="AB6470" s="14">
        <f t="shared" si="922"/>
        <v>0.20399999999999999</v>
      </c>
    </row>
    <row r="6471" spans="1:28" x14ac:dyDescent="0.25">
      <c r="A6471" s="10">
        <f t="shared" ref="A6471:A6534" si="923">A$5-1+B6471</f>
        <v>45561</v>
      </c>
      <c r="B6471" s="11">
        <v>270</v>
      </c>
      <c r="C6471" s="11">
        <v>1100</v>
      </c>
      <c r="D6471" s="12">
        <v>778.45833333333303</v>
      </c>
      <c r="E6471" s="9"/>
      <c r="F6471" s="9">
        <v>1.147</v>
      </c>
      <c r="G6471" s="9">
        <v>1.51</v>
      </c>
      <c r="H6471" s="9">
        <v>5.0330000000000004</v>
      </c>
      <c r="I6471" s="9">
        <v>96.870999999999995</v>
      </c>
      <c r="J6471" s="9">
        <v>7.0910000000000002</v>
      </c>
      <c r="K6471" s="9">
        <v>64.900000000000006</v>
      </c>
      <c r="L6471" s="9">
        <v>4.8000000000000001E-2</v>
      </c>
      <c r="M6471" s="9">
        <v>7.9000000000000001E-2</v>
      </c>
      <c r="N6471" s="9">
        <v>0</v>
      </c>
      <c r="O6471" s="9">
        <v>565.625</v>
      </c>
      <c r="P6471" s="9"/>
      <c r="Q6471" s="9"/>
      <c r="R6471" s="9"/>
      <c r="T6471">
        <f t="shared" si="918"/>
        <v>2701100</v>
      </c>
      <c r="U6471">
        <v>620.20000000000005</v>
      </c>
      <c r="V6471">
        <f t="shared" si="916"/>
        <v>565.6</v>
      </c>
      <c r="W6471" t="str">
        <f t="shared" si="919"/>
        <v/>
      </c>
      <c r="X6471" t="str">
        <f t="shared" si="920"/>
        <v/>
      </c>
      <c r="Y6471" t="str">
        <f t="shared" si="917"/>
        <v/>
      </c>
      <c r="Z6471" s="9"/>
      <c r="AA6471" s="14">
        <f t="shared" si="921"/>
        <v>0.65400000000000003</v>
      </c>
      <c r="AB6471" s="14">
        <f t="shared" si="922"/>
        <v>0.35399999999999998</v>
      </c>
    </row>
    <row r="6472" spans="1:28" x14ac:dyDescent="0.25">
      <c r="A6472" s="10">
        <f t="shared" si="923"/>
        <v>45561</v>
      </c>
      <c r="B6472" s="11">
        <v>270</v>
      </c>
      <c r="C6472" s="11">
        <v>1200</v>
      </c>
      <c r="D6472" s="12">
        <v>778.5</v>
      </c>
      <c r="E6472" s="9"/>
      <c r="F6472" s="9">
        <v>1.381</v>
      </c>
      <c r="G6472" s="9">
        <v>1.51</v>
      </c>
      <c r="H6472" s="9">
        <v>5.0330000000000004</v>
      </c>
      <c r="I6472" s="9">
        <v>94.063000000000002</v>
      </c>
      <c r="J6472" s="9">
        <v>5.6159999999999997</v>
      </c>
      <c r="K6472" s="9">
        <v>67.599999999999994</v>
      </c>
      <c r="L6472" s="9">
        <v>4.9000000000000002E-2</v>
      </c>
      <c r="M6472" s="9">
        <v>7.8E-2</v>
      </c>
      <c r="N6472" s="9">
        <v>0</v>
      </c>
      <c r="O6472" s="9">
        <v>343.125</v>
      </c>
      <c r="P6472" s="9"/>
      <c r="Q6472" s="9"/>
      <c r="R6472" s="9"/>
      <c r="T6472">
        <f t="shared" si="918"/>
        <v>2701200</v>
      </c>
      <c r="U6472">
        <v>662.5</v>
      </c>
      <c r="V6472">
        <f t="shared" si="916"/>
        <v>343.1</v>
      </c>
      <c r="W6472" t="str">
        <f t="shared" si="919"/>
        <v/>
      </c>
      <c r="X6472" t="str">
        <f t="shared" si="920"/>
        <v/>
      </c>
      <c r="Y6472" t="str">
        <f t="shared" si="917"/>
        <v/>
      </c>
      <c r="Z6472" s="9"/>
      <c r="AA6472" s="14">
        <f t="shared" si="921"/>
        <v>0.61499999999999999</v>
      </c>
      <c r="AB6472" s="14">
        <f t="shared" si="922"/>
        <v>0.29499999999999998</v>
      </c>
    </row>
    <row r="6473" spans="1:28" x14ac:dyDescent="0.25">
      <c r="A6473" s="10">
        <f t="shared" si="923"/>
        <v>45561</v>
      </c>
      <c r="B6473" s="11">
        <v>270</v>
      </c>
      <c r="C6473" s="11">
        <v>1300</v>
      </c>
      <c r="D6473" s="12">
        <v>778.54166666666697</v>
      </c>
      <c r="E6473" s="9"/>
      <c r="F6473" s="9">
        <v>0.79600000000000004</v>
      </c>
      <c r="G6473" s="9">
        <v>2.0129999999999999</v>
      </c>
      <c r="H6473" s="9">
        <v>7.0460000000000003</v>
      </c>
      <c r="I6473" s="9">
        <v>75.811999999999998</v>
      </c>
      <c r="J6473" s="9">
        <v>5.1790000000000003</v>
      </c>
      <c r="K6473" s="9">
        <v>65</v>
      </c>
      <c r="L6473" s="9">
        <v>4.9000000000000002E-2</v>
      </c>
      <c r="M6473" s="9">
        <v>7.6999999999999999E-2</v>
      </c>
      <c r="N6473" s="9">
        <v>0</v>
      </c>
      <c r="O6473" s="9">
        <v>215.625</v>
      </c>
      <c r="P6473" s="9"/>
      <c r="Q6473" s="9"/>
      <c r="R6473" s="9"/>
      <c r="T6473">
        <f t="shared" si="918"/>
        <v>2701300</v>
      </c>
      <c r="U6473">
        <v>649.79999999999995</v>
      </c>
      <c r="V6473">
        <f t="shared" si="916"/>
        <v>215.6</v>
      </c>
      <c r="W6473" t="str">
        <f t="shared" si="919"/>
        <v/>
      </c>
      <c r="X6473" t="str">
        <f t="shared" si="920"/>
        <v/>
      </c>
      <c r="Y6473" t="str">
        <f t="shared" si="917"/>
        <v/>
      </c>
      <c r="Z6473" s="9"/>
      <c r="AA6473" s="14">
        <f t="shared" si="921"/>
        <v>0.57399999999999995</v>
      </c>
      <c r="AB6473" s="14">
        <f t="shared" si="922"/>
        <v>0.309</v>
      </c>
    </row>
    <row r="6474" spans="1:28" x14ac:dyDescent="0.25">
      <c r="A6474" s="10">
        <f t="shared" si="923"/>
        <v>45561</v>
      </c>
      <c r="B6474" s="11">
        <v>270</v>
      </c>
      <c r="C6474" s="11">
        <v>1400</v>
      </c>
      <c r="D6474" s="12">
        <v>778.58333333333303</v>
      </c>
      <c r="E6474" s="9"/>
      <c r="F6474" s="9">
        <v>0.79600000000000004</v>
      </c>
      <c r="G6474" s="9">
        <v>3.5230000000000001</v>
      </c>
      <c r="H6474" s="9">
        <v>9.5619999999999994</v>
      </c>
      <c r="I6474" s="9">
        <v>68.792000000000002</v>
      </c>
      <c r="J6474" s="9">
        <v>4.9210000000000003</v>
      </c>
      <c r="K6474" s="9">
        <v>56</v>
      </c>
      <c r="L6474" s="9">
        <v>0.05</v>
      </c>
      <c r="M6474" s="9">
        <v>7.6999999999999999E-2</v>
      </c>
      <c r="N6474" s="9">
        <v>0</v>
      </c>
      <c r="O6474" s="9">
        <v>238.125</v>
      </c>
      <c r="P6474" s="9"/>
      <c r="Q6474" s="9"/>
      <c r="R6474" s="9"/>
      <c r="T6474">
        <f t="shared" si="918"/>
        <v>2701400</v>
      </c>
      <c r="U6474">
        <v>583.29999999999995</v>
      </c>
      <c r="V6474">
        <f t="shared" si="916"/>
        <v>238.1</v>
      </c>
      <c r="W6474" t="str">
        <f t="shared" si="919"/>
        <v/>
      </c>
      <c r="X6474" t="str">
        <f t="shared" si="920"/>
        <v/>
      </c>
      <c r="Y6474" t="str">
        <f t="shared" si="917"/>
        <v/>
      </c>
      <c r="Z6474" s="9"/>
      <c r="AA6474" s="14">
        <f t="shared" si="921"/>
        <v>0.48599999999999999</v>
      </c>
      <c r="AB6474" s="14">
        <f t="shared" si="922"/>
        <v>0.38200000000000001</v>
      </c>
    </row>
    <row r="6475" spans="1:28" x14ac:dyDescent="0.25">
      <c r="A6475" s="10">
        <f t="shared" si="923"/>
        <v>45561</v>
      </c>
      <c r="B6475" s="11">
        <v>270</v>
      </c>
      <c r="C6475" s="11">
        <v>1500</v>
      </c>
      <c r="D6475" s="12">
        <v>778.625</v>
      </c>
      <c r="E6475" s="9"/>
      <c r="F6475" s="9">
        <v>0.56200000000000006</v>
      </c>
      <c r="G6475" s="9">
        <v>3.02</v>
      </c>
      <c r="H6475" s="9">
        <v>8.0519999999999996</v>
      </c>
      <c r="I6475" s="9">
        <v>61.773000000000003</v>
      </c>
      <c r="J6475" s="9">
        <v>5.024</v>
      </c>
      <c r="K6475" s="9">
        <v>58.5</v>
      </c>
      <c r="L6475" s="9">
        <v>0.05</v>
      </c>
      <c r="M6475" s="9">
        <v>7.6999999999999999E-2</v>
      </c>
      <c r="N6475" s="9">
        <v>0</v>
      </c>
      <c r="O6475" s="9">
        <v>129.375</v>
      </c>
      <c r="P6475" s="9"/>
      <c r="Q6475" s="9"/>
      <c r="R6475" s="9"/>
      <c r="T6475">
        <f t="shared" si="918"/>
        <v>2701500</v>
      </c>
      <c r="U6475">
        <v>468.5</v>
      </c>
      <c r="V6475">
        <f t="shared" si="916"/>
        <v>129.4</v>
      </c>
      <c r="W6475" t="str">
        <f t="shared" si="919"/>
        <v/>
      </c>
      <c r="X6475" t="str">
        <f t="shared" si="920"/>
        <v/>
      </c>
      <c r="Y6475" t="str">
        <f t="shared" si="917"/>
        <v/>
      </c>
      <c r="Z6475" s="9"/>
      <c r="AA6475" s="14">
        <f t="shared" si="921"/>
        <v>0.51100000000000001</v>
      </c>
      <c r="AB6475" s="14">
        <f t="shared" si="922"/>
        <v>0.36299999999999999</v>
      </c>
    </row>
    <row r="6476" spans="1:28" x14ac:dyDescent="0.25">
      <c r="A6476" s="10">
        <f t="shared" si="923"/>
        <v>45561</v>
      </c>
      <c r="B6476" s="11">
        <v>270</v>
      </c>
      <c r="C6476" s="11">
        <v>1600</v>
      </c>
      <c r="D6476" s="12">
        <v>778.66666666666697</v>
      </c>
      <c r="E6476" s="9"/>
      <c r="F6476" s="9">
        <v>0.79600000000000004</v>
      </c>
      <c r="G6476" s="9">
        <v>4.0259999999999998</v>
      </c>
      <c r="H6476" s="9">
        <v>10.065</v>
      </c>
      <c r="I6476" s="9">
        <v>49.137</v>
      </c>
      <c r="J6476" s="9">
        <v>4.9729999999999999</v>
      </c>
      <c r="K6476" s="9">
        <v>55.7</v>
      </c>
      <c r="L6476" s="9">
        <v>0.05</v>
      </c>
      <c r="M6476" s="9">
        <v>7.6999999999999999E-2</v>
      </c>
      <c r="N6476" s="9">
        <v>0</v>
      </c>
      <c r="O6476" s="9">
        <v>199.375</v>
      </c>
      <c r="P6476" s="9"/>
      <c r="Q6476" s="9"/>
      <c r="R6476" s="9"/>
      <c r="T6476">
        <f t="shared" si="918"/>
        <v>2701600</v>
      </c>
      <c r="U6476">
        <v>316.2</v>
      </c>
      <c r="V6476">
        <f t="shared" si="916"/>
        <v>199.4</v>
      </c>
      <c r="W6476" t="str">
        <f t="shared" si="919"/>
        <v/>
      </c>
      <c r="X6476" t="str">
        <f t="shared" si="920"/>
        <v/>
      </c>
      <c r="Y6476" t="str">
        <f t="shared" si="917"/>
        <v/>
      </c>
      <c r="Z6476" s="9"/>
      <c r="AA6476" s="14">
        <f t="shared" si="921"/>
        <v>0.48499999999999999</v>
      </c>
      <c r="AB6476" s="14">
        <f t="shared" si="922"/>
        <v>0.38600000000000001</v>
      </c>
    </row>
    <row r="6477" spans="1:28" x14ac:dyDescent="0.25">
      <c r="A6477" s="10">
        <f t="shared" si="923"/>
        <v>45561</v>
      </c>
      <c r="B6477" s="11">
        <v>270</v>
      </c>
      <c r="C6477" s="11">
        <v>1700</v>
      </c>
      <c r="D6477" s="12">
        <v>778.70833333333303</v>
      </c>
      <c r="E6477" s="9"/>
      <c r="F6477" s="9">
        <v>0.56200000000000006</v>
      </c>
      <c r="G6477" s="9">
        <v>3.02</v>
      </c>
      <c r="H6477" s="9">
        <v>9.5619999999999994</v>
      </c>
      <c r="I6477" s="9">
        <v>32.29</v>
      </c>
      <c r="J6477" s="9">
        <v>4.8179999999999996</v>
      </c>
      <c r="K6477" s="9">
        <v>59.8</v>
      </c>
      <c r="L6477" s="9">
        <v>0.05</v>
      </c>
      <c r="M6477" s="9">
        <v>7.6999999999999999E-2</v>
      </c>
      <c r="N6477" s="9">
        <v>0</v>
      </c>
      <c r="O6477" s="9">
        <v>60.625</v>
      </c>
      <c r="P6477" s="9"/>
      <c r="Q6477" s="9"/>
      <c r="R6477" s="9"/>
      <c r="T6477">
        <f t="shared" si="918"/>
        <v>2701700</v>
      </c>
      <c r="U6477">
        <v>145.19999999999999</v>
      </c>
      <c r="V6477">
        <f t="shared" si="916"/>
        <v>60.6</v>
      </c>
      <c r="W6477" t="str">
        <f t="shared" si="919"/>
        <v/>
      </c>
      <c r="X6477" t="str">
        <f t="shared" si="920"/>
        <v/>
      </c>
      <c r="Y6477" t="str">
        <f t="shared" si="917"/>
        <v/>
      </c>
      <c r="Z6477" s="9"/>
      <c r="AA6477" s="14">
        <f t="shared" si="921"/>
        <v>0.51500000000000001</v>
      </c>
      <c r="AB6477" s="14">
        <f t="shared" si="922"/>
        <v>0.34599999999999997</v>
      </c>
    </row>
    <row r="6478" spans="1:28" x14ac:dyDescent="0.25">
      <c r="A6478" s="10">
        <f t="shared" si="923"/>
        <v>45561</v>
      </c>
      <c r="B6478" s="11">
        <v>270</v>
      </c>
      <c r="C6478" s="11">
        <v>1800</v>
      </c>
      <c r="D6478" s="12">
        <v>778.75</v>
      </c>
      <c r="E6478" s="9"/>
      <c r="F6478" s="9">
        <v>0.79600000000000004</v>
      </c>
      <c r="G6478" s="9">
        <v>3.02</v>
      </c>
      <c r="H6478" s="9">
        <v>8.5559999999999992</v>
      </c>
      <c r="I6478" s="9">
        <v>30.885999999999999</v>
      </c>
      <c r="J6478" s="9">
        <v>4.3499999999999996</v>
      </c>
      <c r="K6478" s="9">
        <v>63.3</v>
      </c>
      <c r="L6478" s="9">
        <v>0.05</v>
      </c>
      <c r="M6478" s="9">
        <v>7.6999999999999999E-2</v>
      </c>
      <c r="N6478" s="9">
        <v>0</v>
      </c>
      <c r="O6478" s="9">
        <v>8.125</v>
      </c>
      <c r="P6478" s="9"/>
      <c r="Q6478" s="9"/>
      <c r="R6478" s="9"/>
      <c r="T6478">
        <f t="shared" si="918"/>
        <v>2701800</v>
      </c>
      <c r="U6478">
        <v>13.2</v>
      </c>
      <c r="V6478">
        <f t="shared" si="916"/>
        <v>8.1</v>
      </c>
      <c r="W6478" t="str">
        <f t="shared" si="919"/>
        <v/>
      </c>
      <c r="X6478" t="str">
        <f t="shared" si="920"/>
        <v/>
      </c>
      <c r="Y6478" t="str">
        <f t="shared" si="917"/>
        <v/>
      </c>
      <c r="Z6478" s="9"/>
      <c r="AA6478" s="14">
        <f t="shared" si="921"/>
        <v>0.52700000000000002</v>
      </c>
      <c r="AB6478" s="14">
        <f t="shared" si="922"/>
        <v>0.30599999999999999</v>
      </c>
    </row>
    <row r="6479" spans="1:28" x14ac:dyDescent="0.25">
      <c r="A6479" s="10">
        <f t="shared" si="923"/>
        <v>45561</v>
      </c>
      <c r="B6479" s="11">
        <v>270</v>
      </c>
      <c r="C6479" s="11">
        <v>1900</v>
      </c>
      <c r="D6479" s="12">
        <v>778.79166666666697</v>
      </c>
      <c r="E6479" s="9"/>
      <c r="F6479" s="9">
        <v>0.79600000000000004</v>
      </c>
      <c r="G6479" s="9">
        <v>2.516</v>
      </c>
      <c r="H6479" s="9">
        <v>8.0519999999999996</v>
      </c>
      <c r="I6479" s="9">
        <v>35.097999999999999</v>
      </c>
      <c r="J6479" s="9">
        <v>3.1680000000000001</v>
      </c>
      <c r="K6479" s="9">
        <v>70.7</v>
      </c>
      <c r="L6479" s="9">
        <v>5.1999999999999998E-2</v>
      </c>
      <c r="M6479" s="9">
        <v>7.9000000000000001E-2</v>
      </c>
      <c r="N6479" s="9">
        <v>0.4</v>
      </c>
      <c r="O6479" s="9">
        <v>0.625</v>
      </c>
      <c r="P6479" s="9"/>
      <c r="Q6479" s="9"/>
      <c r="R6479" s="9"/>
      <c r="T6479">
        <f t="shared" si="918"/>
        <v>2701900</v>
      </c>
      <c r="U6479">
        <v>0</v>
      </c>
      <c r="V6479">
        <f t="shared" si="916"/>
        <v>0</v>
      </c>
      <c r="W6479" t="str">
        <f t="shared" si="919"/>
        <v/>
      </c>
      <c r="X6479" t="str">
        <f t="shared" si="920"/>
        <v/>
      </c>
      <c r="Y6479" t="str">
        <f t="shared" si="917"/>
        <v/>
      </c>
      <c r="Z6479" s="9"/>
      <c r="AA6479" s="14">
        <f t="shared" si="921"/>
        <v>0.54200000000000004</v>
      </c>
      <c r="AB6479" s="14">
        <f t="shared" si="922"/>
        <v>0.22500000000000001</v>
      </c>
    </row>
    <row r="6480" spans="1:28" x14ac:dyDescent="0.25">
      <c r="A6480" s="10">
        <f t="shared" si="923"/>
        <v>45561</v>
      </c>
      <c r="B6480" s="11">
        <v>270</v>
      </c>
      <c r="C6480" s="11">
        <v>2000</v>
      </c>
      <c r="D6480" s="12">
        <v>778.83333333333303</v>
      </c>
      <c r="E6480" s="9"/>
      <c r="F6480" s="9">
        <v>0.56200000000000006</v>
      </c>
      <c r="G6480" s="9">
        <v>2.516</v>
      </c>
      <c r="H6480" s="9">
        <v>8.0519999999999996</v>
      </c>
      <c r="I6480" s="9">
        <v>19.655000000000001</v>
      </c>
      <c r="J6480" s="9">
        <v>4.22</v>
      </c>
      <c r="K6480" s="9">
        <v>70.2</v>
      </c>
      <c r="L6480" s="9">
        <v>5.0999999999999997E-2</v>
      </c>
      <c r="M6480" s="9">
        <v>7.8E-2</v>
      </c>
      <c r="N6480" s="9">
        <v>0</v>
      </c>
      <c r="O6480" s="9">
        <v>0.625</v>
      </c>
      <c r="P6480" s="9"/>
      <c r="Q6480" s="9"/>
      <c r="R6480" s="9"/>
      <c r="T6480">
        <f t="shared" si="918"/>
        <v>2702000</v>
      </c>
      <c r="U6480">
        <v>0</v>
      </c>
      <c r="V6480">
        <f t="shared" si="916"/>
        <v>0</v>
      </c>
      <c r="W6480" t="str">
        <f t="shared" si="919"/>
        <v/>
      </c>
      <c r="X6480" t="str">
        <f t="shared" si="920"/>
        <v/>
      </c>
      <c r="Y6480" t="str">
        <f t="shared" si="917"/>
        <v/>
      </c>
      <c r="Z6480" s="9"/>
      <c r="AA6480" s="14">
        <f t="shared" si="921"/>
        <v>0.57999999999999996</v>
      </c>
      <c r="AB6480" s="14">
        <f t="shared" si="922"/>
        <v>0.246</v>
      </c>
    </row>
    <row r="6481" spans="1:28" x14ac:dyDescent="0.25">
      <c r="A6481" s="10">
        <f t="shared" si="923"/>
        <v>45561</v>
      </c>
      <c r="B6481" s="11">
        <v>270</v>
      </c>
      <c r="C6481" s="11">
        <v>2100</v>
      </c>
      <c r="D6481" s="12">
        <v>778.875</v>
      </c>
      <c r="E6481" s="9"/>
      <c r="F6481" s="9">
        <v>0.67900000000000005</v>
      </c>
      <c r="G6481" s="9">
        <v>2.0129999999999999</v>
      </c>
      <c r="H6481" s="9">
        <v>8.0519999999999996</v>
      </c>
      <c r="I6481" s="9">
        <v>25.271000000000001</v>
      </c>
      <c r="J6481" s="9">
        <v>4.2720000000000002</v>
      </c>
      <c r="K6481" s="9">
        <v>66.2</v>
      </c>
      <c r="L6481" s="9">
        <v>0.05</v>
      </c>
      <c r="M6481" s="9">
        <v>7.6999999999999999E-2</v>
      </c>
      <c r="N6481" s="9">
        <v>0</v>
      </c>
      <c r="O6481" s="9">
        <v>0.625</v>
      </c>
      <c r="P6481" s="9"/>
      <c r="Q6481" s="9"/>
      <c r="R6481" s="9"/>
      <c r="T6481">
        <f t="shared" si="918"/>
        <v>2702100</v>
      </c>
      <c r="U6481">
        <v>0</v>
      </c>
      <c r="V6481">
        <f t="shared" si="916"/>
        <v>0</v>
      </c>
      <c r="W6481" t="str">
        <f t="shared" si="919"/>
        <v/>
      </c>
      <c r="X6481" t="str">
        <f t="shared" si="920"/>
        <v/>
      </c>
      <c r="Y6481" t="str">
        <f t="shared" si="917"/>
        <v/>
      </c>
      <c r="Z6481" s="9"/>
      <c r="AA6481" s="14">
        <f t="shared" si="921"/>
        <v>0.54900000000000004</v>
      </c>
      <c r="AB6481" s="14">
        <f t="shared" si="922"/>
        <v>0.28000000000000003</v>
      </c>
    </row>
    <row r="6482" spans="1:28" x14ac:dyDescent="0.25">
      <c r="A6482" s="10">
        <f t="shared" si="923"/>
        <v>45561</v>
      </c>
      <c r="B6482" s="11">
        <v>270</v>
      </c>
      <c r="C6482" s="11">
        <v>2200</v>
      </c>
      <c r="D6482" s="12">
        <v>778.91666666666697</v>
      </c>
      <c r="E6482" s="9"/>
      <c r="F6482" s="9">
        <v>0.79600000000000004</v>
      </c>
      <c r="G6482" s="9">
        <v>1.51</v>
      </c>
      <c r="H6482" s="9">
        <v>6.0389999999999997</v>
      </c>
      <c r="I6482" s="9">
        <v>49.137</v>
      </c>
      <c r="J6482" s="9">
        <v>5.1280000000000001</v>
      </c>
      <c r="K6482" s="9">
        <v>66</v>
      </c>
      <c r="L6482" s="9">
        <v>0.05</v>
      </c>
      <c r="M6482" s="9">
        <v>7.6999999999999999E-2</v>
      </c>
      <c r="N6482" s="9">
        <v>0</v>
      </c>
      <c r="O6482" s="9">
        <v>0.625</v>
      </c>
      <c r="P6482" s="9"/>
      <c r="Q6482" s="9"/>
      <c r="R6482" s="9"/>
      <c r="T6482">
        <f t="shared" si="918"/>
        <v>2702200</v>
      </c>
      <c r="U6482">
        <v>0</v>
      </c>
      <c r="V6482">
        <f t="shared" si="916"/>
        <v>0</v>
      </c>
      <c r="W6482" t="str">
        <f t="shared" si="919"/>
        <v/>
      </c>
      <c r="X6482" t="str">
        <f t="shared" si="920"/>
        <v/>
      </c>
      <c r="Y6482" t="str">
        <f t="shared" si="917"/>
        <v/>
      </c>
      <c r="Z6482" s="9"/>
      <c r="AA6482" s="14">
        <f t="shared" si="921"/>
        <v>0.58099999999999996</v>
      </c>
      <c r="AB6482" s="14">
        <f t="shared" si="922"/>
        <v>0.29899999999999999</v>
      </c>
    </row>
    <row r="6483" spans="1:28" x14ac:dyDescent="0.25">
      <c r="A6483" s="10">
        <f t="shared" si="923"/>
        <v>45561</v>
      </c>
      <c r="B6483" s="11">
        <v>270</v>
      </c>
      <c r="C6483" s="11">
        <v>2300</v>
      </c>
      <c r="D6483" s="12">
        <v>778.95833333333303</v>
      </c>
      <c r="E6483" s="9"/>
      <c r="F6483" s="9">
        <v>0.79600000000000004</v>
      </c>
      <c r="G6483" s="9">
        <v>1.51</v>
      </c>
      <c r="H6483" s="9">
        <v>6.5430000000000001</v>
      </c>
      <c r="I6483" s="9">
        <v>74.408000000000001</v>
      </c>
      <c r="J6483" s="9">
        <v>4.532</v>
      </c>
      <c r="K6483" s="9">
        <v>68.599999999999994</v>
      </c>
      <c r="L6483" s="9">
        <v>0.05</v>
      </c>
      <c r="M6483" s="9">
        <v>7.6999999999999999E-2</v>
      </c>
      <c r="N6483" s="9">
        <v>0</v>
      </c>
      <c r="O6483" s="9">
        <v>0.625</v>
      </c>
      <c r="P6483" s="9"/>
      <c r="Q6483" s="9"/>
      <c r="R6483" s="9"/>
      <c r="T6483">
        <f t="shared" si="918"/>
        <v>2702300</v>
      </c>
      <c r="U6483">
        <v>0</v>
      </c>
      <c r="V6483">
        <f t="shared" si="916"/>
        <v>0</v>
      </c>
      <c r="W6483" t="str">
        <f t="shared" si="919"/>
        <v/>
      </c>
      <c r="X6483" t="str">
        <f t="shared" si="920"/>
        <v/>
      </c>
      <c r="Y6483" t="str">
        <f t="shared" si="917"/>
        <v/>
      </c>
      <c r="Z6483" s="9"/>
      <c r="AA6483" s="14">
        <f t="shared" si="921"/>
        <v>0.57899999999999996</v>
      </c>
      <c r="AB6483" s="14">
        <f t="shared" si="922"/>
        <v>0.26500000000000001</v>
      </c>
    </row>
    <row r="6484" spans="1:28" x14ac:dyDescent="0.25">
      <c r="A6484" s="10">
        <f t="shared" si="923"/>
        <v>45561</v>
      </c>
      <c r="B6484" s="11">
        <v>270</v>
      </c>
      <c r="C6484" s="11">
        <v>2400</v>
      </c>
      <c r="D6484" s="12">
        <v>779</v>
      </c>
      <c r="E6484" s="9"/>
      <c r="F6484" s="9">
        <v>1.03</v>
      </c>
      <c r="G6484" s="9">
        <v>1.51</v>
      </c>
      <c r="H6484" s="9">
        <v>6.5430000000000001</v>
      </c>
      <c r="I6484" s="9">
        <v>80.024000000000001</v>
      </c>
      <c r="J6484" s="9">
        <v>4.3499999999999996</v>
      </c>
      <c r="K6484" s="9">
        <v>73.2</v>
      </c>
      <c r="L6484" s="9">
        <v>0.05</v>
      </c>
      <c r="M6484" s="9">
        <v>7.6999999999999999E-2</v>
      </c>
      <c r="N6484" s="9">
        <v>0</v>
      </c>
      <c r="O6484" s="9">
        <v>0.625</v>
      </c>
      <c r="P6484" s="9"/>
      <c r="Q6484" s="9"/>
      <c r="R6484" s="9"/>
      <c r="T6484">
        <f t="shared" si="918"/>
        <v>2702400</v>
      </c>
      <c r="U6484">
        <v>0</v>
      </c>
      <c r="V6484">
        <f t="shared" si="916"/>
        <v>0</v>
      </c>
      <c r="W6484">
        <f t="shared" si="919"/>
        <v>0.05</v>
      </c>
      <c r="X6484">
        <f t="shared" si="920"/>
        <v>7.6999999999999999E-2</v>
      </c>
      <c r="Y6484">
        <f t="shared" si="917"/>
        <v>0.01</v>
      </c>
      <c r="Z6484" s="9"/>
      <c r="AA6484" s="14">
        <f t="shared" si="921"/>
        <v>0.61</v>
      </c>
      <c r="AB6484" s="14">
        <f t="shared" si="922"/>
        <v>0.223</v>
      </c>
    </row>
    <row r="6485" spans="1:28" x14ac:dyDescent="0.25">
      <c r="A6485" s="10">
        <f t="shared" si="923"/>
        <v>45562</v>
      </c>
      <c r="B6485" s="11">
        <v>271</v>
      </c>
      <c r="C6485" s="11">
        <v>100</v>
      </c>
      <c r="D6485" s="12">
        <v>779.04166666666697</v>
      </c>
      <c r="E6485" s="9"/>
      <c r="F6485" s="9">
        <v>0.79600000000000004</v>
      </c>
      <c r="G6485" s="9">
        <v>1.0069999999999999</v>
      </c>
      <c r="H6485" s="9">
        <v>6.0389999999999997</v>
      </c>
      <c r="I6485" s="9">
        <v>91.254999999999995</v>
      </c>
      <c r="J6485" s="9">
        <v>4.9729999999999999</v>
      </c>
      <c r="K6485" s="9">
        <v>74.3</v>
      </c>
      <c r="L6485" s="9">
        <v>4.9000000000000002E-2</v>
      </c>
      <c r="M6485" s="9">
        <v>7.6999999999999999E-2</v>
      </c>
      <c r="N6485" s="9">
        <v>0</v>
      </c>
      <c r="O6485" s="9">
        <v>0.625</v>
      </c>
      <c r="P6485" s="9"/>
      <c r="Q6485" s="9"/>
      <c r="R6485" s="9"/>
      <c r="T6485">
        <f t="shared" si="918"/>
        <v>2710100</v>
      </c>
      <c r="U6485">
        <v>0</v>
      </c>
      <c r="V6485">
        <f t="shared" si="916"/>
        <v>0</v>
      </c>
      <c r="W6485" t="str">
        <f t="shared" si="919"/>
        <v/>
      </c>
      <c r="X6485" t="str">
        <f t="shared" si="920"/>
        <v/>
      </c>
      <c r="Y6485" t="str">
        <f t="shared" si="917"/>
        <v/>
      </c>
      <c r="Z6485" s="9"/>
      <c r="AA6485" s="14">
        <f t="shared" si="921"/>
        <v>0.64700000000000002</v>
      </c>
      <c r="AB6485" s="14">
        <f t="shared" si="922"/>
        <v>0.224</v>
      </c>
    </row>
    <row r="6486" spans="1:28" x14ac:dyDescent="0.25">
      <c r="A6486" s="10">
        <f t="shared" si="923"/>
        <v>45562</v>
      </c>
      <c r="B6486" s="11">
        <v>271</v>
      </c>
      <c r="C6486" s="11">
        <v>200</v>
      </c>
      <c r="D6486" s="12">
        <v>779.08333333333303</v>
      </c>
      <c r="E6486" s="9"/>
      <c r="F6486" s="9">
        <v>0.67900000000000005</v>
      </c>
      <c r="G6486" s="9">
        <v>1.0069999999999999</v>
      </c>
      <c r="H6486" s="9">
        <v>4.5289999999999999</v>
      </c>
      <c r="I6486" s="9">
        <v>29.481999999999999</v>
      </c>
      <c r="J6486" s="9">
        <v>4.194</v>
      </c>
      <c r="K6486" s="9">
        <v>74.5</v>
      </c>
      <c r="L6486" s="9">
        <v>0.05</v>
      </c>
      <c r="M6486" s="9">
        <v>7.5999999999999998E-2</v>
      </c>
      <c r="N6486" s="9">
        <v>0</v>
      </c>
      <c r="O6486" s="9">
        <v>0.625</v>
      </c>
      <c r="P6486" s="9"/>
      <c r="Q6486" s="9"/>
      <c r="R6486" s="9"/>
      <c r="T6486">
        <f t="shared" si="918"/>
        <v>2710200</v>
      </c>
      <c r="U6486">
        <v>0</v>
      </c>
      <c r="V6486">
        <f t="shared" si="916"/>
        <v>0</v>
      </c>
      <c r="W6486" t="str">
        <f t="shared" si="919"/>
        <v/>
      </c>
      <c r="X6486" t="str">
        <f t="shared" si="920"/>
        <v/>
      </c>
      <c r="Y6486" t="str">
        <f t="shared" si="917"/>
        <v/>
      </c>
      <c r="Z6486" s="9"/>
      <c r="AA6486" s="14">
        <f t="shared" si="921"/>
        <v>0.61399999999999999</v>
      </c>
      <c r="AB6486" s="14">
        <f t="shared" si="922"/>
        <v>0.21</v>
      </c>
    </row>
    <row r="6487" spans="1:28" x14ac:dyDescent="0.25">
      <c r="A6487" s="10">
        <f t="shared" si="923"/>
        <v>45562</v>
      </c>
      <c r="B6487" s="11">
        <v>271</v>
      </c>
      <c r="C6487" s="11">
        <v>300</v>
      </c>
      <c r="D6487" s="12">
        <v>779.125</v>
      </c>
      <c r="E6487" s="9"/>
      <c r="F6487" s="9">
        <v>0.67900000000000005</v>
      </c>
      <c r="G6487" s="9">
        <v>1.0069999999999999</v>
      </c>
      <c r="H6487" s="9">
        <v>7.5490000000000004</v>
      </c>
      <c r="I6487" s="9">
        <v>54.753</v>
      </c>
      <c r="J6487" s="9">
        <v>4.6360000000000001</v>
      </c>
      <c r="K6487" s="9">
        <v>76.7</v>
      </c>
      <c r="L6487" s="9">
        <v>0.05</v>
      </c>
      <c r="M6487" s="9">
        <v>7.6999999999999999E-2</v>
      </c>
      <c r="N6487" s="9">
        <v>0</v>
      </c>
      <c r="O6487" s="9">
        <v>0.625</v>
      </c>
      <c r="P6487" s="9"/>
      <c r="Q6487" s="9"/>
      <c r="R6487" s="9"/>
      <c r="T6487">
        <f t="shared" si="918"/>
        <v>2710300</v>
      </c>
      <c r="U6487">
        <v>0</v>
      </c>
      <c r="V6487">
        <f t="shared" si="916"/>
        <v>0</v>
      </c>
      <c r="W6487" t="str">
        <f t="shared" si="919"/>
        <v/>
      </c>
      <c r="X6487" t="str">
        <f t="shared" si="920"/>
        <v/>
      </c>
      <c r="Y6487" t="str">
        <f t="shared" si="917"/>
        <v/>
      </c>
      <c r="Z6487" s="9"/>
      <c r="AA6487" s="14">
        <f t="shared" si="921"/>
        <v>0.65200000000000002</v>
      </c>
      <c r="AB6487" s="14">
        <f t="shared" si="922"/>
        <v>0.19800000000000001</v>
      </c>
    </row>
    <row r="6488" spans="1:28" x14ac:dyDescent="0.25">
      <c r="A6488" s="10">
        <f t="shared" si="923"/>
        <v>45562</v>
      </c>
      <c r="B6488" s="11">
        <v>271</v>
      </c>
      <c r="C6488" s="11">
        <v>400</v>
      </c>
      <c r="D6488" s="12">
        <v>779.16666666666697</v>
      </c>
      <c r="E6488" s="9"/>
      <c r="F6488" s="9">
        <v>0.91300000000000003</v>
      </c>
      <c r="G6488" s="9">
        <v>1.0069999999999999</v>
      </c>
      <c r="H6488" s="9">
        <v>6.5430000000000001</v>
      </c>
      <c r="I6488" s="9">
        <v>96.870999999999995</v>
      </c>
      <c r="J6488" s="9">
        <v>4.4020000000000001</v>
      </c>
      <c r="K6488" s="9">
        <v>79.400000000000006</v>
      </c>
      <c r="L6488" s="9">
        <v>0.05</v>
      </c>
      <c r="M6488" s="9">
        <v>7.5999999999999998E-2</v>
      </c>
      <c r="N6488" s="9">
        <v>0</v>
      </c>
      <c r="O6488" s="9">
        <v>0.625</v>
      </c>
      <c r="P6488" s="9"/>
      <c r="Q6488" s="9"/>
      <c r="R6488" s="9"/>
      <c r="T6488">
        <f t="shared" si="918"/>
        <v>2710400</v>
      </c>
      <c r="U6488">
        <v>0</v>
      </c>
      <c r="V6488">
        <f t="shared" si="916"/>
        <v>0</v>
      </c>
      <c r="W6488" t="str">
        <f t="shared" si="919"/>
        <v/>
      </c>
      <c r="X6488" t="str">
        <f t="shared" si="920"/>
        <v/>
      </c>
      <c r="Y6488" t="str">
        <f t="shared" si="917"/>
        <v/>
      </c>
      <c r="Z6488" s="9"/>
      <c r="AA6488" s="14">
        <f t="shared" si="921"/>
        <v>0.66400000000000003</v>
      </c>
      <c r="AB6488" s="14">
        <f t="shared" si="922"/>
        <v>0.17199999999999999</v>
      </c>
    </row>
    <row r="6489" spans="1:28" x14ac:dyDescent="0.25">
      <c r="A6489" s="10">
        <f t="shared" si="923"/>
        <v>45562</v>
      </c>
      <c r="B6489" s="11">
        <v>271</v>
      </c>
      <c r="C6489" s="11">
        <v>500</v>
      </c>
      <c r="D6489" s="12">
        <v>779.20833333333303</v>
      </c>
      <c r="E6489" s="9"/>
      <c r="F6489" s="9">
        <v>0.44500000000000001</v>
      </c>
      <c r="G6489" s="9">
        <v>1.0069999999999999</v>
      </c>
      <c r="H6489" s="9">
        <v>5.5359999999999996</v>
      </c>
      <c r="I6489" s="9">
        <v>78.62</v>
      </c>
      <c r="J6489" s="9">
        <v>4.6360000000000001</v>
      </c>
      <c r="K6489" s="9">
        <v>77.400000000000006</v>
      </c>
      <c r="L6489" s="9">
        <v>0.05</v>
      </c>
      <c r="M6489" s="9">
        <v>7.5999999999999998E-2</v>
      </c>
      <c r="N6489" s="9">
        <v>0</v>
      </c>
      <c r="O6489" s="9">
        <v>0.625</v>
      </c>
      <c r="P6489" s="9"/>
      <c r="Q6489" s="9"/>
      <c r="R6489" s="9"/>
      <c r="T6489">
        <f t="shared" si="918"/>
        <v>2710500</v>
      </c>
      <c r="U6489">
        <v>0</v>
      </c>
      <c r="V6489">
        <f t="shared" si="916"/>
        <v>0</v>
      </c>
      <c r="W6489" t="str">
        <f t="shared" si="919"/>
        <v/>
      </c>
      <c r="X6489" t="str">
        <f t="shared" si="920"/>
        <v/>
      </c>
      <c r="Y6489" t="str">
        <f t="shared" si="917"/>
        <v/>
      </c>
      <c r="Z6489" s="9"/>
      <c r="AA6489" s="14">
        <f t="shared" si="921"/>
        <v>0.65800000000000003</v>
      </c>
      <c r="AB6489" s="14">
        <f t="shared" si="922"/>
        <v>0.192</v>
      </c>
    </row>
    <row r="6490" spans="1:28" x14ac:dyDescent="0.25">
      <c r="A6490" s="10">
        <f t="shared" si="923"/>
        <v>45562</v>
      </c>
      <c r="B6490" s="11">
        <v>271</v>
      </c>
      <c r="C6490" s="11">
        <v>600</v>
      </c>
      <c r="D6490" s="12">
        <v>779.25</v>
      </c>
      <c r="E6490" s="9"/>
      <c r="F6490" s="9">
        <v>0.79600000000000004</v>
      </c>
      <c r="G6490" s="9">
        <v>1.0069999999999999</v>
      </c>
      <c r="H6490" s="9">
        <v>5.5359999999999996</v>
      </c>
      <c r="I6490" s="9">
        <v>122.14100000000001</v>
      </c>
      <c r="J6490" s="9">
        <v>4.1150000000000002</v>
      </c>
      <c r="K6490" s="9">
        <v>77.099999999999994</v>
      </c>
      <c r="L6490" s="9">
        <v>0.05</v>
      </c>
      <c r="M6490" s="9">
        <v>7.5999999999999998E-2</v>
      </c>
      <c r="N6490" s="9">
        <v>0</v>
      </c>
      <c r="O6490" s="9">
        <v>0.625</v>
      </c>
      <c r="P6490" s="9"/>
      <c r="Q6490" s="9"/>
      <c r="R6490" s="9"/>
      <c r="T6490">
        <f t="shared" si="918"/>
        <v>2710600</v>
      </c>
      <c r="U6490">
        <v>0</v>
      </c>
      <c r="V6490">
        <f t="shared" si="916"/>
        <v>0</v>
      </c>
      <c r="W6490" t="str">
        <f t="shared" si="919"/>
        <v/>
      </c>
      <c r="X6490" t="str">
        <f t="shared" si="920"/>
        <v/>
      </c>
      <c r="Y6490" t="str">
        <f t="shared" si="917"/>
        <v/>
      </c>
      <c r="Z6490" s="9"/>
      <c r="AA6490" s="14">
        <f t="shared" si="921"/>
        <v>0.63200000000000001</v>
      </c>
      <c r="AB6490" s="14">
        <f t="shared" si="922"/>
        <v>0.188</v>
      </c>
    </row>
    <row r="6491" spans="1:28" x14ac:dyDescent="0.25">
      <c r="A6491" s="10">
        <f t="shared" si="923"/>
        <v>45562</v>
      </c>
      <c r="B6491" s="11">
        <v>271</v>
      </c>
      <c r="C6491" s="11">
        <v>700</v>
      </c>
      <c r="D6491" s="12">
        <v>779.29166666666697</v>
      </c>
      <c r="E6491" s="9"/>
      <c r="F6491" s="9">
        <v>0.44500000000000001</v>
      </c>
      <c r="G6491" s="9">
        <v>2.516</v>
      </c>
      <c r="H6491" s="9">
        <v>8.0519999999999996</v>
      </c>
      <c r="I6491" s="9">
        <v>130.565</v>
      </c>
      <c r="J6491" s="9">
        <v>4.8689999999999998</v>
      </c>
      <c r="K6491" s="9">
        <v>77.8</v>
      </c>
      <c r="L6491" s="9">
        <v>0.05</v>
      </c>
      <c r="M6491" s="9">
        <v>7.5999999999999998E-2</v>
      </c>
      <c r="N6491" s="9">
        <v>0</v>
      </c>
      <c r="O6491" s="9">
        <v>19.375</v>
      </c>
      <c r="P6491" s="9"/>
      <c r="Q6491" s="9"/>
      <c r="R6491" s="9"/>
      <c r="T6491">
        <f t="shared" si="918"/>
        <v>2710700</v>
      </c>
      <c r="U6491">
        <v>55</v>
      </c>
      <c r="V6491">
        <f t="shared" si="916"/>
        <v>19.399999999999999</v>
      </c>
      <c r="W6491" t="str">
        <f t="shared" si="919"/>
        <v/>
      </c>
      <c r="X6491" t="str">
        <f t="shared" si="920"/>
        <v/>
      </c>
      <c r="Y6491" t="str">
        <f t="shared" si="917"/>
        <v/>
      </c>
      <c r="Z6491" s="9"/>
      <c r="AA6491" s="14">
        <f t="shared" si="921"/>
        <v>0.67200000000000004</v>
      </c>
      <c r="AB6491" s="14">
        <f t="shared" si="922"/>
        <v>0.192</v>
      </c>
    </row>
    <row r="6492" spans="1:28" x14ac:dyDescent="0.25">
      <c r="A6492" s="10">
        <f t="shared" si="923"/>
        <v>45562</v>
      </c>
      <c r="B6492" s="11">
        <v>271</v>
      </c>
      <c r="C6492" s="11">
        <v>800</v>
      </c>
      <c r="D6492" s="12">
        <v>779.33333333333303</v>
      </c>
      <c r="E6492" s="9"/>
      <c r="F6492" s="9">
        <v>0.91300000000000003</v>
      </c>
      <c r="G6492" s="9">
        <v>2.0129999999999999</v>
      </c>
      <c r="H6492" s="9">
        <v>7.0460000000000003</v>
      </c>
      <c r="I6492" s="9">
        <v>124.949</v>
      </c>
      <c r="J6492" s="9">
        <v>7.242</v>
      </c>
      <c r="K6492" s="9">
        <v>74.3</v>
      </c>
      <c r="L6492" s="9">
        <v>0.05</v>
      </c>
      <c r="M6492" s="9">
        <v>7.5999999999999998E-2</v>
      </c>
      <c r="N6492" s="9">
        <v>0</v>
      </c>
      <c r="O6492" s="9">
        <v>181.875</v>
      </c>
      <c r="P6492" s="9"/>
      <c r="Q6492" s="9"/>
      <c r="R6492" s="9"/>
      <c r="T6492">
        <f t="shared" si="918"/>
        <v>2710800</v>
      </c>
      <c r="U6492">
        <v>219.3</v>
      </c>
      <c r="V6492">
        <f t="shared" si="916"/>
        <v>181.9</v>
      </c>
      <c r="W6492" t="str">
        <f t="shared" si="919"/>
        <v/>
      </c>
      <c r="X6492" t="str">
        <f t="shared" si="920"/>
        <v/>
      </c>
      <c r="Y6492" t="str">
        <f t="shared" si="917"/>
        <v/>
      </c>
      <c r="Z6492" s="9"/>
      <c r="AA6492" s="14">
        <f t="shared" si="921"/>
        <v>0.75700000000000001</v>
      </c>
      <c r="AB6492" s="14">
        <f t="shared" si="922"/>
        <v>0.26200000000000001</v>
      </c>
    </row>
    <row r="6493" spans="1:28" x14ac:dyDescent="0.25">
      <c r="A6493" s="10">
        <f t="shared" si="923"/>
        <v>45562</v>
      </c>
      <c r="B6493" s="11">
        <v>271</v>
      </c>
      <c r="C6493" s="11">
        <v>900</v>
      </c>
      <c r="D6493" s="12">
        <v>779.375</v>
      </c>
      <c r="E6493" s="9"/>
      <c r="F6493" s="9">
        <v>1.147</v>
      </c>
      <c r="G6493" s="9">
        <v>3.02</v>
      </c>
      <c r="H6493" s="9">
        <v>8.5559999999999992</v>
      </c>
      <c r="I6493" s="9">
        <v>120.73699999999999</v>
      </c>
      <c r="J6493" s="9">
        <v>8.5679999999999996</v>
      </c>
      <c r="K6493" s="9">
        <v>67.400000000000006</v>
      </c>
      <c r="L6493" s="9">
        <v>5.0999999999999997E-2</v>
      </c>
      <c r="M6493" s="9">
        <v>7.5999999999999998E-2</v>
      </c>
      <c r="N6493" s="9">
        <v>0</v>
      </c>
      <c r="O6493" s="9">
        <v>398.125</v>
      </c>
      <c r="P6493" s="9"/>
      <c r="Q6493" s="9"/>
      <c r="R6493" s="9"/>
      <c r="T6493">
        <f t="shared" si="918"/>
        <v>2710900</v>
      </c>
      <c r="U6493">
        <v>384.5</v>
      </c>
      <c r="V6493">
        <f t="shared" si="916"/>
        <v>398.1</v>
      </c>
      <c r="W6493" t="str">
        <f t="shared" si="919"/>
        <v/>
      </c>
      <c r="X6493" t="str">
        <f t="shared" si="920"/>
        <v/>
      </c>
      <c r="Y6493" t="str">
        <f t="shared" si="917"/>
        <v/>
      </c>
      <c r="Z6493" s="9"/>
      <c r="AA6493" s="14">
        <f t="shared" si="921"/>
        <v>0.751</v>
      </c>
      <c r="AB6493" s="14">
        <f t="shared" si="922"/>
        <v>0.36299999999999999</v>
      </c>
    </row>
    <row r="6494" spans="1:28" x14ac:dyDescent="0.25">
      <c r="A6494" s="10">
        <f t="shared" si="923"/>
        <v>45562</v>
      </c>
      <c r="B6494" s="11">
        <v>271</v>
      </c>
      <c r="C6494" s="11">
        <v>1000</v>
      </c>
      <c r="D6494" s="12">
        <v>779.41666666666697</v>
      </c>
      <c r="E6494" s="9"/>
      <c r="F6494" s="9">
        <v>1.264</v>
      </c>
      <c r="G6494" s="9">
        <v>3.02</v>
      </c>
      <c r="H6494" s="9">
        <v>7.5490000000000004</v>
      </c>
      <c r="I6494" s="9">
        <v>117.929</v>
      </c>
      <c r="J6494" s="9">
        <v>9.7799999999999994</v>
      </c>
      <c r="K6494" s="9">
        <v>64.2</v>
      </c>
      <c r="L6494" s="9">
        <v>5.0999999999999997E-2</v>
      </c>
      <c r="M6494" s="9">
        <v>7.5999999999999998E-2</v>
      </c>
      <c r="N6494" s="9">
        <v>0</v>
      </c>
      <c r="O6494" s="9">
        <v>531.875</v>
      </c>
      <c r="P6494" s="9"/>
      <c r="Q6494" s="9"/>
      <c r="R6494" s="9"/>
      <c r="T6494">
        <f t="shared" si="918"/>
        <v>2711000</v>
      </c>
      <c r="U6494">
        <v>521</v>
      </c>
      <c r="V6494">
        <f t="shared" si="916"/>
        <v>531.9</v>
      </c>
      <c r="W6494" t="str">
        <f t="shared" si="919"/>
        <v/>
      </c>
      <c r="X6494" t="str">
        <f t="shared" si="920"/>
        <v/>
      </c>
      <c r="Y6494" t="str">
        <f t="shared" si="917"/>
        <v/>
      </c>
      <c r="Z6494" s="9"/>
      <c r="AA6494" s="14">
        <f t="shared" si="921"/>
        <v>0.77700000000000002</v>
      </c>
      <c r="AB6494" s="14">
        <f t="shared" si="922"/>
        <v>0.433</v>
      </c>
    </row>
    <row r="6495" spans="1:28" x14ac:dyDescent="0.25">
      <c r="A6495" s="10">
        <f t="shared" si="923"/>
        <v>45562</v>
      </c>
      <c r="B6495" s="11">
        <v>271</v>
      </c>
      <c r="C6495" s="11">
        <v>1100</v>
      </c>
      <c r="D6495" s="12">
        <v>779.45833333333303</v>
      </c>
      <c r="E6495" s="9"/>
      <c r="F6495" s="9">
        <v>1.03</v>
      </c>
      <c r="G6495" s="9">
        <v>3.02</v>
      </c>
      <c r="H6495" s="9">
        <v>8.0519999999999996</v>
      </c>
      <c r="I6495" s="9">
        <v>112.31399999999999</v>
      </c>
      <c r="J6495" s="9">
        <v>10.932</v>
      </c>
      <c r="K6495" s="9">
        <v>59.9</v>
      </c>
      <c r="L6495" s="9">
        <v>5.2999999999999999E-2</v>
      </c>
      <c r="M6495" s="9">
        <v>7.5999999999999998E-2</v>
      </c>
      <c r="N6495" s="9">
        <v>0</v>
      </c>
      <c r="O6495" s="9">
        <v>641.875</v>
      </c>
      <c r="P6495" s="9"/>
      <c r="Q6495" s="9"/>
      <c r="R6495" s="9"/>
      <c r="T6495">
        <f t="shared" si="918"/>
        <v>2711100</v>
      </c>
      <c r="U6495">
        <v>614.20000000000005</v>
      </c>
      <c r="V6495">
        <f t="shared" si="916"/>
        <v>641.9</v>
      </c>
      <c r="W6495" t="str">
        <f t="shared" si="919"/>
        <v/>
      </c>
      <c r="X6495" t="str">
        <f t="shared" si="920"/>
        <v/>
      </c>
      <c r="Y6495" t="str">
        <f t="shared" si="917"/>
        <v/>
      </c>
      <c r="Z6495" s="9"/>
      <c r="AA6495" s="14">
        <f t="shared" si="921"/>
        <v>0.78200000000000003</v>
      </c>
      <c r="AB6495" s="14">
        <f t="shared" si="922"/>
        <v>0.52400000000000002</v>
      </c>
    </row>
    <row r="6496" spans="1:28" x14ac:dyDescent="0.25">
      <c r="A6496" s="10">
        <f t="shared" si="923"/>
        <v>45562</v>
      </c>
      <c r="B6496" s="11">
        <v>271</v>
      </c>
      <c r="C6496" s="11">
        <v>1200</v>
      </c>
      <c r="D6496" s="12">
        <v>779.5</v>
      </c>
      <c r="E6496" s="9"/>
      <c r="F6496" s="9">
        <v>0.79600000000000004</v>
      </c>
      <c r="G6496" s="9">
        <v>3.02</v>
      </c>
      <c r="H6496" s="9">
        <v>8.0519999999999996</v>
      </c>
      <c r="I6496" s="9">
        <v>119.333</v>
      </c>
      <c r="J6496" s="9">
        <v>12.195</v>
      </c>
      <c r="K6496" s="9">
        <v>55.2</v>
      </c>
      <c r="L6496" s="9">
        <v>5.3999999999999999E-2</v>
      </c>
      <c r="M6496" s="9">
        <v>7.4999999999999997E-2</v>
      </c>
      <c r="N6496" s="9">
        <v>0</v>
      </c>
      <c r="O6496" s="9">
        <v>695.625</v>
      </c>
      <c r="P6496" s="9"/>
      <c r="Q6496" s="9"/>
      <c r="R6496" s="9"/>
      <c r="T6496">
        <f t="shared" si="918"/>
        <v>2711200</v>
      </c>
      <c r="U6496">
        <v>656</v>
      </c>
      <c r="V6496">
        <f t="shared" si="916"/>
        <v>695.6</v>
      </c>
      <c r="W6496" t="str">
        <f t="shared" si="919"/>
        <v/>
      </c>
      <c r="X6496" t="str">
        <f t="shared" si="920"/>
        <v/>
      </c>
      <c r="Y6496" t="str">
        <f t="shared" si="917"/>
        <v/>
      </c>
      <c r="Z6496" s="9"/>
      <c r="AA6496" s="14">
        <f t="shared" si="921"/>
        <v>0.78400000000000003</v>
      </c>
      <c r="AB6496" s="14">
        <f t="shared" si="922"/>
        <v>0.63600000000000001</v>
      </c>
    </row>
    <row r="6497" spans="1:28" x14ac:dyDescent="0.25">
      <c r="A6497" s="10">
        <f t="shared" si="923"/>
        <v>45562</v>
      </c>
      <c r="B6497" s="11">
        <v>271</v>
      </c>
      <c r="C6497" s="11">
        <v>1300</v>
      </c>
      <c r="D6497" s="12">
        <v>779.54166666666697</v>
      </c>
      <c r="E6497" s="9"/>
      <c r="F6497" s="9">
        <v>0.91300000000000003</v>
      </c>
      <c r="G6497" s="9">
        <v>2.516</v>
      </c>
      <c r="H6497" s="9">
        <v>7.0460000000000003</v>
      </c>
      <c r="I6497" s="9">
        <v>110.91</v>
      </c>
      <c r="J6497" s="9">
        <v>12.582000000000001</v>
      </c>
      <c r="K6497" s="9">
        <v>51.1</v>
      </c>
      <c r="L6497" s="9">
        <v>5.5E-2</v>
      </c>
      <c r="M6497" s="9">
        <v>7.5999999999999998E-2</v>
      </c>
      <c r="N6497" s="9">
        <v>0</v>
      </c>
      <c r="O6497" s="9">
        <v>695.625</v>
      </c>
      <c r="P6497" s="9"/>
      <c r="Q6497" s="9"/>
      <c r="R6497" s="9"/>
      <c r="T6497">
        <f t="shared" si="918"/>
        <v>2711300</v>
      </c>
      <c r="U6497">
        <v>643</v>
      </c>
      <c r="V6497">
        <f t="shared" si="916"/>
        <v>695.6</v>
      </c>
      <c r="W6497" t="str">
        <f t="shared" si="919"/>
        <v/>
      </c>
      <c r="X6497" t="str">
        <f t="shared" si="920"/>
        <v/>
      </c>
      <c r="Y6497" t="str">
        <f t="shared" si="917"/>
        <v/>
      </c>
      <c r="Z6497" s="9"/>
      <c r="AA6497" s="14">
        <f t="shared" si="921"/>
        <v>0.74399999999999999</v>
      </c>
      <c r="AB6497" s="14">
        <f t="shared" si="922"/>
        <v>0.71199999999999997</v>
      </c>
    </row>
    <row r="6498" spans="1:28" x14ac:dyDescent="0.25">
      <c r="A6498" s="10">
        <f t="shared" si="923"/>
        <v>45562</v>
      </c>
      <c r="B6498" s="11">
        <v>271</v>
      </c>
      <c r="C6498" s="11">
        <v>1400</v>
      </c>
      <c r="D6498" s="12">
        <v>779.58333333333303</v>
      </c>
      <c r="E6498" s="9"/>
      <c r="F6498" s="9">
        <v>0.56200000000000006</v>
      </c>
      <c r="G6498" s="9">
        <v>2.0129999999999999</v>
      </c>
      <c r="H6498" s="9">
        <v>5.5359999999999996</v>
      </c>
      <c r="I6498" s="9">
        <v>133.37299999999999</v>
      </c>
      <c r="J6498" s="9">
        <v>12.582000000000001</v>
      </c>
      <c r="K6498" s="9">
        <v>47</v>
      </c>
      <c r="L6498" s="9">
        <v>5.7000000000000002E-2</v>
      </c>
      <c r="M6498" s="9">
        <v>7.5999999999999998E-2</v>
      </c>
      <c r="N6498" s="9">
        <v>0</v>
      </c>
      <c r="O6498" s="9">
        <v>550.625</v>
      </c>
      <c r="P6498" s="9"/>
      <c r="Q6498" s="9"/>
      <c r="R6498" s="9"/>
      <c r="T6498">
        <f t="shared" si="918"/>
        <v>2711400</v>
      </c>
      <c r="U6498">
        <v>576</v>
      </c>
      <c r="V6498">
        <f t="shared" si="916"/>
        <v>550.6</v>
      </c>
      <c r="W6498" t="str">
        <f t="shared" si="919"/>
        <v/>
      </c>
      <c r="X6498" t="str">
        <f t="shared" si="920"/>
        <v/>
      </c>
      <c r="Y6498" t="str">
        <f t="shared" si="917"/>
        <v/>
      </c>
      <c r="Z6498" s="9"/>
      <c r="AA6498" s="14">
        <f t="shared" si="921"/>
        <v>0.68500000000000005</v>
      </c>
      <c r="AB6498" s="14">
        <f t="shared" si="922"/>
        <v>0.77200000000000002</v>
      </c>
    </row>
    <row r="6499" spans="1:28" x14ac:dyDescent="0.25">
      <c r="A6499" s="10">
        <f t="shared" si="923"/>
        <v>45562</v>
      </c>
      <c r="B6499" s="11">
        <v>271</v>
      </c>
      <c r="C6499" s="11">
        <v>1500</v>
      </c>
      <c r="D6499" s="12">
        <v>779.625</v>
      </c>
      <c r="E6499" s="9"/>
      <c r="F6499" s="9">
        <v>0.67900000000000005</v>
      </c>
      <c r="G6499" s="9">
        <v>1.51</v>
      </c>
      <c r="H6499" s="9">
        <v>4.5289999999999999</v>
      </c>
      <c r="I6499" s="9">
        <v>136.18</v>
      </c>
      <c r="J6499" s="9">
        <v>11.904</v>
      </c>
      <c r="K6499" s="9">
        <v>46.4</v>
      </c>
      <c r="L6499" s="9">
        <v>5.8999999999999997E-2</v>
      </c>
      <c r="M6499" s="9">
        <v>7.5999999999999998E-2</v>
      </c>
      <c r="N6499" s="9">
        <v>0</v>
      </c>
      <c r="O6499" s="9">
        <v>398.125</v>
      </c>
      <c r="P6499" s="9"/>
      <c r="Q6499" s="9"/>
      <c r="R6499" s="9"/>
      <c r="T6499">
        <f t="shared" si="918"/>
        <v>2711500</v>
      </c>
      <c r="U6499">
        <v>460.8</v>
      </c>
      <c r="V6499">
        <f t="shared" si="916"/>
        <v>398.1</v>
      </c>
      <c r="W6499" t="str">
        <f t="shared" si="919"/>
        <v/>
      </c>
      <c r="X6499" t="str">
        <f t="shared" si="920"/>
        <v/>
      </c>
      <c r="Y6499" t="str">
        <f t="shared" si="917"/>
        <v/>
      </c>
      <c r="Z6499" s="9"/>
      <c r="AA6499" s="14">
        <f t="shared" si="921"/>
        <v>0.64600000000000002</v>
      </c>
      <c r="AB6499" s="14">
        <f t="shared" si="922"/>
        <v>0.746</v>
      </c>
    </row>
    <row r="6500" spans="1:28" x14ac:dyDescent="0.25">
      <c r="A6500" s="10">
        <f t="shared" si="923"/>
        <v>45562</v>
      </c>
      <c r="B6500" s="11">
        <v>271</v>
      </c>
      <c r="C6500" s="11">
        <v>1600</v>
      </c>
      <c r="D6500" s="12">
        <v>779.66666666666697</v>
      </c>
      <c r="E6500" s="9"/>
      <c r="F6500" s="9">
        <v>0.56200000000000006</v>
      </c>
      <c r="G6500" s="9">
        <v>1.0069999999999999</v>
      </c>
      <c r="H6500" s="9">
        <v>4.5289999999999999</v>
      </c>
      <c r="I6500" s="9">
        <v>137.584</v>
      </c>
      <c r="J6500" s="9">
        <v>10.712</v>
      </c>
      <c r="K6500" s="9">
        <v>45.8</v>
      </c>
      <c r="L6500" s="9">
        <v>0.06</v>
      </c>
      <c r="M6500" s="9">
        <v>7.6999999999999999E-2</v>
      </c>
      <c r="N6500" s="9">
        <v>0</v>
      </c>
      <c r="O6500" s="9">
        <v>289.375</v>
      </c>
      <c r="P6500" s="9"/>
      <c r="Q6500" s="9"/>
      <c r="R6500" s="9"/>
      <c r="T6500">
        <f t="shared" si="918"/>
        <v>2711600</v>
      </c>
      <c r="U6500">
        <v>308.3</v>
      </c>
      <c r="V6500">
        <f t="shared" si="916"/>
        <v>289.39999999999998</v>
      </c>
      <c r="W6500" t="str">
        <f t="shared" si="919"/>
        <v/>
      </c>
      <c r="X6500" t="str">
        <f t="shared" si="920"/>
        <v/>
      </c>
      <c r="Y6500" t="str">
        <f t="shared" si="917"/>
        <v/>
      </c>
      <c r="Z6500" s="9"/>
      <c r="AA6500" s="14">
        <f t="shared" si="921"/>
        <v>0.59</v>
      </c>
      <c r="AB6500" s="14">
        <f t="shared" si="922"/>
        <v>0.69799999999999995</v>
      </c>
    </row>
    <row r="6501" spans="1:28" x14ac:dyDescent="0.25">
      <c r="A6501" s="10">
        <f t="shared" si="923"/>
        <v>45562</v>
      </c>
      <c r="B6501" s="11">
        <v>271</v>
      </c>
      <c r="C6501" s="11">
        <v>1700</v>
      </c>
      <c r="D6501" s="12">
        <v>779.70833333333303</v>
      </c>
      <c r="E6501" s="9"/>
      <c r="F6501" s="9">
        <v>9.4E-2</v>
      </c>
      <c r="G6501" s="9">
        <v>0.503</v>
      </c>
      <c r="H6501" s="9">
        <v>4.5289999999999999</v>
      </c>
      <c r="I6501" s="9">
        <v>140.392</v>
      </c>
      <c r="J6501" s="9">
        <v>8.0449999999999999</v>
      </c>
      <c r="K6501" s="9">
        <v>49.8</v>
      </c>
      <c r="L6501" s="9">
        <v>6.0999999999999999E-2</v>
      </c>
      <c r="M6501" s="9">
        <v>7.6999999999999999E-2</v>
      </c>
      <c r="N6501" s="9">
        <v>0</v>
      </c>
      <c r="O6501" s="9">
        <v>130.625</v>
      </c>
      <c r="P6501" s="9"/>
      <c r="Q6501" s="9"/>
      <c r="R6501" s="9"/>
      <c r="T6501">
        <f t="shared" si="918"/>
        <v>2711700</v>
      </c>
      <c r="U6501">
        <v>137.80000000000001</v>
      </c>
      <c r="V6501">
        <f t="shared" si="916"/>
        <v>130.6</v>
      </c>
      <c r="W6501" t="str">
        <f t="shared" si="919"/>
        <v/>
      </c>
      <c r="X6501" t="str">
        <f t="shared" si="920"/>
        <v/>
      </c>
      <c r="Y6501" t="str">
        <f t="shared" si="917"/>
        <v/>
      </c>
      <c r="Z6501" s="9"/>
      <c r="AA6501" s="14">
        <f t="shared" si="921"/>
        <v>0.53600000000000003</v>
      </c>
      <c r="AB6501" s="14">
        <f t="shared" si="922"/>
        <v>0.54</v>
      </c>
    </row>
    <row r="6502" spans="1:28" x14ac:dyDescent="0.25">
      <c r="A6502" s="10">
        <f t="shared" si="923"/>
        <v>45562</v>
      </c>
      <c r="B6502" s="11">
        <v>271</v>
      </c>
      <c r="C6502" s="11">
        <v>1800</v>
      </c>
      <c r="D6502" s="12">
        <v>779.75</v>
      </c>
      <c r="E6502" s="9"/>
      <c r="F6502" s="9">
        <v>0.21099999999999999</v>
      </c>
      <c r="G6502" s="9">
        <v>0</v>
      </c>
      <c r="H6502" s="9">
        <v>1.0069999999999999</v>
      </c>
      <c r="I6502" s="9">
        <v>227.435</v>
      </c>
      <c r="J6502" s="9">
        <v>4.5839999999999996</v>
      </c>
      <c r="K6502" s="9">
        <v>65.099999999999994</v>
      </c>
      <c r="L6502" s="9">
        <v>6.0999999999999999E-2</v>
      </c>
      <c r="M6502" s="9">
        <v>7.6999999999999999E-2</v>
      </c>
      <c r="N6502" s="9">
        <v>0</v>
      </c>
      <c r="O6502" s="9">
        <v>13.125</v>
      </c>
      <c r="P6502" s="9"/>
      <c r="Q6502" s="9"/>
      <c r="R6502" s="9"/>
      <c r="T6502">
        <f t="shared" si="918"/>
        <v>2711800</v>
      </c>
      <c r="U6502">
        <v>10.7</v>
      </c>
      <c r="V6502">
        <f t="shared" si="916"/>
        <v>13.1</v>
      </c>
      <c r="W6502" t="str">
        <f t="shared" si="919"/>
        <v/>
      </c>
      <c r="X6502" t="str">
        <f t="shared" si="920"/>
        <v/>
      </c>
      <c r="Y6502" t="str">
        <f t="shared" si="917"/>
        <v/>
      </c>
      <c r="Z6502" s="9"/>
      <c r="AA6502" s="14">
        <f t="shared" si="921"/>
        <v>0.55100000000000005</v>
      </c>
      <c r="AB6502" s="14">
        <f t="shared" si="922"/>
        <v>0.29499999999999998</v>
      </c>
    </row>
    <row r="6503" spans="1:28" x14ac:dyDescent="0.25">
      <c r="A6503" s="10">
        <f t="shared" si="923"/>
        <v>45562</v>
      </c>
      <c r="B6503" s="11">
        <v>271</v>
      </c>
      <c r="C6503" s="11">
        <v>1900</v>
      </c>
      <c r="D6503" s="12">
        <v>779.79166666666697</v>
      </c>
      <c r="E6503" s="9"/>
      <c r="F6503" s="9">
        <v>0.21099999999999999</v>
      </c>
      <c r="G6503" s="9">
        <v>0</v>
      </c>
      <c r="H6503" s="9">
        <v>1.51</v>
      </c>
      <c r="I6503" s="9">
        <v>284.99599999999998</v>
      </c>
      <c r="J6503" s="9">
        <v>3.512</v>
      </c>
      <c r="K6503" s="9">
        <v>73.7</v>
      </c>
      <c r="L6503" s="9">
        <v>0.06</v>
      </c>
      <c r="M6503" s="9">
        <v>7.6999999999999999E-2</v>
      </c>
      <c r="N6503" s="9">
        <v>0</v>
      </c>
      <c r="O6503" s="9">
        <v>0.625</v>
      </c>
      <c r="P6503" s="9"/>
      <c r="Q6503" s="9"/>
      <c r="R6503" s="9"/>
      <c r="T6503">
        <f t="shared" si="918"/>
        <v>2711900</v>
      </c>
      <c r="U6503">
        <v>0</v>
      </c>
      <c r="V6503">
        <f t="shared" si="916"/>
        <v>0</v>
      </c>
      <c r="W6503" t="str">
        <f t="shared" si="919"/>
        <v/>
      </c>
      <c r="X6503" t="str">
        <f t="shared" si="920"/>
        <v/>
      </c>
      <c r="Y6503" t="str">
        <f t="shared" si="917"/>
        <v/>
      </c>
      <c r="Z6503" s="9"/>
      <c r="AA6503" s="14">
        <f t="shared" si="921"/>
        <v>0.57899999999999996</v>
      </c>
      <c r="AB6503" s="14">
        <f t="shared" si="922"/>
        <v>0.20699999999999999</v>
      </c>
    </row>
    <row r="6504" spans="1:28" x14ac:dyDescent="0.25">
      <c r="A6504" s="10">
        <f t="shared" si="923"/>
        <v>45562</v>
      </c>
      <c r="B6504" s="11">
        <v>271</v>
      </c>
      <c r="C6504" s="11">
        <v>2000</v>
      </c>
      <c r="D6504" s="12">
        <v>779.83333333333303</v>
      </c>
      <c r="E6504" s="9"/>
      <c r="F6504" s="9">
        <v>-2.3E-2</v>
      </c>
      <c r="G6504" s="9">
        <v>0.503</v>
      </c>
      <c r="H6504" s="9">
        <v>1.51</v>
      </c>
      <c r="I6504" s="9">
        <v>287.80399999999997</v>
      </c>
      <c r="J6504" s="9">
        <v>4.74</v>
      </c>
      <c r="K6504" s="9">
        <v>76.599999999999994</v>
      </c>
      <c r="L6504" s="9">
        <v>5.8999999999999997E-2</v>
      </c>
      <c r="M6504" s="9">
        <v>7.6999999999999999E-2</v>
      </c>
      <c r="N6504" s="9">
        <v>0</v>
      </c>
      <c r="O6504" s="9">
        <v>0.625</v>
      </c>
      <c r="P6504" s="9"/>
      <c r="Q6504" s="9"/>
      <c r="R6504" s="9"/>
      <c r="T6504">
        <f t="shared" si="918"/>
        <v>2712000</v>
      </c>
      <c r="U6504">
        <v>0</v>
      </c>
      <c r="V6504">
        <f t="shared" si="916"/>
        <v>0</v>
      </c>
      <c r="W6504" t="str">
        <f t="shared" si="919"/>
        <v/>
      </c>
      <c r="X6504" t="str">
        <f t="shared" si="920"/>
        <v/>
      </c>
      <c r="Y6504" t="str">
        <f t="shared" si="917"/>
        <v/>
      </c>
      <c r="Z6504" s="9"/>
      <c r="AA6504" s="14">
        <f t="shared" si="921"/>
        <v>0.65600000000000003</v>
      </c>
      <c r="AB6504" s="14">
        <f t="shared" si="922"/>
        <v>0.2</v>
      </c>
    </row>
    <row r="6505" spans="1:28" x14ac:dyDescent="0.25">
      <c r="A6505" s="10">
        <f t="shared" si="923"/>
        <v>45562</v>
      </c>
      <c r="B6505" s="11">
        <v>271</v>
      </c>
      <c r="C6505" s="11">
        <v>2100</v>
      </c>
      <c r="D6505" s="12">
        <v>779.875</v>
      </c>
      <c r="E6505" s="9"/>
      <c r="F6505" s="9">
        <v>9.4E-2</v>
      </c>
      <c r="G6505" s="9">
        <v>0</v>
      </c>
      <c r="H6505" s="9">
        <v>1.51</v>
      </c>
      <c r="I6505" s="9">
        <v>280.78399999999999</v>
      </c>
      <c r="J6505" s="9">
        <v>3.9060000000000001</v>
      </c>
      <c r="K6505" s="9">
        <v>77.599999999999994</v>
      </c>
      <c r="L6505" s="9">
        <v>5.8000000000000003E-2</v>
      </c>
      <c r="M6505" s="9">
        <v>7.6999999999999999E-2</v>
      </c>
      <c r="N6505" s="9">
        <v>0</v>
      </c>
      <c r="O6505" s="9">
        <v>0.625</v>
      </c>
      <c r="P6505" s="9"/>
      <c r="Q6505" s="9"/>
      <c r="R6505" s="9"/>
      <c r="T6505">
        <f t="shared" si="918"/>
        <v>2712100</v>
      </c>
      <c r="U6505">
        <v>0</v>
      </c>
      <c r="V6505">
        <f t="shared" si="916"/>
        <v>0</v>
      </c>
      <c r="W6505" t="str">
        <f t="shared" si="919"/>
        <v/>
      </c>
      <c r="X6505" t="str">
        <f t="shared" si="920"/>
        <v/>
      </c>
      <c r="Y6505" t="str">
        <f t="shared" si="917"/>
        <v/>
      </c>
      <c r="Z6505" s="9"/>
      <c r="AA6505" s="14">
        <f t="shared" si="921"/>
        <v>0.627</v>
      </c>
      <c r="AB6505" s="14">
        <f t="shared" si="922"/>
        <v>0.18099999999999999</v>
      </c>
    </row>
    <row r="6506" spans="1:28" x14ac:dyDescent="0.25">
      <c r="A6506" s="10">
        <f t="shared" si="923"/>
        <v>45562</v>
      </c>
      <c r="B6506" s="11">
        <v>271</v>
      </c>
      <c r="C6506" s="11">
        <v>2200</v>
      </c>
      <c r="D6506" s="12">
        <v>779.91666666666697</v>
      </c>
      <c r="E6506" s="9"/>
      <c r="F6506" s="9">
        <v>-0.14000000000000001</v>
      </c>
      <c r="G6506" s="9">
        <v>0</v>
      </c>
      <c r="H6506" s="9">
        <v>1.51</v>
      </c>
      <c r="I6506" s="9">
        <v>282.18799999999999</v>
      </c>
      <c r="J6506" s="9">
        <v>3.4849999999999999</v>
      </c>
      <c r="K6506" s="9">
        <v>79.400000000000006</v>
      </c>
      <c r="L6506" s="9">
        <v>5.8000000000000003E-2</v>
      </c>
      <c r="M6506" s="9">
        <v>7.6999999999999999E-2</v>
      </c>
      <c r="N6506" s="9">
        <v>0</v>
      </c>
      <c r="O6506" s="9">
        <v>0.625</v>
      </c>
      <c r="P6506" s="9"/>
      <c r="Q6506" s="9"/>
      <c r="R6506" s="9"/>
      <c r="T6506">
        <f t="shared" si="918"/>
        <v>2712200</v>
      </c>
      <c r="U6506">
        <v>0</v>
      </c>
      <c r="V6506">
        <f t="shared" si="916"/>
        <v>0</v>
      </c>
      <c r="W6506" t="str">
        <f t="shared" si="919"/>
        <v/>
      </c>
      <c r="X6506" t="str">
        <f t="shared" si="920"/>
        <v/>
      </c>
      <c r="Y6506" t="str">
        <f t="shared" si="917"/>
        <v/>
      </c>
      <c r="Z6506" s="9"/>
      <c r="AA6506" s="14">
        <f t="shared" si="921"/>
        <v>0.622</v>
      </c>
      <c r="AB6506" s="14">
        <f t="shared" si="922"/>
        <v>0.161</v>
      </c>
    </row>
    <row r="6507" spans="1:28" x14ac:dyDescent="0.25">
      <c r="A6507" s="10">
        <f t="shared" si="923"/>
        <v>45562</v>
      </c>
      <c r="B6507" s="11">
        <v>271</v>
      </c>
      <c r="C6507" s="11">
        <v>2300</v>
      </c>
      <c r="D6507" s="12">
        <v>779.95833333333303</v>
      </c>
      <c r="E6507" s="9"/>
      <c r="F6507" s="9">
        <v>-0.14000000000000001</v>
      </c>
      <c r="G6507" s="9">
        <v>0</v>
      </c>
      <c r="H6507" s="9">
        <v>1.0069999999999999</v>
      </c>
      <c r="I6507" s="9">
        <v>290.61200000000002</v>
      </c>
      <c r="J6507" s="9">
        <v>3.38</v>
      </c>
      <c r="K6507" s="9">
        <v>82.3</v>
      </c>
      <c r="L6507" s="9">
        <v>5.8000000000000003E-2</v>
      </c>
      <c r="M6507" s="9">
        <v>7.6999999999999999E-2</v>
      </c>
      <c r="N6507" s="9">
        <v>0</v>
      </c>
      <c r="O6507" s="9">
        <v>0.625</v>
      </c>
      <c r="P6507" s="9"/>
      <c r="Q6507" s="9"/>
      <c r="R6507" s="9"/>
      <c r="T6507">
        <f t="shared" si="918"/>
        <v>2712300</v>
      </c>
      <c r="U6507">
        <v>0</v>
      </c>
      <c r="V6507">
        <f t="shared" si="916"/>
        <v>0</v>
      </c>
      <c r="W6507" t="str">
        <f t="shared" si="919"/>
        <v/>
      </c>
      <c r="X6507" t="str">
        <f t="shared" si="920"/>
        <v/>
      </c>
      <c r="Y6507" t="str">
        <f t="shared" si="917"/>
        <v/>
      </c>
      <c r="Z6507" s="9"/>
      <c r="AA6507" s="14">
        <f t="shared" si="921"/>
        <v>0.64</v>
      </c>
      <c r="AB6507" s="14">
        <f t="shared" si="922"/>
        <v>0.13800000000000001</v>
      </c>
    </row>
    <row r="6508" spans="1:28" x14ac:dyDescent="0.25">
      <c r="A6508" s="10">
        <f t="shared" si="923"/>
        <v>45562</v>
      </c>
      <c r="B6508" s="11">
        <v>271</v>
      </c>
      <c r="C6508" s="11">
        <v>2400</v>
      </c>
      <c r="D6508" s="12">
        <v>780</v>
      </c>
      <c r="E6508" s="9"/>
      <c r="F6508" s="9">
        <v>-2.3E-2</v>
      </c>
      <c r="G6508" s="9">
        <v>0</v>
      </c>
      <c r="H6508" s="9">
        <v>1.51</v>
      </c>
      <c r="I6508" s="9">
        <v>304.65100000000001</v>
      </c>
      <c r="J6508" s="9">
        <v>4.22</v>
      </c>
      <c r="K6508" s="9">
        <v>81.900000000000006</v>
      </c>
      <c r="L6508" s="9">
        <v>5.7000000000000002E-2</v>
      </c>
      <c r="M6508" s="9">
        <v>7.6999999999999999E-2</v>
      </c>
      <c r="N6508" s="9">
        <v>0</v>
      </c>
      <c r="O6508" s="9">
        <v>0.625</v>
      </c>
      <c r="P6508" s="9"/>
      <c r="Q6508" s="9"/>
      <c r="R6508" s="9"/>
      <c r="T6508">
        <f t="shared" si="918"/>
        <v>2712400</v>
      </c>
      <c r="U6508">
        <v>0</v>
      </c>
      <c r="V6508">
        <f t="shared" si="916"/>
        <v>0</v>
      </c>
      <c r="W6508">
        <f t="shared" si="919"/>
        <v>5.7000000000000002E-2</v>
      </c>
      <c r="X6508">
        <f t="shared" si="920"/>
        <v>7.6999999999999999E-2</v>
      </c>
      <c r="Y6508">
        <f t="shared" si="917"/>
        <v>0</v>
      </c>
      <c r="Z6508" s="9"/>
      <c r="AA6508" s="14">
        <f t="shared" si="921"/>
        <v>0.67600000000000005</v>
      </c>
      <c r="AB6508" s="14">
        <f t="shared" si="922"/>
        <v>0.14899999999999999</v>
      </c>
    </row>
    <row r="6509" spans="1:28" x14ac:dyDescent="0.25">
      <c r="A6509" s="10">
        <f t="shared" si="923"/>
        <v>45563</v>
      </c>
      <c r="B6509" s="11">
        <v>272</v>
      </c>
      <c r="C6509" s="11">
        <v>100</v>
      </c>
      <c r="D6509" s="12">
        <v>780.04166666666697</v>
      </c>
      <c r="E6509" s="9"/>
      <c r="F6509" s="9">
        <v>-2.3E-2</v>
      </c>
      <c r="G6509" s="9">
        <v>0.503</v>
      </c>
      <c r="H6509" s="9">
        <v>2.516</v>
      </c>
      <c r="I6509" s="9">
        <v>329.92200000000003</v>
      </c>
      <c r="J6509" s="9">
        <v>4.6360000000000001</v>
      </c>
      <c r="K6509" s="9">
        <v>78</v>
      </c>
      <c r="L6509" s="9">
        <v>5.8000000000000003E-2</v>
      </c>
      <c r="M6509" s="9">
        <v>7.6999999999999999E-2</v>
      </c>
      <c r="N6509" s="9">
        <v>0</v>
      </c>
      <c r="O6509" s="9">
        <v>0.625</v>
      </c>
      <c r="P6509" s="9"/>
      <c r="Q6509" s="9"/>
      <c r="R6509" s="9"/>
      <c r="T6509">
        <f t="shared" si="918"/>
        <v>2720100</v>
      </c>
      <c r="U6509">
        <v>0</v>
      </c>
      <c r="V6509">
        <f t="shared" si="916"/>
        <v>0</v>
      </c>
      <c r="W6509" t="str">
        <f t="shared" si="919"/>
        <v/>
      </c>
      <c r="X6509" t="str">
        <f t="shared" si="920"/>
        <v/>
      </c>
      <c r="Y6509" t="str">
        <f t="shared" si="917"/>
        <v/>
      </c>
      <c r="Z6509" s="9"/>
      <c r="AA6509" s="14">
        <f t="shared" si="921"/>
        <v>0.66300000000000003</v>
      </c>
      <c r="AB6509" s="14">
        <f t="shared" si="922"/>
        <v>0.187</v>
      </c>
    </row>
    <row r="6510" spans="1:28" x14ac:dyDescent="0.25">
      <c r="A6510" s="10">
        <f t="shared" si="923"/>
        <v>45563</v>
      </c>
      <c r="B6510" s="11">
        <v>272</v>
      </c>
      <c r="C6510" s="11">
        <v>200</v>
      </c>
      <c r="D6510" s="12">
        <v>780.08333333333303</v>
      </c>
      <c r="E6510" s="9"/>
      <c r="F6510" s="9">
        <v>-0.25700000000000001</v>
      </c>
      <c r="G6510" s="9">
        <v>0.503</v>
      </c>
      <c r="H6510" s="9">
        <v>2.516</v>
      </c>
      <c r="I6510" s="9">
        <v>334.13299999999998</v>
      </c>
      <c r="J6510" s="9">
        <v>3.9319999999999999</v>
      </c>
      <c r="K6510" s="9">
        <v>73.5</v>
      </c>
      <c r="L6510" s="9">
        <v>5.7000000000000002E-2</v>
      </c>
      <c r="M6510" s="9">
        <v>7.6999999999999999E-2</v>
      </c>
      <c r="N6510" s="9">
        <v>0</v>
      </c>
      <c r="O6510" s="9">
        <v>0.625</v>
      </c>
      <c r="P6510" s="9"/>
      <c r="Q6510" s="9"/>
      <c r="R6510" s="9"/>
      <c r="T6510">
        <f t="shared" si="918"/>
        <v>2720200</v>
      </c>
      <c r="U6510">
        <v>0</v>
      </c>
      <c r="V6510">
        <f t="shared" si="916"/>
        <v>0</v>
      </c>
      <c r="W6510" t="str">
        <f t="shared" si="919"/>
        <v/>
      </c>
      <c r="X6510" t="str">
        <f t="shared" si="920"/>
        <v/>
      </c>
      <c r="Y6510" t="str">
        <f t="shared" si="917"/>
        <v/>
      </c>
      <c r="Z6510" s="9"/>
      <c r="AA6510" s="14">
        <f t="shared" si="921"/>
        <v>0.59499999999999997</v>
      </c>
      <c r="AB6510" s="14">
        <f t="shared" si="922"/>
        <v>0.215</v>
      </c>
    </row>
    <row r="6511" spans="1:28" x14ac:dyDescent="0.25">
      <c r="A6511" s="10">
        <f t="shared" si="923"/>
        <v>45563</v>
      </c>
      <c r="B6511" s="11">
        <v>272</v>
      </c>
      <c r="C6511" s="11">
        <v>300</v>
      </c>
      <c r="D6511" s="12">
        <v>780.125</v>
      </c>
      <c r="E6511" s="9"/>
      <c r="F6511" s="9">
        <v>9.4E-2</v>
      </c>
      <c r="G6511" s="9">
        <v>0.503</v>
      </c>
      <c r="H6511" s="9">
        <v>2.516</v>
      </c>
      <c r="I6511" s="9">
        <v>324.30599999999998</v>
      </c>
      <c r="J6511" s="9">
        <v>3.5910000000000002</v>
      </c>
      <c r="K6511" s="9">
        <v>76.3</v>
      </c>
      <c r="L6511" s="9">
        <v>5.7000000000000002E-2</v>
      </c>
      <c r="M6511" s="9">
        <v>7.6999999999999999E-2</v>
      </c>
      <c r="N6511" s="9">
        <v>0</v>
      </c>
      <c r="O6511" s="9">
        <v>0.625</v>
      </c>
      <c r="P6511" s="9"/>
      <c r="Q6511" s="9"/>
      <c r="R6511" s="9"/>
      <c r="T6511">
        <f t="shared" si="918"/>
        <v>2720300</v>
      </c>
      <c r="U6511">
        <v>0</v>
      </c>
      <c r="V6511">
        <f t="shared" si="916"/>
        <v>0</v>
      </c>
      <c r="W6511" t="str">
        <f t="shared" si="919"/>
        <v/>
      </c>
      <c r="X6511" t="str">
        <f t="shared" si="920"/>
        <v/>
      </c>
      <c r="Y6511" t="str">
        <f t="shared" si="917"/>
        <v/>
      </c>
      <c r="Z6511" s="9"/>
      <c r="AA6511" s="14">
        <f t="shared" si="921"/>
        <v>0.60299999999999998</v>
      </c>
      <c r="AB6511" s="14">
        <f t="shared" si="922"/>
        <v>0.187</v>
      </c>
    </row>
    <row r="6512" spans="1:28" x14ac:dyDescent="0.25">
      <c r="A6512" s="10">
        <f t="shared" si="923"/>
        <v>45563</v>
      </c>
      <c r="B6512" s="11">
        <v>272</v>
      </c>
      <c r="C6512" s="11">
        <v>400</v>
      </c>
      <c r="D6512" s="12">
        <v>780.16666666666697</v>
      </c>
      <c r="E6512" s="9"/>
      <c r="F6512" s="9">
        <v>-2.3E-2</v>
      </c>
      <c r="G6512" s="9">
        <v>0.503</v>
      </c>
      <c r="H6512" s="9">
        <v>3.5230000000000001</v>
      </c>
      <c r="I6512" s="9">
        <v>339.74900000000002</v>
      </c>
      <c r="J6512" s="9">
        <v>5.4880000000000004</v>
      </c>
      <c r="K6512" s="9">
        <v>73.8</v>
      </c>
      <c r="L6512" s="9">
        <v>5.7000000000000002E-2</v>
      </c>
      <c r="M6512" s="9">
        <v>7.6999999999999999E-2</v>
      </c>
      <c r="N6512" s="9">
        <v>0</v>
      </c>
      <c r="O6512" s="9">
        <v>0.625</v>
      </c>
      <c r="P6512" s="9"/>
      <c r="Q6512" s="9"/>
      <c r="R6512" s="9"/>
      <c r="T6512">
        <f t="shared" si="918"/>
        <v>2720400</v>
      </c>
      <c r="U6512">
        <v>0</v>
      </c>
      <c r="V6512">
        <f t="shared" si="916"/>
        <v>0</v>
      </c>
      <c r="W6512" t="str">
        <f t="shared" si="919"/>
        <v/>
      </c>
      <c r="X6512" t="str">
        <f t="shared" si="920"/>
        <v/>
      </c>
      <c r="Y6512" t="str">
        <f t="shared" si="917"/>
        <v/>
      </c>
      <c r="Z6512" s="9"/>
      <c r="AA6512" s="14">
        <f t="shared" si="921"/>
        <v>0.66600000000000004</v>
      </c>
      <c r="AB6512" s="14">
        <f t="shared" si="922"/>
        <v>0.23599999999999999</v>
      </c>
    </row>
    <row r="6513" spans="1:28" x14ac:dyDescent="0.25">
      <c r="A6513" s="10">
        <f t="shared" si="923"/>
        <v>45563</v>
      </c>
      <c r="B6513" s="11">
        <v>272</v>
      </c>
      <c r="C6513" s="11">
        <v>500</v>
      </c>
      <c r="D6513" s="12">
        <v>780.20833333333303</v>
      </c>
      <c r="E6513" s="9"/>
      <c r="F6513" s="9">
        <v>-2.3E-2</v>
      </c>
      <c r="G6513" s="9">
        <v>1.51</v>
      </c>
      <c r="H6513" s="9">
        <v>6.5430000000000001</v>
      </c>
      <c r="I6513" s="9">
        <v>355.19200000000001</v>
      </c>
      <c r="J6513" s="9">
        <v>5.9489999999999998</v>
      </c>
      <c r="K6513" s="9">
        <v>64.7</v>
      </c>
      <c r="L6513" s="9">
        <v>5.7000000000000002E-2</v>
      </c>
      <c r="M6513" s="9">
        <v>7.6999999999999999E-2</v>
      </c>
      <c r="N6513" s="9">
        <v>0</v>
      </c>
      <c r="O6513" s="9">
        <v>0.625</v>
      </c>
      <c r="P6513" s="9"/>
      <c r="Q6513" s="9"/>
      <c r="R6513" s="9"/>
      <c r="T6513">
        <f t="shared" si="918"/>
        <v>2720500</v>
      </c>
      <c r="U6513">
        <v>0</v>
      </c>
      <c r="V6513">
        <f t="shared" si="916"/>
        <v>0</v>
      </c>
      <c r="W6513" t="str">
        <f t="shared" si="919"/>
        <v/>
      </c>
      <c r="X6513" t="str">
        <f t="shared" si="920"/>
        <v/>
      </c>
      <c r="Y6513" t="str">
        <f t="shared" si="917"/>
        <v/>
      </c>
      <c r="Z6513" s="9"/>
      <c r="AA6513" s="14">
        <f t="shared" si="921"/>
        <v>0.60299999999999998</v>
      </c>
      <c r="AB6513" s="14">
        <f t="shared" si="922"/>
        <v>0.32900000000000001</v>
      </c>
    </row>
    <row r="6514" spans="1:28" x14ac:dyDescent="0.25">
      <c r="A6514" s="10">
        <f t="shared" si="923"/>
        <v>45563</v>
      </c>
      <c r="B6514" s="11">
        <v>272</v>
      </c>
      <c r="C6514" s="11">
        <v>600</v>
      </c>
      <c r="D6514" s="12">
        <v>780.25</v>
      </c>
      <c r="E6514" s="9"/>
      <c r="F6514" s="9">
        <v>0.56200000000000006</v>
      </c>
      <c r="G6514" s="9">
        <v>1.51</v>
      </c>
      <c r="H6514" s="9">
        <v>8.0519999999999996</v>
      </c>
      <c r="I6514" s="9">
        <v>5.6159999999999997</v>
      </c>
      <c r="J6514" s="9">
        <v>6.6360000000000001</v>
      </c>
      <c r="K6514" s="9">
        <v>61.8</v>
      </c>
      <c r="L6514" s="9">
        <v>5.7000000000000002E-2</v>
      </c>
      <c r="M6514" s="9">
        <v>7.6999999999999999E-2</v>
      </c>
      <c r="N6514" s="9">
        <v>0</v>
      </c>
      <c r="O6514" s="9">
        <v>1.875</v>
      </c>
      <c r="P6514" s="9"/>
      <c r="Q6514" s="9"/>
      <c r="R6514" s="9"/>
      <c r="T6514">
        <f t="shared" si="918"/>
        <v>2720600</v>
      </c>
      <c r="U6514">
        <v>0</v>
      </c>
      <c r="V6514">
        <f t="shared" si="916"/>
        <v>1.9</v>
      </c>
      <c r="W6514" t="str">
        <f t="shared" si="919"/>
        <v/>
      </c>
      <c r="X6514" t="str">
        <f t="shared" si="920"/>
        <v/>
      </c>
      <c r="Y6514" t="str">
        <f t="shared" si="917"/>
        <v/>
      </c>
      <c r="Z6514" s="9"/>
      <c r="AA6514" s="14">
        <f t="shared" si="921"/>
        <v>0.60399999999999998</v>
      </c>
      <c r="AB6514" s="14">
        <f t="shared" si="922"/>
        <v>0.373</v>
      </c>
    </row>
    <row r="6515" spans="1:28" x14ac:dyDescent="0.25">
      <c r="A6515" s="10">
        <f t="shared" si="923"/>
        <v>45563</v>
      </c>
      <c r="B6515" s="11">
        <v>272</v>
      </c>
      <c r="C6515" s="11">
        <v>700</v>
      </c>
      <c r="D6515" s="12">
        <v>780.29166666666697</v>
      </c>
      <c r="E6515" s="9"/>
      <c r="F6515" s="9">
        <v>-2.3E-2</v>
      </c>
      <c r="G6515" s="9">
        <v>1.0069999999999999</v>
      </c>
      <c r="H6515" s="9">
        <v>5.5359999999999996</v>
      </c>
      <c r="I6515" s="9">
        <v>15.443</v>
      </c>
      <c r="J6515" s="9">
        <v>6.1529999999999996</v>
      </c>
      <c r="K6515" s="9">
        <v>60.4</v>
      </c>
      <c r="L6515" s="9">
        <v>5.7000000000000002E-2</v>
      </c>
      <c r="M6515" s="9">
        <v>7.6999999999999999E-2</v>
      </c>
      <c r="N6515" s="9">
        <v>0</v>
      </c>
      <c r="O6515" s="9">
        <v>29.375</v>
      </c>
      <c r="P6515" s="9"/>
      <c r="Q6515" s="9"/>
      <c r="R6515" s="9"/>
      <c r="T6515">
        <f t="shared" si="918"/>
        <v>2720700</v>
      </c>
      <c r="U6515">
        <v>51.5</v>
      </c>
      <c r="V6515">
        <f t="shared" si="916"/>
        <v>29.4</v>
      </c>
      <c r="W6515" t="str">
        <f t="shared" si="919"/>
        <v/>
      </c>
      <c r="X6515" t="str">
        <f t="shared" si="920"/>
        <v/>
      </c>
      <c r="Y6515" t="str">
        <f t="shared" si="917"/>
        <v/>
      </c>
      <c r="Z6515" s="9"/>
      <c r="AA6515" s="14">
        <f t="shared" si="921"/>
        <v>0.57099999999999995</v>
      </c>
      <c r="AB6515" s="14">
        <f t="shared" si="922"/>
        <v>0.374</v>
      </c>
    </row>
    <row r="6516" spans="1:28" x14ac:dyDescent="0.25">
      <c r="A6516" s="10">
        <f t="shared" si="923"/>
        <v>45563</v>
      </c>
      <c r="B6516" s="11">
        <v>272</v>
      </c>
      <c r="C6516" s="11">
        <v>800</v>
      </c>
      <c r="D6516" s="12">
        <v>780.33333333333303</v>
      </c>
      <c r="E6516" s="9"/>
      <c r="F6516" s="9">
        <v>0.44500000000000001</v>
      </c>
      <c r="G6516" s="9">
        <v>0.503</v>
      </c>
      <c r="H6516" s="9">
        <v>4.5289999999999999</v>
      </c>
      <c r="I6516" s="9">
        <v>355.19200000000001</v>
      </c>
      <c r="J6516" s="9">
        <v>7.8949999999999996</v>
      </c>
      <c r="K6516" s="9">
        <v>59.6</v>
      </c>
      <c r="L6516" s="9">
        <v>5.7000000000000002E-2</v>
      </c>
      <c r="M6516" s="9">
        <v>7.6999999999999999E-2</v>
      </c>
      <c r="N6516" s="9">
        <v>0</v>
      </c>
      <c r="O6516" s="9">
        <v>179.375</v>
      </c>
      <c r="P6516" s="9"/>
      <c r="Q6516" s="9"/>
      <c r="R6516" s="9"/>
      <c r="T6516">
        <f t="shared" si="918"/>
        <v>2720800</v>
      </c>
      <c r="U6516">
        <v>214.7</v>
      </c>
      <c r="V6516">
        <f t="shared" si="916"/>
        <v>179.4</v>
      </c>
      <c r="W6516" t="str">
        <f t="shared" si="919"/>
        <v/>
      </c>
      <c r="X6516" t="str">
        <f t="shared" si="920"/>
        <v/>
      </c>
      <c r="Y6516" t="str">
        <f t="shared" si="917"/>
        <v/>
      </c>
      <c r="Z6516" s="9"/>
      <c r="AA6516" s="14">
        <f t="shared" si="921"/>
        <v>0.63500000000000001</v>
      </c>
      <c r="AB6516" s="14">
        <f t="shared" si="922"/>
        <v>0.43</v>
      </c>
    </row>
    <row r="6517" spans="1:28" x14ac:dyDescent="0.25">
      <c r="A6517" s="10">
        <f t="shared" si="923"/>
        <v>45563</v>
      </c>
      <c r="B6517" s="11">
        <v>272</v>
      </c>
      <c r="C6517" s="11">
        <v>900</v>
      </c>
      <c r="D6517" s="12">
        <v>780.375</v>
      </c>
      <c r="E6517" s="9"/>
      <c r="F6517" s="9">
        <v>0.79600000000000004</v>
      </c>
      <c r="G6517" s="9">
        <v>2.0129999999999999</v>
      </c>
      <c r="H6517" s="9">
        <v>6.5430000000000001</v>
      </c>
      <c r="I6517" s="9">
        <v>345.36500000000001</v>
      </c>
      <c r="J6517" s="9">
        <v>9.7560000000000002</v>
      </c>
      <c r="K6517" s="9">
        <v>57</v>
      </c>
      <c r="L6517" s="9">
        <v>5.7000000000000002E-2</v>
      </c>
      <c r="M6517" s="9">
        <v>7.6999999999999999E-2</v>
      </c>
      <c r="N6517" s="9">
        <v>0</v>
      </c>
      <c r="O6517" s="9">
        <v>375.625</v>
      </c>
      <c r="P6517" s="9"/>
      <c r="Q6517" s="9"/>
      <c r="R6517" s="9"/>
      <c r="T6517">
        <f t="shared" si="918"/>
        <v>2720900</v>
      </c>
      <c r="U6517">
        <v>379.3</v>
      </c>
      <c r="V6517">
        <f t="shared" si="916"/>
        <v>375.6</v>
      </c>
      <c r="W6517" t="str">
        <f t="shared" si="919"/>
        <v/>
      </c>
      <c r="X6517" t="str">
        <f t="shared" si="920"/>
        <v/>
      </c>
      <c r="Y6517" t="str">
        <f t="shared" si="917"/>
        <v/>
      </c>
      <c r="Z6517" s="9"/>
      <c r="AA6517" s="14">
        <f t="shared" si="921"/>
        <v>0.68799999999999994</v>
      </c>
      <c r="AB6517" s="14">
        <f t="shared" si="922"/>
        <v>0.51900000000000002</v>
      </c>
    </row>
    <row r="6518" spans="1:28" x14ac:dyDescent="0.25">
      <c r="A6518" s="10">
        <f t="shared" si="923"/>
        <v>45563</v>
      </c>
      <c r="B6518" s="11">
        <v>272</v>
      </c>
      <c r="C6518" s="11">
        <v>1000</v>
      </c>
      <c r="D6518" s="12">
        <v>780.41666666666697</v>
      </c>
      <c r="E6518" s="9"/>
      <c r="F6518" s="9">
        <v>0.67900000000000005</v>
      </c>
      <c r="G6518" s="9">
        <v>2.516</v>
      </c>
      <c r="H6518" s="9">
        <v>7.5490000000000004</v>
      </c>
      <c r="I6518" s="9">
        <v>350.98</v>
      </c>
      <c r="J6518" s="9">
        <v>10.443</v>
      </c>
      <c r="K6518" s="9">
        <v>56</v>
      </c>
      <c r="L6518" s="9">
        <v>5.7000000000000002E-2</v>
      </c>
      <c r="M6518" s="9">
        <v>7.6999999999999999E-2</v>
      </c>
      <c r="N6518" s="9">
        <v>0</v>
      </c>
      <c r="O6518" s="9">
        <v>523.125</v>
      </c>
      <c r="P6518" s="9"/>
      <c r="Q6518" s="9"/>
      <c r="R6518" s="9"/>
      <c r="T6518">
        <f t="shared" si="918"/>
        <v>2721000</v>
      </c>
      <c r="U6518">
        <v>515.5</v>
      </c>
      <c r="V6518">
        <f t="shared" si="916"/>
        <v>523.1</v>
      </c>
      <c r="W6518" t="str">
        <f t="shared" si="919"/>
        <v/>
      </c>
      <c r="X6518" t="str">
        <f t="shared" si="920"/>
        <v/>
      </c>
      <c r="Y6518" t="str">
        <f t="shared" si="917"/>
        <v/>
      </c>
      <c r="Z6518" s="9"/>
      <c r="AA6518" s="14">
        <f t="shared" si="921"/>
        <v>0.70799999999999996</v>
      </c>
      <c r="AB6518" s="14">
        <f t="shared" si="922"/>
        <v>0.55600000000000005</v>
      </c>
    </row>
    <row r="6519" spans="1:28" x14ac:dyDescent="0.25">
      <c r="A6519" s="10">
        <f t="shared" si="923"/>
        <v>45563</v>
      </c>
      <c r="B6519" s="11">
        <v>272</v>
      </c>
      <c r="C6519" s="11">
        <v>1100</v>
      </c>
      <c r="D6519" s="12">
        <v>780.45833333333303</v>
      </c>
      <c r="E6519" s="9"/>
      <c r="F6519" s="9">
        <v>1.03</v>
      </c>
      <c r="G6519" s="9">
        <v>2.516</v>
      </c>
      <c r="H6519" s="9">
        <v>6.5430000000000001</v>
      </c>
      <c r="I6519" s="9">
        <v>4.2119999999999997</v>
      </c>
      <c r="J6519" s="9">
        <v>12.000999999999999</v>
      </c>
      <c r="K6519" s="9">
        <v>55</v>
      </c>
      <c r="L6519" s="9">
        <v>5.8000000000000003E-2</v>
      </c>
      <c r="M6519" s="9">
        <v>7.6999999999999999E-2</v>
      </c>
      <c r="N6519" s="9">
        <v>0</v>
      </c>
      <c r="O6519" s="9">
        <v>538.125</v>
      </c>
      <c r="P6519" s="9"/>
      <c r="Q6519" s="9"/>
      <c r="R6519" s="9"/>
      <c r="T6519">
        <f t="shared" si="918"/>
        <v>2721100</v>
      </c>
      <c r="U6519">
        <v>608.29999999999995</v>
      </c>
      <c r="V6519">
        <f t="shared" si="916"/>
        <v>538.1</v>
      </c>
      <c r="W6519" t="str">
        <f t="shared" si="919"/>
        <v/>
      </c>
      <c r="X6519" t="str">
        <f t="shared" si="920"/>
        <v/>
      </c>
      <c r="Y6519" t="str">
        <f t="shared" si="917"/>
        <v/>
      </c>
      <c r="Z6519" s="9"/>
      <c r="AA6519" s="14">
        <f t="shared" si="921"/>
        <v>0.77100000000000002</v>
      </c>
      <c r="AB6519" s="14">
        <f t="shared" si="922"/>
        <v>0.63100000000000001</v>
      </c>
    </row>
    <row r="6520" spans="1:28" x14ac:dyDescent="0.25">
      <c r="A6520" s="10">
        <f t="shared" si="923"/>
        <v>45563</v>
      </c>
      <c r="B6520" s="11">
        <v>272</v>
      </c>
      <c r="C6520" s="11">
        <v>1200</v>
      </c>
      <c r="D6520" s="12">
        <v>780.5</v>
      </c>
      <c r="E6520" s="9"/>
      <c r="F6520" s="9">
        <v>1.03</v>
      </c>
      <c r="G6520" s="9">
        <v>2.0129999999999999</v>
      </c>
      <c r="H6520" s="9">
        <v>6.0389999999999997</v>
      </c>
      <c r="I6520" s="9">
        <v>5.6159999999999997</v>
      </c>
      <c r="J6520" s="9">
        <v>12.63</v>
      </c>
      <c r="K6520" s="9">
        <v>51.1</v>
      </c>
      <c r="L6520" s="9">
        <v>5.8999999999999997E-2</v>
      </c>
      <c r="M6520" s="9">
        <v>7.6999999999999999E-2</v>
      </c>
      <c r="N6520" s="9">
        <v>0</v>
      </c>
      <c r="O6520" s="9">
        <v>649.375</v>
      </c>
      <c r="P6520" s="9"/>
      <c r="Q6520" s="9"/>
      <c r="R6520" s="9"/>
      <c r="T6520">
        <f t="shared" si="918"/>
        <v>2721200</v>
      </c>
      <c r="U6520">
        <v>649.79999999999995</v>
      </c>
      <c r="V6520">
        <f t="shared" si="916"/>
        <v>649.4</v>
      </c>
      <c r="W6520" t="str">
        <f t="shared" si="919"/>
        <v/>
      </c>
      <c r="X6520" t="str">
        <f t="shared" si="920"/>
        <v/>
      </c>
      <c r="Y6520" t="str">
        <f t="shared" si="917"/>
        <v/>
      </c>
      <c r="Z6520" s="9"/>
      <c r="AA6520" s="14">
        <f t="shared" si="921"/>
        <v>0.747</v>
      </c>
      <c r="AB6520" s="14">
        <f t="shared" si="922"/>
        <v>0.71499999999999997</v>
      </c>
    </row>
    <row r="6521" spans="1:28" x14ac:dyDescent="0.25">
      <c r="A6521" s="10">
        <f t="shared" si="923"/>
        <v>45563</v>
      </c>
      <c r="B6521" s="11">
        <v>272</v>
      </c>
      <c r="C6521" s="11">
        <v>1300</v>
      </c>
      <c r="D6521" s="12">
        <v>780.54166666666697</v>
      </c>
      <c r="E6521" s="9"/>
      <c r="F6521" s="9">
        <v>0.44500000000000001</v>
      </c>
      <c r="G6521" s="9">
        <v>1.51</v>
      </c>
      <c r="H6521" s="9">
        <v>5.0330000000000004</v>
      </c>
      <c r="I6521" s="9">
        <v>15.443</v>
      </c>
      <c r="J6521" s="9">
        <v>14.29</v>
      </c>
      <c r="K6521" s="9">
        <v>49</v>
      </c>
      <c r="L6521" s="9">
        <v>6.0999999999999999E-2</v>
      </c>
      <c r="M6521" s="9">
        <v>7.6999999999999999E-2</v>
      </c>
      <c r="N6521" s="9">
        <v>0</v>
      </c>
      <c r="O6521" s="9">
        <v>634.375</v>
      </c>
      <c r="P6521" s="9"/>
      <c r="Q6521" s="9"/>
      <c r="R6521" s="9"/>
      <c r="T6521">
        <f t="shared" si="918"/>
        <v>2721300</v>
      </c>
      <c r="U6521">
        <v>636</v>
      </c>
      <c r="V6521">
        <f t="shared" si="916"/>
        <v>634.4</v>
      </c>
      <c r="W6521" t="str">
        <f t="shared" si="919"/>
        <v/>
      </c>
      <c r="X6521" t="str">
        <f t="shared" si="920"/>
        <v/>
      </c>
      <c r="Y6521" t="str">
        <f t="shared" si="917"/>
        <v/>
      </c>
      <c r="Z6521" s="9"/>
      <c r="AA6521" s="14">
        <f t="shared" si="921"/>
        <v>0.79800000000000004</v>
      </c>
      <c r="AB6521" s="14">
        <f t="shared" si="922"/>
        <v>0.83099999999999996</v>
      </c>
    </row>
    <row r="6522" spans="1:28" x14ac:dyDescent="0.25">
      <c r="A6522" s="10">
        <f t="shared" si="923"/>
        <v>45563</v>
      </c>
      <c r="B6522" s="11">
        <v>272</v>
      </c>
      <c r="C6522" s="11">
        <v>1400</v>
      </c>
      <c r="D6522" s="12">
        <v>780.58333333333303</v>
      </c>
      <c r="E6522" s="9"/>
      <c r="F6522" s="9">
        <v>1.03</v>
      </c>
      <c r="G6522" s="9">
        <v>1.51</v>
      </c>
      <c r="H6522" s="9">
        <v>4.5289999999999999</v>
      </c>
      <c r="I6522" s="9">
        <v>2.8079999999999998</v>
      </c>
      <c r="J6522" s="9">
        <v>13.473000000000001</v>
      </c>
      <c r="K6522" s="9">
        <v>48.6</v>
      </c>
      <c r="L6522" s="9">
        <v>6.2E-2</v>
      </c>
      <c r="M6522" s="9">
        <v>7.8E-2</v>
      </c>
      <c r="N6522" s="9">
        <v>0</v>
      </c>
      <c r="O6522" s="9">
        <v>311.875</v>
      </c>
      <c r="P6522" s="9"/>
      <c r="Q6522" s="9"/>
      <c r="R6522" s="9"/>
      <c r="T6522">
        <f t="shared" si="918"/>
        <v>2721400</v>
      </c>
      <c r="U6522">
        <v>568.70000000000005</v>
      </c>
      <c r="V6522">
        <f t="shared" si="916"/>
        <v>311.89999999999998</v>
      </c>
      <c r="W6522" t="str">
        <f t="shared" si="919"/>
        <v/>
      </c>
      <c r="X6522" t="str">
        <f t="shared" si="920"/>
        <v/>
      </c>
      <c r="Y6522" t="str">
        <f t="shared" si="917"/>
        <v/>
      </c>
      <c r="Z6522" s="9"/>
      <c r="AA6522" s="14">
        <f t="shared" si="921"/>
        <v>0.75</v>
      </c>
      <c r="AB6522" s="14">
        <f t="shared" si="922"/>
        <v>0.79300000000000004</v>
      </c>
    </row>
    <row r="6523" spans="1:28" x14ac:dyDescent="0.25">
      <c r="A6523" s="10">
        <f t="shared" si="923"/>
        <v>45563</v>
      </c>
      <c r="B6523" s="11">
        <v>272</v>
      </c>
      <c r="C6523" s="11">
        <v>1500</v>
      </c>
      <c r="D6523" s="12">
        <v>780.625</v>
      </c>
      <c r="E6523" s="9"/>
      <c r="F6523" s="9">
        <v>0.79600000000000004</v>
      </c>
      <c r="G6523" s="9">
        <v>1.0069999999999999</v>
      </c>
      <c r="H6523" s="9">
        <v>4.5289999999999999</v>
      </c>
      <c r="I6523" s="9">
        <v>21.059000000000001</v>
      </c>
      <c r="J6523" s="9">
        <v>12.798999999999999</v>
      </c>
      <c r="K6523" s="9">
        <v>47.7</v>
      </c>
      <c r="L6523" s="9">
        <v>6.3E-2</v>
      </c>
      <c r="M6523" s="9">
        <v>7.8E-2</v>
      </c>
      <c r="N6523" s="9">
        <v>0</v>
      </c>
      <c r="O6523" s="9">
        <v>288.125</v>
      </c>
      <c r="P6523" s="9"/>
      <c r="Q6523" s="9"/>
      <c r="R6523" s="9"/>
      <c r="T6523">
        <f t="shared" si="918"/>
        <v>2721500</v>
      </c>
      <c r="U6523">
        <v>453.2</v>
      </c>
      <c r="V6523">
        <f t="shared" si="916"/>
        <v>288.10000000000002</v>
      </c>
      <c r="W6523" t="str">
        <f t="shared" si="919"/>
        <v/>
      </c>
      <c r="X6523" t="str">
        <f t="shared" si="920"/>
        <v/>
      </c>
      <c r="Y6523" t="str">
        <f t="shared" si="917"/>
        <v/>
      </c>
      <c r="Z6523" s="9"/>
      <c r="AA6523" s="14">
        <f t="shared" si="921"/>
        <v>0.70499999999999996</v>
      </c>
      <c r="AB6523" s="14">
        <f t="shared" si="922"/>
        <v>0.77300000000000002</v>
      </c>
    </row>
    <row r="6524" spans="1:28" x14ac:dyDescent="0.25">
      <c r="A6524" s="10">
        <f t="shared" si="923"/>
        <v>45563</v>
      </c>
      <c r="B6524" s="11">
        <v>272</v>
      </c>
      <c r="C6524" s="11">
        <v>1600</v>
      </c>
      <c r="D6524" s="12">
        <v>780.66666666666697</v>
      </c>
      <c r="E6524" s="9"/>
      <c r="F6524" s="9">
        <v>0.91300000000000003</v>
      </c>
      <c r="G6524" s="9">
        <v>0.503</v>
      </c>
      <c r="H6524" s="9">
        <v>3.5230000000000001</v>
      </c>
      <c r="I6524" s="9">
        <v>57.561</v>
      </c>
      <c r="J6524" s="9">
        <v>11.516</v>
      </c>
      <c r="K6524" s="9">
        <v>52.3</v>
      </c>
      <c r="L6524" s="9">
        <v>6.4000000000000001E-2</v>
      </c>
      <c r="M6524" s="9">
        <v>7.8E-2</v>
      </c>
      <c r="N6524" s="9">
        <v>0</v>
      </c>
      <c r="O6524" s="9">
        <v>133.125</v>
      </c>
      <c r="P6524" s="9"/>
      <c r="Q6524" s="9"/>
      <c r="R6524" s="9"/>
      <c r="T6524">
        <f t="shared" si="918"/>
        <v>2721600</v>
      </c>
      <c r="U6524">
        <v>300.8</v>
      </c>
      <c r="V6524">
        <f t="shared" si="916"/>
        <v>133.1</v>
      </c>
      <c r="W6524" t="str">
        <f t="shared" si="919"/>
        <v/>
      </c>
      <c r="X6524" t="str">
        <f t="shared" si="920"/>
        <v/>
      </c>
      <c r="Y6524" t="str">
        <f t="shared" si="917"/>
        <v/>
      </c>
      <c r="Z6524" s="9"/>
      <c r="AA6524" s="14">
        <f t="shared" si="921"/>
        <v>0.71</v>
      </c>
      <c r="AB6524" s="14">
        <f t="shared" si="922"/>
        <v>0.64800000000000002</v>
      </c>
    </row>
    <row r="6525" spans="1:28" x14ac:dyDescent="0.25">
      <c r="A6525" s="10">
        <f t="shared" si="923"/>
        <v>45563</v>
      </c>
      <c r="B6525" s="11">
        <v>272</v>
      </c>
      <c r="C6525" s="11">
        <v>1700</v>
      </c>
      <c r="D6525" s="12">
        <v>780.70833333333303</v>
      </c>
      <c r="E6525" s="9"/>
      <c r="F6525" s="9">
        <v>1.03</v>
      </c>
      <c r="G6525" s="9">
        <v>0</v>
      </c>
      <c r="H6525" s="9">
        <v>2.516</v>
      </c>
      <c r="I6525" s="9">
        <v>85.638999999999996</v>
      </c>
      <c r="J6525" s="9">
        <v>9.7560000000000002</v>
      </c>
      <c r="K6525" s="9">
        <v>58.8</v>
      </c>
      <c r="L6525" s="9">
        <v>6.4000000000000001E-2</v>
      </c>
      <c r="M6525" s="9">
        <v>7.9000000000000001E-2</v>
      </c>
      <c r="N6525" s="9">
        <v>0</v>
      </c>
      <c r="O6525" s="9">
        <v>49.375</v>
      </c>
      <c r="P6525" s="9"/>
      <c r="Q6525" s="9"/>
      <c r="R6525" s="9"/>
      <c r="T6525">
        <f t="shared" si="918"/>
        <v>2721700</v>
      </c>
      <c r="U6525">
        <v>131.19999999999999</v>
      </c>
      <c r="V6525">
        <f t="shared" ref="V6525:V6588" si="924">IF(O6525&lt;1,0,ROUND(O6525,1))</f>
        <v>49.4</v>
      </c>
      <c r="W6525" t="str">
        <f t="shared" si="919"/>
        <v/>
      </c>
      <c r="X6525" t="str">
        <f t="shared" si="920"/>
        <v/>
      </c>
      <c r="Y6525" t="str">
        <f t="shared" ref="Y6525:Y6588" si="925">IF(C6525=2400,ROUND(F6525/100,3),"")</f>
        <v/>
      </c>
      <c r="Z6525" s="9"/>
      <c r="AA6525" s="14">
        <f t="shared" si="921"/>
        <v>0.71</v>
      </c>
      <c r="AB6525" s="14">
        <f t="shared" si="922"/>
        <v>0.497</v>
      </c>
    </row>
    <row r="6526" spans="1:28" x14ac:dyDescent="0.25">
      <c r="A6526" s="10">
        <f t="shared" si="923"/>
        <v>45563</v>
      </c>
      <c r="B6526" s="11">
        <v>272</v>
      </c>
      <c r="C6526" s="11">
        <v>1800</v>
      </c>
      <c r="D6526" s="12">
        <v>780.75</v>
      </c>
      <c r="E6526" s="9"/>
      <c r="F6526" s="9">
        <v>0.91300000000000003</v>
      </c>
      <c r="G6526" s="9">
        <v>0.503</v>
      </c>
      <c r="H6526" s="9">
        <v>4.0259999999999998</v>
      </c>
      <c r="I6526" s="9">
        <v>137.584</v>
      </c>
      <c r="J6526" s="9">
        <v>8.9160000000000004</v>
      </c>
      <c r="K6526" s="9">
        <v>66.900000000000006</v>
      </c>
      <c r="L6526" s="9">
        <v>6.4000000000000001E-2</v>
      </c>
      <c r="M6526" s="9">
        <v>7.9000000000000001E-2</v>
      </c>
      <c r="N6526" s="9">
        <v>0</v>
      </c>
      <c r="O6526" s="9">
        <v>5.625</v>
      </c>
      <c r="P6526" s="9"/>
      <c r="Q6526" s="9"/>
      <c r="R6526" s="9"/>
      <c r="T6526">
        <f t="shared" si="918"/>
        <v>2721800</v>
      </c>
      <c r="U6526">
        <v>8</v>
      </c>
      <c r="V6526">
        <f t="shared" si="924"/>
        <v>5.6</v>
      </c>
      <c r="W6526" t="str">
        <f t="shared" si="919"/>
        <v/>
      </c>
      <c r="X6526" t="str">
        <f t="shared" si="920"/>
        <v/>
      </c>
      <c r="Y6526" t="str">
        <f t="shared" si="925"/>
        <v/>
      </c>
      <c r="Z6526" s="9"/>
      <c r="AA6526" s="14">
        <f t="shared" si="921"/>
        <v>0.76300000000000001</v>
      </c>
      <c r="AB6526" s="14">
        <f t="shared" si="922"/>
        <v>0.378</v>
      </c>
    </row>
    <row r="6527" spans="1:28" x14ac:dyDescent="0.25">
      <c r="A6527" s="10">
        <f t="shared" si="923"/>
        <v>45563</v>
      </c>
      <c r="B6527" s="11">
        <v>272</v>
      </c>
      <c r="C6527" s="11">
        <v>1900</v>
      </c>
      <c r="D6527" s="12">
        <v>780.79166666666697</v>
      </c>
      <c r="E6527" s="9"/>
      <c r="F6527" s="9">
        <v>0.91300000000000003</v>
      </c>
      <c r="G6527" s="9">
        <v>0</v>
      </c>
      <c r="H6527" s="9">
        <v>1.51</v>
      </c>
      <c r="I6527" s="9">
        <v>178.298</v>
      </c>
      <c r="J6527" s="9">
        <v>8.6180000000000003</v>
      </c>
      <c r="K6527" s="9">
        <v>72.7</v>
      </c>
      <c r="L6527" s="9">
        <v>6.4000000000000001E-2</v>
      </c>
      <c r="M6527" s="9">
        <v>7.9000000000000001E-2</v>
      </c>
      <c r="N6527" s="9">
        <v>0</v>
      </c>
      <c r="O6527" s="9">
        <v>0.625</v>
      </c>
      <c r="P6527" s="9"/>
      <c r="Q6527" s="9"/>
      <c r="R6527" s="9"/>
      <c r="T6527">
        <f t="shared" si="918"/>
        <v>2721900</v>
      </c>
      <c r="U6527">
        <v>0</v>
      </c>
      <c r="V6527">
        <f t="shared" si="924"/>
        <v>0</v>
      </c>
      <c r="W6527" t="str">
        <f t="shared" si="919"/>
        <v/>
      </c>
      <c r="X6527" t="str">
        <f t="shared" si="920"/>
        <v/>
      </c>
      <c r="Y6527" t="str">
        <f t="shared" si="925"/>
        <v/>
      </c>
      <c r="Z6527" s="9"/>
      <c r="AA6527" s="14">
        <f t="shared" si="921"/>
        <v>0.81299999999999994</v>
      </c>
      <c r="AB6527" s="14">
        <f t="shared" si="922"/>
        <v>0.30499999999999999</v>
      </c>
    </row>
    <row r="6528" spans="1:28" x14ac:dyDescent="0.25">
      <c r="A6528" s="10">
        <f t="shared" si="923"/>
        <v>45563</v>
      </c>
      <c r="B6528" s="11">
        <v>272</v>
      </c>
      <c r="C6528" s="11">
        <v>2000</v>
      </c>
      <c r="D6528" s="12">
        <v>780.83333333333303</v>
      </c>
      <c r="E6528" s="9"/>
      <c r="F6528" s="9">
        <v>0.79600000000000004</v>
      </c>
      <c r="G6528" s="9">
        <v>0.503</v>
      </c>
      <c r="H6528" s="9">
        <v>6.0389999999999997</v>
      </c>
      <c r="I6528" s="9">
        <v>141.79599999999999</v>
      </c>
      <c r="J6528" s="9">
        <v>9.6820000000000004</v>
      </c>
      <c r="K6528" s="9">
        <v>67</v>
      </c>
      <c r="L6528" s="9">
        <v>6.3E-2</v>
      </c>
      <c r="M6528" s="9">
        <v>7.9000000000000001E-2</v>
      </c>
      <c r="N6528" s="9">
        <v>0</v>
      </c>
      <c r="O6528" s="9">
        <v>0.625</v>
      </c>
      <c r="P6528" s="9"/>
      <c r="Q6528" s="9"/>
      <c r="R6528" s="9"/>
      <c r="T6528">
        <f t="shared" si="918"/>
        <v>2722000</v>
      </c>
      <c r="U6528">
        <v>0</v>
      </c>
      <c r="V6528">
        <f t="shared" si="924"/>
        <v>0</v>
      </c>
      <c r="W6528" t="str">
        <f t="shared" si="919"/>
        <v/>
      </c>
      <c r="X6528" t="str">
        <f t="shared" si="920"/>
        <v/>
      </c>
      <c r="Y6528" t="str">
        <f t="shared" si="925"/>
        <v/>
      </c>
      <c r="Z6528" s="9"/>
      <c r="AA6528" s="14">
        <f t="shared" si="921"/>
        <v>0.80500000000000005</v>
      </c>
      <c r="AB6528" s="14">
        <f t="shared" si="922"/>
        <v>0.39600000000000002</v>
      </c>
    </row>
    <row r="6529" spans="1:28" x14ac:dyDescent="0.25">
      <c r="A6529" s="10">
        <f t="shared" si="923"/>
        <v>45563</v>
      </c>
      <c r="B6529" s="11">
        <v>272</v>
      </c>
      <c r="C6529" s="11">
        <v>2100</v>
      </c>
      <c r="D6529" s="12">
        <v>780.875</v>
      </c>
      <c r="E6529" s="9"/>
      <c r="F6529" s="9">
        <v>0.91300000000000003</v>
      </c>
      <c r="G6529" s="9">
        <v>0</v>
      </c>
      <c r="H6529" s="9">
        <v>2.516</v>
      </c>
      <c r="I6529" s="9">
        <v>21.059000000000001</v>
      </c>
      <c r="J6529" s="9">
        <v>8.4689999999999994</v>
      </c>
      <c r="K6529" s="9">
        <v>63.9</v>
      </c>
      <c r="L6529" s="9">
        <v>6.3E-2</v>
      </c>
      <c r="M6529" s="9">
        <v>7.9000000000000001E-2</v>
      </c>
      <c r="N6529" s="9">
        <v>0</v>
      </c>
      <c r="O6529" s="9">
        <v>0.625</v>
      </c>
      <c r="P6529" s="9"/>
      <c r="Q6529" s="9"/>
      <c r="R6529" s="9"/>
      <c r="T6529">
        <f t="shared" si="918"/>
        <v>2722100</v>
      </c>
      <c r="U6529">
        <v>0</v>
      </c>
      <c r="V6529">
        <f t="shared" si="924"/>
        <v>0</v>
      </c>
      <c r="W6529" t="str">
        <f t="shared" si="919"/>
        <v/>
      </c>
      <c r="X6529" t="str">
        <f t="shared" si="920"/>
        <v/>
      </c>
      <c r="Y6529" t="str">
        <f t="shared" si="925"/>
        <v/>
      </c>
      <c r="Z6529" s="9"/>
      <c r="AA6529" s="14">
        <f t="shared" si="921"/>
        <v>0.70699999999999996</v>
      </c>
      <c r="AB6529" s="14">
        <f t="shared" si="922"/>
        <v>0.39900000000000002</v>
      </c>
    </row>
    <row r="6530" spans="1:28" x14ac:dyDescent="0.25">
      <c r="A6530" s="10">
        <f t="shared" si="923"/>
        <v>45563</v>
      </c>
      <c r="B6530" s="11">
        <v>272</v>
      </c>
      <c r="C6530" s="11">
        <v>2200</v>
      </c>
      <c r="D6530" s="12">
        <v>780.91666666666697</v>
      </c>
      <c r="E6530" s="9"/>
      <c r="F6530" s="9">
        <v>0.91300000000000003</v>
      </c>
      <c r="G6530" s="9">
        <v>0</v>
      </c>
      <c r="H6530" s="9">
        <v>3.02</v>
      </c>
      <c r="I6530" s="9">
        <v>140.392</v>
      </c>
      <c r="J6530" s="9">
        <v>8.1950000000000003</v>
      </c>
      <c r="K6530" s="9">
        <v>62.7</v>
      </c>
      <c r="L6530" s="9">
        <v>6.3E-2</v>
      </c>
      <c r="M6530" s="9">
        <v>7.9000000000000001E-2</v>
      </c>
      <c r="N6530" s="9">
        <v>0</v>
      </c>
      <c r="O6530" s="9">
        <v>0.625</v>
      </c>
      <c r="P6530" s="9"/>
      <c r="Q6530" s="9"/>
      <c r="R6530" s="9"/>
      <c r="T6530">
        <f t="shared" si="918"/>
        <v>2722200</v>
      </c>
      <c r="U6530">
        <v>0</v>
      </c>
      <c r="V6530">
        <f t="shared" si="924"/>
        <v>0</v>
      </c>
      <c r="W6530" t="str">
        <f t="shared" si="919"/>
        <v/>
      </c>
      <c r="X6530" t="str">
        <f t="shared" si="920"/>
        <v/>
      </c>
      <c r="Y6530" t="str">
        <f t="shared" si="925"/>
        <v/>
      </c>
      <c r="Z6530" s="9"/>
      <c r="AA6530" s="14">
        <f t="shared" si="921"/>
        <v>0.68100000000000005</v>
      </c>
      <c r="AB6530" s="14">
        <f t="shared" si="922"/>
        <v>0.40500000000000003</v>
      </c>
    </row>
    <row r="6531" spans="1:28" x14ac:dyDescent="0.25">
      <c r="A6531" s="10">
        <f t="shared" si="923"/>
        <v>45563</v>
      </c>
      <c r="B6531" s="11">
        <v>272</v>
      </c>
      <c r="C6531" s="11">
        <v>2300</v>
      </c>
      <c r="D6531" s="12">
        <v>780.95833333333303</v>
      </c>
      <c r="E6531" s="9"/>
      <c r="F6531" s="9">
        <v>0.67900000000000005</v>
      </c>
      <c r="G6531" s="9">
        <v>1.0069999999999999</v>
      </c>
      <c r="H6531" s="9">
        <v>6.0389999999999997</v>
      </c>
      <c r="I6531" s="9">
        <v>158.643</v>
      </c>
      <c r="J6531" s="9">
        <v>7.9950000000000001</v>
      </c>
      <c r="K6531" s="9">
        <v>62</v>
      </c>
      <c r="L6531" s="9">
        <v>6.3E-2</v>
      </c>
      <c r="M6531" s="9">
        <v>7.9000000000000001E-2</v>
      </c>
      <c r="N6531" s="9">
        <v>0</v>
      </c>
      <c r="O6531" s="9">
        <v>0.625</v>
      </c>
      <c r="P6531" s="9"/>
      <c r="Q6531" s="9"/>
      <c r="R6531" s="9"/>
      <c r="T6531">
        <f t="shared" si="918"/>
        <v>2722300</v>
      </c>
      <c r="U6531">
        <v>0</v>
      </c>
      <c r="V6531">
        <f t="shared" si="924"/>
        <v>0</v>
      </c>
      <c r="W6531" t="str">
        <f t="shared" si="919"/>
        <v/>
      </c>
      <c r="X6531" t="str">
        <f t="shared" si="920"/>
        <v/>
      </c>
      <c r="Y6531" t="str">
        <f t="shared" si="925"/>
        <v/>
      </c>
      <c r="Z6531" s="9"/>
      <c r="AA6531" s="14">
        <f t="shared" si="921"/>
        <v>0.66500000000000004</v>
      </c>
      <c r="AB6531" s="14">
        <f t="shared" si="922"/>
        <v>0.40799999999999997</v>
      </c>
    </row>
    <row r="6532" spans="1:28" x14ac:dyDescent="0.25">
      <c r="A6532" s="10">
        <f t="shared" si="923"/>
        <v>45563</v>
      </c>
      <c r="B6532" s="11">
        <v>272</v>
      </c>
      <c r="C6532" s="11">
        <v>2400</v>
      </c>
      <c r="D6532" s="12">
        <v>781</v>
      </c>
      <c r="E6532" s="9"/>
      <c r="F6532" s="9">
        <v>0.91300000000000003</v>
      </c>
      <c r="G6532" s="9">
        <v>1.0069999999999999</v>
      </c>
      <c r="H6532" s="9">
        <v>5.0330000000000004</v>
      </c>
      <c r="I6532" s="9">
        <v>162.85499999999999</v>
      </c>
      <c r="J6532" s="9">
        <v>7.444</v>
      </c>
      <c r="K6532" s="9">
        <v>65.900000000000006</v>
      </c>
      <c r="L6532" s="9">
        <v>6.3E-2</v>
      </c>
      <c r="M6532" s="9">
        <v>7.9000000000000001E-2</v>
      </c>
      <c r="N6532" s="9">
        <v>0</v>
      </c>
      <c r="O6532" s="9">
        <v>0.625</v>
      </c>
      <c r="P6532" s="9"/>
      <c r="Q6532" s="9"/>
      <c r="R6532" s="9"/>
      <c r="T6532">
        <f t="shared" si="918"/>
        <v>2722400</v>
      </c>
      <c r="U6532">
        <v>0</v>
      </c>
      <c r="V6532">
        <f t="shared" si="924"/>
        <v>0</v>
      </c>
      <c r="W6532">
        <f t="shared" si="919"/>
        <v>6.3E-2</v>
      </c>
      <c r="X6532">
        <f t="shared" si="920"/>
        <v>7.9000000000000001E-2</v>
      </c>
      <c r="Y6532">
        <f t="shared" si="925"/>
        <v>8.9999999999999993E-3</v>
      </c>
      <c r="Z6532" s="9"/>
      <c r="AA6532" s="14">
        <f t="shared" si="921"/>
        <v>0.68</v>
      </c>
      <c r="AB6532" s="14">
        <f t="shared" si="922"/>
        <v>0.35199999999999998</v>
      </c>
    </row>
    <row r="6533" spans="1:28" x14ac:dyDescent="0.25">
      <c r="A6533" s="10">
        <f t="shared" si="923"/>
        <v>45564</v>
      </c>
      <c r="B6533" s="11">
        <v>273</v>
      </c>
      <c r="C6533" s="11">
        <v>100</v>
      </c>
      <c r="D6533" s="12">
        <v>781.04166666666697</v>
      </c>
      <c r="E6533" s="9"/>
      <c r="F6533" s="9">
        <v>0.56200000000000006</v>
      </c>
      <c r="G6533" s="9">
        <v>1.51</v>
      </c>
      <c r="H6533" s="9">
        <v>7.5490000000000004</v>
      </c>
      <c r="I6533" s="9">
        <v>169.875</v>
      </c>
      <c r="J6533" s="9">
        <v>6.306</v>
      </c>
      <c r="K6533" s="9">
        <v>68.8</v>
      </c>
      <c r="L6533" s="9">
        <v>6.3E-2</v>
      </c>
      <c r="M6533" s="9">
        <v>7.9000000000000001E-2</v>
      </c>
      <c r="N6533" s="9">
        <v>0</v>
      </c>
      <c r="O6533" s="9">
        <v>0.625</v>
      </c>
      <c r="P6533" s="9"/>
      <c r="Q6533" s="9"/>
      <c r="R6533" s="9"/>
      <c r="T6533">
        <f t="shared" ref="T6533:T6596" si="926">B6533*10000+C6533</f>
        <v>2730100</v>
      </c>
      <c r="U6533">
        <v>0</v>
      </c>
      <c r="V6533">
        <f t="shared" si="924"/>
        <v>0</v>
      </c>
      <c r="W6533" t="str">
        <f t="shared" ref="W6533:W6596" si="927">IF(C6533=2400,ROUND(L6533,3),"")</f>
        <v/>
      </c>
      <c r="X6533" t="str">
        <f t="shared" ref="X6533:X6596" si="928">IF(C6533=2400,ROUND(M6533,3),"")</f>
        <v/>
      </c>
      <c r="Y6533" t="str">
        <f t="shared" si="925"/>
        <v/>
      </c>
      <c r="Z6533" s="9"/>
      <c r="AA6533" s="14">
        <f t="shared" ref="AA6533:AA6596" si="929">ROUND((0.6105*(EXP((17.273*J6533)/(J6533+237.3))))*K6533/100,3)</f>
        <v>0.65700000000000003</v>
      </c>
      <c r="AB6533" s="14">
        <f t="shared" ref="AB6533:AB6596" si="930">ROUND(AA6533/K6533*(100-K6533),3)</f>
        <v>0.29799999999999999</v>
      </c>
    </row>
    <row r="6534" spans="1:28" x14ac:dyDescent="0.25">
      <c r="A6534" s="10">
        <f t="shared" si="923"/>
        <v>45564</v>
      </c>
      <c r="B6534" s="11">
        <v>273</v>
      </c>
      <c r="C6534" s="11">
        <v>200</v>
      </c>
      <c r="D6534" s="12">
        <v>781.08333333333303</v>
      </c>
      <c r="E6534" s="9"/>
      <c r="F6534" s="9">
        <v>0.79600000000000004</v>
      </c>
      <c r="G6534" s="9">
        <v>2.0129999999999999</v>
      </c>
      <c r="H6534" s="9">
        <v>7.0460000000000003</v>
      </c>
      <c r="I6534" s="9">
        <v>167.06700000000001</v>
      </c>
      <c r="J6534" s="9">
        <v>4.8179999999999996</v>
      </c>
      <c r="K6534" s="9">
        <v>72.8</v>
      </c>
      <c r="L6534" s="9">
        <v>6.2E-2</v>
      </c>
      <c r="M6534" s="9">
        <v>7.9000000000000001E-2</v>
      </c>
      <c r="N6534" s="9">
        <v>0</v>
      </c>
      <c r="O6534" s="9">
        <v>0.625</v>
      </c>
      <c r="P6534" s="9"/>
      <c r="Q6534" s="9"/>
      <c r="R6534" s="9"/>
      <c r="T6534">
        <f t="shared" si="926"/>
        <v>2730200</v>
      </c>
      <c r="U6534">
        <v>0</v>
      </c>
      <c r="V6534">
        <f t="shared" si="924"/>
        <v>0</v>
      </c>
      <c r="W6534" t="str">
        <f t="shared" si="927"/>
        <v/>
      </c>
      <c r="X6534" t="str">
        <f t="shared" si="928"/>
        <v/>
      </c>
      <c r="Y6534" t="str">
        <f t="shared" si="925"/>
        <v/>
      </c>
      <c r="Z6534" s="9"/>
      <c r="AA6534" s="14">
        <f t="shared" si="929"/>
        <v>0.627</v>
      </c>
      <c r="AB6534" s="14">
        <f t="shared" si="930"/>
        <v>0.23400000000000001</v>
      </c>
    </row>
    <row r="6535" spans="1:28" x14ac:dyDescent="0.25">
      <c r="A6535" s="10">
        <f t="shared" ref="A6535:A6598" si="931">A$5-1+B6535</f>
        <v>45564</v>
      </c>
      <c r="B6535" s="11">
        <v>273</v>
      </c>
      <c r="C6535" s="11">
        <v>300</v>
      </c>
      <c r="D6535" s="12">
        <v>781.125</v>
      </c>
      <c r="E6535" s="9"/>
      <c r="F6535" s="9">
        <v>0.67900000000000005</v>
      </c>
      <c r="G6535" s="9">
        <v>1.51</v>
      </c>
      <c r="H6535" s="9">
        <v>6.0389999999999997</v>
      </c>
      <c r="I6535" s="9">
        <v>186.72200000000001</v>
      </c>
      <c r="J6535" s="9">
        <v>2.1280000000000001</v>
      </c>
      <c r="K6535" s="9">
        <v>81.8</v>
      </c>
      <c r="L6535" s="9">
        <v>6.0999999999999999E-2</v>
      </c>
      <c r="M6535" s="9">
        <v>7.9000000000000001E-2</v>
      </c>
      <c r="N6535" s="9">
        <v>0</v>
      </c>
      <c r="O6535" s="9">
        <v>0.625</v>
      </c>
      <c r="P6535" s="9"/>
      <c r="Q6535" s="9"/>
      <c r="R6535" s="9"/>
      <c r="T6535">
        <f t="shared" si="926"/>
        <v>2730300</v>
      </c>
      <c r="U6535">
        <v>0</v>
      </c>
      <c r="V6535">
        <f t="shared" si="924"/>
        <v>0</v>
      </c>
      <c r="W6535" t="str">
        <f t="shared" si="927"/>
        <v/>
      </c>
      <c r="X6535" t="str">
        <f t="shared" si="928"/>
        <v/>
      </c>
      <c r="Y6535" t="str">
        <f t="shared" si="925"/>
        <v/>
      </c>
      <c r="Z6535" s="9"/>
      <c r="AA6535" s="14">
        <f t="shared" si="929"/>
        <v>0.58199999999999996</v>
      </c>
      <c r="AB6535" s="14">
        <f t="shared" si="930"/>
        <v>0.129</v>
      </c>
    </row>
    <row r="6536" spans="1:28" x14ac:dyDescent="0.25">
      <c r="A6536" s="10">
        <f t="shared" si="931"/>
        <v>45564</v>
      </c>
      <c r="B6536" s="11">
        <v>273</v>
      </c>
      <c r="C6536" s="11">
        <v>400</v>
      </c>
      <c r="D6536" s="12">
        <v>781.16666666666697</v>
      </c>
      <c r="E6536" s="9"/>
      <c r="F6536" s="9">
        <v>0.67900000000000005</v>
      </c>
      <c r="G6536" s="9">
        <v>2.516</v>
      </c>
      <c r="H6536" s="9">
        <v>8.5559999999999992</v>
      </c>
      <c r="I6536" s="9">
        <v>169.875</v>
      </c>
      <c r="J6536" s="9">
        <v>2.2890000000000001</v>
      </c>
      <c r="K6536" s="9">
        <v>77</v>
      </c>
      <c r="L6536" s="9">
        <v>6.0999999999999999E-2</v>
      </c>
      <c r="M6536" s="9">
        <v>7.9000000000000001E-2</v>
      </c>
      <c r="N6536" s="9">
        <v>0</v>
      </c>
      <c r="O6536" s="9">
        <v>0.625</v>
      </c>
      <c r="P6536" s="9"/>
      <c r="Q6536" s="9"/>
      <c r="R6536" s="9"/>
      <c r="T6536">
        <f t="shared" si="926"/>
        <v>2730400</v>
      </c>
      <c r="U6536">
        <v>0</v>
      </c>
      <c r="V6536">
        <f t="shared" si="924"/>
        <v>0</v>
      </c>
      <c r="W6536" t="str">
        <f t="shared" si="927"/>
        <v/>
      </c>
      <c r="X6536" t="str">
        <f t="shared" si="928"/>
        <v/>
      </c>
      <c r="Y6536" t="str">
        <f t="shared" si="925"/>
        <v/>
      </c>
      <c r="Z6536" s="9"/>
      <c r="AA6536" s="14">
        <f t="shared" si="929"/>
        <v>0.55400000000000005</v>
      </c>
      <c r="AB6536" s="14">
        <f t="shared" si="930"/>
        <v>0.16500000000000001</v>
      </c>
    </row>
    <row r="6537" spans="1:28" x14ac:dyDescent="0.25">
      <c r="A6537" s="10">
        <f t="shared" si="931"/>
        <v>45564</v>
      </c>
      <c r="B6537" s="11">
        <v>273</v>
      </c>
      <c r="C6537" s="11">
        <v>500</v>
      </c>
      <c r="D6537" s="12">
        <v>781.20833333333303</v>
      </c>
      <c r="E6537" s="9"/>
      <c r="F6537" s="9">
        <v>0.79600000000000004</v>
      </c>
      <c r="G6537" s="9">
        <v>2.0129999999999999</v>
      </c>
      <c r="H6537" s="9">
        <v>7.5490000000000004</v>
      </c>
      <c r="I6537" s="9">
        <v>164.25899999999999</v>
      </c>
      <c r="J6537" s="9">
        <v>1.67</v>
      </c>
      <c r="K6537" s="9">
        <v>68.599999999999994</v>
      </c>
      <c r="L6537" s="9">
        <v>6.0999999999999999E-2</v>
      </c>
      <c r="M6537" s="9">
        <v>7.9000000000000001E-2</v>
      </c>
      <c r="N6537" s="9">
        <v>0</v>
      </c>
      <c r="O6537" s="9">
        <v>0.625</v>
      </c>
      <c r="P6537" s="9"/>
      <c r="Q6537" s="9"/>
      <c r="R6537" s="9"/>
      <c r="T6537">
        <f t="shared" si="926"/>
        <v>2730500</v>
      </c>
      <c r="U6537">
        <v>0</v>
      </c>
      <c r="V6537">
        <f t="shared" si="924"/>
        <v>0</v>
      </c>
      <c r="W6537" t="str">
        <f t="shared" si="927"/>
        <v/>
      </c>
      <c r="X6537" t="str">
        <f t="shared" si="928"/>
        <v/>
      </c>
      <c r="Y6537" t="str">
        <f t="shared" si="925"/>
        <v/>
      </c>
      <c r="Z6537" s="9"/>
      <c r="AA6537" s="14">
        <f t="shared" si="929"/>
        <v>0.47299999999999998</v>
      </c>
      <c r="AB6537" s="14">
        <f t="shared" si="930"/>
        <v>0.217</v>
      </c>
    </row>
    <row r="6538" spans="1:28" x14ac:dyDescent="0.25">
      <c r="A6538" s="10">
        <f t="shared" si="931"/>
        <v>45564</v>
      </c>
      <c r="B6538" s="11">
        <v>273</v>
      </c>
      <c r="C6538" s="11">
        <v>600</v>
      </c>
      <c r="D6538" s="12">
        <v>781.25</v>
      </c>
      <c r="E6538" s="9"/>
      <c r="F6538" s="9">
        <v>0.67900000000000005</v>
      </c>
      <c r="G6538" s="9">
        <v>2.0129999999999999</v>
      </c>
      <c r="H6538" s="9">
        <v>7.5490000000000004</v>
      </c>
      <c r="I6538" s="9">
        <v>165.66300000000001</v>
      </c>
      <c r="J6538" s="9">
        <v>0.63200000000000001</v>
      </c>
      <c r="K6538" s="9">
        <v>61.3</v>
      </c>
      <c r="L6538" s="9">
        <v>6.0999999999999999E-2</v>
      </c>
      <c r="M6538" s="9">
        <v>7.9000000000000001E-2</v>
      </c>
      <c r="N6538" s="9">
        <v>0</v>
      </c>
      <c r="O6538" s="9">
        <v>0.625</v>
      </c>
      <c r="P6538" s="9"/>
      <c r="Q6538" s="9"/>
      <c r="R6538" s="9"/>
      <c r="T6538">
        <f t="shared" si="926"/>
        <v>2730600</v>
      </c>
      <c r="U6538">
        <v>0</v>
      </c>
      <c r="V6538">
        <f t="shared" si="924"/>
        <v>0</v>
      </c>
      <c r="W6538" t="str">
        <f t="shared" si="927"/>
        <v/>
      </c>
      <c r="X6538" t="str">
        <f t="shared" si="928"/>
        <v/>
      </c>
      <c r="Y6538" t="str">
        <f t="shared" si="925"/>
        <v/>
      </c>
      <c r="Z6538" s="9"/>
      <c r="AA6538" s="14">
        <f t="shared" si="929"/>
        <v>0.39200000000000002</v>
      </c>
      <c r="AB6538" s="14">
        <f t="shared" si="930"/>
        <v>0.247</v>
      </c>
    </row>
    <row r="6539" spans="1:28" x14ac:dyDescent="0.25">
      <c r="A6539" s="10">
        <f t="shared" si="931"/>
        <v>45564</v>
      </c>
      <c r="B6539" s="11">
        <v>273</v>
      </c>
      <c r="C6539" s="11">
        <v>700</v>
      </c>
      <c r="D6539" s="12">
        <v>781.29166666666697</v>
      </c>
      <c r="E6539" s="9"/>
      <c r="F6539" s="9">
        <v>0.91300000000000003</v>
      </c>
      <c r="G6539" s="9">
        <v>1.51</v>
      </c>
      <c r="H6539" s="9">
        <v>7.5490000000000004</v>
      </c>
      <c r="I6539" s="9">
        <v>172.68199999999999</v>
      </c>
      <c r="J6539" s="9">
        <v>-0.70399999999999996</v>
      </c>
      <c r="K6539" s="9">
        <v>63.6</v>
      </c>
      <c r="L6539" s="9">
        <v>6.0999999999999999E-2</v>
      </c>
      <c r="M6539" s="9">
        <v>7.9000000000000001E-2</v>
      </c>
      <c r="N6539" s="9">
        <v>0</v>
      </c>
      <c r="O6539" s="9">
        <v>16.875</v>
      </c>
      <c r="P6539" s="9"/>
      <c r="Q6539" s="9"/>
      <c r="R6539" s="9"/>
      <c r="T6539">
        <f t="shared" si="926"/>
        <v>2730700</v>
      </c>
      <c r="U6539">
        <v>48.8</v>
      </c>
      <c r="V6539">
        <f t="shared" si="924"/>
        <v>16.899999999999999</v>
      </c>
      <c r="W6539" t="str">
        <f t="shared" si="927"/>
        <v/>
      </c>
      <c r="X6539" t="str">
        <f t="shared" si="928"/>
        <v/>
      </c>
      <c r="Y6539" t="str">
        <f t="shared" si="925"/>
        <v/>
      </c>
      <c r="Z6539" s="9"/>
      <c r="AA6539" s="14">
        <f t="shared" si="929"/>
        <v>0.36899999999999999</v>
      </c>
      <c r="AB6539" s="14">
        <f t="shared" si="930"/>
        <v>0.21099999999999999</v>
      </c>
    </row>
    <row r="6540" spans="1:28" x14ac:dyDescent="0.25">
      <c r="A6540" s="10">
        <f t="shared" si="931"/>
        <v>45564</v>
      </c>
      <c r="B6540" s="11">
        <v>273</v>
      </c>
      <c r="C6540" s="11">
        <v>800</v>
      </c>
      <c r="D6540" s="12">
        <v>781.33333333333303</v>
      </c>
      <c r="E6540" s="9"/>
      <c r="F6540" s="9">
        <v>0.67900000000000005</v>
      </c>
      <c r="G6540" s="9">
        <v>1.51</v>
      </c>
      <c r="H6540" s="9">
        <v>6.5430000000000001</v>
      </c>
      <c r="I6540" s="9">
        <v>160.047</v>
      </c>
      <c r="J6540" s="9">
        <v>1.994</v>
      </c>
      <c r="K6540" s="9">
        <v>61.7</v>
      </c>
      <c r="L6540" s="9">
        <v>6.0999999999999999E-2</v>
      </c>
      <c r="M6540" s="9">
        <v>7.9000000000000001E-2</v>
      </c>
      <c r="N6540" s="9">
        <v>0</v>
      </c>
      <c r="O6540" s="9">
        <v>193.125</v>
      </c>
      <c r="P6540" s="9"/>
      <c r="Q6540" s="9"/>
      <c r="R6540" s="9"/>
      <c r="T6540">
        <f t="shared" si="926"/>
        <v>2730800</v>
      </c>
      <c r="U6540">
        <v>210</v>
      </c>
      <c r="V6540">
        <f t="shared" si="924"/>
        <v>193.1</v>
      </c>
      <c r="W6540" t="str">
        <f t="shared" si="927"/>
        <v/>
      </c>
      <c r="X6540" t="str">
        <f t="shared" si="928"/>
        <v/>
      </c>
      <c r="Y6540" t="str">
        <f t="shared" si="925"/>
        <v/>
      </c>
      <c r="Z6540" s="9"/>
      <c r="AA6540" s="14">
        <f t="shared" si="929"/>
        <v>0.435</v>
      </c>
      <c r="AB6540" s="14">
        <f t="shared" si="930"/>
        <v>0.27</v>
      </c>
    </row>
    <row r="6541" spans="1:28" x14ac:dyDescent="0.25">
      <c r="A6541" s="10">
        <f t="shared" si="931"/>
        <v>45564</v>
      </c>
      <c r="B6541" s="11">
        <v>273</v>
      </c>
      <c r="C6541" s="11">
        <v>900</v>
      </c>
      <c r="D6541" s="12">
        <v>781.375</v>
      </c>
      <c r="E6541" s="9"/>
      <c r="F6541" s="9">
        <v>1.147</v>
      </c>
      <c r="G6541" s="9">
        <v>3.5230000000000001</v>
      </c>
      <c r="H6541" s="9">
        <v>8.5559999999999992</v>
      </c>
      <c r="I6541" s="9">
        <v>161.45099999999999</v>
      </c>
      <c r="J6541" s="9">
        <v>3.036</v>
      </c>
      <c r="K6541" s="9">
        <v>59.4</v>
      </c>
      <c r="L6541" s="9">
        <v>6.0999999999999999E-2</v>
      </c>
      <c r="M6541" s="9">
        <v>7.9000000000000001E-2</v>
      </c>
      <c r="N6541" s="9">
        <v>0</v>
      </c>
      <c r="O6541" s="9">
        <v>394.375</v>
      </c>
      <c r="P6541" s="9"/>
      <c r="Q6541" s="9"/>
      <c r="R6541" s="9"/>
      <c r="T6541">
        <f t="shared" si="926"/>
        <v>2730900</v>
      </c>
      <c r="U6541">
        <v>374.3</v>
      </c>
      <c r="V6541">
        <f t="shared" si="924"/>
        <v>394.4</v>
      </c>
      <c r="W6541" t="str">
        <f t="shared" si="927"/>
        <v/>
      </c>
      <c r="X6541" t="str">
        <f t="shared" si="928"/>
        <v/>
      </c>
      <c r="Y6541" t="str">
        <f t="shared" si="925"/>
        <v/>
      </c>
      <c r="Z6541" s="9"/>
      <c r="AA6541" s="14">
        <f t="shared" si="929"/>
        <v>0.45100000000000001</v>
      </c>
      <c r="AB6541" s="14">
        <f t="shared" si="930"/>
        <v>0.308</v>
      </c>
    </row>
    <row r="6542" spans="1:28" x14ac:dyDescent="0.25">
      <c r="A6542" s="10">
        <f t="shared" si="931"/>
        <v>45564</v>
      </c>
      <c r="B6542" s="11">
        <v>273</v>
      </c>
      <c r="C6542" s="11">
        <v>1000</v>
      </c>
      <c r="D6542" s="12">
        <v>781.41666666666697</v>
      </c>
      <c r="E6542" s="9"/>
      <c r="F6542" s="9">
        <v>1.615</v>
      </c>
      <c r="G6542" s="9">
        <v>3.02</v>
      </c>
      <c r="H6542" s="9">
        <v>9.5619999999999994</v>
      </c>
      <c r="I6542" s="9">
        <v>148.816</v>
      </c>
      <c r="J6542" s="9">
        <v>4.0369999999999999</v>
      </c>
      <c r="K6542" s="9">
        <v>55.7</v>
      </c>
      <c r="L6542" s="9">
        <v>0.06</v>
      </c>
      <c r="M6542" s="9">
        <v>7.9000000000000001E-2</v>
      </c>
      <c r="N6542" s="9">
        <v>0</v>
      </c>
      <c r="O6542" s="9">
        <v>533.125</v>
      </c>
      <c r="P6542" s="9"/>
      <c r="Q6542" s="9"/>
      <c r="R6542" s="9"/>
      <c r="T6542">
        <f t="shared" si="926"/>
        <v>2731000</v>
      </c>
      <c r="U6542">
        <v>509.8</v>
      </c>
      <c r="V6542">
        <f t="shared" si="924"/>
        <v>533.1</v>
      </c>
      <c r="W6542" t="str">
        <f t="shared" si="927"/>
        <v/>
      </c>
      <c r="X6542" t="str">
        <f t="shared" si="928"/>
        <v/>
      </c>
      <c r="Y6542" t="str">
        <f t="shared" si="925"/>
        <v/>
      </c>
      <c r="Z6542" s="9"/>
      <c r="AA6542" s="14">
        <f t="shared" si="929"/>
        <v>0.45400000000000001</v>
      </c>
      <c r="AB6542" s="14">
        <f t="shared" si="930"/>
        <v>0.36099999999999999</v>
      </c>
    </row>
    <row r="6543" spans="1:28" x14ac:dyDescent="0.25">
      <c r="A6543" s="10">
        <f t="shared" si="931"/>
        <v>45564</v>
      </c>
      <c r="B6543" s="11">
        <v>273</v>
      </c>
      <c r="C6543" s="11">
        <v>1100</v>
      </c>
      <c r="D6543" s="12">
        <v>781.45833333333303</v>
      </c>
      <c r="E6543" s="9"/>
      <c r="F6543" s="9">
        <v>1.264</v>
      </c>
      <c r="G6543" s="9">
        <v>2.0129999999999999</v>
      </c>
      <c r="H6543" s="9">
        <v>7.5490000000000004</v>
      </c>
      <c r="I6543" s="9">
        <v>157.239</v>
      </c>
      <c r="J6543" s="9">
        <v>4.74</v>
      </c>
      <c r="K6543" s="9">
        <v>57.5</v>
      </c>
      <c r="L6543" s="9">
        <v>6.0999999999999999E-2</v>
      </c>
      <c r="M6543" s="9">
        <v>7.8E-2</v>
      </c>
      <c r="N6543" s="9">
        <v>0</v>
      </c>
      <c r="O6543" s="9">
        <v>329.375</v>
      </c>
      <c r="P6543" s="9"/>
      <c r="Q6543" s="9"/>
      <c r="R6543" s="9"/>
      <c r="T6543">
        <f t="shared" si="926"/>
        <v>2731100</v>
      </c>
      <c r="U6543">
        <v>602.5</v>
      </c>
      <c r="V6543">
        <f t="shared" si="924"/>
        <v>329.4</v>
      </c>
      <c r="W6543" t="str">
        <f t="shared" si="927"/>
        <v/>
      </c>
      <c r="X6543" t="str">
        <f t="shared" si="928"/>
        <v/>
      </c>
      <c r="Y6543" t="str">
        <f t="shared" si="925"/>
        <v/>
      </c>
      <c r="Z6543" s="9"/>
      <c r="AA6543" s="14">
        <f t="shared" si="929"/>
        <v>0.49199999999999999</v>
      </c>
      <c r="AB6543" s="14">
        <f t="shared" si="930"/>
        <v>0.36399999999999999</v>
      </c>
    </row>
    <row r="6544" spans="1:28" x14ac:dyDescent="0.25">
      <c r="A6544" s="10">
        <f t="shared" si="931"/>
        <v>45564</v>
      </c>
      <c r="B6544" s="11">
        <v>273</v>
      </c>
      <c r="C6544" s="11">
        <v>1200</v>
      </c>
      <c r="D6544" s="12">
        <v>781.5</v>
      </c>
      <c r="E6544" s="9"/>
      <c r="F6544" s="9">
        <v>1.498</v>
      </c>
      <c r="G6544" s="9">
        <v>2.516</v>
      </c>
      <c r="H6544" s="9">
        <v>7.5490000000000004</v>
      </c>
      <c r="I6544" s="9">
        <v>164.25899999999999</v>
      </c>
      <c r="J6544" s="9">
        <v>2.7440000000000002</v>
      </c>
      <c r="K6544" s="9">
        <v>53.9</v>
      </c>
      <c r="L6544" s="9">
        <v>6.0999999999999999E-2</v>
      </c>
      <c r="M6544" s="9">
        <v>7.9000000000000001E-2</v>
      </c>
      <c r="N6544" s="9">
        <v>0</v>
      </c>
      <c r="O6544" s="9">
        <v>419.375</v>
      </c>
      <c r="P6544" s="9"/>
      <c r="Q6544" s="9"/>
      <c r="R6544" s="9"/>
      <c r="T6544">
        <f t="shared" si="926"/>
        <v>2731200</v>
      </c>
      <c r="U6544">
        <v>643</v>
      </c>
      <c r="V6544">
        <f t="shared" si="924"/>
        <v>419.4</v>
      </c>
      <c r="W6544" t="str">
        <f t="shared" si="927"/>
        <v/>
      </c>
      <c r="X6544" t="str">
        <f t="shared" si="928"/>
        <v/>
      </c>
      <c r="Y6544" t="str">
        <f t="shared" si="925"/>
        <v/>
      </c>
      <c r="Z6544" s="9"/>
      <c r="AA6544" s="14">
        <f t="shared" si="929"/>
        <v>0.40100000000000002</v>
      </c>
      <c r="AB6544" s="14">
        <f t="shared" si="930"/>
        <v>0.34300000000000003</v>
      </c>
    </row>
    <row r="6545" spans="1:28" x14ac:dyDescent="0.25">
      <c r="A6545" s="10">
        <f t="shared" si="931"/>
        <v>45564</v>
      </c>
      <c r="B6545" s="11">
        <v>273</v>
      </c>
      <c r="C6545" s="11">
        <v>1300</v>
      </c>
      <c r="D6545" s="12">
        <v>781.54166666666697</v>
      </c>
      <c r="E6545" s="9"/>
      <c r="F6545" s="9">
        <v>1.732</v>
      </c>
      <c r="G6545" s="9">
        <v>2.516</v>
      </c>
      <c r="H6545" s="9">
        <v>7.5490000000000004</v>
      </c>
      <c r="I6545" s="9">
        <v>162.85499999999999</v>
      </c>
      <c r="J6545" s="9">
        <v>4.74</v>
      </c>
      <c r="K6545" s="9">
        <v>52.9</v>
      </c>
      <c r="L6545" s="9">
        <v>6.2E-2</v>
      </c>
      <c r="M6545" s="9">
        <v>7.9000000000000001E-2</v>
      </c>
      <c r="N6545" s="9">
        <v>0</v>
      </c>
      <c r="O6545" s="9">
        <v>550.625</v>
      </c>
      <c r="P6545" s="9"/>
      <c r="Q6545" s="9"/>
      <c r="R6545" s="9"/>
      <c r="T6545">
        <f t="shared" si="926"/>
        <v>2731300</v>
      </c>
      <c r="U6545">
        <v>629.20000000000005</v>
      </c>
      <c r="V6545">
        <f t="shared" si="924"/>
        <v>550.6</v>
      </c>
      <c r="W6545" t="str">
        <f t="shared" si="927"/>
        <v/>
      </c>
      <c r="X6545" t="str">
        <f t="shared" si="928"/>
        <v/>
      </c>
      <c r="Y6545" t="str">
        <f t="shared" si="925"/>
        <v/>
      </c>
      <c r="Z6545" s="9"/>
      <c r="AA6545" s="14">
        <f t="shared" si="929"/>
        <v>0.45300000000000001</v>
      </c>
      <c r="AB6545" s="14">
        <f t="shared" si="930"/>
        <v>0.40300000000000002</v>
      </c>
    </row>
    <row r="6546" spans="1:28" x14ac:dyDescent="0.25">
      <c r="A6546" s="10">
        <f t="shared" si="931"/>
        <v>45564</v>
      </c>
      <c r="B6546" s="11">
        <v>273</v>
      </c>
      <c r="C6546" s="11">
        <v>1400</v>
      </c>
      <c r="D6546" s="12">
        <v>781.58333333333303</v>
      </c>
      <c r="E6546" s="9"/>
      <c r="F6546" s="9">
        <v>1.498</v>
      </c>
      <c r="G6546" s="9">
        <v>2.516</v>
      </c>
      <c r="H6546" s="9">
        <v>7.5490000000000004</v>
      </c>
      <c r="I6546" s="9">
        <v>160.047</v>
      </c>
      <c r="J6546" s="9">
        <v>4.8949999999999996</v>
      </c>
      <c r="K6546" s="9">
        <v>55.2</v>
      </c>
      <c r="L6546" s="9">
        <v>6.3E-2</v>
      </c>
      <c r="M6546" s="9">
        <v>7.8E-2</v>
      </c>
      <c r="N6546" s="9">
        <v>0</v>
      </c>
      <c r="O6546" s="9">
        <v>314.375</v>
      </c>
      <c r="P6546" s="9"/>
      <c r="Q6546" s="9"/>
      <c r="R6546" s="9"/>
      <c r="T6546">
        <f t="shared" si="926"/>
        <v>2731400</v>
      </c>
      <c r="U6546">
        <v>561.20000000000005</v>
      </c>
      <c r="V6546">
        <f t="shared" si="924"/>
        <v>314.39999999999998</v>
      </c>
      <c r="W6546" t="str">
        <f t="shared" si="927"/>
        <v/>
      </c>
      <c r="X6546" t="str">
        <f t="shared" si="928"/>
        <v/>
      </c>
      <c r="Y6546" t="str">
        <f t="shared" si="925"/>
        <v/>
      </c>
      <c r="Z6546" s="9"/>
      <c r="AA6546" s="14">
        <f t="shared" si="929"/>
        <v>0.47799999999999998</v>
      </c>
      <c r="AB6546" s="14">
        <f t="shared" si="930"/>
        <v>0.38800000000000001</v>
      </c>
    </row>
    <row r="6547" spans="1:28" x14ac:dyDescent="0.25">
      <c r="A6547" s="10">
        <f t="shared" si="931"/>
        <v>45564</v>
      </c>
      <c r="B6547" s="11">
        <v>273</v>
      </c>
      <c r="C6547" s="11">
        <v>1500</v>
      </c>
      <c r="D6547" s="12">
        <v>781.625</v>
      </c>
      <c r="E6547" s="9"/>
      <c r="F6547" s="9">
        <v>1.147</v>
      </c>
      <c r="G6547" s="9">
        <v>3.02</v>
      </c>
      <c r="H6547" s="9">
        <v>8.0519999999999996</v>
      </c>
      <c r="I6547" s="9">
        <v>160.047</v>
      </c>
      <c r="J6547" s="9">
        <v>2.1280000000000001</v>
      </c>
      <c r="K6547" s="9">
        <v>58.6</v>
      </c>
      <c r="L6547" s="9">
        <v>6.4000000000000001E-2</v>
      </c>
      <c r="M6547" s="9">
        <v>7.9000000000000001E-2</v>
      </c>
      <c r="N6547" s="9">
        <v>0</v>
      </c>
      <c r="O6547" s="9">
        <v>204.375</v>
      </c>
      <c r="P6547" s="9"/>
      <c r="Q6547" s="9"/>
      <c r="R6547" s="9"/>
      <c r="T6547">
        <f t="shared" si="926"/>
        <v>2731500</v>
      </c>
      <c r="U6547">
        <v>445.8</v>
      </c>
      <c r="V6547">
        <f t="shared" si="924"/>
        <v>204.4</v>
      </c>
      <c r="W6547" t="str">
        <f t="shared" si="927"/>
        <v/>
      </c>
      <c r="X6547" t="str">
        <f t="shared" si="928"/>
        <v/>
      </c>
      <c r="Y6547" t="str">
        <f t="shared" si="925"/>
        <v/>
      </c>
      <c r="Z6547" s="9"/>
      <c r="AA6547" s="14">
        <f t="shared" si="929"/>
        <v>0.41699999999999998</v>
      </c>
      <c r="AB6547" s="14">
        <f t="shared" si="930"/>
        <v>0.29499999999999998</v>
      </c>
    </row>
    <row r="6548" spans="1:28" x14ac:dyDescent="0.25">
      <c r="A6548" s="10">
        <f t="shared" si="931"/>
        <v>45564</v>
      </c>
      <c r="B6548" s="11">
        <v>273</v>
      </c>
      <c r="C6548" s="11">
        <v>1600</v>
      </c>
      <c r="D6548" s="12">
        <v>781.66666666666697</v>
      </c>
      <c r="E6548" s="9"/>
      <c r="F6548" s="9">
        <v>-0.25700000000000001</v>
      </c>
      <c r="G6548" s="9">
        <v>1.0069999999999999</v>
      </c>
      <c r="H6548" s="9">
        <v>6.5430000000000001</v>
      </c>
      <c r="I6548" s="9">
        <v>200.761</v>
      </c>
      <c r="J6548" s="9">
        <v>-0.67600000000000005</v>
      </c>
      <c r="K6548" s="9">
        <v>87.5</v>
      </c>
      <c r="L6548" s="9">
        <v>6.3E-2</v>
      </c>
      <c r="M6548" s="9">
        <v>7.9000000000000001E-2</v>
      </c>
      <c r="N6548" s="9">
        <v>0</v>
      </c>
      <c r="O6548" s="9">
        <v>56.875</v>
      </c>
      <c r="P6548" s="9"/>
      <c r="Q6548" s="9"/>
      <c r="R6548" s="9"/>
      <c r="T6548">
        <f t="shared" si="926"/>
        <v>2731600</v>
      </c>
      <c r="U6548">
        <v>293.2</v>
      </c>
      <c r="V6548">
        <f t="shared" si="924"/>
        <v>56.9</v>
      </c>
      <c r="W6548" t="str">
        <f t="shared" si="927"/>
        <v/>
      </c>
      <c r="X6548" t="str">
        <f t="shared" si="928"/>
        <v/>
      </c>
      <c r="Y6548" t="str">
        <f t="shared" si="925"/>
        <v/>
      </c>
      <c r="Z6548" s="9"/>
      <c r="AA6548" s="14">
        <f t="shared" si="929"/>
        <v>0.50800000000000001</v>
      </c>
      <c r="AB6548" s="14">
        <f t="shared" si="930"/>
        <v>7.2999999999999995E-2</v>
      </c>
    </row>
    <row r="6549" spans="1:28" x14ac:dyDescent="0.25">
      <c r="A6549" s="10">
        <f t="shared" si="931"/>
        <v>45564</v>
      </c>
      <c r="B6549" s="11">
        <v>273</v>
      </c>
      <c r="C6549" s="11">
        <v>1700</v>
      </c>
      <c r="D6549" s="12">
        <v>781.70833333333303</v>
      </c>
      <c r="E6549" s="9"/>
      <c r="F6549" s="9">
        <v>0.32800000000000001</v>
      </c>
      <c r="G6549" s="9">
        <v>1.51</v>
      </c>
      <c r="H6549" s="9">
        <v>6.5430000000000001</v>
      </c>
      <c r="I6549" s="9">
        <v>161.45099999999999</v>
      </c>
      <c r="J6549" s="9">
        <v>-0.45100000000000001</v>
      </c>
      <c r="K6549" s="9">
        <v>85.6</v>
      </c>
      <c r="L6549" s="9">
        <v>6.3E-2</v>
      </c>
      <c r="M6549" s="9">
        <v>7.9000000000000001E-2</v>
      </c>
      <c r="N6549" s="9">
        <v>0</v>
      </c>
      <c r="O6549" s="9">
        <v>76.875</v>
      </c>
      <c r="P6549" s="9"/>
      <c r="Q6549" s="9"/>
      <c r="R6549" s="9"/>
      <c r="T6549">
        <f t="shared" si="926"/>
        <v>2731700</v>
      </c>
      <c r="U6549">
        <v>124.2</v>
      </c>
      <c r="V6549">
        <f t="shared" si="924"/>
        <v>76.900000000000006</v>
      </c>
      <c r="W6549" t="str">
        <f t="shared" si="927"/>
        <v/>
      </c>
      <c r="X6549" t="str">
        <f t="shared" si="928"/>
        <v/>
      </c>
      <c r="Y6549" t="str">
        <f t="shared" si="925"/>
        <v/>
      </c>
      <c r="Z6549" s="9"/>
      <c r="AA6549" s="14">
        <f t="shared" si="929"/>
        <v>0.50600000000000001</v>
      </c>
      <c r="AB6549" s="14">
        <f t="shared" si="930"/>
        <v>8.5000000000000006E-2</v>
      </c>
    </row>
    <row r="6550" spans="1:28" x14ac:dyDescent="0.25">
      <c r="A6550" s="10">
        <f t="shared" si="931"/>
        <v>45564</v>
      </c>
      <c r="B6550" s="11">
        <v>273</v>
      </c>
      <c r="C6550" s="11">
        <v>1800</v>
      </c>
      <c r="D6550" s="12">
        <v>781.75</v>
      </c>
      <c r="E6550" s="9"/>
      <c r="F6550" s="9">
        <v>0.56200000000000006</v>
      </c>
      <c r="G6550" s="9">
        <v>1.0069999999999999</v>
      </c>
      <c r="H6550" s="9">
        <v>5.5359999999999996</v>
      </c>
      <c r="I6550" s="9">
        <v>162.85499999999999</v>
      </c>
      <c r="J6550" s="9">
        <v>-0.56299999999999994</v>
      </c>
      <c r="K6550" s="9">
        <v>83.8</v>
      </c>
      <c r="L6550" s="9">
        <v>6.3E-2</v>
      </c>
      <c r="M6550" s="9">
        <v>7.9000000000000001E-2</v>
      </c>
      <c r="N6550" s="9">
        <v>0</v>
      </c>
      <c r="O6550" s="9">
        <v>5.625</v>
      </c>
      <c r="P6550" s="9"/>
      <c r="Q6550" s="9"/>
      <c r="R6550" s="9"/>
      <c r="T6550">
        <f t="shared" si="926"/>
        <v>2731800</v>
      </c>
      <c r="U6550">
        <v>6.3</v>
      </c>
      <c r="V6550">
        <f t="shared" si="924"/>
        <v>5.6</v>
      </c>
      <c r="W6550" t="str">
        <f t="shared" si="927"/>
        <v/>
      </c>
      <c r="X6550" t="str">
        <f t="shared" si="928"/>
        <v/>
      </c>
      <c r="Y6550" t="str">
        <f t="shared" si="925"/>
        <v/>
      </c>
      <c r="Z6550" s="9"/>
      <c r="AA6550" s="14">
        <f t="shared" si="929"/>
        <v>0.49099999999999999</v>
      </c>
      <c r="AB6550" s="14">
        <f t="shared" si="930"/>
        <v>9.5000000000000001E-2</v>
      </c>
    </row>
    <row r="6551" spans="1:28" x14ac:dyDescent="0.25">
      <c r="A6551" s="10">
        <f t="shared" si="931"/>
        <v>45564</v>
      </c>
      <c r="B6551" s="11">
        <v>273</v>
      </c>
      <c r="C6551" s="11">
        <v>1900</v>
      </c>
      <c r="D6551" s="12">
        <v>781.79166666666697</v>
      </c>
      <c r="E6551" s="9"/>
      <c r="F6551" s="9">
        <v>-0.49099999999999999</v>
      </c>
      <c r="G6551" s="9">
        <v>0.503</v>
      </c>
      <c r="H6551" s="9">
        <v>5.0330000000000004</v>
      </c>
      <c r="I6551" s="9">
        <v>165.66300000000001</v>
      </c>
      <c r="J6551" s="9">
        <v>-0.84499999999999997</v>
      </c>
      <c r="K6551" s="9">
        <v>88</v>
      </c>
      <c r="L6551" s="9">
        <v>6.2E-2</v>
      </c>
      <c r="M6551" s="9">
        <v>7.9000000000000001E-2</v>
      </c>
      <c r="N6551" s="9">
        <v>0</v>
      </c>
      <c r="O6551" s="9">
        <v>0.625</v>
      </c>
      <c r="P6551" s="9"/>
      <c r="Q6551" s="9"/>
      <c r="R6551" s="9"/>
      <c r="T6551">
        <f t="shared" si="926"/>
        <v>2731900</v>
      </c>
      <c r="U6551">
        <v>0</v>
      </c>
      <c r="V6551">
        <f t="shared" si="924"/>
        <v>0</v>
      </c>
      <c r="W6551" t="str">
        <f t="shared" si="927"/>
        <v/>
      </c>
      <c r="X6551" t="str">
        <f t="shared" si="928"/>
        <v/>
      </c>
      <c r="Y6551" t="str">
        <f t="shared" si="925"/>
        <v/>
      </c>
      <c r="Z6551" s="9"/>
      <c r="AA6551" s="14">
        <f t="shared" si="929"/>
        <v>0.505</v>
      </c>
      <c r="AB6551" s="14">
        <f t="shared" si="930"/>
        <v>6.9000000000000006E-2</v>
      </c>
    </row>
    <row r="6552" spans="1:28" x14ac:dyDescent="0.25">
      <c r="A6552" s="10">
        <f t="shared" si="931"/>
        <v>45564</v>
      </c>
      <c r="B6552" s="11">
        <v>273</v>
      </c>
      <c r="C6552" s="11">
        <v>2000</v>
      </c>
      <c r="D6552" s="12">
        <v>781.83333333333303</v>
      </c>
      <c r="E6552" s="9"/>
      <c r="F6552" s="9">
        <v>0.21099999999999999</v>
      </c>
      <c r="G6552" s="9">
        <v>1.0069999999999999</v>
      </c>
      <c r="H6552" s="9">
        <v>5.0330000000000004</v>
      </c>
      <c r="I6552" s="9">
        <v>134.77600000000001</v>
      </c>
      <c r="J6552" s="9">
        <v>-1.27</v>
      </c>
      <c r="K6552" s="9">
        <v>88.6</v>
      </c>
      <c r="L6552" s="9">
        <v>6.0999999999999999E-2</v>
      </c>
      <c r="M6552" s="9">
        <v>7.9000000000000001E-2</v>
      </c>
      <c r="N6552" s="9">
        <v>0</v>
      </c>
      <c r="O6552" s="9">
        <v>0.625</v>
      </c>
      <c r="P6552" s="9"/>
      <c r="Q6552" s="9"/>
      <c r="R6552" s="9"/>
      <c r="T6552">
        <f t="shared" si="926"/>
        <v>2732000</v>
      </c>
      <c r="U6552">
        <v>0</v>
      </c>
      <c r="V6552">
        <f t="shared" si="924"/>
        <v>0</v>
      </c>
      <c r="W6552" t="str">
        <f t="shared" si="927"/>
        <v/>
      </c>
      <c r="X6552" t="str">
        <f t="shared" si="928"/>
        <v/>
      </c>
      <c r="Y6552" t="str">
        <f t="shared" si="925"/>
        <v/>
      </c>
      <c r="Z6552" s="9"/>
      <c r="AA6552" s="14">
        <f t="shared" si="929"/>
        <v>0.49299999999999999</v>
      </c>
      <c r="AB6552" s="14">
        <f t="shared" si="930"/>
        <v>6.3E-2</v>
      </c>
    </row>
    <row r="6553" spans="1:28" x14ac:dyDescent="0.25">
      <c r="A6553" s="10">
        <f t="shared" si="931"/>
        <v>45564</v>
      </c>
      <c r="B6553" s="11">
        <v>273</v>
      </c>
      <c r="C6553" s="11">
        <v>2100</v>
      </c>
      <c r="D6553" s="12">
        <v>781.875</v>
      </c>
      <c r="E6553" s="9"/>
      <c r="F6553" s="9">
        <v>-2.3E-2</v>
      </c>
      <c r="G6553" s="9">
        <v>0.503</v>
      </c>
      <c r="H6553" s="9">
        <v>5.0330000000000004</v>
      </c>
      <c r="I6553" s="9">
        <v>181.10599999999999</v>
      </c>
      <c r="J6553" s="9">
        <v>-1.4410000000000001</v>
      </c>
      <c r="K6553" s="9">
        <v>87.6</v>
      </c>
      <c r="L6553" s="9">
        <v>6.0999999999999999E-2</v>
      </c>
      <c r="M6553" s="9">
        <v>7.9000000000000001E-2</v>
      </c>
      <c r="N6553" s="9">
        <v>0</v>
      </c>
      <c r="O6553" s="9">
        <v>0.625</v>
      </c>
      <c r="P6553" s="9"/>
      <c r="Q6553" s="9"/>
      <c r="R6553" s="9"/>
      <c r="T6553">
        <f t="shared" si="926"/>
        <v>2732100</v>
      </c>
      <c r="U6553">
        <v>0</v>
      </c>
      <c r="V6553">
        <f t="shared" si="924"/>
        <v>0</v>
      </c>
      <c r="W6553" t="str">
        <f t="shared" si="927"/>
        <v/>
      </c>
      <c r="X6553" t="str">
        <f t="shared" si="928"/>
        <v/>
      </c>
      <c r="Y6553" t="str">
        <f t="shared" si="925"/>
        <v/>
      </c>
      <c r="Z6553" s="9"/>
      <c r="AA6553" s="14">
        <f t="shared" si="929"/>
        <v>0.48099999999999998</v>
      </c>
      <c r="AB6553" s="14">
        <f t="shared" si="930"/>
        <v>6.8000000000000005E-2</v>
      </c>
    </row>
    <row r="6554" spans="1:28" x14ac:dyDescent="0.25">
      <c r="A6554" s="10">
        <f t="shared" si="931"/>
        <v>45564</v>
      </c>
      <c r="B6554" s="11">
        <v>273</v>
      </c>
      <c r="C6554" s="11">
        <v>2200</v>
      </c>
      <c r="D6554" s="12">
        <v>781.91666666666697</v>
      </c>
      <c r="E6554" s="9"/>
      <c r="F6554" s="9">
        <v>-2.3E-2</v>
      </c>
      <c r="G6554" s="9">
        <v>0</v>
      </c>
      <c r="H6554" s="9">
        <v>2.516</v>
      </c>
      <c r="I6554" s="9">
        <v>188.125</v>
      </c>
      <c r="J6554" s="9">
        <v>-1.5269999999999999</v>
      </c>
      <c r="K6554" s="9">
        <v>88.1</v>
      </c>
      <c r="L6554" s="9">
        <v>6.0999999999999999E-2</v>
      </c>
      <c r="M6554" s="9">
        <v>7.9000000000000001E-2</v>
      </c>
      <c r="N6554" s="9">
        <v>0</v>
      </c>
      <c r="O6554" s="9">
        <v>0.625</v>
      </c>
      <c r="P6554" s="9"/>
      <c r="Q6554" s="9"/>
      <c r="R6554" s="9"/>
      <c r="T6554">
        <f t="shared" si="926"/>
        <v>2732200</v>
      </c>
      <c r="U6554">
        <v>0</v>
      </c>
      <c r="V6554">
        <f t="shared" si="924"/>
        <v>0</v>
      </c>
      <c r="W6554" t="str">
        <f t="shared" si="927"/>
        <v/>
      </c>
      <c r="X6554" t="str">
        <f t="shared" si="928"/>
        <v/>
      </c>
      <c r="Y6554" t="str">
        <f t="shared" si="925"/>
        <v/>
      </c>
      <c r="Z6554" s="9"/>
      <c r="AA6554" s="14">
        <f t="shared" si="929"/>
        <v>0.48099999999999998</v>
      </c>
      <c r="AB6554" s="14">
        <f t="shared" si="930"/>
        <v>6.5000000000000002E-2</v>
      </c>
    </row>
    <row r="6555" spans="1:28" x14ac:dyDescent="0.25">
      <c r="A6555" s="10">
        <f t="shared" si="931"/>
        <v>45564</v>
      </c>
      <c r="B6555" s="11">
        <v>273</v>
      </c>
      <c r="C6555" s="11">
        <v>2300</v>
      </c>
      <c r="D6555" s="12">
        <v>781.95833333333303</v>
      </c>
      <c r="E6555" s="9"/>
      <c r="F6555" s="9">
        <v>9.4E-2</v>
      </c>
      <c r="G6555" s="9">
        <v>0</v>
      </c>
      <c r="H6555" s="9">
        <v>3.5230000000000001</v>
      </c>
      <c r="I6555" s="9">
        <v>195.14500000000001</v>
      </c>
      <c r="J6555" s="9">
        <v>-1.641</v>
      </c>
      <c r="K6555" s="9">
        <v>89.2</v>
      </c>
      <c r="L6555" s="9">
        <v>6.0999999999999999E-2</v>
      </c>
      <c r="M6555" s="9">
        <v>7.9000000000000001E-2</v>
      </c>
      <c r="N6555" s="9">
        <v>0</v>
      </c>
      <c r="O6555" s="9">
        <v>0.625</v>
      </c>
      <c r="P6555" s="9"/>
      <c r="Q6555" s="9"/>
      <c r="R6555" s="9"/>
      <c r="T6555">
        <f t="shared" si="926"/>
        <v>2732300</v>
      </c>
      <c r="U6555">
        <v>0</v>
      </c>
      <c r="V6555">
        <f t="shared" si="924"/>
        <v>0</v>
      </c>
      <c r="W6555" t="str">
        <f t="shared" si="927"/>
        <v/>
      </c>
      <c r="X6555" t="str">
        <f t="shared" si="928"/>
        <v/>
      </c>
      <c r="Y6555" t="str">
        <f t="shared" si="925"/>
        <v/>
      </c>
      <c r="Z6555" s="9"/>
      <c r="AA6555" s="14">
        <f t="shared" si="929"/>
        <v>0.48299999999999998</v>
      </c>
      <c r="AB6555" s="14">
        <f t="shared" si="930"/>
        <v>5.8000000000000003E-2</v>
      </c>
    </row>
    <row r="6556" spans="1:28" x14ac:dyDescent="0.25">
      <c r="A6556" s="10">
        <f t="shared" si="931"/>
        <v>45564</v>
      </c>
      <c r="B6556" s="11">
        <v>273</v>
      </c>
      <c r="C6556" s="11">
        <v>2400</v>
      </c>
      <c r="D6556" s="12">
        <v>782</v>
      </c>
      <c r="E6556" s="9"/>
      <c r="F6556" s="9">
        <v>-2.3E-2</v>
      </c>
      <c r="G6556" s="9">
        <v>0</v>
      </c>
      <c r="H6556" s="9">
        <v>2.516</v>
      </c>
      <c r="I6556" s="9">
        <v>179.702</v>
      </c>
      <c r="J6556" s="9">
        <v>-1.67</v>
      </c>
      <c r="K6556" s="9">
        <v>89.3</v>
      </c>
      <c r="L6556" s="9">
        <v>0.06</v>
      </c>
      <c r="M6556" s="9">
        <v>7.8E-2</v>
      </c>
      <c r="N6556" s="9">
        <v>0</v>
      </c>
      <c r="O6556" s="9">
        <v>0.625</v>
      </c>
      <c r="P6556" s="9"/>
      <c r="Q6556" s="9"/>
      <c r="R6556" s="9"/>
      <c r="T6556">
        <f t="shared" si="926"/>
        <v>2732400</v>
      </c>
      <c r="U6556">
        <v>0</v>
      </c>
      <c r="V6556">
        <f t="shared" si="924"/>
        <v>0</v>
      </c>
      <c r="W6556">
        <f t="shared" si="927"/>
        <v>0.06</v>
      </c>
      <c r="X6556">
        <f t="shared" si="928"/>
        <v>7.8E-2</v>
      </c>
      <c r="Y6556">
        <f t="shared" si="925"/>
        <v>0</v>
      </c>
      <c r="Z6556" s="9"/>
      <c r="AA6556" s="14">
        <f t="shared" si="929"/>
        <v>0.48199999999999998</v>
      </c>
      <c r="AB6556" s="14">
        <f t="shared" si="930"/>
        <v>5.8000000000000003E-2</v>
      </c>
    </row>
    <row r="6557" spans="1:28" x14ac:dyDescent="0.25">
      <c r="A6557" s="10">
        <f t="shared" si="931"/>
        <v>45565</v>
      </c>
      <c r="B6557" s="11">
        <v>274</v>
      </c>
      <c r="C6557" s="11">
        <v>100</v>
      </c>
      <c r="D6557" s="12">
        <v>782.04166666666697</v>
      </c>
      <c r="E6557" s="9"/>
      <c r="F6557" s="9">
        <v>-2.3E-2</v>
      </c>
      <c r="G6557" s="9">
        <v>0</v>
      </c>
      <c r="H6557" s="9">
        <v>1.51</v>
      </c>
      <c r="I6557" s="9">
        <v>153.02699999999999</v>
      </c>
      <c r="J6557" s="9">
        <v>-1.986</v>
      </c>
      <c r="K6557" s="9">
        <v>88.5</v>
      </c>
      <c r="L6557" s="9">
        <v>0.06</v>
      </c>
      <c r="M6557" s="9">
        <v>7.9000000000000001E-2</v>
      </c>
      <c r="N6557" s="9">
        <v>0</v>
      </c>
      <c r="O6557" s="9">
        <v>0.625</v>
      </c>
      <c r="P6557" s="9"/>
      <c r="Q6557" s="9"/>
      <c r="R6557" s="9"/>
      <c r="T6557">
        <f t="shared" si="926"/>
        <v>2740100</v>
      </c>
      <c r="U6557">
        <v>0</v>
      </c>
      <c r="V6557">
        <f t="shared" si="924"/>
        <v>0</v>
      </c>
      <c r="W6557" t="str">
        <f t="shared" si="927"/>
        <v/>
      </c>
      <c r="X6557" t="str">
        <f t="shared" si="928"/>
        <v/>
      </c>
      <c r="Y6557" t="str">
        <f t="shared" si="925"/>
        <v/>
      </c>
      <c r="Z6557" s="9"/>
      <c r="AA6557" s="14">
        <f t="shared" si="929"/>
        <v>0.46700000000000003</v>
      </c>
      <c r="AB6557" s="14">
        <f t="shared" si="930"/>
        <v>6.0999999999999999E-2</v>
      </c>
    </row>
    <row r="6558" spans="1:28" x14ac:dyDescent="0.25">
      <c r="A6558" s="10">
        <f t="shared" si="931"/>
        <v>45565</v>
      </c>
      <c r="B6558" s="11">
        <v>274</v>
      </c>
      <c r="C6558" s="11">
        <v>200</v>
      </c>
      <c r="D6558" s="12">
        <v>782.08333333333303</v>
      </c>
      <c r="E6558" s="9"/>
      <c r="F6558" s="9">
        <v>-0.14000000000000001</v>
      </c>
      <c r="G6558" s="9">
        <v>0</v>
      </c>
      <c r="H6558" s="9">
        <v>0.503</v>
      </c>
      <c r="I6558" s="9">
        <v>126.35299999999999</v>
      </c>
      <c r="J6558" s="9">
        <v>-2.4209999999999998</v>
      </c>
      <c r="K6558" s="9">
        <v>91.1</v>
      </c>
      <c r="L6558" s="9">
        <v>0.06</v>
      </c>
      <c r="M6558" s="9">
        <v>7.8E-2</v>
      </c>
      <c r="N6558" s="9">
        <v>0</v>
      </c>
      <c r="O6558" s="9">
        <v>0.625</v>
      </c>
      <c r="P6558" s="9"/>
      <c r="Q6558" s="9"/>
      <c r="R6558" s="9"/>
      <c r="T6558">
        <f t="shared" si="926"/>
        <v>2740200</v>
      </c>
      <c r="U6558">
        <v>0</v>
      </c>
      <c r="V6558">
        <f t="shared" si="924"/>
        <v>0</v>
      </c>
      <c r="W6558" t="str">
        <f t="shared" si="927"/>
        <v/>
      </c>
      <c r="X6558" t="str">
        <f t="shared" si="928"/>
        <v/>
      </c>
      <c r="Y6558" t="str">
        <f t="shared" si="925"/>
        <v/>
      </c>
      <c r="Z6558" s="9"/>
      <c r="AA6558" s="14">
        <f t="shared" si="929"/>
        <v>0.46500000000000002</v>
      </c>
      <c r="AB6558" s="14">
        <f t="shared" si="930"/>
        <v>4.4999999999999998E-2</v>
      </c>
    </row>
    <row r="6559" spans="1:28" x14ac:dyDescent="0.25">
      <c r="A6559" s="10">
        <f t="shared" si="931"/>
        <v>45565</v>
      </c>
      <c r="B6559" s="11">
        <v>274</v>
      </c>
      <c r="C6559" s="11">
        <v>300</v>
      </c>
      <c r="D6559" s="12">
        <v>782.125</v>
      </c>
      <c r="E6559" s="9"/>
      <c r="F6559" s="9">
        <v>0.21099999999999999</v>
      </c>
      <c r="G6559" s="9">
        <v>0</v>
      </c>
      <c r="H6559" s="9">
        <v>0</v>
      </c>
      <c r="I6559" s="9">
        <v>150.22</v>
      </c>
      <c r="J6559" s="9">
        <v>-4.1970000000000001</v>
      </c>
      <c r="K6559" s="9">
        <v>92.8</v>
      </c>
      <c r="L6559" s="9">
        <v>0.06</v>
      </c>
      <c r="M6559" s="9">
        <v>7.8E-2</v>
      </c>
      <c r="N6559" s="9">
        <v>0</v>
      </c>
      <c r="O6559" s="9">
        <v>0.625</v>
      </c>
      <c r="P6559" s="9"/>
      <c r="Q6559" s="9"/>
      <c r="R6559" s="9"/>
      <c r="T6559">
        <f t="shared" si="926"/>
        <v>2740300</v>
      </c>
      <c r="U6559">
        <v>0</v>
      </c>
      <c r="V6559">
        <f t="shared" si="924"/>
        <v>0</v>
      </c>
      <c r="W6559" t="str">
        <f t="shared" si="927"/>
        <v/>
      </c>
      <c r="X6559" t="str">
        <f t="shared" si="928"/>
        <v/>
      </c>
      <c r="Y6559" t="str">
        <f t="shared" si="925"/>
        <v/>
      </c>
      <c r="Z6559" s="9"/>
      <c r="AA6559" s="14">
        <f t="shared" si="929"/>
        <v>0.41499999999999998</v>
      </c>
      <c r="AB6559" s="14">
        <f t="shared" si="930"/>
        <v>3.2000000000000001E-2</v>
      </c>
    </row>
    <row r="6560" spans="1:28" x14ac:dyDescent="0.25">
      <c r="A6560" s="10">
        <f t="shared" si="931"/>
        <v>45565</v>
      </c>
      <c r="B6560" s="11">
        <v>274</v>
      </c>
      <c r="C6560" s="11">
        <v>400</v>
      </c>
      <c r="D6560" s="12">
        <v>782.16666666666697</v>
      </c>
      <c r="E6560" s="9"/>
      <c r="F6560" s="9">
        <v>0.21099999999999999</v>
      </c>
      <c r="G6560" s="9">
        <v>0</v>
      </c>
      <c r="H6560" s="9">
        <v>0</v>
      </c>
      <c r="I6560" s="9">
        <v>150.22</v>
      </c>
      <c r="J6560" s="9">
        <v>-3.956</v>
      </c>
      <c r="K6560" s="9">
        <v>93.7</v>
      </c>
      <c r="L6560" s="9">
        <v>0.06</v>
      </c>
      <c r="M6560" s="9">
        <v>7.8E-2</v>
      </c>
      <c r="N6560" s="9">
        <v>0</v>
      </c>
      <c r="O6560" s="9">
        <v>0.625</v>
      </c>
      <c r="P6560" s="9"/>
      <c r="Q6560" s="9"/>
      <c r="R6560" s="9"/>
      <c r="T6560">
        <f t="shared" si="926"/>
        <v>2740400</v>
      </c>
      <c r="U6560">
        <v>0</v>
      </c>
      <c r="V6560">
        <f t="shared" si="924"/>
        <v>0</v>
      </c>
      <c r="W6560" t="str">
        <f t="shared" si="927"/>
        <v/>
      </c>
      <c r="X6560" t="str">
        <f t="shared" si="928"/>
        <v/>
      </c>
      <c r="Y6560" t="str">
        <f t="shared" si="925"/>
        <v/>
      </c>
      <c r="Z6560" s="9"/>
      <c r="AA6560" s="14">
        <f t="shared" si="929"/>
        <v>0.42699999999999999</v>
      </c>
      <c r="AB6560" s="14">
        <f t="shared" si="930"/>
        <v>2.9000000000000001E-2</v>
      </c>
    </row>
    <row r="6561" spans="1:28" x14ac:dyDescent="0.25">
      <c r="A6561" s="10">
        <f t="shared" si="931"/>
        <v>45565</v>
      </c>
      <c r="B6561" s="11">
        <v>274</v>
      </c>
      <c r="C6561" s="11">
        <v>500</v>
      </c>
      <c r="D6561" s="12">
        <v>782.20833333333303</v>
      </c>
      <c r="E6561" s="9"/>
      <c r="F6561" s="9">
        <v>0.21099999999999999</v>
      </c>
      <c r="G6561" s="9">
        <v>0</v>
      </c>
      <c r="H6561" s="9">
        <v>0</v>
      </c>
      <c r="I6561" s="9">
        <v>174.08600000000001</v>
      </c>
      <c r="J6561" s="9">
        <v>-4.6509999999999998</v>
      </c>
      <c r="K6561" s="9">
        <v>93.6</v>
      </c>
      <c r="L6561" s="9">
        <v>0.06</v>
      </c>
      <c r="M6561" s="9">
        <v>7.8E-2</v>
      </c>
      <c r="N6561" s="9">
        <v>0</v>
      </c>
      <c r="O6561" s="9">
        <v>0.625</v>
      </c>
      <c r="P6561" s="9"/>
      <c r="Q6561" s="9"/>
      <c r="R6561" s="9"/>
      <c r="T6561">
        <f t="shared" si="926"/>
        <v>2740500</v>
      </c>
      <c r="U6561">
        <v>0</v>
      </c>
      <c r="V6561">
        <f t="shared" si="924"/>
        <v>0</v>
      </c>
      <c r="W6561" t="str">
        <f t="shared" si="927"/>
        <v/>
      </c>
      <c r="X6561" t="str">
        <f t="shared" si="928"/>
        <v/>
      </c>
      <c r="Y6561" t="str">
        <f t="shared" si="925"/>
        <v/>
      </c>
      <c r="Z6561" s="9"/>
      <c r="AA6561" s="14">
        <f t="shared" si="929"/>
        <v>0.40500000000000003</v>
      </c>
      <c r="AB6561" s="14">
        <f t="shared" si="930"/>
        <v>2.8000000000000001E-2</v>
      </c>
    </row>
    <row r="6562" spans="1:28" x14ac:dyDescent="0.25">
      <c r="A6562" s="10">
        <f t="shared" si="931"/>
        <v>45565</v>
      </c>
      <c r="B6562" s="11">
        <v>274</v>
      </c>
      <c r="C6562" s="11">
        <v>600</v>
      </c>
      <c r="D6562" s="12">
        <v>782.25</v>
      </c>
      <c r="E6562" s="9"/>
      <c r="F6562" s="9">
        <v>0.32800000000000001</v>
      </c>
      <c r="G6562" s="9">
        <v>0</v>
      </c>
      <c r="H6562" s="9">
        <v>0.503</v>
      </c>
      <c r="I6562" s="9">
        <v>237.26300000000001</v>
      </c>
      <c r="J6562" s="9">
        <v>-4.3479999999999999</v>
      </c>
      <c r="K6562" s="9">
        <v>93.7</v>
      </c>
      <c r="L6562" s="9">
        <v>0.06</v>
      </c>
      <c r="M6562" s="9">
        <v>7.8E-2</v>
      </c>
      <c r="N6562" s="9">
        <v>0</v>
      </c>
      <c r="O6562" s="9">
        <v>0.625</v>
      </c>
      <c r="P6562" s="9"/>
      <c r="Q6562" s="9"/>
      <c r="R6562" s="9"/>
      <c r="T6562">
        <f t="shared" si="926"/>
        <v>2740600</v>
      </c>
      <c r="U6562">
        <v>0</v>
      </c>
      <c r="V6562">
        <f t="shared" si="924"/>
        <v>0</v>
      </c>
      <c r="W6562" t="str">
        <f t="shared" si="927"/>
        <v/>
      </c>
      <c r="X6562" t="str">
        <f t="shared" si="928"/>
        <v/>
      </c>
      <c r="Y6562" t="str">
        <f t="shared" si="925"/>
        <v/>
      </c>
      <c r="Z6562" s="9"/>
      <c r="AA6562" s="14">
        <f t="shared" si="929"/>
        <v>0.41399999999999998</v>
      </c>
      <c r="AB6562" s="14">
        <f t="shared" si="930"/>
        <v>2.8000000000000001E-2</v>
      </c>
    </row>
    <row r="6563" spans="1:28" x14ac:dyDescent="0.25">
      <c r="A6563" s="10">
        <f t="shared" si="931"/>
        <v>45565</v>
      </c>
      <c r="B6563" s="11">
        <v>274</v>
      </c>
      <c r="C6563" s="11">
        <v>700</v>
      </c>
      <c r="D6563" s="12">
        <v>782.29166666666697</v>
      </c>
      <c r="E6563" s="9"/>
      <c r="F6563" s="9">
        <v>0.44500000000000001</v>
      </c>
      <c r="G6563" s="9">
        <v>0</v>
      </c>
      <c r="H6563" s="9">
        <v>0.503</v>
      </c>
      <c r="I6563" s="9">
        <v>263.93700000000001</v>
      </c>
      <c r="J6563" s="9">
        <v>-3.657</v>
      </c>
      <c r="K6563" s="9">
        <v>93.5</v>
      </c>
      <c r="L6563" s="9">
        <v>0.06</v>
      </c>
      <c r="M6563" s="9">
        <v>7.8E-2</v>
      </c>
      <c r="N6563" s="9">
        <v>0</v>
      </c>
      <c r="O6563" s="9">
        <v>11.875</v>
      </c>
      <c r="P6563" s="9"/>
      <c r="Q6563" s="9"/>
      <c r="R6563" s="9"/>
      <c r="T6563">
        <f t="shared" si="926"/>
        <v>2740700</v>
      </c>
      <c r="U6563">
        <v>46</v>
      </c>
      <c r="V6563">
        <f t="shared" si="924"/>
        <v>11.9</v>
      </c>
      <c r="W6563" t="str">
        <f t="shared" si="927"/>
        <v/>
      </c>
      <c r="X6563" t="str">
        <f t="shared" si="928"/>
        <v/>
      </c>
      <c r="Y6563" t="str">
        <f t="shared" si="925"/>
        <v/>
      </c>
      <c r="Z6563" s="9"/>
      <c r="AA6563" s="14">
        <f t="shared" si="929"/>
        <v>0.436</v>
      </c>
      <c r="AB6563" s="14">
        <f t="shared" si="930"/>
        <v>0.03</v>
      </c>
    </row>
    <row r="6564" spans="1:28" x14ac:dyDescent="0.25">
      <c r="A6564" s="10">
        <f t="shared" si="931"/>
        <v>45565</v>
      </c>
      <c r="B6564" s="11">
        <v>274</v>
      </c>
      <c r="C6564" s="11">
        <v>800</v>
      </c>
      <c r="D6564" s="12">
        <v>782.33333333333303</v>
      </c>
      <c r="E6564" s="9"/>
      <c r="F6564" s="9">
        <v>0.79600000000000004</v>
      </c>
      <c r="G6564" s="9">
        <v>0</v>
      </c>
      <c r="H6564" s="9">
        <v>1.0069999999999999</v>
      </c>
      <c r="I6564" s="9">
        <v>249.898</v>
      </c>
      <c r="J6564" s="9">
        <v>1.1259999999999999</v>
      </c>
      <c r="K6564" s="9">
        <v>86.9</v>
      </c>
      <c r="L6564" s="9">
        <v>0.06</v>
      </c>
      <c r="M6564" s="9">
        <v>7.8E-2</v>
      </c>
      <c r="N6564" s="9">
        <v>0.2</v>
      </c>
      <c r="O6564" s="9">
        <v>226.875</v>
      </c>
      <c r="P6564" s="9"/>
      <c r="Q6564" s="9"/>
      <c r="R6564" s="9"/>
      <c r="T6564">
        <f t="shared" si="926"/>
        <v>2740800</v>
      </c>
      <c r="U6564">
        <v>205.7</v>
      </c>
      <c r="V6564">
        <f t="shared" si="924"/>
        <v>226.9</v>
      </c>
      <c r="W6564" t="str">
        <f t="shared" si="927"/>
        <v/>
      </c>
      <c r="X6564" t="str">
        <f t="shared" si="928"/>
        <v/>
      </c>
      <c r="Y6564" t="str">
        <f t="shared" si="925"/>
        <v/>
      </c>
      <c r="Z6564" s="9"/>
      <c r="AA6564" s="14">
        <f t="shared" si="929"/>
        <v>0.57599999999999996</v>
      </c>
      <c r="AB6564" s="14">
        <f t="shared" si="930"/>
        <v>8.6999999999999994E-2</v>
      </c>
    </row>
    <row r="6565" spans="1:28" x14ac:dyDescent="0.25">
      <c r="A6565" s="10">
        <f t="shared" si="931"/>
        <v>45565</v>
      </c>
      <c r="B6565" s="11">
        <v>274</v>
      </c>
      <c r="C6565" s="11">
        <v>900</v>
      </c>
      <c r="D6565" s="12">
        <v>782.375</v>
      </c>
      <c r="E6565" s="9"/>
      <c r="F6565" s="9">
        <v>-2.3E-2</v>
      </c>
      <c r="G6565" s="9">
        <v>0</v>
      </c>
      <c r="H6565" s="9">
        <v>2.0129999999999999</v>
      </c>
      <c r="I6565" s="9">
        <v>99.677999999999997</v>
      </c>
      <c r="J6565" s="9">
        <v>2.61</v>
      </c>
      <c r="K6565" s="9">
        <v>74.599999999999994</v>
      </c>
      <c r="L6565" s="9">
        <v>0.06</v>
      </c>
      <c r="M6565" s="9">
        <v>7.9000000000000001E-2</v>
      </c>
      <c r="N6565" s="9">
        <v>1.4</v>
      </c>
      <c r="O6565" s="9">
        <v>386.875</v>
      </c>
      <c r="P6565" s="9"/>
      <c r="Q6565" s="9"/>
      <c r="R6565" s="9"/>
      <c r="T6565">
        <f t="shared" si="926"/>
        <v>2740900</v>
      </c>
      <c r="U6565">
        <v>369.3</v>
      </c>
      <c r="V6565">
        <f t="shared" si="924"/>
        <v>386.9</v>
      </c>
      <c r="W6565" t="str">
        <f t="shared" si="927"/>
        <v/>
      </c>
      <c r="X6565" t="str">
        <f t="shared" si="928"/>
        <v/>
      </c>
      <c r="Y6565" t="str">
        <f t="shared" si="925"/>
        <v/>
      </c>
      <c r="Z6565" s="9"/>
      <c r="AA6565" s="14">
        <f t="shared" si="929"/>
        <v>0.55000000000000004</v>
      </c>
      <c r="AB6565" s="14">
        <f t="shared" si="930"/>
        <v>0.187</v>
      </c>
    </row>
    <row r="6566" spans="1:28" x14ac:dyDescent="0.25">
      <c r="A6566" s="10">
        <f t="shared" si="931"/>
        <v>45565</v>
      </c>
      <c r="B6566" s="11">
        <v>274</v>
      </c>
      <c r="C6566" s="11">
        <v>1000</v>
      </c>
      <c r="D6566" s="12">
        <v>782.41666666666697</v>
      </c>
      <c r="E6566" s="9"/>
      <c r="F6566" s="9">
        <v>1.381</v>
      </c>
      <c r="G6566" s="9">
        <v>0.503</v>
      </c>
      <c r="H6566" s="9">
        <v>4.0259999999999998</v>
      </c>
      <c r="I6566" s="9">
        <v>63.176000000000002</v>
      </c>
      <c r="J6566" s="9">
        <v>4.4539999999999997</v>
      </c>
      <c r="K6566" s="9">
        <v>63.2</v>
      </c>
      <c r="L6566" s="9">
        <v>5.8000000000000003E-2</v>
      </c>
      <c r="M6566" s="9">
        <v>7.8E-2</v>
      </c>
      <c r="N6566" s="9">
        <v>0</v>
      </c>
      <c r="O6566" s="9">
        <v>516.875</v>
      </c>
      <c r="P6566" s="9"/>
      <c r="Q6566" s="9"/>
      <c r="R6566" s="9"/>
      <c r="T6566">
        <f t="shared" si="926"/>
        <v>2741000</v>
      </c>
      <c r="U6566">
        <v>504.7</v>
      </c>
      <c r="V6566">
        <f t="shared" si="924"/>
        <v>516.9</v>
      </c>
      <c r="W6566" t="str">
        <f t="shared" si="927"/>
        <v/>
      </c>
      <c r="X6566" t="str">
        <f t="shared" si="928"/>
        <v/>
      </c>
      <c r="Y6566" t="str">
        <f t="shared" si="925"/>
        <v/>
      </c>
      <c r="Z6566" s="9"/>
      <c r="AA6566" s="14">
        <f t="shared" si="929"/>
        <v>0.53</v>
      </c>
      <c r="AB6566" s="14">
        <f t="shared" si="930"/>
        <v>0.309</v>
      </c>
    </row>
    <row r="6567" spans="1:28" x14ac:dyDescent="0.25">
      <c r="A6567" s="10">
        <f t="shared" si="931"/>
        <v>45565</v>
      </c>
      <c r="B6567" s="11">
        <v>274</v>
      </c>
      <c r="C6567" s="11">
        <v>1100</v>
      </c>
      <c r="D6567" s="12">
        <v>782.45833333333303</v>
      </c>
      <c r="E6567" s="9"/>
      <c r="F6567" s="9">
        <v>1.381</v>
      </c>
      <c r="G6567" s="9">
        <v>1.0069999999999999</v>
      </c>
      <c r="H6567" s="9">
        <v>4.5289999999999999</v>
      </c>
      <c r="I6567" s="9">
        <v>44.924999999999997</v>
      </c>
      <c r="J6567" s="9">
        <v>5.7960000000000003</v>
      </c>
      <c r="K6567" s="9">
        <v>57.9</v>
      </c>
      <c r="L6567" s="9">
        <v>5.8999999999999997E-2</v>
      </c>
      <c r="M6567" s="9">
        <v>7.6999999999999999E-2</v>
      </c>
      <c r="N6567" s="9">
        <v>0</v>
      </c>
      <c r="O6567" s="9">
        <v>614.375</v>
      </c>
      <c r="P6567" s="9"/>
      <c r="Q6567" s="9"/>
      <c r="R6567" s="9"/>
      <c r="T6567">
        <f t="shared" si="926"/>
        <v>2741100</v>
      </c>
      <c r="U6567">
        <v>596.5</v>
      </c>
      <c r="V6567">
        <f t="shared" si="924"/>
        <v>614.4</v>
      </c>
      <c r="W6567" t="str">
        <f t="shared" si="927"/>
        <v/>
      </c>
      <c r="X6567" t="str">
        <f t="shared" si="928"/>
        <v/>
      </c>
      <c r="Y6567" t="str">
        <f t="shared" si="925"/>
        <v/>
      </c>
      <c r="Z6567" s="9"/>
      <c r="AA6567" s="14">
        <f t="shared" si="929"/>
        <v>0.53400000000000003</v>
      </c>
      <c r="AB6567" s="14">
        <f t="shared" si="930"/>
        <v>0.38800000000000001</v>
      </c>
    </row>
    <row r="6568" spans="1:28" x14ac:dyDescent="0.25">
      <c r="A6568" s="10">
        <f t="shared" si="931"/>
        <v>45565</v>
      </c>
      <c r="B6568" s="11">
        <v>274</v>
      </c>
      <c r="C6568" s="11">
        <v>1200</v>
      </c>
      <c r="D6568" s="12">
        <v>782.5</v>
      </c>
      <c r="E6568" s="9"/>
      <c r="F6568" s="9">
        <v>1.966</v>
      </c>
      <c r="G6568" s="9">
        <v>1.51</v>
      </c>
      <c r="H6568" s="9">
        <v>4.5289999999999999</v>
      </c>
      <c r="I6568" s="9">
        <v>105.294</v>
      </c>
      <c r="J6568" s="9">
        <v>7.4690000000000003</v>
      </c>
      <c r="K6568" s="9">
        <v>49.2</v>
      </c>
      <c r="L6568" s="9">
        <v>6.0999999999999999E-2</v>
      </c>
      <c r="M6568" s="9">
        <v>7.8E-2</v>
      </c>
      <c r="N6568" s="9">
        <v>0</v>
      </c>
      <c r="O6568" s="9">
        <v>660.625</v>
      </c>
      <c r="P6568" s="9"/>
      <c r="Q6568" s="9"/>
      <c r="R6568" s="9"/>
      <c r="T6568">
        <f t="shared" si="926"/>
        <v>2741200</v>
      </c>
      <c r="U6568">
        <v>637</v>
      </c>
      <c r="V6568">
        <f t="shared" si="924"/>
        <v>660.6</v>
      </c>
      <c r="W6568" t="str">
        <f t="shared" si="927"/>
        <v/>
      </c>
      <c r="X6568" t="str">
        <f t="shared" si="928"/>
        <v/>
      </c>
      <c r="Y6568" t="str">
        <f t="shared" si="925"/>
        <v/>
      </c>
      <c r="Z6568" s="9"/>
      <c r="AA6568" s="14">
        <f t="shared" si="929"/>
        <v>0.50900000000000001</v>
      </c>
      <c r="AB6568" s="14">
        <f t="shared" si="930"/>
        <v>0.52600000000000002</v>
      </c>
    </row>
    <row r="6569" spans="1:28" x14ac:dyDescent="0.25">
      <c r="A6569" s="10">
        <f t="shared" si="931"/>
        <v>45565</v>
      </c>
      <c r="B6569" s="11">
        <v>274</v>
      </c>
      <c r="C6569" s="11">
        <v>1300</v>
      </c>
      <c r="D6569" s="12">
        <v>782.54166666666697</v>
      </c>
      <c r="E6569" s="9"/>
      <c r="F6569" s="9">
        <v>1.147</v>
      </c>
      <c r="G6569" s="9">
        <v>1.51</v>
      </c>
      <c r="H6569" s="9">
        <v>5.0330000000000004</v>
      </c>
      <c r="I6569" s="9">
        <v>102.486</v>
      </c>
      <c r="J6569" s="9">
        <v>7.9950000000000001</v>
      </c>
      <c r="K6569" s="9">
        <v>48.8</v>
      </c>
      <c r="L6569" s="9">
        <v>6.2E-2</v>
      </c>
      <c r="M6569" s="9">
        <v>7.6999999999999999E-2</v>
      </c>
      <c r="N6569" s="9">
        <v>0</v>
      </c>
      <c r="O6569" s="9">
        <v>608.125</v>
      </c>
      <c r="P6569" s="9"/>
      <c r="Q6569" s="9"/>
      <c r="R6569" s="9"/>
      <c r="T6569">
        <f t="shared" si="926"/>
        <v>2741300</v>
      </c>
      <c r="U6569">
        <v>622.20000000000005</v>
      </c>
      <c r="V6569">
        <f t="shared" si="924"/>
        <v>608.1</v>
      </c>
      <c r="W6569" t="str">
        <f t="shared" si="927"/>
        <v/>
      </c>
      <c r="X6569" t="str">
        <f t="shared" si="928"/>
        <v/>
      </c>
      <c r="Y6569" t="str">
        <f t="shared" si="925"/>
        <v/>
      </c>
      <c r="Z6569" s="9"/>
      <c r="AA6569" s="14">
        <f t="shared" si="929"/>
        <v>0.52300000000000002</v>
      </c>
      <c r="AB6569" s="14">
        <f t="shared" si="930"/>
        <v>0.54900000000000004</v>
      </c>
    </row>
    <row r="6570" spans="1:28" x14ac:dyDescent="0.25">
      <c r="A6570" s="10">
        <f t="shared" si="931"/>
        <v>45565</v>
      </c>
      <c r="B6570" s="11">
        <v>274</v>
      </c>
      <c r="C6570" s="11">
        <v>1400</v>
      </c>
      <c r="D6570" s="12">
        <v>782.58333333333303</v>
      </c>
      <c r="E6570" s="9"/>
      <c r="F6570" s="9">
        <v>1.615</v>
      </c>
      <c r="G6570" s="9">
        <v>2.0129999999999999</v>
      </c>
      <c r="H6570" s="9">
        <v>4.5289999999999999</v>
      </c>
      <c r="I6570" s="9">
        <v>106.69799999999999</v>
      </c>
      <c r="J6570" s="9">
        <v>9.4600000000000009</v>
      </c>
      <c r="K6570" s="9">
        <v>47.2</v>
      </c>
      <c r="L6570" s="9">
        <v>6.3E-2</v>
      </c>
      <c r="M6570" s="9">
        <v>7.8E-2</v>
      </c>
      <c r="N6570" s="9">
        <v>0</v>
      </c>
      <c r="O6570" s="9">
        <v>546.875</v>
      </c>
      <c r="P6570" s="9"/>
      <c r="Q6570" s="9"/>
      <c r="R6570" s="9"/>
      <c r="T6570">
        <f t="shared" si="926"/>
        <v>2741400</v>
      </c>
      <c r="U6570">
        <v>554.20000000000005</v>
      </c>
      <c r="V6570">
        <f t="shared" si="924"/>
        <v>546.9</v>
      </c>
      <c r="W6570" t="str">
        <f t="shared" si="927"/>
        <v/>
      </c>
      <c r="X6570" t="str">
        <f t="shared" si="928"/>
        <v/>
      </c>
      <c r="Y6570" t="str">
        <f t="shared" si="925"/>
        <v/>
      </c>
      <c r="Z6570" s="9"/>
      <c r="AA6570" s="14">
        <f t="shared" si="929"/>
        <v>0.55900000000000005</v>
      </c>
      <c r="AB6570" s="14">
        <f t="shared" si="930"/>
        <v>0.625</v>
      </c>
    </row>
    <row r="6571" spans="1:28" x14ac:dyDescent="0.25">
      <c r="A6571" s="10">
        <f t="shared" si="931"/>
        <v>45565</v>
      </c>
      <c r="B6571" s="11">
        <v>274</v>
      </c>
      <c r="C6571" s="11">
        <v>1500</v>
      </c>
      <c r="D6571" s="12">
        <v>782.625</v>
      </c>
      <c r="E6571" s="9"/>
      <c r="F6571" s="9">
        <v>0.56200000000000006</v>
      </c>
      <c r="G6571" s="9">
        <v>1.51</v>
      </c>
      <c r="H6571" s="9">
        <v>4.5289999999999999</v>
      </c>
      <c r="I6571" s="9">
        <v>108.102</v>
      </c>
      <c r="J6571" s="9">
        <v>6.077</v>
      </c>
      <c r="K6571" s="9">
        <v>48.8</v>
      </c>
      <c r="L6571" s="9">
        <v>6.5000000000000002E-2</v>
      </c>
      <c r="M6571" s="9">
        <v>7.8E-2</v>
      </c>
      <c r="N6571" s="9">
        <v>0</v>
      </c>
      <c r="O6571" s="9">
        <v>286.875</v>
      </c>
      <c r="P6571" s="9"/>
      <c r="Q6571" s="9"/>
      <c r="R6571" s="9"/>
      <c r="T6571">
        <f t="shared" si="926"/>
        <v>2741500</v>
      </c>
      <c r="U6571">
        <v>438</v>
      </c>
      <c r="V6571">
        <f t="shared" si="924"/>
        <v>286.89999999999998</v>
      </c>
      <c r="W6571" t="str">
        <f t="shared" si="927"/>
        <v/>
      </c>
      <c r="X6571" t="str">
        <f t="shared" si="928"/>
        <v/>
      </c>
      <c r="Y6571" t="str">
        <f t="shared" si="925"/>
        <v/>
      </c>
      <c r="Z6571" s="9"/>
      <c r="AA6571" s="14">
        <f t="shared" si="929"/>
        <v>0.45900000000000002</v>
      </c>
      <c r="AB6571" s="14">
        <f t="shared" si="930"/>
        <v>0.48199999999999998</v>
      </c>
    </row>
    <row r="6572" spans="1:28" x14ac:dyDescent="0.25">
      <c r="A6572" s="10">
        <f t="shared" si="931"/>
        <v>45565</v>
      </c>
      <c r="B6572" s="11">
        <v>274</v>
      </c>
      <c r="C6572" s="11">
        <v>1600</v>
      </c>
      <c r="D6572" s="12">
        <v>782.66666666666697</v>
      </c>
      <c r="E6572" s="9"/>
      <c r="F6572" s="9">
        <v>0.67900000000000005</v>
      </c>
      <c r="G6572" s="9">
        <v>1.0069999999999999</v>
      </c>
      <c r="H6572" s="9">
        <v>3.02</v>
      </c>
      <c r="I6572" s="9">
        <v>96.870999999999995</v>
      </c>
      <c r="J6572" s="9">
        <v>5.05</v>
      </c>
      <c r="K6572" s="9">
        <v>54.8</v>
      </c>
      <c r="L6572" s="9">
        <v>6.6000000000000003E-2</v>
      </c>
      <c r="M6572" s="9">
        <v>7.8E-2</v>
      </c>
      <c r="N6572" s="9">
        <v>0</v>
      </c>
      <c r="O6572" s="9">
        <v>146.875</v>
      </c>
      <c r="P6572" s="9"/>
      <c r="Q6572" s="9"/>
      <c r="R6572" s="9"/>
      <c r="T6572">
        <f t="shared" si="926"/>
        <v>2741600</v>
      </c>
      <c r="U6572">
        <v>285.5</v>
      </c>
      <c r="V6572">
        <f t="shared" si="924"/>
        <v>146.9</v>
      </c>
      <c r="W6572" t="str">
        <f t="shared" si="927"/>
        <v/>
      </c>
      <c r="X6572" t="str">
        <f t="shared" si="928"/>
        <v/>
      </c>
      <c r="Y6572" t="str">
        <f t="shared" si="925"/>
        <v/>
      </c>
      <c r="Z6572" s="9"/>
      <c r="AA6572" s="14">
        <f t="shared" si="929"/>
        <v>0.47899999999999998</v>
      </c>
      <c r="AB6572" s="14">
        <f t="shared" si="930"/>
        <v>0.39500000000000002</v>
      </c>
    </row>
    <row r="6573" spans="1:28" x14ac:dyDescent="0.25">
      <c r="A6573" s="10">
        <f t="shared" si="931"/>
        <v>45565</v>
      </c>
      <c r="B6573" s="11">
        <v>274</v>
      </c>
      <c r="C6573" s="11">
        <v>1700</v>
      </c>
      <c r="D6573" s="12">
        <v>782.70833333333303</v>
      </c>
      <c r="E6573" s="9"/>
      <c r="F6573" s="9">
        <v>0.79600000000000004</v>
      </c>
      <c r="G6573" s="9">
        <v>0.503</v>
      </c>
      <c r="H6573" s="9">
        <v>3.02</v>
      </c>
      <c r="I6573" s="9">
        <v>88.447000000000003</v>
      </c>
      <c r="J6573" s="9">
        <v>3.827</v>
      </c>
      <c r="K6573" s="9">
        <v>56.3</v>
      </c>
      <c r="L6573" s="9">
        <v>6.6000000000000003E-2</v>
      </c>
      <c r="M6573" s="9">
        <v>7.8E-2</v>
      </c>
      <c r="N6573" s="9">
        <v>0</v>
      </c>
      <c r="O6573" s="9">
        <v>79.375</v>
      </c>
      <c r="P6573" s="9"/>
      <c r="Q6573" s="9"/>
      <c r="R6573" s="9"/>
      <c r="T6573">
        <f t="shared" si="926"/>
        <v>2741700</v>
      </c>
      <c r="U6573">
        <v>117.3</v>
      </c>
      <c r="V6573">
        <f t="shared" si="924"/>
        <v>79.400000000000006</v>
      </c>
      <c r="W6573" t="str">
        <f t="shared" si="927"/>
        <v/>
      </c>
      <c r="X6573" t="str">
        <f t="shared" si="928"/>
        <v/>
      </c>
      <c r="Y6573" t="str">
        <f t="shared" si="925"/>
        <v/>
      </c>
      <c r="Z6573" s="9"/>
      <c r="AA6573" s="14">
        <f t="shared" si="929"/>
        <v>0.45200000000000001</v>
      </c>
      <c r="AB6573" s="14">
        <f t="shared" si="930"/>
        <v>0.35099999999999998</v>
      </c>
    </row>
    <row r="6574" spans="1:28" x14ac:dyDescent="0.25">
      <c r="A6574" s="10">
        <f t="shared" si="931"/>
        <v>45565</v>
      </c>
      <c r="B6574" s="11">
        <v>274</v>
      </c>
      <c r="C6574" s="11">
        <v>1800</v>
      </c>
      <c r="D6574" s="12">
        <v>782.75</v>
      </c>
      <c r="E6574" s="9"/>
      <c r="F6574" s="9">
        <v>0.44500000000000001</v>
      </c>
      <c r="G6574" s="9">
        <v>0</v>
      </c>
      <c r="H6574" s="9">
        <v>2.516</v>
      </c>
      <c r="I6574" s="9">
        <v>36.502000000000002</v>
      </c>
      <c r="J6574" s="9">
        <v>2.61</v>
      </c>
      <c r="K6574" s="9">
        <v>61.8</v>
      </c>
      <c r="L6574" s="9">
        <v>6.6000000000000003E-2</v>
      </c>
      <c r="M6574" s="9">
        <v>7.9000000000000001E-2</v>
      </c>
      <c r="N6574" s="9">
        <v>0</v>
      </c>
      <c r="O6574" s="9">
        <v>10.625</v>
      </c>
      <c r="P6574" s="9"/>
      <c r="Q6574" s="9"/>
      <c r="R6574" s="9"/>
      <c r="T6574">
        <f t="shared" si="926"/>
        <v>2741800</v>
      </c>
      <c r="U6574">
        <v>4.8</v>
      </c>
      <c r="V6574">
        <f t="shared" si="924"/>
        <v>10.6</v>
      </c>
      <c r="W6574" t="str">
        <f t="shared" si="927"/>
        <v/>
      </c>
      <c r="X6574" t="str">
        <f t="shared" si="928"/>
        <v/>
      </c>
      <c r="Y6574" t="str">
        <f t="shared" si="925"/>
        <v/>
      </c>
      <c r="Z6574" s="9"/>
      <c r="AA6574" s="14">
        <f t="shared" si="929"/>
        <v>0.45500000000000002</v>
      </c>
      <c r="AB6574" s="14">
        <f t="shared" si="930"/>
        <v>0.28100000000000003</v>
      </c>
    </row>
    <row r="6575" spans="1:28" x14ac:dyDescent="0.25">
      <c r="A6575" s="10">
        <f t="shared" si="931"/>
        <v>45565</v>
      </c>
      <c r="B6575" s="11">
        <v>274</v>
      </c>
      <c r="C6575" s="11">
        <v>1900</v>
      </c>
      <c r="D6575" s="12">
        <v>782.79166666666697</v>
      </c>
      <c r="E6575" s="9"/>
      <c r="F6575" s="9">
        <v>0.67900000000000005</v>
      </c>
      <c r="G6575" s="9">
        <v>0</v>
      </c>
      <c r="H6575" s="9">
        <v>3.02</v>
      </c>
      <c r="I6575" s="9">
        <v>12.635</v>
      </c>
      <c r="J6575" s="9">
        <v>4.0369999999999999</v>
      </c>
      <c r="K6575" s="9">
        <v>56</v>
      </c>
      <c r="L6575" s="9">
        <v>6.5000000000000002E-2</v>
      </c>
      <c r="M6575" s="9">
        <v>7.9000000000000001E-2</v>
      </c>
      <c r="N6575" s="9">
        <v>0</v>
      </c>
      <c r="O6575" s="9">
        <v>0.625</v>
      </c>
      <c r="P6575" s="9"/>
      <c r="Q6575" s="9"/>
      <c r="R6575" s="9"/>
      <c r="T6575">
        <f t="shared" si="926"/>
        <v>2741900</v>
      </c>
      <c r="U6575">
        <v>0</v>
      </c>
      <c r="V6575">
        <f t="shared" si="924"/>
        <v>0</v>
      </c>
      <c r="W6575" t="str">
        <f t="shared" si="927"/>
        <v/>
      </c>
      <c r="X6575" t="str">
        <f t="shared" si="928"/>
        <v/>
      </c>
      <c r="Y6575" t="str">
        <f t="shared" si="925"/>
        <v/>
      </c>
      <c r="Z6575" s="9"/>
      <c r="AA6575" s="14">
        <f t="shared" si="929"/>
        <v>0.45600000000000002</v>
      </c>
      <c r="AB6575" s="14">
        <f t="shared" si="930"/>
        <v>0.35799999999999998</v>
      </c>
    </row>
    <row r="6576" spans="1:28" x14ac:dyDescent="0.25">
      <c r="A6576" s="10">
        <f t="shared" si="931"/>
        <v>45565</v>
      </c>
      <c r="B6576" s="11">
        <v>274</v>
      </c>
      <c r="C6576" s="11">
        <v>2000</v>
      </c>
      <c r="D6576" s="12">
        <v>782.83333333333303</v>
      </c>
      <c r="E6576" s="9"/>
      <c r="F6576" s="9">
        <v>0.56200000000000006</v>
      </c>
      <c r="G6576" s="9">
        <v>0</v>
      </c>
      <c r="H6576" s="9">
        <v>1.0069999999999999</v>
      </c>
      <c r="I6576" s="9">
        <v>54.753</v>
      </c>
      <c r="J6576" s="9">
        <v>3.5379999999999998</v>
      </c>
      <c r="K6576" s="9">
        <v>53.9</v>
      </c>
      <c r="L6576" s="9">
        <v>6.5000000000000002E-2</v>
      </c>
      <c r="M6576" s="9">
        <v>7.9000000000000001E-2</v>
      </c>
      <c r="N6576" s="9">
        <v>0</v>
      </c>
      <c r="O6576" s="9">
        <v>0.625</v>
      </c>
      <c r="P6576" s="9"/>
      <c r="Q6576" s="9"/>
      <c r="R6576" s="9"/>
      <c r="T6576">
        <f t="shared" si="926"/>
        <v>2742000</v>
      </c>
      <c r="U6576">
        <v>0</v>
      </c>
      <c r="V6576">
        <f t="shared" si="924"/>
        <v>0</v>
      </c>
      <c r="W6576" t="str">
        <f t="shared" si="927"/>
        <v/>
      </c>
      <c r="X6576" t="str">
        <f t="shared" si="928"/>
        <v/>
      </c>
      <c r="Y6576" t="str">
        <f t="shared" si="925"/>
        <v/>
      </c>
      <c r="Z6576" s="9"/>
      <c r="AA6576" s="14">
        <f t="shared" si="929"/>
        <v>0.42399999999999999</v>
      </c>
      <c r="AB6576" s="14">
        <f t="shared" si="930"/>
        <v>0.36299999999999999</v>
      </c>
    </row>
    <row r="6577" spans="1:28" x14ac:dyDescent="0.25">
      <c r="A6577" s="10">
        <f t="shared" si="931"/>
        <v>45565</v>
      </c>
      <c r="B6577" s="11">
        <v>274</v>
      </c>
      <c r="C6577" s="11">
        <v>2100</v>
      </c>
      <c r="D6577" s="12">
        <v>782.875</v>
      </c>
      <c r="E6577" s="9"/>
      <c r="F6577" s="9">
        <v>0.56200000000000006</v>
      </c>
      <c r="G6577" s="9">
        <v>0</v>
      </c>
      <c r="H6577" s="9">
        <v>3.5230000000000001</v>
      </c>
      <c r="I6577" s="9">
        <v>29.481999999999999</v>
      </c>
      <c r="J6577" s="9">
        <v>4.4279999999999999</v>
      </c>
      <c r="K6577" s="9">
        <v>52.1</v>
      </c>
      <c r="L6577" s="9">
        <v>6.4000000000000001E-2</v>
      </c>
      <c r="M6577" s="9">
        <v>7.9000000000000001E-2</v>
      </c>
      <c r="N6577" s="9">
        <v>0</v>
      </c>
      <c r="O6577" s="9">
        <v>0.625</v>
      </c>
      <c r="P6577" s="9"/>
      <c r="Q6577" s="9"/>
      <c r="R6577" s="9"/>
      <c r="T6577">
        <f t="shared" si="926"/>
        <v>2742100</v>
      </c>
      <c r="U6577">
        <v>0</v>
      </c>
      <c r="V6577">
        <f t="shared" si="924"/>
        <v>0</v>
      </c>
      <c r="W6577" t="str">
        <f t="shared" si="927"/>
        <v/>
      </c>
      <c r="X6577" t="str">
        <f t="shared" si="928"/>
        <v/>
      </c>
      <c r="Y6577" t="str">
        <f t="shared" si="925"/>
        <v/>
      </c>
      <c r="Z6577" s="9"/>
      <c r="AA6577" s="14">
        <f t="shared" si="929"/>
        <v>0.436</v>
      </c>
      <c r="AB6577" s="14">
        <f t="shared" si="930"/>
        <v>0.40100000000000002</v>
      </c>
    </row>
    <row r="6578" spans="1:28" x14ac:dyDescent="0.25">
      <c r="A6578" s="10">
        <f t="shared" si="931"/>
        <v>45565</v>
      </c>
      <c r="B6578" s="11">
        <v>274</v>
      </c>
      <c r="C6578" s="11">
        <v>2200</v>
      </c>
      <c r="D6578" s="12">
        <v>782.91666666666697</v>
      </c>
      <c r="E6578" s="9"/>
      <c r="F6578" s="9">
        <v>0.79600000000000004</v>
      </c>
      <c r="G6578" s="9">
        <v>0</v>
      </c>
      <c r="H6578" s="9">
        <v>1.0069999999999999</v>
      </c>
      <c r="I6578" s="9">
        <v>209.184</v>
      </c>
      <c r="J6578" s="9">
        <v>4.0369999999999999</v>
      </c>
      <c r="K6578" s="9">
        <v>52.3</v>
      </c>
      <c r="L6578" s="9">
        <v>6.3E-2</v>
      </c>
      <c r="M6578" s="9">
        <v>7.9000000000000001E-2</v>
      </c>
      <c r="N6578" s="9">
        <v>0</v>
      </c>
      <c r="O6578" s="9">
        <v>0.625</v>
      </c>
      <c r="P6578" s="9"/>
      <c r="Q6578" s="9"/>
      <c r="R6578" s="9"/>
      <c r="T6578">
        <f t="shared" si="926"/>
        <v>2742200</v>
      </c>
      <c r="U6578">
        <v>0</v>
      </c>
      <c r="V6578">
        <f t="shared" si="924"/>
        <v>0</v>
      </c>
      <c r="W6578" t="str">
        <f t="shared" si="927"/>
        <v/>
      </c>
      <c r="X6578" t="str">
        <f t="shared" si="928"/>
        <v/>
      </c>
      <c r="Y6578" t="str">
        <f t="shared" si="925"/>
        <v/>
      </c>
      <c r="Z6578" s="9"/>
      <c r="AA6578" s="14">
        <f t="shared" si="929"/>
        <v>0.42599999999999999</v>
      </c>
      <c r="AB6578" s="14">
        <f t="shared" si="930"/>
        <v>0.38900000000000001</v>
      </c>
    </row>
    <row r="6579" spans="1:28" x14ac:dyDescent="0.25">
      <c r="A6579" s="10">
        <f t="shared" si="931"/>
        <v>45565</v>
      </c>
      <c r="B6579" s="11">
        <v>274</v>
      </c>
      <c r="C6579" s="11">
        <v>2300</v>
      </c>
      <c r="D6579" s="12">
        <v>782.95833333333303</v>
      </c>
      <c r="E6579" s="9"/>
      <c r="F6579" s="9">
        <v>0.32800000000000001</v>
      </c>
      <c r="G6579" s="9">
        <v>0</v>
      </c>
      <c r="H6579" s="9">
        <v>2.0129999999999999</v>
      </c>
      <c r="I6579" s="9">
        <v>355.19200000000001</v>
      </c>
      <c r="J6579" s="9">
        <v>4.3499999999999996</v>
      </c>
      <c r="K6579" s="9">
        <v>50.3</v>
      </c>
      <c r="L6579" s="9">
        <v>6.3E-2</v>
      </c>
      <c r="M6579" s="9">
        <v>7.9000000000000001E-2</v>
      </c>
      <c r="N6579" s="9">
        <v>0</v>
      </c>
      <c r="O6579" s="9">
        <v>0.625</v>
      </c>
      <c r="P6579" s="9"/>
      <c r="Q6579" s="9"/>
      <c r="R6579" s="9"/>
      <c r="T6579">
        <f t="shared" si="926"/>
        <v>2742300</v>
      </c>
      <c r="U6579">
        <v>0</v>
      </c>
      <c r="V6579">
        <f t="shared" si="924"/>
        <v>0</v>
      </c>
      <c r="W6579" t="str">
        <f t="shared" si="927"/>
        <v/>
      </c>
      <c r="X6579" t="str">
        <f t="shared" si="928"/>
        <v/>
      </c>
      <c r="Y6579" t="str">
        <f t="shared" si="925"/>
        <v/>
      </c>
      <c r="Z6579" s="9"/>
      <c r="AA6579" s="14">
        <f t="shared" si="929"/>
        <v>0.41899999999999998</v>
      </c>
      <c r="AB6579" s="14">
        <f t="shared" si="930"/>
        <v>0.41399999999999998</v>
      </c>
    </row>
    <row r="6580" spans="1:28" x14ac:dyDescent="0.25">
      <c r="A6580" s="10">
        <f t="shared" si="931"/>
        <v>45565</v>
      </c>
      <c r="B6580" s="11">
        <v>274</v>
      </c>
      <c r="C6580" s="11">
        <v>2400</v>
      </c>
      <c r="D6580" s="12">
        <v>783</v>
      </c>
      <c r="E6580" s="9"/>
      <c r="F6580" s="9">
        <v>0.67900000000000005</v>
      </c>
      <c r="G6580" s="9">
        <v>0</v>
      </c>
      <c r="H6580" s="9">
        <v>2.516</v>
      </c>
      <c r="I6580" s="9">
        <v>57.561</v>
      </c>
      <c r="J6580" s="9">
        <v>5.3849999999999998</v>
      </c>
      <c r="K6580" s="9">
        <v>50.3</v>
      </c>
      <c r="L6580" s="9">
        <v>6.3E-2</v>
      </c>
      <c r="M6580" s="9">
        <v>7.9000000000000001E-2</v>
      </c>
      <c r="N6580" s="9">
        <v>0</v>
      </c>
      <c r="O6580" s="9">
        <v>0.625</v>
      </c>
      <c r="P6580" s="9"/>
      <c r="Q6580" s="9"/>
      <c r="R6580" s="9"/>
      <c r="T6580">
        <f t="shared" si="926"/>
        <v>2742400</v>
      </c>
      <c r="U6580">
        <v>0</v>
      </c>
      <c r="V6580">
        <f t="shared" si="924"/>
        <v>0</v>
      </c>
      <c r="W6580">
        <f t="shared" si="927"/>
        <v>6.3E-2</v>
      </c>
      <c r="X6580">
        <f t="shared" si="928"/>
        <v>7.9000000000000001E-2</v>
      </c>
      <c r="Y6580">
        <f t="shared" si="925"/>
        <v>7.0000000000000001E-3</v>
      </c>
      <c r="Z6580" s="9"/>
      <c r="AA6580" s="14">
        <f t="shared" si="929"/>
        <v>0.45100000000000001</v>
      </c>
      <c r="AB6580" s="14">
        <f t="shared" si="930"/>
        <v>0.44600000000000001</v>
      </c>
    </row>
    <row r="6581" spans="1:28" x14ac:dyDescent="0.25">
      <c r="A6581" s="10">
        <f t="shared" si="931"/>
        <v>45566</v>
      </c>
      <c r="B6581" s="11">
        <v>275</v>
      </c>
      <c r="C6581" s="11">
        <v>100</v>
      </c>
      <c r="D6581" s="12">
        <v>783.04166666666697</v>
      </c>
      <c r="E6581" s="9"/>
      <c r="F6581" s="9">
        <v>0.56200000000000006</v>
      </c>
      <c r="G6581" s="9">
        <v>0.503</v>
      </c>
      <c r="H6581" s="9">
        <v>4.5289999999999999</v>
      </c>
      <c r="I6581" s="9">
        <v>345.36500000000001</v>
      </c>
      <c r="J6581" s="9">
        <v>2.9830000000000001</v>
      </c>
      <c r="K6581" s="9">
        <v>52</v>
      </c>
      <c r="L6581" s="9">
        <v>6.3E-2</v>
      </c>
      <c r="M6581" s="9">
        <v>7.9000000000000001E-2</v>
      </c>
      <c r="N6581" s="9">
        <v>0</v>
      </c>
      <c r="O6581" s="9">
        <v>0.625</v>
      </c>
      <c r="P6581" s="9"/>
      <c r="Q6581" s="9"/>
      <c r="R6581" s="9"/>
      <c r="T6581">
        <f t="shared" si="926"/>
        <v>2750100</v>
      </c>
      <c r="U6581">
        <v>0</v>
      </c>
      <c r="V6581">
        <f t="shared" si="924"/>
        <v>0</v>
      </c>
      <c r="W6581" t="str">
        <f t="shared" si="927"/>
        <v/>
      </c>
      <c r="X6581" t="str">
        <f t="shared" si="928"/>
        <v/>
      </c>
      <c r="Y6581" t="str">
        <f t="shared" si="925"/>
        <v/>
      </c>
      <c r="Z6581" s="9"/>
      <c r="AA6581" s="14">
        <f t="shared" si="929"/>
        <v>0.39300000000000002</v>
      </c>
      <c r="AB6581" s="14">
        <f t="shared" si="930"/>
        <v>0.36299999999999999</v>
      </c>
    </row>
    <row r="6582" spans="1:28" x14ac:dyDescent="0.25">
      <c r="A6582" s="10">
        <f t="shared" si="931"/>
        <v>45566</v>
      </c>
      <c r="B6582" s="11">
        <v>275</v>
      </c>
      <c r="C6582" s="11">
        <v>200</v>
      </c>
      <c r="D6582" s="12">
        <v>783.08333333333303</v>
      </c>
      <c r="E6582" s="9"/>
      <c r="F6582" s="9">
        <v>0.79600000000000004</v>
      </c>
      <c r="G6582" s="9">
        <v>1.51</v>
      </c>
      <c r="H6582" s="9">
        <v>4.5289999999999999</v>
      </c>
      <c r="I6582" s="9">
        <v>328.51799999999997</v>
      </c>
      <c r="J6582" s="9">
        <v>2.9830000000000001</v>
      </c>
      <c r="K6582" s="9">
        <v>53.3</v>
      </c>
      <c r="L6582" s="9">
        <v>6.3E-2</v>
      </c>
      <c r="M6582" s="9">
        <v>7.9000000000000001E-2</v>
      </c>
      <c r="N6582" s="9">
        <v>0</v>
      </c>
      <c r="O6582" s="9">
        <v>0.625</v>
      </c>
      <c r="P6582" s="9"/>
      <c r="Q6582" s="9"/>
      <c r="R6582" s="9"/>
      <c r="T6582">
        <f t="shared" si="926"/>
        <v>2750200</v>
      </c>
      <c r="U6582">
        <v>0</v>
      </c>
      <c r="V6582">
        <f t="shared" si="924"/>
        <v>0</v>
      </c>
      <c r="W6582" t="str">
        <f t="shared" si="927"/>
        <v/>
      </c>
      <c r="X6582" t="str">
        <f t="shared" si="928"/>
        <v/>
      </c>
      <c r="Y6582" t="str">
        <f t="shared" si="925"/>
        <v/>
      </c>
      <c r="Z6582" s="9"/>
      <c r="AA6582" s="14">
        <f t="shared" si="929"/>
        <v>0.40300000000000002</v>
      </c>
      <c r="AB6582" s="14">
        <f t="shared" si="930"/>
        <v>0.35299999999999998</v>
      </c>
    </row>
    <row r="6583" spans="1:28" x14ac:dyDescent="0.25">
      <c r="A6583" s="10">
        <f t="shared" si="931"/>
        <v>45566</v>
      </c>
      <c r="B6583" s="11">
        <v>275</v>
      </c>
      <c r="C6583" s="11">
        <v>300</v>
      </c>
      <c r="D6583" s="12">
        <v>783.125</v>
      </c>
      <c r="E6583" s="9"/>
      <c r="F6583" s="9">
        <v>0.79600000000000004</v>
      </c>
      <c r="G6583" s="9">
        <v>2.0129999999999999</v>
      </c>
      <c r="H6583" s="9">
        <v>5.5359999999999996</v>
      </c>
      <c r="I6583" s="9">
        <v>329.92200000000003</v>
      </c>
      <c r="J6583" s="9">
        <v>2.2890000000000001</v>
      </c>
      <c r="K6583" s="9">
        <v>52.9</v>
      </c>
      <c r="L6583" s="9">
        <v>6.2E-2</v>
      </c>
      <c r="M6583" s="9">
        <v>7.9000000000000001E-2</v>
      </c>
      <c r="N6583" s="9">
        <v>0</v>
      </c>
      <c r="O6583" s="9">
        <v>0.625</v>
      </c>
      <c r="P6583" s="9"/>
      <c r="Q6583" s="9"/>
      <c r="R6583" s="9"/>
      <c r="T6583">
        <f t="shared" si="926"/>
        <v>2750300</v>
      </c>
      <c r="U6583">
        <v>0</v>
      </c>
      <c r="V6583">
        <f t="shared" si="924"/>
        <v>0</v>
      </c>
      <c r="W6583" t="str">
        <f t="shared" si="927"/>
        <v/>
      </c>
      <c r="X6583" t="str">
        <f t="shared" si="928"/>
        <v/>
      </c>
      <c r="Y6583" t="str">
        <f t="shared" si="925"/>
        <v/>
      </c>
      <c r="Z6583" s="9"/>
      <c r="AA6583" s="14">
        <f t="shared" si="929"/>
        <v>0.38100000000000001</v>
      </c>
      <c r="AB6583" s="14">
        <f t="shared" si="930"/>
        <v>0.33900000000000002</v>
      </c>
    </row>
    <row r="6584" spans="1:28" x14ac:dyDescent="0.25">
      <c r="A6584" s="10">
        <f t="shared" si="931"/>
        <v>45566</v>
      </c>
      <c r="B6584" s="11">
        <v>275</v>
      </c>
      <c r="C6584" s="11">
        <v>400</v>
      </c>
      <c r="D6584" s="12">
        <v>783.16666666666697</v>
      </c>
      <c r="E6584" s="9"/>
      <c r="F6584" s="9">
        <v>1.498</v>
      </c>
      <c r="G6584" s="9">
        <v>0.503</v>
      </c>
      <c r="H6584" s="9">
        <v>5.5359999999999996</v>
      </c>
      <c r="I6584" s="9">
        <v>317.286</v>
      </c>
      <c r="J6584" s="9">
        <v>3.67</v>
      </c>
      <c r="K6584" s="9">
        <v>56.4</v>
      </c>
      <c r="L6584" s="9">
        <v>6.2E-2</v>
      </c>
      <c r="M6584" s="9">
        <v>7.9000000000000001E-2</v>
      </c>
      <c r="N6584" s="9">
        <v>0</v>
      </c>
      <c r="O6584" s="9">
        <v>0.625</v>
      </c>
      <c r="P6584" s="9"/>
      <c r="Q6584" s="9"/>
      <c r="R6584" s="9"/>
      <c r="T6584">
        <f t="shared" si="926"/>
        <v>2750400</v>
      </c>
      <c r="U6584">
        <v>0</v>
      </c>
      <c r="V6584">
        <f t="shared" si="924"/>
        <v>0</v>
      </c>
      <c r="W6584" t="str">
        <f t="shared" si="927"/>
        <v/>
      </c>
      <c r="X6584" t="str">
        <f t="shared" si="928"/>
        <v/>
      </c>
      <c r="Y6584" t="str">
        <f t="shared" si="925"/>
        <v/>
      </c>
      <c r="Z6584" s="9"/>
      <c r="AA6584" s="14">
        <f t="shared" si="929"/>
        <v>0.44800000000000001</v>
      </c>
      <c r="AB6584" s="14">
        <f t="shared" si="930"/>
        <v>0.34599999999999997</v>
      </c>
    </row>
    <row r="6585" spans="1:28" x14ac:dyDescent="0.25">
      <c r="A6585" s="10">
        <f t="shared" si="931"/>
        <v>45566</v>
      </c>
      <c r="B6585" s="11">
        <v>275</v>
      </c>
      <c r="C6585" s="11">
        <v>500</v>
      </c>
      <c r="D6585" s="12">
        <v>783.20833333333303</v>
      </c>
      <c r="E6585" s="9"/>
      <c r="F6585" s="9">
        <v>0.91300000000000003</v>
      </c>
      <c r="G6585" s="9">
        <v>0</v>
      </c>
      <c r="H6585" s="9">
        <v>1.51</v>
      </c>
      <c r="I6585" s="9">
        <v>28.077999999999999</v>
      </c>
      <c r="J6585" s="9">
        <v>4.4020000000000001</v>
      </c>
      <c r="K6585" s="9">
        <v>58.3</v>
      </c>
      <c r="L6585" s="9">
        <v>6.2E-2</v>
      </c>
      <c r="M6585" s="9">
        <v>7.9000000000000001E-2</v>
      </c>
      <c r="N6585" s="9">
        <v>0</v>
      </c>
      <c r="O6585" s="9">
        <v>0.625</v>
      </c>
      <c r="P6585" s="9"/>
      <c r="Q6585" s="9"/>
      <c r="R6585" s="9"/>
      <c r="T6585">
        <f t="shared" si="926"/>
        <v>2750500</v>
      </c>
      <c r="U6585">
        <v>0</v>
      </c>
      <c r="V6585">
        <f t="shared" si="924"/>
        <v>0</v>
      </c>
      <c r="W6585" t="str">
        <f t="shared" si="927"/>
        <v/>
      </c>
      <c r="X6585" t="str">
        <f t="shared" si="928"/>
        <v/>
      </c>
      <c r="Y6585" t="str">
        <f t="shared" si="925"/>
        <v/>
      </c>
      <c r="Z6585" s="9"/>
      <c r="AA6585" s="14">
        <f t="shared" si="929"/>
        <v>0.48799999999999999</v>
      </c>
      <c r="AB6585" s="14">
        <f t="shared" si="930"/>
        <v>0.34899999999999998</v>
      </c>
    </row>
    <row r="6586" spans="1:28" x14ac:dyDescent="0.25">
      <c r="A6586" s="10">
        <f t="shared" si="931"/>
        <v>45566</v>
      </c>
      <c r="B6586" s="11">
        <v>275</v>
      </c>
      <c r="C6586" s="11">
        <v>600</v>
      </c>
      <c r="D6586" s="12">
        <v>783.25</v>
      </c>
      <c r="E6586" s="9"/>
      <c r="F6586" s="9">
        <v>0.67900000000000005</v>
      </c>
      <c r="G6586" s="9">
        <v>0</v>
      </c>
      <c r="H6586" s="9">
        <v>3.02</v>
      </c>
      <c r="I6586" s="9">
        <v>98.275000000000006</v>
      </c>
      <c r="J6586" s="9">
        <v>6.1280000000000001</v>
      </c>
      <c r="K6586" s="9">
        <v>60</v>
      </c>
      <c r="L6586" s="9">
        <v>6.2E-2</v>
      </c>
      <c r="M6586" s="9">
        <v>7.9000000000000001E-2</v>
      </c>
      <c r="N6586" s="9">
        <v>0</v>
      </c>
      <c r="O6586" s="9">
        <v>0.625</v>
      </c>
      <c r="P6586" s="9"/>
      <c r="Q6586" s="9"/>
      <c r="R6586" s="9"/>
      <c r="T6586">
        <f t="shared" si="926"/>
        <v>2750600</v>
      </c>
      <c r="U6586">
        <v>0</v>
      </c>
      <c r="V6586">
        <f t="shared" si="924"/>
        <v>0</v>
      </c>
      <c r="W6586" t="str">
        <f t="shared" si="927"/>
        <v/>
      </c>
      <c r="X6586" t="str">
        <f t="shared" si="928"/>
        <v/>
      </c>
      <c r="Y6586" t="str">
        <f t="shared" si="925"/>
        <v/>
      </c>
      <c r="Z6586" s="9"/>
      <c r="AA6586" s="14">
        <f t="shared" si="929"/>
        <v>0.56599999999999995</v>
      </c>
      <c r="AB6586" s="14">
        <f t="shared" si="930"/>
        <v>0.377</v>
      </c>
    </row>
    <row r="6587" spans="1:28" x14ac:dyDescent="0.25">
      <c r="A6587" s="10">
        <f t="shared" si="931"/>
        <v>45566</v>
      </c>
      <c r="B6587" s="11">
        <v>275</v>
      </c>
      <c r="C6587" s="11">
        <v>700</v>
      </c>
      <c r="D6587" s="12">
        <v>783.29166666666697</v>
      </c>
      <c r="E6587" s="9"/>
      <c r="F6587" s="9">
        <v>0.67900000000000005</v>
      </c>
      <c r="G6587" s="9">
        <v>0.503</v>
      </c>
      <c r="H6587" s="9">
        <v>5.0330000000000004</v>
      </c>
      <c r="I6587" s="9">
        <v>108.102</v>
      </c>
      <c r="J6587" s="9">
        <v>6.56</v>
      </c>
      <c r="K6587" s="9">
        <v>62.7</v>
      </c>
      <c r="L6587" s="9">
        <v>6.2E-2</v>
      </c>
      <c r="M6587" s="9">
        <v>7.9000000000000001E-2</v>
      </c>
      <c r="N6587" s="9">
        <v>0</v>
      </c>
      <c r="O6587" s="9">
        <v>20.625</v>
      </c>
      <c r="P6587" s="9"/>
      <c r="Q6587" s="9"/>
      <c r="R6587" s="9"/>
      <c r="T6587">
        <f t="shared" si="926"/>
        <v>2750700</v>
      </c>
      <c r="U6587">
        <v>43.3</v>
      </c>
      <c r="V6587">
        <f t="shared" si="924"/>
        <v>20.6</v>
      </c>
      <c r="W6587" t="str">
        <f t="shared" si="927"/>
        <v/>
      </c>
      <c r="X6587" t="str">
        <f t="shared" si="928"/>
        <v/>
      </c>
      <c r="Y6587" t="str">
        <f t="shared" si="925"/>
        <v/>
      </c>
      <c r="Z6587" s="9"/>
      <c r="AA6587" s="14">
        <f t="shared" si="929"/>
        <v>0.60899999999999999</v>
      </c>
      <c r="AB6587" s="14">
        <f t="shared" si="930"/>
        <v>0.36199999999999999</v>
      </c>
    </row>
    <row r="6588" spans="1:28" x14ac:dyDescent="0.25">
      <c r="A6588" s="10">
        <f t="shared" si="931"/>
        <v>45566</v>
      </c>
      <c r="B6588" s="11">
        <v>275</v>
      </c>
      <c r="C6588" s="11">
        <v>800</v>
      </c>
      <c r="D6588" s="12">
        <v>783.33333333333303</v>
      </c>
      <c r="E6588" s="9"/>
      <c r="F6588" s="9">
        <v>1.03</v>
      </c>
      <c r="G6588" s="9">
        <v>1.0069999999999999</v>
      </c>
      <c r="H6588" s="9">
        <v>5.0330000000000004</v>
      </c>
      <c r="I6588" s="9">
        <v>91.254999999999995</v>
      </c>
      <c r="J6588" s="9">
        <v>9.0399999999999991</v>
      </c>
      <c r="K6588" s="9">
        <v>60.1</v>
      </c>
      <c r="L6588" s="9">
        <v>6.0999999999999999E-2</v>
      </c>
      <c r="M6588" s="9">
        <v>7.9000000000000001E-2</v>
      </c>
      <c r="N6588" s="9">
        <v>0</v>
      </c>
      <c r="O6588" s="9">
        <v>175.625</v>
      </c>
      <c r="P6588" s="9"/>
      <c r="Q6588" s="9"/>
      <c r="R6588" s="9"/>
      <c r="T6588">
        <f t="shared" si="926"/>
        <v>2750800</v>
      </c>
      <c r="U6588">
        <v>201</v>
      </c>
      <c r="V6588">
        <f t="shared" si="924"/>
        <v>175.6</v>
      </c>
      <c r="W6588" t="str">
        <f t="shared" si="927"/>
        <v/>
      </c>
      <c r="X6588" t="str">
        <f t="shared" si="928"/>
        <v/>
      </c>
      <c r="Y6588" t="str">
        <f t="shared" si="925"/>
        <v/>
      </c>
      <c r="Z6588" s="9"/>
      <c r="AA6588" s="14">
        <f t="shared" si="929"/>
        <v>0.69199999999999995</v>
      </c>
      <c r="AB6588" s="14">
        <f t="shared" si="930"/>
        <v>0.45900000000000002</v>
      </c>
    </row>
    <row r="6589" spans="1:28" x14ac:dyDescent="0.25">
      <c r="A6589" s="10">
        <f t="shared" si="931"/>
        <v>45566</v>
      </c>
      <c r="B6589" s="11">
        <v>275</v>
      </c>
      <c r="C6589" s="11">
        <v>900</v>
      </c>
      <c r="D6589" s="12">
        <v>783.375</v>
      </c>
      <c r="E6589" s="9"/>
      <c r="F6589" s="9">
        <v>0.79600000000000004</v>
      </c>
      <c r="G6589" s="9">
        <v>0.503</v>
      </c>
      <c r="H6589" s="9">
        <v>4.5289999999999999</v>
      </c>
      <c r="I6589" s="9">
        <v>105.294</v>
      </c>
      <c r="J6589" s="9">
        <v>8.2200000000000006</v>
      </c>
      <c r="K6589" s="9">
        <v>56.9</v>
      </c>
      <c r="L6589" s="9">
        <v>6.0999999999999999E-2</v>
      </c>
      <c r="M6589" s="9">
        <v>7.8E-2</v>
      </c>
      <c r="N6589" s="9">
        <v>0</v>
      </c>
      <c r="O6589" s="9">
        <v>240.625</v>
      </c>
      <c r="P6589" s="9"/>
      <c r="Q6589" s="9"/>
      <c r="R6589" s="9"/>
      <c r="T6589">
        <f t="shared" si="926"/>
        <v>2750900</v>
      </c>
      <c r="U6589">
        <v>364.2</v>
      </c>
      <c r="V6589">
        <f t="shared" ref="V6589:V6652" si="932">IF(O6589&lt;1,0,ROUND(O6589,1))</f>
        <v>240.6</v>
      </c>
      <c r="W6589" t="str">
        <f t="shared" si="927"/>
        <v/>
      </c>
      <c r="X6589" t="str">
        <f t="shared" si="928"/>
        <v/>
      </c>
      <c r="Y6589" t="str">
        <f t="shared" ref="Y6589:Y6652" si="933">IF(C6589=2400,ROUND(F6589/100,3),"")</f>
        <v/>
      </c>
      <c r="Z6589" s="9"/>
      <c r="AA6589" s="14">
        <f t="shared" si="929"/>
        <v>0.61899999999999999</v>
      </c>
      <c r="AB6589" s="14">
        <f t="shared" si="930"/>
        <v>0.46899999999999997</v>
      </c>
    </row>
    <row r="6590" spans="1:28" x14ac:dyDescent="0.25">
      <c r="A6590" s="10">
        <f t="shared" si="931"/>
        <v>45566</v>
      </c>
      <c r="B6590" s="11">
        <v>275</v>
      </c>
      <c r="C6590" s="11">
        <v>1000</v>
      </c>
      <c r="D6590" s="12">
        <v>783.41666666666697</v>
      </c>
      <c r="E6590" s="9"/>
      <c r="F6590" s="9">
        <v>0.91300000000000003</v>
      </c>
      <c r="G6590" s="9">
        <v>0.503</v>
      </c>
      <c r="H6590" s="9">
        <v>3.02</v>
      </c>
      <c r="I6590" s="9">
        <v>112.31399999999999</v>
      </c>
      <c r="J6590" s="9">
        <v>8.3439999999999994</v>
      </c>
      <c r="K6590" s="9">
        <v>56.6</v>
      </c>
      <c r="L6590" s="9">
        <v>6.2E-2</v>
      </c>
      <c r="M6590" s="9">
        <v>7.8E-2</v>
      </c>
      <c r="N6590" s="9">
        <v>0</v>
      </c>
      <c r="O6590" s="9">
        <v>266.875</v>
      </c>
      <c r="P6590" s="9"/>
      <c r="Q6590" s="9"/>
      <c r="R6590" s="9"/>
      <c r="T6590">
        <f t="shared" si="926"/>
        <v>2751000</v>
      </c>
      <c r="U6590">
        <v>499</v>
      </c>
      <c r="V6590">
        <f t="shared" si="932"/>
        <v>266.89999999999998</v>
      </c>
      <c r="W6590" t="str">
        <f t="shared" si="927"/>
        <v/>
      </c>
      <c r="X6590" t="str">
        <f t="shared" si="928"/>
        <v/>
      </c>
      <c r="Y6590" t="str">
        <f t="shared" si="933"/>
        <v/>
      </c>
      <c r="Z6590" s="9"/>
      <c r="AA6590" s="14">
        <f t="shared" si="929"/>
        <v>0.621</v>
      </c>
      <c r="AB6590" s="14">
        <f t="shared" si="930"/>
        <v>0.47599999999999998</v>
      </c>
    </row>
    <row r="6591" spans="1:28" x14ac:dyDescent="0.25">
      <c r="A6591" s="10">
        <f t="shared" si="931"/>
        <v>45566</v>
      </c>
      <c r="B6591" s="11">
        <v>275</v>
      </c>
      <c r="C6591" s="11">
        <v>1100</v>
      </c>
      <c r="D6591" s="12">
        <v>783.45833333333303</v>
      </c>
      <c r="E6591" s="9"/>
      <c r="F6591" s="9">
        <v>0.91300000000000003</v>
      </c>
      <c r="G6591" s="9">
        <v>1.0069999999999999</v>
      </c>
      <c r="H6591" s="9">
        <v>3.5230000000000001</v>
      </c>
      <c r="I6591" s="9">
        <v>63.176000000000002</v>
      </c>
      <c r="J6591" s="9">
        <v>5.9240000000000004</v>
      </c>
      <c r="K6591" s="9">
        <v>57.5</v>
      </c>
      <c r="L6591" s="9">
        <v>6.2E-2</v>
      </c>
      <c r="M6591" s="9">
        <v>7.9000000000000001E-2</v>
      </c>
      <c r="N6591" s="9">
        <v>0</v>
      </c>
      <c r="O6591" s="9">
        <v>196.875</v>
      </c>
      <c r="P6591" s="9"/>
      <c r="Q6591" s="9"/>
      <c r="R6591" s="9"/>
      <c r="T6591">
        <f t="shared" si="926"/>
        <v>2751100</v>
      </c>
      <c r="U6591">
        <v>590.5</v>
      </c>
      <c r="V6591">
        <f t="shared" si="932"/>
        <v>196.9</v>
      </c>
      <c r="W6591" t="str">
        <f t="shared" si="927"/>
        <v/>
      </c>
      <c r="X6591" t="str">
        <f t="shared" si="928"/>
        <v/>
      </c>
      <c r="Y6591" t="str">
        <f t="shared" si="933"/>
        <v/>
      </c>
      <c r="Z6591" s="9"/>
      <c r="AA6591" s="14">
        <f t="shared" si="929"/>
        <v>0.53500000000000003</v>
      </c>
      <c r="AB6591" s="14">
        <f t="shared" si="930"/>
        <v>0.39500000000000002</v>
      </c>
    </row>
    <row r="6592" spans="1:28" x14ac:dyDescent="0.25">
      <c r="A6592" s="10">
        <f t="shared" si="931"/>
        <v>45566</v>
      </c>
      <c r="B6592" s="11">
        <v>275</v>
      </c>
      <c r="C6592" s="11">
        <v>1200</v>
      </c>
      <c r="D6592" s="12">
        <v>783.5</v>
      </c>
      <c r="E6592" s="9"/>
      <c r="F6592" s="9">
        <v>1.147</v>
      </c>
      <c r="G6592" s="9">
        <v>1.0069999999999999</v>
      </c>
      <c r="H6592" s="9">
        <v>3.5230000000000001</v>
      </c>
      <c r="I6592" s="9">
        <v>332.72899999999998</v>
      </c>
      <c r="J6592" s="9">
        <v>6.4580000000000002</v>
      </c>
      <c r="K6592" s="9">
        <v>59.1</v>
      </c>
      <c r="L6592" s="9">
        <v>6.3E-2</v>
      </c>
      <c r="M6592" s="9">
        <v>7.8E-2</v>
      </c>
      <c r="N6592" s="9">
        <v>0</v>
      </c>
      <c r="O6592" s="9">
        <v>106.875</v>
      </c>
      <c r="P6592" s="9"/>
      <c r="Q6592" s="9"/>
      <c r="R6592" s="9"/>
      <c r="T6592">
        <f t="shared" si="926"/>
        <v>2751200</v>
      </c>
      <c r="U6592">
        <v>630.20000000000005</v>
      </c>
      <c r="V6592">
        <f t="shared" si="932"/>
        <v>106.9</v>
      </c>
      <c r="W6592" t="str">
        <f t="shared" si="927"/>
        <v/>
      </c>
      <c r="X6592" t="str">
        <f t="shared" si="928"/>
        <v/>
      </c>
      <c r="Y6592" t="str">
        <f t="shared" si="933"/>
        <v/>
      </c>
      <c r="Z6592" s="9"/>
      <c r="AA6592" s="14">
        <f t="shared" si="929"/>
        <v>0.56999999999999995</v>
      </c>
      <c r="AB6592" s="14">
        <f t="shared" si="930"/>
        <v>0.39400000000000002</v>
      </c>
    </row>
    <row r="6593" spans="1:28" x14ac:dyDescent="0.25">
      <c r="A6593" s="10">
        <f t="shared" si="931"/>
        <v>45566</v>
      </c>
      <c r="B6593" s="11">
        <v>275</v>
      </c>
      <c r="C6593" s="11">
        <v>1300</v>
      </c>
      <c r="D6593" s="12">
        <v>783.54166666666697</v>
      </c>
      <c r="E6593" s="9"/>
      <c r="F6593" s="9">
        <v>0.91300000000000003</v>
      </c>
      <c r="G6593" s="9">
        <v>0</v>
      </c>
      <c r="H6593" s="9">
        <v>1.51</v>
      </c>
      <c r="I6593" s="9">
        <v>63.176000000000002</v>
      </c>
      <c r="J6593" s="9">
        <v>6.23</v>
      </c>
      <c r="K6593" s="9">
        <v>62.8</v>
      </c>
      <c r="L6593" s="9">
        <v>6.3E-2</v>
      </c>
      <c r="M6593" s="9">
        <v>7.9000000000000001E-2</v>
      </c>
      <c r="N6593" s="9">
        <v>0</v>
      </c>
      <c r="O6593" s="9">
        <v>80.625</v>
      </c>
      <c r="P6593" s="9"/>
      <c r="Q6593" s="9"/>
      <c r="R6593" s="9"/>
      <c r="T6593">
        <f t="shared" si="926"/>
        <v>2751300</v>
      </c>
      <c r="U6593">
        <v>615.29999999999995</v>
      </c>
      <c r="V6593">
        <f t="shared" si="932"/>
        <v>80.599999999999994</v>
      </c>
      <c r="W6593" t="str">
        <f t="shared" si="927"/>
        <v/>
      </c>
      <c r="X6593" t="str">
        <f t="shared" si="928"/>
        <v/>
      </c>
      <c r="Y6593" t="str">
        <f t="shared" si="933"/>
        <v/>
      </c>
      <c r="Z6593" s="9"/>
      <c r="AA6593" s="14">
        <f t="shared" si="929"/>
        <v>0.59599999999999997</v>
      </c>
      <c r="AB6593" s="14">
        <f t="shared" si="930"/>
        <v>0.35299999999999998</v>
      </c>
    </row>
    <row r="6594" spans="1:28" x14ac:dyDescent="0.25">
      <c r="A6594" s="10">
        <f t="shared" si="931"/>
        <v>45566</v>
      </c>
      <c r="B6594" s="11">
        <v>275</v>
      </c>
      <c r="C6594" s="11">
        <v>1400</v>
      </c>
      <c r="D6594" s="12">
        <v>783.58333333333303</v>
      </c>
      <c r="E6594" s="9"/>
      <c r="F6594" s="9">
        <v>1.03</v>
      </c>
      <c r="G6594" s="9">
        <v>0</v>
      </c>
      <c r="H6594" s="9">
        <v>1.51</v>
      </c>
      <c r="I6594" s="9">
        <v>336.94099999999997</v>
      </c>
      <c r="J6594" s="9">
        <v>6.4580000000000002</v>
      </c>
      <c r="K6594" s="9">
        <v>62.1</v>
      </c>
      <c r="L6594" s="9">
        <v>6.3E-2</v>
      </c>
      <c r="M6594" s="9">
        <v>7.8E-2</v>
      </c>
      <c r="N6594" s="9">
        <v>0</v>
      </c>
      <c r="O6594" s="9">
        <v>91.875</v>
      </c>
      <c r="P6594" s="9"/>
      <c r="Q6594" s="9"/>
      <c r="R6594" s="9"/>
      <c r="T6594">
        <f t="shared" si="926"/>
        <v>2751400</v>
      </c>
      <c r="U6594">
        <v>546.79999999999995</v>
      </c>
      <c r="V6594">
        <f t="shared" si="932"/>
        <v>91.9</v>
      </c>
      <c r="W6594" t="str">
        <f t="shared" si="927"/>
        <v/>
      </c>
      <c r="X6594" t="str">
        <f t="shared" si="928"/>
        <v/>
      </c>
      <c r="Y6594" t="str">
        <f t="shared" si="933"/>
        <v/>
      </c>
      <c r="Z6594" s="9"/>
      <c r="AA6594" s="14">
        <f t="shared" si="929"/>
        <v>0.59899999999999998</v>
      </c>
      <c r="AB6594" s="14">
        <f t="shared" si="930"/>
        <v>0.36599999999999999</v>
      </c>
    </row>
    <row r="6595" spans="1:28" x14ac:dyDescent="0.25">
      <c r="A6595" s="10">
        <f t="shared" si="931"/>
        <v>45566</v>
      </c>
      <c r="B6595" s="11">
        <v>275</v>
      </c>
      <c r="C6595" s="11">
        <v>1500</v>
      </c>
      <c r="D6595" s="12">
        <v>783.625</v>
      </c>
      <c r="E6595" s="9"/>
      <c r="F6595" s="9">
        <v>0.91300000000000003</v>
      </c>
      <c r="G6595" s="9">
        <v>0.503</v>
      </c>
      <c r="H6595" s="9">
        <v>4.0259999999999998</v>
      </c>
      <c r="I6595" s="9">
        <v>116.52500000000001</v>
      </c>
      <c r="J6595" s="9">
        <v>5.4880000000000004</v>
      </c>
      <c r="K6595" s="9">
        <v>62.1</v>
      </c>
      <c r="L6595" s="9">
        <v>6.3E-2</v>
      </c>
      <c r="M6595" s="9">
        <v>7.9000000000000001E-2</v>
      </c>
      <c r="N6595" s="9">
        <v>0</v>
      </c>
      <c r="O6595" s="9">
        <v>73.125</v>
      </c>
      <c r="P6595" s="9"/>
      <c r="Q6595" s="9"/>
      <c r="R6595" s="9"/>
      <c r="T6595">
        <f t="shared" si="926"/>
        <v>2751500</v>
      </c>
      <c r="U6595">
        <v>430.3</v>
      </c>
      <c r="V6595">
        <f t="shared" si="932"/>
        <v>73.099999999999994</v>
      </c>
      <c r="W6595" t="str">
        <f t="shared" si="927"/>
        <v/>
      </c>
      <c r="X6595" t="str">
        <f t="shared" si="928"/>
        <v/>
      </c>
      <c r="Y6595" t="str">
        <f t="shared" si="933"/>
        <v/>
      </c>
      <c r="Z6595" s="9"/>
      <c r="AA6595" s="14">
        <f t="shared" si="929"/>
        <v>0.56000000000000005</v>
      </c>
      <c r="AB6595" s="14">
        <f t="shared" si="930"/>
        <v>0.34200000000000003</v>
      </c>
    </row>
    <row r="6596" spans="1:28" x14ac:dyDescent="0.25">
      <c r="A6596" s="10">
        <f t="shared" si="931"/>
        <v>45566</v>
      </c>
      <c r="B6596" s="11">
        <v>275</v>
      </c>
      <c r="C6596" s="11">
        <v>1600</v>
      </c>
      <c r="D6596" s="12">
        <v>783.66666666666697</v>
      </c>
      <c r="E6596" s="9"/>
      <c r="F6596" s="9">
        <v>0.91300000000000003</v>
      </c>
      <c r="G6596" s="9">
        <v>1.0069999999999999</v>
      </c>
      <c r="H6596" s="9">
        <v>4.5289999999999999</v>
      </c>
      <c r="I6596" s="9">
        <v>140.392</v>
      </c>
      <c r="J6596" s="9">
        <v>4.7140000000000004</v>
      </c>
      <c r="K6596" s="9">
        <v>77.599999999999994</v>
      </c>
      <c r="L6596" s="9">
        <v>6.3E-2</v>
      </c>
      <c r="M6596" s="9">
        <v>7.9000000000000001E-2</v>
      </c>
      <c r="N6596" s="9">
        <v>0</v>
      </c>
      <c r="O6596" s="9">
        <v>49.375</v>
      </c>
      <c r="P6596" s="9"/>
      <c r="Q6596" s="9"/>
      <c r="R6596" s="9"/>
      <c r="T6596">
        <f t="shared" si="926"/>
        <v>2751600</v>
      </c>
      <c r="U6596">
        <v>278</v>
      </c>
      <c r="V6596">
        <f t="shared" si="932"/>
        <v>49.4</v>
      </c>
      <c r="W6596" t="str">
        <f t="shared" si="927"/>
        <v/>
      </c>
      <c r="X6596" t="str">
        <f t="shared" si="928"/>
        <v/>
      </c>
      <c r="Y6596" t="str">
        <f t="shared" si="933"/>
        <v/>
      </c>
      <c r="Z6596" s="9"/>
      <c r="AA6596" s="14">
        <f t="shared" si="929"/>
        <v>0.66300000000000003</v>
      </c>
      <c r="AB6596" s="14">
        <f t="shared" si="930"/>
        <v>0.191</v>
      </c>
    </row>
    <row r="6597" spans="1:28" x14ac:dyDescent="0.25">
      <c r="A6597" s="10">
        <f t="shared" si="931"/>
        <v>45566</v>
      </c>
      <c r="B6597" s="11">
        <v>275</v>
      </c>
      <c r="C6597" s="11">
        <v>1700</v>
      </c>
      <c r="D6597" s="12">
        <v>783.70833333333303</v>
      </c>
      <c r="E6597" s="9"/>
      <c r="F6597" s="9">
        <v>1.147</v>
      </c>
      <c r="G6597" s="9">
        <v>1.51</v>
      </c>
      <c r="H6597" s="9">
        <v>7.0460000000000003</v>
      </c>
      <c r="I6597" s="9">
        <v>160.047</v>
      </c>
      <c r="J6597" s="9">
        <v>2.69</v>
      </c>
      <c r="K6597" s="9">
        <v>84.6</v>
      </c>
      <c r="L6597" s="9">
        <v>6.3E-2</v>
      </c>
      <c r="M6597" s="9">
        <v>7.6999999999999999E-2</v>
      </c>
      <c r="N6597" s="9">
        <v>0.4</v>
      </c>
      <c r="O6597" s="9">
        <v>11.875</v>
      </c>
      <c r="P6597" s="9"/>
      <c r="Q6597" s="9"/>
      <c r="R6597" s="9"/>
      <c r="T6597">
        <f t="shared" ref="T6597:T6660" si="934">B6597*10000+C6597</f>
        <v>2751700</v>
      </c>
      <c r="U6597">
        <v>110.5</v>
      </c>
      <c r="V6597">
        <f t="shared" si="932"/>
        <v>11.9</v>
      </c>
      <c r="W6597" t="str">
        <f t="shared" ref="W6597:W6660" si="935">IF(C6597=2400,ROUND(L6597,3),"")</f>
        <v/>
      </c>
      <c r="X6597" t="str">
        <f t="shared" ref="X6597:X6660" si="936">IF(C6597=2400,ROUND(M6597,3),"")</f>
        <v/>
      </c>
      <c r="Y6597" t="str">
        <f t="shared" si="933"/>
        <v/>
      </c>
      <c r="Z6597" s="9"/>
      <c r="AA6597" s="14">
        <f t="shared" ref="AA6597:AA6660" si="937">ROUND((0.6105*(EXP((17.273*J6597)/(J6597+237.3))))*K6597/100,3)</f>
        <v>0.627</v>
      </c>
      <c r="AB6597" s="14">
        <f t="shared" ref="AB6597:AB6660" si="938">ROUND(AA6597/K6597*(100-K6597),3)</f>
        <v>0.114</v>
      </c>
    </row>
    <row r="6598" spans="1:28" x14ac:dyDescent="0.25">
      <c r="A6598" s="10">
        <f t="shared" si="931"/>
        <v>45566</v>
      </c>
      <c r="B6598" s="11">
        <v>275</v>
      </c>
      <c r="C6598" s="11">
        <v>1800</v>
      </c>
      <c r="D6598" s="12">
        <v>783.75</v>
      </c>
      <c r="E6598" s="9"/>
      <c r="F6598" s="9">
        <v>0.67900000000000005</v>
      </c>
      <c r="G6598" s="9">
        <v>3.5230000000000001</v>
      </c>
      <c r="H6598" s="9">
        <v>9.0589999999999993</v>
      </c>
      <c r="I6598" s="9">
        <v>150.22</v>
      </c>
      <c r="J6598" s="9">
        <v>2.1549999999999998</v>
      </c>
      <c r="K6598" s="9">
        <v>89</v>
      </c>
      <c r="L6598" s="9">
        <v>6.2E-2</v>
      </c>
      <c r="M6598" s="9">
        <v>7.6999999999999999E-2</v>
      </c>
      <c r="N6598" s="9">
        <v>0.2</v>
      </c>
      <c r="O6598" s="9">
        <v>6.875</v>
      </c>
      <c r="P6598" s="9"/>
      <c r="Q6598" s="9"/>
      <c r="R6598" s="9"/>
      <c r="T6598">
        <f t="shared" si="934"/>
        <v>2751800</v>
      </c>
      <c r="U6598">
        <v>3.8</v>
      </c>
      <c r="V6598">
        <f t="shared" si="932"/>
        <v>6.9</v>
      </c>
      <c r="W6598" t="str">
        <f t="shared" si="935"/>
        <v/>
      </c>
      <c r="X6598" t="str">
        <f t="shared" si="936"/>
        <v/>
      </c>
      <c r="Y6598" t="str">
        <f t="shared" si="933"/>
        <v/>
      </c>
      <c r="Z6598" s="9"/>
      <c r="AA6598" s="14">
        <f t="shared" si="937"/>
        <v>0.63500000000000001</v>
      </c>
      <c r="AB6598" s="14">
        <f t="shared" si="938"/>
        <v>7.8E-2</v>
      </c>
    </row>
    <row r="6599" spans="1:28" x14ac:dyDescent="0.25">
      <c r="A6599" s="10">
        <f t="shared" ref="A6599:A6662" si="939">A$5-1+B6599</f>
        <v>45566</v>
      </c>
      <c r="B6599" s="11">
        <v>275</v>
      </c>
      <c r="C6599" s="11">
        <v>1900</v>
      </c>
      <c r="D6599" s="12">
        <v>783.79166666666697</v>
      </c>
      <c r="E6599" s="9"/>
      <c r="F6599" s="9">
        <v>0.44500000000000001</v>
      </c>
      <c r="G6599" s="9">
        <v>2.0129999999999999</v>
      </c>
      <c r="H6599" s="9">
        <v>8.5559999999999992</v>
      </c>
      <c r="I6599" s="9">
        <v>167.06700000000001</v>
      </c>
      <c r="J6599" s="9">
        <v>1.8049999999999999</v>
      </c>
      <c r="K6599" s="9">
        <v>85.6</v>
      </c>
      <c r="L6599" s="9">
        <v>6.2E-2</v>
      </c>
      <c r="M6599" s="9">
        <v>7.6999999999999999E-2</v>
      </c>
      <c r="N6599" s="9">
        <v>0</v>
      </c>
      <c r="O6599" s="9">
        <v>0.625</v>
      </c>
      <c r="P6599" s="9"/>
      <c r="Q6599" s="9"/>
      <c r="R6599" s="9"/>
      <c r="T6599">
        <f t="shared" si="934"/>
        <v>2751900</v>
      </c>
      <c r="U6599">
        <v>0</v>
      </c>
      <c r="V6599">
        <f t="shared" si="932"/>
        <v>0</v>
      </c>
      <c r="W6599" t="str">
        <f t="shared" si="935"/>
        <v/>
      </c>
      <c r="X6599" t="str">
        <f t="shared" si="936"/>
        <v/>
      </c>
      <c r="Y6599" t="str">
        <f t="shared" si="933"/>
        <v/>
      </c>
      <c r="Z6599" s="9"/>
      <c r="AA6599" s="14">
        <f t="shared" si="937"/>
        <v>0.59499999999999997</v>
      </c>
      <c r="AB6599" s="14">
        <f t="shared" si="938"/>
        <v>0.1</v>
      </c>
    </row>
    <row r="6600" spans="1:28" x14ac:dyDescent="0.25">
      <c r="A6600" s="10">
        <f t="shared" si="939"/>
        <v>45566</v>
      </c>
      <c r="B6600" s="11">
        <v>275</v>
      </c>
      <c r="C6600" s="11">
        <v>2000</v>
      </c>
      <c r="D6600" s="12">
        <v>783.83333333333303</v>
      </c>
      <c r="E6600" s="9"/>
      <c r="F6600" s="9">
        <v>0.56200000000000006</v>
      </c>
      <c r="G6600" s="9">
        <v>4.0259999999999998</v>
      </c>
      <c r="H6600" s="9">
        <v>10.569000000000001</v>
      </c>
      <c r="I6600" s="9">
        <v>167.06700000000001</v>
      </c>
      <c r="J6600" s="9">
        <v>0.79700000000000004</v>
      </c>
      <c r="K6600" s="9">
        <v>80.400000000000006</v>
      </c>
      <c r="L6600" s="9">
        <v>6.2E-2</v>
      </c>
      <c r="M6600" s="9">
        <v>7.6999999999999999E-2</v>
      </c>
      <c r="N6600" s="9">
        <v>0</v>
      </c>
      <c r="O6600" s="9">
        <v>0.625</v>
      </c>
      <c r="P6600" s="9"/>
      <c r="Q6600" s="9"/>
      <c r="R6600" s="9"/>
      <c r="T6600">
        <f t="shared" si="934"/>
        <v>2752000</v>
      </c>
      <c r="U6600">
        <v>0</v>
      </c>
      <c r="V6600">
        <f t="shared" si="932"/>
        <v>0</v>
      </c>
      <c r="W6600" t="str">
        <f t="shared" si="935"/>
        <v/>
      </c>
      <c r="X6600" t="str">
        <f t="shared" si="936"/>
        <v/>
      </c>
      <c r="Y6600" t="str">
        <f t="shared" si="933"/>
        <v/>
      </c>
      <c r="Z6600" s="9"/>
      <c r="AA6600" s="14">
        <f t="shared" si="937"/>
        <v>0.52</v>
      </c>
      <c r="AB6600" s="14">
        <f t="shared" si="938"/>
        <v>0.127</v>
      </c>
    </row>
    <row r="6601" spans="1:28" x14ac:dyDescent="0.25">
      <c r="A6601" s="10">
        <f t="shared" si="939"/>
        <v>45566</v>
      </c>
      <c r="B6601" s="11">
        <v>275</v>
      </c>
      <c r="C6601" s="11">
        <v>2100</v>
      </c>
      <c r="D6601" s="12">
        <v>783.875</v>
      </c>
      <c r="E6601" s="9"/>
      <c r="F6601" s="9">
        <v>0.91300000000000003</v>
      </c>
      <c r="G6601" s="9">
        <v>4.0259999999999998</v>
      </c>
      <c r="H6601" s="9">
        <v>10.569000000000001</v>
      </c>
      <c r="I6601" s="9">
        <v>153.02699999999999</v>
      </c>
      <c r="J6601" s="9">
        <v>0.35599999999999998</v>
      </c>
      <c r="K6601" s="9">
        <v>80.099999999999994</v>
      </c>
      <c r="L6601" s="9">
        <v>6.0999999999999999E-2</v>
      </c>
      <c r="M6601" s="9">
        <v>7.8E-2</v>
      </c>
      <c r="N6601" s="9">
        <v>0</v>
      </c>
      <c r="O6601" s="9">
        <v>0.625</v>
      </c>
      <c r="P6601" s="9"/>
      <c r="Q6601" s="9"/>
      <c r="R6601" s="9"/>
      <c r="T6601">
        <f t="shared" si="934"/>
        <v>2752100</v>
      </c>
      <c r="U6601">
        <v>0</v>
      </c>
      <c r="V6601">
        <f t="shared" si="932"/>
        <v>0</v>
      </c>
      <c r="W6601" t="str">
        <f t="shared" si="935"/>
        <v/>
      </c>
      <c r="X6601" t="str">
        <f t="shared" si="936"/>
        <v/>
      </c>
      <c r="Y6601" t="str">
        <f t="shared" si="933"/>
        <v/>
      </c>
      <c r="Z6601" s="9"/>
      <c r="AA6601" s="14">
        <f t="shared" si="937"/>
        <v>0.502</v>
      </c>
      <c r="AB6601" s="14">
        <f t="shared" si="938"/>
        <v>0.125</v>
      </c>
    </row>
    <row r="6602" spans="1:28" x14ac:dyDescent="0.25">
      <c r="A6602" s="10">
        <f t="shared" si="939"/>
        <v>45566</v>
      </c>
      <c r="B6602" s="11">
        <v>275</v>
      </c>
      <c r="C6602" s="11">
        <v>2200</v>
      </c>
      <c r="D6602" s="12">
        <v>783.91666666666697</v>
      </c>
      <c r="E6602" s="9"/>
      <c r="F6602" s="9">
        <v>0.79600000000000004</v>
      </c>
      <c r="G6602" s="9">
        <v>2.0129999999999999</v>
      </c>
      <c r="H6602" s="9">
        <v>8.5559999999999992</v>
      </c>
      <c r="I6602" s="9">
        <v>138.988</v>
      </c>
      <c r="J6602" s="9">
        <v>-0.19900000000000001</v>
      </c>
      <c r="K6602" s="9">
        <v>82.3</v>
      </c>
      <c r="L6602" s="9">
        <v>6.0999999999999999E-2</v>
      </c>
      <c r="M6602" s="9">
        <v>7.8E-2</v>
      </c>
      <c r="N6602" s="9">
        <v>0</v>
      </c>
      <c r="O6602" s="9">
        <v>0.625</v>
      </c>
      <c r="P6602" s="9"/>
      <c r="Q6602" s="9"/>
      <c r="R6602" s="9"/>
      <c r="T6602">
        <f t="shared" si="934"/>
        <v>2752200</v>
      </c>
      <c r="U6602">
        <v>0</v>
      </c>
      <c r="V6602">
        <f t="shared" si="932"/>
        <v>0</v>
      </c>
      <c r="W6602" t="str">
        <f t="shared" si="935"/>
        <v/>
      </c>
      <c r="X6602" t="str">
        <f t="shared" si="936"/>
        <v/>
      </c>
      <c r="Y6602" t="str">
        <f t="shared" si="933"/>
        <v/>
      </c>
      <c r="Z6602" s="9"/>
      <c r="AA6602" s="14">
        <f t="shared" si="937"/>
        <v>0.495</v>
      </c>
      <c r="AB6602" s="14">
        <f t="shared" si="938"/>
        <v>0.106</v>
      </c>
    </row>
    <row r="6603" spans="1:28" x14ac:dyDescent="0.25">
      <c r="A6603" s="10">
        <f t="shared" si="939"/>
        <v>45566</v>
      </c>
      <c r="B6603" s="11">
        <v>275</v>
      </c>
      <c r="C6603" s="11">
        <v>2300</v>
      </c>
      <c r="D6603" s="12">
        <v>783.95833333333303</v>
      </c>
      <c r="E6603" s="9"/>
      <c r="F6603" s="9">
        <v>0.79600000000000004</v>
      </c>
      <c r="G6603" s="9">
        <v>0</v>
      </c>
      <c r="H6603" s="9">
        <v>3.02</v>
      </c>
      <c r="I6603" s="9">
        <v>143.19999999999999</v>
      </c>
      <c r="J6603" s="9">
        <v>-1.0429999999999999</v>
      </c>
      <c r="K6603" s="9">
        <v>84.3</v>
      </c>
      <c r="L6603" s="9">
        <v>6.0999999999999999E-2</v>
      </c>
      <c r="M6603" s="9">
        <v>7.8E-2</v>
      </c>
      <c r="N6603" s="9">
        <v>0</v>
      </c>
      <c r="O6603" s="9">
        <v>0.625</v>
      </c>
      <c r="P6603" s="9"/>
      <c r="Q6603" s="9"/>
      <c r="R6603" s="9"/>
      <c r="T6603">
        <f t="shared" si="934"/>
        <v>2752300</v>
      </c>
      <c r="U6603">
        <v>0</v>
      </c>
      <c r="V6603">
        <f t="shared" si="932"/>
        <v>0</v>
      </c>
      <c r="W6603" t="str">
        <f t="shared" si="935"/>
        <v/>
      </c>
      <c r="X6603" t="str">
        <f t="shared" si="936"/>
        <v/>
      </c>
      <c r="Y6603" t="str">
        <f t="shared" si="933"/>
        <v/>
      </c>
      <c r="Z6603" s="9"/>
      <c r="AA6603" s="14">
        <f t="shared" si="937"/>
        <v>0.47699999999999998</v>
      </c>
      <c r="AB6603" s="14">
        <f t="shared" si="938"/>
        <v>8.8999999999999996E-2</v>
      </c>
    </row>
    <row r="6604" spans="1:28" x14ac:dyDescent="0.25">
      <c r="A6604" s="10">
        <f t="shared" si="939"/>
        <v>45566</v>
      </c>
      <c r="B6604" s="11">
        <v>275</v>
      </c>
      <c r="C6604" s="11">
        <v>2400</v>
      </c>
      <c r="D6604" s="12">
        <v>784</v>
      </c>
      <c r="E6604" s="9"/>
      <c r="F6604" s="9">
        <v>0.67900000000000005</v>
      </c>
      <c r="G6604" s="9">
        <v>0.503</v>
      </c>
      <c r="H6604" s="9">
        <v>5.5359999999999996</v>
      </c>
      <c r="I6604" s="9">
        <v>153.02699999999999</v>
      </c>
      <c r="J6604" s="9">
        <v>-0.73199999999999998</v>
      </c>
      <c r="K6604" s="9">
        <v>83.3</v>
      </c>
      <c r="L6604" s="9">
        <v>6.0999999999999999E-2</v>
      </c>
      <c r="M6604" s="9">
        <v>7.8E-2</v>
      </c>
      <c r="N6604" s="9">
        <v>0</v>
      </c>
      <c r="O6604" s="9">
        <v>0.625</v>
      </c>
      <c r="P6604" s="9"/>
      <c r="Q6604" s="9"/>
      <c r="R6604" s="9"/>
      <c r="T6604">
        <f t="shared" si="934"/>
        <v>2752400</v>
      </c>
      <c r="U6604">
        <v>0</v>
      </c>
      <c r="V6604">
        <f t="shared" si="932"/>
        <v>0</v>
      </c>
      <c r="W6604">
        <f t="shared" si="935"/>
        <v>6.0999999999999999E-2</v>
      </c>
      <c r="X6604">
        <f t="shared" si="936"/>
        <v>7.8E-2</v>
      </c>
      <c r="Y6604">
        <f t="shared" si="933"/>
        <v>7.0000000000000001E-3</v>
      </c>
      <c r="Z6604" s="9"/>
      <c r="AA6604" s="14">
        <f t="shared" si="937"/>
        <v>0.48199999999999998</v>
      </c>
      <c r="AB6604" s="14">
        <f t="shared" si="938"/>
        <v>9.7000000000000003E-2</v>
      </c>
    </row>
    <row r="6605" spans="1:28" x14ac:dyDescent="0.25">
      <c r="A6605" s="10">
        <f t="shared" si="939"/>
        <v>45567</v>
      </c>
      <c r="B6605" s="11">
        <v>276</v>
      </c>
      <c r="C6605" s="11">
        <v>100</v>
      </c>
      <c r="D6605" s="12">
        <v>784.04166666666697</v>
      </c>
      <c r="E6605" s="9"/>
      <c r="F6605" s="9">
        <v>0.91300000000000003</v>
      </c>
      <c r="G6605" s="9">
        <v>0</v>
      </c>
      <c r="H6605" s="9">
        <v>4.0259999999999998</v>
      </c>
      <c r="I6605" s="9">
        <v>129.161</v>
      </c>
      <c r="J6605" s="9">
        <v>-0.59099999999999997</v>
      </c>
      <c r="K6605" s="9">
        <v>81.8</v>
      </c>
      <c r="L6605" s="9">
        <v>6.0999999999999999E-2</v>
      </c>
      <c r="M6605" s="9">
        <v>7.8E-2</v>
      </c>
      <c r="N6605" s="9">
        <v>0</v>
      </c>
      <c r="O6605" s="9">
        <v>0.625</v>
      </c>
      <c r="P6605" s="9"/>
      <c r="Q6605" s="9"/>
      <c r="R6605" s="9"/>
      <c r="T6605">
        <f t="shared" si="934"/>
        <v>2760100</v>
      </c>
      <c r="U6605">
        <v>0</v>
      </c>
      <c r="V6605">
        <f t="shared" si="932"/>
        <v>0</v>
      </c>
      <c r="W6605" t="str">
        <f t="shared" si="935"/>
        <v/>
      </c>
      <c r="X6605" t="str">
        <f t="shared" si="936"/>
        <v/>
      </c>
      <c r="Y6605" t="str">
        <f t="shared" si="933"/>
        <v/>
      </c>
      <c r="Z6605" s="9"/>
      <c r="AA6605" s="14">
        <f t="shared" si="937"/>
        <v>0.47799999999999998</v>
      </c>
      <c r="AB6605" s="14">
        <f t="shared" si="938"/>
        <v>0.106</v>
      </c>
    </row>
    <row r="6606" spans="1:28" x14ac:dyDescent="0.25">
      <c r="A6606" s="10">
        <f t="shared" si="939"/>
        <v>45567</v>
      </c>
      <c r="B6606" s="11">
        <v>276</v>
      </c>
      <c r="C6606" s="11">
        <v>200</v>
      </c>
      <c r="D6606" s="12">
        <v>784.08333333333303</v>
      </c>
      <c r="E6606" s="9"/>
      <c r="F6606" s="9">
        <v>0.91300000000000003</v>
      </c>
      <c r="G6606" s="9">
        <v>0</v>
      </c>
      <c r="H6606" s="9">
        <v>3.5230000000000001</v>
      </c>
      <c r="I6606" s="9">
        <v>134.77600000000001</v>
      </c>
      <c r="J6606" s="9">
        <v>-0.255</v>
      </c>
      <c r="K6606" s="9">
        <v>80.7</v>
      </c>
      <c r="L6606" s="9">
        <v>0.06</v>
      </c>
      <c r="M6606" s="9">
        <v>7.8E-2</v>
      </c>
      <c r="N6606" s="9">
        <v>0</v>
      </c>
      <c r="O6606" s="9">
        <v>0.625</v>
      </c>
      <c r="P6606" s="9"/>
      <c r="Q6606" s="9"/>
      <c r="R6606" s="9"/>
      <c r="T6606">
        <f t="shared" si="934"/>
        <v>2760200</v>
      </c>
      <c r="U6606">
        <v>0</v>
      </c>
      <c r="V6606">
        <f t="shared" si="932"/>
        <v>0</v>
      </c>
      <c r="W6606" t="str">
        <f t="shared" si="935"/>
        <v/>
      </c>
      <c r="X6606" t="str">
        <f t="shared" si="936"/>
        <v/>
      </c>
      <c r="Y6606" t="str">
        <f t="shared" si="933"/>
        <v/>
      </c>
      <c r="Z6606" s="9"/>
      <c r="AA6606" s="14">
        <f t="shared" si="937"/>
        <v>0.48399999999999999</v>
      </c>
      <c r="AB6606" s="14">
        <f t="shared" si="938"/>
        <v>0.11600000000000001</v>
      </c>
    </row>
    <row r="6607" spans="1:28" x14ac:dyDescent="0.25">
      <c r="A6607" s="10">
        <f t="shared" si="939"/>
        <v>45567</v>
      </c>
      <c r="B6607" s="11">
        <v>276</v>
      </c>
      <c r="C6607" s="11">
        <v>300</v>
      </c>
      <c r="D6607" s="12">
        <v>784.125</v>
      </c>
      <c r="E6607" s="9"/>
      <c r="F6607" s="9">
        <v>1.147</v>
      </c>
      <c r="G6607" s="9">
        <v>0</v>
      </c>
      <c r="H6607" s="9">
        <v>4.5289999999999999</v>
      </c>
      <c r="I6607" s="9">
        <v>137.584</v>
      </c>
      <c r="J6607" s="9">
        <v>-1.413</v>
      </c>
      <c r="K6607" s="9">
        <v>80</v>
      </c>
      <c r="L6607" s="9">
        <v>0.06</v>
      </c>
      <c r="M6607" s="9">
        <v>7.8E-2</v>
      </c>
      <c r="N6607" s="9">
        <v>0</v>
      </c>
      <c r="O6607" s="9">
        <v>0.625</v>
      </c>
      <c r="P6607" s="9"/>
      <c r="Q6607" s="9"/>
      <c r="R6607" s="9"/>
      <c r="T6607">
        <f t="shared" si="934"/>
        <v>2760300</v>
      </c>
      <c r="U6607">
        <v>0</v>
      </c>
      <c r="V6607">
        <f t="shared" si="932"/>
        <v>0</v>
      </c>
      <c r="W6607" t="str">
        <f t="shared" si="935"/>
        <v/>
      </c>
      <c r="X6607" t="str">
        <f t="shared" si="936"/>
        <v/>
      </c>
      <c r="Y6607" t="str">
        <f t="shared" si="933"/>
        <v/>
      </c>
      <c r="Z6607" s="9"/>
      <c r="AA6607" s="14">
        <f t="shared" si="937"/>
        <v>0.44</v>
      </c>
      <c r="AB6607" s="14">
        <f t="shared" si="938"/>
        <v>0.11</v>
      </c>
    </row>
    <row r="6608" spans="1:28" x14ac:dyDescent="0.25">
      <c r="A6608" s="10">
        <f t="shared" si="939"/>
        <v>45567</v>
      </c>
      <c r="B6608" s="11">
        <v>276</v>
      </c>
      <c r="C6608" s="11">
        <v>400</v>
      </c>
      <c r="D6608" s="12">
        <v>784.16666666666697</v>
      </c>
      <c r="E6608" s="9"/>
      <c r="F6608" s="9">
        <v>0.79600000000000004</v>
      </c>
      <c r="G6608" s="9">
        <v>0.503</v>
      </c>
      <c r="H6608" s="9">
        <v>5.0330000000000004</v>
      </c>
      <c r="I6608" s="9">
        <v>151.624</v>
      </c>
      <c r="J6608" s="9">
        <v>-1.0149999999999999</v>
      </c>
      <c r="K6608" s="9">
        <v>82.2</v>
      </c>
      <c r="L6608" s="9">
        <v>0.06</v>
      </c>
      <c r="M6608" s="9">
        <v>7.6999999999999999E-2</v>
      </c>
      <c r="N6608" s="9">
        <v>0</v>
      </c>
      <c r="O6608" s="9">
        <v>0.625</v>
      </c>
      <c r="P6608" s="9"/>
      <c r="Q6608" s="9"/>
      <c r="R6608" s="9"/>
      <c r="T6608">
        <f t="shared" si="934"/>
        <v>2760400</v>
      </c>
      <c r="U6608">
        <v>0</v>
      </c>
      <c r="V6608">
        <f t="shared" si="932"/>
        <v>0</v>
      </c>
      <c r="W6608" t="str">
        <f t="shared" si="935"/>
        <v/>
      </c>
      <c r="X6608" t="str">
        <f t="shared" si="936"/>
        <v/>
      </c>
      <c r="Y6608" t="str">
        <f t="shared" si="933"/>
        <v/>
      </c>
      <c r="Z6608" s="9"/>
      <c r="AA6608" s="14">
        <f t="shared" si="937"/>
        <v>0.46600000000000003</v>
      </c>
      <c r="AB6608" s="14">
        <f t="shared" si="938"/>
        <v>0.10100000000000001</v>
      </c>
    </row>
    <row r="6609" spans="1:28" x14ac:dyDescent="0.25">
      <c r="A6609" s="10">
        <f t="shared" si="939"/>
        <v>45567</v>
      </c>
      <c r="B6609" s="11">
        <v>276</v>
      </c>
      <c r="C6609" s="11">
        <v>500</v>
      </c>
      <c r="D6609" s="12">
        <v>784.20833333333303</v>
      </c>
      <c r="E6609" s="9"/>
      <c r="F6609" s="9">
        <v>1.03</v>
      </c>
      <c r="G6609" s="9">
        <v>1.0069999999999999</v>
      </c>
      <c r="H6609" s="9">
        <v>5.5359999999999996</v>
      </c>
      <c r="I6609" s="9">
        <v>161.45099999999999</v>
      </c>
      <c r="J6609" s="9">
        <v>-1.3839999999999999</v>
      </c>
      <c r="K6609" s="9">
        <v>86.7</v>
      </c>
      <c r="L6609" s="9">
        <v>0.06</v>
      </c>
      <c r="M6609" s="9">
        <v>7.8E-2</v>
      </c>
      <c r="N6609" s="9">
        <v>0</v>
      </c>
      <c r="O6609" s="9">
        <v>0.625</v>
      </c>
      <c r="P6609" s="9"/>
      <c r="Q6609" s="9"/>
      <c r="R6609" s="9"/>
      <c r="T6609">
        <f t="shared" si="934"/>
        <v>2760500</v>
      </c>
      <c r="U6609">
        <v>0</v>
      </c>
      <c r="V6609">
        <f t="shared" si="932"/>
        <v>0</v>
      </c>
      <c r="W6609" t="str">
        <f t="shared" si="935"/>
        <v/>
      </c>
      <c r="X6609" t="str">
        <f t="shared" si="936"/>
        <v/>
      </c>
      <c r="Y6609" t="str">
        <f t="shared" si="933"/>
        <v/>
      </c>
      <c r="Z6609" s="9"/>
      <c r="AA6609" s="14">
        <f t="shared" si="937"/>
        <v>0.47799999999999998</v>
      </c>
      <c r="AB6609" s="14">
        <f t="shared" si="938"/>
        <v>7.2999999999999995E-2</v>
      </c>
    </row>
    <row r="6610" spans="1:28" x14ac:dyDescent="0.25">
      <c r="A6610" s="10">
        <f t="shared" si="939"/>
        <v>45567</v>
      </c>
      <c r="B6610" s="11">
        <v>276</v>
      </c>
      <c r="C6610" s="11">
        <v>600</v>
      </c>
      <c r="D6610" s="12">
        <v>784.25</v>
      </c>
      <c r="E6610" s="9"/>
      <c r="F6610" s="9">
        <v>0.79600000000000004</v>
      </c>
      <c r="G6610" s="9">
        <v>2.0129999999999999</v>
      </c>
      <c r="H6610" s="9">
        <v>7.5490000000000004</v>
      </c>
      <c r="I6610" s="9">
        <v>154.43100000000001</v>
      </c>
      <c r="J6610" s="9">
        <v>-0.84499999999999997</v>
      </c>
      <c r="K6610" s="9">
        <v>88.9</v>
      </c>
      <c r="L6610" s="9">
        <v>0.06</v>
      </c>
      <c r="M6610" s="9">
        <v>7.8E-2</v>
      </c>
      <c r="N6610" s="9">
        <v>0</v>
      </c>
      <c r="O6610" s="9">
        <v>0.625</v>
      </c>
      <c r="P6610" s="9"/>
      <c r="Q6610" s="9"/>
      <c r="R6610" s="9"/>
      <c r="T6610">
        <f t="shared" si="934"/>
        <v>2760600</v>
      </c>
      <c r="U6610">
        <v>0</v>
      </c>
      <c r="V6610">
        <f t="shared" si="932"/>
        <v>0</v>
      </c>
      <c r="W6610" t="str">
        <f t="shared" si="935"/>
        <v/>
      </c>
      <c r="X6610" t="str">
        <f t="shared" si="936"/>
        <v/>
      </c>
      <c r="Y6610" t="str">
        <f t="shared" si="933"/>
        <v/>
      </c>
      <c r="Z6610" s="9"/>
      <c r="AA6610" s="14">
        <f t="shared" si="937"/>
        <v>0.51</v>
      </c>
      <c r="AB6610" s="14">
        <f t="shared" si="938"/>
        <v>6.4000000000000001E-2</v>
      </c>
    </row>
    <row r="6611" spans="1:28" x14ac:dyDescent="0.25">
      <c r="A6611" s="10">
        <f t="shared" si="939"/>
        <v>45567</v>
      </c>
      <c r="B6611" s="11">
        <v>276</v>
      </c>
      <c r="C6611" s="11">
        <v>700</v>
      </c>
      <c r="D6611" s="12">
        <v>784.29166666666697</v>
      </c>
      <c r="E6611" s="9"/>
      <c r="F6611" s="9">
        <v>0.79600000000000004</v>
      </c>
      <c r="G6611" s="9">
        <v>2.0129999999999999</v>
      </c>
      <c r="H6611" s="9">
        <v>6.5430000000000001</v>
      </c>
      <c r="I6611" s="9">
        <v>158.643</v>
      </c>
      <c r="J6611" s="9">
        <v>-0.84499999999999997</v>
      </c>
      <c r="K6611" s="9">
        <v>88</v>
      </c>
      <c r="L6611" s="9">
        <v>0.06</v>
      </c>
      <c r="M6611" s="9">
        <v>7.8E-2</v>
      </c>
      <c r="N6611" s="9">
        <v>0</v>
      </c>
      <c r="O6611" s="9">
        <v>20.625</v>
      </c>
      <c r="P6611" s="9"/>
      <c r="Q6611" s="9"/>
      <c r="R6611" s="9"/>
      <c r="T6611">
        <f t="shared" si="934"/>
        <v>2760700</v>
      </c>
      <c r="U6611">
        <v>40.299999999999997</v>
      </c>
      <c r="V6611">
        <f t="shared" si="932"/>
        <v>20.6</v>
      </c>
      <c r="W6611" t="str">
        <f t="shared" si="935"/>
        <v/>
      </c>
      <c r="X6611" t="str">
        <f t="shared" si="936"/>
        <v/>
      </c>
      <c r="Y6611" t="str">
        <f t="shared" si="933"/>
        <v/>
      </c>
      <c r="Z6611" s="9"/>
      <c r="AA6611" s="14">
        <f t="shared" si="937"/>
        <v>0.505</v>
      </c>
      <c r="AB6611" s="14">
        <f t="shared" si="938"/>
        <v>6.9000000000000006E-2</v>
      </c>
    </row>
    <row r="6612" spans="1:28" x14ac:dyDescent="0.25">
      <c r="A6612" s="10">
        <f t="shared" si="939"/>
        <v>45567</v>
      </c>
      <c r="B6612" s="11">
        <v>276</v>
      </c>
      <c r="C6612" s="11">
        <v>800</v>
      </c>
      <c r="D6612" s="12">
        <v>784.33333333333303</v>
      </c>
      <c r="E6612" s="9"/>
      <c r="F6612" s="9">
        <v>1.03</v>
      </c>
      <c r="G6612" s="9">
        <v>2.0129999999999999</v>
      </c>
      <c r="H6612" s="9">
        <v>7.0460000000000003</v>
      </c>
      <c r="I6612" s="9">
        <v>157.239</v>
      </c>
      <c r="J6612" s="9">
        <v>0.60499999999999998</v>
      </c>
      <c r="K6612" s="9">
        <v>82.6</v>
      </c>
      <c r="L6612" s="9">
        <v>5.8999999999999997E-2</v>
      </c>
      <c r="M6612" s="9">
        <v>7.8E-2</v>
      </c>
      <c r="N6612" s="9">
        <v>0</v>
      </c>
      <c r="O6612" s="9">
        <v>183.125</v>
      </c>
      <c r="P6612" s="9"/>
      <c r="Q6612" s="9"/>
      <c r="R6612" s="9"/>
      <c r="T6612">
        <f t="shared" si="934"/>
        <v>2760800</v>
      </c>
      <c r="U6612">
        <v>196.5</v>
      </c>
      <c r="V6612">
        <f t="shared" si="932"/>
        <v>183.1</v>
      </c>
      <c r="W6612" t="str">
        <f t="shared" si="935"/>
        <v/>
      </c>
      <c r="X6612" t="str">
        <f t="shared" si="936"/>
        <v/>
      </c>
      <c r="Y6612" t="str">
        <f t="shared" si="933"/>
        <v/>
      </c>
      <c r="Z6612" s="9"/>
      <c r="AA6612" s="14">
        <f t="shared" si="937"/>
        <v>0.52700000000000002</v>
      </c>
      <c r="AB6612" s="14">
        <f t="shared" si="938"/>
        <v>0.111</v>
      </c>
    </row>
    <row r="6613" spans="1:28" x14ac:dyDescent="0.25">
      <c r="A6613" s="10">
        <f t="shared" si="939"/>
        <v>45567</v>
      </c>
      <c r="B6613" s="11">
        <v>276</v>
      </c>
      <c r="C6613" s="11">
        <v>900</v>
      </c>
      <c r="D6613" s="12">
        <v>784.375</v>
      </c>
      <c r="E6613" s="9"/>
      <c r="F6613" s="9">
        <v>1.264</v>
      </c>
      <c r="G6613" s="9">
        <v>2.0129999999999999</v>
      </c>
      <c r="H6613" s="9">
        <v>6.0389999999999997</v>
      </c>
      <c r="I6613" s="9">
        <v>134.77600000000001</v>
      </c>
      <c r="J6613" s="9">
        <v>1.724</v>
      </c>
      <c r="K6613" s="9">
        <v>80.5</v>
      </c>
      <c r="L6613" s="9">
        <v>0.06</v>
      </c>
      <c r="M6613" s="9">
        <v>7.9000000000000001E-2</v>
      </c>
      <c r="N6613" s="9">
        <v>0</v>
      </c>
      <c r="O6613" s="9">
        <v>311.875</v>
      </c>
      <c r="P6613" s="9"/>
      <c r="Q6613" s="9"/>
      <c r="R6613" s="9"/>
      <c r="T6613">
        <f t="shared" si="934"/>
        <v>2760900</v>
      </c>
      <c r="U6613">
        <v>359</v>
      </c>
      <c r="V6613">
        <f t="shared" si="932"/>
        <v>311.89999999999998</v>
      </c>
      <c r="W6613" t="str">
        <f t="shared" si="935"/>
        <v/>
      </c>
      <c r="X6613" t="str">
        <f t="shared" si="936"/>
        <v/>
      </c>
      <c r="Y6613" t="str">
        <f t="shared" si="933"/>
        <v/>
      </c>
      <c r="Z6613" s="9"/>
      <c r="AA6613" s="14">
        <f t="shared" si="937"/>
        <v>0.55700000000000005</v>
      </c>
      <c r="AB6613" s="14">
        <f t="shared" si="938"/>
        <v>0.13500000000000001</v>
      </c>
    </row>
    <row r="6614" spans="1:28" x14ac:dyDescent="0.25">
      <c r="A6614" s="10">
        <f t="shared" si="939"/>
        <v>45567</v>
      </c>
      <c r="B6614" s="11">
        <v>276</v>
      </c>
      <c r="C6614" s="11">
        <v>1000</v>
      </c>
      <c r="D6614" s="12">
        <v>784.41666666666697</v>
      </c>
      <c r="E6614" s="9"/>
      <c r="F6614" s="9">
        <v>1.732</v>
      </c>
      <c r="G6614" s="9">
        <v>2.0129999999999999</v>
      </c>
      <c r="H6614" s="9">
        <v>5.5359999999999996</v>
      </c>
      <c r="I6614" s="9">
        <v>151.624</v>
      </c>
      <c r="J6614" s="9">
        <v>4.8440000000000003</v>
      </c>
      <c r="K6614" s="9">
        <v>77.3</v>
      </c>
      <c r="L6614" s="9">
        <v>5.8999999999999997E-2</v>
      </c>
      <c r="M6614" s="9">
        <v>7.8E-2</v>
      </c>
      <c r="N6614" s="9">
        <v>0</v>
      </c>
      <c r="O6614" s="9">
        <v>328.125</v>
      </c>
      <c r="P6614" s="9"/>
      <c r="Q6614" s="9"/>
      <c r="R6614" s="9"/>
      <c r="T6614">
        <f t="shared" si="934"/>
        <v>2761000</v>
      </c>
      <c r="U6614">
        <v>493.3</v>
      </c>
      <c r="V6614">
        <f t="shared" si="932"/>
        <v>328.1</v>
      </c>
      <c r="W6614" t="str">
        <f t="shared" si="935"/>
        <v/>
      </c>
      <c r="X6614" t="str">
        <f t="shared" si="936"/>
        <v/>
      </c>
      <c r="Y6614" t="str">
        <f t="shared" si="933"/>
        <v/>
      </c>
      <c r="Z6614" s="9"/>
      <c r="AA6614" s="14">
        <f t="shared" si="937"/>
        <v>0.66700000000000004</v>
      </c>
      <c r="AB6614" s="14">
        <f t="shared" si="938"/>
        <v>0.19600000000000001</v>
      </c>
    </row>
    <row r="6615" spans="1:28" x14ac:dyDescent="0.25">
      <c r="A6615" s="10">
        <f t="shared" si="939"/>
        <v>45567</v>
      </c>
      <c r="B6615" s="11">
        <v>276</v>
      </c>
      <c r="C6615" s="11">
        <v>1100</v>
      </c>
      <c r="D6615" s="12">
        <v>784.45833333333303</v>
      </c>
      <c r="E6615" s="9"/>
      <c r="F6615" s="9">
        <v>1.03</v>
      </c>
      <c r="G6615" s="9">
        <v>2.0129999999999999</v>
      </c>
      <c r="H6615" s="9">
        <v>6.5430000000000001</v>
      </c>
      <c r="I6615" s="9">
        <v>153.02699999999999</v>
      </c>
      <c r="J6615" s="9">
        <v>2.3159999999999998</v>
      </c>
      <c r="K6615" s="9">
        <v>73.8</v>
      </c>
      <c r="L6615" s="9">
        <v>0.06</v>
      </c>
      <c r="M6615" s="9">
        <v>7.8E-2</v>
      </c>
      <c r="N6615" s="9">
        <v>0</v>
      </c>
      <c r="O6615" s="9">
        <v>259.375</v>
      </c>
      <c r="P6615" s="9"/>
      <c r="Q6615" s="9"/>
      <c r="R6615" s="9"/>
      <c r="T6615">
        <f t="shared" si="934"/>
        <v>2761100</v>
      </c>
      <c r="U6615">
        <v>584.29999999999995</v>
      </c>
      <c r="V6615">
        <f t="shared" si="932"/>
        <v>259.39999999999998</v>
      </c>
      <c r="W6615" t="str">
        <f t="shared" si="935"/>
        <v/>
      </c>
      <c r="X6615" t="str">
        <f t="shared" si="936"/>
        <v/>
      </c>
      <c r="Y6615" t="str">
        <f t="shared" si="933"/>
        <v/>
      </c>
      <c r="Z6615" s="9"/>
      <c r="AA6615" s="14">
        <f t="shared" si="937"/>
        <v>0.53200000000000003</v>
      </c>
      <c r="AB6615" s="14">
        <f t="shared" si="938"/>
        <v>0.189</v>
      </c>
    </row>
    <row r="6616" spans="1:28" x14ac:dyDescent="0.25">
      <c r="A6616" s="10">
        <f t="shared" si="939"/>
        <v>45567</v>
      </c>
      <c r="B6616" s="11">
        <v>276</v>
      </c>
      <c r="C6616" s="11">
        <v>1200</v>
      </c>
      <c r="D6616" s="12">
        <v>784.5</v>
      </c>
      <c r="E6616" s="9"/>
      <c r="F6616" s="9">
        <v>1.147</v>
      </c>
      <c r="G6616" s="9">
        <v>2.0129999999999999</v>
      </c>
      <c r="H6616" s="9">
        <v>6.0389999999999997</v>
      </c>
      <c r="I6616" s="9">
        <v>143.19999999999999</v>
      </c>
      <c r="J6616" s="9">
        <v>5.282</v>
      </c>
      <c r="K6616" s="9">
        <v>71.7</v>
      </c>
      <c r="L6616" s="9">
        <v>0.06</v>
      </c>
      <c r="M6616" s="9">
        <v>7.8E-2</v>
      </c>
      <c r="N6616" s="9">
        <v>0</v>
      </c>
      <c r="O6616" s="9">
        <v>379.375</v>
      </c>
      <c r="P6616" s="9"/>
      <c r="Q6616" s="9"/>
      <c r="R6616" s="9"/>
      <c r="T6616">
        <f t="shared" si="934"/>
        <v>2761200</v>
      </c>
      <c r="U6616">
        <v>623.79999999999995</v>
      </c>
      <c r="V6616">
        <f t="shared" si="932"/>
        <v>379.4</v>
      </c>
      <c r="W6616" t="str">
        <f t="shared" si="935"/>
        <v/>
      </c>
      <c r="X6616" t="str">
        <f t="shared" si="936"/>
        <v/>
      </c>
      <c r="Y6616" t="str">
        <f t="shared" si="933"/>
        <v/>
      </c>
      <c r="Z6616" s="9"/>
      <c r="AA6616" s="14">
        <f t="shared" si="937"/>
        <v>0.63800000000000001</v>
      </c>
      <c r="AB6616" s="14">
        <f t="shared" si="938"/>
        <v>0.252</v>
      </c>
    </row>
    <row r="6617" spans="1:28" x14ac:dyDescent="0.25">
      <c r="A6617" s="10">
        <f t="shared" si="939"/>
        <v>45567</v>
      </c>
      <c r="B6617" s="11">
        <v>276</v>
      </c>
      <c r="C6617" s="11">
        <v>1300</v>
      </c>
      <c r="D6617" s="12">
        <v>784.54166666666697</v>
      </c>
      <c r="E6617" s="9"/>
      <c r="F6617" s="9">
        <v>0.91300000000000003</v>
      </c>
      <c r="G6617" s="9">
        <v>1.51</v>
      </c>
      <c r="H6617" s="9">
        <v>6.0389999999999997</v>
      </c>
      <c r="I6617" s="9">
        <v>136.18</v>
      </c>
      <c r="J6617" s="9">
        <v>5.2569999999999997</v>
      </c>
      <c r="K6617" s="9">
        <v>66.2</v>
      </c>
      <c r="L6617" s="9">
        <v>6.0999999999999999E-2</v>
      </c>
      <c r="M6617" s="9">
        <v>7.8E-2</v>
      </c>
      <c r="N6617" s="9">
        <v>0</v>
      </c>
      <c r="O6617" s="9">
        <v>346.875</v>
      </c>
      <c r="P6617" s="9"/>
      <c r="Q6617" s="9"/>
      <c r="R6617" s="9"/>
      <c r="T6617">
        <f t="shared" si="934"/>
        <v>2761300</v>
      </c>
      <c r="U6617">
        <v>608.5</v>
      </c>
      <c r="V6617">
        <f t="shared" si="932"/>
        <v>346.9</v>
      </c>
      <c r="W6617" t="str">
        <f t="shared" si="935"/>
        <v/>
      </c>
      <c r="X6617" t="str">
        <f t="shared" si="936"/>
        <v/>
      </c>
      <c r="Y6617" t="str">
        <f t="shared" si="933"/>
        <v/>
      </c>
      <c r="Z6617" s="9"/>
      <c r="AA6617" s="14">
        <f t="shared" si="937"/>
        <v>0.58799999999999997</v>
      </c>
      <c r="AB6617" s="14">
        <f t="shared" si="938"/>
        <v>0.3</v>
      </c>
    </row>
    <row r="6618" spans="1:28" x14ac:dyDescent="0.25">
      <c r="A6618" s="10">
        <f t="shared" si="939"/>
        <v>45567</v>
      </c>
      <c r="B6618" s="11">
        <v>276</v>
      </c>
      <c r="C6618" s="11">
        <v>1400</v>
      </c>
      <c r="D6618" s="12">
        <v>784.58333333333303</v>
      </c>
      <c r="E6618" s="9"/>
      <c r="F6618" s="9">
        <v>1.03</v>
      </c>
      <c r="G6618" s="9">
        <v>2.0129999999999999</v>
      </c>
      <c r="H6618" s="9">
        <v>6.0389999999999997</v>
      </c>
      <c r="I6618" s="9">
        <v>134.77600000000001</v>
      </c>
      <c r="J6618" s="9">
        <v>4.9989999999999997</v>
      </c>
      <c r="K6618" s="9">
        <v>59.6</v>
      </c>
      <c r="L6618" s="9">
        <v>6.0999999999999999E-2</v>
      </c>
      <c r="M6618" s="9">
        <v>7.6999999999999999E-2</v>
      </c>
      <c r="N6618" s="9">
        <v>0</v>
      </c>
      <c r="O6618" s="9">
        <v>456.875</v>
      </c>
      <c r="P6618" s="9"/>
      <c r="Q6618" s="9"/>
      <c r="R6618" s="9"/>
      <c r="T6618">
        <f t="shared" si="934"/>
        <v>2761400</v>
      </c>
      <c r="U6618">
        <v>539.5</v>
      </c>
      <c r="V6618">
        <f t="shared" si="932"/>
        <v>456.9</v>
      </c>
      <c r="W6618" t="str">
        <f t="shared" si="935"/>
        <v/>
      </c>
      <c r="X6618" t="str">
        <f t="shared" si="936"/>
        <v/>
      </c>
      <c r="Y6618" t="str">
        <f t="shared" si="933"/>
        <v/>
      </c>
      <c r="Z6618" s="9"/>
      <c r="AA6618" s="14">
        <f t="shared" si="937"/>
        <v>0.52</v>
      </c>
      <c r="AB6618" s="14">
        <f t="shared" si="938"/>
        <v>0.35199999999999998</v>
      </c>
    </row>
    <row r="6619" spans="1:28" x14ac:dyDescent="0.25">
      <c r="A6619" s="10">
        <f t="shared" si="939"/>
        <v>45567</v>
      </c>
      <c r="B6619" s="11">
        <v>276</v>
      </c>
      <c r="C6619" s="11">
        <v>1500</v>
      </c>
      <c r="D6619" s="12">
        <v>784.625</v>
      </c>
      <c r="E6619" s="9"/>
      <c r="F6619" s="9">
        <v>1.381</v>
      </c>
      <c r="G6619" s="9">
        <v>1.51</v>
      </c>
      <c r="H6619" s="9">
        <v>5.0330000000000004</v>
      </c>
      <c r="I6619" s="9">
        <v>147.41200000000001</v>
      </c>
      <c r="J6619" s="9">
        <v>6.2039999999999997</v>
      </c>
      <c r="K6619" s="9">
        <v>57.3</v>
      </c>
      <c r="L6619" s="9">
        <v>6.2E-2</v>
      </c>
      <c r="M6619" s="9">
        <v>7.8E-2</v>
      </c>
      <c r="N6619" s="9">
        <v>0</v>
      </c>
      <c r="O6619" s="9">
        <v>336.875</v>
      </c>
      <c r="P6619" s="9"/>
      <c r="Q6619" s="9"/>
      <c r="R6619" s="9"/>
      <c r="T6619">
        <f t="shared" si="934"/>
        <v>2761500</v>
      </c>
      <c r="U6619">
        <v>423</v>
      </c>
      <c r="V6619">
        <f t="shared" si="932"/>
        <v>336.9</v>
      </c>
      <c r="W6619" t="str">
        <f t="shared" si="935"/>
        <v/>
      </c>
      <c r="X6619" t="str">
        <f t="shared" si="936"/>
        <v/>
      </c>
      <c r="Y6619" t="str">
        <f t="shared" si="933"/>
        <v/>
      </c>
      <c r="Z6619" s="9"/>
      <c r="AA6619" s="14">
        <f t="shared" si="937"/>
        <v>0.54300000000000004</v>
      </c>
      <c r="AB6619" s="14">
        <f t="shared" si="938"/>
        <v>0.40500000000000003</v>
      </c>
    </row>
    <row r="6620" spans="1:28" x14ac:dyDescent="0.25">
      <c r="A6620" s="10">
        <f t="shared" si="939"/>
        <v>45567</v>
      </c>
      <c r="B6620" s="11">
        <v>276</v>
      </c>
      <c r="C6620" s="11">
        <v>1600</v>
      </c>
      <c r="D6620" s="12">
        <v>784.66666666666697</v>
      </c>
      <c r="E6620" s="9"/>
      <c r="F6620" s="9">
        <v>0.21099999999999999</v>
      </c>
      <c r="G6620" s="9">
        <v>2.0129999999999999</v>
      </c>
      <c r="H6620" s="9">
        <v>5.5359999999999996</v>
      </c>
      <c r="I6620" s="9">
        <v>133.37299999999999</v>
      </c>
      <c r="J6620" s="9">
        <v>4.8440000000000003</v>
      </c>
      <c r="K6620" s="9">
        <v>57.4</v>
      </c>
      <c r="L6620" s="9">
        <v>6.3E-2</v>
      </c>
      <c r="M6620" s="9">
        <v>7.6999999999999999E-2</v>
      </c>
      <c r="N6620" s="9">
        <v>0</v>
      </c>
      <c r="O6620" s="9">
        <v>338.125</v>
      </c>
      <c r="P6620" s="9"/>
      <c r="Q6620" s="9"/>
      <c r="R6620" s="9"/>
      <c r="T6620">
        <f t="shared" si="934"/>
        <v>2761600</v>
      </c>
      <c r="U6620">
        <v>270.3</v>
      </c>
      <c r="V6620">
        <f t="shared" si="932"/>
        <v>338.1</v>
      </c>
      <c r="W6620" t="str">
        <f t="shared" si="935"/>
        <v/>
      </c>
      <c r="X6620" t="str">
        <f t="shared" si="936"/>
        <v/>
      </c>
      <c r="Y6620" t="str">
        <f t="shared" si="933"/>
        <v/>
      </c>
      <c r="Z6620" s="9"/>
      <c r="AA6620" s="14">
        <f t="shared" si="937"/>
        <v>0.495</v>
      </c>
      <c r="AB6620" s="14">
        <f t="shared" si="938"/>
        <v>0.36699999999999999</v>
      </c>
    </row>
    <row r="6621" spans="1:28" x14ac:dyDescent="0.25">
      <c r="A6621" s="10">
        <f t="shared" si="939"/>
        <v>45567</v>
      </c>
      <c r="B6621" s="11">
        <v>276</v>
      </c>
      <c r="C6621" s="11">
        <v>1700</v>
      </c>
      <c r="D6621" s="12">
        <v>784.70833333333303</v>
      </c>
      <c r="E6621" s="9"/>
      <c r="F6621" s="9">
        <v>0.32800000000000001</v>
      </c>
      <c r="G6621" s="9">
        <v>1.51</v>
      </c>
      <c r="H6621" s="9">
        <v>5.0330000000000004</v>
      </c>
      <c r="I6621" s="9">
        <v>141.79599999999999</v>
      </c>
      <c r="J6621" s="9">
        <v>3.5910000000000002</v>
      </c>
      <c r="K6621" s="9">
        <v>62.6</v>
      </c>
      <c r="L6621" s="9">
        <v>6.3E-2</v>
      </c>
      <c r="M6621" s="9">
        <v>7.8E-2</v>
      </c>
      <c r="N6621" s="9">
        <v>0</v>
      </c>
      <c r="O6621" s="9">
        <v>124.375</v>
      </c>
      <c r="P6621" s="9"/>
      <c r="Q6621" s="9"/>
      <c r="R6621" s="9"/>
      <c r="T6621">
        <f t="shared" si="934"/>
        <v>2761700</v>
      </c>
      <c r="U6621">
        <v>103.5</v>
      </c>
      <c r="V6621">
        <f t="shared" si="932"/>
        <v>124.4</v>
      </c>
      <c r="W6621" t="str">
        <f t="shared" si="935"/>
        <v/>
      </c>
      <c r="X6621" t="str">
        <f t="shared" si="936"/>
        <v/>
      </c>
      <c r="Y6621" t="str">
        <f t="shared" si="933"/>
        <v/>
      </c>
      <c r="Z6621" s="9"/>
      <c r="AA6621" s="14">
        <f t="shared" si="937"/>
        <v>0.49399999999999999</v>
      </c>
      <c r="AB6621" s="14">
        <f t="shared" si="938"/>
        <v>0.29499999999999998</v>
      </c>
    </row>
    <row r="6622" spans="1:28" x14ac:dyDescent="0.25">
      <c r="A6622" s="10">
        <f t="shared" si="939"/>
        <v>45567</v>
      </c>
      <c r="B6622" s="11">
        <v>276</v>
      </c>
      <c r="C6622" s="11">
        <v>1800</v>
      </c>
      <c r="D6622" s="12">
        <v>784.75</v>
      </c>
      <c r="E6622" s="9"/>
      <c r="F6622" s="9">
        <v>0.32800000000000001</v>
      </c>
      <c r="G6622" s="9">
        <v>0.503</v>
      </c>
      <c r="H6622" s="9">
        <v>4.5289999999999999</v>
      </c>
      <c r="I6622" s="9">
        <v>148.816</v>
      </c>
      <c r="J6622" s="9">
        <v>-4.0000000000000001E-3</v>
      </c>
      <c r="K6622" s="9">
        <v>70.599999999999994</v>
      </c>
      <c r="L6622" s="9">
        <v>6.3E-2</v>
      </c>
      <c r="M6622" s="9">
        <v>7.8E-2</v>
      </c>
      <c r="N6622" s="9">
        <v>0</v>
      </c>
      <c r="O6622" s="9">
        <v>11.875</v>
      </c>
      <c r="P6622" s="9"/>
      <c r="Q6622" s="9"/>
      <c r="R6622" s="9"/>
      <c r="T6622">
        <f t="shared" si="934"/>
        <v>2761800</v>
      </c>
      <c r="U6622">
        <v>2.2000000000000002</v>
      </c>
      <c r="V6622">
        <f t="shared" si="932"/>
        <v>11.9</v>
      </c>
      <c r="W6622" t="str">
        <f t="shared" si="935"/>
        <v/>
      </c>
      <c r="X6622" t="str">
        <f t="shared" si="936"/>
        <v/>
      </c>
      <c r="Y6622" t="str">
        <f t="shared" si="933"/>
        <v/>
      </c>
      <c r="Z6622" s="9"/>
      <c r="AA6622" s="14">
        <f t="shared" si="937"/>
        <v>0.43099999999999999</v>
      </c>
      <c r="AB6622" s="14">
        <f t="shared" si="938"/>
        <v>0.17899999999999999</v>
      </c>
    </row>
    <row r="6623" spans="1:28" x14ac:dyDescent="0.25">
      <c r="A6623" s="10">
        <f t="shared" si="939"/>
        <v>45567</v>
      </c>
      <c r="B6623" s="11">
        <v>276</v>
      </c>
      <c r="C6623" s="11">
        <v>1900</v>
      </c>
      <c r="D6623" s="12">
        <v>784.79166666666697</v>
      </c>
      <c r="E6623" s="9"/>
      <c r="F6623" s="9">
        <v>0.56200000000000006</v>
      </c>
      <c r="G6623" s="9">
        <v>0</v>
      </c>
      <c r="H6623" s="9">
        <v>1.51</v>
      </c>
      <c r="I6623" s="9">
        <v>150.22</v>
      </c>
      <c r="J6623" s="9">
        <v>-1.0149999999999999</v>
      </c>
      <c r="K6623" s="9">
        <v>79.8</v>
      </c>
      <c r="L6623" s="9">
        <v>6.3E-2</v>
      </c>
      <c r="M6623" s="9">
        <v>7.8E-2</v>
      </c>
      <c r="N6623" s="9">
        <v>0</v>
      </c>
      <c r="O6623" s="9">
        <v>0.625</v>
      </c>
      <c r="P6623" s="9"/>
      <c r="Q6623" s="9"/>
      <c r="R6623" s="9"/>
      <c r="T6623">
        <f t="shared" si="934"/>
        <v>2761900</v>
      </c>
      <c r="U6623">
        <v>0</v>
      </c>
      <c r="V6623">
        <f t="shared" si="932"/>
        <v>0</v>
      </c>
      <c r="W6623" t="str">
        <f t="shared" si="935"/>
        <v/>
      </c>
      <c r="X6623" t="str">
        <f t="shared" si="936"/>
        <v/>
      </c>
      <c r="Y6623" t="str">
        <f t="shared" si="933"/>
        <v/>
      </c>
      <c r="Z6623" s="9"/>
      <c r="AA6623" s="14">
        <f t="shared" si="937"/>
        <v>0.45200000000000001</v>
      </c>
      <c r="AB6623" s="14">
        <f t="shared" si="938"/>
        <v>0.114</v>
      </c>
    </row>
    <row r="6624" spans="1:28" x14ac:dyDescent="0.25">
      <c r="A6624" s="10">
        <f t="shared" si="939"/>
        <v>45567</v>
      </c>
      <c r="B6624" s="11">
        <v>276</v>
      </c>
      <c r="C6624" s="11">
        <v>2000</v>
      </c>
      <c r="D6624" s="12">
        <v>784.83333333333303</v>
      </c>
      <c r="E6624" s="9"/>
      <c r="F6624" s="9">
        <v>0.44500000000000001</v>
      </c>
      <c r="G6624" s="9">
        <v>0</v>
      </c>
      <c r="H6624" s="9">
        <v>1.51</v>
      </c>
      <c r="I6624" s="9">
        <v>168.471</v>
      </c>
      <c r="J6624" s="9">
        <v>-1.1850000000000001</v>
      </c>
      <c r="K6624" s="9">
        <v>81.3</v>
      </c>
      <c r="L6624" s="9">
        <v>6.3E-2</v>
      </c>
      <c r="M6624" s="9">
        <v>7.8E-2</v>
      </c>
      <c r="N6624" s="9">
        <v>0</v>
      </c>
      <c r="O6624" s="9">
        <v>0.625</v>
      </c>
      <c r="P6624" s="9"/>
      <c r="Q6624" s="9"/>
      <c r="R6624" s="9"/>
      <c r="T6624">
        <f t="shared" si="934"/>
        <v>2762000</v>
      </c>
      <c r="U6624">
        <v>0</v>
      </c>
      <c r="V6624">
        <f t="shared" si="932"/>
        <v>0</v>
      </c>
      <c r="W6624" t="str">
        <f t="shared" si="935"/>
        <v/>
      </c>
      <c r="X6624" t="str">
        <f t="shared" si="936"/>
        <v/>
      </c>
      <c r="Y6624" t="str">
        <f t="shared" si="933"/>
        <v/>
      </c>
      <c r="Z6624" s="9"/>
      <c r="AA6624" s="14">
        <f t="shared" si="937"/>
        <v>0.45500000000000002</v>
      </c>
      <c r="AB6624" s="14">
        <f t="shared" si="938"/>
        <v>0.105</v>
      </c>
    </row>
    <row r="6625" spans="1:28" x14ac:dyDescent="0.25">
      <c r="A6625" s="10">
        <f t="shared" si="939"/>
        <v>45567</v>
      </c>
      <c r="B6625" s="11">
        <v>276</v>
      </c>
      <c r="C6625" s="11">
        <v>2100</v>
      </c>
      <c r="D6625" s="12">
        <v>784.875</v>
      </c>
      <c r="E6625" s="9"/>
      <c r="F6625" s="9">
        <v>0.67900000000000005</v>
      </c>
      <c r="G6625" s="9">
        <v>0</v>
      </c>
      <c r="H6625" s="9">
        <v>2.0129999999999999</v>
      </c>
      <c r="I6625" s="9">
        <v>199.357</v>
      </c>
      <c r="J6625" s="9">
        <v>-1.756</v>
      </c>
      <c r="K6625" s="9">
        <v>81.900000000000006</v>
      </c>
      <c r="L6625" s="9">
        <v>6.2E-2</v>
      </c>
      <c r="M6625" s="9">
        <v>7.8E-2</v>
      </c>
      <c r="N6625" s="9">
        <v>0</v>
      </c>
      <c r="O6625" s="9">
        <v>0.625</v>
      </c>
      <c r="P6625" s="9"/>
      <c r="Q6625" s="9"/>
      <c r="R6625" s="9"/>
      <c r="T6625">
        <f t="shared" si="934"/>
        <v>2762100</v>
      </c>
      <c r="U6625">
        <v>0</v>
      </c>
      <c r="V6625">
        <f t="shared" si="932"/>
        <v>0</v>
      </c>
      <c r="W6625" t="str">
        <f t="shared" si="935"/>
        <v/>
      </c>
      <c r="X6625" t="str">
        <f t="shared" si="936"/>
        <v/>
      </c>
      <c r="Y6625" t="str">
        <f t="shared" si="933"/>
        <v/>
      </c>
      <c r="Z6625" s="9"/>
      <c r="AA6625" s="14">
        <f t="shared" si="937"/>
        <v>0.44</v>
      </c>
      <c r="AB6625" s="14">
        <f t="shared" si="938"/>
        <v>9.7000000000000003E-2</v>
      </c>
    </row>
    <row r="6626" spans="1:28" x14ac:dyDescent="0.25">
      <c r="A6626" s="10">
        <f t="shared" si="939"/>
        <v>45567</v>
      </c>
      <c r="B6626" s="11">
        <v>276</v>
      </c>
      <c r="C6626" s="11">
        <v>2200</v>
      </c>
      <c r="D6626" s="12">
        <v>784.91666666666697</v>
      </c>
      <c r="E6626" s="9"/>
      <c r="F6626" s="9">
        <v>0.44500000000000001</v>
      </c>
      <c r="G6626" s="9">
        <v>0</v>
      </c>
      <c r="H6626" s="9">
        <v>1.0069999999999999</v>
      </c>
      <c r="I6626" s="9">
        <v>219.012</v>
      </c>
      <c r="J6626" s="9">
        <v>-2.508</v>
      </c>
      <c r="K6626" s="9">
        <v>82.8</v>
      </c>
      <c r="L6626" s="9">
        <v>6.2E-2</v>
      </c>
      <c r="M6626" s="9">
        <v>7.8E-2</v>
      </c>
      <c r="N6626" s="9">
        <v>0</v>
      </c>
      <c r="O6626" s="9">
        <v>0.625</v>
      </c>
      <c r="P6626" s="9"/>
      <c r="Q6626" s="9"/>
      <c r="R6626" s="9"/>
      <c r="T6626">
        <f t="shared" si="934"/>
        <v>2762200</v>
      </c>
      <c r="U6626">
        <v>0</v>
      </c>
      <c r="V6626">
        <f t="shared" si="932"/>
        <v>0</v>
      </c>
      <c r="W6626" t="str">
        <f t="shared" si="935"/>
        <v/>
      </c>
      <c r="X6626" t="str">
        <f t="shared" si="936"/>
        <v/>
      </c>
      <c r="Y6626" t="str">
        <f t="shared" si="933"/>
        <v/>
      </c>
      <c r="Z6626" s="9"/>
      <c r="AA6626" s="14">
        <f t="shared" si="937"/>
        <v>0.42</v>
      </c>
      <c r="AB6626" s="14">
        <f t="shared" si="938"/>
        <v>8.6999999999999994E-2</v>
      </c>
    </row>
    <row r="6627" spans="1:28" x14ac:dyDescent="0.25">
      <c r="A6627" s="10">
        <f t="shared" si="939"/>
        <v>45567</v>
      </c>
      <c r="B6627" s="11">
        <v>276</v>
      </c>
      <c r="C6627" s="11">
        <v>2300</v>
      </c>
      <c r="D6627" s="12">
        <v>784.95833333333303</v>
      </c>
      <c r="E6627" s="9"/>
      <c r="F6627" s="9">
        <v>0.21099999999999999</v>
      </c>
      <c r="G6627" s="9">
        <v>0</v>
      </c>
      <c r="H6627" s="9">
        <v>1.0069999999999999</v>
      </c>
      <c r="I6627" s="9">
        <v>255.51400000000001</v>
      </c>
      <c r="J6627" s="9">
        <v>-2.363</v>
      </c>
      <c r="K6627" s="9">
        <v>84.9</v>
      </c>
      <c r="L6627" s="9">
        <v>6.0999999999999999E-2</v>
      </c>
      <c r="M6627" s="9">
        <v>7.8E-2</v>
      </c>
      <c r="N6627" s="9">
        <v>0</v>
      </c>
      <c r="O6627" s="9">
        <v>0.625</v>
      </c>
      <c r="P6627" s="9"/>
      <c r="Q6627" s="9"/>
      <c r="R6627" s="9"/>
      <c r="T6627">
        <f t="shared" si="934"/>
        <v>2762300</v>
      </c>
      <c r="U6627">
        <v>0</v>
      </c>
      <c r="V6627">
        <f t="shared" si="932"/>
        <v>0</v>
      </c>
      <c r="W6627" t="str">
        <f t="shared" si="935"/>
        <v/>
      </c>
      <c r="X6627" t="str">
        <f t="shared" si="936"/>
        <v/>
      </c>
      <c r="Y6627" t="str">
        <f t="shared" si="933"/>
        <v/>
      </c>
      <c r="Z6627" s="9"/>
      <c r="AA6627" s="14">
        <f t="shared" si="937"/>
        <v>0.436</v>
      </c>
      <c r="AB6627" s="14">
        <f t="shared" si="938"/>
        <v>7.8E-2</v>
      </c>
    </row>
    <row r="6628" spans="1:28" x14ac:dyDescent="0.25">
      <c r="A6628" s="10">
        <f t="shared" si="939"/>
        <v>45567</v>
      </c>
      <c r="B6628" s="11">
        <v>276</v>
      </c>
      <c r="C6628" s="11">
        <v>2400</v>
      </c>
      <c r="D6628" s="12">
        <v>785</v>
      </c>
      <c r="E6628" s="9"/>
      <c r="F6628" s="9">
        <v>0.32800000000000001</v>
      </c>
      <c r="G6628" s="9">
        <v>0</v>
      </c>
      <c r="H6628" s="9">
        <v>1.0069999999999999</v>
      </c>
      <c r="I6628" s="9">
        <v>275.16899999999998</v>
      </c>
      <c r="J6628" s="9">
        <v>-2.6539999999999999</v>
      </c>
      <c r="K6628" s="9">
        <v>85.4</v>
      </c>
      <c r="L6628" s="9">
        <v>6.0999999999999999E-2</v>
      </c>
      <c r="M6628" s="9">
        <v>7.6999999999999999E-2</v>
      </c>
      <c r="N6628" s="9">
        <v>0</v>
      </c>
      <c r="O6628" s="9">
        <v>0.625</v>
      </c>
      <c r="P6628" s="9"/>
      <c r="Q6628" s="9"/>
      <c r="R6628" s="9"/>
      <c r="T6628">
        <f t="shared" si="934"/>
        <v>2762400</v>
      </c>
      <c r="U6628">
        <v>0</v>
      </c>
      <c r="V6628">
        <f t="shared" si="932"/>
        <v>0</v>
      </c>
      <c r="W6628">
        <f t="shared" si="935"/>
        <v>6.0999999999999999E-2</v>
      </c>
      <c r="X6628">
        <f t="shared" si="936"/>
        <v>7.6999999999999999E-2</v>
      </c>
      <c r="Y6628">
        <f t="shared" si="933"/>
        <v>3.0000000000000001E-3</v>
      </c>
      <c r="Z6628" s="9"/>
      <c r="AA6628" s="14">
        <f t="shared" si="937"/>
        <v>0.42899999999999999</v>
      </c>
      <c r="AB6628" s="14">
        <f t="shared" si="938"/>
        <v>7.2999999999999995E-2</v>
      </c>
    </row>
    <row r="6629" spans="1:28" x14ac:dyDescent="0.25">
      <c r="A6629" s="10">
        <f t="shared" si="939"/>
        <v>45568</v>
      </c>
      <c r="B6629" s="11">
        <v>277</v>
      </c>
      <c r="C6629" s="11">
        <v>100</v>
      </c>
      <c r="D6629" s="12">
        <v>785.04166666666697</v>
      </c>
      <c r="E6629" s="9"/>
      <c r="F6629" s="9">
        <v>0.32800000000000001</v>
      </c>
      <c r="G6629" s="9">
        <v>0</v>
      </c>
      <c r="H6629" s="9">
        <v>1.0069999999999999</v>
      </c>
      <c r="I6629" s="9">
        <v>275.16899999999998</v>
      </c>
      <c r="J6629" s="9">
        <v>-3.1240000000000001</v>
      </c>
      <c r="K6629" s="9">
        <v>85.6</v>
      </c>
      <c r="L6629" s="9">
        <v>6.0999999999999999E-2</v>
      </c>
      <c r="M6629" s="9">
        <v>7.8E-2</v>
      </c>
      <c r="N6629" s="9">
        <v>0</v>
      </c>
      <c r="O6629" s="9">
        <v>0.625</v>
      </c>
      <c r="P6629" s="9"/>
      <c r="Q6629" s="9"/>
      <c r="R6629" s="9"/>
      <c r="T6629">
        <f t="shared" si="934"/>
        <v>2770100</v>
      </c>
      <c r="U6629">
        <v>0</v>
      </c>
      <c r="V6629">
        <f t="shared" si="932"/>
        <v>0</v>
      </c>
      <c r="W6629" t="str">
        <f t="shared" si="935"/>
        <v/>
      </c>
      <c r="X6629" t="str">
        <f t="shared" si="936"/>
        <v/>
      </c>
      <c r="Y6629" t="str">
        <f t="shared" si="933"/>
        <v/>
      </c>
      <c r="Z6629" s="9"/>
      <c r="AA6629" s="14">
        <f t="shared" si="937"/>
        <v>0.41499999999999998</v>
      </c>
      <c r="AB6629" s="14">
        <f t="shared" si="938"/>
        <v>7.0000000000000007E-2</v>
      </c>
    </row>
    <row r="6630" spans="1:28" x14ac:dyDescent="0.25">
      <c r="A6630" s="10">
        <f t="shared" si="939"/>
        <v>45568</v>
      </c>
      <c r="B6630" s="11">
        <v>277</v>
      </c>
      <c r="C6630" s="11">
        <v>200</v>
      </c>
      <c r="D6630" s="12">
        <v>785.08333333333303</v>
      </c>
      <c r="E6630" s="9"/>
      <c r="F6630" s="9">
        <v>0.32800000000000001</v>
      </c>
      <c r="G6630" s="9">
        <v>0</v>
      </c>
      <c r="H6630" s="9">
        <v>1.51</v>
      </c>
      <c r="I6630" s="9">
        <v>277.976</v>
      </c>
      <c r="J6630" s="9">
        <v>-2.8879999999999999</v>
      </c>
      <c r="K6630" s="9">
        <v>84.5</v>
      </c>
      <c r="L6630" s="9">
        <v>6.0999999999999999E-2</v>
      </c>
      <c r="M6630" s="9">
        <v>7.6999999999999999E-2</v>
      </c>
      <c r="N6630" s="9">
        <v>0</v>
      </c>
      <c r="O6630" s="9">
        <v>0.625</v>
      </c>
      <c r="P6630" s="9"/>
      <c r="Q6630" s="9"/>
      <c r="R6630" s="9"/>
      <c r="T6630">
        <f t="shared" si="934"/>
        <v>2770200</v>
      </c>
      <c r="U6630">
        <v>0</v>
      </c>
      <c r="V6630">
        <f t="shared" si="932"/>
        <v>0</v>
      </c>
      <c r="W6630" t="str">
        <f t="shared" si="935"/>
        <v/>
      </c>
      <c r="X6630" t="str">
        <f t="shared" si="936"/>
        <v/>
      </c>
      <c r="Y6630" t="str">
        <f t="shared" si="933"/>
        <v/>
      </c>
      <c r="Z6630" s="9"/>
      <c r="AA6630" s="14">
        <f t="shared" si="937"/>
        <v>0.41699999999999998</v>
      </c>
      <c r="AB6630" s="14">
        <f t="shared" si="938"/>
        <v>7.5999999999999998E-2</v>
      </c>
    </row>
    <row r="6631" spans="1:28" x14ac:dyDescent="0.25">
      <c r="A6631" s="10">
        <f t="shared" si="939"/>
        <v>45568</v>
      </c>
      <c r="B6631" s="11">
        <v>277</v>
      </c>
      <c r="C6631" s="11">
        <v>300</v>
      </c>
      <c r="D6631" s="12">
        <v>785.125</v>
      </c>
      <c r="E6631" s="9"/>
      <c r="F6631" s="9">
        <v>0.21099999999999999</v>
      </c>
      <c r="G6631" s="9">
        <v>0</v>
      </c>
      <c r="H6631" s="9">
        <v>1.0069999999999999</v>
      </c>
      <c r="I6631" s="9">
        <v>279.38</v>
      </c>
      <c r="J6631" s="9">
        <v>-3.1240000000000001</v>
      </c>
      <c r="K6631" s="9">
        <v>83.1</v>
      </c>
      <c r="L6631" s="9">
        <v>0.06</v>
      </c>
      <c r="M6631" s="9">
        <v>7.6999999999999999E-2</v>
      </c>
      <c r="N6631" s="9">
        <v>0</v>
      </c>
      <c r="O6631" s="9">
        <v>0.625</v>
      </c>
      <c r="P6631" s="9"/>
      <c r="Q6631" s="9"/>
      <c r="R6631" s="9"/>
      <c r="T6631">
        <f t="shared" si="934"/>
        <v>2770300</v>
      </c>
      <c r="U6631">
        <v>0</v>
      </c>
      <c r="V6631">
        <f t="shared" si="932"/>
        <v>0</v>
      </c>
      <c r="W6631" t="str">
        <f t="shared" si="935"/>
        <v/>
      </c>
      <c r="X6631" t="str">
        <f t="shared" si="936"/>
        <v/>
      </c>
      <c r="Y6631" t="str">
        <f t="shared" si="933"/>
        <v/>
      </c>
      <c r="Z6631" s="9"/>
      <c r="AA6631" s="14">
        <f t="shared" si="937"/>
        <v>0.40300000000000002</v>
      </c>
      <c r="AB6631" s="14">
        <f t="shared" si="938"/>
        <v>8.2000000000000003E-2</v>
      </c>
    </row>
    <row r="6632" spans="1:28" x14ac:dyDescent="0.25">
      <c r="A6632" s="10">
        <f t="shared" si="939"/>
        <v>45568</v>
      </c>
      <c r="B6632" s="11">
        <v>277</v>
      </c>
      <c r="C6632" s="11">
        <v>400</v>
      </c>
      <c r="D6632" s="12">
        <v>785.16666666666697</v>
      </c>
      <c r="E6632" s="9"/>
      <c r="F6632" s="9">
        <v>0.32800000000000001</v>
      </c>
      <c r="G6632" s="9">
        <v>0</v>
      </c>
      <c r="H6632" s="9">
        <v>2.0129999999999999</v>
      </c>
      <c r="I6632" s="9">
        <v>280.78399999999999</v>
      </c>
      <c r="J6632" s="9">
        <v>-1.8420000000000001</v>
      </c>
      <c r="K6632" s="9">
        <v>84</v>
      </c>
      <c r="L6632" s="9">
        <v>0.06</v>
      </c>
      <c r="M6632" s="9">
        <v>7.6999999999999999E-2</v>
      </c>
      <c r="N6632" s="9">
        <v>0</v>
      </c>
      <c r="O6632" s="9">
        <v>0.625</v>
      </c>
      <c r="P6632" s="9"/>
      <c r="Q6632" s="9"/>
      <c r="R6632" s="9"/>
      <c r="T6632">
        <f t="shared" si="934"/>
        <v>2770400</v>
      </c>
      <c r="U6632">
        <v>0</v>
      </c>
      <c r="V6632">
        <f t="shared" si="932"/>
        <v>0</v>
      </c>
      <c r="W6632" t="str">
        <f t="shared" si="935"/>
        <v/>
      </c>
      <c r="X6632" t="str">
        <f t="shared" si="936"/>
        <v/>
      </c>
      <c r="Y6632" t="str">
        <f t="shared" si="933"/>
        <v/>
      </c>
      <c r="Z6632" s="9"/>
      <c r="AA6632" s="14">
        <f t="shared" si="937"/>
        <v>0.44800000000000001</v>
      </c>
      <c r="AB6632" s="14">
        <f t="shared" si="938"/>
        <v>8.5000000000000006E-2</v>
      </c>
    </row>
    <row r="6633" spans="1:28" x14ac:dyDescent="0.25">
      <c r="A6633" s="10">
        <f t="shared" si="939"/>
        <v>45568</v>
      </c>
      <c r="B6633" s="11">
        <v>277</v>
      </c>
      <c r="C6633" s="11">
        <v>500</v>
      </c>
      <c r="D6633" s="12">
        <v>785.20833333333303</v>
      </c>
      <c r="E6633" s="9"/>
      <c r="F6633" s="9">
        <v>0.21099999999999999</v>
      </c>
      <c r="G6633" s="9">
        <v>0</v>
      </c>
      <c r="H6633" s="9">
        <v>1.51</v>
      </c>
      <c r="I6633" s="9">
        <v>293.42</v>
      </c>
      <c r="J6633" s="9">
        <v>-2.859</v>
      </c>
      <c r="K6633" s="9">
        <v>82.5</v>
      </c>
      <c r="L6633" s="9">
        <v>5.8999999999999997E-2</v>
      </c>
      <c r="M6633" s="9">
        <v>7.6999999999999999E-2</v>
      </c>
      <c r="N6633" s="9">
        <v>0</v>
      </c>
      <c r="O6633" s="9">
        <v>0.625</v>
      </c>
      <c r="P6633" s="9"/>
      <c r="Q6633" s="9"/>
      <c r="R6633" s="9"/>
      <c r="T6633">
        <f t="shared" si="934"/>
        <v>2770500</v>
      </c>
      <c r="U6633">
        <v>0</v>
      </c>
      <c r="V6633">
        <f t="shared" si="932"/>
        <v>0</v>
      </c>
      <c r="W6633" t="str">
        <f t="shared" si="935"/>
        <v/>
      </c>
      <c r="X6633" t="str">
        <f t="shared" si="936"/>
        <v/>
      </c>
      <c r="Y6633" t="str">
        <f t="shared" si="933"/>
        <v/>
      </c>
      <c r="Z6633" s="9"/>
      <c r="AA6633" s="14">
        <f t="shared" si="937"/>
        <v>0.40799999999999997</v>
      </c>
      <c r="AB6633" s="14">
        <f t="shared" si="938"/>
        <v>8.6999999999999994E-2</v>
      </c>
    </row>
    <row r="6634" spans="1:28" x14ac:dyDescent="0.25">
      <c r="A6634" s="10">
        <f t="shared" si="939"/>
        <v>45568</v>
      </c>
      <c r="B6634" s="11">
        <v>277</v>
      </c>
      <c r="C6634" s="11">
        <v>600</v>
      </c>
      <c r="D6634" s="12">
        <v>785.25</v>
      </c>
      <c r="E6634" s="9"/>
      <c r="F6634" s="9">
        <v>0.21099999999999999</v>
      </c>
      <c r="G6634" s="9">
        <v>0</v>
      </c>
      <c r="H6634" s="9">
        <v>2.516</v>
      </c>
      <c r="I6634" s="9">
        <v>301.84300000000002</v>
      </c>
      <c r="J6634" s="9">
        <v>-1.8420000000000001</v>
      </c>
      <c r="K6634" s="9">
        <v>79.900000000000006</v>
      </c>
      <c r="L6634" s="9">
        <v>5.8999999999999997E-2</v>
      </c>
      <c r="M6634" s="9">
        <v>7.6999999999999999E-2</v>
      </c>
      <c r="N6634" s="9">
        <v>0</v>
      </c>
      <c r="O6634" s="9">
        <v>0.625</v>
      </c>
      <c r="P6634" s="9"/>
      <c r="Q6634" s="9"/>
      <c r="R6634" s="9"/>
      <c r="T6634">
        <f t="shared" si="934"/>
        <v>2770600</v>
      </c>
      <c r="U6634">
        <v>0</v>
      </c>
      <c r="V6634">
        <f t="shared" si="932"/>
        <v>0</v>
      </c>
      <c r="W6634" t="str">
        <f t="shared" si="935"/>
        <v/>
      </c>
      <c r="X6634" t="str">
        <f t="shared" si="936"/>
        <v/>
      </c>
      <c r="Y6634" t="str">
        <f t="shared" si="933"/>
        <v/>
      </c>
      <c r="Z6634" s="9"/>
      <c r="AA6634" s="14">
        <f t="shared" si="937"/>
        <v>0.42599999999999999</v>
      </c>
      <c r="AB6634" s="14">
        <f t="shared" si="938"/>
        <v>0.107</v>
      </c>
    </row>
    <row r="6635" spans="1:28" x14ac:dyDescent="0.25">
      <c r="A6635" s="10">
        <f t="shared" si="939"/>
        <v>45568</v>
      </c>
      <c r="B6635" s="11">
        <v>277</v>
      </c>
      <c r="C6635" s="11">
        <v>700</v>
      </c>
      <c r="D6635" s="12">
        <v>785.29166666666697</v>
      </c>
      <c r="E6635" s="9"/>
      <c r="F6635" s="9">
        <v>-0.374</v>
      </c>
      <c r="G6635" s="9">
        <v>0</v>
      </c>
      <c r="H6635" s="9">
        <v>2.0129999999999999</v>
      </c>
      <c r="I6635" s="9">
        <v>299.03500000000003</v>
      </c>
      <c r="J6635" s="9">
        <v>-0.84499999999999997</v>
      </c>
      <c r="K6635" s="9">
        <v>80</v>
      </c>
      <c r="L6635" s="9">
        <v>5.8000000000000003E-2</v>
      </c>
      <c r="M6635" s="9">
        <v>7.6999999999999999E-2</v>
      </c>
      <c r="N6635" s="9">
        <v>0</v>
      </c>
      <c r="O6635" s="9">
        <v>26.875</v>
      </c>
      <c r="P6635" s="9"/>
      <c r="Q6635" s="9"/>
      <c r="R6635" s="9"/>
      <c r="T6635">
        <f t="shared" si="934"/>
        <v>2770700</v>
      </c>
      <c r="U6635">
        <v>38</v>
      </c>
      <c r="V6635">
        <f t="shared" si="932"/>
        <v>26.9</v>
      </c>
      <c r="W6635" t="str">
        <f t="shared" si="935"/>
        <v/>
      </c>
      <c r="X6635" t="str">
        <f t="shared" si="936"/>
        <v/>
      </c>
      <c r="Y6635" t="str">
        <f t="shared" si="933"/>
        <v/>
      </c>
      <c r="Z6635" s="9"/>
      <c r="AA6635" s="14">
        <f t="shared" si="937"/>
        <v>0.45900000000000002</v>
      </c>
      <c r="AB6635" s="14">
        <f t="shared" si="938"/>
        <v>0.115</v>
      </c>
    </row>
    <row r="6636" spans="1:28" x14ac:dyDescent="0.25">
      <c r="A6636" s="10">
        <f t="shared" si="939"/>
        <v>45568</v>
      </c>
      <c r="B6636" s="11">
        <v>277</v>
      </c>
      <c r="C6636" s="11">
        <v>800</v>
      </c>
      <c r="D6636" s="12">
        <v>785.33333333333303</v>
      </c>
      <c r="E6636" s="9"/>
      <c r="F6636" s="9">
        <v>0.56200000000000006</v>
      </c>
      <c r="G6636" s="9">
        <v>0</v>
      </c>
      <c r="H6636" s="9">
        <v>3.02</v>
      </c>
      <c r="I6636" s="9">
        <v>342.55700000000002</v>
      </c>
      <c r="J6636" s="9">
        <v>3.327</v>
      </c>
      <c r="K6636" s="9">
        <v>70.400000000000006</v>
      </c>
      <c r="L6636" s="9">
        <v>5.8000000000000003E-2</v>
      </c>
      <c r="M6636" s="9">
        <v>7.6999999999999999E-2</v>
      </c>
      <c r="N6636" s="9">
        <v>0</v>
      </c>
      <c r="O6636" s="9">
        <v>184.375</v>
      </c>
      <c r="P6636" s="9"/>
      <c r="Q6636" s="9"/>
      <c r="R6636" s="9"/>
      <c r="T6636">
        <f t="shared" si="934"/>
        <v>2770800</v>
      </c>
      <c r="U6636">
        <v>192</v>
      </c>
      <c r="V6636">
        <f t="shared" si="932"/>
        <v>184.4</v>
      </c>
      <c r="W6636" t="str">
        <f t="shared" si="935"/>
        <v/>
      </c>
      <c r="X6636" t="str">
        <f t="shared" si="936"/>
        <v/>
      </c>
      <c r="Y6636" t="str">
        <f t="shared" si="933"/>
        <v/>
      </c>
      <c r="Z6636" s="9"/>
      <c r="AA6636" s="14">
        <f t="shared" si="937"/>
        <v>0.54600000000000004</v>
      </c>
      <c r="AB6636" s="14">
        <f t="shared" si="938"/>
        <v>0.23</v>
      </c>
    </row>
    <row r="6637" spans="1:28" x14ac:dyDescent="0.25">
      <c r="A6637" s="10">
        <f t="shared" si="939"/>
        <v>45568</v>
      </c>
      <c r="B6637" s="11">
        <v>277</v>
      </c>
      <c r="C6637" s="11">
        <v>900</v>
      </c>
      <c r="D6637" s="12">
        <v>785.375</v>
      </c>
      <c r="E6637" s="9"/>
      <c r="F6637" s="9">
        <v>0.56200000000000006</v>
      </c>
      <c r="G6637" s="9">
        <v>1.0069999999999999</v>
      </c>
      <c r="H6637" s="9">
        <v>4.5289999999999999</v>
      </c>
      <c r="I6637" s="9">
        <v>15.443</v>
      </c>
      <c r="J6637" s="9">
        <v>4.74</v>
      </c>
      <c r="K6637" s="9">
        <v>60.3</v>
      </c>
      <c r="L6637" s="9">
        <v>5.8999999999999997E-2</v>
      </c>
      <c r="M6637" s="9">
        <v>7.6999999999999999E-2</v>
      </c>
      <c r="N6637" s="9">
        <v>0</v>
      </c>
      <c r="O6637" s="9">
        <v>368.125</v>
      </c>
      <c r="P6637" s="9"/>
      <c r="Q6637" s="9"/>
      <c r="R6637" s="9"/>
      <c r="T6637">
        <f t="shared" si="934"/>
        <v>2770900</v>
      </c>
      <c r="U6637">
        <v>354.2</v>
      </c>
      <c r="V6637">
        <f t="shared" si="932"/>
        <v>368.1</v>
      </c>
      <c r="W6637" t="str">
        <f t="shared" si="935"/>
        <v/>
      </c>
      <c r="X6637" t="str">
        <f t="shared" si="936"/>
        <v/>
      </c>
      <c r="Y6637" t="str">
        <f t="shared" si="933"/>
        <v/>
      </c>
      <c r="Z6637" s="9"/>
      <c r="AA6637" s="14">
        <f t="shared" si="937"/>
        <v>0.51600000000000001</v>
      </c>
      <c r="AB6637" s="14">
        <f t="shared" si="938"/>
        <v>0.34</v>
      </c>
    </row>
    <row r="6638" spans="1:28" x14ac:dyDescent="0.25">
      <c r="A6638" s="10">
        <f t="shared" si="939"/>
        <v>45568</v>
      </c>
      <c r="B6638" s="11">
        <v>277</v>
      </c>
      <c r="C6638" s="11">
        <v>1000</v>
      </c>
      <c r="D6638" s="12">
        <v>785.41666666666697</v>
      </c>
      <c r="E6638" s="9"/>
      <c r="F6638" s="9">
        <v>0.44500000000000001</v>
      </c>
      <c r="G6638" s="9">
        <v>1.51</v>
      </c>
      <c r="H6638" s="9">
        <v>6.0389999999999997</v>
      </c>
      <c r="I6638" s="9">
        <v>7.02</v>
      </c>
      <c r="J6638" s="9">
        <v>5.7450000000000001</v>
      </c>
      <c r="K6638" s="9">
        <v>58.6</v>
      </c>
      <c r="L6638" s="9">
        <v>5.8000000000000003E-2</v>
      </c>
      <c r="M6638" s="9">
        <v>7.6999999999999999E-2</v>
      </c>
      <c r="N6638" s="9">
        <v>0</v>
      </c>
      <c r="O6638" s="9">
        <v>479.375</v>
      </c>
      <c r="P6638" s="9"/>
      <c r="Q6638" s="9"/>
      <c r="R6638" s="9"/>
      <c r="T6638">
        <f t="shared" si="934"/>
        <v>2771000</v>
      </c>
      <c r="U6638">
        <v>487.8</v>
      </c>
      <c r="V6638">
        <f t="shared" si="932"/>
        <v>479.4</v>
      </c>
      <c r="W6638" t="str">
        <f t="shared" si="935"/>
        <v/>
      </c>
      <c r="X6638" t="str">
        <f t="shared" si="936"/>
        <v/>
      </c>
      <c r="Y6638" t="str">
        <f t="shared" si="933"/>
        <v/>
      </c>
      <c r="Z6638" s="9"/>
      <c r="AA6638" s="14">
        <f t="shared" si="937"/>
        <v>0.53800000000000003</v>
      </c>
      <c r="AB6638" s="14">
        <f t="shared" si="938"/>
        <v>0.38</v>
      </c>
    </row>
    <row r="6639" spans="1:28" x14ac:dyDescent="0.25">
      <c r="A6639" s="10">
        <f t="shared" si="939"/>
        <v>45568</v>
      </c>
      <c r="B6639" s="11">
        <v>277</v>
      </c>
      <c r="C6639" s="11">
        <v>1100</v>
      </c>
      <c r="D6639" s="12">
        <v>785.45833333333303</v>
      </c>
      <c r="E6639" s="9"/>
      <c r="F6639" s="9">
        <v>0.91300000000000003</v>
      </c>
      <c r="G6639" s="9">
        <v>1.51</v>
      </c>
      <c r="H6639" s="9">
        <v>6.0389999999999997</v>
      </c>
      <c r="I6639" s="9">
        <v>7.02</v>
      </c>
      <c r="J6639" s="9">
        <v>6.56</v>
      </c>
      <c r="K6639" s="9">
        <v>57</v>
      </c>
      <c r="L6639" s="9">
        <v>5.8999999999999997E-2</v>
      </c>
      <c r="M6639" s="9">
        <v>7.6999999999999999E-2</v>
      </c>
      <c r="N6639" s="9">
        <v>0</v>
      </c>
      <c r="O6639" s="9">
        <v>536.875</v>
      </c>
      <c r="P6639" s="9"/>
      <c r="Q6639" s="9"/>
      <c r="R6639" s="9"/>
      <c r="T6639">
        <f t="shared" si="934"/>
        <v>2771100</v>
      </c>
      <c r="U6639">
        <v>578.29999999999995</v>
      </c>
      <c r="V6639">
        <f t="shared" si="932"/>
        <v>536.9</v>
      </c>
      <c r="W6639" t="str">
        <f t="shared" si="935"/>
        <v/>
      </c>
      <c r="X6639" t="str">
        <f t="shared" si="936"/>
        <v/>
      </c>
      <c r="Y6639" t="str">
        <f t="shared" si="933"/>
        <v/>
      </c>
      <c r="Z6639" s="9"/>
      <c r="AA6639" s="14">
        <f t="shared" si="937"/>
        <v>0.55400000000000005</v>
      </c>
      <c r="AB6639" s="14">
        <f t="shared" si="938"/>
        <v>0.41799999999999998</v>
      </c>
    </row>
    <row r="6640" spans="1:28" x14ac:dyDescent="0.25">
      <c r="A6640" s="10">
        <f t="shared" si="939"/>
        <v>45568</v>
      </c>
      <c r="B6640" s="11">
        <v>277</v>
      </c>
      <c r="C6640" s="11">
        <v>1200</v>
      </c>
      <c r="D6640" s="12">
        <v>785.5</v>
      </c>
      <c r="E6640" s="9"/>
      <c r="F6640" s="9">
        <v>1.03</v>
      </c>
      <c r="G6640" s="9">
        <v>1.51</v>
      </c>
      <c r="H6640" s="9">
        <v>6.0389999999999997</v>
      </c>
      <c r="I6640" s="9">
        <v>9.827</v>
      </c>
      <c r="J6640" s="9">
        <v>6.8129999999999997</v>
      </c>
      <c r="K6640" s="9">
        <v>53.5</v>
      </c>
      <c r="L6640" s="9">
        <v>5.8999999999999997E-2</v>
      </c>
      <c r="M6640" s="9">
        <v>7.6999999999999999E-2</v>
      </c>
      <c r="N6640" s="9">
        <v>0</v>
      </c>
      <c r="O6640" s="9">
        <v>580.625</v>
      </c>
      <c r="P6640" s="9"/>
      <c r="Q6640" s="9"/>
      <c r="R6640" s="9"/>
      <c r="T6640">
        <f t="shared" si="934"/>
        <v>2771200</v>
      </c>
      <c r="U6640">
        <v>617.29999999999995</v>
      </c>
      <c r="V6640">
        <f t="shared" si="932"/>
        <v>580.6</v>
      </c>
      <c r="W6640" t="str">
        <f t="shared" si="935"/>
        <v/>
      </c>
      <c r="X6640" t="str">
        <f t="shared" si="936"/>
        <v/>
      </c>
      <c r="Y6640" t="str">
        <f t="shared" si="933"/>
        <v/>
      </c>
      <c r="Z6640" s="9"/>
      <c r="AA6640" s="14">
        <f t="shared" si="937"/>
        <v>0.52900000000000003</v>
      </c>
      <c r="AB6640" s="14">
        <f t="shared" si="938"/>
        <v>0.46</v>
      </c>
    </row>
    <row r="6641" spans="1:28" x14ac:dyDescent="0.25">
      <c r="A6641" s="10">
        <f t="shared" si="939"/>
        <v>45568</v>
      </c>
      <c r="B6641" s="11">
        <v>277</v>
      </c>
      <c r="C6641" s="11">
        <v>1300</v>
      </c>
      <c r="D6641" s="12">
        <v>785.54166666666697</v>
      </c>
      <c r="E6641" s="9"/>
      <c r="F6641" s="9">
        <v>0.56200000000000006</v>
      </c>
      <c r="G6641" s="9">
        <v>1.51</v>
      </c>
      <c r="H6641" s="9">
        <v>5.5359999999999996</v>
      </c>
      <c r="I6641" s="9">
        <v>30.885999999999999</v>
      </c>
      <c r="J6641" s="9">
        <v>8.7919999999999998</v>
      </c>
      <c r="K6641" s="9">
        <v>50.8</v>
      </c>
      <c r="L6641" s="9">
        <v>0.06</v>
      </c>
      <c r="M6641" s="9">
        <v>7.6999999999999999E-2</v>
      </c>
      <c r="N6641" s="9">
        <v>0</v>
      </c>
      <c r="O6641" s="9">
        <v>604.375</v>
      </c>
      <c r="P6641" s="9"/>
      <c r="Q6641" s="9"/>
      <c r="R6641" s="9"/>
      <c r="T6641">
        <f t="shared" si="934"/>
        <v>2771300</v>
      </c>
      <c r="U6641">
        <v>601.5</v>
      </c>
      <c r="V6641">
        <f t="shared" si="932"/>
        <v>604.4</v>
      </c>
      <c r="W6641" t="str">
        <f t="shared" si="935"/>
        <v/>
      </c>
      <c r="X6641" t="str">
        <f t="shared" si="936"/>
        <v/>
      </c>
      <c r="Y6641" t="str">
        <f t="shared" si="933"/>
        <v/>
      </c>
      <c r="Z6641" s="9"/>
      <c r="AA6641" s="14">
        <f t="shared" si="937"/>
        <v>0.57499999999999996</v>
      </c>
      <c r="AB6641" s="14">
        <f t="shared" si="938"/>
        <v>0.55700000000000005</v>
      </c>
    </row>
    <row r="6642" spans="1:28" x14ac:dyDescent="0.25">
      <c r="A6642" s="10">
        <f t="shared" si="939"/>
        <v>45568</v>
      </c>
      <c r="B6642" s="11">
        <v>277</v>
      </c>
      <c r="C6642" s="11">
        <v>1400</v>
      </c>
      <c r="D6642" s="12">
        <v>785.58333333333303</v>
      </c>
      <c r="E6642" s="9"/>
      <c r="F6642" s="9">
        <v>0.91300000000000003</v>
      </c>
      <c r="G6642" s="9">
        <v>1.51</v>
      </c>
      <c r="H6642" s="9">
        <v>5.5359999999999996</v>
      </c>
      <c r="I6642" s="9">
        <v>43.521999999999998</v>
      </c>
      <c r="J6642" s="9">
        <v>8.4939999999999998</v>
      </c>
      <c r="K6642" s="9">
        <v>50.5</v>
      </c>
      <c r="L6642" s="9">
        <v>6.2E-2</v>
      </c>
      <c r="M6642" s="9">
        <v>7.6999999999999999E-2</v>
      </c>
      <c r="N6642" s="9">
        <v>0</v>
      </c>
      <c r="O6642" s="9">
        <v>471.875</v>
      </c>
      <c r="P6642" s="9"/>
      <c r="Q6642" s="9"/>
      <c r="R6642" s="9"/>
      <c r="T6642">
        <f t="shared" si="934"/>
        <v>2771400</v>
      </c>
      <c r="U6642">
        <v>532.20000000000005</v>
      </c>
      <c r="V6642">
        <f t="shared" si="932"/>
        <v>471.9</v>
      </c>
      <c r="W6642" t="str">
        <f t="shared" si="935"/>
        <v/>
      </c>
      <c r="X6642" t="str">
        <f t="shared" si="936"/>
        <v/>
      </c>
      <c r="Y6642" t="str">
        <f t="shared" si="933"/>
        <v/>
      </c>
      <c r="Z6642" s="9"/>
      <c r="AA6642" s="14">
        <f t="shared" si="937"/>
        <v>0.56000000000000005</v>
      </c>
      <c r="AB6642" s="14">
        <f t="shared" si="938"/>
        <v>0.54900000000000004</v>
      </c>
    </row>
    <row r="6643" spans="1:28" x14ac:dyDescent="0.25">
      <c r="A6643" s="10">
        <f t="shared" si="939"/>
        <v>45568</v>
      </c>
      <c r="B6643" s="11">
        <v>277</v>
      </c>
      <c r="C6643" s="11">
        <v>1500</v>
      </c>
      <c r="D6643" s="12">
        <v>785.625</v>
      </c>
      <c r="E6643" s="9"/>
      <c r="F6643" s="9">
        <v>0.91300000000000003</v>
      </c>
      <c r="G6643" s="9">
        <v>2.0129999999999999</v>
      </c>
      <c r="H6643" s="9">
        <v>6.0389999999999997</v>
      </c>
      <c r="I6643" s="9">
        <v>42.118000000000002</v>
      </c>
      <c r="J6643" s="9">
        <v>6.4580000000000002</v>
      </c>
      <c r="K6643" s="9">
        <v>50.4</v>
      </c>
      <c r="L6643" s="9">
        <v>6.3E-2</v>
      </c>
      <c r="M6643" s="9">
        <v>7.6999999999999999E-2</v>
      </c>
      <c r="N6643" s="9">
        <v>0.6</v>
      </c>
      <c r="O6643" s="9">
        <v>306.875</v>
      </c>
      <c r="P6643" s="9"/>
      <c r="Q6643" s="9"/>
      <c r="R6643" s="9"/>
      <c r="T6643">
        <f t="shared" si="934"/>
        <v>2771500</v>
      </c>
      <c r="U6643">
        <v>415.3</v>
      </c>
      <c r="V6643">
        <f t="shared" si="932"/>
        <v>306.89999999999998</v>
      </c>
      <c r="W6643" t="str">
        <f t="shared" si="935"/>
        <v/>
      </c>
      <c r="X6643" t="str">
        <f t="shared" si="936"/>
        <v/>
      </c>
      <c r="Y6643" t="str">
        <f t="shared" si="933"/>
        <v/>
      </c>
      <c r="Z6643" s="9"/>
      <c r="AA6643" s="14">
        <f t="shared" si="937"/>
        <v>0.48599999999999999</v>
      </c>
      <c r="AB6643" s="14">
        <f t="shared" si="938"/>
        <v>0.47799999999999998</v>
      </c>
    </row>
    <row r="6644" spans="1:28" x14ac:dyDescent="0.25">
      <c r="A6644" s="10">
        <f t="shared" si="939"/>
        <v>45568</v>
      </c>
      <c r="B6644" s="11">
        <v>277</v>
      </c>
      <c r="C6644" s="11">
        <v>1600</v>
      </c>
      <c r="D6644" s="12">
        <v>785.66666666666697</v>
      </c>
      <c r="E6644" s="9"/>
      <c r="F6644" s="9">
        <v>0.79600000000000004</v>
      </c>
      <c r="G6644" s="9">
        <v>2.0129999999999999</v>
      </c>
      <c r="H6644" s="9">
        <v>5.5359999999999996</v>
      </c>
      <c r="I6644" s="9">
        <v>46.329000000000001</v>
      </c>
      <c r="J6644" s="9">
        <v>6.1790000000000003</v>
      </c>
      <c r="K6644" s="9">
        <v>51.9</v>
      </c>
      <c r="L6644" s="9">
        <v>6.4000000000000001E-2</v>
      </c>
      <c r="M6644" s="9">
        <v>7.6999999999999999E-2</v>
      </c>
      <c r="N6644" s="9">
        <v>0</v>
      </c>
      <c r="O6644" s="9">
        <v>181.875</v>
      </c>
      <c r="P6644" s="9"/>
      <c r="Q6644" s="9"/>
      <c r="R6644" s="9"/>
      <c r="T6644">
        <f t="shared" si="934"/>
        <v>2771600</v>
      </c>
      <c r="U6644">
        <v>263</v>
      </c>
      <c r="V6644">
        <f t="shared" si="932"/>
        <v>181.9</v>
      </c>
      <c r="W6644" t="str">
        <f t="shared" si="935"/>
        <v/>
      </c>
      <c r="X6644" t="str">
        <f t="shared" si="936"/>
        <v/>
      </c>
      <c r="Y6644" t="str">
        <f t="shared" si="933"/>
        <v/>
      </c>
      <c r="Z6644" s="9"/>
      <c r="AA6644" s="14">
        <f t="shared" si="937"/>
        <v>0.49099999999999999</v>
      </c>
      <c r="AB6644" s="14">
        <f t="shared" si="938"/>
        <v>0.45500000000000002</v>
      </c>
    </row>
    <row r="6645" spans="1:28" x14ac:dyDescent="0.25">
      <c r="A6645" s="10">
        <f t="shared" si="939"/>
        <v>45568</v>
      </c>
      <c r="B6645" s="11">
        <v>277</v>
      </c>
      <c r="C6645" s="11">
        <v>1700</v>
      </c>
      <c r="D6645" s="12">
        <v>785.70833333333303</v>
      </c>
      <c r="E6645" s="9"/>
      <c r="F6645" s="9">
        <v>0.79600000000000004</v>
      </c>
      <c r="G6645" s="9">
        <v>1.0069999999999999</v>
      </c>
      <c r="H6645" s="9">
        <v>5.5359999999999996</v>
      </c>
      <c r="I6645" s="9">
        <v>51.945</v>
      </c>
      <c r="J6645" s="9">
        <v>4.8689999999999998</v>
      </c>
      <c r="K6645" s="9">
        <v>55.5</v>
      </c>
      <c r="L6645" s="9">
        <v>6.5000000000000002E-2</v>
      </c>
      <c r="M6645" s="9">
        <v>7.6999999999999999E-2</v>
      </c>
      <c r="N6645" s="9">
        <v>0</v>
      </c>
      <c r="O6645" s="9">
        <v>101.875</v>
      </c>
      <c r="P6645" s="9"/>
      <c r="Q6645" s="9"/>
      <c r="R6645" s="9"/>
      <c r="T6645">
        <f t="shared" si="934"/>
        <v>2771700</v>
      </c>
      <c r="U6645">
        <v>96.8</v>
      </c>
      <c r="V6645">
        <f t="shared" si="932"/>
        <v>101.9</v>
      </c>
      <c r="W6645" t="str">
        <f t="shared" si="935"/>
        <v/>
      </c>
      <c r="X6645" t="str">
        <f t="shared" si="936"/>
        <v/>
      </c>
      <c r="Y6645" t="str">
        <f t="shared" si="933"/>
        <v/>
      </c>
      <c r="Z6645" s="9"/>
      <c r="AA6645" s="14">
        <f t="shared" si="937"/>
        <v>0.48</v>
      </c>
      <c r="AB6645" s="14">
        <f t="shared" si="938"/>
        <v>0.38500000000000001</v>
      </c>
    </row>
    <row r="6646" spans="1:28" x14ac:dyDescent="0.25">
      <c r="A6646" s="10">
        <f t="shared" si="939"/>
        <v>45568</v>
      </c>
      <c r="B6646" s="11">
        <v>277</v>
      </c>
      <c r="C6646" s="11">
        <v>1800</v>
      </c>
      <c r="D6646" s="12">
        <v>785.75</v>
      </c>
      <c r="E6646" s="9"/>
      <c r="F6646" s="9">
        <v>0.79600000000000004</v>
      </c>
      <c r="G6646" s="9">
        <v>1.0069999999999999</v>
      </c>
      <c r="H6646" s="9">
        <v>4.0259999999999998</v>
      </c>
      <c r="I6646" s="9">
        <v>40.713999999999999</v>
      </c>
      <c r="J6646" s="9">
        <v>4.4539999999999997</v>
      </c>
      <c r="K6646" s="9">
        <v>59.8</v>
      </c>
      <c r="L6646" s="9">
        <v>6.5000000000000002E-2</v>
      </c>
      <c r="M6646" s="9">
        <v>7.6999999999999999E-2</v>
      </c>
      <c r="N6646" s="9">
        <v>0</v>
      </c>
      <c r="O6646" s="9">
        <v>8.125</v>
      </c>
      <c r="P6646" s="9"/>
      <c r="Q6646" s="9"/>
      <c r="R6646" s="9"/>
      <c r="T6646">
        <f t="shared" si="934"/>
        <v>2771800</v>
      </c>
      <c r="U6646">
        <v>1.7</v>
      </c>
      <c r="V6646">
        <f t="shared" si="932"/>
        <v>8.1</v>
      </c>
      <c r="W6646" t="str">
        <f t="shared" si="935"/>
        <v/>
      </c>
      <c r="X6646" t="str">
        <f t="shared" si="936"/>
        <v/>
      </c>
      <c r="Y6646" t="str">
        <f t="shared" si="933"/>
        <v/>
      </c>
      <c r="Z6646" s="9"/>
      <c r="AA6646" s="14">
        <f t="shared" si="937"/>
        <v>0.502</v>
      </c>
      <c r="AB6646" s="14">
        <f t="shared" si="938"/>
        <v>0.33700000000000002</v>
      </c>
    </row>
    <row r="6647" spans="1:28" x14ac:dyDescent="0.25">
      <c r="A6647" s="10">
        <f t="shared" si="939"/>
        <v>45568</v>
      </c>
      <c r="B6647" s="11">
        <v>277</v>
      </c>
      <c r="C6647" s="11">
        <v>1900</v>
      </c>
      <c r="D6647" s="12">
        <v>785.79166666666697</v>
      </c>
      <c r="E6647" s="9"/>
      <c r="F6647" s="9">
        <v>0.79600000000000004</v>
      </c>
      <c r="G6647" s="9">
        <v>0.503</v>
      </c>
      <c r="H6647" s="9">
        <v>4.5289999999999999</v>
      </c>
      <c r="I6647" s="9">
        <v>44.924999999999997</v>
      </c>
      <c r="J6647" s="9">
        <v>3.5379999999999998</v>
      </c>
      <c r="K6647" s="9">
        <v>58</v>
      </c>
      <c r="L6647" s="9">
        <v>6.4000000000000001E-2</v>
      </c>
      <c r="M6647" s="9">
        <v>7.6999999999999999E-2</v>
      </c>
      <c r="N6647" s="9">
        <v>0</v>
      </c>
      <c r="O6647" s="9">
        <v>0.625</v>
      </c>
      <c r="P6647" s="9"/>
      <c r="Q6647" s="9"/>
      <c r="R6647" s="9"/>
      <c r="T6647">
        <f t="shared" si="934"/>
        <v>2771900</v>
      </c>
      <c r="U6647">
        <v>0</v>
      </c>
      <c r="V6647">
        <f t="shared" si="932"/>
        <v>0</v>
      </c>
      <c r="W6647" t="str">
        <f t="shared" si="935"/>
        <v/>
      </c>
      <c r="X6647" t="str">
        <f t="shared" si="936"/>
        <v/>
      </c>
      <c r="Y6647" t="str">
        <f t="shared" si="933"/>
        <v/>
      </c>
      <c r="Z6647" s="9"/>
      <c r="AA6647" s="14">
        <f t="shared" si="937"/>
        <v>0.45600000000000002</v>
      </c>
      <c r="AB6647" s="14">
        <f t="shared" si="938"/>
        <v>0.33</v>
      </c>
    </row>
    <row r="6648" spans="1:28" x14ac:dyDescent="0.25">
      <c r="A6648" s="10">
        <f t="shared" si="939"/>
        <v>45568</v>
      </c>
      <c r="B6648" s="11">
        <v>277</v>
      </c>
      <c r="C6648" s="11">
        <v>2000</v>
      </c>
      <c r="D6648" s="12">
        <v>785.83333333333303</v>
      </c>
      <c r="E6648" s="9"/>
      <c r="F6648" s="9">
        <v>0.67900000000000005</v>
      </c>
      <c r="G6648" s="9">
        <v>0.503</v>
      </c>
      <c r="H6648" s="9">
        <v>5.0330000000000004</v>
      </c>
      <c r="I6648" s="9">
        <v>16.847000000000001</v>
      </c>
      <c r="J6648" s="9">
        <v>2.6640000000000001</v>
      </c>
      <c r="K6648" s="9">
        <v>60.9</v>
      </c>
      <c r="L6648" s="9">
        <v>6.4000000000000001E-2</v>
      </c>
      <c r="M6648" s="9">
        <v>7.8E-2</v>
      </c>
      <c r="N6648" s="9">
        <v>0</v>
      </c>
      <c r="O6648" s="9">
        <v>0.625</v>
      </c>
      <c r="P6648" s="9"/>
      <c r="Q6648" s="9"/>
      <c r="R6648" s="9"/>
      <c r="T6648">
        <f t="shared" si="934"/>
        <v>2772000</v>
      </c>
      <c r="U6648">
        <v>0</v>
      </c>
      <c r="V6648">
        <f t="shared" si="932"/>
        <v>0</v>
      </c>
      <c r="W6648" t="str">
        <f t="shared" si="935"/>
        <v/>
      </c>
      <c r="X6648" t="str">
        <f t="shared" si="936"/>
        <v/>
      </c>
      <c r="Y6648" t="str">
        <f t="shared" si="933"/>
        <v/>
      </c>
      <c r="Z6648" s="9"/>
      <c r="AA6648" s="14">
        <f t="shared" si="937"/>
        <v>0.45</v>
      </c>
      <c r="AB6648" s="14">
        <f t="shared" si="938"/>
        <v>0.28899999999999998</v>
      </c>
    </row>
    <row r="6649" spans="1:28" x14ac:dyDescent="0.25">
      <c r="A6649" s="10">
        <f t="shared" si="939"/>
        <v>45568</v>
      </c>
      <c r="B6649" s="11">
        <v>277</v>
      </c>
      <c r="C6649" s="11">
        <v>2100</v>
      </c>
      <c r="D6649" s="12">
        <v>785.875</v>
      </c>
      <c r="E6649" s="9"/>
      <c r="F6649" s="9">
        <v>0.79600000000000004</v>
      </c>
      <c r="G6649" s="9">
        <v>0.503</v>
      </c>
      <c r="H6649" s="9">
        <v>4.5289999999999999</v>
      </c>
      <c r="I6649" s="9">
        <v>8.4239999999999995</v>
      </c>
      <c r="J6649" s="9">
        <v>2.2890000000000001</v>
      </c>
      <c r="K6649" s="9">
        <v>62.4</v>
      </c>
      <c r="L6649" s="9">
        <v>6.3E-2</v>
      </c>
      <c r="M6649" s="9">
        <v>7.8E-2</v>
      </c>
      <c r="N6649" s="9">
        <v>0</v>
      </c>
      <c r="O6649" s="9">
        <v>0.625</v>
      </c>
      <c r="P6649" s="9"/>
      <c r="Q6649" s="9"/>
      <c r="R6649" s="9"/>
      <c r="T6649">
        <f t="shared" si="934"/>
        <v>2772100</v>
      </c>
      <c r="U6649">
        <v>0</v>
      </c>
      <c r="V6649">
        <f t="shared" si="932"/>
        <v>0</v>
      </c>
      <c r="W6649" t="str">
        <f t="shared" si="935"/>
        <v/>
      </c>
      <c r="X6649" t="str">
        <f t="shared" si="936"/>
        <v/>
      </c>
      <c r="Y6649" t="str">
        <f t="shared" si="933"/>
        <v/>
      </c>
      <c r="Z6649" s="9"/>
      <c r="AA6649" s="14">
        <f t="shared" si="937"/>
        <v>0.44900000000000001</v>
      </c>
      <c r="AB6649" s="14">
        <f t="shared" si="938"/>
        <v>0.27100000000000002</v>
      </c>
    </row>
    <row r="6650" spans="1:28" x14ac:dyDescent="0.25">
      <c r="A6650" s="10">
        <f t="shared" si="939"/>
        <v>45568</v>
      </c>
      <c r="B6650" s="11">
        <v>277</v>
      </c>
      <c r="C6650" s="11">
        <v>2200</v>
      </c>
      <c r="D6650" s="12">
        <v>785.91666666666697</v>
      </c>
      <c r="E6650" s="9"/>
      <c r="F6650" s="9">
        <v>0.67900000000000005</v>
      </c>
      <c r="G6650" s="9">
        <v>1.0069999999999999</v>
      </c>
      <c r="H6650" s="9">
        <v>5.5359999999999996</v>
      </c>
      <c r="I6650" s="9">
        <v>2.8079999999999998</v>
      </c>
      <c r="J6650" s="9">
        <v>2.2360000000000002</v>
      </c>
      <c r="K6650" s="9">
        <v>61.9</v>
      </c>
      <c r="L6650" s="9">
        <v>6.3E-2</v>
      </c>
      <c r="M6650" s="9">
        <v>7.6999999999999999E-2</v>
      </c>
      <c r="N6650" s="9">
        <v>0</v>
      </c>
      <c r="O6650" s="9">
        <v>0.625</v>
      </c>
      <c r="P6650" s="9"/>
      <c r="Q6650" s="9"/>
      <c r="R6650" s="9"/>
      <c r="T6650">
        <f t="shared" si="934"/>
        <v>2772200</v>
      </c>
      <c r="U6650">
        <v>0</v>
      </c>
      <c r="V6650">
        <f t="shared" si="932"/>
        <v>0</v>
      </c>
      <c r="W6650" t="str">
        <f t="shared" si="935"/>
        <v/>
      </c>
      <c r="X6650" t="str">
        <f t="shared" si="936"/>
        <v/>
      </c>
      <c r="Y6650" t="str">
        <f t="shared" si="933"/>
        <v/>
      </c>
      <c r="Z6650" s="9"/>
      <c r="AA6650" s="14">
        <f t="shared" si="937"/>
        <v>0.44400000000000001</v>
      </c>
      <c r="AB6650" s="14">
        <f t="shared" si="938"/>
        <v>0.27300000000000002</v>
      </c>
    </row>
    <row r="6651" spans="1:28" x14ac:dyDescent="0.25">
      <c r="A6651" s="10">
        <f t="shared" si="939"/>
        <v>45568</v>
      </c>
      <c r="B6651" s="11">
        <v>277</v>
      </c>
      <c r="C6651" s="11">
        <v>2300</v>
      </c>
      <c r="D6651" s="12">
        <v>785.95833333333303</v>
      </c>
      <c r="E6651" s="9"/>
      <c r="F6651" s="9">
        <v>0.56200000000000006</v>
      </c>
      <c r="G6651" s="9">
        <v>1.51</v>
      </c>
      <c r="H6651" s="9">
        <v>5.5359999999999996</v>
      </c>
      <c r="I6651" s="9">
        <v>346.76900000000001</v>
      </c>
      <c r="J6651" s="9">
        <v>2.101</v>
      </c>
      <c r="K6651" s="9">
        <v>61.4</v>
      </c>
      <c r="L6651" s="9">
        <v>6.3E-2</v>
      </c>
      <c r="M6651" s="9">
        <v>7.8E-2</v>
      </c>
      <c r="N6651" s="9">
        <v>0</v>
      </c>
      <c r="O6651" s="9">
        <v>0.625</v>
      </c>
      <c r="P6651" s="9"/>
      <c r="Q6651" s="9"/>
      <c r="R6651" s="9"/>
      <c r="T6651">
        <f t="shared" si="934"/>
        <v>2772300</v>
      </c>
      <c r="U6651">
        <v>0</v>
      </c>
      <c r="V6651">
        <f t="shared" si="932"/>
        <v>0</v>
      </c>
      <c r="W6651" t="str">
        <f t="shared" si="935"/>
        <v/>
      </c>
      <c r="X6651" t="str">
        <f t="shared" si="936"/>
        <v/>
      </c>
      <c r="Y6651" t="str">
        <f t="shared" si="933"/>
        <v/>
      </c>
      <c r="Z6651" s="9"/>
      <c r="AA6651" s="14">
        <f t="shared" si="937"/>
        <v>0.436</v>
      </c>
      <c r="AB6651" s="14">
        <f t="shared" si="938"/>
        <v>0.27400000000000002</v>
      </c>
    </row>
    <row r="6652" spans="1:28" x14ac:dyDescent="0.25">
      <c r="A6652" s="10">
        <f t="shared" si="939"/>
        <v>45568</v>
      </c>
      <c r="B6652" s="11">
        <v>277</v>
      </c>
      <c r="C6652" s="11">
        <v>2400</v>
      </c>
      <c r="D6652" s="12">
        <v>786</v>
      </c>
      <c r="E6652" s="9"/>
      <c r="F6652" s="9">
        <v>0.67900000000000005</v>
      </c>
      <c r="G6652" s="9">
        <v>2.0129999999999999</v>
      </c>
      <c r="H6652" s="9">
        <v>7.5490000000000004</v>
      </c>
      <c r="I6652" s="9">
        <v>355.19200000000001</v>
      </c>
      <c r="J6652" s="9">
        <v>1.724</v>
      </c>
      <c r="K6652" s="9">
        <v>62.6</v>
      </c>
      <c r="L6652" s="9">
        <v>6.2E-2</v>
      </c>
      <c r="M6652" s="9">
        <v>7.6999999999999999E-2</v>
      </c>
      <c r="N6652" s="9">
        <v>0</v>
      </c>
      <c r="O6652" s="9">
        <v>0.625</v>
      </c>
      <c r="P6652" s="9"/>
      <c r="Q6652" s="9"/>
      <c r="R6652" s="9"/>
      <c r="T6652">
        <f t="shared" si="934"/>
        <v>2772400</v>
      </c>
      <c r="U6652">
        <v>0</v>
      </c>
      <c r="V6652">
        <f t="shared" si="932"/>
        <v>0</v>
      </c>
      <c r="W6652">
        <f t="shared" si="935"/>
        <v>6.2E-2</v>
      </c>
      <c r="X6652">
        <f t="shared" si="936"/>
        <v>7.6999999999999999E-2</v>
      </c>
      <c r="Y6652">
        <f t="shared" si="933"/>
        <v>7.0000000000000001E-3</v>
      </c>
      <c r="Z6652" s="9"/>
      <c r="AA6652" s="14">
        <f t="shared" si="937"/>
        <v>0.433</v>
      </c>
      <c r="AB6652" s="14">
        <f t="shared" si="938"/>
        <v>0.25900000000000001</v>
      </c>
    </row>
    <row r="6653" spans="1:28" x14ac:dyDescent="0.25">
      <c r="A6653" s="10">
        <f t="shared" si="939"/>
        <v>45569</v>
      </c>
      <c r="B6653" s="11">
        <v>278</v>
      </c>
      <c r="C6653" s="11">
        <v>100</v>
      </c>
      <c r="D6653" s="12">
        <v>786.04166666666697</v>
      </c>
      <c r="E6653" s="9"/>
      <c r="F6653" s="9">
        <v>0.56200000000000006</v>
      </c>
      <c r="G6653" s="9">
        <v>2.0129999999999999</v>
      </c>
      <c r="H6653" s="9">
        <v>6.5430000000000001</v>
      </c>
      <c r="I6653" s="9">
        <v>355.19200000000001</v>
      </c>
      <c r="J6653" s="9">
        <v>1.371</v>
      </c>
      <c r="K6653" s="9">
        <v>63.4</v>
      </c>
      <c r="L6653" s="9">
        <v>6.0999999999999999E-2</v>
      </c>
      <c r="M6653" s="9">
        <v>7.6999999999999999E-2</v>
      </c>
      <c r="N6653" s="9">
        <v>0</v>
      </c>
      <c r="O6653" s="9">
        <v>0.625</v>
      </c>
      <c r="P6653" s="9"/>
      <c r="Q6653" s="9"/>
      <c r="R6653" s="9"/>
      <c r="T6653">
        <f t="shared" si="934"/>
        <v>2780100</v>
      </c>
      <c r="U6653">
        <v>0</v>
      </c>
      <c r="V6653">
        <f t="shared" ref="V6653:V6716" si="940">IF(O6653&lt;1,0,ROUND(O6653,1))</f>
        <v>0</v>
      </c>
      <c r="W6653" t="str">
        <f t="shared" si="935"/>
        <v/>
      </c>
      <c r="X6653" t="str">
        <f t="shared" si="936"/>
        <v/>
      </c>
      <c r="Y6653" t="str">
        <f t="shared" ref="Y6653:Y6716" si="941">IF(C6653=2400,ROUND(F6653/100,3),"")</f>
        <v/>
      </c>
      <c r="Z6653" s="9"/>
      <c r="AA6653" s="14">
        <f t="shared" si="937"/>
        <v>0.42699999999999999</v>
      </c>
      <c r="AB6653" s="14">
        <f t="shared" si="938"/>
        <v>0.247</v>
      </c>
    </row>
    <row r="6654" spans="1:28" x14ac:dyDescent="0.25">
      <c r="A6654" s="10">
        <f t="shared" si="939"/>
        <v>45569</v>
      </c>
      <c r="B6654" s="11">
        <v>278</v>
      </c>
      <c r="C6654" s="11">
        <v>200</v>
      </c>
      <c r="D6654" s="12">
        <v>786.08333333333303</v>
      </c>
      <c r="E6654" s="9"/>
      <c r="F6654" s="9">
        <v>0.44500000000000001</v>
      </c>
      <c r="G6654" s="9">
        <v>2.0129999999999999</v>
      </c>
      <c r="H6654" s="9">
        <v>5.5359999999999996</v>
      </c>
      <c r="I6654" s="9">
        <v>352.38400000000001</v>
      </c>
      <c r="J6654" s="9">
        <v>0.63200000000000001</v>
      </c>
      <c r="K6654" s="9">
        <v>65.7</v>
      </c>
      <c r="L6654" s="9">
        <v>6.0999999999999999E-2</v>
      </c>
      <c r="M6654" s="9">
        <v>7.6999999999999999E-2</v>
      </c>
      <c r="N6654" s="9">
        <v>0</v>
      </c>
      <c r="O6654" s="9">
        <v>0.625</v>
      </c>
      <c r="P6654" s="9"/>
      <c r="Q6654" s="9"/>
      <c r="R6654" s="9"/>
      <c r="T6654">
        <f t="shared" si="934"/>
        <v>2780200</v>
      </c>
      <c r="U6654">
        <v>0</v>
      </c>
      <c r="V6654">
        <f t="shared" si="940"/>
        <v>0</v>
      </c>
      <c r="W6654" t="str">
        <f t="shared" si="935"/>
        <v/>
      </c>
      <c r="X6654" t="str">
        <f t="shared" si="936"/>
        <v/>
      </c>
      <c r="Y6654" t="str">
        <f t="shared" si="941"/>
        <v/>
      </c>
      <c r="Z6654" s="9"/>
      <c r="AA6654" s="14">
        <f t="shared" si="937"/>
        <v>0.42</v>
      </c>
      <c r="AB6654" s="14">
        <f t="shared" si="938"/>
        <v>0.219</v>
      </c>
    </row>
    <row r="6655" spans="1:28" x14ac:dyDescent="0.25">
      <c r="A6655" s="10">
        <f t="shared" si="939"/>
        <v>45569</v>
      </c>
      <c r="B6655" s="11">
        <v>278</v>
      </c>
      <c r="C6655" s="11">
        <v>300</v>
      </c>
      <c r="D6655" s="12">
        <v>786.125</v>
      </c>
      <c r="E6655" s="9"/>
      <c r="F6655" s="9">
        <v>0.79600000000000004</v>
      </c>
      <c r="G6655" s="9">
        <v>1.51</v>
      </c>
      <c r="H6655" s="9">
        <v>5.5359999999999996</v>
      </c>
      <c r="I6655" s="9">
        <v>350.98</v>
      </c>
      <c r="J6655" s="9">
        <v>1.4530000000000001</v>
      </c>
      <c r="K6655" s="9">
        <v>64.900000000000006</v>
      </c>
      <c r="L6655" s="9">
        <v>6.0999999999999999E-2</v>
      </c>
      <c r="M6655" s="9">
        <v>7.6999999999999999E-2</v>
      </c>
      <c r="N6655" s="9">
        <v>0</v>
      </c>
      <c r="O6655" s="9">
        <v>0.625</v>
      </c>
      <c r="P6655" s="9"/>
      <c r="Q6655" s="9"/>
      <c r="R6655" s="9"/>
      <c r="T6655">
        <f t="shared" si="934"/>
        <v>2780300</v>
      </c>
      <c r="U6655">
        <v>0</v>
      </c>
      <c r="V6655">
        <f t="shared" si="940"/>
        <v>0</v>
      </c>
      <c r="W6655" t="str">
        <f t="shared" si="935"/>
        <v/>
      </c>
      <c r="X6655" t="str">
        <f t="shared" si="936"/>
        <v/>
      </c>
      <c r="Y6655" t="str">
        <f t="shared" si="941"/>
        <v/>
      </c>
      <c r="Z6655" s="9"/>
      <c r="AA6655" s="14">
        <f t="shared" si="937"/>
        <v>0.44</v>
      </c>
      <c r="AB6655" s="14">
        <f t="shared" si="938"/>
        <v>0.23799999999999999</v>
      </c>
    </row>
    <row r="6656" spans="1:28" x14ac:dyDescent="0.25">
      <c r="A6656" s="10">
        <f t="shared" si="939"/>
        <v>45569</v>
      </c>
      <c r="B6656" s="11">
        <v>278</v>
      </c>
      <c r="C6656" s="11">
        <v>400</v>
      </c>
      <c r="D6656" s="12">
        <v>786.16666666666697</v>
      </c>
      <c r="E6656" s="9"/>
      <c r="F6656" s="9">
        <v>0.56200000000000006</v>
      </c>
      <c r="G6656" s="9">
        <v>1.0069999999999999</v>
      </c>
      <c r="H6656" s="9">
        <v>5.0330000000000004</v>
      </c>
      <c r="I6656" s="9">
        <v>350.98</v>
      </c>
      <c r="J6656" s="9">
        <v>1.5880000000000001</v>
      </c>
      <c r="K6656" s="9">
        <v>61.2</v>
      </c>
      <c r="L6656" s="9">
        <v>6.0999999999999999E-2</v>
      </c>
      <c r="M6656" s="9">
        <v>7.6999999999999999E-2</v>
      </c>
      <c r="N6656" s="9">
        <v>0</v>
      </c>
      <c r="O6656" s="9">
        <v>0.625</v>
      </c>
      <c r="P6656" s="9"/>
      <c r="Q6656" s="9"/>
      <c r="R6656" s="9"/>
      <c r="T6656">
        <f t="shared" si="934"/>
        <v>2780400</v>
      </c>
      <c r="U6656">
        <v>0</v>
      </c>
      <c r="V6656">
        <f t="shared" si="940"/>
        <v>0</v>
      </c>
      <c r="W6656" t="str">
        <f t="shared" si="935"/>
        <v/>
      </c>
      <c r="X6656" t="str">
        <f t="shared" si="936"/>
        <v/>
      </c>
      <c r="Y6656" t="str">
        <f t="shared" si="941"/>
        <v/>
      </c>
      <c r="Z6656" s="9"/>
      <c r="AA6656" s="14">
        <f t="shared" si="937"/>
        <v>0.41899999999999998</v>
      </c>
      <c r="AB6656" s="14">
        <f t="shared" si="938"/>
        <v>0.26600000000000001</v>
      </c>
    </row>
    <row r="6657" spans="1:28" x14ac:dyDescent="0.25">
      <c r="A6657" s="10">
        <f t="shared" si="939"/>
        <v>45569</v>
      </c>
      <c r="B6657" s="11">
        <v>278</v>
      </c>
      <c r="C6657" s="11">
        <v>500</v>
      </c>
      <c r="D6657" s="12">
        <v>786.20833333333303</v>
      </c>
      <c r="E6657" s="9"/>
      <c r="F6657" s="9">
        <v>0.56200000000000006</v>
      </c>
      <c r="G6657" s="9">
        <v>2.0129999999999999</v>
      </c>
      <c r="H6657" s="9">
        <v>8.5559999999999992</v>
      </c>
      <c r="I6657" s="9">
        <v>355.19200000000001</v>
      </c>
      <c r="J6657" s="9">
        <v>1.994</v>
      </c>
      <c r="K6657" s="9">
        <v>60.3</v>
      </c>
      <c r="L6657" s="9">
        <v>6.0999999999999999E-2</v>
      </c>
      <c r="M6657" s="9">
        <v>7.6999999999999999E-2</v>
      </c>
      <c r="N6657" s="9">
        <v>0</v>
      </c>
      <c r="O6657" s="9">
        <v>0.625</v>
      </c>
      <c r="P6657" s="9"/>
      <c r="Q6657" s="9"/>
      <c r="R6657" s="9"/>
      <c r="T6657">
        <f t="shared" si="934"/>
        <v>2780500</v>
      </c>
      <c r="U6657">
        <v>0</v>
      </c>
      <c r="V6657">
        <f t="shared" si="940"/>
        <v>0</v>
      </c>
      <c r="W6657" t="str">
        <f t="shared" si="935"/>
        <v/>
      </c>
      <c r="X6657" t="str">
        <f t="shared" si="936"/>
        <v/>
      </c>
      <c r="Y6657" t="str">
        <f t="shared" si="941"/>
        <v/>
      </c>
      <c r="Z6657" s="9"/>
      <c r="AA6657" s="14">
        <f t="shared" si="937"/>
        <v>0.42499999999999999</v>
      </c>
      <c r="AB6657" s="14">
        <f t="shared" si="938"/>
        <v>0.28000000000000003</v>
      </c>
    </row>
    <row r="6658" spans="1:28" x14ac:dyDescent="0.25">
      <c r="A6658" s="10">
        <f t="shared" si="939"/>
        <v>45569</v>
      </c>
      <c r="B6658" s="11">
        <v>278</v>
      </c>
      <c r="C6658" s="11">
        <v>600</v>
      </c>
      <c r="D6658" s="12">
        <v>786.25</v>
      </c>
      <c r="E6658" s="9"/>
      <c r="F6658" s="9">
        <v>0.32800000000000001</v>
      </c>
      <c r="G6658" s="9">
        <v>1.51</v>
      </c>
      <c r="H6658" s="9">
        <v>7.5490000000000004</v>
      </c>
      <c r="I6658" s="9">
        <v>22.463000000000001</v>
      </c>
      <c r="J6658" s="9">
        <v>2.1819999999999999</v>
      </c>
      <c r="K6658" s="9">
        <v>58.7</v>
      </c>
      <c r="L6658" s="9">
        <v>6.0999999999999999E-2</v>
      </c>
      <c r="M6658" s="9">
        <v>7.6999999999999999E-2</v>
      </c>
      <c r="N6658" s="9">
        <v>0</v>
      </c>
      <c r="O6658" s="9">
        <v>0.625</v>
      </c>
      <c r="P6658" s="9"/>
      <c r="Q6658" s="9"/>
      <c r="R6658" s="9"/>
      <c r="T6658">
        <f t="shared" si="934"/>
        <v>2780600</v>
      </c>
      <c r="U6658">
        <v>0</v>
      </c>
      <c r="V6658">
        <f t="shared" si="940"/>
        <v>0</v>
      </c>
      <c r="W6658" t="str">
        <f t="shared" si="935"/>
        <v/>
      </c>
      <c r="X6658" t="str">
        <f t="shared" si="936"/>
        <v/>
      </c>
      <c r="Y6658" t="str">
        <f t="shared" si="941"/>
        <v/>
      </c>
      <c r="Z6658" s="9"/>
      <c r="AA6658" s="14">
        <f t="shared" si="937"/>
        <v>0.41899999999999998</v>
      </c>
      <c r="AB6658" s="14">
        <f t="shared" si="938"/>
        <v>0.29499999999999998</v>
      </c>
    </row>
    <row r="6659" spans="1:28" x14ac:dyDescent="0.25">
      <c r="A6659" s="10">
        <f t="shared" si="939"/>
        <v>45569</v>
      </c>
      <c r="B6659" s="11">
        <v>278</v>
      </c>
      <c r="C6659" s="11">
        <v>700</v>
      </c>
      <c r="D6659" s="12">
        <v>786.29166666666697</v>
      </c>
      <c r="E6659" s="9"/>
      <c r="F6659" s="9">
        <v>0.67900000000000005</v>
      </c>
      <c r="G6659" s="9">
        <v>1.51</v>
      </c>
      <c r="H6659" s="9">
        <v>6.5430000000000001</v>
      </c>
      <c r="I6659" s="9">
        <v>42.118000000000002</v>
      </c>
      <c r="J6659" s="9">
        <v>2.5030000000000001</v>
      </c>
      <c r="K6659" s="9">
        <v>55.8</v>
      </c>
      <c r="L6659" s="9">
        <v>0.06</v>
      </c>
      <c r="M6659" s="9">
        <v>7.6999999999999999E-2</v>
      </c>
      <c r="N6659" s="9">
        <v>0</v>
      </c>
      <c r="O6659" s="9">
        <v>20.625</v>
      </c>
      <c r="P6659" s="9"/>
      <c r="Q6659" s="9"/>
      <c r="R6659" s="9"/>
      <c r="T6659">
        <f t="shared" si="934"/>
        <v>2780700</v>
      </c>
      <c r="U6659">
        <v>35.299999999999997</v>
      </c>
      <c r="V6659">
        <f t="shared" si="940"/>
        <v>20.6</v>
      </c>
      <c r="W6659" t="str">
        <f t="shared" si="935"/>
        <v/>
      </c>
      <c r="X6659" t="str">
        <f t="shared" si="936"/>
        <v/>
      </c>
      <c r="Y6659" t="str">
        <f t="shared" si="941"/>
        <v/>
      </c>
      <c r="Z6659" s="9"/>
      <c r="AA6659" s="14">
        <f t="shared" si="937"/>
        <v>0.40799999999999997</v>
      </c>
      <c r="AB6659" s="14">
        <f t="shared" si="938"/>
        <v>0.32300000000000001</v>
      </c>
    </row>
    <row r="6660" spans="1:28" x14ac:dyDescent="0.25">
      <c r="A6660" s="10">
        <f t="shared" si="939"/>
        <v>45569</v>
      </c>
      <c r="B6660" s="11">
        <v>278</v>
      </c>
      <c r="C6660" s="11">
        <v>800</v>
      </c>
      <c r="D6660" s="12">
        <v>786.33333333333303</v>
      </c>
      <c r="E6660" s="9"/>
      <c r="F6660" s="9">
        <v>0.67900000000000005</v>
      </c>
      <c r="G6660" s="9">
        <v>2.516</v>
      </c>
      <c r="H6660" s="9">
        <v>7.0460000000000003</v>
      </c>
      <c r="I6660" s="9">
        <v>65.983999999999995</v>
      </c>
      <c r="J6660" s="9">
        <v>3.617</v>
      </c>
      <c r="K6660" s="9">
        <v>55.1</v>
      </c>
      <c r="L6660" s="9">
        <v>0.06</v>
      </c>
      <c r="M6660" s="9">
        <v>7.6999999999999999E-2</v>
      </c>
      <c r="N6660" s="9">
        <v>0</v>
      </c>
      <c r="O6660" s="9">
        <v>55.625</v>
      </c>
      <c r="P6660" s="9"/>
      <c r="Q6660" s="9"/>
      <c r="R6660" s="9"/>
      <c r="T6660">
        <f t="shared" si="934"/>
        <v>2780800</v>
      </c>
      <c r="U6660">
        <v>187.2</v>
      </c>
      <c r="V6660">
        <f t="shared" si="940"/>
        <v>55.6</v>
      </c>
      <c r="W6660" t="str">
        <f t="shared" si="935"/>
        <v/>
      </c>
      <c r="X6660" t="str">
        <f t="shared" si="936"/>
        <v/>
      </c>
      <c r="Y6660" t="str">
        <f t="shared" si="941"/>
        <v/>
      </c>
      <c r="Z6660" s="9"/>
      <c r="AA6660" s="14">
        <f t="shared" si="937"/>
        <v>0.436</v>
      </c>
      <c r="AB6660" s="14">
        <f t="shared" si="938"/>
        <v>0.35499999999999998</v>
      </c>
    </row>
    <row r="6661" spans="1:28" x14ac:dyDescent="0.25">
      <c r="A6661" s="10">
        <f t="shared" si="939"/>
        <v>45569</v>
      </c>
      <c r="B6661" s="11">
        <v>278</v>
      </c>
      <c r="C6661" s="11">
        <v>900</v>
      </c>
      <c r="D6661" s="12">
        <v>786.375</v>
      </c>
      <c r="E6661" s="9"/>
      <c r="F6661" s="9">
        <v>0.79600000000000004</v>
      </c>
      <c r="G6661" s="9">
        <v>1.51</v>
      </c>
      <c r="H6661" s="9">
        <v>5.5359999999999996</v>
      </c>
      <c r="I6661" s="9">
        <v>88.447000000000003</v>
      </c>
      <c r="J6661" s="9">
        <v>3.327</v>
      </c>
      <c r="K6661" s="9">
        <v>56</v>
      </c>
      <c r="L6661" s="9">
        <v>0.06</v>
      </c>
      <c r="M6661" s="9">
        <v>7.6999999999999999E-2</v>
      </c>
      <c r="N6661" s="9">
        <v>0</v>
      </c>
      <c r="O6661" s="9">
        <v>73.125</v>
      </c>
      <c r="P6661" s="9"/>
      <c r="Q6661" s="9"/>
      <c r="R6661" s="9"/>
      <c r="T6661">
        <f t="shared" ref="T6661:T6724" si="942">B6661*10000+C6661</f>
        <v>2780900</v>
      </c>
      <c r="U6661">
        <v>348.8</v>
      </c>
      <c r="V6661">
        <f t="shared" si="940"/>
        <v>73.099999999999994</v>
      </c>
      <c r="W6661" t="str">
        <f t="shared" ref="W6661:W6724" si="943">IF(C6661=2400,ROUND(L6661,3),"")</f>
        <v/>
      </c>
      <c r="X6661" t="str">
        <f t="shared" ref="X6661:X6724" si="944">IF(C6661=2400,ROUND(M6661,3),"")</f>
        <v/>
      </c>
      <c r="Y6661" t="str">
        <f t="shared" si="941"/>
        <v/>
      </c>
      <c r="Z6661" s="9"/>
      <c r="AA6661" s="14">
        <f t="shared" ref="AA6661:AA6724" si="945">ROUND((0.6105*(EXP((17.273*J6661)/(J6661+237.3))))*K6661/100,3)</f>
        <v>0.434</v>
      </c>
      <c r="AB6661" s="14">
        <f t="shared" ref="AB6661:AB6724" si="946">ROUND(AA6661/K6661*(100-K6661),3)</f>
        <v>0.34100000000000003</v>
      </c>
    </row>
    <row r="6662" spans="1:28" x14ac:dyDescent="0.25">
      <c r="A6662" s="10">
        <f t="shared" si="939"/>
        <v>45569</v>
      </c>
      <c r="B6662" s="11">
        <v>278</v>
      </c>
      <c r="C6662" s="11">
        <v>1000</v>
      </c>
      <c r="D6662" s="12">
        <v>786.41666666666697</v>
      </c>
      <c r="E6662" s="9"/>
      <c r="F6662" s="9">
        <v>0.91300000000000003</v>
      </c>
      <c r="G6662" s="9">
        <v>0.503</v>
      </c>
      <c r="H6662" s="9">
        <v>4.0259999999999998</v>
      </c>
      <c r="I6662" s="9">
        <v>101.08199999999999</v>
      </c>
      <c r="J6662" s="9">
        <v>3.4590000000000001</v>
      </c>
      <c r="K6662" s="9">
        <v>60.5</v>
      </c>
      <c r="L6662" s="9">
        <v>0.06</v>
      </c>
      <c r="M6662" s="9">
        <v>7.6999999999999999E-2</v>
      </c>
      <c r="N6662" s="9">
        <v>0</v>
      </c>
      <c r="O6662" s="9">
        <v>109.375</v>
      </c>
      <c r="P6662" s="9"/>
      <c r="Q6662" s="9"/>
      <c r="R6662" s="9"/>
      <c r="T6662">
        <f t="shared" si="942"/>
        <v>2781000</v>
      </c>
      <c r="U6662">
        <v>482</v>
      </c>
      <c r="V6662">
        <f t="shared" si="940"/>
        <v>109.4</v>
      </c>
      <c r="W6662" t="str">
        <f t="shared" si="943"/>
        <v/>
      </c>
      <c r="X6662" t="str">
        <f t="shared" si="944"/>
        <v/>
      </c>
      <c r="Y6662" t="str">
        <f t="shared" si="941"/>
        <v/>
      </c>
      <c r="Z6662" s="9"/>
      <c r="AA6662" s="14">
        <f t="shared" si="945"/>
        <v>0.47299999999999998</v>
      </c>
      <c r="AB6662" s="14">
        <f t="shared" si="946"/>
        <v>0.309</v>
      </c>
    </row>
    <row r="6663" spans="1:28" x14ac:dyDescent="0.25">
      <c r="A6663" s="10">
        <f t="shared" ref="A6663:A6726" si="947">A$5-1+B6663</f>
        <v>45569</v>
      </c>
      <c r="B6663" s="11">
        <v>278</v>
      </c>
      <c r="C6663" s="11">
        <v>1100</v>
      </c>
      <c r="D6663" s="12">
        <v>786.45833333333303</v>
      </c>
      <c r="E6663" s="9"/>
      <c r="F6663" s="9">
        <v>0.91300000000000003</v>
      </c>
      <c r="G6663" s="9">
        <v>0.503</v>
      </c>
      <c r="H6663" s="9">
        <v>4.0259999999999998</v>
      </c>
      <c r="I6663" s="9">
        <v>112.31399999999999</v>
      </c>
      <c r="J6663" s="9">
        <v>3.8540000000000001</v>
      </c>
      <c r="K6663" s="9">
        <v>59.6</v>
      </c>
      <c r="L6663" s="9">
        <v>6.0999999999999999E-2</v>
      </c>
      <c r="M6663" s="9">
        <v>7.6999999999999999E-2</v>
      </c>
      <c r="N6663" s="9">
        <v>0</v>
      </c>
      <c r="O6663" s="9">
        <v>144.375</v>
      </c>
      <c r="P6663" s="9"/>
      <c r="Q6663" s="9"/>
      <c r="R6663" s="9"/>
      <c r="T6663">
        <f t="shared" si="942"/>
        <v>2781100</v>
      </c>
      <c r="U6663">
        <v>572.29999999999995</v>
      </c>
      <c r="V6663">
        <f t="shared" si="940"/>
        <v>144.4</v>
      </c>
      <c r="W6663" t="str">
        <f t="shared" si="943"/>
        <v/>
      </c>
      <c r="X6663" t="str">
        <f t="shared" si="944"/>
        <v/>
      </c>
      <c r="Y6663" t="str">
        <f t="shared" si="941"/>
        <v/>
      </c>
      <c r="Z6663" s="9"/>
      <c r="AA6663" s="14">
        <f t="shared" si="945"/>
        <v>0.48</v>
      </c>
      <c r="AB6663" s="14">
        <f t="shared" si="946"/>
        <v>0.32500000000000001</v>
      </c>
    </row>
    <row r="6664" spans="1:28" x14ac:dyDescent="0.25">
      <c r="A6664" s="10">
        <f t="shared" si="947"/>
        <v>45569</v>
      </c>
      <c r="B6664" s="11">
        <v>278</v>
      </c>
      <c r="C6664" s="11">
        <v>1200</v>
      </c>
      <c r="D6664" s="12">
        <v>786.5</v>
      </c>
      <c r="E6664" s="9"/>
      <c r="F6664" s="9">
        <v>0.91300000000000003</v>
      </c>
      <c r="G6664" s="9">
        <v>0.503</v>
      </c>
      <c r="H6664" s="9">
        <v>3.5230000000000001</v>
      </c>
      <c r="I6664" s="9">
        <v>120.73699999999999</v>
      </c>
      <c r="J6664" s="9">
        <v>3.5640000000000001</v>
      </c>
      <c r="K6664" s="9">
        <v>61.4</v>
      </c>
      <c r="L6664" s="9">
        <v>0.06</v>
      </c>
      <c r="M6664" s="9">
        <v>7.6999999999999999E-2</v>
      </c>
      <c r="N6664" s="9">
        <v>0</v>
      </c>
      <c r="O6664" s="9">
        <v>118.125</v>
      </c>
      <c r="P6664" s="9"/>
      <c r="Q6664" s="9"/>
      <c r="R6664" s="9"/>
      <c r="T6664">
        <f t="shared" si="942"/>
        <v>2781200</v>
      </c>
      <c r="U6664">
        <v>611</v>
      </c>
      <c r="V6664">
        <f t="shared" si="940"/>
        <v>118.1</v>
      </c>
      <c r="W6664" t="str">
        <f t="shared" si="943"/>
        <v/>
      </c>
      <c r="X6664" t="str">
        <f t="shared" si="944"/>
        <v/>
      </c>
      <c r="Y6664" t="str">
        <f t="shared" si="941"/>
        <v/>
      </c>
      <c r="Z6664" s="9"/>
      <c r="AA6664" s="14">
        <f t="shared" si="945"/>
        <v>0.48399999999999999</v>
      </c>
      <c r="AB6664" s="14">
        <f t="shared" si="946"/>
        <v>0.30399999999999999</v>
      </c>
    </row>
    <row r="6665" spans="1:28" x14ac:dyDescent="0.25">
      <c r="A6665" s="10">
        <f t="shared" si="947"/>
        <v>45569</v>
      </c>
      <c r="B6665" s="11">
        <v>278</v>
      </c>
      <c r="C6665" s="11">
        <v>1300</v>
      </c>
      <c r="D6665" s="12">
        <v>786.54166666666697</v>
      </c>
      <c r="E6665" s="9"/>
      <c r="F6665" s="9">
        <v>1.147</v>
      </c>
      <c r="G6665" s="9">
        <v>1.0069999999999999</v>
      </c>
      <c r="H6665" s="9">
        <v>4.5289999999999999</v>
      </c>
      <c r="I6665" s="9">
        <v>127.75700000000001</v>
      </c>
      <c r="J6665" s="9">
        <v>5.5389999999999997</v>
      </c>
      <c r="K6665" s="9">
        <v>62</v>
      </c>
      <c r="L6665" s="9">
        <v>0.06</v>
      </c>
      <c r="M6665" s="9">
        <v>7.6999999999999999E-2</v>
      </c>
      <c r="N6665" s="9">
        <v>0</v>
      </c>
      <c r="O6665" s="9">
        <v>216.875</v>
      </c>
      <c r="P6665" s="9"/>
      <c r="Q6665" s="9"/>
      <c r="R6665" s="9"/>
      <c r="T6665">
        <f t="shared" si="942"/>
        <v>2781300</v>
      </c>
      <c r="U6665">
        <v>594.5</v>
      </c>
      <c r="V6665">
        <f t="shared" si="940"/>
        <v>216.9</v>
      </c>
      <c r="W6665" t="str">
        <f t="shared" si="943"/>
        <v/>
      </c>
      <c r="X6665" t="str">
        <f t="shared" si="944"/>
        <v/>
      </c>
      <c r="Y6665" t="str">
        <f t="shared" si="941"/>
        <v/>
      </c>
      <c r="Z6665" s="9"/>
      <c r="AA6665" s="14">
        <f t="shared" si="945"/>
        <v>0.56100000000000005</v>
      </c>
      <c r="AB6665" s="14">
        <f t="shared" si="946"/>
        <v>0.34399999999999997</v>
      </c>
    </row>
    <row r="6666" spans="1:28" x14ac:dyDescent="0.25">
      <c r="A6666" s="10">
        <f t="shared" si="947"/>
        <v>45569</v>
      </c>
      <c r="B6666" s="11">
        <v>278</v>
      </c>
      <c r="C6666" s="11">
        <v>1400</v>
      </c>
      <c r="D6666" s="12">
        <v>786.58333333333303</v>
      </c>
      <c r="E6666" s="9"/>
      <c r="F6666" s="9">
        <v>1.03</v>
      </c>
      <c r="G6666" s="9">
        <v>2.516</v>
      </c>
      <c r="H6666" s="9">
        <v>10.065</v>
      </c>
      <c r="I6666" s="9">
        <v>141.79599999999999</v>
      </c>
      <c r="J6666" s="9">
        <v>7.4690000000000003</v>
      </c>
      <c r="K6666" s="9">
        <v>61.9</v>
      </c>
      <c r="L6666" s="9">
        <v>6.0999999999999999E-2</v>
      </c>
      <c r="M6666" s="9">
        <v>7.6999999999999999E-2</v>
      </c>
      <c r="N6666" s="9">
        <v>0</v>
      </c>
      <c r="O6666" s="9">
        <v>335.625</v>
      </c>
      <c r="P6666" s="9"/>
      <c r="Q6666" s="9"/>
      <c r="R6666" s="9"/>
      <c r="T6666">
        <f t="shared" si="942"/>
        <v>2781400</v>
      </c>
      <c r="U6666">
        <v>525</v>
      </c>
      <c r="V6666">
        <f t="shared" si="940"/>
        <v>335.6</v>
      </c>
      <c r="W6666" t="str">
        <f t="shared" si="943"/>
        <v/>
      </c>
      <c r="X6666" t="str">
        <f t="shared" si="944"/>
        <v/>
      </c>
      <c r="Y6666" t="str">
        <f t="shared" si="941"/>
        <v/>
      </c>
      <c r="Z6666" s="9"/>
      <c r="AA6666" s="14">
        <f t="shared" si="945"/>
        <v>0.64</v>
      </c>
      <c r="AB6666" s="14">
        <f t="shared" si="946"/>
        <v>0.39400000000000002</v>
      </c>
    </row>
    <row r="6667" spans="1:28" x14ac:dyDescent="0.25">
      <c r="A6667" s="10">
        <f t="shared" si="947"/>
        <v>45569</v>
      </c>
      <c r="B6667" s="11">
        <v>278</v>
      </c>
      <c r="C6667" s="11">
        <v>1500</v>
      </c>
      <c r="D6667" s="12">
        <v>786.625</v>
      </c>
      <c r="E6667" s="9"/>
      <c r="F6667" s="9">
        <v>0.91300000000000003</v>
      </c>
      <c r="G6667" s="9">
        <v>3.02</v>
      </c>
      <c r="H6667" s="9">
        <v>8.0519999999999996</v>
      </c>
      <c r="I6667" s="9">
        <v>154.43100000000001</v>
      </c>
      <c r="J6667" s="9">
        <v>4.1680000000000001</v>
      </c>
      <c r="K6667" s="9">
        <v>63.4</v>
      </c>
      <c r="L6667" s="9">
        <v>6.0999999999999999E-2</v>
      </c>
      <c r="M6667" s="9">
        <v>7.6999999999999999E-2</v>
      </c>
      <c r="N6667" s="9">
        <v>0</v>
      </c>
      <c r="O6667" s="9">
        <v>220.625</v>
      </c>
      <c r="P6667" s="9"/>
      <c r="Q6667" s="9"/>
      <c r="R6667" s="9"/>
      <c r="T6667">
        <f t="shared" si="942"/>
        <v>2781500</v>
      </c>
      <c r="U6667">
        <v>408</v>
      </c>
      <c r="V6667">
        <f t="shared" si="940"/>
        <v>220.6</v>
      </c>
      <c r="W6667" t="str">
        <f t="shared" si="943"/>
        <v/>
      </c>
      <c r="X6667" t="str">
        <f t="shared" si="944"/>
        <v/>
      </c>
      <c r="Y6667" t="str">
        <f t="shared" si="941"/>
        <v/>
      </c>
      <c r="Z6667" s="9"/>
      <c r="AA6667" s="14">
        <f t="shared" si="945"/>
        <v>0.52200000000000002</v>
      </c>
      <c r="AB6667" s="14">
        <f t="shared" si="946"/>
        <v>0.30099999999999999</v>
      </c>
    </row>
    <row r="6668" spans="1:28" x14ac:dyDescent="0.25">
      <c r="A6668" s="10">
        <f t="shared" si="947"/>
        <v>45569</v>
      </c>
      <c r="B6668" s="11">
        <v>278</v>
      </c>
      <c r="C6668" s="11">
        <v>1600</v>
      </c>
      <c r="D6668" s="12">
        <v>786.66666666666697</v>
      </c>
      <c r="E6668" s="9"/>
      <c r="F6668" s="9">
        <v>1.03</v>
      </c>
      <c r="G6668" s="9">
        <v>3.02</v>
      </c>
      <c r="H6668" s="9">
        <v>8.5559999999999992</v>
      </c>
      <c r="I6668" s="9">
        <v>148.816</v>
      </c>
      <c r="J6668" s="9">
        <v>3.617</v>
      </c>
      <c r="K6668" s="9">
        <v>66</v>
      </c>
      <c r="L6668" s="9">
        <v>6.2E-2</v>
      </c>
      <c r="M6668" s="9">
        <v>7.6999999999999999E-2</v>
      </c>
      <c r="N6668" s="9">
        <v>0</v>
      </c>
      <c r="O6668" s="9">
        <v>115.625</v>
      </c>
      <c r="P6668" s="9"/>
      <c r="Q6668" s="9"/>
      <c r="R6668" s="9"/>
      <c r="T6668">
        <f t="shared" si="942"/>
        <v>2781600</v>
      </c>
      <c r="U6668">
        <v>255.3</v>
      </c>
      <c r="V6668">
        <f t="shared" si="940"/>
        <v>115.6</v>
      </c>
      <c r="W6668" t="str">
        <f t="shared" si="943"/>
        <v/>
      </c>
      <c r="X6668" t="str">
        <f t="shared" si="944"/>
        <v/>
      </c>
      <c r="Y6668" t="str">
        <f t="shared" si="941"/>
        <v/>
      </c>
      <c r="Z6668" s="9"/>
      <c r="AA6668" s="14">
        <f t="shared" si="945"/>
        <v>0.52200000000000002</v>
      </c>
      <c r="AB6668" s="14">
        <f t="shared" si="946"/>
        <v>0.26900000000000002</v>
      </c>
    </row>
    <row r="6669" spans="1:28" x14ac:dyDescent="0.25">
      <c r="A6669" s="10">
        <f t="shared" si="947"/>
        <v>45569</v>
      </c>
      <c r="B6669" s="11">
        <v>278</v>
      </c>
      <c r="C6669" s="11">
        <v>1700</v>
      </c>
      <c r="D6669" s="12">
        <v>786.70833333333303</v>
      </c>
      <c r="E6669" s="9"/>
      <c r="F6669" s="9">
        <v>0.91300000000000003</v>
      </c>
      <c r="G6669" s="9">
        <v>3.5230000000000001</v>
      </c>
      <c r="H6669" s="9">
        <v>9.5619999999999994</v>
      </c>
      <c r="I6669" s="9">
        <v>157.239</v>
      </c>
      <c r="J6669" s="9">
        <v>3.1160000000000001</v>
      </c>
      <c r="K6669" s="9">
        <v>67.8</v>
      </c>
      <c r="L6669" s="9">
        <v>6.0999999999999999E-2</v>
      </c>
      <c r="M6669" s="9">
        <v>7.6999999999999999E-2</v>
      </c>
      <c r="N6669" s="9">
        <v>0</v>
      </c>
      <c r="O6669" s="9">
        <v>49.375</v>
      </c>
      <c r="P6669" s="9"/>
      <c r="Q6669" s="9"/>
      <c r="R6669" s="9"/>
      <c r="T6669">
        <f t="shared" si="942"/>
        <v>2781700</v>
      </c>
      <c r="U6669">
        <v>90.7</v>
      </c>
      <c r="V6669">
        <f t="shared" si="940"/>
        <v>49.4</v>
      </c>
      <c r="W6669" t="str">
        <f t="shared" si="943"/>
        <v/>
      </c>
      <c r="X6669" t="str">
        <f t="shared" si="944"/>
        <v/>
      </c>
      <c r="Y6669" t="str">
        <f t="shared" si="941"/>
        <v/>
      </c>
      <c r="Z6669" s="9"/>
      <c r="AA6669" s="14">
        <f t="shared" si="945"/>
        <v>0.51800000000000002</v>
      </c>
      <c r="AB6669" s="14">
        <f t="shared" si="946"/>
        <v>0.246</v>
      </c>
    </row>
    <row r="6670" spans="1:28" x14ac:dyDescent="0.25">
      <c r="A6670" s="10">
        <f t="shared" si="947"/>
        <v>45569</v>
      </c>
      <c r="B6670" s="11">
        <v>278</v>
      </c>
      <c r="C6670" s="11">
        <v>1800</v>
      </c>
      <c r="D6670" s="12">
        <v>786.75</v>
      </c>
      <c r="E6670" s="9"/>
      <c r="F6670" s="9">
        <v>0.79600000000000004</v>
      </c>
      <c r="G6670" s="9">
        <v>4.0259999999999998</v>
      </c>
      <c r="H6670" s="9">
        <v>10.569000000000001</v>
      </c>
      <c r="I6670" s="9">
        <v>151.624</v>
      </c>
      <c r="J6670" s="9">
        <v>2.2360000000000002</v>
      </c>
      <c r="K6670" s="9">
        <v>69</v>
      </c>
      <c r="L6670" s="9">
        <v>6.2E-2</v>
      </c>
      <c r="M6670" s="9">
        <v>7.6999999999999999E-2</v>
      </c>
      <c r="N6670" s="9">
        <v>0</v>
      </c>
      <c r="O6670" s="9">
        <v>5.625</v>
      </c>
      <c r="P6670" s="9"/>
      <c r="Q6670" s="9"/>
      <c r="R6670" s="9"/>
      <c r="T6670">
        <f t="shared" si="942"/>
        <v>2781800</v>
      </c>
      <c r="U6670">
        <v>1.3</v>
      </c>
      <c r="V6670">
        <f t="shared" si="940"/>
        <v>5.6</v>
      </c>
      <c r="W6670" t="str">
        <f t="shared" si="943"/>
        <v/>
      </c>
      <c r="X6670" t="str">
        <f t="shared" si="944"/>
        <v/>
      </c>
      <c r="Y6670" t="str">
        <f t="shared" si="941"/>
        <v/>
      </c>
      <c r="Z6670" s="9"/>
      <c r="AA6670" s="14">
        <f t="shared" si="945"/>
        <v>0.495</v>
      </c>
      <c r="AB6670" s="14">
        <f t="shared" si="946"/>
        <v>0.222</v>
      </c>
    </row>
    <row r="6671" spans="1:28" x14ac:dyDescent="0.25">
      <c r="A6671" s="10">
        <f t="shared" si="947"/>
        <v>45569</v>
      </c>
      <c r="B6671" s="11">
        <v>278</v>
      </c>
      <c r="C6671" s="11">
        <v>1900</v>
      </c>
      <c r="D6671" s="12">
        <v>786.79166666666697</v>
      </c>
      <c r="E6671" s="9"/>
      <c r="F6671" s="9">
        <v>0.91300000000000003</v>
      </c>
      <c r="G6671" s="9">
        <v>3.02</v>
      </c>
      <c r="H6671" s="9">
        <v>9.0589999999999993</v>
      </c>
      <c r="I6671" s="9">
        <v>154.43100000000001</v>
      </c>
      <c r="J6671" s="9">
        <v>1.724</v>
      </c>
      <c r="K6671" s="9">
        <v>71.900000000000006</v>
      </c>
      <c r="L6671" s="9">
        <v>6.2E-2</v>
      </c>
      <c r="M6671" s="9">
        <v>7.6999999999999999E-2</v>
      </c>
      <c r="N6671" s="9">
        <v>0</v>
      </c>
      <c r="O6671" s="9">
        <v>0.625</v>
      </c>
      <c r="P6671" s="9"/>
      <c r="Q6671" s="9"/>
      <c r="R6671" s="9"/>
      <c r="T6671">
        <f t="shared" si="942"/>
        <v>2781900</v>
      </c>
      <c r="U6671">
        <v>0</v>
      </c>
      <c r="V6671">
        <f t="shared" si="940"/>
        <v>0</v>
      </c>
      <c r="W6671" t="str">
        <f t="shared" si="943"/>
        <v/>
      </c>
      <c r="X6671" t="str">
        <f t="shared" si="944"/>
        <v/>
      </c>
      <c r="Y6671" t="str">
        <f t="shared" si="941"/>
        <v/>
      </c>
      <c r="Z6671" s="9"/>
      <c r="AA6671" s="14">
        <f t="shared" si="945"/>
        <v>0.497</v>
      </c>
      <c r="AB6671" s="14">
        <f t="shared" si="946"/>
        <v>0.19400000000000001</v>
      </c>
    </row>
    <row r="6672" spans="1:28" x14ac:dyDescent="0.25">
      <c r="A6672" s="10">
        <f t="shared" si="947"/>
        <v>45569</v>
      </c>
      <c r="B6672" s="11">
        <v>278</v>
      </c>
      <c r="C6672" s="11">
        <v>2000</v>
      </c>
      <c r="D6672" s="12">
        <v>786.83333333333303</v>
      </c>
      <c r="E6672" s="9"/>
      <c r="F6672" s="9">
        <v>0.67900000000000005</v>
      </c>
      <c r="G6672" s="9">
        <v>3.5230000000000001</v>
      </c>
      <c r="H6672" s="9">
        <v>9.0589999999999993</v>
      </c>
      <c r="I6672" s="9">
        <v>160.047</v>
      </c>
      <c r="J6672" s="9">
        <v>1.615</v>
      </c>
      <c r="K6672" s="9">
        <v>74.099999999999994</v>
      </c>
      <c r="L6672" s="9">
        <v>6.0999999999999999E-2</v>
      </c>
      <c r="M6672" s="9">
        <v>7.6999999999999999E-2</v>
      </c>
      <c r="N6672" s="9">
        <v>0</v>
      </c>
      <c r="O6672" s="9">
        <v>0.625</v>
      </c>
      <c r="P6672" s="9"/>
      <c r="Q6672" s="9"/>
      <c r="R6672" s="9"/>
      <c r="T6672">
        <f t="shared" si="942"/>
        <v>2782000</v>
      </c>
      <c r="U6672">
        <v>0</v>
      </c>
      <c r="V6672">
        <f t="shared" si="940"/>
        <v>0</v>
      </c>
      <c r="W6672" t="str">
        <f t="shared" si="943"/>
        <v/>
      </c>
      <c r="X6672" t="str">
        <f t="shared" si="944"/>
        <v/>
      </c>
      <c r="Y6672" t="str">
        <f t="shared" si="941"/>
        <v/>
      </c>
      <c r="Z6672" s="9"/>
      <c r="AA6672" s="14">
        <f t="shared" si="945"/>
        <v>0.50800000000000001</v>
      </c>
      <c r="AB6672" s="14">
        <f t="shared" si="946"/>
        <v>0.17799999999999999</v>
      </c>
    </row>
    <row r="6673" spans="1:28" x14ac:dyDescent="0.25">
      <c r="A6673" s="10">
        <f t="shared" si="947"/>
        <v>45569</v>
      </c>
      <c r="B6673" s="11">
        <v>278</v>
      </c>
      <c r="C6673" s="11">
        <v>2100</v>
      </c>
      <c r="D6673" s="12">
        <v>786.875</v>
      </c>
      <c r="E6673" s="9"/>
      <c r="F6673" s="9">
        <v>0.67900000000000005</v>
      </c>
      <c r="G6673" s="9">
        <v>3.5230000000000001</v>
      </c>
      <c r="H6673" s="9">
        <v>9.5619999999999994</v>
      </c>
      <c r="I6673" s="9">
        <v>157.239</v>
      </c>
      <c r="J6673" s="9">
        <v>1.0169999999999999</v>
      </c>
      <c r="K6673" s="9">
        <v>75.2</v>
      </c>
      <c r="L6673" s="9">
        <v>6.0999999999999999E-2</v>
      </c>
      <c r="M6673" s="9">
        <v>7.6999999999999999E-2</v>
      </c>
      <c r="N6673" s="9">
        <v>0</v>
      </c>
      <c r="O6673" s="9">
        <v>0.625</v>
      </c>
      <c r="P6673" s="9"/>
      <c r="Q6673" s="9"/>
      <c r="R6673" s="9"/>
      <c r="T6673">
        <f t="shared" si="942"/>
        <v>2782100</v>
      </c>
      <c r="U6673">
        <v>0</v>
      </c>
      <c r="V6673">
        <f t="shared" si="940"/>
        <v>0</v>
      </c>
      <c r="W6673" t="str">
        <f t="shared" si="943"/>
        <v/>
      </c>
      <c r="X6673" t="str">
        <f t="shared" si="944"/>
        <v/>
      </c>
      <c r="Y6673" t="str">
        <f t="shared" si="941"/>
        <v/>
      </c>
      <c r="Z6673" s="9"/>
      <c r="AA6673" s="14">
        <f t="shared" si="945"/>
        <v>0.49399999999999999</v>
      </c>
      <c r="AB6673" s="14">
        <f t="shared" si="946"/>
        <v>0.16300000000000001</v>
      </c>
    </row>
    <row r="6674" spans="1:28" x14ac:dyDescent="0.25">
      <c r="A6674" s="10">
        <f t="shared" si="947"/>
        <v>45569</v>
      </c>
      <c r="B6674" s="11">
        <v>278</v>
      </c>
      <c r="C6674" s="11">
        <v>2200</v>
      </c>
      <c r="D6674" s="12">
        <v>786.91666666666697</v>
      </c>
      <c r="E6674" s="9"/>
      <c r="F6674" s="9">
        <v>0.91300000000000003</v>
      </c>
      <c r="G6674" s="9">
        <v>2.0129999999999999</v>
      </c>
      <c r="H6674" s="9">
        <v>7.0460000000000003</v>
      </c>
      <c r="I6674" s="9">
        <v>150.22</v>
      </c>
      <c r="J6674" s="9">
        <v>0.52200000000000002</v>
      </c>
      <c r="K6674" s="9">
        <v>77</v>
      </c>
      <c r="L6674" s="9">
        <v>6.0999999999999999E-2</v>
      </c>
      <c r="M6674" s="9">
        <v>7.6999999999999999E-2</v>
      </c>
      <c r="N6674" s="9">
        <v>0</v>
      </c>
      <c r="O6674" s="9">
        <v>0.625</v>
      </c>
      <c r="P6674" s="9"/>
      <c r="Q6674" s="9"/>
      <c r="R6674" s="9"/>
      <c r="T6674">
        <f t="shared" si="942"/>
        <v>2782200</v>
      </c>
      <c r="U6674">
        <v>0</v>
      </c>
      <c r="V6674">
        <f t="shared" si="940"/>
        <v>0</v>
      </c>
      <c r="W6674" t="str">
        <f t="shared" si="943"/>
        <v/>
      </c>
      <c r="X6674" t="str">
        <f t="shared" si="944"/>
        <v/>
      </c>
      <c r="Y6674" t="str">
        <f t="shared" si="941"/>
        <v/>
      </c>
      <c r="Z6674" s="9"/>
      <c r="AA6674" s="14">
        <f t="shared" si="945"/>
        <v>0.48799999999999999</v>
      </c>
      <c r="AB6674" s="14">
        <f t="shared" si="946"/>
        <v>0.14599999999999999</v>
      </c>
    </row>
    <row r="6675" spans="1:28" x14ac:dyDescent="0.25">
      <c r="A6675" s="10">
        <f t="shared" si="947"/>
        <v>45569</v>
      </c>
      <c r="B6675" s="11">
        <v>278</v>
      </c>
      <c r="C6675" s="11">
        <v>2300</v>
      </c>
      <c r="D6675" s="12">
        <v>786.95833333333303</v>
      </c>
      <c r="E6675" s="9"/>
      <c r="F6675" s="9">
        <v>1.03</v>
      </c>
      <c r="G6675" s="9">
        <v>1.51</v>
      </c>
      <c r="H6675" s="9">
        <v>7.5490000000000004</v>
      </c>
      <c r="I6675" s="9">
        <v>147.41200000000001</v>
      </c>
      <c r="J6675" s="9">
        <v>0.57699999999999996</v>
      </c>
      <c r="K6675" s="9">
        <v>82</v>
      </c>
      <c r="L6675" s="9">
        <v>6.0999999999999999E-2</v>
      </c>
      <c r="M6675" s="9">
        <v>7.6999999999999999E-2</v>
      </c>
      <c r="N6675" s="9">
        <v>0</v>
      </c>
      <c r="O6675" s="9">
        <v>0.625</v>
      </c>
      <c r="P6675" s="9"/>
      <c r="Q6675" s="9"/>
      <c r="R6675" s="9"/>
      <c r="T6675">
        <f t="shared" si="942"/>
        <v>2782300</v>
      </c>
      <c r="U6675">
        <v>0</v>
      </c>
      <c r="V6675">
        <f t="shared" si="940"/>
        <v>0</v>
      </c>
      <c r="W6675" t="str">
        <f t="shared" si="943"/>
        <v/>
      </c>
      <c r="X6675" t="str">
        <f t="shared" si="944"/>
        <v/>
      </c>
      <c r="Y6675" t="str">
        <f t="shared" si="941"/>
        <v/>
      </c>
      <c r="Z6675" s="9"/>
      <c r="AA6675" s="14">
        <f t="shared" si="945"/>
        <v>0.52200000000000002</v>
      </c>
      <c r="AB6675" s="14">
        <f t="shared" si="946"/>
        <v>0.115</v>
      </c>
    </row>
    <row r="6676" spans="1:28" x14ac:dyDescent="0.25">
      <c r="A6676" s="10">
        <f t="shared" si="947"/>
        <v>45569</v>
      </c>
      <c r="B6676" s="11">
        <v>278</v>
      </c>
      <c r="C6676" s="11">
        <v>2400</v>
      </c>
      <c r="D6676" s="12">
        <v>787</v>
      </c>
      <c r="E6676" s="9"/>
      <c r="F6676" s="9">
        <v>0.91300000000000003</v>
      </c>
      <c r="G6676" s="9">
        <v>2.516</v>
      </c>
      <c r="H6676" s="9">
        <v>8.0519999999999996</v>
      </c>
      <c r="I6676" s="9">
        <v>153.02699999999999</v>
      </c>
      <c r="J6676" s="9">
        <v>0.63200000000000001</v>
      </c>
      <c r="K6676" s="9">
        <v>81.7</v>
      </c>
      <c r="L6676" s="9">
        <v>0.06</v>
      </c>
      <c r="M6676" s="9">
        <v>7.6999999999999999E-2</v>
      </c>
      <c r="N6676" s="9">
        <v>0</v>
      </c>
      <c r="O6676" s="9">
        <v>0.625</v>
      </c>
      <c r="P6676" s="9"/>
      <c r="Q6676" s="9"/>
      <c r="R6676" s="9"/>
      <c r="T6676">
        <f t="shared" si="942"/>
        <v>2782400</v>
      </c>
      <c r="U6676">
        <v>0</v>
      </c>
      <c r="V6676">
        <f t="shared" si="940"/>
        <v>0</v>
      </c>
      <c r="W6676">
        <f t="shared" si="943"/>
        <v>0.06</v>
      </c>
      <c r="X6676">
        <f t="shared" si="944"/>
        <v>7.6999999999999999E-2</v>
      </c>
      <c r="Y6676">
        <f t="shared" si="941"/>
        <v>8.9999999999999993E-3</v>
      </c>
      <c r="Z6676" s="9"/>
      <c r="AA6676" s="14">
        <f t="shared" si="945"/>
        <v>0.52200000000000002</v>
      </c>
      <c r="AB6676" s="14">
        <f t="shared" si="946"/>
        <v>0.11700000000000001</v>
      </c>
    </row>
    <row r="6677" spans="1:28" x14ac:dyDescent="0.25">
      <c r="A6677" s="10">
        <f t="shared" si="947"/>
        <v>45570</v>
      </c>
      <c r="B6677" s="11">
        <v>279</v>
      </c>
      <c r="C6677" s="11">
        <v>100</v>
      </c>
      <c r="D6677" s="12">
        <v>787.04166666666697</v>
      </c>
      <c r="E6677" s="9"/>
      <c r="F6677" s="9">
        <v>0.79600000000000004</v>
      </c>
      <c r="G6677" s="9">
        <v>2.0129999999999999</v>
      </c>
      <c r="H6677" s="9">
        <v>7.0460000000000003</v>
      </c>
      <c r="I6677" s="9">
        <v>157.239</v>
      </c>
      <c r="J6677" s="9">
        <v>0.13500000000000001</v>
      </c>
      <c r="K6677" s="9">
        <v>80.900000000000006</v>
      </c>
      <c r="L6677" s="9">
        <v>0.06</v>
      </c>
      <c r="M6677" s="9">
        <v>7.6999999999999999E-2</v>
      </c>
      <c r="N6677" s="9">
        <v>0</v>
      </c>
      <c r="O6677" s="9">
        <v>0.625</v>
      </c>
      <c r="P6677" s="9"/>
      <c r="Q6677" s="9"/>
      <c r="R6677" s="9"/>
      <c r="T6677">
        <f t="shared" si="942"/>
        <v>2790100</v>
      </c>
      <c r="U6677">
        <v>0</v>
      </c>
      <c r="V6677">
        <f t="shared" si="940"/>
        <v>0</v>
      </c>
      <c r="W6677" t="str">
        <f t="shared" si="943"/>
        <v/>
      </c>
      <c r="X6677" t="str">
        <f t="shared" si="944"/>
        <v/>
      </c>
      <c r="Y6677" t="str">
        <f t="shared" si="941"/>
        <v/>
      </c>
      <c r="Z6677" s="9"/>
      <c r="AA6677" s="14">
        <f t="shared" si="945"/>
        <v>0.499</v>
      </c>
      <c r="AB6677" s="14">
        <f t="shared" si="946"/>
        <v>0.11799999999999999</v>
      </c>
    </row>
    <row r="6678" spans="1:28" x14ac:dyDescent="0.25">
      <c r="A6678" s="10">
        <f t="shared" si="947"/>
        <v>45570</v>
      </c>
      <c r="B6678" s="11">
        <v>279</v>
      </c>
      <c r="C6678" s="11">
        <v>200</v>
      </c>
      <c r="D6678" s="12">
        <v>787.08333333333303</v>
      </c>
      <c r="E6678" s="9"/>
      <c r="F6678" s="9">
        <v>0.67900000000000005</v>
      </c>
      <c r="G6678" s="9">
        <v>1.51</v>
      </c>
      <c r="H6678" s="9">
        <v>6.5430000000000001</v>
      </c>
      <c r="I6678" s="9">
        <v>150.22</v>
      </c>
      <c r="J6678" s="9">
        <v>-0.22700000000000001</v>
      </c>
      <c r="K6678" s="9">
        <v>81.400000000000006</v>
      </c>
      <c r="L6678" s="9">
        <v>0.06</v>
      </c>
      <c r="M6678" s="9">
        <v>7.6999999999999999E-2</v>
      </c>
      <c r="N6678" s="9">
        <v>0</v>
      </c>
      <c r="O6678" s="9">
        <v>0.625</v>
      </c>
      <c r="P6678" s="9"/>
      <c r="Q6678" s="9"/>
      <c r="R6678" s="9"/>
      <c r="T6678">
        <f t="shared" si="942"/>
        <v>2790200</v>
      </c>
      <c r="U6678">
        <v>0</v>
      </c>
      <c r="V6678">
        <f t="shared" si="940"/>
        <v>0</v>
      </c>
      <c r="W6678" t="str">
        <f t="shared" si="943"/>
        <v/>
      </c>
      <c r="X6678" t="str">
        <f t="shared" si="944"/>
        <v/>
      </c>
      <c r="Y6678" t="str">
        <f t="shared" si="941"/>
        <v/>
      </c>
      <c r="Z6678" s="9"/>
      <c r="AA6678" s="14">
        <f t="shared" si="945"/>
        <v>0.48899999999999999</v>
      </c>
      <c r="AB6678" s="14">
        <f t="shared" si="946"/>
        <v>0.112</v>
      </c>
    </row>
    <row r="6679" spans="1:28" x14ac:dyDescent="0.25">
      <c r="A6679" s="10">
        <f t="shared" si="947"/>
        <v>45570</v>
      </c>
      <c r="B6679" s="11">
        <v>279</v>
      </c>
      <c r="C6679" s="11">
        <v>300</v>
      </c>
      <c r="D6679" s="12">
        <v>787.125</v>
      </c>
      <c r="E6679" s="9"/>
      <c r="F6679" s="9">
        <v>1.147</v>
      </c>
      <c r="G6679" s="9">
        <v>1.51</v>
      </c>
      <c r="H6679" s="9">
        <v>5.5359999999999996</v>
      </c>
      <c r="I6679" s="9">
        <v>157.239</v>
      </c>
      <c r="J6679" s="9">
        <v>-0.70399999999999996</v>
      </c>
      <c r="K6679" s="9">
        <v>83.9</v>
      </c>
      <c r="L6679" s="9">
        <v>0.06</v>
      </c>
      <c r="M6679" s="9">
        <v>7.6999999999999999E-2</v>
      </c>
      <c r="N6679" s="9">
        <v>0</v>
      </c>
      <c r="O6679" s="9">
        <v>0.625</v>
      </c>
      <c r="P6679" s="9"/>
      <c r="Q6679" s="9"/>
      <c r="R6679" s="9"/>
      <c r="T6679">
        <f t="shared" si="942"/>
        <v>2790300</v>
      </c>
      <c r="U6679">
        <v>0</v>
      </c>
      <c r="V6679">
        <f t="shared" si="940"/>
        <v>0</v>
      </c>
      <c r="W6679" t="str">
        <f t="shared" si="943"/>
        <v/>
      </c>
      <c r="X6679" t="str">
        <f t="shared" si="944"/>
        <v/>
      </c>
      <c r="Y6679" t="str">
        <f t="shared" si="941"/>
        <v/>
      </c>
      <c r="Z6679" s="9"/>
      <c r="AA6679" s="14">
        <f t="shared" si="945"/>
        <v>0.48699999999999999</v>
      </c>
      <c r="AB6679" s="14">
        <f t="shared" si="946"/>
        <v>9.2999999999999999E-2</v>
      </c>
    </row>
    <row r="6680" spans="1:28" x14ac:dyDescent="0.25">
      <c r="A6680" s="10">
        <f t="shared" si="947"/>
        <v>45570</v>
      </c>
      <c r="B6680" s="11">
        <v>279</v>
      </c>
      <c r="C6680" s="11">
        <v>400</v>
      </c>
      <c r="D6680" s="12">
        <v>787.16666666666697</v>
      </c>
      <c r="E6680" s="9"/>
      <c r="F6680" s="9">
        <v>0.91300000000000003</v>
      </c>
      <c r="G6680" s="9">
        <v>0.503</v>
      </c>
      <c r="H6680" s="9">
        <v>4.5289999999999999</v>
      </c>
      <c r="I6680" s="9">
        <v>144.60400000000001</v>
      </c>
      <c r="J6680" s="9">
        <v>-0.14299999999999999</v>
      </c>
      <c r="K6680" s="9">
        <v>84.3</v>
      </c>
      <c r="L6680" s="9">
        <v>5.8999999999999997E-2</v>
      </c>
      <c r="M6680" s="9">
        <v>7.6999999999999999E-2</v>
      </c>
      <c r="N6680" s="9">
        <v>0</v>
      </c>
      <c r="O6680" s="9">
        <v>0.625</v>
      </c>
      <c r="P6680" s="9"/>
      <c r="Q6680" s="9"/>
      <c r="R6680" s="9"/>
      <c r="T6680">
        <f t="shared" si="942"/>
        <v>2790400</v>
      </c>
      <c r="U6680">
        <v>0</v>
      </c>
      <c r="V6680">
        <f t="shared" si="940"/>
        <v>0</v>
      </c>
      <c r="W6680" t="str">
        <f t="shared" si="943"/>
        <v/>
      </c>
      <c r="X6680" t="str">
        <f t="shared" si="944"/>
        <v/>
      </c>
      <c r="Y6680" t="str">
        <f t="shared" si="941"/>
        <v/>
      </c>
      <c r="Z6680" s="9"/>
      <c r="AA6680" s="14">
        <f t="shared" si="945"/>
        <v>0.50900000000000001</v>
      </c>
      <c r="AB6680" s="14">
        <f t="shared" si="946"/>
        <v>9.5000000000000001E-2</v>
      </c>
    </row>
    <row r="6681" spans="1:28" x14ac:dyDescent="0.25">
      <c r="A6681" s="10">
        <f t="shared" si="947"/>
        <v>45570</v>
      </c>
      <c r="B6681" s="11">
        <v>279</v>
      </c>
      <c r="C6681" s="11">
        <v>500</v>
      </c>
      <c r="D6681" s="12">
        <v>787.20833333333303</v>
      </c>
      <c r="E6681" s="9"/>
      <c r="F6681" s="9">
        <v>0.56200000000000006</v>
      </c>
      <c r="G6681" s="9">
        <v>0</v>
      </c>
      <c r="H6681" s="9">
        <v>3.02</v>
      </c>
      <c r="I6681" s="9">
        <v>167.06700000000001</v>
      </c>
      <c r="J6681" s="9">
        <v>-0.17100000000000001</v>
      </c>
      <c r="K6681" s="9">
        <v>81.099999999999994</v>
      </c>
      <c r="L6681" s="9">
        <v>5.8999999999999997E-2</v>
      </c>
      <c r="M6681" s="9">
        <v>7.6999999999999999E-2</v>
      </c>
      <c r="N6681" s="9">
        <v>0</v>
      </c>
      <c r="O6681" s="9">
        <v>0.625</v>
      </c>
      <c r="P6681" s="9"/>
      <c r="Q6681" s="9"/>
      <c r="R6681" s="9"/>
      <c r="T6681">
        <f t="shared" si="942"/>
        <v>2790500</v>
      </c>
      <c r="U6681">
        <v>0</v>
      </c>
      <c r="V6681">
        <f t="shared" si="940"/>
        <v>0</v>
      </c>
      <c r="W6681" t="str">
        <f t="shared" si="943"/>
        <v/>
      </c>
      <c r="X6681" t="str">
        <f t="shared" si="944"/>
        <v/>
      </c>
      <c r="Y6681" t="str">
        <f t="shared" si="941"/>
        <v/>
      </c>
      <c r="Z6681" s="9"/>
      <c r="AA6681" s="14">
        <f t="shared" si="945"/>
        <v>0.48899999999999999</v>
      </c>
      <c r="AB6681" s="14">
        <f t="shared" si="946"/>
        <v>0.114</v>
      </c>
    </row>
    <row r="6682" spans="1:28" x14ac:dyDescent="0.25">
      <c r="A6682" s="10">
        <f t="shared" si="947"/>
        <v>45570</v>
      </c>
      <c r="B6682" s="11">
        <v>279</v>
      </c>
      <c r="C6682" s="11">
        <v>600</v>
      </c>
      <c r="D6682" s="12">
        <v>787.25</v>
      </c>
      <c r="E6682" s="9"/>
      <c r="F6682" s="9">
        <v>0.44500000000000001</v>
      </c>
      <c r="G6682" s="9">
        <v>0</v>
      </c>
      <c r="H6682" s="9">
        <v>4.0259999999999998</v>
      </c>
      <c r="I6682" s="9">
        <v>195.14500000000001</v>
      </c>
      <c r="J6682" s="9">
        <v>-1.986</v>
      </c>
      <c r="K6682" s="9">
        <v>80</v>
      </c>
      <c r="L6682" s="9">
        <v>5.8000000000000003E-2</v>
      </c>
      <c r="M6682" s="9">
        <v>7.6999999999999999E-2</v>
      </c>
      <c r="N6682" s="9">
        <v>0</v>
      </c>
      <c r="O6682" s="9">
        <v>0.625</v>
      </c>
      <c r="P6682" s="9"/>
      <c r="Q6682" s="9"/>
      <c r="R6682" s="9"/>
      <c r="T6682">
        <f t="shared" si="942"/>
        <v>2790600</v>
      </c>
      <c r="U6682">
        <v>0</v>
      </c>
      <c r="V6682">
        <f t="shared" si="940"/>
        <v>0</v>
      </c>
      <c r="W6682" t="str">
        <f t="shared" si="943"/>
        <v/>
      </c>
      <c r="X6682" t="str">
        <f t="shared" si="944"/>
        <v/>
      </c>
      <c r="Y6682" t="str">
        <f t="shared" si="941"/>
        <v/>
      </c>
      <c r="Z6682" s="9"/>
      <c r="AA6682" s="14">
        <f t="shared" si="945"/>
        <v>0.42199999999999999</v>
      </c>
      <c r="AB6682" s="14">
        <f t="shared" si="946"/>
        <v>0.106</v>
      </c>
    </row>
    <row r="6683" spans="1:28" x14ac:dyDescent="0.25">
      <c r="A6683" s="10">
        <f t="shared" si="947"/>
        <v>45570</v>
      </c>
      <c r="B6683" s="11">
        <v>279</v>
      </c>
      <c r="C6683" s="11">
        <v>700</v>
      </c>
      <c r="D6683" s="12">
        <v>787.29166666666697</v>
      </c>
      <c r="E6683" s="9"/>
      <c r="F6683" s="9">
        <v>0.91300000000000003</v>
      </c>
      <c r="G6683" s="9">
        <v>0</v>
      </c>
      <c r="H6683" s="9">
        <v>2.0129999999999999</v>
      </c>
      <c r="I6683" s="9">
        <v>157.239</v>
      </c>
      <c r="J6683" s="9">
        <v>5.0999999999999997E-2</v>
      </c>
      <c r="K6683" s="9">
        <v>84.2</v>
      </c>
      <c r="L6683" s="9">
        <v>5.8999999999999997E-2</v>
      </c>
      <c r="M6683" s="9">
        <v>7.6999999999999999E-2</v>
      </c>
      <c r="N6683" s="9">
        <v>0</v>
      </c>
      <c r="O6683" s="9">
        <v>25.625</v>
      </c>
      <c r="P6683" s="9"/>
      <c r="Q6683" s="9"/>
      <c r="R6683" s="9"/>
      <c r="T6683">
        <f t="shared" si="942"/>
        <v>2790700</v>
      </c>
      <c r="U6683">
        <v>32.299999999999997</v>
      </c>
      <c r="V6683">
        <f t="shared" si="940"/>
        <v>25.6</v>
      </c>
      <c r="W6683" t="str">
        <f t="shared" si="943"/>
        <v/>
      </c>
      <c r="X6683" t="str">
        <f t="shared" si="944"/>
        <v/>
      </c>
      <c r="Y6683" t="str">
        <f t="shared" si="941"/>
        <v/>
      </c>
      <c r="Z6683" s="9"/>
      <c r="AA6683" s="14">
        <f t="shared" si="945"/>
        <v>0.51600000000000001</v>
      </c>
      <c r="AB6683" s="14">
        <f t="shared" si="946"/>
        <v>9.7000000000000003E-2</v>
      </c>
    </row>
    <row r="6684" spans="1:28" x14ac:dyDescent="0.25">
      <c r="A6684" s="10">
        <f t="shared" si="947"/>
        <v>45570</v>
      </c>
      <c r="B6684" s="11">
        <v>279</v>
      </c>
      <c r="C6684" s="11">
        <v>800</v>
      </c>
      <c r="D6684" s="12">
        <v>787.33333333333303</v>
      </c>
      <c r="E6684" s="9"/>
      <c r="F6684" s="9">
        <v>1.147</v>
      </c>
      <c r="G6684" s="9">
        <v>0</v>
      </c>
      <c r="H6684" s="9">
        <v>3.02</v>
      </c>
      <c r="I6684" s="9">
        <v>136.18</v>
      </c>
      <c r="J6684" s="9">
        <v>2.4500000000000002</v>
      </c>
      <c r="K6684" s="9">
        <v>80.599999999999994</v>
      </c>
      <c r="L6684" s="9">
        <v>5.8000000000000003E-2</v>
      </c>
      <c r="M6684" s="9">
        <v>7.6999999999999999E-2</v>
      </c>
      <c r="N6684" s="9">
        <v>0</v>
      </c>
      <c r="O6684" s="9">
        <v>145.625</v>
      </c>
      <c r="P6684" s="9"/>
      <c r="Q6684" s="9"/>
      <c r="R6684" s="9"/>
      <c r="T6684">
        <f t="shared" si="942"/>
        <v>2790800</v>
      </c>
      <c r="U6684">
        <v>183</v>
      </c>
      <c r="V6684">
        <f t="shared" si="940"/>
        <v>145.6</v>
      </c>
      <c r="W6684" t="str">
        <f t="shared" si="943"/>
        <v/>
      </c>
      <c r="X6684" t="str">
        <f t="shared" si="944"/>
        <v/>
      </c>
      <c r="Y6684" t="str">
        <f t="shared" si="941"/>
        <v/>
      </c>
      <c r="Z6684" s="9"/>
      <c r="AA6684" s="14">
        <f t="shared" si="945"/>
        <v>0.58699999999999997</v>
      </c>
      <c r="AB6684" s="14">
        <f t="shared" si="946"/>
        <v>0.14099999999999999</v>
      </c>
    </row>
    <row r="6685" spans="1:28" x14ac:dyDescent="0.25">
      <c r="A6685" s="10">
        <f t="shared" si="947"/>
        <v>45570</v>
      </c>
      <c r="B6685" s="11">
        <v>279</v>
      </c>
      <c r="C6685" s="11">
        <v>900</v>
      </c>
      <c r="D6685" s="12">
        <v>787.375</v>
      </c>
      <c r="E6685" s="9"/>
      <c r="F6685" s="9">
        <v>0.79600000000000004</v>
      </c>
      <c r="G6685" s="9">
        <v>1.0069999999999999</v>
      </c>
      <c r="H6685" s="9">
        <v>4.0259999999999998</v>
      </c>
      <c r="I6685" s="9">
        <v>116.52500000000001</v>
      </c>
      <c r="J6685" s="9">
        <v>4.532</v>
      </c>
      <c r="K6685" s="9">
        <v>72.8</v>
      </c>
      <c r="L6685" s="9">
        <v>5.8999999999999997E-2</v>
      </c>
      <c r="M6685" s="9">
        <v>7.6999999999999999E-2</v>
      </c>
      <c r="N6685" s="9">
        <v>0</v>
      </c>
      <c r="O6685" s="9">
        <v>294.375</v>
      </c>
      <c r="P6685" s="9"/>
      <c r="Q6685" s="9"/>
      <c r="R6685" s="9"/>
      <c r="T6685">
        <f t="shared" si="942"/>
        <v>2790900</v>
      </c>
      <c r="U6685">
        <v>343.7</v>
      </c>
      <c r="V6685">
        <f t="shared" si="940"/>
        <v>294.39999999999998</v>
      </c>
      <c r="W6685" t="str">
        <f t="shared" si="943"/>
        <v/>
      </c>
      <c r="X6685" t="str">
        <f t="shared" si="944"/>
        <v/>
      </c>
      <c r="Y6685" t="str">
        <f t="shared" si="941"/>
        <v/>
      </c>
      <c r="Z6685" s="9"/>
      <c r="AA6685" s="14">
        <f t="shared" si="945"/>
        <v>0.61399999999999999</v>
      </c>
      <c r="AB6685" s="14">
        <f t="shared" si="946"/>
        <v>0.22900000000000001</v>
      </c>
    </row>
    <row r="6686" spans="1:28" x14ac:dyDescent="0.25">
      <c r="A6686" s="10">
        <f t="shared" si="947"/>
        <v>45570</v>
      </c>
      <c r="B6686" s="11">
        <v>279</v>
      </c>
      <c r="C6686" s="11">
        <v>1000</v>
      </c>
      <c r="D6686" s="12">
        <v>787.41666666666697</v>
      </c>
      <c r="E6686" s="9"/>
      <c r="F6686" s="9">
        <v>1.498</v>
      </c>
      <c r="G6686" s="9">
        <v>1.51</v>
      </c>
      <c r="H6686" s="9">
        <v>5.0330000000000004</v>
      </c>
      <c r="I6686" s="9">
        <v>105.294</v>
      </c>
      <c r="J6686" s="9">
        <v>6.3310000000000004</v>
      </c>
      <c r="K6686" s="9">
        <v>62.1</v>
      </c>
      <c r="L6686" s="9">
        <v>5.8999999999999997E-2</v>
      </c>
      <c r="M6686" s="9">
        <v>7.6999999999999999E-2</v>
      </c>
      <c r="N6686" s="9">
        <v>0</v>
      </c>
      <c r="O6686" s="9">
        <v>458.125</v>
      </c>
      <c r="P6686" s="9"/>
      <c r="Q6686" s="9"/>
      <c r="R6686" s="9"/>
      <c r="T6686">
        <f t="shared" si="942"/>
        <v>2791000</v>
      </c>
      <c r="U6686">
        <v>476.7</v>
      </c>
      <c r="V6686">
        <f t="shared" si="940"/>
        <v>458.1</v>
      </c>
      <c r="W6686" t="str">
        <f t="shared" si="943"/>
        <v/>
      </c>
      <c r="X6686" t="str">
        <f t="shared" si="944"/>
        <v/>
      </c>
      <c r="Y6686" t="str">
        <f t="shared" si="941"/>
        <v/>
      </c>
      <c r="Z6686" s="9"/>
      <c r="AA6686" s="14">
        <f t="shared" si="945"/>
        <v>0.59399999999999997</v>
      </c>
      <c r="AB6686" s="14">
        <f t="shared" si="946"/>
        <v>0.36299999999999999</v>
      </c>
    </row>
    <row r="6687" spans="1:28" x14ac:dyDescent="0.25">
      <c r="A6687" s="10">
        <f t="shared" si="947"/>
        <v>45570</v>
      </c>
      <c r="B6687" s="11">
        <v>279</v>
      </c>
      <c r="C6687" s="11">
        <v>1100</v>
      </c>
      <c r="D6687" s="12">
        <v>787.45833333333303</v>
      </c>
      <c r="E6687" s="9"/>
      <c r="F6687" s="9">
        <v>1.03</v>
      </c>
      <c r="G6687" s="9">
        <v>2.0129999999999999</v>
      </c>
      <c r="H6687" s="9">
        <v>7.0460000000000003</v>
      </c>
      <c r="I6687" s="9">
        <v>108.102</v>
      </c>
      <c r="J6687" s="9">
        <v>8.3439999999999994</v>
      </c>
      <c r="K6687" s="9">
        <v>53.2</v>
      </c>
      <c r="L6687" s="9">
        <v>5.8999999999999997E-2</v>
      </c>
      <c r="M6687" s="9">
        <v>7.6999999999999999E-2</v>
      </c>
      <c r="N6687" s="9">
        <v>0</v>
      </c>
      <c r="O6687" s="9">
        <v>565.625</v>
      </c>
      <c r="P6687" s="9"/>
      <c r="Q6687" s="9"/>
      <c r="R6687" s="9"/>
      <c r="T6687">
        <f t="shared" si="942"/>
        <v>2791100</v>
      </c>
      <c r="U6687">
        <v>566.29999999999995</v>
      </c>
      <c r="V6687">
        <f t="shared" si="940"/>
        <v>565.6</v>
      </c>
      <c r="W6687" t="str">
        <f t="shared" si="943"/>
        <v/>
      </c>
      <c r="X6687" t="str">
        <f t="shared" si="944"/>
        <v/>
      </c>
      <c r="Y6687" t="str">
        <f t="shared" si="941"/>
        <v/>
      </c>
      <c r="Z6687" s="9"/>
      <c r="AA6687" s="14">
        <f t="shared" si="945"/>
        <v>0.58399999999999996</v>
      </c>
      <c r="AB6687" s="14">
        <f t="shared" si="946"/>
        <v>0.51400000000000001</v>
      </c>
    </row>
    <row r="6688" spans="1:28" x14ac:dyDescent="0.25">
      <c r="A6688" s="10">
        <f t="shared" si="947"/>
        <v>45570</v>
      </c>
      <c r="B6688" s="11">
        <v>279</v>
      </c>
      <c r="C6688" s="11">
        <v>1200</v>
      </c>
      <c r="D6688" s="12">
        <v>787.5</v>
      </c>
      <c r="E6688" s="9"/>
      <c r="F6688" s="9">
        <v>1.03</v>
      </c>
      <c r="G6688" s="9">
        <v>2.0129999999999999</v>
      </c>
      <c r="H6688" s="9">
        <v>6.0389999999999997</v>
      </c>
      <c r="I6688" s="9">
        <v>130.565</v>
      </c>
      <c r="J6688" s="9">
        <v>9.6820000000000004</v>
      </c>
      <c r="K6688" s="9">
        <v>46.4</v>
      </c>
      <c r="L6688" s="9">
        <v>0.06</v>
      </c>
      <c r="M6688" s="9">
        <v>7.6999999999999999E-2</v>
      </c>
      <c r="N6688" s="9">
        <v>0</v>
      </c>
      <c r="O6688" s="9">
        <v>606.875</v>
      </c>
      <c r="P6688" s="9"/>
      <c r="Q6688" s="9"/>
      <c r="R6688" s="9"/>
      <c r="T6688">
        <f t="shared" si="942"/>
        <v>2791200</v>
      </c>
      <c r="U6688">
        <v>604.20000000000005</v>
      </c>
      <c r="V6688">
        <f t="shared" si="940"/>
        <v>606.9</v>
      </c>
      <c r="W6688" t="str">
        <f t="shared" si="943"/>
        <v/>
      </c>
      <c r="X6688" t="str">
        <f t="shared" si="944"/>
        <v/>
      </c>
      <c r="Y6688" t="str">
        <f t="shared" si="941"/>
        <v/>
      </c>
      <c r="Z6688" s="9"/>
      <c r="AA6688" s="14">
        <f t="shared" si="945"/>
        <v>0.55800000000000005</v>
      </c>
      <c r="AB6688" s="14">
        <f t="shared" si="946"/>
        <v>0.64500000000000002</v>
      </c>
    </row>
    <row r="6689" spans="1:28" x14ac:dyDescent="0.25">
      <c r="A6689" s="10">
        <f t="shared" si="947"/>
        <v>45570</v>
      </c>
      <c r="B6689" s="11">
        <v>279</v>
      </c>
      <c r="C6689" s="11">
        <v>1300</v>
      </c>
      <c r="D6689" s="12">
        <v>787.54166666666697</v>
      </c>
      <c r="E6689" s="9"/>
      <c r="F6689" s="9">
        <v>1.381</v>
      </c>
      <c r="G6689" s="9">
        <v>2.0129999999999999</v>
      </c>
      <c r="H6689" s="9">
        <v>6.5430000000000001</v>
      </c>
      <c r="I6689" s="9">
        <v>123.545</v>
      </c>
      <c r="J6689" s="9">
        <v>10.59</v>
      </c>
      <c r="K6689" s="9">
        <v>41</v>
      </c>
      <c r="L6689" s="9">
        <v>6.0999999999999999E-2</v>
      </c>
      <c r="M6689" s="9">
        <v>7.6999999999999999E-2</v>
      </c>
      <c r="N6689" s="9">
        <v>0</v>
      </c>
      <c r="O6689" s="9">
        <v>613.125</v>
      </c>
      <c r="P6689" s="9"/>
      <c r="Q6689" s="9"/>
      <c r="R6689" s="9"/>
      <c r="T6689">
        <f t="shared" si="942"/>
        <v>2791300</v>
      </c>
      <c r="U6689">
        <v>587.70000000000005</v>
      </c>
      <c r="V6689">
        <f t="shared" si="940"/>
        <v>613.1</v>
      </c>
      <c r="W6689" t="str">
        <f t="shared" si="943"/>
        <v/>
      </c>
      <c r="X6689" t="str">
        <f t="shared" si="944"/>
        <v/>
      </c>
      <c r="Y6689" t="str">
        <f t="shared" si="941"/>
        <v/>
      </c>
      <c r="Z6689" s="9"/>
      <c r="AA6689" s="14">
        <f t="shared" si="945"/>
        <v>0.52400000000000002</v>
      </c>
      <c r="AB6689" s="14">
        <f t="shared" si="946"/>
        <v>0.754</v>
      </c>
    </row>
    <row r="6690" spans="1:28" x14ac:dyDescent="0.25">
      <c r="A6690" s="10">
        <f t="shared" si="947"/>
        <v>45570</v>
      </c>
      <c r="B6690" s="11">
        <v>279</v>
      </c>
      <c r="C6690" s="11">
        <v>1400</v>
      </c>
      <c r="D6690" s="12">
        <v>787.58333333333303</v>
      </c>
      <c r="E6690" s="9"/>
      <c r="F6690" s="9">
        <v>1.147</v>
      </c>
      <c r="G6690" s="9">
        <v>2.0129999999999999</v>
      </c>
      <c r="H6690" s="9">
        <v>6.0389999999999997</v>
      </c>
      <c r="I6690" s="9">
        <v>126.35299999999999</v>
      </c>
      <c r="J6690" s="9">
        <v>11.247999999999999</v>
      </c>
      <c r="K6690" s="9">
        <v>38.799999999999997</v>
      </c>
      <c r="L6690" s="9">
        <v>6.3E-2</v>
      </c>
      <c r="M6690" s="9">
        <v>7.6999999999999999E-2</v>
      </c>
      <c r="N6690" s="9">
        <v>0</v>
      </c>
      <c r="O6690" s="9">
        <v>555.625</v>
      </c>
      <c r="P6690" s="9"/>
      <c r="Q6690" s="9"/>
      <c r="R6690" s="9"/>
      <c r="T6690">
        <f t="shared" si="942"/>
        <v>2791400</v>
      </c>
      <c r="U6690">
        <v>517.5</v>
      </c>
      <c r="V6690">
        <f t="shared" si="940"/>
        <v>555.6</v>
      </c>
      <c r="W6690" t="str">
        <f t="shared" si="943"/>
        <v/>
      </c>
      <c r="X6690" t="str">
        <f t="shared" si="944"/>
        <v/>
      </c>
      <c r="Y6690" t="str">
        <f t="shared" si="941"/>
        <v/>
      </c>
      <c r="Z6690" s="9"/>
      <c r="AA6690" s="14">
        <f t="shared" si="945"/>
        <v>0.51800000000000002</v>
      </c>
      <c r="AB6690" s="14">
        <f t="shared" si="946"/>
        <v>0.81699999999999995</v>
      </c>
    </row>
    <row r="6691" spans="1:28" x14ac:dyDescent="0.25">
      <c r="A6691" s="10">
        <f t="shared" si="947"/>
        <v>45570</v>
      </c>
      <c r="B6691" s="11">
        <v>279</v>
      </c>
      <c r="C6691" s="11">
        <v>1500</v>
      </c>
      <c r="D6691" s="12">
        <v>787.625</v>
      </c>
      <c r="E6691" s="9"/>
      <c r="F6691" s="9">
        <v>0.79600000000000004</v>
      </c>
      <c r="G6691" s="9">
        <v>1.51</v>
      </c>
      <c r="H6691" s="9">
        <v>5.0330000000000004</v>
      </c>
      <c r="I6691" s="9">
        <v>117.929</v>
      </c>
      <c r="J6691" s="9">
        <v>10.247</v>
      </c>
      <c r="K6691" s="9">
        <v>39.4</v>
      </c>
      <c r="L6691" s="9">
        <v>6.5000000000000002E-2</v>
      </c>
      <c r="M6691" s="9">
        <v>7.6999999999999999E-2</v>
      </c>
      <c r="N6691" s="9">
        <v>0</v>
      </c>
      <c r="O6691" s="9">
        <v>334.375</v>
      </c>
      <c r="P6691" s="9"/>
      <c r="Q6691" s="9"/>
      <c r="R6691" s="9"/>
      <c r="T6691">
        <f t="shared" si="942"/>
        <v>2791500</v>
      </c>
      <c r="U6691">
        <v>400.3</v>
      </c>
      <c r="V6691">
        <f t="shared" si="940"/>
        <v>334.4</v>
      </c>
      <c r="W6691" t="str">
        <f t="shared" si="943"/>
        <v/>
      </c>
      <c r="X6691" t="str">
        <f t="shared" si="944"/>
        <v/>
      </c>
      <c r="Y6691" t="str">
        <f t="shared" si="941"/>
        <v/>
      </c>
      <c r="Z6691" s="9"/>
      <c r="AA6691" s="14">
        <f t="shared" si="945"/>
        <v>0.49199999999999999</v>
      </c>
      <c r="AB6691" s="14">
        <f t="shared" si="946"/>
        <v>0.75700000000000001</v>
      </c>
    </row>
    <row r="6692" spans="1:28" x14ac:dyDescent="0.25">
      <c r="A6692" s="10">
        <f t="shared" si="947"/>
        <v>45570</v>
      </c>
      <c r="B6692" s="11">
        <v>279</v>
      </c>
      <c r="C6692" s="11">
        <v>1600</v>
      </c>
      <c r="D6692" s="12">
        <v>787.66666666666697</v>
      </c>
      <c r="E6692" s="9"/>
      <c r="F6692" s="9">
        <v>1.03</v>
      </c>
      <c r="G6692" s="9">
        <v>1.0069999999999999</v>
      </c>
      <c r="H6692" s="9">
        <v>4.0259999999999998</v>
      </c>
      <c r="I6692" s="9">
        <v>96.870999999999995</v>
      </c>
      <c r="J6692" s="9">
        <v>8.3439999999999994</v>
      </c>
      <c r="K6692" s="9">
        <v>45.2</v>
      </c>
      <c r="L6692" s="9">
        <v>6.6000000000000003E-2</v>
      </c>
      <c r="M6692" s="9">
        <v>7.6999999999999999E-2</v>
      </c>
      <c r="N6692" s="9">
        <v>0</v>
      </c>
      <c r="O6692" s="9">
        <v>148.125</v>
      </c>
      <c r="P6692" s="9"/>
      <c r="Q6692" s="9"/>
      <c r="R6692" s="9"/>
      <c r="T6692">
        <f t="shared" si="942"/>
        <v>2791600</v>
      </c>
      <c r="U6692">
        <v>248</v>
      </c>
      <c r="V6692">
        <f t="shared" si="940"/>
        <v>148.1</v>
      </c>
      <c r="W6692" t="str">
        <f t="shared" si="943"/>
        <v/>
      </c>
      <c r="X6692" t="str">
        <f t="shared" si="944"/>
        <v/>
      </c>
      <c r="Y6692" t="str">
        <f t="shared" si="941"/>
        <v/>
      </c>
      <c r="Z6692" s="9"/>
      <c r="AA6692" s="14">
        <f t="shared" si="945"/>
        <v>0.496</v>
      </c>
      <c r="AB6692" s="14">
        <f t="shared" si="946"/>
        <v>0.60099999999999998</v>
      </c>
    </row>
    <row r="6693" spans="1:28" x14ac:dyDescent="0.25">
      <c r="A6693" s="10">
        <f t="shared" si="947"/>
        <v>45570</v>
      </c>
      <c r="B6693" s="11">
        <v>279</v>
      </c>
      <c r="C6693" s="11">
        <v>1700</v>
      </c>
      <c r="D6693" s="12">
        <v>787.70833333333303</v>
      </c>
      <c r="E6693" s="9"/>
      <c r="F6693" s="9">
        <v>0.44500000000000001</v>
      </c>
      <c r="G6693" s="9">
        <v>0</v>
      </c>
      <c r="H6693" s="9">
        <v>2.0129999999999999</v>
      </c>
      <c r="I6693" s="9">
        <v>70.195999999999998</v>
      </c>
      <c r="J6693" s="9">
        <v>6.4329999999999998</v>
      </c>
      <c r="K6693" s="9">
        <v>48.8</v>
      </c>
      <c r="L6693" s="9">
        <v>6.7000000000000004E-2</v>
      </c>
      <c r="M6693" s="9">
        <v>7.6999999999999999E-2</v>
      </c>
      <c r="N6693" s="9">
        <v>0</v>
      </c>
      <c r="O6693" s="9">
        <v>64.375</v>
      </c>
      <c r="P6693" s="9"/>
      <c r="Q6693" s="9"/>
      <c r="R6693" s="9"/>
      <c r="T6693">
        <f t="shared" si="942"/>
        <v>2791700</v>
      </c>
      <c r="U6693">
        <v>83.8</v>
      </c>
      <c r="V6693">
        <f t="shared" si="940"/>
        <v>64.400000000000006</v>
      </c>
      <c r="W6693" t="str">
        <f t="shared" si="943"/>
        <v/>
      </c>
      <c r="X6693" t="str">
        <f t="shared" si="944"/>
        <v/>
      </c>
      <c r="Y6693" t="str">
        <f t="shared" si="941"/>
        <v/>
      </c>
      <c r="Z6693" s="9"/>
      <c r="AA6693" s="14">
        <f t="shared" si="945"/>
        <v>0.47</v>
      </c>
      <c r="AB6693" s="14">
        <f t="shared" si="946"/>
        <v>0.49299999999999999</v>
      </c>
    </row>
    <row r="6694" spans="1:28" x14ac:dyDescent="0.25">
      <c r="A6694" s="10">
        <f t="shared" si="947"/>
        <v>45570</v>
      </c>
      <c r="B6694" s="11">
        <v>279</v>
      </c>
      <c r="C6694" s="11">
        <v>1800</v>
      </c>
      <c r="D6694" s="12">
        <v>787.75</v>
      </c>
      <c r="E6694" s="9"/>
      <c r="F6694" s="9">
        <v>0.79600000000000004</v>
      </c>
      <c r="G6694" s="9">
        <v>0</v>
      </c>
      <c r="H6694" s="9">
        <v>2.0129999999999999</v>
      </c>
      <c r="I6694" s="9">
        <v>18.251000000000001</v>
      </c>
      <c r="J6694" s="9">
        <v>5.5140000000000002</v>
      </c>
      <c r="K6694" s="9">
        <v>55.7</v>
      </c>
      <c r="L6694" s="9">
        <v>6.7000000000000004E-2</v>
      </c>
      <c r="M6694" s="9">
        <v>7.8E-2</v>
      </c>
      <c r="N6694" s="9">
        <v>0</v>
      </c>
      <c r="O6694" s="9">
        <v>3.125</v>
      </c>
      <c r="P6694" s="9"/>
      <c r="Q6694" s="9"/>
      <c r="R6694" s="9"/>
      <c r="T6694">
        <f t="shared" si="942"/>
        <v>2791800</v>
      </c>
      <c r="U6694">
        <v>0.8</v>
      </c>
      <c r="V6694">
        <f t="shared" si="940"/>
        <v>3.1</v>
      </c>
      <c r="W6694" t="str">
        <f t="shared" si="943"/>
        <v/>
      </c>
      <c r="X6694" t="str">
        <f t="shared" si="944"/>
        <v/>
      </c>
      <c r="Y6694" t="str">
        <f t="shared" si="941"/>
        <v/>
      </c>
      <c r="Z6694" s="9"/>
      <c r="AA6694" s="14">
        <f t="shared" si="945"/>
        <v>0.503</v>
      </c>
      <c r="AB6694" s="14">
        <f t="shared" si="946"/>
        <v>0.4</v>
      </c>
    </row>
    <row r="6695" spans="1:28" x14ac:dyDescent="0.25">
      <c r="A6695" s="10">
        <f t="shared" si="947"/>
        <v>45570</v>
      </c>
      <c r="B6695" s="11">
        <v>279</v>
      </c>
      <c r="C6695" s="11">
        <v>1900</v>
      </c>
      <c r="D6695" s="12">
        <v>787.79166666666697</v>
      </c>
      <c r="E6695" s="9"/>
      <c r="F6695" s="9">
        <v>0.56200000000000006</v>
      </c>
      <c r="G6695" s="9">
        <v>0.503</v>
      </c>
      <c r="H6695" s="9">
        <v>3.5230000000000001</v>
      </c>
      <c r="I6695" s="9">
        <v>21.059000000000001</v>
      </c>
      <c r="J6695" s="9">
        <v>4.5060000000000002</v>
      </c>
      <c r="K6695" s="9">
        <v>47.9</v>
      </c>
      <c r="L6695" s="9">
        <v>6.6000000000000003E-2</v>
      </c>
      <c r="M6695" s="9">
        <v>7.8E-2</v>
      </c>
      <c r="N6695" s="9">
        <v>0</v>
      </c>
      <c r="O6695" s="9">
        <v>0.625</v>
      </c>
      <c r="P6695" s="9"/>
      <c r="Q6695" s="9"/>
      <c r="R6695" s="9"/>
      <c r="T6695">
        <f t="shared" si="942"/>
        <v>2791900</v>
      </c>
      <c r="U6695">
        <v>0</v>
      </c>
      <c r="V6695">
        <f t="shared" si="940"/>
        <v>0</v>
      </c>
      <c r="W6695" t="str">
        <f t="shared" si="943"/>
        <v/>
      </c>
      <c r="X6695" t="str">
        <f t="shared" si="944"/>
        <v/>
      </c>
      <c r="Y6695" t="str">
        <f t="shared" si="941"/>
        <v/>
      </c>
      <c r="Z6695" s="9"/>
      <c r="AA6695" s="14">
        <f t="shared" si="945"/>
        <v>0.40300000000000002</v>
      </c>
      <c r="AB6695" s="14">
        <f t="shared" si="946"/>
        <v>0.438</v>
      </c>
    </row>
    <row r="6696" spans="1:28" x14ac:dyDescent="0.25">
      <c r="A6696" s="10">
        <f t="shared" si="947"/>
        <v>45570</v>
      </c>
      <c r="B6696" s="11">
        <v>279</v>
      </c>
      <c r="C6696" s="11">
        <v>2000</v>
      </c>
      <c r="D6696" s="12">
        <v>787.83333333333303</v>
      </c>
      <c r="E6696" s="9"/>
      <c r="F6696" s="9">
        <v>0.67900000000000005</v>
      </c>
      <c r="G6696" s="9">
        <v>0</v>
      </c>
      <c r="H6696" s="9">
        <v>1.51</v>
      </c>
      <c r="I6696" s="9">
        <v>310.267</v>
      </c>
      <c r="J6696" s="9">
        <v>3.0089999999999999</v>
      </c>
      <c r="K6696" s="9">
        <v>52.6</v>
      </c>
      <c r="L6696" s="9">
        <v>6.6000000000000003E-2</v>
      </c>
      <c r="M6696" s="9">
        <v>7.9000000000000001E-2</v>
      </c>
      <c r="N6696" s="9">
        <v>0</v>
      </c>
      <c r="O6696" s="9">
        <v>0.625</v>
      </c>
      <c r="P6696" s="9"/>
      <c r="Q6696" s="9"/>
      <c r="R6696" s="9"/>
      <c r="T6696">
        <f t="shared" si="942"/>
        <v>2792000</v>
      </c>
      <c r="U6696">
        <v>0</v>
      </c>
      <c r="V6696">
        <f t="shared" si="940"/>
        <v>0</v>
      </c>
      <c r="W6696" t="str">
        <f t="shared" si="943"/>
        <v/>
      </c>
      <c r="X6696" t="str">
        <f t="shared" si="944"/>
        <v/>
      </c>
      <c r="Y6696" t="str">
        <f t="shared" si="941"/>
        <v/>
      </c>
      <c r="Z6696" s="9"/>
      <c r="AA6696" s="14">
        <f t="shared" si="945"/>
        <v>0.39900000000000002</v>
      </c>
      <c r="AB6696" s="14">
        <f t="shared" si="946"/>
        <v>0.36</v>
      </c>
    </row>
    <row r="6697" spans="1:28" x14ac:dyDescent="0.25">
      <c r="A6697" s="10">
        <f t="shared" si="947"/>
        <v>45570</v>
      </c>
      <c r="B6697" s="11">
        <v>279</v>
      </c>
      <c r="C6697" s="11">
        <v>2100</v>
      </c>
      <c r="D6697" s="12">
        <v>787.875</v>
      </c>
      <c r="E6697" s="9"/>
      <c r="F6697" s="9">
        <v>0.79600000000000004</v>
      </c>
      <c r="G6697" s="9">
        <v>0.503</v>
      </c>
      <c r="H6697" s="9">
        <v>3.02</v>
      </c>
      <c r="I6697" s="9">
        <v>306.05500000000001</v>
      </c>
      <c r="J6697" s="9">
        <v>3.617</v>
      </c>
      <c r="K6697" s="9">
        <v>54.8</v>
      </c>
      <c r="L6697" s="9">
        <v>6.5000000000000002E-2</v>
      </c>
      <c r="M6697" s="9">
        <v>7.9000000000000001E-2</v>
      </c>
      <c r="N6697" s="9">
        <v>0</v>
      </c>
      <c r="O6697" s="9">
        <v>0.625</v>
      </c>
      <c r="P6697" s="9"/>
      <c r="Q6697" s="9"/>
      <c r="R6697" s="9"/>
      <c r="T6697">
        <f t="shared" si="942"/>
        <v>2792100</v>
      </c>
      <c r="U6697">
        <v>0</v>
      </c>
      <c r="V6697">
        <f t="shared" si="940"/>
        <v>0</v>
      </c>
      <c r="W6697" t="str">
        <f t="shared" si="943"/>
        <v/>
      </c>
      <c r="X6697" t="str">
        <f t="shared" si="944"/>
        <v/>
      </c>
      <c r="Y6697" t="str">
        <f t="shared" si="941"/>
        <v/>
      </c>
      <c r="Z6697" s="9"/>
      <c r="AA6697" s="14">
        <f t="shared" si="945"/>
        <v>0.434</v>
      </c>
      <c r="AB6697" s="14">
        <f t="shared" si="946"/>
        <v>0.35799999999999998</v>
      </c>
    </row>
    <row r="6698" spans="1:28" x14ac:dyDescent="0.25">
      <c r="A6698" s="10">
        <f t="shared" si="947"/>
        <v>45570</v>
      </c>
      <c r="B6698" s="11">
        <v>279</v>
      </c>
      <c r="C6698" s="11">
        <v>2200</v>
      </c>
      <c r="D6698" s="12">
        <v>787.91666666666697</v>
      </c>
      <c r="E6698" s="9"/>
      <c r="F6698" s="9">
        <v>0.91300000000000003</v>
      </c>
      <c r="G6698" s="9">
        <v>1.51</v>
      </c>
      <c r="H6698" s="9">
        <v>4.0259999999999998</v>
      </c>
      <c r="I6698" s="9">
        <v>329.92200000000003</v>
      </c>
      <c r="J6698" s="9">
        <v>4.3760000000000003</v>
      </c>
      <c r="K6698" s="9">
        <v>48.1</v>
      </c>
      <c r="L6698" s="9">
        <v>6.3E-2</v>
      </c>
      <c r="M6698" s="9">
        <v>7.9000000000000001E-2</v>
      </c>
      <c r="N6698" s="9">
        <v>0</v>
      </c>
      <c r="O6698" s="9">
        <v>0.625</v>
      </c>
      <c r="P6698" s="9"/>
      <c r="Q6698" s="9"/>
      <c r="R6698" s="9"/>
      <c r="T6698">
        <f t="shared" si="942"/>
        <v>2792200</v>
      </c>
      <c r="U6698">
        <v>0</v>
      </c>
      <c r="V6698">
        <f t="shared" si="940"/>
        <v>0</v>
      </c>
      <c r="W6698" t="str">
        <f t="shared" si="943"/>
        <v/>
      </c>
      <c r="X6698" t="str">
        <f t="shared" si="944"/>
        <v/>
      </c>
      <c r="Y6698" t="str">
        <f t="shared" si="941"/>
        <v/>
      </c>
      <c r="Z6698" s="9"/>
      <c r="AA6698" s="14">
        <f t="shared" si="945"/>
        <v>0.40100000000000002</v>
      </c>
      <c r="AB6698" s="14">
        <f t="shared" si="946"/>
        <v>0.433</v>
      </c>
    </row>
    <row r="6699" spans="1:28" x14ac:dyDescent="0.25">
      <c r="A6699" s="10">
        <f t="shared" si="947"/>
        <v>45570</v>
      </c>
      <c r="B6699" s="11">
        <v>279</v>
      </c>
      <c r="C6699" s="11">
        <v>2300</v>
      </c>
      <c r="D6699" s="12">
        <v>787.95833333333303</v>
      </c>
      <c r="E6699" s="9"/>
      <c r="F6699" s="9">
        <v>1.264</v>
      </c>
      <c r="G6699" s="9">
        <v>1.51</v>
      </c>
      <c r="H6699" s="9">
        <v>3.5230000000000001</v>
      </c>
      <c r="I6699" s="9">
        <v>334.13299999999998</v>
      </c>
      <c r="J6699" s="9">
        <v>4.8440000000000003</v>
      </c>
      <c r="K6699" s="9">
        <v>48.7</v>
      </c>
      <c r="L6699" s="9">
        <v>6.3E-2</v>
      </c>
      <c r="M6699" s="9">
        <v>7.9000000000000001E-2</v>
      </c>
      <c r="N6699" s="9">
        <v>0</v>
      </c>
      <c r="O6699" s="9">
        <v>0.625</v>
      </c>
      <c r="P6699" s="9"/>
      <c r="Q6699" s="9"/>
      <c r="R6699" s="9"/>
      <c r="T6699">
        <f t="shared" si="942"/>
        <v>2792300</v>
      </c>
      <c r="U6699">
        <v>0</v>
      </c>
      <c r="V6699">
        <f t="shared" si="940"/>
        <v>0</v>
      </c>
      <c r="W6699" t="str">
        <f t="shared" si="943"/>
        <v/>
      </c>
      <c r="X6699" t="str">
        <f t="shared" si="944"/>
        <v/>
      </c>
      <c r="Y6699" t="str">
        <f t="shared" si="941"/>
        <v/>
      </c>
      <c r="Z6699" s="9"/>
      <c r="AA6699" s="14">
        <f t="shared" si="945"/>
        <v>0.42</v>
      </c>
      <c r="AB6699" s="14">
        <f t="shared" si="946"/>
        <v>0.442</v>
      </c>
    </row>
    <row r="6700" spans="1:28" x14ac:dyDescent="0.25">
      <c r="A6700" s="10">
        <f t="shared" si="947"/>
        <v>45570</v>
      </c>
      <c r="B6700" s="11">
        <v>279</v>
      </c>
      <c r="C6700" s="11">
        <v>2400</v>
      </c>
      <c r="D6700" s="12">
        <v>788</v>
      </c>
      <c r="E6700" s="9"/>
      <c r="F6700" s="9">
        <v>0.91300000000000003</v>
      </c>
      <c r="G6700" s="9">
        <v>1.51</v>
      </c>
      <c r="H6700" s="9">
        <v>4.5289999999999999</v>
      </c>
      <c r="I6700" s="9">
        <v>329.92200000000003</v>
      </c>
      <c r="J6700" s="9">
        <v>4.2460000000000004</v>
      </c>
      <c r="K6700" s="9">
        <v>51.5</v>
      </c>
      <c r="L6700" s="9">
        <v>6.3E-2</v>
      </c>
      <c r="M6700" s="9">
        <v>7.9000000000000001E-2</v>
      </c>
      <c r="N6700" s="9">
        <v>0</v>
      </c>
      <c r="O6700" s="9">
        <v>0.625</v>
      </c>
      <c r="P6700" s="9"/>
      <c r="Q6700" s="9"/>
      <c r="R6700" s="9"/>
      <c r="T6700">
        <f t="shared" si="942"/>
        <v>2792400</v>
      </c>
      <c r="U6700">
        <v>0</v>
      </c>
      <c r="V6700">
        <f t="shared" si="940"/>
        <v>0</v>
      </c>
      <c r="W6700">
        <f t="shared" si="943"/>
        <v>6.3E-2</v>
      </c>
      <c r="X6700">
        <f t="shared" si="944"/>
        <v>7.9000000000000001E-2</v>
      </c>
      <c r="Y6700">
        <f t="shared" si="941"/>
        <v>8.9999999999999993E-3</v>
      </c>
      <c r="Z6700" s="9"/>
      <c r="AA6700" s="14">
        <f t="shared" si="945"/>
        <v>0.42599999999999999</v>
      </c>
      <c r="AB6700" s="14">
        <f t="shared" si="946"/>
        <v>0.40100000000000002</v>
      </c>
    </row>
    <row r="6701" spans="1:28" x14ac:dyDescent="0.25">
      <c r="A6701" s="10">
        <f t="shared" si="947"/>
        <v>45571</v>
      </c>
      <c r="B6701" s="11">
        <v>280</v>
      </c>
      <c r="C6701" s="11">
        <v>100</v>
      </c>
      <c r="D6701" s="12">
        <v>788.04166666666697</v>
      </c>
      <c r="E6701" s="9"/>
      <c r="F6701" s="9">
        <v>1.03</v>
      </c>
      <c r="G6701" s="9">
        <v>2.0129999999999999</v>
      </c>
      <c r="H6701" s="9">
        <v>5.0330000000000004</v>
      </c>
      <c r="I6701" s="9">
        <v>334.13299999999998</v>
      </c>
      <c r="J6701" s="9">
        <v>3.8540000000000001</v>
      </c>
      <c r="K6701" s="9">
        <v>56.6</v>
      </c>
      <c r="L6701" s="9">
        <v>6.3E-2</v>
      </c>
      <c r="M6701" s="9">
        <v>7.9000000000000001E-2</v>
      </c>
      <c r="N6701" s="9">
        <v>0</v>
      </c>
      <c r="O6701" s="9">
        <v>0.625</v>
      </c>
      <c r="P6701" s="9"/>
      <c r="Q6701" s="9"/>
      <c r="R6701" s="9"/>
      <c r="T6701">
        <f t="shared" si="942"/>
        <v>2800100</v>
      </c>
      <c r="U6701">
        <v>0</v>
      </c>
      <c r="V6701">
        <f t="shared" si="940"/>
        <v>0</v>
      </c>
      <c r="W6701" t="str">
        <f t="shared" si="943"/>
        <v/>
      </c>
      <c r="X6701" t="str">
        <f t="shared" si="944"/>
        <v/>
      </c>
      <c r="Y6701" t="str">
        <f t="shared" si="941"/>
        <v/>
      </c>
      <c r="Z6701" s="9"/>
      <c r="AA6701" s="14">
        <f t="shared" si="945"/>
        <v>0.45500000000000002</v>
      </c>
      <c r="AB6701" s="14">
        <f t="shared" si="946"/>
        <v>0.34899999999999998</v>
      </c>
    </row>
    <row r="6702" spans="1:28" x14ac:dyDescent="0.25">
      <c r="A6702" s="10">
        <f t="shared" si="947"/>
        <v>45571</v>
      </c>
      <c r="B6702" s="11">
        <v>280</v>
      </c>
      <c r="C6702" s="11">
        <v>200</v>
      </c>
      <c r="D6702" s="12">
        <v>788.08333333333303</v>
      </c>
      <c r="E6702" s="9"/>
      <c r="F6702" s="9">
        <v>1.147</v>
      </c>
      <c r="G6702" s="9">
        <v>2.0129999999999999</v>
      </c>
      <c r="H6702" s="9">
        <v>4.5289999999999999</v>
      </c>
      <c r="I6702" s="9">
        <v>332.72899999999998</v>
      </c>
      <c r="J6702" s="9">
        <v>4.4279999999999999</v>
      </c>
      <c r="K6702" s="9">
        <v>62.9</v>
      </c>
      <c r="L6702" s="9">
        <v>6.2E-2</v>
      </c>
      <c r="M6702" s="9">
        <v>7.9000000000000001E-2</v>
      </c>
      <c r="N6702" s="9">
        <v>0</v>
      </c>
      <c r="O6702" s="9">
        <v>0.625</v>
      </c>
      <c r="P6702" s="9"/>
      <c r="Q6702" s="9"/>
      <c r="R6702" s="9"/>
      <c r="T6702">
        <f t="shared" si="942"/>
        <v>2800200</v>
      </c>
      <c r="U6702">
        <v>0</v>
      </c>
      <c r="V6702">
        <f t="shared" si="940"/>
        <v>0</v>
      </c>
      <c r="W6702" t="str">
        <f t="shared" si="943"/>
        <v/>
      </c>
      <c r="X6702" t="str">
        <f t="shared" si="944"/>
        <v/>
      </c>
      <c r="Y6702" t="str">
        <f t="shared" si="941"/>
        <v/>
      </c>
      <c r="Z6702" s="9"/>
      <c r="AA6702" s="14">
        <f t="shared" si="945"/>
        <v>0.52700000000000002</v>
      </c>
      <c r="AB6702" s="14">
        <f t="shared" si="946"/>
        <v>0.311</v>
      </c>
    </row>
    <row r="6703" spans="1:28" x14ac:dyDescent="0.25">
      <c r="A6703" s="10">
        <f t="shared" si="947"/>
        <v>45571</v>
      </c>
      <c r="B6703" s="11">
        <v>280</v>
      </c>
      <c r="C6703" s="11">
        <v>300</v>
      </c>
      <c r="D6703" s="12">
        <v>788.125</v>
      </c>
      <c r="E6703" s="9"/>
      <c r="F6703" s="9">
        <v>0.91300000000000003</v>
      </c>
      <c r="G6703" s="9">
        <v>1.51</v>
      </c>
      <c r="H6703" s="9">
        <v>4.5289999999999999</v>
      </c>
      <c r="I6703" s="9">
        <v>329.92200000000003</v>
      </c>
      <c r="J6703" s="9">
        <v>4.6360000000000001</v>
      </c>
      <c r="K6703" s="9">
        <v>56.1</v>
      </c>
      <c r="L6703" s="9">
        <v>6.2E-2</v>
      </c>
      <c r="M6703" s="9">
        <v>7.9000000000000001E-2</v>
      </c>
      <c r="N6703" s="9">
        <v>0</v>
      </c>
      <c r="O6703" s="9">
        <v>0.625</v>
      </c>
      <c r="P6703" s="9"/>
      <c r="Q6703" s="9"/>
      <c r="R6703" s="9"/>
      <c r="T6703">
        <f t="shared" si="942"/>
        <v>2800300</v>
      </c>
      <c r="U6703">
        <v>0</v>
      </c>
      <c r="V6703">
        <f t="shared" si="940"/>
        <v>0</v>
      </c>
      <c r="W6703" t="str">
        <f t="shared" si="943"/>
        <v/>
      </c>
      <c r="X6703" t="str">
        <f t="shared" si="944"/>
        <v/>
      </c>
      <c r="Y6703" t="str">
        <f t="shared" si="941"/>
        <v/>
      </c>
      <c r="Z6703" s="9"/>
      <c r="AA6703" s="14">
        <f t="shared" si="945"/>
        <v>0.47699999999999998</v>
      </c>
      <c r="AB6703" s="14">
        <f t="shared" si="946"/>
        <v>0.373</v>
      </c>
    </row>
    <row r="6704" spans="1:28" x14ac:dyDescent="0.25">
      <c r="A6704" s="10">
        <f t="shared" si="947"/>
        <v>45571</v>
      </c>
      <c r="B6704" s="11">
        <v>280</v>
      </c>
      <c r="C6704" s="11">
        <v>400</v>
      </c>
      <c r="D6704" s="12">
        <v>788.16666666666697</v>
      </c>
      <c r="E6704" s="9"/>
      <c r="F6704" s="9">
        <v>1.03</v>
      </c>
      <c r="G6704" s="9">
        <v>2.0129999999999999</v>
      </c>
      <c r="H6704" s="9">
        <v>5.0330000000000004</v>
      </c>
      <c r="I6704" s="9">
        <v>329.92200000000003</v>
      </c>
      <c r="J6704" s="9">
        <v>4.194</v>
      </c>
      <c r="K6704" s="9">
        <v>59</v>
      </c>
      <c r="L6704" s="9">
        <v>6.0999999999999999E-2</v>
      </c>
      <c r="M6704" s="9">
        <v>7.9000000000000001E-2</v>
      </c>
      <c r="N6704" s="9">
        <v>0</v>
      </c>
      <c r="O6704" s="9">
        <v>0.625</v>
      </c>
      <c r="P6704" s="9"/>
      <c r="Q6704" s="9"/>
      <c r="R6704" s="9"/>
      <c r="T6704">
        <f t="shared" si="942"/>
        <v>2800400</v>
      </c>
      <c r="U6704">
        <v>0</v>
      </c>
      <c r="V6704">
        <f t="shared" si="940"/>
        <v>0</v>
      </c>
      <c r="W6704" t="str">
        <f t="shared" si="943"/>
        <v/>
      </c>
      <c r="X6704" t="str">
        <f t="shared" si="944"/>
        <v/>
      </c>
      <c r="Y6704" t="str">
        <f t="shared" si="941"/>
        <v/>
      </c>
      <c r="Z6704" s="9"/>
      <c r="AA6704" s="14">
        <f t="shared" si="945"/>
        <v>0.48599999999999999</v>
      </c>
      <c r="AB6704" s="14">
        <f t="shared" si="946"/>
        <v>0.33800000000000002</v>
      </c>
    </row>
    <row r="6705" spans="1:28" x14ac:dyDescent="0.25">
      <c r="A6705" s="10">
        <f t="shared" si="947"/>
        <v>45571</v>
      </c>
      <c r="B6705" s="11">
        <v>280</v>
      </c>
      <c r="C6705" s="11">
        <v>500</v>
      </c>
      <c r="D6705" s="12">
        <v>788.20833333333303</v>
      </c>
      <c r="E6705" s="9"/>
      <c r="F6705" s="9">
        <v>1.03</v>
      </c>
      <c r="G6705" s="9">
        <v>2.0129999999999999</v>
      </c>
      <c r="H6705" s="9">
        <v>4.5289999999999999</v>
      </c>
      <c r="I6705" s="9">
        <v>334.13299999999998</v>
      </c>
      <c r="J6705" s="9">
        <v>3.7749999999999999</v>
      </c>
      <c r="K6705" s="9">
        <v>61.9</v>
      </c>
      <c r="L6705" s="9">
        <v>6.0999999999999999E-2</v>
      </c>
      <c r="M6705" s="9">
        <v>7.9000000000000001E-2</v>
      </c>
      <c r="N6705" s="9">
        <v>0</v>
      </c>
      <c r="O6705" s="9">
        <v>0.625</v>
      </c>
      <c r="P6705" s="9"/>
      <c r="Q6705" s="9"/>
      <c r="R6705" s="9"/>
      <c r="T6705">
        <f t="shared" si="942"/>
        <v>2800500</v>
      </c>
      <c r="U6705">
        <v>0</v>
      </c>
      <c r="V6705">
        <f t="shared" si="940"/>
        <v>0</v>
      </c>
      <c r="W6705" t="str">
        <f t="shared" si="943"/>
        <v/>
      </c>
      <c r="X6705" t="str">
        <f t="shared" si="944"/>
        <v/>
      </c>
      <c r="Y6705" t="str">
        <f t="shared" si="941"/>
        <v/>
      </c>
      <c r="Z6705" s="9"/>
      <c r="AA6705" s="14">
        <f t="shared" si="945"/>
        <v>0.495</v>
      </c>
      <c r="AB6705" s="14">
        <f t="shared" si="946"/>
        <v>0.30499999999999999</v>
      </c>
    </row>
    <row r="6706" spans="1:28" x14ac:dyDescent="0.25">
      <c r="A6706" s="10">
        <f t="shared" si="947"/>
        <v>45571</v>
      </c>
      <c r="B6706" s="11">
        <v>280</v>
      </c>
      <c r="C6706" s="11">
        <v>600</v>
      </c>
      <c r="D6706" s="12">
        <v>788.25</v>
      </c>
      <c r="E6706" s="9"/>
      <c r="F6706" s="9">
        <v>1.147</v>
      </c>
      <c r="G6706" s="9">
        <v>1.51</v>
      </c>
      <c r="H6706" s="9">
        <v>4.5289999999999999</v>
      </c>
      <c r="I6706" s="9">
        <v>338.34500000000003</v>
      </c>
      <c r="J6706" s="9">
        <v>3.9060000000000001</v>
      </c>
      <c r="K6706" s="9">
        <v>62.6</v>
      </c>
      <c r="L6706" s="9">
        <v>6.2E-2</v>
      </c>
      <c r="M6706" s="9">
        <v>7.8E-2</v>
      </c>
      <c r="N6706" s="9">
        <v>0</v>
      </c>
      <c r="O6706" s="9">
        <v>0.625</v>
      </c>
      <c r="P6706" s="9"/>
      <c r="Q6706" s="9"/>
      <c r="R6706" s="9"/>
      <c r="T6706">
        <f t="shared" si="942"/>
        <v>2800600</v>
      </c>
      <c r="U6706">
        <v>0</v>
      </c>
      <c r="V6706">
        <f t="shared" si="940"/>
        <v>0</v>
      </c>
      <c r="W6706" t="str">
        <f t="shared" si="943"/>
        <v/>
      </c>
      <c r="X6706" t="str">
        <f t="shared" si="944"/>
        <v/>
      </c>
      <c r="Y6706" t="str">
        <f t="shared" si="941"/>
        <v/>
      </c>
      <c r="Z6706" s="9"/>
      <c r="AA6706" s="14">
        <f t="shared" si="945"/>
        <v>0.50600000000000001</v>
      </c>
      <c r="AB6706" s="14">
        <f t="shared" si="946"/>
        <v>0.30199999999999999</v>
      </c>
    </row>
    <row r="6707" spans="1:28" x14ac:dyDescent="0.25">
      <c r="A6707" s="10">
        <f t="shared" si="947"/>
        <v>45571</v>
      </c>
      <c r="B6707" s="11">
        <v>280</v>
      </c>
      <c r="C6707" s="11">
        <v>700</v>
      </c>
      <c r="D6707" s="12">
        <v>788.29166666666697</v>
      </c>
      <c r="E6707" s="9"/>
      <c r="F6707" s="9">
        <v>1.147</v>
      </c>
      <c r="G6707" s="9">
        <v>1.0069999999999999</v>
      </c>
      <c r="H6707" s="9">
        <v>4.0259999999999998</v>
      </c>
      <c r="I6707" s="9">
        <v>334.13299999999998</v>
      </c>
      <c r="J6707" s="9">
        <v>4.9210000000000003</v>
      </c>
      <c r="K6707" s="9">
        <v>60.7</v>
      </c>
      <c r="L6707" s="9">
        <v>6.0999999999999999E-2</v>
      </c>
      <c r="M6707" s="9">
        <v>7.8E-2</v>
      </c>
      <c r="N6707" s="9">
        <v>0</v>
      </c>
      <c r="O6707" s="9">
        <v>11.875</v>
      </c>
      <c r="P6707" s="9"/>
      <c r="Q6707" s="9"/>
      <c r="R6707" s="9"/>
      <c r="T6707">
        <f t="shared" si="942"/>
        <v>2800700</v>
      </c>
      <c r="U6707">
        <v>30.2</v>
      </c>
      <c r="V6707">
        <f t="shared" si="940"/>
        <v>11.9</v>
      </c>
      <c r="W6707" t="str">
        <f t="shared" si="943"/>
        <v/>
      </c>
      <c r="X6707" t="str">
        <f t="shared" si="944"/>
        <v/>
      </c>
      <c r="Y6707" t="str">
        <f t="shared" si="941"/>
        <v/>
      </c>
      <c r="Z6707" s="9"/>
      <c r="AA6707" s="14">
        <f t="shared" si="945"/>
        <v>0.52600000000000002</v>
      </c>
      <c r="AB6707" s="14">
        <f t="shared" si="946"/>
        <v>0.34100000000000003</v>
      </c>
    </row>
    <row r="6708" spans="1:28" x14ac:dyDescent="0.25">
      <c r="A6708" s="10">
        <f t="shared" si="947"/>
        <v>45571</v>
      </c>
      <c r="B6708" s="11">
        <v>280</v>
      </c>
      <c r="C6708" s="11">
        <v>800</v>
      </c>
      <c r="D6708" s="12">
        <v>788.33333333333303</v>
      </c>
      <c r="E6708" s="9"/>
      <c r="F6708" s="9">
        <v>1.147</v>
      </c>
      <c r="G6708" s="9">
        <v>1.0069999999999999</v>
      </c>
      <c r="H6708" s="9">
        <v>3.5230000000000001</v>
      </c>
      <c r="I6708" s="9">
        <v>338.34500000000003</v>
      </c>
      <c r="J6708" s="9">
        <v>5.9749999999999996</v>
      </c>
      <c r="K6708" s="9">
        <v>55.7</v>
      </c>
      <c r="L6708" s="9">
        <v>6.0999999999999999E-2</v>
      </c>
      <c r="M6708" s="9">
        <v>7.8E-2</v>
      </c>
      <c r="N6708" s="9">
        <v>0</v>
      </c>
      <c r="O6708" s="9">
        <v>70.625</v>
      </c>
      <c r="P6708" s="9"/>
      <c r="Q6708" s="9"/>
      <c r="R6708" s="9"/>
      <c r="T6708">
        <f t="shared" si="942"/>
        <v>2800800</v>
      </c>
      <c r="U6708">
        <v>178.2</v>
      </c>
      <c r="V6708">
        <f t="shared" si="940"/>
        <v>70.599999999999994</v>
      </c>
      <c r="W6708" t="str">
        <f t="shared" si="943"/>
        <v/>
      </c>
      <c r="X6708" t="str">
        <f t="shared" si="944"/>
        <v/>
      </c>
      <c r="Y6708" t="str">
        <f t="shared" si="941"/>
        <v/>
      </c>
      <c r="Z6708" s="9"/>
      <c r="AA6708" s="14">
        <f t="shared" si="945"/>
        <v>0.52</v>
      </c>
      <c r="AB6708" s="14">
        <f t="shared" si="946"/>
        <v>0.41399999999999998</v>
      </c>
    </row>
    <row r="6709" spans="1:28" x14ac:dyDescent="0.25">
      <c r="A6709" s="10">
        <f t="shared" si="947"/>
        <v>45571</v>
      </c>
      <c r="B6709" s="11">
        <v>280</v>
      </c>
      <c r="C6709" s="11">
        <v>900</v>
      </c>
      <c r="D6709" s="12">
        <v>788.375</v>
      </c>
      <c r="E6709" s="9"/>
      <c r="F6709" s="9">
        <v>1.03</v>
      </c>
      <c r="G6709" s="9">
        <v>1.51</v>
      </c>
      <c r="H6709" s="9">
        <v>4.5289999999999999</v>
      </c>
      <c r="I6709" s="9">
        <v>346.76900000000001</v>
      </c>
      <c r="J6709" s="9">
        <v>6.6360000000000001</v>
      </c>
      <c r="K6709" s="9">
        <v>54.9</v>
      </c>
      <c r="L6709" s="9">
        <v>6.0999999999999999E-2</v>
      </c>
      <c r="M6709" s="9">
        <v>7.8E-2</v>
      </c>
      <c r="N6709" s="9">
        <v>0</v>
      </c>
      <c r="O6709" s="9">
        <v>174.375</v>
      </c>
      <c r="P6709" s="9"/>
      <c r="Q6709" s="9"/>
      <c r="R6709" s="9"/>
      <c r="T6709">
        <f t="shared" si="942"/>
        <v>2800900</v>
      </c>
      <c r="U6709">
        <v>338.5</v>
      </c>
      <c r="V6709">
        <f t="shared" si="940"/>
        <v>174.4</v>
      </c>
      <c r="W6709" t="str">
        <f t="shared" si="943"/>
        <v/>
      </c>
      <c r="X6709" t="str">
        <f t="shared" si="944"/>
        <v/>
      </c>
      <c r="Y6709" t="str">
        <f t="shared" si="941"/>
        <v/>
      </c>
      <c r="Z6709" s="9"/>
      <c r="AA6709" s="14">
        <f t="shared" si="945"/>
        <v>0.53600000000000003</v>
      </c>
      <c r="AB6709" s="14">
        <f t="shared" si="946"/>
        <v>0.44</v>
      </c>
    </row>
    <row r="6710" spans="1:28" x14ac:dyDescent="0.25">
      <c r="A6710" s="10">
        <f t="shared" si="947"/>
        <v>45571</v>
      </c>
      <c r="B6710" s="11">
        <v>280</v>
      </c>
      <c r="C6710" s="11">
        <v>1000</v>
      </c>
      <c r="D6710" s="12">
        <v>788.41666666666697</v>
      </c>
      <c r="E6710" s="9"/>
      <c r="F6710" s="9">
        <v>0.56200000000000006</v>
      </c>
      <c r="G6710" s="9">
        <v>1.0069999999999999</v>
      </c>
      <c r="H6710" s="9">
        <v>3.5230000000000001</v>
      </c>
      <c r="I6710" s="9">
        <v>349.57600000000002</v>
      </c>
      <c r="J6710" s="9">
        <v>8.7170000000000005</v>
      </c>
      <c r="K6710" s="9">
        <v>56</v>
      </c>
      <c r="L6710" s="9">
        <v>6.0999999999999999E-2</v>
      </c>
      <c r="M6710" s="9">
        <v>7.8E-2</v>
      </c>
      <c r="N6710" s="9">
        <v>0</v>
      </c>
      <c r="O6710" s="9">
        <v>291.875</v>
      </c>
      <c r="P6710" s="9"/>
      <c r="Q6710" s="9"/>
      <c r="R6710" s="9"/>
      <c r="T6710">
        <f t="shared" si="942"/>
        <v>2801000</v>
      </c>
      <c r="U6710">
        <v>471</v>
      </c>
      <c r="V6710">
        <f t="shared" si="940"/>
        <v>291.89999999999998</v>
      </c>
      <c r="W6710" t="str">
        <f t="shared" si="943"/>
        <v/>
      </c>
      <c r="X6710" t="str">
        <f t="shared" si="944"/>
        <v/>
      </c>
      <c r="Y6710" t="str">
        <f t="shared" si="941"/>
        <v/>
      </c>
      <c r="Z6710" s="9"/>
      <c r="AA6710" s="14">
        <f t="shared" si="945"/>
        <v>0.63</v>
      </c>
      <c r="AB6710" s="14">
        <f t="shared" si="946"/>
        <v>0.495</v>
      </c>
    </row>
    <row r="6711" spans="1:28" x14ac:dyDescent="0.25">
      <c r="A6711" s="10">
        <f t="shared" si="947"/>
        <v>45571</v>
      </c>
      <c r="B6711" s="11">
        <v>280</v>
      </c>
      <c r="C6711" s="11">
        <v>1100</v>
      </c>
      <c r="D6711" s="12">
        <v>788.45833333333303</v>
      </c>
      <c r="E6711" s="9"/>
      <c r="F6711" s="9">
        <v>0.44500000000000001</v>
      </c>
      <c r="G6711" s="9">
        <v>1.0069999999999999</v>
      </c>
      <c r="H6711" s="9">
        <v>4.0259999999999998</v>
      </c>
      <c r="I6711" s="9">
        <v>46.329000000000001</v>
      </c>
      <c r="J6711" s="9">
        <v>10.932</v>
      </c>
      <c r="K6711" s="9">
        <v>45.5</v>
      </c>
      <c r="L6711" s="9">
        <v>6.2E-2</v>
      </c>
      <c r="M6711" s="9">
        <v>7.8E-2</v>
      </c>
      <c r="N6711" s="9">
        <v>0</v>
      </c>
      <c r="O6711" s="9">
        <v>549.375</v>
      </c>
      <c r="P6711" s="9"/>
      <c r="Q6711" s="9"/>
      <c r="R6711" s="9"/>
      <c r="T6711">
        <f t="shared" si="942"/>
        <v>2801100</v>
      </c>
      <c r="U6711">
        <v>560.20000000000005</v>
      </c>
      <c r="V6711">
        <f t="shared" si="940"/>
        <v>549.4</v>
      </c>
      <c r="W6711" t="str">
        <f t="shared" si="943"/>
        <v/>
      </c>
      <c r="X6711" t="str">
        <f t="shared" si="944"/>
        <v/>
      </c>
      <c r="Y6711" t="str">
        <f t="shared" si="941"/>
        <v/>
      </c>
      <c r="Z6711" s="9"/>
      <c r="AA6711" s="14">
        <f t="shared" si="945"/>
        <v>0.59399999999999997</v>
      </c>
      <c r="AB6711" s="14">
        <f t="shared" si="946"/>
        <v>0.71099999999999997</v>
      </c>
    </row>
    <row r="6712" spans="1:28" x14ac:dyDescent="0.25">
      <c r="A6712" s="10">
        <f t="shared" si="947"/>
        <v>45571</v>
      </c>
      <c r="B6712" s="11">
        <v>280</v>
      </c>
      <c r="C6712" s="11">
        <v>1200</v>
      </c>
      <c r="D6712" s="12">
        <v>788.5</v>
      </c>
      <c r="E6712" s="9"/>
      <c r="F6712" s="9">
        <v>0.21099999999999999</v>
      </c>
      <c r="G6712" s="9">
        <v>0.503</v>
      </c>
      <c r="H6712" s="9">
        <v>4.0259999999999998</v>
      </c>
      <c r="I6712" s="9">
        <v>22.463000000000001</v>
      </c>
      <c r="J6712" s="9">
        <v>12.34</v>
      </c>
      <c r="K6712" s="9">
        <v>47.3</v>
      </c>
      <c r="L6712" s="9">
        <v>6.3E-2</v>
      </c>
      <c r="M6712" s="9">
        <v>7.8E-2</v>
      </c>
      <c r="N6712" s="9">
        <v>0</v>
      </c>
      <c r="O6712" s="9">
        <v>425.625</v>
      </c>
      <c r="P6712" s="9"/>
      <c r="Q6712" s="9"/>
      <c r="R6712" s="9"/>
      <c r="T6712">
        <f t="shared" si="942"/>
        <v>2801200</v>
      </c>
      <c r="U6712">
        <v>598</v>
      </c>
      <c r="V6712">
        <f t="shared" si="940"/>
        <v>425.6</v>
      </c>
      <c r="W6712" t="str">
        <f t="shared" si="943"/>
        <v/>
      </c>
      <c r="X6712" t="str">
        <f t="shared" si="944"/>
        <v/>
      </c>
      <c r="Y6712" t="str">
        <f t="shared" si="941"/>
        <v/>
      </c>
      <c r="Z6712" s="9"/>
      <c r="AA6712" s="14">
        <f t="shared" si="945"/>
        <v>0.67800000000000005</v>
      </c>
      <c r="AB6712" s="14">
        <f t="shared" si="946"/>
        <v>0.755</v>
      </c>
    </row>
    <row r="6713" spans="1:28" x14ac:dyDescent="0.25">
      <c r="A6713" s="10">
        <f t="shared" si="947"/>
        <v>45571</v>
      </c>
      <c r="B6713" s="11">
        <v>280</v>
      </c>
      <c r="C6713" s="11">
        <v>1300</v>
      </c>
      <c r="D6713" s="12">
        <v>788.54166666666697</v>
      </c>
      <c r="E6713" s="9"/>
      <c r="F6713" s="9">
        <v>1.03</v>
      </c>
      <c r="G6713" s="9">
        <v>1.0069999999999999</v>
      </c>
      <c r="H6713" s="9">
        <v>3.5230000000000001</v>
      </c>
      <c r="I6713" s="9">
        <v>99.677999999999997</v>
      </c>
      <c r="J6713" s="9">
        <v>15.007999999999999</v>
      </c>
      <c r="K6713" s="9">
        <v>40.1</v>
      </c>
      <c r="L6713" s="9">
        <v>6.3E-2</v>
      </c>
      <c r="M6713" s="9">
        <v>7.8E-2</v>
      </c>
      <c r="N6713" s="9">
        <v>0</v>
      </c>
      <c r="O6713" s="9">
        <v>676.875</v>
      </c>
      <c r="P6713" s="9"/>
      <c r="Q6713" s="9"/>
      <c r="R6713" s="9"/>
      <c r="T6713">
        <f t="shared" si="942"/>
        <v>2801300</v>
      </c>
      <c r="U6713">
        <v>580.70000000000005</v>
      </c>
      <c r="V6713">
        <f t="shared" si="940"/>
        <v>676.9</v>
      </c>
      <c r="W6713" t="str">
        <f t="shared" si="943"/>
        <v/>
      </c>
      <c r="X6713" t="str">
        <f t="shared" si="944"/>
        <v/>
      </c>
      <c r="Y6713" t="str">
        <f t="shared" si="941"/>
        <v/>
      </c>
      <c r="Z6713" s="9"/>
      <c r="AA6713" s="14">
        <f t="shared" si="945"/>
        <v>0.68400000000000005</v>
      </c>
      <c r="AB6713" s="14">
        <f t="shared" si="946"/>
        <v>1.022</v>
      </c>
    </row>
    <row r="6714" spans="1:28" x14ac:dyDescent="0.25">
      <c r="A6714" s="10">
        <f t="shared" si="947"/>
        <v>45571</v>
      </c>
      <c r="B6714" s="11">
        <v>280</v>
      </c>
      <c r="C6714" s="11">
        <v>1400</v>
      </c>
      <c r="D6714" s="12">
        <v>788.58333333333303</v>
      </c>
      <c r="E6714" s="9"/>
      <c r="F6714" s="9">
        <v>1.381</v>
      </c>
      <c r="G6714" s="9">
        <v>1.0069999999999999</v>
      </c>
      <c r="H6714" s="9">
        <v>4.0259999999999998</v>
      </c>
      <c r="I6714" s="9">
        <v>88.447000000000003</v>
      </c>
      <c r="J6714" s="9">
        <v>14.744999999999999</v>
      </c>
      <c r="K6714" s="9">
        <v>33.799999999999997</v>
      </c>
      <c r="L6714" s="9">
        <v>6.5000000000000002E-2</v>
      </c>
      <c r="M6714" s="9">
        <v>7.8E-2</v>
      </c>
      <c r="N6714" s="9">
        <v>0</v>
      </c>
      <c r="O6714" s="9">
        <v>499.375</v>
      </c>
      <c r="P6714" s="9"/>
      <c r="Q6714" s="9"/>
      <c r="R6714" s="9"/>
      <c r="T6714">
        <f t="shared" si="942"/>
        <v>2801400</v>
      </c>
      <c r="U6714">
        <v>510.3</v>
      </c>
      <c r="V6714">
        <f t="shared" si="940"/>
        <v>499.4</v>
      </c>
      <c r="W6714" t="str">
        <f t="shared" si="943"/>
        <v/>
      </c>
      <c r="X6714" t="str">
        <f t="shared" si="944"/>
        <v/>
      </c>
      <c r="Y6714" t="str">
        <f t="shared" si="941"/>
        <v/>
      </c>
      <c r="Z6714" s="9"/>
      <c r="AA6714" s="14">
        <f t="shared" si="945"/>
        <v>0.56699999999999995</v>
      </c>
      <c r="AB6714" s="14">
        <f t="shared" si="946"/>
        <v>1.111</v>
      </c>
    </row>
    <row r="6715" spans="1:28" x14ac:dyDescent="0.25">
      <c r="A6715" s="10">
        <f t="shared" si="947"/>
        <v>45571</v>
      </c>
      <c r="B6715" s="11">
        <v>280</v>
      </c>
      <c r="C6715" s="11">
        <v>1500</v>
      </c>
      <c r="D6715" s="12">
        <v>788.625</v>
      </c>
      <c r="E6715" s="9"/>
      <c r="F6715" s="9">
        <v>0.67900000000000005</v>
      </c>
      <c r="G6715" s="9">
        <v>1.0069999999999999</v>
      </c>
      <c r="H6715" s="9">
        <v>3.5230000000000001</v>
      </c>
      <c r="I6715" s="9">
        <v>94.063000000000002</v>
      </c>
      <c r="J6715" s="9">
        <v>14.601000000000001</v>
      </c>
      <c r="K6715" s="9">
        <v>31.1</v>
      </c>
      <c r="L6715" s="9">
        <v>6.6000000000000003E-2</v>
      </c>
      <c r="M6715" s="9">
        <v>7.9000000000000001E-2</v>
      </c>
      <c r="N6715" s="9">
        <v>0</v>
      </c>
      <c r="O6715" s="9">
        <v>448.125</v>
      </c>
      <c r="P6715" s="9"/>
      <c r="Q6715" s="9"/>
      <c r="R6715" s="9"/>
      <c r="T6715">
        <f t="shared" si="942"/>
        <v>2801500</v>
      </c>
      <c r="U6715">
        <v>393.2</v>
      </c>
      <c r="V6715">
        <f t="shared" si="940"/>
        <v>448.1</v>
      </c>
      <c r="W6715" t="str">
        <f t="shared" si="943"/>
        <v/>
      </c>
      <c r="X6715" t="str">
        <f t="shared" si="944"/>
        <v/>
      </c>
      <c r="Y6715" t="str">
        <f t="shared" si="941"/>
        <v/>
      </c>
      <c r="Z6715" s="9"/>
      <c r="AA6715" s="14">
        <f t="shared" si="945"/>
        <v>0.51700000000000002</v>
      </c>
      <c r="AB6715" s="14">
        <f t="shared" si="946"/>
        <v>1.145</v>
      </c>
    </row>
    <row r="6716" spans="1:28" x14ac:dyDescent="0.25">
      <c r="A6716" s="10">
        <f t="shared" si="947"/>
        <v>45571</v>
      </c>
      <c r="B6716" s="11">
        <v>280</v>
      </c>
      <c r="C6716" s="11">
        <v>1600</v>
      </c>
      <c r="D6716" s="12">
        <v>788.66666666666697</v>
      </c>
      <c r="E6716" s="9"/>
      <c r="F6716" s="9">
        <v>0.56200000000000006</v>
      </c>
      <c r="G6716" s="9">
        <v>1.0069999999999999</v>
      </c>
      <c r="H6716" s="9">
        <v>3.02</v>
      </c>
      <c r="I6716" s="9">
        <v>103.89</v>
      </c>
      <c r="J6716" s="9">
        <v>11.782999999999999</v>
      </c>
      <c r="K6716" s="9">
        <v>35.299999999999997</v>
      </c>
      <c r="L6716" s="9">
        <v>6.8000000000000005E-2</v>
      </c>
      <c r="M6716" s="9">
        <v>7.9000000000000001E-2</v>
      </c>
      <c r="N6716" s="9">
        <v>0</v>
      </c>
      <c r="O6716" s="9">
        <v>260.625</v>
      </c>
      <c r="P6716" s="9"/>
      <c r="Q6716" s="9"/>
      <c r="R6716" s="9"/>
      <c r="T6716">
        <f t="shared" si="942"/>
        <v>2801600</v>
      </c>
      <c r="U6716">
        <v>240.8</v>
      </c>
      <c r="V6716">
        <f t="shared" si="940"/>
        <v>260.60000000000002</v>
      </c>
      <c r="W6716" t="str">
        <f t="shared" si="943"/>
        <v/>
      </c>
      <c r="X6716" t="str">
        <f t="shared" si="944"/>
        <v/>
      </c>
      <c r="Y6716" t="str">
        <f t="shared" si="941"/>
        <v/>
      </c>
      <c r="Z6716" s="9"/>
      <c r="AA6716" s="14">
        <f t="shared" si="945"/>
        <v>0.48799999999999999</v>
      </c>
      <c r="AB6716" s="14">
        <f t="shared" si="946"/>
        <v>0.89400000000000002</v>
      </c>
    </row>
    <row r="6717" spans="1:28" x14ac:dyDescent="0.25">
      <c r="A6717" s="10">
        <f t="shared" si="947"/>
        <v>45571</v>
      </c>
      <c r="B6717" s="11">
        <v>280</v>
      </c>
      <c r="C6717" s="11">
        <v>1700</v>
      </c>
      <c r="D6717" s="12">
        <v>788.70833333333303</v>
      </c>
      <c r="E6717" s="9"/>
      <c r="F6717" s="9">
        <v>0.21099999999999999</v>
      </c>
      <c r="G6717" s="9">
        <v>0.503</v>
      </c>
      <c r="H6717" s="9">
        <v>2.516</v>
      </c>
      <c r="I6717" s="9">
        <v>105.294</v>
      </c>
      <c r="J6717" s="9">
        <v>9.6319999999999997</v>
      </c>
      <c r="K6717" s="9">
        <v>43.9</v>
      </c>
      <c r="L6717" s="9">
        <v>6.8000000000000005E-2</v>
      </c>
      <c r="M6717" s="9">
        <v>7.9000000000000001E-2</v>
      </c>
      <c r="N6717" s="9">
        <v>0</v>
      </c>
      <c r="O6717" s="9">
        <v>141.875</v>
      </c>
      <c r="P6717" s="9"/>
      <c r="Q6717" s="9"/>
      <c r="R6717" s="9"/>
      <c r="T6717">
        <f t="shared" si="942"/>
        <v>2801700</v>
      </c>
      <c r="U6717">
        <v>77.8</v>
      </c>
      <c r="V6717">
        <f t="shared" ref="V6717:V6780" si="948">IF(O6717&lt;1,0,ROUND(O6717,1))</f>
        <v>141.9</v>
      </c>
      <c r="W6717" t="str">
        <f t="shared" si="943"/>
        <v/>
      </c>
      <c r="X6717" t="str">
        <f t="shared" si="944"/>
        <v/>
      </c>
      <c r="Y6717" t="str">
        <f t="shared" ref="Y6717:Y6780" si="949">IF(C6717=2400,ROUND(F6717/100,3),"")</f>
        <v/>
      </c>
      <c r="Z6717" s="9"/>
      <c r="AA6717" s="14">
        <f t="shared" si="945"/>
        <v>0.52600000000000002</v>
      </c>
      <c r="AB6717" s="14">
        <f t="shared" si="946"/>
        <v>0.67200000000000004</v>
      </c>
    </row>
    <row r="6718" spans="1:28" x14ac:dyDescent="0.25">
      <c r="A6718" s="10">
        <f t="shared" si="947"/>
        <v>45571</v>
      </c>
      <c r="B6718" s="11">
        <v>280</v>
      </c>
      <c r="C6718" s="11">
        <v>1800</v>
      </c>
      <c r="D6718" s="12">
        <v>788.75</v>
      </c>
      <c r="E6718" s="9"/>
      <c r="F6718" s="9">
        <v>0.67900000000000005</v>
      </c>
      <c r="G6718" s="9">
        <v>0</v>
      </c>
      <c r="H6718" s="9">
        <v>1.51</v>
      </c>
      <c r="I6718" s="9">
        <v>108.102</v>
      </c>
      <c r="J6718" s="9">
        <v>4.532</v>
      </c>
      <c r="K6718" s="9">
        <v>56.4</v>
      </c>
      <c r="L6718" s="9">
        <v>6.8000000000000005E-2</v>
      </c>
      <c r="M6718" s="9">
        <v>7.9000000000000001E-2</v>
      </c>
      <c r="N6718" s="9">
        <v>0</v>
      </c>
      <c r="O6718" s="9">
        <v>4.375</v>
      </c>
      <c r="P6718" s="9"/>
      <c r="Q6718" s="9"/>
      <c r="R6718" s="9"/>
      <c r="T6718">
        <f t="shared" si="942"/>
        <v>2801800</v>
      </c>
      <c r="U6718">
        <v>0.7</v>
      </c>
      <c r="V6718">
        <f t="shared" si="948"/>
        <v>4.4000000000000004</v>
      </c>
      <c r="W6718" t="str">
        <f t="shared" si="943"/>
        <v/>
      </c>
      <c r="X6718" t="str">
        <f t="shared" si="944"/>
        <v/>
      </c>
      <c r="Y6718" t="str">
        <f t="shared" si="949"/>
        <v/>
      </c>
      <c r="Z6718" s="9"/>
      <c r="AA6718" s="14">
        <f t="shared" si="945"/>
        <v>0.47599999999999998</v>
      </c>
      <c r="AB6718" s="14">
        <f t="shared" si="946"/>
        <v>0.36799999999999999</v>
      </c>
    </row>
    <row r="6719" spans="1:28" x14ac:dyDescent="0.25">
      <c r="A6719" s="10">
        <f t="shared" si="947"/>
        <v>45571</v>
      </c>
      <c r="B6719" s="11">
        <v>280</v>
      </c>
      <c r="C6719" s="11">
        <v>1900</v>
      </c>
      <c r="D6719" s="12">
        <v>788.79166666666697</v>
      </c>
      <c r="E6719" s="9"/>
      <c r="F6719" s="9">
        <v>0.67900000000000005</v>
      </c>
      <c r="G6719" s="9">
        <v>0.503</v>
      </c>
      <c r="H6719" s="9">
        <v>2.0129999999999999</v>
      </c>
      <c r="I6719" s="9">
        <v>276.57299999999998</v>
      </c>
      <c r="J6719" s="9">
        <v>4.0890000000000004</v>
      </c>
      <c r="K6719" s="9">
        <v>56.6</v>
      </c>
      <c r="L6719" s="9">
        <v>6.7000000000000004E-2</v>
      </c>
      <c r="M6719" s="9">
        <v>8.1000000000000003E-2</v>
      </c>
      <c r="N6719" s="9">
        <v>0</v>
      </c>
      <c r="O6719" s="9">
        <v>0.625</v>
      </c>
      <c r="P6719" s="9"/>
      <c r="Q6719" s="9"/>
      <c r="R6719" s="9"/>
      <c r="T6719">
        <f t="shared" si="942"/>
        <v>2801900</v>
      </c>
      <c r="U6719">
        <v>0</v>
      </c>
      <c r="V6719">
        <f t="shared" si="948"/>
        <v>0</v>
      </c>
      <c r="W6719" t="str">
        <f t="shared" si="943"/>
        <v/>
      </c>
      <c r="X6719" t="str">
        <f t="shared" si="944"/>
        <v/>
      </c>
      <c r="Y6719" t="str">
        <f t="shared" si="949"/>
        <v/>
      </c>
      <c r="Z6719" s="9"/>
      <c r="AA6719" s="14">
        <f t="shared" si="945"/>
        <v>0.46300000000000002</v>
      </c>
      <c r="AB6719" s="14">
        <f t="shared" si="946"/>
        <v>0.35499999999999998</v>
      </c>
    </row>
    <row r="6720" spans="1:28" x14ac:dyDescent="0.25">
      <c r="A6720" s="10">
        <f t="shared" si="947"/>
        <v>45571</v>
      </c>
      <c r="B6720" s="11">
        <v>280</v>
      </c>
      <c r="C6720" s="11">
        <v>2000</v>
      </c>
      <c r="D6720" s="12">
        <v>788.83333333333303</v>
      </c>
      <c r="E6720" s="9"/>
      <c r="F6720" s="9">
        <v>0.32800000000000001</v>
      </c>
      <c r="G6720" s="9">
        <v>0.503</v>
      </c>
      <c r="H6720" s="9">
        <v>1.51</v>
      </c>
      <c r="I6720" s="9">
        <v>272.36099999999999</v>
      </c>
      <c r="J6720" s="9">
        <v>4.5839999999999996</v>
      </c>
      <c r="K6720" s="9">
        <v>53.9</v>
      </c>
      <c r="L6720" s="9">
        <v>6.6000000000000003E-2</v>
      </c>
      <c r="M6720" s="9">
        <v>8.1000000000000003E-2</v>
      </c>
      <c r="N6720" s="9">
        <v>0</v>
      </c>
      <c r="O6720" s="9">
        <v>0.625</v>
      </c>
      <c r="P6720" s="9"/>
      <c r="Q6720" s="9"/>
      <c r="R6720" s="9"/>
      <c r="T6720">
        <f t="shared" si="942"/>
        <v>2802000</v>
      </c>
      <c r="U6720">
        <v>0</v>
      </c>
      <c r="V6720">
        <f t="shared" si="948"/>
        <v>0</v>
      </c>
      <c r="W6720" t="str">
        <f t="shared" si="943"/>
        <v/>
      </c>
      <c r="X6720" t="str">
        <f t="shared" si="944"/>
        <v/>
      </c>
      <c r="Y6720" t="str">
        <f t="shared" si="949"/>
        <v/>
      </c>
      <c r="Z6720" s="9"/>
      <c r="AA6720" s="14">
        <f t="shared" si="945"/>
        <v>0.45600000000000002</v>
      </c>
      <c r="AB6720" s="14">
        <f t="shared" si="946"/>
        <v>0.39</v>
      </c>
    </row>
    <row r="6721" spans="1:28" x14ac:dyDescent="0.25">
      <c r="A6721" s="10">
        <f t="shared" si="947"/>
        <v>45571</v>
      </c>
      <c r="B6721" s="11">
        <v>280</v>
      </c>
      <c r="C6721" s="11">
        <v>2100</v>
      </c>
      <c r="D6721" s="12">
        <v>788.875</v>
      </c>
      <c r="E6721" s="9"/>
      <c r="F6721" s="9">
        <v>1.264</v>
      </c>
      <c r="G6721" s="9">
        <v>0</v>
      </c>
      <c r="H6721" s="9">
        <v>1.51</v>
      </c>
      <c r="I6721" s="9">
        <v>240.071</v>
      </c>
      <c r="J6721" s="9">
        <v>4.3239999999999998</v>
      </c>
      <c r="K6721" s="9">
        <v>57.9</v>
      </c>
      <c r="L6721" s="9">
        <v>6.5000000000000002E-2</v>
      </c>
      <c r="M6721" s="9">
        <v>8.1000000000000003E-2</v>
      </c>
      <c r="N6721" s="9">
        <v>0</v>
      </c>
      <c r="O6721" s="9">
        <v>0.625</v>
      </c>
      <c r="P6721" s="9"/>
      <c r="Q6721" s="9"/>
      <c r="R6721" s="9"/>
      <c r="T6721">
        <f t="shared" si="942"/>
        <v>2802100</v>
      </c>
      <c r="U6721">
        <v>0</v>
      </c>
      <c r="V6721">
        <f t="shared" si="948"/>
        <v>0</v>
      </c>
      <c r="W6721" t="str">
        <f t="shared" si="943"/>
        <v/>
      </c>
      <c r="X6721" t="str">
        <f t="shared" si="944"/>
        <v/>
      </c>
      <c r="Y6721" t="str">
        <f t="shared" si="949"/>
        <v/>
      </c>
      <c r="Z6721" s="9"/>
      <c r="AA6721" s="14">
        <f t="shared" si="945"/>
        <v>0.48199999999999998</v>
      </c>
      <c r="AB6721" s="14">
        <f t="shared" si="946"/>
        <v>0.35</v>
      </c>
    </row>
    <row r="6722" spans="1:28" x14ac:dyDescent="0.25">
      <c r="A6722" s="10">
        <f t="shared" si="947"/>
        <v>45571</v>
      </c>
      <c r="B6722" s="11">
        <v>280</v>
      </c>
      <c r="C6722" s="11">
        <v>2200</v>
      </c>
      <c r="D6722" s="12">
        <v>788.91666666666697</v>
      </c>
      <c r="E6722" s="9"/>
      <c r="F6722" s="9">
        <v>0.44500000000000001</v>
      </c>
      <c r="G6722" s="9">
        <v>0</v>
      </c>
      <c r="H6722" s="9">
        <v>2.516</v>
      </c>
      <c r="I6722" s="9">
        <v>202.16499999999999</v>
      </c>
      <c r="J6722" s="9">
        <v>4.4279999999999999</v>
      </c>
      <c r="K6722" s="9">
        <v>56.3</v>
      </c>
      <c r="L6722" s="9">
        <v>6.4000000000000001E-2</v>
      </c>
      <c r="M6722" s="9">
        <v>8.1000000000000003E-2</v>
      </c>
      <c r="N6722" s="9">
        <v>0</v>
      </c>
      <c r="O6722" s="9">
        <v>0.625</v>
      </c>
      <c r="P6722" s="9"/>
      <c r="Q6722" s="9"/>
      <c r="R6722" s="9"/>
      <c r="T6722">
        <f t="shared" si="942"/>
        <v>2802200</v>
      </c>
      <c r="U6722">
        <v>0</v>
      </c>
      <c r="V6722">
        <f t="shared" si="948"/>
        <v>0</v>
      </c>
      <c r="W6722" t="str">
        <f t="shared" si="943"/>
        <v/>
      </c>
      <c r="X6722" t="str">
        <f t="shared" si="944"/>
        <v/>
      </c>
      <c r="Y6722" t="str">
        <f t="shared" si="949"/>
        <v/>
      </c>
      <c r="Z6722" s="9"/>
      <c r="AA6722" s="14">
        <f t="shared" si="945"/>
        <v>0.47199999999999998</v>
      </c>
      <c r="AB6722" s="14">
        <f t="shared" si="946"/>
        <v>0.36599999999999999</v>
      </c>
    </row>
    <row r="6723" spans="1:28" x14ac:dyDescent="0.25">
      <c r="A6723" s="10">
        <f t="shared" si="947"/>
        <v>45571</v>
      </c>
      <c r="B6723" s="11">
        <v>280</v>
      </c>
      <c r="C6723" s="11">
        <v>2300</v>
      </c>
      <c r="D6723" s="12">
        <v>788.95833333333303</v>
      </c>
      <c r="E6723" s="9"/>
      <c r="F6723" s="9">
        <v>0.21099999999999999</v>
      </c>
      <c r="G6723" s="9">
        <v>0</v>
      </c>
      <c r="H6723" s="9">
        <v>1.51</v>
      </c>
      <c r="I6723" s="9">
        <v>228.839</v>
      </c>
      <c r="J6723" s="9">
        <v>3.4060000000000001</v>
      </c>
      <c r="K6723" s="9">
        <v>56.2</v>
      </c>
      <c r="L6723" s="9">
        <v>6.3E-2</v>
      </c>
      <c r="M6723" s="9">
        <v>8.1000000000000003E-2</v>
      </c>
      <c r="N6723" s="9">
        <v>0</v>
      </c>
      <c r="O6723" s="9">
        <v>0.625</v>
      </c>
      <c r="P6723" s="9"/>
      <c r="Q6723" s="9"/>
      <c r="R6723" s="9"/>
      <c r="T6723">
        <f t="shared" si="942"/>
        <v>2802300</v>
      </c>
      <c r="U6723">
        <v>0</v>
      </c>
      <c r="V6723">
        <f t="shared" si="948"/>
        <v>0</v>
      </c>
      <c r="W6723" t="str">
        <f t="shared" si="943"/>
        <v/>
      </c>
      <c r="X6723" t="str">
        <f t="shared" si="944"/>
        <v/>
      </c>
      <c r="Y6723" t="str">
        <f t="shared" si="949"/>
        <v/>
      </c>
      <c r="Z6723" s="9"/>
      <c r="AA6723" s="14">
        <f t="shared" si="945"/>
        <v>0.438</v>
      </c>
      <c r="AB6723" s="14">
        <f t="shared" si="946"/>
        <v>0.34100000000000003</v>
      </c>
    </row>
    <row r="6724" spans="1:28" x14ac:dyDescent="0.25">
      <c r="A6724" s="10">
        <f t="shared" si="947"/>
        <v>45571</v>
      </c>
      <c r="B6724" s="11">
        <v>280</v>
      </c>
      <c r="C6724" s="11">
        <v>2400</v>
      </c>
      <c r="D6724" s="12">
        <v>789</v>
      </c>
      <c r="E6724" s="9"/>
      <c r="F6724" s="9">
        <v>0.56200000000000006</v>
      </c>
      <c r="G6724" s="9">
        <v>0.503</v>
      </c>
      <c r="H6724" s="9">
        <v>1.51</v>
      </c>
      <c r="I6724" s="9">
        <v>293.42</v>
      </c>
      <c r="J6724" s="9">
        <v>2.69</v>
      </c>
      <c r="K6724" s="9">
        <v>61.1</v>
      </c>
      <c r="L6724" s="9">
        <v>6.3E-2</v>
      </c>
      <c r="M6724" s="9">
        <v>8.1000000000000003E-2</v>
      </c>
      <c r="N6724" s="9">
        <v>0</v>
      </c>
      <c r="O6724" s="9">
        <v>0.625</v>
      </c>
      <c r="P6724" s="9"/>
      <c r="Q6724" s="9"/>
      <c r="R6724" s="9"/>
      <c r="T6724">
        <f t="shared" si="942"/>
        <v>2802400</v>
      </c>
      <c r="U6724">
        <v>0</v>
      </c>
      <c r="V6724">
        <f t="shared" si="948"/>
        <v>0</v>
      </c>
      <c r="W6724">
        <f t="shared" si="943"/>
        <v>6.3E-2</v>
      </c>
      <c r="X6724">
        <f t="shared" si="944"/>
        <v>8.1000000000000003E-2</v>
      </c>
      <c r="Y6724">
        <f t="shared" si="949"/>
        <v>6.0000000000000001E-3</v>
      </c>
      <c r="Z6724" s="9"/>
      <c r="AA6724" s="14">
        <f t="shared" si="945"/>
        <v>0.45300000000000001</v>
      </c>
      <c r="AB6724" s="14">
        <f t="shared" si="946"/>
        <v>0.28799999999999998</v>
      </c>
    </row>
    <row r="6725" spans="1:28" x14ac:dyDescent="0.25">
      <c r="A6725" s="10">
        <f t="shared" si="947"/>
        <v>45572</v>
      </c>
      <c r="B6725" s="11">
        <v>281</v>
      </c>
      <c r="C6725" s="11">
        <v>100</v>
      </c>
      <c r="D6725" s="12">
        <v>789.04166666666697</v>
      </c>
      <c r="E6725" s="9"/>
      <c r="F6725" s="9">
        <v>0.21099999999999999</v>
      </c>
      <c r="G6725" s="9">
        <v>1.0069999999999999</v>
      </c>
      <c r="H6725" s="9">
        <v>3.02</v>
      </c>
      <c r="I6725" s="9">
        <v>320.09399999999999</v>
      </c>
      <c r="J6725" s="9">
        <v>3.5379999999999998</v>
      </c>
      <c r="K6725" s="9">
        <v>60.6</v>
      </c>
      <c r="L6725" s="9">
        <v>6.2E-2</v>
      </c>
      <c r="M6725" s="9">
        <v>7.9000000000000001E-2</v>
      </c>
      <c r="N6725" s="9">
        <v>0</v>
      </c>
      <c r="O6725" s="9">
        <v>0.625</v>
      </c>
      <c r="P6725" s="9"/>
      <c r="Q6725" s="9"/>
      <c r="R6725" s="9"/>
      <c r="T6725">
        <f t="shared" ref="T6725:T6788" si="950">B6725*10000+C6725</f>
        <v>2810100</v>
      </c>
      <c r="U6725">
        <v>0</v>
      </c>
      <c r="V6725">
        <f t="shared" si="948"/>
        <v>0</v>
      </c>
      <c r="W6725" t="str">
        <f t="shared" ref="W6725:W6788" si="951">IF(C6725=2400,ROUND(L6725,3),"")</f>
        <v/>
      </c>
      <c r="X6725" t="str">
        <f t="shared" ref="X6725:X6788" si="952">IF(C6725=2400,ROUND(M6725,3),"")</f>
        <v/>
      </c>
      <c r="Y6725" t="str">
        <f t="shared" si="949"/>
        <v/>
      </c>
      <c r="Z6725" s="9"/>
      <c r="AA6725" s="14">
        <f t="shared" ref="AA6725:AA6788" si="953">ROUND((0.6105*(EXP((17.273*J6725)/(J6725+237.3))))*K6725/100,3)</f>
        <v>0.47699999999999998</v>
      </c>
      <c r="AB6725" s="14">
        <f t="shared" ref="AB6725:AB6788" si="954">ROUND(AA6725/K6725*(100-K6725),3)</f>
        <v>0.31</v>
      </c>
    </row>
    <row r="6726" spans="1:28" x14ac:dyDescent="0.25">
      <c r="A6726" s="10">
        <f t="shared" si="947"/>
        <v>45572</v>
      </c>
      <c r="B6726" s="11">
        <v>281</v>
      </c>
      <c r="C6726" s="11">
        <v>200</v>
      </c>
      <c r="D6726" s="12">
        <v>789.08333333333303</v>
      </c>
      <c r="E6726" s="9"/>
      <c r="F6726" s="9">
        <v>0.44500000000000001</v>
      </c>
      <c r="G6726" s="9">
        <v>0.503</v>
      </c>
      <c r="H6726" s="9">
        <v>2.516</v>
      </c>
      <c r="I6726" s="9">
        <v>318.69</v>
      </c>
      <c r="J6726" s="9">
        <v>3.67</v>
      </c>
      <c r="K6726" s="9">
        <v>63</v>
      </c>
      <c r="L6726" s="9">
        <v>6.2E-2</v>
      </c>
      <c r="M6726" s="9">
        <v>7.9000000000000001E-2</v>
      </c>
      <c r="N6726" s="9">
        <v>0</v>
      </c>
      <c r="O6726" s="9">
        <v>0.625</v>
      </c>
      <c r="P6726" s="9"/>
      <c r="Q6726" s="9"/>
      <c r="R6726" s="9"/>
      <c r="T6726">
        <f t="shared" si="950"/>
        <v>2810200</v>
      </c>
      <c r="U6726">
        <v>0</v>
      </c>
      <c r="V6726">
        <f t="shared" si="948"/>
        <v>0</v>
      </c>
      <c r="W6726" t="str">
        <f t="shared" si="951"/>
        <v/>
      </c>
      <c r="X6726" t="str">
        <f t="shared" si="952"/>
        <v/>
      </c>
      <c r="Y6726" t="str">
        <f t="shared" si="949"/>
        <v/>
      </c>
      <c r="Z6726" s="9"/>
      <c r="AA6726" s="14">
        <f t="shared" si="953"/>
        <v>0.5</v>
      </c>
      <c r="AB6726" s="14">
        <f t="shared" si="954"/>
        <v>0.29399999999999998</v>
      </c>
    </row>
    <row r="6727" spans="1:28" x14ac:dyDescent="0.25">
      <c r="A6727" s="10">
        <f t="shared" ref="A6727:A6790" si="955">A$5-1+B6727</f>
        <v>45572</v>
      </c>
      <c r="B6727" s="11">
        <v>281</v>
      </c>
      <c r="C6727" s="11">
        <v>300</v>
      </c>
      <c r="D6727" s="12">
        <v>789.125</v>
      </c>
      <c r="E6727" s="9"/>
      <c r="F6727" s="9">
        <v>0.32800000000000001</v>
      </c>
      <c r="G6727" s="9">
        <v>0.503</v>
      </c>
      <c r="H6727" s="9">
        <v>2.516</v>
      </c>
      <c r="I6727" s="9">
        <v>304.65100000000001</v>
      </c>
      <c r="J6727" s="9">
        <v>2.85</v>
      </c>
      <c r="K6727" s="9">
        <v>65</v>
      </c>
      <c r="L6727" s="9">
        <v>6.0999999999999999E-2</v>
      </c>
      <c r="M6727" s="9">
        <v>7.9000000000000001E-2</v>
      </c>
      <c r="N6727" s="9">
        <v>0</v>
      </c>
      <c r="O6727" s="9">
        <v>0.625</v>
      </c>
      <c r="P6727" s="9"/>
      <c r="Q6727" s="9"/>
      <c r="R6727" s="9"/>
      <c r="T6727">
        <f t="shared" si="950"/>
        <v>2810300</v>
      </c>
      <c r="U6727">
        <v>0</v>
      </c>
      <c r="V6727">
        <f t="shared" si="948"/>
        <v>0</v>
      </c>
      <c r="W6727" t="str">
        <f t="shared" si="951"/>
        <v/>
      </c>
      <c r="X6727" t="str">
        <f t="shared" si="952"/>
        <v/>
      </c>
      <c r="Y6727" t="str">
        <f t="shared" si="949"/>
        <v/>
      </c>
      <c r="Z6727" s="9"/>
      <c r="AA6727" s="14">
        <f t="shared" si="953"/>
        <v>0.48699999999999999</v>
      </c>
      <c r="AB6727" s="14">
        <f t="shared" si="954"/>
        <v>0.26200000000000001</v>
      </c>
    </row>
    <row r="6728" spans="1:28" x14ac:dyDescent="0.25">
      <c r="A6728" s="10">
        <f t="shared" si="955"/>
        <v>45572</v>
      </c>
      <c r="B6728" s="11">
        <v>281</v>
      </c>
      <c r="C6728" s="11">
        <v>400</v>
      </c>
      <c r="D6728" s="12">
        <v>789.16666666666697</v>
      </c>
      <c r="E6728" s="9"/>
      <c r="F6728" s="9">
        <v>0.67900000000000005</v>
      </c>
      <c r="G6728" s="9">
        <v>0.503</v>
      </c>
      <c r="H6728" s="9">
        <v>2.0129999999999999</v>
      </c>
      <c r="I6728" s="9">
        <v>290.61200000000002</v>
      </c>
      <c r="J6728" s="9">
        <v>2.77</v>
      </c>
      <c r="K6728" s="9">
        <v>68.8</v>
      </c>
      <c r="L6728" s="9">
        <v>6.0999999999999999E-2</v>
      </c>
      <c r="M6728" s="9">
        <v>7.9000000000000001E-2</v>
      </c>
      <c r="N6728" s="9">
        <v>0</v>
      </c>
      <c r="O6728" s="9">
        <v>0.625</v>
      </c>
      <c r="P6728" s="9"/>
      <c r="Q6728" s="9"/>
      <c r="R6728" s="9"/>
      <c r="T6728">
        <f t="shared" si="950"/>
        <v>2810400</v>
      </c>
      <c r="U6728">
        <v>0</v>
      </c>
      <c r="V6728">
        <f t="shared" si="948"/>
        <v>0</v>
      </c>
      <c r="W6728" t="str">
        <f t="shared" si="951"/>
        <v/>
      </c>
      <c r="X6728" t="str">
        <f t="shared" si="952"/>
        <v/>
      </c>
      <c r="Y6728" t="str">
        <f t="shared" si="949"/>
        <v/>
      </c>
      <c r="Z6728" s="9"/>
      <c r="AA6728" s="14">
        <f t="shared" si="953"/>
        <v>0.51300000000000001</v>
      </c>
      <c r="AB6728" s="14">
        <f t="shared" si="954"/>
        <v>0.23300000000000001</v>
      </c>
    </row>
    <row r="6729" spans="1:28" x14ac:dyDescent="0.25">
      <c r="A6729" s="10">
        <f t="shared" si="955"/>
        <v>45572</v>
      </c>
      <c r="B6729" s="11">
        <v>281</v>
      </c>
      <c r="C6729" s="11">
        <v>500</v>
      </c>
      <c r="D6729" s="12">
        <v>789.20833333333303</v>
      </c>
      <c r="E6729" s="9"/>
      <c r="F6729" s="9">
        <v>-2.3E-2</v>
      </c>
      <c r="G6729" s="9">
        <v>0.503</v>
      </c>
      <c r="H6729" s="9">
        <v>3.5230000000000001</v>
      </c>
      <c r="I6729" s="9">
        <v>308.863</v>
      </c>
      <c r="J6729" s="9">
        <v>3.1949999999999998</v>
      </c>
      <c r="K6729" s="9">
        <v>65</v>
      </c>
      <c r="L6729" s="9">
        <v>6.0999999999999999E-2</v>
      </c>
      <c r="M6729" s="9">
        <v>7.9000000000000001E-2</v>
      </c>
      <c r="N6729" s="9">
        <v>0</v>
      </c>
      <c r="O6729" s="9">
        <v>0.625</v>
      </c>
      <c r="P6729" s="9"/>
      <c r="Q6729" s="9"/>
      <c r="R6729" s="9"/>
      <c r="T6729">
        <f t="shared" si="950"/>
        <v>2810500</v>
      </c>
      <c r="U6729">
        <v>0</v>
      </c>
      <c r="V6729">
        <f t="shared" si="948"/>
        <v>0</v>
      </c>
      <c r="W6729" t="str">
        <f t="shared" si="951"/>
        <v/>
      </c>
      <c r="X6729" t="str">
        <f t="shared" si="952"/>
        <v/>
      </c>
      <c r="Y6729" t="str">
        <f t="shared" si="949"/>
        <v/>
      </c>
      <c r="Z6729" s="9"/>
      <c r="AA6729" s="14">
        <f t="shared" si="953"/>
        <v>0.499</v>
      </c>
      <c r="AB6729" s="14">
        <f t="shared" si="954"/>
        <v>0.26900000000000002</v>
      </c>
    </row>
    <row r="6730" spans="1:28" x14ac:dyDescent="0.25">
      <c r="A6730" s="10">
        <f t="shared" si="955"/>
        <v>45572</v>
      </c>
      <c r="B6730" s="11">
        <v>281</v>
      </c>
      <c r="C6730" s="11">
        <v>600</v>
      </c>
      <c r="D6730" s="12">
        <v>789.25</v>
      </c>
      <c r="E6730" s="9"/>
      <c r="F6730" s="9">
        <v>9.4E-2</v>
      </c>
      <c r="G6730" s="9">
        <v>0.503</v>
      </c>
      <c r="H6730" s="9">
        <v>2.516</v>
      </c>
      <c r="I6730" s="9">
        <v>300.43900000000002</v>
      </c>
      <c r="J6730" s="9">
        <v>2.903</v>
      </c>
      <c r="K6730" s="9">
        <v>64.099999999999994</v>
      </c>
      <c r="L6730" s="9">
        <v>0.06</v>
      </c>
      <c r="M6730" s="9">
        <v>7.9000000000000001E-2</v>
      </c>
      <c r="N6730" s="9">
        <v>0</v>
      </c>
      <c r="O6730" s="9">
        <v>0.625</v>
      </c>
      <c r="P6730" s="9"/>
      <c r="Q6730" s="9"/>
      <c r="R6730" s="9"/>
      <c r="T6730">
        <f t="shared" si="950"/>
        <v>2810600</v>
      </c>
      <c r="U6730">
        <v>0</v>
      </c>
      <c r="V6730">
        <f t="shared" si="948"/>
        <v>0</v>
      </c>
      <c r="W6730" t="str">
        <f t="shared" si="951"/>
        <v/>
      </c>
      <c r="X6730" t="str">
        <f t="shared" si="952"/>
        <v/>
      </c>
      <c r="Y6730" t="str">
        <f t="shared" si="949"/>
        <v/>
      </c>
      <c r="Z6730" s="9"/>
      <c r="AA6730" s="14">
        <f t="shared" si="953"/>
        <v>0.48199999999999998</v>
      </c>
      <c r="AB6730" s="14">
        <f t="shared" si="954"/>
        <v>0.27</v>
      </c>
    </row>
    <row r="6731" spans="1:28" x14ac:dyDescent="0.25">
      <c r="A6731" s="10">
        <f t="shared" si="955"/>
        <v>45572</v>
      </c>
      <c r="B6731" s="11">
        <v>281</v>
      </c>
      <c r="C6731" s="11">
        <v>700</v>
      </c>
      <c r="D6731" s="12">
        <v>789.29166666666697</v>
      </c>
      <c r="E6731" s="9"/>
      <c r="F6731" s="9">
        <v>0.67900000000000005</v>
      </c>
      <c r="G6731" s="9">
        <v>0.503</v>
      </c>
      <c r="H6731" s="9">
        <v>2.0129999999999999</v>
      </c>
      <c r="I6731" s="9">
        <v>292.01600000000002</v>
      </c>
      <c r="J6731" s="9">
        <v>3.1949999999999998</v>
      </c>
      <c r="K6731" s="9">
        <v>62.8</v>
      </c>
      <c r="L6731" s="9">
        <v>0.06</v>
      </c>
      <c r="M6731" s="9">
        <v>7.9000000000000001E-2</v>
      </c>
      <c r="N6731" s="9">
        <v>0</v>
      </c>
      <c r="O6731" s="9">
        <v>9.375</v>
      </c>
      <c r="P6731" s="9"/>
      <c r="Q6731" s="9"/>
      <c r="R6731" s="9"/>
      <c r="T6731">
        <f t="shared" si="950"/>
        <v>2810700</v>
      </c>
      <c r="U6731">
        <v>28.2</v>
      </c>
      <c r="V6731">
        <f t="shared" si="948"/>
        <v>9.4</v>
      </c>
      <c r="W6731" t="str">
        <f t="shared" si="951"/>
        <v/>
      </c>
      <c r="X6731" t="str">
        <f t="shared" si="952"/>
        <v/>
      </c>
      <c r="Y6731" t="str">
        <f t="shared" si="949"/>
        <v/>
      </c>
      <c r="Z6731" s="9"/>
      <c r="AA6731" s="14">
        <f t="shared" si="953"/>
        <v>0.48199999999999998</v>
      </c>
      <c r="AB6731" s="14">
        <f t="shared" si="954"/>
        <v>0.28599999999999998</v>
      </c>
    </row>
    <row r="6732" spans="1:28" x14ac:dyDescent="0.25">
      <c r="A6732" s="10">
        <f t="shared" si="955"/>
        <v>45572</v>
      </c>
      <c r="B6732" s="11">
        <v>281</v>
      </c>
      <c r="C6732" s="11">
        <v>800</v>
      </c>
      <c r="D6732" s="12">
        <v>789.33333333333303</v>
      </c>
      <c r="E6732" s="9"/>
      <c r="F6732" s="9">
        <v>0.56200000000000006</v>
      </c>
      <c r="G6732" s="9">
        <v>0.503</v>
      </c>
      <c r="H6732" s="9">
        <v>2.516</v>
      </c>
      <c r="I6732" s="9">
        <v>315.88200000000001</v>
      </c>
      <c r="J6732" s="9">
        <v>9.2620000000000005</v>
      </c>
      <c r="K6732" s="9">
        <v>54.6</v>
      </c>
      <c r="L6732" s="9">
        <v>0.06</v>
      </c>
      <c r="M6732" s="9">
        <v>7.9000000000000001E-2</v>
      </c>
      <c r="N6732" s="9">
        <v>0</v>
      </c>
      <c r="O6732" s="9">
        <v>181.875</v>
      </c>
      <c r="P6732" s="9"/>
      <c r="Q6732" s="9"/>
      <c r="R6732" s="9"/>
      <c r="T6732">
        <f t="shared" si="950"/>
        <v>2810800</v>
      </c>
      <c r="U6732">
        <v>173.7</v>
      </c>
      <c r="V6732">
        <f t="shared" si="948"/>
        <v>181.9</v>
      </c>
      <c r="W6732" t="str">
        <f t="shared" si="951"/>
        <v/>
      </c>
      <c r="X6732" t="str">
        <f t="shared" si="952"/>
        <v/>
      </c>
      <c r="Y6732" t="str">
        <f t="shared" si="949"/>
        <v/>
      </c>
      <c r="Z6732" s="9"/>
      <c r="AA6732" s="14">
        <f t="shared" si="953"/>
        <v>0.63800000000000001</v>
      </c>
      <c r="AB6732" s="14">
        <f t="shared" si="954"/>
        <v>0.53</v>
      </c>
    </row>
    <row r="6733" spans="1:28" x14ac:dyDescent="0.25">
      <c r="A6733" s="10">
        <f t="shared" si="955"/>
        <v>45572</v>
      </c>
      <c r="B6733" s="11">
        <v>281</v>
      </c>
      <c r="C6733" s="11">
        <v>900</v>
      </c>
      <c r="D6733" s="12">
        <v>789.375</v>
      </c>
      <c r="E6733" s="9"/>
      <c r="F6733" s="9">
        <v>1.381</v>
      </c>
      <c r="G6733" s="9">
        <v>1.51</v>
      </c>
      <c r="H6733" s="9">
        <v>4.5289999999999999</v>
      </c>
      <c r="I6733" s="9">
        <v>339.74900000000002</v>
      </c>
      <c r="J6733" s="9">
        <v>9.6319999999999997</v>
      </c>
      <c r="K6733" s="9">
        <v>49.3</v>
      </c>
      <c r="L6733" s="9">
        <v>0.06</v>
      </c>
      <c r="M6733" s="9">
        <v>7.8E-2</v>
      </c>
      <c r="N6733" s="9">
        <v>0</v>
      </c>
      <c r="O6733" s="9">
        <v>343.125</v>
      </c>
      <c r="P6733" s="9"/>
      <c r="Q6733" s="9"/>
      <c r="R6733" s="9"/>
      <c r="T6733">
        <f t="shared" si="950"/>
        <v>2810900</v>
      </c>
      <c r="U6733">
        <v>333.3</v>
      </c>
      <c r="V6733">
        <f t="shared" si="948"/>
        <v>343.1</v>
      </c>
      <c r="W6733" t="str">
        <f t="shared" si="951"/>
        <v/>
      </c>
      <c r="X6733" t="str">
        <f t="shared" si="952"/>
        <v/>
      </c>
      <c r="Y6733" t="str">
        <f t="shared" si="949"/>
        <v/>
      </c>
      <c r="Z6733" s="9"/>
      <c r="AA6733" s="14">
        <f t="shared" si="953"/>
        <v>0.59</v>
      </c>
      <c r="AB6733" s="14">
        <f t="shared" si="954"/>
        <v>0.60699999999999998</v>
      </c>
    </row>
    <row r="6734" spans="1:28" x14ac:dyDescent="0.25">
      <c r="A6734" s="10">
        <f t="shared" si="955"/>
        <v>45572</v>
      </c>
      <c r="B6734" s="11">
        <v>281</v>
      </c>
      <c r="C6734" s="11">
        <v>1000</v>
      </c>
      <c r="D6734" s="12">
        <v>789.41666666666697</v>
      </c>
      <c r="E6734" s="9"/>
      <c r="F6734" s="9">
        <v>0.79600000000000004</v>
      </c>
      <c r="G6734" s="9">
        <v>1.51</v>
      </c>
      <c r="H6734" s="9">
        <v>4.0259999999999998</v>
      </c>
      <c r="I6734" s="9">
        <v>339.74900000000002</v>
      </c>
      <c r="J6734" s="9">
        <v>11.88</v>
      </c>
      <c r="K6734" s="9">
        <v>46.9</v>
      </c>
      <c r="L6734" s="9">
        <v>0.06</v>
      </c>
      <c r="M6734" s="9">
        <v>7.9000000000000001E-2</v>
      </c>
      <c r="N6734" s="9">
        <v>0</v>
      </c>
      <c r="O6734" s="9">
        <v>465.625</v>
      </c>
      <c r="P6734" s="9"/>
      <c r="Q6734" s="9"/>
      <c r="R6734" s="9"/>
      <c r="T6734">
        <f t="shared" si="950"/>
        <v>2811000</v>
      </c>
      <c r="U6734">
        <v>465.3</v>
      </c>
      <c r="V6734">
        <f t="shared" si="948"/>
        <v>465.6</v>
      </c>
      <c r="W6734" t="str">
        <f t="shared" si="951"/>
        <v/>
      </c>
      <c r="X6734" t="str">
        <f t="shared" si="952"/>
        <v/>
      </c>
      <c r="Y6734" t="str">
        <f t="shared" si="949"/>
        <v/>
      </c>
      <c r="Z6734" s="9"/>
      <c r="AA6734" s="14">
        <f t="shared" si="953"/>
        <v>0.65200000000000002</v>
      </c>
      <c r="AB6734" s="14">
        <f t="shared" si="954"/>
        <v>0.73799999999999999</v>
      </c>
    </row>
    <row r="6735" spans="1:28" x14ac:dyDescent="0.25">
      <c r="A6735" s="10">
        <f t="shared" si="955"/>
        <v>45572</v>
      </c>
      <c r="B6735" s="11">
        <v>281</v>
      </c>
      <c r="C6735" s="11">
        <v>1100</v>
      </c>
      <c r="D6735" s="12">
        <v>789.45833333333303</v>
      </c>
      <c r="E6735" s="9"/>
      <c r="F6735" s="9">
        <v>1.147</v>
      </c>
      <c r="G6735" s="9">
        <v>2.0129999999999999</v>
      </c>
      <c r="H6735" s="9">
        <v>5.0330000000000004</v>
      </c>
      <c r="I6735" s="9">
        <v>341.15300000000002</v>
      </c>
      <c r="J6735" s="9">
        <v>12.558</v>
      </c>
      <c r="K6735" s="9">
        <v>46.2</v>
      </c>
      <c r="L6735" s="9">
        <v>0.06</v>
      </c>
      <c r="M6735" s="9">
        <v>7.8E-2</v>
      </c>
      <c r="N6735" s="9">
        <v>0</v>
      </c>
      <c r="O6735" s="9">
        <v>565.625</v>
      </c>
      <c r="P6735" s="9"/>
      <c r="Q6735" s="9"/>
      <c r="R6735" s="9"/>
      <c r="T6735">
        <f t="shared" si="950"/>
        <v>2811100</v>
      </c>
      <c r="U6735">
        <v>553.79999999999995</v>
      </c>
      <c r="V6735">
        <f t="shared" si="948"/>
        <v>565.6</v>
      </c>
      <c r="W6735" t="str">
        <f t="shared" si="951"/>
        <v/>
      </c>
      <c r="X6735" t="str">
        <f t="shared" si="952"/>
        <v/>
      </c>
      <c r="Y6735" t="str">
        <f t="shared" si="949"/>
        <v/>
      </c>
      <c r="Z6735" s="9"/>
      <c r="AA6735" s="14">
        <f t="shared" si="953"/>
        <v>0.67200000000000004</v>
      </c>
      <c r="AB6735" s="14">
        <f t="shared" si="954"/>
        <v>0.78300000000000003</v>
      </c>
    </row>
    <row r="6736" spans="1:28" x14ac:dyDescent="0.25">
      <c r="A6736" s="10">
        <f t="shared" si="955"/>
        <v>45572</v>
      </c>
      <c r="B6736" s="11">
        <v>281</v>
      </c>
      <c r="C6736" s="11">
        <v>1200</v>
      </c>
      <c r="D6736" s="12">
        <v>789.5</v>
      </c>
      <c r="E6736" s="9"/>
      <c r="F6736" s="9">
        <v>1.849</v>
      </c>
      <c r="G6736" s="9">
        <v>2.516</v>
      </c>
      <c r="H6736" s="9">
        <v>5.5359999999999996</v>
      </c>
      <c r="I6736" s="9">
        <v>342.55700000000002</v>
      </c>
      <c r="J6736" s="9">
        <v>12.702999999999999</v>
      </c>
      <c r="K6736" s="9">
        <v>44.5</v>
      </c>
      <c r="L6736" s="9">
        <v>6.0999999999999999E-2</v>
      </c>
      <c r="M6736" s="9">
        <v>7.8E-2</v>
      </c>
      <c r="N6736" s="9">
        <v>0</v>
      </c>
      <c r="O6736" s="9">
        <v>609.375</v>
      </c>
      <c r="P6736" s="9"/>
      <c r="Q6736" s="9"/>
      <c r="R6736" s="9"/>
      <c r="T6736">
        <f t="shared" si="950"/>
        <v>2811200</v>
      </c>
      <c r="U6736">
        <v>591.29999999999995</v>
      </c>
      <c r="V6736">
        <f t="shared" si="948"/>
        <v>609.4</v>
      </c>
      <c r="W6736" t="str">
        <f t="shared" si="951"/>
        <v/>
      </c>
      <c r="X6736" t="str">
        <f t="shared" si="952"/>
        <v/>
      </c>
      <c r="Y6736" t="str">
        <f t="shared" si="949"/>
        <v/>
      </c>
      <c r="Z6736" s="9"/>
      <c r="AA6736" s="14">
        <f t="shared" si="953"/>
        <v>0.65300000000000002</v>
      </c>
      <c r="AB6736" s="14">
        <f t="shared" si="954"/>
        <v>0.81399999999999995</v>
      </c>
    </row>
    <row r="6737" spans="1:28" x14ac:dyDescent="0.25">
      <c r="A6737" s="10">
        <f t="shared" si="955"/>
        <v>45572</v>
      </c>
      <c r="B6737" s="11">
        <v>281</v>
      </c>
      <c r="C6737" s="11">
        <v>1300</v>
      </c>
      <c r="D6737" s="12">
        <v>789.54166666666697</v>
      </c>
      <c r="E6737" s="9"/>
      <c r="F6737" s="9">
        <v>2.2000000000000002</v>
      </c>
      <c r="G6737" s="9">
        <v>2.0129999999999999</v>
      </c>
      <c r="H6737" s="9">
        <v>5.0330000000000004</v>
      </c>
      <c r="I6737" s="9">
        <v>345.36500000000001</v>
      </c>
      <c r="J6737" s="9">
        <v>14.17</v>
      </c>
      <c r="K6737" s="9">
        <v>41.5</v>
      </c>
      <c r="L6737" s="9">
        <v>6.3E-2</v>
      </c>
      <c r="M6737" s="9">
        <v>7.9000000000000001E-2</v>
      </c>
      <c r="N6737" s="9">
        <v>0</v>
      </c>
      <c r="O6737" s="9">
        <v>603.125</v>
      </c>
      <c r="P6737" s="9"/>
      <c r="Q6737" s="9"/>
      <c r="R6737" s="9"/>
      <c r="T6737">
        <f t="shared" si="950"/>
        <v>2811300</v>
      </c>
      <c r="U6737">
        <v>574</v>
      </c>
      <c r="V6737">
        <f t="shared" si="948"/>
        <v>603.1</v>
      </c>
      <c r="W6737" t="str">
        <f t="shared" si="951"/>
        <v/>
      </c>
      <c r="X6737" t="str">
        <f t="shared" si="952"/>
        <v/>
      </c>
      <c r="Y6737" t="str">
        <f t="shared" si="949"/>
        <v/>
      </c>
      <c r="Z6737" s="9"/>
      <c r="AA6737" s="14">
        <f t="shared" si="953"/>
        <v>0.67100000000000004</v>
      </c>
      <c r="AB6737" s="14">
        <f t="shared" si="954"/>
        <v>0.94599999999999995</v>
      </c>
    </row>
    <row r="6738" spans="1:28" x14ac:dyDescent="0.25">
      <c r="A6738" s="10">
        <f t="shared" si="955"/>
        <v>45572</v>
      </c>
      <c r="B6738" s="11">
        <v>281</v>
      </c>
      <c r="C6738" s="11">
        <v>1400</v>
      </c>
      <c r="D6738" s="12">
        <v>789.58333333333303</v>
      </c>
      <c r="E6738" s="9"/>
      <c r="F6738" s="9">
        <v>1.264</v>
      </c>
      <c r="G6738" s="9">
        <v>1.51</v>
      </c>
      <c r="H6738" s="9">
        <v>5.0330000000000004</v>
      </c>
      <c r="I6738" s="9">
        <v>352.38400000000001</v>
      </c>
      <c r="J6738" s="9">
        <v>14.96</v>
      </c>
      <c r="K6738" s="9">
        <v>39.200000000000003</v>
      </c>
      <c r="L6738" s="9">
        <v>6.4000000000000001E-2</v>
      </c>
      <c r="M6738" s="9">
        <v>7.9000000000000001E-2</v>
      </c>
      <c r="N6738" s="9">
        <v>0</v>
      </c>
      <c r="O6738" s="9">
        <v>549.375</v>
      </c>
      <c r="P6738" s="9"/>
      <c r="Q6738" s="9"/>
      <c r="R6738" s="9"/>
      <c r="T6738">
        <f t="shared" si="950"/>
        <v>2811400</v>
      </c>
      <c r="U6738">
        <v>503.3</v>
      </c>
      <c r="V6738">
        <f t="shared" si="948"/>
        <v>549.4</v>
      </c>
      <c r="W6738" t="str">
        <f t="shared" si="951"/>
        <v/>
      </c>
      <c r="X6738" t="str">
        <f t="shared" si="952"/>
        <v/>
      </c>
      <c r="Y6738" t="str">
        <f t="shared" si="949"/>
        <v/>
      </c>
      <c r="Z6738" s="9"/>
      <c r="AA6738" s="14">
        <f t="shared" si="953"/>
        <v>0.66700000000000004</v>
      </c>
      <c r="AB6738" s="14">
        <f t="shared" si="954"/>
        <v>1.0349999999999999</v>
      </c>
    </row>
    <row r="6739" spans="1:28" x14ac:dyDescent="0.25">
      <c r="A6739" s="10">
        <f t="shared" si="955"/>
        <v>45572</v>
      </c>
      <c r="B6739" s="11">
        <v>281</v>
      </c>
      <c r="C6739" s="11">
        <v>1500</v>
      </c>
      <c r="D6739" s="12">
        <v>789.625</v>
      </c>
      <c r="E6739" s="9"/>
      <c r="F6739" s="9">
        <v>0.56200000000000006</v>
      </c>
      <c r="G6739" s="9">
        <v>1.51</v>
      </c>
      <c r="H6739" s="9">
        <v>5.0330000000000004</v>
      </c>
      <c r="I6739" s="9">
        <v>5.6159999999999997</v>
      </c>
      <c r="J6739" s="9">
        <v>14.529</v>
      </c>
      <c r="K6739" s="9">
        <v>39.4</v>
      </c>
      <c r="L6739" s="9">
        <v>6.6000000000000003E-2</v>
      </c>
      <c r="M6739" s="9">
        <v>7.9000000000000001E-2</v>
      </c>
      <c r="N6739" s="9">
        <v>0</v>
      </c>
      <c r="O6739" s="9">
        <v>443.125</v>
      </c>
      <c r="P6739" s="9"/>
      <c r="Q6739" s="9"/>
      <c r="R6739" s="9"/>
      <c r="T6739">
        <f t="shared" si="950"/>
        <v>2811500</v>
      </c>
      <c r="U6739">
        <v>385.5</v>
      </c>
      <c r="V6739">
        <f t="shared" si="948"/>
        <v>443.1</v>
      </c>
      <c r="W6739" t="str">
        <f t="shared" si="951"/>
        <v/>
      </c>
      <c r="X6739" t="str">
        <f t="shared" si="952"/>
        <v/>
      </c>
      <c r="Y6739" t="str">
        <f t="shared" si="949"/>
        <v/>
      </c>
      <c r="Z6739" s="9"/>
      <c r="AA6739" s="14">
        <f t="shared" si="953"/>
        <v>0.65200000000000002</v>
      </c>
      <c r="AB6739" s="14">
        <f t="shared" si="954"/>
        <v>1.0029999999999999</v>
      </c>
    </row>
    <row r="6740" spans="1:28" x14ac:dyDescent="0.25">
      <c r="A6740" s="10">
        <f t="shared" si="955"/>
        <v>45572</v>
      </c>
      <c r="B6740" s="11">
        <v>281</v>
      </c>
      <c r="C6740" s="11">
        <v>1600</v>
      </c>
      <c r="D6740" s="12">
        <v>789.66666666666697</v>
      </c>
      <c r="E6740" s="9"/>
      <c r="F6740" s="9">
        <v>0.56200000000000006</v>
      </c>
      <c r="G6740" s="9">
        <v>1.0069999999999999</v>
      </c>
      <c r="H6740" s="9">
        <v>6.5430000000000001</v>
      </c>
      <c r="I6740" s="9">
        <v>25.271000000000001</v>
      </c>
      <c r="J6740" s="9">
        <v>13.449</v>
      </c>
      <c r="K6740" s="9">
        <v>40.700000000000003</v>
      </c>
      <c r="L6740" s="9">
        <v>6.7000000000000004E-2</v>
      </c>
      <c r="M6740" s="9">
        <v>7.9000000000000001E-2</v>
      </c>
      <c r="N6740" s="9">
        <v>0</v>
      </c>
      <c r="O6740" s="9">
        <v>288.125</v>
      </c>
      <c r="P6740" s="9"/>
      <c r="Q6740" s="9"/>
      <c r="R6740" s="9"/>
      <c r="T6740">
        <f t="shared" si="950"/>
        <v>2811600</v>
      </c>
      <c r="U6740">
        <v>233.7</v>
      </c>
      <c r="V6740">
        <f t="shared" si="948"/>
        <v>288.10000000000002</v>
      </c>
      <c r="W6740" t="str">
        <f t="shared" si="951"/>
        <v/>
      </c>
      <c r="X6740" t="str">
        <f t="shared" si="952"/>
        <v/>
      </c>
      <c r="Y6740" t="str">
        <f t="shared" si="949"/>
        <v/>
      </c>
      <c r="Z6740" s="9"/>
      <c r="AA6740" s="14">
        <f t="shared" si="953"/>
        <v>0.628</v>
      </c>
      <c r="AB6740" s="14">
        <f t="shared" si="954"/>
        <v>0.91500000000000004</v>
      </c>
    </row>
    <row r="6741" spans="1:28" x14ac:dyDescent="0.25">
      <c r="A6741" s="10">
        <f t="shared" si="955"/>
        <v>45572</v>
      </c>
      <c r="B6741" s="11">
        <v>281</v>
      </c>
      <c r="C6741" s="11">
        <v>1700</v>
      </c>
      <c r="D6741" s="12">
        <v>789.70833333333303</v>
      </c>
      <c r="E6741" s="9"/>
      <c r="F6741" s="9">
        <v>0.56200000000000006</v>
      </c>
      <c r="G6741" s="9">
        <v>1.0069999999999999</v>
      </c>
      <c r="H6741" s="9">
        <v>5.0330000000000004</v>
      </c>
      <c r="I6741" s="9">
        <v>4.2119999999999997</v>
      </c>
      <c r="J6741" s="9">
        <v>10.932</v>
      </c>
      <c r="K6741" s="9">
        <v>44.7</v>
      </c>
      <c r="L6741" s="9">
        <v>6.7000000000000004E-2</v>
      </c>
      <c r="M6741" s="9">
        <v>0.08</v>
      </c>
      <c r="N6741" s="9">
        <v>0</v>
      </c>
      <c r="O6741" s="9">
        <v>118.125</v>
      </c>
      <c r="P6741" s="9"/>
      <c r="Q6741" s="9"/>
      <c r="R6741" s="9"/>
      <c r="T6741">
        <f t="shared" si="950"/>
        <v>2811700</v>
      </c>
      <c r="U6741">
        <v>72</v>
      </c>
      <c r="V6741">
        <f t="shared" si="948"/>
        <v>118.1</v>
      </c>
      <c r="W6741" t="str">
        <f t="shared" si="951"/>
        <v/>
      </c>
      <c r="X6741" t="str">
        <f t="shared" si="952"/>
        <v/>
      </c>
      <c r="Y6741" t="str">
        <f t="shared" si="949"/>
        <v/>
      </c>
      <c r="Z6741" s="9"/>
      <c r="AA6741" s="14">
        <f t="shared" si="953"/>
        <v>0.58399999999999996</v>
      </c>
      <c r="AB6741" s="14">
        <f t="shared" si="954"/>
        <v>0.72199999999999998</v>
      </c>
    </row>
    <row r="6742" spans="1:28" x14ac:dyDescent="0.25">
      <c r="A6742" s="10">
        <f t="shared" si="955"/>
        <v>45572</v>
      </c>
      <c r="B6742" s="11">
        <v>281</v>
      </c>
      <c r="C6742" s="11">
        <v>1800</v>
      </c>
      <c r="D6742" s="12">
        <v>789.75</v>
      </c>
      <c r="E6742" s="9"/>
      <c r="F6742" s="9">
        <v>0.44500000000000001</v>
      </c>
      <c r="G6742" s="9">
        <v>1.0069999999999999</v>
      </c>
      <c r="H6742" s="9">
        <v>3.5230000000000001</v>
      </c>
      <c r="I6742" s="9">
        <v>352.38400000000001</v>
      </c>
      <c r="J6742" s="9">
        <v>8.3689999999999998</v>
      </c>
      <c r="K6742" s="9">
        <v>51.5</v>
      </c>
      <c r="L6742" s="9">
        <v>6.6000000000000003E-2</v>
      </c>
      <c r="M6742" s="9">
        <v>0.08</v>
      </c>
      <c r="N6742" s="9">
        <v>0</v>
      </c>
      <c r="O6742" s="9">
        <v>3.125</v>
      </c>
      <c r="P6742" s="9"/>
      <c r="Q6742" s="9"/>
      <c r="R6742" s="9"/>
      <c r="T6742">
        <f t="shared" si="950"/>
        <v>2811800</v>
      </c>
      <c r="U6742">
        <v>0</v>
      </c>
      <c r="V6742">
        <f t="shared" si="948"/>
        <v>3.1</v>
      </c>
      <c r="W6742" t="str">
        <f t="shared" si="951"/>
        <v/>
      </c>
      <c r="X6742" t="str">
        <f t="shared" si="952"/>
        <v/>
      </c>
      <c r="Y6742" t="str">
        <f t="shared" si="949"/>
        <v/>
      </c>
      <c r="Z6742" s="9"/>
      <c r="AA6742" s="14">
        <f t="shared" si="953"/>
        <v>0.56599999999999995</v>
      </c>
      <c r="AB6742" s="14">
        <f t="shared" si="954"/>
        <v>0.53300000000000003</v>
      </c>
    </row>
    <row r="6743" spans="1:28" x14ac:dyDescent="0.25">
      <c r="A6743" s="10">
        <f t="shared" si="955"/>
        <v>45572</v>
      </c>
      <c r="B6743" s="11">
        <v>281</v>
      </c>
      <c r="C6743" s="11">
        <v>1900</v>
      </c>
      <c r="D6743" s="12">
        <v>789.79166666666697</v>
      </c>
      <c r="E6743" s="9"/>
      <c r="F6743" s="9">
        <v>1.03</v>
      </c>
      <c r="G6743" s="9">
        <v>0.503</v>
      </c>
      <c r="H6743" s="9">
        <v>4.0259999999999998</v>
      </c>
      <c r="I6743" s="9">
        <v>343.96100000000001</v>
      </c>
      <c r="J6743" s="9">
        <v>8.2200000000000006</v>
      </c>
      <c r="K6743" s="9">
        <v>57.4</v>
      </c>
      <c r="L6743" s="9">
        <v>6.6000000000000003E-2</v>
      </c>
      <c r="M6743" s="9">
        <v>0.08</v>
      </c>
      <c r="N6743" s="9">
        <v>0</v>
      </c>
      <c r="O6743" s="9">
        <v>0.625</v>
      </c>
      <c r="P6743" s="9"/>
      <c r="Q6743" s="9"/>
      <c r="R6743" s="9"/>
      <c r="T6743">
        <f t="shared" si="950"/>
        <v>2811900</v>
      </c>
      <c r="U6743">
        <v>0</v>
      </c>
      <c r="V6743">
        <f t="shared" si="948"/>
        <v>0</v>
      </c>
      <c r="W6743" t="str">
        <f t="shared" si="951"/>
        <v/>
      </c>
      <c r="X6743" t="str">
        <f t="shared" si="952"/>
        <v/>
      </c>
      <c r="Y6743" t="str">
        <f t="shared" si="949"/>
        <v/>
      </c>
      <c r="Z6743" s="9"/>
      <c r="AA6743" s="14">
        <f t="shared" si="953"/>
        <v>0.625</v>
      </c>
      <c r="AB6743" s="14">
        <f t="shared" si="954"/>
        <v>0.46400000000000002</v>
      </c>
    </row>
    <row r="6744" spans="1:28" x14ac:dyDescent="0.25">
      <c r="A6744" s="10">
        <f t="shared" si="955"/>
        <v>45572</v>
      </c>
      <c r="B6744" s="11">
        <v>281</v>
      </c>
      <c r="C6744" s="11">
        <v>2000</v>
      </c>
      <c r="D6744" s="12">
        <v>789.83333333333303</v>
      </c>
      <c r="E6744" s="9"/>
      <c r="F6744" s="9">
        <v>0.67900000000000005</v>
      </c>
      <c r="G6744" s="9">
        <v>0</v>
      </c>
      <c r="H6744" s="9">
        <v>2.516</v>
      </c>
      <c r="I6744" s="9">
        <v>0</v>
      </c>
      <c r="J6744" s="9">
        <v>7.0659999999999998</v>
      </c>
      <c r="K6744" s="9">
        <v>60</v>
      </c>
      <c r="L6744" s="9">
        <v>6.5000000000000002E-2</v>
      </c>
      <c r="M6744" s="9">
        <v>8.1000000000000003E-2</v>
      </c>
      <c r="N6744" s="9">
        <v>0</v>
      </c>
      <c r="O6744" s="9">
        <v>0.625</v>
      </c>
      <c r="P6744" s="9"/>
      <c r="Q6744" s="9"/>
      <c r="R6744" s="9"/>
      <c r="T6744">
        <f t="shared" si="950"/>
        <v>2812000</v>
      </c>
      <c r="U6744">
        <v>0</v>
      </c>
      <c r="V6744">
        <f t="shared" si="948"/>
        <v>0</v>
      </c>
      <c r="W6744" t="str">
        <f t="shared" si="951"/>
        <v/>
      </c>
      <c r="X6744" t="str">
        <f t="shared" si="952"/>
        <v/>
      </c>
      <c r="Y6744" t="str">
        <f t="shared" si="949"/>
        <v/>
      </c>
      <c r="Z6744" s="9"/>
      <c r="AA6744" s="14">
        <f t="shared" si="953"/>
        <v>0.60399999999999998</v>
      </c>
      <c r="AB6744" s="14">
        <f t="shared" si="954"/>
        <v>0.40300000000000002</v>
      </c>
    </row>
    <row r="6745" spans="1:28" x14ac:dyDescent="0.25">
      <c r="A6745" s="10">
        <f t="shared" si="955"/>
        <v>45572</v>
      </c>
      <c r="B6745" s="11">
        <v>281</v>
      </c>
      <c r="C6745" s="11">
        <v>2100</v>
      </c>
      <c r="D6745" s="12">
        <v>789.875</v>
      </c>
      <c r="E6745" s="9"/>
      <c r="F6745" s="9">
        <v>0.67900000000000005</v>
      </c>
      <c r="G6745" s="9">
        <v>0</v>
      </c>
      <c r="H6745" s="9">
        <v>3.5230000000000001</v>
      </c>
      <c r="I6745" s="9">
        <v>37.905999999999999</v>
      </c>
      <c r="J6745" s="9">
        <v>7.3179999999999996</v>
      </c>
      <c r="K6745" s="9">
        <v>58.9</v>
      </c>
      <c r="L6745" s="9">
        <v>6.4000000000000001E-2</v>
      </c>
      <c r="M6745" s="9">
        <v>8.1000000000000003E-2</v>
      </c>
      <c r="N6745" s="9">
        <v>0</v>
      </c>
      <c r="O6745" s="9">
        <v>0.625</v>
      </c>
      <c r="P6745" s="9"/>
      <c r="Q6745" s="9"/>
      <c r="R6745" s="9"/>
      <c r="T6745">
        <f t="shared" si="950"/>
        <v>2812100</v>
      </c>
      <c r="U6745">
        <v>0</v>
      </c>
      <c r="V6745">
        <f t="shared" si="948"/>
        <v>0</v>
      </c>
      <c r="W6745" t="str">
        <f t="shared" si="951"/>
        <v/>
      </c>
      <c r="X6745" t="str">
        <f t="shared" si="952"/>
        <v/>
      </c>
      <c r="Y6745" t="str">
        <f t="shared" si="949"/>
        <v/>
      </c>
      <c r="Z6745" s="9"/>
      <c r="AA6745" s="14">
        <f t="shared" si="953"/>
        <v>0.60299999999999998</v>
      </c>
      <c r="AB6745" s="14">
        <f t="shared" si="954"/>
        <v>0.42099999999999999</v>
      </c>
    </row>
    <row r="6746" spans="1:28" x14ac:dyDescent="0.25">
      <c r="A6746" s="10">
        <f t="shared" si="955"/>
        <v>45572</v>
      </c>
      <c r="B6746" s="11">
        <v>281</v>
      </c>
      <c r="C6746" s="11">
        <v>2200</v>
      </c>
      <c r="D6746" s="12">
        <v>789.91666666666697</v>
      </c>
      <c r="E6746" s="9"/>
      <c r="F6746" s="9">
        <v>1.147</v>
      </c>
      <c r="G6746" s="9">
        <v>0</v>
      </c>
      <c r="H6746" s="9">
        <v>3.5230000000000001</v>
      </c>
      <c r="I6746" s="9">
        <v>32.29</v>
      </c>
      <c r="J6746" s="9">
        <v>7.72</v>
      </c>
      <c r="K6746" s="9">
        <v>60.8</v>
      </c>
      <c r="L6746" s="9">
        <v>6.3E-2</v>
      </c>
      <c r="M6746" s="9">
        <v>8.1000000000000003E-2</v>
      </c>
      <c r="N6746" s="9">
        <v>0</v>
      </c>
      <c r="O6746" s="9">
        <v>0.625</v>
      </c>
      <c r="P6746" s="9"/>
      <c r="Q6746" s="9"/>
      <c r="R6746" s="9"/>
      <c r="T6746">
        <f t="shared" si="950"/>
        <v>2812200</v>
      </c>
      <c r="U6746">
        <v>0</v>
      </c>
      <c r="V6746">
        <f t="shared" si="948"/>
        <v>0</v>
      </c>
      <c r="W6746" t="str">
        <f t="shared" si="951"/>
        <v/>
      </c>
      <c r="X6746" t="str">
        <f t="shared" si="952"/>
        <v/>
      </c>
      <c r="Y6746" t="str">
        <f t="shared" si="949"/>
        <v/>
      </c>
      <c r="Z6746" s="9"/>
      <c r="AA6746" s="14">
        <f t="shared" si="953"/>
        <v>0.64</v>
      </c>
      <c r="AB6746" s="14">
        <f t="shared" si="954"/>
        <v>0.41299999999999998</v>
      </c>
    </row>
    <row r="6747" spans="1:28" x14ac:dyDescent="0.25">
      <c r="A6747" s="10">
        <f t="shared" si="955"/>
        <v>45572</v>
      </c>
      <c r="B6747" s="11">
        <v>281</v>
      </c>
      <c r="C6747" s="11">
        <v>2300</v>
      </c>
      <c r="D6747" s="12">
        <v>789.95833333333303</v>
      </c>
      <c r="E6747" s="9"/>
      <c r="F6747" s="9">
        <v>0.91300000000000003</v>
      </c>
      <c r="G6747" s="9">
        <v>0</v>
      </c>
      <c r="H6747" s="9">
        <v>3.02</v>
      </c>
      <c r="I6747" s="9">
        <v>75.811999999999998</v>
      </c>
      <c r="J6747" s="9">
        <v>8.3940000000000001</v>
      </c>
      <c r="K6747" s="9">
        <v>58.5</v>
      </c>
      <c r="L6747" s="9">
        <v>6.3E-2</v>
      </c>
      <c r="M6747" s="9">
        <v>0.08</v>
      </c>
      <c r="N6747" s="9">
        <v>0</v>
      </c>
      <c r="O6747" s="9">
        <v>0.625</v>
      </c>
      <c r="P6747" s="9"/>
      <c r="Q6747" s="9"/>
      <c r="R6747" s="9"/>
      <c r="T6747">
        <f t="shared" si="950"/>
        <v>2812300</v>
      </c>
      <c r="U6747">
        <v>0</v>
      </c>
      <c r="V6747">
        <f t="shared" si="948"/>
        <v>0</v>
      </c>
      <c r="W6747" t="str">
        <f t="shared" si="951"/>
        <v/>
      </c>
      <c r="X6747" t="str">
        <f t="shared" si="952"/>
        <v/>
      </c>
      <c r="Y6747" t="str">
        <f t="shared" si="949"/>
        <v/>
      </c>
      <c r="Z6747" s="9"/>
      <c r="AA6747" s="14">
        <f t="shared" si="953"/>
        <v>0.64400000000000002</v>
      </c>
      <c r="AB6747" s="14">
        <f t="shared" si="954"/>
        <v>0.45700000000000002</v>
      </c>
    </row>
    <row r="6748" spans="1:28" x14ac:dyDescent="0.25">
      <c r="A6748" s="10">
        <f t="shared" si="955"/>
        <v>45572</v>
      </c>
      <c r="B6748" s="11">
        <v>281</v>
      </c>
      <c r="C6748" s="11">
        <v>2400</v>
      </c>
      <c r="D6748" s="12">
        <v>790</v>
      </c>
      <c r="E6748" s="9"/>
      <c r="F6748" s="9">
        <v>0.91300000000000003</v>
      </c>
      <c r="G6748" s="9">
        <v>1.0069999999999999</v>
      </c>
      <c r="H6748" s="9">
        <v>4.5289999999999999</v>
      </c>
      <c r="I6748" s="9">
        <v>61.773000000000003</v>
      </c>
      <c r="J6748" s="9">
        <v>8.4689999999999994</v>
      </c>
      <c r="K6748" s="9">
        <v>58.2</v>
      </c>
      <c r="L6748" s="9">
        <v>6.3E-2</v>
      </c>
      <c r="M6748" s="9">
        <v>0.08</v>
      </c>
      <c r="N6748" s="9">
        <v>0</v>
      </c>
      <c r="O6748" s="9">
        <v>0.625</v>
      </c>
      <c r="P6748" s="9"/>
      <c r="Q6748" s="9"/>
      <c r="R6748" s="9"/>
      <c r="T6748">
        <f t="shared" si="950"/>
        <v>2812400</v>
      </c>
      <c r="U6748">
        <v>0</v>
      </c>
      <c r="V6748">
        <f t="shared" si="948"/>
        <v>0</v>
      </c>
      <c r="W6748">
        <f t="shared" si="951"/>
        <v>6.3E-2</v>
      </c>
      <c r="X6748">
        <f t="shared" si="952"/>
        <v>0.08</v>
      </c>
      <c r="Y6748">
        <f t="shared" si="949"/>
        <v>8.9999999999999993E-3</v>
      </c>
      <c r="Z6748" s="9"/>
      <c r="AA6748" s="14">
        <f t="shared" si="953"/>
        <v>0.64400000000000002</v>
      </c>
      <c r="AB6748" s="14">
        <f t="shared" si="954"/>
        <v>0.46300000000000002</v>
      </c>
    </row>
    <row r="6749" spans="1:28" x14ac:dyDescent="0.25">
      <c r="A6749" s="10">
        <f t="shared" si="955"/>
        <v>45573</v>
      </c>
      <c r="B6749" s="11">
        <v>282</v>
      </c>
      <c r="C6749" s="11">
        <v>100</v>
      </c>
      <c r="D6749" s="12">
        <v>790.04166666666697</v>
      </c>
      <c r="E6749" s="9"/>
      <c r="F6749" s="9">
        <v>1.147</v>
      </c>
      <c r="G6749" s="9">
        <v>1.0069999999999999</v>
      </c>
      <c r="H6749" s="9">
        <v>5.0330000000000004</v>
      </c>
      <c r="I6749" s="9">
        <v>64.58</v>
      </c>
      <c r="J6749" s="9">
        <v>8.1950000000000003</v>
      </c>
      <c r="K6749" s="9">
        <v>60.6</v>
      </c>
      <c r="L6749" s="9">
        <v>6.2E-2</v>
      </c>
      <c r="M6749" s="9">
        <v>0.08</v>
      </c>
      <c r="N6749" s="9">
        <v>0</v>
      </c>
      <c r="O6749" s="9">
        <v>0.625</v>
      </c>
      <c r="P6749" s="9"/>
      <c r="Q6749" s="9"/>
      <c r="R6749" s="9"/>
      <c r="T6749">
        <f t="shared" si="950"/>
        <v>2820100</v>
      </c>
      <c r="U6749">
        <v>0</v>
      </c>
      <c r="V6749">
        <f t="shared" si="948"/>
        <v>0</v>
      </c>
      <c r="W6749" t="str">
        <f t="shared" si="951"/>
        <v/>
      </c>
      <c r="X6749" t="str">
        <f t="shared" si="952"/>
        <v/>
      </c>
      <c r="Y6749" t="str">
        <f t="shared" si="949"/>
        <v/>
      </c>
      <c r="Z6749" s="9"/>
      <c r="AA6749" s="14">
        <f t="shared" si="953"/>
        <v>0.65900000000000003</v>
      </c>
      <c r="AB6749" s="14">
        <f t="shared" si="954"/>
        <v>0.42799999999999999</v>
      </c>
    </row>
    <row r="6750" spans="1:28" x14ac:dyDescent="0.25">
      <c r="A6750" s="10">
        <f t="shared" si="955"/>
        <v>45573</v>
      </c>
      <c r="B6750" s="11">
        <v>282</v>
      </c>
      <c r="C6750" s="11">
        <v>200</v>
      </c>
      <c r="D6750" s="12">
        <v>790.08333333333303</v>
      </c>
      <c r="E6750" s="9"/>
      <c r="F6750" s="9">
        <v>0.79600000000000004</v>
      </c>
      <c r="G6750" s="9">
        <v>0.503</v>
      </c>
      <c r="H6750" s="9">
        <v>4.0259999999999998</v>
      </c>
      <c r="I6750" s="9">
        <v>60.369</v>
      </c>
      <c r="J6750" s="9">
        <v>8.27</v>
      </c>
      <c r="K6750" s="9">
        <v>61.6</v>
      </c>
      <c r="L6750" s="9">
        <v>6.2E-2</v>
      </c>
      <c r="M6750" s="9">
        <v>0.08</v>
      </c>
      <c r="N6750" s="9">
        <v>0</v>
      </c>
      <c r="O6750" s="9">
        <v>0.625</v>
      </c>
      <c r="P6750" s="9"/>
      <c r="Q6750" s="9"/>
      <c r="R6750" s="9"/>
      <c r="T6750">
        <f t="shared" si="950"/>
        <v>2820200</v>
      </c>
      <c r="U6750">
        <v>0</v>
      </c>
      <c r="V6750">
        <f t="shared" si="948"/>
        <v>0</v>
      </c>
      <c r="W6750" t="str">
        <f t="shared" si="951"/>
        <v/>
      </c>
      <c r="X6750" t="str">
        <f t="shared" si="952"/>
        <v/>
      </c>
      <c r="Y6750" t="str">
        <f t="shared" si="949"/>
        <v/>
      </c>
      <c r="Z6750" s="9"/>
      <c r="AA6750" s="14">
        <f t="shared" si="953"/>
        <v>0.67300000000000004</v>
      </c>
      <c r="AB6750" s="14">
        <f t="shared" si="954"/>
        <v>0.42</v>
      </c>
    </row>
    <row r="6751" spans="1:28" x14ac:dyDescent="0.25">
      <c r="A6751" s="10">
        <f t="shared" si="955"/>
        <v>45573</v>
      </c>
      <c r="B6751" s="11">
        <v>282</v>
      </c>
      <c r="C6751" s="11">
        <v>300</v>
      </c>
      <c r="D6751" s="12">
        <v>790.125</v>
      </c>
      <c r="E6751" s="9"/>
      <c r="F6751" s="9">
        <v>0.67900000000000005</v>
      </c>
      <c r="G6751" s="9">
        <v>1.0069999999999999</v>
      </c>
      <c r="H6751" s="9">
        <v>6.0389999999999997</v>
      </c>
      <c r="I6751" s="9">
        <v>43.521999999999998</v>
      </c>
      <c r="J6751" s="9">
        <v>8.0950000000000006</v>
      </c>
      <c r="K6751" s="9">
        <v>61.5</v>
      </c>
      <c r="L6751" s="9">
        <v>6.2E-2</v>
      </c>
      <c r="M6751" s="9">
        <v>0.08</v>
      </c>
      <c r="N6751" s="9">
        <v>0</v>
      </c>
      <c r="O6751" s="9">
        <v>0.625</v>
      </c>
      <c r="P6751" s="9"/>
      <c r="Q6751" s="9"/>
      <c r="R6751" s="9"/>
      <c r="T6751">
        <f t="shared" si="950"/>
        <v>2820300</v>
      </c>
      <c r="U6751">
        <v>0</v>
      </c>
      <c r="V6751">
        <f t="shared" si="948"/>
        <v>0</v>
      </c>
      <c r="W6751" t="str">
        <f t="shared" si="951"/>
        <v/>
      </c>
      <c r="X6751" t="str">
        <f t="shared" si="952"/>
        <v/>
      </c>
      <c r="Y6751" t="str">
        <f t="shared" si="949"/>
        <v/>
      </c>
      <c r="Z6751" s="9"/>
      <c r="AA6751" s="14">
        <f t="shared" si="953"/>
        <v>0.66400000000000003</v>
      </c>
      <c r="AB6751" s="14">
        <f t="shared" si="954"/>
        <v>0.41599999999999998</v>
      </c>
    </row>
    <row r="6752" spans="1:28" x14ac:dyDescent="0.25">
      <c r="A6752" s="10">
        <f t="shared" si="955"/>
        <v>45573</v>
      </c>
      <c r="B6752" s="11">
        <v>282</v>
      </c>
      <c r="C6752" s="11">
        <v>400</v>
      </c>
      <c r="D6752" s="12">
        <v>790.16666666666697</v>
      </c>
      <c r="E6752" s="9"/>
      <c r="F6752" s="9">
        <v>1.381</v>
      </c>
      <c r="G6752" s="9">
        <v>1.0069999999999999</v>
      </c>
      <c r="H6752" s="9">
        <v>5.5359999999999996</v>
      </c>
      <c r="I6752" s="9">
        <v>18.251000000000001</v>
      </c>
      <c r="J6752" s="9">
        <v>7.5190000000000001</v>
      </c>
      <c r="K6752" s="9">
        <v>63.4</v>
      </c>
      <c r="L6752" s="9">
        <v>6.0999999999999999E-2</v>
      </c>
      <c r="M6752" s="9">
        <v>0.08</v>
      </c>
      <c r="N6752" s="9">
        <v>0</v>
      </c>
      <c r="O6752" s="9">
        <v>0.625</v>
      </c>
      <c r="P6752" s="9"/>
      <c r="Q6752" s="9"/>
      <c r="R6752" s="9"/>
      <c r="T6752">
        <f t="shared" si="950"/>
        <v>2820400</v>
      </c>
      <c r="U6752">
        <v>0</v>
      </c>
      <c r="V6752">
        <f t="shared" si="948"/>
        <v>0</v>
      </c>
      <c r="W6752" t="str">
        <f t="shared" si="951"/>
        <v/>
      </c>
      <c r="X6752" t="str">
        <f t="shared" si="952"/>
        <v/>
      </c>
      <c r="Y6752" t="str">
        <f t="shared" si="949"/>
        <v/>
      </c>
      <c r="Z6752" s="9"/>
      <c r="AA6752" s="14">
        <f t="shared" si="953"/>
        <v>0.65800000000000003</v>
      </c>
      <c r="AB6752" s="14">
        <f t="shared" si="954"/>
        <v>0.38</v>
      </c>
    </row>
    <row r="6753" spans="1:28" x14ac:dyDescent="0.25">
      <c r="A6753" s="10">
        <f t="shared" si="955"/>
        <v>45573</v>
      </c>
      <c r="B6753" s="11">
        <v>282</v>
      </c>
      <c r="C6753" s="11">
        <v>500</v>
      </c>
      <c r="D6753" s="12">
        <v>790.20833333333303</v>
      </c>
      <c r="E6753" s="9"/>
      <c r="F6753" s="9">
        <v>0.91300000000000003</v>
      </c>
      <c r="G6753" s="9">
        <v>1.51</v>
      </c>
      <c r="H6753" s="9">
        <v>5.0330000000000004</v>
      </c>
      <c r="I6753" s="9">
        <v>16.847000000000001</v>
      </c>
      <c r="J6753" s="9">
        <v>7.87</v>
      </c>
      <c r="K6753" s="9">
        <v>64.7</v>
      </c>
      <c r="L6753" s="9">
        <v>6.0999999999999999E-2</v>
      </c>
      <c r="M6753" s="9">
        <v>0.08</v>
      </c>
      <c r="N6753" s="9">
        <v>0</v>
      </c>
      <c r="O6753" s="9">
        <v>0.625</v>
      </c>
      <c r="P6753" s="9"/>
      <c r="Q6753" s="9"/>
      <c r="R6753" s="9"/>
      <c r="T6753">
        <f t="shared" si="950"/>
        <v>2820500</v>
      </c>
      <c r="U6753">
        <v>0</v>
      </c>
      <c r="V6753">
        <f t="shared" si="948"/>
        <v>0</v>
      </c>
      <c r="W6753" t="str">
        <f t="shared" si="951"/>
        <v/>
      </c>
      <c r="X6753" t="str">
        <f t="shared" si="952"/>
        <v/>
      </c>
      <c r="Y6753" t="str">
        <f t="shared" si="949"/>
        <v/>
      </c>
      <c r="Z6753" s="9"/>
      <c r="AA6753" s="14">
        <f t="shared" si="953"/>
        <v>0.68799999999999994</v>
      </c>
      <c r="AB6753" s="14">
        <f t="shared" si="954"/>
        <v>0.375</v>
      </c>
    </row>
    <row r="6754" spans="1:28" x14ac:dyDescent="0.25">
      <c r="A6754" s="10">
        <f t="shared" si="955"/>
        <v>45573</v>
      </c>
      <c r="B6754" s="11">
        <v>282</v>
      </c>
      <c r="C6754" s="11">
        <v>600</v>
      </c>
      <c r="D6754" s="12">
        <v>790.25</v>
      </c>
      <c r="E6754" s="9"/>
      <c r="F6754" s="9">
        <v>0.79600000000000004</v>
      </c>
      <c r="G6754" s="9">
        <v>2.0129999999999999</v>
      </c>
      <c r="H6754" s="9">
        <v>9.0589999999999993</v>
      </c>
      <c r="I6754" s="9">
        <v>43.521999999999998</v>
      </c>
      <c r="J6754" s="9">
        <v>8.0449999999999999</v>
      </c>
      <c r="K6754" s="9">
        <v>64.3</v>
      </c>
      <c r="L6754" s="9">
        <v>6.0999999999999999E-2</v>
      </c>
      <c r="M6754" s="9">
        <v>0.08</v>
      </c>
      <c r="N6754" s="9">
        <v>0</v>
      </c>
      <c r="O6754" s="9">
        <v>0.625</v>
      </c>
      <c r="P6754" s="9"/>
      <c r="Q6754" s="9"/>
      <c r="R6754" s="9"/>
      <c r="T6754">
        <f t="shared" si="950"/>
        <v>2820600</v>
      </c>
      <c r="U6754">
        <v>0</v>
      </c>
      <c r="V6754">
        <f t="shared" si="948"/>
        <v>0</v>
      </c>
      <c r="W6754" t="str">
        <f t="shared" si="951"/>
        <v/>
      </c>
      <c r="X6754" t="str">
        <f t="shared" si="952"/>
        <v/>
      </c>
      <c r="Y6754" t="str">
        <f t="shared" si="949"/>
        <v/>
      </c>
      <c r="Z6754" s="9"/>
      <c r="AA6754" s="14">
        <f t="shared" si="953"/>
        <v>0.69199999999999995</v>
      </c>
      <c r="AB6754" s="14">
        <f t="shared" si="954"/>
        <v>0.38400000000000001</v>
      </c>
    </row>
    <row r="6755" spans="1:28" x14ac:dyDescent="0.25">
      <c r="A6755" s="10">
        <f t="shared" si="955"/>
        <v>45573</v>
      </c>
      <c r="B6755" s="11">
        <v>282</v>
      </c>
      <c r="C6755" s="11">
        <v>700</v>
      </c>
      <c r="D6755" s="12">
        <v>790.29166666666697</v>
      </c>
      <c r="E6755" s="9"/>
      <c r="F6755" s="9">
        <v>0.79600000000000004</v>
      </c>
      <c r="G6755" s="9">
        <v>1.51</v>
      </c>
      <c r="H6755" s="9">
        <v>6.0389999999999997</v>
      </c>
      <c r="I6755" s="9">
        <v>53.348999999999997</v>
      </c>
      <c r="J6755" s="9">
        <v>8.0449999999999999</v>
      </c>
      <c r="K6755" s="9">
        <v>65.7</v>
      </c>
      <c r="L6755" s="9">
        <v>6.0999999999999999E-2</v>
      </c>
      <c r="M6755" s="9">
        <v>7.9000000000000001E-2</v>
      </c>
      <c r="N6755" s="9">
        <v>0</v>
      </c>
      <c r="O6755" s="9">
        <v>19.375</v>
      </c>
      <c r="P6755" s="9"/>
      <c r="Q6755" s="9"/>
      <c r="R6755" s="9"/>
      <c r="T6755">
        <f t="shared" si="950"/>
        <v>2820700</v>
      </c>
      <c r="U6755">
        <v>25.8</v>
      </c>
      <c r="V6755">
        <f t="shared" si="948"/>
        <v>19.399999999999999</v>
      </c>
      <c r="W6755" t="str">
        <f t="shared" si="951"/>
        <v/>
      </c>
      <c r="X6755" t="str">
        <f t="shared" si="952"/>
        <v/>
      </c>
      <c r="Y6755" t="str">
        <f t="shared" si="949"/>
        <v/>
      </c>
      <c r="Z6755" s="9"/>
      <c r="AA6755" s="14">
        <f t="shared" si="953"/>
        <v>0.70699999999999996</v>
      </c>
      <c r="AB6755" s="14">
        <f t="shared" si="954"/>
        <v>0.36899999999999999</v>
      </c>
    </row>
    <row r="6756" spans="1:28" x14ac:dyDescent="0.25">
      <c r="A6756" s="10">
        <f t="shared" si="955"/>
        <v>45573</v>
      </c>
      <c r="B6756" s="11">
        <v>282</v>
      </c>
      <c r="C6756" s="11">
        <v>800</v>
      </c>
      <c r="D6756" s="12">
        <v>790.33333333333303</v>
      </c>
      <c r="E6756" s="9"/>
      <c r="F6756" s="9">
        <v>0.91300000000000003</v>
      </c>
      <c r="G6756" s="9">
        <v>0.503</v>
      </c>
      <c r="H6756" s="9">
        <v>4.5289999999999999</v>
      </c>
      <c r="I6756" s="9">
        <v>56.156999999999996</v>
      </c>
      <c r="J6756" s="9">
        <v>8.7919999999999998</v>
      </c>
      <c r="K6756" s="9">
        <v>65.400000000000006</v>
      </c>
      <c r="L6756" s="9">
        <v>6.0999999999999999E-2</v>
      </c>
      <c r="M6756" s="9">
        <v>7.9000000000000001E-2</v>
      </c>
      <c r="N6756" s="9">
        <v>0</v>
      </c>
      <c r="O6756" s="9">
        <v>63.125</v>
      </c>
      <c r="P6756" s="9"/>
      <c r="Q6756" s="9"/>
      <c r="R6756" s="9"/>
      <c r="T6756">
        <f t="shared" si="950"/>
        <v>2820800</v>
      </c>
      <c r="U6756">
        <v>169.2</v>
      </c>
      <c r="V6756">
        <f t="shared" si="948"/>
        <v>63.1</v>
      </c>
      <c r="W6756" t="str">
        <f t="shared" si="951"/>
        <v/>
      </c>
      <c r="X6756" t="str">
        <f t="shared" si="952"/>
        <v/>
      </c>
      <c r="Y6756" t="str">
        <f t="shared" si="949"/>
        <v/>
      </c>
      <c r="Z6756" s="9"/>
      <c r="AA6756" s="14">
        <f t="shared" si="953"/>
        <v>0.74</v>
      </c>
      <c r="AB6756" s="14">
        <f t="shared" si="954"/>
        <v>0.39100000000000001</v>
      </c>
    </row>
    <row r="6757" spans="1:28" x14ac:dyDescent="0.25">
      <c r="A6757" s="10">
        <f t="shared" si="955"/>
        <v>45573</v>
      </c>
      <c r="B6757" s="11">
        <v>282</v>
      </c>
      <c r="C6757" s="11">
        <v>900</v>
      </c>
      <c r="D6757" s="12">
        <v>790.375</v>
      </c>
      <c r="E6757" s="9"/>
      <c r="F6757" s="9">
        <v>1.147</v>
      </c>
      <c r="G6757" s="9">
        <v>0</v>
      </c>
      <c r="H6757" s="9">
        <v>3.02</v>
      </c>
      <c r="I6757" s="9">
        <v>75.811999999999998</v>
      </c>
      <c r="J6757" s="9">
        <v>9.41</v>
      </c>
      <c r="K6757" s="9">
        <v>66.400000000000006</v>
      </c>
      <c r="L6757" s="9">
        <v>6.0999999999999999E-2</v>
      </c>
      <c r="M6757" s="9">
        <v>7.9000000000000001E-2</v>
      </c>
      <c r="N6757" s="9">
        <v>0</v>
      </c>
      <c r="O6757" s="9">
        <v>86.875</v>
      </c>
      <c r="P6757" s="9"/>
      <c r="Q6757" s="9"/>
      <c r="R6757" s="9"/>
      <c r="T6757">
        <f t="shared" si="950"/>
        <v>2820900</v>
      </c>
      <c r="U6757">
        <v>328.3</v>
      </c>
      <c r="V6757">
        <f t="shared" si="948"/>
        <v>86.9</v>
      </c>
      <c r="W6757" t="str">
        <f t="shared" si="951"/>
        <v/>
      </c>
      <c r="X6757" t="str">
        <f t="shared" si="952"/>
        <v/>
      </c>
      <c r="Y6757" t="str">
        <f t="shared" si="949"/>
        <v/>
      </c>
      <c r="Z6757" s="9"/>
      <c r="AA6757" s="14">
        <f t="shared" si="953"/>
        <v>0.78300000000000003</v>
      </c>
      <c r="AB6757" s="14">
        <f t="shared" si="954"/>
        <v>0.39600000000000002</v>
      </c>
    </row>
    <row r="6758" spans="1:28" x14ac:dyDescent="0.25">
      <c r="A6758" s="10">
        <f t="shared" si="955"/>
        <v>45573</v>
      </c>
      <c r="B6758" s="11">
        <v>282</v>
      </c>
      <c r="C6758" s="11">
        <v>1000</v>
      </c>
      <c r="D6758" s="12">
        <v>790.41666666666697</v>
      </c>
      <c r="E6758" s="9"/>
      <c r="F6758" s="9">
        <v>0.79600000000000004</v>
      </c>
      <c r="G6758" s="9">
        <v>0.503</v>
      </c>
      <c r="H6758" s="9">
        <v>3.5230000000000001</v>
      </c>
      <c r="I6758" s="9">
        <v>87.043000000000006</v>
      </c>
      <c r="J6758" s="9">
        <v>11.759</v>
      </c>
      <c r="K6758" s="9">
        <v>60.6</v>
      </c>
      <c r="L6758" s="9">
        <v>6.0999999999999999E-2</v>
      </c>
      <c r="M6758" s="9">
        <v>7.9000000000000001E-2</v>
      </c>
      <c r="N6758" s="9">
        <v>0</v>
      </c>
      <c r="O6758" s="9">
        <v>354.375</v>
      </c>
      <c r="P6758" s="9"/>
      <c r="Q6758" s="9"/>
      <c r="R6758" s="9"/>
      <c r="T6758">
        <f t="shared" si="950"/>
        <v>2821000</v>
      </c>
      <c r="U6758">
        <v>459.7</v>
      </c>
      <c r="V6758">
        <f t="shared" si="948"/>
        <v>354.4</v>
      </c>
      <c r="W6758" t="str">
        <f t="shared" si="951"/>
        <v/>
      </c>
      <c r="X6758" t="str">
        <f t="shared" si="952"/>
        <v/>
      </c>
      <c r="Y6758" t="str">
        <f t="shared" si="949"/>
        <v/>
      </c>
      <c r="Z6758" s="9"/>
      <c r="AA6758" s="14">
        <f t="shared" si="953"/>
        <v>0.83599999999999997</v>
      </c>
      <c r="AB6758" s="14">
        <f t="shared" si="954"/>
        <v>0.54400000000000004</v>
      </c>
    </row>
    <row r="6759" spans="1:28" x14ac:dyDescent="0.25">
      <c r="A6759" s="10">
        <f t="shared" si="955"/>
        <v>45573</v>
      </c>
      <c r="B6759" s="11">
        <v>282</v>
      </c>
      <c r="C6759" s="11">
        <v>1100</v>
      </c>
      <c r="D6759" s="12">
        <v>790.45833333333303</v>
      </c>
      <c r="E6759" s="9"/>
      <c r="F6759" s="9">
        <v>1.381</v>
      </c>
      <c r="G6759" s="9">
        <v>2.0129999999999999</v>
      </c>
      <c r="H6759" s="9">
        <v>5.5359999999999996</v>
      </c>
      <c r="I6759" s="9">
        <v>99.677999999999997</v>
      </c>
      <c r="J6759" s="9">
        <v>12.534000000000001</v>
      </c>
      <c r="K6759" s="9">
        <v>57.4</v>
      </c>
      <c r="L6759" s="9">
        <v>6.0999999999999999E-2</v>
      </c>
      <c r="M6759" s="9">
        <v>7.9000000000000001E-2</v>
      </c>
      <c r="N6759" s="9">
        <v>0</v>
      </c>
      <c r="O6759" s="9">
        <v>390.625</v>
      </c>
      <c r="P6759" s="9"/>
      <c r="Q6759" s="9"/>
      <c r="R6759" s="9"/>
      <c r="T6759">
        <f t="shared" si="950"/>
        <v>2821100</v>
      </c>
      <c r="U6759">
        <v>547.79999999999995</v>
      </c>
      <c r="V6759">
        <f t="shared" si="948"/>
        <v>390.6</v>
      </c>
      <c r="W6759" t="str">
        <f t="shared" si="951"/>
        <v/>
      </c>
      <c r="X6759" t="str">
        <f t="shared" si="952"/>
        <v/>
      </c>
      <c r="Y6759" t="str">
        <f t="shared" si="949"/>
        <v/>
      </c>
      <c r="Z6759" s="9"/>
      <c r="AA6759" s="14">
        <f t="shared" si="953"/>
        <v>0.83399999999999996</v>
      </c>
      <c r="AB6759" s="14">
        <f t="shared" si="954"/>
        <v>0.61899999999999999</v>
      </c>
    </row>
    <row r="6760" spans="1:28" x14ac:dyDescent="0.25">
      <c r="A6760" s="10">
        <f t="shared" si="955"/>
        <v>45573</v>
      </c>
      <c r="B6760" s="11">
        <v>282</v>
      </c>
      <c r="C6760" s="11">
        <v>1200</v>
      </c>
      <c r="D6760" s="12">
        <v>790.5</v>
      </c>
      <c r="E6760" s="9"/>
      <c r="F6760" s="9">
        <v>1.381</v>
      </c>
      <c r="G6760" s="9">
        <v>2.0129999999999999</v>
      </c>
      <c r="H6760" s="9">
        <v>6.0389999999999997</v>
      </c>
      <c r="I6760" s="9">
        <v>99.677999999999997</v>
      </c>
      <c r="J6760" s="9">
        <v>11.856</v>
      </c>
      <c r="K6760" s="9">
        <v>55.8</v>
      </c>
      <c r="L6760" s="9">
        <v>6.0999999999999999E-2</v>
      </c>
      <c r="M6760" s="9">
        <v>7.9000000000000001E-2</v>
      </c>
      <c r="N6760" s="9">
        <v>0</v>
      </c>
      <c r="O6760" s="9">
        <v>395.625</v>
      </c>
      <c r="P6760" s="9"/>
      <c r="Q6760" s="9"/>
      <c r="R6760" s="9"/>
      <c r="T6760">
        <f t="shared" si="950"/>
        <v>2821200</v>
      </c>
      <c r="U6760">
        <v>584.79999999999995</v>
      </c>
      <c r="V6760">
        <f t="shared" si="948"/>
        <v>395.6</v>
      </c>
      <c r="W6760" t="str">
        <f t="shared" si="951"/>
        <v/>
      </c>
      <c r="X6760" t="str">
        <f t="shared" si="952"/>
        <v/>
      </c>
      <c r="Y6760" t="str">
        <f t="shared" si="949"/>
        <v/>
      </c>
      <c r="Z6760" s="9"/>
      <c r="AA6760" s="14">
        <f t="shared" si="953"/>
        <v>0.77500000000000002</v>
      </c>
      <c r="AB6760" s="14">
        <f t="shared" si="954"/>
        <v>0.61399999999999999</v>
      </c>
    </row>
    <row r="6761" spans="1:28" x14ac:dyDescent="0.25">
      <c r="A6761" s="10">
        <f t="shared" si="955"/>
        <v>45573</v>
      </c>
      <c r="B6761" s="11">
        <v>282</v>
      </c>
      <c r="C6761" s="11">
        <v>1300</v>
      </c>
      <c r="D6761" s="12">
        <v>790.54166666666697</v>
      </c>
      <c r="E6761" s="9"/>
      <c r="F6761" s="9">
        <v>0.79600000000000004</v>
      </c>
      <c r="G6761" s="9">
        <v>2.0129999999999999</v>
      </c>
      <c r="H6761" s="9">
        <v>5.5359999999999996</v>
      </c>
      <c r="I6761" s="9">
        <v>98.275000000000006</v>
      </c>
      <c r="J6761" s="9">
        <v>15.27</v>
      </c>
      <c r="K6761" s="9">
        <v>56.7</v>
      </c>
      <c r="L6761" s="9">
        <v>6.2E-2</v>
      </c>
      <c r="M6761" s="9">
        <v>0.08</v>
      </c>
      <c r="N6761" s="9">
        <v>0</v>
      </c>
      <c r="O6761" s="9">
        <v>436.875</v>
      </c>
      <c r="P6761" s="9"/>
      <c r="Q6761" s="9"/>
      <c r="R6761" s="9"/>
      <c r="T6761">
        <f t="shared" si="950"/>
        <v>2821300</v>
      </c>
      <c r="U6761">
        <v>567</v>
      </c>
      <c r="V6761">
        <f t="shared" si="948"/>
        <v>436.9</v>
      </c>
      <c r="W6761" t="str">
        <f t="shared" si="951"/>
        <v/>
      </c>
      <c r="X6761" t="str">
        <f t="shared" si="952"/>
        <v/>
      </c>
      <c r="Y6761" t="str">
        <f t="shared" si="949"/>
        <v/>
      </c>
      <c r="Z6761" s="9"/>
      <c r="AA6761" s="14">
        <f t="shared" si="953"/>
        <v>0.98399999999999999</v>
      </c>
      <c r="AB6761" s="14">
        <f t="shared" si="954"/>
        <v>0.751</v>
      </c>
    </row>
    <row r="6762" spans="1:28" x14ac:dyDescent="0.25">
      <c r="A6762" s="10">
        <f t="shared" si="955"/>
        <v>45573</v>
      </c>
      <c r="B6762" s="11">
        <v>282</v>
      </c>
      <c r="C6762" s="11">
        <v>1400</v>
      </c>
      <c r="D6762" s="12">
        <v>790.58333333333303</v>
      </c>
      <c r="E6762" s="9"/>
      <c r="F6762" s="9">
        <v>1.498</v>
      </c>
      <c r="G6762" s="9">
        <v>2.516</v>
      </c>
      <c r="H6762" s="9">
        <v>6.5430000000000001</v>
      </c>
      <c r="I6762" s="9">
        <v>103.89</v>
      </c>
      <c r="J6762" s="9">
        <v>13.858000000000001</v>
      </c>
      <c r="K6762" s="9">
        <v>53.2</v>
      </c>
      <c r="L6762" s="9">
        <v>6.3E-2</v>
      </c>
      <c r="M6762" s="9">
        <v>0.08</v>
      </c>
      <c r="N6762" s="9">
        <v>0</v>
      </c>
      <c r="O6762" s="9">
        <v>414.375</v>
      </c>
      <c r="P6762" s="9"/>
      <c r="Q6762" s="9"/>
      <c r="R6762" s="9"/>
      <c r="T6762">
        <f t="shared" si="950"/>
        <v>2821400</v>
      </c>
      <c r="U6762">
        <v>496</v>
      </c>
      <c r="V6762">
        <f t="shared" si="948"/>
        <v>414.4</v>
      </c>
      <c r="W6762" t="str">
        <f t="shared" si="951"/>
        <v/>
      </c>
      <c r="X6762" t="str">
        <f t="shared" si="952"/>
        <v/>
      </c>
      <c r="Y6762" t="str">
        <f t="shared" si="949"/>
        <v/>
      </c>
      <c r="Z6762" s="9"/>
      <c r="AA6762" s="14">
        <f t="shared" si="953"/>
        <v>0.84199999999999997</v>
      </c>
      <c r="AB6762" s="14">
        <f t="shared" si="954"/>
        <v>0.74099999999999999</v>
      </c>
    </row>
    <row r="6763" spans="1:28" x14ac:dyDescent="0.25">
      <c r="A6763" s="10">
        <f t="shared" si="955"/>
        <v>45573</v>
      </c>
      <c r="B6763" s="11">
        <v>282</v>
      </c>
      <c r="C6763" s="11">
        <v>1500</v>
      </c>
      <c r="D6763" s="12">
        <v>790.625</v>
      </c>
      <c r="E6763" s="9"/>
      <c r="F6763" s="9">
        <v>0.91300000000000003</v>
      </c>
      <c r="G6763" s="9">
        <v>2.516</v>
      </c>
      <c r="H6763" s="9">
        <v>6.5430000000000001</v>
      </c>
      <c r="I6763" s="9">
        <v>113.718</v>
      </c>
      <c r="J6763" s="9">
        <v>14.457000000000001</v>
      </c>
      <c r="K6763" s="9">
        <v>52.1</v>
      </c>
      <c r="L6763" s="9">
        <v>6.3E-2</v>
      </c>
      <c r="M6763" s="9">
        <v>0.08</v>
      </c>
      <c r="N6763" s="9">
        <v>0</v>
      </c>
      <c r="O6763" s="9">
        <v>324.375</v>
      </c>
      <c r="P6763" s="9"/>
      <c r="Q6763" s="9"/>
      <c r="R6763" s="9"/>
      <c r="T6763">
        <f t="shared" si="950"/>
        <v>2821500</v>
      </c>
      <c r="U6763">
        <v>378.2</v>
      </c>
      <c r="V6763">
        <f t="shared" si="948"/>
        <v>324.39999999999998</v>
      </c>
      <c r="W6763" t="str">
        <f t="shared" si="951"/>
        <v/>
      </c>
      <c r="X6763" t="str">
        <f t="shared" si="952"/>
        <v/>
      </c>
      <c r="Y6763" t="str">
        <f t="shared" si="949"/>
        <v/>
      </c>
      <c r="Z6763" s="9"/>
      <c r="AA6763" s="14">
        <f t="shared" si="953"/>
        <v>0.85799999999999998</v>
      </c>
      <c r="AB6763" s="14">
        <f t="shared" si="954"/>
        <v>0.78900000000000003</v>
      </c>
    </row>
    <row r="6764" spans="1:28" x14ac:dyDescent="0.25">
      <c r="A6764" s="10">
        <f t="shared" si="955"/>
        <v>45573</v>
      </c>
      <c r="B6764" s="11">
        <v>282</v>
      </c>
      <c r="C6764" s="11">
        <v>1600</v>
      </c>
      <c r="D6764" s="12">
        <v>790.66666666666697</v>
      </c>
      <c r="E6764" s="9"/>
      <c r="F6764" s="9">
        <v>0.91300000000000003</v>
      </c>
      <c r="G6764" s="9">
        <v>1.51</v>
      </c>
      <c r="H6764" s="9">
        <v>5.0330000000000004</v>
      </c>
      <c r="I6764" s="9">
        <v>116.52500000000001</v>
      </c>
      <c r="J6764" s="9">
        <v>11.516</v>
      </c>
      <c r="K6764" s="9">
        <v>56.3</v>
      </c>
      <c r="L6764" s="9">
        <v>6.5000000000000002E-2</v>
      </c>
      <c r="M6764" s="9">
        <v>0.08</v>
      </c>
      <c r="N6764" s="9">
        <v>0</v>
      </c>
      <c r="O6764" s="9">
        <v>168.125</v>
      </c>
      <c r="P6764" s="9"/>
      <c r="Q6764" s="9"/>
      <c r="R6764" s="9"/>
      <c r="T6764">
        <f t="shared" si="950"/>
        <v>2821600</v>
      </c>
      <c r="U6764">
        <v>226.3</v>
      </c>
      <c r="V6764">
        <f t="shared" si="948"/>
        <v>168.1</v>
      </c>
      <c r="W6764" t="str">
        <f t="shared" si="951"/>
        <v/>
      </c>
      <c r="X6764" t="str">
        <f t="shared" si="952"/>
        <v/>
      </c>
      <c r="Y6764" t="str">
        <f t="shared" si="949"/>
        <v/>
      </c>
      <c r="Z6764" s="9"/>
      <c r="AA6764" s="14">
        <f t="shared" si="953"/>
        <v>0.76500000000000001</v>
      </c>
      <c r="AB6764" s="14">
        <f t="shared" si="954"/>
        <v>0.59399999999999997</v>
      </c>
    </row>
    <row r="6765" spans="1:28" x14ac:dyDescent="0.25">
      <c r="A6765" s="10">
        <f t="shared" si="955"/>
        <v>45573</v>
      </c>
      <c r="B6765" s="11">
        <v>282</v>
      </c>
      <c r="C6765" s="11">
        <v>1700</v>
      </c>
      <c r="D6765" s="12">
        <v>790.70833333333303</v>
      </c>
      <c r="E6765" s="9"/>
      <c r="F6765" s="9">
        <v>0.79600000000000004</v>
      </c>
      <c r="G6765" s="9">
        <v>0.503</v>
      </c>
      <c r="H6765" s="9">
        <v>4.0259999999999998</v>
      </c>
      <c r="I6765" s="9">
        <v>133.37299999999999</v>
      </c>
      <c r="J6765" s="9">
        <v>8.8659999999999997</v>
      </c>
      <c r="K6765" s="9">
        <v>61.2</v>
      </c>
      <c r="L6765" s="9">
        <v>6.5000000000000002E-2</v>
      </c>
      <c r="M6765" s="9">
        <v>8.1000000000000003E-2</v>
      </c>
      <c r="N6765" s="9">
        <v>0</v>
      </c>
      <c r="O6765" s="9">
        <v>93.125</v>
      </c>
      <c r="P6765" s="9"/>
      <c r="Q6765" s="9"/>
      <c r="R6765" s="9"/>
      <c r="T6765">
        <f t="shared" si="950"/>
        <v>2821700</v>
      </c>
      <c r="U6765">
        <v>66.5</v>
      </c>
      <c r="V6765">
        <f t="shared" si="948"/>
        <v>93.1</v>
      </c>
      <c r="W6765" t="str">
        <f t="shared" si="951"/>
        <v/>
      </c>
      <c r="X6765" t="str">
        <f t="shared" si="952"/>
        <v/>
      </c>
      <c r="Y6765" t="str">
        <f t="shared" si="949"/>
        <v/>
      </c>
      <c r="Z6765" s="9"/>
      <c r="AA6765" s="14">
        <f t="shared" si="953"/>
        <v>0.69599999999999995</v>
      </c>
      <c r="AB6765" s="14">
        <f t="shared" si="954"/>
        <v>0.441</v>
      </c>
    </row>
    <row r="6766" spans="1:28" x14ac:dyDescent="0.25">
      <c r="A6766" s="10">
        <f t="shared" si="955"/>
        <v>45573</v>
      </c>
      <c r="B6766" s="11">
        <v>282</v>
      </c>
      <c r="C6766" s="11">
        <v>1800</v>
      </c>
      <c r="D6766" s="12">
        <v>790.75</v>
      </c>
      <c r="E6766" s="9"/>
      <c r="F6766" s="9">
        <v>1.03</v>
      </c>
      <c r="G6766" s="9">
        <v>1.0069999999999999</v>
      </c>
      <c r="H6766" s="9">
        <v>3.5230000000000001</v>
      </c>
      <c r="I6766" s="9">
        <v>252.70599999999999</v>
      </c>
      <c r="J6766" s="9">
        <v>7.1669999999999998</v>
      </c>
      <c r="K6766" s="9">
        <v>72.5</v>
      </c>
      <c r="L6766" s="9">
        <v>6.5000000000000002E-2</v>
      </c>
      <c r="M6766" s="9">
        <v>8.1000000000000003E-2</v>
      </c>
      <c r="N6766" s="9">
        <v>0</v>
      </c>
      <c r="O6766" s="9">
        <v>3.125</v>
      </c>
      <c r="P6766" s="9"/>
      <c r="Q6766" s="9"/>
      <c r="R6766" s="9"/>
      <c r="T6766">
        <f t="shared" si="950"/>
        <v>2821800</v>
      </c>
      <c r="U6766">
        <v>0</v>
      </c>
      <c r="V6766">
        <f t="shared" si="948"/>
        <v>3.1</v>
      </c>
      <c r="W6766" t="str">
        <f t="shared" si="951"/>
        <v/>
      </c>
      <c r="X6766" t="str">
        <f t="shared" si="952"/>
        <v/>
      </c>
      <c r="Y6766" t="str">
        <f t="shared" si="949"/>
        <v/>
      </c>
      <c r="Z6766" s="9"/>
      <c r="AA6766" s="14">
        <f t="shared" si="953"/>
        <v>0.73399999999999999</v>
      </c>
      <c r="AB6766" s="14">
        <f t="shared" si="954"/>
        <v>0.27800000000000002</v>
      </c>
    </row>
    <row r="6767" spans="1:28" x14ac:dyDescent="0.25">
      <c r="A6767" s="10">
        <f t="shared" si="955"/>
        <v>45573</v>
      </c>
      <c r="B6767" s="11">
        <v>282</v>
      </c>
      <c r="C6767" s="11">
        <v>1900</v>
      </c>
      <c r="D6767" s="12">
        <v>790.79166666666697</v>
      </c>
      <c r="E6767" s="9"/>
      <c r="F6767" s="9">
        <v>1.03</v>
      </c>
      <c r="G6767" s="9">
        <v>0.503</v>
      </c>
      <c r="H6767" s="9">
        <v>3.5230000000000001</v>
      </c>
      <c r="I6767" s="9">
        <v>234.45500000000001</v>
      </c>
      <c r="J6767" s="9">
        <v>6.5090000000000003</v>
      </c>
      <c r="K6767" s="9">
        <v>79.5</v>
      </c>
      <c r="L6767" s="9">
        <v>6.5000000000000002E-2</v>
      </c>
      <c r="M6767" s="9">
        <v>8.1000000000000003E-2</v>
      </c>
      <c r="N6767" s="9">
        <v>0</v>
      </c>
      <c r="O6767" s="9">
        <v>0.625</v>
      </c>
      <c r="P6767" s="9"/>
      <c r="Q6767" s="9"/>
      <c r="R6767" s="9"/>
      <c r="T6767">
        <f t="shared" si="950"/>
        <v>2821900</v>
      </c>
      <c r="U6767">
        <v>0</v>
      </c>
      <c r="V6767">
        <f t="shared" si="948"/>
        <v>0</v>
      </c>
      <c r="W6767" t="str">
        <f t="shared" si="951"/>
        <v/>
      </c>
      <c r="X6767" t="str">
        <f t="shared" si="952"/>
        <v/>
      </c>
      <c r="Y6767" t="str">
        <f t="shared" si="949"/>
        <v/>
      </c>
      <c r="Z6767" s="9"/>
      <c r="AA6767" s="14">
        <f t="shared" si="953"/>
        <v>0.77</v>
      </c>
      <c r="AB6767" s="14">
        <f t="shared" si="954"/>
        <v>0.19900000000000001</v>
      </c>
    </row>
    <row r="6768" spans="1:28" x14ac:dyDescent="0.25">
      <c r="A6768" s="10">
        <f t="shared" si="955"/>
        <v>45573</v>
      </c>
      <c r="B6768" s="11">
        <v>282</v>
      </c>
      <c r="C6768" s="11">
        <v>2000</v>
      </c>
      <c r="D6768" s="12">
        <v>790.83333333333303</v>
      </c>
      <c r="E6768" s="9"/>
      <c r="F6768" s="9">
        <v>1.03</v>
      </c>
      <c r="G6768" s="9">
        <v>0</v>
      </c>
      <c r="H6768" s="9">
        <v>2.0129999999999999</v>
      </c>
      <c r="I6768" s="9">
        <v>206.376</v>
      </c>
      <c r="J6768" s="9">
        <v>7.1920000000000002</v>
      </c>
      <c r="K6768" s="9">
        <v>75.900000000000006</v>
      </c>
      <c r="L6768" s="9">
        <v>6.4000000000000001E-2</v>
      </c>
      <c r="M6768" s="9">
        <v>8.1000000000000003E-2</v>
      </c>
      <c r="N6768" s="9">
        <v>0</v>
      </c>
      <c r="O6768" s="9">
        <v>0.625</v>
      </c>
      <c r="P6768" s="9"/>
      <c r="Q6768" s="9"/>
      <c r="R6768" s="9"/>
      <c r="T6768">
        <f t="shared" si="950"/>
        <v>2822000</v>
      </c>
      <c r="U6768">
        <v>0</v>
      </c>
      <c r="V6768">
        <f t="shared" si="948"/>
        <v>0</v>
      </c>
      <c r="W6768" t="str">
        <f t="shared" si="951"/>
        <v/>
      </c>
      <c r="X6768" t="str">
        <f t="shared" si="952"/>
        <v/>
      </c>
      <c r="Y6768" t="str">
        <f t="shared" si="949"/>
        <v/>
      </c>
      <c r="Z6768" s="9"/>
      <c r="AA6768" s="14">
        <f t="shared" si="953"/>
        <v>0.77</v>
      </c>
      <c r="AB6768" s="14">
        <f t="shared" si="954"/>
        <v>0.24399999999999999</v>
      </c>
    </row>
    <row r="6769" spans="1:28" x14ac:dyDescent="0.25">
      <c r="A6769" s="10">
        <f t="shared" si="955"/>
        <v>45573</v>
      </c>
      <c r="B6769" s="11">
        <v>282</v>
      </c>
      <c r="C6769" s="11">
        <v>2100</v>
      </c>
      <c r="D6769" s="12">
        <v>790.875</v>
      </c>
      <c r="E6769" s="9"/>
      <c r="F6769" s="9">
        <v>0.91300000000000003</v>
      </c>
      <c r="G6769" s="9">
        <v>0</v>
      </c>
      <c r="H6769" s="9">
        <v>3.02</v>
      </c>
      <c r="I6769" s="9">
        <v>216.20400000000001</v>
      </c>
      <c r="J6769" s="9">
        <v>7.2169999999999996</v>
      </c>
      <c r="K6769" s="9">
        <v>76.599999999999994</v>
      </c>
      <c r="L6769" s="9">
        <v>6.3E-2</v>
      </c>
      <c r="M6769" s="9">
        <v>8.1000000000000003E-2</v>
      </c>
      <c r="N6769" s="9">
        <v>0</v>
      </c>
      <c r="O6769" s="9">
        <v>0.625</v>
      </c>
      <c r="P6769" s="9"/>
      <c r="Q6769" s="9"/>
      <c r="R6769" s="9"/>
      <c r="T6769">
        <f t="shared" si="950"/>
        <v>2822100</v>
      </c>
      <c r="U6769">
        <v>0</v>
      </c>
      <c r="V6769">
        <f t="shared" si="948"/>
        <v>0</v>
      </c>
      <c r="W6769" t="str">
        <f t="shared" si="951"/>
        <v/>
      </c>
      <c r="X6769" t="str">
        <f t="shared" si="952"/>
        <v/>
      </c>
      <c r="Y6769" t="str">
        <f t="shared" si="949"/>
        <v/>
      </c>
      <c r="Z6769" s="9"/>
      <c r="AA6769" s="14">
        <f t="shared" si="953"/>
        <v>0.77900000000000003</v>
      </c>
      <c r="AB6769" s="14">
        <f t="shared" si="954"/>
        <v>0.23799999999999999</v>
      </c>
    </row>
    <row r="6770" spans="1:28" x14ac:dyDescent="0.25">
      <c r="A6770" s="10">
        <f t="shared" si="955"/>
        <v>45573</v>
      </c>
      <c r="B6770" s="11">
        <v>282</v>
      </c>
      <c r="C6770" s="11">
        <v>2200</v>
      </c>
      <c r="D6770" s="12">
        <v>790.91666666666697</v>
      </c>
      <c r="E6770" s="9"/>
      <c r="F6770" s="9">
        <v>1.147</v>
      </c>
      <c r="G6770" s="9">
        <v>0.503</v>
      </c>
      <c r="H6770" s="9">
        <v>2.516</v>
      </c>
      <c r="I6770" s="9">
        <v>353.78800000000001</v>
      </c>
      <c r="J6770" s="9">
        <v>8.1199999999999992</v>
      </c>
      <c r="K6770" s="9">
        <v>75.3</v>
      </c>
      <c r="L6770" s="9">
        <v>6.3E-2</v>
      </c>
      <c r="M6770" s="9">
        <v>8.1000000000000003E-2</v>
      </c>
      <c r="N6770" s="9">
        <v>0</v>
      </c>
      <c r="O6770" s="9">
        <v>0.625</v>
      </c>
      <c r="P6770" s="9"/>
      <c r="Q6770" s="9"/>
      <c r="R6770" s="9"/>
      <c r="T6770">
        <f t="shared" si="950"/>
        <v>2822200</v>
      </c>
      <c r="U6770">
        <v>0</v>
      </c>
      <c r="V6770">
        <f t="shared" si="948"/>
        <v>0</v>
      </c>
      <c r="W6770" t="str">
        <f t="shared" si="951"/>
        <v/>
      </c>
      <c r="X6770" t="str">
        <f t="shared" si="952"/>
        <v/>
      </c>
      <c r="Y6770" t="str">
        <f t="shared" si="949"/>
        <v/>
      </c>
      <c r="Z6770" s="9"/>
      <c r="AA6770" s="14">
        <f t="shared" si="953"/>
        <v>0.81399999999999995</v>
      </c>
      <c r="AB6770" s="14">
        <f t="shared" si="954"/>
        <v>0.26700000000000002</v>
      </c>
    </row>
    <row r="6771" spans="1:28" x14ac:dyDescent="0.25">
      <c r="A6771" s="10">
        <f t="shared" si="955"/>
        <v>45573</v>
      </c>
      <c r="B6771" s="11">
        <v>282</v>
      </c>
      <c r="C6771" s="11">
        <v>2300</v>
      </c>
      <c r="D6771" s="12">
        <v>790.95833333333303</v>
      </c>
      <c r="E6771" s="9"/>
      <c r="F6771" s="9">
        <v>1.03</v>
      </c>
      <c r="G6771" s="9">
        <v>0</v>
      </c>
      <c r="H6771" s="9">
        <v>2.516</v>
      </c>
      <c r="I6771" s="9">
        <v>54.753</v>
      </c>
      <c r="J6771" s="9">
        <v>7.4690000000000003</v>
      </c>
      <c r="K6771" s="9">
        <v>74.8</v>
      </c>
      <c r="L6771" s="9">
        <v>6.2E-2</v>
      </c>
      <c r="M6771" s="9">
        <v>8.1000000000000003E-2</v>
      </c>
      <c r="N6771" s="9">
        <v>0</v>
      </c>
      <c r="O6771" s="9">
        <v>0.625</v>
      </c>
      <c r="P6771" s="9"/>
      <c r="Q6771" s="9"/>
      <c r="R6771" s="9"/>
      <c r="T6771">
        <f t="shared" si="950"/>
        <v>2822300</v>
      </c>
      <c r="U6771">
        <v>0</v>
      </c>
      <c r="V6771">
        <f t="shared" si="948"/>
        <v>0</v>
      </c>
      <c r="W6771" t="str">
        <f t="shared" si="951"/>
        <v/>
      </c>
      <c r="X6771" t="str">
        <f t="shared" si="952"/>
        <v/>
      </c>
      <c r="Y6771" t="str">
        <f t="shared" si="949"/>
        <v/>
      </c>
      <c r="Z6771" s="9"/>
      <c r="AA6771" s="14">
        <f t="shared" si="953"/>
        <v>0.77400000000000002</v>
      </c>
      <c r="AB6771" s="14">
        <f t="shared" si="954"/>
        <v>0.26100000000000001</v>
      </c>
    </row>
    <row r="6772" spans="1:28" x14ac:dyDescent="0.25">
      <c r="A6772" s="10">
        <f t="shared" si="955"/>
        <v>45573</v>
      </c>
      <c r="B6772" s="11">
        <v>282</v>
      </c>
      <c r="C6772" s="11">
        <v>2400</v>
      </c>
      <c r="D6772" s="12">
        <v>791</v>
      </c>
      <c r="E6772" s="9"/>
      <c r="F6772" s="9">
        <v>0.56200000000000006</v>
      </c>
      <c r="G6772" s="9">
        <v>0</v>
      </c>
      <c r="H6772" s="9">
        <v>1.0069999999999999</v>
      </c>
      <c r="I6772" s="9">
        <v>95.466999999999999</v>
      </c>
      <c r="J6772" s="9">
        <v>6.1790000000000003</v>
      </c>
      <c r="K6772" s="9">
        <v>78.5</v>
      </c>
      <c r="L6772" s="9">
        <v>6.2E-2</v>
      </c>
      <c r="M6772" s="9">
        <v>8.1000000000000003E-2</v>
      </c>
      <c r="N6772" s="9">
        <v>0</v>
      </c>
      <c r="O6772" s="9">
        <v>0.625</v>
      </c>
      <c r="P6772" s="9"/>
      <c r="Q6772" s="9"/>
      <c r="R6772" s="9"/>
      <c r="T6772">
        <f t="shared" si="950"/>
        <v>2822400</v>
      </c>
      <c r="U6772">
        <v>0</v>
      </c>
      <c r="V6772">
        <f t="shared" si="948"/>
        <v>0</v>
      </c>
      <c r="W6772">
        <f t="shared" si="951"/>
        <v>6.2E-2</v>
      </c>
      <c r="X6772">
        <f t="shared" si="952"/>
        <v>8.1000000000000003E-2</v>
      </c>
      <c r="Y6772">
        <f t="shared" si="949"/>
        <v>6.0000000000000001E-3</v>
      </c>
      <c r="Z6772" s="9"/>
      <c r="AA6772" s="14">
        <f t="shared" si="953"/>
        <v>0.74299999999999999</v>
      </c>
      <c r="AB6772" s="14">
        <f t="shared" si="954"/>
        <v>0.20300000000000001</v>
      </c>
    </row>
    <row r="6773" spans="1:28" x14ac:dyDescent="0.25">
      <c r="A6773" s="10">
        <f t="shared" si="955"/>
        <v>45574</v>
      </c>
      <c r="B6773" s="11">
        <v>283</v>
      </c>
      <c r="C6773" s="11">
        <v>100</v>
      </c>
      <c r="D6773" s="12">
        <v>791.04166666666697</v>
      </c>
      <c r="E6773" s="9"/>
      <c r="F6773" s="9">
        <v>0.91300000000000003</v>
      </c>
      <c r="G6773" s="9">
        <v>0</v>
      </c>
      <c r="H6773" s="9">
        <v>1.51</v>
      </c>
      <c r="I6773" s="9">
        <v>193.74100000000001</v>
      </c>
      <c r="J6773" s="9">
        <v>6.306</v>
      </c>
      <c r="K6773" s="9">
        <v>81.900000000000006</v>
      </c>
      <c r="L6773" s="9">
        <v>6.0999999999999999E-2</v>
      </c>
      <c r="M6773" s="9">
        <v>8.1000000000000003E-2</v>
      </c>
      <c r="N6773" s="9">
        <v>0</v>
      </c>
      <c r="O6773" s="9">
        <v>0.625</v>
      </c>
      <c r="P6773" s="9"/>
      <c r="Q6773" s="9"/>
      <c r="R6773" s="9"/>
      <c r="T6773">
        <f t="shared" si="950"/>
        <v>2830100</v>
      </c>
      <c r="U6773">
        <v>0</v>
      </c>
      <c r="V6773">
        <f t="shared" si="948"/>
        <v>0</v>
      </c>
      <c r="W6773" t="str">
        <f t="shared" si="951"/>
        <v/>
      </c>
      <c r="X6773" t="str">
        <f t="shared" si="952"/>
        <v/>
      </c>
      <c r="Y6773" t="str">
        <f t="shared" si="949"/>
        <v/>
      </c>
      <c r="Z6773" s="9"/>
      <c r="AA6773" s="14">
        <f t="shared" si="953"/>
        <v>0.78200000000000003</v>
      </c>
      <c r="AB6773" s="14">
        <f t="shared" si="954"/>
        <v>0.17299999999999999</v>
      </c>
    </row>
    <row r="6774" spans="1:28" x14ac:dyDescent="0.25">
      <c r="A6774" s="10">
        <f t="shared" si="955"/>
        <v>45574</v>
      </c>
      <c r="B6774" s="11">
        <v>283</v>
      </c>
      <c r="C6774" s="11">
        <v>200</v>
      </c>
      <c r="D6774" s="12">
        <v>791.08333333333303</v>
      </c>
      <c r="E6774" s="9"/>
      <c r="F6774" s="9">
        <v>0.91300000000000003</v>
      </c>
      <c r="G6774" s="9">
        <v>0</v>
      </c>
      <c r="H6774" s="9">
        <v>1.0069999999999999</v>
      </c>
      <c r="I6774" s="9">
        <v>199.357</v>
      </c>
      <c r="J6774" s="9">
        <v>6.23</v>
      </c>
      <c r="K6774" s="9">
        <v>83.6</v>
      </c>
      <c r="L6774" s="9">
        <v>6.0999999999999999E-2</v>
      </c>
      <c r="M6774" s="9">
        <v>8.1000000000000003E-2</v>
      </c>
      <c r="N6774" s="9">
        <v>0</v>
      </c>
      <c r="O6774" s="9">
        <v>0.625</v>
      </c>
      <c r="P6774" s="9"/>
      <c r="Q6774" s="9"/>
      <c r="R6774" s="9"/>
      <c r="T6774">
        <f t="shared" si="950"/>
        <v>2830200</v>
      </c>
      <c r="U6774">
        <v>0</v>
      </c>
      <c r="V6774">
        <f t="shared" si="948"/>
        <v>0</v>
      </c>
      <c r="W6774" t="str">
        <f t="shared" si="951"/>
        <v/>
      </c>
      <c r="X6774" t="str">
        <f t="shared" si="952"/>
        <v/>
      </c>
      <c r="Y6774" t="str">
        <f t="shared" si="949"/>
        <v/>
      </c>
      <c r="Z6774" s="9"/>
      <c r="AA6774" s="14">
        <f t="shared" si="953"/>
        <v>0.79400000000000004</v>
      </c>
      <c r="AB6774" s="14">
        <f t="shared" si="954"/>
        <v>0.156</v>
      </c>
    </row>
    <row r="6775" spans="1:28" x14ac:dyDescent="0.25">
      <c r="A6775" s="10">
        <f t="shared" si="955"/>
        <v>45574</v>
      </c>
      <c r="B6775" s="11">
        <v>283</v>
      </c>
      <c r="C6775" s="11">
        <v>300</v>
      </c>
      <c r="D6775" s="12">
        <v>791.125</v>
      </c>
      <c r="E6775" s="9"/>
      <c r="F6775" s="9">
        <v>0.79600000000000004</v>
      </c>
      <c r="G6775" s="9">
        <v>0</v>
      </c>
      <c r="H6775" s="9">
        <v>2.0129999999999999</v>
      </c>
      <c r="I6775" s="9">
        <v>269.553</v>
      </c>
      <c r="J6775" s="9">
        <v>5.4370000000000003</v>
      </c>
      <c r="K6775" s="9">
        <v>85.5</v>
      </c>
      <c r="L6775" s="9">
        <v>6.0999999999999999E-2</v>
      </c>
      <c r="M6775" s="9">
        <v>8.1000000000000003E-2</v>
      </c>
      <c r="N6775" s="9">
        <v>0</v>
      </c>
      <c r="O6775" s="9">
        <v>0.625</v>
      </c>
      <c r="P6775" s="9"/>
      <c r="Q6775" s="9"/>
      <c r="R6775" s="9"/>
      <c r="T6775">
        <f t="shared" si="950"/>
        <v>2830300</v>
      </c>
      <c r="U6775">
        <v>0</v>
      </c>
      <c r="V6775">
        <f t="shared" si="948"/>
        <v>0</v>
      </c>
      <c r="W6775" t="str">
        <f t="shared" si="951"/>
        <v/>
      </c>
      <c r="X6775" t="str">
        <f t="shared" si="952"/>
        <v/>
      </c>
      <c r="Y6775" t="str">
        <f t="shared" si="949"/>
        <v/>
      </c>
      <c r="Z6775" s="9"/>
      <c r="AA6775" s="14">
        <f t="shared" si="953"/>
        <v>0.76900000000000002</v>
      </c>
      <c r="AB6775" s="14">
        <f t="shared" si="954"/>
        <v>0.13</v>
      </c>
    </row>
    <row r="6776" spans="1:28" x14ac:dyDescent="0.25">
      <c r="A6776" s="10">
        <f t="shared" si="955"/>
        <v>45574</v>
      </c>
      <c r="B6776" s="11">
        <v>283</v>
      </c>
      <c r="C6776" s="11">
        <v>400</v>
      </c>
      <c r="D6776" s="12">
        <v>791.16666666666697</v>
      </c>
      <c r="E6776" s="9"/>
      <c r="F6776" s="9">
        <v>0.56200000000000006</v>
      </c>
      <c r="G6776" s="9">
        <v>0</v>
      </c>
      <c r="H6776" s="9">
        <v>3.02</v>
      </c>
      <c r="I6776" s="9">
        <v>237.26300000000001</v>
      </c>
      <c r="J6776" s="9">
        <v>4.6879999999999997</v>
      </c>
      <c r="K6776" s="9">
        <v>89.9</v>
      </c>
      <c r="L6776" s="9">
        <v>6.0999999999999999E-2</v>
      </c>
      <c r="M6776" s="9">
        <v>8.1000000000000003E-2</v>
      </c>
      <c r="N6776" s="9">
        <v>0</v>
      </c>
      <c r="O6776" s="9">
        <v>0.625</v>
      </c>
      <c r="P6776" s="9"/>
      <c r="Q6776" s="9"/>
      <c r="R6776" s="9"/>
      <c r="T6776">
        <f t="shared" si="950"/>
        <v>2830400</v>
      </c>
      <c r="U6776">
        <v>0</v>
      </c>
      <c r="V6776">
        <f t="shared" si="948"/>
        <v>0</v>
      </c>
      <c r="W6776" t="str">
        <f t="shared" si="951"/>
        <v/>
      </c>
      <c r="X6776" t="str">
        <f t="shared" si="952"/>
        <v/>
      </c>
      <c r="Y6776" t="str">
        <f t="shared" si="949"/>
        <v/>
      </c>
      <c r="Z6776" s="9"/>
      <c r="AA6776" s="14">
        <f t="shared" si="953"/>
        <v>0.76700000000000002</v>
      </c>
      <c r="AB6776" s="14">
        <f t="shared" si="954"/>
        <v>8.5999999999999993E-2</v>
      </c>
    </row>
    <row r="6777" spans="1:28" x14ac:dyDescent="0.25">
      <c r="A6777" s="10">
        <f t="shared" si="955"/>
        <v>45574</v>
      </c>
      <c r="B6777" s="11">
        <v>283</v>
      </c>
      <c r="C6777" s="11">
        <v>500</v>
      </c>
      <c r="D6777" s="12">
        <v>791.20833333333303</v>
      </c>
      <c r="E6777" s="9"/>
      <c r="F6777" s="9">
        <v>0.32800000000000001</v>
      </c>
      <c r="G6777" s="9">
        <v>0</v>
      </c>
      <c r="H6777" s="9">
        <v>2.0129999999999999</v>
      </c>
      <c r="I6777" s="9">
        <v>199.357</v>
      </c>
      <c r="J6777" s="9">
        <v>5.3079999999999998</v>
      </c>
      <c r="K6777" s="9">
        <v>91</v>
      </c>
      <c r="L6777" s="9">
        <v>6.0999999999999999E-2</v>
      </c>
      <c r="M6777" s="9">
        <v>0.08</v>
      </c>
      <c r="N6777" s="9">
        <v>0.2</v>
      </c>
      <c r="O6777" s="9">
        <v>0.625</v>
      </c>
      <c r="P6777" s="9"/>
      <c r="Q6777" s="9"/>
      <c r="R6777" s="9"/>
      <c r="T6777">
        <f t="shared" si="950"/>
        <v>2830500</v>
      </c>
      <c r="U6777">
        <v>0</v>
      </c>
      <c r="V6777">
        <f t="shared" si="948"/>
        <v>0</v>
      </c>
      <c r="W6777" t="str">
        <f t="shared" si="951"/>
        <v/>
      </c>
      <c r="X6777" t="str">
        <f t="shared" si="952"/>
        <v/>
      </c>
      <c r="Y6777" t="str">
        <f t="shared" si="949"/>
        <v/>
      </c>
      <c r="Z6777" s="9"/>
      <c r="AA6777" s="14">
        <f t="shared" si="953"/>
        <v>0.81100000000000005</v>
      </c>
      <c r="AB6777" s="14">
        <f t="shared" si="954"/>
        <v>0.08</v>
      </c>
    </row>
    <row r="6778" spans="1:28" x14ac:dyDescent="0.25">
      <c r="A6778" s="10">
        <f t="shared" si="955"/>
        <v>45574</v>
      </c>
      <c r="B6778" s="11">
        <v>283</v>
      </c>
      <c r="C6778" s="11">
        <v>600</v>
      </c>
      <c r="D6778" s="12">
        <v>791.25</v>
      </c>
      <c r="E6778" s="9"/>
      <c r="F6778" s="9">
        <v>-0.14000000000000001</v>
      </c>
      <c r="G6778" s="9">
        <v>0</v>
      </c>
      <c r="H6778" s="9">
        <v>1.0069999999999999</v>
      </c>
      <c r="I6778" s="9">
        <v>138.988</v>
      </c>
      <c r="J6778" s="9">
        <v>4.4020000000000001</v>
      </c>
      <c r="K6778" s="9">
        <v>92.5</v>
      </c>
      <c r="L6778" s="9">
        <v>6.0999999999999999E-2</v>
      </c>
      <c r="M6778" s="9">
        <v>7.9000000000000001E-2</v>
      </c>
      <c r="N6778" s="9">
        <v>0</v>
      </c>
      <c r="O6778" s="9">
        <v>0.625</v>
      </c>
      <c r="P6778" s="9"/>
      <c r="Q6778" s="9"/>
      <c r="R6778" s="9"/>
      <c r="T6778">
        <f t="shared" si="950"/>
        <v>2830600</v>
      </c>
      <c r="U6778">
        <v>0</v>
      </c>
      <c r="V6778">
        <f t="shared" si="948"/>
        <v>0</v>
      </c>
      <c r="W6778" t="str">
        <f t="shared" si="951"/>
        <v/>
      </c>
      <c r="X6778" t="str">
        <f t="shared" si="952"/>
        <v/>
      </c>
      <c r="Y6778" t="str">
        <f t="shared" si="949"/>
        <v/>
      </c>
      <c r="Z6778" s="9"/>
      <c r="AA6778" s="14">
        <f t="shared" si="953"/>
        <v>0.77300000000000002</v>
      </c>
      <c r="AB6778" s="14">
        <f t="shared" si="954"/>
        <v>6.3E-2</v>
      </c>
    </row>
    <row r="6779" spans="1:28" x14ac:dyDescent="0.25">
      <c r="A6779" s="10">
        <f t="shared" si="955"/>
        <v>45574</v>
      </c>
      <c r="B6779" s="11">
        <v>283</v>
      </c>
      <c r="C6779" s="11">
        <v>700</v>
      </c>
      <c r="D6779" s="12">
        <v>791.29166666666697</v>
      </c>
      <c r="E6779" s="9"/>
      <c r="F6779" s="9">
        <v>0.21099999999999999</v>
      </c>
      <c r="G6779" s="9">
        <v>0</v>
      </c>
      <c r="H6779" s="9">
        <v>0.503</v>
      </c>
      <c r="I6779" s="9">
        <v>73.004000000000005</v>
      </c>
      <c r="J6779" s="9">
        <v>4.3760000000000003</v>
      </c>
      <c r="K6779" s="9">
        <v>94.4</v>
      </c>
      <c r="L6779" s="9">
        <v>6.0999999999999999E-2</v>
      </c>
      <c r="M6779" s="9">
        <v>7.9000000000000001E-2</v>
      </c>
      <c r="N6779" s="9">
        <v>0.2</v>
      </c>
      <c r="O6779" s="9">
        <v>11.875</v>
      </c>
      <c r="P6779" s="9"/>
      <c r="Q6779" s="9"/>
      <c r="R6779" s="9"/>
      <c r="T6779">
        <f t="shared" si="950"/>
        <v>2830700</v>
      </c>
      <c r="U6779">
        <v>23.8</v>
      </c>
      <c r="V6779">
        <f t="shared" si="948"/>
        <v>11.9</v>
      </c>
      <c r="W6779" t="str">
        <f t="shared" si="951"/>
        <v/>
      </c>
      <c r="X6779" t="str">
        <f t="shared" si="952"/>
        <v/>
      </c>
      <c r="Y6779" t="str">
        <f t="shared" si="949"/>
        <v/>
      </c>
      <c r="Z6779" s="9"/>
      <c r="AA6779" s="14">
        <f t="shared" si="953"/>
        <v>0.78800000000000003</v>
      </c>
      <c r="AB6779" s="14">
        <f t="shared" si="954"/>
        <v>4.7E-2</v>
      </c>
    </row>
    <row r="6780" spans="1:28" x14ac:dyDescent="0.25">
      <c r="A6780" s="10">
        <f t="shared" si="955"/>
        <v>45574</v>
      </c>
      <c r="B6780" s="11">
        <v>283</v>
      </c>
      <c r="C6780" s="11">
        <v>800</v>
      </c>
      <c r="D6780" s="12">
        <v>791.33333333333303</v>
      </c>
      <c r="E6780" s="9"/>
      <c r="F6780" s="9">
        <v>0.56200000000000006</v>
      </c>
      <c r="G6780" s="9">
        <v>0</v>
      </c>
      <c r="H6780" s="9">
        <v>0.503</v>
      </c>
      <c r="I6780" s="9">
        <v>29.481999999999999</v>
      </c>
      <c r="J6780" s="9">
        <v>6.1280000000000001</v>
      </c>
      <c r="K6780" s="9">
        <v>92.9</v>
      </c>
      <c r="L6780" s="9">
        <v>6.0999999999999999E-2</v>
      </c>
      <c r="M6780" s="9">
        <v>7.9000000000000001E-2</v>
      </c>
      <c r="N6780" s="9">
        <v>0</v>
      </c>
      <c r="O6780" s="9">
        <v>85.625</v>
      </c>
      <c r="P6780" s="9"/>
      <c r="Q6780" s="9"/>
      <c r="R6780" s="9"/>
      <c r="T6780">
        <f t="shared" si="950"/>
        <v>2830800</v>
      </c>
      <c r="U6780">
        <v>164.7</v>
      </c>
      <c r="V6780">
        <f t="shared" si="948"/>
        <v>85.6</v>
      </c>
      <c r="W6780" t="str">
        <f t="shared" si="951"/>
        <v/>
      </c>
      <c r="X6780" t="str">
        <f t="shared" si="952"/>
        <v/>
      </c>
      <c r="Y6780" t="str">
        <f t="shared" si="949"/>
        <v/>
      </c>
      <c r="Z6780" s="9"/>
      <c r="AA6780" s="14">
        <f t="shared" si="953"/>
        <v>0.876</v>
      </c>
      <c r="AB6780" s="14">
        <f t="shared" si="954"/>
        <v>6.7000000000000004E-2</v>
      </c>
    </row>
    <row r="6781" spans="1:28" x14ac:dyDescent="0.25">
      <c r="A6781" s="10">
        <f t="shared" si="955"/>
        <v>45574</v>
      </c>
      <c r="B6781" s="11">
        <v>283</v>
      </c>
      <c r="C6781" s="11">
        <v>900</v>
      </c>
      <c r="D6781" s="12">
        <v>791.375</v>
      </c>
      <c r="E6781" s="9"/>
      <c r="F6781" s="9">
        <v>0.32800000000000001</v>
      </c>
      <c r="G6781" s="9">
        <v>0</v>
      </c>
      <c r="H6781" s="9">
        <v>2.516</v>
      </c>
      <c r="I6781" s="9">
        <v>68.792000000000002</v>
      </c>
      <c r="J6781" s="9">
        <v>6.2039999999999997</v>
      </c>
      <c r="K6781" s="9">
        <v>90.7</v>
      </c>
      <c r="L6781" s="9">
        <v>0.06</v>
      </c>
      <c r="M6781" s="9">
        <v>7.9000000000000001E-2</v>
      </c>
      <c r="N6781" s="9">
        <v>0</v>
      </c>
      <c r="O6781" s="9">
        <v>121.875</v>
      </c>
      <c r="P6781" s="9"/>
      <c r="Q6781" s="9"/>
      <c r="R6781" s="9"/>
      <c r="T6781">
        <f t="shared" si="950"/>
        <v>2830900</v>
      </c>
      <c r="U6781">
        <v>322.8</v>
      </c>
      <c r="V6781">
        <f t="shared" ref="V6781:V6844" si="956">IF(O6781&lt;1,0,ROUND(O6781,1))</f>
        <v>121.9</v>
      </c>
      <c r="W6781" t="str">
        <f t="shared" si="951"/>
        <v/>
      </c>
      <c r="X6781" t="str">
        <f t="shared" si="952"/>
        <v/>
      </c>
      <c r="Y6781" t="str">
        <f t="shared" ref="Y6781:Y6844" si="957">IF(C6781=2400,ROUND(F6781/100,3),"")</f>
        <v/>
      </c>
      <c r="Z6781" s="9"/>
      <c r="AA6781" s="14">
        <f t="shared" si="953"/>
        <v>0.86</v>
      </c>
      <c r="AB6781" s="14">
        <f t="shared" si="954"/>
        <v>8.7999999999999995E-2</v>
      </c>
    </row>
    <row r="6782" spans="1:28" x14ac:dyDescent="0.25">
      <c r="A6782" s="10">
        <f t="shared" si="955"/>
        <v>45574</v>
      </c>
      <c r="B6782" s="11">
        <v>283</v>
      </c>
      <c r="C6782" s="11">
        <v>1000</v>
      </c>
      <c r="D6782" s="12">
        <v>791.41666666666697</v>
      </c>
      <c r="E6782" s="9"/>
      <c r="F6782" s="9">
        <v>0.32800000000000001</v>
      </c>
      <c r="G6782" s="9">
        <v>0.503</v>
      </c>
      <c r="H6782" s="9">
        <v>3.02</v>
      </c>
      <c r="I6782" s="9">
        <v>112.31399999999999</v>
      </c>
      <c r="J6782" s="9">
        <v>5.6159999999999997</v>
      </c>
      <c r="K6782" s="9">
        <v>93.1</v>
      </c>
      <c r="L6782" s="9">
        <v>0.06</v>
      </c>
      <c r="M6782" s="9">
        <v>7.9000000000000001E-2</v>
      </c>
      <c r="N6782" s="9">
        <v>0</v>
      </c>
      <c r="O6782" s="9">
        <v>79.375</v>
      </c>
      <c r="P6782" s="9"/>
      <c r="Q6782" s="9"/>
      <c r="R6782" s="9"/>
      <c r="T6782">
        <f t="shared" si="950"/>
        <v>2831000</v>
      </c>
      <c r="U6782">
        <v>453.7</v>
      </c>
      <c r="V6782">
        <f t="shared" si="956"/>
        <v>79.400000000000006</v>
      </c>
      <c r="W6782" t="str">
        <f t="shared" si="951"/>
        <v/>
      </c>
      <c r="X6782" t="str">
        <f t="shared" si="952"/>
        <v/>
      </c>
      <c r="Y6782" t="str">
        <f t="shared" si="957"/>
        <v/>
      </c>
      <c r="Z6782" s="9"/>
      <c r="AA6782" s="14">
        <f t="shared" si="953"/>
        <v>0.84699999999999998</v>
      </c>
      <c r="AB6782" s="14">
        <f t="shared" si="954"/>
        <v>6.3E-2</v>
      </c>
    </row>
    <row r="6783" spans="1:28" x14ac:dyDescent="0.25">
      <c r="A6783" s="10">
        <f t="shared" si="955"/>
        <v>45574</v>
      </c>
      <c r="B6783" s="11">
        <v>283</v>
      </c>
      <c r="C6783" s="11">
        <v>1100</v>
      </c>
      <c r="D6783" s="12">
        <v>791.45833333333303</v>
      </c>
      <c r="E6783" s="9"/>
      <c r="F6783" s="9">
        <v>0.44500000000000001</v>
      </c>
      <c r="G6783" s="9">
        <v>0.503</v>
      </c>
      <c r="H6783" s="9">
        <v>3.5230000000000001</v>
      </c>
      <c r="I6783" s="9">
        <v>101.08199999999999</v>
      </c>
      <c r="J6783" s="9">
        <v>5.6680000000000001</v>
      </c>
      <c r="K6783" s="9">
        <v>95.3</v>
      </c>
      <c r="L6783" s="9">
        <v>6.0999999999999999E-2</v>
      </c>
      <c r="M6783" s="9">
        <v>7.9000000000000001E-2</v>
      </c>
      <c r="N6783" s="9">
        <v>0</v>
      </c>
      <c r="O6783" s="9">
        <v>69.375</v>
      </c>
      <c r="P6783" s="9"/>
      <c r="Q6783" s="9"/>
      <c r="R6783" s="9"/>
      <c r="T6783">
        <f t="shared" si="950"/>
        <v>2831100</v>
      </c>
      <c r="U6783">
        <v>541.70000000000005</v>
      </c>
      <c r="V6783">
        <f t="shared" si="956"/>
        <v>69.400000000000006</v>
      </c>
      <c r="W6783" t="str">
        <f t="shared" si="951"/>
        <v/>
      </c>
      <c r="X6783" t="str">
        <f t="shared" si="952"/>
        <v/>
      </c>
      <c r="Y6783" t="str">
        <f t="shared" si="957"/>
        <v/>
      </c>
      <c r="Z6783" s="9"/>
      <c r="AA6783" s="14">
        <f t="shared" si="953"/>
        <v>0.871</v>
      </c>
      <c r="AB6783" s="14">
        <f t="shared" si="954"/>
        <v>4.2999999999999997E-2</v>
      </c>
    </row>
    <row r="6784" spans="1:28" x14ac:dyDescent="0.25">
      <c r="A6784" s="10">
        <f t="shared" si="955"/>
        <v>45574</v>
      </c>
      <c r="B6784" s="11">
        <v>283</v>
      </c>
      <c r="C6784" s="11">
        <v>1200</v>
      </c>
      <c r="D6784" s="12">
        <v>791.5</v>
      </c>
      <c r="E6784" s="9"/>
      <c r="F6784" s="9">
        <v>0.67900000000000005</v>
      </c>
      <c r="G6784" s="9">
        <v>0.503</v>
      </c>
      <c r="H6784" s="9">
        <v>3.02</v>
      </c>
      <c r="I6784" s="9">
        <v>113.718</v>
      </c>
      <c r="J6784" s="9">
        <v>5.8719999999999999</v>
      </c>
      <c r="K6784" s="9">
        <v>93.7</v>
      </c>
      <c r="L6784" s="9">
        <v>6.0999999999999999E-2</v>
      </c>
      <c r="M6784" s="9">
        <v>7.9000000000000001E-2</v>
      </c>
      <c r="N6784" s="9">
        <v>0</v>
      </c>
      <c r="O6784" s="9">
        <v>106.875</v>
      </c>
      <c r="P6784" s="9"/>
      <c r="Q6784" s="9"/>
      <c r="R6784" s="9"/>
      <c r="T6784">
        <f t="shared" si="950"/>
        <v>2831200</v>
      </c>
      <c r="U6784">
        <v>578</v>
      </c>
      <c r="V6784">
        <f t="shared" si="956"/>
        <v>106.9</v>
      </c>
      <c r="W6784" t="str">
        <f t="shared" si="951"/>
        <v/>
      </c>
      <c r="X6784" t="str">
        <f t="shared" si="952"/>
        <v/>
      </c>
      <c r="Y6784" t="str">
        <f t="shared" si="957"/>
        <v/>
      </c>
      <c r="Z6784" s="9"/>
      <c r="AA6784" s="14">
        <f t="shared" si="953"/>
        <v>0.86799999999999999</v>
      </c>
      <c r="AB6784" s="14">
        <f t="shared" si="954"/>
        <v>5.8000000000000003E-2</v>
      </c>
    </row>
    <row r="6785" spans="1:28" x14ac:dyDescent="0.25">
      <c r="A6785" s="10">
        <f t="shared" si="955"/>
        <v>45574</v>
      </c>
      <c r="B6785" s="11">
        <v>283</v>
      </c>
      <c r="C6785" s="11">
        <v>1300</v>
      </c>
      <c r="D6785" s="12">
        <v>791.54166666666697</v>
      </c>
      <c r="E6785" s="9"/>
      <c r="F6785" s="9">
        <v>0.91300000000000003</v>
      </c>
      <c r="G6785" s="9">
        <v>1.0069999999999999</v>
      </c>
      <c r="H6785" s="9">
        <v>4.0259999999999998</v>
      </c>
      <c r="I6785" s="9">
        <v>138.988</v>
      </c>
      <c r="J6785" s="9">
        <v>6.0259999999999998</v>
      </c>
      <c r="K6785" s="9">
        <v>86.6</v>
      </c>
      <c r="L6785" s="9">
        <v>6.0999999999999999E-2</v>
      </c>
      <c r="M6785" s="9">
        <v>7.9000000000000001E-2</v>
      </c>
      <c r="N6785" s="9">
        <v>0</v>
      </c>
      <c r="O6785" s="9">
        <v>154.375</v>
      </c>
      <c r="P6785" s="9"/>
      <c r="Q6785" s="9"/>
      <c r="R6785" s="9"/>
      <c r="T6785">
        <f t="shared" si="950"/>
        <v>2831300</v>
      </c>
      <c r="U6785">
        <v>560.20000000000005</v>
      </c>
      <c r="V6785">
        <f t="shared" si="956"/>
        <v>154.4</v>
      </c>
      <c r="W6785" t="str">
        <f t="shared" si="951"/>
        <v/>
      </c>
      <c r="X6785" t="str">
        <f t="shared" si="952"/>
        <v/>
      </c>
      <c r="Y6785" t="str">
        <f t="shared" si="957"/>
        <v/>
      </c>
      <c r="Z6785" s="9"/>
      <c r="AA6785" s="14">
        <f t="shared" si="953"/>
        <v>0.81100000000000005</v>
      </c>
      <c r="AB6785" s="14">
        <f t="shared" si="954"/>
        <v>0.125</v>
      </c>
    </row>
    <row r="6786" spans="1:28" x14ac:dyDescent="0.25">
      <c r="A6786" s="10">
        <f t="shared" si="955"/>
        <v>45574</v>
      </c>
      <c r="B6786" s="11">
        <v>283</v>
      </c>
      <c r="C6786" s="11">
        <v>1400</v>
      </c>
      <c r="D6786" s="12">
        <v>791.58333333333303</v>
      </c>
      <c r="E6786" s="9"/>
      <c r="F6786" s="9">
        <v>0.32800000000000001</v>
      </c>
      <c r="G6786" s="9">
        <v>1.0069999999999999</v>
      </c>
      <c r="H6786" s="9">
        <v>4.5289999999999999</v>
      </c>
      <c r="I6786" s="9">
        <v>127.75700000000001</v>
      </c>
      <c r="J6786" s="9">
        <v>6.4329999999999998</v>
      </c>
      <c r="K6786" s="9">
        <v>79.8</v>
      </c>
      <c r="L6786" s="9">
        <v>6.0999999999999999E-2</v>
      </c>
      <c r="M6786" s="9">
        <v>0.08</v>
      </c>
      <c r="N6786" s="9">
        <v>0</v>
      </c>
      <c r="O6786" s="9">
        <v>191.875</v>
      </c>
      <c r="P6786" s="9"/>
      <c r="Q6786" s="9"/>
      <c r="R6786" s="9"/>
      <c r="T6786">
        <f t="shared" si="950"/>
        <v>2831400</v>
      </c>
      <c r="U6786">
        <v>488.5</v>
      </c>
      <c r="V6786">
        <f t="shared" si="956"/>
        <v>191.9</v>
      </c>
      <c r="W6786" t="str">
        <f t="shared" si="951"/>
        <v/>
      </c>
      <c r="X6786" t="str">
        <f t="shared" si="952"/>
        <v/>
      </c>
      <c r="Y6786" t="str">
        <f t="shared" si="957"/>
        <v/>
      </c>
      <c r="Z6786" s="9"/>
      <c r="AA6786" s="14">
        <f t="shared" si="953"/>
        <v>0.76900000000000002</v>
      </c>
      <c r="AB6786" s="14">
        <f t="shared" si="954"/>
        <v>0.19500000000000001</v>
      </c>
    </row>
    <row r="6787" spans="1:28" x14ac:dyDescent="0.25">
      <c r="A6787" s="10">
        <f t="shared" si="955"/>
        <v>45574</v>
      </c>
      <c r="B6787" s="11">
        <v>283</v>
      </c>
      <c r="C6787" s="11">
        <v>1500</v>
      </c>
      <c r="D6787" s="12">
        <v>791.625</v>
      </c>
      <c r="E6787" s="9"/>
      <c r="F6787" s="9">
        <v>-0.14000000000000001</v>
      </c>
      <c r="G6787" s="9">
        <v>1.0069999999999999</v>
      </c>
      <c r="H6787" s="9">
        <v>6.0389999999999997</v>
      </c>
      <c r="I6787" s="9">
        <v>165.66300000000001</v>
      </c>
      <c r="J6787" s="9">
        <v>8.1199999999999992</v>
      </c>
      <c r="K6787" s="9">
        <v>70.8</v>
      </c>
      <c r="L6787" s="9">
        <v>0.06</v>
      </c>
      <c r="M6787" s="9">
        <v>0.08</v>
      </c>
      <c r="N6787" s="9">
        <v>0</v>
      </c>
      <c r="O6787" s="9">
        <v>289.375</v>
      </c>
      <c r="P6787" s="9"/>
      <c r="Q6787" s="9"/>
      <c r="R6787" s="9"/>
      <c r="T6787">
        <f t="shared" si="950"/>
        <v>2831500</v>
      </c>
      <c r="U6787">
        <v>371.2</v>
      </c>
      <c r="V6787">
        <f t="shared" si="956"/>
        <v>289.39999999999998</v>
      </c>
      <c r="W6787" t="str">
        <f t="shared" si="951"/>
        <v/>
      </c>
      <c r="X6787" t="str">
        <f t="shared" si="952"/>
        <v/>
      </c>
      <c r="Y6787" t="str">
        <f t="shared" si="957"/>
        <v/>
      </c>
      <c r="Z6787" s="9"/>
      <c r="AA6787" s="14">
        <f t="shared" si="953"/>
        <v>0.76500000000000001</v>
      </c>
      <c r="AB6787" s="14">
        <f t="shared" si="954"/>
        <v>0.316</v>
      </c>
    </row>
    <row r="6788" spans="1:28" x14ac:dyDescent="0.25">
      <c r="A6788" s="10">
        <f t="shared" si="955"/>
        <v>45574</v>
      </c>
      <c r="B6788" s="11">
        <v>283</v>
      </c>
      <c r="C6788" s="11">
        <v>1600</v>
      </c>
      <c r="D6788" s="12">
        <v>791.66666666666697</v>
      </c>
      <c r="E6788" s="9"/>
      <c r="F6788" s="9">
        <v>-0.14000000000000001</v>
      </c>
      <c r="G6788" s="9">
        <v>1.51</v>
      </c>
      <c r="H6788" s="9">
        <v>5.5359999999999996</v>
      </c>
      <c r="I6788" s="9">
        <v>165.66300000000001</v>
      </c>
      <c r="J6788" s="9">
        <v>7.4189999999999996</v>
      </c>
      <c r="K6788" s="9">
        <v>61</v>
      </c>
      <c r="L6788" s="9">
        <v>6.0999999999999999E-2</v>
      </c>
      <c r="M6788" s="9">
        <v>0.08</v>
      </c>
      <c r="N6788" s="9">
        <v>0</v>
      </c>
      <c r="O6788" s="9">
        <v>221.875</v>
      </c>
      <c r="P6788" s="9"/>
      <c r="Q6788" s="9"/>
      <c r="R6788" s="9"/>
      <c r="T6788">
        <f t="shared" si="950"/>
        <v>2831600</v>
      </c>
      <c r="U6788">
        <v>219.2</v>
      </c>
      <c r="V6788">
        <f t="shared" si="956"/>
        <v>221.9</v>
      </c>
      <c r="W6788" t="str">
        <f t="shared" si="951"/>
        <v/>
      </c>
      <c r="X6788" t="str">
        <f t="shared" si="952"/>
        <v/>
      </c>
      <c r="Y6788" t="str">
        <f t="shared" si="957"/>
        <v/>
      </c>
      <c r="Z6788" s="9"/>
      <c r="AA6788" s="14">
        <f t="shared" si="953"/>
        <v>0.629</v>
      </c>
      <c r="AB6788" s="14">
        <f t="shared" si="954"/>
        <v>0.40200000000000002</v>
      </c>
    </row>
    <row r="6789" spans="1:28" x14ac:dyDescent="0.25">
      <c r="A6789" s="10">
        <f t="shared" si="955"/>
        <v>45574</v>
      </c>
      <c r="B6789" s="11">
        <v>283</v>
      </c>
      <c r="C6789" s="11">
        <v>1700</v>
      </c>
      <c r="D6789" s="12">
        <v>791.70833333333303</v>
      </c>
      <c r="E6789" s="9"/>
      <c r="F6789" s="9">
        <v>-2.3E-2</v>
      </c>
      <c r="G6789" s="9">
        <v>2.0129999999999999</v>
      </c>
      <c r="H6789" s="9">
        <v>5.5359999999999996</v>
      </c>
      <c r="I6789" s="9">
        <v>171.27799999999999</v>
      </c>
      <c r="J6789" s="9">
        <v>3.9849999999999999</v>
      </c>
      <c r="K6789" s="9">
        <v>59.4</v>
      </c>
      <c r="L6789" s="9">
        <v>6.0999999999999999E-2</v>
      </c>
      <c r="M6789" s="9">
        <v>0.08</v>
      </c>
      <c r="N6789" s="9">
        <v>0</v>
      </c>
      <c r="O6789" s="9">
        <v>106.875</v>
      </c>
      <c r="P6789" s="9"/>
      <c r="Q6789" s="9"/>
      <c r="R6789" s="9"/>
      <c r="T6789">
        <f t="shared" ref="T6789:T6852" si="958">B6789*10000+C6789</f>
        <v>2831700</v>
      </c>
      <c r="U6789">
        <v>60.8</v>
      </c>
      <c r="V6789">
        <f t="shared" si="956"/>
        <v>106.9</v>
      </c>
      <c r="W6789" t="str">
        <f t="shared" ref="W6789:W6852" si="959">IF(C6789=2400,ROUND(L6789,3),"")</f>
        <v/>
      </c>
      <c r="X6789" t="str">
        <f t="shared" ref="X6789:X6852" si="960">IF(C6789=2400,ROUND(M6789,3),"")</f>
        <v/>
      </c>
      <c r="Y6789" t="str">
        <f t="shared" si="957"/>
        <v/>
      </c>
      <c r="Z6789" s="9"/>
      <c r="AA6789" s="14">
        <f t="shared" ref="AA6789:AA6852" si="961">ROUND((0.6105*(EXP((17.273*J6789)/(J6789+237.3))))*K6789/100,3)</f>
        <v>0.48199999999999998</v>
      </c>
      <c r="AB6789" s="14">
        <f t="shared" ref="AB6789:AB6852" si="962">ROUND(AA6789/K6789*(100-K6789),3)</f>
        <v>0.32900000000000001</v>
      </c>
    </row>
    <row r="6790" spans="1:28" x14ac:dyDescent="0.25">
      <c r="A6790" s="10">
        <f t="shared" si="955"/>
        <v>45574</v>
      </c>
      <c r="B6790" s="11">
        <v>283</v>
      </c>
      <c r="C6790" s="11">
        <v>1800</v>
      </c>
      <c r="D6790" s="12">
        <v>791.75</v>
      </c>
      <c r="E6790" s="9"/>
      <c r="F6790" s="9">
        <v>0.32800000000000001</v>
      </c>
      <c r="G6790" s="9">
        <v>1.51</v>
      </c>
      <c r="H6790" s="9">
        <v>7.0460000000000003</v>
      </c>
      <c r="I6790" s="9">
        <v>188.125</v>
      </c>
      <c r="J6790" s="9">
        <v>1.208</v>
      </c>
      <c r="K6790" s="9">
        <v>67</v>
      </c>
      <c r="L6790" s="9">
        <v>6.0999999999999999E-2</v>
      </c>
      <c r="M6790" s="9">
        <v>0.08</v>
      </c>
      <c r="N6790" s="9">
        <v>0</v>
      </c>
      <c r="O6790" s="9">
        <v>1.875</v>
      </c>
      <c r="P6790" s="9"/>
      <c r="Q6790" s="9"/>
      <c r="R6790" s="9"/>
      <c r="T6790">
        <f t="shared" si="958"/>
        <v>2831800</v>
      </c>
      <c r="U6790">
        <v>0</v>
      </c>
      <c r="V6790">
        <f t="shared" si="956"/>
        <v>1.9</v>
      </c>
      <c r="W6790" t="str">
        <f t="shared" si="959"/>
        <v/>
      </c>
      <c r="X6790" t="str">
        <f t="shared" si="960"/>
        <v/>
      </c>
      <c r="Y6790" t="str">
        <f t="shared" si="957"/>
        <v/>
      </c>
      <c r="Z6790" s="9"/>
      <c r="AA6790" s="14">
        <f t="shared" si="961"/>
        <v>0.44600000000000001</v>
      </c>
      <c r="AB6790" s="14">
        <f t="shared" si="962"/>
        <v>0.22</v>
      </c>
    </row>
    <row r="6791" spans="1:28" x14ac:dyDescent="0.25">
      <c r="A6791" s="10">
        <f t="shared" ref="A6791:A6854" si="963">A$5-1+B6791</f>
        <v>45574</v>
      </c>
      <c r="B6791" s="11">
        <v>283</v>
      </c>
      <c r="C6791" s="11">
        <v>1900</v>
      </c>
      <c r="D6791" s="12">
        <v>791.79166666666697</v>
      </c>
      <c r="E6791" s="9"/>
      <c r="F6791" s="9">
        <v>0.21099999999999999</v>
      </c>
      <c r="G6791" s="9">
        <v>2.0129999999999999</v>
      </c>
      <c r="H6791" s="9">
        <v>6.5430000000000001</v>
      </c>
      <c r="I6791" s="9">
        <v>160.047</v>
      </c>
      <c r="J6791" s="9">
        <v>0.68700000000000006</v>
      </c>
      <c r="K6791" s="9">
        <v>70.7</v>
      </c>
      <c r="L6791" s="9">
        <v>0.06</v>
      </c>
      <c r="M6791" s="9">
        <v>0.08</v>
      </c>
      <c r="N6791" s="9">
        <v>0</v>
      </c>
      <c r="O6791" s="9">
        <v>0.625</v>
      </c>
      <c r="P6791" s="9"/>
      <c r="Q6791" s="9"/>
      <c r="R6791" s="9"/>
      <c r="T6791">
        <f t="shared" si="958"/>
        <v>2831900</v>
      </c>
      <c r="U6791">
        <v>0</v>
      </c>
      <c r="V6791">
        <f t="shared" si="956"/>
        <v>0</v>
      </c>
      <c r="W6791" t="str">
        <f t="shared" si="959"/>
        <v/>
      </c>
      <c r="X6791" t="str">
        <f t="shared" si="960"/>
        <v/>
      </c>
      <c r="Y6791" t="str">
        <f t="shared" si="957"/>
        <v/>
      </c>
      <c r="Z6791" s="9"/>
      <c r="AA6791" s="14">
        <f t="shared" si="961"/>
        <v>0.45400000000000001</v>
      </c>
      <c r="AB6791" s="14">
        <f t="shared" si="962"/>
        <v>0.188</v>
      </c>
    </row>
    <row r="6792" spans="1:28" x14ac:dyDescent="0.25">
      <c r="A6792" s="10">
        <f t="shared" si="963"/>
        <v>45574</v>
      </c>
      <c r="B6792" s="11">
        <v>283</v>
      </c>
      <c r="C6792" s="11">
        <v>2000</v>
      </c>
      <c r="D6792" s="12">
        <v>791.83333333333303</v>
      </c>
      <c r="E6792" s="9"/>
      <c r="F6792" s="9">
        <v>0.44500000000000001</v>
      </c>
      <c r="G6792" s="9">
        <v>1.51</v>
      </c>
      <c r="H6792" s="9">
        <v>4.5289999999999999</v>
      </c>
      <c r="I6792" s="9">
        <v>160.047</v>
      </c>
      <c r="J6792" s="9">
        <v>0.63200000000000001</v>
      </c>
      <c r="K6792" s="9">
        <v>71.8</v>
      </c>
      <c r="L6792" s="9">
        <v>0.06</v>
      </c>
      <c r="M6792" s="9">
        <v>0.08</v>
      </c>
      <c r="N6792" s="9">
        <v>0</v>
      </c>
      <c r="O6792" s="9">
        <v>0.625</v>
      </c>
      <c r="P6792" s="9"/>
      <c r="Q6792" s="9"/>
      <c r="R6792" s="9"/>
      <c r="T6792">
        <f t="shared" si="958"/>
        <v>2832000</v>
      </c>
      <c r="U6792">
        <v>0</v>
      </c>
      <c r="V6792">
        <f t="shared" si="956"/>
        <v>0</v>
      </c>
      <c r="W6792" t="str">
        <f t="shared" si="959"/>
        <v/>
      </c>
      <c r="X6792" t="str">
        <f t="shared" si="960"/>
        <v/>
      </c>
      <c r="Y6792" t="str">
        <f t="shared" si="957"/>
        <v/>
      </c>
      <c r="Z6792" s="9"/>
      <c r="AA6792" s="14">
        <f t="shared" si="961"/>
        <v>0.45900000000000002</v>
      </c>
      <c r="AB6792" s="14">
        <f t="shared" si="962"/>
        <v>0.18</v>
      </c>
    </row>
    <row r="6793" spans="1:28" x14ac:dyDescent="0.25">
      <c r="A6793" s="10">
        <f t="shared" si="963"/>
        <v>45574</v>
      </c>
      <c r="B6793" s="11">
        <v>283</v>
      </c>
      <c r="C6793" s="11">
        <v>2100</v>
      </c>
      <c r="D6793" s="12">
        <v>791.875</v>
      </c>
      <c r="E6793" s="9"/>
      <c r="F6793" s="9">
        <v>-2.3E-2</v>
      </c>
      <c r="G6793" s="9">
        <v>2.0129999999999999</v>
      </c>
      <c r="H6793" s="9">
        <v>6.5430000000000001</v>
      </c>
      <c r="I6793" s="9">
        <v>174.08600000000001</v>
      </c>
      <c r="J6793" s="9">
        <v>0.27300000000000002</v>
      </c>
      <c r="K6793" s="9">
        <v>73.2</v>
      </c>
      <c r="L6793" s="9">
        <v>5.8999999999999997E-2</v>
      </c>
      <c r="M6793" s="9">
        <v>0.08</v>
      </c>
      <c r="N6793" s="9">
        <v>0</v>
      </c>
      <c r="O6793" s="9">
        <v>0.625</v>
      </c>
      <c r="P6793" s="9"/>
      <c r="Q6793" s="9"/>
      <c r="R6793" s="9"/>
      <c r="T6793">
        <f t="shared" si="958"/>
        <v>2832100</v>
      </c>
      <c r="U6793">
        <v>0</v>
      </c>
      <c r="V6793">
        <f t="shared" si="956"/>
        <v>0</v>
      </c>
      <c r="W6793" t="str">
        <f t="shared" si="959"/>
        <v/>
      </c>
      <c r="X6793" t="str">
        <f t="shared" si="960"/>
        <v/>
      </c>
      <c r="Y6793" t="str">
        <f t="shared" si="957"/>
        <v/>
      </c>
      <c r="Z6793" s="9"/>
      <c r="AA6793" s="14">
        <f t="shared" si="961"/>
        <v>0.45600000000000002</v>
      </c>
      <c r="AB6793" s="14">
        <f t="shared" si="962"/>
        <v>0.16700000000000001</v>
      </c>
    </row>
    <row r="6794" spans="1:28" x14ac:dyDescent="0.25">
      <c r="A6794" s="10">
        <f t="shared" si="963"/>
        <v>45574</v>
      </c>
      <c r="B6794" s="11">
        <v>283</v>
      </c>
      <c r="C6794" s="11">
        <v>2200</v>
      </c>
      <c r="D6794" s="12">
        <v>791.91666666666697</v>
      </c>
      <c r="E6794" s="9"/>
      <c r="F6794" s="9">
        <v>0.21099999999999999</v>
      </c>
      <c r="G6794" s="9">
        <v>1.51</v>
      </c>
      <c r="H6794" s="9">
        <v>7.0460000000000003</v>
      </c>
      <c r="I6794" s="9">
        <v>193.74100000000001</v>
      </c>
      <c r="J6794" s="9">
        <v>-0.255</v>
      </c>
      <c r="K6794" s="9">
        <v>75.900000000000006</v>
      </c>
      <c r="L6794" s="9">
        <v>5.8000000000000003E-2</v>
      </c>
      <c r="M6794" s="9">
        <v>0.08</v>
      </c>
      <c r="N6794" s="9">
        <v>0</v>
      </c>
      <c r="O6794" s="9">
        <v>0.625</v>
      </c>
      <c r="P6794" s="9"/>
      <c r="Q6794" s="9"/>
      <c r="R6794" s="9"/>
      <c r="T6794">
        <f t="shared" si="958"/>
        <v>2832200</v>
      </c>
      <c r="U6794">
        <v>0</v>
      </c>
      <c r="V6794">
        <f t="shared" si="956"/>
        <v>0</v>
      </c>
      <c r="W6794" t="str">
        <f t="shared" si="959"/>
        <v/>
      </c>
      <c r="X6794" t="str">
        <f t="shared" si="960"/>
        <v/>
      </c>
      <c r="Y6794" t="str">
        <f t="shared" si="957"/>
        <v/>
      </c>
      <c r="Z6794" s="9"/>
      <c r="AA6794" s="14">
        <f t="shared" si="961"/>
        <v>0.45500000000000002</v>
      </c>
      <c r="AB6794" s="14">
        <f t="shared" si="962"/>
        <v>0.14399999999999999</v>
      </c>
    </row>
    <row r="6795" spans="1:28" x14ac:dyDescent="0.25">
      <c r="A6795" s="10">
        <f t="shared" si="963"/>
        <v>45574</v>
      </c>
      <c r="B6795" s="11">
        <v>283</v>
      </c>
      <c r="C6795" s="11">
        <v>2300</v>
      </c>
      <c r="D6795" s="12">
        <v>791.95833333333303</v>
      </c>
      <c r="E6795" s="9"/>
      <c r="F6795" s="9">
        <v>0.32800000000000001</v>
      </c>
      <c r="G6795" s="9">
        <v>1.0069999999999999</v>
      </c>
      <c r="H6795" s="9">
        <v>4.5289999999999999</v>
      </c>
      <c r="I6795" s="9">
        <v>186.72200000000001</v>
      </c>
      <c r="J6795" s="9">
        <v>0.52200000000000002</v>
      </c>
      <c r="K6795" s="9">
        <v>76.3</v>
      </c>
      <c r="L6795" s="9">
        <v>5.8000000000000003E-2</v>
      </c>
      <c r="M6795" s="9">
        <v>0.08</v>
      </c>
      <c r="N6795" s="9">
        <v>0</v>
      </c>
      <c r="O6795" s="9">
        <v>0.625</v>
      </c>
      <c r="P6795" s="9"/>
      <c r="Q6795" s="9"/>
      <c r="R6795" s="9"/>
      <c r="T6795">
        <f t="shared" si="958"/>
        <v>2832300</v>
      </c>
      <c r="U6795">
        <v>0</v>
      </c>
      <c r="V6795">
        <f t="shared" si="956"/>
        <v>0</v>
      </c>
      <c r="W6795" t="str">
        <f t="shared" si="959"/>
        <v/>
      </c>
      <c r="X6795" t="str">
        <f t="shared" si="960"/>
        <v/>
      </c>
      <c r="Y6795" t="str">
        <f t="shared" si="957"/>
        <v/>
      </c>
      <c r="Z6795" s="9"/>
      <c r="AA6795" s="14">
        <f t="shared" si="961"/>
        <v>0.48399999999999999</v>
      </c>
      <c r="AB6795" s="14">
        <f t="shared" si="962"/>
        <v>0.15</v>
      </c>
    </row>
    <row r="6796" spans="1:28" x14ac:dyDescent="0.25">
      <c r="A6796" s="10">
        <f t="shared" si="963"/>
        <v>45574</v>
      </c>
      <c r="B6796" s="11">
        <v>283</v>
      </c>
      <c r="C6796" s="11">
        <v>2400</v>
      </c>
      <c r="D6796" s="12">
        <v>792</v>
      </c>
      <c r="E6796" s="9"/>
      <c r="F6796" s="9">
        <v>0.21099999999999999</v>
      </c>
      <c r="G6796" s="9">
        <v>1.0069999999999999</v>
      </c>
      <c r="H6796" s="9">
        <v>4.5289999999999999</v>
      </c>
      <c r="I6796" s="9">
        <v>146.00800000000001</v>
      </c>
      <c r="J6796" s="9">
        <v>0.63200000000000001</v>
      </c>
      <c r="K6796" s="9">
        <v>76.7</v>
      </c>
      <c r="L6796" s="9">
        <v>5.8000000000000003E-2</v>
      </c>
      <c r="M6796" s="9">
        <v>0.08</v>
      </c>
      <c r="N6796" s="9">
        <v>0</v>
      </c>
      <c r="O6796" s="9">
        <v>0.625</v>
      </c>
      <c r="P6796" s="9"/>
      <c r="Q6796" s="9"/>
      <c r="R6796" s="9"/>
      <c r="T6796">
        <f t="shared" si="958"/>
        <v>2832400</v>
      </c>
      <c r="U6796">
        <v>0</v>
      </c>
      <c r="V6796">
        <f t="shared" si="956"/>
        <v>0</v>
      </c>
      <c r="W6796">
        <f t="shared" si="959"/>
        <v>5.8000000000000003E-2</v>
      </c>
      <c r="X6796">
        <f t="shared" si="960"/>
        <v>0.08</v>
      </c>
      <c r="Y6796">
        <f t="shared" si="957"/>
        <v>2E-3</v>
      </c>
      <c r="Z6796" s="9"/>
      <c r="AA6796" s="14">
        <f t="shared" si="961"/>
        <v>0.49</v>
      </c>
      <c r="AB6796" s="14">
        <f t="shared" si="962"/>
        <v>0.14899999999999999</v>
      </c>
    </row>
    <row r="6797" spans="1:28" x14ac:dyDescent="0.25">
      <c r="A6797" s="10">
        <f t="shared" si="963"/>
        <v>45575</v>
      </c>
      <c r="B6797" s="11">
        <v>284</v>
      </c>
      <c r="C6797" s="11">
        <v>100</v>
      </c>
      <c r="D6797" s="12">
        <v>792.04166666666697</v>
      </c>
      <c r="E6797" s="9"/>
      <c r="F6797" s="9">
        <v>0.56200000000000006</v>
      </c>
      <c r="G6797" s="9">
        <v>1.0069999999999999</v>
      </c>
      <c r="H6797" s="9">
        <v>5.0330000000000004</v>
      </c>
      <c r="I6797" s="9">
        <v>158.643</v>
      </c>
      <c r="J6797" s="9">
        <v>0.46700000000000003</v>
      </c>
      <c r="K6797" s="9">
        <v>77.7</v>
      </c>
      <c r="L6797" s="9">
        <v>5.8000000000000003E-2</v>
      </c>
      <c r="M6797" s="9">
        <v>0.08</v>
      </c>
      <c r="N6797" s="9">
        <v>0</v>
      </c>
      <c r="O6797" s="9">
        <v>0.625</v>
      </c>
      <c r="P6797" s="9"/>
      <c r="Q6797" s="9"/>
      <c r="R6797" s="9"/>
      <c r="T6797">
        <f t="shared" si="958"/>
        <v>2840100</v>
      </c>
      <c r="U6797">
        <v>0</v>
      </c>
      <c r="V6797">
        <f t="shared" si="956"/>
        <v>0</v>
      </c>
      <c r="W6797" t="str">
        <f t="shared" si="959"/>
        <v/>
      </c>
      <c r="X6797" t="str">
        <f t="shared" si="960"/>
        <v/>
      </c>
      <c r="Y6797" t="str">
        <f t="shared" si="957"/>
        <v/>
      </c>
      <c r="Z6797" s="9"/>
      <c r="AA6797" s="14">
        <f t="shared" si="961"/>
        <v>0.49099999999999999</v>
      </c>
      <c r="AB6797" s="14">
        <f t="shared" si="962"/>
        <v>0.14099999999999999</v>
      </c>
    </row>
    <row r="6798" spans="1:28" x14ac:dyDescent="0.25">
      <c r="A6798" s="10">
        <f t="shared" si="963"/>
        <v>45575</v>
      </c>
      <c r="B6798" s="11">
        <v>284</v>
      </c>
      <c r="C6798" s="11">
        <v>200</v>
      </c>
      <c r="D6798" s="12">
        <v>792.08333333333303</v>
      </c>
      <c r="E6798" s="9"/>
      <c r="F6798" s="9">
        <v>0.44500000000000001</v>
      </c>
      <c r="G6798" s="9">
        <v>1.0069999999999999</v>
      </c>
      <c r="H6798" s="9">
        <v>5.0330000000000004</v>
      </c>
      <c r="I6798" s="9">
        <v>172.68199999999999</v>
      </c>
      <c r="J6798" s="9">
        <v>5.0999999999999997E-2</v>
      </c>
      <c r="K6798" s="9">
        <v>79.900000000000006</v>
      </c>
      <c r="L6798" s="9">
        <v>5.7000000000000002E-2</v>
      </c>
      <c r="M6798" s="9">
        <v>0.08</v>
      </c>
      <c r="N6798" s="9">
        <v>0</v>
      </c>
      <c r="O6798" s="9">
        <v>0.625</v>
      </c>
      <c r="P6798" s="9"/>
      <c r="Q6798" s="9"/>
      <c r="R6798" s="9"/>
      <c r="T6798">
        <f t="shared" si="958"/>
        <v>2840200</v>
      </c>
      <c r="U6798">
        <v>0</v>
      </c>
      <c r="V6798">
        <f t="shared" si="956"/>
        <v>0</v>
      </c>
      <c r="W6798" t="str">
        <f t="shared" si="959"/>
        <v/>
      </c>
      <c r="X6798" t="str">
        <f t="shared" si="960"/>
        <v/>
      </c>
      <c r="Y6798" t="str">
        <f t="shared" si="957"/>
        <v/>
      </c>
      <c r="Z6798" s="9"/>
      <c r="AA6798" s="14">
        <f t="shared" si="961"/>
        <v>0.49</v>
      </c>
      <c r="AB6798" s="14">
        <f t="shared" si="962"/>
        <v>0.123</v>
      </c>
    </row>
    <row r="6799" spans="1:28" x14ac:dyDescent="0.25">
      <c r="A6799" s="10">
        <f t="shared" si="963"/>
        <v>45575</v>
      </c>
      <c r="B6799" s="11">
        <v>284</v>
      </c>
      <c r="C6799" s="11">
        <v>300</v>
      </c>
      <c r="D6799" s="12">
        <v>792.125</v>
      </c>
      <c r="E6799" s="9"/>
      <c r="F6799" s="9">
        <v>0.21099999999999999</v>
      </c>
      <c r="G6799" s="9">
        <v>1.0069999999999999</v>
      </c>
      <c r="H6799" s="9">
        <v>5.0330000000000004</v>
      </c>
      <c r="I6799" s="9">
        <v>174.08600000000001</v>
      </c>
      <c r="J6799" s="9">
        <v>-0.78900000000000003</v>
      </c>
      <c r="K6799" s="9">
        <v>80.2</v>
      </c>
      <c r="L6799" s="9">
        <v>5.7000000000000002E-2</v>
      </c>
      <c r="M6799" s="9">
        <v>0.08</v>
      </c>
      <c r="N6799" s="9">
        <v>0</v>
      </c>
      <c r="O6799" s="9">
        <v>0.625</v>
      </c>
      <c r="P6799" s="9"/>
      <c r="Q6799" s="9"/>
      <c r="R6799" s="9"/>
      <c r="T6799">
        <f t="shared" si="958"/>
        <v>2840300</v>
      </c>
      <c r="U6799">
        <v>0</v>
      </c>
      <c r="V6799">
        <f t="shared" si="956"/>
        <v>0</v>
      </c>
      <c r="W6799" t="str">
        <f t="shared" si="959"/>
        <v/>
      </c>
      <c r="X6799" t="str">
        <f t="shared" si="960"/>
        <v/>
      </c>
      <c r="Y6799" t="str">
        <f t="shared" si="957"/>
        <v/>
      </c>
      <c r="Z6799" s="9"/>
      <c r="AA6799" s="14">
        <f t="shared" si="961"/>
        <v>0.46200000000000002</v>
      </c>
      <c r="AB6799" s="14">
        <f t="shared" si="962"/>
        <v>0.114</v>
      </c>
    </row>
    <row r="6800" spans="1:28" x14ac:dyDescent="0.25">
      <c r="A6800" s="10">
        <f t="shared" si="963"/>
        <v>45575</v>
      </c>
      <c r="B6800" s="11">
        <v>284</v>
      </c>
      <c r="C6800" s="11">
        <v>400</v>
      </c>
      <c r="D6800" s="12">
        <v>792.16666666666697</v>
      </c>
      <c r="E6800" s="9"/>
      <c r="F6800" s="9">
        <v>0.21099999999999999</v>
      </c>
      <c r="G6800" s="9">
        <v>1.0069999999999999</v>
      </c>
      <c r="H6800" s="9">
        <v>4.5289999999999999</v>
      </c>
      <c r="I6800" s="9">
        <v>192.33699999999999</v>
      </c>
      <c r="J6800" s="9">
        <v>-1.47</v>
      </c>
      <c r="K6800" s="9">
        <v>84.2</v>
      </c>
      <c r="L6800" s="9">
        <v>5.7000000000000002E-2</v>
      </c>
      <c r="M6800" s="9">
        <v>0.08</v>
      </c>
      <c r="N6800" s="9">
        <v>0</v>
      </c>
      <c r="O6800" s="9">
        <v>0.625</v>
      </c>
      <c r="P6800" s="9"/>
      <c r="Q6800" s="9"/>
      <c r="R6800" s="9"/>
      <c r="T6800">
        <f t="shared" si="958"/>
        <v>2840400</v>
      </c>
      <c r="U6800">
        <v>0</v>
      </c>
      <c r="V6800">
        <f t="shared" si="956"/>
        <v>0</v>
      </c>
      <c r="W6800" t="str">
        <f t="shared" si="959"/>
        <v/>
      </c>
      <c r="X6800" t="str">
        <f t="shared" si="960"/>
        <v/>
      </c>
      <c r="Y6800" t="str">
        <f t="shared" si="957"/>
        <v/>
      </c>
      <c r="Z6800" s="9"/>
      <c r="AA6800" s="14">
        <f t="shared" si="961"/>
        <v>0.46200000000000002</v>
      </c>
      <c r="AB6800" s="14">
        <f t="shared" si="962"/>
        <v>8.6999999999999994E-2</v>
      </c>
    </row>
    <row r="6801" spans="1:28" x14ac:dyDescent="0.25">
      <c r="A6801" s="10">
        <f t="shared" si="963"/>
        <v>45575</v>
      </c>
      <c r="B6801" s="11">
        <v>284</v>
      </c>
      <c r="C6801" s="11">
        <v>500</v>
      </c>
      <c r="D6801" s="12">
        <v>792.20833333333303</v>
      </c>
      <c r="E6801" s="9"/>
      <c r="F6801" s="9">
        <v>0.32800000000000001</v>
      </c>
      <c r="G6801" s="9">
        <v>0</v>
      </c>
      <c r="H6801" s="9">
        <v>2.516</v>
      </c>
      <c r="I6801" s="9">
        <v>240.071</v>
      </c>
      <c r="J6801" s="9">
        <v>-2.1890000000000001</v>
      </c>
      <c r="K6801" s="9">
        <v>87.8</v>
      </c>
      <c r="L6801" s="9">
        <v>5.7000000000000002E-2</v>
      </c>
      <c r="M6801" s="9">
        <v>0.08</v>
      </c>
      <c r="N6801" s="9">
        <v>0</v>
      </c>
      <c r="O6801" s="9">
        <v>0.625</v>
      </c>
      <c r="P6801" s="9"/>
      <c r="Q6801" s="9"/>
      <c r="R6801" s="9"/>
      <c r="T6801">
        <f t="shared" si="958"/>
        <v>2840500</v>
      </c>
      <c r="U6801">
        <v>0</v>
      </c>
      <c r="V6801">
        <f t="shared" si="956"/>
        <v>0</v>
      </c>
      <c r="W6801" t="str">
        <f t="shared" si="959"/>
        <v/>
      </c>
      <c r="X6801" t="str">
        <f t="shared" si="960"/>
        <v/>
      </c>
      <c r="Y6801" t="str">
        <f t="shared" si="957"/>
        <v/>
      </c>
      <c r="Z6801" s="9"/>
      <c r="AA6801" s="14">
        <f t="shared" si="961"/>
        <v>0.45600000000000002</v>
      </c>
      <c r="AB6801" s="14">
        <f t="shared" si="962"/>
        <v>6.3E-2</v>
      </c>
    </row>
    <row r="6802" spans="1:28" x14ac:dyDescent="0.25">
      <c r="A6802" s="10">
        <f t="shared" si="963"/>
        <v>45575</v>
      </c>
      <c r="B6802" s="11">
        <v>284</v>
      </c>
      <c r="C6802" s="11">
        <v>600</v>
      </c>
      <c r="D6802" s="12">
        <v>792.25</v>
      </c>
      <c r="E6802" s="9"/>
      <c r="F6802" s="9">
        <v>0.32800000000000001</v>
      </c>
      <c r="G6802" s="9">
        <v>0.503</v>
      </c>
      <c r="H6802" s="9">
        <v>4.0259999999999998</v>
      </c>
      <c r="I6802" s="9">
        <v>234.45500000000001</v>
      </c>
      <c r="J6802" s="9">
        <v>-2.4209999999999998</v>
      </c>
      <c r="K6802" s="9">
        <v>89.4</v>
      </c>
      <c r="L6802" s="9">
        <v>5.6000000000000001E-2</v>
      </c>
      <c r="M6802" s="9">
        <v>0.08</v>
      </c>
      <c r="N6802" s="9">
        <v>0</v>
      </c>
      <c r="O6802" s="9">
        <v>0.625</v>
      </c>
      <c r="P6802" s="9"/>
      <c r="Q6802" s="9"/>
      <c r="R6802" s="9"/>
      <c r="T6802">
        <f t="shared" si="958"/>
        <v>2840600</v>
      </c>
      <c r="U6802">
        <v>0</v>
      </c>
      <c r="V6802">
        <f t="shared" si="956"/>
        <v>0</v>
      </c>
      <c r="W6802" t="str">
        <f t="shared" si="959"/>
        <v/>
      </c>
      <c r="X6802" t="str">
        <f t="shared" si="960"/>
        <v/>
      </c>
      <c r="Y6802" t="str">
        <f t="shared" si="957"/>
        <v/>
      </c>
      <c r="Z6802" s="9"/>
      <c r="AA6802" s="14">
        <f t="shared" si="961"/>
        <v>0.45700000000000002</v>
      </c>
      <c r="AB6802" s="14">
        <f t="shared" si="962"/>
        <v>5.3999999999999999E-2</v>
      </c>
    </row>
    <row r="6803" spans="1:28" x14ac:dyDescent="0.25">
      <c r="A6803" s="10">
        <f t="shared" si="963"/>
        <v>45575</v>
      </c>
      <c r="B6803" s="11">
        <v>284</v>
      </c>
      <c r="C6803" s="11">
        <v>700</v>
      </c>
      <c r="D6803" s="12">
        <v>792.29166666666697</v>
      </c>
      <c r="E6803" s="9"/>
      <c r="F6803" s="9">
        <v>0.44500000000000001</v>
      </c>
      <c r="G6803" s="9">
        <v>0.503</v>
      </c>
      <c r="H6803" s="9">
        <v>4.0259999999999998</v>
      </c>
      <c r="I6803" s="9">
        <v>242.87799999999999</v>
      </c>
      <c r="J6803" s="9">
        <v>-2.16</v>
      </c>
      <c r="K6803" s="9">
        <v>86.7</v>
      </c>
      <c r="L6803" s="9">
        <v>5.5E-2</v>
      </c>
      <c r="M6803" s="9">
        <v>8.1000000000000003E-2</v>
      </c>
      <c r="N6803" s="9">
        <v>0</v>
      </c>
      <c r="O6803" s="9">
        <v>9.375</v>
      </c>
      <c r="P6803" s="9"/>
      <c r="Q6803" s="9"/>
      <c r="R6803" s="9"/>
      <c r="T6803">
        <f t="shared" si="958"/>
        <v>2840700</v>
      </c>
      <c r="U6803">
        <v>21.8</v>
      </c>
      <c r="V6803">
        <f t="shared" si="956"/>
        <v>9.4</v>
      </c>
      <c r="W6803" t="str">
        <f t="shared" si="959"/>
        <v/>
      </c>
      <c r="X6803" t="str">
        <f t="shared" si="960"/>
        <v/>
      </c>
      <c r="Y6803" t="str">
        <f t="shared" si="957"/>
        <v/>
      </c>
      <c r="Z6803" s="9"/>
      <c r="AA6803" s="14">
        <f t="shared" si="961"/>
        <v>0.45200000000000001</v>
      </c>
      <c r="AB6803" s="14">
        <f t="shared" si="962"/>
        <v>6.9000000000000006E-2</v>
      </c>
    </row>
    <row r="6804" spans="1:28" x14ac:dyDescent="0.25">
      <c r="A6804" s="10">
        <f t="shared" si="963"/>
        <v>45575</v>
      </c>
      <c r="B6804" s="11">
        <v>284</v>
      </c>
      <c r="C6804" s="11">
        <v>800</v>
      </c>
      <c r="D6804" s="12">
        <v>792.33333333333303</v>
      </c>
      <c r="E6804" s="9"/>
      <c r="F6804" s="9">
        <v>0.44500000000000001</v>
      </c>
      <c r="G6804" s="9">
        <v>1.0069999999999999</v>
      </c>
      <c r="H6804" s="9">
        <v>4.0259999999999998</v>
      </c>
      <c r="I6804" s="9">
        <v>263.93700000000001</v>
      </c>
      <c r="J6804" s="9">
        <v>1.534</v>
      </c>
      <c r="K6804" s="9">
        <v>80.599999999999994</v>
      </c>
      <c r="L6804" s="9">
        <v>5.5E-2</v>
      </c>
      <c r="M6804" s="9">
        <v>0.08</v>
      </c>
      <c r="N6804" s="9">
        <v>0</v>
      </c>
      <c r="O6804" s="9">
        <v>168.125</v>
      </c>
      <c r="P6804" s="9"/>
      <c r="Q6804" s="9"/>
      <c r="R6804" s="9"/>
      <c r="T6804">
        <f t="shared" si="958"/>
        <v>2840800</v>
      </c>
      <c r="U6804">
        <v>160.19999999999999</v>
      </c>
      <c r="V6804">
        <f t="shared" si="956"/>
        <v>168.1</v>
      </c>
      <c r="W6804" t="str">
        <f t="shared" si="959"/>
        <v/>
      </c>
      <c r="X6804" t="str">
        <f t="shared" si="960"/>
        <v/>
      </c>
      <c r="Y6804" t="str">
        <f t="shared" si="957"/>
        <v/>
      </c>
      <c r="Z6804" s="9"/>
      <c r="AA6804" s="14">
        <f t="shared" si="961"/>
        <v>0.55000000000000004</v>
      </c>
      <c r="AB6804" s="14">
        <f t="shared" si="962"/>
        <v>0.13200000000000001</v>
      </c>
    </row>
    <row r="6805" spans="1:28" x14ac:dyDescent="0.25">
      <c r="A6805" s="10">
        <f t="shared" si="963"/>
        <v>45575</v>
      </c>
      <c r="B6805" s="11">
        <v>284</v>
      </c>
      <c r="C6805" s="11">
        <v>900</v>
      </c>
      <c r="D6805" s="12">
        <v>792.375</v>
      </c>
      <c r="E6805" s="9"/>
      <c r="F6805" s="9">
        <v>1.147</v>
      </c>
      <c r="G6805" s="9">
        <v>1.0069999999999999</v>
      </c>
      <c r="H6805" s="9">
        <v>4.0259999999999998</v>
      </c>
      <c r="I6805" s="9">
        <v>317.286</v>
      </c>
      <c r="J6805" s="9">
        <v>3.722</v>
      </c>
      <c r="K6805" s="9">
        <v>71.3</v>
      </c>
      <c r="L6805" s="9">
        <v>5.5E-2</v>
      </c>
      <c r="M6805" s="9">
        <v>0.08</v>
      </c>
      <c r="N6805" s="9">
        <v>0</v>
      </c>
      <c r="O6805" s="9">
        <v>350.625</v>
      </c>
      <c r="P6805" s="9"/>
      <c r="Q6805" s="9"/>
      <c r="R6805" s="9"/>
      <c r="T6805">
        <f t="shared" si="958"/>
        <v>2840900</v>
      </c>
      <c r="U6805">
        <v>317.7</v>
      </c>
      <c r="V6805">
        <f t="shared" si="956"/>
        <v>350.6</v>
      </c>
      <c r="W6805" t="str">
        <f t="shared" si="959"/>
        <v/>
      </c>
      <c r="X6805" t="str">
        <f t="shared" si="960"/>
        <v/>
      </c>
      <c r="Y6805" t="str">
        <f t="shared" si="957"/>
        <v/>
      </c>
      <c r="Z6805" s="9"/>
      <c r="AA6805" s="14">
        <f t="shared" si="961"/>
        <v>0.56799999999999995</v>
      </c>
      <c r="AB6805" s="14">
        <f t="shared" si="962"/>
        <v>0.22900000000000001</v>
      </c>
    </row>
    <row r="6806" spans="1:28" x14ac:dyDescent="0.25">
      <c r="A6806" s="10">
        <f t="shared" si="963"/>
        <v>45575</v>
      </c>
      <c r="B6806" s="11">
        <v>284</v>
      </c>
      <c r="C6806" s="11">
        <v>1000</v>
      </c>
      <c r="D6806" s="12">
        <v>792.41666666666697</v>
      </c>
      <c r="E6806" s="9"/>
      <c r="F6806" s="9">
        <v>0.67900000000000005</v>
      </c>
      <c r="G6806" s="9">
        <v>0.503</v>
      </c>
      <c r="H6806" s="9">
        <v>3.5230000000000001</v>
      </c>
      <c r="I6806" s="9">
        <v>33.694000000000003</v>
      </c>
      <c r="J6806" s="9">
        <v>5.0759999999999996</v>
      </c>
      <c r="K6806" s="9">
        <v>65.7</v>
      </c>
      <c r="L6806" s="9">
        <v>5.7000000000000002E-2</v>
      </c>
      <c r="M6806" s="9">
        <v>7.9000000000000001E-2</v>
      </c>
      <c r="N6806" s="9">
        <v>0</v>
      </c>
      <c r="O6806" s="9">
        <v>494.375</v>
      </c>
      <c r="P6806" s="9"/>
      <c r="Q6806" s="9"/>
      <c r="R6806" s="9"/>
      <c r="T6806">
        <f t="shared" si="958"/>
        <v>2841000</v>
      </c>
      <c r="U6806">
        <v>448.2</v>
      </c>
      <c r="V6806">
        <f t="shared" si="956"/>
        <v>494.4</v>
      </c>
      <c r="W6806" t="str">
        <f t="shared" si="959"/>
        <v/>
      </c>
      <c r="X6806" t="str">
        <f t="shared" si="960"/>
        <v/>
      </c>
      <c r="Y6806" t="str">
        <f t="shared" si="957"/>
        <v/>
      </c>
      <c r="Z6806" s="9"/>
      <c r="AA6806" s="14">
        <f t="shared" si="961"/>
        <v>0.57599999999999996</v>
      </c>
      <c r="AB6806" s="14">
        <f t="shared" si="962"/>
        <v>0.30099999999999999</v>
      </c>
    </row>
    <row r="6807" spans="1:28" x14ac:dyDescent="0.25">
      <c r="A6807" s="10">
        <f t="shared" si="963"/>
        <v>45575</v>
      </c>
      <c r="B6807" s="11">
        <v>284</v>
      </c>
      <c r="C6807" s="11">
        <v>1100</v>
      </c>
      <c r="D6807" s="12">
        <v>792.45833333333303</v>
      </c>
      <c r="E6807" s="9"/>
      <c r="F6807" s="9">
        <v>1.498</v>
      </c>
      <c r="G6807" s="9">
        <v>0.503</v>
      </c>
      <c r="H6807" s="9">
        <v>5.0330000000000004</v>
      </c>
      <c r="I6807" s="9">
        <v>28.077999999999999</v>
      </c>
      <c r="J6807" s="9">
        <v>5.8209999999999997</v>
      </c>
      <c r="K6807" s="9">
        <v>58.6</v>
      </c>
      <c r="L6807" s="9">
        <v>5.7000000000000002E-2</v>
      </c>
      <c r="M6807" s="9">
        <v>7.9000000000000001E-2</v>
      </c>
      <c r="N6807" s="9">
        <v>0</v>
      </c>
      <c r="O6807" s="9">
        <v>574.375</v>
      </c>
      <c r="P6807" s="9"/>
      <c r="Q6807" s="9"/>
      <c r="R6807" s="9"/>
      <c r="T6807">
        <f t="shared" si="958"/>
        <v>2841100</v>
      </c>
      <c r="U6807">
        <v>535.5</v>
      </c>
      <c r="V6807">
        <f t="shared" si="956"/>
        <v>574.4</v>
      </c>
      <c r="W6807" t="str">
        <f t="shared" si="959"/>
        <v/>
      </c>
      <c r="X6807" t="str">
        <f t="shared" si="960"/>
        <v/>
      </c>
      <c r="Y6807" t="str">
        <f t="shared" si="957"/>
        <v/>
      </c>
      <c r="Z6807" s="9"/>
      <c r="AA6807" s="14">
        <f t="shared" si="961"/>
        <v>0.54100000000000004</v>
      </c>
      <c r="AB6807" s="14">
        <f t="shared" si="962"/>
        <v>0.38200000000000001</v>
      </c>
    </row>
    <row r="6808" spans="1:28" x14ac:dyDescent="0.25">
      <c r="A6808" s="10">
        <f t="shared" si="963"/>
        <v>45575</v>
      </c>
      <c r="B6808" s="11">
        <v>284</v>
      </c>
      <c r="C6808" s="11">
        <v>1200</v>
      </c>
      <c r="D6808" s="12">
        <v>792.5</v>
      </c>
      <c r="E6808" s="9"/>
      <c r="F6808" s="9">
        <v>0.91300000000000003</v>
      </c>
      <c r="G6808" s="9">
        <v>0.503</v>
      </c>
      <c r="H6808" s="9">
        <v>3.5230000000000001</v>
      </c>
      <c r="I6808" s="9">
        <v>67.388000000000005</v>
      </c>
      <c r="J6808" s="9">
        <v>6.585</v>
      </c>
      <c r="K6808" s="9">
        <v>56.4</v>
      </c>
      <c r="L6808" s="9">
        <v>5.8000000000000003E-2</v>
      </c>
      <c r="M6808" s="9">
        <v>7.9000000000000001E-2</v>
      </c>
      <c r="N6808" s="9">
        <v>0</v>
      </c>
      <c r="O6808" s="9">
        <v>565.625</v>
      </c>
      <c r="P6808" s="9"/>
      <c r="Q6808" s="9"/>
      <c r="R6808" s="9"/>
      <c r="T6808">
        <f t="shared" si="958"/>
        <v>2841200</v>
      </c>
      <c r="U6808">
        <v>571.5</v>
      </c>
      <c r="V6808">
        <f t="shared" si="956"/>
        <v>565.6</v>
      </c>
      <c r="W6808" t="str">
        <f t="shared" si="959"/>
        <v/>
      </c>
      <c r="X6808" t="str">
        <f t="shared" si="960"/>
        <v/>
      </c>
      <c r="Y6808" t="str">
        <f t="shared" si="957"/>
        <v/>
      </c>
      <c r="Z6808" s="9"/>
      <c r="AA6808" s="14">
        <f t="shared" si="961"/>
        <v>0.54900000000000004</v>
      </c>
      <c r="AB6808" s="14">
        <f t="shared" si="962"/>
        <v>0.42399999999999999</v>
      </c>
    </row>
    <row r="6809" spans="1:28" x14ac:dyDescent="0.25">
      <c r="A6809" s="10">
        <f t="shared" si="963"/>
        <v>45575</v>
      </c>
      <c r="B6809" s="11">
        <v>284</v>
      </c>
      <c r="C6809" s="11">
        <v>1300</v>
      </c>
      <c r="D6809" s="12">
        <v>792.54166666666697</v>
      </c>
      <c r="E6809" s="9"/>
      <c r="F6809" s="9">
        <v>-0.14000000000000001</v>
      </c>
      <c r="G6809" s="9">
        <v>1.0069999999999999</v>
      </c>
      <c r="H6809" s="9">
        <v>5.5359999999999996</v>
      </c>
      <c r="I6809" s="9">
        <v>22.463000000000001</v>
      </c>
      <c r="J6809" s="9">
        <v>8.1449999999999996</v>
      </c>
      <c r="K6809" s="9">
        <v>50.8</v>
      </c>
      <c r="L6809" s="9">
        <v>5.8000000000000003E-2</v>
      </c>
      <c r="M6809" s="9">
        <v>7.9000000000000001E-2</v>
      </c>
      <c r="N6809" s="9">
        <v>0</v>
      </c>
      <c r="O6809" s="9">
        <v>626.875</v>
      </c>
      <c r="P6809" s="9"/>
      <c r="Q6809" s="9"/>
      <c r="R6809" s="9"/>
      <c r="T6809">
        <f t="shared" si="958"/>
        <v>2841300</v>
      </c>
      <c r="U6809">
        <v>553.20000000000005</v>
      </c>
      <c r="V6809">
        <f t="shared" si="956"/>
        <v>626.9</v>
      </c>
      <c r="W6809" t="str">
        <f t="shared" si="959"/>
        <v/>
      </c>
      <c r="X6809" t="str">
        <f t="shared" si="960"/>
        <v/>
      </c>
      <c r="Y6809" t="str">
        <f t="shared" si="957"/>
        <v/>
      </c>
      <c r="Z6809" s="9"/>
      <c r="AA6809" s="14">
        <f t="shared" si="961"/>
        <v>0.55000000000000004</v>
      </c>
      <c r="AB6809" s="14">
        <f t="shared" si="962"/>
        <v>0.53300000000000003</v>
      </c>
    </row>
    <row r="6810" spans="1:28" x14ac:dyDescent="0.25">
      <c r="A6810" s="10">
        <f t="shared" si="963"/>
        <v>45575</v>
      </c>
      <c r="B6810" s="11">
        <v>284</v>
      </c>
      <c r="C6810" s="11">
        <v>1400</v>
      </c>
      <c r="D6810" s="12">
        <v>792.58333333333303</v>
      </c>
      <c r="E6810" s="9"/>
      <c r="F6810" s="9">
        <v>1.03</v>
      </c>
      <c r="G6810" s="9">
        <v>0.503</v>
      </c>
      <c r="H6810" s="9">
        <v>4.0259999999999998</v>
      </c>
      <c r="I6810" s="9">
        <v>32.29</v>
      </c>
      <c r="J6810" s="9">
        <v>7.3929999999999998</v>
      </c>
      <c r="K6810" s="9">
        <v>50.5</v>
      </c>
      <c r="L6810" s="9">
        <v>0.06</v>
      </c>
      <c r="M6810" s="9">
        <v>7.9000000000000001E-2</v>
      </c>
      <c r="N6810" s="9">
        <v>0</v>
      </c>
      <c r="O6810" s="9">
        <v>374.375</v>
      </c>
      <c r="P6810" s="9"/>
      <c r="Q6810" s="9"/>
      <c r="R6810" s="9"/>
      <c r="T6810">
        <f t="shared" si="958"/>
        <v>2841400</v>
      </c>
      <c r="U6810">
        <v>481.5</v>
      </c>
      <c r="V6810">
        <f t="shared" si="956"/>
        <v>374.4</v>
      </c>
      <c r="W6810" t="str">
        <f t="shared" si="959"/>
        <v/>
      </c>
      <c r="X6810" t="str">
        <f t="shared" si="960"/>
        <v/>
      </c>
      <c r="Y6810" t="str">
        <f t="shared" si="957"/>
        <v/>
      </c>
      <c r="Z6810" s="9"/>
      <c r="AA6810" s="14">
        <f t="shared" si="961"/>
        <v>0.52</v>
      </c>
      <c r="AB6810" s="14">
        <f t="shared" si="962"/>
        <v>0.51</v>
      </c>
    </row>
    <row r="6811" spans="1:28" x14ac:dyDescent="0.25">
      <c r="A6811" s="10">
        <f t="shared" si="963"/>
        <v>45575</v>
      </c>
      <c r="B6811" s="11">
        <v>284</v>
      </c>
      <c r="C6811" s="11">
        <v>1500</v>
      </c>
      <c r="D6811" s="12">
        <v>792.625</v>
      </c>
      <c r="E6811" s="9"/>
      <c r="F6811" s="9">
        <v>9.4E-2</v>
      </c>
      <c r="G6811" s="9">
        <v>0.503</v>
      </c>
      <c r="H6811" s="9">
        <v>3.5230000000000001</v>
      </c>
      <c r="I6811" s="9">
        <v>290.61200000000002</v>
      </c>
      <c r="J6811" s="9">
        <v>7.1159999999999997</v>
      </c>
      <c r="K6811" s="9">
        <v>53.6</v>
      </c>
      <c r="L6811" s="9">
        <v>6.0999999999999999E-2</v>
      </c>
      <c r="M6811" s="9">
        <v>7.9000000000000001E-2</v>
      </c>
      <c r="N6811" s="9">
        <v>0</v>
      </c>
      <c r="O6811" s="9">
        <v>278.125</v>
      </c>
      <c r="P6811" s="9"/>
      <c r="Q6811" s="9"/>
      <c r="R6811" s="9"/>
      <c r="T6811">
        <f t="shared" si="958"/>
        <v>2841500</v>
      </c>
      <c r="U6811">
        <v>363.7</v>
      </c>
      <c r="V6811">
        <f t="shared" si="956"/>
        <v>278.10000000000002</v>
      </c>
      <c r="W6811" t="str">
        <f t="shared" si="959"/>
        <v/>
      </c>
      <c r="X6811" t="str">
        <f t="shared" si="960"/>
        <v/>
      </c>
      <c r="Y6811" t="str">
        <f t="shared" si="957"/>
        <v/>
      </c>
      <c r="Z6811" s="9"/>
      <c r="AA6811" s="14">
        <f t="shared" si="961"/>
        <v>0.54100000000000004</v>
      </c>
      <c r="AB6811" s="14">
        <f t="shared" si="962"/>
        <v>0.46800000000000003</v>
      </c>
    </row>
    <row r="6812" spans="1:28" x14ac:dyDescent="0.25">
      <c r="A6812" s="10">
        <f t="shared" si="963"/>
        <v>45575</v>
      </c>
      <c r="B6812" s="11">
        <v>284</v>
      </c>
      <c r="C6812" s="11">
        <v>1600</v>
      </c>
      <c r="D6812" s="12">
        <v>792.66666666666697</v>
      </c>
      <c r="E6812" s="9"/>
      <c r="F6812" s="9">
        <v>0.56200000000000006</v>
      </c>
      <c r="G6812" s="9">
        <v>0.503</v>
      </c>
      <c r="H6812" s="9">
        <v>3.5230000000000001</v>
      </c>
      <c r="I6812" s="9">
        <v>207.78</v>
      </c>
      <c r="J6812" s="9">
        <v>6.6609999999999996</v>
      </c>
      <c r="K6812" s="9">
        <v>55.7</v>
      </c>
      <c r="L6812" s="9">
        <v>6.0999999999999999E-2</v>
      </c>
      <c r="M6812" s="9">
        <v>7.9000000000000001E-2</v>
      </c>
      <c r="N6812" s="9">
        <v>0</v>
      </c>
      <c r="O6812" s="9">
        <v>239.375</v>
      </c>
      <c r="P6812" s="9"/>
      <c r="Q6812" s="9"/>
      <c r="R6812" s="9"/>
      <c r="T6812">
        <f t="shared" si="958"/>
        <v>2841600</v>
      </c>
      <c r="U6812">
        <v>212.2</v>
      </c>
      <c r="V6812">
        <f t="shared" si="956"/>
        <v>239.4</v>
      </c>
      <c r="W6812" t="str">
        <f t="shared" si="959"/>
        <v/>
      </c>
      <c r="X6812" t="str">
        <f t="shared" si="960"/>
        <v/>
      </c>
      <c r="Y6812" t="str">
        <f t="shared" si="957"/>
        <v/>
      </c>
      <c r="Z6812" s="9"/>
      <c r="AA6812" s="14">
        <f t="shared" si="961"/>
        <v>0.54500000000000004</v>
      </c>
      <c r="AB6812" s="14">
        <f t="shared" si="962"/>
        <v>0.433</v>
      </c>
    </row>
    <row r="6813" spans="1:28" x14ac:dyDescent="0.25">
      <c r="A6813" s="10">
        <f t="shared" si="963"/>
        <v>45575</v>
      </c>
      <c r="B6813" s="11">
        <v>284</v>
      </c>
      <c r="C6813" s="11">
        <v>1700</v>
      </c>
      <c r="D6813" s="12">
        <v>792.70833333333303</v>
      </c>
      <c r="E6813" s="9"/>
      <c r="F6813" s="9">
        <v>9.4E-2</v>
      </c>
      <c r="G6813" s="9">
        <v>0</v>
      </c>
      <c r="H6813" s="9">
        <v>1.51</v>
      </c>
      <c r="I6813" s="9">
        <v>143.19999999999999</v>
      </c>
      <c r="J6813" s="9">
        <v>2.0739999999999998</v>
      </c>
      <c r="K6813" s="9">
        <v>61.3</v>
      </c>
      <c r="L6813" s="9">
        <v>6.0999999999999999E-2</v>
      </c>
      <c r="M6813" s="9">
        <v>0.08</v>
      </c>
      <c r="N6813" s="9">
        <v>0</v>
      </c>
      <c r="O6813" s="9">
        <v>80.625</v>
      </c>
      <c r="P6813" s="9"/>
      <c r="Q6813" s="9"/>
      <c r="R6813" s="9"/>
      <c r="T6813">
        <f t="shared" si="958"/>
        <v>2841700</v>
      </c>
      <c r="U6813">
        <v>55.5</v>
      </c>
      <c r="V6813">
        <f t="shared" si="956"/>
        <v>80.599999999999994</v>
      </c>
      <c r="W6813" t="str">
        <f t="shared" si="959"/>
        <v/>
      </c>
      <c r="X6813" t="str">
        <f t="shared" si="960"/>
        <v/>
      </c>
      <c r="Y6813" t="str">
        <f t="shared" si="957"/>
        <v/>
      </c>
      <c r="Z6813" s="9"/>
      <c r="AA6813" s="14">
        <f t="shared" si="961"/>
        <v>0.435</v>
      </c>
      <c r="AB6813" s="14">
        <f t="shared" si="962"/>
        <v>0.27500000000000002</v>
      </c>
    </row>
    <row r="6814" spans="1:28" x14ac:dyDescent="0.25">
      <c r="A6814" s="10">
        <f t="shared" si="963"/>
        <v>45575</v>
      </c>
      <c r="B6814" s="11">
        <v>284</v>
      </c>
      <c r="C6814" s="11">
        <v>1800</v>
      </c>
      <c r="D6814" s="12">
        <v>792.75</v>
      </c>
      <c r="E6814" s="9"/>
      <c r="F6814" s="9">
        <v>0.44500000000000001</v>
      </c>
      <c r="G6814" s="9">
        <v>0.503</v>
      </c>
      <c r="H6814" s="9">
        <v>1.51</v>
      </c>
      <c r="I6814" s="9">
        <v>263.93700000000001</v>
      </c>
      <c r="J6814" s="9">
        <v>-3.2000000000000001E-2</v>
      </c>
      <c r="K6814" s="9">
        <v>74.7</v>
      </c>
      <c r="L6814" s="9">
        <v>6.2E-2</v>
      </c>
      <c r="M6814" s="9">
        <v>0.08</v>
      </c>
      <c r="N6814" s="9">
        <v>0</v>
      </c>
      <c r="O6814" s="9">
        <v>1.875</v>
      </c>
      <c r="P6814" s="9"/>
      <c r="Q6814" s="9"/>
      <c r="R6814" s="9"/>
      <c r="T6814">
        <f t="shared" si="958"/>
        <v>2841800</v>
      </c>
      <c r="U6814">
        <v>0</v>
      </c>
      <c r="V6814">
        <f t="shared" si="956"/>
        <v>1.9</v>
      </c>
      <c r="W6814" t="str">
        <f t="shared" si="959"/>
        <v/>
      </c>
      <c r="X6814" t="str">
        <f t="shared" si="960"/>
        <v/>
      </c>
      <c r="Y6814" t="str">
        <f t="shared" si="957"/>
        <v/>
      </c>
      <c r="Z6814" s="9"/>
      <c r="AA6814" s="14">
        <f t="shared" si="961"/>
        <v>0.45500000000000002</v>
      </c>
      <c r="AB6814" s="14">
        <f t="shared" si="962"/>
        <v>0.154</v>
      </c>
    </row>
    <row r="6815" spans="1:28" x14ac:dyDescent="0.25">
      <c r="A6815" s="10">
        <f t="shared" si="963"/>
        <v>45575</v>
      </c>
      <c r="B6815" s="11">
        <v>284</v>
      </c>
      <c r="C6815" s="11">
        <v>1900</v>
      </c>
      <c r="D6815" s="12">
        <v>792.79166666666697</v>
      </c>
      <c r="E6815" s="9"/>
      <c r="F6815" s="9">
        <v>0.32800000000000001</v>
      </c>
      <c r="G6815" s="9">
        <v>0.503</v>
      </c>
      <c r="H6815" s="9">
        <v>2.516</v>
      </c>
      <c r="I6815" s="9">
        <v>308.863</v>
      </c>
      <c r="J6815" s="9">
        <v>0.57699999999999996</v>
      </c>
      <c r="K6815" s="9">
        <v>67.900000000000006</v>
      </c>
      <c r="L6815" s="9">
        <v>6.0999999999999999E-2</v>
      </c>
      <c r="M6815" s="9">
        <v>0.08</v>
      </c>
      <c r="N6815" s="9">
        <v>0</v>
      </c>
      <c r="O6815" s="9">
        <v>0.625</v>
      </c>
      <c r="P6815" s="9"/>
      <c r="Q6815" s="9"/>
      <c r="R6815" s="9"/>
      <c r="T6815">
        <f t="shared" si="958"/>
        <v>2841900</v>
      </c>
      <c r="U6815">
        <v>0</v>
      </c>
      <c r="V6815">
        <f t="shared" si="956"/>
        <v>0</v>
      </c>
      <c r="W6815" t="str">
        <f t="shared" si="959"/>
        <v/>
      </c>
      <c r="X6815" t="str">
        <f t="shared" si="960"/>
        <v/>
      </c>
      <c r="Y6815" t="str">
        <f t="shared" si="957"/>
        <v/>
      </c>
      <c r="Z6815" s="9"/>
      <c r="AA6815" s="14">
        <f t="shared" si="961"/>
        <v>0.432</v>
      </c>
      <c r="AB6815" s="14">
        <f t="shared" si="962"/>
        <v>0.20399999999999999</v>
      </c>
    </row>
    <row r="6816" spans="1:28" x14ac:dyDescent="0.25">
      <c r="A6816" s="10">
        <f t="shared" si="963"/>
        <v>45575</v>
      </c>
      <c r="B6816" s="11">
        <v>284</v>
      </c>
      <c r="C6816" s="11">
        <v>2000</v>
      </c>
      <c r="D6816" s="12">
        <v>792.83333333333303</v>
      </c>
      <c r="E6816" s="9"/>
      <c r="F6816" s="9">
        <v>-2.3E-2</v>
      </c>
      <c r="G6816" s="9">
        <v>0.503</v>
      </c>
      <c r="H6816" s="9">
        <v>2.516</v>
      </c>
      <c r="I6816" s="9">
        <v>307.459</v>
      </c>
      <c r="J6816" s="9">
        <v>0.13500000000000001</v>
      </c>
      <c r="K6816" s="9">
        <v>62.4</v>
      </c>
      <c r="L6816" s="9">
        <v>0.06</v>
      </c>
      <c r="M6816" s="9">
        <v>0.08</v>
      </c>
      <c r="N6816" s="9">
        <v>0</v>
      </c>
      <c r="O6816" s="9">
        <v>0.625</v>
      </c>
      <c r="P6816" s="9"/>
      <c r="Q6816" s="9"/>
      <c r="R6816" s="9"/>
      <c r="T6816">
        <f t="shared" si="958"/>
        <v>2842000</v>
      </c>
      <c r="U6816">
        <v>0</v>
      </c>
      <c r="V6816">
        <f t="shared" si="956"/>
        <v>0</v>
      </c>
      <c r="W6816" t="str">
        <f t="shared" si="959"/>
        <v/>
      </c>
      <c r="X6816" t="str">
        <f t="shared" si="960"/>
        <v/>
      </c>
      <c r="Y6816" t="str">
        <f t="shared" si="957"/>
        <v/>
      </c>
      <c r="Z6816" s="9"/>
      <c r="AA6816" s="14">
        <f t="shared" si="961"/>
        <v>0.38500000000000001</v>
      </c>
      <c r="AB6816" s="14">
        <f t="shared" si="962"/>
        <v>0.23200000000000001</v>
      </c>
    </row>
    <row r="6817" spans="1:28" x14ac:dyDescent="0.25">
      <c r="A6817" s="10">
        <f t="shared" si="963"/>
        <v>45575</v>
      </c>
      <c r="B6817" s="11">
        <v>284</v>
      </c>
      <c r="C6817" s="11">
        <v>2100</v>
      </c>
      <c r="D6817" s="12">
        <v>792.875</v>
      </c>
      <c r="E6817" s="9"/>
      <c r="F6817" s="9">
        <v>0.21099999999999999</v>
      </c>
      <c r="G6817" s="9">
        <v>0.503</v>
      </c>
      <c r="H6817" s="9">
        <v>2.0129999999999999</v>
      </c>
      <c r="I6817" s="9">
        <v>315.88200000000001</v>
      </c>
      <c r="J6817" s="9">
        <v>0.107</v>
      </c>
      <c r="K6817" s="9">
        <v>61.2</v>
      </c>
      <c r="L6817" s="9">
        <v>5.8999999999999997E-2</v>
      </c>
      <c r="M6817" s="9">
        <v>0.08</v>
      </c>
      <c r="N6817" s="9">
        <v>0</v>
      </c>
      <c r="O6817" s="9">
        <v>0.625</v>
      </c>
      <c r="P6817" s="9"/>
      <c r="Q6817" s="9"/>
      <c r="R6817" s="9"/>
      <c r="T6817">
        <f t="shared" si="958"/>
        <v>2842100</v>
      </c>
      <c r="U6817">
        <v>0</v>
      </c>
      <c r="V6817">
        <f t="shared" si="956"/>
        <v>0</v>
      </c>
      <c r="W6817" t="str">
        <f t="shared" si="959"/>
        <v/>
      </c>
      <c r="X6817" t="str">
        <f t="shared" si="960"/>
        <v/>
      </c>
      <c r="Y6817" t="str">
        <f t="shared" si="957"/>
        <v/>
      </c>
      <c r="Z6817" s="9"/>
      <c r="AA6817" s="14">
        <f t="shared" si="961"/>
        <v>0.377</v>
      </c>
      <c r="AB6817" s="14">
        <f t="shared" si="962"/>
        <v>0.23899999999999999</v>
      </c>
    </row>
    <row r="6818" spans="1:28" x14ac:dyDescent="0.25">
      <c r="A6818" s="10">
        <f t="shared" si="963"/>
        <v>45575</v>
      </c>
      <c r="B6818" s="11">
        <v>284</v>
      </c>
      <c r="C6818" s="11">
        <v>2200</v>
      </c>
      <c r="D6818" s="12">
        <v>792.91666666666697</v>
      </c>
      <c r="E6818" s="9"/>
      <c r="F6818" s="9">
        <v>9.4E-2</v>
      </c>
      <c r="G6818" s="9">
        <v>0.503</v>
      </c>
      <c r="H6818" s="9">
        <v>3.02</v>
      </c>
      <c r="I6818" s="9">
        <v>320.09399999999999</v>
      </c>
      <c r="J6818" s="9">
        <v>0.66</v>
      </c>
      <c r="K6818" s="9">
        <v>63.6</v>
      </c>
      <c r="L6818" s="9">
        <v>5.8000000000000003E-2</v>
      </c>
      <c r="M6818" s="9">
        <v>0.08</v>
      </c>
      <c r="N6818" s="9">
        <v>0</v>
      </c>
      <c r="O6818" s="9">
        <v>0.625</v>
      </c>
      <c r="P6818" s="9"/>
      <c r="Q6818" s="9"/>
      <c r="R6818" s="9"/>
      <c r="T6818">
        <f t="shared" si="958"/>
        <v>2842200</v>
      </c>
      <c r="U6818">
        <v>0</v>
      </c>
      <c r="V6818">
        <f t="shared" si="956"/>
        <v>0</v>
      </c>
      <c r="W6818" t="str">
        <f t="shared" si="959"/>
        <v/>
      </c>
      <c r="X6818" t="str">
        <f t="shared" si="960"/>
        <v/>
      </c>
      <c r="Y6818" t="str">
        <f t="shared" si="957"/>
        <v/>
      </c>
      <c r="Z6818" s="9"/>
      <c r="AA6818" s="14">
        <f t="shared" si="961"/>
        <v>0.40699999999999997</v>
      </c>
      <c r="AB6818" s="14">
        <f t="shared" si="962"/>
        <v>0.23300000000000001</v>
      </c>
    </row>
    <row r="6819" spans="1:28" x14ac:dyDescent="0.25">
      <c r="A6819" s="10">
        <f t="shared" si="963"/>
        <v>45575</v>
      </c>
      <c r="B6819" s="11">
        <v>284</v>
      </c>
      <c r="C6819" s="11">
        <v>2300</v>
      </c>
      <c r="D6819" s="12">
        <v>792.95833333333303</v>
      </c>
      <c r="E6819" s="9"/>
      <c r="F6819" s="9">
        <v>-2.3E-2</v>
      </c>
      <c r="G6819" s="9">
        <v>0.503</v>
      </c>
      <c r="H6819" s="9">
        <v>3.5230000000000001</v>
      </c>
      <c r="I6819" s="9">
        <v>327.11399999999998</v>
      </c>
      <c r="J6819" s="9">
        <v>-4.0000000000000001E-3</v>
      </c>
      <c r="K6819" s="9">
        <v>62.9</v>
      </c>
      <c r="L6819" s="9">
        <v>5.8000000000000003E-2</v>
      </c>
      <c r="M6819" s="9">
        <v>0.08</v>
      </c>
      <c r="N6819" s="9">
        <v>0</v>
      </c>
      <c r="O6819" s="9">
        <v>0.625</v>
      </c>
      <c r="P6819" s="9"/>
      <c r="Q6819" s="9"/>
      <c r="R6819" s="9"/>
      <c r="T6819">
        <f t="shared" si="958"/>
        <v>2842300</v>
      </c>
      <c r="U6819">
        <v>0</v>
      </c>
      <c r="V6819">
        <f t="shared" si="956"/>
        <v>0</v>
      </c>
      <c r="W6819" t="str">
        <f t="shared" si="959"/>
        <v/>
      </c>
      <c r="X6819" t="str">
        <f t="shared" si="960"/>
        <v/>
      </c>
      <c r="Y6819" t="str">
        <f t="shared" si="957"/>
        <v/>
      </c>
      <c r="Z6819" s="9"/>
      <c r="AA6819" s="14">
        <f t="shared" si="961"/>
        <v>0.38400000000000001</v>
      </c>
      <c r="AB6819" s="14">
        <f t="shared" si="962"/>
        <v>0.22600000000000001</v>
      </c>
    </row>
    <row r="6820" spans="1:28" x14ac:dyDescent="0.25">
      <c r="A6820" s="10">
        <f t="shared" si="963"/>
        <v>45575</v>
      </c>
      <c r="B6820" s="11">
        <v>284</v>
      </c>
      <c r="C6820" s="11">
        <v>2400</v>
      </c>
      <c r="D6820" s="12">
        <v>793</v>
      </c>
      <c r="E6820" s="9"/>
      <c r="F6820" s="9">
        <v>-0.14000000000000001</v>
      </c>
      <c r="G6820" s="9">
        <v>1.0069999999999999</v>
      </c>
      <c r="H6820" s="9">
        <v>4.0259999999999998</v>
      </c>
      <c r="I6820" s="9">
        <v>345.36500000000001</v>
      </c>
      <c r="J6820" s="9">
        <v>1.3979999999999999</v>
      </c>
      <c r="K6820" s="9">
        <v>61.7</v>
      </c>
      <c r="L6820" s="9">
        <v>5.8000000000000003E-2</v>
      </c>
      <c r="M6820" s="9">
        <v>0.08</v>
      </c>
      <c r="N6820" s="9">
        <v>0</v>
      </c>
      <c r="O6820" s="9">
        <v>0.625</v>
      </c>
      <c r="P6820" s="9"/>
      <c r="Q6820" s="9"/>
      <c r="R6820" s="9"/>
      <c r="T6820">
        <f t="shared" si="958"/>
        <v>2842400</v>
      </c>
      <c r="U6820">
        <v>0</v>
      </c>
      <c r="V6820">
        <f t="shared" si="956"/>
        <v>0</v>
      </c>
      <c r="W6820">
        <f t="shared" si="959"/>
        <v>5.8000000000000003E-2</v>
      </c>
      <c r="X6820">
        <f t="shared" si="960"/>
        <v>0.08</v>
      </c>
      <c r="Y6820">
        <f t="shared" si="957"/>
        <v>-1E-3</v>
      </c>
      <c r="Z6820" s="9"/>
      <c r="AA6820" s="14">
        <f t="shared" si="961"/>
        <v>0.41699999999999998</v>
      </c>
      <c r="AB6820" s="14">
        <f t="shared" si="962"/>
        <v>0.25900000000000001</v>
      </c>
    </row>
    <row r="6821" spans="1:28" x14ac:dyDescent="0.25">
      <c r="A6821" s="10">
        <f t="shared" si="963"/>
        <v>45576</v>
      </c>
      <c r="B6821" s="11">
        <v>285</v>
      </c>
      <c r="C6821" s="11">
        <v>100</v>
      </c>
      <c r="D6821" s="12">
        <v>793.04166666666697</v>
      </c>
      <c r="E6821" s="9"/>
      <c r="F6821" s="9">
        <v>0.56200000000000006</v>
      </c>
      <c r="G6821" s="9">
        <v>1.0069999999999999</v>
      </c>
      <c r="H6821" s="9">
        <v>4.5289999999999999</v>
      </c>
      <c r="I6821" s="9">
        <v>355.19200000000001</v>
      </c>
      <c r="J6821" s="9">
        <v>1.5609999999999999</v>
      </c>
      <c r="K6821" s="9">
        <v>58.4</v>
      </c>
      <c r="L6821" s="9">
        <v>5.7000000000000002E-2</v>
      </c>
      <c r="M6821" s="9">
        <v>0.08</v>
      </c>
      <c r="N6821" s="9">
        <v>0</v>
      </c>
      <c r="O6821" s="9">
        <v>0.625</v>
      </c>
      <c r="P6821" s="9"/>
      <c r="Q6821" s="9"/>
      <c r="R6821" s="9"/>
      <c r="T6821">
        <f t="shared" si="958"/>
        <v>2850100</v>
      </c>
      <c r="U6821">
        <v>0</v>
      </c>
      <c r="V6821">
        <f t="shared" si="956"/>
        <v>0</v>
      </c>
      <c r="W6821" t="str">
        <f t="shared" si="959"/>
        <v/>
      </c>
      <c r="X6821" t="str">
        <f t="shared" si="960"/>
        <v/>
      </c>
      <c r="Y6821" t="str">
        <f t="shared" si="957"/>
        <v/>
      </c>
      <c r="Z6821" s="9"/>
      <c r="AA6821" s="14">
        <f t="shared" si="961"/>
        <v>0.39900000000000002</v>
      </c>
      <c r="AB6821" s="14">
        <f t="shared" si="962"/>
        <v>0.28399999999999997</v>
      </c>
    </row>
    <row r="6822" spans="1:28" x14ac:dyDescent="0.25">
      <c r="A6822" s="10">
        <f t="shared" si="963"/>
        <v>45576</v>
      </c>
      <c r="B6822" s="11">
        <v>285</v>
      </c>
      <c r="C6822" s="11">
        <v>200</v>
      </c>
      <c r="D6822" s="12">
        <v>793.08333333333303</v>
      </c>
      <c r="E6822" s="9"/>
      <c r="F6822" s="9">
        <v>0.44500000000000001</v>
      </c>
      <c r="G6822" s="9">
        <v>1.51</v>
      </c>
      <c r="H6822" s="9">
        <v>5.5359999999999996</v>
      </c>
      <c r="I6822" s="9">
        <v>25.271000000000001</v>
      </c>
      <c r="J6822" s="9">
        <v>2.5030000000000001</v>
      </c>
      <c r="K6822" s="9">
        <v>56.5</v>
      </c>
      <c r="L6822" s="9">
        <v>5.7000000000000002E-2</v>
      </c>
      <c r="M6822" s="9">
        <v>0.08</v>
      </c>
      <c r="N6822" s="9">
        <v>0</v>
      </c>
      <c r="O6822" s="9">
        <v>0.625</v>
      </c>
      <c r="P6822" s="9"/>
      <c r="Q6822" s="9"/>
      <c r="R6822" s="9"/>
      <c r="T6822">
        <f t="shared" si="958"/>
        <v>2850200</v>
      </c>
      <c r="U6822">
        <v>0</v>
      </c>
      <c r="V6822">
        <f t="shared" si="956"/>
        <v>0</v>
      </c>
      <c r="W6822" t="str">
        <f t="shared" si="959"/>
        <v/>
      </c>
      <c r="X6822" t="str">
        <f t="shared" si="960"/>
        <v/>
      </c>
      <c r="Y6822" t="str">
        <f t="shared" si="957"/>
        <v/>
      </c>
      <c r="Z6822" s="9"/>
      <c r="AA6822" s="14">
        <f t="shared" si="961"/>
        <v>0.41299999999999998</v>
      </c>
      <c r="AB6822" s="14">
        <f t="shared" si="962"/>
        <v>0.318</v>
      </c>
    </row>
    <row r="6823" spans="1:28" x14ac:dyDescent="0.25">
      <c r="A6823" s="10">
        <f t="shared" si="963"/>
        <v>45576</v>
      </c>
      <c r="B6823" s="11">
        <v>285</v>
      </c>
      <c r="C6823" s="11">
        <v>300</v>
      </c>
      <c r="D6823" s="12">
        <v>793.125</v>
      </c>
      <c r="E6823" s="9"/>
      <c r="F6823" s="9">
        <v>-0.14000000000000001</v>
      </c>
      <c r="G6823" s="9">
        <v>1.51</v>
      </c>
      <c r="H6823" s="9">
        <v>5.5359999999999996</v>
      </c>
      <c r="I6823" s="9">
        <v>28.077999999999999</v>
      </c>
      <c r="J6823" s="9">
        <v>1.7509999999999999</v>
      </c>
      <c r="K6823" s="9">
        <v>56.1</v>
      </c>
      <c r="L6823" s="9">
        <v>5.6000000000000001E-2</v>
      </c>
      <c r="M6823" s="9">
        <v>0.08</v>
      </c>
      <c r="N6823" s="9">
        <v>0</v>
      </c>
      <c r="O6823" s="9">
        <v>0.625</v>
      </c>
      <c r="P6823" s="9"/>
      <c r="Q6823" s="9"/>
      <c r="R6823" s="9"/>
      <c r="T6823">
        <f t="shared" si="958"/>
        <v>2850300</v>
      </c>
      <c r="U6823">
        <v>0</v>
      </c>
      <c r="V6823">
        <f t="shared" si="956"/>
        <v>0</v>
      </c>
      <c r="W6823" t="str">
        <f t="shared" si="959"/>
        <v/>
      </c>
      <c r="X6823" t="str">
        <f t="shared" si="960"/>
        <v/>
      </c>
      <c r="Y6823" t="str">
        <f t="shared" si="957"/>
        <v/>
      </c>
      <c r="Z6823" s="9"/>
      <c r="AA6823" s="14">
        <f t="shared" si="961"/>
        <v>0.38900000000000001</v>
      </c>
      <c r="AB6823" s="14">
        <f t="shared" si="962"/>
        <v>0.30399999999999999</v>
      </c>
    </row>
    <row r="6824" spans="1:28" x14ac:dyDescent="0.25">
      <c r="A6824" s="10">
        <f t="shared" si="963"/>
        <v>45576</v>
      </c>
      <c r="B6824" s="11">
        <v>285</v>
      </c>
      <c r="C6824" s="11">
        <v>400</v>
      </c>
      <c r="D6824" s="12">
        <v>793.16666666666697</v>
      </c>
      <c r="E6824" s="9"/>
      <c r="F6824" s="9">
        <v>-0.25700000000000001</v>
      </c>
      <c r="G6824" s="9">
        <v>1.51</v>
      </c>
      <c r="H6824" s="9">
        <v>5.0330000000000004</v>
      </c>
      <c r="I6824" s="9">
        <v>40.713999999999999</v>
      </c>
      <c r="J6824" s="9">
        <v>1.913</v>
      </c>
      <c r="K6824" s="9">
        <v>55.8</v>
      </c>
      <c r="L6824" s="9">
        <v>5.5E-2</v>
      </c>
      <c r="M6824" s="9">
        <v>0.08</v>
      </c>
      <c r="N6824" s="9">
        <v>0</v>
      </c>
      <c r="O6824" s="9">
        <v>0.625</v>
      </c>
      <c r="P6824" s="9"/>
      <c r="Q6824" s="9"/>
      <c r="R6824" s="9"/>
      <c r="T6824">
        <f t="shared" si="958"/>
        <v>2850400</v>
      </c>
      <c r="U6824">
        <v>0</v>
      </c>
      <c r="V6824">
        <f t="shared" si="956"/>
        <v>0</v>
      </c>
      <c r="W6824" t="str">
        <f t="shared" si="959"/>
        <v/>
      </c>
      <c r="X6824" t="str">
        <f t="shared" si="960"/>
        <v/>
      </c>
      <c r="Y6824" t="str">
        <f t="shared" si="957"/>
        <v/>
      </c>
      <c r="Z6824" s="9"/>
      <c r="AA6824" s="14">
        <f t="shared" si="961"/>
        <v>0.39100000000000001</v>
      </c>
      <c r="AB6824" s="14">
        <f t="shared" si="962"/>
        <v>0.31</v>
      </c>
    </row>
    <row r="6825" spans="1:28" x14ac:dyDescent="0.25">
      <c r="A6825" s="10">
        <f t="shared" si="963"/>
        <v>45576</v>
      </c>
      <c r="B6825" s="11">
        <v>285</v>
      </c>
      <c r="C6825" s="11">
        <v>500</v>
      </c>
      <c r="D6825" s="12">
        <v>793.20833333333303</v>
      </c>
      <c r="E6825" s="9"/>
      <c r="F6825" s="9">
        <v>9.4E-2</v>
      </c>
      <c r="G6825" s="9">
        <v>1.0069999999999999</v>
      </c>
      <c r="H6825" s="9">
        <v>4.0259999999999998</v>
      </c>
      <c r="I6825" s="9">
        <v>26.675000000000001</v>
      </c>
      <c r="J6825" s="9">
        <v>1.48</v>
      </c>
      <c r="K6825" s="9">
        <v>58.1</v>
      </c>
      <c r="L6825" s="9">
        <v>5.5E-2</v>
      </c>
      <c r="M6825" s="9">
        <v>0.08</v>
      </c>
      <c r="N6825" s="9">
        <v>0</v>
      </c>
      <c r="O6825" s="9">
        <v>0.625</v>
      </c>
      <c r="P6825" s="9"/>
      <c r="Q6825" s="9"/>
      <c r="R6825" s="9"/>
      <c r="T6825">
        <f t="shared" si="958"/>
        <v>2850500</v>
      </c>
      <c r="U6825">
        <v>0</v>
      </c>
      <c r="V6825">
        <f t="shared" si="956"/>
        <v>0</v>
      </c>
      <c r="W6825" t="str">
        <f t="shared" si="959"/>
        <v/>
      </c>
      <c r="X6825" t="str">
        <f t="shared" si="960"/>
        <v/>
      </c>
      <c r="Y6825" t="str">
        <f t="shared" si="957"/>
        <v/>
      </c>
      <c r="Z6825" s="9"/>
      <c r="AA6825" s="14">
        <f t="shared" si="961"/>
        <v>0.39500000000000002</v>
      </c>
      <c r="AB6825" s="14">
        <f t="shared" si="962"/>
        <v>0.28499999999999998</v>
      </c>
    </row>
    <row r="6826" spans="1:28" x14ac:dyDescent="0.25">
      <c r="A6826" s="10">
        <f t="shared" si="963"/>
        <v>45576</v>
      </c>
      <c r="B6826" s="11">
        <v>285</v>
      </c>
      <c r="C6826" s="11">
        <v>600</v>
      </c>
      <c r="D6826" s="12">
        <v>793.25</v>
      </c>
      <c r="E6826" s="9"/>
      <c r="F6826" s="9">
        <v>-0.49099999999999999</v>
      </c>
      <c r="G6826" s="9">
        <v>0.503</v>
      </c>
      <c r="H6826" s="9">
        <v>4.5289999999999999</v>
      </c>
      <c r="I6826" s="9">
        <v>12.635</v>
      </c>
      <c r="J6826" s="9">
        <v>1.8859999999999999</v>
      </c>
      <c r="K6826" s="9">
        <v>56.7</v>
      </c>
      <c r="L6826" s="9">
        <v>5.5E-2</v>
      </c>
      <c r="M6826" s="9">
        <v>0.08</v>
      </c>
      <c r="N6826" s="9">
        <v>0</v>
      </c>
      <c r="O6826" s="9">
        <v>0.625</v>
      </c>
      <c r="P6826" s="9"/>
      <c r="Q6826" s="9"/>
      <c r="R6826" s="9"/>
      <c r="T6826">
        <f t="shared" si="958"/>
        <v>2850600</v>
      </c>
      <c r="U6826">
        <v>0</v>
      </c>
      <c r="V6826">
        <f t="shared" si="956"/>
        <v>0</v>
      </c>
      <c r="W6826" t="str">
        <f t="shared" si="959"/>
        <v/>
      </c>
      <c r="X6826" t="str">
        <f t="shared" si="960"/>
        <v/>
      </c>
      <c r="Y6826" t="str">
        <f t="shared" si="957"/>
        <v/>
      </c>
      <c r="Z6826" s="9"/>
      <c r="AA6826" s="14">
        <f t="shared" si="961"/>
        <v>0.39700000000000002</v>
      </c>
      <c r="AB6826" s="14">
        <f t="shared" si="962"/>
        <v>0.30299999999999999</v>
      </c>
    </row>
    <row r="6827" spans="1:28" x14ac:dyDescent="0.25">
      <c r="A6827" s="10">
        <f t="shared" si="963"/>
        <v>45576</v>
      </c>
      <c r="B6827" s="11">
        <v>285</v>
      </c>
      <c r="C6827" s="11">
        <v>700</v>
      </c>
      <c r="D6827" s="12">
        <v>793.29166666666697</v>
      </c>
      <c r="E6827" s="9"/>
      <c r="F6827" s="9">
        <v>0.21099999999999999</v>
      </c>
      <c r="G6827" s="9">
        <v>0.503</v>
      </c>
      <c r="H6827" s="9">
        <v>4.0259999999999998</v>
      </c>
      <c r="I6827" s="9">
        <v>338.34500000000003</v>
      </c>
      <c r="J6827" s="9">
        <v>2.0739999999999998</v>
      </c>
      <c r="K6827" s="9">
        <v>59.2</v>
      </c>
      <c r="L6827" s="9">
        <v>5.5E-2</v>
      </c>
      <c r="M6827" s="9">
        <v>8.1000000000000003E-2</v>
      </c>
      <c r="N6827" s="9">
        <v>0</v>
      </c>
      <c r="O6827" s="9">
        <v>21.875</v>
      </c>
      <c r="P6827" s="9"/>
      <c r="Q6827" s="9"/>
      <c r="R6827" s="9"/>
      <c r="T6827">
        <f t="shared" si="958"/>
        <v>2850700</v>
      </c>
      <c r="U6827">
        <v>19.8</v>
      </c>
      <c r="V6827">
        <f t="shared" si="956"/>
        <v>21.9</v>
      </c>
      <c r="W6827" t="str">
        <f t="shared" si="959"/>
        <v/>
      </c>
      <c r="X6827" t="str">
        <f t="shared" si="960"/>
        <v/>
      </c>
      <c r="Y6827" t="str">
        <f t="shared" si="957"/>
        <v/>
      </c>
      <c r="Z6827" s="9"/>
      <c r="AA6827" s="14">
        <f t="shared" si="961"/>
        <v>0.42</v>
      </c>
      <c r="AB6827" s="14">
        <f t="shared" si="962"/>
        <v>0.28899999999999998</v>
      </c>
    </row>
    <row r="6828" spans="1:28" x14ac:dyDescent="0.25">
      <c r="A6828" s="10">
        <f t="shared" si="963"/>
        <v>45576</v>
      </c>
      <c r="B6828" s="11">
        <v>285</v>
      </c>
      <c r="C6828" s="11">
        <v>800</v>
      </c>
      <c r="D6828" s="12">
        <v>793.33333333333303</v>
      </c>
      <c r="E6828" s="9"/>
      <c r="F6828" s="9">
        <v>0.44500000000000001</v>
      </c>
      <c r="G6828" s="9">
        <v>0.503</v>
      </c>
      <c r="H6828" s="9">
        <v>3.02</v>
      </c>
      <c r="I6828" s="9">
        <v>345.36500000000001</v>
      </c>
      <c r="J6828" s="9">
        <v>3.3010000000000002</v>
      </c>
      <c r="K6828" s="9">
        <v>55.9</v>
      </c>
      <c r="L6828" s="9">
        <v>5.5E-2</v>
      </c>
      <c r="M6828" s="9">
        <v>0.08</v>
      </c>
      <c r="N6828" s="9">
        <v>0</v>
      </c>
      <c r="O6828" s="9">
        <v>94.375</v>
      </c>
      <c r="P6828" s="9"/>
      <c r="Q6828" s="9"/>
      <c r="R6828" s="9"/>
      <c r="T6828">
        <f t="shared" si="958"/>
        <v>2850800</v>
      </c>
      <c r="U6828">
        <v>155.69999999999999</v>
      </c>
      <c r="V6828">
        <f t="shared" si="956"/>
        <v>94.4</v>
      </c>
      <c r="W6828" t="str">
        <f t="shared" si="959"/>
        <v/>
      </c>
      <c r="X6828" t="str">
        <f t="shared" si="960"/>
        <v/>
      </c>
      <c r="Y6828" t="str">
        <f t="shared" si="957"/>
        <v/>
      </c>
      <c r="Z6828" s="9"/>
      <c r="AA6828" s="14">
        <f t="shared" si="961"/>
        <v>0.433</v>
      </c>
      <c r="AB6828" s="14">
        <f t="shared" si="962"/>
        <v>0.34200000000000003</v>
      </c>
    </row>
    <row r="6829" spans="1:28" x14ac:dyDescent="0.25">
      <c r="A6829" s="10">
        <f t="shared" si="963"/>
        <v>45576</v>
      </c>
      <c r="B6829" s="11">
        <v>285</v>
      </c>
      <c r="C6829" s="11">
        <v>900</v>
      </c>
      <c r="D6829" s="12">
        <v>793.375</v>
      </c>
      <c r="E6829" s="9"/>
      <c r="F6829" s="9">
        <v>0.67900000000000005</v>
      </c>
      <c r="G6829" s="9">
        <v>0.503</v>
      </c>
      <c r="H6829" s="9">
        <v>3.5230000000000001</v>
      </c>
      <c r="I6829" s="9">
        <v>336.94099999999997</v>
      </c>
      <c r="J6829" s="9">
        <v>3.88</v>
      </c>
      <c r="K6829" s="9">
        <v>55.4</v>
      </c>
      <c r="L6829" s="9">
        <v>5.5E-2</v>
      </c>
      <c r="M6829" s="9">
        <v>7.9000000000000001E-2</v>
      </c>
      <c r="N6829" s="9">
        <v>0</v>
      </c>
      <c r="O6829" s="9">
        <v>144.375</v>
      </c>
      <c r="P6829" s="9"/>
      <c r="Q6829" s="9"/>
      <c r="R6829" s="9"/>
      <c r="T6829">
        <f t="shared" si="958"/>
        <v>2850900</v>
      </c>
      <c r="U6829">
        <v>312.7</v>
      </c>
      <c r="V6829">
        <f t="shared" si="956"/>
        <v>144.4</v>
      </c>
      <c r="W6829" t="str">
        <f t="shared" si="959"/>
        <v/>
      </c>
      <c r="X6829" t="str">
        <f t="shared" si="960"/>
        <v/>
      </c>
      <c r="Y6829" t="str">
        <f t="shared" si="957"/>
        <v/>
      </c>
      <c r="Z6829" s="9"/>
      <c r="AA6829" s="14">
        <f t="shared" si="961"/>
        <v>0.44700000000000001</v>
      </c>
      <c r="AB6829" s="14">
        <f t="shared" si="962"/>
        <v>0.36</v>
      </c>
    </row>
    <row r="6830" spans="1:28" x14ac:dyDescent="0.25">
      <c r="A6830" s="10">
        <f t="shared" si="963"/>
        <v>45576</v>
      </c>
      <c r="B6830" s="11">
        <v>285</v>
      </c>
      <c r="C6830" s="11">
        <v>1000</v>
      </c>
      <c r="D6830" s="12">
        <v>793.41666666666697</v>
      </c>
      <c r="E6830" s="9"/>
      <c r="F6830" s="9">
        <v>0.44500000000000001</v>
      </c>
      <c r="G6830" s="9">
        <v>0</v>
      </c>
      <c r="H6830" s="9">
        <v>3.02</v>
      </c>
      <c r="I6830" s="9">
        <v>355.19200000000001</v>
      </c>
      <c r="J6830" s="9">
        <v>5.9489999999999998</v>
      </c>
      <c r="K6830" s="9">
        <v>51.3</v>
      </c>
      <c r="L6830" s="9">
        <v>5.5E-2</v>
      </c>
      <c r="M6830" s="9">
        <v>7.9000000000000001E-2</v>
      </c>
      <c r="N6830" s="9">
        <v>0</v>
      </c>
      <c r="O6830" s="9">
        <v>274.375</v>
      </c>
      <c r="P6830" s="9"/>
      <c r="Q6830" s="9"/>
      <c r="R6830" s="9"/>
      <c r="T6830">
        <f t="shared" si="958"/>
        <v>2851000</v>
      </c>
      <c r="U6830">
        <v>442.5</v>
      </c>
      <c r="V6830">
        <f t="shared" si="956"/>
        <v>274.39999999999998</v>
      </c>
      <c r="W6830" t="str">
        <f t="shared" si="959"/>
        <v/>
      </c>
      <c r="X6830" t="str">
        <f t="shared" si="960"/>
        <v/>
      </c>
      <c r="Y6830" t="str">
        <f t="shared" si="957"/>
        <v/>
      </c>
      <c r="Z6830" s="9"/>
      <c r="AA6830" s="14">
        <f t="shared" si="961"/>
        <v>0.47799999999999998</v>
      </c>
      <c r="AB6830" s="14">
        <f t="shared" si="962"/>
        <v>0.45400000000000001</v>
      </c>
    </row>
    <row r="6831" spans="1:28" x14ac:dyDescent="0.25">
      <c r="A6831" s="10">
        <f t="shared" si="963"/>
        <v>45576</v>
      </c>
      <c r="B6831" s="11">
        <v>285</v>
      </c>
      <c r="C6831" s="11">
        <v>1100</v>
      </c>
      <c r="D6831" s="12">
        <v>793.45833333333303</v>
      </c>
      <c r="E6831" s="9"/>
      <c r="F6831" s="9">
        <v>-2.3E-2</v>
      </c>
      <c r="G6831" s="9">
        <v>0</v>
      </c>
      <c r="H6831" s="9">
        <v>2.516</v>
      </c>
      <c r="I6831" s="9">
        <v>63.176000000000002</v>
      </c>
      <c r="J6831" s="9">
        <v>7.82</v>
      </c>
      <c r="K6831" s="9">
        <v>47.2</v>
      </c>
      <c r="L6831" s="9">
        <v>5.5E-2</v>
      </c>
      <c r="M6831" s="9">
        <v>7.9000000000000001E-2</v>
      </c>
      <c r="N6831" s="9">
        <v>0</v>
      </c>
      <c r="O6831" s="9">
        <v>414.375</v>
      </c>
      <c r="P6831" s="9"/>
      <c r="Q6831" s="9"/>
      <c r="R6831" s="9"/>
      <c r="T6831">
        <f t="shared" si="958"/>
        <v>2851100</v>
      </c>
      <c r="U6831">
        <v>529.5</v>
      </c>
      <c r="V6831">
        <f t="shared" si="956"/>
        <v>414.4</v>
      </c>
      <c r="W6831" t="str">
        <f t="shared" si="959"/>
        <v/>
      </c>
      <c r="X6831" t="str">
        <f t="shared" si="960"/>
        <v/>
      </c>
      <c r="Y6831" t="str">
        <f t="shared" si="957"/>
        <v/>
      </c>
      <c r="Z6831" s="9"/>
      <c r="AA6831" s="14">
        <f t="shared" si="961"/>
        <v>0.5</v>
      </c>
      <c r="AB6831" s="14">
        <f t="shared" si="962"/>
        <v>0.55900000000000005</v>
      </c>
    </row>
    <row r="6832" spans="1:28" x14ac:dyDescent="0.25">
      <c r="A6832" s="10">
        <f t="shared" si="963"/>
        <v>45576</v>
      </c>
      <c r="B6832" s="11">
        <v>285</v>
      </c>
      <c r="C6832" s="11">
        <v>1200</v>
      </c>
      <c r="D6832" s="12">
        <v>793.5</v>
      </c>
      <c r="E6832" s="9"/>
      <c r="F6832" s="9">
        <v>1.264</v>
      </c>
      <c r="G6832" s="9">
        <v>0.503</v>
      </c>
      <c r="H6832" s="9">
        <v>3.5230000000000001</v>
      </c>
      <c r="I6832" s="9">
        <v>30.885999999999999</v>
      </c>
      <c r="J6832" s="9">
        <v>9.1630000000000003</v>
      </c>
      <c r="K6832" s="9">
        <v>45</v>
      </c>
      <c r="L6832" s="9">
        <v>5.6000000000000001E-2</v>
      </c>
      <c r="M6832" s="9">
        <v>7.9000000000000001E-2</v>
      </c>
      <c r="N6832" s="9">
        <v>0</v>
      </c>
      <c r="O6832" s="9">
        <v>525.625</v>
      </c>
      <c r="P6832" s="9"/>
      <c r="Q6832" s="9"/>
      <c r="R6832" s="9"/>
      <c r="T6832">
        <f t="shared" si="958"/>
        <v>2851200</v>
      </c>
      <c r="U6832">
        <v>565</v>
      </c>
      <c r="V6832">
        <f t="shared" si="956"/>
        <v>525.6</v>
      </c>
      <c r="W6832" t="str">
        <f t="shared" si="959"/>
        <v/>
      </c>
      <c r="X6832" t="str">
        <f t="shared" si="960"/>
        <v/>
      </c>
      <c r="Y6832" t="str">
        <f t="shared" si="957"/>
        <v/>
      </c>
      <c r="Z6832" s="9"/>
      <c r="AA6832" s="14">
        <f t="shared" si="961"/>
        <v>0.52200000000000002</v>
      </c>
      <c r="AB6832" s="14">
        <f t="shared" si="962"/>
        <v>0.63800000000000001</v>
      </c>
    </row>
    <row r="6833" spans="1:28" x14ac:dyDescent="0.25">
      <c r="A6833" s="10">
        <f t="shared" si="963"/>
        <v>45576</v>
      </c>
      <c r="B6833" s="11">
        <v>285</v>
      </c>
      <c r="C6833" s="11">
        <v>1300</v>
      </c>
      <c r="D6833" s="12">
        <v>793.54166666666697</v>
      </c>
      <c r="E6833" s="9"/>
      <c r="F6833" s="9">
        <v>0.67900000000000005</v>
      </c>
      <c r="G6833" s="9">
        <v>1.0069999999999999</v>
      </c>
      <c r="H6833" s="9">
        <v>3.5230000000000001</v>
      </c>
      <c r="I6833" s="9">
        <v>2.8079999999999998</v>
      </c>
      <c r="J6833" s="9">
        <v>8.4689999999999994</v>
      </c>
      <c r="K6833" s="9">
        <v>43.7</v>
      </c>
      <c r="L6833" s="9">
        <v>5.8000000000000003E-2</v>
      </c>
      <c r="M6833" s="9">
        <v>7.9000000000000001E-2</v>
      </c>
      <c r="N6833" s="9">
        <v>0</v>
      </c>
      <c r="O6833" s="9">
        <v>444.375</v>
      </c>
      <c r="P6833" s="9"/>
      <c r="Q6833" s="9"/>
      <c r="R6833" s="9"/>
      <c r="T6833">
        <f t="shared" si="958"/>
        <v>2851300</v>
      </c>
      <c r="U6833">
        <v>546.20000000000005</v>
      </c>
      <c r="V6833">
        <f t="shared" si="956"/>
        <v>444.4</v>
      </c>
      <c r="W6833" t="str">
        <f t="shared" si="959"/>
        <v/>
      </c>
      <c r="X6833" t="str">
        <f t="shared" si="960"/>
        <v/>
      </c>
      <c r="Y6833" t="str">
        <f t="shared" si="957"/>
        <v/>
      </c>
      <c r="Z6833" s="9"/>
      <c r="AA6833" s="14">
        <f t="shared" si="961"/>
        <v>0.48399999999999999</v>
      </c>
      <c r="AB6833" s="14">
        <f t="shared" si="962"/>
        <v>0.624</v>
      </c>
    </row>
    <row r="6834" spans="1:28" x14ac:dyDescent="0.25">
      <c r="A6834" s="10">
        <f t="shared" si="963"/>
        <v>45576</v>
      </c>
      <c r="B6834" s="11">
        <v>285</v>
      </c>
      <c r="C6834" s="11">
        <v>1400</v>
      </c>
      <c r="D6834" s="12">
        <v>793.58333333333303</v>
      </c>
      <c r="E6834" s="9"/>
      <c r="F6834" s="9">
        <v>1.03</v>
      </c>
      <c r="G6834" s="9">
        <v>1.0069999999999999</v>
      </c>
      <c r="H6834" s="9">
        <v>3.02</v>
      </c>
      <c r="I6834" s="9">
        <v>1.4039999999999999</v>
      </c>
      <c r="J6834" s="9">
        <v>11.565</v>
      </c>
      <c r="K6834" s="9">
        <v>42.1</v>
      </c>
      <c r="L6834" s="9">
        <v>5.8000000000000003E-2</v>
      </c>
      <c r="M6834" s="9">
        <v>7.9000000000000001E-2</v>
      </c>
      <c r="N6834" s="9">
        <v>0</v>
      </c>
      <c r="O6834" s="9">
        <v>473.125</v>
      </c>
      <c r="P6834" s="9"/>
      <c r="Q6834" s="9"/>
      <c r="R6834" s="9"/>
      <c r="T6834">
        <f t="shared" si="958"/>
        <v>2851400</v>
      </c>
      <c r="U6834">
        <v>474.3</v>
      </c>
      <c r="V6834">
        <f t="shared" si="956"/>
        <v>473.1</v>
      </c>
      <c r="W6834" t="str">
        <f t="shared" si="959"/>
        <v/>
      </c>
      <c r="X6834" t="str">
        <f t="shared" si="960"/>
        <v/>
      </c>
      <c r="Y6834" t="str">
        <f t="shared" si="957"/>
        <v/>
      </c>
      <c r="Z6834" s="9"/>
      <c r="AA6834" s="14">
        <f t="shared" si="961"/>
        <v>0.57399999999999995</v>
      </c>
      <c r="AB6834" s="14">
        <f t="shared" si="962"/>
        <v>0.78900000000000003</v>
      </c>
    </row>
    <row r="6835" spans="1:28" x14ac:dyDescent="0.25">
      <c r="A6835" s="10">
        <f t="shared" si="963"/>
        <v>45576</v>
      </c>
      <c r="B6835" s="11">
        <v>285</v>
      </c>
      <c r="C6835" s="11">
        <v>1500</v>
      </c>
      <c r="D6835" s="12">
        <v>793.625</v>
      </c>
      <c r="E6835" s="9"/>
      <c r="F6835" s="9">
        <v>0.44500000000000001</v>
      </c>
      <c r="G6835" s="9">
        <v>1.0069999999999999</v>
      </c>
      <c r="H6835" s="9">
        <v>3.5230000000000001</v>
      </c>
      <c r="I6835" s="9">
        <v>14.039</v>
      </c>
      <c r="J6835" s="9">
        <v>10.492000000000001</v>
      </c>
      <c r="K6835" s="9">
        <v>39.1</v>
      </c>
      <c r="L6835" s="9">
        <v>5.8999999999999997E-2</v>
      </c>
      <c r="M6835" s="9">
        <v>0.08</v>
      </c>
      <c r="N6835" s="9">
        <v>0</v>
      </c>
      <c r="O6835" s="9">
        <v>423.125</v>
      </c>
      <c r="P6835" s="9"/>
      <c r="Q6835" s="9"/>
      <c r="R6835" s="9"/>
      <c r="T6835">
        <f t="shared" si="958"/>
        <v>2851500</v>
      </c>
      <c r="U6835">
        <v>356.2</v>
      </c>
      <c r="V6835">
        <f t="shared" si="956"/>
        <v>423.1</v>
      </c>
      <c r="W6835" t="str">
        <f t="shared" si="959"/>
        <v/>
      </c>
      <c r="X6835" t="str">
        <f t="shared" si="960"/>
        <v/>
      </c>
      <c r="Y6835" t="str">
        <f t="shared" si="957"/>
        <v/>
      </c>
      <c r="Z6835" s="9"/>
      <c r="AA6835" s="14">
        <f t="shared" si="961"/>
        <v>0.496</v>
      </c>
      <c r="AB6835" s="14">
        <f t="shared" si="962"/>
        <v>0.77300000000000002</v>
      </c>
    </row>
    <row r="6836" spans="1:28" x14ac:dyDescent="0.25">
      <c r="A6836" s="10">
        <f t="shared" si="963"/>
        <v>45576</v>
      </c>
      <c r="B6836" s="11">
        <v>285</v>
      </c>
      <c r="C6836" s="11">
        <v>1600</v>
      </c>
      <c r="D6836" s="12">
        <v>793.66666666666697</v>
      </c>
      <c r="E6836" s="9"/>
      <c r="F6836" s="9">
        <v>0.21099999999999999</v>
      </c>
      <c r="G6836" s="9">
        <v>1.0069999999999999</v>
      </c>
      <c r="H6836" s="9">
        <v>3.5230000000000001</v>
      </c>
      <c r="I6836" s="9">
        <v>342.55700000000002</v>
      </c>
      <c r="J6836" s="9">
        <v>8.8409999999999993</v>
      </c>
      <c r="K6836" s="9">
        <v>42.6</v>
      </c>
      <c r="L6836" s="9">
        <v>6.0999999999999999E-2</v>
      </c>
      <c r="M6836" s="9">
        <v>7.9000000000000001E-2</v>
      </c>
      <c r="N6836" s="9">
        <v>0</v>
      </c>
      <c r="O6836" s="9">
        <v>248.125</v>
      </c>
      <c r="P6836" s="9"/>
      <c r="Q6836" s="9"/>
      <c r="R6836" s="9"/>
      <c r="T6836">
        <f t="shared" si="958"/>
        <v>2851600</v>
      </c>
      <c r="U6836">
        <v>205.3</v>
      </c>
      <c r="V6836">
        <f t="shared" si="956"/>
        <v>248.1</v>
      </c>
      <c r="W6836" t="str">
        <f t="shared" si="959"/>
        <v/>
      </c>
      <c r="X6836" t="str">
        <f t="shared" si="960"/>
        <v/>
      </c>
      <c r="Y6836" t="str">
        <f t="shared" si="957"/>
        <v/>
      </c>
      <c r="Z6836" s="9"/>
      <c r="AA6836" s="14">
        <f t="shared" si="961"/>
        <v>0.48399999999999999</v>
      </c>
      <c r="AB6836" s="14">
        <f t="shared" si="962"/>
        <v>0.65200000000000002</v>
      </c>
    </row>
    <row r="6837" spans="1:28" x14ac:dyDescent="0.25">
      <c r="A6837" s="10">
        <f t="shared" si="963"/>
        <v>45576</v>
      </c>
      <c r="B6837" s="11">
        <v>285</v>
      </c>
      <c r="C6837" s="11">
        <v>1700</v>
      </c>
      <c r="D6837" s="12">
        <v>793.70833333333303</v>
      </c>
      <c r="E6837" s="9"/>
      <c r="F6837" s="9">
        <v>1.03</v>
      </c>
      <c r="G6837" s="9">
        <v>1.51</v>
      </c>
      <c r="H6837" s="9">
        <v>3.5230000000000001</v>
      </c>
      <c r="I6837" s="9">
        <v>327.11399999999998</v>
      </c>
      <c r="J6837" s="9">
        <v>5.6159999999999997</v>
      </c>
      <c r="K6837" s="9">
        <v>50.5</v>
      </c>
      <c r="L6837" s="9">
        <v>6.0999999999999999E-2</v>
      </c>
      <c r="M6837" s="9">
        <v>0.08</v>
      </c>
      <c r="N6837" s="9">
        <v>0</v>
      </c>
      <c r="O6837" s="9">
        <v>30.625</v>
      </c>
      <c r="P6837" s="9"/>
      <c r="Q6837" s="9"/>
      <c r="R6837" s="9"/>
      <c r="T6837">
        <f t="shared" si="958"/>
        <v>2851700</v>
      </c>
      <c r="U6837">
        <v>50</v>
      </c>
      <c r="V6837">
        <f t="shared" si="956"/>
        <v>30.6</v>
      </c>
      <c r="W6837" t="str">
        <f t="shared" si="959"/>
        <v/>
      </c>
      <c r="X6837" t="str">
        <f t="shared" si="960"/>
        <v/>
      </c>
      <c r="Y6837" t="str">
        <f t="shared" si="957"/>
        <v/>
      </c>
      <c r="Z6837" s="9"/>
      <c r="AA6837" s="14">
        <f t="shared" si="961"/>
        <v>0.46</v>
      </c>
      <c r="AB6837" s="14">
        <f t="shared" si="962"/>
        <v>0.45100000000000001</v>
      </c>
    </row>
    <row r="6838" spans="1:28" x14ac:dyDescent="0.25">
      <c r="A6838" s="10">
        <f t="shared" si="963"/>
        <v>45576</v>
      </c>
      <c r="B6838" s="11">
        <v>285</v>
      </c>
      <c r="C6838" s="11">
        <v>1800</v>
      </c>
      <c r="D6838" s="12">
        <v>793.75</v>
      </c>
      <c r="E6838" s="9"/>
      <c r="F6838" s="9">
        <v>0.44500000000000001</v>
      </c>
      <c r="G6838" s="9">
        <v>1.51</v>
      </c>
      <c r="H6838" s="9">
        <v>3.5230000000000001</v>
      </c>
      <c r="I6838" s="9">
        <v>321.49799999999999</v>
      </c>
      <c r="J6838" s="9">
        <v>4.8949999999999996</v>
      </c>
      <c r="K6838" s="9">
        <v>50.9</v>
      </c>
      <c r="L6838" s="9">
        <v>0.06</v>
      </c>
      <c r="M6838" s="9">
        <v>0.08</v>
      </c>
      <c r="N6838" s="9">
        <v>0</v>
      </c>
      <c r="O6838" s="9">
        <v>0.625</v>
      </c>
      <c r="P6838" s="9"/>
      <c r="Q6838" s="9"/>
      <c r="R6838" s="9"/>
      <c r="T6838">
        <f t="shared" si="958"/>
        <v>2851800</v>
      </c>
      <c r="U6838">
        <v>0</v>
      </c>
      <c r="V6838">
        <f t="shared" si="956"/>
        <v>0</v>
      </c>
      <c r="W6838" t="str">
        <f t="shared" si="959"/>
        <v/>
      </c>
      <c r="X6838" t="str">
        <f t="shared" si="960"/>
        <v/>
      </c>
      <c r="Y6838" t="str">
        <f t="shared" si="957"/>
        <v/>
      </c>
      <c r="Z6838" s="9"/>
      <c r="AA6838" s="14">
        <f t="shared" si="961"/>
        <v>0.441</v>
      </c>
      <c r="AB6838" s="14">
        <f t="shared" si="962"/>
        <v>0.42499999999999999</v>
      </c>
    </row>
    <row r="6839" spans="1:28" x14ac:dyDescent="0.25">
      <c r="A6839" s="10">
        <f t="shared" si="963"/>
        <v>45576</v>
      </c>
      <c r="B6839" s="11">
        <v>285</v>
      </c>
      <c r="C6839" s="11">
        <v>1900</v>
      </c>
      <c r="D6839" s="12">
        <v>793.79166666666697</v>
      </c>
      <c r="E6839" s="9"/>
      <c r="F6839" s="9">
        <v>0.44500000000000001</v>
      </c>
      <c r="G6839" s="9">
        <v>1.51</v>
      </c>
      <c r="H6839" s="9">
        <v>4.0259999999999998</v>
      </c>
      <c r="I6839" s="9">
        <v>321.49799999999999</v>
      </c>
      <c r="J6839" s="9">
        <v>5.3339999999999996</v>
      </c>
      <c r="K6839" s="9">
        <v>50.7</v>
      </c>
      <c r="L6839" s="9">
        <v>6.0999999999999999E-2</v>
      </c>
      <c r="M6839" s="9">
        <v>0.08</v>
      </c>
      <c r="N6839" s="9">
        <v>0</v>
      </c>
      <c r="O6839" s="9">
        <v>0.625</v>
      </c>
      <c r="P6839" s="9"/>
      <c r="Q6839" s="9"/>
      <c r="R6839" s="9"/>
      <c r="T6839">
        <f t="shared" si="958"/>
        <v>2851900</v>
      </c>
      <c r="U6839">
        <v>0</v>
      </c>
      <c r="V6839">
        <f t="shared" si="956"/>
        <v>0</v>
      </c>
      <c r="W6839" t="str">
        <f t="shared" si="959"/>
        <v/>
      </c>
      <c r="X6839" t="str">
        <f t="shared" si="960"/>
        <v/>
      </c>
      <c r="Y6839" t="str">
        <f t="shared" si="957"/>
        <v/>
      </c>
      <c r="Z6839" s="9"/>
      <c r="AA6839" s="14">
        <f t="shared" si="961"/>
        <v>0.45200000000000001</v>
      </c>
      <c r="AB6839" s="14">
        <f t="shared" si="962"/>
        <v>0.44</v>
      </c>
    </row>
    <row r="6840" spans="1:28" x14ac:dyDescent="0.25">
      <c r="A6840" s="10">
        <f t="shared" si="963"/>
        <v>45576</v>
      </c>
      <c r="B6840" s="11">
        <v>285</v>
      </c>
      <c r="C6840" s="11">
        <v>2000</v>
      </c>
      <c r="D6840" s="12">
        <v>793.83333333333303</v>
      </c>
      <c r="E6840" s="9"/>
      <c r="F6840" s="9">
        <v>0.56200000000000006</v>
      </c>
      <c r="G6840" s="9">
        <v>1.51</v>
      </c>
      <c r="H6840" s="9">
        <v>4.0259999999999998</v>
      </c>
      <c r="I6840" s="9">
        <v>325.70999999999998</v>
      </c>
      <c r="J6840" s="9">
        <v>4.194</v>
      </c>
      <c r="K6840" s="9">
        <v>50.1</v>
      </c>
      <c r="L6840" s="9">
        <v>5.8999999999999997E-2</v>
      </c>
      <c r="M6840" s="9">
        <v>0.08</v>
      </c>
      <c r="N6840" s="9">
        <v>0</v>
      </c>
      <c r="O6840" s="9">
        <v>0.625</v>
      </c>
      <c r="P6840" s="9"/>
      <c r="Q6840" s="9"/>
      <c r="R6840" s="9"/>
      <c r="T6840">
        <f t="shared" si="958"/>
        <v>2852000</v>
      </c>
      <c r="U6840">
        <v>0</v>
      </c>
      <c r="V6840">
        <f t="shared" si="956"/>
        <v>0</v>
      </c>
      <c r="W6840" t="str">
        <f t="shared" si="959"/>
        <v/>
      </c>
      <c r="X6840" t="str">
        <f t="shared" si="960"/>
        <v/>
      </c>
      <c r="Y6840" t="str">
        <f t="shared" si="957"/>
        <v/>
      </c>
      <c r="Z6840" s="9"/>
      <c r="AA6840" s="14">
        <f t="shared" si="961"/>
        <v>0.41299999999999998</v>
      </c>
      <c r="AB6840" s="14">
        <f t="shared" si="962"/>
        <v>0.41099999999999998</v>
      </c>
    </row>
    <row r="6841" spans="1:28" x14ac:dyDescent="0.25">
      <c r="A6841" s="10">
        <f t="shared" si="963"/>
        <v>45576</v>
      </c>
      <c r="B6841" s="11">
        <v>285</v>
      </c>
      <c r="C6841" s="11">
        <v>2100</v>
      </c>
      <c r="D6841" s="12">
        <v>793.875</v>
      </c>
      <c r="E6841" s="9"/>
      <c r="F6841" s="9">
        <v>0.67900000000000005</v>
      </c>
      <c r="G6841" s="9">
        <v>2.0129999999999999</v>
      </c>
      <c r="H6841" s="9">
        <v>4.0259999999999998</v>
      </c>
      <c r="I6841" s="9">
        <v>325.70999999999998</v>
      </c>
      <c r="J6841" s="9">
        <v>3.9060000000000001</v>
      </c>
      <c r="K6841" s="9">
        <v>48.7</v>
      </c>
      <c r="L6841" s="9">
        <v>5.8999999999999997E-2</v>
      </c>
      <c r="M6841" s="9">
        <v>0.08</v>
      </c>
      <c r="N6841" s="9">
        <v>0</v>
      </c>
      <c r="O6841" s="9">
        <v>0.625</v>
      </c>
      <c r="P6841" s="9"/>
      <c r="Q6841" s="9"/>
      <c r="R6841" s="9"/>
      <c r="T6841">
        <f t="shared" si="958"/>
        <v>2852100</v>
      </c>
      <c r="U6841">
        <v>0</v>
      </c>
      <c r="V6841">
        <f t="shared" si="956"/>
        <v>0</v>
      </c>
      <c r="W6841" t="str">
        <f t="shared" si="959"/>
        <v/>
      </c>
      <c r="X6841" t="str">
        <f t="shared" si="960"/>
        <v/>
      </c>
      <c r="Y6841" t="str">
        <f t="shared" si="957"/>
        <v/>
      </c>
      <c r="Z6841" s="9"/>
      <c r="AA6841" s="14">
        <f t="shared" si="961"/>
        <v>0.39300000000000002</v>
      </c>
      <c r="AB6841" s="14">
        <f t="shared" si="962"/>
        <v>0.41399999999999998</v>
      </c>
    </row>
    <row r="6842" spans="1:28" x14ac:dyDescent="0.25">
      <c r="A6842" s="10">
        <f t="shared" si="963"/>
        <v>45576</v>
      </c>
      <c r="B6842" s="11">
        <v>285</v>
      </c>
      <c r="C6842" s="11">
        <v>2200</v>
      </c>
      <c r="D6842" s="12">
        <v>793.91666666666697</v>
      </c>
      <c r="E6842" s="9"/>
      <c r="F6842" s="9">
        <v>1.03</v>
      </c>
      <c r="G6842" s="9">
        <v>1.51</v>
      </c>
      <c r="H6842" s="9">
        <v>3.02</v>
      </c>
      <c r="I6842" s="9">
        <v>327.11399999999998</v>
      </c>
      <c r="J6842" s="9">
        <v>4.22</v>
      </c>
      <c r="K6842" s="9">
        <v>48.6</v>
      </c>
      <c r="L6842" s="9">
        <v>5.8000000000000003E-2</v>
      </c>
      <c r="M6842" s="9">
        <v>0.08</v>
      </c>
      <c r="N6842" s="9">
        <v>0</v>
      </c>
      <c r="O6842" s="9">
        <v>0.625</v>
      </c>
      <c r="P6842" s="9"/>
      <c r="Q6842" s="9"/>
      <c r="R6842" s="9"/>
      <c r="T6842">
        <f t="shared" si="958"/>
        <v>2852200</v>
      </c>
      <c r="U6842">
        <v>0</v>
      </c>
      <c r="V6842">
        <f t="shared" si="956"/>
        <v>0</v>
      </c>
      <c r="W6842" t="str">
        <f t="shared" si="959"/>
        <v/>
      </c>
      <c r="X6842" t="str">
        <f t="shared" si="960"/>
        <v/>
      </c>
      <c r="Y6842" t="str">
        <f t="shared" si="957"/>
        <v/>
      </c>
      <c r="Z6842" s="9"/>
      <c r="AA6842" s="14">
        <f t="shared" si="961"/>
        <v>0.40100000000000002</v>
      </c>
      <c r="AB6842" s="14">
        <f t="shared" si="962"/>
        <v>0.42399999999999999</v>
      </c>
    </row>
    <row r="6843" spans="1:28" x14ac:dyDescent="0.25">
      <c r="A6843" s="10">
        <f t="shared" si="963"/>
        <v>45576</v>
      </c>
      <c r="B6843" s="11">
        <v>285</v>
      </c>
      <c r="C6843" s="11">
        <v>2300</v>
      </c>
      <c r="D6843" s="12">
        <v>793.95833333333303</v>
      </c>
      <c r="E6843" s="9"/>
      <c r="F6843" s="9">
        <v>0.67900000000000005</v>
      </c>
      <c r="G6843" s="9">
        <v>1.51</v>
      </c>
      <c r="H6843" s="9">
        <v>4.0259999999999998</v>
      </c>
      <c r="I6843" s="9">
        <v>322.90199999999999</v>
      </c>
      <c r="J6843" s="9">
        <v>3.6429999999999998</v>
      </c>
      <c r="K6843" s="9">
        <v>51.9</v>
      </c>
      <c r="L6843" s="9">
        <v>5.8000000000000003E-2</v>
      </c>
      <c r="M6843" s="9">
        <v>8.1000000000000003E-2</v>
      </c>
      <c r="N6843" s="9">
        <v>0</v>
      </c>
      <c r="O6843" s="9">
        <v>0.625</v>
      </c>
      <c r="P6843" s="9"/>
      <c r="Q6843" s="9"/>
      <c r="R6843" s="9"/>
      <c r="T6843">
        <f t="shared" si="958"/>
        <v>2852300</v>
      </c>
      <c r="U6843">
        <v>0</v>
      </c>
      <c r="V6843">
        <f t="shared" si="956"/>
        <v>0</v>
      </c>
      <c r="W6843" t="str">
        <f t="shared" si="959"/>
        <v/>
      </c>
      <c r="X6843" t="str">
        <f t="shared" si="960"/>
        <v/>
      </c>
      <c r="Y6843" t="str">
        <f t="shared" si="957"/>
        <v/>
      </c>
      <c r="Z6843" s="9"/>
      <c r="AA6843" s="14">
        <f t="shared" si="961"/>
        <v>0.41099999999999998</v>
      </c>
      <c r="AB6843" s="14">
        <f t="shared" si="962"/>
        <v>0.38100000000000001</v>
      </c>
    </row>
    <row r="6844" spans="1:28" x14ac:dyDescent="0.25">
      <c r="A6844" s="10">
        <f t="shared" si="963"/>
        <v>45576</v>
      </c>
      <c r="B6844" s="11">
        <v>285</v>
      </c>
      <c r="C6844" s="11">
        <v>2400</v>
      </c>
      <c r="D6844" s="12">
        <v>794</v>
      </c>
      <c r="E6844" s="9"/>
      <c r="F6844" s="9">
        <v>0.44500000000000001</v>
      </c>
      <c r="G6844" s="9">
        <v>1.0069999999999999</v>
      </c>
      <c r="H6844" s="9">
        <v>4.0259999999999998</v>
      </c>
      <c r="I6844" s="9">
        <v>313.07499999999999</v>
      </c>
      <c r="J6844" s="9">
        <v>2.823</v>
      </c>
      <c r="K6844" s="9">
        <v>52.4</v>
      </c>
      <c r="L6844" s="9">
        <v>5.8000000000000003E-2</v>
      </c>
      <c r="M6844" s="9">
        <v>0.08</v>
      </c>
      <c r="N6844" s="9">
        <v>0</v>
      </c>
      <c r="O6844" s="9">
        <v>0.625</v>
      </c>
      <c r="P6844" s="9"/>
      <c r="Q6844" s="9"/>
      <c r="R6844" s="9"/>
      <c r="T6844">
        <f t="shared" si="958"/>
        <v>2852400</v>
      </c>
      <c r="U6844">
        <v>0</v>
      </c>
      <c r="V6844">
        <f t="shared" si="956"/>
        <v>0</v>
      </c>
      <c r="W6844">
        <f t="shared" si="959"/>
        <v>5.8000000000000003E-2</v>
      </c>
      <c r="X6844">
        <f t="shared" si="960"/>
        <v>0.08</v>
      </c>
      <c r="Y6844">
        <f t="shared" si="957"/>
        <v>4.0000000000000001E-3</v>
      </c>
      <c r="Z6844" s="9"/>
      <c r="AA6844" s="14">
        <f t="shared" si="961"/>
        <v>0.39200000000000002</v>
      </c>
      <c r="AB6844" s="14">
        <f t="shared" si="962"/>
        <v>0.35599999999999998</v>
      </c>
    </row>
    <row r="6845" spans="1:28" x14ac:dyDescent="0.25">
      <c r="A6845" s="10">
        <f t="shared" si="963"/>
        <v>45577</v>
      </c>
      <c r="B6845" s="11">
        <v>286</v>
      </c>
      <c r="C6845" s="11">
        <v>100</v>
      </c>
      <c r="D6845" s="12">
        <v>794.04166666666697</v>
      </c>
      <c r="E6845" s="9"/>
      <c r="F6845" s="9">
        <v>0.21099999999999999</v>
      </c>
      <c r="G6845" s="9">
        <v>2.0129999999999999</v>
      </c>
      <c r="H6845" s="9">
        <v>4.0259999999999998</v>
      </c>
      <c r="I6845" s="9">
        <v>313.07499999999999</v>
      </c>
      <c r="J6845" s="9">
        <v>3.5640000000000001</v>
      </c>
      <c r="K6845" s="9">
        <v>53</v>
      </c>
      <c r="L6845" s="9">
        <v>5.7000000000000002E-2</v>
      </c>
      <c r="M6845" s="9">
        <v>0.08</v>
      </c>
      <c r="N6845" s="9">
        <v>0</v>
      </c>
      <c r="O6845" s="9">
        <v>0.625</v>
      </c>
      <c r="P6845" s="9"/>
      <c r="Q6845" s="9"/>
      <c r="R6845" s="9"/>
      <c r="T6845">
        <f t="shared" si="958"/>
        <v>2860100</v>
      </c>
      <c r="U6845">
        <v>0</v>
      </c>
      <c r="V6845">
        <f t="shared" ref="V6845:V6908" si="964">IF(O6845&lt;1,0,ROUND(O6845,1))</f>
        <v>0</v>
      </c>
      <c r="W6845" t="str">
        <f t="shared" si="959"/>
        <v/>
      </c>
      <c r="X6845" t="str">
        <f t="shared" si="960"/>
        <v/>
      </c>
      <c r="Y6845" t="str">
        <f t="shared" ref="Y6845:Y6908" si="965">IF(C6845=2400,ROUND(F6845/100,3),"")</f>
        <v/>
      </c>
      <c r="Z6845" s="9"/>
      <c r="AA6845" s="14">
        <f t="shared" si="961"/>
        <v>0.41799999999999998</v>
      </c>
      <c r="AB6845" s="14">
        <f t="shared" si="962"/>
        <v>0.371</v>
      </c>
    </row>
    <row r="6846" spans="1:28" x14ac:dyDescent="0.25">
      <c r="A6846" s="10">
        <f t="shared" si="963"/>
        <v>45577</v>
      </c>
      <c r="B6846" s="11">
        <v>286</v>
      </c>
      <c r="C6846" s="11">
        <v>200</v>
      </c>
      <c r="D6846" s="12">
        <v>794.08333333333303</v>
      </c>
      <c r="E6846" s="9"/>
      <c r="F6846" s="9">
        <v>0.79600000000000004</v>
      </c>
      <c r="G6846" s="9">
        <v>1.51</v>
      </c>
      <c r="H6846" s="9">
        <v>4.0259999999999998</v>
      </c>
      <c r="I6846" s="9">
        <v>310.267</v>
      </c>
      <c r="J6846" s="9">
        <v>4.3499999999999996</v>
      </c>
      <c r="K6846" s="9">
        <v>53.9</v>
      </c>
      <c r="L6846" s="9">
        <v>5.6000000000000001E-2</v>
      </c>
      <c r="M6846" s="9">
        <v>0.08</v>
      </c>
      <c r="N6846" s="9">
        <v>0</v>
      </c>
      <c r="O6846" s="9">
        <v>0.625</v>
      </c>
      <c r="P6846" s="9"/>
      <c r="Q6846" s="9"/>
      <c r="R6846" s="9"/>
      <c r="T6846">
        <f t="shared" si="958"/>
        <v>2860200</v>
      </c>
      <c r="U6846">
        <v>0</v>
      </c>
      <c r="V6846">
        <f t="shared" si="964"/>
        <v>0</v>
      </c>
      <c r="W6846" t="str">
        <f t="shared" si="959"/>
        <v/>
      </c>
      <c r="X6846" t="str">
        <f t="shared" si="960"/>
        <v/>
      </c>
      <c r="Y6846" t="str">
        <f t="shared" si="965"/>
        <v/>
      </c>
      <c r="Z6846" s="9"/>
      <c r="AA6846" s="14">
        <f t="shared" si="961"/>
        <v>0.44900000000000001</v>
      </c>
      <c r="AB6846" s="14">
        <f t="shared" si="962"/>
        <v>0.38400000000000001</v>
      </c>
    </row>
    <row r="6847" spans="1:28" x14ac:dyDescent="0.25">
      <c r="A6847" s="10">
        <f t="shared" si="963"/>
        <v>45577</v>
      </c>
      <c r="B6847" s="11">
        <v>286</v>
      </c>
      <c r="C6847" s="11">
        <v>300</v>
      </c>
      <c r="D6847" s="12">
        <v>794.125</v>
      </c>
      <c r="E6847" s="9"/>
      <c r="F6847" s="9">
        <v>9.4E-2</v>
      </c>
      <c r="G6847" s="9">
        <v>1.51</v>
      </c>
      <c r="H6847" s="9">
        <v>4.0259999999999998</v>
      </c>
      <c r="I6847" s="9">
        <v>308.863</v>
      </c>
      <c r="J6847" s="9">
        <v>2.5030000000000001</v>
      </c>
      <c r="K6847" s="9">
        <v>51.4</v>
      </c>
      <c r="L6847" s="9">
        <v>5.7000000000000002E-2</v>
      </c>
      <c r="M6847" s="9">
        <v>0.08</v>
      </c>
      <c r="N6847" s="9">
        <v>0</v>
      </c>
      <c r="O6847" s="9">
        <v>0.625</v>
      </c>
      <c r="P6847" s="9"/>
      <c r="Q6847" s="9"/>
      <c r="R6847" s="9"/>
      <c r="T6847">
        <f t="shared" si="958"/>
        <v>2860300</v>
      </c>
      <c r="U6847">
        <v>0</v>
      </c>
      <c r="V6847">
        <f t="shared" si="964"/>
        <v>0</v>
      </c>
      <c r="W6847" t="str">
        <f t="shared" si="959"/>
        <v/>
      </c>
      <c r="X6847" t="str">
        <f t="shared" si="960"/>
        <v/>
      </c>
      <c r="Y6847" t="str">
        <f t="shared" si="965"/>
        <v/>
      </c>
      <c r="Z6847" s="9"/>
      <c r="AA6847" s="14">
        <f t="shared" si="961"/>
        <v>0.376</v>
      </c>
      <c r="AB6847" s="14">
        <f t="shared" si="962"/>
        <v>0.35599999999999998</v>
      </c>
    </row>
    <row r="6848" spans="1:28" x14ac:dyDescent="0.25">
      <c r="A6848" s="10">
        <f t="shared" si="963"/>
        <v>45577</v>
      </c>
      <c r="B6848" s="11">
        <v>286</v>
      </c>
      <c r="C6848" s="11">
        <v>400</v>
      </c>
      <c r="D6848" s="12">
        <v>794.16666666666697</v>
      </c>
      <c r="E6848" s="9"/>
      <c r="F6848" s="9">
        <v>0.21099999999999999</v>
      </c>
      <c r="G6848" s="9">
        <v>1.0069999999999999</v>
      </c>
      <c r="H6848" s="9">
        <v>3.02</v>
      </c>
      <c r="I6848" s="9">
        <v>290.61200000000002</v>
      </c>
      <c r="J6848" s="9">
        <v>3.089</v>
      </c>
      <c r="K6848" s="9">
        <v>49.9</v>
      </c>
      <c r="L6848" s="9">
        <v>5.6000000000000001E-2</v>
      </c>
      <c r="M6848" s="9">
        <v>0.08</v>
      </c>
      <c r="N6848" s="9">
        <v>0</v>
      </c>
      <c r="O6848" s="9">
        <v>0.625</v>
      </c>
      <c r="P6848" s="9"/>
      <c r="Q6848" s="9"/>
      <c r="R6848" s="9"/>
      <c r="T6848">
        <f t="shared" si="958"/>
        <v>2860400</v>
      </c>
      <c r="U6848">
        <v>0</v>
      </c>
      <c r="V6848">
        <f t="shared" si="964"/>
        <v>0</v>
      </c>
      <c r="W6848" t="str">
        <f t="shared" si="959"/>
        <v/>
      </c>
      <c r="X6848" t="str">
        <f t="shared" si="960"/>
        <v/>
      </c>
      <c r="Y6848" t="str">
        <f t="shared" si="965"/>
        <v/>
      </c>
      <c r="Z6848" s="9"/>
      <c r="AA6848" s="14">
        <f t="shared" si="961"/>
        <v>0.38</v>
      </c>
      <c r="AB6848" s="14">
        <f t="shared" si="962"/>
        <v>0.38200000000000001</v>
      </c>
    </row>
    <row r="6849" spans="1:28" x14ac:dyDescent="0.25">
      <c r="A6849" s="10">
        <f t="shared" si="963"/>
        <v>45577</v>
      </c>
      <c r="B6849" s="11">
        <v>286</v>
      </c>
      <c r="C6849" s="11">
        <v>500</v>
      </c>
      <c r="D6849" s="12">
        <v>794.20833333333303</v>
      </c>
      <c r="E6849" s="9"/>
      <c r="F6849" s="9">
        <v>0.56200000000000006</v>
      </c>
      <c r="G6849" s="9">
        <v>1.0069999999999999</v>
      </c>
      <c r="H6849" s="9">
        <v>2.0129999999999999</v>
      </c>
      <c r="I6849" s="9">
        <v>283.59199999999998</v>
      </c>
      <c r="J6849" s="9">
        <v>3.2210000000000001</v>
      </c>
      <c r="K6849" s="9">
        <v>44.9</v>
      </c>
      <c r="L6849" s="9">
        <v>5.6000000000000001E-2</v>
      </c>
      <c r="M6849" s="9">
        <v>0.08</v>
      </c>
      <c r="N6849" s="9">
        <v>0</v>
      </c>
      <c r="O6849" s="9">
        <v>0.625</v>
      </c>
      <c r="P6849" s="9"/>
      <c r="Q6849" s="9"/>
      <c r="R6849" s="9"/>
      <c r="T6849">
        <f t="shared" si="958"/>
        <v>2860500</v>
      </c>
      <c r="U6849">
        <v>0</v>
      </c>
      <c r="V6849">
        <f t="shared" si="964"/>
        <v>0</v>
      </c>
      <c r="W6849" t="str">
        <f t="shared" si="959"/>
        <v/>
      </c>
      <c r="X6849" t="str">
        <f t="shared" si="960"/>
        <v/>
      </c>
      <c r="Y6849" t="str">
        <f t="shared" si="965"/>
        <v/>
      </c>
      <c r="Z6849" s="9"/>
      <c r="AA6849" s="14">
        <f t="shared" si="961"/>
        <v>0.34499999999999997</v>
      </c>
      <c r="AB6849" s="14">
        <f t="shared" si="962"/>
        <v>0.42299999999999999</v>
      </c>
    </row>
    <row r="6850" spans="1:28" x14ac:dyDescent="0.25">
      <c r="A6850" s="10">
        <f t="shared" si="963"/>
        <v>45577</v>
      </c>
      <c r="B6850" s="11">
        <v>286</v>
      </c>
      <c r="C6850" s="11">
        <v>600</v>
      </c>
      <c r="D6850" s="12">
        <v>794.25</v>
      </c>
      <c r="E6850" s="9"/>
      <c r="F6850" s="9">
        <v>0.32800000000000001</v>
      </c>
      <c r="G6850" s="9">
        <v>1.51</v>
      </c>
      <c r="H6850" s="9">
        <v>2.0129999999999999</v>
      </c>
      <c r="I6850" s="9">
        <v>283.59199999999998</v>
      </c>
      <c r="J6850" s="9">
        <v>3.1160000000000001</v>
      </c>
      <c r="K6850" s="9">
        <v>47.2</v>
      </c>
      <c r="L6850" s="9">
        <v>5.5E-2</v>
      </c>
      <c r="M6850" s="9">
        <v>0.08</v>
      </c>
      <c r="N6850" s="9">
        <v>0</v>
      </c>
      <c r="O6850" s="9">
        <v>0.625</v>
      </c>
      <c r="P6850" s="9"/>
      <c r="Q6850" s="9"/>
      <c r="R6850" s="9"/>
      <c r="T6850">
        <f t="shared" si="958"/>
        <v>2860600</v>
      </c>
      <c r="U6850">
        <v>0</v>
      </c>
      <c r="V6850">
        <f t="shared" si="964"/>
        <v>0</v>
      </c>
      <c r="W6850" t="str">
        <f t="shared" si="959"/>
        <v/>
      </c>
      <c r="X6850" t="str">
        <f t="shared" si="960"/>
        <v/>
      </c>
      <c r="Y6850" t="str">
        <f t="shared" si="965"/>
        <v/>
      </c>
      <c r="Z6850" s="9"/>
      <c r="AA6850" s="14">
        <f t="shared" si="961"/>
        <v>0.36</v>
      </c>
      <c r="AB6850" s="14">
        <f t="shared" si="962"/>
        <v>0.40300000000000002</v>
      </c>
    </row>
    <row r="6851" spans="1:28" x14ac:dyDescent="0.25">
      <c r="A6851" s="10">
        <f t="shared" si="963"/>
        <v>45577</v>
      </c>
      <c r="B6851" s="11">
        <v>286</v>
      </c>
      <c r="C6851" s="11">
        <v>700</v>
      </c>
      <c r="D6851" s="12">
        <v>794.29166666666697</v>
      </c>
      <c r="E6851" s="9"/>
      <c r="F6851" s="9">
        <v>0.21099999999999999</v>
      </c>
      <c r="G6851" s="9">
        <v>1.0069999999999999</v>
      </c>
      <c r="H6851" s="9">
        <v>2.0129999999999999</v>
      </c>
      <c r="I6851" s="9">
        <v>280.78399999999999</v>
      </c>
      <c r="J6851" s="9">
        <v>3.4849999999999999</v>
      </c>
      <c r="K6851" s="9">
        <v>49.7</v>
      </c>
      <c r="L6851" s="9">
        <v>5.5E-2</v>
      </c>
      <c r="M6851" s="9">
        <v>0.08</v>
      </c>
      <c r="N6851" s="9">
        <v>0</v>
      </c>
      <c r="O6851" s="9">
        <v>6.875</v>
      </c>
      <c r="P6851" s="9"/>
      <c r="Q6851" s="9"/>
      <c r="R6851" s="9"/>
      <c r="T6851">
        <f t="shared" si="958"/>
        <v>2860700</v>
      </c>
      <c r="U6851">
        <v>17.3</v>
      </c>
      <c r="V6851">
        <f t="shared" si="964"/>
        <v>6.9</v>
      </c>
      <c r="W6851" t="str">
        <f t="shared" si="959"/>
        <v/>
      </c>
      <c r="X6851" t="str">
        <f t="shared" si="960"/>
        <v/>
      </c>
      <c r="Y6851" t="str">
        <f t="shared" si="965"/>
        <v/>
      </c>
      <c r="Z6851" s="9"/>
      <c r="AA6851" s="14">
        <f t="shared" si="961"/>
        <v>0.39</v>
      </c>
      <c r="AB6851" s="14">
        <f t="shared" si="962"/>
        <v>0.39500000000000002</v>
      </c>
    </row>
    <row r="6852" spans="1:28" x14ac:dyDescent="0.25">
      <c r="A6852" s="10">
        <f t="shared" si="963"/>
        <v>45577</v>
      </c>
      <c r="B6852" s="11">
        <v>286</v>
      </c>
      <c r="C6852" s="11">
        <v>800</v>
      </c>
      <c r="D6852" s="12">
        <v>794.33333333333303</v>
      </c>
      <c r="E6852" s="9"/>
      <c r="F6852" s="9">
        <v>0.91300000000000003</v>
      </c>
      <c r="G6852" s="9">
        <v>0.503</v>
      </c>
      <c r="H6852" s="9">
        <v>2.0129999999999999</v>
      </c>
      <c r="I6852" s="9">
        <v>276.57299999999998</v>
      </c>
      <c r="J6852" s="9">
        <v>9.6820000000000004</v>
      </c>
      <c r="K6852" s="9">
        <v>47.2</v>
      </c>
      <c r="L6852" s="9">
        <v>5.5E-2</v>
      </c>
      <c r="M6852" s="9">
        <v>0.08</v>
      </c>
      <c r="N6852" s="9">
        <v>0</v>
      </c>
      <c r="O6852" s="9">
        <v>150.625</v>
      </c>
      <c r="P6852" s="9"/>
      <c r="Q6852" s="9"/>
      <c r="R6852" s="9"/>
      <c r="T6852">
        <f t="shared" si="958"/>
        <v>2860800</v>
      </c>
      <c r="U6852">
        <v>151</v>
      </c>
      <c r="V6852">
        <f t="shared" si="964"/>
        <v>150.6</v>
      </c>
      <c r="W6852" t="str">
        <f t="shared" si="959"/>
        <v/>
      </c>
      <c r="X6852" t="str">
        <f t="shared" si="960"/>
        <v/>
      </c>
      <c r="Y6852" t="str">
        <f t="shared" si="965"/>
        <v/>
      </c>
      <c r="Z6852" s="9"/>
      <c r="AA6852" s="14">
        <f t="shared" si="961"/>
        <v>0.56699999999999995</v>
      </c>
      <c r="AB6852" s="14">
        <f t="shared" si="962"/>
        <v>0.63400000000000001</v>
      </c>
    </row>
    <row r="6853" spans="1:28" x14ac:dyDescent="0.25">
      <c r="A6853" s="10">
        <f t="shared" si="963"/>
        <v>45577</v>
      </c>
      <c r="B6853" s="11">
        <v>286</v>
      </c>
      <c r="C6853" s="11">
        <v>900</v>
      </c>
      <c r="D6853" s="12">
        <v>794.375</v>
      </c>
      <c r="E6853" s="9"/>
      <c r="F6853" s="9">
        <v>0.56200000000000006</v>
      </c>
      <c r="G6853" s="9">
        <v>0</v>
      </c>
      <c r="H6853" s="9">
        <v>3.02</v>
      </c>
      <c r="I6853" s="9">
        <v>315.88200000000001</v>
      </c>
      <c r="J6853" s="9">
        <v>12.170999999999999</v>
      </c>
      <c r="K6853" s="9">
        <v>43.5</v>
      </c>
      <c r="L6853" s="9">
        <v>5.5E-2</v>
      </c>
      <c r="M6853" s="9">
        <v>7.9000000000000001E-2</v>
      </c>
      <c r="N6853" s="9">
        <v>0</v>
      </c>
      <c r="O6853" s="9">
        <v>318.125</v>
      </c>
      <c r="P6853" s="9"/>
      <c r="Q6853" s="9"/>
      <c r="R6853" s="9"/>
      <c r="T6853">
        <f t="shared" ref="T6853:T6916" si="966">B6853*10000+C6853</f>
        <v>2860900</v>
      </c>
      <c r="U6853">
        <v>307.3</v>
      </c>
      <c r="V6853">
        <f t="shared" si="964"/>
        <v>318.10000000000002</v>
      </c>
      <c r="W6853" t="str">
        <f t="shared" ref="W6853:W6916" si="967">IF(C6853=2400,ROUND(L6853,3),"")</f>
        <v/>
      </c>
      <c r="X6853" t="str">
        <f t="shared" ref="X6853:X6916" si="968">IF(C6853=2400,ROUND(M6853,3),"")</f>
        <v/>
      </c>
      <c r="Y6853" t="str">
        <f t="shared" si="965"/>
        <v/>
      </c>
      <c r="Z6853" s="9"/>
      <c r="AA6853" s="14">
        <f t="shared" ref="AA6853:AA6916" si="969">ROUND((0.6105*(EXP((17.273*J6853)/(J6853+237.3))))*K6853/100,3)</f>
        <v>0.61699999999999999</v>
      </c>
      <c r="AB6853" s="14">
        <f t="shared" ref="AB6853:AB6916" si="970">ROUND(AA6853/K6853*(100-K6853),3)</f>
        <v>0.80100000000000005</v>
      </c>
    </row>
    <row r="6854" spans="1:28" x14ac:dyDescent="0.25">
      <c r="A6854" s="10">
        <f t="shared" si="963"/>
        <v>45577</v>
      </c>
      <c r="B6854" s="11">
        <v>286</v>
      </c>
      <c r="C6854" s="11">
        <v>1000</v>
      </c>
      <c r="D6854" s="12">
        <v>794.41666666666697</v>
      </c>
      <c r="E6854" s="9"/>
      <c r="F6854" s="9">
        <v>0.67900000000000005</v>
      </c>
      <c r="G6854" s="9">
        <v>1.0069999999999999</v>
      </c>
      <c r="H6854" s="9">
        <v>3.5230000000000001</v>
      </c>
      <c r="I6854" s="9">
        <v>342.55700000000002</v>
      </c>
      <c r="J6854" s="9">
        <v>13.185</v>
      </c>
      <c r="K6854" s="9">
        <v>40.9</v>
      </c>
      <c r="L6854" s="9">
        <v>5.5E-2</v>
      </c>
      <c r="M6854" s="9">
        <v>7.9000000000000001E-2</v>
      </c>
      <c r="N6854" s="9">
        <v>0</v>
      </c>
      <c r="O6854" s="9">
        <v>446.875</v>
      </c>
      <c r="P6854" s="9"/>
      <c r="Q6854" s="9"/>
      <c r="R6854" s="9"/>
      <c r="T6854">
        <f t="shared" si="966"/>
        <v>2861000</v>
      </c>
      <c r="U6854">
        <v>437</v>
      </c>
      <c r="V6854">
        <f t="shared" si="964"/>
        <v>446.9</v>
      </c>
      <c r="W6854" t="str">
        <f t="shared" si="967"/>
        <v/>
      </c>
      <c r="X6854" t="str">
        <f t="shared" si="968"/>
        <v/>
      </c>
      <c r="Y6854" t="str">
        <f t="shared" si="965"/>
        <v/>
      </c>
      <c r="Z6854" s="9"/>
      <c r="AA6854" s="14">
        <f t="shared" si="969"/>
        <v>0.62</v>
      </c>
      <c r="AB6854" s="14">
        <f t="shared" si="970"/>
        <v>0.89600000000000002</v>
      </c>
    </row>
    <row r="6855" spans="1:28" x14ac:dyDescent="0.25">
      <c r="A6855" s="10">
        <f t="shared" ref="A6855:A6918" si="971">A$5-1+B6855</f>
        <v>45577</v>
      </c>
      <c r="B6855" s="11">
        <v>286</v>
      </c>
      <c r="C6855" s="11">
        <v>1100</v>
      </c>
      <c r="D6855" s="12">
        <v>794.45833333333303</v>
      </c>
      <c r="E6855" s="9"/>
      <c r="F6855" s="9">
        <v>1.264</v>
      </c>
      <c r="G6855" s="9">
        <v>1.51</v>
      </c>
      <c r="H6855" s="9">
        <v>4.0259999999999998</v>
      </c>
      <c r="I6855" s="9">
        <v>338.34500000000003</v>
      </c>
      <c r="J6855" s="9">
        <v>14.098000000000001</v>
      </c>
      <c r="K6855" s="9">
        <v>40.9</v>
      </c>
      <c r="L6855" s="9">
        <v>5.5E-2</v>
      </c>
      <c r="M6855" s="9">
        <v>7.9000000000000001E-2</v>
      </c>
      <c r="N6855" s="9">
        <v>0</v>
      </c>
      <c r="O6855" s="9">
        <v>538.125</v>
      </c>
      <c r="P6855" s="9"/>
      <c r="Q6855" s="9"/>
      <c r="R6855" s="9"/>
      <c r="T6855">
        <f t="shared" si="966"/>
        <v>2861100</v>
      </c>
      <c r="U6855">
        <v>523.20000000000005</v>
      </c>
      <c r="V6855">
        <f t="shared" si="964"/>
        <v>538.1</v>
      </c>
      <c r="W6855" t="str">
        <f t="shared" si="967"/>
        <v/>
      </c>
      <c r="X6855" t="str">
        <f t="shared" si="968"/>
        <v/>
      </c>
      <c r="Y6855" t="str">
        <f t="shared" si="965"/>
        <v/>
      </c>
      <c r="Z6855" s="9"/>
      <c r="AA6855" s="14">
        <f t="shared" si="969"/>
        <v>0.65800000000000003</v>
      </c>
      <c r="AB6855" s="14">
        <f t="shared" si="970"/>
        <v>0.95099999999999996</v>
      </c>
    </row>
    <row r="6856" spans="1:28" x14ac:dyDescent="0.25">
      <c r="A6856" s="10">
        <f t="shared" si="971"/>
        <v>45577</v>
      </c>
      <c r="B6856" s="11">
        <v>286</v>
      </c>
      <c r="C6856" s="11">
        <v>1200</v>
      </c>
      <c r="D6856" s="12">
        <v>794.5</v>
      </c>
      <c r="E6856" s="9"/>
      <c r="F6856" s="9">
        <v>0.21099999999999999</v>
      </c>
      <c r="G6856" s="9">
        <v>2.0129999999999999</v>
      </c>
      <c r="H6856" s="9">
        <v>4.5289999999999999</v>
      </c>
      <c r="I6856" s="9">
        <v>341.15300000000002</v>
      </c>
      <c r="J6856" s="9">
        <v>15.103</v>
      </c>
      <c r="K6856" s="9">
        <v>39.799999999999997</v>
      </c>
      <c r="L6856" s="9">
        <v>5.7000000000000002E-2</v>
      </c>
      <c r="M6856" s="9">
        <v>7.9000000000000001E-2</v>
      </c>
      <c r="N6856" s="9">
        <v>0</v>
      </c>
      <c r="O6856" s="9">
        <v>584.375</v>
      </c>
      <c r="P6856" s="9"/>
      <c r="Q6856" s="9"/>
      <c r="R6856" s="9"/>
      <c r="T6856">
        <f t="shared" si="966"/>
        <v>2861200</v>
      </c>
      <c r="U6856">
        <v>558.5</v>
      </c>
      <c r="V6856">
        <f t="shared" si="964"/>
        <v>584.4</v>
      </c>
      <c r="W6856" t="str">
        <f t="shared" si="967"/>
        <v/>
      </c>
      <c r="X6856" t="str">
        <f t="shared" si="968"/>
        <v/>
      </c>
      <c r="Y6856" t="str">
        <f t="shared" si="965"/>
        <v/>
      </c>
      <c r="Z6856" s="9"/>
      <c r="AA6856" s="14">
        <f t="shared" si="969"/>
        <v>0.68300000000000005</v>
      </c>
      <c r="AB6856" s="14">
        <f t="shared" si="970"/>
        <v>1.0329999999999999</v>
      </c>
    </row>
    <row r="6857" spans="1:28" x14ac:dyDescent="0.25">
      <c r="A6857" s="10">
        <f t="shared" si="971"/>
        <v>45577</v>
      </c>
      <c r="B6857" s="11">
        <v>286</v>
      </c>
      <c r="C6857" s="11">
        <v>1300</v>
      </c>
      <c r="D6857" s="12">
        <v>794.54166666666697</v>
      </c>
      <c r="E6857" s="9"/>
      <c r="F6857" s="9">
        <v>1.381</v>
      </c>
      <c r="G6857" s="9">
        <v>1.51</v>
      </c>
      <c r="H6857" s="9">
        <v>4.0259999999999998</v>
      </c>
      <c r="I6857" s="9">
        <v>349.57600000000002</v>
      </c>
      <c r="J6857" s="9">
        <v>15.819000000000001</v>
      </c>
      <c r="K6857" s="9">
        <v>37.1</v>
      </c>
      <c r="L6857" s="9">
        <v>5.8000000000000003E-2</v>
      </c>
      <c r="M6857" s="9">
        <v>0.08</v>
      </c>
      <c r="N6857" s="9">
        <v>0</v>
      </c>
      <c r="O6857" s="9">
        <v>579.375</v>
      </c>
      <c r="P6857" s="9"/>
      <c r="Q6857" s="9"/>
      <c r="R6857" s="9"/>
      <c r="T6857">
        <f t="shared" si="966"/>
        <v>2861300</v>
      </c>
      <c r="U6857">
        <v>539.20000000000005</v>
      </c>
      <c r="V6857">
        <f t="shared" si="964"/>
        <v>579.4</v>
      </c>
      <c r="W6857" t="str">
        <f t="shared" si="967"/>
        <v/>
      </c>
      <c r="X6857" t="str">
        <f t="shared" si="968"/>
        <v/>
      </c>
      <c r="Y6857" t="str">
        <f t="shared" si="965"/>
        <v/>
      </c>
      <c r="Z6857" s="9"/>
      <c r="AA6857" s="14">
        <f t="shared" si="969"/>
        <v>0.66700000000000004</v>
      </c>
      <c r="AB6857" s="14">
        <f t="shared" si="970"/>
        <v>1.131</v>
      </c>
    </row>
    <row r="6858" spans="1:28" x14ac:dyDescent="0.25">
      <c r="A6858" s="10">
        <f t="shared" si="971"/>
        <v>45577</v>
      </c>
      <c r="B6858" s="11">
        <v>286</v>
      </c>
      <c r="C6858" s="11">
        <v>1400</v>
      </c>
      <c r="D6858" s="12">
        <v>794.58333333333303</v>
      </c>
      <c r="E6858" s="9"/>
      <c r="F6858" s="9">
        <v>1.381</v>
      </c>
      <c r="G6858" s="9">
        <v>1.51</v>
      </c>
      <c r="H6858" s="9">
        <v>4.5289999999999999</v>
      </c>
      <c r="I6858" s="9">
        <v>352.38400000000001</v>
      </c>
      <c r="J6858" s="9">
        <v>15.581</v>
      </c>
      <c r="K6858" s="9">
        <v>35.200000000000003</v>
      </c>
      <c r="L6858" s="9">
        <v>0.06</v>
      </c>
      <c r="M6858" s="9">
        <v>0.08</v>
      </c>
      <c r="N6858" s="9">
        <v>0</v>
      </c>
      <c r="O6858" s="9">
        <v>524.375</v>
      </c>
      <c r="P6858" s="9"/>
      <c r="Q6858" s="9"/>
      <c r="R6858" s="9"/>
      <c r="T6858">
        <f t="shared" si="966"/>
        <v>2861400</v>
      </c>
      <c r="U6858">
        <v>467.2</v>
      </c>
      <c r="V6858">
        <f t="shared" si="964"/>
        <v>524.4</v>
      </c>
      <c r="W6858" t="str">
        <f t="shared" si="967"/>
        <v/>
      </c>
      <c r="X6858" t="str">
        <f t="shared" si="968"/>
        <v/>
      </c>
      <c r="Y6858" t="str">
        <f t="shared" si="965"/>
        <v/>
      </c>
      <c r="Z6858" s="9"/>
      <c r="AA6858" s="14">
        <f t="shared" si="969"/>
        <v>0.623</v>
      </c>
      <c r="AB6858" s="14">
        <f t="shared" si="970"/>
        <v>1.147</v>
      </c>
    </row>
    <row r="6859" spans="1:28" x14ac:dyDescent="0.25">
      <c r="A6859" s="10">
        <f t="shared" si="971"/>
        <v>45577</v>
      </c>
      <c r="B6859" s="11">
        <v>286</v>
      </c>
      <c r="C6859" s="11">
        <v>1500</v>
      </c>
      <c r="D6859" s="12">
        <v>794.625</v>
      </c>
      <c r="E6859" s="9"/>
      <c r="F6859" s="9">
        <v>0.79600000000000004</v>
      </c>
      <c r="G6859" s="9">
        <v>1.51</v>
      </c>
      <c r="H6859" s="9">
        <v>4.0259999999999998</v>
      </c>
      <c r="I6859" s="9">
        <v>348.173</v>
      </c>
      <c r="J6859" s="9">
        <v>15.39</v>
      </c>
      <c r="K6859" s="9">
        <v>36.200000000000003</v>
      </c>
      <c r="L6859" s="9">
        <v>6.0999999999999999E-2</v>
      </c>
      <c r="M6859" s="9">
        <v>0.08</v>
      </c>
      <c r="N6859" s="9">
        <v>0</v>
      </c>
      <c r="O6859" s="9">
        <v>414.375</v>
      </c>
      <c r="P6859" s="9"/>
      <c r="Q6859" s="9"/>
      <c r="R6859" s="9"/>
      <c r="T6859">
        <f t="shared" si="966"/>
        <v>2861500</v>
      </c>
      <c r="U6859">
        <v>349.2</v>
      </c>
      <c r="V6859">
        <f t="shared" si="964"/>
        <v>414.4</v>
      </c>
      <c r="W6859" t="str">
        <f t="shared" si="967"/>
        <v/>
      </c>
      <c r="X6859" t="str">
        <f t="shared" si="968"/>
        <v/>
      </c>
      <c r="Y6859" t="str">
        <f t="shared" si="965"/>
        <v/>
      </c>
      <c r="Z6859" s="9"/>
      <c r="AA6859" s="14">
        <f t="shared" si="969"/>
        <v>0.63300000000000001</v>
      </c>
      <c r="AB6859" s="14">
        <f t="shared" si="970"/>
        <v>1.1160000000000001</v>
      </c>
    </row>
    <row r="6860" spans="1:28" x14ac:dyDescent="0.25">
      <c r="A6860" s="10">
        <f t="shared" si="971"/>
        <v>45577</v>
      </c>
      <c r="B6860" s="11">
        <v>286</v>
      </c>
      <c r="C6860" s="11">
        <v>1600</v>
      </c>
      <c r="D6860" s="12">
        <v>794.66666666666697</v>
      </c>
      <c r="E6860" s="9"/>
      <c r="F6860" s="9">
        <v>0.56200000000000006</v>
      </c>
      <c r="G6860" s="9">
        <v>1.0069999999999999</v>
      </c>
      <c r="H6860" s="9">
        <v>4.0259999999999998</v>
      </c>
      <c r="I6860" s="9">
        <v>346.76900000000001</v>
      </c>
      <c r="J6860" s="9">
        <v>13.906000000000001</v>
      </c>
      <c r="K6860" s="9">
        <v>39.299999999999997</v>
      </c>
      <c r="L6860" s="9">
        <v>6.3E-2</v>
      </c>
      <c r="M6860" s="9">
        <v>8.1000000000000003E-2</v>
      </c>
      <c r="N6860" s="9">
        <v>0</v>
      </c>
      <c r="O6860" s="9">
        <v>259.375</v>
      </c>
      <c r="P6860" s="9"/>
      <c r="Q6860" s="9"/>
      <c r="R6860" s="9"/>
      <c r="T6860">
        <f t="shared" si="966"/>
        <v>2861600</v>
      </c>
      <c r="U6860">
        <v>198.3</v>
      </c>
      <c r="V6860">
        <f t="shared" si="964"/>
        <v>259.39999999999998</v>
      </c>
      <c r="W6860" t="str">
        <f t="shared" si="967"/>
        <v/>
      </c>
      <c r="X6860" t="str">
        <f t="shared" si="968"/>
        <v/>
      </c>
      <c r="Y6860" t="str">
        <f t="shared" si="965"/>
        <v/>
      </c>
      <c r="Z6860" s="9"/>
      <c r="AA6860" s="14">
        <f t="shared" si="969"/>
        <v>0.624</v>
      </c>
      <c r="AB6860" s="14">
        <f t="shared" si="970"/>
        <v>0.96399999999999997</v>
      </c>
    </row>
    <row r="6861" spans="1:28" x14ac:dyDescent="0.25">
      <c r="A6861" s="10">
        <f t="shared" si="971"/>
        <v>45577</v>
      </c>
      <c r="B6861" s="11">
        <v>286</v>
      </c>
      <c r="C6861" s="11">
        <v>1700</v>
      </c>
      <c r="D6861" s="12">
        <v>794.70833333333303</v>
      </c>
      <c r="E6861" s="9"/>
      <c r="F6861" s="9">
        <v>0.79600000000000004</v>
      </c>
      <c r="G6861" s="9">
        <v>1.0069999999999999</v>
      </c>
      <c r="H6861" s="9">
        <v>3.5230000000000001</v>
      </c>
      <c r="I6861" s="9">
        <v>338.34500000000003</v>
      </c>
      <c r="J6861" s="9">
        <v>10.712</v>
      </c>
      <c r="K6861" s="9">
        <v>45.6</v>
      </c>
      <c r="L6861" s="9">
        <v>6.3E-2</v>
      </c>
      <c r="M6861" s="9">
        <v>8.1000000000000003E-2</v>
      </c>
      <c r="N6861" s="9">
        <v>0</v>
      </c>
      <c r="O6861" s="9">
        <v>88.125</v>
      </c>
      <c r="P6861" s="9"/>
      <c r="Q6861" s="9"/>
      <c r="R6861" s="9"/>
      <c r="T6861">
        <f t="shared" si="966"/>
        <v>2861700</v>
      </c>
      <c r="U6861">
        <v>45.8</v>
      </c>
      <c r="V6861">
        <f t="shared" si="964"/>
        <v>88.1</v>
      </c>
      <c r="W6861" t="str">
        <f t="shared" si="967"/>
        <v/>
      </c>
      <c r="X6861" t="str">
        <f t="shared" si="968"/>
        <v/>
      </c>
      <c r="Y6861" t="str">
        <f t="shared" si="965"/>
        <v/>
      </c>
      <c r="Z6861" s="9"/>
      <c r="AA6861" s="14">
        <f t="shared" si="969"/>
        <v>0.58699999999999997</v>
      </c>
      <c r="AB6861" s="14">
        <f t="shared" si="970"/>
        <v>0.7</v>
      </c>
    </row>
    <row r="6862" spans="1:28" x14ac:dyDescent="0.25">
      <c r="A6862" s="10">
        <f t="shared" si="971"/>
        <v>45577</v>
      </c>
      <c r="B6862" s="11">
        <v>286</v>
      </c>
      <c r="C6862" s="11">
        <v>1800</v>
      </c>
      <c r="D6862" s="12">
        <v>794.75</v>
      </c>
      <c r="E6862" s="9"/>
      <c r="F6862" s="9">
        <v>0.56200000000000006</v>
      </c>
      <c r="G6862" s="9">
        <v>1.51</v>
      </c>
      <c r="H6862" s="9">
        <v>4.0259999999999998</v>
      </c>
      <c r="I6862" s="9">
        <v>321.49799999999999</v>
      </c>
      <c r="J6862" s="9">
        <v>9.7799999999999994</v>
      </c>
      <c r="K6862" s="9">
        <v>51.6</v>
      </c>
      <c r="L6862" s="9">
        <v>6.3E-2</v>
      </c>
      <c r="M6862" s="9">
        <v>8.2000000000000003E-2</v>
      </c>
      <c r="N6862" s="9">
        <v>0</v>
      </c>
      <c r="O6862" s="9">
        <v>0.625</v>
      </c>
      <c r="P6862" s="9"/>
      <c r="Q6862" s="9"/>
      <c r="R6862" s="9"/>
      <c r="T6862">
        <f t="shared" si="966"/>
        <v>2861800</v>
      </c>
      <c r="U6862">
        <v>0</v>
      </c>
      <c r="V6862">
        <f t="shared" si="964"/>
        <v>0</v>
      </c>
      <c r="W6862" t="str">
        <f t="shared" si="967"/>
        <v/>
      </c>
      <c r="X6862" t="str">
        <f t="shared" si="968"/>
        <v/>
      </c>
      <c r="Y6862" t="str">
        <f t="shared" si="965"/>
        <v/>
      </c>
      <c r="Z6862" s="9"/>
      <c r="AA6862" s="14">
        <f t="shared" si="969"/>
        <v>0.624</v>
      </c>
      <c r="AB6862" s="14">
        <f t="shared" si="970"/>
        <v>0.58499999999999996</v>
      </c>
    </row>
    <row r="6863" spans="1:28" x14ac:dyDescent="0.25">
      <c r="A6863" s="10">
        <f t="shared" si="971"/>
        <v>45577</v>
      </c>
      <c r="B6863" s="11">
        <v>286</v>
      </c>
      <c r="C6863" s="11">
        <v>1900</v>
      </c>
      <c r="D6863" s="12">
        <v>794.79166666666697</v>
      </c>
      <c r="E6863" s="9"/>
      <c r="F6863" s="9">
        <v>0.32800000000000001</v>
      </c>
      <c r="G6863" s="9">
        <v>1.51</v>
      </c>
      <c r="H6863" s="9">
        <v>4.5289999999999999</v>
      </c>
      <c r="I6863" s="9">
        <v>322.90199999999999</v>
      </c>
      <c r="J6863" s="9">
        <v>9.3119999999999994</v>
      </c>
      <c r="K6863" s="9">
        <v>47</v>
      </c>
      <c r="L6863" s="9">
        <v>6.2E-2</v>
      </c>
      <c r="M6863" s="9">
        <v>8.2000000000000003E-2</v>
      </c>
      <c r="N6863" s="9">
        <v>0</v>
      </c>
      <c r="O6863" s="9">
        <v>0.625</v>
      </c>
      <c r="P6863" s="9"/>
      <c r="Q6863" s="9"/>
      <c r="R6863" s="9"/>
      <c r="T6863">
        <f t="shared" si="966"/>
        <v>2861900</v>
      </c>
      <c r="U6863">
        <v>0</v>
      </c>
      <c r="V6863">
        <f t="shared" si="964"/>
        <v>0</v>
      </c>
      <c r="W6863" t="str">
        <f t="shared" si="967"/>
        <v/>
      </c>
      <c r="X6863" t="str">
        <f t="shared" si="968"/>
        <v/>
      </c>
      <c r="Y6863" t="str">
        <f t="shared" si="965"/>
        <v/>
      </c>
      <c r="Z6863" s="9"/>
      <c r="AA6863" s="14">
        <f t="shared" si="969"/>
        <v>0.55100000000000005</v>
      </c>
      <c r="AB6863" s="14">
        <f t="shared" si="970"/>
        <v>0.621</v>
      </c>
    </row>
    <row r="6864" spans="1:28" x14ac:dyDescent="0.25">
      <c r="A6864" s="10">
        <f t="shared" si="971"/>
        <v>45577</v>
      </c>
      <c r="B6864" s="11">
        <v>286</v>
      </c>
      <c r="C6864" s="11">
        <v>2000</v>
      </c>
      <c r="D6864" s="12">
        <v>794.83333333333303</v>
      </c>
      <c r="E6864" s="9"/>
      <c r="F6864" s="9">
        <v>0.67900000000000005</v>
      </c>
      <c r="G6864" s="9">
        <v>1.0069999999999999</v>
      </c>
      <c r="H6864" s="9">
        <v>3.02</v>
      </c>
      <c r="I6864" s="9">
        <v>314.47800000000001</v>
      </c>
      <c r="J6864" s="9">
        <v>6.9139999999999997</v>
      </c>
      <c r="K6864" s="9">
        <v>47.8</v>
      </c>
      <c r="L6864" s="9">
        <v>6.0999999999999999E-2</v>
      </c>
      <c r="M6864" s="9">
        <v>8.2000000000000003E-2</v>
      </c>
      <c r="N6864" s="9">
        <v>0</v>
      </c>
      <c r="O6864" s="9">
        <v>0.625</v>
      </c>
      <c r="P6864" s="9"/>
      <c r="Q6864" s="9"/>
      <c r="R6864" s="9"/>
      <c r="T6864">
        <f t="shared" si="966"/>
        <v>2862000</v>
      </c>
      <c r="U6864">
        <v>0</v>
      </c>
      <c r="V6864">
        <f t="shared" si="964"/>
        <v>0</v>
      </c>
      <c r="W6864" t="str">
        <f t="shared" si="967"/>
        <v/>
      </c>
      <c r="X6864" t="str">
        <f t="shared" si="968"/>
        <v/>
      </c>
      <c r="Y6864" t="str">
        <f t="shared" si="965"/>
        <v/>
      </c>
      <c r="Z6864" s="9"/>
      <c r="AA6864" s="14">
        <f t="shared" si="969"/>
        <v>0.47599999999999998</v>
      </c>
      <c r="AB6864" s="14">
        <f t="shared" si="970"/>
        <v>0.52</v>
      </c>
    </row>
    <row r="6865" spans="1:28" x14ac:dyDescent="0.25">
      <c r="A6865" s="10">
        <f t="shared" si="971"/>
        <v>45577</v>
      </c>
      <c r="B6865" s="11">
        <v>286</v>
      </c>
      <c r="C6865" s="11">
        <v>2100</v>
      </c>
      <c r="D6865" s="12">
        <v>794.875</v>
      </c>
      <c r="E6865" s="9"/>
      <c r="F6865" s="9">
        <v>0.32800000000000001</v>
      </c>
      <c r="G6865" s="9">
        <v>0.503</v>
      </c>
      <c r="H6865" s="9">
        <v>2.0129999999999999</v>
      </c>
      <c r="I6865" s="9">
        <v>303.24700000000001</v>
      </c>
      <c r="J6865" s="9">
        <v>7.569</v>
      </c>
      <c r="K6865" s="9">
        <v>55.4</v>
      </c>
      <c r="L6865" s="9">
        <v>6.0999999999999999E-2</v>
      </c>
      <c r="M6865" s="9">
        <v>8.2000000000000003E-2</v>
      </c>
      <c r="N6865" s="9">
        <v>0</v>
      </c>
      <c r="O6865" s="9">
        <v>0.625</v>
      </c>
      <c r="P6865" s="9"/>
      <c r="Q6865" s="9"/>
      <c r="R6865" s="9"/>
      <c r="T6865">
        <f t="shared" si="966"/>
        <v>2862100</v>
      </c>
      <c r="U6865">
        <v>0</v>
      </c>
      <c r="V6865">
        <f t="shared" si="964"/>
        <v>0</v>
      </c>
      <c r="W6865" t="str">
        <f t="shared" si="967"/>
        <v/>
      </c>
      <c r="X6865" t="str">
        <f t="shared" si="968"/>
        <v/>
      </c>
      <c r="Y6865" t="str">
        <f t="shared" si="965"/>
        <v/>
      </c>
      <c r="Z6865" s="9"/>
      <c r="AA6865" s="14">
        <f t="shared" si="969"/>
        <v>0.57699999999999996</v>
      </c>
      <c r="AB6865" s="14">
        <f t="shared" si="970"/>
        <v>0.46500000000000002</v>
      </c>
    </row>
    <row r="6866" spans="1:28" x14ac:dyDescent="0.25">
      <c r="A6866" s="10">
        <f t="shared" si="971"/>
        <v>45577</v>
      </c>
      <c r="B6866" s="11">
        <v>286</v>
      </c>
      <c r="C6866" s="11">
        <v>2200</v>
      </c>
      <c r="D6866" s="12">
        <v>794.91666666666697</v>
      </c>
      <c r="E6866" s="9"/>
      <c r="F6866" s="9">
        <v>-0.14000000000000001</v>
      </c>
      <c r="G6866" s="9">
        <v>1.0069999999999999</v>
      </c>
      <c r="H6866" s="9">
        <v>3.02</v>
      </c>
      <c r="I6866" s="9">
        <v>311.67099999999999</v>
      </c>
      <c r="J6866" s="9">
        <v>7.5940000000000003</v>
      </c>
      <c r="K6866" s="9">
        <v>56.3</v>
      </c>
      <c r="L6866" s="9">
        <v>0.06</v>
      </c>
      <c r="M6866" s="9">
        <v>8.2000000000000003E-2</v>
      </c>
      <c r="N6866" s="9">
        <v>0</v>
      </c>
      <c r="O6866" s="9">
        <v>0.625</v>
      </c>
      <c r="P6866" s="9"/>
      <c r="Q6866" s="9"/>
      <c r="R6866" s="9"/>
      <c r="T6866">
        <f t="shared" si="966"/>
        <v>2862200</v>
      </c>
      <c r="U6866">
        <v>0</v>
      </c>
      <c r="V6866">
        <f t="shared" si="964"/>
        <v>0</v>
      </c>
      <c r="W6866" t="str">
        <f t="shared" si="967"/>
        <v/>
      </c>
      <c r="X6866" t="str">
        <f t="shared" si="968"/>
        <v/>
      </c>
      <c r="Y6866" t="str">
        <f t="shared" si="965"/>
        <v/>
      </c>
      <c r="Z6866" s="9"/>
      <c r="AA6866" s="14">
        <f t="shared" si="969"/>
        <v>0.58699999999999997</v>
      </c>
      <c r="AB6866" s="14">
        <f t="shared" si="970"/>
        <v>0.45600000000000002</v>
      </c>
    </row>
    <row r="6867" spans="1:28" x14ac:dyDescent="0.25">
      <c r="A6867" s="10">
        <f t="shared" si="971"/>
        <v>45577</v>
      </c>
      <c r="B6867" s="11">
        <v>286</v>
      </c>
      <c r="C6867" s="11">
        <v>2300</v>
      </c>
      <c r="D6867" s="12">
        <v>794.95833333333303</v>
      </c>
      <c r="E6867" s="9"/>
      <c r="F6867" s="9">
        <v>0.91300000000000003</v>
      </c>
      <c r="G6867" s="9">
        <v>0.503</v>
      </c>
      <c r="H6867" s="9">
        <v>3.5230000000000001</v>
      </c>
      <c r="I6867" s="9">
        <v>343.96100000000001</v>
      </c>
      <c r="J6867" s="9">
        <v>8.5190000000000001</v>
      </c>
      <c r="K6867" s="9">
        <v>53</v>
      </c>
      <c r="L6867" s="9">
        <v>5.8999999999999997E-2</v>
      </c>
      <c r="M6867" s="9">
        <v>8.2000000000000003E-2</v>
      </c>
      <c r="N6867" s="9">
        <v>0</v>
      </c>
      <c r="O6867" s="9">
        <v>0.625</v>
      </c>
      <c r="P6867" s="9"/>
      <c r="Q6867" s="9"/>
      <c r="R6867" s="9"/>
      <c r="T6867">
        <f t="shared" si="966"/>
        <v>2862300</v>
      </c>
      <c r="U6867">
        <v>0</v>
      </c>
      <c r="V6867">
        <f t="shared" si="964"/>
        <v>0</v>
      </c>
      <c r="W6867" t="str">
        <f t="shared" si="967"/>
        <v/>
      </c>
      <c r="X6867" t="str">
        <f t="shared" si="968"/>
        <v/>
      </c>
      <c r="Y6867" t="str">
        <f t="shared" si="965"/>
        <v/>
      </c>
      <c r="Z6867" s="9"/>
      <c r="AA6867" s="14">
        <f t="shared" si="969"/>
        <v>0.58899999999999997</v>
      </c>
      <c r="AB6867" s="14">
        <f t="shared" si="970"/>
        <v>0.52200000000000002</v>
      </c>
    </row>
    <row r="6868" spans="1:28" x14ac:dyDescent="0.25">
      <c r="A6868" s="10">
        <f t="shared" si="971"/>
        <v>45577</v>
      </c>
      <c r="B6868" s="11">
        <v>286</v>
      </c>
      <c r="C6868" s="11">
        <v>2400</v>
      </c>
      <c r="D6868" s="12">
        <v>795</v>
      </c>
      <c r="E6868" s="9"/>
      <c r="F6868" s="9">
        <v>1.03</v>
      </c>
      <c r="G6868" s="9">
        <v>0.503</v>
      </c>
      <c r="H6868" s="9">
        <v>4.0259999999999998</v>
      </c>
      <c r="I6868" s="9">
        <v>355.19200000000001</v>
      </c>
      <c r="J6868" s="9">
        <v>8.7669999999999995</v>
      </c>
      <c r="K6868" s="9">
        <v>51.6</v>
      </c>
      <c r="L6868" s="9">
        <v>5.8000000000000003E-2</v>
      </c>
      <c r="M6868" s="9">
        <v>8.2000000000000003E-2</v>
      </c>
      <c r="N6868" s="9">
        <v>0</v>
      </c>
      <c r="O6868" s="9">
        <v>0.625</v>
      </c>
      <c r="P6868" s="9"/>
      <c r="Q6868" s="9"/>
      <c r="R6868" s="9"/>
      <c r="T6868">
        <f t="shared" si="966"/>
        <v>2862400</v>
      </c>
      <c r="U6868">
        <v>0</v>
      </c>
      <c r="V6868">
        <f t="shared" si="964"/>
        <v>0</v>
      </c>
      <c r="W6868">
        <f t="shared" si="967"/>
        <v>5.8000000000000003E-2</v>
      </c>
      <c r="X6868">
        <f t="shared" si="968"/>
        <v>8.2000000000000003E-2</v>
      </c>
      <c r="Y6868">
        <f t="shared" si="965"/>
        <v>0.01</v>
      </c>
      <c r="Z6868" s="9"/>
      <c r="AA6868" s="14">
        <f t="shared" si="969"/>
        <v>0.58299999999999996</v>
      </c>
      <c r="AB6868" s="14">
        <f t="shared" si="970"/>
        <v>0.54700000000000004</v>
      </c>
    </row>
    <row r="6869" spans="1:28" x14ac:dyDescent="0.25">
      <c r="A6869" s="10">
        <f t="shared" si="971"/>
        <v>45578</v>
      </c>
      <c r="B6869" s="11">
        <v>287</v>
      </c>
      <c r="C6869" s="11">
        <v>100</v>
      </c>
      <c r="D6869" s="12">
        <v>795.04166666666697</v>
      </c>
      <c r="E6869" s="9"/>
      <c r="F6869" s="9">
        <v>0.67900000000000005</v>
      </c>
      <c r="G6869" s="9">
        <v>1.0069999999999999</v>
      </c>
      <c r="H6869" s="9">
        <v>4.0259999999999998</v>
      </c>
      <c r="I6869" s="9">
        <v>7.02</v>
      </c>
      <c r="J6869" s="9">
        <v>9.0150000000000006</v>
      </c>
      <c r="K6869" s="9">
        <v>45.6</v>
      </c>
      <c r="L6869" s="9">
        <v>5.8000000000000003E-2</v>
      </c>
      <c r="M6869" s="9">
        <v>8.2000000000000003E-2</v>
      </c>
      <c r="N6869" s="9">
        <v>0</v>
      </c>
      <c r="O6869" s="9">
        <v>0.625</v>
      </c>
      <c r="P6869" s="9"/>
      <c r="Q6869" s="9"/>
      <c r="R6869" s="9"/>
      <c r="T6869">
        <f t="shared" si="966"/>
        <v>2870100</v>
      </c>
      <c r="U6869">
        <v>0</v>
      </c>
      <c r="V6869">
        <f t="shared" si="964"/>
        <v>0</v>
      </c>
      <c r="W6869" t="str">
        <f t="shared" si="967"/>
        <v/>
      </c>
      <c r="X6869" t="str">
        <f t="shared" si="968"/>
        <v/>
      </c>
      <c r="Y6869" t="str">
        <f t="shared" si="965"/>
        <v/>
      </c>
      <c r="Z6869" s="9"/>
      <c r="AA6869" s="14">
        <f t="shared" si="969"/>
        <v>0.52400000000000002</v>
      </c>
      <c r="AB6869" s="14">
        <f t="shared" si="970"/>
        <v>0.625</v>
      </c>
    </row>
    <row r="6870" spans="1:28" x14ac:dyDescent="0.25">
      <c r="A6870" s="10">
        <f t="shared" si="971"/>
        <v>45578</v>
      </c>
      <c r="B6870" s="11">
        <v>287</v>
      </c>
      <c r="C6870" s="11">
        <v>200</v>
      </c>
      <c r="D6870" s="12">
        <v>795.08333333333303</v>
      </c>
      <c r="E6870" s="9"/>
      <c r="F6870" s="9">
        <v>0.79600000000000004</v>
      </c>
      <c r="G6870" s="9">
        <v>1.51</v>
      </c>
      <c r="H6870" s="9">
        <v>5.5359999999999996</v>
      </c>
      <c r="I6870" s="9">
        <v>345.36500000000001</v>
      </c>
      <c r="J6870" s="9">
        <v>8.17</v>
      </c>
      <c r="K6870" s="9">
        <v>47.1</v>
      </c>
      <c r="L6870" s="9">
        <v>5.8000000000000003E-2</v>
      </c>
      <c r="M6870" s="9">
        <v>8.2000000000000003E-2</v>
      </c>
      <c r="N6870" s="9">
        <v>0</v>
      </c>
      <c r="O6870" s="9">
        <v>0.625</v>
      </c>
      <c r="P6870" s="9"/>
      <c r="Q6870" s="9"/>
      <c r="R6870" s="9"/>
      <c r="T6870">
        <f t="shared" si="966"/>
        <v>2870200</v>
      </c>
      <c r="U6870">
        <v>0</v>
      </c>
      <c r="V6870">
        <f t="shared" si="964"/>
        <v>0</v>
      </c>
      <c r="W6870" t="str">
        <f t="shared" si="967"/>
        <v/>
      </c>
      <c r="X6870" t="str">
        <f t="shared" si="968"/>
        <v/>
      </c>
      <c r="Y6870" t="str">
        <f t="shared" si="965"/>
        <v/>
      </c>
      <c r="Z6870" s="9"/>
      <c r="AA6870" s="14">
        <f t="shared" si="969"/>
        <v>0.51100000000000001</v>
      </c>
      <c r="AB6870" s="14">
        <f t="shared" si="970"/>
        <v>0.57399999999999995</v>
      </c>
    </row>
    <row r="6871" spans="1:28" x14ac:dyDescent="0.25">
      <c r="A6871" s="10">
        <f t="shared" si="971"/>
        <v>45578</v>
      </c>
      <c r="B6871" s="11">
        <v>287</v>
      </c>
      <c r="C6871" s="11">
        <v>300</v>
      </c>
      <c r="D6871" s="12">
        <v>795.125</v>
      </c>
      <c r="E6871" s="9"/>
      <c r="F6871" s="9">
        <v>0.67900000000000005</v>
      </c>
      <c r="G6871" s="9">
        <v>1.51</v>
      </c>
      <c r="H6871" s="9">
        <v>5.0330000000000004</v>
      </c>
      <c r="I6871" s="9">
        <v>0</v>
      </c>
      <c r="J6871" s="9">
        <v>9.6319999999999997</v>
      </c>
      <c r="K6871" s="9">
        <v>48</v>
      </c>
      <c r="L6871" s="9">
        <v>5.7000000000000002E-2</v>
      </c>
      <c r="M6871" s="9">
        <v>8.2000000000000003E-2</v>
      </c>
      <c r="N6871" s="9">
        <v>0</v>
      </c>
      <c r="O6871" s="9">
        <v>0.625</v>
      </c>
      <c r="P6871" s="9"/>
      <c r="Q6871" s="9"/>
      <c r="R6871" s="9"/>
      <c r="T6871">
        <f t="shared" si="966"/>
        <v>2870300</v>
      </c>
      <c r="U6871">
        <v>0</v>
      </c>
      <c r="V6871">
        <f t="shared" si="964"/>
        <v>0</v>
      </c>
      <c r="W6871" t="str">
        <f t="shared" si="967"/>
        <v/>
      </c>
      <c r="X6871" t="str">
        <f t="shared" si="968"/>
        <v/>
      </c>
      <c r="Y6871" t="str">
        <f t="shared" si="965"/>
        <v/>
      </c>
      <c r="Z6871" s="9"/>
      <c r="AA6871" s="14">
        <f t="shared" si="969"/>
        <v>0.57499999999999996</v>
      </c>
      <c r="AB6871" s="14">
        <f t="shared" si="970"/>
        <v>0.623</v>
      </c>
    </row>
    <row r="6872" spans="1:28" x14ac:dyDescent="0.25">
      <c r="A6872" s="10">
        <f t="shared" si="971"/>
        <v>45578</v>
      </c>
      <c r="B6872" s="11">
        <v>287</v>
      </c>
      <c r="C6872" s="11">
        <v>400</v>
      </c>
      <c r="D6872" s="12">
        <v>795.16666666666697</v>
      </c>
      <c r="E6872" s="9"/>
      <c r="F6872" s="9">
        <v>0.32800000000000001</v>
      </c>
      <c r="G6872" s="9">
        <v>0.503</v>
      </c>
      <c r="H6872" s="9">
        <v>3.5230000000000001</v>
      </c>
      <c r="I6872" s="9">
        <v>46.329000000000001</v>
      </c>
      <c r="J6872" s="9">
        <v>7.2169999999999996</v>
      </c>
      <c r="K6872" s="9">
        <v>47.7</v>
      </c>
      <c r="L6872" s="9">
        <v>5.7000000000000002E-2</v>
      </c>
      <c r="M6872" s="9">
        <v>8.1000000000000003E-2</v>
      </c>
      <c r="N6872" s="9">
        <v>0</v>
      </c>
      <c r="O6872" s="9">
        <v>0.625</v>
      </c>
      <c r="P6872" s="9"/>
      <c r="Q6872" s="9"/>
      <c r="R6872" s="9"/>
      <c r="T6872">
        <f t="shared" si="966"/>
        <v>2870400</v>
      </c>
      <c r="U6872">
        <v>0</v>
      </c>
      <c r="V6872">
        <f t="shared" si="964"/>
        <v>0</v>
      </c>
      <c r="W6872" t="str">
        <f t="shared" si="967"/>
        <v/>
      </c>
      <c r="X6872" t="str">
        <f t="shared" si="968"/>
        <v/>
      </c>
      <c r="Y6872" t="str">
        <f t="shared" si="965"/>
        <v/>
      </c>
      <c r="Z6872" s="9"/>
      <c r="AA6872" s="14">
        <f t="shared" si="969"/>
        <v>0.48499999999999999</v>
      </c>
      <c r="AB6872" s="14">
        <f t="shared" si="970"/>
        <v>0.53200000000000003</v>
      </c>
    </row>
    <row r="6873" spans="1:28" x14ac:dyDescent="0.25">
      <c r="A6873" s="10">
        <f t="shared" si="971"/>
        <v>45578</v>
      </c>
      <c r="B6873" s="11">
        <v>287</v>
      </c>
      <c r="C6873" s="11">
        <v>500</v>
      </c>
      <c r="D6873" s="12">
        <v>795.20833333333303</v>
      </c>
      <c r="E6873" s="9"/>
      <c r="F6873" s="9">
        <v>0.21099999999999999</v>
      </c>
      <c r="G6873" s="9">
        <v>0</v>
      </c>
      <c r="H6873" s="9">
        <v>1.51</v>
      </c>
      <c r="I6873" s="9">
        <v>303.24700000000001</v>
      </c>
      <c r="J6873" s="9">
        <v>5.9749999999999996</v>
      </c>
      <c r="K6873" s="9">
        <v>51.5</v>
      </c>
      <c r="L6873" s="9">
        <v>5.6000000000000001E-2</v>
      </c>
      <c r="M6873" s="9">
        <v>8.2000000000000003E-2</v>
      </c>
      <c r="N6873" s="9">
        <v>0</v>
      </c>
      <c r="O6873" s="9">
        <v>0.625</v>
      </c>
      <c r="P6873" s="9"/>
      <c r="Q6873" s="9"/>
      <c r="R6873" s="9"/>
      <c r="T6873">
        <f t="shared" si="966"/>
        <v>2870500</v>
      </c>
      <c r="U6873">
        <v>0</v>
      </c>
      <c r="V6873">
        <f t="shared" si="964"/>
        <v>0</v>
      </c>
      <c r="W6873" t="str">
        <f t="shared" si="967"/>
        <v/>
      </c>
      <c r="X6873" t="str">
        <f t="shared" si="968"/>
        <v/>
      </c>
      <c r="Y6873" t="str">
        <f t="shared" si="965"/>
        <v/>
      </c>
      <c r="Z6873" s="9"/>
      <c r="AA6873" s="14">
        <f t="shared" si="969"/>
        <v>0.48099999999999998</v>
      </c>
      <c r="AB6873" s="14">
        <f t="shared" si="970"/>
        <v>0.45300000000000001</v>
      </c>
    </row>
    <row r="6874" spans="1:28" x14ac:dyDescent="0.25">
      <c r="A6874" s="10">
        <f t="shared" si="971"/>
        <v>45578</v>
      </c>
      <c r="B6874" s="11">
        <v>287</v>
      </c>
      <c r="C6874" s="11">
        <v>600</v>
      </c>
      <c r="D6874" s="12">
        <v>795.25</v>
      </c>
      <c r="E6874" s="9"/>
      <c r="F6874" s="9">
        <v>-0.14000000000000001</v>
      </c>
      <c r="G6874" s="9">
        <v>0.503</v>
      </c>
      <c r="H6874" s="9">
        <v>4.0259999999999998</v>
      </c>
      <c r="I6874" s="9">
        <v>355.19200000000001</v>
      </c>
      <c r="J6874" s="9">
        <v>7.1920000000000002</v>
      </c>
      <c r="K6874" s="9">
        <v>49.5</v>
      </c>
      <c r="L6874" s="9">
        <v>5.6000000000000001E-2</v>
      </c>
      <c r="M6874" s="9">
        <v>8.1000000000000003E-2</v>
      </c>
      <c r="N6874" s="9">
        <v>0</v>
      </c>
      <c r="O6874" s="9">
        <v>0.625</v>
      </c>
      <c r="P6874" s="9"/>
      <c r="Q6874" s="9"/>
      <c r="R6874" s="9"/>
      <c r="T6874">
        <f t="shared" si="966"/>
        <v>2870600</v>
      </c>
      <c r="U6874">
        <v>0</v>
      </c>
      <c r="V6874">
        <f t="shared" si="964"/>
        <v>0</v>
      </c>
      <c r="W6874" t="str">
        <f t="shared" si="967"/>
        <v/>
      </c>
      <c r="X6874" t="str">
        <f t="shared" si="968"/>
        <v/>
      </c>
      <c r="Y6874" t="str">
        <f t="shared" si="965"/>
        <v/>
      </c>
      <c r="Z6874" s="9"/>
      <c r="AA6874" s="14">
        <f t="shared" si="969"/>
        <v>0.502</v>
      </c>
      <c r="AB6874" s="14">
        <f t="shared" si="970"/>
        <v>0.51200000000000001</v>
      </c>
    </row>
    <row r="6875" spans="1:28" x14ac:dyDescent="0.25">
      <c r="A6875" s="10">
        <f t="shared" si="971"/>
        <v>45578</v>
      </c>
      <c r="B6875" s="11">
        <v>287</v>
      </c>
      <c r="C6875" s="11">
        <v>700</v>
      </c>
      <c r="D6875" s="12">
        <v>795.29166666666697</v>
      </c>
      <c r="E6875" s="9"/>
      <c r="F6875" s="9">
        <v>0.91300000000000003</v>
      </c>
      <c r="G6875" s="9">
        <v>1.0069999999999999</v>
      </c>
      <c r="H6875" s="9">
        <v>4.0259999999999998</v>
      </c>
      <c r="I6875" s="9">
        <v>46.329000000000001</v>
      </c>
      <c r="J6875" s="9">
        <v>8.593</v>
      </c>
      <c r="K6875" s="9">
        <v>49.2</v>
      </c>
      <c r="L6875" s="9">
        <v>5.6000000000000001E-2</v>
      </c>
      <c r="M6875" s="9">
        <v>8.1000000000000003E-2</v>
      </c>
      <c r="N6875" s="9">
        <v>0</v>
      </c>
      <c r="O6875" s="9">
        <v>6.875</v>
      </c>
      <c r="P6875" s="9"/>
      <c r="Q6875" s="9"/>
      <c r="R6875" s="9"/>
      <c r="T6875">
        <f t="shared" si="966"/>
        <v>2870700</v>
      </c>
      <c r="U6875">
        <v>16</v>
      </c>
      <c r="V6875">
        <f t="shared" si="964"/>
        <v>6.9</v>
      </c>
      <c r="W6875" t="str">
        <f t="shared" si="967"/>
        <v/>
      </c>
      <c r="X6875" t="str">
        <f t="shared" si="968"/>
        <v/>
      </c>
      <c r="Y6875" t="str">
        <f t="shared" si="965"/>
        <v/>
      </c>
      <c r="Z6875" s="9"/>
      <c r="AA6875" s="14">
        <f t="shared" si="969"/>
        <v>0.54900000000000004</v>
      </c>
      <c r="AB6875" s="14">
        <f t="shared" si="970"/>
        <v>0.56699999999999995</v>
      </c>
    </row>
    <row r="6876" spans="1:28" x14ac:dyDescent="0.25">
      <c r="A6876" s="10">
        <f t="shared" si="971"/>
        <v>45578</v>
      </c>
      <c r="B6876" s="11">
        <v>287</v>
      </c>
      <c r="C6876" s="11">
        <v>800</v>
      </c>
      <c r="D6876" s="12">
        <v>795.33333333333303</v>
      </c>
      <c r="E6876" s="9"/>
      <c r="F6876" s="9">
        <v>0.91300000000000003</v>
      </c>
      <c r="G6876" s="9">
        <v>1.51</v>
      </c>
      <c r="H6876" s="9">
        <v>5.0330000000000004</v>
      </c>
      <c r="I6876" s="9">
        <v>57.561</v>
      </c>
      <c r="J6876" s="9">
        <v>11.637</v>
      </c>
      <c r="K6876" s="9">
        <v>47</v>
      </c>
      <c r="L6876" s="9">
        <v>5.6000000000000001E-2</v>
      </c>
      <c r="M6876" s="9">
        <v>8.1000000000000003E-2</v>
      </c>
      <c r="N6876" s="9">
        <v>0</v>
      </c>
      <c r="O6876" s="9">
        <v>145.625</v>
      </c>
      <c r="P6876" s="9"/>
      <c r="Q6876" s="9"/>
      <c r="R6876" s="9"/>
      <c r="T6876">
        <f t="shared" si="966"/>
        <v>2870800</v>
      </c>
      <c r="U6876">
        <v>146.69999999999999</v>
      </c>
      <c r="V6876">
        <f t="shared" si="964"/>
        <v>145.6</v>
      </c>
      <c r="W6876" t="str">
        <f t="shared" si="967"/>
        <v/>
      </c>
      <c r="X6876" t="str">
        <f t="shared" si="968"/>
        <v/>
      </c>
      <c r="Y6876" t="str">
        <f t="shared" si="965"/>
        <v/>
      </c>
      <c r="Z6876" s="9"/>
      <c r="AA6876" s="14">
        <f t="shared" si="969"/>
        <v>0.64300000000000002</v>
      </c>
      <c r="AB6876" s="14">
        <f t="shared" si="970"/>
        <v>0.72499999999999998</v>
      </c>
    </row>
    <row r="6877" spans="1:28" x14ac:dyDescent="0.25">
      <c r="A6877" s="10">
        <f t="shared" si="971"/>
        <v>45578</v>
      </c>
      <c r="B6877" s="11">
        <v>287</v>
      </c>
      <c r="C6877" s="11">
        <v>900</v>
      </c>
      <c r="D6877" s="12">
        <v>795.375</v>
      </c>
      <c r="E6877" s="9"/>
      <c r="F6877" s="9">
        <v>1.03</v>
      </c>
      <c r="G6877" s="9">
        <v>1.51</v>
      </c>
      <c r="H6877" s="9">
        <v>4.0259999999999998</v>
      </c>
      <c r="I6877" s="9">
        <v>65.983999999999995</v>
      </c>
      <c r="J6877" s="9">
        <v>13.281000000000001</v>
      </c>
      <c r="K6877" s="9">
        <v>43.9</v>
      </c>
      <c r="L6877" s="9">
        <v>5.5E-2</v>
      </c>
      <c r="M6877" s="9">
        <v>0.08</v>
      </c>
      <c r="N6877" s="9">
        <v>0</v>
      </c>
      <c r="O6877" s="9">
        <v>313.125</v>
      </c>
      <c r="P6877" s="9"/>
      <c r="Q6877" s="9"/>
      <c r="R6877" s="9"/>
      <c r="T6877">
        <f t="shared" si="966"/>
        <v>2870900</v>
      </c>
      <c r="U6877">
        <v>302</v>
      </c>
      <c r="V6877">
        <f t="shared" si="964"/>
        <v>313.10000000000002</v>
      </c>
      <c r="W6877" t="str">
        <f t="shared" si="967"/>
        <v/>
      </c>
      <c r="X6877" t="str">
        <f t="shared" si="968"/>
        <v/>
      </c>
      <c r="Y6877" t="str">
        <f t="shared" si="965"/>
        <v/>
      </c>
      <c r="Z6877" s="9"/>
      <c r="AA6877" s="14">
        <f t="shared" si="969"/>
        <v>0.66900000000000004</v>
      </c>
      <c r="AB6877" s="14">
        <f t="shared" si="970"/>
        <v>0.85499999999999998</v>
      </c>
    </row>
    <row r="6878" spans="1:28" x14ac:dyDescent="0.25">
      <c r="A6878" s="10">
        <f t="shared" si="971"/>
        <v>45578</v>
      </c>
      <c r="B6878" s="11">
        <v>287</v>
      </c>
      <c r="C6878" s="11">
        <v>1000</v>
      </c>
      <c r="D6878" s="12">
        <v>795.41666666666697</v>
      </c>
      <c r="E6878" s="9"/>
      <c r="F6878" s="9">
        <v>0.67900000000000005</v>
      </c>
      <c r="G6878" s="9">
        <v>1.51</v>
      </c>
      <c r="H6878" s="9">
        <v>3.5230000000000001</v>
      </c>
      <c r="I6878" s="9">
        <v>57.561</v>
      </c>
      <c r="J6878" s="9">
        <v>14.577</v>
      </c>
      <c r="K6878" s="9">
        <v>41.6</v>
      </c>
      <c r="L6878" s="9">
        <v>5.6000000000000001E-2</v>
      </c>
      <c r="M6878" s="9">
        <v>8.1000000000000003E-2</v>
      </c>
      <c r="N6878" s="9">
        <v>0</v>
      </c>
      <c r="O6878" s="9">
        <v>443.125</v>
      </c>
      <c r="P6878" s="9"/>
      <c r="Q6878" s="9"/>
      <c r="R6878" s="9"/>
      <c r="T6878">
        <f t="shared" si="966"/>
        <v>2871000</v>
      </c>
      <c r="U6878">
        <v>431.2</v>
      </c>
      <c r="V6878">
        <f t="shared" si="964"/>
        <v>443.1</v>
      </c>
      <c r="W6878" t="str">
        <f t="shared" si="967"/>
        <v/>
      </c>
      <c r="X6878" t="str">
        <f t="shared" si="968"/>
        <v/>
      </c>
      <c r="Y6878" t="str">
        <f t="shared" si="965"/>
        <v/>
      </c>
      <c r="Z6878" s="9"/>
      <c r="AA6878" s="14">
        <f t="shared" si="969"/>
        <v>0.69</v>
      </c>
      <c r="AB6878" s="14">
        <f t="shared" si="970"/>
        <v>0.96899999999999997</v>
      </c>
    </row>
    <row r="6879" spans="1:28" x14ac:dyDescent="0.25">
      <c r="A6879" s="10">
        <f t="shared" si="971"/>
        <v>45578</v>
      </c>
      <c r="B6879" s="11">
        <v>287</v>
      </c>
      <c r="C6879" s="11">
        <v>1100</v>
      </c>
      <c r="D6879" s="12">
        <v>795.45833333333303</v>
      </c>
      <c r="E6879" s="9"/>
      <c r="F6879" s="9">
        <v>0.21099999999999999</v>
      </c>
      <c r="G6879" s="9">
        <v>1.0069999999999999</v>
      </c>
      <c r="H6879" s="9">
        <v>4.0259999999999998</v>
      </c>
      <c r="I6879" s="9">
        <v>23.867000000000001</v>
      </c>
      <c r="J6879" s="9">
        <v>14.936</v>
      </c>
      <c r="K6879" s="9">
        <v>39.700000000000003</v>
      </c>
      <c r="L6879" s="9">
        <v>5.6000000000000001E-2</v>
      </c>
      <c r="M6879" s="9">
        <v>8.1000000000000003E-2</v>
      </c>
      <c r="N6879" s="9">
        <v>0</v>
      </c>
      <c r="O6879" s="9">
        <v>515.625</v>
      </c>
      <c r="P6879" s="9"/>
      <c r="Q6879" s="9"/>
      <c r="R6879" s="9"/>
      <c r="T6879">
        <f t="shared" si="966"/>
        <v>2871100</v>
      </c>
      <c r="U6879">
        <v>517</v>
      </c>
      <c r="V6879">
        <f t="shared" si="964"/>
        <v>515.6</v>
      </c>
      <c r="W6879" t="str">
        <f t="shared" si="967"/>
        <v/>
      </c>
      <c r="X6879" t="str">
        <f t="shared" si="968"/>
        <v/>
      </c>
      <c r="Y6879" t="str">
        <f t="shared" si="965"/>
        <v/>
      </c>
      <c r="Z6879" s="9"/>
      <c r="AA6879" s="14">
        <f t="shared" si="969"/>
        <v>0.67400000000000004</v>
      </c>
      <c r="AB6879" s="14">
        <f t="shared" si="970"/>
        <v>1.024</v>
      </c>
    </row>
    <row r="6880" spans="1:28" x14ac:dyDescent="0.25">
      <c r="A6880" s="10">
        <f t="shared" si="971"/>
        <v>45578</v>
      </c>
      <c r="B6880" s="11">
        <v>287</v>
      </c>
      <c r="C6880" s="11">
        <v>1200</v>
      </c>
      <c r="D6880" s="12">
        <v>795.5</v>
      </c>
      <c r="E6880" s="9"/>
      <c r="F6880" s="9">
        <v>-2.3E-2</v>
      </c>
      <c r="G6880" s="9">
        <v>1.51</v>
      </c>
      <c r="H6880" s="9">
        <v>4.0259999999999998</v>
      </c>
      <c r="I6880" s="9">
        <v>355.19200000000001</v>
      </c>
      <c r="J6880" s="9">
        <v>15.342000000000001</v>
      </c>
      <c r="K6880" s="9">
        <v>38.4</v>
      </c>
      <c r="L6880" s="9">
        <v>5.7000000000000002E-2</v>
      </c>
      <c r="M6880" s="9">
        <v>8.1000000000000003E-2</v>
      </c>
      <c r="N6880" s="9">
        <v>0</v>
      </c>
      <c r="O6880" s="9">
        <v>570.625</v>
      </c>
      <c r="P6880" s="9"/>
      <c r="Q6880" s="9"/>
      <c r="R6880" s="9"/>
      <c r="T6880">
        <f t="shared" si="966"/>
        <v>2871200</v>
      </c>
      <c r="U6880">
        <v>552</v>
      </c>
      <c r="V6880">
        <f t="shared" si="964"/>
        <v>570.6</v>
      </c>
      <c r="W6880" t="str">
        <f t="shared" si="967"/>
        <v/>
      </c>
      <c r="X6880" t="str">
        <f t="shared" si="968"/>
        <v/>
      </c>
      <c r="Y6880" t="str">
        <f t="shared" si="965"/>
        <v/>
      </c>
      <c r="Z6880" s="9"/>
      <c r="AA6880" s="14">
        <f t="shared" si="969"/>
        <v>0.66900000000000004</v>
      </c>
      <c r="AB6880" s="14">
        <f t="shared" si="970"/>
        <v>1.073</v>
      </c>
    </row>
    <row r="6881" spans="1:28" x14ac:dyDescent="0.25">
      <c r="A6881" s="10">
        <f t="shared" si="971"/>
        <v>45578</v>
      </c>
      <c r="B6881" s="11">
        <v>287</v>
      </c>
      <c r="C6881" s="11">
        <v>1300</v>
      </c>
      <c r="D6881" s="12">
        <v>795.54166666666697</v>
      </c>
      <c r="E6881" s="9"/>
      <c r="F6881" s="9">
        <v>1.147</v>
      </c>
      <c r="G6881" s="9">
        <v>1.51</v>
      </c>
      <c r="H6881" s="9">
        <v>4.5289999999999999</v>
      </c>
      <c r="I6881" s="9">
        <v>9.827</v>
      </c>
      <c r="J6881" s="9">
        <v>17.082000000000001</v>
      </c>
      <c r="K6881" s="9">
        <v>37.299999999999997</v>
      </c>
      <c r="L6881" s="9">
        <v>5.8000000000000003E-2</v>
      </c>
      <c r="M6881" s="9">
        <v>8.1000000000000003E-2</v>
      </c>
      <c r="N6881" s="9">
        <v>0</v>
      </c>
      <c r="O6881" s="9">
        <v>569.375</v>
      </c>
      <c r="P6881" s="9"/>
      <c r="Q6881" s="9"/>
      <c r="R6881" s="9"/>
      <c r="T6881">
        <f t="shared" si="966"/>
        <v>2871300</v>
      </c>
      <c r="U6881">
        <v>532.29999999999995</v>
      </c>
      <c r="V6881">
        <f t="shared" si="964"/>
        <v>569.4</v>
      </c>
      <c r="W6881" t="str">
        <f t="shared" si="967"/>
        <v/>
      </c>
      <c r="X6881" t="str">
        <f t="shared" si="968"/>
        <v/>
      </c>
      <c r="Y6881" t="str">
        <f t="shared" si="965"/>
        <v/>
      </c>
      <c r="Z6881" s="9"/>
      <c r="AA6881" s="14">
        <f t="shared" si="969"/>
        <v>0.72599999999999998</v>
      </c>
      <c r="AB6881" s="14">
        <f t="shared" si="970"/>
        <v>1.22</v>
      </c>
    </row>
    <row r="6882" spans="1:28" x14ac:dyDescent="0.25">
      <c r="A6882" s="10">
        <f t="shared" si="971"/>
        <v>45578</v>
      </c>
      <c r="B6882" s="11">
        <v>287</v>
      </c>
      <c r="C6882" s="11">
        <v>1400</v>
      </c>
      <c r="D6882" s="12">
        <v>795.58333333333303</v>
      </c>
      <c r="E6882" s="9"/>
      <c r="F6882" s="9">
        <v>1.498</v>
      </c>
      <c r="G6882" s="9">
        <v>1.51</v>
      </c>
      <c r="H6882" s="9">
        <v>4.5289999999999999</v>
      </c>
      <c r="I6882" s="9">
        <v>60.369</v>
      </c>
      <c r="J6882" s="9">
        <v>18.533000000000001</v>
      </c>
      <c r="K6882" s="9">
        <v>35.6</v>
      </c>
      <c r="L6882" s="9">
        <v>0.06</v>
      </c>
      <c r="M6882" s="9">
        <v>8.2000000000000003E-2</v>
      </c>
      <c r="N6882" s="9">
        <v>0</v>
      </c>
      <c r="O6882" s="9">
        <v>495.625</v>
      </c>
      <c r="P6882" s="9"/>
      <c r="Q6882" s="9"/>
      <c r="R6882" s="9"/>
      <c r="T6882">
        <f t="shared" si="966"/>
        <v>2871400</v>
      </c>
      <c r="U6882">
        <v>460.2</v>
      </c>
      <c r="V6882">
        <f t="shared" si="964"/>
        <v>495.6</v>
      </c>
      <c r="W6882" t="str">
        <f t="shared" si="967"/>
        <v/>
      </c>
      <c r="X6882" t="str">
        <f t="shared" si="968"/>
        <v/>
      </c>
      <c r="Y6882" t="str">
        <f t="shared" si="965"/>
        <v/>
      </c>
      <c r="Z6882" s="9"/>
      <c r="AA6882" s="14">
        <f t="shared" si="969"/>
        <v>0.76</v>
      </c>
      <c r="AB6882" s="14">
        <f t="shared" si="970"/>
        <v>1.375</v>
      </c>
    </row>
    <row r="6883" spans="1:28" x14ac:dyDescent="0.25">
      <c r="A6883" s="10">
        <f t="shared" si="971"/>
        <v>45578</v>
      </c>
      <c r="B6883" s="11">
        <v>287</v>
      </c>
      <c r="C6883" s="11">
        <v>1500</v>
      </c>
      <c r="D6883" s="12">
        <v>795.625</v>
      </c>
      <c r="E6883" s="9"/>
      <c r="F6883" s="9">
        <v>1.03</v>
      </c>
      <c r="G6883" s="9">
        <v>2.0129999999999999</v>
      </c>
      <c r="H6883" s="9">
        <v>5.5359999999999996</v>
      </c>
      <c r="I6883" s="9">
        <v>99.677999999999997</v>
      </c>
      <c r="J6883" s="9">
        <v>16.295999999999999</v>
      </c>
      <c r="K6883" s="9">
        <v>33.700000000000003</v>
      </c>
      <c r="L6883" s="9">
        <v>6.0999999999999999E-2</v>
      </c>
      <c r="M6883" s="9">
        <v>8.2000000000000003E-2</v>
      </c>
      <c r="N6883" s="9">
        <v>0</v>
      </c>
      <c r="O6883" s="9">
        <v>380.625</v>
      </c>
      <c r="P6883" s="9"/>
      <c r="Q6883" s="9"/>
      <c r="R6883" s="9"/>
      <c r="T6883">
        <f t="shared" si="966"/>
        <v>2871500</v>
      </c>
      <c r="U6883">
        <v>342.2</v>
      </c>
      <c r="V6883">
        <f t="shared" si="964"/>
        <v>380.6</v>
      </c>
      <c r="W6883" t="str">
        <f t="shared" si="967"/>
        <v/>
      </c>
      <c r="X6883" t="str">
        <f t="shared" si="968"/>
        <v/>
      </c>
      <c r="Y6883" t="str">
        <f t="shared" si="965"/>
        <v/>
      </c>
      <c r="Z6883" s="9"/>
      <c r="AA6883" s="14">
        <f t="shared" si="969"/>
        <v>0.624</v>
      </c>
      <c r="AB6883" s="14">
        <f t="shared" si="970"/>
        <v>1.228</v>
      </c>
    </row>
    <row r="6884" spans="1:28" x14ac:dyDescent="0.25">
      <c r="A6884" s="10">
        <f t="shared" si="971"/>
        <v>45578</v>
      </c>
      <c r="B6884" s="11">
        <v>287</v>
      </c>
      <c r="C6884" s="11">
        <v>1600</v>
      </c>
      <c r="D6884" s="12">
        <v>795.66666666666697</v>
      </c>
      <c r="E6884" s="9"/>
      <c r="F6884" s="9">
        <v>0.67900000000000005</v>
      </c>
      <c r="G6884" s="9">
        <v>1.51</v>
      </c>
      <c r="H6884" s="9">
        <v>4.0259999999999998</v>
      </c>
      <c r="I6884" s="9">
        <v>94.063000000000002</v>
      </c>
      <c r="J6884" s="9">
        <v>14.505000000000001</v>
      </c>
      <c r="K6884" s="9">
        <v>36.5</v>
      </c>
      <c r="L6884" s="9">
        <v>6.2E-2</v>
      </c>
      <c r="M6884" s="9">
        <v>8.2000000000000003E-2</v>
      </c>
      <c r="N6884" s="9">
        <v>0</v>
      </c>
      <c r="O6884" s="9">
        <v>218.125</v>
      </c>
      <c r="P6884" s="9"/>
      <c r="Q6884" s="9"/>
      <c r="R6884" s="9"/>
      <c r="T6884">
        <f t="shared" si="966"/>
        <v>2871600</v>
      </c>
      <c r="U6884">
        <v>191.5</v>
      </c>
      <c r="V6884">
        <f t="shared" si="964"/>
        <v>218.1</v>
      </c>
      <c r="W6884" t="str">
        <f t="shared" si="967"/>
        <v/>
      </c>
      <c r="X6884" t="str">
        <f t="shared" si="968"/>
        <v/>
      </c>
      <c r="Y6884" t="str">
        <f t="shared" si="965"/>
        <v/>
      </c>
      <c r="Z6884" s="9"/>
      <c r="AA6884" s="14">
        <f t="shared" si="969"/>
        <v>0.60299999999999998</v>
      </c>
      <c r="AB6884" s="14">
        <f t="shared" si="970"/>
        <v>1.0489999999999999</v>
      </c>
    </row>
    <row r="6885" spans="1:28" x14ac:dyDescent="0.25">
      <c r="A6885" s="10">
        <f t="shared" si="971"/>
        <v>45578</v>
      </c>
      <c r="B6885" s="11">
        <v>287</v>
      </c>
      <c r="C6885" s="11">
        <v>1700</v>
      </c>
      <c r="D6885" s="12">
        <v>795.70833333333303</v>
      </c>
      <c r="E6885" s="9"/>
      <c r="F6885" s="9">
        <v>0.56200000000000006</v>
      </c>
      <c r="G6885" s="9">
        <v>0.503</v>
      </c>
      <c r="H6885" s="9">
        <v>3.5230000000000001</v>
      </c>
      <c r="I6885" s="9">
        <v>77.215999999999994</v>
      </c>
      <c r="J6885" s="9">
        <v>11.467000000000001</v>
      </c>
      <c r="K6885" s="9">
        <v>41.5</v>
      </c>
      <c r="L6885" s="9">
        <v>6.2E-2</v>
      </c>
      <c r="M6885" s="9">
        <v>8.2000000000000003E-2</v>
      </c>
      <c r="N6885" s="9">
        <v>0</v>
      </c>
      <c r="O6885" s="9">
        <v>78.125</v>
      </c>
      <c r="P6885" s="9"/>
      <c r="Q6885" s="9"/>
      <c r="R6885" s="9"/>
      <c r="T6885">
        <f t="shared" si="966"/>
        <v>2871700</v>
      </c>
      <c r="U6885">
        <v>41.3</v>
      </c>
      <c r="V6885">
        <f t="shared" si="964"/>
        <v>78.099999999999994</v>
      </c>
      <c r="W6885" t="str">
        <f t="shared" si="967"/>
        <v/>
      </c>
      <c r="X6885" t="str">
        <f t="shared" si="968"/>
        <v/>
      </c>
      <c r="Y6885" t="str">
        <f t="shared" si="965"/>
        <v/>
      </c>
      <c r="Z6885" s="9"/>
      <c r="AA6885" s="14">
        <f t="shared" si="969"/>
        <v>0.56200000000000006</v>
      </c>
      <c r="AB6885" s="14">
        <f t="shared" si="970"/>
        <v>0.79200000000000004</v>
      </c>
    </row>
    <row r="6886" spans="1:28" x14ac:dyDescent="0.25">
      <c r="A6886" s="10">
        <f t="shared" si="971"/>
        <v>45578</v>
      </c>
      <c r="B6886" s="11">
        <v>287</v>
      </c>
      <c r="C6886" s="11">
        <v>1800</v>
      </c>
      <c r="D6886" s="12">
        <v>795.75</v>
      </c>
      <c r="E6886" s="9"/>
      <c r="F6886" s="9">
        <v>0.56200000000000006</v>
      </c>
      <c r="G6886" s="9">
        <v>0.503</v>
      </c>
      <c r="H6886" s="9">
        <v>3.02</v>
      </c>
      <c r="I6886" s="9">
        <v>89.850999999999999</v>
      </c>
      <c r="J6886" s="9">
        <v>10.1</v>
      </c>
      <c r="K6886" s="9">
        <v>46</v>
      </c>
      <c r="L6886" s="9">
        <v>6.3E-2</v>
      </c>
      <c r="M6886" s="9">
        <v>8.2000000000000003E-2</v>
      </c>
      <c r="N6886" s="9">
        <v>0</v>
      </c>
      <c r="O6886" s="9">
        <v>0.625</v>
      </c>
      <c r="P6886" s="9"/>
      <c r="Q6886" s="9"/>
      <c r="R6886" s="9"/>
      <c r="T6886">
        <f t="shared" si="966"/>
        <v>2871800</v>
      </c>
      <c r="U6886">
        <v>0</v>
      </c>
      <c r="V6886">
        <f t="shared" si="964"/>
        <v>0</v>
      </c>
      <c r="W6886" t="str">
        <f t="shared" si="967"/>
        <v/>
      </c>
      <c r="X6886" t="str">
        <f t="shared" si="968"/>
        <v/>
      </c>
      <c r="Y6886" t="str">
        <f t="shared" si="965"/>
        <v/>
      </c>
      <c r="Z6886" s="9"/>
      <c r="AA6886" s="14">
        <f t="shared" si="969"/>
        <v>0.56799999999999995</v>
      </c>
      <c r="AB6886" s="14">
        <f t="shared" si="970"/>
        <v>0.66700000000000004</v>
      </c>
    </row>
    <row r="6887" spans="1:28" x14ac:dyDescent="0.25">
      <c r="A6887" s="10">
        <f t="shared" si="971"/>
        <v>45578</v>
      </c>
      <c r="B6887" s="11">
        <v>287</v>
      </c>
      <c r="C6887" s="11">
        <v>1900</v>
      </c>
      <c r="D6887" s="12">
        <v>795.79166666666697</v>
      </c>
      <c r="E6887" s="9"/>
      <c r="F6887" s="9">
        <v>1.264</v>
      </c>
      <c r="G6887" s="9">
        <v>0</v>
      </c>
      <c r="H6887" s="9">
        <v>3.5230000000000001</v>
      </c>
      <c r="I6887" s="9">
        <v>113.718</v>
      </c>
      <c r="J6887" s="9">
        <v>9.2620000000000005</v>
      </c>
      <c r="K6887" s="9">
        <v>49.8</v>
      </c>
      <c r="L6887" s="9">
        <v>6.2E-2</v>
      </c>
      <c r="M6887" s="9">
        <v>8.2000000000000003E-2</v>
      </c>
      <c r="N6887" s="9">
        <v>0</v>
      </c>
      <c r="O6887" s="9">
        <v>0.625</v>
      </c>
      <c r="P6887" s="9"/>
      <c r="Q6887" s="9"/>
      <c r="R6887" s="9"/>
      <c r="T6887">
        <f t="shared" si="966"/>
        <v>2871900</v>
      </c>
      <c r="U6887">
        <v>0</v>
      </c>
      <c r="V6887">
        <f t="shared" si="964"/>
        <v>0</v>
      </c>
      <c r="W6887" t="str">
        <f t="shared" si="967"/>
        <v/>
      </c>
      <c r="X6887" t="str">
        <f t="shared" si="968"/>
        <v/>
      </c>
      <c r="Y6887" t="str">
        <f t="shared" si="965"/>
        <v/>
      </c>
      <c r="Z6887" s="9"/>
      <c r="AA6887" s="14">
        <f t="shared" si="969"/>
        <v>0.58199999999999996</v>
      </c>
      <c r="AB6887" s="14">
        <f t="shared" si="970"/>
        <v>0.58699999999999997</v>
      </c>
    </row>
    <row r="6888" spans="1:28" x14ac:dyDescent="0.25">
      <c r="A6888" s="10">
        <f t="shared" si="971"/>
        <v>45578</v>
      </c>
      <c r="B6888" s="11">
        <v>287</v>
      </c>
      <c r="C6888" s="11">
        <v>2000</v>
      </c>
      <c r="D6888" s="12">
        <v>795.83333333333303</v>
      </c>
      <c r="E6888" s="9"/>
      <c r="F6888" s="9">
        <v>1.147</v>
      </c>
      <c r="G6888" s="9">
        <v>0</v>
      </c>
      <c r="H6888" s="9">
        <v>2.516</v>
      </c>
      <c r="I6888" s="9">
        <v>155.83500000000001</v>
      </c>
      <c r="J6888" s="9">
        <v>8.2949999999999999</v>
      </c>
      <c r="K6888" s="9">
        <v>53.9</v>
      </c>
      <c r="L6888" s="9">
        <v>6.0999999999999999E-2</v>
      </c>
      <c r="M6888" s="9">
        <v>8.3000000000000004E-2</v>
      </c>
      <c r="N6888" s="9">
        <v>0</v>
      </c>
      <c r="O6888" s="9">
        <v>0.625</v>
      </c>
      <c r="P6888" s="9"/>
      <c r="Q6888" s="9"/>
      <c r="R6888" s="9"/>
      <c r="T6888">
        <f t="shared" si="966"/>
        <v>2872000</v>
      </c>
      <c r="U6888">
        <v>0</v>
      </c>
      <c r="V6888">
        <f t="shared" si="964"/>
        <v>0</v>
      </c>
      <c r="W6888" t="str">
        <f t="shared" si="967"/>
        <v/>
      </c>
      <c r="X6888" t="str">
        <f t="shared" si="968"/>
        <v/>
      </c>
      <c r="Y6888" t="str">
        <f t="shared" si="965"/>
        <v/>
      </c>
      <c r="Z6888" s="9"/>
      <c r="AA6888" s="14">
        <f t="shared" si="969"/>
        <v>0.59</v>
      </c>
      <c r="AB6888" s="14">
        <f t="shared" si="970"/>
        <v>0.505</v>
      </c>
    </row>
    <row r="6889" spans="1:28" x14ac:dyDescent="0.25">
      <c r="A6889" s="10">
        <f t="shared" si="971"/>
        <v>45578</v>
      </c>
      <c r="B6889" s="11">
        <v>287</v>
      </c>
      <c r="C6889" s="11">
        <v>2100</v>
      </c>
      <c r="D6889" s="12">
        <v>795.875</v>
      </c>
      <c r="E6889" s="9"/>
      <c r="F6889" s="9">
        <v>0.21099999999999999</v>
      </c>
      <c r="G6889" s="9">
        <v>0</v>
      </c>
      <c r="H6889" s="9">
        <v>1.51</v>
      </c>
      <c r="I6889" s="9">
        <v>213.39599999999999</v>
      </c>
      <c r="J6889" s="9">
        <v>6.8639999999999999</v>
      </c>
      <c r="K6889" s="9">
        <v>55.5</v>
      </c>
      <c r="L6889" s="9">
        <v>6.0999999999999999E-2</v>
      </c>
      <c r="M6889" s="9">
        <v>8.3000000000000004E-2</v>
      </c>
      <c r="N6889" s="9">
        <v>0</v>
      </c>
      <c r="O6889" s="9">
        <v>0.625</v>
      </c>
      <c r="P6889" s="9"/>
      <c r="Q6889" s="9"/>
      <c r="R6889" s="9"/>
      <c r="T6889">
        <f t="shared" si="966"/>
        <v>2872100</v>
      </c>
      <c r="U6889">
        <v>0</v>
      </c>
      <c r="V6889">
        <f t="shared" si="964"/>
        <v>0</v>
      </c>
      <c r="W6889" t="str">
        <f t="shared" si="967"/>
        <v/>
      </c>
      <c r="X6889" t="str">
        <f t="shared" si="968"/>
        <v/>
      </c>
      <c r="Y6889" t="str">
        <f t="shared" si="965"/>
        <v/>
      </c>
      <c r="Z6889" s="9"/>
      <c r="AA6889" s="14">
        <f t="shared" si="969"/>
        <v>0.55100000000000005</v>
      </c>
      <c r="AB6889" s="14">
        <f t="shared" si="970"/>
        <v>0.442</v>
      </c>
    </row>
    <row r="6890" spans="1:28" x14ac:dyDescent="0.25">
      <c r="A6890" s="10">
        <f t="shared" si="971"/>
        <v>45578</v>
      </c>
      <c r="B6890" s="11">
        <v>287</v>
      </c>
      <c r="C6890" s="11">
        <v>2200</v>
      </c>
      <c r="D6890" s="12">
        <v>795.91666666666697</v>
      </c>
      <c r="E6890" s="9"/>
      <c r="F6890" s="9">
        <v>0.91300000000000003</v>
      </c>
      <c r="G6890" s="9">
        <v>0</v>
      </c>
      <c r="H6890" s="9">
        <v>2.0129999999999999</v>
      </c>
      <c r="I6890" s="9">
        <v>299.03500000000003</v>
      </c>
      <c r="J6890" s="9">
        <v>7.3680000000000003</v>
      </c>
      <c r="K6890" s="9">
        <v>57.8</v>
      </c>
      <c r="L6890" s="9">
        <v>0.06</v>
      </c>
      <c r="M6890" s="9">
        <v>8.3000000000000004E-2</v>
      </c>
      <c r="N6890" s="9">
        <v>0</v>
      </c>
      <c r="O6890" s="9">
        <v>0.625</v>
      </c>
      <c r="P6890" s="9"/>
      <c r="Q6890" s="9"/>
      <c r="R6890" s="9"/>
      <c r="T6890">
        <f t="shared" si="966"/>
        <v>2872200</v>
      </c>
      <c r="U6890">
        <v>0</v>
      </c>
      <c r="V6890">
        <f t="shared" si="964"/>
        <v>0</v>
      </c>
      <c r="W6890" t="str">
        <f t="shared" si="967"/>
        <v/>
      </c>
      <c r="X6890" t="str">
        <f t="shared" si="968"/>
        <v/>
      </c>
      <c r="Y6890" t="str">
        <f t="shared" si="965"/>
        <v/>
      </c>
      <c r="Z6890" s="9"/>
      <c r="AA6890" s="14">
        <f t="shared" si="969"/>
        <v>0.59399999999999997</v>
      </c>
      <c r="AB6890" s="14">
        <f t="shared" si="970"/>
        <v>0.434</v>
      </c>
    </row>
    <row r="6891" spans="1:28" x14ac:dyDescent="0.25">
      <c r="A6891" s="10">
        <f t="shared" si="971"/>
        <v>45578</v>
      </c>
      <c r="B6891" s="11">
        <v>287</v>
      </c>
      <c r="C6891" s="11">
        <v>2300</v>
      </c>
      <c r="D6891" s="12">
        <v>795.95833333333303</v>
      </c>
      <c r="E6891" s="9"/>
      <c r="F6891" s="9">
        <v>0.44500000000000001</v>
      </c>
      <c r="G6891" s="9">
        <v>0</v>
      </c>
      <c r="H6891" s="9">
        <v>2.516</v>
      </c>
      <c r="I6891" s="9">
        <v>324.30599999999998</v>
      </c>
      <c r="J6891" s="9">
        <v>8.02</v>
      </c>
      <c r="K6891" s="9">
        <v>59.4</v>
      </c>
      <c r="L6891" s="9">
        <v>5.8000000000000003E-2</v>
      </c>
      <c r="M6891" s="9">
        <v>8.3000000000000004E-2</v>
      </c>
      <c r="N6891" s="9">
        <v>0</v>
      </c>
      <c r="O6891" s="9">
        <v>0.625</v>
      </c>
      <c r="P6891" s="9"/>
      <c r="Q6891" s="9"/>
      <c r="R6891" s="9"/>
      <c r="T6891">
        <f t="shared" si="966"/>
        <v>2872300</v>
      </c>
      <c r="U6891">
        <v>0</v>
      </c>
      <c r="V6891">
        <f t="shared" si="964"/>
        <v>0</v>
      </c>
      <c r="W6891" t="str">
        <f t="shared" si="967"/>
        <v/>
      </c>
      <c r="X6891" t="str">
        <f t="shared" si="968"/>
        <v/>
      </c>
      <c r="Y6891" t="str">
        <f t="shared" si="965"/>
        <v/>
      </c>
      <c r="Z6891" s="9"/>
      <c r="AA6891" s="14">
        <f t="shared" si="969"/>
        <v>0.63800000000000001</v>
      </c>
      <c r="AB6891" s="14">
        <f t="shared" si="970"/>
        <v>0.436</v>
      </c>
    </row>
    <row r="6892" spans="1:28" x14ac:dyDescent="0.25">
      <c r="A6892" s="10">
        <f t="shared" si="971"/>
        <v>45578</v>
      </c>
      <c r="B6892" s="11">
        <v>287</v>
      </c>
      <c r="C6892" s="11">
        <v>2400</v>
      </c>
      <c r="D6892" s="12">
        <v>796</v>
      </c>
      <c r="E6892" s="9"/>
      <c r="F6892" s="9">
        <v>0.91300000000000003</v>
      </c>
      <c r="G6892" s="9">
        <v>0</v>
      </c>
      <c r="H6892" s="9">
        <v>2.0129999999999999</v>
      </c>
      <c r="I6892" s="9">
        <v>67.388000000000005</v>
      </c>
      <c r="J6892" s="9">
        <v>6.2809999999999997</v>
      </c>
      <c r="K6892" s="9">
        <v>58.8</v>
      </c>
      <c r="L6892" s="9">
        <v>5.8000000000000003E-2</v>
      </c>
      <c r="M6892" s="9">
        <v>8.3000000000000004E-2</v>
      </c>
      <c r="N6892" s="9">
        <v>0</v>
      </c>
      <c r="O6892" s="9">
        <v>0.625</v>
      </c>
      <c r="P6892" s="9"/>
      <c r="Q6892" s="9"/>
      <c r="R6892" s="9"/>
      <c r="T6892">
        <f t="shared" si="966"/>
        <v>2872400</v>
      </c>
      <c r="U6892">
        <v>0</v>
      </c>
      <c r="V6892">
        <f t="shared" si="964"/>
        <v>0</v>
      </c>
      <c r="W6892">
        <f t="shared" si="967"/>
        <v>5.8000000000000003E-2</v>
      </c>
      <c r="X6892">
        <f t="shared" si="968"/>
        <v>8.3000000000000004E-2</v>
      </c>
      <c r="Y6892">
        <f t="shared" si="965"/>
        <v>8.9999999999999993E-3</v>
      </c>
      <c r="Z6892" s="9"/>
      <c r="AA6892" s="14">
        <f t="shared" si="969"/>
        <v>0.56000000000000005</v>
      </c>
      <c r="AB6892" s="14">
        <f t="shared" si="970"/>
        <v>0.39200000000000002</v>
      </c>
    </row>
    <row r="6893" spans="1:28" x14ac:dyDescent="0.25">
      <c r="A6893" s="10">
        <f t="shared" si="971"/>
        <v>45579</v>
      </c>
      <c r="B6893" s="11">
        <v>288</v>
      </c>
      <c r="C6893" s="11">
        <v>100</v>
      </c>
      <c r="D6893" s="12">
        <v>796.04166666666697</v>
      </c>
      <c r="E6893" s="9"/>
      <c r="F6893" s="9">
        <v>0.91300000000000003</v>
      </c>
      <c r="G6893" s="9">
        <v>0</v>
      </c>
      <c r="H6893" s="9">
        <v>3.02</v>
      </c>
      <c r="I6893" s="9">
        <v>47.732999999999997</v>
      </c>
      <c r="J6893" s="9">
        <v>7.5190000000000001</v>
      </c>
      <c r="K6893" s="9">
        <v>59.6</v>
      </c>
      <c r="L6893" s="9">
        <v>5.8000000000000003E-2</v>
      </c>
      <c r="M6893" s="9">
        <v>8.2000000000000003E-2</v>
      </c>
      <c r="N6893" s="9">
        <v>0</v>
      </c>
      <c r="O6893" s="9">
        <v>0.625</v>
      </c>
      <c r="P6893" s="9"/>
      <c r="Q6893" s="9"/>
      <c r="R6893" s="9"/>
      <c r="T6893">
        <f t="shared" si="966"/>
        <v>2880100</v>
      </c>
      <c r="U6893">
        <v>0</v>
      </c>
      <c r="V6893">
        <f t="shared" si="964"/>
        <v>0</v>
      </c>
      <c r="W6893" t="str">
        <f t="shared" si="967"/>
        <v/>
      </c>
      <c r="X6893" t="str">
        <f t="shared" si="968"/>
        <v/>
      </c>
      <c r="Y6893" t="str">
        <f t="shared" si="965"/>
        <v/>
      </c>
      <c r="Z6893" s="9"/>
      <c r="AA6893" s="14">
        <f t="shared" si="969"/>
        <v>0.61799999999999999</v>
      </c>
      <c r="AB6893" s="14">
        <f t="shared" si="970"/>
        <v>0.41899999999999998</v>
      </c>
    </row>
    <row r="6894" spans="1:28" x14ac:dyDescent="0.25">
      <c r="A6894" s="10">
        <f t="shared" si="971"/>
        <v>45579</v>
      </c>
      <c r="B6894" s="11">
        <v>288</v>
      </c>
      <c r="C6894" s="11">
        <v>200</v>
      </c>
      <c r="D6894" s="12">
        <v>796.08333333333303</v>
      </c>
      <c r="E6894" s="9"/>
      <c r="F6894" s="9">
        <v>0.67900000000000005</v>
      </c>
      <c r="G6894" s="9">
        <v>0.503</v>
      </c>
      <c r="H6894" s="9">
        <v>4.0259999999999998</v>
      </c>
      <c r="I6894" s="9">
        <v>50.540999999999997</v>
      </c>
      <c r="J6894" s="9">
        <v>6.94</v>
      </c>
      <c r="K6894" s="9">
        <v>59.3</v>
      </c>
      <c r="L6894" s="9">
        <v>5.7000000000000002E-2</v>
      </c>
      <c r="M6894" s="9">
        <v>8.3000000000000004E-2</v>
      </c>
      <c r="N6894" s="9">
        <v>0</v>
      </c>
      <c r="O6894" s="9">
        <v>0.625</v>
      </c>
      <c r="P6894" s="9"/>
      <c r="Q6894" s="9"/>
      <c r="R6894" s="9"/>
      <c r="T6894">
        <f t="shared" si="966"/>
        <v>2880200</v>
      </c>
      <c r="U6894">
        <v>0</v>
      </c>
      <c r="V6894">
        <f t="shared" si="964"/>
        <v>0</v>
      </c>
      <c r="W6894" t="str">
        <f t="shared" si="967"/>
        <v/>
      </c>
      <c r="X6894" t="str">
        <f t="shared" si="968"/>
        <v/>
      </c>
      <c r="Y6894" t="str">
        <f t="shared" si="965"/>
        <v/>
      </c>
      <c r="Z6894" s="9"/>
      <c r="AA6894" s="14">
        <f t="shared" si="969"/>
        <v>0.59099999999999997</v>
      </c>
      <c r="AB6894" s="14">
        <f t="shared" si="970"/>
        <v>0.40600000000000003</v>
      </c>
    </row>
    <row r="6895" spans="1:28" x14ac:dyDescent="0.25">
      <c r="A6895" s="10">
        <f t="shared" si="971"/>
        <v>45579</v>
      </c>
      <c r="B6895" s="11">
        <v>288</v>
      </c>
      <c r="C6895" s="11">
        <v>300</v>
      </c>
      <c r="D6895" s="12">
        <v>796.125</v>
      </c>
      <c r="E6895" s="9"/>
      <c r="F6895" s="9">
        <v>1.147</v>
      </c>
      <c r="G6895" s="9">
        <v>0.503</v>
      </c>
      <c r="H6895" s="9">
        <v>4.0259999999999998</v>
      </c>
      <c r="I6895" s="9">
        <v>61.773000000000003</v>
      </c>
      <c r="J6895" s="9">
        <v>7.67</v>
      </c>
      <c r="K6895" s="9">
        <v>59.1</v>
      </c>
      <c r="L6895" s="9">
        <v>5.7000000000000002E-2</v>
      </c>
      <c r="M6895" s="9">
        <v>8.2000000000000003E-2</v>
      </c>
      <c r="N6895" s="9">
        <v>0</v>
      </c>
      <c r="O6895" s="9">
        <v>0.625</v>
      </c>
      <c r="P6895" s="9"/>
      <c r="Q6895" s="9"/>
      <c r="R6895" s="9"/>
      <c r="T6895">
        <f t="shared" si="966"/>
        <v>2880300</v>
      </c>
      <c r="U6895">
        <v>0</v>
      </c>
      <c r="V6895">
        <f t="shared" si="964"/>
        <v>0</v>
      </c>
      <c r="W6895" t="str">
        <f t="shared" si="967"/>
        <v/>
      </c>
      <c r="X6895" t="str">
        <f t="shared" si="968"/>
        <v/>
      </c>
      <c r="Y6895" t="str">
        <f t="shared" si="965"/>
        <v/>
      </c>
      <c r="Z6895" s="9"/>
      <c r="AA6895" s="14">
        <f t="shared" si="969"/>
        <v>0.62</v>
      </c>
      <c r="AB6895" s="14">
        <f t="shared" si="970"/>
        <v>0.42899999999999999</v>
      </c>
    </row>
    <row r="6896" spans="1:28" x14ac:dyDescent="0.25">
      <c r="A6896" s="10">
        <f t="shared" si="971"/>
        <v>45579</v>
      </c>
      <c r="B6896" s="11">
        <v>288</v>
      </c>
      <c r="C6896" s="11">
        <v>400</v>
      </c>
      <c r="D6896" s="12">
        <v>796.16666666666697</v>
      </c>
      <c r="E6896" s="9"/>
      <c r="F6896" s="9">
        <v>1.147</v>
      </c>
      <c r="G6896" s="9">
        <v>0.503</v>
      </c>
      <c r="H6896" s="9">
        <v>4.5289999999999999</v>
      </c>
      <c r="I6896" s="9">
        <v>74.408000000000001</v>
      </c>
      <c r="J6896" s="9">
        <v>7.8449999999999998</v>
      </c>
      <c r="K6896" s="9">
        <v>59.1</v>
      </c>
      <c r="L6896" s="9">
        <v>5.7000000000000002E-2</v>
      </c>
      <c r="M6896" s="9">
        <v>8.2000000000000003E-2</v>
      </c>
      <c r="N6896" s="9">
        <v>0</v>
      </c>
      <c r="O6896" s="9">
        <v>0.625</v>
      </c>
      <c r="P6896" s="9"/>
      <c r="Q6896" s="9"/>
      <c r="R6896" s="9"/>
      <c r="T6896">
        <f t="shared" si="966"/>
        <v>2880400</v>
      </c>
      <c r="U6896">
        <v>0</v>
      </c>
      <c r="V6896">
        <f t="shared" si="964"/>
        <v>0</v>
      </c>
      <c r="W6896" t="str">
        <f t="shared" si="967"/>
        <v/>
      </c>
      <c r="X6896" t="str">
        <f t="shared" si="968"/>
        <v/>
      </c>
      <c r="Y6896" t="str">
        <f t="shared" si="965"/>
        <v/>
      </c>
      <c r="Z6896" s="9"/>
      <c r="AA6896" s="14">
        <f t="shared" si="969"/>
        <v>0.627</v>
      </c>
      <c r="AB6896" s="14">
        <f t="shared" si="970"/>
        <v>0.434</v>
      </c>
    </row>
    <row r="6897" spans="1:28" x14ac:dyDescent="0.25">
      <c r="A6897" s="10">
        <f t="shared" si="971"/>
        <v>45579</v>
      </c>
      <c r="B6897" s="11">
        <v>288</v>
      </c>
      <c r="C6897" s="11">
        <v>500</v>
      </c>
      <c r="D6897" s="12">
        <v>796.20833333333303</v>
      </c>
      <c r="E6897" s="9"/>
      <c r="F6897" s="9">
        <v>0.79600000000000004</v>
      </c>
      <c r="G6897" s="9">
        <v>1.51</v>
      </c>
      <c r="H6897" s="9">
        <v>6.0389999999999997</v>
      </c>
      <c r="I6897" s="9">
        <v>8.4239999999999995</v>
      </c>
      <c r="J6897" s="9">
        <v>6.077</v>
      </c>
      <c r="K6897" s="9">
        <v>59.8</v>
      </c>
      <c r="L6897" s="9">
        <v>5.6000000000000001E-2</v>
      </c>
      <c r="M6897" s="9">
        <v>8.2000000000000003E-2</v>
      </c>
      <c r="N6897" s="9">
        <v>0</v>
      </c>
      <c r="O6897" s="9">
        <v>0.625</v>
      </c>
      <c r="P6897" s="9"/>
      <c r="Q6897" s="9"/>
      <c r="R6897" s="9"/>
      <c r="T6897">
        <f t="shared" si="966"/>
        <v>2880500</v>
      </c>
      <c r="U6897">
        <v>0</v>
      </c>
      <c r="V6897">
        <f t="shared" si="964"/>
        <v>0</v>
      </c>
      <c r="W6897" t="str">
        <f t="shared" si="967"/>
        <v/>
      </c>
      <c r="X6897" t="str">
        <f t="shared" si="968"/>
        <v/>
      </c>
      <c r="Y6897" t="str">
        <f t="shared" si="965"/>
        <v/>
      </c>
      <c r="Z6897" s="9"/>
      <c r="AA6897" s="14">
        <f t="shared" si="969"/>
        <v>0.56200000000000006</v>
      </c>
      <c r="AB6897" s="14">
        <f t="shared" si="970"/>
        <v>0.378</v>
      </c>
    </row>
    <row r="6898" spans="1:28" x14ac:dyDescent="0.25">
      <c r="A6898" s="10">
        <f t="shared" si="971"/>
        <v>45579</v>
      </c>
      <c r="B6898" s="11">
        <v>288</v>
      </c>
      <c r="C6898" s="11">
        <v>600</v>
      </c>
      <c r="D6898" s="12">
        <v>796.25</v>
      </c>
      <c r="E6898" s="9"/>
      <c r="F6898" s="9">
        <v>0.91300000000000003</v>
      </c>
      <c r="G6898" s="9">
        <v>2.0129999999999999</v>
      </c>
      <c r="H6898" s="9">
        <v>5.0330000000000004</v>
      </c>
      <c r="I6898" s="9">
        <v>346.76900000000001</v>
      </c>
      <c r="J6898" s="9">
        <v>6.6870000000000003</v>
      </c>
      <c r="K6898" s="9">
        <v>63.1</v>
      </c>
      <c r="L6898" s="9">
        <v>5.5E-2</v>
      </c>
      <c r="M6898" s="9">
        <v>8.2000000000000003E-2</v>
      </c>
      <c r="N6898" s="9">
        <v>0</v>
      </c>
      <c r="O6898" s="9">
        <v>0.625</v>
      </c>
      <c r="P6898" s="9"/>
      <c r="Q6898" s="9"/>
      <c r="R6898" s="9"/>
      <c r="T6898">
        <f t="shared" si="966"/>
        <v>2880600</v>
      </c>
      <c r="U6898">
        <v>0</v>
      </c>
      <c r="V6898">
        <f t="shared" si="964"/>
        <v>0</v>
      </c>
      <c r="W6898" t="str">
        <f t="shared" si="967"/>
        <v/>
      </c>
      <c r="X6898" t="str">
        <f t="shared" si="968"/>
        <v/>
      </c>
      <c r="Y6898" t="str">
        <f t="shared" si="965"/>
        <v/>
      </c>
      <c r="Z6898" s="9"/>
      <c r="AA6898" s="14">
        <f t="shared" si="969"/>
        <v>0.61799999999999999</v>
      </c>
      <c r="AB6898" s="14">
        <f t="shared" si="970"/>
        <v>0.36099999999999999</v>
      </c>
    </row>
    <row r="6899" spans="1:28" x14ac:dyDescent="0.25">
      <c r="A6899" s="10">
        <f t="shared" si="971"/>
        <v>45579</v>
      </c>
      <c r="B6899" s="11">
        <v>288</v>
      </c>
      <c r="C6899" s="11">
        <v>700</v>
      </c>
      <c r="D6899" s="12">
        <v>796.29166666666697</v>
      </c>
      <c r="E6899" s="9"/>
      <c r="F6899" s="9">
        <v>0.67900000000000005</v>
      </c>
      <c r="G6899" s="9">
        <v>0.503</v>
      </c>
      <c r="H6899" s="9">
        <v>4.5289999999999999</v>
      </c>
      <c r="I6899" s="9">
        <v>54.753</v>
      </c>
      <c r="J6899" s="9">
        <v>7.3929999999999998</v>
      </c>
      <c r="K6899" s="9">
        <v>61.5</v>
      </c>
      <c r="L6899" s="9">
        <v>5.5E-2</v>
      </c>
      <c r="M6899" s="9">
        <v>8.2000000000000003E-2</v>
      </c>
      <c r="N6899" s="9">
        <v>0</v>
      </c>
      <c r="O6899" s="9">
        <v>21.875</v>
      </c>
      <c r="P6899" s="9"/>
      <c r="Q6899" s="9"/>
      <c r="R6899" s="9"/>
      <c r="T6899">
        <f t="shared" si="966"/>
        <v>2880700</v>
      </c>
      <c r="U6899">
        <v>14.3</v>
      </c>
      <c r="V6899">
        <f t="shared" si="964"/>
        <v>21.9</v>
      </c>
      <c r="W6899" t="str">
        <f t="shared" si="967"/>
        <v/>
      </c>
      <c r="X6899" t="str">
        <f t="shared" si="968"/>
        <v/>
      </c>
      <c r="Y6899" t="str">
        <f t="shared" si="965"/>
        <v/>
      </c>
      <c r="Z6899" s="9"/>
      <c r="AA6899" s="14">
        <f t="shared" si="969"/>
        <v>0.63300000000000001</v>
      </c>
      <c r="AB6899" s="14">
        <f t="shared" si="970"/>
        <v>0.39600000000000002</v>
      </c>
    </row>
    <row r="6900" spans="1:28" x14ac:dyDescent="0.25">
      <c r="A6900" s="10">
        <f t="shared" si="971"/>
        <v>45579</v>
      </c>
      <c r="B6900" s="11">
        <v>288</v>
      </c>
      <c r="C6900" s="11">
        <v>800</v>
      </c>
      <c r="D6900" s="12">
        <v>796.33333333333303</v>
      </c>
      <c r="E6900" s="9"/>
      <c r="F6900" s="9">
        <v>0.79600000000000004</v>
      </c>
      <c r="G6900" s="9">
        <v>0.503</v>
      </c>
      <c r="H6900" s="9">
        <v>4.0259999999999998</v>
      </c>
      <c r="I6900" s="9">
        <v>70.195999999999998</v>
      </c>
      <c r="J6900" s="9">
        <v>9.8290000000000006</v>
      </c>
      <c r="K6900" s="9">
        <v>58.3</v>
      </c>
      <c r="L6900" s="9">
        <v>5.5E-2</v>
      </c>
      <c r="M6900" s="9">
        <v>8.2000000000000003E-2</v>
      </c>
      <c r="N6900" s="9">
        <v>0</v>
      </c>
      <c r="O6900" s="9">
        <v>135.625</v>
      </c>
      <c r="P6900" s="9"/>
      <c r="Q6900" s="9"/>
      <c r="R6900" s="9"/>
      <c r="T6900">
        <f t="shared" si="966"/>
        <v>2880800</v>
      </c>
      <c r="U6900">
        <v>142</v>
      </c>
      <c r="V6900">
        <f t="shared" si="964"/>
        <v>135.6</v>
      </c>
      <c r="W6900" t="str">
        <f t="shared" si="967"/>
        <v/>
      </c>
      <c r="X6900" t="str">
        <f t="shared" si="968"/>
        <v/>
      </c>
      <c r="Y6900" t="str">
        <f t="shared" si="965"/>
        <v/>
      </c>
      <c r="Z6900" s="9"/>
      <c r="AA6900" s="14">
        <f t="shared" si="969"/>
        <v>0.70699999999999996</v>
      </c>
      <c r="AB6900" s="14">
        <f t="shared" si="970"/>
        <v>0.50600000000000001</v>
      </c>
    </row>
    <row r="6901" spans="1:28" x14ac:dyDescent="0.25">
      <c r="A6901" s="10">
        <f t="shared" si="971"/>
        <v>45579</v>
      </c>
      <c r="B6901" s="11">
        <v>288</v>
      </c>
      <c r="C6901" s="11">
        <v>900</v>
      </c>
      <c r="D6901" s="12">
        <v>796.375</v>
      </c>
      <c r="E6901" s="9"/>
      <c r="F6901" s="9">
        <v>1.03</v>
      </c>
      <c r="G6901" s="9">
        <v>0.503</v>
      </c>
      <c r="H6901" s="9">
        <v>3.5230000000000001</v>
      </c>
      <c r="I6901" s="9">
        <v>56.156999999999996</v>
      </c>
      <c r="J6901" s="9">
        <v>10.882999999999999</v>
      </c>
      <c r="K6901" s="9">
        <v>53.6</v>
      </c>
      <c r="L6901" s="9">
        <v>5.5E-2</v>
      </c>
      <c r="M6901" s="9">
        <v>8.2000000000000003E-2</v>
      </c>
      <c r="N6901" s="9">
        <v>0</v>
      </c>
      <c r="O6901" s="9">
        <v>264.375</v>
      </c>
      <c r="P6901" s="9"/>
      <c r="Q6901" s="9"/>
      <c r="R6901" s="9"/>
      <c r="T6901">
        <f t="shared" si="966"/>
        <v>2880900</v>
      </c>
      <c r="U6901">
        <v>296.8</v>
      </c>
      <c r="V6901">
        <f t="shared" si="964"/>
        <v>264.39999999999998</v>
      </c>
      <c r="W6901" t="str">
        <f t="shared" si="967"/>
        <v/>
      </c>
      <c r="X6901" t="str">
        <f t="shared" si="968"/>
        <v/>
      </c>
      <c r="Y6901" t="str">
        <f t="shared" si="965"/>
        <v/>
      </c>
      <c r="Z6901" s="9"/>
      <c r="AA6901" s="14">
        <f t="shared" si="969"/>
        <v>0.69799999999999995</v>
      </c>
      <c r="AB6901" s="14">
        <f t="shared" si="970"/>
        <v>0.60399999999999998</v>
      </c>
    </row>
    <row r="6902" spans="1:28" x14ac:dyDescent="0.25">
      <c r="A6902" s="10">
        <f t="shared" si="971"/>
        <v>45579</v>
      </c>
      <c r="B6902" s="11">
        <v>288</v>
      </c>
      <c r="C6902" s="11">
        <v>1000</v>
      </c>
      <c r="D6902" s="12">
        <v>796.41666666666697</v>
      </c>
      <c r="E6902" s="9"/>
      <c r="F6902" s="9">
        <v>1.264</v>
      </c>
      <c r="G6902" s="9">
        <v>1.51</v>
      </c>
      <c r="H6902" s="9">
        <v>5.5359999999999996</v>
      </c>
      <c r="I6902" s="9">
        <v>7.02</v>
      </c>
      <c r="J6902" s="9">
        <v>10.467000000000001</v>
      </c>
      <c r="K6902" s="9">
        <v>56.2</v>
      </c>
      <c r="L6902" s="9">
        <v>5.5E-2</v>
      </c>
      <c r="M6902" s="9">
        <v>8.2000000000000003E-2</v>
      </c>
      <c r="N6902" s="9">
        <v>0</v>
      </c>
      <c r="O6902" s="9">
        <v>256.875</v>
      </c>
      <c r="P6902" s="9"/>
      <c r="Q6902" s="9"/>
      <c r="R6902" s="9"/>
      <c r="T6902">
        <f t="shared" si="966"/>
        <v>2881000</v>
      </c>
      <c r="U6902">
        <v>425.3</v>
      </c>
      <c r="V6902">
        <f t="shared" si="964"/>
        <v>256.89999999999998</v>
      </c>
      <c r="W6902" t="str">
        <f t="shared" si="967"/>
        <v/>
      </c>
      <c r="X6902" t="str">
        <f t="shared" si="968"/>
        <v/>
      </c>
      <c r="Y6902" t="str">
        <f t="shared" si="965"/>
        <v/>
      </c>
      <c r="Z6902" s="9"/>
      <c r="AA6902" s="14">
        <f t="shared" si="969"/>
        <v>0.71199999999999997</v>
      </c>
      <c r="AB6902" s="14">
        <f t="shared" si="970"/>
        <v>0.55500000000000005</v>
      </c>
    </row>
    <row r="6903" spans="1:28" x14ac:dyDescent="0.25">
      <c r="A6903" s="10">
        <f t="shared" si="971"/>
        <v>45579</v>
      </c>
      <c r="B6903" s="11">
        <v>288</v>
      </c>
      <c r="C6903" s="11">
        <v>1100</v>
      </c>
      <c r="D6903" s="12">
        <v>796.45833333333303</v>
      </c>
      <c r="E6903" s="9"/>
      <c r="F6903" s="9">
        <v>0.44500000000000001</v>
      </c>
      <c r="G6903" s="9">
        <v>1.0069999999999999</v>
      </c>
      <c r="H6903" s="9">
        <v>4.5289999999999999</v>
      </c>
      <c r="I6903" s="9">
        <v>11.231</v>
      </c>
      <c r="J6903" s="9">
        <v>11.029</v>
      </c>
      <c r="K6903" s="9">
        <v>57</v>
      </c>
      <c r="L6903" s="9">
        <v>5.5E-2</v>
      </c>
      <c r="M6903" s="9">
        <v>8.2000000000000003E-2</v>
      </c>
      <c r="N6903" s="9">
        <v>0</v>
      </c>
      <c r="O6903" s="9">
        <v>263.125</v>
      </c>
      <c r="P6903" s="9"/>
      <c r="Q6903" s="9"/>
      <c r="R6903" s="9"/>
      <c r="T6903">
        <f t="shared" si="966"/>
        <v>2881100</v>
      </c>
      <c r="U6903">
        <v>511</v>
      </c>
      <c r="V6903">
        <f t="shared" si="964"/>
        <v>263.10000000000002</v>
      </c>
      <c r="W6903" t="str">
        <f t="shared" si="967"/>
        <v/>
      </c>
      <c r="X6903" t="str">
        <f t="shared" si="968"/>
        <v/>
      </c>
      <c r="Y6903" t="str">
        <f t="shared" si="965"/>
        <v/>
      </c>
      <c r="Z6903" s="9"/>
      <c r="AA6903" s="14">
        <f t="shared" si="969"/>
        <v>0.749</v>
      </c>
      <c r="AB6903" s="14">
        <f t="shared" si="970"/>
        <v>0.56499999999999995</v>
      </c>
    </row>
    <row r="6904" spans="1:28" x14ac:dyDescent="0.25">
      <c r="A6904" s="10">
        <f t="shared" si="971"/>
        <v>45579</v>
      </c>
      <c r="B6904" s="11">
        <v>288</v>
      </c>
      <c r="C6904" s="11">
        <v>1200</v>
      </c>
      <c r="D6904" s="12">
        <v>796.5</v>
      </c>
      <c r="E6904" s="9"/>
      <c r="F6904" s="9">
        <v>0.44500000000000001</v>
      </c>
      <c r="G6904" s="9">
        <v>1.0069999999999999</v>
      </c>
      <c r="H6904" s="9">
        <v>4.5289999999999999</v>
      </c>
      <c r="I6904" s="9">
        <v>12.635</v>
      </c>
      <c r="J6904" s="9">
        <v>11.37</v>
      </c>
      <c r="K6904" s="9">
        <v>54.2</v>
      </c>
      <c r="L6904" s="9">
        <v>5.6000000000000001E-2</v>
      </c>
      <c r="M6904" s="9">
        <v>8.2000000000000003E-2</v>
      </c>
      <c r="N6904" s="9">
        <v>0</v>
      </c>
      <c r="O6904" s="9">
        <v>341.875</v>
      </c>
      <c r="P6904" s="9"/>
      <c r="Q6904" s="9"/>
      <c r="R6904" s="9"/>
      <c r="T6904">
        <f t="shared" si="966"/>
        <v>2881200</v>
      </c>
      <c r="U6904">
        <v>545.5</v>
      </c>
      <c r="V6904">
        <f t="shared" si="964"/>
        <v>341.9</v>
      </c>
      <c r="W6904" t="str">
        <f t="shared" si="967"/>
        <v/>
      </c>
      <c r="X6904" t="str">
        <f t="shared" si="968"/>
        <v/>
      </c>
      <c r="Y6904" t="str">
        <f t="shared" si="965"/>
        <v/>
      </c>
      <c r="Z6904" s="9"/>
      <c r="AA6904" s="14">
        <f t="shared" si="969"/>
        <v>0.72899999999999998</v>
      </c>
      <c r="AB6904" s="14">
        <f t="shared" si="970"/>
        <v>0.61599999999999999</v>
      </c>
    </row>
    <row r="6905" spans="1:28" x14ac:dyDescent="0.25">
      <c r="A6905" s="10">
        <f t="shared" si="971"/>
        <v>45579</v>
      </c>
      <c r="B6905" s="11">
        <v>288</v>
      </c>
      <c r="C6905" s="11">
        <v>1300</v>
      </c>
      <c r="D6905" s="12">
        <v>796.54166666666697</v>
      </c>
      <c r="E6905" s="9"/>
      <c r="F6905" s="9">
        <v>1.732</v>
      </c>
      <c r="G6905" s="9">
        <v>1.0069999999999999</v>
      </c>
      <c r="H6905" s="9">
        <v>4.0259999999999998</v>
      </c>
      <c r="I6905" s="9">
        <v>30.885999999999999</v>
      </c>
      <c r="J6905" s="9">
        <v>14.002000000000001</v>
      </c>
      <c r="K6905" s="9">
        <v>53.5</v>
      </c>
      <c r="L6905" s="9">
        <v>5.6000000000000001E-2</v>
      </c>
      <c r="M6905" s="9">
        <v>8.2000000000000003E-2</v>
      </c>
      <c r="N6905" s="9">
        <v>0</v>
      </c>
      <c r="O6905" s="9">
        <v>353.125</v>
      </c>
      <c r="P6905" s="9"/>
      <c r="Q6905" s="9"/>
      <c r="R6905" s="9"/>
      <c r="T6905">
        <f t="shared" si="966"/>
        <v>2881300</v>
      </c>
      <c r="U6905">
        <v>525.79999999999995</v>
      </c>
      <c r="V6905">
        <f t="shared" si="964"/>
        <v>353.1</v>
      </c>
      <c r="W6905" t="str">
        <f t="shared" si="967"/>
        <v/>
      </c>
      <c r="X6905" t="str">
        <f t="shared" si="968"/>
        <v/>
      </c>
      <c r="Y6905" t="str">
        <f t="shared" si="965"/>
        <v/>
      </c>
      <c r="Z6905" s="9"/>
      <c r="AA6905" s="14">
        <f t="shared" si="969"/>
        <v>0.85499999999999998</v>
      </c>
      <c r="AB6905" s="14">
        <f t="shared" si="970"/>
        <v>0.74299999999999999</v>
      </c>
    </row>
    <row r="6906" spans="1:28" x14ac:dyDescent="0.25">
      <c r="A6906" s="10">
        <f t="shared" si="971"/>
        <v>45579</v>
      </c>
      <c r="B6906" s="11">
        <v>288</v>
      </c>
      <c r="C6906" s="11">
        <v>1400</v>
      </c>
      <c r="D6906" s="12">
        <v>796.58333333333303</v>
      </c>
      <c r="E6906" s="9"/>
      <c r="F6906" s="9">
        <v>1.381</v>
      </c>
      <c r="G6906" s="9">
        <v>2.0129999999999999</v>
      </c>
      <c r="H6906" s="9">
        <v>5.5359999999999996</v>
      </c>
      <c r="I6906" s="9">
        <v>51.945</v>
      </c>
      <c r="J6906" s="9">
        <v>16.32</v>
      </c>
      <c r="K6906" s="9">
        <v>45.9</v>
      </c>
      <c r="L6906" s="9">
        <v>5.6000000000000001E-2</v>
      </c>
      <c r="M6906" s="9">
        <v>8.2000000000000003E-2</v>
      </c>
      <c r="N6906" s="9">
        <v>0</v>
      </c>
      <c r="O6906" s="9">
        <v>503.125</v>
      </c>
      <c r="P6906" s="9"/>
      <c r="Q6906" s="9"/>
      <c r="R6906" s="9"/>
      <c r="T6906">
        <f t="shared" si="966"/>
        <v>2881400</v>
      </c>
      <c r="U6906">
        <v>453.3</v>
      </c>
      <c r="V6906">
        <f t="shared" si="964"/>
        <v>503.1</v>
      </c>
      <c r="W6906" t="str">
        <f t="shared" si="967"/>
        <v/>
      </c>
      <c r="X6906" t="str">
        <f t="shared" si="968"/>
        <v/>
      </c>
      <c r="Y6906" t="str">
        <f t="shared" si="965"/>
        <v/>
      </c>
      <c r="Z6906" s="9"/>
      <c r="AA6906" s="14">
        <f t="shared" si="969"/>
        <v>0.85199999999999998</v>
      </c>
      <c r="AB6906" s="14">
        <f t="shared" si="970"/>
        <v>1.004</v>
      </c>
    </row>
    <row r="6907" spans="1:28" x14ac:dyDescent="0.25">
      <c r="A6907" s="10">
        <f t="shared" si="971"/>
        <v>45579</v>
      </c>
      <c r="B6907" s="11">
        <v>288</v>
      </c>
      <c r="C6907" s="11">
        <v>1500</v>
      </c>
      <c r="D6907" s="12">
        <v>796.625</v>
      </c>
      <c r="E6907" s="9"/>
      <c r="F6907" s="9">
        <v>0.79600000000000004</v>
      </c>
      <c r="G6907" s="9">
        <v>2.0129999999999999</v>
      </c>
      <c r="H6907" s="9">
        <v>5.0330000000000004</v>
      </c>
      <c r="I6907" s="9">
        <v>98.275000000000006</v>
      </c>
      <c r="J6907" s="9">
        <v>12.702999999999999</v>
      </c>
      <c r="K6907" s="9">
        <v>44.9</v>
      </c>
      <c r="L6907" s="9">
        <v>5.8000000000000003E-2</v>
      </c>
      <c r="M6907" s="9">
        <v>8.2000000000000003E-2</v>
      </c>
      <c r="N6907" s="9">
        <v>0</v>
      </c>
      <c r="O6907" s="9">
        <v>305.625</v>
      </c>
      <c r="P6907" s="9"/>
      <c r="Q6907" s="9"/>
      <c r="R6907" s="9"/>
      <c r="T6907">
        <f t="shared" si="966"/>
        <v>2881500</v>
      </c>
      <c r="U6907">
        <v>335.2</v>
      </c>
      <c r="V6907">
        <f t="shared" si="964"/>
        <v>305.60000000000002</v>
      </c>
      <c r="W6907" t="str">
        <f t="shared" si="967"/>
        <v/>
      </c>
      <c r="X6907" t="str">
        <f t="shared" si="968"/>
        <v/>
      </c>
      <c r="Y6907" t="str">
        <f t="shared" si="965"/>
        <v/>
      </c>
      <c r="Z6907" s="9"/>
      <c r="AA6907" s="14">
        <f t="shared" si="969"/>
        <v>0.65900000000000003</v>
      </c>
      <c r="AB6907" s="14">
        <f t="shared" si="970"/>
        <v>0.80900000000000005</v>
      </c>
    </row>
    <row r="6908" spans="1:28" x14ac:dyDescent="0.25">
      <c r="A6908" s="10">
        <f t="shared" si="971"/>
        <v>45579</v>
      </c>
      <c r="B6908" s="11">
        <v>288</v>
      </c>
      <c r="C6908" s="11">
        <v>1600</v>
      </c>
      <c r="D6908" s="12">
        <v>796.66666666666697</v>
      </c>
      <c r="E6908" s="9"/>
      <c r="F6908" s="9">
        <v>0.79600000000000004</v>
      </c>
      <c r="G6908" s="9">
        <v>0.503</v>
      </c>
      <c r="H6908" s="9">
        <v>3.02</v>
      </c>
      <c r="I6908" s="9">
        <v>95.466999999999999</v>
      </c>
      <c r="J6908" s="9">
        <v>11.053000000000001</v>
      </c>
      <c r="K6908" s="9">
        <v>52.6</v>
      </c>
      <c r="L6908" s="9">
        <v>5.8000000000000003E-2</v>
      </c>
      <c r="M6908" s="9">
        <v>8.2000000000000003E-2</v>
      </c>
      <c r="N6908" s="9">
        <v>0</v>
      </c>
      <c r="O6908" s="9">
        <v>103.125</v>
      </c>
      <c r="P6908" s="9"/>
      <c r="Q6908" s="9"/>
      <c r="R6908" s="9"/>
      <c r="T6908">
        <f t="shared" si="966"/>
        <v>2881600</v>
      </c>
      <c r="U6908">
        <v>184.8</v>
      </c>
      <c r="V6908">
        <f t="shared" si="964"/>
        <v>103.1</v>
      </c>
      <c r="W6908" t="str">
        <f t="shared" si="967"/>
        <v/>
      </c>
      <c r="X6908" t="str">
        <f t="shared" si="968"/>
        <v/>
      </c>
      <c r="Y6908" t="str">
        <f t="shared" si="965"/>
        <v/>
      </c>
      <c r="Z6908" s="9"/>
      <c r="AA6908" s="14">
        <f t="shared" si="969"/>
        <v>0.69299999999999995</v>
      </c>
      <c r="AB6908" s="14">
        <f t="shared" si="970"/>
        <v>0.624</v>
      </c>
    </row>
    <row r="6909" spans="1:28" x14ac:dyDescent="0.25">
      <c r="A6909" s="10">
        <f t="shared" si="971"/>
        <v>45579</v>
      </c>
      <c r="B6909" s="11">
        <v>288</v>
      </c>
      <c r="C6909" s="11">
        <v>1700</v>
      </c>
      <c r="D6909" s="12">
        <v>796.70833333333303</v>
      </c>
      <c r="E6909" s="9"/>
      <c r="F6909" s="9">
        <v>1.03</v>
      </c>
      <c r="G6909" s="9">
        <v>0</v>
      </c>
      <c r="H6909" s="9">
        <v>2.0129999999999999</v>
      </c>
      <c r="I6909" s="9">
        <v>85.638999999999996</v>
      </c>
      <c r="J6909" s="9">
        <v>10.32</v>
      </c>
      <c r="K6909" s="9">
        <v>55</v>
      </c>
      <c r="L6909" s="9">
        <v>5.8000000000000003E-2</v>
      </c>
      <c r="M6909" s="9">
        <v>8.2000000000000003E-2</v>
      </c>
      <c r="N6909" s="9">
        <v>0</v>
      </c>
      <c r="O6909" s="9">
        <v>16.875</v>
      </c>
      <c r="P6909" s="9"/>
      <c r="Q6909" s="9"/>
      <c r="R6909" s="9"/>
      <c r="T6909">
        <f t="shared" si="966"/>
        <v>2881700</v>
      </c>
      <c r="U6909">
        <v>37.299999999999997</v>
      </c>
      <c r="V6909">
        <f t="shared" ref="V6909:V6972" si="972">IF(O6909&lt;1,0,ROUND(O6909,1))</f>
        <v>16.899999999999999</v>
      </c>
      <c r="W6909" t="str">
        <f t="shared" si="967"/>
        <v/>
      </c>
      <c r="X6909" t="str">
        <f t="shared" si="968"/>
        <v/>
      </c>
      <c r="Y6909" t="str">
        <f t="shared" ref="Y6909:Y6972" si="973">IF(C6909=2400,ROUND(F6909/100,3),"")</f>
        <v/>
      </c>
      <c r="Z6909" s="9"/>
      <c r="AA6909" s="14">
        <f t="shared" si="969"/>
        <v>0.69</v>
      </c>
      <c r="AB6909" s="14">
        <f t="shared" si="970"/>
        <v>0.56499999999999995</v>
      </c>
    </row>
    <row r="6910" spans="1:28" x14ac:dyDescent="0.25">
      <c r="A6910" s="10">
        <f t="shared" si="971"/>
        <v>45579</v>
      </c>
      <c r="B6910" s="11">
        <v>288</v>
      </c>
      <c r="C6910" s="11">
        <v>1800</v>
      </c>
      <c r="D6910" s="12">
        <v>796.75</v>
      </c>
      <c r="E6910" s="9"/>
      <c r="F6910" s="9">
        <v>1.147</v>
      </c>
      <c r="G6910" s="9">
        <v>0</v>
      </c>
      <c r="H6910" s="9">
        <v>2.516</v>
      </c>
      <c r="I6910" s="9">
        <v>133.37299999999999</v>
      </c>
      <c r="J6910" s="9">
        <v>8.6180000000000003</v>
      </c>
      <c r="K6910" s="9">
        <v>63.6</v>
      </c>
      <c r="L6910" s="9">
        <v>5.8000000000000003E-2</v>
      </c>
      <c r="M6910" s="9">
        <v>8.2000000000000003E-2</v>
      </c>
      <c r="N6910" s="9">
        <v>0</v>
      </c>
      <c r="O6910" s="9">
        <v>0.625</v>
      </c>
      <c r="P6910" s="9"/>
      <c r="Q6910" s="9"/>
      <c r="R6910" s="9"/>
      <c r="T6910">
        <f t="shared" si="966"/>
        <v>2881800</v>
      </c>
      <c r="U6910">
        <v>0</v>
      </c>
      <c r="V6910">
        <f t="shared" si="972"/>
        <v>0</v>
      </c>
      <c r="W6910" t="str">
        <f t="shared" si="967"/>
        <v/>
      </c>
      <c r="X6910" t="str">
        <f t="shared" si="968"/>
        <v/>
      </c>
      <c r="Y6910" t="str">
        <f t="shared" si="973"/>
        <v/>
      </c>
      <c r="Z6910" s="9"/>
      <c r="AA6910" s="14">
        <f t="shared" si="969"/>
        <v>0.71099999999999997</v>
      </c>
      <c r="AB6910" s="14">
        <f t="shared" si="970"/>
        <v>0.40699999999999997</v>
      </c>
    </row>
    <row r="6911" spans="1:28" x14ac:dyDescent="0.25">
      <c r="A6911" s="10">
        <f t="shared" si="971"/>
        <v>45579</v>
      </c>
      <c r="B6911" s="11">
        <v>288</v>
      </c>
      <c r="C6911" s="11">
        <v>1900</v>
      </c>
      <c r="D6911" s="12">
        <v>796.79166666666697</v>
      </c>
      <c r="E6911" s="9"/>
      <c r="F6911" s="9">
        <v>0.79600000000000004</v>
      </c>
      <c r="G6911" s="9">
        <v>0</v>
      </c>
      <c r="H6911" s="9">
        <v>3.02</v>
      </c>
      <c r="I6911" s="9">
        <v>105.294</v>
      </c>
      <c r="J6911" s="9">
        <v>7.242</v>
      </c>
      <c r="K6911" s="9">
        <v>70.400000000000006</v>
      </c>
      <c r="L6911" s="9">
        <v>5.8000000000000003E-2</v>
      </c>
      <c r="M6911" s="9">
        <v>8.3000000000000004E-2</v>
      </c>
      <c r="N6911" s="9">
        <v>0</v>
      </c>
      <c r="O6911" s="9">
        <v>0.625</v>
      </c>
      <c r="P6911" s="9"/>
      <c r="Q6911" s="9"/>
      <c r="R6911" s="9"/>
      <c r="T6911">
        <f t="shared" si="966"/>
        <v>2881900</v>
      </c>
      <c r="U6911">
        <v>0</v>
      </c>
      <c r="V6911">
        <f t="shared" si="972"/>
        <v>0</v>
      </c>
      <c r="W6911" t="str">
        <f t="shared" si="967"/>
        <v/>
      </c>
      <c r="X6911" t="str">
        <f t="shared" si="968"/>
        <v/>
      </c>
      <c r="Y6911" t="str">
        <f t="shared" si="973"/>
        <v/>
      </c>
      <c r="Z6911" s="9"/>
      <c r="AA6911" s="14">
        <f t="shared" si="969"/>
        <v>0.71699999999999997</v>
      </c>
      <c r="AB6911" s="14">
        <f t="shared" si="970"/>
        <v>0.30099999999999999</v>
      </c>
    </row>
    <row r="6912" spans="1:28" x14ac:dyDescent="0.25">
      <c r="A6912" s="10">
        <f t="shared" si="971"/>
        <v>45579</v>
      </c>
      <c r="B6912" s="11">
        <v>288</v>
      </c>
      <c r="C6912" s="11">
        <v>2000</v>
      </c>
      <c r="D6912" s="12">
        <v>796.83333333333303</v>
      </c>
      <c r="E6912" s="9"/>
      <c r="F6912" s="9">
        <v>0.67900000000000005</v>
      </c>
      <c r="G6912" s="9">
        <v>0</v>
      </c>
      <c r="H6912" s="9">
        <v>1.51</v>
      </c>
      <c r="I6912" s="9">
        <v>51.945</v>
      </c>
      <c r="J6912" s="9">
        <v>7.569</v>
      </c>
      <c r="K6912" s="9">
        <v>74.2</v>
      </c>
      <c r="L6912" s="9">
        <v>5.8000000000000003E-2</v>
      </c>
      <c r="M6912" s="9">
        <v>8.3000000000000004E-2</v>
      </c>
      <c r="N6912" s="9">
        <v>0</v>
      </c>
      <c r="O6912" s="9">
        <v>0.625</v>
      </c>
      <c r="P6912" s="9"/>
      <c r="Q6912" s="9"/>
      <c r="R6912" s="9"/>
      <c r="T6912">
        <f t="shared" si="966"/>
        <v>2882000</v>
      </c>
      <c r="U6912">
        <v>0</v>
      </c>
      <c r="V6912">
        <f t="shared" si="972"/>
        <v>0</v>
      </c>
      <c r="W6912" t="str">
        <f t="shared" si="967"/>
        <v/>
      </c>
      <c r="X6912" t="str">
        <f t="shared" si="968"/>
        <v/>
      </c>
      <c r="Y6912" t="str">
        <f t="shared" si="973"/>
        <v/>
      </c>
      <c r="Z6912" s="9"/>
      <c r="AA6912" s="14">
        <f t="shared" si="969"/>
        <v>0.77300000000000002</v>
      </c>
      <c r="AB6912" s="14">
        <f t="shared" si="970"/>
        <v>0.26900000000000002</v>
      </c>
    </row>
    <row r="6913" spans="1:28" x14ac:dyDescent="0.25">
      <c r="A6913" s="10">
        <f t="shared" si="971"/>
        <v>45579</v>
      </c>
      <c r="B6913" s="11">
        <v>288</v>
      </c>
      <c r="C6913" s="11">
        <v>2100</v>
      </c>
      <c r="D6913" s="12">
        <v>796.875</v>
      </c>
      <c r="E6913" s="9"/>
      <c r="F6913" s="9">
        <v>-0.49099999999999999</v>
      </c>
      <c r="G6913" s="9">
        <v>0</v>
      </c>
      <c r="H6913" s="9">
        <v>1.51</v>
      </c>
      <c r="I6913" s="9">
        <v>164.25899999999999</v>
      </c>
      <c r="J6913" s="9">
        <v>6.1020000000000003</v>
      </c>
      <c r="K6913" s="9">
        <v>80.8</v>
      </c>
      <c r="L6913" s="9">
        <v>5.8000000000000003E-2</v>
      </c>
      <c r="M6913" s="9">
        <v>8.2000000000000003E-2</v>
      </c>
      <c r="N6913" s="9">
        <v>0</v>
      </c>
      <c r="O6913" s="9">
        <v>0.625</v>
      </c>
      <c r="P6913" s="9"/>
      <c r="Q6913" s="9"/>
      <c r="R6913" s="9"/>
      <c r="T6913">
        <f t="shared" si="966"/>
        <v>2882100</v>
      </c>
      <c r="U6913">
        <v>0</v>
      </c>
      <c r="V6913">
        <f t="shared" si="972"/>
        <v>0</v>
      </c>
      <c r="W6913" t="str">
        <f t="shared" si="967"/>
        <v/>
      </c>
      <c r="X6913" t="str">
        <f t="shared" si="968"/>
        <v/>
      </c>
      <c r="Y6913" t="str">
        <f t="shared" si="973"/>
        <v/>
      </c>
      <c r="Z6913" s="9"/>
      <c r="AA6913" s="14">
        <f t="shared" si="969"/>
        <v>0.76100000000000001</v>
      </c>
      <c r="AB6913" s="14">
        <f t="shared" si="970"/>
        <v>0.18099999999999999</v>
      </c>
    </row>
    <row r="6914" spans="1:28" x14ac:dyDescent="0.25">
      <c r="A6914" s="10">
        <f t="shared" si="971"/>
        <v>45579</v>
      </c>
      <c r="B6914" s="11">
        <v>288</v>
      </c>
      <c r="C6914" s="11">
        <v>2200</v>
      </c>
      <c r="D6914" s="12">
        <v>796.91666666666697</v>
      </c>
      <c r="E6914" s="9"/>
      <c r="F6914" s="9">
        <v>0.67900000000000005</v>
      </c>
      <c r="G6914" s="9">
        <v>0</v>
      </c>
      <c r="H6914" s="9">
        <v>2.0129999999999999</v>
      </c>
      <c r="I6914" s="9">
        <v>192.33699999999999</v>
      </c>
      <c r="J6914" s="9">
        <v>6.1280000000000001</v>
      </c>
      <c r="K6914" s="9">
        <v>80.599999999999994</v>
      </c>
      <c r="L6914" s="9">
        <v>5.8000000000000003E-2</v>
      </c>
      <c r="M6914" s="9">
        <v>8.3000000000000004E-2</v>
      </c>
      <c r="N6914" s="9">
        <v>0</v>
      </c>
      <c r="O6914" s="9">
        <v>0.625</v>
      </c>
      <c r="P6914" s="9"/>
      <c r="Q6914" s="9"/>
      <c r="R6914" s="9"/>
      <c r="T6914">
        <f t="shared" si="966"/>
        <v>2882200</v>
      </c>
      <c r="U6914">
        <v>0</v>
      </c>
      <c r="V6914">
        <f t="shared" si="972"/>
        <v>0</v>
      </c>
      <c r="W6914" t="str">
        <f t="shared" si="967"/>
        <v/>
      </c>
      <c r="X6914" t="str">
        <f t="shared" si="968"/>
        <v/>
      </c>
      <c r="Y6914" t="str">
        <f t="shared" si="973"/>
        <v/>
      </c>
      <c r="Z6914" s="9"/>
      <c r="AA6914" s="14">
        <f t="shared" si="969"/>
        <v>0.76</v>
      </c>
      <c r="AB6914" s="14">
        <f t="shared" si="970"/>
        <v>0.183</v>
      </c>
    </row>
    <row r="6915" spans="1:28" x14ac:dyDescent="0.25">
      <c r="A6915" s="10">
        <f t="shared" si="971"/>
        <v>45579</v>
      </c>
      <c r="B6915" s="11">
        <v>288</v>
      </c>
      <c r="C6915" s="11">
        <v>2300</v>
      </c>
      <c r="D6915" s="12">
        <v>796.95833333333303</v>
      </c>
      <c r="E6915" s="9"/>
      <c r="F6915" s="9">
        <v>0.32800000000000001</v>
      </c>
      <c r="G6915" s="9">
        <v>0</v>
      </c>
      <c r="H6915" s="9">
        <v>4.0259999999999998</v>
      </c>
      <c r="I6915" s="9">
        <v>147.41200000000001</v>
      </c>
      <c r="J6915" s="9">
        <v>6.8639999999999999</v>
      </c>
      <c r="K6915" s="9">
        <v>76.099999999999994</v>
      </c>
      <c r="L6915" s="9">
        <v>5.7000000000000002E-2</v>
      </c>
      <c r="M6915" s="9">
        <v>8.3000000000000004E-2</v>
      </c>
      <c r="N6915" s="9">
        <v>0</v>
      </c>
      <c r="O6915" s="9">
        <v>0.625</v>
      </c>
      <c r="P6915" s="9"/>
      <c r="Q6915" s="9"/>
      <c r="R6915" s="9"/>
      <c r="T6915">
        <f t="shared" si="966"/>
        <v>2882300</v>
      </c>
      <c r="U6915">
        <v>0</v>
      </c>
      <c r="V6915">
        <f t="shared" si="972"/>
        <v>0</v>
      </c>
      <c r="W6915" t="str">
        <f t="shared" si="967"/>
        <v/>
      </c>
      <c r="X6915" t="str">
        <f t="shared" si="968"/>
        <v/>
      </c>
      <c r="Y6915" t="str">
        <f t="shared" si="973"/>
        <v/>
      </c>
      <c r="Z6915" s="9"/>
      <c r="AA6915" s="14">
        <f t="shared" si="969"/>
        <v>0.755</v>
      </c>
      <c r="AB6915" s="14">
        <f t="shared" si="970"/>
        <v>0.23699999999999999</v>
      </c>
    </row>
    <row r="6916" spans="1:28" x14ac:dyDescent="0.25">
      <c r="A6916" s="10">
        <f t="shared" si="971"/>
        <v>45579</v>
      </c>
      <c r="B6916" s="11">
        <v>288</v>
      </c>
      <c r="C6916" s="11">
        <v>2400</v>
      </c>
      <c r="D6916" s="12">
        <v>797</v>
      </c>
      <c r="E6916" s="9"/>
      <c r="F6916" s="9">
        <v>0.56200000000000006</v>
      </c>
      <c r="G6916" s="9">
        <v>0</v>
      </c>
      <c r="H6916" s="9">
        <v>1.0069999999999999</v>
      </c>
      <c r="I6916" s="9">
        <v>189.529</v>
      </c>
      <c r="J6916" s="9">
        <v>5.9240000000000004</v>
      </c>
      <c r="K6916" s="9">
        <v>76.599999999999994</v>
      </c>
      <c r="L6916" s="9">
        <v>5.7000000000000002E-2</v>
      </c>
      <c r="M6916" s="9">
        <v>8.3000000000000004E-2</v>
      </c>
      <c r="N6916" s="9">
        <v>0</v>
      </c>
      <c r="O6916" s="9">
        <v>0.625</v>
      </c>
      <c r="P6916" s="9"/>
      <c r="Q6916" s="9"/>
      <c r="R6916" s="9"/>
      <c r="T6916">
        <f t="shared" si="966"/>
        <v>2882400</v>
      </c>
      <c r="U6916">
        <v>0</v>
      </c>
      <c r="V6916">
        <f t="shared" si="972"/>
        <v>0</v>
      </c>
      <c r="W6916">
        <f t="shared" si="967"/>
        <v>5.7000000000000002E-2</v>
      </c>
      <c r="X6916">
        <f t="shared" si="968"/>
        <v>8.3000000000000004E-2</v>
      </c>
      <c r="Y6916">
        <f t="shared" si="973"/>
        <v>6.0000000000000001E-3</v>
      </c>
      <c r="Z6916" s="9"/>
      <c r="AA6916" s="14">
        <f t="shared" si="969"/>
        <v>0.71199999999999997</v>
      </c>
      <c r="AB6916" s="14">
        <f t="shared" si="970"/>
        <v>0.218</v>
      </c>
    </row>
    <row r="6917" spans="1:28" x14ac:dyDescent="0.25">
      <c r="A6917" s="10">
        <f t="shared" si="971"/>
        <v>45580</v>
      </c>
      <c r="B6917" s="11">
        <v>289</v>
      </c>
      <c r="C6917" s="11">
        <v>100</v>
      </c>
      <c r="D6917" s="12">
        <v>797.04166666666697</v>
      </c>
      <c r="E6917" s="9"/>
      <c r="F6917" s="9">
        <v>0.67900000000000005</v>
      </c>
      <c r="G6917" s="9">
        <v>0</v>
      </c>
      <c r="H6917" s="9">
        <v>1.0069999999999999</v>
      </c>
      <c r="I6917" s="9">
        <v>258.322</v>
      </c>
      <c r="J6917" s="9">
        <v>6.6109999999999998</v>
      </c>
      <c r="K6917" s="9">
        <v>78.7</v>
      </c>
      <c r="L6917" s="9">
        <v>5.6000000000000001E-2</v>
      </c>
      <c r="M6917" s="9">
        <v>8.3000000000000004E-2</v>
      </c>
      <c r="N6917" s="9">
        <v>0</v>
      </c>
      <c r="O6917" s="9">
        <v>0.625</v>
      </c>
      <c r="P6917" s="9"/>
      <c r="Q6917" s="9"/>
      <c r="R6917" s="9"/>
      <c r="T6917">
        <f t="shared" ref="T6917:T6980" si="974">B6917*10000+C6917</f>
        <v>2890100</v>
      </c>
      <c r="U6917">
        <v>0</v>
      </c>
      <c r="V6917">
        <f t="shared" si="972"/>
        <v>0</v>
      </c>
      <c r="W6917" t="str">
        <f t="shared" ref="W6917:W6980" si="975">IF(C6917=2400,ROUND(L6917,3),"")</f>
        <v/>
      </c>
      <c r="X6917" t="str">
        <f t="shared" ref="X6917:X6980" si="976">IF(C6917=2400,ROUND(M6917,3),"")</f>
        <v/>
      </c>
      <c r="Y6917" t="str">
        <f t="shared" si="973"/>
        <v/>
      </c>
      <c r="Z6917" s="9"/>
      <c r="AA6917" s="14">
        <f t="shared" ref="AA6917:AA6980" si="977">ROUND((0.6105*(EXP((17.273*J6917)/(J6917+237.3))))*K6917/100,3)</f>
        <v>0.76700000000000002</v>
      </c>
      <c r="AB6917" s="14">
        <f t="shared" ref="AB6917:AB6980" si="978">ROUND(AA6917/K6917*(100-K6917),3)</f>
        <v>0.20799999999999999</v>
      </c>
    </row>
    <row r="6918" spans="1:28" x14ac:dyDescent="0.25">
      <c r="A6918" s="10">
        <f t="shared" si="971"/>
        <v>45580</v>
      </c>
      <c r="B6918" s="11">
        <v>289</v>
      </c>
      <c r="C6918" s="11">
        <v>200</v>
      </c>
      <c r="D6918" s="12">
        <v>797.08333333333303</v>
      </c>
      <c r="E6918" s="9"/>
      <c r="F6918" s="9">
        <v>0.56200000000000006</v>
      </c>
      <c r="G6918" s="9">
        <v>0</v>
      </c>
      <c r="H6918" s="9">
        <v>1.0069999999999999</v>
      </c>
      <c r="I6918" s="9">
        <v>40.713999999999999</v>
      </c>
      <c r="J6918" s="9">
        <v>6.6609999999999996</v>
      </c>
      <c r="K6918" s="9">
        <v>77.400000000000006</v>
      </c>
      <c r="L6918" s="9">
        <v>5.5E-2</v>
      </c>
      <c r="M6918" s="9">
        <v>8.2000000000000003E-2</v>
      </c>
      <c r="N6918" s="9">
        <v>0</v>
      </c>
      <c r="O6918" s="9">
        <v>0.625</v>
      </c>
      <c r="P6918" s="9"/>
      <c r="Q6918" s="9"/>
      <c r="R6918" s="9"/>
      <c r="T6918">
        <f t="shared" si="974"/>
        <v>2890200</v>
      </c>
      <c r="U6918">
        <v>0</v>
      </c>
      <c r="V6918">
        <f t="shared" si="972"/>
        <v>0</v>
      </c>
      <c r="W6918" t="str">
        <f t="shared" si="975"/>
        <v/>
      </c>
      <c r="X6918" t="str">
        <f t="shared" si="976"/>
        <v/>
      </c>
      <c r="Y6918" t="str">
        <f t="shared" si="973"/>
        <v/>
      </c>
      <c r="Z6918" s="9"/>
      <c r="AA6918" s="14">
        <f t="shared" si="977"/>
        <v>0.75700000000000001</v>
      </c>
      <c r="AB6918" s="14">
        <f t="shared" si="978"/>
        <v>0.221</v>
      </c>
    </row>
    <row r="6919" spans="1:28" x14ac:dyDescent="0.25">
      <c r="A6919" s="10">
        <f t="shared" ref="A6919:A6982" si="979">A$5-1+B6919</f>
        <v>45580</v>
      </c>
      <c r="B6919" s="11">
        <v>289</v>
      </c>
      <c r="C6919" s="11">
        <v>300</v>
      </c>
      <c r="D6919" s="12">
        <v>797.125</v>
      </c>
      <c r="E6919" s="9"/>
      <c r="F6919" s="9">
        <v>0.44500000000000001</v>
      </c>
      <c r="G6919" s="9">
        <v>0.503</v>
      </c>
      <c r="H6919" s="9">
        <v>4.5289999999999999</v>
      </c>
      <c r="I6919" s="9">
        <v>346.76900000000001</v>
      </c>
      <c r="J6919" s="9">
        <v>7.3680000000000003</v>
      </c>
      <c r="K6919" s="9">
        <v>80.5</v>
      </c>
      <c r="L6919" s="9">
        <v>5.6000000000000001E-2</v>
      </c>
      <c r="M6919" s="9">
        <v>8.2000000000000003E-2</v>
      </c>
      <c r="N6919" s="9">
        <v>0</v>
      </c>
      <c r="O6919" s="9">
        <v>0.625</v>
      </c>
      <c r="P6919" s="9"/>
      <c r="Q6919" s="9"/>
      <c r="R6919" s="9"/>
      <c r="T6919">
        <f t="shared" si="974"/>
        <v>2890300</v>
      </c>
      <c r="U6919">
        <v>0</v>
      </c>
      <c r="V6919">
        <f t="shared" si="972"/>
        <v>0</v>
      </c>
      <c r="W6919" t="str">
        <f t="shared" si="975"/>
        <v/>
      </c>
      <c r="X6919" t="str">
        <f t="shared" si="976"/>
        <v/>
      </c>
      <c r="Y6919" t="str">
        <f t="shared" si="973"/>
        <v/>
      </c>
      <c r="Z6919" s="9"/>
      <c r="AA6919" s="14">
        <f t="shared" si="977"/>
        <v>0.82699999999999996</v>
      </c>
      <c r="AB6919" s="14">
        <f t="shared" si="978"/>
        <v>0.2</v>
      </c>
    </row>
    <row r="6920" spans="1:28" x14ac:dyDescent="0.25">
      <c r="A6920" s="10">
        <f t="shared" si="979"/>
        <v>45580</v>
      </c>
      <c r="B6920" s="11">
        <v>289</v>
      </c>
      <c r="C6920" s="11">
        <v>400</v>
      </c>
      <c r="D6920" s="12">
        <v>797.16666666666697</v>
      </c>
      <c r="E6920" s="9"/>
      <c r="F6920" s="9">
        <v>1.264</v>
      </c>
      <c r="G6920" s="9">
        <v>0</v>
      </c>
      <c r="H6920" s="9">
        <v>3.02</v>
      </c>
      <c r="I6920" s="9">
        <v>12.635</v>
      </c>
      <c r="J6920" s="9">
        <v>6.585</v>
      </c>
      <c r="K6920" s="9">
        <v>71.900000000000006</v>
      </c>
      <c r="L6920" s="9">
        <v>5.5E-2</v>
      </c>
      <c r="M6920" s="9">
        <v>8.2000000000000003E-2</v>
      </c>
      <c r="N6920" s="9">
        <v>0</v>
      </c>
      <c r="O6920" s="9">
        <v>0.625</v>
      </c>
      <c r="P6920" s="9"/>
      <c r="Q6920" s="9"/>
      <c r="R6920" s="9"/>
      <c r="T6920">
        <f t="shared" si="974"/>
        <v>2890400</v>
      </c>
      <c r="U6920">
        <v>0</v>
      </c>
      <c r="V6920">
        <f t="shared" si="972"/>
        <v>0</v>
      </c>
      <c r="W6920" t="str">
        <f t="shared" si="975"/>
        <v/>
      </c>
      <c r="X6920" t="str">
        <f t="shared" si="976"/>
        <v/>
      </c>
      <c r="Y6920" t="str">
        <f t="shared" si="973"/>
        <v/>
      </c>
      <c r="Z6920" s="9"/>
      <c r="AA6920" s="14">
        <f t="shared" si="977"/>
        <v>0.7</v>
      </c>
      <c r="AB6920" s="14">
        <f t="shared" si="978"/>
        <v>0.27400000000000002</v>
      </c>
    </row>
    <row r="6921" spans="1:28" x14ac:dyDescent="0.25">
      <c r="A6921" s="10">
        <f t="shared" si="979"/>
        <v>45580</v>
      </c>
      <c r="B6921" s="11">
        <v>289</v>
      </c>
      <c r="C6921" s="11">
        <v>500</v>
      </c>
      <c r="D6921" s="12">
        <v>797.20833333333303</v>
      </c>
      <c r="E6921" s="9"/>
      <c r="F6921" s="9">
        <v>0.91300000000000003</v>
      </c>
      <c r="G6921" s="9">
        <v>1.51</v>
      </c>
      <c r="H6921" s="9">
        <v>4.0259999999999998</v>
      </c>
      <c r="I6921" s="9">
        <v>328.51799999999997</v>
      </c>
      <c r="J6921" s="9">
        <v>6.7119999999999997</v>
      </c>
      <c r="K6921" s="9">
        <v>77.8</v>
      </c>
      <c r="L6921" s="9">
        <v>5.5E-2</v>
      </c>
      <c r="M6921" s="9">
        <v>8.2000000000000003E-2</v>
      </c>
      <c r="N6921" s="9">
        <v>0</v>
      </c>
      <c r="O6921" s="9">
        <v>0.625</v>
      </c>
      <c r="P6921" s="9"/>
      <c r="Q6921" s="9"/>
      <c r="R6921" s="9"/>
      <c r="T6921">
        <f t="shared" si="974"/>
        <v>2890500</v>
      </c>
      <c r="U6921">
        <v>0</v>
      </c>
      <c r="V6921">
        <f t="shared" si="972"/>
        <v>0</v>
      </c>
      <c r="W6921" t="str">
        <f t="shared" si="975"/>
        <v/>
      </c>
      <c r="X6921" t="str">
        <f t="shared" si="976"/>
        <v/>
      </c>
      <c r="Y6921" t="str">
        <f t="shared" si="973"/>
        <v/>
      </c>
      <c r="Z6921" s="9"/>
      <c r="AA6921" s="14">
        <f t="shared" si="977"/>
        <v>0.76400000000000001</v>
      </c>
      <c r="AB6921" s="14">
        <f t="shared" si="978"/>
        <v>0.218</v>
      </c>
    </row>
    <row r="6922" spans="1:28" x14ac:dyDescent="0.25">
      <c r="A6922" s="10">
        <f t="shared" si="979"/>
        <v>45580</v>
      </c>
      <c r="B6922" s="11">
        <v>289</v>
      </c>
      <c r="C6922" s="11">
        <v>600</v>
      </c>
      <c r="D6922" s="12">
        <v>797.25</v>
      </c>
      <c r="E6922" s="9"/>
      <c r="F6922" s="9">
        <v>0.91300000000000003</v>
      </c>
      <c r="G6922" s="9">
        <v>1.51</v>
      </c>
      <c r="H6922" s="9">
        <v>4.0259999999999998</v>
      </c>
      <c r="I6922" s="9">
        <v>334.13299999999998</v>
      </c>
      <c r="J6922" s="9">
        <v>6.7119999999999997</v>
      </c>
      <c r="K6922" s="9">
        <v>78.099999999999994</v>
      </c>
      <c r="L6922" s="9">
        <v>5.5E-2</v>
      </c>
      <c r="M6922" s="9">
        <v>8.2000000000000003E-2</v>
      </c>
      <c r="N6922" s="9">
        <v>0</v>
      </c>
      <c r="O6922" s="9">
        <v>0.625</v>
      </c>
      <c r="P6922" s="9"/>
      <c r="Q6922" s="9"/>
      <c r="R6922" s="9"/>
      <c r="T6922">
        <f t="shared" si="974"/>
        <v>2890600</v>
      </c>
      <c r="U6922">
        <v>0</v>
      </c>
      <c r="V6922">
        <f t="shared" si="972"/>
        <v>0</v>
      </c>
      <c r="W6922" t="str">
        <f t="shared" si="975"/>
        <v/>
      </c>
      <c r="X6922" t="str">
        <f t="shared" si="976"/>
        <v/>
      </c>
      <c r="Y6922" t="str">
        <f t="shared" si="973"/>
        <v/>
      </c>
      <c r="Z6922" s="9"/>
      <c r="AA6922" s="14">
        <f t="shared" si="977"/>
        <v>0.76700000000000002</v>
      </c>
      <c r="AB6922" s="14">
        <f t="shared" si="978"/>
        <v>0.215</v>
      </c>
    </row>
    <row r="6923" spans="1:28" x14ac:dyDescent="0.25">
      <c r="A6923" s="10">
        <f t="shared" si="979"/>
        <v>45580</v>
      </c>
      <c r="B6923" s="11">
        <v>289</v>
      </c>
      <c r="C6923" s="11">
        <v>700</v>
      </c>
      <c r="D6923" s="12">
        <v>797.29166666666697</v>
      </c>
      <c r="E6923" s="9"/>
      <c r="F6923" s="9">
        <v>0.79600000000000004</v>
      </c>
      <c r="G6923" s="9">
        <v>1.0069999999999999</v>
      </c>
      <c r="H6923" s="9">
        <v>4.0259999999999998</v>
      </c>
      <c r="I6923" s="9">
        <v>346.76900000000001</v>
      </c>
      <c r="J6923" s="9">
        <v>6.6870000000000003</v>
      </c>
      <c r="K6923" s="9">
        <v>79.900000000000006</v>
      </c>
      <c r="L6923" s="9">
        <v>5.5E-2</v>
      </c>
      <c r="M6923" s="9">
        <v>8.2000000000000003E-2</v>
      </c>
      <c r="N6923" s="9">
        <v>0</v>
      </c>
      <c r="O6923" s="9">
        <v>6.875</v>
      </c>
      <c r="P6923" s="9"/>
      <c r="Q6923" s="9"/>
      <c r="R6923" s="9"/>
      <c r="T6923">
        <f t="shared" si="974"/>
        <v>2890700</v>
      </c>
      <c r="U6923">
        <v>12.8</v>
      </c>
      <c r="V6923">
        <f t="shared" si="972"/>
        <v>6.9</v>
      </c>
      <c r="W6923" t="str">
        <f t="shared" si="975"/>
        <v/>
      </c>
      <c r="X6923" t="str">
        <f t="shared" si="976"/>
        <v/>
      </c>
      <c r="Y6923" t="str">
        <f t="shared" si="973"/>
        <v/>
      </c>
      <c r="Z6923" s="9"/>
      <c r="AA6923" s="14">
        <f t="shared" si="977"/>
        <v>0.78300000000000003</v>
      </c>
      <c r="AB6923" s="14">
        <f t="shared" si="978"/>
        <v>0.19700000000000001</v>
      </c>
    </row>
    <row r="6924" spans="1:28" x14ac:dyDescent="0.25">
      <c r="A6924" s="10">
        <f t="shared" si="979"/>
        <v>45580</v>
      </c>
      <c r="B6924" s="11">
        <v>289</v>
      </c>
      <c r="C6924" s="11">
        <v>800</v>
      </c>
      <c r="D6924" s="12">
        <v>797.33333333333303</v>
      </c>
      <c r="E6924" s="9"/>
      <c r="F6924" s="9">
        <v>0.91300000000000003</v>
      </c>
      <c r="G6924" s="9">
        <v>0.503</v>
      </c>
      <c r="H6924" s="9">
        <v>3.5230000000000001</v>
      </c>
      <c r="I6924" s="9">
        <v>23.867000000000001</v>
      </c>
      <c r="J6924" s="9">
        <v>7.6189999999999998</v>
      </c>
      <c r="K6924" s="9">
        <v>79.099999999999994</v>
      </c>
      <c r="L6924" s="9">
        <v>5.5E-2</v>
      </c>
      <c r="M6924" s="9">
        <v>8.2000000000000003E-2</v>
      </c>
      <c r="N6924" s="9">
        <v>0</v>
      </c>
      <c r="O6924" s="9">
        <v>54.375</v>
      </c>
      <c r="P6924" s="9"/>
      <c r="Q6924" s="9"/>
      <c r="R6924" s="9"/>
      <c r="T6924">
        <f t="shared" si="974"/>
        <v>2890800</v>
      </c>
      <c r="U6924">
        <v>137.69999999999999</v>
      </c>
      <c r="V6924">
        <f t="shared" si="972"/>
        <v>54.4</v>
      </c>
      <c r="W6924" t="str">
        <f t="shared" si="975"/>
        <v/>
      </c>
      <c r="X6924" t="str">
        <f t="shared" si="976"/>
        <v/>
      </c>
      <c r="Y6924" t="str">
        <f t="shared" si="973"/>
        <v/>
      </c>
      <c r="Z6924" s="9"/>
      <c r="AA6924" s="14">
        <f t="shared" si="977"/>
        <v>0.82599999999999996</v>
      </c>
      <c r="AB6924" s="14">
        <f t="shared" si="978"/>
        <v>0.218</v>
      </c>
    </row>
    <row r="6925" spans="1:28" x14ac:dyDescent="0.25">
      <c r="A6925" s="10">
        <f t="shared" si="979"/>
        <v>45580</v>
      </c>
      <c r="B6925" s="11">
        <v>289</v>
      </c>
      <c r="C6925" s="11">
        <v>900</v>
      </c>
      <c r="D6925" s="12">
        <v>797.375</v>
      </c>
      <c r="E6925" s="9"/>
      <c r="F6925" s="9">
        <v>0.91300000000000003</v>
      </c>
      <c r="G6925" s="9">
        <v>0.503</v>
      </c>
      <c r="H6925" s="9">
        <v>3.5230000000000001</v>
      </c>
      <c r="I6925" s="9">
        <v>68.792000000000002</v>
      </c>
      <c r="J6925" s="9">
        <v>7.4939999999999998</v>
      </c>
      <c r="K6925" s="9">
        <v>80.599999999999994</v>
      </c>
      <c r="L6925" s="9">
        <v>5.5E-2</v>
      </c>
      <c r="M6925" s="9">
        <v>8.2000000000000003E-2</v>
      </c>
      <c r="N6925" s="9">
        <v>0</v>
      </c>
      <c r="O6925" s="9">
        <v>63.125</v>
      </c>
      <c r="P6925" s="9"/>
      <c r="Q6925" s="9"/>
      <c r="R6925" s="9"/>
      <c r="T6925">
        <f t="shared" si="974"/>
        <v>2890900</v>
      </c>
      <c r="U6925">
        <v>291.7</v>
      </c>
      <c r="V6925">
        <f t="shared" si="972"/>
        <v>63.1</v>
      </c>
      <c r="W6925" t="str">
        <f t="shared" si="975"/>
        <v/>
      </c>
      <c r="X6925" t="str">
        <f t="shared" si="976"/>
        <v/>
      </c>
      <c r="Y6925" t="str">
        <f t="shared" si="973"/>
        <v/>
      </c>
      <c r="Z6925" s="9"/>
      <c r="AA6925" s="14">
        <f t="shared" si="977"/>
        <v>0.83499999999999996</v>
      </c>
      <c r="AB6925" s="14">
        <f t="shared" si="978"/>
        <v>0.20100000000000001</v>
      </c>
    </row>
    <row r="6926" spans="1:28" x14ac:dyDescent="0.25">
      <c r="A6926" s="10">
        <f t="shared" si="979"/>
        <v>45580</v>
      </c>
      <c r="B6926" s="11">
        <v>289</v>
      </c>
      <c r="C6926" s="11">
        <v>1000</v>
      </c>
      <c r="D6926" s="12">
        <v>797.41666666666697</v>
      </c>
      <c r="E6926" s="9"/>
      <c r="F6926" s="9">
        <v>0.67900000000000005</v>
      </c>
      <c r="G6926" s="9">
        <v>0.503</v>
      </c>
      <c r="H6926" s="9">
        <v>3.5230000000000001</v>
      </c>
      <c r="I6926" s="9">
        <v>57.561</v>
      </c>
      <c r="J6926" s="9">
        <v>7.6189999999999998</v>
      </c>
      <c r="K6926" s="9">
        <v>81.900000000000006</v>
      </c>
      <c r="L6926" s="9">
        <v>5.5E-2</v>
      </c>
      <c r="M6926" s="9">
        <v>8.2000000000000003E-2</v>
      </c>
      <c r="N6926" s="9">
        <v>0</v>
      </c>
      <c r="O6926" s="9">
        <v>89.375</v>
      </c>
      <c r="P6926" s="9"/>
      <c r="Q6926" s="9"/>
      <c r="R6926" s="9"/>
      <c r="T6926">
        <f t="shared" si="974"/>
        <v>2891000</v>
      </c>
      <c r="U6926">
        <v>419.5</v>
      </c>
      <c r="V6926">
        <f t="shared" si="972"/>
        <v>89.4</v>
      </c>
      <c r="W6926" t="str">
        <f t="shared" si="975"/>
        <v/>
      </c>
      <c r="X6926" t="str">
        <f t="shared" si="976"/>
        <v/>
      </c>
      <c r="Y6926" t="str">
        <f t="shared" si="973"/>
        <v/>
      </c>
      <c r="Z6926" s="9"/>
      <c r="AA6926" s="14">
        <f t="shared" si="977"/>
        <v>0.85599999999999998</v>
      </c>
      <c r="AB6926" s="14">
        <f t="shared" si="978"/>
        <v>0.189</v>
      </c>
    </row>
    <row r="6927" spans="1:28" x14ac:dyDescent="0.25">
      <c r="A6927" s="10">
        <f t="shared" si="979"/>
        <v>45580</v>
      </c>
      <c r="B6927" s="11">
        <v>289</v>
      </c>
      <c r="C6927" s="11">
        <v>1100</v>
      </c>
      <c r="D6927" s="12">
        <v>797.45833333333303</v>
      </c>
      <c r="E6927" s="9"/>
      <c r="F6927" s="9">
        <v>-2.3E-2</v>
      </c>
      <c r="G6927" s="9">
        <v>0.503</v>
      </c>
      <c r="H6927" s="9">
        <v>3.02</v>
      </c>
      <c r="I6927" s="9">
        <v>99.677999999999997</v>
      </c>
      <c r="J6927" s="9">
        <v>8.2949999999999999</v>
      </c>
      <c r="K6927" s="9">
        <v>82</v>
      </c>
      <c r="L6927" s="9">
        <v>5.5E-2</v>
      </c>
      <c r="M6927" s="9">
        <v>8.2000000000000003E-2</v>
      </c>
      <c r="N6927" s="9">
        <v>0</v>
      </c>
      <c r="O6927" s="9">
        <v>139.375</v>
      </c>
      <c r="P6927" s="9"/>
      <c r="Q6927" s="9"/>
      <c r="R6927" s="9"/>
      <c r="T6927">
        <f t="shared" si="974"/>
        <v>2891100</v>
      </c>
      <c r="U6927">
        <v>505</v>
      </c>
      <c r="V6927">
        <f t="shared" si="972"/>
        <v>139.4</v>
      </c>
      <c r="W6927" t="str">
        <f t="shared" si="975"/>
        <v/>
      </c>
      <c r="X6927" t="str">
        <f t="shared" si="976"/>
        <v/>
      </c>
      <c r="Y6927" t="str">
        <f t="shared" si="973"/>
        <v/>
      </c>
      <c r="Z6927" s="9"/>
      <c r="AA6927" s="14">
        <f t="shared" si="977"/>
        <v>0.89700000000000002</v>
      </c>
      <c r="AB6927" s="14">
        <f t="shared" si="978"/>
        <v>0.19700000000000001</v>
      </c>
    </row>
    <row r="6928" spans="1:28" x14ac:dyDescent="0.25">
      <c r="A6928" s="10">
        <f t="shared" si="979"/>
        <v>45580</v>
      </c>
      <c r="B6928" s="11">
        <v>289</v>
      </c>
      <c r="C6928" s="11">
        <v>1200</v>
      </c>
      <c r="D6928" s="12">
        <v>797.5</v>
      </c>
      <c r="E6928" s="9"/>
      <c r="F6928" s="9">
        <v>0.67900000000000005</v>
      </c>
      <c r="G6928" s="9">
        <v>0.503</v>
      </c>
      <c r="H6928" s="9">
        <v>3.02</v>
      </c>
      <c r="I6928" s="9">
        <v>109.506</v>
      </c>
      <c r="J6928" s="9">
        <v>7.7949999999999999</v>
      </c>
      <c r="K6928" s="9">
        <v>81.5</v>
      </c>
      <c r="L6928" s="9">
        <v>5.5E-2</v>
      </c>
      <c r="M6928" s="9">
        <v>8.2000000000000003E-2</v>
      </c>
      <c r="N6928" s="9">
        <v>0</v>
      </c>
      <c r="O6928" s="9">
        <v>135.625</v>
      </c>
      <c r="P6928" s="9"/>
      <c r="Q6928" s="9"/>
      <c r="R6928" s="9"/>
      <c r="T6928">
        <f t="shared" si="974"/>
        <v>2891200</v>
      </c>
      <c r="U6928">
        <v>539.20000000000005</v>
      </c>
      <c r="V6928">
        <f t="shared" si="972"/>
        <v>135.6</v>
      </c>
      <c r="W6928" t="str">
        <f t="shared" si="975"/>
        <v/>
      </c>
      <c r="X6928" t="str">
        <f t="shared" si="976"/>
        <v/>
      </c>
      <c r="Y6928" t="str">
        <f t="shared" si="973"/>
        <v/>
      </c>
      <c r="Z6928" s="9"/>
      <c r="AA6928" s="14">
        <f t="shared" si="977"/>
        <v>0.86199999999999999</v>
      </c>
      <c r="AB6928" s="14">
        <f t="shared" si="978"/>
        <v>0.19600000000000001</v>
      </c>
    </row>
    <row r="6929" spans="1:28" x14ac:dyDescent="0.25">
      <c r="A6929" s="10">
        <f t="shared" si="979"/>
        <v>45580</v>
      </c>
      <c r="B6929" s="11">
        <v>289</v>
      </c>
      <c r="C6929" s="11">
        <v>1300</v>
      </c>
      <c r="D6929" s="12">
        <v>797.54166666666697</v>
      </c>
      <c r="E6929" s="9"/>
      <c r="F6929" s="9">
        <v>0.21099999999999999</v>
      </c>
      <c r="G6929" s="9">
        <v>0.503</v>
      </c>
      <c r="H6929" s="9">
        <v>3.5230000000000001</v>
      </c>
      <c r="I6929" s="9">
        <v>65.983999999999995</v>
      </c>
      <c r="J6929" s="9">
        <v>8.1950000000000003</v>
      </c>
      <c r="K6929" s="9">
        <v>80.400000000000006</v>
      </c>
      <c r="L6929" s="9">
        <v>5.5E-2</v>
      </c>
      <c r="M6929" s="9">
        <v>8.2000000000000003E-2</v>
      </c>
      <c r="N6929" s="9">
        <v>0</v>
      </c>
      <c r="O6929" s="9">
        <v>174.375</v>
      </c>
      <c r="P6929" s="9"/>
      <c r="Q6929" s="9"/>
      <c r="R6929" s="9"/>
      <c r="T6929">
        <f t="shared" si="974"/>
        <v>2891300</v>
      </c>
      <c r="U6929">
        <v>519</v>
      </c>
      <c r="V6929">
        <f t="shared" si="972"/>
        <v>174.4</v>
      </c>
      <c r="W6929" t="str">
        <f t="shared" si="975"/>
        <v/>
      </c>
      <c r="X6929" t="str">
        <f t="shared" si="976"/>
        <v/>
      </c>
      <c r="Y6929" t="str">
        <f t="shared" si="973"/>
        <v/>
      </c>
      <c r="Z6929" s="9"/>
      <c r="AA6929" s="14">
        <f t="shared" si="977"/>
        <v>0.874</v>
      </c>
      <c r="AB6929" s="14">
        <f t="shared" si="978"/>
        <v>0.21299999999999999</v>
      </c>
    </row>
    <row r="6930" spans="1:28" x14ac:dyDescent="0.25">
      <c r="A6930" s="10">
        <f t="shared" si="979"/>
        <v>45580</v>
      </c>
      <c r="B6930" s="11">
        <v>289</v>
      </c>
      <c r="C6930" s="11">
        <v>1400</v>
      </c>
      <c r="D6930" s="12">
        <v>797.58333333333303</v>
      </c>
      <c r="E6930" s="9"/>
      <c r="F6930" s="9">
        <v>0.21099999999999999</v>
      </c>
      <c r="G6930" s="9">
        <v>0.503</v>
      </c>
      <c r="H6930" s="9">
        <v>3.02</v>
      </c>
      <c r="I6930" s="9">
        <v>355.19200000000001</v>
      </c>
      <c r="J6930" s="9">
        <v>7.7450000000000001</v>
      </c>
      <c r="K6930" s="9">
        <v>81.900000000000006</v>
      </c>
      <c r="L6930" s="9">
        <v>5.5E-2</v>
      </c>
      <c r="M6930" s="9">
        <v>8.2000000000000003E-2</v>
      </c>
      <c r="N6930" s="9">
        <v>0</v>
      </c>
      <c r="O6930" s="9">
        <v>96.875</v>
      </c>
      <c r="P6930" s="9"/>
      <c r="Q6930" s="9"/>
      <c r="R6930" s="9"/>
      <c r="T6930">
        <f t="shared" si="974"/>
        <v>2891400</v>
      </c>
      <c r="U6930">
        <v>446.3</v>
      </c>
      <c r="V6930">
        <f t="shared" si="972"/>
        <v>96.9</v>
      </c>
      <c r="W6930" t="str">
        <f t="shared" si="975"/>
        <v/>
      </c>
      <c r="X6930" t="str">
        <f t="shared" si="976"/>
        <v/>
      </c>
      <c r="Y6930" t="str">
        <f t="shared" si="973"/>
        <v/>
      </c>
      <c r="Z6930" s="9"/>
      <c r="AA6930" s="14">
        <f t="shared" si="977"/>
        <v>0.86299999999999999</v>
      </c>
      <c r="AB6930" s="14">
        <f t="shared" si="978"/>
        <v>0.191</v>
      </c>
    </row>
    <row r="6931" spans="1:28" x14ac:dyDescent="0.25">
      <c r="A6931" s="10">
        <f t="shared" si="979"/>
        <v>45580</v>
      </c>
      <c r="B6931" s="11">
        <v>289</v>
      </c>
      <c r="C6931" s="11">
        <v>1500</v>
      </c>
      <c r="D6931" s="12">
        <v>797.625</v>
      </c>
      <c r="E6931" s="9"/>
      <c r="F6931" s="9">
        <v>0.44500000000000001</v>
      </c>
      <c r="G6931" s="9">
        <v>0.503</v>
      </c>
      <c r="H6931" s="9">
        <v>3.02</v>
      </c>
      <c r="I6931" s="9">
        <v>353.78800000000001</v>
      </c>
      <c r="J6931" s="9">
        <v>6.7880000000000003</v>
      </c>
      <c r="K6931" s="9">
        <v>84.8</v>
      </c>
      <c r="L6931" s="9">
        <v>5.5E-2</v>
      </c>
      <c r="M6931" s="9">
        <v>8.2000000000000003E-2</v>
      </c>
      <c r="N6931" s="9">
        <v>0.2</v>
      </c>
      <c r="O6931" s="9">
        <v>39.375</v>
      </c>
      <c r="P6931" s="9"/>
      <c r="Q6931" s="9"/>
      <c r="R6931" s="9"/>
      <c r="T6931">
        <f t="shared" si="974"/>
        <v>2891500</v>
      </c>
      <c r="U6931">
        <v>328.2</v>
      </c>
      <c r="V6931">
        <f t="shared" si="972"/>
        <v>39.4</v>
      </c>
      <c r="W6931" t="str">
        <f t="shared" si="975"/>
        <v/>
      </c>
      <c r="X6931" t="str">
        <f t="shared" si="976"/>
        <v/>
      </c>
      <c r="Y6931" t="str">
        <f t="shared" si="973"/>
        <v/>
      </c>
      <c r="Z6931" s="9"/>
      <c r="AA6931" s="14">
        <f t="shared" si="977"/>
        <v>0.83699999999999997</v>
      </c>
      <c r="AB6931" s="14">
        <f t="shared" si="978"/>
        <v>0.15</v>
      </c>
    </row>
    <row r="6932" spans="1:28" x14ac:dyDescent="0.25">
      <c r="A6932" s="10">
        <f t="shared" si="979"/>
        <v>45580</v>
      </c>
      <c r="B6932" s="11">
        <v>289</v>
      </c>
      <c r="C6932" s="11">
        <v>1600</v>
      </c>
      <c r="D6932" s="12">
        <v>797.66666666666697</v>
      </c>
      <c r="E6932" s="9"/>
      <c r="F6932" s="9">
        <v>-0.14000000000000001</v>
      </c>
      <c r="G6932" s="9">
        <v>0</v>
      </c>
      <c r="H6932" s="9">
        <v>2.0129999999999999</v>
      </c>
      <c r="I6932" s="9">
        <v>84.234999999999999</v>
      </c>
      <c r="J6932" s="9">
        <v>6.3819999999999997</v>
      </c>
      <c r="K6932" s="9">
        <v>91.9</v>
      </c>
      <c r="L6932" s="9">
        <v>5.6000000000000001E-2</v>
      </c>
      <c r="M6932" s="9">
        <v>0.08</v>
      </c>
      <c r="N6932" s="9">
        <v>0.4</v>
      </c>
      <c r="O6932" s="9">
        <v>30.625</v>
      </c>
      <c r="P6932" s="9"/>
      <c r="Q6932" s="9"/>
      <c r="R6932" s="9"/>
      <c r="T6932">
        <f t="shared" si="974"/>
        <v>2891600</v>
      </c>
      <c r="U6932">
        <v>178.3</v>
      </c>
      <c r="V6932">
        <f t="shared" si="972"/>
        <v>30.6</v>
      </c>
      <c r="W6932" t="str">
        <f t="shared" si="975"/>
        <v/>
      </c>
      <c r="X6932" t="str">
        <f t="shared" si="976"/>
        <v/>
      </c>
      <c r="Y6932" t="str">
        <f t="shared" si="973"/>
        <v/>
      </c>
      <c r="Z6932" s="9"/>
      <c r="AA6932" s="14">
        <f t="shared" si="977"/>
        <v>0.88200000000000001</v>
      </c>
      <c r="AB6932" s="14">
        <f t="shared" si="978"/>
        <v>7.8E-2</v>
      </c>
    </row>
    <row r="6933" spans="1:28" x14ac:dyDescent="0.25">
      <c r="A6933" s="10">
        <f t="shared" si="979"/>
        <v>45580</v>
      </c>
      <c r="B6933" s="11">
        <v>289</v>
      </c>
      <c r="C6933" s="11">
        <v>1700</v>
      </c>
      <c r="D6933" s="12">
        <v>797.70833333333303</v>
      </c>
      <c r="E6933" s="9"/>
      <c r="F6933" s="9">
        <v>-0.14000000000000001</v>
      </c>
      <c r="G6933" s="9">
        <v>0.503</v>
      </c>
      <c r="H6933" s="9">
        <v>3.02</v>
      </c>
      <c r="I6933" s="9">
        <v>84.234999999999999</v>
      </c>
      <c r="J6933" s="9">
        <v>6.2039999999999997</v>
      </c>
      <c r="K6933" s="9">
        <v>94</v>
      </c>
      <c r="L6933" s="9">
        <v>5.8000000000000003E-2</v>
      </c>
      <c r="M6933" s="9">
        <v>7.9000000000000001E-2</v>
      </c>
      <c r="N6933" s="9">
        <v>0.6</v>
      </c>
      <c r="O6933" s="9">
        <v>10.625</v>
      </c>
      <c r="P6933" s="9"/>
      <c r="Q6933" s="9"/>
      <c r="R6933" s="9"/>
      <c r="T6933">
        <f t="shared" si="974"/>
        <v>2891700</v>
      </c>
      <c r="U6933">
        <v>33.700000000000003</v>
      </c>
      <c r="V6933">
        <f t="shared" si="972"/>
        <v>10.6</v>
      </c>
      <c r="W6933" t="str">
        <f t="shared" si="975"/>
        <v/>
      </c>
      <c r="X6933" t="str">
        <f t="shared" si="976"/>
        <v/>
      </c>
      <c r="Y6933" t="str">
        <f t="shared" si="973"/>
        <v/>
      </c>
      <c r="Z6933" s="9"/>
      <c r="AA6933" s="14">
        <f t="shared" si="977"/>
        <v>0.89100000000000001</v>
      </c>
      <c r="AB6933" s="14">
        <f t="shared" si="978"/>
        <v>5.7000000000000002E-2</v>
      </c>
    </row>
    <row r="6934" spans="1:28" x14ac:dyDescent="0.25">
      <c r="A6934" s="10">
        <f t="shared" si="979"/>
        <v>45580</v>
      </c>
      <c r="B6934" s="11">
        <v>289</v>
      </c>
      <c r="C6934" s="11">
        <v>1800</v>
      </c>
      <c r="D6934" s="12">
        <v>797.75</v>
      </c>
      <c r="E6934" s="9"/>
      <c r="F6934" s="9">
        <v>9.4E-2</v>
      </c>
      <c r="G6934" s="9">
        <v>1.0069999999999999</v>
      </c>
      <c r="H6934" s="9">
        <v>4.0259999999999998</v>
      </c>
      <c r="I6934" s="9">
        <v>195.14500000000001</v>
      </c>
      <c r="J6934" s="9">
        <v>4.6360000000000001</v>
      </c>
      <c r="K6934" s="9">
        <v>95.6</v>
      </c>
      <c r="L6934" s="9">
        <v>5.7000000000000002E-2</v>
      </c>
      <c r="M6934" s="9">
        <v>7.8E-2</v>
      </c>
      <c r="N6934" s="9">
        <v>3.601</v>
      </c>
      <c r="O6934" s="9">
        <v>0.625</v>
      </c>
      <c r="P6934" s="9"/>
      <c r="Q6934" s="9"/>
      <c r="R6934" s="9"/>
      <c r="T6934">
        <f t="shared" si="974"/>
        <v>2891800</v>
      </c>
      <c r="U6934">
        <v>0</v>
      </c>
      <c r="V6934">
        <f t="shared" si="972"/>
        <v>0</v>
      </c>
      <c r="W6934" t="str">
        <f t="shared" si="975"/>
        <v/>
      </c>
      <c r="X6934" t="str">
        <f t="shared" si="976"/>
        <v/>
      </c>
      <c r="Y6934" t="str">
        <f t="shared" si="973"/>
        <v/>
      </c>
      <c r="Z6934" s="9"/>
      <c r="AA6934" s="14">
        <f t="shared" si="977"/>
        <v>0.81299999999999994</v>
      </c>
      <c r="AB6934" s="14">
        <f t="shared" si="978"/>
        <v>3.6999999999999998E-2</v>
      </c>
    </row>
    <row r="6935" spans="1:28" x14ac:dyDescent="0.25">
      <c r="A6935" s="10">
        <f t="shared" si="979"/>
        <v>45580</v>
      </c>
      <c r="B6935" s="11">
        <v>289</v>
      </c>
      <c r="C6935" s="11">
        <v>1900</v>
      </c>
      <c r="D6935" s="12">
        <v>797.79166666666697</v>
      </c>
      <c r="E6935" s="9"/>
      <c r="F6935" s="9">
        <v>0.21099999999999999</v>
      </c>
      <c r="G6935" s="9">
        <v>0</v>
      </c>
      <c r="H6935" s="9">
        <v>3.5230000000000001</v>
      </c>
      <c r="I6935" s="9">
        <v>157.239</v>
      </c>
      <c r="J6935" s="9">
        <v>4.5579999999999998</v>
      </c>
      <c r="K6935" s="9">
        <v>96.4</v>
      </c>
      <c r="L6935" s="9">
        <v>5.8000000000000003E-2</v>
      </c>
      <c r="M6935" s="9">
        <v>7.8E-2</v>
      </c>
      <c r="N6935" s="9">
        <v>1</v>
      </c>
      <c r="O6935" s="9">
        <v>0.625</v>
      </c>
      <c r="P6935" s="9"/>
      <c r="Q6935" s="9"/>
      <c r="R6935" s="9"/>
      <c r="T6935">
        <f t="shared" si="974"/>
        <v>2891900</v>
      </c>
      <c r="U6935">
        <v>0</v>
      </c>
      <c r="V6935">
        <f t="shared" si="972"/>
        <v>0</v>
      </c>
      <c r="W6935" t="str">
        <f t="shared" si="975"/>
        <v/>
      </c>
      <c r="X6935" t="str">
        <f t="shared" si="976"/>
        <v/>
      </c>
      <c r="Y6935" t="str">
        <f t="shared" si="973"/>
        <v/>
      </c>
      <c r="Z6935" s="9"/>
      <c r="AA6935" s="14">
        <f t="shared" si="977"/>
        <v>0.81499999999999995</v>
      </c>
      <c r="AB6935" s="14">
        <f t="shared" si="978"/>
        <v>0.03</v>
      </c>
    </row>
    <row r="6936" spans="1:28" x14ac:dyDescent="0.25">
      <c r="A6936" s="10">
        <f t="shared" si="979"/>
        <v>45580</v>
      </c>
      <c r="B6936" s="11">
        <v>289</v>
      </c>
      <c r="C6936" s="11">
        <v>2000</v>
      </c>
      <c r="D6936" s="12">
        <v>797.83333333333303</v>
      </c>
      <c r="E6936" s="9"/>
      <c r="F6936" s="9">
        <v>0.91300000000000003</v>
      </c>
      <c r="G6936" s="9">
        <v>0</v>
      </c>
      <c r="H6936" s="9">
        <v>1.51</v>
      </c>
      <c r="I6936" s="9">
        <v>154.43100000000001</v>
      </c>
      <c r="J6936" s="9">
        <v>4.6360000000000001</v>
      </c>
      <c r="K6936" s="9">
        <v>97.2</v>
      </c>
      <c r="L6936" s="9">
        <v>5.8999999999999997E-2</v>
      </c>
      <c r="M6936" s="9">
        <v>7.9000000000000001E-2</v>
      </c>
      <c r="N6936" s="9">
        <v>1</v>
      </c>
      <c r="O6936" s="9">
        <v>0.625</v>
      </c>
      <c r="P6936" s="9"/>
      <c r="Q6936" s="9"/>
      <c r="R6936" s="9"/>
      <c r="T6936">
        <f t="shared" si="974"/>
        <v>2892000</v>
      </c>
      <c r="U6936">
        <v>0</v>
      </c>
      <c r="V6936">
        <f t="shared" si="972"/>
        <v>0</v>
      </c>
      <c r="W6936" t="str">
        <f t="shared" si="975"/>
        <v/>
      </c>
      <c r="X6936" t="str">
        <f t="shared" si="976"/>
        <v/>
      </c>
      <c r="Y6936" t="str">
        <f t="shared" si="973"/>
        <v/>
      </c>
      <c r="Z6936" s="9"/>
      <c r="AA6936" s="14">
        <f t="shared" si="977"/>
        <v>0.82599999999999996</v>
      </c>
      <c r="AB6936" s="14">
        <f t="shared" si="978"/>
        <v>2.4E-2</v>
      </c>
    </row>
    <row r="6937" spans="1:28" x14ac:dyDescent="0.25">
      <c r="A6937" s="10">
        <f t="shared" si="979"/>
        <v>45580</v>
      </c>
      <c r="B6937" s="11">
        <v>289</v>
      </c>
      <c r="C6937" s="11">
        <v>2100</v>
      </c>
      <c r="D6937" s="12">
        <v>797.875</v>
      </c>
      <c r="E6937" s="9"/>
      <c r="F6937" s="9">
        <v>0.79600000000000004</v>
      </c>
      <c r="G6937" s="9">
        <v>0</v>
      </c>
      <c r="H6937" s="9">
        <v>3.02</v>
      </c>
      <c r="I6937" s="9">
        <v>153.02699999999999</v>
      </c>
      <c r="J6937" s="9">
        <v>4.3760000000000003</v>
      </c>
      <c r="K6937" s="9">
        <v>97.4</v>
      </c>
      <c r="L6937" s="9">
        <v>0.06</v>
      </c>
      <c r="M6937" s="9">
        <v>7.6999999999999999E-2</v>
      </c>
      <c r="N6937" s="9">
        <v>0.6</v>
      </c>
      <c r="O6937" s="9">
        <v>0.625</v>
      </c>
      <c r="P6937" s="9"/>
      <c r="Q6937" s="9"/>
      <c r="R6937" s="9"/>
      <c r="T6937">
        <f t="shared" si="974"/>
        <v>2892100</v>
      </c>
      <c r="U6937">
        <v>0</v>
      </c>
      <c r="V6937">
        <f t="shared" si="972"/>
        <v>0</v>
      </c>
      <c r="W6937" t="str">
        <f t="shared" si="975"/>
        <v/>
      </c>
      <c r="X6937" t="str">
        <f t="shared" si="976"/>
        <v/>
      </c>
      <c r="Y6937" t="str">
        <f t="shared" si="973"/>
        <v/>
      </c>
      <c r="Z6937" s="9"/>
      <c r="AA6937" s="14">
        <f t="shared" si="977"/>
        <v>0.81299999999999994</v>
      </c>
      <c r="AB6937" s="14">
        <f t="shared" si="978"/>
        <v>2.1999999999999999E-2</v>
      </c>
    </row>
    <row r="6938" spans="1:28" x14ac:dyDescent="0.25">
      <c r="A6938" s="10">
        <f t="shared" si="979"/>
        <v>45580</v>
      </c>
      <c r="B6938" s="11">
        <v>289</v>
      </c>
      <c r="C6938" s="11">
        <v>2200</v>
      </c>
      <c r="D6938" s="12">
        <v>797.91666666666697</v>
      </c>
      <c r="E6938" s="9"/>
      <c r="F6938" s="9">
        <v>0.91300000000000003</v>
      </c>
      <c r="G6938" s="9">
        <v>0</v>
      </c>
      <c r="H6938" s="9">
        <v>2.516</v>
      </c>
      <c r="I6938" s="9">
        <v>150.22</v>
      </c>
      <c r="J6938" s="9">
        <v>4.1150000000000002</v>
      </c>
      <c r="K6938" s="9">
        <v>97.7</v>
      </c>
      <c r="L6938" s="9">
        <v>0.06</v>
      </c>
      <c r="M6938" s="9">
        <v>7.8E-2</v>
      </c>
      <c r="N6938" s="9">
        <v>0.4</v>
      </c>
      <c r="O6938" s="9">
        <v>0.625</v>
      </c>
      <c r="P6938" s="9"/>
      <c r="Q6938" s="9"/>
      <c r="R6938" s="9"/>
      <c r="T6938">
        <f t="shared" si="974"/>
        <v>2892200</v>
      </c>
      <c r="U6938">
        <v>0</v>
      </c>
      <c r="V6938">
        <f t="shared" si="972"/>
        <v>0</v>
      </c>
      <c r="W6938" t="str">
        <f t="shared" si="975"/>
        <v/>
      </c>
      <c r="X6938" t="str">
        <f t="shared" si="976"/>
        <v/>
      </c>
      <c r="Y6938" t="str">
        <f t="shared" si="973"/>
        <v/>
      </c>
      <c r="Z6938" s="9"/>
      <c r="AA6938" s="14">
        <f t="shared" si="977"/>
        <v>0.80100000000000005</v>
      </c>
      <c r="AB6938" s="14">
        <f t="shared" si="978"/>
        <v>1.9E-2</v>
      </c>
    </row>
    <row r="6939" spans="1:28" x14ac:dyDescent="0.25">
      <c r="A6939" s="10">
        <f t="shared" si="979"/>
        <v>45580</v>
      </c>
      <c r="B6939" s="11">
        <v>289</v>
      </c>
      <c r="C6939" s="11">
        <v>2300</v>
      </c>
      <c r="D6939" s="12">
        <v>797.95833333333303</v>
      </c>
      <c r="E6939" s="9"/>
      <c r="F6939" s="9">
        <v>0.79600000000000004</v>
      </c>
      <c r="G6939" s="9">
        <v>0</v>
      </c>
      <c r="H6939" s="9">
        <v>1.0069999999999999</v>
      </c>
      <c r="I6939" s="9">
        <v>162.85499999999999</v>
      </c>
      <c r="J6939" s="9">
        <v>3.5910000000000002</v>
      </c>
      <c r="K6939" s="9">
        <v>97.8</v>
      </c>
      <c r="L6939" s="9">
        <v>0.06</v>
      </c>
      <c r="M6939" s="9">
        <v>7.9000000000000001E-2</v>
      </c>
      <c r="N6939" s="9">
        <v>0.2</v>
      </c>
      <c r="O6939" s="9">
        <v>0.625</v>
      </c>
      <c r="P6939" s="9"/>
      <c r="Q6939" s="9"/>
      <c r="R6939" s="9"/>
      <c r="T6939">
        <f t="shared" si="974"/>
        <v>2892300</v>
      </c>
      <c r="U6939">
        <v>0</v>
      </c>
      <c r="V6939">
        <f t="shared" si="972"/>
        <v>0</v>
      </c>
      <c r="W6939" t="str">
        <f t="shared" si="975"/>
        <v/>
      </c>
      <c r="X6939" t="str">
        <f t="shared" si="976"/>
        <v/>
      </c>
      <c r="Y6939" t="str">
        <f t="shared" si="973"/>
        <v/>
      </c>
      <c r="Z6939" s="9"/>
      <c r="AA6939" s="14">
        <f t="shared" si="977"/>
        <v>0.77200000000000002</v>
      </c>
      <c r="AB6939" s="14">
        <f t="shared" si="978"/>
        <v>1.7000000000000001E-2</v>
      </c>
    </row>
    <row r="6940" spans="1:28" x14ac:dyDescent="0.25">
      <c r="A6940" s="10">
        <f t="shared" si="979"/>
        <v>45580</v>
      </c>
      <c r="B6940" s="11">
        <v>289</v>
      </c>
      <c r="C6940" s="11">
        <v>2400</v>
      </c>
      <c r="D6940" s="12">
        <v>798</v>
      </c>
      <c r="E6940" s="9"/>
      <c r="F6940" s="9">
        <v>0.79600000000000004</v>
      </c>
      <c r="G6940" s="9">
        <v>0</v>
      </c>
      <c r="H6940" s="9">
        <v>1.51</v>
      </c>
      <c r="I6940" s="9">
        <v>151.624</v>
      </c>
      <c r="J6940" s="9">
        <v>3.6960000000000002</v>
      </c>
      <c r="K6940" s="9">
        <v>97.8</v>
      </c>
      <c r="L6940" s="9">
        <v>5.8999999999999997E-2</v>
      </c>
      <c r="M6940" s="9">
        <v>7.9000000000000001E-2</v>
      </c>
      <c r="N6940" s="9">
        <v>0</v>
      </c>
      <c r="O6940" s="9">
        <v>0.625</v>
      </c>
      <c r="P6940" s="9"/>
      <c r="Q6940" s="9"/>
      <c r="R6940" s="9"/>
      <c r="T6940">
        <f t="shared" si="974"/>
        <v>2892400</v>
      </c>
      <c r="U6940">
        <v>0</v>
      </c>
      <c r="V6940">
        <f t="shared" si="972"/>
        <v>0</v>
      </c>
      <c r="W6940">
        <f t="shared" si="975"/>
        <v>5.8999999999999997E-2</v>
      </c>
      <c r="X6940">
        <f t="shared" si="976"/>
        <v>7.9000000000000001E-2</v>
      </c>
      <c r="Y6940">
        <f t="shared" si="973"/>
        <v>8.0000000000000002E-3</v>
      </c>
      <c r="Z6940" s="9"/>
      <c r="AA6940" s="14">
        <f t="shared" si="977"/>
        <v>0.77800000000000002</v>
      </c>
      <c r="AB6940" s="14">
        <f t="shared" si="978"/>
        <v>1.7999999999999999E-2</v>
      </c>
    </row>
    <row r="6941" spans="1:28" x14ac:dyDescent="0.25">
      <c r="A6941" s="10">
        <f t="shared" si="979"/>
        <v>45581</v>
      </c>
      <c r="B6941" s="11">
        <v>290</v>
      </c>
      <c r="C6941" s="11">
        <v>100</v>
      </c>
      <c r="D6941" s="12">
        <v>798.04166666666697</v>
      </c>
      <c r="E6941" s="9"/>
      <c r="F6941" s="9">
        <v>0.79600000000000004</v>
      </c>
      <c r="G6941" s="9">
        <v>0</v>
      </c>
      <c r="H6941" s="9">
        <v>1.51</v>
      </c>
      <c r="I6941" s="9">
        <v>75.811999999999998</v>
      </c>
      <c r="J6941" s="9">
        <v>3.7490000000000001</v>
      </c>
      <c r="K6941" s="9">
        <v>97.9</v>
      </c>
      <c r="L6941" s="9">
        <v>0.06</v>
      </c>
      <c r="M6941" s="9">
        <v>7.9000000000000001E-2</v>
      </c>
      <c r="N6941" s="9">
        <v>0</v>
      </c>
      <c r="O6941" s="9">
        <v>0.625</v>
      </c>
      <c r="P6941" s="9"/>
      <c r="Q6941" s="9"/>
      <c r="R6941" s="9"/>
      <c r="T6941">
        <f t="shared" si="974"/>
        <v>2900100</v>
      </c>
      <c r="U6941">
        <v>0</v>
      </c>
      <c r="V6941">
        <f t="shared" si="972"/>
        <v>0</v>
      </c>
      <c r="W6941" t="str">
        <f t="shared" si="975"/>
        <v/>
      </c>
      <c r="X6941" t="str">
        <f t="shared" si="976"/>
        <v/>
      </c>
      <c r="Y6941" t="str">
        <f t="shared" si="973"/>
        <v/>
      </c>
      <c r="Z6941" s="9"/>
      <c r="AA6941" s="14">
        <f t="shared" si="977"/>
        <v>0.78200000000000003</v>
      </c>
      <c r="AB6941" s="14">
        <f t="shared" si="978"/>
        <v>1.7000000000000001E-2</v>
      </c>
    </row>
    <row r="6942" spans="1:28" x14ac:dyDescent="0.25">
      <c r="A6942" s="10">
        <f t="shared" si="979"/>
        <v>45581</v>
      </c>
      <c r="B6942" s="11">
        <v>290</v>
      </c>
      <c r="C6942" s="11">
        <v>200</v>
      </c>
      <c r="D6942" s="12">
        <v>798.08333333333303</v>
      </c>
      <c r="E6942" s="9"/>
      <c r="F6942" s="9">
        <v>0.79600000000000004</v>
      </c>
      <c r="G6942" s="9">
        <v>0.503</v>
      </c>
      <c r="H6942" s="9">
        <v>3.02</v>
      </c>
      <c r="I6942" s="9">
        <v>101.08199999999999</v>
      </c>
      <c r="J6942" s="9">
        <v>4.0890000000000004</v>
      </c>
      <c r="K6942" s="9">
        <v>98.2</v>
      </c>
      <c r="L6942" s="9">
        <v>0.06</v>
      </c>
      <c r="M6942" s="9">
        <v>7.9000000000000001E-2</v>
      </c>
      <c r="N6942" s="9">
        <v>0</v>
      </c>
      <c r="O6942" s="9">
        <v>0.625</v>
      </c>
      <c r="P6942" s="9"/>
      <c r="Q6942" s="9"/>
      <c r="R6942" s="9"/>
      <c r="T6942">
        <f t="shared" si="974"/>
        <v>2900200</v>
      </c>
      <c r="U6942">
        <v>0</v>
      </c>
      <c r="V6942">
        <f t="shared" si="972"/>
        <v>0</v>
      </c>
      <c r="W6942" t="str">
        <f t="shared" si="975"/>
        <v/>
      </c>
      <c r="X6942" t="str">
        <f t="shared" si="976"/>
        <v/>
      </c>
      <c r="Y6942" t="str">
        <f t="shared" si="973"/>
        <v/>
      </c>
      <c r="Z6942" s="9"/>
      <c r="AA6942" s="14">
        <f t="shared" si="977"/>
        <v>0.80300000000000005</v>
      </c>
      <c r="AB6942" s="14">
        <f t="shared" si="978"/>
        <v>1.4999999999999999E-2</v>
      </c>
    </row>
    <row r="6943" spans="1:28" x14ac:dyDescent="0.25">
      <c r="A6943" s="10">
        <f t="shared" si="979"/>
        <v>45581</v>
      </c>
      <c r="B6943" s="11">
        <v>290</v>
      </c>
      <c r="C6943" s="11">
        <v>300</v>
      </c>
      <c r="D6943" s="12">
        <v>798.125</v>
      </c>
      <c r="E6943" s="9"/>
      <c r="F6943" s="9">
        <v>0.79600000000000004</v>
      </c>
      <c r="G6943" s="9">
        <v>0.503</v>
      </c>
      <c r="H6943" s="9">
        <v>3.5230000000000001</v>
      </c>
      <c r="I6943" s="9">
        <v>109.506</v>
      </c>
      <c r="J6943" s="9">
        <v>4.0629999999999997</v>
      </c>
      <c r="K6943" s="9">
        <v>98.6</v>
      </c>
      <c r="L6943" s="9">
        <v>5.8999999999999997E-2</v>
      </c>
      <c r="M6943" s="9">
        <v>7.9000000000000001E-2</v>
      </c>
      <c r="N6943" s="9">
        <v>0</v>
      </c>
      <c r="O6943" s="9">
        <v>0.625</v>
      </c>
      <c r="P6943" s="9"/>
      <c r="Q6943" s="9"/>
      <c r="R6943" s="9"/>
      <c r="T6943">
        <f t="shared" si="974"/>
        <v>2900300</v>
      </c>
      <c r="U6943">
        <v>0</v>
      </c>
      <c r="V6943">
        <f t="shared" si="972"/>
        <v>0</v>
      </c>
      <c r="W6943" t="str">
        <f t="shared" si="975"/>
        <v/>
      </c>
      <c r="X6943" t="str">
        <f t="shared" si="976"/>
        <v/>
      </c>
      <c r="Y6943" t="str">
        <f t="shared" si="973"/>
        <v/>
      </c>
      <c r="Z6943" s="9"/>
      <c r="AA6943" s="14">
        <f t="shared" si="977"/>
        <v>0.80500000000000005</v>
      </c>
      <c r="AB6943" s="14">
        <f t="shared" si="978"/>
        <v>1.0999999999999999E-2</v>
      </c>
    </row>
    <row r="6944" spans="1:28" x14ac:dyDescent="0.25">
      <c r="A6944" s="10">
        <f t="shared" si="979"/>
        <v>45581</v>
      </c>
      <c r="B6944" s="11">
        <v>290</v>
      </c>
      <c r="C6944" s="11">
        <v>400</v>
      </c>
      <c r="D6944" s="12">
        <v>798.16666666666697</v>
      </c>
      <c r="E6944" s="9"/>
      <c r="F6944" s="9">
        <v>0.79600000000000004</v>
      </c>
      <c r="G6944" s="9">
        <v>0.503</v>
      </c>
      <c r="H6944" s="9">
        <v>3.5230000000000001</v>
      </c>
      <c r="I6944" s="9">
        <v>102.486</v>
      </c>
      <c r="J6944" s="9">
        <v>3.9580000000000002</v>
      </c>
      <c r="K6944" s="9">
        <v>98.8</v>
      </c>
      <c r="L6944" s="9">
        <v>0.06</v>
      </c>
      <c r="M6944" s="9">
        <v>7.9000000000000001E-2</v>
      </c>
      <c r="N6944" s="9">
        <v>0</v>
      </c>
      <c r="O6944" s="9">
        <v>0.625</v>
      </c>
      <c r="P6944" s="9"/>
      <c r="Q6944" s="9"/>
      <c r="R6944" s="9"/>
      <c r="T6944">
        <f t="shared" si="974"/>
        <v>2900400</v>
      </c>
      <c r="U6944">
        <v>0</v>
      </c>
      <c r="V6944">
        <f t="shared" si="972"/>
        <v>0</v>
      </c>
      <c r="W6944" t="str">
        <f t="shared" si="975"/>
        <v/>
      </c>
      <c r="X6944" t="str">
        <f t="shared" si="976"/>
        <v/>
      </c>
      <c r="Y6944" t="str">
        <f t="shared" si="973"/>
        <v/>
      </c>
      <c r="Z6944" s="9"/>
      <c r="AA6944" s="14">
        <f t="shared" si="977"/>
        <v>0.80100000000000005</v>
      </c>
      <c r="AB6944" s="14">
        <f t="shared" si="978"/>
        <v>0.01</v>
      </c>
    </row>
    <row r="6945" spans="1:28" x14ac:dyDescent="0.25">
      <c r="A6945" s="10">
        <f t="shared" si="979"/>
        <v>45581</v>
      </c>
      <c r="B6945" s="11">
        <v>290</v>
      </c>
      <c r="C6945" s="11">
        <v>500</v>
      </c>
      <c r="D6945" s="12">
        <v>798.20833333333303</v>
      </c>
      <c r="E6945" s="9"/>
      <c r="F6945" s="9">
        <v>0.91300000000000003</v>
      </c>
      <c r="G6945" s="9">
        <v>0.503</v>
      </c>
      <c r="H6945" s="9">
        <v>3.02</v>
      </c>
      <c r="I6945" s="9">
        <v>63.176000000000002</v>
      </c>
      <c r="J6945" s="9">
        <v>3.8540000000000001</v>
      </c>
      <c r="K6945" s="9">
        <v>98.9</v>
      </c>
      <c r="L6945" s="9">
        <v>5.8999999999999997E-2</v>
      </c>
      <c r="M6945" s="9">
        <v>7.9000000000000001E-2</v>
      </c>
      <c r="N6945" s="9">
        <v>0.2</v>
      </c>
      <c r="O6945" s="9">
        <v>0.625</v>
      </c>
      <c r="P6945" s="9"/>
      <c r="Q6945" s="9"/>
      <c r="R6945" s="9"/>
      <c r="T6945">
        <f t="shared" si="974"/>
        <v>2900500</v>
      </c>
      <c r="U6945">
        <v>0</v>
      </c>
      <c r="V6945">
        <f t="shared" si="972"/>
        <v>0</v>
      </c>
      <c r="W6945" t="str">
        <f t="shared" si="975"/>
        <v/>
      </c>
      <c r="X6945" t="str">
        <f t="shared" si="976"/>
        <v/>
      </c>
      <c r="Y6945" t="str">
        <f t="shared" si="973"/>
        <v/>
      </c>
      <c r="Z6945" s="9"/>
      <c r="AA6945" s="14">
        <f t="shared" si="977"/>
        <v>0.79600000000000004</v>
      </c>
      <c r="AB6945" s="14">
        <f t="shared" si="978"/>
        <v>8.9999999999999993E-3</v>
      </c>
    </row>
    <row r="6946" spans="1:28" x14ac:dyDescent="0.25">
      <c r="A6946" s="10">
        <f t="shared" si="979"/>
        <v>45581</v>
      </c>
      <c r="B6946" s="11">
        <v>290</v>
      </c>
      <c r="C6946" s="11">
        <v>600</v>
      </c>
      <c r="D6946" s="12">
        <v>798.25</v>
      </c>
      <c r="E6946" s="9"/>
      <c r="F6946" s="9">
        <v>1.147</v>
      </c>
      <c r="G6946" s="9">
        <v>1.51</v>
      </c>
      <c r="H6946" s="9">
        <v>6.0389999999999997</v>
      </c>
      <c r="I6946" s="9">
        <v>116.52500000000001</v>
      </c>
      <c r="J6946" s="9">
        <v>3.7490000000000001</v>
      </c>
      <c r="K6946" s="9">
        <v>98.9</v>
      </c>
      <c r="L6946" s="9">
        <v>0.05</v>
      </c>
      <c r="M6946" s="9">
        <v>8.3000000000000004E-2</v>
      </c>
      <c r="N6946" s="9">
        <v>2.601</v>
      </c>
      <c r="O6946" s="9">
        <v>0.625</v>
      </c>
      <c r="P6946" s="9"/>
      <c r="Q6946" s="9"/>
      <c r="R6946" s="9"/>
      <c r="T6946">
        <f t="shared" si="974"/>
        <v>2900600</v>
      </c>
      <c r="U6946">
        <v>0</v>
      </c>
      <c r="V6946">
        <f t="shared" si="972"/>
        <v>0</v>
      </c>
      <c r="W6946" t="str">
        <f t="shared" si="975"/>
        <v/>
      </c>
      <c r="X6946" t="str">
        <f t="shared" si="976"/>
        <v/>
      </c>
      <c r="Y6946" t="str">
        <f t="shared" si="973"/>
        <v/>
      </c>
      <c r="Z6946" s="9"/>
      <c r="AA6946" s="14">
        <f t="shared" si="977"/>
        <v>0.79</v>
      </c>
      <c r="AB6946" s="14">
        <f t="shared" si="978"/>
        <v>8.9999999999999993E-3</v>
      </c>
    </row>
    <row r="6947" spans="1:28" x14ac:dyDescent="0.25">
      <c r="A6947" s="10">
        <f t="shared" si="979"/>
        <v>45581</v>
      </c>
      <c r="B6947" s="11">
        <v>290</v>
      </c>
      <c r="C6947" s="11">
        <v>700</v>
      </c>
      <c r="D6947" s="12">
        <v>798.29166666666697</v>
      </c>
      <c r="E6947" s="9"/>
      <c r="F6947" s="9">
        <v>0.91300000000000003</v>
      </c>
      <c r="G6947" s="9">
        <v>2.0129999999999999</v>
      </c>
      <c r="H6947" s="9">
        <v>7.0460000000000003</v>
      </c>
      <c r="I6947" s="9">
        <v>129.161</v>
      </c>
      <c r="J6947" s="9">
        <v>3.1160000000000001</v>
      </c>
      <c r="K6947" s="9">
        <v>99.1</v>
      </c>
      <c r="L6947" s="9">
        <v>0.05</v>
      </c>
      <c r="M6947" s="9">
        <v>8.3000000000000004E-2</v>
      </c>
      <c r="N6947" s="9">
        <v>0</v>
      </c>
      <c r="O6947" s="9">
        <v>0.625</v>
      </c>
      <c r="P6947" s="9"/>
      <c r="Q6947" s="9"/>
      <c r="R6947" s="9"/>
      <c r="T6947">
        <f t="shared" si="974"/>
        <v>2900700</v>
      </c>
      <c r="U6947">
        <v>11.5</v>
      </c>
      <c r="V6947">
        <f t="shared" si="972"/>
        <v>0</v>
      </c>
      <c r="W6947" t="str">
        <f t="shared" si="975"/>
        <v/>
      </c>
      <c r="X6947" t="str">
        <f t="shared" si="976"/>
        <v/>
      </c>
      <c r="Y6947" t="str">
        <f t="shared" si="973"/>
        <v/>
      </c>
      <c r="Z6947" s="9"/>
      <c r="AA6947" s="14">
        <f t="shared" si="977"/>
        <v>0.75700000000000001</v>
      </c>
      <c r="AB6947" s="14">
        <f t="shared" si="978"/>
        <v>7.0000000000000001E-3</v>
      </c>
    </row>
    <row r="6948" spans="1:28" x14ac:dyDescent="0.25">
      <c r="A6948" s="10">
        <f t="shared" si="979"/>
        <v>45581</v>
      </c>
      <c r="B6948" s="11">
        <v>290</v>
      </c>
      <c r="C6948" s="11">
        <v>800</v>
      </c>
      <c r="D6948" s="12">
        <v>798.33333333333303</v>
      </c>
      <c r="E6948" s="9"/>
      <c r="F6948" s="9">
        <v>0.91300000000000003</v>
      </c>
      <c r="G6948" s="9">
        <v>1.51</v>
      </c>
      <c r="H6948" s="9">
        <v>5.0330000000000004</v>
      </c>
      <c r="I6948" s="9">
        <v>141.79599999999999</v>
      </c>
      <c r="J6948" s="9">
        <v>2.61</v>
      </c>
      <c r="K6948" s="9">
        <v>99</v>
      </c>
      <c r="L6948" s="9">
        <v>5.0999999999999997E-2</v>
      </c>
      <c r="M6948" s="9">
        <v>8.3000000000000004E-2</v>
      </c>
      <c r="N6948" s="9">
        <v>0</v>
      </c>
      <c r="O6948" s="9">
        <v>20.625</v>
      </c>
      <c r="P6948" s="9"/>
      <c r="Q6948" s="9"/>
      <c r="R6948" s="9"/>
      <c r="T6948">
        <f t="shared" si="974"/>
        <v>2900800</v>
      </c>
      <c r="U6948">
        <v>133.19999999999999</v>
      </c>
      <c r="V6948">
        <f t="shared" si="972"/>
        <v>20.6</v>
      </c>
      <c r="W6948" t="str">
        <f t="shared" si="975"/>
        <v/>
      </c>
      <c r="X6948" t="str">
        <f t="shared" si="976"/>
        <v/>
      </c>
      <c r="Y6948" t="str">
        <f t="shared" si="973"/>
        <v/>
      </c>
      <c r="Z6948" s="9"/>
      <c r="AA6948" s="14">
        <f t="shared" si="977"/>
        <v>0.72899999999999998</v>
      </c>
      <c r="AB6948" s="14">
        <f t="shared" si="978"/>
        <v>7.0000000000000001E-3</v>
      </c>
    </row>
    <row r="6949" spans="1:28" x14ac:dyDescent="0.25">
      <c r="A6949" s="10">
        <f t="shared" si="979"/>
        <v>45581</v>
      </c>
      <c r="B6949" s="11">
        <v>290</v>
      </c>
      <c r="C6949" s="11">
        <v>900</v>
      </c>
      <c r="D6949" s="12">
        <v>798.375</v>
      </c>
      <c r="E6949" s="9"/>
      <c r="F6949" s="9">
        <v>0.91300000000000003</v>
      </c>
      <c r="G6949" s="9">
        <v>1.51</v>
      </c>
      <c r="H6949" s="9">
        <v>5.0330000000000004</v>
      </c>
      <c r="I6949" s="9">
        <v>133.37299999999999</v>
      </c>
      <c r="J6949" s="9">
        <v>3.2210000000000001</v>
      </c>
      <c r="K6949" s="9">
        <v>98.9</v>
      </c>
      <c r="L6949" s="9">
        <v>5.2999999999999999E-2</v>
      </c>
      <c r="M6949" s="9">
        <v>8.3000000000000004E-2</v>
      </c>
      <c r="N6949" s="9">
        <v>0</v>
      </c>
      <c r="O6949" s="9">
        <v>135.625</v>
      </c>
      <c r="P6949" s="9"/>
      <c r="Q6949" s="9"/>
      <c r="R6949" s="9"/>
      <c r="T6949">
        <f t="shared" si="974"/>
        <v>2900900</v>
      </c>
      <c r="U6949">
        <v>286.2</v>
      </c>
      <c r="V6949">
        <f t="shared" si="972"/>
        <v>135.6</v>
      </c>
      <c r="W6949" t="str">
        <f t="shared" si="975"/>
        <v/>
      </c>
      <c r="X6949" t="str">
        <f t="shared" si="976"/>
        <v/>
      </c>
      <c r="Y6949" t="str">
        <f t="shared" si="973"/>
        <v/>
      </c>
      <c r="Z6949" s="9"/>
      <c r="AA6949" s="14">
        <f t="shared" si="977"/>
        <v>0.76100000000000001</v>
      </c>
      <c r="AB6949" s="14">
        <f t="shared" si="978"/>
        <v>8.0000000000000002E-3</v>
      </c>
    </row>
    <row r="6950" spans="1:28" x14ac:dyDescent="0.25">
      <c r="A6950" s="10">
        <f t="shared" si="979"/>
        <v>45581</v>
      </c>
      <c r="B6950" s="11">
        <v>290</v>
      </c>
      <c r="C6950" s="11">
        <v>1000</v>
      </c>
      <c r="D6950" s="12">
        <v>798.41666666666697</v>
      </c>
      <c r="E6950" s="9"/>
      <c r="F6950" s="9">
        <v>0.79600000000000004</v>
      </c>
      <c r="G6950" s="9">
        <v>1.51</v>
      </c>
      <c r="H6950" s="9">
        <v>4.5289999999999999</v>
      </c>
      <c r="I6950" s="9">
        <v>126.35299999999999</v>
      </c>
      <c r="J6950" s="9">
        <v>3.3010000000000002</v>
      </c>
      <c r="K6950" s="9">
        <v>96.7</v>
      </c>
      <c r="L6950" s="9">
        <v>5.5E-2</v>
      </c>
      <c r="M6950" s="9">
        <v>8.2000000000000003E-2</v>
      </c>
      <c r="N6950" s="9">
        <v>0</v>
      </c>
      <c r="O6950" s="9">
        <v>288.125</v>
      </c>
      <c r="P6950" s="9"/>
      <c r="Q6950" s="9"/>
      <c r="R6950" s="9"/>
      <c r="T6950">
        <f t="shared" si="974"/>
        <v>2901000</v>
      </c>
      <c r="U6950">
        <v>413.8</v>
      </c>
      <c r="V6950">
        <f t="shared" si="972"/>
        <v>288.10000000000002</v>
      </c>
      <c r="W6950" t="str">
        <f t="shared" si="975"/>
        <v/>
      </c>
      <c r="X6950" t="str">
        <f t="shared" si="976"/>
        <v/>
      </c>
      <c r="Y6950" t="str">
        <f t="shared" si="973"/>
        <v/>
      </c>
      <c r="Z6950" s="9"/>
      <c r="AA6950" s="14">
        <f t="shared" si="977"/>
        <v>0.748</v>
      </c>
      <c r="AB6950" s="14">
        <f t="shared" si="978"/>
        <v>2.5999999999999999E-2</v>
      </c>
    </row>
    <row r="6951" spans="1:28" x14ac:dyDescent="0.25">
      <c r="A6951" s="10">
        <f t="shared" si="979"/>
        <v>45581</v>
      </c>
      <c r="B6951" s="11">
        <v>290</v>
      </c>
      <c r="C6951" s="11">
        <v>1100</v>
      </c>
      <c r="D6951" s="12">
        <v>798.45833333333303</v>
      </c>
      <c r="E6951" s="9"/>
      <c r="F6951" s="9">
        <v>0.79600000000000004</v>
      </c>
      <c r="G6951" s="9">
        <v>1.51</v>
      </c>
      <c r="H6951" s="9">
        <v>5.5359999999999996</v>
      </c>
      <c r="I6951" s="9">
        <v>136.18</v>
      </c>
      <c r="J6951" s="9">
        <v>4.4800000000000004</v>
      </c>
      <c r="K6951" s="9">
        <v>90</v>
      </c>
      <c r="L6951" s="9">
        <v>5.8000000000000003E-2</v>
      </c>
      <c r="M6951" s="9">
        <v>8.1000000000000003E-2</v>
      </c>
      <c r="N6951" s="9">
        <v>0</v>
      </c>
      <c r="O6951" s="9">
        <v>369.375</v>
      </c>
      <c r="P6951" s="9"/>
      <c r="Q6951" s="9"/>
      <c r="R6951" s="9"/>
      <c r="T6951">
        <f t="shared" si="974"/>
        <v>2901100</v>
      </c>
      <c r="U6951">
        <v>498.8</v>
      </c>
      <c r="V6951">
        <f t="shared" si="972"/>
        <v>369.4</v>
      </c>
      <c r="W6951" t="str">
        <f t="shared" si="975"/>
        <v/>
      </c>
      <c r="X6951" t="str">
        <f t="shared" si="976"/>
        <v/>
      </c>
      <c r="Y6951" t="str">
        <f t="shared" si="973"/>
        <v/>
      </c>
      <c r="Z6951" s="9"/>
      <c r="AA6951" s="14">
        <f t="shared" si="977"/>
        <v>0.75700000000000001</v>
      </c>
      <c r="AB6951" s="14">
        <f t="shared" si="978"/>
        <v>8.4000000000000005E-2</v>
      </c>
    </row>
    <row r="6952" spans="1:28" x14ac:dyDescent="0.25">
      <c r="A6952" s="10">
        <f t="shared" si="979"/>
        <v>45581</v>
      </c>
      <c r="B6952" s="11">
        <v>290</v>
      </c>
      <c r="C6952" s="11">
        <v>1200</v>
      </c>
      <c r="D6952" s="12">
        <v>798.5</v>
      </c>
      <c r="E6952" s="9"/>
      <c r="F6952" s="9">
        <v>0.67900000000000005</v>
      </c>
      <c r="G6952" s="9">
        <v>2.0129999999999999</v>
      </c>
      <c r="H6952" s="9">
        <v>8.0519999999999996</v>
      </c>
      <c r="I6952" s="9">
        <v>175.49</v>
      </c>
      <c r="J6952" s="9">
        <v>-1.67</v>
      </c>
      <c r="K6952" s="9">
        <v>92.7</v>
      </c>
      <c r="L6952" s="9">
        <v>5.8000000000000003E-2</v>
      </c>
      <c r="M6952" s="9">
        <v>8.2000000000000003E-2</v>
      </c>
      <c r="N6952" s="9">
        <v>0</v>
      </c>
      <c r="O6952" s="9">
        <v>78.125</v>
      </c>
      <c r="P6952" s="9"/>
      <c r="Q6952" s="9"/>
      <c r="R6952" s="9"/>
      <c r="T6952">
        <f t="shared" si="974"/>
        <v>2901200</v>
      </c>
      <c r="U6952">
        <v>532.5</v>
      </c>
      <c r="V6952">
        <f t="shared" si="972"/>
        <v>78.099999999999994</v>
      </c>
      <c r="W6952" t="str">
        <f t="shared" si="975"/>
        <v/>
      </c>
      <c r="X6952" t="str">
        <f t="shared" si="976"/>
        <v/>
      </c>
      <c r="Y6952" t="str">
        <f t="shared" si="973"/>
        <v/>
      </c>
      <c r="Z6952" s="9"/>
      <c r="AA6952" s="14">
        <f t="shared" si="977"/>
        <v>0.501</v>
      </c>
      <c r="AB6952" s="14">
        <f t="shared" si="978"/>
        <v>3.9E-2</v>
      </c>
    </row>
    <row r="6953" spans="1:28" x14ac:dyDescent="0.25">
      <c r="A6953" s="10">
        <f t="shared" si="979"/>
        <v>45581</v>
      </c>
      <c r="B6953" s="11">
        <v>290</v>
      </c>
      <c r="C6953" s="11">
        <v>1300</v>
      </c>
      <c r="D6953" s="12">
        <v>798.54166666666697</v>
      </c>
      <c r="E6953" s="9"/>
      <c r="F6953" s="9">
        <v>3.4870000000000001</v>
      </c>
      <c r="G6953" s="9">
        <v>0.503</v>
      </c>
      <c r="H6953" s="9">
        <v>7.0460000000000003</v>
      </c>
      <c r="I6953" s="9">
        <v>151.624</v>
      </c>
      <c r="J6953" s="9">
        <v>-1.27</v>
      </c>
      <c r="K6953" s="9">
        <v>97.2</v>
      </c>
      <c r="L6953" s="9">
        <v>5.6000000000000001E-2</v>
      </c>
      <c r="M6953" s="9">
        <v>8.3000000000000004E-2</v>
      </c>
      <c r="N6953" s="9">
        <v>0</v>
      </c>
      <c r="O6953" s="9">
        <v>105.625</v>
      </c>
      <c r="P6953" s="9"/>
      <c r="Q6953" s="9"/>
      <c r="R6953" s="9"/>
      <c r="T6953">
        <f t="shared" si="974"/>
        <v>2901300</v>
      </c>
      <c r="U6953">
        <v>512</v>
      </c>
      <c r="V6953">
        <f t="shared" si="972"/>
        <v>105.6</v>
      </c>
      <c r="W6953" t="str">
        <f t="shared" si="975"/>
        <v/>
      </c>
      <c r="X6953" t="str">
        <f t="shared" si="976"/>
        <v/>
      </c>
      <c r="Y6953" t="str">
        <f t="shared" si="973"/>
        <v/>
      </c>
      <c r="Z6953" s="9"/>
      <c r="AA6953" s="14">
        <f t="shared" si="977"/>
        <v>0.54100000000000004</v>
      </c>
      <c r="AB6953" s="14">
        <f t="shared" si="978"/>
        <v>1.6E-2</v>
      </c>
    </row>
    <row r="6954" spans="1:28" x14ac:dyDescent="0.25">
      <c r="A6954" s="10">
        <f t="shared" si="979"/>
        <v>45581</v>
      </c>
      <c r="B6954" s="11">
        <v>290</v>
      </c>
      <c r="C6954" s="11">
        <v>1400</v>
      </c>
      <c r="D6954" s="12">
        <v>798.58333333333303</v>
      </c>
      <c r="E6954" s="9"/>
      <c r="F6954" s="9">
        <v>0.21099999999999999</v>
      </c>
      <c r="G6954" s="9">
        <v>1.0069999999999999</v>
      </c>
      <c r="H6954" s="9">
        <v>8.5559999999999992</v>
      </c>
      <c r="I6954" s="9">
        <v>160.047</v>
      </c>
      <c r="J6954" s="9">
        <v>1.5069999999999999</v>
      </c>
      <c r="K6954" s="9">
        <v>89.7</v>
      </c>
      <c r="L6954" s="9">
        <v>5.1999999999999998E-2</v>
      </c>
      <c r="M6954" s="9">
        <v>8.4000000000000005E-2</v>
      </c>
      <c r="N6954" s="9">
        <v>2.4009999999999998</v>
      </c>
      <c r="O6954" s="9">
        <v>486.875</v>
      </c>
      <c r="P6954" s="9"/>
      <c r="Q6954" s="9"/>
      <c r="R6954" s="9"/>
      <c r="T6954">
        <f t="shared" si="974"/>
        <v>2901400</v>
      </c>
      <c r="U6954">
        <v>439.3</v>
      </c>
      <c r="V6954">
        <f t="shared" si="972"/>
        <v>486.9</v>
      </c>
      <c r="W6954" t="str">
        <f t="shared" si="975"/>
        <v/>
      </c>
      <c r="X6954" t="str">
        <f t="shared" si="976"/>
        <v/>
      </c>
      <c r="Y6954" t="str">
        <f t="shared" si="973"/>
        <v/>
      </c>
      <c r="Z6954" s="9"/>
      <c r="AA6954" s="14">
        <f t="shared" si="977"/>
        <v>0.61099999999999999</v>
      </c>
      <c r="AB6954" s="14">
        <f t="shared" si="978"/>
        <v>7.0000000000000007E-2</v>
      </c>
    </row>
    <row r="6955" spans="1:28" x14ac:dyDescent="0.25">
      <c r="A6955" s="10">
        <f t="shared" si="979"/>
        <v>45581</v>
      </c>
      <c r="B6955" s="11">
        <v>290</v>
      </c>
      <c r="C6955" s="11">
        <v>1500</v>
      </c>
      <c r="D6955" s="12">
        <v>798.625</v>
      </c>
      <c r="E6955" s="9"/>
      <c r="F6955" s="9">
        <v>-0.374</v>
      </c>
      <c r="G6955" s="9">
        <v>2.516</v>
      </c>
      <c r="H6955" s="9">
        <v>7.0460000000000003</v>
      </c>
      <c r="I6955" s="9">
        <v>148.816</v>
      </c>
      <c r="J6955" s="9">
        <v>2.0209999999999999</v>
      </c>
      <c r="K6955" s="9">
        <v>78.400000000000006</v>
      </c>
      <c r="L6955" s="9">
        <v>5.5E-2</v>
      </c>
      <c r="M6955" s="9">
        <v>8.4000000000000005E-2</v>
      </c>
      <c r="N6955" s="9">
        <v>0.2</v>
      </c>
      <c r="O6955" s="9">
        <v>398.125</v>
      </c>
      <c r="P6955" s="9"/>
      <c r="Q6955" s="9"/>
      <c r="R6955" s="9"/>
      <c r="T6955">
        <f t="shared" si="974"/>
        <v>2901500</v>
      </c>
      <c r="U6955">
        <v>321.2</v>
      </c>
      <c r="V6955">
        <f t="shared" si="972"/>
        <v>398.1</v>
      </c>
      <c r="W6955" t="str">
        <f t="shared" si="975"/>
        <v/>
      </c>
      <c r="X6955" t="str">
        <f t="shared" si="976"/>
        <v/>
      </c>
      <c r="Y6955" t="str">
        <f t="shared" si="973"/>
        <v/>
      </c>
      <c r="Z6955" s="9"/>
      <c r="AA6955" s="14">
        <f t="shared" si="977"/>
        <v>0.55400000000000005</v>
      </c>
      <c r="AB6955" s="14">
        <f t="shared" si="978"/>
        <v>0.153</v>
      </c>
    </row>
    <row r="6956" spans="1:28" x14ac:dyDescent="0.25">
      <c r="A6956" s="10">
        <f t="shared" si="979"/>
        <v>45581</v>
      </c>
      <c r="B6956" s="11">
        <v>290</v>
      </c>
      <c r="C6956" s="11">
        <v>1600</v>
      </c>
      <c r="D6956" s="12">
        <v>798.66666666666697</v>
      </c>
      <c r="E6956" s="9"/>
      <c r="F6956" s="9">
        <v>0.56200000000000006</v>
      </c>
      <c r="G6956" s="9">
        <v>2.516</v>
      </c>
      <c r="H6956" s="9">
        <v>8.0519999999999996</v>
      </c>
      <c r="I6956" s="9">
        <v>154.43100000000001</v>
      </c>
      <c r="J6956" s="9">
        <v>0.46700000000000003</v>
      </c>
      <c r="K6956" s="9">
        <v>76.900000000000006</v>
      </c>
      <c r="L6956" s="9">
        <v>5.7000000000000002E-2</v>
      </c>
      <c r="M6956" s="9">
        <v>8.4000000000000005E-2</v>
      </c>
      <c r="N6956" s="9">
        <v>0</v>
      </c>
      <c r="O6956" s="9">
        <v>168.125</v>
      </c>
      <c r="P6956" s="9"/>
      <c r="Q6956" s="9"/>
      <c r="R6956" s="9"/>
      <c r="T6956">
        <f t="shared" si="974"/>
        <v>2901600</v>
      </c>
      <c r="U6956">
        <v>171.7</v>
      </c>
      <c r="V6956">
        <f t="shared" si="972"/>
        <v>168.1</v>
      </c>
      <c r="W6956" t="str">
        <f t="shared" si="975"/>
        <v/>
      </c>
      <c r="X6956" t="str">
        <f t="shared" si="976"/>
        <v/>
      </c>
      <c r="Y6956" t="str">
        <f t="shared" si="973"/>
        <v/>
      </c>
      <c r="Z6956" s="9"/>
      <c r="AA6956" s="14">
        <f t="shared" si="977"/>
        <v>0.48599999999999999</v>
      </c>
      <c r="AB6956" s="14">
        <f t="shared" si="978"/>
        <v>0.14599999999999999</v>
      </c>
    </row>
    <row r="6957" spans="1:28" x14ac:dyDescent="0.25">
      <c r="A6957" s="10">
        <f t="shared" si="979"/>
        <v>45581</v>
      </c>
      <c r="B6957" s="11">
        <v>290</v>
      </c>
      <c r="C6957" s="11">
        <v>1700</v>
      </c>
      <c r="D6957" s="12">
        <v>798.70833333333303</v>
      </c>
      <c r="E6957" s="9"/>
      <c r="F6957" s="9">
        <v>0.44500000000000001</v>
      </c>
      <c r="G6957" s="9">
        <v>2.0129999999999999</v>
      </c>
      <c r="H6957" s="9">
        <v>7.0460000000000003</v>
      </c>
      <c r="I6957" s="9">
        <v>168.471</v>
      </c>
      <c r="J6957" s="9">
        <v>-1.556</v>
      </c>
      <c r="K6957" s="9">
        <v>75.8</v>
      </c>
      <c r="L6957" s="9">
        <v>5.8000000000000003E-2</v>
      </c>
      <c r="M6957" s="9">
        <v>8.3000000000000004E-2</v>
      </c>
      <c r="N6957" s="9">
        <v>0</v>
      </c>
      <c r="O6957" s="9">
        <v>43.125</v>
      </c>
      <c r="P6957" s="9"/>
      <c r="Q6957" s="9"/>
      <c r="R6957" s="9"/>
      <c r="T6957">
        <f t="shared" si="974"/>
        <v>2901700</v>
      </c>
      <c r="U6957">
        <v>29.7</v>
      </c>
      <c r="V6957">
        <f t="shared" si="972"/>
        <v>43.1</v>
      </c>
      <c r="W6957" t="str">
        <f t="shared" si="975"/>
        <v/>
      </c>
      <c r="X6957" t="str">
        <f t="shared" si="976"/>
        <v/>
      </c>
      <c r="Y6957" t="str">
        <f t="shared" si="973"/>
        <v/>
      </c>
      <c r="Z6957" s="9"/>
      <c r="AA6957" s="14">
        <f t="shared" si="977"/>
        <v>0.41299999999999998</v>
      </c>
      <c r="AB6957" s="14">
        <f t="shared" si="978"/>
        <v>0.13200000000000001</v>
      </c>
    </row>
    <row r="6958" spans="1:28" x14ac:dyDescent="0.25">
      <c r="A6958" s="10">
        <f t="shared" si="979"/>
        <v>45581</v>
      </c>
      <c r="B6958" s="11">
        <v>290</v>
      </c>
      <c r="C6958" s="11">
        <v>1800</v>
      </c>
      <c r="D6958" s="12">
        <v>798.75</v>
      </c>
      <c r="E6958" s="9"/>
      <c r="F6958" s="9">
        <v>0.44500000000000001</v>
      </c>
      <c r="G6958" s="9">
        <v>2.516</v>
      </c>
      <c r="H6958" s="9">
        <v>7.0460000000000003</v>
      </c>
      <c r="I6958" s="9">
        <v>162.85499999999999</v>
      </c>
      <c r="J6958" s="9">
        <v>-2.218</v>
      </c>
      <c r="K6958" s="9">
        <v>76.8</v>
      </c>
      <c r="L6958" s="9">
        <v>5.8000000000000003E-2</v>
      </c>
      <c r="M6958" s="9">
        <v>8.2000000000000003E-2</v>
      </c>
      <c r="N6958" s="9">
        <v>0</v>
      </c>
      <c r="O6958" s="9">
        <v>0.625</v>
      </c>
      <c r="P6958" s="9"/>
      <c r="Q6958" s="9"/>
      <c r="R6958" s="9"/>
      <c r="T6958">
        <f t="shared" si="974"/>
        <v>2901800</v>
      </c>
      <c r="U6958">
        <v>0</v>
      </c>
      <c r="V6958">
        <f t="shared" si="972"/>
        <v>0</v>
      </c>
      <c r="W6958" t="str">
        <f t="shared" si="975"/>
        <v/>
      </c>
      <c r="X6958" t="str">
        <f t="shared" si="976"/>
        <v/>
      </c>
      <c r="Y6958" t="str">
        <f t="shared" si="973"/>
        <v/>
      </c>
      <c r="Z6958" s="9"/>
      <c r="AA6958" s="14">
        <f t="shared" si="977"/>
        <v>0.39800000000000002</v>
      </c>
      <c r="AB6958" s="14">
        <f t="shared" si="978"/>
        <v>0.12</v>
      </c>
    </row>
    <row r="6959" spans="1:28" x14ac:dyDescent="0.25">
      <c r="A6959" s="10">
        <f t="shared" si="979"/>
        <v>45581</v>
      </c>
      <c r="B6959" s="11">
        <v>290</v>
      </c>
      <c r="C6959" s="11">
        <v>1900</v>
      </c>
      <c r="D6959" s="12">
        <v>798.79166666666697</v>
      </c>
      <c r="E6959" s="9"/>
      <c r="F6959" s="9">
        <v>0.44500000000000001</v>
      </c>
      <c r="G6959" s="9">
        <v>1.0069999999999999</v>
      </c>
      <c r="H6959" s="9">
        <v>6.0389999999999997</v>
      </c>
      <c r="I6959" s="9">
        <v>175.49</v>
      </c>
      <c r="J6959" s="9">
        <v>-2.9470000000000001</v>
      </c>
      <c r="K6959" s="9">
        <v>79.7</v>
      </c>
      <c r="L6959" s="9">
        <v>5.8000000000000003E-2</v>
      </c>
      <c r="M6959" s="9">
        <v>8.1000000000000003E-2</v>
      </c>
      <c r="N6959" s="9">
        <v>0</v>
      </c>
      <c r="O6959" s="9">
        <v>0.625</v>
      </c>
      <c r="P6959" s="9"/>
      <c r="Q6959" s="9"/>
      <c r="R6959" s="9"/>
      <c r="T6959">
        <f t="shared" si="974"/>
        <v>2901900</v>
      </c>
      <c r="U6959">
        <v>0</v>
      </c>
      <c r="V6959">
        <f t="shared" si="972"/>
        <v>0</v>
      </c>
      <c r="W6959" t="str">
        <f t="shared" si="975"/>
        <v/>
      </c>
      <c r="X6959" t="str">
        <f t="shared" si="976"/>
        <v/>
      </c>
      <c r="Y6959" t="str">
        <f t="shared" si="973"/>
        <v/>
      </c>
      <c r="Z6959" s="9"/>
      <c r="AA6959" s="14">
        <f t="shared" si="977"/>
        <v>0.39200000000000002</v>
      </c>
      <c r="AB6959" s="14">
        <f t="shared" si="978"/>
        <v>0.1</v>
      </c>
    </row>
    <row r="6960" spans="1:28" x14ac:dyDescent="0.25">
      <c r="A6960" s="10">
        <f t="shared" si="979"/>
        <v>45581</v>
      </c>
      <c r="B6960" s="11">
        <v>290</v>
      </c>
      <c r="C6960" s="11">
        <v>2000</v>
      </c>
      <c r="D6960" s="12">
        <v>798.83333333333303</v>
      </c>
      <c r="E6960" s="9"/>
      <c r="F6960" s="9">
        <v>0.67900000000000005</v>
      </c>
      <c r="G6960" s="9">
        <v>0</v>
      </c>
      <c r="H6960" s="9">
        <v>3.5230000000000001</v>
      </c>
      <c r="I6960" s="9">
        <v>190.93299999999999</v>
      </c>
      <c r="J6960" s="9">
        <v>-3.5680000000000001</v>
      </c>
      <c r="K6960" s="9">
        <v>82.4</v>
      </c>
      <c r="L6960" s="9">
        <v>5.8000000000000003E-2</v>
      </c>
      <c r="M6960" s="9">
        <v>7.9000000000000001E-2</v>
      </c>
      <c r="N6960" s="9">
        <v>0</v>
      </c>
      <c r="O6960" s="9">
        <v>0.625</v>
      </c>
      <c r="P6960" s="9"/>
      <c r="Q6960" s="9"/>
      <c r="R6960" s="9"/>
      <c r="T6960">
        <f t="shared" si="974"/>
        <v>2902000</v>
      </c>
      <c r="U6960">
        <v>0</v>
      </c>
      <c r="V6960">
        <f t="shared" si="972"/>
        <v>0</v>
      </c>
      <c r="W6960" t="str">
        <f t="shared" si="975"/>
        <v/>
      </c>
      <c r="X6960" t="str">
        <f t="shared" si="976"/>
        <v/>
      </c>
      <c r="Y6960" t="str">
        <f t="shared" si="973"/>
        <v/>
      </c>
      <c r="Z6960" s="9"/>
      <c r="AA6960" s="14">
        <f t="shared" si="977"/>
        <v>0.38600000000000001</v>
      </c>
      <c r="AB6960" s="14">
        <f t="shared" si="978"/>
        <v>8.2000000000000003E-2</v>
      </c>
    </row>
    <row r="6961" spans="1:28" x14ac:dyDescent="0.25">
      <c r="A6961" s="10">
        <f t="shared" si="979"/>
        <v>45581</v>
      </c>
      <c r="B6961" s="11">
        <v>290</v>
      </c>
      <c r="C6961" s="11">
        <v>2100</v>
      </c>
      <c r="D6961" s="12">
        <v>798.875</v>
      </c>
      <c r="E6961" s="9"/>
      <c r="F6961" s="9">
        <v>0.67900000000000005</v>
      </c>
      <c r="G6961" s="9">
        <v>0.503</v>
      </c>
      <c r="H6961" s="9">
        <v>5.5359999999999996</v>
      </c>
      <c r="I6961" s="9">
        <v>169.875</v>
      </c>
      <c r="J6961" s="9">
        <v>-3.5379999999999998</v>
      </c>
      <c r="K6961" s="9">
        <v>82.4</v>
      </c>
      <c r="L6961" s="9">
        <v>5.8000000000000003E-2</v>
      </c>
      <c r="M6961" s="9">
        <v>7.8E-2</v>
      </c>
      <c r="N6961" s="9">
        <v>0</v>
      </c>
      <c r="O6961" s="9">
        <v>0.625</v>
      </c>
      <c r="P6961" s="9"/>
      <c r="Q6961" s="9"/>
      <c r="R6961" s="9"/>
      <c r="T6961">
        <f t="shared" si="974"/>
        <v>2902100</v>
      </c>
      <c r="U6961">
        <v>0</v>
      </c>
      <c r="V6961">
        <f t="shared" si="972"/>
        <v>0</v>
      </c>
      <c r="W6961" t="str">
        <f t="shared" si="975"/>
        <v/>
      </c>
      <c r="X6961" t="str">
        <f t="shared" si="976"/>
        <v/>
      </c>
      <c r="Y6961" t="str">
        <f t="shared" si="973"/>
        <v/>
      </c>
      <c r="Z6961" s="9"/>
      <c r="AA6961" s="14">
        <f t="shared" si="977"/>
        <v>0.38700000000000001</v>
      </c>
      <c r="AB6961" s="14">
        <f t="shared" si="978"/>
        <v>8.3000000000000004E-2</v>
      </c>
    </row>
    <row r="6962" spans="1:28" x14ac:dyDescent="0.25">
      <c r="A6962" s="10">
        <f t="shared" si="979"/>
        <v>45581</v>
      </c>
      <c r="B6962" s="11">
        <v>290</v>
      </c>
      <c r="C6962" s="11">
        <v>2200</v>
      </c>
      <c r="D6962" s="12">
        <v>798.91666666666697</v>
      </c>
      <c r="E6962" s="9"/>
      <c r="F6962" s="9">
        <v>0.56200000000000006</v>
      </c>
      <c r="G6962" s="9">
        <v>1.51</v>
      </c>
      <c r="H6962" s="9">
        <v>5.0330000000000004</v>
      </c>
      <c r="I6962" s="9">
        <v>158.643</v>
      </c>
      <c r="J6962" s="9">
        <v>-3.0350000000000001</v>
      </c>
      <c r="K6962" s="9">
        <v>82.3</v>
      </c>
      <c r="L6962" s="9">
        <v>5.8000000000000003E-2</v>
      </c>
      <c r="M6962" s="9">
        <v>7.6999999999999999E-2</v>
      </c>
      <c r="N6962" s="9">
        <v>0</v>
      </c>
      <c r="O6962" s="9">
        <v>0.625</v>
      </c>
      <c r="P6962" s="9"/>
      <c r="Q6962" s="9"/>
      <c r="R6962" s="9"/>
      <c r="T6962">
        <f t="shared" si="974"/>
        <v>2902200</v>
      </c>
      <c r="U6962">
        <v>0</v>
      </c>
      <c r="V6962">
        <f t="shared" si="972"/>
        <v>0</v>
      </c>
      <c r="W6962" t="str">
        <f t="shared" si="975"/>
        <v/>
      </c>
      <c r="X6962" t="str">
        <f t="shared" si="976"/>
        <v/>
      </c>
      <c r="Y6962" t="str">
        <f t="shared" si="973"/>
        <v/>
      </c>
      <c r="Z6962" s="9"/>
      <c r="AA6962" s="14">
        <f t="shared" si="977"/>
        <v>0.40200000000000002</v>
      </c>
      <c r="AB6962" s="14">
        <f t="shared" si="978"/>
        <v>8.5999999999999993E-2</v>
      </c>
    </row>
    <row r="6963" spans="1:28" x14ac:dyDescent="0.25">
      <c r="A6963" s="10">
        <f t="shared" si="979"/>
        <v>45581</v>
      </c>
      <c r="B6963" s="11">
        <v>290</v>
      </c>
      <c r="C6963" s="11">
        <v>2300</v>
      </c>
      <c r="D6963" s="12">
        <v>798.95833333333303</v>
      </c>
      <c r="E6963" s="9"/>
      <c r="F6963" s="9">
        <v>0.56200000000000006</v>
      </c>
      <c r="G6963" s="9">
        <v>1.0069999999999999</v>
      </c>
      <c r="H6963" s="9">
        <v>4.5289999999999999</v>
      </c>
      <c r="I6963" s="9">
        <v>157.239</v>
      </c>
      <c r="J6963" s="9">
        <v>-2.8</v>
      </c>
      <c r="K6963" s="9">
        <v>81.900000000000006</v>
      </c>
      <c r="L6963" s="9">
        <v>5.8000000000000003E-2</v>
      </c>
      <c r="M6963" s="9">
        <v>7.5999999999999998E-2</v>
      </c>
      <c r="N6963" s="9">
        <v>0</v>
      </c>
      <c r="O6963" s="9">
        <v>0.625</v>
      </c>
      <c r="P6963" s="9"/>
      <c r="Q6963" s="9"/>
      <c r="R6963" s="9"/>
      <c r="T6963">
        <f t="shared" si="974"/>
        <v>2902300</v>
      </c>
      <c r="U6963">
        <v>0</v>
      </c>
      <c r="V6963">
        <f t="shared" si="972"/>
        <v>0</v>
      </c>
      <c r="W6963" t="str">
        <f t="shared" si="975"/>
        <v/>
      </c>
      <c r="X6963" t="str">
        <f t="shared" si="976"/>
        <v/>
      </c>
      <c r="Y6963" t="str">
        <f t="shared" si="973"/>
        <v/>
      </c>
      <c r="Z6963" s="9"/>
      <c r="AA6963" s="14">
        <f t="shared" si="977"/>
        <v>0.40699999999999997</v>
      </c>
      <c r="AB6963" s="14">
        <f t="shared" si="978"/>
        <v>0.09</v>
      </c>
    </row>
    <row r="6964" spans="1:28" x14ac:dyDescent="0.25">
      <c r="A6964" s="10">
        <f t="shared" si="979"/>
        <v>45581</v>
      </c>
      <c r="B6964" s="11">
        <v>290</v>
      </c>
      <c r="C6964" s="11">
        <v>2400</v>
      </c>
      <c r="D6964" s="12">
        <v>799</v>
      </c>
      <c r="E6964" s="9"/>
      <c r="F6964" s="9">
        <v>0.56200000000000006</v>
      </c>
      <c r="G6964" s="9">
        <v>0.503</v>
      </c>
      <c r="H6964" s="9">
        <v>4.0259999999999998</v>
      </c>
      <c r="I6964" s="9">
        <v>172.68199999999999</v>
      </c>
      <c r="J6964" s="9">
        <v>-3.1829999999999998</v>
      </c>
      <c r="K6964" s="9">
        <v>89.3</v>
      </c>
      <c r="L6964" s="9">
        <v>5.8000000000000003E-2</v>
      </c>
      <c r="M6964" s="9">
        <v>7.5999999999999998E-2</v>
      </c>
      <c r="N6964" s="9">
        <v>0</v>
      </c>
      <c r="O6964" s="9">
        <v>0.625</v>
      </c>
      <c r="P6964" s="9"/>
      <c r="Q6964" s="9"/>
      <c r="R6964" s="9"/>
      <c r="T6964">
        <f t="shared" si="974"/>
        <v>2902400</v>
      </c>
      <c r="U6964">
        <v>0</v>
      </c>
      <c r="V6964">
        <f t="shared" si="972"/>
        <v>0</v>
      </c>
      <c r="W6964">
        <f t="shared" si="975"/>
        <v>5.8000000000000003E-2</v>
      </c>
      <c r="X6964">
        <f t="shared" si="976"/>
        <v>7.5999999999999998E-2</v>
      </c>
      <c r="Y6964">
        <f t="shared" si="973"/>
        <v>6.0000000000000001E-3</v>
      </c>
      <c r="Z6964" s="9"/>
      <c r="AA6964" s="14">
        <f t="shared" si="977"/>
        <v>0.43099999999999999</v>
      </c>
      <c r="AB6964" s="14">
        <f t="shared" si="978"/>
        <v>5.1999999999999998E-2</v>
      </c>
    </row>
    <row r="6965" spans="1:28" x14ac:dyDescent="0.25">
      <c r="A6965" s="10">
        <f t="shared" si="979"/>
        <v>45582</v>
      </c>
      <c r="B6965" s="11">
        <v>291</v>
      </c>
      <c r="C6965" s="11">
        <v>100</v>
      </c>
      <c r="D6965" s="12">
        <v>799.04166666666697</v>
      </c>
      <c r="E6965" s="9"/>
      <c r="F6965" s="9">
        <v>0.32800000000000001</v>
      </c>
      <c r="G6965" s="9">
        <v>0</v>
      </c>
      <c r="H6965" s="9">
        <v>3.02</v>
      </c>
      <c r="I6965" s="9">
        <v>179.702</v>
      </c>
      <c r="J6965" s="9">
        <v>-3.33</v>
      </c>
      <c r="K6965" s="9">
        <v>89.7</v>
      </c>
      <c r="L6965" s="9">
        <v>5.8000000000000003E-2</v>
      </c>
      <c r="M6965" s="9">
        <v>7.4999999999999997E-2</v>
      </c>
      <c r="N6965" s="9">
        <v>0</v>
      </c>
      <c r="O6965" s="9">
        <v>0.625</v>
      </c>
      <c r="P6965" s="9"/>
      <c r="Q6965" s="9"/>
      <c r="R6965" s="9"/>
      <c r="T6965">
        <f t="shared" si="974"/>
        <v>2910100</v>
      </c>
      <c r="U6965">
        <v>0</v>
      </c>
      <c r="V6965">
        <f t="shared" si="972"/>
        <v>0</v>
      </c>
      <c r="W6965" t="str">
        <f t="shared" si="975"/>
        <v/>
      </c>
      <c r="X6965" t="str">
        <f t="shared" si="976"/>
        <v/>
      </c>
      <c r="Y6965" t="str">
        <f t="shared" si="973"/>
        <v/>
      </c>
      <c r="Z6965" s="9"/>
      <c r="AA6965" s="14">
        <f t="shared" si="977"/>
        <v>0.42799999999999999</v>
      </c>
      <c r="AB6965" s="14">
        <f t="shared" si="978"/>
        <v>4.9000000000000002E-2</v>
      </c>
    </row>
    <row r="6966" spans="1:28" x14ac:dyDescent="0.25">
      <c r="A6966" s="10">
        <f t="shared" si="979"/>
        <v>45582</v>
      </c>
      <c r="B6966" s="11">
        <v>291</v>
      </c>
      <c r="C6966" s="11">
        <v>200</v>
      </c>
      <c r="D6966" s="12">
        <v>799.08333333333303</v>
      </c>
      <c r="E6966" s="9"/>
      <c r="F6966" s="9">
        <v>0.32800000000000001</v>
      </c>
      <c r="G6966" s="9">
        <v>0.503</v>
      </c>
      <c r="H6966" s="9">
        <v>5.5359999999999996</v>
      </c>
      <c r="I6966" s="9">
        <v>158.643</v>
      </c>
      <c r="J6966" s="9">
        <v>-3.39</v>
      </c>
      <c r="K6966" s="9">
        <v>88</v>
      </c>
      <c r="L6966" s="9">
        <v>5.8000000000000003E-2</v>
      </c>
      <c r="M6966" s="9">
        <v>7.3999999999999996E-2</v>
      </c>
      <c r="N6966" s="9">
        <v>0</v>
      </c>
      <c r="O6966" s="9">
        <v>0.625</v>
      </c>
      <c r="P6966" s="9"/>
      <c r="Q6966" s="9"/>
      <c r="R6966" s="9"/>
      <c r="T6966">
        <f t="shared" si="974"/>
        <v>2910200</v>
      </c>
      <c r="U6966">
        <v>0</v>
      </c>
      <c r="V6966">
        <f t="shared" si="972"/>
        <v>0</v>
      </c>
      <c r="W6966" t="str">
        <f t="shared" si="975"/>
        <v/>
      </c>
      <c r="X6966" t="str">
        <f t="shared" si="976"/>
        <v/>
      </c>
      <c r="Y6966" t="str">
        <f t="shared" si="973"/>
        <v/>
      </c>
      <c r="Z6966" s="9"/>
      <c r="AA6966" s="14">
        <f t="shared" si="977"/>
        <v>0.41799999999999998</v>
      </c>
      <c r="AB6966" s="14">
        <f t="shared" si="978"/>
        <v>5.7000000000000002E-2</v>
      </c>
    </row>
    <row r="6967" spans="1:28" x14ac:dyDescent="0.25">
      <c r="A6967" s="10">
        <f t="shared" si="979"/>
        <v>45582</v>
      </c>
      <c r="B6967" s="11">
        <v>291</v>
      </c>
      <c r="C6967" s="11">
        <v>300</v>
      </c>
      <c r="D6967" s="12">
        <v>799.125</v>
      </c>
      <c r="E6967" s="9"/>
      <c r="F6967" s="9">
        <v>0.44500000000000001</v>
      </c>
      <c r="G6967" s="9">
        <v>0.503</v>
      </c>
      <c r="H6967" s="9">
        <v>4.0259999999999998</v>
      </c>
      <c r="I6967" s="9">
        <v>168.471</v>
      </c>
      <c r="J6967" s="9">
        <v>-3.419</v>
      </c>
      <c r="K6967" s="9">
        <v>89.1</v>
      </c>
      <c r="L6967" s="9">
        <v>5.8000000000000003E-2</v>
      </c>
      <c r="M6967" s="9">
        <v>7.3999999999999996E-2</v>
      </c>
      <c r="N6967" s="9">
        <v>0</v>
      </c>
      <c r="O6967" s="9">
        <v>0.625</v>
      </c>
      <c r="P6967" s="9"/>
      <c r="Q6967" s="9"/>
      <c r="R6967" s="9"/>
      <c r="T6967">
        <f t="shared" si="974"/>
        <v>2910300</v>
      </c>
      <c r="U6967">
        <v>0</v>
      </c>
      <c r="V6967">
        <f t="shared" si="972"/>
        <v>0</v>
      </c>
      <c r="W6967" t="str">
        <f t="shared" si="975"/>
        <v/>
      </c>
      <c r="X6967" t="str">
        <f t="shared" si="976"/>
        <v/>
      </c>
      <c r="Y6967" t="str">
        <f t="shared" si="973"/>
        <v/>
      </c>
      <c r="Z6967" s="9"/>
      <c r="AA6967" s="14">
        <f t="shared" si="977"/>
        <v>0.42299999999999999</v>
      </c>
      <c r="AB6967" s="14">
        <f t="shared" si="978"/>
        <v>5.1999999999999998E-2</v>
      </c>
    </row>
    <row r="6968" spans="1:28" x14ac:dyDescent="0.25">
      <c r="A6968" s="10">
        <f t="shared" si="979"/>
        <v>45582</v>
      </c>
      <c r="B6968" s="11">
        <v>291</v>
      </c>
      <c r="C6968" s="11">
        <v>400</v>
      </c>
      <c r="D6968" s="12">
        <v>799.16666666666697</v>
      </c>
      <c r="E6968" s="9"/>
      <c r="F6968" s="9">
        <v>0.44500000000000001</v>
      </c>
      <c r="G6968" s="9">
        <v>1.0069999999999999</v>
      </c>
      <c r="H6968" s="9">
        <v>4.5289999999999999</v>
      </c>
      <c r="I6968" s="9">
        <v>169.875</v>
      </c>
      <c r="J6968" s="9">
        <v>-3.4790000000000001</v>
      </c>
      <c r="K6968" s="9">
        <v>89</v>
      </c>
      <c r="L6968" s="9">
        <v>5.8000000000000003E-2</v>
      </c>
      <c r="M6968" s="9">
        <v>7.3999999999999996E-2</v>
      </c>
      <c r="N6968" s="9">
        <v>0</v>
      </c>
      <c r="O6968" s="9">
        <v>0.625</v>
      </c>
      <c r="P6968" s="9"/>
      <c r="Q6968" s="9"/>
      <c r="R6968" s="9"/>
      <c r="T6968">
        <f t="shared" si="974"/>
        <v>2910400</v>
      </c>
      <c r="U6968">
        <v>0</v>
      </c>
      <c r="V6968">
        <f t="shared" si="972"/>
        <v>0</v>
      </c>
      <c r="W6968" t="str">
        <f t="shared" si="975"/>
        <v/>
      </c>
      <c r="X6968" t="str">
        <f t="shared" si="976"/>
        <v/>
      </c>
      <c r="Y6968" t="str">
        <f t="shared" si="973"/>
        <v/>
      </c>
      <c r="Z6968" s="9"/>
      <c r="AA6968" s="14">
        <f t="shared" si="977"/>
        <v>0.42</v>
      </c>
      <c r="AB6968" s="14">
        <f t="shared" si="978"/>
        <v>5.1999999999999998E-2</v>
      </c>
    </row>
    <row r="6969" spans="1:28" x14ac:dyDescent="0.25">
      <c r="A6969" s="10">
        <f t="shared" si="979"/>
        <v>45582</v>
      </c>
      <c r="B6969" s="11">
        <v>291</v>
      </c>
      <c r="C6969" s="11">
        <v>500</v>
      </c>
      <c r="D6969" s="12">
        <v>799.20833333333303</v>
      </c>
      <c r="E6969" s="9"/>
      <c r="F6969" s="9">
        <v>-2.3E-2</v>
      </c>
      <c r="G6969" s="9">
        <v>0</v>
      </c>
      <c r="H6969" s="9">
        <v>3.5230000000000001</v>
      </c>
      <c r="I6969" s="9">
        <v>171.27799999999999</v>
      </c>
      <c r="J6969" s="9">
        <v>-3.7170000000000001</v>
      </c>
      <c r="K6969" s="9">
        <v>91.9</v>
      </c>
      <c r="L6969" s="9">
        <v>5.8000000000000003E-2</v>
      </c>
      <c r="M6969" s="9">
        <v>7.3999999999999996E-2</v>
      </c>
      <c r="N6969" s="9">
        <v>0</v>
      </c>
      <c r="O6969" s="9">
        <v>0.625</v>
      </c>
      <c r="P6969" s="9"/>
      <c r="Q6969" s="9"/>
      <c r="R6969" s="9"/>
      <c r="T6969">
        <f t="shared" si="974"/>
        <v>2910500</v>
      </c>
      <c r="U6969">
        <v>0</v>
      </c>
      <c r="V6969">
        <f t="shared" si="972"/>
        <v>0</v>
      </c>
      <c r="W6969" t="str">
        <f t="shared" si="975"/>
        <v/>
      </c>
      <c r="X6969" t="str">
        <f t="shared" si="976"/>
        <v/>
      </c>
      <c r="Y6969" t="str">
        <f t="shared" si="973"/>
        <v/>
      </c>
      <c r="Z6969" s="9"/>
      <c r="AA6969" s="14">
        <f t="shared" si="977"/>
        <v>0.42599999999999999</v>
      </c>
      <c r="AB6969" s="14">
        <f t="shared" si="978"/>
        <v>3.7999999999999999E-2</v>
      </c>
    </row>
    <row r="6970" spans="1:28" x14ac:dyDescent="0.25">
      <c r="A6970" s="10">
        <f t="shared" si="979"/>
        <v>45582</v>
      </c>
      <c r="B6970" s="11">
        <v>291</v>
      </c>
      <c r="C6970" s="11">
        <v>600</v>
      </c>
      <c r="D6970" s="12">
        <v>799.25</v>
      </c>
      <c r="E6970" s="9"/>
      <c r="F6970" s="9">
        <v>9.4E-2</v>
      </c>
      <c r="G6970" s="9">
        <v>0.503</v>
      </c>
      <c r="H6970" s="9">
        <v>3.5230000000000001</v>
      </c>
      <c r="I6970" s="9">
        <v>153.02699999999999</v>
      </c>
      <c r="J6970" s="9">
        <v>-3.8069999999999999</v>
      </c>
      <c r="K6970" s="9">
        <v>94.5</v>
      </c>
      <c r="L6970" s="9">
        <v>5.8000000000000003E-2</v>
      </c>
      <c r="M6970" s="9">
        <v>7.3999999999999996E-2</v>
      </c>
      <c r="N6970" s="9">
        <v>0</v>
      </c>
      <c r="O6970" s="9">
        <v>0.625</v>
      </c>
      <c r="P6970" s="9"/>
      <c r="Q6970" s="9"/>
      <c r="R6970" s="9"/>
      <c r="T6970">
        <f t="shared" si="974"/>
        <v>2910600</v>
      </c>
      <c r="U6970">
        <v>0</v>
      </c>
      <c r="V6970">
        <f t="shared" si="972"/>
        <v>0</v>
      </c>
      <c r="W6970" t="str">
        <f t="shared" si="975"/>
        <v/>
      </c>
      <c r="X6970" t="str">
        <f t="shared" si="976"/>
        <v/>
      </c>
      <c r="Y6970" t="str">
        <f t="shared" si="973"/>
        <v/>
      </c>
      <c r="Z6970" s="9"/>
      <c r="AA6970" s="14">
        <f t="shared" si="977"/>
        <v>0.435</v>
      </c>
      <c r="AB6970" s="14">
        <f t="shared" si="978"/>
        <v>2.5000000000000001E-2</v>
      </c>
    </row>
    <row r="6971" spans="1:28" x14ac:dyDescent="0.25">
      <c r="A6971" s="10">
        <f t="shared" si="979"/>
        <v>45582</v>
      </c>
      <c r="B6971" s="11">
        <v>291</v>
      </c>
      <c r="C6971" s="11">
        <v>700</v>
      </c>
      <c r="D6971" s="12">
        <v>799.29166666666697</v>
      </c>
      <c r="E6971" s="9"/>
      <c r="F6971" s="9">
        <v>-0.49099999999999999</v>
      </c>
      <c r="G6971" s="9">
        <v>0.503</v>
      </c>
      <c r="H6971" s="9">
        <v>3.02</v>
      </c>
      <c r="I6971" s="9">
        <v>151.624</v>
      </c>
      <c r="J6971" s="9">
        <v>-3.7469999999999999</v>
      </c>
      <c r="K6971" s="9">
        <v>95</v>
      </c>
      <c r="L6971" s="9">
        <v>5.8000000000000003E-2</v>
      </c>
      <c r="M6971" s="9">
        <v>7.3999999999999996E-2</v>
      </c>
      <c r="N6971" s="9">
        <v>0</v>
      </c>
      <c r="O6971" s="9">
        <v>3.125</v>
      </c>
      <c r="P6971" s="9"/>
      <c r="Q6971" s="9"/>
      <c r="R6971" s="9"/>
      <c r="T6971">
        <f t="shared" si="974"/>
        <v>2910700</v>
      </c>
      <c r="U6971">
        <v>10</v>
      </c>
      <c r="V6971">
        <f t="shared" si="972"/>
        <v>3.1</v>
      </c>
      <c r="W6971" t="str">
        <f t="shared" si="975"/>
        <v/>
      </c>
      <c r="X6971" t="str">
        <f t="shared" si="976"/>
        <v/>
      </c>
      <c r="Y6971" t="str">
        <f t="shared" si="973"/>
        <v/>
      </c>
      <c r="Z6971" s="9"/>
      <c r="AA6971" s="14">
        <f t="shared" si="977"/>
        <v>0.44</v>
      </c>
      <c r="AB6971" s="14">
        <f t="shared" si="978"/>
        <v>2.3E-2</v>
      </c>
    </row>
    <row r="6972" spans="1:28" x14ac:dyDescent="0.25">
      <c r="A6972" s="10">
        <f t="shared" si="979"/>
        <v>45582</v>
      </c>
      <c r="B6972" s="11">
        <v>291</v>
      </c>
      <c r="C6972" s="11">
        <v>800</v>
      </c>
      <c r="D6972" s="12">
        <v>799.33333333333303</v>
      </c>
      <c r="E6972" s="9"/>
      <c r="F6972" s="9">
        <v>1.849</v>
      </c>
      <c r="G6972" s="9">
        <v>0</v>
      </c>
      <c r="H6972" s="9">
        <v>3.02</v>
      </c>
      <c r="I6972" s="9">
        <v>147.41200000000001</v>
      </c>
      <c r="J6972" s="9">
        <v>-3.419</v>
      </c>
      <c r="K6972" s="9">
        <v>95.9</v>
      </c>
      <c r="L6972" s="9">
        <v>5.8000000000000003E-2</v>
      </c>
      <c r="M6972" s="9">
        <v>7.3999999999999996E-2</v>
      </c>
      <c r="N6972" s="9">
        <v>0</v>
      </c>
      <c r="O6972" s="9">
        <v>19.375</v>
      </c>
      <c r="P6972" s="9"/>
      <c r="Q6972" s="9"/>
      <c r="R6972" s="9"/>
      <c r="T6972">
        <f t="shared" si="974"/>
        <v>2910800</v>
      </c>
      <c r="U6972">
        <v>128.80000000000001</v>
      </c>
      <c r="V6972">
        <f t="shared" si="972"/>
        <v>19.399999999999999</v>
      </c>
      <c r="W6972" t="str">
        <f t="shared" si="975"/>
        <v/>
      </c>
      <c r="X6972" t="str">
        <f t="shared" si="976"/>
        <v/>
      </c>
      <c r="Y6972" t="str">
        <f t="shared" si="973"/>
        <v/>
      </c>
      <c r="Z6972" s="9"/>
      <c r="AA6972" s="14">
        <f t="shared" si="977"/>
        <v>0.45500000000000002</v>
      </c>
      <c r="AB6972" s="14">
        <f t="shared" si="978"/>
        <v>1.9E-2</v>
      </c>
    </row>
    <row r="6973" spans="1:28" x14ac:dyDescent="0.25">
      <c r="A6973" s="10">
        <f t="shared" si="979"/>
        <v>45582</v>
      </c>
      <c r="B6973" s="11">
        <v>291</v>
      </c>
      <c r="C6973" s="11">
        <v>900</v>
      </c>
      <c r="D6973" s="12">
        <v>799.375</v>
      </c>
      <c r="E6973" s="9"/>
      <c r="F6973" s="9">
        <v>2.6680000000000001</v>
      </c>
      <c r="G6973" s="9">
        <v>0</v>
      </c>
      <c r="H6973" s="9">
        <v>3.02</v>
      </c>
      <c r="I6973" s="9">
        <v>154.43100000000001</v>
      </c>
      <c r="J6973" s="9">
        <v>-2.83</v>
      </c>
      <c r="K6973" s="9">
        <v>95.9</v>
      </c>
      <c r="L6973" s="9">
        <v>5.8000000000000003E-2</v>
      </c>
      <c r="M6973" s="9">
        <v>7.3999999999999996E-2</v>
      </c>
      <c r="N6973" s="9">
        <v>0</v>
      </c>
      <c r="O6973" s="9">
        <v>59.375</v>
      </c>
      <c r="P6973" s="9"/>
      <c r="Q6973" s="9"/>
      <c r="R6973" s="9"/>
      <c r="T6973">
        <f t="shared" si="974"/>
        <v>2910900</v>
      </c>
      <c r="U6973">
        <v>281</v>
      </c>
      <c r="V6973">
        <f t="shared" ref="V6973:V7036" si="980">IF(O6973&lt;1,0,ROUND(O6973,1))</f>
        <v>59.4</v>
      </c>
      <c r="W6973" t="str">
        <f t="shared" si="975"/>
        <v/>
      </c>
      <c r="X6973" t="str">
        <f t="shared" si="976"/>
        <v/>
      </c>
      <c r="Y6973" t="str">
        <f t="shared" ref="Y6973:Y7036" si="981">IF(C6973=2400,ROUND(F6973/100,3),"")</f>
        <v/>
      </c>
      <c r="Z6973" s="9"/>
      <c r="AA6973" s="14">
        <f t="shared" si="977"/>
        <v>0.47499999999999998</v>
      </c>
      <c r="AB6973" s="14">
        <f t="shared" si="978"/>
        <v>0.02</v>
      </c>
    </row>
    <row r="6974" spans="1:28" x14ac:dyDescent="0.25">
      <c r="A6974" s="10">
        <f t="shared" si="979"/>
        <v>45582</v>
      </c>
      <c r="B6974" s="11">
        <v>291</v>
      </c>
      <c r="C6974" s="11">
        <v>1000</v>
      </c>
      <c r="D6974" s="12">
        <v>799.41666666666697</v>
      </c>
      <c r="E6974" s="9"/>
      <c r="F6974" s="9">
        <v>2.3170000000000002</v>
      </c>
      <c r="G6974" s="9">
        <v>0.503</v>
      </c>
      <c r="H6974" s="9">
        <v>4.0259999999999998</v>
      </c>
      <c r="I6974" s="9">
        <v>195.14500000000001</v>
      </c>
      <c r="J6974" s="9">
        <v>-1.327</v>
      </c>
      <c r="K6974" s="9">
        <v>93.6</v>
      </c>
      <c r="L6974" s="9">
        <v>5.8999999999999997E-2</v>
      </c>
      <c r="M6974" s="9">
        <v>7.3999999999999996E-2</v>
      </c>
      <c r="N6974" s="9">
        <v>0</v>
      </c>
      <c r="O6974" s="9">
        <v>144.375</v>
      </c>
      <c r="P6974" s="9"/>
      <c r="Q6974" s="9"/>
      <c r="R6974" s="9"/>
      <c r="T6974">
        <f t="shared" si="974"/>
        <v>2911000</v>
      </c>
      <c r="U6974">
        <v>408.3</v>
      </c>
      <c r="V6974">
        <f t="shared" si="980"/>
        <v>144.4</v>
      </c>
      <c r="W6974" t="str">
        <f t="shared" si="975"/>
        <v/>
      </c>
      <c r="X6974" t="str">
        <f t="shared" si="976"/>
        <v/>
      </c>
      <c r="Y6974" t="str">
        <f t="shared" si="981"/>
        <v/>
      </c>
      <c r="Z6974" s="9"/>
      <c r="AA6974" s="14">
        <f t="shared" si="977"/>
        <v>0.51900000000000002</v>
      </c>
      <c r="AB6974" s="14">
        <f t="shared" si="978"/>
        <v>3.5000000000000003E-2</v>
      </c>
    </row>
    <row r="6975" spans="1:28" x14ac:dyDescent="0.25">
      <c r="A6975" s="10">
        <f t="shared" si="979"/>
        <v>45582</v>
      </c>
      <c r="B6975" s="11">
        <v>291</v>
      </c>
      <c r="C6975" s="11">
        <v>1100</v>
      </c>
      <c r="D6975" s="12">
        <v>799.45833333333303</v>
      </c>
      <c r="E6975" s="9"/>
      <c r="F6975" s="9">
        <v>1.264</v>
      </c>
      <c r="G6975" s="9">
        <v>1.0069999999999999</v>
      </c>
      <c r="H6975" s="9">
        <v>5.0330000000000004</v>
      </c>
      <c r="I6975" s="9">
        <v>216.20400000000001</v>
      </c>
      <c r="J6975" s="9">
        <v>0.35599999999999998</v>
      </c>
      <c r="K6975" s="9">
        <v>87</v>
      </c>
      <c r="L6975" s="9">
        <v>5.8999999999999997E-2</v>
      </c>
      <c r="M6975" s="9">
        <v>7.3999999999999996E-2</v>
      </c>
      <c r="N6975" s="9">
        <v>1</v>
      </c>
      <c r="O6975" s="9">
        <v>360.625</v>
      </c>
      <c r="P6975" s="9"/>
      <c r="Q6975" s="9"/>
      <c r="R6975" s="9"/>
      <c r="T6975">
        <f t="shared" si="974"/>
        <v>2911100</v>
      </c>
      <c r="U6975">
        <v>492.7</v>
      </c>
      <c r="V6975">
        <f t="shared" si="980"/>
        <v>360.6</v>
      </c>
      <c r="W6975" t="str">
        <f t="shared" si="975"/>
        <v/>
      </c>
      <c r="X6975" t="str">
        <f t="shared" si="976"/>
        <v/>
      </c>
      <c r="Y6975" t="str">
        <f t="shared" si="981"/>
        <v/>
      </c>
      <c r="Z6975" s="9"/>
      <c r="AA6975" s="14">
        <f t="shared" si="977"/>
        <v>0.54500000000000004</v>
      </c>
      <c r="AB6975" s="14">
        <f t="shared" si="978"/>
        <v>8.1000000000000003E-2</v>
      </c>
    </row>
    <row r="6976" spans="1:28" x14ac:dyDescent="0.25">
      <c r="A6976" s="10">
        <f t="shared" si="979"/>
        <v>45582</v>
      </c>
      <c r="B6976" s="11">
        <v>291</v>
      </c>
      <c r="C6976" s="11">
        <v>1200</v>
      </c>
      <c r="D6976" s="12">
        <v>799.5</v>
      </c>
      <c r="E6976" s="9"/>
      <c r="F6976" s="9">
        <v>1.381</v>
      </c>
      <c r="G6976" s="9">
        <v>0.503</v>
      </c>
      <c r="H6976" s="9">
        <v>5.0330000000000004</v>
      </c>
      <c r="I6976" s="9">
        <v>224.62700000000001</v>
      </c>
      <c r="J6976" s="9">
        <v>-0.62</v>
      </c>
      <c r="K6976" s="9">
        <v>85.2</v>
      </c>
      <c r="L6976" s="9">
        <v>5.8000000000000003E-2</v>
      </c>
      <c r="M6976" s="9">
        <v>7.6999999999999999E-2</v>
      </c>
      <c r="N6976" s="9">
        <v>0.2</v>
      </c>
      <c r="O6976" s="9">
        <v>316.875</v>
      </c>
      <c r="P6976" s="9"/>
      <c r="Q6976" s="9"/>
      <c r="R6976" s="9"/>
      <c r="T6976">
        <f t="shared" si="974"/>
        <v>2911200</v>
      </c>
      <c r="U6976">
        <v>526.20000000000005</v>
      </c>
      <c r="V6976">
        <f t="shared" si="980"/>
        <v>316.89999999999998</v>
      </c>
      <c r="W6976" t="str">
        <f t="shared" si="975"/>
        <v/>
      </c>
      <c r="X6976" t="str">
        <f t="shared" si="976"/>
        <v/>
      </c>
      <c r="Y6976" t="str">
        <f t="shared" si="981"/>
        <v/>
      </c>
      <c r="Z6976" s="9"/>
      <c r="AA6976" s="14">
        <f t="shared" si="977"/>
        <v>0.497</v>
      </c>
      <c r="AB6976" s="14">
        <f t="shared" si="978"/>
        <v>8.5999999999999993E-2</v>
      </c>
    </row>
    <row r="6977" spans="1:28" x14ac:dyDescent="0.25">
      <c r="A6977" s="10">
        <f t="shared" si="979"/>
        <v>45582</v>
      </c>
      <c r="B6977" s="11">
        <v>291</v>
      </c>
      <c r="C6977" s="11">
        <v>1300</v>
      </c>
      <c r="D6977" s="12">
        <v>799.54166666666697</v>
      </c>
      <c r="E6977" s="9"/>
      <c r="F6977" s="9">
        <v>0.91300000000000003</v>
      </c>
      <c r="G6977" s="9">
        <v>0.503</v>
      </c>
      <c r="H6977" s="9">
        <v>4.5289999999999999</v>
      </c>
      <c r="I6977" s="9">
        <v>204.97300000000001</v>
      </c>
      <c r="J6977" s="9">
        <v>2.637</v>
      </c>
      <c r="K6977" s="9">
        <v>82.9</v>
      </c>
      <c r="L6977" s="9">
        <v>5.8000000000000003E-2</v>
      </c>
      <c r="M6977" s="9">
        <v>8.1000000000000003E-2</v>
      </c>
      <c r="N6977" s="9">
        <v>0</v>
      </c>
      <c r="O6977" s="9">
        <v>326.875</v>
      </c>
      <c r="P6977" s="9"/>
      <c r="Q6977" s="9"/>
      <c r="R6977" s="9"/>
      <c r="T6977">
        <f t="shared" si="974"/>
        <v>2911300</v>
      </c>
      <c r="U6977">
        <v>505.3</v>
      </c>
      <c r="V6977">
        <f t="shared" si="980"/>
        <v>326.89999999999998</v>
      </c>
      <c r="W6977" t="str">
        <f t="shared" si="975"/>
        <v/>
      </c>
      <c r="X6977" t="str">
        <f t="shared" si="976"/>
        <v/>
      </c>
      <c r="Y6977" t="str">
        <f t="shared" si="981"/>
        <v/>
      </c>
      <c r="Z6977" s="9"/>
      <c r="AA6977" s="14">
        <f t="shared" si="977"/>
        <v>0.61199999999999999</v>
      </c>
      <c r="AB6977" s="14">
        <f t="shared" si="978"/>
        <v>0.126</v>
      </c>
    </row>
    <row r="6978" spans="1:28" x14ac:dyDescent="0.25">
      <c r="A6978" s="10">
        <f t="shared" si="979"/>
        <v>45582</v>
      </c>
      <c r="B6978" s="11">
        <v>291</v>
      </c>
      <c r="C6978" s="11">
        <v>1400</v>
      </c>
      <c r="D6978" s="12">
        <v>799.58333333333303</v>
      </c>
      <c r="E6978" s="9"/>
      <c r="F6978" s="9">
        <v>0.67900000000000005</v>
      </c>
      <c r="G6978" s="9">
        <v>0.503</v>
      </c>
      <c r="H6978" s="9">
        <v>4.5289999999999999</v>
      </c>
      <c r="I6978" s="9">
        <v>197.953</v>
      </c>
      <c r="J6978" s="9">
        <v>2.85</v>
      </c>
      <c r="K6978" s="9">
        <v>78.400000000000006</v>
      </c>
      <c r="L6978" s="9">
        <v>5.8000000000000003E-2</v>
      </c>
      <c r="M6978" s="9">
        <v>8.2000000000000003E-2</v>
      </c>
      <c r="N6978" s="9">
        <v>0</v>
      </c>
      <c r="O6978" s="9">
        <v>314.375</v>
      </c>
      <c r="P6978" s="9"/>
      <c r="Q6978" s="9"/>
      <c r="R6978" s="9"/>
      <c r="T6978">
        <f t="shared" si="974"/>
        <v>2911400</v>
      </c>
      <c r="U6978">
        <v>432.3</v>
      </c>
      <c r="V6978">
        <f t="shared" si="980"/>
        <v>314.39999999999998</v>
      </c>
      <c r="W6978" t="str">
        <f t="shared" si="975"/>
        <v/>
      </c>
      <c r="X6978" t="str">
        <f t="shared" si="976"/>
        <v/>
      </c>
      <c r="Y6978" t="str">
        <f t="shared" si="981"/>
        <v/>
      </c>
      <c r="Z6978" s="9"/>
      <c r="AA6978" s="14">
        <f t="shared" si="977"/>
        <v>0.58799999999999997</v>
      </c>
      <c r="AB6978" s="14">
        <f t="shared" si="978"/>
        <v>0.16200000000000001</v>
      </c>
    </row>
    <row r="6979" spans="1:28" x14ac:dyDescent="0.25">
      <c r="A6979" s="10">
        <f t="shared" si="979"/>
        <v>45582</v>
      </c>
      <c r="B6979" s="11">
        <v>291</v>
      </c>
      <c r="C6979" s="11">
        <v>1500</v>
      </c>
      <c r="D6979" s="12">
        <v>799.625</v>
      </c>
      <c r="E6979" s="9"/>
      <c r="F6979" s="9">
        <v>-2.3E-2</v>
      </c>
      <c r="G6979" s="9">
        <v>1.0069999999999999</v>
      </c>
      <c r="H6979" s="9">
        <v>4.5289999999999999</v>
      </c>
      <c r="I6979" s="9">
        <v>174.08600000000001</v>
      </c>
      <c r="J6979" s="9">
        <v>-0.42299999999999999</v>
      </c>
      <c r="K6979" s="9">
        <v>70.5</v>
      </c>
      <c r="L6979" s="9">
        <v>5.8000000000000003E-2</v>
      </c>
      <c r="M6979" s="9">
        <v>8.2000000000000003E-2</v>
      </c>
      <c r="N6979" s="9">
        <v>0</v>
      </c>
      <c r="O6979" s="9">
        <v>294.375</v>
      </c>
      <c r="P6979" s="9"/>
      <c r="Q6979" s="9"/>
      <c r="R6979" s="9"/>
      <c r="T6979">
        <f t="shared" si="974"/>
        <v>2911500</v>
      </c>
      <c r="U6979">
        <v>314.3</v>
      </c>
      <c r="V6979">
        <f t="shared" si="980"/>
        <v>294.39999999999998</v>
      </c>
      <c r="W6979" t="str">
        <f t="shared" si="975"/>
        <v/>
      </c>
      <c r="X6979" t="str">
        <f t="shared" si="976"/>
        <v/>
      </c>
      <c r="Y6979" t="str">
        <f t="shared" si="981"/>
        <v/>
      </c>
      <c r="Z6979" s="9"/>
      <c r="AA6979" s="14">
        <f t="shared" si="977"/>
        <v>0.41699999999999998</v>
      </c>
      <c r="AB6979" s="14">
        <f t="shared" si="978"/>
        <v>0.17399999999999999</v>
      </c>
    </row>
    <row r="6980" spans="1:28" x14ac:dyDescent="0.25">
      <c r="A6980" s="10">
        <f t="shared" si="979"/>
        <v>45582</v>
      </c>
      <c r="B6980" s="11">
        <v>291</v>
      </c>
      <c r="C6980" s="11">
        <v>1600</v>
      </c>
      <c r="D6980" s="12">
        <v>799.66666666666697</v>
      </c>
      <c r="E6980" s="9"/>
      <c r="F6980" s="9">
        <v>0.56200000000000006</v>
      </c>
      <c r="G6980" s="9">
        <v>0.503</v>
      </c>
      <c r="H6980" s="9">
        <v>3.5230000000000001</v>
      </c>
      <c r="I6980" s="9">
        <v>160.047</v>
      </c>
      <c r="J6980" s="9">
        <v>1.18</v>
      </c>
      <c r="K6980" s="9">
        <v>69.599999999999994</v>
      </c>
      <c r="L6980" s="9">
        <v>5.8999999999999997E-2</v>
      </c>
      <c r="M6980" s="9">
        <v>8.2000000000000003E-2</v>
      </c>
      <c r="N6980" s="9">
        <v>0</v>
      </c>
      <c r="O6980" s="9">
        <v>193.125</v>
      </c>
      <c r="P6980" s="9"/>
      <c r="Q6980" s="9"/>
      <c r="R6980" s="9"/>
      <c r="T6980">
        <f t="shared" si="974"/>
        <v>2911600</v>
      </c>
      <c r="U6980">
        <v>165.3</v>
      </c>
      <c r="V6980">
        <f t="shared" si="980"/>
        <v>193.1</v>
      </c>
      <c r="W6980" t="str">
        <f t="shared" si="975"/>
        <v/>
      </c>
      <c r="X6980" t="str">
        <f t="shared" si="976"/>
        <v/>
      </c>
      <c r="Y6980" t="str">
        <f t="shared" si="981"/>
        <v/>
      </c>
      <c r="Z6980" s="9"/>
      <c r="AA6980" s="14">
        <f t="shared" si="977"/>
        <v>0.46300000000000002</v>
      </c>
      <c r="AB6980" s="14">
        <f t="shared" si="978"/>
        <v>0.20200000000000001</v>
      </c>
    </row>
    <row r="6981" spans="1:28" x14ac:dyDescent="0.25">
      <c r="A6981" s="10">
        <f t="shared" si="979"/>
        <v>45582</v>
      </c>
      <c r="B6981" s="11">
        <v>291</v>
      </c>
      <c r="C6981" s="11">
        <v>1700</v>
      </c>
      <c r="D6981" s="12">
        <v>799.70833333333303</v>
      </c>
      <c r="E6981" s="9"/>
      <c r="F6981" s="9">
        <v>1.147</v>
      </c>
      <c r="G6981" s="9">
        <v>0</v>
      </c>
      <c r="H6981" s="9">
        <v>3.02</v>
      </c>
      <c r="I6981" s="9">
        <v>167.06700000000001</v>
      </c>
      <c r="J6981" s="9">
        <v>-1.986</v>
      </c>
      <c r="K6981" s="9">
        <v>75.099999999999994</v>
      </c>
      <c r="L6981" s="9">
        <v>5.8999999999999997E-2</v>
      </c>
      <c r="M6981" s="9">
        <v>8.2000000000000003E-2</v>
      </c>
      <c r="N6981" s="9">
        <v>0</v>
      </c>
      <c r="O6981" s="9">
        <v>30.625</v>
      </c>
      <c r="P6981" s="9"/>
      <c r="Q6981" s="9"/>
      <c r="R6981" s="9"/>
      <c r="T6981">
        <f t="shared" ref="T6981:T7044" si="982">B6981*10000+C6981</f>
        <v>2911700</v>
      </c>
      <c r="U6981">
        <v>26.5</v>
      </c>
      <c r="V6981">
        <f t="shared" si="980"/>
        <v>30.6</v>
      </c>
      <c r="W6981" t="str">
        <f t="shared" ref="W6981:W7044" si="983">IF(C6981=2400,ROUND(L6981,3),"")</f>
        <v/>
      </c>
      <c r="X6981" t="str">
        <f t="shared" ref="X6981:X7044" si="984">IF(C6981=2400,ROUND(M6981,3),"")</f>
        <v/>
      </c>
      <c r="Y6981" t="str">
        <f t="shared" si="981"/>
        <v/>
      </c>
      <c r="Z6981" s="9"/>
      <c r="AA6981" s="14">
        <f t="shared" ref="AA6981:AA7044" si="985">ROUND((0.6105*(EXP((17.273*J6981)/(J6981+237.3))))*K6981/100,3)</f>
        <v>0.39600000000000002</v>
      </c>
      <c r="AB6981" s="14">
        <f t="shared" ref="AB6981:AB7044" si="986">ROUND(AA6981/K6981*(100-K6981),3)</f>
        <v>0.13100000000000001</v>
      </c>
    </row>
    <row r="6982" spans="1:28" x14ac:dyDescent="0.25">
      <c r="A6982" s="10">
        <f t="shared" si="979"/>
        <v>45582</v>
      </c>
      <c r="B6982" s="11">
        <v>291</v>
      </c>
      <c r="C6982" s="11">
        <v>1800</v>
      </c>
      <c r="D6982" s="12">
        <v>799.75</v>
      </c>
      <c r="E6982" s="9"/>
      <c r="F6982" s="9">
        <v>1.03</v>
      </c>
      <c r="G6982" s="9">
        <v>0</v>
      </c>
      <c r="H6982" s="9">
        <v>2.516</v>
      </c>
      <c r="I6982" s="9">
        <v>179.702</v>
      </c>
      <c r="J6982" s="9">
        <v>-2.218</v>
      </c>
      <c r="K6982" s="9">
        <v>81.599999999999994</v>
      </c>
      <c r="L6982" s="9">
        <v>5.8999999999999997E-2</v>
      </c>
      <c r="M6982" s="9">
        <v>0.08</v>
      </c>
      <c r="N6982" s="9">
        <v>0</v>
      </c>
      <c r="O6982" s="9">
        <v>0.625</v>
      </c>
      <c r="P6982" s="9"/>
      <c r="Q6982" s="9"/>
      <c r="R6982" s="9"/>
      <c r="T6982">
        <f t="shared" si="982"/>
        <v>2911800</v>
      </c>
      <c r="U6982">
        <v>0</v>
      </c>
      <c r="V6982">
        <f t="shared" si="980"/>
        <v>0</v>
      </c>
      <c r="W6982" t="str">
        <f t="shared" si="983"/>
        <v/>
      </c>
      <c r="X6982" t="str">
        <f t="shared" si="984"/>
        <v/>
      </c>
      <c r="Y6982" t="str">
        <f t="shared" si="981"/>
        <v/>
      </c>
      <c r="Z6982" s="9"/>
      <c r="AA6982" s="14">
        <f t="shared" si="985"/>
        <v>0.42299999999999999</v>
      </c>
      <c r="AB6982" s="14">
        <f t="shared" si="986"/>
        <v>9.5000000000000001E-2</v>
      </c>
    </row>
    <row r="6983" spans="1:28" x14ac:dyDescent="0.25">
      <c r="A6983" s="10">
        <f t="shared" ref="A6983:A7046" si="987">A$5-1+B6983</f>
        <v>45582</v>
      </c>
      <c r="B6983" s="11">
        <v>291</v>
      </c>
      <c r="C6983" s="11">
        <v>1900</v>
      </c>
      <c r="D6983" s="12">
        <v>799.79166666666697</v>
      </c>
      <c r="E6983" s="9"/>
      <c r="F6983" s="9">
        <v>1.147</v>
      </c>
      <c r="G6983" s="9">
        <v>0.503</v>
      </c>
      <c r="H6983" s="9">
        <v>3.5230000000000001</v>
      </c>
      <c r="I6983" s="9">
        <v>168.471</v>
      </c>
      <c r="J6983" s="9">
        <v>-2.5960000000000001</v>
      </c>
      <c r="K6983" s="9">
        <v>82.8</v>
      </c>
      <c r="L6983" s="9">
        <v>0.06</v>
      </c>
      <c r="M6983" s="9">
        <v>7.9000000000000001E-2</v>
      </c>
      <c r="N6983" s="9">
        <v>0</v>
      </c>
      <c r="O6983" s="9">
        <v>0.625</v>
      </c>
      <c r="P6983" s="9"/>
      <c r="Q6983" s="9"/>
      <c r="R6983" s="9"/>
      <c r="T6983">
        <f t="shared" si="982"/>
        <v>2911900</v>
      </c>
      <c r="U6983">
        <v>0</v>
      </c>
      <c r="V6983">
        <f t="shared" si="980"/>
        <v>0</v>
      </c>
      <c r="W6983" t="str">
        <f t="shared" si="983"/>
        <v/>
      </c>
      <c r="X6983" t="str">
        <f t="shared" si="984"/>
        <v/>
      </c>
      <c r="Y6983" t="str">
        <f t="shared" si="981"/>
        <v/>
      </c>
      <c r="Z6983" s="9"/>
      <c r="AA6983" s="14">
        <f t="shared" si="985"/>
        <v>0.41799999999999998</v>
      </c>
      <c r="AB6983" s="14">
        <f t="shared" si="986"/>
        <v>8.6999999999999994E-2</v>
      </c>
    </row>
    <row r="6984" spans="1:28" x14ac:dyDescent="0.25">
      <c r="A6984" s="10">
        <f t="shared" si="987"/>
        <v>45582</v>
      </c>
      <c r="B6984" s="11">
        <v>291</v>
      </c>
      <c r="C6984" s="11">
        <v>2000</v>
      </c>
      <c r="D6984" s="12">
        <v>799.83333333333303</v>
      </c>
      <c r="E6984" s="9"/>
      <c r="F6984" s="9">
        <v>1.03</v>
      </c>
      <c r="G6984" s="9">
        <v>0</v>
      </c>
      <c r="H6984" s="9">
        <v>3.5230000000000001</v>
      </c>
      <c r="I6984" s="9">
        <v>150.22</v>
      </c>
      <c r="J6984" s="9">
        <v>-4.1970000000000001</v>
      </c>
      <c r="K6984" s="9">
        <v>85.7</v>
      </c>
      <c r="L6984" s="9">
        <v>0.06</v>
      </c>
      <c r="M6984" s="9">
        <v>7.8E-2</v>
      </c>
      <c r="N6984" s="9">
        <v>0</v>
      </c>
      <c r="O6984" s="9">
        <v>0.625</v>
      </c>
      <c r="P6984" s="9"/>
      <c r="Q6984" s="9"/>
      <c r="R6984" s="9"/>
      <c r="T6984">
        <f t="shared" si="982"/>
        <v>2912000</v>
      </c>
      <c r="U6984">
        <v>0</v>
      </c>
      <c r="V6984">
        <f t="shared" si="980"/>
        <v>0</v>
      </c>
      <c r="W6984" t="str">
        <f t="shared" si="983"/>
        <v/>
      </c>
      <c r="X6984" t="str">
        <f t="shared" si="984"/>
        <v/>
      </c>
      <c r="Y6984" t="str">
        <f t="shared" si="981"/>
        <v/>
      </c>
      <c r="Z6984" s="9"/>
      <c r="AA6984" s="14">
        <f t="shared" si="985"/>
        <v>0.38300000000000001</v>
      </c>
      <c r="AB6984" s="14">
        <f t="shared" si="986"/>
        <v>6.4000000000000001E-2</v>
      </c>
    </row>
    <row r="6985" spans="1:28" x14ac:dyDescent="0.25">
      <c r="A6985" s="10">
        <f t="shared" si="987"/>
        <v>45582</v>
      </c>
      <c r="B6985" s="11">
        <v>291</v>
      </c>
      <c r="C6985" s="11">
        <v>2100</v>
      </c>
      <c r="D6985" s="12">
        <v>799.875</v>
      </c>
      <c r="E6985" s="9"/>
      <c r="F6985" s="9">
        <v>1.147</v>
      </c>
      <c r="G6985" s="9">
        <v>0.503</v>
      </c>
      <c r="H6985" s="9">
        <v>3.5230000000000001</v>
      </c>
      <c r="I6985" s="9">
        <v>157.239</v>
      </c>
      <c r="J6985" s="9">
        <v>-4.2869999999999999</v>
      </c>
      <c r="K6985" s="9">
        <v>87.8</v>
      </c>
      <c r="L6985" s="9">
        <v>6.0999999999999999E-2</v>
      </c>
      <c r="M6985" s="9">
        <v>7.6999999999999999E-2</v>
      </c>
      <c r="N6985" s="9">
        <v>0</v>
      </c>
      <c r="O6985" s="9">
        <v>0.625</v>
      </c>
      <c r="P6985" s="9"/>
      <c r="Q6985" s="9"/>
      <c r="R6985" s="9"/>
      <c r="T6985">
        <f t="shared" si="982"/>
        <v>2912100</v>
      </c>
      <c r="U6985">
        <v>0</v>
      </c>
      <c r="V6985">
        <f t="shared" si="980"/>
        <v>0</v>
      </c>
      <c r="W6985" t="str">
        <f t="shared" si="983"/>
        <v/>
      </c>
      <c r="X6985" t="str">
        <f t="shared" si="984"/>
        <v/>
      </c>
      <c r="Y6985" t="str">
        <f t="shared" si="981"/>
        <v/>
      </c>
      <c r="Z6985" s="9"/>
      <c r="AA6985" s="14">
        <f t="shared" si="985"/>
        <v>0.39</v>
      </c>
      <c r="AB6985" s="14">
        <f t="shared" si="986"/>
        <v>5.3999999999999999E-2</v>
      </c>
    </row>
    <row r="6986" spans="1:28" x14ac:dyDescent="0.25">
      <c r="A6986" s="10">
        <f t="shared" si="987"/>
        <v>45582</v>
      </c>
      <c r="B6986" s="11">
        <v>291</v>
      </c>
      <c r="C6986" s="11">
        <v>2200</v>
      </c>
      <c r="D6986" s="12">
        <v>799.91666666666697</v>
      </c>
      <c r="E6986" s="9"/>
      <c r="F6986" s="9">
        <v>0.91300000000000003</v>
      </c>
      <c r="G6986" s="9">
        <v>0</v>
      </c>
      <c r="H6986" s="9">
        <v>2.0129999999999999</v>
      </c>
      <c r="I6986" s="9">
        <v>150.22</v>
      </c>
      <c r="J6986" s="9">
        <v>-5.8540000000000001</v>
      </c>
      <c r="K6986" s="9">
        <v>89.5</v>
      </c>
      <c r="L6986" s="9">
        <v>0.06</v>
      </c>
      <c r="M6986" s="9">
        <v>7.5999999999999998E-2</v>
      </c>
      <c r="N6986" s="9">
        <v>0</v>
      </c>
      <c r="O6986" s="9">
        <v>0.625</v>
      </c>
      <c r="P6986" s="9"/>
      <c r="Q6986" s="9"/>
      <c r="R6986" s="9"/>
      <c r="T6986">
        <f t="shared" si="982"/>
        <v>2912200</v>
      </c>
      <c r="U6986">
        <v>0</v>
      </c>
      <c r="V6986">
        <f t="shared" si="980"/>
        <v>0</v>
      </c>
      <c r="W6986" t="str">
        <f t="shared" si="983"/>
        <v/>
      </c>
      <c r="X6986" t="str">
        <f t="shared" si="984"/>
        <v/>
      </c>
      <c r="Y6986" t="str">
        <f t="shared" si="981"/>
        <v/>
      </c>
      <c r="Z6986" s="9"/>
      <c r="AA6986" s="14">
        <f t="shared" si="985"/>
        <v>0.35299999999999998</v>
      </c>
      <c r="AB6986" s="14">
        <f t="shared" si="986"/>
        <v>4.1000000000000002E-2</v>
      </c>
    </row>
    <row r="6987" spans="1:28" x14ac:dyDescent="0.25">
      <c r="A6987" s="10">
        <f t="shared" si="987"/>
        <v>45582</v>
      </c>
      <c r="B6987" s="11">
        <v>291</v>
      </c>
      <c r="C6987" s="11">
        <v>2300</v>
      </c>
      <c r="D6987" s="12">
        <v>799.95833333333303</v>
      </c>
      <c r="E6987" s="9"/>
      <c r="F6987" s="9">
        <v>1.147</v>
      </c>
      <c r="G6987" s="9">
        <v>0</v>
      </c>
      <c r="H6987" s="9">
        <v>2.0129999999999999</v>
      </c>
      <c r="I6987" s="9">
        <v>189.529</v>
      </c>
      <c r="J6987" s="9">
        <v>-5.6669999999999998</v>
      </c>
      <c r="K6987" s="9">
        <v>91.3</v>
      </c>
      <c r="L6987" s="9">
        <v>6.0999999999999999E-2</v>
      </c>
      <c r="M6987" s="9">
        <v>7.3999999999999996E-2</v>
      </c>
      <c r="N6987" s="9">
        <v>0</v>
      </c>
      <c r="O6987" s="9">
        <v>0.625</v>
      </c>
      <c r="P6987" s="9"/>
      <c r="Q6987" s="9"/>
      <c r="R6987" s="9"/>
      <c r="T6987">
        <f t="shared" si="982"/>
        <v>2912300</v>
      </c>
      <c r="U6987">
        <v>0</v>
      </c>
      <c r="V6987">
        <f t="shared" si="980"/>
        <v>0</v>
      </c>
      <c r="W6987" t="str">
        <f t="shared" si="983"/>
        <v/>
      </c>
      <c r="X6987" t="str">
        <f t="shared" si="984"/>
        <v/>
      </c>
      <c r="Y6987" t="str">
        <f t="shared" si="981"/>
        <v/>
      </c>
      <c r="Z6987" s="9"/>
      <c r="AA6987" s="14">
        <f t="shared" si="985"/>
        <v>0.36499999999999999</v>
      </c>
      <c r="AB6987" s="14">
        <f t="shared" si="986"/>
        <v>3.5000000000000003E-2</v>
      </c>
    </row>
    <row r="6988" spans="1:28" x14ac:dyDescent="0.25">
      <c r="A6988" s="10">
        <f t="shared" si="987"/>
        <v>45582</v>
      </c>
      <c r="B6988" s="11">
        <v>291</v>
      </c>
      <c r="C6988" s="11">
        <v>2400</v>
      </c>
      <c r="D6988" s="12">
        <v>800</v>
      </c>
      <c r="E6988" s="9"/>
      <c r="F6988" s="9">
        <v>0.91300000000000003</v>
      </c>
      <c r="G6988" s="9">
        <v>0</v>
      </c>
      <c r="H6988" s="9">
        <v>1.0069999999999999</v>
      </c>
      <c r="I6988" s="9">
        <v>185.31800000000001</v>
      </c>
      <c r="J6988" s="9">
        <v>-5.76</v>
      </c>
      <c r="K6988" s="9">
        <v>91</v>
      </c>
      <c r="L6988" s="9">
        <v>6.0999999999999999E-2</v>
      </c>
      <c r="M6988" s="9">
        <v>7.3999999999999996E-2</v>
      </c>
      <c r="N6988" s="9">
        <v>0</v>
      </c>
      <c r="O6988" s="9">
        <v>0.625</v>
      </c>
      <c r="P6988" s="9"/>
      <c r="Q6988" s="9"/>
      <c r="R6988" s="9"/>
      <c r="T6988">
        <f t="shared" si="982"/>
        <v>2912400</v>
      </c>
      <c r="U6988">
        <v>0</v>
      </c>
      <c r="V6988">
        <f t="shared" si="980"/>
        <v>0</v>
      </c>
      <c r="W6988">
        <f t="shared" si="983"/>
        <v>6.0999999999999999E-2</v>
      </c>
      <c r="X6988">
        <f t="shared" si="984"/>
        <v>7.3999999999999996E-2</v>
      </c>
      <c r="Y6988">
        <f t="shared" si="981"/>
        <v>8.9999999999999993E-3</v>
      </c>
      <c r="Z6988" s="9"/>
      <c r="AA6988" s="14">
        <f t="shared" si="985"/>
        <v>0.36199999999999999</v>
      </c>
      <c r="AB6988" s="14">
        <f t="shared" si="986"/>
        <v>3.5999999999999997E-2</v>
      </c>
    </row>
    <row r="6989" spans="1:28" x14ac:dyDescent="0.25">
      <c r="A6989" s="10">
        <f t="shared" si="987"/>
        <v>45583</v>
      </c>
      <c r="B6989" s="11">
        <v>292</v>
      </c>
      <c r="C6989" s="11">
        <v>100</v>
      </c>
      <c r="D6989" s="12">
        <v>800.04166666666697</v>
      </c>
      <c r="E6989" s="9"/>
      <c r="F6989" s="9">
        <v>0.91300000000000003</v>
      </c>
      <c r="G6989" s="9">
        <v>0</v>
      </c>
      <c r="H6989" s="9">
        <v>1.51</v>
      </c>
      <c r="I6989" s="9">
        <v>261.12900000000002</v>
      </c>
      <c r="J6989" s="9">
        <v>-6.1360000000000001</v>
      </c>
      <c r="K6989" s="9">
        <v>91.7</v>
      </c>
      <c r="L6989" s="9">
        <v>6.0999999999999999E-2</v>
      </c>
      <c r="M6989" s="9">
        <v>7.3999999999999996E-2</v>
      </c>
      <c r="N6989" s="9">
        <v>0</v>
      </c>
      <c r="O6989" s="9">
        <v>0.625</v>
      </c>
      <c r="P6989" s="9"/>
      <c r="Q6989" s="9"/>
      <c r="R6989" s="9"/>
      <c r="T6989">
        <f t="shared" si="982"/>
        <v>2920100</v>
      </c>
      <c r="U6989">
        <v>0</v>
      </c>
      <c r="V6989">
        <f t="shared" si="980"/>
        <v>0</v>
      </c>
      <c r="W6989" t="str">
        <f t="shared" si="983"/>
        <v/>
      </c>
      <c r="X6989" t="str">
        <f t="shared" si="984"/>
        <v/>
      </c>
      <c r="Y6989" t="str">
        <f t="shared" si="981"/>
        <v/>
      </c>
      <c r="Z6989" s="9"/>
      <c r="AA6989" s="14">
        <f t="shared" si="985"/>
        <v>0.35399999999999998</v>
      </c>
      <c r="AB6989" s="14">
        <f t="shared" si="986"/>
        <v>3.2000000000000001E-2</v>
      </c>
    </row>
    <row r="6990" spans="1:28" x14ac:dyDescent="0.25">
      <c r="A6990" s="10">
        <f t="shared" si="987"/>
        <v>45583</v>
      </c>
      <c r="B6990" s="11">
        <v>292</v>
      </c>
      <c r="C6990" s="11">
        <v>200</v>
      </c>
      <c r="D6990" s="12">
        <v>800.08333333333303</v>
      </c>
      <c r="E6990" s="9"/>
      <c r="F6990" s="9">
        <v>0.91300000000000003</v>
      </c>
      <c r="G6990" s="9">
        <v>0</v>
      </c>
      <c r="H6990" s="9">
        <v>1.0069999999999999</v>
      </c>
      <c r="I6990" s="9">
        <v>270.95699999999999</v>
      </c>
      <c r="J6990" s="9">
        <v>-6.1360000000000001</v>
      </c>
      <c r="K6990" s="9">
        <v>91.4</v>
      </c>
      <c r="L6990" s="9">
        <v>6.0999999999999999E-2</v>
      </c>
      <c r="M6990" s="9">
        <v>7.3999999999999996E-2</v>
      </c>
      <c r="N6990" s="9">
        <v>0</v>
      </c>
      <c r="O6990" s="9">
        <v>0.625</v>
      </c>
      <c r="P6990" s="9"/>
      <c r="Q6990" s="9"/>
      <c r="R6990" s="9"/>
      <c r="T6990">
        <f t="shared" si="982"/>
        <v>2920200</v>
      </c>
      <c r="U6990">
        <v>0</v>
      </c>
      <c r="V6990">
        <f t="shared" si="980"/>
        <v>0</v>
      </c>
      <c r="W6990" t="str">
        <f t="shared" si="983"/>
        <v/>
      </c>
      <c r="X6990" t="str">
        <f t="shared" si="984"/>
        <v/>
      </c>
      <c r="Y6990" t="str">
        <f t="shared" si="981"/>
        <v/>
      </c>
      <c r="Z6990" s="9"/>
      <c r="AA6990" s="14">
        <f t="shared" si="985"/>
        <v>0.35299999999999998</v>
      </c>
      <c r="AB6990" s="14">
        <f t="shared" si="986"/>
        <v>3.3000000000000002E-2</v>
      </c>
    </row>
    <row r="6991" spans="1:28" x14ac:dyDescent="0.25">
      <c r="A6991" s="10">
        <f t="shared" si="987"/>
        <v>45583</v>
      </c>
      <c r="B6991" s="11">
        <v>292</v>
      </c>
      <c r="C6991" s="11">
        <v>300</v>
      </c>
      <c r="D6991" s="12">
        <v>800.125</v>
      </c>
      <c r="E6991" s="9"/>
      <c r="F6991" s="9">
        <v>0.91300000000000003</v>
      </c>
      <c r="G6991" s="9">
        <v>0</v>
      </c>
      <c r="H6991" s="9">
        <v>2.0129999999999999</v>
      </c>
      <c r="I6991" s="9">
        <v>322.90199999999999</v>
      </c>
      <c r="J6991" s="9">
        <v>-5.4180000000000001</v>
      </c>
      <c r="K6991" s="9">
        <v>90.2</v>
      </c>
      <c r="L6991" s="9">
        <v>6.0999999999999999E-2</v>
      </c>
      <c r="M6991" s="9">
        <v>7.4999999999999997E-2</v>
      </c>
      <c r="N6991" s="9">
        <v>0</v>
      </c>
      <c r="O6991" s="9">
        <v>0.625</v>
      </c>
      <c r="P6991" s="9"/>
      <c r="Q6991" s="9"/>
      <c r="R6991" s="9"/>
      <c r="T6991">
        <f t="shared" si="982"/>
        <v>2920300</v>
      </c>
      <c r="U6991">
        <v>0</v>
      </c>
      <c r="V6991">
        <f t="shared" si="980"/>
        <v>0</v>
      </c>
      <c r="W6991" t="str">
        <f t="shared" si="983"/>
        <v/>
      </c>
      <c r="X6991" t="str">
        <f t="shared" si="984"/>
        <v/>
      </c>
      <c r="Y6991" t="str">
        <f t="shared" si="981"/>
        <v/>
      </c>
      <c r="Z6991" s="9"/>
      <c r="AA6991" s="14">
        <f t="shared" si="985"/>
        <v>0.36799999999999999</v>
      </c>
      <c r="AB6991" s="14">
        <f t="shared" si="986"/>
        <v>0.04</v>
      </c>
    </row>
    <row r="6992" spans="1:28" x14ac:dyDescent="0.25">
      <c r="A6992" s="10">
        <f t="shared" si="987"/>
        <v>45583</v>
      </c>
      <c r="B6992" s="11">
        <v>292</v>
      </c>
      <c r="C6992" s="11">
        <v>400</v>
      </c>
      <c r="D6992" s="12">
        <v>800.16666666666697</v>
      </c>
      <c r="E6992" s="9"/>
      <c r="F6992" s="9">
        <v>1.147</v>
      </c>
      <c r="G6992" s="9">
        <v>0</v>
      </c>
      <c r="H6992" s="9">
        <v>2.516</v>
      </c>
      <c r="I6992" s="9">
        <v>42.118000000000002</v>
      </c>
      <c r="J6992" s="9">
        <v>-5.6980000000000004</v>
      </c>
      <c r="K6992" s="9">
        <v>86.9</v>
      </c>
      <c r="L6992" s="9">
        <v>6.0999999999999999E-2</v>
      </c>
      <c r="M6992" s="9">
        <v>7.5999999999999998E-2</v>
      </c>
      <c r="N6992" s="9">
        <v>0</v>
      </c>
      <c r="O6992" s="9">
        <v>0.625</v>
      </c>
      <c r="P6992" s="9"/>
      <c r="Q6992" s="9"/>
      <c r="R6992" s="9"/>
      <c r="T6992">
        <f t="shared" si="982"/>
        <v>2920400</v>
      </c>
      <c r="U6992">
        <v>0</v>
      </c>
      <c r="V6992">
        <f t="shared" si="980"/>
        <v>0</v>
      </c>
      <c r="W6992" t="str">
        <f t="shared" si="983"/>
        <v/>
      </c>
      <c r="X6992" t="str">
        <f t="shared" si="984"/>
        <v/>
      </c>
      <c r="Y6992" t="str">
        <f t="shared" si="981"/>
        <v/>
      </c>
      <c r="Z6992" s="9"/>
      <c r="AA6992" s="14">
        <f t="shared" si="985"/>
        <v>0.34699999999999998</v>
      </c>
      <c r="AB6992" s="14">
        <f t="shared" si="986"/>
        <v>5.1999999999999998E-2</v>
      </c>
    </row>
    <row r="6993" spans="1:28" x14ac:dyDescent="0.25">
      <c r="A6993" s="10">
        <f t="shared" si="987"/>
        <v>45583</v>
      </c>
      <c r="B6993" s="11">
        <v>292</v>
      </c>
      <c r="C6993" s="11">
        <v>500</v>
      </c>
      <c r="D6993" s="12">
        <v>800.20833333333303</v>
      </c>
      <c r="E6993" s="9"/>
      <c r="F6993" s="9">
        <v>1.381</v>
      </c>
      <c r="G6993" s="9">
        <v>0</v>
      </c>
      <c r="H6993" s="9">
        <v>1.0069999999999999</v>
      </c>
      <c r="I6993" s="9">
        <v>89.850999999999999</v>
      </c>
      <c r="J6993" s="9">
        <v>-5.2640000000000002</v>
      </c>
      <c r="K6993" s="9">
        <v>88.4</v>
      </c>
      <c r="L6993" s="9">
        <v>6.0999999999999999E-2</v>
      </c>
      <c r="M6993" s="9">
        <v>7.6999999999999999E-2</v>
      </c>
      <c r="N6993" s="9">
        <v>0</v>
      </c>
      <c r="O6993" s="9">
        <v>0.625</v>
      </c>
      <c r="P6993" s="9"/>
      <c r="Q6993" s="9"/>
      <c r="R6993" s="9"/>
      <c r="T6993">
        <f t="shared" si="982"/>
        <v>2920500</v>
      </c>
      <c r="U6993">
        <v>0</v>
      </c>
      <c r="V6993">
        <f t="shared" si="980"/>
        <v>0</v>
      </c>
      <c r="W6993" t="str">
        <f t="shared" si="983"/>
        <v/>
      </c>
      <c r="X6993" t="str">
        <f t="shared" si="984"/>
        <v/>
      </c>
      <c r="Y6993" t="str">
        <f t="shared" si="981"/>
        <v/>
      </c>
      <c r="Z6993" s="9"/>
      <c r="AA6993" s="14">
        <f t="shared" si="985"/>
        <v>0.36499999999999999</v>
      </c>
      <c r="AB6993" s="14">
        <f t="shared" si="986"/>
        <v>4.8000000000000001E-2</v>
      </c>
    </row>
    <row r="6994" spans="1:28" x14ac:dyDescent="0.25">
      <c r="A6994" s="10">
        <f t="shared" si="987"/>
        <v>45583</v>
      </c>
      <c r="B6994" s="11">
        <v>292</v>
      </c>
      <c r="C6994" s="11">
        <v>600</v>
      </c>
      <c r="D6994" s="12">
        <v>800.25</v>
      </c>
      <c r="E6994" s="9"/>
      <c r="F6994" s="9">
        <v>1.264</v>
      </c>
      <c r="G6994" s="9">
        <v>0</v>
      </c>
      <c r="H6994" s="9">
        <v>1.51</v>
      </c>
      <c r="I6994" s="9">
        <v>65.983999999999995</v>
      </c>
      <c r="J6994" s="9">
        <v>-5.0490000000000004</v>
      </c>
      <c r="K6994" s="9">
        <v>89</v>
      </c>
      <c r="L6994" s="9">
        <v>6.2E-2</v>
      </c>
      <c r="M6994" s="9">
        <v>7.6999999999999999E-2</v>
      </c>
      <c r="N6994" s="9">
        <v>0</v>
      </c>
      <c r="O6994" s="9">
        <v>0.625</v>
      </c>
      <c r="P6994" s="9"/>
      <c r="Q6994" s="9"/>
      <c r="R6994" s="9"/>
      <c r="T6994">
        <f t="shared" si="982"/>
        <v>2920600</v>
      </c>
      <c r="U6994">
        <v>0</v>
      </c>
      <c r="V6994">
        <f t="shared" si="980"/>
        <v>0</v>
      </c>
      <c r="W6994" t="str">
        <f t="shared" si="983"/>
        <v/>
      </c>
      <c r="X6994" t="str">
        <f t="shared" si="984"/>
        <v/>
      </c>
      <c r="Y6994" t="str">
        <f t="shared" si="981"/>
        <v/>
      </c>
      <c r="Z6994" s="9"/>
      <c r="AA6994" s="14">
        <f t="shared" si="985"/>
        <v>0.373</v>
      </c>
      <c r="AB6994" s="14">
        <f t="shared" si="986"/>
        <v>4.5999999999999999E-2</v>
      </c>
    </row>
    <row r="6995" spans="1:28" x14ac:dyDescent="0.25">
      <c r="A6995" s="10">
        <f t="shared" si="987"/>
        <v>45583</v>
      </c>
      <c r="B6995" s="11">
        <v>292</v>
      </c>
      <c r="C6995" s="11">
        <v>700</v>
      </c>
      <c r="D6995" s="12">
        <v>800.29166666666697</v>
      </c>
      <c r="E6995" s="9"/>
      <c r="F6995" s="9">
        <v>1.264</v>
      </c>
      <c r="G6995" s="9">
        <v>0</v>
      </c>
      <c r="H6995" s="9">
        <v>2.0129999999999999</v>
      </c>
      <c r="I6995" s="9">
        <v>53.348999999999997</v>
      </c>
      <c r="J6995" s="9">
        <v>-4.4080000000000004</v>
      </c>
      <c r="K6995" s="9">
        <v>87.8</v>
      </c>
      <c r="L6995" s="9">
        <v>6.2E-2</v>
      </c>
      <c r="M6995" s="9">
        <v>7.6999999999999999E-2</v>
      </c>
      <c r="N6995" s="9">
        <v>0</v>
      </c>
      <c r="O6995" s="9">
        <v>5.625</v>
      </c>
      <c r="P6995" s="9"/>
      <c r="Q6995" s="9"/>
      <c r="R6995" s="9"/>
      <c r="T6995">
        <f t="shared" si="982"/>
        <v>2920700</v>
      </c>
      <c r="U6995">
        <v>8.6999999999999993</v>
      </c>
      <c r="V6995">
        <f t="shared" si="980"/>
        <v>5.6</v>
      </c>
      <c r="W6995" t="str">
        <f t="shared" si="983"/>
        <v/>
      </c>
      <c r="X6995" t="str">
        <f t="shared" si="984"/>
        <v/>
      </c>
      <c r="Y6995" t="str">
        <f t="shared" si="981"/>
        <v/>
      </c>
      <c r="Z6995" s="9"/>
      <c r="AA6995" s="14">
        <f t="shared" si="985"/>
        <v>0.38700000000000001</v>
      </c>
      <c r="AB6995" s="14">
        <f t="shared" si="986"/>
        <v>5.3999999999999999E-2</v>
      </c>
    </row>
    <row r="6996" spans="1:28" x14ac:dyDescent="0.25">
      <c r="A6996" s="10">
        <f t="shared" si="987"/>
        <v>45583</v>
      </c>
      <c r="B6996" s="11">
        <v>292</v>
      </c>
      <c r="C6996" s="11">
        <v>800</v>
      </c>
      <c r="D6996" s="12">
        <v>800.33333333333303</v>
      </c>
      <c r="E6996" s="9"/>
      <c r="F6996" s="9">
        <v>1.264</v>
      </c>
      <c r="G6996" s="9">
        <v>0</v>
      </c>
      <c r="H6996" s="9">
        <v>3.02</v>
      </c>
      <c r="I6996" s="9">
        <v>42.118000000000002</v>
      </c>
      <c r="J6996" s="9">
        <v>-3.153</v>
      </c>
      <c r="K6996" s="9">
        <v>84.4</v>
      </c>
      <c r="L6996" s="9">
        <v>6.2E-2</v>
      </c>
      <c r="M6996" s="9">
        <v>7.6999999999999999E-2</v>
      </c>
      <c r="N6996" s="9">
        <v>0</v>
      </c>
      <c r="O6996" s="9">
        <v>48.125</v>
      </c>
      <c r="P6996" s="9"/>
      <c r="Q6996" s="9"/>
      <c r="R6996" s="9"/>
      <c r="T6996">
        <f t="shared" si="982"/>
        <v>2920800</v>
      </c>
      <c r="U6996">
        <v>124.7</v>
      </c>
      <c r="V6996">
        <f t="shared" si="980"/>
        <v>48.1</v>
      </c>
      <c r="W6996" t="str">
        <f t="shared" si="983"/>
        <v/>
      </c>
      <c r="X6996" t="str">
        <f t="shared" si="984"/>
        <v/>
      </c>
      <c r="Y6996" t="str">
        <f t="shared" si="981"/>
        <v/>
      </c>
      <c r="Z6996" s="9"/>
      <c r="AA6996" s="14">
        <f t="shared" si="985"/>
        <v>0.40799999999999997</v>
      </c>
      <c r="AB6996" s="14">
        <f t="shared" si="986"/>
        <v>7.4999999999999997E-2</v>
      </c>
    </row>
    <row r="6997" spans="1:28" x14ac:dyDescent="0.25">
      <c r="A6997" s="10">
        <f t="shared" si="987"/>
        <v>45583</v>
      </c>
      <c r="B6997" s="11">
        <v>292</v>
      </c>
      <c r="C6997" s="11">
        <v>900</v>
      </c>
      <c r="D6997" s="12">
        <v>800.375</v>
      </c>
      <c r="E6997" s="9"/>
      <c r="F6997" s="9">
        <v>1.147</v>
      </c>
      <c r="G6997" s="9">
        <v>1.0069999999999999</v>
      </c>
      <c r="H6997" s="9">
        <v>4.5289999999999999</v>
      </c>
      <c r="I6997" s="9">
        <v>67.388000000000005</v>
      </c>
      <c r="J6997" s="9">
        <v>-2.3919999999999999</v>
      </c>
      <c r="K6997" s="9">
        <v>80.599999999999994</v>
      </c>
      <c r="L6997" s="9">
        <v>6.3E-2</v>
      </c>
      <c r="M6997" s="9">
        <v>7.6999999999999999E-2</v>
      </c>
      <c r="N6997" s="9">
        <v>0</v>
      </c>
      <c r="O6997" s="9">
        <v>89.375</v>
      </c>
      <c r="P6997" s="9"/>
      <c r="Q6997" s="9"/>
      <c r="R6997" s="9"/>
      <c r="T6997">
        <f t="shared" si="982"/>
        <v>2920900</v>
      </c>
      <c r="U6997">
        <v>275.8</v>
      </c>
      <c r="V6997">
        <f t="shared" si="980"/>
        <v>89.4</v>
      </c>
      <c r="W6997" t="str">
        <f t="shared" si="983"/>
        <v/>
      </c>
      <c r="X6997" t="str">
        <f t="shared" si="984"/>
        <v/>
      </c>
      <c r="Y6997" t="str">
        <f t="shared" si="981"/>
        <v/>
      </c>
      <c r="Z6997" s="9"/>
      <c r="AA6997" s="14">
        <f t="shared" si="985"/>
        <v>0.41299999999999998</v>
      </c>
      <c r="AB6997" s="14">
        <f t="shared" si="986"/>
        <v>9.9000000000000005E-2</v>
      </c>
    </row>
    <row r="6998" spans="1:28" x14ac:dyDescent="0.25">
      <c r="A6998" s="10">
        <f t="shared" si="987"/>
        <v>45583</v>
      </c>
      <c r="B6998" s="11">
        <v>292</v>
      </c>
      <c r="C6998" s="11">
        <v>1000</v>
      </c>
      <c r="D6998" s="12">
        <v>800.41666666666697</v>
      </c>
      <c r="E6998" s="9"/>
      <c r="F6998" s="9">
        <v>1.03</v>
      </c>
      <c r="G6998" s="9">
        <v>2.0129999999999999</v>
      </c>
      <c r="H6998" s="9">
        <v>6.0389999999999997</v>
      </c>
      <c r="I6998" s="9">
        <v>75.811999999999998</v>
      </c>
      <c r="J6998" s="9">
        <v>-1.986</v>
      </c>
      <c r="K6998" s="9">
        <v>78.900000000000006</v>
      </c>
      <c r="L6998" s="9">
        <v>6.2E-2</v>
      </c>
      <c r="M6998" s="9">
        <v>7.6999999999999999E-2</v>
      </c>
      <c r="N6998" s="9">
        <v>0</v>
      </c>
      <c r="O6998" s="9">
        <v>125.625</v>
      </c>
      <c r="P6998" s="9"/>
      <c r="Q6998" s="9"/>
      <c r="R6998" s="9"/>
      <c r="T6998">
        <f t="shared" si="982"/>
        <v>2921000</v>
      </c>
      <c r="U6998">
        <v>402.5</v>
      </c>
      <c r="V6998">
        <f t="shared" si="980"/>
        <v>125.6</v>
      </c>
      <c r="W6998" t="str">
        <f t="shared" si="983"/>
        <v/>
      </c>
      <c r="X6998" t="str">
        <f t="shared" si="984"/>
        <v/>
      </c>
      <c r="Y6998" t="str">
        <f t="shared" si="981"/>
        <v/>
      </c>
      <c r="Z6998" s="9"/>
      <c r="AA6998" s="14">
        <f t="shared" si="985"/>
        <v>0.41599999999999998</v>
      </c>
      <c r="AB6998" s="14">
        <f t="shared" si="986"/>
        <v>0.111</v>
      </c>
    </row>
    <row r="6999" spans="1:28" x14ac:dyDescent="0.25">
      <c r="A6999" s="10">
        <f t="shared" si="987"/>
        <v>45583</v>
      </c>
      <c r="B6999" s="11">
        <v>292</v>
      </c>
      <c r="C6999" s="11">
        <v>1100</v>
      </c>
      <c r="D6999" s="12">
        <v>800.45833333333303</v>
      </c>
      <c r="E6999" s="9"/>
      <c r="F6999" s="9">
        <v>1.147</v>
      </c>
      <c r="G6999" s="9">
        <v>3.02</v>
      </c>
      <c r="H6999" s="9">
        <v>7.5490000000000004</v>
      </c>
      <c r="I6999" s="9">
        <v>78.62</v>
      </c>
      <c r="J6999" s="9">
        <v>-3.153</v>
      </c>
      <c r="K6999" s="9">
        <v>88.7</v>
      </c>
      <c r="L6999" s="9">
        <v>6.2E-2</v>
      </c>
      <c r="M6999" s="9">
        <v>7.6999999999999999E-2</v>
      </c>
      <c r="N6999" s="9">
        <v>0</v>
      </c>
      <c r="O6999" s="9">
        <v>109.375</v>
      </c>
      <c r="P6999" s="9"/>
      <c r="Q6999" s="9"/>
      <c r="R6999" s="9"/>
      <c r="T6999">
        <f t="shared" si="982"/>
        <v>2921100</v>
      </c>
      <c r="U6999">
        <v>486.7</v>
      </c>
      <c r="V6999">
        <f t="shared" si="980"/>
        <v>109.4</v>
      </c>
      <c r="W6999" t="str">
        <f t="shared" si="983"/>
        <v/>
      </c>
      <c r="X6999" t="str">
        <f t="shared" si="984"/>
        <v/>
      </c>
      <c r="Y6999" t="str">
        <f t="shared" si="981"/>
        <v/>
      </c>
      <c r="Z6999" s="9"/>
      <c r="AA6999" s="14">
        <f t="shared" si="985"/>
        <v>0.42899999999999999</v>
      </c>
      <c r="AB6999" s="14">
        <f t="shared" si="986"/>
        <v>5.5E-2</v>
      </c>
    </row>
    <row r="7000" spans="1:28" x14ac:dyDescent="0.25">
      <c r="A7000" s="10">
        <f t="shared" si="987"/>
        <v>45583</v>
      </c>
      <c r="B7000" s="11">
        <v>292</v>
      </c>
      <c r="C7000" s="11">
        <v>1200</v>
      </c>
      <c r="D7000" s="12">
        <v>800.5</v>
      </c>
      <c r="E7000" s="9"/>
      <c r="F7000" s="9">
        <v>4.0720000000000001</v>
      </c>
      <c r="G7000" s="9">
        <v>3.02</v>
      </c>
      <c r="H7000" s="9">
        <v>7.5490000000000004</v>
      </c>
      <c r="I7000" s="9">
        <v>71.599999999999994</v>
      </c>
      <c r="J7000" s="9">
        <v>-3.657</v>
      </c>
      <c r="K7000" s="9">
        <v>95.1</v>
      </c>
      <c r="L7000" s="9">
        <v>6.2E-2</v>
      </c>
      <c r="M7000" s="9">
        <v>7.5999999999999998E-2</v>
      </c>
      <c r="N7000" s="9">
        <v>0</v>
      </c>
      <c r="O7000" s="9">
        <v>53.125</v>
      </c>
      <c r="P7000" s="9"/>
      <c r="Q7000" s="9"/>
      <c r="R7000" s="9"/>
      <c r="T7000">
        <f t="shared" si="982"/>
        <v>2921200</v>
      </c>
      <c r="U7000">
        <v>519.79999999999995</v>
      </c>
      <c r="V7000">
        <f t="shared" si="980"/>
        <v>53.1</v>
      </c>
      <c r="W7000" t="str">
        <f t="shared" si="983"/>
        <v/>
      </c>
      <c r="X7000" t="str">
        <f t="shared" si="984"/>
        <v/>
      </c>
      <c r="Y7000" t="str">
        <f t="shared" si="981"/>
        <v/>
      </c>
      <c r="Z7000" s="9"/>
      <c r="AA7000" s="14">
        <f t="shared" si="985"/>
        <v>0.443</v>
      </c>
      <c r="AB7000" s="14">
        <f t="shared" si="986"/>
        <v>2.3E-2</v>
      </c>
    </row>
    <row r="7001" spans="1:28" x14ac:dyDescent="0.25">
      <c r="A7001" s="10">
        <f t="shared" si="987"/>
        <v>45583</v>
      </c>
      <c r="B7001" s="11">
        <v>292</v>
      </c>
      <c r="C7001" s="11">
        <v>1300</v>
      </c>
      <c r="D7001" s="12">
        <v>800.54166666666697</v>
      </c>
      <c r="E7001" s="9"/>
      <c r="F7001" s="9">
        <v>3.1360000000000001</v>
      </c>
      <c r="G7001" s="9">
        <v>3.02</v>
      </c>
      <c r="H7001" s="9">
        <v>9.0589999999999993</v>
      </c>
      <c r="I7001" s="9">
        <v>53.348999999999997</v>
      </c>
      <c r="J7001" s="9">
        <v>-3.956</v>
      </c>
      <c r="K7001" s="9">
        <v>95.6</v>
      </c>
      <c r="L7001" s="9">
        <v>6.2E-2</v>
      </c>
      <c r="M7001" s="9">
        <v>7.5999999999999998E-2</v>
      </c>
      <c r="N7001" s="9">
        <v>0</v>
      </c>
      <c r="O7001" s="9">
        <v>40.625</v>
      </c>
      <c r="P7001" s="9"/>
      <c r="Q7001" s="9"/>
      <c r="R7001" s="9"/>
      <c r="T7001">
        <f t="shared" si="982"/>
        <v>2921300</v>
      </c>
      <c r="U7001">
        <v>498.7</v>
      </c>
      <c r="V7001">
        <f t="shared" si="980"/>
        <v>40.6</v>
      </c>
      <c r="W7001" t="str">
        <f t="shared" si="983"/>
        <v/>
      </c>
      <c r="X7001" t="str">
        <f t="shared" si="984"/>
        <v/>
      </c>
      <c r="Y7001" t="str">
        <f t="shared" si="981"/>
        <v/>
      </c>
      <c r="Z7001" s="9"/>
      <c r="AA7001" s="14">
        <f t="shared" si="985"/>
        <v>0.435</v>
      </c>
      <c r="AB7001" s="14">
        <f t="shared" si="986"/>
        <v>0.02</v>
      </c>
    </row>
    <row r="7002" spans="1:28" x14ac:dyDescent="0.25">
      <c r="A7002" s="10">
        <f t="shared" si="987"/>
        <v>45583</v>
      </c>
      <c r="B7002" s="11">
        <v>292</v>
      </c>
      <c r="C7002" s="11">
        <v>1400</v>
      </c>
      <c r="D7002" s="12">
        <v>800.58333333333303</v>
      </c>
      <c r="E7002" s="9"/>
      <c r="F7002" s="9">
        <v>1.381</v>
      </c>
      <c r="G7002" s="9">
        <v>2.516</v>
      </c>
      <c r="H7002" s="9">
        <v>8.0519999999999996</v>
      </c>
      <c r="I7002" s="9">
        <v>35.097999999999999</v>
      </c>
      <c r="J7002" s="9">
        <v>-4.016</v>
      </c>
      <c r="K7002" s="9">
        <v>95.7</v>
      </c>
      <c r="L7002" s="9">
        <v>6.2E-2</v>
      </c>
      <c r="M7002" s="9">
        <v>7.5999999999999998E-2</v>
      </c>
      <c r="N7002" s="9">
        <v>0</v>
      </c>
      <c r="O7002" s="9">
        <v>54.375</v>
      </c>
      <c r="P7002" s="9"/>
      <c r="Q7002" s="9"/>
      <c r="R7002" s="9"/>
      <c r="T7002">
        <f t="shared" si="982"/>
        <v>2921400</v>
      </c>
      <c r="U7002">
        <v>425.5</v>
      </c>
      <c r="V7002">
        <f t="shared" si="980"/>
        <v>54.4</v>
      </c>
      <c r="W7002" t="str">
        <f t="shared" si="983"/>
        <v/>
      </c>
      <c r="X7002" t="str">
        <f t="shared" si="984"/>
        <v/>
      </c>
      <c r="Y7002" t="str">
        <f t="shared" si="981"/>
        <v/>
      </c>
      <c r="Z7002" s="9"/>
      <c r="AA7002" s="14">
        <f t="shared" si="985"/>
        <v>0.434</v>
      </c>
      <c r="AB7002" s="14">
        <f t="shared" si="986"/>
        <v>0.02</v>
      </c>
    </row>
    <row r="7003" spans="1:28" x14ac:dyDescent="0.25">
      <c r="A7003" s="10">
        <f t="shared" si="987"/>
        <v>45583</v>
      </c>
      <c r="B7003" s="11">
        <v>292</v>
      </c>
      <c r="C7003" s="11">
        <v>1500</v>
      </c>
      <c r="D7003" s="12">
        <v>800.625</v>
      </c>
      <c r="E7003" s="9"/>
      <c r="F7003" s="9">
        <v>3.9550000000000001</v>
      </c>
      <c r="G7003" s="9">
        <v>2.516</v>
      </c>
      <c r="H7003" s="9">
        <v>6.0389999999999997</v>
      </c>
      <c r="I7003" s="9">
        <v>19.655000000000001</v>
      </c>
      <c r="J7003" s="9">
        <v>-4.1970000000000001</v>
      </c>
      <c r="K7003" s="9">
        <v>95.9</v>
      </c>
      <c r="L7003" s="9">
        <v>6.2E-2</v>
      </c>
      <c r="M7003" s="9">
        <v>7.5999999999999998E-2</v>
      </c>
      <c r="N7003" s="9">
        <v>0</v>
      </c>
      <c r="O7003" s="9">
        <v>41.875</v>
      </c>
      <c r="P7003" s="9"/>
      <c r="Q7003" s="9"/>
      <c r="R7003" s="9"/>
      <c r="T7003">
        <f t="shared" si="982"/>
        <v>2921500</v>
      </c>
      <c r="U7003">
        <v>307.3</v>
      </c>
      <c r="V7003">
        <f t="shared" si="980"/>
        <v>41.9</v>
      </c>
      <c r="W7003" t="str">
        <f t="shared" si="983"/>
        <v/>
      </c>
      <c r="X7003" t="str">
        <f t="shared" si="984"/>
        <v/>
      </c>
      <c r="Y7003" t="str">
        <f t="shared" si="981"/>
        <v/>
      </c>
      <c r="Z7003" s="9"/>
      <c r="AA7003" s="14">
        <f t="shared" si="985"/>
        <v>0.42899999999999999</v>
      </c>
      <c r="AB7003" s="14">
        <f t="shared" si="986"/>
        <v>1.7999999999999999E-2</v>
      </c>
    </row>
    <row r="7004" spans="1:28" x14ac:dyDescent="0.25">
      <c r="A7004" s="10">
        <f t="shared" si="987"/>
        <v>45583</v>
      </c>
      <c r="B7004" s="11">
        <v>292</v>
      </c>
      <c r="C7004" s="11">
        <v>1600</v>
      </c>
      <c r="D7004" s="12">
        <v>800.66666666666697</v>
      </c>
      <c r="E7004" s="9"/>
      <c r="F7004" s="9">
        <v>2.4340000000000002</v>
      </c>
      <c r="G7004" s="9">
        <v>2.0129999999999999</v>
      </c>
      <c r="H7004" s="9">
        <v>5.5359999999999996</v>
      </c>
      <c r="I7004" s="9">
        <v>19.655000000000001</v>
      </c>
      <c r="J7004" s="9">
        <v>-3.39</v>
      </c>
      <c r="K7004" s="9">
        <v>96.1</v>
      </c>
      <c r="L7004" s="9">
        <v>6.2E-2</v>
      </c>
      <c r="M7004" s="9">
        <v>7.5999999999999998E-2</v>
      </c>
      <c r="N7004" s="9">
        <v>0</v>
      </c>
      <c r="O7004" s="9">
        <v>78.125</v>
      </c>
      <c r="P7004" s="9"/>
      <c r="Q7004" s="9"/>
      <c r="R7004" s="9"/>
      <c r="T7004">
        <f t="shared" si="982"/>
        <v>2921600</v>
      </c>
      <c r="U7004">
        <v>159</v>
      </c>
      <c r="V7004">
        <f t="shared" si="980"/>
        <v>78.099999999999994</v>
      </c>
      <c r="W7004" t="str">
        <f t="shared" si="983"/>
        <v/>
      </c>
      <c r="X7004" t="str">
        <f t="shared" si="984"/>
        <v/>
      </c>
      <c r="Y7004" t="str">
        <f t="shared" si="981"/>
        <v/>
      </c>
      <c r="Z7004" s="9"/>
      <c r="AA7004" s="14">
        <f t="shared" si="985"/>
        <v>0.45700000000000002</v>
      </c>
      <c r="AB7004" s="14">
        <f t="shared" si="986"/>
        <v>1.9E-2</v>
      </c>
    </row>
    <row r="7005" spans="1:28" x14ac:dyDescent="0.25">
      <c r="A7005" s="10">
        <f t="shared" si="987"/>
        <v>45583</v>
      </c>
      <c r="B7005" s="11">
        <v>292</v>
      </c>
      <c r="C7005" s="11">
        <v>1700</v>
      </c>
      <c r="D7005" s="12">
        <v>800.70833333333303</v>
      </c>
      <c r="E7005" s="9"/>
      <c r="F7005" s="9">
        <v>5.359</v>
      </c>
      <c r="G7005" s="9">
        <v>2.0129999999999999</v>
      </c>
      <c r="H7005" s="9">
        <v>5.5359999999999996</v>
      </c>
      <c r="I7005" s="9">
        <v>19.655000000000001</v>
      </c>
      <c r="J7005" s="9">
        <v>-3.5680000000000001</v>
      </c>
      <c r="K7005" s="9">
        <v>96.4</v>
      </c>
      <c r="L7005" s="9">
        <v>6.2E-2</v>
      </c>
      <c r="M7005" s="9">
        <v>7.5999999999999998E-2</v>
      </c>
      <c r="N7005" s="9">
        <v>0</v>
      </c>
      <c r="O7005" s="9">
        <v>36.875</v>
      </c>
      <c r="P7005" s="9"/>
      <c r="Q7005" s="9"/>
      <c r="R7005" s="9"/>
      <c r="T7005">
        <f t="shared" si="982"/>
        <v>2921700</v>
      </c>
      <c r="U7005">
        <v>23.5</v>
      </c>
      <c r="V7005">
        <f t="shared" si="980"/>
        <v>36.9</v>
      </c>
      <c r="W7005" t="str">
        <f t="shared" si="983"/>
        <v/>
      </c>
      <c r="X7005" t="str">
        <f t="shared" si="984"/>
        <v/>
      </c>
      <c r="Y7005" t="str">
        <f t="shared" si="981"/>
        <v/>
      </c>
      <c r="Z7005" s="9"/>
      <c r="AA7005" s="14">
        <f t="shared" si="985"/>
        <v>0.45200000000000001</v>
      </c>
      <c r="AB7005" s="14">
        <f t="shared" si="986"/>
        <v>1.7000000000000001E-2</v>
      </c>
    </row>
    <row r="7006" spans="1:28" x14ac:dyDescent="0.25">
      <c r="A7006" s="10">
        <f t="shared" si="987"/>
        <v>45583</v>
      </c>
      <c r="B7006" s="11">
        <v>292</v>
      </c>
      <c r="C7006" s="11">
        <v>1800</v>
      </c>
      <c r="D7006" s="12">
        <v>800.75</v>
      </c>
      <c r="E7006" s="9"/>
      <c r="F7006" s="9">
        <v>5.827</v>
      </c>
      <c r="G7006" s="9">
        <v>2.0129999999999999</v>
      </c>
      <c r="H7006" s="9">
        <v>8.0519999999999996</v>
      </c>
      <c r="I7006" s="9">
        <v>37.905999999999999</v>
      </c>
      <c r="J7006" s="9">
        <v>-3.0939999999999999</v>
      </c>
      <c r="K7006" s="9">
        <v>96.7</v>
      </c>
      <c r="L7006" s="9">
        <v>6.3E-2</v>
      </c>
      <c r="M7006" s="9">
        <v>7.4999999999999997E-2</v>
      </c>
      <c r="N7006" s="9">
        <v>0</v>
      </c>
      <c r="O7006" s="9">
        <v>0.625</v>
      </c>
      <c r="P7006" s="9"/>
      <c r="Q7006" s="9"/>
      <c r="R7006" s="9"/>
      <c r="T7006">
        <f t="shared" si="982"/>
        <v>2921800</v>
      </c>
      <c r="U7006">
        <v>0</v>
      </c>
      <c r="V7006">
        <f t="shared" si="980"/>
        <v>0</v>
      </c>
      <c r="W7006" t="str">
        <f t="shared" si="983"/>
        <v/>
      </c>
      <c r="X7006" t="str">
        <f t="shared" si="984"/>
        <v/>
      </c>
      <c r="Y7006" t="str">
        <f t="shared" si="981"/>
        <v/>
      </c>
      <c r="Z7006" s="9"/>
      <c r="AA7006" s="14">
        <f t="shared" si="985"/>
        <v>0.47</v>
      </c>
      <c r="AB7006" s="14">
        <f t="shared" si="986"/>
        <v>1.6E-2</v>
      </c>
    </row>
    <row r="7007" spans="1:28" x14ac:dyDescent="0.25">
      <c r="A7007" s="10">
        <f t="shared" si="987"/>
        <v>45583</v>
      </c>
      <c r="B7007" s="11">
        <v>292</v>
      </c>
      <c r="C7007" s="11">
        <v>1900</v>
      </c>
      <c r="D7007" s="12">
        <v>800.79166666666697</v>
      </c>
      <c r="E7007" s="9"/>
      <c r="F7007" s="9">
        <v>5.827</v>
      </c>
      <c r="G7007" s="9">
        <v>1.51</v>
      </c>
      <c r="H7007" s="9">
        <v>6.0389999999999997</v>
      </c>
      <c r="I7007" s="9">
        <v>21.059000000000001</v>
      </c>
      <c r="J7007" s="9">
        <v>-2.9180000000000001</v>
      </c>
      <c r="K7007" s="9">
        <v>96.9</v>
      </c>
      <c r="L7007" s="9">
        <v>6.2E-2</v>
      </c>
      <c r="M7007" s="9">
        <v>7.4999999999999997E-2</v>
      </c>
      <c r="N7007" s="9">
        <v>0</v>
      </c>
      <c r="O7007" s="9">
        <v>0.625</v>
      </c>
      <c r="P7007" s="9"/>
      <c r="Q7007" s="9"/>
      <c r="R7007" s="9"/>
      <c r="T7007">
        <f t="shared" si="982"/>
        <v>2921900</v>
      </c>
      <c r="U7007">
        <v>0</v>
      </c>
      <c r="V7007">
        <f t="shared" si="980"/>
        <v>0</v>
      </c>
      <c r="W7007" t="str">
        <f t="shared" si="983"/>
        <v/>
      </c>
      <c r="X7007" t="str">
        <f t="shared" si="984"/>
        <v/>
      </c>
      <c r="Y7007" t="str">
        <f t="shared" si="981"/>
        <v/>
      </c>
      <c r="Z7007" s="9"/>
      <c r="AA7007" s="14">
        <f t="shared" si="985"/>
        <v>0.47699999999999998</v>
      </c>
      <c r="AB7007" s="14">
        <f t="shared" si="986"/>
        <v>1.4999999999999999E-2</v>
      </c>
    </row>
    <row r="7008" spans="1:28" x14ac:dyDescent="0.25">
      <c r="A7008" s="10">
        <f t="shared" si="987"/>
        <v>45583</v>
      </c>
      <c r="B7008" s="11">
        <v>292</v>
      </c>
      <c r="C7008" s="11">
        <v>2000</v>
      </c>
      <c r="D7008" s="12">
        <v>800.83333333333303</v>
      </c>
      <c r="E7008" s="9"/>
      <c r="F7008" s="9">
        <v>5.944</v>
      </c>
      <c r="G7008" s="9">
        <v>1.0069999999999999</v>
      </c>
      <c r="H7008" s="9">
        <v>5.5359999999999996</v>
      </c>
      <c r="I7008" s="9">
        <v>58.965000000000003</v>
      </c>
      <c r="J7008" s="9">
        <v>-1.8140000000000001</v>
      </c>
      <c r="K7008" s="9">
        <v>97.4</v>
      </c>
      <c r="L7008" s="9">
        <v>6.3E-2</v>
      </c>
      <c r="M7008" s="9">
        <v>7.3999999999999996E-2</v>
      </c>
      <c r="N7008" s="9">
        <v>0</v>
      </c>
      <c r="O7008" s="9">
        <v>0.625</v>
      </c>
      <c r="P7008" s="9"/>
      <c r="Q7008" s="9"/>
      <c r="R7008" s="9"/>
      <c r="T7008">
        <f t="shared" si="982"/>
        <v>2922000</v>
      </c>
      <c r="U7008">
        <v>0</v>
      </c>
      <c r="V7008">
        <f t="shared" si="980"/>
        <v>0</v>
      </c>
      <c r="W7008" t="str">
        <f t="shared" si="983"/>
        <v/>
      </c>
      <c r="X7008" t="str">
        <f t="shared" si="984"/>
        <v/>
      </c>
      <c r="Y7008" t="str">
        <f t="shared" si="981"/>
        <v/>
      </c>
      <c r="Z7008" s="9"/>
      <c r="AA7008" s="14">
        <f t="shared" si="985"/>
        <v>0.52100000000000002</v>
      </c>
      <c r="AB7008" s="14">
        <f t="shared" si="986"/>
        <v>1.4E-2</v>
      </c>
    </row>
    <row r="7009" spans="1:28" x14ac:dyDescent="0.25">
      <c r="A7009" s="10">
        <f t="shared" si="987"/>
        <v>45583</v>
      </c>
      <c r="B7009" s="11">
        <v>292</v>
      </c>
      <c r="C7009" s="11">
        <v>2100</v>
      </c>
      <c r="D7009" s="12">
        <v>800.875</v>
      </c>
      <c r="E7009" s="9"/>
      <c r="F7009" s="9">
        <v>5.359</v>
      </c>
      <c r="G7009" s="9">
        <v>1.0069999999999999</v>
      </c>
      <c r="H7009" s="9">
        <v>5.5359999999999996</v>
      </c>
      <c r="I7009" s="9">
        <v>42.118000000000002</v>
      </c>
      <c r="J7009" s="9">
        <v>-1.242</v>
      </c>
      <c r="K7009" s="9">
        <v>97.8</v>
      </c>
      <c r="L7009" s="9">
        <v>6.3E-2</v>
      </c>
      <c r="M7009" s="9">
        <v>7.3999999999999996E-2</v>
      </c>
      <c r="N7009" s="9">
        <v>0</v>
      </c>
      <c r="O7009" s="9">
        <v>0.625</v>
      </c>
      <c r="P7009" s="9"/>
      <c r="Q7009" s="9"/>
      <c r="R7009" s="9"/>
      <c r="T7009">
        <f t="shared" si="982"/>
        <v>2922100</v>
      </c>
      <c r="U7009">
        <v>0</v>
      </c>
      <c r="V7009">
        <f t="shared" si="980"/>
        <v>0</v>
      </c>
      <c r="W7009" t="str">
        <f t="shared" si="983"/>
        <v/>
      </c>
      <c r="X7009" t="str">
        <f t="shared" si="984"/>
        <v/>
      </c>
      <c r="Y7009" t="str">
        <f t="shared" si="981"/>
        <v/>
      </c>
      <c r="Z7009" s="9"/>
      <c r="AA7009" s="14">
        <f t="shared" si="985"/>
        <v>0.54500000000000004</v>
      </c>
      <c r="AB7009" s="14">
        <f t="shared" si="986"/>
        <v>1.2E-2</v>
      </c>
    </row>
    <row r="7010" spans="1:28" x14ac:dyDescent="0.25">
      <c r="A7010" s="10">
        <f t="shared" si="987"/>
        <v>45583</v>
      </c>
      <c r="B7010" s="11">
        <v>292</v>
      </c>
      <c r="C7010" s="11">
        <v>2200</v>
      </c>
      <c r="D7010" s="12">
        <v>800.91666666666697</v>
      </c>
      <c r="E7010" s="9"/>
      <c r="F7010" s="9">
        <v>5.359</v>
      </c>
      <c r="G7010" s="9">
        <v>0.503</v>
      </c>
      <c r="H7010" s="9">
        <v>4.5289999999999999</v>
      </c>
      <c r="I7010" s="9">
        <v>43.521999999999998</v>
      </c>
      <c r="J7010" s="9">
        <v>-1.7849999999999999</v>
      </c>
      <c r="K7010" s="9">
        <v>98</v>
      </c>
      <c r="L7010" s="9">
        <v>6.2E-2</v>
      </c>
      <c r="M7010" s="9">
        <v>7.3999999999999996E-2</v>
      </c>
      <c r="N7010" s="9">
        <v>0</v>
      </c>
      <c r="O7010" s="9">
        <v>0.625</v>
      </c>
      <c r="P7010" s="9"/>
      <c r="Q7010" s="9"/>
      <c r="R7010" s="9"/>
      <c r="T7010">
        <f t="shared" si="982"/>
        <v>2922200</v>
      </c>
      <c r="U7010">
        <v>0</v>
      </c>
      <c r="V7010">
        <f t="shared" si="980"/>
        <v>0</v>
      </c>
      <c r="W7010" t="str">
        <f t="shared" si="983"/>
        <v/>
      </c>
      <c r="X7010" t="str">
        <f t="shared" si="984"/>
        <v/>
      </c>
      <c r="Y7010" t="str">
        <f t="shared" si="981"/>
        <v/>
      </c>
      <c r="Z7010" s="9"/>
      <c r="AA7010" s="14">
        <f t="shared" si="985"/>
        <v>0.52500000000000002</v>
      </c>
      <c r="AB7010" s="14">
        <f t="shared" si="986"/>
        <v>1.0999999999999999E-2</v>
      </c>
    </row>
    <row r="7011" spans="1:28" x14ac:dyDescent="0.25">
      <c r="A7011" s="10">
        <f t="shared" si="987"/>
        <v>45583</v>
      </c>
      <c r="B7011" s="11">
        <v>292</v>
      </c>
      <c r="C7011" s="11">
        <v>2300</v>
      </c>
      <c r="D7011" s="12">
        <v>800.95833333333303</v>
      </c>
      <c r="E7011" s="9"/>
      <c r="F7011" s="9">
        <v>5.359</v>
      </c>
      <c r="G7011" s="9">
        <v>1.0069999999999999</v>
      </c>
      <c r="H7011" s="9">
        <v>4.5289999999999999</v>
      </c>
      <c r="I7011" s="9">
        <v>36.502000000000002</v>
      </c>
      <c r="J7011" s="9">
        <v>-1.871</v>
      </c>
      <c r="K7011" s="9">
        <v>97.9</v>
      </c>
      <c r="L7011" s="9">
        <v>6.3E-2</v>
      </c>
      <c r="M7011" s="9">
        <v>7.3999999999999996E-2</v>
      </c>
      <c r="N7011" s="9">
        <v>0</v>
      </c>
      <c r="O7011" s="9">
        <v>0.625</v>
      </c>
      <c r="P7011" s="9"/>
      <c r="Q7011" s="9"/>
      <c r="R7011" s="9"/>
      <c r="T7011">
        <f t="shared" si="982"/>
        <v>2922300</v>
      </c>
      <c r="U7011">
        <v>0</v>
      </c>
      <c r="V7011">
        <f t="shared" si="980"/>
        <v>0</v>
      </c>
      <c r="W7011" t="str">
        <f t="shared" si="983"/>
        <v/>
      </c>
      <c r="X7011" t="str">
        <f t="shared" si="984"/>
        <v/>
      </c>
      <c r="Y7011" t="str">
        <f t="shared" si="981"/>
        <v/>
      </c>
      <c r="Z7011" s="9"/>
      <c r="AA7011" s="14">
        <f t="shared" si="985"/>
        <v>0.52100000000000002</v>
      </c>
      <c r="AB7011" s="14">
        <f t="shared" si="986"/>
        <v>1.0999999999999999E-2</v>
      </c>
    </row>
    <row r="7012" spans="1:28" x14ac:dyDescent="0.25">
      <c r="A7012" s="10">
        <f t="shared" si="987"/>
        <v>45583</v>
      </c>
      <c r="B7012" s="11">
        <v>292</v>
      </c>
      <c r="C7012" s="11">
        <v>2400</v>
      </c>
      <c r="D7012" s="12">
        <v>801</v>
      </c>
      <c r="E7012" s="9"/>
      <c r="F7012" s="9">
        <v>6.2949999999999999</v>
      </c>
      <c r="G7012" s="9">
        <v>0.503</v>
      </c>
      <c r="H7012" s="9">
        <v>4.5289999999999999</v>
      </c>
      <c r="I7012" s="9">
        <v>36.502000000000002</v>
      </c>
      <c r="J7012" s="9">
        <v>-2.16</v>
      </c>
      <c r="K7012" s="9">
        <v>97.9</v>
      </c>
      <c r="L7012" s="9">
        <v>6.3E-2</v>
      </c>
      <c r="M7012" s="9">
        <v>7.3999999999999996E-2</v>
      </c>
      <c r="N7012" s="9">
        <v>0</v>
      </c>
      <c r="O7012" s="9">
        <v>0.625</v>
      </c>
      <c r="P7012" s="9"/>
      <c r="Q7012" s="9"/>
      <c r="R7012" s="9"/>
      <c r="T7012">
        <f t="shared" si="982"/>
        <v>2922400</v>
      </c>
      <c r="U7012">
        <v>0</v>
      </c>
      <c r="V7012">
        <f t="shared" si="980"/>
        <v>0</v>
      </c>
      <c r="W7012">
        <f t="shared" si="983"/>
        <v>6.3E-2</v>
      </c>
      <c r="X7012">
        <f t="shared" si="984"/>
        <v>7.3999999999999996E-2</v>
      </c>
      <c r="Y7012">
        <f t="shared" si="981"/>
        <v>6.3E-2</v>
      </c>
      <c r="Z7012" s="9"/>
      <c r="AA7012" s="14">
        <f t="shared" si="985"/>
        <v>0.51</v>
      </c>
      <c r="AB7012" s="14">
        <f t="shared" si="986"/>
        <v>1.0999999999999999E-2</v>
      </c>
    </row>
    <row r="7013" spans="1:28" x14ac:dyDescent="0.25">
      <c r="A7013" s="10">
        <f t="shared" si="987"/>
        <v>45584</v>
      </c>
      <c r="B7013" s="11">
        <v>293</v>
      </c>
      <c r="C7013" s="11">
        <v>100</v>
      </c>
      <c r="D7013" s="12">
        <v>801.04166666666697</v>
      </c>
      <c r="E7013" s="9"/>
      <c r="F7013" s="9">
        <v>6.0609999999999999</v>
      </c>
      <c r="G7013" s="9">
        <v>0</v>
      </c>
      <c r="H7013" s="9">
        <v>0</v>
      </c>
      <c r="I7013" s="9">
        <v>36.502000000000002</v>
      </c>
      <c r="J7013" s="9">
        <v>-1.613</v>
      </c>
      <c r="K7013" s="9">
        <v>98.1</v>
      </c>
      <c r="L7013" s="9">
        <v>6.3E-2</v>
      </c>
      <c r="M7013" s="9">
        <v>7.2999999999999995E-2</v>
      </c>
      <c r="N7013" s="9">
        <v>0</v>
      </c>
      <c r="O7013" s="9">
        <v>0.625</v>
      </c>
      <c r="P7013" s="9"/>
      <c r="Q7013" s="9"/>
      <c r="R7013" s="9"/>
      <c r="T7013">
        <f t="shared" si="982"/>
        <v>2930100</v>
      </c>
      <c r="U7013">
        <v>0</v>
      </c>
      <c r="V7013">
        <f t="shared" si="980"/>
        <v>0</v>
      </c>
      <c r="W7013" t="str">
        <f t="shared" si="983"/>
        <v/>
      </c>
      <c r="X7013" t="str">
        <f t="shared" si="984"/>
        <v/>
      </c>
      <c r="Y7013" t="str">
        <f t="shared" si="981"/>
        <v/>
      </c>
      <c r="Z7013" s="9"/>
      <c r="AA7013" s="14">
        <f t="shared" si="985"/>
        <v>0.53200000000000003</v>
      </c>
      <c r="AB7013" s="14">
        <f t="shared" si="986"/>
        <v>0.01</v>
      </c>
    </row>
    <row r="7014" spans="1:28" x14ac:dyDescent="0.25">
      <c r="A7014" s="10">
        <f t="shared" si="987"/>
        <v>45584</v>
      </c>
      <c r="B7014" s="11">
        <v>293</v>
      </c>
      <c r="C7014" s="11">
        <v>200</v>
      </c>
      <c r="D7014" s="12">
        <v>801.08333333333303</v>
      </c>
      <c r="E7014" s="9"/>
      <c r="F7014" s="9">
        <v>5.944</v>
      </c>
      <c r="G7014" s="9">
        <v>0</v>
      </c>
      <c r="H7014" s="9">
        <v>0</v>
      </c>
      <c r="I7014" s="9">
        <v>36.502000000000002</v>
      </c>
      <c r="J7014" s="9">
        <v>-1.9</v>
      </c>
      <c r="K7014" s="9">
        <v>98.4</v>
      </c>
      <c r="L7014" s="9">
        <v>6.3E-2</v>
      </c>
      <c r="M7014" s="9">
        <v>7.2999999999999995E-2</v>
      </c>
      <c r="N7014" s="9">
        <v>0</v>
      </c>
      <c r="O7014" s="9">
        <v>0.625</v>
      </c>
      <c r="P7014" s="9"/>
      <c r="Q7014" s="9"/>
      <c r="R7014" s="9"/>
      <c r="T7014">
        <f t="shared" si="982"/>
        <v>2930200</v>
      </c>
      <c r="U7014">
        <v>0</v>
      </c>
      <c r="V7014">
        <f t="shared" si="980"/>
        <v>0</v>
      </c>
      <c r="W7014" t="str">
        <f t="shared" si="983"/>
        <v/>
      </c>
      <c r="X7014" t="str">
        <f t="shared" si="984"/>
        <v/>
      </c>
      <c r="Y7014" t="str">
        <f t="shared" si="981"/>
        <v/>
      </c>
      <c r="Z7014" s="9"/>
      <c r="AA7014" s="14">
        <f t="shared" si="985"/>
        <v>0.52300000000000002</v>
      </c>
      <c r="AB7014" s="14">
        <f t="shared" si="986"/>
        <v>8.9999999999999993E-3</v>
      </c>
    </row>
    <row r="7015" spans="1:28" x14ac:dyDescent="0.25">
      <c r="A7015" s="10">
        <f t="shared" si="987"/>
        <v>45584</v>
      </c>
      <c r="B7015" s="11">
        <v>293</v>
      </c>
      <c r="C7015" s="11">
        <v>300</v>
      </c>
      <c r="D7015" s="12">
        <v>801.125</v>
      </c>
      <c r="E7015" s="9"/>
      <c r="F7015" s="9">
        <v>6.1779999999999999</v>
      </c>
      <c r="G7015" s="9">
        <v>0</v>
      </c>
      <c r="H7015" s="9">
        <v>0</v>
      </c>
      <c r="I7015" s="9">
        <v>36.502000000000002</v>
      </c>
      <c r="J7015" s="9">
        <v>-0.47899999999999998</v>
      </c>
      <c r="K7015" s="9">
        <v>98.4</v>
      </c>
      <c r="L7015" s="9">
        <v>6.3E-2</v>
      </c>
      <c r="M7015" s="9">
        <v>7.2999999999999995E-2</v>
      </c>
      <c r="N7015" s="9">
        <v>0</v>
      </c>
      <c r="O7015" s="9">
        <v>0.625</v>
      </c>
      <c r="P7015" s="9"/>
      <c r="Q7015" s="9"/>
      <c r="R7015" s="9"/>
      <c r="T7015">
        <f t="shared" si="982"/>
        <v>2930300</v>
      </c>
      <c r="U7015">
        <v>0</v>
      </c>
      <c r="V7015">
        <f t="shared" si="980"/>
        <v>0</v>
      </c>
      <c r="W7015" t="str">
        <f t="shared" si="983"/>
        <v/>
      </c>
      <c r="X7015" t="str">
        <f t="shared" si="984"/>
        <v/>
      </c>
      <c r="Y7015" t="str">
        <f t="shared" si="981"/>
        <v/>
      </c>
      <c r="Z7015" s="9"/>
      <c r="AA7015" s="14">
        <f t="shared" si="985"/>
        <v>0.57999999999999996</v>
      </c>
      <c r="AB7015" s="14">
        <f t="shared" si="986"/>
        <v>8.9999999999999993E-3</v>
      </c>
    </row>
    <row r="7016" spans="1:28" x14ac:dyDescent="0.25">
      <c r="A7016" s="10">
        <f t="shared" si="987"/>
        <v>45584</v>
      </c>
      <c r="B7016" s="11">
        <v>293</v>
      </c>
      <c r="C7016" s="11">
        <v>400</v>
      </c>
      <c r="D7016" s="12">
        <v>801.16666666666697</v>
      </c>
      <c r="E7016" s="9"/>
      <c r="F7016" s="9">
        <v>6.1779999999999999</v>
      </c>
      <c r="G7016" s="9">
        <v>0</v>
      </c>
      <c r="H7016" s="9">
        <v>0</v>
      </c>
      <c r="I7016" s="9">
        <v>36.502000000000002</v>
      </c>
      <c r="J7016" s="9">
        <v>0.35599999999999998</v>
      </c>
      <c r="K7016" s="9">
        <v>98.7</v>
      </c>
      <c r="L7016" s="9">
        <v>6.4000000000000001E-2</v>
      </c>
      <c r="M7016" s="9">
        <v>7.4999999999999997E-2</v>
      </c>
      <c r="N7016" s="9">
        <v>0</v>
      </c>
      <c r="O7016" s="9">
        <v>0.625</v>
      </c>
      <c r="P7016" s="9"/>
      <c r="Q7016" s="9"/>
      <c r="R7016" s="9"/>
      <c r="T7016">
        <f t="shared" si="982"/>
        <v>2930400</v>
      </c>
      <c r="U7016">
        <v>0</v>
      </c>
      <c r="V7016">
        <f t="shared" si="980"/>
        <v>0</v>
      </c>
      <c r="W7016" t="str">
        <f t="shared" si="983"/>
        <v/>
      </c>
      <c r="X7016" t="str">
        <f t="shared" si="984"/>
        <v/>
      </c>
      <c r="Y7016" t="str">
        <f t="shared" si="981"/>
        <v/>
      </c>
      <c r="Z7016" s="9"/>
      <c r="AA7016" s="14">
        <f t="shared" si="985"/>
        <v>0.61799999999999999</v>
      </c>
      <c r="AB7016" s="14">
        <f t="shared" si="986"/>
        <v>8.0000000000000002E-3</v>
      </c>
    </row>
    <row r="7017" spans="1:28" x14ac:dyDescent="0.25">
      <c r="A7017" s="10">
        <f t="shared" si="987"/>
        <v>45584</v>
      </c>
      <c r="B7017" s="11">
        <v>293</v>
      </c>
      <c r="C7017" s="11">
        <v>500</v>
      </c>
      <c r="D7017" s="12">
        <v>801.20833333333303</v>
      </c>
      <c r="E7017" s="9"/>
      <c r="F7017" s="9">
        <v>5.71</v>
      </c>
      <c r="G7017" s="9">
        <v>0</v>
      </c>
      <c r="H7017" s="9">
        <v>0</v>
      </c>
      <c r="I7017" s="9">
        <v>36.502000000000002</v>
      </c>
      <c r="J7017" s="9">
        <v>1.044</v>
      </c>
      <c r="K7017" s="9">
        <v>99.2</v>
      </c>
      <c r="L7017" s="9">
        <v>6.4000000000000001E-2</v>
      </c>
      <c r="M7017" s="9">
        <v>7.4999999999999997E-2</v>
      </c>
      <c r="N7017" s="9">
        <v>0</v>
      </c>
      <c r="O7017" s="9">
        <v>0.625</v>
      </c>
      <c r="P7017" s="9"/>
      <c r="Q7017" s="9"/>
      <c r="R7017" s="9"/>
      <c r="T7017">
        <f t="shared" si="982"/>
        <v>2930500</v>
      </c>
      <c r="U7017">
        <v>0</v>
      </c>
      <c r="V7017">
        <f t="shared" si="980"/>
        <v>0</v>
      </c>
      <c r="W7017" t="str">
        <f t="shared" si="983"/>
        <v/>
      </c>
      <c r="X7017" t="str">
        <f t="shared" si="984"/>
        <v/>
      </c>
      <c r="Y7017" t="str">
        <f t="shared" si="981"/>
        <v/>
      </c>
      <c r="Z7017" s="9"/>
      <c r="AA7017" s="14">
        <f t="shared" si="985"/>
        <v>0.65300000000000002</v>
      </c>
      <c r="AB7017" s="14">
        <f t="shared" si="986"/>
        <v>5.0000000000000001E-3</v>
      </c>
    </row>
    <row r="7018" spans="1:28" x14ac:dyDescent="0.25">
      <c r="A7018" s="10">
        <f t="shared" si="987"/>
        <v>45584</v>
      </c>
      <c r="B7018" s="11">
        <v>293</v>
      </c>
      <c r="C7018" s="11">
        <v>600</v>
      </c>
      <c r="D7018" s="12">
        <v>801.25</v>
      </c>
      <c r="E7018" s="9"/>
      <c r="F7018" s="9">
        <v>5.476</v>
      </c>
      <c r="G7018" s="9">
        <v>0</v>
      </c>
      <c r="H7018" s="9">
        <v>0</v>
      </c>
      <c r="I7018" s="9">
        <v>40.713999999999999</v>
      </c>
      <c r="J7018" s="9">
        <v>1.778</v>
      </c>
      <c r="K7018" s="9">
        <v>99.4</v>
      </c>
      <c r="L7018" s="9">
        <v>5.8999999999999997E-2</v>
      </c>
      <c r="M7018" s="9">
        <v>7.9000000000000001E-2</v>
      </c>
      <c r="N7018" s="9">
        <v>0</v>
      </c>
      <c r="O7018" s="9">
        <v>0.625</v>
      </c>
      <c r="P7018" s="9"/>
      <c r="Q7018" s="9"/>
      <c r="R7018" s="9"/>
      <c r="T7018">
        <f t="shared" si="982"/>
        <v>2930600</v>
      </c>
      <c r="U7018">
        <v>0</v>
      </c>
      <c r="V7018">
        <f t="shared" si="980"/>
        <v>0</v>
      </c>
      <c r="W7018" t="str">
        <f t="shared" si="983"/>
        <v/>
      </c>
      <c r="X7018" t="str">
        <f t="shared" si="984"/>
        <v/>
      </c>
      <c r="Y7018" t="str">
        <f t="shared" si="981"/>
        <v/>
      </c>
      <c r="Z7018" s="9"/>
      <c r="AA7018" s="14">
        <f t="shared" si="985"/>
        <v>0.69</v>
      </c>
      <c r="AB7018" s="14">
        <f t="shared" si="986"/>
        <v>4.0000000000000001E-3</v>
      </c>
    </row>
    <row r="7019" spans="1:28" x14ac:dyDescent="0.25">
      <c r="A7019" s="10">
        <f t="shared" si="987"/>
        <v>45584</v>
      </c>
      <c r="B7019" s="11">
        <v>293</v>
      </c>
      <c r="C7019" s="11">
        <v>700</v>
      </c>
      <c r="D7019" s="12">
        <v>801.29166666666697</v>
      </c>
      <c r="E7019" s="9"/>
      <c r="F7019" s="9">
        <v>5.125</v>
      </c>
      <c r="G7019" s="9">
        <v>1.0069999999999999</v>
      </c>
      <c r="H7019" s="9">
        <v>6.0389999999999997</v>
      </c>
      <c r="I7019" s="9">
        <v>60.369</v>
      </c>
      <c r="J7019" s="9">
        <v>2.5299999999999998</v>
      </c>
      <c r="K7019" s="9">
        <v>99.5</v>
      </c>
      <c r="L7019" s="9">
        <v>5.6000000000000001E-2</v>
      </c>
      <c r="M7019" s="9">
        <v>8.2000000000000003E-2</v>
      </c>
      <c r="N7019" s="9">
        <v>2.4009999999999998</v>
      </c>
      <c r="O7019" s="9">
        <v>0.625</v>
      </c>
      <c r="P7019" s="9"/>
      <c r="Q7019" s="9"/>
      <c r="R7019" s="9"/>
      <c r="T7019">
        <f t="shared" si="982"/>
        <v>2930700</v>
      </c>
      <c r="U7019">
        <v>7</v>
      </c>
      <c r="V7019">
        <f t="shared" si="980"/>
        <v>0</v>
      </c>
      <c r="W7019" t="str">
        <f t="shared" si="983"/>
        <v/>
      </c>
      <c r="X7019" t="str">
        <f t="shared" si="984"/>
        <v/>
      </c>
      <c r="Y7019" t="str">
        <f t="shared" si="981"/>
        <v/>
      </c>
      <c r="Z7019" s="9"/>
      <c r="AA7019" s="14">
        <f t="shared" si="985"/>
        <v>0.72899999999999998</v>
      </c>
      <c r="AB7019" s="14">
        <f t="shared" si="986"/>
        <v>4.0000000000000001E-3</v>
      </c>
    </row>
    <row r="7020" spans="1:28" x14ac:dyDescent="0.25">
      <c r="A7020" s="10">
        <f t="shared" si="987"/>
        <v>45584</v>
      </c>
      <c r="B7020" s="11">
        <v>293</v>
      </c>
      <c r="C7020" s="11">
        <v>800</v>
      </c>
      <c r="D7020" s="12">
        <v>801.33333333333303</v>
      </c>
      <c r="E7020" s="9"/>
      <c r="F7020" s="9">
        <v>5.008</v>
      </c>
      <c r="G7020" s="9">
        <v>1.51</v>
      </c>
      <c r="H7020" s="9">
        <v>7.0460000000000003</v>
      </c>
      <c r="I7020" s="9">
        <v>50.540999999999997</v>
      </c>
      <c r="J7020" s="9">
        <v>3.1160000000000001</v>
      </c>
      <c r="K7020" s="9">
        <v>99.5</v>
      </c>
      <c r="L7020" s="9">
        <v>5.6000000000000001E-2</v>
      </c>
      <c r="M7020" s="9">
        <v>8.2000000000000003E-2</v>
      </c>
      <c r="N7020" s="9">
        <v>4.2009999999999996</v>
      </c>
      <c r="O7020" s="9">
        <v>21.875</v>
      </c>
      <c r="P7020" s="9"/>
      <c r="Q7020" s="9"/>
      <c r="R7020" s="9"/>
      <c r="T7020">
        <f t="shared" si="982"/>
        <v>2930800</v>
      </c>
      <c r="U7020">
        <v>120.2</v>
      </c>
      <c r="V7020">
        <f t="shared" si="980"/>
        <v>21.9</v>
      </c>
      <c r="W7020" t="str">
        <f t="shared" si="983"/>
        <v/>
      </c>
      <c r="X7020" t="str">
        <f t="shared" si="984"/>
        <v/>
      </c>
      <c r="Y7020" t="str">
        <f t="shared" si="981"/>
        <v/>
      </c>
      <c r="Z7020" s="9"/>
      <c r="AA7020" s="14">
        <f t="shared" si="985"/>
        <v>0.76</v>
      </c>
      <c r="AB7020" s="14">
        <f t="shared" si="986"/>
        <v>4.0000000000000001E-3</v>
      </c>
    </row>
    <row r="7021" spans="1:28" x14ac:dyDescent="0.25">
      <c r="A7021" s="10">
        <f t="shared" si="987"/>
        <v>45584</v>
      </c>
      <c r="B7021" s="11">
        <v>293</v>
      </c>
      <c r="C7021" s="11">
        <v>900</v>
      </c>
      <c r="D7021" s="12">
        <v>801.375</v>
      </c>
      <c r="E7021" s="9"/>
      <c r="F7021" s="9">
        <v>4.891</v>
      </c>
      <c r="G7021" s="9">
        <v>2.0129999999999999</v>
      </c>
      <c r="H7021" s="9">
        <v>7.5490000000000004</v>
      </c>
      <c r="I7021" s="9">
        <v>7.02</v>
      </c>
      <c r="J7021" s="9">
        <v>2.6640000000000001</v>
      </c>
      <c r="K7021" s="9">
        <v>99.5</v>
      </c>
      <c r="L7021" s="9">
        <v>5.6000000000000001E-2</v>
      </c>
      <c r="M7021" s="9">
        <v>8.2000000000000003E-2</v>
      </c>
      <c r="N7021" s="9">
        <v>3.8010000000000002</v>
      </c>
      <c r="O7021" s="9">
        <v>54.375</v>
      </c>
      <c r="P7021" s="9"/>
      <c r="Q7021" s="9"/>
      <c r="R7021" s="9"/>
      <c r="T7021">
        <f t="shared" si="982"/>
        <v>2930900</v>
      </c>
      <c r="U7021">
        <v>270.8</v>
      </c>
      <c r="V7021">
        <f t="shared" si="980"/>
        <v>54.4</v>
      </c>
      <c r="W7021" t="str">
        <f t="shared" si="983"/>
        <v/>
      </c>
      <c r="X7021" t="str">
        <f t="shared" si="984"/>
        <v/>
      </c>
      <c r="Y7021" t="str">
        <f t="shared" si="981"/>
        <v/>
      </c>
      <c r="Z7021" s="9"/>
      <c r="AA7021" s="14">
        <f t="shared" si="985"/>
        <v>0.73599999999999999</v>
      </c>
      <c r="AB7021" s="14">
        <f t="shared" si="986"/>
        <v>4.0000000000000001E-3</v>
      </c>
    </row>
    <row r="7022" spans="1:28" x14ac:dyDescent="0.25">
      <c r="A7022" s="10">
        <f t="shared" si="987"/>
        <v>45584</v>
      </c>
      <c r="B7022" s="11">
        <v>293</v>
      </c>
      <c r="C7022" s="11">
        <v>1000</v>
      </c>
      <c r="D7022" s="12">
        <v>801.41666666666697</v>
      </c>
      <c r="E7022" s="9"/>
      <c r="F7022" s="9">
        <v>4.423</v>
      </c>
      <c r="G7022" s="9">
        <v>1.51</v>
      </c>
      <c r="H7022" s="9">
        <v>6.0389999999999997</v>
      </c>
      <c r="I7022" s="9">
        <v>29.481999999999999</v>
      </c>
      <c r="J7022" s="9">
        <v>3.2480000000000002</v>
      </c>
      <c r="K7022" s="9">
        <v>99.5</v>
      </c>
      <c r="L7022" s="9">
        <v>5.5E-2</v>
      </c>
      <c r="M7022" s="9">
        <v>8.3000000000000004E-2</v>
      </c>
      <c r="N7022" s="9">
        <v>3.2010000000000001</v>
      </c>
      <c r="O7022" s="9">
        <v>100.625</v>
      </c>
      <c r="P7022" s="9"/>
      <c r="Q7022" s="9"/>
      <c r="R7022" s="9"/>
      <c r="T7022">
        <f t="shared" si="982"/>
        <v>2931000</v>
      </c>
      <c r="U7022">
        <v>396.7</v>
      </c>
      <c r="V7022">
        <f t="shared" si="980"/>
        <v>100.6</v>
      </c>
      <c r="W7022" t="str">
        <f t="shared" si="983"/>
        <v/>
      </c>
      <c r="X7022" t="str">
        <f t="shared" si="984"/>
        <v/>
      </c>
      <c r="Y7022" t="str">
        <f t="shared" si="981"/>
        <v/>
      </c>
      <c r="Z7022" s="9"/>
      <c r="AA7022" s="14">
        <f t="shared" si="985"/>
        <v>0.76700000000000002</v>
      </c>
      <c r="AB7022" s="14">
        <f t="shared" si="986"/>
        <v>4.0000000000000001E-3</v>
      </c>
    </row>
    <row r="7023" spans="1:28" x14ac:dyDescent="0.25">
      <c r="A7023" s="10">
        <f t="shared" si="987"/>
        <v>45584</v>
      </c>
      <c r="B7023" s="11">
        <v>293</v>
      </c>
      <c r="C7023" s="11">
        <v>1100</v>
      </c>
      <c r="D7023" s="12">
        <v>801.45833333333303</v>
      </c>
      <c r="E7023" s="9"/>
      <c r="F7023" s="9">
        <v>3.8380000000000001</v>
      </c>
      <c r="G7023" s="9">
        <v>1.51</v>
      </c>
      <c r="H7023" s="9">
        <v>5.5359999999999996</v>
      </c>
      <c r="I7023" s="9">
        <v>14.039</v>
      </c>
      <c r="J7023" s="9">
        <v>2.93</v>
      </c>
      <c r="K7023" s="9">
        <v>99.4</v>
      </c>
      <c r="L7023" s="9">
        <v>5.6000000000000001E-2</v>
      </c>
      <c r="M7023" s="9">
        <v>8.3000000000000004E-2</v>
      </c>
      <c r="N7023" s="9">
        <v>0.8</v>
      </c>
      <c r="O7023" s="9">
        <v>146.875</v>
      </c>
      <c r="P7023" s="9"/>
      <c r="Q7023" s="9"/>
      <c r="R7023" s="9"/>
      <c r="T7023">
        <f t="shared" si="982"/>
        <v>2931100</v>
      </c>
      <c r="U7023">
        <v>480.8</v>
      </c>
      <c r="V7023">
        <f t="shared" si="980"/>
        <v>146.9</v>
      </c>
      <c r="W7023" t="str">
        <f t="shared" si="983"/>
        <v/>
      </c>
      <c r="X7023" t="str">
        <f t="shared" si="984"/>
        <v/>
      </c>
      <c r="Y7023" t="str">
        <f t="shared" si="981"/>
        <v/>
      </c>
      <c r="Z7023" s="9"/>
      <c r="AA7023" s="14">
        <f t="shared" si="985"/>
        <v>0.749</v>
      </c>
      <c r="AB7023" s="14">
        <f t="shared" si="986"/>
        <v>5.0000000000000001E-3</v>
      </c>
    </row>
    <row r="7024" spans="1:28" x14ac:dyDescent="0.25">
      <c r="A7024" s="10">
        <f t="shared" si="987"/>
        <v>45584</v>
      </c>
      <c r="B7024" s="11">
        <v>293</v>
      </c>
      <c r="C7024" s="11">
        <v>1200</v>
      </c>
      <c r="D7024" s="12">
        <v>801.5</v>
      </c>
      <c r="E7024" s="9"/>
      <c r="F7024" s="9">
        <v>2.6680000000000001</v>
      </c>
      <c r="G7024" s="9">
        <v>1.51</v>
      </c>
      <c r="H7024" s="9">
        <v>5.5359999999999996</v>
      </c>
      <c r="I7024" s="9">
        <v>15.443</v>
      </c>
      <c r="J7024" s="9">
        <v>3.512</v>
      </c>
      <c r="K7024" s="9">
        <v>99.3</v>
      </c>
      <c r="L7024" s="9">
        <v>5.6000000000000001E-2</v>
      </c>
      <c r="M7024" s="9">
        <v>8.3000000000000004E-2</v>
      </c>
      <c r="N7024" s="9">
        <v>0</v>
      </c>
      <c r="O7024" s="9">
        <v>201.875</v>
      </c>
      <c r="P7024" s="9"/>
      <c r="Q7024" s="9"/>
      <c r="R7024" s="9"/>
      <c r="T7024">
        <f t="shared" si="982"/>
        <v>2931200</v>
      </c>
      <c r="U7024">
        <v>513.20000000000005</v>
      </c>
      <c r="V7024">
        <f t="shared" si="980"/>
        <v>201.9</v>
      </c>
      <c r="W7024" t="str">
        <f t="shared" si="983"/>
        <v/>
      </c>
      <c r="X7024" t="str">
        <f t="shared" si="984"/>
        <v/>
      </c>
      <c r="Y7024" t="str">
        <f t="shared" si="981"/>
        <v/>
      </c>
      <c r="Z7024" s="9"/>
      <c r="AA7024" s="14">
        <f t="shared" si="985"/>
        <v>0.78</v>
      </c>
      <c r="AB7024" s="14">
        <f t="shared" si="986"/>
        <v>5.0000000000000001E-3</v>
      </c>
    </row>
    <row r="7025" spans="1:28" x14ac:dyDescent="0.25">
      <c r="A7025" s="10">
        <f t="shared" si="987"/>
        <v>45584</v>
      </c>
      <c r="B7025" s="11">
        <v>293</v>
      </c>
      <c r="C7025" s="11">
        <v>1300</v>
      </c>
      <c r="D7025" s="12">
        <v>801.54166666666697</v>
      </c>
      <c r="E7025" s="9"/>
      <c r="F7025" s="9">
        <v>3.2530000000000001</v>
      </c>
      <c r="G7025" s="9">
        <v>1.0069999999999999</v>
      </c>
      <c r="H7025" s="9">
        <v>4.5289999999999999</v>
      </c>
      <c r="I7025" s="9">
        <v>57.561</v>
      </c>
      <c r="J7025" s="9">
        <v>3.7749999999999999</v>
      </c>
      <c r="K7025" s="9">
        <v>99.5</v>
      </c>
      <c r="L7025" s="9">
        <v>5.7000000000000002E-2</v>
      </c>
      <c r="M7025" s="9">
        <v>8.3000000000000004E-2</v>
      </c>
      <c r="N7025" s="9">
        <v>0</v>
      </c>
      <c r="O7025" s="9">
        <v>123.125</v>
      </c>
      <c r="P7025" s="9"/>
      <c r="Q7025" s="9"/>
      <c r="R7025" s="9"/>
      <c r="T7025">
        <f t="shared" si="982"/>
        <v>2931300</v>
      </c>
      <c r="U7025">
        <v>492.3</v>
      </c>
      <c r="V7025">
        <f t="shared" si="980"/>
        <v>123.1</v>
      </c>
      <c r="W7025" t="str">
        <f t="shared" si="983"/>
        <v/>
      </c>
      <c r="X7025" t="str">
        <f t="shared" si="984"/>
        <v/>
      </c>
      <c r="Y7025" t="str">
        <f t="shared" si="981"/>
        <v/>
      </c>
      <c r="Z7025" s="9"/>
      <c r="AA7025" s="14">
        <f t="shared" si="985"/>
        <v>0.79600000000000004</v>
      </c>
      <c r="AB7025" s="14">
        <f t="shared" si="986"/>
        <v>4.0000000000000001E-3</v>
      </c>
    </row>
    <row r="7026" spans="1:28" x14ac:dyDescent="0.25">
      <c r="A7026" s="10">
        <f t="shared" si="987"/>
        <v>45584</v>
      </c>
      <c r="B7026" s="11">
        <v>293</v>
      </c>
      <c r="C7026" s="11">
        <v>1400</v>
      </c>
      <c r="D7026" s="12">
        <v>801.58333333333303</v>
      </c>
      <c r="E7026" s="9"/>
      <c r="F7026" s="9">
        <v>1.615</v>
      </c>
      <c r="G7026" s="9">
        <v>2.0129999999999999</v>
      </c>
      <c r="H7026" s="9">
        <v>7.0460000000000003</v>
      </c>
      <c r="I7026" s="9">
        <v>42.118000000000002</v>
      </c>
      <c r="J7026" s="9">
        <v>3.7749999999999999</v>
      </c>
      <c r="K7026" s="9">
        <v>99.6</v>
      </c>
      <c r="L7026" s="9">
        <v>5.8000000000000003E-2</v>
      </c>
      <c r="M7026" s="9">
        <v>8.3000000000000004E-2</v>
      </c>
      <c r="N7026" s="9">
        <v>0</v>
      </c>
      <c r="O7026" s="9">
        <v>80.625</v>
      </c>
      <c r="P7026" s="9"/>
      <c r="Q7026" s="9"/>
      <c r="R7026" s="9"/>
      <c r="T7026">
        <f t="shared" si="982"/>
        <v>2931400</v>
      </c>
      <c r="U7026">
        <v>418.8</v>
      </c>
      <c r="V7026">
        <f t="shared" si="980"/>
        <v>80.599999999999994</v>
      </c>
      <c r="W7026" t="str">
        <f t="shared" si="983"/>
        <v/>
      </c>
      <c r="X7026" t="str">
        <f t="shared" si="984"/>
        <v/>
      </c>
      <c r="Y7026" t="str">
        <f t="shared" si="981"/>
        <v/>
      </c>
      <c r="Z7026" s="9"/>
      <c r="AA7026" s="14">
        <f t="shared" si="985"/>
        <v>0.79700000000000004</v>
      </c>
      <c r="AB7026" s="14">
        <f t="shared" si="986"/>
        <v>3.0000000000000001E-3</v>
      </c>
    </row>
    <row r="7027" spans="1:28" x14ac:dyDescent="0.25">
      <c r="A7027" s="10">
        <f t="shared" si="987"/>
        <v>45584</v>
      </c>
      <c r="B7027" s="11">
        <v>293</v>
      </c>
      <c r="C7027" s="11">
        <v>1500</v>
      </c>
      <c r="D7027" s="12">
        <v>801.625</v>
      </c>
      <c r="E7027" s="9"/>
      <c r="F7027" s="9">
        <v>1.498</v>
      </c>
      <c r="G7027" s="9">
        <v>1.51</v>
      </c>
      <c r="H7027" s="9">
        <v>6.0389999999999997</v>
      </c>
      <c r="I7027" s="9">
        <v>33.694000000000003</v>
      </c>
      <c r="J7027" s="9">
        <v>3.9060000000000001</v>
      </c>
      <c r="K7027" s="9">
        <v>99.7</v>
      </c>
      <c r="L7027" s="9">
        <v>5.8999999999999997E-2</v>
      </c>
      <c r="M7027" s="9">
        <v>8.3000000000000004E-2</v>
      </c>
      <c r="N7027" s="9">
        <v>0</v>
      </c>
      <c r="O7027" s="9">
        <v>41.875</v>
      </c>
      <c r="P7027" s="9"/>
      <c r="Q7027" s="9"/>
      <c r="R7027" s="9"/>
      <c r="T7027">
        <f t="shared" si="982"/>
        <v>2931500</v>
      </c>
      <c r="U7027">
        <v>300.7</v>
      </c>
      <c r="V7027">
        <f t="shared" si="980"/>
        <v>41.9</v>
      </c>
      <c r="W7027" t="str">
        <f t="shared" si="983"/>
        <v/>
      </c>
      <c r="X7027" t="str">
        <f t="shared" si="984"/>
        <v/>
      </c>
      <c r="Y7027" t="str">
        <f t="shared" si="981"/>
        <v/>
      </c>
      <c r="Z7027" s="9"/>
      <c r="AA7027" s="14">
        <f t="shared" si="985"/>
        <v>0.80500000000000005</v>
      </c>
      <c r="AB7027" s="14">
        <f t="shared" si="986"/>
        <v>2E-3</v>
      </c>
    </row>
    <row r="7028" spans="1:28" x14ac:dyDescent="0.25">
      <c r="A7028" s="10">
        <f t="shared" si="987"/>
        <v>45584</v>
      </c>
      <c r="B7028" s="11">
        <v>293</v>
      </c>
      <c r="C7028" s="11">
        <v>1600</v>
      </c>
      <c r="D7028" s="12">
        <v>801.66666666666697</v>
      </c>
      <c r="E7028" s="9"/>
      <c r="F7028" s="9">
        <v>1.615</v>
      </c>
      <c r="G7028" s="9">
        <v>1.0069999999999999</v>
      </c>
      <c r="H7028" s="9">
        <v>6.0389999999999997</v>
      </c>
      <c r="I7028" s="9">
        <v>26.675000000000001</v>
      </c>
      <c r="J7028" s="9">
        <v>3.5379999999999998</v>
      </c>
      <c r="K7028" s="9">
        <v>99.8</v>
      </c>
      <c r="L7028" s="9">
        <v>6.0999999999999999E-2</v>
      </c>
      <c r="M7028" s="9">
        <v>8.3000000000000004E-2</v>
      </c>
      <c r="N7028" s="9">
        <v>0</v>
      </c>
      <c r="O7028" s="9">
        <v>23.125</v>
      </c>
      <c r="P7028" s="9"/>
      <c r="Q7028" s="9"/>
      <c r="R7028" s="9"/>
      <c r="T7028">
        <f t="shared" si="982"/>
        <v>2931600</v>
      </c>
      <c r="U7028">
        <v>153</v>
      </c>
      <c r="V7028">
        <f t="shared" si="980"/>
        <v>23.1</v>
      </c>
      <c r="W7028" t="str">
        <f t="shared" si="983"/>
        <v/>
      </c>
      <c r="X7028" t="str">
        <f t="shared" si="984"/>
        <v/>
      </c>
      <c r="Y7028" t="str">
        <f t="shared" si="981"/>
        <v/>
      </c>
      <c r="Z7028" s="9"/>
      <c r="AA7028" s="14">
        <f t="shared" si="985"/>
        <v>0.78500000000000003</v>
      </c>
      <c r="AB7028" s="14">
        <f t="shared" si="986"/>
        <v>2E-3</v>
      </c>
    </row>
    <row r="7029" spans="1:28" x14ac:dyDescent="0.25">
      <c r="A7029" s="10">
        <f t="shared" si="987"/>
        <v>45584</v>
      </c>
      <c r="B7029" s="11">
        <v>293</v>
      </c>
      <c r="C7029" s="11">
        <v>1700</v>
      </c>
      <c r="D7029" s="12">
        <v>801.70833333333303</v>
      </c>
      <c r="E7029" s="9"/>
      <c r="F7029" s="9">
        <v>1.615</v>
      </c>
      <c r="G7029" s="9">
        <v>1.0069999999999999</v>
      </c>
      <c r="H7029" s="9">
        <v>6.5430000000000001</v>
      </c>
      <c r="I7029" s="9">
        <v>350.98</v>
      </c>
      <c r="J7029" s="9">
        <v>3.4849999999999999</v>
      </c>
      <c r="K7029" s="9">
        <v>99.8</v>
      </c>
      <c r="L7029" s="9">
        <v>6.0999999999999999E-2</v>
      </c>
      <c r="M7029" s="9">
        <v>8.3000000000000004E-2</v>
      </c>
      <c r="N7029" s="9">
        <v>0</v>
      </c>
      <c r="O7029" s="9">
        <v>3.125</v>
      </c>
      <c r="P7029" s="9"/>
      <c r="Q7029" s="9"/>
      <c r="R7029" s="9"/>
      <c r="T7029">
        <f t="shared" si="982"/>
        <v>2931700</v>
      </c>
      <c r="U7029">
        <v>20.8</v>
      </c>
      <c r="V7029">
        <f t="shared" si="980"/>
        <v>3.1</v>
      </c>
      <c r="W7029" t="str">
        <f t="shared" si="983"/>
        <v/>
      </c>
      <c r="X7029" t="str">
        <f t="shared" si="984"/>
        <v/>
      </c>
      <c r="Y7029" t="str">
        <f t="shared" si="981"/>
        <v/>
      </c>
      <c r="Z7029" s="9"/>
      <c r="AA7029" s="14">
        <f t="shared" si="985"/>
        <v>0.78200000000000003</v>
      </c>
      <c r="AB7029" s="14">
        <f t="shared" si="986"/>
        <v>2E-3</v>
      </c>
    </row>
    <row r="7030" spans="1:28" x14ac:dyDescent="0.25">
      <c r="A7030" s="10">
        <f t="shared" si="987"/>
        <v>45584</v>
      </c>
      <c r="B7030" s="11">
        <v>293</v>
      </c>
      <c r="C7030" s="11">
        <v>1800</v>
      </c>
      <c r="D7030" s="12">
        <v>801.75</v>
      </c>
      <c r="E7030" s="9"/>
      <c r="F7030" s="9">
        <v>0.21099999999999999</v>
      </c>
      <c r="G7030" s="9">
        <v>0.503</v>
      </c>
      <c r="H7030" s="9">
        <v>4.0259999999999998</v>
      </c>
      <c r="I7030" s="9">
        <v>42.118000000000002</v>
      </c>
      <c r="J7030" s="9">
        <v>4.4020000000000001</v>
      </c>
      <c r="K7030" s="9">
        <v>99.9</v>
      </c>
      <c r="L7030" s="9">
        <v>6.2E-2</v>
      </c>
      <c r="M7030" s="9">
        <v>8.3000000000000004E-2</v>
      </c>
      <c r="N7030" s="9">
        <v>0</v>
      </c>
      <c r="O7030" s="9">
        <v>0.625</v>
      </c>
      <c r="P7030" s="9"/>
      <c r="Q7030" s="9"/>
      <c r="R7030" s="9"/>
      <c r="T7030">
        <f t="shared" si="982"/>
        <v>2931800</v>
      </c>
      <c r="U7030">
        <v>0</v>
      </c>
      <c r="V7030">
        <f t="shared" si="980"/>
        <v>0</v>
      </c>
      <c r="W7030" t="str">
        <f t="shared" si="983"/>
        <v/>
      </c>
      <c r="X7030" t="str">
        <f t="shared" si="984"/>
        <v/>
      </c>
      <c r="Y7030" t="str">
        <f t="shared" si="981"/>
        <v/>
      </c>
      <c r="Z7030" s="9"/>
      <c r="AA7030" s="14">
        <f t="shared" si="985"/>
        <v>0.83499999999999996</v>
      </c>
      <c r="AB7030" s="14">
        <f t="shared" si="986"/>
        <v>1E-3</v>
      </c>
    </row>
    <row r="7031" spans="1:28" x14ac:dyDescent="0.25">
      <c r="A7031" s="10">
        <f t="shared" si="987"/>
        <v>45584</v>
      </c>
      <c r="B7031" s="11">
        <v>293</v>
      </c>
      <c r="C7031" s="11">
        <v>1900</v>
      </c>
      <c r="D7031" s="12">
        <v>801.79166666666697</v>
      </c>
      <c r="E7031" s="9"/>
      <c r="F7031" s="9">
        <v>-0.49099999999999999</v>
      </c>
      <c r="G7031" s="9">
        <v>0.503</v>
      </c>
      <c r="H7031" s="9">
        <v>4.5289999999999999</v>
      </c>
      <c r="I7031" s="9">
        <v>81.427000000000007</v>
      </c>
      <c r="J7031" s="9">
        <v>4.4800000000000004</v>
      </c>
      <c r="K7031" s="9">
        <v>99.9</v>
      </c>
      <c r="L7031" s="9">
        <v>6.3E-2</v>
      </c>
      <c r="M7031" s="9">
        <v>8.3000000000000004E-2</v>
      </c>
      <c r="N7031" s="9">
        <v>0</v>
      </c>
      <c r="O7031" s="9">
        <v>0.625</v>
      </c>
      <c r="P7031" s="9"/>
      <c r="Q7031" s="9"/>
      <c r="R7031" s="9"/>
      <c r="T7031">
        <f t="shared" si="982"/>
        <v>2931900</v>
      </c>
      <c r="U7031">
        <v>0</v>
      </c>
      <c r="V7031">
        <f t="shared" si="980"/>
        <v>0</v>
      </c>
      <c r="W7031" t="str">
        <f t="shared" si="983"/>
        <v/>
      </c>
      <c r="X7031" t="str">
        <f t="shared" si="984"/>
        <v/>
      </c>
      <c r="Y7031" t="str">
        <f t="shared" si="981"/>
        <v/>
      </c>
      <c r="Z7031" s="9"/>
      <c r="AA7031" s="14">
        <f t="shared" si="985"/>
        <v>0.84</v>
      </c>
      <c r="AB7031" s="14">
        <f t="shared" si="986"/>
        <v>1E-3</v>
      </c>
    </row>
    <row r="7032" spans="1:28" x14ac:dyDescent="0.25">
      <c r="A7032" s="10">
        <f t="shared" si="987"/>
        <v>45584</v>
      </c>
      <c r="B7032" s="11">
        <v>293</v>
      </c>
      <c r="C7032" s="11">
        <v>2000</v>
      </c>
      <c r="D7032" s="12">
        <v>801.83333333333303</v>
      </c>
      <c r="E7032" s="9"/>
      <c r="F7032" s="9">
        <v>1.264</v>
      </c>
      <c r="G7032" s="9">
        <v>1.0069999999999999</v>
      </c>
      <c r="H7032" s="9">
        <v>6.5430000000000001</v>
      </c>
      <c r="I7032" s="9">
        <v>98.275000000000006</v>
      </c>
      <c r="J7032" s="9">
        <v>4.4020000000000001</v>
      </c>
      <c r="K7032" s="9">
        <v>99.9</v>
      </c>
      <c r="L7032" s="9">
        <v>6.3E-2</v>
      </c>
      <c r="M7032" s="9">
        <v>8.3000000000000004E-2</v>
      </c>
      <c r="N7032" s="9">
        <v>0</v>
      </c>
      <c r="O7032" s="9">
        <v>0.625</v>
      </c>
      <c r="P7032" s="9"/>
      <c r="Q7032" s="9"/>
      <c r="R7032" s="9"/>
      <c r="T7032">
        <f t="shared" si="982"/>
        <v>2932000</v>
      </c>
      <c r="U7032">
        <v>0</v>
      </c>
      <c r="V7032">
        <f t="shared" si="980"/>
        <v>0</v>
      </c>
      <c r="W7032" t="str">
        <f t="shared" si="983"/>
        <v/>
      </c>
      <c r="X7032" t="str">
        <f t="shared" si="984"/>
        <v/>
      </c>
      <c r="Y7032" t="str">
        <f t="shared" si="981"/>
        <v/>
      </c>
      <c r="Z7032" s="9"/>
      <c r="AA7032" s="14">
        <f t="shared" si="985"/>
        <v>0.83499999999999996</v>
      </c>
      <c r="AB7032" s="14">
        <f t="shared" si="986"/>
        <v>1E-3</v>
      </c>
    </row>
    <row r="7033" spans="1:28" x14ac:dyDescent="0.25">
      <c r="A7033" s="10">
        <f t="shared" si="987"/>
        <v>45584</v>
      </c>
      <c r="B7033" s="11">
        <v>293</v>
      </c>
      <c r="C7033" s="11">
        <v>2100</v>
      </c>
      <c r="D7033" s="12">
        <v>801.875</v>
      </c>
      <c r="E7033" s="9"/>
      <c r="F7033" s="9">
        <v>0.91300000000000003</v>
      </c>
      <c r="G7033" s="9">
        <v>2.0129999999999999</v>
      </c>
      <c r="H7033" s="9">
        <v>8.0519999999999996</v>
      </c>
      <c r="I7033" s="9">
        <v>134.77600000000001</v>
      </c>
      <c r="J7033" s="9">
        <v>4.6360000000000001</v>
      </c>
      <c r="K7033" s="9">
        <v>99.9</v>
      </c>
      <c r="L7033" s="9">
        <v>6.4000000000000001E-2</v>
      </c>
      <c r="M7033" s="9">
        <v>8.3000000000000004E-2</v>
      </c>
      <c r="N7033" s="9">
        <v>0</v>
      </c>
      <c r="O7033" s="9">
        <v>0.625</v>
      </c>
      <c r="P7033" s="9"/>
      <c r="Q7033" s="9"/>
      <c r="R7033" s="9"/>
      <c r="T7033">
        <f t="shared" si="982"/>
        <v>2932100</v>
      </c>
      <c r="U7033">
        <v>0</v>
      </c>
      <c r="V7033">
        <f t="shared" si="980"/>
        <v>0</v>
      </c>
      <c r="W7033" t="str">
        <f t="shared" si="983"/>
        <v/>
      </c>
      <c r="X7033" t="str">
        <f t="shared" si="984"/>
        <v/>
      </c>
      <c r="Y7033" t="str">
        <f t="shared" si="981"/>
        <v/>
      </c>
      <c r="Z7033" s="9"/>
      <c r="AA7033" s="14">
        <f t="shared" si="985"/>
        <v>0.84899999999999998</v>
      </c>
      <c r="AB7033" s="14">
        <f t="shared" si="986"/>
        <v>1E-3</v>
      </c>
    </row>
    <row r="7034" spans="1:28" x14ac:dyDescent="0.25">
      <c r="A7034" s="10">
        <f t="shared" si="987"/>
        <v>45584</v>
      </c>
      <c r="B7034" s="11">
        <v>293</v>
      </c>
      <c r="C7034" s="11">
        <v>2200</v>
      </c>
      <c r="D7034" s="12">
        <v>801.91666666666697</v>
      </c>
      <c r="E7034" s="9"/>
      <c r="F7034" s="9">
        <v>1.381</v>
      </c>
      <c r="G7034" s="9">
        <v>0.503</v>
      </c>
      <c r="H7034" s="9">
        <v>5.0330000000000004</v>
      </c>
      <c r="I7034" s="9">
        <v>120.73699999999999</v>
      </c>
      <c r="J7034" s="9">
        <v>4.194</v>
      </c>
      <c r="K7034" s="9">
        <v>99.9</v>
      </c>
      <c r="L7034" s="9">
        <v>6.5000000000000002E-2</v>
      </c>
      <c r="M7034" s="9">
        <v>8.3000000000000004E-2</v>
      </c>
      <c r="N7034" s="9">
        <v>0</v>
      </c>
      <c r="O7034" s="9">
        <v>0.625</v>
      </c>
      <c r="P7034" s="9"/>
      <c r="Q7034" s="9"/>
      <c r="R7034" s="9"/>
      <c r="T7034">
        <f t="shared" si="982"/>
        <v>2932200</v>
      </c>
      <c r="U7034">
        <v>0</v>
      </c>
      <c r="V7034">
        <f t="shared" si="980"/>
        <v>0</v>
      </c>
      <c r="W7034" t="str">
        <f t="shared" si="983"/>
        <v/>
      </c>
      <c r="X7034" t="str">
        <f t="shared" si="984"/>
        <v/>
      </c>
      <c r="Y7034" t="str">
        <f t="shared" si="981"/>
        <v/>
      </c>
      <c r="Z7034" s="9"/>
      <c r="AA7034" s="14">
        <f t="shared" si="985"/>
        <v>0.82299999999999995</v>
      </c>
      <c r="AB7034" s="14">
        <f t="shared" si="986"/>
        <v>1E-3</v>
      </c>
    </row>
    <row r="7035" spans="1:28" x14ac:dyDescent="0.25">
      <c r="A7035" s="10">
        <f t="shared" si="987"/>
        <v>45584</v>
      </c>
      <c r="B7035" s="11">
        <v>293</v>
      </c>
      <c r="C7035" s="11">
        <v>2300</v>
      </c>
      <c r="D7035" s="12">
        <v>801.95833333333303</v>
      </c>
      <c r="E7035" s="9"/>
      <c r="F7035" s="9">
        <v>1.147</v>
      </c>
      <c r="G7035" s="9">
        <v>0</v>
      </c>
      <c r="H7035" s="9">
        <v>3.02</v>
      </c>
      <c r="I7035" s="9">
        <v>110.91</v>
      </c>
      <c r="J7035" s="9">
        <v>4.298</v>
      </c>
      <c r="K7035" s="9">
        <v>100</v>
      </c>
      <c r="L7035" s="9">
        <v>6.6000000000000003E-2</v>
      </c>
      <c r="M7035" s="9">
        <v>8.3000000000000004E-2</v>
      </c>
      <c r="N7035" s="9">
        <v>0</v>
      </c>
      <c r="O7035" s="9">
        <v>0.625</v>
      </c>
      <c r="P7035" s="9"/>
      <c r="Q7035" s="9"/>
      <c r="R7035" s="9"/>
      <c r="T7035">
        <f t="shared" si="982"/>
        <v>2932300</v>
      </c>
      <c r="U7035">
        <v>0</v>
      </c>
      <c r="V7035">
        <f t="shared" si="980"/>
        <v>0</v>
      </c>
      <c r="W7035" t="str">
        <f t="shared" si="983"/>
        <v/>
      </c>
      <c r="X7035" t="str">
        <f t="shared" si="984"/>
        <v/>
      </c>
      <c r="Y7035" t="str">
        <f t="shared" si="981"/>
        <v/>
      </c>
      <c r="Z7035" s="9"/>
      <c r="AA7035" s="14">
        <f t="shared" si="985"/>
        <v>0.83</v>
      </c>
      <c r="AB7035" s="14">
        <f t="shared" si="986"/>
        <v>0</v>
      </c>
    </row>
    <row r="7036" spans="1:28" x14ac:dyDescent="0.25">
      <c r="A7036" s="10">
        <f t="shared" si="987"/>
        <v>45584</v>
      </c>
      <c r="B7036" s="11">
        <v>293</v>
      </c>
      <c r="C7036" s="11">
        <v>2400</v>
      </c>
      <c r="D7036" s="12">
        <v>802</v>
      </c>
      <c r="E7036" s="9"/>
      <c r="F7036" s="9">
        <v>0.91300000000000003</v>
      </c>
      <c r="G7036" s="9">
        <v>0</v>
      </c>
      <c r="H7036" s="9">
        <v>2.516</v>
      </c>
      <c r="I7036" s="9">
        <v>70.195999999999998</v>
      </c>
      <c r="J7036" s="9">
        <v>4.5060000000000002</v>
      </c>
      <c r="K7036" s="9">
        <v>100</v>
      </c>
      <c r="L7036" s="9">
        <v>6.7000000000000004E-2</v>
      </c>
      <c r="M7036" s="9">
        <v>8.2000000000000003E-2</v>
      </c>
      <c r="N7036" s="9">
        <v>0</v>
      </c>
      <c r="O7036" s="9">
        <v>0.625</v>
      </c>
      <c r="P7036" s="9"/>
      <c r="Q7036" s="9"/>
      <c r="R7036" s="9"/>
      <c r="T7036">
        <f t="shared" si="982"/>
        <v>2932400</v>
      </c>
      <c r="U7036">
        <v>0</v>
      </c>
      <c r="V7036">
        <f t="shared" si="980"/>
        <v>0</v>
      </c>
      <c r="W7036">
        <f t="shared" si="983"/>
        <v>6.7000000000000004E-2</v>
      </c>
      <c r="X7036">
        <f t="shared" si="984"/>
        <v>8.2000000000000003E-2</v>
      </c>
      <c r="Y7036">
        <f t="shared" si="981"/>
        <v>8.9999999999999993E-3</v>
      </c>
      <c r="Z7036" s="9"/>
      <c r="AA7036" s="14">
        <f t="shared" si="985"/>
        <v>0.84199999999999997</v>
      </c>
      <c r="AB7036" s="14">
        <f t="shared" si="986"/>
        <v>0</v>
      </c>
    </row>
    <row r="7037" spans="1:28" x14ac:dyDescent="0.25">
      <c r="A7037" s="10">
        <f t="shared" si="987"/>
        <v>45585</v>
      </c>
      <c r="B7037" s="11">
        <v>294</v>
      </c>
      <c r="C7037" s="11">
        <v>100</v>
      </c>
      <c r="D7037" s="12">
        <v>802.04166666666697</v>
      </c>
      <c r="E7037" s="9"/>
      <c r="F7037" s="9">
        <v>1.147</v>
      </c>
      <c r="G7037" s="9">
        <v>0.503</v>
      </c>
      <c r="H7037" s="9">
        <v>3.5230000000000001</v>
      </c>
      <c r="I7037" s="9">
        <v>43.521999999999998</v>
      </c>
      <c r="J7037" s="9">
        <v>4.5060000000000002</v>
      </c>
      <c r="K7037" s="9">
        <v>100</v>
      </c>
      <c r="L7037" s="9">
        <v>7.0000000000000007E-2</v>
      </c>
      <c r="M7037" s="9">
        <v>8.3000000000000004E-2</v>
      </c>
      <c r="N7037" s="9">
        <v>0.8</v>
      </c>
      <c r="O7037" s="9">
        <v>0.625</v>
      </c>
      <c r="P7037" s="9"/>
      <c r="Q7037" s="9"/>
      <c r="R7037" s="9"/>
      <c r="T7037">
        <f t="shared" si="982"/>
        <v>2940100</v>
      </c>
      <c r="U7037">
        <v>0</v>
      </c>
      <c r="V7037">
        <f t="shared" ref="V7037:V7100" si="988">IF(O7037&lt;1,0,ROUND(O7037,1))</f>
        <v>0</v>
      </c>
      <c r="W7037" t="str">
        <f t="shared" si="983"/>
        <v/>
      </c>
      <c r="X7037" t="str">
        <f t="shared" si="984"/>
        <v/>
      </c>
      <c r="Y7037" t="str">
        <f t="shared" ref="Y7037:Y7100" si="989">IF(C7037=2400,ROUND(F7037/100,3),"")</f>
        <v/>
      </c>
      <c r="Z7037" s="9"/>
      <c r="AA7037" s="14">
        <f t="shared" si="985"/>
        <v>0.84199999999999997</v>
      </c>
      <c r="AB7037" s="14">
        <f t="shared" si="986"/>
        <v>0</v>
      </c>
    </row>
    <row r="7038" spans="1:28" x14ac:dyDescent="0.25">
      <c r="A7038" s="10">
        <f t="shared" si="987"/>
        <v>45585</v>
      </c>
      <c r="B7038" s="11">
        <v>294</v>
      </c>
      <c r="C7038" s="11">
        <v>200</v>
      </c>
      <c r="D7038" s="12">
        <v>802.08333333333303</v>
      </c>
      <c r="E7038" s="9"/>
      <c r="F7038" s="9">
        <v>1.381</v>
      </c>
      <c r="G7038" s="9">
        <v>0.503</v>
      </c>
      <c r="H7038" s="9">
        <v>4.0259999999999998</v>
      </c>
      <c r="I7038" s="9">
        <v>29.481999999999999</v>
      </c>
      <c r="J7038" s="9">
        <v>3.827</v>
      </c>
      <c r="K7038" s="9">
        <v>100</v>
      </c>
      <c r="L7038" s="9">
        <v>7.3999999999999996E-2</v>
      </c>
      <c r="M7038" s="9">
        <v>8.3000000000000004E-2</v>
      </c>
      <c r="N7038" s="9">
        <v>1</v>
      </c>
      <c r="O7038" s="9">
        <v>0.625</v>
      </c>
      <c r="P7038" s="9"/>
      <c r="Q7038" s="9"/>
      <c r="R7038" s="9"/>
      <c r="T7038">
        <f t="shared" si="982"/>
        <v>2940200</v>
      </c>
      <c r="U7038">
        <v>0</v>
      </c>
      <c r="V7038">
        <f t="shared" si="988"/>
        <v>0</v>
      </c>
      <c r="W7038" t="str">
        <f t="shared" si="983"/>
        <v/>
      </c>
      <c r="X7038" t="str">
        <f t="shared" si="984"/>
        <v/>
      </c>
      <c r="Y7038" t="str">
        <f t="shared" si="989"/>
        <v/>
      </c>
      <c r="Z7038" s="9"/>
      <c r="AA7038" s="14">
        <f t="shared" si="985"/>
        <v>0.80300000000000005</v>
      </c>
      <c r="AB7038" s="14">
        <f t="shared" si="986"/>
        <v>0</v>
      </c>
    </row>
    <row r="7039" spans="1:28" x14ac:dyDescent="0.25">
      <c r="A7039" s="10">
        <f t="shared" si="987"/>
        <v>45585</v>
      </c>
      <c r="B7039" s="11">
        <v>294</v>
      </c>
      <c r="C7039" s="11">
        <v>300</v>
      </c>
      <c r="D7039" s="12">
        <v>802.125</v>
      </c>
      <c r="E7039" s="9"/>
      <c r="F7039" s="9">
        <v>1.264</v>
      </c>
      <c r="G7039" s="9">
        <v>1.0069999999999999</v>
      </c>
      <c r="H7039" s="9">
        <v>4.5289999999999999</v>
      </c>
      <c r="I7039" s="9">
        <v>15.443</v>
      </c>
      <c r="J7039" s="9">
        <v>3.4849999999999999</v>
      </c>
      <c r="K7039" s="9">
        <v>100</v>
      </c>
      <c r="L7039" s="9">
        <v>7.6999999999999999E-2</v>
      </c>
      <c r="M7039" s="9">
        <v>8.2000000000000003E-2</v>
      </c>
      <c r="N7039" s="9">
        <v>1.2</v>
      </c>
      <c r="O7039" s="9">
        <v>0.625</v>
      </c>
      <c r="P7039" s="9"/>
      <c r="Q7039" s="9"/>
      <c r="R7039" s="9"/>
      <c r="T7039">
        <f t="shared" si="982"/>
        <v>2940300</v>
      </c>
      <c r="U7039">
        <v>0</v>
      </c>
      <c r="V7039">
        <f t="shared" si="988"/>
        <v>0</v>
      </c>
      <c r="W7039" t="str">
        <f t="shared" si="983"/>
        <v/>
      </c>
      <c r="X7039" t="str">
        <f t="shared" si="984"/>
        <v/>
      </c>
      <c r="Y7039" t="str">
        <f t="shared" si="989"/>
        <v/>
      </c>
      <c r="Z7039" s="9"/>
      <c r="AA7039" s="14">
        <f t="shared" si="985"/>
        <v>0.78400000000000003</v>
      </c>
      <c r="AB7039" s="14">
        <f t="shared" si="986"/>
        <v>0</v>
      </c>
    </row>
    <row r="7040" spans="1:28" x14ac:dyDescent="0.25">
      <c r="A7040" s="10">
        <f t="shared" si="987"/>
        <v>45585</v>
      </c>
      <c r="B7040" s="11">
        <v>294</v>
      </c>
      <c r="C7040" s="11">
        <v>400</v>
      </c>
      <c r="D7040" s="12">
        <v>802.16666666666697</v>
      </c>
      <c r="E7040" s="9"/>
      <c r="F7040" s="9">
        <v>1.264</v>
      </c>
      <c r="G7040" s="9">
        <v>1.0069999999999999</v>
      </c>
      <c r="H7040" s="9">
        <v>4.0259999999999998</v>
      </c>
      <c r="I7040" s="9">
        <v>8.4239999999999995</v>
      </c>
      <c r="J7040" s="9">
        <v>3.6429999999999998</v>
      </c>
      <c r="K7040" s="9">
        <v>100</v>
      </c>
      <c r="L7040" s="9">
        <v>0.08</v>
      </c>
      <c r="M7040" s="9">
        <v>8.2000000000000003E-2</v>
      </c>
      <c r="N7040" s="9">
        <v>1.6</v>
      </c>
      <c r="O7040" s="9">
        <v>0.625</v>
      </c>
      <c r="P7040" s="9"/>
      <c r="Q7040" s="9"/>
      <c r="R7040" s="9"/>
      <c r="T7040">
        <f t="shared" si="982"/>
        <v>2940400</v>
      </c>
      <c r="U7040">
        <v>0</v>
      </c>
      <c r="V7040">
        <f t="shared" si="988"/>
        <v>0</v>
      </c>
      <c r="W7040" t="str">
        <f t="shared" si="983"/>
        <v/>
      </c>
      <c r="X7040" t="str">
        <f t="shared" si="984"/>
        <v/>
      </c>
      <c r="Y7040" t="str">
        <f t="shared" si="989"/>
        <v/>
      </c>
      <c r="Z7040" s="9"/>
      <c r="AA7040" s="14">
        <f t="shared" si="985"/>
        <v>0.79300000000000004</v>
      </c>
      <c r="AB7040" s="14">
        <f t="shared" si="986"/>
        <v>0</v>
      </c>
    </row>
    <row r="7041" spans="1:28" x14ac:dyDescent="0.25">
      <c r="A7041" s="10">
        <f t="shared" si="987"/>
        <v>45585</v>
      </c>
      <c r="B7041" s="11">
        <v>294</v>
      </c>
      <c r="C7041" s="11">
        <v>500</v>
      </c>
      <c r="D7041" s="12">
        <v>802.20833333333303</v>
      </c>
      <c r="E7041" s="9"/>
      <c r="F7041" s="9">
        <v>1.264</v>
      </c>
      <c r="G7041" s="9">
        <v>1.51</v>
      </c>
      <c r="H7041" s="9">
        <v>5.0330000000000004</v>
      </c>
      <c r="I7041" s="9">
        <v>1.4039999999999999</v>
      </c>
      <c r="J7041" s="9">
        <v>4.766</v>
      </c>
      <c r="K7041" s="9">
        <v>100</v>
      </c>
      <c r="L7041" s="9">
        <v>8.3000000000000004E-2</v>
      </c>
      <c r="M7041" s="9">
        <v>8.2000000000000003E-2</v>
      </c>
      <c r="N7041" s="9">
        <v>1.6</v>
      </c>
      <c r="O7041" s="9">
        <v>0.625</v>
      </c>
      <c r="P7041" s="9"/>
      <c r="Q7041" s="9"/>
      <c r="R7041" s="9"/>
      <c r="T7041">
        <f t="shared" si="982"/>
        <v>2940500</v>
      </c>
      <c r="U7041">
        <v>0</v>
      </c>
      <c r="V7041">
        <f t="shared" si="988"/>
        <v>0</v>
      </c>
      <c r="W7041" t="str">
        <f t="shared" si="983"/>
        <v/>
      </c>
      <c r="X7041" t="str">
        <f t="shared" si="984"/>
        <v/>
      </c>
      <c r="Y7041" t="str">
        <f t="shared" si="989"/>
        <v/>
      </c>
      <c r="Z7041" s="9"/>
      <c r="AA7041" s="14">
        <f t="shared" si="985"/>
        <v>0.85799999999999998</v>
      </c>
      <c r="AB7041" s="14">
        <f t="shared" si="986"/>
        <v>0</v>
      </c>
    </row>
    <row r="7042" spans="1:28" x14ac:dyDescent="0.25">
      <c r="A7042" s="10">
        <f t="shared" si="987"/>
        <v>45585</v>
      </c>
      <c r="B7042" s="11">
        <v>294</v>
      </c>
      <c r="C7042" s="11">
        <v>600</v>
      </c>
      <c r="D7042" s="12">
        <v>802.25</v>
      </c>
      <c r="E7042" s="9"/>
      <c r="F7042" s="9">
        <v>1.147</v>
      </c>
      <c r="G7042" s="9">
        <v>1.51</v>
      </c>
      <c r="H7042" s="9">
        <v>5.0330000000000004</v>
      </c>
      <c r="I7042" s="9">
        <v>2.8079999999999998</v>
      </c>
      <c r="J7042" s="9">
        <v>3.67</v>
      </c>
      <c r="K7042" s="9">
        <v>100</v>
      </c>
      <c r="L7042" s="9">
        <v>8.5000000000000006E-2</v>
      </c>
      <c r="M7042" s="9">
        <v>8.3000000000000004E-2</v>
      </c>
      <c r="N7042" s="9">
        <v>0</v>
      </c>
      <c r="O7042" s="9">
        <v>0.625</v>
      </c>
      <c r="P7042" s="9"/>
      <c r="Q7042" s="9"/>
      <c r="R7042" s="9"/>
      <c r="T7042">
        <f t="shared" si="982"/>
        <v>2940600</v>
      </c>
      <c r="U7042">
        <v>0</v>
      </c>
      <c r="V7042">
        <f t="shared" si="988"/>
        <v>0</v>
      </c>
      <c r="W7042" t="str">
        <f t="shared" si="983"/>
        <v/>
      </c>
      <c r="X7042" t="str">
        <f t="shared" si="984"/>
        <v/>
      </c>
      <c r="Y7042" t="str">
        <f t="shared" si="989"/>
        <v/>
      </c>
      <c r="Z7042" s="9"/>
      <c r="AA7042" s="14">
        <f t="shared" si="985"/>
        <v>0.79400000000000004</v>
      </c>
      <c r="AB7042" s="14">
        <f t="shared" si="986"/>
        <v>0</v>
      </c>
    </row>
    <row r="7043" spans="1:28" x14ac:dyDescent="0.25">
      <c r="A7043" s="10">
        <f t="shared" si="987"/>
        <v>45585</v>
      </c>
      <c r="B7043" s="11">
        <v>294</v>
      </c>
      <c r="C7043" s="11">
        <v>700</v>
      </c>
      <c r="D7043" s="12">
        <v>802.29166666666697</v>
      </c>
      <c r="E7043" s="9"/>
      <c r="F7043" s="9">
        <v>0.91300000000000003</v>
      </c>
      <c r="G7043" s="9">
        <v>1.51</v>
      </c>
      <c r="H7043" s="9">
        <v>6.0389999999999997</v>
      </c>
      <c r="I7043" s="9">
        <v>16.847000000000001</v>
      </c>
      <c r="J7043" s="9">
        <v>4.8179999999999996</v>
      </c>
      <c r="K7043" s="9">
        <v>100</v>
      </c>
      <c r="L7043" s="9">
        <v>8.5999999999999993E-2</v>
      </c>
      <c r="M7043" s="9">
        <v>8.3000000000000004E-2</v>
      </c>
      <c r="N7043" s="9">
        <v>0</v>
      </c>
      <c r="O7043" s="9">
        <v>1.875</v>
      </c>
      <c r="P7043" s="9"/>
      <c r="Q7043" s="9"/>
      <c r="R7043" s="9"/>
      <c r="T7043">
        <f t="shared" si="982"/>
        <v>2940700</v>
      </c>
      <c r="U7043">
        <v>6.2</v>
      </c>
      <c r="V7043">
        <f t="shared" si="988"/>
        <v>1.9</v>
      </c>
      <c r="W7043" t="str">
        <f t="shared" si="983"/>
        <v/>
      </c>
      <c r="X7043" t="str">
        <f t="shared" si="984"/>
        <v/>
      </c>
      <c r="Y7043" t="str">
        <f t="shared" si="989"/>
        <v/>
      </c>
      <c r="Z7043" s="9"/>
      <c r="AA7043" s="14">
        <f t="shared" si="985"/>
        <v>0.86099999999999999</v>
      </c>
      <c r="AB7043" s="14">
        <f t="shared" si="986"/>
        <v>0</v>
      </c>
    </row>
    <row r="7044" spans="1:28" x14ac:dyDescent="0.25">
      <c r="A7044" s="10">
        <f t="shared" si="987"/>
        <v>45585</v>
      </c>
      <c r="B7044" s="11">
        <v>294</v>
      </c>
      <c r="C7044" s="11">
        <v>800</v>
      </c>
      <c r="D7044" s="12">
        <v>802.33333333333303</v>
      </c>
      <c r="E7044" s="9"/>
      <c r="F7044" s="9">
        <v>0.91300000000000003</v>
      </c>
      <c r="G7044" s="9">
        <v>2.0129999999999999</v>
      </c>
      <c r="H7044" s="9">
        <v>6.0389999999999997</v>
      </c>
      <c r="I7044" s="9">
        <v>2.8079999999999998</v>
      </c>
      <c r="J7044" s="9">
        <v>4.22</v>
      </c>
      <c r="K7044" s="9">
        <v>100</v>
      </c>
      <c r="L7044" s="9">
        <v>8.6999999999999994E-2</v>
      </c>
      <c r="M7044" s="9">
        <v>8.4000000000000005E-2</v>
      </c>
      <c r="N7044" s="9">
        <v>0</v>
      </c>
      <c r="O7044" s="9">
        <v>23.125</v>
      </c>
      <c r="P7044" s="9"/>
      <c r="Q7044" s="9"/>
      <c r="R7044" s="9"/>
      <c r="T7044">
        <f t="shared" si="982"/>
        <v>2940800</v>
      </c>
      <c r="U7044">
        <v>116</v>
      </c>
      <c r="V7044">
        <f t="shared" si="988"/>
        <v>23.1</v>
      </c>
      <c r="W7044" t="str">
        <f t="shared" si="983"/>
        <v/>
      </c>
      <c r="X7044" t="str">
        <f t="shared" si="984"/>
        <v/>
      </c>
      <c r="Y7044" t="str">
        <f t="shared" si="989"/>
        <v/>
      </c>
      <c r="Z7044" s="9"/>
      <c r="AA7044" s="14">
        <f t="shared" si="985"/>
        <v>0.82599999999999996</v>
      </c>
      <c r="AB7044" s="14">
        <f t="shared" si="986"/>
        <v>0</v>
      </c>
    </row>
    <row r="7045" spans="1:28" x14ac:dyDescent="0.25">
      <c r="A7045" s="10">
        <f t="shared" si="987"/>
        <v>45585</v>
      </c>
      <c r="B7045" s="11">
        <v>294</v>
      </c>
      <c r="C7045" s="11">
        <v>900</v>
      </c>
      <c r="D7045" s="12">
        <v>802.375</v>
      </c>
      <c r="E7045" s="9"/>
      <c r="F7045" s="9">
        <v>0.91300000000000003</v>
      </c>
      <c r="G7045" s="9">
        <v>2.0129999999999999</v>
      </c>
      <c r="H7045" s="9">
        <v>5.5359999999999996</v>
      </c>
      <c r="I7045" s="9">
        <v>9.827</v>
      </c>
      <c r="J7045" s="9">
        <v>4.2720000000000002</v>
      </c>
      <c r="K7045" s="9">
        <v>100</v>
      </c>
      <c r="L7045" s="9">
        <v>8.7999999999999995E-2</v>
      </c>
      <c r="M7045" s="9">
        <v>8.5000000000000006E-2</v>
      </c>
      <c r="N7045" s="9">
        <v>0</v>
      </c>
      <c r="O7045" s="9">
        <v>34.375</v>
      </c>
      <c r="P7045" s="9"/>
      <c r="Q7045" s="9"/>
      <c r="R7045" s="9"/>
      <c r="T7045">
        <f t="shared" ref="T7045:T7108" si="990">B7045*10000+C7045</f>
        <v>2940900</v>
      </c>
      <c r="U7045">
        <v>265.5</v>
      </c>
      <c r="V7045">
        <f t="shared" si="988"/>
        <v>34.4</v>
      </c>
      <c r="W7045" t="str">
        <f t="shared" ref="W7045:W7108" si="991">IF(C7045=2400,ROUND(L7045,3),"")</f>
        <v/>
      </c>
      <c r="X7045" t="str">
        <f t="shared" ref="X7045:X7108" si="992">IF(C7045=2400,ROUND(M7045,3),"")</f>
        <v/>
      </c>
      <c r="Y7045" t="str">
        <f t="shared" si="989"/>
        <v/>
      </c>
      <c r="Z7045" s="9"/>
      <c r="AA7045" s="14">
        <f t="shared" ref="AA7045:AA7108" si="993">ROUND((0.6105*(EXP((17.273*J7045)/(J7045+237.3))))*K7045/100,3)</f>
        <v>0.82899999999999996</v>
      </c>
      <c r="AB7045" s="14">
        <f t="shared" ref="AB7045:AB7108" si="994">ROUND(AA7045/K7045*(100-K7045),3)</f>
        <v>0</v>
      </c>
    </row>
    <row r="7046" spans="1:28" x14ac:dyDescent="0.25">
      <c r="A7046" s="10">
        <f t="shared" si="987"/>
        <v>45585</v>
      </c>
      <c r="B7046" s="11">
        <v>294</v>
      </c>
      <c r="C7046" s="11">
        <v>1000</v>
      </c>
      <c r="D7046" s="12">
        <v>802.41666666666697</v>
      </c>
      <c r="E7046" s="9"/>
      <c r="F7046" s="9">
        <v>1.03</v>
      </c>
      <c r="G7046" s="9">
        <v>2.516</v>
      </c>
      <c r="H7046" s="9">
        <v>7.5490000000000004</v>
      </c>
      <c r="I7046" s="9">
        <v>21.059000000000001</v>
      </c>
      <c r="J7046" s="9">
        <v>5.8979999999999997</v>
      </c>
      <c r="K7046" s="9">
        <v>100</v>
      </c>
      <c r="L7046" s="9">
        <v>8.8999999999999996E-2</v>
      </c>
      <c r="M7046" s="9">
        <v>8.5999999999999993E-2</v>
      </c>
      <c r="N7046" s="9">
        <v>0</v>
      </c>
      <c r="O7046" s="9">
        <v>49.375</v>
      </c>
      <c r="P7046" s="9"/>
      <c r="Q7046" s="9"/>
      <c r="R7046" s="9"/>
      <c r="T7046">
        <f t="shared" si="990"/>
        <v>2941000</v>
      </c>
      <c r="U7046">
        <v>391.3</v>
      </c>
      <c r="V7046">
        <f t="shared" si="988"/>
        <v>49.4</v>
      </c>
      <c r="W7046" t="str">
        <f t="shared" si="991"/>
        <v/>
      </c>
      <c r="X7046" t="str">
        <f t="shared" si="992"/>
        <v/>
      </c>
      <c r="Y7046" t="str">
        <f t="shared" si="989"/>
        <v/>
      </c>
      <c r="Z7046" s="9"/>
      <c r="AA7046" s="14">
        <f t="shared" si="993"/>
        <v>0.92800000000000005</v>
      </c>
      <c r="AB7046" s="14">
        <f t="shared" si="994"/>
        <v>0</v>
      </c>
    </row>
    <row r="7047" spans="1:28" x14ac:dyDescent="0.25">
      <c r="A7047" s="10">
        <f t="shared" ref="A7047:A7110" si="995">A$5-1+B7047</f>
        <v>45585</v>
      </c>
      <c r="B7047" s="11">
        <v>294</v>
      </c>
      <c r="C7047" s="11">
        <v>1100</v>
      </c>
      <c r="D7047" s="12">
        <v>802.45833333333303</v>
      </c>
      <c r="E7047" s="9"/>
      <c r="F7047" s="9">
        <v>1.03</v>
      </c>
      <c r="G7047" s="9">
        <v>2.516</v>
      </c>
      <c r="H7047" s="9">
        <v>8.0519999999999996</v>
      </c>
      <c r="I7047" s="9">
        <v>46.329000000000001</v>
      </c>
      <c r="J7047" s="9">
        <v>6.6109999999999998</v>
      </c>
      <c r="K7047" s="9">
        <v>100</v>
      </c>
      <c r="L7047" s="9">
        <v>0.09</v>
      </c>
      <c r="M7047" s="9">
        <v>8.5999999999999993E-2</v>
      </c>
      <c r="N7047" s="9">
        <v>0</v>
      </c>
      <c r="O7047" s="9">
        <v>168.125</v>
      </c>
      <c r="P7047" s="9"/>
      <c r="Q7047" s="9"/>
      <c r="R7047" s="9"/>
      <c r="T7047">
        <f t="shared" si="990"/>
        <v>2941100</v>
      </c>
      <c r="U7047">
        <v>474.5</v>
      </c>
      <c r="V7047">
        <f t="shared" si="988"/>
        <v>168.1</v>
      </c>
      <c r="W7047" t="str">
        <f t="shared" si="991"/>
        <v/>
      </c>
      <c r="X7047" t="str">
        <f t="shared" si="992"/>
        <v/>
      </c>
      <c r="Y7047" t="str">
        <f t="shared" si="989"/>
        <v/>
      </c>
      <c r="Z7047" s="9"/>
      <c r="AA7047" s="14">
        <f t="shared" si="993"/>
        <v>0.97499999999999998</v>
      </c>
      <c r="AB7047" s="14">
        <f t="shared" si="994"/>
        <v>0</v>
      </c>
    </row>
    <row r="7048" spans="1:28" x14ac:dyDescent="0.25">
      <c r="A7048" s="10">
        <f t="shared" si="995"/>
        <v>45585</v>
      </c>
      <c r="B7048" s="11">
        <v>294</v>
      </c>
      <c r="C7048" s="11">
        <v>1200</v>
      </c>
      <c r="D7048" s="12">
        <v>802.5</v>
      </c>
      <c r="E7048" s="9"/>
      <c r="F7048" s="9">
        <v>0.91300000000000003</v>
      </c>
      <c r="G7048" s="9">
        <v>3.02</v>
      </c>
      <c r="H7048" s="9">
        <v>9.5619999999999994</v>
      </c>
      <c r="I7048" s="9">
        <v>67.388000000000005</v>
      </c>
      <c r="J7048" s="9">
        <v>6.56</v>
      </c>
      <c r="K7048" s="9">
        <v>99.9</v>
      </c>
      <c r="L7048" s="9">
        <v>0.09</v>
      </c>
      <c r="M7048" s="9">
        <v>8.6999999999999994E-2</v>
      </c>
      <c r="N7048" s="9">
        <v>0</v>
      </c>
      <c r="O7048" s="9">
        <v>186.875</v>
      </c>
      <c r="P7048" s="9"/>
      <c r="Q7048" s="9"/>
      <c r="R7048" s="9"/>
      <c r="T7048">
        <f t="shared" si="990"/>
        <v>2941200</v>
      </c>
      <c r="U7048">
        <v>507.2</v>
      </c>
      <c r="V7048">
        <f t="shared" si="988"/>
        <v>186.9</v>
      </c>
      <c r="W7048" t="str">
        <f t="shared" si="991"/>
        <v/>
      </c>
      <c r="X7048" t="str">
        <f t="shared" si="992"/>
        <v/>
      </c>
      <c r="Y7048" t="str">
        <f t="shared" si="989"/>
        <v/>
      </c>
      <c r="Z7048" s="9"/>
      <c r="AA7048" s="14">
        <f t="shared" si="993"/>
        <v>0.97099999999999997</v>
      </c>
      <c r="AB7048" s="14">
        <f t="shared" si="994"/>
        <v>1E-3</v>
      </c>
    </row>
    <row r="7049" spans="1:28" x14ac:dyDescent="0.25">
      <c r="A7049" s="10">
        <f t="shared" si="995"/>
        <v>45585</v>
      </c>
      <c r="B7049" s="11">
        <v>294</v>
      </c>
      <c r="C7049" s="11">
        <v>1300</v>
      </c>
      <c r="D7049" s="12">
        <v>802.54166666666697</v>
      </c>
      <c r="E7049" s="9"/>
      <c r="F7049" s="9">
        <v>1.147</v>
      </c>
      <c r="G7049" s="9">
        <v>4.5289999999999999</v>
      </c>
      <c r="H7049" s="9">
        <v>12.582000000000001</v>
      </c>
      <c r="I7049" s="9">
        <v>75.811999999999998</v>
      </c>
      <c r="J7049" s="9">
        <v>7.4939999999999998</v>
      </c>
      <c r="K7049" s="9">
        <v>99.4</v>
      </c>
      <c r="L7049" s="9">
        <v>0.09</v>
      </c>
      <c r="M7049" s="9">
        <v>8.6999999999999994E-2</v>
      </c>
      <c r="N7049" s="9">
        <v>0</v>
      </c>
      <c r="O7049" s="9">
        <v>210.625</v>
      </c>
      <c r="P7049" s="9"/>
      <c r="Q7049" s="9"/>
      <c r="R7049" s="9"/>
      <c r="T7049">
        <f t="shared" si="990"/>
        <v>2941300</v>
      </c>
      <c r="U7049">
        <v>485.7</v>
      </c>
      <c r="V7049">
        <f t="shared" si="988"/>
        <v>210.6</v>
      </c>
      <c r="W7049" t="str">
        <f t="shared" si="991"/>
        <v/>
      </c>
      <c r="X7049" t="str">
        <f t="shared" si="992"/>
        <v/>
      </c>
      <c r="Y7049" t="str">
        <f t="shared" si="989"/>
        <v/>
      </c>
      <c r="Z7049" s="9"/>
      <c r="AA7049" s="14">
        <f t="shared" si="993"/>
        <v>1.03</v>
      </c>
      <c r="AB7049" s="14">
        <f t="shared" si="994"/>
        <v>6.0000000000000001E-3</v>
      </c>
    </row>
    <row r="7050" spans="1:28" x14ac:dyDescent="0.25">
      <c r="A7050" s="10">
        <f t="shared" si="995"/>
        <v>45585</v>
      </c>
      <c r="B7050" s="11">
        <v>294</v>
      </c>
      <c r="C7050" s="11">
        <v>1400</v>
      </c>
      <c r="D7050" s="12">
        <v>802.58333333333303</v>
      </c>
      <c r="E7050" s="9"/>
      <c r="F7050" s="9">
        <v>1.03</v>
      </c>
      <c r="G7050" s="9">
        <v>4.5289999999999999</v>
      </c>
      <c r="H7050" s="9">
        <v>11.574999999999999</v>
      </c>
      <c r="I7050" s="9">
        <v>74.408000000000001</v>
      </c>
      <c r="J7050" s="9">
        <v>7.87</v>
      </c>
      <c r="K7050" s="9">
        <v>99.1</v>
      </c>
      <c r="L7050" s="9">
        <v>9.2999999999999999E-2</v>
      </c>
      <c r="M7050" s="9">
        <v>8.7999999999999995E-2</v>
      </c>
      <c r="N7050" s="9">
        <v>0</v>
      </c>
      <c r="O7050" s="9">
        <v>158.125</v>
      </c>
      <c r="P7050" s="9"/>
      <c r="Q7050" s="9"/>
      <c r="R7050" s="9"/>
      <c r="T7050">
        <f t="shared" si="990"/>
        <v>2941400</v>
      </c>
      <c r="U7050">
        <v>412.2</v>
      </c>
      <c r="V7050">
        <f t="shared" si="988"/>
        <v>158.1</v>
      </c>
      <c r="W7050" t="str">
        <f t="shared" si="991"/>
        <v/>
      </c>
      <c r="X7050" t="str">
        <f t="shared" si="992"/>
        <v/>
      </c>
      <c r="Y7050" t="str">
        <f t="shared" si="989"/>
        <v/>
      </c>
      <c r="Z7050" s="9"/>
      <c r="AA7050" s="14">
        <f t="shared" si="993"/>
        <v>1.0529999999999999</v>
      </c>
      <c r="AB7050" s="14">
        <f t="shared" si="994"/>
        <v>0.01</v>
      </c>
    </row>
    <row r="7051" spans="1:28" x14ac:dyDescent="0.25">
      <c r="A7051" s="10">
        <f t="shared" si="995"/>
        <v>45585</v>
      </c>
      <c r="B7051" s="11">
        <v>294</v>
      </c>
      <c r="C7051" s="11">
        <v>1500</v>
      </c>
      <c r="D7051" s="12">
        <v>802.625</v>
      </c>
      <c r="E7051" s="9"/>
      <c r="F7051" s="9">
        <v>1.03</v>
      </c>
      <c r="G7051" s="9">
        <v>4.0259999999999998</v>
      </c>
      <c r="H7051" s="9">
        <v>10.065</v>
      </c>
      <c r="I7051" s="9">
        <v>84.234999999999999</v>
      </c>
      <c r="J7051" s="9">
        <v>7.5439999999999996</v>
      </c>
      <c r="K7051" s="9">
        <v>98.3</v>
      </c>
      <c r="L7051" s="9">
        <v>9.6000000000000002E-2</v>
      </c>
      <c r="M7051" s="9">
        <v>0.09</v>
      </c>
      <c r="N7051" s="9">
        <v>0</v>
      </c>
      <c r="O7051" s="9">
        <v>128.125</v>
      </c>
      <c r="P7051" s="9"/>
      <c r="Q7051" s="9"/>
      <c r="R7051" s="9"/>
      <c r="T7051">
        <f t="shared" si="990"/>
        <v>2941500</v>
      </c>
      <c r="U7051">
        <v>294.3</v>
      </c>
      <c r="V7051">
        <f t="shared" si="988"/>
        <v>128.1</v>
      </c>
      <c r="W7051" t="str">
        <f t="shared" si="991"/>
        <v/>
      </c>
      <c r="X7051" t="str">
        <f t="shared" si="992"/>
        <v/>
      </c>
      <c r="Y7051" t="str">
        <f t="shared" si="989"/>
        <v/>
      </c>
      <c r="Z7051" s="9"/>
      <c r="AA7051" s="14">
        <f t="shared" si="993"/>
        <v>1.022</v>
      </c>
      <c r="AB7051" s="14">
        <f t="shared" si="994"/>
        <v>1.7999999999999999E-2</v>
      </c>
    </row>
    <row r="7052" spans="1:28" x14ac:dyDescent="0.25">
      <c r="A7052" s="10">
        <f t="shared" si="995"/>
        <v>45585</v>
      </c>
      <c r="B7052" s="11">
        <v>294</v>
      </c>
      <c r="C7052" s="11">
        <v>1600</v>
      </c>
      <c r="D7052" s="12">
        <v>802.66666666666697</v>
      </c>
      <c r="E7052" s="9"/>
      <c r="F7052" s="9">
        <v>0.79600000000000004</v>
      </c>
      <c r="G7052" s="9">
        <v>5.0330000000000004</v>
      </c>
      <c r="H7052" s="9">
        <v>11.071999999999999</v>
      </c>
      <c r="I7052" s="9">
        <v>70.195999999999998</v>
      </c>
      <c r="J7052" s="9">
        <v>7.8449999999999998</v>
      </c>
      <c r="K7052" s="9">
        <v>94.6</v>
      </c>
      <c r="L7052" s="9">
        <v>9.9000000000000005E-2</v>
      </c>
      <c r="M7052" s="9">
        <v>0.09</v>
      </c>
      <c r="N7052" s="9">
        <v>0.2</v>
      </c>
      <c r="O7052" s="9">
        <v>51.875</v>
      </c>
      <c r="P7052" s="9"/>
      <c r="Q7052" s="9"/>
      <c r="R7052" s="9"/>
      <c r="T7052">
        <f t="shared" si="990"/>
        <v>2941600</v>
      </c>
      <c r="U7052">
        <v>146.80000000000001</v>
      </c>
      <c r="V7052">
        <f t="shared" si="988"/>
        <v>51.9</v>
      </c>
      <c r="W7052" t="str">
        <f t="shared" si="991"/>
        <v/>
      </c>
      <c r="X7052" t="str">
        <f t="shared" si="992"/>
        <v/>
      </c>
      <c r="Y7052" t="str">
        <f t="shared" si="989"/>
        <v/>
      </c>
      <c r="Z7052" s="9"/>
      <c r="AA7052" s="14">
        <f t="shared" si="993"/>
        <v>1.004</v>
      </c>
      <c r="AB7052" s="14">
        <f t="shared" si="994"/>
        <v>5.7000000000000002E-2</v>
      </c>
    </row>
    <row r="7053" spans="1:28" x14ac:dyDescent="0.25">
      <c r="A7053" s="10">
        <f t="shared" si="995"/>
        <v>45585</v>
      </c>
      <c r="B7053" s="11">
        <v>294</v>
      </c>
      <c r="C7053" s="11">
        <v>1700</v>
      </c>
      <c r="D7053" s="12">
        <v>802.70833333333303</v>
      </c>
      <c r="E7053" s="9"/>
      <c r="F7053" s="9">
        <v>1.03</v>
      </c>
      <c r="G7053" s="9">
        <v>3.5230000000000001</v>
      </c>
      <c r="H7053" s="9">
        <v>10.065</v>
      </c>
      <c r="I7053" s="9">
        <v>84.234999999999999</v>
      </c>
      <c r="J7053" s="9">
        <v>6.306</v>
      </c>
      <c r="K7053" s="9">
        <v>94.4</v>
      </c>
      <c r="L7053" s="9">
        <v>9.8000000000000004E-2</v>
      </c>
      <c r="M7053" s="9">
        <v>9.2999999999999999E-2</v>
      </c>
      <c r="N7053" s="9">
        <v>0.2</v>
      </c>
      <c r="O7053" s="9">
        <v>3.125</v>
      </c>
      <c r="P7053" s="9"/>
      <c r="Q7053" s="9"/>
      <c r="R7053" s="9"/>
      <c r="T7053">
        <f t="shared" si="990"/>
        <v>2941700</v>
      </c>
      <c r="U7053">
        <v>17.5</v>
      </c>
      <c r="V7053">
        <f t="shared" si="988"/>
        <v>3.1</v>
      </c>
      <c r="W7053" t="str">
        <f t="shared" si="991"/>
        <v/>
      </c>
      <c r="X7053" t="str">
        <f t="shared" si="992"/>
        <v/>
      </c>
      <c r="Y7053" t="str">
        <f t="shared" si="989"/>
        <v/>
      </c>
      <c r="Z7053" s="9"/>
      <c r="AA7053" s="14">
        <f t="shared" si="993"/>
        <v>0.90100000000000002</v>
      </c>
      <c r="AB7053" s="14">
        <f t="shared" si="994"/>
        <v>5.2999999999999999E-2</v>
      </c>
    </row>
    <row r="7054" spans="1:28" x14ac:dyDescent="0.25">
      <c r="A7054" s="10">
        <f t="shared" si="995"/>
        <v>45585</v>
      </c>
      <c r="B7054" s="11">
        <v>294</v>
      </c>
      <c r="C7054" s="11">
        <v>1800</v>
      </c>
      <c r="D7054" s="12">
        <v>802.75</v>
      </c>
      <c r="E7054" s="9"/>
      <c r="F7054" s="9">
        <v>1.264</v>
      </c>
      <c r="G7054" s="9">
        <v>2.516</v>
      </c>
      <c r="H7054" s="9">
        <v>7.0460000000000003</v>
      </c>
      <c r="I7054" s="9">
        <v>85.638999999999996</v>
      </c>
      <c r="J7054" s="9">
        <v>6.3310000000000004</v>
      </c>
      <c r="K7054" s="9">
        <v>96.3</v>
      </c>
      <c r="L7054" s="9">
        <v>0.1</v>
      </c>
      <c r="M7054" s="9">
        <v>9.4E-2</v>
      </c>
      <c r="N7054" s="9">
        <v>0.2</v>
      </c>
      <c r="O7054" s="9">
        <v>0.625</v>
      </c>
      <c r="P7054" s="9"/>
      <c r="Q7054" s="9"/>
      <c r="R7054" s="9"/>
      <c r="T7054">
        <f t="shared" si="990"/>
        <v>2941800</v>
      </c>
      <c r="U7054">
        <v>0</v>
      </c>
      <c r="V7054">
        <f t="shared" si="988"/>
        <v>0</v>
      </c>
      <c r="W7054" t="str">
        <f t="shared" si="991"/>
        <v/>
      </c>
      <c r="X7054" t="str">
        <f t="shared" si="992"/>
        <v/>
      </c>
      <c r="Y7054" t="str">
        <f t="shared" si="989"/>
        <v/>
      </c>
      <c r="Z7054" s="9"/>
      <c r="AA7054" s="14">
        <f t="shared" si="993"/>
        <v>0.92100000000000004</v>
      </c>
      <c r="AB7054" s="14">
        <f t="shared" si="994"/>
        <v>3.5000000000000003E-2</v>
      </c>
    </row>
    <row r="7055" spans="1:28" x14ac:dyDescent="0.25">
      <c r="A7055" s="10">
        <f t="shared" si="995"/>
        <v>45585</v>
      </c>
      <c r="B7055" s="11">
        <v>294</v>
      </c>
      <c r="C7055" s="11">
        <v>1900</v>
      </c>
      <c r="D7055" s="12">
        <v>802.79166666666697</v>
      </c>
      <c r="E7055" s="9"/>
      <c r="F7055" s="9">
        <v>1.147</v>
      </c>
      <c r="G7055" s="9">
        <v>2.516</v>
      </c>
      <c r="H7055" s="9">
        <v>8.5559999999999992</v>
      </c>
      <c r="I7055" s="9">
        <v>91.254999999999995</v>
      </c>
      <c r="J7055" s="9">
        <v>6.077</v>
      </c>
      <c r="K7055" s="9">
        <v>97.4</v>
      </c>
      <c r="L7055" s="9">
        <v>0.10100000000000001</v>
      </c>
      <c r="M7055" s="9">
        <v>9.5000000000000001E-2</v>
      </c>
      <c r="N7055" s="9">
        <v>0.2</v>
      </c>
      <c r="O7055" s="9">
        <v>0.625</v>
      </c>
      <c r="P7055" s="9"/>
      <c r="Q7055" s="9"/>
      <c r="R7055" s="9"/>
      <c r="T7055">
        <f t="shared" si="990"/>
        <v>2941900</v>
      </c>
      <c r="U7055">
        <v>0</v>
      </c>
      <c r="V7055">
        <f t="shared" si="988"/>
        <v>0</v>
      </c>
      <c r="W7055" t="str">
        <f t="shared" si="991"/>
        <v/>
      </c>
      <c r="X7055" t="str">
        <f t="shared" si="992"/>
        <v/>
      </c>
      <c r="Y7055" t="str">
        <f t="shared" si="989"/>
        <v/>
      </c>
      <c r="Z7055" s="9"/>
      <c r="AA7055" s="14">
        <f t="shared" si="993"/>
        <v>0.91500000000000004</v>
      </c>
      <c r="AB7055" s="14">
        <f t="shared" si="994"/>
        <v>2.4E-2</v>
      </c>
    </row>
    <row r="7056" spans="1:28" x14ac:dyDescent="0.25">
      <c r="A7056" s="10">
        <f t="shared" si="995"/>
        <v>45585</v>
      </c>
      <c r="B7056" s="11">
        <v>294</v>
      </c>
      <c r="C7056" s="11">
        <v>2000</v>
      </c>
      <c r="D7056" s="12">
        <v>802.83333333333303</v>
      </c>
      <c r="E7056" s="9"/>
      <c r="F7056" s="9">
        <v>1.03</v>
      </c>
      <c r="G7056" s="9">
        <v>2.516</v>
      </c>
      <c r="H7056" s="9">
        <v>7.5490000000000004</v>
      </c>
      <c r="I7056" s="9">
        <v>106.69799999999999</v>
      </c>
      <c r="J7056" s="9">
        <v>5.4370000000000003</v>
      </c>
      <c r="K7056" s="9">
        <v>97.8</v>
      </c>
      <c r="L7056" s="9">
        <v>0.10299999999999999</v>
      </c>
      <c r="M7056" s="9">
        <v>9.7000000000000003E-2</v>
      </c>
      <c r="N7056" s="9">
        <v>0.2</v>
      </c>
      <c r="O7056" s="9">
        <v>0.625</v>
      </c>
      <c r="P7056" s="9"/>
      <c r="Q7056" s="9"/>
      <c r="R7056" s="9"/>
      <c r="T7056">
        <f t="shared" si="990"/>
        <v>2942000</v>
      </c>
      <c r="U7056">
        <v>0</v>
      </c>
      <c r="V7056">
        <f t="shared" si="988"/>
        <v>0</v>
      </c>
      <c r="W7056" t="str">
        <f t="shared" si="991"/>
        <v/>
      </c>
      <c r="X7056" t="str">
        <f t="shared" si="992"/>
        <v/>
      </c>
      <c r="Y7056" t="str">
        <f t="shared" si="989"/>
        <v/>
      </c>
      <c r="Z7056" s="9"/>
      <c r="AA7056" s="14">
        <f t="shared" si="993"/>
        <v>0.879</v>
      </c>
      <c r="AB7056" s="14">
        <f t="shared" si="994"/>
        <v>0.02</v>
      </c>
    </row>
    <row r="7057" spans="1:28" x14ac:dyDescent="0.25">
      <c r="A7057" s="10">
        <f t="shared" si="995"/>
        <v>45585</v>
      </c>
      <c r="B7057" s="11">
        <v>294</v>
      </c>
      <c r="C7057" s="11">
        <v>2100</v>
      </c>
      <c r="D7057" s="12">
        <v>802.875</v>
      </c>
      <c r="E7057" s="9"/>
      <c r="F7057" s="9">
        <v>0.91300000000000003</v>
      </c>
      <c r="G7057" s="9">
        <v>1.0069999999999999</v>
      </c>
      <c r="H7057" s="9">
        <v>5.0330000000000004</v>
      </c>
      <c r="I7057" s="9">
        <v>109.506</v>
      </c>
      <c r="J7057" s="9">
        <v>5.5389999999999997</v>
      </c>
      <c r="K7057" s="9">
        <v>98.3</v>
      </c>
      <c r="L7057" s="9">
        <v>0.10299999999999999</v>
      </c>
      <c r="M7057" s="9">
        <v>9.8000000000000004E-2</v>
      </c>
      <c r="N7057" s="9">
        <v>0</v>
      </c>
      <c r="O7057" s="9">
        <v>0.625</v>
      </c>
      <c r="P7057" s="9"/>
      <c r="Q7057" s="9"/>
      <c r="R7057" s="9"/>
      <c r="T7057">
        <f t="shared" si="990"/>
        <v>2942100</v>
      </c>
      <c r="U7057">
        <v>0</v>
      </c>
      <c r="V7057">
        <f t="shared" si="988"/>
        <v>0</v>
      </c>
      <c r="W7057" t="str">
        <f t="shared" si="991"/>
        <v/>
      </c>
      <c r="X7057" t="str">
        <f t="shared" si="992"/>
        <v/>
      </c>
      <c r="Y7057" t="str">
        <f t="shared" si="989"/>
        <v/>
      </c>
      <c r="Z7057" s="9"/>
      <c r="AA7057" s="14">
        <f t="shared" si="993"/>
        <v>0.89</v>
      </c>
      <c r="AB7057" s="14">
        <f t="shared" si="994"/>
        <v>1.4999999999999999E-2</v>
      </c>
    </row>
    <row r="7058" spans="1:28" x14ac:dyDescent="0.25">
      <c r="A7058" s="10">
        <f t="shared" si="995"/>
        <v>45585</v>
      </c>
      <c r="B7058" s="11">
        <v>294</v>
      </c>
      <c r="C7058" s="11">
        <v>2200</v>
      </c>
      <c r="D7058" s="12">
        <v>802.91666666666697</v>
      </c>
      <c r="E7058" s="9"/>
      <c r="F7058" s="9">
        <v>0.91300000000000003</v>
      </c>
      <c r="G7058" s="9">
        <v>1.0069999999999999</v>
      </c>
      <c r="H7058" s="9">
        <v>5.0330000000000004</v>
      </c>
      <c r="I7058" s="9">
        <v>183.91399999999999</v>
      </c>
      <c r="J7058" s="9">
        <v>3.7749999999999999</v>
      </c>
      <c r="K7058" s="9">
        <v>97.9</v>
      </c>
      <c r="L7058" s="9">
        <v>0.105</v>
      </c>
      <c r="M7058" s="9">
        <v>9.9000000000000005E-2</v>
      </c>
      <c r="N7058" s="9">
        <v>0</v>
      </c>
      <c r="O7058" s="9">
        <v>0.625</v>
      </c>
      <c r="P7058" s="9"/>
      <c r="Q7058" s="9"/>
      <c r="R7058" s="9"/>
      <c r="T7058">
        <f t="shared" si="990"/>
        <v>2942200</v>
      </c>
      <c r="U7058">
        <v>0</v>
      </c>
      <c r="V7058">
        <f t="shared" si="988"/>
        <v>0</v>
      </c>
      <c r="W7058" t="str">
        <f t="shared" si="991"/>
        <v/>
      </c>
      <c r="X7058" t="str">
        <f t="shared" si="992"/>
        <v/>
      </c>
      <c r="Y7058" t="str">
        <f t="shared" si="989"/>
        <v/>
      </c>
      <c r="Z7058" s="9"/>
      <c r="AA7058" s="14">
        <f t="shared" si="993"/>
        <v>0.78300000000000003</v>
      </c>
      <c r="AB7058" s="14">
        <f t="shared" si="994"/>
        <v>1.7000000000000001E-2</v>
      </c>
    </row>
    <row r="7059" spans="1:28" x14ac:dyDescent="0.25">
      <c r="A7059" s="10">
        <f t="shared" si="995"/>
        <v>45585</v>
      </c>
      <c r="B7059" s="11">
        <v>294</v>
      </c>
      <c r="C7059" s="11">
        <v>2300</v>
      </c>
      <c r="D7059" s="12">
        <v>802.95833333333303</v>
      </c>
      <c r="E7059" s="9"/>
      <c r="F7059" s="9">
        <v>1.03</v>
      </c>
      <c r="G7059" s="9">
        <v>1.0069999999999999</v>
      </c>
      <c r="H7059" s="9">
        <v>5.5359999999999996</v>
      </c>
      <c r="I7059" s="9">
        <v>227.435</v>
      </c>
      <c r="J7059" s="9">
        <v>2.5299999999999998</v>
      </c>
      <c r="K7059" s="9">
        <v>98</v>
      </c>
      <c r="L7059" s="9">
        <v>0.106</v>
      </c>
      <c r="M7059" s="9">
        <v>0.1</v>
      </c>
      <c r="N7059" s="9">
        <v>0</v>
      </c>
      <c r="O7059" s="9">
        <v>0.625</v>
      </c>
      <c r="P7059" s="9"/>
      <c r="Q7059" s="9"/>
      <c r="R7059" s="9"/>
      <c r="T7059">
        <f t="shared" si="990"/>
        <v>2942300</v>
      </c>
      <c r="U7059">
        <v>0</v>
      </c>
      <c r="V7059">
        <f t="shared" si="988"/>
        <v>0</v>
      </c>
      <c r="W7059" t="str">
        <f t="shared" si="991"/>
        <v/>
      </c>
      <c r="X7059" t="str">
        <f t="shared" si="992"/>
        <v/>
      </c>
      <c r="Y7059" t="str">
        <f t="shared" si="989"/>
        <v/>
      </c>
      <c r="Z7059" s="9"/>
      <c r="AA7059" s="14">
        <f t="shared" si="993"/>
        <v>0.71799999999999997</v>
      </c>
      <c r="AB7059" s="14">
        <f t="shared" si="994"/>
        <v>1.4999999999999999E-2</v>
      </c>
    </row>
    <row r="7060" spans="1:28" x14ac:dyDescent="0.25">
      <c r="A7060" s="10">
        <f t="shared" si="995"/>
        <v>45585</v>
      </c>
      <c r="B7060" s="11">
        <v>294</v>
      </c>
      <c r="C7060" s="11">
        <v>2400</v>
      </c>
      <c r="D7060" s="12">
        <v>803</v>
      </c>
      <c r="E7060" s="9"/>
      <c r="F7060" s="9">
        <v>1.03</v>
      </c>
      <c r="G7060" s="9">
        <v>1.0069999999999999</v>
      </c>
      <c r="H7060" s="9">
        <v>5.5359999999999996</v>
      </c>
      <c r="I7060" s="9">
        <v>247.09</v>
      </c>
      <c r="J7060" s="9">
        <v>2.1819999999999999</v>
      </c>
      <c r="K7060" s="9">
        <v>97.1</v>
      </c>
      <c r="L7060" s="9">
        <v>0.106</v>
      </c>
      <c r="M7060" s="9">
        <v>0.10100000000000001</v>
      </c>
      <c r="N7060" s="9">
        <v>0</v>
      </c>
      <c r="O7060" s="9">
        <v>0.625</v>
      </c>
      <c r="P7060" s="9"/>
      <c r="Q7060" s="9"/>
      <c r="R7060" s="9"/>
      <c r="T7060">
        <f t="shared" si="990"/>
        <v>2942400</v>
      </c>
      <c r="U7060">
        <v>0</v>
      </c>
      <c r="V7060">
        <f t="shared" si="988"/>
        <v>0</v>
      </c>
      <c r="W7060">
        <f t="shared" si="991"/>
        <v>0.106</v>
      </c>
      <c r="X7060">
        <f t="shared" si="992"/>
        <v>0.10100000000000001</v>
      </c>
      <c r="Y7060">
        <f t="shared" si="989"/>
        <v>0.01</v>
      </c>
      <c r="Z7060" s="9"/>
      <c r="AA7060" s="14">
        <f t="shared" si="993"/>
        <v>0.69399999999999995</v>
      </c>
      <c r="AB7060" s="14">
        <f t="shared" si="994"/>
        <v>2.1000000000000001E-2</v>
      </c>
    </row>
    <row r="7061" spans="1:28" x14ac:dyDescent="0.25">
      <c r="A7061" s="10">
        <f t="shared" si="995"/>
        <v>45586</v>
      </c>
      <c r="B7061" s="11">
        <v>295</v>
      </c>
      <c r="C7061" s="11">
        <v>100</v>
      </c>
      <c r="D7061" s="12">
        <v>803.04166666666697</v>
      </c>
      <c r="E7061" s="9"/>
      <c r="F7061" s="9">
        <v>0.56200000000000006</v>
      </c>
      <c r="G7061" s="9">
        <v>0</v>
      </c>
      <c r="H7061" s="9">
        <v>4.0259999999999998</v>
      </c>
      <c r="I7061" s="9">
        <v>213.39599999999999</v>
      </c>
      <c r="J7061" s="9">
        <v>1.534</v>
      </c>
      <c r="K7061" s="9">
        <v>96.4</v>
      </c>
      <c r="L7061" s="9">
        <v>0.107</v>
      </c>
      <c r="M7061" s="9">
        <v>0.10299999999999999</v>
      </c>
      <c r="N7061" s="9">
        <v>0</v>
      </c>
      <c r="O7061" s="9">
        <v>0.625</v>
      </c>
      <c r="P7061" s="9"/>
      <c r="Q7061" s="9"/>
      <c r="R7061" s="9"/>
      <c r="T7061">
        <f t="shared" si="990"/>
        <v>2950100</v>
      </c>
      <c r="U7061">
        <v>0</v>
      </c>
      <c r="V7061">
        <f t="shared" si="988"/>
        <v>0</v>
      </c>
      <c r="W7061" t="str">
        <f t="shared" si="991"/>
        <v/>
      </c>
      <c r="X7061" t="str">
        <f t="shared" si="992"/>
        <v/>
      </c>
      <c r="Y7061" t="str">
        <f t="shared" si="989"/>
        <v/>
      </c>
      <c r="Z7061" s="9"/>
      <c r="AA7061" s="14">
        <f t="shared" si="993"/>
        <v>0.65800000000000003</v>
      </c>
      <c r="AB7061" s="14">
        <f t="shared" si="994"/>
        <v>2.5000000000000001E-2</v>
      </c>
    </row>
    <row r="7062" spans="1:28" x14ac:dyDescent="0.25">
      <c r="A7062" s="10">
        <f t="shared" si="995"/>
        <v>45586</v>
      </c>
      <c r="B7062" s="11">
        <v>295</v>
      </c>
      <c r="C7062" s="11">
        <v>200</v>
      </c>
      <c r="D7062" s="12">
        <v>803.08333333333303</v>
      </c>
      <c r="E7062" s="9"/>
      <c r="F7062" s="9">
        <v>0.79600000000000004</v>
      </c>
      <c r="G7062" s="9">
        <v>0</v>
      </c>
      <c r="H7062" s="9">
        <v>3.02</v>
      </c>
      <c r="I7062" s="9">
        <v>200.761</v>
      </c>
      <c r="J7062" s="9">
        <v>1.18</v>
      </c>
      <c r="K7062" s="9">
        <v>96.5</v>
      </c>
      <c r="L7062" s="9">
        <v>0.108</v>
      </c>
      <c r="M7062" s="9">
        <v>0.10299999999999999</v>
      </c>
      <c r="N7062" s="9">
        <v>0</v>
      </c>
      <c r="O7062" s="9">
        <v>0.625</v>
      </c>
      <c r="P7062" s="9"/>
      <c r="Q7062" s="9"/>
      <c r="R7062" s="9"/>
      <c r="T7062">
        <f t="shared" si="990"/>
        <v>2950200</v>
      </c>
      <c r="U7062">
        <v>0</v>
      </c>
      <c r="V7062">
        <f t="shared" si="988"/>
        <v>0</v>
      </c>
      <c r="W7062" t="str">
        <f t="shared" si="991"/>
        <v/>
      </c>
      <c r="X7062" t="str">
        <f t="shared" si="992"/>
        <v/>
      </c>
      <c r="Y7062" t="str">
        <f t="shared" si="989"/>
        <v/>
      </c>
      <c r="Z7062" s="9"/>
      <c r="AA7062" s="14">
        <f t="shared" si="993"/>
        <v>0.64200000000000002</v>
      </c>
      <c r="AB7062" s="14">
        <f t="shared" si="994"/>
        <v>2.3E-2</v>
      </c>
    </row>
    <row r="7063" spans="1:28" x14ac:dyDescent="0.25">
      <c r="A7063" s="10">
        <f t="shared" si="995"/>
        <v>45586</v>
      </c>
      <c r="B7063" s="11">
        <v>295</v>
      </c>
      <c r="C7063" s="11">
        <v>300</v>
      </c>
      <c r="D7063" s="12">
        <v>803.125</v>
      </c>
      <c r="E7063" s="9"/>
      <c r="F7063" s="9">
        <v>0.91300000000000003</v>
      </c>
      <c r="G7063" s="9">
        <v>0.503</v>
      </c>
      <c r="H7063" s="9">
        <v>4.5289999999999999</v>
      </c>
      <c r="I7063" s="9">
        <v>192.33699999999999</v>
      </c>
      <c r="J7063" s="9">
        <v>1.071</v>
      </c>
      <c r="K7063" s="9">
        <v>93.8</v>
      </c>
      <c r="L7063" s="9">
        <v>0.109</v>
      </c>
      <c r="M7063" s="9">
        <v>0.105</v>
      </c>
      <c r="N7063" s="9">
        <v>0</v>
      </c>
      <c r="O7063" s="9">
        <v>0.625</v>
      </c>
      <c r="P7063" s="9"/>
      <c r="Q7063" s="9"/>
      <c r="R7063" s="9"/>
      <c r="T7063">
        <f t="shared" si="990"/>
        <v>2950300</v>
      </c>
      <c r="U7063">
        <v>0</v>
      </c>
      <c r="V7063">
        <f t="shared" si="988"/>
        <v>0</v>
      </c>
      <c r="W7063" t="str">
        <f t="shared" si="991"/>
        <v/>
      </c>
      <c r="X7063" t="str">
        <f t="shared" si="992"/>
        <v/>
      </c>
      <c r="Y7063" t="str">
        <f t="shared" si="989"/>
        <v/>
      </c>
      <c r="Z7063" s="9"/>
      <c r="AA7063" s="14">
        <f t="shared" si="993"/>
        <v>0.61899999999999999</v>
      </c>
      <c r="AB7063" s="14">
        <f t="shared" si="994"/>
        <v>4.1000000000000002E-2</v>
      </c>
    </row>
    <row r="7064" spans="1:28" x14ac:dyDescent="0.25">
      <c r="A7064" s="10">
        <f t="shared" si="995"/>
        <v>45586</v>
      </c>
      <c r="B7064" s="11">
        <v>295</v>
      </c>
      <c r="C7064" s="11">
        <v>400</v>
      </c>
      <c r="D7064" s="12">
        <v>803.16666666666697</v>
      </c>
      <c r="E7064" s="9"/>
      <c r="F7064" s="9">
        <v>0.91300000000000003</v>
      </c>
      <c r="G7064" s="9">
        <v>0</v>
      </c>
      <c r="H7064" s="9">
        <v>3.5230000000000001</v>
      </c>
      <c r="I7064" s="9">
        <v>195.14500000000001</v>
      </c>
      <c r="J7064" s="9">
        <v>0.32900000000000001</v>
      </c>
      <c r="K7064" s="9">
        <v>93.2</v>
      </c>
      <c r="L7064" s="9">
        <v>0.109</v>
      </c>
      <c r="M7064" s="9">
        <v>0.106</v>
      </c>
      <c r="N7064" s="9">
        <v>0</v>
      </c>
      <c r="O7064" s="9">
        <v>0.625</v>
      </c>
      <c r="P7064" s="9"/>
      <c r="Q7064" s="9"/>
      <c r="R7064" s="9"/>
      <c r="T7064">
        <f t="shared" si="990"/>
        <v>2950400</v>
      </c>
      <c r="U7064">
        <v>0</v>
      </c>
      <c r="V7064">
        <f t="shared" si="988"/>
        <v>0</v>
      </c>
      <c r="W7064" t="str">
        <f t="shared" si="991"/>
        <v/>
      </c>
      <c r="X7064" t="str">
        <f t="shared" si="992"/>
        <v/>
      </c>
      <c r="Y7064" t="str">
        <f t="shared" si="989"/>
        <v/>
      </c>
      <c r="Z7064" s="9"/>
      <c r="AA7064" s="14">
        <f t="shared" si="993"/>
        <v>0.58299999999999996</v>
      </c>
      <c r="AB7064" s="14">
        <f t="shared" si="994"/>
        <v>4.2999999999999997E-2</v>
      </c>
    </row>
    <row r="7065" spans="1:28" x14ac:dyDescent="0.25">
      <c r="A7065" s="10">
        <f t="shared" si="995"/>
        <v>45586</v>
      </c>
      <c r="B7065" s="11">
        <v>295</v>
      </c>
      <c r="C7065" s="11">
        <v>500</v>
      </c>
      <c r="D7065" s="12">
        <v>803.20833333333303</v>
      </c>
      <c r="E7065" s="9"/>
      <c r="F7065" s="9">
        <v>1.147</v>
      </c>
      <c r="G7065" s="9">
        <v>0</v>
      </c>
      <c r="H7065" s="9">
        <v>3.5230000000000001</v>
      </c>
      <c r="I7065" s="9">
        <v>209.184</v>
      </c>
      <c r="J7065" s="9">
        <v>7.9000000000000001E-2</v>
      </c>
      <c r="K7065" s="9">
        <v>92.1</v>
      </c>
      <c r="L7065" s="9">
        <v>0.109</v>
      </c>
      <c r="M7065" s="9">
        <v>0.107</v>
      </c>
      <c r="N7065" s="9">
        <v>0</v>
      </c>
      <c r="O7065" s="9">
        <v>0.625</v>
      </c>
      <c r="P7065" s="9"/>
      <c r="Q7065" s="9"/>
      <c r="R7065" s="9"/>
      <c r="T7065">
        <f t="shared" si="990"/>
        <v>2950500</v>
      </c>
      <c r="U7065">
        <v>0</v>
      </c>
      <c r="V7065">
        <f t="shared" si="988"/>
        <v>0</v>
      </c>
      <c r="W7065" t="str">
        <f t="shared" si="991"/>
        <v/>
      </c>
      <c r="X7065" t="str">
        <f t="shared" si="992"/>
        <v/>
      </c>
      <c r="Y7065" t="str">
        <f t="shared" si="989"/>
        <v/>
      </c>
      <c r="Z7065" s="9"/>
      <c r="AA7065" s="14">
        <f t="shared" si="993"/>
        <v>0.56599999999999995</v>
      </c>
      <c r="AB7065" s="14">
        <f t="shared" si="994"/>
        <v>4.9000000000000002E-2</v>
      </c>
    </row>
    <row r="7066" spans="1:28" x14ac:dyDescent="0.25">
      <c r="A7066" s="10">
        <f t="shared" si="995"/>
        <v>45586</v>
      </c>
      <c r="B7066" s="11">
        <v>295</v>
      </c>
      <c r="C7066" s="11">
        <v>600</v>
      </c>
      <c r="D7066" s="12">
        <v>803.25</v>
      </c>
      <c r="E7066" s="9"/>
      <c r="F7066" s="9">
        <v>1.03</v>
      </c>
      <c r="G7066" s="9">
        <v>0.503</v>
      </c>
      <c r="H7066" s="9">
        <v>4.5289999999999999</v>
      </c>
      <c r="I7066" s="9">
        <v>241.47499999999999</v>
      </c>
      <c r="J7066" s="9">
        <v>-0.17100000000000001</v>
      </c>
      <c r="K7066" s="9">
        <v>96.1</v>
      </c>
      <c r="L7066" s="9">
        <v>0.11</v>
      </c>
      <c r="M7066" s="9">
        <v>0.109</v>
      </c>
      <c r="N7066" s="9">
        <v>0</v>
      </c>
      <c r="O7066" s="9">
        <v>0.625</v>
      </c>
      <c r="P7066" s="9"/>
      <c r="Q7066" s="9"/>
      <c r="R7066" s="9"/>
      <c r="T7066">
        <f t="shared" si="990"/>
        <v>2950600</v>
      </c>
      <c r="U7066">
        <v>0</v>
      </c>
      <c r="V7066">
        <f t="shared" si="988"/>
        <v>0</v>
      </c>
      <c r="W7066" t="str">
        <f t="shared" si="991"/>
        <v/>
      </c>
      <c r="X7066" t="str">
        <f t="shared" si="992"/>
        <v/>
      </c>
      <c r="Y7066" t="str">
        <f t="shared" si="989"/>
        <v/>
      </c>
      <c r="Z7066" s="9"/>
      <c r="AA7066" s="14">
        <f t="shared" si="993"/>
        <v>0.57899999999999996</v>
      </c>
      <c r="AB7066" s="14">
        <f t="shared" si="994"/>
        <v>2.3E-2</v>
      </c>
    </row>
    <row r="7067" spans="1:28" x14ac:dyDescent="0.25">
      <c r="A7067" s="10">
        <f t="shared" si="995"/>
        <v>45586</v>
      </c>
      <c r="B7067" s="11">
        <v>295</v>
      </c>
      <c r="C7067" s="11">
        <v>700</v>
      </c>
      <c r="D7067" s="12">
        <v>803.29166666666697</v>
      </c>
      <c r="E7067" s="9"/>
      <c r="F7067" s="9">
        <v>1.147</v>
      </c>
      <c r="G7067" s="9">
        <v>0.503</v>
      </c>
      <c r="H7067" s="9">
        <v>3.5230000000000001</v>
      </c>
      <c r="I7067" s="9">
        <v>223.22399999999999</v>
      </c>
      <c r="J7067" s="9">
        <v>-0.311</v>
      </c>
      <c r="K7067" s="9">
        <v>97.9</v>
      </c>
      <c r="L7067" s="9">
        <v>0.111</v>
      </c>
      <c r="M7067" s="9">
        <v>0.109</v>
      </c>
      <c r="N7067" s="9">
        <v>0</v>
      </c>
      <c r="O7067" s="9">
        <v>3.125</v>
      </c>
      <c r="P7067" s="9"/>
      <c r="Q7067" s="9"/>
      <c r="R7067" s="9"/>
      <c r="T7067">
        <f t="shared" si="990"/>
        <v>2950700</v>
      </c>
      <c r="U7067">
        <v>5.2</v>
      </c>
      <c r="V7067">
        <f t="shared" si="988"/>
        <v>3.1</v>
      </c>
      <c r="W7067" t="str">
        <f t="shared" si="991"/>
        <v/>
      </c>
      <c r="X7067" t="str">
        <f t="shared" si="992"/>
        <v/>
      </c>
      <c r="Y7067" t="str">
        <f t="shared" si="989"/>
        <v/>
      </c>
      <c r="Z7067" s="9"/>
      <c r="AA7067" s="14">
        <f t="shared" si="993"/>
        <v>0.58399999999999996</v>
      </c>
      <c r="AB7067" s="14">
        <f t="shared" si="994"/>
        <v>1.2999999999999999E-2</v>
      </c>
    </row>
    <row r="7068" spans="1:28" x14ac:dyDescent="0.25">
      <c r="A7068" s="10">
        <f t="shared" si="995"/>
        <v>45586</v>
      </c>
      <c r="B7068" s="11">
        <v>295</v>
      </c>
      <c r="C7068" s="11">
        <v>800</v>
      </c>
      <c r="D7068" s="12">
        <v>803.33333333333303</v>
      </c>
      <c r="E7068" s="9"/>
      <c r="F7068" s="9">
        <v>1.264</v>
      </c>
      <c r="G7068" s="9">
        <v>0.503</v>
      </c>
      <c r="H7068" s="9">
        <v>3.5230000000000001</v>
      </c>
      <c r="I7068" s="9">
        <v>220.416</v>
      </c>
      <c r="J7068" s="9">
        <v>0.71499999999999997</v>
      </c>
      <c r="K7068" s="9">
        <v>98.4</v>
      </c>
      <c r="L7068" s="9">
        <v>0.111</v>
      </c>
      <c r="M7068" s="9">
        <v>0.111</v>
      </c>
      <c r="N7068" s="9">
        <v>0</v>
      </c>
      <c r="O7068" s="9">
        <v>75.625</v>
      </c>
      <c r="P7068" s="9"/>
      <c r="Q7068" s="9"/>
      <c r="R7068" s="9"/>
      <c r="T7068">
        <f t="shared" si="990"/>
        <v>2950800</v>
      </c>
      <c r="U7068">
        <v>111.3</v>
      </c>
      <c r="V7068">
        <f t="shared" si="988"/>
        <v>75.599999999999994</v>
      </c>
      <c r="W7068" t="str">
        <f t="shared" si="991"/>
        <v/>
      </c>
      <c r="X7068" t="str">
        <f t="shared" si="992"/>
        <v/>
      </c>
      <c r="Y7068" t="str">
        <f t="shared" si="989"/>
        <v/>
      </c>
      <c r="Z7068" s="9"/>
      <c r="AA7068" s="14">
        <f t="shared" si="993"/>
        <v>0.63300000000000001</v>
      </c>
      <c r="AB7068" s="14">
        <f t="shared" si="994"/>
        <v>0.01</v>
      </c>
    </row>
    <row r="7069" spans="1:28" x14ac:dyDescent="0.25">
      <c r="A7069" s="10">
        <f t="shared" si="995"/>
        <v>45586</v>
      </c>
      <c r="B7069" s="11">
        <v>295</v>
      </c>
      <c r="C7069" s="11">
        <v>900</v>
      </c>
      <c r="D7069" s="12">
        <v>803.375</v>
      </c>
      <c r="E7069" s="9"/>
      <c r="F7069" s="9">
        <v>0.91300000000000003</v>
      </c>
      <c r="G7069" s="9">
        <v>0</v>
      </c>
      <c r="H7069" s="9">
        <v>3.02</v>
      </c>
      <c r="I7069" s="9">
        <v>213.39599999999999</v>
      </c>
      <c r="J7069" s="9">
        <v>0.77</v>
      </c>
      <c r="K7069" s="9">
        <v>95.6</v>
      </c>
      <c r="L7069" s="9">
        <v>0.112</v>
      </c>
      <c r="M7069" s="9">
        <v>0.112</v>
      </c>
      <c r="N7069" s="9">
        <v>0</v>
      </c>
      <c r="O7069" s="9">
        <v>110.625</v>
      </c>
      <c r="P7069" s="9"/>
      <c r="Q7069" s="9"/>
      <c r="R7069" s="9"/>
      <c r="T7069">
        <f t="shared" si="990"/>
        <v>2950900</v>
      </c>
      <c r="U7069">
        <v>260.2</v>
      </c>
      <c r="V7069">
        <f t="shared" si="988"/>
        <v>110.6</v>
      </c>
      <c r="W7069" t="str">
        <f t="shared" si="991"/>
        <v/>
      </c>
      <c r="X7069" t="str">
        <f t="shared" si="992"/>
        <v/>
      </c>
      <c r="Y7069" t="str">
        <f t="shared" si="989"/>
        <v/>
      </c>
      <c r="Z7069" s="9"/>
      <c r="AA7069" s="14">
        <f t="shared" si="993"/>
        <v>0.61699999999999999</v>
      </c>
      <c r="AB7069" s="14">
        <f t="shared" si="994"/>
        <v>2.8000000000000001E-2</v>
      </c>
    </row>
    <row r="7070" spans="1:28" x14ac:dyDescent="0.25">
      <c r="A7070" s="10">
        <f t="shared" si="995"/>
        <v>45586</v>
      </c>
      <c r="B7070" s="11">
        <v>295</v>
      </c>
      <c r="C7070" s="11">
        <v>1000</v>
      </c>
      <c r="D7070" s="12">
        <v>803.41666666666697</v>
      </c>
      <c r="E7070" s="9"/>
      <c r="F7070" s="9">
        <v>1.03</v>
      </c>
      <c r="G7070" s="9">
        <v>1.0069999999999999</v>
      </c>
      <c r="H7070" s="9">
        <v>4.0259999999999998</v>
      </c>
      <c r="I7070" s="9">
        <v>235.85900000000001</v>
      </c>
      <c r="J7070" s="9">
        <v>1.3169999999999999</v>
      </c>
      <c r="K7070" s="9">
        <v>93.8</v>
      </c>
      <c r="L7070" s="9">
        <v>0.113</v>
      </c>
      <c r="M7070" s="9">
        <v>0.113</v>
      </c>
      <c r="N7070" s="9">
        <v>0</v>
      </c>
      <c r="O7070" s="9">
        <v>150.625</v>
      </c>
      <c r="P7070" s="9"/>
      <c r="Q7070" s="9"/>
      <c r="R7070" s="9"/>
      <c r="T7070">
        <f t="shared" si="990"/>
        <v>2951000</v>
      </c>
      <c r="U7070">
        <v>385.5</v>
      </c>
      <c r="V7070">
        <f t="shared" si="988"/>
        <v>150.6</v>
      </c>
      <c r="W7070" t="str">
        <f t="shared" si="991"/>
        <v/>
      </c>
      <c r="X7070" t="str">
        <f t="shared" si="992"/>
        <v/>
      </c>
      <c r="Y7070" t="str">
        <f t="shared" si="989"/>
        <v/>
      </c>
      <c r="Z7070" s="9"/>
      <c r="AA7070" s="14">
        <f t="shared" si="993"/>
        <v>0.63</v>
      </c>
      <c r="AB7070" s="14">
        <f t="shared" si="994"/>
        <v>4.2000000000000003E-2</v>
      </c>
    </row>
    <row r="7071" spans="1:28" x14ac:dyDescent="0.25">
      <c r="A7071" s="10">
        <f t="shared" si="995"/>
        <v>45586</v>
      </c>
      <c r="B7071" s="11">
        <v>295</v>
      </c>
      <c r="C7071" s="11">
        <v>1100</v>
      </c>
      <c r="D7071" s="12">
        <v>803.45833333333303</v>
      </c>
      <c r="E7071" s="9"/>
      <c r="F7071" s="9">
        <v>0.56200000000000006</v>
      </c>
      <c r="G7071" s="9">
        <v>0.503</v>
      </c>
      <c r="H7071" s="9">
        <v>4.0259999999999998</v>
      </c>
      <c r="I7071" s="9">
        <v>195.14500000000001</v>
      </c>
      <c r="J7071" s="9">
        <v>3.327</v>
      </c>
      <c r="K7071" s="9">
        <v>90.3</v>
      </c>
      <c r="L7071" s="9">
        <v>0.11600000000000001</v>
      </c>
      <c r="M7071" s="9">
        <v>0.114</v>
      </c>
      <c r="N7071" s="9">
        <v>0</v>
      </c>
      <c r="O7071" s="9">
        <v>315.625</v>
      </c>
      <c r="P7071" s="9"/>
      <c r="Q7071" s="9"/>
      <c r="R7071" s="9"/>
      <c r="T7071">
        <f t="shared" si="990"/>
        <v>2951100</v>
      </c>
      <c r="U7071">
        <v>468.7</v>
      </c>
      <c r="V7071">
        <f t="shared" si="988"/>
        <v>315.60000000000002</v>
      </c>
      <c r="W7071" t="str">
        <f t="shared" si="991"/>
        <v/>
      </c>
      <c r="X7071" t="str">
        <f t="shared" si="992"/>
        <v/>
      </c>
      <c r="Y7071" t="str">
        <f t="shared" si="989"/>
        <v/>
      </c>
      <c r="Z7071" s="9"/>
      <c r="AA7071" s="14">
        <f t="shared" si="993"/>
        <v>0.7</v>
      </c>
      <c r="AB7071" s="14">
        <f t="shared" si="994"/>
        <v>7.4999999999999997E-2</v>
      </c>
    </row>
    <row r="7072" spans="1:28" x14ac:dyDescent="0.25">
      <c r="A7072" s="10">
        <f t="shared" si="995"/>
        <v>45586</v>
      </c>
      <c r="B7072" s="11">
        <v>295</v>
      </c>
      <c r="C7072" s="11">
        <v>1200</v>
      </c>
      <c r="D7072" s="12">
        <v>803.5</v>
      </c>
      <c r="E7072" s="9"/>
      <c r="F7072" s="9">
        <v>0.32800000000000001</v>
      </c>
      <c r="G7072" s="9">
        <v>0.503</v>
      </c>
      <c r="H7072" s="9">
        <v>3.5230000000000001</v>
      </c>
      <c r="I7072" s="9">
        <v>206.376</v>
      </c>
      <c r="J7072" s="9">
        <v>2.423</v>
      </c>
      <c r="K7072" s="9">
        <v>86.1</v>
      </c>
      <c r="L7072" s="9">
        <v>0.12</v>
      </c>
      <c r="M7072" s="9">
        <v>0.115</v>
      </c>
      <c r="N7072" s="9">
        <v>0</v>
      </c>
      <c r="O7072" s="9">
        <v>368.125</v>
      </c>
      <c r="P7072" s="9"/>
      <c r="Q7072" s="9"/>
      <c r="R7072" s="9"/>
      <c r="T7072">
        <f t="shared" si="990"/>
        <v>2951200</v>
      </c>
      <c r="U7072">
        <v>500.7</v>
      </c>
      <c r="V7072">
        <f t="shared" si="988"/>
        <v>368.1</v>
      </c>
      <c r="W7072" t="str">
        <f t="shared" si="991"/>
        <v/>
      </c>
      <c r="X7072" t="str">
        <f t="shared" si="992"/>
        <v/>
      </c>
      <c r="Y7072" t="str">
        <f t="shared" si="989"/>
        <v/>
      </c>
      <c r="Z7072" s="9"/>
      <c r="AA7072" s="14">
        <f t="shared" si="993"/>
        <v>0.626</v>
      </c>
      <c r="AB7072" s="14">
        <f t="shared" si="994"/>
        <v>0.10100000000000001</v>
      </c>
    </row>
    <row r="7073" spans="1:28" x14ac:dyDescent="0.25">
      <c r="A7073" s="10">
        <f t="shared" si="995"/>
        <v>45586</v>
      </c>
      <c r="B7073" s="11">
        <v>295</v>
      </c>
      <c r="C7073" s="11">
        <v>1300</v>
      </c>
      <c r="D7073" s="12">
        <v>803.54166666666697</v>
      </c>
      <c r="E7073" s="9"/>
      <c r="F7073" s="9">
        <v>1.03</v>
      </c>
      <c r="G7073" s="9">
        <v>0.503</v>
      </c>
      <c r="H7073" s="9">
        <v>2.516</v>
      </c>
      <c r="I7073" s="9">
        <v>199.357</v>
      </c>
      <c r="J7073" s="9">
        <v>2.6640000000000001</v>
      </c>
      <c r="K7073" s="9">
        <v>85.9</v>
      </c>
      <c r="L7073" s="9">
        <v>0.122</v>
      </c>
      <c r="M7073" s="9">
        <v>0.11600000000000001</v>
      </c>
      <c r="N7073" s="9">
        <v>0</v>
      </c>
      <c r="O7073" s="9">
        <v>164.375</v>
      </c>
      <c r="P7073" s="9"/>
      <c r="Q7073" s="9"/>
      <c r="R7073" s="9"/>
      <c r="T7073">
        <f t="shared" si="990"/>
        <v>2951300</v>
      </c>
      <c r="U7073">
        <v>479</v>
      </c>
      <c r="V7073">
        <f t="shared" si="988"/>
        <v>164.4</v>
      </c>
      <c r="W7073" t="str">
        <f t="shared" si="991"/>
        <v/>
      </c>
      <c r="X7073" t="str">
        <f t="shared" si="992"/>
        <v/>
      </c>
      <c r="Y7073" t="str">
        <f t="shared" si="989"/>
        <v/>
      </c>
      <c r="Z7073" s="9"/>
      <c r="AA7073" s="14">
        <f t="shared" si="993"/>
        <v>0.63500000000000001</v>
      </c>
      <c r="AB7073" s="14">
        <f t="shared" si="994"/>
        <v>0.104</v>
      </c>
    </row>
    <row r="7074" spans="1:28" x14ac:dyDescent="0.25">
      <c r="A7074" s="10">
        <f t="shared" si="995"/>
        <v>45586</v>
      </c>
      <c r="B7074" s="11">
        <v>295</v>
      </c>
      <c r="C7074" s="11">
        <v>1400</v>
      </c>
      <c r="D7074" s="12">
        <v>803.58333333333303</v>
      </c>
      <c r="E7074" s="9"/>
      <c r="F7074" s="9">
        <v>0.91300000000000003</v>
      </c>
      <c r="G7074" s="9">
        <v>0.503</v>
      </c>
      <c r="H7074" s="9">
        <v>3.02</v>
      </c>
      <c r="I7074" s="9">
        <v>216.20400000000001</v>
      </c>
      <c r="J7074" s="9">
        <v>1.724</v>
      </c>
      <c r="K7074" s="9">
        <v>87.4</v>
      </c>
      <c r="L7074" s="9">
        <v>0.123</v>
      </c>
      <c r="M7074" s="9">
        <v>0.11700000000000001</v>
      </c>
      <c r="N7074" s="9">
        <v>0</v>
      </c>
      <c r="O7074" s="9">
        <v>121.875</v>
      </c>
      <c r="P7074" s="9"/>
      <c r="Q7074" s="9"/>
      <c r="R7074" s="9"/>
      <c r="T7074">
        <f t="shared" si="990"/>
        <v>2951400</v>
      </c>
      <c r="U7074">
        <v>405.5</v>
      </c>
      <c r="V7074">
        <f t="shared" si="988"/>
        <v>121.9</v>
      </c>
      <c r="W7074" t="str">
        <f t="shared" si="991"/>
        <v/>
      </c>
      <c r="X7074" t="str">
        <f t="shared" si="992"/>
        <v/>
      </c>
      <c r="Y7074" t="str">
        <f t="shared" si="989"/>
        <v/>
      </c>
      <c r="Z7074" s="9"/>
      <c r="AA7074" s="14">
        <f t="shared" si="993"/>
        <v>0.60399999999999998</v>
      </c>
      <c r="AB7074" s="14">
        <f t="shared" si="994"/>
        <v>8.6999999999999994E-2</v>
      </c>
    </row>
    <row r="7075" spans="1:28" x14ac:dyDescent="0.25">
      <c r="A7075" s="10">
        <f t="shared" si="995"/>
        <v>45586</v>
      </c>
      <c r="B7075" s="11">
        <v>295</v>
      </c>
      <c r="C7075" s="11">
        <v>1500</v>
      </c>
      <c r="D7075" s="12">
        <v>803.625</v>
      </c>
      <c r="E7075" s="9"/>
      <c r="F7075" s="9">
        <v>0.91300000000000003</v>
      </c>
      <c r="G7075" s="9">
        <v>0</v>
      </c>
      <c r="H7075" s="9">
        <v>3.02</v>
      </c>
      <c r="I7075" s="9">
        <v>192.33699999999999</v>
      </c>
      <c r="J7075" s="9">
        <v>-0.47899999999999998</v>
      </c>
      <c r="K7075" s="9">
        <v>93.5</v>
      </c>
      <c r="L7075" s="9">
        <v>0.122</v>
      </c>
      <c r="M7075" s="9">
        <v>0.11899999999999999</v>
      </c>
      <c r="N7075" s="9">
        <v>0</v>
      </c>
      <c r="O7075" s="9">
        <v>23.125</v>
      </c>
      <c r="P7075" s="9"/>
      <c r="Q7075" s="9"/>
      <c r="R7075" s="9"/>
      <c r="T7075">
        <f t="shared" si="990"/>
        <v>2951500</v>
      </c>
      <c r="U7075">
        <v>287.5</v>
      </c>
      <c r="V7075">
        <f t="shared" si="988"/>
        <v>23.1</v>
      </c>
      <c r="W7075" t="str">
        <f t="shared" si="991"/>
        <v/>
      </c>
      <c r="X7075" t="str">
        <f t="shared" si="992"/>
        <v/>
      </c>
      <c r="Y7075" t="str">
        <f t="shared" si="989"/>
        <v/>
      </c>
      <c r="Z7075" s="9"/>
      <c r="AA7075" s="14">
        <f t="shared" si="993"/>
        <v>0.55100000000000005</v>
      </c>
      <c r="AB7075" s="14">
        <f t="shared" si="994"/>
        <v>3.7999999999999999E-2</v>
      </c>
    </row>
    <row r="7076" spans="1:28" x14ac:dyDescent="0.25">
      <c r="A7076" s="10">
        <f t="shared" si="995"/>
        <v>45586</v>
      </c>
      <c r="B7076" s="11">
        <v>295</v>
      </c>
      <c r="C7076" s="11">
        <v>1600</v>
      </c>
      <c r="D7076" s="12">
        <v>803.66666666666697</v>
      </c>
      <c r="E7076" s="9"/>
      <c r="F7076" s="9">
        <v>3.0190000000000001</v>
      </c>
      <c r="G7076" s="9">
        <v>0.503</v>
      </c>
      <c r="H7076" s="9">
        <v>5.0330000000000004</v>
      </c>
      <c r="I7076" s="9">
        <v>185.31800000000001</v>
      </c>
      <c r="J7076" s="9">
        <v>-8.7999999999999995E-2</v>
      </c>
      <c r="K7076" s="9">
        <v>96.1</v>
      </c>
      <c r="L7076" s="9">
        <v>0.121</v>
      </c>
      <c r="M7076" s="9">
        <v>0.12</v>
      </c>
      <c r="N7076" s="9">
        <v>0.2</v>
      </c>
      <c r="O7076" s="9">
        <v>68.125</v>
      </c>
      <c r="P7076" s="9"/>
      <c r="Q7076" s="9"/>
      <c r="R7076" s="9"/>
      <c r="T7076">
        <f t="shared" si="990"/>
        <v>2951600</v>
      </c>
      <c r="U7076">
        <v>141</v>
      </c>
      <c r="V7076">
        <f t="shared" si="988"/>
        <v>68.099999999999994</v>
      </c>
      <c r="W7076" t="str">
        <f t="shared" si="991"/>
        <v/>
      </c>
      <c r="X7076" t="str">
        <f t="shared" si="992"/>
        <v/>
      </c>
      <c r="Y7076" t="str">
        <f t="shared" si="989"/>
        <v/>
      </c>
      <c r="Z7076" s="9"/>
      <c r="AA7076" s="14">
        <f t="shared" si="993"/>
        <v>0.58299999999999996</v>
      </c>
      <c r="AB7076" s="14">
        <f t="shared" si="994"/>
        <v>2.4E-2</v>
      </c>
    </row>
    <row r="7077" spans="1:28" x14ac:dyDescent="0.25">
      <c r="A7077" s="10">
        <f t="shared" si="995"/>
        <v>45586</v>
      </c>
      <c r="B7077" s="11">
        <v>295</v>
      </c>
      <c r="C7077" s="11">
        <v>1700</v>
      </c>
      <c r="D7077" s="12">
        <v>803.70833333333303</v>
      </c>
      <c r="E7077" s="9"/>
      <c r="F7077" s="9">
        <v>3.1360000000000001</v>
      </c>
      <c r="G7077" s="9">
        <v>0</v>
      </c>
      <c r="H7077" s="9">
        <v>3.02</v>
      </c>
      <c r="I7077" s="9">
        <v>161.45099999999999</v>
      </c>
      <c r="J7077" s="9">
        <v>-0.81699999999999995</v>
      </c>
      <c r="K7077" s="9">
        <v>96.4</v>
      </c>
      <c r="L7077" s="9">
        <v>0.122</v>
      </c>
      <c r="M7077" s="9">
        <v>0.121</v>
      </c>
      <c r="N7077" s="9">
        <v>0</v>
      </c>
      <c r="O7077" s="9">
        <v>14.375</v>
      </c>
      <c r="P7077" s="9"/>
      <c r="Q7077" s="9"/>
      <c r="R7077" s="9"/>
      <c r="T7077">
        <f t="shared" si="990"/>
        <v>2951700</v>
      </c>
      <c r="U7077">
        <v>15.3</v>
      </c>
      <c r="V7077">
        <f t="shared" si="988"/>
        <v>14.4</v>
      </c>
      <c r="W7077" t="str">
        <f t="shared" si="991"/>
        <v/>
      </c>
      <c r="X7077" t="str">
        <f t="shared" si="992"/>
        <v/>
      </c>
      <c r="Y7077" t="str">
        <f t="shared" si="989"/>
        <v/>
      </c>
      <c r="Z7077" s="9"/>
      <c r="AA7077" s="14">
        <f t="shared" si="993"/>
        <v>0.55400000000000005</v>
      </c>
      <c r="AB7077" s="14">
        <f t="shared" si="994"/>
        <v>2.1000000000000001E-2</v>
      </c>
    </row>
    <row r="7078" spans="1:28" x14ac:dyDescent="0.25">
      <c r="A7078" s="10">
        <f t="shared" si="995"/>
        <v>45586</v>
      </c>
      <c r="B7078" s="11">
        <v>295</v>
      </c>
      <c r="C7078" s="11">
        <v>1800</v>
      </c>
      <c r="D7078" s="12">
        <v>803.75</v>
      </c>
      <c r="E7078" s="9"/>
      <c r="F7078" s="9">
        <v>2.9020000000000001</v>
      </c>
      <c r="G7078" s="9">
        <v>0.503</v>
      </c>
      <c r="H7078" s="9">
        <v>3.5230000000000001</v>
      </c>
      <c r="I7078" s="9">
        <v>154.43100000000001</v>
      </c>
      <c r="J7078" s="9">
        <v>-0.78900000000000003</v>
      </c>
      <c r="K7078" s="9">
        <v>97.2</v>
      </c>
      <c r="L7078" s="9">
        <v>0.123</v>
      </c>
      <c r="M7078" s="9">
        <v>0.122</v>
      </c>
      <c r="N7078" s="9">
        <v>0</v>
      </c>
      <c r="O7078" s="9">
        <v>0.625</v>
      </c>
      <c r="P7078" s="9"/>
      <c r="Q7078" s="9"/>
      <c r="R7078" s="9"/>
      <c r="T7078">
        <f t="shared" si="990"/>
        <v>2951800</v>
      </c>
      <c r="U7078">
        <v>0</v>
      </c>
      <c r="V7078">
        <f t="shared" si="988"/>
        <v>0</v>
      </c>
      <c r="W7078" t="str">
        <f t="shared" si="991"/>
        <v/>
      </c>
      <c r="X7078" t="str">
        <f t="shared" si="992"/>
        <v/>
      </c>
      <c r="Y7078" t="str">
        <f t="shared" si="989"/>
        <v/>
      </c>
      <c r="Z7078" s="9"/>
      <c r="AA7078" s="14">
        <f t="shared" si="993"/>
        <v>0.56000000000000005</v>
      </c>
      <c r="AB7078" s="14">
        <f t="shared" si="994"/>
        <v>1.6E-2</v>
      </c>
    </row>
    <row r="7079" spans="1:28" x14ac:dyDescent="0.25">
      <c r="A7079" s="10">
        <f t="shared" si="995"/>
        <v>45586</v>
      </c>
      <c r="B7079" s="11">
        <v>295</v>
      </c>
      <c r="C7079" s="11">
        <v>1900</v>
      </c>
      <c r="D7079" s="12">
        <v>803.79166666666697</v>
      </c>
      <c r="E7079" s="9"/>
      <c r="F7079" s="9">
        <v>1.147</v>
      </c>
      <c r="G7079" s="9">
        <v>0.503</v>
      </c>
      <c r="H7079" s="9">
        <v>5.0330000000000004</v>
      </c>
      <c r="I7079" s="9">
        <v>164.25899999999999</v>
      </c>
      <c r="J7079" s="9">
        <v>-1.871</v>
      </c>
      <c r="K7079" s="9">
        <v>96.4</v>
      </c>
      <c r="L7079" s="9">
        <v>0.124</v>
      </c>
      <c r="M7079" s="9">
        <v>0.123</v>
      </c>
      <c r="N7079" s="9">
        <v>0</v>
      </c>
      <c r="O7079" s="9">
        <v>0.625</v>
      </c>
      <c r="P7079" s="9"/>
      <c r="Q7079" s="9"/>
      <c r="R7079" s="9"/>
      <c r="T7079">
        <f t="shared" si="990"/>
        <v>2951900</v>
      </c>
      <c r="U7079">
        <v>0</v>
      </c>
      <c r="V7079">
        <f t="shared" si="988"/>
        <v>0</v>
      </c>
      <c r="W7079" t="str">
        <f t="shared" si="991"/>
        <v/>
      </c>
      <c r="X7079" t="str">
        <f t="shared" si="992"/>
        <v/>
      </c>
      <c r="Y7079" t="str">
        <f t="shared" si="989"/>
        <v/>
      </c>
      <c r="Z7079" s="9"/>
      <c r="AA7079" s="14">
        <f t="shared" si="993"/>
        <v>0.51300000000000001</v>
      </c>
      <c r="AB7079" s="14">
        <f t="shared" si="994"/>
        <v>1.9E-2</v>
      </c>
    </row>
    <row r="7080" spans="1:28" x14ac:dyDescent="0.25">
      <c r="A7080" s="10">
        <f t="shared" si="995"/>
        <v>45586</v>
      </c>
      <c r="B7080" s="11">
        <v>295</v>
      </c>
      <c r="C7080" s="11">
        <v>2000</v>
      </c>
      <c r="D7080" s="12">
        <v>803.83333333333303</v>
      </c>
      <c r="E7080" s="9"/>
      <c r="F7080" s="9">
        <v>1.732</v>
      </c>
      <c r="G7080" s="9">
        <v>0</v>
      </c>
      <c r="H7080" s="9">
        <v>4.0259999999999998</v>
      </c>
      <c r="I7080" s="9">
        <v>178.298</v>
      </c>
      <c r="J7080" s="9">
        <v>-1.958</v>
      </c>
      <c r="K7080" s="9">
        <v>97</v>
      </c>
      <c r="L7080" s="9">
        <v>0.124</v>
      </c>
      <c r="M7080" s="9">
        <v>0.125</v>
      </c>
      <c r="N7080" s="9">
        <v>0</v>
      </c>
      <c r="O7080" s="9">
        <v>0.625</v>
      </c>
      <c r="P7080" s="9"/>
      <c r="Q7080" s="9"/>
      <c r="R7080" s="9"/>
      <c r="T7080">
        <f t="shared" si="990"/>
        <v>2952000</v>
      </c>
      <c r="U7080">
        <v>0</v>
      </c>
      <c r="V7080">
        <f t="shared" si="988"/>
        <v>0</v>
      </c>
      <c r="W7080" t="str">
        <f t="shared" si="991"/>
        <v/>
      </c>
      <c r="X7080" t="str">
        <f t="shared" si="992"/>
        <v/>
      </c>
      <c r="Y7080" t="str">
        <f t="shared" si="989"/>
        <v/>
      </c>
      <c r="Z7080" s="9"/>
      <c r="AA7080" s="14">
        <f t="shared" si="993"/>
        <v>0.51300000000000001</v>
      </c>
      <c r="AB7080" s="14">
        <f t="shared" si="994"/>
        <v>1.6E-2</v>
      </c>
    </row>
    <row r="7081" spans="1:28" x14ac:dyDescent="0.25">
      <c r="A7081" s="10">
        <f t="shared" si="995"/>
        <v>45586</v>
      </c>
      <c r="B7081" s="11">
        <v>295</v>
      </c>
      <c r="C7081" s="11">
        <v>2100</v>
      </c>
      <c r="D7081" s="12">
        <v>803.875</v>
      </c>
      <c r="E7081" s="9"/>
      <c r="F7081" s="9">
        <v>1.264</v>
      </c>
      <c r="G7081" s="9">
        <v>0</v>
      </c>
      <c r="H7081" s="9">
        <v>4.5289999999999999</v>
      </c>
      <c r="I7081" s="9">
        <v>188.125</v>
      </c>
      <c r="J7081" s="9">
        <v>-2.218</v>
      </c>
      <c r="K7081" s="9">
        <v>97.7</v>
      </c>
      <c r="L7081" s="9">
        <v>0.125</v>
      </c>
      <c r="M7081" s="9">
        <v>0.126</v>
      </c>
      <c r="N7081" s="9">
        <v>0</v>
      </c>
      <c r="O7081" s="9">
        <v>0.625</v>
      </c>
      <c r="P7081" s="9"/>
      <c r="Q7081" s="9"/>
      <c r="R7081" s="9"/>
      <c r="T7081">
        <f t="shared" si="990"/>
        <v>2952100</v>
      </c>
      <c r="U7081">
        <v>0</v>
      </c>
      <c r="V7081">
        <f t="shared" si="988"/>
        <v>0</v>
      </c>
      <c r="W7081" t="str">
        <f t="shared" si="991"/>
        <v/>
      </c>
      <c r="X7081" t="str">
        <f t="shared" si="992"/>
        <v/>
      </c>
      <c r="Y7081" t="str">
        <f t="shared" si="989"/>
        <v/>
      </c>
      <c r="Z7081" s="9"/>
      <c r="AA7081" s="14">
        <f t="shared" si="993"/>
        <v>0.50700000000000001</v>
      </c>
      <c r="AB7081" s="14">
        <f t="shared" si="994"/>
        <v>1.2E-2</v>
      </c>
    </row>
    <row r="7082" spans="1:28" x14ac:dyDescent="0.25">
      <c r="A7082" s="10">
        <f t="shared" si="995"/>
        <v>45586</v>
      </c>
      <c r="B7082" s="11">
        <v>295</v>
      </c>
      <c r="C7082" s="11">
        <v>2200</v>
      </c>
      <c r="D7082" s="12">
        <v>803.91666666666697</v>
      </c>
      <c r="E7082" s="9"/>
      <c r="F7082" s="9">
        <v>1.849</v>
      </c>
      <c r="G7082" s="9">
        <v>0.503</v>
      </c>
      <c r="H7082" s="9">
        <v>4.5289999999999999</v>
      </c>
      <c r="I7082" s="9">
        <v>181.10599999999999</v>
      </c>
      <c r="J7082" s="9">
        <v>-1.9</v>
      </c>
      <c r="K7082" s="9">
        <v>98.2</v>
      </c>
      <c r="L7082" s="9">
        <v>0.126</v>
      </c>
      <c r="M7082" s="9">
        <v>0.127</v>
      </c>
      <c r="N7082" s="9">
        <v>0</v>
      </c>
      <c r="O7082" s="9">
        <v>0.625</v>
      </c>
      <c r="P7082" s="9"/>
      <c r="Q7082" s="9"/>
      <c r="R7082" s="9"/>
      <c r="T7082">
        <f t="shared" si="990"/>
        <v>2952200</v>
      </c>
      <c r="U7082">
        <v>0</v>
      </c>
      <c r="V7082">
        <f t="shared" si="988"/>
        <v>0</v>
      </c>
      <c r="W7082" t="str">
        <f t="shared" si="991"/>
        <v/>
      </c>
      <c r="X7082" t="str">
        <f t="shared" si="992"/>
        <v/>
      </c>
      <c r="Y7082" t="str">
        <f t="shared" si="989"/>
        <v/>
      </c>
      <c r="Z7082" s="9"/>
      <c r="AA7082" s="14">
        <f t="shared" si="993"/>
        <v>0.52100000000000002</v>
      </c>
      <c r="AB7082" s="14">
        <f t="shared" si="994"/>
        <v>0.01</v>
      </c>
    </row>
    <row r="7083" spans="1:28" x14ac:dyDescent="0.25">
      <c r="A7083" s="10">
        <f t="shared" si="995"/>
        <v>45586</v>
      </c>
      <c r="B7083" s="11">
        <v>295</v>
      </c>
      <c r="C7083" s="11">
        <v>2300</v>
      </c>
      <c r="D7083" s="12">
        <v>803.95833333333303</v>
      </c>
      <c r="E7083" s="9"/>
      <c r="F7083" s="9">
        <v>2.9020000000000001</v>
      </c>
      <c r="G7083" s="9">
        <v>0</v>
      </c>
      <c r="H7083" s="9">
        <v>1.51</v>
      </c>
      <c r="I7083" s="9">
        <v>158.643</v>
      </c>
      <c r="J7083" s="9">
        <v>-1.958</v>
      </c>
      <c r="K7083" s="9">
        <v>98.2</v>
      </c>
      <c r="L7083" s="9">
        <v>0.127</v>
      </c>
      <c r="M7083" s="9">
        <v>0.129</v>
      </c>
      <c r="N7083" s="9">
        <v>0</v>
      </c>
      <c r="O7083" s="9">
        <v>0.625</v>
      </c>
      <c r="P7083" s="9"/>
      <c r="Q7083" s="9"/>
      <c r="R7083" s="9"/>
      <c r="T7083">
        <f t="shared" si="990"/>
        <v>2952300</v>
      </c>
      <c r="U7083">
        <v>0</v>
      </c>
      <c r="V7083">
        <f t="shared" si="988"/>
        <v>0</v>
      </c>
      <c r="W7083" t="str">
        <f t="shared" si="991"/>
        <v/>
      </c>
      <c r="X7083" t="str">
        <f t="shared" si="992"/>
        <v/>
      </c>
      <c r="Y7083" t="str">
        <f t="shared" si="989"/>
        <v/>
      </c>
      <c r="Z7083" s="9"/>
      <c r="AA7083" s="14">
        <f t="shared" si="993"/>
        <v>0.51900000000000002</v>
      </c>
      <c r="AB7083" s="14">
        <f t="shared" si="994"/>
        <v>0.01</v>
      </c>
    </row>
    <row r="7084" spans="1:28" x14ac:dyDescent="0.25">
      <c r="A7084" s="10">
        <f t="shared" si="995"/>
        <v>45586</v>
      </c>
      <c r="B7084" s="11">
        <v>295</v>
      </c>
      <c r="C7084" s="11">
        <v>2400</v>
      </c>
      <c r="D7084" s="12">
        <v>804</v>
      </c>
      <c r="E7084" s="9"/>
      <c r="F7084" s="9">
        <v>1.03</v>
      </c>
      <c r="G7084" s="9">
        <v>0</v>
      </c>
      <c r="H7084" s="9">
        <v>3.5230000000000001</v>
      </c>
      <c r="I7084" s="9">
        <v>185.31800000000001</v>
      </c>
      <c r="J7084" s="9">
        <v>-2.0150000000000001</v>
      </c>
      <c r="K7084" s="9">
        <v>97.9</v>
      </c>
      <c r="L7084" s="9">
        <v>0.127</v>
      </c>
      <c r="M7084" s="9">
        <v>0.13</v>
      </c>
      <c r="N7084" s="9">
        <v>0</v>
      </c>
      <c r="O7084" s="9">
        <v>0.625</v>
      </c>
      <c r="P7084" s="9"/>
      <c r="Q7084" s="9"/>
      <c r="R7084" s="9"/>
      <c r="T7084">
        <f t="shared" si="990"/>
        <v>2952400</v>
      </c>
      <c r="U7084">
        <v>0</v>
      </c>
      <c r="V7084">
        <f t="shared" si="988"/>
        <v>0</v>
      </c>
      <c r="W7084">
        <f t="shared" si="991"/>
        <v>0.127</v>
      </c>
      <c r="X7084">
        <f t="shared" si="992"/>
        <v>0.13</v>
      </c>
      <c r="Y7084">
        <f t="shared" si="989"/>
        <v>0.01</v>
      </c>
      <c r="Z7084" s="9"/>
      <c r="AA7084" s="14">
        <f t="shared" si="993"/>
        <v>0.51500000000000001</v>
      </c>
      <c r="AB7084" s="14">
        <f t="shared" si="994"/>
        <v>1.0999999999999999E-2</v>
      </c>
    </row>
    <row r="7085" spans="1:28" x14ac:dyDescent="0.25">
      <c r="A7085" s="10">
        <f t="shared" si="995"/>
        <v>45587</v>
      </c>
      <c r="B7085" s="11">
        <v>296</v>
      </c>
      <c r="C7085" s="11">
        <v>100</v>
      </c>
      <c r="D7085" s="12">
        <v>804.04166666666697</v>
      </c>
      <c r="E7085" s="9"/>
      <c r="F7085" s="9">
        <v>0.44500000000000001</v>
      </c>
      <c r="G7085" s="9">
        <v>0</v>
      </c>
      <c r="H7085" s="9">
        <v>2.516</v>
      </c>
      <c r="I7085" s="9">
        <v>188.125</v>
      </c>
      <c r="J7085" s="9">
        <v>-2.4500000000000002</v>
      </c>
      <c r="K7085" s="9">
        <v>97.8</v>
      </c>
      <c r="L7085" s="9">
        <v>0.128</v>
      </c>
      <c r="M7085" s="9">
        <v>0.13200000000000001</v>
      </c>
      <c r="N7085" s="9">
        <v>0</v>
      </c>
      <c r="O7085" s="9">
        <v>0.625</v>
      </c>
      <c r="P7085" s="9"/>
      <c r="Q7085" s="9"/>
      <c r="R7085" s="9"/>
      <c r="T7085">
        <f t="shared" si="990"/>
        <v>2960100</v>
      </c>
      <c r="U7085">
        <v>0</v>
      </c>
      <c r="V7085">
        <f t="shared" si="988"/>
        <v>0</v>
      </c>
      <c r="W7085" t="str">
        <f t="shared" si="991"/>
        <v/>
      </c>
      <c r="X7085" t="str">
        <f t="shared" si="992"/>
        <v/>
      </c>
      <c r="Y7085" t="str">
        <f t="shared" si="989"/>
        <v/>
      </c>
      <c r="Z7085" s="9"/>
      <c r="AA7085" s="14">
        <f t="shared" si="993"/>
        <v>0.499</v>
      </c>
      <c r="AB7085" s="14">
        <f t="shared" si="994"/>
        <v>1.0999999999999999E-2</v>
      </c>
    </row>
    <row r="7086" spans="1:28" x14ac:dyDescent="0.25">
      <c r="A7086" s="10">
        <f t="shared" si="995"/>
        <v>45587</v>
      </c>
      <c r="B7086" s="11">
        <v>296</v>
      </c>
      <c r="C7086" s="11">
        <v>200</v>
      </c>
      <c r="D7086" s="12">
        <v>804.08333333333303</v>
      </c>
      <c r="E7086" s="9"/>
      <c r="F7086" s="9">
        <v>1.03</v>
      </c>
      <c r="G7086" s="9">
        <v>0</v>
      </c>
      <c r="H7086" s="9">
        <v>3.5230000000000001</v>
      </c>
      <c r="I7086" s="9">
        <v>181.10599999999999</v>
      </c>
      <c r="J7086" s="9">
        <v>-2.4500000000000002</v>
      </c>
      <c r="K7086" s="9">
        <v>98.1</v>
      </c>
      <c r="L7086" s="9">
        <v>0.129</v>
      </c>
      <c r="M7086" s="9">
        <v>0.13400000000000001</v>
      </c>
      <c r="N7086" s="9">
        <v>0</v>
      </c>
      <c r="O7086" s="9">
        <v>0.625</v>
      </c>
      <c r="P7086" s="9"/>
      <c r="Q7086" s="9"/>
      <c r="R7086" s="9"/>
      <c r="T7086">
        <f t="shared" si="990"/>
        <v>2960200</v>
      </c>
      <c r="U7086">
        <v>0</v>
      </c>
      <c r="V7086">
        <f t="shared" si="988"/>
        <v>0</v>
      </c>
      <c r="W7086" t="str">
        <f t="shared" si="991"/>
        <v/>
      </c>
      <c r="X7086" t="str">
        <f t="shared" si="992"/>
        <v/>
      </c>
      <c r="Y7086" t="str">
        <f t="shared" si="989"/>
        <v/>
      </c>
      <c r="Z7086" s="9"/>
      <c r="AA7086" s="14">
        <f t="shared" si="993"/>
        <v>0.5</v>
      </c>
      <c r="AB7086" s="14">
        <f t="shared" si="994"/>
        <v>0.01</v>
      </c>
    </row>
    <row r="7087" spans="1:28" x14ac:dyDescent="0.25">
      <c r="A7087" s="10">
        <f t="shared" si="995"/>
        <v>45587</v>
      </c>
      <c r="B7087" s="11">
        <v>296</v>
      </c>
      <c r="C7087" s="11">
        <v>300</v>
      </c>
      <c r="D7087" s="12">
        <v>804.125</v>
      </c>
      <c r="E7087" s="9"/>
      <c r="F7087" s="9">
        <v>0.21099999999999999</v>
      </c>
      <c r="G7087" s="9">
        <v>0</v>
      </c>
      <c r="H7087" s="9">
        <v>4.5289999999999999</v>
      </c>
      <c r="I7087" s="9">
        <v>182.51</v>
      </c>
      <c r="J7087" s="9">
        <v>-2.625</v>
      </c>
      <c r="K7087" s="9">
        <v>98.3</v>
      </c>
      <c r="L7087" s="9">
        <v>0.13</v>
      </c>
      <c r="M7087" s="9">
        <v>0.13500000000000001</v>
      </c>
      <c r="N7087" s="9">
        <v>0</v>
      </c>
      <c r="O7087" s="9">
        <v>0.625</v>
      </c>
      <c r="P7087" s="9"/>
      <c r="Q7087" s="9"/>
      <c r="R7087" s="9"/>
      <c r="T7087">
        <f t="shared" si="990"/>
        <v>2960300</v>
      </c>
      <c r="U7087">
        <v>0</v>
      </c>
      <c r="V7087">
        <f t="shared" si="988"/>
        <v>0</v>
      </c>
      <c r="W7087" t="str">
        <f t="shared" si="991"/>
        <v/>
      </c>
      <c r="X7087" t="str">
        <f t="shared" si="992"/>
        <v/>
      </c>
      <c r="Y7087" t="str">
        <f t="shared" si="989"/>
        <v/>
      </c>
      <c r="Z7087" s="9"/>
      <c r="AA7087" s="14">
        <f t="shared" si="993"/>
        <v>0.495</v>
      </c>
      <c r="AB7087" s="14">
        <f t="shared" si="994"/>
        <v>8.9999999999999993E-3</v>
      </c>
    </row>
    <row r="7088" spans="1:28" x14ac:dyDescent="0.25">
      <c r="A7088" s="10">
        <f t="shared" si="995"/>
        <v>45587</v>
      </c>
      <c r="B7088" s="11">
        <v>296</v>
      </c>
      <c r="C7088" s="11">
        <v>400</v>
      </c>
      <c r="D7088" s="12">
        <v>804.16666666666697</v>
      </c>
      <c r="E7088" s="9"/>
      <c r="F7088" s="9">
        <v>-2.3E-2</v>
      </c>
      <c r="G7088" s="9">
        <v>0</v>
      </c>
      <c r="H7088" s="9">
        <v>2.516</v>
      </c>
      <c r="I7088" s="9">
        <v>160.047</v>
      </c>
      <c r="J7088" s="9">
        <v>-3.419</v>
      </c>
      <c r="K7088" s="9">
        <v>98.3</v>
      </c>
      <c r="L7088" s="9">
        <v>0.13</v>
      </c>
      <c r="M7088" s="9">
        <v>0.13800000000000001</v>
      </c>
      <c r="N7088" s="9">
        <v>0</v>
      </c>
      <c r="O7088" s="9">
        <v>0.625</v>
      </c>
      <c r="P7088" s="9"/>
      <c r="Q7088" s="9"/>
      <c r="R7088" s="9"/>
      <c r="T7088">
        <f t="shared" si="990"/>
        <v>2960400</v>
      </c>
      <c r="U7088">
        <v>0</v>
      </c>
      <c r="V7088">
        <f t="shared" si="988"/>
        <v>0</v>
      </c>
      <c r="W7088" t="str">
        <f t="shared" si="991"/>
        <v/>
      </c>
      <c r="X7088" t="str">
        <f t="shared" si="992"/>
        <v/>
      </c>
      <c r="Y7088" t="str">
        <f t="shared" si="989"/>
        <v/>
      </c>
      <c r="Z7088" s="9"/>
      <c r="AA7088" s="14">
        <f t="shared" si="993"/>
        <v>0.46600000000000003</v>
      </c>
      <c r="AB7088" s="14">
        <f t="shared" si="994"/>
        <v>8.0000000000000002E-3</v>
      </c>
    </row>
    <row r="7089" spans="1:28" x14ac:dyDescent="0.25">
      <c r="A7089" s="10">
        <f t="shared" si="995"/>
        <v>45587</v>
      </c>
      <c r="B7089" s="11">
        <v>296</v>
      </c>
      <c r="C7089" s="11">
        <v>500</v>
      </c>
      <c r="D7089" s="12">
        <v>804.20833333333303</v>
      </c>
      <c r="E7089" s="9"/>
      <c r="F7089" s="9">
        <v>9.4E-2</v>
      </c>
      <c r="G7089" s="9">
        <v>0</v>
      </c>
      <c r="H7089" s="9">
        <v>3.02</v>
      </c>
      <c r="I7089" s="9">
        <v>189.529</v>
      </c>
      <c r="J7089" s="9">
        <v>-3.2120000000000002</v>
      </c>
      <c r="K7089" s="9">
        <v>98.3</v>
      </c>
      <c r="L7089" s="9">
        <v>0.13100000000000001</v>
      </c>
      <c r="M7089" s="9">
        <v>0.13900000000000001</v>
      </c>
      <c r="N7089" s="9">
        <v>0</v>
      </c>
      <c r="O7089" s="9">
        <v>0.625</v>
      </c>
      <c r="P7089" s="9"/>
      <c r="Q7089" s="9"/>
      <c r="R7089" s="9"/>
      <c r="T7089">
        <f t="shared" si="990"/>
        <v>2960500</v>
      </c>
      <c r="U7089">
        <v>0</v>
      </c>
      <c r="V7089">
        <f t="shared" si="988"/>
        <v>0</v>
      </c>
      <c r="W7089" t="str">
        <f t="shared" si="991"/>
        <v/>
      </c>
      <c r="X7089" t="str">
        <f t="shared" si="992"/>
        <v/>
      </c>
      <c r="Y7089" t="str">
        <f t="shared" si="989"/>
        <v/>
      </c>
      <c r="Z7089" s="9"/>
      <c r="AA7089" s="14">
        <f t="shared" si="993"/>
        <v>0.47299999999999998</v>
      </c>
      <c r="AB7089" s="14">
        <f t="shared" si="994"/>
        <v>8.0000000000000002E-3</v>
      </c>
    </row>
    <row r="7090" spans="1:28" x14ac:dyDescent="0.25">
      <c r="A7090" s="10">
        <f t="shared" si="995"/>
        <v>45587</v>
      </c>
      <c r="B7090" s="11">
        <v>296</v>
      </c>
      <c r="C7090" s="11">
        <v>600</v>
      </c>
      <c r="D7090" s="12">
        <v>804.25</v>
      </c>
      <c r="E7090" s="9"/>
      <c r="F7090" s="9">
        <v>0.32800000000000001</v>
      </c>
      <c r="G7090" s="9">
        <v>0</v>
      </c>
      <c r="H7090" s="9">
        <v>3.02</v>
      </c>
      <c r="I7090" s="9">
        <v>193.74100000000001</v>
      </c>
      <c r="J7090" s="9">
        <v>-3.7170000000000001</v>
      </c>
      <c r="K7090" s="9">
        <v>97.9</v>
      </c>
      <c r="L7090" s="9">
        <v>0.13200000000000001</v>
      </c>
      <c r="M7090" s="9">
        <v>0.14099999999999999</v>
      </c>
      <c r="N7090" s="9">
        <v>0</v>
      </c>
      <c r="O7090" s="9">
        <v>0.625</v>
      </c>
      <c r="P7090" s="9"/>
      <c r="Q7090" s="9"/>
      <c r="R7090" s="9"/>
      <c r="T7090">
        <f t="shared" si="990"/>
        <v>2960600</v>
      </c>
      <c r="U7090">
        <v>0</v>
      </c>
      <c r="V7090">
        <f t="shared" si="988"/>
        <v>0</v>
      </c>
      <c r="W7090" t="str">
        <f t="shared" si="991"/>
        <v/>
      </c>
      <c r="X7090" t="str">
        <f t="shared" si="992"/>
        <v/>
      </c>
      <c r="Y7090" t="str">
        <f t="shared" si="989"/>
        <v/>
      </c>
      <c r="Z7090" s="9"/>
      <c r="AA7090" s="14">
        <f t="shared" si="993"/>
        <v>0.45400000000000001</v>
      </c>
      <c r="AB7090" s="14">
        <f t="shared" si="994"/>
        <v>0.01</v>
      </c>
    </row>
    <row r="7091" spans="1:28" x14ac:dyDescent="0.25">
      <c r="A7091" s="10">
        <f t="shared" si="995"/>
        <v>45587</v>
      </c>
      <c r="B7091" s="11">
        <v>296</v>
      </c>
      <c r="C7091" s="11">
        <v>700</v>
      </c>
      <c r="D7091" s="12">
        <v>804.29166666666697</v>
      </c>
      <c r="E7091" s="9"/>
      <c r="F7091" s="9">
        <v>0.91300000000000003</v>
      </c>
      <c r="G7091" s="9">
        <v>0</v>
      </c>
      <c r="H7091" s="9">
        <v>1.0069999999999999</v>
      </c>
      <c r="I7091" s="9">
        <v>171.27799999999999</v>
      </c>
      <c r="J7091" s="9">
        <v>-3.956</v>
      </c>
      <c r="K7091" s="9">
        <v>98.2</v>
      </c>
      <c r="L7091" s="9">
        <v>0.13200000000000001</v>
      </c>
      <c r="M7091" s="9">
        <v>0.14299999999999999</v>
      </c>
      <c r="N7091" s="9">
        <v>0</v>
      </c>
      <c r="O7091" s="9">
        <v>9.375</v>
      </c>
      <c r="P7091" s="9"/>
      <c r="Q7091" s="9"/>
      <c r="R7091" s="9"/>
      <c r="T7091">
        <f t="shared" si="990"/>
        <v>2960700</v>
      </c>
      <c r="U7091">
        <v>4.5</v>
      </c>
      <c r="V7091">
        <f t="shared" si="988"/>
        <v>9.4</v>
      </c>
      <c r="W7091" t="str">
        <f t="shared" si="991"/>
        <v/>
      </c>
      <c r="X7091" t="str">
        <f t="shared" si="992"/>
        <v/>
      </c>
      <c r="Y7091" t="str">
        <f t="shared" si="989"/>
        <v/>
      </c>
      <c r="Z7091" s="9"/>
      <c r="AA7091" s="14">
        <f t="shared" si="993"/>
        <v>0.44700000000000001</v>
      </c>
      <c r="AB7091" s="14">
        <f t="shared" si="994"/>
        <v>8.0000000000000002E-3</v>
      </c>
    </row>
    <row r="7092" spans="1:28" x14ac:dyDescent="0.25">
      <c r="A7092" s="10">
        <f t="shared" si="995"/>
        <v>45587</v>
      </c>
      <c r="B7092" s="11">
        <v>296</v>
      </c>
      <c r="C7092" s="11">
        <v>800</v>
      </c>
      <c r="D7092" s="12">
        <v>804.33333333333303</v>
      </c>
      <c r="E7092" s="9"/>
      <c r="F7092" s="9">
        <v>1.147</v>
      </c>
      <c r="G7092" s="9">
        <v>0</v>
      </c>
      <c r="H7092" s="9">
        <v>0.503</v>
      </c>
      <c r="I7092" s="9">
        <v>165.66300000000001</v>
      </c>
      <c r="J7092" s="9">
        <v>-0.53500000000000003</v>
      </c>
      <c r="K7092" s="9">
        <v>96.8</v>
      </c>
      <c r="L7092" s="9">
        <v>0.13200000000000001</v>
      </c>
      <c r="M7092" s="9">
        <v>0.14499999999999999</v>
      </c>
      <c r="N7092" s="9">
        <v>0</v>
      </c>
      <c r="O7092" s="9">
        <v>99.375</v>
      </c>
      <c r="P7092" s="9"/>
      <c r="Q7092" s="9"/>
      <c r="R7092" s="9"/>
      <c r="T7092">
        <f t="shared" si="990"/>
        <v>2960800</v>
      </c>
      <c r="U7092">
        <v>107</v>
      </c>
      <c r="V7092">
        <f t="shared" si="988"/>
        <v>99.4</v>
      </c>
      <c r="W7092" t="str">
        <f t="shared" si="991"/>
        <v/>
      </c>
      <c r="X7092" t="str">
        <f t="shared" si="992"/>
        <v/>
      </c>
      <c r="Y7092" t="str">
        <f t="shared" si="989"/>
        <v/>
      </c>
      <c r="Z7092" s="9"/>
      <c r="AA7092" s="14">
        <f t="shared" si="993"/>
        <v>0.56799999999999995</v>
      </c>
      <c r="AB7092" s="14">
        <f t="shared" si="994"/>
        <v>1.9E-2</v>
      </c>
    </row>
    <row r="7093" spans="1:28" x14ac:dyDescent="0.25">
      <c r="A7093" s="10">
        <f t="shared" si="995"/>
        <v>45587</v>
      </c>
      <c r="B7093" s="11">
        <v>296</v>
      </c>
      <c r="C7093" s="11">
        <v>900</v>
      </c>
      <c r="D7093" s="12">
        <v>804.375</v>
      </c>
      <c r="E7093" s="9"/>
      <c r="F7093" s="9">
        <v>1.381</v>
      </c>
      <c r="G7093" s="9">
        <v>0</v>
      </c>
      <c r="H7093" s="9">
        <v>1.0069999999999999</v>
      </c>
      <c r="I7093" s="9">
        <v>143.19999999999999</v>
      </c>
      <c r="J7093" s="9">
        <v>-0.06</v>
      </c>
      <c r="K7093" s="9">
        <v>89.7</v>
      </c>
      <c r="L7093" s="9">
        <v>0.13200000000000001</v>
      </c>
      <c r="M7093" s="9">
        <v>0.14699999999999999</v>
      </c>
      <c r="N7093" s="9">
        <v>0.2</v>
      </c>
      <c r="O7093" s="9">
        <v>289.375</v>
      </c>
      <c r="P7093" s="9"/>
      <c r="Q7093" s="9"/>
      <c r="R7093" s="9"/>
      <c r="T7093">
        <f t="shared" si="990"/>
        <v>2960900</v>
      </c>
      <c r="U7093">
        <v>255.2</v>
      </c>
      <c r="V7093">
        <f t="shared" si="988"/>
        <v>289.39999999999998</v>
      </c>
      <c r="W7093" t="str">
        <f t="shared" si="991"/>
        <v/>
      </c>
      <c r="X7093" t="str">
        <f t="shared" si="992"/>
        <v/>
      </c>
      <c r="Y7093" t="str">
        <f t="shared" si="989"/>
        <v/>
      </c>
      <c r="Z7093" s="9"/>
      <c r="AA7093" s="14">
        <f t="shared" si="993"/>
        <v>0.54500000000000004</v>
      </c>
      <c r="AB7093" s="14">
        <f t="shared" si="994"/>
        <v>6.3E-2</v>
      </c>
    </row>
    <row r="7094" spans="1:28" x14ac:dyDescent="0.25">
      <c r="A7094" s="10">
        <f t="shared" si="995"/>
        <v>45587</v>
      </c>
      <c r="B7094" s="11">
        <v>296</v>
      </c>
      <c r="C7094" s="11">
        <v>1000</v>
      </c>
      <c r="D7094" s="12">
        <v>804.41666666666697</v>
      </c>
      <c r="E7094" s="9"/>
      <c r="F7094" s="9">
        <v>1.498</v>
      </c>
      <c r="G7094" s="9">
        <v>0</v>
      </c>
      <c r="H7094" s="9">
        <v>2.0129999999999999</v>
      </c>
      <c r="I7094" s="9">
        <v>91.254999999999995</v>
      </c>
      <c r="J7094" s="9">
        <v>0.32900000000000001</v>
      </c>
      <c r="K7094" s="9">
        <v>88.1</v>
      </c>
      <c r="L7094" s="9">
        <v>0.13200000000000001</v>
      </c>
      <c r="M7094" s="9">
        <v>0.14799999999999999</v>
      </c>
      <c r="N7094" s="9">
        <v>3.4009999999999998</v>
      </c>
      <c r="O7094" s="9">
        <v>251.875</v>
      </c>
      <c r="P7094" s="9"/>
      <c r="Q7094" s="9"/>
      <c r="R7094" s="9"/>
      <c r="T7094">
        <f t="shared" si="990"/>
        <v>2961000</v>
      </c>
      <c r="U7094">
        <v>380</v>
      </c>
      <c r="V7094">
        <f t="shared" si="988"/>
        <v>251.9</v>
      </c>
      <c r="W7094" t="str">
        <f t="shared" si="991"/>
        <v/>
      </c>
      <c r="X7094" t="str">
        <f t="shared" si="992"/>
        <v/>
      </c>
      <c r="Y7094" t="str">
        <f t="shared" si="989"/>
        <v/>
      </c>
      <c r="Z7094" s="9"/>
      <c r="AA7094" s="14">
        <f t="shared" si="993"/>
        <v>0.55100000000000005</v>
      </c>
      <c r="AB7094" s="14">
        <f t="shared" si="994"/>
        <v>7.3999999999999996E-2</v>
      </c>
    </row>
    <row r="7095" spans="1:28" x14ac:dyDescent="0.25">
      <c r="A7095" s="10">
        <f t="shared" si="995"/>
        <v>45587</v>
      </c>
      <c r="B7095" s="11">
        <v>296</v>
      </c>
      <c r="C7095" s="11">
        <v>1100</v>
      </c>
      <c r="D7095" s="12">
        <v>804.45833333333303</v>
      </c>
      <c r="E7095" s="9"/>
      <c r="F7095" s="9">
        <v>-0.72499999999999998</v>
      </c>
      <c r="G7095" s="9">
        <v>0</v>
      </c>
      <c r="H7095" s="9">
        <v>2.0129999999999999</v>
      </c>
      <c r="I7095" s="9">
        <v>95.466999999999999</v>
      </c>
      <c r="J7095" s="9">
        <v>2.0209999999999999</v>
      </c>
      <c r="K7095" s="9">
        <v>82.7</v>
      </c>
      <c r="L7095" s="9">
        <v>0.13200000000000001</v>
      </c>
      <c r="M7095" s="9">
        <v>0.15</v>
      </c>
      <c r="N7095" s="9">
        <v>0.2</v>
      </c>
      <c r="O7095" s="9">
        <v>474.375</v>
      </c>
      <c r="P7095" s="9"/>
      <c r="Q7095" s="9"/>
      <c r="R7095" s="9"/>
      <c r="T7095">
        <f t="shared" si="990"/>
        <v>2961100</v>
      </c>
      <c r="U7095">
        <v>462.5</v>
      </c>
      <c r="V7095">
        <f t="shared" si="988"/>
        <v>474.4</v>
      </c>
      <c r="W7095" t="str">
        <f t="shared" si="991"/>
        <v/>
      </c>
      <c r="X7095" t="str">
        <f t="shared" si="992"/>
        <v/>
      </c>
      <c r="Y7095" t="str">
        <f t="shared" si="989"/>
        <v/>
      </c>
      <c r="Z7095" s="9"/>
      <c r="AA7095" s="14">
        <f t="shared" si="993"/>
        <v>0.58399999999999996</v>
      </c>
      <c r="AB7095" s="14">
        <f t="shared" si="994"/>
        <v>0.122</v>
      </c>
    </row>
    <row r="7096" spans="1:28" x14ac:dyDescent="0.25">
      <c r="A7096" s="10">
        <f t="shared" si="995"/>
        <v>45587</v>
      </c>
      <c r="B7096" s="11">
        <v>296</v>
      </c>
      <c r="C7096" s="11">
        <v>1200</v>
      </c>
      <c r="D7096" s="12">
        <v>804.5</v>
      </c>
      <c r="E7096" s="9"/>
      <c r="F7096" s="9">
        <v>-0.14000000000000001</v>
      </c>
      <c r="G7096" s="9">
        <v>0</v>
      </c>
      <c r="H7096" s="9">
        <v>2.516</v>
      </c>
      <c r="I7096" s="9">
        <v>101.08199999999999</v>
      </c>
      <c r="J7096" s="9">
        <v>0.79700000000000004</v>
      </c>
      <c r="K7096" s="9">
        <v>82.7</v>
      </c>
      <c r="L7096" s="9">
        <v>0.13200000000000001</v>
      </c>
      <c r="M7096" s="9">
        <v>0.152</v>
      </c>
      <c r="N7096" s="9">
        <v>0</v>
      </c>
      <c r="O7096" s="9">
        <v>311.875</v>
      </c>
      <c r="P7096" s="9"/>
      <c r="Q7096" s="9"/>
      <c r="R7096" s="9"/>
      <c r="T7096">
        <f t="shared" si="990"/>
        <v>2961200</v>
      </c>
      <c r="U7096">
        <v>494.5</v>
      </c>
      <c r="V7096">
        <f t="shared" si="988"/>
        <v>311.89999999999998</v>
      </c>
      <c r="W7096" t="str">
        <f t="shared" si="991"/>
        <v/>
      </c>
      <c r="X7096" t="str">
        <f t="shared" si="992"/>
        <v/>
      </c>
      <c r="Y7096" t="str">
        <f t="shared" si="989"/>
        <v/>
      </c>
      <c r="Z7096" s="9"/>
      <c r="AA7096" s="14">
        <f t="shared" si="993"/>
        <v>0.53500000000000003</v>
      </c>
      <c r="AB7096" s="14">
        <f t="shared" si="994"/>
        <v>0.112</v>
      </c>
    </row>
    <row r="7097" spans="1:28" x14ac:dyDescent="0.25">
      <c r="A7097" s="10">
        <f t="shared" si="995"/>
        <v>45587</v>
      </c>
      <c r="B7097" s="11">
        <v>296</v>
      </c>
      <c r="C7097" s="11">
        <v>1300</v>
      </c>
      <c r="D7097" s="12">
        <v>804.54166666666697</v>
      </c>
      <c r="E7097" s="9"/>
      <c r="F7097" s="9">
        <v>1.03</v>
      </c>
      <c r="G7097" s="9">
        <v>0.503</v>
      </c>
      <c r="H7097" s="9">
        <v>3.5230000000000001</v>
      </c>
      <c r="I7097" s="9">
        <v>102.486</v>
      </c>
      <c r="J7097" s="9">
        <v>2.343</v>
      </c>
      <c r="K7097" s="9">
        <v>87</v>
      </c>
      <c r="L7097" s="9">
        <v>0.13300000000000001</v>
      </c>
      <c r="M7097" s="9">
        <v>0.154</v>
      </c>
      <c r="N7097" s="9">
        <v>0</v>
      </c>
      <c r="O7097" s="9">
        <v>265.625</v>
      </c>
      <c r="P7097" s="9"/>
      <c r="Q7097" s="9"/>
      <c r="R7097" s="9"/>
      <c r="T7097">
        <f t="shared" si="990"/>
        <v>2961300</v>
      </c>
      <c r="U7097">
        <v>472.5</v>
      </c>
      <c r="V7097">
        <f t="shared" si="988"/>
        <v>265.60000000000002</v>
      </c>
      <c r="W7097" t="str">
        <f t="shared" si="991"/>
        <v/>
      </c>
      <c r="X7097" t="str">
        <f t="shared" si="992"/>
        <v/>
      </c>
      <c r="Y7097" t="str">
        <f t="shared" si="989"/>
        <v/>
      </c>
      <c r="Z7097" s="9"/>
      <c r="AA7097" s="14">
        <f t="shared" si="993"/>
        <v>0.629</v>
      </c>
      <c r="AB7097" s="14">
        <f t="shared" si="994"/>
        <v>9.4E-2</v>
      </c>
    </row>
    <row r="7098" spans="1:28" x14ac:dyDescent="0.25">
      <c r="A7098" s="10">
        <f t="shared" si="995"/>
        <v>45587</v>
      </c>
      <c r="B7098" s="11">
        <v>296</v>
      </c>
      <c r="C7098" s="11">
        <v>1400</v>
      </c>
      <c r="D7098" s="12">
        <v>804.58333333333303</v>
      </c>
      <c r="E7098" s="9"/>
      <c r="F7098" s="9">
        <v>1.03</v>
      </c>
      <c r="G7098" s="9">
        <v>0.503</v>
      </c>
      <c r="H7098" s="9">
        <v>4.0259999999999998</v>
      </c>
      <c r="I7098" s="9">
        <v>130.565</v>
      </c>
      <c r="J7098" s="9">
        <v>1.071</v>
      </c>
      <c r="K7098" s="9">
        <v>83.5</v>
      </c>
      <c r="L7098" s="9">
        <v>0.13500000000000001</v>
      </c>
      <c r="M7098" s="9">
        <v>0.155</v>
      </c>
      <c r="N7098" s="9">
        <v>0</v>
      </c>
      <c r="O7098" s="9">
        <v>376.875</v>
      </c>
      <c r="P7098" s="9"/>
      <c r="Q7098" s="9"/>
      <c r="R7098" s="9"/>
      <c r="T7098">
        <f t="shared" si="990"/>
        <v>2961400</v>
      </c>
      <c r="U7098">
        <v>399</v>
      </c>
      <c r="V7098">
        <f t="shared" si="988"/>
        <v>376.9</v>
      </c>
      <c r="W7098" t="str">
        <f t="shared" si="991"/>
        <v/>
      </c>
      <c r="X7098" t="str">
        <f t="shared" si="992"/>
        <v/>
      </c>
      <c r="Y7098" t="str">
        <f t="shared" si="989"/>
        <v/>
      </c>
      <c r="Z7098" s="9"/>
      <c r="AA7098" s="14">
        <f t="shared" si="993"/>
        <v>0.55100000000000005</v>
      </c>
      <c r="AB7098" s="14">
        <f t="shared" si="994"/>
        <v>0.109</v>
      </c>
    </row>
    <row r="7099" spans="1:28" x14ac:dyDescent="0.25">
      <c r="A7099" s="10">
        <f t="shared" si="995"/>
        <v>45587</v>
      </c>
      <c r="B7099" s="11">
        <v>296</v>
      </c>
      <c r="C7099" s="11">
        <v>1500</v>
      </c>
      <c r="D7099" s="12">
        <v>804.625</v>
      </c>
      <c r="E7099" s="9"/>
      <c r="F7099" s="9">
        <v>0.44500000000000001</v>
      </c>
      <c r="G7099" s="9">
        <v>0</v>
      </c>
      <c r="H7099" s="9">
        <v>3.5230000000000001</v>
      </c>
      <c r="I7099" s="9">
        <v>119.333</v>
      </c>
      <c r="J7099" s="9">
        <v>3.7749999999999999</v>
      </c>
      <c r="K7099" s="9">
        <v>82.1</v>
      </c>
      <c r="L7099" s="9">
        <v>0.13600000000000001</v>
      </c>
      <c r="M7099" s="9">
        <v>0.157</v>
      </c>
      <c r="N7099" s="9">
        <v>0</v>
      </c>
      <c r="O7099" s="9">
        <v>211.875</v>
      </c>
      <c r="P7099" s="9"/>
      <c r="Q7099" s="9"/>
      <c r="R7099" s="9"/>
      <c r="T7099">
        <f t="shared" si="990"/>
        <v>2961500</v>
      </c>
      <c r="U7099">
        <v>281.3</v>
      </c>
      <c r="V7099">
        <f t="shared" si="988"/>
        <v>211.9</v>
      </c>
      <c r="W7099" t="str">
        <f t="shared" si="991"/>
        <v/>
      </c>
      <c r="X7099" t="str">
        <f t="shared" si="992"/>
        <v/>
      </c>
      <c r="Y7099" t="str">
        <f t="shared" si="989"/>
        <v/>
      </c>
      <c r="Z7099" s="9"/>
      <c r="AA7099" s="14">
        <f t="shared" si="993"/>
        <v>0.65700000000000003</v>
      </c>
      <c r="AB7099" s="14">
        <f t="shared" si="994"/>
        <v>0.14299999999999999</v>
      </c>
    </row>
    <row r="7100" spans="1:28" x14ac:dyDescent="0.25">
      <c r="A7100" s="10">
        <f t="shared" si="995"/>
        <v>45587</v>
      </c>
      <c r="B7100" s="11">
        <v>296</v>
      </c>
      <c r="C7100" s="11">
        <v>1600</v>
      </c>
      <c r="D7100" s="12">
        <v>804.66666666666697</v>
      </c>
      <c r="E7100" s="9"/>
      <c r="F7100" s="9">
        <v>0.32800000000000001</v>
      </c>
      <c r="G7100" s="9">
        <v>0.503</v>
      </c>
      <c r="H7100" s="9">
        <v>4.0259999999999998</v>
      </c>
      <c r="I7100" s="9">
        <v>117.929</v>
      </c>
      <c r="J7100" s="9">
        <v>3.089</v>
      </c>
      <c r="K7100" s="9">
        <v>73.2</v>
      </c>
      <c r="L7100" s="9">
        <v>0.13700000000000001</v>
      </c>
      <c r="M7100" s="9">
        <v>0.159</v>
      </c>
      <c r="N7100" s="9">
        <v>0</v>
      </c>
      <c r="O7100" s="9">
        <v>208.125</v>
      </c>
      <c r="P7100" s="9"/>
      <c r="Q7100" s="9"/>
      <c r="R7100" s="9"/>
      <c r="T7100">
        <f t="shared" si="990"/>
        <v>2961600</v>
      </c>
      <c r="U7100">
        <v>135.19999999999999</v>
      </c>
      <c r="V7100">
        <f t="shared" si="988"/>
        <v>208.1</v>
      </c>
      <c r="W7100" t="str">
        <f t="shared" si="991"/>
        <v/>
      </c>
      <c r="X7100" t="str">
        <f t="shared" si="992"/>
        <v/>
      </c>
      <c r="Y7100" t="str">
        <f t="shared" si="989"/>
        <v/>
      </c>
      <c r="Z7100" s="9"/>
      <c r="AA7100" s="14">
        <f t="shared" si="993"/>
        <v>0.55800000000000005</v>
      </c>
      <c r="AB7100" s="14">
        <f t="shared" si="994"/>
        <v>0.20399999999999999</v>
      </c>
    </row>
    <row r="7101" spans="1:28" x14ac:dyDescent="0.25">
      <c r="A7101" s="10">
        <f t="shared" si="995"/>
        <v>45587</v>
      </c>
      <c r="B7101" s="11">
        <v>296</v>
      </c>
      <c r="C7101" s="11">
        <v>1700</v>
      </c>
      <c r="D7101" s="12">
        <v>804.70833333333303</v>
      </c>
      <c r="E7101" s="9"/>
      <c r="F7101" s="9">
        <v>0.79600000000000004</v>
      </c>
      <c r="G7101" s="9">
        <v>0</v>
      </c>
      <c r="H7101" s="9">
        <v>1.51</v>
      </c>
      <c r="I7101" s="9">
        <v>160.047</v>
      </c>
      <c r="J7101" s="9">
        <v>-1.4410000000000001</v>
      </c>
      <c r="K7101" s="9">
        <v>80.099999999999994</v>
      </c>
      <c r="L7101" s="9">
        <v>0.13800000000000001</v>
      </c>
      <c r="M7101" s="9">
        <v>0.161</v>
      </c>
      <c r="N7101" s="9">
        <v>0</v>
      </c>
      <c r="O7101" s="9">
        <v>40.625</v>
      </c>
      <c r="P7101" s="9"/>
      <c r="Q7101" s="9"/>
      <c r="R7101" s="9"/>
      <c r="T7101">
        <f t="shared" si="990"/>
        <v>2961700</v>
      </c>
      <c r="U7101">
        <v>13.3</v>
      </c>
      <c r="V7101">
        <f t="shared" ref="V7101:V7164" si="996">IF(O7101&lt;1,0,ROUND(O7101,1))</f>
        <v>40.6</v>
      </c>
      <c r="W7101" t="str">
        <f t="shared" si="991"/>
        <v/>
      </c>
      <c r="X7101" t="str">
        <f t="shared" si="992"/>
        <v/>
      </c>
      <c r="Y7101" t="str">
        <f t="shared" ref="Y7101:Y7164" si="997">IF(C7101=2400,ROUND(F7101/100,3),"")</f>
        <v/>
      </c>
      <c r="Z7101" s="9"/>
      <c r="AA7101" s="14">
        <f t="shared" si="993"/>
        <v>0.44</v>
      </c>
      <c r="AB7101" s="14">
        <f t="shared" si="994"/>
        <v>0.109</v>
      </c>
    </row>
    <row r="7102" spans="1:28" x14ac:dyDescent="0.25">
      <c r="A7102" s="10">
        <f t="shared" si="995"/>
        <v>45587</v>
      </c>
      <c r="B7102" s="11">
        <v>296</v>
      </c>
      <c r="C7102" s="11">
        <v>1800</v>
      </c>
      <c r="D7102" s="12">
        <v>804.75</v>
      </c>
      <c r="E7102" s="9"/>
      <c r="F7102" s="9">
        <v>1.147</v>
      </c>
      <c r="G7102" s="9">
        <v>0</v>
      </c>
      <c r="H7102" s="9">
        <v>1.0069999999999999</v>
      </c>
      <c r="I7102" s="9">
        <v>230.24299999999999</v>
      </c>
      <c r="J7102" s="9">
        <v>-2.218</v>
      </c>
      <c r="K7102" s="9">
        <v>92.7</v>
      </c>
      <c r="L7102" s="9">
        <v>0.13900000000000001</v>
      </c>
      <c r="M7102" s="9">
        <v>0.16300000000000001</v>
      </c>
      <c r="N7102" s="9">
        <v>0</v>
      </c>
      <c r="O7102" s="9">
        <v>0.625</v>
      </c>
      <c r="P7102" s="9"/>
      <c r="Q7102" s="9"/>
      <c r="R7102" s="9"/>
      <c r="T7102">
        <f t="shared" si="990"/>
        <v>2961800</v>
      </c>
      <c r="U7102">
        <v>0</v>
      </c>
      <c r="V7102">
        <f t="shared" si="996"/>
        <v>0</v>
      </c>
      <c r="W7102" t="str">
        <f t="shared" si="991"/>
        <v/>
      </c>
      <c r="X7102" t="str">
        <f t="shared" si="992"/>
        <v/>
      </c>
      <c r="Y7102" t="str">
        <f t="shared" si="997"/>
        <v/>
      </c>
      <c r="Z7102" s="9"/>
      <c r="AA7102" s="14">
        <f t="shared" si="993"/>
        <v>0.48099999999999998</v>
      </c>
      <c r="AB7102" s="14">
        <f t="shared" si="994"/>
        <v>3.7999999999999999E-2</v>
      </c>
    </row>
    <row r="7103" spans="1:28" x14ac:dyDescent="0.25">
      <c r="A7103" s="10">
        <f t="shared" si="995"/>
        <v>45587</v>
      </c>
      <c r="B7103" s="11">
        <v>296</v>
      </c>
      <c r="C7103" s="11">
        <v>1900</v>
      </c>
      <c r="D7103" s="12">
        <v>804.79166666666697</v>
      </c>
      <c r="E7103" s="9"/>
      <c r="F7103" s="9">
        <v>0.44500000000000001</v>
      </c>
      <c r="G7103" s="9">
        <v>0</v>
      </c>
      <c r="H7103" s="9">
        <v>1.0069999999999999</v>
      </c>
      <c r="I7103" s="9">
        <v>254.11</v>
      </c>
      <c r="J7103" s="9">
        <v>-2.859</v>
      </c>
      <c r="K7103" s="9">
        <v>94.1</v>
      </c>
      <c r="L7103" s="9">
        <v>0.14000000000000001</v>
      </c>
      <c r="M7103" s="9">
        <v>0.16400000000000001</v>
      </c>
      <c r="N7103" s="9">
        <v>0</v>
      </c>
      <c r="O7103" s="9">
        <v>0.625</v>
      </c>
      <c r="P7103" s="9"/>
      <c r="Q7103" s="9"/>
      <c r="R7103" s="9"/>
      <c r="T7103">
        <f t="shared" si="990"/>
        <v>2961900</v>
      </c>
      <c r="U7103">
        <v>0</v>
      </c>
      <c r="V7103">
        <f t="shared" si="996"/>
        <v>0</v>
      </c>
      <c r="W7103" t="str">
        <f t="shared" si="991"/>
        <v/>
      </c>
      <c r="X7103" t="str">
        <f t="shared" si="992"/>
        <v/>
      </c>
      <c r="Y7103" t="str">
        <f t="shared" si="997"/>
        <v/>
      </c>
      <c r="Z7103" s="9"/>
      <c r="AA7103" s="14">
        <f t="shared" si="993"/>
        <v>0.46500000000000002</v>
      </c>
      <c r="AB7103" s="14">
        <f t="shared" si="994"/>
        <v>2.9000000000000001E-2</v>
      </c>
    </row>
    <row r="7104" spans="1:28" x14ac:dyDescent="0.25">
      <c r="A7104" s="10">
        <f t="shared" si="995"/>
        <v>45587</v>
      </c>
      <c r="B7104" s="11">
        <v>296</v>
      </c>
      <c r="C7104" s="11">
        <v>2000</v>
      </c>
      <c r="D7104" s="12">
        <v>804.83333333333303</v>
      </c>
      <c r="E7104" s="9"/>
      <c r="F7104" s="9">
        <v>0.91300000000000003</v>
      </c>
      <c r="G7104" s="9">
        <v>0</v>
      </c>
      <c r="H7104" s="9">
        <v>1.0069999999999999</v>
      </c>
      <c r="I7104" s="9">
        <v>287.80399999999997</v>
      </c>
      <c r="J7104" s="9">
        <v>-2.6829999999999998</v>
      </c>
      <c r="K7104" s="9">
        <v>94.5</v>
      </c>
      <c r="L7104" s="9">
        <v>0.14000000000000001</v>
      </c>
      <c r="M7104" s="9">
        <v>0.16700000000000001</v>
      </c>
      <c r="N7104" s="9">
        <v>0</v>
      </c>
      <c r="O7104" s="9">
        <v>0.625</v>
      </c>
      <c r="P7104" s="9"/>
      <c r="Q7104" s="9"/>
      <c r="R7104" s="9"/>
      <c r="T7104">
        <f t="shared" si="990"/>
        <v>2962000</v>
      </c>
      <c r="U7104">
        <v>0</v>
      </c>
      <c r="V7104">
        <f t="shared" si="996"/>
        <v>0</v>
      </c>
      <c r="W7104" t="str">
        <f t="shared" si="991"/>
        <v/>
      </c>
      <c r="X7104" t="str">
        <f t="shared" si="992"/>
        <v/>
      </c>
      <c r="Y7104" t="str">
        <f t="shared" si="997"/>
        <v/>
      </c>
      <c r="Z7104" s="9"/>
      <c r="AA7104" s="14">
        <f t="shared" si="993"/>
        <v>0.47399999999999998</v>
      </c>
      <c r="AB7104" s="14">
        <f t="shared" si="994"/>
        <v>2.8000000000000001E-2</v>
      </c>
    </row>
    <row r="7105" spans="1:28" x14ac:dyDescent="0.25">
      <c r="A7105" s="10">
        <f t="shared" si="995"/>
        <v>45587</v>
      </c>
      <c r="B7105" s="11">
        <v>296</v>
      </c>
      <c r="C7105" s="11">
        <v>2100</v>
      </c>
      <c r="D7105" s="12">
        <v>804.875</v>
      </c>
      <c r="E7105" s="9"/>
      <c r="F7105" s="9">
        <v>1.03</v>
      </c>
      <c r="G7105" s="9">
        <v>0</v>
      </c>
      <c r="H7105" s="9">
        <v>1.0069999999999999</v>
      </c>
      <c r="I7105" s="9">
        <v>310.267</v>
      </c>
      <c r="J7105" s="9">
        <v>-3.2120000000000002</v>
      </c>
      <c r="K7105" s="9">
        <v>93.6</v>
      </c>
      <c r="L7105" s="9">
        <v>0.14199999999999999</v>
      </c>
      <c r="M7105" s="9">
        <v>0.16800000000000001</v>
      </c>
      <c r="N7105" s="9">
        <v>0</v>
      </c>
      <c r="O7105" s="9">
        <v>0.625</v>
      </c>
      <c r="P7105" s="9"/>
      <c r="Q7105" s="9"/>
      <c r="R7105" s="9"/>
      <c r="T7105">
        <f t="shared" si="990"/>
        <v>2962100</v>
      </c>
      <c r="U7105">
        <v>0</v>
      </c>
      <c r="V7105">
        <f t="shared" si="996"/>
        <v>0</v>
      </c>
      <c r="W7105" t="str">
        <f t="shared" si="991"/>
        <v/>
      </c>
      <c r="X7105" t="str">
        <f t="shared" si="992"/>
        <v/>
      </c>
      <c r="Y7105" t="str">
        <f t="shared" si="997"/>
        <v/>
      </c>
      <c r="Z7105" s="9"/>
      <c r="AA7105" s="14">
        <f t="shared" si="993"/>
        <v>0.45100000000000001</v>
      </c>
      <c r="AB7105" s="14">
        <f t="shared" si="994"/>
        <v>3.1E-2</v>
      </c>
    </row>
    <row r="7106" spans="1:28" x14ac:dyDescent="0.25">
      <c r="A7106" s="10">
        <f t="shared" si="995"/>
        <v>45587</v>
      </c>
      <c r="B7106" s="11">
        <v>296</v>
      </c>
      <c r="C7106" s="11">
        <v>2200</v>
      </c>
      <c r="D7106" s="12">
        <v>804.91666666666697</v>
      </c>
      <c r="E7106" s="9"/>
      <c r="F7106" s="9">
        <v>1.03</v>
      </c>
      <c r="G7106" s="9">
        <v>0</v>
      </c>
      <c r="H7106" s="9">
        <v>1.51</v>
      </c>
      <c r="I7106" s="9">
        <v>286.39999999999998</v>
      </c>
      <c r="J7106" s="9">
        <v>-2.5369999999999999</v>
      </c>
      <c r="K7106" s="9">
        <v>94.1</v>
      </c>
      <c r="L7106" s="9">
        <v>0.14299999999999999</v>
      </c>
      <c r="M7106" s="9">
        <v>0.17</v>
      </c>
      <c r="N7106" s="9">
        <v>0</v>
      </c>
      <c r="O7106" s="9">
        <v>0.625</v>
      </c>
      <c r="P7106" s="9"/>
      <c r="Q7106" s="9"/>
      <c r="R7106" s="9"/>
      <c r="T7106">
        <f t="shared" si="990"/>
        <v>2962200</v>
      </c>
      <c r="U7106">
        <v>0</v>
      </c>
      <c r="V7106">
        <f t="shared" si="996"/>
        <v>0</v>
      </c>
      <c r="W7106" t="str">
        <f t="shared" si="991"/>
        <v/>
      </c>
      <c r="X7106" t="str">
        <f t="shared" si="992"/>
        <v/>
      </c>
      <c r="Y7106" t="str">
        <f t="shared" si="997"/>
        <v/>
      </c>
      <c r="Z7106" s="9"/>
      <c r="AA7106" s="14">
        <f t="shared" si="993"/>
        <v>0.47699999999999998</v>
      </c>
      <c r="AB7106" s="14">
        <f t="shared" si="994"/>
        <v>0.03</v>
      </c>
    </row>
    <row r="7107" spans="1:28" x14ac:dyDescent="0.25">
      <c r="A7107" s="10">
        <f t="shared" si="995"/>
        <v>45587</v>
      </c>
      <c r="B7107" s="11">
        <v>296</v>
      </c>
      <c r="C7107" s="11">
        <v>2300</v>
      </c>
      <c r="D7107" s="12">
        <v>804.95833333333303</v>
      </c>
      <c r="E7107" s="9"/>
      <c r="F7107" s="9">
        <v>0.56200000000000006</v>
      </c>
      <c r="G7107" s="9">
        <v>0</v>
      </c>
      <c r="H7107" s="9">
        <v>1.0069999999999999</v>
      </c>
      <c r="I7107" s="9">
        <v>277.976</v>
      </c>
      <c r="J7107" s="9">
        <v>-3.5979999999999999</v>
      </c>
      <c r="K7107" s="9">
        <v>94.5</v>
      </c>
      <c r="L7107" s="9">
        <v>0.14399999999999999</v>
      </c>
      <c r="M7107" s="9">
        <v>0.17</v>
      </c>
      <c r="N7107" s="9">
        <v>0</v>
      </c>
      <c r="O7107" s="9">
        <v>0.625</v>
      </c>
      <c r="P7107" s="9"/>
      <c r="Q7107" s="9"/>
      <c r="R7107" s="9"/>
      <c r="T7107">
        <f t="shared" si="990"/>
        <v>2962300</v>
      </c>
      <c r="U7107">
        <v>0</v>
      </c>
      <c r="V7107">
        <f t="shared" si="996"/>
        <v>0</v>
      </c>
      <c r="W7107" t="str">
        <f t="shared" si="991"/>
        <v/>
      </c>
      <c r="X7107" t="str">
        <f t="shared" si="992"/>
        <v/>
      </c>
      <c r="Y7107" t="str">
        <f t="shared" si="997"/>
        <v/>
      </c>
      <c r="Z7107" s="9"/>
      <c r="AA7107" s="14">
        <f t="shared" si="993"/>
        <v>0.442</v>
      </c>
      <c r="AB7107" s="14">
        <f t="shared" si="994"/>
        <v>2.5999999999999999E-2</v>
      </c>
    </row>
    <row r="7108" spans="1:28" x14ac:dyDescent="0.25">
      <c r="A7108" s="10">
        <f t="shared" si="995"/>
        <v>45587</v>
      </c>
      <c r="B7108" s="11">
        <v>296</v>
      </c>
      <c r="C7108" s="11">
        <v>2400</v>
      </c>
      <c r="D7108" s="12">
        <v>805</v>
      </c>
      <c r="E7108" s="9"/>
      <c r="F7108" s="9">
        <v>0.79600000000000004</v>
      </c>
      <c r="G7108" s="9">
        <v>0</v>
      </c>
      <c r="H7108" s="9">
        <v>1.0069999999999999</v>
      </c>
      <c r="I7108" s="9">
        <v>287.80399999999997</v>
      </c>
      <c r="J7108" s="9">
        <v>-3.9860000000000002</v>
      </c>
      <c r="K7108" s="9">
        <v>95.3</v>
      </c>
      <c r="L7108" s="9">
        <v>0.14399999999999999</v>
      </c>
      <c r="M7108" s="9">
        <v>0.17100000000000001</v>
      </c>
      <c r="N7108" s="9">
        <v>0</v>
      </c>
      <c r="O7108" s="9">
        <v>0.625</v>
      </c>
      <c r="P7108" s="9"/>
      <c r="Q7108" s="9"/>
      <c r="R7108" s="9"/>
      <c r="T7108">
        <f t="shared" si="990"/>
        <v>2962400</v>
      </c>
      <c r="U7108">
        <v>0</v>
      </c>
      <c r="V7108">
        <f t="shared" si="996"/>
        <v>0</v>
      </c>
      <c r="W7108">
        <f t="shared" si="991"/>
        <v>0.14399999999999999</v>
      </c>
      <c r="X7108">
        <f t="shared" si="992"/>
        <v>0.17100000000000001</v>
      </c>
      <c r="Y7108">
        <f t="shared" si="997"/>
        <v>8.0000000000000002E-3</v>
      </c>
      <c r="Z7108" s="9"/>
      <c r="AA7108" s="14">
        <f t="shared" si="993"/>
        <v>0.433</v>
      </c>
      <c r="AB7108" s="14">
        <f t="shared" si="994"/>
        <v>2.1000000000000001E-2</v>
      </c>
    </row>
    <row r="7109" spans="1:28" x14ac:dyDescent="0.25">
      <c r="A7109" s="10">
        <f t="shared" si="995"/>
        <v>45588</v>
      </c>
      <c r="B7109" s="11">
        <v>297</v>
      </c>
      <c r="C7109" s="11">
        <v>100</v>
      </c>
      <c r="D7109" s="12">
        <v>805.04166666666697</v>
      </c>
      <c r="E7109" s="9"/>
      <c r="F7109" s="9">
        <v>0.44500000000000001</v>
      </c>
      <c r="G7109" s="9">
        <v>0</v>
      </c>
      <c r="H7109" s="9">
        <v>1.0069999999999999</v>
      </c>
      <c r="I7109" s="9">
        <v>284.99599999999998</v>
      </c>
      <c r="J7109" s="9">
        <v>-4.2569999999999997</v>
      </c>
      <c r="K7109" s="9">
        <v>96.2</v>
      </c>
      <c r="L7109" s="9">
        <v>0.14499999999999999</v>
      </c>
      <c r="M7109" s="9">
        <v>0.17199999999999999</v>
      </c>
      <c r="N7109" s="9">
        <v>0</v>
      </c>
      <c r="O7109" s="9">
        <v>0.625</v>
      </c>
      <c r="P7109" s="9"/>
      <c r="Q7109" s="9"/>
      <c r="R7109" s="9"/>
      <c r="T7109">
        <f t="shared" ref="T7109:T7172" si="998">B7109*10000+C7109</f>
        <v>2970100</v>
      </c>
      <c r="U7109">
        <v>0</v>
      </c>
      <c r="V7109">
        <f t="shared" si="996"/>
        <v>0</v>
      </c>
      <c r="W7109" t="str">
        <f t="shared" ref="W7109:W7172" si="999">IF(C7109=2400,ROUND(L7109,3),"")</f>
        <v/>
      </c>
      <c r="X7109" t="str">
        <f t="shared" ref="X7109:X7172" si="1000">IF(C7109=2400,ROUND(M7109,3),"")</f>
        <v/>
      </c>
      <c r="Y7109" t="str">
        <f t="shared" si="997"/>
        <v/>
      </c>
      <c r="Z7109" s="9"/>
      <c r="AA7109" s="14">
        <f t="shared" ref="AA7109:AA7172" si="1001">ROUND((0.6105*(EXP((17.273*J7109)/(J7109+237.3))))*K7109/100,3)</f>
        <v>0.42799999999999999</v>
      </c>
      <c r="AB7109" s="14">
        <f t="shared" ref="AB7109:AB7172" si="1002">ROUND(AA7109/K7109*(100-K7109),3)</f>
        <v>1.7000000000000001E-2</v>
      </c>
    </row>
    <row r="7110" spans="1:28" x14ac:dyDescent="0.25">
      <c r="A7110" s="10">
        <f t="shared" si="995"/>
        <v>45588</v>
      </c>
      <c r="B7110" s="11">
        <v>297</v>
      </c>
      <c r="C7110" s="11">
        <v>200</v>
      </c>
      <c r="D7110" s="12">
        <v>805.08333333333303</v>
      </c>
      <c r="E7110" s="9"/>
      <c r="F7110" s="9">
        <v>0.44500000000000001</v>
      </c>
      <c r="G7110" s="9">
        <v>0</v>
      </c>
      <c r="H7110" s="9">
        <v>1.0069999999999999</v>
      </c>
      <c r="I7110" s="9">
        <v>247.09</v>
      </c>
      <c r="J7110" s="9">
        <v>-4.4080000000000004</v>
      </c>
      <c r="K7110" s="9">
        <v>96.6</v>
      </c>
      <c r="L7110" s="9">
        <v>0.14499999999999999</v>
      </c>
      <c r="M7110" s="9">
        <v>0.17199999999999999</v>
      </c>
      <c r="N7110" s="9">
        <v>0</v>
      </c>
      <c r="O7110" s="9">
        <v>0.625</v>
      </c>
      <c r="P7110" s="9"/>
      <c r="Q7110" s="9"/>
      <c r="R7110" s="9"/>
      <c r="T7110">
        <f t="shared" si="998"/>
        <v>2970200</v>
      </c>
      <c r="U7110">
        <v>0</v>
      </c>
      <c r="V7110">
        <f t="shared" si="996"/>
        <v>0</v>
      </c>
      <c r="W7110" t="str">
        <f t="shared" si="999"/>
        <v/>
      </c>
      <c r="X7110" t="str">
        <f t="shared" si="1000"/>
        <v/>
      </c>
      <c r="Y7110" t="str">
        <f t="shared" si="997"/>
        <v/>
      </c>
      <c r="Z7110" s="9"/>
      <c r="AA7110" s="14">
        <f t="shared" si="1001"/>
        <v>0.42499999999999999</v>
      </c>
      <c r="AB7110" s="14">
        <f t="shared" si="1002"/>
        <v>1.4999999999999999E-2</v>
      </c>
    </row>
    <row r="7111" spans="1:28" x14ac:dyDescent="0.25">
      <c r="A7111" s="10">
        <f t="shared" ref="A7111:A7174" si="1003">A$5-1+B7111</f>
        <v>45588</v>
      </c>
      <c r="B7111" s="11">
        <v>297</v>
      </c>
      <c r="C7111" s="11">
        <v>300</v>
      </c>
      <c r="D7111" s="12">
        <v>805.125</v>
      </c>
      <c r="E7111" s="9"/>
      <c r="F7111" s="9">
        <v>0.56200000000000006</v>
      </c>
      <c r="G7111" s="9">
        <v>0</v>
      </c>
      <c r="H7111" s="9">
        <v>1.51</v>
      </c>
      <c r="I7111" s="9">
        <v>259.72500000000002</v>
      </c>
      <c r="J7111" s="9">
        <v>-4.4690000000000003</v>
      </c>
      <c r="K7111" s="9">
        <v>96.8</v>
      </c>
      <c r="L7111" s="9">
        <v>0.14599999999999999</v>
      </c>
      <c r="M7111" s="9">
        <v>0.17299999999999999</v>
      </c>
      <c r="N7111" s="9">
        <v>0</v>
      </c>
      <c r="O7111" s="9">
        <v>0.625</v>
      </c>
      <c r="P7111" s="9"/>
      <c r="Q7111" s="9"/>
      <c r="R7111" s="9"/>
      <c r="T7111">
        <f t="shared" si="998"/>
        <v>2970300</v>
      </c>
      <c r="U7111">
        <v>0</v>
      </c>
      <c r="V7111">
        <f t="shared" si="996"/>
        <v>0</v>
      </c>
      <c r="W7111" t="str">
        <f t="shared" si="999"/>
        <v/>
      </c>
      <c r="X7111" t="str">
        <f t="shared" si="1000"/>
        <v/>
      </c>
      <c r="Y7111" t="str">
        <f t="shared" si="997"/>
        <v/>
      </c>
      <c r="Z7111" s="9"/>
      <c r="AA7111" s="14">
        <f t="shared" si="1001"/>
        <v>0.42399999999999999</v>
      </c>
      <c r="AB7111" s="14">
        <f t="shared" si="1002"/>
        <v>1.4E-2</v>
      </c>
    </row>
    <row r="7112" spans="1:28" x14ac:dyDescent="0.25">
      <c r="A7112" s="10">
        <f t="shared" si="1003"/>
        <v>45588</v>
      </c>
      <c r="B7112" s="11">
        <v>297</v>
      </c>
      <c r="C7112" s="11">
        <v>400</v>
      </c>
      <c r="D7112" s="12">
        <v>805.16666666666697</v>
      </c>
      <c r="E7112" s="9"/>
      <c r="F7112" s="9">
        <v>0.91300000000000003</v>
      </c>
      <c r="G7112" s="9">
        <v>0</v>
      </c>
      <c r="H7112" s="9">
        <v>1.51</v>
      </c>
      <c r="I7112" s="9">
        <v>270.95699999999999</v>
      </c>
      <c r="J7112" s="9">
        <v>-4.4080000000000004</v>
      </c>
      <c r="K7112" s="9">
        <v>96.6</v>
      </c>
      <c r="L7112" s="9">
        <v>0.14599999999999999</v>
      </c>
      <c r="M7112" s="9">
        <v>0.17199999999999999</v>
      </c>
      <c r="N7112" s="9">
        <v>0</v>
      </c>
      <c r="O7112" s="9">
        <v>0.625</v>
      </c>
      <c r="P7112" s="9"/>
      <c r="Q7112" s="9"/>
      <c r="R7112" s="9"/>
      <c r="T7112">
        <f t="shared" si="998"/>
        <v>2970400</v>
      </c>
      <c r="U7112">
        <v>0</v>
      </c>
      <c r="V7112">
        <f t="shared" si="996"/>
        <v>0</v>
      </c>
      <c r="W7112" t="str">
        <f t="shared" si="999"/>
        <v/>
      </c>
      <c r="X7112" t="str">
        <f t="shared" si="1000"/>
        <v/>
      </c>
      <c r="Y7112" t="str">
        <f t="shared" si="997"/>
        <v/>
      </c>
      <c r="Z7112" s="9"/>
      <c r="AA7112" s="14">
        <f t="shared" si="1001"/>
        <v>0.42499999999999999</v>
      </c>
      <c r="AB7112" s="14">
        <f t="shared" si="1002"/>
        <v>1.4999999999999999E-2</v>
      </c>
    </row>
    <row r="7113" spans="1:28" x14ac:dyDescent="0.25">
      <c r="A7113" s="10">
        <f t="shared" si="1003"/>
        <v>45588</v>
      </c>
      <c r="B7113" s="11">
        <v>297</v>
      </c>
      <c r="C7113" s="11">
        <v>500</v>
      </c>
      <c r="D7113" s="12">
        <v>805.20833333333303</v>
      </c>
      <c r="E7113" s="9"/>
      <c r="F7113" s="9">
        <v>0.21099999999999999</v>
      </c>
      <c r="G7113" s="9">
        <v>0</v>
      </c>
      <c r="H7113" s="9">
        <v>1.0069999999999999</v>
      </c>
      <c r="I7113" s="9">
        <v>270.95699999999999</v>
      </c>
      <c r="J7113" s="9">
        <v>-4.8949999999999996</v>
      </c>
      <c r="K7113" s="9">
        <v>96.7</v>
      </c>
      <c r="L7113" s="9">
        <v>0.14599999999999999</v>
      </c>
      <c r="M7113" s="9">
        <v>0.17299999999999999</v>
      </c>
      <c r="N7113" s="9">
        <v>0</v>
      </c>
      <c r="O7113" s="9">
        <v>0.625</v>
      </c>
      <c r="P7113" s="9"/>
      <c r="Q7113" s="9"/>
      <c r="R7113" s="9"/>
      <c r="T7113">
        <f t="shared" si="998"/>
        <v>2970500</v>
      </c>
      <c r="U7113">
        <v>0</v>
      </c>
      <c r="V7113">
        <f t="shared" si="996"/>
        <v>0</v>
      </c>
      <c r="W7113" t="str">
        <f t="shared" si="999"/>
        <v/>
      </c>
      <c r="X7113" t="str">
        <f t="shared" si="1000"/>
        <v/>
      </c>
      <c r="Y7113" t="str">
        <f t="shared" si="997"/>
        <v/>
      </c>
      <c r="Z7113" s="9"/>
      <c r="AA7113" s="14">
        <f t="shared" si="1001"/>
        <v>0.41</v>
      </c>
      <c r="AB7113" s="14">
        <f t="shared" si="1002"/>
        <v>1.4E-2</v>
      </c>
    </row>
    <row r="7114" spans="1:28" x14ac:dyDescent="0.25">
      <c r="A7114" s="10">
        <f t="shared" si="1003"/>
        <v>45588</v>
      </c>
      <c r="B7114" s="11">
        <v>297</v>
      </c>
      <c r="C7114" s="11">
        <v>600</v>
      </c>
      <c r="D7114" s="12">
        <v>805.25</v>
      </c>
      <c r="E7114" s="9"/>
      <c r="F7114" s="9">
        <v>0.21099999999999999</v>
      </c>
      <c r="G7114" s="9">
        <v>0</v>
      </c>
      <c r="H7114" s="9">
        <v>1.0069999999999999</v>
      </c>
      <c r="I7114" s="9">
        <v>270.95699999999999</v>
      </c>
      <c r="J7114" s="9">
        <v>-5.0789999999999997</v>
      </c>
      <c r="K7114" s="9">
        <v>96.8</v>
      </c>
      <c r="L7114" s="9">
        <v>0.14599999999999999</v>
      </c>
      <c r="M7114" s="9">
        <v>0.17199999999999999</v>
      </c>
      <c r="N7114" s="9">
        <v>0</v>
      </c>
      <c r="O7114" s="9">
        <v>0.625</v>
      </c>
      <c r="P7114" s="9"/>
      <c r="Q7114" s="9"/>
      <c r="R7114" s="9"/>
      <c r="T7114">
        <f t="shared" si="998"/>
        <v>2970600</v>
      </c>
      <c r="U7114">
        <v>0</v>
      </c>
      <c r="V7114">
        <f t="shared" si="996"/>
        <v>0</v>
      </c>
      <c r="W7114" t="str">
        <f t="shared" si="999"/>
        <v/>
      </c>
      <c r="X7114" t="str">
        <f t="shared" si="1000"/>
        <v/>
      </c>
      <c r="Y7114" t="str">
        <f t="shared" si="997"/>
        <v/>
      </c>
      <c r="Z7114" s="9"/>
      <c r="AA7114" s="14">
        <f t="shared" si="1001"/>
        <v>0.40500000000000003</v>
      </c>
      <c r="AB7114" s="14">
        <f t="shared" si="1002"/>
        <v>1.2999999999999999E-2</v>
      </c>
    </row>
    <row r="7115" spans="1:28" x14ac:dyDescent="0.25">
      <c r="A7115" s="10">
        <f t="shared" si="1003"/>
        <v>45588</v>
      </c>
      <c r="B7115" s="11">
        <v>297</v>
      </c>
      <c r="C7115" s="11">
        <v>700</v>
      </c>
      <c r="D7115" s="12">
        <v>805.29166666666697</v>
      </c>
      <c r="E7115" s="9"/>
      <c r="F7115" s="9">
        <v>9.4E-2</v>
      </c>
      <c r="G7115" s="9">
        <v>0</v>
      </c>
      <c r="H7115" s="9">
        <v>1.0069999999999999</v>
      </c>
      <c r="I7115" s="9">
        <v>300.43900000000002</v>
      </c>
      <c r="J7115" s="9">
        <v>-4.7430000000000003</v>
      </c>
      <c r="K7115" s="9">
        <v>95.7</v>
      </c>
      <c r="L7115" s="9">
        <v>0.14599999999999999</v>
      </c>
      <c r="M7115" s="9">
        <v>0.17199999999999999</v>
      </c>
      <c r="N7115" s="9">
        <v>0</v>
      </c>
      <c r="O7115" s="9">
        <v>3.125</v>
      </c>
      <c r="P7115" s="9"/>
      <c r="Q7115" s="9"/>
      <c r="R7115" s="9"/>
      <c r="T7115">
        <f t="shared" si="998"/>
        <v>2970700</v>
      </c>
      <c r="U7115">
        <v>3.7</v>
      </c>
      <c r="V7115">
        <f t="shared" si="996"/>
        <v>3.1</v>
      </c>
      <c r="W7115" t="str">
        <f t="shared" si="999"/>
        <v/>
      </c>
      <c r="X7115" t="str">
        <f t="shared" si="1000"/>
        <v/>
      </c>
      <c r="Y7115" t="str">
        <f t="shared" si="997"/>
        <v/>
      </c>
      <c r="Z7115" s="9"/>
      <c r="AA7115" s="14">
        <f t="shared" si="1001"/>
        <v>0.41099999999999998</v>
      </c>
      <c r="AB7115" s="14">
        <f t="shared" si="1002"/>
        <v>1.7999999999999999E-2</v>
      </c>
    </row>
    <row r="7116" spans="1:28" x14ac:dyDescent="0.25">
      <c r="A7116" s="10">
        <f t="shared" si="1003"/>
        <v>45588</v>
      </c>
      <c r="B7116" s="11">
        <v>297</v>
      </c>
      <c r="C7116" s="11">
        <v>800</v>
      </c>
      <c r="D7116" s="12">
        <v>805.33333333333303</v>
      </c>
      <c r="E7116" s="9"/>
      <c r="F7116" s="9">
        <v>1.03</v>
      </c>
      <c r="G7116" s="9">
        <v>0</v>
      </c>
      <c r="H7116" s="9">
        <v>0.503</v>
      </c>
      <c r="I7116" s="9">
        <v>327.11399999999998</v>
      </c>
      <c r="J7116" s="9">
        <v>-1.071</v>
      </c>
      <c r="K7116" s="9">
        <v>90.7</v>
      </c>
      <c r="L7116" s="9">
        <v>0.14599999999999999</v>
      </c>
      <c r="M7116" s="9">
        <v>0.17100000000000001</v>
      </c>
      <c r="N7116" s="9">
        <v>0</v>
      </c>
      <c r="O7116" s="9">
        <v>93.125</v>
      </c>
      <c r="P7116" s="9"/>
      <c r="Q7116" s="9"/>
      <c r="R7116" s="9"/>
      <c r="T7116">
        <f t="shared" si="998"/>
        <v>2970800</v>
      </c>
      <c r="U7116">
        <v>102.5</v>
      </c>
      <c r="V7116">
        <f t="shared" si="996"/>
        <v>93.1</v>
      </c>
      <c r="W7116" t="str">
        <f t="shared" si="999"/>
        <v/>
      </c>
      <c r="X7116" t="str">
        <f t="shared" si="1000"/>
        <v/>
      </c>
      <c r="Y7116" t="str">
        <f t="shared" si="997"/>
        <v/>
      </c>
      <c r="Z7116" s="9"/>
      <c r="AA7116" s="14">
        <f t="shared" si="1001"/>
        <v>0.51200000000000001</v>
      </c>
      <c r="AB7116" s="14">
        <f t="shared" si="1002"/>
        <v>5.1999999999999998E-2</v>
      </c>
    </row>
    <row r="7117" spans="1:28" x14ac:dyDescent="0.25">
      <c r="A7117" s="10">
        <f t="shared" si="1003"/>
        <v>45588</v>
      </c>
      <c r="B7117" s="11">
        <v>297</v>
      </c>
      <c r="C7117" s="11">
        <v>900</v>
      </c>
      <c r="D7117" s="12">
        <v>805.375</v>
      </c>
      <c r="E7117" s="9"/>
      <c r="F7117" s="9">
        <v>1.03</v>
      </c>
      <c r="G7117" s="9">
        <v>0</v>
      </c>
      <c r="H7117" s="9">
        <v>2.516</v>
      </c>
      <c r="I7117" s="9">
        <v>89.850999999999999</v>
      </c>
      <c r="J7117" s="9">
        <v>-0.11600000000000001</v>
      </c>
      <c r="K7117" s="9">
        <v>84</v>
      </c>
      <c r="L7117" s="9">
        <v>0.14399999999999999</v>
      </c>
      <c r="M7117" s="9">
        <v>0.17100000000000001</v>
      </c>
      <c r="N7117" s="9">
        <v>0.2</v>
      </c>
      <c r="O7117" s="9">
        <v>285.625</v>
      </c>
      <c r="P7117" s="9"/>
      <c r="Q7117" s="9"/>
      <c r="R7117" s="9"/>
      <c r="T7117">
        <f t="shared" si="998"/>
        <v>2970900</v>
      </c>
      <c r="U7117">
        <v>249.8</v>
      </c>
      <c r="V7117">
        <f t="shared" si="996"/>
        <v>285.60000000000002</v>
      </c>
      <c r="W7117" t="str">
        <f t="shared" si="999"/>
        <v/>
      </c>
      <c r="X7117" t="str">
        <f t="shared" si="1000"/>
        <v/>
      </c>
      <c r="Y7117" t="str">
        <f t="shared" si="997"/>
        <v/>
      </c>
      <c r="Z7117" s="9"/>
      <c r="AA7117" s="14">
        <f t="shared" si="1001"/>
        <v>0.50900000000000001</v>
      </c>
      <c r="AB7117" s="14">
        <f t="shared" si="1002"/>
        <v>9.7000000000000003E-2</v>
      </c>
    </row>
    <row r="7118" spans="1:28" x14ac:dyDescent="0.25">
      <c r="A7118" s="10">
        <f t="shared" si="1003"/>
        <v>45588</v>
      </c>
      <c r="B7118" s="11">
        <v>297</v>
      </c>
      <c r="C7118" s="11">
        <v>1000</v>
      </c>
      <c r="D7118" s="12">
        <v>805.41666666666697</v>
      </c>
      <c r="E7118" s="9"/>
      <c r="F7118" s="9">
        <v>1.03</v>
      </c>
      <c r="G7118" s="9">
        <v>1.0069999999999999</v>
      </c>
      <c r="H7118" s="9">
        <v>3.5230000000000001</v>
      </c>
      <c r="I7118" s="9">
        <v>98.275000000000006</v>
      </c>
      <c r="J7118" s="9">
        <v>1.994</v>
      </c>
      <c r="K7118" s="9">
        <v>82</v>
      </c>
      <c r="L7118" s="9">
        <v>0.14499999999999999</v>
      </c>
      <c r="M7118" s="9">
        <v>0.17299999999999999</v>
      </c>
      <c r="N7118" s="9">
        <v>0</v>
      </c>
      <c r="O7118" s="9">
        <v>425.625</v>
      </c>
      <c r="P7118" s="9"/>
      <c r="Q7118" s="9"/>
      <c r="R7118" s="9"/>
      <c r="T7118">
        <f t="shared" si="998"/>
        <v>2971000</v>
      </c>
      <c r="U7118">
        <v>374.2</v>
      </c>
      <c r="V7118">
        <f t="shared" si="996"/>
        <v>425.6</v>
      </c>
      <c r="W7118" t="str">
        <f t="shared" si="999"/>
        <v/>
      </c>
      <c r="X7118" t="str">
        <f t="shared" si="1000"/>
        <v/>
      </c>
      <c r="Y7118" t="str">
        <f t="shared" si="997"/>
        <v/>
      </c>
      <c r="Z7118" s="9"/>
      <c r="AA7118" s="14">
        <f t="shared" si="1001"/>
        <v>0.57799999999999996</v>
      </c>
      <c r="AB7118" s="14">
        <f t="shared" si="1002"/>
        <v>0.127</v>
      </c>
    </row>
    <row r="7119" spans="1:28" x14ac:dyDescent="0.25">
      <c r="A7119" s="10">
        <f t="shared" si="1003"/>
        <v>45588</v>
      </c>
      <c r="B7119" s="11">
        <v>297</v>
      </c>
      <c r="C7119" s="11">
        <v>1100</v>
      </c>
      <c r="D7119" s="12">
        <v>805.45833333333303</v>
      </c>
      <c r="E7119" s="9"/>
      <c r="F7119" s="9">
        <v>1.264</v>
      </c>
      <c r="G7119" s="9">
        <v>1.0069999999999999</v>
      </c>
      <c r="H7119" s="9">
        <v>4.0259999999999998</v>
      </c>
      <c r="I7119" s="9">
        <v>126.35299999999999</v>
      </c>
      <c r="J7119" s="9">
        <v>-0.11600000000000001</v>
      </c>
      <c r="K7119" s="9">
        <v>79.3</v>
      </c>
      <c r="L7119" s="9">
        <v>0.14399999999999999</v>
      </c>
      <c r="M7119" s="9">
        <v>0.17699999999999999</v>
      </c>
      <c r="N7119" s="9">
        <v>0</v>
      </c>
      <c r="O7119" s="9">
        <v>345.625</v>
      </c>
      <c r="P7119" s="9"/>
      <c r="Q7119" s="9"/>
      <c r="R7119" s="9"/>
      <c r="T7119">
        <f t="shared" si="998"/>
        <v>2971100</v>
      </c>
      <c r="U7119">
        <v>456.5</v>
      </c>
      <c r="V7119">
        <f t="shared" si="996"/>
        <v>345.6</v>
      </c>
      <c r="W7119" t="str">
        <f t="shared" si="999"/>
        <v/>
      </c>
      <c r="X7119" t="str">
        <f t="shared" si="1000"/>
        <v/>
      </c>
      <c r="Y7119" t="str">
        <f t="shared" si="997"/>
        <v/>
      </c>
      <c r="Z7119" s="9"/>
      <c r="AA7119" s="14">
        <f t="shared" si="1001"/>
        <v>0.48</v>
      </c>
      <c r="AB7119" s="14">
        <f t="shared" si="1002"/>
        <v>0.125</v>
      </c>
    </row>
    <row r="7120" spans="1:28" x14ac:dyDescent="0.25">
      <c r="A7120" s="10">
        <f t="shared" si="1003"/>
        <v>45588</v>
      </c>
      <c r="B7120" s="11">
        <v>297</v>
      </c>
      <c r="C7120" s="11">
        <v>1200</v>
      </c>
      <c r="D7120" s="12">
        <v>805.5</v>
      </c>
      <c r="E7120" s="9"/>
      <c r="F7120" s="9">
        <v>0.56200000000000006</v>
      </c>
      <c r="G7120" s="9">
        <v>1.0069999999999999</v>
      </c>
      <c r="H7120" s="9">
        <v>4.5289999999999999</v>
      </c>
      <c r="I7120" s="9">
        <v>136.18</v>
      </c>
      <c r="J7120" s="9">
        <v>0.63200000000000001</v>
      </c>
      <c r="K7120" s="9">
        <v>76.900000000000006</v>
      </c>
      <c r="L7120" s="9">
        <v>0.14399999999999999</v>
      </c>
      <c r="M7120" s="9">
        <v>0.18</v>
      </c>
      <c r="N7120" s="9">
        <v>0</v>
      </c>
      <c r="O7120" s="9">
        <v>381.875</v>
      </c>
      <c r="P7120" s="9"/>
      <c r="Q7120" s="9"/>
      <c r="R7120" s="9"/>
      <c r="T7120">
        <f t="shared" si="998"/>
        <v>2971200</v>
      </c>
      <c r="U7120">
        <v>488.3</v>
      </c>
      <c r="V7120">
        <f t="shared" si="996"/>
        <v>381.9</v>
      </c>
      <c r="W7120" t="str">
        <f t="shared" si="999"/>
        <v/>
      </c>
      <c r="X7120" t="str">
        <f t="shared" si="1000"/>
        <v/>
      </c>
      <c r="Y7120" t="str">
        <f t="shared" si="997"/>
        <v/>
      </c>
      <c r="Z7120" s="9"/>
      <c r="AA7120" s="14">
        <f t="shared" si="1001"/>
        <v>0.49199999999999999</v>
      </c>
      <c r="AB7120" s="14">
        <f t="shared" si="1002"/>
        <v>0.14799999999999999</v>
      </c>
    </row>
    <row r="7121" spans="1:28" x14ac:dyDescent="0.25">
      <c r="A7121" s="10">
        <f t="shared" si="1003"/>
        <v>45588</v>
      </c>
      <c r="B7121" s="11">
        <v>297</v>
      </c>
      <c r="C7121" s="11">
        <v>1300</v>
      </c>
      <c r="D7121" s="12">
        <v>805.54166666666697</v>
      </c>
      <c r="E7121" s="9"/>
      <c r="F7121" s="9">
        <v>1.03</v>
      </c>
      <c r="G7121" s="9">
        <v>0.503</v>
      </c>
      <c r="H7121" s="9">
        <v>4.0259999999999998</v>
      </c>
      <c r="I7121" s="9">
        <v>137.584</v>
      </c>
      <c r="J7121" s="9">
        <v>2.0470000000000002</v>
      </c>
      <c r="K7121" s="9">
        <v>75.2</v>
      </c>
      <c r="L7121" s="9">
        <v>0.14299999999999999</v>
      </c>
      <c r="M7121" s="9">
        <v>0.18</v>
      </c>
      <c r="N7121" s="9">
        <v>0</v>
      </c>
      <c r="O7121" s="9">
        <v>331.875</v>
      </c>
      <c r="P7121" s="9"/>
      <c r="Q7121" s="9"/>
      <c r="R7121" s="9"/>
      <c r="T7121">
        <f t="shared" si="998"/>
        <v>2971300</v>
      </c>
      <c r="U7121">
        <v>466</v>
      </c>
      <c r="V7121">
        <f t="shared" si="996"/>
        <v>331.9</v>
      </c>
      <c r="W7121" t="str">
        <f t="shared" si="999"/>
        <v/>
      </c>
      <c r="X7121" t="str">
        <f t="shared" si="1000"/>
        <v/>
      </c>
      <c r="Y7121" t="str">
        <f t="shared" si="997"/>
        <v/>
      </c>
      <c r="Z7121" s="9"/>
      <c r="AA7121" s="14">
        <f t="shared" si="1001"/>
        <v>0.53200000000000003</v>
      </c>
      <c r="AB7121" s="14">
        <f t="shared" si="1002"/>
        <v>0.17499999999999999</v>
      </c>
    </row>
    <row r="7122" spans="1:28" x14ac:dyDescent="0.25">
      <c r="A7122" s="10">
        <f t="shared" si="1003"/>
        <v>45588</v>
      </c>
      <c r="B7122" s="11">
        <v>297</v>
      </c>
      <c r="C7122" s="11">
        <v>1400</v>
      </c>
      <c r="D7122" s="12">
        <v>805.58333333333303</v>
      </c>
      <c r="E7122" s="9"/>
      <c r="F7122" s="9">
        <v>1.966</v>
      </c>
      <c r="G7122" s="9">
        <v>1.0069999999999999</v>
      </c>
      <c r="H7122" s="9">
        <v>5.0330000000000004</v>
      </c>
      <c r="I7122" s="9">
        <v>131.96899999999999</v>
      </c>
      <c r="J7122" s="9">
        <v>4.1680000000000001</v>
      </c>
      <c r="K7122" s="9">
        <v>71.7</v>
      </c>
      <c r="L7122" s="9">
        <v>0.14299999999999999</v>
      </c>
      <c r="M7122" s="9">
        <v>0.18099999999999999</v>
      </c>
      <c r="N7122" s="9">
        <v>0</v>
      </c>
      <c r="O7122" s="9">
        <v>385.625</v>
      </c>
      <c r="P7122" s="9"/>
      <c r="Q7122" s="9"/>
      <c r="R7122" s="9"/>
      <c r="T7122">
        <f t="shared" si="998"/>
        <v>2971400</v>
      </c>
      <c r="U7122">
        <v>392.3</v>
      </c>
      <c r="V7122">
        <f t="shared" si="996"/>
        <v>385.6</v>
      </c>
      <c r="W7122" t="str">
        <f t="shared" si="999"/>
        <v/>
      </c>
      <c r="X7122" t="str">
        <f t="shared" si="1000"/>
        <v/>
      </c>
      <c r="Y7122" t="str">
        <f t="shared" si="997"/>
        <v/>
      </c>
      <c r="Z7122" s="9"/>
      <c r="AA7122" s="14">
        <f t="shared" si="1001"/>
        <v>0.59</v>
      </c>
      <c r="AB7122" s="14">
        <f t="shared" si="1002"/>
        <v>0.23300000000000001</v>
      </c>
    </row>
    <row r="7123" spans="1:28" x14ac:dyDescent="0.25">
      <c r="A7123" s="10">
        <f t="shared" si="1003"/>
        <v>45588</v>
      </c>
      <c r="B7123" s="11">
        <v>297</v>
      </c>
      <c r="C7123" s="11">
        <v>1500</v>
      </c>
      <c r="D7123" s="12">
        <v>805.625</v>
      </c>
      <c r="E7123" s="9"/>
      <c r="F7123" s="9">
        <v>0.91300000000000003</v>
      </c>
      <c r="G7123" s="9">
        <v>1.51</v>
      </c>
      <c r="H7123" s="9">
        <v>5.5359999999999996</v>
      </c>
      <c r="I7123" s="9">
        <v>169.875</v>
      </c>
      <c r="J7123" s="9">
        <v>-0.33900000000000002</v>
      </c>
      <c r="K7123" s="9">
        <v>72.8</v>
      </c>
      <c r="L7123" s="9">
        <v>0.14499999999999999</v>
      </c>
      <c r="M7123" s="9">
        <v>0.18099999999999999</v>
      </c>
      <c r="N7123" s="9">
        <v>0</v>
      </c>
      <c r="O7123" s="9">
        <v>220.625</v>
      </c>
      <c r="P7123" s="9"/>
      <c r="Q7123" s="9"/>
      <c r="R7123" s="9"/>
      <c r="T7123">
        <f t="shared" si="998"/>
        <v>2971500</v>
      </c>
      <c r="U7123">
        <v>274.8</v>
      </c>
      <c r="V7123">
        <f t="shared" si="996"/>
        <v>220.6</v>
      </c>
      <c r="W7123" t="str">
        <f t="shared" si="999"/>
        <v/>
      </c>
      <c r="X7123" t="str">
        <f t="shared" si="1000"/>
        <v/>
      </c>
      <c r="Y7123" t="str">
        <f t="shared" si="997"/>
        <v/>
      </c>
      <c r="Z7123" s="9"/>
      <c r="AA7123" s="14">
        <f t="shared" si="1001"/>
        <v>0.434</v>
      </c>
      <c r="AB7123" s="14">
        <f t="shared" si="1002"/>
        <v>0.16200000000000001</v>
      </c>
    </row>
    <row r="7124" spans="1:28" x14ac:dyDescent="0.25">
      <c r="A7124" s="10">
        <f t="shared" si="1003"/>
        <v>45588</v>
      </c>
      <c r="B7124" s="11">
        <v>297</v>
      </c>
      <c r="C7124" s="11">
        <v>1600</v>
      </c>
      <c r="D7124" s="12">
        <v>805.66666666666697</v>
      </c>
      <c r="E7124" s="9"/>
      <c r="F7124" s="9">
        <v>0.79600000000000004</v>
      </c>
      <c r="G7124" s="9">
        <v>1.0069999999999999</v>
      </c>
      <c r="H7124" s="9">
        <v>4.5289999999999999</v>
      </c>
      <c r="I7124" s="9">
        <v>167.06700000000001</v>
      </c>
      <c r="J7124" s="9">
        <v>1.153</v>
      </c>
      <c r="K7124" s="9">
        <v>77.400000000000006</v>
      </c>
      <c r="L7124" s="9">
        <v>0.14599999999999999</v>
      </c>
      <c r="M7124" s="9">
        <v>0.18099999999999999</v>
      </c>
      <c r="N7124" s="9">
        <v>0</v>
      </c>
      <c r="O7124" s="9">
        <v>139.375</v>
      </c>
      <c r="P7124" s="9"/>
      <c r="Q7124" s="9"/>
      <c r="R7124" s="9"/>
      <c r="T7124">
        <f t="shared" si="998"/>
        <v>2971600</v>
      </c>
      <c r="U7124">
        <v>129.5</v>
      </c>
      <c r="V7124">
        <f t="shared" si="996"/>
        <v>139.4</v>
      </c>
      <c r="W7124" t="str">
        <f t="shared" si="999"/>
        <v/>
      </c>
      <c r="X7124" t="str">
        <f t="shared" si="1000"/>
        <v/>
      </c>
      <c r="Y7124" t="str">
        <f t="shared" si="997"/>
        <v/>
      </c>
      <c r="Z7124" s="9"/>
      <c r="AA7124" s="14">
        <f t="shared" si="1001"/>
        <v>0.51400000000000001</v>
      </c>
      <c r="AB7124" s="14">
        <f t="shared" si="1002"/>
        <v>0.15</v>
      </c>
    </row>
    <row r="7125" spans="1:28" x14ac:dyDescent="0.25">
      <c r="A7125" s="10">
        <f t="shared" si="1003"/>
        <v>45588</v>
      </c>
      <c r="B7125" s="11">
        <v>297</v>
      </c>
      <c r="C7125" s="11">
        <v>1700</v>
      </c>
      <c r="D7125" s="12">
        <v>805.70833333333303</v>
      </c>
      <c r="E7125" s="9"/>
      <c r="F7125" s="9">
        <v>0.67900000000000005</v>
      </c>
      <c r="G7125" s="9">
        <v>1.0069999999999999</v>
      </c>
      <c r="H7125" s="9">
        <v>5.0330000000000004</v>
      </c>
      <c r="I7125" s="9">
        <v>189.529</v>
      </c>
      <c r="J7125" s="9">
        <v>-2.508</v>
      </c>
      <c r="K7125" s="9">
        <v>81.5</v>
      </c>
      <c r="L7125" s="9">
        <v>0.14699999999999999</v>
      </c>
      <c r="M7125" s="9">
        <v>0.182</v>
      </c>
      <c r="N7125" s="9">
        <v>0</v>
      </c>
      <c r="O7125" s="9">
        <v>31.875</v>
      </c>
      <c r="P7125" s="9"/>
      <c r="Q7125" s="9"/>
      <c r="R7125" s="9"/>
      <c r="T7125">
        <f t="shared" si="998"/>
        <v>2971700</v>
      </c>
      <c r="U7125">
        <v>11.3</v>
      </c>
      <c r="V7125">
        <f t="shared" si="996"/>
        <v>31.9</v>
      </c>
      <c r="W7125" t="str">
        <f t="shared" si="999"/>
        <v/>
      </c>
      <c r="X7125" t="str">
        <f t="shared" si="1000"/>
        <v/>
      </c>
      <c r="Y7125" t="str">
        <f t="shared" si="997"/>
        <v/>
      </c>
      <c r="Z7125" s="9"/>
      <c r="AA7125" s="14">
        <f t="shared" si="1001"/>
        <v>0.41399999999999998</v>
      </c>
      <c r="AB7125" s="14">
        <f t="shared" si="1002"/>
        <v>9.4E-2</v>
      </c>
    </row>
    <row r="7126" spans="1:28" x14ac:dyDescent="0.25">
      <c r="A7126" s="10">
        <f t="shared" si="1003"/>
        <v>45588</v>
      </c>
      <c r="B7126" s="11">
        <v>297</v>
      </c>
      <c r="C7126" s="11">
        <v>1800</v>
      </c>
      <c r="D7126" s="12">
        <v>805.75</v>
      </c>
      <c r="E7126" s="9"/>
      <c r="F7126" s="9">
        <v>0.91300000000000003</v>
      </c>
      <c r="G7126" s="9">
        <v>1.51</v>
      </c>
      <c r="H7126" s="9">
        <v>5.5359999999999996</v>
      </c>
      <c r="I7126" s="9">
        <v>200.761</v>
      </c>
      <c r="J7126" s="9">
        <v>-3.242</v>
      </c>
      <c r="K7126" s="9">
        <v>86.3</v>
      </c>
      <c r="L7126" s="9">
        <v>0.14799999999999999</v>
      </c>
      <c r="M7126" s="9">
        <v>0.182</v>
      </c>
      <c r="N7126" s="9">
        <v>0</v>
      </c>
      <c r="O7126" s="9">
        <v>0.625</v>
      </c>
      <c r="P7126" s="9"/>
      <c r="Q7126" s="9"/>
      <c r="R7126" s="9"/>
      <c r="T7126">
        <f t="shared" si="998"/>
        <v>2971800</v>
      </c>
      <c r="U7126">
        <v>0</v>
      </c>
      <c r="V7126">
        <f t="shared" si="996"/>
        <v>0</v>
      </c>
      <c r="W7126" t="str">
        <f t="shared" si="999"/>
        <v/>
      </c>
      <c r="X7126" t="str">
        <f t="shared" si="1000"/>
        <v/>
      </c>
      <c r="Y7126" t="str">
        <f t="shared" si="997"/>
        <v/>
      </c>
      <c r="Z7126" s="9"/>
      <c r="AA7126" s="14">
        <f t="shared" si="1001"/>
        <v>0.41499999999999998</v>
      </c>
      <c r="AB7126" s="14">
        <f t="shared" si="1002"/>
        <v>6.6000000000000003E-2</v>
      </c>
    </row>
    <row r="7127" spans="1:28" x14ac:dyDescent="0.25">
      <c r="A7127" s="10">
        <f t="shared" si="1003"/>
        <v>45588</v>
      </c>
      <c r="B7127" s="11">
        <v>297</v>
      </c>
      <c r="C7127" s="11">
        <v>1900</v>
      </c>
      <c r="D7127" s="12">
        <v>805.79166666666697</v>
      </c>
      <c r="E7127" s="9"/>
      <c r="F7127" s="9">
        <v>0.91300000000000003</v>
      </c>
      <c r="G7127" s="9">
        <v>2.0129999999999999</v>
      </c>
      <c r="H7127" s="9">
        <v>7.0460000000000003</v>
      </c>
      <c r="I7127" s="9">
        <v>200.761</v>
      </c>
      <c r="J7127" s="9">
        <v>-3.5379999999999998</v>
      </c>
      <c r="K7127" s="9">
        <v>87.6</v>
      </c>
      <c r="L7127" s="9">
        <v>0.14799999999999999</v>
      </c>
      <c r="M7127" s="9">
        <v>0.182</v>
      </c>
      <c r="N7127" s="9">
        <v>0</v>
      </c>
      <c r="O7127" s="9">
        <v>0.625</v>
      </c>
      <c r="P7127" s="9"/>
      <c r="Q7127" s="9"/>
      <c r="R7127" s="9"/>
      <c r="T7127">
        <f t="shared" si="998"/>
        <v>2971900</v>
      </c>
      <c r="U7127">
        <v>0</v>
      </c>
      <c r="V7127">
        <f t="shared" si="996"/>
        <v>0</v>
      </c>
      <c r="W7127" t="str">
        <f t="shared" si="999"/>
        <v/>
      </c>
      <c r="X7127" t="str">
        <f t="shared" si="1000"/>
        <v/>
      </c>
      <c r="Y7127" t="str">
        <f t="shared" si="997"/>
        <v/>
      </c>
      <c r="Z7127" s="9"/>
      <c r="AA7127" s="14">
        <f t="shared" si="1001"/>
        <v>0.41199999999999998</v>
      </c>
      <c r="AB7127" s="14">
        <f t="shared" si="1002"/>
        <v>5.8000000000000003E-2</v>
      </c>
    </row>
    <row r="7128" spans="1:28" x14ac:dyDescent="0.25">
      <c r="A7128" s="10">
        <f t="shared" si="1003"/>
        <v>45588</v>
      </c>
      <c r="B7128" s="11">
        <v>297</v>
      </c>
      <c r="C7128" s="11">
        <v>2000</v>
      </c>
      <c r="D7128" s="12">
        <v>805.83333333333303</v>
      </c>
      <c r="E7128" s="9"/>
      <c r="F7128" s="9">
        <v>1.03</v>
      </c>
      <c r="G7128" s="9">
        <v>2.0129999999999999</v>
      </c>
      <c r="H7128" s="9">
        <v>7.5490000000000004</v>
      </c>
      <c r="I7128" s="9">
        <v>167.06700000000001</v>
      </c>
      <c r="J7128" s="9">
        <v>-4.1059999999999999</v>
      </c>
      <c r="K7128" s="9">
        <v>85.9</v>
      </c>
      <c r="L7128" s="9">
        <v>0.14899999999999999</v>
      </c>
      <c r="M7128" s="9">
        <v>0.182</v>
      </c>
      <c r="N7128" s="9">
        <v>0</v>
      </c>
      <c r="O7128" s="9">
        <v>0.625</v>
      </c>
      <c r="P7128" s="9"/>
      <c r="Q7128" s="9"/>
      <c r="R7128" s="9"/>
      <c r="T7128">
        <f t="shared" si="998"/>
        <v>2972000</v>
      </c>
      <c r="U7128">
        <v>0</v>
      </c>
      <c r="V7128">
        <f t="shared" si="996"/>
        <v>0</v>
      </c>
      <c r="W7128" t="str">
        <f t="shared" si="999"/>
        <v/>
      </c>
      <c r="X7128" t="str">
        <f t="shared" si="1000"/>
        <v/>
      </c>
      <c r="Y7128" t="str">
        <f t="shared" si="997"/>
        <v/>
      </c>
      <c r="Z7128" s="9"/>
      <c r="AA7128" s="14">
        <f t="shared" si="1001"/>
        <v>0.38700000000000001</v>
      </c>
      <c r="AB7128" s="14">
        <f t="shared" si="1002"/>
        <v>6.4000000000000001E-2</v>
      </c>
    </row>
    <row r="7129" spans="1:28" x14ac:dyDescent="0.25">
      <c r="A7129" s="10">
        <f t="shared" si="1003"/>
        <v>45588</v>
      </c>
      <c r="B7129" s="11">
        <v>297</v>
      </c>
      <c r="C7129" s="11">
        <v>2100</v>
      </c>
      <c r="D7129" s="12">
        <v>805.875</v>
      </c>
      <c r="E7129" s="9"/>
      <c r="F7129" s="9">
        <v>0.91300000000000003</v>
      </c>
      <c r="G7129" s="9">
        <v>2.516</v>
      </c>
      <c r="H7129" s="9">
        <v>7.5490000000000004</v>
      </c>
      <c r="I7129" s="9">
        <v>161.45099999999999</v>
      </c>
      <c r="J7129" s="9">
        <v>-3.956</v>
      </c>
      <c r="K7129" s="9">
        <v>86.4</v>
      </c>
      <c r="L7129" s="9">
        <v>0.14899999999999999</v>
      </c>
      <c r="M7129" s="9">
        <v>0.182</v>
      </c>
      <c r="N7129" s="9">
        <v>0</v>
      </c>
      <c r="O7129" s="9">
        <v>0.625</v>
      </c>
      <c r="P7129" s="9"/>
      <c r="Q7129" s="9"/>
      <c r="R7129" s="9"/>
      <c r="T7129">
        <f t="shared" si="998"/>
        <v>2972100</v>
      </c>
      <c r="U7129">
        <v>0</v>
      </c>
      <c r="V7129">
        <f t="shared" si="996"/>
        <v>0</v>
      </c>
      <c r="W7129" t="str">
        <f t="shared" si="999"/>
        <v/>
      </c>
      <c r="X7129" t="str">
        <f t="shared" si="1000"/>
        <v/>
      </c>
      <c r="Y7129" t="str">
        <f t="shared" si="997"/>
        <v/>
      </c>
      <c r="Z7129" s="9"/>
      <c r="AA7129" s="14">
        <f t="shared" si="1001"/>
        <v>0.39400000000000002</v>
      </c>
      <c r="AB7129" s="14">
        <f t="shared" si="1002"/>
        <v>6.2E-2</v>
      </c>
    </row>
    <row r="7130" spans="1:28" x14ac:dyDescent="0.25">
      <c r="A7130" s="10">
        <f t="shared" si="1003"/>
        <v>45588</v>
      </c>
      <c r="B7130" s="11">
        <v>297</v>
      </c>
      <c r="C7130" s="11">
        <v>2200</v>
      </c>
      <c r="D7130" s="12">
        <v>805.91666666666697</v>
      </c>
      <c r="E7130" s="9"/>
      <c r="F7130" s="9">
        <v>0.79600000000000004</v>
      </c>
      <c r="G7130" s="9">
        <v>2.516</v>
      </c>
      <c r="H7130" s="9">
        <v>7.5490000000000004</v>
      </c>
      <c r="I7130" s="9">
        <v>162.85499999999999</v>
      </c>
      <c r="J7130" s="9">
        <v>-3.8959999999999999</v>
      </c>
      <c r="K7130" s="9">
        <v>86.4</v>
      </c>
      <c r="L7130" s="9">
        <v>0.14899999999999999</v>
      </c>
      <c r="M7130" s="9">
        <v>0.18099999999999999</v>
      </c>
      <c r="N7130" s="9">
        <v>0</v>
      </c>
      <c r="O7130" s="9">
        <v>0.625</v>
      </c>
      <c r="P7130" s="9"/>
      <c r="Q7130" s="9"/>
      <c r="R7130" s="9"/>
      <c r="T7130">
        <f t="shared" si="998"/>
        <v>2972200</v>
      </c>
      <c r="U7130">
        <v>0</v>
      </c>
      <c r="V7130">
        <f t="shared" si="996"/>
        <v>0</v>
      </c>
      <c r="W7130" t="str">
        <f t="shared" si="999"/>
        <v/>
      </c>
      <c r="X7130" t="str">
        <f t="shared" si="1000"/>
        <v/>
      </c>
      <c r="Y7130" t="str">
        <f t="shared" si="997"/>
        <v/>
      </c>
      <c r="Z7130" s="9"/>
      <c r="AA7130" s="14">
        <f t="shared" si="1001"/>
        <v>0.39500000000000002</v>
      </c>
      <c r="AB7130" s="14">
        <f t="shared" si="1002"/>
        <v>6.2E-2</v>
      </c>
    </row>
    <row r="7131" spans="1:28" x14ac:dyDescent="0.25">
      <c r="A7131" s="10">
        <f t="shared" si="1003"/>
        <v>45588</v>
      </c>
      <c r="B7131" s="11">
        <v>297</v>
      </c>
      <c r="C7131" s="11">
        <v>2300</v>
      </c>
      <c r="D7131" s="12">
        <v>805.95833333333303</v>
      </c>
      <c r="E7131" s="9"/>
      <c r="F7131" s="9">
        <v>0.91300000000000003</v>
      </c>
      <c r="G7131" s="9">
        <v>2.516</v>
      </c>
      <c r="H7131" s="9">
        <v>7.0460000000000003</v>
      </c>
      <c r="I7131" s="9">
        <v>154.43100000000001</v>
      </c>
      <c r="J7131" s="9">
        <v>-4.016</v>
      </c>
      <c r="K7131" s="9">
        <v>84</v>
      </c>
      <c r="L7131" s="9">
        <v>0.15</v>
      </c>
      <c r="M7131" s="9">
        <v>0.18</v>
      </c>
      <c r="N7131" s="9">
        <v>0</v>
      </c>
      <c r="O7131" s="9">
        <v>0.625</v>
      </c>
      <c r="P7131" s="9"/>
      <c r="Q7131" s="9"/>
      <c r="R7131" s="9"/>
      <c r="T7131">
        <f t="shared" si="998"/>
        <v>2972300</v>
      </c>
      <c r="U7131">
        <v>0</v>
      </c>
      <c r="V7131">
        <f t="shared" si="996"/>
        <v>0</v>
      </c>
      <c r="W7131" t="str">
        <f t="shared" si="999"/>
        <v/>
      </c>
      <c r="X7131" t="str">
        <f t="shared" si="1000"/>
        <v/>
      </c>
      <c r="Y7131" t="str">
        <f t="shared" si="997"/>
        <v/>
      </c>
      <c r="Z7131" s="9"/>
      <c r="AA7131" s="14">
        <f t="shared" si="1001"/>
        <v>0.38100000000000001</v>
      </c>
      <c r="AB7131" s="14">
        <f t="shared" si="1002"/>
        <v>7.2999999999999995E-2</v>
      </c>
    </row>
    <row r="7132" spans="1:28" x14ac:dyDescent="0.25">
      <c r="A7132" s="10">
        <f t="shared" si="1003"/>
        <v>45588</v>
      </c>
      <c r="B7132" s="11">
        <v>297</v>
      </c>
      <c r="C7132" s="11">
        <v>2400</v>
      </c>
      <c r="D7132" s="12">
        <v>806</v>
      </c>
      <c r="E7132" s="9"/>
      <c r="F7132" s="9">
        <v>0.79600000000000004</v>
      </c>
      <c r="G7132" s="9">
        <v>2.0129999999999999</v>
      </c>
      <c r="H7132" s="9">
        <v>6.5430000000000001</v>
      </c>
      <c r="I7132" s="9">
        <v>150.22</v>
      </c>
      <c r="J7132" s="9">
        <v>-4.016</v>
      </c>
      <c r="K7132" s="9">
        <v>84.6</v>
      </c>
      <c r="L7132" s="9">
        <v>0.15</v>
      </c>
      <c r="M7132" s="9">
        <v>0.18</v>
      </c>
      <c r="N7132" s="9">
        <v>0</v>
      </c>
      <c r="O7132" s="9">
        <v>0.625</v>
      </c>
      <c r="P7132" s="9"/>
      <c r="Q7132" s="9"/>
      <c r="R7132" s="9"/>
      <c r="T7132">
        <f t="shared" si="998"/>
        <v>2972400</v>
      </c>
      <c r="U7132">
        <v>0</v>
      </c>
      <c r="V7132">
        <f t="shared" si="996"/>
        <v>0</v>
      </c>
      <c r="W7132">
        <f t="shared" si="999"/>
        <v>0.15</v>
      </c>
      <c r="X7132">
        <f t="shared" si="1000"/>
        <v>0.18</v>
      </c>
      <c r="Y7132">
        <f t="shared" si="997"/>
        <v>8.0000000000000002E-3</v>
      </c>
      <c r="Z7132" s="9"/>
      <c r="AA7132" s="14">
        <f t="shared" si="1001"/>
        <v>0.38400000000000001</v>
      </c>
      <c r="AB7132" s="14">
        <f t="shared" si="1002"/>
        <v>7.0000000000000007E-2</v>
      </c>
    </row>
    <row r="7133" spans="1:28" x14ac:dyDescent="0.25">
      <c r="A7133" s="10">
        <f t="shared" si="1003"/>
        <v>45589</v>
      </c>
      <c r="B7133" s="11">
        <v>298</v>
      </c>
      <c r="C7133" s="11">
        <v>100</v>
      </c>
      <c r="D7133" s="12">
        <v>806.04166666666697</v>
      </c>
      <c r="E7133" s="9"/>
      <c r="F7133" s="9">
        <v>0.67900000000000005</v>
      </c>
      <c r="G7133" s="9">
        <v>2.0129999999999999</v>
      </c>
      <c r="H7133" s="9">
        <v>7.5490000000000004</v>
      </c>
      <c r="I7133" s="9">
        <v>164.25899999999999</v>
      </c>
      <c r="J7133" s="9">
        <v>-4.0759999999999996</v>
      </c>
      <c r="K7133" s="9">
        <v>85.8</v>
      </c>
      <c r="L7133" s="9">
        <v>0.15</v>
      </c>
      <c r="M7133" s="9">
        <v>0.18</v>
      </c>
      <c r="N7133" s="9">
        <v>0</v>
      </c>
      <c r="O7133" s="9">
        <v>0.625</v>
      </c>
      <c r="P7133" s="9"/>
      <c r="Q7133" s="9"/>
      <c r="R7133" s="9"/>
      <c r="T7133">
        <f t="shared" si="998"/>
        <v>2980100</v>
      </c>
      <c r="U7133">
        <v>0</v>
      </c>
      <c r="V7133">
        <f t="shared" si="996"/>
        <v>0</v>
      </c>
      <c r="W7133" t="str">
        <f t="shared" si="999"/>
        <v/>
      </c>
      <c r="X7133" t="str">
        <f t="shared" si="1000"/>
        <v/>
      </c>
      <c r="Y7133" t="str">
        <f t="shared" si="997"/>
        <v/>
      </c>
      <c r="Z7133" s="9"/>
      <c r="AA7133" s="14">
        <f t="shared" si="1001"/>
        <v>0.38700000000000001</v>
      </c>
      <c r="AB7133" s="14">
        <f t="shared" si="1002"/>
        <v>6.4000000000000001E-2</v>
      </c>
    </row>
    <row r="7134" spans="1:28" x14ac:dyDescent="0.25">
      <c r="A7134" s="10">
        <f t="shared" si="1003"/>
        <v>45589</v>
      </c>
      <c r="B7134" s="11">
        <v>298</v>
      </c>
      <c r="C7134" s="11">
        <v>200</v>
      </c>
      <c r="D7134" s="12">
        <v>806.08333333333303</v>
      </c>
      <c r="E7134" s="9"/>
      <c r="F7134" s="9">
        <v>0.91300000000000003</v>
      </c>
      <c r="G7134" s="9">
        <v>2.0129999999999999</v>
      </c>
      <c r="H7134" s="9">
        <v>7.0460000000000003</v>
      </c>
      <c r="I7134" s="9">
        <v>175.49</v>
      </c>
      <c r="J7134" s="9">
        <v>-4.3780000000000001</v>
      </c>
      <c r="K7134" s="9">
        <v>86.6</v>
      </c>
      <c r="L7134" s="9">
        <v>0.15</v>
      </c>
      <c r="M7134" s="9">
        <v>0.17899999999999999</v>
      </c>
      <c r="N7134" s="9">
        <v>0</v>
      </c>
      <c r="O7134" s="9">
        <v>0.625</v>
      </c>
      <c r="P7134" s="9"/>
      <c r="Q7134" s="9"/>
      <c r="R7134" s="9"/>
      <c r="T7134">
        <f t="shared" si="998"/>
        <v>2980200</v>
      </c>
      <c r="U7134">
        <v>0</v>
      </c>
      <c r="V7134">
        <f t="shared" si="996"/>
        <v>0</v>
      </c>
      <c r="W7134" t="str">
        <f t="shared" si="999"/>
        <v/>
      </c>
      <c r="X7134" t="str">
        <f t="shared" si="1000"/>
        <v/>
      </c>
      <c r="Y7134" t="str">
        <f t="shared" si="997"/>
        <v/>
      </c>
      <c r="Z7134" s="9"/>
      <c r="AA7134" s="14">
        <f t="shared" si="1001"/>
        <v>0.38200000000000001</v>
      </c>
      <c r="AB7134" s="14">
        <f t="shared" si="1002"/>
        <v>5.8999999999999997E-2</v>
      </c>
    </row>
    <row r="7135" spans="1:28" x14ac:dyDescent="0.25">
      <c r="A7135" s="10">
        <f t="shared" si="1003"/>
        <v>45589</v>
      </c>
      <c r="B7135" s="11">
        <v>298</v>
      </c>
      <c r="C7135" s="11">
        <v>300</v>
      </c>
      <c r="D7135" s="12">
        <v>806.125</v>
      </c>
      <c r="E7135" s="9"/>
      <c r="F7135" s="9">
        <v>0.32800000000000001</v>
      </c>
      <c r="G7135" s="9">
        <v>2.0129999999999999</v>
      </c>
      <c r="H7135" s="9">
        <v>7.0460000000000003</v>
      </c>
      <c r="I7135" s="9">
        <v>164.25899999999999</v>
      </c>
      <c r="J7135" s="9">
        <v>-4.1369999999999996</v>
      </c>
      <c r="K7135" s="9">
        <v>86.5</v>
      </c>
      <c r="L7135" s="9">
        <v>0.151</v>
      </c>
      <c r="M7135" s="9">
        <v>0.17799999999999999</v>
      </c>
      <c r="N7135" s="9">
        <v>0</v>
      </c>
      <c r="O7135" s="9">
        <v>0.625</v>
      </c>
      <c r="P7135" s="9"/>
      <c r="Q7135" s="9"/>
      <c r="R7135" s="9"/>
      <c r="T7135">
        <f t="shared" si="998"/>
        <v>2980300</v>
      </c>
      <c r="U7135">
        <v>0</v>
      </c>
      <c r="V7135">
        <f t="shared" si="996"/>
        <v>0</v>
      </c>
      <c r="W7135" t="str">
        <f t="shared" si="999"/>
        <v/>
      </c>
      <c r="X7135" t="str">
        <f t="shared" si="1000"/>
        <v/>
      </c>
      <c r="Y7135" t="str">
        <f t="shared" si="997"/>
        <v/>
      </c>
      <c r="Z7135" s="9"/>
      <c r="AA7135" s="14">
        <f t="shared" si="1001"/>
        <v>0.38900000000000001</v>
      </c>
      <c r="AB7135" s="14">
        <f t="shared" si="1002"/>
        <v>6.0999999999999999E-2</v>
      </c>
    </row>
    <row r="7136" spans="1:28" x14ac:dyDescent="0.25">
      <c r="A7136" s="10">
        <f t="shared" si="1003"/>
        <v>45589</v>
      </c>
      <c r="B7136" s="11">
        <v>298</v>
      </c>
      <c r="C7136" s="11">
        <v>400</v>
      </c>
      <c r="D7136" s="12">
        <v>806.16666666666697</v>
      </c>
      <c r="E7136" s="9"/>
      <c r="F7136" s="9">
        <v>0.56200000000000006</v>
      </c>
      <c r="G7136" s="9">
        <v>2.0129999999999999</v>
      </c>
      <c r="H7136" s="9">
        <v>7.0460000000000003</v>
      </c>
      <c r="I7136" s="9">
        <v>148.816</v>
      </c>
      <c r="J7136" s="9">
        <v>-4.2569999999999997</v>
      </c>
      <c r="K7136" s="9">
        <v>86.9</v>
      </c>
      <c r="L7136" s="9">
        <v>0.15</v>
      </c>
      <c r="M7136" s="9">
        <v>0.17799999999999999</v>
      </c>
      <c r="N7136" s="9">
        <v>0</v>
      </c>
      <c r="O7136" s="9">
        <v>0.625</v>
      </c>
      <c r="P7136" s="9"/>
      <c r="Q7136" s="9"/>
      <c r="R7136" s="9"/>
      <c r="T7136">
        <f t="shared" si="998"/>
        <v>2980400</v>
      </c>
      <c r="U7136">
        <v>0</v>
      </c>
      <c r="V7136">
        <f t="shared" si="996"/>
        <v>0</v>
      </c>
      <c r="W7136" t="str">
        <f t="shared" si="999"/>
        <v/>
      </c>
      <c r="X7136" t="str">
        <f t="shared" si="1000"/>
        <v/>
      </c>
      <c r="Y7136" t="str">
        <f t="shared" si="997"/>
        <v/>
      </c>
      <c r="Z7136" s="9"/>
      <c r="AA7136" s="14">
        <f t="shared" si="1001"/>
        <v>0.38700000000000001</v>
      </c>
      <c r="AB7136" s="14">
        <f t="shared" si="1002"/>
        <v>5.8000000000000003E-2</v>
      </c>
    </row>
    <row r="7137" spans="1:28" x14ac:dyDescent="0.25">
      <c r="A7137" s="10">
        <f t="shared" si="1003"/>
        <v>45589</v>
      </c>
      <c r="B7137" s="11">
        <v>298</v>
      </c>
      <c r="C7137" s="11">
        <v>500</v>
      </c>
      <c r="D7137" s="12">
        <v>806.20833333333303</v>
      </c>
      <c r="E7137" s="9"/>
      <c r="F7137" s="9">
        <v>0.79600000000000004</v>
      </c>
      <c r="G7137" s="9">
        <v>2.0129999999999999</v>
      </c>
      <c r="H7137" s="9">
        <v>7.0460000000000003</v>
      </c>
      <c r="I7137" s="9">
        <v>144.60400000000001</v>
      </c>
      <c r="J7137" s="9">
        <v>-5.1100000000000003</v>
      </c>
      <c r="K7137" s="9">
        <v>88.8</v>
      </c>
      <c r="L7137" s="9">
        <v>0.15</v>
      </c>
      <c r="M7137" s="9">
        <v>0.17599999999999999</v>
      </c>
      <c r="N7137" s="9">
        <v>0</v>
      </c>
      <c r="O7137" s="9">
        <v>0.625</v>
      </c>
      <c r="P7137" s="9"/>
      <c r="Q7137" s="9"/>
      <c r="R7137" s="9"/>
      <c r="T7137">
        <f t="shared" si="998"/>
        <v>2980500</v>
      </c>
      <c r="U7137">
        <v>0</v>
      </c>
      <c r="V7137">
        <f t="shared" si="996"/>
        <v>0</v>
      </c>
      <c r="W7137" t="str">
        <f t="shared" si="999"/>
        <v/>
      </c>
      <c r="X7137" t="str">
        <f t="shared" si="1000"/>
        <v/>
      </c>
      <c r="Y7137" t="str">
        <f t="shared" si="997"/>
        <v/>
      </c>
      <c r="Z7137" s="9"/>
      <c r="AA7137" s="14">
        <f t="shared" si="1001"/>
        <v>0.371</v>
      </c>
      <c r="AB7137" s="14">
        <f t="shared" si="1002"/>
        <v>4.7E-2</v>
      </c>
    </row>
    <row r="7138" spans="1:28" x14ac:dyDescent="0.25">
      <c r="A7138" s="10">
        <f t="shared" si="1003"/>
        <v>45589</v>
      </c>
      <c r="B7138" s="11">
        <v>298</v>
      </c>
      <c r="C7138" s="11">
        <v>600</v>
      </c>
      <c r="D7138" s="12">
        <v>806.25</v>
      </c>
      <c r="E7138" s="9"/>
      <c r="F7138" s="9">
        <v>0.56200000000000006</v>
      </c>
      <c r="G7138" s="9">
        <v>1.0069999999999999</v>
      </c>
      <c r="H7138" s="9">
        <v>3.5230000000000001</v>
      </c>
      <c r="I7138" s="9">
        <v>150.22</v>
      </c>
      <c r="J7138" s="9">
        <v>-4.5599999999999996</v>
      </c>
      <c r="K7138" s="9">
        <v>90</v>
      </c>
      <c r="L7138" s="9">
        <v>0.14899999999999999</v>
      </c>
      <c r="M7138" s="9">
        <v>0.17599999999999999</v>
      </c>
      <c r="N7138" s="9">
        <v>0</v>
      </c>
      <c r="O7138" s="9">
        <v>0.625</v>
      </c>
      <c r="P7138" s="9"/>
      <c r="Q7138" s="9"/>
      <c r="R7138" s="9"/>
      <c r="T7138">
        <f t="shared" si="998"/>
        <v>2980600</v>
      </c>
      <c r="U7138">
        <v>0</v>
      </c>
      <c r="V7138">
        <f t="shared" si="996"/>
        <v>0</v>
      </c>
      <c r="W7138" t="str">
        <f t="shared" si="999"/>
        <v/>
      </c>
      <c r="X7138" t="str">
        <f t="shared" si="1000"/>
        <v/>
      </c>
      <c r="Y7138" t="str">
        <f t="shared" si="997"/>
        <v/>
      </c>
      <c r="Z7138" s="9"/>
      <c r="AA7138" s="14">
        <f t="shared" si="1001"/>
        <v>0.39200000000000002</v>
      </c>
      <c r="AB7138" s="14">
        <f t="shared" si="1002"/>
        <v>4.3999999999999997E-2</v>
      </c>
    </row>
    <row r="7139" spans="1:28" x14ac:dyDescent="0.25">
      <c r="A7139" s="10">
        <f t="shared" si="1003"/>
        <v>45589</v>
      </c>
      <c r="B7139" s="11">
        <v>298</v>
      </c>
      <c r="C7139" s="11">
        <v>700</v>
      </c>
      <c r="D7139" s="12">
        <v>806.29166666666697</v>
      </c>
      <c r="E7139" s="9"/>
      <c r="F7139" s="9">
        <v>0.67900000000000005</v>
      </c>
      <c r="G7139" s="9">
        <v>1.0069999999999999</v>
      </c>
      <c r="H7139" s="9">
        <v>4.5289999999999999</v>
      </c>
      <c r="I7139" s="9">
        <v>148.816</v>
      </c>
      <c r="J7139" s="9">
        <v>-4.2569999999999997</v>
      </c>
      <c r="K7139" s="9">
        <v>89.6</v>
      </c>
      <c r="L7139" s="9">
        <v>0.14899999999999999</v>
      </c>
      <c r="M7139" s="9">
        <v>0.17599999999999999</v>
      </c>
      <c r="N7139" s="9">
        <v>0</v>
      </c>
      <c r="O7139" s="9">
        <v>3.125</v>
      </c>
      <c r="P7139" s="9"/>
      <c r="Q7139" s="9"/>
      <c r="R7139" s="9"/>
      <c r="T7139">
        <f t="shared" si="998"/>
        <v>2980700</v>
      </c>
      <c r="U7139">
        <v>3.2</v>
      </c>
      <c r="V7139">
        <f t="shared" si="996"/>
        <v>3.1</v>
      </c>
      <c r="W7139" t="str">
        <f t="shared" si="999"/>
        <v/>
      </c>
      <c r="X7139" t="str">
        <f t="shared" si="1000"/>
        <v/>
      </c>
      <c r="Y7139" t="str">
        <f t="shared" si="997"/>
        <v/>
      </c>
      <c r="Z7139" s="9"/>
      <c r="AA7139" s="14">
        <f t="shared" si="1001"/>
        <v>0.39900000000000002</v>
      </c>
      <c r="AB7139" s="14">
        <f t="shared" si="1002"/>
        <v>4.5999999999999999E-2</v>
      </c>
    </row>
    <row r="7140" spans="1:28" x14ac:dyDescent="0.25">
      <c r="A7140" s="10">
        <f t="shared" si="1003"/>
        <v>45589</v>
      </c>
      <c r="B7140" s="11">
        <v>298</v>
      </c>
      <c r="C7140" s="11">
        <v>800</v>
      </c>
      <c r="D7140" s="12">
        <v>806.33333333333303</v>
      </c>
      <c r="E7140" s="9"/>
      <c r="F7140" s="9">
        <v>0.91300000000000003</v>
      </c>
      <c r="G7140" s="9">
        <v>2.0129999999999999</v>
      </c>
      <c r="H7140" s="9">
        <v>5.5359999999999996</v>
      </c>
      <c r="I7140" s="9">
        <v>143.19999999999999</v>
      </c>
      <c r="J7140" s="9">
        <v>-2.9180000000000001</v>
      </c>
      <c r="K7140" s="9">
        <v>88.2</v>
      </c>
      <c r="L7140" s="9">
        <v>0.14899999999999999</v>
      </c>
      <c r="M7140" s="9">
        <v>0.17699999999999999</v>
      </c>
      <c r="N7140" s="9">
        <v>0</v>
      </c>
      <c r="O7140" s="9">
        <v>116.875</v>
      </c>
      <c r="P7140" s="9"/>
      <c r="Q7140" s="9"/>
      <c r="R7140" s="9"/>
      <c r="T7140">
        <f t="shared" si="998"/>
        <v>2980800</v>
      </c>
      <c r="U7140">
        <v>98.2</v>
      </c>
      <c r="V7140">
        <f t="shared" si="996"/>
        <v>116.9</v>
      </c>
      <c r="W7140" t="str">
        <f t="shared" si="999"/>
        <v/>
      </c>
      <c r="X7140" t="str">
        <f t="shared" si="1000"/>
        <v/>
      </c>
      <c r="Y7140" t="str">
        <f t="shared" si="997"/>
        <v/>
      </c>
      <c r="Z7140" s="9"/>
      <c r="AA7140" s="14">
        <f t="shared" si="1001"/>
        <v>0.434</v>
      </c>
      <c r="AB7140" s="14">
        <f t="shared" si="1002"/>
        <v>5.8000000000000003E-2</v>
      </c>
    </row>
    <row r="7141" spans="1:28" x14ac:dyDescent="0.25">
      <c r="A7141" s="10">
        <f t="shared" si="1003"/>
        <v>45589</v>
      </c>
      <c r="B7141" s="11">
        <v>298</v>
      </c>
      <c r="C7141" s="11">
        <v>900</v>
      </c>
      <c r="D7141" s="12">
        <v>806.375</v>
      </c>
      <c r="E7141" s="9"/>
      <c r="F7141" s="9">
        <v>0.79600000000000004</v>
      </c>
      <c r="G7141" s="9">
        <v>2.0129999999999999</v>
      </c>
      <c r="H7141" s="9">
        <v>5.5359999999999996</v>
      </c>
      <c r="I7141" s="9">
        <v>137.584</v>
      </c>
      <c r="J7141" s="9">
        <v>-2.16</v>
      </c>
      <c r="K7141" s="9">
        <v>82.1</v>
      </c>
      <c r="L7141" s="9">
        <v>0.14899999999999999</v>
      </c>
      <c r="M7141" s="9">
        <v>0.17499999999999999</v>
      </c>
      <c r="N7141" s="9">
        <v>0</v>
      </c>
      <c r="O7141" s="9">
        <v>249.375</v>
      </c>
      <c r="P7141" s="9"/>
      <c r="Q7141" s="9"/>
      <c r="R7141" s="9"/>
      <c r="T7141">
        <f t="shared" si="998"/>
        <v>2980900</v>
      </c>
      <c r="U7141">
        <v>244.8</v>
      </c>
      <c r="V7141">
        <f t="shared" si="996"/>
        <v>249.4</v>
      </c>
      <c r="W7141" t="str">
        <f t="shared" si="999"/>
        <v/>
      </c>
      <c r="X7141" t="str">
        <f t="shared" si="1000"/>
        <v/>
      </c>
      <c r="Y7141" t="str">
        <f t="shared" si="997"/>
        <v/>
      </c>
      <c r="Z7141" s="9"/>
      <c r="AA7141" s="14">
        <f t="shared" si="1001"/>
        <v>0.42799999999999999</v>
      </c>
      <c r="AB7141" s="14">
        <f t="shared" si="1002"/>
        <v>9.2999999999999999E-2</v>
      </c>
    </row>
    <row r="7142" spans="1:28" x14ac:dyDescent="0.25">
      <c r="A7142" s="10">
        <f t="shared" si="1003"/>
        <v>45589</v>
      </c>
      <c r="B7142" s="11">
        <v>298</v>
      </c>
      <c r="C7142" s="11">
        <v>1000</v>
      </c>
      <c r="D7142" s="12">
        <v>806.41666666666697</v>
      </c>
      <c r="E7142" s="9"/>
      <c r="F7142" s="9">
        <v>0.91300000000000003</v>
      </c>
      <c r="G7142" s="9">
        <v>1.51</v>
      </c>
      <c r="H7142" s="9">
        <v>5.5359999999999996</v>
      </c>
      <c r="I7142" s="9">
        <v>130.565</v>
      </c>
      <c r="J7142" s="9">
        <v>-2.1309999999999998</v>
      </c>
      <c r="K7142" s="9">
        <v>81.2</v>
      </c>
      <c r="L7142" s="9">
        <v>0.14899999999999999</v>
      </c>
      <c r="M7142" s="9">
        <v>0.17599999999999999</v>
      </c>
      <c r="N7142" s="9">
        <v>0</v>
      </c>
      <c r="O7142" s="9">
        <v>220.625</v>
      </c>
      <c r="P7142" s="9"/>
      <c r="Q7142" s="9"/>
      <c r="R7142" s="9"/>
      <c r="T7142">
        <f t="shared" si="998"/>
        <v>2981000</v>
      </c>
      <c r="U7142">
        <v>368.8</v>
      </c>
      <c r="V7142">
        <f t="shared" si="996"/>
        <v>220.6</v>
      </c>
      <c r="W7142" t="str">
        <f t="shared" si="999"/>
        <v/>
      </c>
      <c r="X7142" t="str">
        <f t="shared" si="1000"/>
        <v/>
      </c>
      <c r="Y7142" t="str">
        <f t="shared" si="997"/>
        <v/>
      </c>
      <c r="Z7142" s="9"/>
      <c r="AA7142" s="14">
        <f t="shared" si="1001"/>
        <v>0.42399999999999999</v>
      </c>
      <c r="AB7142" s="14">
        <f t="shared" si="1002"/>
        <v>9.8000000000000004E-2</v>
      </c>
    </row>
    <row r="7143" spans="1:28" x14ac:dyDescent="0.25">
      <c r="A7143" s="10">
        <f t="shared" si="1003"/>
        <v>45589</v>
      </c>
      <c r="B7143" s="11">
        <v>298</v>
      </c>
      <c r="C7143" s="11">
        <v>1100</v>
      </c>
      <c r="D7143" s="12">
        <v>806.45833333333303</v>
      </c>
      <c r="E7143" s="9"/>
      <c r="F7143" s="9">
        <v>0.67900000000000005</v>
      </c>
      <c r="G7143" s="9">
        <v>1.0069999999999999</v>
      </c>
      <c r="H7143" s="9">
        <v>4.0259999999999998</v>
      </c>
      <c r="I7143" s="9">
        <v>115.122</v>
      </c>
      <c r="J7143" s="9">
        <v>-0.90200000000000002</v>
      </c>
      <c r="K7143" s="9">
        <v>78</v>
      </c>
      <c r="L7143" s="9">
        <v>0.15</v>
      </c>
      <c r="M7143" s="9">
        <v>0.17799999999999999</v>
      </c>
      <c r="N7143" s="9">
        <v>0</v>
      </c>
      <c r="O7143" s="9">
        <v>318.125</v>
      </c>
      <c r="P7143" s="9"/>
      <c r="Q7143" s="9"/>
      <c r="R7143" s="9"/>
      <c r="T7143">
        <f t="shared" si="998"/>
        <v>2981100</v>
      </c>
      <c r="U7143">
        <v>450.7</v>
      </c>
      <c r="V7143">
        <f t="shared" si="996"/>
        <v>318.10000000000002</v>
      </c>
      <c r="W7143" t="str">
        <f t="shared" si="999"/>
        <v/>
      </c>
      <c r="X7143" t="str">
        <f t="shared" si="1000"/>
        <v/>
      </c>
      <c r="Y7143" t="str">
        <f t="shared" si="997"/>
        <v/>
      </c>
      <c r="Z7143" s="9"/>
      <c r="AA7143" s="14">
        <f t="shared" si="1001"/>
        <v>0.44600000000000001</v>
      </c>
      <c r="AB7143" s="14">
        <f t="shared" si="1002"/>
        <v>0.126</v>
      </c>
    </row>
    <row r="7144" spans="1:28" x14ac:dyDescent="0.25">
      <c r="A7144" s="10">
        <f t="shared" si="1003"/>
        <v>45589</v>
      </c>
      <c r="B7144" s="11">
        <v>298</v>
      </c>
      <c r="C7144" s="11">
        <v>1200</v>
      </c>
      <c r="D7144" s="12">
        <v>806.5</v>
      </c>
      <c r="E7144" s="9"/>
      <c r="F7144" s="9">
        <v>1.03</v>
      </c>
      <c r="G7144" s="9">
        <v>1.51</v>
      </c>
      <c r="H7144" s="9">
        <v>4.0259999999999998</v>
      </c>
      <c r="I7144" s="9">
        <v>98.275000000000006</v>
      </c>
      <c r="J7144" s="9">
        <v>-1.0149999999999999</v>
      </c>
      <c r="K7144" s="9">
        <v>73</v>
      </c>
      <c r="L7144" s="9">
        <v>0.15</v>
      </c>
      <c r="M7144" s="9">
        <v>0.17899999999999999</v>
      </c>
      <c r="N7144" s="9">
        <v>0</v>
      </c>
      <c r="O7144" s="9">
        <v>439.375</v>
      </c>
      <c r="P7144" s="9"/>
      <c r="Q7144" s="9"/>
      <c r="R7144" s="9"/>
      <c r="T7144">
        <f t="shared" si="998"/>
        <v>2981200</v>
      </c>
      <c r="U7144">
        <v>482.2</v>
      </c>
      <c r="V7144">
        <f t="shared" si="996"/>
        <v>439.4</v>
      </c>
      <c r="W7144" t="str">
        <f t="shared" si="999"/>
        <v/>
      </c>
      <c r="X7144" t="str">
        <f t="shared" si="1000"/>
        <v/>
      </c>
      <c r="Y7144" t="str">
        <f t="shared" si="997"/>
        <v/>
      </c>
      <c r="Z7144" s="9"/>
      <c r="AA7144" s="14">
        <f t="shared" si="1001"/>
        <v>0.41399999999999998</v>
      </c>
      <c r="AB7144" s="14">
        <f t="shared" si="1002"/>
        <v>0.153</v>
      </c>
    </row>
    <row r="7145" spans="1:28" x14ac:dyDescent="0.25">
      <c r="A7145" s="10">
        <f t="shared" si="1003"/>
        <v>45589</v>
      </c>
      <c r="B7145" s="11">
        <v>298</v>
      </c>
      <c r="C7145" s="11">
        <v>1300</v>
      </c>
      <c r="D7145" s="12">
        <v>806.54166666666697</v>
      </c>
      <c r="E7145" s="9"/>
      <c r="F7145" s="9">
        <v>1.147</v>
      </c>
      <c r="G7145" s="9">
        <v>1.51</v>
      </c>
      <c r="H7145" s="9">
        <v>5.5359999999999996</v>
      </c>
      <c r="I7145" s="9">
        <v>103.89</v>
      </c>
      <c r="J7145" s="9">
        <v>-1.8140000000000001</v>
      </c>
      <c r="K7145" s="9">
        <v>74.900000000000006</v>
      </c>
      <c r="L7145" s="9">
        <v>0.151</v>
      </c>
      <c r="M7145" s="9">
        <v>0.182</v>
      </c>
      <c r="N7145" s="9">
        <v>0</v>
      </c>
      <c r="O7145" s="9">
        <v>275.625</v>
      </c>
      <c r="P7145" s="9"/>
      <c r="Q7145" s="9"/>
      <c r="R7145" s="9"/>
      <c r="T7145">
        <f t="shared" si="998"/>
        <v>2981300</v>
      </c>
      <c r="U7145">
        <v>460</v>
      </c>
      <c r="V7145">
        <f t="shared" si="996"/>
        <v>275.60000000000002</v>
      </c>
      <c r="W7145" t="str">
        <f t="shared" si="999"/>
        <v/>
      </c>
      <c r="X7145" t="str">
        <f t="shared" si="1000"/>
        <v/>
      </c>
      <c r="Y7145" t="str">
        <f t="shared" si="997"/>
        <v/>
      </c>
      <c r="Z7145" s="9"/>
      <c r="AA7145" s="14">
        <f t="shared" si="1001"/>
        <v>0.4</v>
      </c>
      <c r="AB7145" s="14">
        <f t="shared" si="1002"/>
        <v>0.13400000000000001</v>
      </c>
    </row>
    <row r="7146" spans="1:28" x14ac:dyDescent="0.25">
      <c r="A7146" s="10">
        <f t="shared" si="1003"/>
        <v>45589</v>
      </c>
      <c r="B7146" s="11">
        <v>298</v>
      </c>
      <c r="C7146" s="11">
        <v>1400</v>
      </c>
      <c r="D7146" s="12">
        <v>806.58333333333303</v>
      </c>
      <c r="E7146" s="9"/>
      <c r="F7146" s="9">
        <v>0.56200000000000006</v>
      </c>
      <c r="G7146" s="9">
        <v>1.0069999999999999</v>
      </c>
      <c r="H7146" s="9">
        <v>6.5430000000000001</v>
      </c>
      <c r="I7146" s="9">
        <v>82.831000000000003</v>
      </c>
      <c r="J7146" s="9">
        <v>0.35599999999999998</v>
      </c>
      <c r="K7146" s="9">
        <v>70.3</v>
      </c>
      <c r="L7146" s="9">
        <v>0.151</v>
      </c>
      <c r="M7146" s="9">
        <v>0.183</v>
      </c>
      <c r="N7146" s="9">
        <v>0</v>
      </c>
      <c r="O7146" s="9">
        <v>371.875</v>
      </c>
      <c r="P7146" s="9"/>
      <c r="Q7146" s="9"/>
      <c r="R7146" s="9"/>
      <c r="T7146">
        <f t="shared" si="998"/>
        <v>2981400</v>
      </c>
      <c r="U7146">
        <v>386.2</v>
      </c>
      <c r="V7146">
        <f t="shared" si="996"/>
        <v>371.9</v>
      </c>
      <c r="W7146" t="str">
        <f t="shared" si="999"/>
        <v/>
      </c>
      <c r="X7146" t="str">
        <f t="shared" si="1000"/>
        <v/>
      </c>
      <c r="Y7146" t="str">
        <f t="shared" si="997"/>
        <v/>
      </c>
      <c r="Z7146" s="9"/>
      <c r="AA7146" s="14">
        <f t="shared" si="1001"/>
        <v>0.44</v>
      </c>
      <c r="AB7146" s="14">
        <f t="shared" si="1002"/>
        <v>0.186</v>
      </c>
    </row>
    <row r="7147" spans="1:28" x14ac:dyDescent="0.25">
      <c r="A7147" s="10">
        <f t="shared" si="1003"/>
        <v>45589</v>
      </c>
      <c r="B7147" s="11">
        <v>298</v>
      </c>
      <c r="C7147" s="11">
        <v>1500</v>
      </c>
      <c r="D7147" s="12">
        <v>806.625</v>
      </c>
      <c r="E7147" s="9"/>
      <c r="F7147" s="9">
        <v>0.32800000000000001</v>
      </c>
      <c r="G7147" s="9">
        <v>1.0069999999999999</v>
      </c>
      <c r="H7147" s="9">
        <v>4.5289999999999999</v>
      </c>
      <c r="I7147" s="9">
        <v>103.89</v>
      </c>
      <c r="J7147" s="9">
        <v>-1.0149999999999999</v>
      </c>
      <c r="K7147" s="9">
        <v>68.8</v>
      </c>
      <c r="L7147" s="9">
        <v>0.153</v>
      </c>
      <c r="M7147" s="9">
        <v>0.185</v>
      </c>
      <c r="N7147" s="9">
        <v>0</v>
      </c>
      <c r="O7147" s="9">
        <v>200.625</v>
      </c>
      <c r="P7147" s="9"/>
      <c r="Q7147" s="9"/>
      <c r="R7147" s="9"/>
      <c r="T7147">
        <f t="shared" si="998"/>
        <v>2981500</v>
      </c>
      <c r="U7147">
        <v>268.7</v>
      </c>
      <c r="V7147">
        <f t="shared" si="996"/>
        <v>200.6</v>
      </c>
      <c r="W7147" t="str">
        <f t="shared" si="999"/>
        <v/>
      </c>
      <c r="X7147" t="str">
        <f t="shared" si="1000"/>
        <v/>
      </c>
      <c r="Y7147" t="str">
        <f t="shared" si="997"/>
        <v/>
      </c>
      <c r="Z7147" s="9"/>
      <c r="AA7147" s="14">
        <f t="shared" si="1001"/>
        <v>0.39</v>
      </c>
      <c r="AB7147" s="14">
        <f t="shared" si="1002"/>
        <v>0.17699999999999999</v>
      </c>
    </row>
    <row r="7148" spans="1:28" x14ac:dyDescent="0.25">
      <c r="A7148" s="10">
        <f t="shared" si="1003"/>
        <v>45589</v>
      </c>
      <c r="B7148" s="11">
        <v>298</v>
      </c>
      <c r="C7148" s="11">
        <v>1600</v>
      </c>
      <c r="D7148" s="12">
        <v>806.66666666666697</v>
      </c>
      <c r="E7148" s="9"/>
      <c r="F7148" s="9">
        <v>0.79600000000000004</v>
      </c>
      <c r="G7148" s="9">
        <v>0.503</v>
      </c>
      <c r="H7148" s="9">
        <v>3.02</v>
      </c>
      <c r="I7148" s="9">
        <v>101.08199999999999</v>
      </c>
      <c r="J7148" s="9">
        <v>-1.9</v>
      </c>
      <c r="K7148" s="9">
        <v>70.599999999999994</v>
      </c>
      <c r="L7148" s="9">
        <v>0.153</v>
      </c>
      <c r="M7148" s="9">
        <v>0.184</v>
      </c>
      <c r="N7148" s="9">
        <v>0</v>
      </c>
      <c r="O7148" s="9">
        <v>121.875</v>
      </c>
      <c r="P7148" s="9"/>
      <c r="Q7148" s="9"/>
      <c r="R7148" s="9"/>
      <c r="T7148">
        <f t="shared" si="998"/>
        <v>2981600</v>
      </c>
      <c r="U7148">
        <v>123.8</v>
      </c>
      <c r="V7148">
        <f t="shared" si="996"/>
        <v>121.9</v>
      </c>
      <c r="W7148" t="str">
        <f t="shared" si="999"/>
        <v/>
      </c>
      <c r="X7148" t="str">
        <f t="shared" si="1000"/>
        <v/>
      </c>
      <c r="Y7148" t="str">
        <f t="shared" si="997"/>
        <v/>
      </c>
      <c r="Z7148" s="9"/>
      <c r="AA7148" s="14">
        <f t="shared" si="1001"/>
        <v>0.375</v>
      </c>
      <c r="AB7148" s="14">
        <f t="shared" si="1002"/>
        <v>0.156</v>
      </c>
    </row>
    <row r="7149" spans="1:28" x14ac:dyDescent="0.25">
      <c r="A7149" s="10">
        <f t="shared" si="1003"/>
        <v>45589</v>
      </c>
      <c r="B7149" s="11">
        <v>298</v>
      </c>
      <c r="C7149" s="11">
        <v>1700</v>
      </c>
      <c r="D7149" s="12">
        <v>806.70833333333303</v>
      </c>
      <c r="E7149" s="9"/>
      <c r="F7149" s="9">
        <v>0.91300000000000003</v>
      </c>
      <c r="G7149" s="9">
        <v>0</v>
      </c>
      <c r="H7149" s="9">
        <v>1.51</v>
      </c>
      <c r="I7149" s="9">
        <v>112.31399999999999</v>
      </c>
      <c r="J7149" s="9">
        <v>-2.7120000000000002</v>
      </c>
      <c r="K7149" s="9">
        <v>76.5</v>
      </c>
      <c r="L7149" s="9">
        <v>0.154</v>
      </c>
      <c r="M7149" s="9">
        <v>0.184</v>
      </c>
      <c r="N7149" s="9">
        <v>0</v>
      </c>
      <c r="O7149" s="9">
        <v>16.875</v>
      </c>
      <c r="P7149" s="9"/>
      <c r="Q7149" s="9"/>
      <c r="R7149" s="9"/>
      <c r="T7149">
        <f t="shared" si="998"/>
        <v>2981700</v>
      </c>
      <c r="U7149">
        <v>9.3000000000000007</v>
      </c>
      <c r="V7149">
        <f t="shared" si="996"/>
        <v>16.899999999999999</v>
      </c>
      <c r="W7149" t="str">
        <f t="shared" si="999"/>
        <v/>
      </c>
      <c r="X7149" t="str">
        <f t="shared" si="1000"/>
        <v/>
      </c>
      <c r="Y7149" t="str">
        <f t="shared" si="997"/>
        <v/>
      </c>
      <c r="Z7149" s="9"/>
      <c r="AA7149" s="14">
        <f t="shared" si="1001"/>
        <v>0.38200000000000001</v>
      </c>
      <c r="AB7149" s="14">
        <f t="shared" si="1002"/>
        <v>0.11700000000000001</v>
      </c>
    </row>
    <row r="7150" spans="1:28" x14ac:dyDescent="0.25">
      <c r="A7150" s="10">
        <f t="shared" si="1003"/>
        <v>45589</v>
      </c>
      <c r="B7150" s="11">
        <v>298</v>
      </c>
      <c r="C7150" s="11">
        <v>1800</v>
      </c>
      <c r="D7150" s="12">
        <v>806.75</v>
      </c>
      <c r="E7150" s="9"/>
      <c r="F7150" s="9">
        <v>0.91300000000000003</v>
      </c>
      <c r="G7150" s="9">
        <v>0</v>
      </c>
      <c r="H7150" s="9">
        <v>1.51</v>
      </c>
      <c r="I7150" s="9">
        <v>58.965000000000003</v>
      </c>
      <c r="J7150" s="9">
        <v>-3.7469999999999999</v>
      </c>
      <c r="K7150" s="9">
        <v>81</v>
      </c>
      <c r="L7150" s="9">
        <v>0.154</v>
      </c>
      <c r="M7150" s="9">
        <v>0.184</v>
      </c>
      <c r="N7150" s="9">
        <v>0</v>
      </c>
      <c r="O7150" s="9">
        <v>0.625</v>
      </c>
      <c r="P7150" s="9"/>
      <c r="Q7150" s="9"/>
      <c r="R7150" s="9"/>
      <c r="T7150">
        <f t="shared" si="998"/>
        <v>2981800</v>
      </c>
      <c r="U7150">
        <v>0</v>
      </c>
      <c r="V7150">
        <f t="shared" si="996"/>
        <v>0</v>
      </c>
      <c r="W7150" t="str">
        <f t="shared" si="999"/>
        <v/>
      </c>
      <c r="X7150" t="str">
        <f t="shared" si="1000"/>
        <v/>
      </c>
      <c r="Y7150" t="str">
        <f t="shared" si="997"/>
        <v/>
      </c>
      <c r="Z7150" s="9"/>
      <c r="AA7150" s="14">
        <f t="shared" si="1001"/>
        <v>0.375</v>
      </c>
      <c r="AB7150" s="14">
        <f t="shared" si="1002"/>
        <v>8.7999999999999995E-2</v>
      </c>
    </row>
    <row r="7151" spans="1:28" x14ac:dyDescent="0.25">
      <c r="A7151" s="10">
        <f t="shared" si="1003"/>
        <v>45589</v>
      </c>
      <c r="B7151" s="11">
        <v>298</v>
      </c>
      <c r="C7151" s="11">
        <v>1900</v>
      </c>
      <c r="D7151" s="12">
        <v>806.79166666666697</v>
      </c>
      <c r="E7151" s="9"/>
      <c r="F7151" s="9">
        <v>0.91300000000000003</v>
      </c>
      <c r="G7151" s="9">
        <v>0</v>
      </c>
      <c r="H7151" s="9">
        <v>2.0129999999999999</v>
      </c>
      <c r="I7151" s="9">
        <v>33.694000000000003</v>
      </c>
      <c r="J7151" s="9">
        <v>-3.8660000000000001</v>
      </c>
      <c r="K7151" s="9">
        <v>81.5</v>
      </c>
      <c r="L7151" s="9">
        <v>0.154</v>
      </c>
      <c r="M7151" s="9">
        <v>0.183</v>
      </c>
      <c r="N7151" s="9">
        <v>0</v>
      </c>
      <c r="O7151" s="9">
        <v>0.625</v>
      </c>
      <c r="P7151" s="9"/>
      <c r="Q7151" s="9"/>
      <c r="R7151" s="9"/>
      <c r="T7151">
        <f t="shared" si="998"/>
        <v>2981900</v>
      </c>
      <c r="U7151">
        <v>0</v>
      </c>
      <c r="V7151">
        <f t="shared" si="996"/>
        <v>0</v>
      </c>
      <c r="W7151" t="str">
        <f t="shared" si="999"/>
        <v/>
      </c>
      <c r="X7151" t="str">
        <f t="shared" si="1000"/>
        <v/>
      </c>
      <c r="Y7151" t="str">
        <f t="shared" si="997"/>
        <v/>
      </c>
      <c r="Z7151" s="9"/>
      <c r="AA7151" s="14">
        <f t="shared" si="1001"/>
        <v>0.374</v>
      </c>
      <c r="AB7151" s="14">
        <f t="shared" si="1002"/>
        <v>8.5000000000000006E-2</v>
      </c>
    </row>
    <row r="7152" spans="1:28" x14ac:dyDescent="0.25">
      <c r="A7152" s="10">
        <f t="shared" si="1003"/>
        <v>45589</v>
      </c>
      <c r="B7152" s="11">
        <v>298</v>
      </c>
      <c r="C7152" s="11">
        <v>2000</v>
      </c>
      <c r="D7152" s="12">
        <v>806.83333333333303</v>
      </c>
      <c r="E7152" s="9"/>
      <c r="F7152" s="9">
        <v>0.56200000000000006</v>
      </c>
      <c r="G7152" s="9">
        <v>0</v>
      </c>
      <c r="H7152" s="9">
        <v>1.0069999999999999</v>
      </c>
      <c r="I7152" s="9">
        <v>348.173</v>
      </c>
      <c r="J7152" s="9">
        <v>-5.202</v>
      </c>
      <c r="K7152" s="9">
        <v>83.4</v>
      </c>
      <c r="L7152" s="9">
        <v>0.154</v>
      </c>
      <c r="M7152" s="9">
        <v>0.183</v>
      </c>
      <c r="N7152" s="9">
        <v>0</v>
      </c>
      <c r="O7152" s="9">
        <v>0.625</v>
      </c>
      <c r="P7152" s="9"/>
      <c r="Q7152" s="9"/>
      <c r="R7152" s="9"/>
      <c r="T7152">
        <f t="shared" si="998"/>
        <v>2982000</v>
      </c>
      <c r="U7152">
        <v>0</v>
      </c>
      <c r="V7152">
        <f t="shared" si="996"/>
        <v>0</v>
      </c>
      <c r="W7152" t="str">
        <f t="shared" si="999"/>
        <v/>
      </c>
      <c r="X7152" t="str">
        <f t="shared" si="1000"/>
        <v/>
      </c>
      <c r="Y7152" t="str">
        <f t="shared" si="997"/>
        <v/>
      </c>
      <c r="Z7152" s="9"/>
      <c r="AA7152" s="14">
        <f t="shared" si="1001"/>
        <v>0.34599999999999997</v>
      </c>
      <c r="AB7152" s="14">
        <f t="shared" si="1002"/>
        <v>6.9000000000000006E-2</v>
      </c>
    </row>
    <row r="7153" spans="1:28" x14ac:dyDescent="0.25">
      <c r="A7153" s="10">
        <f t="shared" si="1003"/>
        <v>45589</v>
      </c>
      <c r="B7153" s="11">
        <v>298</v>
      </c>
      <c r="C7153" s="11">
        <v>2100</v>
      </c>
      <c r="D7153" s="12">
        <v>806.875</v>
      </c>
      <c r="E7153" s="9"/>
      <c r="F7153" s="9">
        <v>0.56200000000000006</v>
      </c>
      <c r="G7153" s="9">
        <v>1.0069999999999999</v>
      </c>
      <c r="H7153" s="9">
        <v>3.02</v>
      </c>
      <c r="I7153" s="9">
        <v>328.51799999999997</v>
      </c>
      <c r="J7153" s="9">
        <v>-4.0460000000000003</v>
      </c>
      <c r="K7153" s="9">
        <v>84</v>
      </c>
      <c r="L7153" s="9">
        <v>0.155</v>
      </c>
      <c r="M7153" s="9">
        <v>0.183</v>
      </c>
      <c r="N7153" s="9">
        <v>0</v>
      </c>
      <c r="O7153" s="9">
        <v>0.625</v>
      </c>
      <c r="P7153" s="9"/>
      <c r="Q7153" s="9"/>
      <c r="R7153" s="9"/>
      <c r="T7153">
        <f t="shared" si="998"/>
        <v>2982100</v>
      </c>
      <c r="U7153">
        <v>0</v>
      </c>
      <c r="V7153">
        <f t="shared" si="996"/>
        <v>0</v>
      </c>
      <c r="W7153" t="str">
        <f t="shared" si="999"/>
        <v/>
      </c>
      <c r="X7153" t="str">
        <f t="shared" si="1000"/>
        <v/>
      </c>
      <c r="Y7153" t="str">
        <f t="shared" si="997"/>
        <v/>
      </c>
      <c r="Z7153" s="9"/>
      <c r="AA7153" s="14">
        <f t="shared" si="1001"/>
        <v>0.38</v>
      </c>
      <c r="AB7153" s="14">
        <f t="shared" si="1002"/>
        <v>7.1999999999999995E-2</v>
      </c>
    </row>
    <row r="7154" spans="1:28" x14ac:dyDescent="0.25">
      <c r="A7154" s="10">
        <f t="shared" si="1003"/>
        <v>45589</v>
      </c>
      <c r="B7154" s="11">
        <v>298</v>
      </c>
      <c r="C7154" s="11">
        <v>2200</v>
      </c>
      <c r="D7154" s="12">
        <v>806.91666666666697</v>
      </c>
      <c r="E7154" s="9"/>
      <c r="F7154" s="9">
        <v>0.79600000000000004</v>
      </c>
      <c r="G7154" s="9">
        <v>1.0069999999999999</v>
      </c>
      <c r="H7154" s="9">
        <v>4.0259999999999998</v>
      </c>
      <c r="I7154" s="9">
        <v>325.70999999999998</v>
      </c>
      <c r="J7154" s="9">
        <v>-4.6509999999999998</v>
      </c>
      <c r="K7154" s="9">
        <v>83.9</v>
      </c>
      <c r="L7154" s="9">
        <v>0.154</v>
      </c>
      <c r="M7154" s="9">
        <v>0.182</v>
      </c>
      <c r="N7154" s="9">
        <v>0</v>
      </c>
      <c r="O7154" s="9">
        <v>0.625</v>
      </c>
      <c r="P7154" s="9"/>
      <c r="Q7154" s="9"/>
      <c r="R7154" s="9"/>
      <c r="T7154">
        <f t="shared" si="998"/>
        <v>2982200</v>
      </c>
      <c r="U7154">
        <v>0</v>
      </c>
      <c r="V7154">
        <f t="shared" si="996"/>
        <v>0</v>
      </c>
      <c r="W7154" t="str">
        <f t="shared" si="999"/>
        <v/>
      </c>
      <c r="X7154" t="str">
        <f t="shared" si="1000"/>
        <v/>
      </c>
      <c r="Y7154" t="str">
        <f t="shared" si="997"/>
        <v/>
      </c>
      <c r="Z7154" s="9"/>
      <c r="AA7154" s="14">
        <f t="shared" si="1001"/>
        <v>0.36299999999999999</v>
      </c>
      <c r="AB7154" s="14">
        <f t="shared" si="1002"/>
        <v>7.0000000000000007E-2</v>
      </c>
    </row>
    <row r="7155" spans="1:28" x14ac:dyDescent="0.25">
      <c r="A7155" s="10">
        <f t="shared" si="1003"/>
        <v>45589</v>
      </c>
      <c r="B7155" s="11">
        <v>298</v>
      </c>
      <c r="C7155" s="11">
        <v>2300</v>
      </c>
      <c r="D7155" s="12">
        <v>806.95833333333303</v>
      </c>
      <c r="E7155" s="9"/>
      <c r="F7155" s="9">
        <v>-2.3E-2</v>
      </c>
      <c r="G7155" s="9">
        <v>0.503</v>
      </c>
      <c r="H7155" s="9">
        <v>3.02</v>
      </c>
      <c r="I7155" s="9">
        <v>317.286</v>
      </c>
      <c r="J7155" s="9">
        <v>-5.202</v>
      </c>
      <c r="K7155" s="9">
        <v>86.7</v>
      </c>
      <c r="L7155" s="9">
        <v>0.155</v>
      </c>
      <c r="M7155" s="9">
        <v>0.18</v>
      </c>
      <c r="N7155" s="9">
        <v>0</v>
      </c>
      <c r="O7155" s="9">
        <v>0.625</v>
      </c>
      <c r="P7155" s="9"/>
      <c r="Q7155" s="9"/>
      <c r="R7155" s="9"/>
      <c r="T7155">
        <f t="shared" si="998"/>
        <v>2982300</v>
      </c>
      <c r="U7155">
        <v>0</v>
      </c>
      <c r="V7155">
        <f t="shared" si="996"/>
        <v>0</v>
      </c>
      <c r="W7155" t="str">
        <f t="shared" si="999"/>
        <v/>
      </c>
      <c r="X7155" t="str">
        <f t="shared" si="1000"/>
        <v/>
      </c>
      <c r="Y7155" t="str">
        <f t="shared" si="997"/>
        <v/>
      </c>
      <c r="Z7155" s="9"/>
      <c r="AA7155" s="14">
        <f t="shared" si="1001"/>
        <v>0.35899999999999999</v>
      </c>
      <c r="AB7155" s="14">
        <f t="shared" si="1002"/>
        <v>5.5E-2</v>
      </c>
    </row>
    <row r="7156" spans="1:28" x14ac:dyDescent="0.25">
      <c r="A7156" s="10">
        <f t="shared" si="1003"/>
        <v>45589</v>
      </c>
      <c r="B7156" s="11">
        <v>298</v>
      </c>
      <c r="C7156" s="11">
        <v>2400</v>
      </c>
      <c r="D7156" s="12">
        <v>807</v>
      </c>
      <c r="E7156" s="9"/>
      <c r="F7156" s="9">
        <v>0.44500000000000001</v>
      </c>
      <c r="G7156" s="9">
        <v>0.503</v>
      </c>
      <c r="H7156" s="9">
        <v>3.02</v>
      </c>
      <c r="I7156" s="9">
        <v>313.07499999999999</v>
      </c>
      <c r="J7156" s="9">
        <v>-4.59</v>
      </c>
      <c r="K7156" s="9">
        <v>88.8</v>
      </c>
      <c r="L7156" s="9">
        <v>0.154</v>
      </c>
      <c r="M7156" s="9">
        <v>0.18</v>
      </c>
      <c r="N7156" s="9">
        <v>0</v>
      </c>
      <c r="O7156" s="9">
        <v>0.625</v>
      </c>
      <c r="P7156" s="9"/>
      <c r="Q7156" s="9"/>
      <c r="R7156" s="9"/>
      <c r="T7156">
        <f t="shared" si="998"/>
        <v>2982400</v>
      </c>
      <c r="U7156">
        <v>0</v>
      </c>
      <c r="V7156">
        <f t="shared" si="996"/>
        <v>0</v>
      </c>
      <c r="W7156">
        <f t="shared" si="999"/>
        <v>0.154</v>
      </c>
      <c r="X7156">
        <f t="shared" si="1000"/>
        <v>0.18</v>
      </c>
      <c r="Y7156">
        <f t="shared" si="997"/>
        <v>4.0000000000000001E-3</v>
      </c>
      <c r="Z7156" s="9"/>
      <c r="AA7156" s="14">
        <f t="shared" si="1001"/>
        <v>0.38600000000000001</v>
      </c>
      <c r="AB7156" s="14">
        <f t="shared" si="1002"/>
        <v>4.9000000000000002E-2</v>
      </c>
    </row>
    <row r="7157" spans="1:28" x14ac:dyDescent="0.25">
      <c r="A7157" s="10">
        <f t="shared" si="1003"/>
        <v>45590</v>
      </c>
      <c r="B7157" s="11">
        <v>299</v>
      </c>
      <c r="C7157" s="11">
        <v>100</v>
      </c>
      <c r="D7157" s="12">
        <v>807.04166666666697</v>
      </c>
      <c r="E7157" s="9"/>
      <c r="F7157" s="9">
        <v>9.4E-2</v>
      </c>
      <c r="G7157" s="9">
        <v>1.51</v>
      </c>
      <c r="H7157" s="9">
        <v>4.0259999999999998</v>
      </c>
      <c r="I7157" s="9">
        <v>327.11399999999998</v>
      </c>
      <c r="J7157" s="9">
        <v>-4.9260000000000002</v>
      </c>
      <c r="K7157" s="9">
        <v>89.4</v>
      </c>
      <c r="L7157" s="9">
        <v>0.154</v>
      </c>
      <c r="M7157" s="9">
        <v>0.17899999999999999</v>
      </c>
      <c r="N7157" s="9">
        <v>0</v>
      </c>
      <c r="O7157" s="9">
        <v>0.625</v>
      </c>
      <c r="P7157" s="9"/>
      <c r="Q7157" s="9"/>
      <c r="R7157" s="9"/>
      <c r="T7157">
        <f t="shared" si="998"/>
        <v>2990100</v>
      </c>
      <c r="U7157">
        <v>0</v>
      </c>
      <c r="V7157">
        <f t="shared" si="996"/>
        <v>0</v>
      </c>
      <c r="W7157" t="str">
        <f t="shared" si="999"/>
        <v/>
      </c>
      <c r="X7157" t="str">
        <f t="shared" si="1000"/>
        <v/>
      </c>
      <c r="Y7157" t="str">
        <f t="shared" si="997"/>
        <v/>
      </c>
      <c r="Z7157" s="9"/>
      <c r="AA7157" s="14">
        <f t="shared" si="1001"/>
        <v>0.378</v>
      </c>
      <c r="AB7157" s="14">
        <f t="shared" si="1002"/>
        <v>4.4999999999999998E-2</v>
      </c>
    </row>
    <row r="7158" spans="1:28" x14ac:dyDescent="0.25">
      <c r="A7158" s="10">
        <f t="shared" si="1003"/>
        <v>45590</v>
      </c>
      <c r="B7158" s="11">
        <v>299</v>
      </c>
      <c r="C7158" s="11">
        <v>200</v>
      </c>
      <c r="D7158" s="12">
        <v>807.08333333333303</v>
      </c>
      <c r="E7158" s="9"/>
      <c r="F7158" s="9">
        <v>0.21099999999999999</v>
      </c>
      <c r="G7158" s="9">
        <v>2.0129999999999999</v>
      </c>
      <c r="H7158" s="9">
        <v>5.0330000000000004</v>
      </c>
      <c r="I7158" s="9">
        <v>321.49799999999999</v>
      </c>
      <c r="J7158" s="9">
        <v>-5.0789999999999997</v>
      </c>
      <c r="K7158" s="9">
        <v>90</v>
      </c>
      <c r="L7158" s="9">
        <v>0.154</v>
      </c>
      <c r="M7158" s="9">
        <v>0.17799999999999999</v>
      </c>
      <c r="N7158" s="9">
        <v>0</v>
      </c>
      <c r="O7158" s="9">
        <v>0.625</v>
      </c>
      <c r="P7158" s="9"/>
      <c r="Q7158" s="9"/>
      <c r="R7158" s="9"/>
      <c r="T7158">
        <f t="shared" si="998"/>
        <v>2990200</v>
      </c>
      <c r="U7158">
        <v>0</v>
      </c>
      <c r="V7158">
        <f t="shared" si="996"/>
        <v>0</v>
      </c>
      <c r="W7158" t="str">
        <f t="shared" si="999"/>
        <v/>
      </c>
      <c r="X7158" t="str">
        <f t="shared" si="1000"/>
        <v/>
      </c>
      <c r="Y7158" t="str">
        <f t="shared" si="997"/>
        <v/>
      </c>
      <c r="Z7158" s="9"/>
      <c r="AA7158" s="14">
        <f t="shared" si="1001"/>
        <v>0.377</v>
      </c>
      <c r="AB7158" s="14">
        <f t="shared" si="1002"/>
        <v>4.2000000000000003E-2</v>
      </c>
    </row>
    <row r="7159" spans="1:28" x14ac:dyDescent="0.25">
      <c r="A7159" s="10">
        <f t="shared" si="1003"/>
        <v>45590</v>
      </c>
      <c r="B7159" s="11">
        <v>299</v>
      </c>
      <c r="C7159" s="11">
        <v>300</v>
      </c>
      <c r="D7159" s="12">
        <v>807.125</v>
      </c>
      <c r="E7159" s="9"/>
      <c r="F7159" s="9">
        <v>9.4E-2</v>
      </c>
      <c r="G7159" s="9">
        <v>2.516</v>
      </c>
      <c r="H7159" s="9">
        <v>5.0330000000000004</v>
      </c>
      <c r="I7159" s="9">
        <v>327.11399999999998</v>
      </c>
      <c r="J7159" s="9">
        <v>-5.141</v>
      </c>
      <c r="K7159" s="9">
        <v>94.1</v>
      </c>
      <c r="L7159" s="9">
        <v>0.154</v>
      </c>
      <c r="M7159" s="9">
        <v>0.17799999999999999</v>
      </c>
      <c r="N7159" s="9">
        <v>0</v>
      </c>
      <c r="O7159" s="9">
        <v>0.625</v>
      </c>
      <c r="P7159" s="9"/>
      <c r="Q7159" s="9"/>
      <c r="R7159" s="9"/>
      <c r="T7159">
        <f t="shared" si="998"/>
        <v>2990300</v>
      </c>
      <c r="U7159">
        <v>0</v>
      </c>
      <c r="V7159">
        <f t="shared" si="996"/>
        <v>0</v>
      </c>
      <c r="W7159" t="str">
        <f t="shared" si="999"/>
        <v/>
      </c>
      <c r="X7159" t="str">
        <f t="shared" si="1000"/>
        <v/>
      </c>
      <c r="Y7159" t="str">
        <f t="shared" si="997"/>
        <v/>
      </c>
      <c r="Z7159" s="9"/>
      <c r="AA7159" s="14">
        <f t="shared" si="1001"/>
        <v>0.39200000000000002</v>
      </c>
      <c r="AB7159" s="14">
        <f t="shared" si="1002"/>
        <v>2.5000000000000001E-2</v>
      </c>
    </row>
    <row r="7160" spans="1:28" x14ac:dyDescent="0.25">
      <c r="A7160" s="10">
        <f t="shared" si="1003"/>
        <v>45590</v>
      </c>
      <c r="B7160" s="11">
        <v>299</v>
      </c>
      <c r="C7160" s="11">
        <v>400</v>
      </c>
      <c r="D7160" s="12">
        <v>807.16666666666697</v>
      </c>
      <c r="E7160" s="9"/>
      <c r="F7160" s="9">
        <v>0.44500000000000001</v>
      </c>
      <c r="G7160" s="9">
        <v>2.516</v>
      </c>
      <c r="H7160" s="9">
        <v>5.5359999999999996</v>
      </c>
      <c r="I7160" s="9">
        <v>321.49799999999999</v>
      </c>
      <c r="J7160" s="9">
        <v>-4.8949999999999996</v>
      </c>
      <c r="K7160" s="9">
        <v>95.7</v>
      </c>
      <c r="L7160" s="9">
        <v>0.154</v>
      </c>
      <c r="M7160" s="9">
        <v>0.18</v>
      </c>
      <c r="N7160" s="9">
        <v>0</v>
      </c>
      <c r="O7160" s="9">
        <v>0.625</v>
      </c>
      <c r="P7160" s="9"/>
      <c r="Q7160" s="9"/>
      <c r="R7160" s="9"/>
      <c r="T7160">
        <f t="shared" si="998"/>
        <v>2990400</v>
      </c>
      <c r="U7160">
        <v>0</v>
      </c>
      <c r="V7160">
        <f t="shared" si="996"/>
        <v>0</v>
      </c>
      <c r="W7160" t="str">
        <f t="shared" si="999"/>
        <v/>
      </c>
      <c r="X7160" t="str">
        <f t="shared" si="1000"/>
        <v/>
      </c>
      <c r="Y7160" t="str">
        <f t="shared" si="997"/>
        <v/>
      </c>
      <c r="Z7160" s="9"/>
      <c r="AA7160" s="14">
        <f t="shared" si="1001"/>
        <v>0.40600000000000003</v>
      </c>
      <c r="AB7160" s="14">
        <f t="shared" si="1002"/>
        <v>1.7999999999999999E-2</v>
      </c>
    </row>
    <row r="7161" spans="1:28" x14ac:dyDescent="0.25">
      <c r="A7161" s="10">
        <f t="shared" si="1003"/>
        <v>45590</v>
      </c>
      <c r="B7161" s="11">
        <v>299</v>
      </c>
      <c r="C7161" s="11">
        <v>500</v>
      </c>
      <c r="D7161" s="12">
        <v>807.20833333333303</v>
      </c>
      <c r="E7161" s="9"/>
      <c r="F7161" s="9">
        <v>0.32800000000000001</v>
      </c>
      <c r="G7161" s="9">
        <v>2.516</v>
      </c>
      <c r="H7161" s="9">
        <v>7.0460000000000003</v>
      </c>
      <c r="I7161" s="9">
        <v>338.34500000000003</v>
      </c>
      <c r="J7161" s="9">
        <v>-4.6509999999999998</v>
      </c>
      <c r="K7161" s="9">
        <v>96.7</v>
      </c>
      <c r="L7161" s="9">
        <v>0.154</v>
      </c>
      <c r="M7161" s="9">
        <v>0.18</v>
      </c>
      <c r="N7161" s="9">
        <v>0</v>
      </c>
      <c r="O7161" s="9">
        <v>0.625</v>
      </c>
      <c r="P7161" s="9"/>
      <c r="Q7161" s="9"/>
      <c r="R7161" s="9"/>
      <c r="T7161">
        <f t="shared" si="998"/>
        <v>2990500</v>
      </c>
      <c r="U7161">
        <v>0</v>
      </c>
      <c r="V7161">
        <f t="shared" si="996"/>
        <v>0</v>
      </c>
      <c r="W7161" t="str">
        <f t="shared" si="999"/>
        <v/>
      </c>
      <c r="X7161" t="str">
        <f t="shared" si="1000"/>
        <v/>
      </c>
      <c r="Y7161" t="str">
        <f t="shared" si="997"/>
        <v/>
      </c>
      <c r="Z7161" s="9"/>
      <c r="AA7161" s="14">
        <f t="shared" si="1001"/>
        <v>0.41799999999999998</v>
      </c>
      <c r="AB7161" s="14">
        <f t="shared" si="1002"/>
        <v>1.4E-2</v>
      </c>
    </row>
    <row r="7162" spans="1:28" x14ac:dyDescent="0.25">
      <c r="A7162" s="10">
        <f t="shared" si="1003"/>
        <v>45590</v>
      </c>
      <c r="B7162" s="11">
        <v>299</v>
      </c>
      <c r="C7162" s="11">
        <v>600</v>
      </c>
      <c r="D7162" s="12">
        <v>807.25</v>
      </c>
      <c r="E7162" s="9"/>
      <c r="F7162" s="9">
        <v>0.21099999999999999</v>
      </c>
      <c r="G7162" s="9">
        <v>2.0129999999999999</v>
      </c>
      <c r="H7162" s="9">
        <v>6.0389999999999997</v>
      </c>
      <c r="I7162" s="9">
        <v>355.19200000000001</v>
      </c>
      <c r="J7162" s="9">
        <v>-4.9569999999999999</v>
      </c>
      <c r="K7162" s="9">
        <v>95.6</v>
      </c>
      <c r="L7162" s="9">
        <v>0.155</v>
      </c>
      <c r="M7162" s="9">
        <v>0.18</v>
      </c>
      <c r="N7162" s="9">
        <v>0</v>
      </c>
      <c r="O7162" s="9">
        <v>0.625</v>
      </c>
      <c r="P7162" s="9"/>
      <c r="Q7162" s="9"/>
      <c r="R7162" s="9"/>
      <c r="T7162">
        <f t="shared" si="998"/>
        <v>2990600</v>
      </c>
      <c r="U7162">
        <v>0</v>
      </c>
      <c r="V7162">
        <f t="shared" si="996"/>
        <v>0</v>
      </c>
      <c r="W7162" t="str">
        <f t="shared" si="999"/>
        <v/>
      </c>
      <c r="X7162" t="str">
        <f t="shared" si="1000"/>
        <v/>
      </c>
      <c r="Y7162" t="str">
        <f t="shared" si="997"/>
        <v/>
      </c>
      <c r="Z7162" s="9"/>
      <c r="AA7162" s="14">
        <f t="shared" si="1001"/>
        <v>0.40400000000000003</v>
      </c>
      <c r="AB7162" s="14">
        <f t="shared" si="1002"/>
        <v>1.9E-2</v>
      </c>
    </row>
    <row r="7163" spans="1:28" x14ac:dyDescent="0.25">
      <c r="A7163" s="10">
        <f t="shared" si="1003"/>
        <v>45590</v>
      </c>
      <c r="B7163" s="11">
        <v>299</v>
      </c>
      <c r="C7163" s="11">
        <v>700</v>
      </c>
      <c r="D7163" s="12">
        <v>807.29166666666697</v>
      </c>
      <c r="E7163" s="9"/>
      <c r="F7163" s="9">
        <v>0.44500000000000001</v>
      </c>
      <c r="G7163" s="9">
        <v>2.0129999999999999</v>
      </c>
      <c r="H7163" s="9">
        <v>5.5359999999999996</v>
      </c>
      <c r="I7163" s="9">
        <v>5.6159999999999997</v>
      </c>
      <c r="J7163" s="9">
        <v>-4.53</v>
      </c>
      <c r="K7163" s="9">
        <v>95.1</v>
      </c>
      <c r="L7163" s="9">
        <v>0.155</v>
      </c>
      <c r="M7163" s="9">
        <v>0.18099999999999999</v>
      </c>
      <c r="N7163" s="9">
        <v>0</v>
      </c>
      <c r="O7163" s="9">
        <v>3.125</v>
      </c>
      <c r="P7163" s="9"/>
      <c r="Q7163" s="9"/>
      <c r="R7163" s="9"/>
      <c r="T7163">
        <f t="shared" si="998"/>
        <v>2990700</v>
      </c>
      <c r="U7163">
        <v>2</v>
      </c>
      <c r="V7163">
        <f t="shared" si="996"/>
        <v>3.1</v>
      </c>
      <c r="W7163" t="str">
        <f t="shared" si="999"/>
        <v/>
      </c>
      <c r="X7163" t="str">
        <f t="shared" si="1000"/>
        <v/>
      </c>
      <c r="Y7163" t="str">
        <f t="shared" si="997"/>
        <v/>
      </c>
      <c r="Z7163" s="9"/>
      <c r="AA7163" s="14">
        <f t="shared" si="1001"/>
        <v>0.41499999999999998</v>
      </c>
      <c r="AB7163" s="14">
        <f t="shared" si="1002"/>
        <v>2.1000000000000001E-2</v>
      </c>
    </row>
    <row r="7164" spans="1:28" x14ac:dyDescent="0.25">
      <c r="A7164" s="10">
        <f t="shared" si="1003"/>
        <v>45590</v>
      </c>
      <c r="B7164" s="11">
        <v>299</v>
      </c>
      <c r="C7164" s="11">
        <v>800</v>
      </c>
      <c r="D7164" s="12">
        <v>807.33333333333303</v>
      </c>
      <c r="E7164" s="9"/>
      <c r="F7164" s="9">
        <v>0.56200000000000006</v>
      </c>
      <c r="G7164" s="9">
        <v>3.02</v>
      </c>
      <c r="H7164" s="9">
        <v>7.5490000000000004</v>
      </c>
      <c r="I7164" s="9">
        <v>15.443</v>
      </c>
      <c r="J7164" s="9">
        <v>-3.6269999999999998</v>
      </c>
      <c r="K7164" s="9">
        <v>90</v>
      </c>
      <c r="L7164" s="9">
        <v>0.155</v>
      </c>
      <c r="M7164" s="9">
        <v>0.18099999999999999</v>
      </c>
      <c r="N7164" s="9">
        <v>0</v>
      </c>
      <c r="O7164" s="9">
        <v>60.625</v>
      </c>
      <c r="P7164" s="9"/>
      <c r="Q7164" s="9"/>
      <c r="R7164" s="9"/>
      <c r="T7164">
        <f t="shared" si="998"/>
        <v>2990800</v>
      </c>
      <c r="U7164">
        <v>94.3</v>
      </c>
      <c r="V7164">
        <f t="shared" si="996"/>
        <v>60.6</v>
      </c>
      <c r="W7164" t="str">
        <f t="shared" si="999"/>
        <v/>
      </c>
      <c r="X7164" t="str">
        <f t="shared" si="1000"/>
        <v/>
      </c>
      <c r="Y7164" t="str">
        <f t="shared" si="997"/>
        <v/>
      </c>
      <c r="Z7164" s="9"/>
      <c r="AA7164" s="14">
        <f t="shared" si="1001"/>
        <v>0.42</v>
      </c>
      <c r="AB7164" s="14">
        <f t="shared" si="1002"/>
        <v>4.7E-2</v>
      </c>
    </row>
    <row r="7165" spans="1:28" x14ac:dyDescent="0.25">
      <c r="A7165" s="10">
        <f t="shared" si="1003"/>
        <v>45590</v>
      </c>
      <c r="B7165" s="11">
        <v>299</v>
      </c>
      <c r="C7165" s="11">
        <v>900</v>
      </c>
      <c r="D7165" s="12">
        <v>807.375</v>
      </c>
      <c r="E7165" s="9"/>
      <c r="F7165" s="9">
        <v>0.32800000000000001</v>
      </c>
      <c r="G7165" s="9">
        <v>3.5230000000000001</v>
      </c>
      <c r="H7165" s="9">
        <v>9.0589999999999993</v>
      </c>
      <c r="I7165" s="9">
        <v>12.635</v>
      </c>
      <c r="J7165" s="9">
        <v>-2.83</v>
      </c>
      <c r="K7165" s="9">
        <v>85.1</v>
      </c>
      <c r="L7165" s="9">
        <v>0.155</v>
      </c>
      <c r="M7165" s="9">
        <v>0.18099999999999999</v>
      </c>
      <c r="N7165" s="9">
        <v>0</v>
      </c>
      <c r="O7165" s="9">
        <v>149.375</v>
      </c>
      <c r="P7165" s="9"/>
      <c r="Q7165" s="9"/>
      <c r="R7165" s="9"/>
      <c r="T7165">
        <f t="shared" si="998"/>
        <v>2990900</v>
      </c>
      <c r="U7165">
        <v>239.7</v>
      </c>
      <c r="V7165">
        <f t="shared" ref="V7165:V7228" si="1004">IF(O7165&lt;1,0,ROUND(O7165,1))</f>
        <v>149.4</v>
      </c>
      <c r="W7165" t="str">
        <f t="shared" si="999"/>
        <v/>
      </c>
      <c r="X7165" t="str">
        <f t="shared" si="1000"/>
        <v/>
      </c>
      <c r="Y7165" t="str">
        <f t="shared" ref="Y7165:Y7228" si="1005">IF(C7165=2400,ROUND(F7165/100,3),"")</f>
        <v/>
      </c>
      <c r="Z7165" s="9"/>
      <c r="AA7165" s="14">
        <f t="shared" si="1001"/>
        <v>0.42199999999999999</v>
      </c>
      <c r="AB7165" s="14">
        <f t="shared" si="1002"/>
        <v>7.3999999999999996E-2</v>
      </c>
    </row>
    <row r="7166" spans="1:28" x14ac:dyDescent="0.25">
      <c r="A7166" s="10">
        <f t="shared" si="1003"/>
        <v>45590</v>
      </c>
      <c r="B7166" s="11">
        <v>299</v>
      </c>
      <c r="C7166" s="11">
        <v>1000</v>
      </c>
      <c r="D7166" s="12">
        <v>807.41666666666697</v>
      </c>
      <c r="E7166" s="9"/>
      <c r="F7166" s="9">
        <v>0.56200000000000006</v>
      </c>
      <c r="G7166" s="9">
        <v>4.0259999999999998</v>
      </c>
      <c r="H7166" s="9">
        <v>10.065</v>
      </c>
      <c r="I7166" s="9">
        <v>4.2119999999999997</v>
      </c>
      <c r="J7166" s="9">
        <v>-2.4790000000000001</v>
      </c>
      <c r="K7166" s="9">
        <v>79.3</v>
      </c>
      <c r="L7166" s="9">
        <v>0.155</v>
      </c>
      <c r="M7166" s="9">
        <v>0.18099999999999999</v>
      </c>
      <c r="N7166" s="9">
        <v>0</v>
      </c>
      <c r="O7166" s="9">
        <v>164.375</v>
      </c>
      <c r="P7166" s="9"/>
      <c r="Q7166" s="9"/>
      <c r="R7166" s="9"/>
      <c r="T7166">
        <f t="shared" si="998"/>
        <v>2991000</v>
      </c>
      <c r="U7166">
        <v>363.2</v>
      </c>
      <c r="V7166">
        <f t="shared" si="1004"/>
        <v>164.4</v>
      </c>
      <c r="W7166" t="str">
        <f t="shared" si="999"/>
        <v/>
      </c>
      <c r="X7166" t="str">
        <f t="shared" si="1000"/>
        <v/>
      </c>
      <c r="Y7166" t="str">
        <f t="shared" si="1005"/>
        <v/>
      </c>
      <c r="Z7166" s="9"/>
      <c r="AA7166" s="14">
        <f t="shared" si="1001"/>
        <v>0.40300000000000002</v>
      </c>
      <c r="AB7166" s="14">
        <f t="shared" si="1002"/>
        <v>0.105</v>
      </c>
    </row>
    <row r="7167" spans="1:28" x14ac:dyDescent="0.25">
      <c r="A7167" s="10">
        <f t="shared" si="1003"/>
        <v>45590</v>
      </c>
      <c r="B7167" s="11">
        <v>299</v>
      </c>
      <c r="C7167" s="11">
        <v>1100</v>
      </c>
      <c r="D7167" s="12">
        <v>807.45833333333303</v>
      </c>
      <c r="E7167" s="9"/>
      <c r="F7167" s="9">
        <v>0.56200000000000006</v>
      </c>
      <c r="G7167" s="9">
        <v>3.5230000000000001</v>
      </c>
      <c r="H7167" s="9">
        <v>9.0589999999999993</v>
      </c>
      <c r="I7167" s="9">
        <v>355.19200000000001</v>
      </c>
      <c r="J7167" s="9">
        <v>-1.986</v>
      </c>
      <c r="K7167" s="9">
        <v>78.599999999999994</v>
      </c>
      <c r="L7167" s="9">
        <v>0.155</v>
      </c>
      <c r="M7167" s="9">
        <v>0.18099999999999999</v>
      </c>
      <c r="N7167" s="9">
        <v>0</v>
      </c>
      <c r="O7167" s="9">
        <v>213.125</v>
      </c>
      <c r="P7167" s="9"/>
      <c r="Q7167" s="9"/>
      <c r="R7167" s="9"/>
      <c r="T7167">
        <f t="shared" si="998"/>
        <v>2991100</v>
      </c>
      <c r="U7167">
        <v>445</v>
      </c>
      <c r="V7167">
        <f t="shared" si="1004"/>
        <v>213.1</v>
      </c>
      <c r="W7167" t="str">
        <f t="shared" si="999"/>
        <v/>
      </c>
      <c r="X7167" t="str">
        <f t="shared" si="1000"/>
        <v/>
      </c>
      <c r="Y7167" t="str">
        <f t="shared" si="1005"/>
        <v/>
      </c>
      <c r="Z7167" s="9"/>
      <c r="AA7167" s="14">
        <f t="shared" si="1001"/>
        <v>0.41499999999999998</v>
      </c>
      <c r="AB7167" s="14">
        <f t="shared" si="1002"/>
        <v>0.113</v>
      </c>
    </row>
    <row r="7168" spans="1:28" x14ac:dyDescent="0.25">
      <c r="A7168" s="10">
        <f t="shared" si="1003"/>
        <v>45590</v>
      </c>
      <c r="B7168" s="11">
        <v>299</v>
      </c>
      <c r="C7168" s="11">
        <v>1200</v>
      </c>
      <c r="D7168" s="12">
        <v>807.5</v>
      </c>
      <c r="E7168" s="9"/>
      <c r="F7168" s="9">
        <v>0.67900000000000005</v>
      </c>
      <c r="G7168" s="9">
        <v>3.02</v>
      </c>
      <c r="H7168" s="9">
        <v>7.5490000000000004</v>
      </c>
      <c r="I7168" s="9">
        <v>349.57600000000002</v>
      </c>
      <c r="J7168" s="9">
        <v>-1.8420000000000001</v>
      </c>
      <c r="K7168" s="9">
        <v>77.7</v>
      </c>
      <c r="L7168" s="9">
        <v>0.155</v>
      </c>
      <c r="M7168" s="9">
        <v>0.18</v>
      </c>
      <c r="N7168" s="9">
        <v>0</v>
      </c>
      <c r="O7168" s="9">
        <v>198.125</v>
      </c>
      <c r="P7168" s="9"/>
      <c r="Q7168" s="9"/>
      <c r="R7168" s="9"/>
      <c r="T7168">
        <f t="shared" si="998"/>
        <v>2991200</v>
      </c>
      <c r="U7168">
        <v>476</v>
      </c>
      <c r="V7168">
        <f t="shared" si="1004"/>
        <v>198.1</v>
      </c>
      <c r="W7168" t="str">
        <f t="shared" si="999"/>
        <v/>
      </c>
      <c r="X7168" t="str">
        <f t="shared" si="1000"/>
        <v/>
      </c>
      <c r="Y7168" t="str">
        <f t="shared" si="1005"/>
        <v/>
      </c>
      <c r="Z7168" s="9"/>
      <c r="AA7168" s="14">
        <f t="shared" si="1001"/>
        <v>0.41399999999999998</v>
      </c>
      <c r="AB7168" s="14">
        <f t="shared" si="1002"/>
        <v>0.11899999999999999</v>
      </c>
    </row>
    <row r="7169" spans="1:28" x14ac:dyDescent="0.25">
      <c r="A7169" s="10">
        <f t="shared" si="1003"/>
        <v>45590</v>
      </c>
      <c r="B7169" s="11">
        <v>299</v>
      </c>
      <c r="C7169" s="11">
        <v>1300</v>
      </c>
      <c r="D7169" s="12">
        <v>807.54166666666697</v>
      </c>
      <c r="E7169" s="9"/>
      <c r="F7169" s="9">
        <v>0.56200000000000006</v>
      </c>
      <c r="G7169" s="9">
        <v>3.02</v>
      </c>
      <c r="H7169" s="9">
        <v>6.5430000000000001</v>
      </c>
      <c r="I7169" s="9">
        <v>346.76900000000001</v>
      </c>
      <c r="J7169" s="9">
        <v>-1.929</v>
      </c>
      <c r="K7169" s="9">
        <v>76.7</v>
      </c>
      <c r="L7169" s="9">
        <v>0.154</v>
      </c>
      <c r="M7169" s="9">
        <v>0.18</v>
      </c>
      <c r="N7169" s="9">
        <v>0</v>
      </c>
      <c r="O7169" s="9">
        <v>191.875</v>
      </c>
      <c r="P7169" s="9"/>
      <c r="Q7169" s="9"/>
      <c r="R7169" s="9"/>
      <c r="T7169">
        <f t="shared" si="998"/>
        <v>2991300</v>
      </c>
      <c r="U7169">
        <v>453.7</v>
      </c>
      <c r="V7169">
        <f t="shared" si="1004"/>
        <v>191.9</v>
      </c>
      <c r="W7169" t="str">
        <f t="shared" si="999"/>
        <v/>
      </c>
      <c r="X7169" t="str">
        <f t="shared" si="1000"/>
        <v/>
      </c>
      <c r="Y7169" t="str">
        <f t="shared" si="1005"/>
        <v/>
      </c>
      <c r="Z7169" s="9"/>
      <c r="AA7169" s="14">
        <f t="shared" si="1001"/>
        <v>0.40600000000000003</v>
      </c>
      <c r="AB7169" s="14">
        <f t="shared" si="1002"/>
        <v>0.123</v>
      </c>
    </row>
    <row r="7170" spans="1:28" x14ac:dyDescent="0.25">
      <c r="A7170" s="10">
        <f t="shared" si="1003"/>
        <v>45590</v>
      </c>
      <c r="B7170" s="11">
        <v>299</v>
      </c>
      <c r="C7170" s="11">
        <v>1400</v>
      </c>
      <c r="D7170" s="12">
        <v>807.58333333333303</v>
      </c>
      <c r="E7170" s="9"/>
      <c r="F7170" s="9">
        <v>0.79600000000000004</v>
      </c>
      <c r="G7170" s="9">
        <v>3.02</v>
      </c>
      <c r="H7170" s="9">
        <v>7.5490000000000004</v>
      </c>
      <c r="I7170" s="9">
        <v>345.36500000000001</v>
      </c>
      <c r="J7170" s="9">
        <v>-1.071</v>
      </c>
      <c r="K7170" s="9">
        <v>75.900000000000006</v>
      </c>
      <c r="L7170" s="9">
        <v>0.155</v>
      </c>
      <c r="M7170" s="9">
        <v>0.18</v>
      </c>
      <c r="N7170" s="9">
        <v>0</v>
      </c>
      <c r="O7170" s="9">
        <v>178.125</v>
      </c>
      <c r="P7170" s="9"/>
      <c r="Q7170" s="9"/>
      <c r="R7170" s="9"/>
      <c r="T7170">
        <f t="shared" si="998"/>
        <v>2991400</v>
      </c>
      <c r="U7170">
        <v>379.8</v>
      </c>
      <c r="V7170">
        <f t="shared" si="1004"/>
        <v>178.1</v>
      </c>
      <c r="W7170" t="str">
        <f t="shared" si="999"/>
        <v/>
      </c>
      <c r="X7170" t="str">
        <f t="shared" si="1000"/>
        <v/>
      </c>
      <c r="Y7170" t="str">
        <f t="shared" si="1005"/>
        <v/>
      </c>
      <c r="Z7170" s="9"/>
      <c r="AA7170" s="14">
        <f t="shared" si="1001"/>
        <v>0.42799999999999999</v>
      </c>
      <c r="AB7170" s="14">
        <f t="shared" si="1002"/>
        <v>0.13600000000000001</v>
      </c>
    </row>
    <row r="7171" spans="1:28" x14ac:dyDescent="0.25">
      <c r="A7171" s="10">
        <f t="shared" si="1003"/>
        <v>45590</v>
      </c>
      <c r="B7171" s="11">
        <v>299</v>
      </c>
      <c r="C7171" s="11">
        <v>1500</v>
      </c>
      <c r="D7171" s="12">
        <v>807.625</v>
      </c>
      <c r="E7171" s="9"/>
      <c r="F7171" s="9">
        <v>0.32800000000000001</v>
      </c>
      <c r="G7171" s="9">
        <v>2.516</v>
      </c>
      <c r="H7171" s="9">
        <v>7.5490000000000004</v>
      </c>
      <c r="I7171" s="9">
        <v>350.98</v>
      </c>
      <c r="J7171" s="9">
        <v>-1.27</v>
      </c>
      <c r="K7171" s="9">
        <v>72.900000000000006</v>
      </c>
      <c r="L7171" s="9">
        <v>0.154</v>
      </c>
      <c r="M7171" s="9">
        <v>0.18</v>
      </c>
      <c r="N7171" s="9">
        <v>0</v>
      </c>
      <c r="O7171" s="9">
        <v>150.625</v>
      </c>
      <c r="P7171" s="9"/>
      <c r="Q7171" s="9"/>
      <c r="R7171" s="9"/>
      <c r="T7171">
        <f t="shared" si="998"/>
        <v>2991500</v>
      </c>
      <c r="U7171">
        <v>262.5</v>
      </c>
      <c r="V7171">
        <f t="shared" si="1004"/>
        <v>150.6</v>
      </c>
      <c r="W7171" t="str">
        <f t="shared" si="999"/>
        <v/>
      </c>
      <c r="X7171" t="str">
        <f t="shared" si="1000"/>
        <v/>
      </c>
      <c r="Y7171" t="str">
        <f t="shared" si="1005"/>
        <v/>
      </c>
      <c r="Z7171" s="9"/>
      <c r="AA7171" s="14">
        <f t="shared" si="1001"/>
        <v>0.40600000000000003</v>
      </c>
      <c r="AB7171" s="14">
        <f t="shared" si="1002"/>
        <v>0.151</v>
      </c>
    </row>
    <row r="7172" spans="1:28" x14ac:dyDescent="0.25">
      <c r="A7172" s="10">
        <f t="shared" si="1003"/>
        <v>45590</v>
      </c>
      <c r="B7172" s="11">
        <v>299</v>
      </c>
      <c r="C7172" s="11">
        <v>1600</v>
      </c>
      <c r="D7172" s="12">
        <v>807.66666666666697</v>
      </c>
      <c r="E7172" s="9"/>
      <c r="F7172" s="9">
        <v>0.32800000000000001</v>
      </c>
      <c r="G7172" s="9">
        <v>3.5230000000000001</v>
      </c>
      <c r="H7172" s="9">
        <v>8.0519999999999996</v>
      </c>
      <c r="I7172" s="9">
        <v>345.36500000000001</v>
      </c>
      <c r="J7172" s="9">
        <v>-1.613</v>
      </c>
      <c r="K7172" s="9">
        <v>74</v>
      </c>
      <c r="L7172" s="9">
        <v>0.155</v>
      </c>
      <c r="M7172" s="9">
        <v>0.17899999999999999</v>
      </c>
      <c r="N7172" s="9">
        <v>0</v>
      </c>
      <c r="O7172" s="9">
        <v>80.625</v>
      </c>
      <c r="P7172" s="9"/>
      <c r="Q7172" s="9"/>
      <c r="R7172" s="9"/>
      <c r="T7172">
        <f t="shared" si="998"/>
        <v>2991600</v>
      </c>
      <c r="U7172">
        <v>118.3</v>
      </c>
      <c r="V7172">
        <f t="shared" si="1004"/>
        <v>80.599999999999994</v>
      </c>
      <c r="W7172" t="str">
        <f t="shared" si="999"/>
        <v/>
      </c>
      <c r="X7172" t="str">
        <f t="shared" si="1000"/>
        <v/>
      </c>
      <c r="Y7172" t="str">
        <f t="shared" si="1005"/>
        <v/>
      </c>
      <c r="Z7172" s="9"/>
      <c r="AA7172" s="14">
        <f t="shared" si="1001"/>
        <v>0.40100000000000002</v>
      </c>
      <c r="AB7172" s="14">
        <f t="shared" si="1002"/>
        <v>0.14099999999999999</v>
      </c>
    </row>
    <row r="7173" spans="1:28" x14ac:dyDescent="0.25">
      <c r="A7173" s="10">
        <f t="shared" si="1003"/>
        <v>45590</v>
      </c>
      <c r="B7173" s="11">
        <v>299</v>
      </c>
      <c r="C7173" s="11">
        <v>1700</v>
      </c>
      <c r="D7173" s="12">
        <v>807.70833333333303</v>
      </c>
      <c r="E7173" s="9"/>
      <c r="F7173" s="9">
        <v>0.21099999999999999</v>
      </c>
      <c r="G7173" s="9">
        <v>3.02</v>
      </c>
      <c r="H7173" s="9">
        <v>8.0519999999999996</v>
      </c>
      <c r="I7173" s="9">
        <v>355.19200000000001</v>
      </c>
      <c r="J7173" s="9">
        <v>-1.498</v>
      </c>
      <c r="K7173" s="9">
        <v>73.900000000000006</v>
      </c>
      <c r="L7173" s="9">
        <v>0.155</v>
      </c>
      <c r="M7173" s="9">
        <v>0.17899999999999999</v>
      </c>
      <c r="N7173" s="9">
        <v>0</v>
      </c>
      <c r="O7173" s="9">
        <v>8.125</v>
      </c>
      <c r="P7173" s="9"/>
      <c r="Q7173" s="9"/>
      <c r="R7173" s="9"/>
      <c r="T7173">
        <f t="shared" ref="T7173:T7236" si="1006">B7173*10000+C7173</f>
        <v>2991700</v>
      </c>
      <c r="U7173">
        <v>7.3</v>
      </c>
      <c r="V7173">
        <f t="shared" si="1004"/>
        <v>8.1</v>
      </c>
      <c r="W7173" t="str">
        <f t="shared" ref="W7173:W7236" si="1007">IF(C7173=2400,ROUND(L7173,3),"")</f>
        <v/>
      </c>
      <c r="X7173" t="str">
        <f t="shared" ref="X7173:X7236" si="1008">IF(C7173=2400,ROUND(M7173,3),"")</f>
        <v/>
      </c>
      <c r="Y7173" t="str">
        <f t="shared" si="1005"/>
        <v/>
      </c>
      <c r="Z7173" s="9"/>
      <c r="AA7173" s="14">
        <f t="shared" ref="AA7173:AA7236" si="1009">ROUND((0.6105*(EXP((17.273*J7173)/(J7173+237.3))))*K7173/100,3)</f>
        <v>0.40400000000000003</v>
      </c>
      <c r="AB7173" s="14">
        <f t="shared" ref="AB7173:AB7236" si="1010">ROUND(AA7173/K7173*(100-K7173),3)</f>
        <v>0.14299999999999999</v>
      </c>
    </row>
    <row r="7174" spans="1:28" x14ac:dyDescent="0.25">
      <c r="A7174" s="10">
        <f t="shared" si="1003"/>
        <v>45590</v>
      </c>
      <c r="B7174" s="11">
        <v>299</v>
      </c>
      <c r="C7174" s="11">
        <v>1800</v>
      </c>
      <c r="D7174" s="12">
        <v>807.75</v>
      </c>
      <c r="E7174" s="9"/>
      <c r="F7174" s="9">
        <v>9.4E-2</v>
      </c>
      <c r="G7174" s="9">
        <v>3.02</v>
      </c>
      <c r="H7174" s="9">
        <v>8.0519999999999996</v>
      </c>
      <c r="I7174" s="9">
        <v>355.19200000000001</v>
      </c>
      <c r="J7174" s="9">
        <v>-1.413</v>
      </c>
      <c r="K7174" s="9">
        <v>70.7</v>
      </c>
      <c r="L7174" s="9">
        <v>0.155</v>
      </c>
      <c r="M7174" s="9">
        <v>0.17899999999999999</v>
      </c>
      <c r="N7174" s="9">
        <v>0</v>
      </c>
      <c r="O7174" s="9">
        <v>0.625</v>
      </c>
      <c r="P7174" s="9"/>
      <c r="Q7174" s="9"/>
      <c r="R7174" s="9"/>
      <c r="T7174">
        <f t="shared" si="1006"/>
        <v>2991800</v>
      </c>
      <c r="U7174">
        <v>0</v>
      </c>
      <c r="V7174">
        <f t="shared" si="1004"/>
        <v>0</v>
      </c>
      <c r="W7174" t="str">
        <f t="shared" si="1007"/>
        <v/>
      </c>
      <c r="X7174" t="str">
        <f t="shared" si="1008"/>
        <v/>
      </c>
      <c r="Y7174" t="str">
        <f t="shared" si="1005"/>
        <v/>
      </c>
      <c r="Z7174" s="9"/>
      <c r="AA7174" s="14">
        <f t="shared" si="1009"/>
        <v>0.38900000000000001</v>
      </c>
      <c r="AB7174" s="14">
        <f t="shared" si="1010"/>
        <v>0.161</v>
      </c>
    </row>
    <row r="7175" spans="1:28" x14ac:dyDescent="0.25">
      <c r="A7175" s="10">
        <f t="shared" ref="A7175:A7238" si="1011">A$5-1+B7175</f>
        <v>45590</v>
      </c>
      <c r="B7175" s="11">
        <v>299</v>
      </c>
      <c r="C7175" s="11">
        <v>1900</v>
      </c>
      <c r="D7175" s="12">
        <v>807.79166666666697</v>
      </c>
      <c r="E7175" s="9"/>
      <c r="F7175" s="9">
        <v>0.21099999999999999</v>
      </c>
      <c r="G7175" s="9">
        <v>3.02</v>
      </c>
      <c r="H7175" s="9">
        <v>8.0519999999999996</v>
      </c>
      <c r="I7175" s="9">
        <v>8.4239999999999995</v>
      </c>
      <c r="J7175" s="9">
        <v>-0.84499999999999997</v>
      </c>
      <c r="K7175" s="9">
        <v>69.400000000000006</v>
      </c>
      <c r="L7175" s="9">
        <v>0.155</v>
      </c>
      <c r="M7175" s="9">
        <v>0.17899999999999999</v>
      </c>
      <c r="N7175" s="9">
        <v>0</v>
      </c>
      <c r="O7175" s="9">
        <v>0.625</v>
      </c>
      <c r="P7175" s="9"/>
      <c r="Q7175" s="9"/>
      <c r="R7175" s="9"/>
      <c r="T7175">
        <f t="shared" si="1006"/>
        <v>2991900</v>
      </c>
      <c r="U7175">
        <v>0</v>
      </c>
      <c r="V7175">
        <f t="shared" si="1004"/>
        <v>0</v>
      </c>
      <c r="W7175" t="str">
        <f t="shared" si="1007"/>
        <v/>
      </c>
      <c r="X7175" t="str">
        <f t="shared" si="1008"/>
        <v/>
      </c>
      <c r="Y7175" t="str">
        <f t="shared" si="1005"/>
        <v/>
      </c>
      <c r="Z7175" s="9"/>
      <c r="AA7175" s="14">
        <f t="shared" si="1009"/>
        <v>0.39800000000000002</v>
      </c>
      <c r="AB7175" s="14">
        <f t="shared" si="1010"/>
        <v>0.17499999999999999</v>
      </c>
    </row>
    <row r="7176" spans="1:28" x14ac:dyDescent="0.25">
      <c r="A7176" s="10">
        <f t="shared" si="1011"/>
        <v>45590</v>
      </c>
      <c r="B7176" s="11">
        <v>299</v>
      </c>
      <c r="C7176" s="11">
        <v>2000</v>
      </c>
      <c r="D7176" s="12">
        <v>807.83333333333303</v>
      </c>
      <c r="E7176" s="9"/>
      <c r="F7176" s="9">
        <v>0.21099999999999999</v>
      </c>
      <c r="G7176" s="9">
        <v>3.02</v>
      </c>
      <c r="H7176" s="9">
        <v>8.0519999999999996</v>
      </c>
      <c r="I7176" s="9">
        <v>349.57600000000002</v>
      </c>
      <c r="J7176" s="9">
        <v>-0.93</v>
      </c>
      <c r="K7176" s="9">
        <v>68.8</v>
      </c>
      <c r="L7176" s="9">
        <v>0.155</v>
      </c>
      <c r="M7176" s="9">
        <v>0.17899999999999999</v>
      </c>
      <c r="N7176" s="9">
        <v>0</v>
      </c>
      <c r="O7176" s="9">
        <v>0.625</v>
      </c>
      <c r="P7176" s="9"/>
      <c r="Q7176" s="9"/>
      <c r="R7176" s="9"/>
      <c r="T7176">
        <f t="shared" si="1006"/>
        <v>2992000</v>
      </c>
      <c r="U7176">
        <v>0</v>
      </c>
      <c r="V7176">
        <f t="shared" si="1004"/>
        <v>0</v>
      </c>
      <c r="W7176" t="str">
        <f t="shared" si="1007"/>
        <v/>
      </c>
      <c r="X7176" t="str">
        <f t="shared" si="1008"/>
        <v/>
      </c>
      <c r="Y7176" t="str">
        <f t="shared" si="1005"/>
        <v/>
      </c>
      <c r="Z7176" s="9"/>
      <c r="AA7176" s="14">
        <f t="shared" si="1009"/>
        <v>0.39200000000000002</v>
      </c>
      <c r="AB7176" s="14">
        <f t="shared" si="1010"/>
        <v>0.17799999999999999</v>
      </c>
    </row>
    <row r="7177" spans="1:28" x14ac:dyDescent="0.25">
      <c r="A7177" s="10">
        <f t="shared" si="1011"/>
        <v>45590</v>
      </c>
      <c r="B7177" s="11">
        <v>299</v>
      </c>
      <c r="C7177" s="11">
        <v>2100</v>
      </c>
      <c r="D7177" s="12">
        <v>807.875</v>
      </c>
      <c r="E7177" s="9"/>
      <c r="F7177" s="9">
        <v>0.21099999999999999</v>
      </c>
      <c r="G7177" s="9">
        <v>2.516</v>
      </c>
      <c r="H7177" s="9">
        <v>8.0519999999999996</v>
      </c>
      <c r="I7177" s="9">
        <v>345.36500000000001</v>
      </c>
      <c r="J7177" s="9">
        <v>-1.4410000000000001</v>
      </c>
      <c r="K7177" s="9">
        <v>69.900000000000006</v>
      </c>
      <c r="L7177" s="9">
        <v>0.156</v>
      </c>
      <c r="M7177" s="9">
        <v>0.18</v>
      </c>
      <c r="N7177" s="9">
        <v>0</v>
      </c>
      <c r="O7177" s="9">
        <v>0.625</v>
      </c>
      <c r="P7177" s="9"/>
      <c r="Q7177" s="9"/>
      <c r="R7177" s="9"/>
      <c r="T7177">
        <f t="shared" si="1006"/>
        <v>2992100</v>
      </c>
      <c r="U7177">
        <v>0</v>
      </c>
      <c r="V7177">
        <f t="shared" si="1004"/>
        <v>0</v>
      </c>
      <c r="W7177" t="str">
        <f t="shared" si="1007"/>
        <v/>
      </c>
      <c r="X7177" t="str">
        <f t="shared" si="1008"/>
        <v/>
      </c>
      <c r="Y7177" t="str">
        <f t="shared" si="1005"/>
        <v/>
      </c>
      <c r="Z7177" s="9"/>
      <c r="AA7177" s="14">
        <f t="shared" si="1009"/>
        <v>0.38400000000000001</v>
      </c>
      <c r="AB7177" s="14">
        <f t="shared" si="1010"/>
        <v>0.16500000000000001</v>
      </c>
    </row>
    <row r="7178" spans="1:28" x14ac:dyDescent="0.25">
      <c r="A7178" s="10">
        <f t="shared" si="1011"/>
        <v>45590</v>
      </c>
      <c r="B7178" s="11">
        <v>299</v>
      </c>
      <c r="C7178" s="11">
        <v>2200</v>
      </c>
      <c r="D7178" s="12">
        <v>807.91666666666697</v>
      </c>
      <c r="E7178" s="9"/>
      <c r="F7178" s="9">
        <v>-2.3E-2</v>
      </c>
      <c r="G7178" s="9">
        <v>2.516</v>
      </c>
      <c r="H7178" s="9">
        <v>7.5490000000000004</v>
      </c>
      <c r="I7178" s="9">
        <v>341.15300000000002</v>
      </c>
      <c r="J7178" s="9">
        <v>-1.7270000000000001</v>
      </c>
      <c r="K7178" s="9">
        <v>71.900000000000006</v>
      </c>
      <c r="L7178" s="9">
        <v>0.155</v>
      </c>
      <c r="M7178" s="9">
        <v>0.18</v>
      </c>
      <c r="N7178" s="9">
        <v>0</v>
      </c>
      <c r="O7178" s="9">
        <v>0.625</v>
      </c>
      <c r="P7178" s="9"/>
      <c r="Q7178" s="9"/>
      <c r="R7178" s="9"/>
      <c r="T7178">
        <f t="shared" si="1006"/>
        <v>2992200</v>
      </c>
      <c r="U7178">
        <v>0</v>
      </c>
      <c r="V7178">
        <f t="shared" si="1004"/>
        <v>0</v>
      </c>
      <c r="W7178" t="str">
        <f t="shared" si="1007"/>
        <v/>
      </c>
      <c r="X7178" t="str">
        <f t="shared" si="1008"/>
        <v/>
      </c>
      <c r="Y7178" t="str">
        <f t="shared" si="1005"/>
        <v/>
      </c>
      <c r="Z7178" s="9"/>
      <c r="AA7178" s="14">
        <f t="shared" si="1009"/>
        <v>0.38700000000000001</v>
      </c>
      <c r="AB7178" s="14">
        <f t="shared" si="1010"/>
        <v>0.151</v>
      </c>
    </row>
    <row r="7179" spans="1:28" x14ac:dyDescent="0.25">
      <c r="A7179" s="10">
        <f t="shared" si="1011"/>
        <v>45590</v>
      </c>
      <c r="B7179" s="11">
        <v>299</v>
      </c>
      <c r="C7179" s="11">
        <v>2300</v>
      </c>
      <c r="D7179" s="12">
        <v>807.95833333333303</v>
      </c>
      <c r="E7179" s="9"/>
      <c r="F7179" s="9">
        <v>0.32800000000000001</v>
      </c>
      <c r="G7179" s="9">
        <v>3.02</v>
      </c>
      <c r="H7179" s="9">
        <v>9.5619999999999994</v>
      </c>
      <c r="I7179" s="9">
        <v>349.57600000000002</v>
      </c>
      <c r="J7179" s="9">
        <v>-1.613</v>
      </c>
      <c r="K7179" s="9">
        <v>72.2</v>
      </c>
      <c r="L7179" s="9">
        <v>0.156</v>
      </c>
      <c r="M7179" s="9">
        <v>0.18</v>
      </c>
      <c r="N7179" s="9">
        <v>0</v>
      </c>
      <c r="O7179" s="9">
        <v>0.625</v>
      </c>
      <c r="P7179" s="9"/>
      <c r="Q7179" s="9"/>
      <c r="R7179" s="9"/>
      <c r="T7179">
        <f t="shared" si="1006"/>
        <v>2992300</v>
      </c>
      <c r="U7179">
        <v>0</v>
      </c>
      <c r="V7179">
        <f t="shared" si="1004"/>
        <v>0</v>
      </c>
      <c r="W7179" t="str">
        <f t="shared" si="1007"/>
        <v/>
      </c>
      <c r="X7179" t="str">
        <f t="shared" si="1008"/>
        <v/>
      </c>
      <c r="Y7179" t="str">
        <f t="shared" si="1005"/>
        <v/>
      </c>
      <c r="Z7179" s="9"/>
      <c r="AA7179" s="14">
        <f t="shared" si="1009"/>
        <v>0.39200000000000002</v>
      </c>
      <c r="AB7179" s="14">
        <f t="shared" si="1010"/>
        <v>0.151</v>
      </c>
    </row>
    <row r="7180" spans="1:28" x14ac:dyDescent="0.25">
      <c r="A7180" s="10">
        <f t="shared" si="1011"/>
        <v>45590</v>
      </c>
      <c r="B7180" s="11">
        <v>299</v>
      </c>
      <c r="C7180" s="11">
        <v>2400</v>
      </c>
      <c r="D7180" s="12">
        <v>808</v>
      </c>
      <c r="E7180" s="9"/>
      <c r="F7180" s="9">
        <v>0.32800000000000001</v>
      </c>
      <c r="G7180" s="9">
        <v>2.0129999999999999</v>
      </c>
      <c r="H7180" s="9">
        <v>6.5430000000000001</v>
      </c>
      <c r="I7180" s="9">
        <v>0</v>
      </c>
      <c r="J7180" s="9">
        <v>-1.1000000000000001</v>
      </c>
      <c r="K7180" s="9">
        <v>73.099999999999994</v>
      </c>
      <c r="L7180" s="9">
        <v>0.156</v>
      </c>
      <c r="M7180" s="9">
        <v>0.18</v>
      </c>
      <c r="N7180" s="9">
        <v>0</v>
      </c>
      <c r="O7180" s="9">
        <v>0.625</v>
      </c>
      <c r="P7180" s="9"/>
      <c r="Q7180" s="9"/>
      <c r="R7180" s="9"/>
      <c r="T7180">
        <f t="shared" si="1006"/>
        <v>2992400</v>
      </c>
      <c r="U7180">
        <v>0</v>
      </c>
      <c r="V7180">
        <f t="shared" si="1004"/>
        <v>0</v>
      </c>
      <c r="W7180">
        <f t="shared" si="1007"/>
        <v>0.156</v>
      </c>
      <c r="X7180">
        <f t="shared" si="1008"/>
        <v>0.18</v>
      </c>
      <c r="Y7180">
        <f t="shared" si="1005"/>
        <v>3.0000000000000001E-3</v>
      </c>
      <c r="Z7180" s="9"/>
      <c r="AA7180" s="14">
        <f t="shared" si="1009"/>
        <v>0.41199999999999998</v>
      </c>
      <c r="AB7180" s="14">
        <f t="shared" si="1010"/>
        <v>0.152</v>
      </c>
    </row>
    <row r="7181" spans="1:28" x14ac:dyDescent="0.25">
      <c r="A7181" s="10">
        <f t="shared" si="1011"/>
        <v>45591</v>
      </c>
      <c r="B7181" s="11">
        <v>300</v>
      </c>
      <c r="C7181" s="11">
        <v>100</v>
      </c>
      <c r="D7181" s="12">
        <v>808.04166666666697</v>
      </c>
      <c r="E7181" s="9"/>
      <c r="F7181" s="9">
        <v>9.4E-2</v>
      </c>
      <c r="G7181" s="9">
        <v>3.02</v>
      </c>
      <c r="H7181" s="9">
        <v>8.0519999999999996</v>
      </c>
      <c r="I7181" s="9">
        <v>22.463000000000001</v>
      </c>
      <c r="J7181" s="9">
        <v>0.13500000000000001</v>
      </c>
      <c r="K7181" s="9">
        <v>70</v>
      </c>
      <c r="L7181" s="9">
        <v>0.156</v>
      </c>
      <c r="M7181" s="9">
        <v>0.18</v>
      </c>
      <c r="N7181" s="9">
        <v>0</v>
      </c>
      <c r="O7181" s="9">
        <v>0.625</v>
      </c>
      <c r="P7181" s="9"/>
      <c r="Q7181" s="9"/>
      <c r="R7181" s="9"/>
      <c r="T7181">
        <f t="shared" si="1006"/>
        <v>3000100</v>
      </c>
      <c r="U7181">
        <v>0</v>
      </c>
      <c r="V7181">
        <f t="shared" si="1004"/>
        <v>0</v>
      </c>
      <c r="W7181" t="str">
        <f t="shared" si="1007"/>
        <v/>
      </c>
      <c r="X7181" t="str">
        <f t="shared" si="1008"/>
        <v/>
      </c>
      <c r="Y7181" t="str">
        <f t="shared" si="1005"/>
        <v/>
      </c>
      <c r="Z7181" s="9"/>
      <c r="AA7181" s="14">
        <f t="shared" si="1009"/>
        <v>0.432</v>
      </c>
      <c r="AB7181" s="14">
        <f t="shared" si="1010"/>
        <v>0.185</v>
      </c>
    </row>
    <row r="7182" spans="1:28" x14ac:dyDescent="0.25">
      <c r="A7182" s="10">
        <f t="shared" si="1011"/>
        <v>45591</v>
      </c>
      <c r="B7182" s="11">
        <v>300</v>
      </c>
      <c r="C7182" s="11">
        <v>200</v>
      </c>
      <c r="D7182" s="12">
        <v>808.08333333333303</v>
      </c>
      <c r="E7182" s="9"/>
      <c r="F7182" s="9">
        <v>0.21099999999999999</v>
      </c>
      <c r="G7182" s="9">
        <v>3.5230000000000001</v>
      </c>
      <c r="H7182" s="9">
        <v>11.574999999999999</v>
      </c>
      <c r="I7182" s="9">
        <v>36.502000000000002</v>
      </c>
      <c r="J7182" s="9">
        <v>-0.84499999999999997</v>
      </c>
      <c r="K7182" s="9">
        <v>78.400000000000006</v>
      </c>
      <c r="L7182" s="9">
        <v>0.156</v>
      </c>
      <c r="M7182" s="9">
        <v>0.18</v>
      </c>
      <c r="N7182" s="9">
        <v>0</v>
      </c>
      <c r="O7182" s="9">
        <v>0.625</v>
      </c>
      <c r="P7182" s="9"/>
      <c r="Q7182" s="9"/>
      <c r="R7182" s="9"/>
      <c r="T7182">
        <f t="shared" si="1006"/>
        <v>3000200</v>
      </c>
      <c r="U7182">
        <v>0</v>
      </c>
      <c r="V7182">
        <f t="shared" si="1004"/>
        <v>0</v>
      </c>
      <c r="W7182" t="str">
        <f t="shared" si="1007"/>
        <v/>
      </c>
      <c r="X7182" t="str">
        <f t="shared" si="1008"/>
        <v/>
      </c>
      <c r="Y7182" t="str">
        <f t="shared" si="1005"/>
        <v/>
      </c>
      <c r="Z7182" s="9"/>
      <c r="AA7182" s="14">
        <f t="shared" si="1009"/>
        <v>0.45</v>
      </c>
      <c r="AB7182" s="14">
        <f t="shared" si="1010"/>
        <v>0.124</v>
      </c>
    </row>
    <row r="7183" spans="1:28" x14ac:dyDescent="0.25">
      <c r="A7183" s="10">
        <f t="shared" si="1011"/>
        <v>45591</v>
      </c>
      <c r="B7183" s="11">
        <v>300</v>
      </c>
      <c r="C7183" s="11">
        <v>300</v>
      </c>
      <c r="D7183" s="12">
        <v>808.125</v>
      </c>
      <c r="E7183" s="9"/>
      <c r="F7183" s="9">
        <v>0.32800000000000001</v>
      </c>
      <c r="G7183" s="9">
        <v>3.5230000000000001</v>
      </c>
      <c r="H7183" s="9">
        <v>9.5619999999999994</v>
      </c>
      <c r="I7183" s="9">
        <v>26.675000000000001</v>
      </c>
      <c r="J7183" s="9">
        <v>-0.76</v>
      </c>
      <c r="K7183" s="9">
        <v>81.5</v>
      </c>
      <c r="L7183" s="9">
        <v>0.156</v>
      </c>
      <c r="M7183" s="9">
        <v>0.18</v>
      </c>
      <c r="N7183" s="9">
        <v>0</v>
      </c>
      <c r="O7183" s="9">
        <v>0.625</v>
      </c>
      <c r="P7183" s="9"/>
      <c r="Q7183" s="9"/>
      <c r="R7183" s="9"/>
      <c r="T7183">
        <f t="shared" si="1006"/>
        <v>3000300</v>
      </c>
      <c r="U7183">
        <v>0</v>
      </c>
      <c r="V7183">
        <f t="shared" si="1004"/>
        <v>0</v>
      </c>
      <c r="W7183" t="str">
        <f t="shared" si="1007"/>
        <v/>
      </c>
      <c r="X7183" t="str">
        <f t="shared" si="1008"/>
        <v/>
      </c>
      <c r="Y7183" t="str">
        <f t="shared" si="1005"/>
        <v/>
      </c>
      <c r="Z7183" s="9"/>
      <c r="AA7183" s="14">
        <f t="shared" si="1009"/>
        <v>0.47099999999999997</v>
      </c>
      <c r="AB7183" s="14">
        <f t="shared" si="1010"/>
        <v>0.107</v>
      </c>
    </row>
    <row r="7184" spans="1:28" x14ac:dyDescent="0.25">
      <c r="A7184" s="10">
        <f t="shared" si="1011"/>
        <v>45591</v>
      </c>
      <c r="B7184" s="11">
        <v>300</v>
      </c>
      <c r="C7184" s="11">
        <v>400</v>
      </c>
      <c r="D7184" s="12">
        <v>808.16666666666697</v>
      </c>
      <c r="E7184" s="9"/>
      <c r="F7184" s="9">
        <v>0.32800000000000001</v>
      </c>
      <c r="G7184" s="9">
        <v>2.516</v>
      </c>
      <c r="H7184" s="9">
        <v>7.5490000000000004</v>
      </c>
      <c r="I7184" s="9">
        <v>355.19200000000001</v>
      </c>
      <c r="J7184" s="9">
        <v>-1.071</v>
      </c>
      <c r="K7184" s="9">
        <v>82.3</v>
      </c>
      <c r="L7184" s="9">
        <v>0.156</v>
      </c>
      <c r="M7184" s="9">
        <v>0.18</v>
      </c>
      <c r="N7184" s="9">
        <v>0</v>
      </c>
      <c r="O7184" s="9">
        <v>0.625</v>
      </c>
      <c r="P7184" s="9"/>
      <c r="Q7184" s="9"/>
      <c r="R7184" s="9"/>
      <c r="T7184">
        <f t="shared" si="1006"/>
        <v>3000400</v>
      </c>
      <c r="U7184">
        <v>0</v>
      </c>
      <c r="V7184">
        <f t="shared" si="1004"/>
        <v>0</v>
      </c>
      <c r="W7184" t="str">
        <f t="shared" si="1007"/>
        <v/>
      </c>
      <c r="X7184" t="str">
        <f t="shared" si="1008"/>
        <v/>
      </c>
      <c r="Y7184" t="str">
        <f t="shared" si="1005"/>
        <v/>
      </c>
      <c r="Z7184" s="9"/>
      <c r="AA7184" s="14">
        <f t="shared" si="1009"/>
        <v>0.46500000000000002</v>
      </c>
      <c r="AB7184" s="14">
        <f t="shared" si="1010"/>
        <v>0.1</v>
      </c>
    </row>
    <row r="7185" spans="1:28" x14ac:dyDescent="0.25">
      <c r="A7185" s="10">
        <f t="shared" si="1011"/>
        <v>45591</v>
      </c>
      <c r="B7185" s="11">
        <v>300</v>
      </c>
      <c r="C7185" s="11">
        <v>500</v>
      </c>
      <c r="D7185" s="12">
        <v>808.20833333333303</v>
      </c>
      <c r="E7185" s="9"/>
      <c r="F7185" s="9">
        <v>9.4E-2</v>
      </c>
      <c r="G7185" s="9">
        <v>2.0129999999999999</v>
      </c>
      <c r="H7185" s="9">
        <v>7.0460000000000003</v>
      </c>
      <c r="I7185" s="9">
        <v>12.635</v>
      </c>
      <c r="J7185" s="9">
        <v>0.71499999999999997</v>
      </c>
      <c r="K7185" s="9">
        <v>82.8</v>
      </c>
      <c r="L7185" s="9">
        <v>0.156</v>
      </c>
      <c r="M7185" s="9">
        <v>0.18</v>
      </c>
      <c r="N7185" s="9">
        <v>0</v>
      </c>
      <c r="O7185" s="9">
        <v>0.625</v>
      </c>
      <c r="P7185" s="9"/>
      <c r="Q7185" s="9"/>
      <c r="R7185" s="9"/>
      <c r="T7185">
        <f t="shared" si="1006"/>
        <v>3000500</v>
      </c>
      <c r="U7185">
        <v>0</v>
      </c>
      <c r="V7185">
        <f t="shared" si="1004"/>
        <v>0</v>
      </c>
      <c r="W7185" t="str">
        <f t="shared" si="1007"/>
        <v/>
      </c>
      <c r="X7185" t="str">
        <f t="shared" si="1008"/>
        <v/>
      </c>
      <c r="Y7185" t="str">
        <f t="shared" si="1005"/>
        <v/>
      </c>
      <c r="Z7185" s="9"/>
      <c r="AA7185" s="14">
        <f t="shared" si="1009"/>
        <v>0.53200000000000003</v>
      </c>
      <c r="AB7185" s="14">
        <f t="shared" si="1010"/>
        <v>0.111</v>
      </c>
    </row>
    <row r="7186" spans="1:28" x14ac:dyDescent="0.25">
      <c r="A7186" s="10">
        <f t="shared" si="1011"/>
        <v>45591</v>
      </c>
      <c r="B7186" s="11">
        <v>300</v>
      </c>
      <c r="C7186" s="11">
        <v>600</v>
      </c>
      <c r="D7186" s="12">
        <v>808.25</v>
      </c>
      <c r="E7186" s="9"/>
      <c r="F7186" s="9">
        <v>0.21099999999999999</v>
      </c>
      <c r="G7186" s="9">
        <v>2.0129999999999999</v>
      </c>
      <c r="H7186" s="9">
        <v>7.0460000000000003</v>
      </c>
      <c r="I7186" s="9">
        <v>14.039</v>
      </c>
      <c r="J7186" s="9">
        <v>0.495</v>
      </c>
      <c r="K7186" s="9">
        <v>83.3</v>
      </c>
      <c r="L7186" s="9">
        <v>0.156</v>
      </c>
      <c r="M7186" s="9">
        <v>0.18</v>
      </c>
      <c r="N7186" s="9">
        <v>0</v>
      </c>
      <c r="O7186" s="9">
        <v>0.625</v>
      </c>
      <c r="P7186" s="9"/>
      <c r="Q7186" s="9"/>
      <c r="R7186" s="9"/>
      <c r="T7186">
        <f t="shared" si="1006"/>
        <v>3000600</v>
      </c>
      <c r="U7186">
        <v>0</v>
      </c>
      <c r="V7186">
        <f t="shared" si="1004"/>
        <v>0</v>
      </c>
      <c r="W7186" t="str">
        <f t="shared" si="1007"/>
        <v/>
      </c>
      <c r="X7186" t="str">
        <f t="shared" si="1008"/>
        <v/>
      </c>
      <c r="Y7186" t="str">
        <f t="shared" si="1005"/>
        <v/>
      </c>
      <c r="Z7186" s="9"/>
      <c r="AA7186" s="14">
        <f t="shared" si="1009"/>
        <v>0.52700000000000002</v>
      </c>
      <c r="AB7186" s="14">
        <f t="shared" si="1010"/>
        <v>0.106</v>
      </c>
    </row>
    <row r="7187" spans="1:28" x14ac:dyDescent="0.25">
      <c r="A7187" s="10">
        <f t="shared" si="1011"/>
        <v>45591</v>
      </c>
      <c r="B7187" s="11">
        <v>300</v>
      </c>
      <c r="C7187" s="11">
        <v>700</v>
      </c>
      <c r="D7187" s="12">
        <v>808.29166666666697</v>
      </c>
      <c r="E7187" s="9"/>
      <c r="F7187" s="9">
        <v>0.44500000000000001</v>
      </c>
      <c r="G7187" s="9">
        <v>1.51</v>
      </c>
      <c r="H7187" s="9">
        <v>5.5359999999999996</v>
      </c>
      <c r="I7187" s="9">
        <v>355.19200000000001</v>
      </c>
      <c r="J7187" s="9">
        <v>-0.50700000000000001</v>
      </c>
      <c r="K7187" s="9">
        <v>85.4</v>
      </c>
      <c r="L7187" s="9">
        <v>0.156</v>
      </c>
      <c r="M7187" s="9">
        <v>0.18</v>
      </c>
      <c r="N7187" s="9">
        <v>0</v>
      </c>
      <c r="O7187" s="9">
        <v>0.625</v>
      </c>
      <c r="P7187" s="9"/>
      <c r="Q7187" s="9"/>
      <c r="R7187" s="9"/>
      <c r="T7187">
        <f t="shared" si="1006"/>
        <v>3000700</v>
      </c>
      <c r="U7187">
        <v>1.7</v>
      </c>
      <c r="V7187">
        <f t="shared" si="1004"/>
        <v>0</v>
      </c>
      <c r="W7187" t="str">
        <f t="shared" si="1007"/>
        <v/>
      </c>
      <c r="X7187" t="str">
        <f t="shared" si="1008"/>
        <v/>
      </c>
      <c r="Y7187" t="str">
        <f t="shared" si="1005"/>
        <v/>
      </c>
      <c r="Z7187" s="9"/>
      <c r="AA7187" s="14">
        <f t="shared" si="1009"/>
        <v>0.502</v>
      </c>
      <c r="AB7187" s="14">
        <f t="shared" si="1010"/>
        <v>8.5999999999999993E-2</v>
      </c>
    </row>
    <row r="7188" spans="1:28" x14ac:dyDescent="0.25">
      <c r="A7188" s="10">
        <f t="shared" si="1011"/>
        <v>45591</v>
      </c>
      <c r="B7188" s="11">
        <v>300</v>
      </c>
      <c r="C7188" s="11">
        <v>800</v>
      </c>
      <c r="D7188" s="12">
        <v>808.33333333333303</v>
      </c>
      <c r="E7188" s="9"/>
      <c r="F7188" s="9">
        <v>0.21099999999999999</v>
      </c>
      <c r="G7188" s="9">
        <v>2.0129999999999999</v>
      </c>
      <c r="H7188" s="9">
        <v>6.0389999999999997</v>
      </c>
      <c r="I7188" s="9">
        <v>355.19200000000001</v>
      </c>
      <c r="J7188" s="9">
        <v>0.218</v>
      </c>
      <c r="K7188" s="9">
        <v>87.4</v>
      </c>
      <c r="L7188" s="9">
        <v>0.156</v>
      </c>
      <c r="M7188" s="9">
        <v>0.18</v>
      </c>
      <c r="N7188" s="9">
        <v>0</v>
      </c>
      <c r="O7188" s="9">
        <v>31.875</v>
      </c>
      <c r="P7188" s="9"/>
      <c r="Q7188" s="9"/>
      <c r="R7188" s="9"/>
      <c r="T7188">
        <f t="shared" si="1006"/>
        <v>3000800</v>
      </c>
      <c r="U7188">
        <v>89.8</v>
      </c>
      <c r="V7188">
        <f t="shared" si="1004"/>
        <v>31.9</v>
      </c>
      <c r="W7188" t="str">
        <f t="shared" si="1007"/>
        <v/>
      </c>
      <c r="X7188" t="str">
        <f t="shared" si="1008"/>
        <v/>
      </c>
      <c r="Y7188" t="str">
        <f t="shared" si="1005"/>
        <v/>
      </c>
      <c r="Z7188" s="9"/>
      <c r="AA7188" s="14">
        <f t="shared" si="1009"/>
        <v>0.54200000000000004</v>
      </c>
      <c r="AB7188" s="14">
        <f t="shared" si="1010"/>
        <v>7.8E-2</v>
      </c>
    </row>
    <row r="7189" spans="1:28" x14ac:dyDescent="0.25">
      <c r="A7189" s="10">
        <f t="shared" si="1011"/>
        <v>45591</v>
      </c>
      <c r="B7189" s="11">
        <v>300</v>
      </c>
      <c r="C7189" s="11">
        <v>900</v>
      </c>
      <c r="D7189" s="12">
        <v>808.375</v>
      </c>
      <c r="E7189" s="9"/>
      <c r="F7189" s="9">
        <v>0.21099999999999999</v>
      </c>
      <c r="G7189" s="9">
        <v>1.51</v>
      </c>
      <c r="H7189" s="9">
        <v>5.5359999999999996</v>
      </c>
      <c r="I7189" s="9">
        <v>12.635</v>
      </c>
      <c r="J7189" s="9">
        <v>1.1259999999999999</v>
      </c>
      <c r="K7189" s="9">
        <v>86.7</v>
      </c>
      <c r="L7189" s="9">
        <v>0.156</v>
      </c>
      <c r="M7189" s="9">
        <v>0.18</v>
      </c>
      <c r="N7189" s="9">
        <v>0</v>
      </c>
      <c r="O7189" s="9">
        <v>126.875</v>
      </c>
      <c r="P7189" s="9"/>
      <c r="Q7189" s="9"/>
      <c r="R7189" s="9"/>
      <c r="T7189">
        <f t="shared" si="1006"/>
        <v>3000900</v>
      </c>
      <c r="U7189">
        <v>234.7</v>
      </c>
      <c r="V7189">
        <f t="shared" si="1004"/>
        <v>126.9</v>
      </c>
      <c r="W7189" t="str">
        <f t="shared" si="1007"/>
        <v/>
      </c>
      <c r="X7189" t="str">
        <f t="shared" si="1008"/>
        <v/>
      </c>
      <c r="Y7189" t="str">
        <f t="shared" si="1005"/>
        <v/>
      </c>
      <c r="Z7189" s="9"/>
      <c r="AA7189" s="14">
        <f t="shared" si="1009"/>
        <v>0.57399999999999995</v>
      </c>
      <c r="AB7189" s="14">
        <f t="shared" si="1010"/>
        <v>8.7999999999999995E-2</v>
      </c>
    </row>
    <row r="7190" spans="1:28" x14ac:dyDescent="0.25">
      <c r="A7190" s="10">
        <f t="shared" si="1011"/>
        <v>45591</v>
      </c>
      <c r="B7190" s="11">
        <v>300</v>
      </c>
      <c r="C7190" s="11">
        <v>1000</v>
      </c>
      <c r="D7190" s="12">
        <v>808.41666666666697</v>
      </c>
      <c r="E7190" s="9"/>
      <c r="F7190" s="9">
        <v>0.32800000000000001</v>
      </c>
      <c r="G7190" s="9">
        <v>2.0129999999999999</v>
      </c>
      <c r="H7190" s="9">
        <v>6.0389999999999997</v>
      </c>
      <c r="I7190" s="9">
        <v>355.19200000000001</v>
      </c>
      <c r="J7190" s="9">
        <v>0.85199999999999998</v>
      </c>
      <c r="K7190" s="9">
        <v>85.6</v>
      </c>
      <c r="L7190" s="9">
        <v>0.156</v>
      </c>
      <c r="M7190" s="9">
        <v>0.18</v>
      </c>
      <c r="N7190" s="9">
        <v>0</v>
      </c>
      <c r="O7190" s="9">
        <v>193.125</v>
      </c>
      <c r="P7190" s="9"/>
      <c r="Q7190" s="9"/>
      <c r="R7190" s="9"/>
      <c r="T7190">
        <f t="shared" si="1006"/>
        <v>3001000</v>
      </c>
      <c r="U7190">
        <v>357.5</v>
      </c>
      <c r="V7190">
        <f t="shared" si="1004"/>
        <v>193.1</v>
      </c>
      <c r="W7190" t="str">
        <f t="shared" si="1007"/>
        <v/>
      </c>
      <c r="X7190" t="str">
        <f t="shared" si="1008"/>
        <v/>
      </c>
      <c r="Y7190" t="str">
        <f t="shared" si="1005"/>
        <v/>
      </c>
      <c r="Z7190" s="9"/>
      <c r="AA7190" s="14">
        <f t="shared" si="1009"/>
        <v>0.55600000000000005</v>
      </c>
      <c r="AB7190" s="14">
        <f t="shared" si="1010"/>
        <v>9.4E-2</v>
      </c>
    </row>
    <row r="7191" spans="1:28" x14ac:dyDescent="0.25">
      <c r="A7191" s="10">
        <f t="shared" si="1011"/>
        <v>45591</v>
      </c>
      <c r="B7191" s="11">
        <v>300</v>
      </c>
      <c r="C7191" s="11">
        <v>1100</v>
      </c>
      <c r="D7191" s="12">
        <v>808.45833333333303</v>
      </c>
      <c r="E7191" s="9"/>
      <c r="F7191" s="9">
        <v>0.56200000000000006</v>
      </c>
      <c r="G7191" s="9">
        <v>2.516</v>
      </c>
      <c r="H7191" s="9">
        <v>6.5430000000000001</v>
      </c>
      <c r="I7191" s="9">
        <v>352.38400000000001</v>
      </c>
      <c r="J7191" s="9">
        <v>1.67</v>
      </c>
      <c r="K7191" s="9">
        <v>84.6</v>
      </c>
      <c r="L7191" s="9">
        <v>0.156</v>
      </c>
      <c r="M7191" s="9">
        <v>0.17899999999999999</v>
      </c>
      <c r="N7191" s="9">
        <v>0</v>
      </c>
      <c r="O7191" s="9">
        <v>235.625</v>
      </c>
      <c r="P7191" s="9"/>
      <c r="Q7191" s="9"/>
      <c r="R7191" s="9"/>
      <c r="T7191">
        <f t="shared" si="1006"/>
        <v>3001100</v>
      </c>
      <c r="U7191">
        <v>439</v>
      </c>
      <c r="V7191">
        <f t="shared" si="1004"/>
        <v>235.6</v>
      </c>
      <c r="W7191" t="str">
        <f t="shared" si="1007"/>
        <v/>
      </c>
      <c r="X7191" t="str">
        <f t="shared" si="1008"/>
        <v/>
      </c>
      <c r="Y7191" t="str">
        <f t="shared" si="1005"/>
        <v/>
      </c>
      <c r="Z7191" s="9"/>
      <c r="AA7191" s="14">
        <f t="shared" si="1009"/>
        <v>0.58299999999999996</v>
      </c>
      <c r="AB7191" s="14">
        <f t="shared" si="1010"/>
        <v>0.106</v>
      </c>
    </row>
    <row r="7192" spans="1:28" x14ac:dyDescent="0.25">
      <c r="A7192" s="10">
        <f t="shared" si="1011"/>
        <v>45591</v>
      </c>
      <c r="B7192" s="11">
        <v>300</v>
      </c>
      <c r="C7192" s="11">
        <v>1200</v>
      </c>
      <c r="D7192" s="12">
        <v>808.5</v>
      </c>
      <c r="E7192" s="9"/>
      <c r="F7192" s="9">
        <v>0.32800000000000001</v>
      </c>
      <c r="G7192" s="9">
        <v>2.516</v>
      </c>
      <c r="H7192" s="9">
        <v>6.5430000000000001</v>
      </c>
      <c r="I7192" s="9">
        <v>355.19200000000001</v>
      </c>
      <c r="J7192" s="9">
        <v>2.637</v>
      </c>
      <c r="K7192" s="9">
        <v>80.8</v>
      </c>
      <c r="L7192" s="9">
        <v>0.156</v>
      </c>
      <c r="M7192" s="9">
        <v>0.17799999999999999</v>
      </c>
      <c r="N7192" s="9">
        <v>0</v>
      </c>
      <c r="O7192" s="9">
        <v>306.875</v>
      </c>
      <c r="P7192" s="9"/>
      <c r="Q7192" s="9"/>
      <c r="R7192" s="9"/>
      <c r="T7192">
        <f t="shared" si="1006"/>
        <v>3001200</v>
      </c>
      <c r="U7192">
        <v>469.5</v>
      </c>
      <c r="V7192">
        <f t="shared" si="1004"/>
        <v>306.89999999999998</v>
      </c>
      <c r="W7192" t="str">
        <f t="shared" si="1007"/>
        <v/>
      </c>
      <c r="X7192" t="str">
        <f t="shared" si="1008"/>
        <v/>
      </c>
      <c r="Y7192" t="str">
        <f t="shared" si="1005"/>
        <v/>
      </c>
      <c r="Z7192" s="9"/>
      <c r="AA7192" s="14">
        <f t="shared" si="1009"/>
        <v>0.59599999999999997</v>
      </c>
      <c r="AB7192" s="14">
        <f t="shared" si="1010"/>
        <v>0.14199999999999999</v>
      </c>
    </row>
    <row r="7193" spans="1:28" x14ac:dyDescent="0.25">
      <c r="A7193" s="10">
        <f t="shared" si="1011"/>
        <v>45591</v>
      </c>
      <c r="B7193" s="11">
        <v>300</v>
      </c>
      <c r="C7193" s="11">
        <v>1300</v>
      </c>
      <c r="D7193" s="12">
        <v>808.54166666666697</v>
      </c>
      <c r="E7193" s="9"/>
      <c r="F7193" s="9">
        <v>0.21099999999999999</v>
      </c>
      <c r="G7193" s="9">
        <v>2.516</v>
      </c>
      <c r="H7193" s="9">
        <v>6.5430000000000001</v>
      </c>
      <c r="I7193" s="9">
        <v>353.78800000000001</v>
      </c>
      <c r="J7193" s="9">
        <v>3.1949999999999998</v>
      </c>
      <c r="K7193" s="9">
        <v>82.4</v>
      </c>
      <c r="L7193" s="9">
        <v>0.156</v>
      </c>
      <c r="M7193" s="9">
        <v>0.17799999999999999</v>
      </c>
      <c r="N7193" s="9">
        <v>0</v>
      </c>
      <c r="O7193" s="9">
        <v>154.375</v>
      </c>
      <c r="P7193" s="9"/>
      <c r="Q7193" s="9"/>
      <c r="R7193" s="9"/>
      <c r="T7193">
        <f t="shared" si="1006"/>
        <v>3001300</v>
      </c>
      <c r="U7193">
        <v>447.2</v>
      </c>
      <c r="V7193">
        <f t="shared" si="1004"/>
        <v>154.4</v>
      </c>
      <c r="W7193" t="str">
        <f t="shared" si="1007"/>
        <v/>
      </c>
      <c r="X7193" t="str">
        <f t="shared" si="1008"/>
        <v/>
      </c>
      <c r="Y7193" t="str">
        <f t="shared" si="1005"/>
        <v/>
      </c>
      <c r="Z7193" s="9"/>
      <c r="AA7193" s="14">
        <f t="shared" si="1009"/>
        <v>0.63300000000000001</v>
      </c>
      <c r="AB7193" s="14">
        <f t="shared" si="1010"/>
        <v>0.13500000000000001</v>
      </c>
    </row>
    <row r="7194" spans="1:28" x14ac:dyDescent="0.25">
      <c r="A7194" s="10">
        <f t="shared" si="1011"/>
        <v>45591</v>
      </c>
      <c r="B7194" s="11">
        <v>300</v>
      </c>
      <c r="C7194" s="11">
        <v>1400</v>
      </c>
      <c r="D7194" s="12">
        <v>808.58333333333303</v>
      </c>
      <c r="E7194" s="9"/>
      <c r="F7194" s="9">
        <v>0.44500000000000001</v>
      </c>
      <c r="G7194" s="9">
        <v>2.516</v>
      </c>
      <c r="H7194" s="9">
        <v>6.5430000000000001</v>
      </c>
      <c r="I7194" s="9">
        <v>352.38400000000001</v>
      </c>
      <c r="J7194" s="9">
        <v>3.38</v>
      </c>
      <c r="K7194" s="9">
        <v>82.7</v>
      </c>
      <c r="L7194" s="9">
        <v>0.156</v>
      </c>
      <c r="M7194" s="9">
        <v>0.17899999999999999</v>
      </c>
      <c r="N7194" s="9">
        <v>0</v>
      </c>
      <c r="O7194" s="9">
        <v>134.375</v>
      </c>
      <c r="P7194" s="9"/>
      <c r="Q7194" s="9"/>
      <c r="R7194" s="9"/>
      <c r="T7194">
        <f t="shared" si="1006"/>
        <v>3001400</v>
      </c>
      <c r="U7194">
        <v>373.5</v>
      </c>
      <c r="V7194">
        <f t="shared" si="1004"/>
        <v>134.4</v>
      </c>
      <c r="W7194" t="str">
        <f t="shared" si="1007"/>
        <v/>
      </c>
      <c r="X7194" t="str">
        <f t="shared" si="1008"/>
        <v/>
      </c>
      <c r="Y7194" t="str">
        <f t="shared" si="1005"/>
        <v/>
      </c>
      <c r="Z7194" s="9"/>
      <c r="AA7194" s="14">
        <f t="shared" si="1009"/>
        <v>0.64300000000000002</v>
      </c>
      <c r="AB7194" s="14">
        <f t="shared" si="1010"/>
        <v>0.13500000000000001</v>
      </c>
    </row>
    <row r="7195" spans="1:28" x14ac:dyDescent="0.25">
      <c r="A7195" s="10">
        <f t="shared" si="1011"/>
        <v>45591</v>
      </c>
      <c r="B7195" s="11">
        <v>300</v>
      </c>
      <c r="C7195" s="11">
        <v>1500</v>
      </c>
      <c r="D7195" s="12">
        <v>808.625</v>
      </c>
      <c r="E7195" s="9"/>
      <c r="F7195" s="9">
        <v>0.44500000000000001</v>
      </c>
      <c r="G7195" s="9">
        <v>2.0129999999999999</v>
      </c>
      <c r="H7195" s="9">
        <v>5.5359999999999996</v>
      </c>
      <c r="I7195" s="9">
        <v>1.4039999999999999</v>
      </c>
      <c r="J7195" s="9">
        <v>3.1419999999999999</v>
      </c>
      <c r="K7195" s="9">
        <v>85.6</v>
      </c>
      <c r="L7195" s="9">
        <v>0.156</v>
      </c>
      <c r="M7195" s="9">
        <v>0.18</v>
      </c>
      <c r="N7195" s="9">
        <v>0</v>
      </c>
      <c r="O7195" s="9">
        <v>74.375</v>
      </c>
      <c r="P7195" s="9"/>
      <c r="Q7195" s="9"/>
      <c r="R7195" s="9"/>
      <c r="T7195">
        <f t="shared" si="1006"/>
        <v>3001500</v>
      </c>
      <c r="U7195">
        <v>256.3</v>
      </c>
      <c r="V7195">
        <f t="shared" si="1004"/>
        <v>74.400000000000006</v>
      </c>
      <c r="W7195" t="str">
        <f t="shared" si="1007"/>
        <v/>
      </c>
      <c r="X7195" t="str">
        <f t="shared" si="1008"/>
        <v/>
      </c>
      <c r="Y7195" t="str">
        <f t="shared" si="1005"/>
        <v/>
      </c>
      <c r="Z7195" s="9"/>
      <c r="AA7195" s="14">
        <f t="shared" si="1009"/>
        <v>0.65500000000000003</v>
      </c>
      <c r="AB7195" s="14">
        <f t="shared" si="1010"/>
        <v>0.11</v>
      </c>
    </row>
    <row r="7196" spans="1:28" x14ac:dyDescent="0.25">
      <c r="A7196" s="10">
        <f t="shared" si="1011"/>
        <v>45591</v>
      </c>
      <c r="B7196" s="11">
        <v>300</v>
      </c>
      <c r="C7196" s="11">
        <v>1600</v>
      </c>
      <c r="D7196" s="12">
        <v>808.66666666666697</v>
      </c>
      <c r="E7196" s="9"/>
      <c r="F7196" s="9">
        <v>0.56200000000000006</v>
      </c>
      <c r="G7196" s="9">
        <v>1.51</v>
      </c>
      <c r="H7196" s="9">
        <v>5.5359999999999996</v>
      </c>
      <c r="I7196" s="9">
        <v>355.19200000000001</v>
      </c>
      <c r="J7196" s="9">
        <v>3.0630000000000002</v>
      </c>
      <c r="K7196" s="9">
        <v>87.2</v>
      </c>
      <c r="L7196" s="9">
        <v>0.156</v>
      </c>
      <c r="M7196" s="9">
        <v>0.18</v>
      </c>
      <c r="N7196" s="9">
        <v>0</v>
      </c>
      <c r="O7196" s="9">
        <v>39.375</v>
      </c>
      <c r="P7196" s="9"/>
      <c r="Q7196" s="9"/>
      <c r="R7196" s="9"/>
      <c r="T7196">
        <f t="shared" si="1006"/>
        <v>3001600</v>
      </c>
      <c r="U7196">
        <v>113.3</v>
      </c>
      <c r="V7196">
        <f t="shared" si="1004"/>
        <v>39.4</v>
      </c>
      <c r="W7196" t="str">
        <f t="shared" si="1007"/>
        <v/>
      </c>
      <c r="X7196" t="str">
        <f t="shared" si="1008"/>
        <v/>
      </c>
      <c r="Y7196" t="str">
        <f t="shared" si="1005"/>
        <v/>
      </c>
      <c r="Z7196" s="9"/>
      <c r="AA7196" s="14">
        <f t="shared" si="1009"/>
        <v>0.66300000000000003</v>
      </c>
      <c r="AB7196" s="14">
        <f t="shared" si="1010"/>
        <v>9.7000000000000003E-2</v>
      </c>
    </row>
    <row r="7197" spans="1:28" x14ac:dyDescent="0.25">
      <c r="A7197" s="10">
        <f t="shared" si="1011"/>
        <v>45591</v>
      </c>
      <c r="B7197" s="11">
        <v>300</v>
      </c>
      <c r="C7197" s="11">
        <v>1700</v>
      </c>
      <c r="D7197" s="12">
        <v>808.70833333333303</v>
      </c>
      <c r="E7197" s="9"/>
      <c r="F7197" s="9">
        <v>0.56200000000000006</v>
      </c>
      <c r="G7197" s="9">
        <v>2.516</v>
      </c>
      <c r="H7197" s="9">
        <v>6.0389999999999997</v>
      </c>
      <c r="I7197" s="9">
        <v>343.96100000000001</v>
      </c>
      <c r="J7197" s="9">
        <v>2.3959999999999999</v>
      </c>
      <c r="K7197" s="9">
        <v>89.3</v>
      </c>
      <c r="L7197" s="9">
        <v>0.156</v>
      </c>
      <c r="M7197" s="9">
        <v>0.18099999999999999</v>
      </c>
      <c r="N7197" s="9">
        <v>0</v>
      </c>
      <c r="O7197" s="9">
        <v>20.625</v>
      </c>
      <c r="P7197" s="9"/>
      <c r="Q7197" s="9"/>
      <c r="R7197" s="9"/>
      <c r="T7197">
        <f t="shared" si="1006"/>
        <v>3001700</v>
      </c>
      <c r="U7197">
        <v>6.2</v>
      </c>
      <c r="V7197">
        <f t="shared" si="1004"/>
        <v>20.6</v>
      </c>
      <c r="W7197" t="str">
        <f t="shared" si="1007"/>
        <v/>
      </c>
      <c r="X7197" t="str">
        <f t="shared" si="1008"/>
        <v/>
      </c>
      <c r="Y7197" t="str">
        <f t="shared" si="1005"/>
        <v/>
      </c>
      <c r="Z7197" s="9"/>
      <c r="AA7197" s="14">
        <f t="shared" si="1009"/>
        <v>0.64800000000000002</v>
      </c>
      <c r="AB7197" s="14">
        <f t="shared" si="1010"/>
        <v>7.8E-2</v>
      </c>
    </row>
    <row r="7198" spans="1:28" x14ac:dyDescent="0.25">
      <c r="A7198" s="10">
        <f t="shared" si="1011"/>
        <v>45591</v>
      </c>
      <c r="B7198" s="11">
        <v>300</v>
      </c>
      <c r="C7198" s="11">
        <v>1800</v>
      </c>
      <c r="D7198" s="12">
        <v>808.75</v>
      </c>
      <c r="E7198" s="9"/>
      <c r="F7198" s="9">
        <v>1.03</v>
      </c>
      <c r="G7198" s="9">
        <v>1.51</v>
      </c>
      <c r="H7198" s="9">
        <v>5.5359999999999996</v>
      </c>
      <c r="I7198" s="9">
        <v>5.6159999999999997</v>
      </c>
      <c r="J7198" s="9">
        <v>2.637</v>
      </c>
      <c r="K7198" s="9">
        <v>92.9</v>
      </c>
      <c r="L7198" s="9">
        <v>0.156</v>
      </c>
      <c r="M7198" s="9">
        <v>0.186</v>
      </c>
      <c r="N7198" s="9">
        <v>0.4</v>
      </c>
      <c r="O7198" s="9">
        <v>0.625</v>
      </c>
      <c r="P7198" s="9"/>
      <c r="Q7198" s="9"/>
      <c r="R7198" s="9"/>
      <c r="T7198">
        <f t="shared" si="1006"/>
        <v>3001800</v>
      </c>
      <c r="U7198">
        <v>0</v>
      </c>
      <c r="V7198">
        <f t="shared" si="1004"/>
        <v>0</v>
      </c>
      <c r="W7198" t="str">
        <f t="shared" si="1007"/>
        <v/>
      </c>
      <c r="X7198" t="str">
        <f t="shared" si="1008"/>
        <v/>
      </c>
      <c r="Y7198" t="str">
        <f t="shared" si="1005"/>
        <v/>
      </c>
      <c r="Z7198" s="9"/>
      <c r="AA7198" s="14">
        <f t="shared" si="1009"/>
        <v>0.68600000000000005</v>
      </c>
      <c r="AB7198" s="14">
        <f t="shared" si="1010"/>
        <v>5.1999999999999998E-2</v>
      </c>
    </row>
    <row r="7199" spans="1:28" x14ac:dyDescent="0.25">
      <c r="A7199" s="10">
        <f t="shared" si="1011"/>
        <v>45591</v>
      </c>
      <c r="B7199" s="11">
        <v>300</v>
      </c>
      <c r="C7199" s="11">
        <v>1900</v>
      </c>
      <c r="D7199" s="12">
        <v>808.79166666666697</v>
      </c>
      <c r="E7199" s="9"/>
      <c r="F7199" s="9">
        <v>1.381</v>
      </c>
      <c r="G7199" s="9">
        <v>2.0129999999999999</v>
      </c>
      <c r="H7199" s="9">
        <v>7.5490000000000004</v>
      </c>
      <c r="I7199" s="9">
        <v>14.039</v>
      </c>
      <c r="J7199" s="9">
        <v>2.823</v>
      </c>
      <c r="K7199" s="9">
        <v>96</v>
      </c>
      <c r="L7199" s="9">
        <v>0.14799999999999999</v>
      </c>
      <c r="M7199" s="9">
        <v>0.189</v>
      </c>
      <c r="N7199" s="9">
        <v>1.8</v>
      </c>
      <c r="O7199" s="9">
        <v>0.625</v>
      </c>
      <c r="P7199" s="9"/>
      <c r="Q7199" s="9"/>
      <c r="R7199" s="9"/>
      <c r="T7199">
        <f t="shared" si="1006"/>
        <v>3001900</v>
      </c>
      <c r="U7199">
        <v>0</v>
      </c>
      <c r="V7199">
        <f t="shared" si="1004"/>
        <v>0</v>
      </c>
      <c r="W7199" t="str">
        <f t="shared" si="1007"/>
        <v/>
      </c>
      <c r="X7199" t="str">
        <f t="shared" si="1008"/>
        <v/>
      </c>
      <c r="Y7199" t="str">
        <f t="shared" si="1005"/>
        <v/>
      </c>
      <c r="Z7199" s="9"/>
      <c r="AA7199" s="14">
        <f t="shared" si="1009"/>
        <v>0.71799999999999997</v>
      </c>
      <c r="AB7199" s="14">
        <f t="shared" si="1010"/>
        <v>0.03</v>
      </c>
    </row>
    <row r="7200" spans="1:28" x14ac:dyDescent="0.25">
      <c r="A7200" s="10">
        <f t="shared" si="1011"/>
        <v>45591</v>
      </c>
      <c r="B7200" s="11">
        <v>300</v>
      </c>
      <c r="C7200" s="11">
        <v>2000</v>
      </c>
      <c r="D7200" s="12">
        <v>808.83333333333303</v>
      </c>
      <c r="E7200" s="9"/>
      <c r="F7200" s="9">
        <v>0.91300000000000003</v>
      </c>
      <c r="G7200" s="9">
        <v>1.51</v>
      </c>
      <c r="H7200" s="9">
        <v>7.0460000000000003</v>
      </c>
      <c r="I7200" s="9">
        <v>18.251000000000001</v>
      </c>
      <c r="J7200" s="9">
        <v>2.2360000000000002</v>
      </c>
      <c r="K7200" s="9">
        <v>97.2</v>
      </c>
      <c r="L7200" s="9">
        <v>0.151</v>
      </c>
      <c r="M7200" s="9">
        <v>0.188</v>
      </c>
      <c r="N7200" s="9">
        <v>0.8</v>
      </c>
      <c r="O7200" s="9">
        <v>0.625</v>
      </c>
      <c r="P7200" s="9"/>
      <c r="Q7200" s="9"/>
      <c r="R7200" s="9"/>
      <c r="T7200">
        <f t="shared" si="1006"/>
        <v>3002000</v>
      </c>
      <c r="U7200">
        <v>0</v>
      </c>
      <c r="V7200">
        <f t="shared" si="1004"/>
        <v>0</v>
      </c>
      <c r="W7200" t="str">
        <f t="shared" si="1007"/>
        <v/>
      </c>
      <c r="X7200" t="str">
        <f t="shared" si="1008"/>
        <v/>
      </c>
      <c r="Y7200" t="str">
        <f t="shared" si="1005"/>
        <v/>
      </c>
      <c r="Z7200" s="9"/>
      <c r="AA7200" s="14">
        <f t="shared" si="1009"/>
        <v>0.69699999999999995</v>
      </c>
      <c r="AB7200" s="14">
        <f t="shared" si="1010"/>
        <v>0.02</v>
      </c>
    </row>
    <row r="7201" spans="1:28" x14ac:dyDescent="0.25">
      <c r="A7201" s="10">
        <f t="shared" si="1011"/>
        <v>45591</v>
      </c>
      <c r="B7201" s="11">
        <v>300</v>
      </c>
      <c r="C7201" s="11">
        <v>2100</v>
      </c>
      <c r="D7201" s="12">
        <v>808.875</v>
      </c>
      <c r="E7201" s="9"/>
      <c r="F7201" s="9">
        <v>0.91300000000000003</v>
      </c>
      <c r="G7201" s="9">
        <v>2.516</v>
      </c>
      <c r="H7201" s="9">
        <v>9.0589999999999993</v>
      </c>
      <c r="I7201" s="9">
        <v>44.924999999999997</v>
      </c>
      <c r="J7201" s="9">
        <v>3.327</v>
      </c>
      <c r="K7201" s="9">
        <v>98.1</v>
      </c>
      <c r="L7201" s="9">
        <v>0.152</v>
      </c>
      <c r="M7201" s="9">
        <v>0.188</v>
      </c>
      <c r="N7201" s="9">
        <v>0</v>
      </c>
      <c r="O7201" s="9">
        <v>0.625</v>
      </c>
      <c r="P7201" s="9"/>
      <c r="Q7201" s="9"/>
      <c r="R7201" s="9"/>
      <c r="T7201">
        <f t="shared" si="1006"/>
        <v>3002100</v>
      </c>
      <c r="U7201">
        <v>0</v>
      </c>
      <c r="V7201">
        <f t="shared" si="1004"/>
        <v>0</v>
      </c>
      <c r="W7201" t="str">
        <f t="shared" si="1007"/>
        <v/>
      </c>
      <c r="X7201" t="str">
        <f t="shared" si="1008"/>
        <v/>
      </c>
      <c r="Y7201" t="str">
        <f t="shared" si="1005"/>
        <v/>
      </c>
      <c r="Z7201" s="9"/>
      <c r="AA7201" s="14">
        <f t="shared" si="1009"/>
        <v>0.76</v>
      </c>
      <c r="AB7201" s="14">
        <f t="shared" si="1010"/>
        <v>1.4999999999999999E-2</v>
      </c>
    </row>
    <row r="7202" spans="1:28" x14ac:dyDescent="0.25">
      <c r="A7202" s="10">
        <f t="shared" si="1011"/>
        <v>45591</v>
      </c>
      <c r="B7202" s="11">
        <v>300</v>
      </c>
      <c r="C7202" s="11">
        <v>2200</v>
      </c>
      <c r="D7202" s="12">
        <v>808.91666666666697</v>
      </c>
      <c r="E7202" s="9"/>
      <c r="F7202" s="9">
        <v>0.67900000000000005</v>
      </c>
      <c r="G7202" s="9">
        <v>3.02</v>
      </c>
      <c r="H7202" s="9">
        <v>7.5490000000000004</v>
      </c>
      <c r="I7202" s="9">
        <v>37.905999999999999</v>
      </c>
      <c r="J7202" s="9">
        <v>3.089</v>
      </c>
      <c r="K7202" s="9">
        <v>98.3</v>
      </c>
      <c r="L7202" s="9">
        <v>0.152</v>
      </c>
      <c r="M7202" s="9">
        <v>0.188</v>
      </c>
      <c r="N7202" s="9">
        <v>0</v>
      </c>
      <c r="O7202" s="9">
        <v>0.625</v>
      </c>
      <c r="P7202" s="9"/>
      <c r="Q7202" s="9"/>
      <c r="R7202" s="9"/>
      <c r="T7202">
        <f t="shared" si="1006"/>
        <v>3002200</v>
      </c>
      <c r="U7202">
        <v>0</v>
      </c>
      <c r="V7202">
        <f t="shared" si="1004"/>
        <v>0</v>
      </c>
      <c r="W7202" t="str">
        <f t="shared" si="1007"/>
        <v/>
      </c>
      <c r="X7202" t="str">
        <f t="shared" si="1008"/>
        <v/>
      </c>
      <c r="Y7202" t="str">
        <f t="shared" si="1005"/>
        <v/>
      </c>
      <c r="Z7202" s="9"/>
      <c r="AA7202" s="14">
        <f t="shared" si="1009"/>
        <v>0.749</v>
      </c>
      <c r="AB7202" s="14">
        <f t="shared" si="1010"/>
        <v>1.2999999999999999E-2</v>
      </c>
    </row>
    <row r="7203" spans="1:28" x14ac:dyDescent="0.25">
      <c r="A7203" s="10">
        <f t="shared" si="1011"/>
        <v>45591</v>
      </c>
      <c r="B7203" s="11">
        <v>300</v>
      </c>
      <c r="C7203" s="11">
        <v>2300</v>
      </c>
      <c r="D7203" s="12">
        <v>808.95833333333303</v>
      </c>
      <c r="E7203" s="9"/>
      <c r="F7203" s="9">
        <v>0.79600000000000004</v>
      </c>
      <c r="G7203" s="9">
        <v>3.5230000000000001</v>
      </c>
      <c r="H7203" s="9">
        <v>9.5619999999999994</v>
      </c>
      <c r="I7203" s="9">
        <v>33.694000000000003</v>
      </c>
      <c r="J7203" s="9">
        <v>3.036</v>
      </c>
      <c r="K7203" s="9">
        <v>98.6</v>
      </c>
      <c r="L7203" s="9">
        <v>0.153</v>
      </c>
      <c r="M7203" s="9">
        <v>0.188</v>
      </c>
      <c r="N7203" s="9">
        <v>0</v>
      </c>
      <c r="O7203" s="9">
        <v>0.625</v>
      </c>
      <c r="P7203" s="9"/>
      <c r="Q7203" s="9"/>
      <c r="R7203" s="9"/>
      <c r="T7203">
        <f t="shared" si="1006"/>
        <v>3002300</v>
      </c>
      <c r="U7203">
        <v>0</v>
      </c>
      <c r="V7203">
        <f t="shared" si="1004"/>
        <v>0</v>
      </c>
      <c r="W7203" t="str">
        <f t="shared" si="1007"/>
        <v/>
      </c>
      <c r="X7203" t="str">
        <f t="shared" si="1008"/>
        <v/>
      </c>
      <c r="Y7203" t="str">
        <f t="shared" si="1005"/>
        <v/>
      </c>
      <c r="Z7203" s="9"/>
      <c r="AA7203" s="14">
        <f t="shared" si="1009"/>
        <v>0.749</v>
      </c>
      <c r="AB7203" s="14">
        <f t="shared" si="1010"/>
        <v>1.0999999999999999E-2</v>
      </c>
    </row>
    <row r="7204" spans="1:28" x14ac:dyDescent="0.25">
      <c r="A7204" s="10">
        <f t="shared" si="1011"/>
        <v>45591</v>
      </c>
      <c r="B7204" s="11">
        <v>300</v>
      </c>
      <c r="C7204" s="11">
        <v>2400</v>
      </c>
      <c r="D7204" s="12">
        <v>809</v>
      </c>
      <c r="E7204" s="9"/>
      <c r="F7204" s="9">
        <v>0.91300000000000003</v>
      </c>
      <c r="G7204" s="9">
        <v>2.516</v>
      </c>
      <c r="H7204" s="9">
        <v>9.0589999999999993</v>
      </c>
      <c r="I7204" s="9">
        <v>58.965000000000003</v>
      </c>
      <c r="J7204" s="9">
        <v>3.036</v>
      </c>
      <c r="K7204" s="9">
        <v>98.4</v>
      </c>
      <c r="L7204" s="9">
        <v>0.154</v>
      </c>
      <c r="M7204" s="9">
        <v>0.188</v>
      </c>
      <c r="N7204" s="9">
        <v>0.4</v>
      </c>
      <c r="O7204" s="9">
        <v>0.625</v>
      </c>
      <c r="P7204" s="9"/>
      <c r="Q7204" s="9"/>
      <c r="R7204" s="9"/>
      <c r="T7204">
        <f t="shared" si="1006"/>
        <v>3002400</v>
      </c>
      <c r="U7204">
        <v>0</v>
      </c>
      <c r="V7204">
        <f t="shared" si="1004"/>
        <v>0</v>
      </c>
      <c r="W7204">
        <f t="shared" si="1007"/>
        <v>0.154</v>
      </c>
      <c r="X7204">
        <f t="shared" si="1008"/>
        <v>0.188</v>
      </c>
      <c r="Y7204">
        <f t="shared" si="1005"/>
        <v>8.9999999999999993E-3</v>
      </c>
      <c r="Z7204" s="9"/>
      <c r="AA7204" s="14">
        <f t="shared" si="1009"/>
        <v>0.747</v>
      </c>
      <c r="AB7204" s="14">
        <f t="shared" si="1010"/>
        <v>1.2E-2</v>
      </c>
    </row>
    <row r="7205" spans="1:28" x14ac:dyDescent="0.25">
      <c r="A7205" s="10">
        <f t="shared" si="1011"/>
        <v>45592</v>
      </c>
      <c r="B7205" s="11">
        <v>301</v>
      </c>
      <c r="C7205" s="11">
        <v>100</v>
      </c>
      <c r="D7205" s="12">
        <v>809.04166666666697</v>
      </c>
      <c r="E7205" s="9"/>
      <c r="F7205" s="9">
        <v>1.381</v>
      </c>
      <c r="G7205" s="9">
        <v>2.0129999999999999</v>
      </c>
      <c r="H7205" s="9">
        <v>6.5430000000000001</v>
      </c>
      <c r="I7205" s="9">
        <v>96.870999999999995</v>
      </c>
      <c r="J7205" s="9">
        <v>2.101</v>
      </c>
      <c r="K7205" s="9">
        <v>98.7</v>
      </c>
      <c r="L7205" s="9">
        <v>0.16</v>
      </c>
      <c r="M7205" s="9">
        <v>0.184</v>
      </c>
      <c r="N7205" s="9">
        <v>2.2010000000000001</v>
      </c>
      <c r="O7205" s="9">
        <v>0.625</v>
      </c>
      <c r="P7205" s="9"/>
      <c r="Q7205" s="9"/>
      <c r="R7205" s="9"/>
      <c r="T7205">
        <f t="shared" si="1006"/>
        <v>3010100</v>
      </c>
      <c r="U7205">
        <v>0</v>
      </c>
      <c r="V7205">
        <f t="shared" si="1004"/>
        <v>0</v>
      </c>
      <c r="W7205" t="str">
        <f t="shared" si="1007"/>
        <v/>
      </c>
      <c r="X7205" t="str">
        <f t="shared" si="1008"/>
        <v/>
      </c>
      <c r="Y7205" t="str">
        <f t="shared" si="1005"/>
        <v/>
      </c>
      <c r="Z7205" s="9"/>
      <c r="AA7205" s="14">
        <f t="shared" si="1009"/>
        <v>0.70099999999999996</v>
      </c>
      <c r="AB7205" s="14">
        <f t="shared" si="1010"/>
        <v>8.9999999999999993E-3</v>
      </c>
    </row>
    <row r="7206" spans="1:28" x14ac:dyDescent="0.25">
      <c r="A7206" s="10">
        <f t="shared" si="1011"/>
        <v>45592</v>
      </c>
      <c r="B7206" s="11">
        <v>301</v>
      </c>
      <c r="C7206" s="11">
        <v>200</v>
      </c>
      <c r="D7206" s="12">
        <v>809.08333333333303</v>
      </c>
      <c r="E7206" s="9"/>
      <c r="F7206" s="9">
        <v>1.03</v>
      </c>
      <c r="G7206" s="9">
        <v>2.516</v>
      </c>
      <c r="H7206" s="9">
        <v>7.0460000000000003</v>
      </c>
      <c r="I7206" s="9">
        <v>78.62</v>
      </c>
      <c r="J7206" s="9">
        <v>2.77</v>
      </c>
      <c r="K7206" s="9">
        <v>99</v>
      </c>
      <c r="L7206" s="9">
        <v>0.16300000000000001</v>
      </c>
      <c r="M7206" s="9">
        <v>0.188</v>
      </c>
      <c r="N7206" s="9">
        <v>1</v>
      </c>
      <c r="O7206" s="9">
        <v>0.625</v>
      </c>
      <c r="P7206" s="9"/>
      <c r="Q7206" s="9"/>
      <c r="R7206" s="9"/>
      <c r="T7206">
        <f t="shared" si="1006"/>
        <v>3010200</v>
      </c>
      <c r="U7206">
        <v>0</v>
      </c>
      <c r="V7206">
        <f t="shared" si="1004"/>
        <v>0</v>
      </c>
      <c r="W7206" t="str">
        <f t="shared" si="1007"/>
        <v/>
      </c>
      <c r="X7206" t="str">
        <f t="shared" si="1008"/>
        <v/>
      </c>
      <c r="Y7206" t="str">
        <f t="shared" si="1005"/>
        <v/>
      </c>
      <c r="Z7206" s="9"/>
      <c r="AA7206" s="14">
        <f t="shared" si="1009"/>
        <v>0.73799999999999999</v>
      </c>
      <c r="AB7206" s="14">
        <f t="shared" si="1010"/>
        <v>7.0000000000000001E-3</v>
      </c>
    </row>
    <row r="7207" spans="1:28" x14ac:dyDescent="0.25">
      <c r="A7207" s="10">
        <f t="shared" si="1011"/>
        <v>45592</v>
      </c>
      <c r="B7207" s="11">
        <v>301</v>
      </c>
      <c r="C7207" s="11">
        <v>300</v>
      </c>
      <c r="D7207" s="12">
        <v>809.125</v>
      </c>
      <c r="E7207" s="9"/>
      <c r="F7207" s="9">
        <v>0.91300000000000003</v>
      </c>
      <c r="G7207" s="9">
        <v>1.51</v>
      </c>
      <c r="H7207" s="9">
        <v>6.5430000000000001</v>
      </c>
      <c r="I7207" s="9">
        <v>23.867000000000001</v>
      </c>
      <c r="J7207" s="9">
        <v>2.2890000000000001</v>
      </c>
      <c r="K7207" s="9">
        <v>99.1</v>
      </c>
      <c r="L7207" s="9">
        <v>0.16300000000000001</v>
      </c>
      <c r="M7207" s="9">
        <v>0.188</v>
      </c>
      <c r="N7207" s="9">
        <v>0</v>
      </c>
      <c r="O7207" s="9">
        <v>0.625</v>
      </c>
      <c r="P7207" s="9"/>
      <c r="Q7207" s="9"/>
      <c r="R7207" s="9"/>
      <c r="T7207">
        <f t="shared" si="1006"/>
        <v>3010300</v>
      </c>
      <c r="U7207">
        <v>0</v>
      </c>
      <c r="V7207">
        <f t="shared" si="1004"/>
        <v>0</v>
      </c>
      <c r="W7207" t="str">
        <f t="shared" si="1007"/>
        <v/>
      </c>
      <c r="X7207" t="str">
        <f t="shared" si="1008"/>
        <v/>
      </c>
      <c r="Y7207" t="str">
        <f t="shared" si="1005"/>
        <v/>
      </c>
      <c r="Z7207" s="9"/>
      <c r="AA7207" s="14">
        <f t="shared" si="1009"/>
        <v>0.71399999999999997</v>
      </c>
      <c r="AB7207" s="14">
        <f t="shared" si="1010"/>
        <v>6.0000000000000001E-3</v>
      </c>
    </row>
    <row r="7208" spans="1:28" x14ac:dyDescent="0.25">
      <c r="A7208" s="10">
        <f t="shared" si="1011"/>
        <v>45592</v>
      </c>
      <c r="B7208" s="11">
        <v>301</v>
      </c>
      <c r="C7208" s="11">
        <v>400</v>
      </c>
      <c r="D7208" s="12">
        <v>809.16666666666697</v>
      </c>
      <c r="E7208" s="9"/>
      <c r="F7208" s="9">
        <v>0.91300000000000003</v>
      </c>
      <c r="G7208" s="9">
        <v>1.51</v>
      </c>
      <c r="H7208" s="9">
        <v>5.5359999999999996</v>
      </c>
      <c r="I7208" s="9">
        <v>15.443</v>
      </c>
      <c r="J7208" s="9">
        <v>2.2890000000000001</v>
      </c>
      <c r="K7208" s="9">
        <v>99.3</v>
      </c>
      <c r="L7208" s="9">
        <v>0.16400000000000001</v>
      </c>
      <c r="M7208" s="9">
        <v>0.19</v>
      </c>
      <c r="N7208" s="9">
        <v>0</v>
      </c>
      <c r="O7208" s="9">
        <v>0.625</v>
      </c>
      <c r="P7208" s="9"/>
      <c r="Q7208" s="9"/>
      <c r="R7208" s="9"/>
      <c r="T7208">
        <f t="shared" si="1006"/>
        <v>3010400</v>
      </c>
      <c r="U7208">
        <v>0</v>
      </c>
      <c r="V7208">
        <f t="shared" si="1004"/>
        <v>0</v>
      </c>
      <c r="W7208" t="str">
        <f t="shared" si="1007"/>
        <v/>
      </c>
      <c r="X7208" t="str">
        <f t="shared" si="1008"/>
        <v/>
      </c>
      <c r="Y7208" t="str">
        <f t="shared" si="1005"/>
        <v/>
      </c>
      <c r="Z7208" s="9"/>
      <c r="AA7208" s="14">
        <f t="shared" si="1009"/>
        <v>0.71499999999999997</v>
      </c>
      <c r="AB7208" s="14">
        <f t="shared" si="1010"/>
        <v>5.0000000000000001E-3</v>
      </c>
    </row>
    <row r="7209" spans="1:28" x14ac:dyDescent="0.25">
      <c r="A7209" s="10">
        <f t="shared" si="1011"/>
        <v>45592</v>
      </c>
      <c r="B7209" s="11">
        <v>301</v>
      </c>
      <c r="C7209" s="11">
        <v>500</v>
      </c>
      <c r="D7209" s="12">
        <v>809.20833333333303</v>
      </c>
      <c r="E7209" s="9"/>
      <c r="F7209" s="9">
        <v>1.03</v>
      </c>
      <c r="G7209" s="9">
        <v>2.516</v>
      </c>
      <c r="H7209" s="9">
        <v>7.0460000000000003</v>
      </c>
      <c r="I7209" s="9">
        <v>19.655000000000001</v>
      </c>
      <c r="J7209" s="9">
        <v>2.5030000000000001</v>
      </c>
      <c r="K7209" s="9">
        <v>99.5</v>
      </c>
      <c r="L7209" s="9">
        <v>0.16400000000000001</v>
      </c>
      <c r="M7209" s="9">
        <v>0.191</v>
      </c>
      <c r="N7209" s="9">
        <v>0</v>
      </c>
      <c r="O7209" s="9">
        <v>0.625</v>
      </c>
      <c r="P7209" s="9"/>
      <c r="Q7209" s="9"/>
      <c r="R7209" s="9"/>
      <c r="T7209">
        <f t="shared" si="1006"/>
        <v>3010500</v>
      </c>
      <c r="U7209">
        <v>0</v>
      </c>
      <c r="V7209">
        <f t="shared" si="1004"/>
        <v>0</v>
      </c>
      <c r="W7209" t="str">
        <f t="shared" si="1007"/>
        <v/>
      </c>
      <c r="X7209" t="str">
        <f t="shared" si="1008"/>
        <v/>
      </c>
      <c r="Y7209" t="str">
        <f t="shared" si="1005"/>
        <v/>
      </c>
      <c r="Z7209" s="9"/>
      <c r="AA7209" s="14">
        <f t="shared" si="1009"/>
        <v>0.72699999999999998</v>
      </c>
      <c r="AB7209" s="14">
        <f t="shared" si="1010"/>
        <v>4.0000000000000001E-3</v>
      </c>
    </row>
    <row r="7210" spans="1:28" x14ac:dyDescent="0.25">
      <c r="A7210" s="10">
        <f t="shared" si="1011"/>
        <v>45592</v>
      </c>
      <c r="B7210" s="11">
        <v>301</v>
      </c>
      <c r="C7210" s="11">
        <v>600</v>
      </c>
      <c r="D7210" s="12">
        <v>809.25</v>
      </c>
      <c r="E7210" s="9"/>
      <c r="F7210" s="9">
        <v>1.147</v>
      </c>
      <c r="G7210" s="9">
        <v>3.02</v>
      </c>
      <c r="H7210" s="9">
        <v>10.065</v>
      </c>
      <c r="I7210" s="9">
        <v>71.599999999999994</v>
      </c>
      <c r="J7210" s="9">
        <v>3.1680000000000001</v>
      </c>
      <c r="K7210" s="9">
        <v>99.6</v>
      </c>
      <c r="L7210" s="9">
        <v>0.16500000000000001</v>
      </c>
      <c r="M7210" s="9">
        <v>0.19</v>
      </c>
      <c r="N7210" s="9">
        <v>0.4</v>
      </c>
      <c r="O7210" s="9">
        <v>0.625</v>
      </c>
      <c r="P7210" s="9"/>
      <c r="Q7210" s="9"/>
      <c r="R7210" s="9"/>
      <c r="T7210">
        <f t="shared" si="1006"/>
        <v>3010600</v>
      </c>
      <c r="U7210">
        <v>0</v>
      </c>
      <c r="V7210">
        <f t="shared" si="1004"/>
        <v>0</v>
      </c>
      <c r="W7210" t="str">
        <f t="shared" si="1007"/>
        <v/>
      </c>
      <c r="X7210" t="str">
        <f t="shared" si="1008"/>
        <v/>
      </c>
      <c r="Y7210" t="str">
        <f t="shared" si="1005"/>
        <v/>
      </c>
      <c r="Z7210" s="9"/>
      <c r="AA7210" s="14">
        <f t="shared" si="1009"/>
        <v>0.76300000000000001</v>
      </c>
      <c r="AB7210" s="14">
        <f t="shared" si="1010"/>
        <v>3.0000000000000001E-3</v>
      </c>
    </row>
    <row r="7211" spans="1:28" x14ac:dyDescent="0.25">
      <c r="A7211" s="10">
        <f t="shared" si="1011"/>
        <v>45592</v>
      </c>
      <c r="B7211" s="11">
        <v>301</v>
      </c>
      <c r="C7211" s="11">
        <v>700</v>
      </c>
      <c r="D7211" s="12">
        <v>809.29166666666697</v>
      </c>
      <c r="E7211" s="9"/>
      <c r="F7211" s="9">
        <v>1.03</v>
      </c>
      <c r="G7211" s="9">
        <v>2.516</v>
      </c>
      <c r="H7211" s="9">
        <v>7.0460000000000003</v>
      </c>
      <c r="I7211" s="9">
        <v>99.677999999999997</v>
      </c>
      <c r="J7211" s="9">
        <v>2.69</v>
      </c>
      <c r="K7211" s="9">
        <v>99.6</v>
      </c>
      <c r="L7211" s="9">
        <v>0.16600000000000001</v>
      </c>
      <c r="M7211" s="9">
        <v>0.191</v>
      </c>
      <c r="N7211" s="9">
        <v>0</v>
      </c>
      <c r="O7211" s="9">
        <v>0.625</v>
      </c>
      <c r="P7211" s="9"/>
      <c r="Q7211" s="9"/>
      <c r="R7211" s="9"/>
      <c r="T7211">
        <f t="shared" si="1006"/>
        <v>3010700</v>
      </c>
      <c r="U7211">
        <v>1.5</v>
      </c>
      <c r="V7211">
        <f t="shared" si="1004"/>
        <v>0</v>
      </c>
      <c r="W7211" t="str">
        <f t="shared" si="1007"/>
        <v/>
      </c>
      <c r="X7211" t="str">
        <f t="shared" si="1008"/>
        <v/>
      </c>
      <c r="Y7211" t="str">
        <f t="shared" si="1005"/>
        <v/>
      </c>
      <c r="Z7211" s="9"/>
      <c r="AA7211" s="14">
        <f t="shared" si="1009"/>
        <v>0.73799999999999999</v>
      </c>
      <c r="AB7211" s="14">
        <f t="shared" si="1010"/>
        <v>3.0000000000000001E-3</v>
      </c>
    </row>
    <row r="7212" spans="1:28" x14ac:dyDescent="0.25">
      <c r="A7212" s="10">
        <f t="shared" si="1011"/>
        <v>45592</v>
      </c>
      <c r="B7212" s="11">
        <v>301</v>
      </c>
      <c r="C7212" s="11">
        <v>800</v>
      </c>
      <c r="D7212" s="12">
        <v>809.33333333333303</v>
      </c>
      <c r="E7212" s="9"/>
      <c r="F7212" s="9">
        <v>0.44500000000000001</v>
      </c>
      <c r="G7212" s="9">
        <v>3.5230000000000001</v>
      </c>
      <c r="H7212" s="9">
        <v>10.569000000000001</v>
      </c>
      <c r="I7212" s="9">
        <v>144.60400000000001</v>
      </c>
      <c r="J7212" s="9">
        <v>-4.0000000000000001E-3</v>
      </c>
      <c r="K7212" s="9">
        <v>99.7</v>
      </c>
      <c r="L7212" s="9">
        <v>0.16700000000000001</v>
      </c>
      <c r="M7212" s="9">
        <v>0.192</v>
      </c>
      <c r="N7212" s="9">
        <v>0.2</v>
      </c>
      <c r="O7212" s="9">
        <v>5.625</v>
      </c>
      <c r="P7212" s="9"/>
      <c r="Q7212" s="9"/>
      <c r="R7212" s="9"/>
      <c r="T7212">
        <f t="shared" si="1006"/>
        <v>3010800</v>
      </c>
      <c r="U7212">
        <v>85.7</v>
      </c>
      <c r="V7212">
        <f t="shared" si="1004"/>
        <v>5.6</v>
      </c>
      <c r="W7212" t="str">
        <f t="shared" si="1007"/>
        <v/>
      </c>
      <c r="X7212" t="str">
        <f t="shared" si="1008"/>
        <v/>
      </c>
      <c r="Y7212" t="str">
        <f t="shared" si="1005"/>
        <v/>
      </c>
      <c r="Z7212" s="9"/>
      <c r="AA7212" s="14">
        <f t="shared" si="1009"/>
        <v>0.60799999999999998</v>
      </c>
      <c r="AB7212" s="14">
        <f t="shared" si="1010"/>
        <v>2E-3</v>
      </c>
    </row>
    <row r="7213" spans="1:28" x14ac:dyDescent="0.25">
      <c r="A7213" s="10">
        <f t="shared" si="1011"/>
        <v>45592</v>
      </c>
      <c r="B7213" s="11">
        <v>301</v>
      </c>
      <c r="C7213" s="11">
        <v>900</v>
      </c>
      <c r="D7213" s="12">
        <v>809.375</v>
      </c>
      <c r="E7213" s="9"/>
      <c r="F7213" s="9">
        <v>-0.72499999999999998</v>
      </c>
      <c r="G7213" s="9">
        <v>4.0259999999999998</v>
      </c>
      <c r="H7213" s="9">
        <v>10.065</v>
      </c>
      <c r="I7213" s="9">
        <v>158.643</v>
      </c>
      <c r="J7213" s="9">
        <v>2.4E-2</v>
      </c>
      <c r="K7213" s="9">
        <v>99.8</v>
      </c>
      <c r="L7213" s="9">
        <v>0.17</v>
      </c>
      <c r="M7213" s="9">
        <v>0.193</v>
      </c>
      <c r="N7213" s="9">
        <v>0.2</v>
      </c>
      <c r="O7213" s="9">
        <v>50.625</v>
      </c>
      <c r="P7213" s="9"/>
      <c r="Q7213" s="9"/>
      <c r="R7213" s="9"/>
      <c r="T7213">
        <f t="shared" si="1006"/>
        <v>3010900</v>
      </c>
      <c r="U7213">
        <v>229.7</v>
      </c>
      <c r="V7213">
        <f t="shared" si="1004"/>
        <v>50.6</v>
      </c>
      <c r="W7213" t="str">
        <f t="shared" si="1007"/>
        <v/>
      </c>
      <c r="X7213" t="str">
        <f t="shared" si="1008"/>
        <v/>
      </c>
      <c r="Y7213" t="str">
        <f t="shared" si="1005"/>
        <v/>
      </c>
      <c r="Z7213" s="9"/>
      <c r="AA7213" s="14">
        <f t="shared" si="1009"/>
        <v>0.61</v>
      </c>
      <c r="AB7213" s="14">
        <f t="shared" si="1010"/>
        <v>1E-3</v>
      </c>
    </row>
    <row r="7214" spans="1:28" x14ac:dyDescent="0.25">
      <c r="A7214" s="10">
        <f t="shared" si="1011"/>
        <v>45592</v>
      </c>
      <c r="B7214" s="11">
        <v>301</v>
      </c>
      <c r="C7214" s="11">
        <v>1000</v>
      </c>
      <c r="D7214" s="12">
        <v>809.41666666666697</v>
      </c>
      <c r="E7214" s="9"/>
      <c r="F7214" s="9">
        <v>-0.25700000000000001</v>
      </c>
      <c r="G7214" s="9">
        <v>3.5230000000000001</v>
      </c>
      <c r="H7214" s="9">
        <v>11.071999999999999</v>
      </c>
      <c r="I7214" s="9">
        <v>147.41200000000001</v>
      </c>
      <c r="J7214" s="9">
        <v>7.9000000000000001E-2</v>
      </c>
      <c r="K7214" s="9">
        <v>98.8</v>
      </c>
      <c r="L7214" s="9">
        <v>0.17100000000000001</v>
      </c>
      <c r="M7214" s="9">
        <v>0.191</v>
      </c>
      <c r="N7214" s="9">
        <v>2.4009999999999998</v>
      </c>
      <c r="O7214" s="9">
        <v>249.375</v>
      </c>
      <c r="P7214" s="9"/>
      <c r="Q7214" s="9"/>
      <c r="R7214" s="9"/>
      <c r="T7214">
        <f t="shared" si="1006"/>
        <v>3011000</v>
      </c>
      <c r="U7214">
        <v>352.2</v>
      </c>
      <c r="V7214">
        <f t="shared" si="1004"/>
        <v>249.4</v>
      </c>
      <c r="W7214" t="str">
        <f t="shared" si="1007"/>
        <v/>
      </c>
      <c r="X7214" t="str">
        <f t="shared" si="1008"/>
        <v/>
      </c>
      <c r="Y7214" t="str">
        <f t="shared" si="1005"/>
        <v/>
      </c>
      <c r="Z7214" s="9"/>
      <c r="AA7214" s="14">
        <f t="shared" si="1009"/>
        <v>0.60699999999999998</v>
      </c>
      <c r="AB7214" s="14">
        <f t="shared" si="1010"/>
        <v>7.0000000000000001E-3</v>
      </c>
    </row>
    <row r="7215" spans="1:28" x14ac:dyDescent="0.25">
      <c r="A7215" s="10">
        <f t="shared" si="1011"/>
        <v>45592</v>
      </c>
      <c r="B7215" s="11">
        <v>301</v>
      </c>
      <c r="C7215" s="11">
        <v>1100</v>
      </c>
      <c r="D7215" s="12">
        <v>809.45833333333303</v>
      </c>
      <c r="E7215" s="9"/>
      <c r="F7215" s="9">
        <v>0.91300000000000003</v>
      </c>
      <c r="G7215" s="9">
        <v>1.51</v>
      </c>
      <c r="H7215" s="9">
        <v>6.5430000000000001</v>
      </c>
      <c r="I7215" s="9">
        <v>136.18</v>
      </c>
      <c r="J7215" s="9">
        <v>0.90700000000000003</v>
      </c>
      <c r="K7215" s="9">
        <v>98.3</v>
      </c>
      <c r="L7215" s="9">
        <v>0.17199999999999999</v>
      </c>
      <c r="M7215" s="9">
        <v>0.193</v>
      </c>
      <c r="N7215" s="9">
        <v>0.6</v>
      </c>
      <c r="O7215" s="9">
        <v>221.875</v>
      </c>
      <c r="P7215" s="9"/>
      <c r="Q7215" s="9"/>
      <c r="R7215" s="9"/>
      <c r="T7215">
        <f t="shared" si="1006"/>
        <v>3011100</v>
      </c>
      <c r="U7215">
        <v>433.2</v>
      </c>
      <c r="V7215">
        <f t="shared" si="1004"/>
        <v>221.9</v>
      </c>
      <c r="W7215" t="str">
        <f t="shared" si="1007"/>
        <v/>
      </c>
      <c r="X7215" t="str">
        <f t="shared" si="1008"/>
        <v/>
      </c>
      <c r="Y7215" t="str">
        <f t="shared" si="1005"/>
        <v/>
      </c>
      <c r="Z7215" s="9"/>
      <c r="AA7215" s="14">
        <f t="shared" si="1009"/>
        <v>0.64100000000000001</v>
      </c>
      <c r="AB7215" s="14">
        <f t="shared" si="1010"/>
        <v>1.0999999999999999E-2</v>
      </c>
    </row>
    <row r="7216" spans="1:28" x14ac:dyDescent="0.25">
      <c r="A7216" s="10">
        <f t="shared" si="1011"/>
        <v>45592</v>
      </c>
      <c r="B7216" s="11">
        <v>301</v>
      </c>
      <c r="C7216" s="11">
        <v>1200</v>
      </c>
      <c r="D7216" s="12">
        <v>809.5</v>
      </c>
      <c r="E7216" s="9"/>
      <c r="F7216" s="9">
        <v>0.91300000000000003</v>
      </c>
      <c r="G7216" s="9">
        <v>2.516</v>
      </c>
      <c r="H7216" s="9">
        <v>8.5559999999999992</v>
      </c>
      <c r="I7216" s="9">
        <v>136.18</v>
      </c>
      <c r="J7216" s="9">
        <v>0.88</v>
      </c>
      <c r="K7216" s="9">
        <v>95.7</v>
      </c>
      <c r="L7216" s="9">
        <v>0.17199999999999999</v>
      </c>
      <c r="M7216" s="9">
        <v>0.19400000000000001</v>
      </c>
      <c r="N7216" s="9">
        <v>0</v>
      </c>
      <c r="O7216" s="9">
        <v>341.875</v>
      </c>
      <c r="P7216" s="9"/>
      <c r="Q7216" s="9"/>
      <c r="R7216" s="9"/>
      <c r="T7216">
        <f t="shared" si="1006"/>
        <v>3011200</v>
      </c>
      <c r="U7216">
        <v>463.7</v>
      </c>
      <c r="V7216">
        <f t="shared" si="1004"/>
        <v>341.9</v>
      </c>
      <c r="W7216" t="str">
        <f t="shared" si="1007"/>
        <v/>
      </c>
      <c r="X7216" t="str">
        <f t="shared" si="1008"/>
        <v/>
      </c>
      <c r="Y7216" t="str">
        <f t="shared" si="1005"/>
        <v/>
      </c>
      <c r="Z7216" s="9"/>
      <c r="AA7216" s="14">
        <f t="shared" si="1009"/>
        <v>0.623</v>
      </c>
      <c r="AB7216" s="14">
        <f t="shared" si="1010"/>
        <v>2.8000000000000001E-2</v>
      </c>
    </row>
    <row r="7217" spans="1:28" x14ac:dyDescent="0.25">
      <c r="A7217" s="10">
        <f t="shared" si="1011"/>
        <v>45592</v>
      </c>
      <c r="B7217" s="11">
        <v>301</v>
      </c>
      <c r="C7217" s="11">
        <v>1300</v>
      </c>
      <c r="D7217" s="12">
        <v>809.54166666666697</v>
      </c>
      <c r="E7217" s="9"/>
      <c r="F7217" s="9">
        <v>1.03</v>
      </c>
      <c r="G7217" s="9">
        <v>2.0129999999999999</v>
      </c>
      <c r="H7217" s="9">
        <v>6.0389999999999997</v>
      </c>
      <c r="I7217" s="9">
        <v>124.949</v>
      </c>
      <c r="J7217" s="9">
        <v>1.3169999999999999</v>
      </c>
      <c r="K7217" s="9">
        <v>94.6</v>
      </c>
      <c r="L7217" s="9">
        <v>0.17199999999999999</v>
      </c>
      <c r="M7217" s="9">
        <v>0.19500000000000001</v>
      </c>
      <c r="N7217" s="9">
        <v>0</v>
      </c>
      <c r="O7217" s="9">
        <v>256.875</v>
      </c>
      <c r="P7217" s="9"/>
      <c r="Q7217" s="9"/>
      <c r="R7217" s="9"/>
      <c r="T7217">
        <f t="shared" si="1006"/>
        <v>3011300</v>
      </c>
      <c r="U7217">
        <v>441</v>
      </c>
      <c r="V7217">
        <f t="shared" si="1004"/>
        <v>256.89999999999998</v>
      </c>
      <c r="W7217" t="str">
        <f t="shared" si="1007"/>
        <v/>
      </c>
      <c r="X7217" t="str">
        <f t="shared" si="1008"/>
        <v/>
      </c>
      <c r="Y7217" t="str">
        <f t="shared" si="1005"/>
        <v/>
      </c>
      <c r="Z7217" s="9"/>
      <c r="AA7217" s="14">
        <f t="shared" si="1009"/>
        <v>0.63500000000000001</v>
      </c>
      <c r="AB7217" s="14">
        <f t="shared" si="1010"/>
        <v>3.5999999999999997E-2</v>
      </c>
    </row>
    <row r="7218" spans="1:28" x14ac:dyDescent="0.25">
      <c r="A7218" s="10">
        <f t="shared" si="1011"/>
        <v>45592</v>
      </c>
      <c r="B7218" s="11">
        <v>301</v>
      </c>
      <c r="C7218" s="11">
        <v>1400</v>
      </c>
      <c r="D7218" s="12">
        <v>809.58333333333303</v>
      </c>
      <c r="E7218" s="9"/>
      <c r="F7218" s="9">
        <v>1.03</v>
      </c>
      <c r="G7218" s="9">
        <v>1.51</v>
      </c>
      <c r="H7218" s="9">
        <v>5.5359999999999996</v>
      </c>
      <c r="I7218" s="9">
        <v>117.929</v>
      </c>
      <c r="J7218" s="9">
        <v>1.371</v>
      </c>
      <c r="K7218" s="9">
        <v>93.8</v>
      </c>
      <c r="L7218" s="9">
        <v>0.17100000000000001</v>
      </c>
      <c r="M7218" s="9">
        <v>0.19700000000000001</v>
      </c>
      <c r="N7218" s="9">
        <v>0</v>
      </c>
      <c r="O7218" s="9">
        <v>185.625</v>
      </c>
      <c r="P7218" s="9"/>
      <c r="Q7218" s="9"/>
      <c r="R7218" s="9"/>
      <c r="T7218">
        <f t="shared" si="1006"/>
        <v>3011400</v>
      </c>
      <c r="U7218">
        <v>367.5</v>
      </c>
      <c r="V7218">
        <f t="shared" si="1004"/>
        <v>185.6</v>
      </c>
      <c r="W7218" t="str">
        <f t="shared" si="1007"/>
        <v/>
      </c>
      <c r="X7218" t="str">
        <f t="shared" si="1008"/>
        <v/>
      </c>
      <c r="Y7218" t="str">
        <f t="shared" si="1005"/>
        <v/>
      </c>
      <c r="Z7218" s="9"/>
      <c r="AA7218" s="14">
        <f t="shared" si="1009"/>
        <v>0.63200000000000001</v>
      </c>
      <c r="AB7218" s="14">
        <f t="shared" si="1010"/>
        <v>4.2000000000000003E-2</v>
      </c>
    </row>
    <row r="7219" spans="1:28" x14ac:dyDescent="0.25">
      <c r="A7219" s="10">
        <f t="shared" si="1011"/>
        <v>45592</v>
      </c>
      <c r="B7219" s="11">
        <v>301</v>
      </c>
      <c r="C7219" s="11">
        <v>1500</v>
      </c>
      <c r="D7219" s="12">
        <v>809.625</v>
      </c>
      <c r="E7219" s="9"/>
      <c r="F7219" s="9">
        <v>1.147</v>
      </c>
      <c r="G7219" s="9">
        <v>0.503</v>
      </c>
      <c r="H7219" s="9">
        <v>4.5289999999999999</v>
      </c>
      <c r="I7219" s="9">
        <v>106.69799999999999</v>
      </c>
      <c r="J7219" s="9">
        <v>0.66</v>
      </c>
      <c r="K7219" s="9">
        <v>94.8</v>
      </c>
      <c r="L7219" s="9">
        <v>0.17199999999999999</v>
      </c>
      <c r="M7219" s="9">
        <v>0.19900000000000001</v>
      </c>
      <c r="N7219" s="9">
        <v>0</v>
      </c>
      <c r="O7219" s="9">
        <v>94.375</v>
      </c>
      <c r="P7219" s="9"/>
      <c r="Q7219" s="9"/>
      <c r="R7219" s="9"/>
      <c r="T7219">
        <f t="shared" si="1006"/>
        <v>3011500</v>
      </c>
      <c r="U7219">
        <v>250.3</v>
      </c>
      <c r="V7219">
        <f t="shared" si="1004"/>
        <v>94.4</v>
      </c>
      <c r="W7219" t="str">
        <f t="shared" si="1007"/>
        <v/>
      </c>
      <c r="X7219" t="str">
        <f t="shared" si="1008"/>
        <v/>
      </c>
      <c r="Y7219" t="str">
        <f t="shared" si="1005"/>
        <v/>
      </c>
      <c r="Z7219" s="9"/>
      <c r="AA7219" s="14">
        <f t="shared" si="1009"/>
        <v>0.60699999999999998</v>
      </c>
      <c r="AB7219" s="14">
        <f t="shared" si="1010"/>
        <v>3.3000000000000002E-2</v>
      </c>
    </row>
    <row r="7220" spans="1:28" x14ac:dyDescent="0.25">
      <c r="A7220" s="10">
        <f t="shared" si="1011"/>
        <v>45592</v>
      </c>
      <c r="B7220" s="11">
        <v>301</v>
      </c>
      <c r="C7220" s="11">
        <v>1600</v>
      </c>
      <c r="D7220" s="12">
        <v>809.66666666666697</v>
      </c>
      <c r="E7220" s="9"/>
      <c r="F7220" s="9">
        <v>1.147</v>
      </c>
      <c r="G7220" s="9">
        <v>0</v>
      </c>
      <c r="H7220" s="9">
        <v>3.02</v>
      </c>
      <c r="I7220" s="9">
        <v>88.447000000000003</v>
      </c>
      <c r="J7220" s="9">
        <v>0.495</v>
      </c>
      <c r="K7220" s="9">
        <v>95.4</v>
      </c>
      <c r="L7220" s="9">
        <v>0.17199999999999999</v>
      </c>
      <c r="M7220" s="9">
        <v>0.20100000000000001</v>
      </c>
      <c r="N7220" s="9">
        <v>0</v>
      </c>
      <c r="O7220" s="9">
        <v>40.625</v>
      </c>
      <c r="P7220" s="9"/>
      <c r="Q7220" s="9"/>
      <c r="R7220" s="9"/>
      <c r="T7220">
        <f t="shared" si="1006"/>
        <v>3011600</v>
      </c>
      <c r="U7220">
        <v>108</v>
      </c>
      <c r="V7220">
        <f t="shared" si="1004"/>
        <v>40.6</v>
      </c>
      <c r="W7220" t="str">
        <f t="shared" si="1007"/>
        <v/>
      </c>
      <c r="X7220" t="str">
        <f t="shared" si="1008"/>
        <v/>
      </c>
      <c r="Y7220" t="str">
        <f t="shared" si="1005"/>
        <v/>
      </c>
      <c r="Z7220" s="9"/>
      <c r="AA7220" s="14">
        <f t="shared" si="1009"/>
        <v>0.60399999999999998</v>
      </c>
      <c r="AB7220" s="14">
        <f t="shared" si="1010"/>
        <v>2.9000000000000001E-2</v>
      </c>
    </row>
    <row r="7221" spans="1:28" x14ac:dyDescent="0.25">
      <c r="A7221" s="10">
        <f t="shared" si="1011"/>
        <v>45592</v>
      </c>
      <c r="B7221" s="11">
        <v>301</v>
      </c>
      <c r="C7221" s="11">
        <v>1700</v>
      </c>
      <c r="D7221" s="12">
        <v>809.70833333333303</v>
      </c>
      <c r="E7221" s="9"/>
      <c r="F7221" s="9">
        <v>1.03</v>
      </c>
      <c r="G7221" s="9">
        <v>1.0069999999999999</v>
      </c>
      <c r="H7221" s="9">
        <v>4.5289999999999999</v>
      </c>
      <c r="I7221" s="9">
        <v>49.137</v>
      </c>
      <c r="J7221" s="9">
        <v>0.27300000000000002</v>
      </c>
      <c r="K7221" s="9">
        <v>96.7</v>
      </c>
      <c r="L7221" s="9">
        <v>0.17199999999999999</v>
      </c>
      <c r="M7221" s="9">
        <v>0.20200000000000001</v>
      </c>
      <c r="N7221" s="9">
        <v>0</v>
      </c>
      <c r="O7221" s="9">
        <v>11.875</v>
      </c>
      <c r="P7221" s="9"/>
      <c r="Q7221" s="9"/>
      <c r="R7221" s="9"/>
      <c r="T7221">
        <f t="shared" si="1006"/>
        <v>3011700</v>
      </c>
      <c r="U7221">
        <v>5.2</v>
      </c>
      <c r="V7221">
        <f t="shared" si="1004"/>
        <v>11.9</v>
      </c>
      <c r="W7221" t="str">
        <f t="shared" si="1007"/>
        <v/>
      </c>
      <c r="X7221" t="str">
        <f t="shared" si="1008"/>
        <v/>
      </c>
      <c r="Y7221" t="str">
        <f t="shared" si="1005"/>
        <v/>
      </c>
      <c r="Z7221" s="9"/>
      <c r="AA7221" s="14">
        <f t="shared" si="1009"/>
        <v>0.60199999999999998</v>
      </c>
      <c r="AB7221" s="14">
        <f t="shared" si="1010"/>
        <v>2.1000000000000001E-2</v>
      </c>
    </row>
    <row r="7222" spans="1:28" x14ac:dyDescent="0.25">
      <c r="A7222" s="10">
        <f t="shared" si="1011"/>
        <v>45592</v>
      </c>
      <c r="B7222" s="11">
        <v>301</v>
      </c>
      <c r="C7222" s="11">
        <v>1800</v>
      </c>
      <c r="D7222" s="12">
        <v>809.75</v>
      </c>
      <c r="E7222" s="9"/>
      <c r="F7222" s="9">
        <v>1.264</v>
      </c>
      <c r="G7222" s="9">
        <v>1.0069999999999999</v>
      </c>
      <c r="H7222" s="9">
        <v>5.0330000000000004</v>
      </c>
      <c r="I7222" s="9">
        <v>77.215999999999994</v>
      </c>
      <c r="J7222" s="9">
        <v>-0.45100000000000001</v>
      </c>
      <c r="K7222" s="9">
        <v>97.1</v>
      </c>
      <c r="L7222" s="9">
        <v>0.17199999999999999</v>
      </c>
      <c r="M7222" s="9">
        <v>0.20399999999999999</v>
      </c>
      <c r="N7222" s="9">
        <v>0</v>
      </c>
      <c r="O7222" s="9">
        <v>0.625</v>
      </c>
      <c r="P7222" s="9"/>
      <c r="Q7222" s="9"/>
      <c r="R7222" s="9"/>
      <c r="T7222">
        <f t="shared" si="1006"/>
        <v>3011800</v>
      </c>
      <c r="U7222">
        <v>0</v>
      </c>
      <c r="V7222">
        <f t="shared" si="1004"/>
        <v>0</v>
      </c>
      <c r="W7222" t="str">
        <f t="shared" si="1007"/>
        <v/>
      </c>
      <c r="X7222" t="str">
        <f t="shared" si="1008"/>
        <v/>
      </c>
      <c r="Y7222" t="str">
        <f t="shared" si="1005"/>
        <v/>
      </c>
      <c r="Z7222" s="9"/>
      <c r="AA7222" s="14">
        <f t="shared" si="1009"/>
        <v>0.57399999999999995</v>
      </c>
      <c r="AB7222" s="14">
        <f t="shared" si="1010"/>
        <v>1.7000000000000001E-2</v>
      </c>
    </row>
    <row r="7223" spans="1:28" x14ac:dyDescent="0.25">
      <c r="A7223" s="10">
        <f t="shared" si="1011"/>
        <v>45592</v>
      </c>
      <c r="B7223" s="11">
        <v>301</v>
      </c>
      <c r="C7223" s="11">
        <v>1900</v>
      </c>
      <c r="D7223" s="12">
        <v>809.79166666666697</v>
      </c>
      <c r="E7223" s="9"/>
      <c r="F7223" s="9">
        <v>1.03</v>
      </c>
      <c r="G7223" s="9">
        <v>0.503</v>
      </c>
      <c r="H7223" s="9">
        <v>3.5230000000000001</v>
      </c>
      <c r="I7223" s="9">
        <v>68.792000000000002</v>
      </c>
      <c r="J7223" s="9">
        <v>-0.67600000000000005</v>
      </c>
      <c r="K7223" s="9">
        <v>96.6</v>
      </c>
      <c r="L7223" s="9">
        <v>0.17199999999999999</v>
      </c>
      <c r="M7223" s="9">
        <v>0.20399999999999999</v>
      </c>
      <c r="N7223" s="9">
        <v>0</v>
      </c>
      <c r="O7223" s="9">
        <v>0.625</v>
      </c>
      <c r="P7223" s="9"/>
      <c r="Q7223" s="9"/>
      <c r="R7223" s="9"/>
      <c r="T7223">
        <f t="shared" si="1006"/>
        <v>3011900</v>
      </c>
      <c r="U7223">
        <v>0</v>
      </c>
      <c r="V7223">
        <f t="shared" si="1004"/>
        <v>0</v>
      </c>
      <c r="W7223" t="str">
        <f t="shared" si="1007"/>
        <v/>
      </c>
      <c r="X7223" t="str">
        <f t="shared" si="1008"/>
        <v/>
      </c>
      <c r="Y7223" t="str">
        <f t="shared" si="1005"/>
        <v/>
      </c>
      <c r="Z7223" s="9"/>
      <c r="AA7223" s="14">
        <f t="shared" si="1009"/>
        <v>0.56100000000000005</v>
      </c>
      <c r="AB7223" s="14">
        <f t="shared" si="1010"/>
        <v>0.02</v>
      </c>
    </row>
    <row r="7224" spans="1:28" x14ac:dyDescent="0.25">
      <c r="A7224" s="10">
        <f t="shared" si="1011"/>
        <v>45592</v>
      </c>
      <c r="B7224" s="11">
        <v>301</v>
      </c>
      <c r="C7224" s="11">
        <v>2000</v>
      </c>
      <c r="D7224" s="12">
        <v>809.83333333333303</v>
      </c>
      <c r="E7224" s="9"/>
      <c r="F7224" s="9">
        <v>1.147</v>
      </c>
      <c r="G7224" s="9">
        <v>1.0069999999999999</v>
      </c>
      <c r="H7224" s="9">
        <v>4.0259999999999998</v>
      </c>
      <c r="I7224" s="9">
        <v>96.870999999999995</v>
      </c>
      <c r="J7224" s="9">
        <v>-0.98599999999999999</v>
      </c>
      <c r="K7224" s="9">
        <v>95.9</v>
      </c>
      <c r="L7224" s="9">
        <v>0.17199999999999999</v>
      </c>
      <c r="M7224" s="9">
        <v>0.20499999999999999</v>
      </c>
      <c r="N7224" s="9">
        <v>0</v>
      </c>
      <c r="O7224" s="9">
        <v>0.625</v>
      </c>
      <c r="P7224" s="9"/>
      <c r="Q7224" s="9"/>
      <c r="R7224" s="9"/>
      <c r="T7224">
        <f t="shared" si="1006"/>
        <v>3012000</v>
      </c>
      <c r="U7224">
        <v>0</v>
      </c>
      <c r="V7224">
        <f t="shared" si="1004"/>
        <v>0</v>
      </c>
      <c r="W7224" t="str">
        <f t="shared" si="1007"/>
        <v/>
      </c>
      <c r="X7224" t="str">
        <f t="shared" si="1008"/>
        <v/>
      </c>
      <c r="Y7224" t="str">
        <f t="shared" si="1005"/>
        <v/>
      </c>
      <c r="Z7224" s="9"/>
      <c r="AA7224" s="14">
        <f t="shared" si="1009"/>
        <v>0.54500000000000004</v>
      </c>
      <c r="AB7224" s="14">
        <f t="shared" si="1010"/>
        <v>2.3E-2</v>
      </c>
    </row>
    <row r="7225" spans="1:28" x14ac:dyDescent="0.25">
      <c r="A7225" s="10">
        <f t="shared" si="1011"/>
        <v>45592</v>
      </c>
      <c r="B7225" s="11">
        <v>301</v>
      </c>
      <c r="C7225" s="11">
        <v>2100</v>
      </c>
      <c r="D7225" s="12">
        <v>809.875</v>
      </c>
      <c r="E7225" s="9"/>
      <c r="F7225" s="9">
        <v>1.147</v>
      </c>
      <c r="G7225" s="9">
        <v>1.0069999999999999</v>
      </c>
      <c r="H7225" s="9">
        <v>5.5359999999999996</v>
      </c>
      <c r="I7225" s="9">
        <v>119.333</v>
      </c>
      <c r="J7225" s="9">
        <v>-1.1279999999999999</v>
      </c>
      <c r="K7225" s="9">
        <v>95.7</v>
      </c>
      <c r="L7225" s="9">
        <v>0.17299999999999999</v>
      </c>
      <c r="M7225" s="9">
        <v>0.20699999999999999</v>
      </c>
      <c r="N7225" s="9">
        <v>0</v>
      </c>
      <c r="O7225" s="9">
        <v>0.625</v>
      </c>
      <c r="P7225" s="9"/>
      <c r="Q7225" s="9"/>
      <c r="R7225" s="9"/>
      <c r="T7225">
        <f t="shared" si="1006"/>
        <v>3012100</v>
      </c>
      <c r="U7225">
        <v>0</v>
      </c>
      <c r="V7225">
        <f t="shared" si="1004"/>
        <v>0</v>
      </c>
      <c r="W7225" t="str">
        <f t="shared" si="1007"/>
        <v/>
      </c>
      <c r="X7225" t="str">
        <f t="shared" si="1008"/>
        <v/>
      </c>
      <c r="Y7225" t="str">
        <f t="shared" si="1005"/>
        <v/>
      </c>
      <c r="Z7225" s="9"/>
      <c r="AA7225" s="14">
        <f t="shared" si="1009"/>
        <v>0.53800000000000003</v>
      </c>
      <c r="AB7225" s="14">
        <f t="shared" si="1010"/>
        <v>2.4E-2</v>
      </c>
    </row>
    <row r="7226" spans="1:28" x14ac:dyDescent="0.25">
      <c r="A7226" s="10">
        <f t="shared" si="1011"/>
        <v>45592</v>
      </c>
      <c r="B7226" s="11">
        <v>301</v>
      </c>
      <c r="C7226" s="11">
        <v>2200</v>
      </c>
      <c r="D7226" s="12">
        <v>809.91666666666697</v>
      </c>
      <c r="E7226" s="9"/>
      <c r="F7226" s="9">
        <v>1.147</v>
      </c>
      <c r="G7226" s="9">
        <v>1.0069999999999999</v>
      </c>
      <c r="H7226" s="9">
        <v>4.5289999999999999</v>
      </c>
      <c r="I7226" s="9">
        <v>123.545</v>
      </c>
      <c r="J7226" s="9">
        <v>-1.47</v>
      </c>
      <c r="K7226" s="9">
        <v>95.6</v>
      </c>
      <c r="L7226" s="9">
        <v>0.17199999999999999</v>
      </c>
      <c r="M7226" s="9">
        <v>0.20699999999999999</v>
      </c>
      <c r="N7226" s="9">
        <v>0</v>
      </c>
      <c r="O7226" s="9">
        <v>0.625</v>
      </c>
      <c r="P7226" s="9"/>
      <c r="Q7226" s="9"/>
      <c r="R7226" s="9"/>
      <c r="T7226">
        <f t="shared" si="1006"/>
        <v>3012200</v>
      </c>
      <c r="U7226">
        <v>0</v>
      </c>
      <c r="V7226">
        <f t="shared" si="1004"/>
        <v>0</v>
      </c>
      <c r="W7226" t="str">
        <f t="shared" si="1007"/>
        <v/>
      </c>
      <c r="X7226" t="str">
        <f t="shared" si="1008"/>
        <v/>
      </c>
      <c r="Y7226" t="str">
        <f t="shared" si="1005"/>
        <v/>
      </c>
      <c r="Z7226" s="9"/>
      <c r="AA7226" s="14">
        <f t="shared" si="1009"/>
        <v>0.52400000000000002</v>
      </c>
      <c r="AB7226" s="14">
        <f t="shared" si="1010"/>
        <v>2.4E-2</v>
      </c>
    </row>
    <row r="7227" spans="1:28" x14ac:dyDescent="0.25">
      <c r="A7227" s="10">
        <f t="shared" si="1011"/>
        <v>45592</v>
      </c>
      <c r="B7227" s="11">
        <v>301</v>
      </c>
      <c r="C7227" s="11">
        <v>2300</v>
      </c>
      <c r="D7227" s="12">
        <v>809.95833333333303</v>
      </c>
      <c r="E7227" s="9"/>
      <c r="F7227" s="9">
        <v>0.79600000000000004</v>
      </c>
      <c r="G7227" s="9">
        <v>0</v>
      </c>
      <c r="H7227" s="9">
        <v>3.02</v>
      </c>
      <c r="I7227" s="9">
        <v>116.52500000000001</v>
      </c>
      <c r="J7227" s="9">
        <v>-1.413</v>
      </c>
      <c r="K7227" s="9">
        <v>95.3</v>
      </c>
      <c r="L7227" s="9">
        <v>0.17100000000000001</v>
      </c>
      <c r="M7227" s="9">
        <v>0.20699999999999999</v>
      </c>
      <c r="N7227" s="9">
        <v>0</v>
      </c>
      <c r="O7227" s="9">
        <v>0.625</v>
      </c>
      <c r="P7227" s="9"/>
      <c r="Q7227" s="9"/>
      <c r="R7227" s="9"/>
      <c r="T7227">
        <f t="shared" si="1006"/>
        <v>3012300</v>
      </c>
      <c r="U7227">
        <v>0</v>
      </c>
      <c r="V7227">
        <f t="shared" si="1004"/>
        <v>0</v>
      </c>
      <c r="W7227" t="str">
        <f t="shared" si="1007"/>
        <v/>
      </c>
      <c r="X7227" t="str">
        <f t="shared" si="1008"/>
        <v/>
      </c>
      <c r="Y7227" t="str">
        <f t="shared" si="1005"/>
        <v/>
      </c>
      <c r="Z7227" s="9"/>
      <c r="AA7227" s="14">
        <f t="shared" si="1009"/>
        <v>0.52500000000000002</v>
      </c>
      <c r="AB7227" s="14">
        <f t="shared" si="1010"/>
        <v>2.5999999999999999E-2</v>
      </c>
    </row>
    <row r="7228" spans="1:28" x14ac:dyDescent="0.25">
      <c r="A7228" s="10">
        <f t="shared" si="1011"/>
        <v>45592</v>
      </c>
      <c r="B7228" s="11">
        <v>301</v>
      </c>
      <c r="C7228" s="11">
        <v>2400</v>
      </c>
      <c r="D7228" s="12">
        <v>810</v>
      </c>
      <c r="E7228" s="9"/>
      <c r="F7228" s="9">
        <v>1.03</v>
      </c>
      <c r="G7228" s="9">
        <v>0</v>
      </c>
      <c r="H7228" s="9">
        <v>2.0129999999999999</v>
      </c>
      <c r="I7228" s="9">
        <v>94.063000000000002</v>
      </c>
      <c r="J7228" s="9">
        <v>-1.556</v>
      </c>
      <c r="K7228" s="9">
        <v>95.6</v>
      </c>
      <c r="L7228" s="9">
        <v>0.17299999999999999</v>
      </c>
      <c r="M7228" s="9">
        <v>0.20799999999999999</v>
      </c>
      <c r="N7228" s="9">
        <v>0</v>
      </c>
      <c r="O7228" s="9">
        <v>0.625</v>
      </c>
      <c r="P7228" s="9"/>
      <c r="Q7228" s="9"/>
      <c r="R7228" s="9"/>
      <c r="T7228">
        <f t="shared" si="1006"/>
        <v>3012400</v>
      </c>
      <c r="U7228">
        <v>0</v>
      </c>
      <c r="V7228">
        <f t="shared" si="1004"/>
        <v>0</v>
      </c>
      <c r="W7228">
        <f t="shared" si="1007"/>
        <v>0.17299999999999999</v>
      </c>
      <c r="X7228">
        <f t="shared" si="1008"/>
        <v>0.20799999999999999</v>
      </c>
      <c r="Y7228">
        <f t="shared" si="1005"/>
        <v>0.01</v>
      </c>
      <c r="Z7228" s="9"/>
      <c r="AA7228" s="14">
        <f t="shared" si="1009"/>
        <v>0.52100000000000002</v>
      </c>
      <c r="AB7228" s="14">
        <f t="shared" si="1010"/>
        <v>2.4E-2</v>
      </c>
    </row>
    <row r="7229" spans="1:28" x14ac:dyDescent="0.25">
      <c r="A7229" s="10">
        <f t="shared" si="1011"/>
        <v>45593</v>
      </c>
      <c r="B7229" s="11">
        <v>302</v>
      </c>
      <c r="C7229" s="11">
        <v>100</v>
      </c>
      <c r="D7229" s="12">
        <v>810.04166666666697</v>
      </c>
      <c r="E7229" s="9"/>
      <c r="F7229" s="9">
        <v>0.79600000000000004</v>
      </c>
      <c r="G7229" s="9">
        <v>0</v>
      </c>
      <c r="H7229" s="9">
        <v>3.5230000000000001</v>
      </c>
      <c r="I7229" s="9">
        <v>105.294</v>
      </c>
      <c r="J7229" s="9">
        <v>-1.7849999999999999</v>
      </c>
      <c r="K7229" s="9">
        <v>95.6</v>
      </c>
      <c r="L7229" s="9">
        <v>0.17299999999999999</v>
      </c>
      <c r="M7229" s="9">
        <v>0.20799999999999999</v>
      </c>
      <c r="N7229" s="9">
        <v>0</v>
      </c>
      <c r="O7229" s="9">
        <v>0.625</v>
      </c>
      <c r="P7229" s="9"/>
      <c r="Q7229" s="9"/>
      <c r="R7229" s="9"/>
      <c r="T7229">
        <f t="shared" si="1006"/>
        <v>3020100</v>
      </c>
      <c r="U7229">
        <v>0</v>
      </c>
      <c r="V7229">
        <f t="shared" ref="V7229:V7292" si="1012">IF(O7229&lt;1,0,ROUND(O7229,1))</f>
        <v>0</v>
      </c>
      <c r="W7229" t="str">
        <f t="shared" si="1007"/>
        <v/>
      </c>
      <c r="X7229" t="str">
        <f t="shared" si="1008"/>
        <v/>
      </c>
      <c r="Y7229" t="str">
        <f t="shared" ref="Y7229:Y7292" si="1013">IF(C7229=2400,ROUND(F7229/100,3),"")</f>
        <v/>
      </c>
      <c r="Z7229" s="9"/>
      <c r="AA7229" s="14">
        <f t="shared" si="1009"/>
        <v>0.51200000000000001</v>
      </c>
      <c r="AB7229" s="14">
        <f t="shared" si="1010"/>
        <v>2.4E-2</v>
      </c>
    </row>
    <row r="7230" spans="1:28" x14ac:dyDescent="0.25">
      <c r="A7230" s="10">
        <f t="shared" si="1011"/>
        <v>45593</v>
      </c>
      <c r="B7230" s="11">
        <v>302</v>
      </c>
      <c r="C7230" s="11">
        <v>200</v>
      </c>
      <c r="D7230" s="12">
        <v>810.08333333333303</v>
      </c>
      <c r="E7230" s="9"/>
      <c r="F7230" s="9">
        <v>0.91300000000000003</v>
      </c>
      <c r="G7230" s="9">
        <v>0</v>
      </c>
      <c r="H7230" s="9">
        <v>4.5289999999999999</v>
      </c>
      <c r="I7230" s="9">
        <v>92.659000000000006</v>
      </c>
      <c r="J7230" s="9">
        <v>-2.1890000000000001</v>
      </c>
      <c r="K7230" s="9">
        <v>95.9</v>
      </c>
      <c r="L7230" s="9">
        <v>0.17399999999999999</v>
      </c>
      <c r="M7230" s="9">
        <v>0.20899999999999999</v>
      </c>
      <c r="N7230" s="9">
        <v>0</v>
      </c>
      <c r="O7230" s="9">
        <v>0.625</v>
      </c>
      <c r="P7230" s="9"/>
      <c r="Q7230" s="9"/>
      <c r="R7230" s="9"/>
      <c r="T7230">
        <f t="shared" si="1006"/>
        <v>3020200</v>
      </c>
      <c r="U7230">
        <v>0</v>
      </c>
      <c r="V7230">
        <f t="shared" si="1012"/>
        <v>0</v>
      </c>
      <c r="W7230" t="str">
        <f t="shared" si="1007"/>
        <v/>
      </c>
      <c r="X7230" t="str">
        <f t="shared" si="1008"/>
        <v/>
      </c>
      <c r="Y7230" t="str">
        <f t="shared" si="1013"/>
        <v/>
      </c>
      <c r="Z7230" s="9"/>
      <c r="AA7230" s="14">
        <f t="shared" si="1009"/>
        <v>0.498</v>
      </c>
      <c r="AB7230" s="14">
        <f t="shared" si="1010"/>
        <v>2.1000000000000001E-2</v>
      </c>
    </row>
    <row r="7231" spans="1:28" x14ac:dyDescent="0.25">
      <c r="A7231" s="10">
        <f t="shared" si="1011"/>
        <v>45593</v>
      </c>
      <c r="B7231" s="11">
        <v>302</v>
      </c>
      <c r="C7231" s="11">
        <v>300</v>
      </c>
      <c r="D7231" s="12">
        <v>810.125</v>
      </c>
      <c r="E7231" s="9"/>
      <c r="F7231" s="9">
        <v>1.03</v>
      </c>
      <c r="G7231" s="9">
        <v>0</v>
      </c>
      <c r="H7231" s="9">
        <v>3.02</v>
      </c>
      <c r="I7231" s="9">
        <v>109.506</v>
      </c>
      <c r="J7231" s="9">
        <v>-2.1309999999999998</v>
      </c>
      <c r="K7231" s="9">
        <v>96.1</v>
      </c>
      <c r="L7231" s="9">
        <v>0.17399999999999999</v>
      </c>
      <c r="M7231" s="9">
        <v>0.20899999999999999</v>
      </c>
      <c r="N7231" s="9">
        <v>0</v>
      </c>
      <c r="O7231" s="9">
        <v>0.625</v>
      </c>
      <c r="P7231" s="9"/>
      <c r="Q7231" s="9"/>
      <c r="R7231" s="9"/>
      <c r="T7231">
        <f t="shared" si="1006"/>
        <v>3020300</v>
      </c>
      <c r="U7231">
        <v>0</v>
      </c>
      <c r="V7231">
        <f t="shared" si="1012"/>
        <v>0</v>
      </c>
      <c r="W7231" t="str">
        <f t="shared" si="1007"/>
        <v/>
      </c>
      <c r="X7231" t="str">
        <f t="shared" si="1008"/>
        <v/>
      </c>
      <c r="Y7231" t="str">
        <f t="shared" si="1013"/>
        <v/>
      </c>
      <c r="Z7231" s="9"/>
      <c r="AA7231" s="14">
        <f t="shared" si="1009"/>
        <v>0.502</v>
      </c>
      <c r="AB7231" s="14">
        <f t="shared" si="1010"/>
        <v>0.02</v>
      </c>
    </row>
    <row r="7232" spans="1:28" x14ac:dyDescent="0.25">
      <c r="A7232" s="10">
        <f t="shared" si="1011"/>
        <v>45593</v>
      </c>
      <c r="B7232" s="11">
        <v>302</v>
      </c>
      <c r="C7232" s="11">
        <v>400</v>
      </c>
      <c r="D7232" s="12">
        <v>810.16666666666697</v>
      </c>
      <c r="E7232" s="9"/>
      <c r="F7232" s="9">
        <v>0.91300000000000003</v>
      </c>
      <c r="G7232" s="9">
        <v>0</v>
      </c>
      <c r="H7232" s="9">
        <v>3.02</v>
      </c>
      <c r="I7232" s="9">
        <v>115.122</v>
      </c>
      <c r="J7232" s="9">
        <v>-2.044</v>
      </c>
      <c r="K7232" s="9">
        <v>94</v>
      </c>
      <c r="L7232" s="9">
        <v>0.17399999999999999</v>
      </c>
      <c r="M7232" s="9">
        <v>0.20899999999999999</v>
      </c>
      <c r="N7232" s="9">
        <v>0</v>
      </c>
      <c r="O7232" s="9">
        <v>0.625</v>
      </c>
      <c r="P7232" s="9"/>
      <c r="Q7232" s="9"/>
      <c r="R7232" s="9"/>
      <c r="T7232">
        <f t="shared" si="1006"/>
        <v>3020400</v>
      </c>
      <c r="U7232">
        <v>0</v>
      </c>
      <c r="V7232">
        <f t="shared" si="1012"/>
        <v>0</v>
      </c>
      <c r="W7232" t="str">
        <f t="shared" si="1007"/>
        <v/>
      </c>
      <c r="X7232" t="str">
        <f t="shared" si="1008"/>
        <v/>
      </c>
      <c r="Y7232" t="str">
        <f t="shared" si="1013"/>
        <v/>
      </c>
      <c r="Z7232" s="9"/>
      <c r="AA7232" s="14">
        <f t="shared" si="1009"/>
        <v>0.49399999999999999</v>
      </c>
      <c r="AB7232" s="14">
        <f t="shared" si="1010"/>
        <v>3.2000000000000001E-2</v>
      </c>
    </row>
    <row r="7233" spans="1:28" x14ac:dyDescent="0.25">
      <c r="A7233" s="10">
        <f t="shared" si="1011"/>
        <v>45593</v>
      </c>
      <c r="B7233" s="11">
        <v>302</v>
      </c>
      <c r="C7233" s="11">
        <v>500</v>
      </c>
      <c r="D7233" s="12">
        <v>810.20833333333303</v>
      </c>
      <c r="E7233" s="9"/>
      <c r="F7233" s="9">
        <v>0.79600000000000004</v>
      </c>
      <c r="G7233" s="9">
        <v>0</v>
      </c>
      <c r="H7233" s="9">
        <v>2.0129999999999999</v>
      </c>
      <c r="I7233" s="9">
        <v>147.41200000000001</v>
      </c>
      <c r="J7233" s="9">
        <v>-2.218</v>
      </c>
      <c r="K7233" s="9">
        <v>93.8</v>
      </c>
      <c r="L7233" s="9">
        <v>0.17399999999999999</v>
      </c>
      <c r="M7233" s="9">
        <v>0.20899999999999999</v>
      </c>
      <c r="N7233" s="9">
        <v>0</v>
      </c>
      <c r="O7233" s="9">
        <v>0.625</v>
      </c>
      <c r="P7233" s="9"/>
      <c r="Q7233" s="9"/>
      <c r="R7233" s="9"/>
      <c r="T7233">
        <f t="shared" si="1006"/>
        <v>3020500</v>
      </c>
      <c r="U7233">
        <v>0</v>
      </c>
      <c r="V7233">
        <f t="shared" si="1012"/>
        <v>0</v>
      </c>
      <c r="W7233" t="str">
        <f t="shared" si="1007"/>
        <v/>
      </c>
      <c r="X7233" t="str">
        <f t="shared" si="1008"/>
        <v/>
      </c>
      <c r="Y7233" t="str">
        <f t="shared" si="1013"/>
        <v/>
      </c>
      <c r="Z7233" s="9"/>
      <c r="AA7233" s="14">
        <f t="shared" si="1009"/>
        <v>0.48699999999999999</v>
      </c>
      <c r="AB7233" s="14">
        <f t="shared" si="1010"/>
        <v>3.2000000000000001E-2</v>
      </c>
    </row>
    <row r="7234" spans="1:28" x14ac:dyDescent="0.25">
      <c r="A7234" s="10">
        <f t="shared" si="1011"/>
        <v>45593</v>
      </c>
      <c r="B7234" s="11">
        <v>302</v>
      </c>
      <c r="C7234" s="11">
        <v>600</v>
      </c>
      <c r="D7234" s="12">
        <v>810.25</v>
      </c>
      <c r="E7234" s="9"/>
      <c r="F7234" s="9">
        <v>0.91300000000000003</v>
      </c>
      <c r="G7234" s="9">
        <v>0</v>
      </c>
      <c r="H7234" s="9">
        <v>2.0129999999999999</v>
      </c>
      <c r="I7234" s="9">
        <v>151.624</v>
      </c>
      <c r="J7234" s="9">
        <v>-2.1890000000000001</v>
      </c>
      <c r="K7234" s="9">
        <v>94.1</v>
      </c>
      <c r="L7234" s="9">
        <v>0.17499999999999999</v>
      </c>
      <c r="M7234" s="9">
        <v>0.20899999999999999</v>
      </c>
      <c r="N7234" s="9">
        <v>0</v>
      </c>
      <c r="O7234" s="9">
        <v>0.625</v>
      </c>
      <c r="P7234" s="9"/>
      <c r="Q7234" s="9"/>
      <c r="R7234" s="9"/>
      <c r="T7234">
        <f t="shared" si="1006"/>
        <v>3020600</v>
      </c>
      <c r="U7234">
        <v>0</v>
      </c>
      <c r="V7234">
        <f t="shared" si="1012"/>
        <v>0</v>
      </c>
      <c r="W7234" t="str">
        <f t="shared" si="1007"/>
        <v/>
      </c>
      <c r="X7234" t="str">
        <f t="shared" si="1008"/>
        <v/>
      </c>
      <c r="Y7234" t="str">
        <f t="shared" si="1013"/>
        <v/>
      </c>
      <c r="Z7234" s="9"/>
      <c r="AA7234" s="14">
        <f t="shared" si="1009"/>
        <v>0.48899999999999999</v>
      </c>
      <c r="AB7234" s="14">
        <f t="shared" si="1010"/>
        <v>3.1E-2</v>
      </c>
    </row>
    <row r="7235" spans="1:28" x14ac:dyDescent="0.25">
      <c r="A7235" s="10">
        <f t="shared" si="1011"/>
        <v>45593</v>
      </c>
      <c r="B7235" s="11">
        <v>302</v>
      </c>
      <c r="C7235" s="11">
        <v>700</v>
      </c>
      <c r="D7235" s="12">
        <v>810.29166666666697</v>
      </c>
      <c r="E7235" s="9"/>
      <c r="F7235" s="9">
        <v>1.03</v>
      </c>
      <c r="G7235" s="9">
        <v>0</v>
      </c>
      <c r="H7235" s="9">
        <v>2.516</v>
      </c>
      <c r="I7235" s="9">
        <v>151.624</v>
      </c>
      <c r="J7235" s="9">
        <v>-2.625</v>
      </c>
      <c r="K7235" s="9">
        <v>94.9</v>
      </c>
      <c r="L7235" s="9">
        <v>0.17499999999999999</v>
      </c>
      <c r="M7235" s="9">
        <v>0.20899999999999999</v>
      </c>
      <c r="N7235" s="9">
        <v>0</v>
      </c>
      <c r="O7235" s="9">
        <v>1.875</v>
      </c>
      <c r="P7235" s="9"/>
      <c r="Q7235" s="9"/>
      <c r="R7235" s="9"/>
      <c r="T7235">
        <f t="shared" si="1006"/>
        <v>3020700</v>
      </c>
      <c r="U7235">
        <v>1.2</v>
      </c>
      <c r="V7235">
        <f t="shared" si="1012"/>
        <v>1.9</v>
      </c>
      <c r="W7235" t="str">
        <f t="shared" si="1007"/>
        <v/>
      </c>
      <c r="X7235" t="str">
        <f t="shared" si="1008"/>
        <v/>
      </c>
      <c r="Y7235" t="str">
        <f t="shared" si="1013"/>
        <v/>
      </c>
      <c r="Z7235" s="9"/>
      <c r="AA7235" s="14">
        <f t="shared" si="1009"/>
        <v>0.47799999999999998</v>
      </c>
      <c r="AB7235" s="14">
        <f t="shared" si="1010"/>
        <v>2.5999999999999999E-2</v>
      </c>
    </row>
    <row r="7236" spans="1:28" x14ac:dyDescent="0.25">
      <c r="A7236" s="10">
        <f t="shared" si="1011"/>
        <v>45593</v>
      </c>
      <c r="B7236" s="11">
        <v>302</v>
      </c>
      <c r="C7236" s="11">
        <v>800</v>
      </c>
      <c r="D7236" s="12">
        <v>810.33333333333303</v>
      </c>
      <c r="E7236" s="9"/>
      <c r="F7236" s="9">
        <v>0.79600000000000004</v>
      </c>
      <c r="G7236" s="9">
        <v>0.503</v>
      </c>
      <c r="H7236" s="9">
        <v>3.02</v>
      </c>
      <c r="I7236" s="9">
        <v>146.00800000000001</v>
      </c>
      <c r="J7236" s="9">
        <v>-2.2759999999999998</v>
      </c>
      <c r="K7236" s="9">
        <v>95.3</v>
      </c>
      <c r="L7236" s="9">
        <v>0.17499999999999999</v>
      </c>
      <c r="M7236" s="9">
        <v>0.20899999999999999</v>
      </c>
      <c r="N7236" s="9">
        <v>0</v>
      </c>
      <c r="O7236" s="9">
        <v>30.625</v>
      </c>
      <c r="P7236" s="9"/>
      <c r="Q7236" s="9"/>
      <c r="R7236" s="9"/>
      <c r="T7236">
        <f t="shared" si="1006"/>
        <v>3020800</v>
      </c>
      <c r="U7236">
        <v>81.5</v>
      </c>
      <c r="V7236">
        <f t="shared" si="1012"/>
        <v>30.6</v>
      </c>
      <c r="W7236" t="str">
        <f t="shared" si="1007"/>
        <v/>
      </c>
      <c r="X7236" t="str">
        <f t="shared" si="1008"/>
        <v/>
      </c>
      <c r="Y7236" t="str">
        <f t="shared" si="1013"/>
        <v/>
      </c>
      <c r="Z7236" s="9"/>
      <c r="AA7236" s="14">
        <f t="shared" si="1009"/>
        <v>0.49199999999999999</v>
      </c>
      <c r="AB7236" s="14">
        <f t="shared" si="1010"/>
        <v>2.4E-2</v>
      </c>
    </row>
    <row r="7237" spans="1:28" x14ac:dyDescent="0.25">
      <c r="A7237" s="10">
        <f t="shared" si="1011"/>
        <v>45593</v>
      </c>
      <c r="B7237" s="11">
        <v>302</v>
      </c>
      <c r="C7237" s="11">
        <v>900</v>
      </c>
      <c r="D7237" s="12">
        <v>810.375</v>
      </c>
      <c r="E7237" s="9"/>
      <c r="F7237" s="9">
        <v>0.79600000000000004</v>
      </c>
      <c r="G7237" s="9">
        <v>0.503</v>
      </c>
      <c r="H7237" s="9">
        <v>4.0259999999999998</v>
      </c>
      <c r="I7237" s="9">
        <v>134.77600000000001</v>
      </c>
      <c r="J7237" s="9">
        <v>-2.3050000000000002</v>
      </c>
      <c r="K7237" s="9">
        <v>97.2</v>
      </c>
      <c r="L7237" s="9">
        <v>0.17499999999999999</v>
      </c>
      <c r="M7237" s="9">
        <v>0.20899999999999999</v>
      </c>
      <c r="N7237" s="9">
        <v>0</v>
      </c>
      <c r="O7237" s="9">
        <v>68.125</v>
      </c>
      <c r="P7237" s="9"/>
      <c r="Q7237" s="9"/>
      <c r="R7237" s="9"/>
      <c r="T7237">
        <f t="shared" ref="T7237:T7300" si="1014">B7237*10000+C7237</f>
        <v>3020900</v>
      </c>
      <c r="U7237">
        <v>224.7</v>
      </c>
      <c r="V7237">
        <f t="shared" si="1012"/>
        <v>68.099999999999994</v>
      </c>
      <c r="W7237" t="str">
        <f t="shared" ref="W7237:W7300" si="1015">IF(C7237=2400,ROUND(L7237,3),"")</f>
        <v/>
      </c>
      <c r="X7237" t="str">
        <f t="shared" ref="X7237:X7300" si="1016">IF(C7237=2400,ROUND(M7237,3),"")</f>
        <v/>
      </c>
      <c r="Y7237" t="str">
        <f t="shared" si="1013"/>
        <v/>
      </c>
      <c r="Z7237" s="9"/>
      <c r="AA7237" s="14">
        <f t="shared" ref="AA7237:AA7300" si="1017">ROUND((0.6105*(EXP((17.273*J7237)/(J7237+237.3))))*K7237/100,3)</f>
        <v>0.501</v>
      </c>
      <c r="AB7237" s="14">
        <f t="shared" ref="AB7237:AB7300" si="1018">ROUND(AA7237/K7237*(100-K7237),3)</f>
        <v>1.4E-2</v>
      </c>
    </row>
    <row r="7238" spans="1:28" x14ac:dyDescent="0.25">
      <c r="A7238" s="10">
        <f t="shared" si="1011"/>
        <v>45593</v>
      </c>
      <c r="B7238" s="11">
        <v>302</v>
      </c>
      <c r="C7238" s="11">
        <v>1000</v>
      </c>
      <c r="D7238" s="12">
        <v>810.41666666666697</v>
      </c>
      <c r="E7238" s="9"/>
      <c r="F7238" s="9">
        <v>0.21099999999999999</v>
      </c>
      <c r="G7238" s="9">
        <v>1.0069999999999999</v>
      </c>
      <c r="H7238" s="9">
        <v>3.5230000000000001</v>
      </c>
      <c r="I7238" s="9">
        <v>131.96899999999999</v>
      </c>
      <c r="J7238" s="9">
        <v>-1.5269999999999999</v>
      </c>
      <c r="K7238" s="9">
        <v>97.8</v>
      </c>
      <c r="L7238" s="9">
        <v>0.17299999999999999</v>
      </c>
      <c r="M7238" s="9">
        <v>0.20899999999999999</v>
      </c>
      <c r="N7238" s="9">
        <v>0</v>
      </c>
      <c r="O7238" s="9">
        <v>76.875</v>
      </c>
      <c r="P7238" s="9"/>
      <c r="Q7238" s="9"/>
      <c r="R7238" s="9"/>
      <c r="T7238">
        <f t="shared" si="1014"/>
        <v>3021000</v>
      </c>
      <c r="U7238">
        <v>346.8</v>
      </c>
      <c r="V7238">
        <f t="shared" si="1012"/>
        <v>76.900000000000006</v>
      </c>
      <c r="W7238" t="str">
        <f t="shared" si="1015"/>
        <v/>
      </c>
      <c r="X7238" t="str">
        <f t="shared" si="1016"/>
        <v/>
      </c>
      <c r="Y7238" t="str">
        <f t="shared" si="1013"/>
        <v/>
      </c>
      <c r="Z7238" s="9"/>
      <c r="AA7238" s="14">
        <f t="shared" si="1017"/>
        <v>0.53400000000000003</v>
      </c>
      <c r="AB7238" s="14">
        <f t="shared" si="1018"/>
        <v>1.2E-2</v>
      </c>
    </row>
    <row r="7239" spans="1:28" x14ac:dyDescent="0.25">
      <c r="A7239" s="10">
        <f t="shared" ref="A7239:A7302" si="1019">A$5-1+B7239</f>
        <v>45593</v>
      </c>
      <c r="B7239" s="11">
        <v>302</v>
      </c>
      <c r="C7239" s="11">
        <v>1100</v>
      </c>
      <c r="D7239" s="12">
        <v>810.45833333333303</v>
      </c>
      <c r="E7239" s="9"/>
      <c r="F7239" s="9">
        <v>0.44500000000000001</v>
      </c>
      <c r="G7239" s="9">
        <v>1.0069999999999999</v>
      </c>
      <c r="H7239" s="9">
        <v>4.0259999999999998</v>
      </c>
      <c r="I7239" s="9">
        <v>136.18</v>
      </c>
      <c r="J7239" s="9">
        <v>-1.756</v>
      </c>
      <c r="K7239" s="9">
        <v>97.7</v>
      </c>
      <c r="L7239" s="9">
        <v>0.17499999999999999</v>
      </c>
      <c r="M7239" s="9">
        <v>0.21</v>
      </c>
      <c r="N7239" s="9">
        <v>0</v>
      </c>
      <c r="O7239" s="9">
        <v>76.875</v>
      </c>
      <c r="P7239" s="9"/>
      <c r="Q7239" s="9"/>
      <c r="R7239" s="9"/>
      <c r="T7239">
        <f t="shared" si="1014"/>
        <v>3021100</v>
      </c>
      <c r="U7239">
        <v>427.5</v>
      </c>
      <c r="V7239">
        <f t="shared" si="1012"/>
        <v>76.900000000000006</v>
      </c>
      <c r="W7239" t="str">
        <f t="shared" si="1015"/>
        <v/>
      </c>
      <c r="X7239" t="str">
        <f t="shared" si="1016"/>
        <v/>
      </c>
      <c r="Y7239" t="str">
        <f t="shared" si="1013"/>
        <v/>
      </c>
      <c r="Z7239" s="9"/>
      <c r="AA7239" s="14">
        <f t="shared" si="1017"/>
        <v>0.52400000000000002</v>
      </c>
      <c r="AB7239" s="14">
        <f t="shared" si="1018"/>
        <v>1.2E-2</v>
      </c>
    </row>
    <row r="7240" spans="1:28" x14ac:dyDescent="0.25">
      <c r="A7240" s="10">
        <f t="shared" si="1019"/>
        <v>45593</v>
      </c>
      <c r="B7240" s="11">
        <v>302</v>
      </c>
      <c r="C7240" s="11">
        <v>1200</v>
      </c>
      <c r="D7240" s="12">
        <v>810.5</v>
      </c>
      <c r="E7240" s="9"/>
      <c r="F7240" s="9">
        <v>-0.25700000000000001</v>
      </c>
      <c r="G7240" s="9">
        <v>0.503</v>
      </c>
      <c r="H7240" s="9">
        <v>3.5230000000000001</v>
      </c>
      <c r="I7240" s="9">
        <v>123.545</v>
      </c>
      <c r="J7240" s="9">
        <v>-0.67600000000000005</v>
      </c>
      <c r="K7240" s="9">
        <v>97.8</v>
      </c>
      <c r="L7240" s="9">
        <v>0.17299999999999999</v>
      </c>
      <c r="M7240" s="9">
        <v>0.21</v>
      </c>
      <c r="N7240" s="9">
        <v>0</v>
      </c>
      <c r="O7240" s="9">
        <v>161.875</v>
      </c>
      <c r="P7240" s="9"/>
      <c r="Q7240" s="9"/>
      <c r="R7240" s="9"/>
      <c r="T7240">
        <f t="shared" si="1014"/>
        <v>3021200</v>
      </c>
      <c r="U7240">
        <v>457.8</v>
      </c>
      <c r="V7240">
        <f t="shared" si="1012"/>
        <v>161.9</v>
      </c>
      <c r="W7240" t="str">
        <f t="shared" si="1015"/>
        <v/>
      </c>
      <c r="X7240" t="str">
        <f t="shared" si="1016"/>
        <v/>
      </c>
      <c r="Y7240" t="str">
        <f t="shared" si="1013"/>
        <v/>
      </c>
      <c r="Z7240" s="9"/>
      <c r="AA7240" s="14">
        <f t="shared" si="1017"/>
        <v>0.56799999999999995</v>
      </c>
      <c r="AB7240" s="14">
        <f t="shared" si="1018"/>
        <v>1.2999999999999999E-2</v>
      </c>
    </row>
    <row r="7241" spans="1:28" x14ac:dyDescent="0.25">
      <c r="A7241" s="10">
        <f t="shared" si="1019"/>
        <v>45593</v>
      </c>
      <c r="B7241" s="11">
        <v>302</v>
      </c>
      <c r="C7241" s="11">
        <v>1300</v>
      </c>
      <c r="D7241" s="12">
        <v>810.54166666666697</v>
      </c>
      <c r="E7241" s="9"/>
      <c r="F7241" s="9">
        <v>9.4E-2</v>
      </c>
      <c r="G7241" s="9">
        <v>1.0069999999999999</v>
      </c>
      <c r="H7241" s="9">
        <v>4.5289999999999999</v>
      </c>
      <c r="I7241" s="9">
        <v>133.37299999999999</v>
      </c>
      <c r="J7241" s="9">
        <v>-0.255</v>
      </c>
      <c r="K7241" s="9">
        <v>95.5</v>
      </c>
      <c r="L7241" s="9">
        <v>0.17299999999999999</v>
      </c>
      <c r="M7241" s="9">
        <v>0.21099999999999999</v>
      </c>
      <c r="N7241" s="9">
        <v>1</v>
      </c>
      <c r="O7241" s="9">
        <v>288.125</v>
      </c>
      <c r="P7241" s="9"/>
      <c r="Q7241" s="9"/>
      <c r="R7241" s="9"/>
      <c r="T7241">
        <f t="shared" si="1014"/>
        <v>3021300</v>
      </c>
      <c r="U7241">
        <v>435</v>
      </c>
      <c r="V7241">
        <f t="shared" si="1012"/>
        <v>288.10000000000002</v>
      </c>
      <c r="W7241" t="str">
        <f t="shared" si="1015"/>
        <v/>
      </c>
      <c r="X7241" t="str">
        <f t="shared" si="1016"/>
        <v/>
      </c>
      <c r="Y7241" t="str">
        <f t="shared" si="1013"/>
        <v/>
      </c>
      <c r="Z7241" s="9"/>
      <c r="AA7241" s="14">
        <f t="shared" si="1017"/>
        <v>0.57199999999999995</v>
      </c>
      <c r="AB7241" s="14">
        <f t="shared" si="1018"/>
        <v>2.7E-2</v>
      </c>
    </row>
    <row r="7242" spans="1:28" x14ac:dyDescent="0.25">
      <c r="A7242" s="10">
        <f t="shared" si="1019"/>
        <v>45593</v>
      </c>
      <c r="B7242" s="11">
        <v>302</v>
      </c>
      <c r="C7242" s="11">
        <v>1400</v>
      </c>
      <c r="D7242" s="12">
        <v>810.58333333333303</v>
      </c>
      <c r="E7242" s="9"/>
      <c r="F7242" s="9">
        <v>-0.25700000000000001</v>
      </c>
      <c r="G7242" s="9">
        <v>1.51</v>
      </c>
      <c r="H7242" s="9">
        <v>4.5289999999999999</v>
      </c>
      <c r="I7242" s="9">
        <v>136.18</v>
      </c>
      <c r="J7242" s="9">
        <v>-0.73199999999999998</v>
      </c>
      <c r="K7242" s="9">
        <v>93.7</v>
      </c>
      <c r="L7242" s="9">
        <v>0.17199999999999999</v>
      </c>
      <c r="M7242" s="9">
        <v>0.21</v>
      </c>
      <c r="N7242" s="9">
        <v>0</v>
      </c>
      <c r="O7242" s="9">
        <v>213.125</v>
      </c>
      <c r="P7242" s="9"/>
      <c r="Q7242" s="9"/>
      <c r="R7242" s="9"/>
      <c r="T7242">
        <f t="shared" si="1014"/>
        <v>3021400</v>
      </c>
      <c r="U7242">
        <v>361.3</v>
      </c>
      <c r="V7242">
        <f t="shared" si="1012"/>
        <v>213.1</v>
      </c>
      <c r="W7242" t="str">
        <f t="shared" si="1015"/>
        <v/>
      </c>
      <c r="X7242" t="str">
        <f t="shared" si="1016"/>
        <v/>
      </c>
      <c r="Y7242" t="str">
        <f t="shared" si="1013"/>
        <v/>
      </c>
      <c r="Z7242" s="9"/>
      <c r="AA7242" s="14">
        <f t="shared" si="1017"/>
        <v>0.54200000000000004</v>
      </c>
      <c r="AB7242" s="14">
        <f t="shared" si="1018"/>
        <v>3.5999999999999997E-2</v>
      </c>
    </row>
    <row r="7243" spans="1:28" x14ac:dyDescent="0.25">
      <c r="A7243" s="10">
        <f t="shared" si="1019"/>
        <v>45593</v>
      </c>
      <c r="B7243" s="11">
        <v>302</v>
      </c>
      <c r="C7243" s="11">
        <v>1500</v>
      </c>
      <c r="D7243" s="12">
        <v>810.625</v>
      </c>
      <c r="E7243" s="9"/>
      <c r="F7243" s="9">
        <v>-2.3E-2</v>
      </c>
      <c r="G7243" s="9">
        <v>0.503</v>
      </c>
      <c r="H7243" s="9">
        <v>3.02</v>
      </c>
      <c r="I7243" s="9">
        <v>140.392</v>
      </c>
      <c r="J7243" s="9">
        <v>-0.98599999999999999</v>
      </c>
      <c r="K7243" s="9">
        <v>93.6</v>
      </c>
      <c r="L7243" s="9">
        <v>0.17299999999999999</v>
      </c>
      <c r="M7243" s="9">
        <v>0.21099999999999999</v>
      </c>
      <c r="N7243" s="9">
        <v>0</v>
      </c>
      <c r="O7243" s="9">
        <v>94.375</v>
      </c>
      <c r="P7243" s="9"/>
      <c r="Q7243" s="9"/>
      <c r="R7243" s="9"/>
      <c r="T7243">
        <f t="shared" si="1014"/>
        <v>3021500</v>
      </c>
      <c r="U7243">
        <v>244.5</v>
      </c>
      <c r="V7243">
        <f t="shared" si="1012"/>
        <v>94.4</v>
      </c>
      <c r="W7243" t="str">
        <f t="shared" si="1015"/>
        <v/>
      </c>
      <c r="X7243" t="str">
        <f t="shared" si="1016"/>
        <v/>
      </c>
      <c r="Y7243" t="str">
        <f t="shared" si="1013"/>
        <v/>
      </c>
      <c r="Z7243" s="9"/>
      <c r="AA7243" s="14">
        <f t="shared" si="1017"/>
        <v>0.53200000000000003</v>
      </c>
      <c r="AB7243" s="14">
        <f t="shared" si="1018"/>
        <v>3.5999999999999997E-2</v>
      </c>
    </row>
    <row r="7244" spans="1:28" x14ac:dyDescent="0.25">
      <c r="A7244" s="10">
        <f t="shared" si="1019"/>
        <v>45593</v>
      </c>
      <c r="B7244" s="11">
        <v>302</v>
      </c>
      <c r="C7244" s="11">
        <v>1600</v>
      </c>
      <c r="D7244" s="12">
        <v>810.66666666666697</v>
      </c>
      <c r="E7244" s="9"/>
      <c r="F7244" s="9">
        <v>-2.3E-2</v>
      </c>
      <c r="G7244" s="9">
        <v>0.503</v>
      </c>
      <c r="H7244" s="9">
        <v>4.5289999999999999</v>
      </c>
      <c r="I7244" s="9">
        <v>141.79599999999999</v>
      </c>
      <c r="J7244" s="9">
        <v>-1.871</v>
      </c>
      <c r="K7244" s="9">
        <v>95.5</v>
      </c>
      <c r="L7244" s="9">
        <v>0.17399999999999999</v>
      </c>
      <c r="M7244" s="9">
        <v>0.21099999999999999</v>
      </c>
      <c r="N7244" s="9">
        <v>0</v>
      </c>
      <c r="O7244" s="9">
        <v>44.375</v>
      </c>
      <c r="P7244" s="9"/>
      <c r="Q7244" s="9"/>
      <c r="R7244" s="9"/>
      <c r="T7244">
        <f t="shared" si="1014"/>
        <v>3021600</v>
      </c>
      <c r="U7244">
        <v>102.7</v>
      </c>
      <c r="V7244">
        <f t="shared" si="1012"/>
        <v>44.4</v>
      </c>
      <c r="W7244" t="str">
        <f t="shared" si="1015"/>
        <v/>
      </c>
      <c r="X7244" t="str">
        <f t="shared" si="1016"/>
        <v/>
      </c>
      <c r="Y7244" t="str">
        <f t="shared" si="1013"/>
        <v/>
      </c>
      <c r="Z7244" s="9"/>
      <c r="AA7244" s="14">
        <f t="shared" si="1017"/>
        <v>0.50800000000000001</v>
      </c>
      <c r="AB7244" s="14">
        <f t="shared" si="1018"/>
        <v>2.4E-2</v>
      </c>
    </row>
    <row r="7245" spans="1:28" x14ac:dyDescent="0.25">
      <c r="A7245" s="10">
        <f t="shared" si="1019"/>
        <v>45593</v>
      </c>
      <c r="B7245" s="11">
        <v>302</v>
      </c>
      <c r="C7245" s="11">
        <v>1700</v>
      </c>
      <c r="D7245" s="12">
        <v>810.70833333333303</v>
      </c>
      <c r="E7245" s="9"/>
      <c r="F7245" s="9">
        <v>9.4E-2</v>
      </c>
      <c r="G7245" s="9">
        <v>0</v>
      </c>
      <c r="H7245" s="9">
        <v>3.5230000000000001</v>
      </c>
      <c r="I7245" s="9">
        <v>138.988</v>
      </c>
      <c r="J7245" s="9">
        <v>-2.6829999999999998</v>
      </c>
      <c r="K7245" s="9">
        <v>97.8</v>
      </c>
      <c r="L7245" s="9">
        <v>0.17499999999999999</v>
      </c>
      <c r="M7245" s="9">
        <v>0.21099999999999999</v>
      </c>
      <c r="N7245" s="9">
        <v>0</v>
      </c>
      <c r="O7245" s="9">
        <v>11.875</v>
      </c>
      <c r="P7245" s="9"/>
      <c r="Q7245" s="9"/>
      <c r="R7245" s="9"/>
      <c r="T7245">
        <f t="shared" si="1014"/>
        <v>3021700</v>
      </c>
      <c r="U7245">
        <v>4.2</v>
      </c>
      <c r="V7245">
        <f t="shared" si="1012"/>
        <v>11.9</v>
      </c>
      <c r="W7245" t="str">
        <f t="shared" si="1015"/>
        <v/>
      </c>
      <c r="X7245" t="str">
        <f t="shared" si="1016"/>
        <v/>
      </c>
      <c r="Y7245" t="str">
        <f t="shared" si="1013"/>
        <v/>
      </c>
      <c r="Z7245" s="9"/>
      <c r="AA7245" s="14">
        <f t="shared" si="1017"/>
        <v>0.49</v>
      </c>
      <c r="AB7245" s="14">
        <f t="shared" si="1018"/>
        <v>1.0999999999999999E-2</v>
      </c>
    </row>
    <row r="7246" spans="1:28" x14ac:dyDescent="0.25">
      <c r="A7246" s="10">
        <f t="shared" si="1019"/>
        <v>45593</v>
      </c>
      <c r="B7246" s="11">
        <v>302</v>
      </c>
      <c r="C7246" s="11">
        <v>1800</v>
      </c>
      <c r="D7246" s="12">
        <v>810.75</v>
      </c>
      <c r="E7246" s="9"/>
      <c r="F7246" s="9">
        <v>-0.25700000000000001</v>
      </c>
      <c r="G7246" s="9">
        <v>1.0069999999999999</v>
      </c>
      <c r="H7246" s="9">
        <v>5.5359999999999996</v>
      </c>
      <c r="I7246" s="9">
        <v>157.239</v>
      </c>
      <c r="J7246" s="9">
        <v>-2.6539999999999999</v>
      </c>
      <c r="K7246" s="9">
        <v>96.1</v>
      </c>
      <c r="L7246" s="9">
        <v>0.17499999999999999</v>
      </c>
      <c r="M7246" s="9">
        <v>0.21099999999999999</v>
      </c>
      <c r="N7246" s="9">
        <v>0</v>
      </c>
      <c r="O7246" s="9">
        <v>0.625</v>
      </c>
      <c r="P7246" s="9"/>
      <c r="Q7246" s="9"/>
      <c r="R7246" s="9"/>
      <c r="T7246">
        <f t="shared" si="1014"/>
        <v>3021800</v>
      </c>
      <c r="U7246">
        <v>0</v>
      </c>
      <c r="V7246">
        <f t="shared" si="1012"/>
        <v>0</v>
      </c>
      <c r="W7246" t="str">
        <f t="shared" si="1015"/>
        <v/>
      </c>
      <c r="X7246" t="str">
        <f t="shared" si="1016"/>
        <v/>
      </c>
      <c r="Y7246" t="str">
        <f t="shared" si="1013"/>
        <v/>
      </c>
      <c r="Z7246" s="9"/>
      <c r="AA7246" s="14">
        <f t="shared" si="1017"/>
        <v>0.48299999999999998</v>
      </c>
      <c r="AB7246" s="14">
        <f t="shared" si="1018"/>
        <v>0.02</v>
      </c>
    </row>
    <row r="7247" spans="1:28" x14ac:dyDescent="0.25">
      <c r="A7247" s="10">
        <f t="shared" si="1019"/>
        <v>45593</v>
      </c>
      <c r="B7247" s="11">
        <v>302</v>
      </c>
      <c r="C7247" s="11">
        <v>1900</v>
      </c>
      <c r="D7247" s="12">
        <v>810.79166666666697</v>
      </c>
      <c r="E7247" s="9"/>
      <c r="F7247" s="9">
        <v>-0.14000000000000001</v>
      </c>
      <c r="G7247" s="9">
        <v>1.51</v>
      </c>
      <c r="H7247" s="9">
        <v>6.0389999999999997</v>
      </c>
      <c r="I7247" s="9">
        <v>160.047</v>
      </c>
      <c r="J7247" s="9">
        <v>-2.4209999999999998</v>
      </c>
      <c r="K7247" s="9">
        <v>94.3</v>
      </c>
      <c r="L7247" s="9">
        <v>0.17499999999999999</v>
      </c>
      <c r="M7247" s="9">
        <v>0.21099999999999999</v>
      </c>
      <c r="N7247" s="9">
        <v>0</v>
      </c>
      <c r="O7247" s="9">
        <v>0.625</v>
      </c>
      <c r="P7247" s="9"/>
      <c r="Q7247" s="9"/>
      <c r="R7247" s="9"/>
      <c r="T7247">
        <f t="shared" si="1014"/>
        <v>3021900</v>
      </c>
      <c r="U7247">
        <v>0</v>
      </c>
      <c r="V7247">
        <f t="shared" si="1012"/>
        <v>0</v>
      </c>
      <c r="W7247" t="str">
        <f t="shared" si="1015"/>
        <v/>
      </c>
      <c r="X7247" t="str">
        <f t="shared" si="1016"/>
        <v/>
      </c>
      <c r="Y7247" t="str">
        <f t="shared" si="1013"/>
        <v/>
      </c>
      <c r="Z7247" s="9"/>
      <c r="AA7247" s="14">
        <f t="shared" si="1017"/>
        <v>0.48199999999999998</v>
      </c>
      <c r="AB7247" s="14">
        <f t="shared" si="1018"/>
        <v>2.9000000000000001E-2</v>
      </c>
    </row>
    <row r="7248" spans="1:28" x14ac:dyDescent="0.25">
      <c r="A7248" s="10">
        <f t="shared" si="1019"/>
        <v>45593</v>
      </c>
      <c r="B7248" s="11">
        <v>302</v>
      </c>
      <c r="C7248" s="11">
        <v>2000</v>
      </c>
      <c r="D7248" s="12">
        <v>810.83333333333303</v>
      </c>
      <c r="E7248" s="9"/>
      <c r="F7248" s="9">
        <v>0.21099999999999999</v>
      </c>
      <c r="G7248" s="9">
        <v>1.51</v>
      </c>
      <c r="H7248" s="9">
        <v>5.0330000000000004</v>
      </c>
      <c r="I7248" s="9">
        <v>157.239</v>
      </c>
      <c r="J7248" s="9">
        <v>-2.2759999999999998</v>
      </c>
      <c r="K7248" s="9">
        <v>94.8</v>
      </c>
      <c r="L7248" s="9">
        <v>0.17599999999999999</v>
      </c>
      <c r="M7248" s="9">
        <v>0.21199999999999999</v>
      </c>
      <c r="N7248" s="9">
        <v>0</v>
      </c>
      <c r="O7248" s="9">
        <v>0.625</v>
      </c>
      <c r="P7248" s="9"/>
      <c r="Q7248" s="9"/>
      <c r="R7248" s="9"/>
      <c r="T7248">
        <f t="shared" si="1014"/>
        <v>3022000</v>
      </c>
      <c r="U7248">
        <v>0</v>
      </c>
      <c r="V7248">
        <f t="shared" si="1012"/>
        <v>0</v>
      </c>
      <c r="W7248" t="str">
        <f t="shared" si="1015"/>
        <v/>
      </c>
      <c r="X7248" t="str">
        <f t="shared" si="1016"/>
        <v/>
      </c>
      <c r="Y7248" t="str">
        <f t="shared" si="1013"/>
        <v/>
      </c>
      <c r="Z7248" s="9"/>
      <c r="AA7248" s="14">
        <f t="shared" si="1017"/>
        <v>0.49</v>
      </c>
      <c r="AB7248" s="14">
        <f t="shared" si="1018"/>
        <v>2.7E-2</v>
      </c>
    </row>
    <row r="7249" spans="1:28" x14ac:dyDescent="0.25">
      <c r="A7249" s="10">
        <f t="shared" si="1019"/>
        <v>45593</v>
      </c>
      <c r="B7249" s="11">
        <v>302</v>
      </c>
      <c r="C7249" s="11">
        <v>2100</v>
      </c>
      <c r="D7249" s="12">
        <v>810.875</v>
      </c>
      <c r="E7249" s="9"/>
      <c r="F7249" s="9">
        <v>0.32800000000000001</v>
      </c>
      <c r="G7249" s="9">
        <v>1.0069999999999999</v>
      </c>
      <c r="H7249" s="9">
        <v>6.5430000000000001</v>
      </c>
      <c r="I7249" s="9">
        <v>158.643</v>
      </c>
      <c r="J7249" s="9">
        <v>-2.363</v>
      </c>
      <c r="K7249" s="9">
        <v>95.6</v>
      </c>
      <c r="L7249" s="9">
        <v>0.17599999999999999</v>
      </c>
      <c r="M7249" s="9">
        <v>0.21199999999999999</v>
      </c>
      <c r="N7249" s="9">
        <v>0</v>
      </c>
      <c r="O7249" s="9">
        <v>0.625</v>
      </c>
      <c r="P7249" s="9"/>
      <c r="Q7249" s="9"/>
      <c r="R7249" s="9"/>
      <c r="T7249">
        <f t="shared" si="1014"/>
        <v>3022100</v>
      </c>
      <c r="U7249">
        <v>0</v>
      </c>
      <c r="V7249">
        <f t="shared" si="1012"/>
        <v>0</v>
      </c>
      <c r="W7249" t="str">
        <f t="shared" si="1015"/>
        <v/>
      </c>
      <c r="X7249" t="str">
        <f t="shared" si="1016"/>
        <v/>
      </c>
      <c r="Y7249" t="str">
        <f t="shared" si="1013"/>
        <v/>
      </c>
      <c r="Z7249" s="9"/>
      <c r="AA7249" s="14">
        <f t="shared" si="1017"/>
        <v>0.49099999999999999</v>
      </c>
      <c r="AB7249" s="14">
        <f t="shared" si="1018"/>
        <v>2.3E-2</v>
      </c>
    </row>
    <row r="7250" spans="1:28" x14ac:dyDescent="0.25">
      <c r="A7250" s="10">
        <f t="shared" si="1019"/>
        <v>45593</v>
      </c>
      <c r="B7250" s="11">
        <v>302</v>
      </c>
      <c r="C7250" s="11">
        <v>2200</v>
      </c>
      <c r="D7250" s="12">
        <v>810.91666666666697</v>
      </c>
      <c r="E7250" s="9"/>
      <c r="F7250" s="9">
        <v>0.21099999999999999</v>
      </c>
      <c r="G7250" s="9">
        <v>1.0069999999999999</v>
      </c>
      <c r="H7250" s="9">
        <v>4.5289999999999999</v>
      </c>
      <c r="I7250" s="9">
        <v>167.06700000000001</v>
      </c>
      <c r="J7250" s="9">
        <v>-2.5659999999999998</v>
      </c>
      <c r="K7250" s="9">
        <v>96.4</v>
      </c>
      <c r="L7250" s="9">
        <v>0.17699999999999999</v>
      </c>
      <c r="M7250" s="9">
        <v>0.21199999999999999</v>
      </c>
      <c r="N7250" s="9">
        <v>0</v>
      </c>
      <c r="O7250" s="9">
        <v>0.625</v>
      </c>
      <c r="P7250" s="9"/>
      <c r="Q7250" s="9"/>
      <c r="R7250" s="9"/>
      <c r="T7250">
        <f t="shared" si="1014"/>
        <v>3022200</v>
      </c>
      <c r="U7250">
        <v>0</v>
      </c>
      <c r="V7250">
        <f t="shared" si="1012"/>
        <v>0</v>
      </c>
      <c r="W7250" t="str">
        <f t="shared" si="1015"/>
        <v/>
      </c>
      <c r="X7250" t="str">
        <f t="shared" si="1016"/>
        <v/>
      </c>
      <c r="Y7250" t="str">
        <f t="shared" si="1013"/>
        <v/>
      </c>
      <c r="Z7250" s="9"/>
      <c r="AA7250" s="14">
        <f t="shared" si="1017"/>
        <v>0.48699999999999999</v>
      </c>
      <c r="AB7250" s="14">
        <f t="shared" si="1018"/>
        <v>1.7999999999999999E-2</v>
      </c>
    </row>
    <row r="7251" spans="1:28" x14ac:dyDescent="0.25">
      <c r="A7251" s="10">
        <f t="shared" si="1019"/>
        <v>45593</v>
      </c>
      <c r="B7251" s="11">
        <v>302</v>
      </c>
      <c r="C7251" s="11">
        <v>2300</v>
      </c>
      <c r="D7251" s="12">
        <v>810.95833333333303</v>
      </c>
      <c r="E7251" s="9"/>
      <c r="F7251" s="9">
        <v>0.21099999999999999</v>
      </c>
      <c r="G7251" s="9">
        <v>0.503</v>
      </c>
      <c r="H7251" s="9">
        <v>5.5359999999999996</v>
      </c>
      <c r="I7251" s="9">
        <v>178.298</v>
      </c>
      <c r="J7251" s="9">
        <v>-2.8</v>
      </c>
      <c r="K7251" s="9">
        <v>97.8</v>
      </c>
      <c r="L7251" s="9">
        <v>0.17699999999999999</v>
      </c>
      <c r="M7251" s="9">
        <v>0.21199999999999999</v>
      </c>
      <c r="N7251" s="9">
        <v>0</v>
      </c>
      <c r="O7251" s="9">
        <v>0.625</v>
      </c>
      <c r="P7251" s="9"/>
      <c r="Q7251" s="9"/>
      <c r="R7251" s="9"/>
      <c r="T7251">
        <f t="shared" si="1014"/>
        <v>3022300</v>
      </c>
      <c r="U7251">
        <v>0</v>
      </c>
      <c r="V7251">
        <f t="shared" si="1012"/>
        <v>0</v>
      </c>
      <c r="W7251" t="str">
        <f t="shared" si="1015"/>
        <v/>
      </c>
      <c r="X7251" t="str">
        <f t="shared" si="1016"/>
        <v/>
      </c>
      <c r="Y7251" t="str">
        <f t="shared" si="1013"/>
        <v/>
      </c>
      <c r="Z7251" s="9"/>
      <c r="AA7251" s="14">
        <f t="shared" si="1017"/>
        <v>0.48599999999999999</v>
      </c>
      <c r="AB7251" s="14">
        <f t="shared" si="1018"/>
        <v>1.0999999999999999E-2</v>
      </c>
    </row>
    <row r="7252" spans="1:28" x14ac:dyDescent="0.25">
      <c r="A7252" s="10">
        <f t="shared" si="1019"/>
        <v>45593</v>
      </c>
      <c r="B7252" s="11">
        <v>302</v>
      </c>
      <c r="C7252" s="11">
        <v>2400</v>
      </c>
      <c r="D7252" s="12">
        <v>811</v>
      </c>
      <c r="E7252" s="9"/>
      <c r="F7252" s="9">
        <v>0.67900000000000005</v>
      </c>
      <c r="G7252" s="9">
        <v>0.503</v>
      </c>
      <c r="H7252" s="9">
        <v>4.5289999999999999</v>
      </c>
      <c r="I7252" s="9">
        <v>190.93299999999999</v>
      </c>
      <c r="J7252" s="9">
        <v>-3.0059999999999998</v>
      </c>
      <c r="K7252" s="9">
        <v>98.3</v>
      </c>
      <c r="L7252" s="9">
        <v>0.17699999999999999</v>
      </c>
      <c r="M7252" s="9">
        <v>0.21199999999999999</v>
      </c>
      <c r="N7252" s="9">
        <v>0</v>
      </c>
      <c r="O7252" s="9">
        <v>0.625</v>
      </c>
      <c r="P7252" s="9"/>
      <c r="Q7252" s="9"/>
      <c r="R7252" s="9"/>
      <c r="T7252">
        <f t="shared" si="1014"/>
        <v>3022400</v>
      </c>
      <c r="U7252">
        <v>0</v>
      </c>
      <c r="V7252">
        <f t="shared" si="1012"/>
        <v>0</v>
      </c>
      <c r="W7252">
        <f t="shared" si="1015"/>
        <v>0.17699999999999999</v>
      </c>
      <c r="X7252">
        <f t="shared" si="1016"/>
        <v>0.21199999999999999</v>
      </c>
      <c r="Y7252">
        <f t="shared" si="1013"/>
        <v>7.0000000000000001E-3</v>
      </c>
      <c r="Z7252" s="9"/>
      <c r="AA7252" s="14">
        <f t="shared" si="1017"/>
        <v>0.48099999999999998</v>
      </c>
      <c r="AB7252" s="14">
        <f t="shared" si="1018"/>
        <v>8.0000000000000002E-3</v>
      </c>
    </row>
    <row r="7253" spans="1:28" x14ac:dyDescent="0.25">
      <c r="A7253" s="10">
        <f t="shared" si="1019"/>
        <v>45594</v>
      </c>
      <c r="B7253" s="11">
        <v>303</v>
      </c>
      <c r="C7253" s="11">
        <v>100</v>
      </c>
      <c r="D7253" s="12">
        <v>811.04166666666697</v>
      </c>
      <c r="E7253" s="9"/>
      <c r="F7253" s="9">
        <v>0.67900000000000005</v>
      </c>
      <c r="G7253" s="9">
        <v>1.0069999999999999</v>
      </c>
      <c r="H7253" s="9">
        <v>5.0330000000000004</v>
      </c>
      <c r="I7253" s="9">
        <v>203.56899999999999</v>
      </c>
      <c r="J7253" s="9">
        <v>-3.3010000000000002</v>
      </c>
      <c r="K7253" s="9">
        <v>98.2</v>
      </c>
      <c r="L7253" s="9">
        <v>0.17599999999999999</v>
      </c>
      <c r="M7253" s="9">
        <v>0.21199999999999999</v>
      </c>
      <c r="N7253" s="9">
        <v>0</v>
      </c>
      <c r="O7253" s="9">
        <v>0.625</v>
      </c>
      <c r="P7253" s="9"/>
      <c r="Q7253" s="9"/>
      <c r="R7253" s="9"/>
      <c r="T7253">
        <f t="shared" si="1014"/>
        <v>3030100</v>
      </c>
      <c r="U7253">
        <v>0</v>
      </c>
      <c r="V7253">
        <f t="shared" si="1012"/>
        <v>0</v>
      </c>
      <c r="W7253" t="str">
        <f t="shared" si="1015"/>
        <v/>
      </c>
      <c r="X7253" t="str">
        <f t="shared" si="1016"/>
        <v/>
      </c>
      <c r="Y7253" t="str">
        <f t="shared" si="1013"/>
        <v/>
      </c>
      <c r="Z7253" s="9"/>
      <c r="AA7253" s="14">
        <f t="shared" si="1017"/>
        <v>0.47</v>
      </c>
      <c r="AB7253" s="14">
        <f t="shared" si="1018"/>
        <v>8.9999999999999993E-3</v>
      </c>
    </row>
    <row r="7254" spans="1:28" x14ac:dyDescent="0.25">
      <c r="A7254" s="10">
        <f t="shared" si="1019"/>
        <v>45594</v>
      </c>
      <c r="B7254" s="11">
        <v>303</v>
      </c>
      <c r="C7254" s="11">
        <v>200</v>
      </c>
      <c r="D7254" s="12">
        <v>811.08333333333303</v>
      </c>
      <c r="E7254" s="9"/>
      <c r="F7254" s="9">
        <v>0.79600000000000004</v>
      </c>
      <c r="G7254" s="9">
        <v>1.51</v>
      </c>
      <c r="H7254" s="9">
        <v>5.0330000000000004</v>
      </c>
      <c r="I7254" s="9">
        <v>230.24299999999999</v>
      </c>
      <c r="J7254" s="9">
        <v>-3.9860000000000002</v>
      </c>
      <c r="K7254" s="9">
        <v>97.9</v>
      </c>
      <c r="L7254" s="9">
        <v>0.17599999999999999</v>
      </c>
      <c r="M7254" s="9">
        <v>0.21199999999999999</v>
      </c>
      <c r="N7254" s="9">
        <v>0</v>
      </c>
      <c r="O7254" s="9">
        <v>0.625</v>
      </c>
      <c r="P7254" s="9"/>
      <c r="Q7254" s="9"/>
      <c r="R7254" s="9"/>
      <c r="T7254">
        <f t="shared" si="1014"/>
        <v>3030200</v>
      </c>
      <c r="U7254">
        <v>0</v>
      </c>
      <c r="V7254">
        <f t="shared" si="1012"/>
        <v>0</v>
      </c>
      <c r="W7254" t="str">
        <f t="shared" si="1015"/>
        <v/>
      </c>
      <c r="X7254" t="str">
        <f t="shared" si="1016"/>
        <v/>
      </c>
      <c r="Y7254" t="str">
        <f t="shared" si="1013"/>
        <v/>
      </c>
      <c r="Z7254" s="9"/>
      <c r="AA7254" s="14">
        <f t="shared" si="1017"/>
        <v>0.44500000000000001</v>
      </c>
      <c r="AB7254" s="14">
        <f t="shared" si="1018"/>
        <v>0.01</v>
      </c>
    </row>
    <row r="7255" spans="1:28" x14ac:dyDescent="0.25">
      <c r="A7255" s="10">
        <f t="shared" si="1019"/>
        <v>45594</v>
      </c>
      <c r="B7255" s="11">
        <v>303</v>
      </c>
      <c r="C7255" s="11">
        <v>300</v>
      </c>
      <c r="D7255" s="12">
        <v>811.125</v>
      </c>
      <c r="E7255" s="9"/>
      <c r="F7255" s="9">
        <v>0.79600000000000004</v>
      </c>
      <c r="G7255" s="9">
        <v>0.503</v>
      </c>
      <c r="H7255" s="9">
        <v>4.5289999999999999</v>
      </c>
      <c r="I7255" s="9">
        <v>214.8</v>
      </c>
      <c r="J7255" s="9">
        <v>-3.956</v>
      </c>
      <c r="K7255" s="9">
        <v>97.8</v>
      </c>
      <c r="L7255" s="9">
        <v>0.17799999999999999</v>
      </c>
      <c r="M7255" s="9">
        <v>0.21199999999999999</v>
      </c>
      <c r="N7255" s="9">
        <v>0</v>
      </c>
      <c r="O7255" s="9">
        <v>0.625</v>
      </c>
      <c r="P7255" s="9"/>
      <c r="Q7255" s="9"/>
      <c r="R7255" s="9"/>
      <c r="T7255">
        <f t="shared" si="1014"/>
        <v>3030300</v>
      </c>
      <c r="U7255">
        <v>0</v>
      </c>
      <c r="V7255">
        <f t="shared" si="1012"/>
        <v>0</v>
      </c>
      <c r="W7255" t="str">
        <f t="shared" si="1015"/>
        <v/>
      </c>
      <c r="X7255" t="str">
        <f t="shared" si="1016"/>
        <v/>
      </c>
      <c r="Y7255" t="str">
        <f t="shared" si="1013"/>
        <v/>
      </c>
      <c r="Z7255" s="9"/>
      <c r="AA7255" s="14">
        <f t="shared" si="1017"/>
        <v>0.44500000000000001</v>
      </c>
      <c r="AB7255" s="14">
        <f t="shared" si="1018"/>
        <v>0.01</v>
      </c>
    </row>
    <row r="7256" spans="1:28" x14ac:dyDescent="0.25">
      <c r="A7256" s="10">
        <f t="shared" si="1019"/>
        <v>45594</v>
      </c>
      <c r="B7256" s="11">
        <v>303</v>
      </c>
      <c r="C7256" s="11">
        <v>400</v>
      </c>
      <c r="D7256" s="12">
        <v>811.16666666666697</v>
      </c>
      <c r="E7256" s="9"/>
      <c r="F7256" s="9">
        <v>1.381</v>
      </c>
      <c r="G7256" s="9">
        <v>0.503</v>
      </c>
      <c r="H7256" s="9">
        <v>5.0330000000000004</v>
      </c>
      <c r="I7256" s="9">
        <v>227.435</v>
      </c>
      <c r="J7256" s="9">
        <v>-4.4080000000000004</v>
      </c>
      <c r="K7256" s="9">
        <v>97.1</v>
      </c>
      <c r="L7256" s="9">
        <v>0.17799999999999999</v>
      </c>
      <c r="M7256" s="9">
        <v>0.21199999999999999</v>
      </c>
      <c r="N7256" s="9">
        <v>0</v>
      </c>
      <c r="O7256" s="9">
        <v>0.625</v>
      </c>
      <c r="P7256" s="9"/>
      <c r="Q7256" s="9"/>
      <c r="R7256" s="9"/>
      <c r="T7256">
        <f t="shared" si="1014"/>
        <v>3030400</v>
      </c>
      <c r="U7256">
        <v>0</v>
      </c>
      <c r="V7256">
        <f t="shared" si="1012"/>
        <v>0</v>
      </c>
      <c r="W7256" t="str">
        <f t="shared" si="1015"/>
        <v/>
      </c>
      <c r="X7256" t="str">
        <f t="shared" si="1016"/>
        <v/>
      </c>
      <c r="Y7256" t="str">
        <f t="shared" si="1013"/>
        <v/>
      </c>
      <c r="Z7256" s="9"/>
      <c r="AA7256" s="14">
        <f t="shared" si="1017"/>
        <v>0.42699999999999999</v>
      </c>
      <c r="AB7256" s="14">
        <f t="shared" si="1018"/>
        <v>1.2999999999999999E-2</v>
      </c>
    </row>
    <row r="7257" spans="1:28" x14ac:dyDescent="0.25">
      <c r="A7257" s="10">
        <f t="shared" si="1019"/>
        <v>45594</v>
      </c>
      <c r="B7257" s="11">
        <v>303</v>
      </c>
      <c r="C7257" s="11">
        <v>500</v>
      </c>
      <c r="D7257" s="12">
        <v>811.20833333333303</v>
      </c>
      <c r="E7257" s="9"/>
      <c r="F7257" s="9">
        <v>1.264</v>
      </c>
      <c r="G7257" s="9">
        <v>0.503</v>
      </c>
      <c r="H7257" s="9">
        <v>3.02</v>
      </c>
      <c r="I7257" s="9">
        <v>266.745</v>
      </c>
      <c r="J7257" s="9">
        <v>-4.4390000000000001</v>
      </c>
      <c r="K7257" s="9">
        <v>93</v>
      </c>
      <c r="L7257" s="9">
        <v>0.17799999999999999</v>
      </c>
      <c r="M7257" s="9">
        <v>0.21199999999999999</v>
      </c>
      <c r="N7257" s="9">
        <v>0</v>
      </c>
      <c r="O7257" s="9">
        <v>0.625</v>
      </c>
      <c r="P7257" s="9"/>
      <c r="Q7257" s="9"/>
      <c r="R7257" s="9"/>
      <c r="T7257">
        <f t="shared" si="1014"/>
        <v>3030500</v>
      </c>
      <c r="U7257">
        <v>0</v>
      </c>
      <c r="V7257">
        <f t="shared" si="1012"/>
        <v>0</v>
      </c>
      <c r="W7257" t="str">
        <f t="shared" si="1015"/>
        <v/>
      </c>
      <c r="X7257" t="str">
        <f t="shared" si="1016"/>
        <v/>
      </c>
      <c r="Y7257" t="str">
        <f t="shared" si="1013"/>
        <v/>
      </c>
      <c r="Z7257" s="9"/>
      <c r="AA7257" s="14">
        <f t="shared" si="1017"/>
        <v>0.40799999999999997</v>
      </c>
      <c r="AB7257" s="14">
        <f t="shared" si="1018"/>
        <v>3.1E-2</v>
      </c>
    </row>
    <row r="7258" spans="1:28" x14ac:dyDescent="0.25">
      <c r="A7258" s="10">
        <f t="shared" si="1019"/>
        <v>45594</v>
      </c>
      <c r="B7258" s="11">
        <v>303</v>
      </c>
      <c r="C7258" s="11">
        <v>600</v>
      </c>
      <c r="D7258" s="12">
        <v>811.25</v>
      </c>
      <c r="E7258" s="9"/>
      <c r="F7258" s="9">
        <v>1.03</v>
      </c>
      <c r="G7258" s="9">
        <v>0</v>
      </c>
      <c r="H7258" s="9">
        <v>2.516</v>
      </c>
      <c r="I7258" s="9">
        <v>245.68600000000001</v>
      </c>
      <c r="J7258" s="9">
        <v>-5.6669999999999998</v>
      </c>
      <c r="K7258" s="9">
        <v>92.2</v>
      </c>
      <c r="L7258" s="9">
        <v>0.17799999999999999</v>
      </c>
      <c r="M7258" s="9">
        <v>0.21199999999999999</v>
      </c>
      <c r="N7258" s="9">
        <v>0</v>
      </c>
      <c r="O7258" s="9">
        <v>0.625</v>
      </c>
      <c r="P7258" s="9"/>
      <c r="Q7258" s="9"/>
      <c r="R7258" s="9"/>
      <c r="T7258">
        <f t="shared" si="1014"/>
        <v>3030600</v>
      </c>
      <c r="U7258">
        <v>0</v>
      </c>
      <c r="V7258">
        <f t="shared" si="1012"/>
        <v>0</v>
      </c>
      <c r="W7258" t="str">
        <f t="shared" si="1015"/>
        <v/>
      </c>
      <c r="X7258" t="str">
        <f t="shared" si="1016"/>
        <v/>
      </c>
      <c r="Y7258" t="str">
        <f t="shared" si="1013"/>
        <v/>
      </c>
      <c r="Z7258" s="9"/>
      <c r="AA7258" s="14">
        <f t="shared" si="1017"/>
        <v>0.36899999999999999</v>
      </c>
      <c r="AB7258" s="14">
        <f t="shared" si="1018"/>
        <v>3.1E-2</v>
      </c>
    </row>
    <row r="7259" spans="1:28" x14ac:dyDescent="0.25">
      <c r="A7259" s="10">
        <f t="shared" si="1019"/>
        <v>45594</v>
      </c>
      <c r="B7259" s="11">
        <v>303</v>
      </c>
      <c r="C7259" s="11">
        <v>700</v>
      </c>
      <c r="D7259" s="12">
        <v>811.29166666666697</v>
      </c>
      <c r="E7259" s="9"/>
      <c r="F7259" s="9">
        <v>0.79600000000000004</v>
      </c>
      <c r="G7259" s="9">
        <v>0</v>
      </c>
      <c r="H7259" s="9">
        <v>0</v>
      </c>
      <c r="I7259" s="9">
        <v>227.435</v>
      </c>
      <c r="J7259" s="9">
        <v>-5.5419999999999998</v>
      </c>
      <c r="K7259" s="9">
        <v>95.1</v>
      </c>
      <c r="L7259" s="9">
        <v>0.17799999999999999</v>
      </c>
      <c r="M7259" s="9">
        <v>0.21199999999999999</v>
      </c>
      <c r="N7259" s="9">
        <v>0</v>
      </c>
      <c r="O7259" s="9">
        <v>0.625</v>
      </c>
      <c r="P7259" s="9"/>
      <c r="Q7259" s="9"/>
      <c r="R7259" s="9"/>
      <c r="T7259">
        <f t="shared" si="1014"/>
        <v>3030700</v>
      </c>
      <c r="U7259">
        <v>1</v>
      </c>
      <c r="V7259">
        <f t="shared" si="1012"/>
        <v>0</v>
      </c>
      <c r="W7259" t="str">
        <f t="shared" si="1015"/>
        <v/>
      </c>
      <c r="X7259" t="str">
        <f t="shared" si="1016"/>
        <v/>
      </c>
      <c r="Y7259" t="str">
        <f t="shared" si="1013"/>
        <v/>
      </c>
      <c r="Z7259" s="9"/>
      <c r="AA7259" s="14">
        <f t="shared" si="1017"/>
        <v>0.38400000000000001</v>
      </c>
      <c r="AB7259" s="14">
        <f t="shared" si="1018"/>
        <v>0.02</v>
      </c>
    </row>
    <row r="7260" spans="1:28" x14ac:dyDescent="0.25">
      <c r="A7260" s="10">
        <f t="shared" si="1019"/>
        <v>45594</v>
      </c>
      <c r="B7260" s="11">
        <v>303</v>
      </c>
      <c r="C7260" s="11">
        <v>800</v>
      </c>
      <c r="D7260" s="12">
        <v>811.33333333333303</v>
      </c>
      <c r="E7260" s="9"/>
      <c r="F7260" s="9">
        <v>0.79600000000000004</v>
      </c>
      <c r="G7260" s="9">
        <v>0</v>
      </c>
      <c r="H7260" s="9">
        <v>0</v>
      </c>
      <c r="I7260" s="9">
        <v>227.435</v>
      </c>
      <c r="J7260" s="9">
        <v>-4.2869999999999999</v>
      </c>
      <c r="K7260" s="9">
        <v>95.1</v>
      </c>
      <c r="L7260" s="9">
        <v>0.17899999999999999</v>
      </c>
      <c r="M7260" s="9">
        <v>0.21199999999999999</v>
      </c>
      <c r="N7260" s="9">
        <v>0</v>
      </c>
      <c r="O7260" s="9">
        <v>30.625</v>
      </c>
      <c r="P7260" s="9"/>
      <c r="Q7260" s="9"/>
      <c r="R7260" s="9"/>
      <c r="T7260">
        <f t="shared" si="1014"/>
        <v>3030800</v>
      </c>
      <c r="U7260">
        <v>77.3</v>
      </c>
      <c r="V7260">
        <f t="shared" si="1012"/>
        <v>30.6</v>
      </c>
      <c r="W7260" t="str">
        <f t="shared" si="1015"/>
        <v/>
      </c>
      <c r="X7260" t="str">
        <f t="shared" si="1016"/>
        <v/>
      </c>
      <c r="Y7260" t="str">
        <f t="shared" si="1013"/>
        <v/>
      </c>
      <c r="Z7260" s="9"/>
      <c r="AA7260" s="14">
        <f t="shared" si="1017"/>
        <v>0.42299999999999999</v>
      </c>
      <c r="AB7260" s="14">
        <f t="shared" si="1018"/>
        <v>2.1999999999999999E-2</v>
      </c>
    </row>
    <row r="7261" spans="1:28" x14ac:dyDescent="0.25">
      <c r="A7261" s="10">
        <f t="shared" si="1019"/>
        <v>45594</v>
      </c>
      <c r="B7261" s="11">
        <v>303</v>
      </c>
      <c r="C7261" s="11">
        <v>900</v>
      </c>
      <c r="D7261" s="12">
        <v>811.375</v>
      </c>
      <c r="E7261" s="9"/>
      <c r="F7261" s="9">
        <v>0.32800000000000001</v>
      </c>
      <c r="G7261" s="9">
        <v>0</v>
      </c>
      <c r="H7261" s="9">
        <v>0.503</v>
      </c>
      <c r="I7261" s="9">
        <v>190.93299999999999</v>
      </c>
      <c r="J7261" s="9">
        <v>-2.5659999999999998</v>
      </c>
      <c r="K7261" s="9">
        <v>89.8</v>
      </c>
      <c r="L7261" s="9">
        <v>0.17799999999999999</v>
      </c>
      <c r="M7261" s="9">
        <v>0.21199999999999999</v>
      </c>
      <c r="N7261" s="9">
        <v>0</v>
      </c>
      <c r="O7261" s="9">
        <v>100.625</v>
      </c>
      <c r="P7261" s="9"/>
      <c r="Q7261" s="9"/>
      <c r="R7261" s="9"/>
      <c r="T7261">
        <f t="shared" si="1014"/>
        <v>3030900</v>
      </c>
      <c r="U7261">
        <v>219.7</v>
      </c>
      <c r="V7261">
        <f t="shared" si="1012"/>
        <v>100.6</v>
      </c>
      <c r="W7261" t="str">
        <f t="shared" si="1015"/>
        <v/>
      </c>
      <c r="X7261" t="str">
        <f t="shared" si="1016"/>
        <v/>
      </c>
      <c r="Y7261" t="str">
        <f t="shared" si="1013"/>
        <v/>
      </c>
      <c r="Z7261" s="9"/>
      <c r="AA7261" s="14">
        <f t="shared" si="1017"/>
        <v>0.45400000000000001</v>
      </c>
      <c r="AB7261" s="14">
        <f t="shared" si="1018"/>
        <v>5.1999999999999998E-2</v>
      </c>
    </row>
    <row r="7262" spans="1:28" x14ac:dyDescent="0.25">
      <c r="A7262" s="10">
        <f t="shared" si="1019"/>
        <v>45594</v>
      </c>
      <c r="B7262" s="11">
        <v>303</v>
      </c>
      <c r="C7262" s="11">
        <v>1000</v>
      </c>
      <c r="D7262" s="12">
        <v>811.41666666666697</v>
      </c>
      <c r="E7262" s="9"/>
      <c r="F7262" s="9">
        <v>-0.49099999999999999</v>
      </c>
      <c r="G7262" s="9">
        <v>0</v>
      </c>
      <c r="H7262" s="9">
        <v>1.51</v>
      </c>
      <c r="I7262" s="9">
        <v>109.506</v>
      </c>
      <c r="J7262" s="9">
        <v>-1.7270000000000001</v>
      </c>
      <c r="K7262" s="9">
        <v>81.400000000000006</v>
      </c>
      <c r="L7262" s="9">
        <v>0.17799999999999999</v>
      </c>
      <c r="M7262" s="9">
        <v>0.21199999999999999</v>
      </c>
      <c r="N7262" s="9">
        <v>0.4</v>
      </c>
      <c r="O7262" s="9">
        <v>190.625</v>
      </c>
      <c r="P7262" s="9"/>
      <c r="Q7262" s="9"/>
      <c r="R7262" s="9"/>
      <c r="T7262">
        <f t="shared" si="1014"/>
        <v>3031000</v>
      </c>
      <c r="U7262">
        <v>341.2</v>
      </c>
      <c r="V7262">
        <f t="shared" si="1012"/>
        <v>190.6</v>
      </c>
      <c r="W7262" t="str">
        <f t="shared" si="1015"/>
        <v/>
      </c>
      <c r="X7262" t="str">
        <f t="shared" si="1016"/>
        <v/>
      </c>
      <c r="Y7262" t="str">
        <f t="shared" si="1013"/>
        <v/>
      </c>
      <c r="Z7262" s="9"/>
      <c r="AA7262" s="14">
        <f t="shared" si="1017"/>
        <v>0.438</v>
      </c>
      <c r="AB7262" s="14">
        <f t="shared" si="1018"/>
        <v>0.1</v>
      </c>
    </row>
    <row r="7263" spans="1:28" x14ac:dyDescent="0.25">
      <c r="A7263" s="10">
        <f t="shared" si="1019"/>
        <v>45594</v>
      </c>
      <c r="B7263" s="11">
        <v>303</v>
      </c>
      <c r="C7263" s="11">
        <v>1100</v>
      </c>
      <c r="D7263" s="12">
        <v>811.45833333333303</v>
      </c>
      <c r="E7263" s="9"/>
      <c r="F7263" s="9">
        <v>-0.84199999999999997</v>
      </c>
      <c r="G7263" s="9">
        <v>0</v>
      </c>
      <c r="H7263" s="9">
        <v>2.0129999999999999</v>
      </c>
      <c r="I7263" s="9">
        <v>117.929</v>
      </c>
      <c r="J7263" s="9">
        <v>-0.45100000000000001</v>
      </c>
      <c r="K7263" s="9">
        <v>76.900000000000006</v>
      </c>
      <c r="L7263" s="9">
        <v>0.17799999999999999</v>
      </c>
      <c r="M7263" s="9">
        <v>0.21199999999999999</v>
      </c>
      <c r="N7263" s="9">
        <v>0</v>
      </c>
      <c r="O7263" s="9">
        <v>294.375</v>
      </c>
      <c r="P7263" s="9"/>
      <c r="Q7263" s="9"/>
      <c r="R7263" s="9"/>
      <c r="T7263">
        <f t="shared" si="1014"/>
        <v>3031100</v>
      </c>
      <c r="U7263">
        <v>421.7</v>
      </c>
      <c r="V7263">
        <f t="shared" si="1012"/>
        <v>294.39999999999998</v>
      </c>
      <c r="W7263" t="str">
        <f t="shared" si="1015"/>
        <v/>
      </c>
      <c r="X7263" t="str">
        <f t="shared" si="1016"/>
        <v/>
      </c>
      <c r="Y7263" t="str">
        <f t="shared" si="1013"/>
        <v/>
      </c>
      <c r="Z7263" s="9"/>
      <c r="AA7263" s="14">
        <f t="shared" si="1017"/>
        <v>0.45400000000000001</v>
      </c>
      <c r="AB7263" s="14">
        <f t="shared" si="1018"/>
        <v>0.13600000000000001</v>
      </c>
    </row>
    <row r="7264" spans="1:28" x14ac:dyDescent="0.25">
      <c r="A7264" s="10">
        <f t="shared" si="1019"/>
        <v>45594</v>
      </c>
      <c r="B7264" s="11">
        <v>303</v>
      </c>
      <c r="C7264" s="11">
        <v>1200</v>
      </c>
      <c r="D7264" s="12">
        <v>811.5</v>
      </c>
      <c r="E7264" s="9"/>
      <c r="F7264" s="9">
        <v>-2.3E-2</v>
      </c>
      <c r="G7264" s="9">
        <v>0</v>
      </c>
      <c r="H7264" s="9">
        <v>3.02</v>
      </c>
      <c r="I7264" s="9">
        <v>126.35299999999999</v>
      </c>
      <c r="J7264" s="9">
        <v>-0.39500000000000002</v>
      </c>
      <c r="K7264" s="9">
        <v>77.3</v>
      </c>
      <c r="L7264" s="9">
        <v>0.17799999999999999</v>
      </c>
      <c r="M7264" s="9">
        <v>0.21199999999999999</v>
      </c>
      <c r="N7264" s="9">
        <v>0</v>
      </c>
      <c r="O7264" s="9">
        <v>226.875</v>
      </c>
      <c r="P7264" s="9"/>
      <c r="Q7264" s="9"/>
      <c r="R7264" s="9"/>
      <c r="T7264">
        <f t="shared" si="1014"/>
        <v>3031200</v>
      </c>
      <c r="U7264">
        <v>452</v>
      </c>
      <c r="V7264">
        <f t="shared" si="1012"/>
        <v>226.9</v>
      </c>
      <c r="W7264" t="str">
        <f t="shared" si="1015"/>
        <v/>
      </c>
      <c r="X7264" t="str">
        <f t="shared" si="1016"/>
        <v/>
      </c>
      <c r="Y7264" t="str">
        <f t="shared" si="1013"/>
        <v/>
      </c>
      <c r="Z7264" s="9"/>
      <c r="AA7264" s="14">
        <f t="shared" si="1017"/>
        <v>0.45900000000000002</v>
      </c>
      <c r="AB7264" s="14">
        <f t="shared" si="1018"/>
        <v>0.13500000000000001</v>
      </c>
    </row>
    <row r="7265" spans="1:28" x14ac:dyDescent="0.25">
      <c r="A7265" s="10">
        <f t="shared" si="1019"/>
        <v>45594</v>
      </c>
      <c r="B7265" s="11">
        <v>303</v>
      </c>
      <c r="C7265" s="11">
        <v>1300</v>
      </c>
      <c r="D7265" s="12">
        <v>811.54166666666697</v>
      </c>
      <c r="E7265" s="9"/>
      <c r="F7265" s="9">
        <v>9.4E-2</v>
      </c>
      <c r="G7265" s="9">
        <v>1.0069999999999999</v>
      </c>
      <c r="H7265" s="9">
        <v>4.5289999999999999</v>
      </c>
      <c r="I7265" s="9">
        <v>119.333</v>
      </c>
      <c r="J7265" s="9">
        <v>-8.7999999999999995E-2</v>
      </c>
      <c r="K7265" s="9">
        <v>75</v>
      </c>
      <c r="L7265" s="9">
        <v>0.17799999999999999</v>
      </c>
      <c r="M7265" s="9">
        <v>0.21199999999999999</v>
      </c>
      <c r="N7265" s="9">
        <v>0</v>
      </c>
      <c r="O7265" s="9">
        <v>261.875</v>
      </c>
      <c r="P7265" s="9"/>
      <c r="Q7265" s="9"/>
      <c r="R7265" s="9"/>
      <c r="T7265">
        <f t="shared" si="1014"/>
        <v>3031300</v>
      </c>
      <c r="U7265">
        <v>429</v>
      </c>
      <c r="V7265">
        <f t="shared" si="1012"/>
        <v>261.89999999999998</v>
      </c>
      <c r="W7265" t="str">
        <f t="shared" si="1015"/>
        <v/>
      </c>
      <c r="X7265" t="str">
        <f t="shared" si="1016"/>
        <v/>
      </c>
      <c r="Y7265" t="str">
        <f t="shared" si="1013"/>
        <v/>
      </c>
      <c r="Z7265" s="9"/>
      <c r="AA7265" s="14">
        <f t="shared" si="1017"/>
        <v>0.45500000000000002</v>
      </c>
      <c r="AB7265" s="14">
        <f t="shared" si="1018"/>
        <v>0.152</v>
      </c>
    </row>
    <row r="7266" spans="1:28" x14ac:dyDescent="0.25">
      <c r="A7266" s="10">
        <f t="shared" si="1019"/>
        <v>45594</v>
      </c>
      <c r="B7266" s="11">
        <v>303</v>
      </c>
      <c r="C7266" s="11">
        <v>1400</v>
      </c>
      <c r="D7266" s="12">
        <v>811.58333333333303</v>
      </c>
      <c r="E7266" s="9"/>
      <c r="F7266" s="9">
        <v>0.44500000000000001</v>
      </c>
      <c r="G7266" s="9">
        <v>0.503</v>
      </c>
      <c r="H7266" s="9">
        <v>4.0259999999999998</v>
      </c>
      <c r="I7266" s="9">
        <v>134.77600000000001</v>
      </c>
      <c r="J7266" s="9">
        <v>-0.70399999999999996</v>
      </c>
      <c r="K7266" s="9">
        <v>74.400000000000006</v>
      </c>
      <c r="L7266" s="9">
        <v>0.17799999999999999</v>
      </c>
      <c r="M7266" s="9">
        <v>0.21299999999999999</v>
      </c>
      <c r="N7266" s="9">
        <v>0</v>
      </c>
      <c r="O7266" s="9">
        <v>171.875</v>
      </c>
      <c r="P7266" s="9"/>
      <c r="Q7266" s="9"/>
      <c r="R7266" s="9"/>
      <c r="T7266">
        <f t="shared" si="1014"/>
        <v>3031400</v>
      </c>
      <c r="U7266">
        <v>355.3</v>
      </c>
      <c r="V7266">
        <f t="shared" si="1012"/>
        <v>171.9</v>
      </c>
      <c r="W7266" t="str">
        <f t="shared" si="1015"/>
        <v/>
      </c>
      <c r="X7266" t="str">
        <f t="shared" si="1016"/>
        <v/>
      </c>
      <c r="Y7266" t="str">
        <f t="shared" si="1013"/>
        <v/>
      </c>
      <c r="Z7266" s="9"/>
      <c r="AA7266" s="14">
        <f t="shared" si="1017"/>
        <v>0.43099999999999999</v>
      </c>
      <c r="AB7266" s="14">
        <f t="shared" si="1018"/>
        <v>0.14799999999999999</v>
      </c>
    </row>
    <row r="7267" spans="1:28" x14ac:dyDescent="0.25">
      <c r="A7267" s="10">
        <f t="shared" si="1019"/>
        <v>45594</v>
      </c>
      <c r="B7267" s="11">
        <v>303</v>
      </c>
      <c r="C7267" s="11">
        <v>1500</v>
      </c>
      <c r="D7267" s="12">
        <v>811.625</v>
      </c>
      <c r="E7267" s="9"/>
      <c r="F7267" s="9">
        <v>0.56200000000000006</v>
      </c>
      <c r="G7267" s="9">
        <v>0.503</v>
      </c>
      <c r="H7267" s="9">
        <v>5.5359999999999996</v>
      </c>
      <c r="I7267" s="9">
        <v>105.294</v>
      </c>
      <c r="J7267" s="9">
        <v>-0.93</v>
      </c>
      <c r="K7267" s="9">
        <v>73.5</v>
      </c>
      <c r="L7267" s="9">
        <v>0.17699999999999999</v>
      </c>
      <c r="M7267" s="9">
        <v>0.21199999999999999</v>
      </c>
      <c r="N7267" s="9">
        <v>0</v>
      </c>
      <c r="O7267" s="9">
        <v>183.125</v>
      </c>
      <c r="P7267" s="9"/>
      <c r="Q7267" s="9"/>
      <c r="R7267" s="9"/>
      <c r="T7267">
        <f t="shared" si="1014"/>
        <v>3031500</v>
      </c>
      <c r="U7267">
        <v>239</v>
      </c>
      <c r="V7267">
        <f t="shared" si="1012"/>
        <v>183.1</v>
      </c>
      <c r="W7267" t="str">
        <f t="shared" si="1015"/>
        <v/>
      </c>
      <c r="X7267" t="str">
        <f t="shared" si="1016"/>
        <v/>
      </c>
      <c r="Y7267" t="str">
        <f t="shared" si="1013"/>
        <v/>
      </c>
      <c r="Z7267" s="9"/>
      <c r="AA7267" s="14">
        <f t="shared" si="1017"/>
        <v>0.41899999999999998</v>
      </c>
      <c r="AB7267" s="14">
        <f t="shared" si="1018"/>
        <v>0.151</v>
      </c>
    </row>
    <row r="7268" spans="1:28" x14ac:dyDescent="0.25">
      <c r="A7268" s="10">
        <f t="shared" si="1019"/>
        <v>45594</v>
      </c>
      <c r="B7268" s="11">
        <v>303</v>
      </c>
      <c r="C7268" s="11">
        <v>1600</v>
      </c>
      <c r="D7268" s="12">
        <v>811.66666666666697</v>
      </c>
      <c r="E7268" s="9"/>
      <c r="F7268" s="9">
        <v>0.56200000000000006</v>
      </c>
      <c r="G7268" s="9">
        <v>0</v>
      </c>
      <c r="H7268" s="9">
        <v>2.516</v>
      </c>
      <c r="I7268" s="9">
        <v>130.565</v>
      </c>
      <c r="J7268" s="9">
        <v>-1.157</v>
      </c>
      <c r="K7268" s="9">
        <v>76.599999999999994</v>
      </c>
      <c r="L7268" s="9">
        <v>0.17799999999999999</v>
      </c>
      <c r="M7268" s="9">
        <v>0.21199999999999999</v>
      </c>
      <c r="N7268" s="9">
        <v>0</v>
      </c>
      <c r="O7268" s="9">
        <v>63.125</v>
      </c>
      <c r="P7268" s="9"/>
      <c r="Q7268" s="9"/>
      <c r="R7268" s="9"/>
      <c r="T7268">
        <f t="shared" si="1014"/>
        <v>3031600</v>
      </c>
      <c r="U7268">
        <v>97.8</v>
      </c>
      <c r="V7268">
        <f t="shared" si="1012"/>
        <v>63.1</v>
      </c>
      <c r="W7268" t="str">
        <f t="shared" si="1015"/>
        <v/>
      </c>
      <c r="X7268" t="str">
        <f t="shared" si="1016"/>
        <v/>
      </c>
      <c r="Y7268" t="str">
        <f t="shared" si="1013"/>
        <v/>
      </c>
      <c r="Z7268" s="9"/>
      <c r="AA7268" s="14">
        <f t="shared" si="1017"/>
        <v>0.43</v>
      </c>
      <c r="AB7268" s="14">
        <f t="shared" si="1018"/>
        <v>0.13100000000000001</v>
      </c>
    </row>
    <row r="7269" spans="1:28" x14ac:dyDescent="0.25">
      <c r="A7269" s="10">
        <f t="shared" si="1019"/>
        <v>45594</v>
      </c>
      <c r="B7269" s="11">
        <v>303</v>
      </c>
      <c r="C7269" s="11">
        <v>1700</v>
      </c>
      <c r="D7269" s="12">
        <v>811.70833333333303</v>
      </c>
      <c r="E7269" s="9"/>
      <c r="F7269" s="9">
        <v>0.79600000000000004</v>
      </c>
      <c r="G7269" s="9">
        <v>0</v>
      </c>
      <c r="H7269" s="9">
        <v>1.0069999999999999</v>
      </c>
      <c r="I7269" s="9">
        <v>78.62</v>
      </c>
      <c r="J7269" s="9">
        <v>-2.4790000000000001</v>
      </c>
      <c r="K7269" s="9">
        <v>80</v>
      </c>
      <c r="L7269" s="9">
        <v>0.17799999999999999</v>
      </c>
      <c r="M7269" s="9">
        <v>0.21299999999999999</v>
      </c>
      <c r="N7269" s="9">
        <v>0</v>
      </c>
      <c r="O7269" s="9">
        <v>9.375</v>
      </c>
      <c r="P7269" s="9"/>
      <c r="Q7269" s="9"/>
      <c r="R7269" s="9"/>
      <c r="T7269">
        <f t="shared" si="1014"/>
        <v>3031700</v>
      </c>
      <c r="U7269">
        <v>3.5</v>
      </c>
      <c r="V7269">
        <f t="shared" si="1012"/>
        <v>9.4</v>
      </c>
      <c r="W7269" t="str">
        <f t="shared" si="1015"/>
        <v/>
      </c>
      <c r="X7269" t="str">
        <f t="shared" si="1016"/>
        <v/>
      </c>
      <c r="Y7269" t="str">
        <f t="shared" si="1013"/>
        <v/>
      </c>
      <c r="Z7269" s="9"/>
      <c r="AA7269" s="14">
        <f t="shared" si="1017"/>
        <v>0.40699999999999997</v>
      </c>
      <c r="AB7269" s="14">
        <f t="shared" si="1018"/>
        <v>0.10199999999999999</v>
      </c>
    </row>
    <row r="7270" spans="1:28" x14ac:dyDescent="0.25">
      <c r="A7270" s="10">
        <f t="shared" si="1019"/>
        <v>45594</v>
      </c>
      <c r="B7270" s="11">
        <v>303</v>
      </c>
      <c r="C7270" s="11">
        <v>1800</v>
      </c>
      <c r="D7270" s="12">
        <v>811.75</v>
      </c>
      <c r="E7270" s="9"/>
      <c r="F7270" s="9">
        <v>1.03</v>
      </c>
      <c r="G7270" s="9">
        <v>0</v>
      </c>
      <c r="H7270" s="9">
        <v>2.0129999999999999</v>
      </c>
      <c r="I7270" s="9">
        <v>35.097999999999999</v>
      </c>
      <c r="J7270" s="9">
        <v>-2.7709999999999999</v>
      </c>
      <c r="K7270" s="9">
        <v>84.3</v>
      </c>
      <c r="L7270" s="9">
        <v>0.17799999999999999</v>
      </c>
      <c r="M7270" s="9">
        <v>0.21299999999999999</v>
      </c>
      <c r="N7270" s="9">
        <v>0</v>
      </c>
      <c r="O7270" s="9">
        <v>0.625</v>
      </c>
      <c r="P7270" s="9"/>
      <c r="Q7270" s="9"/>
      <c r="R7270" s="9"/>
      <c r="T7270">
        <f t="shared" si="1014"/>
        <v>3031800</v>
      </c>
      <c r="U7270">
        <v>0</v>
      </c>
      <c r="V7270">
        <f t="shared" si="1012"/>
        <v>0</v>
      </c>
      <c r="W7270" t="str">
        <f t="shared" si="1015"/>
        <v/>
      </c>
      <c r="X7270" t="str">
        <f t="shared" si="1016"/>
        <v/>
      </c>
      <c r="Y7270" t="str">
        <f t="shared" si="1013"/>
        <v/>
      </c>
      <c r="Z7270" s="9"/>
      <c r="AA7270" s="14">
        <f t="shared" si="1017"/>
        <v>0.42</v>
      </c>
      <c r="AB7270" s="14">
        <f t="shared" si="1018"/>
        <v>7.8E-2</v>
      </c>
    </row>
    <row r="7271" spans="1:28" x14ac:dyDescent="0.25">
      <c r="A7271" s="10">
        <f t="shared" si="1019"/>
        <v>45594</v>
      </c>
      <c r="B7271" s="11">
        <v>303</v>
      </c>
      <c r="C7271" s="11">
        <v>1900</v>
      </c>
      <c r="D7271" s="12">
        <v>811.79166666666697</v>
      </c>
      <c r="E7271" s="9"/>
      <c r="F7271" s="9">
        <v>1.03</v>
      </c>
      <c r="G7271" s="9">
        <v>1.0069999999999999</v>
      </c>
      <c r="H7271" s="9">
        <v>4.0259999999999998</v>
      </c>
      <c r="I7271" s="9">
        <v>40.713999999999999</v>
      </c>
      <c r="J7271" s="9">
        <v>-2.4790000000000001</v>
      </c>
      <c r="K7271" s="9">
        <v>83.8</v>
      </c>
      <c r="L7271" s="9">
        <v>0.17899999999999999</v>
      </c>
      <c r="M7271" s="9">
        <v>0.21299999999999999</v>
      </c>
      <c r="N7271" s="9">
        <v>0</v>
      </c>
      <c r="O7271" s="9">
        <v>0.625</v>
      </c>
      <c r="P7271" s="9"/>
      <c r="Q7271" s="9"/>
      <c r="R7271" s="9"/>
      <c r="T7271">
        <f t="shared" si="1014"/>
        <v>3031900</v>
      </c>
      <c r="U7271">
        <v>0</v>
      </c>
      <c r="V7271">
        <f t="shared" si="1012"/>
        <v>0</v>
      </c>
      <c r="W7271" t="str">
        <f t="shared" si="1015"/>
        <v/>
      </c>
      <c r="X7271" t="str">
        <f t="shared" si="1016"/>
        <v/>
      </c>
      <c r="Y7271" t="str">
        <f t="shared" si="1013"/>
        <v/>
      </c>
      <c r="Z7271" s="9"/>
      <c r="AA7271" s="14">
        <f t="shared" si="1017"/>
        <v>0.42599999999999999</v>
      </c>
      <c r="AB7271" s="14">
        <f t="shared" si="1018"/>
        <v>8.2000000000000003E-2</v>
      </c>
    </row>
    <row r="7272" spans="1:28" x14ac:dyDescent="0.25">
      <c r="A7272" s="10">
        <f t="shared" si="1019"/>
        <v>45594</v>
      </c>
      <c r="B7272" s="11">
        <v>303</v>
      </c>
      <c r="C7272" s="11">
        <v>2000</v>
      </c>
      <c r="D7272" s="12">
        <v>811.83333333333303</v>
      </c>
      <c r="E7272" s="9"/>
      <c r="F7272" s="9">
        <v>1.03</v>
      </c>
      <c r="G7272" s="9">
        <v>1.51</v>
      </c>
      <c r="H7272" s="9">
        <v>5.5359999999999996</v>
      </c>
      <c r="I7272" s="9">
        <v>60.369</v>
      </c>
      <c r="J7272" s="9">
        <v>-2.742</v>
      </c>
      <c r="K7272" s="9">
        <v>82.9</v>
      </c>
      <c r="L7272" s="9">
        <v>0.18</v>
      </c>
      <c r="M7272" s="9">
        <v>0.21299999999999999</v>
      </c>
      <c r="N7272" s="9">
        <v>0</v>
      </c>
      <c r="O7272" s="9">
        <v>0.625</v>
      </c>
      <c r="P7272" s="9"/>
      <c r="Q7272" s="9"/>
      <c r="R7272" s="9"/>
      <c r="T7272">
        <f t="shared" si="1014"/>
        <v>3032000</v>
      </c>
      <c r="U7272">
        <v>0</v>
      </c>
      <c r="V7272">
        <f t="shared" si="1012"/>
        <v>0</v>
      </c>
      <c r="W7272" t="str">
        <f t="shared" si="1015"/>
        <v/>
      </c>
      <c r="X7272" t="str">
        <f t="shared" si="1016"/>
        <v/>
      </c>
      <c r="Y7272" t="str">
        <f t="shared" si="1013"/>
        <v/>
      </c>
      <c r="Z7272" s="9"/>
      <c r="AA7272" s="14">
        <f t="shared" si="1017"/>
        <v>0.41399999999999998</v>
      </c>
      <c r="AB7272" s="14">
        <f t="shared" si="1018"/>
        <v>8.5000000000000006E-2</v>
      </c>
    </row>
    <row r="7273" spans="1:28" x14ac:dyDescent="0.25">
      <c r="A7273" s="10">
        <f t="shared" si="1019"/>
        <v>45594</v>
      </c>
      <c r="B7273" s="11">
        <v>303</v>
      </c>
      <c r="C7273" s="11">
        <v>2100</v>
      </c>
      <c r="D7273" s="12">
        <v>811.875</v>
      </c>
      <c r="E7273" s="9"/>
      <c r="F7273" s="9">
        <v>1.03</v>
      </c>
      <c r="G7273" s="9">
        <v>1.51</v>
      </c>
      <c r="H7273" s="9">
        <v>6.0389999999999997</v>
      </c>
      <c r="I7273" s="9">
        <v>68.792000000000002</v>
      </c>
      <c r="J7273" s="9">
        <v>-3.0350000000000001</v>
      </c>
      <c r="K7273" s="9">
        <v>88.1</v>
      </c>
      <c r="L7273" s="9">
        <v>0.18</v>
      </c>
      <c r="M7273" s="9">
        <v>0.21299999999999999</v>
      </c>
      <c r="N7273" s="9">
        <v>0</v>
      </c>
      <c r="O7273" s="9">
        <v>0.625</v>
      </c>
      <c r="P7273" s="9"/>
      <c r="Q7273" s="9"/>
      <c r="R7273" s="9"/>
      <c r="T7273">
        <f t="shared" si="1014"/>
        <v>3032100</v>
      </c>
      <c r="U7273">
        <v>0</v>
      </c>
      <c r="V7273">
        <f t="shared" si="1012"/>
        <v>0</v>
      </c>
      <c r="W7273" t="str">
        <f t="shared" si="1015"/>
        <v/>
      </c>
      <c r="X7273" t="str">
        <f t="shared" si="1016"/>
        <v/>
      </c>
      <c r="Y7273" t="str">
        <f t="shared" si="1013"/>
        <v/>
      </c>
      <c r="Z7273" s="9"/>
      <c r="AA7273" s="14">
        <f t="shared" si="1017"/>
        <v>0.43</v>
      </c>
      <c r="AB7273" s="14">
        <f t="shared" si="1018"/>
        <v>5.8000000000000003E-2</v>
      </c>
    </row>
    <row r="7274" spans="1:28" x14ac:dyDescent="0.25">
      <c r="A7274" s="10">
        <f t="shared" si="1019"/>
        <v>45594</v>
      </c>
      <c r="B7274" s="11">
        <v>303</v>
      </c>
      <c r="C7274" s="11">
        <v>2200</v>
      </c>
      <c r="D7274" s="12">
        <v>811.91666666666697</v>
      </c>
      <c r="E7274" s="9"/>
      <c r="F7274" s="9">
        <v>1.03</v>
      </c>
      <c r="G7274" s="9">
        <v>1.51</v>
      </c>
      <c r="H7274" s="9">
        <v>6.5430000000000001</v>
      </c>
      <c r="I7274" s="9">
        <v>65.983999999999995</v>
      </c>
      <c r="J7274" s="9">
        <v>-3.4489999999999998</v>
      </c>
      <c r="K7274" s="9">
        <v>91.6</v>
      </c>
      <c r="L7274" s="9">
        <v>0.18</v>
      </c>
      <c r="M7274" s="9">
        <v>0.21299999999999999</v>
      </c>
      <c r="N7274" s="9">
        <v>0</v>
      </c>
      <c r="O7274" s="9">
        <v>0.625</v>
      </c>
      <c r="P7274" s="9"/>
      <c r="Q7274" s="9"/>
      <c r="R7274" s="9"/>
      <c r="T7274">
        <f t="shared" si="1014"/>
        <v>3032200</v>
      </c>
      <c r="U7274">
        <v>0</v>
      </c>
      <c r="V7274">
        <f t="shared" si="1012"/>
        <v>0</v>
      </c>
      <c r="W7274" t="str">
        <f t="shared" si="1015"/>
        <v/>
      </c>
      <c r="X7274" t="str">
        <f t="shared" si="1016"/>
        <v/>
      </c>
      <c r="Y7274" t="str">
        <f t="shared" si="1013"/>
        <v/>
      </c>
      <c r="Z7274" s="9"/>
      <c r="AA7274" s="14">
        <f t="shared" si="1017"/>
        <v>0.433</v>
      </c>
      <c r="AB7274" s="14">
        <f t="shared" si="1018"/>
        <v>0.04</v>
      </c>
    </row>
    <row r="7275" spans="1:28" x14ac:dyDescent="0.25">
      <c r="A7275" s="10">
        <f t="shared" si="1019"/>
        <v>45594</v>
      </c>
      <c r="B7275" s="11">
        <v>303</v>
      </c>
      <c r="C7275" s="11">
        <v>2300</v>
      </c>
      <c r="D7275" s="12">
        <v>811.95833333333303</v>
      </c>
      <c r="E7275" s="9"/>
      <c r="F7275" s="9">
        <v>1.264</v>
      </c>
      <c r="G7275" s="9">
        <v>2.0129999999999999</v>
      </c>
      <c r="H7275" s="9">
        <v>7.0460000000000003</v>
      </c>
      <c r="I7275" s="9">
        <v>46.329000000000001</v>
      </c>
      <c r="J7275" s="9">
        <v>-2.9180000000000001</v>
      </c>
      <c r="K7275" s="9">
        <v>92.9</v>
      </c>
      <c r="L7275" s="9">
        <v>0.18</v>
      </c>
      <c r="M7275" s="9">
        <v>0.21299999999999999</v>
      </c>
      <c r="N7275" s="9">
        <v>0</v>
      </c>
      <c r="O7275" s="9">
        <v>0.625</v>
      </c>
      <c r="P7275" s="9"/>
      <c r="Q7275" s="9"/>
      <c r="R7275" s="9"/>
      <c r="T7275">
        <f t="shared" si="1014"/>
        <v>3032300</v>
      </c>
      <c r="U7275">
        <v>0</v>
      </c>
      <c r="V7275">
        <f t="shared" si="1012"/>
        <v>0</v>
      </c>
      <c r="W7275" t="str">
        <f t="shared" si="1015"/>
        <v/>
      </c>
      <c r="X7275" t="str">
        <f t="shared" si="1016"/>
        <v/>
      </c>
      <c r="Y7275" t="str">
        <f t="shared" si="1013"/>
        <v/>
      </c>
      <c r="Z7275" s="9"/>
      <c r="AA7275" s="14">
        <f t="shared" si="1017"/>
        <v>0.45700000000000002</v>
      </c>
      <c r="AB7275" s="14">
        <f t="shared" si="1018"/>
        <v>3.5000000000000003E-2</v>
      </c>
    </row>
    <row r="7276" spans="1:28" x14ac:dyDescent="0.25">
      <c r="A7276" s="10">
        <f t="shared" si="1019"/>
        <v>45594</v>
      </c>
      <c r="B7276" s="11">
        <v>303</v>
      </c>
      <c r="C7276" s="11">
        <v>2400</v>
      </c>
      <c r="D7276" s="12">
        <v>812</v>
      </c>
      <c r="E7276" s="9"/>
      <c r="F7276" s="9">
        <v>0.67900000000000005</v>
      </c>
      <c r="G7276" s="9">
        <v>2.516</v>
      </c>
      <c r="H7276" s="9">
        <v>6.5430000000000001</v>
      </c>
      <c r="I7276" s="9">
        <v>51.945</v>
      </c>
      <c r="J7276" s="9">
        <v>-2.742</v>
      </c>
      <c r="K7276" s="9">
        <v>93.2</v>
      </c>
      <c r="L7276" s="9">
        <v>0.18</v>
      </c>
      <c r="M7276" s="9">
        <v>0.21299999999999999</v>
      </c>
      <c r="N7276" s="9">
        <v>0</v>
      </c>
      <c r="O7276" s="9">
        <v>0.625</v>
      </c>
      <c r="P7276" s="9"/>
      <c r="Q7276" s="9"/>
      <c r="R7276" s="9"/>
      <c r="T7276">
        <f t="shared" si="1014"/>
        <v>3032400</v>
      </c>
      <c r="U7276">
        <v>0</v>
      </c>
      <c r="V7276">
        <f t="shared" si="1012"/>
        <v>0</v>
      </c>
      <c r="W7276">
        <f t="shared" si="1015"/>
        <v>0.18</v>
      </c>
      <c r="X7276">
        <f t="shared" si="1016"/>
        <v>0.21299999999999999</v>
      </c>
      <c r="Y7276">
        <f t="shared" si="1013"/>
        <v>7.0000000000000001E-3</v>
      </c>
      <c r="Z7276" s="9"/>
      <c r="AA7276" s="14">
        <f t="shared" si="1017"/>
        <v>0.46500000000000002</v>
      </c>
      <c r="AB7276" s="14">
        <f t="shared" si="1018"/>
        <v>3.4000000000000002E-2</v>
      </c>
    </row>
    <row r="7277" spans="1:28" x14ac:dyDescent="0.25">
      <c r="A7277" s="10">
        <f t="shared" si="1019"/>
        <v>45595</v>
      </c>
      <c r="B7277" s="11">
        <v>304</v>
      </c>
      <c r="C7277" s="11">
        <v>100</v>
      </c>
      <c r="D7277" s="12">
        <v>812.04166666666697</v>
      </c>
      <c r="E7277" s="9"/>
      <c r="F7277" s="9">
        <v>0.79600000000000004</v>
      </c>
      <c r="G7277" s="9">
        <v>2.0129999999999999</v>
      </c>
      <c r="H7277" s="9">
        <v>6.5430000000000001</v>
      </c>
      <c r="I7277" s="9">
        <v>42.118000000000002</v>
      </c>
      <c r="J7277" s="9">
        <v>-2.8879999999999999</v>
      </c>
      <c r="K7277" s="9">
        <v>91.9</v>
      </c>
      <c r="L7277" s="9">
        <v>0.18</v>
      </c>
      <c r="M7277" s="9">
        <v>0.21299999999999999</v>
      </c>
      <c r="N7277" s="9">
        <v>0</v>
      </c>
      <c r="O7277" s="9">
        <v>0.625</v>
      </c>
      <c r="P7277" s="9"/>
      <c r="Q7277" s="9"/>
      <c r="R7277" s="9"/>
      <c r="T7277">
        <f t="shared" si="1014"/>
        <v>3040100</v>
      </c>
      <c r="U7277">
        <v>0</v>
      </c>
      <c r="V7277">
        <f t="shared" si="1012"/>
        <v>0</v>
      </c>
      <c r="W7277" t="str">
        <f t="shared" si="1015"/>
        <v/>
      </c>
      <c r="X7277" t="str">
        <f t="shared" si="1016"/>
        <v/>
      </c>
      <c r="Y7277" t="str">
        <f t="shared" si="1013"/>
        <v/>
      </c>
      <c r="Z7277" s="9"/>
      <c r="AA7277" s="14">
        <f t="shared" si="1017"/>
        <v>0.45400000000000001</v>
      </c>
      <c r="AB7277" s="14">
        <f t="shared" si="1018"/>
        <v>0.04</v>
      </c>
    </row>
    <row r="7278" spans="1:28" x14ac:dyDescent="0.25">
      <c r="A7278" s="10">
        <f t="shared" si="1019"/>
        <v>45595</v>
      </c>
      <c r="B7278" s="11">
        <v>304</v>
      </c>
      <c r="C7278" s="11">
        <v>200</v>
      </c>
      <c r="D7278" s="12">
        <v>812.08333333333303</v>
      </c>
      <c r="E7278" s="9"/>
      <c r="F7278" s="9">
        <v>0.67900000000000005</v>
      </c>
      <c r="G7278" s="9">
        <v>2.0129999999999999</v>
      </c>
      <c r="H7278" s="9">
        <v>5.5359999999999996</v>
      </c>
      <c r="I7278" s="9">
        <v>12.635</v>
      </c>
      <c r="J7278" s="9">
        <v>-4.2270000000000003</v>
      </c>
      <c r="K7278" s="9">
        <v>93.8</v>
      </c>
      <c r="L7278" s="9">
        <v>0.18</v>
      </c>
      <c r="M7278" s="9">
        <v>0.21299999999999999</v>
      </c>
      <c r="N7278" s="9">
        <v>0</v>
      </c>
      <c r="O7278" s="9">
        <v>0.625</v>
      </c>
      <c r="P7278" s="9"/>
      <c r="Q7278" s="9"/>
      <c r="R7278" s="9"/>
      <c r="T7278">
        <f t="shared" si="1014"/>
        <v>3040200</v>
      </c>
      <c r="U7278">
        <v>0</v>
      </c>
      <c r="V7278">
        <f t="shared" si="1012"/>
        <v>0</v>
      </c>
      <c r="W7278" t="str">
        <f t="shared" si="1015"/>
        <v/>
      </c>
      <c r="X7278" t="str">
        <f t="shared" si="1016"/>
        <v/>
      </c>
      <c r="Y7278" t="str">
        <f t="shared" si="1013"/>
        <v/>
      </c>
      <c r="Z7278" s="9"/>
      <c r="AA7278" s="14">
        <f t="shared" si="1017"/>
        <v>0.41899999999999998</v>
      </c>
      <c r="AB7278" s="14">
        <f t="shared" si="1018"/>
        <v>2.8000000000000001E-2</v>
      </c>
    </row>
    <row r="7279" spans="1:28" x14ac:dyDescent="0.25">
      <c r="A7279" s="10">
        <f t="shared" si="1019"/>
        <v>45595</v>
      </c>
      <c r="B7279" s="11">
        <v>304</v>
      </c>
      <c r="C7279" s="11">
        <v>300</v>
      </c>
      <c r="D7279" s="12">
        <v>812.125</v>
      </c>
      <c r="E7279" s="9"/>
      <c r="F7279" s="9">
        <v>0.91300000000000003</v>
      </c>
      <c r="G7279" s="9">
        <v>2.0129999999999999</v>
      </c>
      <c r="H7279" s="9">
        <v>6.0389999999999997</v>
      </c>
      <c r="I7279" s="9">
        <v>22.463000000000001</v>
      </c>
      <c r="J7279" s="9">
        <v>-3.508</v>
      </c>
      <c r="K7279" s="9">
        <v>95.4</v>
      </c>
      <c r="L7279" s="9">
        <v>0.18</v>
      </c>
      <c r="M7279" s="9">
        <v>0.21299999999999999</v>
      </c>
      <c r="N7279" s="9">
        <v>0</v>
      </c>
      <c r="O7279" s="9">
        <v>0.625</v>
      </c>
      <c r="P7279" s="9"/>
      <c r="Q7279" s="9"/>
      <c r="R7279" s="9"/>
      <c r="T7279">
        <f t="shared" si="1014"/>
        <v>3040300</v>
      </c>
      <c r="U7279">
        <v>0</v>
      </c>
      <c r="V7279">
        <f t="shared" si="1012"/>
        <v>0</v>
      </c>
      <c r="W7279" t="str">
        <f t="shared" si="1015"/>
        <v/>
      </c>
      <c r="X7279" t="str">
        <f t="shared" si="1016"/>
        <v/>
      </c>
      <c r="Y7279" t="str">
        <f t="shared" si="1013"/>
        <v/>
      </c>
      <c r="Z7279" s="9"/>
      <c r="AA7279" s="14">
        <f t="shared" si="1017"/>
        <v>0.44900000000000001</v>
      </c>
      <c r="AB7279" s="14">
        <f t="shared" si="1018"/>
        <v>2.1999999999999999E-2</v>
      </c>
    </row>
    <row r="7280" spans="1:28" x14ac:dyDescent="0.25">
      <c r="A7280" s="10">
        <f t="shared" si="1019"/>
        <v>45595</v>
      </c>
      <c r="B7280" s="11">
        <v>304</v>
      </c>
      <c r="C7280" s="11">
        <v>400</v>
      </c>
      <c r="D7280" s="12">
        <v>812.16666666666697</v>
      </c>
      <c r="E7280" s="9"/>
      <c r="F7280" s="9">
        <v>0.67900000000000005</v>
      </c>
      <c r="G7280" s="9">
        <v>2.516</v>
      </c>
      <c r="H7280" s="9">
        <v>6.0389999999999997</v>
      </c>
      <c r="I7280" s="9">
        <v>28.077999999999999</v>
      </c>
      <c r="J7280" s="9">
        <v>-3.7170000000000001</v>
      </c>
      <c r="K7280" s="9">
        <v>96.3</v>
      </c>
      <c r="L7280" s="9">
        <v>0.18</v>
      </c>
      <c r="M7280" s="9">
        <v>0.21199999999999999</v>
      </c>
      <c r="N7280" s="9">
        <v>0</v>
      </c>
      <c r="O7280" s="9">
        <v>0.625</v>
      </c>
      <c r="P7280" s="9"/>
      <c r="Q7280" s="9"/>
      <c r="R7280" s="9"/>
      <c r="T7280">
        <f t="shared" si="1014"/>
        <v>3040400</v>
      </c>
      <c r="U7280">
        <v>0</v>
      </c>
      <c r="V7280">
        <f t="shared" si="1012"/>
        <v>0</v>
      </c>
      <c r="W7280" t="str">
        <f t="shared" si="1015"/>
        <v/>
      </c>
      <c r="X7280" t="str">
        <f t="shared" si="1016"/>
        <v/>
      </c>
      <c r="Y7280" t="str">
        <f t="shared" si="1013"/>
        <v/>
      </c>
      <c r="Z7280" s="9"/>
      <c r="AA7280" s="14">
        <f t="shared" si="1017"/>
        <v>0.44700000000000001</v>
      </c>
      <c r="AB7280" s="14">
        <f t="shared" si="1018"/>
        <v>1.7000000000000001E-2</v>
      </c>
    </row>
    <row r="7281" spans="1:28" x14ac:dyDescent="0.25">
      <c r="A7281" s="10">
        <f t="shared" si="1019"/>
        <v>45595</v>
      </c>
      <c r="B7281" s="11">
        <v>304</v>
      </c>
      <c r="C7281" s="11">
        <v>500</v>
      </c>
      <c r="D7281" s="12">
        <v>812.20833333333303</v>
      </c>
      <c r="E7281" s="9"/>
      <c r="F7281" s="9">
        <v>1.03</v>
      </c>
      <c r="G7281" s="9">
        <v>2.516</v>
      </c>
      <c r="H7281" s="9">
        <v>7.0460000000000003</v>
      </c>
      <c r="I7281" s="9">
        <v>25.271000000000001</v>
      </c>
      <c r="J7281" s="9">
        <v>-3.36</v>
      </c>
      <c r="K7281" s="9">
        <v>96.8</v>
      </c>
      <c r="L7281" s="9">
        <v>0.18099999999999999</v>
      </c>
      <c r="M7281" s="9">
        <v>0.21199999999999999</v>
      </c>
      <c r="N7281" s="9">
        <v>0</v>
      </c>
      <c r="O7281" s="9">
        <v>0.625</v>
      </c>
      <c r="P7281" s="9"/>
      <c r="Q7281" s="9"/>
      <c r="R7281" s="9"/>
      <c r="T7281">
        <f t="shared" si="1014"/>
        <v>3040500</v>
      </c>
      <c r="U7281">
        <v>0</v>
      </c>
      <c r="V7281">
        <f t="shared" si="1012"/>
        <v>0</v>
      </c>
      <c r="W7281" t="str">
        <f t="shared" si="1015"/>
        <v/>
      </c>
      <c r="X7281" t="str">
        <f t="shared" si="1016"/>
        <v/>
      </c>
      <c r="Y7281" t="str">
        <f t="shared" si="1013"/>
        <v/>
      </c>
      <c r="Z7281" s="9"/>
      <c r="AA7281" s="14">
        <f t="shared" si="1017"/>
        <v>0.46100000000000002</v>
      </c>
      <c r="AB7281" s="14">
        <f t="shared" si="1018"/>
        <v>1.4999999999999999E-2</v>
      </c>
    </row>
    <row r="7282" spans="1:28" x14ac:dyDescent="0.25">
      <c r="A7282" s="10">
        <f t="shared" si="1019"/>
        <v>45595</v>
      </c>
      <c r="B7282" s="11">
        <v>304</v>
      </c>
      <c r="C7282" s="11">
        <v>600</v>
      </c>
      <c r="D7282" s="12">
        <v>812.25</v>
      </c>
      <c r="E7282" s="9"/>
      <c r="F7282" s="9">
        <v>0.67900000000000005</v>
      </c>
      <c r="G7282" s="9">
        <v>2.0129999999999999</v>
      </c>
      <c r="H7282" s="9">
        <v>7.5490000000000004</v>
      </c>
      <c r="I7282" s="9">
        <v>25.271000000000001</v>
      </c>
      <c r="J7282" s="9">
        <v>-3.508</v>
      </c>
      <c r="K7282" s="9">
        <v>97.3</v>
      </c>
      <c r="L7282" s="9">
        <v>0.18</v>
      </c>
      <c r="M7282" s="9">
        <v>0.21199999999999999</v>
      </c>
      <c r="N7282" s="9">
        <v>0</v>
      </c>
      <c r="O7282" s="9">
        <v>0.625</v>
      </c>
      <c r="P7282" s="9"/>
      <c r="Q7282" s="9"/>
      <c r="R7282" s="9"/>
      <c r="T7282">
        <f t="shared" si="1014"/>
        <v>3040600</v>
      </c>
      <c r="U7282">
        <v>0</v>
      </c>
      <c r="V7282">
        <f t="shared" si="1012"/>
        <v>0</v>
      </c>
      <c r="W7282" t="str">
        <f t="shared" si="1015"/>
        <v/>
      </c>
      <c r="X7282" t="str">
        <f t="shared" si="1016"/>
        <v/>
      </c>
      <c r="Y7282" t="str">
        <f t="shared" si="1013"/>
        <v/>
      </c>
      <c r="Z7282" s="9"/>
      <c r="AA7282" s="14">
        <f t="shared" si="1017"/>
        <v>0.45800000000000002</v>
      </c>
      <c r="AB7282" s="14">
        <f t="shared" si="1018"/>
        <v>1.2999999999999999E-2</v>
      </c>
    </row>
    <row r="7283" spans="1:28" x14ac:dyDescent="0.25">
      <c r="A7283" s="10">
        <f t="shared" si="1019"/>
        <v>45595</v>
      </c>
      <c r="B7283" s="11">
        <v>304</v>
      </c>
      <c r="C7283" s="11">
        <v>700</v>
      </c>
      <c r="D7283" s="12">
        <v>812.29166666666697</v>
      </c>
      <c r="E7283" s="9"/>
      <c r="F7283" s="9">
        <v>0.56200000000000006</v>
      </c>
      <c r="G7283" s="9">
        <v>2.516</v>
      </c>
      <c r="H7283" s="9">
        <v>8.0519999999999996</v>
      </c>
      <c r="I7283" s="9">
        <v>33.694000000000003</v>
      </c>
      <c r="J7283" s="9">
        <v>-3.5979999999999999</v>
      </c>
      <c r="K7283" s="9">
        <v>97.3</v>
      </c>
      <c r="L7283" s="9">
        <v>0.18</v>
      </c>
      <c r="M7283" s="9">
        <v>0.21199999999999999</v>
      </c>
      <c r="N7283" s="9">
        <v>0</v>
      </c>
      <c r="O7283" s="9">
        <v>0.625</v>
      </c>
      <c r="P7283" s="9"/>
      <c r="Q7283" s="9"/>
      <c r="R7283" s="9"/>
      <c r="T7283">
        <f t="shared" si="1014"/>
        <v>3040700</v>
      </c>
      <c r="U7283">
        <v>0.8</v>
      </c>
      <c r="V7283">
        <f t="shared" si="1012"/>
        <v>0</v>
      </c>
      <c r="W7283" t="str">
        <f t="shared" si="1015"/>
        <v/>
      </c>
      <c r="X7283" t="str">
        <f t="shared" si="1016"/>
        <v/>
      </c>
      <c r="Y7283" t="str">
        <f t="shared" si="1013"/>
        <v/>
      </c>
      <c r="Z7283" s="9"/>
      <c r="AA7283" s="14">
        <f t="shared" si="1017"/>
        <v>0.45500000000000002</v>
      </c>
      <c r="AB7283" s="14">
        <f t="shared" si="1018"/>
        <v>1.2999999999999999E-2</v>
      </c>
    </row>
    <row r="7284" spans="1:28" x14ac:dyDescent="0.25">
      <c r="A7284" s="10">
        <f t="shared" si="1019"/>
        <v>45595</v>
      </c>
      <c r="B7284" s="11">
        <v>304</v>
      </c>
      <c r="C7284" s="11">
        <v>800</v>
      </c>
      <c r="D7284" s="12">
        <v>812.33333333333303</v>
      </c>
      <c r="E7284" s="9"/>
      <c r="F7284" s="9">
        <v>0.91300000000000003</v>
      </c>
      <c r="G7284" s="9">
        <v>2.516</v>
      </c>
      <c r="H7284" s="9">
        <v>7.5490000000000004</v>
      </c>
      <c r="I7284" s="9">
        <v>39.31</v>
      </c>
      <c r="J7284" s="9">
        <v>-3.657</v>
      </c>
      <c r="K7284" s="9">
        <v>97</v>
      </c>
      <c r="L7284" s="9">
        <v>0.18</v>
      </c>
      <c r="M7284" s="9">
        <v>0.21199999999999999</v>
      </c>
      <c r="N7284" s="9">
        <v>0</v>
      </c>
      <c r="O7284" s="9">
        <v>15.625</v>
      </c>
      <c r="P7284" s="9"/>
      <c r="Q7284" s="9"/>
      <c r="R7284" s="9"/>
      <c r="T7284">
        <f t="shared" si="1014"/>
        <v>3040800</v>
      </c>
      <c r="U7284">
        <v>73.5</v>
      </c>
      <c r="V7284">
        <f t="shared" si="1012"/>
        <v>15.6</v>
      </c>
      <c r="W7284" t="str">
        <f t="shared" si="1015"/>
        <v/>
      </c>
      <c r="X7284" t="str">
        <f t="shared" si="1016"/>
        <v/>
      </c>
      <c r="Y7284" t="str">
        <f t="shared" si="1013"/>
        <v/>
      </c>
      <c r="Z7284" s="9"/>
      <c r="AA7284" s="14">
        <f t="shared" si="1017"/>
        <v>0.45200000000000001</v>
      </c>
      <c r="AB7284" s="14">
        <f t="shared" si="1018"/>
        <v>1.4E-2</v>
      </c>
    </row>
    <row r="7285" spans="1:28" x14ac:dyDescent="0.25">
      <c r="A7285" s="10">
        <f t="shared" si="1019"/>
        <v>45595</v>
      </c>
      <c r="B7285" s="11">
        <v>304</v>
      </c>
      <c r="C7285" s="11">
        <v>900</v>
      </c>
      <c r="D7285" s="12">
        <v>812.375</v>
      </c>
      <c r="E7285" s="9"/>
      <c r="F7285" s="9">
        <v>0.67900000000000005</v>
      </c>
      <c r="G7285" s="9">
        <v>3.02</v>
      </c>
      <c r="H7285" s="9">
        <v>8.0519999999999996</v>
      </c>
      <c r="I7285" s="9">
        <v>43.521999999999998</v>
      </c>
      <c r="J7285" s="9">
        <v>-3.6269999999999998</v>
      </c>
      <c r="K7285" s="9">
        <v>97.4</v>
      </c>
      <c r="L7285" s="9">
        <v>0.18</v>
      </c>
      <c r="M7285" s="9">
        <v>0.21199999999999999</v>
      </c>
      <c r="N7285" s="9">
        <v>0</v>
      </c>
      <c r="O7285" s="9">
        <v>23.125</v>
      </c>
      <c r="P7285" s="9"/>
      <c r="Q7285" s="9"/>
      <c r="R7285" s="9"/>
      <c r="T7285">
        <f t="shared" si="1014"/>
        <v>3040900</v>
      </c>
      <c r="U7285">
        <v>214.8</v>
      </c>
      <c r="V7285">
        <f t="shared" si="1012"/>
        <v>23.1</v>
      </c>
      <c r="W7285" t="str">
        <f t="shared" si="1015"/>
        <v/>
      </c>
      <c r="X7285" t="str">
        <f t="shared" si="1016"/>
        <v/>
      </c>
      <c r="Y7285" t="str">
        <f t="shared" si="1013"/>
        <v/>
      </c>
      <c r="Z7285" s="9"/>
      <c r="AA7285" s="14">
        <f t="shared" si="1017"/>
        <v>0.45500000000000002</v>
      </c>
      <c r="AB7285" s="14">
        <f t="shared" si="1018"/>
        <v>1.2E-2</v>
      </c>
    </row>
    <row r="7286" spans="1:28" x14ac:dyDescent="0.25">
      <c r="A7286" s="10">
        <f t="shared" si="1019"/>
        <v>45595</v>
      </c>
      <c r="B7286" s="11">
        <v>304</v>
      </c>
      <c r="C7286" s="11">
        <v>1000</v>
      </c>
      <c r="D7286" s="12">
        <v>812.41666666666697</v>
      </c>
      <c r="E7286" s="9"/>
      <c r="F7286" s="9">
        <v>0.44500000000000001</v>
      </c>
      <c r="G7286" s="9">
        <v>2.516</v>
      </c>
      <c r="H7286" s="9">
        <v>7.0460000000000003</v>
      </c>
      <c r="I7286" s="9">
        <v>43.521999999999998</v>
      </c>
      <c r="J7286" s="9">
        <v>-3.508</v>
      </c>
      <c r="K7286" s="9">
        <v>97.3</v>
      </c>
      <c r="L7286" s="9">
        <v>0.18</v>
      </c>
      <c r="M7286" s="9">
        <v>0.21199999999999999</v>
      </c>
      <c r="N7286" s="9">
        <v>0</v>
      </c>
      <c r="O7286" s="9">
        <v>43.125</v>
      </c>
      <c r="P7286" s="9"/>
      <c r="Q7286" s="9"/>
      <c r="R7286" s="9"/>
      <c r="T7286">
        <f t="shared" si="1014"/>
        <v>3041000</v>
      </c>
      <c r="U7286">
        <v>335.8</v>
      </c>
      <c r="V7286">
        <f t="shared" si="1012"/>
        <v>43.1</v>
      </c>
      <c r="W7286" t="str">
        <f t="shared" si="1015"/>
        <v/>
      </c>
      <c r="X7286" t="str">
        <f t="shared" si="1016"/>
        <v/>
      </c>
      <c r="Y7286" t="str">
        <f t="shared" si="1013"/>
        <v/>
      </c>
      <c r="Z7286" s="9"/>
      <c r="AA7286" s="14">
        <f t="shared" si="1017"/>
        <v>0.45800000000000002</v>
      </c>
      <c r="AB7286" s="14">
        <f t="shared" si="1018"/>
        <v>1.2999999999999999E-2</v>
      </c>
    </row>
    <row r="7287" spans="1:28" x14ac:dyDescent="0.25">
      <c r="A7287" s="10">
        <f t="shared" si="1019"/>
        <v>45595</v>
      </c>
      <c r="B7287" s="11">
        <v>304</v>
      </c>
      <c r="C7287" s="11">
        <v>1100</v>
      </c>
      <c r="D7287" s="12">
        <v>812.45833333333303</v>
      </c>
      <c r="E7287" s="9"/>
      <c r="F7287" s="9">
        <v>0.91300000000000003</v>
      </c>
      <c r="G7287" s="9">
        <v>2.516</v>
      </c>
      <c r="H7287" s="9">
        <v>7.0460000000000003</v>
      </c>
      <c r="I7287" s="9">
        <v>54.753</v>
      </c>
      <c r="J7287" s="9">
        <v>-3.508</v>
      </c>
      <c r="K7287" s="9">
        <v>97.4</v>
      </c>
      <c r="L7287" s="9">
        <v>0.18</v>
      </c>
      <c r="M7287" s="9">
        <v>0.21199999999999999</v>
      </c>
      <c r="N7287" s="9">
        <v>0</v>
      </c>
      <c r="O7287" s="9">
        <v>39.375</v>
      </c>
      <c r="P7287" s="9"/>
      <c r="Q7287" s="9"/>
      <c r="R7287" s="9"/>
      <c r="T7287">
        <f t="shared" si="1014"/>
        <v>3041100</v>
      </c>
      <c r="U7287">
        <v>415.8</v>
      </c>
      <c r="V7287">
        <f t="shared" si="1012"/>
        <v>39.4</v>
      </c>
      <c r="W7287" t="str">
        <f t="shared" si="1015"/>
        <v/>
      </c>
      <c r="X7287" t="str">
        <f t="shared" si="1016"/>
        <v/>
      </c>
      <c r="Y7287" t="str">
        <f t="shared" si="1013"/>
        <v/>
      </c>
      <c r="Z7287" s="9"/>
      <c r="AA7287" s="14">
        <f t="shared" si="1017"/>
        <v>0.45900000000000002</v>
      </c>
      <c r="AB7287" s="14">
        <f t="shared" si="1018"/>
        <v>1.2E-2</v>
      </c>
    </row>
    <row r="7288" spans="1:28" x14ac:dyDescent="0.25">
      <c r="A7288" s="10">
        <f t="shared" si="1019"/>
        <v>45595</v>
      </c>
      <c r="B7288" s="11">
        <v>304</v>
      </c>
      <c r="C7288" s="11">
        <v>1200</v>
      </c>
      <c r="D7288" s="12">
        <v>812.5</v>
      </c>
      <c r="E7288" s="9"/>
      <c r="F7288" s="9">
        <v>0.91300000000000003</v>
      </c>
      <c r="G7288" s="9">
        <v>2.516</v>
      </c>
      <c r="H7288" s="9">
        <v>8.0519999999999996</v>
      </c>
      <c r="I7288" s="9">
        <v>49.137</v>
      </c>
      <c r="J7288" s="9">
        <v>-3.4790000000000001</v>
      </c>
      <c r="K7288" s="9">
        <v>97.4</v>
      </c>
      <c r="L7288" s="9">
        <v>0.18</v>
      </c>
      <c r="M7288" s="9">
        <v>0.21199999999999999</v>
      </c>
      <c r="N7288" s="9">
        <v>0</v>
      </c>
      <c r="O7288" s="9">
        <v>33.125</v>
      </c>
      <c r="P7288" s="9"/>
      <c r="Q7288" s="9"/>
      <c r="R7288" s="9"/>
      <c r="T7288">
        <f t="shared" si="1014"/>
        <v>3041200</v>
      </c>
      <c r="U7288">
        <v>446.2</v>
      </c>
      <c r="V7288">
        <f t="shared" si="1012"/>
        <v>33.1</v>
      </c>
      <c r="W7288" t="str">
        <f t="shared" si="1015"/>
        <v/>
      </c>
      <c r="X7288" t="str">
        <f t="shared" si="1016"/>
        <v/>
      </c>
      <c r="Y7288" t="str">
        <f t="shared" si="1013"/>
        <v/>
      </c>
      <c r="Z7288" s="9"/>
      <c r="AA7288" s="14">
        <f t="shared" si="1017"/>
        <v>0.46</v>
      </c>
      <c r="AB7288" s="14">
        <f t="shared" si="1018"/>
        <v>1.2E-2</v>
      </c>
    </row>
    <row r="7289" spans="1:28" x14ac:dyDescent="0.25">
      <c r="A7289" s="10">
        <f t="shared" si="1019"/>
        <v>45595</v>
      </c>
      <c r="B7289" s="11">
        <v>304</v>
      </c>
      <c r="C7289" s="11">
        <v>1300</v>
      </c>
      <c r="D7289" s="12">
        <v>812.54166666666697</v>
      </c>
      <c r="E7289" s="9"/>
      <c r="F7289" s="9">
        <v>0.44500000000000001</v>
      </c>
      <c r="G7289" s="9">
        <v>3.5230000000000001</v>
      </c>
      <c r="H7289" s="9">
        <v>9.0589999999999993</v>
      </c>
      <c r="I7289" s="9">
        <v>56.156999999999996</v>
      </c>
      <c r="J7289" s="9">
        <v>-3.33</v>
      </c>
      <c r="K7289" s="9">
        <v>97.5</v>
      </c>
      <c r="L7289" s="9">
        <v>0.18</v>
      </c>
      <c r="M7289" s="9">
        <v>0.21199999999999999</v>
      </c>
      <c r="N7289" s="9">
        <v>0</v>
      </c>
      <c r="O7289" s="9">
        <v>36.875</v>
      </c>
      <c r="P7289" s="9"/>
      <c r="Q7289" s="9"/>
      <c r="R7289" s="9"/>
      <c r="T7289">
        <f t="shared" si="1014"/>
        <v>3041300</v>
      </c>
      <c r="U7289">
        <v>423</v>
      </c>
      <c r="V7289">
        <f t="shared" si="1012"/>
        <v>36.9</v>
      </c>
      <c r="W7289" t="str">
        <f t="shared" si="1015"/>
        <v/>
      </c>
      <c r="X7289" t="str">
        <f t="shared" si="1016"/>
        <v/>
      </c>
      <c r="Y7289" t="str">
        <f t="shared" si="1013"/>
        <v/>
      </c>
      <c r="Z7289" s="9"/>
      <c r="AA7289" s="14">
        <f t="shared" si="1017"/>
        <v>0.46600000000000003</v>
      </c>
      <c r="AB7289" s="14">
        <f t="shared" si="1018"/>
        <v>1.2E-2</v>
      </c>
    </row>
    <row r="7290" spans="1:28" x14ac:dyDescent="0.25">
      <c r="A7290" s="10">
        <f t="shared" si="1019"/>
        <v>45595</v>
      </c>
      <c r="B7290" s="11">
        <v>304</v>
      </c>
      <c r="C7290" s="11">
        <v>1400</v>
      </c>
      <c r="D7290" s="12">
        <v>812.58333333333303</v>
      </c>
      <c r="E7290" s="9"/>
      <c r="F7290" s="9">
        <v>0.44500000000000001</v>
      </c>
      <c r="G7290" s="9">
        <v>3.02</v>
      </c>
      <c r="H7290" s="9">
        <v>9.5619999999999994</v>
      </c>
      <c r="I7290" s="9">
        <v>53.348999999999997</v>
      </c>
      <c r="J7290" s="9">
        <v>-3.153</v>
      </c>
      <c r="K7290" s="9">
        <v>97.7</v>
      </c>
      <c r="L7290" s="9">
        <v>0.18</v>
      </c>
      <c r="M7290" s="9">
        <v>0.21199999999999999</v>
      </c>
      <c r="N7290" s="9">
        <v>0</v>
      </c>
      <c r="O7290" s="9">
        <v>31.875</v>
      </c>
      <c r="P7290" s="9"/>
      <c r="Q7290" s="9"/>
      <c r="R7290" s="9"/>
      <c r="T7290">
        <f t="shared" si="1014"/>
        <v>3041400</v>
      </c>
      <c r="U7290">
        <v>349.5</v>
      </c>
      <c r="V7290">
        <f t="shared" si="1012"/>
        <v>31.9</v>
      </c>
      <c r="W7290" t="str">
        <f t="shared" si="1015"/>
        <v/>
      </c>
      <c r="X7290" t="str">
        <f t="shared" si="1016"/>
        <v/>
      </c>
      <c r="Y7290" t="str">
        <f t="shared" si="1013"/>
        <v/>
      </c>
      <c r="Z7290" s="9"/>
      <c r="AA7290" s="14">
        <f t="shared" si="1017"/>
        <v>0.47299999999999998</v>
      </c>
      <c r="AB7290" s="14">
        <f t="shared" si="1018"/>
        <v>1.0999999999999999E-2</v>
      </c>
    </row>
    <row r="7291" spans="1:28" x14ac:dyDescent="0.25">
      <c r="A7291" s="10">
        <f t="shared" si="1019"/>
        <v>45595</v>
      </c>
      <c r="B7291" s="11">
        <v>304</v>
      </c>
      <c r="C7291" s="11">
        <v>1500</v>
      </c>
      <c r="D7291" s="12">
        <v>812.625</v>
      </c>
      <c r="E7291" s="9"/>
      <c r="F7291" s="9">
        <v>-0.25700000000000001</v>
      </c>
      <c r="G7291" s="9">
        <v>3.02</v>
      </c>
      <c r="H7291" s="9">
        <v>7.5490000000000004</v>
      </c>
      <c r="I7291" s="9">
        <v>50.540999999999997</v>
      </c>
      <c r="J7291" s="9">
        <v>-3.1240000000000001</v>
      </c>
      <c r="K7291" s="9">
        <v>97.9</v>
      </c>
      <c r="L7291" s="9">
        <v>0.18</v>
      </c>
      <c r="M7291" s="9">
        <v>0.21199999999999999</v>
      </c>
      <c r="N7291" s="9">
        <v>0</v>
      </c>
      <c r="O7291" s="9">
        <v>29.375</v>
      </c>
      <c r="P7291" s="9"/>
      <c r="Q7291" s="9"/>
      <c r="R7291" s="9"/>
      <c r="T7291">
        <f t="shared" si="1014"/>
        <v>3041500</v>
      </c>
      <c r="U7291">
        <v>233.3</v>
      </c>
      <c r="V7291">
        <f t="shared" si="1012"/>
        <v>29.4</v>
      </c>
      <c r="W7291" t="str">
        <f t="shared" si="1015"/>
        <v/>
      </c>
      <c r="X7291" t="str">
        <f t="shared" si="1016"/>
        <v/>
      </c>
      <c r="Y7291" t="str">
        <f t="shared" si="1013"/>
        <v/>
      </c>
      <c r="Z7291" s="9"/>
      <c r="AA7291" s="14">
        <f t="shared" si="1017"/>
        <v>0.47499999999999998</v>
      </c>
      <c r="AB7291" s="14">
        <f t="shared" si="1018"/>
        <v>0.01</v>
      </c>
    </row>
    <row r="7292" spans="1:28" x14ac:dyDescent="0.25">
      <c r="A7292" s="10">
        <f t="shared" si="1019"/>
        <v>45595</v>
      </c>
      <c r="B7292" s="11">
        <v>304</v>
      </c>
      <c r="C7292" s="11">
        <v>1600</v>
      </c>
      <c r="D7292" s="12">
        <v>812.66666666666697</v>
      </c>
      <c r="E7292" s="9"/>
      <c r="F7292" s="9">
        <v>-0.14000000000000001</v>
      </c>
      <c r="G7292" s="9">
        <v>3.02</v>
      </c>
      <c r="H7292" s="9">
        <v>7.0460000000000003</v>
      </c>
      <c r="I7292" s="9">
        <v>50.540999999999997</v>
      </c>
      <c r="J7292" s="9">
        <v>-3.0649999999999999</v>
      </c>
      <c r="K7292" s="9">
        <v>98</v>
      </c>
      <c r="L7292" s="9">
        <v>0.18</v>
      </c>
      <c r="M7292" s="9">
        <v>0.21199999999999999</v>
      </c>
      <c r="N7292" s="9">
        <v>0</v>
      </c>
      <c r="O7292" s="9">
        <v>11.875</v>
      </c>
      <c r="P7292" s="9"/>
      <c r="Q7292" s="9"/>
      <c r="R7292" s="9"/>
      <c r="T7292">
        <f t="shared" si="1014"/>
        <v>3041600</v>
      </c>
      <c r="U7292">
        <v>92.8</v>
      </c>
      <c r="V7292">
        <f t="shared" si="1012"/>
        <v>11.9</v>
      </c>
      <c r="W7292" t="str">
        <f t="shared" si="1015"/>
        <v/>
      </c>
      <c r="X7292" t="str">
        <f t="shared" si="1016"/>
        <v/>
      </c>
      <c r="Y7292" t="str">
        <f t="shared" si="1013"/>
        <v/>
      </c>
      <c r="Z7292" s="9"/>
      <c r="AA7292" s="14">
        <f t="shared" si="1017"/>
        <v>0.47699999999999998</v>
      </c>
      <c r="AB7292" s="14">
        <f t="shared" si="1018"/>
        <v>0.01</v>
      </c>
    </row>
    <row r="7293" spans="1:28" x14ac:dyDescent="0.25">
      <c r="A7293" s="10">
        <f t="shared" si="1019"/>
        <v>45595</v>
      </c>
      <c r="B7293" s="11">
        <v>304</v>
      </c>
      <c r="C7293" s="11">
        <v>1700</v>
      </c>
      <c r="D7293" s="12">
        <v>812.70833333333303</v>
      </c>
      <c r="E7293" s="9"/>
      <c r="F7293" s="9">
        <v>-2.3E-2</v>
      </c>
      <c r="G7293" s="9">
        <v>2.516</v>
      </c>
      <c r="H7293" s="9">
        <v>7.5490000000000004</v>
      </c>
      <c r="I7293" s="9">
        <v>42.118000000000002</v>
      </c>
      <c r="J7293" s="9">
        <v>-3.0939999999999999</v>
      </c>
      <c r="K7293" s="9">
        <v>98.1</v>
      </c>
      <c r="L7293" s="9">
        <v>0.18</v>
      </c>
      <c r="M7293" s="9">
        <v>0.21199999999999999</v>
      </c>
      <c r="N7293" s="9">
        <v>0</v>
      </c>
      <c r="O7293" s="9">
        <v>1.875</v>
      </c>
      <c r="P7293" s="9"/>
      <c r="Q7293" s="9"/>
      <c r="R7293" s="9"/>
      <c r="T7293">
        <f t="shared" si="1014"/>
        <v>3041700</v>
      </c>
      <c r="U7293">
        <v>2.8</v>
      </c>
      <c r="V7293">
        <f t="shared" ref="V7293:V7356" si="1020">IF(O7293&lt;1,0,ROUND(O7293,1))</f>
        <v>1.9</v>
      </c>
      <c r="W7293" t="str">
        <f t="shared" si="1015"/>
        <v/>
      </c>
      <c r="X7293" t="str">
        <f t="shared" si="1016"/>
        <v/>
      </c>
      <c r="Y7293" t="str">
        <f t="shared" ref="Y7293:Y7356" si="1021">IF(C7293=2400,ROUND(F7293/100,3),"")</f>
        <v/>
      </c>
      <c r="Z7293" s="9"/>
      <c r="AA7293" s="14">
        <f t="shared" si="1017"/>
        <v>0.47699999999999998</v>
      </c>
      <c r="AB7293" s="14">
        <f t="shared" si="1018"/>
        <v>8.9999999999999993E-3</v>
      </c>
    </row>
    <row r="7294" spans="1:28" x14ac:dyDescent="0.25">
      <c r="A7294" s="10">
        <f t="shared" si="1019"/>
        <v>45595</v>
      </c>
      <c r="B7294" s="11">
        <v>304</v>
      </c>
      <c r="C7294" s="11">
        <v>1800</v>
      </c>
      <c r="D7294" s="12">
        <v>812.75</v>
      </c>
      <c r="E7294" s="9"/>
      <c r="F7294" s="9">
        <v>-2.3E-2</v>
      </c>
      <c r="G7294" s="9">
        <v>2.0129999999999999</v>
      </c>
      <c r="H7294" s="9">
        <v>7.5490000000000004</v>
      </c>
      <c r="I7294" s="9">
        <v>32.29</v>
      </c>
      <c r="J7294" s="9">
        <v>-3.1240000000000001</v>
      </c>
      <c r="K7294" s="9">
        <v>98.1</v>
      </c>
      <c r="L7294" s="9">
        <v>0.18</v>
      </c>
      <c r="M7294" s="9">
        <v>0.21199999999999999</v>
      </c>
      <c r="N7294" s="9">
        <v>0</v>
      </c>
      <c r="O7294" s="9">
        <v>0.625</v>
      </c>
      <c r="P7294" s="9"/>
      <c r="Q7294" s="9"/>
      <c r="R7294" s="9"/>
      <c r="T7294">
        <f t="shared" si="1014"/>
        <v>3041800</v>
      </c>
      <c r="U7294">
        <v>0</v>
      </c>
      <c r="V7294">
        <f t="shared" si="1020"/>
        <v>0</v>
      </c>
      <c r="W7294" t="str">
        <f t="shared" si="1015"/>
        <v/>
      </c>
      <c r="X7294" t="str">
        <f t="shared" si="1016"/>
        <v/>
      </c>
      <c r="Y7294" t="str">
        <f t="shared" si="1021"/>
        <v/>
      </c>
      <c r="Z7294" s="9"/>
      <c r="AA7294" s="14">
        <f t="shared" si="1017"/>
        <v>0.47599999999999998</v>
      </c>
      <c r="AB7294" s="14">
        <f t="shared" si="1018"/>
        <v>8.9999999999999993E-3</v>
      </c>
    </row>
    <row r="7295" spans="1:28" x14ac:dyDescent="0.25">
      <c r="A7295" s="10">
        <f t="shared" si="1019"/>
        <v>45595</v>
      </c>
      <c r="B7295" s="11">
        <v>304</v>
      </c>
      <c r="C7295" s="11">
        <v>1900</v>
      </c>
      <c r="D7295" s="12">
        <v>812.79166666666697</v>
      </c>
      <c r="E7295" s="9"/>
      <c r="F7295" s="9">
        <v>-0.14000000000000001</v>
      </c>
      <c r="G7295" s="9">
        <v>2.0129999999999999</v>
      </c>
      <c r="H7295" s="9">
        <v>7.0460000000000003</v>
      </c>
      <c r="I7295" s="9">
        <v>35.097999999999999</v>
      </c>
      <c r="J7295" s="9">
        <v>-3.1829999999999998</v>
      </c>
      <c r="K7295" s="9">
        <v>98.2</v>
      </c>
      <c r="L7295" s="9">
        <v>0.18</v>
      </c>
      <c r="M7295" s="9">
        <v>0.21199999999999999</v>
      </c>
      <c r="N7295" s="9">
        <v>0</v>
      </c>
      <c r="O7295" s="9">
        <v>0.625</v>
      </c>
      <c r="P7295" s="9"/>
      <c r="Q7295" s="9"/>
      <c r="R7295" s="9"/>
      <c r="T7295">
        <f t="shared" si="1014"/>
        <v>3041900</v>
      </c>
      <c r="U7295">
        <v>0</v>
      </c>
      <c r="V7295">
        <f t="shared" si="1020"/>
        <v>0</v>
      </c>
      <c r="W7295" t="str">
        <f t="shared" si="1015"/>
        <v/>
      </c>
      <c r="X7295" t="str">
        <f t="shared" si="1016"/>
        <v/>
      </c>
      <c r="Y7295" t="str">
        <f t="shared" si="1021"/>
        <v/>
      </c>
      <c r="Z7295" s="9"/>
      <c r="AA7295" s="14">
        <f t="shared" si="1017"/>
        <v>0.47399999999999998</v>
      </c>
      <c r="AB7295" s="14">
        <f t="shared" si="1018"/>
        <v>8.9999999999999993E-3</v>
      </c>
    </row>
    <row r="7296" spans="1:28" x14ac:dyDescent="0.25">
      <c r="A7296" s="10">
        <f t="shared" si="1019"/>
        <v>45595</v>
      </c>
      <c r="B7296" s="11">
        <v>304</v>
      </c>
      <c r="C7296" s="11">
        <v>2000</v>
      </c>
      <c r="D7296" s="12">
        <v>812.83333333333303</v>
      </c>
      <c r="E7296" s="9"/>
      <c r="F7296" s="9">
        <v>-0.14000000000000001</v>
      </c>
      <c r="G7296" s="9">
        <v>1.51</v>
      </c>
      <c r="H7296" s="9">
        <v>6.0389999999999997</v>
      </c>
      <c r="I7296" s="9">
        <v>40.713999999999999</v>
      </c>
      <c r="J7296" s="9">
        <v>-3.33</v>
      </c>
      <c r="K7296" s="9">
        <v>98.1</v>
      </c>
      <c r="L7296" s="9">
        <v>0.18</v>
      </c>
      <c r="M7296" s="9">
        <v>0.21199999999999999</v>
      </c>
      <c r="N7296" s="9">
        <v>0</v>
      </c>
      <c r="O7296" s="9">
        <v>0.625</v>
      </c>
      <c r="P7296" s="9"/>
      <c r="Q7296" s="9"/>
      <c r="R7296" s="9"/>
      <c r="T7296">
        <f t="shared" si="1014"/>
        <v>3042000</v>
      </c>
      <c r="U7296">
        <v>0</v>
      </c>
      <c r="V7296">
        <f t="shared" si="1020"/>
        <v>0</v>
      </c>
      <c r="W7296" t="str">
        <f t="shared" si="1015"/>
        <v/>
      </c>
      <c r="X7296" t="str">
        <f t="shared" si="1016"/>
        <v/>
      </c>
      <c r="Y7296" t="str">
        <f t="shared" si="1021"/>
        <v/>
      </c>
      <c r="Z7296" s="9"/>
      <c r="AA7296" s="14">
        <f t="shared" si="1017"/>
        <v>0.46800000000000003</v>
      </c>
      <c r="AB7296" s="14">
        <f t="shared" si="1018"/>
        <v>8.9999999999999993E-3</v>
      </c>
    </row>
    <row r="7297" spans="1:28" x14ac:dyDescent="0.25">
      <c r="A7297" s="10">
        <f t="shared" si="1019"/>
        <v>45595</v>
      </c>
      <c r="B7297" s="11">
        <v>304</v>
      </c>
      <c r="C7297" s="11">
        <v>2100</v>
      </c>
      <c r="D7297" s="12">
        <v>812.875</v>
      </c>
      <c r="E7297" s="9"/>
      <c r="F7297" s="9">
        <v>3.7210000000000001</v>
      </c>
      <c r="G7297" s="9">
        <v>1.51</v>
      </c>
      <c r="H7297" s="9">
        <v>5.0330000000000004</v>
      </c>
      <c r="I7297" s="9">
        <v>33.694000000000003</v>
      </c>
      <c r="J7297" s="9">
        <v>-3.3010000000000002</v>
      </c>
      <c r="K7297" s="9">
        <v>98</v>
      </c>
      <c r="L7297" s="9">
        <v>0.18</v>
      </c>
      <c r="M7297" s="9">
        <v>0.21099999999999999</v>
      </c>
      <c r="N7297" s="9">
        <v>0</v>
      </c>
      <c r="O7297" s="9">
        <v>0.625</v>
      </c>
      <c r="P7297" s="9"/>
      <c r="Q7297" s="9"/>
      <c r="R7297" s="9"/>
      <c r="T7297">
        <f t="shared" si="1014"/>
        <v>3042100</v>
      </c>
      <c r="U7297">
        <v>0</v>
      </c>
      <c r="V7297">
        <f t="shared" si="1020"/>
        <v>0</v>
      </c>
      <c r="W7297" t="str">
        <f t="shared" si="1015"/>
        <v/>
      </c>
      <c r="X7297" t="str">
        <f t="shared" si="1016"/>
        <v/>
      </c>
      <c r="Y7297" t="str">
        <f t="shared" si="1021"/>
        <v/>
      </c>
      <c r="Z7297" s="9"/>
      <c r="AA7297" s="14">
        <f t="shared" si="1017"/>
        <v>0.46899999999999997</v>
      </c>
      <c r="AB7297" s="14">
        <f t="shared" si="1018"/>
        <v>0.01</v>
      </c>
    </row>
    <row r="7298" spans="1:28" x14ac:dyDescent="0.25">
      <c r="A7298" s="10">
        <f t="shared" si="1019"/>
        <v>45595</v>
      </c>
      <c r="B7298" s="11">
        <v>304</v>
      </c>
      <c r="C7298" s="11">
        <v>2200</v>
      </c>
      <c r="D7298" s="12">
        <v>812.91666666666697</v>
      </c>
      <c r="E7298" s="9"/>
      <c r="F7298" s="9">
        <v>18.463000000000001</v>
      </c>
      <c r="G7298" s="9">
        <v>1.0069999999999999</v>
      </c>
      <c r="H7298" s="9">
        <v>3.5230000000000001</v>
      </c>
      <c r="I7298" s="9">
        <v>22.463000000000001</v>
      </c>
      <c r="J7298" s="9">
        <v>-3.3010000000000002</v>
      </c>
      <c r="K7298" s="9">
        <v>98</v>
      </c>
      <c r="L7298" s="9">
        <v>0.18</v>
      </c>
      <c r="M7298" s="9">
        <v>0.21199999999999999</v>
      </c>
      <c r="N7298" s="9">
        <v>0</v>
      </c>
      <c r="O7298" s="9">
        <v>0.625</v>
      </c>
      <c r="P7298" s="9"/>
      <c r="Q7298" s="9"/>
      <c r="R7298" s="9"/>
      <c r="T7298">
        <f t="shared" si="1014"/>
        <v>3042200</v>
      </c>
      <c r="U7298">
        <v>0</v>
      </c>
      <c r="V7298">
        <f t="shared" si="1020"/>
        <v>0</v>
      </c>
      <c r="W7298" t="str">
        <f t="shared" si="1015"/>
        <v/>
      </c>
      <c r="X7298" t="str">
        <f t="shared" si="1016"/>
        <v/>
      </c>
      <c r="Y7298" t="str">
        <f t="shared" si="1021"/>
        <v/>
      </c>
      <c r="Z7298" s="9"/>
      <c r="AA7298" s="14">
        <f t="shared" si="1017"/>
        <v>0.46899999999999997</v>
      </c>
      <c r="AB7298" s="14">
        <f t="shared" si="1018"/>
        <v>0.01</v>
      </c>
    </row>
    <row r="7299" spans="1:28" x14ac:dyDescent="0.25">
      <c r="A7299" s="10">
        <f t="shared" si="1019"/>
        <v>45595</v>
      </c>
      <c r="B7299" s="11">
        <v>304</v>
      </c>
      <c r="C7299" s="11">
        <v>2300</v>
      </c>
      <c r="D7299" s="12">
        <v>812.95833333333303</v>
      </c>
      <c r="E7299" s="9"/>
      <c r="F7299" s="9">
        <v>5.125</v>
      </c>
      <c r="G7299" s="9">
        <v>0.503</v>
      </c>
      <c r="H7299" s="9">
        <v>3.5230000000000001</v>
      </c>
      <c r="I7299" s="9">
        <v>12.635</v>
      </c>
      <c r="J7299" s="9">
        <v>-3.36</v>
      </c>
      <c r="K7299" s="9">
        <v>98.1</v>
      </c>
      <c r="L7299" s="9">
        <v>0.18</v>
      </c>
      <c r="M7299" s="9">
        <v>0.21199999999999999</v>
      </c>
      <c r="N7299" s="9">
        <v>0</v>
      </c>
      <c r="O7299" s="9">
        <v>0.625</v>
      </c>
      <c r="P7299" s="9"/>
      <c r="Q7299" s="9"/>
      <c r="R7299" s="9"/>
      <c r="T7299">
        <f t="shared" si="1014"/>
        <v>3042300</v>
      </c>
      <c r="U7299">
        <v>0</v>
      </c>
      <c r="V7299">
        <f t="shared" si="1020"/>
        <v>0</v>
      </c>
      <c r="W7299" t="str">
        <f t="shared" si="1015"/>
        <v/>
      </c>
      <c r="X7299" t="str">
        <f t="shared" si="1016"/>
        <v/>
      </c>
      <c r="Y7299" t="str">
        <f t="shared" si="1021"/>
        <v/>
      </c>
      <c r="Z7299" s="9"/>
      <c r="AA7299" s="14">
        <f t="shared" si="1017"/>
        <v>0.46700000000000003</v>
      </c>
      <c r="AB7299" s="14">
        <f t="shared" si="1018"/>
        <v>8.9999999999999993E-3</v>
      </c>
    </row>
    <row r="7300" spans="1:28" x14ac:dyDescent="0.25">
      <c r="A7300" s="10">
        <f t="shared" si="1019"/>
        <v>45595</v>
      </c>
      <c r="B7300" s="11">
        <v>304</v>
      </c>
      <c r="C7300" s="11">
        <v>2400</v>
      </c>
      <c r="D7300" s="12">
        <v>813</v>
      </c>
      <c r="E7300" s="9"/>
      <c r="F7300" s="9">
        <v>5.593</v>
      </c>
      <c r="G7300" s="9">
        <v>0</v>
      </c>
      <c r="H7300" s="9">
        <v>5.0330000000000004</v>
      </c>
      <c r="I7300" s="9">
        <v>15.443</v>
      </c>
      <c r="J7300" s="9">
        <v>-3.39</v>
      </c>
      <c r="K7300" s="9">
        <v>98.1</v>
      </c>
      <c r="L7300" s="9">
        <v>0.18</v>
      </c>
      <c r="M7300" s="9">
        <v>0.21199999999999999</v>
      </c>
      <c r="N7300" s="9">
        <v>0</v>
      </c>
      <c r="O7300" s="9">
        <v>0.625</v>
      </c>
      <c r="P7300" s="9"/>
      <c r="Q7300" s="9"/>
      <c r="R7300" s="9"/>
      <c r="T7300">
        <f t="shared" si="1014"/>
        <v>3042400</v>
      </c>
      <c r="U7300">
        <v>0</v>
      </c>
      <c r="V7300">
        <f t="shared" si="1020"/>
        <v>0</v>
      </c>
      <c r="W7300">
        <f t="shared" si="1015"/>
        <v>0.18</v>
      </c>
      <c r="X7300">
        <f t="shared" si="1016"/>
        <v>0.21199999999999999</v>
      </c>
      <c r="Y7300">
        <f t="shared" si="1021"/>
        <v>5.6000000000000001E-2</v>
      </c>
      <c r="Z7300" s="9"/>
      <c r="AA7300" s="14">
        <f t="shared" si="1017"/>
        <v>0.46600000000000003</v>
      </c>
      <c r="AB7300" s="14">
        <f t="shared" si="1018"/>
        <v>8.9999999999999993E-3</v>
      </c>
    </row>
    <row r="7301" spans="1:28" x14ac:dyDescent="0.25">
      <c r="A7301" s="10">
        <f t="shared" si="1019"/>
        <v>45596</v>
      </c>
      <c r="B7301" s="11">
        <v>305</v>
      </c>
      <c r="C7301" s="11">
        <v>100</v>
      </c>
      <c r="D7301" s="12">
        <v>813.04166666666697</v>
      </c>
      <c r="E7301" s="9"/>
      <c r="F7301" s="9">
        <v>5.827</v>
      </c>
      <c r="G7301" s="9">
        <v>0.503</v>
      </c>
      <c r="H7301" s="9">
        <v>3.02</v>
      </c>
      <c r="I7301" s="9">
        <v>9.827</v>
      </c>
      <c r="J7301" s="9">
        <v>-3.3010000000000002</v>
      </c>
      <c r="K7301" s="9">
        <v>98.2</v>
      </c>
      <c r="L7301" s="9">
        <v>0.18</v>
      </c>
      <c r="M7301" s="9">
        <v>0.21199999999999999</v>
      </c>
      <c r="N7301" s="9">
        <v>0</v>
      </c>
      <c r="O7301" s="9">
        <v>0.625</v>
      </c>
      <c r="P7301" s="9"/>
      <c r="Q7301" s="9"/>
      <c r="R7301" s="9"/>
      <c r="T7301">
        <f t="shared" ref="T7301:T7364" si="1022">B7301*10000+C7301</f>
        <v>3050100</v>
      </c>
      <c r="U7301">
        <v>0</v>
      </c>
      <c r="V7301">
        <f t="shared" si="1020"/>
        <v>0</v>
      </c>
      <c r="W7301" t="str">
        <f t="shared" ref="W7301:W7364" si="1023">IF(C7301=2400,ROUND(L7301,3),"")</f>
        <v/>
      </c>
      <c r="X7301" t="str">
        <f t="shared" ref="X7301:X7364" si="1024">IF(C7301=2400,ROUND(M7301,3),"")</f>
        <v/>
      </c>
      <c r="Y7301" t="str">
        <f t="shared" si="1021"/>
        <v/>
      </c>
      <c r="Z7301" s="9"/>
      <c r="AA7301" s="14">
        <f t="shared" ref="AA7301:AA7364" si="1025">ROUND((0.6105*(EXP((17.273*J7301)/(J7301+237.3))))*K7301/100,3)</f>
        <v>0.47</v>
      </c>
      <c r="AB7301" s="14">
        <f t="shared" ref="AB7301:AB7364" si="1026">ROUND(AA7301/K7301*(100-K7301),3)</f>
        <v>8.9999999999999993E-3</v>
      </c>
    </row>
    <row r="7302" spans="1:28" x14ac:dyDescent="0.25">
      <c r="A7302" s="10">
        <f t="shared" si="1019"/>
        <v>45596</v>
      </c>
      <c r="B7302" s="11">
        <v>305</v>
      </c>
      <c r="C7302" s="11">
        <v>200</v>
      </c>
      <c r="D7302" s="12">
        <v>813.08333333333303</v>
      </c>
      <c r="E7302" s="9"/>
      <c r="F7302" s="9">
        <v>20.568999999999999</v>
      </c>
      <c r="G7302" s="9">
        <v>0</v>
      </c>
      <c r="H7302" s="9">
        <v>3.02</v>
      </c>
      <c r="I7302" s="9">
        <v>12.635</v>
      </c>
      <c r="J7302" s="9">
        <v>-3.2709999999999999</v>
      </c>
      <c r="K7302" s="9">
        <v>98.2</v>
      </c>
      <c r="L7302" s="9">
        <v>0.18</v>
      </c>
      <c r="M7302" s="9">
        <v>0.21199999999999999</v>
      </c>
      <c r="N7302" s="9">
        <v>0</v>
      </c>
      <c r="O7302" s="9">
        <v>0.625</v>
      </c>
      <c r="P7302" s="9"/>
      <c r="Q7302" s="9"/>
      <c r="R7302" s="9"/>
      <c r="T7302">
        <f t="shared" si="1022"/>
        <v>3050200</v>
      </c>
      <c r="U7302">
        <v>0</v>
      </c>
      <c r="V7302">
        <f t="shared" si="1020"/>
        <v>0</v>
      </c>
      <c r="W7302" t="str">
        <f t="shared" si="1023"/>
        <v/>
      </c>
      <c r="X7302" t="str">
        <f t="shared" si="1024"/>
        <v/>
      </c>
      <c r="Y7302" t="str">
        <f t="shared" si="1021"/>
        <v/>
      </c>
      <c r="Z7302" s="9"/>
      <c r="AA7302" s="14">
        <f t="shared" si="1025"/>
        <v>0.47099999999999997</v>
      </c>
      <c r="AB7302" s="14">
        <f t="shared" si="1026"/>
        <v>8.9999999999999993E-3</v>
      </c>
    </row>
    <row r="7303" spans="1:28" x14ac:dyDescent="0.25">
      <c r="A7303" s="10">
        <f t="shared" ref="A7303:A7366" si="1027">A$5-1+B7303</f>
        <v>45596</v>
      </c>
      <c r="B7303" s="11">
        <v>305</v>
      </c>
      <c r="C7303" s="11">
        <v>300</v>
      </c>
      <c r="D7303" s="12">
        <v>813.125</v>
      </c>
      <c r="E7303" s="9"/>
      <c r="F7303" s="9">
        <v>6.1779999999999999</v>
      </c>
      <c r="G7303" s="9">
        <v>0</v>
      </c>
      <c r="H7303" s="9">
        <v>2.516</v>
      </c>
      <c r="I7303" s="9">
        <v>18.251000000000001</v>
      </c>
      <c r="J7303" s="9">
        <v>-3.2120000000000002</v>
      </c>
      <c r="K7303" s="9">
        <v>98.3</v>
      </c>
      <c r="L7303" s="9">
        <v>0.18</v>
      </c>
      <c r="M7303" s="9">
        <v>0.21199999999999999</v>
      </c>
      <c r="N7303" s="9">
        <v>0</v>
      </c>
      <c r="O7303" s="9">
        <v>0.625</v>
      </c>
      <c r="P7303" s="9"/>
      <c r="Q7303" s="9"/>
      <c r="R7303" s="9"/>
      <c r="T7303">
        <f t="shared" si="1022"/>
        <v>3050300</v>
      </c>
      <c r="U7303">
        <v>0</v>
      </c>
      <c r="V7303">
        <f t="shared" si="1020"/>
        <v>0</v>
      </c>
      <c r="W7303" t="str">
        <f t="shared" si="1023"/>
        <v/>
      </c>
      <c r="X7303" t="str">
        <f t="shared" si="1024"/>
        <v/>
      </c>
      <c r="Y7303" t="str">
        <f t="shared" si="1021"/>
        <v/>
      </c>
      <c r="Z7303" s="9"/>
      <c r="AA7303" s="14">
        <f t="shared" si="1025"/>
        <v>0.47299999999999998</v>
      </c>
      <c r="AB7303" s="14">
        <f t="shared" si="1026"/>
        <v>8.0000000000000002E-3</v>
      </c>
    </row>
    <row r="7304" spans="1:28" x14ac:dyDescent="0.25">
      <c r="A7304" s="10">
        <f t="shared" si="1027"/>
        <v>45596</v>
      </c>
      <c r="B7304" s="11">
        <v>305</v>
      </c>
      <c r="C7304" s="11">
        <v>400</v>
      </c>
      <c r="D7304" s="12">
        <v>813.16666666666697</v>
      </c>
      <c r="E7304" s="9"/>
      <c r="F7304" s="9">
        <v>5.125</v>
      </c>
      <c r="G7304" s="9">
        <v>0</v>
      </c>
      <c r="H7304" s="9">
        <v>2.516</v>
      </c>
      <c r="I7304" s="9">
        <v>9.827</v>
      </c>
      <c r="J7304" s="9">
        <v>-3.2120000000000002</v>
      </c>
      <c r="K7304" s="9">
        <v>98.2</v>
      </c>
      <c r="L7304" s="9">
        <v>0.18</v>
      </c>
      <c r="M7304" s="9">
        <v>0.21199999999999999</v>
      </c>
      <c r="N7304" s="9">
        <v>0</v>
      </c>
      <c r="O7304" s="9">
        <v>0.625</v>
      </c>
      <c r="P7304" s="9"/>
      <c r="Q7304" s="9"/>
      <c r="R7304" s="9"/>
      <c r="T7304">
        <f t="shared" si="1022"/>
        <v>3050400</v>
      </c>
      <c r="U7304">
        <v>0</v>
      </c>
      <c r="V7304">
        <f t="shared" si="1020"/>
        <v>0</v>
      </c>
      <c r="W7304" t="str">
        <f t="shared" si="1023"/>
        <v/>
      </c>
      <c r="X7304" t="str">
        <f t="shared" si="1024"/>
        <v/>
      </c>
      <c r="Y7304" t="str">
        <f t="shared" si="1021"/>
        <v/>
      </c>
      <c r="Z7304" s="9"/>
      <c r="AA7304" s="14">
        <f t="shared" si="1025"/>
        <v>0.47299999999999998</v>
      </c>
      <c r="AB7304" s="14">
        <f t="shared" si="1026"/>
        <v>8.9999999999999993E-3</v>
      </c>
    </row>
    <row r="7305" spans="1:28" x14ac:dyDescent="0.25">
      <c r="A7305" s="10">
        <f t="shared" si="1027"/>
        <v>45596</v>
      </c>
      <c r="B7305" s="11">
        <v>305</v>
      </c>
      <c r="C7305" s="11">
        <v>500</v>
      </c>
      <c r="D7305" s="12">
        <v>813.20833333333303</v>
      </c>
      <c r="E7305" s="9"/>
      <c r="F7305" s="9">
        <v>4.54</v>
      </c>
      <c r="G7305" s="9">
        <v>0</v>
      </c>
      <c r="H7305" s="9">
        <v>1.51</v>
      </c>
      <c r="I7305" s="9">
        <v>16.847000000000001</v>
      </c>
      <c r="J7305" s="9">
        <v>-3.2120000000000002</v>
      </c>
      <c r="K7305" s="9">
        <v>98.2</v>
      </c>
      <c r="L7305" s="9">
        <v>0.18</v>
      </c>
      <c r="M7305" s="9">
        <v>0.21199999999999999</v>
      </c>
      <c r="N7305" s="9">
        <v>0</v>
      </c>
      <c r="O7305" s="9">
        <v>0.625</v>
      </c>
      <c r="P7305" s="9"/>
      <c r="Q7305" s="9"/>
      <c r="R7305" s="9"/>
      <c r="T7305">
        <f t="shared" si="1022"/>
        <v>3050500</v>
      </c>
      <c r="U7305">
        <v>0</v>
      </c>
      <c r="V7305">
        <f t="shared" si="1020"/>
        <v>0</v>
      </c>
      <c r="W7305" t="str">
        <f t="shared" si="1023"/>
        <v/>
      </c>
      <c r="X7305" t="str">
        <f t="shared" si="1024"/>
        <v/>
      </c>
      <c r="Y7305" t="str">
        <f t="shared" si="1021"/>
        <v/>
      </c>
      <c r="Z7305" s="9"/>
      <c r="AA7305" s="14">
        <f t="shared" si="1025"/>
        <v>0.47299999999999998</v>
      </c>
      <c r="AB7305" s="14">
        <f t="shared" si="1026"/>
        <v>8.9999999999999993E-3</v>
      </c>
    </row>
    <row r="7306" spans="1:28" x14ac:dyDescent="0.25">
      <c r="A7306" s="10">
        <f t="shared" si="1027"/>
        <v>45596</v>
      </c>
      <c r="B7306" s="11">
        <v>305</v>
      </c>
      <c r="C7306" s="11">
        <v>600</v>
      </c>
      <c r="D7306" s="12">
        <v>813.25</v>
      </c>
      <c r="E7306" s="9"/>
      <c r="F7306" s="9">
        <v>4.423</v>
      </c>
      <c r="G7306" s="9">
        <v>0</v>
      </c>
      <c r="H7306" s="9">
        <v>0.503</v>
      </c>
      <c r="I7306" s="9">
        <v>0</v>
      </c>
      <c r="J7306" s="9">
        <v>-3.2120000000000002</v>
      </c>
      <c r="K7306" s="9">
        <v>98.3</v>
      </c>
      <c r="L7306" s="9">
        <v>0.18</v>
      </c>
      <c r="M7306" s="9">
        <v>0.21199999999999999</v>
      </c>
      <c r="N7306" s="9">
        <v>0</v>
      </c>
      <c r="O7306" s="9">
        <v>0.625</v>
      </c>
      <c r="P7306" s="9"/>
      <c r="Q7306" s="9"/>
      <c r="R7306" s="9"/>
      <c r="T7306">
        <f t="shared" si="1022"/>
        <v>3050600</v>
      </c>
      <c r="U7306">
        <v>0</v>
      </c>
      <c r="V7306">
        <f t="shared" si="1020"/>
        <v>0</v>
      </c>
      <c r="W7306" t="str">
        <f t="shared" si="1023"/>
        <v/>
      </c>
      <c r="X7306" t="str">
        <f t="shared" si="1024"/>
        <v/>
      </c>
      <c r="Y7306" t="str">
        <f t="shared" si="1021"/>
        <v/>
      </c>
      <c r="Z7306" s="9"/>
      <c r="AA7306" s="14">
        <f t="shared" si="1025"/>
        <v>0.47299999999999998</v>
      </c>
      <c r="AB7306" s="14">
        <f t="shared" si="1026"/>
        <v>8.0000000000000002E-3</v>
      </c>
    </row>
    <row r="7307" spans="1:28" x14ac:dyDescent="0.25">
      <c r="A7307" s="10">
        <f t="shared" si="1027"/>
        <v>45596</v>
      </c>
      <c r="B7307" s="11">
        <v>305</v>
      </c>
      <c r="C7307" s="11">
        <v>700</v>
      </c>
      <c r="D7307" s="12">
        <v>813.29166666666697</v>
      </c>
      <c r="E7307" s="9"/>
      <c r="F7307" s="9">
        <v>5.944</v>
      </c>
      <c r="G7307" s="9">
        <v>0</v>
      </c>
      <c r="H7307" s="9">
        <v>0</v>
      </c>
      <c r="I7307" s="9">
        <v>353.78800000000001</v>
      </c>
      <c r="J7307" s="9">
        <v>-3.153</v>
      </c>
      <c r="K7307" s="9">
        <v>98.3</v>
      </c>
      <c r="L7307" s="9">
        <v>0.18</v>
      </c>
      <c r="M7307" s="9">
        <v>0.21199999999999999</v>
      </c>
      <c r="N7307" s="9">
        <v>0</v>
      </c>
      <c r="O7307" s="9">
        <v>0.625</v>
      </c>
      <c r="P7307" s="9"/>
      <c r="Q7307" s="9"/>
      <c r="R7307" s="9"/>
      <c r="T7307">
        <f t="shared" si="1022"/>
        <v>3050700</v>
      </c>
      <c r="U7307">
        <v>0.7</v>
      </c>
      <c r="V7307">
        <f t="shared" si="1020"/>
        <v>0</v>
      </c>
      <c r="W7307" t="str">
        <f t="shared" si="1023"/>
        <v/>
      </c>
      <c r="X7307" t="str">
        <f t="shared" si="1024"/>
        <v/>
      </c>
      <c r="Y7307" t="str">
        <f t="shared" si="1021"/>
        <v/>
      </c>
      <c r="Z7307" s="9"/>
      <c r="AA7307" s="14">
        <f t="shared" si="1025"/>
        <v>0.47599999999999998</v>
      </c>
      <c r="AB7307" s="14">
        <f t="shared" si="1026"/>
        <v>8.0000000000000002E-3</v>
      </c>
    </row>
    <row r="7308" spans="1:28" x14ac:dyDescent="0.25">
      <c r="A7308" s="10">
        <f t="shared" si="1027"/>
        <v>45596</v>
      </c>
      <c r="B7308" s="11">
        <v>305</v>
      </c>
      <c r="C7308" s="11">
        <v>800</v>
      </c>
      <c r="D7308" s="12">
        <v>813.33333333333303</v>
      </c>
      <c r="E7308" s="9"/>
      <c r="F7308" s="9">
        <v>4.891</v>
      </c>
      <c r="G7308" s="9">
        <v>0</v>
      </c>
      <c r="H7308" s="9">
        <v>1.0069999999999999</v>
      </c>
      <c r="I7308" s="9">
        <v>44.924999999999997</v>
      </c>
      <c r="J7308" s="9">
        <v>-3.0059999999999998</v>
      </c>
      <c r="K7308" s="9">
        <v>98.4</v>
      </c>
      <c r="L7308" s="9">
        <v>0.18</v>
      </c>
      <c r="M7308" s="9">
        <v>0.21199999999999999</v>
      </c>
      <c r="N7308" s="9">
        <v>0</v>
      </c>
      <c r="O7308" s="9">
        <v>5.625</v>
      </c>
      <c r="P7308" s="9"/>
      <c r="Q7308" s="9"/>
      <c r="R7308" s="9"/>
      <c r="T7308">
        <f t="shared" si="1022"/>
        <v>3050800</v>
      </c>
      <c r="U7308">
        <v>69.7</v>
      </c>
      <c r="V7308">
        <f t="shared" si="1020"/>
        <v>5.6</v>
      </c>
      <c r="W7308" t="str">
        <f t="shared" si="1023"/>
        <v/>
      </c>
      <c r="X7308" t="str">
        <f t="shared" si="1024"/>
        <v/>
      </c>
      <c r="Y7308" t="str">
        <f t="shared" si="1021"/>
        <v/>
      </c>
      <c r="Z7308" s="9"/>
      <c r="AA7308" s="14">
        <f t="shared" si="1025"/>
        <v>0.48099999999999998</v>
      </c>
      <c r="AB7308" s="14">
        <f t="shared" si="1026"/>
        <v>8.0000000000000002E-3</v>
      </c>
    </row>
    <row r="7309" spans="1:28" x14ac:dyDescent="0.25">
      <c r="A7309" s="10">
        <f t="shared" si="1027"/>
        <v>45596</v>
      </c>
      <c r="B7309" s="11">
        <v>305</v>
      </c>
      <c r="C7309" s="11">
        <v>900</v>
      </c>
      <c r="D7309" s="12">
        <v>813.375</v>
      </c>
      <c r="E7309" s="9"/>
      <c r="F7309" s="9">
        <v>6.0609999999999999</v>
      </c>
      <c r="G7309" s="9">
        <v>0</v>
      </c>
      <c r="H7309" s="9">
        <v>1.51</v>
      </c>
      <c r="I7309" s="9">
        <v>96.870999999999995</v>
      </c>
      <c r="J7309" s="9">
        <v>-2.9470000000000001</v>
      </c>
      <c r="K7309" s="9">
        <v>98.5</v>
      </c>
      <c r="L7309" s="9">
        <v>0.18</v>
      </c>
      <c r="M7309" s="9">
        <v>0.21199999999999999</v>
      </c>
      <c r="N7309" s="9">
        <v>0</v>
      </c>
      <c r="O7309" s="9">
        <v>18.125</v>
      </c>
      <c r="P7309" s="9"/>
      <c r="Q7309" s="9"/>
      <c r="R7309" s="9"/>
      <c r="T7309">
        <f t="shared" si="1022"/>
        <v>3050900</v>
      </c>
      <c r="U7309">
        <v>209.8</v>
      </c>
      <c r="V7309">
        <f t="shared" si="1020"/>
        <v>18.100000000000001</v>
      </c>
      <c r="W7309" t="str">
        <f t="shared" si="1023"/>
        <v/>
      </c>
      <c r="X7309" t="str">
        <f t="shared" si="1024"/>
        <v/>
      </c>
      <c r="Y7309" t="str">
        <f t="shared" si="1021"/>
        <v/>
      </c>
      <c r="Z7309" s="9"/>
      <c r="AA7309" s="14">
        <f t="shared" si="1025"/>
        <v>0.48399999999999999</v>
      </c>
      <c r="AB7309" s="14">
        <f t="shared" si="1026"/>
        <v>7.0000000000000001E-3</v>
      </c>
    </row>
    <row r="7310" spans="1:28" x14ac:dyDescent="0.25">
      <c r="A7310" s="10">
        <f t="shared" si="1027"/>
        <v>45596</v>
      </c>
      <c r="B7310" s="11">
        <v>305</v>
      </c>
      <c r="C7310" s="11">
        <v>1000</v>
      </c>
      <c r="D7310" s="12">
        <v>813.41666666666697</v>
      </c>
      <c r="E7310" s="9"/>
      <c r="F7310" s="9">
        <v>6.0609999999999999</v>
      </c>
      <c r="G7310" s="9">
        <v>0</v>
      </c>
      <c r="H7310" s="9">
        <v>1.51</v>
      </c>
      <c r="I7310" s="9">
        <v>110.91</v>
      </c>
      <c r="J7310" s="9">
        <v>-2.8</v>
      </c>
      <c r="K7310" s="9">
        <v>98.5</v>
      </c>
      <c r="L7310" s="9">
        <v>0.18</v>
      </c>
      <c r="M7310" s="9">
        <v>0.21199999999999999</v>
      </c>
      <c r="N7310" s="9">
        <v>0</v>
      </c>
      <c r="O7310" s="9">
        <v>36.875</v>
      </c>
      <c r="P7310" s="9"/>
      <c r="Q7310" s="9"/>
      <c r="R7310" s="9"/>
      <c r="T7310">
        <f t="shared" si="1022"/>
        <v>3051000</v>
      </c>
      <c r="U7310">
        <v>330.7</v>
      </c>
      <c r="V7310">
        <f t="shared" si="1020"/>
        <v>36.9</v>
      </c>
      <c r="W7310" t="str">
        <f t="shared" si="1023"/>
        <v/>
      </c>
      <c r="X7310" t="str">
        <f t="shared" si="1024"/>
        <v/>
      </c>
      <c r="Y7310" t="str">
        <f t="shared" si="1021"/>
        <v/>
      </c>
      <c r="Z7310" s="9"/>
      <c r="AA7310" s="14">
        <f t="shared" si="1025"/>
        <v>0.48899999999999999</v>
      </c>
      <c r="AB7310" s="14">
        <f t="shared" si="1026"/>
        <v>7.0000000000000001E-3</v>
      </c>
    </row>
    <row r="7311" spans="1:28" x14ac:dyDescent="0.25">
      <c r="A7311" s="10">
        <f t="shared" si="1027"/>
        <v>45596</v>
      </c>
      <c r="B7311" s="11">
        <v>305</v>
      </c>
      <c r="C7311" s="11">
        <v>1100</v>
      </c>
      <c r="D7311" s="12">
        <v>813.45833333333303</v>
      </c>
      <c r="E7311" s="9"/>
      <c r="F7311" s="9">
        <v>6.6459999999999999</v>
      </c>
      <c r="G7311" s="9">
        <v>0</v>
      </c>
      <c r="H7311" s="9">
        <v>2.0129999999999999</v>
      </c>
      <c r="I7311" s="9">
        <v>102.486</v>
      </c>
      <c r="J7311" s="9">
        <v>-2.9470000000000001</v>
      </c>
      <c r="K7311" s="9">
        <v>98.5</v>
      </c>
      <c r="L7311" s="9">
        <v>0.18</v>
      </c>
      <c r="M7311" s="9">
        <v>0.21199999999999999</v>
      </c>
      <c r="N7311" s="9">
        <v>0</v>
      </c>
      <c r="O7311" s="9">
        <v>39.375</v>
      </c>
      <c r="P7311" s="9"/>
      <c r="Q7311" s="9"/>
      <c r="R7311" s="9"/>
      <c r="T7311">
        <f t="shared" si="1022"/>
        <v>3051100</v>
      </c>
      <c r="U7311">
        <v>410.5</v>
      </c>
      <c r="V7311">
        <f t="shared" si="1020"/>
        <v>39.4</v>
      </c>
      <c r="W7311" t="str">
        <f t="shared" si="1023"/>
        <v/>
      </c>
      <c r="X7311" t="str">
        <f t="shared" si="1024"/>
        <v/>
      </c>
      <c r="Y7311" t="str">
        <f t="shared" si="1021"/>
        <v/>
      </c>
      <c r="Z7311" s="9"/>
      <c r="AA7311" s="14">
        <f t="shared" si="1025"/>
        <v>0.48399999999999999</v>
      </c>
      <c r="AB7311" s="14">
        <f t="shared" si="1026"/>
        <v>7.0000000000000001E-3</v>
      </c>
    </row>
    <row r="7312" spans="1:28" x14ac:dyDescent="0.25">
      <c r="A7312" s="10">
        <f t="shared" si="1027"/>
        <v>45596</v>
      </c>
      <c r="B7312" s="11">
        <v>305</v>
      </c>
      <c r="C7312" s="11">
        <v>1200</v>
      </c>
      <c r="D7312" s="12">
        <v>813.5</v>
      </c>
      <c r="E7312" s="9"/>
      <c r="F7312" s="9">
        <v>4.891</v>
      </c>
      <c r="G7312" s="9">
        <v>0</v>
      </c>
      <c r="H7312" s="9">
        <v>4.0259999999999998</v>
      </c>
      <c r="I7312" s="9">
        <v>37.905999999999999</v>
      </c>
      <c r="J7312" s="9">
        <v>-2.8879999999999999</v>
      </c>
      <c r="K7312" s="9">
        <v>98.6</v>
      </c>
      <c r="L7312" s="9">
        <v>0.18</v>
      </c>
      <c r="M7312" s="9">
        <v>0.21199999999999999</v>
      </c>
      <c r="N7312" s="9">
        <v>0</v>
      </c>
      <c r="O7312" s="9">
        <v>39.375</v>
      </c>
      <c r="P7312" s="9"/>
      <c r="Q7312" s="9"/>
      <c r="R7312" s="9"/>
      <c r="T7312">
        <f t="shared" si="1022"/>
        <v>3051200</v>
      </c>
      <c r="U7312">
        <v>440.5</v>
      </c>
      <c r="V7312">
        <f t="shared" si="1020"/>
        <v>39.4</v>
      </c>
      <c r="W7312" t="str">
        <f t="shared" si="1023"/>
        <v/>
      </c>
      <c r="X7312" t="str">
        <f t="shared" si="1024"/>
        <v/>
      </c>
      <c r="Y7312" t="str">
        <f t="shared" si="1021"/>
        <v/>
      </c>
      <c r="Z7312" s="9"/>
      <c r="AA7312" s="14">
        <f t="shared" si="1025"/>
        <v>0.48699999999999999</v>
      </c>
      <c r="AB7312" s="14">
        <f t="shared" si="1026"/>
        <v>7.0000000000000001E-3</v>
      </c>
    </row>
    <row r="7313" spans="1:28" x14ac:dyDescent="0.25">
      <c r="A7313" s="10">
        <f t="shared" si="1027"/>
        <v>45596</v>
      </c>
      <c r="B7313" s="11">
        <v>305</v>
      </c>
      <c r="C7313" s="11">
        <v>1300</v>
      </c>
      <c r="D7313" s="12">
        <v>813.54166666666697</v>
      </c>
      <c r="E7313" s="9"/>
      <c r="F7313" s="9">
        <v>9.1029999999999998</v>
      </c>
      <c r="G7313" s="9">
        <v>0</v>
      </c>
      <c r="H7313" s="9">
        <v>2.516</v>
      </c>
      <c r="I7313" s="9">
        <v>95.466999999999999</v>
      </c>
      <c r="J7313" s="9">
        <v>-2.742</v>
      </c>
      <c r="K7313" s="9">
        <v>98.6</v>
      </c>
      <c r="L7313" s="9">
        <v>0.18</v>
      </c>
      <c r="M7313" s="9">
        <v>0.21199999999999999</v>
      </c>
      <c r="N7313" s="9">
        <v>0</v>
      </c>
      <c r="O7313" s="9">
        <v>55.625</v>
      </c>
      <c r="P7313" s="9"/>
      <c r="Q7313" s="9"/>
      <c r="R7313" s="9"/>
      <c r="T7313">
        <f t="shared" si="1022"/>
        <v>3051300</v>
      </c>
      <c r="U7313">
        <v>417.5</v>
      </c>
      <c r="V7313">
        <f t="shared" si="1020"/>
        <v>55.6</v>
      </c>
      <c r="W7313" t="str">
        <f t="shared" si="1023"/>
        <v/>
      </c>
      <c r="X7313" t="str">
        <f t="shared" si="1024"/>
        <v/>
      </c>
      <c r="Y7313" t="str">
        <f t="shared" si="1021"/>
        <v/>
      </c>
      <c r="Z7313" s="9"/>
      <c r="AA7313" s="14">
        <f t="shared" si="1025"/>
        <v>0.49199999999999999</v>
      </c>
      <c r="AB7313" s="14">
        <f t="shared" si="1026"/>
        <v>7.0000000000000001E-3</v>
      </c>
    </row>
    <row r="7314" spans="1:28" x14ac:dyDescent="0.25">
      <c r="A7314" s="10">
        <f t="shared" si="1027"/>
        <v>45596</v>
      </c>
      <c r="B7314" s="11">
        <v>305</v>
      </c>
      <c r="C7314" s="11">
        <v>1400</v>
      </c>
      <c r="D7314" s="12">
        <v>813.58333333333303</v>
      </c>
      <c r="E7314" s="9"/>
      <c r="F7314" s="9">
        <v>8.4009999999999998</v>
      </c>
      <c r="G7314" s="9">
        <v>0</v>
      </c>
      <c r="H7314" s="9">
        <v>2.0129999999999999</v>
      </c>
      <c r="I7314" s="9">
        <v>92.659000000000006</v>
      </c>
      <c r="J7314" s="9">
        <v>-2.7709999999999999</v>
      </c>
      <c r="K7314" s="9">
        <v>98.6</v>
      </c>
      <c r="L7314" s="9">
        <v>0.18</v>
      </c>
      <c r="M7314" s="9">
        <v>0.21199999999999999</v>
      </c>
      <c r="N7314" s="9">
        <v>0</v>
      </c>
      <c r="O7314" s="9">
        <v>65.625</v>
      </c>
      <c r="P7314" s="9"/>
      <c r="Q7314" s="9"/>
      <c r="R7314" s="9"/>
      <c r="T7314">
        <f t="shared" si="1022"/>
        <v>3051400</v>
      </c>
      <c r="U7314">
        <v>343.8</v>
      </c>
      <c r="V7314">
        <f t="shared" si="1020"/>
        <v>65.599999999999994</v>
      </c>
      <c r="W7314" t="str">
        <f t="shared" si="1023"/>
        <v/>
      </c>
      <c r="X7314" t="str">
        <f t="shared" si="1024"/>
        <v/>
      </c>
      <c r="Y7314" t="str">
        <f t="shared" si="1021"/>
        <v/>
      </c>
      <c r="Z7314" s="9"/>
      <c r="AA7314" s="14">
        <f t="shared" si="1025"/>
        <v>0.49099999999999999</v>
      </c>
      <c r="AB7314" s="14">
        <f t="shared" si="1026"/>
        <v>7.0000000000000001E-3</v>
      </c>
    </row>
    <row r="7315" spans="1:28" x14ac:dyDescent="0.25">
      <c r="A7315" s="10">
        <f t="shared" si="1027"/>
        <v>45596</v>
      </c>
      <c r="B7315" s="11">
        <v>305</v>
      </c>
      <c r="C7315" s="11">
        <v>1500</v>
      </c>
      <c r="D7315" s="12">
        <v>813.625</v>
      </c>
      <c r="E7315" s="9"/>
      <c r="F7315" s="9">
        <v>8.9860000000000007</v>
      </c>
      <c r="G7315" s="9">
        <v>0.503</v>
      </c>
      <c r="H7315" s="9">
        <v>3.02</v>
      </c>
      <c r="I7315" s="9">
        <v>99.677999999999997</v>
      </c>
      <c r="J7315" s="9">
        <v>-1.1279999999999999</v>
      </c>
      <c r="K7315" s="9">
        <v>98.6</v>
      </c>
      <c r="L7315" s="9">
        <v>0.17799999999999999</v>
      </c>
      <c r="M7315" s="9">
        <v>0.21299999999999999</v>
      </c>
      <c r="N7315" s="9">
        <v>0.2</v>
      </c>
      <c r="O7315" s="9">
        <v>136.875</v>
      </c>
      <c r="P7315" s="9"/>
      <c r="Q7315" s="9"/>
      <c r="R7315" s="9"/>
      <c r="T7315">
        <f t="shared" si="1022"/>
        <v>3051500</v>
      </c>
      <c r="U7315">
        <v>227.8</v>
      </c>
      <c r="V7315">
        <f t="shared" si="1020"/>
        <v>136.9</v>
      </c>
      <c r="W7315" t="str">
        <f t="shared" si="1023"/>
        <v/>
      </c>
      <c r="X7315" t="str">
        <f t="shared" si="1024"/>
        <v/>
      </c>
      <c r="Y7315" t="str">
        <f t="shared" si="1021"/>
        <v/>
      </c>
      <c r="Z7315" s="9"/>
      <c r="AA7315" s="14">
        <f t="shared" si="1025"/>
        <v>0.55400000000000005</v>
      </c>
      <c r="AB7315" s="14">
        <f t="shared" si="1026"/>
        <v>8.0000000000000002E-3</v>
      </c>
    </row>
    <row r="7316" spans="1:28" x14ac:dyDescent="0.25">
      <c r="A7316" s="10">
        <f t="shared" si="1027"/>
        <v>45596</v>
      </c>
      <c r="B7316" s="11">
        <v>305</v>
      </c>
      <c r="C7316" s="11">
        <v>1600</v>
      </c>
      <c r="D7316" s="12">
        <v>813.66666666666697</v>
      </c>
      <c r="E7316" s="9"/>
      <c r="F7316" s="9">
        <v>9.5709999999999997</v>
      </c>
      <c r="G7316" s="9">
        <v>0</v>
      </c>
      <c r="H7316" s="9">
        <v>2.516</v>
      </c>
      <c r="I7316" s="9">
        <v>82.831000000000003</v>
      </c>
      <c r="J7316" s="9">
        <v>-4.2569999999999997</v>
      </c>
      <c r="K7316" s="9">
        <v>98.5</v>
      </c>
      <c r="L7316" s="9">
        <v>0.18</v>
      </c>
      <c r="M7316" s="9">
        <v>0.21299999999999999</v>
      </c>
      <c r="N7316" s="9">
        <v>0</v>
      </c>
      <c r="O7316" s="9">
        <v>86.875</v>
      </c>
      <c r="P7316" s="9"/>
      <c r="Q7316" s="9"/>
      <c r="R7316" s="9"/>
      <c r="T7316">
        <f t="shared" si="1022"/>
        <v>3051600</v>
      </c>
      <c r="U7316">
        <v>88.3</v>
      </c>
      <c r="V7316">
        <f t="shared" si="1020"/>
        <v>86.9</v>
      </c>
      <c r="W7316" t="str">
        <f t="shared" si="1023"/>
        <v/>
      </c>
      <c r="X7316" t="str">
        <f t="shared" si="1024"/>
        <v/>
      </c>
      <c r="Y7316" t="str">
        <f t="shared" si="1021"/>
        <v/>
      </c>
      <c r="Z7316" s="9"/>
      <c r="AA7316" s="14">
        <f t="shared" si="1025"/>
        <v>0.439</v>
      </c>
      <c r="AB7316" s="14">
        <f t="shared" si="1026"/>
        <v>7.0000000000000001E-3</v>
      </c>
    </row>
    <row r="7317" spans="1:28" x14ac:dyDescent="0.25">
      <c r="A7317" s="10">
        <f t="shared" si="1027"/>
        <v>45596</v>
      </c>
      <c r="B7317" s="11">
        <v>305</v>
      </c>
      <c r="C7317" s="11">
        <v>1700</v>
      </c>
      <c r="D7317" s="12">
        <v>813.70833333333303</v>
      </c>
      <c r="E7317" s="9"/>
      <c r="F7317" s="9">
        <v>9.6880000000000006</v>
      </c>
      <c r="G7317" s="9">
        <v>0</v>
      </c>
      <c r="H7317" s="9">
        <v>2.516</v>
      </c>
      <c r="I7317" s="9">
        <v>56.156999999999996</v>
      </c>
      <c r="J7317" s="9">
        <v>-4.6509999999999998</v>
      </c>
      <c r="K7317" s="9">
        <v>98.1</v>
      </c>
      <c r="L7317" s="9">
        <v>0.18</v>
      </c>
      <c r="M7317" s="9">
        <v>0.21299999999999999</v>
      </c>
      <c r="N7317" s="9">
        <v>0</v>
      </c>
      <c r="O7317" s="9">
        <v>4.375</v>
      </c>
      <c r="P7317" s="9"/>
      <c r="Q7317" s="9"/>
      <c r="R7317" s="9"/>
      <c r="T7317">
        <f t="shared" si="1022"/>
        <v>3051700</v>
      </c>
      <c r="U7317">
        <v>1.8</v>
      </c>
      <c r="V7317">
        <f t="shared" si="1020"/>
        <v>4.4000000000000004</v>
      </c>
      <c r="W7317" t="str">
        <f t="shared" si="1023"/>
        <v/>
      </c>
      <c r="X7317" t="str">
        <f t="shared" si="1024"/>
        <v/>
      </c>
      <c r="Y7317" t="str">
        <f t="shared" si="1021"/>
        <v/>
      </c>
      <c r="Z7317" s="9"/>
      <c r="AA7317" s="14">
        <f t="shared" si="1025"/>
        <v>0.42399999999999999</v>
      </c>
      <c r="AB7317" s="14">
        <f t="shared" si="1026"/>
        <v>8.0000000000000002E-3</v>
      </c>
    </row>
    <row r="7318" spans="1:28" x14ac:dyDescent="0.25">
      <c r="A7318" s="10">
        <f t="shared" si="1027"/>
        <v>45596</v>
      </c>
      <c r="B7318" s="11">
        <v>305</v>
      </c>
      <c r="C7318" s="11">
        <v>1800</v>
      </c>
      <c r="D7318" s="12">
        <v>813.75</v>
      </c>
      <c r="E7318" s="9"/>
      <c r="F7318" s="9">
        <v>7.9329999999999998</v>
      </c>
      <c r="G7318" s="9">
        <v>0</v>
      </c>
      <c r="H7318" s="9">
        <v>3.02</v>
      </c>
      <c r="I7318" s="9">
        <v>51.945</v>
      </c>
      <c r="J7318" s="9">
        <v>-6.1360000000000001</v>
      </c>
      <c r="K7318" s="9">
        <v>97.7</v>
      </c>
      <c r="L7318" s="9">
        <v>0.18</v>
      </c>
      <c r="M7318" s="9">
        <v>0.21299999999999999</v>
      </c>
      <c r="N7318" s="9">
        <v>0</v>
      </c>
      <c r="O7318" s="9">
        <v>0.625</v>
      </c>
      <c r="P7318" s="9"/>
      <c r="Q7318" s="9"/>
      <c r="R7318" s="9"/>
      <c r="T7318">
        <f t="shared" si="1022"/>
        <v>3051800</v>
      </c>
      <c r="U7318">
        <v>0</v>
      </c>
      <c r="V7318">
        <f t="shared" si="1020"/>
        <v>0</v>
      </c>
      <c r="W7318" t="str">
        <f t="shared" si="1023"/>
        <v/>
      </c>
      <c r="X7318" t="str">
        <f t="shared" si="1024"/>
        <v/>
      </c>
      <c r="Y7318" t="str">
        <f t="shared" si="1021"/>
        <v/>
      </c>
      <c r="Z7318" s="9"/>
      <c r="AA7318" s="14">
        <f t="shared" si="1025"/>
        <v>0.377</v>
      </c>
      <c r="AB7318" s="14">
        <f t="shared" si="1026"/>
        <v>8.9999999999999993E-3</v>
      </c>
    </row>
    <row r="7319" spans="1:28" x14ac:dyDescent="0.25">
      <c r="A7319" s="10">
        <f t="shared" si="1027"/>
        <v>45596</v>
      </c>
      <c r="B7319" s="11">
        <v>305</v>
      </c>
      <c r="C7319" s="11">
        <v>1900</v>
      </c>
      <c r="D7319" s="12">
        <v>813.79166666666697</v>
      </c>
      <c r="E7319" s="9"/>
      <c r="F7319" s="9">
        <v>9.4540000000000006</v>
      </c>
      <c r="G7319" s="9">
        <v>0.503</v>
      </c>
      <c r="H7319" s="9">
        <v>3.02</v>
      </c>
      <c r="I7319" s="9">
        <v>18.251000000000001</v>
      </c>
      <c r="J7319" s="9">
        <v>-5.6050000000000004</v>
      </c>
      <c r="K7319" s="9">
        <v>97.4</v>
      </c>
      <c r="L7319" s="9">
        <v>0.18</v>
      </c>
      <c r="M7319" s="9">
        <v>0.21299999999999999</v>
      </c>
      <c r="N7319" s="9">
        <v>0</v>
      </c>
      <c r="O7319" s="9">
        <v>0.625</v>
      </c>
      <c r="P7319" s="9"/>
      <c r="Q7319" s="9"/>
      <c r="R7319" s="9"/>
      <c r="T7319">
        <f t="shared" si="1022"/>
        <v>3051900</v>
      </c>
      <c r="U7319">
        <v>0</v>
      </c>
      <c r="V7319">
        <f t="shared" si="1020"/>
        <v>0</v>
      </c>
      <c r="W7319" t="str">
        <f t="shared" si="1023"/>
        <v/>
      </c>
      <c r="X7319" t="str">
        <f t="shared" si="1024"/>
        <v/>
      </c>
      <c r="Y7319" t="str">
        <f t="shared" si="1021"/>
        <v/>
      </c>
      <c r="Z7319" s="9"/>
      <c r="AA7319" s="14">
        <f t="shared" si="1025"/>
        <v>0.39200000000000002</v>
      </c>
      <c r="AB7319" s="14">
        <f t="shared" si="1026"/>
        <v>0.01</v>
      </c>
    </row>
    <row r="7320" spans="1:28" x14ac:dyDescent="0.25">
      <c r="A7320" s="10">
        <f t="shared" si="1027"/>
        <v>45596</v>
      </c>
      <c r="B7320" s="11">
        <v>305</v>
      </c>
      <c r="C7320" s="11">
        <v>2000</v>
      </c>
      <c r="D7320" s="12">
        <v>813.83333333333303</v>
      </c>
      <c r="E7320" s="9"/>
      <c r="F7320" s="9">
        <v>8.9860000000000007</v>
      </c>
      <c r="G7320" s="9">
        <v>0.503</v>
      </c>
      <c r="H7320" s="9">
        <v>3.02</v>
      </c>
      <c r="I7320" s="9">
        <v>30.885999999999999</v>
      </c>
      <c r="J7320" s="9">
        <v>-5.1100000000000003</v>
      </c>
      <c r="K7320" s="9">
        <v>97.6</v>
      </c>
      <c r="L7320" s="9">
        <v>0.18</v>
      </c>
      <c r="M7320" s="9">
        <v>0.21199999999999999</v>
      </c>
      <c r="N7320" s="9">
        <v>0</v>
      </c>
      <c r="O7320" s="9">
        <v>0.625</v>
      </c>
      <c r="P7320" s="9"/>
      <c r="Q7320" s="9"/>
      <c r="R7320" s="9"/>
      <c r="T7320">
        <f t="shared" si="1022"/>
        <v>3052000</v>
      </c>
      <c r="U7320">
        <v>0</v>
      </c>
      <c r="V7320">
        <f t="shared" si="1020"/>
        <v>0</v>
      </c>
      <c r="W7320" t="str">
        <f t="shared" si="1023"/>
        <v/>
      </c>
      <c r="X7320" t="str">
        <f t="shared" si="1024"/>
        <v/>
      </c>
      <c r="Y7320" t="str">
        <f t="shared" si="1021"/>
        <v/>
      </c>
      <c r="Z7320" s="9"/>
      <c r="AA7320" s="14">
        <f t="shared" si="1025"/>
        <v>0.40699999999999997</v>
      </c>
      <c r="AB7320" s="14">
        <f t="shared" si="1026"/>
        <v>0.01</v>
      </c>
    </row>
    <row r="7321" spans="1:28" x14ac:dyDescent="0.25">
      <c r="A7321" s="10">
        <f t="shared" si="1027"/>
        <v>45596</v>
      </c>
      <c r="B7321" s="11">
        <v>305</v>
      </c>
      <c r="C7321" s="11">
        <v>2100</v>
      </c>
      <c r="D7321" s="12">
        <v>813.875</v>
      </c>
      <c r="E7321" s="9"/>
      <c r="F7321" s="9">
        <v>9.2200000000000006</v>
      </c>
      <c r="G7321" s="9">
        <v>1.0069999999999999</v>
      </c>
      <c r="H7321" s="9">
        <v>4.0259999999999998</v>
      </c>
      <c r="I7321" s="9">
        <v>40.713999999999999</v>
      </c>
      <c r="J7321" s="9">
        <v>-5.4180000000000001</v>
      </c>
      <c r="K7321" s="9">
        <v>97.6</v>
      </c>
      <c r="L7321" s="9">
        <v>0.18</v>
      </c>
      <c r="M7321" s="9">
        <v>0.21299999999999999</v>
      </c>
      <c r="N7321" s="9">
        <v>0</v>
      </c>
      <c r="O7321" s="9">
        <v>0.625</v>
      </c>
      <c r="P7321" s="9"/>
      <c r="Q7321" s="9"/>
      <c r="R7321" s="9"/>
      <c r="T7321">
        <f t="shared" si="1022"/>
        <v>3052100</v>
      </c>
      <c r="U7321">
        <v>0</v>
      </c>
      <c r="V7321">
        <f t="shared" si="1020"/>
        <v>0</v>
      </c>
      <c r="W7321" t="str">
        <f t="shared" si="1023"/>
        <v/>
      </c>
      <c r="X7321" t="str">
        <f t="shared" si="1024"/>
        <v/>
      </c>
      <c r="Y7321" t="str">
        <f t="shared" si="1021"/>
        <v/>
      </c>
      <c r="Z7321" s="9"/>
      <c r="AA7321" s="14">
        <f t="shared" si="1025"/>
        <v>0.39800000000000002</v>
      </c>
      <c r="AB7321" s="14">
        <f t="shared" si="1026"/>
        <v>0.01</v>
      </c>
    </row>
    <row r="7322" spans="1:28" x14ac:dyDescent="0.25">
      <c r="A7322" s="10">
        <f t="shared" si="1027"/>
        <v>45596</v>
      </c>
      <c r="B7322" s="11">
        <v>305</v>
      </c>
      <c r="C7322" s="11">
        <v>2200</v>
      </c>
      <c r="D7322" s="12">
        <v>813.91666666666697</v>
      </c>
      <c r="E7322" s="9"/>
      <c r="F7322" s="9">
        <v>9.5709999999999997</v>
      </c>
      <c r="G7322" s="9">
        <v>1.51</v>
      </c>
      <c r="H7322" s="9">
        <v>5.0330000000000004</v>
      </c>
      <c r="I7322" s="9">
        <v>8.4239999999999995</v>
      </c>
      <c r="J7322" s="9">
        <v>-5.8849999999999998</v>
      </c>
      <c r="K7322" s="9">
        <v>97.2</v>
      </c>
      <c r="L7322" s="9">
        <v>0.18</v>
      </c>
      <c r="M7322" s="9">
        <v>0.21299999999999999</v>
      </c>
      <c r="N7322" s="9">
        <v>0</v>
      </c>
      <c r="O7322" s="9">
        <v>0.625</v>
      </c>
      <c r="P7322" s="9"/>
      <c r="Q7322" s="9"/>
      <c r="R7322" s="9"/>
      <c r="T7322">
        <f t="shared" si="1022"/>
        <v>3052200</v>
      </c>
      <c r="U7322">
        <v>0</v>
      </c>
      <c r="V7322">
        <f t="shared" si="1020"/>
        <v>0</v>
      </c>
      <c r="W7322" t="str">
        <f t="shared" si="1023"/>
        <v/>
      </c>
      <c r="X7322" t="str">
        <f t="shared" si="1024"/>
        <v/>
      </c>
      <c r="Y7322" t="str">
        <f t="shared" si="1021"/>
        <v/>
      </c>
      <c r="Z7322" s="9"/>
      <c r="AA7322" s="14">
        <f t="shared" si="1025"/>
        <v>0.38200000000000001</v>
      </c>
      <c r="AB7322" s="14">
        <f t="shared" si="1026"/>
        <v>1.0999999999999999E-2</v>
      </c>
    </row>
    <row r="7323" spans="1:28" x14ac:dyDescent="0.25">
      <c r="A7323" s="10">
        <f t="shared" si="1027"/>
        <v>45596</v>
      </c>
      <c r="B7323" s="11">
        <v>305</v>
      </c>
      <c r="C7323" s="11">
        <v>2300</v>
      </c>
      <c r="D7323" s="12">
        <v>813.95833333333303</v>
      </c>
      <c r="E7323" s="9"/>
      <c r="F7323" s="9">
        <v>8.7520000000000007</v>
      </c>
      <c r="G7323" s="9">
        <v>1.51</v>
      </c>
      <c r="H7323" s="9">
        <v>5.0330000000000004</v>
      </c>
      <c r="I7323" s="9">
        <v>18.251000000000001</v>
      </c>
      <c r="J7323" s="9">
        <v>-5.3879999999999999</v>
      </c>
      <c r="K7323" s="9">
        <v>97.2</v>
      </c>
      <c r="L7323" s="9">
        <v>0.18</v>
      </c>
      <c r="M7323" s="9">
        <v>0.21299999999999999</v>
      </c>
      <c r="N7323" s="9">
        <v>0</v>
      </c>
      <c r="O7323" s="9">
        <v>0.625</v>
      </c>
      <c r="P7323" s="9"/>
      <c r="Q7323" s="9"/>
      <c r="R7323" s="9"/>
      <c r="T7323">
        <f t="shared" si="1022"/>
        <v>3052300</v>
      </c>
      <c r="U7323">
        <v>0</v>
      </c>
      <c r="V7323">
        <f t="shared" si="1020"/>
        <v>0</v>
      </c>
      <c r="W7323" t="str">
        <f t="shared" si="1023"/>
        <v/>
      </c>
      <c r="X7323" t="str">
        <f t="shared" si="1024"/>
        <v/>
      </c>
      <c r="Y7323" t="str">
        <f t="shared" si="1021"/>
        <v/>
      </c>
      <c r="Z7323" s="9"/>
      <c r="AA7323" s="14">
        <f t="shared" si="1025"/>
        <v>0.39700000000000002</v>
      </c>
      <c r="AB7323" s="14">
        <f t="shared" si="1026"/>
        <v>1.0999999999999999E-2</v>
      </c>
    </row>
    <row r="7324" spans="1:28" x14ac:dyDescent="0.25">
      <c r="A7324" s="10">
        <f t="shared" si="1027"/>
        <v>45596</v>
      </c>
      <c r="B7324" s="11">
        <v>305</v>
      </c>
      <c r="C7324" s="11">
        <v>2400</v>
      </c>
      <c r="D7324" s="12">
        <v>814</v>
      </c>
      <c r="E7324" s="9"/>
      <c r="F7324" s="9">
        <v>14.250999999999999</v>
      </c>
      <c r="G7324" s="9">
        <v>2.0129999999999999</v>
      </c>
      <c r="H7324" s="9">
        <v>6.5430000000000001</v>
      </c>
      <c r="I7324" s="9">
        <v>39.31</v>
      </c>
      <c r="J7324" s="9">
        <v>-4.9260000000000002</v>
      </c>
      <c r="K7324" s="9">
        <v>97.4</v>
      </c>
      <c r="L7324" s="9">
        <v>0.18</v>
      </c>
      <c r="M7324" s="9">
        <v>0.21299999999999999</v>
      </c>
      <c r="N7324" s="9">
        <v>0</v>
      </c>
      <c r="O7324" s="9">
        <v>0.625</v>
      </c>
      <c r="P7324" s="9"/>
      <c r="Q7324" s="9"/>
      <c r="R7324" s="9"/>
      <c r="T7324">
        <f t="shared" si="1022"/>
        <v>3052400</v>
      </c>
      <c r="U7324">
        <v>0</v>
      </c>
      <c r="V7324">
        <f t="shared" si="1020"/>
        <v>0</v>
      </c>
      <c r="W7324">
        <f t="shared" si="1023"/>
        <v>0.18</v>
      </c>
      <c r="X7324">
        <f t="shared" si="1024"/>
        <v>0.21299999999999999</v>
      </c>
      <c r="Y7324">
        <f t="shared" si="1021"/>
        <v>0.14299999999999999</v>
      </c>
      <c r="Z7324" s="9"/>
      <c r="AA7324" s="14">
        <f t="shared" si="1025"/>
        <v>0.41199999999999998</v>
      </c>
      <c r="AB7324" s="14">
        <f t="shared" si="1026"/>
        <v>1.0999999999999999E-2</v>
      </c>
    </row>
    <row r="7325" spans="1:28" x14ac:dyDescent="0.25">
      <c r="A7325" s="10">
        <f t="shared" si="1027"/>
        <v>45597</v>
      </c>
      <c r="B7325" s="11">
        <v>306</v>
      </c>
      <c r="C7325" s="11">
        <v>100</v>
      </c>
      <c r="D7325" s="12">
        <v>814.04166666666697</v>
      </c>
      <c r="E7325" s="9"/>
      <c r="F7325" s="9">
        <v>9.1029999999999998</v>
      </c>
      <c r="G7325" s="9">
        <v>1.51</v>
      </c>
      <c r="H7325" s="9">
        <v>4.5289999999999999</v>
      </c>
      <c r="I7325" s="9">
        <v>37.905999999999999</v>
      </c>
      <c r="J7325" s="9">
        <v>-4.6820000000000004</v>
      </c>
      <c r="K7325" s="9">
        <v>97.6</v>
      </c>
      <c r="L7325" s="9">
        <v>0.18</v>
      </c>
      <c r="M7325" s="9">
        <v>0.21299999999999999</v>
      </c>
      <c r="N7325" s="9">
        <v>0</v>
      </c>
      <c r="O7325" s="9">
        <v>0.625</v>
      </c>
      <c r="P7325" s="9"/>
      <c r="Q7325" s="9"/>
      <c r="R7325" s="9"/>
      <c r="T7325">
        <f t="shared" si="1022"/>
        <v>3060100</v>
      </c>
      <c r="U7325">
        <v>0</v>
      </c>
      <c r="V7325">
        <f t="shared" si="1020"/>
        <v>0</v>
      </c>
      <c r="W7325" t="str">
        <f t="shared" si="1023"/>
        <v/>
      </c>
      <c r="X7325" t="str">
        <f t="shared" si="1024"/>
        <v/>
      </c>
      <c r="Y7325" t="str">
        <f t="shared" si="1021"/>
        <v/>
      </c>
      <c r="Z7325" s="9"/>
      <c r="AA7325" s="14">
        <f t="shared" si="1025"/>
        <v>0.42099999999999999</v>
      </c>
      <c r="AB7325" s="14">
        <f t="shared" si="1026"/>
        <v>0.01</v>
      </c>
    </row>
    <row r="7326" spans="1:28" x14ac:dyDescent="0.25">
      <c r="A7326" s="10">
        <f t="shared" si="1027"/>
        <v>45597</v>
      </c>
      <c r="B7326" s="11">
        <v>306</v>
      </c>
      <c r="C7326" s="11">
        <v>200</v>
      </c>
      <c r="D7326" s="12">
        <v>814.08333333333303</v>
      </c>
      <c r="E7326" s="9"/>
      <c r="F7326" s="9">
        <v>9.1029999999999998</v>
      </c>
      <c r="G7326" s="9">
        <v>2.0129999999999999</v>
      </c>
      <c r="H7326" s="9">
        <v>6.5430000000000001</v>
      </c>
      <c r="I7326" s="9">
        <v>51.945</v>
      </c>
      <c r="J7326" s="9">
        <v>-4.4989999999999997</v>
      </c>
      <c r="K7326" s="9">
        <v>97.7</v>
      </c>
      <c r="L7326" s="9">
        <v>0.18</v>
      </c>
      <c r="M7326" s="9">
        <v>0.21299999999999999</v>
      </c>
      <c r="N7326" s="9">
        <v>0</v>
      </c>
      <c r="O7326" s="9">
        <v>0.625</v>
      </c>
      <c r="P7326" s="9"/>
      <c r="Q7326" s="9"/>
      <c r="R7326" s="9"/>
      <c r="T7326">
        <f t="shared" si="1022"/>
        <v>3060200</v>
      </c>
      <c r="U7326">
        <v>0</v>
      </c>
      <c r="V7326">
        <f t="shared" si="1020"/>
        <v>0</v>
      </c>
      <c r="W7326" t="str">
        <f t="shared" si="1023"/>
        <v/>
      </c>
      <c r="X7326" t="str">
        <f t="shared" si="1024"/>
        <v/>
      </c>
      <c r="Y7326" t="str">
        <f t="shared" si="1021"/>
        <v/>
      </c>
      <c r="Z7326" s="9"/>
      <c r="AA7326" s="14">
        <f t="shared" si="1025"/>
        <v>0.42699999999999999</v>
      </c>
      <c r="AB7326" s="14">
        <f t="shared" si="1026"/>
        <v>0.01</v>
      </c>
    </row>
    <row r="7327" spans="1:28" x14ac:dyDescent="0.25">
      <c r="A7327" s="10">
        <f t="shared" si="1027"/>
        <v>45597</v>
      </c>
      <c r="B7327" s="11">
        <v>306</v>
      </c>
      <c r="C7327" s="11">
        <v>300</v>
      </c>
      <c r="D7327" s="12">
        <v>814.125</v>
      </c>
      <c r="E7327" s="9"/>
      <c r="F7327" s="9">
        <v>9.2200000000000006</v>
      </c>
      <c r="G7327" s="9">
        <v>1.51</v>
      </c>
      <c r="H7327" s="9">
        <v>5.5359999999999996</v>
      </c>
      <c r="I7327" s="9">
        <v>46.329000000000001</v>
      </c>
      <c r="J7327" s="9">
        <v>-4.3479999999999999</v>
      </c>
      <c r="K7327" s="9">
        <v>97.8</v>
      </c>
      <c r="L7327" s="9">
        <v>0.18</v>
      </c>
      <c r="M7327" s="9">
        <v>0.21299999999999999</v>
      </c>
      <c r="N7327" s="9">
        <v>0</v>
      </c>
      <c r="O7327" s="9">
        <v>0.625</v>
      </c>
      <c r="P7327" s="9"/>
      <c r="Q7327" s="9"/>
      <c r="R7327" s="9"/>
      <c r="T7327">
        <f t="shared" si="1022"/>
        <v>3060300</v>
      </c>
      <c r="U7327">
        <v>0</v>
      </c>
      <c r="V7327">
        <f t="shared" si="1020"/>
        <v>0</v>
      </c>
      <c r="W7327" t="str">
        <f t="shared" si="1023"/>
        <v/>
      </c>
      <c r="X7327" t="str">
        <f t="shared" si="1024"/>
        <v/>
      </c>
      <c r="Y7327" t="str">
        <f t="shared" si="1021"/>
        <v/>
      </c>
      <c r="Z7327" s="9"/>
      <c r="AA7327" s="14">
        <f t="shared" si="1025"/>
        <v>0.433</v>
      </c>
      <c r="AB7327" s="14">
        <f t="shared" si="1026"/>
        <v>0.01</v>
      </c>
    </row>
    <row r="7328" spans="1:28" x14ac:dyDescent="0.25">
      <c r="A7328" s="10">
        <f t="shared" si="1027"/>
        <v>45597</v>
      </c>
      <c r="B7328" s="11">
        <v>306</v>
      </c>
      <c r="C7328" s="11">
        <v>400</v>
      </c>
      <c r="D7328" s="12">
        <v>814.16666666666697</v>
      </c>
      <c r="E7328" s="9"/>
      <c r="F7328" s="9">
        <v>9.1029999999999998</v>
      </c>
      <c r="G7328" s="9">
        <v>2.0129999999999999</v>
      </c>
      <c r="H7328" s="9">
        <v>6.5430000000000001</v>
      </c>
      <c r="I7328" s="9">
        <v>49.137</v>
      </c>
      <c r="J7328" s="9">
        <v>-4.1970000000000001</v>
      </c>
      <c r="K7328" s="9">
        <v>97.9</v>
      </c>
      <c r="L7328" s="9">
        <v>0.18</v>
      </c>
      <c r="M7328" s="9">
        <v>0.21299999999999999</v>
      </c>
      <c r="N7328" s="9">
        <v>0</v>
      </c>
      <c r="O7328" s="9">
        <v>0.625</v>
      </c>
      <c r="P7328" s="9"/>
      <c r="Q7328" s="9"/>
      <c r="R7328" s="9"/>
      <c r="T7328">
        <f t="shared" si="1022"/>
        <v>3060400</v>
      </c>
      <c r="U7328">
        <v>0</v>
      </c>
      <c r="V7328">
        <f t="shared" si="1020"/>
        <v>0</v>
      </c>
      <c r="W7328" t="str">
        <f t="shared" si="1023"/>
        <v/>
      </c>
      <c r="X7328" t="str">
        <f t="shared" si="1024"/>
        <v/>
      </c>
      <c r="Y7328" t="str">
        <f t="shared" si="1021"/>
        <v/>
      </c>
      <c r="Z7328" s="9"/>
      <c r="AA7328" s="14">
        <f t="shared" si="1025"/>
        <v>0.438</v>
      </c>
      <c r="AB7328" s="14">
        <f t="shared" si="1026"/>
        <v>8.9999999999999993E-3</v>
      </c>
    </row>
    <row r="7329" spans="1:28" x14ac:dyDescent="0.25">
      <c r="A7329" s="10">
        <f t="shared" si="1027"/>
        <v>45597</v>
      </c>
      <c r="B7329" s="11">
        <v>306</v>
      </c>
      <c r="C7329" s="11">
        <v>500</v>
      </c>
      <c r="D7329" s="12">
        <v>814.20833333333303</v>
      </c>
      <c r="E7329" s="9"/>
      <c r="F7329" s="9">
        <v>9.9220000000000006</v>
      </c>
      <c r="G7329" s="9">
        <v>1.51</v>
      </c>
      <c r="H7329" s="9">
        <v>6.0389999999999997</v>
      </c>
      <c r="I7329" s="9">
        <v>61.773000000000003</v>
      </c>
      <c r="J7329" s="9">
        <v>-4.1059999999999999</v>
      </c>
      <c r="K7329" s="9">
        <v>98.1</v>
      </c>
      <c r="L7329" s="9">
        <v>0.18</v>
      </c>
      <c r="M7329" s="9">
        <v>0.21299999999999999</v>
      </c>
      <c r="N7329" s="9">
        <v>0</v>
      </c>
      <c r="O7329" s="9">
        <v>0.625</v>
      </c>
      <c r="P7329" s="9"/>
      <c r="Q7329" s="9"/>
      <c r="R7329" s="9"/>
      <c r="T7329">
        <f t="shared" si="1022"/>
        <v>3060500</v>
      </c>
      <c r="U7329">
        <v>0</v>
      </c>
      <c r="V7329">
        <f t="shared" si="1020"/>
        <v>0</v>
      </c>
      <c r="W7329" t="str">
        <f t="shared" si="1023"/>
        <v/>
      </c>
      <c r="X7329" t="str">
        <f t="shared" si="1024"/>
        <v/>
      </c>
      <c r="Y7329" t="str">
        <f t="shared" si="1021"/>
        <v/>
      </c>
      <c r="Z7329" s="9"/>
      <c r="AA7329" s="14">
        <f t="shared" si="1025"/>
        <v>0.442</v>
      </c>
      <c r="AB7329" s="14">
        <f t="shared" si="1026"/>
        <v>8.9999999999999993E-3</v>
      </c>
    </row>
    <row r="7330" spans="1:28" x14ac:dyDescent="0.25">
      <c r="A7330" s="10">
        <f t="shared" si="1027"/>
        <v>45597</v>
      </c>
      <c r="B7330" s="11">
        <v>306</v>
      </c>
      <c r="C7330" s="11">
        <v>600</v>
      </c>
      <c r="D7330" s="12">
        <v>814.25</v>
      </c>
      <c r="E7330" s="9"/>
      <c r="F7330" s="9">
        <v>10.39</v>
      </c>
      <c r="G7330" s="9">
        <v>1.51</v>
      </c>
      <c r="H7330" s="9">
        <v>5.5359999999999996</v>
      </c>
      <c r="I7330" s="9">
        <v>58.965000000000003</v>
      </c>
      <c r="J7330" s="9">
        <v>-4.0460000000000003</v>
      </c>
      <c r="K7330" s="9">
        <v>98.1</v>
      </c>
      <c r="L7330" s="9">
        <v>0.18</v>
      </c>
      <c r="M7330" s="9">
        <v>0.21299999999999999</v>
      </c>
      <c r="N7330" s="9">
        <v>0</v>
      </c>
      <c r="O7330" s="9">
        <v>0.625</v>
      </c>
      <c r="P7330" s="9"/>
      <c r="Q7330" s="9"/>
      <c r="R7330" s="9"/>
      <c r="T7330">
        <f t="shared" si="1022"/>
        <v>3060600</v>
      </c>
      <c r="U7330">
        <v>0</v>
      </c>
      <c r="V7330">
        <f t="shared" si="1020"/>
        <v>0</v>
      </c>
      <c r="W7330" t="str">
        <f t="shared" si="1023"/>
        <v/>
      </c>
      <c r="X7330" t="str">
        <f t="shared" si="1024"/>
        <v/>
      </c>
      <c r="Y7330" t="str">
        <f t="shared" si="1021"/>
        <v/>
      </c>
      <c r="Z7330" s="9"/>
      <c r="AA7330" s="14">
        <f t="shared" si="1025"/>
        <v>0.44400000000000001</v>
      </c>
      <c r="AB7330" s="14">
        <f t="shared" si="1026"/>
        <v>8.9999999999999993E-3</v>
      </c>
    </row>
    <row r="7331" spans="1:28" x14ac:dyDescent="0.25">
      <c r="A7331" s="10">
        <f t="shared" si="1027"/>
        <v>45597</v>
      </c>
      <c r="B7331" s="11">
        <v>306</v>
      </c>
      <c r="C7331" s="11">
        <v>700</v>
      </c>
      <c r="D7331" s="12">
        <v>814.29166666666697</v>
      </c>
      <c r="E7331" s="9"/>
      <c r="F7331" s="9">
        <v>10.975</v>
      </c>
      <c r="G7331" s="9">
        <v>1.51</v>
      </c>
      <c r="H7331" s="9">
        <v>5.0330000000000004</v>
      </c>
      <c r="I7331" s="9">
        <v>67.388000000000005</v>
      </c>
      <c r="J7331" s="9">
        <v>-3.9860000000000002</v>
      </c>
      <c r="K7331" s="9">
        <v>98</v>
      </c>
      <c r="L7331" s="9">
        <v>0.18</v>
      </c>
      <c r="M7331" s="9">
        <v>0.21299999999999999</v>
      </c>
      <c r="N7331" s="9">
        <v>0</v>
      </c>
      <c r="O7331" s="9">
        <v>0.625</v>
      </c>
      <c r="P7331" s="9"/>
      <c r="Q7331" s="9"/>
      <c r="R7331" s="9"/>
      <c r="T7331">
        <f t="shared" si="1022"/>
        <v>3060700</v>
      </c>
      <c r="U7331">
        <v>0</v>
      </c>
      <c r="V7331">
        <f t="shared" si="1020"/>
        <v>0</v>
      </c>
      <c r="W7331" t="str">
        <f t="shared" si="1023"/>
        <v/>
      </c>
      <c r="X7331" t="str">
        <f t="shared" si="1024"/>
        <v/>
      </c>
      <c r="Y7331" t="str">
        <f t="shared" si="1021"/>
        <v/>
      </c>
      <c r="Z7331" s="9"/>
      <c r="AA7331" s="14">
        <f t="shared" si="1025"/>
        <v>0.44500000000000001</v>
      </c>
      <c r="AB7331" s="14">
        <f t="shared" si="1026"/>
        <v>8.9999999999999993E-3</v>
      </c>
    </row>
    <row r="7332" spans="1:28" x14ac:dyDescent="0.25">
      <c r="A7332" s="10">
        <f t="shared" si="1027"/>
        <v>45597</v>
      </c>
      <c r="B7332" s="11">
        <v>306</v>
      </c>
      <c r="C7332" s="11">
        <v>800</v>
      </c>
      <c r="D7332" s="12">
        <v>814.33333333333303</v>
      </c>
      <c r="E7332" s="9"/>
      <c r="F7332" s="9">
        <v>12.262</v>
      </c>
      <c r="G7332" s="9">
        <v>1.51</v>
      </c>
      <c r="H7332" s="9">
        <v>5.5359999999999996</v>
      </c>
      <c r="I7332" s="9">
        <v>58.965000000000003</v>
      </c>
      <c r="J7332" s="9">
        <v>-3.6869999999999998</v>
      </c>
      <c r="K7332" s="9">
        <v>98.1</v>
      </c>
      <c r="L7332" s="9">
        <v>0.18</v>
      </c>
      <c r="M7332" s="9">
        <v>0.21299999999999999</v>
      </c>
      <c r="N7332" s="9">
        <v>0</v>
      </c>
      <c r="O7332" s="9">
        <v>15.625</v>
      </c>
      <c r="P7332" s="9"/>
      <c r="Q7332" s="9"/>
      <c r="R7332" s="9"/>
      <c r="T7332">
        <f t="shared" si="1022"/>
        <v>3060800</v>
      </c>
      <c r="U7332">
        <v>66</v>
      </c>
      <c r="V7332">
        <f t="shared" si="1020"/>
        <v>15.6</v>
      </c>
      <c r="W7332" t="str">
        <f t="shared" si="1023"/>
        <v/>
      </c>
      <c r="X7332" t="str">
        <f t="shared" si="1024"/>
        <v/>
      </c>
      <c r="Y7332" t="str">
        <f t="shared" si="1021"/>
        <v/>
      </c>
      <c r="Z7332" s="9"/>
      <c r="AA7332" s="14">
        <f t="shared" si="1025"/>
        <v>0.45600000000000002</v>
      </c>
      <c r="AB7332" s="14">
        <f t="shared" si="1026"/>
        <v>8.9999999999999993E-3</v>
      </c>
    </row>
    <row r="7333" spans="1:28" x14ac:dyDescent="0.25">
      <c r="A7333" s="10">
        <f t="shared" si="1027"/>
        <v>45597</v>
      </c>
      <c r="B7333" s="11">
        <v>306</v>
      </c>
      <c r="C7333" s="11">
        <v>900</v>
      </c>
      <c r="D7333" s="12">
        <v>814.375</v>
      </c>
      <c r="E7333" s="9"/>
      <c r="F7333" s="9">
        <v>13.548999999999999</v>
      </c>
      <c r="G7333" s="9">
        <v>1.51</v>
      </c>
      <c r="H7333" s="9">
        <v>7.0460000000000003</v>
      </c>
      <c r="I7333" s="9">
        <v>64.58</v>
      </c>
      <c r="J7333" s="9">
        <v>-3.5379999999999998</v>
      </c>
      <c r="K7333" s="9">
        <v>98.2</v>
      </c>
      <c r="L7333" s="9">
        <v>0.18</v>
      </c>
      <c r="M7333" s="9">
        <v>0.21299999999999999</v>
      </c>
      <c r="N7333" s="9">
        <v>0</v>
      </c>
      <c r="O7333" s="9">
        <v>44.375</v>
      </c>
      <c r="P7333" s="9"/>
      <c r="Q7333" s="9"/>
      <c r="R7333" s="9"/>
      <c r="T7333">
        <f t="shared" si="1022"/>
        <v>3060900</v>
      </c>
      <c r="U7333">
        <v>205</v>
      </c>
      <c r="V7333">
        <f t="shared" si="1020"/>
        <v>44.4</v>
      </c>
      <c r="W7333" t="str">
        <f t="shared" si="1023"/>
        <v/>
      </c>
      <c r="X7333" t="str">
        <f t="shared" si="1024"/>
        <v/>
      </c>
      <c r="Y7333" t="str">
        <f t="shared" si="1021"/>
        <v/>
      </c>
      <c r="Z7333" s="9"/>
      <c r="AA7333" s="14">
        <f t="shared" si="1025"/>
        <v>0.46200000000000002</v>
      </c>
      <c r="AB7333" s="14">
        <f t="shared" si="1026"/>
        <v>8.0000000000000002E-3</v>
      </c>
    </row>
    <row r="7334" spans="1:28" x14ac:dyDescent="0.25">
      <c r="A7334" s="10">
        <f t="shared" si="1027"/>
        <v>45597</v>
      </c>
      <c r="B7334" s="11">
        <v>306</v>
      </c>
      <c r="C7334" s="11">
        <v>1000</v>
      </c>
      <c r="D7334" s="12">
        <v>814.41666666666697</v>
      </c>
      <c r="E7334" s="9"/>
      <c r="F7334" s="9">
        <v>14.250999999999999</v>
      </c>
      <c r="G7334" s="9">
        <v>1.51</v>
      </c>
      <c r="H7334" s="9">
        <v>7.5490000000000004</v>
      </c>
      <c r="I7334" s="9">
        <v>64.58</v>
      </c>
      <c r="J7334" s="9">
        <v>-3.4790000000000001</v>
      </c>
      <c r="K7334" s="9">
        <v>98.3</v>
      </c>
      <c r="L7334" s="9">
        <v>0.18</v>
      </c>
      <c r="M7334" s="9">
        <v>0.21299999999999999</v>
      </c>
      <c r="N7334" s="9">
        <v>0</v>
      </c>
      <c r="O7334" s="9">
        <v>91.875</v>
      </c>
      <c r="P7334" s="9"/>
      <c r="Q7334" s="9"/>
      <c r="R7334" s="9"/>
      <c r="T7334">
        <f t="shared" si="1022"/>
        <v>3061000</v>
      </c>
      <c r="U7334">
        <v>325.2</v>
      </c>
      <c r="V7334">
        <f t="shared" si="1020"/>
        <v>91.9</v>
      </c>
      <c r="W7334" t="str">
        <f t="shared" si="1023"/>
        <v/>
      </c>
      <c r="X7334" t="str">
        <f t="shared" si="1024"/>
        <v/>
      </c>
      <c r="Y7334" t="str">
        <f t="shared" si="1021"/>
        <v/>
      </c>
      <c r="Z7334" s="9"/>
      <c r="AA7334" s="14">
        <f t="shared" si="1025"/>
        <v>0.46400000000000002</v>
      </c>
      <c r="AB7334" s="14">
        <f t="shared" si="1026"/>
        <v>8.0000000000000002E-3</v>
      </c>
    </row>
    <row r="7335" spans="1:28" x14ac:dyDescent="0.25">
      <c r="A7335" s="10">
        <f t="shared" si="1027"/>
        <v>45597</v>
      </c>
      <c r="B7335" s="11">
        <v>306</v>
      </c>
      <c r="C7335" s="11">
        <v>1100</v>
      </c>
      <c r="D7335" s="12">
        <v>814.45833333333303</v>
      </c>
      <c r="E7335" s="9"/>
      <c r="F7335" s="9">
        <v>15.186999999999999</v>
      </c>
      <c r="G7335" s="9">
        <v>2.0129999999999999</v>
      </c>
      <c r="H7335" s="9">
        <v>6.5430000000000001</v>
      </c>
      <c r="I7335" s="9">
        <v>58.965000000000003</v>
      </c>
      <c r="J7335" s="9">
        <v>-3.33</v>
      </c>
      <c r="K7335" s="9">
        <v>98.4</v>
      </c>
      <c r="L7335" s="9">
        <v>0.18</v>
      </c>
      <c r="M7335" s="9">
        <v>0.21299999999999999</v>
      </c>
      <c r="N7335" s="9">
        <v>0</v>
      </c>
      <c r="O7335" s="9">
        <v>78.125</v>
      </c>
      <c r="P7335" s="9"/>
      <c r="Q7335" s="9"/>
      <c r="R7335" s="9"/>
      <c r="T7335">
        <f t="shared" si="1022"/>
        <v>3061100</v>
      </c>
      <c r="U7335">
        <v>404.7</v>
      </c>
      <c r="V7335">
        <f t="shared" si="1020"/>
        <v>78.099999999999994</v>
      </c>
      <c r="W7335" t="str">
        <f t="shared" si="1023"/>
        <v/>
      </c>
      <c r="X7335" t="str">
        <f t="shared" si="1024"/>
        <v/>
      </c>
      <c r="Y7335" t="str">
        <f t="shared" si="1021"/>
        <v/>
      </c>
      <c r="Z7335" s="9"/>
      <c r="AA7335" s="14">
        <f t="shared" si="1025"/>
        <v>0.47</v>
      </c>
      <c r="AB7335" s="14">
        <f t="shared" si="1026"/>
        <v>8.0000000000000002E-3</v>
      </c>
    </row>
    <row r="7336" spans="1:28" x14ac:dyDescent="0.25">
      <c r="A7336" s="10">
        <f t="shared" si="1027"/>
        <v>45597</v>
      </c>
      <c r="B7336" s="11">
        <v>306</v>
      </c>
      <c r="C7336" s="11">
        <v>1200</v>
      </c>
      <c r="D7336" s="12">
        <v>814.5</v>
      </c>
      <c r="E7336" s="9"/>
      <c r="F7336" s="9">
        <v>15.772</v>
      </c>
      <c r="G7336" s="9">
        <v>2.0129999999999999</v>
      </c>
      <c r="H7336" s="9">
        <v>7.0460000000000003</v>
      </c>
      <c r="I7336" s="9">
        <v>54.753</v>
      </c>
      <c r="J7336" s="9">
        <v>-3.0059999999999998</v>
      </c>
      <c r="K7336" s="9">
        <v>98.4</v>
      </c>
      <c r="L7336" s="9">
        <v>0.18</v>
      </c>
      <c r="M7336" s="9">
        <v>0.214</v>
      </c>
      <c r="N7336" s="9">
        <v>0</v>
      </c>
      <c r="O7336" s="9">
        <v>139.375</v>
      </c>
      <c r="P7336" s="9"/>
      <c r="Q7336" s="9"/>
      <c r="R7336" s="9"/>
      <c r="T7336">
        <f t="shared" si="1022"/>
        <v>3061200</v>
      </c>
      <c r="U7336">
        <v>434.7</v>
      </c>
      <c r="V7336">
        <f t="shared" si="1020"/>
        <v>139.4</v>
      </c>
      <c r="W7336" t="str">
        <f t="shared" si="1023"/>
        <v/>
      </c>
      <c r="X7336" t="str">
        <f t="shared" si="1024"/>
        <v/>
      </c>
      <c r="Y7336" t="str">
        <f t="shared" si="1021"/>
        <v/>
      </c>
      <c r="Z7336" s="9"/>
      <c r="AA7336" s="14">
        <f t="shared" si="1025"/>
        <v>0.48099999999999998</v>
      </c>
      <c r="AB7336" s="14">
        <f t="shared" si="1026"/>
        <v>8.0000000000000002E-3</v>
      </c>
    </row>
    <row r="7337" spans="1:28" x14ac:dyDescent="0.25">
      <c r="A7337" s="10">
        <f t="shared" si="1027"/>
        <v>45597</v>
      </c>
      <c r="B7337" s="11">
        <v>306</v>
      </c>
      <c r="C7337" s="11">
        <v>1300</v>
      </c>
      <c r="D7337" s="12">
        <v>814.54166666666697</v>
      </c>
      <c r="E7337" s="9"/>
      <c r="F7337" s="9">
        <v>15.304</v>
      </c>
      <c r="G7337" s="9">
        <v>2.0129999999999999</v>
      </c>
      <c r="H7337" s="9">
        <v>6.5430000000000001</v>
      </c>
      <c r="I7337" s="9">
        <v>47.732999999999997</v>
      </c>
      <c r="J7337" s="9">
        <v>-3.1240000000000001</v>
      </c>
      <c r="K7337" s="9">
        <v>98.5</v>
      </c>
      <c r="L7337" s="9">
        <v>0.18</v>
      </c>
      <c r="M7337" s="9">
        <v>0.214</v>
      </c>
      <c r="N7337" s="9">
        <v>0</v>
      </c>
      <c r="O7337" s="9">
        <v>108.125</v>
      </c>
      <c r="P7337" s="9"/>
      <c r="Q7337" s="9"/>
      <c r="R7337" s="9"/>
      <c r="T7337">
        <f t="shared" si="1022"/>
        <v>3061300</v>
      </c>
      <c r="U7337">
        <v>412</v>
      </c>
      <c r="V7337">
        <f t="shared" si="1020"/>
        <v>108.1</v>
      </c>
      <c r="W7337" t="str">
        <f t="shared" si="1023"/>
        <v/>
      </c>
      <c r="X7337" t="str">
        <f t="shared" si="1024"/>
        <v/>
      </c>
      <c r="Y7337" t="str">
        <f t="shared" si="1021"/>
        <v/>
      </c>
      <c r="Z7337" s="9"/>
      <c r="AA7337" s="14">
        <f t="shared" si="1025"/>
        <v>0.47799999999999998</v>
      </c>
      <c r="AB7337" s="14">
        <f t="shared" si="1026"/>
        <v>7.0000000000000001E-3</v>
      </c>
    </row>
    <row r="7338" spans="1:28" x14ac:dyDescent="0.25">
      <c r="A7338" s="10">
        <f t="shared" si="1027"/>
        <v>45597</v>
      </c>
      <c r="B7338" s="11">
        <v>306</v>
      </c>
      <c r="C7338" s="11">
        <v>1400</v>
      </c>
      <c r="D7338" s="12">
        <v>814.58333333333303</v>
      </c>
      <c r="E7338" s="9"/>
      <c r="F7338" s="9">
        <v>16.942</v>
      </c>
      <c r="G7338" s="9">
        <v>2.0129999999999999</v>
      </c>
      <c r="H7338" s="9">
        <v>7.5490000000000004</v>
      </c>
      <c r="I7338" s="9">
        <v>47.732999999999997</v>
      </c>
      <c r="J7338" s="9">
        <v>-3.0350000000000001</v>
      </c>
      <c r="K7338" s="9">
        <v>98.5</v>
      </c>
      <c r="L7338" s="9">
        <v>0.18</v>
      </c>
      <c r="M7338" s="9">
        <v>0.214</v>
      </c>
      <c r="N7338" s="9">
        <v>0</v>
      </c>
      <c r="O7338" s="9">
        <v>126.875</v>
      </c>
      <c r="P7338" s="9"/>
      <c r="Q7338" s="9"/>
      <c r="R7338" s="9"/>
      <c r="T7338">
        <f t="shared" si="1022"/>
        <v>3061400</v>
      </c>
      <c r="U7338">
        <v>338.2</v>
      </c>
      <c r="V7338">
        <f t="shared" si="1020"/>
        <v>126.9</v>
      </c>
      <c r="W7338" t="str">
        <f t="shared" si="1023"/>
        <v/>
      </c>
      <c r="X7338" t="str">
        <f t="shared" si="1024"/>
        <v/>
      </c>
      <c r="Y7338" t="str">
        <f t="shared" si="1021"/>
        <v/>
      </c>
      <c r="Z7338" s="9"/>
      <c r="AA7338" s="14">
        <f t="shared" si="1025"/>
        <v>0.48099999999999998</v>
      </c>
      <c r="AB7338" s="14">
        <f t="shared" si="1026"/>
        <v>7.0000000000000001E-3</v>
      </c>
    </row>
    <row r="7339" spans="1:28" x14ac:dyDescent="0.25">
      <c r="A7339" s="10">
        <f t="shared" si="1027"/>
        <v>45597</v>
      </c>
      <c r="B7339" s="11">
        <v>306</v>
      </c>
      <c r="C7339" s="11">
        <v>1500</v>
      </c>
      <c r="D7339" s="12">
        <v>814.625</v>
      </c>
      <c r="E7339" s="9"/>
      <c r="F7339" s="9">
        <v>17.292999999999999</v>
      </c>
      <c r="G7339" s="9">
        <v>2.0129999999999999</v>
      </c>
      <c r="H7339" s="9">
        <v>6.5430000000000001</v>
      </c>
      <c r="I7339" s="9">
        <v>42.118000000000002</v>
      </c>
      <c r="J7339" s="9">
        <v>-2.8879999999999999</v>
      </c>
      <c r="K7339" s="9">
        <v>98.6</v>
      </c>
      <c r="L7339" s="9">
        <v>0.18</v>
      </c>
      <c r="M7339" s="9">
        <v>0.21299999999999999</v>
      </c>
      <c r="N7339" s="9">
        <v>0</v>
      </c>
      <c r="O7339" s="9">
        <v>89.375</v>
      </c>
      <c r="P7339" s="9"/>
      <c r="Q7339" s="9"/>
      <c r="R7339" s="9"/>
      <c r="T7339">
        <f t="shared" si="1022"/>
        <v>3061500</v>
      </c>
      <c r="U7339">
        <v>222.2</v>
      </c>
      <c r="V7339">
        <f t="shared" si="1020"/>
        <v>89.4</v>
      </c>
      <c r="W7339" t="str">
        <f t="shared" si="1023"/>
        <v/>
      </c>
      <c r="X7339" t="str">
        <f t="shared" si="1024"/>
        <v/>
      </c>
      <c r="Y7339" t="str">
        <f t="shared" si="1021"/>
        <v/>
      </c>
      <c r="Z7339" s="9"/>
      <c r="AA7339" s="14">
        <f t="shared" si="1025"/>
        <v>0.48699999999999999</v>
      </c>
      <c r="AB7339" s="14">
        <f t="shared" si="1026"/>
        <v>7.0000000000000001E-3</v>
      </c>
    </row>
    <row r="7340" spans="1:28" x14ac:dyDescent="0.25">
      <c r="A7340" s="10">
        <f t="shared" si="1027"/>
        <v>45597</v>
      </c>
      <c r="B7340" s="11">
        <v>306</v>
      </c>
      <c r="C7340" s="11">
        <v>1600</v>
      </c>
      <c r="D7340" s="12">
        <v>814.66666666666697</v>
      </c>
      <c r="E7340" s="9"/>
      <c r="F7340" s="9">
        <v>16.239999999999998</v>
      </c>
      <c r="G7340" s="9">
        <v>1.51</v>
      </c>
      <c r="H7340" s="9">
        <v>5.5359999999999996</v>
      </c>
      <c r="I7340" s="9">
        <v>30.885999999999999</v>
      </c>
      <c r="J7340" s="9">
        <v>-3.153</v>
      </c>
      <c r="K7340" s="9">
        <v>98.6</v>
      </c>
      <c r="L7340" s="9">
        <v>0.18</v>
      </c>
      <c r="M7340" s="9">
        <v>0.214</v>
      </c>
      <c r="N7340" s="9">
        <v>0</v>
      </c>
      <c r="O7340" s="9">
        <v>38.125</v>
      </c>
      <c r="P7340" s="9"/>
      <c r="Q7340" s="9"/>
      <c r="R7340" s="9"/>
      <c r="T7340">
        <f t="shared" si="1022"/>
        <v>3061600</v>
      </c>
      <c r="U7340">
        <v>83.7</v>
      </c>
      <c r="V7340">
        <f t="shared" si="1020"/>
        <v>38.1</v>
      </c>
      <c r="W7340" t="str">
        <f t="shared" si="1023"/>
        <v/>
      </c>
      <c r="X7340" t="str">
        <f t="shared" si="1024"/>
        <v/>
      </c>
      <c r="Y7340" t="str">
        <f t="shared" si="1021"/>
        <v/>
      </c>
      <c r="Z7340" s="9"/>
      <c r="AA7340" s="14">
        <f t="shared" si="1025"/>
        <v>0.47699999999999998</v>
      </c>
      <c r="AB7340" s="14">
        <f t="shared" si="1026"/>
        <v>7.0000000000000001E-3</v>
      </c>
    </row>
    <row r="7341" spans="1:28" x14ac:dyDescent="0.25">
      <c r="A7341" s="10">
        <f t="shared" si="1027"/>
        <v>45597</v>
      </c>
      <c r="B7341" s="11">
        <v>306</v>
      </c>
      <c r="C7341" s="11">
        <v>1700</v>
      </c>
      <c r="D7341" s="12">
        <v>814.70833333333303</v>
      </c>
      <c r="E7341" s="9"/>
      <c r="F7341" s="9">
        <v>16.942</v>
      </c>
      <c r="G7341" s="9">
        <v>1.0069999999999999</v>
      </c>
      <c r="H7341" s="9">
        <v>6.0389999999999997</v>
      </c>
      <c r="I7341" s="9">
        <v>28.077999999999999</v>
      </c>
      <c r="J7341" s="9">
        <v>-3.1829999999999998</v>
      </c>
      <c r="K7341" s="9">
        <v>98.7</v>
      </c>
      <c r="L7341" s="9">
        <v>0.18</v>
      </c>
      <c r="M7341" s="9">
        <v>0.214</v>
      </c>
      <c r="N7341" s="9">
        <v>0</v>
      </c>
      <c r="O7341" s="9">
        <v>3.125</v>
      </c>
      <c r="P7341" s="9"/>
      <c r="Q7341" s="9"/>
      <c r="R7341" s="9"/>
      <c r="T7341">
        <f t="shared" si="1022"/>
        <v>3061700</v>
      </c>
      <c r="U7341">
        <v>1.5</v>
      </c>
      <c r="V7341">
        <f t="shared" si="1020"/>
        <v>3.1</v>
      </c>
      <c r="W7341" t="str">
        <f t="shared" si="1023"/>
        <v/>
      </c>
      <c r="X7341" t="str">
        <f t="shared" si="1024"/>
        <v/>
      </c>
      <c r="Y7341" t="str">
        <f t="shared" si="1021"/>
        <v/>
      </c>
      <c r="Z7341" s="9"/>
      <c r="AA7341" s="14">
        <f t="shared" si="1025"/>
        <v>0.47599999999999998</v>
      </c>
      <c r="AB7341" s="14">
        <f t="shared" si="1026"/>
        <v>6.0000000000000001E-3</v>
      </c>
    </row>
    <row r="7342" spans="1:28" x14ac:dyDescent="0.25">
      <c r="A7342" s="10">
        <f t="shared" si="1027"/>
        <v>45597</v>
      </c>
      <c r="B7342" s="11">
        <v>306</v>
      </c>
      <c r="C7342" s="11">
        <v>1800</v>
      </c>
      <c r="D7342" s="12">
        <v>814.75</v>
      </c>
      <c r="E7342" s="9"/>
      <c r="F7342" s="9">
        <v>16.824999999999999</v>
      </c>
      <c r="G7342" s="9">
        <v>1.0069999999999999</v>
      </c>
      <c r="H7342" s="9">
        <v>5.0330000000000004</v>
      </c>
      <c r="I7342" s="9">
        <v>23.867000000000001</v>
      </c>
      <c r="J7342" s="9">
        <v>-3.1829999999999998</v>
      </c>
      <c r="K7342" s="9">
        <v>98.7</v>
      </c>
      <c r="L7342" s="9">
        <v>0.18</v>
      </c>
      <c r="M7342" s="9">
        <v>0.214</v>
      </c>
      <c r="N7342" s="9">
        <v>0</v>
      </c>
      <c r="O7342" s="9">
        <v>0.625</v>
      </c>
      <c r="P7342" s="9"/>
      <c r="Q7342" s="9"/>
      <c r="R7342" s="9"/>
      <c r="T7342">
        <f t="shared" si="1022"/>
        <v>3061800</v>
      </c>
      <c r="U7342">
        <v>0</v>
      </c>
      <c r="V7342">
        <f t="shared" si="1020"/>
        <v>0</v>
      </c>
      <c r="W7342" t="str">
        <f t="shared" si="1023"/>
        <v/>
      </c>
      <c r="X7342" t="str">
        <f t="shared" si="1024"/>
        <v/>
      </c>
      <c r="Y7342" t="str">
        <f t="shared" si="1021"/>
        <v/>
      </c>
      <c r="Z7342" s="9"/>
      <c r="AA7342" s="14">
        <f t="shared" si="1025"/>
        <v>0.47599999999999998</v>
      </c>
      <c r="AB7342" s="14">
        <f t="shared" si="1026"/>
        <v>6.0000000000000001E-3</v>
      </c>
    </row>
    <row r="7343" spans="1:28" x14ac:dyDescent="0.25">
      <c r="A7343" s="10">
        <f t="shared" si="1027"/>
        <v>45597</v>
      </c>
      <c r="B7343" s="11">
        <v>306</v>
      </c>
      <c r="C7343" s="11">
        <v>1900</v>
      </c>
      <c r="D7343" s="12">
        <v>814.79166666666697</v>
      </c>
      <c r="E7343" s="9"/>
      <c r="F7343" s="9">
        <v>14.718999999999999</v>
      </c>
      <c r="G7343" s="9">
        <v>1.0069999999999999</v>
      </c>
      <c r="H7343" s="9">
        <v>4.5289999999999999</v>
      </c>
      <c r="I7343" s="9">
        <v>21.059000000000001</v>
      </c>
      <c r="J7343" s="9">
        <v>-3.2120000000000002</v>
      </c>
      <c r="K7343" s="9">
        <v>98.7</v>
      </c>
      <c r="L7343" s="9">
        <v>0.17899999999999999</v>
      </c>
      <c r="M7343" s="9">
        <v>0.214</v>
      </c>
      <c r="N7343" s="9">
        <v>0</v>
      </c>
      <c r="O7343" s="9">
        <v>0.625</v>
      </c>
      <c r="P7343" s="9"/>
      <c r="Q7343" s="9"/>
      <c r="R7343" s="9"/>
      <c r="T7343">
        <f t="shared" si="1022"/>
        <v>3061900</v>
      </c>
      <c r="U7343">
        <v>0</v>
      </c>
      <c r="V7343">
        <f t="shared" si="1020"/>
        <v>0</v>
      </c>
      <c r="W7343" t="str">
        <f t="shared" si="1023"/>
        <v/>
      </c>
      <c r="X7343" t="str">
        <f t="shared" si="1024"/>
        <v/>
      </c>
      <c r="Y7343" t="str">
        <f t="shared" si="1021"/>
        <v/>
      </c>
      <c r="Z7343" s="9"/>
      <c r="AA7343" s="14">
        <f t="shared" si="1025"/>
        <v>0.47499999999999998</v>
      </c>
      <c r="AB7343" s="14">
        <f t="shared" si="1026"/>
        <v>6.0000000000000001E-3</v>
      </c>
    </row>
    <row r="7344" spans="1:28" x14ac:dyDescent="0.25">
      <c r="A7344" s="10">
        <f t="shared" si="1027"/>
        <v>45597</v>
      </c>
      <c r="B7344" s="11">
        <v>306</v>
      </c>
      <c r="C7344" s="11">
        <v>2000</v>
      </c>
      <c r="D7344" s="12">
        <v>814.83333333333303</v>
      </c>
      <c r="E7344" s="9"/>
      <c r="F7344" s="9">
        <v>17.175999999999998</v>
      </c>
      <c r="G7344" s="9">
        <v>0.503</v>
      </c>
      <c r="H7344" s="9">
        <v>3.5230000000000001</v>
      </c>
      <c r="I7344" s="9">
        <v>5.6159999999999997</v>
      </c>
      <c r="J7344" s="9">
        <v>-3.2120000000000002</v>
      </c>
      <c r="K7344" s="9">
        <v>98.7</v>
      </c>
      <c r="L7344" s="9">
        <v>0.17899999999999999</v>
      </c>
      <c r="M7344" s="9">
        <v>0.214</v>
      </c>
      <c r="N7344" s="9">
        <v>0</v>
      </c>
      <c r="O7344" s="9">
        <v>0.625</v>
      </c>
      <c r="P7344" s="9"/>
      <c r="Q7344" s="9"/>
      <c r="R7344" s="9"/>
      <c r="T7344">
        <f t="shared" si="1022"/>
        <v>3062000</v>
      </c>
      <c r="U7344">
        <v>0</v>
      </c>
      <c r="V7344">
        <f t="shared" si="1020"/>
        <v>0</v>
      </c>
      <c r="W7344" t="str">
        <f t="shared" si="1023"/>
        <v/>
      </c>
      <c r="X7344" t="str">
        <f t="shared" si="1024"/>
        <v/>
      </c>
      <c r="Y7344" t="str">
        <f t="shared" si="1021"/>
        <v/>
      </c>
      <c r="Z7344" s="9"/>
      <c r="AA7344" s="14">
        <f t="shared" si="1025"/>
        <v>0.47499999999999998</v>
      </c>
      <c r="AB7344" s="14">
        <f t="shared" si="1026"/>
        <v>6.0000000000000001E-3</v>
      </c>
    </row>
    <row r="7345" spans="1:28" x14ac:dyDescent="0.25">
      <c r="A7345" s="10">
        <f t="shared" si="1027"/>
        <v>45597</v>
      </c>
      <c r="B7345" s="11">
        <v>306</v>
      </c>
      <c r="C7345" s="11">
        <v>2100</v>
      </c>
      <c r="D7345" s="12">
        <v>814.875</v>
      </c>
      <c r="E7345" s="9"/>
      <c r="F7345" s="9">
        <v>19.75</v>
      </c>
      <c r="G7345" s="9">
        <v>0</v>
      </c>
      <c r="H7345" s="9">
        <v>3.5230000000000001</v>
      </c>
      <c r="I7345" s="9">
        <v>26.675000000000001</v>
      </c>
      <c r="J7345" s="9">
        <v>-2.4790000000000001</v>
      </c>
      <c r="K7345" s="9">
        <v>98.8</v>
      </c>
      <c r="L7345" s="9">
        <v>0.17899999999999999</v>
      </c>
      <c r="M7345" s="9">
        <v>0.214</v>
      </c>
      <c r="N7345" s="9">
        <v>0</v>
      </c>
      <c r="O7345" s="9">
        <v>0.625</v>
      </c>
      <c r="P7345" s="9"/>
      <c r="Q7345" s="9"/>
      <c r="R7345" s="9"/>
      <c r="T7345">
        <f t="shared" si="1022"/>
        <v>3062100</v>
      </c>
      <c r="U7345">
        <v>0</v>
      </c>
      <c r="V7345">
        <f t="shared" si="1020"/>
        <v>0</v>
      </c>
      <c r="W7345" t="str">
        <f t="shared" si="1023"/>
        <v/>
      </c>
      <c r="X7345" t="str">
        <f t="shared" si="1024"/>
        <v/>
      </c>
      <c r="Y7345" t="str">
        <f t="shared" si="1021"/>
        <v/>
      </c>
      <c r="Z7345" s="9"/>
      <c r="AA7345" s="14">
        <f t="shared" si="1025"/>
        <v>0.503</v>
      </c>
      <c r="AB7345" s="14">
        <f t="shared" si="1026"/>
        <v>6.0000000000000001E-3</v>
      </c>
    </row>
    <row r="7346" spans="1:28" x14ac:dyDescent="0.25">
      <c r="A7346" s="10">
        <f t="shared" si="1027"/>
        <v>45597</v>
      </c>
      <c r="B7346" s="11">
        <v>306</v>
      </c>
      <c r="C7346" s="11">
        <v>2200</v>
      </c>
      <c r="D7346" s="12">
        <v>814.91666666666697</v>
      </c>
      <c r="E7346" s="9"/>
      <c r="F7346" s="9">
        <v>15.772</v>
      </c>
      <c r="G7346" s="9">
        <v>0</v>
      </c>
      <c r="H7346" s="9">
        <v>3.02</v>
      </c>
      <c r="I7346" s="9">
        <v>53.348999999999997</v>
      </c>
      <c r="J7346" s="9">
        <v>-2.1890000000000001</v>
      </c>
      <c r="K7346" s="9">
        <v>99.2</v>
      </c>
      <c r="L7346" s="9">
        <v>0.18</v>
      </c>
      <c r="M7346" s="9">
        <v>0.214</v>
      </c>
      <c r="N7346" s="9">
        <v>0</v>
      </c>
      <c r="O7346" s="9">
        <v>0.625</v>
      </c>
      <c r="P7346" s="9"/>
      <c r="Q7346" s="9"/>
      <c r="R7346" s="9"/>
      <c r="T7346">
        <f t="shared" si="1022"/>
        <v>3062200</v>
      </c>
      <c r="U7346">
        <v>0</v>
      </c>
      <c r="V7346">
        <f t="shared" si="1020"/>
        <v>0</v>
      </c>
      <c r="W7346" t="str">
        <f t="shared" si="1023"/>
        <v/>
      </c>
      <c r="X7346" t="str">
        <f t="shared" si="1024"/>
        <v/>
      </c>
      <c r="Y7346" t="str">
        <f t="shared" si="1021"/>
        <v/>
      </c>
      <c r="Z7346" s="9"/>
      <c r="AA7346" s="14">
        <f t="shared" si="1025"/>
        <v>0.51600000000000001</v>
      </c>
      <c r="AB7346" s="14">
        <f t="shared" si="1026"/>
        <v>4.0000000000000001E-3</v>
      </c>
    </row>
    <row r="7347" spans="1:28" x14ac:dyDescent="0.25">
      <c r="A7347" s="10">
        <f t="shared" si="1027"/>
        <v>45597</v>
      </c>
      <c r="B7347" s="11">
        <v>306</v>
      </c>
      <c r="C7347" s="11">
        <v>2300</v>
      </c>
      <c r="D7347" s="12">
        <v>814.95833333333303</v>
      </c>
      <c r="E7347" s="9"/>
      <c r="F7347" s="9">
        <v>15.538</v>
      </c>
      <c r="G7347" s="9">
        <v>0</v>
      </c>
      <c r="H7347" s="9">
        <v>1.51</v>
      </c>
      <c r="I7347" s="9">
        <v>74.408000000000001</v>
      </c>
      <c r="J7347" s="9">
        <v>-2.218</v>
      </c>
      <c r="K7347" s="9">
        <v>99.3</v>
      </c>
      <c r="L7347" s="9">
        <v>0.17899999999999999</v>
      </c>
      <c r="M7347" s="9">
        <v>0.214</v>
      </c>
      <c r="N7347" s="9">
        <v>0</v>
      </c>
      <c r="O7347" s="9">
        <v>0.625</v>
      </c>
      <c r="P7347" s="9"/>
      <c r="Q7347" s="9"/>
      <c r="R7347" s="9"/>
      <c r="T7347">
        <f t="shared" si="1022"/>
        <v>3062300</v>
      </c>
      <c r="U7347">
        <v>0</v>
      </c>
      <c r="V7347">
        <f t="shared" si="1020"/>
        <v>0</v>
      </c>
      <c r="W7347" t="str">
        <f t="shared" si="1023"/>
        <v/>
      </c>
      <c r="X7347" t="str">
        <f t="shared" si="1024"/>
        <v/>
      </c>
      <c r="Y7347" t="str">
        <f t="shared" si="1021"/>
        <v/>
      </c>
      <c r="Z7347" s="9"/>
      <c r="AA7347" s="14">
        <f t="shared" si="1025"/>
        <v>0.51500000000000001</v>
      </c>
      <c r="AB7347" s="14">
        <f t="shared" si="1026"/>
        <v>4.0000000000000001E-3</v>
      </c>
    </row>
    <row r="7348" spans="1:28" x14ac:dyDescent="0.25">
      <c r="A7348" s="10">
        <f t="shared" si="1027"/>
        <v>45597</v>
      </c>
      <c r="B7348" s="11">
        <v>306</v>
      </c>
      <c r="C7348" s="11">
        <v>2400</v>
      </c>
      <c r="D7348" s="12">
        <v>815</v>
      </c>
      <c r="E7348" s="9"/>
      <c r="F7348" s="9">
        <v>15.186999999999999</v>
      </c>
      <c r="G7348" s="9">
        <v>0</v>
      </c>
      <c r="H7348" s="9">
        <v>1.0069999999999999</v>
      </c>
      <c r="I7348" s="9">
        <v>80.024000000000001</v>
      </c>
      <c r="J7348" s="9">
        <v>-2.044</v>
      </c>
      <c r="K7348" s="9">
        <v>99.3</v>
      </c>
      <c r="L7348" s="9">
        <v>0.17899999999999999</v>
      </c>
      <c r="M7348" s="9">
        <v>0.214</v>
      </c>
      <c r="N7348" s="9">
        <v>0</v>
      </c>
      <c r="O7348" s="9">
        <v>0.625</v>
      </c>
      <c r="P7348" s="9"/>
      <c r="Q7348" s="9"/>
      <c r="R7348" s="9"/>
      <c r="T7348">
        <f t="shared" si="1022"/>
        <v>3062400</v>
      </c>
      <c r="U7348">
        <v>0</v>
      </c>
      <c r="V7348">
        <f t="shared" si="1020"/>
        <v>0</v>
      </c>
      <c r="W7348">
        <f t="shared" si="1023"/>
        <v>0.17899999999999999</v>
      </c>
      <c r="X7348">
        <f t="shared" si="1024"/>
        <v>0.214</v>
      </c>
      <c r="Y7348">
        <f t="shared" si="1021"/>
        <v>0.152</v>
      </c>
      <c r="Z7348" s="9"/>
      <c r="AA7348" s="14">
        <f t="shared" si="1025"/>
        <v>0.52200000000000002</v>
      </c>
      <c r="AB7348" s="14">
        <f t="shared" si="1026"/>
        <v>4.0000000000000001E-3</v>
      </c>
    </row>
    <row r="7349" spans="1:28" x14ac:dyDescent="0.25">
      <c r="A7349" s="10">
        <f t="shared" si="1027"/>
        <v>45598</v>
      </c>
      <c r="B7349" s="11">
        <v>307</v>
      </c>
      <c r="C7349" s="11">
        <v>100</v>
      </c>
      <c r="D7349" s="12">
        <v>815.04166666666697</v>
      </c>
      <c r="E7349" s="9"/>
      <c r="F7349" s="9">
        <v>15.304</v>
      </c>
      <c r="G7349" s="9">
        <v>0</v>
      </c>
      <c r="H7349" s="9">
        <v>0.503</v>
      </c>
      <c r="I7349" s="9">
        <v>25.271000000000001</v>
      </c>
      <c r="J7349" s="9">
        <v>-2.4790000000000001</v>
      </c>
      <c r="K7349" s="9">
        <v>99.2</v>
      </c>
      <c r="L7349" s="9">
        <v>0.17899999999999999</v>
      </c>
      <c r="M7349" s="9">
        <v>0.214</v>
      </c>
      <c r="N7349" s="9">
        <v>0</v>
      </c>
      <c r="O7349" s="9">
        <v>0.625</v>
      </c>
      <c r="P7349" s="9"/>
      <c r="Q7349" s="9"/>
      <c r="R7349" s="9"/>
      <c r="T7349">
        <f t="shared" si="1022"/>
        <v>3070100</v>
      </c>
      <c r="U7349">
        <v>0</v>
      </c>
      <c r="V7349">
        <f t="shared" si="1020"/>
        <v>0</v>
      </c>
      <c r="W7349" t="str">
        <f t="shared" si="1023"/>
        <v/>
      </c>
      <c r="X7349" t="str">
        <f t="shared" si="1024"/>
        <v/>
      </c>
      <c r="Y7349" t="str">
        <f t="shared" si="1021"/>
        <v/>
      </c>
      <c r="Z7349" s="9"/>
      <c r="AA7349" s="14">
        <f t="shared" si="1025"/>
        <v>0.505</v>
      </c>
      <c r="AB7349" s="14">
        <f t="shared" si="1026"/>
        <v>4.0000000000000001E-3</v>
      </c>
    </row>
    <row r="7350" spans="1:28" x14ac:dyDescent="0.25">
      <c r="A7350" s="10">
        <f t="shared" si="1027"/>
        <v>45598</v>
      </c>
      <c r="B7350" s="11">
        <v>307</v>
      </c>
      <c r="C7350" s="11">
        <v>200</v>
      </c>
      <c r="D7350" s="12">
        <v>815.08333333333303</v>
      </c>
      <c r="E7350" s="9"/>
      <c r="F7350" s="9">
        <v>15.304</v>
      </c>
      <c r="G7350" s="9">
        <v>0</v>
      </c>
      <c r="H7350" s="9">
        <v>0.503</v>
      </c>
      <c r="I7350" s="9">
        <v>32.29</v>
      </c>
      <c r="J7350" s="9">
        <v>-2.218</v>
      </c>
      <c r="K7350" s="9">
        <v>99.2</v>
      </c>
      <c r="L7350" s="9">
        <v>0.18</v>
      </c>
      <c r="M7350" s="9">
        <v>0.214</v>
      </c>
      <c r="N7350" s="9">
        <v>0</v>
      </c>
      <c r="O7350" s="9">
        <v>0.625</v>
      </c>
      <c r="P7350" s="9"/>
      <c r="Q7350" s="9"/>
      <c r="R7350" s="9"/>
      <c r="T7350">
        <f t="shared" si="1022"/>
        <v>3070200</v>
      </c>
      <c r="U7350">
        <v>0</v>
      </c>
      <c r="V7350">
        <f t="shared" si="1020"/>
        <v>0</v>
      </c>
      <c r="W7350" t="str">
        <f t="shared" si="1023"/>
        <v/>
      </c>
      <c r="X7350" t="str">
        <f t="shared" si="1024"/>
        <v/>
      </c>
      <c r="Y7350" t="str">
        <f t="shared" si="1021"/>
        <v/>
      </c>
      <c r="Z7350" s="9"/>
      <c r="AA7350" s="14">
        <f t="shared" si="1025"/>
        <v>0.51500000000000001</v>
      </c>
      <c r="AB7350" s="14">
        <f t="shared" si="1026"/>
        <v>4.0000000000000001E-3</v>
      </c>
    </row>
    <row r="7351" spans="1:28" x14ac:dyDescent="0.25">
      <c r="A7351" s="10">
        <f t="shared" si="1027"/>
        <v>45598</v>
      </c>
      <c r="B7351" s="11">
        <v>307</v>
      </c>
      <c r="C7351" s="11">
        <v>300</v>
      </c>
      <c r="D7351" s="12">
        <v>815.125</v>
      </c>
      <c r="E7351" s="9"/>
      <c r="F7351" s="9">
        <v>15.420999999999999</v>
      </c>
      <c r="G7351" s="9">
        <v>0</v>
      </c>
      <c r="H7351" s="9">
        <v>0</v>
      </c>
      <c r="I7351" s="9">
        <v>91.254999999999995</v>
      </c>
      <c r="J7351" s="9">
        <v>-2.5369999999999999</v>
      </c>
      <c r="K7351" s="9">
        <v>99.3</v>
      </c>
      <c r="L7351" s="9">
        <v>0.17899999999999999</v>
      </c>
      <c r="M7351" s="9">
        <v>0.215</v>
      </c>
      <c r="N7351" s="9">
        <v>0</v>
      </c>
      <c r="O7351" s="9">
        <v>0.625</v>
      </c>
      <c r="P7351" s="9"/>
      <c r="Q7351" s="9"/>
      <c r="R7351" s="9"/>
      <c r="T7351">
        <f t="shared" si="1022"/>
        <v>3070300</v>
      </c>
      <c r="U7351">
        <v>0</v>
      </c>
      <c r="V7351">
        <f t="shared" si="1020"/>
        <v>0</v>
      </c>
      <c r="W7351" t="str">
        <f t="shared" si="1023"/>
        <v/>
      </c>
      <c r="X7351" t="str">
        <f t="shared" si="1024"/>
        <v/>
      </c>
      <c r="Y7351" t="str">
        <f t="shared" si="1021"/>
        <v/>
      </c>
      <c r="Z7351" s="9"/>
      <c r="AA7351" s="14">
        <f t="shared" si="1025"/>
        <v>0.503</v>
      </c>
      <c r="AB7351" s="14">
        <f t="shared" si="1026"/>
        <v>4.0000000000000001E-3</v>
      </c>
    </row>
    <row r="7352" spans="1:28" x14ac:dyDescent="0.25">
      <c r="A7352" s="10">
        <f t="shared" si="1027"/>
        <v>45598</v>
      </c>
      <c r="B7352" s="11">
        <v>307</v>
      </c>
      <c r="C7352" s="11">
        <v>400</v>
      </c>
      <c r="D7352" s="12">
        <v>815.16666666666697</v>
      </c>
      <c r="E7352" s="9"/>
      <c r="F7352" s="9">
        <v>15.304</v>
      </c>
      <c r="G7352" s="9">
        <v>0</v>
      </c>
      <c r="H7352" s="9">
        <v>0</v>
      </c>
      <c r="I7352" s="9">
        <v>84.234999999999999</v>
      </c>
      <c r="J7352" s="9">
        <v>-2.4209999999999998</v>
      </c>
      <c r="K7352" s="9">
        <v>99.2</v>
      </c>
      <c r="L7352" s="9">
        <v>0.17899999999999999</v>
      </c>
      <c r="M7352" s="9">
        <v>0.214</v>
      </c>
      <c r="N7352" s="9">
        <v>0</v>
      </c>
      <c r="O7352" s="9">
        <v>0.625</v>
      </c>
      <c r="P7352" s="9"/>
      <c r="Q7352" s="9"/>
      <c r="R7352" s="9"/>
      <c r="T7352">
        <f t="shared" si="1022"/>
        <v>3070400</v>
      </c>
      <c r="U7352">
        <v>0</v>
      </c>
      <c r="V7352">
        <f t="shared" si="1020"/>
        <v>0</v>
      </c>
      <c r="W7352" t="str">
        <f t="shared" si="1023"/>
        <v/>
      </c>
      <c r="X7352" t="str">
        <f t="shared" si="1024"/>
        <v/>
      </c>
      <c r="Y7352" t="str">
        <f t="shared" si="1021"/>
        <v/>
      </c>
      <c r="Z7352" s="9"/>
      <c r="AA7352" s="14">
        <f t="shared" si="1025"/>
        <v>0.50700000000000001</v>
      </c>
      <c r="AB7352" s="14">
        <f t="shared" si="1026"/>
        <v>4.0000000000000001E-3</v>
      </c>
    </row>
    <row r="7353" spans="1:28" x14ac:dyDescent="0.25">
      <c r="A7353" s="10">
        <f t="shared" si="1027"/>
        <v>45598</v>
      </c>
      <c r="B7353" s="11">
        <v>307</v>
      </c>
      <c r="C7353" s="11">
        <v>500</v>
      </c>
      <c r="D7353" s="12">
        <v>815.20833333333303</v>
      </c>
      <c r="E7353" s="9"/>
      <c r="F7353" s="9">
        <v>15.420999999999999</v>
      </c>
      <c r="G7353" s="9">
        <v>0</v>
      </c>
      <c r="H7353" s="9">
        <v>0</v>
      </c>
      <c r="I7353" s="9">
        <v>99.677999999999997</v>
      </c>
      <c r="J7353" s="9">
        <v>-2.508</v>
      </c>
      <c r="K7353" s="9">
        <v>99.2</v>
      </c>
      <c r="L7353" s="9">
        <v>0.18</v>
      </c>
      <c r="M7353" s="9">
        <v>0.214</v>
      </c>
      <c r="N7353" s="9">
        <v>0</v>
      </c>
      <c r="O7353" s="9">
        <v>0.625</v>
      </c>
      <c r="P7353" s="9"/>
      <c r="Q7353" s="9"/>
      <c r="R7353" s="9"/>
      <c r="T7353">
        <f t="shared" si="1022"/>
        <v>3070500</v>
      </c>
      <c r="U7353">
        <v>0</v>
      </c>
      <c r="V7353">
        <f t="shared" si="1020"/>
        <v>0</v>
      </c>
      <c r="W7353" t="str">
        <f t="shared" si="1023"/>
        <v/>
      </c>
      <c r="X7353" t="str">
        <f t="shared" si="1024"/>
        <v/>
      </c>
      <c r="Y7353" t="str">
        <f t="shared" si="1021"/>
        <v/>
      </c>
      <c r="Z7353" s="9"/>
      <c r="AA7353" s="14">
        <f t="shared" si="1025"/>
        <v>0.504</v>
      </c>
      <c r="AB7353" s="14">
        <f t="shared" si="1026"/>
        <v>4.0000000000000001E-3</v>
      </c>
    </row>
    <row r="7354" spans="1:28" x14ac:dyDescent="0.25">
      <c r="A7354" s="10">
        <f t="shared" si="1027"/>
        <v>45598</v>
      </c>
      <c r="B7354" s="11">
        <v>307</v>
      </c>
      <c r="C7354" s="11">
        <v>600</v>
      </c>
      <c r="D7354" s="12">
        <v>815.25</v>
      </c>
      <c r="E7354" s="9"/>
      <c r="F7354" s="9">
        <v>15.304</v>
      </c>
      <c r="G7354" s="9">
        <v>0</v>
      </c>
      <c r="H7354" s="9">
        <v>0</v>
      </c>
      <c r="I7354" s="9">
        <v>146.00800000000001</v>
      </c>
      <c r="J7354" s="9">
        <v>-2.8879999999999999</v>
      </c>
      <c r="K7354" s="9">
        <v>99.1</v>
      </c>
      <c r="L7354" s="9">
        <v>0.18</v>
      </c>
      <c r="M7354" s="9">
        <v>0.214</v>
      </c>
      <c r="N7354" s="9">
        <v>0</v>
      </c>
      <c r="O7354" s="9">
        <v>0.625</v>
      </c>
      <c r="P7354" s="9"/>
      <c r="Q7354" s="9"/>
      <c r="R7354" s="9"/>
      <c r="T7354">
        <f t="shared" si="1022"/>
        <v>3070600</v>
      </c>
      <c r="U7354">
        <v>0</v>
      </c>
      <c r="V7354">
        <f t="shared" si="1020"/>
        <v>0</v>
      </c>
      <c r="W7354" t="str">
        <f t="shared" si="1023"/>
        <v/>
      </c>
      <c r="X7354" t="str">
        <f t="shared" si="1024"/>
        <v/>
      </c>
      <c r="Y7354" t="str">
        <f t="shared" si="1021"/>
        <v/>
      </c>
      <c r="Z7354" s="9"/>
      <c r="AA7354" s="14">
        <f t="shared" si="1025"/>
        <v>0.48899999999999999</v>
      </c>
      <c r="AB7354" s="14">
        <f t="shared" si="1026"/>
        <v>4.0000000000000001E-3</v>
      </c>
    </row>
    <row r="7355" spans="1:28" x14ac:dyDescent="0.25">
      <c r="A7355" s="10">
        <f t="shared" si="1027"/>
        <v>45598</v>
      </c>
      <c r="B7355" s="11">
        <v>307</v>
      </c>
      <c r="C7355" s="11">
        <v>700</v>
      </c>
      <c r="D7355" s="12">
        <v>815.29166666666697</v>
      </c>
      <c r="E7355" s="9"/>
      <c r="F7355" s="9">
        <v>15.186999999999999</v>
      </c>
      <c r="G7355" s="9">
        <v>0</v>
      </c>
      <c r="H7355" s="9">
        <v>0</v>
      </c>
      <c r="I7355" s="9">
        <v>54.753</v>
      </c>
      <c r="J7355" s="9">
        <v>-2.7709999999999999</v>
      </c>
      <c r="K7355" s="9">
        <v>99.1</v>
      </c>
      <c r="L7355" s="9">
        <v>0.17899999999999999</v>
      </c>
      <c r="M7355" s="9">
        <v>0.214</v>
      </c>
      <c r="N7355" s="9">
        <v>0</v>
      </c>
      <c r="O7355" s="9">
        <v>0.625</v>
      </c>
      <c r="P7355" s="9"/>
      <c r="Q7355" s="9"/>
      <c r="R7355" s="9"/>
      <c r="T7355">
        <f t="shared" si="1022"/>
        <v>3070700</v>
      </c>
      <c r="U7355">
        <v>0</v>
      </c>
      <c r="V7355">
        <f t="shared" si="1020"/>
        <v>0</v>
      </c>
      <c r="W7355" t="str">
        <f t="shared" si="1023"/>
        <v/>
      </c>
      <c r="X7355" t="str">
        <f t="shared" si="1024"/>
        <v/>
      </c>
      <c r="Y7355" t="str">
        <f t="shared" si="1021"/>
        <v/>
      </c>
      <c r="Z7355" s="9"/>
      <c r="AA7355" s="14">
        <f t="shared" si="1025"/>
        <v>0.49299999999999999</v>
      </c>
      <c r="AB7355" s="14">
        <f t="shared" si="1026"/>
        <v>4.0000000000000001E-3</v>
      </c>
    </row>
    <row r="7356" spans="1:28" x14ac:dyDescent="0.25">
      <c r="A7356" s="10">
        <f t="shared" si="1027"/>
        <v>45598</v>
      </c>
      <c r="B7356" s="11">
        <v>307</v>
      </c>
      <c r="C7356" s="11">
        <v>800</v>
      </c>
      <c r="D7356" s="12">
        <v>815.33333333333303</v>
      </c>
      <c r="E7356" s="9"/>
      <c r="F7356" s="9">
        <v>19.047999999999998</v>
      </c>
      <c r="G7356" s="9">
        <v>0</v>
      </c>
      <c r="H7356" s="9">
        <v>0</v>
      </c>
      <c r="I7356" s="9">
        <v>70.195999999999998</v>
      </c>
      <c r="J7356" s="9">
        <v>-2.3050000000000002</v>
      </c>
      <c r="K7356" s="9">
        <v>99.2</v>
      </c>
      <c r="L7356" s="9">
        <v>0.17899999999999999</v>
      </c>
      <c r="M7356" s="9">
        <v>0.215</v>
      </c>
      <c r="N7356" s="9">
        <v>0</v>
      </c>
      <c r="O7356" s="9">
        <v>10.625</v>
      </c>
      <c r="P7356" s="9"/>
      <c r="Q7356" s="9"/>
      <c r="R7356" s="9"/>
      <c r="T7356">
        <f t="shared" si="1022"/>
        <v>3070800</v>
      </c>
      <c r="U7356">
        <v>62.2</v>
      </c>
      <c r="V7356">
        <f t="shared" si="1020"/>
        <v>10.6</v>
      </c>
      <c r="W7356" t="str">
        <f t="shared" si="1023"/>
        <v/>
      </c>
      <c r="X7356" t="str">
        <f t="shared" si="1024"/>
        <v/>
      </c>
      <c r="Y7356" t="str">
        <f t="shared" si="1021"/>
        <v/>
      </c>
      <c r="Z7356" s="9"/>
      <c r="AA7356" s="14">
        <f t="shared" si="1025"/>
        <v>0.51100000000000001</v>
      </c>
      <c r="AB7356" s="14">
        <f t="shared" si="1026"/>
        <v>4.0000000000000001E-3</v>
      </c>
    </row>
    <row r="7357" spans="1:28" x14ac:dyDescent="0.25">
      <c r="A7357" s="10">
        <f t="shared" si="1027"/>
        <v>45598</v>
      </c>
      <c r="B7357" s="11">
        <v>307</v>
      </c>
      <c r="C7357" s="11">
        <v>900</v>
      </c>
      <c r="D7357" s="12">
        <v>815.375</v>
      </c>
      <c r="E7357" s="9"/>
      <c r="F7357" s="9">
        <v>20.218</v>
      </c>
      <c r="G7357" s="9">
        <v>0</v>
      </c>
      <c r="H7357" s="9">
        <v>2.0129999999999999</v>
      </c>
      <c r="I7357" s="9">
        <v>110.91</v>
      </c>
      <c r="J7357" s="9">
        <v>-2.4500000000000002</v>
      </c>
      <c r="K7357" s="9">
        <v>99.2</v>
      </c>
      <c r="L7357" s="9">
        <v>0.17899999999999999</v>
      </c>
      <c r="M7357" s="9">
        <v>0.215</v>
      </c>
      <c r="N7357" s="9">
        <v>0</v>
      </c>
      <c r="O7357" s="9">
        <v>20.625</v>
      </c>
      <c r="P7357" s="9"/>
      <c r="Q7357" s="9"/>
      <c r="R7357" s="9"/>
      <c r="T7357">
        <f t="shared" si="1022"/>
        <v>3070900</v>
      </c>
      <c r="U7357">
        <v>200.2</v>
      </c>
      <c r="V7357">
        <f t="shared" ref="V7357:V7420" si="1028">IF(O7357&lt;1,0,ROUND(O7357,1))</f>
        <v>20.6</v>
      </c>
      <c r="W7357" t="str">
        <f t="shared" si="1023"/>
        <v/>
      </c>
      <c r="X7357" t="str">
        <f t="shared" si="1024"/>
        <v/>
      </c>
      <c r="Y7357" t="str">
        <f t="shared" ref="Y7357:Y7420" si="1029">IF(C7357=2400,ROUND(F7357/100,3),"")</f>
        <v/>
      </c>
      <c r="Z7357" s="9"/>
      <c r="AA7357" s="14">
        <f t="shared" si="1025"/>
        <v>0.50600000000000001</v>
      </c>
      <c r="AB7357" s="14">
        <f t="shared" si="1026"/>
        <v>4.0000000000000001E-3</v>
      </c>
    </row>
    <row r="7358" spans="1:28" x14ac:dyDescent="0.25">
      <c r="A7358" s="10">
        <f t="shared" si="1027"/>
        <v>45598</v>
      </c>
      <c r="B7358" s="11">
        <v>307</v>
      </c>
      <c r="C7358" s="11">
        <v>1000</v>
      </c>
      <c r="D7358" s="12">
        <v>815.41666666666697</v>
      </c>
      <c r="E7358" s="9"/>
      <c r="F7358" s="9">
        <v>18.814</v>
      </c>
      <c r="G7358" s="9">
        <v>0</v>
      </c>
      <c r="H7358" s="9">
        <v>2.516</v>
      </c>
      <c r="I7358" s="9">
        <v>136.18</v>
      </c>
      <c r="J7358" s="9">
        <v>-2.0150000000000001</v>
      </c>
      <c r="K7358" s="9">
        <v>99.1</v>
      </c>
      <c r="L7358" s="9">
        <v>0.17799999999999999</v>
      </c>
      <c r="M7358" s="9">
        <v>0.215</v>
      </c>
      <c r="N7358" s="9">
        <v>0</v>
      </c>
      <c r="O7358" s="9">
        <v>54.375</v>
      </c>
      <c r="P7358" s="9"/>
      <c r="Q7358" s="9"/>
      <c r="R7358" s="9"/>
      <c r="T7358">
        <f t="shared" si="1022"/>
        <v>3071000</v>
      </c>
      <c r="U7358">
        <v>320.2</v>
      </c>
      <c r="V7358">
        <f t="shared" si="1028"/>
        <v>54.4</v>
      </c>
      <c r="W7358" t="str">
        <f t="shared" si="1023"/>
        <v/>
      </c>
      <c r="X7358" t="str">
        <f t="shared" si="1024"/>
        <v/>
      </c>
      <c r="Y7358" t="str">
        <f t="shared" si="1029"/>
        <v/>
      </c>
      <c r="Z7358" s="9"/>
      <c r="AA7358" s="14">
        <f t="shared" si="1025"/>
        <v>0.52200000000000002</v>
      </c>
      <c r="AB7358" s="14">
        <f t="shared" si="1026"/>
        <v>5.0000000000000001E-3</v>
      </c>
    </row>
    <row r="7359" spans="1:28" x14ac:dyDescent="0.25">
      <c r="A7359" s="10">
        <f t="shared" si="1027"/>
        <v>45598</v>
      </c>
      <c r="B7359" s="11">
        <v>307</v>
      </c>
      <c r="C7359" s="11">
        <v>1100</v>
      </c>
      <c r="D7359" s="12">
        <v>815.45833333333303</v>
      </c>
      <c r="E7359" s="9"/>
      <c r="F7359" s="9">
        <v>15.538</v>
      </c>
      <c r="G7359" s="9">
        <v>0.503</v>
      </c>
      <c r="H7359" s="9">
        <v>5.5359999999999996</v>
      </c>
      <c r="I7359" s="9">
        <v>146.00800000000001</v>
      </c>
      <c r="J7359" s="9">
        <v>-0.39500000000000002</v>
      </c>
      <c r="K7359" s="9">
        <v>98.8</v>
      </c>
      <c r="L7359" s="9">
        <v>0.17199999999999999</v>
      </c>
      <c r="M7359" s="9">
        <v>0.215</v>
      </c>
      <c r="N7359" s="9">
        <v>0</v>
      </c>
      <c r="O7359" s="9">
        <v>254.375</v>
      </c>
      <c r="P7359" s="9"/>
      <c r="Q7359" s="9"/>
      <c r="R7359" s="9"/>
      <c r="T7359">
        <f t="shared" si="1022"/>
        <v>3071100</v>
      </c>
      <c r="U7359">
        <v>399.5</v>
      </c>
      <c r="V7359">
        <f t="shared" si="1028"/>
        <v>254.4</v>
      </c>
      <c r="W7359" t="str">
        <f t="shared" si="1023"/>
        <v/>
      </c>
      <c r="X7359" t="str">
        <f t="shared" si="1024"/>
        <v/>
      </c>
      <c r="Y7359" t="str">
        <f t="shared" si="1029"/>
        <v/>
      </c>
      <c r="Z7359" s="9"/>
      <c r="AA7359" s="14">
        <f t="shared" si="1025"/>
        <v>0.58599999999999997</v>
      </c>
      <c r="AB7359" s="14">
        <f t="shared" si="1026"/>
        <v>7.0000000000000001E-3</v>
      </c>
    </row>
    <row r="7360" spans="1:28" x14ac:dyDescent="0.25">
      <c r="A7360" s="10">
        <f t="shared" si="1027"/>
        <v>45598</v>
      </c>
      <c r="B7360" s="11">
        <v>307</v>
      </c>
      <c r="C7360" s="11">
        <v>1200</v>
      </c>
      <c r="D7360" s="12">
        <v>815.5</v>
      </c>
      <c r="E7360" s="9"/>
      <c r="F7360" s="9">
        <v>15.304</v>
      </c>
      <c r="G7360" s="9">
        <v>1.51</v>
      </c>
      <c r="H7360" s="9">
        <v>6.5430000000000001</v>
      </c>
      <c r="I7360" s="9">
        <v>161.45099999999999</v>
      </c>
      <c r="J7360" s="9">
        <v>-2.1019999999999999</v>
      </c>
      <c r="K7360" s="9">
        <v>98.9</v>
      </c>
      <c r="L7360" s="9">
        <v>0.17199999999999999</v>
      </c>
      <c r="M7360" s="9">
        <v>0.215</v>
      </c>
      <c r="N7360" s="9">
        <v>0</v>
      </c>
      <c r="O7360" s="9">
        <v>220.625</v>
      </c>
      <c r="P7360" s="9"/>
      <c r="Q7360" s="9"/>
      <c r="R7360" s="9"/>
      <c r="T7360">
        <f t="shared" si="1022"/>
        <v>3071200</v>
      </c>
      <c r="U7360">
        <v>429</v>
      </c>
      <c r="V7360">
        <f t="shared" si="1028"/>
        <v>220.6</v>
      </c>
      <c r="W7360" t="str">
        <f t="shared" si="1023"/>
        <v/>
      </c>
      <c r="X7360" t="str">
        <f t="shared" si="1024"/>
        <v/>
      </c>
      <c r="Y7360" t="str">
        <f t="shared" si="1029"/>
        <v/>
      </c>
      <c r="Z7360" s="9"/>
      <c r="AA7360" s="14">
        <f t="shared" si="1025"/>
        <v>0.51700000000000002</v>
      </c>
      <c r="AB7360" s="14">
        <f t="shared" si="1026"/>
        <v>6.0000000000000001E-3</v>
      </c>
    </row>
    <row r="7361" spans="1:28" x14ac:dyDescent="0.25">
      <c r="A7361" s="10">
        <f t="shared" si="1027"/>
        <v>45598</v>
      </c>
      <c r="B7361" s="11">
        <v>307</v>
      </c>
      <c r="C7361" s="11">
        <v>1300</v>
      </c>
      <c r="D7361" s="12">
        <v>815.54166666666697</v>
      </c>
      <c r="E7361" s="9"/>
      <c r="F7361" s="9">
        <v>15.538</v>
      </c>
      <c r="G7361" s="9">
        <v>1.0069999999999999</v>
      </c>
      <c r="H7361" s="9">
        <v>5.0330000000000004</v>
      </c>
      <c r="I7361" s="9">
        <v>158.643</v>
      </c>
      <c r="J7361" s="9">
        <v>-2.1019999999999999</v>
      </c>
      <c r="K7361" s="9">
        <v>98.9</v>
      </c>
      <c r="L7361" s="9">
        <v>0.17499999999999999</v>
      </c>
      <c r="M7361" s="9">
        <v>0.215</v>
      </c>
      <c r="N7361" s="9">
        <v>0</v>
      </c>
      <c r="O7361" s="9">
        <v>165.625</v>
      </c>
      <c r="P7361" s="9"/>
      <c r="Q7361" s="9"/>
      <c r="R7361" s="9"/>
      <c r="T7361">
        <f t="shared" si="1022"/>
        <v>3071300</v>
      </c>
      <c r="U7361">
        <v>406</v>
      </c>
      <c r="V7361">
        <f t="shared" si="1028"/>
        <v>165.6</v>
      </c>
      <c r="W7361" t="str">
        <f t="shared" si="1023"/>
        <v/>
      </c>
      <c r="X7361" t="str">
        <f t="shared" si="1024"/>
        <v/>
      </c>
      <c r="Y7361" t="str">
        <f t="shared" si="1029"/>
        <v/>
      </c>
      <c r="Z7361" s="9"/>
      <c r="AA7361" s="14">
        <f t="shared" si="1025"/>
        <v>0.51700000000000002</v>
      </c>
      <c r="AB7361" s="14">
        <f t="shared" si="1026"/>
        <v>6.0000000000000001E-3</v>
      </c>
    </row>
    <row r="7362" spans="1:28" x14ac:dyDescent="0.25">
      <c r="A7362" s="10">
        <f t="shared" si="1027"/>
        <v>45598</v>
      </c>
      <c r="B7362" s="11">
        <v>307</v>
      </c>
      <c r="C7362" s="11">
        <v>1400</v>
      </c>
      <c r="D7362" s="12">
        <v>815.58333333333303</v>
      </c>
      <c r="E7362" s="9"/>
      <c r="F7362" s="9">
        <v>15.888999999999999</v>
      </c>
      <c r="G7362" s="9">
        <v>0.503</v>
      </c>
      <c r="H7362" s="9">
        <v>5.0330000000000004</v>
      </c>
      <c r="I7362" s="9">
        <v>176.89400000000001</v>
      </c>
      <c r="J7362" s="9">
        <v>-2.16</v>
      </c>
      <c r="K7362" s="9">
        <v>98.8</v>
      </c>
      <c r="L7362" s="9">
        <v>0.17599999999999999</v>
      </c>
      <c r="M7362" s="9">
        <v>0.215</v>
      </c>
      <c r="N7362" s="9">
        <v>0</v>
      </c>
      <c r="O7362" s="9">
        <v>159.375</v>
      </c>
      <c r="P7362" s="9"/>
      <c r="Q7362" s="9"/>
      <c r="R7362" s="9"/>
      <c r="T7362">
        <f t="shared" si="1022"/>
        <v>3071400</v>
      </c>
      <c r="U7362">
        <v>332.5</v>
      </c>
      <c r="V7362">
        <f t="shared" si="1028"/>
        <v>159.4</v>
      </c>
      <c r="W7362" t="str">
        <f t="shared" si="1023"/>
        <v/>
      </c>
      <c r="X7362" t="str">
        <f t="shared" si="1024"/>
        <v/>
      </c>
      <c r="Y7362" t="str">
        <f t="shared" si="1029"/>
        <v/>
      </c>
      <c r="Z7362" s="9"/>
      <c r="AA7362" s="14">
        <f t="shared" si="1025"/>
        <v>0.51500000000000001</v>
      </c>
      <c r="AB7362" s="14">
        <f t="shared" si="1026"/>
        <v>6.0000000000000001E-3</v>
      </c>
    </row>
    <row r="7363" spans="1:28" x14ac:dyDescent="0.25">
      <c r="A7363" s="10">
        <f t="shared" si="1027"/>
        <v>45598</v>
      </c>
      <c r="B7363" s="11">
        <v>307</v>
      </c>
      <c r="C7363" s="11">
        <v>1500</v>
      </c>
      <c r="D7363" s="12">
        <v>815.625</v>
      </c>
      <c r="E7363" s="9"/>
      <c r="F7363" s="9">
        <v>19.164999999999999</v>
      </c>
      <c r="G7363" s="9">
        <v>1.0069999999999999</v>
      </c>
      <c r="H7363" s="9">
        <v>4.5289999999999999</v>
      </c>
      <c r="I7363" s="9">
        <v>186.72200000000001</v>
      </c>
      <c r="J7363" s="9">
        <v>-2.4500000000000002</v>
      </c>
      <c r="K7363" s="9">
        <v>98.9</v>
      </c>
      <c r="L7363" s="9">
        <v>0.17899999999999999</v>
      </c>
      <c r="M7363" s="9">
        <v>0.215</v>
      </c>
      <c r="N7363" s="9">
        <v>0</v>
      </c>
      <c r="O7363" s="9">
        <v>96.875</v>
      </c>
      <c r="P7363" s="9"/>
      <c r="Q7363" s="9"/>
      <c r="R7363" s="9"/>
      <c r="T7363">
        <f t="shared" si="1022"/>
        <v>3071500</v>
      </c>
      <c r="U7363">
        <v>217</v>
      </c>
      <c r="V7363">
        <f t="shared" si="1028"/>
        <v>96.9</v>
      </c>
      <c r="W7363" t="str">
        <f t="shared" si="1023"/>
        <v/>
      </c>
      <c r="X7363" t="str">
        <f t="shared" si="1024"/>
        <v/>
      </c>
      <c r="Y7363" t="str">
        <f t="shared" si="1029"/>
        <v/>
      </c>
      <c r="Z7363" s="9"/>
      <c r="AA7363" s="14">
        <f t="shared" si="1025"/>
        <v>0.504</v>
      </c>
      <c r="AB7363" s="14">
        <f t="shared" si="1026"/>
        <v>6.0000000000000001E-3</v>
      </c>
    </row>
    <row r="7364" spans="1:28" x14ac:dyDescent="0.25">
      <c r="A7364" s="10">
        <f t="shared" si="1027"/>
        <v>45598</v>
      </c>
      <c r="B7364" s="11">
        <v>307</v>
      </c>
      <c r="C7364" s="11">
        <v>1600</v>
      </c>
      <c r="D7364" s="12">
        <v>815.66666666666697</v>
      </c>
      <c r="E7364" s="9"/>
      <c r="F7364" s="9">
        <v>16.006</v>
      </c>
      <c r="G7364" s="9">
        <v>1.0069999999999999</v>
      </c>
      <c r="H7364" s="9">
        <v>6.0389999999999997</v>
      </c>
      <c r="I7364" s="9">
        <v>186.72200000000001</v>
      </c>
      <c r="J7364" s="9">
        <v>-3.36</v>
      </c>
      <c r="K7364" s="9">
        <v>98.8</v>
      </c>
      <c r="L7364" s="9">
        <v>0.18</v>
      </c>
      <c r="M7364" s="9">
        <v>0.215</v>
      </c>
      <c r="N7364" s="9">
        <v>0</v>
      </c>
      <c r="O7364" s="9">
        <v>21.875</v>
      </c>
      <c r="P7364" s="9"/>
      <c r="Q7364" s="9"/>
      <c r="R7364" s="9"/>
      <c r="T7364">
        <f t="shared" si="1022"/>
        <v>3071600</v>
      </c>
      <c r="U7364">
        <v>79</v>
      </c>
      <c r="V7364">
        <f t="shared" si="1028"/>
        <v>21.9</v>
      </c>
      <c r="W7364" t="str">
        <f t="shared" si="1023"/>
        <v/>
      </c>
      <c r="X7364" t="str">
        <f t="shared" si="1024"/>
        <v/>
      </c>
      <c r="Y7364" t="str">
        <f t="shared" si="1029"/>
        <v/>
      </c>
      <c r="Z7364" s="9"/>
      <c r="AA7364" s="14">
        <f t="shared" si="1025"/>
        <v>0.47099999999999997</v>
      </c>
      <c r="AB7364" s="14">
        <f t="shared" si="1026"/>
        <v>6.0000000000000001E-3</v>
      </c>
    </row>
    <row r="7365" spans="1:28" x14ac:dyDescent="0.25">
      <c r="A7365" s="10">
        <f t="shared" si="1027"/>
        <v>45598</v>
      </c>
      <c r="B7365" s="11">
        <v>307</v>
      </c>
      <c r="C7365" s="11">
        <v>1700</v>
      </c>
      <c r="D7365" s="12">
        <v>815.70833333333303</v>
      </c>
      <c r="E7365" s="9"/>
      <c r="F7365" s="9">
        <v>15.186999999999999</v>
      </c>
      <c r="G7365" s="9">
        <v>1.51</v>
      </c>
      <c r="H7365" s="9">
        <v>6.5430000000000001</v>
      </c>
      <c r="I7365" s="9">
        <v>186.72200000000001</v>
      </c>
      <c r="J7365" s="9">
        <v>-3.7770000000000001</v>
      </c>
      <c r="K7365" s="9">
        <v>98.6</v>
      </c>
      <c r="L7365" s="9">
        <v>0.18</v>
      </c>
      <c r="M7365" s="9">
        <v>0.215</v>
      </c>
      <c r="N7365" s="9">
        <v>0</v>
      </c>
      <c r="O7365" s="9">
        <v>5.625</v>
      </c>
      <c r="P7365" s="9"/>
      <c r="Q7365" s="9"/>
      <c r="R7365" s="9"/>
      <c r="T7365">
        <f t="shared" ref="T7365:T7428" si="1030">B7365*10000+C7365</f>
        <v>3071700</v>
      </c>
      <c r="U7365">
        <v>1.2</v>
      </c>
      <c r="V7365">
        <f t="shared" si="1028"/>
        <v>5.6</v>
      </c>
      <c r="W7365" t="str">
        <f t="shared" ref="W7365:W7428" si="1031">IF(C7365=2400,ROUND(L7365,3),"")</f>
        <v/>
      </c>
      <c r="X7365" t="str">
        <f t="shared" ref="X7365:X7428" si="1032">IF(C7365=2400,ROUND(M7365,3),"")</f>
        <v/>
      </c>
      <c r="Y7365" t="str">
        <f t="shared" si="1029"/>
        <v/>
      </c>
      <c r="Z7365" s="9"/>
      <c r="AA7365" s="14">
        <f t="shared" ref="AA7365:AA7428" si="1033">ROUND((0.6105*(EXP((17.273*J7365)/(J7365+237.3))))*K7365/100,3)</f>
        <v>0.45500000000000002</v>
      </c>
      <c r="AB7365" s="14">
        <f t="shared" ref="AB7365:AB7428" si="1034">ROUND(AA7365/K7365*(100-K7365),3)</f>
        <v>6.0000000000000001E-3</v>
      </c>
    </row>
    <row r="7366" spans="1:28" x14ac:dyDescent="0.25">
      <c r="A7366" s="10">
        <f t="shared" si="1027"/>
        <v>45598</v>
      </c>
      <c r="B7366" s="11">
        <v>307</v>
      </c>
      <c r="C7366" s="11">
        <v>1800</v>
      </c>
      <c r="D7366" s="12">
        <v>815.75</v>
      </c>
      <c r="E7366" s="9"/>
      <c r="F7366" s="9">
        <v>15.420999999999999</v>
      </c>
      <c r="G7366" s="9">
        <v>1.0069999999999999</v>
      </c>
      <c r="H7366" s="9">
        <v>4.5289999999999999</v>
      </c>
      <c r="I7366" s="9">
        <v>186.72200000000001</v>
      </c>
      <c r="J7366" s="9">
        <v>-3.657</v>
      </c>
      <c r="K7366" s="9">
        <v>98.5</v>
      </c>
      <c r="L7366" s="9">
        <v>0.18</v>
      </c>
      <c r="M7366" s="9">
        <v>0.215</v>
      </c>
      <c r="N7366" s="9">
        <v>0</v>
      </c>
      <c r="O7366" s="9">
        <v>0.625</v>
      </c>
      <c r="P7366" s="9"/>
      <c r="Q7366" s="9"/>
      <c r="R7366" s="9"/>
      <c r="T7366">
        <f t="shared" si="1030"/>
        <v>3071800</v>
      </c>
      <c r="U7366">
        <v>0</v>
      </c>
      <c r="V7366">
        <f t="shared" si="1028"/>
        <v>0</v>
      </c>
      <c r="W7366" t="str">
        <f t="shared" si="1031"/>
        <v/>
      </c>
      <c r="X7366" t="str">
        <f t="shared" si="1032"/>
        <v/>
      </c>
      <c r="Y7366" t="str">
        <f t="shared" si="1029"/>
        <v/>
      </c>
      <c r="Z7366" s="9"/>
      <c r="AA7366" s="14">
        <f t="shared" si="1033"/>
        <v>0.45900000000000002</v>
      </c>
      <c r="AB7366" s="14">
        <f t="shared" si="1034"/>
        <v>7.0000000000000001E-3</v>
      </c>
    </row>
    <row r="7367" spans="1:28" x14ac:dyDescent="0.25">
      <c r="A7367" s="10">
        <f t="shared" ref="A7367:A7430" si="1035">A$5-1+B7367</f>
        <v>45598</v>
      </c>
      <c r="B7367" s="11">
        <v>307</v>
      </c>
      <c r="C7367" s="11">
        <v>1900</v>
      </c>
      <c r="D7367" s="12">
        <v>815.79166666666697</v>
      </c>
      <c r="E7367" s="9"/>
      <c r="F7367" s="9">
        <v>14.368</v>
      </c>
      <c r="G7367" s="9">
        <v>1.0069999999999999</v>
      </c>
      <c r="H7367" s="9">
        <v>5.0330000000000004</v>
      </c>
      <c r="I7367" s="9">
        <v>186.72200000000001</v>
      </c>
      <c r="J7367" s="9">
        <v>-3.8069999999999999</v>
      </c>
      <c r="K7367" s="9">
        <v>98.4</v>
      </c>
      <c r="L7367" s="9">
        <v>0.18</v>
      </c>
      <c r="M7367" s="9">
        <v>0.215</v>
      </c>
      <c r="N7367" s="9">
        <v>0</v>
      </c>
      <c r="O7367" s="9">
        <v>0.625</v>
      </c>
      <c r="P7367" s="9"/>
      <c r="Q7367" s="9"/>
      <c r="R7367" s="9"/>
      <c r="T7367">
        <f t="shared" si="1030"/>
        <v>3071900</v>
      </c>
      <c r="U7367">
        <v>0</v>
      </c>
      <c r="V7367">
        <f t="shared" si="1028"/>
        <v>0</v>
      </c>
      <c r="W7367" t="str">
        <f t="shared" si="1031"/>
        <v/>
      </c>
      <c r="X7367" t="str">
        <f t="shared" si="1032"/>
        <v/>
      </c>
      <c r="Y7367" t="str">
        <f t="shared" si="1029"/>
        <v/>
      </c>
      <c r="Z7367" s="9"/>
      <c r="AA7367" s="14">
        <f t="shared" si="1033"/>
        <v>0.45300000000000001</v>
      </c>
      <c r="AB7367" s="14">
        <f t="shared" si="1034"/>
        <v>7.0000000000000001E-3</v>
      </c>
    </row>
    <row r="7368" spans="1:28" x14ac:dyDescent="0.25">
      <c r="A7368" s="10">
        <f t="shared" si="1035"/>
        <v>45598</v>
      </c>
      <c r="B7368" s="11">
        <v>307</v>
      </c>
      <c r="C7368" s="11">
        <v>2000</v>
      </c>
      <c r="D7368" s="12">
        <v>815.83333333333303</v>
      </c>
      <c r="E7368" s="9"/>
      <c r="F7368" s="9">
        <v>15.07</v>
      </c>
      <c r="G7368" s="9">
        <v>1.51</v>
      </c>
      <c r="H7368" s="9">
        <v>6.0389999999999997</v>
      </c>
      <c r="I7368" s="9">
        <v>186.72200000000001</v>
      </c>
      <c r="J7368" s="9">
        <v>-3.8959999999999999</v>
      </c>
      <c r="K7368" s="9">
        <v>98.3</v>
      </c>
      <c r="L7368" s="9">
        <v>0.18</v>
      </c>
      <c r="M7368" s="9">
        <v>0.215</v>
      </c>
      <c r="N7368" s="9">
        <v>0</v>
      </c>
      <c r="O7368" s="9">
        <v>0.625</v>
      </c>
      <c r="P7368" s="9"/>
      <c r="Q7368" s="9"/>
      <c r="R7368" s="9"/>
      <c r="T7368">
        <f t="shared" si="1030"/>
        <v>3072000</v>
      </c>
      <c r="U7368">
        <v>0</v>
      </c>
      <c r="V7368">
        <f t="shared" si="1028"/>
        <v>0</v>
      </c>
      <c r="W7368" t="str">
        <f t="shared" si="1031"/>
        <v/>
      </c>
      <c r="X7368" t="str">
        <f t="shared" si="1032"/>
        <v/>
      </c>
      <c r="Y7368" t="str">
        <f t="shared" si="1029"/>
        <v/>
      </c>
      <c r="Z7368" s="9"/>
      <c r="AA7368" s="14">
        <f t="shared" si="1033"/>
        <v>0.45</v>
      </c>
      <c r="AB7368" s="14">
        <f t="shared" si="1034"/>
        <v>8.0000000000000002E-3</v>
      </c>
    </row>
    <row r="7369" spans="1:28" x14ac:dyDescent="0.25">
      <c r="A7369" s="10">
        <f t="shared" si="1035"/>
        <v>45598</v>
      </c>
      <c r="B7369" s="11">
        <v>307</v>
      </c>
      <c r="C7369" s="11">
        <v>2100</v>
      </c>
      <c r="D7369" s="12">
        <v>815.875</v>
      </c>
      <c r="E7369" s="9"/>
      <c r="F7369" s="9">
        <v>14.250999999999999</v>
      </c>
      <c r="G7369" s="9">
        <v>2.0129999999999999</v>
      </c>
      <c r="H7369" s="9">
        <v>5.5359999999999996</v>
      </c>
      <c r="I7369" s="9">
        <v>186.72200000000001</v>
      </c>
      <c r="J7369" s="9">
        <v>-4.4080000000000004</v>
      </c>
      <c r="K7369" s="9">
        <v>98.2</v>
      </c>
      <c r="L7369" s="9">
        <v>0.18</v>
      </c>
      <c r="M7369" s="9">
        <v>0.215</v>
      </c>
      <c r="N7369" s="9">
        <v>0</v>
      </c>
      <c r="O7369" s="9">
        <v>0.625</v>
      </c>
      <c r="P7369" s="9"/>
      <c r="Q7369" s="9"/>
      <c r="R7369" s="9"/>
      <c r="T7369">
        <f t="shared" si="1030"/>
        <v>3072100</v>
      </c>
      <c r="U7369">
        <v>0</v>
      </c>
      <c r="V7369">
        <f t="shared" si="1028"/>
        <v>0</v>
      </c>
      <c r="W7369" t="str">
        <f t="shared" si="1031"/>
        <v/>
      </c>
      <c r="X7369" t="str">
        <f t="shared" si="1032"/>
        <v/>
      </c>
      <c r="Y7369" t="str">
        <f t="shared" si="1029"/>
        <v/>
      </c>
      <c r="Z7369" s="9"/>
      <c r="AA7369" s="14">
        <f t="shared" si="1033"/>
        <v>0.432</v>
      </c>
      <c r="AB7369" s="14">
        <f t="shared" si="1034"/>
        <v>8.0000000000000002E-3</v>
      </c>
    </row>
    <row r="7370" spans="1:28" x14ac:dyDescent="0.25">
      <c r="A7370" s="10">
        <f t="shared" si="1035"/>
        <v>45598</v>
      </c>
      <c r="B7370" s="11">
        <v>307</v>
      </c>
      <c r="C7370" s="11">
        <v>2200</v>
      </c>
      <c r="D7370" s="12">
        <v>815.91666666666697</v>
      </c>
      <c r="E7370" s="9"/>
      <c r="F7370" s="9">
        <v>14.484999999999999</v>
      </c>
      <c r="G7370" s="9">
        <v>1.51</v>
      </c>
      <c r="H7370" s="9">
        <v>6.0389999999999997</v>
      </c>
      <c r="I7370" s="9">
        <v>186.72200000000001</v>
      </c>
      <c r="J7370" s="9">
        <v>-5.2329999999999997</v>
      </c>
      <c r="K7370" s="9">
        <v>98.1</v>
      </c>
      <c r="L7370" s="9">
        <v>0.18</v>
      </c>
      <c r="M7370" s="9">
        <v>0.215</v>
      </c>
      <c r="N7370" s="9">
        <v>0</v>
      </c>
      <c r="O7370" s="9">
        <v>0.625</v>
      </c>
      <c r="P7370" s="9"/>
      <c r="Q7370" s="9"/>
      <c r="R7370" s="9"/>
      <c r="T7370">
        <f t="shared" si="1030"/>
        <v>3072200</v>
      </c>
      <c r="U7370">
        <v>0</v>
      </c>
      <c r="V7370">
        <f t="shared" si="1028"/>
        <v>0</v>
      </c>
      <c r="W7370" t="str">
        <f t="shared" si="1031"/>
        <v/>
      </c>
      <c r="X7370" t="str">
        <f t="shared" si="1032"/>
        <v/>
      </c>
      <c r="Y7370" t="str">
        <f t="shared" si="1029"/>
        <v/>
      </c>
      <c r="Z7370" s="9"/>
      <c r="AA7370" s="14">
        <f t="shared" si="1033"/>
        <v>0.40600000000000003</v>
      </c>
      <c r="AB7370" s="14">
        <f t="shared" si="1034"/>
        <v>8.0000000000000002E-3</v>
      </c>
    </row>
    <row r="7371" spans="1:28" x14ac:dyDescent="0.25">
      <c r="A7371" s="10">
        <f t="shared" si="1035"/>
        <v>45598</v>
      </c>
      <c r="B7371" s="11">
        <v>307</v>
      </c>
      <c r="C7371" s="11">
        <v>2300</v>
      </c>
      <c r="D7371" s="12">
        <v>815.95833333333303</v>
      </c>
      <c r="E7371" s="9"/>
      <c r="F7371" s="9">
        <v>16.942</v>
      </c>
      <c r="G7371" s="9">
        <v>0.503</v>
      </c>
      <c r="H7371" s="9">
        <v>5.0330000000000004</v>
      </c>
      <c r="I7371" s="9">
        <v>186.72200000000001</v>
      </c>
      <c r="J7371" s="9">
        <v>-6.0730000000000004</v>
      </c>
      <c r="K7371" s="9">
        <v>97.6</v>
      </c>
      <c r="L7371" s="9">
        <v>0.18</v>
      </c>
      <c r="M7371" s="9">
        <v>0.215</v>
      </c>
      <c r="N7371" s="9">
        <v>0</v>
      </c>
      <c r="O7371" s="9">
        <v>0.625</v>
      </c>
      <c r="P7371" s="9"/>
      <c r="Q7371" s="9"/>
      <c r="R7371" s="9"/>
      <c r="T7371">
        <f t="shared" si="1030"/>
        <v>3072300</v>
      </c>
      <c r="U7371">
        <v>0</v>
      </c>
      <c r="V7371">
        <f t="shared" si="1028"/>
        <v>0</v>
      </c>
      <c r="W7371" t="str">
        <f t="shared" si="1031"/>
        <v/>
      </c>
      <c r="X7371" t="str">
        <f t="shared" si="1032"/>
        <v/>
      </c>
      <c r="Y7371" t="str">
        <f t="shared" si="1029"/>
        <v/>
      </c>
      <c r="Z7371" s="9"/>
      <c r="AA7371" s="14">
        <f t="shared" si="1033"/>
        <v>0.379</v>
      </c>
      <c r="AB7371" s="14">
        <f t="shared" si="1034"/>
        <v>8.9999999999999993E-3</v>
      </c>
    </row>
    <row r="7372" spans="1:28" x14ac:dyDescent="0.25">
      <c r="A7372" s="10">
        <f t="shared" si="1035"/>
        <v>45598</v>
      </c>
      <c r="B7372" s="11">
        <v>307</v>
      </c>
      <c r="C7372" s="11">
        <v>2400</v>
      </c>
      <c r="D7372" s="12">
        <v>816</v>
      </c>
      <c r="E7372" s="9"/>
      <c r="F7372" s="9">
        <v>17.059000000000001</v>
      </c>
      <c r="G7372" s="9">
        <v>0</v>
      </c>
      <c r="H7372" s="9">
        <v>3.5230000000000001</v>
      </c>
      <c r="I7372" s="9">
        <v>186.72200000000001</v>
      </c>
      <c r="J7372" s="9">
        <v>-6.2309999999999999</v>
      </c>
      <c r="K7372" s="9">
        <v>97.4</v>
      </c>
      <c r="L7372" s="9">
        <v>0.18</v>
      </c>
      <c r="M7372" s="9">
        <v>0.215</v>
      </c>
      <c r="N7372" s="9">
        <v>0</v>
      </c>
      <c r="O7372" s="9">
        <v>0.625</v>
      </c>
      <c r="P7372" s="9"/>
      <c r="Q7372" s="9"/>
      <c r="R7372" s="9"/>
      <c r="T7372">
        <f t="shared" si="1030"/>
        <v>3072400</v>
      </c>
      <c r="U7372">
        <v>0</v>
      </c>
      <c r="V7372">
        <f t="shared" si="1028"/>
        <v>0</v>
      </c>
      <c r="W7372">
        <f t="shared" si="1031"/>
        <v>0.18</v>
      </c>
      <c r="X7372">
        <f t="shared" si="1032"/>
        <v>0.215</v>
      </c>
      <c r="Y7372">
        <f t="shared" si="1029"/>
        <v>0.17100000000000001</v>
      </c>
      <c r="Z7372" s="9"/>
      <c r="AA7372" s="14">
        <f t="shared" si="1033"/>
        <v>0.373</v>
      </c>
      <c r="AB7372" s="14">
        <f t="shared" si="1034"/>
        <v>0.01</v>
      </c>
    </row>
    <row r="7373" spans="1:28" x14ac:dyDescent="0.25">
      <c r="A7373" s="10">
        <f t="shared" si="1035"/>
        <v>45599</v>
      </c>
      <c r="B7373" s="11">
        <v>308</v>
      </c>
      <c r="C7373" s="11">
        <v>100</v>
      </c>
      <c r="D7373" s="12">
        <v>816.04166666666697</v>
      </c>
      <c r="E7373" s="9"/>
      <c r="F7373" s="9">
        <v>15.772</v>
      </c>
      <c r="G7373" s="9">
        <v>0.503</v>
      </c>
      <c r="H7373" s="9">
        <v>3.02</v>
      </c>
      <c r="I7373" s="9">
        <v>186.72200000000001</v>
      </c>
      <c r="J7373" s="9">
        <v>-5.2949999999999999</v>
      </c>
      <c r="K7373" s="9">
        <v>97.5</v>
      </c>
      <c r="L7373" s="9">
        <v>0.18</v>
      </c>
      <c r="M7373" s="9">
        <v>0.215</v>
      </c>
      <c r="N7373" s="9">
        <v>0</v>
      </c>
      <c r="O7373" s="9">
        <v>0.625</v>
      </c>
      <c r="P7373" s="9"/>
      <c r="Q7373" s="9"/>
      <c r="R7373" s="9"/>
      <c r="T7373">
        <f t="shared" si="1030"/>
        <v>3080100</v>
      </c>
      <c r="U7373">
        <v>0</v>
      </c>
      <c r="V7373">
        <f t="shared" si="1028"/>
        <v>0</v>
      </c>
      <c r="W7373" t="str">
        <f t="shared" si="1031"/>
        <v/>
      </c>
      <c r="X7373" t="str">
        <f t="shared" si="1032"/>
        <v/>
      </c>
      <c r="Y7373" t="str">
        <f t="shared" si="1029"/>
        <v/>
      </c>
      <c r="Z7373" s="9"/>
      <c r="AA7373" s="14">
        <f t="shared" si="1033"/>
        <v>0.40100000000000002</v>
      </c>
      <c r="AB7373" s="14">
        <f t="shared" si="1034"/>
        <v>0.01</v>
      </c>
    </row>
    <row r="7374" spans="1:28" x14ac:dyDescent="0.25">
      <c r="A7374" s="10">
        <f t="shared" si="1035"/>
        <v>45599</v>
      </c>
      <c r="B7374" s="11">
        <v>308</v>
      </c>
      <c r="C7374" s="11">
        <v>200</v>
      </c>
      <c r="D7374" s="12">
        <v>816.08333333333303</v>
      </c>
      <c r="E7374" s="9"/>
      <c r="F7374" s="9">
        <v>17.527000000000001</v>
      </c>
      <c r="G7374" s="9">
        <v>0</v>
      </c>
      <c r="H7374" s="9">
        <v>2.0129999999999999</v>
      </c>
      <c r="I7374" s="9">
        <v>186.72200000000001</v>
      </c>
      <c r="J7374" s="9">
        <v>-5.9790000000000001</v>
      </c>
      <c r="K7374" s="9">
        <v>97.7</v>
      </c>
      <c r="L7374" s="9">
        <v>0.18</v>
      </c>
      <c r="M7374" s="9">
        <v>0.215</v>
      </c>
      <c r="N7374" s="9">
        <v>0</v>
      </c>
      <c r="O7374" s="9">
        <v>0.625</v>
      </c>
      <c r="P7374" s="9"/>
      <c r="Q7374" s="9"/>
      <c r="R7374" s="9"/>
      <c r="T7374">
        <f t="shared" si="1030"/>
        <v>3080200</v>
      </c>
      <c r="U7374">
        <v>0</v>
      </c>
      <c r="V7374">
        <f t="shared" si="1028"/>
        <v>0</v>
      </c>
      <c r="W7374" t="str">
        <f t="shared" si="1031"/>
        <v/>
      </c>
      <c r="X7374" t="str">
        <f t="shared" si="1032"/>
        <v/>
      </c>
      <c r="Y7374" t="str">
        <f t="shared" si="1029"/>
        <v/>
      </c>
      <c r="Z7374" s="9"/>
      <c r="AA7374" s="14">
        <f t="shared" si="1033"/>
        <v>0.38200000000000001</v>
      </c>
      <c r="AB7374" s="14">
        <f t="shared" si="1034"/>
        <v>8.9999999999999993E-3</v>
      </c>
    </row>
    <row r="7375" spans="1:28" x14ac:dyDescent="0.25">
      <c r="A7375" s="10">
        <f t="shared" si="1035"/>
        <v>45599</v>
      </c>
      <c r="B7375" s="11">
        <v>308</v>
      </c>
      <c r="C7375" s="11">
        <v>300</v>
      </c>
      <c r="D7375" s="12">
        <v>816.125</v>
      </c>
      <c r="E7375" s="9"/>
      <c r="F7375" s="9">
        <v>17.41</v>
      </c>
      <c r="G7375" s="9">
        <v>0</v>
      </c>
      <c r="H7375" s="9">
        <v>3.02</v>
      </c>
      <c r="I7375" s="9">
        <v>186.72200000000001</v>
      </c>
      <c r="J7375" s="9">
        <v>-5.9480000000000004</v>
      </c>
      <c r="K7375" s="9">
        <v>97.3</v>
      </c>
      <c r="L7375" s="9">
        <v>0.18</v>
      </c>
      <c r="M7375" s="9">
        <v>0.215</v>
      </c>
      <c r="N7375" s="9">
        <v>0</v>
      </c>
      <c r="O7375" s="9">
        <v>0.625</v>
      </c>
      <c r="P7375" s="9"/>
      <c r="Q7375" s="9"/>
      <c r="R7375" s="9"/>
      <c r="T7375">
        <f t="shared" si="1030"/>
        <v>3080300</v>
      </c>
      <c r="U7375">
        <v>0</v>
      </c>
      <c r="V7375">
        <f t="shared" si="1028"/>
        <v>0</v>
      </c>
      <c r="W7375" t="str">
        <f t="shared" si="1031"/>
        <v/>
      </c>
      <c r="X7375" t="str">
        <f t="shared" si="1032"/>
        <v/>
      </c>
      <c r="Y7375" t="str">
        <f t="shared" si="1029"/>
        <v/>
      </c>
      <c r="Z7375" s="9"/>
      <c r="AA7375" s="14">
        <f t="shared" si="1033"/>
        <v>0.38100000000000001</v>
      </c>
      <c r="AB7375" s="14">
        <f t="shared" si="1034"/>
        <v>1.0999999999999999E-2</v>
      </c>
    </row>
    <row r="7376" spans="1:28" x14ac:dyDescent="0.25">
      <c r="A7376" s="10">
        <f t="shared" si="1035"/>
        <v>45599</v>
      </c>
      <c r="B7376" s="11">
        <v>308</v>
      </c>
      <c r="C7376" s="11">
        <v>400</v>
      </c>
      <c r="D7376" s="12">
        <v>816.16666666666697</v>
      </c>
      <c r="E7376" s="9"/>
      <c r="F7376" s="9">
        <v>15.304</v>
      </c>
      <c r="G7376" s="9">
        <v>0</v>
      </c>
      <c r="H7376" s="9">
        <v>2.516</v>
      </c>
      <c r="I7376" s="9">
        <v>186.72200000000001</v>
      </c>
      <c r="J7376" s="9">
        <v>-6.01</v>
      </c>
      <c r="K7376" s="9">
        <v>97.3</v>
      </c>
      <c r="L7376" s="9">
        <v>0.18</v>
      </c>
      <c r="M7376" s="9">
        <v>0.215</v>
      </c>
      <c r="N7376" s="9">
        <v>0</v>
      </c>
      <c r="O7376" s="9">
        <v>0.625</v>
      </c>
      <c r="P7376" s="9"/>
      <c r="Q7376" s="9"/>
      <c r="R7376" s="9"/>
      <c r="T7376">
        <f t="shared" si="1030"/>
        <v>3080400</v>
      </c>
      <c r="U7376">
        <v>0</v>
      </c>
      <c r="V7376">
        <f t="shared" si="1028"/>
        <v>0</v>
      </c>
      <c r="W7376" t="str">
        <f t="shared" si="1031"/>
        <v/>
      </c>
      <c r="X7376" t="str">
        <f t="shared" si="1032"/>
        <v/>
      </c>
      <c r="Y7376" t="str">
        <f t="shared" si="1029"/>
        <v/>
      </c>
      <c r="Z7376" s="9"/>
      <c r="AA7376" s="14">
        <f t="shared" si="1033"/>
        <v>0.379</v>
      </c>
      <c r="AB7376" s="14">
        <f t="shared" si="1034"/>
        <v>1.0999999999999999E-2</v>
      </c>
    </row>
    <row r="7377" spans="1:28" x14ac:dyDescent="0.25">
      <c r="A7377" s="10">
        <f t="shared" si="1035"/>
        <v>45599</v>
      </c>
      <c r="B7377" s="11">
        <v>308</v>
      </c>
      <c r="C7377" s="11">
        <v>500</v>
      </c>
      <c r="D7377" s="12">
        <v>816.20833333333303</v>
      </c>
      <c r="E7377" s="9"/>
      <c r="F7377" s="9">
        <v>17.760999999999999</v>
      </c>
      <c r="G7377" s="9">
        <v>1.0069999999999999</v>
      </c>
      <c r="H7377" s="9">
        <v>4.0259999999999998</v>
      </c>
      <c r="I7377" s="9">
        <v>186.72200000000001</v>
      </c>
      <c r="J7377" s="9">
        <v>-5.2949999999999999</v>
      </c>
      <c r="K7377" s="9">
        <v>97.6</v>
      </c>
      <c r="L7377" s="9">
        <v>0.18</v>
      </c>
      <c r="M7377" s="9">
        <v>0.215</v>
      </c>
      <c r="N7377" s="9">
        <v>0</v>
      </c>
      <c r="O7377" s="9">
        <v>0.625</v>
      </c>
      <c r="P7377" s="9"/>
      <c r="Q7377" s="9"/>
      <c r="R7377" s="9"/>
      <c r="T7377">
        <f t="shared" si="1030"/>
        <v>3080500</v>
      </c>
      <c r="U7377">
        <v>0</v>
      </c>
      <c r="V7377">
        <f t="shared" si="1028"/>
        <v>0</v>
      </c>
      <c r="W7377" t="str">
        <f t="shared" si="1031"/>
        <v/>
      </c>
      <c r="X7377" t="str">
        <f t="shared" si="1032"/>
        <v/>
      </c>
      <c r="Y7377" t="str">
        <f t="shared" si="1029"/>
        <v/>
      </c>
      <c r="Z7377" s="9"/>
      <c r="AA7377" s="14">
        <f t="shared" si="1033"/>
        <v>0.40200000000000002</v>
      </c>
      <c r="AB7377" s="14">
        <f t="shared" si="1034"/>
        <v>0.01</v>
      </c>
    </row>
    <row r="7378" spans="1:28" x14ac:dyDescent="0.25">
      <c r="A7378" s="10">
        <f t="shared" si="1035"/>
        <v>45599</v>
      </c>
      <c r="B7378" s="11">
        <v>308</v>
      </c>
      <c r="C7378" s="11">
        <v>600</v>
      </c>
      <c r="D7378" s="12">
        <v>816.25</v>
      </c>
      <c r="E7378" s="9"/>
      <c r="F7378" s="9">
        <v>15.538</v>
      </c>
      <c r="G7378" s="9">
        <v>0.503</v>
      </c>
      <c r="H7378" s="9">
        <v>4.0259999999999998</v>
      </c>
      <c r="I7378" s="9">
        <v>186.72200000000001</v>
      </c>
      <c r="J7378" s="9">
        <v>-4.4989999999999997</v>
      </c>
      <c r="K7378" s="9">
        <v>97.8</v>
      </c>
      <c r="L7378" s="9">
        <v>0.18</v>
      </c>
      <c r="M7378" s="9">
        <v>0.215</v>
      </c>
      <c r="N7378" s="9">
        <v>0</v>
      </c>
      <c r="O7378" s="9">
        <v>0.625</v>
      </c>
      <c r="P7378" s="9"/>
      <c r="Q7378" s="9"/>
      <c r="R7378" s="9"/>
      <c r="T7378">
        <f t="shared" si="1030"/>
        <v>3080600</v>
      </c>
      <c r="U7378">
        <v>0</v>
      </c>
      <c r="V7378">
        <f t="shared" si="1028"/>
        <v>0</v>
      </c>
      <c r="W7378" t="str">
        <f t="shared" si="1031"/>
        <v/>
      </c>
      <c r="X7378" t="str">
        <f t="shared" si="1032"/>
        <v/>
      </c>
      <c r="Y7378" t="str">
        <f t="shared" si="1029"/>
        <v/>
      </c>
      <c r="Z7378" s="9"/>
      <c r="AA7378" s="14">
        <f t="shared" si="1033"/>
        <v>0.42799999999999999</v>
      </c>
      <c r="AB7378" s="14">
        <f t="shared" si="1034"/>
        <v>0.01</v>
      </c>
    </row>
    <row r="7379" spans="1:28" x14ac:dyDescent="0.25">
      <c r="A7379" s="10">
        <f t="shared" si="1035"/>
        <v>45599</v>
      </c>
      <c r="B7379" s="11">
        <v>308</v>
      </c>
      <c r="C7379" s="11">
        <v>700</v>
      </c>
      <c r="D7379" s="12">
        <v>816.29166666666697</v>
      </c>
      <c r="E7379" s="9"/>
      <c r="F7379" s="9">
        <v>16.707999999999998</v>
      </c>
      <c r="G7379" s="9">
        <v>0.503</v>
      </c>
      <c r="H7379" s="9">
        <v>3.5230000000000001</v>
      </c>
      <c r="I7379" s="9">
        <v>186.72200000000001</v>
      </c>
      <c r="J7379" s="9">
        <v>-4.1369999999999996</v>
      </c>
      <c r="K7379" s="9">
        <v>98.1</v>
      </c>
      <c r="L7379" s="9">
        <v>0.18</v>
      </c>
      <c r="M7379" s="9">
        <v>0.215</v>
      </c>
      <c r="N7379" s="9">
        <v>0</v>
      </c>
      <c r="O7379" s="9">
        <v>0.625</v>
      </c>
      <c r="P7379" s="9"/>
      <c r="Q7379" s="9"/>
      <c r="R7379" s="9"/>
      <c r="T7379">
        <f t="shared" si="1030"/>
        <v>3080700</v>
      </c>
      <c r="U7379">
        <v>0</v>
      </c>
      <c r="V7379">
        <f t="shared" si="1028"/>
        <v>0</v>
      </c>
      <c r="W7379" t="str">
        <f t="shared" si="1031"/>
        <v/>
      </c>
      <c r="X7379" t="str">
        <f t="shared" si="1032"/>
        <v/>
      </c>
      <c r="Y7379" t="str">
        <f t="shared" si="1029"/>
        <v/>
      </c>
      <c r="Z7379" s="9"/>
      <c r="AA7379" s="14">
        <f t="shared" si="1033"/>
        <v>0.441</v>
      </c>
      <c r="AB7379" s="14">
        <f t="shared" si="1034"/>
        <v>8.9999999999999993E-3</v>
      </c>
    </row>
    <row r="7380" spans="1:28" x14ac:dyDescent="0.25">
      <c r="A7380" s="10">
        <f t="shared" si="1035"/>
        <v>45599</v>
      </c>
      <c r="B7380" s="11">
        <v>308</v>
      </c>
      <c r="C7380" s="11">
        <v>800</v>
      </c>
      <c r="D7380" s="12">
        <v>816.33333333333303</v>
      </c>
      <c r="E7380" s="9"/>
      <c r="F7380" s="9">
        <v>16.707999999999998</v>
      </c>
      <c r="G7380" s="9">
        <v>1.0069999999999999</v>
      </c>
      <c r="H7380" s="9">
        <v>4.0259999999999998</v>
      </c>
      <c r="I7380" s="9">
        <v>186.72200000000001</v>
      </c>
      <c r="J7380" s="9">
        <v>-3.7170000000000001</v>
      </c>
      <c r="K7380" s="9">
        <v>98.3</v>
      </c>
      <c r="L7380" s="9">
        <v>0.18</v>
      </c>
      <c r="M7380" s="9">
        <v>0.215</v>
      </c>
      <c r="N7380" s="9">
        <v>0</v>
      </c>
      <c r="O7380" s="9">
        <v>8.125</v>
      </c>
      <c r="P7380" s="9"/>
      <c r="Q7380" s="9"/>
      <c r="R7380" s="9"/>
      <c r="T7380">
        <f t="shared" si="1030"/>
        <v>3080800</v>
      </c>
      <c r="U7380">
        <v>59</v>
      </c>
      <c r="V7380">
        <f t="shared" si="1028"/>
        <v>8.1</v>
      </c>
      <c r="W7380" t="str">
        <f t="shared" si="1031"/>
        <v/>
      </c>
      <c r="X7380" t="str">
        <f t="shared" si="1032"/>
        <v/>
      </c>
      <c r="Y7380" t="str">
        <f t="shared" si="1029"/>
        <v/>
      </c>
      <c r="Z7380" s="9"/>
      <c r="AA7380" s="14">
        <f t="shared" si="1033"/>
        <v>0.45600000000000002</v>
      </c>
      <c r="AB7380" s="14">
        <f t="shared" si="1034"/>
        <v>8.0000000000000002E-3</v>
      </c>
    </row>
    <row r="7381" spans="1:28" x14ac:dyDescent="0.25">
      <c r="A7381" s="10">
        <f t="shared" si="1035"/>
        <v>45599</v>
      </c>
      <c r="B7381" s="11">
        <v>308</v>
      </c>
      <c r="C7381" s="11">
        <v>900</v>
      </c>
      <c r="D7381" s="12">
        <v>816.375</v>
      </c>
      <c r="E7381" s="9"/>
      <c r="F7381" s="9">
        <v>16.824999999999999</v>
      </c>
      <c r="G7381" s="9">
        <v>1.0069999999999999</v>
      </c>
      <c r="H7381" s="9">
        <v>4.5289999999999999</v>
      </c>
      <c r="I7381" s="9">
        <v>186.72200000000001</v>
      </c>
      <c r="J7381" s="9">
        <v>-3.0649999999999999</v>
      </c>
      <c r="K7381" s="9">
        <v>98.4</v>
      </c>
      <c r="L7381" s="9">
        <v>0.18</v>
      </c>
      <c r="M7381" s="9">
        <v>0.215</v>
      </c>
      <c r="N7381" s="9">
        <v>0</v>
      </c>
      <c r="O7381" s="9">
        <v>55.625</v>
      </c>
      <c r="P7381" s="9"/>
      <c r="Q7381" s="9"/>
      <c r="R7381" s="9"/>
      <c r="T7381">
        <f t="shared" si="1030"/>
        <v>3080900</v>
      </c>
      <c r="U7381">
        <v>195.7</v>
      </c>
      <c r="V7381">
        <f t="shared" si="1028"/>
        <v>55.6</v>
      </c>
      <c r="W7381" t="str">
        <f t="shared" si="1031"/>
        <v/>
      </c>
      <c r="X7381" t="str">
        <f t="shared" si="1032"/>
        <v/>
      </c>
      <c r="Y7381" t="str">
        <f t="shared" si="1029"/>
        <v/>
      </c>
      <c r="Z7381" s="9"/>
      <c r="AA7381" s="14">
        <f t="shared" si="1033"/>
        <v>0.47899999999999998</v>
      </c>
      <c r="AB7381" s="14">
        <f t="shared" si="1034"/>
        <v>8.0000000000000002E-3</v>
      </c>
    </row>
    <row r="7382" spans="1:28" x14ac:dyDescent="0.25">
      <c r="A7382" s="10">
        <f t="shared" si="1035"/>
        <v>45599</v>
      </c>
      <c r="B7382" s="11">
        <v>308</v>
      </c>
      <c r="C7382" s="11">
        <v>1000</v>
      </c>
      <c r="D7382" s="12">
        <v>816.41666666666697</v>
      </c>
      <c r="E7382" s="9"/>
      <c r="F7382" s="9">
        <v>17.175999999999998</v>
      </c>
      <c r="G7382" s="9">
        <v>0.503</v>
      </c>
      <c r="H7382" s="9">
        <v>5.0330000000000004</v>
      </c>
      <c r="I7382" s="9">
        <v>186.72200000000001</v>
      </c>
      <c r="J7382" s="9">
        <v>-2.5659999999999998</v>
      </c>
      <c r="K7382" s="9">
        <v>98.4</v>
      </c>
      <c r="L7382" s="9">
        <v>0.18</v>
      </c>
      <c r="M7382" s="9">
        <v>0.215</v>
      </c>
      <c r="N7382" s="9">
        <v>0</v>
      </c>
      <c r="O7382" s="9">
        <v>95.625</v>
      </c>
      <c r="P7382" s="9"/>
      <c r="Q7382" s="9"/>
      <c r="R7382" s="9"/>
      <c r="T7382">
        <f t="shared" si="1030"/>
        <v>3081000</v>
      </c>
      <c r="U7382">
        <v>315</v>
      </c>
      <c r="V7382">
        <f t="shared" si="1028"/>
        <v>95.6</v>
      </c>
      <c r="W7382" t="str">
        <f t="shared" si="1031"/>
        <v/>
      </c>
      <c r="X7382" t="str">
        <f t="shared" si="1032"/>
        <v/>
      </c>
      <c r="Y7382" t="str">
        <f t="shared" si="1029"/>
        <v/>
      </c>
      <c r="Z7382" s="9"/>
      <c r="AA7382" s="14">
        <f t="shared" si="1033"/>
        <v>0.497</v>
      </c>
      <c r="AB7382" s="14">
        <f t="shared" si="1034"/>
        <v>8.0000000000000002E-3</v>
      </c>
    </row>
    <row r="7383" spans="1:28" x14ac:dyDescent="0.25">
      <c r="A7383" s="10">
        <f t="shared" si="1035"/>
        <v>45599</v>
      </c>
      <c r="B7383" s="11">
        <v>308</v>
      </c>
      <c r="C7383" s="11">
        <v>1100</v>
      </c>
      <c r="D7383" s="12">
        <v>816.45833333333303</v>
      </c>
      <c r="E7383" s="9"/>
      <c r="F7383" s="9">
        <v>15.186999999999999</v>
      </c>
      <c r="G7383" s="9">
        <v>1.0069999999999999</v>
      </c>
      <c r="H7383" s="9">
        <v>5.0330000000000004</v>
      </c>
      <c r="I7383" s="9">
        <v>186.72200000000001</v>
      </c>
      <c r="J7383" s="9">
        <v>-2.5960000000000001</v>
      </c>
      <c r="K7383" s="9">
        <v>98.5</v>
      </c>
      <c r="L7383" s="9">
        <v>0.18</v>
      </c>
      <c r="M7383" s="9">
        <v>0.215</v>
      </c>
      <c r="N7383" s="9">
        <v>0</v>
      </c>
      <c r="O7383" s="9">
        <v>110.625</v>
      </c>
      <c r="P7383" s="9"/>
      <c r="Q7383" s="9"/>
      <c r="R7383" s="9"/>
      <c r="T7383">
        <f t="shared" si="1030"/>
        <v>3081100</v>
      </c>
      <c r="U7383">
        <v>394</v>
      </c>
      <c r="V7383">
        <f t="shared" si="1028"/>
        <v>110.6</v>
      </c>
      <c r="W7383" t="str">
        <f t="shared" si="1031"/>
        <v/>
      </c>
      <c r="X7383" t="str">
        <f t="shared" si="1032"/>
        <v/>
      </c>
      <c r="Y7383" t="str">
        <f t="shared" si="1029"/>
        <v/>
      </c>
      <c r="Z7383" s="9"/>
      <c r="AA7383" s="14">
        <f t="shared" si="1033"/>
        <v>0.497</v>
      </c>
      <c r="AB7383" s="14">
        <f t="shared" si="1034"/>
        <v>8.0000000000000002E-3</v>
      </c>
    </row>
    <row r="7384" spans="1:28" x14ac:dyDescent="0.25">
      <c r="A7384" s="10">
        <f t="shared" si="1035"/>
        <v>45599</v>
      </c>
      <c r="B7384" s="11">
        <v>308</v>
      </c>
      <c r="C7384" s="11">
        <v>1200</v>
      </c>
      <c r="D7384" s="12">
        <v>816.5</v>
      </c>
      <c r="E7384" s="9"/>
      <c r="F7384" s="9">
        <v>16.824999999999999</v>
      </c>
      <c r="G7384" s="9">
        <v>1.0069999999999999</v>
      </c>
      <c r="H7384" s="9">
        <v>5.0330000000000004</v>
      </c>
      <c r="I7384" s="9">
        <v>186.72200000000001</v>
      </c>
      <c r="J7384" s="9">
        <v>-1.958</v>
      </c>
      <c r="K7384" s="9">
        <v>98.3</v>
      </c>
      <c r="L7384" s="9">
        <v>0.17899999999999999</v>
      </c>
      <c r="M7384" s="9">
        <v>0.215</v>
      </c>
      <c r="N7384" s="9">
        <v>0.2</v>
      </c>
      <c r="O7384" s="9">
        <v>174.375</v>
      </c>
      <c r="P7384" s="9"/>
      <c r="Q7384" s="9"/>
      <c r="R7384" s="9"/>
      <c r="T7384">
        <f t="shared" si="1030"/>
        <v>3081200</v>
      </c>
      <c r="U7384">
        <v>423.5</v>
      </c>
      <c r="V7384">
        <f t="shared" si="1028"/>
        <v>174.4</v>
      </c>
      <c r="W7384" t="str">
        <f t="shared" si="1031"/>
        <v/>
      </c>
      <c r="X7384" t="str">
        <f t="shared" si="1032"/>
        <v/>
      </c>
      <c r="Y7384" t="str">
        <f t="shared" si="1029"/>
        <v/>
      </c>
      <c r="Z7384" s="9"/>
      <c r="AA7384" s="14">
        <f t="shared" si="1033"/>
        <v>0.52</v>
      </c>
      <c r="AB7384" s="14">
        <f t="shared" si="1034"/>
        <v>8.9999999999999993E-3</v>
      </c>
    </row>
    <row r="7385" spans="1:28" x14ac:dyDescent="0.25">
      <c r="A7385" s="10">
        <f t="shared" si="1035"/>
        <v>45599</v>
      </c>
      <c r="B7385" s="11">
        <v>308</v>
      </c>
      <c r="C7385" s="11">
        <v>1300</v>
      </c>
      <c r="D7385" s="12">
        <v>816.54166666666697</v>
      </c>
      <c r="E7385" s="9"/>
      <c r="F7385" s="9">
        <v>17.175999999999998</v>
      </c>
      <c r="G7385" s="9">
        <v>1.0069999999999999</v>
      </c>
      <c r="H7385" s="9">
        <v>6.0389999999999997</v>
      </c>
      <c r="I7385" s="9">
        <v>186.72200000000001</v>
      </c>
      <c r="J7385" s="9">
        <v>-2.073</v>
      </c>
      <c r="K7385" s="9">
        <v>97.9</v>
      </c>
      <c r="L7385" s="9">
        <v>0.18</v>
      </c>
      <c r="M7385" s="9">
        <v>0.215</v>
      </c>
      <c r="N7385" s="9">
        <v>0.4</v>
      </c>
      <c r="O7385" s="9">
        <v>170.625</v>
      </c>
      <c r="P7385" s="9"/>
      <c r="Q7385" s="9"/>
      <c r="R7385" s="9"/>
      <c r="T7385">
        <f t="shared" si="1030"/>
        <v>3081300</v>
      </c>
      <c r="U7385">
        <v>400.7</v>
      </c>
      <c r="V7385">
        <f t="shared" si="1028"/>
        <v>170.6</v>
      </c>
      <c r="W7385" t="str">
        <f t="shared" si="1031"/>
        <v/>
      </c>
      <c r="X7385" t="str">
        <f t="shared" si="1032"/>
        <v/>
      </c>
      <c r="Y7385" t="str">
        <f t="shared" si="1029"/>
        <v/>
      </c>
      <c r="Z7385" s="9"/>
      <c r="AA7385" s="14">
        <f t="shared" si="1033"/>
        <v>0.51300000000000001</v>
      </c>
      <c r="AB7385" s="14">
        <f t="shared" si="1034"/>
        <v>1.0999999999999999E-2</v>
      </c>
    </row>
    <row r="7386" spans="1:28" x14ac:dyDescent="0.25">
      <c r="A7386" s="10">
        <f t="shared" si="1035"/>
        <v>45599</v>
      </c>
      <c r="B7386" s="11">
        <v>308</v>
      </c>
      <c r="C7386" s="11">
        <v>1400</v>
      </c>
      <c r="D7386" s="12">
        <v>816.58333333333303</v>
      </c>
      <c r="E7386" s="9"/>
      <c r="F7386" s="9">
        <v>16.123000000000001</v>
      </c>
      <c r="G7386" s="9">
        <v>1.0069999999999999</v>
      </c>
      <c r="H7386" s="9">
        <v>5.0330000000000004</v>
      </c>
      <c r="I7386" s="9">
        <v>186.72200000000001</v>
      </c>
      <c r="J7386" s="9">
        <v>-2.16</v>
      </c>
      <c r="K7386" s="9">
        <v>97.2</v>
      </c>
      <c r="L7386" s="9">
        <v>0.18</v>
      </c>
      <c r="M7386" s="9">
        <v>0.215</v>
      </c>
      <c r="N7386" s="9">
        <v>0.4</v>
      </c>
      <c r="O7386" s="9">
        <v>169.375</v>
      </c>
      <c r="P7386" s="9"/>
      <c r="Q7386" s="9"/>
      <c r="R7386" s="9"/>
      <c r="T7386">
        <f t="shared" si="1030"/>
        <v>3081400</v>
      </c>
      <c r="U7386">
        <v>327.2</v>
      </c>
      <c r="V7386">
        <f t="shared" si="1028"/>
        <v>169.4</v>
      </c>
      <c r="W7386" t="str">
        <f t="shared" si="1031"/>
        <v/>
      </c>
      <c r="X7386" t="str">
        <f t="shared" si="1032"/>
        <v/>
      </c>
      <c r="Y7386" t="str">
        <f t="shared" si="1029"/>
        <v/>
      </c>
      <c r="Z7386" s="9"/>
      <c r="AA7386" s="14">
        <f t="shared" si="1033"/>
        <v>0.50600000000000001</v>
      </c>
      <c r="AB7386" s="14">
        <f t="shared" si="1034"/>
        <v>1.4999999999999999E-2</v>
      </c>
    </row>
    <row r="7387" spans="1:28" x14ac:dyDescent="0.25">
      <c r="A7387" s="10">
        <f t="shared" si="1035"/>
        <v>45599</v>
      </c>
      <c r="B7387" s="11">
        <v>308</v>
      </c>
      <c r="C7387" s="11">
        <v>1500</v>
      </c>
      <c r="D7387" s="12">
        <v>816.625</v>
      </c>
      <c r="E7387" s="9"/>
      <c r="F7387" s="9">
        <v>15.304</v>
      </c>
      <c r="G7387" s="9">
        <v>0.503</v>
      </c>
      <c r="H7387" s="9">
        <v>4.0259999999999998</v>
      </c>
      <c r="I7387" s="9">
        <v>186.72200000000001</v>
      </c>
      <c r="J7387" s="9">
        <v>-2.4209999999999998</v>
      </c>
      <c r="K7387" s="9">
        <v>97.6</v>
      </c>
      <c r="L7387" s="9">
        <v>0.18</v>
      </c>
      <c r="M7387" s="9">
        <v>0.215</v>
      </c>
      <c r="N7387" s="9">
        <v>0</v>
      </c>
      <c r="O7387" s="9">
        <v>55.625</v>
      </c>
      <c r="P7387" s="9"/>
      <c r="Q7387" s="9"/>
      <c r="R7387" s="9"/>
      <c r="T7387">
        <f t="shared" si="1030"/>
        <v>3081500</v>
      </c>
      <c r="U7387">
        <v>212</v>
      </c>
      <c r="V7387">
        <f t="shared" si="1028"/>
        <v>55.6</v>
      </c>
      <c r="W7387" t="str">
        <f t="shared" si="1031"/>
        <v/>
      </c>
      <c r="X7387" t="str">
        <f t="shared" si="1032"/>
        <v/>
      </c>
      <c r="Y7387" t="str">
        <f t="shared" si="1029"/>
        <v/>
      </c>
      <c r="Z7387" s="9"/>
      <c r="AA7387" s="14">
        <f t="shared" si="1033"/>
        <v>0.499</v>
      </c>
      <c r="AB7387" s="14">
        <f t="shared" si="1034"/>
        <v>1.2E-2</v>
      </c>
    </row>
    <row r="7388" spans="1:28" x14ac:dyDescent="0.25">
      <c r="A7388" s="10">
        <f t="shared" si="1035"/>
        <v>45599</v>
      </c>
      <c r="B7388" s="11">
        <v>308</v>
      </c>
      <c r="C7388" s="11">
        <v>1600</v>
      </c>
      <c r="D7388" s="12">
        <v>816.66666666666697</v>
      </c>
      <c r="E7388" s="9"/>
      <c r="F7388" s="9">
        <v>14.836</v>
      </c>
      <c r="G7388" s="9">
        <v>0.503</v>
      </c>
      <c r="H7388" s="9">
        <v>3.02</v>
      </c>
      <c r="I7388" s="9">
        <v>186.72200000000001</v>
      </c>
      <c r="J7388" s="9">
        <v>-2.859</v>
      </c>
      <c r="K7388" s="9">
        <v>97.2</v>
      </c>
      <c r="L7388" s="9">
        <v>0.18</v>
      </c>
      <c r="M7388" s="9">
        <v>0.215</v>
      </c>
      <c r="N7388" s="9">
        <v>0</v>
      </c>
      <c r="O7388" s="9">
        <v>40.625</v>
      </c>
      <c r="P7388" s="9"/>
      <c r="Q7388" s="9"/>
      <c r="R7388" s="9"/>
      <c r="T7388">
        <f t="shared" si="1030"/>
        <v>3081600</v>
      </c>
      <c r="U7388">
        <v>74.7</v>
      </c>
      <c r="V7388">
        <f t="shared" si="1028"/>
        <v>40.6</v>
      </c>
      <c r="W7388" t="str">
        <f t="shared" si="1031"/>
        <v/>
      </c>
      <c r="X7388" t="str">
        <f t="shared" si="1032"/>
        <v/>
      </c>
      <c r="Y7388" t="str">
        <f t="shared" si="1029"/>
        <v/>
      </c>
      <c r="Z7388" s="9"/>
      <c r="AA7388" s="14">
        <f t="shared" si="1033"/>
        <v>0.48099999999999998</v>
      </c>
      <c r="AB7388" s="14">
        <f t="shared" si="1034"/>
        <v>1.4E-2</v>
      </c>
    </row>
    <row r="7389" spans="1:28" x14ac:dyDescent="0.25">
      <c r="A7389" s="10">
        <f t="shared" si="1035"/>
        <v>45599</v>
      </c>
      <c r="B7389" s="11">
        <v>308</v>
      </c>
      <c r="C7389" s="11">
        <v>1700</v>
      </c>
      <c r="D7389" s="12">
        <v>816.70833333333303</v>
      </c>
      <c r="E7389" s="9"/>
      <c r="F7389" s="9">
        <v>16.123000000000001</v>
      </c>
      <c r="G7389" s="9">
        <v>0</v>
      </c>
      <c r="H7389" s="9">
        <v>3.02</v>
      </c>
      <c r="I7389" s="9">
        <v>186.72200000000001</v>
      </c>
      <c r="J7389" s="9">
        <v>-3.2709999999999999</v>
      </c>
      <c r="K7389" s="9">
        <v>97.7</v>
      </c>
      <c r="L7389" s="9">
        <v>0.18</v>
      </c>
      <c r="M7389" s="9">
        <v>0.215</v>
      </c>
      <c r="N7389" s="9">
        <v>0</v>
      </c>
      <c r="O7389" s="9">
        <v>4.375</v>
      </c>
      <c r="P7389" s="9"/>
      <c r="Q7389" s="9"/>
      <c r="R7389" s="9"/>
      <c r="T7389">
        <f t="shared" si="1030"/>
        <v>3081700</v>
      </c>
      <c r="U7389">
        <v>1</v>
      </c>
      <c r="V7389">
        <f t="shared" si="1028"/>
        <v>4.4000000000000004</v>
      </c>
      <c r="W7389" t="str">
        <f t="shared" si="1031"/>
        <v/>
      </c>
      <c r="X7389" t="str">
        <f t="shared" si="1032"/>
        <v/>
      </c>
      <c r="Y7389" t="str">
        <f t="shared" si="1029"/>
        <v/>
      </c>
      <c r="Z7389" s="9"/>
      <c r="AA7389" s="14">
        <f t="shared" si="1033"/>
        <v>0.46899999999999997</v>
      </c>
      <c r="AB7389" s="14">
        <f t="shared" si="1034"/>
        <v>1.0999999999999999E-2</v>
      </c>
    </row>
    <row r="7390" spans="1:28" x14ac:dyDescent="0.25">
      <c r="A7390" s="10">
        <f t="shared" si="1035"/>
        <v>45599</v>
      </c>
      <c r="B7390" s="11">
        <v>308</v>
      </c>
      <c r="C7390" s="11">
        <v>1800</v>
      </c>
      <c r="D7390" s="12">
        <v>816.75</v>
      </c>
      <c r="E7390" s="9"/>
      <c r="F7390" s="9">
        <v>17.292999999999999</v>
      </c>
      <c r="G7390" s="9">
        <v>1.0069999999999999</v>
      </c>
      <c r="H7390" s="9">
        <v>5.0330000000000004</v>
      </c>
      <c r="I7390" s="9">
        <v>186.72200000000001</v>
      </c>
      <c r="J7390" s="9">
        <v>-3.5979999999999999</v>
      </c>
      <c r="K7390" s="9">
        <v>97.7</v>
      </c>
      <c r="L7390" s="9">
        <v>0.18</v>
      </c>
      <c r="M7390" s="9">
        <v>0.215</v>
      </c>
      <c r="N7390" s="9">
        <v>0</v>
      </c>
      <c r="O7390" s="9">
        <v>0.625</v>
      </c>
      <c r="P7390" s="9"/>
      <c r="Q7390" s="9"/>
      <c r="R7390" s="9"/>
      <c r="T7390">
        <f t="shared" si="1030"/>
        <v>3081800</v>
      </c>
      <c r="U7390">
        <v>0</v>
      </c>
      <c r="V7390">
        <f t="shared" si="1028"/>
        <v>0</v>
      </c>
      <c r="W7390" t="str">
        <f t="shared" si="1031"/>
        <v/>
      </c>
      <c r="X7390" t="str">
        <f t="shared" si="1032"/>
        <v/>
      </c>
      <c r="Y7390" t="str">
        <f t="shared" si="1029"/>
        <v/>
      </c>
      <c r="Z7390" s="9"/>
      <c r="AA7390" s="14">
        <f t="shared" si="1033"/>
        <v>0.45700000000000002</v>
      </c>
      <c r="AB7390" s="14">
        <f t="shared" si="1034"/>
        <v>1.0999999999999999E-2</v>
      </c>
    </row>
    <row r="7391" spans="1:28" x14ac:dyDescent="0.25">
      <c r="A7391" s="10">
        <f t="shared" si="1035"/>
        <v>45599</v>
      </c>
      <c r="B7391" s="11">
        <v>308</v>
      </c>
      <c r="C7391" s="11">
        <v>1900</v>
      </c>
      <c r="D7391" s="12">
        <v>816.79166666666697</v>
      </c>
      <c r="E7391" s="9"/>
      <c r="F7391" s="9">
        <v>15.888999999999999</v>
      </c>
      <c r="G7391" s="9">
        <v>1.51</v>
      </c>
      <c r="H7391" s="9">
        <v>8.5559999999999992</v>
      </c>
      <c r="I7391" s="9">
        <v>186.72200000000001</v>
      </c>
      <c r="J7391" s="9">
        <v>-4.4390000000000001</v>
      </c>
      <c r="K7391" s="9">
        <v>96.8</v>
      </c>
      <c r="L7391" s="9">
        <v>0.18</v>
      </c>
      <c r="M7391" s="9">
        <v>0.215</v>
      </c>
      <c r="N7391" s="9">
        <v>0</v>
      </c>
      <c r="O7391" s="9">
        <v>0.625</v>
      </c>
      <c r="P7391" s="9"/>
      <c r="Q7391" s="9"/>
      <c r="R7391" s="9"/>
      <c r="T7391">
        <f t="shared" si="1030"/>
        <v>3081900</v>
      </c>
      <c r="U7391">
        <v>0</v>
      </c>
      <c r="V7391">
        <f t="shared" si="1028"/>
        <v>0</v>
      </c>
      <c r="W7391" t="str">
        <f t="shared" si="1031"/>
        <v/>
      </c>
      <c r="X7391" t="str">
        <f t="shared" si="1032"/>
        <v/>
      </c>
      <c r="Y7391" t="str">
        <f t="shared" si="1029"/>
        <v/>
      </c>
      <c r="Z7391" s="9"/>
      <c r="AA7391" s="14">
        <f t="shared" si="1033"/>
        <v>0.42499999999999999</v>
      </c>
      <c r="AB7391" s="14">
        <f t="shared" si="1034"/>
        <v>1.4E-2</v>
      </c>
    </row>
    <row r="7392" spans="1:28" x14ac:dyDescent="0.25">
      <c r="A7392" s="10">
        <f t="shared" si="1035"/>
        <v>45599</v>
      </c>
      <c r="B7392" s="11">
        <v>308</v>
      </c>
      <c r="C7392" s="11">
        <v>2000</v>
      </c>
      <c r="D7392" s="12">
        <v>816.83333333333303</v>
      </c>
      <c r="E7392" s="9"/>
      <c r="F7392" s="9">
        <v>17.41</v>
      </c>
      <c r="G7392" s="9">
        <v>1.51</v>
      </c>
      <c r="H7392" s="9">
        <v>5.5359999999999996</v>
      </c>
      <c r="I7392" s="9">
        <v>186.72200000000001</v>
      </c>
      <c r="J7392" s="9">
        <v>-4.5599999999999996</v>
      </c>
      <c r="K7392" s="9">
        <v>96.5</v>
      </c>
      <c r="L7392" s="9">
        <v>0.18</v>
      </c>
      <c r="M7392" s="9">
        <v>0.215</v>
      </c>
      <c r="N7392" s="9">
        <v>0</v>
      </c>
      <c r="O7392" s="9">
        <v>0.625</v>
      </c>
      <c r="P7392" s="9"/>
      <c r="Q7392" s="9"/>
      <c r="R7392" s="9"/>
      <c r="T7392">
        <f t="shared" si="1030"/>
        <v>3082000</v>
      </c>
      <c r="U7392">
        <v>0</v>
      </c>
      <c r="V7392">
        <f t="shared" si="1028"/>
        <v>0</v>
      </c>
      <c r="W7392" t="str">
        <f t="shared" si="1031"/>
        <v/>
      </c>
      <c r="X7392" t="str">
        <f t="shared" si="1032"/>
        <v/>
      </c>
      <c r="Y7392" t="str">
        <f t="shared" si="1029"/>
        <v/>
      </c>
      <c r="Z7392" s="9"/>
      <c r="AA7392" s="14">
        <f t="shared" si="1033"/>
        <v>0.42</v>
      </c>
      <c r="AB7392" s="14">
        <f t="shared" si="1034"/>
        <v>1.4999999999999999E-2</v>
      </c>
    </row>
    <row r="7393" spans="1:28" x14ac:dyDescent="0.25">
      <c r="A7393" s="10">
        <f t="shared" si="1035"/>
        <v>45599</v>
      </c>
      <c r="B7393" s="11">
        <v>308</v>
      </c>
      <c r="C7393" s="11">
        <v>2100</v>
      </c>
      <c r="D7393" s="12">
        <v>816.875</v>
      </c>
      <c r="E7393" s="9"/>
      <c r="F7393" s="9">
        <v>17.059000000000001</v>
      </c>
      <c r="G7393" s="9">
        <v>1.51</v>
      </c>
      <c r="H7393" s="9">
        <v>5.5359999999999996</v>
      </c>
      <c r="I7393" s="9">
        <v>186.72200000000001</v>
      </c>
      <c r="J7393" s="9">
        <v>-4.6210000000000004</v>
      </c>
      <c r="K7393" s="9">
        <v>96.6</v>
      </c>
      <c r="L7393" s="9">
        <v>0.18</v>
      </c>
      <c r="M7393" s="9">
        <v>0.215</v>
      </c>
      <c r="N7393" s="9">
        <v>0</v>
      </c>
      <c r="O7393" s="9">
        <v>0.625</v>
      </c>
      <c r="P7393" s="9"/>
      <c r="Q7393" s="9"/>
      <c r="R7393" s="9"/>
      <c r="T7393">
        <f t="shared" si="1030"/>
        <v>3082100</v>
      </c>
      <c r="U7393">
        <v>0</v>
      </c>
      <c r="V7393">
        <f t="shared" si="1028"/>
        <v>0</v>
      </c>
      <c r="W7393" t="str">
        <f t="shared" si="1031"/>
        <v/>
      </c>
      <c r="X7393" t="str">
        <f t="shared" si="1032"/>
        <v/>
      </c>
      <c r="Y7393" t="str">
        <f t="shared" si="1029"/>
        <v/>
      </c>
      <c r="Z7393" s="9"/>
      <c r="AA7393" s="14">
        <f t="shared" si="1033"/>
        <v>0.41799999999999998</v>
      </c>
      <c r="AB7393" s="14">
        <f t="shared" si="1034"/>
        <v>1.4999999999999999E-2</v>
      </c>
    </row>
    <row r="7394" spans="1:28" x14ac:dyDescent="0.25">
      <c r="A7394" s="10">
        <f t="shared" si="1035"/>
        <v>45599</v>
      </c>
      <c r="B7394" s="11">
        <v>308</v>
      </c>
      <c r="C7394" s="11">
        <v>2200</v>
      </c>
      <c r="D7394" s="12">
        <v>816.91666666666697</v>
      </c>
      <c r="E7394" s="9"/>
      <c r="F7394" s="9">
        <v>16.707999999999998</v>
      </c>
      <c r="G7394" s="9">
        <v>1.51</v>
      </c>
      <c r="H7394" s="9">
        <v>6.5430000000000001</v>
      </c>
      <c r="I7394" s="9">
        <v>186.72200000000001</v>
      </c>
      <c r="J7394" s="9">
        <v>-4.8650000000000002</v>
      </c>
      <c r="K7394" s="9">
        <v>95.9</v>
      </c>
      <c r="L7394" s="9">
        <v>0.18</v>
      </c>
      <c r="M7394" s="9">
        <v>0.215</v>
      </c>
      <c r="N7394" s="9">
        <v>0</v>
      </c>
      <c r="O7394" s="9">
        <v>0.625</v>
      </c>
      <c r="P7394" s="9"/>
      <c r="Q7394" s="9"/>
      <c r="R7394" s="9"/>
      <c r="T7394">
        <f t="shared" si="1030"/>
        <v>3082200</v>
      </c>
      <c r="U7394">
        <v>0</v>
      </c>
      <c r="V7394">
        <f t="shared" si="1028"/>
        <v>0</v>
      </c>
      <c r="W7394" t="str">
        <f t="shared" si="1031"/>
        <v/>
      </c>
      <c r="X7394" t="str">
        <f t="shared" si="1032"/>
        <v/>
      </c>
      <c r="Y7394" t="str">
        <f t="shared" si="1029"/>
        <v/>
      </c>
      <c r="Z7394" s="9"/>
      <c r="AA7394" s="14">
        <f t="shared" si="1033"/>
        <v>0.40799999999999997</v>
      </c>
      <c r="AB7394" s="14">
        <f t="shared" si="1034"/>
        <v>1.7000000000000001E-2</v>
      </c>
    </row>
    <row r="7395" spans="1:28" x14ac:dyDescent="0.25">
      <c r="A7395" s="10">
        <f t="shared" si="1035"/>
        <v>45599</v>
      </c>
      <c r="B7395" s="11">
        <v>308</v>
      </c>
      <c r="C7395" s="11">
        <v>2300</v>
      </c>
      <c r="D7395" s="12">
        <v>816.95833333333303</v>
      </c>
      <c r="E7395" s="9"/>
      <c r="F7395" s="9">
        <v>17.059000000000001</v>
      </c>
      <c r="G7395" s="9">
        <v>0.503</v>
      </c>
      <c r="H7395" s="9">
        <v>3.5230000000000001</v>
      </c>
      <c r="I7395" s="9">
        <v>186.72200000000001</v>
      </c>
      <c r="J7395" s="9">
        <v>-4.8040000000000003</v>
      </c>
      <c r="K7395" s="9">
        <v>95.8</v>
      </c>
      <c r="L7395" s="9">
        <v>0.18</v>
      </c>
      <c r="M7395" s="9">
        <v>0.215</v>
      </c>
      <c r="N7395" s="9">
        <v>0</v>
      </c>
      <c r="O7395" s="9">
        <v>0.625</v>
      </c>
      <c r="P7395" s="9"/>
      <c r="Q7395" s="9"/>
      <c r="R7395" s="9"/>
      <c r="T7395">
        <f t="shared" si="1030"/>
        <v>3082300</v>
      </c>
      <c r="U7395">
        <v>0</v>
      </c>
      <c r="V7395">
        <f t="shared" si="1028"/>
        <v>0</v>
      </c>
      <c r="W7395" t="str">
        <f t="shared" si="1031"/>
        <v/>
      </c>
      <c r="X7395" t="str">
        <f t="shared" si="1032"/>
        <v/>
      </c>
      <c r="Y7395" t="str">
        <f t="shared" si="1029"/>
        <v/>
      </c>
      <c r="Z7395" s="9"/>
      <c r="AA7395" s="14">
        <f t="shared" si="1033"/>
        <v>0.40899999999999997</v>
      </c>
      <c r="AB7395" s="14">
        <f t="shared" si="1034"/>
        <v>1.7999999999999999E-2</v>
      </c>
    </row>
    <row r="7396" spans="1:28" x14ac:dyDescent="0.25">
      <c r="A7396" s="10">
        <f t="shared" si="1035"/>
        <v>45599</v>
      </c>
      <c r="B7396" s="11">
        <v>308</v>
      </c>
      <c r="C7396" s="11">
        <v>2400</v>
      </c>
      <c r="D7396" s="12">
        <v>817</v>
      </c>
      <c r="E7396" s="9"/>
      <c r="F7396" s="9">
        <v>17.292999999999999</v>
      </c>
      <c r="G7396" s="9">
        <v>0</v>
      </c>
      <c r="H7396" s="9">
        <v>2.516</v>
      </c>
      <c r="I7396" s="9">
        <v>186.72200000000001</v>
      </c>
      <c r="J7396" s="9">
        <v>-4.7119999999999997</v>
      </c>
      <c r="K7396" s="9">
        <v>97</v>
      </c>
      <c r="L7396" s="9">
        <v>0.18</v>
      </c>
      <c r="M7396" s="9">
        <v>0.216</v>
      </c>
      <c r="N7396" s="9">
        <v>0</v>
      </c>
      <c r="O7396" s="9">
        <v>0.625</v>
      </c>
      <c r="P7396" s="9"/>
      <c r="Q7396" s="9"/>
      <c r="R7396" s="9"/>
      <c r="T7396">
        <f t="shared" si="1030"/>
        <v>3082400</v>
      </c>
      <c r="U7396">
        <v>0</v>
      </c>
      <c r="V7396">
        <f t="shared" si="1028"/>
        <v>0</v>
      </c>
      <c r="W7396">
        <f t="shared" si="1031"/>
        <v>0.18</v>
      </c>
      <c r="X7396">
        <f t="shared" si="1032"/>
        <v>0.216</v>
      </c>
      <c r="Y7396">
        <f t="shared" si="1029"/>
        <v>0.17299999999999999</v>
      </c>
      <c r="Z7396" s="9"/>
      <c r="AA7396" s="14">
        <f t="shared" si="1033"/>
        <v>0.41699999999999998</v>
      </c>
      <c r="AB7396" s="14">
        <f t="shared" si="1034"/>
        <v>1.2999999999999999E-2</v>
      </c>
    </row>
    <row r="7397" spans="1:28" x14ac:dyDescent="0.25">
      <c r="A7397" s="10">
        <f t="shared" si="1035"/>
        <v>45600</v>
      </c>
      <c r="B7397" s="11">
        <v>309</v>
      </c>
      <c r="C7397" s="11">
        <v>100</v>
      </c>
      <c r="D7397" s="12">
        <v>817.04166666666697</v>
      </c>
      <c r="E7397" s="9"/>
      <c r="F7397" s="9">
        <v>17.41</v>
      </c>
      <c r="G7397" s="9">
        <v>0</v>
      </c>
      <c r="H7397" s="9">
        <v>2.0129999999999999</v>
      </c>
      <c r="I7397" s="9">
        <v>186.72200000000001</v>
      </c>
      <c r="J7397" s="9">
        <v>-4.8339999999999996</v>
      </c>
      <c r="K7397" s="9">
        <v>96.6</v>
      </c>
      <c r="L7397" s="9">
        <v>0.18099999999999999</v>
      </c>
      <c r="M7397" s="9">
        <v>0.215</v>
      </c>
      <c r="N7397" s="9">
        <v>0</v>
      </c>
      <c r="O7397" s="9">
        <v>0.625</v>
      </c>
      <c r="P7397" s="9"/>
      <c r="Q7397" s="9"/>
      <c r="R7397" s="9"/>
      <c r="T7397">
        <f t="shared" si="1030"/>
        <v>3090100</v>
      </c>
      <c r="U7397">
        <v>0</v>
      </c>
      <c r="V7397">
        <f t="shared" si="1028"/>
        <v>0</v>
      </c>
      <c r="W7397" t="str">
        <f t="shared" si="1031"/>
        <v/>
      </c>
      <c r="X7397" t="str">
        <f t="shared" si="1032"/>
        <v/>
      </c>
      <c r="Y7397" t="str">
        <f t="shared" si="1029"/>
        <v/>
      </c>
      <c r="Z7397" s="9"/>
      <c r="AA7397" s="14">
        <f t="shared" si="1033"/>
        <v>0.41199999999999998</v>
      </c>
      <c r="AB7397" s="14">
        <f t="shared" si="1034"/>
        <v>1.4999999999999999E-2</v>
      </c>
    </row>
    <row r="7398" spans="1:28" x14ac:dyDescent="0.25">
      <c r="A7398" s="10">
        <f t="shared" si="1035"/>
        <v>45600</v>
      </c>
      <c r="B7398" s="11">
        <v>309</v>
      </c>
      <c r="C7398" s="11">
        <v>200</v>
      </c>
      <c r="D7398" s="12">
        <v>817.08333333333303</v>
      </c>
      <c r="E7398" s="9"/>
      <c r="F7398" s="9">
        <v>16.824999999999999</v>
      </c>
      <c r="G7398" s="9">
        <v>0</v>
      </c>
      <c r="H7398" s="9">
        <v>2.0129999999999999</v>
      </c>
      <c r="I7398" s="9">
        <v>186.72200000000001</v>
      </c>
      <c r="J7398" s="9">
        <v>-4.4690000000000003</v>
      </c>
      <c r="K7398" s="9">
        <v>96.9</v>
      </c>
      <c r="L7398" s="9">
        <v>0.18099999999999999</v>
      </c>
      <c r="M7398" s="9">
        <v>0.215</v>
      </c>
      <c r="N7398" s="9">
        <v>0</v>
      </c>
      <c r="O7398" s="9">
        <v>0.625</v>
      </c>
      <c r="P7398" s="9"/>
      <c r="Q7398" s="9"/>
      <c r="R7398" s="9"/>
      <c r="T7398">
        <f t="shared" si="1030"/>
        <v>3090200</v>
      </c>
      <c r="U7398">
        <v>0</v>
      </c>
      <c r="V7398">
        <f t="shared" si="1028"/>
        <v>0</v>
      </c>
      <c r="W7398" t="str">
        <f t="shared" si="1031"/>
        <v/>
      </c>
      <c r="X7398" t="str">
        <f t="shared" si="1032"/>
        <v/>
      </c>
      <c r="Y7398" t="str">
        <f t="shared" si="1029"/>
        <v/>
      </c>
      <c r="Z7398" s="9"/>
      <c r="AA7398" s="14">
        <f t="shared" si="1033"/>
        <v>0.42499999999999999</v>
      </c>
      <c r="AB7398" s="14">
        <f t="shared" si="1034"/>
        <v>1.4E-2</v>
      </c>
    </row>
    <row r="7399" spans="1:28" x14ac:dyDescent="0.25">
      <c r="A7399" s="10">
        <f t="shared" si="1035"/>
        <v>45600</v>
      </c>
      <c r="B7399" s="11">
        <v>309</v>
      </c>
      <c r="C7399" s="11">
        <v>300</v>
      </c>
      <c r="D7399" s="12">
        <v>817.125</v>
      </c>
      <c r="E7399" s="9"/>
      <c r="F7399" s="9">
        <v>16.123000000000001</v>
      </c>
      <c r="G7399" s="9">
        <v>0</v>
      </c>
      <c r="H7399" s="9">
        <v>3.02</v>
      </c>
      <c r="I7399" s="9">
        <v>186.72200000000001</v>
      </c>
      <c r="J7399" s="9">
        <v>-4.3780000000000001</v>
      </c>
      <c r="K7399" s="9">
        <v>97</v>
      </c>
      <c r="L7399" s="9">
        <v>0.18</v>
      </c>
      <c r="M7399" s="9">
        <v>0.215</v>
      </c>
      <c r="N7399" s="9">
        <v>0</v>
      </c>
      <c r="O7399" s="9">
        <v>0.625</v>
      </c>
      <c r="P7399" s="9"/>
      <c r="Q7399" s="9"/>
      <c r="R7399" s="9"/>
      <c r="T7399">
        <f t="shared" si="1030"/>
        <v>3090300</v>
      </c>
      <c r="U7399">
        <v>0</v>
      </c>
      <c r="V7399">
        <f t="shared" si="1028"/>
        <v>0</v>
      </c>
      <c r="W7399" t="str">
        <f t="shared" si="1031"/>
        <v/>
      </c>
      <c r="X7399" t="str">
        <f t="shared" si="1032"/>
        <v/>
      </c>
      <c r="Y7399" t="str">
        <f t="shared" si="1029"/>
        <v/>
      </c>
      <c r="Z7399" s="9"/>
      <c r="AA7399" s="14">
        <f t="shared" si="1033"/>
        <v>0.42799999999999999</v>
      </c>
      <c r="AB7399" s="14">
        <f t="shared" si="1034"/>
        <v>1.2999999999999999E-2</v>
      </c>
    </row>
    <row r="7400" spans="1:28" x14ac:dyDescent="0.25">
      <c r="A7400" s="10">
        <f t="shared" si="1035"/>
        <v>45600</v>
      </c>
      <c r="B7400" s="11">
        <v>309</v>
      </c>
      <c r="C7400" s="11">
        <v>400</v>
      </c>
      <c r="D7400" s="12">
        <v>817.16666666666697</v>
      </c>
      <c r="E7400" s="9"/>
      <c r="F7400" s="9">
        <v>17.527000000000001</v>
      </c>
      <c r="G7400" s="9">
        <v>0.503</v>
      </c>
      <c r="H7400" s="9">
        <v>3.5230000000000001</v>
      </c>
      <c r="I7400" s="9">
        <v>186.72200000000001</v>
      </c>
      <c r="J7400" s="9">
        <v>-4.1669999999999998</v>
      </c>
      <c r="K7400" s="9">
        <v>96.5</v>
      </c>
      <c r="L7400" s="9">
        <v>0.18</v>
      </c>
      <c r="M7400" s="9">
        <v>0.216</v>
      </c>
      <c r="N7400" s="9">
        <v>0</v>
      </c>
      <c r="O7400" s="9">
        <v>0.625</v>
      </c>
      <c r="P7400" s="9"/>
      <c r="Q7400" s="9"/>
      <c r="R7400" s="9"/>
      <c r="T7400">
        <f t="shared" si="1030"/>
        <v>3090400</v>
      </c>
      <c r="U7400">
        <v>0</v>
      </c>
      <c r="V7400">
        <f t="shared" si="1028"/>
        <v>0</v>
      </c>
      <c r="W7400" t="str">
        <f t="shared" si="1031"/>
        <v/>
      </c>
      <c r="X7400" t="str">
        <f t="shared" si="1032"/>
        <v/>
      </c>
      <c r="Y7400" t="str">
        <f t="shared" si="1029"/>
        <v/>
      </c>
      <c r="Z7400" s="9"/>
      <c r="AA7400" s="14">
        <f t="shared" si="1033"/>
        <v>0.433</v>
      </c>
      <c r="AB7400" s="14">
        <f t="shared" si="1034"/>
        <v>1.6E-2</v>
      </c>
    </row>
    <row r="7401" spans="1:28" x14ac:dyDescent="0.25">
      <c r="A7401" s="10">
        <f t="shared" si="1035"/>
        <v>45600</v>
      </c>
      <c r="B7401" s="11">
        <v>309</v>
      </c>
      <c r="C7401" s="11">
        <v>500</v>
      </c>
      <c r="D7401" s="12">
        <v>817.20833333333303</v>
      </c>
      <c r="E7401" s="9"/>
      <c r="F7401" s="9">
        <v>19.164999999999999</v>
      </c>
      <c r="G7401" s="9">
        <v>1.51</v>
      </c>
      <c r="H7401" s="9">
        <v>6.0389999999999997</v>
      </c>
      <c r="I7401" s="9">
        <v>186.72200000000001</v>
      </c>
      <c r="J7401" s="9">
        <v>-4.4989999999999997</v>
      </c>
      <c r="K7401" s="9">
        <v>97.3</v>
      </c>
      <c r="L7401" s="9">
        <v>0.18</v>
      </c>
      <c r="M7401" s="9">
        <v>0.216</v>
      </c>
      <c r="N7401" s="9">
        <v>0</v>
      </c>
      <c r="O7401" s="9">
        <v>0.625</v>
      </c>
      <c r="P7401" s="9"/>
      <c r="Q7401" s="9"/>
      <c r="R7401" s="9"/>
      <c r="T7401">
        <f t="shared" si="1030"/>
        <v>3090500</v>
      </c>
      <c r="U7401">
        <v>0</v>
      </c>
      <c r="V7401">
        <f t="shared" si="1028"/>
        <v>0</v>
      </c>
      <c r="W7401" t="str">
        <f t="shared" si="1031"/>
        <v/>
      </c>
      <c r="X7401" t="str">
        <f t="shared" si="1032"/>
        <v/>
      </c>
      <c r="Y7401" t="str">
        <f t="shared" si="1029"/>
        <v/>
      </c>
      <c r="Z7401" s="9"/>
      <c r="AA7401" s="14">
        <f t="shared" si="1033"/>
        <v>0.42499999999999999</v>
      </c>
      <c r="AB7401" s="14">
        <f t="shared" si="1034"/>
        <v>1.2E-2</v>
      </c>
    </row>
    <row r="7402" spans="1:28" x14ac:dyDescent="0.25">
      <c r="A7402" s="10">
        <f t="shared" si="1035"/>
        <v>45600</v>
      </c>
      <c r="B7402" s="11">
        <v>309</v>
      </c>
      <c r="C7402" s="11">
        <v>600</v>
      </c>
      <c r="D7402" s="12">
        <v>817.25</v>
      </c>
      <c r="E7402" s="9"/>
      <c r="F7402" s="9">
        <v>18.228999999999999</v>
      </c>
      <c r="G7402" s="9">
        <v>2.516</v>
      </c>
      <c r="H7402" s="9">
        <v>6.0389999999999997</v>
      </c>
      <c r="I7402" s="9">
        <v>186.72200000000001</v>
      </c>
      <c r="J7402" s="9">
        <v>-4.6820000000000004</v>
      </c>
      <c r="K7402" s="9">
        <v>97.9</v>
      </c>
      <c r="L7402" s="9">
        <v>0.18</v>
      </c>
      <c r="M7402" s="9">
        <v>0.216</v>
      </c>
      <c r="N7402" s="9">
        <v>0</v>
      </c>
      <c r="O7402" s="9">
        <v>0.625</v>
      </c>
      <c r="P7402" s="9"/>
      <c r="Q7402" s="9"/>
      <c r="R7402" s="9"/>
      <c r="T7402">
        <f t="shared" si="1030"/>
        <v>3090600</v>
      </c>
      <c r="U7402">
        <v>0</v>
      </c>
      <c r="V7402">
        <f t="shared" si="1028"/>
        <v>0</v>
      </c>
      <c r="W7402" t="str">
        <f t="shared" si="1031"/>
        <v/>
      </c>
      <c r="X7402" t="str">
        <f t="shared" si="1032"/>
        <v/>
      </c>
      <c r="Y7402" t="str">
        <f t="shared" si="1029"/>
        <v/>
      </c>
      <c r="Z7402" s="9"/>
      <c r="AA7402" s="14">
        <f t="shared" si="1033"/>
        <v>0.42199999999999999</v>
      </c>
      <c r="AB7402" s="14">
        <f t="shared" si="1034"/>
        <v>8.9999999999999993E-3</v>
      </c>
    </row>
    <row r="7403" spans="1:28" x14ac:dyDescent="0.25">
      <c r="A7403" s="10">
        <f t="shared" si="1035"/>
        <v>45600</v>
      </c>
      <c r="B7403" s="11">
        <v>309</v>
      </c>
      <c r="C7403" s="11">
        <v>700</v>
      </c>
      <c r="D7403" s="12">
        <v>817.29166666666697</v>
      </c>
      <c r="E7403" s="9"/>
      <c r="F7403" s="9">
        <v>19.632999999999999</v>
      </c>
      <c r="G7403" s="9">
        <v>2.0129999999999999</v>
      </c>
      <c r="H7403" s="9">
        <v>5.5359999999999996</v>
      </c>
      <c r="I7403" s="9">
        <v>186.72200000000001</v>
      </c>
      <c r="J7403" s="9">
        <v>-4.4989999999999997</v>
      </c>
      <c r="K7403" s="9">
        <v>98.1</v>
      </c>
      <c r="L7403" s="9">
        <v>0.18</v>
      </c>
      <c r="M7403" s="9">
        <v>0.216</v>
      </c>
      <c r="N7403" s="9">
        <v>0</v>
      </c>
      <c r="O7403" s="9">
        <v>0.625</v>
      </c>
      <c r="P7403" s="9"/>
      <c r="Q7403" s="9"/>
      <c r="R7403" s="9"/>
      <c r="T7403">
        <f t="shared" si="1030"/>
        <v>3090700</v>
      </c>
      <c r="U7403">
        <v>0</v>
      </c>
      <c r="V7403">
        <f t="shared" si="1028"/>
        <v>0</v>
      </c>
      <c r="W7403" t="str">
        <f t="shared" si="1031"/>
        <v/>
      </c>
      <c r="X7403" t="str">
        <f t="shared" si="1032"/>
        <v/>
      </c>
      <c r="Y7403" t="str">
        <f t="shared" si="1029"/>
        <v/>
      </c>
      <c r="Z7403" s="9"/>
      <c r="AA7403" s="14">
        <f t="shared" si="1033"/>
        <v>0.42899999999999999</v>
      </c>
      <c r="AB7403" s="14">
        <f t="shared" si="1034"/>
        <v>8.0000000000000002E-3</v>
      </c>
    </row>
    <row r="7404" spans="1:28" x14ac:dyDescent="0.25">
      <c r="A7404" s="10">
        <f t="shared" si="1035"/>
        <v>45600</v>
      </c>
      <c r="B7404" s="11">
        <v>309</v>
      </c>
      <c r="C7404" s="11">
        <v>800</v>
      </c>
      <c r="D7404" s="12">
        <v>817.33333333333303</v>
      </c>
      <c r="E7404" s="9"/>
      <c r="F7404" s="9">
        <v>20.218</v>
      </c>
      <c r="G7404" s="9">
        <v>1.51</v>
      </c>
      <c r="H7404" s="9">
        <v>5.5359999999999996</v>
      </c>
      <c r="I7404" s="9">
        <v>186.72200000000001</v>
      </c>
      <c r="J7404" s="9">
        <v>-4.53</v>
      </c>
      <c r="K7404" s="9">
        <v>98</v>
      </c>
      <c r="L7404" s="9">
        <v>0.18</v>
      </c>
      <c r="M7404" s="9">
        <v>0.215</v>
      </c>
      <c r="N7404" s="9">
        <v>0</v>
      </c>
      <c r="O7404" s="9">
        <v>11.875</v>
      </c>
      <c r="P7404" s="9"/>
      <c r="Q7404" s="9"/>
      <c r="R7404" s="9"/>
      <c r="T7404">
        <f t="shared" si="1030"/>
        <v>3090800</v>
      </c>
      <c r="U7404">
        <v>55.3</v>
      </c>
      <c r="V7404">
        <f t="shared" si="1028"/>
        <v>11.9</v>
      </c>
      <c r="W7404" t="str">
        <f t="shared" si="1031"/>
        <v/>
      </c>
      <c r="X7404" t="str">
        <f t="shared" si="1032"/>
        <v/>
      </c>
      <c r="Y7404" t="str">
        <f t="shared" si="1029"/>
        <v/>
      </c>
      <c r="Z7404" s="9"/>
      <c r="AA7404" s="14">
        <f t="shared" si="1033"/>
        <v>0.42699999999999999</v>
      </c>
      <c r="AB7404" s="14">
        <f t="shared" si="1034"/>
        <v>8.9999999999999993E-3</v>
      </c>
    </row>
    <row r="7405" spans="1:28" x14ac:dyDescent="0.25">
      <c r="A7405" s="10">
        <f t="shared" si="1035"/>
        <v>45600</v>
      </c>
      <c r="B7405" s="11">
        <v>309</v>
      </c>
      <c r="C7405" s="11">
        <v>900</v>
      </c>
      <c r="D7405" s="12">
        <v>817.375</v>
      </c>
      <c r="E7405" s="9"/>
      <c r="F7405" s="9">
        <v>19.515999999999998</v>
      </c>
      <c r="G7405" s="9">
        <v>2.516</v>
      </c>
      <c r="H7405" s="9">
        <v>7.5490000000000004</v>
      </c>
      <c r="I7405" s="9">
        <v>186.72200000000001</v>
      </c>
      <c r="J7405" s="9">
        <v>-4.1970000000000001</v>
      </c>
      <c r="K7405" s="9">
        <v>98</v>
      </c>
      <c r="L7405" s="9">
        <v>0.18</v>
      </c>
      <c r="M7405" s="9">
        <v>0.216</v>
      </c>
      <c r="N7405" s="9">
        <v>0</v>
      </c>
      <c r="O7405" s="9">
        <v>24.375</v>
      </c>
      <c r="P7405" s="9"/>
      <c r="Q7405" s="9"/>
      <c r="R7405" s="9"/>
      <c r="T7405">
        <f t="shared" si="1030"/>
        <v>3090900</v>
      </c>
      <c r="U7405">
        <v>190.7</v>
      </c>
      <c r="V7405">
        <f t="shared" si="1028"/>
        <v>24.4</v>
      </c>
      <c r="W7405" t="str">
        <f t="shared" si="1031"/>
        <v/>
      </c>
      <c r="X7405" t="str">
        <f t="shared" si="1032"/>
        <v/>
      </c>
      <c r="Y7405" t="str">
        <f t="shared" si="1029"/>
        <v/>
      </c>
      <c r="Z7405" s="9"/>
      <c r="AA7405" s="14">
        <f t="shared" si="1033"/>
        <v>0.438</v>
      </c>
      <c r="AB7405" s="14">
        <f t="shared" si="1034"/>
        <v>8.9999999999999993E-3</v>
      </c>
    </row>
    <row r="7406" spans="1:28" x14ac:dyDescent="0.25">
      <c r="A7406" s="10">
        <f t="shared" si="1035"/>
        <v>45600</v>
      </c>
      <c r="B7406" s="11">
        <v>309</v>
      </c>
      <c r="C7406" s="11">
        <v>1000</v>
      </c>
      <c r="D7406" s="12">
        <v>817.41666666666697</v>
      </c>
      <c r="E7406" s="9"/>
      <c r="F7406" s="9">
        <v>22.791</v>
      </c>
      <c r="G7406" s="9">
        <v>2.0129999999999999</v>
      </c>
      <c r="H7406" s="9">
        <v>6.5430000000000001</v>
      </c>
      <c r="I7406" s="9">
        <v>186.72200000000001</v>
      </c>
      <c r="J7406" s="9">
        <v>-3.8359999999999999</v>
      </c>
      <c r="K7406" s="9">
        <v>98.2</v>
      </c>
      <c r="L7406" s="9">
        <v>0.17899999999999999</v>
      </c>
      <c r="M7406" s="9">
        <v>0.216</v>
      </c>
      <c r="N7406" s="9">
        <v>0</v>
      </c>
      <c r="O7406" s="9">
        <v>50.625</v>
      </c>
      <c r="P7406" s="9"/>
      <c r="Q7406" s="9"/>
      <c r="R7406" s="9"/>
      <c r="T7406">
        <f t="shared" si="1030"/>
        <v>3091000</v>
      </c>
      <c r="U7406">
        <v>309.8</v>
      </c>
      <c r="V7406">
        <f t="shared" si="1028"/>
        <v>50.6</v>
      </c>
      <c r="W7406" t="str">
        <f t="shared" si="1031"/>
        <v/>
      </c>
      <c r="X7406" t="str">
        <f t="shared" si="1032"/>
        <v/>
      </c>
      <c r="Y7406" t="str">
        <f t="shared" si="1029"/>
        <v/>
      </c>
      <c r="Z7406" s="9"/>
      <c r="AA7406" s="14">
        <f t="shared" si="1033"/>
        <v>0.45100000000000001</v>
      </c>
      <c r="AB7406" s="14">
        <f t="shared" si="1034"/>
        <v>8.0000000000000002E-3</v>
      </c>
    </row>
    <row r="7407" spans="1:28" x14ac:dyDescent="0.25">
      <c r="A7407" s="10">
        <f t="shared" si="1035"/>
        <v>45600</v>
      </c>
      <c r="B7407" s="11">
        <v>309</v>
      </c>
      <c r="C7407" s="11">
        <v>1100</v>
      </c>
      <c r="D7407" s="12">
        <v>817.45833333333303</v>
      </c>
      <c r="E7407" s="9"/>
      <c r="F7407" s="9">
        <v>20.92</v>
      </c>
      <c r="G7407" s="9">
        <v>1.0069999999999999</v>
      </c>
      <c r="H7407" s="9">
        <v>5.5359999999999996</v>
      </c>
      <c r="I7407" s="9">
        <v>186.72200000000001</v>
      </c>
      <c r="J7407" s="9">
        <v>-3.508</v>
      </c>
      <c r="K7407" s="9">
        <v>98.4</v>
      </c>
      <c r="L7407" s="9">
        <v>0.17899999999999999</v>
      </c>
      <c r="M7407" s="9">
        <v>0.216</v>
      </c>
      <c r="N7407" s="9">
        <v>0</v>
      </c>
      <c r="O7407" s="9">
        <v>45.625</v>
      </c>
      <c r="P7407" s="9"/>
      <c r="Q7407" s="9"/>
      <c r="R7407" s="9"/>
      <c r="T7407">
        <f t="shared" si="1030"/>
        <v>3091100</v>
      </c>
      <c r="U7407">
        <v>388.5</v>
      </c>
      <c r="V7407">
        <f t="shared" si="1028"/>
        <v>45.6</v>
      </c>
      <c r="W7407" t="str">
        <f t="shared" si="1031"/>
        <v/>
      </c>
      <c r="X7407" t="str">
        <f t="shared" si="1032"/>
        <v/>
      </c>
      <c r="Y7407" t="str">
        <f t="shared" si="1029"/>
        <v/>
      </c>
      <c r="Z7407" s="9"/>
      <c r="AA7407" s="14">
        <f t="shared" si="1033"/>
        <v>0.46400000000000002</v>
      </c>
      <c r="AB7407" s="14">
        <f t="shared" si="1034"/>
        <v>8.0000000000000002E-3</v>
      </c>
    </row>
    <row r="7408" spans="1:28" x14ac:dyDescent="0.25">
      <c r="A7408" s="10">
        <f t="shared" si="1035"/>
        <v>45600</v>
      </c>
      <c r="B7408" s="11">
        <v>309</v>
      </c>
      <c r="C7408" s="11">
        <v>1200</v>
      </c>
      <c r="D7408" s="12">
        <v>817.5</v>
      </c>
      <c r="E7408" s="9"/>
      <c r="F7408" s="9">
        <v>23.024999999999999</v>
      </c>
      <c r="G7408" s="9">
        <v>1.0069999999999999</v>
      </c>
      <c r="H7408" s="9">
        <v>5.5359999999999996</v>
      </c>
      <c r="I7408" s="9">
        <v>186.72200000000001</v>
      </c>
      <c r="J7408" s="9">
        <v>-1.8140000000000001</v>
      </c>
      <c r="K7408" s="9">
        <v>98.7</v>
      </c>
      <c r="L7408" s="9">
        <v>0.17899999999999999</v>
      </c>
      <c r="M7408" s="9">
        <v>0.216</v>
      </c>
      <c r="N7408" s="9">
        <v>0</v>
      </c>
      <c r="O7408" s="9">
        <v>126.875</v>
      </c>
      <c r="P7408" s="9"/>
      <c r="Q7408" s="9"/>
      <c r="R7408" s="9"/>
      <c r="T7408">
        <f t="shared" si="1030"/>
        <v>3091200</v>
      </c>
      <c r="U7408">
        <v>418</v>
      </c>
      <c r="V7408">
        <f t="shared" si="1028"/>
        <v>126.9</v>
      </c>
      <c r="W7408" t="str">
        <f t="shared" si="1031"/>
        <v/>
      </c>
      <c r="X7408" t="str">
        <f t="shared" si="1032"/>
        <v/>
      </c>
      <c r="Y7408" t="str">
        <f t="shared" si="1029"/>
        <v/>
      </c>
      <c r="Z7408" s="9"/>
      <c r="AA7408" s="14">
        <f t="shared" si="1033"/>
        <v>0.52700000000000002</v>
      </c>
      <c r="AB7408" s="14">
        <f t="shared" si="1034"/>
        <v>7.0000000000000001E-3</v>
      </c>
    </row>
    <row r="7409" spans="1:28" x14ac:dyDescent="0.25">
      <c r="A7409" s="10">
        <f t="shared" si="1035"/>
        <v>45600</v>
      </c>
      <c r="B7409" s="11">
        <v>309</v>
      </c>
      <c r="C7409" s="11">
        <v>1300</v>
      </c>
      <c r="D7409" s="12">
        <v>817.54166666666697</v>
      </c>
      <c r="E7409" s="9"/>
      <c r="F7409" s="9">
        <v>23.727</v>
      </c>
      <c r="G7409" s="9">
        <v>1.51</v>
      </c>
      <c r="H7409" s="9">
        <v>5.5359999999999996</v>
      </c>
      <c r="I7409" s="9">
        <v>15.443</v>
      </c>
      <c r="J7409" s="9">
        <v>-3.1829999999999998</v>
      </c>
      <c r="K7409" s="9">
        <v>98.8</v>
      </c>
      <c r="L7409" s="9">
        <v>0.17899999999999999</v>
      </c>
      <c r="M7409" s="9">
        <v>0.216</v>
      </c>
      <c r="N7409" s="9">
        <v>0</v>
      </c>
      <c r="O7409" s="9">
        <v>88.125</v>
      </c>
      <c r="P7409" s="9"/>
      <c r="Q7409" s="9"/>
      <c r="R7409" s="9"/>
      <c r="T7409">
        <f t="shared" si="1030"/>
        <v>3091300</v>
      </c>
      <c r="U7409">
        <v>395</v>
      </c>
      <c r="V7409">
        <f t="shared" si="1028"/>
        <v>88.1</v>
      </c>
      <c r="W7409" t="str">
        <f t="shared" si="1031"/>
        <v/>
      </c>
      <c r="X7409" t="str">
        <f t="shared" si="1032"/>
        <v/>
      </c>
      <c r="Y7409" t="str">
        <f t="shared" si="1029"/>
        <v/>
      </c>
      <c r="Z7409" s="9"/>
      <c r="AA7409" s="14">
        <f t="shared" si="1033"/>
        <v>0.47699999999999998</v>
      </c>
      <c r="AB7409" s="14">
        <f t="shared" si="1034"/>
        <v>6.0000000000000001E-3</v>
      </c>
    </row>
    <row r="7410" spans="1:28" x14ac:dyDescent="0.25">
      <c r="A7410" s="10">
        <f t="shared" si="1035"/>
        <v>45600</v>
      </c>
      <c r="B7410" s="11">
        <v>309</v>
      </c>
      <c r="C7410" s="11">
        <v>1400</v>
      </c>
      <c r="D7410" s="12">
        <v>817.58333333333303</v>
      </c>
      <c r="E7410" s="9"/>
      <c r="F7410" s="9">
        <v>23.141999999999999</v>
      </c>
      <c r="G7410" s="9">
        <v>0.503</v>
      </c>
      <c r="H7410" s="9">
        <v>4.5289999999999999</v>
      </c>
      <c r="I7410" s="9">
        <v>11.231</v>
      </c>
      <c r="J7410" s="9">
        <v>-2.4209999999999998</v>
      </c>
      <c r="K7410" s="9">
        <v>98.9</v>
      </c>
      <c r="L7410" s="9">
        <v>0.17899999999999999</v>
      </c>
      <c r="M7410" s="9">
        <v>0.216</v>
      </c>
      <c r="N7410" s="9">
        <v>0</v>
      </c>
      <c r="O7410" s="9">
        <v>60.625</v>
      </c>
      <c r="P7410" s="9"/>
      <c r="Q7410" s="9"/>
      <c r="R7410" s="9"/>
      <c r="T7410">
        <f t="shared" si="1030"/>
        <v>3091400</v>
      </c>
      <c r="U7410">
        <v>321.7</v>
      </c>
      <c r="V7410">
        <f t="shared" si="1028"/>
        <v>60.6</v>
      </c>
      <c r="W7410" t="str">
        <f t="shared" si="1031"/>
        <v/>
      </c>
      <c r="X7410" t="str">
        <f t="shared" si="1032"/>
        <v/>
      </c>
      <c r="Y7410" t="str">
        <f t="shared" si="1029"/>
        <v/>
      </c>
      <c r="Z7410" s="9"/>
      <c r="AA7410" s="14">
        <f t="shared" si="1033"/>
        <v>0.505</v>
      </c>
      <c r="AB7410" s="14">
        <f t="shared" si="1034"/>
        <v>6.0000000000000001E-3</v>
      </c>
    </row>
    <row r="7411" spans="1:28" x14ac:dyDescent="0.25">
      <c r="A7411" s="10">
        <f t="shared" si="1035"/>
        <v>45600</v>
      </c>
      <c r="B7411" s="11">
        <v>309</v>
      </c>
      <c r="C7411" s="11">
        <v>1500</v>
      </c>
      <c r="D7411" s="12">
        <v>817.625</v>
      </c>
      <c r="E7411" s="9"/>
      <c r="F7411" s="9">
        <v>21.271000000000001</v>
      </c>
      <c r="G7411" s="9">
        <v>0</v>
      </c>
      <c r="H7411" s="9">
        <v>3.02</v>
      </c>
      <c r="I7411" s="9">
        <v>11.231</v>
      </c>
      <c r="J7411" s="9">
        <v>-2.5659999999999998</v>
      </c>
      <c r="K7411" s="9">
        <v>99.1</v>
      </c>
      <c r="L7411" s="9">
        <v>0.17899999999999999</v>
      </c>
      <c r="M7411" s="9">
        <v>0.216</v>
      </c>
      <c r="N7411" s="9">
        <v>0</v>
      </c>
      <c r="O7411" s="9">
        <v>33.125</v>
      </c>
      <c r="P7411" s="9"/>
      <c r="Q7411" s="9"/>
      <c r="R7411" s="9"/>
      <c r="T7411">
        <f t="shared" si="1030"/>
        <v>3091500</v>
      </c>
      <c r="U7411">
        <v>206.8</v>
      </c>
      <c r="V7411">
        <f t="shared" si="1028"/>
        <v>33.1</v>
      </c>
      <c r="W7411" t="str">
        <f t="shared" si="1031"/>
        <v/>
      </c>
      <c r="X7411" t="str">
        <f t="shared" si="1032"/>
        <v/>
      </c>
      <c r="Y7411" t="str">
        <f t="shared" si="1029"/>
        <v/>
      </c>
      <c r="Z7411" s="9"/>
      <c r="AA7411" s="14">
        <f t="shared" si="1033"/>
        <v>0.501</v>
      </c>
      <c r="AB7411" s="14">
        <f t="shared" si="1034"/>
        <v>5.0000000000000001E-3</v>
      </c>
    </row>
    <row r="7412" spans="1:28" x14ac:dyDescent="0.25">
      <c r="A7412" s="10">
        <f t="shared" si="1035"/>
        <v>45600</v>
      </c>
      <c r="B7412" s="11">
        <v>309</v>
      </c>
      <c r="C7412" s="11">
        <v>1600</v>
      </c>
      <c r="D7412" s="12">
        <v>817.66666666666697</v>
      </c>
      <c r="E7412" s="9"/>
      <c r="F7412" s="9">
        <v>23.024999999999999</v>
      </c>
      <c r="G7412" s="9">
        <v>2.0129999999999999</v>
      </c>
      <c r="H7412" s="9">
        <v>8.0519999999999996</v>
      </c>
      <c r="I7412" s="9">
        <v>16.847000000000001</v>
      </c>
      <c r="J7412" s="9">
        <v>-2.7709999999999999</v>
      </c>
      <c r="K7412" s="9">
        <v>99.1</v>
      </c>
      <c r="L7412" s="9">
        <v>0.17899999999999999</v>
      </c>
      <c r="M7412" s="9">
        <v>0.216</v>
      </c>
      <c r="N7412" s="9">
        <v>0.2</v>
      </c>
      <c r="O7412" s="9">
        <v>9.375</v>
      </c>
      <c r="P7412" s="9"/>
      <c r="Q7412" s="9"/>
      <c r="R7412" s="9"/>
      <c r="T7412">
        <f t="shared" si="1030"/>
        <v>3091600</v>
      </c>
      <c r="U7412">
        <v>70.8</v>
      </c>
      <c r="V7412">
        <f t="shared" si="1028"/>
        <v>9.4</v>
      </c>
      <c r="W7412" t="str">
        <f t="shared" si="1031"/>
        <v/>
      </c>
      <c r="X7412" t="str">
        <f t="shared" si="1032"/>
        <v/>
      </c>
      <c r="Y7412" t="str">
        <f t="shared" si="1029"/>
        <v/>
      </c>
      <c r="Z7412" s="9"/>
      <c r="AA7412" s="14">
        <f t="shared" si="1033"/>
        <v>0.49299999999999999</v>
      </c>
      <c r="AB7412" s="14">
        <f t="shared" si="1034"/>
        <v>4.0000000000000001E-3</v>
      </c>
    </row>
    <row r="7413" spans="1:28" x14ac:dyDescent="0.25">
      <c r="A7413" s="10">
        <f t="shared" si="1035"/>
        <v>45600</v>
      </c>
      <c r="B7413" s="11">
        <v>309</v>
      </c>
      <c r="C7413" s="11">
        <v>1700</v>
      </c>
      <c r="D7413" s="12">
        <v>817.70833333333303</v>
      </c>
      <c r="E7413" s="9"/>
      <c r="F7413" s="9">
        <v>24.312000000000001</v>
      </c>
      <c r="G7413" s="9">
        <v>3.5230000000000001</v>
      </c>
      <c r="H7413" s="9">
        <v>10.569000000000001</v>
      </c>
      <c r="I7413" s="9">
        <v>160.047</v>
      </c>
      <c r="J7413" s="9">
        <v>-2.976</v>
      </c>
      <c r="K7413" s="9">
        <v>99</v>
      </c>
      <c r="L7413" s="9">
        <v>0.17799999999999999</v>
      </c>
      <c r="M7413" s="9">
        <v>0.216</v>
      </c>
      <c r="N7413" s="9">
        <v>0</v>
      </c>
      <c r="O7413" s="9">
        <v>0.625</v>
      </c>
      <c r="P7413" s="9"/>
      <c r="Q7413" s="9"/>
      <c r="R7413" s="9"/>
      <c r="T7413">
        <f t="shared" si="1030"/>
        <v>3091700</v>
      </c>
      <c r="U7413">
        <v>0.8</v>
      </c>
      <c r="V7413">
        <f t="shared" si="1028"/>
        <v>0</v>
      </c>
      <c r="W7413" t="str">
        <f t="shared" si="1031"/>
        <v/>
      </c>
      <c r="X7413" t="str">
        <f t="shared" si="1032"/>
        <v/>
      </c>
      <c r="Y7413" t="str">
        <f t="shared" si="1029"/>
        <v/>
      </c>
      <c r="Z7413" s="9"/>
      <c r="AA7413" s="14">
        <f t="shared" si="1033"/>
        <v>0.48499999999999999</v>
      </c>
      <c r="AB7413" s="14">
        <f t="shared" si="1034"/>
        <v>5.0000000000000001E-3</v>
      </c>
    </row>
    <row r="7414" spans="1:28" x14ac:dyDescent="0.25">
      <c r="A7414" s="10">
        <f t="shared" si="1035"/>
        <v>45600</v>
      </c>
      <c r="B7414" s="11">
        <v>309</v>
      </c>
      <c r="C7414" s="11">
        <v>1800</v>
      </c>
      <c r="D7414" s="12">
        <v>817.75</v>
      </c>
      <c r="E7414" s="9"/>
      <c r="F7414" s="9">
        <v>26.768999999999998</v>
      </c>
      <c r="G7414" s="9">
        <v>4.5289999999999999</v>
      </c>
      <c r="H7414" s="9">
        <v>11.574999999999999</v>
      </c>
      <c r="I7414" s="9">
        <v>160.047</v>
      </c>
      <c r="J7414" s="9">
        <v>-3.2709999999999999</v>
      </c>
      <c r="K7414" s="9">
        <v>98.9</v>
      </c>
      <c r="L7414" s="9">
        <v>0.17799999999999999</v>
      </c>
      <c r="M7414" s="9">
        <v>0.216</v>
      </c>
      <c r="N7414" s="9">
        <v>0</v>
      </c>
      <c r="O7414" s="9">
        <v>0.625</v>
      </c>
      <c r="P7414" s="9"/>
      <c r="Q7414" s="9"/>
      <c r="R7414" s="9"/>
      <c r="T7414">
        <f t="shared" si="1030"/>
        <v>3091800</v>
      </c>
      <c r="U7414">
        <v>0</v>
      </c>
      <c r="V7414">
        <f t="shared" si="1028"/>
        <v>0</v>
      </c>
      <c r="W7414" t="str">
        <f t="shared" si="1031"/>
        <v/>
      </c>
      <c r="X7414" t="str">
        <f t="shared" si="1032"/>
        <v/>
      </c>
      <c r="Y7414" t="str">
        <f t="shared" si="1029"/>
        <v/>
      </c>
      <c r="Z7414" s="9"/>
      <c r="AA7414" s="14">
        <f t="shared" si="1033"/>
        <v>0.47399999999999998</v>
      </c>
      <c r="AB7414" s="14">
        <f t="shared" si="1034"/>
        <v>5.0000000000000001E-3</v>
      </c>
    </row>
    <row r="7415" spans="1:28" x14ac:dyDescent="0.25">
      <c r="A7415" s="10">
        <f t="shared" si="1035"/>
        <v>45600</v>
      </c>
      <c r="B7415" s="11">
        <v>309</v>
      </c>
      <c r="C7415" s="11">
        <v>1900</v>
      </c>
      <c r="D7415" s="12">
        <v>817.79166666666697</v>
      </c>
      <c r="E7415" s="9"/>
      <c r="F7415" s="9">
        <v>25.248000000000001</v>
      </c>
      <c r="G7415" s="9">
        <v>3.5230000000000001</v>
      </c>
      <c r="H7415" s="9">
        <v>10.065</v>
      </c>
      <c r="I7415" s="9">
        <v>182.51</v>
      </c>
      <c r="J7415" s="9">
        <v>-3.4790000000000001</v>
      </c>
      <c r="K7415" s="9">
        <v>98.7</v>
      </c>
      <c r="L7415" s="9">
        <v>0.17799999999999999</v>
      </c>
      <c r="M7415" s="9">
        <v>0.216</v>
      </c>
      <c r="N7415" s="9">
        <v>0</v>
      </c>
      <c r="O7415" s="9">
        <v>0.625</v>
      </c>
      <c r="P7415" s="9"/>
      <c r="Q7415" s="9"/>
      <c r="R7415" s="9"/>
      <c r="T7415">
        <f t="shared" si="1030"/>
        <v>3091900</v>
      </c>
      <c r="U7415">
        <v>0</v>
      </c>
      <c r="V7415">
        <f t="shared" si="1028"/>
        <v>0</v>
      </c>
      <c r="W7415" t="str">
        <f t="shared" si="1031"/>
        <v/>
      </c>
      <c r="X7415" t="str">
        <f t="shared" si="1032"/>
        <v/>
      </c>
      <c r="Y7415" t="str">
        <f t="shared" si="1029"/>
        <v/>
      </c>
      <c r="Z7415" s="9"/>
      <c r="AA7415" s="14">
        <f t="shared" si="1033"/>
        <v>0.46600000000000003</v>
      </c>
      <c r="AB7415" s="14">
        <f t="shared" si="1034"/>
        <v>6.0000000000000001E-3</v>
      </c>
    </row>
    <row r="7416" spans="1:28" x14ac:dyDescent="0.25">
      <c r="A7416" s="10">
        <f t="shared" si="1035"/>
        <v>45600</v>
      </c>
      <c r="B7416" s="11">
        <v>309</v>
      </c>
      <c r="C7416" s="11">
        <v>2000</v>
      </c>
      <c r="D7416" s="12">
        <v>817.83333333333303</v>
      </c>
      <c r="E7416" s="9"/>
      <c r="F7416" s="9">
        <v>26.535</v>
      </c>
      <c r="G7416" s="9">
        <v>3.02</v>
      </c>
      <c r="H7416" s="9">
        <v>10.065</v>
      </c>
      <c r="I7416" s="9">
        <v>169.875</v>
      </c>
      <c r="J7416" s="9">
        <v>-3.6269999999999998</v>
      </c>
      <c r="K7416" s="9">
        <v>98.7</v>
      </c>
      <c r="L7416" s="9">
        <v>0.17799999999999999</v>
      </c>
      <c r="M7416" s="9">
        <v>0.216</v>
      </c>
      <c r="N7416" s="9">
        <v>0</v>
      </c>
      <c r="O7416" s="9">
        <v>0.625</v>
      </c>
      <c r="P7416" s="9"/>
      <c r="Q7416" s="9"/>
      <c r="R7416" s="9"/>
      <c r="T7416">
        <f t="shared" si="1030"/>
        <v>3092000</v>
      </c>
      <c r="U7416">
        <v>0</v>
      </c>
      <c r="V7416">
        <f t="shared" si="1028"/>
        <v>0</v>
      </c>
      <c r="W7416" t="str">
        <f t="shared" si="1031"/>
        <v/>
      </c>
      <c r="X7416" t="str">
        <f t="shared" si="1032"/>
        <v/>
      </c>
      <c r="Y7416" t="str">
        <f t="shared" si="1029"/>
        <v/>
      </c>
      <c r="Z7416" s="9"/>
      <c r="AA7416" s="14">
        <f t="shared" si="1033"/>
        <v>0.46100000000000002</v>
      </c>
      <c r="AB7416" s="14">
        <f t="shared" si="1034"/>
        <v>6.0000000000000001E-3</v>
      </c>
    </row>
    <row r="7417" spans="1:28" x14ac:dyDescent="0.25">
      <c r="A7417" s="10">
        <f t="shared" si="1035"/>
        <v>45600</v>
      </c>
      <c r="B7417" s="11">
        <v>309</v>
      </c>
      <c r="C7417" s="11">
        <v>2100</v>
      </c>
      <c r="D7417" s="12">
        <v>817.875</v>
      </c>
      <c r="E7417" s="9"/>
      <c r="F7417" s="9">
        <v>32.853000000000002</v>
      </c>
      <c r="G7417" s="9">
        <v>2.0129999999999999</v>
      </c>
      <c r="H7417" s="9">
        <v>8.0519999999999996</v>
      </c>
      <c r="I7417" s="9">
        <v>209.184</v>
      </c>
      <c r="J7417" s="9">
        <v>-3.8069999999999999</v>
      </c>
      <c r="K7417" s="9">
        <v>98.6</v>
      </c>
      <c r="L7417" s="9">
        <v>0.17799999999999999</v>
      </c>
      <c r="M7417" s="9">
        <v>0.216</v>
      </c>
      <c r="N7417" s="9">
        <v>0</v>
      </c>
      <c r="O7417" s="9">
        <v>0.625</v>
      </c>
      <c r="P7417" s="9"/>
      <c r="Q7417" s="9"/>
      <c r="R7417" s="9"/>
      <c r="T7417">
        <f t="shared" si="1030"/>
        <v>3092100</v>
      </c>
      <c r="U7417">
        <v>0</v>
      </c>
      <c r="V7417">
        <f t="shared" si="1028"/>
        <v>0</v>
      </c>
      <c r="W7417" t="str">
        <f t="shared" si="1031"/>
        <v/>
      </c>
      <c r="X7417" t="str">
        <f t="shared" si="1032"/>
        <v/>
      </c>
      <c r="Y7417" t="str">
        <f t="shared" si="1029"/>
        <v/>
      </c>
      <c r="Z7417" s="9"/>
      <c r="AA7417" s="14">
        <f t="shared" si="1033"/>
        <v>0.45400000000000001</v>
      </c>
      <c r="AB7417" s="14">
        <f t="shared" si="1034"/>
        <v>6.0000000000000001E-3</v>
      </c>
    </row>
    <row r="7418" spans="1:28" x14ac:dyDescent="0.25">
      <c r="A7418" s="10">
        <f t="shared" si="1035"/>
        <v>45600</v>
      </c>
      <c r="B7418" s="11">
        <v>309</v>
      </c>
      <c r="C7418" s="11">
        <v>2200</v>
      </c>
      <c r="D7418" s="12">
        <v>817.91666666666697</v>
      </c>
      <c r="E7418" s="9"/>
      <c r="F7418" s="9">
        <v>38.469000000000001</v>
      </c>
      <c r="G7418" s="9">
        <v>1.51</v>
      </c>
      <c r="H7418" s="9">
        <v>8.0519999999999996</v>
      </c>
      <c r="I7418" s="9">
        <v>227.435</v>
      </c>
      <c r="J7418" s="9">
        <v>-4.7729999999999997</v>
      </c>
      <c r="K7418" s="9">
        <v>98.4</v>
      </c>
      <c r="L7418" s="9">
        <v>0.17799999999999999</v>
      </c>
      <c r="M7418" s="9">
        <v>0.216</v>
      </c>
      <c r="N7418" s="9">
        <v>0</v>
      </c>
      <c r="O7418" s="9">
        <v>0.625</v>
      </c>
      <c r="P7418" s="9"/>
      <c r="Q7418" s="9"/>
      <c r="R7418" s="9"/>
      <c r="T7418">
        <f t="shared" si="1030"/>
        <v>3092200</v>
      </c>
      <c r="U7418">
        <v>0</v>
      </c>
      <c r="V7418">
        <f t="shared" si="1028"/>
        <v>0</v>
      </c>
      <c r="W7418" t="str">
        <f t="shared" si="1031"/>
        <v/>
      </c>
      <c r="X7418" t="str">
        <f t="shared" si="1032"/>
        <v/>
      </c>
      <c r="Y7418" t="str">
        <f t="shared" si="1029"/>
        <v/>
      </c>
      <c r="Z7418" s="9"/>
      <c r="AA7418" s="14">
        <f t="shared" si="1033"/>
        <v>0.42099999999999999</v>
      </c>
      <c r="AB7418" s="14">
        <f t="shared" si="1034"/>
        <v>7.0000000000000001E-3</v>
      </c>
    </row>
    <row r="7419" spans="1:28" x14ac:dyDescent="0.25">
      <c r="A7419" s="10">
        <f t="shared" si="1035"/>
        <v>45600</v>
      </c>
      <c r="B7419" s="11">
        <v>309</v>
      </c>
      <c r="C7419" s="11">
        <v>2300</v>
      </c>
      <c r="D7419" s="12">
        <v>817.95833333333303</v>
      </c>
      <c r="E7419" s="9"/>
      <c r="F7419" s="9">
        <v>38.234999999999999</v>
      </c>
      <c r="G7419" s="9">
        <v>1.0069999999999999</v>
      </c>
      <c r="H7419" s="9">
        <v>6.5430000000000001</v>
      </c>
      <c r="I7419" s="9">
        <v>238.667</v>
      </c>
      <c r="J7419" s="9">
        <v>-4.6509999999999998</v>
      </c>
      <c r="K7419" s="9">
        <v>98.1</v>
      </c>
      <c r="L7419" s="9">
        <v>0.17799999999999999</v>
      </c>
      <c r="M7419" s="9">
        <v>0.216</v>
      </c>
      <c r="N7419" s="9">
        <v>0</v>
      </c>
      <c r="O7419" s="9">
        <v>0.625</v>
      </c>
      <c r="P7419" s="9"/>
      <c r="Q7419" s="9"/>
      <c r="R7419" s="9"/>
      <c r="T7419">
        <f t="shared" si="1030"/>
        <v>3092300</v>
      </c>
      <c r="U7419">
        <v>0</v>
      </c>
      <c r="V7419">
        <f t="shared" si="1028"/>
        <v>0</v>
      </c>
      <c r="W7419" t="str">
        <f t="shared" si="1031"/>
        <v/>
      </c>
      <c r="X7419" t="str">
        <f t="shared" si="1032"/>
        <v/>
      </c>
      <c r="Y7419" t="str">
        <f t="shared" si="1029"/>
        <v/>
      </c>
      <c r="Z7419" s="9"/>
      <c r="AA7419" s="14">
        <f t="shared" si="1033"/>
        <v>0.42399999999999999</v>
      </c>
      <c r="AB7419" s="14">
        <f t="shared" si="1034"/>
        <v>8.0000000000000002E-3</v>
      </c>
    </row>
    <row r="7420" spans="1:28" x14ac:dyDescent="0.25">
      <c r="A7420" s="10">
        <f t="shared" si="1035"/>
        <v>45600</v>
      </c>
      <c r="B7420" s="11">
        <v>309</v>
      </c>
      <c r="C7420" s="11">
        <v>2400</v>
      </c>
      <c r="D7420" s="12">
        <v>818</v>
      </c>
      <c r="E7420" s="9"/>
      <c r="F7420" s="9">
        <v>36.128999999999998</v>
      </c>
      <c r="G7420" s="9">
        <v>2.0129999999999999</v>
      </c>
      <c r="H7420" s="9">
        <v>10.065</v>
      </c>
      <c r="I7420" s="9">
        <v>183.91399999999999</v>
      </c>
      <c r="J7420" s="9">
        <v>-4.9569999999999999</v>
      </c>
      <c r="K7420" s="9">
        <v>98.1</v>
      </c>
      <c r="L7420" s="9">
        <v>0.17799999999999999</v>
      </c>
      <c r="M7420" s="9">
        <v>0.216</v>
      </c>
      <c r="N7420" s="9">
        <v>0</v>
      </c>
      <c r="O7420" s="9">
        <v>0.625</v>
      </c>
      <c r="P7420" s="9"/>
      <c r="Q7420" s="9"/>
      <c r="R7420" s="9"/>
      <c r="T7420">
        <f t="shared" si="1030"/>
        <v>3092400</v>
      </c>
      <c r="U7420">
        <v>0</v>
      </c>
      <c r="V7420">
        <f t="shared" si="1028"/>
        <v>0</v>
      </c>
      <c r="W7420">
        <f t="shared" si="1031"/>
        <v>0.17799999999999999</v>
      </c>
      <c r="X7420">
        <f t="shared" si="1032"/>
        <v>0.216</v>
      </c>
      <c r="Y7420">
        <f t="shared" si="1029"/>
        <v>0.36099999999999999</v>
      </c>
      <c r="Z7420" s="9"/>
      <c r="AA7420" s="14">
        <f t="shared" si="1033"/>
        <v>0.41399999999999998</v>
      </c>
      <c r="AB7420" s="14">
        <f t="shared" si="1034"/>
        <v>8.0000000000000002E-3</v>
      </c>
    </row>
    <row r="7421" spans="1:28" x14ac:dyDescent="0.25">
      <c r="A7421" s="10">
        <f t="shared" si="1035"/>
        <v>45601</v>
      </c>
      <c r="B7421" s="11">
        <v>310</v>
      </c>
      <c r="C7421" s="11">
        <v>100</v>
      </c>
      <c r="D7421" s="12">
        <v>818.04166666666697</v>
      </c>
      <c r="E7421" s="9"/>
      <c r="F7421" s="9">
        <v>36.597000000000001</v>
      </c>
      <c r="G7421" s="9">
        <v>1.0069999999999999</v>
      </c>
      <c r="H7421" s="9">
        <v>6.5430000000000001</v>
      </c>
      <c r="I7421" s="9">
        <v>190.93299999999999</v>
      </c>
      <c r="J7421" s="9">
        <v>-5.8230000000000004</v>
      </c>
      <c r="K7421" s="9">
        <v>97.6</v>
      </c>
      <c r="L7421" s="9">
        <v>0.17799999999999999</v>
      </c>
      <c r="M7421" s="9">
        <v>0.216</v>
      </c>
      <c r="N7421" s="9">
        <v>0</v>
      </c>
      <c r="O7421" s="9">
        <v>0.625</v>
      </c>
      <c r="P7421" s="9"/>
      <c r="Q7421" s="9"/>
      <c r="R7421" s="9"/>
      <c r="T7421">
        <f t="shared" si="1030"/>
        <v>3100100</v>
      </c>
      <c r="U7421">
        <v>0</v>
      </c>
      <c r="V7421">
        <f t="shared" ref="V7421:V7484" si="1036">IF(O7421&lt;1,0,ROUND(O7421,1))</f>
        <v>0</v>
      </c>
      <c r="W7421" t="str">
        <f t="shared" si="1031"/>
        <v/>
      </c>
      <c r="X7421" t="str">
        <f t="shared" si="1032"/>
        <v/>
      </c>
      <c r="Y7421" t="str">
        <f t="shared" ref="Y7421:Y7484" si="1037">IF(C7421=2400,ROUND(F7421/100,3),"")</f>
        <v/>
      </c>
      <c r="Z7421" s="9"/>
      <c r="AA7421" s="14">
        <f t="shared" si="1033"/>
        <v>0.38600000000000001</v>
      </c>
      <c r="AB7421" s="14">
        <f t="shared" si="1034"/>
        <v>8.9999999999999993E-3</v>
      </c>
    </row>
    <row r="7422" spans="1:28" x14ac:dyDescent="0.25">
      <c r="A7422" s="10">
        <f t="shared" si="1035"/>
        <v>45601</v>
      </c>
      <c r="B7422" s="11">
        <v>310</v>
      </c>
      <c r="C7422" s="11">
        <v>200</v>
      </c>
      <c r="D7422" s="12">
        <v>818.08333333333303</v>
      </c>
      <c r="E7422" s="9"/>
      <c r="F7422" s="9">
        <v>37.182000000000002</v>
      </c>
      <c r="G7422" s="9">
        <v>1.51</v>
      </c>
      <c r="H7422" s="9">
        <v>8.5559999999999992</v>
      </c>
      <c r="I7422" s="9">
        <v>219.012</v>
      </c>
      <c r="J7422" s="9">
        <v>-6.452</v>
      </c>
      <c r="K7422" s="9">
        <v>97.3</v>
      </c>
      <c r="L7422" s="9">
        <v>0.17799999999999999</v>
      </c>
      <c r="M7422" s="9">
        <v>0.216</v>
      </c>
      <c r="N7422" s="9">
        <v>0</v>
      </c>
      <c r="O7422" s="9">
        <v>0.625</v>
      </c>
      <c r="P7422" s="9"/>
      <c r="Q7422" s="9"/>
      <c r="R7422" s="9"/>
      <c r="T7422">
        <f t="shared" si="1030"/>
        <v>3100200</v>
      </c>
      <c r="U7422">
        <v>0</v>
      </c>
      <c r="V7422">
        <f t="shared" si="1036"/>
        <v>0</v>
      </c>
      <c r="W7422" t="str">
        <f t="shared" si="1031"/>
        <v/>
      </c>
      <c r="X7422" t="str">
        <f t="shared" si="1032"/>
        <v/>
      </c>
      <c r="Y7422" t="str">
        <f t="shared" si="1037"/>
        <v/>
      </c>
      <c r="Z7422" s="9"/>
      <c r="AA7422" s="14">
        <f t="shared" si="1033"/>
        <v>0.36699999999999999</v>
      </c>
      <c r="AB7422" s="14">
        <f t="shared" si="1034"/>
        <v>0.01</v>
      </c>
    </row>
    <row r="7423" spans="1:28" x14ac:dyDescent="0.25">
      <c r="A7423" s="10">
        <f t="shared" si="1035"/>
        <v>45601</v>
      </c>
      <c r="B7423" s="11">
        <v>310</v>
      </c>
      <c r="C7423" s="11">
        <v>300</v>
      </c>
      <c r="D7423" s="12">
        <v>818.125</v>
      </c>
      <c r="E7423" s="9"/>
      <c r="F7423" s="9">
        <v>37.65</v>
      </c>
      <c r="G7423" s="9">
        <v>1.51</v>
      </c>
      <c r="H7423" s="9">
        <v>6.5430000000000001</v>
      </c>
      <c r="I7423" s="9">
        <v>219.012</v>
      </c>
      <c r="J7423" s="9">
        <v>-6.9939999999999998</v>
      </c>
      <c r="K7423" s="9">
        <v>97.1</v>
      </c>
      <c r="L7423" s="9">
        <v>0.17799999999999999</v>
      </c>
      <c r="M7423" s="9">
        <v>0.216</v>
      </c>
      <c r="N7423" s="9">
        <v>0</v>
      </c>
      <c r="O7423" s="9">
        <v>0.625</v>
      </c>
      <c r="P7423" s="9"/>
      <c r="Q7423" s="9"/>
      <c r="R7423" s="9"/>
      <c r="T7423">
        <f t="shared" si="1030"/>
        <v>3100300</v>
      </c>
      <c r="U7423">
        <v>0</v>
      </c>
      <c r="V7423">
        <f t="shared" si="1036"/>
        <v>0</v>
      </c>
      <c r="W7423" t="str">
        <f t="shared" si="1031"/>
        <v/>
      </c>
      <c r="X7423" t="str">
        <f t="shared" si="1032"/>
        <v/>
      </c>
      <c r="Y7423" t="str">
        <f t="shared" si="1037"/>
        <v/>
      </c>
      <c r="Z7423" s="9"/>
      <c r="AA7423" s="14">
        <f t="shared" si="1033"/>
        <v>0.35099999999999998</v>
      </c>
      <c r="AB7423" s="14">
        <f t="shared" si="1034"/>
        <v>0.01</v>
      </c>
    </row>
    <row r="7424" spans="1:28" x14ac:dyDescent="0.25">
      <c r="A7424" s="10">
        <f t="shared" si="1035"/>
        <v>45601</v>
      </c>
      <c r="B7424" s="11">
        <v>310</v>
      </c>
      <c r="C7424" s="11">
        <v>400</v>
      </c>
      <c r="D7424" s="12">
        <v>818.16666666666697</v>
      </c>
      <c r="E7424" s="9"/>
      <c r="F7424" s="9">
        <v>37.65</v>
      </c>
      <c r="G7424" s="9">
        <v>1.51</v>
      </c>
      <c r="H7424" s="9">
        <v>7.5490000000000004</v>
      </c>
      <c r="I7424" s="9">
        <v>217.608</v>
      </c>
      <c r="J7424" s="9">
        <v>-7.4450000000000003</v>
      </c>
      <c r="K7424" s="9">
        <v>96.7</v>
      </c>
      <c r="L7424" s="9">
        <v>0.17799999999999999</v>
      </c>
      <c r="M7424" s="9">
        <v>0.217</v>
      </c>
      <c r="N7424" s="9">
        <v>0</v>
      </c>
      <c r="O7424" s="9">
        <v>0.625</v>
      </c>
      <c r="P7424" s="9"/>
      <c r="Q7424" s="9"/>
      <c r="R7424" s="9"/>
      <c r="T7424">
        <f t="shared" si="1030"/>
        <v>3100400</v>
      </c>
      <c r="U7424">
        <v>0</v>
      </c>
      <c r="V7424">
        <f t="shared" si="1036"/>
        <v>0</v>
      </c>
      <c r="W7424" t="str">
        <f t="shared" si="1031"/>
        <v/>
      </c>
      <c r="X7424" t="str">
        <f t="shared" si="1032"/>
        <v/>
      </c>
      <c r="Y7424" t="str">
        <f t="shared" si="1037"/>
        <v/>
      </c>
      <c r="Z7424" s="9"/>
      <c r="AA7424" s="14">
        <f t="shared" si="1033"/>
        <v>0.33700000000000002</v>
      </c>
      <c r="AB7424" s="14">
        <f t="shared" si="1034"/>
        <v>1.2E-2</v>
      </c>
    </row>
    <row r="7425" spans="1:28" x14ac:dyDescent="0.25">
      <c r="A7425" s="10">
        <f t="shared" si="1035"/>
        <v>45601</v>
      </c>
      <c r="B7425" s="11">
        <v>310</v>
      </c>
      <c r="C7425" s="11">
        <v>500</v>
      </c>
      <c r="D7425" s="12">
        <v>818.20833333333303</v>
      </c>
      <c r="E7425" s="9"/>
      <c r="F7425" s="9">
        <v>37.415999999999997</v>
      </c>
      <c r="G7425" s="9">
        <v>2.0129999999999999</v>
      </c>
      <c r="H7425" s="9">
        <v>8.0519999999999996</v>
      </c>
      <c r="I7425" s="9">
        <v>217.608</v>
      </c>
      <c r="J7425" s="9">
        <v>-7.5750000000000002</v>
      </c>
      <c r="K7425" s="9">
        <v>96.6</v>
      </c>
      <c r="L7425" s="9">
        <v>0.17799999999999999</v>
      </c>
      <c r="M7425" s="9">
        <v>0.217</v>
      </c>
      <c r="N7425" s="9">
        <v>0</v>
      </c>
      <c r="O7425" s="9">
        <v>0.625</v>
      </c>
      <c r="P7425" s="9"/>
      <c r="Q7425" s="9"/>
      <c r="R7425" s="9"/>
      <c r="T7425">
        <f t="shared" si="1030"/>
        <v>3100500</v>
      </c>
      <c r="U7425">
        <v>0</v>
      </c>
      <c r="V7425">
        <f t="shared" si="1036"/>
        <v>0</v>
      </c>
      <c r="W7425" t="str">
        <f t="shared" si="1031"/>
        <v/>
      </c>
      <c r="X7425" t="str">
        <f t="shared" si="1032"/>
        <v/>
      </c>
      <c r="Y7425" t="str">
        <f t="shared" si="1037"/>
        <v/>
      </c>
      <c r="Z7425" s="9"/>
      <c r="AA7425" s="14">
        <f t="shared" si="1033"/>
        <v>0.33400000000000002</v>
      </c>
      <c r="AB7425" s="14">
        <f t="shared" si="1034"/>
        <v>1.2E-2</v>
      </c>
    </row>
    <row r="7426" spans="1:28" x14ac:dyDescent="0.25">
      <c r="A7426" s="10">
        <f t="shared" si="1035"/>
        <v>45601</v>
      </c>
      <c r="B7426" s="11">
        <v>310</v>
      </c>
      <c r="C7426" s="11">
        <v>600</v>
      </c>
      <c r="D7426" s="12">
        <v>818.25</v>
      </c>
      <c r="E7426" s="9"/>
      <c r="F7426" s="9">
        <v>37.298999999999999</v>
      </c>
      <c r="G7426" s="9">
        <v>0.503</v>
      </c>
      <c r="H7426" s="9">
        <v>5.0330000000000004</v>
      </c>
      <c r="I7426" s="9">
        <v>217.608</v>
      </c>
      <c r="J7426" s="9">
        <v>-7.8689999999999998</v>
      </c>
      <c r="K7426" s="9">
        <v>96.4</v>
      </c>
      <c r="L7426" s="9">
        <v>0.17799999999999999</v>
      </c>
      <c r="M7426" s="9">
        <v>0.217</v>
      </c>
      <c r="N7426" s="9">
        <v>0</v>
      </c>
      <c r="O7426" s="9">
        <v>0.625</v>
      </c>
      <c r="P7426" s="9"/>
      <c r="Q7426" s="9"/>
      <c r="R7426" s="9"/>
      <c r="T7426">
        <f t="shared" si="1030"/>
        <v>3100600</v>
      </c>
      <c r="U7426">
        <v>0</v>
      </c>
      <c r="V7426">
        <f t="shared" si="1036"/>
        <v>0</v>
      </c>
      <c r="W7426" t="str">
        <f t="shared" si="1031"/>
        <v/>
      </c>
      <c r="X7426" t="str">
        <f t="shared" si="1032"/>
        <v/>
      </c>
      <c r="Y7426" t="str">
        <f t="shared" si="1037"/>
        <v/>
      </c>
      <c r="Z7426" s="9"/>
      <c r="AA7426" s="14">
        <f t="shared" si="1033"/>
        <v>0.32500000000000001</v>
      </c>
      <c r="AB7426" s="14">
        <f t="shared" si="1034"/>
        <v>1.2E-2</v>
      </c>
    </row>
    <row r="7427" spans="1:28" x14ac:dyDescent="0.25">
      <c r="A7427" s="10">
        <f t="shared" si="1035"/>
        <v>45601</v>
      </c>
      <c r="B7427" s="11">
        <v>310</v>
      </c>
      <c r="C7427" s="11">
        <v>700</v>
      </c>
      <c r="D7427" s="12">
        <v>818.29166666666697</v>
      </c>
      <c r="E7427" s="9"/>
      <c r="F7427" s="9">
        <v>36.948</v>
      </c>
      <c r="G7427" s="9">
        <v>1.0069999999999999</v>
      </c>
      <c r="H7427" s="9">
        <v>8.0519999999999996</v>
      </c>
      <c r="I7427" s="9">
        <v>217.608</v>
      </c>
      <c r="J7427" s="9">
        <v>-7.7060000000000004</v>
      </c>
      <c r="K7427" s="9">
        <v>96.3</v>
      </c>
      <c r="L7427" s="9">
        <v>0.17799999999999999</v>
      </c>
      <c r="M7427" s="9">
        <v>0.217</v>
      </c>
      <c r="N7427" s="9">
        <v>0</v>
      </c>
      <c r="O7427" s="9">
        <v>0.625</v>
      </c>
      <c r="P7427" s="9"/>
      <c r="Q7427" s="9"/>
      <c r="R7427" s="9"/>
      <c r="T7427">
        <f t="shared" si="1030"/>
        <v>3100700</v>
      </c>
      <c r="U7427">
        <v>0</v>
      </c>
      <c r="V7427">
        <f t="shared" si="1036"/>
        <v>0</v>
      </c>
      <c r="W7427" t="str">
        <f t="shared" si="1031"/>
        <v/>
      </c>
      <c r="X7427" t="str">
        <f t="shared" si="1032"/>
        <v/>
      </c>
      <c r="Y7427" t="str">
        <f t="shared" si="1037"/>
        <v/>
      </c>
      <c r="Z7427" s="9"/>
      <c r="AA7427" s="14">
        <f t="shared" si="1033"/>
        <v>0.32900000000000001</v>
      </c>
      <c r="AB7427" s="14">
        <f t="shared" si="1034"/>
        <v>1.2999999999999999E-2</v>
      </c>
    </row>
    <row r="7428" spans="1:28" x14ac:dyDescent="0.25">
      <c r="A7428" s="10">
        <f t="shared" si="1035"/>
        <v>45601</v>
      </c>
      <c r="B7428" s="11">
        <v>310</v>
      </c>
      <c r="C7428" s="11">
        <v>800</v>
      </c>
      <c r="D7428" s="12">
        <v>818.33333333333303</v>
      </c>
      <c r="E7428" s="9"/>
      <c r="F7428" s="9">
        <v>36.713999999999999</v>
      </c>
      <c r="G7428" s="9">
        <v>1.0069999999999999</v>
      </c>
      <c r="H7428" s="9">
        <v>7.5490000000000004</v>
      </c>
      <c r="I7428" s="9">
        <v>217.608</v>
      </c>
      <c r="J7428" s="9">
        <v>-6.6740000000000004</v>
      </c>
      <c r="K7428" s="9">
        <v>96.1</v>
      </c>
      <c r="L7428" s="9">
        <v>0.17799999999999999</v>
      </c>
      <c r="M7428" s="9">
        <v>0.217</v>
      </c>
      <c r="N7428" s="9">
        <v>0</v>
      </c>
      <c r="O7428" s="9">
        <v>86.875</v>
      </c>
      <c r="P7428" s="9"/>
      <c r="Q7428" s="9"/>
      <c r="R7428" s="9"/>
      <c r="T7428">
        <f t="shared" si="1030"/>
        <v>3100800</v>
      </c>
      <c r="U7428">
        <v>52</v>
      </c>
      <c r="V7428">
        <f t="shared" si="1036"/>
        <v>86.9</v>
      </c>
      <c r="W7428" t="str">
        <f t="shared" si="1031"/>
        <v/>
      </c>
      <c r="X7428" t="str">
        <f t="shared" si="1032"/>
        <v/>
      </c>
      <c r="Y7428" t="str">
        <f t="shared" si="1037"/>
        <v/>
      </c>
      <c r="Z7428" s="9"/>
      <c r="AA7428" s="14">
        <f t="shared" si="1033"/>
        <v>0.35599999999999998</v>
      </c>
      <c r="AB7428" s="14">
        <f t="shared" si="1034"/>
        <v>1.4E-2</v>
      </c>
    </row>
    <row r="7429" spans="1:28" x14ac:dyDescent="0.25">
      <c r="A7429" s="10">
        <f t="shared" si="1035"/>
        <v>45601</v>
      </c>
      <c r="B7429" s="11">
        <v>310</v>
      </c>
      <c r="C7429" s="11">
        <v>900</v>
      </c>
      <c r="D7429" s="12">
        <v>818.375</v>
      </c>
      <c r="E7429" s="9"/>
      <c r="F7429" s="9">
        <v>36.363</v>
      </c>
      <c r="G7429" s="9">
        <v>2.0129999999999999</v>
      </c>
      <c r="H7429" s="9">
        <v>7.0460000000000003</v>
      </c>
      <c r="I7429" s="9">
        <v>217.608</v>
      </c>
      <c r="J7429" s="9">
        <v>-5.202</v>
      </c>
      <c r="K7429" s="9">
        <v>96.1</v>
      </c>
      <c r="L7429" s="9">
        <v>0.17799999999999999</v>
      </c>
      <c r="M7429" s="9">
        <v>0.217</v>
      </c>
      <c r="N7429" s="9">
        <v>0</v>
      </c>
      <c r="O7429" s="9">
        <v>303.125</v>
      </c>
      <c r="P7429" s="9"/>
      <c r="Q7429" s="9"/>
      <c r="R7429" s="9"/>
      <c r="T7429">
        <f t="shared" ref="T7429:T7492" si="1038">B7429*10000+C7429</f>
        <v>3100900</v>
      </c>
      <c r="U7429">
        <v>186.3</v>
      </c>
      <c r="V7429">
        <f t="shared" si="1036"/>
        <v>303.10000000000002</v>
      </c>
      <c r="W7429" t="str">
        <f t="shared" ref="W7429:W7492" si="1039">IF(C7429=2400,ROUND(L7429,3),"")</f>
        <v/>
      </c>
      <c r="X7429" t="str">
        <f t="shared" ref="X7429:X7492" si="1040">IF(C7429=2400,ROUND(M7429,3),"")</f>
        <v/>
      </c>
      <c r="Y7429" t="str">
        <f t="shared" si="1037"/>
        <v/>
      </c>
      <c r="Z7429" s="9"/>
      <c r="AA7429" s="14">
        <f t="shared" ref="AA7429:AA7492" si="1041">ROUND((0.6105*(EXP((17.273*J7429)/(J7429+237.3))))*K7429/100,3)</f>
        <v>0.39800000000000002</v>
      </c>
      <c r="AB7429" s="14">
        <f t="shared" ref="AB7429:AB7492" si="1042">ROUND(AA7429/K7429*(100-K7429),3)</f>
        <v>1.6E-2</v>
      </c>
    </row>
    <row r="7430" spans="1:28" x14ac:dyDescent="0.25">
      <c r="A7430" s="10">
        <f t="shared" si="1035"/>
        <v>45601</v>
      </c>
      <c r="B7430" s="11">
        <v>310</v>
      </c>
      <c r="C7430" s="11">
        <v>1000</v>
      </c>
      <c r="D7430" s="12">
        <v>818.41666666666697</v>
      </c>
      <c r="E7430" s="9"/>
      <c r="F7430" s="9">
        <v>35.777999999999999</v>
      </c>
      <c r="G7430" s="9">
        <v>2.516</v>
      </c>
      <c r="H7430" s="9">
        <v>8.0519999999999996</v>
      </c>
      <c r="I7430" s="9">
        <v>217.608</v>
      </c>
      <c r="J7430" s="9">
        <v>-6.3879999999999999</v>
      </c>
      <c r="K7430" s="9">
        <v>95.9</v>
      </c>
      <c r="L7430" s="9">
        <v>0.17799999999999999</v>
      </c>
      <c r="M7430" s="9">
        <v>0.217</v>
      </c>
      <c r="N7430" s="9">
        <v>0.6</v>
      </c>
      <c r="O7430" s="9">
        <v>351.875</v>
      </c>
      <c r="P7430" s="9"/>
      <c r="Q7430" s="9"/>
      <c r="R7430" s="9"/>
      <c r="T7430">
        <f t="shared" si="1038"/>
        <v>3101000</v>
      </c>
      <c r="U7430">
        <v>304.8</v>
      </c>
      <c r="V7430">
        <f t="shared" si="1036"/>
        <v>351.9</v>
      </c>
      <c r="W7430" t="str">
        <f t="shared" si="1039"/>
        <v/>
      </c>
      <c r="X7430" t="str">
        <f t="shared" si="1040"/>
        <v/>
      </c>
      <c r="Y7430" t="str">
        <f t="shared" si="1037"/>
        <v/>
      </c>
      <c r="Z7430" s="9"/>
      <c r="AA7430" s="14">
        <f t="shared" si="1041"/>
        <v>0.36299999999999999</v>
      </c>
      <c r="AB7430" s="14">
        <f t="shared" si="1042"/>
        <v>1.6E-2</v>
      </c>
    </row>
    <row r="7431" spans="1:28" x14ac:dyDescent="0.25">
      <c r="A7431" s="10">
        <f t="shared" ref="A7431:A7494" si="1043">A$5-1+B7431</f>
        <v>45601</v>
      </c>
      <c r="B7431" s="11">
        <v>310</v>
      </c>
      <c r="C7431" s="11">
        <v>1100</v>
      </c>
      <c r="D7431" s="12">
        <v>818.45833333333303</v>
      </c>
      <c r="E7431" s="9"/>
      <c r="F7431" s="9">
        <v>35.777999999999999</v>
      </c>
      <c r="G7431" s="9">
        <v>2.516</v>
      </c>
      <c r="H7431" s="9">
        <v>7.0460000000000003</v>
      </c>
      <c r="I7431" s="9">
        <v>217.608</v>
      </c>
      <c r="J7431" s="9">
        <v>-4.2869999999999999</v>
      </c>
      <c r="K7431" s="9">
        <v>95.9</v>
      </c>
      <c r="L7431" s="9">
        <v>0.17699999999999999</v>
      </c>
      <c r="M7431" s="9">
        <v>0.217</v>
      </c>
      <c r="N7431" s="9">
        <v>0</v>
      </c>
      <c r="O7431" s="9">
        <v>374.375</v>
      </c>
      <c r="P7431" s="9"/>
      <c r="Q7431" s="9"/>
      <c r="R7431" s="9"/>
      <c r="T7431">
        <f t="shared" si="1038"/>
        <v>3101100</v>
      </c>
      <c r="U7431">
        <v>383.5</v>
      </c>
      <c r="V7431">
        <f t="shared" si="1036"/>
        <v>374.4</v>
      </c>
      <c r="W7431" t="str">
        <f t="shared" si="1039"/>
        <v/>
      </c>
      <c r="X7431" t="str">
        <f t="shared" si="1040"/>
        <v/>
      </c>
      <c r="Y7431" t="str">
        <f t="shared" si="1037"/>
        <v/>
      </c>
      <c r="Z7431" s="9"/>
      <c r="AA7431" s="14">
        <f t="shared" si="1041"/>
        <v>0.42599999999999999</v>
      </c>
      <c r="AB7431" s="14">
        <f t="shared" si="1042"/>
        <v>1.7999999999999999E-2</v>
      </c>
    </row>
    <row r="7432" spans="1:28" x14ac:dyDescent="0.25">
      <c r="A7432" s="10">
        <f t="shared" si="1043"/>
        <v>45601</v>
      </c>
      <c r="B7432" s="11">
        <v>310</v>
      </c>
      <c r="C7432" s="11">
        <v>1200</v>
      </c>
      <c r="D7432" s="12">
        <v>818.5</v>
      </c>
      <c r="E7432" s="9"/>
      <c r="F7432" s="9">
        <v>35.543999999999997</v>
      </c>
      <c r="G7432" s="9">
        <v>2.516</v>
      </c>
      <c r="H7432" s="9">
        <v>9.0589999999999993</v>
      </c>
      <c r="I7432" s="9">
        <v>223.22399999999999</v>
      </c>
      <c r="J7432" s="9">
        <v>-3.9260000000000002</v>
      </c>
      <c r="K7432" s="9">
        <v>95.8</v>
      </c>
      <c r="L7432" s="9">
        <v>0.17799999999999999</v>
      </c>
      <c r="M7432" s="9">
        <v>0.217</v>
      </c>
      <c r="N7432" s="9">
        <v>0</v>
      </c>
      <c r="O7432" s="9">
        <v>374.375</v>
      </c>
      <c r="P7432" s="9"/>
      <c r="Q7432" s="9"/>
      <c r="R7432" s="9"/>
      <c r="T7432">
        <f t="shared" si="1038"/>
        <v>3101200</v>
      </c>
      <c r="U7432">
        <v>412.7</v>
      </c>
      <c r="V7432">
        <f t="shared" si="1036"/>
        <v>374.4</v>
      </c>
      <c r="W7432" t="str">
        <f t="shared" si="1039"/>
        <v/>
      </c>
      <c r="X7432" t="str">
        <f t="shared" si="1040"/>
        <v/>
      </c>
      <c r="Y7432" t="str">
        <f t="shared" si="1037"/>
        <v/>
      </c>
      <c r="Z7432" s="9"/>
      <c r="AA7432" s="14">
        <f t="shared" si="1041"/>
        <v>0.437</v>
      </c>
      <c r="AB7432" s="14">
        <f t="shared" si="1042"/>
        <v>1.9E-2</v>
      </c>
    </row>
    <row r="7433" spans="1:28" x14ac:dyDescent="0.25">
      <c r="A7433" s="10">
        <f t="shared" si="1043"/>
        <v>45601</v>
      </c>
      <c r="B7433" s="11">
        <v>310</v>
      </c>
      <c r="C7433" s="11">
        <v>1300</v>
      </c>
      <c r="D7433" s="12">
        <v>818.54166666666697</v>
      </c>
      <c r="E7433" s="9"/>
      <c r="F7433" s="9">
        <v>35.192999999999998</v>
      </c>
      <c r="G7433" s="9">
        <v>3.02</v>
      </c>
      <c r="H7433" s="9">
        <v>10.065</v>
      </c>
      <c r="I7433" s="9">
        <v>230.24299999999999</v>
      </c>
      <c r="J7433" s="9">
        <v>-3.657</v>
      </c>
      <c r="K7433" s="9">
        <v>95.1</v>
      </c>
      <c r="L7433" s="9">
        <v>0.17799999999999999</v>
      </c>
      <c r="M7433" s="9">
        <v>0.217</v>
      </c>
      <c r="N7433" s="9">
        <v>0.4</v>
      </c>
      <c r="O7433" s="9">
        <v>470.625</v>
      </c>
      <c r="P7433" s="9"/>
      <c r="Q7433" s="9"/>
      <c r="R7433" s="9"/>
      <c r="T7433">
        <f t="shared" si="1038"/>
        <v>3101300</v>
      </c>
      <c r="U7433">
        <v>389.7</v>
      </c>
      <c r="V7433">
        <f t="shared" si="1036"/>
        <v>470.6</v>
      </c>
      <c r="W7433" t="str">
        <f t="shared" si="1039"/>
        <v/>
      </c>
      <c r="X7433" t="str">
        <f t="shared" si="1040"/>
        <v/>
      </c>
      <c r="Y7433" t="str">
        <f t="shared" si="1037"/>
        <v/>
      </c>
      <c r="Z7433" s="9"/>
      <c r="AA7433" s="14">
        <f t="shared" si="1041"/>
        <v>0.443</v>
      </c>
      <c r="AB7433" s="14">
        <f t="shared" si="1042"/>
        <v>2.3E-2</v>
      </c>
    </row>
    <row r="7434" spans="1:28" x14ac:dyDescent="0.25">
      <c r="A7434" s="10">
        <f t="shared" si="1043"/>
        <v>45601</v>
      </c>
      <c r="B7434" s="11">
        <v>310</v>
      </c>
      <c r="C7434" s="11">
        <v>1400</v>
      </c>
      <c r="D7434" s="12">
        <v>818.58333333333303</v>
      </c>
      <c r="E7434" s="9"/>
      <c r="F7434" s="9">
        <v>35.31</v>
      </c>
      <c r="G7434" s="9">
        <v>2.0129999999999999</v>
      </c>
      <c r="H7434" s="9">
        <v>8.0519999999999996</v>
      </c>
      <c r="I7434" s="9">
        <v>255.51400000000001</v>
      </c>
      <c r="J7434" s="9">
        <v>-5.5739999999999998</v>
      </c>
      <c r="K7434" s="9">
        <v>95</v>
      </c>
      <c r="L7434" s="9">
        <v>0.17799999999999999</v>
      </c>
      <c r="M7434" s="9">
        <v>0.217</v>
      </c>
      <c r="N7434" s="9">
        <v>0</v>
      </c>
      <c r="O7434" s="9">
        <v>178.125</v>
      </c>
      <c r="P7434" s="9"/>
      <c r="Q7434" s="9"/>
      <c r="R7434" s="9"/>
      <c r="T7434">
        <f t="shared" si="1038"/>
        <v>3101400</v>
      </c>
      <c r="U7434">
        <v>316.7</v>
      </c>
      <c r="V7434">
        <f t="shared" si="1036"/>
        <v>178.1</v>
      </c>
      <c r="W7434" t="str">
        <f t="shared" si="1039"/>
        <v/>
      </c>
      <c r="X7434" t="str">
        <f t="shared" si="1040"/>
        <v/>
      </c>
      <c r="Y7434" t="str">
        <f t="shared" si="1037"/>
        <v/>
      </c>
      <c r="Z7434" s="9"/>
      <c r="AA7434" s="14">
        <f t="shared" si="1041"/>
        <v>0.38300000000000001</v>
      </c>
      <c r="AB7434" s="14">
        <f t="shared" si="1042"/>
        <v>0.02</v>
      </c>
    </row>
    <row r="7435" spans="1:28" x14ac:dyDescent="0.25">
      <c r="A7435" s="10">
        <f t="shared" si="1043"/>
        <v>45601</v>
      </c>
      <c r="B7435" s="11">
        <v>310</v>
      </c>
      <c r="C7435" s="11">
        <v>1500</v>
      </c>
      <c r="D7435" s="12">
        <v>818.625</v>
      </c>
      <c r="E7435" s="9"/>
      <c r="F7435" s="9">
        <v>34.959000000000003</v>
      </c>
      <c r="G7435" s="9">
        <v>2.516</v>
      </c>
      <c r="H7435" s="9">
        <v>8.0519999999999996</v>
      </c>
      <c r="I7435" s="9">
        <v>248.494</v>
      </c>
      <c r="J7435" s="9">
        <v>-5.141</v>
      </c>
      <c r="K7435" s="9">
        <v>93.3</v>
      </c>
      <c r="L7435" s="9">
        <v>0.17799999999999999</v>
      </c>
      <c r="M7435" s="9">
        <v>0.217</v>
      </c>
      <c r="N7435" s="9">
        <v>0</v>
      </c>
      <c r="O7435" s="9">
        <v>269.375</v>
      </c>
      <c r="P7435" s="9"/>
      <c r="Q7435" s="9"/>
      <c r="R7435" s="9"/>
      <c r="T7435">
        <f t="shared" si="1038"/>
        <v>3101500</v>
      </c>
      <c r="U7435">
        <v>202.2</v>
      </c>
      <c r="V7435">
        <f t="shared" si="1036"/>
        <v>269.39999999999998</v>
      </c>
      <c r="W7435" t="str">
        <f t="shared" si="1039"/>
        <v/>
      </c>
      <c r="X7435" t="str">
        <f t="shared" si="1040"/>
        <v/>
      </c>
      <c r="Y7435" t="str">
        <f t="shared" si="1037"/>
        <v/>
      </c>
      <c r="Z7435" s="9"/>
      <c r="AA7435" s="14">
        <f t="shared" si="1041"/>
        <v>0.38900000000000001</v>
      </c>
      <c r="AB7435" s="14">
        <f t="shared" si="1042"/>
        <v>2.8000000000000001E-2</v>
      </c>
    </row>
    <row r="7436" spans="1:28" x14ac:dyDescent="0.25">
      <c r="A7436" s="10">
        <f t="shared" si="1043"/>
        <v>45601</v>
      </c>
      <c r="B7436" s="11">
        <v>310</v>
      </c>
      <c r="C7436" s="11">
        <v>1600</v>
      </c>
      <c r="D7436" s="12">
        <v>818.66666666666697</v>
      </c>
      <c r="E7436" s="9"/>
      <c r="F7436" s="9">
        <v>34.725000000000001</v>
      </c>
      <c r="G7436" s="9">
        <v>1.0069999999999999</v>
      </c>
      <c r="H7436" s="9">
        <v>5.5359999999999996</v>
      </c>
      <c r="I7436" s="9">
        <v>227.435</v>
      </c>
      <c r="J7436" s="9">
        <v>-5.4489999999999998</v>
      </c>
      <c r="K7436" s="9">
        <v>90.2</v>
      </c>
      <c r="L7436" s="9">
        <v>0.17799999999999999</v>
      </c>
      <c r="M7436" s="9">
        <v>0.217</v>
      </c>
      <c r="N7436" s="9">
        <v>0</v>
      </c>
      <c r="O7436" s="9">
        <v>136.875</v>
      </c>
      <c r="P7436" s="9"/>
      <c r="Q7436" s="9"/>
      <c r="R7436" s="9"/>
      <c r="T7436">
        <f t="shared" si="1038"/>
        <v>3101600</v>
      </c>
      <c r="U7436">
        <v>67</v>
      </c>
      <c r="V7436">
        <f t="shared" si="1036"/>
        <v>136.9</v>
      </c>
      <c r="W7436" t="str">
        <f t="shared" si="1039"/>
        <v/>
      </c>
      <c r="X7436" t="str">
        <f t="shared" si="1040"/>
        <v/>
      </c>
      <c r="Y7436" t="str">
        <f t="shared" si="1037"/>
        <v/>
      </c>
      <c r="Z7436" s="9"/>
      <c r="AA7436" s="14">
        <f t="shared" si="1041"/>
        <v>0.36699999999999999</v>
      </c>
      <c r="AB7436" s="14">
        <f t="shared" si="1042"/>
        <v>0.04</v>
      </c>
    </row>
    <row r="7437" spans="1:28" x14ac:dyDescent="0.25">
      <c r="A7437" s="10">
        <f t="shared" si="1043"/>
        <v>45601</v>
      </c>
      <c r="B7437" s="11">
        <v>310</v>
      </c>
      <c r="C7437" s="11">
        <v>1700</v>
      </c>
      <c r="D7437" s="12">
        <v>818.70833333333303</v>
      </c>
      <c r="E7437" s="9"/>
      <c r="F7437" s="9">
        <v>35.31</v>
      </c>
      <c r="G7437" s="9">
        <v>0.503</v>
      </c>
      <c r="H7437" s="9">
        <v>5.5359999999999996</v>
      </c>
      <c r="I7437" s="9">
        <v>227.435</v>
      </c>
      <c r="J7437" s="9">
        <v>-7.7060000000000004</v>
      </c>
      <c r="K7437" s="9">
        <v>91.1</v>
      </c>
      <c r="L7437" s="9">
        <v>0.17799999999999999</v>
      </c>
      <c r="M7437" s="9">
        <v>0.217</v>
      </c>
      <c r="N7437" s="9">
        <v>0</v>
      </c>
      <c r="O7437" s="9">
        <v>6.875</v>
      </c>
      <c r="P7437" s="9"/>
      <c r="Q7437" s="9"/>
      <c r="R7437" s="9"/>
      <c r="T7437">
        <f t="shared" si="1038"/>
        <v>3101700</v>
      </c>
      <c r="U7437">
        <v>0</v>
      </c>
      <c r="V7437">
        <f t="shared" si="1036"/>
        <v>6.9</v>
      </c>
      <c r="W7437" t="str">
        <f t="shared" si="1039"/>
        <v/>
      </c>
      <c r="X7437" t="str">
        <f t="shared" si="1040"/>
        <v/>
      </c>
      <c r="Y7437" t="str">
        <f t="shared" si="1037"/>
        <v/>
      </c>
      <c r="Z7437" s="9"/>
      <c r="AA7437" s="14">
        <f t="shared" si="1041"/>
        <v>0.311</v>
      </c>
      <c r="AB7437" s="14">
        <f t="shared" si="1042"/>
        <v>0.03</v>
      </c>
    </row>
    <row r="7438" spans="1:28" x14ac:dyDescent="0.25">
      <c r="A7438" s="10">
        <f t="shared" si="1043"/>
        <v>45601</v>
      </c>
      <c r="B7438" s="11">
        <v>310</v>
      </c>
      <c r="C7438" s="11">
        <v>1800</v>
      </c>
      <c r="D7438" s="12">
        <v>818.75</v>
      </c>
      <c r="E7438" s="9"/>
      <c r="F7438" s="9">
        <v>34.725000000000001</v>
      </c>
      <c r="G7438" s="9">
        <v>0.503</v>
      </c>
      <c r="H7438" s="9">
        <v>4.0259999999999998</v>
      </c>
      <c r="I7438" s="9">
        <v>248.494</v>
      </c>
      <c r="J7438" s="9">
        <v>-8.1319999999999997</v>
      </c>
      <c r="K7438" s="9">
        <v>91.6</v>
      </c>
      <c r="L7438" s="9">
        <v>0.17799999999999999</v>
      </c>
      <c r="M7438" s="9">
        <v>0.217</v>
      </c>
      <c r="N7438" s="9">
        <v>0</v>
      </c>
      <c r="O7438" s="9">
        <v>0.625</v>
      </c>
      <c r="P7438" s="9"/>
      <c r="Q7438" s="9"/>
      <c r="R7438" s="9"/>
      <c r="T7438">
        <f t="shared" si="1038"/>
        <v>3101800</v>
      </c>
      <c r="U7438">
        <v>0</v>
      </c>
      <c r="V7438">
        <f t="shared" si="1036"/>
        <v>0</v>
      </c>
      <c r="W7438" t="str">
        <f t="shared" si="1039"/>
        <v/>
      </c>
      <c r="X7438" t="str">
        <f t="shared" si="1040"/>
        <v/>
      </c>
      <c r="Y7438" t="str">
        <f t="shared" si="1037"/>
        <v/>
      </c>
      <c r="Z7438" s="9"/>
      <c r="AA7438" s="14">
        <f t="shared" si="1041"/>
        <v>0.30299999999999999</v>
      </c>
      <c r="AB7438" s="14">
        <f t="shared" si="1042"/>
        <v>2.8000000000000001E-2</v>
      </c>
    </row>
    <row r="7439" spans="1:28" x14ac:dyDescent="0.25">
      <c r="A7439" s="10">
        <f t="shared" si="1043"/>
        <v>45601</v>
      </c>
      <c r="B7439" s="11">
        <v>310</v>
      </c>
      <c r="C7439" s="11">
        <v>1900</v>
      </c>
      <c r="D7439" s="12">
        <v>818.79166666666697</v>
      </c>
      <c r="E7439" s="9"/>
      <c r="F7439" s="9">
        <v>34.607999999999997</v>
      </c>
      <c r="G7439" s="9">
        <v>0.503</v>
      </c>
      <c r="H7439" s="9">
        <v>4.5289999999999999</v>
      </c>
      <c r="I7439" s="9">
        <v>247.09</v>
      </c>
      <c r="J7439" s="9">
        <v>-8.1980000000000004</v>
      </c>
      <c r="K7439" s="9">
        <v>91</v>
      </c>
      <c r="L7439" s="9">
        <v>0.17799999999999999</v>
      </c>
      <c r="M7439" s="9">
        <v>0.217</v>
      </c>
      <c r="N7439" s="9">
        <v>0</v>
      </c>
      <c r="O7439" s="9">
        <v>0.625</v>
      </c>
      <c r="P7439" s="9"/>
      <c r="Q7439" s="9"/>
      <c r="R7439" s="9"/>
      <c r="T7439">
        <f t="shared" si="1038"/>
        <v>3101900</v>
      </c>
      <c r="U7439">
        <v>0</v>
      </c>
      <c r="V7439">
        <f t="shared" si="1036"/>
        <v>0</v>
      </c>
      <c r="W7439" t="str">
        <f t="shared" si="1039"/>
        <v/>
      </c>
      <c r="X7439" t="str">
        <f t="shared" si="1040"/>
        <v/>
      </c>
      <c r="Y7439" t="str">
        <f t="shared" si="1037"/>
        <v/>
      </c>
      <c r="Z7439" s="9"/>
      <c r="AA7439" s="14">
        <f t="shared" si="1041"/>
        <v>0.29899999999999999</v>
      </c>
      <c r="AB7439" s="14">
        <f t="shared" si="1042"/>
        <v>0.03</v>
      </c>
    </row>
    <row r="7440" spans="1:28" x14ac:dyDescent="0.25">
      <c r="A7440" s="10">
        <f t="shared" si="1043"/>
        <v>45601</v>
      </c>
      <c r="B7440" s="11">
        <v>310</v>
      </c>
      <c r="C7440" s="11">
        <v>2000</v>
      </c>
      <c r="D7440" s="12">
        <v>818.83333333333303</v>
      </c>
      <c r="E7440" s="9"/>
      <c r="F7440" s="9">
        <v>34.14</v>
      </c>
      <c r="G7440" s="9">
        <v>0</v>
      </c>
      <c r="H7440" s="9">
        <v>2.0129999999999999</v>
      </c>
      <c r="I7440" s="9">
        <v>244.28200000000001</v>
      </c>
      <c r="J7440" s="9">
        <v>-9.9190000000000005</v>
      </c>
      <c r="K7440" s="9">
        <v>93</v>
      </c>
      <c r="L7440" s="9">
        <v>0.17799999999999999</v>
      </c>
      <c r="M7440" s="9">
        <v>0.217</v>
      </c>
      <c r="N7440" s="9">
        <v>0</v>
      </c>
      <c r="O7440" s="9">
        <v>0.625</v>
      </c>
      <c r="P7440" s="9"/>
      <c r="Q7440" s="9"/>
      <c r="R7440" s="9"/>
      <c r="T7440">
        <f t="shared" si="1038"/>
        <v>3102000</v>
      </c>
      <c r="U7440">
        <v>0</v>
      </c>
      <c r="V7440">
        <f t="shared" si="1036"/>
        <v>0</v>
      </c>
      <c r="W7440" t="str">
        <f t="shared" si="1039"/>
        <v/>
      </c>
      <c r="X7440" t="str">
        <f t="shared" si="1040"/>
        <v/>
      </c>
      <c r="Y7440" t="str">
        <f t="shared" si="1037"/>
        <v/>
      </c>
      <c r="Z7440" s="9"/>
      <c r="AA7440" s="14">
        <f t="shared" si="1041"/>
        <v>0.26700000000000002</v>
      </c>
      <c r="AB7440" s="14">
        <f t="shared" si="1042"/>
        <v>0.02</v>
      </c>
    </row>
    <row r="7441" spans="1:28" x14ac:dyDescent="0.25">
      <c r="A7441" s="10">
        <f t="shared" si="1043"/>
        <v>45601</v>
      </c>
      <c r="B7441" s="11">
        <v>310</v>
      </c>
      <c r="C7441" s="11">
        <v>2100</v>
      </c>
      <c r="D7441" s="12">
        <v>818.875</v>
      </c>
      <c r="E7441" s="9"/>
      <c r="F7441" s="9">
        <v>34.374000000000002</v>
      </c>
      <c r="G7441" s="9">
        <v>0</v>
      </c>
      <c r="H7441" s="9">
        <v>1.51</v>
      </c>
      <c r="I7441" s="9">
        <v>244.28200000000001</v>
      </c>
      <c r="J7441" s="9">
        <v>-9.6790000000000003</v>
      </c>
      <c r="K7441" s="9">
        <v>94.5</v>
      </c>
      <c r="L7441" s="9">
        <v>0.17799999999999999</v>
      </c>
      <c r="M7441" s="9">
        <v>0.217</v>
      </c>
      <c r="N7441" s="9">
        <v>0</v>
      </c>
      <c r="O7441" s="9">
        <v>0.625</v>
      </c>
      <c r="P7441" s="9"/>
      <c r="Q7441" s="9"/>
      <c r="R7441" s="9"/>
      <c r="T7441">
        <f t="shared" si="1038"/>
        <v>3102100</v>
      </c>
      <c r="U7441">
        <v>0</v>
      </c>
      <c r="V7441">
        <f t="shared" si="1036"/>
        <v>0</v>
      </c>
      <c r="W7441" t="str">
        <f t="shared" si="1039"/>
        <v/>
      </c>
      <c r="X7441" t="str">
        <f t="shared" si="1040"/>
        <v/>
      </c>
      <c r="Y7441" t="str">
        <f t="shared" si="1037"/>
        <v/>
      </c>
      <c r="Z7441" s="9"/>
      <c r="AA7441" s="14">
        <f t="shared" si="1041"/>
        <v>0.27700000000000002</v>
      </c>
      <c r="AB7441" s="14">
        <f t="shared" si="1042"/>
        <v>1.6E-2</v>
      </c>
    </row>
    <row r="7442" spans="1:28" x14ac:dyDescent="0.25">
      <c r="A7442" s="10">
        <f t="shared" si="1043"/>
        <v>45601</v>
      </c>
      <c r="B7442" s="11">
        <v>310</v>
      </c>
      <c r="C7442" s="11">
        <v>2200</v>
      </c>
      <c r="D7442" s="12">
        <v>818.91666666666697</v>
      </c>
      <c r="E7442" s="9"/>
      <c r="F7442" s="9">
        <v>33.905999999999999</v>
      </c>
      <c r="G7442" s="9">
        <v>0</v>
      </c>
      <c r="H7442" s="9">
        <v>1.51</v>
      </c>
      <c r="I7442" s="9">
        <v>244.28200000000001</v>
      </c>
      <c r="J7442" s="9">
        <v>-9.5419999999999998</v>
      </c>
      <c r="K7442" s="9">
        <v>94.6</v>
      </c>
      <c r="L7442" s="9">
        <v>0.17799999999999999</v>
      </c>
      <c r="M7442" s="9">
        <v>0.217</v>
      </c>
      <c r="N7442" s="9">
        <v>0</v>
      </c>
      <c r="O7442" s="9">
        <v>0.625</v>
      </c>
      <c r="P7442" s="9"/>
      <c r="Q7442" s="9"/>
      <c r="R7442" s="9"/>
      <c r="T7442">
        <f t="shared" si="1038"/>
        <v>3102200</v>
      </c>
      <c r="U7442">
        <v>0</v>
      </c>
      <c r="V7442">
        <f t="shared" si="1036"/>
        <v>0</v>
      </c>
      <c r="W7442" t="str">
        <f t="shared" si="1039"/>
        <v/>
      </c>
      <c r="X7442" t="str">
        <f t="shared" si="1040"/>
        <v/>
      </c>
      <c r="Y7442" t="str">
        <f t="shared" si="1037"/>
        <v/>
      </c>
      <c r="Z7442" s="9"/>
      <c r="AA7442" s="14">
        <f t="shared" si="1041"/>
        <v>0.28000000000000003</v>
      </c>
      <c r="AB7442" s="14">
        <f t="shared" si="1042"/>
        <v>1.6E-2</v>
      </c>
    </row>
    <row r="7443" spans="1:28" x14ac:dyDescent="0.25">
      <c r="A7443" s="10">
        <f t="shared" si="1043"/>
        <v>45601</v>
      </c>
      <c r="B7443" s="11">
        <v>310</v>
      </c>
      <c r="C7443" s="11">
        <v>2300</v>
      </c>
      <c r="D7443" s="12">
        <v>818.95833333333303</v>
      </c>
      <c r="E7443" s="9"/>
      <c r="F7443" s="9">
        <v>33.905999999999999</v>
      </c>
      <c r="G7443" s="9">
        <v>0</v>
      </c>
      <c r="H7443" s="9">
        <v>1.51</v>
      </c>
      <c r="I7443" s="9">
        <v>244.28200000000001</v>
      </c>
      <c r="J7443" s="9">
        <v>-8.7639999999999993</v>
      </c>
      <c r="K7443" s="9">
        <v>94.6</v>
      </c>
      <c r="L7443" s="9">
        <v>0.17799999999999999</v>
      </c>
      <c r="M7443" s="9">
        <v>0.217</v>
      </c>
      <c r="N7443" s="9">
        <v>0</v>
      </c>
      <c r="O7443" s="9">
        <v>0.625</v>
      </c>
      <c r="P7443" s="9"/>
      <c r="Q7443" s="9"/>
      <c r="R7443" s="9"/>
      <c r="T7443">
        <f t="shared" si="1038"/>
        <v>3102300</v>
      </c>
      <c r="U7443">
        <v>0</v>
      </c>
      <c r="V7443">
        <f t="shared" si="1036"/>
        <v>0</v>
      </c>
      <c r="W7443" t="str">
        <f t="shared" si="1039"/>
        <v/>
      </c>
      <c r="X7443" t="str">
        <f t="shared" si="1040"/>
        <v/>
      </c>
      <c r="Y7443" t="str">
        <f t="shared" si="1037"/>
        <v/>
      </c>
      <c r="Z7443" s="9"/>
      <c r="AA7443" s="14">
        <f t="shared" si="1041"/>
        <v>0.29799999999999999</v>
      </c>
      <c r="AB7443" s="14">
        <f t="shared" si="1042"/>
        <v>1.7000000000000001E-2</v>
      </c>
    </row>
    <row r="7444" spans="1:28" x14ac:dyDescent="0.25">
      <c r="A7444" s="10">
        <f t="shared" si="1043"/>
        <v>45601</v>
      </c>
      <c r="B7444" s="11">
        <v>310</v>
      </c>
      <c r="C7444" s="11">
        <v>2400</v>
      </c>
      <c r="D7444" s="12">
        <v>819</v>
      </c>
      <c r="E7444" s="9"/>
      <c r="F7444" s="9">
        <v>33.671999999999997</v>
      </c>
      <c r="G7444" s="9">
        <v>0.503</v>
      </c>
      <c r="H7444" s="9">
        <v>1.51</v>
      </c>
      <c r="I7444" s="9">
        <v>244.28200000000001</v>
      </c>
      <c r="J7444" s="9">
        <v>-9.7129999999999992</v>
      </c>
      <c r="K7444" s="9">
        <v>94</v>
      </c>
      <c r="L7444" s="9">
        <v>0.17799999999999999</v>
      </c>
      <c r="M7444" s="9">
        <v>0.217</v>
      </c>
      <c r="N7444" s="9">
        <v>0</v>
      </c>
      <c r="O7444" s="9">
        <v>0.625</v>
      </c>
      <c r="P7444" s="9"/>
      <c r="Q7444" s="9"/>
      <c r="R7444" s="9"/>
      <c r="T7444">
        <f t="shared" si="1038"/>
        <v>3102400</v>
      </c>
      <c r="U7444">
        <v>0</v>
      </c>
      <c r="V7444">
        <f t="shared" si="1036"/>
        <v>0</v>
      </c>
      <c r="W7444">
        <f t="shared" si="1039"/>
        <v>0.17799999999999999</v>
      </c>
      <c r="X7444">
        <f t="shared" si="1040"/>
        <v>0.217</v>
      </c>
      <c r="Y7444">
        <f t="shared" si="1037"/>
        <v>0.33700000000000002</v>
      </c>
      <c r="Z7444" s="9"/>
      <c r="AA7444" s="14">
        <f t="shared" si="1041"/>
        <v>0.27500000000000002</v>
      </c>
      <c r="AB7444" s="14">
        <f t="shared" si="1042"/>
        <v>1.7999999999999999E-2</v>
      </c>
    </row>
    <row r="7445" spans="1:28" x14ac:dyDescent="0.25">
      <c r="A7445" s="10">
        <f t="shared" si="1043"/>
        <v>45602</v>
      </c>
      <c r="B7445" s="11">
        <v>311</v>
      </c>
      <c r="C7445" s="11">
        <v>100</v>
      </c>
      <c r="D7445" s="12">
        <v>819.04166666666697</v>
      </c>
      <c r="E7445" s="9"/>
      <c r="F7445" s="9">
        <v>33.555</v>
      </c>
      <c r="G7445" s="9">
        <v>0.503</v>
      </c>
      <c r="H7445" s="9">
        <v>1.51</v>
      </c>
      <c r="I7445" s="9">
        <v>244.28200000000001</v>
      </c>
      <c r="J7445" s="9">
        <v>-9.8510000000000009</v>
      </c>
      <c r="K7445" s="9">
        <v>94.3</v>
      </c>
      <c r="L7445" s="9">
        <v>0.17799999999999999</v>
      </c>
      <c r="M7445" s="9">
        <v>0.217</v>
      </c>
      <c r="N7445" s="9">
        <v>0</v>
      </c>
      <c r="O7445" s="9">
        <v>0.625</v>
      </c>
      <c r="P7445" s="9"/>
      <c r="Q7445" s="9"/>
      <c r="R7445" s="9"/>
      <c r="T7445">
        <f t="shared" si="1038"/>
        <v>3110100</v>
      </c>
      <c r="U7445">
        <v>0</v>
      </c>
      <c r="V7445">
        <f t="shared" si="1036"/>
        <v>0</v>
      </c>
      <c r="W7445" t="str">
        <f t="shared" si="1039"/>
        <v/>
      </c>
      <c r="X7445" t="str">
        <f t="shared" si="1040"/>
        <v/>
      </c>
      <c r="Y7445" t="str">
        <f t="shared" si="1037"/>
        <v/>
      </c>
      <c r="Z7445" s="9"/>
      <c r="AA7445" s="14">
        <f t="shared" si="1041"/>
        <v>0.27200000000000002</v>
      </c>
      <c r="AB7445" s="14">
        <f t="shared" si="1042"/>
        <v>1.6E-2</v>
      </c>
    </row>
    <row r="7446" spans="1:28" x14ac:dyDescent="0.25">
      <c r="A7446" s="10">
        <f t="shared" si="1043"/>
        <v>45602</v>
      </c>
      <c r="B7446" s="11">
        <v>311</v>
      </c>
      <c r="C7446" s="11">
        <v>200</v>
      </c>
      <c r="D7446" s="12">
        <v>819.08333333333303</v>
      </c>
      <c r="E7446" s="9"/>
      <c r="F7446" s="9">
        <v>33.555</v>
      </c>
      <c r="G7446" s="9">
        <v>0.503</v>
      </c>
      <c r="H7446" s="9">
        <v>1.51</v>
      </c>
      <c r="I7446" s="9">
        <v>244.28200000000001</v>
      </c>
      <c r="J7446" s="9">
        <v>-9.1</v>
      </c>
      <c r="K7446" s="9">
        <v>94.3</v>
      </c>
      <c r="L7446" s="9">
        <v>0.17799999999999999</v>
      </c>
      <c r="M7446" s="9">
        <v>0.217</v>
      </c>
      <c r="N7446" s="9">
        <v>0</v>
      </c>
      <c r="O7446" s="9">
        <v>0.625</v>
      </c>
      <c r="P7446" s="9"/>
      <c r="Q7446" s="9"/>
      <c r="R7446" s="9"/>
      <c r="T7446">
        <f t="shared" si="1038"/>
        <v>3110200</v>
      </c>
      <c r="U7446">
        <v>0</v>
      </c>
      <c r="V7446">
        <f t="shared" si="1036"/>
        <v>0</v>
      </c>
      <c r="W7446" t="str">
        <f t="shared" si="1039"/>
        <v/>
      </c>
      <c r="X7446" t="str">
        <f t="shared" si="1040"/>
        <v/>
      </c>
      <c r="Y7446" t="str">
        <f t="shared" si="1037"/>
        <v/>
      </c>
      <c r="Z7446" s="9"/>
      <c r="AA7446" s="14">
        <f t="shared" si="1041"/>
        <v>0.28899999999999998</v>
      </c>
      <c r="AB7446" s="14">
        <f t="shared" si="1042"/>
        <v>1.7000000000000001E-2</v>
      </c>
    </row>
    <row r="7447" spans="1:28" x14ac:dyDescent="0.25">
      <c r="A7447" s="10">
        <f t="shared" si="1043"/>
        <v>45602</v>
      </c>
      <c r="B7447" s="11">
        <v>311</v>
      </c>
      <c r="C7447" s="11">
        <v>300</v>
      </c>
      <c r="D7447" s="12">
        <v>819.125</v>
      </c>
      <c r="E7447" s="9"/>
      <c r="F7447" s="9">
        <v>33.438000000000002</v>
      </c>
      <c r="G7447" s="9">
        <v>0</v>
      </c>
      <c r="H7447" s="9">
        <v>1.51</v>
      </c>
      <c r="I7447" s="9">
        <v>244.28200000000001</v>
      </c>
      <c r="J7447" s="9">
        <v>-8.73</v>
      </c>
      <c r="K7447" s="9">
        <v>93.8</v>
      </c>
      <c r="L7447" s="9">
        <v>0.17799999999999999</v>
      </c>
      <c r="M7447" s="9">
        <v>0.217</v>
      </c>
      <c r="N7447" s="9">
        <v>0</v>
      </c>
      <c r="O7447" s="9">
        <v>0.625</v>
      </c>
      <c r="P7447" s="9"/>
      <c r="Q7447" s="9"/>
      <c r="R7447" s="9"/>
      <c r="T7447">
        <f t="shared" si="1038"/>
        <v>3110300</v>
      </c>
      <c r="U7447">
        <v>0</v>
      </c>
      <c r="V7447">
        <f t="shared" si="1036"/>
        <v>0</v>
      </c>
      <c r="W7447" t="str">
        <f t="shared" si="1039"/>
        <v/>
      </c>
      <c r="X7447" t="str">
        <f t="shared" si="1040"/>
        <v/>
      </c>
      <c r="Y7447" t="str">
        <f t="shared" si="1037"/>
        <v/>
      </c>
      <c r="Z7447" s="9"/>
      <c r="AA7447" s="14">
        <f t="shared" si="1041"/>
        <v>0.29599999999999999</v>
      </c>
      <c r="AB7447" s="14">
        <f t="shared" si="1042"/>
        <v>0.02</v>
      </c>
    </row>
    <row r="7448" spans="1:28" x14ac:dyDescent="0.25">
      <c r="A7448" s="10">
        <f t="shared" si="1043"/>
        <v>45602</v>
      </c>
      <c r="B7448" s="11">
        <v>311</v>
      </c>
      <c r="C7448" s="11">
        <v>400</v>
      </c>
      <c r="D7448" s="12">
        <v>819.16666666666697</v>
      </c>
      <c r="E7448" s="9"/>
      <c r="F7448" s="9">
        <v>33.438000000000002</v>
      </c>
      <c r="G7448" s="9">
        <v>0</v>
      </c>
      <c r="H7448" s="9">
        <v>2.0129999999999999</v>
      </c>
      <c r="I7448" s="9">
        <v>244.28200000000001</v>
      </c>
      <c r="J7448" s="9">
        <v>-6.93</v>
      </c>
      <c r="K7448" s="9">
        <v>91.7</v>
      </c>
      <c r="L7448" s="9">
        <v>0.17799999999999999</v>
      </c>
      <c r="M7448" s="9">
        <v>0.217</v>
      </c>
      <c r="N7448" s="9">
        <v>0</v>
      </c>
      <c r="O7448" s="9">
        <v>0.625</v>
      </c>
      <c r="P7448" s="9"/>
      <c r="Q7448" s="9"/>
      <c r="R7448" s="9"/>
      <c r="T7448">
        <f t="shared" si="1038"/>
        <v>3110400</v>
      </c>
      <c r="U7448">
        <v>0</v>
      </c>
      <c r="V7448">
        <f t="shared" si="1036"/>
        <v>0</v>
      </c>
      <c r="W7448" t="str">
        <f t="shared" si="1039"/>
        <v/>
      </c>
      <c r="X7448" t="str">
        <f t="shared" si="1040"/>
        <v/>
      </c>
      <c r="Y7448" t="str">
        <f t="shared" si="1037"/>
        <v/>
      </c>
      <c r="Z7448" s="9"/>
      <c r="AA7448" s="14">
        <f t="shared" si="1041"/>
        <v>0.33300000000000002</v>
      </c>
      <c r="AB7448" s="14">
        <f t="shared" si="1042"/>
        <v>0.03</v>
      </c>
    </row>
    <row r="7449" spans="1:28" x14ac:dyDescent="0.25">
      <c r="A7449" s="10">
        <f t="shared" si="1043"/>
        <v>45602</v>
      </c>
      <c r="B7449" s="11">
        <v>311</v>
      </c>
      <c r="C7449" s="11">
        <v>500</v>
      </c>
      <c r="D7449" s="12">
        <v>819.20833333333303</v>
      </c>
      <c r="E7449" s="9"/>
      <c r="F7449" s="9">
        <v>33.555</v>
      </c>
      <c r="G7449" s="9">
        <v>0</v>
      </c>
      <c r="H7449" s="9">
        <v>1.51</v>
      </c>
      <c r="I7449" s="9">
        <v>244.28200000000001</v>
      </c>
      <c r="J7449" s="9">
        <v>-6.2309999999999999</v>
      </c>
      <c r="K7449" s="9">
        <v>91.4</v>
      </c>
      <c r="L7449" s="9">
        <v>0.17799999999999999</v>
      </c>
      <c r="M7449" s="9">
        <v>0.217</v>
      </c>
      <c r="N7449" s="9">
        <v>0</v>
      </c>
      <c r="O7449" s="9">
        <v>0.625</v>
      </c>
      <c r="P7449" s="9"/>
      <c r="Q7449" s="9"/>
      <c r="R7449" s="9"/>
      <c r="T7449">
        <f t="shared" si="1038"/>
        <v>3110500</v>
      </c>
      <c r="U7449">
        <v>0</v>
      </c>
      <c r="V7449">
        <f t="shared" si="1036"/>
        <v>0</v>
      </c>
      <c r="W7449" t="str">
        <f t="shared" si="1039"/>
        <v/>
      </c>
      <c r="X7449" t="str">
        <f t="shared" si="1040"/>
        <v/>
      </c>
      <c r="Y7449" t="str">
        <f t="shared" si="1037"/>
        <v/>
      </c>
      <c r="Z7449" s="9"/>
      <c r="AA7449" s="14">
        <f t="shared" si="1041"/>
        <v>0.35</v>
      </c>
      <c r="AB7449" s="14">
        <f t="shared" si="1042"/>
        <v>3.3000000000000002E-2</v>
      </c>
    </row>
    <row r="7450" spans="1:28" x14ac:dyDescent="0.25">
      <c r="A7450" s="10">
        <f t="shared" si="1043"/>
        <v>45602</v>
      </c>
      <c r="B7450" s="11">
        <v>311</v>
      </c>
      <c r="C7450" s="11">
        <v>600</v>
      </c>
      <c r="D7450" s="12">
        <v>819.25</v>
      </c>
      <c r="E7450" s="9"/>
      <c r="F7450" s="9">
        <v>33.087000000000003</v>
      </c>
      <c r="G7450" s="9">
        <v>0</v>
      </c>
      <c r="H7450" s="9">
        <v>1.51</v>
      </c>
      <c r="I7450" s="9">
        <v>244.28200000000001</v>
      </c>
      <c r="J7450" s="9">
        <v>-6.1050000000000004</v>
      </c>
      <c r="K7450" s="9">
        <v>86.4</v>
      </c>
      <c r="L7450" s="9">
        <v>0.17799999999999999</v>
      </c>
      <c r="M7450" s="9">
        <v>0.217</v>
      </c>
      <c r="N7450" s="9">
        <v>0</v>
      </c>
      <c r="O7450" s="9">
        <v>0.625</v>
      </c>
      <c r="P7450" s="9"/>
      <c r="Q7450" s="9"/>
      <c r="R7450" s="9"/>
      <c r="T7450">
        <f t="shared" si="1038"/>
        <v>3110600</v>
      </c>
      <c r="U7450">
        <v>0</v>
      </c>
      <c r="V7450">
        <f t="shared" si="1036"/>
        <v>0</v>
      </c>
      <c r="W7450" t="str">
        <f t="shared" si="1039"/>
        <v/>
      </c>
      <c r="X7450" t="str">
        <f t="shared" si="1040"/>
        <v/>
      </c>
      <c r="Y7450" t="str">
        <f t="shared" si="1037"/>
        <v/>
      </c>
      <c r="Z7450" s="9"/>
      <c r="AA7450" s="14">
        <f t="shared" si="1041"/>
        <v>0.33400000000000002</v>
      </c>
      <c r="AB7450" s="14">
        <f t="shared" si="1042"/>
        <v>5.2999999999999999E-2</v>
      </c>
    </row>
    <row r="7451" spans="1:28" x14ac:dyDescent="0.25">
      <c r="A7451" s="10">
        <f t="shared" si="1043"/>
        <v>45602</v>
      </c>
      <c r="B7451" s="11">
        <v>311</v>
      </c>
      <c r="C7451" s="11">
        <v>700</v>
      </c>
      <c r="D7451" s="12">
        <v>819.29166666666697</v>
      </c>
      <c r="E7451" s="9"/>
      <c r="F7451" s="9">
        <v>32.853000000000002</v>
      </c>
      <c r="G7451" s="9">
        <v>0</v>
      </c>
      <c r="H7451" s="9">
        <v>1.0069999999999999</v>
      </c>
      <c r="I7451" s="9">
        <v>244.28200000000001</v>
      </c>
      <c r="J7451" s="9">
        <v>-5.76</v>
      </c>
      <c r="K7451" s="9">
        <v>88.6</v>
      </c>
      <c r="L7451" s="9">
        <v>0.17799999999999999</v>
      </c>
      <c r="M7451" s="9">
        <v>0.217</v>
      </c>
      <c r="N7451" s="9">
        <v>0</v>
      </c>
      <c r="O7451" s="9">
        <v>0.625</v>
      </c>
      <c r="P7451" s="9"/>
      <c r="Q7451" s="9"/>
      <c r="R7451" s="9"/>
      <c r="T7451">
        <f t="shared" si="1038"/>
        <v>3110700</v>
      </c>
      <c r="U7451">
        <v>0</v>
      </c>
      <c r="V7451">
        <f t="shared" si="1036"/>
        <v>0</v>
      </c>
      <c r="W7451" t="str">
        <f t="shared" si="1039"/>
        <v/>
      </c>
      <c r="X7451" t="str">
        <f t="shared" si="1040"/>
        <v/>
      </c>
      <c r="Y7451" t="str">
        <f t="shared" si="1037"/>
        <v/>
      </c>
      <c r="Z7451" s="9"/>
      <c r="AA7451" s="14">
        <f t="shared" si="1041"/>
        <v>0.35199999999999998</v>
      </c>
      <c r="AB7451" s="14">
        <f t="shared" si="1042"/>
        <v>4.4999999999999998E-2</v>
      </c>
    </row>
    <row r="7452" spans="1:28" x14ac:dyDescent="0.25">
      <c r="A7452" s="10">
        <f t="shared" si="1043"/>
        <v>45602</v>
      </c>
      <c r="B7452" s="11">
        <v>311</v>
      </c>
      <c r="C7452" s="11">
        <v>800</v>
      </c>
      <c r="D7452" s="12">
        <v>819.33333333333303</v>
      </c>
      <c r="E7452" s="9"/>
      <c r="F7452" s="9">
        <v>32.619</v>
      </c>
      <c r="G7452" s="9">
        <v>0</v>
      </c>
      <c r="H7452" s="9">
        <v>1.51</v>
      </c>
      <c r="I7452" s="9">
        <v>244.28200000000001</v>
      </c>
      <c r="J7452" s="9">
        <v>-4.9870000000000001</v>
      </c>
      <c r="K7452" s="9">
        <v>88.1</v>
      </c>
      <c r="L7452" s="9">
        <v>0.17799999999999999</v>
      </c>
      <c r="M7452" s="9">
        <v>0.217</v>
      </c>
      <c r="N7452" s="9">
        <v>0</v>
      </c>
      <c r="O7452" s="9">
        <v>18.125</v>
      </c>
      <c r="P7452" s="9"/>
      <c r="Q7452" s="9"/>
      <c r="R7452" s="9"/>
      <c r="T7452">
        <f t="shared" si="1038"/>
        <v>3110800</v>
      </c>
      <c r="U7452">
        <v>48.8</v>
      </c>
      <c r="V7452">
        <f t="shared" si="1036"/>
        <v>18.100000000000001</v>
      </c>
      <c r="W7452" t="str">
        <f t="shared" si="1039"/>
        <v/>
      </c>
      <c r="X7452" t="str">
        <f t="shared" si="1040"/>
        <v/>
      </c>
      <c r="Y7452" t="str">
        <f t="shared" si="1037"/>
        <v/>
      </c>
      <c r="Z7452" s="9"/>
      <c r="AA7452" s="14">
        <f t="shared" si="1041"/>
        <v>0.371</v>
      </c>
      <c r="AB7452" s="14">
        <f t="shared" si="1042"/>
        <v>0.05</v>
      </c>
    </row>
    <row r="7453" spans="1:28" x14ac:dyDescent="0.25">
      <c r="A7453" s="10">
        <f t="shared" si="1043"/>
        <v>45602</v>
      </c>
      <c r="B7453" s="11">
        <v>311</v>
      </c>
      <c r="C7453" s="11">
        <v>900</v>
      </c>
      <c r="D7453" s="12">
        <v>819.375</v>
      </c>
      <c r="E7453" s="9"/>
      <c r="F7453" s="9">
        <v>32.384999999999998</v>
      </c>
      <c r="G7453" s="9">
        <v>0</v>
      </c>
      <c r="H7453" s="9">
        <v>1.0069999999999999</v>
      </c>
      <c r="I7453" s="9">
        <v>244.28200000000001</v>
      </c>
      <c r="J7453" s="9">
        <v>-3.5680000000000001</v>
      </c>
      <c r="K7453" s="9">
        <v>83.9</v>
      </c>
      <c r="L7453" s="9">
        <v>0.17799999999999999</v>
      </c>
      <c r="M7453" s="9">
        <v>0.217</v>
      </c>
      <c r="N7453" s="9">
        <v>0</v>
      </c>
      <c r="O7453" s="9">
        <v>89.375</v>
      </c>
      <c r="P7453" s="9"/>
      <c r="Q7453" s="9"/>
      <c r="R7453" s="9"/>
      <c r="T7453">
        <f t="shared" si="1038"/>
        <v>3110900</v>
      </c>
      <c r="U7453">
        <v>181.5</v>
      </c>
      <c r="V7453">
        <f t="shared" si="1036"/>
        <v>89.4</v>
      </c>
      <c r="W7453" t="str">
        <f t="shared" si="1039"/>
        <v/>
      </c>
      <c r="X7453" t="str">
        <f t="shared" si="1040"/>
        <v/>
      </c>
      <c r="Y7453" t="str">
        <f t="shared" si="1037"/>
        <v/>
      </c>
      <c r="Z7453" s="9"/>
      <c r="AA7453" s="14">
        <f t="shared" si="1041"/>
        <v>0.39300000000000002</v>
      </c>
      <c r="AB7453" s="14">
        <f t="shared" si="1042"/>
        <v>7.4999999999999997E-2</v>
      </c>
    </row>
    <row r="7454" spans="1:28" x14ac:dyDescent="0.25">
      <c r="A7454" s="10">
        <f t="shared" si="1043"/>
        <v>45602</v>
      </c>
      <c r="B7454" s="11">
        <v>311</v>
      </c>
      <c r="C7454" s="11">
        <v>1000</v>
      </c>
      <c r="D7454" s="12">
        <v>819.41666666666697</v>
      </c>
      <c r="E7454" s="9"/>
      <c r="F7454" s="9">
        <v>31.917000000000002</v>
      </c>
      <c r="G7454" s="9">
        <v>0</v>
      </c>
      <c r="H7454" s="9">
        <v>1.51</v>
      </c>
      <c r="I7454" s="9">
        <v>143.19999999999999</v>
      </c>
      <c r="J7454" s="9">
        <v>-2.2469999999999999</v>
      </c>
      <c r="K7454" s="9">
        <v>74.599999999999994</v>
      </c>
      <c r="L7454" s="9">
        <v>0.17799999999999999</v>
      </c>
      <c r="M7454" s="9">
        <v>0.217</v>
      </c>
      <c r="N7454" s="9">
        <v>0</v>
      </c>
      <c r="O7454" s="9">
        <v>215.625</v>
      </c>
      <c r="P7454" s="9"/>
      <c r="Q7454" s="9"/>
      <c r="R7454" s="9"/>
      <c r="T7454">
        <f t="shared" si="1038"/>
        <v>3111000</v>
      </c>
      <c r="U7454">
        <v>299.8</v>
      </c>
      <c r="V7454">
        <f t="shared" si="1036"/>
        <v>215.6</v>
      </c>
      <c r="W7454" t="str">
        <f t="shared" si="1039"/>
        <v/>
      </c>
      <c r="X7454" t="str">
        <f t="shared" si="1040"/>
        <v/>
      </c>
      <c r="Y7454" t="str">
        <f t="shared" si="1037"/>
        <v/>
      </c>
      <c r="Z7454" s="9"/>
      <c r="AA7454" s="14">
        <f t="shared" si="1041"/>
        <v>0.38600000000000001</v>
      </c>
      <c r="AB7454" s="14">
        <f t="shared" si="1042"/>
        <v>0.13100000000000001</v>
      </c>
    </row>
    <row r="7455" spans="1:28" x14ac:dyDescent="0.25">
      <c r="A7455" s="10">
        <f t="shared" si="1043"/>
        <v>45602</v>
      </c>
      <c r="B7455" s="11">
        <v>311</v>
      </c>
      <c r="C7455" s="11">
        <v>1100</v>
      </c>
      <c r="D7455" s="12">
        <v>819.45833333333303</v>
      </c>
      <c r="E7455" s="9"/>
      <c r="F7455" s="9">
        <v>31.683</v>
      </c>
      <c r="G7455" s="9">
        <v>0</v>
      </c>
      <c r="H7455" s="9">
        <v>1.51</v>
      </c>
      <c r="I7455" s="9">
        <v>157.239</v>
      </c>
      <c r="J7455" s="9">
        <v>-1.3839999999999999</v>
      </c>
      <c r="K7455" s="9">
        <v>76</v>
      </c>
      <c r="L7455" s="9">
        <v>0.17799999999999999</v>
      </c>
      <c r="M7455" s="9">
        <v>0.217</v>
      </c>
      <c r="N7455" s="9">
        <v>0.2</v>
      </c>
      <c r="O7455" s="9">
        <v>208.125</v>
      </c>
      <c r="P7455" s="9"/>
      <c r="Q7455" s="9"/>
      <c r="R7455" s="9"/>
      <c r="T7455">
        <f t="shared" si="1038"/>
        <v>3111100</v>
      </c>
      <c r="U7455">
        <v>378.2</v>
      </c>
      <c r="V7455">
        <f t="shared" si="1036"/>
        <v>208.1</v>
      </c>
      <c r="W7455" t="str">
        <f t="shared" si="1039"/>
        <v/>
      </c>
      <c r="X7455" t="str">
        <f t="shared" si="1040"/>
        <v/>
      </c>
      <c r="Y7455" t="str">
        <f t="shared" si="1037"/>
        <v/>
      </c>
      <c r="Z7455" s="9"/>
      <c r="AA7455" s="14">
        <f t="shared" si="1041"/>
        <v>0.41899999999999998</v>
      </c>
      <c r="AB7455" s="14">
        <f t="shared" si="1042"/>
        <v>0.13200000000000001</v>
      </c>
    </row>
    <row r="7456" spans="1:28" x14ac:dyDescent="0.25">
      <c r="A7456" s="10">
        <f t="shared" si="1043"/>
        <v>45602</v>
      </c>
      <c r="B7456" s="11">
        <v>311</v>
      </c>
      <c r="C7456" s="11">
        <v>1200</v>
      </c>
      <c r="D7456" s="12">
        <v>819.5</v>
      </c>
      <c r="E7456" s="9"/>
      <c r="F7456" s="9">
        <v>30.864000000000001</v>
      </c>
      <c r="G7456" s="9">
        <v>0</v>
      </c>
      <c r="H7456" s="9">
        <v>1.0069999999999999</v>
      </c>
      <c r="I7456" s="9">
        <v>133.37299999999999</v>
      </c>
      <c r="J7456" s="9">
        <v>5.0999999999999997E-2</v>
      </c>
      <c r="K7456" s="9">
        <v>77.7</v>
      </c>
      <c r="L7456" s="9">
        <v>0.17799999999999999</v>
      </c>
      <c r="M7456" s="9">
        <v>0.217</v>
      </c>
      <c r="N7456" s="9">
        <v>0.2</v>
      </c>
      <c r="O7456" s="9">
        <v>271.875</v>
      </c>
      <c r="P7456" s="9"/>
      <c r="Q7456" s="9"/>
      <c r="R7456" s="9"/>
      <c r="T7456">
        <f t="shared" si="1038"/>
        <v>3111200</v>
      </c>
      <c r="U7456">
        <v>407.5</v>
      </c>
      <c r="V7456">
        <f t="shared" si="1036"/>
        <v>271.89999999999998</v>
      </c>
      <c r="W7456" t="str">
        <f t="shared" si="1039"/>
        <v/>
      </c>
      <c r="X7456" t="str">
        <f t="shared" si="1040"/>
        <v/>
      </c>
      <c r="Y7456" t="str">
        <f t="shared" si="1037"/>
        <v/>
      </c>
      <c r="Z7456" s="9"/>
      <c r="AA7456" s="14">
        <f t="shared" si="1041"/>
        <v>0.47599999999999998</v>
      </c>
      <c r="AB7456" s="14">
        <f t="shared" si="1042"/>
        <v>0.13700000000000001</v>
      </c>
    </row>
    <row r="7457" spans="1:28" x14ac:dyDescent="0.25">
      <c r="A7457" s="10">
        <f t="shared" si="1043"/>
        <v>45602</v>
      </c>
      <c r="B7457" s="11">
        <v>311</v>
      </c>
      <c r="C7457" s="11">
        <v>1300</v>
      </c>
      <c r="D7457" s="12">
        <v>819.54166666666697</v>
      </c>
      <c r="E7457" s="9"/>
      <c r="F7457" s="9">
        <v>30.864000000000001</v>
      </c>
      <c r="G7457" s="9">
        <v>0</v>
      </c>
      <c r="H7457" s="9">
        <v>1.51</v>
      </c>
      <c r="I7457" s="9">
        <v>138.988</v>
      </c>
      <c r="J7457" s="9">
        <v>0.71499999999999997</v>
      </c>
      <c r="K7457" s="9">
        <v>80.099999999999994</v>
      </c>
      <c r="L7457" s="9">
        <v>0.17799999999999999</v>
      </c>
      <c r="M7457" s="9">
        <v>0.217</v>
      </c>
      <c r="N7457" s="9">
        <v>0.4</v>
      </c>
      <c r="O7457" s="9">
        <v>225.625</v>
      </c>
      <c r="P7457" s="9"/>
      <c r="Q7457" s="9"/>
      <c r="R7457" s="9"/>
      <c r="T7457">
        <f t="shared" si="1038"/>
        <v>3111300</v>
      </c>
      <c r="U7457">
        <v>384.3</v>
      </c>
      <c r="V7457">
        <f t="shared" si="1036"/>
        <v>225.6</v>
      </c>
      <c r="W7457" t="str">
        <f t="shared" si="1039"/>
        <v/>
      </c>
      <c r="X7457" t="str">
        <f t="shared" si="1040"/>
        <v/>
      </c>
      <c r="Y7457" t="str">
        <f t="shared" si="1037"/>
        <v/>
      </c>
      <c r="Z7457" s="9"/>
      <c r="AA7457" s="14">
        <f t="shared" si="1041"/>
        <v>0.51500000000000001</v>
      </c>
      <c r="AB7457" s="14">
        <f t="shared" si="1042"/>
        <v>0.128</v>
      </c>
    </row>
    <row r="7458" spans="1:28" x14ac:dyDescent="0.25">
      <c r="A7458" s="10">
        <f t="shared" si="1043"/>
        <v>45602</v>
      </c>
      <c r="B7458" s="11">
        <v>311</v>
      </c>
      <c r="C7458" s="11">
        <v>1400</v>
      </c>
      <c r="D7458" s="12">
        <v>819.58333333333303</v>
      </c>
      <c r="E7458" s="9"/>
      <c r="F7458" s="9">
        <v>30.864000000000001</v>
      </c>
      <c r="G7458" s="9">
        <v>0</v>
      </c>
      <c r="H7458" s="9">
        <v>1.51</v>
      </c>
      <c r="I7458" s="9">
        <v>138.988</v>
      </c>
      <c r="J7458" s="9">
        <v>2.2890000000000001</v>
      </c>
      <c r="K7458" s="9">
        <v>79.900000000000006</v>
      </c>
      <c r="L7458" s="9">
        <v>0.17799999999999999</v>
      </c>
      <c r="M7458" s="9">
        <v>0.218</v>
      </c>
      <c r="N7458" s="9">
        <v>1.2</v>
      </c>
      <c r="O7458" s="9">
        <v>254.375</v>
      </c>
      <c r="P7458" s="9"/>
      <c r="Q7458" s="9"/>
      <c r="R7458" s="9"/>
      <c r="T7458">
        <f t="shared" si="1038"/>
        <v>3111400</v>
      </c>
      <c r="U7458">
        <v>311.5</v>
      </c>
      <c r="V7458">
        <f t="shared" si="1036"/>
        <v>254.4</v>
      </c>
      <c r="W7458" t="str">
        <f t="shared" si="1039"/>
        <v/>
      </c>
      <c r="X7458" t="str">
        <f t="shared" si="1040"/>
        <v/>
      </c>
      <c r="Y7458" t="str">
        <f t="shared" si="1037"/>
        <v/>
      </c>
      <c r="Z7458" s="9"/>
      <c r="AA7458" s="14">
        <f t="shared" si="1041"/>
        <v>0.57499999999999996</v>
      </c>
      <c r="AB7458" s="14">
        <f t="shared" si="1042"/>
        <v>0.14499999999999999</v>
      </c>
    </row>
    <row r="7459" spans="1:28" x14ac:dyDescent="0.25">
      <c r="A7459" s="10">
        <f t="shared" si="1043"/>
        <v>45602</v>
      </c>
      <c r="B7459" s="11">
        <v>311</v>
      </c>
      <c r="C7459" s="11">
        <v>1500</v>
      </c>
      <c r="D7459" s="12">
        <v>819.625</v>
      </c>
      <c r="E7459" s="9"/>
      <c r="F7459" s="9">
        <v>30.63</v>
      </c>
      <c r="G7459" s="9">
        <v>0</v>
      </c>
      <c r="H7459" s="9">
        <v>1.51</v>
      </c>
      <c r="I7459" s="9">
        <v>131.96899999999999</v>
      </c>
      <c r="J7459" s="9">
        <v>2.5030000000000001</v>
      </c>
      <c r="K7459" s="9">
        <v>80.7</v>
      </c>
      <c r="L7459" s="9">
        <v>0.17799999999999999</v>
      </c>
      <c r="M7459" s="9">
        <v>0.218</v>
      </c>
      <c r="N7459" s="9">
        <v>2.8010000000000002</v>
      </c>
      <c r="O7459" s="9">
        <v>206.875</v>
      </c>
      <c r="P7459" s="9"/>
      <c r="Q7459" s="9"/>
      <c r="R7459" s="9"/>
      <c r="T7459">
        <f t="shared" si="1038"/>
        <v>3111500</v>
      </c>
      <c r="U7459">
        <v>197.2</v>
      </c>
      <c r="V7459">
        <f t="shared" si="1036"/>
        <v>206.9</v>
      </c>
      <c r="W7459" t="str">
        <f t="shared" si="1039"/>
        <v/>
      </c>
      <c r="X7459" t="str">
        <f t="shared" si="1040"/>
        <v/>
      </c>
      <c r="Y7459" t="str">
        <f t="shared" si="1037"/>
        <v/>
      </c>
      <c r="Z7459" s="9"/>
      <c r="AA7459" s="14">
        <f t="shared" si="1041"/>
        <v>0.59</v>
      </c>
      <c r="AB7459" s="14">
        <f t="shared" si="1042"/>
        <v>0.14099999999999999</v>
      </c>
    </row>
    <row r="7460" spans="1:28" x14ac:dyDescent="0.25">
      <c r="A7460" s="10">
        <f t="shared" si="1043"/>
        <v>45602</v>
      </c>
      <c r="B7460" s="11">
        <v>311</v>
      </c>
      <c r="C7460" s="11">
        <v>1600</v>
      </c>
      <c r="D7460" s="12">
        <v>819.66666666666697</v>
      </c>
      <c r="E7460" s="9"/>
      <c r="F7460" s="9">
        <v>30.279</v>
      </c>
      <c r="G7460" s="9">
        <v>0</v>
      </c>
      <c r="H7460" s="9">
        <v>1.51</v>
      </c>
      <c r="I7460" s="9">
        <v>94.063000000000002</v>
      </c>
      <c r="J7460" s="9">
        <v>-1.3839999999999999</v>
      </c>
      <c r="K7460" s="9">
        <v>79.7</v>
      </c>
      <c r="L7460" s="9">
        <v>0.17799999999999999</v>
      </c>
      <c r="M7460" s="9">
        <v>0.217</v>
      </c>
      <c r="N7460" s="9">
        <v>1.2</v>
      </c>
      <c r="O7460" s="9">
        <v>120.625</v>
      </c>
      <c r="P7460" s="9"/>
      <c r="Q7460" s="9"/>
      <c r="R7460" s="9"/>
      <c r="T7460">
        <f t="shared" si="1038"/>
        <v>3111600</v>
      </c>
      <c r="U7460">
        <v>63.2</v>
      </c>
      <c r="V7460">
        <f t="shared" si="1036"/>
        <v>120.6</v>
      </c>
      <c r="W7460" t="str">
        <f t="shared" si="1039"/>
        <v/>
      </c>
      <c r="X7460" t="str">
        <f t="shared" si="1040"/>
        <v/>
      </c>
      <c r="Y7460" t="str">
        <f t="shared" si="1037"/>
        <v/>
      </c>
      <c r="Z7460" s="9"/>
      <c r="AA7460" s="14">
        <f t="shared" si="1041"/>
        <v>0.44</v>
      </c>
      <c r="AB7460" s="14">
        <f t="shared" si="1042"/>
        <v>0.112</v>
      </c>
    </row>
    <row r="7461" spans="1:28" x14ac:dyDescent="0.25">
      <c r="A7461" s="10">
        <f t="shared" si="1043"/>
        <v>45602</v>
      </c>
      <c r="B7461" s="11">
        <v>311</v>
      </c>
      <c r="C7461" s="11">
        <v>1700</v>
      </c>
      <c r="D7461" s="12">
        <v>819.70833333333303</v>
      </c>
      <c r="E7461" s="9"/>
      <c r="F7461" s="9">
        <v>30.747</v>
      </c>
      <c r="G7461" s="9">
        <v>0</v>
      </c>
      <c r="H7461" s="9">
        <v>2.0129999999999999</v>
      </c>
      <c r="I7461" s="9">
        <v>318.69</v>
      </c>
      <c r="J7461" s="9">
        <v>-2.3340000000000001</v>
      </c>
      <c r="K7461" s="9">
        <v>89.8</v>
      </c>
      <c r="L7461" s="9">
        <v>0.17799999999999999</v>
      </c>
      <c r="M7461" s="9">
        <v>0.217</v>
      </c>
      <c r="N7461" s="9">
        <v>0</v>
      </c>
      <c r="O7461" s="9">
        <v>8.125</v>
      </c>
      <c r="P7461" s="9"/>
      <c r="Q7461" s="9"/>
      <c r="R7461" s="9"/>
      <c r="T7461">
        <f t="shared" si="1038"/>
        <v>3111700</v>
      </c>
      <c r="U7461">
        <v>0</v>
      </c>
      <c r="V7461">
        <f t="shared" si="1036"/>
        <v>8.1</v>
      </c>
      <c r="W7461" t="str">
        <f t="shared" si="1039"/>
        <v/>
      </c>
      <c r="X7461" t="str">
        <f t="shared" si="1040"/>
        <v/>
      </c>
      <c r="Y7461" t="str">
        <f t="shared" si="1037"/>
        <v/>
      </c>
      <c r="Z7461" s="9"/>
      <c r="AA7461" s="14">
        <f t="shared" si="1041"/>
        <v>0.46200000000000002</v>
      </c>
      <c r="AB7461" s="14">
        <f t="shared" si="1042"/>
        <v>5.1999999999999998E-2</v>
      </c>
    </row>
    <row r="7462" spans="1:28" x14ac:dyDescent="0.25">
      <c r="A7462" s="10">
        <f t="shared" si="1043"/>
        <v>45602</v>
      </c>
      <c r="B7462" s="11">
        <v>311</v>
      </c>
      <c r="C7462" s="11">
        <v>1800</v>
      </c>
      <c r="D7462" s="12">
        <v>819.75</v>
      </c>
      <c r="E7462" s="9"/>
      <c r="F7462" s="9">
        <v>30.747</v>
      </c>
      <c r="G7462" s="9">
        <v>0</v>
      </c>
      <c r="H7462" s="9">
        <v>2.0129999999999999</v>
      </c>
      <c r="I7462" s="9">
        <v>307.459</v>
      </c>
      <c r="J7462" s="9">
        <v>-2.16</v>
      </c>
      <c r="K7462" s="9">
        <v>91.6</v>
      </c>
      <c r="L7462" s="9">
        <v>0.17799999999999999</v>
      </c>
      <c r="M7462" s="9">
        <v>0.218</v>
      </c>
      <c r="N7462" s="9">
        <v>0</v>
      </c>
      <c r="O7462" s="9">
        <v>0.625</v>
      </c>
      <c r="P7462" s="9"/>
      <c r="Q7462" s="9"/>
      <c r="R7462" s="9"/>
      <c r="T7462">
        <f t="shared" si="1038"/>
        <v>3111800</v>
      </c>
      <c r="U7462">
        <v>0</v>
      </c>
      <c r="V7462">
        <f t="shared" si="1036"/>
        <v>0</v>
      </c>
      <c r="W7462" t="str">
        <f t="shared" si="1039"/>
        <v/>
      </c>
      <c r="X7462" t="str">
        <f t="shared" si="1040"/>
        <v/>
      </c>
      <c r="Y7462" t="str">
        <f t="shared" si="1037"/>
        <v/>
      </c>
      <c r="Z7462" s="9"/>
      <c r="AA7462" s="14">
        <f t="shared" si="1041"/>
        <v>0.47699999999999998</v>
      </c>
      <c r="AB7462" s="14">
        <f t="shared" si="1042"/>
        <v>4.3999999999999997E-2</v>
      </c>
    </row>
    <row r="7463" spans="1:28" x14ac:dyDescent="0.25">
      <c r="A7463" s="10">
        <f t="shared" si="1043"/>
        <v>45602</v>
      </c>
      <c r="B7463" s="11">
        <v>311</v>
      </c>
      <c r="C7463" s="11">
        <v>1900</v>
      </c>
      <c r="D7463" s="12">
        <v>819.79166666666697</v>
      </c>
      <c r="E7463" s="9"/>
      <c r="F7463" s="9">
        <v>30.981000000000002</v>
      </c>
      <c r="G7463" s="9">
        <v>0</v>
      </c>
      <c r="H7463" s="9">
        <v>3.5230000000000001</v>
      </c>
      <c r="I7463" s="9">
        <v>310.267</v>
      </c>
      <c r="J7463" s="9">
        <v>-2.9180000000000001</v>
      </c>
      <c r="K7463" s="9">
        <v>93.3</v>
      </c>
      <c r="L7463" s="9">
        <v>0.17799999999999999</v>
      </c>
      <c r="M7463" s="9">
        <v>0.218</v>
      </c>
      <c r="N7463" s="9">
        <v>0</v>
      </c>
      <c r="O7463" s="9">
        <v>0.625</v>
      </c>
      <c r="P7463" s="9"/>
      <c r="Q7463" s="9"/>
      <c r="R7463" s="9"/>
      <c r="T7463">
        <f t="shared" si="1038"/>
        <v>3111900</v>
      </c>
      <c r="U7463">
        <v>0</v>
      </c>
      <c r="V7463">
        <f t="shared" si="1036"/>
        <v>0</v>
      </c>
      <c r="W7463" t="str">
        <f t="shared" si="1039"/>
        <v/>
      </c>
      <c r="X7463" t="str">
        <f t="shared" si="1040"/>
        <v/>
      </c>
      <c r="Y7463" t="str">
        <f t="shared" si="1037"/>
        <v/>
      </c>
      <c r="Z7463" s="9"/>
      <c r="AA7463" s="14">
        <f t="shared" si="1041"/>
        <v>0.45900000000000002</v>
      </c>
      <c r="AB7463" s="14">
        <f t="shared" si="1042"/>
        <v>3.3000000000000002E-2</v>
      </c>
    </row>
    <row r="7464" spans="1:28" x14ac:dyDescent="0.25">
      <c r="A7464" s="10">
        <f t="shared" si="1043"/>
        <v>45602</v>
      </c>
      <c r="B7464" s="11">
        <v>311</v>
      </c>
      <c r="C7464" s="11">
        <v>2000</v>
      </c>
      <c r="D7464" s="12">
        <v>819.83333333333303</v>
      </c>
      <c r="E7464" s="9"/>
      <c r="F7464" s="9">
        <v>31.215</v>
      </c>
      <c r="G7464" s="9">
        <v>0</v>
      </c>
      <c r="H7464" s="9">
        <v>2.0129999999999999</v>
      </c>
      <c r="I7464" s="9">
        <v>320.09399999999999</v>
      </c>
      <c r="J7464" s="9">
        <v>-3.153</v>
      </c>
      <c r="K7464" s="9">
        <v>90.7</v>
      </c>
      <c r="L7464" s="9">
        <v>0.17799999999999999</v>
      </c>
      <c r="M7464" s="9">
        <v>0.218</v>
      </c>
      <c r="N7464" s="9">
        <v>0</v>
      </c>
      <c r="O7464" s="9">
        <v>0.625</v>
      </c>
      <c r="P7464" s="9"/>
      <c r="Q7464" s="9"/>
      <c r="R7464" s="9"/>
      <c r="T7464">
        <f t="shared" si="1038"/>
        <v>3112000</v>
      </c>
      <c r="U7464">
        <v>0</v>
      </c>
      <c r="V7464">
        <f t="shared" si="1036"/>
        <v>0</v>
      </c>
      <c r="W7464" t="str">
        <f t="shared" si="1039"/>
        <v/>
      </c>
      <c r="X7464" t="str">
        <f t="shared" si="1040"/>
        <v/>
      </c>
      <c r="Y7464" t="str">
        <f t="shared" si="1037"/>
        <v/>
      </c>
      <c r="Z7464" s="9"/>
      <c r="AA7464" s="14">
        <f t="shared" si="1041"/>
        <v>0.439</v>
      </c>
      <c r="AB7464" s="14">
        <f t="shared" si="1042"/>
        <v>4.4999999999999998E-2</v>
      </c>
    </row>
    <row r="7465" spans="1:28" x14ac:dyDescent="0.25">
      <c r="A7465" s="10">
        <f t="shared" si="1043"/>
        <v>45602</v>
      </c>
      <c r="B7465" s="11">
        <v>311</v>
      </c>
      <c r="C7465" s="11">
        <v>2100</v>
      </c>
      <c r="D7465" s="12">
        <v>819.875</v>
      </c>
      <c r="E7465" s="9"/>
      <c r="F7465" s="9">
        <v>30.396000000000001</v>
      </c>
      <c r="G7465" s="9">
        <v>0</v>
      </c>
      <c r="H7465" s="9">
        <v>2.0129999999999999</v>
      </c>
      <c r="I7465" s="9">
        <v>286.39999999999998</v>
      </c>
      <c r="J7465" s="9">
        <v>-3.657</v>
      </c>
      <c r="K7465" s="9">
        <v>92.1</v>
      </c>
      <c r="L7465" s="9">
        <v>0.17799999999999999</v>
      </c>
      <c r="M7465" s="9">
        <v>0.218</v>
      </c>
      <c r="N7465" s="9">
        <v>0</v>
      </c>
      <c r="O7465" s="9">
        <v>0.625</v>
      </c>
      <c r="P7465" s="9"/>
      <c r="Q7465" s="9"/>
      <c r="R7465" s="9"/>
      <c r="T7465">
        <f t="shared" si="1038"/>
        <v>3112100</v>
      </c>
      <c r="U7465">
        <v>0</v>
      </c>
      <c r="V7465">
        <f t="shared" si="1036"/>
        <v>0</v>
      </c>
      <c r="W7465" t="str">
        <f t="shared" si="1039"/>
        <v/>
      </c>
      <c r="X7465" t="str">
        <f t="shared" si="1040"/>
        <v/>
      </c>
      <c r="Y7465" t="str">
        <f t="shared" si="1037"/>
        <v/>
      </c>
      <c r="Z7465" s="9"/>
      <c r="AA7465" s="14">
        <f t="shared" si="1041"/>
        <v>0.42899999999999999</v>
      </c>
      <c r="AB7465" s="14">
        <f t="shared" si="1042"/>
        <v>3.6999999999999998E-2</v>
      </c>
    </row>
    <row r="7466" spans="1:28" x14ac:dyDescent="0.25">
      <c r="A7466" s="10">
        <f t="shared" si="1043"/>
        <v>45602</v>
      </c>
      <c r="B7466" s="11">
        <v>311</v>
      </c>
      <c r="C7466" s="11">
        <v>2200</v>
      </c>
      <c r="D7466" s="12">
        <v>819.91666666666697</v>
      </c>
      <c r="E7466" s="9"/>
      <c r="F7466" s="9">
        <v>30.396000000000001</v>
      </c>
      <c r="G7466" s="9">
        <v>0</v>
      </c>
      <c r="H7466" s="9">
        <v>3.02</v>
      </c>
      <c r="I7466" s="9">
        <v>292.01600000000002</v>
      </c>
      <c r="J7466" s="9">
        <v>-3.419</v>
      </c>
      <c r="K7466" s="9">
        <v>93.1</v>
      </c>
      <c r="L7466" s="9">
        <v>0.17799999999999999</v>
      </c>
      <c r="M7466" s="9">
        <v>0.218</v>
      </c>
      <c r="N7466" s="9">
        <v>0</v>
      </c>
      <c r="O7466" s="9">
        <v>0.625</v>
      </c>
      <c r="P7466" s="9"/>
      <c r="Q7466" s="9"/>
      <c r="R7466" s="9"/>
      <c r="T7466">
        <f t="shared" si="1038"/>
        <v>3112200</v>
      </c>
      <c r="U7466">
        <v>0</v>
      </c>
      <c r="V7466">
        <f t="shared" si="1036"/>
        <v>0</v>
      </c>
      <c r="W7466" t="str">
        <f t="shared" si="1039"/>
        <v/>
      </c>
      <c r="X7466" t="str">
        <f t="shared" si="1040"/>
        <v/>
      </c>
      <c r="Y7466" t="str">
        <f t="shared" si="1037"/>
        <v/>
      </c>
      <c r="Z7466" s="9"/>
      <c r="AA7466" s="14">
        <f t="shared" si="1041"/>
        <v>0.442</v>
      </c>
      <c r="AB7466" s="14">
        <f t="shared" si="1042"/>
        <v>3.3000000000000002E-2</v>
      </c>
    </row>
    <row r="7467" spans="1:28" x14ac:dyDescent="0.25">
      <c r="A7467" s="10">
        <f t="shared" si="1043"/>
        <v>45602</v>
      </c>
      <c r="B7467" s="11">
        <v>311</v>
      </c>
      <c r="C7467" s="11">
        <v>2300</v>
      </c>
      <c r="D7467" s="12">
        <v>819.95833333333303</v>
      </c>
      <c r="E7467" s="9"/>
      <c r="F7467" s="9">
        <v>30.279</v>
      </c>
      <c r="G7467" s="9">
        <v>0</v>
      </c>
      <c r="H7467" s="9">
        <v>2.0129999999999999</v>
      </c>
      <c r="I7467" s="9">
        <v>282.18799999999999</v>
      </c>
      <c r="J7467" s="9">
        <v>-1.1279999999999999</v>
      </c>
      <c r="K7467" s="9">
        <v>94.4</v>
      </c>
      <c r="L7467" s="9">
        <v>0.17799999999999999</v>
      </c>
      <c r="M7467" s="9">
        <v>0.218</v>
      </c>
      <c r="N7467" s="9">
        <v>0</v>
      </c>
      <c r="O7467" s="9">
        <v>0.625</v>
      </c>
      <c r="P7467" s="9"/>
      <c r="Q7467" s="9"/>
      <c r="R7467" s="9"/>
      <c r="T7467">
        <f t="shared" si="1038"/>
        <v>3112300</v>
      </c>
      <c r="U7467">
        <v>0</v>
      </c>
      <c r="V7467">
        <f t="shared" si="1036"/>
        <v>0</v>
      </c>
      <c r="W7467" t="str">
        <f t="shared" si="1039"/>
        <v/>
      </c>
      <c r="X7467" t="str">
        <f t="shared" si="1040"/>
        <v/>
      </c>
      <c r="Y7467" t="str">
        <f t="shared" si="1037"/>
        <v/>
      </c>
      <c r="Z7467" s="9"/>
      <c r="AA7467" s="14">
        <f t="shared" si="1041"/>
        <v>0.53100000000000003</v>
      </c>
      <c r="AB7467" s="14">
        <f t="shared" si="1042"/>
        <v>3.2000000000000001E-2</v>
      </c>
    </row>
    <row r="7468" spans="1:28" x14ac:dyDescent="0.25">
      <c r="A7468" s="10">
        <f t="shared" si="1043"/>
        <v>45602</v>
      </c>
      <c r="B7468" s="11">
        <v>311</v>
      </c>
      <c r="C7468" s="11">
        <v>2400</v>
      </c>
      <c r="D7468" s="12">
        <v>820</v>
      </c>
      <c r="E7468" s="9"/>
      <c r="F7468" s="9">
        <v>30.161999999999999</v>
      </c>
      <c r="G7468" s="9">
        <v>0</v>
      </c>
      <c r="H7468" s="9">
        <v>2.0129999999999999</v>
      </c>
      <c r="I7468" s="9">
        <v>242.87799999999999</v>
      </c>
      <c r="J7468" s="9">
        <v>-2.16</v>
      </c>
      <c r="K7468" s="9">
        <v>93.8</v>
      </c>
      <c r="L7468" s="9">
        <v>0.17799999999999999</v>
      </c>
      <c r="M7468" s="9">
        <v>0.218</v>
      </c>
      <c r="N7468" s="9">
        <v>0</v>
      </c>
      <c r="O7468" s="9">
        <v>0.625</v>
      </c>
      <c r="P7468" s="9"/>
      <c r="Q7468" s="9"/>
      <c r="R7468" s="9"/>
      <c r="T7468">
        <f t="shared" si="1038"/>
        <v>3112400</v>
      </c>
      <c r="U7468">
        <v>0</v>
      </c>
      <c r="V7468">
        <f t="shared" si="1036"/>
        <v>0</v>
      </c>
      <c r="W7468">
        <f t="shared" si="1039"/>
        <v>0.17799999999999999</v>
      </c>
      <c r="X7468">
        <f t="shared" si="1040"/>
        <v>0.218</v>
      </c>
      <c r="Y7468">
        <f t="shared" si="1037"/>
        <v>0.30199999999999999</v>
      </c>
      <c r="Z7468" s="9"/>
      <c r="AA7468" s="14">
        <f t="shared" si="1041"/>
        <v>0.48899999999999999</v>
      </c>
      <c r="AB7468" s="14">
        <f t="shared" si="1042"/>
        <v>3.2000000000000001E-2</v>
      </c>
    </row>
    <row r="7469" spans="1:28" x14ac:dyDescent="0.25">
      <c r="A7469" s="10">
        <f t="shared" si="1043"/>
        <v>45603</v>
      </c>
      <c r="B7469" s="11">
        <v>312</v>
      </c>
      <c r="C7469" s="11">
        <v>100</v>
      </c>
      <c r="D7469" s="12">
        <v>820.04166666666697</v>
      </c>
      <c r="E7469" s="9"/>
      <c r="F7469" s="9">
        <v>30.161999999999999</v>
      </c>
      <c r="G7469" s="9">
        <v>0</v>
      </c>
      <c r="H7469" s="9">
        <v>2.516</v>
      </c>
      <c r="I7469" s="9">
        <v>242.87799999999999</v>
      </c>
      <c r="J7469" s="9">
        <v>-1.327</v>
      </c>
      <c r="K7469" s="9">
        <v>94.5</v>
      </c>
      <c r="L7469" s="9">
        <v>0.17799999999999999</v>
      </c>
      <c r="M7469" s="9">
        <v>0.218</v>
      </c>
      <c r="N7469" s="9">
        <v>0</v>
      </c>
      <c r="O7469" s="9">
        <v>0.625</v>
      </c>
      <c r="P7469" s="9"/>
      <c r="Q7469" s="9"/>
      <c r="R7469" s="9"/>
      <c r="T7469">
        <f t="shared" si="1038"/>
        <v>3120100</v>
      </c>
      <c r="U7469">
        <v>0</v>
      </c>
      <c r="V7469">
        <f t="shared" si="1036"/>
        <v>0</v>
      </c>
      <c r="W7469" t="str">
        <f t="shared" si="1039"/>
        <v/>
      </c>
      <c r="X7469" t="str">
        <f t="shared" si="1040"/>
        <v/>
      </c>
      <c r="Y7469" t="str">
        <f t="shared" si="1037"/>
        <v/>
      </c>
      <c r="Z7469" s="9"/>
      <c r="AA7469" s="14">
        <f t="shared" si="1041"/>
        <v>0.52400000000000002</v>
      </c>
      <c r="AB7469" s="14">
        <f t="shared" si="1042"/>
        <v>0.03</v>
      </c>
    </row>
    <row r="7470" spans="1:28" x14ac:dyDescent="0.25">
      <c r="A7470" s="10">
        <f t="shared" si="1043"/>
        <v>45603</v>
      </c>
      <c r="B7470" s="11">
        <v>312</v>
      </c>
      <c r="C7470" s="11">
        <v>200</v>
      </c>
      <c r="D7470" s="12">
        <v>820.08333333333303</v>
      </c>
      <c r="E7470" s="9"/>
      <c r="F7470" s="9">
        <v>30.161999999999999</v>
      </c>
      <c r="G7470" s="9">
        <v>0</v>
      </c>
      <c r="H7470" s="9">
        <v>3.02</v>
      </c>
      <c r="I7470" s="9">
        <v>179.702</v>
      </c>
      <c r="J7470" s="9">
        <v>-1.6990000000000001</v>
      </c>
      <c r="K7470" s="9">
        <v>93.4</v>
      </c>
      <c r="L7470" s="9">
        <v>0.17799999999999999</v>
      </c>
      <c r="M7470" s="9">
        <v>0.218</v>
      </c>
      <c r="N7470" s="9">
        <v>0</v>
      </c>
      <c r="O7470" s="9">
        <v>0.625</v>
      </c>
      <c r="P7470" s="9"/>
      <c r="Q7470" s="9"/>
      <c r="R7470" s="9"/>
      <c r="T7470">
        <f t="shared" si="1038"/>
        <v>3120200</v>
      </c>
      <c r="U7470">
        <v>0</v>
      </c>
      <c r="V7470">
        <f t="shared" si="1036"/>
        <v>0</v>
      </c>
      <c r="W7470" t="str">
        <f t="shared" si="1039"/>
        <v/>
      </c>
      <c r="X7470" t="str">
        <f t="shared" si="1040"/>
        <v/>
      </c>
      <c r="Y7470" t="str">
        <f t="shared" si="1037"/>
        <v/>
      </c>
      <c r="Z7470" s="9"/>
      <c r="AA7470" s="14">
        <f t="shared" si="1041"/>
        <v>0.503</v>
      </c>
      <c r="AB7470" s="14">
        <f t="shared" si="1042"/>
        <v>3.5999999999999997E-2</v>
      </c>
    </row>
    <row r="7471" spans="1:28" x14ac:dyDescent="0.25">
      <c r="A7471" s="10">
        <f t="shared" si="1043"/>
        <v>45603</v>
      </c>
      <c r="B7471" s="11">
        <v>312</v>
      </c>
      <c r="C7471" s="11">
        <v>300</v>
      </c>
      <c r="D7471" s="12">
        <v>820.125</v>
      </c>
      <c r="E7471" s="9"/>
      <c r="F7471" s="9">
        <v>29.928000000000001</v>
      </c>
      <c r="G7471" s="9">
        <v>0</v>
      </c>
      <c r="H7471" s="9">
        <v>3.02</v>
      </c>
      <c r="I7471" s="9">
        <v>167.06700000000001</v>
      </c>
      <c r="J7471" s="9">
        <v>-2.4790000000000001</v>
      </c>
      <c r="K7471" s="9">
        <v>94.7</v>
      </c>
      <c r="L7471" s="9">
        <v>0.17799999999999999</v>
      </c>
      <c r="M7471" s="9">
        <v>0.218</v>
      </c>
      <c r="N7471" s="9">
        <v>0</v>
      </c>
      <c r="O7471" s="9">
        <v>0.625</v>
      </c>
      <c r="P7471" s="9"/>
      <c r="Q7471" s="9"/>
      <c r="R7471" s="9"/>
      <c r="T7471">
        <f t="shared" si="1038"/>
        <v>3120300</v>
      </c>
      <c r="U7471">
        <v>0</v>
      </c>
      <c r="V7471">
        <f t="shared" si="1036"/>
        <v>0</v>
      </c>
      <c r="W7471" t="str">
        <f t="shared" si="1039"/>
        <v/>
      </c>
      <c r="X7471" t="str">
        <f t="shared" si="1040"/>
        <v/>
      </c>
      <c r="Y7471" t="str">
        <f t="shared" si="1037"/>
        <v/>
      </c>
      <c r="Z7471" s="9"/>
      <c r="AA7471" s="14">
        <f t="shared" si="1041"/>
        <v>0.48199999999999998</v>
      </c>
      <c r="AB7471" s="14">
        <f t="shared" si="1042"/>
        <v>2.7E-2</v>
      </c>
    </row>
    <row r="7472" spans="1:28" x14ac:dyDescent="0.25">
      <c r="A7472" s="10">
        <f t="shared" si="1043"/>
        <v>45603</v>
      </c>
      <c r="B7472" s="11">
        <v>312</v>
      </c>
      <c r="C7472" s="11">
        <v>400</v>
      </c>
      <c r="D7472" s="12">
        <v>820.16666666666697</v>
      </c>
      <c r="E7472" s="9"/>
      <c r="F7472" s="9">
        <v>29.811</v>
      </c>
      <c r="G7472" s="9">
        <v>0</v>
      </c>
      <c r="H7472" s="9">
        <v>2.0129999999999999</v>
      </c>
      <c r="I7472" s="9">
        <v>190.93299999999999</v>
      </c>
      <c r="J7472" s="9">
        <v>-3.39</v>
      </c>
      <c r="K7472" s="9">
        <v>95.7</v>
      </c>
      <c r="L7472" s="9">
        <v>0.17799999999999999</v>
      </c>
      <c r="M7472" s="9">
        <v>0.218</v>
      </c>
      <c r="N7472" s="9">
        <v>0</v>
      </c>
      <c r="O7472" s="9">
        <v>0.625</v>
      </c>
      <c r="P7472" s="9"/>
      <c r="Q7472" s="9"/>
      <c r="R7472" s="9"/>
      <c r="T7472">
        <f t="shared" si="1038"/>
        <v>3120400</v>
      </c>
      <c r="U7472">
        <v>0</v>
      </c>
      <c r="V7472">
        <f t="shared" si="1036"/>
        <v>0</v>
      </c>
      <c r="W7472" t="str">
        <f t="shared" si="1039"/>
        <v/>
      </c>
      <c r="X7472" t="str">
        <f t="shared" si="1040"/>
        <v/>
      </c>
      <c r="Y7472" t="str">
        <f t="shared" si="1037"/>
        <v/>
      </c>
      <c r="Z7472" s="9"/>
      <c r="AA7472" s="14">
        <f t="shared" si="1041"/>
        <v>0.45500000000000002</v>
      </c>
      <c r="AB7472" s="14">
        <f t="shared" si="1042"/>
        <v>0.02</v>
      </c>
    </row>
    <row r="7473" spans="1:28" x14ac:dyDescent="0.25">
      <c r="A7473" s="10">
        <f t="shared" si="1043"/>
        <v>45603</v>
      </c>
      <c r="B7473" s="11">
        <v>312</v>
      </c>
      <c r="C7473" s="11">
        <v>500</v>
      </c>
      <c r="D7473" s="12">
        <v>820.20833333333303</v>
      </c>
      <c r="E7473" s="9"/>
      <c r="F7473" s="9">
        <v>29.693999999999999</v>
      </c>
      <c r="G7473" s="9">
        <v>0.503</v>
      </c>
      <c r="H7473" s="9">
        <v>3.02</v>
      </c>
      <c r="I7473" s="9">
        <v>304.65100000000001</v>
      </c>
      <c r="J7473" s="9">
        <v>-3.4489999999999998</v>
      </c>
      <c r="K7473" s="9">
        <v>97.2</v>
      </c>
      <c r="L7473" s="9">
        <v>0.17799999999999999</v>
      </c>
      <c r="M7473" s="9">
        <v>0.219</v>
      </c>
      <c r="N7473" s="9">
        <v>0</v>
      </c>
      <c r="O7473" s="9">
        <v>0.625</v>
      </c>
      <c r="P7473" s="9"/>
      <c r="Q7473" s="9"/>
      <c r="R7473" s="9"/>
      <c r="T7473">
        <f t="shared" si="1038"/>
        <v>3120500</v>
      </c>
      <c r="U7473">
        <v>0</v>
      </c>
      <c r="V7473">
        <f t="shared" si="1036"/>
        <v>0</v>
      </c>
      <c r="W7473" t="str">
        <f t="shared" si="1039"/>
        <v/>
      </c>
      <c r="X7473" t="str">
        <f t="shared" si="1040"/>
        <v/>
      </c>
      <c r="Y7473" t="str">
        <f t="shared" si="1037"/>
        <v/>
      </c>
      <c r="Z7473" s="9"/>
      <c r="AA7473" s="14">
        <f t="shared" si="1041"/>
        <v>0.46</v>
      </c>
      <c r="AB7473" s="14">
        <f t="shared" si="1042"/>
        <v>1.2999999999999999E-2</v>
      </c>
    </row>
    <row r="7474" spans="1:28" x14ac:dyDescent="0.25">
      <c r="A7474" s="10">
        <f t="shared" si="1043"/>
        <v>45603</v>
      </c>
      <c r="B7474" s="11">
        <v>312</v>
      </c>
      <c r="C7474" s="11">
        <v>600</v>
      </c>
      <c r="D7474" s="12">
        <v>820.25</v>
      </c>
      <c r="E7474" s="9"/>
      <c r="F7474" s="9">
        <v>29.811</v>
      </c>
      <c r="G7474" s="9">
        <v>2.0129999999999999</v>
      </c>
      <c r="H7474" s="9">
        <v>6.0389999999999997</v>
      </c>
      <c r="I7474" s="9">
        <v>328.51799999999997</v>
      </c>
      <c r="J7474" s="9">
        <v>-5.4180000000000001</v>
      </c>
      <c r="K7474" s="9">
        <v>96.3</v>
      </c>
      <c r="L7474" s="9">
        <v>0.17799999999999999</v>
      </c>
      <c r="M7474" s="9">
        <v>0.218</v>
      </c>
      <c r="N7474" s="9">
        <v>0</v>
      </c>
      <c r="O7474" s="9">
        <v>0.625</v>
      </c>
      <c r="P7474" s="9"/>
      <c r="Q7474" s="9"/>
      <c r="R7474" s="9"/>
      <c r="T7474">
        <f t="shared" si="1038"/>
        <v>3120600</v>
      </c>
      <c r="U7474">
        <v>0</v>
      </c>
      <c r="V7474">
        <f t="shared" si="1036"/>
        <v>0</v>
      </c>
      <c r="W7474" t="str">
        <f t="shared" si="1039"/>
        <v/>
      </c>
      <c r="X7474" t="str">
        <f t="shared" si="1040"/>
        <v/>
      </c>
      <c r="Y7474" t="str">
        <f t="shared" si="1037"/>
        <v/>
      </c>
      <c r="Z7474" s="9"/>
      <c r="AA7474" s="14">
        <f t="shared" si="1041"/>
        <v>0.39300000000000002</v>
      </c>
      <c r="AB7474" s="14">
        <f t="shared" si="1042"/>
        <v>1.4999999999999999E-2</v>
      </c>
    </row>
    <row r="7475" spans="1:28" x14ac:dyDescent="0.25">
      <c r="A7475" s="10">
        <f t="shared" si="1043"/>
        <v>45603</v>
      </c>
      <c r="B7475" s="11">
        <v>312</v>
      </c>
      <c r="C7475" s="11">
        <v>700</v>
      </c>
      <c r="D7475" s="12">
        <v>820.29166666666697</v>
      </c>
      <c r="E7475" s="9"/>
      <c r="F7475" s="9">
        <v>29.811</v>
      </c>
      <c r="G7475" s="9">
        <v>3.5230000000000001</v>
      </c>
      <c r="H7475" s="9">
        <v>8.0519999999999996</v>
      </c>
      <c r="I7475" s="9">
        <v>324.30599999999998</v>
      </c>
      <c r="J7475" s="9">
        <v>-5.0179999999999998</v>
      </c>
      <c r="K7475" s="9">
        <v>96.3</v>
      </c>
      <c r="L7475" s="9">
        <v>0.17799999999999999</v>
      </c>
      <c r="M7475" s="9">
        <v>0.219</v>
      </c>
      <c r="N7475" s="9">
        <v>0</v>
      </c>
      <c r="O7475" s="9">
        <v>3.125</v>
      </c>
      <c r="P7475" s="9"/>
      <c r="Q7475" s="9"/>
      <c r="R7475" s="9"/>
      <c r="T7475">
        <f t="shared" si="1038"/>
        <v>3120700</v>
      </c>
      <c r="U7475">
        <v>0</v>
      </c>
      <c r="V7475">
        <f t="shared" si="1036"/>
        <v>3.1</v>
      </c>
      <c r="W7475" t="str">
        <f t="shared" si="1039"/>
        <v/>
      </c>
      <c r="X7475" t="str">
        <f t="shared" si="1040"/>
        <v/>
      </c>
      <c r="Y7475" t="str">
        <f t="shared" si="1037"/>
        <v/>
      </c>
      <c r="Z7475" s="9"/>
      <c r="AA7475" s="14">
        <f t="shared" si="1041"/>
        <v>0.40500000000000003</v>
      </c>
      <c r="AB7475" s="14">
        <f t="shared" si="1042"/>
        <v>1.6E-2</v>
      </c>
    </row>
    <row r="7476" spans="1:28" x14ac:dyDescent="0.25">
      <c r="A7476" s="10">
        <f t="shared" si="1043"/>
        <v>45603</v>
      </c>
      <c r="B7476" s="11">
        <v>312</v>
      </c>
      <c r="C7476" s="11">
        <v>800</v>
      </c>
      <c r="D7476" s="12">
        <v>820.33333333333303</v>
      </c>
      <c r="E7476" s="9"/>
      <c r="F7476" s="9">
        <v>29.928000000000001</v>
      </c>
      <c r="G7476" s="9">
        <v>3.02</v>
      </c>
      <c r="H7476" s="9">
        <v>7.5490000000000004</v>
      </c>
      <c r="I7476" s="9">
        <v>325.70999999999998</v>
      </c>
      <c r="J7476" s="9">
        <v>-3.2709999999999999</v>
      </c>
      <c r="K7476" s="9">
        <v>95.3</v>
      </c>
      <c r="L7476" s="9">
        <v>0.17799999999999999</v>
      </c>
      <c r="M7476" s="9">
        <v>0.219</v>
      </c>
      <c r="N7476" s="9">
        <v>0</v>
      </c>
      <c r="O7476" s="9">
        <v>63.125</v>
      </c>
      <c r="P7476" s="9"/>
      <c r="Q7476" s="9"/>
      <c r="R7476" s="9"/>
      <c r="T7476">
        <f t="shared" si="1038"/>
        <v>3120800</v>
      </c>
      <c r="U7476">
        <v>45.3</v>
      </c>
      <c r="V7476">
        <f t="shared" si="1036"/>
        <v>63.1</v>
      </c>
      <c r="W7476" t="str">
        <f t="shared" si="1039"/>
        <v/>
      </c>
      <c r="X7476" t="str">
        <f t="shared" si="1040"/>
        <v/>
      </c>
      <c r="Y7476" t="str">
        <f t="shared" si="1037"/>
        <v/>
      </c>
      <c r="Z7476" s="9"/>
      <c r="AA7476" s="14">
        <f t="shared" si="1041"/>
        <v>0.45700000000000002</v>
      </c>
      <c r="AB7476" s="14">
        <f t="shared" si="1042"/>
        <v>2.3E-2</v>
      </c>
    </row>
    <row r="7477" spans="1:28" x14ac:dyDescent="0.25">
      <c r="A7477" s="10">
        <f t="shared" si="1043"/>
        <v>45603</v>
      </c>
      <c r="B7477" s="11">
        <v>312</v>
      </c>
      <c r="C7477" s="11">
        <v>900</v>
      </c>
      <c r="D7477" s="12">
        <v>820.375</v>
      </c>
      <c r="E7477" s="9"/>
      <c r="F7477" s="9">
        <v>29.343</v>
      </c>
      <c r="G7477" s="9">
        <v>3.02</v>
      </c>
      <c r="H7477" s="9">
        <v>7.0460000000000003</v>
      </c>
      <c r="I7477" s="9">
        <v>325.70999999999998</v>
      </c>
      <c r="J7477" s="9">
        <v>-2.3340000000000001</v>
      </c>
      <c r="K7477" s="9">
        <v>92.4</v>
      </c>
      <c r="L7477" s="9">
        <v>0.17799999999999999</v>
      </c>
      <c r="M7477" s="9">
        <v>0.219</v>
      </c>
      <c r="N7477" s="9">
        <v>0</v>
      </c>
      <c r="O7477" s="9">
        <v>178.125</v>
      </c>
      <c r="P7477" s="9"/>
      <c r="Q7477" s="9"/>
      <c r="R7477" s="9"/>
      <c r="T7477">
        <f t="shared" si="1038"/>
        <v>3120900</v>
      </c>
      <c r="U7477">
        <v>177</v>
      </c>
      <c r="V7477">
        <f t="shared" si="1036"/>
        <v>178.1</v>
      </c>
      <c r="W7477" t="str">
        <f t="shared" si="1039"/>
        <v/>
      </c>
      <c r="X7477" t="str">
        <f t="shared" si="1040"/>
        <v/>
      </c>
      <c r="Y7477" t="str">
        <f t="shared" si="1037"/>
        <v/>
      </c>
      <c r="Z7477" s="9"/>
      <c r="AA7477" s="14">
        <f t="shared" si="1041"/>
        <v>0.47499999999999998</v>
      </c>
      <c r="AB7477" s="14">
        <f t="shared" si="1042"/>
        <v>3.9E-2</v>
      </c>
    </row>
    <row r="7478" spans="1:28" x14ac:dyDescent="0.25">
      <c r="A7478" s="10">
        <f t="shared" si="1043"/>
        <v>45603</v>
      </c>
      <c r="B7478" s="11">
        <v>312</v>
      </c>
      <c r="C7478" s="11">
        <v>1000</v>
      </c>
      <c r="D7478" s="12">
        <v>820.41666666666697</v>
      </c>
      <c r="E7478" s="9"/>
      <c r="F7478" s="9">
        <v>28.757999999999999</v>
      </c>
      <c r="G7478" s="9">
        <v>2.0129999999999999</v>
      </c>
      <c r="H7478" s="9">
        <v>6.5430000000000001</v>
      </c>
      <c r="I7478" s="9">
        <v>327.11399999999998</v>
      </c>
      <c r="J7478" s="9">
        <v>-3.2000000000000001E-2</v>
      </c>
      <c r="K7478" s="9">
        <v>88.8</v>
      </c>
      <c r="L7478" s="9">
        <v>0.17799999999999999</v>
      </c>
      <c r="M7478" s="9">
        <v>0.219</v>
      </c>
      <c r="N7478" s="9">
        <v>0</v>
      </c>
      <c r="O7478" s="9">
        <v>290.625</v>
      </c>
      <c r="P7478" s="9"/>
      <c r="Q7478" s="9"/>
      <c r="R7478" s="9"/>
      <c r="T7478">
        <f t="shared" si="1038"/>
        <v>3121000</v>
      </c>
      <c r="U7478">
        <v>294.7</v>
      </c>
      <c r="V7478">
        <f t="shared" si="1036"/>
        <v>290.60000000000002</v>
      </c>
      <c r="W7478" t="str">
        <f t="shared" si="1039"/>
        <v/>
      </c>
      <c r="X7478" t="str">
        <f t="shared" si="1040"/>
        <v/>
      </c>
      <c r="Y7478" t="str">
        <f t="shared" si="1037"/>
        <v/>
      </c>
      <c r="Z7478" s="9"/>
      <c r="AA7478" s="14">
        <f t="shared" si="1041"/>
        <v>0.54100000000000004</v>
      </c>
      <c r="AB7478" s="14">
        <f t="shared" si="1042"/>
        <v>6.8000000000000005E-2</v>
      </c>
    </row>
    <row r="7479" spans="1:28" x14ac:dyDescent="0.25">
      <c r="A7479" s="10">
        <f t="shared" si="1043"/>
        <v>45603</v>
      </c>
      <c r="B7479" s="11">
        <v>312</v>
      </c>
      <c r="C7479" s="11">
        <v>1100</v>
      </c>
      <c r="D7479" s="12">
        <v>820.45833333333303</v>
      </c>
      <c r="E7479" s="9"/>
      <c r="F7479" s="9">
        <v>28.640999999999998</v>
      </c>
      <c r="G7479" s="9">
        <v>1.0069999999999999</v>
      </c>
      <c r="H7479" s="9">
        <v>5.5359999999999996</v>
      </c>
      <c r="I7479" s="9">
        <v>343.96100000000001</v>
      </c>
      <c r="J7479" s="9">
        <v>2.1280000000000001</v>
      </c>
      <c r="K7479" s="9">
        <v>82.9</v>
      </c>
      <c r="L7479" s="9">
        <v>0.17799999999999999</v>
      </c>
      <c r="M7479" s="9">
        <v>0.219</v>
      </c>
      <c r="N7479" s="9">
        <v>0.8</v>
      </c>
      <c r="O7479" s="9">
        <v>399.375</v>
      </c>
      <c r="P7479" s="9"/>
      <c r="Q7479" s="9"/>
      <c r="R7479" s="9"/>
      <c r="T7479">
        <f t="shared" si="1038"/>
        <v>3121100</v>
      </c>
      <c r="U7479">
        <v>373</v>
      </c>
      <c r="V7479">
        <f t="shared" si="1036"/>
        <v>399.4</v>
      </c>
      <c r="W7479" t="str">
        <f t="shared" si="1039"/>
        <v/>
      </c>
      <c r="X7479" t="str">
        <f t="shared" si="1040"/>
        <v/>
      </c>
      <c r="Y7479" t="str">
        <f t="shared" si="1037"/>
        <v/>
      </c>
      <c r="Z7479" s="9"/>
      <c r="AA7479" s="14">
        <f t="shared" si="1041"/>
        <v>0.59</v>
      </c>
      <c r="AB7479" s="14">
        <f t="shared" si="1042"/>
        <v>0.122</v>
      </c>
    </row>
    <row r="7480" spans="1:28" x14ac:dyDescent="0.25">
      <c r="A7480" s="10">
        <f t="shared" si="1043"/>
        <v>45603</v>
      </c>
      <c r="B7480" s="11">
        <v>312</v>
      </c>
      <c r="C7480" s="11">
        <v>1200</v>
      </c>
      <c r="D7480" s="12">
        <v>820.5</v>
      </c>
      <c r="E7480" s="9"/>
      <c r="F7480" s="9">
        <v>28.640999999999998</v>
      </c>
      <c r="G7480" s="9">
        <v>0.503</v>
      </c>
      <c r="H7480" s="9">
        <v>3.5230000000000001</v>
      </c>
      <c r="I7480" s="9">
        <v>349.57600000000002</v>
      </c>
      <c r="J7480" s="9">
        <v>3.88</v>
      </c>
      <c r="K7480" s="9">
        <v>78.599999999999994</v>
      </c>
      <c r="L7480" s="9">
        <v>0.17599999999999999</v>
      </c>
      <c r="M7480" s="9">
        <v>0.219</v>
      </c>
      <c r="N7480" s="9">
        <v>1.8</v>
      </c>
      <c r="O7480" s="9">
        <v>411.875</v>
      </c>
      <c r="P7480" s="9"/>
      <c r="Q7480" s="9"/>
      <c r="R7480" s="9"/>
      <c r="T7480">
        <f t="shared" si="1038"/>
        <v>3121200</v>
      </c>
      <c r="U7480">
        <v>402</v>
      </c>
      <c r="V7480">
        <f t="shared" si="1036"/>
        <v>411.9</v>
      </c>
      <c r="W7480" t="str">
        <f t="shared" si="1039"/>
        <v/>
      </c>
      <c r="X7480" t="str">
        <f t="shared" si="1040"/>
        <v/>
      </c>
      <c r="Y7480" t="str">
        <f t="shared" si="1037"/>
        <v/>
      </c>
      <c r="Z7480" s="9"/>
      <c r="AA7480" s="14">
        <f t="shared" si="1041"/>
        <v>0.63400000000000001</v>
      </c>
      <c r="AB7480" s="14">
        <f t="shared" si="1042"/>
        <v>0.17299999999999999</v>
      </c>
    </row>
    <row r="7481" spans="1:28" x14ac:dyDescent="0.25">
      <c r="A7481" s="10">
        <f t="shared" si="1043"/>
        <v>45603</v>
      </c>
      <c r="B7481" s="11">
        <v>312</v>
      </c>
      <c r="C7481" s="11">
        <v>1300</v>
      </c>
      <c r="D7481" s="12">
        <v>820.54166666666697</v>
      </c>
      <c r="E7481" s="9"/>
      <c r="F7481" s="9">
        <v>28.875</v>
      </c>
      <c r="G7481" s="9">
        <v>0.503</v>
      </c>
      <c r="H7481" s="9">
        <v>4.0259999999999998</v>
      </c>
      <c r="I7481" s="9">
        <v>332.72899999999998</v>
      </c>
      <c r="J7481" s="9">
        <v>1.153</v>
      </c>
      <c r="K7481" s="9">
        <v>78.400000000000006</v>
      </c>
      <c r="L7481" s="9">
        <v>0.17799999999999999</v>
      </c>
      <c r="M7481" s="9">
        <v>0.22</v>
      </c>
      <c r="N7481" s="9">
        <v>0</v>
      </c>
      <c r="O7481" s="9">
        <v>330.625</v>
      </c>
      <c r="P7481" s="9"/>
      <c r="Q7481" s="9"/>
      <c r="R7481" s="9"/>
      <c r="T7481">
        <f t="shared" si="1038"/>
        <v>3121300</v>
      </c>
      <c r="U7481">
        <v>379</v>
      </c>
      <c r="V7481">
        <f t="shared" si="1036"/>
        <v>330.6</v>
      </c>
      <c r="W7481" t="str">
        <f t="shared" si="1039"/>
        <v/>
      </c>
      <c r="X7481" t="str">
        <f t="shared" si="1040"/>
        <v/>
      </c>
      <c r="Y7481" t="str">
        <f t="shared" si="1037"/>
        <v/>
      </c>
      <c r="Z7481" s="9"/>
      <c r="AA7481" s="14">
        <f t="shared" si="1041"/>
        <v>0.52</v>
      </c>
      <c r="AB7481" s="14">
        <f t="shared" si="1042"/>
        <v>0.14299999999999999</v>
      </c>
    </row>
    <row r="7482" spans="1:28" x14ac:dyDescent="0.25">
      <c r="A7482" s="10">
        <f t="shared" si="1043"/>
        <v>45603</v>
      </c>
      <c r="B7482" s="11">
        <v>312</v>
      </c>
      <c r="C7482" s="11">
        <v>1400</v>
      </c>
      <c r="D7482" s="12">
        <v>820.58333333333303</v>
      </c>
      <c r="E7482" s="9"/>
      <c r="F7482" s="9">
        <v>28.056000000000001</v>
      </c>
      <c r="G7482" s="9">
        <v>0</v>
      </c>
      <c r="H7482" s="9">
        <v>3.02</v>
      </c>
      <c r="I7482" s="9">
        <v>331.32499999999999</v>
      </c>
      <c r="J7482" s="9">
        <v>3.1419999999999999</v>
      </c>
      <c r="K7482" s="9">
        <v>86.2</v>
      </c>
      <c r="L7482" s="9">
        <v>0.17799999999999999</v>
      </c>
      <c r="M7482" s="9">
        <v>0.22</v>
      </c>
      <c r="N7482" s="9">
        <v>0</v>
      </c>
      <c r="O7482" s="9">
        <v>180.625</v>
      </c>
      <c r="P7482" s="9"/>
      <c r="Q7482" s="9"/>
      <c r="R7482" s="9"/>
      <c r="T7482">
        <f t="shared" si="1038"/>
        <v>3121400</v>
      </c>
      <c r="U7482">
        <v>306.5</v>
      </c>
      <c r="V7482">
        <f t="shared" si="1036"/>
        <v>180.6</v>
      </c>
      <c r="W7482" t="str">
        <f t="shared" si="1039"/>
        <v/>
      </c>
      <c r="X7482" t="str">
        <f t="shared" si="1040"/>
        <v/>
      </c>
      <c r="Y7482" t="str">
        <f t="shared" si="1037"/>
        <v/>
      </c>
      <c r="Z7482" s="9"/>
      <c r="AA7482" s="14">
        <f t="shared" si="1041"/>
        <v>0.66</v>
      </c>
      <c r="AB7482" s="14">
        <f t="shared" si="1042"/>
        <v>0.106</v>
      </c>
    </row>
    <row r="7483" spans="1:28" x14ac:dyDescent="0.25">
      <c r="A7483" s="10">
        <f t="shared" si="1043"/>
        <v>45603</v>
      </c>
      <c r="B7483" s="11">
        <v>312</v>
      </c>
      <c r="C7483" s="11">
        <v>1500</v>
      </c>
      <c r="D7483" s="12">
        <v>820.625</v>
      </c>
      <c r="E7483" s="9"/>
      <c r="F7483" s="9">
        <v>28.407</v>
      </c>
      <c r="G7483" s="9">
        <v>0</v>
      </c>
      <c r="H7483" s="9">
        <v>1.51</v>
      </c>
      <c r="I7483" s="9">
        <v>297.63099999999997</v>
      </c>
      <c r="J7483" s="9">
        <v>2.903</v>
      </c>
      <c r="K7483" s="9">
        <v>86.6</v>
      </c>
      <c r="L7483" s="9">
        <v>0.17899999999999999</v>
      </c>
      <c r="M7483" s="9">
        <v>0.22</v>
      </c>
      <c r="N7483" s="9">
        <v>0</v>
      </c>
      <c r="O7483" s="9">
        <v>106.875</v>
      </c>
      <c r="P7483" s="9"/>
      <c r="Q7483" s="9"/>
      <c r="R7483" s="9"/>
      <c r="T7483">
        <f t="shared" si="1038"/>
        <v>3121500</v>
      </c>
      <c r="U7483">
        <v>192.5</v>
      </c>
      <c r="V7483">
        <f t="shared" si="1036"/>
        <v>106.9</v>
      </c>
      <c r="W7483" t="str">
        <f t="shared" si="1039"/>
        <v/>
      </c>
      <c r="X7483" t="str">
        <f t="shared" si="1040"/>
        <v/>
      </c>
      <c r="Y7483" t="str">
        <f t="shared" si="1037"/>
        <v/>
      </c>
      <c r="Z7483" s="9"/>
      <c r="AA7483" s="14">
        <f t="shared" si="1041"/>
        <v>0.65100000000000002</v>
      </c>
      <c r="AB7483" s="14">
        <f t="shared" si="1042"/>
        <v>0.10100000000000001</v>
      </c>
    </row>
    <row r="7484" spans="1:28" x14ac:dyDescent="0.25">
      <c r="A7484" s="10">
        <f t="shared" si="1043"/>
        <v>45603</v>
      </c>
      <c r="B7484" s="11">
        <v>312</v>
      </c>
      <c r="C7484" s="11">
        <v>1600</v>
      </c>
      <c r="D7484" s="12">
        <v>820.66666666666697</v>
      </c>
      <c r="E7484" s="9"/>
      <c r="F7484" s="9">
        <v>28.875</v>
      </c>
      <c r="G7484" s="9">
        <v>0</v>
      </c>
      <c r="H7484" s="9">
        <v>1.51</v>
      </c>
      <c r="I7484" s="9">
        <v>241.47499999999999</v>
      </c>
      <c r="J7484" s="9">
        <v>1.3979999999999999</v>
      </c>
      <c r="K7484" s="9">
        <v>88.4</v>
      </c>
      <c r="L7484" s="9">
        <v>0.17899999999999999</v>
      </c>
      <c r="M7484" s="9">
        <v>0.22</v>
      </c>
      <c r="N7484" s="9">
        <v>0</v>
      </c>
      <c r="O7484" s="9">
        <v>23.125</v>
      </c>
      <c r="P7484" s="9"/>
      <c r="Q7484" s="9"/>
      <c r="R7484" s="9"/>
      <c r="T7484">
        <f t="shared" si="1038"/>
        <v>3121600</v>
      </c>
      <c r="U7484">
        <v>59.7</v>
      </c>
      <c r="V7484">
        <f t="shared" si="1036"/>
        <v>23.1</v>
      </c>
      <c r="W7484" t="str">
        <f t="shared" si="1039"/>
        <v/>
      </c>
      <c r="X7484" t="str">
        <f t="shared" si="1040"/>
        <v/>
      </c>
      <c r="Y7484" t="str">
        <f t="shared" si="1037"/>
        <v/>
      </c>
      <c r="Z7484" s="9"/>
      <c r="AA7484" s="14">
        <f t="shared" si="1041"/>
        <v>0.59699999999999998</v>
      </c>
      <c r="AB7484" s="14">
        <f t="shared" si="1042"/>
        <v>7.8E-2</v>
      </c>
    </row>
    <row r="7485" spans="1:28" x14ac:dyDescent="0.25">
      <c r="A7485" s="10">
        <f t="shared" si="1043"/>
        <v>45603</v>
      </c>
      <c r="B7485" s="11">
        <v>312</v>
      </c>
      <c r="C7485" s="11">
        <v>1700</v>
      </c>
      <c r="D7485" s="12">
        <v>820.70833333333303</v>
      </c>
      <c r="E7485" s="9"/>
      <c r="F7485" s="9">
        <v>28.29</v>
      </c>
      <c r="G7485" s="9">
        <v>0</v>
      </c>
      <c r="H7485" s="9">
        <v>2.0129999999999999</v>
      </c>
      <c r="I7485" s="9">
        <v>270.95699999999999</v>
      </c>
      <c r="J7485" s="9">
        <v>0.13500000000000001</v>
      </c>
      <c r="K7485" s="9">
        <v>93.3</v>
      </c>
      <c r="L7485" s="9">
        <v>0.17899999999999999</v>
      </c>
      <c r="M7485" s="9">
        <v>0.22</v>
      </c>
      <c r="N7485" s="9">
        <v>0</v>
      </c>
      <c r="O7485" s="9">
        <v>5.625</v>
      </c>
      <c r="P7485" s="9"/>
      <c r="Q7485" s="9"/>
      <c r="R7485" s="9"/>
      <c r="T7485">
        <f t="shared" si="1038"/>
        <v>3121700</v>
      </c>
      <c r="U7485">
        <v>0</v>
      </c>
      <c r="V7485">
        <f t="shared" ref="V7485:V7548" si="1044">IF(O7485&lt;1,0,ROUND(O7485,1))</f>
        <v>5.6</v>
      </c>
      <c r="W7485" t="str">
        <f t="shared" si="1039"/>
        <v/>
      </c>
      <c r="X7485" t="str">
        <f t="shared" si="1040"/>
        <v/>
      </c>
      <c r="Y7485" t="str">
        <f t="shared" ref="Y7485:Y7548" si="1045">IF(C7485=2400,ROUND(F7485/100,3),"")</f>
        <v/>
      </c>
      <c r="Z7485" s="9"/>
      <c r="AA7485" s="14">
        <f t="shared" si="1041"/>
        <v>0.57499999999999996</v>
      </c>
      <c r="AB7485" s="14">
        <f t="shared" si="1042"/>
        <v>4.1000000000000002E-2</v>
      </c>
    </row>
    <row r="7486" spans="1:28" x14ac:dyDescent="0.25">
      <c r="A7486" s="10">
        <f t="shared" si="1043"/>
        <v>45603</v>
      </c>
      <c r="B7486" s="11">
        <v>312</v>
      </c>
      <c r="C7486" s="11">
        <v>1800</v>
      </c>
      <c r="D7486" s="12">
        <v>820.75</v>
      </c>
      <c r="E7486" s="9"/>
      <c r="F7486" s="9">
        <v>27.939</v>
      </c>
      <c r="G7486" s="9">
        <v>0</v>
      </c>
      <c r="H7486" s="9">
        <v>2.0129999999999999</v>
      </c>
      <c r="I7486" s="9">
        <v>307.459</v>
      </c>
      <c r="J7486" s="9">
        <v>1.3979999999999999</v>
      </c>
      <c r="K7486" s="9">
        <v>93.3</v>
      </c>
      <c r="L7486" s="9">
        <v>0.17899999999999999</v>
      </c>
      <c r="M7486" s="9">
        <v>0.22</v>
      </c>
      <c r="N7486" s="9">
        <v>0</v>
      </c>
      <c r="O7486" s="9">
        <v>0.625</v>
      </c>
      <c r="P7486" s="9"/>
      <c r="Q7486" s="9"/>
      <c r="R7486" s="9"/>
      <c r="T7486">
        <f t="shared" si="1038"/>
        <v>3121800</v>
      </c>
      <c r="U7486">
        <v>0</v>
      </c>
      <c r="V7486">
        <f t="shared" si="1044"/>
        <v>0</v>
      </c>
      <c r="W7486" t="str">
        <f t="shared" si="1039"/>
        <v/>
      </c>
      <c r="X7486" t="str">
        <f t="shared" si="1040"/>
        <v/>
      </c>
      <c r="Y7486" t="str">
        <f t="shared" si="1045"/>
        <v/>
      </c>
      <c r="Z7486" s="9"/>
      <c r="AA7486" s="14">
        <f t="shared" si="1041"/>
        <v>0.63</v>
      </c>
      <c r="AB7486" s="14">
        <f t="shared" si="1042"/>
        <v>4.4999999999999998E-2</v>
      </c>
    </row>
    <row r="7487" spans="1:28" x14ac:dyDescent="0.25">
      <c r="A7487" s="10">
        <f t="shared" si="1043"/>
        <v>45603</v>
      </c>
      <c r="B7487" s="11">
        <v>312</v>
      </c>
      <c r="C7487" s="11">
        <v>1900</v>
      </c>
      <c r="D7487" s="12">
        <v>820.79166666666697</v>
      </c>
      <c r="E7487" s="9"/>
      <c r="F7487" s="9">
        <v>27.939</v>
      </c>
      <c r="G7487" s="9">
        <v>0</v>
      </c>
      <c r="H7487" s="9">
        <v>2.516</v>
      </c>
      <c r="I7487" s="9">
        <v>308.863</v>
      </c>
      <c r="J7487" s="9">
        <v>0.16300000000000001</v>
      </c>
      <c r="K7487" s="9">
        <v>94.6</v>
      </c>
      <c r="L7487" s="9">
        <v>0.17899999999999999</v>
      </c>
      <c r="M7487" s="9">
        <v>0.22</v>
      </c>
      <c r="N7487" s="9">
        <v>0</v>
      </c>
      <c r="O7487" s="9">
        <v>0.625</v>
      </c>
      <c r="P7487" s="9"/>
      <c r="Q7487" s="9"/>
      <c r="R7487" s="9"/>
      <c r="T7487">
        <f t="shared" si="1038"/>
        <v>3121900</v>
      </c>
      <c r="U7487">
        <v>0</v>
      </c>
      <c r="V7487">
        <f t="shared" si="1044"/>
        <v>0</v>
      </c>
      <c r="W7487" t="str">
        <f t="shared" si="1039"/>
        <v/>
      </c>
      <c r="X7487" t="str">
        <f t="shared" si="1040"/>
        <v/>
      </c>
      <c r="Y7487" t="str">
        <f t="shared" si="1045"/>
        <v/>
      </c>
      <c r="Z7487" s="9"/>
      <c r="AA7487" s="14">
        <f t="shared" si="1041"/>
        <v>0.58399999999999996</v>
      </c>
      <c r="AB7487" s="14">
        <f t="shared" si="1042"/>
        <v>3.3000000000000002E-2</v>
      </c>
    </row>
    <row r="7488" spans="1:28" x14ac:dyDescent="0.25">
      <c r="A7488" s="10">
        <f t="shared" si="1043"/>
        <v>45603</v>
      </c>
      <c r="B7488" s="11">
        <v>312</v>
      </c>
      <c r="C7488" s="11">
        <v>2000</v>
      </c>
      <c r="D7488" s="12">
        <v>820.83333333333303</v>
      </c>
      <c r="E7488" s="9"/>
      <c r="F7488" s="9">
        <v>28.056000000000001</v>
      </c>
      <c r="G7488" s="9">
        <v>1.51</v>
      </c>
      <c r="H7488" s="9">
        <v>5.5359999999999996</v>
      </c>
      <c r="I7488" s="9">
        <v>334.13299999999998</v>
      </c>
      <c r="J7488" s="9">
        <v>-0.42299999999999999</v>
      </c>
      <c r="K7488" s="9">
        <v>92.3</v>
      </c>
      <c r="L7488" s="9">
        <v>0.17799999999999999</v>
      </c>
      <c r="M7488" s="9">
        <v>0.22</v>
      </c>
      <c r="N7488" s="9">
        <v>0</v>
      </c>
      <c r="O7488" s="9">
        <v>0.625</v>
      </c>
      <c r="P7488" s="9"/>
      <c r="Q7488" s="9"/>
      <c r="R7488" s="9"/>
      <c r="T7488">
        <f t="shared" si="1038"/>
        <v>3122000</v>
      </c>
      <c r="U7488">
        <v>0</v>
      </c>
      <c r="V7488">
        <f t="shared" si="1044"/>
        <v>0</v>
      </c>
      <c r="W7488" t="str">
        <f t="shared" si="1039"/>
        <v/>
      </c>
      <c r="X7488" t="str">
        <f t="shared" si="1040"/>
        <v/>
      </c>
      <c r="Y7488" t="str">
        <f t="shared" si="1045"/>
        <v/>
      </c>
      <c r="Z7488" s="9"/>
      <c r="AA7488" s="14">
        <f t="shared" si="1041"/>
        <v>0.54600000000000004</v>
      </c>
      <c r="AB7488" s="14">
        <f t="shared" si="1042"/>
        <v>4.5999999999999999E-2</v>
      </c>
    </row>
    <row r="7489" spans="1:28" x14ac:dyDescent="0.25">
      <c r="A7489" s="10">
        <f t="shared" si="1043"/>
        <v>45603</v>
      </c>
      <c r="B7489" s="11">
        <v>312</v>
      </c>
      <c r="C7489" s="11">
        <v>2100</v>
      </c>
      <c r="D7489" s="12">
        <v>820.875</v>
      </c>
      <c r="E7489" s="9"/>
      <c r="F7489" s="9">
        <v>27.821999999999999</v>
      </c>
      <c r="G7489" s="9">
        <v>3.5230000000000001</v>
      </c>
      <c r="H7489" s="9">
        <v>8.0519999999999996</v>
      </c>
      <c r="I7489" s="9">
        <v>328.51799999999997</v>
      </c>
      <c r="J7489" s="9">
        <v>-2.6829999999999998</v>
      </c>
      <c r="K7489" s="9">
        <v>88.9</v>
      </c>
      <c r="L7489" s="9">
        <v>0.17799999999999999</v>
      </c>
      <c r="M7489" s="9">
        <v>0.22</v>
      </c>
      <c r="N7489" s="9">
        <v>0</v>
      </c>
      <c r="O7489" s="9">
        <v>0.625</v>
      </c>
      <c r="P7489" s="9"/>
      <c r="Q7489" s="9"/>
      <c r="R7489" s="9"/>
      <c r="T7489">
        <f t="shared" si="1038"/>
        <v>3122100</v>
      </c>
      <c r="U7489">
        <v>0</v>
      </c>
      <c r="V7489">
        <f t="shared" si="1044"/>
        <v>0</v>
      </c>
      <c r="W7489" t="str">
        <f t="shared" si="1039"/>
        <v/>
      </c>
      <c r="X7489" t="str">
        <f t="shared" si="1040"/>
        <v/>
      </c>
      <c r="Y7489" t="str">
        <f t="shared" si="1045"/>
        <v/>
      </c>
      <c r="Z7489" s="9"/>
      <c r="AA7489" s="14">
        <f t="shared" si="1041"/>
        <v>0.44500000000000001</v>
      </c>
      <c r="AB7489" s="14">
        <f t="shared" si="1042"/>
        <v>5.6000000000000001E-2</v>
      </c>
    </row>
    <row r="7490" spans="1:28" x14ac:dyDescent="0.25">
      <c r="A7490" s="10">
        <f t="shared" si="1043"/>
        <v>45603</v>
      </c>
      <c r="B7490" s="11">
        <v>312</v>
      </c>
      <c r="C7490" s="11">
        <v>2200</v>
      </c>
      <c r="D7490" s="12">
        <v>820.91666666666697</v>
      </c>
      <c r="E7490" s="9"/>
      <c r="F7490" s="9">
        <v>27.939</v>
      </c>
      <c r="G7490" s="9">
        <v>3.5230000000000001</v>
      </c>
      <c r="H7490" s="9">
        <v>7.0460000000000003</v>
      </c>
      <c r="I7490" s="9">
        <v>328.51799999999997</v>
      </c>
      <c r="J7490" s="9">
        <v>-2.7709999999999999</v>
      </c>
      <c r="K7490" s="9">
        <v>88.2</v>
      </c>
      <c r="L7490" s="9">
        <v>0.17799999999999999</v>
      </c>
      <c r="M7490" s="9">
        <v>0.22</v>
      </c>
      <c r="N7490" s="9">
        <v>0</v>
      </c>
      <c r="O7490" s="9">
        <v>0.625</v>
      </c>
      <c r="P7490" s="9"/>
      <c r="Q7490" s="9"/>
      <c r="R7490" s="9"/>
      <c r="T7490">
        <f t="shared" si="1038"/>
        <v>3122200</v>
      </c>
      <c r="U7490">
        <v>0</v>
      </c>
      <c r="V7490">
        <f t="shared" si="1044"/>
        <v>0</v>
      </c>
      <c r="W7490" t="str">
        <f t="shared" si="1039"/>
        <v/>
      </c>
      <c r="X7490" t="str">
        <f t="shared" si="1040"/>
        <v/>
      </c>
      <c r="Y7490" t="str">
        <f t="shared" si="1045"/>
        <v/>
      </c>
      <c r="Z7490" s="9"/>
      <c r="AA7490" s="14">
        <f t="shared" si="1041"/>
        <v>0.439</v>
      </c>
      <c r="AB7490" s="14">
        <f t="shared" si="1042"/>
        <v>5.8999999999999997E-2</v>
      </c>
    </row>
    <row r="7491" spans="1:28" x14ac:dyDescent="0.25">
      <c r="A7491" s="10">
        <f t="shared" si="1043"/>
        <v>45603</v>
      </c>
      <c r="B7491" s="11">
        <v>312</v>
      </c>
      <c r="C7491" s="11">
        <v>2300</v>
      </c>
      <c r="D7491" s="12">
        <v>820.95833333333303</v>
      </c>
      <c r="E7491" s="9"/>
      <c r="F7491" s="9">
        <v>27.588000000000001</v>
      </c>
      <c r="G7491" s="9">
        <v>3.5230000000000001</v>
      </c>
      <c r="H7491" s="9">
        <v>7.5490000000000004</v>
      </c>
      <c r="I7491" s="9">
        <v>329.92200000000003</v>
      </c>
      <c r="J7491" s="9">
        <v>-2.6539999999999999</v>
      </c>
      <c r="K7491" s="9">
        <v>88.2</v>
      </c>
      <c r="L7491" s="9">
        <v>0.17799999999999999</v>
      </c>
      <c r="M7491" s="9">
        <v>0.22</v>
      </c>
      <c r="N7491" s="9">
        <v>0</v>
      </c>
      <c r="O7491" s="9">
        <v>0.625</v>
      </c>
      <c r="P7491" s="9"/>
      <c r="Q7491" s="9"/>
      <c r="R7491" s="9"/>
      <c r="T7491">
        <f t="shared" si="1038"/>
        <v>3122300</v>
      </c>
      <c r="U7491">
        <v>0</v>
      </c>
      <c r="V7491">
        <f t="shared" si="1044"/>
        <v>0</v>
      </c>
      <c r="W7491" t="str">
        <f t="shared" si="1039"/>
        <v/>
      </c>
      <c r="X7491" t="str">
        <f t="shared" si="1040"/>
        <v/>
      </c>
      <c r="Y7491" t="str">
        <f t="shared" si="1045"/>
        <v/>
      </c>
      <c r="Z7491" s="9"/>
      <c r="AA7491" s="14">
        <f t="shared" si="1041"/>
        <v>0.443</v>
      </c>
      <c r="AB7491" s="14">
        <f t="shared" si="1042"/>
        <v>5.8999999999999997E-2</v>
      </c>
    </row>
    <row r="7492" spans="1:28" x14ac:dyDescent="0.25">
      <c r="A7492" s="10">
        <f t="shared" si="1043"/>
        <v>45603</v>
      </c>
      <c r="B7492" s="11">
        <v>312</v>
      </c>
      <c r="C7492" s="11">
        <v>2400</v>
      </c>
      <c r="D7492" s="12">
        <v>821</v>
      </c>
      <c r="E7492" s="9"/>
      <c r="F7492" s="9">
        <v>27.704999999999998</v>
      </c>
      <c r="G7492" s="9">
        <v>3.5230000000000001</v>
      </c>
      <c r="H7492" s="9">
        <v>7.0460000000000003</v>
      </c>
      <c r="I7492" s="9">
        <v>328.51799999999997</v>
      </c>
      <c r="J7492" s="9">
        <v>-2.3340000000000001</v>
      </c>
      <c r="K7492" s="9">
        <v>87.2</v>
      </c>
      <c r="L7492" s="9">
        <v>0.17799999999999999</v>
      </c>
      <c r="M7492" s="9">
        <v>0.22</v>
      </c>
      <c r="N7492" s="9">
        <v>0</v>
      </c>
      <c r="O7492" s="9">
        <v>0.625</v>
      </c>
      <c r="P7492" s="9"/>
      <c r="Q7492" s="9"/>
      <c r="R7492" s="9"/>
      <c r="T7492">
        <f t="shared" si="1038"/>
        <v>3122400</v>
      </c>
      <c r="U7492">
        <v>0</v>
      </c>
      <c r="V7492">
        <f t="shared" si="1044"/>
        <v>0</v>
      </c>
      <c r="W7492">
        <f t="shared" si="1039"/>
        <v>0.17799999999999999</v>
      </c>
      <c r="X7492">
        <f t="shared" si="1040"/>
        <v>0.22</v>
      </c>
      <c r="Y7492">
        <f t="shared" si="1045"/>
        <v>0.27700000000000002</v>
      </c>
      <c r="Z7492" s="9"/>
      <c r="AA7492" s="14">
        <f t="shared" si="1041"/>
        <v>0.44800000000000001</v>
      </c>
      <c r="AB7492" s="14">
        <f t="shared" si="1042"/>
        <v>6.6000000000000003E-2</v>
      </c>
    </row>
    <row r="7493" spans="1:28" x14ac:dyDescent="0.25">
      <c r="A7493" s="10">
        <f t="shared" si="1043"/>
        <v>45604</v>
      </c>
      <c r="B7493" s="11">
        <v>313</v>
      </c>
      <c r="C7493" s="11">
        <v>100</v>
      </c>
      <c r="D7493" s="12">
        <v>821.04166666666697</v>
      </c>
      <c r="E7493" s="9"/>
      <c r="F7493" s="9">
        <v>27.588000000000001</v>
      </c>
      <c r="G7493" s="9">
        <v>2.516</v>
      </c>
      <c r="H7493" s="9">
        <v>6.0389999999999997</v>
      </c>
      <c r="I7493" s="9">
        <v>329.92200000000003</v>
      </c>
      <c r="J7493" s="9">
        <v>-2.5960000000000001</v>
      </c>
      <c r="K7493" s="9">
        <v>87.2</v>
      </c>
      <c r="L7493" s="9">
        <v>0.17799999999999999</v>
      </c>
      <c r="M7493" s="9">
        <v>0.22</v>
      </c>
      <c r="N7493" s="9">
        <v>0</v>
      </c>
      <c r="O7493" s="9">
        <v>0.625</v>
      </c>
      <c r="P7493" s="9"/>
      <c r="Q7493" s="9"/>
      <c r="R7493" s="9"/>
      <c r="T7493">
        <f t="shared" ref="T7493:T7556" si="1046">B7493*10000+C7493</f>
        <v>3130100</v>
      </c>
      <c r="U7493">
        <v>0</v>
      </c>
      <c r="V7493">
        <f t="shared" si="1044"/>
        <v>0</v>
      </c>
      <c r="W7493" t="str">
        <f t="shared" ref="W7493:W7556" si="1047">IF(C7493=2400,ROUND(L7493,3),"")</f>
        <v/>
      </c>
      <c r="X7493" t="str">
        <f t="shared" ref="X7493:X7556" si="1048">IF(C7493=2400,ROUND(M7493,3),"")</f>
        <v/>
      </c>
      <c r="Y7493" t="str">
        <f t="shared" si="1045"/>
        <v/>
      </c>
      <c r="Z7493" s="9"/>
      <c r="AA7493" s="14">
        <f t="shared" ref="AA7493:AA7556" si="1049">ROUND((0.6105*(EXP((17.273*J7493)/(J7493+237.3))))*K7493/100,3)</f>
        <v>0.44</v>
      </c>
      <c r="AB7493" s="14">
        <f t="shared" ref="AB7493:AB7556" si="1050">ROUND(AA7493/K7493*(100-K7493),3)</f>
        <v>6.5000000000000002E-2</v>
      </c>
    </row>
    <row r="7494" spans="1:28" x14ac:dyDescent="0.25">
      <c r="A7494" s="10">
        <f t="shared" si="1043"/>
        <v>45604</v>
      </c>
      <c r="B7494" s="11">
        <v>313</v>
      </c>
      <c r="C7494" s="11">
        <v>200</v>
      </c>
      <c r="D7494" s="12">
        <v>821.08333333333303</v>
      </c>
      <c r="E7494" s="9"/>
      <c r="F7494" s="9">
        <v>27.588000000000001</v>
      </c>
      <c r="G7494" s="9">
        <v>2.0129999999999999</v>
      </c>
      <c r="H7494" s="9">
        <v>5.0330000000000004</v>
      </c>
      <c r="I7494" s="9">
        <v>332.72899999999998</v>
      </c>
      <c r="J7494" s="9">
        <v>-2.625</v>
      </c>
      <c r="K7494" s="9">
        <v>88.6</v>
      </c>
      <c r="L7494" s="9">
        <v>0.17799999999999999</v>
      </c>
      <c r="M7494" s="9">
        <v>0.22</v>
      </c>
      <c r="N7494" s="9">
        <v>0</v>
      </c>
      <c r="O7494" s="9">
        <v>0.625</v>
      </c>
      <c r="P7494" s="9"/>
      <c r="Q7494" s="9"/>
      <c r="R7494" s="9"/>
      <c r="T7494">
        <f t="shared" si="1046"/>
        <v>3130200</v>
      </c>
      <c r="U7494">
        <v>0</v>
      </c>
      <c r="V7494">
        <f t="shared" si="1044"/>
        <v>0</v>
      </c>
      <c r="W7494" t="str">
        <f t="shared" si="1047"/>
        <v/>
      </c>
      <c r="X7494" t="str">
        <f t="shared" si="1048"/>
        <v/>
      </c>
      <c r="Y7494" t="str">
        <f t="shared" si="1045"/>
        <v/>
      </c>
      <c r="Z7494" s="9"/>
      <c r="AA7494" s="14">
        <f t="shared" si="1049"/>
        <v>0.44600000000000001</v>
      </c>
      <c r="AB7494" s="14">
        <f t="shared" si="1050"/>
        <v>5.7000000000000002E-2</v>
      </c>
    </row>
    <row r="7495" spans="1:28" x14ac:dyDescent="0.25">
      <c r="A7495" s="10">
        <f t="shared" ref="A7495:A7558" si="1051">A$5-1+B7495</f>
        <v>45604</v>
      </c>
      <c r="B7495" s="11">
        <v>313</v>
      </c>
      <c r="C7495" s="11">
        <v>300</v>
      </c>
      <c r="D7495" s="12">
        <v>821.125</v>
      </c>
      <c r="E7495" s="9"/>
      <c r="F7495" s="9">
        <v>27.471</v>
      </c>
      <c r="G7495" s="9">
        <v>2.516</v>
      </c>
      <c r="H7495" s="9">
        <v>7.5490000000000004</v>
      </c>
      <c r="I7495" s="9">
        <v>327.11399999999998</v>
      </c>
      <c r="J7495" s="9">
        <v>-3.0350000000000001</v>
      </c>
      <c r="K7495" s="9">
        <v>87</v>
      </c>
      <c r="L7495" s="9">
        <v>0.17799999999999999</v>
      </c>
      <c r="M7495" s="9">
        <v>0.22</v>
      </c>
      <c r="N7495" s="9">
        <v>0</v>
      </c>
      <c r="O7495" s="9">
        <v>0.625</v>
      </c>
      <c r="P7495" s="9"/>
      <c r="Q7495" s="9"/>
      <c r="R7495" s="9"/>
      <c r="T7495">
        <f t="shared" si="1046"/>
        <v>3130300</v>
      </c>
      <c r="U7495">
        <v>0</v>
      </c>
      <c r="V7495">
        <f t="shared" si="1044"/>
        <v>0</v>
      </c>
      <c r="W7495" t="str">
        <f t="shared" si="1047"/>
        <v/>
      </c>
      <c r="X7495" t="str">
        <f t="shared" si="1048"/>
        <v/>
      </c>
      <c r="Y7495" t="str">
        <f t="shared" si="1045"/>
        <v/>
      </c>
      <c r="Z7495" s="9"/>
      <c r="AA7495" s="14">
        <f t="shared" si="1049"/>
        <v>0.42499999999999999</v>
      </c>
      <c r="AB7495" s="14">
        <f t="shared" si="1050"/>
        <v>6.4000000000000001E-2</v>
      </c>
    </row>
    <row r="7496" spans="1:28" x14ac:dyDescent="0.25">
      <c r="A7496" s="10">
        <f t="shared" si="1051"/>
        <v>45604</v>
      </c>
      <c r="B7496" s="11">
        <v>313</v>
      </c>
      <c r="C7496" s="11">
        <v>400</v>
      </c>
      <c r="D7496" s="12">
        <v>821.16666666666697</v>
      </c>
      <c r="E7496" s="9"/>
      <c r="F7496" s="9">
        <v>27.471</v>
      </c>
      <c r="G7496" s="9">
        <v>2.516</v>
      </c>
      <c r="H7496" s="9">
        <v>8.0519999999999996</v>
      </c>
      <c r="I7496" s="9">
        <v>331.32499999999999</v>
      </c>
      <c r="J7496" s="9">
        <v>-3.2709999999999999</v>
      </c>
      <c r="K7496" s="9">
        <v>86.5</v>
      </c>
      <c r="L7496" s="9">
        <v>0.17799999999999999</v>
      </c>
      <c r="M7496" s="9">
        <v>0.22</v>
      </c>
      <c r="N7496" s="9">
        <v>0</v>
      </c>
      <c r="O7496" s="9">
        <v>0.625</v>
      </c>
      <c r="P7496" s="9"/>
      <c r="Q7496" s="9"/>
      <c r="R7496" s="9"/>
      <c r="T7496">
        <f t="shared" si="1046"/>
        <v>3130400</v>
      </c>
      <c r="U7496">
        <v>0</v>
      </c>
      <c r="V7496">
        <f t="shared" si="1044"/>
        <v>0</v>
      </c>
      <c r="W7496" t="str">
        <f t="shared" si="1047"/>
        <v/>
      </c>
      <c r="X7496" t="str">
        <f t="shared" si="1048"/>
        <v/>
      </c>
      <c r="Y7496" t="str">
        <f t="shared" si="1045"/>
        <v/>
      </c>
      <c r="Z7496" s="9"/>
      <c r="AA7496" s="14">
        <f t="shared" si="1049"/>
        <v>0.41499999999999998</v>
      </c>
      <c r="AB7496" s="14">
        <f t="shared" si="1050"/>
        <v>6.5000000000000002E-2</v>
      </c>
    </row>
    <row r="7497" spans="1:28" x14ac:dyDescent="0.25">
      <c r="A7497" s="10">
        <f t="shared" si="1051"/>
        <v>45604</v>
      </c>
      <c r="B7497" s="11">
        <v>313</v>
      </c>
      <c r="C7497" s="11">
        <v>500</v>
      </c>
      <c r="D7497" s="12">
        <v>821.20833333333303</v>
      </c>
      <c r="E7497" s="9"/>
      <c r="F7497" s="9">
        <v>27.471</v>
      </c>
      <c r="G7497" s="9">
        <v>1.51</v>
      </c>
      <c r="H7497" s="9">
        <v>5.5359999999999996</v>
      </c>
      <c r="I7497" s="9">
        <v>331.32499999999999</v>
      </c>
      <c r="J7497" s="9">
        <v>-3.1829999999999998</v>
      </c>
      <c r="K7497" s="9">
        <v>87.4</v>
      </c>
      <c r="L7497" s="9">
        <v>0.17799999999999999</v>
      </c>
      <c r="M7497" s="9">
        <v>0.22</v>
      </c>
      <c r="N7497" s="9">
        <v>0</v>
      </c>
      <c r="O7497" s="9">
        <v>0.625</v>
      </c>
      <c r="P7497" s="9"/>
      <c r="Q7497" s="9"/>
      <c r="R7497" s="9"/>
      <c r="T7497">
        <f t="shared" si="1046"/>
        <v>3130500</v>
      </c>
      <c r="U7497">
        <v>0</v>
      </c>
      <c r="V7497">
        <f t="shared" si="1044"/>
        <v>0</v>
      </c>
      <c r="W7497" t="str">
        <f t="shared" si="1047"/>
        <v/>
      </c>
      <c r="X7497" t="str">
        <f t="shared" si="1048"/>
        <v/>
      </c>
      <c r="Y7497" t="str">
        <f t="shared" si="1045"/>
        <v/>
      </c>
      <c r="Z7497" s="9"/>
      <c r="AA7497" s="14">
        <f t="shared" si="1049"/>
        <v>0.42199999999999999</v>
      </c>
      <c r="AB7497" s="14">
        <f t="shared" si="1050"/>
        <v>6.0999999999999999E-2</v>
      </c>
    </row>
    <row r="7498" spans="1:28" x14ac:dyDescent="0.25">
      <c r="A7498" s="10">
        <f t="shared" si="1051"/>
        <v>45604</v>
      </c>
      <c r="B7498" s="11">
        <v>313</v>
      </c>
      <c r="C7498" s="11">
        <v>600</v>
      </c>
      <c r="D7498" s="12">
        <v>821.25</v>
      </c>
      <c r="E7498" s="9"/>
      <c r="F7498" s="9">
        <v>27.236999999999998</v>
      </c>
      <c r="G7498" s="9">
        <v>2.516</v>
      </c>
      <c r="H7498" s="9">
        <v>8.0519999999999996</v>
      </c>
      <c r="I7498" s="9">
        <v>328.51799999999997</v>
      </c>
      <c r="J7498" s="9">
        <v>-3.5379999999999998</v>
      </c>
      <c r="K7498" s="9">
        <v>86.1</v>
      </c>
      <c r="L7498" s="9">
        <v>0.17799999999999999</v>
      </c>
      <c r="M7498" s="9">
        <v>0.22</v>
      </c>
      <c r="N7498" s="9">
        <v>0</v>
      </c>
      <c r="O7498" s="9">
        <v>0.625</v>
      </c>
      <c r="P7498" s="9"/>
      <c r="Q7498" s="9"/>
      <c r="R7498" s="9"/>
      <c r="T7498">
        <f t="shared" si="1046"/>
        <v>3130600</v>
      </c>
      <c r="U7498">
        <v>0</v>
      </c>
      <c r="V7498">
        <f t="shared" si="1044"/>
        <v>0</v>
      </c>
      <c r="W7498" t="str">
        <f t="shared" si="1047"/>
        <v/>
      </c>
      <c r="X7498" t="str">
        <f t="shared" si="1048"/>
        <v/>
      </c>
      <c r="Y7498" t="str">
        <f t="shared" si="1045"/>
        <v/>
      </c>
      <c r="Z7498" s="9"/>
      <c r="AA7498" s="14">
        <f t="shared" si="1049"/>
        <v>0.40500000000000003</v>
      </c>
      <c r="AB7498" s="14">
        <f t="shared" si="1050"/>
        <v>6.5000000000000002E-2</v>
      </c>
    </row>
    <row r="7499" spans="1:28" x14ac:dyDescent="0.25">
      <c r="A7499" s="10">
        <f t="shared" si="1051"/>
        <v>45604</v>
      </c>
      <c r="B7499" s="11">
        <v>313</v>
      </c>
      <c r="C7499" s="11">
        <v>700</v>
      </c>
      <c r="D7499" s="12">
        <v>821.29166666666697</v>
      </c>
      <c r="E7499" s="9"/>
      <c r="F7499" s="9">
        <v>27.12</v>
      </c>
      <c r="G7499" s="9">
        <v>3.5230000000000001</v>
      </c>
      <c r="H7499" s="9">
        <v>7.5490000000000004</v>
      </c>
      <c r="I7499" s="9">
        <v>331.32499999999999</v>
      </c>
      <c r="J7499" s="9">
        <v>-3.3010000000000002</v>
      </c>
      <c r="K7499" s="9">
        <v>87</v>
      </c>
      <c r="L7499" s="9">
        <v>0.17799999999999999</v>
      </c>
      <c r="M7499" s="9">
        <v>0.22</v>
      </c>
      <c r="N7499" s="9">
        <v>0</v>
      </c>
      <c r="O7499" s="9">
        <v>0.625</v>
      </c>
      <c r="P7499" s="9"/>
      <c r="Q7499" s="9"/>
      <c r="R7499" s="9"/>
      <c r="T7499">
        <f t="shared" si="1046"/>
        <v>3130700</v>
      </c>
      <c r="U7499">
        <v>0</v>
      </c>
      <c r="V7499">
        <f t="shared" si="1044"/>
        <v>0</v>
      </c>
      <c r="W7499" t="str">
        <f t="shared" si="1047"/>
        <v/>
      </c>
      <c r="X7499" t="str">
        <f t="shared" si="1048"/>
        <v/>
      </c>
      <c r="Y7499" t="str">
        <f t="shared" si="1045"/>
        <v/>
      </c>
      <c r="Z7499" s="9"/>
      <c r="AA7499" s="14">
        <f t="shared" si="1049"/>
        <v>0.41599999999999998</v>
      </c>
      <c r="AB7499" s="14">
        <f t="shared" si="1050"/>
        <v>6.2E-2</v>
      </c>
    </row>
    <row r="7500" spans="1:28" x14ac:dyDescent="0.25">
      <c r="A7500" s="10">
        <f t="shared" si="1051"/>
        <v>45604</v>
      </c>
      <c r="B7500" s="11">
        <v>313</v>
      </c>
      <c r="C7500" s="11">
        <v>800</v>
      </c>
      <c r="D7500" s="12">
        <v>821.33333333333303</v>
      </c>
      <c r="E7500" s="9"/>
      <c r="F7500" s="9">
        <v>27.12</v>
      </c>
      <c r="G7500" s="9">
        <v>3.02</v>
      </c>
      <c r="H7500" s="9">
        <v>7.0460000000000003</v>
      </c>
      <c r="I7500" s="9">
        <v>322.90199999999999</v>
      </c>
      <c r="J7500" s="9">
        <v>-2.9180000000000001</v>
      </c>
      <c r="K7500" s="9">
        <v>86.6</v>
      </c>
      <c r="L7500" s="9">
        <v>0.17799999999999999</v>
      </c>
      <c r="M7500" s="9">
        <v>0.22</v>
      </c>
      <c r="N7500" s="9">
        <v>0</v>
      </c>
      <c r="O7500" s="9">
        <v>13.125</v>
      </c>
      <c r="P7500" s="9"/>
      <c r="Q7500" s="9"/>
      <c r="R7500" s="9"/>
      <c r="T7500">
        <f t="shared" si="1046"/>
        <v>3130800</v>
      </c>
      <c r="U7500">
        <v>42.5</v>
      </c>
      <c r="V7500">
        <f t="shared" si="1044"/>
        <v>13.1</v>
      </c>
      <c r="W7500" t="str">
        <f t="shared" si="1047"/>
        <v/>
      </c>
      <c r="X7500" t="str">
        <f t="shared" si="1048"/>
        <v/>
      </c>
      <c r="Y7500" t="str">
        <f t="shared" si="1045"/>
        <v/>
      </c>
      <c r="Z7500" s="9"/>
      <c r="AA7500" s="14">
        <f t="shared" si="1049"/>
        <v>0.42599999999999999</v>
      </c>
      <c r="AB7500" s="14">
        <f t="shared" si="1050"/>
        <v>6.6000000000000003E-2</v>
      </c>
    </row>
    <row r="7501" spans="1:28" x14ac:dyDescent="0.25">
      <c r="A7501" s="10">
        <f t="shared" si="1051"/>
        <v>45604</v>
      </c>
      <c r="B7501" s="11">
        <v>313</v>
      </c>
      <c r="C7501" s="11">
        <v>900</v>
      </c>
      <c r="D7501" s="12">
        <v>821.375</v>
      </c>
      <c r="E7501" s="9"/>
      <c r="F7501" s="9">
        <v>27.12</v>
      </c>
      <c r="G7501" s="9">
        <v>1.51</v>
      </c>
      <c r="H7501" s="9">
        <v>5.5359999999999996</v>
      </c>
      <c r="I7501" s="9">
        <v>328.51799999999997</v>
      </c>
      <c r="J7501" s="9">
        <v>-1.27</v>
      </c>
      <c r="K7501" s="9">
        <v>85.5</v>
      </c>
      <c r="L7501" s="9">
        <v>0.17799999999999999</v>
      </c>
      <c r="M7501" s="9">
        <v>0.22</v>
      </c>
      <c r="N7501" s="9">
        <v>0</v>
      </c>
      <c r="O7501" s="9">
        <v>54.375</v>
      </c>
      <c r="P7501" s="9"/>
      <c r="Q7501" s="9"/>
      <c r="R7501" s="9"/>
      <c r="T7501">
        <f t="shared" si="1046"/>
        <v>3130900</v>
      </c>
      <c r="U7501">
        <v>172.5</v>
      </c>
      <c r="V7501">
        <f t="shared" si="1044"/>
        <v>54.4</v>
      </c>
      <c r="W7501" t="str">
        <f t="shared" si="1047"/>
        <v/>
      </c>
      <c r="X7501" t="str">
        <f t="shared" si="1048"/>
        <v/>
      </c>
      <c r="Y7501" t="str">
        <f t="shared" si="1045"/>
        <v/>
      </c>
      <c r="Z7501" s="9"/>
      <c r="AA7501" s="14">
        <f t="shared" si="1049"/>
        <v>0.47599999999999998</v>
      </c>
      <c r="AB7501" s="14">
        <f t="shared" si="1050"/>
        <v>8.1000000000000003E-2</v>
      </c>
    </row>
    <row r="7502" spans="1:28" x14ac:dyDescent="0.25">
      <c r="A7502" s="10">
        <f t="shared" si="1051"/>
        <v>45604</v>
      </c>
      <c r="B7502" s="11">
        <v>313</v>
      </c>
      <c r="C7502" s="11">
        <v>1000</v>
      </c>
      <c r="D7502" s="12">
        <v>821.41666666666697</v>
      </c>
      <c r="E7502" s="9"/>
      <c r="F7502" s="9">
        <v>27.003</v>
      </c>
      <c r="G7502" s="9">
        <v>1.51</v>
      </c>
      <c r="H7502" s="9">
        <v>5.5359999999999996</v>
      </c>
      <c r="I7502" s="9">
        <v>334.13299999999998</v>
      </c>
      <c r="J7502" s="9">
        <v>-0.17100000000000001</v>
      </c>
      <c r="K7502" s="9">
        <v>83.8</v>
      </c>
      <c r="L7502" s="9">
        <v>0.17799999999999999</v>
      </c>
      <c r="M7502" s="9">
        <v>0.22</v>
      </c>
      <c r="N7502" s="9">
        <v>0</v>
      </c>
      <c r="O7502" s="9">
        <v>121.875</v>
      </c>
      <c r="P7502" s="9"/>
      <c r="Q7502" s="9"/>
      <c r="R7502" s="9"/>
      <c r="T7502">
        <f t="shared" si="1046"/>
        <v>3131000</v>
      </c>
      <c r="U7502">
        <v>289.8</v>
      </c>
      <c r="V7502">
        <f t="shared" si="1044"/>
        <v>121.9</v>
      </c>
      <c r="W7502" t="str">
        <f t="shared" si="1047"/>
        <v/>
      </c>
      <c r="X7502" t="str">
        <f t="shared" si="1048"/>
        <v/>
      </c>
      <c r="Y7502" t="str">
        <f t="shared" si="1045"/>
        <v/>
      </c>
      <c r="Z7502" s="9"/>
      <c r="AA7502" s="14">
        <f t="shared" si="1049"/>
        <v>0.505</v>
      </c>
      <c r="AB7502" s="14">
        <f t="shared" si="1050"/>
        <v>9.8000000000000004E-2</v>
      </c>
    </row>
    <row r="7503" spans="1:28" x14ac:dyDescent="0.25">
      <c r="A7503" s="10">
        <f t="shared" si="1051"/>
        <v>45604</v>
      </c>
      <c r="B7503" s="11">
        <v>313</v>
      </c>
      <c r="C7503" s="11">
        <v>1100</v>
      </c>
      <c r="D7503" s="12">
        <v>821.45833333333303</v>
      </c>
      <c r="E7503" s="9"/>
      <c r="F7503" s="9">
        <v>27.12</v>
      </c>
      <c r="G7503" s="9">
        <v>1.0069999999999999</v>
      </c>
      <c r="H7503" s="9">
        <v>4.5289999999999999</v>
      </c>
      <c r="I7503" s="9">
        <v>334.13299999999998</v>
      </c>
      <c r="J7503" s="9">
        <v>1.3440000000000001</v>
      </c>
      <c r="K7503" s="9">
        <v>81.400000000000006</v>
      </c>
      <c r="L7503" s="9">
        <v>0.17799999999999999</v>
      </c>
      <c r="M7503" s="9">
        <v>0.22</v>
      </c>
      <c r="N7503" s="9">
        <v>0</v>
      </c>
      <c r="O7503" s="9">
        <v>213.125</v>
      </c>
      <c r="P7503" s="9"/>
      <c r="Q7503" s="9"/>
      <c r="R7503" s="9"/>
      <c r="T7503">
        <f t="shared" si="1046"/>
        <v>3131100</v>
      </c>
      <c r="U7503">
        <v>367.8</v>
      </c>
      <c r="V7503">
        <f t="shared" si="1044"/>
        <v>213.1</v>
      </c>
      <c r="W7503" t="str">
        <f t="shared" si="1047"/>
        <v/>
      </c>
      <c r="X7503" t="str">
        <f t="shared" si="1048"/>
        <v/>
      </c>
      <c r="Y7503" t="str">
        <f t="shared" si="1045"/>
        <v/>
      </c>
      <c r="Z7503" s="9"/>
      <c r="AA7503" s="14">
        <f t="shared" si="1049"/>
        <v>0.54800000000000004</v>
      </c>
      <c r="AB7503" s="14">
        <f t="shared" si="1050"/>
        <v>0.125</v>
      </c>
    </row>
    <row r="7504" spans="1:28" x14ac:dyDescent="0.25">
      <c r="A7504" s="10">
        <f t="shared" si="1051"/>
        <v>45604</v>
      </c>
      <c r="B7504" s="11">
        <v>313</v>
      </c>
      <c r="C7504" s="11">
        <v>1200</v>
      </c>
      <c r="D7504" s="12">
        <v>821.5</v>
      </c>
      <c r="E7504" s="9"/>
      <c r="F7504" s="9">
        <v>27.003</v>
      </c>
      <c r="G7504" s="9">
        <v>0.503</v>
      </c>
      <c r="H7504" s="9">
        <v>3.5230000000000001</v>
      </c>
      <c r="I7504" s="9">
        <v>338.34500000000003</v>
      </c>
      <c r="J7504" s="9">
        <v>2.956</v>
      </c>
      <c r="K7504" s="9">
        <v>78</v>
      </c>
      <c r="L7504" s="9">
        <v>0.17799999999999999</v>
      </c>
      <c r="M7504" s="9">
        <v>0.221</v>
      </c>
      <c r="N7504" s="9">
        <v>0</v>
      </c>
      <c r="O7504" s="9">
        <v>165.625</v>
      </c>
      <c r="P7504" s="9"/>
      <c r="Q7504" s="9"/>
      <c r="R7504" s="9"/>
      <c r="T7504">
        <f t="shared" si="1046"/>
        <v>3131200</v>
      </c>
      <c r="U7504">
        <v>397</v>
      </c>
      <c r="V7504">
        <f t="shared" si="1044"/>
        <v>165.6</v>
      </c>
      <c r="W7504" t="str">
        <f t="shared" si="1047"/>
        <v/>
      </c>
      <c r="X7504" t="str">
        <f t="shared" si="1048"/>
        <v/>
      </c>
      <c r="Y7504" t="str">
        <f t="shared" si="1045"/>
        <v/>
      </c>
      <c r="Z7504" s="9"/>
      <c r="AA7504" s="14">
        <f t="shared" si="1049"/>
        <v>0.58899999999999997</v>
      </c>
      <c r="AB7504" s="14">
        <f t="shared" si="1050"/>
        <v>0.16600000000000001</v>
      </c>
    </row>
    <row r="7505" spans="1:28" x14ac:dyDescent="0.25">
      <c r="A7505" s="10">
        <f t="shared" si="1051"/>
        <v>45604</v>
      </c>
      <c r="B7505" s="11">
        <v>313</v>
      </c>
      <c r="C7505" s="11">
        <v>1300</v>
      </c>
      <c r="D7505" s="12">
        <v>821.54166666666697</v>
      </c>
      <c r="E7505" s="9"/>
      <c r="F7505" s="9">
        <v>26.535</v>
      </c>
      <c r="G7505" s="9">
        <v>1.0069999999999999</v>
      </c>
      <c r="H7505" s="9">
        <v>4.5289999999999999</v>
      </c>
      <c r="I7505" s="9">
        <v>339.74900000000002</v>
      </c>
      <c r="J7505" s="9">
        <v>1.071</v>
      </c>
      <c r="K7505" s="9">
        <v>77.7</v>
      </c>
      <c r="L7505" s="9">
        <v>0.17799999999999999</v>
      </c>
      <c r="M7505" s="9">
        <v>0.221</v>
      </c>
      <c r="N7505" s="9">
        <v>0</v>
      </c>
      <c r="O7505" s="9">
        <v>140.625</v>
      </c>
      <c r="P7505" s="9"/>
      <c r="Q7505" s="9"/>
      <c r="R7505" s="9"/>
      <c r="T7505">
        <f t="shared" si="1046"/>
        <v>3131300</v>
      </c>
      <c r="U7505">
        <v>374</v>
      </c>
      <c r="V7505">
        <f t="shared" si="1044"/>
        <v>140.6</v>
      </c>
      <c r="W7505" t="str">
        <f t="shared" si="1047"/>
        <v/>
      </c>
      <c r="X7505" t="str">
        <f t="shared" si="1048"/>
        <v/>
      </c>
      <c r="Y7505" t="str">
        <f t="shared" si="1045"/>
        <v/>
      </c>
      <c r="Z7505" s="9"/>
      <c r="AA7505" s="14">
        <f t="shared" si="1049"/>
        <v>0.51300000000000001</v>
      </c>
      <c r="AB7505" s="14">
        <f t="shared" si="1050"/>
        <v>0.14699999999999999</v>
      </c>
    </row>
    <row r="7506" spans="1:28" x14ac:dyDescent="0.25">
      <c r="A7506" s="10">
        <f t="shared" si="1051"/>
        <v>45604</v>
      </c>
      <c r="B7506" s="11">
        <v>313</v>
      </c>
      <c r="C7506" s="11">
        <v>1400</v>
      </c>
      <c r="D7506" s="12">
        <v>821.58333333333303</v>
      </c>
      <c r="E7506" s="9"/>
      <c r="F7506" s="9">
        <v>26.885999999999999</v>
      </c>
      <c r="G7506" s="9">
        <v>1.0069999999999999</v>
      </c>
      <c r="H7506" s="9">
        <v>4.0259999999999998</v>
      </c>
      <c r="I7506" s="9">
        <v>336.94099999999997</v>
      </c>
      <c r="J7506" s="9">
        <v>1.5069999999999999</v>
      </c>
      <c r="K7506" s="9">
        <v>80</v>
      </c>
      <c r="L7506" s="9">
        <v>0.17799999999999999</v>
      </c>
      <c r="M7506" s="9">
        <v>0.221</v>
      </c>
      <c r="N7506" s="9">
        <v>0</v>
      </c>
      <c r="O7506" s="9">
        <v>136.875</v>
      </c>
      <c r="P7506" s="9"/>
      <c r="Q7506" s="9"/>
      <c r="R7506" s="9"/>
      <c r="T7506">
        <f t="shared" si="1046"/>
        <v>3131400</v>
      </c>
      <c r="U7506">
        <v>301.5</v>
      </c>
      <c r="V7506">
        <f t="shared" si="1044"/>
        <v>136.9</v>
      </c>
      <c r="W7506" t="str">
        <f t="shared" si="1047"/>
        <v/>
      </c>
      <c r="X7506" t="str">
        <f t="shared" si="1048"/>
        <v/>
      </c>
      <c r="Y7506" t="str">
        <f t="shared" si="1045"/>
        <v/>
      </c>
      <c r="Z7506" s="9"/>
      <c r="AA7506" s="14">
        <f t="shared" si="1049"/>
        <v>0.54500000000000004</v>
      </c>
      <c r="AB7506" s="14">
        <f t="shared" si="1050"/>
        <v>0.13600000000000001</v>
      </c>
    </row>
    <row r="7507" spans="1:28" x14ac:dyDescent="0.25">
      <c r="A7507" s="10">
        <f t="shared" si="1051"/>
        <v>45604</v>
      </c>
      <c r="B7507" s="11">
        <v>313</v>
      </c>
      <c r="C7507" s="11">
        <v>1500</v>
      </c>
      <c r="D7507" s="12">
        <v>821.625</v>
      </c>
      <c r="E7507" s="9"/>
      <c r="F7507" s="9">
        <v>26.535</v>
      </c>
      <c r="G7507" s="9">
        <v>2.0129999999999999</v>
      </c>
      <c r="H7507" s="9">
        <v>6.0389999999999997</v>
      </c>
      <c r="I7507" s="9">
        <v>336.94099999999997</v>
      </c>
      <c r="J7507" s="9">
        <v>2.4E-2</v>
      </c>
      <c r="K7507" s="9">
        <v>78.400000000000006</v>
      </c>
      <c r="L7507" s="9">
        <v>0.17799999999999999</v>
      </c>
      <c r="M7507" s="9">
        <v>0.221</v>
      </c>
      <c r="N7507" s="9">
        <v>0</v>
      </c>
      <c r="O7507" s="9">
        <v>98.125</v>
      </c>
      <c r="P7507" s="9"/>
      <c r="Q7507" s="9"/>
      <c r="R7507" s="9"/>
      <c r="T7507">
        <f t="shared" si="1046"/>
        <v>3131500</v>
      </c>
      <c r="U7507">
        <v>188.2</v>
      </c>
      <c r="V7507">
        <f t="shared" si="1044"/>
        <v>98.1</v>
      </c>
      <c r="W7507" t="str">
        <f t="shared" si="1047"/>
        <v/>
      </c>
      <c r="X7507" t="str">
        <f t="shared" si="1048"/>
        <v/>
      </c>
      <c r="Y7507" t="str">
        <f t="shared" si="1045"/>
        <v/>
      </c>
      <c r="Z7507" s="9"/>
      <c r="AA7507" s="14">
        <f t="shared" si="1049"/>
        <v>0.47899999999999998</v>
      </c>
      <c r="AB7507" s="14">
        <f t="shared" si="1050"/>
        <v>0.13200000000000001</v>
      </c>
    </row>
    <row r="7508" spans="1:28" x14ac:dyDescent="0.25">
      <c r="A7508" s="10">
        <f t="shared" si="1051"/>
        <v>45604</v>
      </c>
      <c r="B7508" s="11">
        <v>313</v>
      </c>
      <c r="C7508" s="11">
        <v>1600</v>
      </c>
      <c r="D7508" s="12">
        <v>821.66666666666697</v>
      </c>
      <c r="E7508" s="9"/>
      <c r="F7508" s="9">
        <v>26.652000000000001</v>
      </c>
      <c r="G7508" s="9">
        <v>2.516</v>
      </c>
      <c r="H7508" s="9">
        <v>6.0389999999999997</v>
      </c>
      <c r="I7508" s="9">
        <v>338.34500000000003</v>
      </c>
      <c r="J7508" s="9">
        <v>-0.84499999999999997</v>
      </c>
      <c r="K7508" s="9">
        <v>81.7</v>
      </c>
      <c r="L7508" s="9">
        <v>0.17799999999999999</v>
      </c>
      <c r="M7508" s="9">
        <v>0.221</v>
      </c>
      <c r="N7508" s="9">
        <v>0</v>
      </c>
      <c r="O7508" s="9">
        <v>25.625</v>
      </c>
      <c r="P7508" s="9"/>
      <c r="Q7508" s="9"/>
      <c r="R7508" s="9"/>
      <c r="T7508">
        <f t="shared" si="1046"/>
        <v>3131600</v>
      </c>
      <c r="U7508">
        <v>56.2</v>
      </c>
      <c r="V7508">
        <f t="shared" si="1044"/>
        <v>25.6</v>
      </c>
      <c r="W7508" t="str">
        <f t="shared" si="1047"/>
        <v/>
      </c>
      <c r="X7508" t="str">
        <f t="shared" si="1048"/>
        <v/>
      </c>
      <c r="Y7508" t="str">
        <f t="shared" si="1045"/>
        <v/>
      </c>
      <c r="Z7508" s="9"/>
      <c r="AA7508" s="14">
        <f t="shared" si="1049"/>
        <v>0.46899999999999997</v>
      </c>
      <c r="AB7508" s="14">
        <f t="shared" si="1050"/>
        <v>0.105</v>
      </c>
    </row>
    <row r="7509" spans="1:28" x14ac:dyDescent="0.25">
      <c r="A7509" s="10">
        <f t="shared" si="1051"/>
        <v>45604</v>
      </c>
      <c r="B7509" s="11">
        <v>313</v>
      </c>
      <c r="C7509" s="11">
        <v>1700</v>
      </c>
      <c r="D7509" s="12">
        <v>821.70833333333303</v>
      </c>
      <c r="E7509" s="9"/>
      <c r="F7509" s="9">
        <v>26.417999999999999</v>
      </c>
      <c r="G7509" s="9">
        <v>1.51</v>
      </c>
      <c r="H7509" s="9">
        <v>6.0389999999999997</v>
      </c>
      <c r="I7509" s="9">
        <v>339.74900000000002</v>
      </c>
      <c r="J7509" s="9">
        <v>0.27300000000000002</v>
      </c>
      <c r="K7509" s="9">
        <v>79.599999999999994</v>
      </c>
      <c r="L7509" s="9">
        <v>0.17799999999999999</v>
      </c>
      <c r="M7509" s="9">
        <v>0.221</v>
      </c>
      <c r="N7509" s="9">
        <v>0</v>
      </c>
      <c r="O7509" s="9">
        <v>0.625</v>
      </c>
      <c r="P7509" s="9"/>
      <c r="Q7509" s="9"/>
      <c r="R7509" s="9"/>
      <c r="T7509">
        <f t="shared" si="1046"/>
        <v>3131700</v>
      </c>
      <c r="U7509">
        <v>0</v>
      </c>
      <c r="V7509">
        <f t="shared" si="1044"/>
        <v>0</v>
      </c>
      <c r="W7509" t="str">
        <f t="shared" si="1047"/>
        <v/>
      </c>
      <c r="X7509" t="str">
        <f t="shared" si="1048"/>
        <v/>
      </c>
      <c r="Y7509" t="str">
        <f t="shared" si="1045"/>
        <v/>
      </c>
      <c r="Z7509" s="9"/>
      <c r="AA7509" s="14">
        <f t="shared" si="1049"/>
        <v>0.496</v>
      </c>
      <c r="AB7509" s="14">
        <f t="shared" si="1050"/>
        <v>0.127</v>
      </c>
    </row>
    <row r="7510" spans="1:28" x14ac:dyDescent="0.25">
      <c r="A7510" s="10">
        <f t="shared" si="1051"/>
        <v>45604</v>
      </c>
      <c r="B7510" s="11">
        <v>313</v>
      </c>
      <c r="C7510" s="11">
        <v>1800</v>
      </c>
      <c r="D7510" s="12">
        <v>821.75</v>
      </c>
      <c r="E7510" s="9"/>
      <c r="F7510" s="9">
        <v>26.535</v>
      </c>
      <c r="G7510" s="9">
        <v>2.516</v>
      </c>
      <c r="H7510" s="9">
        <v>7.0460000000000003</v>
      </c>
      <c r="I7510" s="9">
        <v>329.92200000000003</v>
      </c>
      <c r="J7510" s="9">
        <v>-0.81699999999999995</v>
      </c>
      <c r="K7510" s="9">
        <v>79.2</v>
      </c>
      <c r="L7510" s="9">
        <v>0.17799999999999999</v>
      </c>
      <c r="M7510" s="9">
        <v>0.221</v>
      </c>
      <c r="N7510" s="9">
        <v>0</v>
      </c>
      <c r="O7510" s="9">
        <v>0.625</v>
      </c>
      <c r="P7510" s="9"/>
      <c r="Q7510" s="9"/>
      <c r="R7510" s="9"/>
      <c r="T7510">
        <f t="shared" si="1046"/>
        <v>3131800</v>
      </c>
      <c r="U7510">
        <v>0</v>
      </c>
      <c r="V7510">
        <f t="shared" si="1044"/>
        <v>0</v>
      </c>
      <c r="W7510" t="str">
        <f t="shared" si="1047"/>
        <v/>
      </c>
      <c r="X7510" t="str">
        <f t="shared" si="1048"/>
        <v/>
      </c>
      <c r="Y7510" t="str">
        <f t="shared" si="1045"/>
        <v/>
      </c>
      <c r="Z7510" s="9"/>
      <c r="AA7510" s="14">
        <f t="shared" si="1049"/>
        <v>0.45600000000000002</v>
      </c>
      <c r="AB7510" s="14">
        <f t="shared" si="1050"/>
        <v>0.12</v>
      </c>
    </row>
    <row r="7511" spans="1:28" x14ac:dyDescent="0.25">
      <c r="A7511" s="10">
        <f t="shared" si="1051"/>
        <v>45604</v>
      </c>
      <c r="B7511" s="11">
        <v>313</v>
      </c>
      <c r="C7511" s="11">
        <v>1900</v>
      </c>
      <c r="D7511" s="12">
        <v>821.79166666666697</v>
      </c>
      <c r="E7511" s="9"/>
      <c r="F7511" s="9">
        <v>26.535</v>
      </c>
      <c r="G7511" s="9">
        <v>2.516</v>
      </c>
      <c r="H7511" s="9">
        <v>6.5430000000000001</v>
      </c>
      <c r="I7511" s="9">
        <v>332.72899999999998</v>
      </c>
      <c r="J7511" s="9">
        <v>-0.67600000000000005</v>
      </c>
      <c r="K7511" s="9">
        <v>80</v>
      </c>
      <c r="L7511" s="9">
        <v>0.17799999999999999</v>
      </c>
      <c r="M7511" s="9">
        <v>0.221</v>
      </c>
      <c r="N7511" s="9">
        <v>0</v>
      </c>
      <c r="O7511" s="9">
        <v>0.625</v>
      </c>
      <c r="P7511" s="9"/>
      <c r="Q7511" s="9"/>
      <c r="R7511" s="9"/>
      <c r="T7511">
        <f t="shared" si="1046"/>
        <v>3131900</v>
      </c>
      <c r="U7511">
        <v>0</v>
      </c>
      <c r="V7511">
        <f t="shared" si="1044"/>
        <v>0</v>
      </c>
      <c r="W7511" t="str">
        <f t="shared" si="1047"/>
        <v/>
      </c>
      <c r="X7511" t="str">
        <f t="shared" si="1048"/>
        <v/>
      </c>
      <c r="Y7511" t="str">
        <f t="shared" si="1045"/>
        <v/>
      </c>
      <c r="Z7511" s="9"/>
      <c r="AA7511" s="14">
        <f t="shared" si="1049"/>
        <v>0.46500000000000002</v>
      </c>
      <c r="AB7511" s="14">
        <f t="shared" si="1050"/>
        <v>0.11600000000000001</v>
      </c>
    </row>
    <row r="7512" spans="1:28" x14ac:dyDescent="0.25">
      <c r="A7512" s="10">
        <f t="shared" si="1051"/>
        <v>45604</v>
      </c>
      <c r="B7512" s="11">
        <v>313</v>
      </c>
      <c r="C7512" s="11">
        <v>2000</v>
      </c>
      <c r="D7512" s="12">
        <v>821.83333333333303</v>
      </c>
      <c r="E7512" s="9"/>
      <c r="F7512" s="9">
        <v>26.535</v>
      </c>
      <c r="G7512" s="9">
        <v>1.51</v>
      </c>
      <c r="H7512" s="9">
        <v>5.0330000000000004</v>
      </c>
      <c r="I7512" s="9">
        <v>346.76900000000001</v>
      </c>
      <c r="J7512" s="9">
        <v>0.88</v>
      </c>
      <c r="K7512" s="9">
        <v>78.5</v>
      </c>
      <c r="L7512" s="9">
        <v>0.17799999999999999</v>
      </c>
      <c r="M7512" s="9">
        <v>0.221</v>
      </c>
      <c r="N7512" s="9">
        <v>0</v>
      </c>
      <c r="O7512" s="9">
        <v>0.625</v>
      </c>
      <c r="P7512" s="9"/>
      <c r="Q7512" s="9"/>
      <c r="R7512" s="9"/>
      <c r="T7512">
        <f t="shared" si="1046"/>
        <v>3132000</v>
      </c>
      <c r="U7512">
        <v>0</v>
      </c>
      <c r="V7512">
        <f t="shared" si="1044"/>
        <v>0</v>
      </c>
      <c r="W7512" t="str">
        <f t="shared" si="1047"/>
        <v/>
      </c>
      <c r="X7512" t="str">
        <f t="shared" si="1048"/>
        <v/>
      </c>
      <c r="Y7512" t="str">
        <f t="shared" si="1045"/>
        <v/>
      </c>
      <c r="Z7512" s="9"/>
      <c r="AA7512" s="14">
        <f t="shared" si="1049"/>
        <v>0.51100000000000001</v>
      </c>
      <c r="AB7512" s="14">
        <f t="shared" si="1050"/>
        <v>0.14000000000000001</v>
      </c>
    </row>
    <row r="7513" spans="1:28" x14ac:dyDescent="0.25">
      <c r="A7513" s="10">
        <f t="shared" si="1051"/>
        <v>45604</v>
      </c>
      <c r="B7513" s="11">
        <v>313</v>
      </c>
      <c r="C7513" s="11">
        <v>2100</v>
      </c>
      <c r="D7513" s="12">
        <v>821.875</v>
      </c>
      <c r="E7513" s="9"/>
      <c r="F7513" s="9">
        <v>25.95</v>
      </c>
      <c r="G7513" s="9">
        <v>1.0069999999999999</v>
      </c>
      <c r="H7513" s="9">
        <v>4.5289999999999999</v>
      </c>
      <c r="I7513" s="9">
        <v>341.15300000000002</v>
      </c>
      <c r="J7513" s="9">
        <v>-4.0000000000000001E-3</v>
      </c>
      <c r="K7513" s="9">
        <v>79</v>
      </c>
      <c r="L7513" s="9">
        <v>0.17899999999999999</v>
      </c>
      <c r="M7513" s="9">
        <v>0.221</v>
      </c>
      <c r="N7513" s="9">
        <v>0</v>
      </c>
      <c r="O7513" s="9">
        <v>0.625</v>
      </c>
      <c r="P7513" s="9"/>
      <c r="Q7513" s="9"/>
      <c r="R7513" s="9"/>
      <c r="T7513">
        <f t="shared" si="1046"/>
        <v>3132100</v>
      </c>
      <c r="U7513">
        <v>0</v>
      </c>
      <c r="V7513">
        <f t="shared" si="1044"/>
        <v>0</v>
      </c>
      <c r="W7513" t="str">
        <f t="shared" si="1047"/>
        <v/>
      </c>
      <c r="X7513" t="str">
        <f t="shared" si="1048"/>
        <v/>
      </c>
      <c r="Y7513" t="str">
        <f t="shared" si="1045"/>
        <v/>
      </c>
      <c r="Z7513" s="9"/>
      <c r="AA7513" s="14">
        <f t="shared" si="1049"/>
        <v>0.48199999999999998</v>
      </c>
      <c r="AB7513" s="14">
        <f t="shared" si="1050"/>
        <v>0.128</v>
      </c>
    </row>
    <row r="7514" spans="1:28" x14ac:dyDescent="0.25">
      <c r="A7514" s="10">
        <f t="shared" si="1051"/>
        <v>45604</v>
      </c>
      <c r="B7514" s="11">
        <v>313</v>
      </c>
      <c r="C7514" s="11">
        <v>2200</v>
      </c>
      <c r="D7514" s="12">
        <v>821.91666666666697</v>
      </c>
      <c r="E7514" s="9"/>
      <c r="F7514" s="9">
        <v>26.184000000000001</v>
      </c>
      <c r="G7514" s="9">
        <v>1.51</v>
      </c>
      <c r="H7514" s="9">
        <v>4.5289999999999999</v>
      </c>
      <c r="I7514" s="9">
        <v>324.30599999999998</v>
      </c>
      <c r="J7514" s="9">
        <v>-0.70399999999999996</v>
      </c>
      <c r="K7514" s="9">
        <v>83.1</v>
      </c>
      <c r="L7514" s="9">
        <v>0.17799999999999999</v>
      </c>
      <c r="M7514" s="9">
        <v>0.221</v>
      </c>
      <c r="N7514" s="9">
        <v>0</v>
      </c>
      <c r="O7514" s="9">
        <v>0.625</v>
      </c>
      <c r="P7514" s="9"/>
      <c r="Q7514" s="9"/>
      <c r="R7514" s="9"/>
      <c r="T7514">
        <f t="shared" si="1046"/>
        <v>3132200</v>
      </c>
      <c r="U7514">
        <v>0</v>
      </c>
      <c r="V7514">
        <f t="shared" si="1044"/>
        <v>0</v>
      </c>
      <c r="W7514" t="str">
        <f t="shared" si="1047"/>
        <v/>
      </c>
      <c r="X7514" t="str">
        <f t="shared" si="1048"/>
        <v/>
      </c>
      <c r="Y7514" t="str">
        <f t="shared" si="1045"/>
        <v/>
      </c>
      <c r="Z7514" s="9"/>
      <c r="AA7514" s="14">
        <f t="shared" si="1049"/>
        <v>0.48199999999999998</v>
      </c>
      <c r="AB7514" s="14">
        <f t="shared" si="1050"/>
        <v>9.8000000000000004E-2</v>
      </c>
    </row>
    <row r="7515" spans="1:28" x14ac:dyDescent="0.25">
      <c r="A7515" s="10">
        <f t="shared" si="1051"/>
        <v>45604</v>
      </c>
      <c r="B7515" s="11">
        <v>313</v>
      </c>
      <c r="C7515" s="11">
        <v>2300</v>
      </c>
      <c r="D7515" s="12">
        <v>821.95833333333303</v>
      </c>
      <c r="E7515" s="9"/>
      <c r="F7515" s="9">
        <v>26.300999999999998</v>
      </c>
      <c r="G7515" s="9">
        <v>1.51</v>
      </c>
      <c r="H7515" s="9">
        <v>5.5359999999999996</v>
      </c>
      <c r="I7515" s="9">
        <v>324.30599999999998</v>
      </c>
      <c r="J7515" s="9">
        <v>-1.0429999999999999</v>
      </c>
      <c r="K7515" s="9">
        <v>83.9</v>
      </c>
      <c r="L7515" s="9">
        <v>0.17899999999999999</v>
      </c>
      <c r="M7515" s="9">
        <v>0.222</v>
      </c>
      <c r="N7515" s="9">
        <v>0</v>
      </c>
      <c r="O7515" s="9">
        <v>0.625</v>
      </c>
      <c r="P7515" s="9"/>
      <c r="Q7515" s="9"/>
      <c r="R7515" s="9"/>
      <c r="T7515">
        <f t="shared" si="1046"/>
        <v>3132300</v>
      </c>
      <c r="U7515">
        <v>0</v>
      </c>
      <c r="V7515">
        <f t="shared" si="1044"/>
        <v>0</v>
      </c>
      <c r="W7515" t="str">
        <f t="shared" si="1047"/>
        <v/>
      </c>
      <c r="X7515" t="str">
        <f t="shared" si="1048"/>
        <v/>
      </c>
      <c r="Y7515" t="str">
        <f t="shared" si="1045"/>
        <v/>
      </c>
      <c r="Z7515" s="9"/>
      <c r="AA7515" s="14">
        <f t="shared" si="1049"/>
        <v>0.47499999999999998</v>
      </c>
      <c r="AB7515" s="14">
        <f t="shared" si="1050"/>
        <v>9.0999999999999998E-2</v>
      </c>
    </row>
    <row r="7516" spans="1:28" x14ac:dyDescent="0.25">
      <c r="A7516" s="10">
        <f t="shared" si="1051"/>
        <v>45604</v>
      </c>
      <c r="B7516" s="11">
        <v>313</v>
      </c>
      <c r="C7516" s="11">
        <v>2400</v>
      </c>
      <c r="D7516" s="12">
        <v>822</v>
      </c>
      <c r="E7516" s="9"/>
      <c r="F7516" s="9">
        <v>25.95</v>
      </c>
      <c r="G7516" s="9">
        <v>0.503</v>
      </c>
      <c r="H7516" s="9">
        <v>4.0259999999999998</v>
      </c>
      <c r="I7516" s="9">
        <v>314.47800000000001</v>
      </c>
      <c r="J7516" s="9">
        <v>0.66</v>
      </c>
      <c r="K7516" s="9">
        <v>87.8</v>
      </c>
      <c r="L7516" s="9">
        <v>0.17899999999999999</v>
      </c>
      <c r="M7516" s="9">
        <v>0.222</v>
      </c>
      <c r="N7516" s="9">
        <v>0</v>
      </c>
      <c r="O7516" s="9">
        <v>0.625</v>
      </c>
      <c r="P7516" s="9"/>
      <c r="Q7516" s="9"/>
      <c r="R7516" s="9"/>
      <c r="T7516">
        <f t="shared" si="1046"/>
        <v>3132400</v>
      </c>
      <c r="U7516">
        <v>0</v>
      </c>
      <c r="V7516">
        <f t="shared" si="1044"/>
        <v>0</v>
      </c>
      <c r="W7516">
        <f t="shared" si="1047"/>
        <v>0.17899999999999999</v>
      </c>
      <c r="X7516">
        <f t="shared" si="1048"/>
        <v>0.222</v>
      </c>
      <c r="Y7516">
        <f t="shared" si="1045"/>
        <v>0.26</v>
      </c>
      <c r="Z7516" s="9"/>
      <c r="AA7516" s="14">
        <f t="shared" si="1049"/>
        <v>0.56200000000000006</v>
      </c>
      <c r="AB7516" s="14">
        <f t="shared" si="1050"/>
        <v>7.8E-2</v>
      </c>
    </row>
    <row r="7517" spans="1:28" x14ac:dyDescent="0.25">
      <c r="A7517" s="10">
        <f t="shared" si="1051"/>
        <v>45605</v>
      </c>
      <c r="B7517" s="11">
        <v>314</v>
      </c>
      <c r="C7517" s="11">
        <v>100</v>
      </c>
      <c r="D7517" s="12">
        <v>822.04166666666697</v>
      </c>
      <c r="E7517" s="9"/>
      <c r="F7517" s="9">
        <v>25.716000000000001</v>
      </c>
      <c r="G7517" s="9">
        <v>0</v>
      </c>
      <c r="H7517" s="9">
        <v>1.0069999999999999</v>
      </c>
      <c r="I7517" s="9">
        <v>314.47800000000001</v>
      </c>
      <c r="J7517" s="9">
        <v>1.18</v>
      </c>
      <c r="K7517" s="9">
        <v>87.7</v>
      </c>
      <c r="L7517" s="9">
        <v>0.17899999999999999</v>
      </c>
      <c r="M7517" s="9">
        <v>0.222</v>
      </c>
      <c r="N7517" s="9">
        <v>0</v>
      </c>
      <c r="O7517" s="9">
        <v>0.625</v>
      </c>
      <c r="P7517" s="9"/>
      <c r="Q7517" s="9"/>
      <c r="R7517" s="9"/>
      <c r="T7517">
        <f t="shared" si="1046"/>
        <v>3140100</v>
      </c>
      <c r="U7517">
        <v>0</v>
      </c>
      <c r="V7517">
        <f t="shared" si="1044"/>
        <v>0</v>
      </c>
      <c r="W7517" t="str">
        <f t="shared" si="1047"/>
        <v/>
      </c>
      <c r="X7517" t="str">
        <f t="shared" si="1048"/>
        <v/>
      </c>
      <c r="Y7517" t="str">
        <f t="shared" si="1045"/>
        <v/>
      </c>
      <c r="Z7517" s="9"/>
      <c r="AA7517" s="14">
        <f t="shared" si="1049"/>
        <v>0.58299999999999996</v>
      </c>
      <c r="AB7517" s="14">
        <f t="shared" si="1050"/>
        <v>8.2000000000000003E-2</v>
      </c>
    </row>
    <row r="7518" spans="1:28" x14ac:dyDescent="0.25">
      <c r="A7518" s="10">
        <f t="shared" si="1051"/>
        <v>45605</v>
      </c>
      <c r="B7518" s="11">
        <v>314</v>
      </c>
      <c r="C7518" s="11">
        <v>200</v>
      </c>
      <c r="D7518" s="12">
        <v>822.08333333333303</v>
      </c>
      <c r="E7518" s="9"/>
      <c r="F7518" s="9">
        <v>25.832999999999998</v>
      </c>
      <c r="G7518" s="9">
        <v>0</v>
      </c>
      <c r="H7518" s="9">
        <v>1.0069999999999999</v>
      </c>
      <c r="I7518" s="9">
        <v>327.11399999999998</v>
      </c>
      <c r="J7518" s="9">
        <v>1.8859999999999999</v>
      </c>
      <c r="K7518" s="9">
        <v>87.7</v>
      </c>
      <c r="L7518" s="9">
        <v>0.17899999999999999</v>
      </c>
      <c r="M7518" s="9">
        <v>0.222</v>
      </c>
      <c r="N7518" s="9">
        <v>0</v>
      </c>
      <c r="O7518" s="9">
        <v>0.625</v>
      </c>
      <c r="P7518" s="9"/>
      <c r="Q7518" s="9"/>
      <c r="R7518" s="9"/>
      <c r="T7518">
        <f t="shared" si="1046"/>
        <v>3140200</v>
      </c>
      <c r="U7518">
        <v>0</v>
      </c>
      <c r="V7518">
        <f t="shared" si="1044"/>
        <v>0</v>
      </c>
      <c r="W7518" t="str">
        <f t="shared" si="1047"/>
        <v/>
      </c>
      <c r="X7518" t="str">
        <f t="shared" si="1048"/>
        <v/>
      </c>
      <c r="Y7518" t="str">
        <f t="shared" si="1045"/>
        <v/>
      </c>
      <c r="Z7518" s="9"/>
      <c r="AA7518" s="14">
        <f t="shared" si="1049"/>
        <v>0.61399999999999999</v>
      </c>
      <c r="AB7518" s="14">
        <f t="shared" si="1050"/>
        <v>8.5999999999999993E-2</v>
      </c>
    </row>
    <row r="7519" spans="1:28" x14ac:dyDescent="0.25">
      <c r="A7519" s="10">
        <f t="shared" si="1051"/>
        <v>45605</v>
      </c>
      <c r="B7519" s="11">
        <v>314</v>
      </c>
      <c r="C7519" s="11">
        <v>300</v>
      </c>
      <c r="D7519" s="12">
        <v>822.125</v>
      </c>
      <c r="E7519" s="9"/>
      <c r="F7519" s="9">
        <v>26.300999999999998</v>
      </c>
      <c r="G7519" s="9">
        <v>0</v>
      </c>
      <c r="H7519" s="9">
        <v>1.0069999999999999</v>
      </c>
      <c r="I7519" s="9">
        <v>227.435</v>
      </c>
      <c r="J7519" s="9">
        <v>0.85199999999999998</v>
      </c>
      <c r="K7519" s="9">
        <v>85.6</v>
      </c>
      <c r="L7519" s="9">
        <v>0.17899999999999999</v>
      </c>
      <c r="M7519" s="9">
        <v>0.222</v>
      </c>
      <c r="N7519" s="9">
        <v>0</v>
      </c>
      <c r="O7519" s="9">
        <v>0.625</v>
      </c>
      <c r="P7519" s="9"/>
      <c r="Q7519" s="9"/>
      <c r="R7519" s="9"/>
      <c r="T7519">
        <f t="shared" si="1046"/>
        <v>3140300</v>
      </c>
      <c r="U7519">
        <v>0</v>
      </c>
      <c r="V7519">
        <f t="shared" si="1044"/>
        <v>0</v>
      </c>
      <c r="W7519" t="str">
        <f t="shared" si="1047"/>
        <v/>
      </c>
      <c r="X7519" t="str">
        <f t="shared" si="1048"/>
        <v/>
      </c>
      <c r="Y7519" t="str">
        <f t="shared" si="1045"/>
        <v/>
      </c>
      <c r="Z7519" s="9"/>
      <c r="AA7519" s="14">
        <f t="shared" si="1049"/>
        <v>0.55600000000000005</v>
      </c>
      <c r="AB7519" s="14">
        <f t="shared" si="1050"/>
        <v>9.4E-2</v>
      </c>
    </row>
    <row r="7520" spans="1:28" x14ac:dyDescent="0.25">
      <c r="A7520" s="10">
        <f t="shared" si="1051"/>
        <v>45605</v>
      </c>
      <c r="B7520" s="11">
        <v>314</v>
      </c>
      <c r="C7520" s="11">
        <v>400</v>
      </c>
      <c r="D7520" s="12">
        <v>822.16666666666697</v>
      </c>
      <c r="E7520" s="9"/>
      <c r="F7520" s="9">
        <v>25.599</v>
      </c>
      <c r="G7520" s="9">
        <v>0</v>
      </c>
      <c r="H7520" s="9">
        <v>1.0069999999999999</v>
      </c>
      <c r="I7520" s="9">
        <v>303.24700000000001</v>
      </c>
      <c r="J7520" s="9">
        <v>1.3979999999999999</v>
      </c>
      <c r="K7520" s="9">
        <v>86.8</v>
      </c>
      <c r="L7520" s="9">
        <v>0.17899999999999999</v>
      </c>
      <c r="M7520" s="9">
        <v>0.222</v>
      </c>
      <c r="N7520" s="9">
        <v>0</v>
      </c>
      <c r="O7520" s="9">
        <v>0.625</v>
      </c>
      <c r="P7520" s="9"/>
      <c r="Q7520" s="9"/>
      <c r="R7520" s="9"/>
      <c r="T7520">
        <f t="shared" si="1046"/>
        <v>3140400</v>
      </c>
      <c r="U7520">
        <v>0</v>
      </c>
      <c r="V7520">
        <f t="shared" si="1044"/>
        <v>0</v>
      </c>
      <c r="W7520" t="str">
        <f t="shared" si="1047"/>
        <v/>
      </c>
      <c r="X7520" t="str">
        <f t="shared" si="1048"/>
        <v/>
      </c>
      <c r="Y7520" t="str">
        <f t="shared" si="1045"/>
        <v/>
      </c>
      <c r="Z7520" s="9"/>
      <c r="AA7520" s="14">
        <f t="shared" si="1049"/>
        <v>0.58599999999999997</v>
      </c>
      <c r="AB7520" s="14">
        <f t="shared" si="1050"/>
        <v>8.8999999999999996E-2</v>
      </c>
    </row>
    <row r="7521" spans="1:28" x14ac:dyDescent="0.25">
      <c r="A7521" s="10">
        <f t="shared" si="1051"/>
        <v>45605</v>
      </c>
      <c r="B7521" s="11">
        <v>314</v>
      </c>
      <c r="C7521" s="11">
        <v>500</v>
      </c>
      <c r="D7521" s="12">
        <v>822.20833333333303</v>
      </c>
      <c r="E7521" s="9"/>
      <c r="F7521" s="9">
        <v>25.95</v>
      </c>
      <c r="G7521" s="9">
        <v>0</v>
      </c>
      <c r="H7521" s="9">
        <v>0.503</v>
      </c>
      <c r="I7521" s="9">
        <v>1.4039999999999999</v>
      </c>
      <c r="J7521" s="9">
        <v>0.66</v>
      </c>
      <c r="K7521" s="9">
        <v>88.8</v>
      </c>
      <c r="L7521" s="9">
        <v>0.18</v>
      </c>
      <c r="M7521" s="9">
        <v>0.222</v>
      </c>
      <c r="N7521" s="9">
        <v>0.2</v>
      </c>
      <c r="O7521" s="9">
        <v>0.625</v>
      </c>
      <c r="P7521" s="9"/>
      <c r="Q7521" s="9"/>
      <c r="R7521" s="9"/>
      <c r="T7521">
        <f t="shared" si="1046"/>
        <v>3140500</v>
      </c>
      <c r="U7521">
        <v>0</v>
      </c>
      <c r="V7521">
        <f t="shared" si="1044"/>
        <v>0</v>
      </c>
      <c r="W7521" t="str">
        <f t="shared" si="1047"/>
        <v/>
      </c>
      <c r="X7521" t="str">
        <f t="shared" si="1048"/>
        <v/>
      </c>
      <c r="Y7521" t="str">
        <f t="shared" si="1045"/>
        <v/>
      </c>
      <c r="Z7521" s="9"/>
      <c r="AA7521" s="14">
        <f t="shared" si="1049"/>
        <v>0.56899999999999995</v>
      </c>
      <c r="AB7521" s="14">
        <f t="shared" si="1050"/>
        <v>7.1999999999999995E-2</v>
      </c>
    </row>
    <row r="7522" spans="1:28" x14ac:dyDescent="0.25">
      <c r="A7522" s="10">
        <f t="shared" si="1051"/>
        <v>45605</v>
      </c>
      <c r="B7522" s="11">
        <v>314</v>
      </c>
      <c r="C7522" s="11">
        <v>600</v>
      </c>
      <c r="D7522" s="12">
        <v>822.25</v>
      </c>
      <c r="E7522" s="9"/>
      <c r="F7522" s="9">
        <v>25.95</v>
      </c>
      <c r="G7522" s="9">
        <v>0</v>
      </c>
      <c r="H7522" s="9">
        <v>0.503</v>
      </c>
      <c r="I7522" s="9">
        <v>329.92200000000003</v>
      </c>
      <c r="J7522" s="9">
        <v>0.55000000000000004</v>
      </c>
      <c r="K7522" s="9">
        <v>90.2</v>
      </c>
      <c r="L7522" s="9">
        <v>0.18</v>
      </c>
      <c r="M7522" s="9">
        <v>0.223</v>
      </c>
      <c r="N7522" s="9">
        <v>0</v>
      </c>
      <c r="O7522" s="9">
        <v>0.625</v>
      </c>
      <c r="P7522" s="9"/>
      <c r="Q7522" s="9"/>
      <c r="R7522" s="9"/>
      <c r="T7522">
        <f t="shared" si="1046"/>
        <v>3140600</v>
      </c>
      <c r="U7522">
        <v>0</v>
      </c>
      <c r="V7522">
        <f t="shared" si="1044"/>
        <v>0</v>
      </c>
      <c r="W7522" t="str">
        <f t="shared" si="1047"/>
        <v/>
      </c>
      <c r="X7522" t="str">
        <f t="shared" si="1048"/>
        <v/>
      </c>
      <c r="Y7522" t="str">
        <f t="shared" si="1045"/>
        <v/>
      </c>
      <c r="Z7522" s="9"/>
      <c r="AA7522" s="14">
        <f t="shared" si="1049"/>
        <v>0.57299999999999995</v>
      </c>
      <c r="AB7522" s="14">
        <f t="shared" si="1050"/>
        <v>6.2E-2</v>
      </c>
    </row>
    <row r="7523" spans="1:28" x14ac:dyDescent="0.25">
      <c r="A7523" s="10">
        <f t="shared" si="1051"/>
        <v>45605</v>
      </c>
      <c r="B7523" s="11">
        <v>314</v>
      </c>
      <c r="C7523" s="11">
        <v>700</v>
      </c>
      <c r="D7523" s="12">
        <v>822.29166666666697</v>
      </c>
      <c r="E7523" s="9"/>
      <c r="F7523" s="9">
        <v>25.716000000000001</v>
      </c>
      <c r="G7523" s="9">
        <v>0</v>
      </c>
      <c r="H7523" s="9">
        <v>1.51</v>
      </c>
      <c r="I7523" s="9">
        <v>355.19200000000001</v>
      </c>
      <c r="J7523" s="9">
        <v>-0.45100000000000001</v>
      </c>
      <c r="K7523" s="9">
        <v>90.3</v>
      </c>
      <c r="L7523" s="9">
        <v>0.18</v>
      </c>
      <c r="M7523" s="9">
        <v>0.223</v>
      </c>
      <c r="N7523" s="9">
        <v>0</v>
      </c>
      <c r="O7523" s="9">
        <v>0.625</v>
      </c>
      <c r="P7523" s="9"/>
      <c r="Q7523" s="9"/>
      <c r="R7523" s="9"/>
      <c r="T7523">
        <f t="shared" si="1046"/>
        <v>3140700</v>
      </c>
      <c r="U7523">
        <v>0</v>
      </c>
      <c r="V7523">
        <f t="shared" si="1044"/>
        <v>0</v>
      </c>
      <c r="W7523" t="str">
        <f t="shared" si="1047"/>
        <v/>
      </c>
      <c r="X7523" t="str">
        <f t="shared" si="1048"/>
        <v/>
      </c>
      <c r="Y7523" t="str">
        <f t="shared" si="1045"/>
        <v/>
      </c>
      <c r="Z7523" s="9"/>
      <c r="AA7523" s="14">
        <f t="shared" si="1049"/>
        <v>0.53300000000000003</v>
      </c>
      <c r="AB7523" s="14">
        <f t="shared" si="1050"/>
        <v>5.7000000000000002E-2</v>
      </c>
    </row>
    <row r="7524" spans="1:28" x14ac:dyDescent="0.25">
      <c r="A7524" s="10">
        <f t="shared" si="1051"/>
        <v>45605</v>
      </c>
      <c r="B7524" s="11">
        <v>314</v>
      </c>
      <c r="C7524" s="11">
        <v>800</v>
      </c>
      <c r="D7524" s="12">
        <v>822.33333333333303</v>
      </c>
      <c r="E7524" s="9"/>
      <c r="F7524" s="9">
        <v>25.364999999999998</v>
      </c>
      <c r="G7524" s="9">
        <v>0</v>
      </c>
      <c r="H7524" s="9">
        <v>2.0129999999999999</v>
      </c>
      <c r="I7524" s="9">
        <v>57.561</v>
      </c>
      <c r="J7524" s="9">
        <v>0.107</v>
      </c>
      <c r="K7524" s="9">
        <v>91.3</v>
      </c>
      <c r="L7524" s="9">
        <v>0.18</v>
      </c>
      <c r="M7524" s="9">
        <v>0.223</v>
      </c>
      <c r="N7524" s="9">
        <v>0</v>
      </c>
      <c r="O7524" s="9">
        <v>13.125</v>
      </c>
      <c r="P7524" s="9"/>
      <c r="Q7524" s="9"/>
      <c r="R7524" s="9"/>
      <c r="T7524">
        <f t="shared" si="1046"/>
        <v>3140800</v>
      </c>
      <c r="U7524">
        <v>39.700000000000003</v>
      </c>
      <c r="V7524">
        <f t="shared" si="1044"/>
        <v>13.1</v>
      </c>
      <c r="W7524" t="str">
        <f t="shared" si="1047"/>
        <v/>
      </c>
      <c r="X7524" t="str">
        <f t="shared" si="1048"/>
        <v/>
      </c>
      <c r="Y7524" t="str">
        <f t="shared" si="1045"/>
        <v/>
      </c>
      <c r="Z7524" s="9"/>
      <c r="AA7524" s="14">
        <f t="shared" si="1049"/>
        <v>0.56200000000000006</v>
      </c>
      <c r="AB7524" s="14">
        <f t="shared" si="1050"/>
        <v>5.3999999999999999E-2</v>
      </c>
    </row>
    <row r="7525" spans="1:28" x14ac:dyDescent="0.25">
      <c r="A7525" s="10">
        <f t="shared" si="1051"/>
        <v>45605</v>
      </c>
      <c r="B7525" s="11">
        <v>314</v>
      </c>
      <c r="C7525" s="11">
        <v>900</v>
      </c>
      <c r="D7525" s="12">
        <v>822.375</v>
      </c>
      <c r="E7525" s="9"/>
      <c r="F7525" s="9">
        <v>25.131</v>
      </c>
      <c r="G7525" s="9">
        <v>0</v>
      </c>
      <c r="H7525" s="9">
        <v>1.51</v>
      </c>
      <c r="I7525" s="9">
        <v>126.35299999999999</v>
      </c>
      <c r="J7525" s="9">
        <v>0.35599999999999998</v>
      </c>
      <c r="K7525" s="9">
        <v>93</v>
      </c>
      <c r="L7525" s="9">
        <v>0.18</v>
      </c>
      <c r="M7525" s="9">
        <v>0.223</v>
      </c>
      <c r="N7525" s="9">
        <v>0</v>
      </c>
      <c r="O7525" s="9">
        <v>59.375</v>
      </c>
      <c r="P7525" s="9"/>
      <c r="Q7525" s="9"/>
      <c r="R7525" s="9"/>
      <c r="T7525">
        <f t="shared" si="1046"/>
        <v>3140900</v>
      </c>
      <c r="U7525">
        <v>168.3</v>
      </c>
      <c r="V7525">
        <f t="shared" si="1044"/>
        <v>59.4</v>
      </c>
      <c r="W7525" t="str">
        <f t="shared" si="1047"/>
        <v/>
      </c>
      <c r="X7525" t="str">
        <f t="shared" si="1048"/>
        <v/>
      </c>
      <c r="Y7525" t="str">
        <f t="shared" si="1045"/>
        <v/>
      </c>
      <c r="Z7525" s="9"/>
      <c r="AA7525" s="14">
        <f t="shared" si="1049"/>
        <v>0.58299999999999996</v>
      </c>
      <c r="AB7525" s="14">
        <f t="shared" si="1050"/>
        <v>4.3999999999999997E-2</v>
      </c>
    </row>
    <row r="7526" spans="1:28" x14ac:dyDescent="0.25">
      <c r="A7526" s="10">
        <f t="shared" si="1051"/>
        <v>45605</v>
      </c>
      <c r="B7526" s="11">
        <v>314</v>
      </c>
      <c r="C7526" s="11">
        <v>1000</v>
      </c>
      <c r="D7526" s="12">
        <v>822.41666666666697</v>
      </c>
      <c r="E7526" s="9"/>
      <c r="F7526" s="9">
        <v>25.131</v>
      </c>
      <c r="G7526" s="9">
        <v>0</v>
      </c>
      <c r="H7526" s="9">
        <v>1.51</v>
      </c>
      <c r="I7526" s="9">
        <v>147.41200000000001</v>
      </c>
      <c r="J7526" s="9">
        <v>0.90700000000000003</v>
      </c>
      <c r="K7526" s="9">
        <v>94.1</v>
      </c>
      <c r="L7526" s="9">
        <v>0.182</v>
      </c>
      <c r="M7526" s="9">
        <v>0.223</v>
      </c>
      <c r="N7526" s="9">
        <v>0.6</v>
      </c>
      <c r="O7526" s="9">
        <v>83.125</v>
      </c>
      <c r="P7526" s="9"/>
      <c r="Q7526" s="9"/>
      <c r="R7526" s="9"/>
      <c r="T7526">
        <f t="shared" si="1046"/>
        <v>3141000</v>
      </c>
      <c r="U7526">
        <v>284.8</v>
      </c>
      <c r="V7526">
        <f t="shared" si="1044"/>
        <v>83.1</v>
      </c>
      <c r="W7526" t="str">
        <f t="shared" si="1047"/>
        <v/>
      </c>
      <c r="X7526" t="str">
        <f t="shared" si="1048"/>
        <v/>
      </c>
      <c r="Y7526" t="str">
        <f t="shared" si="1045"/>
        <v/>
      </c>
      <c r="Z7526" s="9"/>
      <c r="AA7526" s="14">
        <f t="shared" si="1049"/>
        <v>0.61399999999999999</v>
      </c>
      <c r="AB7526" s="14">
        <f t="shared" si="1050"/>
        <v>3.7999999999999999E-2</v>
      </c>
    </row>
    <row r="7527" spans="1:28" x14ac:dyDescent="0.25">
      <c r="A7527" s="10">
        <f t="shared" si="1051"/>
        <v>45605</v>
      </c>
      <c r="B7527" s="11">
        <v>314</v>
      </c>
      <c r="C7527" s="11">
        <v>1100</v>
      </c>
      <c r="D7527" s="12">
        <v>822.45833333333303</v>
      </c>
      <c r="E7527" s="9"/>
      <c r="F7527" s="9">
        <v>24.077999999999999</v>
      </c>
      <c r="G7527" s="9">
        <v>0</v>
      </c>
      <c r="H7527" s="9">
        <v>1.0069999999999999</v>
      </c>
      <c r="I7527" s="9">
        <v>150.22</v>
      </c>
      <c r="J7527" s="9">
        <v>1.044</v>
      </c>
      <c r="K7527" s="9">
        <v>95.2</v>
      </c>
      <c r="L7527" s="9">
        <v>0.183</v>
      </c>
      <c r="M7527" s="9">
        <v>0.224</v>
      </c>
      <c r="N7527" s="9">
        <v>0.4</v>
      </c>
      <c r="O7527" s="9">
        <v>91.875</v>
      </c>
      <c r="P7527" s="9"/>
      <c r="Q7527" s="9"/>
      <c r="R7527" s="9"/>
      <c r="T7527">
        <f t="shared" si="1046"/>
        <v>3141100</v>
      </c>
      <c r="U7527">
        <v>362.8</v>
      </c>
      <c r="V7527">
        <f t="shared" si="1044"/>
        <v>91.9</v>
      </c>
      <c r="W7527" t="str">
        <f t="shared" si="1047"/>
        <v/>
      </c>
      <c r="X7527" t="str">
        <f t="shared" si="1048"/>
        <v/>
      </c>
      <c r="Y7527" t="str">
        <f t="shared" si="1045"/>
        <v/>
      </c>
      <c r="Z7527" s="9"/>
      <c r="AA7527" s="14">
        <f t="shared" si="1049"/>
        <v>0.627</v>
      </c>
      <c r="AB7527" s="14">
        <f t="shared" si="1050"/>
        <v>3.2000000000000001E-2</v>
      </c>
    </row>
    <row r="7528" spans="1:28" x14ac:dyDescent="0.25">
      <c r="A7528" s="10">
        <f t="shared" si="1051"/>
        <v>45605</v>
      </c>
      <c r="B7528" s="11">
        <v>314</v>
      </c>
      <c r="C7528" s="11">
        <v>1200</v>
      </c>
      <c r="D7528" s="12">
        <v>822.5</v>
      </c>
      <c r="E7528" s="9"/>
      <c r="F7528" s="9">
        <v>24.78</v>
      </c>
      <c r="G7528" s="9">
        <v>0</v>
      </c>
      <c r="H7528" s="9">
        <v>1.51</v>
      </c>
      <c r="I7528" s="9">
        <v>138.988</v>
      </c>
      <c r="J7528" s="9">
        <v>1.099</v>
      </c>
      <c r="K7528" s="9">
        <v>95.1</v>
      </c>
      <c r="L7528" s="9">
        <v>0.183</v>
      </c>
      <c r="M7528" s="9">
        <v>0.224</v>
      </c>
      <c r="N7528" s="9">
        <v>0</v>
      </c>
      <c r="O7528" s="9">
        <v>130.625</v>
      </c>
      <c r="P7528" s="9"/>
      <c r="Q7528" s="9"/>
      <c r="R7528" s="9"/>
      <c r="T7528">
        <f t="shared" si="1046"/>
        <v>3141200</v>
      </c>
      <c r="U7528">
        <v>392</v>
      </c>
      <c r="V7528">
        <f t="shared" si="1044"/>
        <v>130.6</v>
      </c>
      <c r="W7528" t="str">
        <f t="shared" si="1047"/>
        <v/>
      </c>
      <c r="X7528" t="str">
        <f t="shared" si="1048"/>
        <v/>
      </c>
      <c r="Y7528" t="str">
        <f t="shared" si="1045"/>
        <v/>
      </c>
      <c r="Z7528" s="9"/>
      <c r="AA7528" s="14">
        <f t="shared" si="1049"/>
        <v>0.629</v>
      </c>
      <c r="AB7528" s="14">
        <f t="shared" si="1050"/>
        <v>3.2000000000000001E-2</v>
      </c>
    </row>
    <row r="7529" spans="1:28" x14ac:dyDescent="0.25">
      <c r="A7529" s="10">
        <f t="shared" si="1051"/>
        <v>45605</v>
      </c>
      <c r="B7529" s="11">
        <v>314</v>
      </c>
      <c r="C7529" s="11">
        <v>1300</v>
      </c>
      <c r="D7529" s="12">
        <v>822.54166666666697</v>
      </c>
      <c r="E7529" s="9"/>
      <c r="F7529" s="9">
        <v>24.663</v>
      </c>
      <c r="G7529" s="9">
        <v>0</v>
      </c>
      <c r="H7529" s="9">
        <v>1.0069999999999999</v>
      </c>
      <c r="I7529" s="9">
        <v>143.19999999999999</v>
      </c>
      <c r="J7529" s="9">
        <v>1.262</v>
      </c>
      <c r="K7529" s="9">
        <v>95.2</v>
      </c>
      <c r="L7529" s="9">
        <v>0.183</v>
      </c>
      <c r="M7529" s="9">
        <v>0.224</v>
      </c>
      <c r="N7529" s="9">
        <v>0</v>
      </c>
      <c r="O7529" s="9">
        <v>105.625</v>
      </c>
      <c r="P7529" s="9"/>
      <c r="Q7529" s="9"/>
      <c r="R7529" s="9"/>
      <c r="T7529">
        <f t="shared" si="1046"/>
        <v>3141300</v>
      </c>
      <c r="U7529">
        <v>369.2</v>
      </c>
      <c r="V7529">
        <f t="shared" si="1044"/>
        <v>105.6</v>
      </c>
      <c r="W7529" t="str">
        <f t="shared" si="1047"/>
        <v/>
      </c>
      <c r="X7529" t="str">
        <f t="shared" si="1048"/>
        <v/>
      </c>
      <c r="Y7529" t="str">
        <f t="shared" si="1045"/>
        <v/>
      </c>
      <c r="Z7529" s="9"/>
      <c r="AA7529" s="14">
        <f t="shared" si="1049"/>
        <v>0.63700000000000001</v>
      </c>
      <c r="AB7529" s="14">
        <f t="shared" si="1050"/>
        <v>3.2000000000000001E-2</v>
      </c>
    </row>
    <row r="7530" spans="1:28" x14ac:dyDescent="0.25">
      <c r="A7530" s="10">
        <f t="shared" si="1051"/>
        <v>45605</v>
      </c>
      <c r="B7530" s="11">
        <v>314</v>
      </c>
      <c r="C7530" s="11">
        <v>1400</v>
      </c>
      <c r="D7530" s="12">
        <v>822.58333333333303</v>
      </c>
      <c r="E7530" s="9"/>
      <c r="F7530" s="9">
        <v>24.663</v>
      </c>
      <c r="G7530" s="9">
        <v>0</v>
      </c>
      <c r="H7530" s="9">
        <v>1.51</v>
      </c>
      <c r="I7530" s="9">
        <v>153.02699999999999</v>
      </c>
      <c r="J7530" s="9">
        <v>0.63200000000000001</v>
      </c>
      <c r="K7530" s="9">
        <v>95.9</v>
      </c>
      <c r="L7530" s="9">
        <v>0.183</v>
      </c>
      <c r="M7530" s="9">
        <v>0.224</v>
      </c>
      <c r="N7530" s="9">
        <v>0</v>
      </c>
      <c r="O7530" s="9">
        <v>63.125</v>
      </c>
      <c r="P7530" s="9"/>
      <c r="Q7530" s="9"/>
      <c r="R7530" s="9"/>
      <c r="T7530">
        <f t="shared" si="1046"/>
        <v>3141400</v>
      </c>
      <c r="U7530">
        <v>296.5</v>
      </c>
      <c r="V7530">
        <f t="shared" si="1044"/>
        <v>63.1</v>
      </c>
      <c r="W7530" t="str">
        <f t="shared" si="1047"/>
        <v/>
      </c>
      <c r="X7530" t="str">
        <f t="shared" si="1048"/>
        <v/>
      </c>
      <c r="Y7530" t="str">
        <f t="shared" si="1045"/>
        <v/>
      </c>
      <c r="Z7530" s="9"/>
      <c r="AA7530" s="14">
        <f t="shared" si="1049"/>
        <v>0.61299999999999999</v>
      </c>
      <c r="AB7530" s="14">
        <f t="shared" si="1050"/>
        <v>2.5999999999999999E-2</v>
      </c>
    </row>
    <row r="7531" spans="1:28" x14ac:dyDescent="0.25">
      <c r="A7531" s="10">
        <f t="shared" si="1051"/>
        <v>45605</v>
      </c>
      <c r="B7531" s="11">
        <v>314</v>
      </c>
      <c r="C7531" s="11">
        <v>1500</v>
      </c>
      <c r="D7531" s="12">
        <v>822.625</v>
      </c>
      <c r="E7531" s="9"/>
      <c r="F7531" s="9">
        <v>24.428999999999998</v>
      </c>
      <c r="G7531" s="9">
        <v>0</v>
      </c>
      <c r="H7531" s="9">
        <v>2.0129999999999999</v>
      </c>
      <c r="I7531" s="9">
        <v>136.18</v>
      </c>
      <c r="J7531" s="9">
        <v>0.19</v>
      </c>
      <c r="K7531" s="9">
        <v>97.7</v>
      </c>
      <c r="L7531" s="9">
        <v>0.183</v>
      </c>
      <c r="M7531" s="9">
        <v>0.224</v>
      </c>
      <c r="N7531" s="9">
        <v>0</v>
      </c>
      <c r="O7531" s="9">
        <v>31.875</v>
      </c>
      <c r="P7531" s="9"/>
      <c r="Q7531" s="9"/>
      <c r="R7531" s="9"/>
      <c r="T7531">
        <f t="shared" si="1046"/>
        <v>3141500</v>
      </c>
      <c r="U7531">
        <v>183.7</v>
      </c>
      <c r="V7531">
        <f t="shared" si="1044"/>
        <v>31.9</v>
      </c>
      <c r="W7531" t="str">
        <f t="shared" si="1047"/>
        <v/>
      </c>
      <c r="X7531" t="str">
        <f t="shared" si="1048"/>
        <v/>
      </c>
      <c r="Y7531" t="str">
        <f t="shared" si="1045"/>
        <v/>
      </c>
      <c r="Z7531" s="9"/>
      <c r="AA7531" s="14">
        <f t="shared" si="1049"/>
        <v>0.60499999999999998</v>
      </c>
      <c r="AB7531" s="14">
        <f t="shared" si="1050"/>
        <v>1.4E-2</v>
      </c>
    </row>
    <row r="7532" spans="1:28" x14ac:dyDescent="0.25">
      <c r="A7532" s="10">
        <f t="shared" si="1051"/>
        <v>45605</v>
      </c>
      <c r="B7532" s="11">
        <v>314</v>
      </c>
      <c r="C7532" s="11">
        <v>1600</v>
      </c>
      <c r="D7532" s="12">
        <v>822.66666666666697</v>
      </c>
      <c r="E7532" s="9"/>
      <c r="F7532" s="9">
        <v>24.312000000000001</v>
      </c>
      <c r="G7532" s="9">
        <v>0</v>
      </c>
      <c r="H7532" s="9">
        <v>1.51</v>
      </c>
      <c r="I7532" s="9">
        <v>167.06700000000001</v>
      </c>
      <c r="J7532" s="9">
        <v>-0.06</v>
      </c>
      <c r="K7532" s="9">
        <v>98.3</v>
      </c>
      <c r="L7532" s="9">
        <v>0.183</v>
      </c>
      <c r="M7532" s="9">
        <v>0.22500000000000001</v>
      </c>
      <c r="N7532" s="9">
        <v>0</v>
      </c>
      <c r="O7532" s="9">
        <v>11.875</v>
      </c>
      <c r="P7532" s="9"/>
      <c r="Q7532" s="9"/>
      <c r="R7532" s="9"/>
      <c r="T7532">
        <f t="shared" si="1046"/>
        <v>3141600</v>
      </c>
      <c r="U7532">
        <v>53</v>
      </c>
      <c r="V7532">
        <f t="shared" si="1044"/>
        <v>11.9</v>
      </c>
      <c r="W7532" t="str">
        <f t="shared" si="1047"/>
        <v/>
      </c>
      <c r="X7532" t="str">
        <f t="shared" si="1048"/>
        <v/>
      </c>
      <c r="Y7532" t="str">
        <f t="shared" si="1045"/>
        <v/>
      </c>
      <c r="Z7532" s="9"/>
      <c r="AA7532" s="14">
        <f t="shared" si="1049"/>
        <v>0.59799999999999998</v>
      </c>
      <c r="AB7532" s="14">
        <f t="shared" si="1050"/>
        <v>0.01</v>
      </c>
    </row>
    <row r="7533" spans="1:28" x14ac:dyDescent="0.25">
      <c r="A7533" s="10">
        <f t="shared" si="1051"/>
        <v>45605</v>
      </c>
      <c r="B7533" s="11">
        <v>314</v>
      </c>
      <c r="C7533" s="11">
        <v>1700</v>
      </c>
      <c r="D7533" s="12">
        <v>822.70833333333303</v>
      </c>
      <c r="E7533" s="9"/>
      <c r="F7533" s="9">
        <v>24.195</v>
      </c>
      <c r="G7533" s="9">
        <v>0</v>
      </c>
      <c r="H7533" s="9">
        <v>2.516</v>
      </c>
      <c r="I7533" s="9">
        <v>179.702</v>
      </c>
      <c r="J7533" s="9">
        <v>0.41199999999999998</v>
      </c>
      <c r="K7533" s="9">
        <v>98.4</v>
      </c>
      <c r="L7533" s="9">
        <v>0.183</v>
      </c>
      <c r="M7533" s="9">
        <v>0.224</v>
      </c>
      <c r="N7533" s="9">
        <v>0</v>
      </c>
      <c r="O7533" s="9">
        <v>1.875</v>
      </c>
      <c r="P7533" s="9"/>
      <c r="Q7533" s="9"/>
      <c r="R7533" s="9"/>
      <c r="T7533">
        <f t="shared" si="1046"/>
        <v>3141700</v>
      </c>
      <c r="U7533">
        <v>0</v>
      </c>
      <c r="V7533">
        <f t="shared" si="1044"/>
        <v>1.9</v>
      </c>
      <c r="W7533" t="str">
        <f t="shared" si="1047"/>
        <v/>
      </c>
      <c r="X7533" t="str">
        <f t="shared" si="1048"/>
        <v/>
      </c>
      <c r="Y7533" t="str">
        <f t="shared" si="1045"/>
        <v/>
      </c>
      <c r="Z7533" s="9"/>
      <c r="AA7533" s="14">
        <f t="shared" si="1049"/>
        <v>0.61899999999999999</v>
      </c>
      <c r="AB7533" s="14">
        <f t="shared" si="1050"/>
        <v>0.01</v>
      </c>
    </row>
    <row r="7534" spans="1:28" x14ac:dyDescent="0.25">
      <c r="A7534" s="10">
        <f t="shared" si="1051"/>
        <v>45605</v>
      </c>
      <c r="B7534" s="11">
        <v>314</v>
      </c>
      <c r="C7534" s="11">
        <v>1800</v>
      </c>
      <c r="D7534" s="12">
        <v>822.75</v>
      </c>
      <c r="E7534" s="9"/>
      <c r="F7534" s="9">
        <v>23.844000000000001</v>
      </c>
      <c r="G7534" s="9">
        <v>0</v>
      </c>
      <c r="H7534" s="9">
        <v>2.516</v>
      </c>
      <c r="I7534" s="9">
        <v>195.14500000000001</v>
      </c>
      <c r="J7534" s="9">
        <v>-0.42299999999999999</v>
      </c>
      <c r="K7534" s="9">
        <v>98.3</v>
      </c>
      <c r="L7534" s="9">
        <v>0.183</v>
      </c>
      <c r="M7534" s="9">
        <v>0.22500000000000001</v>
      </c>
      <c r="N7534" s="9">
        <v>0</v>
      </c>
      <c r="O7534" s="9">
        <v>0.625</v>
      </c>
      <c r="P7534" s="9"/>
      <c r="Q7534" s="9"/>
      <c r="R7534" s="9"/>
      <c r="T7534">
        <f t="shared" si="1046"/>
        <v>3141800</v>
      </c>
      <c r="U7534">
        <v>0</v>
      </c>
      <c r="V7534">
        <f t="shared" si="1044"/>
        <v>0</v>
      </c>
      <c r="W7534" t="str">
        <f t="shared" si="1047"/>
        <v/>
      </c>
      <c r="X7534" t="str">
        <f t="shared" si="1048"/>
        <v/>
      </c>
      <c r="Y7534" t="str">
        <f t="shared" si="1045"/>
        <v/>
      </c>
      <c r="Z7534" s="9"/>
      <c r="AA7534" s="14">
        <f t="shared" si="1049"/>
        <v>0.58199999999999996</v>
      </c>
      <c r="AB7534" s="14">
        <f t="shared" si="1050"/>
        <v>0.01</v>
      </c>
    </row>
    <row r="7535" spans="1:28" x14ac:dyDescent="0.25">
      <c r="A7535" s="10">
        <f t="shared" si="1051"/>
        <v>45605</v>
      </c>
      <c r="B7535" s="11">
        <v>314</v>
      </c>
      <c r="C7535" s="11">
        <v>1900</v>
      </c>
      <c r="D7535" s="12">
        <v>822.79166666666697</v>
      </c>
      <c r="E7535" s="9"/>
      <c r="F7535" s="9">
        <v>23.844000000000001</v>
      </c>
      <c r="G7535" s="9">
        <v>0</v>
      </c>
      <c r="H7535" s="9">
        <v>0.503</v>
      </c>
      <c r="I7535" s="9">
        <v>161.45099999999999</v>
      </c>
      <c r="J7535" s="9">
        <v>-0.33900000000000002</v>
      </c>
      <c r="K7535" s="9">
        <v>98.7</v>
      </c>
      <c r="L7535" s="9">
        <v>0.184</v>
      </c>
      <c r="M7535" s="9">
        <v>0.22500000000000001</v>
      </c>
      <c r="N7535" s="9">
        <v>0</v>
      </c>
      <c r="O7535" s="9">
        <v>0.625</v>
      </c>
      <c r="P7535" s="9"/>
      <c r="Q7535" s="9"/>
      <c r="R7535" s="9"/>
      <c r="T7535">
        <f t="shared" si="1046"/>
        <v>3141900</v>
      </c>
      <c r="U7535">
        <v>0</v>
      </c>
      <c r="V7535">
        <f t="shared" si="1044"/>
        <v>0</v>
      </c>
      <c r="W7535" t="str">
        <f t="shared" si="1047"/>
        <v/>
      </c>
      <c r="X7535" t="str">
        <f t="shared" si="1048"/>
        <v/>
      </c>
      <c r="Y7535" t="str">
        <f t="shared" si="1045"/>
        <v/>
      </c>
      <c r="Z7535" s="9"/>
      <c r="AA7535" s="14">
        <f t="shared" si="1049"/>
        <v>0.58799999999999997</v>
      </c>
      <c r="AB7535" s="14">
        <f t="shared" si="1050"/>
        <v>8.0000000000000002E-3</v>
      </c>
    </row>
    <row r="7536" spans="1:28" x14ac:dyDescent="0.25">
      <c r="A7536" s="10">
        <f t="shared" si="1051"/>
        <v>45605</v>
      </c>
      <c r="B7536" s="11">
        <v>314</v>
      </c>
      <c r="C7536" s="11">
        <v>2000</v>
      </c>
      <c r="D7536" s="12">
        <v>822.83333333333303</v>
      </c>
      <c r="E7536" s="9"/>
      <c r="F7536" s="9">
        <v>23.492999999999999</v>
      </c>
      <c r="G7536" s="9">
        <v>0</v>
      </c>
      <c r="H7536" s="9">
        <v>1.0069999999999999</v>
      </c>
      <c r="I7536" s="9">
        <v>161.45099999999999</v>
      </c>
      <c r="J7536" s="9">
        <v>-0.17100000000000001</v>
      </c>
      <c r="K7536" s="9">
        <v>98.9</v>
      </c>
      <c r="L7536" s="9">
        <v>0.184</v>
      </c>
      <c r="M7536" s="9">
        <v>0.22500000000000001</v>
      </c>
      <c r="N7536" s="9">
        <v>0</v>
      </c>
      <c r="O7536" s="9">
        <v>0.625</v>
      </c>
      <c r="P7536" s="9"/>
      <c r="Q7536" s="9"/>
      <c r="R7536" s="9"/>
      <c r="T7536">
        <f t="shared" si="1046"/>
        <v>3142000</v>
      </c>
      <c r="U7536">
        <v>0</v>
      </c>
      <c r="V7536">
        <f t="shared" si="1044"/>
        <v>0</v>
      </c>
      <c r="W7536" t="str">
        <f t="shared" si="1047"/>
        <v/>
      </c>
      <c r="X7536" t="str">
        <f t="shared" si="1048"/>
        <v/>
      </c>
      <c r="Y7536" t="str">
        <f t="shared" si="1045"/>
        <v/>
      </c>
      <c r="Z7536" s="9"/>
      <c r="AA7536" s="14">
        <f t="shared" si="1049"/>
        <v>0.59599999999999997</v>
      </c>
      <c r="AB7536" s="14">
        <f t="shared" si="1050"/>
        <v>7.0000000000000001E-3</v>
      </c>
    </row>
    <row r="7537" spans="1:28" x14ac:dyDescent="0.25">
      <c r="A7537" s="10">
        <f t="shared" si="1051"/>
        <v>45605</v>
      </c>
      <c r="B7537" s="11">
        <v>314</v>
      </c>
      <c r="C7537" s="11">
        <v>2100</v>
      </c>
      <c r="D7537" s="12">
        <v>822.875</v>
      </c>
      <c r="E7537" s="9"/>
      <c r="F7537" s="9">
        <v>22.908000000000001</v>
      </c>
      <c r="G7537" s="9">
        <v>0</v>
      </c>
      <c r="H7537" s="9">
        <v>0.503</v>
      </c>
      <c r="I7537" s="9">
        <v>165.66300000000001</v>
      </c>
      <c r="J7537" s="9">
        <v>-0.36699999999999999</v>
      </c>
      <c r="K7537" s="9">
        <v>99</v>
      </c>
      <c r="L7537" s="9">
        <v>0.184</v>
      </c>
      <c r="M7537" s="9">
        <v>0.22500000000000001</v>
      </c>
      <c r="N7537" s="9">
        <v>0</v>
      </c>
      <c r="O7537" s="9">
        <v>0.625</v>
      </c>
      <c r="P7537" s="9"/>
      <c r="Q7537" s="9"/>
      <c r="R7537" s="9"/>
      <c r="T7537">
        <f t="shared" si="1046"/>
        <v>3142100</v>
      </c>
      <c r="U7537">
        <v>0</v>
      </c>
      <c r="V7537">
        <f t="shared" si="1044"/>
        <v>0</v>
      </c>
      <c r="W7537" t="str">
        <f t="shared" si="1047"/>
        <v/>
      </c>
      <c r="X7537" t="str">
        <f t="shared" si="1048"/>
        <v/>
      </c>
      <c r="Y7537" t="str">
        <f t="shared" si="1045"/>
        <v/>
      </c>
      <c r="Z7537" s="9"/>
      <c r="AA7537" s="14">
        <f t="shared" si="1049"/>
        <v>0.58799999999999997</v>
      </c>
      <c r="AB7537" s="14">
        <f t="shared" si="1050"/>
        <v>6.0000000000000001E-3</v>
      </c>
    </row>
    <row r="7538" spans="1:28" x14ac:dyDescent="0.25">
      <c r="A7538" s="10">
        <f t="shared" si="1051"/>
        <v>45605</v>
      </c>
      <c r="B7538" s="11">
        <v>314</v>
      </c>
      <c r="C7538" s="11">
        <v>2200</v>
      </c>
      <c r="D7538" s="12">
        <v>822.91666666666697</v>
      </c>
      <c r="E7538" s="9"/>
      <c r="F7538" s="9">
        <v>23.141999999999999</v>
      </c>
      <c r="G7538" s="9">
        <v>0</v>
      </c>
      <c r="H7538" s="9">
        <v>2.0129999999999999</v>
      </c>
      <c r="I7538" s="9">
        <v>151.624</v>
      </c>
      <c r="J7538" s="9">
        <v>-0.39500000000000002</v>
      </c>
      <c r="K7538" s="9">
        <v>99.2</v>
      </c>
      <c r="L7538" s="9">
        <v>0.183</v>
      </c>
      <c r="M7538" s="9">
        <v>0.22500000000000001</v>
      </c>
      <c r="N7538" s="9">
        <v>0</v>
      </c>
      <c r="O7538" s="9">
        <v>0.625</v>
      </c>
      <c r="P7538" s="9"/>
      <c r="Q7538" s="9"/>
      <c r="R7538" s="9"/>
      <c r="T7538">
        <f t="shared" si="1046"/>
        <v>3142200</v>
      </c>
      <c r="U7538">
        <v>0</v>
      </c>
      <c r="V7538">
        <f t="shared" si="1044"/>
        <v>0</v>
      </c>
      <c r="W7538" t="str">
        <f t="shared" si="1047"/>
        <v/>
      </c>
      <c r="X7538" t="str">
        <f t="shared" si="1048"/>
        <v/>
      </c>
      <c r="Y7538" t="str">
        <f t="shared" si="1045"/>
        <v/>
      </c>
      <c r="Z7538" s="9"/>
      <c r="AA7538" s="14">
        <f t="shared" si="1049"/>
        <v>0.58799999999999997</v>
      </c>
      <c r="AB7538" s="14">
        <f t="shared" si="1050"/>
        <v>5.0000000000000001E-3</v>
      </c>
    </row>
    <row r="7539" spans="1:28" x14ac:dyDescent="0.25">
      <c r="A7539" s="10">
        <f t="shared" si="1051"/>
        <v>45605</v>
      </c>
      <c r="B7539" s="11">
        <v>314</v>
      </c>
      <c r="C7539" s="11">
        <v>2300</v>
      </c>
      <c r="D7539" s="12">
        <v>822.95833333333303</v>
      </c>
      <c r="E7539" s="9"/>
      <c r="F7539" s="9">
        <v>23.141999999999999</v>
      </c>
      <c r="G7539" s="9">
        <v>0</v>
      </c>
      <c r="H7539" s="9">
        <v>2.516</v>
      </c>
      <c r="I7539" s="9">
        <v>146.00800000000001</v>
      </c>
      <c r="J7539" s="9">
        <v>0.107</v>
      </c>
      <c r="K7539" s="9">
        <v>99.4</v>
      </c>
      <c r="L7539" s="9">
        <v>0.184</v>
      </c>
      <c r="M7539" s="9">
        <v>0.22500000000000001</v>
      </c>
      <c r="N7539" s="9">
        <v>0</v>
      </c>
      <c r="O7539" s="9">
        <v>0.625</v>
      </c>
      <c r="P7539" s="9"/>
      <c r="Q7539" s="9"/>
      <c r="R7539" s="9"/>
      <c r="T7539">
        <f t="shared" si="1046"/>
        <v>3142300</v>
      </c>
      <c r="U7539">
        <v>0</v>
      </c>
      <c r="V7539">
        <f t="shared" si="1044"/>
        <v>0</v>
      </c>
      <c r="W7539" t="str">
        <f t="shared" si="1047"/>
        <v/>
      </c>
      <c r="X7539" t="str">
        <f t="shared" si="1048"/>
        <v/>
      </c>
      <c r="Y7539" t="str">
        <f t="shared" si="1045"/>
        <v/>
      </c>
      <c r="Z7539" s="9"/>
      <c r="AA7539" s="14">
        <f t="shared" si="1049"/>
        <v>0.61199999999999999</v>
      </c>
      <c r="AB7539" s="14">
        <f t="shared" si="1050"/>
        <v>4.0000000000000001E-3</v>
      </c>
    </row>
    <row r="7540" spans="1:28" x14ac:dyDescent="0.25">
      <c r="A7540" s="10">
        <f t="shared" si="1051"/>
        <v>45605</v>
      </c>
      <c r="B7540" s="11">
        <v>314</v>
      </c>
      <c r="C7540" s="11">
        <v>2400</v>
      </c>
      <c r="D7540" s="12">
        <v>823</v>
      </c>
      <c r="E7540" s="9"/>
      <c r="F7540" s="9">
        <v>23.024999999999999</v>
      </c>
      <c r="G7540" s="9">
        <v>1.0069999999999999</v>
      </c>
      <c r="H7540" s="9">
        <v>5.5359999999999996</v>
      </c>
      <c r="I7540" s="9">
        <v>178.298</v>
      </c>
      <c r="J7540" s="9">
        <v>-0.17100000000000001</v>
      </c>
      <c r="K7540" s="9">
        <v>98.6</v>
      </c>
      <c r="L7540" s="9">
        <v>0.183</v>
      </c>
      <c r="M7540" s="9">
        <v>0.22500000000000001</v>
      </c>
      <c r="N7540" s="9">
        <v>0</v>
      </c>
      <c r="O7540" s="9">
        <v>0.625</v>
      </c>
      <c r="P7540" s="9"/>
      <c r="Q7540" s="9"/>
      <c r="R7540" s="9"/>
      <c r="T7540">
        <f t="shared" si="1046"/>
        <v>3142400</v>
      </c>
      <c r="U7540">
        <v>0</v>
      </c>
      <c r="V7540">
        <f t="shared" si="1044"/>
        <v>0</v>
      </c>
      <c r="W7540">
        <f t="shared" si="1047"/>
        <v>0.183</v>
      </c>
      <c r="X7540">
        <f t="shared" si="1048"/>
        <v>0.22500000000000001</v>
      </c>
      <c r="Y7540">
        <f t="shared" si="1045"/>
        <v>0.23</v>
      </c>
      <c r="Z7540" s="9"/>
      <c r="AA7540" s="14">
        <f t="shared" si="1049"/>
        <v>0.59499999999999997</v>
      </c>
      <c r="AB7540" s="14">
        <f t="shared" si="1050"/>
        <v>8.0000000000000002E-3</v>
      </c>
    </row>
    <row r="7541" spans="1:28" x14ac:dyDescent="0.25">
      <c r="A7541" s="10">
        <f t="shared" si="1051"/>
        <v>45606</v>
      </c>
      <c r="B7541" s="11">
        <v>315</v>
      </c>
      <c r="C7541" s="11">
        <v>100</v>
      </c>
      <c r="D7541" s="12">
        <v>823.04166666666697</v>
      </c>
      <c r="E7541" s="9"/>
      <c r="F7541" s="9">
        <v>23.024999999999999</v>
      </c>
      <c r="G7541" s="9">
        <v>0</v>
      </c>
      <c r="H7541" s="9">
        <v>4.0259999999999998</v>
      </c>
      <c r="I7541" s="9">
        <v>179.702</v>
      </c>
      <c r="J7541" s="9">
        <v>-1.5840000000000001</v>
      </c>
      <c r="K7541" s="9">
        <v>97.5</v>
      </c>
      <c r="L7541" s="9">
        <v>0.183</v>
      </c>
      <c r="M7541" s="9">
        <v>0.22500000000000001</v>
      </c>
      <c r="N7541" s="9">
        <v>0</v>
      </c>
      <c r="O7541" s="9">
        <v>0.625</v>
      </c>
      <c r="P7541" s="9"/>
      <c r="Q7541" s="9"/>
      <c r="R7541" s="9"/>
      <c r="T7541">
        <f t="shared" si="1046"/>
        <v>3150100</v>
      </c>
      <c r="U7541">
        <v>0</v>
      </c>
      <c r="V7541">
        <f t="shared" si="1044"/>
        <v>0</v>
      </c>
      <c r="W7541" t="str">
        <f t="shared" si="1047"/>
        <v/>
      </c>
      <c r="X7541" t="str">
        <f t="shared" si="1048"/>
        <v/>
      </c>
      <c r="Y7541" t="str">
        <f t="shared" si="1045"/>
        <v/>
      </c>
      <c r="Z7541" s="9"/>
      <c r="AA7541" s="14">
        <f t="shared" si="1049"/>
        <v>0.53</v>
      </c>
      <c r="AB7541" s="14">
        <f t="shared" si="1050"/>
        <v>1.4E-2</v>
      </c>
    </row>
    <row r="7542" spans="1:28" x14ac:dyDescent="0.25">
      <c r="A7542" s="10">
        <f t="shared" si="1051"/>
        <v>45606</v>
      </c>
      <c r="B7542" s="11">
        <v>315</v>
      </c>
      <c r="C7542" s="11">
        <v>200</v>
      </c>
      <c r="D7542" s="12">
        <v>823.08333333333303</v>
      </c>
      <c r="E7542" s="9"/>
      <c r="F7542" s="9">
        <v>22.908000000000001</v>
      </c>
      <c r="G7542" s="9">
        <v>0</v>
      </c>
      <c r="H7542" s="9">
        <v>0.503</v>
      </c>
      <c r="I7542" s="9">
        <v>155.83500000000001</v>
      </c>
      <c r="J7542" s="9">
        <v>-1.1279999999999999</v>
      </c>
      <c r="K7542" s="9">
        <v>98.5</v>
      </c>
      <c r="L7542" s="9">
        <v>0.183</v>
      </c>
      <c r="M7542" s="9">
        <v>0.22500000000000001</v>
      </c>
      <c r="N7542" s="9">
        <v>0</v>
      </c>
      <c r="O7542" s="9">
        <v>0.625</v>
      </c>
      <c r="P7542" s="9"/>
      <c r="Q7542" s="9"/>
      <c r="R7542" s="9"/>
      <c r="T7542">
        <f t="shared" si="1046"/>
        <v>3150200</v>
      </c>
      <c r="U7542">
        <v>0</v>
      </c>
      <c r="V7542">
        <f t="shared" si="1044"/>
        <v>0</v>
      </c>
      <c r="W7542" t="str">
        <f t="shared" si="1047"/>
        <v/>
      </c>
      <c r="X7542" t="str">
        <f t="shared" si="1048"/>
        <v/>
      </c>
      <c r="Y7542" t="str">
        <f t="shared" si="1045"/>
        <v/>
      </c>
      <c r="Z7542" s="9"/>
      <c r="AA7542" s="14">
        <f t="shared" si="1049"/>
        <v>0.55400000000000005</v>
      </c>
      <c r="AB7542" s="14">
        <f t="shared" si="1050"/>
        <v>8.0000000000000002E-3</v>
      </c>
    </row>
    <row r="7543" spans="1:28" x14ac:dyDescent="0.25">
      <c r="A7543" s="10">
        <f t="shared" si="1051"/>
        <v>45606</v>
      </c>
      <c r="B7543" s="11">
        <v>315</v>
      </c>
      <c r="C7543" s="11">
        <v>300</v>
      </c>
      <c r="D7543" s="12">
        <v>823.125</v>
      </c>
      <c r="E7543" s="9"/>
      <c r="F7543" s="9">
        <v>22.673999999999999</v>
      </c>
      <c r="G7543" s="9">
        <v>0</v>
      </c>
      <c r="H7543" s="9">
        <v>0.503</v>
      </c>
      <c r="I7543" s="9">
        <v>162.85499999999999</v>
      </c>
      <c r="J7543" s="9">
        <v>-1.7270000000000001</v>
      </c>
      <c r="K7543" s="9">
        <v>98.8</v>
      </c>
      <c r="L7543" s="9">
        <v>0.183</v>
      </c>
      <c r="M7543" s="9">
        <v>0.22500000000000001</v>
      </c>
      <c r="N7543" s="9">
        <v>0</v>
      </c>
      <c r="O7543" s="9">
        <v>0.625</v>
      </c>
      <c r="P7543" s="9"/>
      <c r="Q7543" s="9"/>
      <c r="R7543" s="9"/>
      <c r="T7543">
        <f t="shared" si="1046"/>
        <v>3150300</v>
      </c>
      <c r="U7543">
        <v>0</v>
      </c>
      <c r="V7543">
        <f t="shared" si="1044"/>
        <v>0</v>
      </c>
      <c r="W7543" t="str">
        <f t="shared" si="1047"/>
        <v/>
      </c>
      <c r="X7543" t="str">
        <f t="shared" si="1048"/>
        <v/>
      </c>
      <c r="Y7543" t="str">
        <f t="shared" si="1045"/>
        <v/>
      </c>
      <c r="Z7543" s="9"/>
      <c r="AA7543" s="14">
        <f t="shared" si="1049"/>
        <v>0.53100000000000003</v>
      </c>
      <c r="AB7543" s="14">
        <f t="shared" si="1050"/>
        <v>6.0000000000000001E-3</v>
      </c>
    </row>
    <row r="7544" spans="1:28" x14ac:dyDescent="0.25">
      <c r="A7544" s="10">
        <f t="shared" si="1051"/>
        <v>45606</v>
      </c>
      <c r="B7544" s="11">
        <v>315</v>
      </c>
      <c r="C7544" s="11">
        <v>400</v>
      </c>
      <c r="D7544" s="12">
        <v>823.16666666666697</v>
      </c>
      <c r="E7544" s="9"/>
      <c r="F7544" s="9">
        <v>22.791</v>
      </c>
      <c r="G7544" s="9">
        <v>0</v>
      </c>
      <c r="H7544" s="9">
        <v>1.0069999999999999</v>
      </c>
      <c r="I7544" s="9">
        <v>286.39999999999998</v>
      </c>
      <c r="J7544" s="9">
        <v>-2.3340000000000001</v>
      </c>
      <c r="K7544" s="9">
        <v>99.1</v>
      </c>
      <c r="L7544" s="9">
        <v>0.183</v>
      </c>
      <c r="M7544" s="9">
        <v>0.22500000000000001</v>
      </c>
      <c r="N7544" s="9">
        <v>0</v>
      </c>
      <c r="O7544" s="9">
        <v>0.625</v>
      </c>
      <c r="P7544" s="9"/>
      <c r="Q7544" s="9"/>
      <c r="R7544" s="9"/>
      <c r="T7544">
        <f t="shared" si="1046"/>
        <v>3150400</v>
      </c>
      <c r="U7544">
        <v>0</v>
      </c>
      <c r="V7544">
        <f t="shared" si="1044"/>
        <v>0</v>
      </c>
      <c r="W7544" t="str">
        <f t="shared" si="1047"/>
        <v/>
      </c>
      <c r="X7544" t="str">
        <f t="shared" si="1048"/>
        <v/>
      </c>
      <c r="Y7544" t="str">
        <f t="shared" si="1045"/>
        <v/>
      </c>
      <c r="Z7544" s="9"/>
      <c r="AA7544" s="14">
        <f t="shared" si="1049"/>
        <v>0.51</v>
      </c>
      <c r="AB7544" s="14">
        <f t="shared" si="1050"/>
        <v>5.0000000000000001E-3</v>
      </c>
    </row>
    <row r="7545" spans="1:28" x14ac:dyDescent="0.25">
      <c r="A7545" s="10">
        <f t="shared" si="1051"/>
        <v>45606</v>
      </c>
      <c r="B7545" s="11">
        <v>315</v>
      </c>
      <c r="C7545" s="11">
        <v>500</v>
      </c>
      <c r="D7545" s="12">
        <v>823.20833333333303</v>
      </c>
      <c r="E7545" s="9"/>
      <c r="F7545" s="9">
        <v>22.673999999999999</v>
      </c>
      <c r="G7545" s="9">
        <v>0</v>
      </c>
      <c r="H7545" s="9">
        <v>2.516</v>
      </c>
      <c r="I7545" s="9">
        <v>336.94099999999997</v>
      </c>
      <c r="J7545" s="9">
        <v>-1.929</v>
      </c>
      <c r="K7545" s="9">
        <v>99.4</v>
      </c>
      <c r="L7545" s="9">
        <v>0.183</v>
      </c>
      <c r="M7545" s="9">
        <v>0.22500000000000001</v>
      </c>
      <c r="N7545" s="9">
        <v>0</v>
      </c>
      <c r="O7545" s="9">
        <v>0.625</v>
      </c>
      <c r="P7545" s="9"/>
      <c r="Q7545" s="9"/>
      <c r="R7545" s="9"/>
      <c r="T7545">
        <f t="shared" si="1046"/>
        <v>3150500</v>
      </c>
      <c r="U7545">
        <v>0</v>
      </c>
      <c r="V7545">
        <f t="shared" si="1044"/>
        <v>0</v>
      </c>
      <c r="W7545" t="str">
        <f t="shared" si="1047"/>
        <v/>
      </c>
      <c r="X7545" t="str">
        <f t="shared" si="1048"/>
        <v/>
      </c>
      <c r="Y7545" t="str">
        <f t="shared" si="1045"/>
        <v/>
      </c>
      <c r="Z7545" s="9"/>
      <c r="AA7545" s="14">
        <f t="shared" si="1049"/>
        <v>0.52700000000000002</v>
      </c>
      <c r="AB7545" s="14">
        <f t="shared" si="1050"/>
        <v>3.0000000000000001E-3</v>
      </c>
    </row>
    <row r="7546" spans="1:28" x14ac:dyDescent="0.25">
      <c r="A7546" s="10">
        <f t="shared" si="1051"/>
        <v>45606</v>
      </c>
      <c r="B7546" s="11">
        <v>315</v>
      </c>
      <c r="C7546" s="11">
        <v>600</v>
      </c>
      <c r="D7546" s="12">
        <v>823.25</v>
      </c>
      <c r="E7546" s="9"/>
      <c r="F7546" s="9">
        <v>22.908000000000001</v>
      </c>
      <c r="G7546" s="9">
        <v>0</v>
      </c>
      <c r="H7546" s="9">
        <v>2.516</v>
      </c>
      <c r="I7546" s="9">
        <v>355.19200000000001</v>
      </c>
      <c r="J7546" s="9">
        <v>-0.76</v>
      </c>
      <c r="K7546" s="9">
        <v>99.1</v>
      </c>
      <c r="L7546" s="9">
        <v>0.183</v>
      </c>
      <c r="M7546" s="9">
        <v>0.22500000000000001</v>
      </c>
      <c r="N7546" s="9">
        <v>0</v>
      </c>
      <c r="O7546" s="9">
        <v>0.625</v>
      </c>
      <c r="P7546" s="9"/>
      <c r="Q7546" s="9"/>
      <c r="R7546" s="9"/>
      <c r="T7546">
        <f t="shared" si="1046"/>
        <v>3150600</v>
      </c>
      <c r="U7546">
        <v>0</v>
      </c>
      <c r="V7546">
        <f t="shared" si="1044"/>
        <v>0</v>
      </c>
      <c r="W7546" t="str">
        <f t="shared" si="1047"/>
        <v/>
      </c>
      <c r="X7546" t="str">
        <f t="shared" si="1048"/>
        <v/>
      </c>
      <c r="Y7546" t="str">
        <f t="shared" si="1045"/>
        <v/>
      </c>
      <c r="Z7546" s="9"/>
      <c r="AA7546" s="14">
        <f t="shared" si="1049"/>
        <v>0.57199999999999995</v>
      </c>
      <c r="AB7546" s="14">
        <f t="shared" si="1050"/>
        <v>5.0000000000000001E-3</v>
      </c>
    </row>
    <row r="7547" spans="1:28" x14ac:dyDescent="0.25">
      <c r="A7547" s="10">
        <f t="shared" si="1051"/>
        <v>45606</v>
      </c>
      <c r="B7547" s="11">
        <v>315</v>
      </c>
      <c r="C7547" s="11">
        <v>700</v>
      </c>
      <c r="D7547" s="12">
        <v>823.29166666666697</v>
      </c>
      <c r="E7547" s="9"/>
      <c r="F7547" s="9">
        <v>22.791</v>
      </c>
      <c r="G7547" s="9">
        <v>0</v>
      </c>
      <c r="H7547" s="9">
        <v>3.02</v>
      </c>
      <c r="I7547" s="9">
        <v>37.905999999999999</v>
      </c>
      <c r="J7547" s="9">
        <v>-0.39500000000000002</v>
      </c>
      <c r="K7547" s="9">
        <v>97.4</v>
      </c>
      <c r="L7547" s="9">
        <v>0.183</v>
      </c>
      <c r="M7547" s="9">
        <v>0.22600000000000001</v>
      </c>
      <c r="N7547" s="9">
        <v>0</v>
      </c>
      <c r="O7547" s="9">
        <v>0.625</v>
      </c>
      <c r="P7547" s="9"/>
      <c r="Q7547" s="9"/>
      <c r="R7547" s="9"/>
      <c r="T7547">
        <f t="shared" si="1046"/>
        <v>3150700</v>
      </c>
      <c r="U7547">
        <v>0</v>
      </c>
      <c r="V7547">
        <f t="shared" si="1044"/>
        <v>0</v>
      </c>
      <c r="W7547" t="str">
        <f t="shared" si="1047"/>
        <v/>
      </c>
      <c r="X7547" t="str">
        <f t="shared" si="1048"/>
        <v/>
      </c>
      <c r="Y7547" t="str">
        <f t="shared" si="1045"/>
        <v/>
      </c>
      <c r="Z7547" s="9"/>
      <c r="AA7547" s="14">
        <f t="shared" si="1049"/>
        <v>0.57799999999999996</v>
      </c>
      <c r="AB7547" s="14">
        <f t="shared" si="1050"/>
        <v>1.4999999999999999E-2</v>
      </c>
    </row>
    <row r="7548" spans="1:28" x14ac:dyDescent="0.25">
      <c r="A7548" s="10">
        <f t="shared" si="1051"/>
        <v>45606</v>
      </c>
      <c r="B7548" s="11">
        <v>315</v>
      </c>
      <c r="C7548" s="11">
        <v>800</v>
      </c>
      <c r="D7548" s="12">
        <v>823.33333333333303</v>
      </c>
      <c r="E7548" s="9"/>
      <c r="F7548" s="9">
        <v>22.791</v>
      </c>
      <c r="G7548" s="9">
        <v>0</v>
      </c>
      <c r="H7548" s="9">
        <v>3.02</v>
      </c>
      <c r="I7548" s="9">
        <v>14.039</v>
      </c>
      <c r="J7548" s="9">
        <v>-0.59099999999999997</v>
      </c>
      <c r="K7548" s="9">
        <v>97.1</v>
      </c>
      <c r="L7548" s="9">
        <v>0.183</v>
      </c>
      <c r="M7548" s="9">
        <v>0.22600000000000001</v>
      </c>
      <c r="N7548" s="9">
        <v>0</v>
      </c>
      <c r="O7548" s="9">
        <v>11.875</v>
      </c>
      <c r="P7548" s="9"/>
      <c r="Q7548" s="9"/>
      <c r="R7548" s="9"/>
      <c r="T7548">
        <f t="shared" si="1046"/>
        <v>3150800</v>
      </c>
      <c r="U7548">
        <v>37</v>
      </c>
      <c r="V7548">
        <f t="shared" si="1044"/>
        <v>11.9</v>
      </c>
      <c r="W7548" t="str">
        <f t="shared" si="1047"/>
        <v/>
      </c>
      <c r="X7548" t="str">
        <f t="shared" si="1048"/>
        <v/>
      </c>
      <c r="Y7548" t="str">
        <f t="shared" si="1045"/>
        <v/>
      </c>
      <c r="Z7548" s="9"/>
      <c r="AA7548" s="14">
        <f t="shared" si="1049"/>
        <v>0.56799999999999995</v>
      </c>
      <c r="AB7548" s="14">
        <f t="shared" si="1050"/>
        <v>1.7000000000000001E-2</v>
      </c>
    </row>
    <row r="7549" spans="1:28" x14ac:dyDescent="0.25">
      <c r="A7549" s="10">
        <f t="shared" si="1051"/>
        <v>45606</v>
      </c>
      <c r="B7549" s="11">
        <v>315</v>
      </c>
      <c r="C7549" s="11">
        <v>900</v>
      </c>
      <c r="D7549" s="12">
        <v>823.375</v>
      </c>
      <c r="E7549" s="9"/>
      <c r="F7549" s="9">
        <v>22.556999999999999</v>
      </c>
      <c r="G7549" s="9">
        <v>0.503</v>
      </c>
      <c r="H7549" s="9">
        <v>3.5230000000000001</v>
      </c>
      <c r="I7549" s="9">
        <v>349.57600000000002</v>
      </c>
      <c r="J7549" s="9">
        <v>-1.67</v>
      </c>
      <c r="K7549" s="9">
        <v>98.7</v>
      </c>
      <c r="L7549" s="9">
        <v>0.183</v>
      </c>
      <c r="M7549" s="9">
        <v>0.22600000000000001</v>
      </c>
      <c r="N7549" s="9">
        <v>0</v>
      </c>
      <c r="O7549" s="9">
        <v>41.875</v>
      </c>
      <c r="P7549" s="9"/>
      <c r="Q7549" s="9"/>
      <c r="R7549" s="9"/>
      <c r="T7549">
        <f t="shared" si="1046"/>
        <v>3150900</v>
      </c>
      <c r="U7549">
        <v>163.80000000000001</v>
      </c>
      <c r="V7549">
        <f t="shared" ref="V7549:V7612" si="1052">IF(O7549&lt;1,0,ROUND(O7549,1))</f>
        <v>41.9</v>
      </c>
      <c r="W7549" t="str">
        <f t="shared" si="1047"/>
        <v/>
      </c>
      <c r="X7549" t="str">
        <f t="shared" si="1048"/>
        <v/>
      </c>
      <c r="Y7549" t="str">
        <f t="shared" ref="Y7549:Y7612" si="1053">IF(C7549=2400,ROUND(F7549/100,3),"")</f>
        <v/>
      </c>
      <c r="Z7549" s="9"/>
      <c r="AA7549" s="14">
        <f t="shared" si="1049"/>
        <v>0.53300000000000003</v>
      </c>
      <c r="AB7549" s="14">
        <f t="shared" si="1050"/>
        <v>7.0000000000000001E-3</v>
      </c>
    </row>
    <row r="7550" spans="1:28" x14ac:dyDescent="0.25">
      <c r="A7550" s="10">
        <f t="shared" si="1051"/>
        <v>45606</v>
      </c>
      <c r="B7550" s="11">
        <v>315</v>
      </c>
      <c r="C7550" s="11">
        <v>1000</v>
      </c>
      <c r="D7550" s="12">
        <v>823.41666666666697</v>
      </c>
      <c r="E7550" s="9"/>
      <c r="F7550" s="9">
        <v>22.791</v>
      </c>
      <c r="G7550" s="9">
        <v>1.0069999999999999</v>
      </c>
      <c r="H7550" s="9">
        <v>4.0259999999999998</v>
      </c>
      <c r="I7550" s="9">
        <v>343.96100000000001</v>
      </c>
      <c r="J7550" s="9">
        <v>-1.327</v>
      </c>
      <c r="K7550" s="9">
        <v>98.7</v>
      </c>
      <c r="L7550" s="9">
        <v>0.183</v>
      </c>
      <c r="M7550" s="9">
        <v>0.22600000000000001</v>
      </c>
      <c r="N7550" s="9">
        <v>0</v>
      </c>
      <c r="O7550" s="9">
        <v>131.875</v>
      </c>
      <c r="P7550" s="9"/>
      <c r="Q7550" s="9"/>
      <c r="R7550" s="9"/>
      <c r="T7550">
        <f t="shared" si="1046"/>
        <v>3151000</v>
      </c>
      <c r="U7550">
        <v>280.3</v>
      </c>
      <c r="V7550">
        <f t="shared" si="1052"/>
        <v>131.9</v>
      </c>
      <c r="W7550" t="str">
        <f t="shared" si="1047"/>
        <v/>
      </c>
      <c r="X7550" t="str">
        <f t="shared" si="1048"/>
        <v/>
      </c>
      <c r="Y7550" t="str">
        <f t="shared" si="1053"/>
        <v/>
      </c>
      <c r="Z7550" s="9"/>
      <c r="AA7550" s="14">
        <f t="shared" si="1049"/>
        <v>0.54700000000000004</v>
      </c>
      <c r="AB7550" s="14">
        <f t="shared" si="1050"/>
        <v>7.0000000000000001E-3</v>
      </c>
    </row>
    <row r="7551" spans="1:28" x14ac:dyDescent="0.25">
      <c r="A7551" s="10">
        <f t="shared" si="1051"/>
        <v>45606</v>
      </c>
      <c r="B7551" s="11">
        <v>315</v>
      </c>
      <c r="C7551" s="11">
        <v>1100</v>
      </c>
      <c r="D7551" s="12">
        <v>823.45833333333303</v>
      </c>
      <c r="E7551" s="9"/>
      <c r="F7551" s="9">
        <v>22.44</v>
      </c>
      <c r="G7551" s="9">
        <v>1.51</v>
      </c>
      <c r="H7551" s="9">
        <v>6.5430000000000001</v>
      </c>
      <c r="I7551" s="9">
        <v>346.76900000000001</v>
      </c>
      <c r="J7551" s="9">
        <v>-0.17100000000000001</v>
      </c>
      <c r="K7551" s="9">
        <v>97.9</v>
      </c>
      <c r="L7551" s="9">
        <v>0.185</v>
      </c>
      <c r="M7551" s="9">
        <v>0.22700000000000001</v>
      </c>
      <c r="N7551" s="9">
        <v>0.2</v>
      </c>
      <c r="O7551" s="9">
        <v>284.375</v>
      </c>
      <c r="P7551" s="9"/>
      <c r="Q7551" s="9"/>
      <c r="R7551" s="9"/>
      <c r="T7551">
        <f t="shared" si="1046"/>
        <v>3151100</v>
      </c>
      <c r="U7551">
        <v>357.8</v>
      </c>
      <c r="V7551">
        <f t="shared" si="1052"/>
        <v>284.39999999999998</v>
      </c>
      <c r="W7551" t="str">
        <f t="shared" si="1047"/>
        <v/>
      </c>
      <c r="X7551" t="str">
        <f t="shared" si="1048"/>
        <v/>
      </c>
      <c r="Y7551" t="str">
        <f t="shared" si="1053"/>
        <v/>
      </c>
      <c r="Z7551" s="9"/>
      <c r="AA7551" s="14">
        <f t="shared" si="1049"/>
        <v>0.59</v>
      </c>
      <c r="AB7551" s="14">
        <f t="shared" si="1050"/>
        <v>1.2999999999999999E-2</v>
      </c>
    </row>
    <row r="7552" spans="1:28" x14ac:dyDescent="0.25">
      <c r="A7552" s="10">
        <f t="shared" si="1051"/>
        <v>45606</v>
      </c>
      <c r="B7552" s="11">
        <v>315</v>
      </c>
      <c r="C7552" s="11">
        <v>1200</v>
      </c>
      <c r="D7552" s="12">
        <v>823.5</v>
      </c>
      <c r="E7552" s="9"/>
      <c r="F7552" s="9">
        <v>22.088999999999999</v>
      </c>
      <c r="G7552" s="9">
        <v>2.516</v>
      </c>
      <c r="H7552" s="9">
        <v>6.0389999999999997</v>
      </c>
      <c r="I7552" s="9">
        <v>342.55700000000002</v>
      </c>
      <c r="J7552" s="9">
        <v>-1.157</v>
      </c>
      <c r="K7552" s="9">
        <v>97.2</v>
      </c>
      <c r="L7552" s="9">
        <v>0.185</v>
      </c>
      <c r="M7552" s="9">
        <v>0.22700000000000001</v>
      </c>
      <c r="N7552" s="9">
        <v>0</v>
      </c>
      <c r="O7552" s="9">
        <v>385.625</v>
      </c>
      <c r="P7552" s="9"/>
      <c r="Q7552" s="9"/>
      <c r="R7552" s="9"/>
      <c r="T7552">
        <f t="shared" si="1046"/>
        <v>3151200</v>
      </c>
      <c r="U7552">
        <v>387</v>
      </c>
      <c r="V7552">
        <f t="shared" si="1052"/>
        <v>385.6</v>
      </c>
      <c r="W7552" t="str">
        <f t="shared" si="1047"/>
        <v/>
      </c>
      <c r="X7552" t="str">
        <f t="shared" si="1048"/>
        <v/>
      </c>
      <c r="Y7552" t="str">
        <f t="shared" si="1053"/>
        <v/>
      </c>
      <c r="Z7552" s="9"/>
      <c r="AA7552" s="14">
        <f t="shared" si="1049"/>
        <v>0.54500000000000004</v>
      </c>
      <c r="AB7552" s="14">
        <f t="shared" si="1050"/>
        <v>1.6E-2</v>
      </c>
    </row>
    <row r="7553" spans="1:28" x14ac:dyDescent="0.25">
      <c r="A7553" s="10">
        <f t="shared" si="1051"/>
        <v>45606</v>
      </c>
      <c r="B7553" s="11">
        <v>315</v>
      </c>
      <c r="C7553" s="11">
        <v>1300</v>
      </c>
      <c r="D7553" s="12">
        <v>823.54166666666697</v>
      </c>
      <c r="E7553" s="9"/>
      <c r="F7553" s="9">
        <v>22.44</v>
      </c>
      <c r="G7553" s="9">
        <v>1.51</v>
      </c>
      <c r="H7553" s="9">
        <v>6.0389999999999997</v>
      </c>
      <c r="I7553" s="9">
        <v>343.96100000000001</v>
      </c>
      <c r="J7553" s="9">
        <v>-1.2989999999999999</v>
      </c>
      <c r="K7553" s="9">
        <v>97.9</v>
      </c>
      <c r="L7553" s="9">
        <v>0.185</v>
      </c>
      <c r="M7553" s="9">
        <v>0.22700000000000001</v>
      </c>
      <c r="N7553" s="9">
        <v>0</v>
      </c>
      <c r="O7553" s="9">
        <v>251.875</v>
      </c>
      <c r="P7553" s="9"/>
      <c r="Q7553" s="9"/>
      <c r="R7553" s="9"/>
      <c r="T7553">
        <f t="shared" si="1046"/>
        <v>3151300</v>
      </c>
      <c r="U7553">
        <v>364.3</v>
      </c>
      <c r="V7553">
        <f t="shared" si="1052"/>
        <v>251.9</v>
      </c>
      <c r="W7553" t="str">
        <f t="shared" si="1047"/>
        <v/>
      </c>
      <c r="X7553" t="str">
        <f t="shared" si="1048"/>
        <v/>
      </c>
      <c r="Y7553" t="str">
        <f t="shared" si="1053"/>
        <v/>
      </c>
      <c r="Z7553" s="9"/>
      <c r="AA7553" s="14">
        <f t="shared" si="1049"/>
        <v>0.54300000000000004</v>
      </c>
      <c r="AB7553" s="14">
        <f t="shared" si="1050"/>
        <v>1.2E-2</v>
      </c>
    </row>
    <row r="7554" spans="1:28" x14ac:dyDescent="0.25">
      <c r="A7554" s="10">
        <f t="shared" si="1051"/>
        <v>45606</v>
      </c>
      <c r="B7554" s="11">
        <v>315</v>
      </c>
      <c r="C7554" s="11">
        <v>1400</v>
      </c>
      <c r="D7554" s="12">
        <v>823.58333333333303</v>
      </c>
      <c r="E7554" s="9"/>
      <c r="F7554" s="9">
        <v>22.206</v>
      </c>
      <c r="G7554" s="9">
        <v>2.0129999999999999</v>
      </c>
      <c r="H7554" s="9">
        <v>5.5359999999999996</v>
      </c>
      <c r="I7554" s="9">
        <v>346.76900000000001</v>
      </c>
      <c r="J7554" s="9">
        <v>-1.4410000000000001</v>
      </c>
      <c r="K7554" s="9">
        <v>97.6</v>
      </c>
      <c r="L7554" s="9">
        <v>0.186</v>
      </c>
      <c r="M7554" s="9">
        <v>0.22700000000000001</v>
      </c>
      <c r="N7554" s="9">
        <v>0</v>
      </c>
      <c r="O7554" s="9">
        <v>238.125</v>
      </c>
      <c r="P7554" s="9"/>
      <c r="Q7554" s="9"/>
      <c r="R7554" s="9"/>
      <c r="T7554">
        <f t="shared" si="1046"/>
        <v>3151400</v>
      </c>
      <c r="U7554">
        <v>292.2</v>
      </c>
      <c r="V7554">
        <f t="shared" si="1052"/>
        <v>238.1</v>
      </c>
      <c r="W7554" t="str">
        <f t="shared" si="1047"/>
        <v/>
      </c>
      <c r="X7554" t="str">
        <f t="shared" si="1048"/>
        <v/>
      </c>
      <c r="Y7554" t="str">
        <f t="shared" si="1053"/>
        <v/>
      </c>
      <c r="Z7554" s="9"/>
      <c r="AA7554" s="14">
        <f t="shared" si="1049"/>
        <v>0.53600000000000003</v>
      </c>
      <c r="AB7554" s="14">
        <f t="shared" si="1050"/>
        <v>1.2999999999999999E-2</v>
      </c>
    </row>
    <row r="7555" spans="1:28" x14ac:dyDescent="0.25">
      <c r="A7555" s="10">
        <f t="shared" si="1051"/>
        <v>45606</v>
      </c>
      <c r="B7555" s="11">
        <v>315</v>
      </c>
      <c r="C7555" s="11">
        <v>1500</v>
      </c>
      <c r="D7555" s="12">
        <v>823.625</v>
      </c>
      <c r="E7555" s="9"/>
      <c r="F7555" s="9">
        <v>22.323</v>
      </c>
      <c r="G7555" s="9">
        <v>1.51</v>
      </c>
      <c r="H7555" s="9">
        <v>5.5359999999999996</v>
      </c>
      <c r="I7555" s="9">
        <v>348.173</v>
      </c>
      <c r="J7555" s="9">
        <v>-1.47</v>
      </c>
      <c r="K7555" s="9">
        <v>99.1</v>
      </c>
      <c r="L7555" s="9">
        <v>0.185</v>
      </c>
      <c r="M7555" s="9">
        <v>0.22700000000000001</v>
      </c>
      <c r="N7555" s="9">
        <v>0</v>
      </c>
      <c r="O7555" s="9">
        <v>59.375</v>
      </c>
      <c r="P7555" s="9"/>
      <c r="Q7555" s="9"/>
      <c r="R7555" s="9"/>
      <c r="T7555">
        <f t="shared" si="1046"/>
        <v>3151500</v>
      </c>
      <c r="U7555">
        <v>179.7</v>
      </c>
      <c r="V7555">
        <f t="shared" si="1052"/>
        <v>59.4</v>
      </c>
      <c r="W7555" t="str">
        <f t="shared" si="1047"/>
        <v/>
      </c>
      <c r="X7555" t="str">
        <f t="shared" si="1048"/>
        <v/>
      </c>
      <c r="Y7555" t="str">
        <f t="shared" si="1053"/>
        <v/>
      </c>
      <c r="Z7555" s="9"/>
      <c r="AA7555" s="14">
        <f t="shared" si="1049"/>
        <v>0.54300000000000004</v>
      </c>
      <c r="AB7555" s="14">
        <f t="shared" si="1050"/>
        <v>5.0000000000000001E-3</v>
      </c>
    </row>
    <row r="7556" spans="1:28" x14ac:dyDescent="0.25">
      <c r="A7556" s="10">
        <f t="shared" si="1051"/>
        <v>45606</v>
      </c>
      <c r="B7556" s="11">
        <v>315</v>
      </c>
      <c r="C7556" s="11">
        <v>1600</v>
      </c>
      <c r="D7556" s="12">
        <v>823.66666666666697</v>
      </c>
      <c r="E7556" s="9"/>
      <c r="F7556" s="9">
        <v>22.323</v>
      </c>
      <c r="G7556" s="9">
        <v>0.503</v>
      </c>
      <c r="H7556" s="9">
        <v>5.5359999999999996</v>
      </c>
      <c r="I7556" s="9">
        <v>21.059000000000001</v>
      </c>
      <c r="J7556" s="9">
        <v>-1.556</v>
      </c>
      <c r="K7556" s="9">
        <v>99.5</v>
      </c>
      <c r="L7556" s="9">
        <v>0.183</v>
      </c>
      <c r="M7556" s="9">
        <v>0.22700000000000001</v>
      </c>
      <c r="N7556" s="9">
        <v>0</v>
      </c>
      <c r="O7556" s="9">
        <v>14.375</v>
      </c>
      <c r="P7556" s="9"/>
      <c r="Q7556" s="9"/>
      <c r="R7556" s="9"/>
      <c r="T7556">
        <f t="shared" si="1046"/>
        <v>3151600</v>
      </c>
      <c r="U7556">
        <v>49.8</v>
      </c>
      <c r="V7556">
        <f t="shared" si="1052"/>
        <v>14.4</v>
      </c>
      <c r="W7556" t="str">
        <f t="shared" si="1047"/>
        <v/>
      </c>
      <c r="X7556" t="str">
        <f t="shared" si="1048"/>
        <v/>
      </c>
      <c r="Y7556" t="str">
        <f t="shared" si="1053"/>
        <v/>
      </c>
      <c r="Z7556" s="9"/>
      <c r="AA7556" s="14">
        <f t="shared" si="1049"/>
        <v>0.54200000000000004</v>
      </c>
      <c r="AB7556" s="14">
        <f t="shared" si="1050"/>
        <v>3.0000000000000001E-3</v>
      </c>
    </row>
    <row r="7557" spans="1:28" x14ac:dyDescent="0.25">
      <c r="A7557" s="10">
        <f t="shared" si="1051"/>
        <v>45606</v>
      </c>
      <c r="B7557" s="11">
        <v>315</v>
      </c>
      <c r="C7557" s="11">
        <v>1700</v>
      </c>
      <c r="D7557" s="12">
        <v>823.70833333333303</v>
      </c>
      <c r="E7557" s="9"/>
      <c r="F7557" s="9">
        <v>22.323</v>
      </c>
      <c r="G7557" s="9">
        <v>0</v>
      </c>
      <c r="H7557" s="9">
        <v>4.5289999999999999</v>
      </c>
      <c r="I7557" s="9">
        <v>56.156999999999996</v>
      </c>
      <c r="J7557" s="9">
        <v>-1.929</v>
      </c>
      <c r="K7557" s="9">
        <v>99.6</v>
      </c>
      <c r="L7557" s="9">
        <v>0.184</v>
      </c>
      <c r="M7557" s="9">
        <v>0.22800000000000001</v>
      </c>
      <c r="N7557" s="9">
        <v>0</v>
      </c>
      <c r="O7557" s="9">
        <v>0.625</v>
      </c>
      <c r="P7557" s="9"/>
      <c r="Q7557" s="9"/>
      <c r="R7557" s="9"/>
      <c r="T7557">
        <f t="shared" ref="T7557:T7620" si="1054">B7557*10000+C7557</f>
        <v>3151700</v>
      </c>
      <c r="U7557">
        <v>0</v>
      </c>
      <c r="V7557">
        <f t="shared" si="1052"/>
        <v>0</v>
      </c>
      <c r="W7557" t="str">
        <f t="shared" ref="W7557:W7620" si="1055">IF(C7557=2400,ROUND(L7557,3),"")</f>
        <v/>
      </c>
      <c r="X7557" t="str">
        <f t="shared" ref="X7557:X7620" si="1056">IF(C7557=2400,ROUND(M7557,3),"")</f>
        <v/>
      </c>
      <c r="Y7557" t="str">
        <f t="shared" si="1053"/>
        <v/>
      </c>
      <c r="Z7557" s="9"/>
      <c r="AA7557" s="14">
        <f t="shared" ref="AA7557:AA7620" si="1057">ROUND((0.6105*(EXP((17.273*J7557)/(J7557+237.3))))*K7557/100,3)</f>
        <v>0.52800000000000002</v>
      </c>
      <c r="AB7557" s="14">
        <f t="shared" ref="AB7557:AB7620" si="1058">ROUND(AA7557/K7557*(100-K7557),3)</f>
        <v>2E-3</v>
      </c>
    </row>
    <row r="7558" spans="1:28" x14ac:dyDescent="0.25">
      <c r="A7558" s="10">
        <f t="shared" si="1051"/>
        <v>45606</v>
      </c>
      <c r="B7558" s="11">
        <v>315</v>
      </c>
      <c r="C7558" s="11">
        <v>1800</v>
      </c>
      <c r="D7558" s="12">
        <v>823.75</v>
      </c>
      <c r="E7558" s="9"/>
      <c r="F7558" s="9">
        <v>22.206</v>
      </c>
      <c r="G7558" s="9">
        <v>1.51</v>
      </c>
      <c r="H7558" s="9">
        <v>5.0330000000000004</v>
      </c>
      <c r="I7558" s="9">
        <v>36.502000000000002</v>
      </c>
      <c r="J7558" s="9">
        <v>-1.929</v>
      </c>
      <c r="K7558" s="9">
        <v>99.5</v>
      </c>
      <c r="L7558" s="9">
        <v>0.183</v>
      </c>
      <c r="M7558" s="9">
        <v>0.22800000000000001</v>
      </c>
      <c r="N7558" s="9">
        <v>0</v>
      </c>
      <c r="O7558" s="9">
        <v>0.625</v>
      </c>
      <c r="P7558" s="9"/>
      <c r="Q7558" s="9"/>
      <c r="R7558" s="9"/>
      <c r="T7558">
        <f t="shared" si="1054"/>
        <v>3151800</v>
      </c>
      <c r="U7558">
        <v>0</v>
      </c>
      <c r="V7558">
        <f t="shared" si="1052"/>
        <v>0</v>
      </c>
      <c r="W7558" t="str">
        <f t="shared" si="1055"/>
        <v/>
      </c>
      <c r="X7558" t="str">
        <f t="shared" si="1056"/>
        <v/>
      </c>
      <c r="Y7558" t="str">
        <f t="shared" si="1053"/>
        <v/>
      </c>
      <c r="Z7558" s="9"/>
      <c r="AA7558" s="14">
        <f t="shared" si="1057"/>
        <v>0.52700000000000002</v>
      </c>
      <c r="AB7558" s="14">
        <f t="shared" si="1058"/>
        <v>3.0000000000000001E-3</v>
      </c>
    </row>
    <row r="7559" spans="1:28" x14ac:dyDescent="0.25">
      <c r="A7559" s="10">
        <f t="shared" ref="A7559:A7622" si="1059">A$5-1+B7559</f>
        <v>45606</v>
      </c>
      <c r="B7559" s="11">
        <v>315</v>
      </c>
      <c r="C7559" s="11">
        <v>1900</v>
      </c>
      <c r="D7559" s="12">
        <v>823.79166666666697</v>
      </c>
      <c r="E7559" s="9"/>
      <c r="F7559" s="9">
        <v>22.323</v>
      </c>
      <c r="G7559" s="9">
        <v>1.0069999999999999</v>
      </c>
      <c r="H7559" s="9">
        <v>8.5559999999999992</v>
      </c>
      <c r="I7559" s="9">
        <v>21.059000000000001</v>
      </c>
      <c r="J7559" s="9">
        <v>-1.986</v>
      </c>
      <c r="K7559" s="9">
        <v>99.4</v>
      </c>
      <c r="L7559" s="9">
        <v>0.184</v>
      </c>
      <c r="M7559" s="9">
        <v>0.22800000000000001</v>
      </c>
      <c r="N7559" s="9">
        <v>0</v>
      </c>
      <c r="O7559" s="9">
        <v>0.625</v>
      </c>
      <c r="P7559" s="9"/>
      <c r="Q7559" s="9"/>
      <c r="R7559" s="9"/>
      <c r="T7559">
        <f t="shared" si="1054"/>
        <v>3151900</v>
      </c>
      <c r="U7559">
        <v>0</v>
      </c>
      <c r="V7559">
        <f t="shared" si="1052"/>
        <v>0</v>
      </c>
      <c r="W7559" t="str">
        <f t="shared" si="1055"/>
        <v/>
      </c>
      <c r="X7559" t="str">
        <f t="shared" si="1056"/>
        <v/>
      </c>
      <c r="Y7559" t="str">
        <f t="shared" si="1053"/>
        <v/>
      </c>
      <c r="Z7559" s="9"/>
      <c r="AA7559" s="14">
        <f t="shared" si="1057"/>
        <v>0.52500000000000002</v>
      </c>
      <c r="AB7559" s="14">
        <f t="shared" si="1058"/>
        <v>3.0000000000000001E-3</v>
      </c>
    </row>
    <row r="7560" spans="1:28" x14ac:dyDescent="0.25">
      <c r="A7560" s="10">
        <f t="shared" si="1059"/>
        <v>45606</v>
      </c>
      <c r="B7560" s="11">
        <v>315</v>
      </c>
      <c r="C7560" s="11">
        <v>2000</v>
      </c>
      <c r="D7560" s="12">
        <v>823.83333333333303</v>
      </c>
      <c r="E7560" s="9"/>
      <c r="F7560" s="9">
        <v>22.206</v>
      </c>
      <c r="G7560" s="9">
        <v>2.516</v>
      </c>
      <c r="H7560" s="9">
        <v>7.5490000000000004</v>
      </c>
      <c r="I7560" s="9">
        <v>49.137</v>
      </c>
      <c r="J7560" s="9">
        <v>-1.613</v>
      </c>
      <c r="K7560" s="9">
        <v>99.5</v>
      </c>
      <c r="L7560" s="9">
        <v>0.184</v>
      </c>
      <c r="M7560" s="9">
        <v>0.22800000000000001</v>
      </c>
      <c r="N7560" s="9">
        <v>0</v>
      </c>
      <c r="O7560" s="9">
        <v>0.625</v>
      </c>
      <c r="P7560" s="9"/>
      <c r="Q7560" s="9"/>
      <c r="R7560" s="9"/>
      <c r="T7560">
        <f t="shared" si="1054"/>
        <v>3152000</v>
      </c>
      <c r="U7560">
        <v>0</v>
      </c>
      <c r="V7560">
        <f t="shared" si="1052"/>
        <v>0</v>
      </c>
      <c r="W7560" t="str">
        <f t="shared" si="1055"/>
        <v/>
      </c>
      <c r="X7560" t="str">
        <f t="shared" si="1056"/>
        <v/>
      </c>
      <c r="Y7560" t="str">
        <f t="shared" si="1053"/>
        <v/>
      </c>
      <c r="Z7560" s="9"/>
      <c r="AA7560" s="14">
        <f t="shared" si="1057"/>
        <v>0.54</v>
      </c>
      <c r="AB7560" s="14">
        <f t="shared" si="1058"/>
        <v>3.0000000000000001E-3</v>
      </c>
    </row>
    <row r="7561" spans="1:28" x14ac:dyDescent="0.25">
      <c r="A7561" s="10">
        <f t="shared" si="1059"/>
        <v>45606</v>
      </c>
      <c r="B7561" s="11">
        <v>315</v>
      </c>
      <c r="C7561" s="11">
        <v>2100</v>
      </c>
      <c r="D7561" s="12">
        <v>823.875</v>
      </c>
      <c r="E7561" s="9"/>
      <c r="F7561" s="9">
        <v>22.088999999999999</v>
      </c>
      <c r="G7561" s="9">
        <v>2.0129999999999999</v>
      </c>
      <c r="H7561" s="9">
        <v>7.0460000000000003</v>
      </c>
      <c r="I7561" s="9">
        <v>37.905999999999999</v>
      </c>
      <c r="J7561" s="9">
        <v>-2.1309999999999998</v>
      </c>
      <c r="K7561" s="9">
        <v>99.5</v>
      </c>
      <c r="L7561" s="9">
        <v>0.184</v>
      </c>
      <c r="M7561" s="9">
        <v>0.22800000000000001</v>
      </c>
      <c r="N7561" s="9">
        <v>0</v>
      </c>
      <c r="O7561" s="9">
        <v>0.625</v>
      </c>
      <c r="P7561" s="9"/>
      <c r="Q7561" s="9"/>
      <c r="R7561" s="9"/>
      <c r="T7561">
        <f t="shared" si="1054"/>
        <v>3152100</v>
      </c>
      <c r="U7561">
        <v>0</v>
      </c>
      <c r="V7561">
        <f t="shared" si="1052"/>
        <v>0</v>
      </c>
      <c r="W7561" t="str">
        <f t="shared" si="1055"/>
        <v/>
      </c>
      <c r="X7561" t="str">
        <f t="shared" si="1056"/>
        <v/>
      </c>
      <c r="Y7561" t="str">
        <f t="shared" si="1053"/>
        <v/>
      </c>
      <c r="Z7561" s="9"/>
      <c r="AA7561" s="14">
        <f t="shared" si="1057"/>
        <v>0.51900000000000002</v>
      </c>
      <c r="AB7561" s="14">
        <f t="shared" si="1058"/>
        <v>3.0000000000000001E-3</v>
      </c>
    </row>
    <row r="7562" spans="1:28" x14ac:dyDescent="0.25">
      <c r="A7562" s="10">
        <f t="shared" si="1059"/>
        <v>45606</v>
      </c>
      <c r="B7562" s="11">
        <v>315</v>
      </c>
      <c r="C7562" s="11">
        <v>2200</v>
      </c>
      <c r="D7562" s="12">
        <v>823.91666666666697</v>
      </c>
      <c r="E7562" s="9"/>
      <c r="F7562" s="9">
        <v>22.206</v>
      </c>
      <c r="G7562" s="9">
        <v>1.51</v>
      </c>
      <c r="H7562" s="9">
        <v>5.5359999999999996</v>
      </c>
      <c r="I7562" s="9">
        <v>35.097999999999999</v>
      </c>
      <c r="J7562" s="9">
        <v>-1.871</v>
      </c>
      <c r="K7562" s="9">
        <v>99.4</v>
      </c>
      <c r="L7562" s="9">
        <v>0.184</v>
      </c>
      <c r="M7562" s="9">
        <v>0.22800000000000001</v>
      </c>
      <c r="N7562" s="9">
        <v>0</v>
      </c>
      <c r="O7562" s="9">
        <v>0.625</v>
      </c>
      <c r="P7562" s="9"/>
      <c r="Q7562" s="9"/>
      <c r="R7562" s="9"/>
      <c r="T7562">
        <f t="shared" si="1054"/>
        <v>3152200</v>
      </c>
      <c r="U7562">
        <v>0</v>
      </c>
      <c r="V7562">
        <f t="shared" si="1052"/>
        <v>0</v>
      </c>
      <c r="W7562" t="str">
        <f t="shared" si="1055"/>
        <v/>
      </c>
      <c r="X7562" t="str">
        <f t="shared" si="1056"/>
        <v/>
      </c>
      <c r="Y7562" t="str">
        <f t="shared" si="1053"/>
        <v/>
      </c>
      <c r="Z7562" s="9"/>
      <c r="AA7562" s="14">
        <f t="shared" si="1057"/>
        <v>0.52900000000000003</v>
      </c>
      <c r="AB7562" s="14">
        <f t="shared" si="1058"/>
        <v>3.0000000000000001E-3</v>
      </c>
    </row>
    <row r="7563" spans="1:28" x14ac:dyDescent="0.25">
      <c r="A7563" s="10">
        <f t="shared" si="1059"/>
        <v>45606</v>
      </c>
      <c r="B7563" s="11">
        <v>315</v>
      </c>
      <c r="C7563" s="11">
        <v>2300</v>
      </c>
      <c r="D7563" s="12">
        <v>823.95833333333303</v>
      </c>
      <c r="E7563" s="9"/>
      <c r="F7563" s="9">
        <v>21.855</v>
      </c>
      <c r="G7563" s="9">
        <v>1.0069999999999999</v>
      </c>
      <c r="H7563" s="9">
        <v>5.0330000000000004</v>
      </c>
      <c r="I7563" s="9">
        <v>35.097999999999999</v>
      </c>
      <c r="J7563" s="9">
        <v>-2.044</v>
      </c>
      <c r="K7563" s="9">
        <v>99.4</v>
      </c>
      <c r="L7563" s="9">
        <v>0.185</v>
      </c>
      <c r="M7563" s="9">
        <v>0.22800000000000001</v>
      </c>
      <c r="N7563" s="9">
        <v>0</v>
      </c>
      <c r="O7563" s="9">
        <v>0.625</v>
      </c>
      <c r="P7563" s="9"/>
      <c r="Q7563" s="9"/>
      <c r="R7563" s="9"/>
      <c r="T7563">
        <f t="shared" si="1054"/>
        <v>3152300</v>
      </c>
      <c r="U7563">
        <v>0</v>
      </c>
      <c r="V7563">
        <f t="shared" si="1052"/>
        <v>0</v>
      </c>
      <c r="W7563" t="str">
        <f t="shared" si="1055"/>
        <v/>
      </c>
      <c r="X7563" t="str">
        <f t="shared" si="1056"/>
        <v/>
      </c>
      <c r="Y7563" t="str">
        <f t="shared" si="1053"/>
        <v/>
      </c>
      <c r="Z7563" s="9"/>
      <c r="AA7563" s="14">
        <f t="shared" si="1057"/>
        <v>0.52200000000000002</v>
      </c>
      <c r="AB7563" s="14">
        <f t="shared" si="1058"/>
        <v>3.0000000000000001E-3</v>
      </c>
    </row>
    <row r="7564" spans="1:28" x14ac:dyDescent="0.25">
      <c r="A7564" s="10">
        <f t="shared" si="1059"/>
        <v>45606</v>
      </c>
      <c r="B7564" s="11">
        <v>315</v>
      </c>
      <c r="C7564" s="11">
        <v>2400</v>
      </c>
      <c r="D7564" s="12">
        <v>824</v>
      </c>
      <c r="E7564" s="9"/>
      <c r="F7564" s="9">
        <v>22.791</v>
      </c>
      <c r="G7564" s="9">
        <v>2.0129999999999999</v>
      </c>
      <c r="H7564" s="9">
        <v>6.0389999999999997</v>
      </c>
      <c r="I7564" s="9">
        <v>16.847000000000001</v>
      </c>
      <c r="J7564" s="9">
        <v>-2.073</v>
      </c>
      <c r="K7564" s="9">
        <v>99.4</v>
      </c>
      <c r="L7564" s="9">
        <v>0.184</v>
      </c>
      <c r="M7564" s="9">
        <v>0.22800000000000001</v>
      </c>
      <c r="N7564" s="9">
        <v>0</v>
      </c>
      <c r="O7564" s="9">
        <v>0.625</v>
      </c>
      <c r="P7564" s="9"/>
      <c r="Q7564" s="9"/>
      <c r="R7564" s="9"/>
      <c r="T7564">
        <f t="shared" si="1054"/>
        <v>3152400</v>
      </c>
      <c r="U7564">
        <v>0</v>
      </c>
      <c r="V7564">
        <f t="shared" si="1052"/>
        <v>0</v>
      </c>
      <c r="W7564">
        <f t="shared" si="1055"/>
        <v>0.184</v>
      </c>
      <c r="X7564">
        <f t="shared" si="1056"/>
        <v>0.22800000000000001</v>
      </c>
      <c r="Y7564">
        <f t="shared" si="1053"/>
        <v>0.22800000000000001</v>
      </c>
      <c r="Z7564" s="9"/>
      <c r="AA7564" s="14">
        <f t="shared" si="1057"/>
        <v>0.52100000000000002</v>
      </c>
      <c r="AB7564" s="14">
        <f t="shared" si="1058"/>
        <v>3.0000000000000001E-3</v>
      </c>
    </row>
    <row r="7565" spans="1:28" x14ac:dyDescent="0.25">
      <c r="A7565" s="10">
        <f t="shared" si="1059"/>
        <v>45607</v>
      </c>
      <c r="B7565" s="11">
        <v>316</v>
      </c>
      <c r="C7565" s="11">
        <v>100</v>
      </c>
      <c r="D7565" s="12">
        <v>824.04166666666697</v>
      </c>
      <c r="E7565" s="9"/>
      <c r="F7565" s="9">
        <v>23.960999999999999</v>
      </c>
      <c r="G7565" s="9">
        <v>1.0069999999999999</v>
      </c>
      <c r="H7565" s="9">
        <v>5.0330000000000004</v>
      </c>
      <c r="I7565" s="9">
        <v>28.077999999999999</v>
      </c>
      <c r="J7565" s="9">
        <v>-2.1019999999999999</v>
      </c>
      <c r="K7565" s="9">
        <v>99.4</v>
      </c>
      <c r="L7565" s="9">
        <v>0.185</v>
      </c>
      <c r="M7565" s="9">
        <v>0.22800000000000001</v>
      </c>
      <c r="N7565" s="9">
        <v>0</v>
      </c>
      <c r="O7565" s="9">
        <v>0.625</v>
      </c>
      <c r="P7565" s="9"/>
      <c r="Q7565" s="9"/>
      <c r="R7565" s="9"/>
      <c r="T7565">
        <f t="shared" si="1054"/>
        <v>3160100</v>
      </c>
      <c r="U7565">
        <v>0</v>
      </c>
      <c r="V7565">
        <f t="shared" si="1052"/>
        <v>0</v>
      </c>
      <c r="W7565" t="str">
        <f t="shared" si="1055"/>
        <v/>
      </c>
      <c r="X7565" t="str">
        <f t="shared" si="1056"/>
        <v/>
      </c>
      <c r="Y7565" t="str">
        <f t="shared" si="1053"/>
        <v/>
      </c>
      <c r="Z7565" s="9"/>
      <c r="AA7565" s="14">
        <f t="shared" si="1057"/>
        <v>0.52</v>
      </c>
      <c r="AB7565" s="14">
        <f t="shared" si="1058"/>
        <v>3.0000000000000001E-3</v>
      </c>
    </row>
    <row r="7566" spans="1:28" x14ac:dyDescent="0.25">
      <c r="A7566" s="10">
        <f t="shared" si="1059"/>
        <v>45607</v>
      </c>
      <c r="B7566" s="11">
        <v>316</v>
      </c>
      <c r="C7566" s="11">
        <v>200</v>
      </c>
      <c r="D7566" s="12">
        <v>824.08333333333303</v>
      </c>
      <c r="E7566" s="9"/>
      <c r="F7566" s="9">
        <v>24.077999999999999</v>
      </c>
      <c r="G7566" s="9">
        <v>1.51</v>
      </c>
      <c r="H7566" s="9">
        <v>5.5359999999999996</v>
      </c>
      <c r="I7566" s="9">
        <v>42.118000000000002</v>
      </c>
      <c r="J7566" s="9">
        <v>-1.6990000000000001</v>
      </c>
      <c r="K7566" s="9">
        <v>99.5</v>
      </c>
      <c r="L7566" s="9">
        <v>0.185</v>
      </c>
      <c r="M7566" s="9">
        <v>0.22800000000000001</v>
      </c>
      <c r="N7566" s="9">
        <v>0</v>
      </c>
      <c r="O7566" s="9">
        <v>0.625</v>
      </c>
      <c r="P7566" s="9"/>
      <c r="Q7566" s="9"/>
      <c r="R7566" s="9"/>
      <c r="T7566">
        <f t="shared" si="1054"/>
        <v>3160200</v>
      </c>
      <c r="U7566">
        <v>0</v>
      </c>
      <c r="V7566">
        <f t="shared" si="1052"/>
        <v>0</v>
      </c>
      <c r="W7566" t="str">
        <f t="shared" si="1055"/>
        <v/>
      </c>
      <c r="X7566" t="str">
        <f t="shared" si="1056"/>
        <v/>
      </c>
      <c r="Y7566" t="str">
        <f t="shared" si="1053"/>
        <v/>
      </c>
      <c r="Z7566" s="9"/>
      <c r="AA7566" s="14">
        <f t="shared" si="1057"/>
        <v>0.53600000000000003</v>
      </c>
      <c r="AB7566" s="14">
        <f t="shared" si="1058"/>
        <v>3.0000000000000001E-3</v>
      </c>
    </row>
    <row r="7567" spans="1:28" x14ac:dyDescent="0.25">
      <c r="A7567" s="10">
        <f t="shared" si="1059"/>
        <v>45607</v>
      </c>
      <c r="B7567" s="11">
        <v>316</v>
      </c>
      <c r="C7567" s="11">
        <v>300</v>
      </c>
      <c r="D7567" s="12">
        <v>824.125</v>
      </c>
      <c r="E7567" s="9"/>
      <c r="F7567" s="9">
        <v>24.077999999999999</v>
      </c>
      <c r="G7567" s="9">
        <v>3.02</v>
      </c>
      <c r="H7567" s="9">
        <v>8.5559999999999992</v>
      </c>
      <c r="I7567" s="9">
        <v>57.561</v>
      </c>
      <c r="J7567" s="9">
        <v>-1.27</v>
      </c>
      <c r="K7567" s="9">
        <v>99.6</v>
      </c>
      <c r="L7567" s="9">
        <v>0.185</v>
      </c>
      <c r="M7567" s="9">
        <v>0.22800000000000001</v>
      </c>
      <c r="N7567" s="9">
        <v>0</v>
      </c>
      <c r="O7567" s="9">
        <v>0.625</v>
      </c>
      <c r="P7567" s="9"/>
      <c r="Q7567" s="9"/>
      <c r="R7567" s="9"/>
      <c r="T7567">
        <f t="shared" si="1054"/>
        <v>3160300</v>
      </c>
      <c r="U7567">
        <v>0</v>
      </c>
      <c r="V7567">
        <f t="shared" si="1052"/>
        <v>0</v>
      </c>
      <c r="W7567" t="str">
        <f t="shared" si="1055"/>
        <v/>
      </c>
      <c r="X7567" t="str">
        <f t="shared" si="1056"/>
        <v/>
      </c>
      <c r="Y7567" t="str">
        <f t="shared" si="1053"/>
        <v/>
      </c>
      <c r="Z7567" s="9"/>
      <c r="AA7567" s="14">
        <f t="shared" si="1057"/>
        <v>0.55400000000000005</v>
      </c>
      <c r="AB7567" s="14">
        <f t="shared" si="1058"/>
        <v>2E-3</v>
      </c>
    </row>
    <row r="7568" spans="1:28" x14ac:dyDescent="0.25">
      <c r="A7568" s="10">
        <f t="shared" si="1059"/>
        <v>45607</v>
      </c>
      <c r="B7568" s="11">
        <v>316</v>
      </c>
      <c r="C7568" s="11">
        <v>400</v>
      </c>
      <c r="D7568" s="12">
        <v>824.16666666666697</v>
      </c>
      <c r="E7568" s="9"/>
      <c r="F7568" s="9">
        <v>24.428999999999998</v>
      </c>
      <c r="G7568" s="9">
        <v>3.02</v>
      </c>
      <c r="H7568" s="9">
        <v>7.5490000000000004</v>
      </c>
      <c r="I7568" s="9">
        <v>54.753</v>
      </c>
      <c r="J7568" s="9">
        <v>-1.3839999999999999</v>
      </c>
      <c r="K7568" s="9">
        <v>99.8</v>
      </c>
      <c r="L7568" s="9">
        <v>0.185</v>
      </c>
      <c r="M7568" s="9">
        <v>0.22800000000000001</v>
      </c>
      <c r="N7568" s="9">
        <v>0</v>
      </c>
      <c r="O7568" s="9">
        <v>0.625</v>
      </c>
      <c r="P7568" s="9"/>
      <c r="Q7568" s="9"/>
      <c r="R7568" s="9"/>
      <c r="T7568">
        <f t="shared" si="1054"/>
        <v>3160400</v>
      </c>
      <c r="U7568">
        <v>0</v>
      </c>
      <c r="V7568">
        <f t="shared" si="1052"/>
        <v>0</v>
      </c>
      <c r="W7568" t="str">
        <f t="shared" si="1055"/>
        <v/>
      </c>
      <c r="X7568" t="str">
        <f t="shared" si="1056"/>
        <v/>
      </c>
      <c r="Y7568" t="str">
        <f t="shared" si="1053"/>
        <v/>
      </c>
      <c r="Z7568" s="9"/>
      <c r="AA7568" s="14">
        <f t="shared" si="1057"/>
        <v>0.55100000000000005</v>
      </c>
      <c r="AB7568" s="14">
        <f t="shared" si="1058"/>
        <v>1E-3</v>
      </c>
    </row>
    <row r="7569" spans="1:28" x14ac:dyDescent="0.25">
      <c r="A7569" s="10">
        <f t="shared" si="1059"/>
        <v>45607</v>
      </c>
      <c r="B7569" s="11">
        <v>316</v>
      </c>
      <c r="C7569" s="11">
        <v>500</v>
      </c>
      <c r="D7569" s="12">
        <v>824.20833333333303</v>
      </c>
      <c r="E7569" s="9"/>
      <c r="F7569" s="9">
        <v>24.545999999999999</v>
      </c>
      <c r="G7569" s="9">
        <v>3.02</v>
      </c>
      <c r="H7569" s="9">
        <v>8.5559999999999992</v>
      </c>
      <c r="I7569" s="9">
        <v>63.176000000000002</v>
      </c>
      <c r="J7569" s="9">
        <v>-1.4410000000000001</v>
      </c>
      <c r="K7569" s="9">
        <v>99.8</v>
      </c>
      <c r="L7569" s="9">
        <v>0.185</v>
      </c>
      <c r="M7569" s="9">
        <v>0.22800000000000001</v>
      </c>
      <c r="N7569" s="9">
        <v>0</v>
      </c>
      <c r="O7569" s="9">
        <v>0.625</v>
      </c>
      <c r="P7569" s="9"/>
      <c r="Q7569" s="9"/>
      <c r="R7569" s="9"/>
      <c r="T7569">
        <f t="shared" si="1054"/>
        <v>3160500</v>
      </c>
      <c r="U7569">
        <v>0</v>
      </c>
      <c r="V7569">
        <f t="shared" si="1052"/>
        <v>0</v>
      </c>
      <c r="W7569" t="str">
        <f t="shared" si="1055"/>
        <v/>
      </c>
      <c r="X7569" t="str">
        <f t="shared" si="1056"/>
        <v/>
      </c>
      <c r="Y7569" t="str">
        <f t="shared" si="1053"/>
        <v/>
      </c>
      <c r="Z7569" s="9"/>
      <c r="AA7569" s="14">
        <f t="shared" si="1057"/>
        <v>0.54800000000000004</v>
      </c>
      <c r="AB7569" s="14">
        <f t="shared" si="1058"/>
        <v>1E-3</v>
      </c>
    </row>
    <row r="7570" spans="1:28" x14ac:dyDescent="0.25">
      <c r="A7570" s="10">
        <f t="shared" si="1059"/>
        <v>45607</v>
      </c>
      <c r="B7570" s="11">
        <v>316</v>
      </c>
      <c r="C7570" s="11">
        <v>600</v>
      </c>
      <c r="D7570" s="12">
        <v>824.25</v>
      </c>
      <c r="E7570" s="9"/>
      <c r="F7570" s="9">
        <v>24.663</v>
      </c>
      <c r="G7570" s="9">
        <v>3.02</v>
      </c>
      <c r="H7570" s="9">
        <v>9.5619999999999994</v>
      </c>
      <c r="I7570" s="9">
        <v>44.924999999999997</v>
      </c>
      <c r="J7570" s="9">
        <v>-1.157</v>
      </c>
      <c r="K7570" s="9">
        <v>99.9</v>
      </c>
      <c r="L7570" s="9">
        <v>0.186</v>
      </c>
      <c r="M7570" s="9">
        <v>0.22900000000000001</v>
      </c>
      <c r="N7570" s="9">
        <v>0</v>
      </c>
      <c r="O7570" s="9">
        <v>0.625</v>
      </c>
      <c r="P7570" s="9"/>
      <c r="Q7570" s="9"/>
      <c r="R7570" s="9"/>
      <c r="T7570">
        <f t="shared" si="1054"/>
        <v>3160600</v>
      </c>
      <c r="U7570">
        <v>0</v>
      </c>
      <c r="V7570">
        <f t="shared" si="1052"/>
        <v>0</v>
      </c>
      <c r="W7570" t="str">
        <f t="shared" si="1055"/>
        <v/>
      </c>
      <c r="X7570" t="str">
        <f t="shared" si="1056"/>
        <v/>
      </c>
      <c r="Y7570" t="str">
        <f t="shared" si="1053"/>
        <v/>
      </c>
      <c r="Z7570" s="9"/>
      <c r="AA7570" s="14">
        <f t="shared" si="1057"/>
        <v>0.56000000000000005</v>
      </c>
      <c r="AB7570" s="14">
        <f t="shared" si="1058"/>
        <v>1E-3</v>
      </c>
    </row>
    <row r="7571" spans="1:28" x14ac:dyDescent="0.25">
      <c r="A7571" s="10">
        <f t="shared" si="1059"/>
        <v>45607</v>
      </c>
      <c r="B7571" s="11">
        <v>316</v>
      </c>
      <c r="C7571" s="11">
        <v>700</v>
      </c>
      <c r="D7571" s="12">
        <v>824.29166666666697</v>
      </c>
      <c r="E7571" s="9"/>
      <c r="F7571" s="9">
        <v>24.663</v>
      </c>
      <c r="G7571" s="9">
        <v>3.02</v>
      </c>
      <c r="H7571" s="9">
        <v>7.5490000000000004</v>
      </c>
      <c r="I7571" s="9">
        <v>39.31</v>
      </c>
      <c r="J7571" s="9">
        <v>-0.95799999999999996</v>
      </c>
      <c r="K7571" s="9">
        <v>100</v>
      </c>
      <c r="L7571" s="9">
        <v>0.186</v>
      </c>
      <c r="M7571" s="9">
        <v>0.22900000000000001</v>
      </c>
      <c r="N7571" s="9">
        <v>0</v>
      </c>
      <c r="O7571" s="9">
        <v>0.625</v>
      </c>
      <c r="P7571" s="9"/>
      <c r="Q7571" s="9"/>
      <c r="R7571" s="9"/>
      <c r="T7571">
        <f t="shared" si="1054"/>
        <v>3160700</v>
      </c>
      <c r="U7571">
        <v>0</v>
      </c>
      <c r="V7571">
        <f t="shared" si="1052"/>
        <v>0</v>
      </c>
      <c r="W7571" t="str">
        <f t="shared" si="1055"/>
        <v/>
      </c>
      <c r="X7571" t="str">
        <f t="shared" si="1056"/>
        <v/>
      </c>
      <c r="Y7571" t="str">
        <f t="shared" si="1053"/>
        <v/>
      </c>
      <c r="Z7571" s="9"/>
      <c r="AA7571" s="14">
        <f t="shared" si="1057"/>
        <v>0.56899999999999995</v>
      </c>
      <c r="AB7571" s="14">
        <f t="shared" si="1058"/>
        <v>0</v>
      </c>
    </row>
    <row r="7572" spans="1:28" x14ac:dyDescent="0.25">
      <c r="A7572" s="10">
        <f t="shared" si="1059"/>
        <v>45607</v>
      </c>
      <c r="B7572" s="11">
        <v>316</v>
      </c>
      <c r="C7572" s="11">
        <v>800</v>
      </c>
      <c r="D7572" s="12">
        <v>824.33333333333303</v>
      </c>
      <c r="E7572" s="9"/>
      <c r="F7572" s="9">
        <v>23.960999999999999</v>
      </c>
      <c r="G7572" s="9">
        <v>3.02</v>
      </c>
      <c r="H7572" s="9">
        <v>7.0460000000000003</v>
      </c>
      <c r="I7572" s="9">
        <v>39.31</v>
      </c>
      <c r="J7572" s="9">
        <v>-0.84499999999999997</v>
      </c>
      <c r="K7572" s="9">
        <v>100</v>
      </c>
      <c r="L7572" s="9">
        <v>0.185</v>
      </c>
      <c r="M7572" s="9">
        <v>0.22900000000000001</v>
      </c>
      <c r="N7572" s="9">
        <v>0</v>
      </c>
      <c r="O7572" s="9">
        <v>3.125</v>
      </c>
      <c r="P7572" s="9"/>
      <c r="Q7572" s="9"/>
      <c r="R7572" s="9"/>
      <c r="T7572">
        <f t="shared" si="1054"/>
        <v>3160800</v>
      </c>
      <c r="U7572">
        <v>34.299999999999997</v>
      </c>
      <c r="V7572">
        <f t="shared" si="1052"/>
        <v>3.1</v>
      </c>
      <c r="W7572" t="str">
        <f t="shared" si="1055"/>
        <v/>
      </c>
      <c r="X7572" t="str">
        <f t="shared" si="1056"/>
        <v/>
      </c>
      <c r="Y7572" t="str">
        <f t="shared" si="1053"/>
        <v/>
      </c>
      <c r="Z7572" s="9"/>
      <c r="AA7572" s="14">
        <f t="shared" si="1057"/>
        <v>0.57399999999999995</v>
      </c>
      <c r="AB7572" s="14">
        <f t="shared" si="1058"/>
        <v>0</v>
      </c>
    </row>
    <row r="7573" spans="1:28" x14ac:dyDescent="0.25">
      <c r="A7573" s="10">
        <f t="shared" si="1059"/>
        <v>45607</v>
      </c>
      <c r="B7573" s="11">
        <v>316</v>
      </c>
      <c r="C7573" s="11">
        <v>900</v>
      </c>
      <c r="D7573" s="12">
        <v>824.375</v>
      </c>
      <c r="E7573" s="9"/>
      <c r="F7573" s="9">
        <v>24.195</v>
      </c>
      <c r="G7573" s="9">
        <v>2.516</v>
      </c>
      <c r="H7573" s="9">
        <v>7.0460000000000003</v>
      </c>
      <c r="I7573" s="9">
        <v>33.694000000000003</v>
      </c>
      <c r="J7573" s="9">
        <v>-0.45100000000000001</v>
      </c>
      <c r="K7573" s="9">
        <v>100</v>
      </c>
      <c r="L7573" s="9">
        <v>0.185</v>
      </c>
      <c r="M7573" s="9">
        <v>0.22900000000000001</v>
      </c>
      <c r="N7573" s="9">
        <v>0</v>
      </c>
      <c r="O7573" s="9">
        <v>19.375</v>
      </c>
      <c r="P7573" s="9"/>
      <c r="Q7573" s="9"/>
      <c r="R7573" s="9"/>
      <c r="T7573">
        <f t="shared" si="1054"/>
        <v>3160900</v>
      </c>
      <c r="U7573">
        <v>159.30000000000001</v>
      </c>
      <c r="V7573">
        <f t="shared" si="1052"/>
        <v>19.399999999999999</v>
      </c>
      <c r="W7573" t="str">
        <f t="shared" si="1055"/>
        <v/>
      </c>
      <c r="X7573" t="str">
        <f t="shared" si="1056"/>
        <v/>
      </c>
      <c r="Y7573" t="str">
        <f t="shared" si="1053"/>
        <v/>
      </c>
      <c r="Z7573" s="9"/>
      <c r="AA7573" s="14">
        <f t="shared" si="1057"/>
        <v>0.59099999999999997</v>
      </c>
      <c r="AB7573" s="14">
        <f t="shared" si="1058"/>
        <v>0</v>
      </c>
    </row>
    <row r="7574" spans="1:28" x14ac:dyDescent="0.25">
      <c r="A7574" s="10">
        <f t="shared" si="1059"/>
        <v>45607</v>
      </c>
      <c r="B7574" s="11">
        <v>316</v>
      </c>
      <c r="C7574" s="11">
        <v>1000</v>
      </c>
      <c r="D7574" s="12">
        <v>824.41666666666697</v>
      </c>
      <c r="E7574" s="9"/>
      <c r="F7574" s="9">
        <v>24.195</v>
      </c>
      <c r="G7574" s="9">
        <v>2.516</v>
      </c>
      <c r="H7574" s="9">
        <v>7.5490000000000004</v>
      </c>
      <c r="I7574" s="9">
        <v>51.945</v>
      </c>
      <c r="J7574" s="9">
        <v>-3.2000000000000001E-2</v>
      </c>
      <c r="K7574" s="9">
        <v>100</v>
      </c>
      <c r="L7574" s="9">
        <v>0.186</v>
      </c>
      <c r="M7574" s="9">
        <v>0.22900000000000001</v>
      </c>
      <c r="N7574" s="9">
        <v>0</v>
      </c>
      <c r="O7574" s="9">
        <v>29.375</v>
      </c>
      <c r="P7574" s="9"/>
      <c r="Q7574" s="9"/>
      <c r="R7574" s="9"/>
      <c r="T7574">
        <f t="shared" si="1054"/>
        <v>3161000</v>
      </c>
      <c r="U7574">
        <v>275.5</v>
      </c>
      <c r="V7574">
        <f t="shared" si="1052"/>
        <v>29.4</v>
      </c>
      <c r="W7574" t="str">
        <f t="shared" si="1055"/>
        <v/>
      </c>
      <c r="X7574" t="str">
        <f t="shared" si="1056"/>
        <v/>
      </c>
      <c r="Y7574" t="str">
        <f t="shared" si="1053"/>
        <v/>
      </c>
      <c r="Z7574" s="9"/>
      <c r="AA7574" s="14">
        <f t="shared" si="1057"/>
        <v>0.60899999999999999</v>
      </c>
      <c r="AB7574" s="14">
        <f t="shared" si="1058"/>
        <v>0</v>
      </c>
    </row>
    <row r="7575" spans="1:28" x14ac:dyDescent="0.25">
      <c r="A7575" s="10">
        <f t="shared" si="1059"/>
        <v>45607</v>
      </c>
      <c r="B7575" s="11">
        <v>316</v>
      </c>
      <c r="C7575" s="11">
        <v>1100</v>
      </c>
      <c r="D7575" s="12">
        <v>824.45833333333303</v>
      </c>
      <c r="E7575" s="9"/>
      <c r="F7575" s="9">
        <v>22.673999999999999</v>
      </c>
      <c r="G7575" s="9">
        <v>3.02</v>
      </c>
      <c r="H7575" s="9">
        <v>8.0519999999999996</v>
      </c>
      <c r="I7575" s="9">
        <v>73.004000000000005</v>
      </c>
      <c r="J7575" s="9">
        <v>5.0999999999999997E-2</v>
      </c>
      <c r="K7575" s="9">
        <v>100</v>
      </c>
      <c r="L7575" s="9">
        <v>0.187</v>
      </c>
      <c r="M7575" s="9">
        <v>0.22900000000000001</v>
      </c>
      <c r="N7575" s="9">
        <v>0</v>
      </c>
      <c r="O7575" s="9">
        <v>44.375</v>
      </c>
      <c r="P7575" s="9"/>
      <c r="Q7575" s="9"/>
      <c r="R7575" s="9"/>
      <c r="T7575">
        <f t="shared" si="1054"/>
        <v>3161100</v>
      </c>
      <c r="U7575">
        <v>353</v>
      </c>
      <c r="V7575">
        <f t="shared" si="1052"/>
        <v>44.4</v>
      </c>
      <c r="W7575" t="str">
        <f t="shared" si="1055"/>
        <v/>
      </c>
      <c r="X7575" t="str">
        <f t="shared" si="1056"/>
        <v/>
      </c>
      <c r="Y7575" t="str">
        <f t="shared" si="1053"/>
        <v/>
      </c>
      <c r="Z7575" s="9"/>
      <c r="AA7575" s="14">
        <f t="shared" si="1057"/>
        <v>0.61299999999999999</v>
      </c>
      <c r="AB7575" s="14">
        <f t="shared" si="1058"/>
        <v>0</v>
      </c>
    </row>
    <row r="7576" spans="1:28" x14ac:dyDescent="0.25">
      <c r="A7576" s="10">
        <f t="shared" si="1059"/>
        <v>45607</v>
      </c>
      <c r="B7576" s="11">
        <v>316</v>
      </c>
      <c r="C7576" s="11">
        <v>1200</v>
      </c>
      <c r="D7576" s="12">
        <v>824.5</v>
      </c>
      <c r="E7576" s="9"/>
      <c r="F7576" s="9">
        <v>24.077999999999999</v>
      </c>
      <c r="G7576" s="9">
        <v>3.02</v>
      </c>
      <c r="H7576" s="9">
        <v>8.5559999999999992</v>
      </c>
      <c r="I7576" s="9">
        <v>85.638999999999996</v>
      </c>
      <c r="J7576" s="9">
        <v>0.13500000000000001</v>
      </c>
      <c r="K7576" s="9">
        <v>100</v>
      </c>
      <c r="L7576" s="9">
        <v>0.187</v>
      </c>
      <c r="M7576" s="9">
        <v>0.22900000000000001</v>
      </c>
      <c r="N7576" s="9">
        <v>0</v>
      </c>
      <c r="O7576" s="9">
        <v>40.625</v>
      </c>
      <c r="P7576" s="9"/>
      <c r="Q7576" s="9"/>
      <c r="R7576" s="9"/>
      <c r="T7576">
        <f t="shared" si="1054"/>
        <v>3161200</v>
      </c>
      <c r="U7576">
        <v>382</v>
      </c>
      <c r="V7576">
        <f t="shared" si="1052"/>
        <v>40.6</v>
      </c>
      <c r="W7576" t="str">
        <f t="shared" si="1055"/>
        <v/>
      </c>
      <c r="X7576" t="str">
        <f t="shared" si="1056"/>
        <v/>
      </c>
      <c r="Y7576" t="str">
        <f t="shared" si="1053"/>
        <v/>
      </c>
      <c r="Z7576" s="9"/>
      <c r="AA7576" s="14">
        <f t="shared" si="1057"/>
        <v>0.61699999999999999</v>
      </c>
      <c r="AB7576" s="14">
        <f t="shared" si="1058"/>
        <v>0</v>
      </c>
    </row>
    <row r="7577" spans="1:28" x14ac:dyDescent="0.25">
      <c r="A7577" s="10">
        <f t="shared" si="1059"/>
        <v>45607</v>
      </c>
      <c r="B7577" s="11">
        <v>316</v>
      </c>
      <c r="C7577" s="11">
        <v>1300</v>
      </c>
      <c r="D7577" s="12">
        <v>824.54166666666697</v>
      </c>
      <c r="E7577" s="9"/>
      <c r="F7577" s="9">
        <v>23.024999999999999</v>
      </c>
      <c r="G7577" s="9">
        <v>2.0129999999999999</v>
      </c>
      <c r="H7577" s="9">
        <v>7.5490000000000004</v>
      </c>
      <c r="I7577" s="9">
        <v>98.275000000000006</v>
      </c>
      <c r="J7577" s="9">
        <v>-8.7999999999999995E-2</v>
      </c>
      <c r="K7577" s="9">
        <v>100</v>
      </c>
      <c r="L7577" s="9">
        <v>0.186</v>
      </c>
      <c r="M7577" s="9">
        <v>0.22900000000000001</v>
      </c>
      <c r="N7577" s="9">
        <v>0</v>
      </c>
      <c r="O7577" s="9">
        <v>23.125</v>
      </c>
      <c r="P7577" s="9"/>
      <c r="Q7577" s="9"/>
      <c r="R7577" s="9"/>
      <c r="T7577">
        <f t="shared" si="1054"/>
        <v>3161300</v>
      </c>
      <c r="U7577">
        <v>359.3</v>
      </c>
      <c r="V7577">
        <f t="shared" si="1052"/>
        <v>23.1</v>
      </c>
      <c r="W7577" t="str">
        <f t="shared" si="1055"/>
        <v/>
      </c>
      <c r="X7577" t="str">
        <f t="shared" si="1056"/>
        <v/>
      </c>
      <c r="Y7577" t="str">
        <f t="shared" si="1053"/>
        <v/>
      </c>
      <c r="Z7577" s="9"/>
      <c r="AA7577" s="14">
        <f t="shared" si="1057"/>
        <v>0.60699999999999998</v>
      </c>
      <c r="AB7577" s="14">
        <f t="shared" si="1058"/>
        <v>0</v>
      </c>
    </row>
    <row r="7578" spans="1:28" x14ac:dyDescent="0.25">
      <c r="A7578" s="10">
        <f t="shared" si="1059"/>
        <v>45607</v>
      </c>
      <c r="B7578" s="11">
        <v>316</v>
      </c>
      <c r="C7578" s="11">
        <v>1400</v>
      </c>
      <c r="D7578" s="12">
        <v>824.58333333333303</v>
      </c>
      <c r="E7578" s="9"/>
      <c r="F7578" s="9">
        <v>24.545999999999999</v>
      </c>
      <c r="G7578" s="9">
        <v>1.0069999999999999</v>
      </c>
      <c r="H7578" s="9">
        <v>5.5359999999999996</v>
      </c>
      <c r="I7578" s="9">
        <v>130.565</v>
      </c>
      <c r="J7578" s="9">
        <v>-1.242</v>
      </c>
      <c r="K7578" s="9">
        <v>100</v>
      </c>
      <c r="L7578" s="9">
        <v>0.186</v>
      </c>
      <c r="M7578" s="9">
        <v>0.23</v>
      </c>
      <c r="N7578" s="9">
        <v>0</v>
      </c>
      <c r="O7578" s="9">
        <v>38.125</v>
      </c>
      <c r="P7578" s="9"/>
      <c r="Q7578" s="9"/>
      <c r="R7578" s="9"/>
      <c r="T7578">
        <f t="shared" si="1054"/>
        <v>3161400</v>
      </c>
      <c r="U7578">
        <v>287.3</v>
      </c>
      <c r="V7578">
        <f t="shared" si="1052"/>
        <v>38.1</v>
      </c>
      <c r="W7578" t="str">
        <f t="shared" si="1055"/>
        <v/>
      </c>
      <c r="X7578" t="str">
        <f t="shared" si="1056"/>
        <v/>
      </c>
      <c r="Y7578" t="str">
        <f t="shared" si="1053"/>
        <v/>
      </c>
      <c r="Z7578" s="9"/>
      <c r="AA7578" s="14">
        <f t="shared" si="1057"/>
        <v>0.55700000000000005</v>
      </c>
      <c r="AB7578" s="14">
        <f t="shared" si="1058"/>
        <v>0</v>
      </c>
    </row>
    <row r="7579" spans="1:28" x14ac:dyDescent="0.25">
      <c r="A7579" s="10">
        <f t="shared" si="1059"/>
        <v>45607</v>
      </c>
      <c r="B7579" s="11">
        <v>316</v>
      </c>
      <c r="C7579" s="11">
        <v>1500</v>
      </c>
      <c r="D7579" s="12">
        <v>824.625</v>
      </c>
      <c r="E7579" s="9"/>
      <c r="F7579" s="9">
        <v>24.663</v>
      </c>
      <c r="G7579" s="9">
        <v>0</v>
      </c>
      <c r="H7579" s="9">
        <v>0</v>
      </c>
      <c r="I7579" s="9">
        <v>147.41200000000001</v>
      </c>
      <c r="J7579" s="9">
        <v>-1.986</v>
      </c>
      <c r="K7579" s="9">
        <v>100</v>
      </c>
      <c r="L7579" s="9">
        <v>0.186</v>
      </c>
      <c r="M7579" s="9">
        <v>0.23</v>
      </c>
      <c r="N7579" s="9">
        <v>0</v>
      </c>
      <c r="O7579" s="9">
        <v>34.375</v>
      </c>
      <c r="P7579" s="9"/>
      <c r="Q7579" s="9"/>
      <c r="R7579" s="9"/>
      <c r="T7579">
        <f t="shared" si="1054"/>
        <v>3161500</v>
      </c>
      <c r="U7579">
        <v>175.3</v>
      </c>
      <c r="V7579">
        <f t="shared" si="1052"/>
        <v>34.4</v>
      </c>
      <c r="W7579" t="str">
        <f t="shared" si="1055"/>
        <v/>
      </c>
      <c r="X7579" t="str">
        <f t="shared" si="1056"/>
        <v/>
      </c>
      <c r="Y7579" t="str">
        <f t="shared" si="1053"/>
        <v/>
      </c>
      <c r="Z7579" s="9"/>
      <c r="AA7579" s="14">
        <f t="shared" si="1057"/>
        <v>0.52800000000000002</v>
      </c>
      <c r="AB7579" s="14">
        <f t="shared" si="1058"/>
        <v>0</v>
      </c>
    </row>
    <row r="7580" spans="1:28" x14ac:dyDescent="0.25">
      <c r="A7580" s="10">
        <f t="shared" si="1059"/>
        <v>45607</v>
      </c>
      <c r="B7580" s="11">
        <v>316</v>
      </c>
      <c r="C7580" s="11">
        <v>1600</v>
      </c>
      <c r="D7580" s="12">
        <v>824.66666666666697</v>
      </c>
      <c r="E7580" s="9"/>
      <c r="F7580" s="9">
        <v>24.663</v>
      </c>
      <c r="G7580" s="9">
        <v>0</v>
      </c>
      <c r="H7580" s="9">
        <v>0</v>
      </c>
      <c r="I7580" s="9">
        <v>147.41200000000001</v>
      </c>
      <c r="J7580" s="9">
        <v>-2.3919999999999999</v>
      </c>
      <c r="K7580" s="9">
        <v>99.8</v>
      </c>
      <c r="L7580" s="9">
        <v>0.186</v>
      </c>
      <c r="M7580" s="9">
        <v>0.23</v>
      </c>
      <c r="N7580" s="9">
        <v>0</v>
      </c>
      <c r="O7580" s="9">
        <v>31.875</v>
      </c>
      <c r="P7580" s="9"/>
      <c r="Q7580" s="9"/>
      <c r="R7580" s="9"/>
      <c r="T7580">
        <f t="shared" si="1054"/>
        <v>3161600</v>
      </c>
      <c r="U7580">
        <v>47.2</v>
      </c>
      <c r="V7580">
        <f t="shared" si="1052"/>
        <v>31.9</v>
      </c>
      <c r="W7580" t="str">
        <f t="shared" si="1055"/>
        <v/>
      </c>
      <c r="X7580" t="str">
        <f t="shared" si="1056"/>
        <v/>
      </c>
      <c r="Y7580" t="str">
        <f t="shared" si="1053"/>
        <v/>
      </c>
      <c r="Z7580" s="9"/>
      <c r="AA7580" s="14">
        <f t="shared" si="1057"/>
        <v>0.51100000000000001</v>
      </c>
      <c r="AB7580" s="14">
        <f t="shared" si="1058"/>
        <v>1E-3</v>
      </c>
    </row>
    <row r="7581" spans="1:28" x14ac:dyDescent="0.25">
      <c r="A7581" s="10">
        <f t="shared" si="1059"/>
        <v>45607</v>
      </c>
      <c r="B7581" s="11">
        <v>316</v>
      </c>
      <c r="C7581" s="11">
        <v>1700</v>
      </c>
      <c r="D7581" s="12">
        <v>824.70833333333303</v>
      </c>
      <c r="E7581" s="9"/>
      <c r="F7581" s="9">
        <v>24.545999999999999</v>
      </c>
      <c r="G7581" s="9">
        <v>0</v>
      </c>
      <c r="H7581" s="9">
        <v>0</v>
      </c>
      <c r="I7581" s="9">
        <v>164.25899999999999</v>
      </c>
      <c r="J7581" s="9">
        <v>-3.3010000000000002</v>
      </c>
      <c r="K7581" s="9">
        <v>99.5</v>
      </c>
      <c r="L7581" s="9">
        <v>0.186</v>
      </c>
      <c r="M7581" s="9">
        <v>0.23</v>
      </c>
      <c r="N7581" s="9">
        <v>0</v>
      </c>
      <c r="O7581" s="9">
        <v>4.375</v>
      </c>
      <c r="P7581" s="9"/>
      <c r="Q7581" s="9"/>
      <c r="R7581" s="9"/>
      <c r="T7581">
        <f t="shared" si="1054"/>
        <v>3161700</v>
      </c>
      <c r="U7581">
        <v>0</v>
      </c>
      <c r="V7581">
        <f t="shared" si="1052"/>
        <v>4.4000000000000004</v>
      </c>
      <c r="W7581" t="str">
        <f t="shared" si="1055"/>
        <v/>
      </c>
      <c r="X7581" t="str">
        <f t="shared" si="1056"/>
        <v/>
      </c>
      <c r="Y7581" t="str">
        <f t="shared" si="1053"/>
        <v/>
      </c>
      <c r="Z7581" s="9"/>
      <c r="AA7581" s="14">
        <f t="shared" si="1057"/>
        <v>0.47599999999999998</v>
      </c>
      <c r="AB7581" s="14">
        <f t="shared" si="1058"/>
        <v>2E-3</v>
      </c>
    </row>
    <row r="7582" spans="1:28" x14ac:dyDescent="0.25">
      <c r="A7582" s="10">
        <f t="shared" si="1059"/>
        <v>45607</v>
      </c>
      <c r="B7582" s="11">
        <v>316</v>
      </c>
      <c r="C7582" s="11">
        <v>1800</v>
      </c>
      <c r="D7582" s="12">
        <v>824.75</v>
      </c>
      <c r="E7582" s="9"/>
      <c r="F7582" s="9">
        <v>24.428999999999998</v>
      </c>
      <c r="G7582" s="9">
        <v>0</v>
      </c>
      <c r="H7582" s="9">
        <v>0</v>
      </c>
      <c r="I7582" s="9">
        <v>133.37299999999999</v>
      </c>
      <c r="J7582" s="9">
        <v>-3.153</v>
      </c>
      <c r="K7582" s="9">
        <v>99.3</v>
      </c>
      <c r="L7582" s="9">
        <v>0.186</v>
      </c>
      <c r="M7582" s="9">
        <v>0.23</v>
      </c>
      <c r="N7582" s="9">
        <v>0</v>
      </c>
      <c r="O7582" s="9">
        <v>0.625</v>
      </c>
      <c r="P7582" s="9"/>
      <c r="Q7582" s="9"/>
      <c r="R7582" s="9"/>
      <c r="T7582">
        <f t="shared" si="1054"/>
        <v>3161800</v>
      </c>
      <c r="U7582">
        <v>0</v>
      </c>
      <c r="V7582">
        <f t="shared" si="1052"/>
        <v>0</v>
      </c>
      <c r="W7582" t="str">
        <f t="shared" si="1055"/>
        <v/>
      </c>
      <c r="X7582" t="str">
        <f t="shared" si="1056"/>
        <v/>
      </c>
      <c r="Y7582" t="str">
        <f t="shared" si="1053"/>
        <v/>
      </c>
      <c r="Z7582" s="9"/>
      <c r="AA7582" s="14">
        <f t="shared" si="1057"/>
        <v>0.48</v>
      </c>
      <c r="AB7582" s="14">
        <f t="shared" si="1058"/>
        <v>3.0000000000000001E-3</v>
      </c>
    </row>
    <row r="7583" spans="1:28" x14ac:dyDescent="0.25">
      <c r="A7583" s="10">
        <f t="shared" si="1059"/>
        <v>45607</v>
      </c>
      <c r="B7583" s="11">
        <v>316</v>
      </c>
      <c r="C7583" s="11">
        <v>1900</v>
      </c>
      <c r="D7583" s="12">
        <v>824.79166666666697</v>
      </c>
      <c r="E7583" s="9"/>
      <c r="F7583" s="9">
        <v>24.545999999999999</v>
      </c>
      <c r="G7583" s="9">
        <v>0</v>
      </c>
      <c r="H7583" s="9">
        <v>0</v>
      </c>
      <c r="I7583" s="9">
        <v>141.79599999999999</v>
      </c>
      <c r="J7583" s="9">
        <v>-3.39</v>
      </c>
      <c r="K7583" s="9">
        <v>99.1</v>
      </c>
      <c r="L7583" s="9">
        <v>0.186</v>
      </c>
      <c r="M7583" s="9">
        <v>0.23</v>
      </c>
      <c r="N7583" s="9">
        <v>0</v>
      </c>
      <c r="O7583" s="9">
        <v>0.625</v>
      </c>
      <c r="P7583" s="9"/>
      <c r="Q7583" s="9"/>
      <c r="R7583" s="9"/>
      <c r="T7583">
        <f t="shared" si="1054"/>
        <v>3161900</v>
      </c>
      <c r="U7583">
        <v>0</v>
      </c>
      <c r="V7583">
        <f t="shared" si="1052"/>
        <v>0</v>
      </c>
      <c r="W7583" t="str">
        <f t="shared" si="1055"/>
        <v/>
      </c>
      <c r="X7583" t="str">
        <f t="shared" si="1056"/>
        <v/>
      </c>
      <c r="Y7583" t="str">
        <f t="shared" si="1053"/>
        <v/>
      </c>
      <c r="Z7583" s="9"/>
      <c r="AA7583" s="14">
        <f t="shared" si="1057"/>
        <v>0.47099999999999997</v>
      </c>
      <c r="AB7583" s="14">
        <f t="shared" si="1058"/>
        <v>4.0000000000000001E-3</v>
      </c>
    </row>
    <row r="7584" spans="1:28" x14ac:dyDescent="0.25">
      <c r="A7584" s="10">
        <f t="shared" si="1059"/>
        <v>45607</v>
      </c>
      <c r="B7584" s="11">
        <v>316</v>
      </c>
      <c r="C7584" s="11">
        <v>2000</v>
      </c>
      <c r="D7584" s="12">
        <v>824.83333333333303</v>
      </c>
      <c r="E7584" s="9"/>
      <c r="F7584" s="9">
        <v>24.195</v>
      </c>
      <c r="G7584" s="9">
        <v>0</v>
      </c>
      <c r="H7584" s="9">
        <v>0</v>
      </c>
      <c r="I7584" s="9">
        <v>148.816</v>
      </c>
      <c r="J7584" s="9">
        <v>-3.5680000000000001</v>
      </c>
      <c r="K7584" s="9">
        <v>99.1</v>
      </c>
      <c r="L7584" s="9">
        <v>0.186</v>
      </c>
      <c r="M7584" s="9">
        <v>0.23100000000000001</v>
      </c>
      <c r="N7584" s="9">
        <v>0</v>
      </c>
      <c r="O7584" s="9">
        <v>0.625</v>
      </c>
      <c r="P7584" s="9"/>
      <c r="Q7584" s="9"/>
      <c r="R7584" s="9"/>
      <c r="T7584">
        <f t="shared" si="1054"/>
        <v>3162000</v>
      </c>
      <c r="U7584">
        <v>0</v>
      </c>
      <c r="V7584">
        <f t="shared" si="1052"/>
        <v>0</v>
      </c>
      <c r="W7584" t="str">
        <f t="shared" si="1055"/>
        <v/>
      </c>
      <c r="X7584" t="str">
        <f t="shared" si="1056"/>
        <v/>
      </c>
      <c r="Y7584" t="str">
        <f t="shared" si="1053"/>
        <v/>
      </c>
      <c r="Z7584" s="9"/>
      <c r="AA7584" s="14">
        <f t="shared" si="1057"/>
        <v>0.46500000000000002</v>
      </c>
      <c r="AB7584" s="14">
        <f t="shared" si="1058"/>
        <v>4.0000000000000001E-3</v>
      </c>
    </row>
    <row r="7585" spans="1:28" x14ac:dyDescent="0.25">
      <c r="A7585" s="10">
        <f t="shared" si="1059"/>
        <v>45607</v>
      </c>
      <c r="B7585" s="11">
        <v>316</v>
      </c>
      <c r="C7585" s="11">
        <v>2100</v>
      </c>
      <c r="D7585" s="12">
        <v>824.875</v>
      </c>
      <c r="E7585" s="9"/>
      <c r="F7585" s="9">
        <v>24.428999999999998</v>
      </c>
      <c r="G7585" s="9">
        <v>0</v>
      </c>
      <c r="H7585" s="9">
        <v>0</v>
      </c>
      <c r="I7585" s="9">
        <v>136.18</v>
      </c>
      <c r="J7585" s="9">
        <v>-3.8069999999999999</v>
      </c>
      <c r="K7585" s="9">
        <v>98.9</v>
      </c>
      <c r="L7585" s="9">
        <v>0.186</v>
      </c>
      <c r="M7585" s="9">
        <v>0.23100000000000001</v>
      </c>
      <c r="N7585" s="9">
        <v>0</v>
      </c>
      <c r="O7585" s="9">
        <v>0.625</v>
      </c>
      <c r="P7585" s="9"/>
      <c r="Q7585" s="9"/>
      <c r="R7585" s="9"/>
      <c r="T7585">
        <f t="shared" si="1054"/>
        <v>3162100</v>
      </c>
      <c r="U7585">
        <v>0</v>
      </c>
      <c r="V7585">
        <f t="shared" si="1052"/>
        <v>0</v>
      </c>
      <c r="W7585" t="str">
        <f t="shared" si="1055"/>
        <v/>
      </c>
      <c r="X7585" t="str">
        <f t="shared" si="1056"/>
        <v/>
      </c>
      <c r="Y7585" t="str">
        <f t="shared" si="1053"/>
        <v/>
      </c>
      <c r="Z7585" s="9"/>
      <c r="AA7585" s="14">
        <f t="shared" si="1057"/>
        <v>0.45600000000000002</v>
      </c>
      <c r="AB7585" s="14">
        <f t="shared" si="1058"/>
        <v>5.0000000000000001E-3</v>
      </c>
    </row>
    <row r="7586" spans="1:28" x14ac:dyDescent="0.25">
      <c r="A7586" s="10">
        <f t="shared" si="1059"/>
        <v>45607</v>
      </c>
      <c r="B7586" s="11">
        <v>316</v>
      </c>
      <c r="C7586" s="11">
        <v>2200</v>
      </c>
      <c r="D7586" s="12">
        <v>824.91666666666697</v>
      </c>
      <c r="E7586" s="9"/>
      <c r="F7586" s="9">
        <v>24.195</v>
      </c>
      <c r="G7586" s="9">
        <v>0</v>
      </c>
      <c r="H7586" s="9">
        <v>0</v>
      </c>
      <c r="I7586" s="9">
        <v>67.388000000000005</v>
      </c>
      <c r="J7586" s="9">
        <v>-3.6869999999999998</v>
      </c>
      <c r="K7586" s="9">
        <v>98.9</v>
      </c>
      <c r="L7586" s="9">
        <v>0.186</v>
      </c>
      <c r="M7586" s="9">
        <v>0.23100000000000001</v>
      </c>
      <c r="N7586" s="9">
        <v>0</v>
      </c>
      <c r="O7586" s="9">
        <v>0.625</v>
      </c>
      <c r="P7586" s="9"/>
      <c r="Q7586" s="9"/>
      <c r="R7586" s="9"/>
      <c r="T7586">
        <f t="shared" si="1054"/>
        <v>3162200</v>
      </c>
      <c r="U7586">
        <v>0</v>
      </c>
      <c r="V7586">
        <f t="shared" si="1052"/>
        <v>0</v>
      </c>
      <c r="W7586" t="str">
        <f t="shared" si="1055"/>
        <v/>
      </c>
      <c r="X7586" t="str">
        <f t="shared" si="1056"/>
        <v/>
      </c>
      <c r="Y7586" t="str">
        <f t="shared" si="1053"/>
        <v/>
      </c>
      <c r="Z7586" s="9"/>
      <c r="AA7586" s="14">
        <f t="shared" si="1057"/>
        <v>0.46</v>
      </c>
      <c r="AB7586" s="14">
        <f t="shared" si="1058"/>
        <v>5.0000000000000001E-3</v>
      </c>
    </row>
    <row r="7587" spans="1:28" x14ac:dyDescent="0.25">
      <c r="A7587" s="10">
        <f t="shared" si="1059"/>
        <v>45607</v>
      </c>
      <c r="B7587" s="11">
        <v>316</v>
      </c>
      <c r="C7587" s="11">
        <v>2300</v>
      </c>
      <c r="D7587" s="12">
        <v>824.95833333333303</v>
      </c>
      <c r="E7587" s="9"/>
      <c r="F7587" s="9">
        <v>23.960999999999999</v>
      </c>
      <c r="G7587" s="9">
        <v>0</v>
      </c>
      <c r="H7587" s="9">
        <v>0</v>
      </c>
      <c r="I7587" s="9">
        <v>98.275000000000006</v>
      </c>
      <c r="J7587" s="9">
        <v>-3.8359999999999999</v>
      </c>
      <c r="K7587" s="9">
        <v>98.8</v>
      </c>
      <c r="L7587" s="9">
        <v>0.186</v>
      </c>
      <c r="M7587" s="9">
        <v>0.23100000000000001</v>
      </c>
      <c r="N7587" s="9">
        <v>0</v>
      </c>
      <c r="O7587" s="9">
        <v>0.625</v>
      </c>
      <c r="P7587" s="9"/>
      <c r="Q7587" s="9"/>
      <c r="R7587" s="9"/>
      <c r="T7587">
        <f t="shared" si="1054"/>
        <v>3162300</v>
      </c>
      <c r="U7587">
        <v>0</v>
      </c>
      <c r="V7587">
        <f t="shared" si="1052"/>
        <v>0</v>
      </c>
      <c r="W7587" t="str">
        <f t="shared" si="1055"/>
        <v/>
      </c>
      <c r="X7587" t="str">
        <f t="shared" si="1056"/>
        <v/>
      </c>
      <c r="Y7587" t="str">
        <f t="shared" si="1053"/>
        <v/>
      </c>
      <c r="Z7587" s="9"/>
      <c r="AA7587" s="14">
        <f t="shared" si="1057"/>
        <v>0.45400000000000001</v>
      </c>
      <c r="AB7587" s="14">
        <f t="shared" si="1058"/>
        <v>6.0000000000000001E-3</v>
      </c>
    </row>
    <row r="7588" spans="1:28" x14ac:dyDescent="0.25">
      <c r="A7588" s="10">
        <f t="shared" si="1059"/>
        <v>45607</v>
      </c>
      <c r="B7588" s="11">
        <v>316</v>
      </c>
      <c r="C7588" s="11">
        <v>2400</v>
      </c>
      <c r="D7588" s="12">
        <v>825</v>
      </c>
      <c r="E7588" s="9"/>
      <c r="F7588" s="9">
        <v>24.195</v>
      </c>
      <c r="G7588" s="9">
        <v>0</v>
      </c>
      <c r="H7588" s="9">
        <v>0</v>
      </c>
      <c r="I7588" s="9">
        <v>60.369</v>
      </c>
      <c r="J7588" s="9">
        <v>-2.976</v>
      </c>
      <c r="K7588" s="9">
        <v>98.9</v>
      </c>
      <c r="L7588" s="9">
        <v>0.186</v>
      </c>
      <c r="M7588" s="9">
        <v>0.23100000000000001</v>
      </c>
      <c r="N7588" s="9">
        <v>0</v>
      </c>
      <c r="O7588" s="9">
        <v>0.625</v>
      </c>
      <c r="P7588" s="9"/>
      <c r="Q7588" s="9"/>
      <c r="R7588" s="9"/>
      <c r="T7588">
        <f t="shared" si="1054"/>
        <v>3162400</v>
      </c>
      <c r="U7588">
        <v>0</v>
      </c>
      <c r="V7588">
        <f t="shared" si="1052"/>
        <v>0</v>
      </c>
      <c r="W7588">
        <f t="shared" si="1055"/>
        <v>0.186</v>
      </c>
      <c r="X7588">
        <f t="shared" si="1056"/>
        <v>0.23100000000000001</v>
      </c>
      <c r="Y7588">
        <f t="shared" si="1053"/>
        <v>0.24199999999999999</v>
      </c>
      <c r="Z7588" s="9"/>
      <c r="AA7588" s="14">
        <f t="shared" si="1057"/>
        <v>0.48499999999999999</v>
      </c>
      <c r="AB7588" s="14">
        <f t="shared" si="1058"/>
        <v>5.0000000000000001E-3</v>
      </c>
    </row>
    <row r="7589" spans="1:28" x14ac:dyDescent="0.25">
      <c r="A7589" s="10">
        <f t="shared" si="1059"/>
        <v>45608</v>
      </c>
      <c r="B7589" s="11">
        <v>317</v>
      </c>
      <c r="C7589" s="11">
        <v>100</v>
      </c>
      <c r="D7589" s="12">
        <v>825.04166666666697</v>
      </c>
      <c r="E7589" s="9"/>
      <c r="F7589" s="9">
        <v>24.428999999999998</v>
      </c>
      <c r="G7589" s="9">
        <v>0</v>
      </c>
      <c r="H7589" s="9">
        <v>0</v>
      </c>
      <c r="I7589" s="9">
        <v>64.58</v>
      </c>
      <c r="J7589" s="9">
        <v>-3.1829999999999998</v>
      </c>
      <c r="K7589" s="9">
        <v>99.1</v>
      </c>
      <c r="L7589" s="9">
        <v>0.186</v>
      </c>
      <c r="M7589" s="9">
        <v>0.23100000000000001</v>
      </c>
      <c r="N7589" s="9">
        <v>0</v>
      </c>
      <c r="O7589" s="9">
        <v>0.625</v>
      </c>
      <c r="P7589" s="9"/>
      <c r="Q7589" s="9"/>
      <c r="R7589" s="9"/>
      <c r="T7589">
        <f t="shared" si="1054"/>
        <v>3170100</v>
      </c>
      <c r="U7589">
        <v>0</v>
      </c>
      <c r="V7589">
        <f t="shared" si="1052"/>
        <v>0</v>
      </c>
      <c r="W7589" t="str">
        <f t="shared" si="1055"/>
        <v/>
      </c>
      <c r="X7589" t="str">
        <f t="shared" si="1056"/>
        <v/>
      </c>
      <c r="Y7589" t="str">
        <f t="shared" si="1053"/>
        <v/>
      </c>
      <c r="Z7589" s="9"/>
      <c r="AA7589" s="14">
        <f t="shared" si="1057"/>
        <v>0.47799999999999998</v>
      </c>
      <c r="AB7589" s="14">
        <f t="shared" si="1058"/>
        <v>4.0000000000000001E-3</v>
      </c>
    </row>
    <row r="7590" spans="1:28" x14ac:dyDescent="0.25">
      <c r="A7590" s="10">
        <f t="shared" si="1059"/>
        <v>45608</v>
      </c>
      <c r="B7590" s="11">
        <v>317</v>
      </c>
      <c r="C7590" s="11">
        <v>200</v>
      </c>
      <c r="D7590" s="12">
        <v>825.08333333333303</v>
      </c>
      <c r="E7590" s="9"/>
      <c r="F7590" s="9">
        <v>24.077999999999999</v>
      </c>
      <c r="G7590" s="9">
        <v>0</v>
      </c>
      <c r="H7590" s="9">
        <v>0</v>
      </c>
      <c r="I7590" s="9">
        <v>44.924999999999997</v>
      </c>
      <c r="J7590" s="9">
        <v>-3.4489999999999998</v>
      </c>
      <c r="K7590" s="9">
        <v>99.1</v>
      </c>
      <c r="L7590" s="9">
        <v>0.186</v>
      </c>
      <c r="M7590" s="9">
        <v>0.23100000000000001</v>
      </c>
      <c r="N7590" s="9">
        <v>0</v>
      </c>
      <c r="O7590" s="9">
        <v>0.625</v>
      </c>
      <c r="P7590" s="9"/>
      <c r="Q7590" s="9"/>
      <c r="R7590" s="9"/>
      <c r="T7590">
        <f t="shared" si="1054"/>
        <v>3170200</v>
      </c>
      <c r="U7590">
        <v>0</v>
      </c>
      <c r="V7590">
        <f t="shared" si="1052"/>
        <v>0</v>
      </c>
      <c r="W7590" t="str">
        <f t="shared" si="1055"/>
        <v/>
      </c>
      <c r="X7590" t="str">
        <f t="shared" si="1056"/>
        <v/>
      </c>
      <c r="Y7590" t="str">
        <f t="shared" si="1053"/>
        <v/>
      </c>
      <c r="Z7590" s="9"/>
      <c r="AA7590" s="14">
        <f t="shared" si="1057"/>
        <v>0.46899999999999997</v>
      </c>
      <c r="AB7590" s="14">
        <f t="shared" si="1058"/>
        <v>4.0000000000000001E-3</v>
      </c>
    </row>
    <row r="7591" spans="1:28" x14ac:dyDescent="0.25">
      <c r="A7591" s="10">
        <f t="shared" si="1059"/>
        <v>45608</v>
      </c>
      <c r="B7591" s="11">
        <v>317</v>
      </c>
      <c r="C7591" s="11">
        <v>300</v>
      </c>
      <c r="D7591" s="12">
        <v>825.125</v>
      </c>
      <c r="E7591" s="9"/>
      <c r="F7591" s="9">
        <v>24.428999999999998</v>
      </c>
      <c r="G7591" s="9">
        <v>0</v>
      </c>
      <c r="H7591" s="9">
        <v>0</v>
      </c>
      <c r="I7591" s="9">
        <v>16.847000000000001</v>
      </c>
      <c r="J7591" s="9">
        <v>-3.6269999999999998</v>
      </c>
      <c r="K7591" s="9">
        <v>98.9</v>
      </c>
      <c r="L7591" s="9">
        <v>0.186</v>
      </c>
      <c r="M7591" s="9">
        <v>0.23100000000000001</v>
      </c>
      <c r="N7591" s="9">
        <v>0</v>
      </c>
      <c r="O7591" s="9">
        <v>0.625</v>
      </c>
      <c r="P7591" s="9"/>
      <c r="Q7591" s="9"/>
      <c r="R7591" s="9"/>
      <c r="T7591">
        <f t="shared" si="1054"/>
        <v>3170300</v>
      </c>
      <c r="U7591">
        <v>0</v>
      </c>
      <c r="V7591">
        <f t="shared" si="1052"/>
        <v>0</v>
      </c>
      <c r="W7591" t="str">
        <f t="shared" si="1055"/>
        <v/>
      </c>
      <c r="X7591" t="str">
        <f t="shared" si="1056"/>
        <v/>
      </c>
      <c r="Y7591" t="str">
        <f t="shared" si="1053"/>
        <v/>
      </c>
      <c r="Z7591" s="9"/>
      <c r="AA7591" s="14">
        <f t="shared" si="1057"/>
        <v>0.46200000000000002</v>
      </c>
      <c r="AB7591" s="14">
        <f t="shared" si="1058"/>
        <v>5.0000000000000001E-3</v>
      </c>
    </row>
    <row r="7592" spans="1:28" x14ac:dyDescent="0.25">
      <c r="A7592" s="10">
        <f t="shared" si="1059"/>
        <v>45608</v>
      </c>
      <c r="B7592" s="11">
        <v>317</v>
      </c>
      <c r="C7592" s="11">
        <v>400</v>
      </c>
      <c r="D7592" s="12">
        <v>825.16666666666697</v>
      </c>
      <c r="E7592" s="9"/>
      <c r="F7592" s="9">
        <v>24.428999999999998</v>
      </c>
      <c r="G7592" s="9">
        <v>0</v>
      </c>
      <c r="H7592" s="9">
        <v>0</v>
      </c>
      <c r="I7592" s="9">
        <v>14.039</v>
      </c>
      <c r="J7592" s="9">
        <v>-3.4489999999999998</v>
      </c>
      <c r="K7592" s="9">
        <v>98.8</v>
      </c>
      <c r="L7592" s="9">
        <v>0.186</v>
      </c>
      <c r="M7592" s="9">
        <v>0.23100000000000001</v>
      </c>
      <c r="N7592" s="9">
        <v>0</v>
      </c>
      <c r="O7592" s="9">
        <v>0.625</v>
      </c>
      <c r="P7592" s="9"/>
      <c r="Q7592" s="9"/>
      <c r="R7592" s="9"/>
      <c r="T7592">
        <f t="shared" si="1054"/>
        <v>3170400</v>
      </c>
      <c r="U7592">
        <v>0</v>
      </c>
      <c r="V7592">
        <f t="shared" si="1052"/>
        <v>0</v>
      </c>
      <c r="W7592" t="str">
        <f t="shared" si="1055"/>
        <v/>
      </c>
      <c r="X7592" t="str">
        <f t="shared" si="1056"/>
        <v/>
      </c>
      <c r="Y7592" t="str">
        <f t="shared" si="1053"/>
        <v/>
      </c>
      <c r="Z7592" s="9"/>
      <c r="AA7592" s="14">
        <f t="shared" si="1057"/>
        <v>0.46800000000000003</v>
      </c>
      <c r="AB7592" s="14">
        <f t="shared" si="1058"/>
        <v>6.0000000000000001E-3</v>
      </c>
    </row>
    <row r="7593" spans="1:28" x14ac:dyDescent="0.25">
      <c r="A7593" s="10">
        <f t="shared" si="1059"/>
        <v>45608</v>
      </c>
      <c r="B7593" s="11">
        <v>317</v>
      </c>
      <c r="C7593" s="11">
        <v>500</v>
      </c>
      <c r="D7593" s="12">
        <v>825.20833333333303</v>
      </c>
      <c r="E7593" s="9"/>
      <c r="F7593" s="9">
        <v>24.195</v>
      </c>
      <c r="G7593" s="9">
        <v>0</v>
      </c>
      <c r="H7593" s="9">
        <v>0</v>
      </c>
      <c r="I7593" s="9">
        <v>30.885999999999999</v>
      </c>
      <c r="J7593" s="9">
        <v>-3.36</v>
      </c>
      <c r="K7593" s="9">
        <v>98.9</v>
      </c>
      <c r="L7593" s="9">
        <v>0.186</v>
      </c>
      <c r="M7593" s="9">
        <v>0.23100000000000001</v>
      </c>
      <c r="N7593" s="9">
        <v>0</v>
      </c>
      <c r="O7593" s="9">
        <v>0.625</v>
      </c>
      <c r="P7593" s="9"/>
      <c r="Q7593" s="9"/>
      <c r="R7593" s="9"/>
      <c r="T7593">
        <f t="shared" si="1054"/>
        <v>3170500</v>
      </c>
      <c r="U7593">
        <v>0</v>
      </c>
      <c r="V7593">
        <f t="shared" si="1052"/>
        <v>0</v>
      </c>
      <c r="W7593" t="str">
        <f t="shared" si="1055"/>
        <v/>
      </c>
      <c r="X7593" t="str">
        <f t="shared" si="1056"/>
        <v/>
      </c>
      <c r="Y7593" t="str">
        <f t="shared" si="1053"/>
        <v/>
      </c>
      <c r="Z7593" s="9"/>
      <c r="AA7593" s="14">
        <f t="shared" si="1057"/>
        <v>0.47099999999999997</v>
      </c>
      <c r="AB7593" s="14">
        <f t="shared" si="1058"/>
        <v>5.0000000000000001E-3</v>
      </c>
    </row>
    <row r="7594" spans="1:28" x14ac:dyDescent="0.25">
      <c r="A7594" s="10">
        <f t="shared" si="1059"/>
        <v>45608</v>
      </c>
      <c r="B7594" s="11">
        <v>317</v>
      </c>
      <c r="C7594" s="11">
        <v>600</v>
      </c>
      <c r="D7594" s="12">
        <v>825.25</v>
      </c>
      <c r="E7594" s="9"/>
      <c r="F7594" s="9">
        <v>23.844000000000001</v>
      </c>
      <c r="G7594" s="9">
        <v>0</v>
      </c>
      <c r="H7594" s="9">
        <v>0</v>
      </c>
      <c r="I7594" s="9">
        <v>60.369</v>
      </c>
      <c r="J7594" s="9">
        <v>-3.419</v>
      </c>
      <c r="K7594" s="9">
        <v>98.9</v>
      </c>
      <c r="L7594" s="9">
        <v>0.186</v>
      </c>
      <c r="M7594" s="9">
        <v>0.23100000000000001</v>
      </c>
      <c r="N7594" s="9">
        <v>0</v>
      </c>
      <c r="O7594" s="9">
        <v>0.625</v>
      </c>
      <c r="P7594" s="9"/>
      <c r="Q7594" s="9"/>
      <c r="R7594" s="9"/>
      <c r="T7594">
        <f t="shared" si="1054"/>
        <v>3170600</v>
      </c>
      <c r="U7594">
        <v>0</v>
      </c>
      <c r="V7594">
        <f t="shared" si="1052"/>
        <v>0</v>
      </c>
      <c r="W7594" t="str">
        <f t="shared" si="1055"/>
        <v/>
      </c>
      <c r="X7594" t="str">
        <f t="shared" si="1056"/>
        <v/>
      </c>
      <c r="Y7594" t="str">
        <f t="shared" si="1053"/>
        <v/>
      </c>
      <c r="Z7594" s="9"/>
      <c r="AA7594" s="14">
        <f t="shared" si="1057"/>
        <v>0.46899999999999997</v>
      </c>
      <c r="AB7594" s="14">
        <f t="shared" si="1058"/>
        <v>5.0000000000000001E-3</v>
      </c>
    </row>
    <row r="7595" spans="1:28" x14ac:dyDescent="0.25">
      <c r="A7595" s="10">
        <f t="shared" si="1059"/>
        <v>45608</v>
      </c>
      <c r="B7595" s="11">
        <v>317</v>
      </c>
      <c r="C7595" s="11">
        <v>700</v>
      </c>
      <c r="D7595" s="12">
        <v>825.29166666666697</v>
      </c>
      <c r="E7595" s="9"/>
      <c r="F7595" s="9">
        <v>25.716000000000001</v>
      </c>
      <c r="G7595" s="9">
        <v>0</v>
      </c>
      <c r="H7595" s="9">
        <v>0</v>
      </c>
      <c r="I7595" s="9">
        <v>61.773000000000003</v>
      </c>
      <c r="J7595" s="9">
        <v>-3.508</v>
      </c>
      <c r="K7595" s="9">
        <v>98.9</v>
      </c>
      <c r="L7595" s="9">
        <v>0.187</v>
      </c>
      <c r="M7595" s="9">
        <v>0.23100000000000001</v>
      </c>
      <c r="N7595" s="9">
        <v>0</v>
      </c>
      <c r="O7595" s="9">
        <v>0.625</v>
      </c>
      <c r="P7595" s="9"/>
      <c r="Q7595" s="9"/>
      <c r="R7595" s="9"/>
      <c r="T7595">
        <f t="shared" si="1054"/>
        <v>3170700</v>
      </c>
      <c r="U7595">
        <v>0</v>
      </c>
      <c r="V7595">
        <f t="shared" si="1052"/>
        <v>0</v>
      </c>
      <c r="W7595" t="str">
        <f t="shared" si="1055"/>
        <v/>
      </c>
      <c r="X7595" t="str">
        <f t="shared" si="1056"/>
        <v/>
      </c>
      <c r="Y7595" t="str">
        <f t="shared" si="1053"/>
        <v/>
      </c>
      <c r="Z7595" s="9"/>
      <c r="AA7595" s="14">
        <f t="shared" si="1057"/>
        <v>0.46600000000000003</v>
      </c>
      <c r="AB7595" s="14">
        <f t="shared" si="1058"/>
        <v>5.0000000000000001E-3</v>
      </c>
    </row>
    <row r="7596" spans="1:28" x14ac:dyDescent="0.25">
      <c r="A7596" s="10">
        <f t="shared" si="1059"/>
        <v>45608</v>
      </c>
      <c r="B7596" s="11">
        <v>317</v>
      </c>
      <c r="C7596" s="11">
        <v>800</v>
      </c>
      <c r="D7596" s="12">
        <v>825.33333333333303</v>
      </c>
      <c r="E7596" s="9"/>
      <c r="F7596" s="9">
        <v>24.077999999999999</v>
      </c>
      <c r="G7596" s="9">
        <v>0</v>
      </c>
      <c r="H7596" s="9">
        <v>0</v>
      </c>
      <c r="I7596" s="9">
        <v>110.91</v>
      </c>
      <c r="J7596" s="9">
        <v>-3.2120000000000002</v>
      </c>
      <c r="K7596" s="9">
        <v>98.9</v>
      </c>
      <c r="L7596" s="9">
        <v>0.187</v>
      </c>
      <c r="M7596" s="9">
        <v>0.23100000000000001</v>
      </c>
      <c r="N7596" s="9">
        <v>0</v>
      </c>
      <c r="O7596" s="9">
        <v>11.875</v>
      </c>
      <c r="P7596" s="9"/>
      <c r="Q7596" s="9"/>
      <c r="R7596" s="9"/>
      <c r="T7596">
        <f t="shared" si="1054"/>
        <v>3170800</v>
      </c>
      <c r="U7596">
        <v>32</v>
      </c>
      <c r="V7596">
        <f t="shared" si="1052"/>
        <v>11.9</v>
      </c>
      <c r="W7596" t="str">
        <f t="shared" si="1055"/>
        <v/>
      </c>
      <c r="X7596" t="str">
        <f t="shared" si="1056"/>
        <v/>
      </c>
      <c r="Y7596" t="str">
        <f t="shared" si="1053"/>
        <v/>
      </c>
      <c r="Z7596" s="9"/>
      <c r="AA7596" s="14">
        <f t="shared" si="1057"/>
        <v>0.47599999999999998</v>
      </c>
      <c r="AB7596" s="14">
        <f t="shared" si="1058"/>
        <v>5.0000000000000001E-3</v>
      </c>
    </row>
    <row r="7597" spans="1:28" x14ac:dyDescent="0.25">
      <c r="A7597" s="10">
        <f t="shared" si="1059"/>
        <v>45608</v>
      </c>
      <c r="B7597" s="11">
        <v>317</v>
      </c>
      <c r="C7597" s="11">
        <v>900</v>
      </c>
      <c r="D7597" s="12">
        <v>825.375</v>
      </c>
      <c r="E7597" s="9"/>
      <c r="F7597" s="9">
        <v>26.417999999999999</v>
      </c>
      <c r="G7597" s="9">
        <v>0</v>
      </c>
      <c r="H7597" s="9">
        <v>0</v>
      </c>
      <c r="I7597" s="9">
        <v>136.18</v>
      </c>
      <c r="J7597" s="9">
        <v>-2.7120000000000002</v>
      </c>
      <c r="K7597" s="9">
        <v>98.9</v>
      </c>
      <c r="L7597" s="9">
        <v>0.187</v>
      </c>
      <c r="M7597" s="9">
        <v>0.23100000000000001</v>
      </c>
      <c r="N7597" s="9">
        <v>0</v>
      </c>
      <c r="O7597" s="9">
        <v>34.375</v>
      </c>
      <c r="P7597" s="9"/>
      <c r="Q7597" s="9"/>
      <c r="R7597" s="9"/>
      <c r="T7597">
        <f t="shared" si="1054"/>
        <v>3170900</v>
      </c>
      <c r="U7597">
        <v>155.30000000000001</v>
      </c>
      <c r="V7597">
        <f t="shared" si="1052"/>
        <v>34.4</v>
      </c>
      <c r="W7597" t="str">
        <f t="shared" si="1055"/>
        <v/>
      </c>
      <c r="X7597" t="str">
        <f t="shared" si="1056"/>
        <v/>
      </c>
      <c r="Y7597" t="str">
        <f t="shared" si="1053"/>
        <v/>
      </c>
      <c r="Z7597" s="9"/>
      <c r="AA7597" s="14">
        <f t="shared" si="1057"/>
        <v>0.49399999999999999</v>
      </c>
      <c r="AB7597" s="14">
        <f t="shared" si="1058"/>
        <v>5.0000000000000001E-3</v>
      </c>
    </row>
    <row r="7598" spans="1:28" x14ac:dyDescent="0.25">
      <c r="A7598" s="10">
        <f t="shared" si="1059"/>
        <v>45608</v>
      </c>
      <c r="B7598" s="11">
        <v>317</v>
      </c>
      <c r="C7598" s="11">
        <v>1000</v>
      </c>
      <c r="D7598" s="12">
        <v>825.41666666666697</v>
      </c>
      <c r="E7598" s="9"/>
      <c r="F7598" s="9">
        <v>26.184000000000001</v>
      </c>
      <c r="G7598" s="9">
        <v>0</v>
      </c>
      <c r="H7598" s="9">
        <v>0</v>
      </c>
      <c r="I7598" s="9">
        <v>129.161</v>
      </c>
      <c r="J7598" s="9">
        <v>-1.871</v>
      </c>
      <c r="K7598" s="9">
        <v>98.9</v>
      </c>
      <c r="L7598" s="9">
        <v>0.187</v>
      </c>
      <c r="M7598" s="9">
        <v>0.23100000000000001</v>
      </c>
      <c r="N7598" s="9">
        <v>0</v>
      </c>
      <c r="O7598" s="9">
        <v>99.375</v>
      </c>
      <c r="P7598" s="9"/>
      <c r="Q7598" s="9"/>
      <c r="R7598" s="9"/>
      <c r="T7598">
        <f t="shared" si="1054"/>
        <v>3171000</v>
      </c>
      <c r="U7598">
        <v>270.8</v>
      </c>
      <c r="V7598">
        <f t="shared" si="1052"/>
        <v>99.4</v>
      </c>
      <c r="W7598" t="str">
        <f t="shared" si="1055"/>
        <v/>
      </c>
      <c r="X7598" t="str">
        <f t="shared" si="1056"/>
        <v/>
      </c>
      <c r="Y7598" t="str">
        <f t="shared" si="1053"/>
        <v/>
      </c>
      <c r="Z7598" s="9"/>
      <c r="AA7598" s="14">
        <f t="shared" si="1057"/>
        <v>0.52600000000000002</v>
      </c>
      <c r="AB7598" s="14">
        <f t="shared" si="1058"/>
        <v>6.0000000000000001E-3</v>
      </c>
    </row>
    <row r="7599" spans="1:28" x14ac:dyDescent="0.25">
      <c r="A7599" s="10">
        <f t="shared" si="1059"/>
        <v>45608</v>
      </c>
      <c r="B7599" s="11">
        <v>317</v>
      </c>
      <c r="C7599" s="11">
        <v>1100</v>
      </c>
      <c r="D7599" s="12">
        <v>825.45833333333303</v>
      </c>
      <c r="E7599" s="9"/>
      <c r="F7599" s="9">
        <v>25.716000000000001</v>
      </c>
      <c r="G7599" s="9">
        <v>0</v>
      </c>
      <c r="H7599" s="9">
        <v>0</v>
      </c>
      <c r="I7599" s="9">
        <v>122.14100000000001</v>
      </c>
      <c r="J7599" s="9">
        <v>-1.929</v>
      </c>
      <c r="K7599" s="9">
        <v>99</v>
      </c>
      <c r="L7599" s="9">
        <v>0.187</v>
      </c>
      <c r="M7599" s="9">
        <v>0.23100000000000001</v>
      </c>
      <c r="N7599" s="9">
        <v>0</v>
      </c>
      <c r="O7599" s="9">
        <v>86.875</v>
      </c>
      <c r="P7599" s="9"/>
      <c r="Q7599" s="9"/>
      <c r="R7599" s="9"/>
      <c r="T7599">
        <f t="shared" si="1054"/>
        <v>3171100</v>
      </c>
      <c r="U7599">
        <v>348.3</v>
      </c>
      <c r="V7599">
        <f t="shared" si="1052"/>
        <v>86.9</v>
      </c>
      <c r="W7599" t="str">
        <f t="shared" si="1055"/>
        <v/>
      </c>
      <c r="X7599" t="str">
        <f t="shared" si="1056"/>
        <v/>
      </c>
      <c r="Y7599" t="str">
        <f t="shared" si="1053"/>
        <v/>
      </c>
      <c r="Z7599" s="9"/>
      <c r="AA7599" s="14">
        <f t="shared" si="1057"/>
        <v>0.52500000000000002</v>
      </c>
      <c r="AB7599" s="14">
        <f t="shared" si="1058"/>
        <v>5.0000000000000001E-3</v>
      </c>
    </row>
    <row r="7600" spans="1:28" x14ac:dyDescent="0.25">
      <c r="A7600" s="10">
        <f t="shared" si="1059"/>
        <v>45608</v>
      </c>
      <c r="B7600" s="11">
        <v>317</v>
      </c>
      <c r="C7600" s="11">
        <v>1200</v>
      </c>
      <c r="D7600" s="12">
        <v>825.5</v>
      </c>
      <c r="E7600" s="9"/>
      <c r="F7600" s="9">
        <v>26.417999999999999</v>
      </c>
      <c r="G7600" s="9">
        <v>0.503</v>
      </c>
      <c r="H7600" s="9">
        <v>5.0330000000000004</v>
      </c>
      <c r="I7600" s="9">
        <v>116.52500000000001</v>
      </c>
      <c r="J7600" s="9">
        <v>-0.98599999999999999</v>
      </c>
      <c r="K7600" s="9">
        <v>98.7</v>
      </c>
      <c r="L7600" s="9">
        <v>0.188</v>
      </c>
      <c r="M7600" s="9">
        <v>0.23100000000000001</v>
      </c>
      <c r="N7600" s="9">
        <v>0</v>
      </c>
      <c r="O7600" s="9">
        <v>311.875</v>
      </c>
      <c r="P7600" s="9"/>
      <c r="Q7600" s="9"/>
      <c r="R7600" s="9"/>
      <c r="T7600">
        <f t="shared" si="1054"/>
        <v>3171200</v>
      </c>
      <c r="U7600">
        <v>377.5</v>
      </c>
      <c r="V7600">
        <f t="shared" si="1052"/>
        <v>311.89999999999998</v>
      </c>
      <c r="W7600" t="str">
        <f t="shared" si="1055"/>
        <v/>
      </c>
      <c r="X7600" t="str">
        <f t="shared" si="1056"/>
        <v/>
      </c>
      <c r="Y7600" t="str">
        <f t="shared" si="1053"/>
        <v/>
      </c>
      <c r="Z7600" s="9"/>
      <c r="AA7600" s="14">
        <f t="shared" si="1057"/>
        <v>0.56100000000000005</v>
      </c>
      <c r="AB7600" s="14">
        <f t="shared" si="1058"/>
        <v>7.0000000000000001E-3</v>
      </c>
    </row>
    <row r="7601" spans="1:28" x14ac:dyDescent="0.25">
      <c r="A7601" s="10">
        <f t="shared" si="1059"/>
        <v>45608</v>
      </c>
      <c r="B7601" s="11">
        <v>317</v>
      </c>
      <c r="C7601" s="11">
        <v>1300</v>
      </c>
      <c r="D7601" s="12">
        <v>825.54166666666697</v>
      </c>
      <c r="E7601" s="9"/>
      <c r="F7601" s="9">
        <v>23.844000000000001</v>
      </c>
      <c r="G7601" s="9">
        <v>2.0129999999999999</v>
      </c>
      <c r="H7601" s="9">
        <v>6.0389999999999997</v>
      </c>
      <c r="I7601" s="9">
        <v>117.929</v>
      </c>
      <c r="J7601" s="9">
        <v>0.32900000000000001</v>
      </c>
      <c r="K7601" s="9">
        <v>96.9</v>
      </c>
      <c r="L7601" s="9">
        <v>0.189</v>
      </c>
      <c r="M7601" s="9">
        <v>0.23100000000000001</v>
      </c>
      <c r="N7601" s="9">
        <v>2</v>
      </c>
      <c r="O7601" s="9">
        <v>469.375</v>
      </c>
      <c r="P7601" s="9"/>
      <c r="Q7601" s="9"/>
      <c r="R7601" s="9"/>
      <c r="T7601">
        <f t="shared" si="1054"/>
        <v>3171300</v>
      </c>
      <c r="U7601">
        <v>354.8</v>
      </c>
      <c r="V7601">
        <f t="shared" si="1052"/>
        <v>469.4</v>
      </c>
      <c r="W7601" t="str">
        <f t="shared" si="1055"/>
        <v/>
      </c>
      <c r="X7601" t="str">
        <f t="shared" si="1056"/>
        <v/>
      </c>
      <c r="Y7601" t="str">
        <f t="shared" si="1053"/>
        <v/>
      </c>
      <c r="Z7601" s="9"/>
      <c r="AA7601" s="14">
        <f t="shared" si="1057"/>
        <v>0.60599999999999998</v>
      </c>
      <c r="AB7601" s="14">
        <f t="shared" si="1058"/>
        <v>1.9E-2</v>
      </c>
    </row>
    <row r="7602" spans="1:28" x14ac:dyDescent="0.25">
      <c r="A7602" s="10">
        <f t="shared" si="1059"/>
        <v>45608</v>
      </c>
      <c r="B7602" s="11">
        <v>317</v>
      </c>
      <c r="C7602" s="11">
        <v>1400</v>
      </c>
      <c r="D7602" s="12">
        <v>825.58333333333303</v>
      </c>
      <c r="E7602" s="9"/>
      <c r="F7602" s="9">
        <v>23.727</v>
      </c>
      <c r="G7602" s="9">
        <v>2.0129999999999999</v>
      </c>
      <c r="H7602" s="9">
        <v>6.5430000000000001</v>
      </c>
      <c r="I7602" s="9">
        <v>126.35299999999999</v>
      </c>
      <c r="J7602" s="9">
        <v>5.0999999999999997E-2</v>
      </c>
      <c r="K7602" s="9">
        <v>92.5</v>
      </c>
      <c r="L7602" s="9">
        <v>0.189</v>
      </c>
      <c r="M7602" s="9">
        <v>0.23200000000000001</v>
      </c>
      <c r="N7602" s="9">
        <v>3.0009999999999999</v>
      </c>
      <c r="O7602" s="9">
        <v>364.375</v>
      </c>
      <c r="P7602" s="9"/>
      <c r="Q7602" s="9"/>
      <c r="R7602" s="9"/>
      <c r="T7602">
        <f t="shared" si="1054"/>
        <v>3171400</v>
      </c>
      <c r="U7602">
        <v>283</v>
      </c>
      <c r="V7602">
        <f t="shared" si="1052"/>
        <v>364.4</v>
      </c>
      <c r="W7602" t="str">
        <f t="shared" si="1055"/>
        <v/>
      </c>
      <c r="X7602" t="str">
        <f t="shared" si="1056"/>
        <v/>
      </c>
      <c r="Y7602" t="str">
        <f t="shared" si="1053"/>
        <v/>
      </c>
      <c r="Z7602" s="9"/>
      <c r="AA7602" s="14">
        <f t="shared" si="1057"/>
        <v>0.56699999999999995</v>
      </c>
      <c r="AB7602" s="14">
        <f t="shared" si="1058"/>
        <v>4.5999999999999999E-2</v>
      </c>
    </row>
    <row r="7603" spans="1:28" x14ac:dyDescent="0.25">
      <c r="A7603" s="10">
        <f t="shared" si="1059"/>
        <v>45608</v>
      </c>
      <c r="B7603" s="11">
        <v>317</v>
      </c>
      <c r="C7603" s="11">
        <v>1500</v>
      </c>
      <c r="D7603" s="12">
        <v>825.625</v>
      </c>
      <c r="E7603" s="9"/>
      <c r="F7603" s="9">
        <v>24.195</v>
      </c>
      <c r="G7603" s="9">
        <v>1.0069999999999999</v>
      </c>
      <c r="H7603" s="9">
        <v>5.0330000000000004</v>
      </c>
      <c r="I7603" s="9">
        <v>122.14100000000001</v>
      </c>
      <c r="J7603" s="9">
        <v>-1.871</v>
      </c>
      <c r="K7603" s="9">
        <v>92.2</v>
      </c>
      <c r="L7603" s="9">
        <v>0.189</v>
      </c>
      <c r="M7603" s="9">
        <v>0.23100000000000001</v>
      </c>
      <c r="N7603" s="9">
        <v>0.8</v>
      </c>
      <c r="O7603" s="9">
        <v>193.125</v>
      </c>
      <c r="P7603" s="9"/>
      <c r="Q7603" s="9"/>
      <c r="R7603" s="9"/>
      <c r="T7603">
        <f t="shared" si="1054"/>
        <v>3171500</v>
      </c>
      <c r="U7603">
        <v>171.3</v>
      </c>
      <c r="V7603">
        <f t="shared" si="1052"/>
        <v>193.1</v>
      </c>
      <c r="W7603" t="str">
        <f t="shared" si="1055"/>
        <v/>
      </c>
      <c r="X7603" t="str">
        <f t="shared" si="1056"/>
        <v/>
      </c>
      <c r="Y7603" t="str">
        <f t="shared" si="1053"/>
        <v/>
      </c>
      <c r="Z7603" s="9"/>
      <c r="AA7603" s="14">
        <f t="shared" si="1057"/>
        <v>0.49099999999999999</v>
      </c>
      <c r="AB7603" s="14">
        <f t="shared" si="1058"/>
        <v>4.2000000000000003E-2</v>
      </c>
    </row>
    <row r="7604" spans="1:28" x14ac:dyDescent="0.25">
      <c r="A7604" s="10">
        <f t="shared" si="1059"/>
        <v>45608</v>
      </c>
      <c r="B7604" s="11">
        <v>317</v>
      </c>
      <c r="C7604" s="11">
        <v>1600</v>
      </c>
      <c r="D7604" s="12">
        <v>825.66666666666697</v>
      </c>
      <c r="E7604" s="9"/>
      <c r="F7604" s="9">
        <v>24.195</v>
      </c>
      <c r="G7604" s="9">
        <v>0</v>
      </c>
      <c r="H7604" s="9">
        <v>2.0129999999999999</v>
      </c>
      <c r="I7604" s="9">
        <v>74.408000000000001</v>
      </c>
      <c r="J7604" s="9">
        <v>-2.5960000000000001</v>
      </c>
      <c r="K7604" s="9">
        <v>96</v>
      </c>
      <c r="L7604" s="9">
        <v>0.188</v>
      </c>
      <c r="M7604" s="9">
        <v>0.23100000000000001</v>
      </c>
      <c r="N7604" s="9">
        <v>0</v>
      </c>
      <c r="O7604" s="9">
        <v>34.375</v>
      </c>
      <c r="P7604" s="9"/>
      <c r="Q7604" s="9"/>
      <c r="R7604" s="9"/>
      <c r="T7604">
        <f t="shared" si="1054"/>
        <v>3171600</v>
      </c>
      <c r="U7604">
        <v>44.2</v>
      </c>
      <c r="V7604">
        <f t="shared" si="1052"/>
        <v>34.4</v>
      </c>
      <c r="W7604" t="str">
        <f t="shared" si="1055"/>
        <v/>
      </c>
      <c r="X7604" t="str">
        <f t="shared" si="1056"/>
        <v/>
      </c>
      <c r="Y7604" t="str">
        <f t="shared" si="1053"/>
        <v/>
      </c>
      <c r="Z7604" s="9"/>
      <c r="AA7604" s="14">
        <f t="shared" si="1057"/>
        <v>0.48399999999999999</v>
      </c>
      <c r="AB7604" s="14">
        <f t="shared" si="1058"/>
        <v>0.02</v>
      </c>
    </row>
    <row r="7605" spans="1:28" x14ac:dyDescent="0.25">
      <c r="A7605" s="10">
        <f t="shared" si="1059"/>
        <v>45608</v>
      </c>
      <c r="B7605" s="11">
        <v>317</v>
      </c>
      <c r="C7605" s="11">
        <v>1700</v>
      </c>
      <c r="D7605" s="12">
        <v>825.70833333333303</v>
      </c>
      <c r="E7605" s="9"/>
      <c r="F7605" s="9">
        <v>24.545999999999999</v>
      </c>
      <c r="G7605" s="9">
        <v>0</v>
      </c>
      <c r="H7605" s="9">
        <v>2.516</v>
      </c>
      <c r="I7605" s="9">
        <v>14.039</v>
      </c>
      <c r="J7605" s="9">
        <v>-3.0939999999999999</v>
      </c>
      <c r="K7605" s="9">
        <v>96.5</v>
      </c>
      <c r="L7605" s="9">
        <v>0.187</v>
      </c>
      <c r="M7605" s="9">
        <v>0.23200000000000001</v>
      </c>
      <c r="N7605" s="9">
        <v>0</v>
      </c>
      <c r="O7605" s="9">
        <v>1.875</v>
      </c>
      <c r="P7605" s="9"/>
      <c r="Q7605" s="9"/>
      <c r="R7605" s="9"/>
      <c r="T7605">
        <f t="shared" si="1054"/>
        <v>3171700</v>
      </c>
      <c r="U7605">
        <v>0</v>
      </c>
      <c r="V7605">
        <f t="shared" si="1052"/>
        <v>1.9</v>
      </c>
      <c r="W7605" t="str">
        <f t="shared" si="1055"/>
        <v/>
      </c>
      <c r="X7605" t="str">
        <f t="shared" si="1056"/>
        <v/>
      </c>
      <c r="Y7605" t="str">
        <f t="shared" si="1053"/>
        <v/>
      </c>
      <c r="Z7605" s="9"/>
      <c r="AA7605" s="14">
        <f t="shared" si="1057"/>
        <v>0.46899999999999997</v>
      </c>
      <c r="AB7605" s="14">
        <f t="shared" si="1058"/>
        <v>1.7000000000000001E-2</v>
      </c>
    </row>
    <row r="7606" spans="1:28" x14ac:dyDescent="0.25">
      <c r="A7606" s="10">
        <f t="shared" si="1059"/>
        <v>45608</v>
      </c>
      <c r="B7606" s="11">
        <v>317</v>
      </c>
      <c r="C7606" s="11">
        <v>1800</v>
      </c>
      <c r="D7606" s="12">
        <v>825.75</v>
      </c>
      <c r="E7606" s="9"/>
      <c r="F7606" s="9">
        <v>23.844000000000001</v>
      </c>
      <c r="G7606" s="9">
        <v>0</v>
      </c>
      <c r="H7606" s="9">
        <v>4.0259999999999998</v>
      </c>
      <c r="I7606" s="9">
        <v>49.137</v>
      </c>
      <c r="J7606" s="9">
        <v>-3.2120000000000002</v>
      </c>
      <c r="K7606" s="9">
        <v>96.7</v>
      </c>
      <c r="L7606" s="9">
        <v>0.187</v>
      </c>
      <c r="M7606" s="9">
        <v>0.23100000000000001</v>
      </c>
      <c r="N7606" s="9">
        <v>0</v>
      </c>
      <c r="O7606" s="9">
        <v>0.625</v>
      </c>
      <c r="P7606" s="9"/>
      <c r="Q7606" s="9"/>
      <c r="R7606" s="9"/>
      <c r="T7606">
        <f t="shared" si="1054"/>
        <v>3171800</v>
      </c>
      <c r="U7606">
        <v>0</v>
      </c>
      <c r="V7606">
        <f t="shared" si="1052"/>
        <v>0</v>
      </c>
      <c r="W7606" t="str">
        <f t="shared" si="1055"/>
        <v/>
      </c>
      <c r="X7606" t="str">
        <f t="shared" si="1056"/>
        <v/>
      </c>
      <c r="Y7606" t="str">
        <f t="shared" si="1053"/>
        <v/>
      </c>
      <c r="Z7606" s="9"/>
      <c r="AA7606" s="14">
        <f t="shared" si="1057"/>
        <v>0.46600000000000003</v>
      </c>
      <c r="AB7606" s="14">
        <f t="shared" si="1058"/>
        <v>1.6E-2</v>
      </c>
    </row>
    <row r="7607" spans="1:28" x14ac:dyDescent="0.25">
      <c r="A7607" s="10">
        <f t="shared" si="1059"/>
        <v>45608</v>
      </c>
      <c r="B7607" s="11">
        <v>317</v>
      </c>
      <c r="C7607" s="11">
        <v>1900</v>
      </c>
      <c r="D7607" s="12">
        <v>825.79166666666697</v>
      </c>
      <c r="E7607" s="9"/>
      <c r="F7607" s="9">
        <v>24.428999999999998</v>
      </c>
      <c r="G7607" s="9">
        <v>0.503</v>
      </c>
      <c r="H7607" s="9">
        <v>5.0330000000000004</v>
      </c>
      <c r="I7607" s="9">
        <v>22.463000000000001</v>
      </c>
      <c r="J7607" s="9">
        <v>-3.3010000000000002</v>
      </c>
      <c r="K7607" s="9">
        <v>96.8</v>
      </c>
      <c r="L7607" s="9">
        <v>0.187</v>
      </c>
      <c r="M7607" s="9">
        <v>0.23200000000000001</v>
      </c>
      <c r="N7607" s="9">
        <v>0</v>
      </c>
      <c r="O7607" s="9">
        <v>0.625</v>
      </c>
      <c r="P7607" s="9"/>
      <c r="Q7607" s="9"/>
      <c r="R7607" s="9"/>
      <c r="T7607">
        <f t="shared" si="1054"/>
        <v>3171900</v>
      </c>
      <c r="U7607">
        <v>0</v>
      </c>
      <c r="V7607">
        <f t="shared" si="1052"/>
        <v>0</v>
      </c>
      <c r="W7607" t="str">
        <f t="shared" si="1055"/>
        <v/>
      </c>
      <c r="X7607" t="str">
        <f t="shared" si="1056"/>
        <v/>
      </c>
      <c r="Y7607" t="str">
        <f t="shared" si="1053"/>
        <v/>
      </c>
      <c r="Z7607" s="9"/>
      <c r="AA7607" s="14">
        <f t="shared" si="1057"/>
        <v>0.46300000000000002</v>
      </c>
      <c r="AB7607" s="14">
        <f t="shared" si="1058"/>
        <v>1.4999999999999999E-2</v>
      </c>
    </row>
    <row r="7608" spans="1:28" x14ac:dyDescent="0.25">
      <c r="A7608" s="10">
        <f t="shared" si="1059"/>
        <v>45608</v>
      </c>
      <c r="B7608" s="11">
        <v>317</v>
      </c>
      <c r="C7608" s="11">
        <v>2000</v>
      </c>
      <c r="D7608" s="12">
        <v>825.83333333333303</v>
      </c>
      <c r="E7608" s="9"/>
      <c r="F7608" s="9">
        <v>24.663</v>
      </c>
      <c r="G7608" s="9">
        <v>1.51</v>
      </c>
      <c r="H7608" s="9">
        <v>6.0389999999999997</v>
      </c>
      <c r="I7608" s="9">
        <v>46.329000000000001</v>
      </c>
      <c r="J7608" s="9">
        <v>-3.1240000000000001</v>
      </c>
      <c r="K7608" s="9">
        <v>97.8</v>
      </c>
      <c r="L7608" s="9">
        <v>0.187</v>
      </c>
      <c r="M7608" s="9">
        <v>0.23200000000000001</v>
      </c>
      <c r="N7608" s="9">
        <v>0</v>
      </c>
      <c r="O7608" s="9">
        <v>0.625</v>
      </c>
      <c r="P7608" s="9"/>
      <c r="Q7608" s="9"/>
      <c r="R7608" s="9"/>
      <c r="T7608">
        <f t="shared" si="1054"/>
        <v>3172000</v>
      </c>
      <c r="U7608">
        <v>0</v>
      </c>
      <c r="V7608">
        <f t="shared" si="1052"/>
        <v>0</v>
      </c>
      <c r="W7608" t="str">
        <f t="shared" si="1055"/>
        <v/>
      </c>
      <c r="X7608" t="str">
        <f t="shared" si="1056"/>
        <v/>
      </c>
      <c r="Y7608" t="str">
        <f t="shared" si="1053"/>
        <v/>
      </c>
      <c r="Z7608" s="9"/>
      <c r="AA7608" s="14">
        <f t="shared" si="1057"/>
        <v>0.47399999999999998</v>
      </c>
      <c r="AB7608" s="14">
        <f t="shared" si="1058"/>
        <v>1.0999999999999999E-2</v>
      </c>
    </row>
    <row r="7609" spans="1:28" x14ac:dyDescent="0.25">
      <c r="A7609" s="10">
        <f t="shared" si="1059"/>
        <v>45608</v>
      </c>
      <c r="B7609" s="11">
        <v>317</v>
      </c>
      <c r="C7609" s="11">
        <v>2100</v>
      </c>
      <c r="D7609" s="12">
        <v>825.875</v>
      </c>
      <c r="E7609" s="9"/>
      <c r="F7609" s="9">
        <v>24.78</v>
      </c>
      <c r="G7609" s="9">
        <v>1.51</v>
      </c>
      <c r="H7609" s="9">
        <v>7.5490000000000004</v>
      </c>
      <c r="I7609" s="9">
        <v>50.540999999999997</v>
      </c>
      <c r="J7609" s="9">
        <v>-2.7120000000000002</v>
      </c>
      <c r="K7609" s="9">
        <v>98.1</v>
      </c>
      <c r="L7609" s="9">
        <v>0.187</v>
      </c>
      <c r="M7609" s="9">
        <v>0.23200000000000001</v>
      </c>
      <c r="N7609" s="9">
        <v>0</v>
      </c>
      <c r="O7609" s="9">
        <v>0.625</v>
      </c>
      <c r="P7609" s="9"/>
      <c r="Q7609" s="9"/>
      <c r="R7609" s="9"/>
      <c r="T7609">
        <f t="shared" si="1054"/>
        <v>3172100</v>
      </c>
      <c r="U7609">
        <v>0</v>
      </c>
      <c r="V7609">
        <f t="shared" si="1052"/>
        <v>0</v>
      </c>
      <c r="W7609" t="str">
        <f t="shared" si="1055"/>
        <v/>
      </c>
      <c r="X7609" t="str">
        <f t="shared" si="1056"/>
        <v/>
      </c>
      <c r="Y7609" t="str">
        <f t="shared" si="1053"/>
        <v/>
      </c>
      <c r="Z7609" s="9"/>
      <c r="AA7609" s="14">
        <f t="shared" si="1057"/>
        <v>0.49</v>
      </c>
      <c r="AB7609" s="14">
        <f t="shared" si="1058"/>
        <v>8.9999999999999993E-3</v>
      </c>
    </row>
    <row r="7610" spans="1:28" x14ac:dyDescent="0.25">
      <c r="A7610" s="10">
        <f t="shared" si="1059"/>
        <v>45608</v>
      </c>
      <c r="B7610" s="11">
        <v>317</v>
      </c>
      <c r="C7610" s="11">
        <v>2200</v>
      </c>
      <c r="D7610" s="12">
        <v>825.91666666666697</v>
      </c>
      <c r="E7610" s="9"/>
      <c r="F7610" s="9">
        <v>24.545999999999999</v>
      </c>
      <c r="G7610" s="9">
        <v>2.516</v>
      </c>
      <c r="H7610" s="9">
        <v>8.0519999999999996</v>
      </c>
      <c r="I7610" s="9">
        <v>44.924999999999997</v>
      </c>
      <c r="J7610" s="9">
        <v>-3.0939999999999999</v>
      </c>
      <c r="K7610" s="9">
        <v>98</v>
      </c>
      <c r="L7610" s="9">
        <v>0.187</v>
      </c>
      <c r="M7610" s="9">
        <v>0.23200000000000001</v>
      </c>
      <c r="N7610" s="9">
        <v>0</v>
      </c>
      <c r="O7610" s="9">
        <v>0.625</v>
      </c>
      <c r="P7610" s="9"/>
      <c r="Q7610" s="9"/>
      <c r="R7610" s="9"/>
      <c r="T7610">
        <f t="shared" si="1054"/>
        <v>3172200</v>
      </c>
      <c r="U7610">
        <v>0</v>
      </c>
      <c r="V7610">
        <f t="shared" si="1052"/>
        <v>0</v>
      </c>
      <c r="W7610" t="str">
        <f t="shared" si="1055"/>
        <v/>
      </c>
      <c r="X7610" t="str">
        <f t="shared" si="1056"/>
        <v/>
      </c>
      <c r="Y7610" t="str">
        <f t="shared" si="1053"/>
        <v/>
      </c>
      <c r="Z7610" s="9"/>
      <c r="AA7610" s="14">
        <f t="shared" si="1057"/>
        <v>0.47599999999999998</v>
      </c>
      <c r="AB7610" s="14">
        <f t="shared" si="1058"/>
        <v>0.01</v>
      </c>
    </row>
    <row r="7611" spans="1:28" x14ac:dyDescent="0.25">
      <c r="A7611" s="10">
        <f t="shared" si="1059"/>
        <v>45608</v>
      </c>
      <c r="B7611" s="11">
        <v>317</v>
      </c>
      <c r="C7611" s="11">
        <v>2300</v>
      </c>
      <c r="D7611" s="12">
        <v>825.95833333333303</v>
      </c>
      <c r="E7611" s="9"/>
      <c r="F7611" s="9">
        <v>26.885999999999999</v>
      </c>
      <c r="G7611" s="9">
        <v>2.516</v>
      </c>
      <c r="H7611" s="9">
        <v>8.0519999999999996</v>
      </c>
      <c r="I7611" s="9">
        <v>46.329000000000001</v>
      </c>
      <c r="J7611" s="9">
        <v>-2.859</v>
      </c>
      <c r="K7611" s="9">
        <v>98.8</v>
      </c>
      <c r="L7611" s="9">
        <v>0.187</v>
      </c>
      <c r="M7611" s="9">
        <v>0.23200000000000001</v>
      </c>
      <c r="N7611" s="9">
        <v>0</v>
      </c>
      <c r="O7611" s="9">
        <v>0.625</v>
      </c>
      <c r="P7611" s="9"/>
      <c r="Q7611" s="9"/>
      <c r="R7611" s="9"/>
      <c r="T7611">
        <f t="shared" si="1054"/>
        <v>3172300</v>
      </c>
      <c r="U7611">
        <v>0</v>
      </c>
      <c r="V7611">
        <f t="shared" si="1052"/>
        <v>0</v>
      </c>
      <c r="W7611" t="str">
        <f t="shared" si="1055"/>
        <v/>
      </c>
      <c r="X7611" t="str">
        <f t="shared" si="1056"/>
        <v/>
      </c>
      <c r="Y7611" t="str">
        <f t="shared" si="1053"/>
        <v/>
      </c>
      <c r="Z7611" s="9"/>
      <c r="AA7611" s="14">
        <f t="shared" si="1057"/>
        <v>0.48899999999999999</v>
      </c>
      <c r="AB7611" s="14">
        <f t="shared" si="1058"/>
        <v>6.0000000000000001E-3</v>
      </c>
    </row>
    <row r="7612" spans="1:28" x14ac:dyDescent="0.25">
      <c r="A7612" s="10">
        <f t="shared" si="1059"/>
        <v>45608</v>
      </c>
      <c r="B7612" s="11">
        <v>317</v>
      </c>
      <c r="C7612" s="11">
        <v>2400</v>
      </c>
      <c r="D7612" s="12">
        <v>826</v>
      </c>
      <c r="E7612" s="9"/>
      <c r="F7612" s="9">
        <v>27.588000000000001</v>
      </c>
      <c r="G7612" s="9">
        <v>3.02</v>
      </c>
      <c r="H7612" s="9">
        <v>8.0519999999999996</v>
      </c>
      <c r="I7612" s="9">
        <v>42.118000000000002</v>
      </c>
      <c r="J7612" s="9">
        <v>-2.83</v>
      </c>
      <c r="K7612" s="9">
        <v>98.9</v>
      </c>
      <c r="L7612" s="9">
        <v>0.187</v>
      </c>
      <c r="M7612" s="9">
        <v>0.23200000000000001</v>
      </c>
      <c r="N7612" s="9">
        <v>0</v>
      </c>
      <c r="O7612" s="9">
        <v>0.625</v>
      </c>
      <c r="P7612" s="9"/>
      <c r="Q7612" s="9"/>
      <c r="R7612" s="9"/>
      <c r="T7612">
        <f t="shared" si="1054"/>
        <v>3172400</v>
      </c>
      <c r="U7612">
        <v>0</v>
      </c>
      <c r="V7612">
        <f t="shared" si="1052"/>
        <v>0</v>
      </c>
      <c r="W7612">
        <f t="shared" si="1055"/>
        <v>0.187</v>
      </c>
      <c r="X7612">
        <f t="shared" si="1056"/>
        <v>0.23200000000000001</v>
      </c>
      <c r="Y7612">
        <f t="shared" si="1053"/>
        <v>0.27600000000000002</v>
      </c>
      <c r="Z7612" s="9"/>
      <c r="AA7612" s="14">
        <f t="shared" si="1057"/>
        <v>0.49</v>
      </c>
      <c r="AB7612" s="14">
        <f t="shared" si="1058"/>
        <v>5.0000000000000001E-3</v>
      </c>
    </row>
    <row r="7613" spans="1:28" x14ac:dyDescent="0.25">
      <c r="A7613" s="10">
        <f t="shared" si="1059"/>
        <v>45609</v>
      </c>
      <c r="B7613" s="11">
        <v>318</v>
      </c>
      <c r="C7613" s="11">
        <v>100</v>
      </c>
      <c r="D7613" s="12">
        <v>826.04166666666697</v>
      </c>
      <c r="E7613" s="9"/>
      <c r="F7613" s="9">
        <v>27.588000000000001</v>
      </c>
      <c r="G7613" s="9">
        <v>4.0259999999999998</v>
      </c>
      <c r="H7613" s="9">
        <v>10.065</v>
      </c>
      <c r="I7613" s="9">
        <v>50.540999999999997</v>
      </c>
      <c r="J7613" s="9">
        <v>-2.4790000000000001</v>
      </c>
      <c r="K7613" s="9">
        <v>99.1</v>
      </c>
      <c r="L7613" s="9">
        <v>0.187</v>
      </c>
      <c r="M7613" s="9">
        <v>0.23200000000000001</v>
      </c>
      <c r="N7613" s="9">
        <v>0</v>
      </c>
      <c r="O7613" s="9">
        <v>0.625</v>
      </c>
      <c r="P7613" s="9"/>
      <c r="Q7613" s="9"/>
      <c r="R7613" s="9"/>
      <c r="T7613">
        <f t="shared" si="1054"/>
        <v>3180100</v>
      </c>
      <c r="U7613">
        <v>0</v>
      </c>
      <c r="V7613">
        <f t="shared" ref="V7613:V7676" si="1060">IF(O7613&lt;1,0,ROUND(O7613,1))</f>
        <v>0</v>
      </c>
      <c r="W7613" t="str">
        <f t="shared" si="1055"/>
        <v/>
      </c>
      <c r="X7613" t="str">
        <f t="shared" si="1056"/>
        <v/>
      </c>
      <c r="Y7613" t="str">
        <f t="shared" ref="Y7613:Y7676" si="1061">IF(C7613=2400,ROUND(F7613/100,3),"")</f>
        <v/>
      </c>
      <c r="Z7613" s="9"/>
      <c r="AA7613" s="14">
        <f t="shared" si="1057"/>
        <v>0.504</v>
      </c>
      <c r="AB7613" s="14">
        <f t="shared" si="1058"/>
        <v>5.0000000000000001E-3</v>
      </c>
    </row>
    <row r="7614" spans="1:28" x14ac:dyDescent="0.25">
      <c r="A7614" s="10">
        <f t="shared" si="1059"/>
        <v>45609</v>
      </c>
      <c r="B7614" s="11">
        <v>318</v>
      </c>
      <c r="C7614" s="11">
        <v>200</v>
      </c>
      <c r="D7614" s="12">
        <v>826.08333333333303</v>
      </c>
      <c r="E7614" s="9"/>
      <c r="F7614" s="9">
        <v>27.704999999999998</v>
      </c>
      <c r="G7614" s="9">
        <v>4.5289999999999999</v>
      </c>
      <c r="H7614" s="9">
        <v>11.071999999999999</v>
      </c>
      <c r="I7614" s="9">
        <v>51.945</v>
      </c>
      <c r="J7614" s="9">
        <v>-2.4209999999999998</v>
      </c>
      <c r="K7614" s="9">
        <v>99.2</v>
      </c>
      <c r="L7614" s="9">
        <v>0.187</v>
      </c>
      <c r="M7614" s="9">
        <v>0.23200000000000001</v>
      </c>
      <c r="N7614" s="9">
        <v>0</v>
      </c>
      <c r="O7614" s="9">
        <v>0.625</v>
      </c>
      <c r="P7614" s="9"/>
      <c r="Q7614" s="9"/>
      <c r="R7614" s="9"/>
      <c r="T7614">
        <f t="shared" si="1054"/>
        <v>3180200</v>
      </c>
      <c r="U7614">
        <v>0</v>
      </c>
      <c r="V7614">
        <f t="shared" si="1060"/>
        <v>0</v>
      </c>
      <c r="W7614" t="str">
        <f t="shared" si="1055"/>
        <v/>
      </c>
      <c r="X7614" t="str">
        <f t="shared" si="1056"/>
        <v/>
      </c>
      <c r="Y7614" t="str">
        <f t="shared" si="1061"/>
        <v/>
      </c>
      <c r="Z7614" s="9"/>
      <c r="AA7614" s="14">
        <f t="shared" si="1057"/>
        <v>0.50700000000000001</v>
      </c>
      <c r="AB7614" s="14">
        <f t="shared" si="1058"/>
        <v>4.0000000000000001E-3</v>
      </c>
    </row>
    <row r="7615" spans="1:28" x14ac:dyDescent="0.25">
      <c r="A7615" s="10">
        <f t="shared" si="1059"/>
        <v>45609</v>
      </c>
      <c r="B7615" s="11">
        <v>318</v>
      </c>
      <c r="C7615" s="11">
        <v>300</v>
      </c>
      <c r="D7615" s="12">
        <v>826.125</v>
      </c>
      <c r="E7615" s="9"/>
      <c r="F7615" s="9">
        <v>27.588000000000001</v>
      </c>
      <c r="G7615" s="9">
        <v>5.0330000000000004</v>
      </c>
      <c r="H7615" s="9">
        <v>11.574999999999999</v>
      </c>
      <c r="I7615" s="9">
        <v>61.773000000000003</v>
      </c>
      <c r="J7615" s="9">
        <v>-2.4790000000000001</v>
      </c>
      <c r="K7615" s="9">
        <v>99.3</v>
      </c>
      <c r="L7615" s="9">
        <v>0.188</v>
      </c>
      <c r="M7615" s="9">
        <v>0.23200000000000001</v>
      </c>
      <c r="N7615" s="9">
        <v>0</v>
      </c>
      <c r="O7615" s="9">
        <v>0.625</v>
      </c>
      <c r="P7615" s="9"/>
      <c r="Q7615" s="9"/>
      <c r="R7615" s="9"/>
      <c r="T7615">
        <f t="shared" si="1054"/>
        <v>3180300</v>
      </c>
      <c r="U7615">
        <v>0</v>
      </c>
      <c r="V7615">
        <f t="shared" si="1060"/>
        <v>0</v>
      </c>
      <c r="W7615" t="str">
        <f t="shared" si="1055"/>
        <v/>
      </c>
      <c r="X7615" t="str">
        <f t="shared" si="1056"/>
        <v/>
      </c>
      <c r="Y7615" t="str">
        <f t="shared" si="1061"/>
        <v/>
      </c>
      <c r="Z7615" s="9"/>
      <c r="AA7615" s="14">
        <f t="shared" si="1057"/>
        <v>0.505</v>
      </c>
      <c r="AB7615" s="14">
        <f t="shared" si="1058"/>
        <v>4.0000000000000001E-3</v>
      </c>
    </row>
    <row r="7616" spans="1:28" x14ac:dyDescent="0.25">
      <c r="A7616" s="10">
        <f t="shared" si="1059"/>
        <v>45609</v>
      </c>
      <c r="B7616" s="11">
        <v>318</v>
      </c>
      <c r="C7616" s="11">
        <v>400</v>
      </c>
      <c r="D7616" s="12">
        <v>826.16666666666697</v>
      </c>
      <c r="E7616" s="9"/>
      <c r="F7616" s="9">
        <v>28.056000000000001</v>
      </c>
      <c r="G7616" s="9">
        <v>4.5289999999999999</v>
      </c>
      <c r="H7616" s="9">
        <v>12.582000000000001</v>
      </c>
      <c r="I7616" s="9">
        <v>51.945</v>
      </c>
      <c r="J7616" s="9">
        <v>-2.4500000000000002</v>
      </c>
      <c r="K7616" s="9">
        <v>99.3</v>
      </c>
      <c r="L7616" s="9">
        <v>0.188</v>
      </c>
      <c r="M7616" s="9">
        <v>0.23200000000000001</v>
      </c>
      <c r="N7616" s="9">
        <v>0</v>
      </c>
      <c r="O7616" s="9">
        <v>0.625</v>
      </c>
      <c r="P7616" s="9"/>
      <c r="Q7616" s="9"/>
      <c r="R7616" s="9"/>
      <c r="T7616">
        <f t="shared" si="1054"/>
        <v>3180400</v>
      </c>
      <c r="U7616">
        <v>0</v>
      </c>
      <c r="V7616">
        <f t="shared" si="1060"/>
        <v>0</v>
      </c>
      <c r="W7616" t="str">
        <f t="shared" si="1055"/>
        <v/>
      </c>
      <c r="X7616" t="str">
        <f t="shared" si="1056"/>
        <v/>
      </c>
      <c r="Y7616" t="str">
        <f t="shared" si="1061"/>
        <v/>
      </c>
      <c r="Z7616" s="9"/>
      <c r="AA7616" s="14">
        <f t="shared" si="1057"/>
        <v>0.50600000000000001</v>
      </c>
      <c r="AB7616" s="14">
        <f t="shared" si="1058"/>
        <v>4.0000000000000001E-3</v>
      </c>
    </row>
    <row r="7617" spans="1:28" x14ac:dyDescent="0.25">
      <c r="A7617" s="10">
        <f t="shared" si="1059"/>
        <v>45609</v>
      </c>
      <c r="B7617" s="11">
        <v>318</v>
      </c>
      <c r="C7617" s="11">
        <v>500</v>
      </c>
      <c r="D7617" s="12">
        <v>826.20833333333303</v>
      </c>
      <c r="E7617" s="9"/>
      <c r="F7617" s="9">
        <v>27.236999999999998</v>
      </c>
      <c r="G7617" s="9">
        <v>5.0330000000000004</v>
      </c>
      <c r="H7617" s="9">
        <v>11.071999999999999</v>
      </c>
      <c r="I7617" s="9">
        <v>56.156999999999996</v>
      </c>
      <c r="J7617" s="9">
        <v>-2.5960000000000001</v>
      </c>
      <c r="K7617" s="9">
        <v>99.4</v>
      </c>
      <c r="L7617" s="9">
        <v>0.187</v>
      </c>
      <c r="M7617" s="9">
        <v>0.23200000000000001</v>
      </c>
      <c r="N7617" s="9">
        <v>0</v>
      </c>
      <c r="O7617" s="9">
        <v>0.625</v>
      </c>
      <c r="P7617" s="9"/>
      <c r="Q7617" s="9"/>
      <c r="R7617" s="9"/>
      <c r="T7617">
        <f t="shared" si="1054"/>
        <v>3180500</v>
      </c>
      <c r="U7617">
        <v>0</v>
      </c>
      <c r="V7617">
        <f t="shared" si="1060"/>
        <v>0</v>
      </c>
      <c r="W7617" t="str">
        <f t="shared" si="1055"/>
        <v/>
      </c>
      <c r="X7617" t="str">
        <f t="shared" si="1056"/>
        <v/>
      </c>
      <c r="Y7617" t="str">
        <f t="shared" si="1061"/>
        <v/>
      </c>
      <c r="Z7617" s="9"/>
      <c r="AA7617" s="14">
        <f t="shared" si="1057"/>
        <v>0.501</v>
      </c>
      <c r="AB7617" s="14">
        <f t="shared" si="1058"/>
        <v>3.0000000000000001E-3</v>
      </c>
    </row>
    <row r="7618" spans="1:28" x14ac:dyDescent="0.25">
      <c r="A7618" s="10">
        <f t="shared" si="1059"/>
        <v>45609</v>
      </c>
      <c r="B7618" s="11">
        <v>318</v>
      </c>
      <c r="C7618" s="11">
        <v>600</v>
      </c>
      <c r="D7618" s="12">
        <v>826.25</v>
      </c>
      <c r="E7618" s="9"/>
      <c r="F7618" s="9">
        <v>27.236999999999998</v>
      </c>
      <c r="G7618" s="9">
        <v>3.5230000000000001</v>
      </c>
      <c r="H7618" s="9">
        <v>8.5559999999999992</v>
      </c>
      <c r="I7618" s="9">
        <v>54.753</v>
      </c>
      <c r="J7618" s="9">
        <v>-2.7709999999999999</v>
      </c>
      <c r="K7618" s="9">
        <v>99.2</v>
      </c>
      <c r="L7618" s="9">
        <v>0.187</v>
      </c>
      <c r="M7618" s="9">
        <v>0.23200000000000001</v>
      </c>
      <c r="N7618" s="9">
        <v>0</v>
      </c>
      <c r="O7618" s="9">
        <v>0.625</v>
      </c>
      <c r="P7618" s="9"/>
      <c r="Q7618" s="9"/>
      <c r="R7618" s="9"/>
      <c r="T7618">
        <f t="shared" si="1054"/>
        <v>3180600</v>
      </c>
      <c r="U7618">
        <v>0</v>
      </c>
      <c r="V7618">
        <f t="shared" si="1060"/>
        <v>0</v>
      </c>
      <c r="W7618" t="str">
        <f t="shared" si="1055"/>
        <v/>
      </c>
      <c r="X7618" t="str">
        <f t="shared" si="1056"/>
        <v/>
      </c>
      <c r="Y7618" t="str">
        <f t="shared" si="1061"/>
        <v/>
      </c>
      <c r="Z7618" s="9"/>
      <c r="AA7618" s="14">
        <f t="shared" si="1057"/>
        <v>0.49399999999999999</v>
      </c>
      <c r="AB7618" s="14">
        <f t="shared" si="1058"/>
        <v>4.0000000000000001E-3</v>
      </c>
    </row>
    <row r="7619" spans="1:28" x14ac:dyDescent="0.25">
      <c r="A7619" s="10">
        <f t="shared" si="1059"/>
        <v>45609</v>
      </c>
      <c r="B7619" s="11">
        <v>318</v>
      </c>
      <c r="C7619" s="11">
        <v>700</v>
      </c>
      <c r="D7619" s="12">
        <v>826.29166666666697</v>
      </c>
      <c r="E7619" s="9"/>
      <c r="F7619" s="9">
        <v>28.757999999999999</v>
      </c>
      <c r="G7619" s="9">
        <v>3.02</v>
      </c>
      <c r="H7619" s="9">
        <v>7.5490000000000004</v>
      </c>
      <c r="I7619" s="9">
        <v>50.540999999999997</v>
      </c>
      <c r="J7619" s="9">
        <v>-2.976</v>
      </c>
      <c r="K7619" s="9">
        <v>99.1</v>
      </c>
      <c r="L7619" s="9">
        <v>0.188</v>
      </c>
      <c r="M7619" s="9">
        <v>0.23300000000000001</v>
      </c>
      <c r="N7619" s="9">
        <v>0</v>
      </c>
      <c r="O7619" s="9">
        <v>0.625</v>
      </c>
      <c r="P7619" s="9"/>
      <c r="Q7619" s="9"/>
      <c r="R7619" s="9"/>
      <c r="T7619">
        <f t="shared" si="1054"/>
        <v>3180700</v>
      </c>
      <c r="U7619">
        <v>0</v>
      </c>
      <c r="V7619">
        <f t="shared" si="1060"/>
        <v>0</v>
      </c>
      <c r="W7619" t="str">
        <f t="shared" si="1055"/>
        <v/>
      </c>
      <c r="X7619" t="str">
        <f t="shared" si="1056"/>
        <v/>
      </c>
      <c r="Y7619" t="str">
        <f t="shared" si="1061"/>
        <v/>
      </c>
      <c r="Z7619" s="9"/>
      <c r="AA7619" s="14">
        <f t="shared" si="1057"/>
        <v>0.48599999999999999</v>
      </c>
      <c r="AB7619" s="14">
        <f t="shared" si="1058"/>
        <v>4.0000000000000001E-3</v>
      </c>
    </row>
    <row r="7620" spans="1:28" x14ac:dyDescent="0.25">
      <c r="A7620" s="10">
        <f t="shared" si="1059"/>
        <v>45609</v>
      </c>
      <c r="B7620" s="11">
        <v>318</v>
      </c>
      <c r="C7620" s="11">
        <v>800</v>
      </c>
      <c r="D7620" s="12">
        <v>826.33333333333303</v>
      </c>
      <c r="E7620" s="9"/>
      <c r="F7620" s="9">
        <v>43.5</v>
      </c>
      <c r="G7620" s="9">
        <v>3.02</v>
      </c>
      <c r="H7620" s="9">
        <v>7.5490000000000004</v>
      </c>
      <c r="I7620" s="9">
        <v>39.31</v>
      </c>
      <c r="J7620" s="9">
        <v>-3.1240000000000001</v>
      </c>
      <c r="K7620" s="9">
        <v>99</v>
      </c>
      <c r="L7620" s="9">
        <v>0.188</v>
      </c>
      <c r="M7620" s="9">
        <v>0.23300000000000001</v>
      </c>
      <c r="N7620" s="9">
        <v>0</v>
      </c>
      <c r="O7620" s="9">
        <v>1.875</v>
      </c>
      <c r="P7620" s="9"/>
      <c r="Q7620" s="9"/>
      <c r="R7620" s="9"/>
      <c r="T7620">
        <f t="shared" si="1054"/>
        <v>3180800</v>
      </c>
      <c r="U7620">
        <v>29.8</v>
      </c>
      <c r="V7620">
        <f t="shared" si="1060"/>
        <v>1.9</v>
      </c>
      <c r="W7620" t="str">
        <f t="shared" si="1055"/>
        <v/>
      </c>
      <c r="X7620" t="str">
        <f t="shared" si="1056"/>
        <v/>
      </c>
      <c r="Y7620" t="str">
        <f t="shared" si="1061"/>
        <v/>
      </c>
      <c r="Z7620" s="9"/>
      <c r="AA7620" s="14">
        <f t="shared" si="1057"/>
        <v>0.48</v>
      </c>
      <c r="AB7620" s="14">
        <f t="shared" si="1058"/>
        <v>5.0000000000000001E-3</v>
      </c>
    </row>
    <row r="7621" spans="1:28" x14ac:dyDescent="0.25">
      <c r="A7621" s="10">
        <f t="shared" si="1059"/>
        <v>45609</v>
      </c>
      <c r="B7621" s="11">
        <v>318</v>
      </c>
      <c r="C7621" s="11">
        <v>900</v>
      </c>
      <c r="D7621" s="12">
        <v>826.375</v>
      </c>
      <c r="E7621" s="9"/>
      <c r="F7621" s="9">
        <v>58.475000000000001</v>
      </c>
      <c r="G7621" s="9">
        <v>2.516</v>
      </c>
      <c r="H7621" s="9">
        <v>5.5359999999999996</v>
      </c>
      <c r="I7621" s="9">
        <v>33.694000000000003</v>
      </c>
      <c r="J7621" s="9">
        <v>-3.153</v>
      </c>
      <c r="K7621" s="9">
        <v>99</v>
      </c>
      <c r="L7621" s="9">
        <v>0.188</v>
      </c>
      <c r="M7621" s="9">
        <v>0.23300000000000001</v>
      </c>
      <c r="N7621" s="9">
        <v>0</v>
      </c>
      <c r="O7621" s="9">
        <v>10.625</v>
      </c>
      <c r="P7621" s="9"/>
      <c r="Q7621" s="9"/>
      <c r="R7621" s="9"/>
      <c r="T7621">
        <f t="shared" ref="T7621:T7684" si="1062">B7621*10000+C7621</f>
        <v>3180900</v>
      </c>
      <c r="U7621">
        <v>151</v>
      </c>
      <c r="V7621">
        <f t="shared" si="1060"/>
        <v>10.6</v>
      </c>
      <c r="W7621" t="str">
        <f t="shared" ref="W7621:W7684" si="1063">IF(C7621=2400,ROUND(L7621,3),"")</f>
        <v/>
      </c>
      <c r="X7621" t="str">
        <f t="shared" ref="X7621:X7684" si="1064">IF(C7621=2400,ROUND(M7621,3),"")</f>
        <v/>
      </c>
      <c r="Y7621" t="str">
        <f t="shared" si="1061"/>
        <v/>
      </c>
      <c r="Z7621" s="9"/>
      <c r="AA7621" s="14">
        <f t="shared" ref="AA7621:AA7684" si="1065">ROUND((0.6105*(EXP((17.273*J7621)/(J7621+237.3))))*K7621/100,3)</f>
        <v>0.47899999999999998</v>
      </c>
      <c r="AB7621" s="14">
        <f t="shared" ref="AB7621:AB7684" si="1066">ROUND(AA7621/K7621*(100-K7621),3)</f>
        <v>5.0000000000000001E-3</v>
      </c>
    </row>
    <row r="7622" spans="1:28" x14ac:dyDescent="0.25">
      <c r="A7622" s="10">
        <f t="shared" si="1059"/>
        <v>45609</v>
      </c>
      <c r="B7622" s="11">
        <v>318</v>
      </c>
      <c r="C7622" s="11">
        <v>1000</v>
      </c>
      <c r="D7622" s="12">
        <v>826.41666666666697</v>
      </c>
      <c r="E7622" s="9"/>
      <c r="F7622" s="9">
        <v>43.5</v>
      </c>
      <c r="G7622" s="9">
        <v>1.51</v>
      </c>
      <c r="H7622" s="9">
        <v>6.0389999999999997</v>
      </c>
      <c r="I7622" s="9">
        <v>29.481999999999999</v>
      </c>
      <c r="J7622" s="9">
        <v>-3.1240000000000001</v>
      </c>
      <c r="K7622" s="9">
        <v>99</v>
      </c>
      <c r="L7622" s="9">
        <v>0.188</v>
      </c>
      <c r="M7622" s="9">
        <v>0.23300000000000001</v>
      </c>
      <c r="N7622" s="9">
        <v>0</v>
      </c>
      <c r="O7622" s="9">
        <v>29.375</v>
      </c>
      <c r="P7622" s="9"/>
      <c r="Q7622" s="9"/>
      <c r="R7622" s="9"/>
      <c r="T7622">
        <f t="shared" si="1062"/>
        <v>3181000</v>
      </c>
      <c r="U7622">
        <v>266.5</v>
      </c>
      <c r="V7622">
        <f t="shared" si="1060"/>
        <v>29.4</v>
      </c>
      <c r="W7622" t="str">
        <f t="shared" si="1063"/>
        <v/>
      </c>
      <c r="X7622" t="str">
        <f t="shared" si="1064"/>
        <v/>
      </c>
      <c r="Y7622" t="str">
        <f t="shared" si="1061"/>
        <v/>
      </c>
      <c r="Z7622" s="9"/>
      <c r="AA7622" s="14">
        <f t="shared" si="1065"/>
        <v>0.48</v>
      </c>
      <c r="AB7622" s="14">
        <f t="shared" si="1066"/>
        <v>5.0000000000000001E-3</v>
      </c>
    </row>
    <row r="7623" spans="1:28" x14ac:dyDescent="0.25">
      <c r="A7623" s="10">
        <f t="shared" ref="A7623:A7686" si="1067">A$5-1+B7623</f>
        <v>45609</v>
      </c>
      <c r="B7623" s="11">
        <v>318</v>
      </c>
      <c r="C7623" s="11">
        <v>1100</v>
      </c>
      <c r="D7623" s="12">
        <v>826.45833333333303</v>
      </c>
      <c r="E7623" s="9"/>
      <c r="F7623" s="9">
        <v>31.215</v>
      </c>
      <c r="G7623" s="9">
        <v>2.0129999999999999</v>
      </c>
      <c r="H7623" s="9">
        <v>7.0460000000000003</v>
      </c>
      <c r="I7623" s="9">
        <v>30.885999999999999</v>
      </c>
      <c r="J7623" s="9">
        <v>-2.8879999999999999</v>
      </c>
      <c r="K7623" s="9">
        <v>99</v>
      </c>
      <c r="L7623" s="9">
        <v>0.188</v>
      </c>
      <c r="M7623" s="9">
        <v>0.23300000000000001</v>
      </c>
      <c r="N7623" s="9">
        <v>0</v>
      </c>
      <c r="O7623" s="9">
        <v>66.875</v>
      </c>
      <c r="P7623" s="9"/>
      <c r="Q7623" s="9"/>
      <c r="R7623" s="9"/>
      <c r="T7623">
        <f t="shared" si="1062"/>
        <v>3181100</v>
      </c>
      <c r="U7623">
        <v>343.8</v>
      </c>
      <c r="V7623">
        <f t="shared" si="1060"/>
        <v>66.900000000000006</v>
      </c>
      <c r="W7623" t="str">
        <f t="shared" si="1063"/>
        <v/>
      </c>
      <c r="X7623" t="str">
        <f t="shared" si="1064"/>
        <v/>
      </c>
      <c r="Y7623" t="str">
        <f t="shared" si="1061"/>
        <v/>
      </c>
      <c r="Z7623" s="9"/>
      <c r="AA7623" s="14">
        <f t="shared" si="1065"/>
        <v>0.48899999999999999</v>
      </c>
      <c r="AB7623" s="14">
        <f t="shared" si="1066"/>
        <v>5.0000000000000001E-3</v>
      </c>
    </row>
    <row r="7624" spans="1:28" x14ac:dyDescent="0.25">
      <c r="A7624" s="10">
        <f t="shared" si="1067"/>
        <v>45609</v>
      </c>
      <c r="B7624" s="11">
        <v>318</v>
      </c>
      <c r="C7624" s="11">
        <v>1200</v>
      </c>
      <c r="D7624" s="12">
        <v>826.5</v>
      </c>
      <c r="E7624" s="9"/>
      <c r="F7624" s="9">
        <v>32.033999999999999</v>
      </c>
      <c r="G7624" s="9">
        <v>2.516</v>
      </c>
      <c r="H7624" s="9">
        <v>7.0460000000000003</v>
      </c>
      <c r="I7624" s="9">
        <v>56.156999999999996</v>
      </c>
      <c r="J7624" s="9">
        <v>-2.1890000000000001</v>
      </c>
      <c r="K7624" s="9">
        <v>99.3</v>
      </c>
      <c r="L7624" s="9">
        <v>0.187</v>
      </c>
      <c r="M7624" s="9">
        <v>0.23300000000000001</v>
      </c>
      <c r="N7624" s="9">
        <v>0</v>
      </c>
      <c r="O7624" s="9">
        <v>49.375</v>
      </c>
      <c r="P7624" s="9"/>
      <c r="Q7624" s="9"/>
      <c r="R7624" s="9"/>
      <c r="T7624">
        <f t="shared" si="1062"/>
        <v>3181200</v>
      </c>
      <c r="U7624">
        <v>372.8</v>
      </c>
      <c r="V7624">
        <f t="shared" si="1060"/>
        <v>49.4</v>
      </c>
      <c r="W7624" t="str">
        <f t="shared" si="1063"/>
        <v/>
      </c>
      <c r="X7624" t="str">
        <f t="shared" si="1064"/>
        <v/>
      </c>
      <c r="Y7624" t="str">
        <f t="shared" si="1061"/>
        <v/>
      </c>
      <c r="Z7624" s="9"/>
      <c r="AA7624" s="14">
        <f t="shared" si="1065"/>
        <v>0.51600000000000001</v>
      </c>
      <c r="AB7624" s="14">
        <f t="shared" si="1066"/>
        <v>4.0000000000000001E-3</v>
      </c>
    </row>
    <row r="7625" spans="1:28" x14ac:dyDescent="0.25">
      <c r="A7625" s="10">
        <f t="shared" si="1067"/>
        <v>45609</v>
      </c>
      <c r="B7625" s="11">
        <v>318</v>
      </c>
      <c r="C7625" s="11">
        <v>1300</v>
      </c>
      <c r="D7625" s="12">
        <v>826.54166666666697</v>
      </c>
      <c r="E7625" s="9"/>
      <c r="F7625" s="9">
        <v>32.853000000000002</v>
      </c>
      <c r="G7625" s="9">
        <v>1.51</v>
      </c>
      <c r="H7625" s="9">
        <v>5.0330000000000004</v>
      </c>
      <c r="I7625" s="9">
        <v>32.29</v>
      </c>
      <c r="J7625" s="9">
        <v>-3.0350000000000001</v>
      </c>
      <c r="K7625" s="9">
        <v>99.3</v>
      </c>
      <c r="L7625" s="9">
        <v>0.188</v>
      </c>
      <c r="M7625" s="9">
        <v>0.23300000000000001</v>
      </c>
      <c r="N7625" s="9">
        <v>0</v>
      </c>
      <c r="O7625" s="9">
        <v>28.125</v>
      </c>
      <c r="P7625" s="9"/>
      <c r="Q7625" s="9"/>
      <c r="R7625" s="9"/>
      <c r="T7625">
        <f t="shared" si="1062"/>
        <v>3181300</v>
      </c>
      <c r="U7625">
        <v>350.3</v>
      </c>
      <c r="V7625">
        <f t="shared" si="1060"/>
        <v>28.1</v>
      </c>
      <c r="W7625" t="str">
        <f t="shared" si="1063"/>
        <v/>
      </c>
      <c r="X7625" t="str">
        <f t="shared" si="1064"/>
        <v/>
      </c>
      <c r="Y7625" t="str">
        <f t="shared" si="1061"/>
        <v/>
      </c>
      <c r="Z7625" s="9"/>
      <c r="AA7625" s="14">
        <f t="shared" si="1065"/>
        <v>0.48499999999999999</v>
      </c>
      <c r="AB7625" s="14">
        <f t="shared" si="1066"/>
        <v>3.0000000000000001E-3</v>
      </c>
    </row>
    <row r="7626" spans="1:28" x14ac:dyDescent="0.25">
      <c r="A7626" s="10">
        <f t="shared" si="1067"/>
        <v>45609</v>
      </c>
      <c r="B7626" s="11">
        <v>318</v>
      </c>
      <c r="C7626" s="11">
        <v>1400</v>
      </c>
      <c r="D7626" s="12">
        <v>826.58333333333303</v>
      </c>
      <c r="E7626" s="9"/>
      <c r="F7626" s="9">
        <v>31.917000000000002</v>
      </c>
      <c r="G7626" s="9">
        <v>1.51</v>
      </c>
      <c r="H7626" s="9">
        <v>6.0389999999999997</v>
      </c>
      <c r="I7626" s="9">
        <v>1.4039999999999999</v>
      </c>
      <c r="J7626" s="9">
        <v>-3.0939999999999999</v>
      </c>
      <c r="K7626" s="9">
        <v>99</v>
      </c>
      <c r="L7626" s="9">
        <v>0.188</v>
      </c>
      <c r="M7626" s="9">
        <v>0.23300000000000001</v>
      </c>
      <c r="N7626" s="9">
        <v>0</v>
      </c>
      <c r="O7626" s="9">
        <v>28.125</v>
      </c>
      <c r="P7626" s="9"/>
      <c r="Q7626" s="9"/>
      <c r="R7626" s="9"/>
      <c r="T7626">
        <f t="shared" si="1062"/>
        <v>3181400</v>
      </c>
      <c r="U7626">
        <v>278.8</v>
      </c>
      <c r="V7626">
        <f t="shared" si="1060"/>
        <v>28.1</v>
      </c>
      <c r="W7626" t="str">
        <f t="shared" si="1063"/>
        <v/>
      </c>
      <c r="X7626" t="str">
        <f t="shared" si="1064"/>
        <v/>
      </c>
      <c r="Y7626" t="str">
        <f t="shared" si="1061"/>
        <v/>
      </c>
      <c r="Z7626" s="9"/>
      <c r="AA7626" s="14">
        <f t="shared" si="1065"/>
        <v>0.48099999999999998</v>
      </c>
      <c r="AB7626" s="14">
        <f t="shared" si="1066"/>
        <v>5.0000000000000001E-3</v>
      </c>
    </row>
    <row r="7627" spans="1:28" x14ac:dyDescent="0.25">
      <c r="A7627" s="10">
        <f t="shared" si="1067"/>
        <v>45609</v>
      </c>
      <c r="B7627" s="11">
        <v>318</v>
      </c>
      <c r="C7627" s="11">
        <v>1500</v>
      </c>
      <c r="D7627" s="12">
        <v>826.625</v>
      </c>
      <c r="E7627" s="9"/>
      <c r="F7627" s="9">
        <v>32.268000000000001</v>
      </c>
      <c r="G7627" s="9">
        <v>1.0069999999999999</v>
      </c>
      <c r="H7627" s="9">
        <v>5.0330000000000004</v>
      </c>
      <c r="I7627" s="9">
        <v>0</v>
      </c>
      <c r="J7627" s="9">
        <v>-3.153</v>
      </c>
      <c r="K7627" s="9">
        <v>99</v>
      </c>
      <c r="L7627" s="9">
        <v>0.188</v>
      </c>
      <c r="M7627" s="9">
        <v>0.23300000000000001</v>
      </c>
      <c r="N7627" s="9">
        <v>0</v>
      </c>
      <c r="O7627" s="9">
        <v>10.625</v>
      </c>
      <c r="P7627" s="9"/>
      <c r="Q7627" s="9"/>
      <c r="R7627" s="9"/>
      <c r="T7627">
        <f t="shared" si="1062"/>
        <v>3181500</v>
      </c>
      <c r="U7627">
        <v>167.5</v>
      </c>
      <c r="V7627">
        <f t="shared" si="1060"/>
        <v>10.6</v>
      </c>
      <c r="W7627" t="str">
        <f t="shared" si="1063"/>
        <v/>
      </c>
      <c r="X7627" t="str">
        <f t="shared" si="1064"/>
        <v/>
      </c>
      <c r="Y7627" t="str">
        <f t="shared" si="1061"/>
        <v/>
      </c>
      <c r="Z7627" s="9"/>
      <c r="AA7627" s="14">
        <f t="shared" si="1065"/>
        <v>0.47899999999999998</v>
      </c>
      <c r="AB7627" s="14">
        <f t="shared" si="1066"/>
        <v>5.0000000000000001E-3</v>
      </c>
    </row>
    <row r="7628" spans="1:28" x14ac:dyDescent="0.25">
      <c r="A7628" s="10">
        <f t="shared" si="1067"/>
        <v>45609</v>
      </c>
      <c r="B7628" s="11">
        <v>318</v>
      </c>
      <c r="C7628" s="11">
        <v>1600</v>
      </c>
      <c r="D7628" s="12">
        <v>826.66666666666697</v>
      </c>
      <c r="E7628" s="9"/>
      <c r="F7628" s="9">
        <v>31.917000000000002</v>
      </c>
      <c r="G7628" s="9">
        <v>1.0069999999999999</v>
      </c>
      <c r="H7628" s="9">
        <v>4.5289999999999999</v>
      </c>
      <c r="I7628" s="9">
        <v>12.635</v>
      </c>
      <c r="J7628" s="9">
        <v>-2.6829999999999998</v>
      </c>
      <c r="K7628" s="9">
        <v>99</v>
      </c>
      <c r="L7628" s="9">
        <v>0.188</v>
      </c>
      <c r="M7628" s="9">
        <v>0.23300000000000001</v>
      </c>
      <c r="N7628" s="9">
        <v>0</v>
      </c>
      <c r="O7628" s="9">
        <v>8.125</v>
      </c>
      <c r="P7628" s="9"/>
      <c r="Q7628" s="9"/>
      <c r="R7628" s="9"/>
      <c r="T7628">
        <f t="shared" si="1062"/>
        <v>3181600</v>
      </c>
      <c r="U7628">
        <v>41.7</v>
      </c>
      <c r="V7628">
        <f t="shared" si="1060"/>
        <v>8.1</v>
      </c>
      <c r="W7628" t="str">
        <f t="shared" si="1063"/>
        <v/>
      </c>
      <c r="X7628" t="str">
        <f t="shared" si="1064"/>
        <v/>
      </c>
      <c r="Y7628" t="str">
        <f t="shared" si="1061"/>
        <v/>
      </c>
      <c r="Z7628" s="9"/>
      <c r="AA7628" s="14">
        <f t="shared" si="1065"/>
        <v>0.496</v>
      </c>
      <c r="AB7628" s="14">
        <f t="shared" si="1066"/>
        <v>5.0000000000000001E-3</v>
      </c>
    </row>
    <row r="7629" spans="1:28" x14ac:dyDescent="0.25">
      <c r="A7629" s="10">
        <f t="shared" si="1067"/>
        <v>45609</v>
      </c>
      <c r="B7629" s="11">
        <v>318</v>
      </c>
      <c r="C7629" s="11">
        <v>1700</v>
      </c>
      <c r="D7629" s="12">
        <v>826.70833333333303</v>
      </c>
      <c r="E7629" s="9"/>
      <c r="F7629" s="9">
        <v>31.917000000000002</v>
      </c>
      <c r="G7629" s="9">
        <v>1.0069999999999999</v>
      </c>
      <c r="H7629" s="9">
        <v>4.5289999999999999</v>
      </c>
      <c r="I7629" s="9">
        <v>22.463000000000001</v>
      </c>
      <c r="J7629" s="9">
        <v>-3.0939999999999999</v>
      </c>
      <c r="K7629" s="9">
        <v>99.2</v>
      </c>
      <c r="L7629" s="9">
        <v>0.188</v>
      </c>
      <c r="M7629" s="9">
        <v>0.23300000000000001</v>
      </c>
      <c r="N7629" s="9">
        <v>0</v>
      </c>
      <c r="O7629" s="9">
        <v>0.625</v>
      </c>
      <c r="P7629" s="9"/>
      <c r="Q7629" s="9"/>
      <c r="R7629" s="9"/>
      <c r="T7629">
        <f t="shared" si="1062"/>
        <v>3181700</v>
      </c>
      <c r="U7629">
        <v>0</v>
      </c>
      <c r="V7629">
        <f t="shared" si="1060"/>
        <v>0</v>
      </c>
      <c r="W7629" t="str">
        <f t="shared" si="1063"/>
        <v/>
      </c>
      <c r="X7629" t="str">
        <f t="shared" si="1064"/>
        <v/>
      </c>
      <c r="Y7629" t="str">
        <f t="shared" si="1061"/>
        <v/>
      </c>
      <c r="Z7629" s="9"/>
      <c r="AA7629" s="14">
        <f t="shared" si="1065"/>
        <v>0.48199999999999998</v>
      </c>
      <c r="AB7629" s="14">
        <f t="shared" si="1066"/>
        <v>4.0000000000000001E-3</v>
      </c>
    </row>
    <row r="7630" spans="1:28" x14ac:dyDescent="0.25">
      <c r="A7630" s="10">
        <f t="shared" si="1067"/>
        <v>45609</v>
      </c>
      <c r="B7630" s="11">
        <v>318</v>
      </c>
      <c r="C7630" s="11">
        <v>1800</v>
      </c>
      <c r="D7630" s="12">
        <v>826.75</v>
      </c>
      <c r="E7630" s="9"/>
      <c r="F7630" s="9">
        <v>32.033999999999999</v>
      </c>
      <c r="G7630" s="9">
        <v>1.51</v>
      </c>
      <c r="H7630" s="9">
        <v>6.5430000000000001</v>
      </c>
      <c r="I7630" s="9">
        <v>26.675000000000001</v>
      </c>
      <c r="J7630" s="9">
        <v>-2.5659999999999998</v>
      </c>
      <c r="K7630" s="9">
        <v>99.3</v>
      </c>
      <c r="L7630" s="9">
        <v>0.188</v>
      </c>
      <c r="M7630" s="9">
        <v>0.23300000000000001</v>
      </c>
      <c r="N7630" s="9">
        <v>0</v>
      </c>
      <c r="O7630" s="9">
        <v>0.625</v>
      </c>
      <c r="P7630" s="9"/>
      <c r="Q7630" s="9"/>
      <c r="R7630" s="9"/>
      <c r="T7630">
        <f t="shared" si="1062"/>
        <v>3181800</v>
      </c>
      <c r="U7630">
        <v>0</v>
      </c>
      <c r="V7630">
        <f t="shared" si="1060"/>
        <v>0</v>
      </c>
      <c r="W7630" t="str">
        <f t="shared" si="1063"/>
        <v/>
      </c>
      <c r="X7630" t="str">
        <f t="shared" si="1064"/>
        <v/>
      </c>
      <c r="Y7630" t="str">
        <f t="shared" si="1061"/>
        <v/>
      </c>
      <c r="Z7630" s="9"/>
      <c r="AA7630" s="14">
        <f t="shared" si="1065"/>
        <v>0.502</v>
      </c>
      <c r="AB7630" s="14">
        <f t="shared" si="1066"/>
        <v>4.0000000000000001E-3</v>
      </c>
    </row>
    <row r="7631" spans="1:28" x14ac:dyDescent="0.25">
      <c r="A7631" s="10">
        <f t="shared" si="1067"/>
        <v>45609</v>
      </c>
      <c r="B7631" s="11">
        <v>318</v>
      </c>
      <c r="C7631" s="11">
        <v>1900</v>
      </c>
      <c r="D7631" s="12">
        <v>826.79166666666697</v>
      </c>
      <c r="E7631" s="9"/>
      <c r="F7631" s="9">
        <v>31.565999999999999</v>
      </c>
      <c r="G7631" s="9">
        <v>1.0069999999999999</v>
      </c>
      <c r="H7631" s="9">
        <v>5.5359999999999996</v>
      </c>
      <c r="I7631" s="9">
        <v>355.19200000000001</v>
      </c>
      <c r="J7631" s="9">
        <v>-2.3919999999999999</v>
      </c>
      <c r="K7631" s="9">
        <v>99.3</v>
      </c>
      <c r="L7631" s="9">
        <v>0.188</v>
      </c>
      <c r="M7631" s="9">
        <v>0.23300000000000001</v>
      </c>
      <c r="N7631" s="9">
        <v>0</v>
      </c>
      <c r="O7631" s="9">
        <v>0.625</v>
      </c>
      <c r="P7631" s="9"/>
      <c r="Q7631" s="9"/>
      <c r="R7631" s="9"/>
      <c r="T7631">
        <f t="shared" si="1062"/>
        <v>3181900</v>
      </c>
      <c r="U7631">
        <v>0</v>
      </c>
      <c r="V7631">
        <f t="shared" si="1060"/>
        <v>0</v>
      </c>
      <c r="W7631" t="str">
        <f t="shared" si="1063"/>
        <v/>
      </c>
      <c r="X7631" t="str">
        <f t="shared" si="1064"/>
        <v/>
      </c>
      <c r="Y7631" t="str">
        <f t="shared" si="1061"/>
        <v/>
      </c>
      <c r="Z7631" s="9"/>
      <c r="AA7631" s="14">
        <f t="shared" si="1065"/>
        <v>0.50800000000000001</v>
      </c>
      <c r="AB7631" s="14">
        <f t="shared" si="1066"/>
        <v>4.0000000000000001E-3</v>
      </c>
    </row>
    <row r="7632" spans="1:28" x14ac:dyDescent="0.25">
      <c r="A7632" s="10">
        <f t="shared" si="1067"/>
        <v>45609</v>
      </c>
      <c r="B7632" s="11">
        <v>318</v>
      </c>
      <c r="C7632" s="11">
        <v>2000</v>
      </c>
      <c r="D7632" s="12">
        <v>826.83333333333303</v>
      </c>
      <c r="E7632" s="9"/>
      <c r="F7632" s="9">
        <v>31.332000000000001</v>
      </c>
      <c r="G7632" s="9">
        <v>0.503</v>
      </c>
      <c r="H7632" s="9">
        <v>4.5289999999999999</v>
      </c>
      <c r="I7632" s="9">
        <v>21.059000000000001</v>
      </c>
      <c r="J7632" s="9">
        <v>-2.83</v>
      </c>
      <c r="K7632" s="9">
        <v>99.3</v>
      </c>
      <c r="L7632" s="9">
        <v>0.188</v>
      </c>
      <c r="M7632" s="9">
        <v>0.23300000000000001</v>
      </c>
      <c r="N7632" s="9">
        <v>0</v>
      </c>
      <c r="O7632" s="9">
        <v>0.625</v>
      </c>
      <c r="P7632" s="9"/>
      <c r="Q7632" s="9"/>
      <c r="R7632" s="9"/>
      <c r="T7632">
        <f t="shared" si="1062"/>
        <v>3182000</v>
      </c>
      <c r="U7632">
        <v>0</v>
      </c>
      <c r="V7632">
        <f t="shared" si="1060"/>
        <v>0</v>
      </c>
      <c r="W7632" t="str">
        <f t="shared" si="1063"/>
        <v/>
      </c>
      <c r="X7632" t="str">
        <f t="shared" si="1064"/>
        <v/>
      </c>
      <c r="Y7632" t="str">
        <f t="shared" si="1061"/>
        <v/>
      </c>
      <c r="Z7632" s="9"/>
      <c r="AA7632" s="14">
        <f t="shared" si="1065"/>
        <v>0.49199999999999999</v>
      </c>
      <c r="AB7632" s="14">
        <f t="shared" si="1066"/>
        <v>3.0000000000000001E-3</v>
      </c>
    </row>
    <row r="7633" spans="1:28" x14ac:dyDescent="0.25">
      <c r="A7633" s="10">
        <f t="shared" si="1067"/>
        <v>45609</v>
      </c>
      <c r="B7633" s="11">
        <v>318</v>
      </c>
      <c r="C7633" s="11">
        <v>2100</v>
      </c>
      <c r="D7633" s="12">
        <v>826.875</v>
      </c>
      <c r="E7633" s="9"/>
      <c r="F7633" s="9">
        <v>31.332000000000001</v>
      </c>
      <c r="G7633" s="9">
        <v>1.0069999999999999</v>
      </c>
      <c r="H7633" s="9">
        <v>5.5359999999999996</v>
      </c>
      <c r="I7633" s="9">
        <v>18.251000000000001</v>
      </c>
      <c r="J7633" s="9">
        <v>-2.6829999999999998</v>
      </c>
      <c r="K7633" s="9">
        <v>99.4</v>
      </c>
      <c r="L7633" s="9">
        <v>0.188</v>
      </c>
      <c r="M7633" s="9">
        <v>0.23300000000000001</v>
      </c>
      <c r="N7633" s="9">
        <v>0</v>
      </c>
      <c r="O7633" s="9">
        <v>0.625</v>
      </c>
      <c r="P7633" s="9"/>
      <c r="Q7633" s="9"/>
      <c r="R7633" s="9"/>
      <c r="T7633">
        <f t="shared" si="1062"/>
        <v>3182100</v>
      </c>
      <c r="U7633">
        <v>0</v>
      </c>
      <c r="V7633">
        <f t="shared" si="1060"/>
        <v>0</v>
      </c>
      <c r="W7633" t="str">
        <f t="shared" si="1063"/>
        <v/>
      </c>
      <c r="X7633" t="str">
        <f t="shared" si="1064"/>
        <v/>
      </c>
      <c r="Y7633" t="str">
        <f t="shared" si="1061"/>
        <v/>
      </c>
      <c r="Z7633" s="9"/>
      <c r="AA7633" s="14">
        <f t="shared" si="1065"/>
        <v>0.498</v>
      </c>
      <c r="AB7633" s="14">
        <f t="shared" si="1066"/>
        <v>3.0000000000000001E-3</v>
      </c>
    </row>
    <row r="7634" spans="1:28" x14ac:dyDescent="0.25">
      <c r="A7634" s="10">
        <f t="shared" si="1067"/>
        <v>45609</v>
      </c>
      <c r="B7634" s="11">
        <v>318</v>
      </c>
      <c r="C7634" s="11">
        <v>2200</v>
      </c>
      <c r="D7634" s="12">
        <v>826.91666666666697</v>
      </c>
      <c r="E7634" s="9"/>
      <c r="F7634" s="9">
        <v>31.215</v>
      </c>
      <c r="G7634" s="9">
        <v>1.0069999999999999</v>
      </c>
      <c r="H7634" s="9">
        <v>4.0259999999999998</v>
      </c>
      <c r="I7634" s="9">
        <v>25.271000000000001</v>
      </c>
      <c r="J7634" s="9">
        <v>-2.1019999999999999</v>
      </c>
      <c r="K7634" s="9">
        <v>99.5</v>
      </c>
      <c r="L7634" s="9">
        <v>0.188</v>
      </c>
      <c r="M7634" s="9">
        <v>0.23300000000000001</v>
      </c>
      <c r="N7634" s="9">
        <v>0</v>
      </c>
      <c r="O7634" s="9">
        <v>0.625</v>
      </c>
      <c r="P7634" s="9"/>
      <c r="Q7634" s="9"/>
      <c r="R7634" s="9"/>
      <c r="T7634">
        <f t="shared" si="1062"/>
        <v>3182200</v>
      </c>
      <c r="U7634">
        <v>0</v>
      </c>
      <c r="V7634">
        <f t="shared" si="1060"/>
        <v>0</v>
      </c>
      <c r="W7634" t="str">
        <f t="shared" si="1063"/>
        <v/>
      </c>
      <c r="X7634" t="str">
        <f t="shared" si="1064"/>
        <v/>
      </c>
      <c r="Y7634" t="str">
        <f t="shared" si="1061"/>
        <v/>
      </c>
      <c r="Z7634" s="9"/>
      <c r="AA7634" s="14">
        <f t="shared" si="1065"/>
        <v>0.52100000000000002</v>
      </c>
      <c r="AB7634" s="14">
        <f t="shared" si="1066"/>
        <v>3.0000000000000001E-3</v>
      </c>
    </row>
    <row r="7635" spans="1:28" x14ac:dyDescent="0.25">
      <c r="A7635" s="10">
        <f t="shared" si="1067"/>
        <v>45609</v>
      </c>
      <c r="B7635" s="11">
        <v>318</v>
      </c>
      <c r="C7635" s="11">
        <v>2300</v>
      </c>
      <c r="D7635" s="12">
        <v>826.95833333333303</v>
      </c>
      <c r="E7635" s="9"/>
      <c r="F7635" s="9">
        <v>30.981000000000002</v>
      </c>
      <c r="G7635" s="9">
        <v>1.0069999999999999</v>
      </c>
      <c r="H7635" s="9">
        <v>4.5289999999999999</v>
      </c>
      <c r="I7635" s="9">
        <v>50.540999999999997</v>
      </c>
      <c r="J7635" s="9">
        <v>-1.9</v>
      </c>
      <c r="K7635" s="9">
        <v>99.8</v>
      </c>
      <c r="L7635" s="9">
        <v>0.188</v>
      </c>
      <c r="M7635" s="9">
        <v>0.23300000000000001</v>
      </c>
      <c r="N7635" s="9">
        <v>0</v>
      </c>
      <c r="O7635" s="9">
        <v>0.625</v>
      </c>
      <c r="P7635" s="9"/>
      <c r="Q7635" s="9"/>
      <c r="R7635" s="9"/>
      <c r="T7635">
        <f t="shared" si="1062"/>
        <v>3182300</v>
      </c>
      <c r="U7635">
        <v>0</v>
      </c>
      <c r="V7635">
        <f t="shared" si="1060"/>
        <v>0</v>
      </c>
      <c r="W7635" t="str">
        <f t="shared" si="1063"/>
        <v/>
      </c>
      <c r="X7635" t="str">
        <f t="shared" si="1064"/>
        <v/>
      </c>
      <c r="Y7635" t="str">
        <f t="shared" si="1061"/>
        <v/>
      </c>
      <c r="Z7635" s="9"/>
      <c r="AA7635" s="14">
        <f t="shared" si="1065"/>
        <v>0.53</v>
      </c>
      <c r="AB7635" s="14">
        <f t="shared" si="1066"/>
        <v>1E-3</v>
      </c>
    </row>
    <row r="7636" spans="1:28" x14ac:dyDescent="0.25">
      <c r="A7636" s="10">
        <f t="shared" si="1067"/>
        <v>45609</v>
      </c>
      <c r="B7636" s="11">
        <v>318</v>
      </c>
      <c r="C7636" s="11">
        <v>2400</v>
      </c>
      <c r="D7636" s="12">
        <v>827</v>
      </c>
      <c r="E7636" s="9"/>
      <c r="F7636" s="9">
        <v>30.396000000000001</v>
      </c>
      <c r="G7636" s="9">
        <v>1.0069999999999999</v>
      </c>
      <c r="H7636" s="9">
        <v>6.0389999999999997</v>
      </c>
      <c r="I7636" s="9">
        <v>40.713999999999999</v>
      </c>
      <c r="J7636" s="9">
        <v>-1.986</v>
      </c>
      <c r="K7636" s="9">
        <v>99.7</v>
      </c>
      <c r="L7636" s="9">
        <v>0.188</v>
      </c>
      <c r="M7636" s="9">
        <v>0.23300000000000001</v>
      </c>
      <c r="N7636" s="9">
        <v>0</v>
      </c>
      <c r="O7636" s="9">
        <v>0.625</v>
      </c>
      <c r="P7636" s="9"/>
      <c r="Q7636" s="9"/>
      <c r="R7636" s="9"/>
      <c r="T7636">
        <f t="shared" si="1062"/>
        <v>3182400</v>
      </c>
      <c r="U7636">
        <v>0</v>
      </c>
      <c r="V7636">
        <f t="shared" si="1060"/>
        <v>0</v>
      </c>
      <c r="W7636">
        <f t="shared" si="1063"/>
        <v>0.188</v>
      </c>
      <c r="X7636">
        <f t="shared" si="1064"/>
        <v>0.23300000000000001</v>
      </c>
      <c r="Y7636">
        <f t="shared" si="1061"/>
        <v>0.30399999999999999</v>
      </c>
      <c r="Z7636" s="9"/>
      <c r="AA7636" s="14">
        <f t="shared" si="1065"/>
        <v>0.52600000000000002</v>
      </c>
      <c r="AB7636" s="14">
        <f t="shared" si="1066"/>
        <v>2E-3</v>
      </c>
    </row>
    <row r="7637" spans="1:28" x14ac:dyDescent="0.25">
      <c r="A7637" s="10">
        <f t="shared" si="1067"/>
        <v>45610</v>
      </c>
      <c r="B7637" s="11">
        <v>319</v>
      </c>
      <c r="C7637" s="11">
        <v>100</v>
      </c>
      <c r="D7637" s="12">
        <v>827.04166666666697</v>
      </c>
      <c r="E7637" s="9"/>
      <c r="F7637" s="9">
        <v>30.279</v>
      </c>
      <c r="G7637" s="9">
        <v>0</v>
      </c>
      <c r="H7637" s="9">
        <v>3.5230000000000001</v>
      </c>
      <c r="I7637" s="9">
        <v>36.502000000000002</v>
      </c>
      <c r="J7637" s="9">
        <v>-1.958</v>
      </c>
      <c r="K7637" s="9">
        <v>99.7</v>
      </c>
      <c r="L7637" s="9">
        <v>0.188</v>
      </c>
      <c r="M7637" s="9">
        <v>0.23300000000000001</v>
      </c>
      <c r="N7637" s="9">
        <v>0</v>
      </c>
      <c r="O7637" s="9">
        <v>0.625</v>
      </c>
      <c r="P7637" s="9"/>
      <c r="Q7637" s="9"/>
      <c r="R7637" s="9"/>
      <c r="T7637">
        <f t="shared" si="1062"/>
        <v>3190100</v>
      </c>
      <c r="U7637">
        <v>0</v>
      </c>
      <c r="V7637">
        <f t="shared" si="1060"/>
        <v>0</v>
      </c>
      <c r="W7637" t="str">
        <f t="shared" si="1063"/>
        <v/>
      </c>
      <c r="X7637" t="str">
        <f t="shared" si="1064"/>
        <v/>
      </c>
      <c r="Y7637" t="str">
        <f t="shared" si="1061"/>
        <v/>
      </c>
      <c r="Z7637" s="9"/>
      <c r="AA7637" s="14">
        <f t="shared" si="1065"/>
        <v>0.52700000000000002</v>
      </c>
      <c r="AB7637" s="14">
        <f t="shared" si="1066"/>
        <v>2E-3</v>
      </c>
    </row>
    <row r="7638" spans="1:28" x14ac:dyDescent="0.25">
      <c r="A7638" s="10">
        <f t="shared" si="1067"/>
        <v>45610</v>
      </c>
      <c r="B7638" s="11">
        <v>319</v>
      </c>
      <c r="C7638" s="11">
        <v>200</v>
      </c>
      <c r="D7638" s="12">
        <v>827.08333333333303</v>
      </c>
      <c r="E7638" s="9"/>
      <c r="F7638" s="9">
        <v>30.045000000000002</v>
      </c>
      <c r="G7638" s="9">
        <v>0</v>
      </c>
      <c r="H7638" s="9">
        <v>3.02</v>
      </c>
      <c r="I7638" s="9">
        <v>33.694000000000003</v>
      </c>
      <c r="J7638" s="9">
        <v>-2.073</v>
      </c>
      <c r="K7638" s="9">
        <v>99.8</v>
      </c>
      <c r="L7638" s="9">
        <v>0.188</v>
      </c>
      <c r="M7638" s="9">
        <v>0.23300000000000001</v>
      </c>
      <c r="N7638" s="9">
        <v>0</v>
      </c>
      <c r="O7638" s="9">
        <v>0.625</v>
      </c>
      <c r="P7638" s="9"/>
      <c r="Q7638" s="9"/>
      <c r="R7638" s="9"/>
      <c r="T7638">
        <f t="shared" si="1062"/>
        <v>3190200</v>
      </c>
      <c r="U7638">
        <v>0</v>
      </c>
      <c r="V7638">
        <f t="shared" si="1060"/>
        <v>0</v>
      </c>
      <c r="W7638" t="str">
        <f t="shared" si="1063"/>
        <v/>
      </c>
      <c r="X7638" t="str">
        <f t="shared" si="1064"/>
        <v/>
      </c>
      <c r="Y7638" t="str">
        <f t="shared" si="1061"/>
        <v/>
      </c>
      <c r="Z7638" s="9"/>
      <c r="AA7638" s="14">
        <f t="shared" si="1065"/>
        <v>0.52300000000000002</v>
      </c>
      <c r="AB7638" s="14">
        <f t="shared" si="1066"/>
        <v>1E-3</v>
      </c>
    </row>
    <row r="7639" spans="1:28" x14ac:dyDescent="0.25">
      <c r="A7639" s="10">
        <f t="shared" si="1067"/>
        <v>45610</v>
      </c>
      <c r="B7639" s="11">
        <v>319</v>
      </c>
      <c r="C7639" s="11">
        <v>300</v>
      </c>
      <c r="D7639" s="12">
        <v>827.125</v>
      </c>
      <c r="E7639" s="9"/>
      <c r="F7639" s="9">
        <v>30.513000000000002</v>
      </c>
      <c r="G7639" s="9">
        <v>0</v>
      </c>
      <c r="H7639" s="9">
        <v>3.5230000000000001</v>
      </c>
      <c r="I7639" s="9">
        <v>26.675000000000001</v>
      </c>
      <c r="J7639" s="9">
        <v>-2.0150000000000001</v>
      </c>
      <c r="K7639" s="9">
        <v>99.8</v>
      </c>
      <c r="L7639" s="9">
        <v>0.188</v>
      </c>
      <c r="M7639" s="9">
        <v>0.23300000000000001</v>
      </c>
      <c r="N7639" s="9">
        <v>0</v>
      </c>
      <c r="O7639" s="9">
        <v>0.625</v>
      </c>
      <c r="P7639" s="9"/>
      <c r="Q7639" s="9"/>
      <c r="R7639" s="9"/>
      <c r="T7639">
        <f t="shared" si="1062"/>
        <v>3190300</v>
      </c>
      <c r="U7639">
        <v>0</v>
      </c>
      <c r="V7639">
        <f t="shared" si="1060"/>
        <v>0</v>
      </c>
      <c r="W7639" t="str">
        <f t="shared" si="1063"/>
        <v/>
      </c>
      <c r="X7639" t="str">
        <f t="shared" si="1064"/>
        <v/>
      </c>
      <c r="Y7639" t="str">
        <f t="shared" si="1061"/>
        <v/>
      </c>
      <c r="Z7639" s="9"/>
      <c r="AA7639" s="14">
        <f t="shared" si="1065"/>
        <v>0.52500000000000002</v>
      </c>
      <c r="AB7639" s="14">
        <f t="shared" si="1066"/>
        <v>1E-3</v>
      </c>
    </row>
    <row r="7640" spans="1:28" x14ac:dyDescent="0.25">
      <c r="A7640" s="10">
        <f t="shared" si="1067"/>
        <v>45610</v>
      </c>
      <c r="B7640" s="11">
        <v>319</v>
      </c>
      <c r="C7640" s="11">
        <v>400</v>
      </c>
      <c r="D7640" s="12">
        <v>827.16666666666697</v>
      </c>
      <c r="E7640" s="9"/>
      <c r="F7640" s="9">
        <v>29.928000000000001</v>
      </c>
      <c r="G7640" s="9">
        <v>0</v>
      </c>
      <c r="H7640" s="9">
        <v>2.516</v>
      </c>
      <c r="I7640" s="9">
        <v>5.6159999999999997</v>
      </c>
      <c r="J7640" s="9">
        <v>-2.2759999999999998</v>
      </c>
      <c r="K7640" s="9">
        <v>99.7</v>
      </c>
      <c r="L7640" s="9">
        <v>0.188</v>
      </c>
      <c r="M7640" s="9">
        <v>0.23300000000000001</v>
      </c>
      <c r="N7640" s="9">
        <v>0</v>
      </c>
      <c r="O7640" s="9">
        <v>0.625</v>
      </c>
      <c r="P7640" s="9"/>
      <c r="Q7640" s="9"/>
      <c r="R7640" s="9"/>
      <c r="T7640">
        <f t="shared" si="1062"/>
        <v>3190400</v>
      </c>
      <c r="U7640">
        <v>0</v>
      </c>
      <c r="V7640">
        <f t="shared" si="1060"/>
        <v>0</v>
      </c>
      <c r="W7640" t="str">
        <f t="shared" si="1063"/>
        <v/>
      </c>
      <c r="X7640" t="str">
        <f t="shared" si="1064"/>
        <v/>
      </c>
      <c r="Y7640" t="str">
        <f t="shared" si="1061"/>
        <v/>
      </c>
      <c r="Z7640" s="9"/>
      <c r="AA7640" s="14">
        <f t="shared" si="1065"/>
        <v>0.51500000000000001</v>
      </c>
      <c r="AB7640" s="14">
        <f t="shared" si="1066"/>
        <v>2E-3</v>
      </c>
    </row>
    <row r="7641" spans="1:28" x14ac:dyDescent="0.25">
      <c r="A7641" s="10">
        <f t="shared" si="1067"/>
        <v>45610</v>
      </c>
      <c r="B7641" s="11">
        <v>319</v>
      </c>
      <c r="C7641" s="11">
        <v>500</v>
      </c>
      <c r="D7641" s="12">
        <v>827.20833333333303</v>
      </c>
      <c r="E7641" s="9"/>
      <c r="F7641" s="9">
        <v>30.161999999999999</v>
      </c>
      <c r="G7641" s="9">
        <v>0</v>
      </c>
      <c r="H7641" s="9">
        <v>2.0129999999999999</v>
      </c>
      <c r="I7641" s="9">
        <v>18.251000000000001</v>
      </c>
      <c r="J7641" s="9">
        <v>-2.1890000000000001</v>
      </c>
      <c r="K7641" s="9">
        <v>99.6</v>
      </c>
      <c r="L7641" s="9">
        <v>0.189</v>
      </c>
      <c r="M7641" s="9">
        <v>0.23300000000000001</v>
      </c>
      <c r="N7641" s="9">
        <v>0</v>
      </c>
      <c r="O7641" s="9">
        <v>0.625</v>
      </c>
      <c r="P7641" s="9"/>
      <c r="Q7641" s="9"/>
      <c r="R7641" s="9"/>
      <c r="T7641">
        <f t="shared" si="1062"/>
        <v>3190500</v>
      </c>
      <c r="U7641">
        <v>0</v>
      </c>
      <c r="V7641">
        <f t="shared" si="1060"/>
        <v>0</v>
      </c>
      <c r="W7641" t="str">
        <f t="shared" si="1063"/>
        <v/>
      </c>
      <c r="X7641" t="str">
        <f t="shared" si="1064"/>
        <v/>
      </c>
      <c r="Y7641" t="str">
        <f t="shared" si="1061"/>
        <v/>
      </c>
      <c r="Z7641" s="9"/>
      <c r="AA7641" s="14">
        <f t="shared" si="1065"/>
        <v>0.51800000000000002</v>
      </c>
      <c r="AB7641" s="14">
        <f t="shared" si="1066"/>
        <v>2E-3</v>
      </c>
    </row>
    <row r="7642" spans="1:28" x14ac:dyDescent="0.25">
      <c r="A7642" s="10">
        <f t="shared" si="1067"/>
        <v>45610</v>
      </c>
      <c r="B7642" s="11">
        <v>319</v>
      </c>
      <c r="C7642" s="11">
        <v>600</v>
      </c>
      <c r="D7642" s="12">
        <v>827.25</v>
      </c>
      <c r="E7642" s="9"/>
      <c r="F7642" s="9">
        <v>30.279</v>
      </c>
      <c r="G7642" s="9">
        <v>0</v>
      </c>
      <c r="H7642" s="9">
        <v>3.02</v>
      </c>
      <c r="I7642" s="9">
        <v>22.463000000000001</v>
      </c>
      <c r="J7642" s="9">
        <v>-2.218</v>
      </c>
      <c r="K7642" s="9">
        <v>99.7</v>
      </c>
      <c r="L7642" s="9">
        <v>0.188</v>
      </c>
      <c r="M7642" s="9">
        <v>0.23300000000000001</v>
      </c>
      <c r="N7642" s="9">
        <v>0</v>
      </c>
      <c r="O7642" s="9">
        <v>0.625</v>
      </c>
      <c r="P7642" s="9"/>
      <c r="Q7642" s="9"/>
      <c r="R7642" s="9"/>
      <c r="T7642">
        <f t="shared" si="1062"/>
        <v>3190600</v>
      </c>
      <c r="U7642">
        <v>0</v>
      </c>
      <c r="V7642">
        <f t="shared" si="1060"/>
        <v>0</v>
      </c>
      <c r="W7642" t="str">
        <f t="shared" si="1063"/>
        <v/>
      </c>
      <c r="X7642" t="str">
        <f t="shared" si="1064"/>
        <v/>
      </c>
      <c r="Y7642" t="str">
        <f t="shared" si="1061"/>
        <v/>
      </c>
      <c r="Z7642" s="9"/>
      <c r="AA7642" s="14">
        <f t="shared" si="1065"/>
        <v>0.51700000000000002</v>
      </c>
      <c r="AB7642" s="14">
        <f t="shared" si="1066"/>
        <v>2E-3</v>
      </c>
    </row>
    <row r="7643" spans="1:28" x14ac:dyDescent="0.25">
      <c r="A7643" s="10">
        <f t="shared" si="1067"/>
        <v>45610</v>
      </c>
      <c r="B7643" s="11">
        <v>319</v>
      </c>
      <c r="C7643" s="11">
        <v>700</v>
      </c>
      <c r="D7643" s="12">
        <v>827.29166666666697</v>
      </c>
      <c r="E7643" s="9"/>
      <c r="F7643" s="9">
        <v>31.097999999999999</v>
      </c>
      <c r="G7643" s="9">
        <v>0</v>
      </c>
      <c r="H7643" s="9">
        <v>3.02</v>
      </c>
      <c r="I7643" s="9">
        <v>12.635</v>
      </c>
      <c r="J7643" s="9">
        <v>-2.3340000000000001</v>
      </c>
      <c r="K7643" s="9">
        <v>99.7</v>
      </c>
      <c r="L7643" s="9">
        <v>0.188</v>
      </c>
      <c r="M7643" s="9">
        <v>0.23300000000000001</v>
      </c>
      <c r="N7643" s="9">
        <v>0</v>
      </c>
      <c r="O7643" s="9">
        <v>0.625</v>
      </c>
      <c r="P7643" s="9"/>
      <c r="Q7643" s="9"/>
      <c r="R7643" s="9"/>
      <c r="T7643">
        <f t="shared" si="1062"/>
        <v>3190700</v>
      </c>
      <c r="U7643">
        <v>0</v>
      </c>
      <c r="V7643">
        <f t="shared" si="1060"/>
        <v>0</v>
      </c>
      <c r="W7643" t="str">
        <f t="shared" si="1063"/>
        <v/>
      </c>
      <c r="X7643" t="str">
        <f t="shared" si="1064"/>
        <v/>
      </c>
      <c r="Y7643" t="str">
        <f t="shared" si="1061"/>
        <v/>
      </c>
      <c r="Z7643" s="9"/>
      <c r="AA7643" s="14">
        <f t="shared" si="1065"/>
        <v>0.51300000000000001</v>
      </c>
      <c r="AB7643" s="14">
        <f t="shared" si="1066"/>
        <v>2E-3</v>
      </c>
    </row>
    <row r="7644" spans="1:28" x14ac:dyDescent="0.25">
      <c r="A7644" s="10">
        <f t="shared" si="1067"/>
        <v>45610</v>
      </c>
      <c r="B7644" s="11">
        <v>319</v>
      </c>
      <c r="C7644" s="11">
        <v>800</v>
      </c>
      <c r="D7644" s="12">
        <v>827.33333333333303</v>
      </c>
      <c r="E7644" s="9"/>
      <c r="F7644" s="9">
        <v>30.513000000000002</v>
      </c>
      <c r="G7644" s="9">
        <v>0</v>
      </c>
      <c r="H7644" s="9">
        <v>3.5230000000000001</v>
      </c>
      <c r="I7644" s="9">
        <v>39.31</v>
      </c>
      <c r="J7644" s="9">
        <v>-2.1309999999999998</v>
      </c>
      <c r="K7644" s="9">
        <v>99.6</v>
      </c>
      <c r="L7644" s="9">
        <v>0.188</v>
      </c>
      <c r="M7644" s="9">
        <v>0.23300000000000001</v>
      </c>
      <c r="N7644" s="9">
        <v>0</v>
      </c>
      <c r="O7644" s="9">
        <v>8.125</v>
      </c>
      <c r="P7644" s="9"/>
      <c r="Q7644" s="9"/>
      <c r="R7644" s="9"/>
      <c r="T7644">
        <f t="shared" si="1062"/>
        <v>3190800</v>
      </c>
      <c r="U7644">
        <v>27.2</v>
      </c>
      <c r="V7644">
        <f t="shared" si="1060"/>
        <v>8.1</v>
      </c>
      <c r="W7644" t="str">
        <f t="shared" si="1063"/>
        <v/>
      </c>
      <c r="X7644" t="str">
        <f t="shared" si="1064"/>
        <v/>
      </c>
      <c r="Y7644" t="str">
        <f t="shared" si="1061"/>
        <v/>
      </c>
      <c r="Z7644" s="9"/>
      <c r="AA7644" s="14">
        <f t="shared" si="1065"/>
        <v>0.52</v>
      </c>
      <c r="AB7644" s="14">
        <f t="shared" si="1066"/>
        <v>2E-3</v>
      </c>
    </row>
    <row r="7645" spans="1:28" x14ac:dyDescent="0.25">
      <c r="A7645" s="10">
        <f t="shared" si="1067"/>
        <v>45610</v>
      </c>
      <c r="B7645" s="11">
        <v>319</v>
      </c>
      <c r="C7645" s="11">
        <v>900</v>
      </c>
      <c r="D7645" s="12">
        <v>827.375</v>
      </c>
      <c r="E7645" s="9"/>
      <c r="F7645" s="9">
        <v>28.524000000000001</v>
      </c>
      <c r="G7645" s="9">
        <v>0</v>
      </c>
      <c r="H7645" s="9">
        <v>3.5230000000000001</v>
      </c>
      <c r="I7645" s="9">
        <v>39.31</v>
      </c>
      <c r="J7645" s="9">
        <v>-2.0150000000000001</v>
      </c>
      <c r="K7645" s="9">
        <v>99.7</v>
      </c>
      <c r="L7645" s="9">
        <v>0.188</v>
      </c>
      <c r="M7645" s="9">
        <v>0.23300000000000001</v>
      </c>
      <c r="N7645" s="9">
        <v>0</v>
      </c>
      <c r="O7645" s="9">
        <v>18.125</v>
      </c>
      <c r="P7645" s="9"/>
      <c r="Q7645" s="9"/>
      <c r="R7645" s="9"/>
      <c r="T7645">
        <f t="shared" si="1062"/>
        <v>3190900</v>
      </c>
      <c r="U7645">
        <v>147</v>
      </c>
      <c r="V7645">
        <f t="shared" si="1060"/>
        <v>18.100000000000001</v>
      </c>
      <c r="W7645" t="str">
        <f t="shared" si="1063"/>
        <v/>
      </c>
      <c r="X7645" t="str">
        <f t="shared" si="1064"/>
        <v/>
      </c>
      <c r="Y7645" t="str">
        <f t="shared" si="1061"/>
        <v/>
      </c>
      <c r="Z7645" s="9"/>
      <c r="AA7645" s="14">
        <f t="shared" si="1065"/>
        <v>0.52500000000000002</v>
      </c>
      <c r="AB7645" s="14">
        <f t="shared" si="1066"/>
        <v>2E-3</v>
      </c>
    </row>
    <row r="7646" spans="1:28" x14ac:dyDescent="0.25">
      <c r="A7646" s="10">
        <f t="shared" si="1067"/>
        <v>45610</v>
      </c>
      <c r="B7646" s="11">
        <v>319</v>
      </c>
      <c r="C7646" s="11">
        <v>1000</v>
      </c>
      <c r="D7646" s="12">
        <v>827.41666666666697</v>
      </c>
      <c r="E7646" s="9"/>
      <c r="F7646" s="9">
        <v>32.97</v>
      </c>
      <c r="G7646" s="9">
        <v>0.503</v>
      </c>
      <c r="H7646" s="9">
        <v>3.5230000000000001</v>
      </c>
      <c r="I7646" s="9">
        <v>65.983999999999995</v>
      </c>
      <c r="J7646" s="9">
        <v>-1.8140000000000001</v>
      </c>
      <c r="K7646" s="9">
        <v>99.8</v>
      </c>
      <c r="L7646" s="9">
        <v>0.188</v>
      </c>
      <c r="M7646" s="9">
        <v>0.23300000000000001</v>
      </c>
      <c r="N7646" s="9">
        <v>0</v>
      </c>
      <c r="O7646" s="9">
        <v>25.625</v>
      </c>
      <c r="P7646" s="9"/>
      <c r="Q7646" s="9"/>
      <c r="R7646" s="9"/>
      <c r="T7646">
        <f t="shared" si="1062"/>
        <v>3191000</v>
      </c>
      <c r="U7646">
        <v>261.8</v>
      </c>
      <c r="V7646">
        <f t="shared" si="1060"/>
        <v>25.6</v>
      </c>
      <c r="W7646" t="str">
        <f t="shared" si="1063"/>
        <v/>
      </c>
      <c r="X7646" t="str">
        <f t="shared" si="1064"/>
        <v/>
      </c>
      <c r="Y7646" t="str">
        <f t="shared" si="1061"/>
        <v/>
      </c>
      <c r="Z7646" s="9"/>
      <c r="AA7646" s="14">
        <f t="shared" si="1065"/>
        <v>0.53300000000000003</v>
      </c>
      <c r="AB7646" s="14">
        <f t="shared" si="1066"/>
        <v>1E-3</v>
      </c>
    </row>
    <row r="7647" spans="1:28" x14ac:dyDescent="0.25">
      <c r="A7647" s="10">
        <f t="shared" si="1067"/>
        <v>45610</v>
      </c>
      <c r="B7647" s="11">
        <v>319</v>
      </c>
      <c r="C7647" s="11">
        <v>1100</v>
      </c>
      <c r="D7647" s="12">
        <v>827.45833333333303</v>
      </c>
      <c r="E7647" s="9"/>
      <c r="F7647" s="9">
        <v>34.841999999999999</v>
      </c>
      <c r="G7647" s="9">
        <v>0.503</v>
      </c>
      <c r="H7647" s="9">
        <v>4.0259999999999998</v>
      </c>
      <c r="I7647" s="9">
        <v>91.254999999999995</v>
      </c>
      <c r="J7647" s="9">
        <v>-1.7849999999999999</v>
      </c>
      <c r="K7647" s="9">
        <v>99.8</v>
      </c>
      <c r="L7647" s="9">
        <v>0.189</v>
      </c>
      <c r="M7647" s="9">
        <v>0.23300000000000001</v>
      </c>
      <c r="N7647" s="9">
        <v>0</v>
      </c>
      <c r="O7647" s="9">
        <v>50.625</v>
      </c>
      <c r="P7647" s="9"/>
      <c r="Q7647" s="9"/>
      <c r="R7647" s="9"/>
      <c r="T7647">
        <f t="shared" si="1062"/>
        <v>3191100</v>
      </c>
      <c r="U7647">
        <v>339.2</v>
      </c>
      <c r="V7647">
        <f t="shared" si="1060"/>
        <v>50.6</v>
      </c>
      <c r="W7647" t="str">
        <f t="shared" si="1063"/>
        <v/>
      </c>
      <c r="X7647" t="str">
        <f t="shared" si="1064"/>
        <v/>
      </c>
      <c r="Y7647" t="str">
        <f t="shared" si="1061"/>
        <v/>
      </c>
      <c r="Z7647" s="9"/>
      <c r="AA7647" s="14">
        <f t="shared" si="1065"/>
        <v>0.53500000000000003</v>
      </c>
      <c r="AB7647" s="14">
        <f t="shared" si="1066"/>
        <v>1E-3</v>
      </c>
    </row>
    <row r="7648" spans="1:28" x14ac:dyDescent="0.25">
      <c r="A7648" s="10">
        <f t="shared" si="1067"/>
        <v>45610</v>
      </c>
      <c r="B7648" s="11">
        <v>319</v>
      </c>
      <c r="C7648" s="11">
        <v>1200</v>
      </c>
      <c r="D7648" s="12">
        <v>827.5</v>
      </c>
      <c r="E7648" s="9"/>
      <c r="F7648" s="9">
        <v>38.703000000000003</v>
      </c>
      <c r="G7648" s="9">
        <v>0.503</v>
      </c>
      <c r="H7648" s="9">
        <v>3.5230000000000001</v>
      </c>
      <c r="I7648" s="9">
        <v>119.333</v>
      </c>
      <c r="J7648" s="9">
        <v>-1.641</v>
      </c>
      <c r="K7648" s="9">
        <v>99.8</v>
      </c>
      <c r="L7648" s="9">
        <v>0.189</v>
      </c>
      <c r="M7648" s="9">
        <v>0.23300000000000001</v>
      </c>
      <c r="N7648" s="9">
        <v>0</v>
      </c>
      <c r="O7648" s="9">
        <v>65.625</v>
      </c>
      <c r="P7648" s="9"/>
      <c r="Q7648" s="9"/>
      <c r="R7648" s="9"/>
      <c r="T7648">
        <f t="shared" si="1062"/>
        <v>3191200</v>
      </c>
      <c r="U7648">
        <v>368.3</v>
      </c>
      <c r="V7648">
        <f t="shared" si="1060"/>
        <v>65.599999999999994</v>
      </c>
      <c r="W7648" t="str">
        <f t="shared" si="1063"/>
        <v/>
      </c>
      <c r="X7648" t="str">
        <f t="shared" si="1064"/>
        <v/>
      </c>
      <c r="Y7648" t="str">
        <f t="shared" si="1061"/>
        <v/>
      </c>
      <c r="Z7648" s="9"/>
      <c r="AA7648" s="14">
        <f t="shared" si="1065"/>
        <v>0.54</v>
      </c>
      <c r="AB7648" s="14">
        <f t="shared" si="1066"/>
        <v>1E-3</v>
      </c>
    </row>
    <row r="7649" spans="1:28" x14ac:dyDescent="0.25">
      <c r="A7649" s="10">
        <f t="shared" si="1067"/>
        <v>45610</v>
      </c>
      <c r="B7649" s="11">
        <v>319</v>
      </c>
      <c r="C7649" s="11">
        <v>1300</v>
      </c>
      <c r="D7649" s="12">
        <v>827.54166666666697</v>
      </c>
      <c r="E7649" s="9"/>
      <c r="F7649" s="9">
        <v>36.246000000000002</v>
      </c>
      <c r="G7649" s="9">
        <v>0.503</v>
      </c>
      <c r="H7649" s="9">
        <v>2.516</v>
      </c>
      <c r="I7649" s="9">
        <v>122.14100000000001</v>
      </c>
      <c r="J7649" s="9">
        <v>-1.756</v>
      </c>
      <c r="K7649" s="9">
        <v>99.8</v>
      </c>
      <c r="L7649" s="9">
        <v>0.189</v>
      </c>
      <c r="M7649" s="9">
        <v>0.23300000000000001</v>
      </c>
      <c r="N7649" s="9">
        <v>0</v>
      </c>
      <c r="O7649" s="9">
        <v>38.125</v>
      </c>
      <c r="P7649" s="9"/>
      <c r="Q7649" s="9"/>
      <c r="R7649" s="9"/>
      <c r="T7649">
        <f t="shared" si="1062"/>
        <v>3191300</v>
      </c>
      <c r="U7649">
        <v>345.8</v>
      </c>
      <c r="V7649">
        <f t="shared" si="1060"/>
        <v>38.1</v>
      </c>
      <c r="W7649" t="str">
        <f t="shared" si="1063"/>
        <v/>
      </c>
      <c r="X7649" t="str">
        <f t="shared" si="1064"/>
        <v/>
      </c>
      <c r="Y7649" t="str">
        <f t="shared" si="1061"/>
        <v/>
      </c>
      <c r="Z7649" s="9"/>
      <c r="AA7649" s="14">
        <f t="shared" si="1065"/>
        <v>0.53600000000000003</v>
      </c>
      <c r="AB7649" s="14">
        <f t="shared" si="1066"/>
        <v>1E-3</v>
      </c>
    </row>
    <row r="7650" spans="1:28" x14ac:dyDescent="0.25">
      <c r="A7650" s="10">
        <f t="shared" si="1067"/>
        <v>45610</v>
      </c>
      <c r="B7650" s="11">
        <v>319</v>
      </c>
      <c r="C7650" s="11">
        <v>1400</v>
      </c>
      <c r="D7650" s="12">
        <v>827.58333333333303</v>
      </c>
      <c r="E7650" s="9"/>
      <c r="F7650" s="9">
        <v>38.703000000000003</v>
      </c>
      <c r="G7650" s="9">
        <v>0</v>
      </c>
      <c r="H7650" s="9">
        <v>2.516</v>
      </c>
      <c r="I7650" s="9">
        <v>124.949</v>
      </c>
      <c r="J7650" s="9">
        <v>-1.3839999999999999</v>
      </c>
      <c r="K7650" s="9">
        <v>99.8</v>
      </c>
      <c r="L7650" s="9">
        <v>0.189</v>
      </c>
      <c r="M7650" s="9">
        <v>0.23300000000000001</v>
      </c>
      <c r="N7650" s="9">
        <v>0</v>
      </c>
      <c r="O7650" s="9">
        <v>66.875</v>
      </c>
      <c r="P7650" s="9"/>
      <c r="Q7650" s="9"/>
      <c r="R7650" s="9"/>
      <c r="T7650">
        <f t="shared" si="1062"/>
        <v>3191400</v>
      </c>
      <c r="U7650">
        <v>274.5</v>
      </c>
      <c r="V7650">
        <f t="shared" si="1060"/>
        <v>66.900000000000006</v>
      </c>
      <c r="W7650" t="str">
        <f t="shared" si="1063"/>
        <v/>
      </c>
      <c r="X7650" t="str">
        <f t="shared" si="1064"/>
        <v/>
      </c>
      <c r="Y7650" t="str">
        <f t="shared" si="1061"/>
        <v/>
      </c>
      <c r="Z7650" s="9"/>
      <c r="AA7650" s="14">
        <f t="shared" si="1065"/>
        <v>0.55100000000000005</v>
      </c>
      <c r="AB7650" s="14">
        <f t="shared" si="1066"/>
        <v>1E-3</v>
      </c>
    </row>
    <row r="7651" spans="1:28" x14ac:dyDescent="0.25">
      <c r="A7651" s="10">
        <f t="shared" si="1067"/>
        <v>45610</v>
      </c>
      <c r="B7651" s="11">
        <v>319</v>
      </c>
      <c r="C7651" s="11">
        <v>1500</v>
      </c>
      <c r="D7651" s="12">
        <v>827.625</v>
      </c>
      <c r="E7651" s="9"/>
      <c r="F7651" s="9">
        <v>38.703000000000003</v>
      </c>
      <c r="G7651" s="9">
        <v>0</v>
      </c>
      <c r="H7651" s="9">
        <v>3.5230000000000001</v>
      </c>
      <c r="I7651" s="9">
        <v>130.565</v>
      </c>
      <c r="J7651" s="9">
        <v>-1.929</v>
      </c>
      <c r="K7651" s="9">
        <v>99.9</v>
      </c>
      <c r="L7651" s="9">
        <v>0.189</v>
      </c>
      <c r="M7651" s="9">
        <v>0.23400000000000001</v>
      </c>
      <c r="N7651" s="9">
        <v>0</v>
      </c>
      <c r="O7651" s="9">
        <v>44.375</v>
      </c>
      <c r="P7651" s="9"/>
      <c r="Q7651" s="9"/>
      <c r="R7651" s="9"/>
      <c r="T7651">
        <f t="shared" si="1062"/>
        <v>3191500</v>
      </c>
      <c r="U7651">
        <v>163.69999999999999</v>
      </c>
      <c r="V7651">
        <f t="shared" si="1060"/>
        <v>44.4</v>
      </c>
      <c r="W7651" t="str">
        <f t="shared" si="1063"/>
        <v/>
      </c>
      <c r="X7651" t="str">
        <f t="shared" si="1064"/>
        <v/>
      </c>
      <c r="Y7651" t="str">
        <f t="shared" si="1061"/>
        <v/>
      </c>
      <c r="Z7651" s="9"/>
      <c r="AA7651" s="14">
        <f t="shared" si="1065"/>
        <v>0.52900000000000003</v>
      </c>
      <c r="AB7651" s="14">
        <f t="shared" si="1066"/>
        <v>1E-3</v>
      </c>
    </row>
    <row r="7652" spans="1:28" x14ac:dyDescent="0.25">
      <c r="A7652" s="10">
        <f t="shared" si="1067"/>
        <v>45610</v>
      </c>
      <c r="B7652" s="11">
        <v>319</v>
      </c>
      <c r="C7652" s="11">
        <v>1600</v>
      </c>
      <c r="D7652" s="12">
        <v>827.66666666666697</v>
      </c>
      <c r="E7652" s="9"/>
      <c r="F7652" s="9">
        <v>38.703000000000003</v>
      </c>
      <c r="G7652" s="9">
        <v>0</v>
      </c>
      <c r="H7652" s="9">
        <v>2.516</v>
      </c>
      <c r="I7652" s="9">
        <v>133.37299999999999</v>
      </c>
      <c r="J7652" s="9">
        <v>-1.986</v>
      </c>
      <c r="K7652" s="9">
        <v>99.8</v>
      </c>
      <c r="L7652" s="9">
        <v>0.189</v>
      </c>
      <c r="M7652" s="9">
        <v>0.23400000000000001</v>
      </c>
      <c r="N7652" s="9">
        <v>0</v>
      </c>
      <c r="O7652" s="9">
        <v>16.875</v>
      </c>
      <c r="P7652" s="9"/>
      <c r="Q7652" s="9"/>
      <c r="R7652" s="9"/>
      <c r="T7652">
        <f t="shared" si="1062"/>
        <v>3191600</v>
      </c>
      <c r="U7652">
        <v>39.200000000000003</v>
      </c>
      <c r="V7652">
        <f t="shared" si="1060"/>
        <v>16.899999999999999</v>
      </c>
      <c r="W7652" t="str">
        <f t="shared" si="1063"/>
        <v/>
      </c>
      <c r="X7652" t="str">
        <f t="shared" si="1064"/>
        <v/>
      </c>
      <c r="Y7652" t="str">
        <f t="shared" si="1061"/>
        <v/>
      </c>
      <c r="Z7652" s="9"/>
      <c r="AA7652" s="14">
        <f t="shared" si="1065"/>
        <v>0.52700000000000002</v>
      </c>
      <c r="AB7652" s="14">
        <f t="shared" si="1066"/>
        <v>1E-3</v>
      </c>
    </row>
    <row r="7653" spans="1:28" x14ac:dyDescent="0.25">
      <c r="A7653" s="10">
        <f t="shared" si="1067"/>
        <v>45610</v>
      </c>
      <c r="B7653" s="11">
        <v>319</v>
      </c>
      <c r="C7653" s="11">
        <v>1700</v>
      </c>
      <c r="D7653" s="12">
        <v>827.70833333333303</v>
      </c>
      <c r="E7653" s="9"/>
      <c r="F7653" s="9">
        <v>38.000999999999998</v>
      </c>
      <c r="G7653" s="9">
        <v>0</v>
      </c>
      <c r="H7653" s="9">
        <v>2.516</v>
      </c>
      <c r="I7653" s="9">
        <v>133.37299999999999</v>
      </c>
      <c r="J7653" s="9">
        <v>-3.33</v>
      </c>
      <c r="K7653" s="9">
        <v>99.7</v>
      </c>
      <c r="L7653" s="9">
        <v>0.19</v>
      </c>
      <c r="M7653" s="9">
        <v>0.23400000000000001</v>
      </c>
      <c r="N7653" s="9">
        <v>0</v>
      </c>
      <c r="O7653" s="9">
        <v>0.625</v>
      </c>
      <c r="P7653" s="9"/>
      <c r="Q7653" s="9"/>
      <c r="R7653" s="9"/>
      <c r="T7653">
        <f t="shared" si="1062"/>
        <v>3191700</v>
      </c>
      <c r="U7653">
        <v>0</v>
      </c>
      <c r="V7653">
        <f t="shared" si="1060"/>
        <v>0</v>
      </c>
      <c r="W7653" t="str">
        <f t="shared" si="1063"/>
        <v/>
      </c>
      <c r="X7653" t="str">
        <f t="shared" si="1064"/>
        <v/>
      </c>
      <c r="Y7653" t="str">
        <f t="shared" si="1061"/>
        <v/>
      </c>
      <c r="Z7653" s="9"/>
      <c r="AA7653" s="14">
        <f t="shared" si="1065"/>
        <v>0.47599999999999998</v>
      </c>
      <c r="AB7653" s="14">
        <f t="shared" si="1066"/>
        <v>1E-3</v>
      </c>
    </row>
    <row r="7654" spans="1:28" x14ac:dyDescent="0.25">
      <c r="A7654" s="10">
        <f t="shared" si="1067"/>
        <v>45610</v>
      </c>
      <c r="B7654" s="11">
        <v>319</v>
      </c>
      <c r="C7654" s="11">
        <v>1800</v>
      </c>
      <c r="D7654" s="12">
        <v>827.75</v>
      </c>
      <c r="E7654" s="9"/>
      <c r="F7654" s="9">
        <v>38.234999999999999</v>
      </c>
      <c r="G7654" s="9">
        <v>0</v>
      </c>
      <c r="H7654" s="9">
        <v>2.0129999999999999</v>
      </c>
      <c r="I7654" s="9">
        <v>148.816</v>
      </c>
      <c r="J7654" s="9">
        <v>-3.36</v>
      </c>
      <c r="K7654" s="9">
        <v>99.4</v>
      </c>
      <c r="L7654" s="9">
        <v>0.19</v>
      </c>
      <c r="M7654" s="9">
        <v>0.23400000000000001</v>
      </c>
      <c r="N7654" s="9">
        <v>0</v>
      </c>
      <c r="O7654" s="9">
        <v>0.625</v>
      </c>
      <c r="P7654" s="9"/>
      <c r="Q7654" s="9"/>
      <c r="R7654" s="9"/>
      <c r="T7654">
        <f t="shared" si="1062"/>
        <v>3191800</v>
      </c>
      <c r="U7654">
        <v>0</v>
      </c>
      <c r="V7654">
        <f t="shared" si="1060"/>
        <v>0</v>
      </c>
      <c r="W7654" t="str">
        <f t="shared" si="1063"/>
        <v/>
      </c>
      <c r="X7654" t="str">
        <f t="shared" si="1064"/>
        <v/>
      </c>
      <c r="Y7654" t="str">
        <f t="shared" si="1061"/>
        <v/>
      </c>
      <c r="Z7654" s="9"/>
      <c r="AA7654" s="14">
        <f t="shared" si="1065"/>
        <v>0.47399999999999998</v>
      </c>
      <c r="AB7654" s="14">
        <f t="shared" si="1066"/>
        <v>3.0000000000000001E-3</v>
      </c>
    </row>
    <row r="7655" spans="1:28" x14ac:dyDescent="0.25">
      <c r="A7655" s="10">
        <f t="shared" si="1067"/>
        <v>45610</v>
      </c>
      <c r="B7655" s="11">
        <v>319</v>
      </c>
      <c r="C7655" s="11">
        <v>1900</v>
      </c>
      <c r="D7655" s="12">
        <v>827.79166666666697</v>
      </c>
      <c r="E7655" s="9"/>
      <c r="F7655" s="9">
        <v>37.884</v>
      </c>
      <c r="G7655" s="9">
        <v>0</v>
      </c>
      <c r="H7655" s="9">
        <v>1.51</v>
      </c>
      <c r="I7655" s="9">
        <v>141.79599999999999</v>
      </c>
      <c r="J7655" s="9">
        <v>-3.0350000000000001</v>
      </c>
      <c r="K7655" s="9">
        <v>99.4</v>
      </c>
      <c r="L7655" s="9">
        <v>0.19</v>
      </c>
      <c r="M7655" s="9">
        <v>0.23400000000000001</v>
      </c>
      <c r="N7655" s="9">
        <v>0</v>
      </c>
      <c r="O7655" s="9">
        <v>0.625</v>
      </c>
      <c r="P7655" s="9"/>
      <c r="Q7655" s="9"/>
      <c r="R7655" s="9"/>
      <c r="T7655">
        <f t="shared" si="1062"/>
        <v>3191900</v>
      </c>
      <c r="U7655">
        <v>0</v>
      </c>
      <c r="V7655">
        <f t="shared" si="1060"/>
        <v>0</v>
      </c>
      <c r="W7655" t="str">
        <f t="shared" si="1063"/>
        <v/>
      </c>
      <c r="X7655" t="str">
        <f t="shared" si="1064"/>
        <v/>
      </c>
      <c r="Y7655" t="str">
        <f t="shared" si="1061"/>
        <v/>
      </c>
      <c r="Z7655" s="9"/>
      <c r="AA7655" s="14">
        <f t="shared" si="1065"/>
        <v>0.48499999999999999</v>
      </c>
      <c r="AB7655" s="14">
        <f t="shared" si="1066"/>
        <v>3.0000000000000001E-3</v>
      </c>
    </row>
    <row r="7656" spans="1:28" x14ac:dyDescent="0.25">
      <c r="A7656" s="10">
        <f t="shared" si="1067"/>
        <v>45610</v>
      </c>
      <c r="B7656" s="11">
        <v>319</v>
      </c>
      <c r="C7656" s="11">
        <v>2000</v>
      </c>
      <c r="D7656" s="12">
        <v>827.83333333333303</v>
      </c>
      <c r="E7656" s="9"/>
      <c r="F7656" s="9">
        <v>38.234999999999999</v>
      </c>
      <c r="G7656" s="9">
        <v>0</v>
      </c>
      <c r="H7656" s="9">
        <v>1.51</v>
      </c>
      <c r="I7656" s="9">
        <v>150.22</v>
      </c>
      <c r="J7656" s="9">
        <v>-4.4690000000000003</v>
      </c>
      <c r="K7656" s="9">
        <v>99.3</v>
      </c>
      <c r="L7656" s="9">
        <v>0.189</v>
      </c>
      <c r="M7656" s="9">
        <v>0.23400000000000001</v>
      </c>
      <c r="N7656" s="9">
        <v>0</v>
      </c>
      <c r="O7656" s="9">
        <v>0.625</v>
      </c>
      <c r="P7656" s="9"/>
      <c r="Q7656" s="9"/>
      <c r="R7656" s="9"/>
      <c r="T7656">
        <f t="shared" si="1062"/>
        <v>3192000</v>
      </c>
      <c r="U7656">
        <v>0</v>
      </c>
      <c r="V7656">
        <f t="shared" si="1060"/>
        <v>0</v>
      </c>
      <c r="W7656" t="str">
        <f t="shared" si="1063"/>
        <v/>
      </c>
      <c r="X7656" t="str">
        <f t="shared" si="1064"/>
        <v/>
      </c>
      <c r="Y7656" t="str">
        <f t="shared" si="1061"/>
        <v/>
      </c>
      <c r="Z7656" s="9"/>
      <c r="AA7656" s="14">
        <f t="shared" si="1065"/>
        <v>0.435</v>
      </c>
      <c r="AB7656" s="14">
        <f t="shared" si="1066"/>
        <v>3.0000000000000001E-3</v>
      </c>
    </row>
    <row r="7657" spans="1:28" x14ac:dyDescent="0.25">
      <c r="A7657" s="10">
        <f t="shared" si="1067"/>
        <v>45610</v>
      </c>
      <c r="B7657" s="11">
        <v>319</v>
      </c>
      <c r="C7657" s="11">
        <v>2100</v>
      </c>
      <c r="D7657" s="12">
        <v>827.875</v>
      </c>
      <c r="E7657" s="9"/>
      <c r="F7657" s="9">
        <v>37.064999999999998</v>
      </c>
      <c r="G7657" s="9">
        <v>0</v>
      </c>
      <c r="H7657" s="9">
        <v>1.0069999999999999</v>
      </c>
      <c r="I7657" s="9">
        <v>146.00800000000001</v>
      </c>
      <c r="J7657" s="9">
        <v>-3.419</v>
      </c>
      <c r="K7657" s="9">
        <v>99.2</v>
      </c>
      <c r="L7657" s="9">
        <v>0.19</v>
      </c>
      <c r="M7657" s="9">
        <v>0.23400000000000001</v>
      </c>
      <c r="N7657" s="9">
        <v>0</v>
      </c>
      <c r="O7657" s="9">
        <v>0.625</v>
      </c>
      <c r="P7657" s="9"/>
      <c r="Q7657" s="9"/>
      <c r="R7657" s="9"/>
      <c r="T7657">
        <f t="shared" si="1062"/>
        <v>3192100</v>
      </c>
      <c r="U7657">
        <v>0</v>
      </c>
      <c r="V7657">
        <f t="shared" si="1060"/>
        <v>0</v>
      </c>
      <c r="W7657" t="str">
        <f t="shared" si="1063"/>
        <v/>
      </c>
      <c r="X7657" t="str">
        <f t="shared" si="1064"/>
        <v/>
      </c>
      <c r="Y7657" t="str">
        <f t="shared" si="1061"/>
        <v/>
      </c>
      <c r="Z7657" s="9"/>
      <c r="AA7657" s="14">
        <f t="shared" si="1065"/>
        <v>0.47</v>
      </c>
      <c r="AB7657" s="14">
        <f t="shared" si="1066"/>
        <v>4.0000000000000001E-3</v>
      </c>
    </row>
    <row r="7658" spans="1:28" x14ac:dyDescent="0.25">
      <c r="A7658" s="10">
        <f t="shared" si="1067"/>
        <v>45610</v>
      </c>
      <c r="B7658" s="11">
        <v>319</v>
      </c>
      <c r="C7658" s="11">
        <v>2200</v>
      </c>
      <c r="D7658" s="12">
        <v>827.91666666666697</v>
      </c>
      <c r="E7658" s="9"/>
      <c r="F7658" s="9">
        <v>37.65</v>
      </c>
      <c r="G7658" s="9">
        <v>0</v>
      </c>
      <c r="H7658" s="9">
        <v>0.503</v>
      </c>
      <c r="I7658" s="9">
        <v>137.584</v>
      </c>
      <c r="J7658" s="9">
        <v>-3.2709999999999999</v>
      </c>
      <c r="K7658" s="9">
        <v>99.3</v>
      </c>
      <c r="L7658" s="9">
        <v>0.19</v>
      </c>
      <c r="M7658" s="9">
        <v>0.23400000000000001</v>
      </c>
      <c r="N7658" s="9">
        <v>0</v>
      </c>
      <c r="O7658" s="9">
        <v>0.625</v>
      </c>
      <c r="P7658" s="9"/>
      <c r="Q7658" s="9"/>
      <c r="R7658" s="9"/>
      <c r="T7658">
        <f t="shared" si="1062"/>
        <v>3192200</v>
      </c>
      <c r="U7658">
        <v>0</v>
      </c>
      <c r="V7658">
        <f t="shared" si="1060"/>
        <v>0</v>
      </c>
      <c r="W7658" t="str">
        <f t="shared" si="1063"/>
        <v/>
      </c>
      <c r="X7658" t="str">
        <f t="shared" si="1064"/>
        <v/>
      </c>
      <c r="Y7658" t="str">
        <f t="shared" si="1061"/>
        <v/>
      </c>
      <c r="Z7658" s="9"/>
      <c r="AA7658" s="14">
        <f t="shared" si="1065"/>
        <v>0.47599999999999998</v>
      </c>
      <c r="AB7658" s="14">
        <f t="shared" si="1066"/>
        <v>3.0000000000000001E-3</v>
      </c>
    </row>
    <row r="7659" spans="1:28" x14ac:dyDescent="0.25">
      <c r="A7659" s="10">
        <f t="shared" si="1067"/>
        <v>45610</v>
      </c>
      <c r="B7659" s="11">
        <v>319</v>
      </c>
      <c r="C7659" s="11">
        <v>2300</v>
      </c>
      <c r="D7659" s="12">
        <v>827.95833333333303</v>
      </c>
      <c r="E7659" s="9"/>
      <c r="F7659" s="9">
        <v>37.533000000000001</v>
      </c>
      <c r="G7659" s="9">
        <v>0</v>
      </c>
      <c r="H7659" s="9">
        <v>0</v>
      </c>
      <c r="I7659" s="9">
        <v>144.60400000000001</v>
      </c>
      <c r="J7659" s="9">
        <v>-3.508</v>
      </c>
      <c r="K7659" s="9">
        <v>99.2</v>
      </c>
      <c r="L7659" s="9">
        <v>0.189</v>
      </c>
      <c r="M7659" s="9">
        <v>0.23400000000000001</v>
      </c>
      <c r="N7659" s="9">
        <v>0</v>
      </c>
      <c r="O7659" s="9">
        <v>0.625</v>
      </c>
      <c r="P7659" s="9"/>
      <c r="Q7659" s="9"/>
      <c r="R7659" s="9"/>
      <c r="T7659">
        <f t="shared" si="1062"/>
        <v>3192300</v>
      </c>
      <c r="U7659">
        <v>0</v>
      </c>
      <c r="V7659">
        <f t="shared" si="1060"/>
        <v>0</v>
      </c>
      <c r="W7659" t="str">
        <f t="shared" si="1063"/>
        <v/>
      </c>
      <c r="X7659" t="str">
        <f t="shared" si="1064"/>
        <v/>
      </c>
      <c r="Y7659" t="str">
        <f t="shared" si="1061"/>
        <v/>
      </c>
      <c r="Z7659" s="9"/>
      <c r="AA7659" s="14">
        <f t="shared" si="1065"/>
        <v>0.46700000000000003</v>
      </c>
      <c r="AB7659" s="14">
        <f t="shared" si="1066"/>
        <v>4.0000000000000001E-3</v>
      </c>
    </row>
    <row r="7660" spans="1:28" x14ac:dyDescent="0.25">
      <c r="A7660" s="10">
        <f t="shared" si="1067"/>
        <v>45610</v>
      </c>
      <c r="B7660" s="11">
        <v>319</v>
      </c>
      <c r="C7660" s="11">
        <v>2400</v>
      </c>
      <c r="D7660" s="12">
        <v>828</v>
      </c>
      <c r="E7660" s="9"/>
      <c r="F7660" s="9">
        <v>38.000999999999998</v>
      </c>
      <c r="G7660" s="9">
        <v>0</v>
      </c>
      <c r="H7660" s="9">
        <v>1.0069999999999999</v>
      </c>
      <c r="I7660" s="9">
        <v>188.125</v>
      </c>
      <c r="J7660" s="9">
        <v>-3.8660000000000001</v>
      </c>
      <c r="K7660" s="9">
        <v>99.1</v>
      </c>
      <c r="L7660" s="9">
        <v>0.19</v>
      </c>
      <c r="M7660" s="9">
        <v>0.23400000000000001</v>
      </c>
      <c r="N7660" s="9">
        <v>0</v>
      </c>
      <c r="O7660" s="9">
        <v>0.625</v>
      </c>
      <c r="P7660" s="9"/>
      <c r="Q7660" s="9"/>
      <c r="R7660" s="9"/>
      <c r="T7660">
        <f t="shared" si="1062"/>
        <v>3192400</v>
      </c>
      <c r="U7660">
        <v>0</v>
      </c>
      <c r="V7660">
        <f t="shared" si="1060"/>
        <v>0</v>
      </c>
      <c r="W7660">
        <f t="shared" si="1063"/>
        <v>0.19</v>
      </c>
      <c r="X7660">
        <f t="shared" si="1064"/>
        <v>0.23400000000000001</v>
      </c>
      <c r="Y7660">
        <f t="shared" si="1061"/>
        <v>0.38</v>
      </c>
      <c r="Z7660" s="9"/>
      <c r="AA7660" s="14">
        <f t="shared" si="1065"/>
        <v>0.45400000000000001</v>
      </c>
      <c r="AB7660" s="14">
        <f t="shared" si="1066"/>
        <v>4.0000000000000001E-3</v>
      </c>
    </row>
    <row r="7661" spans="1:28" x14ac:dyDescent="0.25">
      <c r="A7661" s="10">
        <f t="shared" si="1067"/>
        <v>45611</v>
      </c>
      <c r="B7661" s="11">
        <v>320</v>
      </c>
      <c r="C7661" s="11">
        <v>100</v>
      </c>
      <c r="D7661" s="12">
        <v>828.04166666666697</v>
      </c>
      <c r="E7661" s="9"/>
      <c r="F7661" s="9">
        <v>38.936999999999998</v>
      </c>
      <c r="G7661" s="9">
        <v>0</v>
      </c>
      <c r="H7661" s="9">
        <v>1.51</v>
      </c>
      <c r="I7661" s="9">
        <v>228.839</v>
      </c>
      <c r="J7661" s="9">
        <v>-3.956</v>
      </c>
      <c r="K7661" s="9">
        <v>98.9</v>
      </c>
      <c r="L7661" s="9">
        <v>0.189</v>
      </c>
      <c r="M7661" s="9">
        <v>0.23400000000000001</v>
      </c>
      <c r="N7661" s="9">
        <v>0</v>
      </c>
      <c r="O7661" s="9">
        <v>0.625</v>
      </c>
      <c r="P7661" s="9"/>
      <c r="Q7661" s="9"/>
      <c r="R7661" s="9"/>
      <c r="T7661">
        <f t="shared" si="1062"/>
        <v>3200100</v>
      </c>
      <c r="U7661">
        <v>0</v>
      </c>
      <c r="V7661">
        <f t="shared" si="1060"/>
        <v>0</v>
      </c>
      <c r="W7661" t="str">
        <f t="shared" si="1063"/>
        <v/>
      </c>
      <c r="X7661" t="str">
        <f t="shared" si="1064"/>
        <v/>
      </c>
      <c r="Y7661" t="str">
        <f t="shared" si="1061"/>
        <v/>
      </c>
      <c r="Z7661" s="9"/>
      <c r="AA7661" s="14">
        <f t="shared" si="1065"/>
        <v>0.45100000000000001</v>
      </c>
      <c r="AB7661" s="14">
        <f t="shared" si="1066"/>
        <v>5.0000000000000001E-3</v>
      </c>
    </row>
    <row r="7662" spans="1:28" x14ac:dyDescent="0.25">
      <c r="A7662" s="10">
        <f t="shared" si="1067"/>
        <v>45611</v>
      </c>
      <c r="B7662" s="11">
        <v>320</v>
      </c>
      <c r="C7662" s="11">
        <v>200</v>
      </c>
      <c r="D7662" s="12">
        <v>828.08333333333303</v>
      </c>
      <c r="E7662" s="9"/>
      <c r="F7662" s="9">
        <v>38.469000000000001</v>
      </c>
      <c r="G7662" s="9">
        <v>0</v>
      </c>
      <c r="H7662" s="9">
        <v>1.0069999999999999</v>
      </c>
      <c r="I7662" s="9">
        <v>207.78</v>
      </c>
      <c r="J7662" s="9">
        <v>-4.7430000000000003</v>
      </c>
      <c r="K7662" s="9">
        <v>98.7</v>
      </c>
      <c r="L7662" s="9">
        <v>0.189</v>
      </c>
      <c r="M7662" s="9">
        <v>0.23400000000000001</v>
      </c>
      <c r="N7662" s="9">
        <v>0</v>
      </c>
      <c r="O7662" s="9">
        <v>0.625</v>
      </c>
      <c r="P7662" s="9"/>
      <c r="Q7662" s="9"/>
      <c r="R7662" s="9"/>
      <c r="T7662">
        <f t="shared" si="1062"/>
        <v>3200200</v>
      </c>
      <c r="U7662">
        <v>0</v>
      </c>
      <c r="V7662">
        <f t="shared" si="1060"/>
        <v>0</v>
      </c>
      <c r="W7662" t="str">
        <f t="shared" si="1063"/>
        <v/>
      </c>
      <c r="X7662" t="str">
        <f t="shared" si="1064"/>
        <v/>
      </c>
      <c r="Y7662" t="str">
        <f t="shared" si="1061"/>
        <v/>
      </c>
      <c r="Z7662" s="9"/>
      <c r="AA7662" s="14">
        <f t="shared" si="1065"/>
        <v>0.42399999999999999</v>
      </c>
      <c r="AB7662" s="14">
        <f t="shared" si="1066"/>
        <v>6.0000000000000001E-3</v>
      </c>
    </row>
    <row r="7663" spans="1:28" x14ac:dyDescent="0.25">
      <c r="A7663" s="10">
        <f t="shared" si="1067"/>
        <v>45611</v>
      </c>
      <c r="B7663" s="11">
        <v>320</v>
      </c>
      <c r="C7663" s="11">
        <v>300</v>
      </c>
      <c r="D7663" s="12">
        <v>828.125</v>
      </c>
      <c r="E7663" s="9"/>
      <c r="F7663" s="9">
        <v>38.118000000000002</v>
      </c>
      <c r="G7663" s="9">
        <v>0</v>
      </c>
      <c r="H7663" s="9">
        <v>1.0069999999999999</v>
      </c>
      <c r="I7663" s="9">
        <v>238.667</v>
      </c>
      <c r="J7663" s="9">
        <v>-5.76</v>
      </c>
      <c r="K7663" s="9">
        <v>98.3</v>
      </c>
      <c r="L7663" s="9">
        <v>0.19</v>
      </c>
      <c r="M7663" s="9">
        <v>0.23499999999999999</v>
      </c>
      <c r="N7663" s="9">
        <v>0</v>
      </c>
      <c r="O7663" s="9">
        <v>0.625</v>
      </c>
      <c r="P7663" s="9"/>
      <c r="Q7663" s="9"/>
      <c r="R7663" s="9"/>
      <c r="T7663">
        <f t="shared" si="1062"/>
        <v>3200300</v>
      </c>
      <c r="U7663">
        <v>0</v>
      </c>
      <c r="V7663">
        <f t="shared" si="1060"/>
        <v>0</v>
      </c>
      <c r="W7663" t="str">
        <f t="shared" si="1063"/>
        <v/>
      </c>
      <c r="X7663" t="str">
        <f t="shared" si="1064"/>
        <v/>
      </c>
      <c r="Y7663" t="str">
        <f t="shared" si="1061"/>
        <v/>
      </c>
      <c r="Z7663" s="9"/>
      <c r="AA7663" s="14">
        <f t="shared" si="1065"/>
        <v>0.39100000000000001</v>
      </c>
      <c r="AB7663" s="14">
        <f t="shared" si="1066"/>
        <v>7.0000000000000001E-3</v>
      </c>
    </row>
    <row r="7664" spans="1:28" x14ac:dyDescent="0.25">
      <c r="A7664" s="10">
        <f t="shared" si="1067"/>
        <v>45611</v>
      </c>
      <c r="B7664" s="11">
        <v>320</v>
      </c>
      <c r="C7664" s="11">
        <v>400</v>
      </c>
      <c r="D7664" s="12">
        <v>828.16666666666697</v>
      </c>
      <c r="E7664" s="9"/>
      <c r="F7664" s="9">
        <v>38.351999999999997</v>
      </c>
      <c r="G7664" s="9">
        <v>0</v>
      </c>
      <c r="H7664" s="9">
        <v>2.0129999999999999</v>
      </c>
      <c r="I7664" s="9">
        <v>219.012</v>
      </c>
      <c r="J7664" s="9">
        <v>-5.0490000000000004</v>
      </c>
      <c r="K7664" s="9">
        <v>98.1</v>
      </c>
      <c r="L7664" s="9">
        <v>0.19</v>
      </c>
      <c r="M7664" s="9">
        <v>0.23499999999999999</v>
      </c>
      <c r="N7664" s="9">
        <v>0</v>
      </c>
      <c r="O7664" s="9">
        <v>0.625</v>
      </c>
      <c r="P7664" s="9"/>
      <c r="Q7664" s="9"/>
      <c r="R7664" s="9"/>
      <c r="T7664">
        <f t="shared" si="1062"/>
        <v>3200400</v>
      </c>
      <c r="U7664">
        <v>0</v>
      </c>
      <c r="V7664">
        <f t="shared" si="1060"/>
        <v>0</v>
      </c>
      <c r="W7664" t="str">
        <f t="shared" si="1063"/>
        <v/>
      </c>
      <c r="X7664" t="str">
        <f t="shared" si="1064"/>
        <v/>
      </c>
      <c r="Y7664" t="str">
        <f t="shared" si="1061"/>
        <v/>
      </c>
      <c r="Z7664" s="9"/>
      <c r="AA7664" s="14">
        <f t="shared" si="1065"/>
        <v>0.41099999999999998</v>
      </c>
      <c r="AB7664" s="14">
        <f t="shared" si="1066"/>
        <v>8.0000000000000002E-3</v>
      </c>
    </row>
    <row r="7665" spans="1:28" x14ac:dyDescent="0.25">
      <c r="A7665" s="10">
        <f t="shared" si="1067"/>
        <v>45611</v>
      </c>
      <c r="B7665" s="11">
        <v>320</v>
      </c>
      <c r="C7665" s="11">
        <v>500</v>
      </c>
      <c r="D7665" s="12">
        <v>828.20833333333303</v>
      </c>
      <c r="E7665" s="9"/>
      <c r="F7665" s="9">
        <v>37.65</v>
      </c>
      <c r="G7665" s="9">
        <v>0</v>
      </c>
      <c r="H7665" s="9">
        <v>2.516</v>
      </c>
      <c r="I7665" s="9">
        <v>213.39599999999999</v>
      </c>
      <c r="J7665" s="9">
        <v>-5.5110000000000001</v>
      </c>
      <c r="K7665" s="9">
        <v>98.2</v>
      </c>
      <c r="L7665" s="9">
        <v>0.19</v>
      </c>
      <c r="M7665" s="9">
        <v>0.23499999999999999</v>
      </c>
      <c r="N7665" s="9">
        <v>0</v>
      </c>
      <c r="O7665" s="9">
        <v>0.625</v>
      </c>
      <c r="P7665" s="9"/>
      <c r="Q7665" s="9"/>
      <c r="R7665" s="9"/>
      <c r="T7665">
        <f t="shared" si="1062"/>
        <v>3200500</v>
      </c>
      <c r="U7665">
        <v>0</v>
      </c>
      <c r="V7665">
        <f t="shared" si="1060"/>
        <v>0</v>
      </c>
      <c r="W7665" t="str">
        <f t="shared" si="1063"/>
        <v/>
      </c>
      <c r="X7665" t="str">
        <f t="shared" si="1064"/>
        <v/>
      </c>
      <c r="Y7665" t="str">
        <f t="shared" si="1061"/>
        <v/>
      </c>
      <c r="Z7665" s="9"/>
      <c r="AA7665" s="14">
        <f t="shared" si="1065"/>
        <v>0.39800000000000002</v>
      </c>
      <c r="AB7665" s="14">
        <f t="shared" si="1066"/>
        <v>7.0000000000000001E-3</v>
      </c>
    </row>
    <row r="7666" spans="1:28" x14ac:dyDescent="0.25">
      <c r="A7666" s="10">
        <f t="shared" si="1067"/>
        <v>45611</v>
      </c>
      <c r="B7666" s="11">
        <v>320</v>
      </c>
      <c r="C7666" s="11">
        <v>600</v>
      </c>
      <c r="D7666" s="12">
        <v>828.25</v>
      </c>
      <c r="E7666" s="9"/>
      <c r="F7666" s="9">
        <v>36.479999999999997</v>
      </c>
      <c r="G7666" s="9">
        <v>0</v>
      </c>
      <c r="H7666" s="9">
        <v>1.51</v>
      </c>
      <c r="I7666" s="9">
        <v>206.376</v>
      </c>
      <c r="J7666" s="9">
        <v>-5.9480000000000004</v>
      </c>
      <c r="K7666" s="9">
        <v>97.8</v>
      </c>
      <c r="L7666" s="9">
        <v>0.19</v>
      </c>
      <c r="M7666" s="9">
        <v>0.23499999999999999</v>
      </c>
      <c r="N7666" s="9">
        <v>0</v>
      </c>
      <c r="O7666" s="9">
        <v>0.625</v>
      </c>
      <c r="P7666" s="9"/>
      <c r="Q7666" s="9"/>
      <c r="R7666" s="9"/>
      <c r="T7666">
        <f t="shared" si="1062"/>
        <v>3200600</v>
      </c>
      <c r="U7666">
        <v>0</v>
      </c>
      <c r="V7666">
        <f t="shared" si="1060"/>
        <v>0</v>
      </c>
      <c r="W7666" t="str">
        <f t="shared" si="1063"/>
        <v/>
      </c>
      <c r="X7666" t="str">
        <f t="shared" si="1064"/>
        <v/>
      </c>
      <c r="Y7666" t="str">
        <f t="shared" si="1061"/>
        <v/>
      </c>
      <c r="Z7666" s="9"/>
      <c r="AA7666" s="14">
        <f t="shared" si="1065"/>
        <v>0.38300000000000001</v>
      </c>
      <c r="AB7666" s="14">
        <f t="shared" si="1066"/>
        <v>8.9999999999999993E-3</v>
      </c>
    </row>
    <row r="7667" spans="1:28" x14ac:dyDescent="0.25">
      <c r="A7667" s="10">
        <f t="shared" si="1067"/>
        <v>45611</v>
      </c>
      <c r="B7667" s="11">
        <v>320</v>
      </c>
      <c r="C7667" s="11">
        <v>700</v>
      </c>
      <c r="D7667" s="12">
        <v>828.29166666666697</v>
      </c>
      <c r="E7667" s="9"/>
      <c r="F7667" s="9">
        <v>37.182000000000002</v>
      </c>
      <c r="G7667" s="9">
        <v>0.503</v>
      </c>
      <c r="H7667" s="9">
        <v>2.516</v>
      </c>
      <c r="I7667" s="9">
        <v>216.20400000000001</v>
      </c>
      <c r="J7667" s="9">
        <v>-5.8540000000000001</v>
      </c>
      <c r="K7667" s="9">
        <v>97.8</v>
      </c>
      <c r="L7667" s="9">
        <v>0.19</v>
      </c>
      <c r="M7667" s="9">
        <v>0.23499999999999999</v>
      </c>
      <c r="N7667" s="9">
        <v>0</v>
      </c>
      <c r="O7667" s="9">
        <v>0.625</v>
      </c>
      <c r="P7667" s="9"/>
      <c r="Q7667" s="9"/>
      <c r="R7667" s="9"/>
      <c r="T7667">
        <f t="shared" si="1062"/>
        <v>3200700</v>
      </c>
      <c r="U7667">
        <v>0</v>
      </c>
      <c r="V7667">
        <f t="shared" si="1060"/>
        <v>0</v>
      </c>
      <c r="W7667" t="str">
        <f t="shared" si="1063"/>
        <v/>
      </c>
      <c r="X7667" t="str">
        <f t="shared" si="1064"/>
        <v/>
      </c>
      <c r="Y7667" t="str">
        <f t="shared" si="1061"/>
        <v/>
      </c>
      <c r="Z7667" s="9"/>
      <c r="AA7667" s="14">
        <f t="shared" si="1065"/>
        <v>0.38600000000000001</v>
      </c>
      <c r="AB7667" s="14">
        <f t="shared" si="1066"/>
        <v>8.9999999999999993E-3</v>
      </c>
    </row>
    <row r="7668" spans="1:28" x14ac:dyDescent="0.25">
      <c r="A7668" s="10">
        <f t="shared" si="1067"/>
        <v>45611</v>
      </c>
      <c r="B7668" s="11">
        <v>320</v>
      </c>
      <c r="C7668" s="11">
        <v>800</v>
      </c>
      <c r="D7668" s="12">
        <v>828.33333333333303</v>
      </c>
      <c r="E7668" s="9"/>
      <c r="F7668" s="9">
        <v>37.298999999999999</v>
      </c>
      <c r="G7668" s="9">
        <v>0.503</v>
      </c>
      <c r="H7668" s="9">
        <v>2.516</v>
      </c>
      <c r="I7668" s="9">
        <v>216.20400000000001</v>
      </c>
      <c r="J7668" s="9">
        <v>-5.8230000000000004</v>
      </c>
      <c r="K7668" s="9">
        <v>97.6</v>
      </c>
      <c r="L7668" s="9">
        <v>0.19</v>
      </c>
      <c r="M7668" s="9">
        <v>0.23499999999999999</v>
      </c>
      <c r="N7668" s="9">
        <v>0</v>
      </c>
      <c r="O7668" s="9">
        <v>4.375</v>
      </c>
      <c r="P7668" s="9"/>
      <c r="Q7668" s="9"/>
      <c r="R7668" s="9"/>
      <c r="T7668">
        <f t="shared" si="1062"/>
        <v>3200800</v>
      </c>
      <c r="U7668">
        <v>25</v>
      </c>
      <c r="V7668">
        <f t="shared" si="1060"/>
        <v>4.4000000000000004</v>
      </c>
      <c r="W7668" t="str">
        <f t="shared" si="1063"/>
        <v/>
      </c>
      <c r="X7668" t="str">
        <f t="shared" si="1064"/>
        <v/>
      </c>
      <c r="Y7668" t="str">
        <f t="shared" si="1061"/>
        <v/>
      </c>
      <c r="Z7668" s="9"/>
      <c r="AA7668" s="14">
        <f t="shared" si="1065"/>
        <v>0.38600000000000001</v>
      </c>
      <c r="AB7668" s="14">
        <f t="shared" si="1066"/>
        <v>8.9999999999999993E-3</v>
      </c>
    </row>
    <row r="7669" spans="1:28" x14ac:dyDescent="0.25">
      <c r="A7669" s="10">
        <f t="shared" si="1067"/>
        <v>45611</v>
      </c>
      <c r="B7669" s="11">
        <v>320</v>
      </c>
      <c r="C7669" s="11">
        <v>900</v>
      </c>
      <c r="D7669" s="12">
        <v>828.375</v>
      </c>
      <c r="E7669" s="9"/>
      <c r="F7669" s="9">
        <v>37.064999999999998</v>
      </c>
      <c r="G7669" s="9">
        <v>0.503</v>
      </c>
      <c r="H7669" s="9">
        <v>3.02</v>
      </c>
      <c r="I7669" s="9">
        <v>223.22399999999999</v>
      </c>
      <c r="J7669" s="9">
        <v>-5.2640000000000002</v>
      </c>
      <c r="K7669" s="9">
        <v>97.6</v>
      </c>
      <c r="L7669" s="9">
        <v>0.19</v>
      </c>
      <c r="M7669" s="9">
        <v>0.23499999999999999</v>
      </c>
      <c r="N7669" s="9">
        <v>0</v>
      </c>
      <c r="O7669" s="9">
        <v>30.625</v>
      </c>
      <c r="P7669" s="9"/>
      <c r="Q7669" s="9"/>
      <c r="R7669" s="9"/>
      <c r="T7669">
        <f t="shared" si="1062"/>
        <v>3200900</v>
      </c>
      <c r="U7669">
        <v>143</v>
      </c>
      <c r="V7669">
        <f t="shared" si="1060"/>
        <v>30.6</v>
      </c>
      <c r="W7669" t="str">
        <f t="shared" si="1063"/>
        <v/>
      </c>
      <c r="X7669" t="str">
        <f t="shared" si="1064"/>
        <v/>
      </c>
      <c r="Y7669" t="str">
        <f t="shared" si="1061"/>
        <v/>
      </c>
      <c r="Z7669" s="9"/>
      <c r="AA7669" s="14">
        <f t="shared" si="1065"/>
        <v>0.40300000000000002</v>
      </c>
      <c r="AB7669" s="14">
        <f t="shared" si="1066"/>
        <v>0.01</v>
      </c>
    </row>
    <row r="7670" spans="1:28" x14ac:dyDescent="0.25">
      <c r="A7670" s="10">
        <f t="shared" si="1067"/>
        <v>45611</v>
      </c>
      <c r="B7670" s="11">
        <v>320</v>
      </c>
      <c r="C7670" s="11">
        <v>1000</v>
      </c>
      <c r="D7670" s="12">
        <v>828.41666666666697</v>
      </c>
      <c r="E7670" s="9"/>
      <c r="F7670" s="9">
        <v>36.597000000000001</v>
      </c>
      <c r="G7670" s="9">
        <v>0.503</v>
      </c>
      <c r="H7670" s="9">
        <v>3.02</v>
      </c>
      <c r="I7670" s="9">
        <v>230.24299999999999</v>
      </c>
      <c r="J7670" s="9">
        <v>-5.141</v>
      </c>
      <c r="K7670" s="9">
        <v>97.7</v>
      </c>
      <c r="L7670" s="9">
        <v>0.19</v>
      </c>
      <c r="M7670" s="9">
        <v>0.23499999999999999</v>
      </c>
      <c r="N7670" s="9">
        <v>0</v>
      </c>
      <c r="O7670" s="9">
        <v>55.625</v>
      </c>
      <c r="P7670" s="9"/>
      <c r="Q7670" s="9"/>
      <c r="R7670" s="9"/>
      <c r="T7670">
        <f t="shared" si="1062"/>
        <v>3201000</v>
      </c>
      <c r="U7670">
        <v>257.7</v>
      </c>
      <c r="V7670">
        <f t="shared" si="1060"/>
        <v>55.6</v>
      </c>
      <c r="W7670" t="str">
        <f t="shared" si="1063"/>
        <v/>
      </c>
      <c r="X7670" t="str">
        <f t="shared" si="1064"/>
        <v/>
      </c>
      <c r="Y7670" t="str">
        <f t="shared" si="1061"/>
        <v/>
      </c>
      <c r="Z7670" s="9"/>
      <c r="AA7670" s="14">
        <f t="shared" si="1065"/>
        <v>0.40699999999999997</v>
      </c>
      <c r="AB7670" s="14">
        <f t="shared" si="1066"/>
        <v>0.01</v>
      </c>
    </row>
    <row r="7671" spans="1:28" x14ac:dyDescent="0.25">
      <c r="A7671" s="10">
        <f t="shared" si="1067"/>
        <v>45611</v>
      </c>
      <c r="B7671" s="11">
        <v>320</v>
      </c>
      <c r="C7671" s="11">
        <v>1100</v>
      </c>
      <c r="D7671" s="12">
        <v>828.45833333333303</v>
      </c>
      <c r="E7671" s="9"/>
      <c r="F7671" s="9">
        <v>36.012</v>
      </c>
      <c r="G7671" s="9">
        <v>0.503</v>
      </c>
      <c r="H7671" s="9">
        <v>2.516</v>
      </c>
      <c r="I7671" s="9">
        <v>227.435</v>
      </c>
      <c r="J7671" s="9">
        <v>-5.4489999999999998</v>
      </c>
      <c r="K7671" s="9">
        <v>97.5</v>
      </c>
      <c r="L7671" s="9">
        <v>0.19</v>
      </c>
      <c r="M7671" s="9">
        <v>0.23499999999999999</v>
      </c>
      <c r="N7671" s="9">
        <v>0</v>
      </c>
      <c r="O7671" s="9">
        <v>68.125</v>
      </c>
      <c r="P7671" s="9"/>
      <c r="Q7671" s="9"/>
      <c r="R7671" s="9"/>
      <c r="T7671">
        <f t="shared" si="1062"/>
        <v>3201100</v>
      </c>
      <c r="U7671">
        <v>334.8</v>
      </c>
      <c r="V7671">
        <f t="shared" si="1060"/>
        <v>68.099999999999994</v>
      </c>
      <c r="W7671" t="str">
        <f t="shared" si="1063"/>
        <v/>
      </c>
      <c r="X7671" t="str">
        <f t="shared" si="1064"/>
        <v/>
      </c>
      <c r="Y7671" t="str">
        <f t="shared" si="1061"/>
        <v/>
      </c>
      <c r="Z7671" s="9"/>
      <c r="AA7671" s="14">
        <f t="shared" si="1065"/>
        <v>0.39700000000000002</v>
      </c>
      <c r="AB7671" s="14">
        <f t="shared" si="1066"/>
        <v>0.01</v>
      </c>
    </row>
    <row r="7672" spans="1:28" x14ac:dyDescent="0.25">
      <c r="A7672" s="10">
        <f t="shared" si="1067"/>
        <v>45611</v>
      </c>
      <c r="B7672" s="11">
        <v>320</v>
      </c>
      <c r="C7672" s="11">
        <v>1200</v>
      </c>
      <c r="D7672" s="12">
        <v>828.5</v>
      </c>
      <c r="E7672" s="9"/>
      <c r="F7672" s="9">
        <v>23.61</v>
      </c>
      <c r="G7672" s="9">
        <v>0.503</v>
      </c>
      <c r="H7672" s="9">
        <v>3.02</v>
      </c>
      <c r="I7672" s="9">
        <v>216.20400000000001</v>
      </c>
      <c r="J7672" s="9">
        <v>-4.7729999999999997</v>
      </c>
      <c r="K7672" s="9">
        <v>97.3</v>
      </c>
      <c r="L7672" s="9">
        <v>0.19</v>
      </c>
      <c r="M7672" s="9">
        <v>0.23499999999999999</v>
      </c>
      <c r="N7672" s="9">
        <v>0</v>
      </c>
      <c r="O7672" s="9">
        <v>86.875</v>
      </c>
      <c r="P7672" s="9"/>
      <c r="Q7672" s="9"/>
      <c r="R7672" s="9"/>
      <c r="T7672">
        <f t="shared" si="1062"/>
        <v>3201200</v>
      </c>
      <c r="U7672">
        <v>363.7</v>
      </c>
      <c r="V7672">
        <f t="shared" si="1060"/>
        <v>86.9</v>
      </c>
      <c r="W7672" t="str">
        <f t="shared" si="1063"/>
        <v/>
      </c>
      <c r="X7672" t="str">
        <f t="shared" si="1064"/>
        <v/>
      </c>
      <c r="Y7672" t="str">
        <f t="shared" si="1061"/>
        <v/>
      </c>
      <c r="Z7672" s="9"/>
      <c r="AA7672" s="14">
        <f t="shared" si="1065"/>
        <v>0.41699999999999998</v>
      </c>
      <c r="AB7672" s="14">
        <f t="shared" si="1066"/>
        <v>1.2E-2</v>
      </c>
    </row>
    <row r="7673" spans="1:28" x14ac:dyDescent="0.25">
      <c r="A7673" s="10">
        <f t="shared" si="1067"/>
        <v>45611</v>
      </c>
      <c r="B7673" s="11">
        <v>320</v>
      </c>
      <c r="C7673" s="11">
        <v>1300</v>
      </c>
      <c r="D7673" s="12">
        <v>828.54166666666697</v>
      </c>
      <c r="E7673" s="9"/>
      <c r="F7673" s="9">
        <v>33.671999999999997</v>
      </c>
      <c r="G7673" s="9">
        <v>0</v>
      </c>
      <c r="H7673" s="9">
        <v>2.0129999999999999</v>
      </c>
      <c r="I7673" s="9">
        <v>186.72200000000001</v>
      </c>
      <c r="J7673" s="9">
        <v>-2.8</v>
      </c>
      <c r="K7673" s="9">
        <v>97.3</v>
      </c>
      <c r="L7673" s="9">
        <v>0.19</v>
      </c>
      <c r="M7673" s="9">
        <v>0.23499999999999999</v>
      </c>
      <c r="N7673" s="9">
        <v>0</v>
      </c>
      <c r="O7673" s="9">
        <v>288.125</v>
      </c>
      <c r="P7673" s="9"/>
      <c r="Q7673" s="9"/>
      <c r="R7673" s="9"/>
      <c r="T7673">
        <f t="shared" si="1062"/>
        <v>3201300</v>
      </c>
      <c r="U7673">
        <v>341.5</v>
      </c>
      <c r="V7673">
        <f t="shared" si="1060"/>
        <v>288.10000000000002</v>
      </c>
      <c r="W7673" t="str">
        <f t="shared" si="1063"/>
        <v/>
      </c>
      <c r="X7673" t="str">
        <f t="shared" si="1064"/>
        <v/>
      </c>
      <c r="Y7673" t="str">
        <f t="shared" si="1061"/>
        <v/>
      </c>
      <c r="Z7673" s="9"/>
      <c r="AA7673" s="14">
        <f t="shared" si="1065"/>
        <v>0.48299999999999998</v>
      </c>
      <c r="AB7673" s="14">
        <f t="shared" si="1066"/>
        <v>1.2999999999999999E-2</v>
      </c>
    </row>
    <row r="7674" spans="1:28" x14ac:dyDescent="0.25">
      <c r="A7674" s="10">
        <f t="shared" si="1067"/>
        <v>45611</v>
      </c>
      <c r="B7674" s="11">
        <v>320</v>
      </c>
      <c r="C7674" s="11">
        <v>1400</v>
      </c>
      <c r="D7674" s="12">
        <v>828.58333333333303</v>
      </c>
      <c r="E7674" s="9"/>
      <c r="F7674" s="9">
        <v>35.777999999999999</v>
      </c>
      <c r="G7674" s="9">
        <v>0.503</v>
      </c>
      <c r="H7674" s="9">
        <v>3.5230000000000001</v>
      </c>
      <c r="I7674" s="9">
        <v>155.83500000000001</v>
      </c>
      <c r="J7674" s="9">
        <v>-4.7119999999999997</v>
      </c>
      <c r="K7674" s="9">
        <v>97.4</v>
      </c>
      <c r="L7674" s="9">
        <v>0.191</v>
      </c>
      <c r="M7674" s="9">
        <v>0.23599999999999999</v>
      </c>
      <c r="N7674" s="9">
        <v>0</v>
      </c>
      <c r="O7674" s="9">
        <v>236.875</v>
      </c>
      <c r="P7674" s="9"/>
      <c r="Q7674" s="9"/>
      <c r="R7674" s="9"/>
      <c r="T7674">
        <f t="shared" si="1062"/>
        <v>3201400</v>
      </c>
      <c r="U7674">
        <v>270.7</v>
      </c>
      <c r="V7674">
        <f t="shared" si="1060"/>
        <v>236.9</v>
      </c>
      <c r="W7674" t="str">
        <f t="shared" si="1063"/>
        <v/>
      </c>
      <c r="X7674" t="str">
        <f t="shared" si="1064"/>
        <v/>
      </c>
      <c r="Y7674" t="str">
        <f t="shared" si="1061"/>
        <v/>
      </c>
      <c r="Z7674" s="9"/>
      <c r="AA7674" s="14">
        <f t="shared" si="1065"/>
        <v>0.41899999999999998</v>
      </c>
      <c r="AB7674" s="14">
        <f t="shared" si="1066"/>
        <v>1.0999999999999999E-2</v>
      </c>
    </row>
    <row r="7675" spans="1:28" x14ac:dyDescent="0.25">
      <c r="A7675" s="10">
        <f t="shared" si="1067"/>
        <v>45611</v>
      </c>
      <c r="B7675" s="11">
        <v>320</v>
      </c>
      <c r="C7675" s="11">
        <v>1500</v>
      </c>
      <c r="D7675" s="12">
        <v>828.625</v>
      </c>
      <c r="E7675" s="9"/>
      <c r="F7675" s="9">
        <v>35.427</v>
      </c>
      <c r="G7675" s="9">
        <v>0</v>
      </c>
      <c r="H7675" s="9">
        <v>3.02</v>
      </c>
      <c r="I7675" s="9">
        <v>185.31800000000001</v>
      </c>
      <c r="J7675" s="9">
        <v>-5.5739999999999998</v>
      </c>
      <c r="K7675" s="9">
        <v>97.6</v>
      </c>
      <c r="L7675" s="9">
        <v>0.19</v>
      </c>
      <c r="M7675" s="9">
        <v>0.23499999999999999</v>
      </c>
      <c r="N7675" s="9">
        <v>0</v>
      </c>
      <c r="O7675" s="9">
        <v>91.875</v>
      </c>
      <c r="P7675" s="9"/>
      <c r="Q7675" s="9"/>
      <c r="R7675" s="9"/>
      <c r="T7675">
        <f t="shared" si="1062"/>
        <v>3201500</v>
      </c>
      <c r="U7675">
        <v>160</v>
      </c>
      <c r="V7675">
        <f t="shared" si="1060"/>
        <v>91.9</v>
      </c>
      <c r="W7675" t="str">
        <f t="shared" si="1063"/>
        <v/>
      </c>
      <c r="X7675" t="str">
        <f t="shared" si="1064"/>
        <v/>
      </c>
      <c r="Y7675" t="str">
        <f t="shared" si="1061"/>
        <v/>
      </c>
      <c r="Z7675" s="9"/>
      <c r="AA7675" s="14">
        <f t="shared" si="1065"/>
        <v>0.39300000000000002</v>
      </c>
      <c r="AB7675" s="14">
        <f t="shared" si="1066"/>
        <v>0.01</v>
      </c>
    </row>
    <row r="7676" spans="1:28" x14ac:dyDescent="0.25">
      <c r="A7676" s="10">
        <f t="shared" si="1067"/>
        <v>45611</v>
      </c>
      <c r="B7676" s="11">
        <v>320</v>
      </c>
      <c r="C7676" s="11">
        <v>1600</v>
      </c>
      <c r="D7676" s="12">
        <v>828.66666666666697</v>
      </c>
      <c r="E7676" s="9"/>
      <c r="F7676" s="9">
        <v>35.661000000000001</v>
      </c>
      <c r="G7676" s="9">
        <v>0</v>
      </c>
      <c r="H7676" s="9">
        <v>2.516</v>
      </c>
      <c r="I7676" s="9">
        <v>178.298</v>
      </c>
      <c r="J7676" s="9">
        <v>-6.5469999999999997</v>
      </c>
      <c r="K7676" s="9">
        <v>97.2</v>
      </c>
      <c r="L7676" s="9">
        <v>0.191</v>
      </c>
      <c r="M7676" s="9">
        <v>0.23599999999999999</v>
      </c>
      <c r="N7676" s="9">
        <v>0</v>
      </c>
      <c r="O7676" s="9">
        <v>18.125</v>
      </c>
      <c r="P7676" s="9"/>
      <c r="Q7676" s="9"/>
      <c r="R7676" s="9"/>
      <c r="T7676">
        <f t="shared" si="1062"/>
        <v>3201600</v>
      </c>
      <c r="U7676">
        <v>37.200000000000003</v>
      </c>
      <c r="V7676">
        <f t="shared" si="1060"/>
        <v>18.100000000000001</v>
      </c>
      <c r="W7676" t="str">
        <f t="shared" si="1063"/>
        <v/>
      </c>
      <c r="X7676" t="str">
        <f t="shared" si="1064"/>
        <v/>
      </c>
      <c r="Y7676" t="str">
        <f t="shared" si="1061"/>
        <v/>
      </c>
      <c r="Z7676" s="9"/>
      <c r="AA7676" s="14">
        <f t="shared" si="1065"/>
        <v>0.36399999999999999</v>
      </c>
      <c r="AB7676" s="14">
        <f t="shared" si="1066"/>
        <v>0.01</v>
      </c>
    </row>
    <row r="7677" spans="1:28" x14ac:dyDescent="0.25">
      <c r="A7677" s="10">
        <f t="shared" si="1067"/>
        <v>45611</v>
      </c>
      <c r="B7677" s="11">
        <v>320</v>
      </c>
      <c r="C7677" s="11">
        <v>1700</v>
      </c>
      <c r="D7677" s="12">
        <v>828.70833333333303</v>
      </c>
      <c r="E7677" s="9"/>
      <c r="F7677" s="9">
        <v>35.895000000000003</v>
      </c>
      <c r="G7677" s="9">
        <v>0</v>
      </c>
      <c r="H7677" s="9">
        <v>2.516</v>
      </c>
      <c r="I7677" s="9">
        <v>161.45099999999999</v>
      </c>
      <c r="J7677" s="9">
        <v>-6.8659999999999997</v>
      </c>
      <c r="K7677" s="9">
        <v>97.2</v>
      </c>
      <c r="L7677" s="9">
        <v>0.191</v>
      </c>
      <c r="M7677" s="9">
        <v>0.23599999999999999</v>
      </c>
      <c r="N7677" s="9">
        <v>0</v>
      </c>
      <c r="O7677" s="9">
        <v>1.875</v>
      </c>
      <c r="P7677" s="9"/>
      <c r="Q7677" s="9"/>
      <c r="R7677" s="9"/>
      <c r="T7677">
        <f t="shared" si="1062"/>
        <v>3201700</v>
      </c>
      <c r="U7677">
        <v>0</v>
      </c>
      <c r="V7677">
        <f t="shared" ref="V7677:V7740" si="1068">IF(O7677&lt;1,0,ROUND(O7677,1))</f>
        <v>1.9</v>
      </c>
      <c r="W7677" t="str">
        <f t="shared" si="1063"/>
        <v/>
      </c>
      <c r="X7677" t="str">
        <f t="shared" si="1064"/>
        <v/>
      </c>
      <c r="Y7677" t="str">
        <f t="shared" ref="Y7677:Y7740" si="1069">IF(C7677=2400,ROUND(F7677/100,3),"")</f>
        <v/>
      </c>
      <c r="Z7677" s="9"/>
      <c r="AA7677" s="14">
        <f t="shared" si="1065"/>
        <v>0.35499999999999998</v>
      </c>
      <c r="AB7677" s="14">
        <f t="shared" si="1066"/>
        <v>0.01</v>
      </c>
    </row>
    <row r="7678" spans="1:28" x14ac:dyDescent="0.25">
      <c r="A7678" s="10">
        <f t="shared" si="1067"/>
        <v>45611</v>
      </c>
      <c r="B7678" s="11">
        <v>320</v>
      </c>
      <c r="C7678" s="11">
        <v>1800</v>
      </c>
      <c r="D7678" s="12">
        <v>828.75</v>
      </c>
      <c r="E7678" s="9"/>
      <c r="F7678" s="9">
        <v>34.725000000000001</v>
      </c>
      <c r="G7678" s="9">
        <v>0</v>
      </c>
      <c r="H7678" s="9">
        <v>2.0129999999999999</v>
      </c>
      <c r="I7678" s="9">
        <v>174.08600000000001</v>
      </c>
      <c r="J7678" s="9">
        <v>-6.452</v>
      </c>
      <c r="K7678" s="9">
        <v>97.1</v>
      </c>
      <c r="L7678" s="9">
        <v>0.191</v>
      </c>
      <c r="M7678" s="9">
        <v>0.23599999999999999</v>
      </c>
      <c r="N7678" s="9">
        <v>0</v>
      </c>
      <c r="O7678" s="9">
        <v>0.625</v>
      </c>
      <c r="P7678" s="9"/>
      <c r="Q7678" s="9"/>
      <c r="R7678" s="9"/>
      <c r="T7678">
        <f t="shared" si="1062"/>
        <v>3201800</v>
      </c>
      <c r="U7678">
        <v>0</v>
      </c>
      <c r="V7678">
        <f t="shared" si="1068"/>
        <v>0</v>
      </c>
      <c r="W7678" t="str">
        <f t="shared" si="1063"/>
        <v/>
      </c>
      <c r="X7678" t="str">
        <f t="shared" si="1064"/>
        <v/>
      </c>
      <c r="Y7678" t="str">
        <f t="shared" si="1069"/>
        <v/>
      </c>
      <c r="Z7678" s="9"/>
      <c r="AA7678" s="14">
        <f t="shared" si="1065"/>
        <v>0.36599999999999999</v>
      </c>
      <c r="AB7678" s="14">
        <f t="shared" si="1066"/>
        <v>1.0999999999999999E-2</v>
      </c>
    </row>
    <row r="7679" spans="1:28" x14ac:dyDescent="0.25">
      <c r="A7679" s="10">
        <f t="shared" si="1067"/>
        <v>45611</v>
      </c>
      <c r="B7679" s="11">
        <v>320</v>
      </c>
      <c r="C7679" s="11">
        <v>1900</v>
      </c>
      <c r="D7679" s="12">
        <v>828.79166666666697</v>
      </c>
      <c r="E7679" s="9"/>
      <c r="F7679" s="9">
        <v>34.256999999999998</v>
      </c>
      <c r="G7679" s="9">
        <v>0</v>
      </c>
      <c r="H7679" s="9">
        <v>3.02</v>
      </c>
      <c r="I7679" s="9">
        <v>183.91399999999999</v>
      </c>
      <c r="J7679" s="9">
        <v>-6.6420000000000003</v>
      </c>
      <c r="K7679" s="9">
        <v>97.2</v>
      </c>
      <c r="L7679" s="9">
        <v>0.191</v>
      </c>
      <c r="M7679" s="9">
        <v>0.23599999999999999</v>
      </c>
      <c r="N7679" s="9">
        <v>0</v>
      </c>
      <c r="O7679" s="9">
        <v>0.625</v>
      </c>
      <c r="P7679" s="9"/>
      <c r="Q7679" s="9"/>
      <c r="R7679" s="9"/>
      <c r="T7679">
        <f t="shared" si="1062"/>
        <v>3201900</v>
      </c>
      <c r="U7679">
        <v>0</v>
      </c>
      <c r="V7679">
        <f t="shared" si="1068"/>
        <v>0</v>
      </c>
      <c r="W7679" t="str">
        <f t="shared" si="1063"/>
        <v/>
      </c>
      <c r="X7679" t="str">
        <f t="shared" si="1064"/>
        <v/>
      </c>
      <c r="Y7679" t="str">
        <f t="shared" si="1069"/>
        <v/>
      </c>
      <c r="Z7679" s="9"/>
      <c r="AA7679" s="14">
        <f t="shared" si="1065"/>
        <v>0.36099999999999999</v>
      </c>
      <c r="AB7679" s="14">
        <f t="shared" si="1066"/>
        <v>0.01</v>
      </c>
    </row>
    <row r="7680" spans="1:28" x14ac:dyDescent="0.25">
      <c r="A7680" s="10">
        <f t="shared" si="1067"/>
        <v>45611</v>
      </c>
      <c r="B7680" s="11">
        <v>320</v>
      </c>
      <c r="C7680" s="11">
        <v>2000</v>
      </c>
      <c r="D7680" s="12">
        <v>828.83333333333303</v>
      </c>
      <c r="E7680" s="9"/>
      <c r="F7680" s="9">
        <v>33.671999999999997</v>
      </c>
      <c r="G7680" s="9">
        <v>0</v>
      </c>
      <c r="H7680" s="9">
        <v>1.51</v>
      </c>
      <c r="I7680" s="9">
        <v>141.79599999999999</v>
      </c>
      <c r="J7680" s="9">
        <v>-6.6740000000000004</v>
      </c>
      <c r="K7680" s="9">
        <v>97.1</v>
      </c>
      <c r="L7680" s="9">
        <v>0.19</v>
      </c>
      <c r="M7680" s="9">
        <v>0.23599999999999999</v>
      </c>
      <c r="N7680" s="9">
        <v>0</v>
      </c>
      <c r="O7680" s="9">
        <v>0.625</v>
      </c>
      <c r="P7680" s="9"/>
      <c r="Q7680" s="9"/>
      <c r="R7680" s="9"/>
      <c r="T7680">
        <f t="shared" si="1062"/>
        <v>3202000</v>
      </c>
      <c r="U7680">
        <v>0</v>
      </c>
      <c r="V7680">
        <f t="shared" si="1068"/>
        <v>0</v>
      </c>
      <c r="W7680" t="str">
        <f t="shared" si="1063"/>
        <v/>
      </c>
      <c r="X7680" t="str">
        <f t="shared" si="1064"/>
        <v/>
      </c>
      <c r="Y7680" t="str">
        <f t="shared" si="1069"/>
        <v/>
      </c>
      <c r="Z7680" s="9"/>
      <c r="AA7680" s="14">
        <f t="shared" si="1065"/>
        <v>0.36</v>
      </c>
      <c r="AB7680" s="14">
        <f t="shared" si="1066"/>
        <v>1.0999999999999999E-2</v>
      </c>
    </row>
    <row r="7681" spans="1:28" x14ac:dyDescent="0.25">
      <c r="A7681" s="10">
        <f t="shared" si="1067"/>
        <v>45611</v>
      </c>
      <c r="B7681" s="11">
        <v>320</v>
      </c>
      <c r="C7681" s="11">
        <v>2100</v>
      </c>
      <c r="D7681" s="12">
        <v>828.875</v>
      </c>
      <c r="E7681" s="9"/>
      <c r="F7681" s="9">
        <v>32.268000000000001</v>
      </c>
      <c r="G7681" s="9">
        <v>0</v>
      </c>
      <c r="H7681" s="9">
        <v>3.02</v>
      </c>
      <c r="I7681" s="9">
        <v>175.49</v>
      </c>
      <c r="J7681" s="9">
        <v>-6.8339999999999996</v>
      </c>
      <c r="K7681" s="9">
        <v>97.1</v>
      </c>
      <c r="L7681" s="9">
        <v>0.191</v>
      </c>
      <c r="M7681" s="9">
        <v>0.23599999999999999</v>
      </c>
      <c r="N7681" s="9">
        <v>0</v>
      </c>
      <c r="O7681" s="9">
        <v>0.625</v>
      </c>
      <c r="P7681" s="9"/>
      <c r="Q7681" s="9"/>
      <c r="R7681" s="9"/>
      <c r="T7681">
        <f t="shared" si="1062"/>
        <v>3202100</v>
      </c>
      <c r="U7681">
        <v>0</v>
      </c>
      <c r="V7681">
        <f t="shared" si="1068"/>
        <v>0</v>
      </c>
      <c r="W7681" t="str">
        <f t="shared" si="1063"/>
        <v/>
      </c>
      <c r="X7681" t="str">
        <f t="shared" si="1064"/>
        <v/>
      </c>
      <c r="Y7681" t="str">
        <f t="shared" si="1069"/>
        <v/>
      </c>
      <c r="Z7681" s="9"/>
      <c r="AA7681" s="14">
        <f t="shared" si="1065"/>
        <v>0.35499999999999998</v>
      </c>
      <c r="AB7681" s="14">
        <f t="shared" si="1066"/>
        <v>1.0999999999999999E-2</v>
      </c>
    </row>
    <row r="7682" spans="1:28" x14ac:dyDescent="0.25">
      <c r="A7682" s="10">
        <f t="shared" si="1067"/>
        <v>45611</v>
      </c>
      <c r="B7682" s="11">
        <v>320</v>
      </c>
      <c r="C7682" s="11">
        <v>2200</v>
      </c>
      <c r="D7682" s="12">
        <v>828.91666666666697</v>
      </c>
      <c r="E7682" s="9"/>
      <c r="F7682" s="9">
        <v>33.087000000000003</v>
      </c>
      <c r="G7682" s="9">
        <v>0</v>
      </c>
      <c r="H7682" s="9">
        <v>3.02</v>
      </c>
      <c r="I7682" s="9">
        <v>199.357</v>
      </c>
      <c r="J7682" s="9">
        <v>-8.2309999999999999</v>
      </c>
      <c r="K7682" s="9">
        <v>96.5</v>
      </c>
      <c r="L7682" s="9">
        <v>0.191</v>
      </c>
      <c r="M7682" s="9">
        <v>0.23599999999999999</v>
      </c>
      <c r="N7682" s="9">
        <v>0</v>
      </c>
      <c r="O7682" s="9">
        <v>0.625</v>
      </c>
      <c r="P7682" s="9"/>
      <c r="Q7682" s="9"/>
      <c r="R7682" s="9"/>
      <c r="T7682">
        <f t="shared" si="1062"/>
        <v>3202200</v>
      </c>
      <c r="U7682">
        <v>0</v>
      </c>
      <c r="V7682">
        <f t="shared" si="1068"/>
        <v>0</v>
      </c>
      <c r="W7682" t="str">
        <f t="shared" si="1063"/>
        <v/>
      </c>
      <c r="X7682" t="str">
        <f t="shared" si="1064"/>
        <v/>
      </c>
      <c r="Y7682" t="str">
        <f t="shared" si="1069"/>
        <v/>
      </c>
      <c r="Z7682" s="9"/>
      <c r="AA7682" s="14">
        <f t="shared" si="1065"/>
        <v>0.317</v>
      </c>
      <c r="AB7682" s="14">
        <f t="shared" si="1066"/>
        <v>1.0999999999999999E-2</v>
      </c>
    </row>
    <row r="7683" spans="1:28" x14ac:dyDescent="0.25">
      <c r="A7683" s="10">
        <f t="shared" si="1067"/>
        <v>45611</v>
      </c>
      <c r="B7683" s="11">
        <v>320</v>
      </c>
      <c r="C7683" s="11">
        <v>2300</v>
      </c>
      <c r="D7683" s="12">
        <v>828.95833333333303</v>
      </c>
      <c r="E7683" s="9"/>
      <c r="F7683" s="9">
        <v>30.981000000000002</v>
      </c>
      <c r="G7683" s="9">
        <v>0</v>
      </c>
      <c r="H7683" s="9">
        <v>1.51</v>
      </c>
      <c r="I7683" s="9">
        <v>190.93299999999999</v>
      </c>
      <c r="J7683" s="9">
        <v>-8.1649999999999991</v>
      </c>
      <c r="K7683" s="9">
        <v>96.6</v>
      </c>
      <c r="L7683" s="9">
        <v>0.191</v>
      </c>
      <c r="M7683" s="9">
        <v>0.23599999999999999</v>
      </c>
      <c r="N7683" s="9">
        <v>0</v>
      </c>
      <c r="O7683" s="9">
        <v>0.625</v>
      </c>
      <c r="P7683" s="9"/>
      <c r="Q7683" s="9"/>
      <c r="R7683" s="9"/>
      <c r="T7683">
        <f t="shared" si="1062"/>
        <v>3202300</v>
      </c>
      <c r="U7683">
        <v>0</v>
      </c>
      <c r="V7683">
        <f t="shared" si="1068"/>
        <v>0</v>
      </c>
      <c r="W7683" t="str">
        <f t="shared" si="1063"/>
        <v/>
      </c>
      <c r="X7683" t="str">
        <f t="shared" si="1064"/>
        <v/>
      </c>
      <c r="Y7683" t="str">
        <f t="shared" si="1069"/>
        <v/>
      </c>
      <c r="Z7683" s="9"/>
      <c r="AA7683" s="14">
        <f t="shared" si="1065"/>
        <v>0.31900000000000001</v>
      </c>
      <c r="AB7683" s="14">
        <f t="shared" si="1066"/>
        <v>1.0999999999999999E-2</v>
      </c>
    </row>
    <row r="7684" spans="1:28" x14ac:dyDescent="0.25">
      <c r="A7684" s="10">
        <f t="shared" si="1067"/>
        <v>45611</v>
      </c>
      <c r="B7684" s="11">
        <v>320</v>
      </c>
      <c r="C7684" s="11">
        <v>2400</v>
      </c>
      <c r="D7684" s="12">
        <v>829</v>
      </c>
      <c r="E7684" s="9"/>
      <c r="F7684" s="9">
        <v>31.097999999999999</v>
      </c>
      <c r="G7684" s="9">
        <v>0</v>
      </c>
      <c r="H7684" s="9">
        <v>2.0129999999999999</v>
      </c>
      <c r="I7684" s="9">
        <v>226.03100000000001</v>
      </c>
      <c r="J7684" s="9">
        <v>-9.0660000000000007</v>
      </c>
      <c r="K7684" s="9">
        <v>96.1</v>
      </c>
      <c r="L7684" s="9">
        <v>0.19</v>
      </c>
      <c r="M7684" s="9">
        <v>0.23599999999999999</v>
      </c>
      <c r="N7684" s="9">
        <v>0</v>
      </c>
      <c r="O7684" s="9">
        <v>0.625</v>
      </c>
      <c r="P7684" s="9"/>
      <c r="Q7684" s="9"/>
      <c r="R7684" s="9"/>
      <c r="T7684">
        <f t="shared" si="1062"/>
        <v>3202400</v>
      </c>
      <c r="U7684">
        <v>0</v>
      </c>
      <c r="V7684">
        <f t="shared" si="1068"/>
        <v>0</v>
      </c>
      <c r="W7684">
        <f t="shared" si="1063"/>
        <v>0.19</v>
      </c>
      <c r="X7684">
        <f t="shared" si="1064"/>
        <v>0.23599999999999999</v>
      </c>
      <c r="Y7684">
        <f t="shared" si="1069"/>
        <v>0.311</v>
      </c>
      <c r="Z7684" s="9"/>
      <c r="AA7684" s="14">
        <f t="shared" si="1065"/>
        <v>0.29499999999999998</v>
      </c>
      <c r="AB7684" s="14">
        <f t="shared" si="1066"/>
        <v>1.2E-2</v>
      </c>
    </row>
    <row r="7685" spans="1:28" x14ac:dyDescent="0.25">
      <c r="A7685" s="10">
        <f t="shared" si="1067"/>
        <v>45612</v>
      </c>
      <c r="B7685" s="11">
        <v>321</v>
      </c>
      <c r="C7685" s="11">
        <v>100</v>
      </c>
      <c r="D7685" s="12">
        <v>829.04166666666697</v>
      </c>
      <c r="E7685" s="9"/>
      <c r="F7685" s="9">
        <v>33.905999999999999</v>
      </c>
      <c r="G7685" s="9">
        <v>0</v>
      </c>
      <c r="H7685" s="9">
        <v>0.503</v>
      </c>
      <c r="I7685" s="9">
        <v>224.62700000000001</v>
      </c>
      <c r="J7685" s="9">
        <v>-10.371</v>
      </c>
      <c r="K7685" s="9">
        <v>95.5</v>
      </c>
      <c r="L7685" s="9">
        <v>0.19</v>
      </c>
      <c r="M7685" s="9">
        <v>0.23599999999999999</v>
      </c>
      <c r="N7685" s="9">
        <v>0</v>
      </c>
      <c r="O7685" s="9">
        <v>0.625</v>
      </c>
      <c r="P7685" s="9"/>
      <c r="Q7685" s="9"/>
      <c r="R7685" s="9"/>
      <c r="T7685">
        <f t="shared" ref="T7685:T7748" si="1070">B7685*10000+C7685</f>
        <v>3210100</v>
      </c>
      <c r="U7685">
        <v>0</v>
      </c>
      <c r="V7685">
        <f t="shared" si="1068"/>
        <v>0</v>
      </c>
      <c r="W7685" t="str">
        <f t="shared" ref="W7685:W7748" si="1071">IF(C7685=2400,ROUND(L7685,3),"")</f>
        <v/>
      </c>
      <c r="X7685" t="str">
        <f t="shared" ref="X7685:X7748" si="1072">IF(C7685=2400,ROUND(M7685,3),"")</f>
        <v/>
      </c>
      <c r="Y7685" t="str">
        <f t="shared" si="1069"/>
        <v/>
      </c>
      <c r="Z7685" s="9"/>
      <c r="AA7685" s="14">
        <f t="shared" ref="AA7685:AA7748" si="1073">ROUND((0.6105*(EXP((17.273*J7685)/(J7685+237.3))))*K7685/100,3)</f>
        <v>0.26500000000000001</v>
      </c>
      <c r="AB7685" s="14">
        <f t="shared" ref="AB7685:AB7748" si="1074">ROUND(AA7685/K7685*(100-K7685),3)</f>
        <v>1.2E-2</v>
      </c>
    </row>
    <row r="7686" spans="1:28" x14ac:dyDescent="0.25">
      <c r="A7686" s="10">
        <f t="shared" si="1067"/>
        <v>45612</v>
      </c>
      <c r="B7686" s="11">
        <v>321</v>
      </c>
      <c r="C7686" s="11">
        <v>200</v>
      </c>
      <c r="D7686" s="12">
        <v>829.08333333333303</v>
      </c>
      <c r="E7686" s="9"/>
      <c r="F7686" s="9">
        <v>33.789000000000001</v>
      </c>
      <c r="G7686" s="9">
        <v>0</v>
      </c>
      <c r="H7686" s="9">
        <v>0.503</v>
      </c>
      <c r="I7686" s="9">
        <v>248.494</v>
      </c>
      <c r="J7686" s="9">
        <v>-10.581</v>
      </c>
      <c r="K7686" s="9">
        <v>95</v>
      </c>
      <c r="L7686" s="9">
        <v>0.19</v>
      </c>
      <c r="M7686" s="9">
        <v>0.23599999999999999</v>
      </c>
      <c r="N7686" s="9">
        <v>0</v>
      </c>
      <c r="O7686" s="9">
        <v>0.625</v>
      </c>
      <c r="P7686" s="9"/>
      <c r="Q7686" s="9"/>
      <c r="R7686" s="9"/>
      <c r="T7686">
        <f t="shared" si="1070"/>
        <v>3210200</v>
      </c>
      <c r="U7686">
        <v>0</v>
      </c>
      <c r="V7686">
        <f t="shared" si="1068"/>
        <v>0</v>
      </c>
      <c r="W7686" t="str">
        <f t="shared" si="1071"/>
        <v/>
      </c>
      <c r="X7686" t="str">
        <f t="shared" si="1072"/>
        <v/>
      </c>
      <c r="Y7686" t="str">
        <f t="shared" si="1069"/>
        <v/>
      </c>
      <c r="Z7686" s="9"/>
      <c r="AA7686" s="14">
        <f t="shared" si="1073"/>
        <v>0.25900000000000001</v>
      </c>
      <c r="AB7686" s="14">
        <f t="shared" si="1074"/>
        <v>1.4E-2</v>
      </c>
    </row>
    <row r="7687" spans="1:28" x14ac:dyDescent="0.25">
      <c r="A7687" s="10">
        <f t="shared" ref="A7687:A7750" si="1075">A$5-1+B7687</f>
        <v>45612</v>
      </c>
      <c r="B7687" s="11">
        <v>321</v>
      </c>
      <c r="C7687" s="11">
        <v>300</v>
      </c>
      <c r="D7687" s="12">
        <v>829.125</v>
      </c>
      <c r="E7687" s="9"/>
      <c r="F7687" s="9">
        <v>34.841999999999999</v>
      </c>
      <c r="G7687" s="9">
        <v>0</v>
      </c>
      <c r="H7687" s="9">
        <v>1.0069999999999999</v>
      </c>
      <c r="I7687" s="9">
        <v>276.57299999999998</v>
      </c>
      <c r="J7687" s="9">
        <v>-9.5760000000000005</v>
      </c>
      <c r="K7687" s="9">
        <v>95</v>
      </c>
      <c r="L7687" s="9">
        <v>0.191</v>
      </c>
      <c r="M7687" s="9">
        <v>0.23599999999999999</v>
      </c>
      <c r="N7687" s="9">
        <v>0</v>
      </c>
      <c r="O7687" s="9">
        <v>0.625</v>
      </c>
      <c r="P7687" s="9"/>
      <c r="Q7687" s="9"/>
      <c r="R7687" s="9"/>
      <c r="T7687">
        <f t="shared" si="1070"/>
        <v>3210300</v>
      </c>
      <c r="U7687">
        <v>0</v>
      </c>
      <c r="V7687">
        <f t="shared" si="1068"/>
        <v>0</v>
      </c>
      <c r="W7687" t="str">
        <f t="shared" si="1071"/>
        <v/>
      </c>
      <c r="X7687" t="str">
        <f t="shared" si="1072"/>
        <v/>
      </c>
      <c r="Y7687" t="str">
        <f t="shared" si="1069"/>
        <v/>
      </c>
      <c r="Z7687" s="9"/>
      <c r="AA7687" s="14">
        <f t="shared" si="1073"/>
        <v>0.28100000000000003</v>
      </c>
      <c r="AB7687" s="14">
        <f t="shared" si="1074"/>
        <v>1.4999999999999999E-2</v>
      </c>
    </row>
    <row r="7688" spans="1:28" x14ac:dyDescent="0.25">
      <c r="A7688" s="10">
        <f t="shared" si="1075"/>
        <v>45612</v>
      </c>
      <c r="B7688" s="11">
        <v>321</v>
      </c>
      <c r="C7688" s="11">
        <v>400</v>
      </c>
      <c r="D7688" s="12">
        <v>829.16666666666697</v>
      </c>
      <c r="E7688" s="9"/>
      <c r="F7688" s="9">
        <v>35.427</v>
      </c>
      <c r="G7688" s="9">
        <v>0</v>
      </c>
      <c r="H7688" s="9">
        <v>0.503</v>
      </c>
      <c r="I7688" s="9">
        <v>277.976</v>
      </c>
      <c r="J7688" s="9">
        <v>-9.1</v>
      </c>
      <c r="K7688" s="9">
        <v>95.4</v>
      </c>
      <c r="L7688" s="9">
        <v>0.19</v>
      </c>
      <c r="M7688" s="9">
        <v>0.23599999999999999</v>
      </c>
      <c r="N7688" s="9">
        <v>0</v>
      </c>
      <c r="O7688" s="9">
        <v>0.625</v>
      </c>
      <c r="P7688" s="9"/>
      <c r="Q7688" s="9"/>
      <c r="R7688" s="9"/>
      <c r="T7688">
        <f t="shared" si="1070"/>
        <v>3210400</v>
      </c>
      <c r="U7688">
        <v>0</v>
      </c>
      <c r="V7688">
        <f t="shared" si="1068"/>
        <v>0</v>
      </c>
      <c r="W7688" t="str">
        <f t="shared" si="1071"/>
        <v/>
      </c>
      <c r="X7688" t="str">
        <f t="shared" si="1072"/>
        <v/>
      </c>
      <c r="Y7688" t="str">
        <f t="shared" si="1069"/>
        <v/>
      </c>
      <c r="Z7688" s="9"/>
      <c r="AA7688" s="14">
        <f t="shared" si="1073"/>
        <v>0.29199999999999998</v>
      </c>
      <c r="AB7688" s="14">
        <f t="shared" si="1074"/>
        <v>1.4E-2</v>
      </c>
    </row>
    <row r="7689" spans="1:28" x14ac:dyDescent="0.25">
      <c r="A7689" s="10">
        <f t="shared" si="1075"/>
        <v>45612</v>
      </c>
      <c r="B7689" s="11">
        <v>321</v>
      </c>
      <c r="C7689" s="11">
        <v>500</v>
      </c>
      <c r="D7689" s="12">
        <v>829.20833333333303</v>
      </c>
      <c r="E7689" s="9"/>
      <c r="F7689" s="9">
        <v>35.427</v>
      </c>
      <c r="G7689" s="9">
        <v>0</v>
      </c>
      <c r="H7689" s="9">
        <v>0.503</v>
      </c>
      <c r="I7689" s="9">
        <v>303.24700000000001</v>
      </c>
      <c r="J7689" s="9">
        <v>-9.0329999999999995</v>
      </c>
      <c r="K7689" s="9">
        <v>95.7</v>
      </c>
      <c r="L7689" s="9">
        <v>0.19</v>
      </c>
      <c r="M7689" s="9">
        <v>0.23599999999999999</v>
      </c>
      <c r="N7689" s="9">
        <v>0</v>
      </c>
      <c r="O7689" s="9">
        <v>0.625</v>
      </c>
      <c r="P7689" s="9"/>
      <c r="Q7689" s="9"/>
      <c r="R7689" s="9"/>
      <c r="T7689">
        <f t="shared" si="1070"/>
        <v>3210500</v>
      </c>
      <c r="U7689">
        <v>0</v>
      </c>
      <c r="V7689">
        <f t="shared" si="1068"/>
        <v>0</v>
      </c>
      <c r="W7689" t="str">
        <f t="shared" si="1071"/>
        <v/>
      </c>
      <c r="X7689" t="str">
        <f t="shared" si="1072"/>
        <v/>
      </c>
      <c r="Y7689" t="str">
        <f t="shared" si="1069"/>
        <v/>
      </c>
      <c r="Z7689" s="9"/>
      <c r="AA7689" s="14">
        <f t="shared" si="1073"/>
        <v>0.29499999999999998</v>
      </c>
      <c r="AB7689" s="14">
        <f t="shared" si="1074"/>
        <v>1.2999999999999999E-2</v>
      </c>
    </row>
    <row r="7690" spans="1:28" x14ac:dyDescent="0.25">
      <c r="A7690" s="10">
        <f t="shared" si="1075"/>
        <v>45612</v>
      </c>
      <c r="B7690" s="11">
        <v>321</v>
      </c>
      <c r="C7690" s="11">
        <v>600</v>
      </c>
      <c r="D7690" s="12">
        <v>829.25</v>
      </c>
      <c r="E7690" s="9"/>
      <c r="F7690" s="9">
        <v>35.661000000000001</v>
      </c>
      <c r="G7690" s="9">
        <v>0</v>
      </c>
      <c r="H7690" s="9">
        <v>1.51</v>
      </c>
      <c r="I7690" s="9">
        <v>150.22</v>
      </c>
      <c r="J7690" s="9">
        <v>-9.2690000000000001</v>
      </c>
      <c r="K7690" s="9">
        <v>95.8</v>
      </c>
      <c r="L7690" s="9">
        <v>0.19</v>
      </c>
      <c r="M7690" s="9">
        <v>0.23599999999999999</v>
      </c>
      <c r="N7690" s="9">
        <v>0</v>
      </c>
      <c r="O7690" s="9">
        <v>0.625</v>
      </c>
      <c r="P7690" s="9"/>
      <c r="Q7690" s="9"/>
      <c r="R7690" s="9"/>
      <c r="T7690">
        <f t="shared" si="1070"/>
        <v>3210600</v>
      </c>
      <c r="U7690">
        <v>0</v>
      </c>
      <c r="V7690">
        <f t="shared" si="1068"/>
        <v>0</v>
      </c>
      <c r="W7690" t="str">
        <f t="shared" si="1071"/>
        <v/>
      </c>
      <c r="X7690" t="str">
        <f t="shared" si="1072"/>
        <v/>
      </c>
      <c r="Y7690" t="str">
        <f t="shared" si="1069"/>
        <v/>
      </c>
      <c r="Z7690" s="9"/>
      <c r="AA7690" s="14">
        <f t="shared" si="1073"/>
        <v>0.28999999999999998</v>
      </c>
      <c r="AB7690" s="14">
        <f t="shared" si="1074"/>
        <v>1.2999999999999999E-2</v>
      </c>
    </row>
    <row r="7691" spans="1:28" x14ac:dyDescent="0.25">
      <c r="A7691" s="10">
        <f t="shared" si="1075"/>
        <v>45612</v>
      </c>
      <c r="B7691" s="11">
        <v>321</v>
      </c>
      <c r="C7691" s="11">
        <v>700</v>
      </c>
      <c r="D7691" s="12">
        <v>829.29166666666697</v>
      </c>
      <c r="E7691" s="9"/>
      <c r="F7691" s="9">
        <v>35.076000000000001</v>
      </c>
      <c r="G7691" s="9">
        <v>0</v>
      </c>
      <c r="H7691" s="9">
        <v>0.503</v>
      </c>
      <c r="I7691" s="9">
        <v>153.02699999999999</v>
      </c>
      <c r="J7691" s="9">
        <v>-9.3369999999999997</v>
      </c>
      <c r="K7691" s="9">
        <v>95.6</v>
      </c>
      <c r="L7691" s="9">
        <v>0.191</v>
      </c>
      <c r="M7691" s="9">
        <v>0.23599999999999999</v>
      </c>
      <c r="N7691" s="9">
        <v>0</v>
      </c>
      <c r="O7691" s="9">
        <v>0.625</v>
      </c>
      <c r="P7691" s="9"/>
      <c r="Q7691" s="9"/>
      <c r="R7691" s="9"/>
      <c r="T7691">
        <f t="shared" si="1070"/>
        <v>3210700</v>
      </c>
      <c r="U7691">
        <v>0</v>
      </c>
      <c r="V7691">
        <f t="shared" si="1068"/>
        <v>0</v>
      </c>
      <c r="W7691" t="str">
        <f t="shared" si="1071"/>
        <v/>
      </c>
      <c r="X7691" t="str">
        <f t="shared" si="1072"/>
        <v/>
      </c>
      <c r="Y7691" t="str">
        <f t="shared" si="1069"/>
        <v/>
      </c>
      <c r="Z7691" s="9"/>
      <c r="AA7691" s="14">
        <f t="shared" si="1073"/>
        <v>0.28799999999999998</v>
      </c>
      <c r="AB7691" s="14">
        <f t="shared" si="1074"/>
        <v>1.2999999999999999E-2</v>
      </c>
    </row>
    <row r="7692" spans="1:28" x14ac:dyDescent="0.25">
      <c r="A7692" s="10">
        <f t="shared" si="1075"/>
        <v>45612</v>
      </c>
      <c r="B7692" s="11">
        <v>321</v>
      </c>
      <c r="C7692" s="11">
        <v>800</v>
      </c>
      <c r="D7692" s="12">
        <v>829.33333333333303</v>
      </c>
      <c r="E7692" s="9"/>
      <c r="F7692" s="9">
        <v>34.725000000000001</v>
      </c>
      <c r="G7692" s="9">
        <v>0</v>
      </c>
      <c r="H7692" s="9">
        <v>2.0129999999999999</v>
      </c>
      <c r="I7692" s="9">
        <v>284.99599999999998</v>
      </c>
      <c r="J7692" s="9">
        <v>-9.61</v>
      </c>
      <c r="K7692" s="9">
        <v>95.3</v>
      </c>
      <c r="L7692" s="9">
        <v>0.19</v>
      </c>
      <c r="M7692" s="9">
        <v>0.23599999999999999</v>
      </c>
      <c r="N7692" s="9">
        <v>0</v>
      </c>
      <c r="O7692" s="9">
        <v>11.875</v>
      </c>
      <c r="P7692" s="9"/>
      <c r="Q7692" s="9"/>
      <c r="R7692" s="9"/>
      <c r="T7692">
        <f t="shared" si="1070"/>
        <v>3210800</v>
      </c>
      <c r="U7692">
        <v>23.2</v>
      </c>
      <c r="V7692">
        <f t="shared" si="1068"/>
        <v>11.9</v>
      </c>
      <c r="W7692" t="str">
        <f t="shared" si="1071"/>
        <v/>
      </c>
      <c r="X7692" t="str">
        <f t="shared" si="1072"/>
        <v/>
      </c>
      <c r="Y7692" t="str">
        <f t="shared" si="1069"/>
        <v/>
      </c>
      <c r="Z7692" s="9"/>
      <c r="AA7692" s="14">
        <f t="shared" si="1073"/>
        <v>0.28100000000000003</v>
      </c>
      <c r="AB7692" s="14">
        <f t="shared" si="1074"/>
        <v>1.4E-2</v>
      </c>
    </row>
    <row r="7693" spans="1:28" x14ac:dyDescent="0.25">
      <c r="A7693" s="10">
        <f t="shared" si="1075"/>
        <v>45612</v>
      </c>
      <c r="B7693" s="11">
        <v>321</v>
      </c>
      <c r="C7693" s="11">
        <v>900</v>
      </c>
      <c r="D7693" s="12">
        <v>829.375</v>
      </c>
      <c r="E7693" s="9"/>
      <c r="F7693" s="9">
        <v>33.789000000000001</v>
      </c>
      <c r="G7693" s="9">
        <v>0</v>
      </c>
      <c r="H7693" s="9">
        <v>2.516</v>
      </c>
      <c r="I7693" s="9">
        <v>328.51799999999997</v>
      </c>
      <c r="J7693" s="9">
        <v>-5.9160000000000004</v>
      </c>
      <c r="K7693" s="9">
        <v>96.1</v>
      </c>
      <c r="L7693" s="9">
        <v>0.19</v>
      </c>
      <c r="M7693" s="9">
        <v>0.23599999999999999</v>
      </c>
      <c r="N7693" s="9">
        <v>0</v>
      </c>
      <c r="O7693" s="9">
        <v>128.125</v>
      </c>
      <c r="P7693" s="9"/>
      <c r="Q7693" s="9"/>
      <c r="R7693" s="9"/>
      <c r="T7693">
        <f t="shared" si="1070"/>
        <v>3210900</v>
      </c>
      <c r="U7693">
        <v>139.30000000000001</v>
      </c>
      <c r="V7693">
        <f t="shared" si="1068"/>
        <v>128.1</v>
      </c>
      <c r="W7693" t="str">
        <f t="shared" si="1071"/>
        <v/>
      </c>
      <c r="X7693" t="str">
        <f t="shared" si="1072"/>
        <v/>
      </c>
      <c r="Y7693" t="str">
        <f t="shared" si="1069"/>
        <v/>
      </c>
      <c r="Z7693" s="9"/>
      <c r="AA7693" s="14">
        <f t="shared" si="1073"/>
        <v>0.377</v>
      </c>
      <c r="AB7693" s="14">
        <f t="shared" si="1074"/>
        <v>1.4999999999999999E-2</v>
      </c>
    </row>
    <row r="7694" spans="1:28" x14ac:dyDescent="0.25">
      <c r="A7694" s="10">
        <f t="shared" si="1075"/>
        <v>45612</v>
      </c>
      <c r="B7694" s="11">
        <v>321</v>
      </c>
      <c r="C7694" s="11">
        <v>1000</v>
      </c>
      <c r="D7694" s="12">
        <v>829.41666666666697</v>
      </c>
      <c r="E7694" s="9"/>
      <c r="F7694" s="9">
        <v>33.087000000000003</v>
      </c>
      <c r="G7694" s="9">
        <v>0</v>
      </c>
      <c r="H7694" s="9">
        <v>2.0129999999999999</v>
      </c>
      <c r="I7694" s="9">
        <v>46.329000000000001</v>
      </c>
      <c r="J7694" s="9">
        <v>-5.8849999999999998</v>
      </c>
      <c r="K7694" s="9">
        <v>97.2</v>
      </c>
      <c r="L7694" s="9">
        <v>0.19</v>
      </c>
      <c r="M7694" s="9">
        <v>0.23599999999999999</v>
      </c>
      <c r="N7694" s="9">
        <v>0.2</v>
      </c>
      <c r="O7694" s="9">
        <v>165.625</v>
      </c>
      <c r="P7694" s="9"/>
      <c r="Q7694" s="9"/>
      <c r="R7694" s="9"/>
      <c r="T7694">
        <f t="shared" si="1070"/>
        <v>3211000</v>
      </c>
      <c r="U7694">
        <v>253</v>
      </c>
      <c r="V7694">
        <f t="shared" si="1068"/>
        <v>165.6</v>
      </c>
      <c r="W7694" t="str">
        <f t="shared" si="1071"/>
        <v/>
      </c>
      <c r="X7694" t="str">
        <f t="shared" si="1072"/>
        <v/>
      </c>
      <c r="Y7694" t="str">
        <f t="shared" si="1069"/>
        <v/>
      </c>
      <c r="Z7694" s="9"/>
      <c r="AA7694" s="14">
        <f t="shared" si="1073"/>
        <v>0.38200000000000001</v>
      </c>
      <c r="AB7694" s="14">
        <f t="shared" si="1074"/>
        <v>1.0999999999999999E-2</v>
      </c>
    </row>
    <row r="7695" spans="1:28" x14ac:dyDescent="0.25">
      <c r="A7695" s="10">
        <f t="shared" si="1075"/>
        <v>45612</v>
      </c>
      <c r="B7695" s="11">
        <v>321</v>
      </c>
      <c r="C7695" s="11">
        <v>1100</v>
      </c>
      <c r="D7695" s="12">
        <v>829.45833333333303</v>
      </c>
      <c r="E7695" s="9"/>
      <c r="F7695" s="9">
        <v>33.438000000000002</v>
      </c>
      <c r="G7695" s="9">
        <v>0</v>
      </c>
      <c r="H7695" s="9">
        <v>1.0069999999999999</v>
      </c>
      <c r="I7695" s="9">
        <v>44.924999999999997</v>
      </c>
      <c r="J7695" s="9">
        <v>-5.6360000000000001</v>
      </c>
      <c r="K7695" s="9">
        <v>97.1</v>
      </c>
      <c r="L7695" s="9">
        <v>0.19</v>
      </c>
      <c r="M7695" s="9">
        <v>0.23599999999999999</v>
      </c>
      <c r="N7695" s="9">
        <v>0</v>
      </c>
      <c r="O7695" s="9">
        <v>101.875</v>
      </c>
      <c r="P7695" s="9"/>
      <c r="Q7695" s="9"/>
      <c r="R7695" s="9"/>
      <c r="T7695">
        <f t="shared" si="1070"/>
        <v>3211100</v>
      </c>
      <c r="U7695">
        <v>330.5</v>
      </c>
      <c r="V7695">
        <f t="shared" si="1068"/>
        <v>101.9</v>
      </c>
      <c r="W7695" t="str">
        <f t="shared" si="1071"/>
        <v/>
      </c>
      <c r="X7695" t="str">
        <f t="shared" si="1072"/>
        <v/>
      </c>
      <c r="Y7695" t="str">
        <f t="shared" si="1069"/>
        <v/>
      </c>
      <c r="Z7695" s="9"/>
      <c r="AA7695" s="14">
        <f t="shared" si="1073"/>
        <v>0.38900000000000001</v>
      </c>
      <c r="AB7695" s="14">
        <f t="shared" si="1074"/>
        <v>1.2E-2</v>
      </c>
    </row>
    <row r="7696" spans="1:28" x14ac:dyDescent="0.25">
      <c r="A7696" s="10">
        <f t="shared" si="1075"/>
        <v>45612</v>
      </c>
      <c r="B7696" s="11">
        <v>321</v>
      </c>
      <c r="C7696" s="11">
        <v>1200</v>
      </c>
      <c r="D7696" s="12">
        <v>829.5</v>
      </c>
      <c r="E7696" s="9"/>
      <c r="F7696" s="9">
        <v>35.777999999999999</v>
      </c>
      <c r="G7696" s="9">
        <v>0</v>
      </c>
      <c r="H7696" s="9">
        <v>3.5230000000000001</v>
      </c>
      <c r="I7696" s="9">
        <v>116.52500000000001</v>
      </c>
      <c r="J7696" s="9">
        <v>-5.5739999999999998</v>
      </c>
      <c r="K7696" s="9">
        <v>97.2</v>
      </c>
      <c r="L7696" s="9">
        <v>0.191</v>
      </c>
      <c r="M7696" s="9">
        <v>0.23599999999999999</v>
      </c>
      <c r="N7696" s="9">
        <v>0</v>
      </c>
      <c r="O7696" s="9">
        <v>104.375</v>
      </c>
      <c r="P7696" s="9"/>
      <c r="Q7696" s="9"/>
      <c r="R7696" s="9"/>
      <c r="T7696">
        <f t="shared" si="1070"/>
        <v>3211200</v>
      </c>
      <c r="U7696">
        <v>359.7</v>
      </c>
      <c r="V7696">
        <f t="shared" si="1068"/>
        <v>104.4</v>
      </c>
      <c r="W7696" t="str">
        <f t="shared" si="1071"/>
        <v/>
      </c>
      <c r="X7696" t="str">
        <f t="shared" si="1072"/>
        <v/>
      </c>
      <c r="Y7696" t="str">
        <f t="shared" si="1069"/>
        <v/>
      </c>
      <c r="Z7696" s="9"/>
      <c r="AA7696" s="14">
        <f t="shared" si="1073"/>
        <v>0.39200000000000002</v>
      </c>
      <c r="AB7696" s="14">
        <f t="shared" si="1074"/>
        <v>1.0999999999999999E-2</v>
      </c>
    </row>
    <row r="7697" spans="1:28" x14ac:dyDescent="0.25">
      <c r="A7697" s="10">
        <f t="shared" si="1075"/>
        <v>45612</v>
      </c>
      <c r="B7697" s="11">
        <v>321</v>
      </c>
      <c r="C7697" s="11">
        <v>1300</v>
      </c>
      <c r="D7697" s="12">
        <v>829.54166666666697</v>
      </c>
      <c r="E7697" s="9"/>
      <c r="F7697" s="9">
        <v>36.479999999999997</v>
      </c>
      <c r="G7697" s="9">
        <v>1.51</v>
      </c>
      <c r="H7697" s="9">
        <v>4.0259999999999998</v>
      </c>
      <c r="I7697" s="9">
        <v>345.36500000000001</v>
      </c>
      <c r="J7697" s="9">
        <v>-6.7060000000000004</v>
      </c>
      <c r="K7697" s="9">
        <v>96.8</v>
      </c>
      <c r="L7697" s="9">
        <v>0.19</v>
      </c>
      <c r="M7697" s="9">
        <v>0.23599999999999999</v>
      </c>
      <c r="N7697" s="9">
        <v>0</v>
      </c>
      <c r="O7697" s="9">
        <v>89.375</v>
      </c>
      <c r="P7697" s="9"/>
      <c r="Q7697" s="9"/>
      <c r="R7697" s="9"/>
      <c r="T7697">
        <f t="shared" si="1070"/>
        <v>3211300</v>
      </c>
      <c r="U7697">
        <v>337.3</v>
      </c>
      <c r="V7697">
        <f t="shared" si="1068"/>
        <v>89.4</v>
      </c>
      <c r="W7697" t="str">
        <f t="shared" si="1071"/>
        <v/>
      </c>
      <c r="X7697" t="str">
        <f t="shared" si="1072"/>
        <v/>
      </c>
      <c r="Y7697" t="str">
        <f t="shared" si="1069"/>
        <v/>
      </c>
      <c r="Z7697" s="9"/>
      <c r="AA7697" s="14">
        <f t="shared" si="1073"/>
        <v>0.35799999999999998</v>
      </c>
      <c r="AB7697" s="14">
        <f t="shared" si="1074"/>
        <v>1.2E-2</v>
      </c>
    </row>
    <row r="7698" spans="1:28" x14ac:dyDescent="0.25">
      <c r="A7698" s="10">
        <f t="shared" si="1075"/>
        <v>45612</v>
      </c>
      <c r="B7698" s="11">
        <v>321</v>
      </c>
      <c r="C7698" s="11">
        <v>1400</v>
      </c>
      <c r="D7698" s="12">
        <v>829.58333333333303</v>
      </c>
      <c r="E7698" s="9"/>
      <c r="F7698" s="9">
        <v>38.351999999999997</v>
      </c>
      <c r="G7698" s="9">
        <v>2.0129999999999999</v>
      </c>
      <c r="H7698" s="9">
        <v>5.0330000000000004</v>
      </c>
      <c r="I7698" s="9">
        <v>346.76900000000001</v>
      </c>
      <c r="J7698" s="9">
        <v>-6.7380000000000004</v>
      </c>
      <c r="K7698" s="9">
        <v>96.7</v>
      </c>
      <c r="L7698" s="9">
        <v>0.19</v>
      </c>
      <c r="M7698" s="9">
        <v>0.23599999999999999</v>
      </c>
      <c r="N7698" s="9">
        <v>0</v>
      </c>
      <c r="O7698" s="9">
        <v>65.625</v>
      </c>
      <c r="P7698" s="9"/>
      <c r="Q7698" s="9"/>
      <c r="R7698" s="9"/>
      <c r="T7698">
        <f t="shared" si="1070"/>
        <v>3211400</v>
      </c>
      <c r="U7698">
        <v>266.7</v>
      </c>
      <c r="V7698">
        <f t="shared" si="1068"/>
        <v>65.599999999999994</v>
      </c>
      <c r="W7698" t="str">
        <f t="shared" si="1071"/>
        <v/>
      </c>
      <c r="X7698" t="str">
        <f t="shared" si="1072"/>
        <v/>
      </c>
      <c r="Y7698" t="str">
        <f t="shared" si="1069"/>
        <v/>
      </c>
      <c r="Z7698" s="9"/>
      <c r="AA7698" s="14">
        <f t="shared" si="1073"/>
        <v>0.35599999999999998</v>
      </c>
      <c r="AB7698" s="14">
        <f t="shared" si="1074"/>
        <v>1.2E-2</v>
      </c>
    </row>
    <row r="7699" spans="1:28" x14ac:dyDescent="0.25">
      <c r="A7699" s="10">
        <f t="shared" si="1075"/>
        <v>45612</v>
      </c>
      <c r="B7699" s="11">
        <v>321</v>
      </c>
      <c r="C7699" s="11">
        <v>1500</v>
      </c>
      <c r="D7699" s="12">
        <v>829.625</v>
      </c>
      <c r="E7699" s="9"/>
      <c r="F7699" s="9">
        <v>38.936999999999998</v>
      </c>
      <c r="G7699" s="9">
        <v>2.516</v>
      </c>
      <c r="H7699" s="9">
        <v>5.5359999999999996</v>
      </c>
      <c r="I7699" s="9">
        <v>349.57600000000002</v>
      </c>
      <c r="J7699" s="9">
        <v>-7.1219999999999999</v>
      </c>
      <c r="K7699" s="9">
        <v>96.7</v>
      </c>
      <c r="L7699" s="9">
        <v>0.19</v>
      </c>
      <c r="M7699" s="9">
        <v>0.23599999999999999</v>
      </c>
      <c r="N7699" s="9">
        <v>0</v>
      </c>
      <c r="O7699" s="9">
        <v>26.875</v>
      </c>
      <c r="P7699" s="9"/>
      <c r="Q7699" s="9"/>
      <c r="R7699" s="9"/>
      <c r="T7699">
        <f t="shared" si="1070"/>
        <v>3211500</v>
      </c>
      <c r="U7699">
        <v>156.69999999999999</v>
      </c>
      <c r="V7699">
        <f t="shared" si="1068"/>
        <v>26.9</v>
      </c>
      <c r="W7699" t="str">
        <f t="shared" si="1071"/>
        <v/>
      </c>
      <c r="X7699" t="str">
        <f t="shared" si="1072"/>
        <v/>
      </c>
      <c r="Y7699" t="str">
        <f t="shared" si="1069"/>
        <v/>
      </c>
      <c r="Z7699" s="9"/>
      <c r="AA7699" s="14">
        <f t="shared" si="1073"/>
        <v>0.34599999999999997</v>
      </c>
      <c r="AB7699" s="14">
        <f t="shared" si="1074"/>
        <v>1.2E-2</v>
      </c>
    </row>
    <row r="7700" spans="1:28" x14ac:dyDescent="0.25">
      <c r="A7700" s="10">
        <f t="shared" si="1075"/>
        <v>45612</v>
      </c>
      <c r="B7700" s="11">
        <v>321</v>
      </c>
      <c r="C7700" s="11">
        <v>1600</v>
      </c>
      <c r="D7700" s="12">
        <v>829.66666666666697</v>
      </c>
      <c r="E7700" s="9"/>
      <c r="F7700" s="9">
        <v>40.692</v>
      </c>
      <c r="G7700" s="9">
        <v>2.516</v>
      </c>
      <c r="H7700" s="9">
        <v>6.5430000000000001</v>
      </c>
      <c r="I7700" s="9">
        <v>349.57600000000002</v>
      </c>
      <c r="J7700" s="9">
        <v>-7.2839999999999998</v>
      </c>
      <c r="K7700" s="9">
        <v>96.6</v>
      </c>
      <c r="L7700" s="9">
        <v>0.19</v>
      </c>
      <c r="M7700" s="9">
        <v>0.23599999999999999</v>
      </c>
      <c r="N7700" s="9">
        <v>0</v>
      </c>
      <c r="O7700" s="9">
        <v>5.625</v>
      </c>
      <c r="P7700" s="9"/>
      <c r="Q7700" s="9"/>
      <c r="R7700" s="9"/>
      <c r="T7700">
        <f t="shared" si="1070"/>
        <v>3211600</v>
      </c>
      <c r="U7700">
        <v>35</v>
      </c>
      <c r="V7700">
        <f t="shared" si="1068"/>
        <v>5.6</v>
      </c>
      <c r="W7700" t="str">
        <f t="shared" si="1071"/>
        <v/>
      </c>
      <c r="X7700" t="str">
        <f t="shared" si="1072"/>
        <v/>
      </c>
      <c r="Y7700" t="str">
        <f t="shared" si="1069"/>
        <v/>
      </c>
      <c r="Z7700" s="9"/>
      <c r="AA7700" s="14">
        <f t="shared" si="1073"/>
        <v>0.34100000000000003</v>
      </c>
      <c r="AB7700" s="14">
        <f t="shared" si="1074"/>
        <v>1.2E-2</v>
      </c>
    </row>
    <row r="7701" spans="1:28" x14ac:dyDescent="0.25">
      <c r="A7701" s="10">
        <f t="shared" si="1075"/>
        <v>45612</v>
      </c>
      <c r="B7701" s="11">
        <v>321</v>
      </c>
      <c r="C7701" s="11">
        <v>1700</v>
      </c>
      <c r="D7701" s="12">
        <v>829.70833333333303</v>
      </c>
      <c r="E7701" s="9"/>
      <c r="F7701" s="9">
        <v>41.628</v>
      </c>
      <c r="G7701" s="9">
        <v>2.516</v>
      </c>
      <c r="H7701" s="9">
        <v>7.0460000000000003</v>
      </c>
      <c r="I7701" s="9">
        <v>353.78800000000001</v>
      </c>
      <c r="J7701" s="9">
        <v>-6.7060000000000004</v>
      </c>
      <c r="K7701" s="9">
        <v>96.6</v>
      </c>
      <c r="L7701" s="9">
        <v>0.19</v>
      </c>
      <c r="M7701" s="9">
        <v>0.23599999999999999</v>
      </c>
      <c r="N7701" s="9">
        <v>0</v>
      </c>
      <c r="O7701" s="9">
        <v>0.625</v>
      </c>
      <c r="P7701" s="9"/>
      <c r="Q7701" s="9"/>
      <c r="R7701" s="9"/>
      <c r="T7701">
        <f t="shared" si="1070"/>
        <v>3211700</v>
      </c>
      <c r="U7701">
        <v>0</v>
      </c>
      <c r="V7701">
        <f t="shared" si="1068"/>
        <v>0</v>
      </c>
      <c r="W7701" t="str">
        <f t="shared" si="1071"/>
        <v/>
      </c>
      <c r="X7701" t="str">
        <f t="shared" si="1072"/>
        <v/>
      </c>
      <c r="Y7701" t="str">
        <f t="shared" si="1069"/>
        <v/>
      </c>
      <c r="Z7701" s="9"/>
      <c r="AA7701" s="14">
        <f t="shared" si="1073"/>
        <v>0.35699999999999998</v>
      </c>
      <c r="AB7701" s="14">
        <f t="shared" si="1074"/>
        <v>1.2999999999999999E-2</v>
      </c>
    </row>
    <row r="7702" spans="1:28" x14ac:dyDescent="0.25">
      <c r="A7702" s="10">
        <f t="shared" si="1075"/>
        <v>45612</v>
      </c>
      <c r="B7702" s="11">
        <v>321</v>
      </c>
      <c r="C7702" s="11">
        <v>1800</v>
      </c>
      <c r="D7702" s="12">
        <v>829.75</v>
      </c>
      <c r="E7702" s="9"/>
      <c r="F7702" s="9">
        <v>41.628</v>
      </c>
      <c r="G7702" s="9">
        <v>1.51</v>
      </c>
      <c r="H7702" s="9">
        <v>5.0330000000000004</v>
      </c>
      <c r="I7702" s="9">
        <v>11.231</v>
      </c>
      <c r="J7702" s="9">
        <v>-6.2939999999999996</v>
      </c>
      <c r="K7702" s="9">
        <v>96.9</v>
      </c>
      <c r="L7702" s="9">
        <v>0.191</v>
      </c>
      <c r="M7702" s="9">
        <v>0.23599999999999999</v>
      </c>
      <c r="N7702" s="9">
        <v>0</v>
      </c>
      <c r="O7702" s="9">
        <v>0.625</v>
      </c>
      <c r="P7702" s="9"/>
      <c r="Q7702" s="9"/>
      <c r="R7702" s="9"/>
      <c r="T7702">
        <f t="shared" si="1070"/>
        <v>3211800</v>
      </c>
      <c r="U7702">
        <v>0</v>
      </c>
      <c r="V7702">
        <f t="shared" si="1068"/>
        <v>0</v>
      </c>
      <c r="W7702" t="str">
        <f t="shared" si="1071"/>
        <v/>
      </c>
      <c r="X7702" t="str">
        <f t="shared" si="1072"/>
        <v/>
      </c>
      <c r="Y7702" t="str">
        <f t="shared" si="1069"/>
        <v/>
      </c>
      <c r="Z7702" s="9"/>
      <c r="AA7702" s="14">
        <f t="shared" si="1073"/>
        <v>0.37</v>
      </c>
      <c r="AB7702" s="14">
        <f t="shared" si="1074"/>
        <v>1.2E-2</v>
      </c>
    </row>
    <row r="7703" spans="1:28" x14ac:dyDescent="0.25">
      <c r="A7703" s="10">
        <f t="shared" si="1075"/>
        <v>45612</v>
      </c>
      <c r="B7703" s="11">
        <v>321</v>
      </c>
      <c r="C7703" s="11">
        <v>1900</v>
      </c>
      <c r="D7703" s="12">
        <v>829.79166666666697</v>
      </c>
      <c r="E7703" s="9"/>
      <c r="F7703" s="9">
        <v>41.628</v>
      </c>
      <c r="G7703" s="9">
        <v>1.51</v>
      </c>
      <c r="H7703" s="9">
        <v>5.5359999999999996</v>
      </c>
      <c r="I7703" s="9">
        <v>28.077999999999999</v>
      </c>
      <c r="J7703" s="9">
        <v>-6.42</v>
      </c>
      <c r="K7703" s="9">
        <v>97</v>
      </c>
      <c r="L7703" s="9">
        <v>0.191</v>
      </c>
      <c r="M7703" s="9">
        <v>0.23599999999999999</v>
      </c>
      <c r="N7703" s="9">
        <v>0</v>
      </c>
      <c r="O7703" s="9">
        <v>0.625</v>
      </c>
      <c r="P7703" s="9"/>
      <c r="Q7703" s="9"/>
      <c r="R7703" s="9"/>
      <c r="T7703">
        <f t="shared" si="1070"/>
        <v>3211900</v>
      </c>
      <c r="U7703">
        <v>0</v>
      </c>
      <c r="V7703">
        <f t="shared" si="1068"/>
        <v>0</v>
      </c>
      <c r="W7703" t="str">
        <f t="shared" si="1071"/>
        <v/>
      </c>
      <c r="X7703" t="str">
        <f t="shared" si="1072"/>
        <v/>
      </c>
      <c r="Y7703" t="str">
        <f t="shared" si="1069"/>
        <v/>
      </c>
      <c r="Z7703" s="9"/>
      <c r="AA7703" s="14">
        <f t="shared" si="1073"/>
        <v>0.36599999999999999</v>
      </c>
      <c r="AB7703" s="14">
        <f t="shared" si="1074"/>
        <v>1.0999999999999999E-2</v>
      </c>
    </row>
    <row r="7704" spans="1:28" x14ac:dyDescent="0.25">
      <c r="A7704" s="10">
        <f t="shared" si="1075"/>
        <v>45612</v>
      </c>
      <c r="B7704" s="11">
        <v>321</v>
      </c>
      <c r="C7704" s="11">
        <v>2000</v>
      </c>
      <c r="D7704" s="12">
        <v>829.83333333333303</v>
      </c>
      <c r="E7704" s="9"/>
      <c r="F7704" s="9">
        <v>41.862000000000002</v>
      </c>
      <c r="G7704" s="9">
        <v>2.0129999999999999</v>
      </c>
      <c r="H7704" s="9">
        <v>5.5359999999999996</v>
      </c>
      <c r="I7704" s="9">
        <v>56.156999999999996</v>
      </c>
      <c r="J7704" s="9">
        <v>-6.452</v>
      </c>
      <c r="K7704" s="9">
        <v>97.1</v>
      </c>
      <c r="L7704" s="9">
        <v>0.191</v>
      </c>
      <c r="M7704" s="9">
        <v>0.23599999999999999</v>
      </c>
      <c r="N7704" s="9">
        <v>0</v>
      </c>
      <c r="O7704" s="9">
        <v>0.625</v>
      </c>
      <c r="P7704" s="9"/>
      <c r="Q7704" s="9"/>
      <c r="R7704" s="9"/>
      <c r="T7704">
        <f t="shared" si="1070"/>
        <v>3212000</v>
      </c>
      <c r="U7704">
        <v>0</v>
      </c>
      <c r="V7704">
        <f t="shared" si="1068"/>
        <v>0</v>
      </c>
      <c r="W7704" t="str">
        <f t="shared" si="1071"/>
        <v/>
      </c>
      <c r="X7704" t="str">
        <f t="shared" si="1072"/>
        <v/>
      </c>
      <c r="Y7704" t="str">
        <f t="shared" si="1069"/>
        <v/>
      </c>
      <c r="Z7704" s="9"/>
      <c r="AA7704" s="14">
        <f t="shared" si="1073"/>
        <v>0.36599999999999999</v>
      </c>
      <c r="AB7704" s="14">
        <f t="shared" si="1074"/>
        <v>1.0999999999999999E-2</v>
      </c>
    </row>
    <row r="7705" spans="1:28" x14ac:dyDescent="0.25">
      <c r="A7705" s="10">
        <f t="shared" si="1075"/>
        <v>45612</v>
      </c>
      <c r="B7705" s="11">
        <v>321</v>
      </c>
      <c r="C7705" s="11">
        <v>2100</v>
      </c>
      <c r="D7705" s="12">
        <v>829.875</v>
      </c>
      <c r="E7705" s="9"/>
      <c r="F7705" s="9">
        <v>41.511000000000003</v>
      </c>
      <c r="G7705" s="9">
        <v>1.51</v>
      </c>
      <c r="H7705" s="9">
        <v>5.5359999999999996</v>
      </c>
      <c r="I7705" s="9">
        <v>50.540999999999997</v>
      </c>
      <c r="J7705" s="9">
        <v>-6.93</v>
      </c>
      <c r="K7705" s="9">
        <v>97</v>
      </c>
      <c r="L7705" s="9">
        <v>0.191</v>
      </c>
      <c r="M7705" s="9">
        <v>0.23599999999999999</v>
      </c>
      <c r="N7705" s="9">
        <v>0</v>
      </c>
      <c r="O7705" s="9">
        <v>0.625</v>
      </c>
      <c r="P7705" s="9"/>
      <c r="Q7705" s="9"/>
      <c r="R7705" s="9"/>
      <c r="T7705">
        <f t="shared" si="1070"/>
        <v>3212100</v>
      </c>
      <c r="U7705">
        <v>0</v>
      </c>
      <c r="V7705">
        <f t="shared" si="1068"/>
        <v>0</v>
      </c>
      <c r="W7705" t="str">
        <f t="shared" si="1071"/>
        <v/>
      </c>
      <c r="X7705" t="str">
        <f t="shared" si="1072"/>
        <v/>
      </c>
      <c r="Y7705" t="str">
        <f t="shared" si="1069"/>
        <v/>
      </c>
      <c r="Z7705" s="9"/>
      <c r="AA7705" s="14">
        <f t="shared" si="1073"/>
        <v>0.35199999999999998</v>
      </c>
      <c r="AB7705" s="14">
        <f t="shared" si="1074"/>
        <v>1.0999999999999999E-2</v>
      </c>
    </row>
    <row r="7706" spans="1:28" x14ac:dyDescent="0.25">
      <c r="A7706" s="10">
        <f t="shared" si="1075"/>
        <v>45612</v>
      </c>
      <c r="B7706" s="11">
        <v>321</v>
      </c>
      <c r="C7706" s="11">
        <v>2200</v>
      </c>
      <c r="D7706" s="12">
        <v>829.91666666666697</v>
      </c>
      <c r="E7706" s="9"/>
      <c r="F7706" s="9">
        <v>42.095999999999997</v>
      </c>
      <c r="G7706" s="9">
        <v>1.0069999999999999</v>
      </c>
      <c r="H7706" s="9">
        <v>5.0330000000000004</v>
      </c>
      <c r="I7706" s="9">
        <v>15.443</v>
      </c>
      <c r="J7706" s="9">
        <v>-6.5149999999999997</v>
      </c>
      <c r="K7706" s="9">
        <v>96.9</v>
      </c>
      <c r="L7706" s="9">
        <v>0.19</v>
      </c>
      <c r="M7706" s="9">
        <v>0.23599999999999999</v>
      </c>
      <c r="N7706" s="9">
        <v>0</v>
      </c>
      <c r="O7706" s="9">
        <v>0.625</v>
      </c>
      <c r="P7706" s="9"/>
      <c r="Q7706" s="9"/>
      <c r="R7706" s="9"/>
      <c r="T7706">
        <f t="shared" si="1070"/>
        <v>3212200</v>
      </c>
      <c r="U7706">
        <v>0</v>
      </c>
      <c r="V7706">
        <f t="shared" si="1068"/>
        <v>0</v>
      </c>
      <c r="W7706" t="str">
        <f t="shared" si="1071"/>
        <v/>
      </c>
      <c r="X7706" t="str">
        <f t="shared" si="1072"/>
        <v/>
      </c>
      <c r="Y7706" t="str">
        <f t="shared" si="1069"/>
        <v/>
      </c>
      <c r="Z7706" s="9"/>
      <c r="AA7706" s="14">
        <f t="shared" si="1073"/>
        <v>0.36299999999999999</v>
      </c>
      <c r="AB7706" s="14">
        <f t="shared" si="1074"/>
        <v>1.2E-2</v>
      </c>
    </row>
    <row r="7707" spans="1:28" x14ac:dyDescent="0.25">
      <c r="A7707" s="10">
        <f t="shared" si="1075"/>
        <v>45612</v>
      </c>
      <c r="B7707" s="11">
        <v>321</v>
      </c>
      <c r="C7707" s="11">
        <v>2300</v>
      </c>
      <c r="D7707" s="12">
        <v>829.95833333333303</v>
      </c>
      <c r="E7707" s="9"/>
      <c r="F7707" s="9">
        <v>41.978999999999999</v>
      </c>
      <c r="G7707" s="9">
        <v>0.503</v>
      </c>
      <c r="H7707" s="9">
        <v>3.5230000000000001</v>
      </c>
      <c r="I7707" s="9">
        <v>4.2119999999999997</v>
      </c>
      <c r="J7707" s="9">
        <v>-7.09</v>
      </c>
      <c r="K7707" s="9">
        <v>96.8</v>
      </c>
      <c r="L7707" s="9">
        <v>0.191</v>
      </c>
      <c r="M7707" s="9">
        <v>0.23599999999999999</v>
      </c>
      <c r="N7707" s="9">
        <v>0</v>
      </c>
      <c r="O7707" s="9">
        <v>0.625</v>
      </c>
      <c r="P7707" s="9"/>
      <c r="Q7707" s="9"/>
      <c r="R7707" s="9"/>
      <c r="T7707">
        <f t="shared" si="1070"/>
        <v>3212300</v>
      </c>
      <c r="U7707">
        <v>0</v>
      </c>
      <c r="V7707">
        <f t="shared" si="1068"/>
        <v>0</v>
      </c>
      <c r="W7707" t="str">
        <f t="shared" si="1071"/>
        <v/>
      </c>
      <c r="X7707" t="str">
        <f t="shared" si="1072"/>
        <v/>
      </c>
      <c r="Y7707" t="str">
        <f t="shared" si="1069"/>
        <v/>
      </c>
      <c r="Z7707" s="9"/>
      <c r="AA7707" s="14">
        <f t="shared" si="1073"/>
        <v>0.34699999999999998</v>
      </c>
      <c r="AB7707" s="14">
        <f t="shared" si="1074"/>
        <v>1.0999999999999999E-2</v>
      </c>
    </row>
    <row r="7708" spans="1:28" x14ac:dyDescent="0.25">
      <c r="A7708" s="10">
        <f t="shared" si="1075"/>
        <v>45612</v>
      </c>
      <c r="B7708" s="11">
        <v>321</v>
      </c>
      <c r="C7708" s="11">
        <v>2400</v>
      </c>
      <c r="D7708" s="12">
        <v>830</v>
      </c>
      <c r="E7708" s="9"/>
      <c r="F7708" s="9">
        <v>42.564</v>
      </c>
      <c r="G7708" s="9">
        <v>0</v>
      </c>
      <c r="H7708" s="9">
        <v>0</v>
      </c>
      <c r="I7708" s="9">
        <v>349.57600000000002</v>
      </c>
      <c r="J7708" s="9">
        <v>-7.2190000000000003</v>
      </c>
      <c r="K7708" s="9">
        <v>96.7</v>
      </c>
      <c r="L7708" s="9">
        <v>0.191</v>
      </c>
      <c r="M7708" s="9">
        <v>0.23599999999999999</v>
      </c>
      <c r="N7708" s="9">
        <v>0</v>
      </c>
      <c r="O7708" s="9">
        <v>0.625</v>
      </c>
      <c r="P7708" s="9"/>
      <c r="Q7708" s="9"/>
      <c r="R7708" s="9"/>
      <c r="T7708">
        <f t="shared" si="1070"/>
        <v>3212400</v>
      </c>
      <c r="U7708">
        <v>0</v>
      </c>
      <c r="V7708">
        <f t="shared" si="1068"/>
        <v>0</v>
      </c>
      <c r="W7708">
        <f t="shared" si="1071"/>
        <v>0.191</v>
      </c>
      <c r="X7708">
        <f t="shared" si="1072"/>
        <v>0.23599999999999999</v>
      </c>
      <c r="Y7708">
        <f t="shared" si="1069"/>
        <v>0.42599999999999999</v>
      </c>
      <c r="Z7708" s="9"/>
      <c r="AA7708" s="14">
        <f t="shared" si="1073"/>
        <v>0.34300000000000003</v>
      </c>
      <c r="AB7708" s="14">
        <f t="shared" si="1074"/>
        <v>1.2E-2</v>
      </c>
    </row>
    <row r="7709" spans="1:28" x14ac:dyDescent="0.25">
      <c r="A7709" s="10">
        <f t="shared" si="1075"/>
        <v>45613</v>
      </c>
      <c r="B7709" s="11">
        <v>322</v>
      </c>
      <c r="C7709" s="11">
        <v>100</v>
      </c>
      <c r="D7709" s="12">
        <v>830.04166666666697</v>
      </c>
      <c r="E7709" s="9"/>
      <c r="F7709" s="9">
        <v>42.213000000000001</v>
      </c>
      <c r="G7709" s="9">
        <v>0</v>
      </c>
      <c r="H7709" s="9">
        <v>0</v>
      </c>
      <c r="I7709" s="9">
        <v>346.76900000000001</v>
      </c>
      <c r="J7709" s="9">
        <v>-7.1870000000000003</v>
      </c>
      <c r="K7709" s="9">
        <v>96.7</v>
      </c>
      <c r="L7709" s="9">
        <v>0.191</v>
      </c>
      <c r="M7709" s="9">
        <v>0.23599999999999999</v>
      </c>
      <c r="N7709" s="9">
        <v>0</v>
      </c>
      <c r="O7709" s="9">
        <v>0.625</v>
      </c>
      <c r="P7709" s="9"/>
      <c r="Q7709" s="9"/>
      <c r="R7709" s="9"/>
      <c r="T7709">
        <f t="shared" si="1070"/>
        <v>3220100</v>
      </c>
      <c r="U7709">
        <v>0</v>
      </c>
      <c r="V7709">
        <f t="shared" si="1068"/>
        <v>0</v>
      </c>
      <c r="W7709" t="str">
        <f t="shared" si="1071"/>
        <v/>
      </c>
      <c r="X7709" t="str">
        <f t="shared" si="1072"/>
        <v/>
      </c>
      <c r="Y7709" t="str">
        <f t="shared" si="1069"/>
        <v/>
      </c>
      <c r="Z7709" s="9"/>
      <c r="AA7709" s="14">
        <f t="shared" si="1073"/>
        <v>0.34399999999999997</v>
      </c>
      <c r="AB7709" s="14">
        <f t="shared" si="1074"/>
        <v>1.2E-2</v>
      </c>
    </row>
    <row r="7710" spans="1:28" x14ac:dyDescent="0.25">
      <c r="A7710" s="10">
        <f t="shared" si="1075"/>
        <v>45613</v>
      </c>
      <c r="B7710" s="11">
        <v>322</v>
      </c>
      <c r="C7710" s="11">
        <v>200</v>
      </c>
      <c r="D7710" s="12">
        <v>830.08333333333303</v>
      </c>
      <c r="E7710" s="9"/>
      <c r="F7710" s="9">
        <v>42.564</v>
      </c>
      <c r="G7710" s="9">
        <v>0</v>
      </c>
      <c r="H7710" s="9">
        <v>0</v>
      </c>
      <c r="I7710" s="9">
        <v>339.74900000000002</v>
      </c>
      <c r="J7710" s="9">
        <v>-7.0579999999999998</v>
      </c>
      <c r="K7710" s="9">
        <v>96.7</v>
      </c>
      <c r="L7710" s="9">
        <v>0.191</v>
      </c>
      <c r="M7710" s="9">
        <v>0.23699999999999999</v>
      </c>
      <c r="N7710" s="9">
        <v>0</v>
      </c>
      <c r="O7710" s="9">
        <v>0.625</v>
      </c>
      <c r="P7710" s="9"/>
      <c r="Q7710" s="9"/>
      <c r="R7710" s="9"/>
      <c r="T7710">
        <f t="shared" si="1070"/>
        <v>3220200</v>
      </c>
      <c r="U7710">
        <v>0</v>
      </c>
      <c r="V7710">
        <f t="shared" si="1068"/>
        <v>0</v>
      </c>
      <c r="W7710" t="str">
        <f t="shared" si="1071"/>
        <v/>
      </c>
      <c r="X7710" t="str">
        <f t="shared" si="1072"/>
        <v/>
      </c>
      <c r="Y7710" t="str">
        <f t="shared" si="1069"/>
        <v/>
      </c>
      <c r="Z7710" s="9"/>
      <c r="AA7710" s="14">
        <f t="shared" si="1073"/>
        <v>0.34799999999999998</v>
      </c>
      <c r="AB7710" s="14">
        <f t="shared" si="1074"/>
        <v>1.2E-2</v>
      </c>
    </row>
    <row r="7711" spans="1:28" x14ac:dyDescent="0.25">
      <c r="A7711" s="10">
        <f t="shared" si="1075"/>
        <v>45613</v>
      </c>
      <c r="B7711" s="11">
        <v>322</v>
      </c>
      <c r="C7711" s="11">
        <v>300</v>
      </c>
      <c r="D7711" s="12">
        <v>830.125</v>
      </c>
      <c r="E7711" s="9"/>
      <c r="F7711" s="9">
        <v>42.447000000000003</v>
      </c>
      <c r="G7711" s="9">
        <v>0</v>
      </c>
      <c r="H7711" s="9">
        <v>0</v>
      </c>
      <c r="I7711" s="9">
        <v>338.34500000000003</v>
      </c>
      <c r="J7711" s="9">
        <v>-6.93</v>
      </c>
      <c r="K7711" s="9">
        <v>96.8</v>
      </c>
      <c r="L7711" s="9">
        <v>0.191</v>
      </c>
      <c r="M7711" s="9">
        <v>0.23599999999999999</v>
      </c>
      <c r="N7711" s="9">
        <v>0</v>
      </c>
      <c r="O7711" s="9">
        <v>0.625</v>
      </c>
      <c r="P7711" s="9"/>
      <c r="Q7711" s="9"/>
      <c r="R7711" s="9"/>
      <c r="T7711">
        <f t="shared" si="1070"/>
        <v>3220300</v>
      </c>
      <c r="U7711">
        <v>0</v>
      </c>
      <c r="V7711">
        <f t="shared" si="1068"/>
        <v>0</v>
      </c>
      <c r="W7711" t="str">
        <f t="shared" si="1071"/>
        <v/>
      </c>
      <c r="X7711" t="str">
        <f t="shared" si="1072"/>
        <v/>
      </c>
      <c r="Y7711" t="str">
        <f t="shared" si="1069"/>
        <v/>
      </c>
      <c r="Z7711" s="9"/>
      <c r="AA7711" s="14">
        <f t="shared" si="1073"/>
        <v>0.35099999999999998</v>
      </c>
      <c r="AB7711" s="14">
        <f t="shared" si="1074"/>
        <v>1.2E-2</v>
      </c>
    </row>
    <row r="7712" spans="1:28" x14ac:dyDescent="0.25">
      <c r="A7712" s="10">
        <f t="shared" si="1075"/>
        <v>45613</v>
      </c>
      <c r="B7712" s="11">
        <v>322</v>
      </c>
      <c r="C7712" s="11">
        <v>400</v>
      </c>
      <c r="D7712" s="12">
        <v>830.16666666666697</v>
      </c>
      <c r="E7712" s="9"/>
      <c r="F7712" s="9">
        <v>42.213000000000001</v>
      </c>
      <c r="G7712" s="9">
        <v>0</v>
      </c>
      <c r="H7712" s="9">
        <v>0</v>
      </c>
      <c r="I7712" s="9">
        <v>342.55700000000002</v>
      </c>
      <c r="J7712" s="9">
        <v>-6.8659999999999997</v>
      </c>
      <c r="K7712" s="9">
        <v>96.8</v>
      </c>
      <c r="L7712" s="9">
        <v>0.191</v>
      </c>
      <c r="M7712" s="9">
        <v>0.23699999999999999</v>
      </c>
      <c r="N7712" s="9">
        <v>0</v>
      </c>
      <c r="O7712" s="9">
        <v>0.625</v>
      </c>
      <c r="P7712" s="9"/>
      <c r="Q7712" s="9"/>
      <c r="R7712" s="9"/>
      <c r="T7712">
        <f t="shared" si="1070"/>
        <v>3220400</v>
      </c>
      <c r="U7712">
        <v>0</v>
      </c>
      <c r="V7712">
        <f t="shared" si="1068"/>
        <v>0</v>
      </c>
      <c r="W7712" t="str">
        <f t="shared" si="1071"/>
        <v/>
      </c>
      <c r="X7712" t="str">
        <f t="shared" si="1072"/>
        <v/>
      </c>
      <c r="Y7712" t="str">
        <f t="shared" si="1069"/>
        <v/>
      </c>
      <c r="Z7712" s="9"/>
      <c r="AA7712" s="14">
        <f t="shared" si="1073"/>
        <v>0.35299999999999998</v>
      </c>
      <c r="AB7712" s="14">
        <f t="shared" si="1074"/>
        <v>1.2E-2</v>
      </c>
    </row>
    <row r="7713" spans="1:28" x14ac:dyDescent="0.25">
      <c r="A7713" s="10">
        <f t="shared" si="1075"/>
        <v>45613</v>
      </c>
      <c r="B7713" s="11">
        <v>322</v>
      </c>
      <c r="C7713" s="11">
        <v>500</v>
      </c>
      <c r="D7713" s="12">
        <v>830.20833333333303</v>
      </c>
      <c r="E7713" s="9"/>
      <c r="F7713" s="9">
        <v>42.095999999999997</v>
      </c>
      <c r="G7713" s="9">
        <v>0</v>
      </c>
      <c r="H7713" s="9">
        <v>0</v>
      </c>
      <c r="I7713" s="9">
        <v>343.96100000000001</v>
      </c>
      <c r="J7713" s="9">
        <v>-6.6420000000000003</v>
      </c>
      <c r="K7713" s="9">
        <v>96.9</v>
      </c>
      <c r="L7713" s="9">
        <v>0.191</v>
      </c>
      <c r="M7713" s="9">
        <v>0.23599999999999999</v>
      </c>
      <c r="N7713" s="9">
        <v>0</v>
      </c>
      <c r="O7713" s="9">
        <v>0.625</v>
      </c>
      <c r="P7713" s="9"/>
      <c r="Q7713" s="9"/>
      <c r="R7713" s="9"/>
      <c r="T7713">
        <f t="shared" si="1070"/>
        <v>3220500</v>
      </c>
      <c r="U7713">
        <v>0</v>
      </c>
      <c r="V7713">
        <f t="shared" si="1068"/>
        <v>0</v>
      </c>
      <c r="W7713" t="str">
        <f t="shared" si="1071"/>
        <v/>
      </c>
      <c r="X7713" t="str">
        <f t="shared" si="1072"/>
        <v/>
      </c>
      <c r="Y7713" t="str">
        <f t="shared" si="1069"/>
        <v/>
      </c>
      <c r="Z7713" s="9"/>
      <c r="AA7713" s="14">
        <f t="shared" si="1073"/>
        <v>0.36</v>
      </c>
      <c r="AB7713" s="14">
        <f t="shared" si="1074"/>
        <v>1.2E-2</v>
      </c>
    </row>
    <row r="7714" spans="1:28" x14ac:dyDescent="0.25">
      <c r="A7714" s="10">
        <f t="shared" si="1075"/>
        <v>45613</v>
      </c>
      <c r="B7714" s="11">
        <v>322</v>
      </c>
      <c r="C7714" s="11">
        <v>600</v>
      </c>
      <c r="D7714" s="12">
        <v>830.25</v>
      </c>
      <c r="E7714" s="9"/>
      <c r="F7714" s="9">
        <v>42.095999999999997</v>
      </c>
      <c r="G7714" s="9">
        <v>0</v>
      </c>
      <c r="H7714" s="9">
        <v>0</v>
      </c>
      <c r="I7714" s="9">
        <v>25.271000000000001</v>
      </c>
      <c r="J7714" s="9">
        <v>-4.8040000000000003</v>
      </c>
      <c r="K7714" s="9">
        <v>97.5</v>
      </c>
      <c r="L7714" s="9">
        <v>0.191</v>
      </c>
      <c r="M7714" s="9">
        <v>0.23599999999999999</v>
      </c>
      <c r="N7714" s="9">
        <v>0</v>
      </c>
      <c r="O7714" s="9">
        <v>0.625</v>
      </c>
      <c r="P7714" s="9"/>
      <c r="Q7714" s="9"/>
      <c r="R7714" s="9"/>
      <c r="T7714">
        <f t="shared" si="1070"/>
        <v>3220600</v>
      </c>
      <c r="U7714">
        <v>0</v>
      </c>
      <c r="V7714">
        <f t="shared" si="1068"/>
        <v>0</v>
      </c>
      <c r="W7714" t="str">
        <f t="shared" si="1071"/>
        <v/>
      </c>
      <c r="X7714" t="str">
        <f t="shared" si="1072"/>
        <v/>
      </c>
      <c r="Y7714" t="str">
        <f t="shared" si="1069"/>
        <v/>
      </c>
      <c r="Z7714" s="9"/>
      <c r="AA7714" s="14">
        <f t="shared" si="1073"/>
        <v>0.41699999999999998</v>
      </c>
      <c r="AB7714" s="14">
        <f t="shared" si="1074"/>
        <v>1.0999999999999999E-2</v>
      </c>
    </row>
    <row r="7715" spans="1:28" x14ac:dyDescent="0.25">
      <c r="A7715" s="10">
        <f t="shared" si="1075"/>
        <v>45613</v>
      </c>
      <c r="B7715" s="11">
        <v>322</v>
      </c>
      <c r="C7715" s="11">
        <v>700</v>
      </c>
      <c r="D7715" s="12">
        <v>830.29166666666697</v>
      </c>
      <c r="E7715" s="9"/>
      <c r="F7715" s="9">
        <v>41.628</v>
      </c>
      <c r="G7715" s="9">
        <v>0</v>
      </c>
      <c r="H7715" s="9">
        <v>0</v>
      </c>
      <c r="I7715" s="9">
        <v>49.137</v>
      </c>
      <c r="J7715" s="9">
        <v>-4.7430000000000003</v>
      </c>
      <c r="K7715" s="9">
        <v>98.1</v>
      </c>
      <c r="L7715" s="9">
        <v>0.191</v>
      </c>
      <c r="M7715" s="9">
        <v>0.23699999999999999</v>
      </c>
      <c r="N7715" s="9">
        <v>0</v>
      </c>
      <c r="O7715" s="9">
        <v>0.625</v>
      </c>
      <c r="P7715" s="9"/>
      <c r="Q7715" s="9"/>
      <c r="R7715" s="9"/>
      <c r="T7715">
        <f t="shared" si="1070"/>
        <v>3220700</v>
      </c>
      <c r="U7715">
        <v>0</v>
      </c>
      <c r="V7715">
        <f t="shared" si="1068"/>
        <v>0</v>
      </c>
      <c r="W7715" t="str">
        <f t="shared" si="1071"/>
        <v/>
      </c>
      <c r="X7715" t="str">
        <f t="shared" si="1072"/>
        <v/>
      </c>
      <c r="Y7715" t="str">
        <f t="shared" si="1069"/>
        <v/>
      </c>
      <c r="Z7715" s="9"/>
      <c r="AA7715" s="14">
        <f t="shared" si="1073"/>
        <v>0.42099999999999999</v>
      </c>
      <c r="AB7715" s="14">
        <f t="shared" si="1074"/>
        <v>8.0000000000000002E-3</v>
      </c>
    </row>
    <row r="7716" spans="1:28" x14ac:dyDescent="0.25">
      <c r="A7716" s="10">
        <f t="shared" si="1075"/>
        <v>45613</v>
      </c>
      <c r="B7716" s="11">
        <v>322</v>
      </c>
      <c r="C7716" s="11">
        <v>800</v>
      </c>
      <c r="D7716" s="12">
        <v>830.33333333333303</v>
      </c>
      <c r="E7716" s="9"/>
      <c r="F7716" s="9">
        <v>41.511000000000003</v>
      </c>
      <c r="G7716" s="9">
        <v>0</v>
      </c>
      <c r="H7716" s="9">
        <v>0</v>
      </c>
      <c r="I7716" s="9">
        <v>91.254999999999995</v>
      </c>
      <c r="J7716" s="9">
        <v>-4.8650000000000002</v>
      </c>
      <c r="K7716" s="9">
        <v>98.1</v>
      </c>
      <c r="L7716" s="9">
        <v>0.191</v>
      </c>
      <c r="M7716" s="9">
        <v>0.23699999999999999</v>
      </c>
      <c r="N7716" s="9">
        <v>0</v>
      </c>
      <c r="O7716" s="9">
        <v>0.625</v>
      </c>
      <c r="P7716" s="9"/>
      <c r="Q7716" s="9"/>
      <c r="R7716" s="9"/>
      <c r="T7716">
        <f t="shared" si="1070"/>
        <v>3220800</v>
      </c>
      <c r="U7716">
        <v>21.3</v>
      </c>
      <c r="V7716">
        <f t="shared" si="1068"/>
        <v>0</v>
      </c>
      <c r="W7716" t="str">
        <f t="shared" si="1071"/>
        <v/>
      </c>
      <c r="X7716" t="str">
        <f t="shared" si="1072"/>
        <v/>
      </c>
      <c r="Y7716" t="str">
        <f t="shared" si="1069"/>
        <v/>
      </c>
      <c r="Z7716" s="9"/>
      <c r="AA7716" s="14">
        <f t="shared" si="1073"/>
        <v>0.41699999999999998</v>
      </c>
      <c r="AB7716" s="14">
        <f t="shared" si="1074"/>
        <v>8.0000000000000002E-3</v>
      </c>
    </row>
    <row r="7717" spans="1:28" x14ac:dyDescent="0.25">
      <c r="A7717" s="10">
        <f t="shared" si="1075"/>
        <v>45613</v>
      </c>
      <c r="B7717" s="11">
        <v>322</v>
      </c>
      <c r="C7717" s="11">
        <v>900</v>
      </c>
      <c r="D7717" s="12">
        <v>830.375</v>
      </c>
      <c r="E7717" s="9"/>
      <c r="F7717" s="9">
        <v>39.99</v>
      </c>
      <c r="G7717" s="9">
        <v>0</v>
      </c>
      <c r="H7717" s="9">
        <v>0</v>
      </c>
      <c r="I7717" s="9">
        <v>124.949</v>
      </c>
      <c r="J7717" s="9">
        <v>-4.3479999999999999</v>
      </c>
      <c r="K7717" s="9">
        <v>98.1</v>
      </c>
      <c r="L7717" s="9">
        <v>0.191</v>
      </c>
      <c r="M7717" s="9">
        <v>0.23699999999999999</v>
      </c>
      <c r="N7717" s="9">
        <v>0</v>
      </c>
      <c r="O7717" s="9">
        <v>24.375</v>
      </c>
      <c r="P7717" s="9"/>
      <c r="Q7717" s="9"/>
      <c r="R7717" s="9"/>
      <c r="T7717">
        <f t="shared" si="1070"/>
        <v>3220900</v>
      </c>
      <c r="U7717">
        <v>135.30000000000001</v>
      </c>
      <c r="V7717">
        <f t="shared" si="1068"/>
        <v>24.4</v>
      </c>
      <c r="W7717" t="str">
        <f t="shared" si="1071"/>
        <v/>
      </c>
      <c r="X7717" t="str">
        <f t="shared" si="1072"/>
        <v/>
      </c>
      <c r="Y7717" t="str">
        <f t="shared" si="1069"/>
        <v/>
      </c>
      <c r="Z7717" s="9"/>
      <c r="AA7717" s="14">
        <f t="shared" si="1073"/>
        <v>0.434</v>
      </c>
      <c r="AB7717" s="14">
        <f t="shared" si="1074"/>
        <v>8.0000000000000002E-3</v>
      </c>
    </row>
    <row r="7718" spans="1:28" x14ac:dyDescent="0.25">
      <c r="A7718" s="10">
        <f t="shared" si="1075"/>
        <v>45613</v>
      </c>
      <c r="B7718" s="11">
        <v>322</v>
      </c>
      <c r="C7718" s="11">
        <v>1000</v>
      </c>
      <c r="D7718" s="12">
        <v>830.41666666666697</v>
      </c>
      <c r="E7718" s="9"/>
      <c r="F7718" s="9">
        <v>55.082000000000001</v>
      </c>
      <c r="G7718" s="9">
        <v>0</v>
      </c>
      <c r="H7718" s="9">
        <v>0</v>
      </c>
      <c r="I7718" s="9">
        <v>127.75700000000001</v>
      </c>
      <c r="J7718" s="9">
        <v>-3.419</v>
      </c>
      <c r="K7718" s="9">
        <v>98.3</v>
      </c>
      <c r="L7718" s="9">
        <v>0.191</v>
      </c>
      <c r="M7718" s="9">
        <v>0.23599999999999999</v>
      </c>
      <c r="N7718" s="9">
        <v>0</v>
      </c>
      <c r="O7718" s="9">
        <v>81.875</v>
      </c>
      <c r="P7718" s="9"/>
      <c r="Q7718" s="9"/>
      <c r="R7718" s="9"/>
      <c r="T7718">
        <f t="shared" si="1070"/>
        <v>3221000</v>
      </c>
      <c r="U7718">
        <v>249</v>
      </c>
      <c r="V7718">
        <f t="shared" si="1068"/>
        <v>81.900000000000006</v>
      </c>
      <c r="W7718" t="str">
        <f t="shared" si="1071"/>
        <v/>
      </c>
      <c r="X7718" t="str">
        <f t="shared" si="1072"/>
        <v/>
      </c>
      <c r="Y7718" t="str">
        <f t="shared" si="1069"/>
        <v/>
      </c>
      <c r="Z7718" s="9"/>
      <c r="AA7718" s="14">
        <f t="shared" si="1073"/>
        <v>0.46600000000000003</v>
      </c>
      <c r="AB7718" s="14">
        <f t="shared" si="1074"/>
        <v>8.0000000000000002E-3</v>
      </c>
    </row>
    <row r="7719" spans="1:28" x14ac:dyDescent="0.25">
      <c r="A7719" s="10">
        <f t="shared" si="1075"/>
        <v>45613</v>
      </c>
      <c r="B7719" s="11">
        <v>322</v>
      </c>
      <c r="C7719" s="11">
        <v>1100</v>
      </c>
      <c r="D7719" s="12">
        <v>830.45833333333303</v>
      </c>
      <c r="E7719" s="9"/>
      <c r="F7719" s="9">
        <v>70.057000000000002</v>
      </c>
      <c r="G7719" s="9">
        <v>0</v>
      </c>
      <c r="H7719" s="9">
        <v>0</v>
      </c>
      <c r="I7719" s="9">
        <v>126.35299999999999</v>
      </c>
      <c r="J7719" s="9">
        <v>-3.1829999999999998</v>
      </c>
      <c r="K7719" s="9">
        <v>98.3</v>
      </c>
      <c r="L7719" s="9">
        <v>0.191</v>
      </c>
      <c r="M7719" s="9">
        <v>0.23599999999999999</v>
      </c>
      <c r="N7719" s="9">
        <v>0</v>
      </c>
      <c r="O7719" s="9">
        <v>108.125</v>
      </c>
      <c r="P7719" s="9"/>
      <c r="Q7719" s="9"/>
      <c r="R7719" s="9"/>
      <c r="T7719">
        <f t="shared" si="1070"/>
        <v>3221100</v>
      </c>
      <c r="U7719">
        <v>326</v>
      </c>
      <c r="V7719">
        <f t="shared" si="1068"/>
        <v>108.1</v>
      </c>
      <c r="W7719" t="str">
        <f t="shared" si="1071"/>
        <v/>
      </c>
      <c r="X7719" t="str">
        <f t="shared" si="1072"/>
        <v/>
      </c>
      <c r="Y7719" t="str">
        <f t="shared" si="1069"/>
        <v/>
      </c>
      <c r="Z7719" s="9"/>
      <c r="AA7719" s="14">
        <f t="shared" si="1073"/>
        <v>0.47499999999999998</v>
      </c>
      <c r="AB7719" s="14">
        <f t="shared" si="1074"/>
        <v>8.0000000000000002E-3</v>
      </c>
    </row>
    <row r="7720" spans="1:28" x14ac:dyDescent="0.25">
      <c r="A7720" s="10">
        <f t="shared" si="1075"/>
        <v>45613</v>
      </c>
      <c r="B7720" s="11">
        <v>322</v>
      </c>
      <c r="C7720" s="11">
        <v>1200</v>
      </c>
      <c r="D7720" s="12">
        <v>830.5</v>
      </c>
      <c r="E7720" s="9"/>
      <c r="F7720" s="9">
        <v>55.082000000000001</v>
      </c>
      <c r="G7720" s="9">
        <v>0</v>
      </c>
      <c r="H7720" s="9">
        <v>0</v>
      </c>
      <c r="I7720" s="9">
        <v>120.73699999999999</v>
      </c>
      <c r="J7720" s="9">
        <v>-2.4500000000000002</v>
      </c>
      <c r="K7720" s="9">
        <v>98.3</v>
      </c>
      <c r="L7720" s="9">
        <v>0.191</v>
      </c>
      <c r="M7720" s="9">
        <v>0.23699999999999999</v>
      </c>
      <c r="N7720" s="9">
        <v>0.6</v>
      </c>
      <c r="O7720" s="9">
        <v>196.875</v>
      </c>
      <c r="P7720" s="9"/>
      <c r="Q7720" s="9"/>
      <c r="R7720" s="9"/>
      <c r="T7720">
        <f t="shared" si="1070"/>
        <v>3221200</v>
      </c>
      <c r="U7720">
        <v>355.3</v>
      </c>
      <c r="V7720">
        <f t="shared" si="1068"/>
        <v>196.9</v>
      </c>
      <c r="W7720" t="str">
        <f t="shared" si="1071"/>
        <v/>
      </c>
      <c r="X7720" t="str">
        <f t="shared" si="1072"/>
        <v/>
      </c>
      <c r="Y7720" t="str">
        <f t="shared" si="1069"/>
        <v/>
      </c>
      <c r="Z7720" s="9"/>
      <c r="AA7720" s="14">
        <f t="shared" si="1073"/>
        <v>0.501</v>
      </c>
      <c r="AB7720" s="14">
        <f t="shared" si="1074"/>
        <v>8.9999999999999993E-3</v>
      </c>
    </row>
    <row r="7721" spans="1:28" x14ac:dyDescent="0.25">
      <c r="A7721" s="10">
        <f t="shared" si="1075"/>
        <v>45613</v>
      </c>
      <c r="B7721" s="11">
        <v>322</v>
      </c>
      <c r="C7721" s="11">
        <v>1300</v>
      </c>
      <c r="D7721" s="12">
        <v>830.54166666666697</v>
      </c>
      <c r="E7721" s="9"/>
      <c r="F7721" s="9">
        <v>40.223999999999997</v>
      </c>
      <c r="G7721" s="9">
        <v>0</v>
      </c>
      <c r="H7721" s="9">
        <v>0</v>
      </c>
      <c r="I7721" s="9">
        <v>87.043000000000006</v>
      </c>
      <c r="J7721" s="9">
        <v>-3.2120000000000002</v>
      </c>
      <c r="K7721" s="9">
        <v>98.5</v>
      </c>
      <c r="L7721" s="9">
        <v>0.191</v>
      </c>
      <c r="M7721" s="9">
        <v>0.23699999999999999</v>
      </c>
      <c r="N7721" s="9">
        <v>0</v>
      </c>
      <c r="O7721" s="9">
        <v>66.875</v>
      </c>
      <c r="P7721" s="9"/>
      <c r="Q7721" s="9"/>
      <c r="R7721" s="9"/>
      <c r="T7721">
        <f t="shared" si="1070"/>
        <v>3221300</v>
      </c>
      <c r="U7721">
        <v>333.3</v>
      </c>
      <c r="V7721">
        <f t="shared" si="1068"/>
        <v>66.900000000000006</v>
      </c>
      <c r="W7721" t="str">
        <f t="shared" si="1071"/>
        <v/>
      </c>
      <c r="X7721" t="str">
        <f t="shared" si="1072"/>
        <v/>
      </c>
      <c r="Y7721" t="str">
        <f t="shared" si="1069"/>
        <v/>
      </c>
      <c r="Z7721" s="9"/>
      <c r="AA7721" s="14">
        <f t="shared" si="1073"/>
        <v>0.47399999999999998</v>
      </c>
      <c r="AB7721" s="14">
        <f t="shared" si="1074"/>
        <v>7.0000000000000001E-3</v>
      </c>
    </row>
    <row r="7722" spans="1:28" x14ac:dyDescent="0.25">
      <c r="A7722" s="10">
        <f t="shared" si="1075"/>
        <v>45613</v>
      </c>
      <c r="B7722" s="11">
        <v>322</v>
      </c>
      <c r="C7722" s="11">
        <v>1400</v>
      </c>
      <c r="D7722" s="12">
        <v>830.58333333333303</v>
      </c>
      <c r="E7722" s="9"/>
      <c r="F7722" s="9">
        <v>43.850999999999999</v>
      </c>
      <c r="G7722" s="9">
        <v>0</v>
      </c>
      <c r="H7722" s="9">
        <v>0</v>
      </c>
      <c r="I7722" s="9">
        <v>63.176000000000002</v>
      </c>
      <c r="J7722" s="9">
        <v>-3.0649999999999999</v>
      </c>
      <c r="K7722" s="9">
        <v>98.6</v>
      </c>
      <c r="L7722" s="9">
        <v>0.191</v>
      </c>
      <c r="M7722" s="9">
        <v>0.23699999999999999</v>
      </c>
      <c r="N7722" s="9">
        <v>0</v>
      </c>
      <c r="O7722" s="9">
        <v>26.875</v>
      </c>
      <c r="P7722" s="9"/>
      <c r="Q7722" s="9"/>
      <c r="R7722" s="9"/>
      <c r="T7722">
        <f t="shared" si="1070"/>
        <v>3221400</v>
      </c>
      <c r="U7722">
        <v>262.8</v>
      </c>
      <c r="V7722">
        <f t="shared" si="1068"/>
        <v>26.9</v>
      </c>
      <c r="W7722" t="str">
        <f t="shared" si="1071"/>
        <v/>
      </c>
      <c r="X7722" t="str">
        <f t="shared" si="1072"/>
        <v/>
      </c>
      <c r="Y7722" t="str">
        <f t="shared" si="1069"/>
        <v/>
      </c>
      <c r="Z7722" s="9"/>
      <c r="AA7722" s="14">
        <f t="shared" si="1073"/>
        <v>0.48</v>
      </c>
      <c r="AB7722" s="14">
        <f t="shared" si="1074"/>
        <v>7.0000000000000001E-3</v>
      </c>
    </row>
    <row r="7723" spans="1:28" x14ac:dyDescent="0.25">
      <c r="A7723" s="10">
        <f t="shared" si="1075"/>
        <v>45613</v>
      </c>
      <c r="B7723" s="11">
        <v>322</v>
      </c>
      <c r="C7723" s="11">
        <v>1500</v>
      </c>
      <c r="D7723" s="12">
        <v>830.625</v>
      </c>
      <c r="E7723" s="9"/>
      <c r="F7723" s="9">
        <v>44.904000000000003</v>
      </c>
      <c r="G7723" s="9">
        <v>0</v>
      </c>
      <c r="H7723" s="9">
        <v>0</v>
      </c>
      <c r="I7723" s="9">
        <v>189.529</v>
      </c>
      <c r="J7723" s="9">
        <v>-4.6509999999999998</v>
      </c>
      <c r="K7723" s="9">
        <v>98.3</v>
      </c>
      <c r="L7723" s="9">
        <v>0.191</v>
      </c>
      <c r="M7723" s="9">
        <v>0.23699999999999999</v>
      </c>
      <c r="N7723" s="9">
        <v>0</v>
      </c>
      <c r="O7723" s="9">
        <v>11.875</v>
      </c>
      <c r="P7723" s="9"/>
      <c r="Q7723" s="9"/>
      <c r="R7723" s="9"/>
      <c r="T7723">
        <f t="shared" si="1070"/>
        <v>3221500</v>
      </c>
      <c r="U7723">
        <v>153.30000000000001</v>
      </c>
      <c r="V7723">
        <f t="shared" si="1068"/>
        <v>11.9</v>
      </c>
      <c r="W7723" t="str">
        <f t="shared" si="1071"/>
        <v/>
      </c>
      <c r="X7723" t="str">
        <f t="shared" si="1072"/>
        <v/>
      </c>
      <c r="Y7723" t="str">
        <f t="shared" si="1069"/>
        <v/>
      </c>
      <c r="Z7723" s="9"/>
      <c r="AA7723" s="14">
        <f t="shared" si="1073"/>
        <v>0.42499999999999999</v>
      </c>
      <c r="AB7723" s="14">
        <f t="shared" si="1074"/>
        <v>7.0000000000000001E-3</v>
      </c>
    </row>
    <row r="7724" spans="1:28" x14ac:dyDescent="0.25">
      <c r="A7724" s="10">
        <f t="shared" si="1075"/>
        <v>45613</v>
      </c>
      <c r="B7724" s="11">
        <v>322</v>
      </c>
      <c r="C7724" s="11">
        <v>1600</v>
      </c>
      <c r="D7724" s="12">
        <v>830.66666666666697</v>
      </c>
      <c r="E7724" s="9"/>
      <c r="F7724" s="9">
        <v>45.255000000000003</v>
      </c>
      <c r="G7724" s="9">
        <v>0</v>
      </c>
      <c r="H7724" s="9">
        <v>0</v>
      </c>
      <c r="I7724" s="9">
        <v>133.37299999999999</v>
      </c>
      <c r="J7724" s="9">
        <v>-4.9870000000000001</v>
      </c>
      <c r="K7724" s="9">
        <v>98.1</v>
      </c>
      <c r="L7724" s="9">
        <v>0.191</v>
      </c>
      <c r="M7724" s="9">
        <v>0.23699999999999999</v>
      </c>
      <c r="N7724" s="9">
        <v>0</v>
      </c>
      <c r="O7724" s="9">
        <v>1.875</v>
      </c>
      <c r="P7724" s="9"/>
      <c r="Q7724" s="9"/>
      <c r="R7724" s="9"/>
      <c r="T7724">
        <f t="shared" si="1070"/>
        <v>3221600</v>
      </c>
      <c r="U7724">
        <v>33</v>
      </c>
      <c r="V7724">
        <f t="shared" si="1068"/>
        <v>1.9</v>
      </c>
      <c r="W7724" t="str">
        <f t="shared" si="1071"/>
        <v/>
      </c>
      <c r="X7724" t="str">
        <f t="shared" si="1072"/>
        <v/>
      </c>
      <c r="Y7724" t="str">
        <f t="shared" si="1069"/>
        <v/>
      </c>
      <c r="Z7724" s="9"/>
      <c r="AA7724" s="14">
        <f t="shared" si="1073"/>
        <v>0.41299999999999998</v>
      </c>
      <c r="AB7724" s="14">
        <f t="shared" si="1074"/>
        <v>8.0000000000000002E-3</v>
      </c>
    </row>
    <row r="7725" spans="1:28" x14ac:dyDescent="0.25">
      <c r="A7725" s="10">
        <f t="shared" si="1075"/>
        <v>45613</v>
      </c>
      <c r="B7725" s="11">
        <v>322</v>
      </c>
      <c r="C7725" s="11">
        <v>1700</v>
      </c>
      <c r="D7725" s="12">
        <v>830.70833333333303</v>
      </c>
      <c r="E7725" s="9"/>
      <c r="F7725" s="9">
        <v>48.179000000000002</v>
      </c>
      <c r="G7725" s="9">
        <v>0</v>
      </c>
      <c r="H7725" s="9">
        <v>0</v>
      </c>
      <c r="I7725" s="9">
        <v>155.83500000000001</v>
      </c>
      <c r="J7725" s="9">
        <v>-5.8849999999999998</v>
      </c>
      <c r="K7725" s="9">
        <v>97.8</v>
      </c>
      <c r="L7725" s="9">
        <v>0.191</v>
      </c>
      <c r="M7725" s="9">
        <v>0.23699999999999999</v>
      </c>
      <c r="N7725" s="9">
        <v>0</v>
      </c>
      <c r="O7725" s="9">
        <v>0.625</v>
      </c>
      <c r="P7725" s="9"/>
      <c r="Q7725" s="9"/>
      <c r="R7725" s="9"/>
      <c r="T7725">
        <f t="shared" si="1070"/>
        <v>3221700</v>
      </c>
      <c r="U7725">
        <v>0</v>
      </c>
      <c r="V7725">
        <f t="shared" si="1068"/>
        <v>0</v>
      </c>
      <c r="W7725" t="str">
        <f t="shared" si="1071"/>
        <v/>
      </c>
      <c r="X7725" t="str">
        <f t="shared" si="1072"/>
        <v/>
      </c>
      <c r="Y7725" t="str">
        <f t="shared" si="1069"/>
        <v/>
      </c>
      <c r="Z7725" s="9"/>
      <c r="AA7725" s="14">
        <f t="shared" si="1073"/>
        <v>0.38500000000000001</v>
      </c>
      <c r="AB7725" s="14">
        <f t="shared" si="1074"/>
        <v>8.9999999999999993E-3</v>
      </c>
    </row>
    <row r="7726" spans="1:28" x14ac:dyDescent="0.25">
      <c r="A7726" s="10">
        <f t="shared" si="1075"/>
        <v>45613</v>
      </c>
      <c r="B7726" s="11">
        <v>322</v>
      </c>
      <c r="C7726" s="11">
        <v>1800</v>
      </c>
      <c r="D7726" s="12">
        <v>830.75</v>
      </c>
      <c r="E7726" s="9"/>
      <c r="F7726" s="9">
        <v>47.828000000000003</v>
      </c>
      <c r="G7726" s="9">
        <v>0</v>
      </c>
      <c r="H7726" s="9">
        <v>0</v>
      </c>
      <c r="I7726" s="9">
        <v>157.239</v>
      </c>
      <c r="J7726" s="9">
        <v>-6.01</v>
      </c>
      <c r="K7726" s="9">
        <v>97.6</v>
      </c>
      <c r="L7726" s="9">
        <v>0.191</v>
      </c>
      <c r="M7726" s="9">
        <v>0.23699999999999999</v>
      </c>
      <c r="N7726" s="9">
        <v>0</v>
      </c>
      <c r="O7726" s="9">
        <v>0.625</v>
      </c>
      <c r="P7726" s="9"/>
      <c r="Q7726" s="9"/>
      <c r="R7726" s="9"/>
      <c r="T7726">
        <f t="shared" si="1070"/>
        <v>3221800</v>
      </c>
      <c r="U7726">
        <v>0</v>
      </c>
      <c r="V7726">
        <f t="shared" si="1068"/>
        <v>0</v>
      </c>
      <c r="W7726" t="str">
        <f t="shared" si="1071"/>
        <v/>
      </c>
      <c r="X7726" t="str">
        <f t="shared" si="1072"/>
        <v/>
      </c>
      <c r="Y7726" t="str">
        <f t="shared" si="1069"/>
        <v/>
      </c>
      <c r="Z7726" s="9"/>
      <c r="AA7726" s="14">
        <f t="shared" si="1073"/>
        <v>0.38</v>
      </c>
      <c r="AB7726" s="14">
        <f t="shared" si="1074"/>
        <v>8.9999999999999993E-3</v>
      </c>
    </row>
    <row r="7727" spans="1:28" x14ac:dyDescent="0.25">
      <c r="A7727" s="10">
        <f t="shared" si="1075"/>
        <v>45613</v>
      </c>
      <c r="B7727" s="11">
        <v>322</v>
      </c>
      <c r="C7727" s="11">
        <v>1900</v>
      </c>
      <c r="D7727" s="12">
        <v>830.79166666666697</v>
      </c>
      <c r="E7727" s="9"/>
      <c r="F7727" s="9">
        <v>47.945</v>
      </c>
      <c r="G7727" s="9">
        <v>0</v>
      </c>
      <c r="H7727" s="9">
        <v>0</v>
      </c>
      <c r="I7727" s="9">
        <v>164.25899999999999</v>
      </c>
      <c r="J7727" s="9">
        <v>-5.9790000000000001</v>
      </c>
      <c r="K7727" s="9">
        <v>97.5</v>
      </c>
      <c r="L7727" s="9">
        <v>0.191</v>
      </c>
      <c r="M7727" s="9">
        <v>0.23699999999999999</v>
      </c>
      <c r="N7727" s="9">
        <v>0</v>
      </c>
      <c r="O7727" s="9">
        <v>0.625</v>
      </c>
      <c r="P7727" s="9"/>
      <c r="Q7727" s="9"/>
      <c r="R7727" s="9"/>
      <c r="T7727">
        <f t="shared" si="1070"/>
        <v>3221900</v>
      </c>
      <c r="U7727">
        <v>0</v>
      </c>
      <c r="V7727">
        <f t="shared" si="1068"/>
        <v>0</v>
      </c>
      <c r="W7727" t="str">
        <f t="shared" si="1071"/>
        <v/>
      </c>
      <c r="X7727" t="str">
        <f t="shared" si="1072"/>
        <v/>
      </c>
      <c r="Y7727" t="str">
        <f t="shared" si="1069"/>
        <v/>
      </c>
      <c r="Z7727" s="9"/>
      <c r="AA7727" s="14">
        <f t="shared" si="1073"/>
        <v>0.38100000000000001</v>
      </c>
      <c r="AB7727" s="14">
        <f t="shared" si="1074"/>
        <v>0.01</v>
      </c>
    </row>
    <row r="7728" spans="1:28" x14ac:dyDescent="0.25">
      <c r="A7728" s="10">
        <f t="shared" si="1075"/>
        <v>45613</v>
      </c>
      <c r="B7728" s="11">
        <v>322</v>
      </c>
      <c r="C7728" s="11">
        <v>2000</v>
      </c>
      <c r="D7728" s="12">
        <v>830.83333333333303</v>
      </c>
      <c r="E7728" s="9"/>
      <c r="F7728" s="9">
        <v>47.828000000000003</v>
      </c>
      <c r="G7728" s="9">
        <v>0</v>
      </c>
      <c r="H7728" s="9">
        <v>0</v>
      </c>
      <c r="I7728" s="9">
        <v>172.68199999999999</v>
      </c>
      <c r="J7728" s="9">
        <v>-6.3570000000000002</v>
      </c>
      <c r="K7728" s="9">
        <v>97.5</v>
      </c>
      <c r="L7728" s="9">
        <v>0.191</v>
      </c>
      <c r="M7728" s="9">
        <v>0.23699999999999999</v>
      </c>
      <c r="N7728" s="9">
        <v>0</v>
      </c>
      <c r="O7728" s="9">
        <v>0.625</v>
      </c>
      <c r="P7728" s="9"/>
      <c r="Q7728" s="9"/>
      <c r="R7728" s="9"/>
      <c r="T7728">
        <f t="shared" si="1070"/>
        <v>3222000</v>
      </c>
      <c r="U7728">
        <v>0</v>
      </c>
      <c r="V7728">
        <f t="shared" si="1068"/>
        <v>0</v>
      </c>
      <c r="W7728" t="str">
        <f t="shared" si="1071"/>
        <v/>
      </c>
      <c r="X7728" t="str">
        <f t="shared" si="1072"/>
        <v/>
      </c>
      <c r="Y7728" t="str">
        <f t="shared" si="1069"/>
        <v/>
      </c>
      <c r="Z7728" s="9"/>
      <c r="AA7728" s="14">
        <f t="shared" si="1073"/>
        <v>0.37</v>
      </c>
      <c r="AB7728" s="14">
        <f t="shared" si="1074"/>
        <v>8.9999999999999993E-3</v>
      </c>
    </row>
    <row r="7729" spans="1:28" x14ac:dyDescent="0.25">
      <c r="A7729" s="10">
        <f t="shared" si="1075"/>
        <v>45613</v>
      </c>
      <c r="B7729" s="11">
        <v>322</v>
      </c>
      <c r="C7729" s="11">
        <v>2100</v>
      </c>
      <c r="D7729" s="12">
        <v>830.875</v>
      </c>
      <c r="E7729" s="9"/>
      <c r="F7729" s="9">
        <v>47.36</v>
      </c>
      <c r="G7729" s="9">
        <v>0</v>
      </c>
      <c r="H7729" s="9">
        <v>0</v>
      </c>
      <c r="I7729" s="9">
        <v>169.875</v>
      </c>
      <c r="J7729" s="9">
        <v>-6.77</v>
      </c>
      <c r="K7729" s="9">
        <v>97.4</v>
      </c>
      <c r="L7729" s="9">
        <v>0.191</v>
      </c>
      <c r="M7729" s="9">
        <v>0.23699999999999999</v>
      </c>
      <c r="N7729" s="9">
        <v>0</v>
      </c>
      <c r="O7729" s="9">
        <v>0.625</v>
      </c>
      <c r="P7729" s="9"/>
      <c r="Q7729" s="9"/>
      <c r="R7729" s="9"/>
      <c r="T7729">
        <f t="shared" si="1070"/>
        <v>3222100</v>
      </c>
      <c r="U7729">
        <v>0</v>
      </c>
      <c r="V7729">
        <f t="shared" si="1068"/>
        <v>0</v>
      </c>
      <c r="W7729" t="str">
        <f t="shared" si="1071"/>
        <v/>
      </c>
      <c r="X7729" t="str">
        <f t="shared" si="1072"/>
        <v/>
      </c>
      <c r="Y7729" t="str">
        <f t="shared" si="1069"/>
        <v/>
      </c>
      <c r="Z7729" s="9"/>
      <c r="AA7729" s="14">
        <f t="shared" si="1073"/>
        <v>0.35799999999999998</v>
      </c>
      <c r="AB7729" s="14">
        <f t="shared" si="1074"/>
        <v>0.01</v>
      </c>
    </row>
    <row r="7730" spans="1:28" x14ac:dyDescent="0.25">
      <c r="A7730" s="10">
        <f t="shared" si="1075"/>
        <v>45613</v>
      </c>
      <c r="B7730" s="11">
        <v>322</v>
      </c>
      <c r="C7730" s="11">
        <v>2200</v>
      </c>
      <c r="D7730" s="12">
        <v>830.91666666666697</v>
      </c>
      <c r="E7730" s="9"/>
      <c r="F7730" s="9">
        <v>47.36</v>
      </c>
      <c r="G7730" s="9">
        <v>0</v>
      </c>
      <c r="H7730" s="9">
        <v>0</v>
      </c>
      <c r="I7730" s="9">
        <v>165.66300000000001</v>
      </c>
      <c r="J7730" s="9">
        <v>-6.5469999999999997</v>
      </c>
      <c r="K7730" s="9">
        <v>97.3</v>
      </c>
      <c r="L7730" s="9">
        <v>0.191</v>
      </c>
      <c r="M7730" s="9">
        <v>0.23699999999999999</v>
      </c>
      <c r="N7730" s="9">
        <v>0</v>
      </c>
      <c r="O7730" s="9">
        <v>0.625</v>
      </c>
      <c r="P7730" s="9"/>
      <c r="Q7730" s="9"/>
      <c r="R7730" s="9"/>
      <c r="T7730">
        <f t="shared" si="1070"/>
        <v>3222200</v>
      </c>
      <c r="U7730">
        <v>0</v>
      </c>
      <c r="V7730">
        <f t="shared" si="1068"/>
        <v>0</v>
      </c>
      <c r="W7730" t="str">
        <f t="shared" si="1071"/>
        <v/>
      </c>
      <c r="X7730" t="str">
        <f t="shared" si="1072"/>
        <v/>
      </c>
      <c r="Y7730" t="str">
        <f t="shared" si="1069"/>
        <v/>
      </c>
      <c r="Z7730" s="9"/>
      <c r="AA7730" s="14">
        <f t="shared" si="1073"/>
        <v>0.36399999999999999</v>
      </c>
      <c r="AB7730" s="14">
        <f t="shared" si="1074"/>
        <v>0.01</v>
      </c>
    </row>
    <row r="7731" spans="1:28" x14ac:dyDescent="0.25">
      <c r="A7731" s="10">
        <f t="shared" si="1075"/>
        <v>45613</v>
      </c>
      <c r="B7731" s="11">
        <v>322</v>
      </c>
      <c r="C7731" s="11">
        <v>2300</v>
      </c>
      <c r="D7731" s="12">
        <v>830.95833333333303</v>
      </c>
      <c r="E7731" s="9"/>
      <c r="F7731" s="9">
        <v>47.009</v>
      </c>
      <c r="G7731" s="9">
        <v>0</v>
      </c>
      <c r="H7731" s="9">
        <v>0</v>
      </c>
      <c r="I7731" s="9">
        <v>165.66300000000001</v>
      </c>
      <c r="J7731" s="9">
        <v>-6.7380000000000004</v>
      </c>
      <c r="K7731" s="9">
        <v>97.2</v>
      </c>
      <c r="L7731" s="9">
        <v>0.191</v>
      </c>
      <c r="M7731" s="9">
        <v>0.23699999999999999</v>
      </c>
      <c r="N7731" s="9">
        <v>0</v>
      </c>
      <c r="O7731" s="9">
        <v>0.625</v>
      </c>
      <c r="P7731" s="9"/>
      <c r="Q7731" s="9"/>
      <c r="R7731" s="9"/>
      <c r="T7731">
        <f t="shared" si="1070"/>
        <v>3222300</v>
      </c>
      <c r="U7731">
        <v>0</v>
      </c>
      <c r="V7731">
        <f t="shared" si="1068"/>
        <v>0</v>
      </c>
      <c r="W7731" t="str">
        <f t="shared" si="1071"/>
        <v/>
      </c>
      <c r="X7731" t="str">
        <f t="shared" si="1072"/>
        <v/>
      </c>
      <c r="Y7731" t="str">
        <f t="shared" si="1069"/>
        <v/>
      </c>
      <c r="Z7731" s="9"/>
      <c r="AA7731" s="14">
        <f t="shared" si="1073"/>
        <v>0.35799999999999998</v>
      </c>
      <c r="AB7731" s="14">
        <f t="shared" si="1074"/>
        <v>0.01</v>
      </c>
    </row>
    <row r="7732" spans="1:28" x14ac:dyDescent="0.25">
      <c r="A7732" s="10">
        <f t="shared" si="1075"/>
        <v>45613</v>
      </c>
      <c r="B7732" s="11">
        <v>322</v>
      </c>
      <c r="C7732" s="11">
        <v>2400</v>
      </c>
      <c r="D7732" s="12">
        <v>831</v>
      </c>
      <c r="E7732" s="9"/>
      <c r="F7732" s="9">
        <v>46.19</v>
      </c>
      <c r="G7732" s="9">
        <v>0</v>
      </c>
      <c r="H7732" s="9">
        <v>0</v>
      </c>
      <c r="I7732" s="9">
        <v>153.02699999999999</v>
      </c>
      <c r="J7732" s="9">
        <v>-6.8339999999999996</v>
      </c>
      <c r="K7732" s="9">
        <v>97.1</v>
      </c>
      <c r="L7732" s="9">
        <v>0.191</v>
      </c>
      <c r="M7732" s="9">
        <v>0.23699999999999999</v>
      </c>
      <c r="N7732" s="9">
        <v>0</v>
      </c>
      <c r="O7732" s="9">
        <v>0.625</v>
      </c>
      <c r="P7732" s="9"/>
      <c r="Q7732" s="9"/>
      <c r="R7732" s="9"/>
      <c r="T7732">
        <f t="shared" si="1070"/>
        <v>3222400</v>
      </c>
      <c r="U7732">
        <v>0</v>
      </c>
      <c r="V7732">
        <f t="shared" si="1068"/>
        <v>0</v>
      </c>
      <c r="W7732">
        <f t="shared" si="1071"/>
        <v>0.191</v>
      </c>
      <c r="X7732">
        <f t="shared" si="1072"/>
        <v>0.23699999999999999</v>
      </c>
      <c r="Y7732">
        <f t="shared" si="1069"/>
        <v>0.46200000000000002</v>
      </c>
      <c r="Z7732" s="9"/>
      <c r="AA7732" s="14">
        <f t="shared" si="1073"/>
        <v>0.35499999999999998</v>
      </c>
      <c r="AB7732" s="14">
        <f t="shared" si="1074"/>
        <v>1.0999999999999999E-2</v>
      </c>
    </row>
    <row r="7733" spans="1:28" x14ac:dyDescent="0.25">
      <c r="A7733" s="10">
        <f t="shared" si="1075"/>
        <v>45614</v>
      </c>
      <c r="B7733" s="11">
        <v>323</v>
      </c>
      <c r="C7733" s="11">
        <v>100</v>
      </c>
      <c r="D7733" s="12">
        <v>831.04166666666697</v>
      </c>
      <c r="E7733" s="9"/>
      <c r="F7733" s="9">
        <v>47.594000000000001</v>
      </c>
      <c r="G7733" s="9">
        <v>0</v>
      </c>
      <c r="H7733" s="9">
        <v>0</v>
      </c>
      <c r="I7733" s="9">
        <v>160.047</v>
      </c>
      <c r="J7733" s="9">
        <v>-6.8339999999999996</v>
      </c>
      <c r="K7733" s="9">
        <v>97</v>
      </c>
      <c r="L7733" s="9">
        <v>0.191</v>
      </c>
      <c r="M7733" s="9">
        <v>0.23699999999999999</v>
      </c>
      <c r="N7733" s="9">
        <v>0</v>
      </c>
      <c r="O7733" s="9">
        <v>0.625</v>
      </c>
      <c r="P7733" s="9"/>
      <c r="Q7733" s="9"/>
      <c r="R7733" s="9"/>
      <c r="T7733">
        <f t="shared" si="1070"/>
        <v>3230100</v>
      </c>
      <c r="U7733">
        <v>0</v>
      </c>
      <c r="V7733">
        <f t="shared" si="1068"/>
        <v>0</v>
      </c>
      <c r="W7733" t="str">
        <f t="shared" si="1071"/>
        <v/>
      </c>
      <c r="X7733" t="str">
        <f t="shared" si="1072"/>
        <v/>
      </c>
      <c r="Y7733" t="str">
        <f t="shared" si="1069"/>
        <v/>
      </c>
      <c r="Z7733" s="9"/>
      <c r="AA7733" s="14">
        <f t="shared" si="1073"/>
        <v>0.35499999999999998</v>
      </c>
      <c r="AB7733" s="14">
        <f t="shared" si="1074"/>
        <v>1.0999999999999999E-2</v>
      </c>
    </row>
    <row r="7734" spans="1:28" x14ac:dyDescent="0.25">
      <c r="A7734" s="10">
        <f t="shared" si="1075"/>
        <v>45614</v>
      </c>
      <c r="B7734" s="11">
        <v>323</v>
      </c>
      <c r="C7734" s="11">
        <v>200</v>
      </c>
      <c r="D7734" s="12">
        <v>831.08333333333303</v>
      </c>
      <c r="E7734" s="9"/>
      <c r="F7734" s="9">
        <v>48.646999999999998</v>
      </c>
      <c r="G7734" s="9">
        <v>0</v>
      </c>
      <c r="H7734" s="9">
        <v>0</v>
      </c>
      <c r="I7734" s="9">
        <v>158.643</v>
      </c>
      <c r="J7734" s="9">
        <v>-7.0259999999999998</v>
      </c>
      <c r="K7734" s="9">
        <v>96.8</v>
      </c>
      <c r="L7734" s="9">
        <v>0.191</v>
      </c>
      <c r="M7734" s="9">
        <v>0.23699999999999999</v>
      </c>
      <c r="N7734" s="9">
        <v>0</v>
      </c>
      <c r="O7734" s="9">
        <v>0.625</v>
      </c>
      <c r="P7734" s="9"/>
      <c r="Q7734" s="9"/>
      <c r="R7734" s="9"/>
      <c r="T7734">
        <f t="shared" si="1070"/>
        <v>3230200</v>
      </c>
      <c r="U7734">
        <v>0</v>
      </c>
      <c r="V7734">
        <f t="shared" si="1068"/>
        <v>0</v>
      </c>
      <c r="W7734" t="str">
        <f t="shared" si="1071"/>
        <v/>
      </c>
      <c r="X7734" t="str">
        <f t="shared" si="1072"/>
        <v/>
      </c>
      <c r="Y7734" t="str">
        <f t="shared" si="1069"/>
        <v/>
      </c>
      <c r="Z7734" s="9"/>
      <c r="AA7734" s="14">
        <f t="shared" si="1073"/>
        <v>0.34899999999999998</v>
      </c>
      <c r="AB7734" s="14">
        <f t="shared" si="1074"/>
        <v>1.2E-2</v>
      </c>
    </row>
    <row r="7735" spans="1:28" x14ac:dyDescent="0.25">
      <c r="A7735" s="10">
        <f t="shared" si="1075"/>
        <v>45614</v>
      </c>
      <c r="B7735" s="11">
        <v>323</v>
      </c>
      <c r="C7735" s="11">
        <v>300</v>
      </c>
      <c r="D7735" s="12">
        <v>831.125</v>
      </c>
      <c r="E7735" s="9"/>
      <c r="F7735" s="9">
        <v>48.061999999999998</v>
      </c>
      <c r="G7735" s="9">
        <v>0</v>
      </c>
      <c r="H7735" s="9">
        <v>0</v>
      </c>
      <c r="I7735" s="9">
        <v>150.22</v>
      </c>
      <c r="J7735" s="9">
        <v>-7.1550000000000002</v>
      </c>
      <c r="K7735" s="9">
        <v>96.8</v>
      </c>
      <c r="L7735" s="9">
        <v>0.191</v>
      </c>
      <c r="M7735" s="9">
        <v>0.23699999999999999</v>
      </c>
      <c r="N7735" s="9">
        <v>0</v>
      </c>
      <c r="O7735" s="9">
        <v>0.625</v>
      </c>
      <c r="P7735" s="9"/>
      <c r="Q7735" s="9"/>
      <c r="R7735" s="9"/>
      <c r="T7735">
        <f t="shared" si="1070"/>
        <v>3230300</v>
      </c>
      <c r="U7735">
        <v>0</v>
      </c>
      <c r="V7735">
        <f t="shared" si="1068"/>
        <v>0</v>
      </c>
      <c r="W7735" t="str">
        <f t="shared" si="1071"/>
        <v/>
      </c>
      <c r="X7735" t="str">
        <f t="shared" si="1072"/>
        <v/>
      </c>
      <c r="Y7735" t="str">
        <f t="shared" si="1069"/>
        <v/>
      </c>
      <c r="Z7735" s="9"/>
      <c r="AA7735" s="14">
        <f t="shared" si="1073"/>
        <v>0.34499999999999997</v>
      </c>
      <c r="AB7735" s="14">
        <f t="shared" si="1074"/>
        <v>1.0999999999999999E-2</v>
      </c>
    </row>
    <row r="7736" spans="1:28" x14ac:dyDescent="0.25">
      <c r="A7736" s="10">
        <f t="shared" si="1075"/>
        <v>45614</v>
      </c>
      <c r="B7736" s="11">
        <v>323</v>
      </c>
      <c r="C7736" s="11">
        <v>400</v>
      </c>
      <c r="D7736" s="12">
        <v>831.16666666666697</v>
      </c>
      <c r="E7736" s="9"/>
      <c r="F7736" s="9">
        <v>46.423999999999999</v>
      </c>
      <c r="G7736" s="9">
        <v>0</v>
      </c>
      <c r="H7736" s="9">
        <v>0</v>
      </c>
      <c r="I7736" s="9">
        <v>146.00800000000001</v>
      </c>
      <c r="J7736" s="9">
        <v>-7.3810000000000002</v>
      </c>
      <c r="K7736" s="9">
        <v>96.7</v>
      </c>
      <c r="L7736" s="9">
        <v>0.191</v>
      </c>
      <c r="M7736" s="9">
        <v>0.23699999999999999</v>
      </c>
      <c r="N7736" s="9">
        <v>0</v>
      </c>
      <c r="O7736" s="9">
        <v>0.625</v>
      </c>
      <c r="P7736" s="9"/>
      <c r="Q7736" s="9"/>
      <c r="R7736" s="9"/>
      <c r="T7736">
        <f t="shared" si="1070"/>
        <v>3230400</v>
      </c>
      <c r="U7736">
        <v>0</v>
      </c>
      <c r="V7736">
        <f t="shared" si="1068"/>
        <v>0</v>
      </c>
      <c r="W7736" t="str">
        <f t="shared" si="1071"/>
        <v/>
      </c>
      <c r="X7736" t="str">
        <f t="shared" si="1072"/>
        <v/>
      </c>
      <c r="Y7736" t="str">
        <f t="shared" si="1069"/>
        <v/>
      </c>
      <c r="Z7736" s="9"/>
      <c r="AA7736" s="14">
        <f t="shared" si="1073"/>
        <v>0.33900000000000002</v>
      </c>
      <c r="AB7736" s="14">
        <f t="shared" si="1074"/>
        <v>1.2E-2</v>
      </c>
    </row>
    <row r="7737" spans="1:28" x14ac:dyDescent="0.25">
      <c r="A7737" s="10">
        <f t="shared" si="1075"/>
        <v>45614</v>
      </c>
      <c r="B7737" s="11">
        <v>323</v>
      </c>
      <c r="C7737" s="11">
        <v>500</v>
      </c>
      <c r="D7737" s="12">
        <v>831.20833333333303</v>
      </c>
      <c r="E7737" s="9"/>
      <c r="F7737" s="9">
        <v>46.073</v>
      </c>
      <c r="G7737" s="9">
        <v>0</v>
      </c>
      <c r="H7737" s="9">
        <v>0</v>
      </c>
      <c r="I7737" s="9">
        <v>148.816</v>
      </c>
      <c r="J7737" s="9">
        <v>-8.0329999999999995</v>
      </c>
      <c r="K7737" s="9">
        <v>96.4</v>
      </c>
      <c r="L7737" s="9">
        <v>0.191</v>
      </c>
      <c r="M7737" s="9">
        <v>0.23699999999999999</v>
      </c>
      <c r="N7737" s="9">
        <v>0</v>
      </c>
      <c r="O7737" s="9">
        <v>0.625</v>
      </c>
      <c r="P7737" s="9"/>
      <c r="Q7737" s="9"/>
      <c r="R7737" s="9"/>
      <c r="T7737">
        <f t="shared" si="1070"/>
        <v>3230500</v>
      </c>
      <c r="U7737">
        <v>0</v>
      </c>
      <c r="V7737">
        <f t="shared" si="1068"/>
        <v>0</v>
      </c>
      <c r="W7737" t="str">
        <f t="shared" si="1071"/>
        <v/>
      </c>
      <c r="X7737" t="str">
        <f t="shared" si="1072"/>
        <v/>
      </c>
      <c r="Y7737" t="str">
        <f t="shared" si="1069"/>
        <v/>
      </c>
      <c r="Z7737" s="9"/>
      <c r="AA7737" s="14">
        <f t="shared" si="1073"/>
        <v>0.32100000000000001</v>
      </c>
      <c r="AB7737" s="14">
        <f t="shared" si="1074"/>
        <v>1.2E-2</v>
      </c>
    </row>
    <row r="7738" spans="1:28" x14ac:dyDescent="0.25">
      <c r="A7738" s="10">
        <f t="shared" si="1075"/>
        <v>45614</v>
      </c>
      <c r="B7738" s="11">
        <v>323</v>
      </c>
      <c r="C7738" s="11">
        <v>600</v>
      </c>
      <c r="D7738" s="12">
        <v>831.25</v>
      </c>
      <c r="E7738" s="9"/>
      <c r="F7738" s="9">
        <v>45.604999999999997</v>
      </c>
      <c r="G7738" s="9">
        <v>0</v>
      </c>
      <c r="H7738" s="9">
        <v>0</v>
      </c>
      <c r="I7738" s="9">
        <v>146.00800000000001</v>
      </c>
      <c r="J7738" s="9">
        <v>-8.6969999999999992</v>
      </c>
      <c r="K7738" s="9">
        <v>96.3</v>
      </c>
      <c r="L7738" s="9">
        <v>0.191</v>
      </c>
      <c r="M7738" s="9">
        <v>0.23699999999999999</v>
      </c>
      <c r="N7738" s="9">
        <v>0</v>
      </c>
      <c r="O7738" s="9">
        <v>0.625</v>
      </c>
      <c r="P7738" s="9"/>
      <c r="Q7738" s="9"/>
      <c r="R7738" s="9"/>
      <c r="T7738">
        <f t="shared" si="1070"/>
        <v>3230600</v>
      </c>
      <c r="U7738">
        <v>0</v>
      </c>
      <c r="V7738">
        <f t="shared" si="1068"/>
        <v>0</v>
      </c>
      <c r="W7738" t="str">
        <f t="shared" si="1071"/>
        <v/>
      </c>
      <c r="X7738" t="str">
        <f t="shared" si="1072"/>
        <v/>
      </c>
      <c r="Y7738" t="str">
        <f t="shared" si="1069"/>
        <v/>
      </c>
      <c r="Z7738" s="9"/>
      <c r="AA7738" s="14">
        <f t="shared" si="1073"/>
        <v>0.30499999999999999</v>
      </c>
      <c r="AB7738" s="14">
        <f t="shared" si="1074"/>
        <v>1.2E-2</v>
      </c>
    </row>
    <row r="7739" spans="1:28" x14ac:dyDescent="0.25">
      <c r="A7739" s="10">
        <f t="shared" si="1075"/>
        <v>45614</v>
      </c>
      <c r="B7739" s="11">
        <v>323</v>
      </c>
      <c r="C7739" s="11">
        <v>700</v>
      </c>
      <c r="D7739" s="12">
        <v>831.29166666666697</v>
      </c>
      <c r="E7739" s="9"/>
      <c r="F7739" s="9">
        <v>45.488</v>
      </c>
      <c r="G7739" s="9">
        <v>0</v>
      </c>
      <c r="H7739" s="9">
        <v>0</v>
      </c>
      <c r="I7739" s="9">
        <v>141.79599999999999</v>
      </c>
      <c r="J7739" s="9">
        <v>-9.1340000000000003</v>
      </c>
      <c r="K7739" s="9">
        <v>95.9</v>
      </c>
      <c r="L7739" s="9">
        <v>0.191</v>
      </c>
      <c r="M7739" s="9">
        <v>0.23699999999999999</v>
      </c>
      <c r="N7739" s="9">
        <v>0</v>
      </c>
      <c r="O7739" s="9">
        <v>0.625</v>
      </c>
      <c r="P7739" s="9"/>
      <c r="Q7739" s="9"/>
      <c r="R7739" s="9"/>
      <c r="T7739">
        <f t="shared" si="1070"/>
        <v>3230700</v>
      </c>
      <c r="U7739">
        <v>0</v>
      </c>
      <c r="V7739">
        <f t="shared" si="1068"/>
        <v>0</v>
      </c>
      <c r="W7739" t="str">
        <f t="shared" si="1071"/>
        <v/>
      </c>
      <c r="X7739" t="str">
        <f t="shared" si="1072"/>
        <v/>
      </c>
      <c r="Y7739" t="str">
        <f t="shared" si="1069"/>
        <v/>
      </c>
      <c r="Z7739" s="9"/>
      <c r="AA7739" s="14">
        <f t="shared" si="1073"/>
        <v>0.29299999999999998</v>
      </c>
      <c r="AB7739" s="14">
        <f t="shared" si="1074"/>
        <v>1.2999999999999999E-2</v>
      </c>
    </row>
    <row r="7740" spans="1:28" x14ac:dyDescent="0.25">
      <c r="A7740" s="10">
        <f t="shared" si="1075"/>
        <v>45614</v>
      </c>
      <c r="B7740" s="11">
        <v>323</v>
      </c>
      <c r="C7740" s="11">
        <v>800</v>
      </c>
      <c r="D7740" s="12">
        <v>831.33333333333303</v>
      </c>
      <c r="E7740" s="9"/>
      <c r="F7740" s="9">
        <v>44.904000000000003</v>
      </c>
      <c r="G7740" s="9">
        <v>0</v>
      </c>
      <c r="H7740" s="9">
        <v>0</v>
      </c>
      <c r="I7740" s="9">
        <v>147.41200000000001</v>
      </c>
      <c r="J7740" s="9">
        <v>-8.8309999999999995</v>
      </c>
      <c r="K7740" s="9">
        <v>95.9</v>
      </c>
      <c r="L7740" s="9">
        <v>0.191</v>
      </c>
      <c r="M7740" s="9">
        <v>0.23699999999999999</v>
      </c>
      <c r="N7740" s="9">
        <v>0</v>
      </c>
      <c r="O7740" s="9">
        <v>5.625</v>
      </c>
      <c r="P7740" s="9"/>
      <c r="Q7740" s="9"/>
      <c r="R7740" s="9"/>
      <c r="T7740">
        <f t="shared" si="1070"/>
        <v>3230800</v>
      </c>
      <c r="U7740">
        <v>19.5</v>
      </c>
      <c r="V7740">
        <f t="shared" si="1068"/>
        <v>5.6</v>
      </c>
      <c r="W7740" t="str">
        <f t="shared" si="1071"/>
        <v/>
      </c>
      <c r="X7740" t="str">
        <f t="shared" si="1072"/>
        <v/>
      </c>
      <c r="Y7740" t="str">
        <f t="shared" si="1069"/>
        <v/>
      </c>
      <c r="Z7740" s="9"/>
      <c r="AA7740" s="14">
        <f t="shared" si="1073"/>
        <v>0.3</v>
      </c>
      <c r="AB7740" s="14">
        <f t="shared" si="1074"/>
        <v>1.2999999999999999E-2</v>
      </c>
    </row>
    <row r="7741" spans="1:28" x14ac:dyDescent="0.25">
      <c r="A7741" s="10">
        <f t="shared" si="1075"/>
        <v>45614</v>
      </c>
      <c r="B7741" s="11">
        <v>323</v>
      </c>
      <c r="C7741" s="11">
        <v>900</v>
      </c>
      <c r="D7741" s="12">
        <v>831.375</v>
      </c>
      <c r="E7741" s="9"/>
      <c r="F7741" s="9">
        <v>45.722000000000001</v>
      </c>
      <c r="G7741" s="9">
        <v>0</v>
      </c>
      <c r="H7741" s="9">
        <v>0</v>
      </c>
      <c r="I7741" s="9">
        <v>168.471</v>
      </c>
      <c r="J7741" s="9">
        <v>-6.61</v>
      </c>
      <c r="K7741" s="9">
        <v>96.3</v>
      </c>
      <c r="L7741" s="9">
        <v>0.191</v>
      </c>
      <c r="M7741" s="9">
        <v>0.23799999999999999</v>
      </c>
      <c r="N7741" s="9">
        <v>0</v>
      </c>
      <c r="O7741" s="9">
        <v>41.875</v>
      </c>
      <c r="P7741" s="9"/>
      <c r="Q7741" s="9"/>
      <c r="R7741" s="9"/>
      <c r="T7741">
        <f t="shared" si="1070"/>
        <v>3230900</v>
      </c>
      <c r="U7741">
        <v>131.5</v>
      </c>
      <c r="V7741">
        <f t="shared" ref="V7741:V7804" si="1076">IF(O7741&lt;1,0,ROUND(O7741,1))</f>
        <v>41.9</v>
      </c>
      <c r="W7741" t="str">
        <f t="shared" si="1071"/>
        <v/>
      </c>
      <c r="X7741" t="str">
        <f t="shared" si="1072"/>
        <v/>
      </c>
      <c r="Y7741" t="str">
        <f t="shared" ref="Y7741:Y7804" si="1077">IF(C7741=2400,ROUND(F7741/100,3),"")</f>
        <v/>
      </c>
      <c r="Z7741" s="9"/>
      <c r="AA7741" s="14">
        <f t="shared" si="1073"/>
        <v>0.35799999999999998</v>
      </c>
      <c r="AB7741" s="14">
        <f t="shared" si="1074"/>
        <v>1.4E-2</v>
      </c>
    </row>
    <row r="7742" spans="1:28" x14ac:dyDescent="0.25">
      <c r="A7742" s="10">
        <f t="shared" si="1075"/>
        <v>45614</v>
      </c>
      <c r="B7742" s="11">
        <v>323</v>
      </c>
      <c r="C7742" s="11">
        <v>1000</v>
      </c>
      <c r="D7742" s="12">
        <v>831.41666666666697</v>
      </c>
      <c r="E7742" s="9"/>
      <c r="F7742" s="9">
        <v>47.125999999999998</v>
      </c>
      <c r="G7742" s="9">
        <v>0</v>
      </c>
      <c r="H7742" s="9">
        <v>0</v>
      </c>
      <c r="I7742" s="9">
        <v>244.28200000000001</v>
      </c>
      <c r="J7742" s="9">
        <v>-7.1219999999999999</v>
      </c>
      <c r="K7742" s="9">
        <v>96.3</v>
      </c>
      <c r="L7742" s="9">
        <v>0.191</v>
      </c>
      <c r="M7742" s="9">
        <v>0.23799999999999999</v>
      </c>
      <c r="N7742" s="9">
        <v>0</v>
      </c>
      <c r="O7742" s="9">
        <v>29.375</v>
      </c>
      <c r="P7742" s="9"/>
      <c r="Q7742" s="9"/>
      <c r="R7742" s="9"/>
      <c r="T7742">
        <f t="shared" si="1070"/>
        <v>3231000</v>
      </c>
      <c r="U7742">
        <v>244.8</v>
      </c>
      <c r="V7742">
        <f t="shared" si="1076"/>
        <v>29.4</v>
      </c>
      <c r="W7742" t="str">
        <f t="shared" si="1071"/>
        <v/>
      </c>
      <c r="X7742" t="str">
        <f t="shared" si="1072"/>
        <v/>
      </c>
      <c r="Y7742" t="str">
        <f t="shared" si="1077"/>
        <v/>
      </c>
      <c r="Z7742" s="9"/>
      <c r="AA7742" s="14">
        <f t="shared" si="1073"/>
        <v>0.34499999999999997</v>
      </c>
      <c r="AB7742" s="14">
        <f t="shared" si="1074"/>
        <v>1.2999999999999999E-2</v>
      </c>
    </row>
    <row r="7743" spans="1:28" x14ac:dyDescent="0.25">
      <c r="A7743" s="10">
        <f t="shared" si="1075"/>
        <v>45614</v>
      </c>
      <c r="B7743" s="11">
        <v>323</v>
      </c>
      <c r="C7743" s="11">
        <v>1100</v>
      </c>
      <c r="D7743" s="12">
        <v>831.45833333333303</v>
      </c>
      <c r="E7743" s="9"/>
      <c r="F7743" s="9">
        <v>46.423999999999999</v>
      </c>
      <c r="G7743" s="9">
        <v>0</v>
      </c>
      <c r="H7743" s="9">
        <v>0</v>
      </c>
      <c r="I7743" s="9">
        <v>144.60400000000001</v>
      </c>
      <c r="J7743" s="9">
        <v>-6.42</v>
      </c>
      <c r="K7743" s="9">
        <v>96.3</v>
      </c>
      <c r="L7743" s="9">
        <v>0.191</v>
      </c>
      <c r="M7743" s="9">
        <v>0.23699999999999999</v>
      </c>
      <c r="N7743" s="9">
        <v>0</v>
      </c>
      <c r="O7743" s="9">
        <v>36.875</v>
      </c>
      <c r="P7743" s="9"/>
      <c r="Q7743" s="9"/>
      <c r="R7743" s="9"/>
      <c r="T7743">
        <f t="shared" si="1070"/>
        <v>3231100</v>
      </c>
      <c r="U7743">
        <v>321.8</v>
      </c>
      <c r="V7743">
        <f t="shared" si="1076"/>
        <v>36.9</v>
      </c>
      <c r="W7743" t="str">
        <f t="shared" si="1071"/>
        <v/>
      </c>
      <c r="X7743" t="str">
        <f t="shared" si="1072"/>
        <v/>
      </c>
      <c r="Y7743" t="str">
        <f t="shared" si="1077"/>
        <v/>
      </c>
      <c r="Z7743" s="9"/>
      <c r="AA7743" s="14">
        <f t="shared" si="1073"/>
        <v>0.36399999999999999</v>
      </c>
      <c r="AB7743" s="14">
        <f t="shared" si="1074"/>
        <v>1.4E-2</v>
      </c>
    </row>
    <row r="7744" spans="1:28" x14ac:dyDescent="0.25">
      <c r="A7744" s="10">
        <f t="shared" si="1075"/>
        <v>45614</v>
      </c>
      <c r="B7744" s="11">
        <v>323</v>
      </c>
      <c r="C7744" s="11">
        <v>1200</v>
      </c>
      <c r="D7744" s="12">
        <v>831.5</v>
      </c>
      <c r="E7744" s="9"/>
      <c r="F7744" s="9">
        <v>47.710999999999999</v>
      </c>
      <c r="G7744" s="9">
        <v>0</v>
      </c>
      <c r="H7744" s="9">
        <v>0</v>
      </c>
      <c r="I7744" s="9">
        <v>131.96899999999999</v>
      </c>
      <c r="J7744" s="9">
        <v>-6.3250000000000002</v>
      </c>
      <c r="K7744" s="9">
        <v>96.5</v>
      </c>
      <c r="L7744" s="9">
        <v>0.191</v>
      </c>
      <c r="M7744" s="9">
        <v>0.23799999999999999</v>
      </c>
      <c r="N7744" s="9">
        <v>0</v>
      </c>
      <c r="O7744" s="9">
        <v>30.625</v>
      </c>
      <c r="P7744" s="9"/>
      <c r="Q7744" s="9"/>
      <c r="R7744" s="9"/>
      <c r="T7744">
        <f t="shared" si="1070"/>
        <v>3231200</v>
      </c>
      <c r="U7744">
        <v>351.2</v>
      </c>
      <c r="V7744">
        <f t="shared" si="1076"/>
        <v>30.6</v>
      </c>
      <c r="W7744" t="str">
        <f t="shared" si="1071"/>
        <v/>
      </c>
      <c r="X7744" t="str">
        <f t="shared" si="1072"/>
        <v/>
      </c>
      <c r="Y7744" t="str">
        <f t="shared" si="1077"/>
        <v/>
      </c>
      <c r="Z7744" s="9"/>
      <c r="AA7744" s="14">
        <f t="shared" si="1073"/>
        <v>0.36699999999999999</v>
      </c>
      <c r="AB7744" s="14">
        <f t="shared" si="1074"/>
        <v>1.2999999999999999E-2</v>
      </c>
    </row>
    <row r="7745" spans="1:28" x14ac:dyDescent="0.25">
      <c r="A7745" s="10">
        <f t="shared" si="1075"/>
        <v>45614</v>
      </c>
      <c r="B7745" s="11">
        <v>323</v>
      </c>
      <c r="C7745" s="11">
        <v>1300</v>
      </c>
      <c r="D7745" s="12">
        <v>831.54166666666697</v>
      </c>
      <c r="E7745" s="9"/>
      <c r="F7745" s="9">
        <v>62.686999999999998</v>
      </c>
      <c r="G7745" s="9">
        <v>0</v>
      </c>
      <c r="H7745" s="9">
        <v>0</v>
      </c>
      <c r="I7745" s="9">
        <v>127.75700000000001</v>
      </c>
      <c r="J7745" s="9">
        <v>-6.1050000000000004</v>
      </c>
      <c r="K7745" s="9">
        <v>96.7</v>
      </c>
      <c r="L7745" s="9">
        <v>0.192</v>
      </c>
      <c r="M7745" s="9">
        <v>0.23799999999999999</v>
      </c>
      <c r="N7745" s="9">
        <v>0</v>
      </c>
      <c r="O7745" s="9">
        <v>43.125</v>
      </c>
      <c r="P7745" s="9"/>
      <c r="Q7745" s="9"/>
      <c r="R7745" s="9"/>
      <c r="T7745">
        <f t="shared" si="1070"/>
        <v>3231300</v>
      </c>
      <c r="U7745">
        <v>329.5</v>
      </c>
      <c r="V7745">
        <f t="shared" si="1076"/>
        <v>43.1</v>
      </c>
      <c r="W7745" t="str">
        <f t="shared" si="1071"/>
        <v/>
      </c>
      <c r="X7745" t="str">
        <f t="shared" si="1072"/>
        <v/>
      </c>
      <c r="Y7745" t="str">
        <f t="shared" si="1077"/>
        <v/>
      </c>
      <c r="Z7745" s="9"/>
      <c r="AA7745" s="14">
        <f t="shared" si="1073"/>
        <v>0.374</v>
      </c>
      <c r="AB7745" s="14">
        <f t="shared" si="1074"/>
        <v>1.2999999999999999E-2</v>
      </c>
    </row>
    <row r="7746" spans="1:28" x14ac:dyDescent="0.25">
      <c r="A7746" s="10">
        <f t="shared" si="1075"/>
        <v>45614</v>
      </c>
      <c r="B7746" s="11">
        <v>323</v>
      </c>
      <c r="C7746" s="11">
        <v>1400</v>
      </c>
      <c r="D7746" s="12">
        <v>831.58333333333303</v>
      </c>
      <c r="E7746" s="9"/>
      <c r="F7746" s="9">
        <v>77.662000000000006</v>
      </c>
      <c r="G7746" s="9">
        <v>0</v>
      </c>
      <c r="H7746" s="9">
        <v>0</v>
      </c>
      <c r="I7746" s="9">
        <v>137.584</v>
      </c>
      <c r="J7746" s="9">
        <v>-5.8849999999999998</v>
      </c>
      <c r="K7746" s="9">
        <v>96.6</v>
      </c>
      <c r="L7746" s="9">
        <v>0.191</v>
      </c>
      <c r="M7746" s="9">
        <v>0.23799999999999999</v>
      </c>
      <c r="N7746" s="9">
        <v>0</v>
      </c>
      <c r="O7746" s="9">
        <v>54.375</v>
      </c>
      <c r="P7746" s="9"/>
      <c r="Q7746" s="9"/>
      <c r="R7746" s="9"/>
      <c r="T7746">
        <f t="shared" si="1070"/>
        <v>3231400</v>
      </c>
      <c r="U7746">
        <v>259.2</v>
      </c>
      <c r="V7746">
        <f t="shared" si="1076"/>
        <v>54.4</v>
      </c>
      <c r="W7746" t="str">
        <f t="shared" si="1071"/>
        <v/>
      </c>
      <c r="X7746" t="str">
        <f t="shared" si="1072"/>
        <v/>
      </c>
      <c r="Y7746" t="str">
        <f t="shared" si="1077"/>
        <v/>
      </c>
      <c r="Z7746" s="9"/>
      <c r="AA7746" s="14">
        <f t="shared" si="1073"/>
        <v>0.38</v>
      </c>
      <c r="AB7746" s="14">
        <f t="shared" si="1074"/>
        <v>1.2999999999999999E-2</v>
      </c>
    </row>
    <row r="7747" spans="1:28" x14ac:dyDescent="0.25">
      <c r="A7747" s="10">
        <f t="shared" si="1075"/>
        <v>45614</v>
      </c>
      <c r="B7747" s="11">
        <v>323</v>
      </c>
      <c r="C7747" s="11">
        <v>1500</v>
      </c>
      <c r="D7747" s="12">
        <v>831.625</v>
      </c>
      <c r="E7747" s="9"/>
      <c r="F7747" s="9">
        <v>62.686999999999998</v>
      </c>
      <c r="G7747" s="9">
        <v>0</v>
      </c>
      <c r="H7747" s="9">
        <v>0</v>
      </c>
      <c r="I7747" s="9">
        <v>153.02699999999999</v>
      </c>
      <c r="J7747" s="9">
        <v>-6.5469999999999997</v>
      </c>
      <c r="K7747" s="9">
        <v>96.1</v>
      </c>
      <c r="L7747" s="9">
        <v>0.191</v>
      </c>
      <c r="M7747" s="9">
        <v>0.23799999999999999</v>
      </c>
      <c r="N7747" s="9">
        <v>0</v>
      </c>
      <c r="O7747" s="9">
        <v>59.375</v>
      </c>
      <c r="P7747" s="9"/>
      <c r="Q7747" s="9"/>
      <c r="R7747" s="9"/>
      <c r="T7747">
        <f t="shared" si="1070"/>
        <v>3231500</v>
      </c>
      <c r="U7747">
        <v>149.80000000000001</v>
      </c>
      <c r="V7747">
        <f t="shared" si="1076"/>
        <v>59.4</v>
      </c>
      <c r="W7747" t="str">
        <f t="shared" si="1071"/>
        <v/>
      </c>
      <c r="X7747" t="str">
        <f t="shared" si="1072"/>
        <v/>
      </c>
      <c r="Y7747" t="str">
        <f t="shared" si="1077"/>
        <v/>
      </c>
      <c r="Z7747" s="9"/>
      <c r="AA7747" s="14">
        <f t="shared" si="1073"/>
        <v>0.35899999999999999</v>
      </c>
      <c r="AB7747" s="14">
        <f t="shared" si="1074"/>
        <v>1.4999999999999999E-2</v>
      </c>
    </row>
    <row r="7748" spans="1:28" x14ac:dyDescent="0.25">
      <c r="A7748" s="10">
        <f t="shared" si="1075"/>
        <v>45614</v>
      </c>
      <c r="B7748" s="11">
        <v>323</v>
      </c>
      <c r="C7748" s="11">
        <v>1600</v>
      </c>
      <c r="D7748" s="12">
        <v>831.66666666666697</v>
      </c>
      <c r="E7748" s="9"/>
      <c r="F7748" s="9">
        <v>47.710999999999999</v>
      </c>
      <c r="G7748" s="9">
        <v>0</v>
      </c>
      <c r="H7748" s="9">
        <v>0</v>
      </c>
      <c r="I7748" s="9">
        <v>161.45099999999999</v>
      </c>
      <c r="J7748" s="9">
        <v>-8.73</v>
      </c>
      <c r="K7748" s="9">
        <v>95.7</v>
      </c>
      <c r="L7748" s="9">
        <v>0.191</v>
      </c>
      <c r="M7748" s="9">
        <v>0.23799999999999999</v>
      </c>
      <c r="N7748" s="9">
        <v>0</v>
      </c>
      <c r="O7748" s="9">
        <v>31.875</v>
      </c>
      <c r="P7748" s="9"/>
      <c r="Q7748" s="9"/>
      <c r="R7748" s="9"/>
      <c r="T7748">
        <f t="shared" si="1070"/>
        <v>3231600</v>
      </c>
      <c r="U7748">
        <v>31.3</v>
      </c>
      <c r="V7748">
        <f t="shared" si="1076"/>
        <v>31.9</v>
      </c>
      <c r="W7748" t="str">
        <f t="shared" si="1071"/>
        <v/>
      </c>
      <c r="X7748" t="str">
        <f t="shared" si="1072"/>
        <v/>
      </c>
      <c r="Y7748" t="str">
        <f t="shared" si="1077"/>
        <v/>
      </c>
      <c r="Z7748" s="9"/>
      <c r="AA7748" s="14">
        <f t="shared" si="1073"/>
        <v>0.30199999999999999</v>
      </c>
      <c r="AB7748" s="14">
        <f t="shared" si="1074"/>
        <v>1.4E-2</v>
      </c>
    </row>
    <row r="7749" spans="1:28" x14ac:dyDescent="0.25">
      <c r="A7749" s="10">
        <f t="shared" si="1075"/>
        <v>45614</v>
      </c>
      <c r="B7749" s="11">
        <v>323</v>
      </c>
      <c r="C7749" s="11">
        <v>1700</v>
      </c>
      <c r="D7749" s="12">
        <v>831.70833333333303</v>
      </c>
      <c r="E7749" s="9"/>
      <c r="F7749" s="9">
        <v>46.774999999999999</v>
      </c>
      <c r="G7749" s="9">
        <v>0</v>
      </c>
      <c r="H7749" s="9">
        <v>0</v>
      </c>
      <c r="I7749" s="9">
        <v>179.702</v>
      </c>
      <c r="J7749" s="9">
        <v>-10.023</v>
      </c>
      <c r="K7749" s="9">
        <v>95.6</v>
      </c>
      <c r="L7749" s="9">
        <v>0.192</v>
      </c>
      <c r="M7749" s="9">
        <v>0.23799999999999999</v>
      </c>
      <c r="N7749" s="9">
        <v>0</v>
      </c>
      <c r="O7749" s="9">
        <v>0.625</v>
      </c>
      <c r="P7749" s="9"/>
      <c r="Q7749" s="9"/>
      <c r="R7749" s="9"/>
      <c r="T7749">
        <f t="shared" ref="T7749:T7812" si="1078">B7749*10000+C7749</f>
        <v>3231700</v>
      </c>
      <c r="U7749">
        <v>0</v>
      </c>
      <c r="V7749">
        <f t="shared" si="1076"/>
        <v>0</v>
      </c>
      <c r="W7749" t="str">
        <f t="shared" ref="W7749:W7812" si="1079">IF(C7749=2400,ROUND(L7749,3),"")</f>
        <v/>
      </c>
      <c r="X7749" t="str">
        <f t="shared" ref="X7749:X7812" si="1080">IF(C7749=2400,ROUND(M7749,3),"")</f>
        <v/>
      </c>
      <c r="Y7749" t="str">
        <f t="shared" si="1077"/>
        <v/>
      </c>
      <c r="Z7749" s="9"/>
      <c r="AA7749" s="14">
        <f t="shared" ref="AA7749:AA7812" si="1081">ROUND((0.6105*(EXP((17.273*J7749)/(J7749+237.3))))*K7749/100,3)</f>
        <v>0.27200000000000002</v>
      </c>
      <c r="AB7749" s="14">
        <f t="shared" ref="AB7749:AB7812" si="1082">ROUND(AA7749/K7749*(100-K7749),3)</f>
        <v>1.2999999999999999E-2</v>
      </c>
    </row>
    <row r="7750" spans="1:28" x14ac:dyDescent="0.25">
      <c r="A7750" s="10">
        <f t="shared" si="1075"/>
        <v>45614</v>
      </c>
      <c r="B7750" s="11">
        <v>323</v>
      </c>
      <c r="C7750" s="11">
        <v>1800</v>
      </c>
      <c r="D7750" s="12">
        <v>831.75</v>
      </c>
      <c r="E7750" s="9"/>
      <c r="F7750" s="9">
        <v>45.255000000000003</v>
      </c>
      <c r="G7750" s="9">
        <v>0</v>
      </c>
      <c r="H7750" s="9">
        <v>0</v>
      </c>
      <c r="I7750" s="9">
        <v>174.08600000000001</v>
      </c>
      <c r="J7750" s="9">
        <v>-10.686</v>
      </c>
      <c r="K7750" s="9">
        <v>95.4</v>
      </c>
      <c r="L7750" s="9">
        <v>0.192</v>
      </c>
      <c r="M7750" s="9">
        <v>0.23799999999999999</v>
      </c>
      <c r="N7750" s="9">
        <v>0</v>
      </c>
      <c r="O7750" s="9">
        <v>0.625</v>
      </c>
      <c r="P7750" s="9"/>
      <c r="Q7750" s="9"/>
      <c r="R7750" s="9"/>
      <c r="T7750">
        <f t="shared" si="1078"/>
        <v>3231800</v>
      </c>
      <c r="U7750">
        <v>0</v>
      </c>
      <c r="V7750">
        <f t="shared" si="1076"/>
        <v>0</v>
      </c>
      <c r="W7750" t="str">
        <f t="shared" si="1079"/>
        <v/>
      </c>
      <c r="X7750" t="str">
        <f t="shared" si="1080"/>
        <v/>
      </c>
      <c r="Y7750" t="str">
        <f t="shared" si="1077"/>
        <v/>
      </c>
      <c r="Z7750" s="9"/>
      <c r="AA7750" s="14">
        <f t="shared" si="1081"/>
        <v>0.25800000000000001</v>
      </c>
      <c r="AB7750" s="14">
        <f t="shared" si="1082"/>
        <v>1.2E-2</v>
      </c>
    </row>
    <row r="7751" spans="1:28" x14ac:dyDescent="0.25">
      <c r="A7751" s="10">
        <f t="shared" ref="A7751:A7814" si="1083">A$5-1+B7751</f>
        <v>45614</v>
      </c>
      <c r="B7751" s="11">
        <v>323</v>
      </c>
      <c r="C7751" s="11">
        <v>1900</v>
      </c>
      <c r="D7751" s="12">
        <v>831.79166666666697</v>
      </c>
      <c r="E7751" s="9"/>
      <c r="F7751" s="9">
        <v>46.307000000000002</v>
      </c>
      <c r="G7751" s="9">
        <v>0</v>
      </c>
      <c r="H7751" s="9">
        <v>0</v>
      </c>
      <c r="I7751" s="9">
        <v>182.51</v>
      </c>
      <c r="J7751" s="9">
        <v>-9.6440000000000001</v>
      </c>
      <c r="K7751" s="9">
        <v>95.5</v>
      </c>
      <c r="L7751" s="9">
        <v>0.192</v>
      </c>
      <c r="M7751" s="9">
        <v>0.23799999999999999</v>
      </c>
      <c r="N7751" s="9">
        <v>0</v>
      </c>
      <c r="O7751" s="9">
        <v>0.625</v>
      </c>
      <c r="P7751" s="9"/>
      <c r="Q7751" s="9"/>
      <c r="R7751" s="9"/>
      <c r="T7751">
        <f t="shared" si="1078"/>
        <v>3231900</v>
      </c>
      <c r="U7751">
        <v>0</v>
      </c>
      <c r="V7751">
        <f t="shared" si="1076"/>
        <v>0</v>
      </c>
      <c r="W7751" t="str">
        <f t="shared" si="1079"/>
        <v/>
      </c>
      <c r="X7751" t="str">
        <f t="shared" si="1080"/>
        <v/>
      </c>
      <c r="Y7751" t="str">
        <f t="shared" si="1077"/>
        <v/>
      </c>
      <c r="Z7751" s="9"/>
      <c r="AA7751" s="14">
        <f t="shared" si="1081"/>
        <v>0.28000000000000003</v>
      </c>
      <c r="AB7751" s="14">
        <f t="shared" si="1082"/>
        <v>1.2999999999999999E-2</v>
      </c>
    </row>
    <row r="7752" spans="1:28" x14ac:dyDescent="0.25">
      <c r="A7752" s="10">
        <f t="shared" si="1083"/>
        <v>45614</v>
      </c>
      <c r="B7752" s="11">
        <v>323</v>
      </c>
      <c r="C7752" s="11">
        <v>2000</v>
      </c>
      <c r="D7752" s="12">
        <v>831.83333333333303</v>
      </c>
      <c r="E7752" s="9"/>
      <c r="F7752" s="9">
        <v>45.838999999999999</v>
      </c>
      <c r="G7752" s="9">
        <v>0</v>
      </c>
      <c r="H7752" s="9">
        <v>0</v>
      </c>
      <c r="I7752" s="9">
        <v>164.25899999999999</v>
      </c>
      <c r="J7752" s="9">
        <v>-11.757999999999999</v>
      </c>
      <c r="K7752" s="9">
        <v>95.2</v>
      </c>
      <c r="L7752" s="9">
        <v>0.191</v>
      </c>
      <c r="M7752" s="9">
        <v>0.23799999999999999</v>
      </c>
      <c r="N7752" s="9">
        <v>0</v>
      </c>
      <c r="O7752" s="9">
        <v>0.625</v>
      </c>
      <c r="P7752" s="9"/>
      <c r="Q7752" s="9"/>
      <c r="R7752" s="9"/>
      <c r="T7752">
        <f t="shared" si="1078"/>
        <v>3232000</v>
      </c>
      <c r="U7752">
        <v>0</v>
      </c>
      <c r="V7752">
        <f t="shared" si="1076"/>
        <v>0</v>
      </c>
      <c r="W7752" t="str">
        <f t="shared" si="1079"/>
        <v/>
      </c>
      <c r="X7752" t="str">
        <f t="shared" si="1080"/>
        <v/>
      </c>
      <c r="Y7752" t="str">
        <f t="shared" si="1077"/>
        <v/>
      </c>
      <c r="Z7752" s="9"/>
      <c r="AA7752" s="14">
        <f t="shared" si="1081"/>
        <v>0.23599999999999999</v>
      </c>
      <c r="AB7752" s="14">
        <f t="shared" si="1082"/>
        <v>1.2E-2</v>
      </c>
    </row>
    <row r="7753" spans="1:28" x14ac:dyDescent="0.25">
      <c r="A7753" s="10">
        <f t="shared" si="1083"/>
        <v>45614</v>
      </c>
      <c r="B7753" s="11">
        <v>323</v>
      </c>
      <c r="C7753" s="11">
        <v>2100</v>
      </c>
      <c r="D7753" s="12">
        <v>831.875</v>
      </c>
      <c r="E7753" s="9"/>
      <c r="F7753" s="9">
        <v>45.255000000000003</v>
      </c>
      <c r="G7753" s="9">
        <v>0</v>
      </c>
      <c r="H7753" s="9">
        <v>0</v>
      </c>
      <c r="I7753" s="9">
        <v>181.10599999999999</v>
      </c>
      <c r="J7753" s="9">
        <v>-12.565</v>
      </c>
      <c r="K7753" s="9">
        <v>94.7</v>
      </c>
      <c r="L7753" s="9">
        <v>0.191</v>
      </c>
      <c r="M7753" s="9">
        <v>0.23799999999999999</v>
      </c>
      <c r="N7753" s="9">
        <v>0</v>
      </c>
      <c r="O7753" s="9">
        <v>0.625</v>
      </c>
      <c r="P7753" s="9"/>
      <c r="Q7753" s="9"/>
      <c r="R7753" s="9"/>
      <c r="T7753">
        <f t="shared" si="1078"/>
        <v>3232100</v>
      </c>
      <c r="U7753">
        <v>0</v>
      </c>
      <c r="V7753">
        <f t="shared" si="1076"/>
        <v>0</v>
      </c>
      <c r="W7753" t="str">
        <f t="shared" si="1079"/>
        <v/>
      </c>
      <c r="X7753" t="str">
        <f t="shared" si="1080"/>
        <v/>
      </c>
      <c r="Y7753" t="str">
        <f t="shared" si="1077"/>
        <v/>
      </c>
      <c r="Z7753" s="9"/>
      <c r="AA7753" s="14">
        <f t="shared" si="1081"/>
        <v>0.22</v>
      </c>
      <c r="AB7753" s="14">
        <f t="shared" si="1082"/>
        <v>1.2E-2</v>
      </c>
    </row>
    <row r="7754" spans="1:28" x14ac:dyDescent="0.25">
      <c r="A7754" s="10">
        <f t="shared" si="1083"/>
        <v>45614</v>
      </c>
      <c r="B7754" s="11">
        <v>323</v>
      </c>
      <c r="C7754" s="11">
        <v>2200</v>
      </c>
      <c r="D7754" s="12">
        <v>831.91666666666697</v>
      </c>
      <c r="E7754" s="9"/>
      <c r="F7754" s="9">
        <v>45.371000000000002</v>
      </c>
      <c r="G7754" s="9">
        <v>0</v>
      </c>
      <c r="H7754" s="9">
        <v>0</v>
      </c>
      <c r="I7754" s="9">
        <v>224.62700000000001</v>
      </c>
      <c r="J7754" s="9">
        <v>-13.201000000000001</v>
      </c>
      <c r="K7754" s="9">
        <v>94.1</v>
      </c>
      <c r="L7754" s="9">
        <v>0.192</v>
      </c>
      <c r="M7754" s="9">
        <v>0.23799999999999999</v>
      </c>
      <c r="N7754" s="9">
        <v>0</v>
      </c>
      <c r="O7754" s="9">
        <v>0.625</v>
      </c>
      <c r="P7754" s="9"/>
      <c r="Q7754" s="9"/>
      <c r="R7754" s="9"/>
      <c r="T7754">
        <f t="shared" si="1078"/>
        <v>3232200</v>
      </c>
      <c r="U7754">
        <v>0</v>
      </c>
      <c r="V7754">
        <f t="shared" si="1076"/>
        <v>0</v>
      </c>
      <c r="W7754" t="str">
        <f t="shared" si="1079"/>
        <v/>
      </c>
      <c r="X7754" t="str">
        <f t="shared" si="1080"/>
        <v/>
      </c>
      <c r="Y7754" t="str">
        <f t="shared" si="1077"/>
        <v/>
      </c>
      <c r="Z7754" s="9"/>
      <c r="AA7754" s="14">
        <f t="shared" si="1081"/>
        <v>0.20799999999999999</v>
      </c>
      <c r="AB7754" s="14">
        <f t="shared" si="1082"/>
        <v>1.2999999999999999E-2</v>
      </c>
    </row>
    <row r="7755" spans="1:28" x14ac:dyDescent="0.25">
      <c r="A7755" s="10">
        <f t="shared" si="1083"/>
        <v>45614</v>
      </c>
      <c r="B7755" s="11">
        <v>323</v>
      </c>
      <c r="C7755" s="11">
        <v>2300</v>
      </c>
      <c r="D7755" s="12">
        <v>831.95833333333303</v>
      </c>
      <c r="E7755" s="9"/>
      <c r="F7755" s="9">
        <v>45.371000000000002</v>
      </c>
      <c r="G7755" s="9">
        <v>0</v>
      </c>
      <c r="H7755" s="9">
        <v>0</v>
      </c>
      <c r="I7755" s="9">
        <v>244.28200000000001</v>
      </c>
      <c r="J7755" s="9">
        <v>-13.696</v>
      </c>
      <c r="K7755" s="9">
        <v>93.6</v>
      </c>
      <c r="L7755" s="9">
        <v>0.191</v>
      </c>
      <c r="M7755" s="9">
        <v>0.23799999999999999</v>
      </c>
      <c r="N7755" s="9">
        <v>0.2</v>
      </c>
      <c r="O7755" s="9">
        <v>0.625</v>
      </c>
      <c r="P7755" s="9"/>
      <c r="Q7755" s="9"/>
      <c r="R7755" s="9"/>
      <c r="T7755">
        <f t="shared" si="1078"/>
        <v>3232300</v>
      </c>
      <c r="U7755">
        <v>0</v>
      </c>
      <c r="V7755">
        <f t="shared" si="1076"/>
        <v>0</v>
      </c>
      <c r="W7755" t="str">
        <f t="shared" si="1079"/>
        <v/>
      </c>
      <c r="X7755" t="str">
        <f t="shared" si="1080"/>
        <v/>
      </c>
      <c r="Y7755" t="str">
        <f t="shared" si="1077"/>
        <v/>
      </c>
      <c r="Z7755" s="9"/>
      <c r="AA7755" s="14">
        <f t="shared" si="1081"/>
        <v>0.19800000000000001</v>
      </c>
      <c r="AB7755" s="14">
        <f t="shared" si="1082"/>
        <v>1.4E-2</v>
      </c>
    </row>
    <row r="7756" spans="1:28" x14ac:dyDescent="0.25">
      <c r="A7756" s="10">
        <f t="shared" si="1083"/>
        <v>45614</v>
      </c>
      <c r="B7756" s="11">
        <v>323</v>
      </c>
      <c r="C7756" s="11">
        <v>2400</v>
      </c>
      <c r="D7756" s="12">
        <v>832</v>
      </c>
      <c r="E7756" s="9"/>
      <c r="F7756" s="9">
        <v>45.488</v>
      </c>
      <c r="G7756" s="9">
        <v>0</v>
      </c>
      <c r="H7756" s="9">
        <v>0</v>
      </c>
      <c r="I7756" s="9">
        <v>273.76499999999999</v>
      </c>
      <c r="J7756" s="9">
        <v>-13.696</v>
      </c>
      <c r="K7756" s="9">
        <v>93.5</v>
      </c>
      <c r="L7756" s="9">
        <v>0.191</v>
      </c>
      <c r="M7756" s="9">
        <v>0.23799999999999999</v>
      </c>
      <c r="N7756" s="9">
        <v>0</v>
      </c>
      <c r="O7756" s="9">
        <v>0.625</v>
      </c>
      <c r="P7756" s="9"/>
      <c r="Q7756" s="9"/>
      <c r="R7756" s="9"/>
      <c r="T7756">
        <f t="shared" si="1078"/>
        <v>3232400</v>
      </c>
      <c r="U7756">
        <v>0</v>
      </c>
      <c r="V7756">
        <f t="shared" si="1076"/>
        <v>0</v>
      </c>
      <c r="W7756">
        <f t="shared" si="1079"/>
        <v>0.191</v>
      </c>
      <c r="X7756">
        <f t="shared" si="1080"/>
        <v>0.23799999999999999</v>
      </c>
      <c r="Y7756">
        <f t="shared" si="1077"/>
        <v>0.45500000000000002</v>
      </c>
      <c r="Z7756" s="9"/>
      <c r="AA7756" s="14">
        <f t="shared" si="1081"/>
        <v>0.19800000000000001</v>
      </c>
      <c r="AB7756" s="14">
        <f t="shared" si="1082"/>
        <v>1.4E-2</v>
      </c>
    </row>
    <row r="7757" spans="1:28" x14ac:dyDescent="0.25">
      <c r="A7757" s="10">
        <f t="shared" si="1083"/>
        <v>45615</v>
      </c>
      <c r="B7757" s="11">
        <v>324</v>
      </c>
      <c r="C7757" s="11">
        <v>100</v>
      </c>
      <c r="D7757" s="12">
        <v>832.04166666666697</v>
      </c>
      <c r="E7757" s="9"/>
      <c r="F7757" s="9">
        <v>46.307000000000002</v>
      </c>
      <c r="G7757" s="9">
        <v>0</v>
      </c>
      <c r="H7757" s="9">
        <v>0</v>
      </c>
      <c r="I7757" s="9">
        <v>282.18799999999999</v>
      </c>
      <c r="J7757" s="9">
        <v>-13.05</v>
      </c>
      <c r="K7757" s="9">
        <v>93.4</v>
      </c>
      <c r="L7757" s="9">
        <v>0.191</v>
      </c>
      <c r="M7757" s="9">
        <v>0.23799999999999999</v>
      </c>
      <c r="N7757" s="9">
        <v>0</v>
      </c>
      <c r="O7757" s="9">
        <v>0.625</v>
      </c>
      <c r="P7757" s="9"/>
      <c r="Q7757" s="9"/>
      <c r="R7757" s="9"/>
      <c r="T7757">
        <f t="shared" si="1078"/>
        <v>3240100</v>
      </c>
      <c r="U7757">
        <v>0</v>
      </c>
      <c r="V7757">
        <f t="shared" si="1076"/>
        <v>0</v>
      </c>
      <c r="W7757" t="str">
        <f t="shared" si="1079"/>
        <v/>
      </c>
      <c r="X7757" t="str">
        <f t="shared" si="1080"/>
        <v/>
      </c>
      <c r="Y7757" t="str">
        <f t="shared" si="1077"/>
        <v/>
      </c>
      <c r="Z7757" s="9"/>
      <c r="AA7757" s="14">
        <f t="shared" si="1081"/>
        <v>0.20899999999999999</v>
      </c>
      <c r="AB7757" s="14">
        <f t="shared" si="1082"/>
        <v>1.4999999999999999E-2</v>
      </c>
    </row>
    <row r="7758" spans="1:28" x14ac:dyDescent="0.25">
      <c r="A7758" s="10">
        <f t="shared" si="1083"/>
        <v>45615</v>
      </c>
      <c r="B7758" s="11">
        <v>324</v>
      </c>
      <c r="C7758" s="11">
        <v>200</v>
      </c>
      <c r="D7758" s="12">
        <v>832.08333333333303</v>
      </c>
      <c r="E7758" s="9"/>
      <c r="F7758" s="9">
        <v>46.19</v>
      </c>
      <c r="G7758" s="9">
        <v>0</v>
      </c>
      <c r="H7758" s="9">
        <v>0</v>
      </c>
      <c r="I7758" s="9">
        <v>342.55700000000002</v>
      </c>
      <c r="J7758" s="9">
        <v>-10.371</v>
      </c>
      <c r="K7758" s="9">
        <v>94.5</v>
      </c>
      <c r="L7758" s="9">
        <v>0.192</v>
      </c>
      <c r="M7758" s="9">
        <v>0.23799999999999999</v>
      </c>
      <c r="N7758" s="9">
        <v>0</v>
      </c>
      <c r="O7758" s="9">
        <v>0.625</v>
      </c>
      <c r="P7758" s="9"/>
      <c r="Q7758" s="9"/>
      <c r="R7758" s="9"/>
      <c r="T7758">
        <f t="shared" si="1078"/>
        <v>3240200</v>
      </c>
      <c r="U7758">
        <v>0</v>
      </c>
      <c r="V7758">
        <f t="shared" si="1076"/>
        <v>0</v>
      </c>
      <c r="W7758" t="str">
        <f t="shared" si="1079"/>
        <v/>
      </c>
      <c r="X7758" t="str">
        <f t="shared" si="1080"/>
        <v/>
      </c>
      <c r="Y7758" t="str">
        <f t="shared" si="1077"/>
        <v/>
      </c>
      <c r="Z7758" s="9"/>
      <c r="AA7758" s="14">
        <f t="shared" si="1081"/>
        <v>0.26200000000000001</v>
      </c>
      <c r="AB7758" s="14">
        <f t="shared" si="1082"/>
        <v>1.4999999999999999E-2</v>
      </c>
    </row>
    <row r="7759" spans="1:28" x14ac:dyDescent="0.25">
      <c r="A7759" s="10">
        <f t="shared" si="1083"/>
        <v>45615</v>
      </c>
      <c r="B7759" s="11">
        <v>324</v>
      </c>
      <c r="C7759" s="11">
        <v>300</v>
      </c>
      <c r="D7759" s="12">
        <v>832.125</v>
      </c>
      <c r="E7759" s="9"/>
      <c r="F7759" s="9">
        <v>45.604999999999997</v>
      </c>
      <c r="G7759" s="9">
        <v>0</v>
      </c>
      <c r="H7759" s="9">
        <v>0</v>
      </c>
      <c r="I7759" s="9">
        <v>346.76900000000001</v>
      </c>
      <c r="J7759" s="9">
        <v>-10.757</v>
      </c>
      <c r="K7759" s="9">
        <v>94.6</v>
      </c>
      <c r="L7759" s="9">
        <v>0.192</v>
      </c>
      <c r="M7759" s="9">
        <v>0.23899999999999999</v>
      </c>
      <c r="N7759" s="9">
        <v>0</v>
      </c>
      <c r="O7759" s="9">
        <v>0.625</v>
      </c>
      <c r="P7759" s="9"/>
      <c r="Q7759" s="9"/>
      <c r="R7759" s="9"/>
      <c r="T7759">
        <f t="shared" si="1078"/>
        <v>3240300</v>
      </c>
      <c r="U7759">
        <v>0</v>
      </c>
      <c r="V7759">
        <f t="shared" si="1076"/>
        <v>0</v>
      </c>
      <c r="W7759" t="str">
        <f t="shared" si="1079"/>
        <v/>
      </c>
      <c r="X7759" t="str">
        <f t="shared" si="1080"/>
        <v/>
      </c>
      <c r="Y7759" t="str">
        <f t="shared" si="1077"/>
        <v/>
      </c>
      <c r="Z7759" s="9"/>
      <c r="AA7759" s="14">
        <f t="shared" si="1081"/>
        <v>0.254</v>
      </c>
      <c r="AB7759" s="14">
        <f t="shared" si="1082"/>
        <v>1.4E-2</v>
      </c>
    </row>
    <row r="7760" spans="1:28" x14ac:dyDescent="0.25">
      <c r="A7760" s="10">
        <f t="shared" si="1083"/>
        <v>45615</v>
      </c>
      <c r="B7760" s="11">
        <v>324</v>
      </c>
      <c r="C7760" s="11">
        <v>400</v>
      </c>
      <c r="D7760" s="12">
        <v>832.16666666666697</v>
      </c>
      <c r="E7760" s="9"/>
      <c r="F7760" s="9">
        <v>45.722000000000001</v>
      </c>
      <c r="G7760" s="9">
        <v>0</v>
      </c>
      <c r="H7760" s="9">
        <v>0</v>
      </c>
      <c r="I7760" s="9">
        <v>349.57600000000002</v>
      </c>
      <c r="J7760" s="9">
        <v>-10.336</v>
      </c>
      <c r="K7760" s="9">
        <v>94.7</v>
      </c>
      <c r="L7760" s="9">
        <v>0.191</v>
      </c>
      <c r="M7760" s="9">
        <v>0.23799999999999999</v>
      </c>
      <c r="N7760" s="9">
        <v>0</v>
      </c>
      <c r="O7760" s="9">
        <v>0.625</v>
      </c>
      <c r="P7760" s="9"/>
      <c r="Q7760" s="9"/>
      <c r="R7760" s="9"/>
      <c r="T7760">
        <f t="shared" si="1078"/>
        <v>3240400</v>
      </c>
      <c r="U7760">
        <v>0</v>
      </c>
      <c r="V7760">
        <f t="shared" si="1076"/>
        <v>0</v>
      </c>
      <c r="W7760" t="str">
        <f t="shared" si="1079"/>
        <v/>
      </c>
      <c r="X7760" t="str">
        <f t="shared" si="1080"/>
        <v/>
      </c>
      <c r="Y7760" t="str">
        <f t="shared" si="1077"/>
        <v/>
      </c>
      <c r="Z7760" s="9"/>
      <c r="AA7760" s="14">
        <f t="shared" si="1081"/>
        <v>0.26300000000000001</v>
      </c>
      <c r="AB7760" s="14">
        <f t="shared" si="1082"/>
        <v>1.4999999999999999E-2</v>
      </c>
    </row>
    <row r="7761" spans="1:28" x14ac:dyDescent="0.25">
      <c r="A7761" s="10">
        <f t="shared" si="1083"/>
        <v>45615</v>
      </c>
      <c r="B7761" s="11">
        <v>324</v>
      </c>
      <c r="C7761" s="11">
        <v>500</v>
      </c>
      <c r="D7761" s="12">
        <v>832.20833333333303</v>
      </c>
      <c r="E7761" s="9"/>
      <c r="F7761" s="9">
        <v>45.371000000000002</v>
      </c>
      <c r="G7761" s="9">
        <v>0</v>
      </c>
      <c r="H7761" s="9">
        <v>0</v>
      </c>
      <c r="I7761" s="9">
        <v>352.38400000000001</v>
      </c>
      <c r="J7761" s="9">
        <v>-9.5419999999999998</v>
      </c>
      <c r="K7761" s="9">
        <v>95</v>
      </c>
      <c r="L7761" s="9">
        <v>0.191</v>
      </c>
      <c r="M7761" s="9">
        <v>0.23799999999999999</v>
      </c>
      <c r="N7761" s="9">
        <v>0</v>
      </c>
      <c r="O7761" s="9">
        <v>0.625</v>
      </c>
      <c r="P7761" s="9"/>
      <c r="Q7761" s="9"/>
      <c r="R7761" s="9"/>
      <c r="T7761">
        <f t="shared" si="1078"/>
        <v>3240500</v>
      </c>
      <c r="U7761">
        <v>0</v>
      </c>
      <c r="V7761">
        <f t="shared" si="1076"/>
        <v>0</v>
      </c>
      <c r="W7761" t="str">
        <f t="shared" si="1079"/>
        <v/>
      </c>
      <c r="X7761" t="str">
        <f t="shared" si="1080"/>
        <v/>
      </c>
      <c r="Y7761" t="str">
        <f t="shared" si="1077"/>
        <v/>
      </c>
      <c r="Z7761" s="9"/>
      <c r="AA7761" s="14">
        <f t="shared" si="1081"/>
        <v>0.28100000000000003</v>
      </c>
      <c r="AB7761" s="14">
        <f t="shared" si="1082"/>
        <v>1.4999999999999999E-2</v>
      </c>
    </row>
    <row r="7762" spans="1:28" x14ac:dyDescent="0.25">
      <c r="A7762" s="10">
        <f t="shared" si="1083"/>
        <v>45615</v>
      </c>
      <c r="B7762" s="11">
        <v>324</v>
      </c>
      <c r="C7762" s="11">
        <v>600</v>
      </c>
      <c r="D7762" s="12">
        <v>832.25</v>
      </c>
      <c r="E7762" s="9"/>
      <c r="F7762" s="9">
        <v>45.371000000000002</v>
      </c>
      <c r="G7762" s="9">
        <v>0</v>
      </c>
      <c r="H7762" s="9">
        <v>0</v>
      </c>
      <c r="I7762" s="9">
        <v>25.271000000000001</v>
      </c>
      <c r="J7762" s="9">
        <v>-9.202</v>
      </c>
      <c r="K7762" s="9">
        <v>95.3</v>
      </c>
      <c r="L7762" s="9">
        <v>0.192</v>
      </c>
      <c r="M7762" s="9">
        <v>0.23799999999999999</v>
      </c>
      <c r="N7762" s="9">
        <v>0</v>
      </c>
      <c r="O7762" s="9">
        <v>0.625</v>
      </c>
      <c r="P7762" s="9"/>
      <c r="Q7762" s="9"/>
      <c r="R7762" s="9"/>
      <c r="T7762">
        <f t="shared" si="1078"/>
        <v>3240600</v>
      </c>
      <c r="U7762">
        <v>0</v>
      </c>
      <c r="V7762">
        <f t="shared" si="1076"/>
        <v>0</v>
      </c>
      <c r="W7762" t="str">
        <f t="shared" si="1079"/>
        <v/>
      </c>
      <c r="X7762" t="str">
        <f t="shared" si="1080"/>
        <v/>
      </c>
      <c r="Y7762" t="str">
        <f t="shared" si="1077"/>
        <v/>
      </c>
      <c r="Z7762" s="9"/>
      <c r="AA7762" s="14">
        <f t="shared" si="1081"/>
        <v>0.28999999999999998</v>
      </c>
      <c r="AB7762" s="14">
        <f t="shared" si="1082"/>
        <v>1.4E-2</v>
      </c>
    </row>
    <row r="7763" spans="1:28" x14ac:dyDescent="0.25">
      <c r="A7763" s="10">
        <f t="shared" si="1083"/>
        <v>45615</v>
      </c>
      <c r="B7763" s="11">
        <v>324</v>
      </c>
      <c r="C7763" s="11">
        <v>700</v>
      </c>
      <c r="D7763" s="12">
        <v>832.29166666666697</v>
      </c>
      <c r="E7763" s="9"/>
      <c r="F7763" s="9">
        <v>60.23</v>
      </c>
      <c r="G7763" s="9">
        <v>0</v>
      </c>
      <c r="H7763" s="9">
        <v>0</v>
      </c>
      <c r="I7763" s="9">
        <v>46.329000000000001</v>
      </c>
      <c r="J7763" s="9">
        <v>-9.1679999999999993</v>
      </c>
      <c r="K7763" s="9">
        <v>95.4</v>
      </c>
      <c r="L7763" s="9">
        <v>0.191</v>
      </c>
      <c r="M7763" s="9">
        <v>0.23799999999999999</v>
      </c>
      <c r="N7763" s="9">
        <v>0</v>
      </c>
      <c r="O7763" s="9">
        <v>0.625</v>
      </c>
      <c r="P7763" s="9"/>
      <c r="Q7763" s="9"/>
      <c r="R7763" s="9"/>
      <c r="T7763">
        <f t="shared" si="1078"/>
        <v>3240700</v>
      </c>
      <c r="U7763">
        <v>0</v>
      </c>
      <c r="V7763">
        <f t="shared" si="1076"/>
        <v>0</v>
      </c>
      <c r="W7763" t="str">
        <f t="shared" si="1079"/>
        <v/>
      </c>
      <c r="X7763" t="str">
        <f t="shared" si="1080"/>
        <v/>
      </c>
      <c r="Y7763" t="str">
        <f t="shared" si="1077"/>
        <v/>
      </c>
      <c r="Z7763" s="9"/>
      <c r="AA7763" s="14">
        <f t="shared" si="1081"/>
        <v>0.29099999999999998</v>
      </c>
      <c r="AB7763" s="14">
        <f t="shared" si="1082"/>
        <v>1.4E-2</v>
      </c>
    </row>
    <row r="7764" spans="1:28" x14ac:dyDescent="0.25">
      <c r="A7764" s="10">
        <f t="shared" si="1083"/>
        <v>45615</v>
      </c>
      <c r="B7764" s="11">
        <v>324</v>
      </c>
      <c r="C7764" s="11">
        <v>800</v>
      </c>
      <c r="D7764" s="12">
        <v>832.33333333333303</v>
      </c>
      <c r="E7764" s="9"/>
      <c r="F7764" s="9">
        <v>75.204999999999998</v>
      </c>
      <c r="G7764" s="9">
        <v>0</v>
      </c>
      <c r="H7764" s="9">
        <v>0</v>
      </c>
      <c r="I7764" s="9">
        <v>60.369</v>
      </c>
      <c r="J7764" s="9">
        <v>-8.9320000000000004</v>
      </c>
      <c r="K7764" s="9">
        <v>95.4</v>
      </c>
      <c r="L7764" s="9">
        <v>0.192</v>
      </c>
      <c r="M7764" s="9">
        <v>0.23799999999999999</v>
      </c>
      <c r="N7764" s="9">
        <v>0</v>
      </c>
      <c r="O7764" s="9">
        <v>0.625</v>
      </c>
      <c r="P7764" s="9"/>
      <c r="Q7764" s="9"/>
      <c r="R7764" s="9"/>
      <c r="T7764">
        <f t="shared" si="1078"/>
        <v>3240800</v>
      </c>
      <c r="U7764">
        <v>17.8</v>
      </c>
      <c r="V7764">
        <f t="shared" si="1076"/>
        <v>0</v>
      </c>
      <c r="W7764" t="str">
        <f t="shared" si="1079"/>
        <v/>
      </c>
      <c r="X7764" t="str">
        <f t="shared" si="1080"/>
        <v/>
      </c>
      <c r="Y7764" t="str">
        <f t="shared" si="1077"/>
        <v/>
      </c>
      <c r="Z7764" s="9"/>
      <c r="AA7764" s="14">
        <f t="shared" si="1081"/>
        <v>0.29599999999999999</v>
      </c>
      <c r="AB7764" s="14">
        <f t="shared" si="1082"/>
        <v>1.4E-2</v>
      </c>
    </row>
    <row r="7765" spans="1:28" x14ac:dyDescent="0.25">
      <c r="A7765" s="10">
        <f t="shared" si="1083"/>
        <v>45615</v>
      </c>
      <c r="B7765" s="11">
        <v>324</v>
      </c>
      <c r="C7765" s="11">
        <v>900</v>
      </c>
      <c r="D7765" s="12">
        <v>832.375</v>
      </c>
      <c r="E7765" s="9"/>
      <c r="F7765" s="9">
        <v>90.298000000000002</v>
      </c>
      <c r="G7765" s="9">
        <v>0</v>
      </c>
      <c r="H7765" s="9">
        <v>0</v>
      </c>
      <c r="I7765" s="9">
        <v>44.924999999999997</v>
      </c>
      <c r="J7765" s="9">
        <v>-8.6630000000000003</v>
      </c>
      <c r="K7765" s="9">
        <v>95.5</v>
      </c>
      <c r="L7765" s="9">
        <v>0.192</v>
      </c>
      <c r="M7765" s="9">
        <v>0.23799999999999999</v>
      </c>
      <c r="N7765" s="9">
        <v>0</v>
      </c>
      <c r="O7765" s="9">
        <v>9.375</v>
      </c>
      <c r="P7765" s="9"/>
      <c r="Q7765" s="9"/>
      <c r="R7765" s="9"/>
      <c r="T7765">
        <f t="shared" si="1078"/>
        <v>3240900</v>
      </c>
      <c r="U7765">
        <v>128</v>
      </c>
      <c r="V7765">
        <f t="shared" si="1076"/>
        <v>9.4</v>
      </c>
      <c r="W7765" t="str">
        <f t="shared" si="1079"/>
        <v/>
      </c>
      <c r="X7765" t="str">
        <f t="shared" si="1080"/>
        <v/>
      </c>
      <c r="Y7765" t="str">
        <f t="shared" si="1077"/>
        <v/>
      </c>
      <c r="Z7765" s="9"/>
      <c r="AA7765" s="14">
        <f t="shared" si="1081"/>
        <v>0.30299999999999999</v>
      </c>
      <c r="AB7765" s="14">
        <f t="shared" si="1082"/>
        <v>1.4E-2</v>
      </c>
    </row>
    <row r="7766" spans="1:28" x14ac:dyDescent="0.25">
      <c r="A7766" s="10">
        <f t="shared" si="1083"/>
        <v>45615</v>
      </c>
      <c r="B7766" s="11">
        <v>324</v>
      </c>
      <c r="C7766" s="11">
        <v>1000</v>
      </c>
      <c r="D7766" s="12">
        <v>832.41666666666697</v>
      </c>
      <c r="E7766" s="9"/>
      <c r="F7766" s="9">
        <v>75.322000000000003</v>
      </c>
      <c r="G7766" s="9">
        <v>0</v>
      </c>
      <c r="H7766" s="9">
        <v>0</v>
      </c>
      <c r="I7766" s="9">
        <v>43.521999999999998</v>
      </c>
      <c r="J7766" s="9">
        <v>-7.968</v>
      </c>
      <c r="K7766" s="9">
        <v>95.7</v>
      </c>
      <c r="L7766" s="9">
        <v>0.191</v>
      </c>
      <c r="M7766" s="9">
        <v>0.23899999999999999</v>
      </c>
      <c r="N7766" s="9">
        <v>0</v>
      </c>
      <c r="O7766" s="9">
        <v>34.375</v>
      </c>
      <c r="P7766" s="9"/>
      <c r="Q7766" s="9"/>
      <c r="R7766" s="9"/>
      <c r="T7766">
        <f t="shared" si="1078"/>
        <v>3241000</v>
      </c>
      <c r="U7766">
        <v>240.8</v>
      </c>
      <c r="V7766">
        <f t="shared" si="1076"/>
        <v>34.4</v>
      </c>
      <c r="W7766" t="str">
        <f t="shared" si="1079"/>
        <v/>
      </c>
      <c r="X7766" t="str">
        <f t="shared" si="1080"/>
        <v/>
      </c>
      <c r="Y7766" t="str">
        <f t="shared" si="1077"/>
        <v/>
      </c>
      <c r="Z7766" s="9"/>
      <c r="AA7766" s="14">
        <f t="shared" si="1081"/>
        <v>0.32100000000000001</v>
      </c>
      <c r="AB7766" s="14">
        <f t="shared" si="1082"/>
        <v>1.4E-2</v>
      </c>
    </row>
    <row r="7767" spans="1:28" x14ac:dyDescent="0.25">
      <c r="A7767" s="10">
        <f t="shared" si="1083"/>
        <v>45615</v>
      </c>
      <c r="B7767" s="11">
        <v>324</v>
      </c>
      <c r="C7767" s="11">
        <v>1100</v>
      </c>
      <c r="D7767" s="12">
        <v>832.45833333333303</v>
      </c>
      <c r="E7767" s="9"/>
      <c r="F7767" s="9">
        <v>60.347000000000001</v>
      </c>
      <c r="G7767" s="9">
        <v>0</v>
      </c>
      <c r="H7767" s="9">
        <v>0</v>
      </c>
      <c r="I7767" s="9">
        <v>58.965000000000003</v>
      </c>
      <c r="J7767" s="9">
        <v>-7.5430000000000001</v>
      </c>
      <c r="K7767" s="9">
        <v>95.9</v>
      </c>
      <c r="L7767" s="9">
        <v>0.191</v>
      </c>
      <c r="M7767" s="9">
        <v>0.23899999999999999</v>
      </c>
      <c r="N7767" s="9">
        <v>0</v>
      </c>
      <c r="O7767" s="9">
        <v>58.125</v>
      </c>
      <c r="P7767" s="9"/>
      <c r="Q7767" s="9"/>
      <c r="R7767" s="9"/>
      <c r="T7767">
        <f t="shared" si="1078"/>
        <v>3241100</v>
      </c>
      <c r="U7767">
        <v>317.8</v>
      </c>
      <c r="V7767">
        <f t="shared" si="1076"/>
        <v>58.1</v>
      </c>
      <c r="W7767" t="str">
        <f t="shared" si="1079"/>
        <v/>
      </c>
      <c r="X7767" t="str">
        <f t="shared" si="1080"/>
        <v/>
      </c>
      <c r="Y7767" t="str">
        <f t="shared" si="1077"/>
        <v/>
      </c>
      <c r="Z7767" s="9"/>
      <c r="AA7767" s="14">
        <f t="shared" si="1081"/>
        <v>0.33200000000000002</v>
      </c>
      <c r="AB7767" s="14">
        <f t="shared" si="1082"/>
        <v>1.4E-2</v>
      </c>
    </row>
    <row r="7768" spans="1:28" x14ac:dyDescent="0.25">
      <c r="A7768" s="10">
        <f t="shared" si="1083"/>
        <v>45615</v>
      </c>
      <c r="B7768" s="11">
        <v>324</v>
      </c>
      <c r="C7768" s="11">
        <v>1200</v>
      </c>
      <c r="D7768" s="12">
        <v>832.5</v>
      </c>
      <c r="E7768" s="9"/>
      <c r="F7768" s="9">
        <v>49.115000000000002</v>
      </c>
      <c r="G7768" s="9">
        <v>0</v>
      </c>
      <c r="H7768" s="9">
        <v>0</v>
      </c>
      <c r="I7768" s="9">
        <v>73.004000000000005</v>
      </c>
      <c r="J7768" s="9">
        <v>-7.8040000000000003</v>
      </c>
      <c r="K7768" s="9">
        <v>96</v>
      </c>
      <c r="L7768" s="9">
        <v>0.192</v>
      </c>
      <c r="M7768" s="9">
        <v>0.23899999999999999</v>
      </c>
      <c r="N7768" s="9">
        <v>0</v>
      </c>
      <c r="O7768" s="9">
        <v>58.125</v>
      </c>
      <c r="P7768" s="9"/>
      <c r="Q7768" s="9"/>
      <c r="R7768" s="9"/>
      <c r="T7768">
        <f t="shared" si="1078"/>
        <v>3241200</v>
      </c>
      <c r="U7768">
        <v>347.2</v>
      </c>
      <c r="V7768">
        <f t="shared" si="1076"/>
        <v>58.1</v>
      </c>
      <c r="W7768" t="str">
        <f t="shared" si="1079"/>
        <v/>
      </c>
      <c r="X7768" t="str">
        <f t="shared" si="1080"/>
        <v/>
      </c>
      <c r="Y7768" t="str">
        <f t="shared" si="1077"/>
        <v/>
      </c>
      <c r="Z7768" s="9"/>
      <c r="AA7768" s="14">
        <f t="shared" si="1081"/>
        <v>0.32600000000000001</v>
      </c>
      <c r="AB7768" s="14">
        <f t="shared" si="1082"/>
        <v>1.4E-2</v>
      </c>
    </row>
    <row r="7769" spans="1:28" x14ac:dyDescent="0.25">
      <c r="A7769" s="10">
        <f t="shared" si="1083"/>
        <v>45615</v>
      </c>
      <c r="B7769" s="11">
        <v>324</v>
      </c>
      <c r="C7769" s="11">
        <v>1300</v>
      </c>
      <c r="D7769" s="12">
        <v>832.54166666666697</v>
      </c>
      <c r="E7769" s="9"/>
      <c r="F7769" s="9">
        <v>46.774999999999999</v>
      </c>
      <c r="G7769" s="9">
        <v>0</v>
      </c>
      <c r="H7769" s="9">
        <v>0</v>
      </c>
      <c r="I7769" s="9">
        <v>57.561</v>
      </c>
      <c r="J7769" s="9">
        <v>-7.1870000000000003</v>
      </c>
      <c r="K7769" s="9">
        <v>96.1</v>
      </c>
      <c r="L7769" s="9">
        <v>0.192</v>
      </c>
      <c r="M7769" s="9">
        <v>0.23899999999999999</v>
      </c>
      <c r="N7769" s="9">
        <v>0</v>
      </c>
      <c r="O7769" s="9">
        <v>73.125</v>
      </c>
      <c r="P7769" s="9"/>
      <c r="Q7769" s="9"/>
      <c r="R7769" s="9"/>
      <c r="T7769">
        <f t="shared" si="1078"/>
        <v>3241300</v>
      </c>
      <c r="U7769">
        <v>325.5</v>
      </c>
      <c r="V7769">
        <f t="shared" si="1076"/>
        <v>73.099999999999994</v>
      </c>
      <c r="W7769" t="str">
        <f t="shared" si="1079"/>
        <v/>
      </c>
      <c r="X7769" t="str">
        <f t="shared" si="1080"/>
        <v/>
      </c>
      <c r="Y7769" t="str">
        <f t="shared" si="1077"/>
        <v/>
      </c>
      <c r="Z7769" s="9"/>
      <c r="AA7769" s="14">
        <f t="shared" si="1081"/>
        <v>0.34200000000000003</v>
      </c>
      <c r="AB7769" s="14">
        <f t="shared" si="1082"/>
        <v>1.4E-2</v>
      </c>
    </row>
    <row r="7770" spans="1:28" x14ac:dyDescent="0.25">
      <c r="A7770" s="10">
        <f t="shared" si="1083"/>
        <v>45615</v>
      </c>
      <c r="B7770" s="11">
        <v>324</v>
      </c>
      <c r="C7770" s="11">
        <v>1400</v>
      </c>
      <c r="D7770" s="12">
        <v>832.58333333333303</v>
      </c>
      <c r="E7770" s="9"/>
      <c r="F7770" s="9">
        <v>49.115000000000002</v>
      </c>
      <c r="G7770" s="9">
        <v>0</v>
      </c>
      <c r="H7770" s="9">
        <v>0</v>
      </c>
      <c r="I7770" s="9">
        <v>63.176000000000002</v>
      </c>
      <c r="J7770" s="9">
        <v>-7.968</v>
      </c>
      <c r="K7770" s="9">
        <v>96.1</v>
      </c>
      <c r="L7770" s="9">
        <v>0.192</v>
      </c>
      <c r="M7770" s="9">
        <v>0.23899999999999999</v>
      </c>
      <c r="N7770" s="9">
        <v>0</v>
      </c>
      <c r="O7770" s="9">
        <v>38.125</v>
      </c>
      <c r="P7770" s="9"/>
      <c r="Q7770" s="9"/>
      <c r="R7770" s="9"/>
      <c r="T7770">
        <f t="shared" si="1078"/>
        <v>3241400</v>
      </c>
      <c r="U7770">
        <v>255.5</v>
      </c>
      <c r="V7770">
        <f t="shared" si="1076"/>
        <v>38.1</v>
      </c>
      <c r="W7770" t="str">
        <f t="shared" si="1079"/>
        <v/>
      </c>
      <c r="X7770" t="str">
        <f t="shared" si="1080"/>
        <v/>
      </c>
      <c r="Y7770" t="str">
        <f t="shared" si="1077"/>
        <v/>
      </c>
      <c r="Z7770" s="9"/>
      <c r="AA7770" s="14">
        <f t="shared" si="1081"/>
        <v>0.32200000000000001</v>
      </c>
      <c r="AB7770" s="14">
        <f t="shared" si="1082"/>
        <v>1.2999999999999999E-2</v>
      </c>
    </row>
    <row r="7771" spans="1:28" x14ac:dyDescent="0.25">
      <c r="A7771" s="10">
        <f t="shared" si="1083"/>
        <v>45615</v>
      </c>
      <c r="B7771" s="11">
        <v>324</v>
      </c>
      <c r="C7771" s="11">
        <v>1500</v>
      </c>
      <c r="D7771" s="12">
        <v>832.625</v>
      </c>
      <c r="E7771" s="9"/>
      <c r="F7771" s="9">
        <v>49.348999999999997</v>
      </c>
      <c r="G7771" s="9">
        <v>0</v>
      </c>
      <c r="H7771" s="9">
        <v>0</v>
      </c>
      <c r="I7771" s="9">
        <v>77.215999999999994</v>
      </c>
      <c r="J7771" s="9">
        <v>-8.0990000000000002</v>
      </c>
      <c r="K7771" s="9">
        <v>96.1</v>
      </c>
      <c r="L7771" s="9">
        <v>0.192</v>
      </c>
      <c r="M7771" s="9">
        <v>0.23899999999999999</v>
      </c>
      <c r="N7771" s="9">
        <v>0</v>
      </c>
      <c r="O7771" s="9">
        <v>13.125</v>
      </c>
      <c r="P7771" s="9"/>
      <c r="Q7771" s="9"/>
      <c r="R7771" s="9"/>
      <c r="T7771">
        <f t="shared" si="1078"/>
        <v>3241500</v>
      </c>
      <c r="U7771">
        <v>147.19999999999999</v>
      </c>
      <c r="V7771">
        <f t="shared" si="1076"/>
        <v>13.1</v>
      </c>
      <c r="W7771" t="str">
        <f t="shared" si="1079"/>
        <v/>
      </c>
      <c r="X7771" t="str">
        <f t="shared" si="1080"/>
        <v/>
      </c>
      <c r="Y7771" t="str">
        <f t="shared" si="1077"/>
        <v/>
      </c>
      <c r="Z7771" s="9"/>
      <c r="AA7771" s="14">
        <f t="shared" si="1081"/>
        <v>0.31900000000000001</v>
      </c>
      <c r="AB7771" s="14">
        <f t="shared" si="1082"/>
        <v>1.2999999999999999E-2</v>
      </c>
    </row>
    <row r="7772" spans="1:28" x14ac:dyDescent="0.25">
      <c r="A7772" s="10">
        <f t="shared" si="1083"/>
        <v>45615</v>
      </c>
      <c r="B7772" s="11">
        <v>324</v>
      </c>
      <c r="C7772" s="11">
        <v>1600</v>
      </c>
      <c r="D7772" s="12">
        <v>832.66666666666697</v>
      </c>
      <c r="E7772" s="9"/>
      <c r="F7772" s="9">
        <v>49.933999999999997</v>
      </c>
      <c r="G7772" s="9">
        <v>0</v>
      </c>
      <c r="H7772" s="9">
        <v>0</v>
      </c>
      <c r="I7772" s="9">
        <v>91.254999999999995</v>
      </c>
      <c r="J7772" s="9">
        <v>-8.0660000000000007</v>
      </c>
      <c r="K7772" s="9">
        <v>96.1</v>
      </c>
      <c r="L7772" s="9">
        <v>0.192</v>
      </c>
      <c r="M7772" s="9">
        <v>0.23899999999999999</v>
      </c>
      <c r="N7772" s="9">
        <v>0</v>
      </c>
      <c r="O7772" s="9">
        <v>0.625</v>
      </c>
      <c r="P7772" s="9"/>
      <c r="Q7772" s="9"/>
      <c r="R7772" s="9"/>
      <c r="T7772">
        <f t="shared" si="1078"/>
        <v>3241600</v>
      </c>
      <c r="U7772">
        <v>29.7</v>
      </c>
      <c r="V7772">
        <f t="shared" si="1076"/>
        <v>0</v>
      </c>
      <c r="W7772" t="str">
        <f t="shared" si="1079"/>
        <v/>
      </c>
      <c r="X7772" t="str">
        <f t="shared" si="1080"/>
        <v/>
      </c>
      <c r="Y7772" t="str">
        <f t="shared" si="1077"/>
        <v/>
      </c>
      <c r="Z7772" s="9"/>
      <c r="AA7772" s="14">
        <f t="shared" si="1081"/>
        <v>0.31900000000000001</v>
      </c>
      <c r="AB7772" s="14">
        <f t="shared" si="1082"/>
        <v>1.2999999999999999E-2</v>
      </c>
    </row>
    <row r="7773" spans="1:28" x14ac:dyDescent="0.25">
      <c r="A7773" s="10">
        <f t="shared" si="1083"/>
        <v>45615</v>
      </c>
      <c r="B7773" s="11">
        <v>324</v>
      </c>
      <c r="C7773" s="11">
        <v>1700</v>
      </c>
      <c r="D7773" s="12">
        <v>832.70833333333303</v>
      </c>
      <c r="E7773" s="9"/>
      <c r="F7773" s="9">
        <v>48.646999999999998</v>
      </c>
      <c r="G7773" s="9">
        <v>0</v>
      </c>
      <c r="H7773" s="9">
        <v>0</v>
      </c>
      <c r="I7773" s="9">
        <v>94.063000000000002</v>
      </c>
      <c r="J7773" s="9">
        <v>-8.1319999999999997</v>
      </c>
      <c r="K7773" s="9">
        <v>96.1</v>
      </c>
      <c r="L7773" s="9">
        <v>0.192</v>
      </c>
      <c r="M7773" s="9">
        <v>0.23899999999999999</v>
      </c>
      <c r="N7773" s="9">
        <v>0</v>
      </c>
      <c r="O7773" s="9">
        <v>0.625</v>
      </c>
      <c r="P7773" s="9"/>
      <c r="Q7773" s="9"/>
      <c r="R7773" s="9"/>
      <c r="T7773">
        <f t="shared" si="1078"/>
        <v>3241700</v>
      </c>
      <c r="U7773">
        <v>0</v>
      </c>
      <c r="V7773">
        <f t="shared" si="1076"/>
        <v>0</v>
      </c>
      <c r="W7773" t="str">
        <f t="shared" si="1079"/>
        <v/>
      </c>
      <c r="X7773" t="str">
        <f t="shared" si="1080"/>
        <v/>
      </c>
      <c r="Y7773" t="str">
        <f t="shared" si="1077"/>
        <v/>
      </c>
      <c r="Z7773" s="9"/>
      <c r="AA7773" s="14">
        <f t="shared" si="1081"/>
        <v>0.318</v>
      </c>
      <c r="AB7773" s="14">
        <f t="shared" si="1082"/>
        <v>1.2999999999999999E-2</v>
      </c>
    </row>
    <row r="7774" spans="1:28" x14ac:dyDescent="0.25">
      <c r="A7774" s="10">
        <f t="shared" si="1083"/>
        <v>45615</v>
      </c>
      <c r="B7774" s="11">
        <v>324</v>
      </c>
      <c r="C7774" s="11">
        <v>1800</v>
      </c>
      <c r="D7774" s="12">
        <v>832.75</v>
      </c>
      <c r="E7774" s="9"/>
      <c r="F7774" s="9">
        <v>49.582999999999998</v>
      </c>
      <c r="G7774" s="9">
        <v>0</v>
      </c>
      <c r="H7774" s="9">
        <v>0</v>
      </c>
      <c r="I7774" s="9">
        <v>99.677999999999997</v>
      </c>
      <c r="J7774" s="9">
        <v>-8.0990000000000002</v>
      </c>
      <c r="K7774" s="9">
        <v>96</v>
      </c>
      <c r="L7774" s="9">
        <v>0.192</v>
      </c>
      <c r="M7774" s="9">
        <v>0.23899999999999999</v>
      </c>
      <c r="N7774" s="9">
        <v>0</v>
      </c>
      <c r="O7774" s="9">
        <v>0.625</v>
      </c>
      <c r="P7774" s="9"/>
      <c r="Q7774" s="9"/>
      <c r="R7774" s="9"/>
      <c r="T7774">
        <f t="shared" si="1078"/>
        <v>3241800</v>
      </c>
      <c r="U7774">
        <v>0</v>
      </c>
      <c r="V7774">
        <f t="shared" si="1076"/>
        <v>0</v>
      </c>
      <c r="W7774" t="str">
        <f t="shared" si="1079"/>
        <v/>
      </c>
      <c r="X7774" t="str">
        <f t="shared" si="1080"/>
        <v/>
      </c>
      <c r="Y7774" t="str">
        <f t="shared" si="1077"/>
        <v/>
      </c>
      <c r="Z7774" s="9"/>
      <c r="AA7774" s="14">
        <f t="shared" si="1081"/>
        <v>0.318</v>
      </c>
      <c r="AB7774" s="14">
        <f t="shared" si="1082"/>
        <v>1.2999999999999999E-2</v>
      </c>
    </row>
    <row r="7775" spans="1:28" x14ac:dyDescent="0.25">
      <c r="A7775" s="10">
        <f t="shared" si="1083"/>
        <v>45615</v>
      </c>
      <c r="B7775" s="11">
        <v>324</v>
      </c>
      <c r="C7775" s="11">
        <v>1900</v>
      </c>
      <c r="D7775" s="12">
        <v>832.79166666666697</v>
      </c>
      <c r="E7775" s="9"/>
      <c r="F7775" s="9">
        <v>49.348999999999997</v>
      </c>
      <c r="G7775" s="9">
        <v>0</v>
      </c>
      <c r="H7775" s="9">
        <v>0</v>
      </c>
      <c r="I7775" s="9">
        <v>77.215999999999994</v>
      </c>
      <c r="J7775" s="9">
        <v>-8.2639999999999993</v>
      </c>
      <c r="K7775" s="9">
        <v>96</v>
      </c>
      <c r="L7775" s="9">
        <v>0.192</v>
      </c>
      <c r="M7775" s="9">
        <v>0.23899999999999999</v>
      </c>
      <c r="N7775" s="9">
        <v>0</v>
      </c>
      <c r="O7775" s="9">
        <v>0.625</v>
      </c>
      <c r="P7775" s="9"/>
      <c r="Q7775" s="9"/>
      <c r="R7775" s="9"/>
      <c r="T7775">
        <f t="shared" si="1078"/>
        <v>3241900</v>
      </c>
      <c r="U7775">
        <v>0</v>
      </c>
      <c r="V7775">
        <f t="shared" si="1076"/>
        <v>0</v>
      </c>
      <c r="W7775" t="str">
        <f t="shared" si="1079"/>
        <v/>
      </c>
      <c r="X7775" t="str">
        <f t="shared" si="1080"/>
        <v/>
      </c>
      <c r="Y7775" t="str">
        <f t="shared" si="1077"/>
        <v/>
      </c>
      <c r="Z7775" s="9"/>
      <c r="AA7775" s="14">
        <f t="shared" si="1081"/>
        <v>0.314</v>
      </c>
      <c r="AB7775" s="14">
        <f t="shared" si="1082"/>
        <v>1.2999999999999999E-2</v>
      </c>
    </row>
    <row r="7776" spans="1:28" x14ac:dyDescent="0.25">
      <c r="A7776" s="10">
        <f t="shared" si="1083"/>
        <v>45615</v>
      </c>
      <c r="B7776" s="11">
        <v>324</v>
      </c>
      <c r="C7776" s="11">
        <v>2000</v>
      </c>
      <c r="D7776" s="12">
        <v>832.83333333333303</v>
      </c>
      <c r="E7776" s="9"/>
      <c r="F7776" s="9">
        <v>64.325000000000003</v>
      </c>
      <c r="G7776" s="9">
        <v>0</v>
      </c>
      <c r="H7776" s="9">
        <v>0</v>
      </c>
      <c r="I7776" s="9">
        <v>92.659000000000006</v>
      </c>
      <c r="J7776" s="9">
        <v>-8.2639999999999993</v>
      </c>
      <c r="K7776" s="9">
        <v>95.9</v>
      </c>
      <c r="L7776" s="9">
        <v>0.192</v>
      </c>
      <c r="M7776" s="9">
        <v>0.23899999999999999</v>
      </c>
      <c r="N7776" s="9">
        <v>0</v>
      </c>
      <c r="O7776" s="9">
        <v>0.625</v>
      </c>
      <c r="P7776" s="9"/>
      <c r="Q7776" s="9"/>
      <c r="R7776" s="9"/>
      <c r="T7776">
        <f t="shared" si="1078"/>
        <v>3242000</v>
      </c>
      <c r="U7776">
        <v>0</v>
      </c>
      <c r="V7776">
        <f t="shared" si="1076"/>
        <v>0</v>
      </c>
      <c r="W7776" t="str">
        <f t="shared" si="1079"/>
        <v/>
      </c>
      <c r="X7776" t="str">
        <f t="shared" si="1080"/>
        <v/>
      </c>
      <c r="Y7776" t="str">
        <f t="shared" si="1077"/>
        <v/>
      </c>
      <c r="Z7776" s="9"/>
      <c r="AA7776" s="14">
        <f t="shared" si="1081"/>
        <v>0.314</v>
      </c>
      <c r="AB7776" s="14">
        <f t="shared" si="1082"/>
        <v>1.2999999999999999E-2</v>
      </c>
    </row>
    <row r="7777" spans="1:28" x14ac:dyDescent="0.25">
      <c r="A7777" s="10">
        <f t="shared" si="1083"/>
        <v>45615</v>
      </c>
      <c r="B7777" s="11">
        <v>324</v>
      </c>
      <c r="C7777" s="11">
        <v>2100</v>
      </c>
      <c r="D7777" s="12">
        <v>832.875</v>
      </c>
      <c r="E7777" s="9"/>
      <c r="F7777" s="9">
        <v>49.348999999999997</v>
      </c>
      <c r="G7777" s="9">
        <v>0</v>
      </c>
      <c r="H7777" s="9">
        <v>0</v>
      </c>
      <c r="I7777" s="9">
        <v>73.004000000000005</v>
      </c>
      <c r="J7777" s="9">
        <v>-8.2309999999999999</v>
      </c>
      <c r="K7777" s="9">
        <v>96</v>
      </c>
      <c r="L7777" s="9">
        <v>0.192</v>
      </c>
      <c r="M7777" s="9">
        <v>0.23899999999999999</v>
      </c>
      <c r="N7777" s="9">
        <v>0</v>
      </c>
      <c r="O7777" s="9">
        <v>0.625</v>
      </c>
      <c r="P7777" s="9"/>
      <c r="Q7777" s="9"/>
      <c r="R7777" s="9"/>
      <c r="T7777">
        <f t="shared" si="1078"/>
        <v>3242100</v>
      </c>
      <c r="U7777">
        <v>0</v>
      </c>
      <c r="V7777">
        <f t="shared" si="1076"/>
        <v>0</v>
      </c>
      <c r="W7777" t="str">
        <f t="shared" si="1079"/>
        <v/>
      </c>
      <c r="X7777" t="str">
        <f t="shared" si="1080"/>
        <v/>
      </c>
      <c r="Y7777" t="str">
        <f t="shared" si="1077"/>
        <v/>
      </c>
      <c r="Z7777" s="9"/>
      <c r="AA7777" s="14">
        <f t="shared" si="1081"/>
        <v>0.315</v>
      </c>
      <c r="AB7777" s="14">
        <f t="shared" si="1082"/>
        <v>1.2999999999999999E-2</v>
      </c>
    </row>
    <row r="7778" spans="1:28" x14ac:dyDescent="0.25">
      <c r="A7778" s="10">
        <f t="shared" si="1083"/>
        <v>45615</v>
      </c>
      <c r="B7778" s="11">
        <v>324</v>
      </c>
      <c r="C7778" s="11">
        <v>2200</v>
      </c>
      <c r="D7778" s="12">
        <v>832.91666666666697</v>
      </c>
      <c r="E7778" s="9"/>
      <c r="F7778" s="9">
        <v>64.325000000000003</v>
      </c>
      <c r="G7778" s="9">
        <v>0</v>
      </c>
      <c r="H7778" s="9">
        <v>1.51</v>
      </c>
      <c r="I7778" s="9">
        <v>67.388000000000005</v>
      </c>
      <c r="J7778" s="9">
        <v>-8.2309999999999999</v>
      </c>
      <c r="K7778" s="9">
        <v>96</v>
      </c>
      <c r="L7778" s="9">
        <v>0.192</v>
      </c>
      <c r="M7778" s="9">
        <v>0.23899999999999999</v>
      </c>
      <c r="N7778" s="9">
        <v>0</v>
      </c>
      <c r="O7778" s="9">
        <v>0.625</v>
      </c>
      <c r="P7778" s="9"/>
      <c r="Q7778" s="9"/>
      <c r="R7778" s="9"/>
      <c r="T7778">
        <f t="shared" si="1078"/>
        <v>3242200</v>
      </c>
      <c r="U7778">
        <v>0</v>
      </c>
      <c r="V7778">
        <f t="shared" si="1076"/>
        <v>0</v>
      </c>
      <c r="W7778" t="str">
        <f t="shared" si="1079"/>
        <v/>
      </c>
      <c r="X7778" t="str">
        <f t="shared" si="1080"/>
        <v/>
      </c>
      <c r="Y7778" t="str">
        <f t="shared" si="1077"/>
        <v/>
      </c>
      <c r="Z7778" s="9"/>
      <c r="AA7778" s="14">
        <f t="shared" si="1081"/>
        <v>0.315</v>
      </c>
      <c r="AB7778" s="14">
        <f t="shared" si="1082"/>
        <v>1.2999999999999999E-2</v>
      </c>
    </row>
    <row r="7779" spans="1:28" x14ac:dyDescent="0.25">
      <c r="A7779" s="10">
        <f t="shared" si="1083"/>
        <v>45615</v>
      </c>
      <c r="B7779" s="11">
        <v>324</v>
      </c>
      <c r="C7779" s="11">
        <v>2300</v>
      </c>
      <c r="D7779" s="12">
        <v>832.95833333333303</v>
      </c>
      <c r="E7779" s="9"/>
      <c r="F7779" s="9">
        <v>79.417000000000002</v>
      </c>
      <c r="G7779" s="9">
        <v>0</v>
      </c>
      <c r="H7779" s="9">
        <v>2.516</v>
      </c>
      <c r="I7779" s="9">
        <v>58.965000000000003</v>
      </c>
      <c r="J7779" s="9">
        <v>-8.0329999999999995</v>
      </c>
      <c r="K7779" s="9">
        <v>96</v>
      </c>
      <c r="L7779" s="9">
        <v>0.192</v>
      </c>
      <c r="M7779" s="9">
        <v>0.23899999999999999</v>
      </c>
      <c r="N7779" s="9">
        <v>0</v>
      </c>
      <c r="O7779" s="9">
        <v>0.625</v>
      </c>
      <c r="P7779" s="9"/>
      <c r="Q7779" s="9"/>
      <c r="R7779" s="9"/>
      <c r="T7779">
        <f t="shared" si="1078"/>
        <v>3242300</v>
      </c>
      <c r="U7779">
        <v>0</v>
      </c>
      <c r="V7779">
        <f t="shared" si="1076"/>
        <v>0</v>
      </c>
      <c r="W7779" t="str">
        <f t="shared" si="1079"/>
        <v/>
      </c>
      <c r="X7779" t="str">
        <f t="shared" si="1080"/>
        <v/>
      </c>
      <c r="Y7779" t="str">
        <f t="shared" si="1077"/>
        <v/>
      </c>
      <c r="Z7779" s="9"/>
      <c r="AA7779" s="14">
        <f t="shared" si="1081"/>
        <v>0.32</v>
      </c>
      <c r="AB7779" s="14">
        <f t="shared" si="1082"/>
        <v>1.2999999999999999E-2</v>
      </c>
    </row>
    <row r="7780" spans="1:28" x14ac:dyDescent="0.25">
      <c r="A7780" s="10">
        <f t="shared" si="1083"/>
        <v>45615</v>
      </c>
      <c r="B7780" s="11">
        <v>324</v>
      </c>
      <c r="C7780" s="11">
        <v>2400</v>
      </c>
      <c r="D7780" s="12">
        <v>833</v>
      </c>
      <c r="E7780" s="9"/>
      <c r="F7780" s="9">
        <v>64.325000000000003</v>
      </c>
      <c r="G7780" s="9">
        <v>0</v>
      </c>
      <c r="H7780" s="9">
        <v>3.5230000000000001</v>
      </c>
      <c r="I7780" s="9">
        <v>54.753</v>
      </c>
      <c r="J7780" s="9">
        <v>-7.9020000000000001</v>
      </c>
      <c r="K7780" s="9">
        <v>96.1</v>
      </c>
      <c r="L7780" s="9">
        <v>0.192</v>
      </c>
      <c r="M7780" s="9">
        <v>0.23899999999999999</v>
      </c>
      <c r="N7780" s="9">
        <v>0</v>
      </c>
      <c r="O7780" s="9">
        <v>0.625</v>
      </c>
      <c r="P7780" s="9"/>
      <c r="Q7780" s="9"/>
      <c r="R7780" s="9"/>
      <c r="T7780">
        <f t="shared" si="1078"/>
        <v>3242400</v>
      </c>
      <c r="U7780">
        <v>0</v>
      </c>
      <c r="V7780">
        <f t="shared" si="1076"/>
        <v>0</v>
      </c>
      <c r="W7780">
        <f t="shared" si="1079"/>
        <v>0.192</v>
      </c>
      <c r="X7780">
        <f t="shared" si="1080"/>
        <v>0.23899999999999999</v>
      </c>
      <c r="Y7780">
        <f t="shared" si="1077"/>
        <v>0.64300000000000002</v>
      </c>
      <c r="Z7780" s="9"/>
      <c r="AA7780" s="14">
        <f t="shared" si="1081"/>
        <v>0.32400000000000001</v>
      </c>
      <c r="AB7780" s="14">
        <f t="shared" si="1082"/>
        <v>1.2999999999999999E-2</v>
      </c>
    </row>
    <row r="7781" spans="1:28" x14ac:dyDescent="0.25">
      <c r="A7781" s="10">
        <f t="shared" si="1083"/>
        <v>45616</v>
      </c>
      <c r="B7781" s="11">
        <v>325</v>
      </c>
      <c r="C7781" s="11">
        <v>100</v>
      </c>
      <c r="D7781" s="12">
        <v>833.04166666666697</v>
      </c>
      <c r="E7781" s="9"/>
      <c r="F7781" s="9">
        <v>49.348999999999997</v>
      </c>
      <c r="G7781" s="9">
        <v>0</v>
      </c>
      <c r="H7781" s="9">
        <v>3.5230000000000001</v>
      </c>
      <c r="I7781" s="9">
        <v>58.965000000000003</v>
      </c>
      <c r="J7781" s="9">
        <v>-7.8360000000000003</v>
      </c>
      <c r="K7781" s="9">
        <v>96.1</v>
      </c>
      <c r="L7781" s="9">
        <v>0.192</v>
      </c>
      <c r="M7781" s="9">
        <v>0.23899999999999999</v>
      </c>
      <c r="N7781" s="9">
        <v>0</v>
      </c>
      <c r="O7781" s="9">
        <v>0.625</v>
      </c>
      <c r="P7781" s="9"/>
      <c r="Q7781" s="9"/>
      <c r="R7781" s="9"/>
      <c r="T7781">
        <f t="shared" si="1078"/>
        <v>3250100</v>
      </c>
      <c r="U7781">
        <v>0</v>
      </c>
      <c r="V7781">
        <f t="shared" si="1076"/>
        <v>0</v>
      </c>
      <c r="W7781" t="str">
        <f t="shared" si="1079"/>
        <v/>
      </c>
      <c r="X7781" t="str">
        <f t="shared" si="1080"/>
        <v/>
      </c>
      <c r="Y7781" t="str">
        <f t="shared" si="1077"/>
        <v/>
      </c>
      <c r="Z7781" s="9"/>
      <c r="AA7781" s="14">
        <f t="shared" si="1081"/>
        <v>0.32500000000000001</v>
      </c>
      <c r="AB7781" s="14">
        <f t="shared" si="1082"/>
        <v>1.2999999999999999E-2</v>
      </c>
    </row>
    <row r="7782" spans="1:28" x14ac:dyDescent="0.25">
      <c r="A7782" s="10">
        <f t="shared" si="1083"/>
        <v>45616</v>
      </c>
      <c r="B7782" s="11">
        <v>325</v>
      </c>
      <c r="C7782" s="11">
        <v>200</v>
      </c>
      <c r="D7782" s="12">
        <v>833.08333333333303</v>
      </c>
      <c r="E7782" s="9"/>
      <c r="F7782" s="9">
        <v>64.325000000000003</v>
      </c>
      <c r="G7782" s="9">
        <v>0</v>
      </c>
      <c r="H7782" s="9">
        <v>3.02</v>
      </c>
      <c r="I7782" s="9">
        <v>63.176000000000002</v>
      </c>
      <c r="J7782" s="9">
        <v>-7.8689999999999998</v>
      </c>
      <c r="K7782" s="9">
        <v>96.1</v>
      </c>
      <c r="L7782" s="9">
        <v>0.192</v>
      </c>
      <c r="M7782" s="9">
        <v>0.23899999999999999</v>
      </c>
      <c r="N7782" s="9">
        <v>0</v>
      </c>
      <c r="O7782" s="9">
        <v>0.625</v>
      </c>
      <c r="P7782" s="9"/>
      <c r="Q7782" s="9"/>
      <c r="R7782" s="9"/>
      <c r="T7782">
        <f t="shared" si="1078"/>
        <v>3250200</v>
      </c>
      <c r="U7782">
        <v>0</v>
      </c>
      <c r="V7782">
        <f t="shared" si="1076"/>
        <v>0</v>
      </c>
      <c r="W7782" t="str">
        <f t="shared" si="1079"/>
        <v/>
      </c>
      <c r="X7782" t="str">
        <f t="shared" si="1080"/>
        <v/>
      </c>
      <c r="Y7782" t="str">
        <f t="shared" si="1077"/>
        <v/>
      </c>
      <c r="Z7782" s="9"/>
      <c r="AA7782" s="14">
        <f t="shared" si="1081"/>
        <v>0.32400000000000001</v>
      </c>
      <c r="AB7782" s="14">
        <f t="shared" si="1082"/>
        <v>1.2999999999999999E-2</v>
      </c>
    </row>
    <row r="7783" spans="1:28" x14ac:dyDescent="0.25">
      <c r="A7783" s="10">
        <f t="shared" si="1083"/>
        <v>45616</v>
      </c>
      <c r="B7783" s="11">
        <v>325</v>
      </c>
      <c r="C7783" s="11">
        <v>300</v>
      </c>
      <c r="D7783" s="12">
        <v>833.125</v>
      </c>
      <c r="E7783" s="9"/>
      <c r="F7783" s="9">
        <v>79.417000000000002</v>
      </c>
      <c r="G7783" s="9">
        <v>0</v>
      </c>
      <c r="H7783" s="9">
        <v>2.516</v>
      </c>
      <c r="I7783" s="9">
        <v>68.792000000000002</v>
      </c>
      <c r="J7783" s="9">
        <v>-7.7709999999999999</v>
      </c>
      <c r="K7783" s="9">
        <v>96.2</v>
      </c>
      <c r="L7783" s="9">
        <v>0.192</v>
      </c>
      <c r="M7783" s="9">
        <v>0.23899999999999999</v>
      </c>
      <c r="N7783" s="9">
        <v>0</v>
      </c>
      <c r="O7783" s="9">
        <v>0.625</v>
      </c>
      <c r="P7783" s="9"/>
      <c r="Q7783" s="9"/>
      <c r="R7783" s="9"/>
      <c r="T7783">
        <f t="shared" si="1078"/>
        <v>3250300</v>
      </c>
      <c r="U7783">
        <v>0</v>
      </c>
      <c r="V7783">
        <f t="shared" si="1076"/>
        <v>0</v>
      </c>
      <c r="W7783" t="str">
        <f t="shared" si="1079"/>
        <v/>
      </c>
      <c r="X7783" t="str">
        <f t="shared" si="1080"/>
        <v/>
      </c>
      <c r="Y7783" t="str">
        <f t="shared" si="1077"/>
        <v/>
      </c>
      <c r="Z7783" s="9"/>
      <c r="AA7783" s="14">
        <f t="shared" si="1081"/>
        <v>0.32700000000000001</v>
      </c>
      <c r="AB7783" s="14">
        <f t="shared" si="1082"/>
        <v>1.2999999999999999E-2</v>
      </c>
    </row>
    <row r="7784" spans="1:28" x14ac:dyDescent="0.25">
      <c r="A7784" s="10">
        <f t="shared" si="1083"/>
        <v>45616</v>
      </c>
      <c r="B7784" s="11">
        <v>325</v>
      </c>
      <c r="C7784" s="11">
        <v>400</v>
      </c>
      <c r="D7784" s="12">
        <v>833.16666666666697</v>
      </c>
      <c r="E7784" s="9"/>
      <c r="F7784" s="9">
        <v>94.509</v>
      </c>
      <c r="G7784" s="9">
        <v>0</v>
      </c>
      <c r="H7784" s="9">
        <v>3.02</v>
      </c>
      <c r="I7784" s="9">
        <v>46.329000000000001</v>
      </c>
      <c r="J7784" s="9">
        <v>-7.6079999999999997</v>
      </c>
      <c r="K7784" s="9">
        <v>96.3</v>
      </c>
      <c r="L7784" s="9">
        <v>0.192</v>
      </c>
      <c r="M7784" s="9">
        <v>0.23899999999999999</v>
      </c>
      <c r="N7784" s="9">
        <v>0</v>
      </c>
      <c r="O7784" s="9">
        <v>0.625</v>
      </c>
      <c r="P7784" s="9"/>
      <c r="Q7784" s="9"/>
      <c r="R7784" s="9"/>
      <c r="T7784">
        <f t="shared" si="1078"/>
        <v>3250400</v>
      </c>
      <c r="U7784">
        <v>0</v>
      </c>
      <c r="V7784">
        <f t="shared" si="1076"/>
        <v>0</v>
      </c>
      <c r="W7784" t="str">
        <f t="shared" si="1079"/>
        <v/>
      </c>
      <c r="X7784" t="str">
        <f t="shared" si="1080"/>
        <v/>
      </c>
      <c r="Y7784" t="str">
        <f t="shared" si="1077"/>
        <v/>
      </c>
      <c r="Z7784" s="9"/>
      <c r="AA7784" s="14">
        <f t="shared" si="1081"/>
        <v>0.33200000000000002</v>
      </c>
      <c r="AB7784" s="14">
        <f t="shared" si="1082"/>
        <v>1.2999999999999999E-2</v>
      </c>
    </row>
    <row r="7785" spans="1:28" x14ac:dyDescent="0.25">
      <c r="A7785" s="10">
        <f t="shared" si="1083"/>
        <v>45616</v>
      </c>
      <c r="B7785" s="11">
        <v>325</v>
      </c>
      <c r="C7785" s="11">
        <v>500</v>
      </c>
      <c r="D7785" s="12">
        <v>833.20833333333303</v>
      </c>
      <c r="E7785" s="9"/>
      <c r="F7785" s="9">
        <v>109.485</v>
      </c>
      <c r="G7785" s="9">
        <v>0</v>
      </c>
      <c r="H7785" s="9">
        <v>2.0129999999999999</v>
      </c>
      <c r="I7785" s="9">
        <v>42.118000000000002</v>
      </c>
      <c r="J7785" s="9">
        <v>-7.4779999999999998</v>
      </c>
      <c r="K7785" s="9">
        <v>96.4</v>
      </c>
      <c r="L7785" s="9">
        <v>0.192</v>
      </c>
      <c r="M7785" s="9">
        <v>0.23899999999999999</v>
      </c>
      <c r="N7785" s="9">
        <v>0</v>
      </c>
      <c r="O7785" s="9">
        <v>0.625</v>
      </c>
      <c r="P7785" s="9"/>
      <c r="Q7785" s="9"/>
      <c r="R7785" s="9"/>
      <c r="T7785">
        <f t="shared" si="1078"/>
        <v>3250500</v>
      </c>
      <c r="U7785">
        <v>0</v>
      </c>
      <c r="V7785">
        <f t="shared" si="1076"/>
        <v>0</v>
      </c>
      <c r="W7785" t="str">
        <f t="shared" si="1079"/>
        <v/>
      </c>
      <c r="X7785" t="str">
        <f t="shared" si="1080"/>
        <v/>
      </c>
      <c r="Y7785" t="str">
        <f t="shared" si="1077"/>
        <v/>
      </c>
      <c r="Z7785" s="9"/>
      <c r="AA7785" s="14">
        <f t="shared" si="1081"/>
        <v>0.33500000000000002</v>
      </c>
      <c r="AB7785" s="14">
        <f t="shared" si="1082"/>
        <v>1.2999999999999999E-2</v>
      </c>
    </row>
    <row r="7786" spans="1:28" x14ac:dyDescent="0.25">
      <c r="A7786" s="10">
        <f t="shared" si="1083"/>
        <v>45616</v>
      </c>
      <c r="B7786" s="11">
        <v>325</v>
      </c>
      <c r="C7786" s="11">
        <v>600</v>
      </c>
      <c r="D7786" s="12">
        <v>833.25</v>
      </c>
      <c r="E7786" s="9"/>
      <c r="F7786" s="9">
        <v>124.46</v>
      </c>
      <c r="G7786" s="9">
        <v>0</v>
      </c>
      <c r="H7786" s="9">
        <v>2.516</v>
      </c>
      <c r="I7786" s="9">
        <v>37.905999999999999</v>
      </c>
      <c r="J7786" s="9">
        <v>-7.4450000000000003</v>
      </c>
      <c r="K7786" s="9">
        <v>96.4</v>
      </c>
      <c r="L7786" s="9">
        <v>0.192</v>
      </c>
      <c r="M7786" s="9">
        <v>0.23899999999999999</v>
      </c>
      <c r="N7786" s="9">
        <v>0</v>
      </c>
      <c r="O7786" s="9">
        <v>0.625</v>
      </c>
      <c r="P7786" s="9"/>
      <c r="Q7786" s="9"/>
      <c r="R7786" s="9"/>
      <c r="T7786">
        <f t="shared" si="1078"/>
        <v>3250600</v>
      </c>
      <c r="U7786">
        <v>0</v>
      </c>
      <c r="V7786">
        <f t="shared" si="1076"/>
        <v>0</v>
      </c>
      <c r="W7786" t="str">
        <f t="shared" si="1079"/>
        <v/>
      </c>
      <c r="X7786" t="str">
        <f t="shared" si="1080"/>
        <v/>
      </c>
      <c r="Y7786" t="str">
        <f t="shared" si="1077"/>
        <v/>
      </c>
      <c r="Z7786" s="9"/>
      <c r="AA7786" s="14">
        <f t="shared" si="1081"/>
        <v>0.33600000000000002</v>
      </c>
      <c r="AB7786" s="14">
        <f t="shared" si="1082"/>
        <v>1.2999999999999999E-2</v>
      </c>
    </row>
    <row r="7787" spans="1:28" x14ac:dyDescent="0.25">
      <c r="A7787" s="10">
        <f t="shared" si="1083"/>
        <v>45616</v>
      </c>
      <c r="B7787" s="11">
        <v>325</v>
      </c>
      <c r="C7787" s="11">
        <v>700</v>
      </c>
      <c r="D7787" s="12">
        <v>833.29166666666697</v>
      </c>
      <c r="E7787" s="9"/>
      <c r="F7787" s="9">
        <v>139.43600000000001</v>
      </c>
      <c r="G7787" s="9">
        <v>0</v>
      </c>
      <c r="H7787" s="9">
        <v>3.02</v>
      </c>
      <c r="I7787" s="9">
        <v>42.118000000000002</v>
      </c>
      <c r="J7787" s="9">
        <v>-7.2510000000000003</v>
      </c>
      <c r="K7787" s="9">
        <v>96.5</v>
      </c>
      <c r="L7787" s="9">
        <v>0.192</v>
      </c>
      <c r="M7787" s="9">
        <v>0.23899999999999999</v>
      </c>
      <c r="N7787" s="9">
        <v>0</v>
      </c>
      <c r="O7787" s="9">
        <v>0.625</v>
      </c>
      <c r="P7787" s="9"/>
      <c r="Q7787" s="9"/>
      <c r="R7787" s="9"/>
      <c r="T7787">
        <f t="shared" si="1078"/>
        <v>3250700</v>
      </c>
      <c r="U7787">
        <v>0</v>
      </c>
      <c r="V7787">
        <f t="shared" si="1076"/>
        <v>0</v>
      </c>
      <c r="W7787" t="str">
        <f t="shared" si="1079"/>
        <v/>
      </c>
      <c r="X7787" t="str">
        <f t="shared" si="1080"/>
        <v/>
      </c>
      <c r="Y7787" t="str">
        <f t="shared" si="1077"/>
        <v/>
      </c>
      <c r="Z7787" s="9"/>
      <c r="AA7787" s="14">
        <f t="shared" si="1081"/>
        <v>0.34200000000000003</v>
      </c>
      <c r="AB7787" s="14">
        <f t="shared" si="1082"/>
        <v>1.2E-2</v>
      </c>
    </row>
    <row r="7788" spans="1:28" x14ac:dyDescent="0.25">
      <c r="A7788" s="10">
        <f t="shared" si="1083"/>
        <v>45616</v>
      </c>
      <c r="B7788" s="11">
        <v>325</v>
      </c>
      <c r="C7788" s="11">
        <v>800</v>
      </c>
      <c r="D7788" s="12">
        <v>833.33333333333303</v>
      </c>
      <c r="E7788" s="9"/>
      <c r="F7788" s="9">
        <v>154.52799999999999</v>
      </c>
      <c r="G7788" s="9">
        <v>0</v>
      </c>
      <c r="H7788" s="9">
        <v>1.51</v>
      </c>
      <c r="I7788" s="9">
        <v>39.31</v>
      </c>
      <c r="J7788" s="9">
        <v>-6.9939999999999998</v>
      </c>
      <c r="K7788" s="9">
        <v>96.6</v>
      </c>
      <c r="L7788" s="9">
        <v>0.192</v>
      </c>
      <c r="M7788" s="9">
        <v>0.23899999999999999</v>
      </c>
      <c r="N7788" s="9">
        <v>0</v>
      </c>
      <c r="O7788" s="9">
        <v>1.875</v>
      </c>
      <c r="P7788" s="9"/>
      <c r="Q7788" s="9"/>
      <c r="R7788" s="9"/>
      <c r="T7788">
        <f t="shared" si="1078"/>
        <v>3250800</v>
      </c>
      <c r="U7788">
        <v>16.5</v>
      </c>
      <c r="V7788">
        <f t="shared" si="1076"/>
        <v>1.9</v>
      </c>
      <c r="W7788" t="str">
        <f t="shared" si="1079"/>
        <v/>
      </c>
      <c r="X7788" t="str">
        <f t="shared" si="1080"/>
        <v/>
      </c>
      <c r="Y7788" t="str">
        <f t="shared" si="1077"/>
        <v/>
      </c>
      <c r="Z7788" s="9"/>
      <c r="AA7788" s="14">
        <f t="shared" si="1081"/>
        <v>0.34899999999999998</v>
      </c>
      <c r="AB7788" s="14">
        <f t="shared" si="1082"/>
        <v>1.2E-2</v>
      </c>
    </row>
    <row r="7789" spans="1:28" x14ac:dyDescent="0.25">
      <c r="A7789" s="10">
        <f t="shared" si="1083"/>
        <v>45616</v>
      </c>
      <c r="B7789" s="11">
        <v>325</v>
      </c>
      <c r="C7789" s="11">
        <v>900</v>
      </c>
      <c r="D7789" s="12">
        <v>833.375</v>
      </c>
      <c r="E7789" s="9"/>
      <c r="F7789" s="9">
        <v>169.50299999999999</v>
      </c>
      <c r="G7789" s="9">
        <v>0</v>
      </c>
      <c r="H7789" s="9">
        <v>2.0129999999999999</v>
      </c>
      <c r="I7789" s="9">
        <v>39.31</v>
      </c>
      <c r="J7789" s="9">
        <v>-6.61</v>
      </c>
      <c r="K7789" s="9">
        <v>96.8</v>
      </c>
      <c r="L7789" s="9">
        <v>0.192</v>
      </c>
      <c r="M7789" s="9">
        <v>0.23899999999999999</v>
      </c>
      <c r="N7789" s="9">
        <v>0</v>
      </c>
      <c r="O7789" s="9">
        <v>8.125</v>
      </c>
      <c r="P7789" s="9"/>
      <c r="Q7789" s="9"/>
      <c r="R7789" s="9"/>
      <c r="T7789">
        <f t="shared" si="1078"/>
        <v>3250900</v>
      </c>
      <c r="U7789">
        <v>124.2</v>
      </c>
      <c r="V7789">
        <f t="shared" si="1076"/>
        <v>8.1</v>
      </c>
      <c r="W7789" t="str">
        <f t="shared" si="1079"/>
        <v/>
      </c>
      <c r="X7789" t="str">
        <f t="shared" si="1080"/>
        <v/>
      </c>
      <c r="Y7789" t="str">
        <f t="shared" si="1077"/>
        <v/>
      </c>
      <c r="Z7789" s="9"/>
      <c r="AA7789" s="14">
        <f t="shared" si="1081"/>
        <v>0.36</v>
      </c>
      <c r="AB7789" s="14">
        <f t="shared" si="1082"/>
        <v>1.2E-2</v>
      </c>
    </row>
    <row r="7790" spans="1:28" x14ac:dyDescent="0.25">
      <c r="A7790" s="10">
        <f t="shared" si="1083"/>
        <v>45616</v>
      </c>
      <c r="B7790" s="11">
        <v>325</v>
      </c>
      <c r="C7790" s="11">
        <v>1000</v>
      </c>
      <c r="D7790" s="12">
        <v>833.41666666666697</v>
      </c>
      <c r="E7790" s="9"/>
      <c r="F7790" s="9">
        <v>184.596</v>
      </c>
      <c r="G7790" s="9">
        <v>0</v>
      </c>
      <c r="H7790" s="9">
        <v>1.51</v>
      </c>
      <c r="I7790" s="9">
        <v>40.713999999999999</v>
      </c>
      <c r="J7790" s="9">
        <v>-6.1989999999999998</v>
      </c>
      <c r="K7790" s="9">
        <v>97.1</v>
      </c>
      <c r="L7790" s="9">
        <v>0.192</v>
      </c>
      <c r="M7790" s="9">
        <v>0.23899999999999999</v>
      </c>
      <c r="N7790" s="9">
        <v>0</v>
      </c>
      <c r="O7790" s="9">
        <v>21.875</v>
      </c>
      <c r="P7790" s="9"/>
      <c r="Q7790" s="9"/>
      <c r="R7790" s="9"/>
      <c r="T7790">
        <f t="shared" si="1078"/>
        <v>3251000</v>
      </c>
      <c r="U7790">
        <v>236.8</v>
      </c>
      <c r="V7790">
        <f t="shared" si="1076"/>
        <v>21.9</v>
      </c>
      <c r="W7790" t="str">
        <f t="shared" si="1079"/>
        <v/>
      </c>
      <c r="X7790" t="str">
        <f t="shared" si="1080"/>
        <v/>
      </c>
      <c r="Y7790" t="str">
        <f t="shared" si="1077"/>
        <v/>
      </c>
      <c r="Z7790" s="9"/>
      <c r="AA7790" s="14">
        <f t="shared" si="1081"/>
        <v>0.373</v>
      </c>
      <c r="AB7790" s="14">
        <f t="shared" si="1082"/>
        <v>1.0999999999999999E-2</v>
      </c>
    </row>
    <row r="7791" spans="1:28" x14ac:dyDescent="0.25">
      <c r="A7791" s="10">
        <f t="shared" si="1083"/>
        <v>45616</v>
      </c>
      <c r="B7791" s="11">
        <v>325</v>
      </c>
      <c r="C7791" s="11">
        <v>1100</v>
      </c>
      <c r="D7791" s="12">
        <v>833.45833333333303</v>
      </c>
      <c r="E7791" s="9"/>
      <c r="F7791" s="9">
        <v>199.571</v>
      </c>
      <c r="G7791" s="9">
        <v>0</v>
      </c>
      <c r="H7791" s="9">
        <v>1.51</v>
      </c>
      <c r="I7791" s="9">
        <v>35.097999999999999</v>
      </c>
      <c r="J7791" s="9">
        <v>-5.9790000000000001</v>
      </c>
      <c r="K7791" s="9">
        <v>97.2</v>
      </c>
      <c r="L7791" s="9">
        <v>0.192</v>
      </c>
      <c r="M7791" s="9">
        <v>0.23899999999999999</v>
      </c>
      <c r="N7791" s="9">
        <v>0</v>
      </c>
      <c r="O7791" s="9">
        <v>25.625</v>
      </c>
      <c r="P7791" s="9"/>
      <c r="Q7791" s="9"/>
      <c r="R7791" s="9"/>
      <c r="T7791">
        <f t="shared" si="1078"/>
        <v>3251100</v>
      </c>
      <c r="U7791">
        <v>313.7</v>
      </c>
      <c r="V7791">
        <f t="shared" si="1076"/>
        <v>25.6</v>
      </c>
      <c r="W7791" t="str">
        <f t="shared" si="1079"/>
        <v/>
      </c>
      <c r="X7791" t="str">
        <f t="shared" si="1080"/>
        <v/>
      </c>
      <c r="Y7791" t="str">
        <f t="shared" si="1077"/>
        <v/>
      </c>
      <c r="Z7791" s="9"/>
      <c r="AA7791" s="14">
        <f t="shared" si="1081"/>
        <v>0.38</v>
      </c>
      <c r="AB7791" s="14">
        <f t="shared" si="1082"/>
        <v>1.0999999999999999E-2</v>
      </c>
    </row>
    <row r="7792" spans="1:28" x14ac:dyDescent="0.25">
      <c r="A7792" s="10">
        <f t="shared" si="1083"/>
        <v>45616</v>
      </c>
      <c r="B7792" s="11">
        <v>325</v>
      </c>
      <c r="C7792" s="11">
        <v>1200</v>
      </c>
      <c r="D7792" s="12">
        <v>833.5</v>
      </c>
      <c r="E7792" s="9"/>
      <c r="F7792" s="9">
        <v>214.54599999999999</v>
      </c>
      <c r="G7792" s="9">
        <v>0</v>
      </c>
      <c r="H7792" s="9">
        <v>1.0069999999999999</v>
      </c>
      <c r="I7792" s="9">
        <v>14.039</v>
      </c>
      <c r="J7792" s="9">
        <v>-4.9569999999999999</v>
      </c>
      <c r="K7792" s="9">
        <v>97.4</v>
      </c>
      <c r="L7792" s="9">
        <v>0.192</v>
      </c>
      <c r="M7792" s="9">
        <v>0.23899999999999999</v>
      </c>
      <c r="N7792" s="9">
        <v>0</v>
      </c>
      <c r="O7792" s="9">
        <v>43.125</v>
      </c>
      <c r="P7792" s="9"/>
      <c r="Q7792" s="9"/>
      <c r="R7792" s="9"/>
      <c r="T7792">
        <f t="shared" si="1078"/>
        <v>3251200</v>
      </c>
      <c r="U7792">
        <v>343.3</v>
      </c>
      <c r="V7792">
        <f t="shared" si="1076"/>
        <v>43.1</v>
      </c>
      <c r="W7792" t="str">
        <f t="shared" si="1079"/>
        <v/>
      </c>
      <c r="X7792" t="str">
        <f t="shared" si="1080"/>
        <v/>
      </c>
      <c r="Y7792" t="str">
        <f t="shared" si="1077"/>
        <v/>
      </c>
      <c r="Z7792" s="9"/>
      <c r="AA7792" s="14">
        <f t="shared" si="1081"/>
        <v>0.41099999999999998</v>
      </c>
      <c r="AB7792" s="14">
        <f t="shared" si="1082"/>
        <v>1.0999999999999999E-2</v>
      </c>
    </row>
    <row r="7793" spans="1:28" x14ac:dyDescent="0.25">
      <c r="A7793" s="10">
        <f t="shared" si="1083"/>
        <v>45616</v>
      </c>
      <c r="B7793" s="11">
        <v>325</v>
      </c>
      <c r="C7793" s="11">
        <v>1300</v>
      </c>
      <c r="D7793" s="12">
        <v>833.54166666666697</v>
      </c>
      <c r="E7793" s="9"/>
      <c r="F7793" s="9">
        <v>229.756</v>
      </c>
      <c r="G7793" s="9">
        <v>0</v>
      </c>
      <c r="H7793" s="9">
        <v>0</v>
      </c>
      <c r="I7793" s="9">
        <v>22.463000000000001</v>
      </c>
      <c r="J7793" s="9">
        <v>-5.202</v>
      </c>
      <c r="K7793" s="9">
        <v>97.9</v>
      </c>
      <c r="L7793" s="9">
        <v>0.192</v>
      </c>
      <c r="M7793" s="9">
        <v>0.23899999999999999</v>
      </c>
      <c r="N7793" s="9">
        <v>0</v>
      </c>
      <c r="O7793" s="9">
        <v>44.375</v>
      </c>
      <c r="P7793" s="9"/>
      <c r="Q7793" s="9"/>
      <c r="R7793" s="9"/>
      <c r="T7793">
        <f t="shared" si="1078"/>
        <v>3251300</v>
      </c>
      <c r="U7793">
        <v>322</v>
      </c>
      <c r="V7793">
        <f t="shared" si="1076"/>
        <v>44.4</v>
      </c>
      <c r="W7793" t="str">
        <f t="shared" si="1079"/>
        <v/>
      </c>
      <c r="X7793" t="str">
        <f t="shared" si="1080"/>
        <v/>
      </c>
      <c r="Y7793" t="str">
        <f t="shared" si="1077"/>
        <v/>
      </c>
      <c r="Z7793" s="9"/>
      <c r="AA7793" s="14">
        <f t="shared" si="1081"/>
        <v>0.40600000000000003</v>
      </c>
      <c r="AB7793" s="14">
        <f t="shared" si="1082"/>
        <v>8.9999999999999993E-3</v>
      </c>
    </row>
    <row r="7794" spans="1:28" x14ac:dyDescent="0.25">
      <c r="A7794" s="10">
        <f t="shared" si="1083"/>
        <v>45616</v>
      </c>
      <c r="B7794" s="11">
        <v>325</v>
      </c>
      <c r="C7794" s="11">
        <v>1400</v>
      </c>
      <c r="D7794" s="12">
        <v>833.58333333333303</v>
      </c>
      <c r="E7794" s="9"/>
      <c r="F7794" s="9">
        <v>236.77500000000001</v>
      </c>
      <c r="G7794" s="9">
        <v>0</v>
      </c>
      <c r="H7794" s="9">
        <v>0</v>
      </c>
      <c r="I7794" s="9">
        <v>15.443</v>
      </c>
      <c r="J7794" s="9">
        <v>-4.4390000000000001</v>
      </c>
      <c r="K7794" s="9">
        <v>97.8</v>
      </c>
      <c r="L7794" s="9">
        <v>0.192</v>
      </c>
      <c r="M7794" s="9">
        <v>0.23899999999999999</v>
      </c>
      <c r="N7794" s="9">
        <v>0</v>
      </c>
      <c r="O7794" s="9">
        <v>29.375</v>
      </c>
      <c r="P7794" s="9"/>
      <c r="Q7794" s="9"/>
      <c r="R7794" s="9"/>
      <c r="T7794">
        <f t="shared" si="1078"/>
        <v>3251400</v>
      </c>
      <c r="U7794">
        <v>252.2</v>
      </c>
      <c r="V7794">
        <f t="shared" si="1076"/>
        <v>29.4</v>
      </c>
      <c r="W7794" t="str">
        <f t="shared" si="1079"/>
        <v/>
      </c>
      <c r="X7794" t="str">
        <f t="shared" si="1080"/>
        <v/>
      </c>
      <c r="Y7794" t="str">
        <f t="shared" si="1077"/>
        <v/>
      </c>
      <c r="Z7794" s="9"/>
      <c r="AA7794" s="14">
        <f t="shared" si="1081"/>
        <v>0.43</v>
      </c>
      <c r="AB7794" s="14">
        <f t="shared" si="1082"/>
        <v>0.01</v>
      </c>
    </row>
    <row r="7795" spans="1:28" x14ac:dyDescent="0.25">
      <c r="A7795" s="10">
        <f t="shared" si="1083"/>
        <v>45616</v>
      </c>
      <c r="B7795" s="11">
        <v>325</v>
      </c>
      <c r="C7795" s="11">
        <v>1500</v>
      </c>
      <c r="D7795" s="12">
        <v>833.625</v>
      </c>
      <c r="E7795" s="9"/>
      <c r="F7795" s="9">
        <v>236.77500000000001</v>
      </c>
      <c r="G7795" s="9">
        <v>0</v>
      </c>
      <c r="H7795" s="9">
        <v>0</v>
      </c>
      <c r="I7795" s="9">
        <v>12.635</v>
      </c>
      <c r="J7795" s="9">
        <v>-4.6820000000000004</v>
      </c>
      <c r="K7795" s="9">
        <v>98</v>
      </c>
      <c r="L7795" s="9">
        <v>0.192</v>
      </c>
      <c r="M7795" s="9">
        <v>0.23899999999999999</v>
      </c>
      <c r="N7795" s="9">
        <v>0</v>
      </c>
      <c r="O7795" s="9">
        <v>34.375</v>
      </c>
      <c r="P7795" s="9"/>
      <c r="Q7795" s="9"/>
      <c r="R7795" s="9"/>
      <c r="T7795">
        <f t="shared" si="1078"/>
        <v>3251500</v>
      </c>
      <c r="U7795">
        <v>144.19999999999999</v>
      </c>
      <c r="V7795">
        <f t="shared" si="1076"/>
        <v>34.4</v>
      </c>
      <c r="W7795" t="str">
        <f t="shared" si="1079"/>
        <v/>
      </c>
      <c r="X7795" t="str">
        <f t="shared" si="1080"/>
        <v/>
      </c>
      <c r="Y7795" t="str">
        <f t="shared" si="1077"/>
        <v/>
      </c>
      <c r="Z7795" s="9"/>
      <c r="AA7795" s="14">
        <f t="shared" si="1081"/>
        <v>0.42299999999999999</v>
      </c>
      <c r="AB7795" s="14">
        <f t="shared" si="1082"/>
        <v>8.9999999999999993E-3</v>
      </c>
    </row>
    <row r="7796" spans="1:28" x14ac:dyDescent="0.25">
      <c r="A7796" s="10">
        <f t="shared" si="1083"/>
        <v>45616</v>
      </c>
      <c r="B7796" s="11">
        <v>325</v>
      </c>
      <c r="C7796" s="11">
        <v>1600</v>
      </c>
      <c r="D7796" s="12">
        <v>833.66666666666697</v>
      </c>
      <c r="E7796" s="9"/>
      <c r="F7796" s="9">
        <v>221.566</v>
      </c>
      <c r="G7796" s="9">
        <v>0</v>
      </c>
      <c r="H7796" s="9">
        <v>0</v>
      </c>
      <c r="I7796" s="9">
        <v>19.655000000000001</v>
      </c>
      <c r="J7796" s="9">
        <v>-5.1719999999999997</v>
      </c>
      <c r="K7796" s="9">
        <v>98</v>
      </c>
      <c r="L7796" s="9">
        <v>0.192</v>
      </c>
      <c r="M7796" s="9">
        <v>0.23899999999999999</v>
      </c>
      <c r="N7796" s="9">
        <v>0</v>
      </c>
      <c r="O7796" s="9">
        <v>6.875</v>
      </c>
      <c r="P7796" s="9"/>
      <c r="Q7796" s="9"/>
      <c r="R7796" s="9"/>
      <c r="T7796">
        <f t="shared" si="1078"/>
        <v>3251600</v>
      </c>
      <c r="U7796">
        <v>28.2</v>
      </c>
      <c r="V7796">
        <f t="shared" si="1076"/>
        <v>6.9</v>
      </c>
      <c r="W7796" t="str">
        <f t="shared" si="1079"/>
        <v/>
      </c>
      <c r="X7796" t="str">
        <f t="shared" si="1080"/>
        <v/>
      </c>
      <c r="Y7796" t="str">
        <f t="shared" si="1077"/>
        <v/>
      </c>
      <c r="Z7796" s="9"/>
      <c r="AA7796" s="14">
        <f t="shared" si="1081"/>
        <v>0.40699999999999997</v>
      </c>
      <c r="AB7796" s="14">
        <f t="shared" si="1082"/>
        <v>8.0000000000000002E-3</v>
      </c>
    </row>
    <row r="7797" spans="1:28" x14ac:dyDescent="0.25">
      <c r="A7797" s="10">
        <f t="shared" si="1083"/>
        <v>45616</v>
      </c>
      <c r="B7797" s="11">
        <v>325</v>
      </c>
      <c r="C7797" s="11">
        <v>1700</v>
      </c>
      <c r="D7797" s="12">
        <v>833.70833333333303</v>
      </c>
      <c r="E7797" s="9"/>
      <c r="F7797" s="9">
        <v>236.77500000000001</v>
      </c>
      <c r="G7797" s="9">
        <v>0</v>
      </c>
      <c r="H7797" s="9">
        <v>0</v>
      </c>
      <c r="I7797" s="9">
        <v>23.867000000000001</v>
      </c>
      <c r="J7797" s="9">
        <v>-5.202</v>
      </c>
      <c r="K7797" s="9">
        <v>97.9</v>
      </c>
      <c r="L7797" s="9">
        <v>0.192</v>
      </c>
      <c r="M7797" s="9">
        <v>0.23899999999999999</v>
      </c>
      <c r="N7797" s="9">
        <v>0</v>
      </c>
      <c r="O7797" s="9">
        <v>0.625</v>
      </c>
      <c r="P7797" s="9"/>
      <c r="Q7797" s="9"/>
      <c r="R7797" s="9"/>
      <c r="T7797">
        <f t="shared" si="1078"/>
        <v>3251700</v>
      </c>
      <c r="U7797">
        <v>0</v>
      </c>
      <c r="V7797">
        <f t="shared" si="1076"/>
        <v>0</v>
      </c>
      <c r="W7797" t="str">
        <f t="shared" si="1079"/>
        <v/>
      </c>
      <c r="X7797" t="str">
        <f t="shared" si="1080"/>
        <v/>
      </c>
      <c r="Y7797" t="str">
        <f t="shared" si="1077"/>
        <v/>
      </c>
      <c r="Z7797" s="9"/>
      <c r="AA7797" s="14">
        <f t="shared" si="1081"/>
        <v>0.40600000000000003</v>
      </c>
      <c r="AB7797" s="14">
        <f t="shared" si="1082"/>
        <v>8.9999999999999993E-3</v>
      </c>
    </row>
    <row r="7798" spans="1:28" x14ac:dyDescent="0.25">
      <c r="A7798" s="10">
        <f t="shared" si="1083"/>
        <v>45616</v>
      </c>
      <c r="B7798" s="11">
        <v>325</v>
      </c>
      <c r="C7798" s="11">
        <v>1800</v>
      </c>
      <c r="D7798" s="12">
        <v>833.75</v>
      </c>
      <c r="E7798" s="9"/>
      <c r="F7798" s="9">
        <v>221.566</v>
      </c>
      <c r="G7798" s="9">
        <v>0</v>
      </c>
      <c r="H7798" s="9">
        <v>0</v>
      </c>
      <c r="I7798" s="9">
        <v>21.059000000000001</v>
      </c>
      <c r="J7798" s="9">
        <v>-4.9870000000000001</v>
      </c>
      <c r="K7798" s="9">
        <v>98</v>
      </c>
      <c r="L7798" s="9">
        <v>0.192</v>
      </c>
      <c r="M7798" s="9">
        <v>0.23899999999999999</v>
      </c>
      <c r="N7798" s="9">
        <v>0</v>
      </c>
      <c r="O7798" s="9">
        <v>0.625</v>
      </c>
      <c r="P7798" s="9"/>
      <c r="Q7798" s="9"/>
      <c r="R7798" s="9"/>
      <c r="T7798">
        <f t="shared" si="1078"/>
        <v>3251800</v>
      </c>
      <c r="U7798">
        <v>0</v>
      </c>
      <c r="V7798">
        <f t="shared" si="1076"/>
        <v>0</v>
      </c>
      <c r="W7798" t="str">
        <f t="shared" si="1079"/>
        <v/>
      </c>
      <c r="X7798" t="str">
        <f t="shared" si="1080"/>
        <v/>
      </c>
      <c r="Y7798" t="str">
        <f t="shared" si="1077"/>
        <v/>
      </c>
      <c r="Z7798" s="9"/>
      <c r="AA7798" s="14">
        <f t="shared" si="1081"/>
        <v>0.41299999999999998</v>
      </c>
      <c r="AB7798" s="14">
        <f t="shared" si="1082"/>
        <v>8.0000000000000002E-3</v>
      </c>
    </row>
    <row r="7799" spans="1:28" x14ac:dyDescent="0.25">
      <c r="A7799" s="10">
        <f t="shared" si="1083"/>
        <v>45616</v>
      </c>
      <c r="B7799" s="11">
        <v>325</v>
      </c>
      <c r="C7799" s="11">
        <v>1900</v>
      </c>
      <c r="D7799" s="12">
        <v>833.79166666666697</v>
      </c>
      <c r="E7799" s="9"/>
      <c r="F7799" s="9">
        <v>206.47399999999999</v>
      </c>
      <c r="G7799" s="9">
        <v>0</v>
      </c>
      <c r="H7799" s="9">
        <v>0</v>
      </c>
      <c r="I7799" s="9">
        <v>1.4039999999999999</v>
      </c>
      <c r="J7799" s="9">
        <v>-4.9260000000000002</v>
      </c>
      <c r="K7799" s="9">
        <v>98</v>
      </c>
      <c r="L7799" s="9">
        <v>0.192</v>
      </c>
      <c r="M7799" s="9">
        <v>0.23899999999999999</v>
      </c>
      <c r="N7799" s="9">
        <v>0</v>
      </c>
      <c r="O7799" s="9">
        <v>0.625</v>
      </c>
      <c r="P7799" s="9"/>
      <c r="Q7799" s="9"/>
      <c r="R7799" s="9"/>
      <c r="T7799">
        <f t="shared" si="1078"/>
        <v>3251900</v>
      </c>
      <c r="U7799">
        <v>0</v>
      </c>
      <c r="V7799">
        <f t="shared" si="1076"/>
        <v>0</v>
      </c>
      <c r="W7799" t="str">
        <f t="shared" si="1079"/>
        <v/>
      </c>
      <c r="X7799" t="str">
        <f t="shared" si="1080"/>
        <v/>
      </c>
      <c r="Y7799" t="str">
        <f t="shared" si="1077"/>
        <v/>
      </c>
      <c r="Z7799" s="9"/>
      <c r="AA7799" s="14">
        <f t="shared" si="1081"/>
        <v>0.41499999999999998</v>
      </c>
      <c r="AB7799" s="14">
        <f t="shared" si="1082"/>
        <v>8.0000000000000002E-3</v>
      </c>
    </row>
    <row r="7800" spans="1:28" x14ac:dyDescent="0.25">
      <c r="A7800" s="10">
        <f t="shared" si="1083"/>
        <v>45616</v>
      </c>
      <c r="B7800" s="11">
        <v>325</v>
      </c>
      <c r="C7800" s="11">
        <v>2000</v>
      </c>
      <c r="D7800" s="12">
        <v>833.83333333333303</v>
      </c>
      <c r="E7800" s="9"/>
      <c r="F7800" s="9">
        <v>191.49799999999999</v>
      </c>
      <c r="G7800" s="9">
        <v>0</v>
      </c>
      <c r="H7800" s="9">
        <v>0</v>
      </c>
      <c r="I7800" s="9">
        <v>9.827</v>
      </c>
      <c r="J7800" s="9">
        <v>-4.7430000000000003</v>
      </c>
      <c r="K7800" s="9">
        <v>98.1</v>
      </c>
      <c r="L7800" s="9">
        <v>0.192</v>
      </c>
      <c r="M7800" s="9">
        <v>0.23899999999999999</v>
      </c>
      <c r="N7800" s="9">
        <v>0</v>
      </c>
      <c r="O7800" s="9">
        <v>0.625</v>
      </c>
      <c r="P7800" s="9"/>
      <c r="Q7800" s="9"/>
      <c r="R7800" s="9"/>
      <c r="T7800">
        <f t="shared" si="1078"/>
        <v>3252000</v>
      </c>
      <c r="U7800">
        <v>0</v>
      </c>
      <c r="V7800">
        <f t="shared" si="1076"/>
        <v>0</v>
      </c>
      <c r="W7800" t="str">
        <f t="shared" si="1079"/>
        <v/>
      </c>
      <c r="X7800" t="str">
        <f t="shared" si="1080"/>
        <v/>
      </c>
      <c r="Y7800" t="str">
        <f t="shared" si="1077"/>
        <v/>
      </c>
      <c r="Z7800" s="9"/>
      <c r="AA7800" s="14">
        <f t="shared" si="1081"/>
        <v>0.42099999999999999</v>
      </c>
      <c r="AB7800" s="14">
        <f t="shared" si="1082"/>
        <v>8.0000000000000002E-3</v>
      </c>
    </row>
    <row r="7801" spans="1:28" x14ac:dyDescent="0.25">
      <c r="A7801" s="10">
        <f t="shared" si="1083"/>
        <v>45616</v>
      </c>
      <c r="B7801" s="11">
        <v>325</v>
      </c>
      <c r="C7801" s="11">
        <v>2100</v>
      </c>
      <c r="D7801" s="12">
        <v>833.875</v>
      </c>
      <c r="E7801" s="9"/>
      <c r="F7801" s="9">
        <v>176.523</v>
      </c>
      <c r="G7801" s="9">
        <v>0</v>
      </c>
      <c r="H7801" s="9">
        <v>0</v>
      </c>
      <c r="I7801" s="9">
        <v>14.039</v>
      </c>
      <c r="J7801" s="9">
        <v>-4.7430000000000003</v>
      </c>
      <c r="K7801" s="9">
        <v>98.2</v>
      </c>
      <c r="L7801" s="9">
        <v>0.192</v>
      </c>
      <c r="M7801" s="9">
        <v>0.23899999999999999</v>
      </c>
      <c r="N7801" s="9">
        <v>0</v>
      </c>
      <c r="O7801" s="9">
        <v>0.625</v>
      </c>
      <c r="P7801" s="9"/>
      <c r="Q7801" s="9"/>
      <c r="R7801" s="9"/>
      <c r="T7801">
        <f t="shared" si="1078"/>
        <v>3252100</v>
      </c>
      <c r="U7801">
        <v>0</v>
      </c>
      <c r="V7801">
        <f t="shared" si="1076"/>
        <v>0</v>
      </c>
      <c r="W7801" t="str">
        <f t="shared" si="1079"/>
        <v/>
      </c>
      <c r="X7801" t="str">
        <f t="shared" si="1080"/>
        <v/>
      </c>
      <c r="Y7801" t="str">
        <f t="shared" si="1077"/>
        <v/>
      </c>
      <c r="Z7801" s="9"/>
      <c r="AA7801" s="14">
        <f t="shared" si="1081"/>
        <v>0.42199999999999999</v>
      </c>
      <c r="AB7801" s="14">
        <f t="shared" si="1082"/>
        <v>8.0000000000000002E-3</v>
      </c>
    </row>
    <row r="7802" spans="1:28" x14ac:dyDescent="0.25">
      <c r="A7802" s="10">
        <f t="shared" si="1083"/>
        <v>45616</v>
      </c>
      <c r="B7802" s="11">
        <v>325</v>
      </c>
      <c r="C7802" s="11">
        <v>2200</v>
      </c>
      <c r="D7802" s="12">
        <v>833.91666666666697</v>
      </c>
      <c r="E7802" s="9"/>
      <c r="F7802" s="9">
        <v>161.66499999999999</v>
      </c>
      <c r="G7802" s="9">
        <v>0</v>
      </c>
      <c r="H7802" s="9">
        <v>0</v>
      </c>
      <c r="I7802" s="9">
        <v>2.8079999999999998</v>
      </c>
      <c r="J7802" s="9">
        <v>-4.7729999999999997</v>
      </c>
      <c r="K7802" s="9">
        <v>98.2</v>
      </c>
      <c r="L7802" s="9">
        <v>0.192</v>
      </c>
      <c r="M7802" s="9">
        <v>0.23899999999999999</v>
      </c>
      <c r="N7802" s="9">
        <v>0</v>
      </c>
      <c r="O7802" s="9">
        <v>0.625</v>
      </c>
      <c r="P7802" s="9"/>
      <c r="Q7802" s="9"/>
      <c r="R7802" s="9"/>
      <c r="T7802">
        <f t="shared" si="1078"/>
        <v>3252200</v>
      </c>
      <c r="U7802">
        <v>0</v>
      </c>
      <c r="V7802">
        <f t="shared" si="1076"/>
        <v>0</v>
      </c>
      <c r="W7802" t="str">
        <f t="shared" si="1079"/>
        <v/>
      </c>
      <c r="X7802" t="str">
        <f t="shared" si="1080"/>
        <v/>
      </c>
      <c r="Y7802" t="str">
        <f t="shared" si="1077"/>
        <v/>
      </c>
      <c r="Z7802" s="9"/>
      <c r="AA7802" s="14">
        <f t="shared" si="1081"/>
        <v>0.42099999999999999</v>
      </c>
      <c r="AB7802" s="14">
        <f t="shared" si="1082"/>
        <v>8.0000000000000002E-3</v>
      </c>
    </row>
    <row r="7803" spans="1:28" x14ac:dyDescent="0.25">
      <c r="A7803" s="10">
        <f t="shared" si="1083"/>
        <v>45616</v>
      </c>
      <c r="B7803" s="11">
        <v>325</v>
      </c>
      <c r="C7803" s="11">
        <v>2300</v>
      </c>
      <c r="D7803" s="12">
        <v>833.95833333333303</v>
      </c>
      <c r="E7803" s="9"/>
      <c r="F7803" s="9">
        <v>146.45500000000001</v>
      </c>
      <c r="G7803" s="9">
        <v>0</v>
      </c>
      <c r="H7803" s="9">
        <v>0</v>
      </c>
      <c r="I7803" s="9">
        <v>2.8079999999999998</v>
      </c>
      <c r="J7803" s="9">
        <v>-4.7430000000000003</v>
      </c>
      <c r="K7803" s="9">
        <v>98.2</v>
      </c>
      <c r="L7803" s="9">
        <v>0.192</v>
      </c>
      <c r="M7803" s="9">
        <v>0.23899999999999999</v>
      </c>
      <c r="N7803" s="9">
        <v>0</v>
      </c>
      <c r="O7803" s="9">
        <v>0.625</v>
      </c>
      <c r="P7803" s="9"/>
      <c r="Q7803" s="9"/>
      <c r="R7803" s="9"/>
      <c r="T7803">
        <f t="shared" si="1078"/>
        <v>3252300</v>
      </c>
      <c r="U7803">
        <v>0</v>
      </c>
      <c r="V7803">
        <f t="shared" si="1076"/>
        <v>0</v>
      </c>
      <c r="W7803" t="str">
        <f t="shared" si="1079"/>
        <v/>
      </c>
      <c r="X7803" t="str">
        <f t="shared" si="1080"/>
        <v/>
      </c>
      <c r="Y7803" t="str">
        <f t="shared" si="1077"/>
        <v/>
      </c>
      <c r="Z7803" s="9"/>
      <c r="AA7803" s="14">
        <f t="shared" si="1081"/>
        <v>0.42199999999999999</v>
      </c>
      <c r="AB7803" s="14">
        <f t="shared" si="1082"/>
        <v>8.0000000000000002E-3</v>
      </c>
    </row>
    <row r="7804" spans="1:28" x14ac:dyDescent="0.25">
      <c r="A7804" s="10">
        <f t="shared" si="1083"/>
        <v>45616</v>
      </c>
      <c r="B7804" s="11">
        <v>325</v>
      </c>
      <c r="C7804" s="11">
        <v>2400</v>
      </c>
      <c r="D7804" s="12">
        <v>834</v>
      </c>
      <c r="E7804" s="9"/>
      <c r="F7804" s="9">
        <v>131.47999999999999</v>
      </c>
      <c r="G7804" s="9">
        <v>0</v>
      </c>
      <c r="H7804" s="9">
        <v>0</v>
      </c>
      <c r="I7804" s="9">
        <v>2.8079999999999998</v>
      </c>
      <c r="J7804" s="9">
        <v>-4.7119999999999997</v>
      </c>
      <c r="K7804" s="9">
        <v>98.2</v>
      </c>
      <c r="L7804" s="9">
        <v>0.192</v>
      </c>
      <c r="M7804" s="9">
        <v>0.23899999999999999</v>
      </c>
      <c r="N7804" s="9">
        <v>0</v>
      </c>
      <c r="O7804" s="9">
        <v>0.625</v>
      </c>
      <c r="P7804" s="9"/>
      <c r="Q7804" s="9"/>
      <c r="R7804" s="9"/>
      <c r="T7804">
        <f t="shared" si="1078"/>
        <v>3252400</v>
      </c>
      <c r="U7804">
        <v>0</v>
      </c>
      <c r="V7804">
        <f t="shared" si="1076"/>
        <v>0</v>
      </c>
      <c r="W7804">
        <f t="shared" si="1079"/>
        <v>0.192</v>
      </c>
      <c r="X7804">
        <f t="shared" si="1080"/>
        <v>0.23899999999999999</v>
      </c>
      <c r="Y7804">
        <f t="shared" si="1077"/>
        <v>1.3149999999999999</v>
      </c>
      <c r="Z7804" s="9"/>
      <c r="AA7804" s="14">
        <f t="shared" si="1081"/>
        <v>0.42199999999999999</v>
      </c>
      <c r="AB7804" s="14">
        <f t="shared" si="1082"/>
        <v>8.0000000000000002E-3</v>
      </c>
    </row>
    <row r="7805" spans="1:28" x14ac:dyDescent="0.25">
      <c r="A7805" s="10">
        <f t="shared" si="1083"/>
        <v>45617</v>
      </c>
      <c r="B7805" s="11">
        <v>326</v>
      </c>
      <c r="C7805" s="11">
        <v>100</v>
      </c>
      <c r="D7805" s="12">
        <v>834.04166666666697</v>
      </c>
      <c r="E7805" s="9"/>
      <c r="F7805" s="9">
        <v>146.45500000000001</v>
      </c>
      <c r="G7805" s="9">
        <v>0</v>
      </c>
      <c r="H7805" s="9">
        <v>0</v>
      </c>
      <c r="I7805" s="9">
        <v>2.8079999999999998</v>
      </c>
      <c r="J7805" s="9">
        <v>-4.6210000000000004</v>
      </c>
      <c r="K7805" s="9">
        <v>98.3</v>
      </c>
      <c r="L7805" s="9">
        <v>0.192</v>
      </c>
      <c r="M7805" s="9">
        <v>0.23899999999999999</v>
      </c>
      <c r="N7805" s="9">
        <v>0</v>
      </c>
      <c r="O7805" s="9">
        <v>0.625</v>
      </c>
      <c r="P7805" s="9"/>
      <c r="Q7805" s="9"/>
      <c r="R7805" s="9"/>
      <c r="T7805">
        <f t="shared" si="1078"/>
        <v>3260100</v>
      </c>
      <c r="U7805">
        <v>0</v>
      </c>
      <c r="V7805">
        <f t="shared" ref="V7805:V7868" si="1084">IF(O7805&lt;1,0,ROUND(O7805,1))</f>
        <v>0</v>
      </c>
      <c r="W7805" t="str">
        <f t="shared" si="1079"/>
        <v/>
      </c>
      <c r="X7805" t="str">
        <f t="shared" si="1080"/>
        <v/>
      </c>
      <c r="Y7805" t="str">
        <f t="shared" ref="Y7805:Y7868" si="1085">IF(C7805=2400,ROUND(F7805/100,3),"")</f>
        <v/>
      </c>
      <c r="Z7805" s="9"/>
      <c r="AA7805" s="14">
        <f t="shared" si="1081"/>
        <v>0.42599999999999999</v>
      </c>
      <c r="AB7805" s="14">
        <f t="shared" si="1082"/>
        <v>7.0000000000000001E-3</v>
      </c>
    </row>
    <row r="7806" spans="1:28" x14ac:dyDescent="0.25">
      <c r="A7806" s="10">
        <f t="shared" si="1083"/>
        <v>45617</v>
      </c>
      <c r="B7806" s="11">
        <v>326</v>
      </c>
      <c r="C7806" s="11">
        <v>200</v>
      </c>
      <c r="D7806" s="12">
        <v>834.08333333333303</v>
      </c>
      <c r="E7806" s="9"/>
      <c r="F7806" s="9">
        <v>131.47999999999999</v>
      </c>
      <c r="G7806" s="9">
        <v>0</v>
      </c>
      <c r="H7806" s="9">
        <v>0</v>
      </c>
      <c r="I7806" s="9">
        <v>2.8079999999999998</v>
      </c>
      <c r="J7806" s="9">
        <v>-4.6820000000000004</v>
      </c>
      <c r="K7806" s="9">
        <v>98.3</v>
      </c>
      <c r="L7806" s="9">
        <v>0.193</v>
      </c>
      <c r="M7806" s="9">
        <v>0.23899999999999999</v>
      </c>
      <c r="N7806" s="9">
        <v>0</v>
      </c>
      <c r="O7806" s="9">
        <v>0.625</v>
      </c>
      <c r="P7806" s="9"/>
      <c r="Q7806" s="9"/>
      <c r="R7806" s="9"/>
      <c r="T7806">
        <f t="shared" si="1078"/>
        <v>3260200</v>
      </c>
      <c r="U7806">
        <v>0</v>
      </c>
      <c r="V7806">
        <f t="shared" si="1084"/>
        <v>0</v>
      </c>
      <c r="W7806" t="str">
        <f t="shared" si="1079"/>
        <v/>
      </c>
      <c r="X7806" t="str">
        <f t="shared" si="1080"/>
        <v/>
      </c>
      <c r="Y7806" t="str">
        <f t="shared" si="1085"/>
        <v/>
      </c>
      <c r="Z7806" s="9"/>
      <c r="AA7806" s="14">
        <f t="shared" si="1081"/>
        <v>0.42399999999999999</v>
      </c>
      <c r="AB7806" s="14">
        <f t="shared" si="1082"/>
        <v>7.0000000000000001E-3</v>
      </c>
    </row>
    <row r="7807" spans="1:28" x14ac:dyDescent="0.25">
      <c r="A7807" s="10">
        <f t="shared" si="1083"/>
        <v>45617</v>
      </c>
      <c r="B7807" s="11">
        <v>326</v>
      </c>
      <c r="C7807" s="11">
        <v>300</v>
      </c>
      <c r="D7807" s="12">
        <v>834.125</v>
      </c>
      <c r="E7807" s="9"/>
      <c r="F7807" s="9">
        <v>146.45500000000001</v>
      </c>
      <c r="G7807" s="9">
        <v>0</v>
      </c>
      <c r="H7807" s="9">
        <v>0</v>
      </c>
      <c r="I7807" s="9">
        <v>2.8079999999999998</v>
      </c>
      <c r="J7807" s="9">
        <v>-4.8650000000000002</v>
      </c>
      <c r="K7807" s="9">
        <v>98.3</v>
      </c>
      <c r="L7807" s="9">
        <v>0.192</v>
      </c>
      <c r="M7807" s="9">
        <v>0.23899999999999999</v>
      </c>
      <c r="N7807" s="9">
        <v>0</v>
      </c>
      <c r="O7807" s="9">
        <v>0.625</v>
      </c>
      <c r="P7807" s="9"/>
      <c r="Q7807" s="9"/>
      <c r="R7807" s="9"/>
      <c r="T7807">
        <f t="shared" si="1078"/>
        <v>3260300</v>
      </c>
      <c r="U7807">
        <v>0</v>
      </c>
      <c r="V7807">
        <f t="shared" si="1084"/>
        <v>0</v>
      </c>
      <c r="W7807" t="str">
        <f t="shared" si="1079"/>
        <v/>
      </c>
      <c r="X7807" t="str">
        <f t="shared" si="1080"/>
        <v/>
      </c>
      <c r="Y7807" t="str">
        <f t="shared" si="1085"/>
        <v/>
      </c>
      <c r="Z7807" s="9"/>
      <c r="AA7807" s="14">
        <f t="shared" si="1081"/>
        <v>0.41799999999999998</v>
      </c>
      <c r="AB7807" s="14">
        <f t="shared" si="1082"/>
        <v>7.0000000000000001E-3</v>
      </c>
    </row>
    <row r="7808" spans="1:28" x14ac:dyDescent="0.25">
      <c r="A7808" s="10">
        <f t="shared" si="1083"/>
        <v>45617</v>
      </c>
      <c r="B7808" s="11">
        <v>326</v>
      </c>
      <c r="C7808" s="11">
        <v>400</v>
      </c>
      <c r="D7808" s="12">
        <v>834.16666666666697</v>
      </c>
      <c r="E7808" s="9"/>
      <c r="F7808" s="9">
        <v>161.66499999999999</v>
      </c>
      <c r="G7808" s="9">
        <v>0</v>
      </c>
      <c r="H7808" s="9">
        <v>0</v>
      </c>
      <c r="I7808" s="9">
        <v>2.8079999999999998</v>
      </c>
      <c r="J7808" s="9">
        <v>-4.9260000000000002</v>
      </c>
      <c r="K7808" s="9">
        <v>98.2</v>
      </c>
      <c r="L7808" s="9">
        <v>0.192</v>
      </c>
      <c r="M7808" s="9">
        <v>0.23899999999999999</v>
      </c>
      <c r="N7808" s="9">
        <v>0</v>
      </c>
      <c r="O7808" s="9">
        <v>0.625</v>
      </c>
      <c r="P7808" s="9"/>
      <c r="Q7808" s="9"/>
      <c r="R7808" s="9"/>
      <c r="T7808">
        <f t="shared" si="1078"/>
        <v>3260400</v>
      </c>
      <c r="U7808">
        <v>0</v>
      </c>
      <c r="V7808">
        <f t="shared" si="1084"/>
        <v>0</v>
      </c>
      <c r="W7808" t="str">
        <f t="shared" si="1079"/>
        <v/>
      </c>
      <c r="X7808" t="str">
        <f t="shared" si="1080"/>
        <v/>
      </c>
      <c r="Y7808" t="str">
        <f t="shared" si="1085"/>
        <v/>
      </c>
      <c r="Z7808" s="9"/>
      <c r="AA7808" s="14">
        <f t="shared" si="1081"/>
        <v>0.41599999999999998</v>
      </c>
      <c r="AB7808" s="14">
        <f t="shared" si="1082"/>
        <v>8.0000000000000002E-3</v>
      </c>
    </row>
    <row r="7809" spans="1:28" x14ac:dyDescent="0.25">
      <c r="A7809" s="10">
        <f t="shared" si="1083"/>
        <v>45617</v>
      </c>
      <c r="B7809" s="11">
        <v>326</v>
      </c>
      <c r="C7809" s="11">
        <v>500</v>
      </c>
      <c r="D7809" s="12">
        <v>834.20833333333303</v>
      </c>
      <c r="E7809" s="9"/>
      <c r="F7809" s="9">
        <v>176.523</v>
      </c>
      <c r="G7809" s="9">
        <v>0</v>
      </c>
      <c r="H7809" s="9">
        <v>0</v>
      </c>
      <c r="I7809" s="9">
        <v>2.8079999999999998</v>
      </c>
      <c r="J7809" s="9">
        <v>-4.8949999999999996</v>
      </c>
      <c r="K7809" s="9">
        <v>98.2</v>
      </c>
      <c r="L7809" s="9">
        <v>0.192</v>
      </c>
      <c r="M7809" s="9">
        <v>0.23899999999999999</v>
      </c>
      <c r="N7809" s="9">
        <v>0</v>
      </c>
      <c r="O7809" s="9">
        <v>0.625</v>
      </c>
      <c r="P7809" s="9"/>
      <c r="Q7809" s="9"/>
      <c r="R7809" s="9"/>
      <c r="T7809">
        <f t="shared" si="1078"/>
        <v>3260500</v>
      </c>
      <c r="U7809">
        <v>0</v>
      </c>
      <c r="V7809">
        <f t="shared" si="1084"/>
        <v>0</v>
      </c>
      <c r="W7809" t="str">
        <f t="shared" si="1079"/>
        <v/>
      </c>
      <c r="X7809" t="str">
        <f t="shared" si="1080"/>
        <v/>
      </c>
      <c r="Y7809" t="str">
        <f t="shared" si="1085"/>
        <v/>
      </c>
      <c r="Z7809" s="9"/>
      <c r="AA7809" s="14">
        <f t="shared" si="1081"/>
        <v>0.41699999999999998</v>
      </c>
      <c r="AB7809" s="14">
        <f t="shared" si="1082"/>
        <v>8.0000000000000002E-3</v>
      </c>
    </row>
    <row r="7810" spans="1:28" x14ac:dyDescent="0.25">
      <c r="A7810" s="10">
        <f t="shared" si="1083"/>
        <v>45617</v>
      </c>
      <c r="B7810" s="11">
        <v>326</v>
      </c>
      <c r="C7810" s="11">
        <v>600</v>
      </c>
      <c r="D7810" s="12">
        <v>834.25</v>
      </c>
      <c r="E7810" s="9"/>
      <c r="F7810" s="9">
        <v>191.49799999999999</v>
      </c>
      <c r="G7810" s="9">
        <v>0</v>
      </c>
      <c r="H7810" s="9">
        <v>0</v>
      </c>
      <c r="I7810" s="9">
        <v>2.8079999999999998</v>
      </c>
      <c r="J7810" s="9">
        <v>-4.9569999999999999</v>
      </c>
      <c r="K7810" s="9">
        <v>98.1</v>
      </c>
      <c r="L7810" s="9">
        <v>0.192</v>
      </c>
      <c r="M7810" s="9">
        <v>0.23899999999999999</v>
      </c>
      <c r="N7810" s="9">
        <v>0</v>
      </c>
      <c r="O7810" s="9">
        <v>0.625</v>
      </c>
      <c r="P7810" s="9"/>
      <c r="Q7810" s="9"/>
      <c r="R7810" s="9"/>
      <c r="T7810">
        <f t="shared" si="1078"/>
        <v>3260600</v>
      </c>
      <c r="U7810">
        <v>0</v>
      </c>
      <c r="V7810">
        <f t="shared" si="1084"/>
        <v>0</v>
      </c>
      <c r="W7810" t="str">
        <f t="shared" si="1079"/>
        <v/>
      </c>
      <c r="X7810" t="str">
        <f t="shared" si="1080"/>
        <v/>
      </c>
      <c r="Y7810" t="str">
        <f t="shared" si="1085"/>
        <v/>
      </c>
      <c r="Z7810" s="9"/>
      <c r="AA7810" s="14">
        <f t="shared" si="1081"/>
        <v>0.41399999999999998</v>
      </c>
      <c r="AB7810" s="14">
        <f t="shared" si="1082"/>
        <v>8.0000000000000002E-3</v>
      </c>
    </row>
    <row r="7811" spans="1:28" x14ac:dyDescent="0.25">
      <c r="A7811" s="10">
        <f t="shared" si="1083"/>
        <v>45617</v>
      </c>
      <c r="B7811" s="11">
        <v>326</v>
      </c>
      <c r="C7811" s="11">
        <v>700</v>
      </c>
      <c r="D7811" s="12">
        <v>834.29166666666697</v>
      </c>
      <c r="E7811" s="9"/>
      <c r="F7811" s="9">
        <v>206.47399999999999</v>
      </c>
      <c r="G7811" s="9">
        <v>0</v>
      </c>
      <c r="H7811" s="9">
        <v>0</v>
      </c>
      <c r="I7811" s="9">
        <v>2.8079999999999998</v>
      </c>
      <c r="J7811" s="9">
        <v>-5.202</v>
      </c>
      <c r="K7811" s="9">
        <v>98</v>
      </c>
      <c r="L7811" s="9">
        <v>0.192</v>
      </c>
      <c r="M7811" s="9">
        <v>0.23899999999999999</v>
      </c>
      <c r="N7811" s="9">
        <v>0</v>
      </c>
      <c r="O7811" s="9">
        <v>0.625</v>
      </c>
      <c r="P7811" s="9"/>
      <c r="Q7811" s="9"/>
      <c r="R7811" s="9"/>
      <c r="T7811">
        <f t="shared" si="1078"/>
        <v>3260700</v>
      </c>
      <c r="U7811">
        <v>0</v>
      </c>
      <c r="V7811">
        <f t="shared" si="1084"/>
        <v>0</v>
      </c>
      <c r="W7811" t="str">
        <f t="shared" si="1079"/>
        <v/>
      </c>
      <c r="X7811" t="str">
        <f t="shared" si="1080"/>
        <v/>
      </c>
      <c r="Y7811" t="str">
        <f t="shared" si="1085"/>
        <v/>
      </c>
      <c r="Z7811" s="9"/>
      <c r="AA7811" s="14">
        <f t="shared" si="1081"/>
        <v>0.40600000000000003</v>
      </c>
      <c r="AB7811" s="14">
        <f t="shared" si="1082"/>
        <v>8.0000000000000002E-3</v>
      </c>
    </row>
    <row r="7812" spans="1:28" x14ac:dyDescent="0.25">
      <c r="A7812" s="10">
        <f t="shared" si="1083"/>
        <v>45617</v>
      </c>
      <c r="B7812" s="11">
        <v>326</v>
      </c>
      <c r="C7812" s="11">
        <v>800</v>
      </c>
      <c r="D7812" s="12">
        <v>834.33333333333303</v>
      </c>
      <c r="E7812" s="9"/>
      <c r="F7812" s="9">
        <v>191.49799999999999</v>
      </c>
      <c r="G7812" s="9">
        <v>0</v>
      </c>
      <c r="H7812" s="9">
        <v>0</v>
      </c>
      <c r="I7812" s="9">
        <v>2.8079999999999998</v>
      </c>
      <c r="J7812" s="9">
        <v>-5.7290000000000001</v>
      </c>
      <c r="K7812" s="9">
        <v>97.8</v>
      </c>
      <c r="L7812" s="9">
        <v>0.192</v>
      </c>
      <c r="M7812" s="9">
        <v>0.23899999999999999</v>
      </c>
      <c r="N7812" s="9">
        <v>0</v>
      </c>
      <c r="O7812" s="9">
        <v>3.125</v>
      </c>
      <c r="P7812" s="9"/>
      <c r="Q7812" s="9"/>
      <c r="R7812" s="9"/>
      <c r="T7812">
        <f t="shared" si="1078"/>
        <v>3260800</v>
      </c>
      <c r="U7812">
        <v>14.5</v>
      </c>
      <c r="V7812">
        <f t="shared" si="1084"/>
        <v>3.1</v>
      </c>
      <c r="W7812" t="str">
        <f t="shared" si="1079"/>
        <v/>
      </c>
      <c r="X7812" t="str">
        <f t="shared" si="1080"/>
        <v/>
      </c>
      <c r="Y7812" t="str">
        <f t="shared" si="1085"/>
        <v/>
      </c>
      <c r="Z7812" s="9"/>
      <c r="AA7812" s="14">
        <f t="shared" si="1081"/>
        <v>0.38900000000000001</v>
      </c>
      <c r="AB7812" s="14">
        <f t="shared" si="1082"/>
        <v>8.9999999999999993E-3</v>
      </c>
    </row>
    <row r="7813" spans="1:28" x14ac:dyDescent="0.25">
      <c r="A7813" s="10">
        <f t="shared" si="1083"/>
        <v>45617</v>
      </c>
      <c r="B7813" s="11">
        <v>326</v>
      </c>
      <c r="C7813" s="11">
        <v>900</v>
      </c>
      <c r="D7813" s="12">
        <v>834.375</v>
      </c>
      <c r="E7813" s="9"/>
      <c r="F7813" s="9">
        <v>176.523</v>
      </c>
      <c r="G7813" s="9">
        <v>0</v>
      </c>
      <c r="H7813" s="9">
        <v>0</v>
      </c>
      <c r="I7813" s="9">
        <v>2.8079999999999998</v>
      </c>
      <c r="J7813" s="9">
        <v>-4.8949999999999996</v>
      </c>
      <c r="K7813" s="9">
        <v>97.6</v>
      </c>
      <c r="L7813" s="9">
        <v>0.193</v>
      </c>
      <c r="M7813" s="9">
        <v>0.23899999999999999</v>
      </c>
      <c r="N7813" s="9">
        <v>0</v>
      </c>
      <c r="O7813" s="9">
        <v>13.125</v>
      </c>
      <c r="P7813" s="9"/>
      <c r="Q7813" s="9"/>
      <c r="R7813" s="9"/>
      <c r="T7813">
        <f t="shared" ref="T7813:T7876" si="1086">B7813*10000+C7813</f>
        <v>3260900</v>
      </c>
      <c r="U7813">
        <v>120.8</v>
      </c>
      <c r="V7813">
        <f t="shared" si="1084"/>
        <v>13.1</v>
      </c>
      <c r="W7813" t="str">
        <f t="shared" ref="W7813:W7876" si="1087">IF(C7813=2400,ROUND(L7813,3),"")</f>
        <v/>
      </c>
      <c r="X7813" t="str">
        <f t="shared" ref="X7813:X7876" si="1088">IF(C7813=2400,ROUND(M7813,3),"")</f>
        <v/>
      </c>
      <c r="Y7813" t="str">
        <f t="shared" si="1085"/>
        <v/>
      </c>
      <c r="Z7813" s="9"/>
      <c r="AA7813" s="14">
        <f t="shared" ref="AA7813:AA7876" si="1089">ROUND((0.6105*(EXP((17.273*J7813)/(J7813+237.3))))*K7813/100,3)</f>
        <v>0.41399999999999998</v>
      </c>
      <c r="AB7813" s="14">
        <f t="shared" ref="AB7813:AB7876" si="1090">ROUND(AA7813/K7813*(100-K7813),3)</f>
        <v>0.01</v>
      </c>
    </row>
    <row r="7814" spans="1:28" x14ac:dyDescent="0.25">
      <c r="A7814" s="10">
        <f t="shared" si="1083"/>
        <v>45617</v>
      </c>
      <c r="B7814" s="11">
        <v>326</v>
      </c>
      <c r="C7814" s="11">
        <v>1000</v>
      </c>
      <c r="D7814" s="12">
        <v>834.41666666666697</v>
      </c>
      <c r="E7814" s="9"/>
      <c r="F7814" s="9">
        <v>161.66499999999999</v>
      </c>
      <c r="G7814" s="9">
        <v>0</v>
      </c>
      <c r="H7814" s="9">
        <v>0</v>
      </c>
      <c r="I7814" s="9">
        <v>2.8079999999999998</v>
      </c>
      <c r="J7814" s="9">
        <v>-4.1669999999999998</v>
      </c>
      <c r="K7814" s="9">
        <v>97.5</v>
      </c>
      <c r="L7814" s="9">
        <v>0.192</v>
      </c>
      <c r="M7814" s="9">
        <v>0.23899999999999999</v>
      </c>
      <c r="N7814" s="9">
        <v>0</v>
      </c>
      <c r="O7814" s="9">
        <v>36.875</v>
      </c>
      <c r="P7814" s="9"/>
      <c r="Q7814" s="9"/>
      <c r="R7814" s="9"/>
      <c r="T7814">
        <f t="shared" si="1086"/>
        <v>3261000</v>
      </c>
      <c r="U7814">
        <v>232.8</v>
      </c>
      <c r="V7814">
        <f t="shared" si="1084"/>
        <v>36.9</v>
      </c>
      <c r="W7814" t="str">
        <f t="shared" si="1087"/>
        <v/>
      </c>
      <c r="X7814" t="str">
        <f t="shared" si="1088"/>
        <v/>
      </c>
      <c r="Y7814" t="str">
        <f t="shared" si="1085"/>
        <v/>
      </c>
      <c r="Z7814" s="9"/>
      <c r="AA7814" s="14">
        <f t="shared" si="1089"/>
        <v>0.437</v>
      </c>
      <c r="AB7814" s="14">
        <f t="shared" si="1090"/>
        <v>1.0999999999999999E-2</v>
      </c>
    </row>
    <row r="7815" spans="1:28" x14ac:dyDescent="0.25">
      <c r="A7815" s="10">
        <f t="shared" ref="A7815:A7878" si="1091">A$5-1+B7815</f>
        <v>45617</v>
      </c>
      <c r="B7815" s="11">
        <v>326</v>
      </c>
      <c r="C7815" s="11">
        <v>1100</v>
      </c>
      <c r="D7815" s="12">
        <v>834.45833333333303</v>
      </c>
      <c r="E7815" s="9"/>
      <c r="F7815" s="9">
        <v>146.572</v>
      </c>
      <c r="G7815" s="9">
        <v>0</v>
      </c>
      <c r="H7815" s="9">
        <v>0</v>
      </c>
      <c r="I7815" s="9">
        <v>2.8079999999999998</v>
      </c>
      <c r="J7815" s="9">
        <v>-0.84499999999999997</v>
      </c>
      <c r="K7815" s="9">
        <v>97.1</v>
      </c>
      <c r="L7815" s="9">
        <v>0.193</v>
      </c>
      <c r="M7815" s="9">
        <v>0.23899999999999999</v>
      </c>
      <c r="N7815" s="9">
        <v>0</v>
      </c>
      <c r="O7815" s="9">
        <v>70.625</v>
      </c>
      <c r="P7815" s="9"/>
      <c r="Q7815" s="9"/>
      <c r="R7815" s="9"/>
      <c r="T7815">
        <f t="shared" si="1086"/>
        <v>3261100</v>
      </c>
      <c r="U7815">
        <v>309.8</v>
      </c>
      <c r="V7815">
        <f t="shared" si="1084"/>
        <v>70.599999999999994</v>
      </c>
      <c r="W7815" t="str">
        <f t="shared" si="1087"/>
        <v/>
      </c>
      <c r="X7815" t="str">
        <f t="shared" si="1088"/>
        <v/>
      </c>
      <c r="Y7815" t="str">
        <f t="shared" si="1085"/>
        <v/>
      </c>
      <c r="Z7815" s="9"/>
      <c r="AA7815" s="14">
        <f t="shared" si="1089"/>
        <v>0.55700000000000005</v>
      </c>
      <c r="AB7815" s="14">
        <f t="shared" si="1090"/>
        <v>1.7000000000000001E-2</v>
      </c>
    </row>
    <row r="7816" spans="1:28" x14ac:dyDescent="0.25">
      <c r="A7816" s="10">
        <f t="shared" si="1091"/>
        <v>45617</v>
      </c>
      <c r="B7816" s="11">
        <v>326</v>
      </c>
      <c r="C7816" s="11">
        <v>1200</v>
      </c>
      <c r="D7816" s="12">
        <v>834.5</v>
      </c>
      <c r="E7816" s="9"/>
      <c r="F7816" s="9">
        <v>131.47999999999999</v>
      </c>
      <c r="G7816" s="9">
        <v>0</v>
      </c>
      <c r="H7816" s="9">
        <v>0</v>
      </c>
      <c r="I7816" s="9">
        <v>2.8079999999999998</v>
      </c>
      <c r="J7816" s="9">
        <v>-1.756</v>
      </c>
      <c r="K7816" s="9">
        <v>96.5</v>
      </c>
      <c r="L7816" s="9">
        <v>0.192</v>
      </c>
      <c r="M7816" s="9">
        <v>0.23899999999999999</v>
      </c>
      <c r="N7816" s="9">
        <v>0.2</v>
      </c>
      <c r="O7816" s="9">
        <v>104.375</v>
      </c>
      <c r="P7816" s="9"/>
      <c r="Q7816" s="9"/>
      <c r="R7816" s="9"/>
      <c r="T7816">
        <f t="shared" si="1086"/>
        <v>3261200</v>
      </c>
      <c r="U7816">
        <v>339.5</v>
      </c>
      <c r="V7816">
        <f t="shared" si="1084"/>
        <v>104.4</v>
      </c>
      <c r="W7816" t="str">
        <f t="shared" si="1087"/>
        <v/>
      </c>
      <c r="X7816" t="str">
        <f t="shared" si="1088"/>
        <v/>
      </c>
      <c r="Y7816" t="str">
        <f t="shared" si="1085"/>
        <v/>
      </c>
      <c r="Z7816" s="9"/>
      <c r="AA7816" s="14">
        <f t="shared" si="1089"/>
        <v>0.51800000000000002</v>
      </c>
      <c r="AB7816" s="14">
        <f t="shared" si="1090"/>
        <v>1.9E-2</v>
      </c>
    </row>
    <row r="7817" spans="1:28" x14ac:dyDescent="0.25">
      <c r="A7817" s="10">
        <f t="shared" si="1091"/>
        <v>45617</v>
      </c>
      <c r="B7817" s="11">
        <v>326</v>
      </c>
      <c r="C7817" s="11">
        <v>1300</v>
      </c>
      <c r="D7817" s="12">
        <v>834.54166666666697</v>
      </c>
      <c r="E7817" s="9"/>
      <c r="F7817" s="9">
        <v>116.38800000000001</v>
      </c>
      <c r="G7817" s="9">
        <v>0</v>
      </c>
      <c r="H7817" s="9">
        <v>0</v>
      </c>
      <c r="I7817" s="9">
        <v>2.8079999999999998</v>
      </c>
      <c r="J7817" s="9">
        <v>-2.742</v>
      </c>
      <c r="K7817" s="9">
        <v>97.5</v>
      </c>
      <c r="L7817" s="9">
        <v>0.192</v>
      </c>
      <c r="M7817" s="9">
        <v>0.23899999999999999</v>
      </c>
      <c r="N7817" s="9">
        <v>0</v>
      </c>
      <c r="O7817" s="9">
        <v>44.375</v>
      </c>
      <c r="P7817" s="9"/>
      <c r="Q7817" s="9"/>
      <c r="R7817" s="9"/>
      <c r="T7817">
        <f t="shared" si="1086"/>
        <v>3261300</v>
      </c>
      <c r="U7817">
        <v>318.2</v>
      </c>
      <c r="V7817">
        <f t="shared" si="1084"/>
        <v>44.4</v>
      </c>
      <c r="W7817" t="str">
        <f t="shared" si="1087"/>
        <v/>
      </c>
      <c r="X7817" t="str">
        <f t="shared" si="1088"/>
        <v/>
      </c>
      <c r="Y7817" t="str">
        <f t="shared" si="1085"/>
        <v/>
      </c>
      <c r="Z7817" s="9"/>
      <c r="AA7817" s="14">
        <f t="shared" si="1089"/>
        <v>0.48599999999999999</v>
      </c>
      <c r="AB7817" s="14">
        <f t="shared" si="1090"/>
        <v>1.2E-2</v>
      </c>
    </row>
    <row r="7818" spans="1:28" x14ac:dyDescent="0.25">
      <c r="A7818" s="10">
        <f t="shared" si="1091"/>
        <v>45617</v>
      </c>
      <c r="B7818" s="11">
        <v>326</v>
      </c>
      <c r="C7818" s="11">
        <v>1400</v>
      </c>
      <c r="D7818" s="12">
        <v>834.58333333333303</v>
      </c>
      <c r="E7818" s="9"/>
      <c r="F7818" s="9">
        <v>101.41200000000001</v>
      </c>
      <c r="G7818" s="9">
        <v>0</v>
      </c>
      <c r="H7818" s="9">
        <v>0</v>
      </c>
      <c r="I7818" s="9">
        <v>2.8079999999999998</v>
      </c>
      <c r="J7818" s="9">
        <v>-2.4500000000000002</v>
      </c>
      <c r="K7818" s="9">
        <v>97.7</v>
      </c>
      <c r="L7818" s="9">
        <v>0.192</v>
      </c>
      <c r="M7818" s="9">
        <v>0.23899999999999999</v>
      </c>
      <c r="N7818" s="9">
        <v>0</v>
      </c>
      <c r="O7818" s="9">
        <v>59.375</v>
      </c>
      <c r="P7818" s="9"/>
      <c r="Q7818" s="9"/>
      <c r="R7818" s="9"/>
      <c r="T7818">
        <f t="shared" si="1086"/>
        <v>3261400</v>
      </c>
      <c r="U7818">
        <v>248.8</v>
      </c>
      <c r="V7818">
        <f t="shared" si="1084"/>
        <v>59.4</v>
      </c>
      <c r="W7818" t="str">
        <f t="shared" si="1087"/>
        <v/>
      </c>
      <c r="X7818" t="str">
        <f t="shared" si="1088"/>
        <v/>
      </c>
      <c r="Y7818" t="str">
        <f t="shared" si="1085"/>
        <v/>
      </c>
      <c r="Z7818" s="9"/>
      <c r="AA7818" s="14">
        <f t="shared" si="1089"/>
        <v>0.498</v>
      </c>
      <c r="AB7818" s="14">
        <f t="shared" si="1090"/>
        <v>1.2E-2</v>
      </c>
    </row>
    <row r="7819" spans="1:28" x14ac:dyDescent="0.25">
      <c r="A7819" s="10">
        <f t="shared" si="1091"/>
        <v>45617</v>
      </c>
      <c r="B7819" s="11">
        <v>326</v>
      </c>
      <c r="C7819" s="11">
        <v>1500</v>
      </c>
      <c r="D7819" s="12">
        <v>834.625</v>
      </c>
      <c r="E7819" s="9"/>
      <c r="F7819" s="9">
        <v>86.436999999999998</v>
      </c>
      <c r="G7819" s="9">
        <v>0</v>
      </c>
      <c r="H7819" s="9">
        <v>0</v>
      </c>
      <c r="I7819" s="9">
        <v>2.8079999999999998</v>
      </c>
      <c r="J7819" s="9">
        <v>-4.016</v>
      </c>
      <c r="K7819" s="9">
        <v>97.8</v>
      </c>
      <c r="L7819" s="9">
        <v>0.192</v>
      </c>
      <c r="M7819" s="9">
        <v>0.23899999999999999</v>
      </c>
      <c r="N7819" s="9">
        <v>0</v>
      </c>
      <c r="O7819" s="9">
        <v>20.625</v>
      </c>
      <c r="P7819" s="9"/>
      <c r="Q7819" s="9"/>
      <c r="R7819" s="9"/>
      <c r="T7819">
        <f t="shared" si="1086"/>
        <v>3261500</v>
      </c>
      <c r="U7819">
        <v>141.30000000000001</v>
      </c>
      <c r="V7819">
        <f t="shared" si="1084"/>
        <v>20.6</v>
      </c>
      <c r="W7819" t="str">
        <f t="shared" si="1087"/>
        <v/>
      </c>
      <c r="X7819" t="str">
        <f t="shared" si="1088"/>
        <v/>
      </c>
      <c r="Y7819" t="str">
        <f t="shared" si="1085"/>
        <v/>
      </c>
      <c r="Z7819" s="9"/>
      <c r="AA7819" s="14">
        <f t="shared" si="1089"/>
        <v>0.443</v>
      </c>
      <c r="AB7819" s="14">
        <f t="shared" si="1090"/>
        <v>0.01</v>
      </c>
    </row>
    <row r="7820" spans="1:28" x14ac:dyDescent="0.25">
      <c r="A7820" s="10">
        <f t="shared" si="1091"/>
        <v>45617</v>
      </c>
      <c r="B7820" s="11">
        <v>326</v>
      </c>
      <c r="C7820" s="11">
        <v>1600</v>
      </c>
      <c r="D7820" s="12">
        <v>834.66666666666697</v>
      </c>
      <c r="E7820" s="9"/>
      <c r="F7820" s="9">
        <v>71.343999999999994</v>
      </c>
      <c r="G7820" s="9">
        <v>0</v>
      </c>
      <c r="H7820" s="9">
        <v>0</v>
      </c>
      <c r="I7820" s="9">
        <v>2.8079999999999998</v>
      </c>
      <c r="J7820" s="9">
        <v>-4.8339999999999996</v>
      </c>
      <c r="K7820" s="9">
        <v>98.1</v>
      </c>
      <c r="L7820" s="9">
        <v>0.192</v>
      </c>
      <c r="M7820" s="9">
        <v>0.23899999999999999</v>
      </c>
      <c r="N7820" s="9">
        <v>0</v>
      </c>
      <c r="O7820" s="9">
        <v>3.125</v>
      </c>
      <c r="P7820" s="9"/>
      <c r="Q7820" s="9"/>
      <c r="R7820" s="9"/>
      <c r="T7820">
        <f t="shared" si="1086"/>
        <v>3261600</v>
      </c>
      <c r="U7820">
        <v>26.2</v>
      </c>
      <c r="V7820">
        <f t="shared" si="1084"/>
        <v>3.1</v>
      </c>
      <c r="W7820" t="str">
        <f t="shared" si="1087"/>
        <v/>
      </c>
      <c r="X7820" t="str">
        <f t="shared" si="1088"/>
        <v/>
      </c>
      <c r="Y7820" t="str">
        <f t="shared" si="1085"/>
        <v/>
      </c>
      <c r="Z7820" s="9"/>
      <c r="AA7820" s="14">
        <f t="shared" si="1089"/>
        <v>0.41799999999999998</v>
      </c>
      <c r="AB7820" s="14">
        <f t="shared" si="1090"/>
        <v>8.0000000000000002E-3</v>
      </c>
    </row>
    <row r="7821" spans="1:28" x14ac:dyDescent="0.25">
      <c r="A7821" s="10">
        <f t="shared" si="1091"/>
        <v>45617</v>
      </c>
      <c r="B7821" s="11">
        <v>326</v>
      </c>
      <c r="C7821" s="11">
        <v>1700</v>
      </c>
      <c r="D7821" s="12">
        <v>834.70833333333303</v>
      </c>
      <c r="E7821" s="9"/>
      <c r="F7821" s="9">
        <v>56.369</v>
      </c>
      <c r="G7821" s="9">
        <v>0</v>
      </c>
      <c r="H7821" s="9">
        <v>0</v>
      </c>
      <c r="I7821" s="9">
        <v>2.8079999999999998</v>
      </c>
      <c r="J7821" s="9">
        <v>-4.8339999999999996</v>
      </c>
      <c r="K7821" s="9">
        <v>98.1</v>
      </c>
      <c r="L7821" s="9">
        <v>0.192</v>
      </c>
      <c r="M7821" s="9">
        <v>0.23899999999999999</v>
      </c>
      <c r="N7821" s="9">
        <v>0</v>
      </c>
      <c r="O7821" s="9">
        <v>0.625</v>
      </c>
      <c r="P7821" s="9"/>
      <c r="Q7821" s="9"/>
      <c r="R7821" s="9"/>
      <c r="T7821">
        <f t="shared" si="1086"/>
        <v>3261700</v>
      </c>
      <c r="U7821">
        <v>0</v>
      </c>
      <c r="V7821">
        <f t="shared" si="1084"/>
        <v>0</v>
      </c>
      <c r="W7821" t="str">
        <f t="shared" si="1087"/>
        <v/>
      </c>
      <c r="X7821" t="str">
        <f t="shared" si="1088"/>
        <v/>
      </c>
      <c r="Y7821" t="str">
        <f t="shared" si="1085"/>
        <v/>
      </c>
      <c r="Z7821" s="9"/>
      <c r="AA7821" s="14">
        <f t="shared" si="1089"/>
        <v>0.41799999999999998</v>
      </c>
      <c r="AB7821" s="14">
        <f t="shared" si="1090"/>
        <v>8.0000000000000002E-3</v>
      </c>
    </row>
    <row r="7822" spans="1:28" x14ac:dyDescent="0.25">
      <c r="A7822" s="10">
        <f t="shared" si="1091"/>
        <v>45617</v>
      </c>
      <c r="B7822" s="11">
        <v>326</v>
      </c>
      <c r="C7822" s="11">
        <v>1800</v>
      </c>
      <c r="D7822" s="12">
        <v>834.75</v>
      </c>
      <c r="E7822" s="9"/>
      <c r="F7822" s="9">
        <v>46.19</v>
      </c>
      <c r="G7822" s="9">
        <v>0</v>
      </c>
      <c r="H7822" s="9">
        <v>0</v>
      </c>
      <c r="I7822" s="9">
        <v>2.8079999999999998</v>
      </c>
      <c r="J7822" s="9">
        <v>-4.5599999999999996</v>
      </c>
      <c r="K7822" s="9">
        <v>98.1</v>
      </c>
      <c r="L7822" s="9">
        <v>0.192</v>
      </c>
      <c r="M7822" s="9">
        <v>0.23899999999999999</v>
      </c>
      <c r="N7822" s="9">
        <v>0</v>
      </c>
      <c r="O7822" s="9">
        <v>0.625</v>
      </c>
      <c r="P7822" s="9"/>
      <c r="Q7822" s="9"/>
      <c r="R7822" s="9"/>
      <c r="T7822">
        <f t="shared" si="1086"/>
        <v>3261800</v>
      </c>
      <c r="U7822">
        <v>0</v>
      </c>
      <c r="V7822">
        <f t="shared" si="1084"/>
        <v>0</v>
      </c>
      <c r="W7822" t="str">
        <f t="shared" si="1087"/>
        <v/>
      </c>
      <c r="X7822" t="str">
        <f t="shared" si="1088"/>
        <v/>
      </c>
      <c r="Y7822" t="str">
        <f t="shared" si="1085"/>
        <v/>
      </c>
      <c r="Z7822" s="9"/>
      <c r="AA7822" s="14">
        <f t="shared" si="1089"/>
        <v>0.42699999999999999</v>
      </c>
      <c r="AB7822" s="14">
        <f t="shared" si="1090"/>
        <v>8.0000000000000002E-3</v>
      </c>
    </row>
    <row r="7823" spans="1:28" x14ac:dyDescent="0.25">
      <c r="A7823" s="10">
        <f t="shared" si="1091"/>
        <v>45617</v>
      </c>
      <c r="B7823" s="11">
        <v>326</v>
      </c>
      <c r="C7823" s="11">
        <v>1900</v>
      </c>
      <c r="D7823" s="12">
        <v>834.79166666666697</v>
      </c>
      <c r="E7823" s="9"/>
      <c r="F7823" s="9">
        <v>46.658000000000001</v>
      </c>
      <c r="G7823" s="9">
        <v>0</v>
      </c>
      <c r="H7823" s="9">
        <v>0</v>
      </c>
      <c r="I7823" s="9">
        <v>2.8079999999999998</v>
      </c>
      <c r="J7823" s="9">
        <v>-4.3479999999999999</v>
      </c>
      <c r="K7823" s="9">
        <v>98.3</v>
      </c>
      <c r="L7823" s="9">
        <v>0.193</v>
      </c>
      <c r="M7823" s="9">
        <v>0.23899999999999999</v>
      </c>
      <c r="N7823" s="9">
        <v>0</v>
      </c>
      <c r="O7823" s="9">
        <v>0.625</v>
      </c>
      <c r="P7823" s="9"/>
      <c r="Q7823" s="9"/>
      <c r="R7823" s="9"/>
      <c r="T7823">
        <f t="shared" si="1086"/>
        <v>3261900</v>
      </c>
      <c r="U7823">
        <v>0</v>
      </c>
      <c r="V7823">
        <f t="shared" si="1084"/>
        <v>0</v>
      </c>
      <c r="W7823" t="str">
        <f t="shared" si="1087"/>
        <v/>
      </c>
      <c r="X7823" t="str">
        <f t="shared" si="1088"/>
        <v/>
      </c>
      <c r="Y7823" t="str">
        <f t="shared" si="1085"/>
        <v/>
      </c>
      <c r="Z7823" s="9"/>
      <c r="AA7823" s="14">
        <f t="shared" si="1089"/>
        <v>0.435</v>
      </c>
      <c r="AB7823" s="14">
        <f t="shared" si="1090"/>
        <v>8.0000000000000002E-3</v>
      </c>
    </row>
    <row r="7824" spans="1:28" x14ac:dyDescent="0.25">
      <c r="A7824" s="10">
        <f t="shared" si="1091"/>
        <v>45617</v>
      </c>
      <c r="B7824" s="11">
        <v>326</v>
      </c>
      <c r="C7824" s="11">
        <v>2000</v>
      </c>
      <c r="D7824" s="12">
        <v>834.83333333333303</v>
      </c>
      <c r="E7824" s="9"/>
      <c r="F7824" s="9">
        <v>45.604999999999997</v>
      </c>
      <c r="G7824" s="9">
        <v>0</v>
      </c>
      <c r="H7824" s="9">
        <v>0</v>
      </c>
      <c r="I7824" s="9">
        <v>2.8079999999999998</v>
      </c>
      <c r="J7824" s="9">
        <v>-4.2869999999999999</v>
      </c>
      <c r="K7824" s="9">
        <v>98.4</v>
      </c>
      <c r="L7824" s="9">
        <v>0.193</v>
      </c>
      <c r="M7824" s="9">
        <v>0.23899999999999999</v>
      </c>
      <c r="N7824" s="9">
        <v>0</v>
      </c>
      <c r="O7824" s="9">
        <v>0.625</v>
      </c>
      <c r="P7824" s="9"/>
      <c r="Q7824" s="9"/>
      <c r="R7824" s="9"/>
      <c r="T7824">
        <f t="shared" si="1086"/>
        <v>3262000</v>
      </c>
      <c r="U7824">
        <v>0</v>
      </c>
      <c r="V7824">
        <f t="shared" si="1084"/>
        <v>0</v>
      </c>
      <c r="W7824" t="str">
        <f t="shared" si="1087"/>
        <v/>
      </c>
      <c r="X7824" t="str">
        <f t="shared" si="1088"/>
        <v/>
      </c>
      <c r="Y7824" t="str">
        <f t="shared" si="1085"/>
        <v/>
      </c>
      <c r="Z7824" s="9"/>
      <c r="AA7824" s="14">
        <f t="shared" si="1089"/>
        <v>0.437</v>
      </c>
      <c r="AB7824" s="14">
        <f t="shared" si="1090"/>
        <v>7.0000000000000001E-3</v>
      </c>
    </row>
    <row r="7825" spans="1:28" x14ac:dyDescent="0.25">
      <c r="A7825" s="10">
        <f t="shared" si="1091"/>
        <v>45617</v>
      </c>
      <c r="B7825" s="11">
        <v>326</v>
      </c>
      <c r="C7825" s="11">
        <v>2100</v>
      </c>
      <c r="D7825" s="12">
        <v>834.875</v>
      </c>
      <c r="E7825" s="9"/>
      <c r="F7825" s="9">
        <v>47.125999999999998</v>
      </c>
      <c r="G7825" s="9">
        <v>0</v>
      </c>
      <c r="H7825" s="9">
        <v>0</v>
      </c>
      <c r="I7825" s="9">
        <v>2.8079999999999998</v>
      </c>
      <c r="J7825" s="9">
        <v>-4.2869999999999999</v>
      </c>
      <c r="K7825" s="9">
        <v>98.4</v>
      </c>
      <c r="L7825" s="9">
        <v>0.192</v>
      </c>
      <c r="M7825" s="9">
        <v>0.23899999999999999</v>
      </c>
      <c r="N7825" s="9">
        <v>0</v>
      </c>
      <c r="O7825" s="9">
        <v>0.625</v>
      </c>
      <c r="P7825" s="9"/>
      <c r="Q7825" s="9"/>
      <c r="R7825" s="9"/>
      <c r="T7825">
        <f t="shared" si="1086"/>
        <v>3262100</v>
      </c>
      <c r="U7825">
        <v>0</v>
      </c>
      <c r="V7825">
        <f t="shared" si="1084"/>
        <v>0</v>
      </c>
      <c r="W7825" t="str">
        <f t="shared" si="1087"/>
        <v/>
      </c>
      <c r="X7825" t="str">
        <f t="shared" si="1088"/>
        <v/>
      </c>
      <c r="Y7825" t="str">
        <f t="shared" si="1085"/>
        <v/>
      </c>
      <c r="Z7825" s="9"/>
      <c r="AA7825" s="14">
        <f t="shared" si="1089"/>
        <v>0.437</v>
      </c>
      <c r="AB7825" s="14">
        <f t="shared" si="1090"/>
        <v>7.0000000000000001E-3</v>
      </c>
    </row>
    <row r="7826" spans="1:28" x14ac:dyDescent="0.25">
      <c r="A7826" s="10">
        <f t="shared" si="1091"/>
        <v>45617</v>
      </c>
      <c r="B7826" s="11">
        <v>326</v>
      </c>
      <c r="C7826" s="11">
        <v>2200</v>
      </c>
      <c r="D7826" s="12">
        <v>834.91666666666697</v>
      </c>
      <c r="E7826" s="9"/>
      <c r="F7826" s="9">
        <v>46.892000000000003</v>
      </c>
      <c r="G7826" s="9">
        <v>0</v>
      </c>
      <c r="H7826" s="9">
        <v>0</v>
      </c>
      <c r="I7826" s="9">
        <v>2.8079999999999998</v>
      </c>
      <c r="J7826" s="9">
        <v>-4.4080000000000004</v>
      </c>
      <c r="K7826" s="9">
        <v>98.4</v>
      </c>
      <c r="L7826" s="9">
        <v>0.193</v>
      </c>
      <c r="M7826" s="9">
        <v>0.24</v>
      </c>
      <c r="N7826" s="9">
        <v>0</v>
      </c>
      <c r="O7826" s="9">
        <v>0.625</v>
      </c>
      <c r="P7826" s="9"/>
      <c r="Q7826" s="9"/>
      <c r="R7826" s="9"/>
      <c r="T7826">
        <f t="shared" si="1086"/>
        <v>3262200</v>
      </c>
      <c r="U7826">
        <v>0</v>
      </c>
      <c r="V7826">
        <f t="shared" si="1084"/>
        <v>0</v>
      </c>
      <c r="W7826" t="str">
        <f t="shared" si="1087"/>
        <v/>
      </c>
      <c r="X7826" t="str">
        <f t="shared" si="1088"/>
        <v/>
      </c>
      <c r="Y7826" t="str">
        <f t="shared" si="1085"/>
        <v/>
      </c>
      <c r="Z7826" s="9"/>
      <c r="AA7826" s="14">
        <f t="shared" si="1089"/>
        <v>0.433</v>
      </c>
      <c r="AB7826" s="14">
        <f t="shared" si="1090"/>
        <v>7.0000000000000001E-3</v>
      </c>
    </row>
    <row r="7827" spans="1:28" x14ac:dyDescent="0.25">
      <c r="A7827" s="10">
        <f t="shared" si="1091"/>
        <v>45617</v>
      </c>
      <c r="B7827" s="11">
        <v>326</v>
      </c>
      <c r="C7827" s="11">
        <v>2300</v>
      </c>
      <c r="D7827" s="12">
        <v>834.95833333333303</v>
      </c>
      <c r="E7827" s="9"/>
      <c r="F7827" s="9">
        <v>46.540999999999997</v>
      </c>
      <c r="G7827" s="9">
        <v>0</v>
      </c>
      <c r="H7827" s="9">
        <v>0</v>
      </c>
      <c r="I7827" s="9">
        <v>2.8079999999999998</v>
      </c>
      <c r="J7827" s="9">
        <v>-4.2569999999999997</v>
      </c>
      <c r="K7827" s="9">
        <v>98.4</v>
      </c>
      <c r="L7827" s="9">
        <v>0.192</v>
      </c>
      <c r="M7827" s="9">
        <v>0.23899999999999999</v>
      </c>
      <c r="N7827" s="9">
        <v>0</v>
      </c>
      <c r="O7827" s="9">
        <v>0.625</v>
      </c>
      <c r="P7827" s="9"/>
      <c r="Q7827" s="9"/>
      <c r="R7827" s="9"/>
      <c r="T7827">
        <f t="shared" si="1086"/>
        <v>3262300</v>
      </c>
      <c r="U7827">
        <v>0</v>
      </c>
      <c r="V7827">
        <f t="shared" si="1084"/>
        <v>0</v>
      </c>
      <c r="W7827" t="str">
        <f t="shared" si="1087"/>
        <v/>
      </c>
      <c r="X7827" t="str">
        <f t="shared" si="1088"/>
        <v/>
      </c>
      <c r="Y7827" t="str">
        <f t="shared" si="1085"/>
        <v/>
      </c>
      <c r="Z7827" s="9"/>
      <c r="AA7827" s="14">
        <f t="shared" si="1089"/>
        <v>0.438</v>
      </c>
      <c r="AB7827" s="14">
        <f t="shared" si="1090"/>
        <v>7.0000000000000001E-3</v>
      </c>
    </row>
    <row r="7828" spans="1:28" x14ac:dyDescent="0.25">
      <c r="A7828" s="10">
        <f t="shared" si="1091"/>
        <v>45617</v>
      </c>
      <c r="B7828" s="11">
        <v>326</v>
      </c>
      <c r="C7828" s="11">
        <v>2400</v>
      </c>
      <c r="D7828" s="12">
        <v>835</v>
      </c>
      <c r="E7828" s="9"/>
      <c r="F7828" s="9">
        <v>46.423999999999999</v>
      </c>
      <c r="G7828" s="9">
        <v>0</v>
      </c>
      <c r="H7828" s="9">
        <v>0</v>
      </c>
      <c r="I7828" s="9">
        <v>2.8079999999999998</v>
      </c>
      <c r="J7828" s="9">
        <v>-4.2869999999999999</v>
      </c>
      <c r="K7828" s="9">
        <v>98.4</v>
      </c>
      <c r="L7828" s="9">
        <v>0.192</v>
      </c>
      <c r="M7828" s="9">
        <v>0.23899999999999999</v>
      </c>
      <c r="N7828" s="9">
        <v>0</v>
      </c>
      <c r="O7828" s="9">
        <v>0.625</v>
      </c>
      <c r="P7828" s="9"/>
      <c r="Q7828" s="9"/>
      <c r="R7828" s="9"/>
      <c r="T7828">
        <f t="shared" si="1086"/>
        <v>3262400</v>
      </c>
      <c r="U7828">
        <v>0</v>
      </c>
      <c r="V7828">
        <f t="shared" si="1084"/>
        <v>0</v>
      </c>
      <c r="W7828">
        <f t="shared" si="1087"/>
        <v>0.192</v>
      </c>
      <c r="X7828">
        <f t="shared" si="1088"/>
        <v>0.23899999999999999</v>
      </c>
      <c r="Y7828">
        <f t="shared" si="1085"/>
        <v>0.46400000000000002</v>
      </c>
      <c r="Z7828" s="9"/>
      <c r="AA7828" s="14">
        <f t="shared" si="1089"/>
        <v>0.437</v>
      </c>
      <c r="AB7828" s="14">
        <f t="shared" si="1090"/>
        <v>7.0000000000000001E-3</v>
      </c>
    </row>
    <row r="7829" spans="1:28" x14ac:dyDescent="0.25">
      <c r="A7829" s="10">
        <f t="shared" si="1091"/>
        <v>45618</v>
      </c>
      <c r="B7829" s="11">
        <v>327</v>
      </c>
      <c r="C7829" s="11">
        <v>100</v>
      </c>
      <c r="D7829" s="12">
        <v>835.04166666666697</v>
      </c>
      <c r="E7829" s="9"/>
      <c r="F7829" s="9">
        <v>46.307000000000002</v>
      </c>
      <c r="G7829" s="9">
        <v>0</v>
      </c>
      <c r="H7829" s="9">
        <v>0</v>
      </c>
      <c r="I7829" s="9">
        <v>2.8079999999999998</v>
      </c>
      <c r="J7829" s="9">
        <v>-4.3780000000000001</v>
      </c>
      <c r="K7829" s="9">
        <v>98.4</v>
      </c>
      <c r="L7829" s="9">
        <v>0.193</v>
      </c>
      <c r="M7829" s="9">
        <v>0.23899999999999999</v>
      </c>
      <c r="N7829" s="9">
        <v>0</v>
      </c>
      <c r="O7829" s="9">
        <v>0.625</v>
      </c>
      <c r="P7829" s="9"/>
      <c r="Q7829" s="9"/>
      <c r="R7829" s="9"/>
      <c r="T7829">
        <f t="shared" si="1086"/>
        <v>3270100</v>
      </c>
      <c r="U7829">
        <v>0</v>
      </c>
      <c r="V7829">
        <f t="shared" si="1084"/>
        <v>0</v>
      </c>
      <c r="W7829" t="str">
        <f t="shared" si="1087"/>
        <v/>
      </c>
      <c r="X7829" t="str">
        <f t="shared" si="1088"/>
        <v/>
      </c>
      <c r="Y7829" t="str">
        <f t="shared" si="1085"/>
        <v/>
      </c>
      <c r="Z7829" s="9"/>
      <c r="AA7829" s="14">
        <f t="shared" si="1089"/>
        <v>0.434</v>
      </c>
      <c r="AB7829" s="14">
        <f t="shared" si="1090"/>
        <v>7.0000000000000001E-3</v>
      </c>
    </row>
    <row r="7830" spans="1:28" x14ac:dyDescent="0.25">
      <c r="A7830" s="10">
        <f t="shared" si="1091"/>
        <v>45618</v>
      </c>
      <c r="B7830" s="11">
        <v>327</v>
      </c>
      <c r="C7830" s="11">
        <v>200</v>
      </c>
      <c r="D7830" s="12">
        <v>835.08333333333303</v>
      </c>
      <c r="E7830" s="9"/>
      <c r="F7830" s="9">
        <v>45.956000000000003</v>
      </c>
      <c r="G7830" s="9">
        <v>0</v>
      </c>
      <c r="H7830" s="9">
        <v>0</v>
      </c>
      <c r="I7830" s="9">
        <v>2.8079999999999998</v>
      </c>
      <c r="J7830" s="9">
        <v>-3.9260000000000002</v>
      </c>
      <c r="K7830" s="9">
        <v>98.6</v>
      </c>
      <c r="L7830" s="9">
        <v>0.193</v>
      </c>
      <c r="M7830" s="9">
        <v>0.23899999999999999</v>
      </c>
      <c r="N7830" s="9">
        <v>0</v>
      </c>
      <c r="O7830" s="9">
        <v>0.625</v>
      </c>
      <c r="P7830" s="9"/>
      <c r="Q7830" s="9"/>
      <c r="R7830" s="9"/>
      <c r="T7830">
        <f t="shared" si="1086"/>
        <v>3270200</v>
      </c>
      <c r="U7830">
        <v>0</v>
      </c>
      <c r="V7830">
        <f t="shared" si="1084"/>
        <v>0</v>
      </c>
      <c r="W7830" t="str">
        <f t="shared" si="1087"/>
        <v/>
      </c>
      <c r="X7830" t="str">
        <f t="shared" si="1088"/>
        <v/>
      </c>
      <c r="Y7830" t="str">
        <f t="shared" si="1085"/>
        <v/>
      </c>
      <c r="Z7830" s="9"/>
      <c r="AA7830" s="14">
        <f t="shared" si="1089"/>
        <v>0.45</v>
      </c>
      <c r="AB7830" s="14">
        <f t="shared" si="1090"/>
        <v>6.0000000000000001E-3</v>
      </c>
    </row>
    <row r="7831" spans="1:28" x14ac:dyDescent="0.25">
      <c r="A7831" s="10">
        <f t="shared" si="1091"/>
        <v>45618</v>
      </c>
      <c r="B7831" s="11">
        <v>327</v>
      </c>
      <c r="C7831" s="11">
        <v>300</v>
      </c>
      <c r="D7831" s="12">
        <v>835.125</v>
      </c>
      <c r="E7831" s="9"/>
      <c r="F7831" s="9">
        <v>45.137999999999998</v>
      </c>
      <c r="G7831" s="9">
        <v>0</v>
      </c>
      <c r="H7831" s="9">
        <v>0</v>
      </c>
      <c r="I7831" s="9">
        <v>2.8079999999999998</v>
      </c>
      <c r="J7831" s="9">
        <v>-4.0759999999999996</v>
      </c>
      <c r="K7831" s="9">
        <v>98.7</v>
      </c>
      <c r="L7831" s="9">
        <v>0.192</v>
      </c>
      <c r="M7831" s="9">
        <v>0.23899999999999999</v>
      </c>
      <c r="N7831" s="9">
        <v>0</v>
      </c>
      <c r="O7831" s="9">
        <v>0.625</v>
      </c>
      <c r="P7831" s="9"/>
      <c r="Q7831" s="9"/>
      <c r="R7831" s="9"/>
      <c r="T7831">
        <f t="shared" si="1086"/>
        <v>3270300</v>
      </c>
      <c r="U7831">
        <v>0</v>
      </c>
      <c r="V7831">
        <f t="shared" si="1084"/>
        <v>0</v>
      </c>
      <c r="W7831" t="str">
        <f t="shared" si="1087"/>
        <v/>
      </c>
      <c r="X7831" t="str">
        <f t="shared" si="1088"/>
        <v/>
      </c>
      <c r="Y7831" t="str">
        <f t="shared" si="1085"/>
        <v/>
      </c>
      <c r="Z7831" s="9"/>
      <c r="AA7831" s="14">
        <f t="shared" si="1089"/>
        <v>0.44600000000000001</v>
      </c>
      <c r="AB7831" s="14">
        <f t="shared" si="1090"/>
        <v>6.0000000000000001E-3</v>
      </c>
    </row>
    <row r="7832" spans="1:28" x14ac:dyDescent="0.25">
      <c r="A7832" s="10">
        <f t="shared" si="1091"/>
        <v>45618</v>
      </c>
      <c r="B7832" s="11">
        <v>327</v>
      </c>
      <c r="C7832" s="11">
        <v>400</v>
      </c>
      <c r="D7832" s="12">
        <v>835.16666666666697</v>
      </c>
      <c r="E7832" s="9"/>
      <c r="F7832" s="9">
        <v>45.137999999999998</v>
      </c>
      <c r="G7832" s="9">
        <v>0</v>
      </c>
      <c r="H7832" s="9">
        <v>0</v>
      </c>
      <c r="I7832" s="9">
        <v>2.8079999999999998</v>
      </c>
      <c r="J7832" s="9">
        <v>-4.1059999999999999</v>
      </c>
      <c r="K7832" s="9">
        <v>98.6</v>
      </c>
      <c r="L7832" s="9">
        <v>0.193</v>
      </c>
      <c r="M7832" s="9">
        <v>0.23899999999999999</v>
      </c>
      <c r="N7832" s="9">
        <v>0</v>
      </c>
      <c r="O7832" s="9">
        <v>0.625</v>
      </c>
      <c r="P7832" s="9"/>
      <c r="Q7832" s="9"/>
      <c r="R7832" s="9"/>
      <c r="T7832">
        <f t="shared" si="1086"/>
        <v>3270400</v>
      </c>
      <c r="U7832">
        <v>0</v>
      </c>
      <c r="V7832">
        <f t="shared" si="1084"/>
        <v>0</v>
      </c>
      <c r="W7832" t="str">
        <f t="shared" si="1087"/>
        <v/>
      </c>
      <c r="X7832" t="str">
        <f t="shared" si="1088"/>
        <v/>
      </c>
      <c r="Y7832" t="str">
        <f t="shared" si="1085"/>
        <v/>
      </c>
      <c r="Z7832" s="9"/>
      <c r="AA7832" s="14">
        <f t="shared" si="1089"/>
        <v>0.44400000000000001</v>
      </c>
      <c r="AB7832" s="14">
        <f t="shared" si="1090"/>
        <v>6.0000000000000001E-3</v>
      </c>
    </row>
    <row r="7833" spans="1:28" x14ac:dyDescent="0.25">
      <c r="A7833" s="10">
        <f t="shared" si="1091"/>
        <v>45618</v>
      </c>
      <c r="B7833" s="11">
        <v>327</v>
      </c>
      <c r="C7833" s="11">
        <v>500</v>
      </c>
      <c r="D7833" s="12">
        <v>835.20833333333303</v>
      </c>
      <c r="E7833" s="9"/>
      <c r="F7833" s="9">
        <v>44.552999999999997</v>
      </c>
      <c r="G7833" s="9">
        <v>0</v>
      </c>
      <c r="H7833" s="9">
        <v>0</v>
      </c>
      <c r="I7833" s="9">
        <v>2.8079999999999998</v>
      </c>
      <c r="J7833" s="9">
        <v>-4.1970000000000001</v>
      </c>
      <c r="K7833" s="9">
        <v>98.6</v>
      </c>
      <c r="L7833" s="9">
        <v>0.193</v>
      </c>
      <c r="M7833" s="9">
        <v>0.23899999999999999</v>
      </c>
      <c r="N7833" s="9">
        <v>0</v>
      </c>
      <c r="O7833" s="9">
        <v>0.625</v>
      </c>
      <c r="P7833" s="9"/>
      <c r="Q7833" s="9"/>
      <c r="R7833" s="9"/>
      <c r="T7833">
        <f t="shared" si="1086"/>
        <v>3270500</v>
      </c>
      <c r="U7833">
        <v>0</v>
      </c>
      <c r="V7833">
        <f t="shared" si="1084"/>
        <v>0</v>
      </c>
      <c r="W7833" t="str">
        <f t="shared" si="1087"/>
        <v/>
      </c>
      <c r="X7833" t="str">
        <f t="shared" si="1088"/>
        <v/>
      </c>
      <c r="Y7833" t="str">
        <f t="shared" si="1085"/>
        <v/>
      </c>
      <c r="Z7833" s="9"/>
      <c r="AA7833" s="14">
        <f t="shared" si="1089"/>
        <v>0.441</v>
      </c>
      <c r="AB7833" s="14">
        <f t="shared" si="1090"/>
        <v>6.0000000000000001E-3</v>
      </c>
    </row>
    <row r="7834" spans="1:28" x14ac:dyDescent="0.25">
      <c r="A7834" s="10">
        <f t="shared" si="1091"/>
        <v>45618</v>
      </c>
      <c r="B7834" s="11">
        <v>327</v>
      </c>
      <c r="C7834" s="11">
        <v>600</v>
      </c>
      <c r="D7834" s="12">
        <v>835.25</v>
      </c>
      <c r="E7834" s="9"/>
      <c r="F7834" s="9">
        <v>44.436</v>
      </c>
      <c r="G7834" s="9">
        <v>0</v>
      </c>
      <c r="H7834" s="9">
        <v>0</v>
      </c>
      <c r="I7834" s="9">
        <v>2.8079999999999998</v>
      </c>
      <c r="J7834" s="9">
        <v>-3.9260000000000002</v>
      </c>
      <c r="K7834" s="9">
        <v>98.7</v>
      </c>
      <c r="L7834" s="9">
        <v>0.193</v>
      </c>
      <c r="M7834" s="9">
        <v>0.23899999999999999</v>
      </c>
      <c r="N7834" s="9">
        <v>0</v>
      </c>
      <c r="O7834" s="9">
        <v>0.625</v>
      </c>
      <c r="P7834" s="9"/>
      <c r="Q7834" s="9"/>
      <c r="R7834" s="9"/>
      <c r="T7834">
        <f t="shared" si="1086"/>
        <v>3270600</v>
      </c>
      <c r="U7834">
        <v>0</v>
      </c>
      <c r="V7834">
        <f t="shared" si="1084"/>
        <v>0</v>
      </c>
      <c r="W7834" t="str">
        <f t="shared" si="1087"/>
        <v/>
      </c>
      <c r="X7834" t="str">
        <f t="shared" si="1088"/>
        <v/>
      </c>
      <c r="Y7834" t="str">
        <f t="shared" si="1085"/>
        <v/>
      </c>
      <c r="Z7834" s="9"/>
      <c r="AA7834" s="14">
        <f t="shared" si="1089"/>
        <v>0.45100000000000001</v>
      </c>
      <c r="AB7834" s="14">
        <f t="shared" si="1090"/>
        <v>6.0000000000000001E-3</v>
      </c>
    </row>
    <row r="7835" spans="1:28" x14ac:dyDescent="0.25">
      <c r="A7835" s="10">
        <f t="shared" si="1091"/>
        <v>45618</v>
      </c>
      <c r="B7835" s="11">
        <v>327</v>
      </c>
      <c r="C7835" s="11">
        <v>700</v>
      </c>
      <c r="D7835" s="12">
        <v>835.29166666666697</v>
      </c>
      <c r="E7835" s="9"/>
      <c r="F7835" s="9">
        <v>59.411000000000001</v>
      </c>
      <c r="G7835" s="9">
        <v>0</v>
      </c>
      <c r="H7835" s="9">
        <v>0</v>
      </c>
      <c r="I7835" s="9">
        <v>2.8079999999999998</v>
      </c>
      <c r="J7835" s="9">
        <v>-3.7770000000000001</v>
      </c>
      <c r="K7835" s="9">
        <v>98.8</v>
      </c>
      <c r="L7835" s="9">
        <v>0.192</v>
      </c>
      <c r="M7835" s="9">
        <v>0.23899999999999999</v>
      </c>
      <c r="N7835" s="9">
        <v>0</v>
      </c>
      <c r="O7835" s="9">
        <v>0.625</v>
      </c>
      <c r="P7835" s="9"/>
      <c r="Q7835" s="9"/>
      <c r="R7835" s="9"/>
      <c r="T7835">
        <f t="shared" si="1086"/>
        <v>3270700</v>
      </c>
      <c r="U7835">
        <v>0</v>
      </c>
      <c r="V7835">
        <f t="shared" si="1084"/>
        <v>0</v>
      </c>
      <c r="W7835" t="str">
        <f t="shared" si="1087"/>
        <v/>
      </c>
      <c r="X7835" t="str">
        <f t="shared" si="1088"/>
        <v/>
      </c>
      <c r="Y7835" t="str">
        <f t="shared" si="1085"/>
        <v/>
      </c>
      <c r="Z7835" s="9"/>
      <c r="AA7835" s="14">
        <f t="shared" si="1089"/>
        <v>0.45600000000000002</v>
      </c>
      <c r="AB7835" s="14">
        <f t="shared" si="1090"/>
        <v>6.0000000000000001E-3</v>
      </c>
    </row>
    <row r="7836" spans="1:28" x14ac:dyDescent="0.25">
      <c r="A7836" s="10">
        <f t="shared" si="1091"/>
        <v>45618</v>
      </c>
      <c r="B7836" s="11">
        <v>327</v>
      </c>
      <c r="C7836" s="11">
        <v>800</v>
      </c>
      <c r="D7836" s="12">
        <v>835.33333333333303</v>
      </c>
      <c r="E7836" s="9"/>
      <c r="F7836" s="9">
        <v>48.764000000000003</v>
      </c>
      <c r="G7836" s="9">
        <v>0</v>
      </c>
      <c r="H7836" s="9">
        <v>0</v>
      </c>
      <c r="I7836" s="9">
        <v>2.8079999999999998</v>
      </c>
      <c r="J7836" s="9">
        <v>-3.5379999999999998</v>
      </c>
      <c r="K7836" s="9">
        <v>98.8</v>
      </c>
      <c r="L7836" s="9">
        <v>0.193</v>
      </c>
      <c r="M7836" s="9">
        <v>0.24</v>
      </c>
      <c r="N7836" s="9">
        <v>0</v>
      </c>
      <c r="O7836" s="9">
        <v>0.625</v>
      </c>
      <c r="P7836" s="9"/>
      <c r="Q7836" s="9"/>
      <c r="R7836" s="9"/>
      <c r="T7836">
        <f t="shared" si="1086"/>
        <v>3270800</v>
      </c>
      <c r="U7836">
        <v>13</v>
      </c>
      <c r="V7836">
        <f t="shared" si="1084"/>
        <v>0</v>
      </c>
      <c r="W7836" t="str">
        <f t="shared" si="1087"/>
        <v/>
      </c>
      <c r="X7836" t="str">
        <f t="shared" si="1088"/>
        <v/>
      </c>
      <c r="Y7836" t="str">
        <f t="shared" si="1085"/>
        <v/>
      </c>
      <c r="Z7836" s="9"/>
      <c r="AA7836" s="14">
        <f t="shared" si="1089"/>
        <v>0.46400000000000002</v>
      </c>
      <c r="AB7836" s="14">
        <f t="shared" si="1090"/>
        <v>6.0000000000000001E-3</v>
      </c>
    </row>
    <row r="7837" spans="1:28" x14ac:dyDescent="0.25">
      <c r="A7837" s="10">
        <f t="shared" si="1091"/>
        <v>45618</v>
      </c>
      <c r="B7837" s="11">
        <v>327</v>
      </c>
      <c r="C7837" s="11">
        <v>900</v>
      </c>
      <c r="D7837" s="12">
        <v>835.375</v>
      </c>
      <c r="E7837" s="9"/>
      <c r="F7837" s="9">
        <v>63.74</v>
      </c>
      <c r="G7837" s="9">
        <v>0</v>
      </c>
      <c r="H7837" s="9">
        <v>0</v>
      </c>
      <c r="I7837" s="9">
        <v>2.8079999999999998</v>
      </c>
      <c r="J7837" s="9">
        <v>-3.3010000000000002</v>
      </c>
      <c r="K7837" s="9">
        <v>98.9</v>
      </c>
      <c r="L7837" s="9">
        <v>0.193</v>
      </c>
      <c r="M7837" s="9">
        <v>0.24</v>
      </c>
      <c r="N7837" s="9">
        <v>0</v>
      </c>
      <c r="O7837" s="9">
        <v>5.625</v>
      </c>
      <c r="P7837" s="9"/>
      <c r="Q7837" s="9"/>
      <c r="R7837" s="9"/>
      <c r="T7837">
        <f t="shared" si="1086"/>
        <v>3270900</v>
      </c>
      <c r="U7837">
        <v>117.5</v>
      </c>
      <c r="V7837">
        <f t="shared" si="1084"/>
        <v>5.6</v>
      </c>
      <c r="W7837" t="str">
        <f t="shared" si="1087"/>
        <v/>
      </c>
      <c r="X7837" t="str">
        <f t="shared" si="1088"/>
        <v/>
      </c>
      <c r="Y7837" t="str">
        <f t="shared" si="1085"/>
        <v/>
      </c>
      <c r="Z7837" s="9"/>
      <c r="AA7837" s="14">
        <f t="shared" si="1089"/>
        <v>0.47299999999999998</v>
      </c>
      <c r="AB7837" s="14">
        <f t="shared" si="1090"/>
        <v>5.0000000000000001E-3</v>
      </c>
    </row>
    <row r="7838" spans="1:28" x14ac:dyDescent="0.25">
      <c r="A7838" s="10">
        <f t="shared" si="1091"/>
        <v>45618</v>
      </c>
      <c r="B7838" s="11">
        <v>327</v>
      </c>
      <c r="C7838" s="11">
        <v>1000</v>
      </c>
      <c r="D7838" s="12">
        <v>835.41666666666697</v>
      </c>
      <c r="E7838" s="9"/>
      <c r="F7838" s="9">
        <v>52.274000000000001</v>
      </c>
      <c r="G7838" s="9">
        <v>0</v>
      </c>
      <c r="H7838" s="9">
        <v>0</v>
      </c>
      <c r="I7838" s="9">
        <v>2.8079999999999998</v>
      </c>
      <c r="J7838" s="9">
        <v>-2.5960000000000001</v>
      </c>
      <c r="K7838" s="9">
        <v>99</v>
      </c>
      <c r="L7838" s="9">
        <v>0.193</v>
      </c>
      <c r="M7838" s="9">
        <v>0.23899999999999999</v>
      </c>
      <c r="N7838" s="9">
        <v>0</v>
      </c>
      <c r="O7838" s="9">
        <v>10.625</v>
      </c>
      <c r="P7838" s="9"/>
      <c r="Q7838" s="9"/>
      <c r="R7838" s="9"/>
      <c r="T7838">
        <f t="shared" si="1086"/>
        <v>3271000</v>
      </c>
      <c r="U7838">
        <v>229.2</v>
      </c>
      <c r="V7838">
        <f t="shared" si="1084"/>
        <v>10.6</v>
      </c>
      <c r="W7838" t="str">
        <f t="shared" si="1087"/>
        <v/>
      </c>
      <c r="X7838" t="str">
        <f t="shared" si="1088"/>
        <v/>
      </c>
      <c r="Y7838" t="str">
        <f t="shared" si="1085"/>
        <v/>
      </c>
      <c r="Z7838" s="9"/>
      <c r="AA7838" s="14">
        <f t="shared" si="1089"/>
        <v>0.499</v>
      </c>
      <c r="AB7838" s="14">
        <f t="shared" si="1090"/>
        <v>5.0000000000000001E-3</v>
      </c>
    </row>
    <row r="7839" spans="1:28" x14ac:dyDescent="0.25">
      <c r="A7839" s="10">
        <f t="shared" si="1091"/>
        <v>45618</v>
      </c>
      <c r="B7839" s="11">
        <v>327</v>
      </c>
      <c r="C7839" s="11">
        <v>1100</v>
      </c>
      <c r="D7839" s="12">
        <v>835.45833333333303</v>
      </c>
      <c r="E7839" s="9"/>
      <c r="F7839" s="9">
        <v>52.274000000000001</v>
      </c>
      <c r="G7839" s="9">
        <v>0</v>
      </c>
      <c r="H7839" s="9">
        <v>0</v>
      </c>
      <c r="I7839" s="9">
        <v>2.8079999999999998</v>
      </c>
      <c r="J7839" s="9">
        <v>-1.641</v>
      </c>
      <c r="K7839" s="9">
        <v>99.3</v>
      </c>
      <c r="L7839" s="9">
        <v>0.192</v>
      </c>
      <c r="M7839" s="9">
        <v>0.24</v>
      </c>
      <c r="N7839" s="9">
        <v>0</v>
      </c>
      <c r="O7839" s="9">
        <v>31.875</v>
      </c>
      <c r="P7839" s="9"/>
      <c r="Q7839" s="9"/>
      <c r="R7839" s="9"/>
      <c r="T7839">
        <f t="shared" si="1086"/>
        <v>3271100</v>
      </c>
      <c r="U7839">
        <v>306</v>
      </c>
      <c r="V7839">
        <f t="shared" si="1084"/>
        <v>31.9</v>
      </c>
      <c r="W7839" t="str">
        <f t="shared" si="1087"/>
        <v/>
      </c>
      <c r="X7839" t="str">
        <f t="shared" si="1088"/>
        <v/>
      </c>
      <c r="Y7839" t="str">
        <f t="shared" si="1085"/>
        <v/>
      </c>
      <c r="Z7839" s="9"/>
      <c r="AA7839" s="14">
        <f t="shared" si="1089"/>
        <v>0.53800000000000003</v>
      </c>
      <c r="AB7839" s="14">
        <f t="shared" si="1090"/>
        <v>4.0000000000000001E-3</v>
      </c>
    </row>
    <row r="7840" spans="1:28" x14ac:dyDescent="0.25">
      <c r="A7840" s="10">
        <f t="shared" si="1091"/>
        <v>45618</v>
      </c>
      <c r="B7840" s="11">
        <v>327</v>
      </c>
      <c r="C7840" s="11">
        <v>1200</v>
      </c>
      <c r="D7840" s="12">
        <v>835.5</v>
      </c>
      <c r="E7840" s="9"/>
      <c r="F7840" s="9">
        <v>51.572000000000003</v>
      </c>
      <c r="G7840" s="9">
        <v>0</v>
      </c>
      <c r="H7840" s="9">
        <v>0</v>
      </c>
      <c r="I7840" s="9">
        <v>2.8079999999999998</v>
      </c>
      <c r="J7840" s="9">
        <v>-8.7999999999999995E-2</v>
      </c>
      <c r="K7840" s="9">
        <v>99.8</v>
      </c>
      <c r="L7840" s="9">
        <v>0.193</v>
      </c>
      <c r="M7840" s="9">
        <v>0.23899999999999999</v>
      </c>
      <c r="N7840" s="9">
        <v>0</v>
      </c>
      <c r="O7840" s="9">
        <v>73.125</v>
      </c>
      <c r="P7840" s="9"/>
      <c r="Q7840" s="9"/>
      <c r="R7840" s="9"/>
      <c r="T7840">
        <f t="shared" si="1086"/>
        <v>3271200</v>
      </c>
      <c r="U7840">
        <v>335.7</v>
      </c>
      <c r="V7840">
        <f t="shared" si="1084"/>
        <v>73.099999999999994</v>
      </c>
      <c r="W7840" t="str">
        <f t="shared" si="1087"/>
        <v/>
      </c>
      <c r="X7840" t="str">
        <f t="shared" si="1088"/>
        <v/>
      </c>
      <c r="Y7840" t="str">
        <f t="shared" si="1085"/>
        <v/>
      </c>
      <c r="Z7840" s="9"/>
      <c r="AA7840" s="14">
        <f t="shared" si="1089"/>
        <v>0.60499999999999998</v>
      </c>
      <c r="AB7840" s="14">
        <f t="shared" si="1090"/>
        <v>1E-3</v>
      </c>
    </row>
    <row r="7841" spans="1:28" x14ac:dyDescent="0.25">
      <c r="A7841" s="10">
        <f t="shared" si="1091"/>
        <v>45618</v>
      </c>
      <c r="B7841" s="11">
        <v>327</v>
      </c>
      <c r="C7841" s="11">
        <v>1300</v>
      </c>
      <c r="D7841" s="12">
        <v>835.54166666666697</v>
      </c>
      <c r="E7841" s="9"/>
      <c r="F7841" s="9">
        <v>51.689</v>
      </c>
      <c r="G7841" s="9">
        <v>0</v>
      </c>
      <c r="H7841" s="9">
        <v>0</v>
      </c>
      <c r="I7841" s="9">
        <v>2.8079999999999998</v>
      </c>
      <c r="J7841" s="9">
        <v>-1.3839999999999999</v>
      </c>
      <c r="K7841" s="9">
        <v>100</v>
      </c>
      <c r="L7841" s="9">
        <v>0.192</v>
      </c>
      <c r="M7841" s="9">
        <v>0.24</v>
      </c>
      <c r="N7841" s="9">
        <v>0</v>
      </c>
      <c r="O7841" s="9">
        <v>19.375</v>
      </c>
      <c r="P7841" s="9"/>
      <c r="Q7841" s="9"/>
      <c r="R7841" s="9"/>
      <c r="T7841">
        <f t="shared" si="1086"/>
        <v>3271300</v>
      </c>
      <c r="U7841">
        <v>314.8</v>
      </c>
      <c r="V7841">
        <f t="shared" si="1084"/>
        <v>19.399999999999999</v>
      </c>
      <c r="W7841" t="str">
        <f t="shared" si="1087"/>
        <v/>
      </c>
      <c r="X7841" t="str">
        <f t="shared" si="1088"/>
        <v/>
      </c>
      <c r="Y7841" t="str">
        <f t="shared" si="1085"/>
        <v/>
      </c>
      <c r="Z7841" s="9"/>
      <c r="AA7841" s="14">
        <f t="shared" si="1089"/>
        <v>0.55200000000000005</v>
      </c>
      <c r="AB7841" s="14">
        <f t="shared" si="1090"/>
        <v>0</v>
      </c>
    </row>
    <row r="7842" spans="1:28" x14ac:dyDescent="0.25">
      <c r="A7842" s="10">
        <f t="shared" si="1091"/>
        <v>45618</v>
      </c>
      <c r="B7842" s="11">
        <v>327</v>
      </c>
      <c r="C7842" s="11">
        <v>1400</v>
      </c>
      <c r="D7842" s="12">
        <v>835.58333333333303</v>
      </c>
      <c r="E7842" s="9"/>
      <c r="F7842" s="9">
        <v>51.454999999999998</v>
      </c>
      <c r="G7842" s="9">
        <v>0</v>
      </c>
      <c r="H7842" s="9">
        <v>0</v>
      </c>
      <c r="I7842" s="9">
        <v>2.8079999999999998</v>
      </c>
      <c r="J7842" s="9">
        <v>-0.90200000000000002</v>
      </c>
      <c r="K7842" s="9">
        <v>100</v>
      </c>
      <c r="L7842" s="9">
        <v>0.193</v>
      </c>
      <c r="M7842" s="9">
        <v>0.24</v>
      </c>
      <c r="N7842" s="9">
        <v>0</v>
      </c>
      <c r="O7842" s="9">
        <v>16.875</v>
      </c>
      <c r="P7842" s="9"/>
      <c r="Q7842" s="9"/>
      <c r="R7842" s="9"/>
      <c r="T7842">
        <f t="shared" si="1086"/>
        <v>3271400</v>
      </c>
      <c r="U7842">
        <v>245.8</v>
      </c>
      <c r="V7842">
        <f t="shared" si="1084"/>
        <v>16.899999999999999</v>
      </c>
      <c r="W7842" t="str">
        <f t="shared" si="1087"/>
        <v/>
      </c>
      <c r="X7842" t="str">
        <f t="shared" si="1088"/>
        <v/>
      </c>
      <c r="Y7842" t="str">
        <f t="shared" si="1085"/>
        <v/>
      </c>
      <c r="Z7842" s="9"/>
      <c r="AA7842" s="14">
        <f t="shared" si="1089"/>
        <v>0.57199999999999995</v>
      </c>
      <c r="AB7842" s="14">
        <f t="shared" si="1090"/>
        <v>0</v>
      </c>
    </row>
    <row r="7843" spans="1:28" x14ac:dyDescent="0.25">
      <c r="A7843" s="10">
        <f t="shared" si="1091"/>
        <v>45618</v>
      </c>
      <c r="B7843" s="11">
        <v>327</v>
      </c>
      <c r="C7843" s="11">
        <v>1500</v>
      </c>
      <c r="D7843" s="12">
        <v>835.625</v>
      </c>
      <c r="E7843" s="9"/>
      <c r="F7843" s="9">
        <v>53.326999999999998</v>
      </c>
      <c r="G7843" s="9">
        <v>0</v>
      </c>
      <c r="H7843" s="9">
        <v>0</v>
      </c>
      <c r="I7843" s="9">
        <v>2.8079999999999998</v>
      </c>
      <c r="J7843" s="9">
        <v>-0.73199999999999998</v>
      </c>
      <c r="K7843" s="9">
        <v>100</v>
      </c>
      <c r="L7843" s="9">
        <v>0.193</v>
      </c>
      <c r="M7843" s="9">
        <v>0.24</v>
      </c>
      <c r="N7843" s="9">
        <v>0</v>
      </c>
      <c r="O7843" s="9">
        <v>5.625</v>
      </c>
      <c r="P7843" s="9"/>
      <c r="Q7843" s="9"/>
      <c r="R7843" s="9"/>
      <c r="T7843">
        <f t="shared" si="1086"/>
        <v>3271500</v>
      </c>
      <c r="U7843">
        <v>138.69999999999999</v>
      </c>
      <c r="V7843">
        <f t="shared" si="1084"/>
        <v>5.6</v>
      </c>
      <c r="W7843" t="str">
        <f t="shared" si="1087"/>
        <v/>
      </c>
      <c r="X7843" t="str">
        <f t="shared" si="1088"/>
        <v/>
      </c>
      <c r="Y7843" t="str">
        <f t="shared" si="1085"/>
        <v/>
      </c>
      <c r="Z7843" s="9"/>
      <c r="AA7843" s="14">
        <f t="shared" si="1089"/>
        <v>0.57899999999999996</v>
      </c>
      <c r="AB7843" s="14">
        <f t="shared" si="1090"/>
        <v>0</v>
      </c>
    </row>
    <row r="7844" spans="1:28" x14ac:dyDescent="0.25">
      <c r="A7844" s="10">
        <f t="shared" si="1091"/>
        <v>45618</v>
      </c>
      <c r="B7844" s="11">
        <v>327</v>
      </c>
      <c r="C7844" s="11">
        <v>1600</v>
      </c>
      <c r="D7844" s="12">
        <v>835.66666666666697</v>
      </c>
      <c r="E7844" s="9"/>
      <c r="F7844" s="9">
        <v>52.508000000000003</v>
      </c>
      <c r="G7844" s="9">
        <v>0</v>
      </c>
      <c r="H7844" s="9">
        <v>0</v>
      </c>
      <c r="I7844" s="9">
        <v>4.2119999999999997</v>
      </c>
      <c r="J7844" s="9">
        <v>-1.1279999999999999</v>
      </c>
      <c r="K7844" s="9">
        <v>100</v>
      </c>
      <c r="L7844" s="9">
        <v>0.193</v>
      </c>
      <c r="M7844" s="9">
        <v>0.24</v>
      </c>
      <c r="N7844" s="9">
        <v>0</v>
      </c>
      <c r="O7844" s="9">
        <v>26.875</v>
      </c>
      <c r="P7844" s="9"/>
      <c r="Q7844" s="9"/>
      <c r="R7844" s="9"/>
      <c r="T7844">
        <f t="shared" si="1086"/>
        <v>3271600</v>
      </c>
      <c r="U7844">
        <v>24.8</v>
      </c>
      <c r="V7844">
        <f t="shared" si="1084"/>
        <v>26.9</v>
      </c>
      <c r="W7844" t="str">
        <f t="shared" si="1087"/>
        <v/>
      </c>
      <c r="X7844" t="str">
        <f t="shared" si="1088"/>
        <v/>
      </c>
      <c r="Y7844" t="str">
        <f t="shared" si="1085"/>
        <v/>
      </c>
      <c r="Z7844" s="9"/>
      <c r="AA7844" s="14">
        <f t="shared" si="1089"/>
        <v>0.56200000000000006</v>
      </c>
      <c r="AB7844" s="14">
        <f t="shared" si="1090"/>
        <v>0</v>
      </c>
    </row>
    <row r="7845" spans="1:28" x14ac:dyDescent="0.25">
      <c r="A7845" s="10">
        <f t="shared" si="1091"/>
        <v>45618</v>
      </c>
      <c r="B7845" s="11">
        <v>327</v>
      </c>
      <c r="C7845" s="11">
        <v>1700</v>
      </c>
      <c r="D7845" s="12">
        <v>835.70833333333303</v>
      </c>
      <c r="E7845" s="9"/>
      <c r="F7845" s="9">
        <v>50.518999999999998</v>
      </c>
      <c r="G7845" s="9">
        <v>0</v>
      </c>
      <c r="H7845" s="9">
        <v>0</v>
      </c>
      <c r="I7845" s="9">
        <v>4.2119999999999997</v>
      </c>
      <c r="J7845" s="9">
        <v>-1.613</v>
      </c>
      <c r="K7845" s="9">
        <v>100</v>
      </c>
      <c r="L7845" s="9">
        <v>0.193</v>
      </c>
      <c r="M7845" s="9">
        <v>0.24</v>
      </c>
      <c r="N7845" s="9">
        <v>0</v>
      </c>
      <c r="O7845" s="9">
        <v>0.625</v>
      </c>
      <c r="P7845" s="9"/>
      <c r="Q7845" s="9"/>
      <c r="R7845" s="9"/>
      <c r="T7845">
        <f t="shared" si="1086"/>
        <v>3271700</v>
      </c>
      <c r="U7845">
        <v>0</v>
      </c>
      <c r="V7845">
        <f t="shared" si="1084"/>
        <v>0</v>
      </c>
      <c r="W7845" t="str">
        <f t="shared" si="1087"/>
        <v/>
      </c>
      <c r="X7845" t="str">
        <f t="shared" si="1088"/>
        <v/>
      </c>
      <c r="Y7845" t="str">
        <f t="shared" si="1085"/>
        <v/>
      </c>
      <c r="Z7845" s="9"/>
      <c r="AA7845" s="14">
        <f t="shared" si="1089"/>
        <v>0.54200000000000004</v>
      </c>
      <c r="AB7845" s="14">
        <f t="shared" si="1090"/>
        <v>0</v>
      </c>
    </row>
    <row r="7846" spans="1:28" x14ac:dyDescent="0.25">
      <c r="A7846" s="10">
        <f t="shared" si="1091"/>
        <v>45618</v>
      </c>
      <c r="B7846" s="11">
        <v>327</v>
      </c>
      <c r="C7846" s="11">
        <v>1800</v>
      </c>
      <c r="D7846" s="12">
        <v>835.75</v>
      </c>
      <c r="E7846" s="9"/>
      <c r="F7846" s="9">
        <v>53.677999999999997</v>
      </c>
      <c r="G7846" s="9">
        <v>0</v>
      </c>
      <c r="H7846" s="9">
        <v>0</v>
      </c>
      <c r="I7846" s="9">
        <v>4.2119999999999997</v>
      </c>
      <c r="J7846" s="9">
        <v>-1.556</v>
      </c>
      <c r="K7846" s="9">
        <v>100</v>
      </c>
      <c r="L7846" s="9">
        <v>0.193</v>
      </c>
      <c r="M7846" s="9">
        <v>0.24</v>
      </c>
      <c r="N7846" s="9">
        <v>0</v>
      </c>
      <c r="O7846" s="9">
        <v>0.625</v>
      </c>
      <c r="P7846" s="9"/>
      <c r="Q7846" s="9"/>
      <c r="R7846" s="9"/>
      <c r="T7846">
        <f t="shared" si="1086"/>
        <v>3271800</v>
      </c>
      <c r="U7846">
        <v>0</v>
      </c>
      <c r="V7846">
        <f t="shared" si="1084"/>
        <v>0</v>
      </c>
      <c r="W7846" t="str">
        <f t="shared" si="1087"/>
        <v/>
      </c>
      <c r="X7846" t="str">
        <f t="shared" si="1088"/>
        <v/>
      </c>
      <c r="Y7846" t="str">
        <f t="shared" si="1085"/>
        <v/>
      </c>
      <c r="Z7846" s="9"/>
      <c r="AA7846" s="14">
        <f t="shared" si="1089"/>
        <v>0.54500000000000004</v>
      </c>
      <c r="AB7846" s="14">
        <f t="shared" si="1090"/>
        <v>0</v>
      </c>
    </row>
    <row r="7847" spans="1:28" x14ac:dyDescent="0.25">
      <c r="A7847" s="10">
        <f t="shared" si="1091"/>
        <v>45618</v>
      </c>
      <c r="B7847" s="11">
        <v>327</v>
      </c>
      <c r="C7847" s="11">
        <v>1900</v>
      </c>
      <c r="D7847" s="12">
        <v>835.79166666666697</v>
      </c>
      <c r="E7847" s="9"/>
      <c r="F7847" s="9">
        <v>52.975999999999999</v>
      </c>
      <c r="G7847" s="9">
        <v>0</v>
      </c>
      <c r="H7847" s="9">
        <v>0</v>
      </c>
      <c r="I7847" s="9">
        <v>4.2119999999999997</v>
      </c>
      <c r="J7847" s="9">
        <v>-1.7270000000000001</v>
      </c>
      <c r="K7847" s="9">
        <v>100</v>
      </c>
      <c r="L7847" s="9">
        <v>0.193</v>
      </c>
      <c r="M7847" s="9">
        <v>0.24</v>
      </c>
      <c r="N7847" s="9">
        <v>0</v>
      </c>
      <c r="O7847" s="9">
        <v>0.625</v>
      </c>
      <c r="P7847" s="9"/>
      <c r="Q7847" s="9"/>
      <c r="R7847" s="9"/>
      <c r="T7847">
        <f t="shared" si="1086"/>
        <v>3271900</v>
      </c>
      <c r="U7847">
        <v>0</v>
      </c>
      <c r="V7847">
        <f t="shared" si="1084"/>
        <v>0</v>
      </c>
      <c r="W7847" t="str">
        <f t="shared" si="1087"/>
        <v/>
      </c>
      <c r="X7847" t="str">
        <f t="shared" si="1088"/>
        <v/>
      </c>
      <c r="Y7847" t="str">
        <f t="shared" si="1085"/>
        <v/>
      </c>
      <c r="Z7847" s="9"/>
      <c r="AA7847" s="14">
        <f t="shared" si="1089"/>
        <v>0.53800000000000003</v>
      </c>
      <c r="AB7847" s="14">
        <f t="shared" si="1090"/>
        <v>0</v>
      </c>
    </row>
    <row r="7848" spans="1:28" x14ac:dyDescent="0.25">
      <c r="A7848" s="10">
        <f t="shared" si="1091"/>
        <v>45618</v>
      </c>
      <c r="B7848" s="11">
        <v>327</v>
      </c>
      <c r="C7848" s="11">
        <v>2000</v>
      </c>
      <c r="D7848" s="12">
        <v>835.83333333333303</v>
      </c>
      <c r="E7848" s="9"/>
      <c r="F7848" s="9">
        <v>52.04</v>
      </c>
      <c r="G7848" s="9">
        <v>0</v>
      </c>
      <c r="H7848" s="9">
        <v>0</v>
      </c>
      <c r="I7848" s="9">
        <v>4.2119999999999997</v>
      </c>
      <c r="J7848" s="9">
        <v>-1.4410000000000001</v>
      </c>
      <c r="K7848" s="9">
        <v>100</v>
      </c>
      <c r="L7848" s="9">
        <v>0.193</v>
      </c>
      <c r="M7848" s="9">
        <v>0.24</v>
      </c>
      <c r="N7848" s="9">
        <v>0</v>
      </c>
      <c r="O7848" s="9">
        <v>0.625</v>
      </c>
      <c r="P7848" s="9"/>
      <c r="Q7848" s="9"/>
      <c r="R7848" s="9"/>
      <c r="T7848">
        <f t="shared" si="1086"/>
        <v>3272000</v>
      </c>
      <c r="U7848">
        <v>0</v>
      </c>
      <c r="V7848">
        <f t="shared" si="1084"/>
        <v>0</v>
      </c>
      <c r="W7848" t="str">
        <f t="shared" si="1087"/>
        <v/>
      </c>
      <c r="X7848" t="str">
        <f t="shared" si="1088"/>
        <v/>
      </c>
      <c r="Y7848" t="str">
        <f t="shared" si="1085"/>
        <v/>
      </c>
      <c r="Z7848" s="9"/>
      <c r="AA7848" s="14">
        <f t="shared" si="1089"/>
        <v>0.54900000000000004</v>
      </c>
      <c r="AB7848" s="14">
        <f t="shared" si="1090"/>
        <v>0</v>
      </c>
    </row>
    <row r="7849" spans="1:28" x14ac:dyDescent="0.25">
      <c r="A7849" s="10">
        <f t="shared" si="1091"/>
        <v>45618</v>
      </c>
      <c r="B7849" s="11">
        <v>327</v>
      </c>
      <c r="C7849" s="11">
        <v>2100</v>
      </c>
      <c r="D7849" s="12">
        <v>835.875</v>
      </c>
      <c r="E7849" s="9"/>
      <c r="F7849" s="9">
        <v>53.677999999999997</v>
      </c>
      <c r="G7849" s="9">
        <v>0</v>
      </c>
      <c r="H7849" s="9">
        <v>0</v>
      </c>
      <c r="I7849" s="9">
        <v>4.2119999999999997</v>
      </c>
      <c r="J7849" s="9">
        <v>-1.8420000000000001</v>
      </c>
      <c r="K7849" s="9">
        <v>100</v>
      </c>
      <c r="L7849" s="9">
        <v>0.193</v>
      </c>
      <c r="M7849" s="9">
        <v>0.24</v>
      </c>
      <c r="N7849" s="9">
        <v>0</v>
      </c>
      <c r="O7849" s="9">
        <v>0.625</v>
      </c>
      <c r="P7849" s="9"/>
      <c r="Q7849" s="9"/>
      <c r="R7849" s="9"/>
      <c r="T7849">
        <f t="shared" si="1086"/>
        <v>3272100</v>
      </c>
      <c r="U7849">
        <v>0</v>
      </c>
      <c r="V7849">
        <f t="shared" si="1084"/>
        <v>0</v>
      </c>
      <c r="W7849" t="str">
        <f t="shared" si="1087"/>
        <v/>
      </c>
      <c r="X7849" t="str">
        <f t="shared" si="1088"/>
        <v/>
      </c>
      <c r="Y7849" t="str">
        <f t="shared" si="1085"/>
        <v/>
      </c>
      <c r="Z7849" s="9"/>
      <c r="AA7849" s="14">
        <f t="shared" si="1089"/>
        <v>0.53300000000000003</v>
      </c>
      <c r="AB7849" s="14">
        <f t="shared" si="1090"/>
        <v>0</v>
      </c>
    </row>
    <row r="7850" spans="1:28" x14ac:dyDescent="0.25">
      <c r="A7850" s="10">
        <f t="shared" si="1091"/>
        <v>45618</v>
      </c>
      <c r="B7850" s="11">
        <v>327</v>
      </c>
      <c r="C7850" s="11">
        <v>2200</v>
      </c>
      <c r="D7850" s="12">
        <v>835.91666666666697</v>
      </c>
      <c r="E7850" s="9"/>
      <c r="F7850" s="9">
        <v>53.093000000000004</v>
      </c>
      <c r="G7850" s="9">
        <v>0</v>
      </c>
      <c r="H7850" s="9">
        <v>0</v>
      </c>
      <c r="I7850" s="9">
        <v>4.2119999999999997</v>
      </c>
      <c r="J7850" s="9">
        <v>-1.958</v>
      </c>
      <c r="K7850" s="9">
        <v>100</v>
      </c>
      <c r="L7850" s="9">
        <v>0.193</v>
      </c>
      <c r="M7850" s="9">
        <v>0.24</v>
      </c>
      <c r="N7850" s="9">
        <v>0</v>
      </c>
      <c r="O7850" s="9">
        <v>0.625</v>
      </c>
      <c r="P7850" s="9"/>
      <c r="Q7850" s="9"/>
      <c r="R7850" s="9"/>
      <c r="T7850">
        <f t="shared" si="1086"/>
        <v>3272200</v>
      </c>
      <c r="U7850">
        <v>0</v>
      </c>
      <c r="V7850">
        <f t="shared" si="1084"/>
        <v>0</v>
      </c>
      <c r="W7850" t="str">
        <f t="shared" si="1087"/>
        <v/>
      </c>
      <c r="X7850" t="str">
        <f t="shared" si="1088"/>
        <v/>
      </c>
      <c r="Y7850" t="str">
        <f t="shared" si="1085"/>
        <v/>
      </c>
      <c r="Z7850" s="9"/>
      <c r="AA7850" s="14">
        <f t="shared" si="1089"/>
        <v>0.52900000000000003</v>
      </c>
      <c r="AB7850" s="14">
        <f t="shared" si="1090"/>
        <v>0</v>
      </c>
    </row>
    <row r="7851" spans="1:28" x14ac:dyDescent="0.25">
      <c r="A7851" s="10">
        <f t="shared" si="1091"/>
        <v>45618</v>
      </c>
      <c r="B7851" s="11">
        <v>327</v>
      </c>
      <c r="C7851" s="11">
        <v>2300</v>
      </c>
      <c r="D7851" s="12">
        <v>835.95833333333303</v>
      </c>
      <c r="E7851" s="9"/>
      <c r="F7851" s="9">
        <v>52.156999999999996</v>
      </c>
      <c r="G7851" s="9">
        <v>0</v>
      </c>
      <c r="H7851" s="9">
        <v>0</v>
      </c>
      <c r="I7851" s="9">
        <v>4.2119999999999997</v>
      </c>
      <c r="J7851" s="9">
        <v>-2.1890000000000001</v>
      </c>
      <c r="K7851" s="9">
        <v>100</v>
      </c>
      <c r="L7851" s="9">
        <v>0.193</v>
      </c>
      <c r="M7851" s="9">
        <v>0.24</v>
      </c>
      <c r="N7851" s="9">
        <v>0</v>
      </c>
      <c r="O7851" s="9">
        <v>0.625</v>
      </c>
      <c r="P7851" s="9"/>
      <c r="Q7851" s="9"/>
      <c r="R7851" s="9"/>
      <c r="T7851">
        <f t="shared" si="1086"/>
        <v>3272300</v>
      </c>
      <c r="U7851">
        <v>0</v>
      </c>
      <c r="V7851">
        <f t="shared" si="1084"/>
        <v>0</v>
      </c>
      <c r="W7851" t="str">
        <f t="shared" si="1087"/>
        <v/>
      </c>
      <c r="X7851" t="str">
        <f t="shared" si="1088"/>
        <v/>
      </c>
      <c r="Y7851" t="str">
        <f t="shared" si="1085"/>
        <v/>
      </c>
      <c r="Z7851" s="9"/>
      <c r="AA7851" s="14">
        <f t="shared" si="1089"/>
        <v>0.52</v>
      </c>
      <c r="AB7851" s="14">
        <f t="shared" si="1090"/>
        <v>0</v>
      </c>
    </row>
    <row r="7852" spans="1:28" x14ac:dyDescent="0.25">
      <c r="A7852" s="10">
        <f t="shared" si="1091"/>
        <v>45618</v>
      </c>
      <c r="B7852" s="11">
        <v>327</v>
      </c>
      <c r="C7852" s="11">
        <v>2400</v>
      </c>
      <c r="D7852" s="12">
        <v>836</v>
      </c>
      <c r="E7852" s="9"/>
      <c r="F7852" s="9">
        <v>51.220999999999997</v>
      </c>
      <c r="G7852" s="9">
        <v>0</v>
      </c>
      <c r="H7852" s="9">
        <v>0</v>
      </c>
      <c r="I7852" s="9">
        <v>4.2119999999999997</v>
      </c>
      <c r="J7852" s="9">
        <v>-2.4209999999999998</v>
      </c>
      <c r="K7852" s="9">
        <v>99.9</v>
      </c>
      <c r="L7852" s="9">
        <v>0.193</v>
      </c>
      <c r="M7852" s="9">
        <v>0.24</v>
      </c>
      <c r="N7852" s="9">
        <v>0</v>
      </c>
      <c r="O7852" s="9">
        <v>0.625</v>
      </c>
      <c r="P7852" s="9"/>
      <c r="Q7852" s="9"/>
      <c r="R7852" s="9"/>
      <c r="T7852">
        <f t="shared" si="1086"/>
        <v>3272400</v>
      </c>
      <c r="U7852">
        <v>0</v>
      </c>
      <c r="V7852">
        <f t="shared" si="1084"/>
        <v>0</v>
      </c>
      <c r="W7852">
        <f t="shared" si="1087"/>
        <v>0.193</v>
      </c>
      <c r="X7852">
        <f t="shared" si="1088"/>
        <v>0.24</v>
      </c>
      <c r="Y7852">
        <f t="shared" si="1085"/>
        <v>0.51200000000000001</v>
      </c>
      <c r="Z7852" s="9"/>
      <c r="AA7852" s="14">
        <f t="shared" si="1089"/>
        <v>0.51</v>
      </c>
      <c r="AB7852" s="14">
        <f t="shared" si="1090"/>
        <v>1E-3</v>
      </c>
    </row>
    <row r="7853" spans="1:28" x14ac:dyDescent="0.25">
      <c r="A7853" s="10">
        <f t="shared" si="1091"/>
        <v>45619</v>
      </c>
      <c r="B7853" s="11">
        <v>328</v>
      </c>
      <c r="C7853" s="11">
        <v>100</v>
      </c>
      <c r="D7853" s="12">
        <v>836.04166666666697</v>
      </c>
      <c r="E7853" s="9"/>
      <c r="F7853" s="9">
        <v>51.103999999999999</v>
      </c>
      <c r="G7853" s="9">
        <v>0</v>
      </c>
      <c r="H7853" s="9">
        <v>0</v>
      </c>
      <c r="I7853" s="9">
        <v>4.2119999999999997</v>
      </c>
      <c r="J7853" s="9">
        <v>-2.9180000000000001</v>
      </c>
      <c r="K7853" s="9">
        <v>99.7</v>
      </c>
      <c r="L7853" s="9">
        <v>0.193</v>
      </c>
      <c r="M7853" s="9">
        <v>0.24</v>
      </c>
      <c r="N7853" s="9">
        <v>0</v>
      </c>
      <c r="O7853" s="9">
        <v>0.625</v>
      </c>
      <c r="P7853" s="9"/>
      <c r="Q7853" s="9"/>
      <c r="R7853" s="9"/>
      <c r="T7853">
        <f t="shared" si="1086"/>
        <v>3280100</v>
      </c>
      <c r="U7853">
        <v>0</v>
      </c>
      <c r="V7853">
        <f t="shared" si="1084"/>
        <v>0</v>
      </c>
      <c r="W7853" t="str">
        <f t="shared" si="1087"/>
        <v/>
      </c>
      <c r="X7853" t="str">
        <f t="shared" si="1088"/>
        <v/>
      </c>
      <c r="Y7853" t="str">
        <f t="shared" si="1085"/>
        <v/>
      </c>
      <c r="Z7853" s="9"/>
      <c r="AA7853" s="14">
        <f t="shared" si="1089"/>
        <v>0.49099999999999999</v>
      </c>
      <c r="AB7853" s="14">
        <f t="shared" si="1090"/>
        <v>1E-3</v>
      </c>
    </row>
    <row r="7854" spans="1:28" x14ac:dyDescent="0.25">
      <c r="A7854" s="10">
        <f t="shared" si="1091"/>
        <v>45619</v>
      </c>
      <c r="B7854" s="11">
        <v>328</v>
      </c>
      <c r="C7854" s="11">
        <v>200</v>
      </c>
      <c r="D7854" s="12">
        <v>836.08333333333303</v>
      </c>
      <c r="E7854" s="9"/>
      <c r="F7854" s="9">
        <v>50.636000000000003</v>
      </c>
      <c r="G7854" s="9">
        <v>0</v>
      </c>
      <c r="H7854" s="9">
        <v>0</v>
      </c>
      <c r="I7854" s="9">
        <v>4.2119999999999997</v>
      </c>
      <c r="J7854" s="9">
        <v>-4.2869999999999999</v>
      </c>
      <c r="K7854" s="9">
        <v>99.5</v>
      </c>
      <c r="L7854" s="9">
        <v>0.193</v>
      </c>
      <c r="M7854" s="9">
        <v>0.24</v>
      </c>
      <c r="N7854" s="9">
        <v>0</v>
      </c>
      <c r="O7854" s="9">
        <v>0.625</v>
      </c>
      <c r="P7854" s="9"/>
      <c r="Q7854" s="9"/>
      <c r="R7854" s="9"/>
      <c r="T7854">
        <f t="shared" si="1086"/>
        <v>3280200</v>
      </c>
      <c r="U7854">
        <v>0</v>
      </c>
      <c r="V7854">
        <f t="shared" si="1084"/>
        <v>0</v>
      </c>
      <c r="W7854" t="str">
        <f t="shared" si="1087"/>
        <v/>
      </c>
      <c r="X7854" t="str">
        <f t="shared" si="1088"/>
        <v/>
      </c>
      <c r="Y7854" t="str">
        <f t="shared" si="1085"/>
        <v/>
      </c>
      <c r="Z7854" s="9"/>
      <c r="AA7854" s="14">
        <f t="shared" si="1089"/>
        <v>0.442</v>
      </c>
      <c r="AB7854" s="14">
        <f t="shared" si="1090"/>
        <v>2E-3</v>
      </c>
    </row>
    <row r="7855" spans="1:28" x14ac:dyDescent="0.25">
      <c r="A7855" s="10">
        <f t="shared" si="1091"/>
        <v>45619</v>
      </c>
      <c r="B7855" s="11">
        <v>328</v>
      </c>
      <c r="C7855" s="11">
        <v>300</v>
      </c>
      <c r="D7855" s="12">
        <v>836.125</v>
      </c>
      <c r="E7855" s="9"/>
      <c r="F7855" s="9">
        <v>50.284999999999997</v>
      </c>
      <c r="G7855" s="9">
        <v>0</v>
      </c>
      <c r="H7855" s="9">
        <v>0</v>
      </c>
      <c r="I7855" s="9">
        <v>4.2119999999999997</v>
      </c>
      <c r="J7855" s="9">
        <v>-5.141</v>
      </c>
      <c r="K7855" s="9">
        <v>98.8</v>
      </c>
      <c r="L7855" s="9">
        <v>0.193</v>
      </c>
      <c r="M7855" s="9">
        <v>0.24</v>
      </c>
      <c r="N7855" s="9">
        <v>0</v>
      </c>
      <c r="O7855" s="9">
        <v>0.625</v>
      </c>
      <c r="P7855" s="9"/>
      <c r="Q7855" s="9"/>
      <c r="R7855" s="9"/>
      <c r="T7855">
        <f t="shared" si="1086"/>
        <v>3280300</v>
      </c>
      <c r="U7855">
        <v>0</v>
      </c>
      <c r="V7855">
        <f t="shared" si="1084"/>
        <v>0</v>
      </c>
      <c r="W7855" t="str">
        <f t="shared" si="1087"/>
        <v/>
      </c>
      <c r="X7855" t="str">
        <f t="shared" si="1088"/>
        <v/>
      </c>
      <c r="Y7855" t="str">
        <f t="shared" si="1085"/>
        <v/>
      </c>
      <c r="Z7855" s="9"/>
      <c r="AA7855" s="14">
        <f t="shared" si="1089"/>
        <v>0.41099999999999998</v>
      </c>
      <c r="AB7855" s="14">
        <f t="shared" si="1090"/>
        <v>5.0000000000000001E-3</v>
      </c>
    </row>
    <row r="7856" spans="1:28" x14ac:dyDescent="0.25">
      <c r="A7856" s="10">
        <f t="shared" si="1091"/>
        <v>45619</v>
      </c>
      <c r="B7856" s="11">
        <v>328</v>
      </c>
      <c r="C7856" s="11">
        <v>400</v>
      </c>
      <c r="D7856" s="12">
        <v>836.16666666666697</v>
      </c>
      <c r="E7856" s="9"/>
      <c r="F7856" s="9">
        <v>48.412999999999997</v>
      </c>
      <c r="G7856" s="9">
        <v>0</v>
      </c>
      <c r="H7856" s="9">
        <v>0</v>
      </c>
      <c r="I7856" s="9">
        <v>4.2119999999999997</v>
      </c>
      <c r="J7856" s="9">
        <v>-6.42</v>
      </c>
      <c r="K7856" s="9">
        <v>98.1</v>
      </c>
      <c r="L7856" s="9">
        <v>0.193</v>
      </c>
      <c r="M7856" s="9">
        <v>0.24</v>
      </c>
      <c r="N7856" s="9">
        <v>0</v>
      </c>
      <c r="O7856" s="9">
        <v>0.625</v>
      </c>
      <c r="P7856" s="9"/>
      <c r="Q7856" s="9"/>
      <c r="R7856" s="9"/>
      <c r="T7856">
        <f t="shared" si="1086"/>
        <v>3280400</v>
      </c>
      <c r="U7856">
        <v>0</v>
      </c>
      <c r="V7856">
        <f t="shared" si="1084"/>
        <v>0</v>
      </c>
      <c r="W7856" t="str">
        <f t="shared" si="1087"/>
        <v/>
      </c>
      <c r="X7856" t="str">
        <f t="shared" si="1088"/>
        <v/>
      </c>
      <c r="Y7856" t="str">
        <f t="shared" si="1085"/>
        <v/>
      </c>
      <c r="Z7856" s="9"/>
      <c r="AA7856" s="14">
        <f t="shared" si="1089"/>
        <v>0.37</v>
      </c>
      <c r="AB7856" s="14">
        <f t="shared" si="1090"/>
        <v>7.0000000000000001E-3</v>
      </c>
    </row>
    <row r="7857" spans="1:28" x14ac:dyDescent="0.25">
      <c r="A7857" s="10">
        <f t="shared" si="1091"/>
        <v>45619</v>
      </c>
      <c r="B7857" s="11">
        <v>328</v>
      </c>
      <c r="C7857" s="11">
        <v>500</v>
      </c>
      <c r="D7857" s="12">
        <v>836.20833333333303</v>
      </c>
      <c r="E7857" s="9"/>
      <c r="F7857" s="9">
        <v>49.348999999999997</v>
      </c>
      <c r="G7857" s="9">
        <v>0</v>
      </c>
      <c r="H7857" s="9">
        <v>0</v>
      </c>
      <c r="I7857" s="9">
        <v>4.2119999999999997</v>
      </c>
      <c r="J7857" s="9">
        <v>-7.1870000000000003</v>
      </c>
      <c r="K7857" s="9">
        <v>97.4</v>
      </c>
      <c r="L7857" s="9">
        <v>0.193</v>
      </c>
      <c r="M7857" s="9">
        <v>0.24</v>
      </c>
      <c r="N7857" s="9">
        <v>0</v>
      </c>
      <c r="O7857" s="9">
        <v>0.625</v>
      </c>
      <c r="P7857" s="9"/>
      <c r="Q7857" s="9"/>
      <c r="R7857" s="9"/>
      <c r="T7857">
        <f t="shared" si="1086"/>
        <v>3280500</v>
      </c>
      <c r="U7857">
        <v>0</v>
      </c>
      <c r="V7857">
        <f t="shared" si="1084"/>
        <v>0</v>
      </c>
      <c r="W7857" t="str">
        <f t="shared" si="1087"/>
        <v/>
      </c>
      <c r="X7857" t="str">
        <f t="shared" si="1088"/>
        <v/>
      </c>
      <c r="Y7857" t="str">
        <f t="shared" si="1085"/>
        <v/>
      </c>
      <c r="Z7857" s="9"/>
      <c r="AA7857" s="14">
        <f t="shared" si="1089"/>
        <v>0.34699999999999998</v>
      </c>
      <c r="AB7857" s="14">
        <f t="shared" si="1090"/>
        <v>8.9999999999999993E-3</v>
      </c>
    </row>
    <row r="7858" spans="1:28" x14ac:dyDescent="0.25">
      <c r="A7858" s="10">
        <f t="shared" si="1091"/>
        <v>45619</v>
      </c>
      <c r="B7858" s="11">
        <v>328</v>
      </c>
      <c r="C7858" s="11">
        <v>600</v>
      </c>
      <c r="D7858" s="12">
        <v>836.25</v>
      </c>
      <c r="E7858" s="9"/>
      <c r="F7858" s="9">
        <v>50.167999999999999</v>
      </c>
      <c r="G7858" s="9">
        <v>0</v>
      </c>
      <c r="H7858" s="9">
        <v>0</v>
      </c>
      <c r="I7858" s="9">
        <v>4.2119999999999997</v>
      </c>
      <c r="J7858" s="9">
        <v>-7.7709999999999999</v>
      </c>
      <c r="K7858" s="9">
        <v>96.9</v>
      </c>
      <c r="L7858" s="9">
        <v>0.193</v>
      </c>
      <c r="M7858" s="9">
        <v>0.24</v>
      </c>
      <c r="N7858" s="9">
        <v>0</v>
      </c>
      <c r="O7858" s="9">
        <v>0.625</v>
      </c>
      <c r="P7858" s="9"/>
      <c r="Q7858" s="9"/>
      <c r="R7858" s="9"/>
      <c r="T7858">
        <f t="shared" si="1086"/>
        <v>3280600</v>
      </c>
      <c r="U7858">
        <v>0</v>
      </c>
      <c r="V7858">
        <f t="shared" si="1084"/>
        <v>0</v>
      </c>
      <c r="W7858" t="str">
        <f t="shared" si="1087"/>
        <v/>
      </c>
      <c r="X7858" t="str">
        <f t="shared" si="1088"/>
        <v/>
      </c>
      <c r="Y7858" t="str">
        <f t="shared" si="1085"/>
        <v/>
      </c>
      <c r="Z7858" s="9"/>
      <c r="AA7858" s="14">
        <f t="shared" si="1089"/>
        <v>0.33</v>
      </c>
      <c r="AB7858" s="14">
        <f t="shared" si="1090"/>
        <v>1.0999999999999999E-2</v>
      </c>
    </row>
    <row r="7859" spans="1:28" x14ac:dyDescent="0.25">
      <c r="A7859" s="10">
        <f t="shared" si="1091"/>
        <v>45619</v>
      </c>
      <c r="B7859" s="11">
        <v>328</v>
      </c>
      <c r="C7859" s="11">
        <v>700</v>
      </c>
      <c r="D7859" s="12">
        <v>836.29166666666697</v>
      </c>
      <c r="E7859" s="9"/>
      <c r="F7859" s="9">
        <v>50.051000000000002</v>
      </c>
      <c r="G7859" s="9">
        <v>0</v>
      </c>
      <c r="H7859" s="9">
        <v>0</v>
      </c>
      <c r="I7859" s="9">
        <v>4.2119999999999997</v>
      </c>
      <c r="J7859" s="9">
        <v>-8.5299999999999994</v>
      </c>
      <c r="K7859" s="9">
        <v>96.5</v>
      </c>
      <c r="L7859" s="9">
        <v>0.193</v>
      </c>
      <c r="M7859" s="9">
        <v>0.24</v>
      </c>
      <c r="N7859" s="9">
        <v>0</v>
      </c>
      <c r="O7859" s="9">
        <v>0.625</v>
      </c>
      <c r="P7859" s="9"/>
      <c r="Q7859" s="9"/>
      <c r="R7859" s="9"/>
      <c r="T7859">
        <f t="shared" si="1086"/>
        <v>3280700</v>
      </c>
      <c r="U7859">
        <v>0</v>
      </c>
      <c r="V7859">
        <f t="shared" si="1084"/>
        <v>0</v>
      </c>
      <c r="W7859" t="str">
        <f t="shared" si="1087"/>
        <v/>
      </c>
      <c r="X7859" t="str">
        <f t="shared" si="1088"/>
        <v/>
      </c>
      <c r="Y7859" t="str">
        <f t="shared" si="1085"/>
        <v/>
      </c>
      <c r="Z7859" s="9"/>
      <c r="AA7859" s="14">
        <f t="shared" si="1089"/>
        <v>0.309</v>
      </c>
      <c r="AB7859" s="14">
        <f t="shared" si="1090"/>
        <v>1.0999999999999999E-2</v>
      </c>
    </row>
    <row r="7860" spans="1:28" x14ac:dyDescent="0.25">
      <c r="A7860" s="10">
        <f t="shared" si="1091"/>
        <v>45619</v>
      </c>
      <c r="B7860" s="11">
        <v>328</v>
      </c>
      <c r="C7860" s="11">
        <v>800</v>
      </c>
      <c r="D7860" s="12">
        <v>836.33333333333303</v>
      </c>
      <c r="E7860" s="9"/>
      <c r="F7860" s="9">
        <v>51.805999999999997</v>
      </c>
      <c r="G7860" s="9">
        <v>0</v>
      </c>
      <c r="H7860" s="9">
        <v>0</v>
      </c>
      <c r="I7860" s="9">
        <v>4.2119999999999997</v>
      </c>
      <c r="J7860" s="9">
        <v>-8.1649999999999991</v>
      </c>
      <c r="K7860" s="9">
        <v>96.2</v>
      </c>
      <c r="L7860" s="9">
        <v>0.193</v>
      </c>
      <c r="M7860" s="9">
        <v>0.24</v>
      </c>
      <c r="N7860" s="9">
        <v>0</v>
      </c>
      <c r="O7860" s="9">
        <v>1.875</v>
      </c>
      <c r="P7860" s="9"/>
      <c r="Q7860" s="9"/>
      <c r="R7860" s="9"/>
      <c r="T7860">
        <f t="shared" si="1086"/>
        <v>3280800</v>
      </c>
      <c r="U7860">
        <v>11.8</v>
      </c>
      <c r="V7860">
        <f t="shared" si="1084"/>
        <v>1.9</v>
      </c>
      <c r="W7860" t="str">
        <f t="shared" si="1087"/>
        <v/>
      </c>
      <c r="X7860" t="str">
        <f t="shared" si="1088"/>
        <v/>
      </c>
      <c r="Y7860" t="str">
        <f t="shared" si="1085"/>
        <v/>
      </c>
      <c r="Z7860" s="9"/>
      <c r="AA7860" s="14">
        <f t="shared" si="1089"/>
        <v>0.317</v>
      </c>
      <c r="AB7860" s="14">
        <f t="shared" si="1090"/>
        <v>1.2999999999999999E-2</v>
      </c>
    </row>
    <row r="7861" spans="1:28" x14ac:dyDescent="0.25">
      <c r="A7861" s="10">
        <f t="shared" si="1091"/>
        <v>45619</v>
      </c>
      <c r="B7861" s="11">
        <v>328</v>
      </c>
      <c r="C7861" s="11">
        <v>900</v>
      </c>
      <c r="D7861" s="12">
        <v>836.375</v>
      </c>
      <c r="E7861" s="9"/>
      <c r="F7861" s="9">
        <v>52.04</v>
      </c>
      <c r="G7861" s="9">
        <v>0</v>
      </c>
      <c r="H7861" s="9">
        <v>0</v>
      </c>
      <c r="I7861" s="9">
        <v>4.2119999999999997</v>
      </c>
      <c r="J7861" s="9">
        <v>-5.7290000000000001</v>
      </c>
      <c r="K7861" s="9">
        <v>96.5</v>
      </c>
      <c r="L7861" s="9">
        <v>0.193</v>
      </c>
      <c r="M7861" s="9">
        <v>0.24099999999999999</v>
      </c>
      <c r="N7861" s="9">
        <v>0</v>
      </c>
      <c r="O7861" s="9">
        <v>16.875</v>
      </c>
      <c r="P7861" s="9"/>
      <c r="Q7861" s="9"/>
      <c r="R7861" s="9"/>
      <c r="T7861">
        <f t="shared" si="1086"/>
        <v>3280900</v>
      </c>
      <c r="U7861">
        <v>114</v>
      </c>
      <c r="V7861">
        <f t="shared" si="1084"/>
        <v>16.899999999999999</v>
      </c>
      <c r="W7861" t="str">
        <f t="shared" si="1087"/>
        <v/>
      </c>
      <c r="X7861" t="str">
        <f t="shared" si="1088"/>
        <v/>
      </c>
      <c r="Y7861" t="str">
        <f t="shared" si="1085"/>
        <v/>
      </c>
      <c r="Z7861" s="9"/>
      <c r="AA7861" s="14">
        <f t="shared" si="1089"/>
        <v>0.38400000000000001</v>
      </c>
      <c r="AB7861" s="14">
        <f t="shared" si="1090"/>
        <v>1.4E-2</v>
      </c>
    </row>
    <row r="7862" spans="1:28" x14ac:dyDescent="0.25">
      <c r="A7862" s="10">
        <f t="shared" si="1091"/>
        <v>45619</v>
      </c>
      <c r="B7862" s="11">
        <v>328</v>
      </c>
      <c r="C7862" s="11">
        <v>1000</v>
      </c>
      <c r="D7862" s="12">
        <v>836.41666666666697</v>
      </c>
      <c r="E7862" s="9"/>
      <c r="F7862" s="9">
        <v>51.572000000000003</v>
      </c>
      <c r="G7862" s="9">
        <v>0</v>
      </c>
      <c r="H7862" s="9">
        <v>0</v>
      </c>
      <c r="I7862" s="9">
        <v>4.2119999999999997</v>
      </c>
      <c r="J7862" s="9">
        <v>-2.5960000000000001</v>
      </c>
      <c r="K7862" s="9">
        <v>97.8</v>
      </c>
      <c r="L7862" s="9">
        <v>0.193</v>
      </c>
      <c r="M7862" s="9">
        <v>0.24099999999999999</v>
      </c>
      <c r="N7862" s="9">
        <v>0</v>
      </c>
      <c r="O7862" s="9">
        <v>39.375</v>
      </c>
      <c r="P7862" s="9"/>
      <c r="Q7862" s="9"/>
      <c r="R7862" s="9"/>
      <c r="T7862">
        <f t="shared" si="1086"/>
        <v>3281000</v>
      </c>
      <c r="U7862">
        <v>225.3</v>
      </c>
      <c r="V7862">
        <f t="shared" si="1084"/>
        <v>39.4</v>
      </c>
      <c r="W7862" t="str">
        <f t="shared" si="1087"/>
        <v/>
      </c>
      <c r="X7862" t="str">
        <f t="shared" si="1088"/>
        <v/>
      </c>
      <c r="Y7862" t="str">
        <f t="shared" si="1085"/>
        <v/>
      </c>
      <c r="Z7862" s="9"/>
      <c r="AA7862" s="14">
        <f t="shared" si="1089"/>
        <v>0.49299999999999999</v>
      </c>
      <c r="AB7862" s="14">
        <f t="shared" si="1090"/>
        <v>1.0999999999999999E-2</v>
      </c>
    </row>
    <row r="7863" spans="1:28" x14ac:dyDescent="0.25">
      <c r="A7863" s="10">
        <f t="shared" si="1091"/>
        <v>45619</v>
      </c>
      <c r="B7863" s="11">
        <v>328</v>
      </c>
      <c r="C7863" s="11">
        <v>1100</v>
      </c>
      <c r="D7863" s="12">
        <v>836.45833333333303</v>
      </c>
      <c r="E7863" s="9"/>
      <c r="F7863" s="9">
        <v>50.518999999999998</v>
      </c>
      <c r="G7863" s="9">
        <v>0</v>
      </c>
      <c r="H7863" s="9">
        <v>0</v>
      </c>
      <c r="I7863" s="9">
        <v>4.2119999999999997</v>
      </c>
      <c r="J7863" s="9">
        <v>-0.39500000000000002</v>
      </c>
      <c r="K7863" s="9">
        <v>98.7</v>
      </c>
      <c r="L7863" s="9">
        <v>0.193</v>
      </c>
      <c r="M7863" s="9">
        <v>0.24</v>
      </c>
      <c r="N7863" s="9">
        <v>0</v>
      </c>
      <c r="O7863" s="9">
        <v>66.875</v>
      </c>
      <c r="P7863" s="9"/>
      <c r="Q7863" s="9"/>
      <c r="R7863" s="9"/>
      <c r="T7863">
        <f t="shared" si="1086"/>
        <v>3281100</v>
      </c>
      <c r="U7863">
        <v>302.3</v>
      </c>
      <c r="V7863">
        <f t="shared" si="1084"/>
        <v>66.900000000000006</v>
      </c>
      <c r="W7863" t="str">
        <f t="shared" si="1087"/>
        <v/>
      </c>
      <c r="X7863" t="str">
        <f t="shared" si="1088"/>
        <v/>
      </c>
      <c r="Y7863" t="str">
        <f t="shared" si="1085"/>
        <v/>
      </c>
      <c r="Z7863" s="9"/>
      <c r="AA7863" s="14">
        <f t="shared" si="1089"/>
        <v>0.58499999999999996</v>
      </c>
      <c r="AB7863" s="14">
        <f t="shared" si="1090"/>
        <v>8.0000000000000002E-3</v>
      </c>
    </row>
    <row r="7864" spans="1:28" x14ac:dyDescent="0.25">
      <c r="A7864" s="10">
        <f t="shared" si="1091"/>
        <v>45619</v>
      </c>
      <c r="B7864" s="11">
        <v>328</v>
      </c>
      <c r="C7864" s="11">
        <v>1200</v>
      </c>
      <c r="D7864" s="12">
        <v>836.5</v>
      </c>
      <c r="E7864" s="9"/>
      <c r="F7864" s="9">
        <v>50.636000000000003</v>
      </c>
      <c r="G7864" s="9">
        <v>0</v>
      </c>
      <c r="H7864" s="9">
        <v>0</v>
      </c>
      <c r="I7864" s="9">
        <v>4.2119999999999997</v>
      </c>
      <c r="J7864" s="9">
        <v>-0.42299999999999999</v>
      </c>
      <c r="K7864" s="9">
        <v>99</v>
      </c>
      <c r="L7864" s="9">
        <v>0.193</v>
      </c>
      <c r="M7864" s="9">
        <v>0.24099999999999999</v>
      </c>
      <c r="N7864" s="9">
        <v>0.2</v>
      </c>
      <c r="O7864" s="9">
        <v>84.375</v>
      </c>
      <c r="P7864" s="9"/>
      <c r="Q7864" s="9"/>
      <c r="R7864" s="9"/>
      <c r="T7864">
        <f t="shared" si="1086"/>
        <v>3281200</v>
      </c>
      <c r="U7864">
        <v>332.3</v>
      </c>
      <c r="V7864">
        <f t="shared" si="1084"/>
        <v>84.4</v>
      </c>
      <c r="W7864" t="str">
        <f t="shared" si="1087"/>
        <v/>
      </c>
      <c r="X7864" t="str">
        <f t="shared" si="1088"/>
        <v/>
      </c>
      <c r="Y7864" t="str">
        <f t="shared" si="1085"/>
        <v/>
      </c>
      <c r="Z7864" s="9"/>
      <c r="AA7864" s="14">
        <f t="shared" si="1089"/>
        <v>0.58599999999999997</v>
      </c>
      <c r="AB7864" s="14">
        <f t="shared" si="1090"/>
        <v>6.0000000000000001E-3</v>
      </c>
    </row>
    <row r="7865" spans="1:28" x14ac:dyDescent="0.25">
      <c r="A7865" s="10">
        <f t="shared" si="1091"/>
        <v>45619</v>
      </c>
      <c r="B7865" s="11">
        <v>328</v>
      </c>
      <c r="C7865" s="11">
        <v>1300</v>
      </c>
      <c r="D7865" s="12">
        <v>836.54166666666697</v>
      </c>
      <c r="E7865" s="9"/>
      <c r="F7865" s="9">
        <v>50.402000000000001</v>
      </c>
      <c r="G7865" s="9">
        <v>0</v>
      </c>
      <c r="H7865" s="9">
        <v>0</v>
      </c>
      <c r="I7865" s="9">
        <v>4.2119999999999997</v>
      </c>
      <c r="J7865" s="9">
        <v>-8.7999999999999995E-2</v>
      </c>
      <c r="K7865" s="9">
        <v>99.1</v>
      </c>
      <c r="L7865" s="9">
        <v>0.193</v>
      </c>
      <c r="M7865" s="9">
        <v>0.24099999999999999</v>
      </c>
      <c r="N7865" s="9">
        <v>0</v>
      </c>
      <c r="O7865" s="9">
        <v>98.125</v>
      </c>
      <c r="P7865" s="9"/>
      <c r="Q7865" s="9"/>
      <c r="R7865" s="9"/>
      <c r="T7865">
        <f t="shared" si="1086"/>
        <v>3281300</v>
      </c>
      <c r="U7865">
        <v>311.5</v>
      </c>
      <c r="V7865">
        <f t="shared" si="1084"/>
        <v>98.1</v>
      </c>
      <c r="W7865" t="str">
        <f t="shared" si="1087"/>
        <v/>
      </c>
      <c r="X7865" t="str">
        <f t="shared" si="1088"/>
        <v/>
      </c>
      <c r="Y7865" t="str">
        <f t="shared" si="1085"/>
        <v/>
      </c>
      <c r="Z7865" s="9"/>
      <c r="AA7865" s="14">
        <f t="shared" si="1089"/>
        <v>0.60099999999999998</v>
      </c>
      <c r="AB7865" s="14">
        <f t="shared" si="1090"/>
        <v>5.0000000000000001E-3</v>
      </c>
    </row>
    <row r="7866" spans="1:28" x14ac:dyDescent="0.25">
      <c r="A7866" s="10">
        <f t="shared" si="1091"/>
        <v>45619</v>
      </c>
      <c r="B7866" s="11">
        <v>328</v>
      </c>
      <c r="C7866" s="11">
        <v>1400</v>
      </c>
      <c r="D7866" s="12">
        <v>836.58333333333303</v>
      </c>
      <c r="E7866" s="9"/>
      <c r="F7866" s="9">
        <v>50.753</v>
      </c>
      <c r="G7866" s="9">
        <v>0</v>
      </c>
      <c r="H7866" s="9">
        <v>0</v>
      </c>
      <c r="I7866" s="9">
        <v>4.2119999999999997</v>
      </c>
      <c r="J7866" s="9">
        <v>-1.8420000000000001</v>
      </c>
      <c r="K7866" s="9">
        <v>99</v>
      </c>
      <c r="L7866" s="9">
        <v>0.193</v>
      </c>
      <c r="M7866" s="9">
        <v>0.24099999999999999</v>
      </c>
      <c r="N7866" s="9">
        <v>0</v>
      </c>
      <c r="O7866" s="9">
        <v>61.875</v>
      </c>
      <c r="P7866" s="9"/>
      <c r="Q7866" s="9"/>
      <c r="R7866" s="9"/>
      <c r="T7866">
        <f t="shared" si="1086"/>
        <v>3281400</v>
      </c>
      <c r="U7866">
        <v>242.8</v>
      </c>
      <c r="V7866">
        <f t="shared" si="1084"/>
        <v>61.9</v>
      </c>
      <c r="W7866" t="str">
        <f t="shared" si="1087"/>
        <v/>
      </c>
      <c r="X7866" t="str">
        <f t="shared" si="1088"/>
        <v/>
      </c>
      <c r="Y7866" t="str">
        <f t="shared" si="1085"/>
        <v/>
      </c>
      <c r="Z7866" s="9"/>
      <c r="AA7866" s="14">
        <f t="shared" si="1089"/>
        <v>0.52800000000000002</v>
      </c>
      <c r="AB7866" s="14">
        <f t="shared" si="1090"/>
        <v>5.0000000000000001E-3</v>
      </c>
    </row>
    <row r="7867" spans="1:28" x14ac:dyDescent="0.25">
      <c r="A7867" s="10">
        <f t="shared" si="1091"/>
        <v>45619</v>
      </c>
      <c r="B7867" s="11">
        <v>328</v>
      </c>
      <c r="C7867" s="11">
        <v>1500</v>
      </c>
      <c r="D7867" s="12">
        <v>836.625</v>
      </c>
      <c r="E7867" s="9"/>
      <c r="F7867" s="9">
        <v>50.87</v>
      </c>
      <c r="G7867" s="9">
        <v>0</v>
      </c>
      <c r="H7867" s="9">
        <v>0</v>
      </c>
      <c r="I7867" s="9">
        <v>4.2119999999999997</v>
      </c>
      <c r="J7867" s="9">
        <v>-3.0350000000000001</v>
      </c>
      <c r="K7867" s="9">
        <v>98.6</v>
      </c>
      <c r="L7867" s="9">
        <v>0.193</v>
      </c>
      <c r="M7867" s="9">
        <v>0.24099999999999999</v>
      </c>
      <c r="N7867" s="9">
        <v>0</v>
      </c>
      <c r="O7867" s="9">
        <v>46.875</v>
      </c>
      <c r="P7867" s="9"/>
      <c r="Q7867" s="9"/>
      <c r="R7867" s="9"/>
      <c r="T7867">
        <f t="shared" si="1086"/>
        <v>3281500</v>
      </c>
      <c r="U7867">
        <v>136</v>
      </c>
      <c r="V7867">
        <f t="shared" si="1084"/>
        <v>46.9</v>
      </c>
      <c r="W7867" t="str">
        <f t="shared" si="1087"/>
        <v/>
      </c>
      <c r="X7867" t="str">
        <f t="shared" si="1088"/>
        <v/>
      </c>
      <c r="Y7867" t="str">
        <f t="shared" si="1085"/>
        <v/>
      </c>
      <c r="Z7867" s="9"/>
      <c r="AA7867" s="14">
        <f t="shared" si="1089"/>
        <v>0.48099999999999998</v>
      </c>
      <c r="AB7867" s="14">
        <f t="shared" si="1090"/>
        <v>7.0000000000000001E-3</v>
      </c>
    </row>
    <row r="7868" spans="1:28" x14ac:dyDescent="0.25">
      <c r="A7868" s="10">
        <f t="shared" si="1091"/>
        <v>45619</v>
      </c>
      <c r="B7868" s="11">
        <v>328</v>
      </c>
      <c r="C7868" s="11">
        <v>1600</v>
      </c>
      <c r="D7868" s="12">
        <v>836.66666666666697</v>
      </c>
      <c r="E7868" s="9"/>
      <c r="F7868" s="9">
        <v>51.103999999999999</v>
      </c>
      <c r="G7868" s="9">
        <v>0</v>
      </c>
      <c r="H7868" s="9">
        <v>0</v>
      </c>
      <c r="I7868" s="9">
        <v>4.2119999999999997</v>
      </c>
      <c r="J7868" s="9">
        <v>-4.7729999999999997</v>
      </c>
      <c r="K7868" s="9">
        <v>98.6</v>
      </c>
      <c r="L7868" s="9">
        <v>0.193</v>
      </c>
      <c r="M7868" s="9">
        <v>0.24</v>
      </c>
      <c r="N7868" s="9">
        <v>0</v>
      </c>
      <c r="O7868" s="9">
        <v>18.125</v>
      </c>
      <c r="P7868" s="9"/>
      <c r="Q7868" s="9"/>
      <c r="R7868" s="9"/>
      <c r="T7868">
        <f t="shared" si="1086"/>
        <v>3281600</v>
      </c>
      <c r="U7868">
        <v>23.7</v>
      </c>
      <c r="V7868">
        <f t="shared" si="1084"/>
        <v>18.100000000000001</v>
      </c>
      <c r="W7868" t="str">
        <f t="shared" si="1087"/>
        <v/>
      </c>
      <c r="X7868" t="str">
        <f t="shared" si="1088"/>
        <v/>
      </c>
      <c r="Y7868" t="str">
        <f t="shared" si="1085"/>
        <v/>
      </c>
      <c r="Z7868" s="9"/>
      <c r="AA7868" s="14">
        <f t="shared" si="1089"/>
        <v>0.42199999999999999</v>
      </c>
      <c r="AB7868" s="14">
        <f t="shared" si="1090"/>
        <v>6.0000000000000001E-3</v>
      </c>
    </row>
    <row r="7869" spans="1:28" x14ac:dyDescent="0.25">
      <c r="A7869" s="10">
        <f t="shared" si="1091"/>
        <v>45619</v>
      </c>
      <c r="B7869" s="11">
        <v>328</v>
      </c>
      <c r="C7869" s="11">
        <v>1700</v>
      </c>
      <c r="D7869" s="12">
        <v>836.70833333333303</v>
      </c>
      <c r="E7869" s="9"/>
      <c r="F7869" s="9">
        <v>50.167999999999999</v>
      </c>
      <c r="G7869" s="9">
        <v>0</v>
      </c>
      <c r="H7869" s="9">
        <v>0</v>
      </c>
      <c r="I7869" s="9">
        <v>4.2119999999999997</v>
      </c>
      <c r="J7869" s="9">
        <v>-5.8849999999999998</v>
      </c>
      <c r="K7869" s="9">
        <v>98.1</v>
      </c>
      <c r="L7869" s="9">
        <v>0.193</v>
      </c>
      <c r="M7869" s="9">
        <v>0.24099999999999999</v>
      </c>
      <c r="N7869" s="9">
        <v>0</v>
      </c>
      <c r="O7869" s="9">
        <v>0.625</v>
      </c>
      <c r="P7869" s="9"/>
      <c r="Q7869" s="9"/>
      <c r="R7869" s="9"/>
      <c r="T7869">
        <f t="shared" si="1086"/>
        <v>3281700</v>
      </c>
      <c r="U7869">
        <v>0</v>
      </c>
      <c r="V7869">
        <f t="shared" ref="V7869:V7932" si="1092">IF(O7869&lt;1,0,ROUND(O7869,1))</f>
        <v>0</v>
      </c>
      <c r="W7869" t="str">
        <f t="shared" si="1087"/>
        <v/>
      </c>
      <c r="X7869" t="str">
        <f t="shared" si="1088"/>
        <v/>
      </c>
      <c r="Y7869" t="str">
        <f t="shared" ref="Y7869:Y7932" si="1093">IF(C7869=2400,ROUND(F7869/100,3),"")</f>
        <v/>
      </c>
      <c r="Z7869" s="9"/>
      <c r="AA7869" s="14">
        <f t="shared" si="1089"/>
        <v>0.38600000000000001</v>
      </c>
      <c r="AB7869" s="14">
        <f t="shared" si="1090"/>
        <v>7.0000000000000001E-3</v>
      </c>
    </row>
    <row r="7870" spans="1:28" x14ac:dyDescent="0.25">
      <c r="A7870" s="10">
        <f t="shared" si="1091"/>
        <v>45619</v>
      </c>
      <c r="B7870" s="11">
        <v>328</v>
      </c>
      <c r="C7870" s="11">
        <v>1800</v>
      </c>
      <c r="D7870" s="12">
        <v>836.75</v>
      </c>
      <c r="E7870" s="9"/>
      <c r="F7870" s="9">
        <v>50.87</v>
      </c>
      <c r="G7870" s="9">
        <v>0</v>
      </c>
      <c r="H7870" s="9">
        <v>0</v>
      </c>
      <c r="I7870" s="9">
        <v>4.2119999999999997</v>
      </c>
      <c r="J7870" s="9">
        <v>-6.4829999999999997</v>
      </c>
      <c r="K7870" s="9">
        <v>97.8</v>
      </c>
      <c r="L7870" s="9">
        <v>0.193</v>
      </c>
      <c r="M7870" s="9">
        <v>0.24099999999999999</v>
      </c>
      <c r="N7870" s="9">
        <v>0</v>
      </c>
      <c r="O7870" s="9">
        <v>0.625</v>
      </c>
      <c r="P7870" s="9"/>
      <c r="Q7870" s="9"/>
      <c r="R7870" s="9"/>
      <c r="T7870">
        <f t="shared" si="1086"/>
        <v>3281800</v>
      </c>
      <c r="U7870">
        <v>0</v>
      </c>
      <c r="V7870">
        <f t="shared" si="1092"/>
        <v>0</v>
      </c>
      <c r="W7870" t="str">
        <f t="shared" si="1087"/>
        <v/>
      </c>
      <c r="X7870" t="str">
        <f t="shared" si="1088"/>
        <v/>
      </c>
      <c r="Y7870" t="str">
        <f t="shared" si="1093"/>
        <v/>
      </c>
      <c r="Z7870" s="9"/>
      <c r="AA7870" s="14">
        <f t="shared" si="1089"/>
        <v>0.36799999999999999</v>
      </c>
      <c r="AB7870" s="14">
        <f t="shared" si="1090"/>
        <v>8.0000000000000002E-3</v>
      </c>
    </row>
    <row r="7871" spans="1:28" x14ac:dyDescent="0.25">
      <c r="A7871" s="10">
        <f t="shared" si="1091"/>
        <v>45619</v>
      </c>
      <c r="B7871" s="11">
        <v>328</v>
      </c>
      <c r="C7871" s="11">
        <v>1900</v>
      </c>
      <c r="D7871" s="12">
        <v>836.79166666666697</v>
      </c>
      <c r="E7871" s="9"/>
      <c r="F7871" s="9">
        <v>50.518999999999998</v>
      </c>
      <c r="G7871" s="9">
        <v>0</v>
      </c>
      <c r="H7871" s="9">
        <v>0</v>
      </c>
      <c r="I7871" s="9">
        <v>4.2119999999999997</v>
      </c>
      <c r="J7871" s="9">
        <v>-7.5750000000000002</v>
      </c>
      <c r="K7871" s="9">
        <v>97.2</v>
      </c>
      <c r="L7871" s="9">
        <v>0.193</v>
      </c>
      <c r="M7871" s="9">
        <v>0.24099999999999999</v>
      </c>
      <c r="N7871" s="9">
        <v>0</v>
      </c>
      <c r="O7871" s="9">
        <v>0.625</v>
      </c>
      <c r="P7871" s="9"/>
      <c r="Q7871" s="9"/>
      <c r="R7871" s="9"/>
      <c r="T7871">
        <f t="shared" si="1086"/>
        <v>3281900</v>
      </c>
      <c r="U7871">
        <v>0</v>
      </c>
      <c r="V7871">
        <f t="shared" si="1092"/>
        <v>0</v>
      </c>
      <c r="W7871" t="str">
        <f t="shared" si="1087"/>
        <v/>
      </c>
      <c r="X7871" t="str">
        <f t="shared" si="1088"/>
        <v/>
      </c>
      <c r="Y7871" t="str">
        <f t="shared" si="1093"/>
        <v/>
      </c>
      <c r="Z7871" s="9"/>
      <c r="AA7871" s="14">
        <f t="shared" si="1089"/>
        <v>0.33600000000000002</v>
      </c>
      <c r="AB7871" s="14">
        <f t="shared" si="1090"/>
        <v>0.01</v>
      </c>
    </row>
    <row r="7872" spans="1:28" x14ac:dyDescent="0.25">
      <c r="A7872" s="10">
        <f t="shared" si="1091"/>
        <v>45619</v>
      </c>
      <c r="B7872" s="11">
        <v>328</v>
      </c>
      <c r="C7872" s="11">
        <v>2000</v>
      </c>
      <c r="D7872" s="12">
        <v>836.83333333333303</v>
      </c>
      <c r="E7872" s="9"/>
      <c r="F7872" s="9">
        <v>47.945</v>
      </c>
      <c r="G7872" s="9">
        <v>0</v>
      </c>
      <c r="H7872" s="9">
        <v>0</v>
      </c>
      <c r="I7872" s="9">
        <v>4.2119999999999997</v>
      </c>
      <c r="J7872" s="9">
        <v>-7.7709999999999999</v>
      </c>
      <c r="K7872" s="9">
        <v>96.6</v>
      </c>
      <c r="L7872" s="9">
        <v>0.193</v>
      </c>
      <c r="M7872" s="9">
        <v>0.24099999999999999</v>
      </c>
      <c r="N7872" s="9">
        <v>0</v>
      </c>
      <c r="O7872" s="9">
        <v>0.625</v>
      </c>
      <c r="P7872" s="9"/>
      <c r="Q7872" s="9"/>
      <c r="R7872" s="9"/>
      <c r="T7872">
        <f t="shared" si="1086"/>
        <v>3282000</v>
      </c>
      <c r="U7872">
        <v>0</v>
      </c>
      <c r="V7872">
        <f t="shared" si="1092"/>
        <v>0</v>
      </c>
      <c r="W7872" t="str">
        <f t="shared" si="1087"/>
        <v/>
      </c>
      <c r="X7872" t="str">
        <f t="shared" si="1088"/>
        <v/>
      </c>
      <c r="Y7872" t="str">
        <f t="shared" si="1093"/>
        <v/>
      </c>
      <c r="Z7872" s="9"/>
      <c r="AA7872" s="14">
        <f t="shared" si="1089"/>
        <v>0.32900000000000001</v>
      </c>
      <c r="AB7872" s="14">
        <f t="shared" si="1090"/>
        <v>1.2E-2</v>
      </c>
    </row>
    <row r="7873" spans="1:28" x14ac:dyDescent="0.25">
      <c r="A7873" s="10">
        <f t="shared" si="1091"/>
        <v>45619</v>
      </c>
      <c r="B7873" s="11">
        <v>328</v>
      </c>
      <c r="C7873" s="11">
        <v>2100</v>
      </c>
      <c r="D7873" s="12">
        <v>836.875</v>
      </c>
      <c r="E7873" s="9"/>
      <c r="F7873" s="9">
        <v>48.997999999999998</v>
      </c>
      <c r="G7873" s="9">
        <v>0</v>
      </c>
      <c r="H7873" s="9">
        <v>0</v>
      </c>
      <c r="I7873" s="9">
        <v>4.2119999999999997</v>
      </c>
      <c r="J7873" s="9">
        <v>-6.8659999999999997</v>
      </c>
      <c r="K7873" s="9">
        <v>96.4</v>
      </c>
      <c r="L7873" s="9">
        <v>0.193</v>
      </c>
      <c r="M7873" s="9">
        <v>0.24099999999999999</v>
      </c>
      <c r="N7873" s="9">
        <v>0</v>
      </c>
      <c r="O7873" s="9">
        <v>0.625</v>
      </c>
      <c r="P7873" s="9"/>
      <c r="Q7873" s="9"/>
      <c r="R7873" s="9"/>
      <c r="T7873">
        <f t="shared" si="1086"/>
        <v>3282100</v>
      </c>
      <c r="U7873">
        <v>0</v>
      </c>
      <c r="V7873">
        <f t="shared" si="1092"/>
        <v>0</v>
      </c>
      <c r="W7873" t="str">
        <f t="shared" si="1087"/>
        <v/>
      </c>
      <c r="X7873" t="str">
        <f t="shared" si="1088"/>
        <v/>
      </c>
      <c r="Y7873" t="str">
        <f t="shared" si="1093"/>
        <v/>
      </c>
      <c r="Z7873" s="9"/>
      <c r="AA7873" s="14">
        <f t="shared" si="1089"/>
        <v>0.35199999999999998</v>
      </c>
      <c r="AB7873" s="14">
        <f t="shared" si="1090"/>
        <v>1.2999999999999999E-2</v>
      </c>
    </row>
    <row r="7874" spans="1:28" x14ac:dyDescent="0.25">
      <c r="A7874" s="10">
        <f t="shared" si="1091"/>
        <v>45619</v>
      </c>
      <c r="B7874" s="11">
        <v>328</v>
      </c>
      <c r="C7874" s="11">
        <v>2200</v>
      </c>
      <c r="D7874" s="12">
        <v>836.91666666666697</v>
      </c>
      <c r="E7874" s="9"/>
      <c r="F7874" s="9">
        <v>48.412999999999997</v>
      </c>
      <c r="G7874" s="9">
        <v>0</v>
      </c>
      <c r="H7874" s="9">
        <v>0</v>
      </c>
      <c r="I7874" s="9">
        <v>4.2119999999999997</v>
      </c>
      <c r="J7874" s="9">
        <v>-7.2190000000000003</v>
      </c>
      <c r="K7874" s="9">
        <v>96.8</v>
      </c>
      <c r="L7874" s="9">
        <v>0.193</v>
      </c>
      <c r="M7874" s="9">
        <v>0.24099999999999999</v>
      </c>
      <c r="N7874" s="9">
        <v>0</v>
      </c>
      <c r="O7874" s="9">
        <v>0.625</v>
      </c>
      <c r="P7874" s="9"/>
      <c r="Q7874" s="9"/>
      <c r="R7874" s="9"/>
      <c r="T7874">
        <f t="shared" si="1086"/>
        <v>3282200</v>
      </c>
      <c r="U7874">
        <v>0</v>
      </c>
      <c r="V7874">
        <f t="shared" si="1092"/>
        <v>0</v>
      </c>
      <c r="W7874" t="str">
        <f t="shared" si="1087"/>
        <v/>
      </c>
      <c r="X7874" t="str">
        <f t="shared" si="1088"/>
        <v/>
      </c>
      <c r="Y7874" t="str">
        <f t="shared" si="1093"/>
        <v/>
      </c>
      <c r="Z7874" s="9"/>
      <c r="AA7874" s="14">
        <f t="shared" si="1089"/>
        <v>0.34399999999999997</v>
      </c>
      <c r="AB7874" s="14">
        <f t="shared" si="1090"/>
        <v>1.0999999999999999E-2</v>
      </c>
    </row>
    <row r="7875" spans="1:28" x14ac:dyDescent="0.25">
      <c r="A7875" s="10">
        <f t="shared" si="1091"/>
        <v>45619</v>
      </c>
      <c r="B7875" s="11">
        <v>328</v>
      </c>
      <c r="C7875" s="11">
        <v>2300</v>
      </c>
      <c r="D7875" s="12">
        <v>836.95833333333303</v>
      </c>
      <c r="E7875" s="9"/>
      <c r="F7875" s="9">
        <v>48.764000000000003</v>
      </c>
      <c r="G7875" s="9">
        <v>0</v>
      </c>
      <c r="H7875" s="9">
        <v>0</v>
      </c>
      <c r="I7875" s="9">
        <v>4.2119999999999997</v>
      </c>
      <c r="J7875" s="9">
        <v>-8.1649999999999991</v>
      </c>
      <c r="K7875" s="9">
        <v>96.7</v>
      </c>
      <c r="L7875" s="9">
        <v>0.193</v>
      </c>
      <c r="M7875" s="9">
        <v>0.24099999999999999</v>
      </c>
      <c r="N7875" s="9">
        <v>0</v>
      </c>
      <c r="O7875" s="9">
        <v>0.625</v>
      </c>
      <c r="P7875" s="9"/>
      <c r="Q7875" s="9"/>
      <c r="R7875" s="9"/>
      <c r="T7875">
        <f t="shared" si="1086"/>
        <v>3282300</v>
      </c>
      <c r="U7875">
        <v>0</v>
      </c>
      <c r="V7875">
        <f t="shared" si="1092"/>
        <v>0</v>
      </c>
      <c r="W7875" t="str">
        <f t="shared" si="1087"/>
        <v/>
      </c>
      <c r="X7875" t="str">
        <f t="shared" si="1088"/>
        <v/>
      </c>
      <c r="Y7875" t="str">
        <f t="shared" si="1093"/>
        <v/>
      </c>
      <c r="Z7875" s="9"/>
      <c r="AA7875" s="14">
        <f t="shared" si="1089"/>
        <v>0.31900000000000001</v>
      </c>
      <c r="AB7875" s="14">
        <f t="shared" si="1090"/>
        <v>1.0999999999999999E-2</v>
      </c>
    </row>
    <row r="7876" spans="1:28" x14ac:dyDescent="0.25">
      <c r="A7876" s="10">
        <f t="shared" si="1091"/>
        <v>45619</v>
      </c>
      <c r="B7876" s="11">
        <v>328</v>
      </c>
      <c r="C7876" s="11">
        <v>2400</v>
      </c>
      <c r="D7876" s="12">
        <v>837</v>
      </c>
      <c r="E7876" s="9"/>
      <c r="F7876" s="9">
        <v>48.997999999999998</v>
      </c>
      <c r="G7876" s="9">
        <v>0</v>
      </c>
      <c r="H7876" s="9">
        <v>0</v>
      </c>
      <c r="I7876" s="9">
        <v>4.2119999999999997</v>
      </c>
      <c r="J7876" s="9">
        <v>-6.93</v>
      </c>
      <c r="K7876" s="9">
        <v>96.2</v>
      </c>
      <c r="L7876" s="9">
        <v>0.193</v>
      </c>
      <c r="M7876" s="9">
        <v>0.24099999999999999</v>
      </c>
      <c r="N7876" s="9">
        <v>0</v>
      </c>
      <c r="O7876" s="9">
        <v>0.625</v>
      </c>
      <c r="P7876" s="9"/>
      <c r="Q7876" s="9"/>
      <c r="R7876" s="9"/>
      <c r="T7876">
        <f t="shared" si="1086"/>
        <v>3282400</v>
      </c>
      <c r="U7876">
        <v>0</v>
      </c>
      <c r="V7876">
        <f t="shared" si="1092"/>
        <v>0</v>
      </c>
      <c r="W7876">
        <f t="shared" si="1087"/>
        <v>0.193</v>
      </c>
      <c r="X7876">
        <f t="shared" si="1088"/>
        <v>0.24099999999999999</v>
      </c>
      <c r="Y7876">
        <f t="shared" si="1093"/>
        <v>0.49</v>
      </c>
      <c r="Z7876" s="9"/>
      <c r="AA7876" s="14">
        <f t="shared" si="1089"/>
        <v>0.34899999999999998</v>
      </c>
      <c r="AB7876" s="14">
        <f t="shared" si="1090"/>
        <v>1.4E-2</v>
      </c>
    </row>
    <row r="7877" spans="1:28" x14ac:dyDescent="0.25">
      <c r="A7877" s="10">
        <f t="shared" si="1091"/>
        <v>45620</v>
      </c>
      <c r="B7877" s="11">
        <v>329</v>
      </c>
      <c r="C7877" s="11">
        <v>100</v>
      </c>
      <c r="D7877" s="12">
        <v>837.04166666666697</v>
      </c>
      <c r="E7877" s="9"/>
      <c r="F7877" s="9">
        <v>48.764000000000003</v>
      </c>
      <c r="G7877" s="9">
        <v>0</v>
      </c>
      <c r="H7877" s="9">
        <v>0</v>
      </c>
      <c r="I7877" s="9">
        <v>4.2119999999999997</v>
      </c>
      <c r="J7877" s="9">
        <v>-6.93</v>
      </c>
      <c r="K7877" s="9">
        <v>96.8</v>
      </c>
      <c r="L7877" s="9">
        <v>0.193</v>
      </c>
      <c r="M7877" s="9">
        <v>0.24099999999999999</v>
      </c>
      <c r="N7877" s="9">
        <v>0</v>
      </c>
      <c r="O7877" s="9">
        <v>0.625</v>
      </c>
      <c r="P7877" s="9"/>
      <c r="Q7877" s="9"/>
      <c r="R7877" s="9"/>
      <c r="T7877">
        <f t="shared" ref="T7877:T7940" si="1094">B7877*10000+C7877</f>
        <v>3290100</v>
      </c>
      <c r="U7877">
        <v>0</v>
      </c>
      <c r="V7877">
        <f t="shared" si="1092"/>
        <v>0</v>
      </c>
      <c r="W7877" t="str">
        <f t="shared" ref="W7877:W7940" si="1095">IF(C7877=2400,ROUND(L7877,3),"")</f>
        <v/>
      </c>
      <c r="X7877" t="str">
        <f t="shared" ref="X7877:X7940" si="1096">IF(C7877=2400,ROUND(M7877,3),"")</f>
        <v/>
      </c>
      <c r="Y7877" t="str">
        <f t="shared" si="1093"/>
        <v/>
      </c>
      <c r="Z7877" s="9"/>
      <c r="AA7877" s="14">
        <f t="shared" ref="AA7877:AA7940" si="1097">ROUND((0.6105*(EXP((17.273*J7877)/(J7877+237.3))))*K7877/100,3)</f>
        <v>0.35099999999999998</v>
      </c>
      <c r="AB7877" s="14">
        <f t="shared" ref="AB7877:AB7940" si="1098">ROUND(AA7877/K7877*(100-K7877),3)</f>
        <v>1.2E-2</v>
      </c>
    </row>
    <row r="7878" spans="1:28" x14ac:dyDescent="0.25">
      <c r="A7878" s="10">
        <f t="shared" si="1091"/>
        <v>45620</v>
      </c>
      <c r="B7878" s="11">
        <v>329</v>
      </c>
      <c r="C7878" s="11">
        <v>200</v>
      </c>
      <c r="D7878" s="12">
        <v>837.08333333333303</v>
      </c>
      <c r="E7878" s="9"/>
      <c r="F7878" s="9">
        <v>48.764000000000003</v>
      </c>
      <c r="G7878" s="9">
        <v>0</v>
      </c>
      <c r="H7878" s="9">
        <v>0</v>
      </c>
      <c r="I7878" s="9">
        <v>4.2119999999999997</v>
      </c>
      <c r="J7878" s="9">
        <v>-7.3479999999999999</v>
      </c>
      <c r="K7878" s="9">
        <v>96.9</v>
      </c>
      <c r="L7878" s="9">
        <v>0.193</v>
      </c>
      <c r="M7878" s="9">
        <v>0.24099999999999999</v>
      </c>
      <c r="N7878" s="9">
        <v>0</v>
      </c>
      <c r="O7878" s="9">
        <v>0.625</v>
      </c>
      <c r="P7878" s="9"/>
      <c r="Q7878" s="9"/>
      <c r="R7878" s="9"/>
      <c r="T7878">
        <f t="shared" si="1094"/>
        <v>3290200</v>
      </c>
      <c r="U7878">
        <v>0</v>
      </c>
      <c r="V7878">
        <f t="shared" si="1092"/>
        <v>0</v>
      </c>
      <c r="W7878" t="str">
        <f t="shared" si="1095"/>
        <v/>
      </c>
      <c r="X7878" t="str">
        <f t="shared" si="1096"/>
        <v/>
      </c>
      <c r="Y7878" t="str">
        <f t="shared" si="1093"/>
        <v/>
      </c>
      <c r="Z7878" s="9"/>
      <c r="AA7878" s="14">
        <f t="shared" si="1097"/>
        <v>0.34100000000000003</v>
      </c>
      <c r="AB7878" s="14">
        <f t="shared" si="1098"/>
        <v>1.0999999999999999E-2</v>
      </c>
    </row>
    <row r="7879" spans="1:28" x14ac:dyDescent="0.25">
      <c r="A7879" s="10">
        <f t="shared" ref="A7879:A7942" si="1099">A$5-1+B7879</f>
        <v>45620</v>
      </c>
      <c r="B7879" s="11">
        <v>329</v>
      </c>
      <c r="C7879" s="11">
        <v>300</v>
      </c>
      <c r="D7879" s="12">
        <v>837.125</v>
      </c>
      <c r="E7879" s="9"/>
      <c r="F7879" s="9">
        <v>48.881</v>
      </c>
      <c r="G7879" s="9">
        <v>0</v>
      </c>
      <c r="H7879" s="9">
        <v>0</v>
      </c>
      <c r="I7879" s="9">
        <v>4.2119999999999997</v>
      </c>
      <c r="J7879" s="9">
        <v>-8.43</v>
      </c>
      <c r="K7879" s="9">
        <v>96.7</v>
      </c>
      <c r="L7879" s="9">
        <v>0.193</v>
      </c>
      <c r="M7879" s="9">
        <v>0.24099999999999999</v>
      </c>
      <c r="N7879" s="9">
        <v>0</v>
      </c>
      <c r="O7879" s="9">
        <v>0.625</v>
      </c>
      <c r="P7879" s="9"/>
      <c r="Q7879" s="9"/>
      <c r="R7879" s="9"/>
      <c r="T7879">
        <f t="shared" si="1094"/>
        <v>3290300</v>
      </c>
      <c r="U7879">
        <v>0</v>
      </c>
      <c r="V7879">
        <f t="shared" si="1092"/>
        <v>0</v>
      </c>
      <c r="W7879" t="str">
        <f t="shared" si="1095"/>
        <v/>
      </c>
      <c r="X7879" t="str">
        <f t="shared" si="1096"/>
        <v/>
      </c>
      <c r="Y7879" t="str">
        <f t="shared" si="1093"/>
        <v/>
      </c>
      <c r="Z7879" s="9"/>
      <c r="AA7879" s="14">
        <f t="shared" si="1097"/>
        <v>0.312</v>
      </c>
      <c r="AB7879" s="14">
        <f t="shared" si="1098"/>
        <v>1.0999999999999999E-2</v>
      </c>
    </row>
    <row r="7880" spans="1:28" x14ac:dyDescent="0.25">
      <c r="A7880" s="10">
        <f t="shared" si="1099"/>
        <v>45620</v>
      </c>
      <c r="B7880" s="11">
        <v>329</v>
      </c>
      <c r="C7880" s="11">
        <v>400</v>
      </c>
      <c r="D7880" s="12">
        <v>837.16666666666697</v>
      </c>
      <c r="E7880" s="9"/>
      <c r="F7880" s="9">
        <v>48.646999999999998</v>
      </c>
      <c r="G7880" s="9">
        <v>0</v>
      </c>
      <c r="H7880" s="9">
        <v>0</v>
      </c>
      <c r="I7880" s="9">
        <v>4.2119999999999997</v>
      </c>
      <c r="J7880" s="9">
        <v>-9.7129999999999992</v>
      </c>
      <c r="K7880" s="9">
        <v>95.9</v>
      </c>
      <c r="L7880" s="9">
        <v>0.193</v>
      </c>
      <c r="M7880" s="9">
        <v>0.24099999999999999</v>
      </c>
      <c r="N7880" s="9">
        <v>0</v>
      </c>
      <c r="O7880" s="9">
        <v>0.625</v>
      </c>
      <c r="P7880" s="9"/>
      <c r="Q7880" s="9"/>
      <c r="R7880" s="9"/>
      <c r="T7880">
        <f t="shared" si="1094"/>
        <v>3290400</v>
      </c>
      <c r="U7880">
        <v>0</v>
      </c>
      <c r="V7880">
        <f t="shared" si="1092"/>
        <v>0</v>
      </c>
      <c r="W7880" t="str">
        <f t="shared" si="1095"/>
        <v/>
      </c>
      <c r="X7880" t="str">
        <f t="shared" si="1096"/>
        <v/>
      </c>
      <c r="Y7880" t="str">
        <f t="shared" si="1093"/>
        <v/>
      </c>
      <c r="Z7880" s="9"/>
      <c r="AA7880" s="14">
        <f t="shared" si="1097"/>
        <v>0.28000000000000003</v>
      </c>
      <c r="AB7880" s="14">
        <f t="shared" si="1098"/>
        <v>1.2E-2</v>
      </c>
    </row>
    <row r="7881" spans="1:28" x14ac:dyDescent="0.25">
      <c r="A7881" s="10">
        <f t="shared" si="1099"/>
        <v>45620</v>
      </c>
      <c r="B7881" s="11">
        <v>329</v>
      </c>
      <c r="C7881" s="11">
        <v>500</v>
      </c>
      <c r="D7881" s="12">
        <v>837.20833333333303</v>
      </c>
      <c r="E7881" s="9"/>
      <c r="F7881" s="9">
        <v>48.997999999999998</v>
      </c>
      <c r="G7881" s="9">
        <v>0</v>
      </c>
      <c r="H7881" s="9">
        <v>0</v>
      </c>
      <c r="I7881" s="9">
        <v>4.2119999999999997</v>
      </c>
      <c r="J7881" s="9">
        <v>-10.058</v>
      </c>
      <c r="K7881" s="9">
        <v>95.2</v>
      </c>
      <c r="L7881" s="9">
        <v>0.193</v>
      </c>
      <c r="M7881" s="9">
        <v>0.24099999999999999</v>
      </c>
      <c r="N7881" s="9">
        <v>0</v>
      </c>
      <c r="O7881" s="9">
        <v>0.625</v>
      </c>
      <c r="P7881" s="9"/>
      <c r="Q7881" s="9"/>
      <c r="R7881" s="9"/>
      <c r="T7881">
        <f t="shared" si="1094"/>
        <v>3290500</v>
      </c>
      <c r="U7881">
        <v>0</v>
      </c>
      <c r="V7881">
        <f t="shared" si="1092"/>
        <v>0</v>
      </c>
      <c r="W7881" t="str">
        <f t="shared" si="1095"/>
        <v/>
      </c>
      <c r="X7881" t="str">
        <f t="shared" si="1096"/>
        <v/>
      </c>
      <c r="Y7881" t="str">
        <f t="shared" si="1093"/>
        <v/>
      </c>
      <c r="Z7881" s="9"/>
      <c r="AA7881" s="14">
        <f t="shared" si="1097"/>
        <v>0.27100000000000002</v>
      </c>
      <c r="AB7881" s="14">
        <f t="shared" si="1098"/>
        <v>1.4E-2</v>
      </c>
    </row>
    <row r="7882" spans="1:28" x14ac:dyDescent="0.25">
      <c r="A7882" s="10">
        <f t="shared" si="1099"/>
        <v>45620</v>
      </c>
      <c r="B7882" s="11">
        <v>329</v>
      </c>
      <c r="C7882" s="11">
        <v>600</v>
      </c>
      <c r="D7882" s="12">
        <v>837.25</v>
      </c>
      <c r="E7882" s="9"/>
      <c r="F7882" s="9">
        <v>48.997999999999998</v>
      </c>
      <c r="G7882" s="9">
        <v>0</v>
      </c>
      <c r="H7882" s="9">
        <v>0</v>
      </c>
      <c r="I7882" s="9">
        <v>4.2119999999999997</v>
      </c>
      <c r="J7882" s="9">
        <v>-9.7469999999999999</v>
      </c>
      <c r="K7882" s="9">
        <v>94.9</v>
      </c>
      <c r="L7882" s="9">
        <v>0.193</v>
      </c>
      <c r="M7882" s="9">
        <v>0.24099999999999999</v>
      </c>
      <c r="N7882" s="9">
        <v>0</v>
      </c>
      <c r="O7882" s="9">
        <v>0.625</v>
      </c>
      <c r="P7882" s="9"/>
      <c r="Q7882" s="9"/>
      <c r="R7882" s="9"/>
      <c r="T7882">
        <f t="shared" si="1094"/>
        <v>3290600</v>
      </c>
      <c r="U7882">
        <v>0</v>
      </c>
      <c r="V7882">
        <f t="shared" si="1092"/>
        <v>0</v>
      </c>
      <c r="W7882" t="str">
        <f t="shared" si="1095"/>
        <v/>
      </c>
      <c r="X7882" t="str">
        <f t="shared" si="1096"/>
        <v/>
      </c>
      <c r="Y7882" t="str">
        <f t="shared" si="1093"/>
        <v/>
      </c>
      <c r="Z7882" s="9"/>
      <c r="AA7882" s="14">
        <f t="shared" si="1097"/>
        <v>0.27600000000000002</v>
      </c>
      <c r="AB7882" s="14">
        <f t="shared" si="1098"/>
        <v>1.4999999999999999E-2</v>
      </c>
    </row>
    <row r="7883" spans="1:28" x14ac:dyDescent="0.25">
      <c r="A7883" s="10">
        <f t="shared" si="1099"/>
        <v>45620</v>
      </c>
      <c r="B7883" s="11">
        <v>329</v>
      </c>
      <c r="C7883" s="11">
        <v>700</v>
      </c>
      <c r="D7883" s="12">
        <v>837.29166666666697</v>
      </c>
      <c r="E7883" s="9"/>
      <c r="F7883" s="9">
        <v>49.348999999999997</v>
      </c>
      <c r="G7883" s="9">
        <v>0</v>
      </c>
      <c r="H7883" s="9">
        <v>0</v>
      </c>
      <c r="I7883" s="9">
        <v>4.2119999999999997</v>
      </c>
      <c r="J7883" s="9">
        <v>-7.3810000000000002</v>
      </c>
      <c r="K7883" s="9">
        <v>95.5</v>
      </c>
      <c r="L7883" s="9">
        <v>0.193</v>
      </c>
      <c r="M7883" s="9">
        <v>0.24099999999999999</v>
      </c>
      <c r="N7883" s="9">
        <v>0</v>
      </c>
      <c r="O7883" s="9">
        <v>0.625</v>
      </c>
      <c r="P7883" s="9"/>
      <c r="Q7883" s="9"/>
      <c r="R7883" s="9"/>
      <c r="T7883">
        <f t="shared" si="1094"/>
        <v>3290700</v>
      </c>
      <c r="U7883">
        <v>0</v>
      </c>
      <c r="V7883">
        <f t="shared" si="1092"/>
        <v>0</v>
      </c>
      <c r="W7883" t="str">
        <f t="shared" si="1095"/>
        <v/>
      </c>
      <c r="X7883" t="str">
        <f t="shared" si="1096"/>
        <v/>
      </c>
      <c r="Y7883" t="str">
        <f t="shared" si="1093"/>
        <v/>
      </c>
      <c r="Z7883" s="9"/>
      <c r="AA7883" s="14">
        <f t="shared" si="1097"/>
        <v>0.33500000000000002</v>
      </c>
      <c r="AB7883" s="14">
        <f t="shared" si="1098"/>
        <v>1.6E-2</v>
      </c>
    </row>
    <row r="7884" spans="1:28" x14ac:dyDescent="0.25">
      <c r="A7884" s="10">
        <f t="shared" si="1099"/>
        <v>45620</v>
      </c>
      <c r="B7884" s="11">
        <v>329</v>
      </c>
      <c r="C7884" s="11">
        <v>800</v>
      </c>
      <c r="D7884" s="12">
        <v>837.33333333333303</v>
      </c>
      <c r="E7884" s="9"/>
      <c r="F7884" s="9">
        <v>49.348999999999997</v>
      </c>
      <c r="G7884" s="9">
        <v>0</v>
      </c>
      <c r="H7884" s="9">
        <v>0</v>
      </c>
      <c r="I7884" s="9">
        <v>4.2119999999999997</v>
      </c>
      <c r="J7884" s="9">
        <v>-6.4829999999999997</v>
      </c>
      <c r="K7884" s="9">
        <v>96.4</v>
      </c>
      <c r="L7884" s="9">
        <v>0.19400000000000001</v>
      </c>
      <c r="M7884" s="9">
        <v>0.24099999999999999</v>
      </c>
      <c r="N7884" s="9">
        <v>0</v>
      </c>
      <c r="O7884" s="9">
        <v>1.875</v>
      </c>
      <c r="P7884" s="9"/>
      <c r="Q7884" s="9"/>
      <c r="R7884" s="9"/>
      <c r="T7884">
        <f t="shared" si="1094"/>
        <v>3290800</v>
      </c>
      <c r="U7884">
        <v>10.7</v>
      </c>
      <c r="V7884">
        <f t="shared" si="1092"/>
        <v>1.9</v>
      </c>
      <c r="W7884" t="str">
        <f t="shared" si="1095"/>
        <v/>
      </c>
      <c r="X7884" t="str">
        <f t="shared" si="1096"/>
        <v/>
      </c>
      <c r="Y7884" t="str">
        <f t="shared" si="1093"/>
        <v/>
      </c>
      <c r="Z7884" s="9"/>
      <c r="AA7884" s="14">
        <f t="shared" si="1097"/>
        <v>0.36199999999999999</v>
      </c>
      <c r="AB7884" s="14">
        <f t="shared" si="1098"/>
        <v>1.4E-2</v>
      </c>
    </row>
    <row r="7885" spans="1:28" x14ac:dyDescent="0.25">
      <c r="A7885" s="10">
        <f t="shared" si="1099"/>
        <v>45620</v>
      </c>
      <c r="B7885" s="11">
        <v>329</v>
      </c>
      <c r="C7885" s="11">
        <v>900</v>
      </c>
      <c r="D7885" s="12">
        <v>837.375</v>
      </c>
      <c r="E7885" s="9"/>
      <c r="F7885" s="9">
        <v>48.881</v>
      </c>
      <c r="G7885" s="9">
        <v>0</v>
      </c>
      <c r="H7885" s="9">
        <v>0</v>
      </c>
      <c r="I7885" s="9">
        <v>4.2119999999999997</v>
      </c>
      <c r="J7885" s="9">
        <v>-5.3259999999999996</v>
      </c>
      <c r="K7885" s="9">
        <v>97</v>
      </c>
      <c r="L7885" s="9">
        <v>0.193</v>
      </c>
      <c r="M7885" s="9">
        <v>0.24099999999999999</v>
      </c>
      <c r="N7885" s="9">
        <v>0</v>
      </c>
      <c r="O7885" s="9">
        <v>15.625</v>
      </c>
      <c r="P7885" s="9"/>
      <c r="Q7885" s="9"/>
      <c r="R7885" s="9"/>
      <c r="T7885">
        <f t="shared" si="1094"/>
        <v>3290900</v>
      </c>
      <c r="U7885">
        <v>111</v>
      </c>
      <c r="V7885">
        <f t="shared" si="1092"/>
        <v>15.6</v>
      </c>
      <c r="W7885" t="str">
        <f t="shared" si="1095"/>
        <v/>
      </c>
      <c r="X7885" t="str">
        <f t="shared" si="1096"/>
        <v/>
      </c>
      <c r="Y7885" t="str">
        <f t="shared" si="1093"/>
        <v/>
      </c>
      <c r="Z7885" s="9"/>
      <c r="AA7885" s="14">
        <f t="shared" si="1097"/>
        <v>0.39800000000000002</v>
      </c>
      <c r="AB7885" s="14">
        <f t="shared" si="1098"/>
        <v>1.2E-2</v>
      </c>
    </row>
    <row r="7886" spans="1:28" x14ac:dyDescent="0.25">
      <c r="A7886" s="10">
        <f t="shared" si="1099"/>
        <v>45620</v>
      </c>
      <c r="B7886" s="11">
        <v>329</v>
      </c>
      <c r="C7886" s="11">
        <v>1000</v>
      </c>
      <c r="D7886" s="12">
        <v>837.41666666666697</v>
      </c>
      <c r="E7886" s="9"/>
      <c r="F7886" s="9">
        <v>48.646999999999998</v>
      </c>
      <c r="G7886" s="9">
        <v>0</v>
      </c>
      <c r="H7886" s="9">
        <v>0</v>
      </c>
      <c r="I7886" s="9">
        <v>4.2119999999999997</v>
      </c>
      <c r="J7886" s="9">
        <v>-4.7119999999999997</v>
      </c>
      <c r="K7886" s="9">
        <v>97.8</v>
      </c>
      <c r="L7886" s="9">
        <v>0.193</v>
      </c>
      <c r="M7886" s="9">
        <v>0.24099999999999999</v>
      </c>
      <c r="N7886" s="9">
        <v>0</v>
      </c>
      <c r="O7886" s="9">
        <v>21.875</v>
      </c>
      <c r="P7886" s="9"/>
      <c r="Q7886" s="9"/>
      <c r="R7886" s="9"/>
      <c r="T7886">
        <f t="shared" si="1094"/>
        <v>3291000</v>
      </c>
      <c r="U7886">
        <v>222</v>
      </c>
      <c r="V7886">
        <f t="shared" si="1092"/>
        <v>21.9</v>
      </c>
      <c r="W7886" t="str">
        <f t="shared" si="1095"/>
        <v/>
      </c>
      <c r="X7886" t="str">
        <f t="shared" si="1096"/>
        <v/>
      </c>
      <c r="Y7886" t="str">
        <f t="shared" si="1093"/>
        <v/>
      </c>
      <c r="Z7886" s="9"/>
      <c r="AA7886" s="14">
        <f t="shared" si="1097"/>
        <v>0.42099999999999999</v>
      </c>
      <c r="AB7886" s="14">
        <f t="shared" si="1098"/>
        <v>8.9999999999999993E-3</v>
      </c>
    </row>
    <row r="7887" spans="1:28" x14ac:dyDescent="0.25">
      <c r="A7887" s="10">
        <f t="shared" si="1099"/>
        <v>45620</v>
      </c>
      <c r="B7887" s="11">
        <v>329</v>
      </c>
      <c r="C7887" s="11">
        <v>1100</v>
      </c>
      <c r="D7887" s="12">
        <v>837.45833333333303</v>
      </c>
      <c r="E7887" s="9"/>
      <c r="F7887" s="9">
        <v>48.412999999999997</v>
      </c>
      <c r="G7887" s="9">
        <v>0</v>
      </c>
      <c r="H7887" s="9">
        <v>0</v>
      </c>
      <c r="I7887" s="9">
        <v>4.2119999999999997</v>
      </c>
      <c r="J7887" s="9">
        <v>-4.8650000000000002</v>
      </c>
      <c r="K7887" s="9">
        <v>97.9</v>
      </c>
      <c r="L7887" s="9">
        <v>0.19400000000000001</v>
      </c>
      <c r="M7887" s="9">
        <v>0.24099999999999999</v>
      </c>
      <c r="N7887" s="9">
        <v>0</v>
      </c>
      <c r="O7887" s="9">
        <v>38.125</v>
      </c>
      <c r="P7887" s="9"/>
      <c r="Q7887" s="9"/>
      <c r="R7887" s="9"/>
      <c r="T7887">
        <f t="shared" si="1094"/>
        <v>3291100</v>
      </c>
      <c r="U7887">
        <v>298.7</v>
      </c>
      <c r="V7887">
        <f t="shared" si="1092"/>
        <v>38.1</v>
      </c>
      <c r="W7887" t="str">
        <f t="shared" si="1095"/>
        <v/>
      </c>
      <c r="X7887" t="str">
        <f t="shared" si="1096"/>
        <v/>
      </c>
      <c r="Y7887" t="str">
        <f t="shared" si="1093"/>
        <v/>
      </c>
      <c r="Z7887" s="9"/>
      <c r="AA7887" s="14">
        <f t="shared" si="1097"/>
        <v>0.41599999999999998</v>
      </c>
      <c r="AB7887" s="14">
        <f t="shared" si="1098"/>
        <v>8.9999999999999993E-3</v>
      </c>
    </row>
    <row r="7888" spans="1:28" x14ac:dyDescent="0.25">
      <c r="A7888" s="10">
        <f t="shared" si="1099"/>
        <v>45620</v>
      </c>
      <c r="B7888" s="11">
        <v>329</v>
      </c>
      <c r="C7888" s="11">
        <v>1200</v>
      </c>
      <c r="D7888" s="12">
        <v>837.5</v>
      </c>
      <c r="E7888" s="9"/>
      <c r="F7888" s="9">
        <v>48.061999999999998</v>
      </c>
      <c r="G7888" s="9">
        <v>0</v>
      </c>
      <c r="H7888" s="9">
        <v>0</v>
      </c>
      <c r="I7888" s="9">
        <v>4.2119999999999997</v>
      </c>
      <c r="J7888" s="9">
        <v>-4.4690000000000003</v>
      </c>
      <c r="K7888" s="9">
        <v>97.5</v>
      </c>
      <c r="L7888" s="9">
        <v>0.19400000000000001</v>
      </c>
      <c r="M7888" s="9">
        <v>0.24099999999999999</v>
      </c>
      <c r="N7888" s="9">
        <v>0</v>
      </c>
      <c r="O7888" s="9">
        <v>45.625</v>
      </c>
      <c r="P7888" s="9"/>
      <c r="Q7888" s="9"/>
      <c r="R7888" s="9"/>
      <c r="T7888">
        <f t="shared" si="1094"/>
        <v>3291200</v>
      </c>
      <c r="U7888">
        <v>328.8</v>
      </c>
      <c r="V7888">
        <f t="shared" si="1092"/>
        <v>45.6</v>
      </c>
      <c r="W7888" t="str">
        <f t="shared" si="1095"/>
        <v/>
      </c>
      <c r="X7888" t="str">
        <f t="shared" si="1096"/>
        <v/>
      </c>
      <c r="Y7888" t="str">
        <f t="shared" si="1093"/>
        <v/>
      </c>
      <c r="Z7888" s="9"/>
      <c r="AA7888" s="14">
        <f t="shared" si="1097"/>
        <v>0.42699999999999999</v>
      </c>
      <c r="AB7888" s="14">
        <f t="shared" si="1098"/>
        <v>1.0999999999999999E-2</v>
      </c>
    </row>
    <row r="7889" spans="1:28" x14ac:dyDescent="0.25">
      <c r="A7889" s="10">
        <f t="shared" si="1099"/>
        <v>45620</v>
      </c>
      <c r="B7889" s="11">
        <v>329</v>
      </c>
      <c r="C7889" s="11">
        <v>1300</v>
      </c>
      <c r="D7889" s="12">
        <v>837.54166666666697</v>
      </c>
      <c r="E7889" s="9"/>
      <c r="F7889" s="9">
        <v>47.828000000000003</v>
      </c>
      <c r="G7889" s="9">
        <v>0</v>
      </c>
      <c r="H7889" s="9">
        <v>0</v>
      </c>
      <c r="I7889" s="9">
        <v>4.2119999999999997</v>
      </c>
      <c r="J7889" s="9">
        <v>-4.4080000000000004</v>
      </c>
      <c r="K7889" s="9">
        <v>97.8</v>
      </c>
      <c r="L7889" s="9">
        <v>0.19400000000000001</v>
      </c>
      <c r="M7889" s="9">
        <v>0.24099999999999999</v>
      </c>
      <c r="N7889" s="9">
        <v>0</v>
      </c>
      <c r="O7889" s="9">
        <v>41.875</v>
      </c>
      <c r="P7889" s="9"/>
      <c r="Q7889" s="9"/>
      <c r="R7889" s="9"/>
      <c r="T7889">
        <f t="shared" si="1094"/>
        <v>3291300</v>
      </c>
      <c r="U7889">
        <v>308.2</v>
      </c>
      <c r="V7889">
        <f t="shared" si="1092"/>
        <v>41.9</v>
      </c>
      <c r="W7889" t="str">
        <f t="shared" si="1095"/>
        <v/>
      </c>
      <c r="X7889" t="str">
        <f t="shared" si="1096"/>
        <v/>
      </c>
      <c r="Y7889" t="str">
        <f t="shared" si="1093"/>
        <v/>
      </c>
      <c r="Z7889" s="9"/>
      <c r="AA7889" s="14">
        <f t="shared" si="1097"/>
        <v>0.43099999999999999</v>
      </c>
      <c r="AB7889" s="14">
        <f t="shared" si="1098"/>
        <v>0.01</v>
      </c>
    </row>
    <row r="7890" spans="1:28" x14ac:dyDescent="0.25">
      <c r="A7890" s="10">
        <f t="shared" si="1099"/>
        <v>45620</v>
      </c>
      <c r="B7890" s="11">
        <v>329</v>
      </c>
      <c r="C7890" s="11">
        <v>1400</v>
      </c>
      <c r="D7890" s="12">
        <v>837.58333333333303</v>
      </c>
      <c r="E7890" s="9"/>
      <c r="F7890" s="9">
        <v>48.53</v>
      </c>
      <c r="G7890" s="9">
        <v>0</v>
      </c>
      <c r="H7890" s="9">
        <v>0</v>
      </c>
      <c r="I7890" s="9">
        <v>4.2119999999999997</v>
      </c>
      <c r="J7890" s="9">
        <v>-4.8650000000000002</v>
      </c>
      <c r="K7890" s="9">
        <v>98.2</v>
      </c>
      <c r="L7890" s="9">
        <v>0.19400000000000001</v>
      </c>
      <c r="M7890" s="9">
        <v>0.24099999999999999</v>
      </c>
      <c r="N7890" s="9">
        <v>0</v>
      </c>
      <c r="O7890" s="9">
        <v>21.875</v>
      </c>
      <c r="P7890" s="9"/>
      <c r="Q7890" s="9"/>
      <c r="R7890" s="9"/>
      <c r="T7890">
        <f t="shared" si="1094"/>
        <v>3291400</v>
      </c>
      <c r="U7890">
        <v>240.2</v>
      </c>
      <c r="V7890">
        <f t="shared" si="1092"/>
        <v>21.9</v>
      </c>
      <c r="W7890" t="str">
        <f t="shared" si="1095"/>
        <v/>
      </c>
      <c r="X7890" t="str">
        <f t="shared" si="1096"/>
        <v/>
      </c>
      <c r="Y7890" t="str">
        <f t="shared" si="1093"/>
        <v/>
      </c>
      <c r="Z7890" s="9"/>
      <c r="AA7890" s="14">
        <f t="shared" si="1097"/>
        <v>0.41799999999999998</v>
      </c>
      <c r="AB7890" s="14">
        <f t="shared" si="1098"/>
        <v>8.0000000000000002E-3</v>
      </c>
    </row>
    <row r="7891" spans="1:28" x14ac:dyDescent="0.25">
      <c r="A7891" s="10">
        <f t="shared" si="1099"/>
        <v>45620</v>
      </c>
      <c r="B7891" s="11">
        <v>329</v>
      </c>
      <c r="C7891" s="11">
        <v>1500</v>
      </c>
      <c r="D7891" s="12">
        <v>837.625</v>
      </c>
      <c r="E7891" s="9"/>
      <c r="F7891" s="9">
        <v>48.997999999999998</v>
      </c>
      <c r="G7891" s="9">
        <v>0</v>
      </c>
      <c r="H7891" s="9">
        <v>0</v>
      </c>
      <c r="I7891" s="9">
        <v>4.2119999999999997</v>
      </c>
      <c r="J7891" s="9">
        <v>-5.0490000000000004</v>
      </c>
      <c r="K7891" s="9">
        <v>98.3</v>
      </c>
      <c r="L7891" s="9">
        <v>0.19400000000000001</v>
      </c>
      <c r="M7891" s="9">
        <v>0.24099999999999999</v>
      </c>
      <c r="N7891" s="9">
        <v>0</v>
      </c>
      <c r="O7891" s="9">
        <v>20.625</v>
      </c>
      <c r="P7891" s="9"/>
      <c r="Q7891" s="9"/>
      <c r="R7891" s="9"/>
      <c r="T7891">
        <f t="shared" si="1094"/>
        <v>3291500</v>
      </c>
      <c r="U7891">
        <v>133.80000000000001</v>
      </c>
      <c r="V7891">
        <f t="shared" si="1092"/>
        <v>20.6</v>
      </c>
      <c r="W7891" t="str">
        <f t="shared" si="1095"/>
        <v/>
      </c>
      <c r="X7891" t="str">
        <f t="shared" si="1096"/>
        <v/>
      </c>
      <c r="Y7891" t="str">
        <f t="shared" si="1093"/>
        <v/>
      </c>
      <c r="Z7891" s="9"/>
      <c r="AA7891" s="14">
        <f t="shared" si="1097"/>
        <v>0.41199999999999998</v>
      </c>
      <c r="AB7891" s="14">
        <f t="shared" si="1098"/>
        <v>7.0000000000000001E-3</v>
      </c>
    </row>
    <row r="7892" spans="1:28" x14ac:dyDescent="0.25">
      <c r="A7892" s="10">
        <f t="shared" si="1099"/>
        <v>45620</v>
      </c>
      <c r="B7892" s="11">
        <v>329</v>
      </c>
      <c r="C7892" s="11">
        <v>1600</v>
      </c>
      <c r="D7892" s="12">
        <v>837.66666666666697</v>
      </c>
      <c r="E7892" s="9"/>
      <c r="F7892" s="9">
        <v>48.646999999999998</v>
      </c>
      <c r="G7892" s="9">
        <v>0</v>
      </c>
      <c r="H7892" s="9">
        <v>0</v>
      </c>
      <c r="I7892" s="9">
        <v>4.2119999999999997</v>
      </c>
      <c r="J7892" s="9">
        <v>-5.4180000000000001</v>
      </c>
      <c r="K7892" s="9">
        <v>98.1</v>
      </c>
      <c r="L7892" s="9">
        <v>0.193</v>
      </c>
      <c r="M7892" s="9">
        <v>0.24099999999999999</v>
      </c>
      <c r="N7892" s="9">
        <v>0</v>
      </c>
      <c r="O7892" s="9">
        <v>3.125</v>
      </c>
      <c r="P7892" s="9"/>
      <c r="Q7892" s="9"/>
      <c r="R7892" s="9"/>
      <c r="T7892">
        <f t="shared" si="1094"/>
        <v>3291600</v>
      </c>
      <c r="U7892">
        <v>22.5</v>
      </c>
      <c r="V7892">
        <f t="shared" si="1092"/>
        <v>3.1</v>
      </c>
      <c r="W7892" t="str">
        <f t="shared" si="1095"/>
        <v/>
      </c>
      <c r="X7892" t="str">
        <f t="shared" si="1096"/>
        <v/>
      </c>
      <c r="Y7892" t="str">
        <f t="shared" si="1093"/>
        <v/>
      </c>
      <c r="Z7892" s="9"/>
      <c r="AA7892" s="14">
        <f t="shared" si="1097"/>
        <v>0.4</v>
      </c>
      <c r="AB7892" s="14">
        <f t="shared" si="1098"/>
        <v>8.0000000000000002E-3</v>
      </c>
    </row>
    <row r="7893" spans="1:28" x14ac:dyDescent="0.25">
      <c r="A7893" s="10">
        <f t="shared" si="1099"/>
        <v>45620</v>
      </c>
      <c r="B7893" s="11">
        <v>329</v>
      </c>
      <c r="C7893" s="11">
        <v>1700</v>
      </c>
      <c r="D7893" s="12">
        <v>837.70833333333303</v>
      </c>
      <c r="E7893" s="9"/>
      <c r="F7893" s="9">
        <v>48.764000000000003</v>
      </c>
      <c r="G7893" s="9">
        <v>0</v>
      </c>
      <c r="H7893" s="9">
        <v>0</v>
      </c>
      <c r="I7893" s="9">
        <v>4.2119999999999997</v>
      </c>
      <c r="J7893" s="9">
        <v>-5.48</v>
      </c>
      <c r="K7893" s="9">
        <v>97.9</v>
      </c>
      <c r="L7893" s="9">
        <v>0.19400000000000001</v>
      </c>
      <c r="M7893" s="9">
        <v>0.24099999999999999</v>
      </c>
      <c r="N7893" s="9">
        <v>0</v>
      </c>
      <c r="O7893" s="9">
        <v>0.625</v>
      </c>
      <c r="P7893" s="9"/>
      <c r="Q7893" s="9"/>
      <c r="R7893" s="9"/>
      <c r="T7893">
        <f t="shared" si="1094"/>
        <v>3291700</v>
      </c>
      <c r="U7893">
        <v>0</v>
      </c>
      <c r="V7893">
        <f t="shared" si="1092"/>
        <v>0</v>
      </c>
      <c r="W7893" t="str">
        <f t="shared" si="1095"/>
        <v/>
      </c>
      <c r="X7893" t="str">
        <f t="shared" si="1096"/>
        <v/>
      </c>
      <c r="Y7893" t="str">
        <f t="shared" si="1093"/>
        <v/>
      </c>
      <c r="Z7893" s="9"/>
      <c r="AA7893" s="14">
        <f t="shared" si="1097"/>
        <v>0.39700000000000002</v>
      </c>
      <c r="AB7893" s="14">
        <f t="shared" si="1098"/>
        <v>8.9999999999999993E-3</v>
      </c>
    </row>
    <row r="7894" spans="1:28" x14ac:dyDescent="0.25">
      <c r="A7894" s="10">
        <f t="shared" si="1099"/>
        <v>45620</v>
      </c>
      <c r="B7894" s="11">
        <v>329</v>
      </c>
      <c r="C7894" s="11">
        <v>1800</v>
      </c>
      <c r="D7894" s="12">
        <v>837.75</v>
      </c>
      <c r="E7894" s="9"/>
      <c r="F7894" s="9">
        <v>48.764000000000003</v>
      </c>
      <c r="G7894" s="9">
        <v>0</v>
      </c>
      <c r="H7894" s="9">
        <v>0</v>
      </c>
      <c r="I7894" s="9">
        <v>4.2119999999999997</v>
      </c>
      <c r="J7894" s="9">
        <v>-5.4489999999999998</v>
      </c>
      <c r="K7894" s="9">
        <v>97.9</v>
      </c>
      <c r="L7894" s="9">
        <v>0.19400000000000001</v>
      </c>
      <c r="M7894" s="9">
        <v>0.24099999999999999</v>
      </c>
      <c r="N7894" s="9">
        <v>0</v>
      </c>
      <c r="O7894" s="9">
        <v>0.625</v>
      </c>
      <c r="P7894" s="9"/>
      <c r="Q7894" s="9"/>
      <c r="R7894" s="9"/>
      <c r="T7894">
        <f t="shared" si="1094"/>
        <v>3291800</v>
      </c>
      <c r="U7894">
        <v>0</v>
      </c>
      <c r="V7894">
        <f t="shared" si="1092"/>
        <v>0</v>
      </c>
      <c r="W7894" t="str">
        <f t="shared" si="1095"/>
        <v/>
      </c>
      <c r="X7894" t="str">
        <f t="shared" si="1096"/>
        <v/>
      </c>
      <c r="Y7894" t="str">
        <f t="shared" si="1093"/>
        <v/>
      </c>
      <c r="Z7894" s="9"/>
      <c r="AA7894" s="14">
        <f t="shared" si="1097"/>
        <v>0.39800000000000002</v>
      </c>
      <c r="AB7894" s="14">
        <f t="shared" si="1098"/>
        <v>8.9999999999999993E-3</v>
      </c>
    </row>
    <row r="7895" spans="1:28" x14ac:dyDescent="0.25">
      <c r="A7895" s="10">
        <f t="shared" si="1099"/>
        <v>45620</v>
      </c>
      <c r="B7895" s="11">
        <v>329</v>
      </c>
      <c r="C7895" s="11">
        <v>1900</v>
      </c>
      <c r="D7895" s="12">
        <v>837.79166666666697</v>
      </c>
      <c r="E7895" s="9"/>
      <c r="F7895" s="9">
        <v>48.179000000000002</v>
      </c>
      <c r="G7895" s="9">
        <v>0</v>
      </c>
      <c r="H7895" s="9">
        <v>0</v>
      </c>
      <c r="I7895" s="9">
        <v>4.2119999999999997</v>
      </c>
      <c r="J7895" s="9">
        <v>-5.3879999999999999</v>
      </c>
      <c r="K7895" s="9">
        <v>97.9</v>
      </c>
      <c r="L7895" s="9">
        <v>0.193</v>
      </c>
      <c r="M7895" s="9">
        <v>0.24099999999999999</v>
      </c>
      <c r="N7895" s="9">
        <v>0</v>
      </c>
      <c r="O7895" s="9">
        <v>0.625</v>
      </c>
      <c r="P7895" s="9"/>
      <c r="Q7895" s="9"/>
      <c r="R7895" s="9"/>
      <c r="T7895">
        <f t="shared" si="1094"/>
        <v>3291900</v>
      </c>
      <c r="U7895">
        <v>0</v>
      </c>
      <c r="V7895">
        <f t="shared" si="1092"/>
        <v>0</v>
      </c>
      <c r="W7895" t="str">
        <f t="shared" si="1095"/>
        <v/>
      </c>
      <c r="X7895" t="str">
        <f t="shared" si="1096"/>
        <v/>
      </c>
      <c r="Y7895" t="str">
        <f t="shared" si="1093"/>
        <v/>
      </c>
      <c r="Z7895" s="9"/>
      <c r="AA7895" s="14">
        <f t="shared" si="1097"/>
        <v>0.4</v>
      </c>
      <c r="AB7895" s="14">
        <f t="shared" si="1098"/>
        <v>8.9999999999999993E-3</v>
      </c>
    </row>
    <row r="7896" spans="1:28" x14ac:dyDescent="0.25">
      <c r="A7896" s="10">
        <f t="shared" si="1099"/>
        <v>45620</v>
      </c>
      <c r="B7896" s="11">
        <v>329</v>
      </c>
      <c r="C7896" s="11">
        <v>2000</v>
      </c>
      <c r="D7896" s="12">
        <v>837.83333333333303</v>
      </c>
      <c r="E7896" s="9"/>
      <c r="F7896" s="9">
        <v>48.061999999999998</v>
      </c>
      <c r="G7896" s="9">
        <v>0</v>
      </c>
      <c r="H7896" s="9">
        <v>0</v>
      </c>
      <c r="I7896" s="9">
        <v>4.2119999999999997</v>
      </c>
      <c r="J7896" s="9">
        <v>-5.4180000000000001</v>
      </c>
      <c r="K7896" s="9">
        <v>97.9</v>
      </c>
      <c r="L7896" s="9">
        <v>0.19400000000000001</v>
      </c>
      <c r="M7896" s="9">
        <v>0.24099999999999999</v>
      </c>
      <c r="N7896" s="9">
        <v>0</v>
      </c>
      <c r="O7896" s="9">
        <v>0.625</v>
      </c>
      <c r="P7896" s="9"/>
      <c r="Q7896" s="9"/>
      <c r="R7896" s="9"/>
      <c r="T7896">
        <f t="shared" si="1094"/>
        <v>3292000</v>
      </c>
      <c r="U7896">
        <v>0</v>
      </c>
      <c r="V7896">
        <f t="shared" si="1092"/>
        <v>0</v>
      </c>
      <c r="W7896" t="str">
        <f t="shared" si="1095"/>
        <v/>
      </c>
      <c r="X7896" t="str">
        <f t="shared" si="1096"/>
        <v/>
      </c>
      <c r="Y7896" t="str">
        <f t="shared" si="1093"/>
        <v/>
      </c>
      <c r="Z7896" s="9"/>
      <c r="AA7896" s="14">
        <f t="shared" si="1097"/>
        <v>0.39900000000000002</v>
      </c>
      <c r="AB7896" s="14">
        <f t="shared" si="1098"/>
        <v>8.9999999999999993E-3</v>
      </c>
    </row>
    <row r="7897" spans="1:28" x14ac:dyDescent="0.25">
      <c r="A7897" s="10">
        <f t="shared" si="1099"/>
        <v>45620</v>
      </c>
      <c r="B7897" s="11">
        <v>329</v>
      </c>
      <c r="C7897" s="11">
        <v>2100</v>
      </c>
      <c r="D7897" s="12">
        <v>837.875</v>
      </c>
      <c r="E7897" s="9"/>
      <c r="F7897" s="9">
        <v>49.582999999999998</v>
      </c>
      <c r="G7897" s="9">
        <v>0</v>
      </c>
      <c r="H7897" s="9">
        <v>0</v>
      </c>
      <c r="I7897" s="9">
        <v>4.2119999999999997</v>
      </c>
      <c r="J7897" s="9">
        <v>-5.4489999999999998</v>
      </c>
      <c r="K7897" s="9">
        <v>97.9</v>
      </c>
      <c r="L7897" s="9">
        <v>0.19400000000000001</v>
      </c>
      <c r="M7897" s="9">
        <v>0.24099999999999999</v>
      </c>
      <c r="N7897" s="9">
        <v>0</v>
      </c>
      <c r="O7897" s="9">
        <v>0.625</v>
      </c>
      <c r="P7897" s="9"/>
      <c r="Q7897" s="9"/>
      <c r="R7897" s="9"/>
      <c r="T7897">
        <f t="shared" si="1094"/>
        <v>3292100</v>
      </c>
      <c r="U7897">
        <v>0</v>
      </c>
      <c r="V7897">
        <f t="shared" si="1092"/>
        <v>0</v>
      </c>
      <c r="W7897" t="str">
        <f t="shared" si="1095"/>
        <v/>
      </c>
      <c r="X7897" t="str">
        <f t="shared" si="1096"/>
        <v/>
      </c>
      <c r="Y7897" t="str">
        <f t="shared" si="1093"/>
        <v/>
      </c>
      <c r="Z7897" s="9"/>
      <c r="AA7897" s="14">
        <f t="shared" si="1097"/>
        <v>0.39800000000000002</v>
      </c>
      <c r="AB7897" s="14">
        <f t="shared" si="1098"/>
        <v>8.9999999999999993E-3</v>
      </c>
    </row>
    <row r="7898" spans="1:28" x14ac:dyDescent="0.25">
      <c r="A7898" s="10">
        <f t="shared" si="1099"/>
        <v>45620</v>
      </c>
      <c r="B7898" s="11">
        <v>329</v>
      </c>
      <c r="C7898" s="11">
        <v>2200</v>
      </c>
      <c r="D7898" s="12">
        <v>837.91666666666697</v>
      </c>
      <c r="E7898" s="9"/>
      <c r="F7898" s="9">
        <v>50.636000000000003</v>
      </c>
      <c r="G7898" s="9">
        <v>0</v>
      </c>
      <c r="H7898" s="9">
        <v>0</v>
      </c>
      <c r="I7898" s="9">
        <v>4.2119999999999997</v>
      </c>
      <c r="J7898" s="9">
        <v>-5.4489999999999998</v>
      </c>
      <c r="K7898" s="9">
        <v>97.9</v>
      </c>
      <c r="L7898" s="9">
        <v>0.19400000000000001</v>
      </c>
      <c r="M7898" s="9">
        <v>0.24099999999999999</v>
      </c>
      <c r="N7898" s="9">
        <v>0</v>
      </c>
      <c r="O7898" s="9">
        <v>0.625</v>
      </c>
      <c r="P7898" s="9"/>
      <c r="Q7898" s="9"/>
      <c r="R7898" s="9"/>
      <c r="T7898">
        <f t="shared" si="1094"/>
        <v>3292200</v>
      </c>
      <c r="U7898">
        <v>0</v>
      </c>
      <c r="V7898">
        <f t="shared" si="1092"/>
        <v>0</v>
      </c>
      <c r="W7898" t="str">
        <f t="shared" si="1095"/>
        <v/>
      </c>
      <c r="X7898" t="str">
        <f t="shared" si="1096"/>
        <v/>
      </c>
      <c r="Y7898" t="str">
        <f t="shared" si="1093"/>
        <v/>
      </c>
      <c r="Z7898" s="9"/>
      <c r="AA7898" s="14">
        <f t="shared" si="1097"/>
        <v>0.39800000000000002</v>
      </c>
      <c r="AB7898" s="14">
        <f t="shared" si="1098"/>
        <v>8.9999999999999993E-3</v>
      </c>
    </row>
    <row r="7899" spans="1:28" x14ac:dyDescent="0.25">
      <c r="A7899" s="10">
        <f t="shared" si="1099"/>
        <v>45620</v>
      </c>
      <c r="B7899" s="11">
        <v>329</v>
      </c>
      <c r="C7899" s="11">
        <v>2300</v>
      </c>
      <c r="D7899" s="12">
        <v>837.95833333333303</v>
      </c>
      <c r="E7899" s="9"/>
      <c r="F7899" s="9">
        <v>50.402000000000001</v>
      </c>
      <c r="G7899" s="9">
        <v>0</v>
      </c>
      <c r="H7899" s="9">
        <v>0</v>
      </c>
      <c r="I7899" s="9">
        <v>4.2119999999999997</v>
      </c>
      <c r="J7899" s="9">
        <v>-5.48</v>
      </c>
      <c r="K7899" s="9">
        <v>97.9</v>
      </c>
      <c r="L7899" s="9">
        <v>0.193</v>
      </c>
      <c r="M7899" s="9">
        <v>0.24099999999999999</v>
      </c>
      <c r="N7899" s="9">
        <v>0</v>
      </c>
      <c r="O7899" s="9">
        <v>0.625</v>
      </c>
      <c r="P7899" s="9"/>
      <c r="Q7899" s="9"/>
      <c r="R7899" s="9"/>
      <c r="T7899">
        <f t="shared" si="1094"/>
        <v>3292300</v>
      </c>
      <c r="U7899">
        <v>0</v>
      </c>
      <c r="V7899">
        <f t="shared" si="1092"/>
        <v>0</v>
      </c>
      <c r="W7899" t="str">
        <f t="shared" si="1095"/>
        <v/>
      </c>
      <c r="X7899" t="str">
        <f t="shared" si="1096"/>
        <v/>
      </c>
      <c r="Y7899" t="str">
        <f t="shared" si="1093"/>
        <v/>
      </c>
      <c r="Z7899" s="9"/>
      <c r="AA7899" s="14">
        <f t="shared" si="1097"/>
        <v>0.39700000000000002</v>
      </c>
      <c r="AB7899" s="14">
        <f t="shared" si="1098"/>
        <v>8.9999999999999993E-3</v>
      </c>
    </row>
    <row r="7900" spans="1:28" x14ac:dyDescent="0.25">
      <c r="A7900" s="10">
        <f t="shared" si="1099"/>
        <v>45620</v>
      </c>
      <c r="B7900" s="11">
        <v>329</v>
      </c>
      <c r="C7900" s="11">
        <v>2400</v>
      </c>
      <c r="D7900" s="12">
        <v>838</v>
      </c>
      <c r="E7900" s="9"/>
      <c r="F7900" s="9">
        <v>50.636000000000003</v>
      </c>
      <c r="G7900" s="9">
        <v>0</v>
      </c>
      <c r="H7900" s="9">
        <v>0</v>
      </c>
      <c r="I7900" s="9">
        <v>4.2119999999999997</v>
      </c>
      <c r="J7900" s="9">
        <v>-5.48</v>
      </c>
      <c r="K7900" s="9">
        <v>97.9</v>
      </c>
      <c r="L7900" s="9">
        <v>0.193</v>
      </c>
      <c r="M7900" s="9">
        <v>0.24099999999999999</v>
      </c>
      <c r="N7900" s="9">
        <v>0</v>
      </c>
      <c r="O7900" s="9">
        <v>0.625</v>
      </c>
      <c r="P7900" s="9"/>
      <c r="Q7900" s="9"/>
      <c r="R7900" s="9"/>
      <c r="T7900">
        <f t="shared" si="1094"/>
        <v>3292400</v>
      </c>
      <c r="U7900">
        <v>0</v>
      </c>
      <c r="V7900">
        <f t="shared" si="1092"/>
        <v>0</v>
      </c>
      <c r="W7900">
        <f t="shared" si="1095"/>
        <v>0.193</v>
      </c>
      <c r="X7900">
        <f t="shared" si="1096"/>
        <v>0.24099999999999999</v>
      </c>
      <c r="Y7900">
        <f t="shared" si="1093"/>
        <v>0.50600000000000001</v>
      </c>
      <c r="Z7900" s="9"/>
      <c r="AA7900" s="14">
        <f t="shared" si="1097"/>
        <v>0.39700000000000002</v>
      </c>
      <c r="AB7900" s="14">
        <f t="shared" si="1098"/>
        <v>8.9999999999999993E-3</v>
      </c>
    </row>
    <row r="7901" spans="1:28" x14ac:dyDescent="0.25">
      <c r="A7901" s="10">
        <f t="shared" si="1099"/>
        <v>45621</v>
      </c>
      <c r="B7901" s="11">
        <v>330</v>
      </c>
      <c r="C7901" s="11">
        <v>100</v>
      </c>
      <c r="D7901" s="12">
        <v>838.04166666666697</v>
      </c>
      <c r="E7901" s="9"/>
      <c r="F7901" s="9">
        <v>50.753</v>
      </c>
      <c r="G7901" s="9">
        <v>0</v>
      </c>
      <c r="H7901" s="9">
        <v>0</v>
      </c>
      <c r="I7901" s="9">
        <v>4.2119999999999997</v>
      </c>
      <c r="J7901" s="9">
        <v>-5.4489999999999998</v>
      </c>
      <c r="K7901" s="9">
        <v>97.9</v>
      </c>
      <c r="L7901" s="9">
        <v>0.19400000000000001</v>
      </c>
      <c r="M7901" s="9">
        <v>0.24099999999999999</v>
      </c>
      <c r="N7901" s="9">
        <v>0</v>
      </c>
      <c r="O7901" s="9">
        <v>0.625</v>
      </c>
      <c r="P7901" s="9"/>
      <c r="Q7901" s="9"/>
      <c r="R7901" s="9"/>
      <c r="T7901">
        <f t="shared" si="1094"/>
        <v>3300100</v>
      </c>
      <c r="U7901">
        <v>0</v>
      </c>
      <c r="V7901">
        <f t="shared" si="1092"/>
        <v>0</v>
      </c>
      <c r="W7901" t="str">
        <f t="shared" si="1095"/>
        <v/>
      </c>
      <c r="X7901" t="str">
        <f t="shared" si="1096"/>
        <v/>
      </c>
      <c r="Y7901" t="str">
        <f t="shared" si="1093"/>
        <v/>
      </c>
      <c r="Z7901" s="9"/>
      <c r="AA7901" s="14">
        <f t="shared" si="1097"/>
        <v>0.39800000000000002</v>
      </c>
      <c r="AB7901" s="14">
        <f t="shared" si="1098"/>
        <v>8.9999999999999993E-3</v>
      </c>
    </row>
    <row r="7902" spans="1:28" x14ac:dyDescent="0.25">
      <c r="A7902" s="10">
        <f t="shared" si="1099"/>
        <v>45621</v>
      </c>
      <c r="B7902" s="11">
        <v>330</v>
      </c>
      <c r="C7902" s="11">
        <v>200</v>
      </c>
      <c r="D7902" s="12">
        <v>838.08333333333303</v>
      </c>
      <c r="E7902" s="9"/>
      <c r="F7902" s="9">
        <v>51.923000000000002</v>
      </c>
      <c r="G7902" s="9">
        <v>0</v>
      </c>
      <c r="H7902" s="9">
        <v>0</v>
      </c>
      <c r="I7902" s="9">
        <v>4.2119999999999997</v>
      </c>
      <c r="J7902" s="9">
        <v>-5.4180000000000001</v>
      </c>
      <c r="K7902" s="9">
        <v>97.9</v>
      </c>
      <c r="L7902" s="9">
        <v>0.19400000000000001</v>
      </c>
      <c r="M7902" s="9">
        <v>0.24099999999999999</v>
      </c>
      <c r="N7902" s="9">
        <v>0</v>
      </c>
      <c r="O7902" s="9">
        <v>0.625</v>
      </c>
      <c r="P7902" s="9"/>
      <c r="Q7902" s="9"/>
      <c r="R7902" s="9"/>
      <c r="T7902">
        <f t="shared" si="1094"/>
        <v>3300200</v>
      </c>
      <c r="U7902">
        <v>0</v>
      </c>
      <c r="V7902">
        <f t="shared" si="1092"/>
        <v>0</v>
      </c>
      <c r="W7902" t="str">
        <f t="shared" si="1095"/>
        <v/>
      </c>
      <c r="X7902" t="str">
        <f t="shared" si="1096"/>
        <v/>
      </c>
      <c r="Y7902" t="str">
        <f t="shared" si="1093"/>
        <v/>
      </c>
      <c r="Z7902" s="9"/>
      <c r="AA7902" s="14">
        <f t="shared" si="1097"/>
        <v>0.39900000000000002</v>
      </c>
      <c r="AB7902" s="14">
        <f t="shared" si="1098"/>
        <v>8.9999999999999993E-3</v>
      </c>
    </row>
    <row r="7903" spans="1:28" x14ac:dyDescent="0.25">
      <c r="A7903" s="10">
        <f t="shared" si="1099"/>
        <v>45621</v>
      </c>
      <c r="B7903" s="11">
        <v>330</v>
      </c>
      <c r="C7903" s="11">
        <v>300</v>
      </c>
      <c r="D7903" s="12">
        <v>838.125</v>
      </c>
      <c r="E7903" s="9"/>
      <c r="F7903" s="9">
        <v>52.625</v>
      </c>
      <c r="G7903" s="9">
        <v>0</v>
      </c>
      <c r="H7903" s="9">
        <v>0</v>
      </c>
      <c r="I7903" s="9">
        <v>4.2119999999999997</v>
      </c>
      <c r="J7903" s="9">
        <v>-5.4180000000000001</v>
      </c>
      <c r="K7903" s="9">
        <v>97.9</v>
      </c>
      <c r="L7903" s="9">
        <v>0.19400000000000001</v>
      </c>
      <c r="M7903" s="9">
        <v>0.24099999999999999</v>
      </c>
      <c r="N7903" s="9">
        <v>0</v>
      </c>
      <c r="O7903" s="9">
        <v>0.625</v>
      </c>
      <c r="P7903" s="9"/>
      <c r="Q7903" s="9"/>
      <c r="R7903" s="9"/>
      <c r="T7903">
        <f t="shared" si="1094"/>
        <v>3300300</v>
      </c>
      <c r="U7903">
        <v>0</v>
      </c>
      <c r="V7903">
        <f t="shared" si="1092"/>
        <v>0</v>
      </c>
      <c r="W7903" t="str">
        <f t="shared" si="1095"/>
        <v/>
      </c>
      <c r="X7903" t="str">
        <f t="shared" si="1096"/>
        <v/>
      </c>
      <c r="Y7903" t="str">
        <f t="shared" si="1093"/>
        <v/>
      </c>
      <c r="Z7903" s="9"/>
      <c r="AA7903" s="14">
        <f t="shared" si="1097"/>
        <v>0.39900000000000002</v>
      </c>
      <c r="AB7903" s="14">
        <f t="shared" si="1098"/>
        <v>8.9999999999999993E-3</v>
      </c>
    </row>
    <row r="7904" spans="1:28" x14ac:dyDescent="0.25">
      <c r="A7904" s="10">
        <f t="shared" si="1099"/>
        <v>45621</v>
      </c>
      <c r="B7904" s="11">
        <v>330</v>
      </c>
      <c r="C7904" s="11">
        <v>400</v>
      </c>
      <c r="D7904" s="12">
        <v>838.16666666666697</v>
      </c>
      <c r="E7904" s="9"/>
      <c r="F7904" s="9">
        <v>54.029000000000003</v>
      </c>
      <c r="G7904" s="9">
        <v>0</v>
      </c>
      <c r="H7904" s="9">
        <v>0</v>
      </c>
      <c r="I7904" s="9">
        <v>4.2119999999999997</v>
      </c>
      <c r="J7904" s="9">
        <v>-5.4180000000000001</v>
      </c>
      <c r="K7904" s="9">
        <v>97.9</v>
      </c>
      <c r="L7904" s="9">
        <v>0.19400000000000001</v>
      </c>
      <c r="M7904" s="9">
        <v>0.24099999999999999</v>
      </c>
      <c r="N7904" s="9">
        <v>0</v>
      </c>
      <c r="O7904" s="9">
        <v>0.625</v>
      </c>
      <c r="P7904" s="9"/>
      <c r="Q7904" s="9"/>
      <c r="R7904" s="9"/>
      <c r="T7904">
        <f t="shared" si="1094"/>
        <v>3300400</v>
      </c>
      <c r="U7904">
        <v>0</v>
      </c>
      <c r="V7904">
        <f t="shared" si="1092"/>
        <v>0</v>
      </c>
      <c r="W7904" t="str">
        <f t="shared" si="1095"/>
        <v/>
      </c>
      <c r="X7904" t="str">
        <f t="shared" si="1096"/>
        <v/>
      </c>
      <c r="Y7904" t="str">
        <f t="shared" si="1093"/>
        <v/>
      </c>
      <c r="Z7904" s="9"/>
      <c r="AA7904" s="14">
        <f t="shared" si="1097"/>
        <v>0.39900000000000002</v>
      </c>
      <c r="AB7904" s="14">
        <f t="shared" si="1098"/>
        <v>8.9999999999999993E-3</v>
      </c>
    </row>
    <row r="7905" spans="1:28" x14ac:dyDescent="0.25">
      <c r="A7905" s="10">
        <f t="shared" si="1099"/>
        <v>45621</v>
      </c>
      <c r="B7905" s="11">
        <v>330</v>
      </c>
      <c r="C7905" s="11">
        <v>500</v>
      </c>
      <c r="D7905" s="12">
        <v>838.20833333333303</v>
      </c>
      <c r="E7905" s="9"/>
      <c r="F7905" s="9">
        <v>50.87</v>
      </c>
      <c r="G7905" s="9">
        <v>0</v>
      </c>
      <c r="H7905" s="9">
        <v>0</v>
      </c>
      <c r="I7905" s="9">
        <v>4.2119999999999997</v>
      </c>
      <c r="J7905" s="9">
        <v>-5.4180000000000001</v>
      </c>
      <c r="K7905" s="9">
        <v>97.9</v>
      </c>
      <c r="L7905" s="9">
        <v>0.193</v>
      </c>
      <c r="M7905" s="9">
        <v>0.24099999999999999</v>
      </c>
      <c r="N7905" s="9">
        <v>0</v>
      </c>
      <c r="O7905" s="9">
        <v>0.625</v>
      </c>
      <c r="P7905" s="9"/>
      <c r="Q7905" s="9"/>
      <c r="R7905" s="9"/>
      <c r="T7905">
        <f t="shared" si="1094"/>
        <v>3300500</v>
      </c>
      <c r="U7905">
        <v>0</v>
      </c>
      <c r="V7905">
        <f t="shared" si="1092"/>
        <v>0</v>
      </c>
      <c r="W7905" t="str">
        <f t="shared" si="1095"/>
        <v/>
      </c>
      <c r="X7905" t="str">
        <f t="shared" si="1096"/>
        <v/>
      </c>
      <c r="Y7905" t="str">
        <f t="shared" si="1093"/>
        <v/>
      </c>
      <c r="Z7905" s="9"/>
      <c r="AA7905" s="14">
        <f t="shared" si="1097"/>
        <v>0.39900000000000002</v>
      </c>
      <c r="AB7905" s="14">
        <f t="shared" si="1098"/>
        <v>8.9999999999999993E-3</v>
      </c>
    </row>
    <row r="7906" spans="1:28" x14ac:dyDescent="0.25">
      <c r="A7906" s="10">
        <f t="shared" si="1099"/>
        <v>45621</v>
      </c>
      <c r="B7906" s="11">
        <v>330</v>
      </c>
      <c r="C7906" s="11">
        <v>600</v>
      </c>
      <c r="D7906" s="12">
        <v>838.25</v>
      </c>
      <c r="E7906" s="9"/>
      <c r="F7906" s="9">
        <v>55.783999999999999</v>
      </c>
      <c r="G7906" s="9">
        <v>0</v>
      </c>
      <c r="H7906" s="9">
        <v>0</v>
      </c>
      <c r="I7906" s="9">
        <v>4.2119999999999997</v>
      </c>
      <c r="J7906" s="9">
        <v>-5.4180000000000001</v>
      </c>
      <c r="K7906" s="9">
        <v>97.9</v>
      </c>
      <c r="L7906" s="9">
        <v>0.193</v>
      </c>
      <c r="M7906" s="9">
        <v>0.24099999999999999</v>
      </c>
      <c r="N7906" s="9">
        <v>0</v>
      </c>
      <c r="O7906" s="9">
        <v>0.625</v>
      </c>
      <c r="P7906" s="9"/>
      <c r="Q7906" s="9"/>
      <c r="R7906" s="9"/>
      <c r="T7906">
        <f t="shared" si="1094"/>
        <v>3300600</v>
      </c>
      <c r="U7906">
        <v>0</v>
      </c>
      <c r="V7906">
        <f t="shared" si="1092"/>
        <v>0</v>
      </c>
      <c r="W7906" t="str">
        <f t="shared" si="1095"/>
        <v/>
      </c>
      <c r="X7906" t="str">
        <f t="shared" si="1096"/>
        <v/>
      </c>
      <c r="Y7906" t="str">
        <f t="shared" si="1093"/>
        <v/>
      </c>
      <c r="Z7906" s="9"/>
      <c r="AA7906" s="14">
        <f t="shared" si="1097"/>
        <v>0.39900000000000002</v>
      </c>
      <c r="AB7906" s="14">
        <f t="shared" si="1098"/>
        <v>8.9999999999999993E-3</v>
      </c>
    </row>
    <row r="7907" spans="1:28" x14ac:dyDescent="0.25">
      <c r="A7907" s="10">
        <f t="shared" si="1099"/>
        <v>45621</v>
      </c>
      <c r="B7907" s="11">
        <v>330</v>
      </c>
      <c r="C7907" s="11">
        <v>700</v>
      </c>
      <c r="D7907" s="12">
        <v>838.29166666666697</v>
      </c>
      <c r="E7907" s="9"/>
      <c r="F7907" s="9">
        <v>54.731000000000002</v>
      </c>
      <c r="G7907" s="9">
        <v>0</v>
      </c>
      <c r="H7907" s="9">
        <v>0</v>
      </c>
      <c r="I7907" s="9">
        <v>4.2119999999999997</v>
      </c>
      <c r="J7907" s="9">
        <v>-5.48</v>
      </c>
      <c r="K7907" s="9">
        <v>97.9</v>
      </c>
      <c r="L7907" s="9">
        <v>0.19400000000000001</v>
      </c>
      <c r="M7907" s="9">
        <v>0.24099999999999999</v>
      </c>
      <c r="N7907" s="9">
        <v>0</v>
      </c>
      <c r="O7907" s="9">
        <v>0.625</v>
      </c>
      <c r="P7907" s="9"/>
      <c r="Q7907" s="9"/>
      <c r="R7907" s="9"/>
      <c r="T7907">
        <f t="shared" si="1094"/>
        <v>3300700</v>
      </c>
      <c r="U7907">
        <v>0</v>
      </c>
      <c r="V7907">
        <f t="shared" si="1092"/>
        <v>0</v>
      </c>
      <c r="W7907" t="str">
        <f t="shared" si="1095"/>
        <v/>
      </c>
      <c r="X7907" t="str">
        <f t="shared" si="1096"/>
        <v/>
      </c>
      <c r="Y7907" t="str">
        <f t="shared" si="1093"/>
        <v/>
      </c>
      <c r="Z7907" s="9"/>
      <c r="AA7907" s="14">
        <f t="shared" si="1097"/>
        <v>0.39700000000000002</v>
      </c>
      <c r="AB7907" s="14">
        <f t="shared" si="1098"/>
        <v>8.9999999999999993E-3</v>
      </c>
    </row>
    <row r="7908" spans="1:28" x14ac:dyDescent="0.25">
      <c r="A7908" s="10">
        <f t="shared" si="1099"/>
        <v>45621</v>
      </c>
      <c r="B7908" s="11">
        <v>330</v>
      </c>
      <c r="C7908" s="11">
        <v>800</v>
      </c>
      <c r="D7908" s="12">
        <v>838.33333333333303</v>
      </c>
      <c r="E7908" s="9"/>
      <c r="F7908" s="9">
        <v>56.837000000000003</v>
      </c>
      <c r="G7908" s="9">
        <v>0</v>
      </c>
      <c r="H7908" s="9">
        <v>0</v>
      </c>
      <c r="I7908" s="9">
        <v>4.2119999999999997</v>
      </c>
      <c r="J7908" s="9">
        <v>-5.3570000000000002</v>
      </c>
      <c r="K7908" s="9">
        <v>97.9</v>
      </c>
      <c r="L7908" s="9">
        <v>0.19400000000000001</v>
      </c>
      <c r="M7908" s="9">
        <v>0.24099999999999999</v>
      </c>
      <c r="N7908" s="9">
        <v>0</v>
      </c>
      <c r="O7908" s="9">
        <v>0.625</v>
      </c>
      <c r="P7908" s="9"/>
      <c r="Q7908" s="9"/>
      <c r="R7908" s="9"/>
      <c r="T7908">
        <f t="shared" si="1094"/>
        <v>3300800</v>
      </c>
      <c r="U7908">
        <v>9.5</v>
      </c>
      <c r="V7908">
        <f t="shared" si="1092"/>
        <v>0</v>
      </c>
      <c r="W7908" t="str">
        <f t="shared" si="1095"/>
        <v/>
      </c>
      <c r="X7908" t="str">
        <f t="shared" si="1096"/>
        <v/>
      </c>
      <c r="Y7908" t="str">
        <f t="shared" si="1093"/>
        <v/>
      </c>
      <c r="Z7908" s="9"/>
      <c r="AA7908" s="14">
        <f t="shared" si="1097"/>
        <v>0.40100000000000002</v>
      </c>
      <c r="AB7908" s="14">
        <f t="shared" si="1098"/>
        <v>8.9999999999999993E-3</v>
      </c>
    </row>
    <row r="7909" spans="1:28" x14ac:dyDescent="0.25">
      <c r="A7909" s="10">
        <f t="shared" si="1099"/>
        <v>45621</v>
      </c>
      <c r="B7909" s="11">
        <v>330</v>
      </c>
      <c r="C7909" s="11">
        <v>900</v>
      </c>
      <c r="D7909" s="12">
        <v>838.375</v>
      </c>
      <c r="E7909" s="9"/>
      <c r="F7909" s="9">
        <v>56.603000000000002</v>
      </c>
      <c r="G7909" s="9">
        <v>0</v>
      </c>
      <c r="H7909" s="9">
        <v>0</v>
      </c>
      <c r="I7909" s="9">
        <v>4.2119999999999997</v>
      </c>
      <c r="J7909" s="9">
        <v>-4.8040000000000003</v>
      </c>
      <c r="K7909" s="9">
        <v>98</v>
      </c>
      <c r="L7909" s="9">
        <v>0.193</v>
      </c>
      <c r="M7909" s="9">
        <v>0.24099999999999999</v>
      </c>
      <c r="N7909" s="9">
        <v>0</v>
      </c>
      <c r="O7909" s="9">
        <v>9.375</v>
      </c>
      <c r="P7909" s="9"/>
      <c r="Q7909" s="9"/>
      <c r="R7909" s="9"/>
      <c r="T7909">
        <f t="shared" si="1094"/>
        <v>3300900</v>
      </c>
      <c r="U7909">
        <v>107.8</v>
      </c>
      <c r="V7909">
        <f t="shared" si="1092"/>
        <v>9.4</v>
      </c>
      <c r="W7909" t="str">
        <f t="shared" si="1095"/>
        <v/>
      </c>
      <c r="X7909" t="str">
        <f t="shared" si="1096"/>
        <v/>
      </c>
      <c r="Y7909" t="str">
        <f t="shared" si="1093"/>
        <v/>
      </c>
      <c r="Z7909" s="9"/>
      <c r="AA7909" s="14">
        <f t="shared" si="1097"/>
        <v>0.41899999999999998</v>
      </c>
      <c r="AB7909" s="14">
        <f t="shared" si="1098"/>
        <v>8.9999999999999993E-3</v>
      </c>
    </row>
    <row r="7910" spans="1:28" x14ac:dyDescent="0.25">
      <c r="A7910" s="10">
        <f t="shared" si="1099"/>
        <v>45621</v>
      </c>
      <c r="B7910" s="11">
        <v>330</v>
      </c>
      <c r="C7910" s="11">
        <v>1000</v>
      </c>
      <c r="D7910" s="12">
        <v>838.41666666666697</v>
      </c>
      <c r="E7910" s="9"/>
      <c r="F7910" s="9">
        <v>57.421999999999997</v>
      </c>
      <c r="G7910" s="9">
        <v>0</v>
      </c>
      <c r="H7910" s="9">
        <v>0</v>
      </c>
      <c r="I7910" s="9">
        <v>4.2119999999999997</v>
      </c>
      <c r="J7910" s="9">
        <v>-3.7770000000000001</v>
      </c>
      <c r="K7910" s="9">
        <v>98.2</v>
      </c>
      <c r="L7910" s="9">
        <v>0.19400000000000001</v>
      </c>
      <c r="M7910" s="9">
        <v>0.24099999999999999</v>
      </c>
      <c r="N7910" s="9">
        <v>0</v>
      </c>
      <c r="O7910" s="9">
        <v>30.625</v>
      </c>
      <c r="P7910" s="9"/>
      <c r="Q7910" s="9"/>
      <c r="R7910" s="9"/>
      <c r="T7910">
        <f t="shared" si="1094"/>
        <v>3301000</v>
      </c>
      <c r="U7910">
        <v>218.3</v>
      </c>
      <c r="V7910">
        <f t="shared" si="1092"/>
        <v>30.6</v>
      </c>
      <c r="W7910" t="str">
        <f t="shared" si="1095"/>
        <v/>
      </c>
      <c r="X7910" t="str">
        <f t="shared" si="1096"/>
        <v/>
      </c>
      <c r="Y7910" t="str">
        <f t="shared" si="1093"/>
        <v/>
      </c>
      <c r="Z7910" s="9"/>
      <c r="AA7910" s="14">
        <f t="shared" si="1097"/>
        <v>0.45300000000000001</v>
      </c>
      <c r="AB7910" s="14">
        <f t="shared" si="1098"/>
        <v>8.0000000000000002E-3</v>
      </c>
    </row>
    <row r="7911" spans="1:28" x14ac:dyDescent="0.25">
      <c r="A7911" s="10">
        <f t="shared" si="1099"/>
        <v>45621</v>
      </c>
      <c r="B7911" s="11">
        <v>330</v>
      </c>
      <c r="C7911" s="11">
        <v>1100</v>
      </c>
      <c r="D7911" s="12">
        <v>838.45833333333303</v>
      </c>
      <c r="E7911" s="9"/>
      <c r="F7911" s="9">
        <v>55.433</v>
      </c>
      <c r="G7911" s="9">
        <v>0</v>
      </c>
      <c r="H7911" s="9">
        <v>0</v>
      </c>
      <c r="I7911" s="9">
        <v>4.2119999999999997</v>
      </c>
      <c r="J7911" s="9">
        <v>-2.2759999999999998</v>
      </c>
      <c r="K7911" s="9">
        <v>98.9</v>
      </c>
      <c r="L7911" s="9">
        <v>0.193</v>
      </c>
      <c r="M7911" s="9">
        <v>0.24099999999999999</v>
      </c>
      <c r="N7911" s="9">
        <v>0</v>
      </c>
      <c r="O7911" s="9">
        <v>46.875</v>
      </c>
      <c r="P7911" s="9"/>
      <c r="Q7911" s="9"/>
      <c r="R7911" s="9"/>
      <c r="T7911">
        <f t="shared" si="1094"/>
        <v>3301100</v>
      </c>
      <c r="U7911">
        <v>295.3</v>
      </c>
      <c r="V7911">
        <f t="shared" si="1092"/>
        <v>46.9</v>
      </c>
      <c r="W7911" t="str">
        <f t="shared" si="1095"/>
        <v/>
      </c>
      <c r="X7911" t="str">
        <f t="shared" si="1096"/>
        <v/>
      </c>
      <c r="Y7911" t="str">
        <f t="shared" si="1093"/>
        <v/>
      </c>
      <c r="Z7911" s="9"/>
      <c r="AA7911" s="14">
        <f t="shared" si="1097"/>
        <v>0.51100000000000001</v>
      </c>
      <c r="AB7911" s="14">
        <f t="shared" si="1098"/>
        <v>6.0000000000000001E-3</v>
      </c>
    </row>
    <row r="7912" spans="1:28" x14ac:dyDescent="0.25">
      <c r="A7912" s="10">
        <f t="shared" si="1099"/>
        <v>45621</v>
      </c>
      <c r="B7912" s="11">
        <v>330</v>
      </c>
      <c r="C7912" s="11">
        <v>1200</v>
      </c>
      <c r="D7912" s="12">
        <v>838.5</v>
      </c>
      <c r="E7912" s="9"/>
      <c r="F7912" s="9">
        <v>56.603000000000002</v>
      </c>
      <c r="G7912" s="9">
        <v>0</v>
      </c>
      <c r="H7912" s="9">
        <v>0</v>
      </c>
      <c r="I7912" s="9">
        <v>4.2119999999999997</v>
      </c>
      <c r="J7912" s="9">
        <v>-1.641</v>
      </c>
      <c r="K7912" s="9">
        <v>100</v>
      </c>
      <c r="L7912" s="9">
        <v>0.193</v>
      </c>
      <c r="M7912" s="9">
        <v>0.24099999999999999</v>
      </c>
      <c r="N7912" s="9">
        <v>0</v>
      </c>
      <c r="O7912" s="9">
        <v>55.625</v>
      </c>
      <c r="P7912" s="9"/>
      <c r="Q7912" s="9"/>
      <c r="R7912" s="9"/>
      <c r="T7912">
        <f t="shared" si="1094"/>
        <v>3301200</v>
      </c>
      <c r="U7912">
        <v>325.5</v>
      </c>
      <c r="V7912">
        <f t="shared" si="1092"/>
        <v>55.6</v>
      </c>
      <c r="W7912" t="str">
        <f t="shared" si="1095"/>
        <v/>
      </c>
      <c r="X7912" t="str">
        <f t="shared" si="1096"/>
        <v/>
      </c>
      <c r="Y7912" t="str">
        <f t="shared" si="1093"/>
        <v/>
      </c>
      <c r="Z7912" s="9"/>
      <c r="AA7912" s="14">
        <f t="shared" si="1097"/>
        <v>0.54100000000000004</v>
      </c>
      <c r="AB7912" s="14">
        <f t="shared" si="1098"/>
        <v>0</v>
      </c>
    </row>
    <row r="7913" spans="1:28" x14ac:dyDescent="0.25">
      <c r="A7913" s="10">
        <f t="shared" si="1099"/>
        <v>45621</v>
      </c>
      <c r="B7913" s="11">
        <v>330</v>
      </c>
      <c r="C7913" s="11">
        <v>1300</v>
      </c>
      <c r="D7913" s="12">
        <v>838.54166666666697</v>
      </c>
      <c r="E7913" s="9"/>
      <c r="F7913" s="9">
        <v>54.38</v>
      </c>
      <c r="G7913" s="9">
        <v>0</v>
      </c>
      <c r="H7913" s="9">
        <v>0</v>
      </c>
      <c r="I7913" s="9">
        <v>4.2119999999999997</v>
      </c>
      <c r="J7913" s="9">
        <v>-1.3560000000000001</v>
      </c>
      <c r="K7913" s="9">
        <v>100</v>
      </c>
      <c r="L7913" s="9">
        <v>0.19400000000000001</v>
      </c>
      <c r="M7913" s="9">
        <v>0.24099999999999999</v>
      </c>
      <c r="N7913" s="9">
        <v>0</v>
      </c>
      <c r="O7913" s="9">
        <v>79.375</v>
      </c>
      <c r="P7913" s="9"/>
      <c r="Q7913" s="9"/>
      <c r="R7913" s="9"/>
      <c r="T7913">
        <f t="shared" si="1094"/>
        <v>3301300</v>
      </c>
      <c r="U7913">
        <v>305.2</v>
      </c>
      <c r="V7913">
        <f t="shared" si="1092"/>
        <v>79.400000000000006</v>
      </c>
      <c r="W7913" t="str">
        <f t="shared" si="1095"/>
        <v/>
      </c>
      <c r="X7913" t="str">
        <f t="shared" si="1096"/>
        <v/>
      </c>
      <c r="Y7913" t="str">
        <f t="shared" si="1093"/>
        <v/>
      </c>
      <c r="Z7913" s="9"/>
      <c r="AA7913" s="14">
        <f t="shared" si="1097"/>
        <v>0.55300000000000005</v>
      </c>
      <c r="AB7913" s="14">
        <f t="shared" si="1098"/>
        <v>0</v>
      </c>
    </row>
    <row r="7914" spans="1:28" x14ac:dyDescent="0.25">
      <c r="A7914" s="10">
        <f t="shared" si="1099"/>
        <v>45621</v>
      </c>
      <c r="B7914" s="11">
        <v>330</v>
      </c>
      <c r="C7914" s="11">
        <v>1400</v>
      </c>
      <c r="D7914" s="12">
        <v>838.58333333333303</v>
      </c>
      <c r="E7914" s="9"/>
      <c r="F7914" s="9">
        <v>54.38</v>
      </c>
      <c r="G7914" s="9">
        <v>0</v>
      </c>
      <c r="H7914" s="9">
        <v>0</v>
      </c>
      <c r="I7914" s="9">
        <v>4.2119999999999997</v>
      </c>
      <c r="J7914" s="9">
        <v>-1.871</v>
      </c>
      <c r="K7914" s="9">
        <v>100</v>
      </c>
      <c r="L7914" s="9">
        <v>0.19400000000000001</v>
      </c>
      <c r="M7914" s="9">
        <v>0.24099999999999999</v>
      </c>
      <c r="N7914" s="9">
        <v>0</v>
      </c>
      <c r="O7914" s="9">
        <v>70.625</v>
      </c>
      <c r="P7914" s="9"/>
      <c r="Q7914" s="9"/>
      <c r="R7914" s="9"/>
      <c r="T7914">
        <f t="shared" si="1094"/>
        <v>3301400</v>
      </c>
      <c r="U7914">
        <v>237.2</v>
      </c>
      <c r="V7914">
        <f t="shared" si="1092"/>
        <v>70.599999999999994</v>
      </c>
      <c r="W7914" t="str">
        <f t="shared" si="1095"/>
        <v/>
      </c>
      <c r="X7914" t="str">
        <f t="shared" si="1096"/>
        <v/>
      </c>
      <c r="Y7914" t="str">
        <f t="shared" si="1093"/>
        <v/>
      </c>
      <c r="Z7914" s="9"/>
      <c r="AA7914" s="14">
        <f t="shared" si="1097"/>
        <v>0.53200000000000003</v>
      </c>
      <c r="AB7914" s="14">
        <f t="shared" si="1098"/>
        <v>0</v>
      </c>
    </row>
    <row r="7915" spans="1:28" x14ac:dyDescent="0.25">
      <c r="A7915" s="10">
        <f t="shared" si="1099"/>
        <v>45621</v>
      </c>
      <c r="B7915" s="11">
        <v>330</v>
      </c>
      <c r="C7915" s="11">
        <v>1500</v>
      </c>
      <c r="D7915" s="12">
        <v>838.625</v>
      </c>
      <c r="E7915" s="9"/>
      <c r="F7915" s="9">
        <v>56.369</v>
      </c>
      <c r="G7915" s="9">
        <v>0</v>
      </c>
      <c r="H7915" s="9">
        <v>0</v>
      </c>
      <c r="I7915" s="9">
        <v>4.2119999999999997</v>
      </c>
      <c r="J7915" s="9">
        <v>-4.2270000000000003</v>
      </c>
      <c r="K7915" s="9">
        <v>99.7</v>
      </c>
      <c r="L7915" s="9">
        <v>0.19400000000000001</v>
      </c>
      <c r="M7915" s="9">
        <v>0.24099999999999999</v>
      </c>
      <c r="N7915" s="9">
        <v>0</v>
      </c>
      <c r="O7915" s="9">
        <v>19.375</v>
      </c>
      <c r="P7915" s="9"/>
      <c r="Q7915" s="9"/>
      <c r="R7915" s="9"/>
      <c r="T7915">
        <f t="shared" si="1094"/>
        <v>3301500</v>
      </c>
      <c r="U7915">
        <v>131.5</v>
      </c>
      <c r="V7915">
        <f t="shared" si="1092"/>
        <v>19.399999999999999</v>
      </c>
      <c r="W7915" t="str">
        <f t="shared" si="1095"/>
        <v/>
      </c>
      <c r="X7915" t="str">
        <f t="shared" si="1096"/>
        <v/>
      </c>
      <c r="Y7915" t="str">
        <f t="shared" si="1093"/>
        <v/>
      </c>
      <c r="Z7915" s="9"/>
      <c r="AA7915" s="14">
        <f t="shared" si="1097"/>
        <v>0.44500000000000001</v>
      </c>
      <c r="AB7915" s="14">
        <f t="shared" si="1098"/>
        <v>1E-3</v>
      </c>
    </row>
    <row r="7916" spans="1:28" x14ac:dyDescent="0.25">
      <c r="A7916" s="10">
        <f t="shared" si="1099"/>
        <v>45621</v>
      </c>
      <c r="B7916" s="11">
        <v>330</v>
      </c>
      <c r="C7916" s="11">
        <v>1600</v>
      </c>
      <c r="D7916" s="12">
        <v>838.66666666666697</v>
      </c>
      <c r="E7916" s="9"/>
      <c r="F7916" s="9">
        <v>55.316000000000003</v>
      </c>
      <c r="G7916" s="9">
        <v>0</v>
      </c>
      <c r="H7916" s="9">
        <v>0</v>
      </c>
      <c r="I7916" s="9">
        <v>4.2119999999999997</v>
      </c>
      <c r="J7916" s="9">
        <v>-5.0179999999999998</v>
      </c>
      <c r="K7916" s="9">
        <v>99</v>
      </c>
      <c r="L7916" s="9">
        <v>0.19400000000000001</v>
      </c>
      <c r="M7916" s="9">
        <v>0.24099999999999999</v>
      </c>
      <c r="N7916" s="9">
        <v>0</v>
      </c>
      <c r="O7916" s="9">
        <v>3.125</v>
      </c>
      <c r="P7916" s="9"/>
      <c r="Q7916" s="9"/>
      <c r="R7916" s="9"/>
      <c r="T7916">
        <f t="shared" si="1094"/>
        <v>3301600</v>
      </c>
      <c r="U7916">
        <v>21.3</v>
      </c>
      <c r="V7916">
        <f t="shared" si="1092"/>
        <v>3.1</v>
      </c>
      <c r="W7916" t="str">
        <f t="shared" si="1095"/>
        <v/>
      </c>
      <c r="X7916" t="str">
        <f t="shared" si="1096"/>
        <v/>
      </c>
      <c r="Y7916" t="str">
        <f t="shared" si="1093"/>
        <v/>
      </c>
      <c r="Z7916" s="9"/>
      <c r="AA7916" s="14">
        <f t="shared" si="1097"/>
        <v>0.41599999999999998</v>
      </c>
      <c r="AB7916" s="14">
        <f t="shared" si="1098"/>
        <v>4.0000000000000001E-3</v>
      </c>
    </row>
    <row r="7917" spans="1:28" x14ac:dyDescent="0.25">
      <c r="A7917" s="10">
        <f t="shared" si="1099"/>
        <v>45621</v>
      </c>
      <c r="B7917" s="11">
        <v>330</v>
      </c>
      <c r="C7917" s="11">
        <v>1700</v>
      </c>
      <c r="D7917" s="12">
        <v>838.70833333333303</v>
      </c>
      <c r="E7917" s="9"/>
      <c r="F7917" s="9">
        <v>54.613999999999997</v>
      </c>
      <c r="G7917" s="9">
        <v>0</v>
      </c>
      <c r="H7917" s="9">
        <v>0</v>
      </c>
      <c r="I7917" s="9">
        <v>4.2119999999999997</v>
      </c>
      <c r="J7917" s="9">
        <v>-5.3259999999999996</v>
      </c>
      <c r="K7917" s="9">
        <v>98.4</v>
      </c>
      <c r="L7917" s="9">
        <v>0.19400000000000001</v>
      </c>
      <c r="M7917" s="9">
        <v>0.24099999999999999</v>
      </c>
      <c r="N7917" s="9">
        <v>0</v>
      </c>
      <c r="O7917" s="9">
        <v>0.625</v>
      </c>
      <c r="P7917" s="9"/>
      <c r="Q7917" s="9"/>
      <c r="R7917" s="9"/>
      <c r="T7917">
        <f t="shared" si="1094"/>
        <v>3301700</v>
      </c>
      <c r="U7917">
        <v>0</v>
      </c>
      <c r="V7917">
        <f t="shared" si="1092"/>
        <v>0</v>
      </c>
      <c r="W7917" t="str">
        <f t="shared" si="1095"/>
        <v/>
      </c>
      <c r="X7917" t="str">
        <f t="shared" si="1096"/>
        <v/>
      </c>
      <c r="Y7917" t="str">
        <f t="shared" si="1093"/>
        <v/>
      </c>
      <c r="Z7917" s="9"/>
      <c r="AA7917" s="14">
        <f t="shared" si="1097"/>
        <v>0.40400000000000003</v>
      </c>
      <c r="AB7917" s="14">
        <f t="shared" si="1098"/>
        <v>7.0000000000000001E-3</v>
      </c>
    </row>
    <row r="7918" spans="1:28" x14ac:dyDescent="0.25">
      <c r="A7918" s="10">
        <f t="shared" si="1099"/>
        <v>45621</v>
      </c>
      <c r="B7918" s="11">
        <v>330</v>
      </c>
      <c r="C7918" s="11">
        <v>1800</v>
      </c>
      <c r="D7918" s="12">
        <v>838.75</v>
      </c>
      <c r="E7918" s="9"/>
      <c r="F7918" s="9">
        <v>54.965000000000003</v>
      </c>
      <c r="G7918" s="9">
        <v>0</v>
      </c>
      <c r="H7918" s="9">
        <v>0</v>
      </c>
      <c r="I7918" s="9">
        <v>4.2119999999999997</v>
      </c>
      <c r="J7918" s="9">
        <v>-5.4180000000000001</v>
      </c>
      <c r="K7918" s="9">
        <v>98.2</v>
      </c>
      <c r="L7918" s="9">
        <v>0.193</v>
      </c>
      <c r="M7918" s="9">
        <v>0.24099999999999999</v>
      </c>
      <c r="N7918" s="9">
        <v>0</v>
      </c>
      <c r="O7918" s="9">
        <v>0.625</v>
      </c>
      <c r="P7918" s="9"/>
      <c r="Q7918" s="9"/>
      <c r="R7918" s="9"/>
      <c r="T7918">
        <f t="shared" si="1094"/>
        <v>3301800</v>
      </c>
      <c r="U7918">
        <v>0</v>
      </c>
      <c r="V7918">
        <f t="shared" si="1092"/>
        <v>0</v>
      </c>
      <c r="W7918" t="str">
        <f t="shared" si="1095"/>
        <v/>
      </c>
      <c r="X7918" t="str">
        <f t="shared" si="1096"/>
        <v/>
      </c>
      <c r="Y7918" t="str">
        <f t="shared" si="1093"/>
        <v/>
      </c>
      <c r="Z7918" s="9"/>
      <c r="AA7918" s="14">
        <f t="shared" si="1097"/>
        <v>0.4</v>
      </c>
      <c r="AB7918" s="14">
        <f t="shared" si="1098"/>
        <v>7.0000000000000001E-3</v>
      </c>
    </row>
    <row r="7919" spans="1:28" x14ac:dyDescent="0.25">
      <c r="A7919" s="10">
        <f t="shared" si="1099"/>
        <v>45621</v>
      </c>
      <c r="B7919" s="11">
        <v>330</v>
      </c>
      <c r="C7919" s="11">
        <v>1900</v>
      </c>
      <c r="D7919" s="12">
        <v>838.79166666666697</v>
      </c>
      <c r="E7919" s="9"/>
      <c r="F7919" s="9">
        <v>54.731000000000002</v>
      </c>
      <c r="G7919" s="9">
        <v>0</v>
      </c>
      <c r="H7919" s="9">
        <v>0</v>
      </c>
      <c r="I7919" s="9">
        <v>4.2119999999999997</v>
      </c>
      <c r="J7919" s="9">
        <v>-5.5110000000000001</v>
      </c>
      <c r="K7919" s="9">
        <v>98</v>
      </c>
      <c r="L7919" s="9">
        <v>0.19400000000000001</v>
      </c>
      <c r="M7919" s="9">
        <v>0.24199999999999999</v>
      </c>
      <c r="N7919" s="9">
        <v>0</v>
      </c>
      <c r="O7919" s="9">
        <v>0.625</v>
      </c>
      <c r="P7919" s="9"/>
      <c r="Q7919" s="9"/>
      <c r="R7919" s="9"/>
      <c r="T7919">
        <f t="shared" si="1094"/>
        <v>3301900</v>
      </c>
      <c r="U7919">
        <v>0</v>
      </c>
      <c r="V7919">
        <f t="shared" si="1092"/>
        <v>0</v>
      </c>
      <c r="W7919" t="str">
        <f t="shared" si="1095"/>
        <v/>
      </c>
      <c r="X7919" t="str">
        <f t="shared" si="1096"/>
        <v/>
      </c>
      <c r="Y7919" t="str">
        <f t="shared" si="1093"/>
        <v/>
      </c>
      <c r="Z7919" s="9"/>
      <c r="AA7919" s="14">
        <f t="shared" si="1097"/>
        <v>0.39700000000000002</v>
      </c>
      <c r="AB7919" s="14">
        <f t="shared" si="1098"/>
        <v>8.0000000000000002E-3</v>
      </c>
    </row>
    <row r="7920" spans="1:28" x14ac:dyDescent="0.25">
      <c r="A7920" s="10">
        <f t="shared" si="1099"/>
        <v>45621</v>
      </c>
      <c r="B7920" s="11">
        <v>330</v>
      </c>
      <c r="C7920" s="11">
        <v>2000</v>
      </c>
      <c r="D7920" s="12">
        <v>838.83333333333303</v>
      </c>
      <c r="E7920" s="9"/>
      <c r="F7920" s="9">
        <v>55.316000000000003</v>
      </c>
      <c r="G7920" s="9">
        <v>0</v>
      </c>
      <c r="H7920" s="9">
        <v>0</v>
      </c>
      <c r="I7920" s="9">
        <v>4.2119999999999997</v>
      </c>
      <c r="J7920" s="9">
        <v>-5.7290000000000001</v>
      </c>
      <c r="K7920" s="9">
        <v>98</v>
      </c>
      <c r="L7920" s="9">
        <v>0.19400000000000001</v>
      </c>
      <c r="M7920" s="9">
        <v>0.24199999999999999</v>
      </c>
      <c r="N7920" s="9">
        <v>0</v>
      </c>
      <c r="O7920" s="9">
        <v>0.625</v>
      </c>
      <c r="P7920" s="9"/>
      <c r="Q7920" s="9"/>
      <c r="R7920" s="9"/>
      <c r="T7920">
        <f t="shared" si="1094"/>
        <v>3302000</v>
      </c>
      <c r="U7920">
        <v>0</v>
      </c>
      <c r="V7920">
        <f t="shared" si="1092"/>
        <v>0</v>
      </c>
      <c r="W7920" t="str">
        <f t="shared" si="1095"/>
        <v/>
      </c>
      <c r="X7920" t="str">
        <f t="shared" si="1096"/>
        <v/>
      </c>
      <c r="Y7920" t="str">
        <f t="shared" si="1093"/>
        <v/>
      </c>
      <c r="Z7920" s="9"/>
      <c r="AA7920" s="14">
        <f t="shared" si="1097"/>
        <v>0.39</v>
      </c>
      <c r="AB7920" s="14">
        <f t="shared" si="1098"/>
        <v>8.0000000000000002E-3</v>
      </c>
    </row>
    <row r="7921" spans="1:28" x14ac:dyDescent="0.25">
      <c r="A7921" s="10">
        <f t="shared" si="1099"/>
        <v>45621</v>
      </c>
      <c r="B7921" s="11">
        <v>330</v>
      </c>
      <c r="C7921" s="11">
        <v>2100</v>
      </c>
      <c r="D7921" s="12">
        <v>838.875</v>
      </c>
      <c r="E7921" s="9"/>
      <c r="F7921" s="9">
        <v>56.954000000000001</v>
      </c>
      <c r="G7921" s="9">
        <v>0</v>
      </c>
      <c r="H7921" s="9">
        <v>0</v>
      </c>
      <c r="I7921" s="9">
        <v>4.2119999999999997</v>
      </c>
      <c r="J7921" s="9">
        <v>-6.0730000000000004</v>
      </c>
      <c r="K7921" s="9">
        <v>97.9</v>
      </c>
      <c r="L7921" s="9">
        <v>0.193</v>
      </c>
      <c r="M7921" s="9">
        <v>0.24099999999999999</v>
      </c>
      <c r="N7921" s="9">
        <v>0</v>
      </c>
      <c r="O7921" s="9">
        <v>0.625</v>
      </c>
      <c r="P7921" s="9"/>
      <c r="Q7921" s="9"/>
      <c r="R7921" s="9"/>
      <c r="T7921">
        <f t="shared" si="1094"/>
        <v>3302100</v>
      </c>
      <c r="U7921">
        <v>0</v>
      </c>
      <c r="V7921">
        <f t="shared" si="1092"/>
        <v>0</v>
      </c>
      <c r="W7921" t="str">
        <f t="shared" si="1095"/>
        <v/>
      </c>
      <c r="X7921" t="str">
        <f t="shared" si="1096"/>
        <v/>
      </c>
      <c r="Y7921" t="str">
        <f t="shared" si="1093"/>
        <v/>
      </c>
      <c r="Z7921" s="9"/>
      <c r="AA7921" s="14">
        <f t="shared" si="1097"/>
        <v>0.38</v>
      </c>
      <c r="AB7921" s="14">
        <f t="shared" si="1098"/>
        <v>8.0000000000000002E-3</v>
      </c>
    </row>
    <row r="7922" spans="1:28" x14ac:dyDescent="0.25">
      <c r="A7922" s="10">
        <f t="shared" si="1099"/>
        <v>45621</v>
      </c>
      <c r="B7922" s="11">
        <v>330</v>
      </c>
      <c r="C7922" s="11">
        <v>2200</v>
      </c>
      <c r="D7922" s="12">
        <v>838.91666666666697</v>
      </c>
      <c r="E7922" s="9"/>
      <c r="F7922" s="9">
        <v>56.72</v>
      </c>
      <c r="G7922" s="9">
        <v>0</v>
      </c>
      <c r="H7922" s="9">
        <v>0</v>
      </c>
      <c r="I7922" s="9">
        <v>4.2119999999999997</v>
      </c>
      <c r="J7922" s="9">
        <v>-6.9619999999999997</v>
      </c>
      <c r="K7922" s="9">
        <v>97.7</v>
      </c>
      <c r="L7922" s="9">
        <v>0.193</v>
      </c>
      <c r="M7922" s="9">
        <v>0.24099999999999999</v>
      </c>
      <c r="N7922" s="9">
        <v>0</v>
      </c>
      <c r="O7922" s="9">
        <v>0.625</v>
      </c>
      <c r="P7922" s="9"/>
      <c r="Q7922" s="9"/>
      <c r="R7922" s="9"/>
      <c r="T7922">
        <f t="shared" si="1094"/>
        <v>3302200</v>
      </c>
      <c r="U7922">
        <v>0</v>
      </c>
      <c r="V7922">
        <f t="shared" si="1092"/>
        <v>0</v>
      </c>
      <c r="W7922" t="str">
        <f t="shared" si="1095"/>
        <v/>
      </c>
      <c r="X7922" t="str">
        <f t="shared" si="1096"/>
        <v/>
      </c>
      <c r="Y7922" t="str">
        <f t="shared" si="1093"/>
        <v/>
      </c>
      <c r="Z7922" s="9"/>
      <c r="AA7922" s="14">
        <f t="shared" si="1097"/>
        <v>0.35399999999999998</v>
      </c>
      <c r="AB7922" s="14">
        <f t="shared" si="1098"/>
        <v>8.0000000000000002E-3</v>
      </c>
    </row>
    <row r="7923" spans="1:28" x14ac:dyDescent="0.25">
      <c r="A7923" s="10">
        <f t="shared" si="1099"/>
        <v>45621</v>
      </c>
      <c r="B7923" s="11">
        <v>330</v>
      </c>
      <c r="C7923" s="11">
        <v>2300</v>
      </c>
      <c r="D7923" s="12">
        <v>838.95833333333303</v>
      </c>
      <c r="E7923" s="9"/>
      <c r="F7923" s="9">
        <v>56.837000000000003</v>
      </c>
      <c r="G7923" s="9">
        <v>0</v>
      </c>
      <c r="H7923" s="9">
        <v>0</v>
      </c>
      <c r="I7923" s="9">
        <v>4.2119999999999997</v>
      </c>
      <c r="J7923" s="9">
        <v>-8.0329999999999995</v>
      </c>
      <c r="K7923" s="9">
        <v>97.1</v>
      </c>
      <c r="L7923" s="9">
        <v>0.193</v>
      </c>
      <c r="M7923" s="9">
        <v>0.24199999999999999</v>
      </c>
      <c r="N7923" s="9">
        <v>0</v>
      </c>
      <c r="O7923" s="9">
        <v>0.625</v>
      </c>
      <c r="P7923" s="9"/>
      <c r="Q7923" s="9"/>
      <c r="R7923" s="9"/>
      <c r="T7923">
        <f t="shared" si="1094"/>
        <v>3302300</v>
      </c>
      <c r="U7923">
        <v>0</v>
      </c>
      <c r="V7923">
        <f t="shared" si="1092"/>
        <v>0</v>
      </c>
      <c r="W7923" t="str">
        <f t="shared" si="1095"/>
        <v/>
      </c>
      <c r="X7923" t="str">
        <f t="shared" si="1096"/>
        <v/>
      </c>
      <c r="Y7923" t="str">
        <f t="shared" si="1093"/>
        <v/>
      </c>
      <c r="Z7923" s="9"/>
      <c r="AA7923" s="14">
        <f t="shared" si="1097"/>
        <v>0.32400000000000001</v>
      </c>
      <c r="AB7923" s="14">
        <f t="shared" si="1098"/>
        <v>0.01</v>
      </c>
    </row>
    <row r="7924" spans="1:28" x14ac:dyDescent="0.25">
      <c r="A7924" s="10">
        <f t="shared" si="1099"/>
        <v>45621</v>
      </c>
      <c r="B7924" s="11">
        <v>330</v>
      </c>
      <c r="C7924" s="11">
        <v>2400</v>
      </c>
      <c r="D7924" s="12">
        <v>839</v>
      </c>
      <c r="E7924" s="9"/>
      <c r="F7924" s="9">
        <v>56.485999999999997</v>
      </c>
      <c r="G7924" s="9">
        <v>0</v>
      </c>
      <c r="H7924" s="9">
        <v>0</v>
      </c>
      <c r="I7924" s="9">
        <v>4.2119999999999997</v>
      </c>
      <c r="J7924" s="9">
        <v>-7.3159999999999998</v>
      </c>
      <c r="K7924" s="9">
        <v>96.5</v>
      </c>
      <c r="L7924" s="9">
        <v>0.193</v>
      </c>
      <c r="M7924" s="9">
        <v>0.24199999999999999</v>
      </c>
      <c r="N7924" s="9">
        <v>0</v>
      </c>
      <c r="O7924" s="9">
        <v>0.625</v>
      </c>
      <c r="P7924" s="9"/>
      <c r="Q7924" s="9"/>
      <c r="R7924" s="9"/>
      <c r="T7924">
        <f t="shared" si="1094"/>
        <v>3302400</v>
      </c>
      <c r="U7924">
        <v>0</v>
      </c>
      <c r="V7924">
        <f t="shared" si="1092"/>
        <v>0</v>
      </c>
      <c r="W7924">
        <f t="shared" si="1095"/>
        <v>0.193</v>
      </c>
      <c r="X7924">
        <f t="shared" si="1096"/>
        <v>0.24199999999999999</v>
      </c>
      <c r="Y7924">
        <f t="shared" si="1093"/>
        <v>0.56499999999999995</v>
      </c>
      <c r="Z7924" s="9"/>
      <c r="AA7924" s="14">
        <f t="shared" si="1097"/>
        <v>0.34</v>
      </c>
      <c r="AB7924" s="14">
        <f t="shared" si="1098"/>
        <v>1.2E-2</v>
      </c>
    </row>
    <row r="7925" spans="1:28" x14ac:dyDescent="0.25">
      <c r="A7925" s="10">
        <f t="shared" si="1099"/>
        <v>45622</v>
      </c>
      <c r="B7925" s="11">
        <v>331</v>
      </c>
      <c r="C7925" s="11">
        <v>100</v>
      </c>
      <c r="D7925" s="12">
        <v>839.04166666666697</v>
      </c>
      <c r="E7925" s="9"/>
      <c r="F7925" s="9">
        <v>55.316000000000003</v>
      </c>
      <c r="G7925" s="9">
        <v>0</v>
      </c>
      <c r="H7925" s="9">
        <v>0</v>
      </c>
      <c r="I7925" s="9">
        <v>4.2119999999999997</v>
      </c>
      <c r="J7925" s="9">
        <v>-7.0579999999999998</v>
      </c>
      <c r="K7925" s="9">
        <v>96.8</v>
      </c>
      <c r="L7925" s="9">
        <v>0.19400000000000001</v>
      </c>
      <c r="M7925" s="9">
        <v>0.24099999999999999</v>
      </c>
      <c r="N7925" s="9">
        <v>0</v>
      </c>
      <c r="O7925" s="9">
        <v>0.625</v>
      </c>
      <c r="P7925" s="9"/>
      <c r="Q7925" s="9"/>
      <c r="R7925" s="9"/>
      <c r="T7925">
        <f t="shared" si="1094"/>
        <v>3310100</v>
      </c>
      <c r="U7925">
        <v>0</v>
      </c>
      <c r="V7925">
        <f t="shared" si="1092"/>
        <v>0</v>
      </c>
      <c r="W7925" t="str">
        <f t="shared" si="1095"/>
        <v/>
      </c>
      <c r="X7925" t="str">
        <f t="shared" si="1096"/>
        <v/>
      </c>
      <c r="Y7925" t="str">
        <f t="shared" si="1093"/>
        <v/>
      </c>
      <c r="Z7925" s="9"/>
      <c r="AA7925" s="14">
        <f t="shared" si="1097"/>
        <v>0.34799999999999998</v>
      </c>
      <c r="AB7925" s="14">
        <f t="shared" si="1098"/>
        <v>1.2E-2</v>
      </c>
    </row>
    <row r="7926" spans="1:28" x14ac:dyDescent="0.25">
      <c r="A7926" s="10">
        <f t="shared" si="1099"/>
        <v>45622</v>
      </c>
      <c r="B7926" s="11">
        <v>331</v>
      </c>
      <c r="C7926" s="11">
        <v>200</v>
      </c>
      <c r="D7926" s="12">
        <v>839.08333333333303</v>
      </c>
      <c r="E7926" s="9"/>
      <c r="F7926" s="9">
        <v>55.433</v>
      </c>
      <c r="G7926" s="9">
        <v>0</v>
      </c>
      <c r="H7926" s="9">
        <v>0</v>
      </c>
      <c r="I7926" s="9">
        <v>4.2119999999999997</v>
      </c>
      <c r="J7926" s="9">
        <v>-7.2510000000000003</v>
      </c>
      <c r="K7926" s="9">
        <v>96.9</v>
      </c>
      <c r="L7926" s="9">
        <v>0.193</v>
      </c>
      <c r="M7926" s="9">
        <v>0.24099999999999999</v>
      </c>
      <c r="N7926" s="9">
        <v>0</v>
      </c>
      <c r="O7926" s="9">
        <v>0.625</v>
      </c>
      <c r="P7926" s="9"/>
      <c r="Q7926" s="9"/>
      <c r="R7926" s="9"/>
      <c r="T7926">
        <f t="shared" si="1094"/>
        <v>3310200</v>
      </c>
      <c r="U7926">
        <v>0</v>
      </c>
      <c r="V7926">
        <f t="shared" si="1092"/>
        <v>0</v>
      </c>
      <c r="W7926" t="str">
        <f t="shared" si="1095"/>
        <v/>
      </c>
      <c r="X7926" t="str">
        <f t="shared" si="1096"/>
        <v/>
      </c>
      <c r="Y7926" t="str">
        <f t="shared" si="1093"/>
        <v/>
      </c>
      <c r="Z7926" s="9"/>
      <c r="AA7926" s="14">
        <f t="shared" si="1097"/>
        <v>0.34300000000000003</v>
      </c>
      <c r="AB7926" s="14">
        <f t="shared" si="1098"/>
        <v>1.0999999999999999E-2</v>
      </c>
    </row>
    <row r="7927" spans="1:28" x14ac:dyDescent="0.25">
      <c r="A7927" s="10">
        <f t="shared" si="1099"/>
        <v>45622</v>
      </c>
      <c r="B7927" s="11">
        <v>331</v>
      </c>
      <c r="C7927" s="11">
        <v>300</v>
      </c>
      <c r="D7927" s="12">
        <v>839.125</v>
      </c>
      <c r="E7927" s="9"/>
      <c r="F7927" s="9">
        <v>54.965000000000003</v>
      </c>
      <c r="G7927" s="9">
        <v>0</v>
      </c>
      <c r="H7927" s="9">
        <v>0</v>
      </c>
      <c r="I7927" s="9">
        <v>4.2119999999999997</v>
      </c>
      <c r="J7927" s="9">
        <v>-6.9619999999999997</v>
      </c>
      <c r="K7927" s="9">
        <v>97.1</v>
      </c>
      <c r="L7927" s="9">
        <v>0.19400000000000001</v>
      </c>
      <c r="M7927" s="9">
        <v>0.24199999999999999</v>
      </c>
      <c r="N7927" s="9">
        <v>0</v>
      </c>
      <c r="O7927" s="9">
        <v>0.625</v>
      </c>
      <c r="P7927" s="9"/>
      <c r="Q7927" s="9"/>
      <c r="R7927" s="9"/>
      <c r="T7927">
        <f t="shared" si="1094"/>
        <v>3310300</v>
      </c>
      <c r="U7927">
        <v>0</v>
      </c>
      <c r="V7927">
        <f t="shared" si="1092"/>
        <v>0</v>
      </c>
      <c r="W7927" t="str">
        <f t="shared" si="1095"/>
        <v/>
      </c>
      <c r="X7927" t="str">
        <f t="shared" si="1096"/>
        <v/>
      </c>
      <c r="Y7927" t="str">
        <f t="shared" si="1093"/>
        <v/>
      </c>
      <c r="Z7927" s="9"/>
      <c r="AA7927" s="14">
        <f t="shared" si="1097"/>
        <v>0.35199999999999998</v>
      </c>
      <c r="AB7927" s="14">
        <f t="shared" si="1098"/>
        <v>1.0999999999999999E-2</v>
      </c>
    </row>
    <row r="7928" spans="1:28" x14ac:dyDescent="0.25">
      <c r="A7928" s="10">
        <f t="shared" si="1099"/>
        <v>45622</v>
      </c>
      <c r="B7928" s="11">
        <v>331</v>
      </c>
      <c r="C7928" s="11">
        <v>400</v>
      </c>
      <c r="D7928" s="12">
        <v>839.16666666666697</v>
      </c>
      <c r="E7928" s="9"/>
      <c r="F7928" s="9">
        <v>54.731000000000002</v>
      </c>
      <c r="G7928" s="9">
        <v>0</v>
      </c>
      <c r="H7928" s="9">
        <v>0</v>
      </c>
      <c r="I7928" s="9">
        <v>4.2119999999999997</v>
      </c>
      <c r="J7928" s="9">
        <v>-6.77</v>
      </c>
      <c r="K7928" s="9">
        <v>97</v>
      </c>
      <c r="L7928" s="9">
        <v>0.193</v>
      </c>
      <c r="M7928" s="9">
        <v>0.24099999999999999</v>
      </c>
      <c r="N7928" s="9">
        <v>0</v>
      </c>
      <c r="O7928" s="9">
        <v>0.625</v>
      </c>
      <c r="P7928" s="9"/>
      <c r="Q7928" s="9"/>
      <c r="R7928" s="9"/>
      <c r="T7928">
        <f t="shared" si="1094"/>
        <v>3310400</v>
      </c>
      <c r="U7928">
        <v>0</v>
      </c>
      <c r="V7928">
        <f t="shared" si="1092"/>
        <v>0</v>
      </c>
      <c r="W7928" t="str">
        <f t="shared" si="1095"/>
        <v/>
      </c>
      <c r="X7928" t="str">
        <f t="shared" si="1096"/>
        <v/>
      </c>
      <c r="Y7928" t="str">
        <f t="shared" si="1093"/>
        <v/>
      </c>
      <c r="Z7928" s="9"/>
      <c r="AA7928" s="14">
        <f t="shared" si="1097"/>
        <v>0.35699999999999998</v>
      </c>
      <c r="AB7928" s="14">
        <f t="shared" si="1098"/>
        <v>1.0999999999999999E-2</v>
      </c>
    </row>
    <row r="7929" spans="1:28" x14ac:dyDescent="0.25">
      <c r="A7929" s="10">
        <f t="shared" si="1099"/>
        <v>45622</v>
      </c>
      <c r="B7929" s="11">
        <v>331</v>
      </c>
      <c r="C7929" s="11">
        <v>500</v>
      </c>
      <c r="D7929" s="12">
        <v>839.20833333333303</v>
      </c>
      <c r="E7929" s="9"/>
      <c r="F7929" s="9">
        <v>54.497</v>
      </c>
      <c r="G7929" s="9">
        <v>0</v>
      </c>
      <c r="H7929" s="9">
        <v>0</v>
      </c>
      <c r="I7929" s="9">
        <v>4.2119999999999997</v>
      </c>
      <c r="J7929" s="9">
        <v>-6.5149999999999997</v>
      </c>
      <c r="K7929" s="9">
        <v>97.1</v>
      </c>
      <c r="L7929" s="9">
        <v>0.19400000000000001</v>
      </c>
      <c r="M7929" s="9">
        <v>0.24099999999999999</v>
      </c>
      <c r="N7929" s="9">
        <v>0</v>
      </c>
      <c r="O7929" s="9">
        <v>0.625</v>
      </c>
      <c r="P7929" s="9"/>
      <c r="Q7929" s="9"/>
      <c r="R7929" s="9"/>
      <c r="T7929">
        <f t="shared" si="1094"/>
        <v>3310500</v>
      </c>
      <c r="U7929">
        <v>0</v>
      </c>
      <c r="V7929">
        <f t="shared" si="1092"/>
        <v>0</v>
      </c>
      <c r="W7929" t="str">
        <f t="shared" si="1095"/>
        <v/>
      </c>
      <c r="X7929" t="str">
        <f t="shared" si="1096"/>
        <v/>
      </c>
      <c r="Y7929" t="str">
        <f t="shared" si="1093"/>
        <v/>
      </c>
      <c r="Z7929" s="9"/>
      <c r="AA7929" s="14">
        <f t="shared" si="1097"/>
        <v>0.36399999999999999</v>
      </c>
      <c r="AB7929" s="14">
        <f t="shared" si="1098"/>
        <v>1.0999999999999999E-2</v>
      </c>
    </row>
    <row r="7930" spans="1:28" x14ac:dyDescent="0.25">
      <c r="A7930" s="10">
        <f t="shared" si="1099"/>
        <v>45622</v>
      </c>
      <c r="B7930" s="11">
        <v>331</v>
      </c>
      <c r="C7930" s="11">
        <v>600</v>
      </c>
      <c r="D7930" s="12">
        <v>839.25</v>
      </c>
      <c r="E7930" s="9"/>
      <c r="F7930" s="9">
        <v>54.262999999999998</v>
      </c>
      <c r="G7930" s="9">
        <v>0</v>
      </c>
      <c r="H7930" s="9">
        <v>0</v>
      </c>
      <c r="I7930" s="9">
        <v>4.2119999999999997</v>
      </c>
      <c r="J7930" s="9">
        <v>-6.4829999999999997</v>
      </c>
      <c r="K7930" s="9">
        <v>97.2</v>
      </c>
      <c r="L7930" s="9">
        <v>0.193</v>
      </c>
      <c r="M7930" s="9">
        <v>0.24199999999999999</v>
      </c>
      <c r="N7930" s="9">
        <v>0</v>
      </c>
      <c r="O7930" s="9">
        <v>0.625</v>
      </c>
      <c r="P7930" s="9"/>
      <c r="Q7930" s="9"/>
      <c r="R7930" s="9"/>
      <c r="T7930">
        <f t="shared" si="1094"/>
        <v>3310600</v>
      </c>
      <c r="U7930">
        <v>0</v>
      </c>
      <c r="V7930">
        <f t="shared" si="1092"/>
        <v>0</v>
      </c>
      <c r="W7930" t="str">
        <f t="shared" si="1095"/>
        <v/>
      </c>
      <c r="X7930" t="str">
        <f t="shared" si="1096"/>
        <v/>
      </c>
      <c r="Y7930" t="str">
        <f t="shared" si="1093"/>
        <v/>
      </c>
      <c r="Z7930" s="9"/>
      <c r="AA7930" s="14">
        <f t="shared" si="1097"/>
        <v>0.36499999999999999</v>
      </c>
      <c r="AB7930" s="14">
        <f t="shared" si="1098"/>
        <v>1.0999999999999999E-2</v>
      </c>
    </row>
    <row r="7931" spans="1:28" x14ac:dyDescent="0.25">
      <c r="A7931" s="10">
        <f t="shared" si="1099"/>
        <v>45622</v>
      </c>
      <c r="B7931" s="11">
        <v>331</v>
      </c>
      <c r="C7931" s="11">
        <v>700</v>
      </c>
      <c r="D7931" s="12">
        <v>839.29166666666697</v>
      </c>
      <c r="E7931" s="9"/>
      <c r="F7931" s="9">
        <v>54.146000000000001</v>
      </c>
      <c r="G7931" s="9">
        <v>0</v>
      </c>
      <c r="H7931" s="9">
        <v>0</v>
      </c>
      <c r="I7931" s="9">
        <v>4.2119999999999997</v>
      </c>
      <c r="J7931" s="9">
        <v>-6.2309999999999999</v>
      </c>
      <c r="K7931" s="9">
        <v>97.5</v>
      </c>
      <c r="L7931" s="9">
        <v>0.193</v>
      </c>
      <c r="M7931" s="9">
        <v>0.24199999999999999</v>
      </c>
      <c r="N7931" s="9">
        <v>0</v>
      </c>
      <c r="O7931" s="9">
        <v>0.625</v>
      </c>
      <c r="P7931" s="9"/>
      <c r="Q7931" s="9"/>
      <c r="R7931" s="9"/>
      <c r="T7931">
        <f t="shared" si="1094"/>
        <v>3310700</v>
      </c>
      <c r="U7931">
        <v>0</v>
      </c>
      <c r="V7931">
        <f t="shared" si="1092"/>
        <v>0</v>
      </c>
      <c r="W7931" t="str">
        <f t="shared" si="1095"/>
        <v/>
      </c>
      <c r="X7931" t="str">
        <f t="shared" si="1096"/>
        <v/>
      </c>
      <c r="Y7931" t="str">
        <f t="shared" si="1093"/>
        <v/>
      </c>
      <c r="Z7931" s="9"/>
      <c r="AA7931" s="14">
        <f t="shared" si="1097"/>
        <v>0.374</v>
      </c>
      <c r="AB7931" s="14">
        <f t="shared" si="1098"/>
        <v>0.01</v>
      </c>
    </row>
    <row r="7932" spans="1:28" x14ac:dyDescent="0.25">
      <c r="A7932" s="10">
        <f t="shared" si="1099"/>
        <v>45622</v>
      </c>
      <c r="B7932" s="11">
        <v>331</v>
      </c>
      <c r="C7932" s="11">
        <v>800</v>
      </c>
      <c r="D7932" s="12">
        <v>839.33333333333303</v>
      </c>
      <c r="E7932" s="9"/>
      <c r="F7932" s="9">
        <v>53.911999999999999</v>
      </c>
      <c r="G7932" s="9">
        <v>0</v>
      </c>
      <c r="H7932" s="9">
        <v>0</v>
      </c>
      <c r="I7932" s="9">
        <v>4.2119999999999997</v>
      </c>
      <c r="J7932" s="9">
        <v>-6.1050000000000004</v>
      </c>
      <c r="K7932" s="9">
        <v>97.5</v>
      </c>
      <c r="L7932" s="9">
        <v>0.193</v>
      </c>
      <c r="M7932" s="9">
        <v>0.24099999999999999</v>
      </c>
      <c r="N7932" s="9">
        <v>0</v>
      </c>
      <c r="O7932" s="9">
        <v>0.625</v>
      </c>
      <c r="P7932" s="9"/>
      <c r="Q7932" s="9"/>
      <c r="R7932" s="9"/>
      <c r="T7932">
        <f t="shared" si="1094"/>
        <v>3310800</v>
      </c>
      <c r="U7932">
        <v>8.5</v>
      </c>
      <c r="V7932">
        <f t="shared" si="1092"/>
        <v>0</v>
      </c>
      <c r="W7932" t="str">
        <f t="shared" si="1095"/>
        <v/>
      </c>
      <c r="X7932" t="str">
        <f t="shared" si="1096"/>
        <v/>
      </c>
      <c r="Y7932" t="str">
        <f t="shared" si="1093"/>
        <v/>
      </c>
      <c r="Z7932" s="9"/>
      <c r="AA7932" s="14">
        <f t="shared" si="1097"/>
        <v>0.377</v>
      </c>
      <c r="AB7932" s="14">
        <f t="shared" si="1098"/>
        <v>0.01</v>
      </c>
    </row>
    <row r="7933" spans="1:28" x14ac:dyDescent="0.25">
      <c r="A7933" s="10">
        <f t="shared" si="1099"/>
        <v>45622</v>
      </c>
      <c r="B7933" s="11">
        <v>331</v>
      </c>
      <c r="C7933" s="11">
        <v>900</v>
      </c>
      <c r="D7933" s="12">
        <v>839.375</v>
      </c>
      <c r="E7933" s="9"/>
      <c r="F7933" s="9">
        <v>53.444000000000003</v>
      </c>
      <c r="G7933" s="9">
        <v>0</v>
      </c>
      <c r="H7933" s="9">
        <v>0</v>
      </c>
      <c r="I7933" s="9">
        <v>4.2119999999999997</v>
      </c>
      <c r="J7933" s="9">
        <v>-5.9480000000000004</v>
      </c>
      <c r="K7933" s="9">
        <v>97.5</v>
      </c>
      <c r="L7933" s="9">
        <v>0.193</v>
      </c>
      <c r="M7933" s="9">
        <v>0.24199999999999999</v>
      </c>
      <c r="N7933" s="9">
        <v>0</v>
      </c>
      <c r="O7933" s="9">
        <v>5.625</v>
      </c>
      <c r="P7933" s="9"/>
      <c r="Q7933" s="9"/>
      <c r="R7933" s="9"/>
      <c r="T7933">
        <f t="shared" si="1094"/>
        <v>3310900</v>
      </c>
      <c r="U7933">
        <v>104.8</v>
      </c>
      <c r="V7933">
        <f t="shared" ref="V7933:V7996" si="1100">IF(O7933&lt;1,0,ROUND(O7933,1))</f>
        <v>5.6</v>
      </c>
      <c r="W7933" t="str">
        <f t="shared" si="1095"/>
        <v/>
      </c>
      <c r="X7933" t="str">
        <f t="shared" si="1096"/>
        <v/>
      </c>
      <c r="Y7933" t="str">
        <f t="shared" ref="Y7933:Y7996" si="1101">IF(C7933=2400,ROUND(F7933/100,3),"")</f>
        <v/>
      </c>
      <c r="Z7933" s="9"/>
      <c r="AA7933" s="14">
        <f t="shared" si="1097"/>
        <v>0.38200000000000001</v>
      </c>
      <c r="AB7933" s="14">
        <f t="shared" si="1098"/>
        <v>0.01</v>
      </c>
    </row>
    <row r="7934" spans="1:28" x14ac:dyDescent="0.25">
      <c r="A7934" s="10">
        <f t="shared" si="1099"/>
        <v>45622</v>
      </c>
      <c r="B7934" s="11">
        <v>331</v>
      </c>
      <c r="C7934" s="11">
        <v>1000</v>
      </c>
      <c r="D7934" s="12">
        <v>839.41666666666697</v>
      </c>
      <c r="E7934" s="9"/>
      <c r="F7934" s="9">
        <v>53.677999999999997</v>
      </c>
      <c r="G7934" s="9">
        <v>0</v>
      </c>
      <c r="H7934" s="9">
        <v>0</v>
      </c>
      <c r="I7934" s="9">
        <v>4.2119999999999997</v>
      </c>
      <c r="J7934" s="9">
        <v>-5.5739999999999998</v>
      </c>
      <c r="K7934" s="9">
        <v>97.4</v>
      </c>
      <c r="L7934" s="9">
        <v>0.19400000000000001</v>
      </c>
      <c r="M7934" s="9">
        <v>0.24199999999999999</v>
      </c>
      <c r="N7934" s="9">
        <v>0</v>
      </c>
      <c r="O7934" s="9">
        <v>23.125</v>
      </c>
      <c r="P7934" s="9"/>
      <c r="Q7934" s="9"/>
      <c r="R7934" s="9"/>
      <c r="T7934">
        <f t="shared" si="1094"/>
        <v>3311000</v>
      </c>
      <c r="U7934">
        <v>215</v>
      </c>
      <c r="V7934">
        <f t="shared" si="1100"/>
        <v>23.1</v>
      </c>
      <c r="W7934" t="str">
        <f t="shared" si="1095"/>
        <v/>
      </c>
      <c r="X7934" t="str">
        <f t="shared" si="1096"/>
        <v/>
      </c>
      <c r="Y7934" t="str">
        <f t="shared" si="1101"/>
        <v/>
      </c>
      <c r="Z7934" s="9"/>
      <c r="AA7934" s="14">
        <f t="shared" si="1097"/>
        <v>0.39200000000000002</v>
      </c>
      <c r="AB7934" s="14">
        <f t="shared" si="1098"/>
        <v>0.01</v>
      </c>
    </row>
    <row r="7935" spans="1:28" x14ac:dyDescent="0.25">
      <c r="A7935" s="10">
        <f t="shared" si="1099"/>
        <v>45622</v>
      </c>
      <c r="B7935" s="11">
        <v>331</v>
      </c>
      <c r="C7935" s="11">
        <v>1100</v>
      </c>
      <c r="D7935" s="12">
        <v>839.45833333333303</v>
      </c>
      <c r="E7935" s="9"/>
      <c r="F7935" s="9">
        <v>53.444000000000003</v>
      </c>
      <c r="G7935" s="9">
        <v>0</v>
      </c>
      <c r="H7935" s="9">
        <v>0</v>
      </c>
      <c r="I7935" s="9">
        <v>4.2119999999999997</v>
      </c>
      <c r="J7935" s="9">
        <v>-5.6050000000000004</v>
      </c>
      <c r="K7935" s="9">
        <v>97.4</v>
      </c>
      <c r="L7935" s="9">
        <v>0.193</v>
      </c>
      <c r="M7935" s="9">
        <v>0.24199999999999999</v>
      </c>
      <c r="N7935" s="9">
        <v>0</v>
      </c>
      <c r="O7935" s="9">
        <v>36.875</v>
      </c>
      <c r="P7935" s="9"/>
      <c r="Q7935" s="9"/>
      <c r="R7935" s="9"/>
      <c r="T7935">
        <f t="shared" si="1094"/>
        <v>3311100</v>
      </c>
      <c r="U7935">
        <v>292</v>
      </c>
      <c r="V7935">
        <f t="shared" si="1100"/>
        <v>36.9</v>
      </c>
      <c r="W7935" t="str">
        <f t="shared" si="1095"/>
        <v/>
      </c>
      <c r="X7935" t="str">
        <f t="shared" si="1096"/>
        <v/>
      </c>
      <c r="Y7935" t="str">
        <f t="shared" si="1101"/>
        <v/>
      </c>
      <c r="Z7935" s="9"/>
      <c r="AA7935" s="14">
        <f t="shared" si="1097"/>
        <v>0.39200000000000002</v>
      </c>
      <c r="AB7935" s="14">
        <f t="shared" si="1098"/>
        <v>0.01</v>
      </c>
    </row>
    <row r="7936" spans="1:28" x14ac:dyDescent="0.25">
      <c r="A7936" s="10">
        <f t="shared" si="1099"/>
        <v>45622</v>
      </c>
      <c r="B7936" s="11">
        <v>331</v>
      </c>
      <c r="C7936" s="11">
        <v>1200</v>
      </c>
      <c r="D7936" s="12">
        <v>839.5</v>
      </c>
      <c r="E7936" s="9"/>
      <c r="F7936" s="9">
        <v>53.21</v>
      </c>
      <c r="G7936" s="9">
        <v>0</v>
      </c>
      <c r="H7936" s="9">
        <v>0</v>
      </c>
      <c r="I7936" s="9">
        <v>4.2119999999999997</v>
      </c>
      <c r="J7936" s="9">
        <v>-5.4180000000000001</v>
      </c>
      <c r="K7936" s="9">
        <v>97.3</v>
      </c>
      <c r="L7936" s="9">
        <v>0.193</v>
      </c>
      <c r="M7936" s="9">
        <v>0.24199999999999999</v>
      </c>
      <c r="N7936" s="9">
        <v>0</v>
      </c>
      <c r="O7936" s="9">
        <v>36.875</v>
      </c>
      <c r="P7936" s="9"/>
      <c r="Q7936" s="9"/>
      <c r="R7936" s="9"/>
      <c r="T7936">
        <f t="shared" si="1094"/>
        <v>3311200</v>
      </c>
      <c r="U7936">
        <v>322.3</v>
      </c>
      <c r="V7936">
        <f t="shared" si="1100"/>
        <v>36.9</v>
      </c>
      <c r="W7936" t="str">
        <f t="shared" si="1095"/>
        <v/>
      </c>
      <c r="X7936" t="str">
        <f t="shared" si="1096"/>
        <v/>
      </c>
      <c r="Y7936" t="str">
        <f t="shared" si="1101"/>
        <v/>
      </c>
      <c r="Z7936" s="9"/>
      <c r="AA7936" s="14">
        <f t="shared" si="1097"/>
        <v>0.39700000000000002</v>
      </c>
      <c r="AB7936" s="14">
        <f t="shared" si="1098"/>
        <v>1.0999999999999999E-2</v>
      </c>
    </row>
    <row r="7937" spans="1:28" x14ac:dyDescent="0.25">
      <c r="A7937" s="10">
        <f t="shared" si="1099"/>
        <v>45622</v>
      </c>
      <c r="B7937" s="11">
        <v>331</v>
      </c>
      <c r="C7937" s="11">
        <v>1300</v>
      </c>
      <c r="D7937" s="12">
        <v>839.54166666666697</v>
      </c>
      <c r="E7937" s="9"/>
      <c r="F7937" s="9">
        <v>53.326999999999998</v>
      </c>
      <c r="G7937" s="9">
        <v>0</v>
      </c>
      <c r="H7937" s="9">
        <v>0</v>
      </c>
      <c r="I7937" s="9">
        <v>4.2119999999999997</v>
      </c>
      <c r="J7937" s="9">
        <v>-5.8230000000000004</v>
      </c>
      <c r="K7937" s="9">
        <v>97.3</v>
      </c>
      <c r="L7937" s="9">
        <v>0.19400000000000001</v>
      </c>
      <c r="M7937" s="9">
        <v>0.24199999999999999</v>
      </c>
      <c r="N7937" s="9">
        <v>0</v>
      </c>
      <c r="O7937" s="9">
        <v>34.375</v>
      </c>
      <c r="P7937" s="9"/>
      <c r="Q7937" s="9"/>
      <c r="R7937" s="9"/>
      <c r="T7937">
        <f t="shared" si="1094"/>
        <v>3311300</v>
      </c>
      <c r="U7937">
        <v>302.3</v>
      </c>
      <c r="V7937">
        <f t="shared" si="1100"/>
        <v>34.4</v>
      </c>
      <c r="W7937" t="str">
        <f t="shared" si="1095"/>
        <v/>
      </c>
      <c r="X7937" t="str">
        <f t="shared" si="1096"/>
        <v/>
      </c>
      <c r="Y7937" t="str">
        <f t="shared" si="1101"/>
        <v/>
      </c>
      <c r="Z7937" s="9"/>
      <c r="AA7937" s="14">
        <f t="shared" si="1097"/>
        <v>0.38500000000000001</v>
      </c>
      <c r="AB7937" s="14">
        <f t="shared" si="1098"/>
        <v>1.0999999999999999E-2</v>
      </c>
    </row>
    <row r="7938" spans="1:28" x14ac:dyDescent="0.25">
      <c r="A7938" s="10">
        <f t="shared" si="1099"/>
        <v>45622</v>
      </c>
      <c r="B7938" s="11">
        <v>331</v>
      </c>
      <c r="C7938" s="11">
        <v>1400</v>
      </c>
      <c r="D7938" s="12">
        <v>839.58333333333303</v>
      </c>
      <c r="E7938" s="9"/>
      <c r="F7938" s="9">
        <v>52.625</v>
      </c>
      <c r="G7938" s="9">
        <v>0</v>
      </c>
      <c r="H7938" s="9">
        <v>0</v>
      </c>
      <c r="I7938" s="9">
        <v>4.2119999999999997</v>
      </c>
      <c r="J7938" s="9">
        <v>-5.5739999999999998</v>
      </c>
      <c r="K7938" s="9">
        <v>97.1</v>
      </c>
      <c r="L7938" s="9">
        <v>0.193</v>
      </c>
      <c r="M7938" s="9">
        <v>0.24199999999999999</v>
      </c>
      <c r="N7938" s="9">
        <v>0</v>
      </c>
      <c r="O7938" s="9">
        <v>40.625</v>
      </c>
      <c r="P7938" s="9"/>
      <c r="Q7938" s="9"/>
      <c r="R7938" s="9"/>
      <c r="T7938">
        <f t="shared" si="1094"/>
        <v>3311400</v>
      </c>
      <c r="U7938">
        <v>234.3</v>
      </c>
      <c r="V7938">
        <f t="shared" si="1100"/>
        <v>40.6</v>
      </c>
      <c r="W7938" t="str">
        <f t="shared" si="1095"/>
        <v/>
      </c>
      <c r="X7938" t="str">
        <f t="shared" si="1096"/>
        <v/>
      </c>
      <c r="Y7938" t="str">
        <f t="shared" si="1101"/>
        <v/>
      </c>
      <c r="Z7938" s="9"/>
      <c r="AA7938" s="14">
        <f t="shared" si="1097"/>
        <v>0.39100000000000001</v>
      </c>
      <c r="AB7938" s="14">
        <f t="shared" si="1098"/>
        <v>1.2E-2</v>
      </c>
    </row>
    <row r="7939" spans="1:28" x14ac:dyDescent="0.25">
      <c r="A7939" s="10">
        <f t="shared" si="1099"/>
        <v>45622</v>
      </c>
      <c r="B7939" s="11">
        <v>331</v>
      </c>
      <c r="C7939" s="11">
        <v>1500</v>
      </c>
      <c r="D7939" s="12">
        <v>839.625</v>
      </c>
      <c r="E7939" s="9"/>
      <c r="F7939" s="9">
        <v>52.04</v>
      </c>
      <c r="G7939" s="9">
        <v>0</v>
      </c>
      <c r="H7939" s="9">
        <v>0</v>
      </c>
      <c r="I7939" s="9">
        <v>4.2119999999999997</v>
      </c>
      <c r="J7939" s="9">
        <v>-5.2949999999999999</v>
      </c>
      <c r="K7939" s="9">
        <v>97.2</v>
      </c>
      <c r="L7939" s="9">
        <v>0.19400000000000001</v>
      </c>
      <c r="M7939" s="9">
        <v>0.24199999999999999</v>
      </c>
      <c r="N7939" s="9">
        <v>0</v>
      </c>
      <c r="O7939" s="9">
        <v>43.125</v>
      </c>
      <c r="P7939" s="9"/>
      <c r="Q7939" s="9"/>
      <c r="R7939" s="9"/>
      <c r="T7939">
        <f t="shared" si="1094"/>
        <v>3311500</v>
      </c>
      <c r="U7939">
        <v>129.5</v>
      </c>
      <c r="V7939">
        <f t="shared" si="1100"/>
        <v>43.1</v>
      </c>
      <c r="W7939" t="str">
        <f t="shared" si="1095"/>
        <v/>
      </c>
      <c r="X7939" t="str">
        <f t="shared" si="1096"/>
        <v/>
      </c>
      <c r="Y7939" t="str">
        <f t="shared" si="1101"/>
        <v/>
      </c>
      <c r="Z7939" s="9"/>
      <c r="AA7939" s="14">
        <f t="shared" si="1097"/>
        <v>0.4</v>
      </c>
      <c r="AB7939" s="14">
        <f t="shared" si="1098"/>
        <v>1.2E-2</v>
      </c>
    </row>
    <row r="7940" spans="1:28" x14ac:dyDescent="0.25">
      <c r="A7940" s="10">
        <f t="shared" si="1099"/>
        <v>45622</v>
      </c>
      <c r="B7940" s="11">
        <v>331</v>
      </c>
      <c r="C7940" s="11">
        <v>1600</v>
      </c>
      <c r="D7940" s="12">
        <v>839.66666666666697</v>
      </c>
      <c r="E7940" s="9"/>
      <c r="F7940" s="9">
        <v>54.029000000000003</v>
      </c>
      <c r="G7940" s="9">
        <v>0</v>
      </c>
      <c r="H7940" s="9">
        <v>0</v>
      </c>
      <c r="I7940" s="9">
        <v>4.2119999999999997</v>
      </c>
      <c r="J7940" s="9">
        <v>-6.7380000000000004</v>
      </c>
      <c r="K7940" s="9">
        <v>97.2</v>
      </c>
      <c r="L7940" s="9">
        <v>0.19400000000000001</v>
      </c>
      <c r="M7940" s="9">
        <v>0.24099999999999999</v>
      </c>
      <c r="N7940" s="9">
        <v>0</v>
      </c>
      <c r="O7940" s="9">
        <v>54.375</v>
      </c>
      <c r="P7940" s="9"/>
      <c r="Q7940" s="9"/>
      <c r="R7940" s="9"/>
      <c r="T7940">
        <f t="shared" si="1094"/>
        <v>3311600</v>
      </c>
      <c r="U7940">
        <v>20.7</v>
      </c>
      <c r="V7940">
        <f t="shared" si="1100"/>
        <v>54.4</v>
      </c>
      <c r="W7940" t="str">
        <f t="shared" si="1095"/>
        <v/>
      </c>
      <c r="X7940" t="str">
        <f t="shared" si="1096"/>
        <v/>
      </c>
      <c r="Y7940" t="str">
        <f t="shared" si="1101"/>
        <v/>
      </c>
      <c r="Z7940" s="9"/>
      <c r="AA7940" s="14">
        <f t="shared" si="1097"/>
        <v>0.35799999999999998</v>
      </c>
      <c r="AB7940" s="14">
        <f t="shared" si="1098"/>
        <v>0.01</v>
      </c>
    </row>
    <row r="7941" spans="1:28" x14ac:dyDescent="0.25">
      <c r="A7941" s="10">
        <f t="shared" si="1099"/>
        <v>45622</v>
      </c>
      <c r="B7941" s="11">
        <v>331</v>
      </c>
      <c r="C7941" s="11">
        <v>1700</v>
      </c>
      <c r="D7941" s="12">
        <v>839.70833333333303</v>
      </c>
      <c r="E7941" s="9"/>
      <c r="F7941" s="9">
        <v>50.636000000000003</v>
      </c>
      <c r="G7941" s="9">
        <v>0</v>
      </c>
      <c r="H7941" s="9">
        <v>0</v>
      </c>
      <c r="I7941" s="9">
        <v>4.2119999999999997</v>
      </c>
      <c r="J7941" s="9">
        <v>-8.0990000000000002</v>
      </c>
      <c r="K7941" s="9">
        <v>96.9</v>
      </c>
      <c r="L7941" s="9">
        <v>0.19400000000000001</v>
      </c>
      <c r="M7941" s="9">
        <v>0.24199999999999999</v>
      </c>
      <c r="N7941" s="9">
        <v>0</v>
      </c>
      <c r="O7941" s="9">
        <v>0.625</v>
      </c>
      <c r="P7941" s="9"/>
      <c r="Q7941" s="9"/>
      <c r="R7941" s="9"/>
      <c r="T7941">
        <f t="shared" ref="T7941:T8004" si="1102">B7941*10000+C7941</f>
        <v>3311700</v>
      </c>
      <c r="U7941">
        <v>0</v>
      </c>
      <c r="V7941">
        <f t="shared" si="1100"/>
        <v>0</v>
      </c>
      <c r="W7941" t="str">
        <f t="shared" ref="W7941:W8004" si="1103">IF(C7941=2400,ROUND(L7941,3),"")</f>
        <v/>
      </c>
      <c r="X7941" t="str">
        <f t="shared" ref="X7941:X8004" si="1104">IF(C7941=2400,ROUND(M7941,3),"")</f>
        <v/>
      </c>
      <c r="Y7941" t="str">
        <f t="shared" si="1101"/>
        <v/>
      </c>
      <c r="Z7941" s="9"/>
      <c r="AA7941" s="14">
        <f t="shared" ref="AA7941:AA8004" si="1105">ROUND((0.6105*(EXP((17.273*J7941)/(J7941+237.3))))*K7941/100,3)</f>
        <v>0.32100000000000001</v>
      </c>
      <c r="AB7941" s="14">
        <f t="shared" ref="AB7941:AB8004" si="1106">ROUND(AA7941/K7941*(100-K7941),3)</f>
        <v>0.01</v>
      </c>
    </row>
    <row r="7942" spans="1:28" x14ac:dyDescent="0.25">
      <c r="A7942" s="10">
        <f t="shared" si="1099"/>
        <v>45622</v>
      </c>
      <c r="B7942" s="11">
        <v>331</v>
      </c>
      <c r="C7942" s="11">
        <v>1800</v>
      </c>
      <c r="D7942" s="12">
        <v>839.75</v>
      </c>
      <c r="E7942" s="9"/>
      <c r="F7942" s="9">
        <v>54.146000000000001</v>
      </c>
      <c r="G7942" s="9">
        <v>0</v>
      </c>
      <c r="H7942" s="9">
        <v>0</v>
      </c>
      <c r="I7942" s="9">
        <v>4.2119999999999997</v>
      </c>
      <c r="J7942" s="9">
        <v>-8.3970000000000002</v>
      </c>
      <c r="K7942" s="9">
        <v>96.5</v>
      </c>
      <c r="L7942" s="9">
        <v>0.193</v>
      </c>
      <c r="M7942" s="9">
        <v>0.24199999999999999</v>
      </c>
      <c r="N7942" s="9">
        <v>0</v>
      </c>
      <c r="O7942" s="9">
        <v>0.625</v>
      </c>
      <c r="P7942" s="9"/>
      <c r="Q7942" s="9"/>
      <c r="R7942" s="9"/>
      <c r="T7942">
        <f t="shared" si="1102"/>
        <v>3311800</v>
      </c>
      <c r="U7942">
        <v>0</v>
      </c>
      <c r="V7942">
        <f t="shared" si="1100"/>
        <v>0</v>
      </c>
      <c r="W7942" t="str">
        <f t="shared" si="1103"/>
        <v/>
      </c>
      <c r="X7942" t="str">
        <f t="shared" si="1104"/>
        <v/>
      </c>
      <c r="Y7942" t="str">
        <f t="shared" si="1101"/>
        <v/>
      </c>
      <c r="Z7942" s="9"/>
      <c r="AA7942" s="14">
        <f t="shared" si="1105"/>
        <v>0.313</v>
      </c>
      <c r="AB7942" s="14">
        <f t="shared" si="1106"/>
        <v>1.0999999999999999E-2</v>
      </c>
    </row>
    <row r="7943" spans="1:28" x14ac:dyDescent="0.25">
      <c r="A7943" s="10">
        <f t="shared" ref="A7943:A8006" si="1107">A$5-1+B7943</f>
        <v>45622</v>
      </c>
      <c r="B7943" s="11">
        <v>331</v>
      </c>
      <c r="C7943" s="11">
        <v>1900</v>
      </c>
      <c r="D7943" s="12">
        <v>839.79166666666697</v>
      </c>
      <c r="E7943" s="9"/>
      <c r="F7943" s="9">
        <v>53.093000000000004</v>
      </c>
      <c r="G7943" s="9">
        <v>0</v>
      </c>
      <c r="H7943" s="9">
        <v>0</v>
      </c>
      <c r="I7943" s="9">
        <v>4.2119999999999997</v>
      </c>
      <c r="J7943" s="9">
        <v>-9.4049999999999994</v>
      </c>
      <c r="K7943" s="9">
        <v>96.2</v>
      </c>
      <c r="L7943" s="9">
        <v>0.19400000000000001</v>
      </c>
      <c r="M7943" s="9">
        <v>0.24199999999999999</v>
      </c>
      <c r="N7943" s="9">
        <v>0</v>
      </c>
      <c r="O7943" s="9">
        <v>0.625</v>
      </c>
      <c r="P7943" s="9"/>
      <c r="Q7943" s="9"/>
      <c r="R7943" s="9"/>
      <c r="T7943">
        <f t="shared" si="1102"/>
        <v>3311900</v>
      </c>
      <c r="U7943">
        <v>0</v>
      </c>
      <c r="V7943">
        <f t="shared" si="1100"/>
        <v>0</v>
      </c>
      <c r="W7943" t="str">
        <f t="shared" si="1103"/>
        <v/>
      </c>
      <c r="X7943" t="str">
        <f t="shared" si="1104"/>
        <v/>
      </c>
      <c r="Y7943" t="str">
        <f t="shared" si="1101"/>
        <v/>
      </c>
      <c r="Z7943" s="9"/>
      <c r="AA7943" s="14">
        <f t="shared" si="1105"/>
        <v>0.28799999999999998</v>
      </c>
      <c r="AB7943" s="14">
        <f t="shared" si="1106"/>
        <v>1.0999999999999999E-2</v>
      </c>
    </row>
    <row r="7944" spans="1:28" x14ac:dyDescent="0.25">
      <c r="A7944" s="10">
        <f t="shared" si="1107"/>
        <v>45622</v>
      </c>
      <c r="B7944" s="11">
        <v>331</v>
      </c>
      <c r="C7944" s="11">
        <v>2000</v>
      </c>
      <c r="D7944" s="12">
        <v>839.83333333333303</v>
      </c>
      <c r="E7944" s="9"/>
      <c r="F7944" s="9">
        <v>50.987000000000002</v>
      </c>
      <c r="G7944" s="9">
        <v>0</v>
      </c>
      <c r="H7944" s="9">
        <v>0</v>
      </c>
      <c r="I7944" s="9">
        <v>4.2119999999999997</v>
      </c>
      <c r="J7944" s="9">
        <v>-10.301</v>
      </c>
      <c r="K7944" s="9">
        <v>95.2</v>
      </c>
      <c r="L7944" s="9">
        <v>0.19500000000000001</v>
      </c>
      <c r="M7944" s="9">
        <v>0.24099999999999999</v>
      </c>
      <c r="N7944" s="9">
        <v>0</v>
      </c>
      <c r="O7944" s="9">
        <v>0.625</v>
      </c>
      <c r="P7944" s="9"/>
      <c r="Q7944" s="9"/>
      <c r="R7944" s="9"/>
      <c r="T7944">
        <f t="shared" si="1102"/>
        <v>3312000</v>
      </c>
      <c r="U7944">
        <v>0</v>
      </c>
      <c r="V7944">
        <f t="shared" si="1100"/>
        <v>0</v>
      </c>
      <c r="W7944" t="str">
        <f t="shared" si="1103"/>
        <v/>
      </c>
      <c r="X7944" t="str">
        <f t="shared" si="1104"/>
        <v/>
      </c>
      <c r="Y7944" t="str">
        <f t="shared" si="1101"/>
        <v/>
      </c>
      <c r="Z7944" s="9"/>
      <c r="AA7944" s="14">
        <f t="shared" si="1105"/>
        <v>0.26500000000000001</v>
      </c>
      <c r="AB7944" s="14">
        <f t="shared" si="1106"/>
        <v>1.2999999999999999E-2</v>
      </c>
    </row>
    <row r="7945" spans="1:28" x14ac:dyDescent="0.25">
      <c r="A7945" s="10">
        <f t="shared" si="1107"/>
        <v>45622</v>
      </c>
      <c r="B7945" s="11">
        <v>331</v>
      </c>
      <c r="C7945" s="11">
        <v>2100</v>
      </c>
      <c r="D7945" s="12">
        <v>839.875</v>
      </c>
      <c r="E7945" s="9"/>
      <c r="F7945" s="9">
        <v>53.326999999999998</v>
      </c>
      <c r="G7945" s="9">
        <v>0</v>
      </c>
      <c r="H7945" s="9">
        <v>0</v>
      </c>
      <c r="I7945" s="9">
        <v>4.2119999999999997</v>
      </c>
      <c r="J7945" s="9">
        <v>-10.058</v>
      </c>
      <c r="K7945" s="9">
        <v>94.8</v>
      </c>
      <c r="L7945" s="9">
        <v>0.19500000000000001</v>
      </c>
      <c r="M7945" s="9">
        <v>0.24199999999999999</v>
      </c>
      <c r="N7945" s="9">
        <v>0</v>
      </c>
      <c r="O7945" s="9">
        <v>0.625</v>
      </c>
      <c r="P7945" s="9"/>
      <c r="Q7945" s="9"/>
      <c r="R7945" s="9"/>
      <c r="T7945">
        <f t="shared" si="1102"/>
        <v>3312100</v>
      </c>
      <c r="U7945">
        <v>0</v>
      </c>
      <c r="V7945">
        <f t="shared" si="1100"/>
        <v>0</v>
      </c>
      <c r="W7945" t="str">
        <f t="shared" si="1103"/>
        <v/>
      </c>
      <c r="X7945" t="str">
        <f t="shared" si="1104"/>
        <v/>
      </c>
      <c r="Y7945" t="str">
        <f t="shared" si="1101"/>
        <v/>
      </c>
      <c r="Z7945" s="9"/>
      <c r="AA7945" s="14">
        <f t="shared" si="1105"/>
        <v>0.26900000000000002</v>
      </c>
      <c r="AB7945" s="14">
        <f t="shared" si="1106"/>
        <v>1.4999999999999999E-2</v>
      </c>
    </row>
    <row r="7946" spans="1:28" x14ac:dyDescent="0.25">
      <c r="A7946" s="10">
        <f t="shared" si="1107"/>
        <v>45622</v>
      </c>
      <c r="B7946" s="11">
        <v>331</v>
      </c>
      <c r="C7946" s="11">
        <v>2200</v>
      </c>
      <c r="D7946" s="12">
        <v>839.91666666666697</v>
      </c>
      <c r="E7946" s="9"/>
      <c r="F7946" s="9">
        <v>52.04</v>
      </c>
      <c r="G7946" s="9">
        <v>0</v>
      </c>
      <c r="H7946" s="9">
        <v>0</v>
      </c>
      <c r="I7946" s="9">
        <v>4.2119999999999997</v>
      </c>
      <c r="J7946" s="9">
        <v>-9.5419999999999998</v>
      </c>
      <c r="K7946" s="9">
        <v>95.5</v>
      </c>
      <c r="L7946" s="9">
        <v>0.19500000000000001</v>
      </c>
      <c r="M7946" s="9">
        <v>0.24099999999999999</v>
      </c>
      <c r="N7946" s="9">
        <v>0</v>
      </c>
      <c r="O7946" s="9">
        <v>0.625</v>
      </c>
      <c r="P7946" s="9"/>
      <c r="Q7946" s="9"/>
      <c r="R7946" s="9"/>
      <c r="T7946">
        <f t="shared" si="1102"/>
        <v>3312200</v>
      </c>
      <c r="U7946">
        <v>0</v>
      </c>
      <c r="V7946">
        <f t="shared" si="1100"/>
        <v>0</v>
      </c>
      <c r="W7946" t="str">
        <f t="shared" si="1103"/>
        <v/>
      </c>
      <c r="X7946" t="str">
        <f t="shared" si="1104"/>
        <v/>
      </c>
      <c r="Y7946" t="str">
        <f t="shared" si="1101"/>
        <v/>
      </c>
      <c r="Z7946" s="9"/>
      <c r="AA7946" s="14">
        <f t="shared" si="1105"/>
        <v>0.28299999999999997</v>
      </c>
      <c r="AB7946" s="14">
        <f t="shared" si="1106"/>
        <v>1.2999999999999999E-2</v>
      </c>
    </row>
    <row r="7947" spans="1:28" x14ac:dyDescent="0.25">
      <c r="A7947" s="10">
        <f t="shared" si="1107"/>
        <v>45622</v>
      </c>
      <c r="B7947" s="11">
        <v>331</v>
      </c>
      <c r="C7947" s="11">
        <v>2300</v>
      </c>
      <c r="D7947" s="12">
        <v>839.95833333333303</v>
      </c>
      <c r="E7947" s="9"/>
      <c r="F7947" s="9">
        <v>52.274000000000001</v>
      </c>
      <c r="G7947" s="9">
        <v>0</v>
      </c>
      <c r="H7947" s="9">
        <v>0</v>
      </c>
      <c r="I7947" s="9">
        <v>4.2119999999999997</v>
      </c>
      <c r="J7947" s="9">
        <v>-11.541</v>
      </c>
      <c r="K7947" s="9">
        <v>95.1</v>
      </c>
      <c r="L7947" s="9">
        <v>0.19500000000000001</v>
      </c>
      <c r="M7947" s="9">
        <v>0.24099999999999999</v>
      </c>
      <c r="N7947" s="9">
        <v>0</v>
      </c>
      <c r="O7947" s="9">
        <v>0.625</v>
      </c>
      <c r="P7947" s="9"/>
      <c r="Q7947" s="9"/>
      <c r="R7947" s="9"/>
      <c r="T7947">
        <f t="shared" si="1102"/>
        <v>3312300</v>
      </c>
      <c r="U7947">
        <v>0</v>
      </c>
      <c r="V7947">
        <f t="shared" si="1100"/>
        <v>0</v>
      </c>
      <c r="W7947" t="str">
        <f t="shared" si="1103"/>
        <v/>
      </c>
      <c r="X7947" t="str">
        <f t="shared" si="1104"/>
        <v/>
      </c>
      <c r="Y7947" t="str">
        <f t="shared" si="1101"/>
        <v/>
      </c>
      <c r="Z7947" s="9"/>
      <c r="AA7947" s="14">
        <f t="shared" si="1105"/>
        <v>0.24</v>
      </c>
      <c r="AB7947" s="14">
        <f t="shared" si="1106"/>
        <v>1.2E-2</v>
      </c>
    </row>
    <row r="7948" spans="1:28" x14ac:dyDescent="0.25">
      <c r="A7948" s="10">
        <f t="shared" si="1107"/>
        <v>45622</v>
      </c>
      <c r="B7948" s="11">
        <v>331</v>
      </c>
      <c r="C7948" s="11">
        <v>2400</v>
      </c>
      <c r="D7948" s="12">
        <v>840</v>
      </c>
      <c r="E7948" s="9"/>
      <c r="F7948" s="9">
        <v>51.805999999999997</v>
      </c>
      <c r="G7948" s="9">
        <v>0</v>
      </c>
      <c r="H7948" s="9">
        <v>0</v>
      </c>
      <c r="I7948" s="9">
        <v>4.2119999999999997</v>
      </c>
      <c r="J7948" s="9">
        <v>-12.676</v>
      </c>
      <c r="K7948" s="9">
        <v>94</v>
      </c>
      <c r="L7948" s="9">
        <v>0.19400000000000001</v>
      </c>
      <c r="M7948" s="9">
        <v>0.24199999999999999</v>
      </c>
      <c r="N7948" s="9">
        <v>0</v>
      </c>
      <c r="O7948" s="9">
        <v>0.625</v>
      </c>
      <c r="P7948" s="9"/>
      <c r="Q7948" s="9"/>
      <c r="R7948" s="9"/>
      <c r="T7948">
        <f t="shared" si="1102"/>
        <v>3312400</v>
      </c>
      <c r="U7948">
        <v>0</v>
      </c>
      <c r="V7948">
        <f t="shared" si="1100"/>
        <v>0</v>
      </c>
      <c r="W7948">
        <f t="shared" si="1103"/>
        <v>0.19400000000000001</v>
      </c>
      <c r="X7948">
        <f t="shared" si="1104"/>
        <v>0.24199999999999999</v>
      </c>
      <c r="Y7948">
        <f t="shared" si="1101"/>
        <v>0.51800000000000002</v>
      </c>
      <c r="Z7948" s="9"/>
      <c r="AA7948" s="14">
        <f t="shared" si="1105"/>
        <v>0.217</v>
      </c>
      <c r="AB7948" s="14">
        <f t="shared" si="1106"/>
        <v>1.4E-2</v>
      </c>
    </row>
    <row r="7949" spans="1:28" x14ac:dyDescent="0.25">
      <c r="A7949" s="10">
        <f t="shared" si="1107"/>
        <v>45623</v>
      </c>
      <c r="B7949" s="11">
        <v>332</v>
      </c>
      <c r="C7949" s="11">
        <v>100</v>
      </c>
      <c r="D7949" s="12">
        <v>840.04166666666697</v>
      </c>
      <c r="E7949" s="9"/>
      <c r="F7949" s="9">
        <v>51.220999999999997</v>
      </c>
      <c r="G7949" s="9">
        <v>0</v>
      </c>
      <c r="H7949" s="9">
        <v>0</v>
      </c>
      <c r="I7949" s="9">
        <v>4.2119999999999997</v>
      </c>
      <c r="J7949" s="9">
        <v>-12.676</v>
      </c>
      <c r="K7949" s="9">
        <v>93.3</v>
      </c>
      <c r="L7949" s="9">
        <v>0.19400000000000001</v>
      </c>
      <c r="M7949" s="9">
        <v>0.24099999999999999</v>
      </c>
      <c r="N7949" s="9">
        <v>0</v>
      </c>
      <c r="O7949" s="9">
        <v>0.625</v>
      </c>
      <c r="P7949" s="9"/>
      <c r="Q7949" s="9"/>
      <c r="R7949" s="9"/>
      <c r="T7949">
        <f t="shared" si="1102"/>
        <v>3320100</v>
      </c>
      <c r="U7949">
        <v>0</v>
      </c>
      <c r="V7949">
        <f t="shared" si="1100"/>
        <v>0</v>
      </c>
      <c r="W7949" t="str">
        <f t="shared" si="1103"/>
        <v/>
      </c>
      <c r="X7949" t="str">
        <f t="shared" si="1104"/>
        <v/>
      </c>
      <c r="Y7949" t="str">
        <f t="shared" si="1101"/>
        <v/>
      </c>
      <c r="Z7949" s="9"/>
      <c r="AA7949" s="14">
        <f t="shared" si="1105"/>
        <v>0.215</v>
      </c>
      <c r="AB7949" s="14">
        <f t="shared" si="1106"/>
        <v>1.4999999999999999E-2</v>
      </c>
    </row>
    <row r="7950" spans="1:28" x14ac:dyDescent="0.25">
      <c r="A7950" s="10">
        <f t="shared" si="1107"/>
        <v>45623</v>
      </c>
      <c r="B7950" s="11">
        <v>332</v>
      </c>
      <c r="C7950" s="11">
        <v>200</v>
      </c>
      <c r="D7950" s="12">
        <v>840.08333333333303</v>
      </c>
      <c r="E7950" s="9"/>
      <c r="F7950" s="9">
        <v>53.911999999999999</v>
      </c>
      <c r="G7950" s="9">
        <v>0</v>
      </c>
      <c r="H7950" s="9">
        <v>0</v>
      </c>
      <c r="I7950" s="9">
        <v>4.2119999999999997</v>
      </c>
      <c r="J7950" s="9">
        <v>-12.975</v>
      </c>
      <c r="K7950" s="9">
        <v>93.1</v>
      </c>
      <c r="L7950" s="9">
        <v>0.19400000000000001</v>
      </c>
      <c r="M7950" s="9">
        <v>0.24099999999999999</v>
      </c>
      <c r="N7950" s="9">
        <v>0</v>
      </c>
      <c r="O7950" s="9">
        <v>0.625</v>
      </c>
      <c r="P7950" s="9"/>
      <c r="Q7950" s="9"/>
      <c r="R7950" s="9"/>
      <c r="T7950">
        <f t="shared" si="1102"/>
        <v>3320200</v>
      </c>
      <c r="U7950">
        <v>0</v>
      </c>
      <c r="V7950">
        <f t="shared" si="1100"/>
        <v>0</v>
      </c>
      <c r="W7950" t="str">
        <f t="shared" si="1103"/>
        <v/>
      </c>
      <c r="X7950" t="str">
        <f t="shared" si="1104"/>
        <v/>
      </c>
      <c r="Y7950" t="str">
        <f t="shared" si="1101"/>
        <v/>
      </c>
      <c r="Z7950" s="9"/>
      <c r="AA7950" s="14">
        <f t="shared" si="1105"/>
        <v>0.20899999999999999</v>
      </c>
      <c r="AB7950" s="14">
        <f t="shared" si="1106"/>
        <v>1.4999999999999999E-2</v>
      </c>
    </row>
    <row r="7951" spans="1:28" x14ac:dyDescent="0.25">
      <c r="A7951" s="10">
        <f t="shared" si="1107"/>
        <v>45623</v>
      </c>
      <c r="B7951" s="11">
        <v>332</v>
      </c>
      <c r="C7951" s="11">
        <v>300</v>
      </c>
      <c r="D7951" s="12">
        <v>840.125</v>
      </c>
      <c r="E7951" s="9"/>
      <c r="F7951" s="9">
        <v>53.444000000000003</v>
      </c>
      <c r="G7951" s="9">
        <v>0</v>
      </c>
      <c r="H7951" s="9">
        <v>0</v>
      </c>
      <c r="I7951" s="9">
        <v>4.2119999999999997</v>
      </c>
      <c r="J7951" s="9">
        <v>-12.565</v>
      </c>
      <c r="K7951" s="9">
        <v>92.9</v>
      </c>
      <c r="L7951" s="9">
        <v>0.19400000000000001</v>
      </c>
      <c r="M7951" s="9">
        <v>0.24099999999999999</v>
      </c>
      <c r="N7951" s="9">
        <v>0</v>
      </c>
      <c r="O7951" s="9">
        <v>0.625</v>
      </c>
      <c r="P7951" s="9"/>
      <c r="Q7951" s="9"/>
      <c r="R7951" s="9"/>
      <c r="T7951">
        <f t="shared" si="1102"/>
        <v>3320300</v>
      </c>
      <c r="U7951">
        <v>0</v>
      </c>
      <c r="V7951">
        <f t="shared" si="1100"/>
        <v>0</v>
      </c>
      <c r="W7951" t="str">
        <f t="shared" si="1103"/>
        <v/>
      </c>
      <c r="X7951" t="str">
        <f t="shared" si="1104"/>
        <v/>
      </c>
      <c r="Y7951" t="str">
        <f t="shared" si="1101"/>
        <v/>
      </c>
      <c r="Z7951" s="9"/>
      <c r="AA7951" s="14">
        <f t="shared" si="1105"/>
        <v>0.216</v>
      </c>
      <c r="AB7951" s="14">
        <f t="shared" si="1106"/>
        <v>1.7000000000000001E-2</v>
      </c>
    </row>
    <row r="7952" spans="1:28" x14ac:dyDescent="0.25">
      <c r="A7952" s="10">
        <f t="shared" si="1107"/>
        <v>45623</v>
      </c>
      <c r="B7952" s="11">
        <v>332</v>
      </c>
      <c r="C7952" s="11">
        <v>400</v>
      </c>
      <c r="D7952" s="12">
        <v>840.16666666666697</v>
      </c>
      <c r="E7952" s="9"/>
      <c r="F7952" s="9">
        <v>50.987000000000002</v>
      </c>
      <c r="G7952" s="9">
        <v>0</v>
      </c>
      <c r="H7952" s="9">
        <v>0</v>
      </c>
      <c r="I7952" s="9">
        <v>4.2119999999999997</v>
      </c>
      <c r="J7952" s="9">
        <v>-12.491</v>
      </c>
      <c r="K7952" s="9">
        <v>93</v>
      </c>
      <c r="L7952" s="9">
        <v>0.19400000000000001</v>
      </c>
      <c r="M7952" s="9">
        <v>0.24099999999999999</v>
      </c>
      <c r="N7952" s="9">
        <v>0</v>
      </c>
      <c r="O7952" s="9">
        <v>0.625</v>
      </c>
      <c r="P7952" s="9"/>
      <c r="Q7952" s="9"/>
      <c r="R7952" s="9"/>
      <c r="T7952">
        <f t="shared" si="1102"/>
        <v>3320400</v>
      </c>
      <c r="U7952">
        <v>0</v>
      </c>
      <c r="V7952">
        <f t="shared" si="1100"/>
        <v>0</v>
      </c>
      <c r="W7952" t="str">
        <f t="shared" si="1103"/>
        <v/>
      </c>
      <c r="X7952" t="str">
        <f t="shared" si="1104"/>
        <v/>
      </c>
      <c r="Y7952" t="str">
        <f t="shared" si="1101"/>
        <v/>
      </c>
      <c r="Z7952" s="9"/>
      <c r="AA7952" s="14">
        <f t="shared" si="1105"/>
        <v>0.217</v>
      </c>
      <c r="AB7952" s="14">
        <f t="shared" si="1106"/>
        <v>1.6E-2</v>
      </c>
    </row>
    <row r="7953" spans="1:28" x14ac:dyDescent="0.25">
      <c r="A7953" s="10">
        <f t="shared" si="1107"/>
        <v>45623</v>
      </c>
      <c r="B7953" s="11">
        <v>332</v>
      </c>
      <c r="C7953" s="11">
        <v>500</v>
      </c>
      <c r="D7953" s="12">
        <v>840.20833333333303</v>
      </c>
      <c r="E7953" s="9"/>
      <c r="F7953" s="9">
        <v>49.466000000000001</v>
      </c>
      <c r="G7953" s="9">
        <v>0</v>
      </c>
      <c r="H7953" s="9">
        <v>0</v>
      </c>
      <c r="I7953" s="9">
        <v>4.2119999999999997</v>
      </c>
      <c r="J7953" s="9">
        <v>-9.2349999999999994</v>
      </c>
      <c r="K7953" s="9">
        <v>93.4</v>
      </c>
      <c r="L7953" s="9">
        <v>0.19500000000000001</v>
      </c>
      <c r="M7953" s="9">
        <v>0.24099999999999999</v>
      </c>
      <c r="N7953" s="9">
        <v>0</v>
      </c>
      <c r="O7953" s="9">
        <v>0.625</v>
      </c>
      <c r="P7953" s="9"/>
      <c r="Q7953" s="9"/>
      <c r="R7953" s="9"/>
      <c r="T7953">
        <f t="shared" si="1102"/>
        <v>3320500</v>
      </c>
      <c r="U7953">
        <v>0</v>
      </c>
      <c r="V7953">
        <f t="shared" si="1100"/>
        <v>0</v>
      </c>
      <c r="W7953" t="str">
        <f t="shared" si="1103"/>
        <v/>
      </c>
      <c r="X7953" t="str">
        <f t="shared" si="1104"/>
        <v/>
      </c>
      <c r="Y7953" t="str">
        <f t="shared" si="1101"/>
        <v/>
      </c>
      <c r="Z7953" s="9"/>
      <c r="AA7953" s="14">
        <f t="shared" si="1105"/>
        <v>0.28299999999999997</v>
      </c>
      <c r="AB7953" s="14">
        <f t="shared" si="1106"/>
        <v>0.02</v>
      </c>
    </row>
    <row r="7954" spans="1:28" x14ac:dyDescent="0.25">
      <c r="A7954" s="10">
        <f t="shared" si="1107"/>
        <v>45623</v>
      </c>
      <c r="B7954" s="11">
        <v>332</v>
      </c>
      <c r="C7954" s="11">
        <v>600</v>
      </c>
      <c r="D7954" s="12">
        <v>840.25</v>
      </c>
      <c r="E7954" s="9"/>
      <c r="F7954" s="9">
        <v>52.625</v>
      </c>
      <c r="G7954" s="9">
        <v>0</v>
      </c>
      <c r="H7954" s="9">
        <v>0</v>
      </c>
      <c r="I7954" s="9">
        <v>4.2119999999999997</v>
      </c>
      <c r="J7954" s="9">
        <v>-8.43</v>
      </c>
      <c r="K7954" s="9">
        <v>95.9</v>
      </c>
      <c r="L7954" s="9">
        <v>0.19500000000000001</v>
      </c>
      <c r="M7954" s="9">
        <v>0.24099999999999999</v>
      </c>
      <c r="N7954" s="9">
        <v>0</v>
      </c>
      <c r="O7954" s="9">
        <v>0.625</v>
      </c>
      <c r="P7954" s="9"/>
      <c r="Q7954" s="9"/>
      <c r="R7954" s="9"/>
      <c r="T7954">
        <f t="shared" si="1102"/>
        <v>3320600</v>
      </c>
      <c r="U7954">
        <v>0</v>
      </c>
      <c r="V7954">
        <f t="shared" si="1100"/>
        <v>0</v>
      </c>
      <c r="W7954" t="str">
        <f t="shared" si="1103"/>
        <v/>
      </c>
      <c r="X7954" t="str">
        <f t="shared" si="1104"/>
        <v/>
      </c>
      <c r="Y7954" t="str">
        <f t="shared" si="1101"/>
        <v/>
      </c>
      <c r="Z7954" s="9"/>
      <c r="AA7954" s="14">
        <f t="shared" si="1105"/>
        <v>0.31</v>
      </c>
      <c r="AB7954" s="14">
        <f t="shared" si="1106"/>
        <v>1.2999999999999999E-2</v>
      </c>
    </row>
    <row r="7955" spans="1:28" x14ac:dyDescent="0.25">
      <c r="A7955" s="10">
        <f t="shared" si="1107"/>
        <v>45623</v>
      </c>
      <c r="B7955" s="11">
        <v>332</v>
      </c>
      <c r="C7955" s="11">
        <v>700</v>
      </c>
      <c r="D7955" s="12">
        <v>840.29166666666697</v>
      </c>
      <c r="E7955" s="9"/>
      <c r="F7955" s="9">
        <v>52.741999999999997</v>
      </c>
      <c r="G7955" s="9">
        <v>0</v>
      </c>
      <c r="H7955" s="9">
        <v>0</v>
      </c>
      <c r="I7955" s="9">
        <v>4.2119999999999997</v>
      </c>
      <c r="J7955" s="9">
        <v>-8.1649999999999991</v>
      </c>
      <c r="K7955" s="9">
        <v>96</v>
      </c>
      <c r="L7955" s="9">
        <v>0.19500000000000001</v>
      </c>
      <c r="M7955" s="9">
        <v>0.24099999999999999</v>
      </c>
      <c r="N7955" s="9">
        <v>0</v>
      </c>
      <c r="O7955" s="9">
        <v>0.625</v>
      </c>
      <c r="P7955" s="9"/>
      <c r="Q7955" s="9"/>
      <c r="R7955" s="9"/>
      <c r="T7955">
        <f t="shared" si="1102"/>
        <v>3320700</v>
      </c>
      <c r="U7955">
        <v>0</v>
      </c>
      <c r="V7955">
        <f t="shared" si="1100"/>
        <v>0</v>
      </c>
      <c r="W7955" t="str">
        <f t="shared" si="1103"/>
        <v/>
      </c>
      <c r="X7955" t="str">
        <f t="shared" si="1104"/>
        <v/>
      </c>
      <c r="Y7955" t="str">
        <f t="shared" si="1101"/>
        <v/>
      </c>
      <c r="Z7955" s="9"/>
      <c r="AA7955" s="14">
        <f t="shared" si="1105"/>
        <v>0.317</v>
      </c>
      <c r="AB7955" s="14">
        <f t="shared" si="1106"/>
        <v>1.2999999999999999E-2</v>
      </c>
    </row>
    <row r="7956" spans="1:28" x14ac:dyDescent="0.25">
      <c r="A7956" s="10">
        <f t="shared" si="1107"/>
        <v>45623</v>
      </c>
      <c r="B7956" s="11">
        <v>332</v>
      </c>
      <c r="C7956" s="11">
        <v>800</v>
      </c>
      <c r="D7956" s="12">
        <v>840.33333333333303</v>
      </c>
      <c r="E7956" s="9"/>
      <c r="F7956" s="9">
        <v>67.718000000000004</v>
      </c>
      <c r="G7956" s="9">
        <v>0</v>
      </c>
      <c r="H7956" s="9">
        <v>0</v>
      </c>
      <c r="I7956" s="9">
        <v>4.2119999999999997</v>
      </c>
      <c r="J7956" s="9">
        <v>-8.0660000000000007</v>
      </c>
      <c r="K7956" s="9">
        <v>96.1</v>
      </c>
      <c r="L7956" s="9">
        <v>0.19500000000000001</v>
      </c>
      <c r="M7956" s="9">
        <v>0.24099999999999999</v>
      </c>
      <c r="N7956" s="9">
        <v>0</v>
      </c>
      <c r="O7956" s="9">
        <v>0.625</v>
      </c>
      <c r="P7956" s="9"/>
      <c r="Q7956" s="9"/>
      <c r="R7956" s="9"/>
      <c r="T7956">
        <f t="shared" si="1102"/>
        <v>3320800</v>
      </c>
      <c r="U7956">
        <v>7.7</v>
      </c>
      <c r="V7956">
        <f t="shared" si="1100"/>
        <v>0</v>
      </c>
      <c r="W7956" t="str">
        <f t="shared" si="1103"/>
        <v/>
      </c>
      <c r="X7956" t="str">
        <f t="shared" si="1104"/>
        <v/>
      </c>
      <c r="Y7956" t="str">
        <f t="shared" si="1101"/>
        <v/>
      </c>
      <c r="Z7956" s="9"/>
      <c r="AA7956" s="14">
        <f t="shared" si="1105"/>
        <v>0.31900000000000001</v>
      </c>
      <c r="AB7956" s="14">
        <f t="shared" si="1106"/>
        <v>1.2999999999999999E-2</v>
      </c>
    </row>
    <row r="7957" spans="1:28" x14ac:dyDescent="0.25">
      <c r="A7957" s="10">
        <f t="shared" si="1107"/>
        <v>45623</v>
      </c>
      <c r="B7957" s="11">
        <v>332</v>
      </c>
      <c r="C7957" s="11">
        <v>900</v>
      </c>
      <c r="D7957" s="12">
        <v>840.375</v>
      </c>
      <c r="E7957" s="9"/>
      <c r="F7957" s="9">
        <v>82.81</v>
      </c>
      <c r="G7957" s="9">
        <v>0</v>
      </c>
      <c r="H7957" s="9">
        <v>0</v>
      </c>
      <c r="I7957" s="9">
        <v>4.2119999999999997</v>
      </c>
      <c r="J7957" s="9">
        <v>-7.5750000000000002</v>
      </c>
      <c r="K7957" s="9">
        <v>96.2</v>
      </c>
      <c r="L7957" s="9">
        <v>0.19500000000000001</v>
      </c>
      <c r="M7957" s="9">
        <v>0.24199999999999999</v>
      </c>
      <c r="N7957" s="9">
        <v>0</v>
      </c>
      <c r="O7957" s="9">
        <v>9.375</v>
      </c>
      <c r="P7957" s="9"/>
      <c r="Q7957" s="9"/>
      <c r="R7957" s="9"/>
      <c r="T7957">
        <f t="shared" si="1102"/>
        <v>3320900</v>
      </c>
      <c r="U7957">
        <v>101.8</v>
      </c>
      <c r="V7957">
        <f t="shared" si="1100"/>
        <v>9.4</v>
      </c>
      <c r="W7957" t="str">
        <f t="shared" si="1103"/>
        <v/>
      </c>
      <c r="X7957" t="str">
        <f t="shared" si="1104"/>
        <v/>
      </c>
      <c r="Y7957" t="str">
        <f t="shared" si="1101"/>
        <v/>
      </c>
      <c r="Z7957" s="9"/>
      <c r="AA7957" s="14">
        <f t="shared" si="1105"/>
        <v>0.33200000000000002</v>
      </c>
      <c r="AB7957" s="14">
        <f t="shared" si="1106"/>
        <v>1.2999999999999999E-2</v>
      </c>
    </row>
    <row r="7958" spans="1:28" x14ac:dyDescent="0.25">
      <c r="A7958" s="10">
        <f t="shared" si="1107"/>
        <v>45623</v>
      </c>
      <c r="B7958" s="11">
        <v>332</v>
      </c>
      <c r="C7958" s="11">
        <v>1000</v>
      </c>
      <c r="D7958" s="12">
        <v>840.41666666666697</v>
      </c>
      <c r="E7958" s="9"/>
      <c r="F7958" s="9">
        <v>67.834999999999994</v>
      </c>
      <c r="G7958" s="9">
        <v>0</v>
      </c>
      <c r="H7958" s="9">
        <v>0</v>
      </c>
      <c r="I7958" s="9">
        <v>4.2119999999999997</v>
      </c>
      <c r="J7958" s="9">
        <v>-6.6740000000000004</v>
      </c>
      <c r="K7958" s="9">
        <v>96.4</v>
      </c>
      <c r="L7958" s="9">
        <v>0.19500000000000001</v>
      </c>
      <c r="M7958" s="9">
        <v>0.24099999999999999</v>
      </c>
      <c r="N7958" s="9">
        <v>0</v>
      </c>
      <c r="O7958" s="9">
        <v>28.125</v>
      </c>
      <c r="P7958" s="9"/>
      <c r="Q7958" s="9"/>
      <c r="R7958" s="9"/>
      <c r="T7958">
        <f t="shared" si="1102"/>
        <v>3321000</v>
      </c>
      <c r="U7958">
        <v>211.8</v>
      </c>
      <c r="V7958">
        <f t="shared" si="1100"/>
        <v>28.1</v>
      </c>
      <c r="W7958" t="str">
        <f t="shared" si="1103"/>
        <v/>
      </c>
      <c r="X7958" t="str">
        <f t="shared" si="1104"/>
        <v/>
      </c>
      <c r="Y7958" t="str">
        <f t="shared" si="1101"/>
        <v/>
      </c>
      <c r="Z7958" s="9"/>
      <c r="AA7958" s="14">
        <f t="shared" si="1105"/>
        <v>0.35699999999999998</v>
      </c>
      <c r="AB7958" s="14">
        <f t="shared" si="1106"/>
        <v>1.2999999999999999E-2</v>
      </c>
    </row>
    <row r="7959" spans="1:28" x14ac:dyDescent="0.25">
      <c r="A7959" s="10">
        <f t="shared" si="1107"/>
        <v>45623</v>
      </c>
      <c r="B7959" s="11">
        <v>332</v>
      </c>
      <c r="C7959" s="11">
        <v>1100</v>
      </c>
      <c r="D7959" s="12">
        <v>840.45833333333303</v>
      </c>
      <c r="E7959" s="9"/>
      <c r="F7959" s="9">
        <v>52.741999999999997</v>
      </c>
      <c r="G7959" s="9">
        <v>0</v>
      </c>
      <c r="H7959" s="9">
        <v>0</v>
      </c>
      <c r="I7959" s="9">
        <v>4.2119999999999997</v>
      </c>
      <c r="J7959" s="9">
        <v>-6.2939999999999996</v>
      </c>
      <c r="K7959" s="9">
        <v>96.7</v>
      </c>
      <c r="L7959" s="9">
        <v>0.19500000000000001</v>
      </c>
      <c r="M7959" s="9">
        <v>0.24199999999999999</v>
      </c>
      <c r="N7959" s="9">
        <v>0</v>
      </c>
      <c r="O7959" s="9">
        <v>38.125</v>
      </c>
      <c r="P7959" s="9"/>
      <c r="Q7959" s="9"/>
      <c r="R7959" s="9"/>
      <c r="T7959">
        <f t="shared" si="1102"/>
        <v>3321100</v>
      </c>
      <c r="U7959">
        <v>288.7</v>
      </c>
      <c r="V7959">
        <f t="shared" si="1100"/>
        <v>38.1</v>
      </c>
      <c r="W7959" t="str">
        <f t="shared" si="1103"/>
        <v/>
      </c>
      <c r="X7959" t="str">
        <f t="shared" si="1104"/>
        <v/>
      </c>
      <c r="Y7959" t="str">
        <f t="shared" si="1101"/>
        <v/>
      </c>
      <c r="Z7959" s="9"/>
      <c r="AA7959" s="14">
        <f t="shared" si="1105"/>
        <v>0.36899999999999999</v>
      </c>
      <c r="AB7959" s="14">
        <f t="shared" si="1106"/>
        <v>1.2999999999999999E-2</v>
      </c>
    </row>
    <row r="7960" spans="1:28" x14ac:dyDescent="0.25">
      <c r="A7960" s="10">
        <f t="shared" si="1107"/>
        <v>45623</v>
      </c>
      <c r="B7960" s="11">
        <v>332</v>
      </c>
      <c r="C7960" s="11">
        <v>1200</v>
      </c>
      <c r="D7960" s="12">
        <v>840.5</v>
      </c>
      <c r="E7960" s="9"/>
      <c r="F7960" s="9">
        <v>52.04</v>
      </c>
      <c r="G7960" s="9">
        <v>0</v>
      </c>
      <c r="H7960" s="9">
        <v>0</v>
      </c>
      <c r="I7960" s="9">
        <v>4.2119999999999997</v>
      </c>
      <c r="J7960" s="9">
        <v>-6.3879999999999999</v>
      </c>
      <c r="K7960" s="9">
        <v>96.7</v>
      </c>
      <c r="L7960" s="9">
        <v>0.19500000000000001</v>
      </c>
      <c r="M7960" s="9">
        <v>0.24199999999999999</v>
      </c>
      <c r="N7960" s="9">
        <v>0</v>
      </c>
      <c r="O7960" s="9">
        <v>51.875</v>
      </c>
      <c r="P7960" s="9"/>
      <c r="Q7960" s="9"/>
      <c r="R7960" s="9"/>
      <c r="T7960">
        <f t="shared" si="1102"/>
        <v>3321200</v>
      </c>
      <c r="U7960">
        <v>319.3</v>
      </c>
      <c r="V7960">
        <f t="shared" si="1100"/>
        <v>51.9</v>
      </c>
      <c r="W7960" t="str">
        <f t="shared" si="1103"/>
        <v/>
      </c>
      <c r="X7960" t="str">
        <f t="shared" si="1104"/>
        <v/>
      </c>
      <c r="Y7960" t="str">
        <f t="shared" si="1101"/>
        <v/>
      </c>
      <c r="Z7960" s="9"/>
      <c r="AA7960" s="14">
        <f t="shared" si="1105"/>
        <v>0.36599999999999999</v>
      </c>
      <c r="AB7960" s="14">
        <f t="shared" si="1106"/>
        <v>1.2E-2</v>
      </c>
    </row>
    <row r="7961" spans="1:28" x14ac:dyDescent="0.25">
      <c r="A7961" s="10">
        <f t="shared" si="1107"/>
        <v>45623</v>
      </c>
      <c r="B7961" s="11">
        <v>332</v>
      </c>
      <c r="C7961" s="11">
        <v>1300</v>
      </c>
      <c r="D7961" s="12">
        <v>840.54166666666697</v>
      </c>
      <c r="E7961" s="9"/>
      <c r="F7961" s="9">
        <v>51.689</v>
      </c>
      <c r="G7961" s="9">
        <v>0</v>
      </c>
      <c r="H7961" s="9">
        <v>0</v>
      </c>
      <c r="I7961" s="9">
        <v>4.2119999999999997</v>
      </c>
      <c r="J7961" s="9">
        <v>-6.2939999999999996</v>
      </c>
      <c r="K7961" s="9">
        <v>96.8</v>
      </c>
      <c r="L7961" s="9">
        <v>0.19500000000000001</v>
      </c>
      <c r="M7961" s="9">
        <v>0.24199999999999999</v>
      </c>
      <c r="N7961" s="9">
        <v>0</v>
      </c>
      <c r="O7961" s="9">
        <v>38.125</v>
      </c>
      <c r="P7961" s="9"/>
      <c r="Q7961" s="9"/>
      <c r="R7961" s="9"/>
      <c r="T7961">
        <f t="shared" si="1102"/>
        <v>3321300</v>
      </c>
      <c r="U7961">
        <v>299.7</v>
      </c>
      <c r="V7961">
        <f t="shared" si="1100"/>
        <v>38.1</v>
      </c>
      <c r="W7961" t="str">
        <f t="shared" si="1103"/>
        <v/>
      </c>
      <c r="X7961" t="str">
        <f t="shared" si="1104"/>
        <v/>
      </c>
      <c r="Y7961" t="str">
        <f t="shared" si="1101"/>
        <v/>
      </c>
      <c r="Z7961" s="9"/>
      <c r="AA7961" s="14">
        <f t="shared" si="1105"/>
        <v>0.36899999999999999</v>
      </c>
      <c r="AB7961" s="14">
        <f t="shared" si="1106"/>
        <v>1.2E-2</v>
      </c>
    </row>
    <row r="7962" spans="1:28" x14ac:dyDescent="0.25">
      <c r="A7962" s="10">
        <f t="shared" si="1107"/>
        <v>45623</v>
      </c>
      <c r="B7962" s="11">
        <v>332</v>
      </c>
      <c r="C7962" s="11">
        <v>1400</v>
      </c>
      <c r="D7962" s="12">
        <v>840.58333333333303</v>
      </c>
      <c r="E7962" s="9"/>
      <c r="F7962" s="9">
        <v>51.454999999999998</v>
      </c>
      <c r="G7962" s="9">
        <v>0</v>
      </c>
      <c r="H7962" s="9">
        <v>0</v>
      </c>
      <c r="I7962" s="9">
        <v>4.2119999999999997</v>
      </c>
      <c r="J7962" s="9">
        <v>-6.6420000000000003</v>
      </c>
      <c r="K7962" s="9">
        <v>96.9</v>
      </c>
      <c r="L7962" s="9">
        <v>0.19500000000000001</v>
      </c>
      <c r="M7962" s="9">
        <v>0.24199999999999999</v>
      </c>
      <c r="N7962" s="9">
        <v>0</v>
      </c>
      <c r="O7962" s="9">
        <v>18.125</v>
      </c>
      <c r="P7962" s="9"/>
      <c r="Q7962" s="9"/>
      <c r="R7962" s="9"/>
      <c r="T7962">
        <f t="shared" si="1102"/>
        <v>3321400</v>
      </c>
      <c r="U7962">
        <v>232</v>
      </c>
      <c r="V7962">
        <f t="shared" si="1100"/>
        <v>18.100000000000001</v>
      </c>
      <c r="W7962" t="str">
        <f t="shared" si="1103"/>
        <v/>
      </c>
      <c r="X7962" t="str">
        <f t="shared" si="1104"/>
        <v/>
      </c>
      <c r="Y7962" t="str">
        <f t="shared" si="1101"/>
        <v/>
      </c>
      <c r="Z7962" s="9"/>
      <c r="AA7962" s="14">
        <f t="shared" si="1105"/>
        <v>0.36</v>
      </c>
      <c r="AB7962" s="14">
        <f t="shared" si="1106"/>
        <v>1.2E-2</v>
      </c>
    </row>
    <row r="7963" spans="1:28" x14ac:dyDescent="0.25">
      <c r="A7963" s="10">
        <f t="shared" si="1107"/>
        <v>45623</v>
      </c>
      <c r="B7963" s="11">
        <v>332</v>
      </c>
      <c r="C7963" s="11">
        <v>1500</v>
      </c>
      <c r="D7963" s="12">
        <v>840.625</v>
      </c>
      <c r="E7963" s="9"/>
      <c r="F7963" s="9">
        <v>51.572000000000003</v>
      </c>
      <c r="G7963" s="9">
        <v>0</v>
      </c>
      <c r="H7963" s="9">
        <v>0</v>
      </c>
      <c r="I7963" s="9">
        <v>4.2119999999999997</v>
      </c>
      <c r="J7963" s="9">
        <v>-6.452</v>
      </c>
      <c r="K7963" s="9">
        <v>96.9</v>
      </c>
      <c r="L7963" s="9">
        <v>0.19500000000000001</v>
      </c>
      <c r="M7963" s="9">
        <v>0.24199999999999999</v>
      </c>
      <c r="N7963" s="9">
        <v>0</v>
      </c>
      <c r="O7963" s="9">
        <v>15.625</v>
      </c>
      <c r="P7963" s="9"/>
      <c r="Q7963" s="9"/>
      <c r="R7963" s="9"/>
      <c r="T7963">
        <f t="shared" si="1102"/>
        <v>3321500</v>
      </c>
      <c r="U7963">
        <v>127.3</v>
      </c>
      <c r="V7963">
        <f t="shared" si="1100"/>
        <v>15.6</v>
      </c>
      <c r="W7963" t="str">
        <f t="shared" si="1103"/>
        <v/>
      </c>
      <c r="X7963" t="str">
        <f t="shared" si="1104"/>
        <v/>
      </c>
      <c r="Y7963" t="str">
        <f t="shared" si="1101"/>
        <v/>
      </c>
      <c r="Z7963" s="9"/>
      <c r="AA7963" s="14">
        <f t="shared" si="1105"/>
        <v>0.36499999999999999</v>
      </c>
      <c r="AB7963" s="14">
        <f t="shared" si="1106"/>
        <v>1.2E-2</v>
      </c>
    </row>
    <row r="7964" spans="1:28" x14ac:dyDescent="0.25">
      <c r="A7964" s="10">
        <f t="shared" si="1107"/>
        <v>45623</v>
      </c>
      <c r="B7964" s="11">
        <v>332</v>
      </c>
      <c r="C7964" s="11">
        <v>1600</v>
      </c>
      <c r="D7964" s="12">
        <v>840.66666666666697</v>
      </c>
      <c r="E7964" s="9"/>
      <c r="F7964" s="9">
        <v>50.518999999999998</v>
      </c>
      <c r="G7964" s="9">
        <v>0</v>
      </c>
      <c r="H7964" s="9">
        <v>0</v>
      </c>
      <c r="I7964" s="9">
        <v>4.2119999999999997</v>
      </c>
      <c r="J7964" s="9">
        <v>-6.93</v>
      </c>
      <c r="K7964" s="9">
        <v>96.9</v>
      </c>
      <c r="L7964" s="9">
        <v>0.19500000000000001</v>
      </c>
      <c r="M7964" s="9">
        <v>0.24199999999999999</v>
      </c>
      <c r="N7964" s="9">
        <v>0</v>
      </c>
      <c r="O7964" s="9">
        <v>3.125</v>
      </c>
      <c r="P7964" s="9"/>
      <c r="Q7964" s="9"/>
      <c r="R7964" s="9"/>
      <c r="T7964">
        <f t="shared" si="1102"/>
        <v>3321600</v>
      </c>
      <c r="U7964">
        <v>19.7</v>
      </c>
      <c r="V7964">
        <f t="shared" si="1100"/>
        <v>3.1</v>
      </c>
      <c r="W7964" t="str">
        <f t="shared" si="1103"/>
        <v/>
      </c>
      <c r="X7964" t="str">
        <f t="shared" si="1104"/>
        <v/>
      </c>
      <c r="Y7964" t="str">
        <f t="shared" si="1101"/>
        <v/>
      </c>
      <c r="Z7964" s="9"/>
      <c r="AA7964" s="14">
        <f t="shared" si="1105"/>
        <v>0.35199999999999998</v>
      </c>
      <c r="AB7964" s="14">
        <f t="shared" si="1106"/>
        <v>1.0999999999999999E-2</v>
      </c>
    </row>
    <row r="7965" spans="1:28" x14ac:dyDescent="0.25">
      <c r="A7965" s="10">
        <f t="shared" si="1107"/>
        <v>45623</v>
      </c>
      <c r="B7965" s="11">
        <v>332</v>
      </c>
      <c r="C7965" s="11">
        <v>1700</v>
      </c>
      <c r="D7965" s="12">
        <v>840.70833333333303</v>
      </c>
      <c r="E7965" s="9"/>
      <c r="F7965" s="9">
        <v>51.454999999999998</v>
      </c>
      <c r="G7965" s="9">
        <v>0</v>
      </c>
      <c r="H7965" s="9">
        <v>0</v>
      </c>
      <c r="I7965" s="9">
        <v>4.2119999999999997</v>
      </c>
      <c r="J7965" s="9">
        <v>-7.4130000000000003</v>
      </c>
      <c r="K7965" s="9">
        <v>96.8</v>
      </c>
      <c r="L7965" s="9">
        <v>0.19500000000000001</v>
      </c>
      <c r="M7965" s="9">
        <v>0.24199999999999999</v>
      </c>
      <c r="N7965" s="9">
        <v>0</v>
      </c>
      <c r="O7965" s="9">
        <v>0.625</v>
      </c>
      <c r="P7965" s="9"/>
      <c r="Q7965" s="9"/>
      <c r="R7965" s="9"/>
      <c r="T7965">
        <f t="shared" si="1102"/>
        <v>3321700</v>
      </c>
      <c r="U7965">
        <v>0</v>
      </c>
      <c r="V7965">
        <f t="shared" si="1100"/>
        <v>0</v>
      </c>
      <c r="W7965" t="str">
        <f t="shared" si="1103"/>
        <v/>
      </c>
      <c r="X7965" t="str">
        <f t="shared" si="1104"/>
        <v/>
      </c>
      <c r="Y7965" t="str">
        <f t="shared" si="1101"/>
        <v/>
      </c>
      <c r="Z7965" s="9"/>
      <c r="AA7965" s="14">
        <f t="shared" si="1105"/>
        <v>0.33900000000000002</v>
      </c>
      <c r="AB7965" s="14">
        <f t="shared" si="1106"/>
        <v>1.0999999999999999E-2</v>
      </c>
    </row>
    <row r="7966" spans="1:28" x14ac:dyDescent="0.25">
      <c r="A7966" s="10">
        <f t="shared" si="1107"/>
        <v>45623</v>
      </c>
      <c r="B7966" s="11">
        <v>332</v>
      </c>
      <c r="C7966" s="11">
        <v>1800</v>
      </c>
      <c r="D7966" s="12">
        <v>840.75</v>
      </c>
      <c r="E7966" s="9"/>
      <c r="F7966" s="9">
        <v>49.7</v>
      </c>
      <c r="G7966" s="9">
        <v>0</v>
      </c>
      <c r="H7966" s="9">
        <v>0</v>
      </c>
      <c r="I7966" s="9">
        <v>4.2119999999999997</v>
      </c>
      <c r="J7966" s="9">
        <v>-7.4130000000000003</v>
      </c>
      <c r="K7966" s="9">
        <v>96.7</v>
      </c>
      <c r="L7966" s="9">
        <v>0.19500000000000001</v>
      </c>
      <c r="M7966" s="9">
        <v>0.24199999999999999</v>
      </c>
      <c r="N7966" s="9">
        <v>0</v>
      </c>
      <c r="O7966" s="9">
        <v>0.625</v>
      </c>
      <c r="P7966" s="9"/>
      <c r="Q7966" s="9"/>
      <c r="R7966" s="9"/>
      <c r="T7966">
        <f t="shared" si="1102"/>
        <v>3321800</v>
      </c>
      <c r="U7966">
        <v>0</v>
      </c>
      <c r="V7966">
        <f t="shared" si="1100"/>
        <v>0</v>
      </c>
      <c r="W7966" t="str">
        <f t="shared" si="1103"/>
        <v/>
      </c>
      <c r="X7966" t="str">
        <f t="shared" si="1104"/>
        <v/>
      </c>
      <c r="Y7966" t="str">
        <f t="shared" si="1101"/>
        <v/>
      </c>
      <c r="Z7966" s="9"/>
      <c r="AA7966" s="14">
        <f t="shared" si="1105"/>
        <v>0.33800000000000002</v>
      </c>
      <c r="AB7966" s="14">
        <f t="shared" si="1106"/>
        <v>1.2E-2</v>
      </c>
    </row>
    <row r="7967" spans="1:28" x14ac:dyDescent="0.25">
      <c r="A7967" s="10">
        <f t="shared" si="1107"/>
        <v>45623</v>
      </c>
      <c r="B7967" s="11">
        <v>332</v>
      </c>
      <c r="C7967" s="11">
        <v>1900</v>
      </c>
      <c r="D7967" s="12">
        <v>840.79166666666697</v>
      </c>
      <c r="E7967" s="9"/>
      <c r="F7967" s="9">
        <v>50.284999999999997</v>
      </c>
      <c r="G7967" s="9">
        <v>0</v>
      </c>
      <c r="H7967" s="9">
        <v>0</v>
      </c>
      <c r="I7967" s="9">
        <v>4.2119999999999997</v>
      </c>
      <c r="J7967" s="9">
        <v>-7.1219999999999999</v>
      </c>
      <c r="K7967" s="9">
        <v>96.9</v>
      </c>
      <c r="L7967" s="9">
        <v>0.19600000000000001</v>
      </c>
      <c r="M7967" s="9">
        <v>0.24199999999999999</v>
      </c>
      <c r="N7967" s="9">
        <v>0</v>
      </c>
      <c r="O7967" s="9">
        <v>0.625</v>
      </c>
      <c r="P7967" s="9"/>
      <c r="Q7967" s="9"/>
      <c r="R7967" s="9"/>
      <c r="T7967">
        <f t="shared" si="1102"/>
        <v>3321900</v>
      </c>
      <c r="U7967">
        <v>0</v>
      </c>
      <c r="V7967">
        <f t="shared" si="1100"/>
        <v>0</v>
      </c>
      <c r="W7967" t="str">
        <f t="shared" si="1103"/>
        <v/>
      </c>
      <c r="X7967" t="str">
        <f t="shared" si="1104"/>
        <v/>
      </c>
      <c r="Y7967" t="str">
        <f t="shared" si="1101"/>
        <v/>
      </c>
      <c r="Z7967" s="9"/>
      <c r="AA7967" s="14">
        <f t="shared" si="1105"/>
        <v>0.34699999999999998</v>
      </c>
      <c r="AB7967" s="14">
        <f t="shared" si="1106"/>
        <v>1.0999999999999999E-2</v>
      </c>
    </row>
    <row r="7968" spans="1:28" x14ac:dyDescent="0.25">
      <c r="A7968" s="10">
        <f t="shared" si="1107"/>
        <v>45623</v>
      </c>
      <c r="B7968" s="11">
        <v>332</v>
      </c>
      <c r="C7968" s="11">
        <v>2000</v>
      </c>
      <c r="D7968" s="12">
        <v>840.83333333333303</v>
      </c>
      <c r="E7968" s="9"/>
      <c r="F7968" s="9">
        <v>49.115000000000002</v>
      </c>
      <c r="G7968" s="9">
        <v>0</v>
      </c>
      <c r="H7968" s="9">
        <v>0</v>
      </c>
      <c r="I7968" s="9">
        <v>4.2119999999999997</v>
      </c>
      <c r="J7968" s="9">
        <v>-7.09</v>
      </c>
      <c r="K7968" s="9">
        <v>96.9</v>
      </c>
      <c r="L7968" s="9">
        <v>0.19500000000000001</v>
      </c>
      <c r="M7968" s="9">
        <v>0.24199999999999999</v>
      </c>
      <c r="N7968" s="9">
        <v>0</v>
      </c>
      <c r="O7968" s="9">
        <v>0.625</v>
      </c>
      <c r="P7968" s="9"/>
      <c r="Q7968" s="9"/>
      <c r="R7968" s="9"/>
      <c r="T7968">
        <f t="shared" si="1102"/>
        <v>3322000</v>
      </c>
      <c r="U7968">
        <v>0</v>
      </c>
      <c r="V7968">
        <f t="shared" si="1100"/>
        <v>0</v>
      </c>
      <c r="W7968" t="str">
        <f t="shared" si="1103"/>
        <v/>
      </c>
      <c r="X7968" t="str">
        <f t="shared" si="1104"/>
        <v/>
      </c>
      <c r="Y7968" t="str">
        <f t="shared" si="1101"/>
        <v/>
      </c>
      <c r="Z7968" s="9"/>
      <c r="AA7968" s="14">
        <f t="shared" si="1105"/>
        <v>0.34799999999999998</v>
      </c>
      <c r="AB7968" s="14">
        <f t="shared" si="1106"/>
        <v>1.0999999999999999E-2</v>
      </c>
    </row>
    <row r="7969" spans="1:28" x14ac:dyDescent="0.25">
      <c r="A7969" s="10">
        <f t="shared" si="1107"/>
        <v>45623</v>
      </c>
      <c r="B7969" s="11">
        <v>332</v>
      </c>
      <c r="C7969" s="11">
        <v>2100</v>
      </c>
      <c r="D7969" s="12">
        <v>840.875</v>
      </c>
      <c r="E7969" s="9"/>
      <c r="F7969" s="9">
        <v>49.466000000000001</v>
      </c>
      <c r="G7969" s="9">
        <v>0</v>
      </c>
      <c r="H7969" s="9">
        <v>0</v>
      </c>
      <c r="I7969" s="9">
        <v>4.2119999999999997</v>
      </c>
      <c r="J7969" s="9">
        <v>-7.1550000000000002</v>
      </c>
      <c r="K7969" s="9">
        <v>96.9</v>
      </c>
      <c r="L7969" s="9">
        <v>0.19500000000000001</v>
      </c>
      <c r="M7969" s="9">
        <v>0.24199999999999999</v>
      </c>
      <c r="N7969" s="9">
        <v>0</v>
      </c>
      <c r="O7969" s="9">
        <v>0.625</v>
      </c>
      <c r="P7969" s="9"/>
      <c r="Q7969" s="9"/>
      <c r="R7969" s="9"/>
      <c r="T7969">
        <f t="shared" si="1102"/>
        <v>3322100</v>
      </c>
      <c r="U7969">
        <v>0</v>
      </c>
      <c r="V7969">
        <f t="shared" si="1100"/>
        <v>0</v>
      </c>
      <c r="W7969" t="str">
        <f t="shared" si="1103"/>
        <v/>
      </c>
      <c r="X7969" t="str">
        <f t="shared" si="1104"/>
        <v/>
      </c>
      <c r="Y7969" t="str">
        <f t="shared" si="1101"/>
        <v/>
      </c>
      <c r="Z7969" s="9"/>
      <c r="AA7969" s="14">
        <f t="shared" si="1105"/>
        <v>0.34599999999999997</v>
      </c>
      <c r="AB7969" s="14">
        <f t="shared" si="1106"/>
        <v>1.0999999999999999E-2</v>
      </c>
    </row>
    <row r="7970" spans="1:28" x14ac:dyDescent="0.25">
      <c r="A7970" s="10">
        <f t="shared" si="1107"/>
        <v>45623</v>
      </c>
      <c r="B7970" s="11">
        <v>332</v>
      </c>
      <c r="C7970" s="11">
        <v>2200</v>
      </c>
      <c r="D7970" s="12">
        <v>840.91666666666697</v>
      </c>
      <c r="E7970" s="9"/>
      <c r="F7970" s="9">
        <v>49.466000000000001</v>
      </c>
      <c r="G7970" s="9">
        <v>0</v>
      </c>
      <c r="H7970" s="9">
        <v>0</v>
      </c>
      <c r="I7970" s="9">
        <v>4.2119999999999997</v>
      </c>
      <c r="J7970" s="9">
        <v>-7.1550000000000002</v>
      </c>
      <c r="K7970" s="9">
        <v>96.9</v>
      </c>
      <c r="L7970" s="9">
        <v>0.19500000000000001</v>
      </c>
      <c r="M7970" s="9">
        <v>0.24199999999999999</v>
      </c>
      <c r="N7970" s="9">
        <v>0</v>
      </c>
      <c r="O7970" s="9">
        <v>0.625</v>
      </c>
      <c r="P7970" s="9"/>
      <c r="Q7970" s="9"/>
      <c r="R7970" s="9"/>
      <c r="T7970">
        <f t="shared" si="1102"/>
        <v>3322200</v>
      </c>
      <c r="U7970">
        <v>0</v>
      </c>
      <c r="V7970">
        <f t="shared" si="1100"/>
        <v>0</v>
      </c>
      <c r="W7970" t="str">
        <f t="shared" si="1103"/>
        <v/>
      </c>
      <c r="X7970" t="str">
        <f t="shared" si="1104"/>
        <v/>
      </c>
      <c r="Y7970" t="str">
        <f t="shared" si="1101"/>
        <v/>
      </c>
      <c r="Z7970" s="9"/>
      <c r="AA7970" s="14">
        <f t="shared" si="1105"/>
        <v>0.34599999999999997</v>
      </c>
      <c r="AB7970" s="14">
        <f t="shared" si="1106"/>
        <v>1.0999999999999999E-2</v>
      </c>
    </row>
    <row r="7971" spans="1:28" x14ac:dyDescent="0.25">
      <c r="A7971" s="10">
        <f t="shared" si="1107"/>
        <v>45623</v>
      </c>
      <c r="B7971" s="11">
        <v>332</v>
      </c>
      <c r="C7971" s="11">
        <v>2300</v>
      </c>
      <c r="D7971" s="12">
        <v>840.95833333333303</v>
      </c>
      <c r="E7971" s="9"/>
      <c r="F7971" s="9">
        <v>49.348999999999997</v>
      </c>
      <c r="G7971" s="9">
        <v>0</v>
      </c>
      <c r="H7971" s="9">
        <v>0</v>
      </c>
      <c r="I7971" s="9">
        <v>4.2119999999999997</v>
      </c>
      <c r="J7971" s="9">
        <v>-7.1219999999999999</v>
      </c>
      <c r="K7971" s="9">
        <v>96.9</v>
      </c>
      <c r="L7971" s="9">
        <v>0.19600000000000001</v>
      </c>
      <c r="M7971" s="9">
        <v>0.24199999999999999</v>
      </c>
      <c r="N7971" s="9">
        <v>0</v>
      </c>
      <c r="O7971" s="9">
        <v>0.625</v>
      </c>
      <c r="P7971" s="9"/>
      <c r="Q7971" s="9"/>
      <c r="R7971" s="9"/>
      <c r="T7971">
        <f t="shared" si="1102"/>
        <v>3322300</v>
      </c>
      <c r="U7971">
        <v>0</v>
      </c>
      <c r="V7971">
        <f t="shared" si="1100"/>
        <v>0</v>
      </c>
      <c r="W7971" t="str">
        <f t="shared" si="1103"/>
        <v/>
      </c>
      <c r="X7971" t="str">
        <f t="shared" si="1104"/>
        <v/>
      </c>
      <c r="Y7971" t="str">
        <f t="shared" si="1101"/>
        <v/>
      </c>
      <c r="Z7971" s="9"/>
      <c r="AA7971" s="14">
        <f t="shared" si="1105"/>
        <v>0.34699999999999998</v>
      </c>
      <c r="AB7971" s="14">
        <f t="shared" si="1106"/>
        <v>1.0999999999999999E-2</v>
      </c>
    </row>
    <row r="7972" spans="1:28" x14ac:dyDescent="0.25">
      <c r="A7972" s="10">
        <f t="shared" si="1107"/>
        <v>45623</v>
      </c>
      <c r="B7972" s="11">
        <v>332</v>
      </c>
      <c r="C7972" s="11">
        <v>2400</v>
      </c>
      <c r="D7972" s="12">
        <v>841</v>
      </c>
      <c r="E7972" s="9"/>
      <c r="F7972" s="9">
        <v>49.231999999999999</v>
      </c>
      <c r="G7972" s="9">
        <v>0</v>
      </c>
      <c r="H7972" s="9">
        <v>0</v>
      </c>
      <c r="I7972" s="9">
        <v>4.2119999999999997</v>
      </c>
      <c r="J7972" s="9">
        <v>-7.2190000000000003</v>
      </c>
      <c r="K7972" s="9">
        <v>96.9</v>
      </c>
      <c r="L7972" s="9">
        <v>0.19500000000000001</v>
      </c>
      <c r="M7972" s="9">
        <v>0.24199999999999999</v>
      </c>
      <c r="N7972" s="9">
        <v>0</v>
      </c>
      <c r="O7972" s="9">
        <v>0.625</v>
      </c>
      <c r="P7972" s="9"/>
      <c r="Q7972" s="9"/>
      <c r="R7972" s="9"/>
      <c r="T7972">
        <f t="shared" si="1102"/>
        <v>3322400</v>
      </c>
      <c r="U7972">
        <v>0</v>
      </c>
      <c r="V7972">
        <f t="shared" si="1100"/>
        <v>0</v>
      </c>
      <c r="W7972">
        <f t="shared" si="1103"/>
        <v>0.19500000000000001</v>
      </c>
      <c r="X7972">
        <f t="shared" si="1104"/>
        <v>0.24199999999999999</v>
      </c>
      <c r="Y7972">
        <f t="shared" si="1101"/>
        <v>0.49199999999999999</v>
      </c>
      <c r="Z7972" s="9"/>
      <c r="AA7972" s="14">
        <f t="shared" si="1105"/>
        <v>0.34399999999999997</v>
      </c>
      <c r="AB7972" s="14">
        <f t="shared" si="1106"/>
        <v>1.0999999999999999E-2</v>
      </c>
    </row>
    <row r="7973" spans="1:28" x14ac:dyDescent="0.25">
      <c r="A7973" s="10">
        <f t="shared" si="1107"/>
        <v>45624</v>
      </c>
      <c r="B7973" s="11">
        <v>333</v>
      </c>
      <c r="C7973" s="11">
        <v>100</v>
      </c>
      <c r="D7973" s="12">
        <v>841.04166666666697</v>
      </c>
      <c r="E7973" s="9"/>
      <c r="F7973" s="9">
        <v>48.881</v>
      </c>
      <c r="G7973" s="9">
        <v>0</v>
      </c>
      <c r="H7973" s="9">
        <v>0</v>
      </c>
      <c r="I7973" s="9">
        <v>4.2119999999999997</v>
      </c>
      <c r="J7973" s="9">
        <v>-7.3479999999999999</v>
      </c>
      <c r="K7973" s="9">
        <v>96.7</v>
      </c>
      <c r="L7973" s="9">
        <v>0.19500000000000001</v>
      </c>
      <c r="M7973" s="9">
        <v>0.24199999999999999</v>
      </c>
      <c r="N7973" s="9">
        <v>0</v>
      </c>
      <c r="O7973" s="9">
        <v>0.625</v>
      </c>
      <c r="P7973" s="9"/>
      <c r="Q7973" s="9"/>
      <c r="R7973" s="9"/>
      <c r="T7973">
        <f t="shared" si="1102"/>
        <v>3330100</v>
      </c>
      <c r="U7973">
        <v>0</v>
      </c>
      <c r="V7973">
        <f t="shared" si="1100"/>
        <v>0</v>
      </c>
      <c r="W7973" t="str">
        <f t="shared" si="1103"/>
        <v/>
      </c>
      <c r="X7973" t="str">
        <f t="shared" si="1104"/>
        <v/>
      </c>
      <c r="Y7973" t="str">
        <f t="shared" si="1101"/>
        <v/>
      </c>
      <c r="Z7973" s="9"/>
      <c r="AA7973" s="14">
        <f t="shared" si="1105"/>
        <v>0.34</v>
      </c>
      <c r="AB7973" s="14">
        <f t="shared" si="1106"/>
        <v>1.2E-2</v>
      </c>
    </row>
    <row r="7974" spans="1:28" x14ac:dyDescent="0.25">
      <c r="A7974" s="10">
        <f t="shared" si="1107"/>
        <v>45624</v>
      </c>
      <c r="B7974" s="11">
        <v>333</v>
      </c>
      <c r="C7974" s="11">
        <v>200</v>
      </c>
      <c r="D7974" s="12">
        <v>841.08333333333303</v>
      </c>
      <c r="E7974" s="9"/>
      <c r="F7974" s="9">
        <v>48.997999999999998</v>
      </c>
      <c r="G7974" s="9">
        <v>0</v>
      </c>
      <c r="H7974" s="9">
        <v>0</v>
      </c>
      <c r="I7974" s="9">
        <v>4.2119999999999997</v>
      </c>
      <c r="J7974" s="9">
        <v>-7.7380000000000004</v>
      </c>
      <c r="K7974" s="9">
        <v>96.7</v>
      </c>
      <c r="L7974" s="9">
        <v>0.19600000000000001</v>
      </c>
      <c r="M7974" s="9">
        <v>0.24199999999999999</v>
      </c>
      <c r="N7974" s="9">
        <v>0</v>
      </c>
      <c r="O7974" s="9">
        <v>0.625</v>
      </c>
      <c r="P7974" s="9"/>
      <c r="Q7974" s="9"/>
      <c r="R7974" s="9"/>
      <c r="T7974">
        <f t="shared" si="1102"/>
        <v>3330200</v>
      </c>
      <c r="U7974">
        <v>0</v>
      </c>
      <c r="V7974">
        <f t="shared" si="1100"/>
        <v>0</v>
      </c>
      <c r="W7974" t="str">
        <f t="shared" si="1103"/>
        <v/>
      </c>
      <c r="X7974" t="str">
        <f t="shared" si="1104"/>
        <v/>
      </c>
      <c r="Y7974" t="str">
        <f t="shared" si="1101"/>
        <v/>
      </c>
      <c r="Z7974" s="9"/>
      <c r="AA7974" s="14">
        <f t="shared" si="1105"/>
        <v>0.33</v>
      </c>
      <c r="AB7974" s="14">
        <f t="shared" si="1106"/>
        <v>1.0999999999999999E-2</v>
      </c>
    </row>
    <row r="7975" spans="1:28" x14ac:dyDescent="0.25">
      <c r="A7975" s="10">
        <f t="shared" si="1107"/>
        <v>45624</v>
      </c>
      <c r="B7975" s="11">
        <v>333</v>
      </c>
      <c r="C7975" s="11">
        <v>300</v>
      </c>
      <c r="D7975" s="12">
        <v>841.125</v>
      </c>
      <c r="E7975" s="9"/>
      <c r="F7975" s="9">
        <v>46.774999999999999</v>
      </c>
      <c r="G7975" s="9">
        <v>0</v>
      </c>
      <c r="H7975" s="9">
        <v>0</v>
      </c>
      <c r="I7975" s="9">
        <v>4.2119999999999997</v>
      </c>
      <c r="J7975" s="9">
        <v>-9.8160000000000007</v>
      </c>
      <c r="K7975" s="9">
        <v>96.5</v>
      </c>
      <c r="L7975" s="9">
        <v>0.19600000000000001</v>
      </c>
      <c r="M7975" s="9">
        <v>0.24199999999999999</v>
      </c>
      <c r="N7975" s="9">
        <v>0</v>
      </c>
      <c r="O7975" s="9">
        <v>0.625</v>
      </c>
      <c r="P7975" s="9"/>
      <c r="Q7975" s="9"/>
      <c r="R7975" s="9"/>
      <c r="T7975">
        <f t="shared" si="1102"/>
        <v>3330300</v>
      </c>
      <c r="U7975">
        <v>0</v>
      </c>
      <c r="V7975">
        <f t="shared" si="1100"/>
        <v>0</v>
      </c>
      <c r="W7975" t="str">
        <f t="shared" si="1103"/>
        <v/>
      </c>
      <c r="X7975" t="str">
        <f t="shared" si="1104"/>
        <v/>
      </c>
      <c r="Y7975" t="str">
        <f t="shared" si="1101"/>
        <v/>
      </c>
      <c r="Z7975" s="9"/>
      <c r="AA7975" s="14">
        <f t="shared" si="1105"/>
        <v>0.28000000000000003</v>
      </c>
      <c r="AB7975" s="14">
        <f t="shared" si="1106"/>
        <v>0.01</v>
      </c>
    </row>
    <row r="7976" spans="1:28" x14ac:dyDescent="0.25">
      <c r="A7976" s="10">
        <f t="shared" si="1107"/>
        <v>45624</v>
      </c>
      <c r="B7976" s="11">
        <v>333</v>
      </c>
      <c r="C7976" s="11">
        <v>400</v>
      </c>
      <c r="D7976" s="12">
        <v>841.16666666666697</v>
      </c>
      <c r="E7976" s="9"/>
      <c r="F7976" s="9">
        <v>47.945</v>
      </c>
      <c r="G7976" s="9">
        <v>0</v>
      </c>
      <c r="H7976" s="9">
        <v>0</v>
      </c>
      <c r="I7976" s="9">
        <v>4.2119999999999997</v>
      </c>
      <c r="J7976" s="9">
        <v>-10.792</v>
      </c>
      <c r="K7976" s="9">
        <v>95.2</v>
      </c>
      <c r="L7976" s="9">
        <v>0.19600000000000001</v>
      </c>
      <c r="M7976" s="9">
        <v>0.24199999999999999</v>
      </c>
      <c r="N7976" s="9">
        <v>0</v>
      </c>
      <c r="O7976" s="9">
        <v>0.625</v>
      </c>
      <c r="P7976" s="9"/>
      <c r="Q7976" s="9"/>
      <c r="R7976" s="9"/>
      <c r="T7976">
        <f t="shared" si="1102"/>
        <v>3330400</v>
      </c>
      <c r="U7976">
        <v>0</v>
      </c>
      <c r="V7976">
        <f t="shared" si="1100"/>
        <v>0</v>
      </c>
      <c r="W7976" t="str">
        <f t="shared" si="1103"/>
        <v/>
      </c>
      <c r="X7976" t="str">
        <f t="shared" si="1104"/>
        <v/>
      </c>
      <c r="Y7976" t="str">
        <f t="shared" si="1101"/>
        <v/>
      </c>
      <c r="Z7976" s="9"/>
      <c r="AA7976" s="14">
        <f t="shared" si="1105"/>
        <v>0.255</v>
      </c>
      <c r="AB7976" s="14">
        <f t="shared" si="1106"/>
        <v>1.2999999999999999E-2</v>
      </c>
    </row>
    <row r="7977" spans="1:28" x14ac:dyDescent="0.25">
      <c r="A7977" s="10">
        <f t="shared" si="1107"/>
        <v>45624</v>
      </c>
      <c r="B7977" s="11">
        <v>333</v>
      </c>
      <c r="C7977" s="11">
        <v>500</v>
      </c>
      <c r="D7977" s="12">
        <v>841.20833333333303</v>
      </c>
      <c r="E7977" s="9"/>
      <c r="F7977" s="9">
        <v>48.061999999999998</v>
      </c>
      <c r="G7977" s="9">
        <v>0</v>
      </c>
      <c r="H7977" s="9">
        <v>0</v>
      </c>
      <c r="I7977" s="9">
        <v>4.2119999999999997</v>
      </c>
      <c r="J7977" s="9">
        <v>-11.505000000000001</v>
      </c>
      <c r="K7977" s="9">
        <v>94.3</v>
      </c>
      <c r="L7977" s="9">
        <v>0.19600000000000001</v>
      </c>
      <c r="M7977" s="9">
        <v>0.24199999999999999</v>
      </c>
      <c r="N7977" s="9">
        <v>0</v>
      </c>
      <c r="O7977" s="9">
        <v>0.625</v>
      </c>
      <c r="P7977" s="9"/>
      <c r="Q7977" s="9"/>
      <c r="R7977" s="9"/>
      <c r="T7977">
        <f t="shared" si="1102"/>
        <v>3330500</v>
      </c>
      <c r="U7977">
        <v>0</v>
      </c>
      <c r="V7977">
        <f t="shared" si="1100"/>
        <v>0</v>
      </c>
      <c r="W7977" t="str">
        <f t="shared" si="1103"/>
        <v/>
      </c>
      <c r="X7977" t="str">
        <f t="shared" si="1104"/>
        <v/>
      </c>
      <c r="Y7977" t="str">
        <f t="shared" si="1101"/>
        <v/>
      </c>
      <c r="Z7977" s="9"/>
      <c r="AA7977" s="14">
        <f t="shared" si="1105"/>
        <v>0.23899999999999999</v>
      </c>
      <c r="AB7977" s="14">
        <f t="shared" si="1106"/>
        <v>1.4E-2</v>
      </c>
    </row>
    <row r="7978" spans="1:28" x14ac:dyDescent="0.25">
      <c r="A7978" s="10">
        <f t="shared" si="1107"/>
        <v>45624</v>
      </c>
      <c r="B7978" s="11">
        <v>333</v>
      </c>
      <c r="C7978" s="11">
        <v>600</v>
      </c>
      <c r="D7978" s="12">
        <v>841.25</v>
      </c>
      <c r="E7978" s="9"/>
      <c r="F7978" s="9">
        <v>48.764000000000003</v>
      </c>
      <c r="G7978" s="9">
        <v>0</v>
      </c>
      <c r="H7978" s="9">
        <v>0</v>
      </c>
      <c r="I7978" s="9">
        <v>4.2119999999999997</v>
      </c>
      <c r="J7978" s="9">
        <v>-11.218</v>
      </c>
      <c r="K7978" s="9">
        <v>94.7</v>
      </c>
      <c r="L7978" s="9">
        <v>0.19600000000000001</v>
      </c>
      <c r="M7978" s="9">
        <v>0.24199999999999999</v>
      </c>
      <c r="N7978" s="9">
        <v>0</v>
      </c>
      <c r="O7978" s="9">
        <v>0.625</v>
      </c>
      <c r="P7978" s="9"/>
      <c r="Q7978" s="9"/>
      <c r="R7978" s="9"/>
      <c r="T7978">
        <f t="shared" si="1102"/>
        <v>3330600</v>
      </c>
      <c r="U7978">
        <v>0</v>
      </c>
      <c r="V7978">
        <f t="shared" si="1100"/>
        <v>0</v>
      </c>
      <c r="W7978" t="str">
        <f t="shared" si="1103"/>
        <v/>
      </c>
      <c r="X7978" t="str">
        <f t="shared" si="1104"/>
        <v/>
      </c>
      <c r="Y7978" t="str">
        <f t="shared" si="1101"/>
        <v/>
      </c>
      <c r="Z7978" s="9"/>
      <c r="AA7978" s="14">
        <f t="shared" si="1105"/>
        <v>0.245</v>
      </c>
      <c r="AB7978" s="14">
        <f t="shared" si="1106"/>
        <v>1.4E-2</v>
      </c>
    </row>
    <row r="7979" spans="1:28" x14ac:dyDescent="0.25">
      <c r="A7979" s="10">
        <f t="shared" si="1107"/>
        <v>45624</v>
      </c>
      <c r="B7979" s="11">
        <v>333</v>
      </c>
      <c r="C7979" s="11">
        <v>700</v>
      </c>
      <c r="D7979" s="12">
        <v>841.29166666666697</v>
      </c>
      <c r="E7979" s="9"/>
      <c r="F7979" s="9">
        <v>47.476999999999997</v>
      </c>
      <c r="G7979" s="9">
        <v>0</v>
      </c>
      <c r="H7979" s="9">
        <v>0</v>
      </c>
      <c r="I7979" s="9">
        <v>4.2119999999999997</v>
      </c>
      <c r="J7979" s="9">
        <v>-11.577</v>
      </c>
      <c r="K7979" s="9">
        <v>94</v>
      </c>
      <c r="L7979" s="9">
        <v>0.19500000000000001</v>
      </c>
      <c r="M7979" s="9">
        <v>0.24199999999999999</v>
      </c>
      <c r="N7979" s="9">
        <v>0</v>
      </c>
      <c r="O7979" s="9">
        <v>0.625</v>
      </c>
      <c r="P7979" s="9"/>
      <c r="Q7979" s="9"/>
      <c r="R7979" s="9"/>
      <c r="T7979">
        <f t="shared" si="1102"/>
        <v>3330700</v>
      </c>
      <c r="U7979">
        <v>0</v>
      </c>
      <c r="V7979">
        <f t="shared" si="1100"/>
        <v>0</v>
      </c>
      <c r="W7979" t="str">
        <f t="shared" si="1103"/>
        <v/>
      </c>
      <c r="X7979" t="str">
        <f t="shared" si="1104"/>
        <v/>
      </c>
      <c r="Y7979" t="str">
        <f t="shared" si="1101"/>
        <v/>
      </c>
      <c r="Z7979" s="9"/>
      <c r="AA7979" s="14">
        <f t="shared" si="1105"/>
        <v>0.23699999999999999</v>
      </c>
      <c r="AB7979" s="14">
        <f t="shared" si="1106"/>
        <v>1.4999999999999999E-2</v>
      </c>
    </row>
    <row r="7980" spans="1:28" x14ac:dyDescent="0.25">
      <c r="A7980" s="10">
        <f t="shared" si="1107"/>
        <v>45624</v>
      </c>
      <c r="B7980" s="11">
        <v>333</v>
      </c>
      <c r="C7980" s="11">
        <v>800</v>
      </c>
      <c r="D7980" s="12">
        <v>841.33333333333303</v>
      </c>
      <c r="E7980" s="9"/>
      <c r="F7980" s="9">
        <v>49.582999999999998</v>
      </c>
      <c r="G7980" s="9">
        <v>0</v>
      </c>
      <c r="H7980" s="9">
        <v>0</v>
      </c>
      <c r="I7980" s="9">
        <v>4.2119999999999997</v>
      </c>
      <c r="J7980" s="9">
        <v>-10.968999999999999</v>
      </c>
      <c r="K7980" s="9">
        <v>93.9</v>
      </c>
      <c r="L7980" s="9">
        <v>0.19500000000000001</v>
      </c>
      <c r="M7980" s="9">
        <v>0.24199999999999999</v>
      </c>
      <c r="N7980" s="9">
        <v>0</v>
      </c>
      <c r="O7980" s="9">
        <v>1.875</v>
      </c>
      <c r="P7980" s="9"/>
      <c r="Q7980" s="9"/>
      <c r="R7980" s="9"/>
      <c r="T7980">
        <f t="shared" si="1102"/>
        <v>3330800</v>
      </c>
      <c r="U7980">
        <v>6.3</v>
      </c>
      <c r="V7980">
        <f t="shared" si="1100"/>
        <v>1.9</v>
      </c>
      <c r="W7980" t="str">
        <f t="shared" si="1103"/>
        <v/>
      </c>
      <c r="X7980" t="str">
        <f t="shared" si="1104"/>
        <v/>
      </c>
      <c r="Y7980" t="str">
        <f t="shared" si="1101"/>
        <v/>
      </c>
      <c r="Z7980" s="9"/>
      <c r="AA7980" s="14">
        <f t="shared" si="1105"/>
        <v>0.248</v>
      </c>
      <c r="AB7980" s="14">
        <f t="shared" si="1106"/>
        <v>1.6E-2</v>
      </c>
    </row>
    <row r="7981" spans="1:28" x14ac:dyDescent="0.25">
      <c r="A7981" s="10">
        <f t="shared" si="1107"/>
        <v>45624</v>
      </c>
      <c r="B7981" s="11">
        <v>333</v>
      </c>
      <c r="C7981" s="11">
        <v>900</v>
      </c>
      <c r="D7981" s="12">
        <v>841.375</v>
      </c>
      <c r="E7981" s="9"/>
      <c r="F7981" s="9">
        <v>49.7</v>
      </c>
      <c r="G7981" s="9">
        <v>0</v>
      </c>
      <c r="H7981" s="9">
        <v>0</v>
      </c>
      <c r="I7981" s="9">
        <v>4.2119999999999997</v>
      </c>
      <c r="J7981" s="9">
        <v>-8.8979999999999997</v>
      </c>
      <c r="K7981" s="9">
        <v>94.4</v>
      </c>
      <c r="L7981" s="9">
        <v>0.19600000000000001</v>
      </c>
      <c r="M7981" s="9">
        <v>0.24199999999999999</v>
      </c>
      <c r="N7981" s="9">
        <v>0</v>
      </c>
      <c r="O7981" s="9">
        <v>15.625</v>
      </c>
      <c r="P7981" s="9"/>
      <c r="Q7981" s="9"/>
      <c r="R7981" s="9"/>
      <c r="T7981">
        <f t="shared" si="1102"/>
        <v>3330900</v>
      </c>
      <c r="U7981">
        <v>98.8</v>
      </c>
      <c r="V7981">
        <f t="shared" si="1100"/>
        <v>15.6</v>
      </c>
      <c r="W7981" t="str">
        <f t="shared" si="1103"/>
        <v/>
      </c>
      <c r="X7981" t="str">
        <f t="shared" si="1104"/>
        <v/>
      </c>
      <c r="Y7981" t="str">
        <f t="shared" si="1101"/>
        <v/>
      </c>
      <c r="Z7981" s="9"/>
      <c r="AA7981" s="14">
        <f t="shared" si="1105"/>
        <v>0.29399999999999998</v>
      </c>
      <c r="AB7981" s="14">
        <f t="shared" si="1106"/>
        <v>1.7000000000000001E-2</v>
      </c>
    </row>
    <row r="7982" spans="1:28" x14ac:dyDescent="0.25">
      <c r="A7982" s="10">
        <f t="shared" si="1107"/>
        <v>45624</v>
      </c>
      <c r="B7982" s="11">
        <v>333</v>
      </c>
      <c r="C7982" s="11">
        <v>1000</v>
      </c>
      <c r="D7982" s="12">
        <v>841.41666666666697</v>
      </c>
      <c r="E7982" s="9"/>
      <c r="F7982" s="9">
        <v>47.828000000000003</v>
      </c>
      <c r="G7982" s="9">
        <v>0</v>
      </c>
      <c r="H7982" s="9">
        <v>0</v>
      </c>
      <c r="I7982" s="9">
        <v>4.2119999999999997</v>
      </c>
      <c r="J7982" s="9">
        <v>-5.202</v>
      </c>
      <c r="K7982" s="9">
        <v>95.8</v>
      </c>
      <c r="L7982" s="9">
        <v>0.19500000000000001</v>
      </c>
      <c r="M7982" s="9">
        <v>0.24199999999999999</v>
      </c>
      <c r="N7982" s="9">
        <v>0</v>
      </c>
      <c r="O7982" s="9">
        <v>40.625</v>
      </c>
      <c r="P7982" s="9"/>
      <c r="Q7982" s="9"/>
      <c r="R7982" s="9"/>
      <c r="T7982">
        <f t="shared" si="1102"/>
        <v>3331000</v>
      </c>
      <c r="U7982">
        <v>208.5</v>
      </c>
      <c r="V7982">
        <f t="shared" si="1100"/>
        <v>40.6</v>
      </c>
      <c r="W7982" t="str">
        <f t="shared" si="1103"/>
        <v/>
      </c>
      <c r="X7982" t="str">
        <f t="shared" si="1104"/>
        <v/>
      </c>
      <c r="Y7982" t="str">
        <f t="shared" si="1101"/>
        <v/>
      </c>
      <c r="Z7982" s="9"/>
      <c r="AA7982" s="14">
        <f t="shared" si="1105"/>
        <v>0.39700000000000002</v>
      </c>
      <c r="AB7982" s="14">
        <f t="shared" si="1106"/>
        <v>1.7000000000000001E-2</v>
      </c>
    </row>
    <row r="7983" spans="1:28" x14ac:dyDescent="0.25">
      <c r="A7983" s="10">
        <f t="shared" si="1107"/>
        <v>45624</v>
      </c>
      <c r="B7983" s="11">
        <v>333</v>
      </c>
      <c r="C7983" s="11">
        <v>1100</v>
      </c>
      <c r="D7983" s="12">
        <v>841.45833333333303</v>
      </c>
      <c r="E7983" s="9"/>
      <c r="F7983" s="9">
        <v>48.295999999999999</v>
      </c>
      <c r="G7983" s="9">
        <v>0</v>
      </c>
      <c r="H7983" s="9">
        <v>0</v>
      </c>
      <c r="I7983" s="9">
        <v>4.2119999999999997</v>
      </c>
      <c r="J7983" s="9">
        <v>-3.0649999999999999</v>
      </c>
      <c r="K7983" s="9">
        <v>97.3</v>
      </c>
      <c r="L7983" s="9">
        <v>0.19500000000000001</v>
      </c>
      <c r="M7983" s="9">
        <v>0.24199999999999999</v>
      </c>
      <c r="N7983" s="9">
        <v>0</v>
      </c>
      <c r="O7983" s="9">
        <v>59.375</v>
      </c>
      <c r="P7983" s="9"/>
      <c r="Q7983" s="9"/>
      <c r="R7983" s="9"/>
      <c r="T7983">
        <f t="shared" si="1102"/>
        <v>3331100</v>
      </c>
      <c r="U7983">
        <v>285.5</v>
      </c>
      <c r="V7983">
        <f t="shared" si="1100"/>
        <v>59.4</v>
      </c>
      <c r="W7983" t="str">
        <f t="shared" si="1103"/>
        <v/>
      </c>
      <c r="X7983" t="str">
        <f t="shared" si="1104"/>
        <v/>
      </c>
      <c r="Y7983" t="str">
        <f t="shared" si="1101"/>
        <v/>
      </c>
      <c r="Z7983" s="9"/>
      <c r="AA7983" s="14">
        <f t="shared" si="1105"/>
        <v>0.47399999999999998</v>
      </c>
      <c r="AB7983" s="14">
        <f t="shared" si="1106"/>
        <v>1.2999999999999999E-2</v>
      </c>
    </row>
    <row r="7984" spans="1:28" x14ac:dyDescent="0.25">
      <c r="A7984" s="10">
        <f t="shared" si="1107"/>
        <v>45624</v>
      </c>
      <c r="B7984" s="11">
        <v>333</v>
      </c>
      <c r="C7984" s="11">
        <v>1200</v>
      </c>
      <c r="D7984" s="12">
        <v>841.5</v>
      </c>
      <c r="E7984" s="9"/>
      <c r="F7984" s="9">
        <v>48.295999999999999</v>
      </c>
      <c r="G7984" s="9">
        <v>0</v>
      </c>
      <c r="H7984" s="9">
        <v>0</v>
      </c>
      <c r="I7984" s="9">
        <v>4.2119999999999997</v>
      </c>
      <c r="J7984" s="9">
        <v>-2.4500000000000002</v>
      </c>
      <c r="K7984" s="9">
        <v>98.8</v>
      </c>
      <c r="L7984" s="9">
        <v>0.19500000000000001</v>
      </c>
      <c r="M7984" s="9">
        <v>0.24199999999999999</v>
      </c>
      <c r="N7984" s="9">
        <v>0</v>
      </c>
      <c r="O7984" s="9">
        <v>50.625</v>
      </c>
      <c r="P7984" s="9"/>
      <c r="Q7984" s="9"/>
      <c r="R7984" s="9"/>
      <c r="T7984">
        <f t="shared" si="1102"/>
        <v>3331200</v>
      </c>
      <c r="U7984">
        <v>316.3</v>
      </c>
      <c r="V7984">
        <f t="shared" si="1100"/>
        <v>50.6</v>
      </c>
      <c r="W7984" t="str">
        <f t="shared" si="1103"/>
        <v/>
      </c>
      <c r="X7984" t="str">
        <f t="shared" si="1104"/>
        <v/>
      </c>
      <c r="Y7984" t="str">
        <f t="shared" si="1101"/>
        <v/>
      </c>
      <c r="Z7984" s="9"/>
      <c r="AA7984" s="14">
        <f t="shared" si="1105"/>
        <v>0.504</v>
      </c>
      <c r="AB7984" s="14">
        <f t="shared" si="1106"/>
        <v>6.0000000000000001E-3</v>
      </c>
    </row>
    <row r="7985" spans="1:28" x14ac:dyDescent="0.25">
      <c r="A7985" s="10">
        <f t="shared" si="1107"/>
        <v>45624</v>
      </c>
      <c r="B7985" s="11">
        <v>333</v>
      </c>
      <c r="C7985" s="11">
        <v>1300</v>
      </c>
      <c r="D7985" s="12">
        <v>841.54166666666697</v>
      </c>
      <c r="E7985" s="9"/>
      <c r="F7985" s="9">
        <v>48.764000000000003</v>
      </c>
      <c r="G7985" s="9">
        <v>0</v>
      </c>
      <c r="H7985" s="9">
        <v>0</v>
      </c>
      <c r="I7985" s="9">
        <v>4.2119999999999997</v>
      </c>
      <c r="J7985" s="9">
        <v>-4.4690000000000003</v>
      </c>
      <c r="K7985" s="9">
        <v>99.2</v>
      </c>
      <c r="L7985" s="9">
        <v>0.19500000000000001</v>
      </c>
      <c r="M7985" s="9">
        <v>0.24199999999999999</v>
      </c>
      <c r="N7985" s="9">
        <v>0</v>
      </c>
      <c r="O7985" s="9">
        <v>40.625</v>
      </c>
      <c r="P7985" s="9"/>
      <c r="Q7985" s="9"/>
      <c r="R7985" s="9"/>
      <c r="T7985">
        <f t="shared" si="1102"/>
        <v>3331300</v>
      </c>
      <c r="U7985">
        <v>296.8</v>
      </c>
      <c r="V7985">
        <f t="shared" si="1100"/>
        <v>40.6</v>
      </c>
      <c r="W7985" t="str">
        <f t="shared" si="1103"/>
        <v/>
      </c>
      <c r="X7985" t="str">
        <f t="shared" si="1104"/>
        <v/>
      </c>
      <c r="Y7985" t="str">
        <f t="shared" si="1101"/>
        <v/>
      </c>
      <c r="Z7985" s="9"/>
      <c r="AA7985" s="14">
        <f t="shared" si="1105"/>
        <v>0.435</v>
      </c>
      <c r="AB7985" s="14">
        <f t="shared" si="1106"/>
        <v>4.0000000000000001E-3</v>
      </c>
    </row>
    <row r="7986" spans="1:28" x14ac:dyDescent="0.25">
      <c r="A7986" s="10">
        <f t="shared" si="1107"/>
        <v>45624</v>
      </c>
      <c r="B7986" s="11">
        <v>333</v>
      </c>
      <c r="C7986" s="11">
        <v>1400</v>
      </c>
      <c r="D7986" s="12">
        <v>841.58333333333303</v>
      </c>
      <c r="E7986" s="9"/>
      <c r="F7986" s="9">
        <v>48.646999999999998</v>
      </c>
      <c r="G7986" s="9">
        <v>0</v>
      </c>
      <c r="H7986" s="9">
        <v>0</v>
      </c>
      <c r="I7986" s="9">
        <v>4.2119999999999997</v>
      </c>
      <c r="J7986" s="9">
        <v>-4.6509999999999998</v>
      </c>
      <c r="K7986" s="9">
        <v>98.5</v>
      </c>
      <c r="L7986" s="9">
        <v>0.19600000000000001</v>
      </c>
      <c r="M7986" s="9">
        <v>0.24199999999999999</v>
      </c>
      <c r="N7986" s="9">
        <v>0</v>
      </c>
      <c r="O7986" s="9">
        <v>35.625</v>
      </c>
      <c r="P7986" s="9"/>
      <c r="Q7986" s="9"/>
      <c r="R7986" s="9"/>
      <c r="T7986">
        <f t="shared" si="1102"/>
        <v>3331400</v>
      </c>
      <c r="U7986">
        <v>229.8</v>
      </c>
      <c r="V7986">
        <f t="shared" si="1100"/>
        <v>35.6</v>
      </c>
      <c r="W7986" t="str">
        <f t="shared" si="1103"/>
        <v/>
      </c>
      <c r="X7986" t="str">
        <f t="shared" si="1104"/>
        <v/>
      </c>
      <c r="Y7986" t="str">
        <f t="shared" si="1101"/>
        <v/>
      </c>
      <c r="Z7986" s="9"/>
      <c r="AA7986" s="14">
        <f t="shared" si="1105"/>
        <v>0.42599999999999999</v>
      </c>
      <c r="AB7986" s="14">
        <f t="shared" si="1106"/>
        <v>6.0000000000000001E-3</v>
      </c>
    </row>
    <row r="7987" spans="1:28" x14ac:dyDescent="0.25">
      <c r="A7987" s="10">
        <f t="shared" si="1107"/>
        <v>45624</v>
      </c>
      <c r="B7987" s="11">
        <v>333</v>
      </c>
      <c r="C7987" s="11">
        <v>1500</v>
      </c>
      <c r="D7987" s="12">
        <v>841.625</v>
      </c>
      <c r="E7987" s="9"/>
      <c r="F7987" s="9">
        <v>48.061999999999998</v>
      </c>
      <c r="G7987" s="9">
        <v>0</v>
      </c>
      <c r="H7987" s="9">
        <v>0</v>
      </c>
      <c r="I7987" s="9">
        <v>4.2119999999999997</v>
      </c>
      <c r="J7987" s="9">
        <v>-6.0730000000000004</v>
      </c>
      <c r="K7987" s="9">
        <v>98.1</v>
      </c>
      <c r="L7987" s="9">
        <v>0.19500000000000001</v>
      </c>
      <c r="M7987" s="9">
        <v>0.24199999999999999</v>
      </c>
      <c r="N7987" s="9">
        <v>0</v>
      </c>
      <c r="O7987" s="9">
        <v>19.375</v>
      </c>
      <c r="P7987" s="9"/>
      <c r="Q7987" s="9"/>
      <c r="R7987" s="9"/>
      <c r="T7987">
        <f t="shared" si="1102"/>
        <v>3331500</v>
      </c>
      <c r="U7987">
        <v>125.5</v>
      </c>
      <c r="V7987">
        <f t="shared" si="1100"/>
        <v>19.399999999999999</v>
      </c>
      <c r="W7987" t="str">
        <f t="shared" si="1103"/>
        <v/>
      </c>
      <c r="X7987" t="str">
        <f t="shared" si="1104"/>
        <v/>
      </c>
      <c r="Y7987" t="str">
        <f t="shared" si="1101"/>
        <v/>
      </c>
      <c r="Z7987" s="9"/>
      <c r="AA7987" s="14">
        <f t="shared" si="1105"/>
        <v>0.38</v>
      </c>
      <c r="AB7987" s="14">
        <f t="shared" si="1106"/>
        <v>7.0000000000000001E-3</v>
      </c>
    </row>
    <row r="7988" spans="1:28" x14ac:dyDescent="0.25">
      <c r="A7988" s="10">
        <f t="shared" si="1107"/>
        <v>45624</v>
      </c>
      <c r="B7988" s="11">
        <v>333</v>
      </c>
      <c r="C7988" s="11">
        <v>1600</v>
      </c>
      <c r="D7988" s="12">
        <v>841.66666666666697</v>
      </c>
      <c r="E7988" s="9"/>
      <c r="F7988" s="9">
        <v>47.36</v>
      </c>
      <c r="G7988" s="9">
        <v>0</v>
      </c>
      <c r="H7988" s="9">
        <v>0</v>
      </c>
      <c r="I7988" s="9">
        <v>4.2119999999999997</v>
      </c>
      <c r="J7988" s="9">
        <v>-7.4450000000000003</v>
      </c>
      <c r="K7988" s="9">
        <v>97.5</v>
      </c>
      <c r="L7988" s="9">
        <v>0.19500000000000001</v>
      </c>
      <c r="M7988" s="9">
        <v>0.24199999999999999</v>
      </c>
      <c r="N7988" s="9">
        <v>0</v>
      </c>
      <c r="O7988" s="9">
        <v>4.375</v>
      </c>
      <c r="P7988" s="9"/>
      <c r="Q7988" s="9"/>
      <c r="R7988" s="9"/>
      <c r="T7988">
        <f t="shared" si="1102"/>
        <v>3331600</v>
      </c>
      <c r="U7988">
        <v>19.2</v>
      </c>
      <c r="V7988">
        <f t="shared" si="1100"/>
        <v>4.4000000000000004</v>
      </c>
      <c r="W7988" t="str">
        <f t="shared" si="1103"/>
        <v/>
      </c>
      <c r="X7988" t="str">
        <f t="shared" si="1104"/>
        <v/>
      </c>
      <c r="Y7988" t="str">
        <f t="shared" si="1101"/>
        <v/>
      </c>
      <c r="Z7988" s="9"/>
      <c r="AA7988" s="14">
        <f t="shared" si="1105"/>
        <v>0.34</v>
      </c>
      <c r="AB7988" s="14">
        <f t="shared" si="1106"/>
        <v>8.9999999999999993E-3</v>
      </c>
    </row>
    <row r="7989" spans="1:28" x14ac:dyDescent="0.25">
      <c r="A7989" s="10">
        <f t="shared" si="1107"/>
        <v>45624</v>
      </c>
      <c r="B7989" s="11">
        <v>333</v>
      </c>
      <c r="C7989" s="11">
        <v>1700</v>
      </c>
      <c r="D7989" s="12">
        <v>841.70833333333303</v>
      </c>
      <c r="E7989" s="9"/>
      <c r="F7989" s="9">
        <v>49.115000000000002</v>
      </c>
      <c r="G7989" s="9">
        <v>0</v>
      </c>
      <c r="H7989" s="9">
        <v>0</v>
      </c>
      <c r="I7989" s="9">
        <v>4.2119999999999997</v>
      </c>
      <c r="J7989" s="9">
        <v>-8.7639999999999993</v>
      </c>
      <c r="K7989" s="9">
        <v>96.8</v>
      </c>
      <c r="L7989" s="9">
        <v>0.19500000000000001</v>
      </c>
      <c r="M7989" s="9">
        <v>0.24199999999999999</v>
      </c>
      <c r="N7989" s="9">
        <v>0</v>
      </c>
      <c r="O7989" s="9">
        <v>0.625</v>
      </c>
      <c r="P7989" s="9"/>
      <c r="Q7989" s="9"/>
      <c r="R7989" s="9"/>
      <c r="T7989">
        <f t="shared" si="1102"/>
        <v>3331700</v>
      </c>
      <c r="U7989">
        <v>0</v>
      </c>
      <c r="V7989">
        <f t="shared" si="1100"/>
        <v>0</v>
      </c>
      <c r="W7989" t="str">
        <f t="shared" si="1103"/>
        <v/>
      </c>
      <c r="X7989" t="str">
        <f t="shared" si="1104"/>
        <v/>
      </c>
      <c r="Y7989" t="str">
        <f t="shared" si="1101"/>
        <v/>
      </c>
      <c r="Z7989" s="9"/>
      <c r="AA7989" s="14">
        <f t="shared" si="1105"/>
        <v>0.30499999999999999</v>
      </c>
      <c r="AB7989" s="14">
        <f t="shared" si="1106"/>
        <v>0.01</v>
      </c>
    </row>
    <row r="7990" spans="1:28" x14ac:dyDescent="0.25">
      <c r="A7990" s="10">
        <f t="shared" si="1107"/>
        <v>45624</v>
      </c>
      <c r="B7990" s="11">
        <v>333</v>
      </c>
      <c r="C7990" s="11">
        <v>1800</v>
      </c>
      <c r="D7990" s="12">
        <v>841.75</v>
      </c>
      <c r="E7990" s="9"/>
      <c r="F7990" s="9">
        <v>48.646999999999998</v>
      </c>
      <c r="G7990" s="9">
        <v>0</v>
      </c>
      <c r="H7990" s="9">
        <v>0</v>
      </c>
      <c r="I7990" s="9">
        <v>4.2119999999999997</v>
      </c>
      <c r="J7990" s="9">
        <v>-9.3710000000000004</v>
      </c>
      <c r="K7990" s="9">
        <v>95.9</v>
      </c>
      <c r="L7990" s="9">
        <v>0.19500000000000001</v>
      </c>
      <c r="M7990" s="9">
        <v>0.24199999999999999</v>
      </c>
      <c r="N7990" s="9">
        <v>0</v>
      </c>
      <c r="O7990" s="9">
        <v>0.625</v>
      </c>
      <c r="P7990" s="9"/>
      <c r="Q7990" s="9"/>
      <c r="R7990" s="9"/>
      <c r="T7990">
        <f t="shared" si="1102"/>
        <v>3331800</v>
      </c>
      <c r="U7990">
        <v>0</v>
      </c>
      <c r="V7990">
        <f t="shared" si="1100"/>
        <v>0</v>
      </c>
      <c r="W7990" t="str">
        <f t="shared" si="1103"/>
        <v/>
      </c>
      <c r="X7990" t="str">
        <f t="shared" si="1104"/>
        <v/>
      </c>
      <c r="Y7990" t="str">
        <f t="shared" si="1101"/>
        <v/>
      </c>
      <c r="Z7990" s="9"/>
      <c r="AA7990" s="14">
        <f t="shared" si="1105"/>
        <v>0.28799999999999998</v>
      </c>
      <c r="AB7990" s="14">
        <f t="shared" si="1106"/>
        <v>1.2E-2</v>
      </c>
    </row>
    <row r="7991" spans="1:28" x14ac:dyDescent="0.25">
      <c r="A7991" s="10">
        <f t="shared" si="1107"/>
        <v>45624</v>
      </c>
      <c r="B7991" s="11">
        <v>333</v>
      </c>
      <c r="C7991" s="11">
        <v>1900</v>
      </c>
      <c r="D7991" s="12">
        <v>841.79166666666697</v>
      </c>
      <c r="E7991" s="9"/>
      <c r="F7991" s="9">
        <v>46.540999999999997</v>
      </c>
      <c r="G7991" s="9">
        <v>0</v>
      </c>
      <c r="H7991" s="9">
        <v>0</v>
      </c>
      <c r="I7991" s="9">
        <v>4.2119999999999997</v>
      </c>
      <c r="J7991" s="9">
        <v>-10.023</v>
      </c>
      <c r="K7991" s="9">
        <v>95.5</v>
      </c>
      <c r="L7991" s="9">
        <v>0.19500000000000001</v>
      </c>
      <c r="M7991" s="9">
        <v>0.24199999999999999</v>
      </c>
      <c r="N7991" s="9">
        <v>0</v>
      </c>
      <c r="O7991" s="9">
        <v>0.625</v>
      </c>
      <c r="P7991" s="9"/>
      <c r="Q7991" s="9"/>
      <c r="R7991" s="9"/>
      <c r="T7991">
        <f t="shared" si="1102"/>
        <v>3331900</v>
      </c>
      <c r="U7991">
        <v>0</v>
      </c>
      <c r="V7991">
        <f t="shared" si="1100"/>
        <v>0</v>
      </c>
      <c r="W7991" t="str">
        <f t="shared" si="1103"/>
        <v/>
      </c>
      <c r="X7991" t="str">
        <f t="shared" si="1104"/>
        <v/>
      </c>
      <c r="Y7991" t="str">
        <f t="shared" si="1101"/>
        <v/>
      </c>
      <c r="Z7991" s="9"/>
      <c r="AA7991" s="14">
        <f t="shared" si="1105"/>
        <v>0.27200000000000002</v>
      </c>
      <c r="AB7991" s="14">
        <f t="shared" si="1106"/>
        <v>1.2999999999999999E-2</v>
      </c>
    </row>
    <row r="7992" spans="1:28" x14ac:dyDescent="0.25">
      <c r="A7992" s="10">
        <f t="shared" si="1107"/>
        <v>45624</v>
      </c>
      <c r="B7992" s="11">
        <v>333</v>
      </c>
      <c r="C7992" s="11">
        <v>2000</v>
      </c>
      <c r="D7992" s="12">
        <v>841.83333333333303</v>
      </c>
      <c r="E7992" s="9"/>
      <c r="F7992" s="9">
        <v>47.009</v>
      </c>
      <c r="G7992" s="9">
        <v>0</v>
      </c>
      <c r="H7992" s="9">
        <v>0</v>
      </c>
      <c r="I7992" s="9">
        <v>4.2119999999999997</v>
      </c>
      <c r="J7992" s="9">
        <v>-10.686</v>
      </c>
      <c r="K7992" s="9">
        <v>95</v>
      </c>
      <c r="L7992" s="9">
        <v>0.19500000000000001</v>
      </c>
      <c r="M7992" s="9">
        <v>0.24199999999999999</v>
      </c>
      <c r="N7992" s="9">
        <v>0</v>
      </c>
      <c r="O7992" s="9">
        <v>0.625</v>
      </c>
      <c r="P7992" s="9"/>
      <c r="Q7992" s="9"/>
      <c r="R7992" s="9"/>
      <c r="T7992">
        <f t="shared" si="1102"/>
        <v>3332000</v>
      </c>
      <c r="U7992">
        <v>0</v>
      </c>
      <c r="V7992">
        <f t="shared" si="1100"/>
        <v>0</v>
      </c>
      <c r="W7992" t="str">
        <f t="shared" si="1103"/>
        <v/>
      </c>
      <c r="X7992" t="str">
        <f t="shared" si="1104"/>
        <v/>
      </c>
      <c r="Y7992" t="str">
        <f t="shared" si="1101"/>
        <v/>
      </c>
      <c r="Z7992" s="9"/>
      <c r="AA7992" s="14">
        <f t="shared" si="1105"/>
        <v>0.25700000000000001</v>
      </c>
      <c r="AB7992" s="14">
        <f t="shared" si="1106"/>
        <v>1.4E-2</v>
      </c>
    </row>
    <row r="7993" spans="1:28" x14ac:dyDescent="0.25">
      <c r="A7993" s="10">
        <f t="shared" si="1107"/>
        <v>45624</v>
      </c>
      <c r="B7993" s="11">
        <v>333</v>
      </c>
      <c r="C7993" s="11">
        <v>2100</v>
      </c>
      <c r="D7993" s="12">
        <v>841.875</v>
      </c>
      <c r="E7993" s="9"/>
      <c r="F7993" s="9">
        <v>47.594000000000001</v>
      </c>
      <c r="G7993" s="9">
        <v>0</v>
      </c>
      <c r="H7993" s="9">
        <v>0</v>
      </c>
      <c r="I7993" s="9">
        <v>4.2119999999999997</v>
      </c>
      <c r="J7993" s="9">
        <v>-11.433</v>
      </c>
      <c r="K7993" s="9">
        <v>94.6</v>
      </c>
      <c r="L7993" s="9">
        <v>0.19400000000000001</v>
      </c>
      <c r="M7993" s="9">
        <v>0.24199999999999999</v>
      </c>
      <c r="N7993" s="9">
        <v>0</v>
      </c>
      <c r="O7993" s="9">
        <v>0.625</v>
      </c>
      <c r="P7993" s="9"/>
      <c r="Q7993" s="9"/>
      <c r="R7993" s="9"/>
      <c r="T7993">
        <f t="shared" si="1102"/>
        <v>3332100</v>
      </c>
      <c r="U7993">
        <v>0</v>
      </c>
      <c r="V7993">
        <f t="shared" si="1100"/>
        <v>0</v>
      </c>
      <c r="W7993" t="str">
        <f t="shared" si="1103"/>
        <v/>
      </c>
      <c r="X7993" t="str">
        <f t="shared" si="1104"/>
        <v/>
      </c>
      <c r="Y7993" t="str">
        <f t="shared" si="1101"/>
        <v/>
      </c>
      <c r="Z7993" s="9"/>
      <c r="AA7993" s="14">
        <f t="shared" si="1105"/>
        <v>0.24099999999999999</v>
      </c>
      <c r="AB7993" s="14">
        <f t="shared" si="1106"/>
        <v>1.4E-2</v>
      </c>
    </row>
    <row r="7994" spans="1:28" x14ac:dyDescent="0.25">
      <c r="A7994" s="10">
        <f t="shared" si="1107"/>
        <v>45624</v>
      </c>
      <c r="B7994" s="11">
        <v>333</v>
      </c>
      <c r="C7994" s="11">
        <v>2200</v>
      </c>
      <c r="D7994" s="12">
        <v>841.91666666666697</v>
      </c>
      <c r="E7994" s="9"/>
      <c r="F7994" s="9">
        <v>47.945</v>
      </c>
      <c r="G7994" s="9">
        <v>0</v>
      </c>
      <c r="H7994" s="9">
        <v>0</v>
      </c>
      <c r="I7994" s="9">
        <v>4.2119999999999997</v>
      </c>
      <c r="J7994" s="9">
        <v>-11.29</v>
      </c>
      <c r="K7994" s="9">
        <v>94.3</v>
      </c>
      <c r="L7994" s="9">
        <v>0.19400000000000001</v>
      </c>
      <c r="M7994" s="9">
        <v>0.24199999999999999</v>
      </c>
      <c r="N7994" s="9">
        <v>0</v>
      </c>
      <c r="O7994" s="9">
        <v>0.625</v>
      </c>
      <c r="P7994" s="9"/>
      <c r="Q7994" s="9"/>
      <c r="R7994" s="9"/>
      <c r="T7994">
        <f t="shared" si="1102"/>
        <v>3332200</v>
      </c>
      <c r="U7994">
        <v>0</v>
      </c>
      <c r="V7994">
        <f t="shared" si="1100"/>
        <v>0</v>
      </c>
      <c r="W7994" t="str">
        <f t="shared" si="1103"/>
        <v/>
      </c>
      <c r="X7994" t="str">
        <f t="shared" si="1104"/>
        <v/>
      </c>
      <c r="Y7994" t="str">
        <f t="shared" si="1101"/>
        <v/>
      </c>
      <c r="Z7994" s="9"/>
      <c r="AA7994" s="14">
        <f t="shared" si="1105"/>
        <v>0.24299999999999999</v>
      </c>
      <c r="AB7994" s="14">
        <f t="shared" si="1106"/>
        <v>1.4999999999999999E-2</v>
      </c>
    </row>
    <row r="7995" spans="1:28" x14ac:dyDescent="0.25">
      <c r="A7995" s="10">
        <f t="shared" si="1107"/>
        <v>45624</v>
      </c>
      <c r="B7995" s="11">
        <v>333</v>
      </c>
      <c r="C7995" s="11">
        <v>2300</v>
      </c>
      <c r="D7995" s="12">
        <v>841.95833333333303</v>
      </c>
      <c r="E7995" s="9"/>
      <c r="F7995" s="9">
        <v>47.594000000000001</v>
      </c>
      <c r="G7995" s="9">
        <v>0</v>
      </c>
      <c r="H7995" s="9">
        <v>0</v>
      </c>
      <c r="I7995" s="9">
        <v>4.2119999999999997</v>
      </c>
      <c r="J7995" s="9">
        <v>-10.510999999999999</v>
      </c>
      <c r="K7995" s="9">
        <v>94.6</v>
      </c>
      <c r="L7995" s="9">
        <v>0.19500000000000001</v>
      </c>
      <c r="M7995" s="9">
        <v>0.24199999999999999</v>
      </c>
      <c r="N7995" s="9">
        <v>0</v>
      </c>
      <c r="O7995" s="9">
        <v>0.625</v>
      </c>
      <c r="P7995" s="9"/>
      <c r="Q7995" s="9"/>
      <c r="R7995" s="9"/>
      <c r="T7995">
        <f t="shared" si="1102"/>
        <v>3332300</v>
      </c>
      <c r="U7995">
        <v>0</v>
      </c>
      <c r="V7995">
        <f t="shared" si="1100"/>
        <v>0</v>
      </c>
      <c r="W7995" t="str">
        <f t="shared" si="1103"/>
        <v/>
      </c>
      <c r="X7995" t="str">
        <f t="shared" si="1104"/>
        <v/>
      </c>
      <c r="Y7995" t="str">
        <f t="shared" si="1101"/>
        <v/>
      </c>
      <c r="Z7995" s="9"/>
      <c r="AA7995" s="14">
        <f t="shared" si="1105"/>
        <v>0.25900000000000001</v>
      </c>
      <c r="AB7995" s="14">
        <f t="shared" si="1106"/>
        <v>1.4999999999999999E-2</v>
      </c>
    </row>
    <row r="7996" spans="1:28" x14ac:dyDescent="0.25">
      <c r="A7996" s="10">
        <f t="shared" si="1107"/>
        <v>45624</v>
      </c>
      <c r="B7996" s="11">
        <v>333</v>
      </c>
      <c r="C7996" s="11">
        <v>2400</v>
      </c>
      <c r="D7996" s="12">
        <v>842</v>
      </c>
      <c r="E7996" s="9"/>
      <c r="F7996" s="9">
        <v>47.828000000000003</v>
      </c>
      <c r="G7996" s="9">
        <v>0</v>
      </c>
      <c r="H7996" s="9">
        <v>0</v>
      </c>
      <c r="I7996" s="9">
        <v>4.2119999999999997</v>
      </c>
      <c r="J7996" s="9">
        <v>-10.792</v>
      </c>
      <c r="K7996" s="9">
        <v>94.7</v>
      </c>
      <c r="L7996" s="9">
        <v>0.19400000000000001</v>
      </c>
      <c r="M7996" s="9">
        <v>0.24299999999999999</v>
      </c>
      <c r="N7996" s="9">
        <v>0</v>
      </c>
      <c r="O7996" s="9">
        <v>0.625</v>
      </c>
      <c r="P7996" s="9"/>
      <c r="Q7996" s="9"/>
      <c r="R7996" s="9"/>
      <c r="T7996">
        <f t="shared" si="1102"/>
        <v>3332400</v>
      </c>
      <c r="U7996">
        <v>0</v>
      </c>
      <c r="V7996">
        <f t="shared" si="1100"/>
        <v>0</v>
      </c>
      <c r="W7996">
        <f t="shared" si="1103"/>
        <v>0.19400000000000001</v>
      </c>
      <c r="X7996">
        <f t="shared" si="1104"/>
        <v>0.24299999999999999</v>
      </c>
      <c r="Y7996">
        <f t="shared" si="1101"/>
        <v>0.47799999999999998</v>
      </c>
      <c r="Z7996" s="9"/>
      <c r="AA7996" s="14">
        <f t="shared" si="1105"/>
        <v>0.254</v>
      </c>
      <c r="AB7996" s="14">
        <f t="shared" si="1106"/>
        <v>1.4E-2</v>
      </c>
    </row>
    <row r="7997" spans="1:28" x14ac:dyDescent="0.25">
      <c r="A7997" s="10">
        <f t="shared" si="1107"/>
        <v>45625</v>
      </c>
      <c r="B7997" s="11">
        <v>334</v>
      </c>
      <c r="C7997" s="11">
        <v>100</v>
      </c>
      <c r="D7997" s="12">
        <v>842.04166666666697</v>
      </c>
      <c r="E7997" s="9"/>
      <c r="F7997" s="9">
        <v>49.115000000000002</v>
      </c>
      <c r="G7997" s="9">
        <v>0</v>
      </c>
      <c r="H7997" s="9">
        <v>0</v>
      </c>
      <c r="I7997" s="9">
        <v>4.2119999999999997</v>
      </c>
      <c r="J7997" s="9">
        <v>-10.968999999999999</v>
      </c>
      <c r="K7997" s="9">
        <v>94.6</v>
      </c>
      <c r="L7997" s="9">
        <v>0.19400000000000001</v>
      </c>
      <c r="M7997" s="9">
        <v>0.24199999999999999</v>
      </c>
      <c r="N7997" s="9">
        <v>0</v>
      </c>
      <c r="O7997" s="9">
        <v>0.625</v>
      </c>
      <c r="P7997" s="9"/>
      <c r="Q7997" s="9"/>
      <c r="R7997" s="9"/>
      <c r="T7997">
        <f t="shared" si="1102"/>
        <v>3340100</v>
      </c>
      <c r="U7997">
        <v>0</v>
      </c>
      <c r="V7997">
        <f t="shared" ref="V7997:V8060" si="1108">IF(O7997&lt;1,0,ROUND(O7997,1))</f>
        <v>0</v>
      </c>
      <c r="W7997" t="str">
        <f t="shared" si="1103"/>
        <v/>
      </c>
      <c r="X7997" t="str">
        <f t="shared" si="1104"/>
        <v/>
      </c>
      <c r="Y7997" t="str">
        <f t="shared" ref="Y7997:Y8060" si="1109">IF(C7997=2400,ROUND(F7997/100,3),"")</f>
        <v/>
      </c>
      <c r="Z7997" s="9"/>
      <c r="AA7997" s="14">
        <f t="shared" si="1105"/>
        <v>0.25</v>
      </c>
      <c r="AB7997" s="14">
        <f t="shared" si="1106"/>
        <v>1.4E-2</v>
      </c>
    </row>
    <row r="7998" spans="1:28" x14ac:dyDescent="0.25">
      <c r="A7998" s="10">
        <f t="shared" si="1107"/>
        <v>45625</v>
      </c>
      <c r="B7998" s="11">
        <v>334</v>
      </c>
      <c r="C7998" s="11">
        <v>200</v>
      </c>
      <c r="D7998" s="12">
        <v>842.08333333333303</v>
      </c>
      <c r="E7998" s="9"/>
      <c r="F7998" s="9">
        <v>48.764000000000003</v>
      </c>
      <c r="G7998" s="9">
        <v>0</v>
      </c>
      <c r="H7998" s="9">
        <v>0</v>
      </c>
      <c r="I7998" s="9">
        <v>4.2119999999999997</v>
      </c>
      <c r="J7998" s="9">
        <v>-11.757999999999999</v>
      </c>
      <c r="K7998" s="9">
        <v>94.3</v>
      </c>
      <c r="L7998" s="9">
        <v>0.19500000000000001</v>
      </c>
      <c r="M7998" s="9">
        <v>0.24199999999999999</v>
      </c>
      <c r="N7998" s="9">
        <v>0</v>
      </c>
      <c r="O7998" s="9">
        <v>0.625</v>
      </c>
      <c r="P7998" s="9"/>
      <c r="Q7998" s="9"/>
      <c r="R7998" s="9"/>
      <c r="T7998">
        <f t="shared" si="1102"/>
        <v>3340200</v>
      </c>
      <c r="U7998">
        <v>0</v>
      </c>
      <c r="V7998">
        <f t="shared" si="1108"/>
        <v>0</v>
      </c>
      <c r="W7998" t="str">
        <f t="shared" si="1103"/>
        <v/>
      </c>
      <c r="X7998" t="str">
        <f t="shared" si="1104"/>
        <v/>
      </c>
      <c r="Y7998" t="str">
        <f t="shared" si="1109"/>
        <v/>
      </c>
      <c r="Z7998" s="9"/>
      <c r="AA7998" s="14">
        <f t="shared" si="1105"/>
        <v>0.23400000000000001</v>
      </c>
      <c r="AB7998" s="14">
        <f t="shared" si="1106"/>
        <v>1.4E-2</v>
      </c>
    </row>
    <row r="7999" spans="1:28" x14ac:dyDescent="0.25">
      <c r="A7999" s="10">
        <f t="shared" si="1107"/>
        <v>45625</v>
      </c>
      <c r="B7999" s="11">
        <v>334</v>
      </c>
      <c r="C7999" s="11">
        <v>300</v>
      </c>
      <c r="D7999" s="12">
        <v>842.125</v>
      </c>
      <c r="E7999" s="9"/>
      <c r="F7999" s="9">
        <v>49.7</v>
      </c>
      <c r="G7999" s="9">
        <v>0</v>
      </c>
      <c r="H7999" s="9">
        <v>0</v>
      </c>
      <c r="I7999" s="9">
        <v>4.2119999999999997</v>
      </c>
      <c r="J7999" s="9">
        <v>-10.722</v>
      </c>
      <c r="K7999" s="9">
        <v>93.9</v>
      </c>
      <c r="L7999" s="9">
        <v>0.19400000000000001</v>
      </c>
      <c r="M7999" s="9">
        <v>0.24199999999999999</v>
      </c>
      <c r="N7999" s="9">
        <v>0</v>
      </c>
      <c r="O7999" s="9">
        <v>0.625</v>
      </c>
      <c r="P7999" s="9"/>
      <c r="Q7999" s="9"/>
      <c r="R7999" s="9"/>
      <c r="T7999">
        <f t="shared" si="1102"/>
        <v>3340300</v>
      </c>
      <c r="U7999">
        <v>0</v>
      </c>
      <c r="V7999">
        <f t="shared" si="1108"/>
        <v>0</v>
      </c>
      <c r="W7999" t="str">
        <f t="shared" si="1103"/>
        <v/>
      </c>
      <c r="X7999" t="str">
        <f t="shared" si="1104"/>
        <v/>
      </c>
      <c r="Y7999" t="str">
        <f t="shared" si="1109"/>
        <v/>
      </c>
      <c r="Z7999" s="9"/>
      <c r="AA7999" s="14">
        <f t="shared" si="1105"/>
        <v>0.253</v>
      </c>
      <c r="AB7999" s="14">
        <f t="shared" si="1106"/>
        <v>1.6E-2</v>
      </c>
    </row>
    <row r="8000" spans="1:28" x14ac:dyDescent="0.25">
      <c r="A8000" s="10">
        <f t="shared" si="1107"/>
        <v>45625</v>
      </c>
      <c r="B8000" s="11">
        <v>334</v>
      </c>
      <c r="C8000" s="11">
        <v>400</v>
      </c>
      <c r="D8000" s="12">
        <v>842.16666666666697</v>
      </c>
      <c r="E8000" s="9"/>
      <c r="F8000" s="9">
        <v>49.115000000000002</v>
      </c>
      <c r="G8000" s="9">
        <v>0</v>
      </c>
      <c r="H8000" s="9">
        <v>0</v>
      </c>
      <c r="I8000" s="9">
        <v>4.2119999999999997</v>
      </c>
      <c r="J8000" s="9">
        <v>-9.5079999999999991</v>
      </c>
      <c r="K8000" s="9">
        <v>94.5</v>
      </c>
      <c r="L8000" s="9">
        <v>0.19500000000000001</v>
      </c>
      <c r="M8000" s="9">
        <v>0.24299999999999999</v>
      </c>
      <c r="N8000" s="9">
        <v>0</v>
      </c>
      <c r="O8000" s="9">
        <v>0.625</v>
      </c>
      <c r="P8000" s="9"/>
      <c r="Q8000" s="9"/>
      <c r="R8000" s="9"/>
      <c r="T8000">
        <f t="shared" si="1102"/>
        <v>3340400</v>
      </c>
      <c r="U8000">
        <v>0</v>
      </c>
      <c r="V8000">
        <f t="shared" si="1108"/>
        <v>0</v>
      </c>
      <c r="W8000" t="str">
        <f t="shared" si="1103"/>
        <v/>
      </c>
      <c r="X8000" t="str">
        <f t="shared" si="1104"/>
        <v/>
      </c>
      <c r="Y8000" t="str">
        <f t="shared" si="1109"/>
        <v/>
      </c>
      <c r="Z8000" s="9"/>
      <c r="AA8000" s="14">
        <f t="shared" si="1105"/>
        <v>0.28100000000000003</v>
      </c>
      <c r="AB8000" s="14">
        <f t="shared" si="1106"/>
        <v>1.6E-2</v>
      </c>
    </row>
    <row r="8001" spans="1:28" x14ac:dyDescent="0.25">
      <c r="A8001" s="10">
        <f t="shared" si="1107"/>
        <v>45625</v>
      </c>
      <c r="B8001" s="11">
        <v>334</v>
      </c>
      <c r="C8001" s="11">
        <v>500</v>
      </c>
      <c r="D8001" s="12">
        <v>842.20833333333303</v>
      </c>
      <c r="E8001" s="9"/>
      <c r="F8001" s="9">
        <v>49.231999999999999</v>
      </c>
      <c r="G8001" s="9">
        <v>0</v>
      </c>
      <c r="H8001" s="9">
        <v>0</v>
      </c>
      <c r="I8001" s="9">
        <v>4.2119999999999997</v>
      </c>
      <c r="J8001" s="9">
        <v>-9.9190000000000005</v>
      </c>
      <c r="K8001" s="9">
        <v>95</v>
      </c>
      <c r="L8001" s="9">
        <v>0.19400000000000001</v>
      </c>
      <c r="M8001" s="9">
        <v>0.24199999999999999</v>
      </c>
      <c r="N8001" s="9">
        <v>0</v>
      </c>
      <c r="O8001" s="9">
        <v>0.625</v>
      </c>
      <c r="P8001" s="9"/>
      <c r="Q8001" s="9"/>
      <c r="R8001" s="9"/>
      <c r="T8001">
        <f t="shared" si="1102"/>
        <v>3340500</v>
      </c>
      <c r="U8001">
        <v>0</v>
      </c>
      <c r="V8001">
        <f t="shared" si="1108"/>
        <v>0</v>
      </c>
      <c r="W8001" t="str">
        <f t="shared" si="1103"/>
        <v/>
      </c>
      <c r="X8001" t="str">
        <f t="shared" si="1104"/>
        <v/>
      </c>
      <c r="Y8001" t="str">
        <f t="shared" si="1109"/>
        <v/>
      </c>
      <c r="Z8001" s="9"/>
      <c r="AA8001" s="14">
        <f t="shared" si="1105"/>
        <v>0.27300000000000002</v>
      </c>
      <c r="AB8001" s="14">
        <f t="shared" si="1106"/>
        <v>1.4E-2</v>
      </c>
    </row>
    <row r="8002" spans="1:28" x14ac:dyDescent="0.25">
      <c r="A8002" s="10">
        <f t="shared" si="1107"/>
        <v>45625</v>
      </c>
      <c r="B8002" s="11">
        <v>334</v>
      </c>
      <c r="C8002" s="11">
        <v>600</v>
      </c>
      <c r="D8002" s="12">
        <v>842.25</v>
      </c>
      <c r="E8002" s="9"/>
      <c r="F8002" s="9">
        <v>48.53</v>
      </c>
      <c r="G8002" s="9">
        <v>0</v>
      </c>
      <c r="H8002" s="9">
        <v>0</v>
      </c>
      <c r="I8002" s="9">
        <v>4.2119999999999997</v>
      </c>
      <c r="J8002" s="9">
        <v>-10.686</v>
      </c>
      <c r="K8002" s="9">
        <v>95.1</v>
      </c>
      <c r="L8002" s="9">
        <v>0.19500000000000001</v>
      </c>
      <c r="M8002" s="9">
        <v>0.24199999999999999</v>
      </c>
      <c r="N8002" s="9">
        <v>0</v>
      </c>
      <c r="O8002" s="9">
        <v>0.625</v>
      </c>
      <c r="P8002" s="9"/>
      <c r="Q8002" s="9"/>
      <c r="R8002" s="9"/>
      <c r="T8002">
        <f t="shared" si="1102"/>
        <v>3340600</v>
      </c>
      <c r="U8002">
        <v>0</v>
      </c>
      <c r="V8002">
        <f t="shared" si="1108"/>
        <v>0</v>
      </c>
      <c r="W8002" t="str">
        <f t="shared" si="1103"/>
        <v/>
      </c>
      <c r="X8002" t="str">
        <f t="shared" si="1104"/>
        <v/>
      </c>
      <c r="Y8002" t="str">
        <f t="shared" si="1109"/>
        <v/>
      </c>
      <c r="Z8002" s="9"/>
      <c r="AA8002" s="14">
        <f t="shared" si="1105"/>
        <v>0.25700000000000001</v>
      </c>
      <c r="AB8002" s="14">
        <f t="shared" si="1106"/>
        <v>1.2999999999999999E-2</v>
      </c>
    </row>
    <row r="8003" spans="1:28" x14ac:dyDescent="0.25">
      <c r="A8003" s="10">
        <f t="shared" si="1107"/>
        <v>45625</v>
      </c>
      <c r="B8003" s="11">
        <v>334</v>
      </c>
      <c r="C8003" s="11">
        <v>700</v>
      </c>
      <c r="D8003" s="12">
        <v>842.29166666666697</v>
      </c>
      <c r="E8003" s="9"/>
      <c r="F8003" s="9">
        <v>49.231999999999999</v>
      </c>
      <c r="G8003" s="9">
        <v>0</v>
      </c>
      <c r="H8003" s="9">
        <v>0</v>
      </c>
      <c r="I8003" s="9">
        <v>4.2119999999999997</v>
      </c>
      <c r="J8003" s="9">
        <v>-10.968999999999999</v>
      </c>
      <c r="K8003" s="9">
        <v>94.8</v>
      </c>
      <c r="L8003" s="9">
        <v>0.19500000000000001</v>
      </c>
      <c r="M8003" s="9">
        <v>0.24299999999999999</v>
      </c>
      <c r="N8003" s="9">
        <v>0</v>
      </c>
      <c r="O8003" s="9">
        <v>0.625</v>
      </c>
      <c r="P8003" s="9"/>
      <c r="Q8003" s="9"/>
      <c r="R8003" s="9"/>
      <c r="T8003">
        <f t="shared" si="1102"/>
        <v>3340700</v>
      </c>
      <c r="U8003">
        <v>0</v>
      </c>
      <c r="V8003">
        <f t="shared" si="1108"/>
        <v>0</v>
      </c>
      <c r="W8003" t="str">
        <f t="shared" si="1103"/>
        <v/>
      </c>
      <c r="X8003" t="str">
        <f t="shared" si="1104"/>
        <v/>
      </c>
      <c r="Y8003" t="str">
        <f t="shared" si="1109"/>
        <v/>
      </c>
      <c r="Z8003" s="9"/>
      <c r="AA8003" s="14">
        <f t="shared" si="1105"/>
        <v>0.251</v>
      </c>
      <c r="AB8003" s="14">
        <f t="shared" si="1106"/>
        <v>1.4E-2</v>
      </c>
    </row>
    <row r="8004" spans="1:28" x14ac:dyDescent="0.25">
      <c r="A8004" s="10">
        <f t="shared" si="1107"/>
        <v>45625</v>
      </c>
      <c r="B8004" s="11">
        <v>334</v>
      </c>
      <c r="C8004" s="11">
        <v>800</v>
      </c>
      <c r="D8004" s="12">
        <v>842.33333333333303</v>
      </c>
      <c r="E8004" s="9"/>
      <c r="F8004" s="9">
        <v>48.412999999999997</v>
      </c>
      <c r="G8004" s="9">
        <v>0</v>
      </c>
      <c r="H8004" s="9">
        <v>0</v>
      </c>
      <c r="I8004" s="9">
        <v>4.2119999999999997</v>
      </c>
      <c r="J8004" s="9">
        <v>-11.613</v>
      </c>
      <c r="K8004" s="9">
        <v>94.2</v>
      </c>
      <c r="L8004" s="9">
        <v>0.19500000000000001</v>
      </c>
      <c r="M8004" s="9">
        <v>0.24299999999999999</v>
      </c>
      <c r="N8004" s="9">
        <v>0</v>
      </c>
      <c r="O8004" s="9">
        <v>1.875</v>
      </c>
      <c r="P8004" s="9"/>
      <c r="Q8004" s="9"/>
      <c r="R8004" s="9"/>
      <c r="T8004">
        <f t="shared" si="1102"/>
        <v>3340800</v>
      </c>
      <c r="U8004">
        <v>5.7</v>
      </c>
      <c r="V8004">
        <f t="shared" si="1108"/>
        <v>1.9</v>
      </c>
      <c r="W8004" t="str">
        <f t="shared" si="1103"/>
        <v/>
      </c>
      <c r="X8004" t="str">
        <f t="shared" si="1104"/>
        <v/>
      </c>
      <c r="Y8004" t="str">
        <f t="shared" si="1109"/>
        <v/>
      </c>
      <c r="Z8004" s="9"/>
      <c r="AA8004" s="14">
        <f t="shared" si="1105"/>
        <v>0.23599999999999999</v>
      </c>
      <c r="AB8004" s="14">
        <f t="shared" si="1106"/>
        <v>1.4999999999999999E-2</v>
      </c>
    </row>
    <row r="8005" spans="1:28" x14ac:dyDescent="0.25">
      <c r="A8005" s="10">
        <f t="shared" si="1107"/>
        <v>45625</v>
      </c>
      <c r="B8005" s="11">
        <v>334</v>
      </c>
      <c r="C8005" s="11">
        <v>900</v>
      </c>
      <c r="D8005" s="12">
        <v>842.375</v>
      </c>
      <c r="E8005" s="9"/>
      <c r="F8005" s="9">
        <v>48.764000000000003</v>
      </c>
      <c r="G8005" s="9">
        <v>0</v>
      </c>
      <c r="H8005" s="9">
        <v>0</v>
      </c>
      <c r="I8005" s="9">
        <v>4.2119999999999997</v>
      </c>
      <c r="J8005" s="9">
        <v>-7.7060000000000004</v>
      </c>
      <c r="K8005" s="9">
        <v>94.8</v>
      </c>
      <c r="L8005" s="9">
        <v>0.19400000000000001</v>
      </c>
      <c r="M8005" s="9">
        <v>0.24199999999999999</v>
      </c>
      <c r="N8005" s="9">
        <v>0</v>
      </c>
      <c r="O8005" s="9">
        <v>33.125</v>
      </c>
      <c r="P8005" s="9"/>
      <c r="Q8005" s="9"/>
      <c r="R8005" s="9"/>
      <c r="T8005">
        <f t="shared" ref="T8005:T8068" si="1110">B8005*10000+C8005</f>
        <v>3340900</v>
      </c>
      <c r="U8005">
        <v>95.8</v>
      </c>
      <c r="V8005">
        <f t="shared" si="1108"/>
        <v>33.1</v>
      </c>
      <c r="W8005" t="str">
        <f t="shared" ref="W8005:W8068" si="1111">IF(C8005=2400,ROUND(L8005,3),"")</f>
        <v/>
      </c>
      <c r="X8005" t="str">
        <f t="shared" ref="X8005:X8068" si="1112">IF(C8005=2400,ROUND(M8005,3),"")</f>
        <v/>
      </c>
      <c r="Y8005" t="str">
        <f t="shared" si="1109"/>
        <v/>
      </c>
      <c r="Z8005" s="9"/>
      <c r="AA8005" s="14">
        <f t="shared" ref="AA8005:AA8068" si="1113">ROUND((0.6105*(EXP((17.273*J8005)/(J8005+237.3))))*K8005/100,3)</f>
        <v>0.32400000000000001</v>
      </c>
      <c r="AB8005" s="14">
        <f t="shared" ref="AB8005:AB8068" si="1114">ROUND(AA8005/K8005*(100-K8005),3)</f>
        <v>1.7999999999999999E-2</v>
      </c>
    </row>
    <row r="8006" spans="1:28" x14ac:dyDescent="0.25">
      <c r="A8006" s="10">
        <f t="shared" si="1107"/>
        <v>45625</v>
      </c>
      <c r="B8006" s="11">
        <v>334</v>
      </c>
      <c r="C8006" s="11">
        <v>1000</v>
      </c>
      <c r="D8006" s="12">
        <v>842.41666666666697</v>
      </c>
      <c r="E8006" s="9"/>
      <c r="F8006" s="9">
        <v>48.881</v>
      </c>
      <c r="G8006" s="9">
        <v>0</v>
      </c>
      <c r="H8006" s="9">
        <v>0</v>
      </c>
      <c r="I8006" s="9">
        <v>4.2119999999999997</v>
      </c>
      <c r="J8006" s="9">
        <v>-6.5469999999999997</v>
      </c>
      <c r="K8006" s="9">
        <v>96.4</v>
      </c>
      <c r="L8006" s="9">
        <v>0.19500000000000001</v>
      </c>
      <c r="M8006" s="9">
        <v>0.24299999999999999</v>
      </c>
      <c r="N8006" s="9">
        <v>0</v>
      </c>
      <c r="O8006" s="9">
        <v>30.625</v>
      </c>
      <c r="P8006" s="9"/>
      <c r="Q8006" s="9"/>
      <c r="R8006" s="9"/>
      <c r="T8006">
        <f t="shared" si="1110"/>
        <v>3341000</v>
      </c>
      <c r="U8006">
        <v>205.3</v>
      </c>
      <c r="V8006">
        <f t="shared" si="1108"/>
        <v>30.6</v>
      </c>
      <c r="W8006" t="str">
        <f t="shared" si="1111"/>
        <v/>
      </c>
      <c r="X8006" t="str">
        <f t="shared" si="1112"/>
        <v/>
      </c>
      <c r="Y8006" t="str">
        <f t="shared" si="1109"/>
        <v/>
      </c>
      <c r="Z8006" s="9"/>
      <c r="AA8006" s="14">
        <f t="shared" si="1113"/>
        <v>0.36099999999999999</v>
      </c>
      <c r="AB8006" s="14">
        <f t="shared" si="1114"/>
        <v>1.2999999999999999E-2</v>
      </c>
    </row>
    <row r="8007" spans="1:28" x14ac:dyDescent="0.25">
      <c r="A8007" s="10">
        <f t="shared" ref="A8007:A8070" si="1115">A$5-1+B8007</f>
        <v>45625</v>
      </c>
      <c r="B8007" s="11">
        <v>334</v>
      </c>
      <c r="C8007" s="11">
        <v>1100</v>
      </c>
      <c r="D8007" s="12">
        <v>842.45833333333303</v>
      </c>
      <c r="E8007" s="9"/>
      <c r="F8007" s="9">
        <v>48.412999999999997</v>
      </c>
      <c r="G8007" s="9">
        <v>0</v>
      </c>
      <c r="H8007" s="9">
        <v>0</v>
      </c>
      <c r="I8007" s="9">
        <v>4.2119999999999997</v>
      </c>
      <c r="J8007" s="9">
        <v>-5.5419999999999998</v>
      </c>
      <c r="K8007" s="9">
        <v>96.9</v>
      </c>
      <c r="L8007" s="9">
        <v>0.19500000000000001</v>
      </c>
      <c r="M8007" s="9">
        <v>0.24199999999999999</v>
      </c>
      <c r="N8007" s="9">
        <v>0</v>
      </c>
      <c r="O8007" s="9">
        <v>45.625</v>
      </c>
      <c r="P8007" s="9"/>
      <c r="Q8007" s="9"/>
      <c r="R8007" s="9"/>
      <c r="T8007">
        <f t="shared" si="1110"/>
        <v>3341100</v>
      </c>
      <c r="U8007">
        <v>282.5</v>
      </c>
      <c r="V8007">
        <f t="shared" si="1108"/>
        <v>45.6</v>
      </c>
      <c r="W8007" t="str">
        <f t="shared" si="1111"/>
        <v/>
      </c>
      <c r="X8007" t="str">
        <f t="shared" si="1112"/>
        <v/>
      </c>
      <c r="Y8007" t="str">
        <f t="shared" si="1109"/>
        <v/>
      </c>
      <c r="Z8007" s="9"/>
      <c r="AA8007" s="14">
        <f t="shared" si="1113"/>
        <v>0.39100000000000001</v>
      </c>
      <c r="AB8007" s="14">
        <f t="shared" si="1114"/>
        <v>1.2999999999999999E-2</v>
      </c>
    </row>
    <row r="8008" spans="1:28" x14ac:dyDescent="0.25">
      <c r="A8008" s="10">
        <f t="shared" si="1115"/>
        <v>45625</v>
      </c>
      <c r="B8008" s="11">
        <v>334</v>
      </c>
      <c r="C8008" s="11">
        <v>1200</v>
      </c>
      <c r="D8008" s="12">
        <v>842.5</v>
      </c>
      <c r="E8008" s="9"/>
      <c r="F8008" s="9">
        <v>48.295999999999999</v>
      </c>
      <c r="G8008" s="9">
        <v>0</v>
      </c>
      <c r="H8008" s="9">
        <v>0</v>
      </c>
      <c r="I8008" s="9">
        <v>4.2119999999999997</v>
      </c>
      <c r="J8008" s="9">
        <v>-5.4180000000000001</v>
      </c>
      <c r="K8008" s="9">
        <v>97.1</v>
      </c>
      <c r="L8008" s="9">
        <v>0.19500000000000001</v>
      </c>
      <c r="M8008" s="9">
        <v>0.24299999999999999</v>
      </c>
      <c r="N8008" s="9">
        <v>0</v>
      </c>
      <c r="O8008" s="9">
        <v>44.375</v>
      </c>
      <c r="P8008" s="9"/>
      <c r="Q8008" s="9"/>
      <c r="R8008" s="9"/>
      <c r="T8008">
        <f t="shared" si="1110"/>
        <v>3341200</v>
      </c>
      <c r="U8008">
        <v>313.5</v>
      </c>
      <c r="V8008">
        <f t="shared" si="1108"/>
        <v>44.4</v>
      </c>
      <c r="W8008" t="str">
        <f t="shared" si="1111"/>
        <v/>
      </c>
      <c r="X8008" t="str">
        <f t="shared" si="1112"/>
        <v/>
      </c>
      <c r="Y8008" t="str">
        <f t="shared" si="1109"/>
        <v/>
      </c>
      <c r="Z8008" s="9"/>
      <c r="AA8008" s="14">
        <f t="shared" si="1113"/>
        <v>0.39600000000000002</v>
      </c>
      <c r="AB8008" s="14">
        <f t="shared" si="1114"/>
        <v>1.2E-2</v>
      </c>
    </row>
    <row r="8009" spans="1:28" x14ac:dyDescent="0.25">
      <c r="A8009" s="10">
        <f t="shared" si="1115"/>
        <v>45625</v>
      </c>
      <c r="B8009" s="11">
        <v>334</v>
      </c>
      <c r="C8009" s="11">
        <v>1300</v>
      </c>
      <c r="D8009" s="12">
        <v>842.54166666666697</v>
      </c>
      <c r="E8009" s="9"/>
      <c r="F8009" s="9">
        <v>48.295999999999999</v>
      </c>
      <c r="G8009" s="9">
        <v>0</v>
      </c>
      <c r="H8009" s="9">
        <v>0</v>
      </c>
      <c r="I8009" s="9">
        <v>4.2119999999999997</v>
      </c>
      <c r="J8009" s="9">
        <v>-4.8040000000000003</v>
      </c>
      <c r="K8009" s="9">
        <v>97.4</v>
      </c>
      <c r="L8009" s="9">
        <v>0.19400000000000001</v>
      </c>
      <c r="M8009" s="9">
        <v>0.24299999999999999</v>
      </c>
      <c r="N8009" s="9">
        <v>0</v>
      </c>
      <c r="O8009" s="9">
        <v>43.125</v>
      </c>
      <c r="P8009" s="9"/>
      <c r="Q8009" s="9"/>
      <c r="R8009" s="9"/>
      <c r="T8009">
        <f t="shared" si="1110"/>
        <v>3341300</v>
      </c>
      <c r="U8009">
        <v>294.5</v>
      </c>
      <c r="V8009">
        <f t="shared" si="1108"/>
        <v>43.1</v>
      </c>
      <c r="W8009" t="str">
        <f t="shared" si="1111"/>
        <v/>
      </c>
      <c r="X8009" t="str">
        <f t="shared" si="1112"/>
        <v/>
      </c>
      <c r="Y8009" t="str">
        <f t="shared" si="1109"/>
        <v/>
      </c>
      <c r="Z8009" s="9"/>
      <c r="AA8009" s="14">
        <f t="shared" si="1113"/>
        <v>0.41599999999999998</v>
      </c>
      <c r="AB8009" s="14">
        <f t="shared" si="1114"/>
        <v>1.0999999999999999E-2</v>
      </c>
    </row>
    <row r="8010" spans="1:28" x14ac:dyDescent="0.25">
      <c r="A8010" s="10">
        <f t="shared" si="1115"/>
        <v>45625</v>
      </c>
      <c r="B8010" s="11">
        <v>334</v>
      </c>
      <c r="C8010" s="11">
        <v>1400</v>
      </c>
      <c r="D8010" s="12">
        <v>842.58333333333303</v>
      </c>
      <c r="E8010" s="9"/>
      <c r="F8010" s="9">
        <v>47.594000000000001</v>
      </c>
      <c r="G8010" s="9">
        <v>0</v>
      </c>
      <c r="H8010" s="9">
        <v>0</v>
      </c>
      <c r="I8010" s="9">
        <v>4.2119999999999997</v>
      </c>
      <c r="J8010" s="9">
        <v>-4.1059999999999999</v>
      </c>
      <c r="K8010" s="9">
        <v>97.7</v>
      </c>
      <c r="L8010" s="9">
        <v>0.19400000000000001</v>
      </c>
      <c r="M8010" s="9">
        <v>0.24299999999999999</v>
      </c>
      <c r="N8010" s="9">
        <v>0</v>
      </c>
      <c r="O8010" s="9">
        <v>86.875</v>
      </c>
      <c r="P8010" s="9"/>
      <c r="Q8010" s="9"/>
      <c r="R8010" s="9"/>
      <c r="T8010">
        <f t="shared" si="1110"/>
        <v>3341400</v>
      </c>
      <c r="U8010">
        <v>227.5</v>
      </c>
      <c r="V8010">
        <f t="shared" si="1108"/>
        <v>86.9</v>
      </c>
      <c r="W8010" t="str">
        <f t="shared" si="1111"/>
        <v/>
      </c>
      <c r="X8010" t="str">
        <f t="shared" si="1112"/>
        <v/>
      </c>
      <c r="Y8010" t="str">
        <f t="shared" si="1109"/>
        <v/>
      </c>
      <c r="Z8010" s="9"/>
      <c r="AA8010" s="14">
        <f t="shared" si="1113"/>
        <v>0.44</v>
      </c>
      <c r="AB8010" s="14">
        <f t="shared" si="1114"/>
        <v>0.01</v>
      </c>
    </row>
    <row r="8011" spans="1:28" x14ac:dyDescent="0.25">
      <c r="A8011" s="10">
        <f t="shared" si="1115"/>
        <v>45625</v>
      </c>
      <c r="B8011" s="11">
        <v>334</v>
      </c>
      <c r="C8011" s="11">
        <v>1500</v>
      </c>
      <c r="D8011" s="12">
        <v>842.625</v>
      </c>
      <c r="E8011" s="9"/>
      <c r="F8011" s="9">
        <v>48.53</v>
      </c>
      <c r="G8011" s="9">
        <v>0</v>
      </c>
      <c r="H8011" s="9">
        <v>0</v>
      </c>
      <c r="I8011" s="9">
        <v>4.2119999999999997</v>
      </c>
      <c r="J8011" s="9">
        <v>-5.3879999999999999</v>
      </c>
      <c r="K8011" s="9">
        <v>97.6</v>
      </c>
      <c r="L8011" s="9">
        <v>0.19400000000000001</v>
      </c>
      <c r="M8011" s="9">
        <v>0.24299999999999999</v>
      </c>
      <c r="N8011" s="9">
        <v>0</v>
      </c>
      <c r="O8011" s="9">
        <v>34.375</v>
      </c>
      <c r="P8011" s="9"/>
      <c r="Q8011" s="9"/>
      <c r="R8011" s="9"/>
      <c r="T8011">
        <f t="shared" si="1110"/>
        <v>3341500</v>
      </c>
      <c r="U8011">
        <v>123.7</v>
      </c>
      <c r="V8011">
        <f t="shared" si="1108"/>
        <v>34.4</v>
      </c>
      <c r="W8011" t="str">
        <f t="shared" si="1111"/>
        <v/>
      </c>
      <c r="X8011" t="str">
        <f t="shared" si="1112"/>
        <v/>
      </c>
      <c r="Y8011" t="str">
        <f t="shared" si="1109"/>
        <v/>
      </c>
      <c r="Z8011" s="9"/>
      <c r="AA8011" s="14">
        <f t="shared" si="1113"/>
        <v>0.39900000000000002</v>
      </c>
      <c r="AB8011" s="14">
        <f t="shared" si="1114"/>
        <v>0.01</v>
      </c>
    </row>
    <row r="8012" spans="1:28" x14ac:dyDescent="0.25">
      <c r="A8012" s="10">
        <f t="shared" si="1115"/>
        <v>45625</v>
      </c>
      <c r="B8012" s="11">
        <v>334</v>
      </c>
      <c r="C8012" s="11">
        <v>1600</v>
      </c>
      <c r="D8012" s="12">
        <v>842.66666666666697</v>
      </c>
      <c r="E8012" s="9"/>
      <c r="F8012" s="9">
        <v>48.412999999999997</v>
      </c>
      <c r="G8012" s="9">
        <v>0</v>
      </c>
      <c r="H8012" s="9">
        <v>0</v>
      </c>
      <c r="I8012" s="9">
        <v>4.2119999999999997</v>
      </c>
      <c r="J8012" s="9">
        <v>-5.6980000000000004</v>
      </c>
      <c r="K8012" s="9">
        <v>97.7</v>
      </c>
      <c r="L8012" s="9">
        <v>0.19500000000000001</v>
      </c>
      <c r="M8012" s="9">
        <v>0.24299999999999999</v>
      </c>
      <c r="N8012" s="9">
        <v>0</v>
      </c>
      <c r="O8012" s="9">
        <v>3.125</v>
      </c>
      <c r="P8012" s="9"/>
      <c r="Q8012" s="9"/>
      <c r="R8012" s="9"/>
      <c r="T8012">
        <f t="shared" si="1110"/>
        <v>3341600</v>
      </c>
      <c r="U8012">
        <v>18.2</v>
      </c>
      <c r="V8012">
        <f t="shared" si="1108"/>
        <v>3.1</v>
      </c>
      <c r="W8012" t="str">
        <f t="shared" si="1111"/>
        <v/>
      </c>
      <c r="X8012" t="str">
        <f t="shared" si="1112"/>
        <v/>
      </c>
      <c r="Y8012" t="str">
        <f t="shared" si="1109"/>
        <v/>
      </c>
      <c r="Z8012" s="9"/>
      <c r="AA8012" s="14">
        <f t="shared" si="1113"/>
        <v>0.39</v>
      </c>
      <c r="AB8012" s="14">
        <f t="shared" si="1114"/>
        <v>8.9999999999999993E-3</v>
      </c>
    </row>
    <row r="8013" spans="1:28" x14ac:dyDescent="0.25">
      <c r="A8013" s="10">
        <f t="shared" si="1115"/>
        <v>45625</v>
      </c>
      <c r="B8013" s="11">
        <v>334</v>
      </c>
      <c r="C8013" s="11">
        <v>1700</v>
      </c>
      <c r="D8013" s="12">
        <v>842.70833333333303</v>
      </c>
      <c r="E8013" s="9"/>
      <c r="F8013" s="9">
        <v>48.179000000000002</v>
      </c>
      <c r="G8013" s="9">
        <v>0</v>
      </c>
      <c r="H8013" s="9">
        <v>0</v>
      </c>
      <c r="I8013" s="9">
        <v>4.2119999999999997</v>
      </c>
      <c r="J8013" s="9">
        <v>-5.9480000000000004</v>
      </c>
      <c r="K8013" s="9">
        <v>97.6</v>
      </c>
      <c r="L8013" s="9">
        <v>0.19400000000000001</v>
      </c>
      <c r="M8013" s="9">
        <v>0.24199999999999999</v>
      </c>
      <c r="N8013" s="9">
        <v>0</v>
      </c>
      <c r="O8013" s="9">
        <v>0.625</v>
      </c>
      <c r="P8013" s="9"/>
      <c r="Q8013" s="9"/>
      <c r="R8013" s="9"/>
      <c r="T8013">
        <f t="shared" si="1110"/>
        <v>3341700</v>
      </c>
      <c r="U8013">
        <v>0</v>
      </c>
      <c r="V8013">
        <f t="shared" si="1108"/>
        <v>0</v>
      </c>
      <c r="W8013" t="str">
        <f t="shared" si="1111"/>
        <v/>
      </c>
      <c r="X8013" t="str">
        <f t="shared" si="1112"/>
        <v/>
      </c>
      <c r="Y8013" t="str">
        <f t="shared" si="1109"/>
        <v/>
      </c>
      <c r="Z8013" s="9"/>
      <c r="AA8013" s="14">
        <f t="shared" si="1113"/>
        <v>0.38200000000000001</v>
      </c>
      <c r="AB8013" s="14">
        <f t="shared" si="1114"/>
        <v>8.9999999999999993E-3</v>
      </c>
    </row>
    <row r="8014" spans="1:28" x14ac:dyDescent="0.25">
      <c r="A8014" s="10">
        <f t="shared" si="1115"/>
        <v>45625</v>
      </c>
      <c r="B8014" s="11">
        <v>334</v>
      </c>
      <c r="C8014" s="11">
        <v>1800</v>
      </c>
      <c r="D8014" s="12">
        <v>842.75</v>
      </c>
      <c r="E8014" s="9"/>
      <c r="F8014" s="9">
        <v>48.179000000000002</v>
      </c>
      <c r="G8014" s="9">
        <v>0</v>
      </c>
      <c r="H8014" s="9">
        <v>0</v>
      </c>
      <c r="I8014" s="9">
        <v>4.2119999999999997</v>
      </c>
      <c r="J8014" s="9">
        <v>-6.2619999999999996</v>
      </c>
      <c r="K8014" s="9">
        <v>97.5</v>
      </c>
      <c r="L8014" s="9">
        <v>0.19400000000000001</v>
      </c>
      <c r="M8014" s="9">
        <v>0.24199999999999999</v>
      </c>
      <c r="N8014" s="9">
        <v>0</v>
      </c>
      <c r="O8014" s="9">
        <v>0.625</v>
      </c>
      <c r="P8014" s="9"/>
      <c r="Q8014" s="9"/>
      <c r="R8014" s="9"/>
      <c r="T8014">
        <f t="shared" si="1110"/>
        <v>3341800</v>
      </c>
      <c r="U8014">
        <v>0</v>
      </c>
      <c r="V8014">
        <f t="shared" si="1108"/>
        <v>0</v>
      </c>
      <c r="W8014" t="str">
        <f t="shared" si="1111"/>
        <v/>
      </c>
      <c r="X8014" t="str">
        <f t="shared" si="1112"/>
        <v/>
      </c>
      <c r="Y8014" t="str">
        <f t="shared" si="1109"/>
        <v/>
      </c>
      <c r="Z8014" s="9"/>
      <c r="AA8014" s="14">
        <f t="shared" si="1113"/>
        <v>0.373</v>
      </c>
      <c r="AB8014" s="14">
        <f t="shared" si="1114"/>
        <v>0.01</v>
      </c>
    </row>
    <row r="8015" spans="1:28" x14ac:dyDescent="0.25">
      <c r="A8015" s="10">
        <f t="shared" si="1115"/>
        <v>45625</v>
      </c>
      <c r="B8015" s="11">
        <v>334</v>
      </c>
      <c r="C8015" s="11">
        <v>1900</v>
      </c>
      <c r="D8015" s="12">
        <v>842.79166666666697</v>
      </c>
      <c r="E8015" s="9"/>
      <c r="F8015" s="9">
        <v>48.179000000000002</v>
      </c>
      <c r="G8015" s="9">
        <v>0</v>
      </c>
      <c r="H8015" s="9">
        <v>0</v>
      </c>
      <c r="I8015" s="9">
        <v>4.2119999999999997</v>
      </c>
      <c r="J8015" s="9">
        <v>-6.7380000000000004</v>
      </c>
      <c r="K8015" s="9">
        <v>97.4</v>
      </c>
      <c r="L8015" s="9">
        <v>0.19500000000000001</v>
      </c>
      <c r="M8015" s="9">
        <v>0.24299999999999999</v>
      </c>
      <c r="N8015" s="9">
        <v>0</v>
      </c>
      <c r="O8015" s="9">
        <v>0.625</v>
      </c>
      <c r="P8015" s="9"/>
      <c r="Q8015" s="9"/>
      <c r="R8015" s="9"/>
      <c r="T8015">
        <f t="shared" si="1110"/>
        <v>3341900</v>
      </c>
      <c r="U8015">
        <v>0</v>
      </c>
      <c r="V8015">
        <f t="shared" si="1108"/>
        <v>0</v>
      </c>
      <c r="W8015" t="str">
        <f t="shared" si="1111"/>
        <v/>
      </c>
      <c r="X8015" t="str">
        <f t="shared" si="1112"/>
        <v/>
      </c>
      <c r="Y8015" t="str">
        <f t="shared" si="1109"/>
        <v/>
      </c>
      <c r="Z8015" s="9"/>
      <c r="AA8015" s="14">
        <f t="shared" si="1113"/>
        <v>0.35899999999999999</v>
      </c>
      <c r="AB8015" s="14">
        <f t="shared" si="1114"/>
        <v>0.01</v>
      </c>
    </row>
    <row r="8016" spans="1:28" x14ac:dyDescent="0.25">
      <c r="A8016" s="10">
        <f t="shared" si="1115"/>
        <v>45625</v>
      </c>
      <c r="B8016" s="11">
        <v>334</v>
      </c>
      <c r="C8016" s="11">
        <v>2000</v>
      </c>
      <c r="D8016" s="12">
        <v>842.83333333333303</v>
      </c>
      <c r="E8016" s="9"/>
      <c r="F8016" s="9">
        <v>48.061999999999998</v>
      </c>
      <c r="G8016" s="9">
        <v>0</v>
      </c>
      <c r="H8016" s="9">
        <v>0</v>
      </c>
      <c r="I8016" s="9">
        <v>4.2119999999999997</v>
      </c>
      <c r="J8016" s="9">
        <v>-6.9939999999999998</v>
      </c>
      <c r="K8016" s="9">
        <v>97</v>
      </c>
      <c r="L8016" s="9">
        <v>0.19400000000000001</v>
      </c>
      <c r="M8016" s="9">
        <v>0.24299999999999999</v>
      </c>
      <c r="N8016" s="9">
        <v>0</v>
      </c>
      <c r="O8016" s="9">
        <v>0.625</v>
      </c>
      <c r="P8016" s="9"/>
      <c r="Q8016" s="9"/>
      <c r="R8016" s="9"/>
      <c r="T8016">
        <f t="shared" si="1110"/>
        <v>3342000</v>
      </c>
      <c r="U8016">
        <v>0</v>
      </c>
      <c r="V8016">
        <f t="shared" si="1108"/>
        <v>0</v>
      </c>
      <c r="W8016" t="str">
        <f t="shared" si="1111"/>
        <v/>
      </c>
      <c r="X8016" t="str">
        <f t="shared" si="1112"/>
        <v/>
      </c>
      <c r="Y8016" t="str">
        <f t="shared" si="1109"/>
        <v/>
      </c>
      <c r="Z8016" s="9"/>
      <c r="AA8016" s="14">
        <f t="shared" si="1113"/>
        <v>0.35</v>
      </c>
      <c r="AB8016" s="14">
        <f t="shared" si="1114"/>
        <v>1.0999999999999999E-2</v>
      </c>
    </row>
    <row r="8017" spans="1:28" x14ac:dyDescent="0.25">
      <c r="A8017" s="10">
        <f t="shared" si="1115"/>
        <v>45625</v>
      </c>
      <c r="B8017" s="11">
        <v>334</v>
      </c>
      <c r="C8017" s="11">
        <v>2100</v>
      </c>
      <c r="D8017" s="12">
        <v>842.875</v>
      </c>
      <c r="E8017" s="9"/>
      <c r="F8017" s="9">
        <v>48.061999999999998</v>
      </c>
      <c r="G8017" s="9">
        <v>0</v>
      </c>
      <c r="H8017" s="9">
        <v>0</v>
      </c>
      <c r="I8017" s="9">
        <v>4.2119999999999997</v>
      </c>
      <c r="J8017" s="9">
        <v>-6.452</v>
      </c>
      <c r="K8017" s="9">
        <v>97.1</v>
      </c>
      <c r="L8017" s="9">
        <v>0.19400000000000001</v>
      </c>
      <c r="M8017" s="9">
        <v>0.24299999999999999</v>
      </c>
      <c r="N8017" s="9">
        <v>0</v>
      </c>
      <c r="O8017" s="9">
        <v>0.625</v>
      </c>
      <c r="P8017" s="9"/>
      <c r="Q8017" s="9"/>
      <c r="R8017" s="9"/>
      <c r="T8017">
        <f t="shared" si="1110"/>
        <v>3342100</v>
      </c>
      <c r="U8017">
        <v>0</v>
      </c>
      <c r="V8017">
        <f t="shared" si="1108"/>
        <v>0</v>
      </c>
      <c r="W8017" t="str">
        <f t="shared" si="1111"/>
        <v/>
      </c>
      <c r="X8017" t="str">
        <f t="shared" si="1112"/>
        <v/>
      </c>
      <c r="Y8017" t="str">
        <f t="shared" si="1109"/>
        <v/>
      </c>
      <c r="Z8017" s="9"/>
      <c r="AA8017" s="14">
        <f t="shared" si="1113"/>
        <v>0.36599999999999999</v>
      </c>
      <c r="AB8017" s="14">
        <f t="shared" si="1114"/>
        <v>1.0999999999999999E-2</v>
      </c>
    </row>
    <row r="8018" spans="1:28" x14ac:dyDescent="0.25">
      <c r="A8018" s="10">
        <f t="shared" si="1115"/>
        <v>45625</v>
      </c>
      <c r="B8018" s="11">
        <v>334</v>
      </c>
      <c r="C8018" s="11">
        <v>2200</v>
      </c>
      <c r="D8018" s="12">
        <v>842.91666666666697</v>
      </c>
      <c r="E8018" s="9"/>
      <c r="F8018" s="9">
        <v>47.945</v>
      </c>
      <c r="G8018" s="9">
        <v>0</v>
      </c>
      <c r="H8018" s="9">
        <v>0</v>
      </c>
      <c r="I8018" s="9">
        <v>4.2119999999999997</v>
      </c>
      <c r="J8018" s="9">
        <v>-6.452</v>
      </c>
      <c r="K8018" s="9">
        <v>97.1</v>
      </c>
      <c r="L8018" s="9">
        <v>0.19400000000000001</v>
      </c>
      <c r="M8018" s="9">
        <v>0.24299999999999999</v>
      </c>
      <c r="N8018" s="9">
        <v>0</v>
      </c>
      <c r="O8018" s="9">
        <v>0.625</v>
      </c>
      <c r="P8018" s="9"/>
      <c r="Q8018" s="9"/>
      <c r="R8018" s="9"/>
      <c r="T8018">
        <f t="shared" si="1110"/>
        <v>3342200</v>
      </c>
      <c r="U8018">
        <v>0</v>
      </c>
      <c r="V8018">
        <f t="shared" si="1108"/>
        <v>0</v>
      </c>
      <c r="W8018" t="str">
        <f t="shared" si="1111"/>
        <v/>
      </c>
      <c r="X8018" t="str">
        <f t="shared" si="1112"/>
        <v/>
      </c>
      <c r="Y8018" t="str">
        <f t="shared" si="1109"/>
        <v/>
      </c>
      <c r="Z8018" s="9"/>
      <c r="AA8018" s="14">
        <f t="shared" si="1113"/>
        <v>0.36599999999999999</v>
      </c>
      <c r="AB8018" s="14">
        <f t="shared" si="1114"/>
        <v>1.0999999999999999E-2</v>
      </c>
    </row>
    <row r="8019" spans="1:28" x14ac:dyDescent="0.25">
      <c r="A8019" s="10">
        <f t="shared" si="1115"/>
        <v>45625</v>
      </c>
      <c r="B8019" s="11">
        <v>334</v>
      </c>
      <c r="C8019" s="11">
        <v>2300</v>
      </c>
      <c r="D8019" s="12">
        <v>842.95833333333303</v>
      </c>
      <c r="E8019" s="9"/>
      <c r="F8019" s="9">
        <v>48.53</v>
      </c>
      <c r="G8019" s="9">
        <v>0</v>
      </c>
      <c r="H8019" s="9">
        <v>0</v>
      </c>
      <c r="I8019" s="9">
        <v>4.2119999999999997</v>
      </c>
      <c r="J8019" s="9">
        <v>-6.1680000000000001</v>
      </c>
      <c r="K8019" s="9">
        <v>97.2</v>
      </c>
      <c r="L8019" s="9">
        <v>0.19400000000000001</v>
      </c>
      <c r="M8019" s="9">
        <v>0.24299999999999999</v>
      </c>
      <c r="N8019" s="9">
        <v>0</v>
      </c>
      <c r="O8019" s="9">
        <v>0.625</v>
      </c>
      <c r="P8019" s="9"/>
      <c r="Q8019" s="9"/>
      <c r="R8019" s="9"/>
      <c r="T8019">
        <f t="shared" si="1110"/>
        <v>3342300</v>
      </c>
      <c r="U8019">
        <v>0</v>
      </c>
      <c r="V8019">
        <f t="shared" si="1108"/>
        <v>0</v>
      </c>
      <c r="W8019" t="str">
        <f t="shared" si="1111"/>
        <v/>
      </c>
      <c r="X8019" t="str">
        <f t="shared" si="1112"/>
        <v/>
      </c>
      <c r="Y8019" t="str">
        <f t="shared" si="1109"/>
        <v/>
      </c>
      <c r="Z8019" s="9"/>
      <c r="AA8019" s="14">
        <f t="shared" si="1113"/>
        <v>0.374</v>
      </c>
      <c r="AB8019" s="14">
        <f t="shared" si="1114"/>
        <v>1.0999999999999999E-2</v>
      </c>
    </row>
    <row r="8020" spans="1:28" x14ac:dyDescent="0.25">
      <c r="A8020" s="10">
        <f t="shared" si="1115"/>
        <v>45625</v>
      </c>
      <c r="B8020" s="11">
        <v>334</v>
      </c>
      <c r="C8020" s="11">
        <v>2400</v>
      </c>
      <c r="D8020" s="12">
        <v>843</v>
      </c>
      <c r="E8020" s="9"/>
      <c r="F8020" s="9">
        <v>49.582999999999998</v>
      </c>
      <c r="G8020" s="9">
        <v>0</v>
      </c>
      <c r="H8020" s="9">
        <v>0</v>
      </c>
      <c r="I8020" s="9">
        <v>4.2119999999999997</v>
      </c>
      <c r="J8020" s="9">
        <v>-5.8540000000000001</v>
      </c>
      <c r="K8020" s="9">
        <v>97.5</v>
      </c>
      <c r="L8020" s="9">
        <v>0.19500000000000001</v>
      </c>
      <c r="M8020" s="9">
        <v>0.24299999999999999</v>
      </c>
      <c r="N8020" s="9">
        <v>0</v>
      </c>
      <c r="O8020" s="9">
        <v>0.625</v>
      </c>
      <c r="P8020" s="9"/>
      <c r="Q8020" s="9"/>
      <c r="R8020" s="9"/>
      <c r="T8020">
        <f t="shared" si="1110"/>
        <v>3342400</v>
      </c>
      <c r="U8020">
        <v>0</v>
      </c>
      <c r="V8020">
        <f t="shared" si="1108"/>
        <v>0</v>
      </c>
      <c r="W8020">
        <f t="shared" si="1111"/>
        <v>0.19500000000000001</v>
      </c>
      <c r="X8020">
        <f t="shared" si="1112"/>
        <v>0.24299999999999999</v>
      </c>
      <c r="Y8020">
        <f t="shared" si="1109"/>
        <v>0.496</v>
      </c>
      <c r="Z8020" s="9"/>
      <c r="AA8020" s="14">
        <f t="shared" si="1113"/>
        <v>0.38500000000000001</v>
      </c>
      <c r="AB8020" s="14">
        <f t="shared" si="1114"/>
        <v>0.01</v>
      </c>
    </row>
    <row r="8021" spans="1:28" x14ac:dyDescent="0.25">
      <c r="A8021" s="10">
        <f t="shared" si="1115"/>
        <v>45626</v>
      </c>
      <c r="B8021" s="11">
        <v>335</v>
      </c>
      <c r="C8021" s="11">
        <v>100</v>
      </c>
      <c r="D8021" s="12">
        <v>843.04166666666697</v>
      </c>
      <c r="E8021" s="9"/>
      <c r="F8021" s="9">
        <v>48.646999999999998</v>
      </c>
      <c r="G8021" s="9">
        <v>0</v>
      </c>
      <c r="H8021" s="9">
        <v>0</v>
      </c>
      <c r="I8021" s="9">
        <v>4.2119999999999997</v>
      </c>
      <c r="J8021" s="9">
        <v>-5.8540000000000001</v>
      </c>
      <c r="K8021" s="9">
        <v>97.6</v>
      </c>
      <c r="L8021" s="9">
        <v>0.19500000000000001</v>
      </c>
      <c r="M8021" s="9">
        <v>0.24299999999999999</v>
      </c>
      <c r="N8021" s="9">
        <v>0</v>
      </c>
      <c r="O8021" s="9">
        <v>0.625</v>
      </c>
      <c r="P8021" s="9"/>
      <c r="Q8021" s="9"/>
      <c r="R8021" s="9"/>
      <c r="T8021">
        <f t="shared" si="1110"/>
        <v>3350100</v>
      </c>
      <c r="U8021">
        <v>0</v>
      </c>
      <c r="V8021">
        <f t="shared" si="1108"/>
        <v>0</v>
      </c>
      <c r="W8021" t="str">
        <f t="shared" si="1111"/>
        <v/>
      </c>
      <c r="X8021" t="str">
        <f t="shared" si="1112"/>
        <v/>
      </c>
      <c r="Y8021" t="str">
        <f t="shared" si="1109"/>
        <v/>
      </c>
      <c r="Z8021" s="9"/>
      <c r="AA8021" s="14">
        <f t="shared" si="1113"/>
        <v>0.38500000000000001</v>
      </c>
      <c r="AB8021" s="14">
        <f t="shared" si="1114"/>
        <v>8.9999999999999993E-3</v>
      </c>
    </row>
    <row r="8022" spans="1:28" x14ac:dyDescent="0.25">
      <c r="A8022" s="10">
        <f t="shared" si="1115"/>
        <v>45626</v>
      </c>
      <c r="B8022" s="11">
        <v>335</v>
      </c>
      <c r="C8022" s="11">
        <v>200</v>
      </c>
      <c r="D8022" s="12">
        <v>843.08333333333303</v>
      </c>
      <c r="E8022" s="9"/>
      <c r="F8022" s="9">
        <v>49.466000000000001</v>
      </c>
      <c r="G8022" s="9">
        <v>0</v>
      </c>
      <c r="H8022" s="9">
        <v>0</v>
      </c>
      <c r="I8022" s="9">
        <v>4.2119999999999997</v>
      </c>
      <c r="J8022" s="9">
        <v>-5.5739999999999998</v>
      </c>
      <c r="K8022" s="9">
        <v>97.7</v>
      </c>
      <c r="L8022" s="9">
        <v>0.19400000000000001</v>
      </c>
      <c r="M8022" s="9">
        <v>0.24199999999999999</v>
      </c>
      <c r="N8022" s="9">
        <v>0</v>
      </c>
      <c r="O8022" s="9">
        <v>0.625</v>
      </c>
      <c r="P8022" s="9"/>
      <c r="Q8022" s="9"/>
      <c r="R8022" s="9"/>
      <c r="T8022">
        <f t="shared" si="1110"/>
        <v>3350200</v>
      </c>
      <c r="U8022">
        <v>0</v>
      </c>
      <c r="V8022">
        <f t="shared" si="1108"/>
        <v>0</v>
      </c>
      <c r="W8022" t="str">
        <f t="shared" si="1111"/>
        <v/>
      </c>
      <c r="X8022" t="str">
        <f t="shared" si="1112"/>
        <v/>
      </c>
      <c r="Y8022" t="str">
        <f t="shared" si="1109"/>
        <v/>
      </c>
      <c r="Z8022" s="9"/>
      <c r="AA8022" s="14">
        <f t="shared" si="1113"/>
        <v>0.39400000000000002</v>
      </c>
      <c r="AB8022" s="14">
        <f t="shared" si="1114"/>
        <v>8.9999999999999993E-3</v>
      </c>
    </row>
    <row r="8023" spans="1:28" x14ac:dyDescent="0.25">
      <c r="A8023" s="10">
        <f t="shared" si="1115"/>
        <v>45626</v>
      </c>
      <c r="B8023" s="11">
        <v>335</v>
      </c>
      <c r="C8023" s="11">
        <v>300</v>
      </c>
      <c r="D8023" s="12">
        <v>843.125</v>
      </c>
      <c r="E8023" s="9"/>
      <c r="F8023" s="9">
        <v>64.441999999999993</v>
      </c>
      <c r="G8023" s="9">
        <v>0</v>
      </c>
      <c r="H8023" s="9">
        <v>0</v>
      </c>
      <c r="I8023" s="9">
        <v>4.2119999999999997</v>
      </c>
      <c r="J8023" s="9">
        <v>-5.76</v>
      </c>
      <c r="K8023" s="9">
        <v>97.7</v>
      </c>
      <c r="L8023" s="9">
        <v>0.19400000000000001</v>
      </c>
      <c r="M8023" s="9">
        <v>0.24199999999999999</v>
      </c>
      <c r="N8023" s="9">
        <v>0</v>
      </c>
      <c r="O8023" s="9">
        <v>0.625</v>
      </c>
      <c r="P8023" s="9"/>
      <c r="Q8023" s="9"/>
      <c r="R8023" s="9"/>
      <c r="T8023">
        <f t="shared" si="1110"/>
        <v>3350300</v>
      </c>
      <c r="U8023">
        <v>0</v>
      </c>
      <c r="V8023">
        <f t="shared" si="1108"/>
        <v>0</v>
      </c>
      <c r="W8023" t="str">
        <f t="shared" si="1111"/>
        <v/>
      </c>
      <c r="X8023" t="str">
        <f t="shared" si="1112"/>
        <v/>
      </c>
      <c r="Y8023" t="str">
        <f t="shared" si="1109"/>
        <v/>
      </c>
      <c r="Z8023" s="9"/>
      <c r="AA8023" s="14">
        <f t="shared" si="1113"/>
        <v>0.38800000000000001</v>
      </c>
      <c r="AB8023" s="14">
        <f t="shared" si="1114"/>
        <v>8.9999999999999993E-3</v>
      </c>
    </row>
    <row r="8024" spans="1:28" x14ac:dyDescent="0.25">
      <c r="A8024" s="10">
        <f t="shared" si="1115"/>
        <v>45626</v>
      </c>
      <c r="B8024" s="11">
        <v>335</v>
      </c>
      <c r="C8024" s="11">
        <v>400</v>
      </c>
      <c r="D8024" s="12">
        <v>843.16666666666697</v>
      </c>
      <c r="E8024" s="9"/>
      <c r="F8024" s="9">
        <v>79.534000000000006</v>
      </c>
      <c r="G8024" s="9">
        <v>0</v>
      </c>
      <c r="H8024" s="9">
        <v>0</v>
      </c>
      <c r="I8024" s="9">
        <v>4.2119999999999997</v>
      </c>
      <c r="J8024" s="9">
        <v>-5.5110000000000001</v>
      </c>
      <c r="K8024" s="9">
        <v>97.8</v>
      </c>
      <c r="L8024" s="9">
        <v>0.19400000000000001</v>
      </c>
      <c r="M8024" s="9">
        <v>0.24199999999999999</v>
      </c>
      <c r="N8024" s="9">
        <v>0</v>
      </c>
      <c r="O8024" s="9">
        <v>0.625</v>
      </c>
      <c r="P8024" s="9"/>
      <c r="Q8024" s="9"/>
      <c r="R8024" s="9"/>
      <c r="T8024">
        <f t="shared" si="1110"/>
        <v>3350400</v>
      </c>
      <c r="U8024">
        <v>0</v>
      </c>
      <c r="V8024">
        <f t="shared" si="1108"/>
        <v>0</v>
      </c>
      <c r="W8024" t="str">
        <f t="shared" si="1111"/>
        <v/>
      </c>
      <c r="X8024" t="str">
        <f t="shared" si="1112"/>
        <v/>
      </c>
      <c r="Y8024" t="str">
        <f t="shared" si="1109"/>
        <v/>
      </c>
      <c r="Z8024" s="9"/>
      <c r="AA8024" s="14">
        <f t="shared" si="1113"/>
        <v>0.39600000000000002</v>
      </c>
      <c r="AB8024" s="14">
        <f t="shared" si="1114"/>
        <v>8.9999999999999993E-3</v>
      </c>
    </row>
    <row r="8025" spans="1:28" x14ac:dyDescent="0.25">
      <c r="A8025" s="10">
        <f t="shared" si="1115"/>
        <v>45626</v>
      </c>
      <c r="B8025" s="11">
        <v>335</v>
      </c>
      <c r="C8025" s="11">
        <v>500</v>
      </c>
      <c r="D8025" s="12">
        <v>843.20833333333303</v>
      </c>
      <c r="E8025" s="9"/>
      <c r="F8025" s="9">
        <v>94.626000000000005</v>
      </c>
      <c r="G8025" s="9">
        <v>0</v>
      </c>
      <c r="H8025" s="9">
        <v>0</v>
      </c>
      <c r="I8025" s="9">
        <v>4.2119999999999997</v>
      </c>
      <c r="J8025" s="9">
        <v>-6.3879999999999999</v>
      </c>
      <c r="K8025" s="9">
        <v>97.6</v>
      </c>
      <c r="L8025" s="9">
        <v>0.19500000000000001</v>
      </c>
      <c r="M8025" s="9">
        <v>0.24199999999999999</v>
      </c>
      <c r="N8025" s="9">
        <v>0</v>
      </c>
      <c r="O8025" s="9">
        <v>0.625</v>
      </c>
      <c r="P8025" s="9"/>
      <c r="Q8025" s="9"/>
      <c r="R8025" s="9"/>
      <c r="T8025">
        <f t="shared" si="1110"/>
        <v>3350500</v>
      </c>
      <c r="U8025">
        <v>0</v>
      </c>
      <c r="V8025">
        <f t="shared" si="1108"/>
        <v>0</v>
      </c>
      <c r="W8025" t="str">
        <f t="shared" si="1111"/>
        <v/>
      </c>
      <c r="X8025" t="str">
        <f t="shared" si="1112"/>
        <v/>
      </c>
      <c r="Y8025" t="str">
        <f t="shared" si="1109"/>
        <v/>
      </c>
      <c r="Z8025" s="9"/>
      <c r="AA8025" s="14">
        <f t="shared" si="1113"/>
        <v>0.36899999999999999</v>
      </c>
      <c r="AB8025" s="14">
        <f t="shared" si="1114"/>
        <v>8.9999999999999993E-3</v>
      </c>
    </row>
    <row r="8026" spans="1:28" x14ac:dyDescent="0.25">
      <c r="A8026" s="10">
        <f t="shared" si="1115"/>
        <v>45626</v>
      </c>
      <c r="B8026" s="11">
        <v>335</v>
      </c>
      <c r="C8026" s="11">
        <v>600</v>
      </c>
      <c r="D8026" s="12">
        <v>843.25</v>
      </c>
      <c r="E8026" s="9"/>
      <c r="F8026" s="9">
        <v>79.534000000000006</v>
      </c>
      <c r="G8026" s="9">
        <v>0</v>
      </c>
      <c r="H8026" s="9">
        <v>0</v>
      </c>
      <c r="I8026" s="9">
        <v>4.2119999999999997</v>
      </c>
      <c r="J8026" s="9">
        <v>-6.7060000000000004</v>
      </c>
      <c r="K8026" s="9">
        <v>97.4</v>
      </c>
      <c r="L8026" s="9">
        <v>0.19400000000000001</v>
      </c>
      <c r="M8026" s="9">
        <v>0.24199999999999999</v>
      </c>
      <c r="N8026" s="9">
        <v>0</v>
      </c>
      <c r="O8026" s="9">
        <v>0.625</v>
      </c>
      <c r="P8026" s="9"/>
      <c r="Q8026" s="9"/>
      <c r="R8026" s="9"/>
      <c r="T8026">
        <f t="shared" si="1110"/>
        <v>3350600</v>
      </c>
      <c r="U8026">
        <v>0</v>
      </c>
      <c r="V8026">
        <f t="shared" si="1108"/>
        <v>0</v>
      </c>
      <c r="W8026" t="str">
        <f t="shared" si="1111"/>
        <v/>
      </c>
      <c r="X8026" t="str">
        <f t="shared" si="1112"/>
        <v/>
      </c>
      <c r="Y8026" t="str">
        <f t="shared" si="1109"/>
        <v/>
      </c>
      <c r="Z8026" s="9"/>
      <c r="AA8026" s="14">
        <f t="shared" si="1113"/>
        <v>0.36</v>
      </c>
      <c r="AB8026" s="14">
        <f t="shared" si="1114"/>
        <v>0.01</v>
      </c>
    </row>
    <row r="8027" spans="1:28" x14ac:dyDescent="0.25">
      <c r="A8027" s="10">
        <f t="shared" si="1115"/>
        <v>45626</v>
      </c>
      <c r="B8027" s="11">
        <v>335</v>
      </c>
      <c r="C8027" s="11">
        <v>700</v>
      </c>
      <c r="D8027" s="12">
        <v>843.29166666666697</v>
      </c>
      <c r="E8027" s="9"/>
      <c r="F8027" s="9">
        <v>64.441999999999993</v>
      </c>
      <c r="G8027" s="9">
        <v>0</v>
      </c>
      <c r="H8027" s="9">
        <v>0</v>
      </c>
      <c r="I8027" s="9">
        <v>4.2119999999999997</v>
      </c>
      <c r="J8027" s="9">
        <v>-6.7060000000000004</v>
      </c>
      <c r="K8027" s="9">
        <v>97.3</v>
      </c>
      <c r="L8027" s="9">
        <v>0.19400000000000001</v>
      </c>
      <c r="M8027" s="9">
        <v>0.24199999999999999</v>
      </c>
      <c r="N8027" s="9">
        <v>0</v>
      </c>
      <c r="O8027" s="9">
        <v>0.625</v>
      </c>
      <c r="P8027" s="9"/>
      <c r="Q8027" s="9"/>
      <c r="R8027" s="9"/>
      <c r="T8027">
        <f t="shared" si="1110"/>
        <v>3350700</v>
      </c>
      <c r="U8027">
        <v>0</v>
      </c>
      <c r="V8027">
        <f t="shared" si="1108"/>
        <v>0</v>
      </c>
      <c r="W8027" t="str">
        <f t="shared" si="1111"/>
        <v/>
      </c>
      <c r="X8027" t="str">
        <f t="shared" si="1112"/>
        <v/>
      </c>
      <c r="Y8027" t="str">
        <f t="shared" si="1109"/>
        <v/>
      </c>
      <c r="Z8027" s="9"/>
      <c r="AA8027" s="14">
        <f t="shared" si="1113"/>
        <v>0.35899999999999999</v>
      </c>
      <c r="AB8027" s="14">
        <f t="shared" si="1114"/>
        <v>0.01</v>
      </c>
    </row>
    <row r="8028" spans="1:28" x14ac:dyDescent="0.25">
      <c r="A8028" s="10">
        <f t="shared" si="1115"/>
        <v>45626</v>
      </c>
      <c r="B8028" s="11">
        <v>335</v>
      </c>
      <c r="C8028" s="11">
        <v>800</v>
      </c>
      <c r="D8028" s="12">
        <v>843.33333333333303</v>
      </c>
      <c r="E8028" s="9"/>
      <c r="F8028" s="9">
        <v>52.508000000000003</v>
      </c>
      <c r="G8028" s="9">
        <v>0</v>
      </c>
      <c r="H8028" s="9">
        <v>0</v>
      </c>
      <c r="I8028" s="9">
        <v>4.2119999999999997</v>
      </c>
      <c r="J8028" s="9">
        <v>-6.5789999999999997</v>
      </c>
      <c r="K8028" s="9">
        <v>97.4</v>
      </c>
      <c r="L8028" s="9">
        <v>0.19400000000000001</v>
      </c>
      <c r="M8028" s="9">
        <v>0.24299999999999999</v>
      </c>
      <c r="N8028" s="9">
        <v>0</v>
      </c>
      <c r="O8028" s="9">
        <v>0.625</v>
      </c>
      <c r="P8028" s="9"/>
      <c r="Q8028" s="9"/>
      <c r="R8028" s="9"/>
      <c r="T8028">
        <f t="shared" si="1110"/>
        <v>3350800</v>
      </c>
      <c r="U8028">
        <v>5.2</v>
      </c>
      <c r="V8028">
        <f t="shared" si="1108"/>
        <v>0</v>
      </c>
      <c r="W8028" t="str">
        <f t="shared" si="1111"/>
        <v/>
      </c>
      <c r="X8028" t="str">
        <f t="shared" si="1112"/>
        <v/>
      </c>
      <c r="Y8028" t="str">
        <f t="shared" si="1109"/>
        <v/>
      </c>
      <c r="Z8028" s="9"/>
      <c r="AA8028" s="14">
        <f t="shared" si="1113"/>
        <v>0.36299999999999999</v>
      </c>
      <c r="AB8028" s="14">
        <f t="shared" si="1114"/>
        <v>0.01</v>
      </c>
    </row>
    <row r="8029" spans="1:28" x14ac:dyDescent="0.25">
      <c r="A8029" s="10">
        <f t="shared" si="1115"/>
        <v>45626</v>
      </c>
      <c r="B8029" s="11">
        <v>335</v>
      </c>
      <c r="C8029" s="11">
        <v>900</v>
      </c>
      <c r="D8029" s="12">
        <v>843.375</v>
      </c>
      <c r="E8029" s="9"/>
      <c r="F8029" s="9">
        <v>52.625</v>
      </c>
      <c r="G8029" s="9">
        <v>0</v>
      </c>
      <c r="H8029" s="9">
        <v>0</v>
      </c>
      <c r="I8029" s="9">
        <v>4.2119999999999997</v>
      </c>
      <c r="J8029" s="9">
        <v>-5.6980000000000004</v>
      </c>
      <c r="K8029" s="9">
        <v>97.4</v>
      </c>
      <c r="L8029" s="9">
        <v>0.19400000000000001</v>
      </c>
      <c r="M8029" s="9">
        <v>0.24299999999999999</v>
      </c>
      <c r="N8029" s="9">
        <v>0</v>
      </c>
      <c r="O8029" s="9">
        <v>13.125</v>
      </c>
      <c r="P8029" s="9"/>
      <c r="Q8029" s="9"/>
      <c r="R8029" s="9"/>
      <c r="T8029">
        <f t="shared" si="1110"/>
        <v>3350900</v>
      </c>
      <c r="U8029">
        <v>92.8</v>
      </c>
      <c r="V8029">
        <f t="shared" si="1108"/>
        <v>13.1</v>
      </c>
      <c r="W8029" t="str">
        <f t="shared" si="1111"/>
        <v/>
      </c>
      <c r="X8029" t="str">
        <f t="shared" si="1112"/>
        <v/>
      </c>
      <c r="Y8029" t="str">
        <f t="shared" si="1109"/>
        <v/>
      </c>
      <c r="Z8029" s="9"/>
      <c r="AA8029" s="14">
        <f t="shared" si="1113"/>
        <v>0.38900000000000001</v>
      </c>
      <c r="AB8029" s="14">
        <f t="shared" si="1114"/>
        <v>0.01</v>
      </c>
    </row>
    <row r="8030" spans="1:28" x14ac:dyDescent="0.25">
      <c r="A8030" s="10">
        <f t="shared" si="1115"/>
        <v>45626</v>
      </c>
      <c r="B8030" s="11">
        <v>335</v>
      </c>
      <c r="C8030" s="11">
        <v>1000</v>
      </c>
      <c r="D8030" s="12">
        <v>843.41666666666697</v>
      </c>
      <c r="E8030" s="9"/>
      <c r="F8030" s="9">
        <v>52.274000000000001</v>
      </c>
      <c r="G8030" s="9">
        <v>0</v>
      </c>
      <c r="H8030" s="9">
        <v>0</v>
      </c>
      <c r="I8030" s="9">
        <v>4.2119999999999997</v>
      </c>
      <c r="J8030" s="9">
        <v>-4.6509999999999998</v>
      </c>
      <c r="K8030" s="9">
        <v>97.5</v>
      </c>
      <c r="L8030" s="9">
        <v>0.19400000000000001</v>
      </c>
      <c r="M8030" s="9">
        <v>0.24299999999999999</v>
      </c>
      <c r="N8030" s="9">
        <v>0</v>
      </c>
      <c r="O8030" s="9">
        <v>29.375</v>
      </c>
      <c r="P8030" s="9"/>
      <c r="Q8030" s="9"/>
      <c r="R8030" s="9"/>
      <c r="T8030">
        <f t="shared" si="1110"/>
        <v>3351000</v>
      </c>
      <c r="U8030">
        <v>202.3</v>
      </c>
      <c r="V8030">
        <f t="shared" si="1108"/>
        <v>29.4</v>
      </c>
      <c r="W8030" t="str">
        <f t="shared" si="1111"/>
        <v/>
      </c>
      <c r="X8030" t="str">
        <f t="shared" si="1112"/>
        <v/>
      </c>
      <c r="Y8030" t="str">
        <f t="shared" si="1109"/>
        <v/>
      </c>
      <c r="Z8030" s="9"/>
      <c r="AA8030" s="14">
        <f t="shared" si="1113"/>
        <v>0.42099999999999999</v>
      </c>
      <c r="AB8030" s="14">
        <f t="shared" si="1114"/>
        <v>1.0999999999999999E-2</v>
      </c>
    </row>
    <row r="8031" spans="1:28" x14ac:dyDescent="0.25">
      <c r="A8031" s="10">
        <f t="shared" si="1115"/>
        <v>45626</v>
      </c>
      <c r="B8031" s="11">
        <v>335</v>
      </c>
      <c r="C8031" s="11">
        <v>1100</v>
      </c>
      <c r="D8031" s="12">
        <v>843.45833333333303</v>
      </c>
      <c r="E8031" s="9"/>
      <c r="F8031" s="9">
        <v>51.805999999999997</v>
      </c>
      <c r="G8031" s="9">
        <v>0</v>
      </c>
      <c r="H8031" s="9">
        <v>0</v>
      </c>
      <c r="I8031" s="9">
        <v>4.2119999999999997</v>
      </c>
      <c r="J8031" s="9">
        <v>-3.6269999999999998</v>
      </c>
      <c r="K8031" s="9">
        <v>97.6</v>
      </c>
      <c r="L8031" s="9">
        <v>0.19500000000000001</v>
      </c>
      <c r="M8031" s="9">
        <v>0.24299999999999999</v>
      </c>
      <c r="N8031" s="9">
        <v>0</v>
      </c>
      <c r="O8031" s="9">
        <v>60.625</v>
      </c>
      <c r="P8031" s="9"/>
      <c r="Q8031" s="9"/>
      <c r="R8031" s="9"/>
      <c r="T8031">
        <f t="shared" si="1110"/>
        <v>3351100</v>
      </c>
      <c r="U8031">
        <v>279.7</v>
      </c>
      <c r="V8031">
        <f t="shared" si="1108"/>
        <v>60.6</v>
      </c>
      <c r="W8031" t="str">
        <f t="shared" si="1111"/>
        <v/>
      </c>
      <c r="X8031" t="str">
        <f t="shared" si="1112"/>
        <v/>
      </c>
      <c r="Y8031" t="str">
        <f t="shared" si="1109"/>
        <v/>
      </c>
      <c r="Z8031" s="9"/>
      <c r="AA8031" s="14">
        <f t="shared" si="1113"/>
        <v>0.45600000000000002</v>
      </c>
      <c r="AB8031" s="14">
        <f t="shared" si="1114"/>
        <v>1.0999999999999999E-2</v>
      </c>
    </row>
    <row r="8032" spans="1:28" x14ac:dyDescent="0.25">
      <c r="A8032" s="10">
        <f t="shared" si="1115"/>
        <v>45626</v>
      </c>
      <c r="B8032" s="11">
        <v>335</v>
      </c>
      <c r="C8032" s="11">
        <v>1200</v>
      </c>
      <c r="D8032" s="12">
        <v>843.5</v>
      </c>
      <c r="E8032" s="9"/>
      <c r="F8032" s="9">
        <v>51.454999999999998</v>
      </c>
      <c r="G8032" s="9">
        <v>0</v>
      </c>
      <c r="H8032" s="9">
        <v>0</v>
      </c>
      <c r="I8032" s="9">
        <v>4.2119999999999997</v>
      </c>
      <c r="J8032" s="9">
        <v>-2.8879999999999999</v>
      </c>
      <c r="K8032" s="9">
        <v>97.7</v>
      </c>
      <c r="L8032" s="9">
        <v>0.19400000000000001</v>
      </c>
      <c r="M8032" s="9">
        <v>0.24199999999999999</v>
      </c>
      <c r="N8032" s="9">
        <v>0</v>
      </c>
      <c r="O8032" s="9">
        <v>65.625</v>
      </c>
      <c r="P8032" s="9"/>
      <c r="Q8032" s="9"/>
      <c r="R8032" s="9"/>
      <c r="T8032">
        <f t="shared" si="1110"/>
        <v>3351200</v>
      </c>
      <c r="U8032">
        <v>310.8</v>
      </c>
      <c r="V8032">
        <f t="shared" si="1108"/>
        <v>65.599999999999994</v>
      </c>
      <c r="W8032" t="str">
        <f t="shared" si="1111"/>
        <v/>
      </c>
      <c r="X8032" t="str">
        <f t="shared" si="1112"/>
        <v/>
      </c>
      <c r="Y8032" t="str">
        <f t="shared" si="1109"/>
        <v/>
      </c>
      <c r="Z8032" s="9"/>
      <c r="AA8032" s="14">
        <f t="shared" si="1113"/>
        <v>0.48199999999999998</v>
      </c>
      <c r="AB8032" s="14">
        <f t="shared" si="1114"/>
        <v>1.0999999999999999E-2</v>
      </c>
    </row>
    <row r="8033" spans="1:28" x14ac:dyDescent="0.25">
      <c r="A8033" s="10">
        <f t="shared" si="1115"/>
        <v>45626</v>
      </c>
      <c r="B8033" s="11">
        <v>335</v>
      </c>
      <c r="C8033" s="11">
        <v>1300</v>
      </c>
      <c r="D8033" s="12">
        <v>843.54166666666697</v>
      </c>
      <c r="E8033" s="9"/>
      <c r="F8033" s="9">
        <v>51.572000000000003</v>
      </c>
      <c r="G8033" s="9">
        <v>0</v>
      </c>
      <c r="H8033" s="9">
        <v>0</v>
      </c>
      <c r="I8033" s="9">
        <v>4.2119999999999997</v>
      </c>
      <c r="J8033" s="9">
        <v>-2.742</v>
      </c>
      <c r="K8033" s="9">
        <v>98</v>
      </c>
      <c r="L8033" s="9">
        <v>0.19500000000000001</v>
      </c>
      <c r="M8033" s="9">
        <v>0.24199999999999999</v>
      </c>
      <c r="N8033" s="9">
        <v>0</v>
      </c>
      <c r="O8033" s="9">
        <v>43.125</v>
      </c>
      <c r="P8033" s="9"/>
      <c r="Q8033" s="9"/>
      <c r="R8033" s="9"/>
      <c r="T8033">
        <f t="shared" si="1110"/>
        <v>3351300</v>
      </c>
      <c r="U8033">
        <v>291.7</v>
      </c>
      <c r="V8033">
        <f t="shared" si="1108"/>
        <v>43.1</v>
      </c>
      <c r="W8033" t="str">
        <f t="shared" si="1111"/>
        <v/>
      </c>
      <c r="X8033" t="str">
        <f t="shared" si="1112"/>
        <v/>
      </c>
      <c r="Y8033" t="str">
        <f t="shared" si="1109"/>
        <v/>
      </c>
      <c r="Z8033" s="9"/>
      <c r="AA8033" s="14">
        <f t="shared" si="1113"/>
        <v>0.48899999999999999</v>
      </c>
      <c r="AB8033" s="14">
        <f t="shared" si="1114"/>
        <v>0.01</v>
      </c>
    </row>
    <row r="8034" spans="1:28" x14ac:dyDescent="0.25">
      <c r="A8034" s="10">
        <f t="shared" si="1115"/>
        <v>45626</v>
      </c>
      <c r="B8034" s="11">
        <v>335</v>
      </c>
      <c r="C8034" s="11">
        <v>1400</v>
      </c>
      <c r="D8034" s="12">
        <v>843.58333333333303</v>
      </c>
      <c r="E8034" s="9"/>
      <c r="F8034" s="9">
        <v>51.572000000000003</v>
      </c>
      <c r="G8034" s="9">
        <v>0</v>
      </c>
      <c r="H8034" s="9">
        <v>0</v>
      </c>
      <c r="I8034" s="9">
        <v>4.2119999999999997</v>
      </c>
      <c r="J8034" s="9">
        <v>-3.6869999999999998</v>
      </c>
      <c r="K8034" s="9">
        <v>98.5</v>
      </c>
      <c r="L8034" s="9">
        <v>0.19500000000000001</v>
      </c>
      <c r="M8034" s="9">
        <v>0.24199999999999999</v>
      </c>
      <c r="N8034" s="9">
        <v>0</v>
      </c>
      <c r="O8034" s="9">
        <v>21.875</v>
      </c>
      <c r="P8034" s="9"/>
      <c r="Q8034" s="9"/>
      <c r="R8034" s="9"/>
      <c r="T8034">
        <f t="shared" si="1110"/>
        <v>3351400</v>
      </c>
      <c r="U8034">
        <v>225.5</v>
      </c>
      <c r="V8034">
        <f t="shared" si="1108"/>
        <v>21.9</v>
      </c>
      <c r="W8034" t="str">
        <f t="shared" si="1111"/>
        <v/>
      </c>
      <c r="X8034" t="str">
        <f t="shared" si="1112"/>
        <v/>
      </c>
      <c r="Y8034" t="str">
        <f t="shared" si="1109"/>
        <v/>
      </c>
      <c r="Z8034" s="9"/>
      <c r="AA8034" s="14">
        <f t="shared" si="1113"/>
        <v>0.45800000000000002</v>
      </c>
      <c r="AB8034" s="14">
        <f t="shared" si="1114"/>
        <v>7.0000000000000001E-3</v>
      </c>
    </row>
    <row r="8035" spans="1:28" x14ac:dyDescent="0.25">
      <c r="A8035" s="10">
        <f t="shared" si="1115"/>
        <v>45626</v>
      </c>
      <c r="B8035" s="11">
        <v>335</v>
      </c>
      <c r="C8035" s="11">
        <v>1500</v>
      </c>
      <c r="D8035" s="12">
        <v>843.625</v>
      </c>
      <c r="E8035" s="9"/>
      <c r="F8035" s="9">
        <v>51.572000000000003</v>
      </c>
      <c r="G8035" s="9">
        <v>0</v>
      </c>
      <c r="H8035" s="9">
        <v>0</v>
      </c>
      <c r="I8035" s="9">
        <v>4.2119999999999997</v>
      </c>
      <c r="J8035" s="9">
        <v>-3.36</v>
      </c>
      <c r="K8035" s="9">
        <v>98.6</v>
      </c>
      <c r="L8035" s="9">
        <v>0.19500000000000001</v>
      </c>
      <c r="M8035" s="9">
        <v>0.24199999999999999</v>
      </c>
      <c r="N8035" s="9">
        <v>0</v>
      </c>
      <c r="O8035" s="9">
        <v>18.125</v>
      </c>
      <c r="P8035" s="9"/>
      <c r="Q8035" s="9"/>
      <c r="R8035" s="9"/>
      <c r="T8035">
        <f t="shared" si="1110"/>
        <v>3351500</v>
      </c>
      <c r="U8035">
        <v>122</v>
      </c>
      <c r="V8035">
        <f t="shared" si="1108"/>
        <v>18.100000000000001</v>
      </c>
      <c r="W8035" t="str">
        <f t="shared" si="1111"/>
        <v/>
      </c>
      <c r="X8035" t="str">
        <f t="shared" si="1112"/>
        <v/>
      </c>
      <c r="Y8035" t="str">
        <f t="shared" si="1109"/>
        <v/>
      </c>
      <c r="Z8035" s="9"/>
      <c r="AA8035" s="14">
        <f t="shared" si="1113"/>
        <v>0.47</v>
      </c>
      <c r="AB8035" s="14">
        <f t="shared" si="1114"/>
        <v>7.0000000000000001E-3</v>
      </c>
    </row>
    <row r="8036" spans="1:28" x14ac:dyDescent="0.25">
      <c r="A8036" s="10">
        <f t="shared" si="1115"/>
        <v>45626</v>
      </c>
      <c r="B8036" s="11">
        <v>335</v>
      </c>
      <c r="C8036" s="11">
        <v>1600</v>
      </c>
      <c r="D8036" s="12">
        <v>843.66666666666697</v>
      </c>
      <c r="E8036" s="9"/>
      <c r="F8036" s="9">
        <v>51.805999999999997</v>
      </c>
      <c r="G8036" s="9">
        <v>0</v>
      </c>
      <c r="H8036" s="9">
        <v>0</v>
      </c>
      <c r="I8036" s="9">
        <v>4.2119999999999997</v>
      </c>
      <c r="J8036" s="9">
        <v>-4.2869999999999999</v>
      </c>
      <c r="K8036" s="9">
        <v>98.5</v>
      </c>
      <c r="L8036" s="9">
        <v>0.19400000000000001</v>
      </c>
      <c r="M8036" s="9">
        <v>0.24199999999999999</v>
      </c>
      <c r="N8036" s="9">
        <v>0</v>
      </c>
      <c r="O8036" s="9">
        <v>1.875</v>
      </c>
      <c r="P8036" s="9"/>
      <c r="Q8036" s="9"/>
      <c r="R8036" s="9"/>
      <c r="T8036">
        <f t="shared" si="1110"/>
        <v>3351600</v>
      </c>
      <c r="U8036">
        <v>17.7</v>
      </c>
      <c r="V8036">
        <f t="shared" si="1108"/>
        <v>1.9</v>
      </c>
      <c r="W8036" t="str">
        <f t="shared" si="1111"/>
        <v/>
      </c>
      <c r="X8036" t="str">
        <f t="shared" si="1112"/>
        <v/>
      </c>
      <c r="Y8036" t="str">
        <f t="shared" si="1109"/>
        <v/>
      </c>
      <c r="Z8036" s="9"/>
      <c r="AA8036" s="14">
        <f t="shared" si="1113"/>
        <v>0.438</v>
      </c>
      <c r="AB8036" s="14">
        <f t="shared" si="1114"/>
        <v>7.0000000000000001E-3</v>
      </c>
    </row>
    <row r="8037" spans="1:28" x14ac:dyDescent="0.25">
      <c r="A8037" s="10">
        <f t="shared" si="1115"/>
        <v>45626</v>
      </c>
      <c r="B8037" s="11">
        <v>335</v>
      </c>
      <c r="C8037" s="11">
        <v>1700</v>
      </c>
      <c r="D8037" s="12">
        <v>843.70833333333303</v>
      </c>
      <c r="E8037" s="9"/>
      <c r="F8037" s="9">
        <v>51.572000000000003</v>
      </c>
      <c r="G8037" s="9">
        <v>0</v>
      </c>
      <c r="H8037" s="9">
        <v>0</v>
      </c>
      <c r="I8037" s="9">
        <v>4.2119999999999997</v>
      </c>
      <c r="J8037" s="9">
        <v>-4.7729999999999997</v>
      </c>
      <c r="K8037" s="9">
        <v>98.4</v>
      </c>
      <c r="L8037" s="9">
        <v>0.19500000000000001</v>
      </c>
      <c r="M8037" s="9">
        <v>0.24199999999999999</v>
      </c>
      <c r="N8037" s="9">
        <v>0</v>
      </c>
      <c r="O8037" s="9">
        <v>0.625</v>
      </c>
      <c r="P8037" s="9"/>
      <c r="Q8037" s="9"/>
      <c r="R8037" s="9"/>
      <c r="T8037">
        <f t="shared" si="1110"/>
        <v>3351700</v>
      </c>
      <c r="U8037">
        <v>0</v>
      </c>
      <c r="V8037">
        <f t="shared" si="1108"/>
        <v>0</v>
      </c>
      <c r="W8037" t="str">
        <f t="shared" si="1111"/>
        <v/>
      </c>
      <c r="X8037" t="str">
        <f t="shared" si="1112"/>
        <v/>
      </c>
      <c r="Y8037" t="str">
        <f t="shared" si="1109"/>
        <v/>
      </c>
      <c r="Z8037" s="9"/>
      <c r="AA8037" s="14">
        <f t="shared" si="1113"/>
        <v>0.42099999999999999</v>
      </c>
      <c r="AB8037" s="14">
        <f t="shared" si="1114"/>
        <v>7.0000000000000001E-3</v>
      </c>
    </row>
    <row r="8038" spans="1:28" x14ac:dyDescent="0.25">
      <c r="A8038" s="10">
        <f t="shared" si="1115"/>
        <v>45626</v>
      </c>
      <c r="B8038" s="11">
        <v>335</v>
      </c>
      <c r="C8038" s="11">
        <v>1800</v>
      </c>
      <c r="D8038" s="12">
        <v>843.75</v>
      </c>
      <c r="E8038" s="9"/>
      <c r="F8038" s="9">
        <v>51.572000000000003</v>
      </c>
      <c r="G8038" s="9">
        <v>0</v>
      </c>
      <c r="H8038" s="9">
        <v>0</v>
      </c>
      <c r="I8038" s="9">
        <v>4.2119999999999997</v>
      </c>
      <c r="J8038" s="9">
        <v>-4.6820000000000004</v>
      </c>
      <c r="K8038" s="9">
        <v>98.5</v>
      </c>
      <c r="L8038" s="9">
        <v>0.19400000000000001</v>
      </c>
      <c r="M8038" s="9">
        <v>0.24199999999999999</v>
      </c>
      <c r="N8038" s="9">
        <v>0</v>
      </c>
      <c r="O8038" s="9">
        <v>0.625</v>
      </c>
      <c r="P8038" s="9"/>
      <c r="Q8038" s="9"/>
      <c r="R8038" s="9"/>
      <c r="T8038">
        <f t="shared" si="1110"/>
        <v>3351800</v>
      </c>
      <c r="U8038">
        <v>0</v>
      </c>
      <c r="V8038">
        <f t="shared" si="1108"/>
        <v>0</v>
      </c>
      <c r="W8038" t="str">
        <f t="shared" si="1111"/>
        <v/>
      </c>
      <c r="X8038" t="str">
        <f t="shared" si="1112"/>
        <v/>
      </c>
      <c r="Y8038" t="str">
        <f t="shared" si="1109"/>
        <v/>
      </c>
      <c r="Z8038" s="9"/>
      <c r="AA8038" s="14">
        <f t="shared" si="1113"/>
        <v>0.42499999999999999</v>
      </c>
      <c r="AB8038" s="14">
        <f t="shared" si="1114"/>
        <v>6.0000000000000001E-3</v>
      </c>
    </row>
    <row r="8039" spans="1:28" x14ac:dyDescent="0.25">
      <c r="A8039" s="10">
        <f t="shared" si="1115"/>
        <v>45626</v>
      </c>
      <c r="B8039" s="11">
        <v>335</v>
      </c>
      <c r="C8039" s="11">
        <v>1900</v>
      </c>
      <c r="D8039" s="12">
        <v>843.79166666666697</v>
      </c>
      <c r="E8039" s="9"/>
      <c r="F8039" s="9">
        <v>51.454999999999998</v>
      </c>
      <c r="G8039" s="9">
        <v>0</v>
      </c>
      <c r="H8039" s="9">
        <v>0</v>
      </c>
      <c r="I8039" s="9">
        <v>4.2119999999999997</v>
      </c>
      <c r="J8039" s="9">
        <v>-4.3780000000000001</v>
      </c>
      <c r="K8039" s="9">
        <v>98.5</v>
      </c>
      <c r="L8039" s="9">
        <v>0.19400000000000001</v>
      </c>
      <c r="M8039" s="9">
        <v>0.24299999999999999</v>
      </c>
      <c r="N8039" s="9">
        <v>0</v>
      </c>
      <c r="O8039" s="9">
        <v>0.625</v>
      </c>
      <c r="P8039" s="9"/>
      <c r="Q8039" s="9"/>
      <c r="R8039" s="9"/>
      <c r="T8039">
        <f t="shared" si="1110"/>
        <v>3351900</v>
      </c>
      <c r="U8039">
        <v>0</v>
      </c>
      <c r="V8039">
        <f t="shared" si="1108"/>
        <v>0</v>
      </c>
      <c r="W8039" t="str">
        <f t="shared" si="1111"/>
        <v/>
      </c>
      <c r="X8039" t="str">
        <f t="shared" si="1112"/>
        <v/>
      </c>
      <c r="Y8039" t="str">
        <f t="shared" si="1109"/>
        <v/>
      </c>
      <c r="Z8039" s="9"/>
      <c r="AA8039" s="14">
        <f t="shared" si="1113"/>
        <v>0.435</v>
      </c>
      <c r="AB8039" s="14">
        <f t="shared" si="1114"/>
        <v>7.0000000000000001E-3</v>
      </c>
    </row>
    <row r="8040" spans="1:28" x14ac:dyDescent="0.25">
      <c r="A8040" s="10">
        <f t="shared" si="1115"/>
        <v>45626</v>
      </c>
      <c r="B8040" s="11">
        <v>335</v>
      </c>
      <c r="C8040" s="11">
        <v>2000</v>
      </c>
      <c r="D8040" s="12">
        <v>843.83333333333303</v>
      </c>
      <c r="E8040" s="9"/>
      <c r="F8040" s="9">
        <v>51.220999999999997</v>
      </c>
      <c r="G8040" s="9">
        <v>0</v>
      </c>
      <c r="H8040" s="9">
        <v>0</v>
      </c>
      <c r="I8040" s="9">
        <v>4.2119999999999997</v>
      </c>
      <c r="J8040" s="9">
        <v>-4.7729999999999997</v>
      </c>
      <c r="K8040" s="9">
        <v>98.6</v>
      </c>
      <c r="L8040" s="9">
        <v>0.19500000000000001</v>
      </c>
      <c r="M8040" s="9">
        <v>0.24299999999999999</v>
      </c>
      <c r="N8040" s="9">
        <v>0</v>
      </c>
      <c r="O8040" s="9">
        <v>0.625</v>
      </c>
      <c r="P8040" s="9"/>
      <c r="Q8040" s="9"/>
      <c r="R8040" s="9"/>
      <c r="T8040">
        <f t="shared" si="1110"/>
        <v>3352000</v>
      </c>
      <c r="U8040">
        <v>0</v>
      </c>
      <c r="V8040">
        <f t="shared" si="1108"/>
        <v>0</v>
      </c>
      <c r="W8040" t="str">
        <f t="shared" si="1111"/>
        <v/>
      </c>
      <c r="X8040" t="str">
        <f t="shared" si="1112"/>
        <v/>
      </c>
      <c r="Y8040" t="str">
        <f t="shared" si="1109"/>
        <v/>
      </c>
      <c r="Z8040" s="9"/>
      <c r="AA8040" s="14">
        <f t="shared" si="1113"/>
        <v>0.42199999999999999</v>
      </c>
      <c r="AB8040" s="14">
        <f t="shared" si="1114"/>
        <v>6.0000000000000001E-3</v>
      </c>
    </row>
    <row r="8041" spans="1:28" x14ac:dyDescent="0.25">
      <c r="A8041" s="10">
        <f t="shared" si="1115"/>
        <v>45626</v>
      </c>
      <c r="B8041" s="11">
        <v>335</v>
      </c>
      <c r="C8041" s="11">
        <v>2100</v>
      </c>
      <c r="D8041" s="12">
        <v>843.875</v>
      </c>
      <c r="E8041" s="9"/>
      <c r="F8041" s="9">
        <v>50.87</v>
      </c>
      <c r="G8041" s="9">
        <v>0</v>
      </c>
      <c r="H8041" s="9">
        <v>0</v>
      </c>
      <c r="I8041" s="9">
        <v>4.2119999999999997</v>
      </c>
      <c r="J8041" s="9">
        <v>-5.3259999999999996</v>
      </c>
      <c r="K8041" s="9">
        <v>98.4</v>
      </c>
      <c r="L8041" s="9">
        <v>0.19400000000000001</v>
      </c>
      <c r="M8041" s="9">
        <v>0.24199999999999999</v>
      </c>
      <c r="N8041" s="9">
        <v>0</v>
      </c>
      <c r="O8041" s="9">
        <v>0.625</v>
      </c>
      <c r="P8041" s="9"/>
      <c r="Q8041" s="9"/>
      <c r="R8041" s="9"/>
      <c r="T8041">
        <f t="shared" si="1110"/>
        <v>3352100</v>
      </c>
      <c r="U8041">
        <v>0</v>
      </c>
      <c r="V8041">
        <f t="shared" si="1108"/>
        <v>0</v>
      </c>
      <c r="W8041" t="str">
        <f t="shared" si="1111"/>
        <v/>
      </c>
      <c r="X8041" t="str">
        <f t="shared" si="1112"/>
        <v/>
      </c>
      <c r="Y8041" t="str">
        <f t="shared" si="1109"/>
        <v/>
      </c>
      <c r="Z8041" s="9"/>
      <c r="AA8041" s="14">
        <f t="shared" si="1113"/>
        <v>0.40400000000000003</v>
      </c>
      <c r="AB8041" s="14">
        <f t="shared" si="1114"/>
        <v>7.0000000000000001E-3</v>
      </c>
    </row>
    <row r="8042" spans="1:28" x14ac:dyDescent="0.25">
      <c r="A8042" s="10">
        <f t="shared" si="1115"/>
        <v>45626</v>
      </c>
      <c r="B8042" s="11">
        <v>335</v>
      </c>
      <c r="C8042" s="11">
        <v>2200</v>
      </c>
      <c r="D8042" s="12">
        <v>843.91666666666697</v>
      </c>
      <c r="E8042" s="9"/>
      <c r="F8042" s="9">
        <v>50.987000000000002</v>
      </c>
      <c r="G8042" s="9">
        <v>0</v>
      </c>
      <c r="H8042" s="9">
        <v>0</v>
      </c>
      <c r="I8042" s="9">
        <v>4.2119999999999997</v>
      </c>
      <c r="J8042" s="9">
        <v>-5.6050000000000004</v>
      </c>
      <c r="K8042" s="9">
        <v>98.4</v>
      </c>
      <c r="L8042" s="9">
        <v>0.19400000000000001</v>
      </c>
      <c r="M8042" s="9">
        <v>0.24299999999999999</v>
      </c>
      <c r="N8042" s="9">
        <v>0</v>
      </c>
      <c r="O8042" s="9">
        <v>0.625</v>
      </c>
      <c r="P8042" s="9"/>
      <c r="Q8042" s="9"/>
      <c r="R8042" s="9"/>
      <c r="T8042">
        <f t="shared" si="1110"/>
        <v>3352200</v>
      </c>
      <c r="U8042">
        <v>0</v>
      </c>
      <c r="V8042">
        <f t="shared" si="1108"/>
        <v>0</v>
      </c>
      <c r="W8042" t="str">
        <f t="shared" si="1111"/>
        <v/>
      </c>
      <c r="X8042" t="str">
        <f t="shared" si="1112"/>
        <v/>
      </c>
      <c r="Y8042" t="str">
        <f t="shared" si="1109"/>
        <v/>
      </c>
      <c r="Z8042" s="9"/>
      <c r="AA8042" s="14">
        <f t="shared" si="1113"/>
        <v>0.39600000000000002</v>
      </c>
      <c r="AB8042" s="14">
        <f t="shared" si="1114"/>
        <v>6.0000000000000001E-3</v>
      </c>
    </row>
    <row r="8043" spans="1:28" x14ac:dyDescent="0.25">
      <c r="A8043" s="10">
        <f t="shared" si="1115"/>
        <v>45626</v>
      </c>
      <c r="B8043" s="11">
        <v>335</v>
      </c>
      <c r="C8043" s="11">
        <v>2300</v>
      </c>
      <c r="D8043" s="12">
        <v>843.95833333333303</v>
      </c>
      <c r="E8043" s="9"/>
      <c r="F8043" s="9">
        <v>51.103999999999999</v>
      </c>
      <c r="G8043" s="9">
        <v>0</v>
      </c>
      <c r="H8043" s="9">
        <v>0</v>
      </c>
      <c r="I8043" s="9">
        <v>4.2119999999999997</v>
      </c>
      <c r="J8043" s="9">
        <v>-6.452</v>
      </c>
      <c r="K8043" s="9">
        <v>97.7</v>
      </c>
      <c r="L8043" s="9">
        <v>0.19400000000000001</v>
      </c>
      <c r="M8043" s="9">
        <v>0.24299999999999999</v>
      </c>
      <c r="N8043" s="9">
        <v>0</v>
      </c>
      <c r="O8043" s="9">
        <v>0.625</v>
      </c>
      <c r="P8043" s="9"/>
      <c r="Q8043" s="9"/>
      <c r="R8043" s="9"/>
      <c r="T8043">
        <f t="shared" si="1110"/>
        <v>3352300</v>
      </c>
      <c r="U8043">
        <v>0</v>
      </c>
      <c r="V8043">
        <f t="shared" si="1108"/>
        <v>0</v>
      </c>
      <c r="W8043" t="str">
        <f t="shared" si="1111"/>
        <v/>
      </c>
      <c r="X8043" t="str">
        <f t="shared" si="1112"/>
        <v/>
      </c>
      <c r="Y8043" t="str">
        <f t="shared" si="1109"/>
        <v/>
      </c>
      <c r="Z8043" s="9"/>
      <c r="AA8043" s="14">
        <f t="shared" si="1113"/>
        <v>0.36799999999999999</v>
      </c>
      <c r="AB8043" s="14">
        <f t="shared" si="1114"/>
        <v>8.9999999999999993E-3</v>
      </c>
    </row>
    <row r="8044" spans="1:28" x14ac:dyDescent="0.25">
      <c r="A8044" s="10">
        <f t="shared" si="1115"/>
        <v>45626</v>
      </c>
      <c r="B8044" s="11">
        <v>335</v>
      </c>
      <c r="C8044" s="11">
        <v>2400</v>
      </c>
      <c r="D8044" s="12">
        <v>844</v>
      </c>
      <c r="E8044" s="9"/>
      <c r="F8044" s="9">
        <v>50.753</v>
      </c>
      <c r="G8044" s="9">
        <v>0</v>
      </c>
      <c r="H8044" s="9">
        <v>0</v>
      </c>
      <c r="I8044" s="9">
        <v>4.2119999999999997</v>
      </c>
      <c r="J8044" s="9">
        <v>-6.61</v>
      </c>
      <c r="K8044" s="9">
        <v>97.2</v>
      </c>
      <c r="L8044" s="9">
        <v>0.19400000000000001</v>
      </c>
      <c r="M8044" s="9">
        <v>0.24199999999999999</v>
      </c>
      <c r="N8044" s="9">
        <v>0</v>
      </c>
      <c r="O8044" s="9">
        <v>0.625</v>
      </c>
      <c r="P8044" s="9"/>
      <c r="Q8044" s="9"/>
      <c r="R8044" s="9"/>
      <c r="T8044">
        <f t="shared" si="1110"/>
        <v>3352400</v>
      </c>
      <c r="U8044">
        <v>0</v>
      </c>
      <c r="V8044">
        <f t="shared" si="1108"/>
        <v>0</v>
      </c>
      <c r="W8044">
        <f t="shared" si="1111"/>
        <v>0.19400000000000001</v>
      </c>
      <c r="X8044">
        <f t="shared" si="1112"/>
        <v>0.24199999999999999</v>
      </c>
      <c r="Y8044">
        <f t="shared" si="1109"/>
        <v>0.50800000000000001</v>
      </c>
      <c r="Z8044" s="9"/>
      <c r="AA8044" s="14">
        <f t="shared" si="1113"/>
        <v>0.36199999999999999</v>
      </c>
      <c r="AB8044" s="14">
        <f t="shared" si="1114"/>
        <v>0.01</v>
      </c>
    </row>
    <row r="8045" spans="1:28" x14ac:dyDescent="0.25">
      <c r="A8045" s="10">
        <f t="shared" si="1115"/>
        <v>45627</v>
      </c>
      <c r="B8045" s="11">
        <v>336</v>
      </c>
      <c r="C8045" s="11">
        <v>100</v>
      </c>
      <c r="D8045" s="12">
        <v>844.04166666666697</v>
      </c>
      <c r="E8045" s="9"/>
      <c r="F8045" s="9">
        <v>50.284999999999997</v>
      </c>
      <c r="G8045" s="9">
        <v>0</v>
      </c>
      <c r="H8045" s="9">
        <v>0</v>
      </c>
      <c r="I8045" s="9">
        <v>4.2119999999999997</v>
      </c>
      <c r="J8045" s="9">
        <v>-7.3810000000000002</v>
      </c>
      <c r="K8045" s="9">
        <v>97.1</v>
      </c>
      <c r="L8045" s="9">
        <v>0.19400000000000001</v>
      </c>
      <c r="M8045" s="9">
        <v>0.24199999999999999</v>
      </c>
      <c r="N8045" s="9">
        <v>0</v>
      </c>
      <c r="O8045" s="9">
        <v>0.625</v>
      </c>
      <c r="P8045" s="9"/>
      <c r="Q8045" s="9"/>
      <c r="R8045" s="9"/>
      <c r="T8045">
        <f t="shared" si="1110"/>
        <v>3360100</v>
      </c>
      <c r="U8045">
        <v>0</v>
      </c>
      <c r="V8045">
        <f t="shared" si="1108"/>
        <v>0</v>
      </c>
      <c r="W8045" t="str">
        <f t="shared" si="1111"/>
        <v/>
      </c>
      <c r="X8045" t="str">
        <f t="shared" si="1112"/>
        <v/>
      </c>
      <c r="Y8045" t="str">
        <f t="shared" si="1109"/>
        <v/>
      </c>
      <c r="Z8045" s="9"/>
      <c r="AA8045" s="14">
        <f t="shared" si="1113"/>
        <v>0.34</v>
      </c>
      <c r="AB8045" s="14">
        <f t="shared" si="1114"/>
        <v>0.01</v>
      </c>
    </row>
    <row r="8046" spans="1:28" x14ac:dyDescent="0.25">
      <c r="A8046" s="10">
        <f t="shared" si="1115"/>
        <v>45627</v>
      </c>
      <c r="B8046" s="11">
        <v>336</v>
      </c>
      <c r="C8046" s="11">
        <v>200</v>
      </c>
      <c r="D8046" s="12">
        <v>844.08333333333303</v>
      </c>
      <c r="E8046" s="9"/>
      <c r="F8046" s="9">
        <v>50.402000000000001</v>
      </c>
      <c r="G8046" s="9">
        <v>0</v>
      </c>
      <c r="H8046" s="9">
        <v>0</v>
      </c>
      <c r="I8046" s="9">
        <v>4.2119999999999997</v>
      </c>
      <c r="J8046" s="9">
        <v>-7.8360000000000003</v>
      </c>
      <c r="K8046" s="9">
        <v>96.7</v>
      </c>
      <c r="L8046" s="9">
        <v>0.19500000000000001</v>
      </c>
      <c r="M8046" s="9">
        <v>0.24299999999999999</v>
      </c>
      <c r="N8046" s="9">
        <v>0</v>
      </c>
      <c r="O8046" s="9">
        <v>0.625</v>
      </c>
      <c r="P8046" s="9"/>
      <c r="Q8046" s="9"/>
      <c r="R8046" s="9"/>
      <c r="T8046">
        <f t="shared" si="1110"/>
        <v>3360200</v>
      </c>
      <c r="U8046">
        <v>0</v>
      </c>
      <c r="V8046">
        <f t="shared" si="1108"/>
        <v>0</v>
      </c>
      <c r="W8046" t="str">
        <f t="shared" si="1111"/>
        <v/>
      </c>
      <c r="X8046" t="str">
        <f t="shared" si="1112"/>
        <v/>
      </c>
      <c r="Y8046" t="str">
        <f t="shared" si="1109"/>
        <v/>
      </c>
      <c r="Z8046" s="9"/>
      <c r="AA8046" s="14">
        <f t="shared" si="1113"/>
        <v>0.32700000000000001</v>
      </c>
      <c r="AB8046" s="14">
        <f t="shared" si="1114"/>
        <v>1.0999999999999999E-2</v>
      </c>
    </row>
    <row r="8047" spans="1:28" x14ac:dyDescent="0.25">
      <c r="A8047" s="10">
        <f t="shared" si="1115"/>
        <v>45627</v>
      </c>
      <c r="B8047" s="11">
        <v>336</v>
      </c>
      <c r="C8047" s="11">
        <v>300</v>
      </c>
      <c r="D8047" s="12">
        <v>844.125</v>
      </c>
      <c r="E8047" s="9"/>
      <c r="F8047" s="9">
        <v>49.466000000000001</v>
      </c>
      <c r="G8047" s="9">
        <v>0</v>
      </c>
      <c r="H8047" s="9">
        <v>0</v>
      </c>
      <c r="I8047" s="9">
        <v>4.2119999999999997</v>
      </c>
      <c r="J8047" s="9">
        <v>-7.64</v>
      </c>
      <c r="K8047" s="9">
        <v>96.5</v>
      </c>
      <c r="L8047" s="9">
        <v>0.19500000000000001</v>
      </c>
      <c r="M8047" s="9">
        <v>0.24199999999999999</v>
      </c>
      <c r="N8047" s="9">
        <v>0</v>
      </c>
      <c r="O8047" s="9">
        <v>0.625</v>
      </c>
      <c r="P8047" s="9"/>
      <c r="Q8047" s="9"/>
      <c r="R8047" s="9"/>
      <c r="T8047">
        <f t="shared" si="1110"/>
        <v>3360300</v>
      </c>
      <c r="U8047">
        <v>0</v>
      </c>
      <c r="V8047">
        <f t="shared" si="1108"/>
        <v>0</v>
      </c>
      <c r="W8047" t="str">
        <f t="shared" si="1111"/>
        <v/>
      </c>
      <c r="X8047" t="str">
        <f t="shared" si="1112"/>
        <v/>
      </c>
      <c r="Y8047" t="str">
        <f t="shared" si="1109"/>
        <v/>
      </c>
      <c r="Z8047" s="9"/>
      <c r="AA8047" s="14">
        <f t="shared" si="1113"/>
        <v>0.33200000000000002</v>
      </c>
      <c r="AB8047" s="14">
        <f t="shared" si="1114"/>
        <v>1.2E-2</v>
      </c>
    </row>
    <row r="8048" spans="1:28" x14ac:dyDescent="0.25">
      <c r="A8048" s="10">
        <f t="shared" si="1115"/>
        <v>45627</v>
      </c>
      <c r="B8048" s="11">
        <v>336</v>
      </c>
      <c r="C8048" s="11">
        <v>400</v>
      </c>
      <c r="D8048" s="12">
        <v>844.16666666666697</v>
      </c>
      <c r="E8048" s="9"/>
      <c r="F8048" s="9">
        <v>49.933999999999997</v>
      </c>
      <c r="G8048" s="9">
        <v>0</v>
      </c>
      <c r="H8048" s="9">
        <v>0</v>
      </c>
      <c r="I8048" s="9">
        <v>4.2119999999999997</v>
      </c>
      <c r="J8048" s="9">
        <v>-4.9870000000000001</v>
      </c>
      <c r="K8048" s="9">
        <v>97.6</v>
      </c>
      <c r="L8048" s="9">
        <v>0.19400000000000001</v>
      </c>
      <c r="M8048" s="9">
        <v>0.24299999999999999</v>
      </c>
      <c r="N8048" s="9">
        <v>0</v>
      </c>
      <c r="O8048" s="9">
        <v>0.625</v>
      </c>
      <c r="P8048" s="9"/>
      <c r="Q8048" s="9"/>
      <c r="R8048" s="9"/>
      <c r="T8048">
        <f t="shared" si="1110"/>
        <v>3360400</v>
      </c>
      <c r="U8048">
        <v>0</v>
      </c>
      <c r="V8048">
        <f t="shared" si="1108"/>
        <v>0</v>
      </c>
      <c r="W8048" t="str">
        <f t="shared" si="1111"/>
        <v/>
      </c>
      <c r="X8048" t="str">
        <f t="shared" si="1112"/>
        <v/>
      </c>
      <c r="Y8048" t="str">
        <f t="shared" si="1109"/>
        <v/>
      </c>
      <c r="Z8048" s="9"/>
      <c r="AA8048" s="14">
        <f t="shared" si="1113"/>
        <v>0.41099999999999998</v>
      </c>
      <c r="AB8048" s="14">
        <f t="shared" si="1114"/>
        <v>0.01</v>
      </c>
    </row>
    <row r="8049" spans="1:28" x14ac:dyDescent="0.25">
      <c r="A8049" s="10">
        <f t="shared" si="1115"/>
        <v>45627</v>
      </c>
      <c r="B8049" s="11">
        <v>336</v>
      </c>
      <c r="C8049" s="11">
        <v>500</v>
      </c>
      <c r="D8049" s="12">
        <v>844.20833333333303</v>
      </c>
      <c r="E8049" s="9"/>
      <c r="F8049" s="9">
        <v>49.115000000000002</v>
      </c>
      <c r="G8049" s="9">
        <v>0</v>
      </c>
      <c r="H8049" s="9">
        <v>0</v>
      </c>
      <c r="I8049" s="9">
        <v>4.2119999999999997</v>
      </c>
      <c r="J8049" s="9">
        <v>-4.8949999999999996</v>
      </c>
      <c r="K8049" s="9">
        <v>98.1</v>
      </c>
      <c r="L8049" s="9">
        <v>0.19400000000000001</v>
      </c>
      <c r="M8049" s="9">
        <v>0.24199999999999999</v>
      </c>
      <c r="N8049" s="9">
        <v>0</v>
      </c>
      <c r="O8049" s="9">
        <v>0.625</v>
      </c>
      <c r="P8049" s="9"/>
      <c r="Q8049" s="9"/>
      <c r="R8049" s="9"/>
      <c r="T8049">
        <f t="shared" si="1110"/>
        <v>3360500</v>
      </c>
      <c r="U8049">
        <v>0</v>
      </c>
      <c r="V8049">
        <f t="shared" si="1108"/>
        <v>0</v>
      </c>
      <c r="W8049" t="str">
        <f t="shared" si="1111"/>
        <v/>
      </c>
      <c r="X8049" t="str">
        <f t="shared" si="1112"/>
        <v/>
      </c>
      <c r="Y8049" t="str">
        <f t="shared" si="1109"/>
        <v/>
      </c>
      <c r="Z8049" s="9"/>
      <c r="AA8049" s="14">
        <f t="shared" si="1113"/>
        <v>0.41599999999999998</v>
      </c>
      <c r="AB8049" s="14">
        <f t="shared" si="1114"/>
        <v>8.0000000000000002E-3</v>
      </c>
    </row>
    <row r="8050" spans="1:28" x14ac:dyDescent="0.25">
      <c r="A8050" s="10">
        <f t="shared" si="1115"/>
        <v>45627</v>
      </c>
      <c r="B8050" s="11">
        <v>336</v>
      </c>
      <c r="C8050" s="11">
        <v>600</v>
      </c>
      <c r="D8050" s="12">
        <v>844.25</v>
      </c>
      <c r="E8050" s="9"/>
      <c r="F8050" s="9">
        <v>49.348999999999997</v>
      </c>
      <c r="G8050" s="9">
        <v>0</v>
      </c>
      <c r="H8050" s="9">
        <v>0</v>
      </c>
      <c r="I8050" s="9">
        <v>4.2119999999999997</v>
      </c>
      <c r="J8050" s="9">
        <v>-4.4080000000000004</v>
      </c>
      <c r="K8050" s="9">
        <v>98.4</v>
      </c>
      <c r="L8050" s="9">
        <v>0.19400000000000001</v>
      </c>
      <c r="M8050" s="9">
        <v>0.24299999999999999</v>
      </c>
      <c r="N8050" s="9">
        <v>0</v>
      </c>
      <c r="O8050" s="9">
        <v>0.625</v>
      </c>
      <c r="P8050" s="9"/>
      <c r="Q8050" s="9"/>
      <c r="R8050" s="9"/>
      <c r="T8050">
        <f t="shared" si="1110"/>
        <v>3360600</v>
      </c>
      <c r="U8050">
        <v>0</v>
      </c>
      <c r="V8050">
        <f t="shared" si="1108"/>
        <v>0</v>
      </c>
      <c r="W8050" t="str">
        <f t="shared" si="1111"/>
        <v/>
      </c>
      <c r="X8050" t="str">
        <f t="shared" si="1112"/>
        <v/>
      </c>
      <c r="Y8050" t="str">
        <f t="shared" si="1109"/>
        <v/>
      </c>
      <c r="Z8050" s="9"/>
      <c r="AA8050" s="14">
        <f t="shared" si="1113"/>
        <v>0.433</v>
      </c>
      <c r="AB8050" s="14">
        <f t="shared" si="1114"/>
        <v>7.0000000000000001E-3</v>
      </c>
    </row>
    <row r="8051" spans="1:28" x14ac:dyDescent="0.25">
      <c r="A8051" s="10">
        <f t="shared" si="1115"/>
        <v>45627</v>
      </c>
      <c r="B8051" s="11">
        <v>336</v>
      </c>
      <c r="C8051" s="11">
        <v>700</v>
      </c>
      <c r="D8051" s="12">
        <v>844.29166666666697</v>
      </c>
      <c r="E8051" s="9"/>
      <c r="F8051" s="9">
        <v>49.231999999999999</v>
      </c>
      <c r="G8051" s="9">
        <v>0</v>
      </c>
      <c r="H8051" s="9">
        <v>0</v>
      </c>
      <c r="I8051" s="9">
        <v>4.2119999999999997</v>
      </c>
      <c r="J8051" s="9">
        <v>-4.59</v>
      </c>
      <c r="K8051" s="9">
        <v>98.3</v>
      </c>
      <c r="L8051" s="9">
        <v>0.19400000000000001</v>
      </c>
      <c r="M8051" s="9">
        <v>0.24199999999999999</v>
      </c>
      <c r="N8051" s="9">
        <v>0</v>
      </c>
      <c r="O8051" s="9">
        <v>0.625</v>
      </c>
      <c r="P8051" s="9"/>
      <c r="Q8051" s="9"/>
      <c r="R8051" s="9"/>
      <c r="T8051">
        <f t="shared" si="1110"/>
        <v>3360700</v>
      </c>
      <c r="U8051">
        <v>0</v>
      </c>
      <c r="V8051">
        <f t="shared" si="1108"/>
        <v>0</v>
      </c>
      <c r="W8051" t="str">
        <f t="shared" si="1111"/>
        <v/>
      </c>
      <c r="X8051" t="str">
        <f t="shared" si="1112"/>
        <v/>
      </c>
      <c r="Y8051" t="str">
        <f t="shared" si="1109"/>
        <v/>
      </c>
      <c r="Z8051" s="9"/>
      <c r="AA8051" s="14">
        <f t="shared" si="1113"/>
        <v>0.42699999999999999</v>
      </c>
      <c r="AB8051" s="14">
        <f t="shared" si="1114"/>
        <v>7.0000000000000001E-3</v>
      </c>
    </row>
    <row r="8052" spans="1:28" x14ac:dyDescent="0.25">
      <c r="A8052" s="10">
        <f t="shared" si="1115"/>
        <v>45627</v>
      </c>
      <c r="B8052" s="11">
        <v>336</v>
      </c>
      <c r="C8052" s="11">
        <v>800</v>
      </c>
      <c r="D8052" s="12">
        <v>844.33333333333303</v>
      </c>
      <c r="E8052" s="9"/>
      <c r="F8052" s="9">
        <v>49.466000000000001</v>
      </c>
      <c r="G8052" s="9">
        <v>0</v>
      </c>
      <c r="H8052" s="9">
        <v>0</v>
      </c>
      <c r="I8052" s="9">
        <v>4.2119999999999997</v>
      </c>
      <c r="J8052" s="9">
        <v>-4.8339999999999996</v>
      </c>
      <c r="K8052" s="9">
        <v>98.3</v>
      </c>
      <c r="L8052" s="9">
        <v>0.19500000000000001</v>
      </c>
      <c r="M8052" s="9">
        <v>0.24299999999999999</v>
      </c>
      <c r="N8052" s="9">
        <v>0</v>
      </c>
      <c r="O8052" s="9">
        <v>1.875</v>
      </c>
      <c r="P8052" s="9"/>
      <c r="Q8052" s="9"/>
      <c r="R8052" s="9"/>
      <c r="T8052">
        <f t="shared" si="1110"/>
        <v>3360800</v>
      </c>
      <c r="U8052">
        <v>4.7</v>
      </c>
      <c r="V8052">
        <f t="shared" si="1108"/>
        <v>1.9</v>
      </c>
      <c r="W8052" t="str">
        <f t="shared" si="1111"/>
        <v/>
      </c>
      <c r="X8052" t="str">
        <f t="shared" si="1112"/>
        <v/>
      </c>
      <c r="Y8052" t="str">
        <f t="shared" si="1109"/>
        <v/>
      </c>
      <c r="Z8052" s="9"/>
      <c r="AA8052" s="14">
        <f t="shared" si="1113"/>
        <v>0.41899999999999998</v>
      </c>
      <c r="AB8052" s="14">
        <f t="shared" si="1114"/>
        <v>7.0000000000000001E-3</v>
      </c>
    </row>
    <row r="8053" spans="1:28" x14ac:dyDescent="0.25">
      <c r="A8053" s="10">
        <f t="shared" si="1115"/>
        <v>45627</v>
      </c>
      <c r="B8053" s="11">
        <v>336</v>
      </c>
      <c r="C8053" s="11">
        <v>900</v>
      </c>
      <c r="D8053" s="12">
        <v>844.375</v>
      </c>
      <c r="E8053" s="9"/>
      <c r="F8053" s="9">
        <v>48.997999999999998</v>
      </c>
      <c r="G8053" s="9">
        <v>0</v>
      </c>
      <c r="H8053" s="9">
        <v>0</v>
      </c>
      <c r="I8053" s="9">
        <v>4.2119999999999997</v>
      </c>
      <c r="J8053" s="9">
        <v>-2.7120000000000002</v>
      </c>
      <c r="K8053" s="9">
        <v>98.5</v>
      </c>
      <c r="L8053" s="9">
        <v>0.19400000000000001</v>
      </c>
      <c r="M8053" s="9">
        <v>0.24199999999999999</v>
      </c>
      <c r="N8053" s="9">
        <v>0</v>
      </c>
      <c r="O8053" s="9">
        <v>45.625</v>
      </c>
      <c r="P8053" s="9"/>
      <c r="Q8053" s="9"/>
      <c r="R8053" s="9"/>
      <c r="T8053">
        <f t="shared" si="1110"/>
        <v>3360900</v>
      </c>
      <c r="U8053">
        <v>90.3</v>
      </c>
      <c r="V8053">
        <f t="shared" si="1108"/>
        <v>45.6</v>
      </c>
      <c r="W8053" t="str">
        <f t="shared" si="1111"/>
        <v/>
      </c>
      <c r="X8053" t="str">
        <f t="shared" si="1112"/>
        <v/>
      </c>
      <c r="Y8053" t="str">
        <f t="shared" si="1109"/>
        <v/>
      </c>
      <c r="Z8053" s="9"/>
      <c r="AA8053" s="14">
        <f t="shared" si="1113"/>
        <v>0.49199999999999999</v>
      </c>
      <c r="AB8053" s="14">
        <f t="shared" si="1114"/>
        <v>7.0000000000000001E-3</v>
      </c>
    </row>
    <row r="8054" spans="1:28" x14ac:dyDescent="0.25">
      <c r="A8054" s="10">
        <f t="shared" si="1115"/>
        <v>45627</v>
      </c>
      <c r="B8054" s="11">
        <v>336</v>
      </c>
      <c r="C8054" s="11">
        <v>1000</v>
      </c>
      <c r="D8054" s="12">
        <v>844.41666666666697</v>
      </c>
      <c r="E8054" s="9"/>
      <c r="F8054" s="9">
        <v>48.997999999999998</v>
      </c>
      <c r="G8054" s="9">
        <v>0</v>
      </c>
      <c r="H8054" s="9">
        <v>0</v>
      </c>
      <c r="I8054" s="9">
        <v>4.2119999999999997</v>
      </c>
      <c r="J8054" s="9">
        <v>-2.8</v>
      </c>
      <c r="K8054" s="9">
        <v>98.5</v>
      </c>
      <c r="L8054" s="9">
        <v>0.19500000000000001</v>
      </c>
      <c r="M8054" s="9">
        <v>0.24199999999999999</v>
      </c>
      <c r="N8054" s="9">
        <v>0</v>
      </c>
      <c r="O8054" s="9">
        <v>38.125</v>
      </c>
      <c r="P8054" s="9"/>
      <c r="Q8054" s="9"/>
      <c r="R8054" s="9"/>
      <c r="T8054">
        <f t="shared" si="1110"/>
        <v>3361000</v>
      </c>
      <c r="U8054">
        <v>199.3</v>
      </c>
      <c r="V8054">
        <f t="shared" si="1108"/>
        <v>38.1</v>
      </c>
      <c r="W8054" t="str">
        <f t="shared" si="1111"/>
        <v/>
      </c>
      <c r="X8054" t="str">
        <f t="shared" si="1112"/>
        <v/>
      </c>
      <c r="Y8054" t="str">
        <f t="shared" si="1109"/>
        <v/>
      </c>
      <c r="Z8054" s="9"/>
      <c r="AA8054" s="14">
        <f t="shared" si="1113"/>
        <v>0.48899999999999999</v>
      </c>
      <c r="AB8054" s="14">
        <f t="shared" si="1114"/>
        <v>7.0000000000000001E-3</v>
      </c>
    </row>
    <row r="8055" spans="1:28" x14ac:dyDescent="0.25">
      <c r="A8055" s="10">
        <f t="shared" si="1115"/>
        <v>45627</v>
      </c>
      <c r="B8055" s="11">
        <v>336</v>
      </c>
      <c r="C8055" s="11">
        <v>1100</v>
      </c>
      <c r="D8055" s="12">
        <v>844.45833333333303</v>
      </c>
      <c r="E8055" s="9"/>
      <c r="F8055" s="9">
        <v>48.997999999999998</v>
      </c>
      <c r="G8055" s="9">
        <v>0</v>
      </c>
      <c r="H8055" s="9">
        <v>0</v>
      </c>
      <c r="I8055" s="9">
        <v>4.2119999999999997</v>
      </c>
      <c r="J8055" s="9">
        <v>0.52200000000000002</v>
      </c>
      <c r="K8055" s="9">
        <v>98.8</v>
      </c>
      <c r="L8055" s="9">
        <v>0.19400000000000001</v>
      </c>
      <c r="M8055" s="9">
        <v>0.24199999999999999</v>
      </c>
      <c r="N8055" s="9">
        <v>0</v>
      </c>
      <c r="O8055" s="9">
        <v>74.375</v>
      </c>
      <c r="P8055" s="9"/>
      <c r="Q8055" s="9"/>
      <c r="R8055" s="9"/>
      <c r="T8055">
        <f t="shared" si="1110"/>
        <v>3361100</v>
      </c>
      <c r="U8055">
        <v>276.7</v>
      </c>
      <c r="V8055">
        <f t="shared" si="1108"/>
        <v>74.400000000000006</v>
      </c>
      <c r="W8055" t="str">
        <f t="shared" si="1111"/>
        <v/>
      </c>
      <c r="X8055" t="str">
        <f t="shared" si="1112"/>
        <v/>
      </c>
      <c r="Y8055" t="str">
        <f t="shared" si="1109"/>
        <v/>
      </c>
      <c r="Z8055" s="9"/>
      <c r="AA8055" s="14">
        <f t="shared" si="1113"/>
        <v>0.626</v>
      </c>
      <c r="AB8055" s="14">
        <f t="shared" si="1114"/>
        <v>8.0000000000000002E-3</v>
      </c>
    </row>
    <row r="8056" spans="1:28" x14ac:dyDescent="0.25">
      <c r="A8056" s="10">
        <f t="shared" si="1115"/>
        <v>45627</v>
      </c>
      <c r="B8056" s="11">
        <v>336</v>
      </c>
      <c r="C8056" s="11">
        <v>1200</v>
      </c>
      <c r="D8056" s="12">
        <v>844.5</v>
      </c>
      <c r="E8056" s="9"/>
      <c r="F8056" s="9">
        <v>49.115000000000002</v>
      </c>
      <c r="G8056" s="9">
        <v>0</v>
      </c>
      <c r="H8056" s="9">
        <v>0</v>
      </c>
      <c r="I8056" s="9">
        <v>5.6159999999999997</v>
      </c>
      <c r="J8056" s="9">
        <v>0.439</v>
      </c>
      <c r="K8056" s="9">
        <v>99.8</v>
      </c>
      <c r="L8056" s="9">
        <v>0.19500000000000001</v>
      </c>
      <c r="M8056" s="9">
        <v>0.24199999999999999</v>
      </c>
      <c r="N8056" s="9">
        <v>0</v>
      </c>
      <c r="O8056" s="9">
        <v>56.875</v>
      </c>
      <c r="P8056" s="9"/>
      <c r="Q8056" s="9"/>
      <c r="R8056" s="9"/>
      <c r="T8056">
        <f t="shared" si="1110"/>
        <v>3361200</v>
      </c>
      <c r="U8056">
        <v>308.2</v>
      </c>
      <c r="V8056">
        <f t="shared" si="1108"/>
        <v>56.9</v>
      </c>
      <c r="W8056" t="str">
        <f t="shared" si="1111"/>
        <v/>
      </c>
      <c r="X8056" t="str">
        <f t="shared" si="1112"/>
        <v/>
      </c>
      <c r="Y8056" t="str">
        <f t="shared" si="1109"/>
        <v/>
      </c>
      <c r="Z8056" s="9"/>
      <c r="AA8056" s="14">
        <f t="shared" si="1113"/>
        <v>0.629</v>
      </c>
      <c r="AB8056" s="14">
        <f t="shared" si="1114"/>
        <v>1E-3</v>
      </c>
    </row>
    <row r="8057" spans="1:28" x14ac:dyDescent="0.25">
      <c r="A8057" s="10">
        <f t="shared" si="1115"/>
        <v>45627</v>
      </c>
      <c r="B8057" s="11">
        <v>336</v>
      </c>
      <c r="C8057" s="11">
        <v>1300</v>
      </c>
      <c r="D8057" s="12">
        <v>844.54166666666697</v>
      </c>
      <c r="E8057" s="9"/>
      <c r="F8057" s="9">
        <v>49.466000000000001</v>
      </c>
      <c r="G8057" s="9">
        <v>0</v>
      </c>
      <c r="H8057" s="9">
        <v>0</v>
      </c>
      <c r="I8057" s="9">
        <v>7.02</v>
      </c>
      <c r="J8057" s="9">
        <v>0.77</v>
      </c>
      <c r="K8057" s="9">
        <v>99.5</v>
      </c>
      <c r="L8057" s="9">
        <v>0.19400000000000001</v>
      </c>
      <c r="M8057" s="9">
        <v>0.24199999999999999</v>
      </c>
      <c r="N8057" s="9">
        <v>0</v>
      </c>
      <c r="O8057" s="9">
        <v>59.375</v>
      </c>
      <c r="P8057" s="9"/>
      <c r="Q8057" s="9"/>
      <c r="R8057" s="9"/>
      <c r="T8057">
        <f t="shared" si="1110"/>
        <v>3361300</v>
      </c>
      <c r="U8057">
        <v>289.5</v>
      </c>
      <c r="V8057">
        <f t="shared" si="1108"/>
        <v>59.4</v>
      </c>
      <c r="W8057" t="str">
        <f t="shared" si="1111"/>
        <v/>
      </c>
      <c r="X8057" t="str">
        <f t="shared" si="1112"/>
        <v/>
      </c>
      <c r="Y8057" t="str">
        <f t="shared" si="1109"/>
        <v/>
      </c>
      <c r="Z8057" s="9"/>
      <c r="AA8057" s="14">
        <f t="shared" si="1113"/>
        <v>0.64200000000000002</v>
      </c>
      <c r="AB8057" s="14">
        <f t="shared" si="1114"/>
        <v>3.0000000000000001E-3</v>
      </c>
    </row>
    <row r="8058" spans="1:28" x14ac:dyDescent="0.25">
      <c r="A8058" s="10">
        <f t="shared" si="1115"/>
        <v>45627</v>
      </c>
      <c r="B8058" s="11">
        <v>336</v>
      </c>
      <c r="C8058" s="11">
        <v>1400</v>
      </c>
      <c r="D8058" s="12">
        <v>844.58333333333303</v>
      </c>
      <c r="E8058" s="9"/>
      <c r="F8058" s="9">
        <v>46.540999999999997</v>
      </c>
      <c r="G8058" s="9">
        <v>0</v>
      </c>
      <c r="H8058" s="9">
        <v>0</v>
      </c>
      <c r="I8058" s="9">
        <v>8.4239999999999995</v>
      </c>
      <c r="J8058" s="9">
        <v>2.37</v>
      </c>
      <c r="K8058" s="9">
        <v>97.9</v>
      </c>
      <c r="L8058" s="9">
        <v>0.19500000000000001</v>
      </c>
      <c r="M8058" s="9">
        <v>0.24199999999999999</v>
      </c>
      <c r="N8058" s="9">
        <v>0.2</v>
      </c>
      <c r="O8058" s="9">
        <v>78.125</v>
      </c>
      <c r="P8058" s="9"/>
      <c r="Q8058" s="9"/>
      <c r="R8058" s="9"/>
      <c r="T8058">
        <f t="shared" si="1110"/>
        <v>3361400</v>
      </c>
      <c r="U8058">
        <v>223.5</v>
      </c>
      <c r="V8058">
        <f t="shared" si="1108"/>
        <v>78.099999999999994</v>
      </c>
      <c r="W8058" t="str">
        <f t="shared" si="1111"/>
        <v/>
      </c>
      <c r="X8058" t="str">
        <f t="shared" si="1112"/>
        <v/>
      </c>
      <c r="Y8058" t="str">
        <f t="shared" si="1109"/>
        <v/>
      </c>
      <c r="Z8058" s="9"/>
      <c r="AA8058" s="14">
        <f t="shared" si="1113"/>
        <v>0.70899999999999996</v>
      </c>
      <c r="AB8058" s="14">
        <f t="shared" si="1114"/>
        <v>1.4999999999999999E-2</v>
      </c>
    </row>
    <row r="8059" spans="1:28" x14ac:dyDescent="0.25">
      <c r="A8059" s="10">
        <f t="shared" si="1115"/>
        <v>45627</v>
      </c>
      <c r="B8059" s="11">
        <v>336</v>
      </c>
      <c r="C8059" s="11">
        <v>1500</v>
      </c>
      <c r="D8059" s="12">
        <v>844.625</v>
      </c>
      <c r="E8059" s="9"/>
      <c r="F8059" s="9">
        <v>46.540999999999997</v>
      </c>
      <c r="G8059" s="9">
        <v>0</v>
      </c>
      <c r="H8059" s="9">
        <v>0</v>
      </c>
      <c r="I8059" s="9">
        <v>9.827</v>
      </c>
      <c r="J8059" s="9">
        <v>-0.42299999999999999</v>
      </c>
      <c r="K8059" s="9">
        <v>99.4</v>
      </c>
      <c r="L8059" s="9">
        <v>0.19400000000000001</v>
      </c>
      <c r="M8059" s="9">
        <v>0.24199999999999999</v>
      </c>
      <c r="N8059" s="9">
        <v>0</v>
      </c>
      <c r="O8059" s="9">
        <v>100.625</v>
      </c>
      <c r="P8059" s="9"/>
      <c r="Q8059" s="9"/>
      <c r="R8059" s="9"/>
      <c r="T8059">
        <f t="shared" si="1110"/>
        <v>3361500</v>
      </c>
      <c r="U8059">
        <v>120.3</v>
      </c>
      <c r="V8059">
        <f t="shared" si="1108"/>
        <v>100.6</v>
      </c>
      <c r="W8059" t="str">
        <f t="shared" si="1111"/>
        <v/>
      </c>
      <c r="X8059" t="str">
        <f t="shared" si="1112"/>
        <v/>
      </c>
      <c r="Y8059" t="str">
        <f t="shared" si="1109"/>
        <v/>
      </c>
      <c r="Z8059" s="9"/>
      <c r="AA8059" s="14">
        <f t="shared" si="1113"/>
        <v>0.58799999999999997</v>
      </c>
      <c r="AB8059" s="14">
        <f t="shared" si="1114"/>
        <v>4.0000000000000001E-3</v>
      </c>
    </row>
    <row r="8060" spans="1:28" x14ac:dyDescent="0.25">
      <c r="A8060" s="10">
        <f t="shared" si="1115"/>
        <v>45627</v>
      </c>
      <c r="B8060" s="11">
        <v>336</v>
      </c>
      <c r="C8060" s="11">
        <v>1600</v>
      </c>
      <c r="D8060" s="12">
        <v>844.66666666666697</v>
      </c>
      <c r="E8060" s="9"/>
      <c r="F8060" s="9">
        <v>47.125999999999998</v>
      </c>
      <c r="G8060" s="9">
        <v>0</v>
      </c>
      <c r="H8060" s="9">
        <v>0</v>
      </c>
      <c r="I8060" s="9">
        <v>9.827</v>
      </c>
      <c r="J8060" s="9">
        <v>-2.5659999999999998</v>
      </c>
      <c r="K8060" s="9">
        <v>99.6</v>
      </c>
      <c r="L8060" s="9">
        <v>0.19500000000000001</v>
      </c>
      <c r="M8060" s="9">
        <v>0.24199999999999999</v>
      </c>
      <c r="N8060" s="9">
        <v>0</v>
      </c>
      <c r="O8060" s="9">
        <v>65.625</v>
      </c>
      <c r="P8060" s="9"/>
      <c r="Q8060" s="9"/>
      <c r="R8060" s="9"/>
      <c r="T8060">
        <f t="shared" si="1110"/>
        <v>3361600</v>
      </c>
      <c r="U8060">
        <v>17.2</v>
      </c>
      <c r="V8060">
        <f t="shared" si="1108"/>
        <v>65.599999999999994</v>
      </c>
      <c r="W8060" t="str">
        <f t="shared" si="1111"/>
        <v/>
      </c>
      <c r="X8060" t="str">
        <f t="shared" si="1112"/>
        <v/>
      </c>
      <c r="Y8060" t="str">
        <f t="shared" si="1109"/>
        <v/>
      </c>
      <c r="Z8060" s="9"/>
      <c r="AA8060" s="14">
        <f t="shared" si="1113"/>
        <v>0.503</v>
      </c>
      <c r="AB8060" s="14">
        <f t="shared" si="1114"/>
        <v>2E-3</v>
      </c>
    </row>
    <row r="8061" spans="1:28" x14ac:dyDescent="0.25">
      <c r="A8061" s="10">
        <f t="shared" si="1115"/>
        <v>45627</v>
      </c>
      <c r="B8061" s="11">
        <v>336</v>
      </c>
      <c r="C8061" s="11">
        <v>1700</v>
      </c>
      <c r="D8061" s="12">
        <v>844.70833333333303</v>
      </c>
      <c r="E8061" s="9"/>
      <c r="F8061" s="9">
        <v>47.125999999999998</v>
      </c>
      <c r="G8061" s="9">
        <v>0</v>
      </c>
      <c r="H8061" s="9">
        <v>0</v>
      </c>
      <c r="I8061" s="9">
        <v>9.827</v>
      </c>
      <c r="J8061" s="9">
        <v>-4.5599999999999996</v>
      </c>
      <c r="K8061" s="9">
        <v>98.8</v>
      </c>
      <c r="L8061" s="9">
        <v>0.19400000000000001</v>
      </c>
      <c r="M8061" s="9">
        <v>0.24199999999999999</v>
      </c>
      <c r="N8061" s="9">
        <v>0</v>
      </c>
      <c r="O8061" s="9">
        <v>1.875</v>
      </c>
      <c r="P8061" s="9"/>
      <c r="Q8061" s="9"/>
      <c r="R8061" s="9"/>
      <c r="T8061">
        <f t="shared" si="1110"/>
        <v>3361700</v>
      </c>
      <c r="U8061">
        <v>0</v>
      </c>
      <c r="V8061">
        <f t="shared" ref="V8061:V8124" si="1116">IF(O8061&lt;1,0,ROUND(O8061,1))</f>
        <v>1.9</v>
      </c>
      <c r="W8061" t="str">
        <f t="shared" si="1111"/>
        <v/>
      </c>
      <c r="X8061" t="str">
        <f t="shared" si="1112"/>
        <v/>
      </c>
      <c r="Y8061" t="str">
        <f t="shared" ref="Y8061:Y8124" si="1117">IF(C8061=2400,ROUND(F8061/100,3),"")</f>
        <v/>
      </c>
      <c r="Z8061" s="9"/>
      <c r="AA8061" s="14">
        <f t="shared" si="1113"/>
        <v>0.43</v>
      </c>
      <c r="AB8061" s="14">
        <f t="shared" si="1114"/>
        <v>5.0000000000000001E-3</v>
      </c>
    </row>
    <row r="8062" spans="1:28" x14ac:dyDescent="0.25">
      <c r="A8062" s="10">
        <f t="shared" si="1115"/>
        <v>45627</v>
      </c>
      <c r="B8062" s="11">
        <v>336</v>
      </c>
      <c r="C8062" s="11">
        <v>1800</v>
      </c>
      <c r="D8062" s="12">
        <v>844.75</v>
      </c>
      <c r="E8062" s="9"/>
      <c r="F8062" s="9">
        <v>48.53</v>
      </c>
      <c r="G8062" s="9">
        <v>0</v>
      </c>
      <c r="H8062" s="9">
        <v>0</v>
      </c>
      <c r="I8062" s="9">
        <v>9.827</v>
      </c>
      <c r="J8062" s="9">
        <v>-5.3570000000000002</v>
      </c>
      <c r="K8062" s="9">
        <v>98.4</v>
      </c>
      <c r="L8062" s="9">
        <v>0.19500000000000001</v>
      </c>
      <c r="M8062" s="9">
        <v>0.24199999999999999</v>
      </c>
      <c r="N8062" s="9">
        <v>0</v>
      </c>
      <c r="O8062" s="9">
        <v>0.625</v>
      </c>
      <c r="P8062" s="9"/>
      <c r="Q8062" s="9"/>
      <c r="R8062" s="9"/>
      <c r="T8062">
        <f t="shared" si="1110"/>
        <v>3361800</v>
      </c>
      <c r="U8062">
        <v>0</v>
      </c>
      <c r="V8062">
        <f t="shared" si="1116"/>
        <v>0</v>
      </c>
      <c r="W8062" t="str">
        <f t="shared" si="1111"/>
        <v/>
      </c>
      <c r="X8062" t="str">
        <f t="shared" si="1112"/>
        <v/>
      </c>
      <c r="Y8062" t="str">
        <f t="shared" si="1117"/>
        <v/>
      </c>
      <c r="Z8062" s="9"/>
      <c r="AA8062" s="14">
        <f t="shared" si="1113"/>
        <v>0.40300000000000002</v>
      </c>
      <c r="AB8062" s="14">
        <f t="shared" si="1114"/>
        <v>7.0000000000000001E-3</v>
      </c>
    </row>
    <row r="8063" spans="1:28" x14ac:dyDescent="0.25">
      <c r="A8063" s="10">
        <f t="shared" si="1115"/>
        <v>45627</v>
      </c>
      <c r="B8063" s="11">
        <v>336</v>
      </c>
      <c r="C8063" s="11">
        <v>1900</v>
      </c>
      <c r="D8063" s="12">
        <v>844.79166666666697</v>
      </c>
      <c r="E8063" s="9"/>
      <c r="F8063" s="9">
        <v>47.36</v>
      </c>
      <c r="G8063" s="9">
        <v>0</v>
      </c>
      <c r="H8063" s="9">
        <v>0</v>
      </c>
      <c r="I8063" s="9">
        <v>8.4239999999999995</v>
      </c>
      <c r="J8063" s="9">
        <v>-5.5419999999999998</v>
      </c>
      <c r="K8063" s="9">
        <v>98.1</v>
      </c>
      <c r="L8063" s="9">
        <v>0.19500000000000001</v>
      </c>
      <c r="M8063" s="9">
        <v>0.24199999999999999</v>
      </c>
      <c r="N8063" s="9">
        <v>0</v>
      </c>
      <c r="O8063" s="9">
        <v>0.625</v>
      </c>
      <c r="P8063" s="9"/>
      <c r="Q8063" s="9"/>
      <c r="R8063" s="9"/>
      <c r="T8063">
        <f t="shared" si="1110"/>
        <v>3361900</v>
      </c>
      <c r="U8063">
        <v>0</v>
      </c>
      <c r="V8063">
        <f t="shared" si="1116"/>
        <v>0</v>
      </c>
      <c r="W8063" t="str">
        <f t="shared" si="1111"/>
        <v/>
      </c>
      <c r="X8063" t="str">
        <f t="shared" si="1112"/>
        <v/>
      </c>
      <c r="Y8063" t="str">
        <f t="shared" si="1117"/>
        <v/>
      </c>
      <c r="Z8063" s="9"/>
      <c r="AA8063" s="14">
        <f t="shared" si="1113"/>
        <v>0.39600000000000002</v>
      </c>
      <c r="AB8063" s="14">
        <f t="shared" si="1114"/>
        <v>8.0000000000000002E-3</v>
      </c>
    </row>
    <row r="8064" spans="1:28" x14ac:dyDescent="0.25">
      <c r="A8064" s="10">
        <f t="shared" si="1115"/>
        <v>45627</v>
      </c>
      <c r="B8064" s="11">
        <v>336</v>
      </c>
      <c r="C8064" s="11">
        <v>2000</v>
      </c>
      <c r="D8064" s="12">
        <v>844.83333333333303</v>
      </c>
      <c r="E8064" s="9"/>
      <c r="F8064" s="9">
        <v>49.231999999999999</v>
      </c>
      <c r="G8064" s="9">
        <v>0</v>
      </c>
      <c r="H8064" s="9">
        <v>0</v>
      </c>
      <c r="I8064" s="9">
        <v>8.4239999999999995</v>
      </c>
      <c r="J8064" s="9">
        <v>-4.9569999999999999</v>
      </c>
      <c r="K8064" s="9">
        <v>97.9</v>
      </c>
      <c r="L8064" s="9">
        <v>0.19500000000000001</v>
      </c>
      <c r="M8064" s="9">
        <v>0.24199999999999999</v>
      </c>
      <c r="N8064" s="9">
        <v>0</v>
      </c>
      <c r="O8064" s="9">
        <v>0.625</v>
      </c>
      <c r="P8064" s="9"/>
      <c r="Q8064" s="9"/>
      <c r="R8064" s="9"/>
      <c r="T8064">
        <f t="shared" si="1110"/>
        <v>3362000</v>
      </c>
      <c r="U8064">
        <v>0</v>
      </c>
      <c r="V8064">
        <f t="shared" si="1116"/>
        <v>0</v>
      </c>
      <c r="W8064" t="str">
        <f t="shared" si="1111"/>
        <v/>
      </c>
      <c r="X8064" t="str">
        <f t="shared" si="1112"/>
        <v/>
      </c>
      <c r="Y8064" t="str">
        <f t="shared" si="1117"/>
        <v/>
      </c>
      <c r="Z8064" s="9"/>
      <c r="AA8064" s="14">
        <f t="shared" si="1113"/>
        <v>0.41299999999999998</v>
      </c>
      <c r="AB8064" s="14">
        <f t="shared" si="1114"/>
        <v>8.9999999999999993E-3</v>
      </c>
    </row>
    <row r="8065" spans="1:28" x14ac:dyDescent="0.25">
      <c r="A8065" s="10">
        <f t="shared" si="1115"/>
        <v>45627</v>
      </c>
      <c r="B8065" s="11">
        <v>336</v>
      </c>
      <c r="C8065" s="11">
        <v>2100</v>
      </c>
      <c r="D8065" s="12">
        <v>844.875</v>
      </c>
      <c r="E8065" s="9"/>
      <c r="F8065" s="9">
        <v>48.646999999999998</v>
      </c>
      <c r="G8065" s="9">
        <v>0</v>
      </c>
      <c r="H8065" s="9">
        <v>0</v>
      </c>
      <c r="I8065" s="9">
        <v>8.4239999999999995</v>
      </c>
      <c r="J8065" s="9">
        <v>-5.3570000000000002</v>
      </c>
      <c r="K8065" s="9">
        <v>98</v>
      </c>
      <c r="L8065" s="9">
        <v>0.19500000000000001</v>
      </c>
      <c r="M8065" s="9">
        <v>0.24199999999999999</v>
      </c>
      <c r="N8065" s="9">
        <v>0</v>
      </c>
      <c r="O8065" s="9">
        <v>0.625</v>
      </c>
      <c r="P8065" s="9"/>
      <c r="Q8065" s="9"/>
      <c r="R8065" s="9"/>
      <c r="T8065">
        <f t="shared" si="1110"/>
        <v>3362100</v>
      </c>
      <c r="U8065">
        <v>0</v>
      </c>
      <c r="V8065">
        <f t="shared" si="1116"/>
        <v>0</v>
      </c>
      <c r="W8065" t="str">
        <f t="shared" si="1111"/>
        <v/>
      </c>
      <c r="X8065" t="str">
        <f t="shared" si="1112"/>
        <v/>
      </c>
      <c r="Y8065" t="str">
        <f t="shared" si="1117"/>
        <v/>
      </c>
      <c r="Z8065" s="9"/>
      <c r="AA8065" s="14">
        <f t="shared" si="1113"/>
        <v>0.40100000000000002</v>
      </c>
      <c r="AB8065" s="14">
        <f t="shared" si="1114"/>
        <v>8.0000000000000002E-3</v>
      </c>
    </row>
    <row r="8066" spans="1:28" x14ac:dyDescent="0.25">
      <c r="A8066" s="10">
        <f t="shared" si="1115"/>
        <v>45627</v>
      </c>
      <c r="B8066" s="11">
        <v>336</v>
      </c>
      <c r="C8066" s="11">
        <v>2200</v>
      </c>
      <c r="D8066" s="12">
        <v>844.91666666666697</v>
      </c>
      <c r="E8066" s="9"/>
      <c r="F8066" s="9">
        <v>47.828000000000003</v>
      </c>
      <c r="G8066" s="9">
        <v>0</v>
      </c>
      <c r="H8066" s="9">
        <v>0</v>
      </c>
      <c r="I8066" s="9">
        <v>8.4239999999999995</v>
      </c>
      <c r="J8066" s="9">
        <v>-6.1989999999999998</v>
      </c>
      <c r="K8066" s="9">
        <v>97.9</v>
      </c>
      <c r="L8066" s="9">
        <v>0.19400000000000001</v>
      </c>
      <c r="M8066" s="9">
        <v>0.24299999999999999</v>
      </c>
      <c r="N8066" s="9">
        <v>0</v>
      </c>
      <c r="O8066" s="9">
        <v>0.625</v>
      </c>
      <c r="P8066" s="9"/>
      <c r="Q8066" s="9"/>
      <c r="R8066" s="9"/>
      <c r="T8066">
        <f t="shared" si="1110"/>
        <v>3362200</v>
      </c>
      <c r="U8066">
        <v>0</v>
      </c>
      <c r="V8066">
        <f t="shared" si="1116"/>
        <v>0</v>
      </c>
      <c r="W8066" t="str">
        <f t="shared" si="1111"/>
        <v/>
      </c>
      <c r="X8066" t="str">
        <f t="shared" si="1112"/>
        <v/>
      </c>
      <c r="Y8066" t="str">
        <f t="shared" si="1117"/>
        <v/>
      </c>
      <c r="Z8066" s="9"/>
      <c r="AA8066" s="14">
        <f t="shared" si="1113"/>
        <v>0.376</v>
      </c>
      <c r="AB8066" s="14">
        <f t="shared" si="1114"/>
        <v>8.0000000000000002E-3</v>
      </c>
    </row>
    <row r="8067" spans="1:28" x14ac:dyDescent="0.25">
      <c r="A8067" s="10">
        <f t="shared" si="1115"/>
        <v>45627</v>
      </c>
      <c r="B8067" s="11">
        <v>336</v>
      </c>
      <c r="C8067" s="11">
        <v>2300</v>
      </c>
      <c r="D8067" s="12">
        <v>844.95833333333303</v>
      </c>
      <c r="E8067" s="9"/>
      <c r="F8067" s="9">
        <v>48.53</v>
      </c>
      <c r="G8067" s="9">
        <v>0</v>
      </c>
      <c r="H8067" s="9">
        <v>0</v>
      </c>
      <c r="I8067" s="9">
        <v>8.4239999999999995</v>
      </c>
      <c r="J8067" s="9">
        <v>-6.61</v>
      </c>
      <c r="K8067" s="9">
        <v>97.3</v>
      </c>
      <c r="L8067" s="9">
        <v>0.19500000000000001</v>
      </c>
      <c r="M8067" s="9">
        <v>0.24199999999999999</v>
      </c>
      <c r="N8067" s="9">
        <v>0</v>
      </c>
      <c r="O8067" s="9">
        <v>0.625</v>
      </c>
      <c r="P8067" s="9"/>
      <c r="Q8067" s="9"/>
      <c r="R8067" s="9"/>
      <c r="T8067">
        <f t="shared" si="1110"/>
        <v>3362300</v>
      </c>
      <c r="U8067">
        <v>0</v>
      </c>
      <c r="V8067">
        <f t="shared" si="1116"/>
        <v>0</v>
      </c>
      <c r="W8067" t="str">
        <f t="shared" si="1111"/>
        <v/>
      </c>
      <c r="X8067" t="str">
        <f t="shared" si="1112"/>
        <v/>
      </c>
      <c r="Y8067" t="str">
        <f t="shared" si="1117"/>
        <v/>
      </c>
      <c r="Z8067" s="9"/>
      <c r="AA8067" s="14">
        <f t="shared" si="1113"/>
        <v>0.36199999999999999</v>
      </c>
      <c r="AB8067" s="14">
        <f t="shared" si="1114"/>
        <v>0.01</v>
      </c>
    </row>
    <row r="8068" spans="1:28" x14ac:dyDescent="0.25">
      <c r="A8068" s="10">
        <f t="shared" si="1115"/>
        <v>45627</v>
      </c>
      <c r="B8068" s="11">
        <v>336</v>
      </c>
      <c r="C8068" s="11">
        <v>2400</v>
      </c>
      <c r="D8068" s="12">
        <v>845</v>
      </c>
      <c r="E8068" s="9"/>
      <c r="F8068" s="9">
        <v>49.466000000000001</v>
      </c>
      <c r="G8068" s="9">
        <v>0</v>
      </c>
      <c r="H8068" s="9">
        <v>0</v>
      </c>
      <c r="I8068" s="9">
        <v>8.4239999999999995</v>
      </c>
      <c r="J8068" s="9">
        <v>-6.9619999999999997</v>
      </c>
      <c r="K8068" s="9">
        <v>97.1</v>
      </c>
      <c r="L8068" s="9">
        <v>0.19500000000000001</v>
      </c>
      <c r="M8068" s="9">
        <v>0.24199999999999999</v>
      </c>
      <c r="N8068" s="9">
        <v>0</v>
      </c>
      <c r="O8068" s="9">
        <v>0.625</v>
      </c>
      <c r="P8068" s="9"/>
      <c r="Q8068" s="9"/>
      <c r="R8068" s="9"/>
      <c r="T8068">
        <f t="shared" si="1110"/>
        <v>3362400</v>
      </c>
      <c r="U8068">
        <v>0</v>
      </c>
      <c r="V8068">
        <f t="shared" si="1116"/>
        <v>0</v>
      </c>
      <c r="W8068">
        <f t="shared" si="1111"/>
        <v>0.19500000000000001</v>
      </c>
      <c r="X8068">
        <f t="shared" si="1112"/>
        <v>0.24199999999999999</v>
      </c>
      <c r="Y8068">
        <f t="shared" si="1117"/>
        <v>0.495</v>
      </c>
      <c r="Z8068" s="9"/>
      <c r="AA8068" s="14">
        <f t="shared" si="1113"/>
        <v>0.35199999999999998</v>
      </c>
      <c r="AB8068" s="14">
        <f t="shared" si="1114"/>
        <v>1.0999999999999999E-2</v>
      </c>
    </row>
    <row r="8069" spans="1:28" x14ac:dyDescent="0.25">
      <c r="A8069" s="10">
        <f t="shared" si="1115"/>
        <v>45628</v>
      </c>
      <c r="B8069" s="11">
        <v>337</v>
      </c>
      <c r="C8069" s="11">
        <v>100</v>
      </c>
      <c r="D8069" s="12">
        <v>845.04166666666697</v>
      </c>
      <c r="E8069" s="9"/>
      <c r="F8069" s="9">
        <v>49.466000000000001</v>
      </c>
      <c r="G8069" s="9">
        <v>0</v>
      </c>
      <c r="H8069" s="9">
        <v>0</v>
      </c>
      <c r="I8069" s="9">
        <v>8.4239999999999995</v>
      </c>
      <c r="J8069" s="9">
        <v>-6.6740000000000004</v>
      </c>
      <c r="K8069" s="9">
        <v>97</v>
      </c>
      <c r="L8069" s="9">
        <v>0.19500000000000001</v>
      </c>
      <c r="M8069" s="9">
        <v>0.24199999999999999</v>
      </c>
      <c r="N8069" s="9">
        <v>0</v>
      </c>
      <c r="O8069" s="9">
        <v>0.625</v>
      </c>
      <c r="P8069" s="9"/>
      <c r="Q8069" s="9"/>
      <c r="R8069" s="9"/>
      <c r="T8069">
        <f t="shared" ref="T8069:T8132" si="1118">B8069*10000+C8069</f>
        <v>3370100</v>
      </c>
      <c r="U8069">
        <v>0</v>
      </c>
      <c r="V8069">
        <f t="shared" si="1116"/>
        <v>0</v>
      </c>
      <c r="W8069" t="str">
        <f t="shared" ref="W8069:W8132" si="1119">IF(C8069=2400,ROUND(L8069,3),"")</f>
        <v/>
      </c>
      <c r="X8069" t="str">
        <f t="shared" ref="X8069:X8132" si="1120">IF(C8069=2400,ROUND(M8069,3),"")</f>
        <v/>
      </c>
      <c r="Y8069" t="str">
        <f t="shared" si="1117"/>
        <v/>
      </c>
      <c r="Z8069" s="9"/>
      <c r="AA8069" s="14">
        <f t="shared" ref="AA8069:AA8132" si="1121">ROUND((0.6105*(EXP((17.273*J8069)/(J8069+237.3))))*K8069/100,3)</f>
        <v>0.35899999999999999</v>
      </c>
      <c r="AB8069" s="14">
        <f t="shared" ref="AB8069:AB8132" si="1122">ROUND(AA8069/K8069*(100-K8069),3)</f>
        <v>1.0999999999999999E-2</v>
      </c>
    </row>
    <row r="8070" spans="1:28" x14ac:dyDescent="0.25">
      <c r="A8070" s="10">
        <f t="shared" si="1115"/>
        <v>45628</v>
      </c>
      <c r="B8070" s="11">
        <v>337</v>
      </c>
      <c r="C8070" s="11">
        <v>200</v>
      </c>
      <c r="D8070" s="12">
        <v>845.08333333333303</v>
      </c>
      <c r="E8070" s="9"/>
      <c r="F8070" s="9">
        <v>49.231999999999999</v>
      </c>
      <c r="G8070" s="9">
        <v>0</v>
      </c>
      <c r="H8070" s="9">
        <v>0</v>
      </c>
      <c r="I8070" s="9">
        <v>8.4239999999999995</v>
      </c>
      <c r="J8070" s="9">
        <v>-6.9619999999999997</v>
      </c>
      <c r="K8070" s="9">
        <v>97.1</v>
      </c>
      <c r="L8070" s="9">
        <v>0.19600000000000001</v>
      </c>
      <c r="M8070" s="9">
        <v>0.24199999999999999</v>
      </c>
      <c r="N8070" s="9">
        <v>0</v>
      </c>
      <c r="O8070" s="9">
        <v>0.625</v>
      </c>
      <c r="P8070" s="9"/>
      <c r="Q8070" s="9"/>
      <c r="R8070" s="9"/>
      <c r="T8070">
        <f t="shared" si="1118"/>
        <v>3370200</v>
      </c>
      <c r="U8070">
        <v>0</v>
      </c>
      <c r="V8070">
        <f t="shared" si="1116"/>
        <v>0</v>
      </c>
      <c r="W8070" t="str">
        <f t="shared" si="1119"/>
        <v/>
      </c>
      <c r="X8070" t="str">
        <f t="shared" si="1120"/>
        <v/>
      </c>
      <c r="Y8070" t="str">
        <f t="shared" si="1117"/>
        <v/>
      </c>
      <c r="Z8070" s="9"/>
      <c r="AA8070" s="14">
        <f t="shared" si="1121"/>
        <v>0.35199999999999998</v>
      </c>
      <c r="AB8070" s="14">
        <f t="shared" si="1122"/>
        <v>1.0999999999999999E-2</v>
      </c>
    </row>
    <row r="8071" spans="1:28" x14ac:dyDescent="0.25">
      <c r="A8071" s="10">
        <f t="shared" ref="A8071:A8134" si="1123">A$5-1+B8071</f>
        <v>45628</v>
      </c>
      <c r="B8071" s="11">
        <v>337</v>
      </c>
      <c r="C8071" s="11">
        <v>300</v>
      </c>
      <c r="D8071" s="12">
        <v>845.125</v>
      </c>
      <c r="E8071" s="9"/>
      <c r="F8071" s="9">
        <v>49.348999999999997</v>
      </c>
      <c r="G8071" s="9">
        <v>0</v>
      </c>
      <c r="H8071" s="9">
        <v>0</v>
      </c>
      <c r="I8071" s="9">
        <v>8.4239999999999995</v>
      </c>
      <c r="J8071" s="9">
        <v>-6.8339999999999996</v>
      </c>
      <c r="K8071" s="9">
        <v>97</v>
      </c>
      <c r="L8071" s="9">
        <v>0.19500000000000001</v>
      </c>
      <c r="M8071" s="9">
        <v>0.24199999999999999</v>
      </c>
      <c r="N8071" s="9">
        <v>0</v>
      </c>
      <c r="O8071" s="9">
        <v>0.625</v>
      </c>
      <c r="P8071" s="9"/>
      <c r="Q8071" s="9"/>
      <c r="R8071" s="9"/>
      <c r="T8071">
        <f t="shared" si="1118"/>
        <v>3370300</v>
      </c>
      <c r="U8071">
        <v>0</v>
      </c>
      <c r="V8071">
        <f t="shared" si="1116"/>
        <v>0</v>
      </c>
      <c r="W8071" t="str">
        <f t="shared" si="1119"/>
        <v/>
      </c>
      <c r="X8071" t="str">
        <f t="shared" si="1120"/>
        <v/>
      </c>
      <c r="Y8071" t="str">
        <f t="shared" si="1117"/>
        <v/>
      </c>
      <c r="Z8071" s="9"/>
      <c r="AA8071" s="14">
        <f t="shared" si="1121"/>
        <v>0.35499999999999998</v>
      </c>
      <c r="AB8071" s="14">
        <f t="shared" si="1122"/>
        <v>1.0999999999999999E-2</v>
      </c>
    </row>
    <row r="8072" spans="1:28" x14ac:dyDescent="0.25">
      <c r="A8072" s="10">
        <f t="shared" si="1123"/>
        <v>45628</v>
      </c>
      <c r="B8072" s="11">
        <v>337</v>
      </c>
      <c r="C8072" s="11">
        <v>400</v>
      </c>
      <c r="D8072" s="12">
        <v>845.16666666666697</v>
      </c>
      <c r="E8072" s="9"/>
      <c r="F8072" s="9">
        <v>49.231999999999999</v>
      </c>
      <c r="G8072" s="9">
        <v>0</v>
      </c>
      <c r="H8072" s="9">
        <v>0</v>
      </c>
      <c r="I8072" s="9">
        <v>8.4239999999999995</v>
      </c>
      <c r="J8072" s="9">
        <v>-6.9939999999999998</v>
      </c>
      <c r="K8072" s="9">
        <v>97</v>
      </c>
      <c r="L8072" s="9">
        <v>0.19500000000000001</v>
      </c>
      <c r="M8072" s="9">
        <v>0.24199999999999999</v>
      </c>
      <c r="N8072" s="9">
        <v>0</v>
      </c>
      <c r="O8072" s="9">
        <v>0.625</v>
      </c>
      <c r="P8072" s="9"/>
      <c r="Q8072" s="9"/>
      <c r="R8072" s="9"/>
      <c r="T8072">
        <f t="shared" si="1118"/>
        <v>3370400</v>
      </c>
      <c r="U8072">
        <v>0</v>
      </c>
      <c r="V8072">
        <f t="shared" si="1116"/>
        <v>0</v>
      </c>
      <c r="W8072" t="str">
        <f t="shared" si="1119"/>
        <v/>
      </c>
      <c r="X8072" t="str">
        <f t="shared" si="1120"/>
        <v/>
      </c>
      <c r="Y8072" t="str">
        <f t="shared" si="1117"/>
        <v/>
      </c>
      <c r="Z8072" s="9"/>
      <c r="AA8072" s="14">
        <f t="shared" si="1121"/>
        <v>0.35</v>
      </c>
      <c r="AB8072" s="14">
        <f t="shared" si="1122"/>
        <v>1.0999999999999999E-2</v>
      </c>
    </row>
    <row r="8073" spans="1:28" x14ac:dyDescent="0.25">
      <c r="A8073" s="10">
        <f t="shared" si="1123"/>
        <v>45628</v>
      </c>
      <c r="B8073" s="11">
        <v>337</v>
      </c>
      <c r="C8073" s="11">
        <v>500</v>
      </c>
      <c r="D8073" s="12">
        <v>845.20833333333303</v>
      </c>
      <c r="E8073" s="9"/>
      <c r="F8073" s="9">
        <v>48.764000000000003</v>
      </c>
      <c r="G8073" s="9">
        <v>0</v>
      </c>
      <c r="H8073" s="9">
        <v>0</v>
      </c>
      <c r="I8073" s="9">
        <v>8.4239999999999995</v>
      </c>
      <c r="J8073" s="9">
        <v>-7.0579999999999998</v>
      </c>
      <c r="K8073" s="9">
        <v>96.9</v>
      </c>
      <c r="L8073" s="9">
        <v>0.19500000000000001</v>
      </c>
      <c r="M8073" s="9">
        <v>0.24199999999999999</v>
      </c>
      <c r="N8073" s="9">
        <v>0</v>
      </c>
      <c r="O8073" s="9">
        <v>0.625</v>
      </c>
      <c r="P8073" s="9"/>
      <c r="Q8073" s="9"/>
      <c r="R8073" s="9"/>
      <c r="T8073">
        <f t="shared" si="1118"/>
        <v>3370500</v>
      </c>
      <c r="U8073">
        <v>0</v>
      </c>
      <c r="V8073">
        <f t="shared" si="1116"/>
        <v>0</v>
      </c>
      <c r="W8073" t="str">
        <f t="shared" si="1119"/>
        <v/>
      </c>
      <c r="X8073" t="str">
        <f t="shared" si="1120"/>
        <v/>
      </c>
      <c r="Y8073" t="str">
        <f t="shared" si="1117"/>
        <v/>
      </c>
      <c r="Z8073" s="9"/>
      <c r="AA8073" s="14">
        <f t="shared" si="1121"/>
        <v>0.34799999999999998</v>
      </c>
      <c r="AB8073" s="14">
        <f t="shared" si="1122"/>
        <v>1.0999999999999999E-2</v>
      </c>
    </row>
    <row r="8074" spans="1:28" x14ac:dyDescent="0.25">
      <c r="A8074" s="10">
        <f t="shared" si="1123"/>
        <v>45628</v>
      </c>
      <c r="B8074" s="11">
        <v>337</v>
      </c>
      <c r="C8074" s="11">
        <v>600</v>
      </c>
      <c r="D8074" s="12">
        <v>845.25</v>
      </c>
      <c r="E8074" s="9"/>
      <c r="F8074" s="9">
        <v>48.997999999999998</v>
      </c>
      <c r="G8074" s="9">
        <v>0</v>
      </c>
      <c r="H8074" s="9">
        <v>0</v>
      </c>
      <c r="I8074" s="9">
        <v>8.4239999999999995</v>
      </c>
      <c r="J8074" s="9">
        <v>-7.2190000000000003</v>
      </c>
      <c r="K8074" s="9">
        <v>96.9</v>
      </c>
      <c r="L8074" s="9">
        <v>0.19500000000000001</v>
      </c>
      <c r="M8074" s="9">
        <v>0.24199999999999999</v>
      </c>
      <c r="N8074" s="9">
        <v>0</v>
      </c>
      <c r="O8074" s="9">
        <v>0.625</v>
      </c>
      <c r="P8074" s="9"/>
      <c r="Q8074" s="9"/>
      <c r="R8074" s="9"/>
      <c r="T8074">
        <f t="shared" si="1118"/>
        <v>3370600</v>
      </c>
      <c r="U8074">
        <v>0</v>
      </c>
      <c r="V8074">
        <f t="shared" si="1116"/>
        <v>0</v>
      </c>
      <c r="W8074" t="str">
        <f t="shared" si="1119"/>
        <v/>
      </c>
      <c r="X8074" t="str">
        <f t="shared" si="1120"/>
        <v/>
      </c>
      <c r="Y8074" t="str">
        <f t="shared" si="1117"/>
        <v/>
      </c>
      <c r="Z8074" s="9"/>
      <c r="AA8074" s="14">
        <f t="shared" si="1121"/>
        <v>0.34399999999999997</v>
      </c>
      <c r="AB8074" s="14">
        <f t="shared" si="1122"/>
        <v>1.0999999999999999E-2</v>
      </c>
    </row>
    <row r="8075" spans="1:28" x14ac:dyDescent="0.25">
      <c r="A8075" s="10">
        <f t="shared" si="1123"/>
        <v>45628</v>
      </c>
      <c r="B8075" s="11">
        <v>337</v>
      </c>
      <c r="C8075" s="11">
        <v>700</v>
      </c>
      <c r="D8075" s="12">
        <v>845.29166666666697</v>
      </c>
      <c r="E8075" s="9"/>
      <c r="F8075" s="9">
        <v>48.412999999999997</v>
      </c>
      <c r="G8075" s="9">
        <v>0</v>
      </c>
      <c r="H8075" s="9">
        <v>0</v>
      </c>
      <c r="I8075" s="9">
        <v>8.4239999999999995</v>
      </c>
      <c r="J8075" s="9">
        <v>-7.1219999999999999</v>
      </c>
      <c r="K8075" s="9">
        <v>96.9</v>
      </c>
      <c r="L8075" s="9">
        <v>0.19500000000000001</v>
      </c>
      <c r="M8075" s="9">
        <v>0.24199999999999999</v>
      </c>
      <c r="N8075" s="9">
        <v>0</v>
      </c>
      <c r="O8075" s="9">
        <v>0.625</v>
      </c>
      <c r="P8075" s="9"/>
      <c r="Q8075" s="9"/>
      <c r="R8075" s="9"/>
      <c r="T8075">
        <f t="shared" si="1118"/>
        <v>3370700</v>
      </c>
      <c r="U8075">
        <v>0</v>
      </c>
      <c r="V8075">
        <f t="shared" si="1116"/>
        <v>0</v>
      </c>
      <c r="W8075" t="str">
        <f t="shared" si="1119"/>
        <v/>
      </c>
      <c r="X8075" t="str">
        <f t="shared" si="1120"/>
        <v/>
      </c>
      <c r="Y8075" t="str">
        <f t="shared" si="1117"/>
        <v/>
      </c>
      <c r="Z8075" s="9"/>
      <c r="AA8075" s="14">
        <f t="shared" si="1121"/>
        <v>0.34699999999999998</v>
      </c>
      <c r="AB8075" s="14">
        <f t="shared" si="1122"/>
        <v>1.0999999999999999E-2</v>
      </c>
    </row>
    <row r="8076" spans="1:28" x14ac:dyDescent="0.25">
      <c r="A8076" s="10">
        <f t="shared" si="1123"/>
        <v>45628</v>
      </c>
      <c r="B8076" s="11">
        <v>337</v>
      </c>
      <c r="C8076" s="11">
        <v>800</v>
      </c>
      <c r="D8076" s="12">
        <v>845.33333333333303</v>
      </c>
      <c r="E8076" s="9"/>
      <c r="F8076" s="9">
        <v>48.061999999999998</v>
      </c>
      <c r="G8076" s="9">
        <v>0</v>
      </c>
      <c r="H8076" s="9">
        <v>0</v>
      </c>
      <c r="I8076" s="9">
        <v>8.4239999999999995</v>
      </c>
      <c r="J8076" s="9">
        <v>-6.61</v>
      </c>
      <c r="K8076" s="9">
        <v>97</v>
      </c>
      <c r="L8076" s="9">
        <v>0.19500000000000001</v>
      </c>
      <c r="M8076" s="9">
        <v>0.24199999999999999</v>
      </c>
      <c r="N8076" s="9">
        <v>0</v>
      </c>
      <c r="O8076" s="9">
        <v>3.125</v>
      </c>
      <c r="P8076" s="9"/>
      <c r="Q8076" s="9"/>
      <c r="R8076" s="9"/>
      <c r="T8076">
        <f t="shared" si="1118"/>
        <v>3370800</v>
      </c>
      <c r="U8076">
        <v>4.2</v>
      </c>
      <c r="V8076">
        <f t="shared" si="1116"/>
        <v>3.1</v>
      </c>
      <c r="W8076" t="str">
        <f t="shared" si="1119"/>
        <v/>
      </c>
      <c r="X8076" t="str">
        <f t="shared" si="1120"/>
        <v/>
      </c>
      <c r="Y8076" t="str">
        <f t="shared" si="1117"/>
        <v/>
      </c>
      <c r="Z8076" s="9"/>
      <c r="AA8076" s="14">
        <f t="shared" si="1121"/>
        <v>0.36099999999999999</v>
      </c>
      <c r="AB8076" s="14">
        <f t="shared" si="1122"/>
        <v>1.0999999999999999E-2</v>
      </c>
    </row>
    <row r="8077" spans="1:28" x14ac:dyDescent="0.25">
      <c r="A8077" s="10">
        <f t="shared" si="1123"/>
        <v>45628</v>
      </c>
      <c r="B8077" s="11">
        <v>337</v>
      </c>
      <c r="C8077" s="11">
        <v>900</v>
      </c>
      <c r="D8077" s="12">
        <v>845.375</v>
      </c>
      <c r="E8077" s="9"/>
      <c r="F8077" s="9">
        <v>47.36</v>
      </c>
      <c r="G8077" s="9">
        <v>0</v>
      </c>
      <c r="H8077" s="9">
        <v>0</v>
      </c>
      <c r="I8077" s="9">
        <v>8.4239999999999995</v>
      </c>
      <c r="J8077" s="9">
        <v>-2.4209999999999998</v>
      </c>
      <c r="K8077" s="9">
        <v>97.5</v>
      </c>
      <c r="L8077" s="9">
        <v>0.19400000000000001</v>
      </c>
      <c r="M8077" s="9">
        <v>0.24199999999999999</v>
      </c>
      <c r="N8077" s="9">
        <v>0</v>
      </c>
      <c r="O8077" s="9">
        <v>55.625</v>
      </c>
      <c r="P8077" s="9"/>
      <c r="Q8077" s="9"/>
      <c r="R8077" s="9"/>
      <c r="T8077">
        <f t="shared" si="1118"/>
        <v>3370900</v>
      </c>
      <c r="U8077">
        <v>87.7</v>
      </c>
      <c r="V8077">
        <f t="shared" si="1116"/>
        <v>55.6</v>
      </c>
      <c r="W8077" t="str">
        <f t="shared" si="1119"/>
        <v/>
      </c>
      <c r="X8077" t="str">
        <f t="shared" si="1120"/>
        <v/>
      </c>
      <c r="Y8077" t="str">
        <f t="shared" si="1117"/>
        <v/>
      </c>
      <c r="Z8077" s="9"/>
      <c r="AA8077" s="14">
        <f t="shared" si="1121"/>
        <v>0.498</v>
      </c>
      <c r="AB8077" s="14">
        <f t="shared" si="1122"/>
        <v>1.2999999999999999E-2</v>
      </c>
    </row>
    <row r="8078" spans="1:28" x14ac:dyDescent="0.25">
      <c r="A8078" s="10">
        <f t="shared" si="1123"/>
        <v>45628</v>
      </c>
      <c r="B8078" s="11">
        <v>337</v>
      </c>
      <c r="C8078" s="11">
        <v>1000</v>
      </c>
      <c r="D8078" s="12">
        <v>845.41666666666697</v>
      </c>
      <c r="E8078" s="9"/>
      <c r="F8078" s="9">
        <v>46.892000000000003</v>
      </c>
      <c r="G8078" s="9">
        <v>0</v>
      </c>
      <c r="H8078" s="9">
        <v>0</v>
      </c>
      <c r="I8078" s="9">
        <v>8.4239999999999995</v>
      </c>
      <c r="J8078" s="9">
        <v>1.5609999999999999</v>
      </c>
      <c r="K8078" s="9">
        <v>98.6</v>
      </c>
      <c r="L8078" s="9">
        <v>0.19500000000000001</v>
      </c>
      <c r="M8078" s="9">
        <v>0.24199999999999999</v>
      </c>
      <c r="N8078" s="9">
        <v>0</v>
      </c>
      <c r="O8078" s="9">
        <v>101.875</v>
      </c>
      <c r="P8078" s="9"/>
      <c r="Q8078" s="9"/>
      <c r="R8078" s="9"/>
      <c r="T8078">
        <f t="shared" si="1118"/>
        <v>3371000</v>
      </c>
      <c r="U8078">
        <v>196.8</v>
      </c>
      <c r="V8078">
        <f t="shared" si="1116"/>
        <v>101.9</v>
      </c>
      <c r="W8078" t="str">
        <f t="shared" si="1119"/>
        <v/>
      </c>
      <c r="X8078" t="str">
        <f t="shared" si="1120"/>
        <v/>
      </c>
      <c r="Y8078" t="str">
        <f t="shared" si="1117"/>
        <v/>
      </c>
      <c r="Z8078" s="9"/>
      <c r="AA8078" s="14">
        <f t="shared" si="1121"/>
        <v>0.67400000000000004</v>
      </c>
      <c r="AB8078" s="14">
        <f t="shared" si="1122"/>
        <v>0.01</v>
      </c>
    </row>
    <row r="8079" spans="1:28" x14ac:dyDescent="0.25">
      <c r="A8079" s="10">
        <f t="shared" si="1123"/>
        <v>45628</v>
      </c>
      <c r="B8079" s="11">
        <v>337</v>
      </c>
      <c r="C8079" s="11">
        <v>1100</v>
      </c>
      <c r="D8079" s="12">
        <v>845.45833333333303</v>
      </c>
      <c r="E8079" s="9"/>
      <c r="F8079" s="9">
        <v>46.774999999999999</v>
      </c>
      <c r="G8079" s="9">
        <v>0</v>
      </c>
      <c r="H8079" s="9">
        <v>0</v>
      </c>
      <c r="I8079" s="9">
        <v>8.4239999999999995</v>
      </c>
      <c r="J8079" s="9">
        <v>5.1020000000000003</v>
      </c>
      <c r="K8079" s="9">
        <v>96.3</v>
      </c>
      <c r="L8079" s="9">
        <v>0.19500000000000001</v>
      </c>
      <c r="M8079" s="9">
        <v>0.24199999999999999</v>
      </c>
      <c r="N8079" s="9">
        <v>0</v>
      </c>
      <c r="O8079" s="9">
        <v>223.125</v>
      </c>
      <c r="P8079" s="9"/>
      <c r="Q8079" s="9"/>
      <c r="R8079" s="9"/>
      <c r="T8079">
        <f t="shared" si="1118"/>
        <v>3371100</v>
      </c>
      <c r="U8079">
        <v>274.3</v>
      </c>
      <c r="V8079">
        <f t="shared" si="1116"/>
        <v>223.1</v>
      </c>
      <c r="W8079" t="str">
        <f t="shared" si="1119"/>
        <v/>
      </c>
      <c r="X8079" t="str">
        <f t="shared" si="1120"/>
        <v/>
      </c>
      <c r="Y8079" t="str">
        <f t="shared" si="1117"/>
        <v/>
      </c>
      <c r="Z8079" s="9"/>
      <c r="AA8079" s="14">
        <f t="shared" si="1121"/>
        <v>0.84599999999999997</v>
      </c>
      <c r="AB8079" s="14">
        <f t="shared" si="1122"/>
        <v>3.3000000000000002E-2</v>
      </c>
    </row>
    <row r="8080" spans="1:28" x14ac:dyDescent="0.25">
      <c r="A8080" s="10">
        <f t="shared" si="1123"/>
        <v>45628</v>
      </c>
      <c r="B8080" s="11">
        <v>337</v>
      </c>
      <c r="C8080" s="11">
        <v>1200</v>
      </c>
      <c r="D8080" s="12">
        <v>845.5</v>
      </c>
      <c r="E8080" s="9"/>
      <c r="F8080" s="9">
        <v>45.838999999999999</v>
      </c>
      <c r="G8080" s="9">
        <v>0</v>
      </c>
      <c r="H8080" s="9">
        <v>0</v>
      </c>
      <c r="I8080" s="9">
        <v>294.82400000000001</v>
      </c>
      <c r="J8080" s="9">
        <v>3.617</v>
      </c>
      <c r="K8080" s="9">
        <v>96.3</v>
      </c>
      <c r="L8080" s="9">
        <v>0.19400000000000001</v>
      </c>
      <c r="M8080" s="9">
        <v>0.24199999999999999</v>
      </c>
      <c r="N8080" s="9">
        <v>0</v>
      </c>
      <c r="O8080" s="9">
        <v>391.875</v>
      </c>
      <c r="P8080" s="9"/>
      <c r="Q8080" s="9"/>
      <c r="R8080" s="9"/>
      <c r="T8080">
        <f t="shared" si="1118"/>
        <v>3371200</v>
      </c>
      <c r="U8080">
        <v>305.8</v>
      </c>
      <c r="V8080">
        <f t="shared" si="1116"/>
        <v>391.9</v>
      </c>
      <c r="W8080" t="str">
        <f t="shared" si="1119"/>
        <v/>
      </c>
      <c r="X8080" t="str">
        <f t="shared" si="1120"/>
        <v/>
      </c>
      <c r="Y8080" t="str">
        <f t="shared" si="1117"/>
        <v/>
      </c>
      <c r="Z8080" s="9"/>
      <c r="AA8080" s="14">
        <f t="shared" si="1121"/>
        <v>0.76200000000000001</v>
      </c>
      <c r="AB8080" s="14">
        <f t="shared" si="1122"/>
        <v>2.9000000000000001E-2</v>
      </c>
    </row>
    <row r="8081" spans="1:28" x14ac:dyDescent="0.25">
      <c r="A8081" s="10">
        <f t="shared" si="1123"/>
        <v>45628</v>
      </c>
      <c r="B8081" s="11">
        <v>337</v>
      </c>
      <c r="C8081" s="11">
        <v>1300</v>
      </c>
      <c r="D8081" s="12">
        <v>845.54166666666697</v>
      </c>
      <c r="E8081" s="9"/>
      <c r="F8081" s="9">
        <v>47.243000000000002</v>
      </c>
      <c r="G8081" s="9">
        <v>0</v>
      </c>
      <c r="H8081" s="9">
        <v>0</v>
      </c>
      <c r="I8081" s="9">
        <v>252.70599999999999</v>
      </c>
      <c r="J8081" s="9">
        <v>4.8949999999999996</v>
      </c>
      <c r="K8081" s="9">
        <v>95.6</v>
      </c>
      <c r="L8081" s="9">
        <v>0.19600000000000001</v>
      </c>
      <c r="M8081" s="9">
        <v>0.24199999999999999</v>
      </c>
      <c r="N8081" s="9">
        <v>2.4009999999999998</v>
      </c>
      <c r="O8081" s="9">
        <v>366.875</v>
      </c>
      <c r="P8081" s="9"/>
      <c r="Q8081" s="9"/>
      <c r="R8081" s="9"/>
      <c r="T8081">
        <f t="shared" si="1118"/>
        <v>3371300</v>
      </c>
      <c r="U8081">
        <v>287.5</v>
      </c>
      <c r="V8081">
        <f t="shared" si="1116"/>
        <v>366.9</v>
      </c>
      <c r="W8081" t="str">
        <f t="shared" si="1119"/>
        <v/>
      </c>
      <c r="X8081" t="str">
        <f t="shared" si="1120"/>
        <v/>
      </c>
      <c r="Y8081" t="str">
        <f t="shared" si="1117"/>
        <v/>
      </c>
      <c r="Z8081" s="9"/>
      <c r="AA8081" s="14">
        <f t="shared" si="1121"/>
        <v>0.82699999999999996</v>
      </c>
      <c r="AB8081" s="14">
        <f t="shared" si="1122"/>
        <v>3.7999999999999999E-2</v>
      </c>
    </row>
    <row r="8082" spans="1:28" x14ac:dyDescent="0.25">
      <c r="A8082" s="10">
        <f t="shared" si="1123"/>
        <v>45628</v>
      </c>
      <c r="B8082" s="11">
        <v>337</v>
      </c>
      <c r="C8082" s="11">
        <v>1400</v>
      </c>
      <c r="D8082" s="12">
        <v>845.58333333333303</v>
      </c>
      <c r="E8082" s="9"/>
      <c r="F8082" s="9">
        <v>46.19</v>
      </c>
      <c r="G8082" s="9">
        <v>0</v>
      </c>
      <c r="H8082" s="9">
        <v>0</v>
      </c>
      <c r="I8082" s="9">
        <v>230.24299999999999</v>
      </c>
      <c r="J8082" s="9">
        <v>5.2050000000000001</v>
      </c>
      <c r="K8082" s="9">
        <v>95.5</v>
      </c>
      <c r="L8082" s="9">
        <v>0.19600000000000001</v>
      </c>
      <c r="M8082" s="9">
        <v>0.24199999999999999</v>
      </c>
      <c r="N8082" s="9">
        <v>3.8010000000000002</v>
      </c>
      <c r="O8082" s="9">
        <v>294.375</v>
      </c>
      <c r="P8082" s="9"/>
      <c r="Q8082" s="9"/>
      <c r="R8082" s="9"/>
      <c r="T8082">
        <f t="shared" si="1118"/>
        <v>3371400</v>
      </c>
      <c r="U8082">
        <v>221.7</v>
      </c>
      <c r="V8082">
        <f t="shared" si="1116"/>
        <v>294.39999999999998</v>
      </c>
      <c r="W8082" t="str">
        <f t="shared" si="1119"/>
        <v/>
      </c>
      <c r="X8082" t="str">
        <f t="shared" si="1120"/>
        <v/>
      </c>
      <c r="Y8082" t="str">
        <f t="shared" si="1117"/>
        <v/>
      </c>
      <c r="Z8082" s="9"/>
      <c r="AA8082" s="14">
        <f t="shared" si="1121"/>
        <v>0.84499999999999997</v>
      </c>
      <c r="AB8082" s="14">
        <f t="shared" si="1122"/>
        <v>0.04</v>
      </c>
    </row>
    <row r="8083" spans="1:28" x14ac:dyDescent="0.25">
      <c r="A8083" s="10">
        <f t="shared" si="1123"/>
        <v>45628</v>
      </c>
      <c r="B8083" s="11">
        <v>337</v>
      </c>
      <c r="C8083" s="11">
        <v>1500</v>
      </c>
      <c r="D8083" s="12">
        <v>845.625</v>
      </c>
      <c r="E8083" s="9"/>
      <c r="F8083" s="9">
        <v>47.476999999999997</v>
      </c>
      <c r="G8083" s="9">
        <v>0</v>
      </c>
      <c r="H8083" s="9">
        <v>0</v>
      </c>
      <c r="I8083" s="9">
        <v>245.68600000000001</v>
      </c>
      <c r="J8083" s="9">
        <v>3.617</v>
      </c>
      <c r="K8083" s="9">
        <v>96.2</v>
      </c>
      <c r="L8083" s="9">
        <v>0.19600000000000001</v>
      </c>
      <c r="M8083" s="9">
        <v>0.24199999999999999</v>
      </c>
      <c r="N8083" s="9">
        <v>1.8</v>
      </c>
      <c r="O8083" s="9">
        <v>189.375</v>
      </c>
      <c r="P8083" s="9"/>
      <c r="Q8083" s="9"/>
      <c r="R8083" s="9"/>
      <c r="T8083">
        <f t="shared" si="1118"/>
        <v>3371500</v>
      </c>
      <c r="U8083">
        <v>119.2</v>
      </c>
      <c r="V8083">
        <f t="shared" si="1116"/>
        <v>189.4</v>
      </c>
      <c r="W8083" t="str">
        <f t="shared" si="1119"/>
        <v/>
      </c>
      <c r="X8083" t="str">
        <f t="shared" si="1120"/>
        <v/>
      </c>
      <c r="Y8083" t="str">
        <f t="shared" si="1117"/>
        <v/>
      </c>
      <c r="Z8083" s="9"/>
      <c r="AA8083" s="14">
        <f t="shared" si="1121"/>
        <v>0.76100000000000001</v>
      </c>
      <c r="AB8083" s="14">
        <f t="shared" si="1122"/>
        <v>0.03</v>
      </c>
    </row>
    <row r="8084" spans="1:28" x14ac:dyDescent="0.25">
      <c r="A8084" s="10">
        <f t="shared" si="1123"/>
        <v>45628</v>
      </c>
      <c r="B8084" s="11">
        <v>337</v>
      </c>
      <c r="C8084" s="11">
        <v>1600</v>
      </c>
      <c r="D8084" s="12">
        <v>845.66666666666697</v>
      </c>
      <c r="E8084" s="9"/>
      <c r="F8084" s="9">
        <v>47.594000000000001</v>
      </c>
      <c r="G8084" s="9">
        <v>0</v>
      </c>
      <c r="H8084" s="9">
        <v>0</v>
      </c>
      <c r="I8084" s="9">
        <v>268.149</v>
      </c>
      <c r="J8084" s="9">
        <v>-1.8420000000000001</v>
      </c>
      <c r="K8084" s="9">
        <v>97.5</v>
      </c>
      <c r="L8084" s="9">
        <v>0.19600000000000001</v>
      </c>
      <c r="M8084" s="9">
        <v>0.24199999999999999</v>
      </c>
      <c r="N8084" s="9">
        <v>0.6</v>
      </c>
      <c r="O8084" s="9">
        <v>49.375</v>
      </c>
      <c r="P8084" s="9"/>
      <c r="Q8084" s="9"/>
      <c r="R8084" s="9"/>
      <c r="T8084">
        <f t="shared" si="1118"/>
        <v>3371600</v>
      </c>
      <c r="U8084">
        <v>16.5</v>
      </c>
      <c r="V8084">
        <f t="shared" si="1116"/>
        <v>49.4</v>
      </c>
      <c r="W8084" t="str">
        <f t="shared" si="1119"/>
        <v/>
      </c>
      <c r="X8084" t="str">
        <f t="shared" si="1120"/>
        <v/>
      </c>
      <c r="Y8084" t="str">
        <f t="shared" si="1117"/>
        <v/>
      </c>
      <c r="Z8084" s="9"/>
      <c r="AA8084" s="14">
        <f t="shared" si="1121"/>
        <v>0.52</v>
      </c>
      <c r="AB8084" s="14">
        <f t="shared" si="1122"/>
        <v>1.2999999999999999E-2</v>
      </c>
    </row>
    <row r="8085" spans="1:28" x14ac:dyDescent="0.25">
      <c r="A8085" s="10">
        <f t="shared" si="1123"/>
        <v>45628</v>
      </c>
      <c r="B8085" s="11">
        <v>337</v>
      </c>
      <c r="C8085" s="11">
        <v>1700</v>
      </c>
      <c r="D8085" s="12">
        <v>845.70833333333303</v>
      </c>
      <c r="E8085" s="9"/>
      <c r="F8085" s="9">
        <v>47.36</v>
      </c>
      <c r="G8085" s="9">
        <v>0</v>
      </c>
      <c r="H8085" s="9">
        <v>0.503</v>
      </c>
      <c r="I8085" s="9">
        <v>279.38</v>
      </c>
      <c r="J8085" s="9">
        <v>-3.7469999999999999</v>
      </c>
      <c r="K8085" s="9">
        <v>99.8</v>
      </c>
      <c r="L8085" s="9">
        <v>0.19500000000000001</v>
      </c>
      <c r="M8085" s="9">
        <v>0.24299999999999999</v>
      </c>
      <c r="N8085" s="9">
        <v>0</v>
      </c>
      <c r="O8085" s="9">
        <v>0.625</v>
      </c>
      <c r="P8085" s="9"/>
      <c r="Q8085" s="9"/>
      <c r="R8085" s="9"/>
      <c r="T8085">
        <f t="shared" si="1118"/>
        <v>3371700</v>
      </c>
      <c r="U8085">
        <v>0</v>
      </c>
      <c r="V8085">
        <f t="shared" si="1116"/>
        <v>0</v>
      </c>
      <c r="W8085" t="str">
        <f t="shared" si="1119"/>
        <v/>
      </c>
      <c r="X8085" t="str">
        <f t="shared" si="1120"/>
        <v/>
      </c>
      <c r="Y8085" t="str">
        <f t="shared" si="1117"/>
        <v/>
      </c>
      <c r="Z8085" s="9"/>
      <c r="AA8085" s="14">
        <f t="shared" si="1121"/>
        <v>0.46200000000000002</v>
      </c>
      <c r="AB8085" s="14">
        <f t="shared" si="1122"/>
        <v>1E-3</v>
      </c>
    </row>
    <row r="8086" spans="1:28" x14ac:dyDescent="0.25">
      <c r="A8086" s="10">
        <f t="shared" si="1123"/>
        <v>45628</v>
      </c>
      <c r="B8086" s="11">
        <v>337</v>
      </c>
      <c r="C8086" s="11">
        <v>1800</v>
      </c>
      <c r="D8086" s="12">
        <v>845.75</v>
      </c>
      <c r="E8086" s="9"/>
      <c r="F8086" s="9">
        <v>47.243000000000002</v>
      </c>
      <c r="G8086" s="9">
        <v>0</v>
      </c>
      <c r="H8086" s="9">
        <v>0.503</v>
      </c>
      <c r="I8086" s="9">
        <v>282.18799999999999</v>
      </c>
      <c r="J8086" s="9">
        <v>-4.6509999999999998</v>
      </c>
      <c r="K8086" s="9">
        <v>100</v>
      </c>
      <c r="L8086" s="9">
        <v>0.19400000000000001</v>
      </c>
      <c r="M8086" s="9">
        <v>0.24299999999999999</v>
      </c>
      <c r="N8086" s="9">
        <v>0</v>
      </c>
      <c r="O8086" s="9">
        <v>0.625</v>
      </c>
      <c r="P8086" s="9"/>
      <c r="Q8086" s="9"/>
      <c r="R8086" s="9"/>
      <c r="T8086">
        <f t="shared" si="1118"/>
        <v>3371800</v>
      </c>
      <c r="U8086">
        <v>0</v>
      </c>
      <c r="V8086">
        <f t="shared" si="1116"/>
        <v>0</v>
      </c>
      <c r="W8086" t="str">
        <f t="shared" si="1119"/>
        <v/>
      </c>
      <c r="X8086" t="str">
        <f t="shared" si="1120"/>
        <v/>
      </c>
      <c r="Y8086" t="str">
        <f t="shared" si="1117"/>
        <v/>
      </c>
      <c r="Z8086" s="9"/>
      <c r="AA8086" s="14">
        <f t="shared" si="1121"/>
        <v>0.432</v>
      </c>
      <c r="AB8086" s="14">
        <f t="shared" si="1122"/>
        <v>0</v>
      </c>
    </row>
    <row r="8087" spans="1:28" x14ac:dyDescent="0.25">
      <c r="A8087" s="10">
        <f t="shared" si="1123"/>
        <v>45628</v>
      </c>
      <c r="B8087" s="11">
        <v>337</v>
      </c>
      <c r="C8087" s="11">
        <v>1900</v>
      </c>
      <c r="D8087" s="12">
        <v>845.79166666666697</v>
      </c>
      <c r="E8087" s="9"/>
      <c r="F8087" s="9">
        <v>47.36</v>
      </c>
      <c r="G8087" s="9">
        <v>0</v>
      </c>
      <c r="H8087" s="9">
        <v>0.503</v>
      </c>
      <c r="I8087" s="9">
        <v>280.78399999999999</v>
      </c>
      <c r="J8087" s="9">
        <v>-4.9870000000000001</v>
      </c>
      <c r="K8087" s="9">
        <v>98.6</v>
      </c>
      <c r="L8087" s="9">
        <v>0.19600000000000001</v>
      </c>
      <c r="M8087" s="9">
        <v>0.24299999999999999</v>
      </c>
      <c r="N8087" s="9">
        <v>0</v>
      </c>
      <c r="O8087" s="9">
        <v>0.625</v>
      </c>
      <c r="P8087" s="9"/>
      <c r="Q8087" s="9"/>
      <c r="R8087" s="9"/>
      <c r="T8087">
        <f t="shared" si="1118"/>
        <v>3371900</v>
      </c>
      <c r="U8087">
        <v>0</v>
      </c>
      <c r="V8087">
        <f t="shared" si="1116"/>
        <v>0</v>
      </c>
      <c r="W8087" t="str">
        <f t="shared" si="1119"/>
        <v/>
      </c>
      <c r="X8087" t="str">
        <f t="shared" si="1120"/>
        <v/>
      </c>
      <c r="Y8087" t="str">
        <f t="shared" si="1117"/>
        <v/>
      </c>
      <c r="Z8087" s="9"/>
      <c r="AA8087" s="14">
        <f t="shared" si="1121"/>
        <v>0.41499999999999998</v>
      </c>
      <c r="AB8087" s="14">
        <f t="shared" si="1122"/>
        <v>6.0000000000000001E-3</v>
      </c>
    </row>
    <row r="8088" spans="1:28" x14ac:dyDescent="0.25">
      <c r="A8088" s="10">
        <f t="shared" si="1123"/>
        <v>45628</v>
      </c>
      <c r="B8088" s="11">
        <v>337</v>
      </c>
      <c r="C8088" s="11">
        <v>2000</v>
      </c>
      <c r="D8088" s="12">
        <v>845.83333333333303</v>
      </c>
      <c r="E8088" s="9"/>
      <c r="F8088" s="9">
        <v>47.36</v>
      </c>
      <c r="G8088" s="9">
        <v>0</v>
      </c>
      <c r="H8088" s="9">
        <v>1.0069999999999999</v>
      </c>
      <c r="I8088" s="9">
        <v>279.38</v>
      </c>
      <c r="J8088" s="9">
        <v>-5.5110000000000001</v>
      </c>
      <c r="K8088" s="9">
        <v>97.3</v>
      </c>
      <c r="L8088" s="9">
        <v>0.19600000000000001</v>
      </c>
      <c r="M8088" s="9">
        <v>0.24199999999999999</v>
      </c>
      <c r="N8088" s="9">
        <v>0</v>
      </c>
      <c r="O8088" s="9">
        <v>0.625</v>
      </c>
      <c r="P8088" s="9"/>
      <c r="Q8088" s="9"/>
      <c r="R8088" s="9"/>
      <c r="T8088">
        <f t="shared" si="1118"/>
        <v>3372000</v>
      </c>
      <c r="U8088">
        <v>0</v>
      </c>
      <c r="V8088">
        <f t="shared" si="1116"/>
        <v>0</v>
      </c>
      <c r="W8088" t="str">
        <f t="shared" si="1119"/>
        <v/>
      </c>
      <c r="X8088" t="str">
        <f t="shared" si="1120"/>
        <v/>
      </c>
      <c r="Y8088" t="str">
        <f t="shared" si="1117"/>
        <v/>
      </c>
      <c r="Z8088" s="9"/>
      <c r="AA8088" s="14">
        <f t="shared" si="1121"/>
        <v>0.39400000000000002</v>
      </c>
      <c r="AB8088" s="14">
        <f t="shared" si="1122"/>
        <v>1.0999999999999999E-2</v>
      </c>
    </row>
    <row r="8089" spans="1:28" x14ac:dyDescent="0.25">
      <c r="A8089" s="10">
        <f t="shared" si="1123"/>
        <v>45628</v>
      </c>
      <c r="B8089" s="11">
        <v>337</v>
      </c>
      <c r="C8089" s="11">
        <v>2100</v>
      </c>
      <c r="D8089" s="12">
        <v>845.875</v>
      </c>
      <c r="E8089" s="9"/>
      <c r="F8089" s="9">
        <v>47.243000000000002</v>
      </c>
      <c r="G8089" s="9">
        <v>0</v>
      </c>
      <c r="H8089" s="9">
        <v>1.0069999999999999</v>
      </c>
      <c r="I8089" s="9">
        <v>277.976</v>
      </c>
      <c r="J8089" s="9">
        <v>-4.8040000000000003</v>
      </c>
      <c r="K8089" s="9">
        <v>96.7</v>
      </c>
      <c r="L8089" s="9">
        <v>0.19600000000000001</v>
      </c>
      <c r="M8089" s="9">
        <v>0.24199999999999999</v>
      </c>
      <c r="N8089" s="9">
        <v>0</v>
      </c>
      <c r="O8089" s="9">
        <v>0.625</v>
      </c>
      <c r="P8089" s="9"/>
      <c r="Q8089" s="9"/>
      <c r="R8089" s="9"/>
      <c r="T8089">
        <f t="shared" si="1118"/>
        <v>3372100</v>
      </c>
      <c r="U8089">
        <v>0</v>
      </c>
      <c r="V8089">
        <f t="shared" si="1116"/>
        <v>0</v>
      </c>
      <c r="W8089" t="str">
        <f t="shared" si="1119"/>
        <v/>
      </c>
      <c r="X8089" t="str">
        <f t="shared" si="1120"/>
        <v/>
      </c>
      <c r="Y8089" t="str">
        <f t="shared" si="1117"/>
        <v/>
      </c>
      <c r="Z8089" s="9"/>
      <c r="AA8089" s="14">
        <f t="shared" si="1121"/>
        <v>0.41299999999999998</v>
      </c>
      <c r="AB8089" s="14">
        <f t="shared" si="1122"/>
        <v>1.4E-2</v>
      </c>
    </row>
    <row r="8090" spans="1:28" x14ac:dyDescent="0.25">
      <c r="A8090" s="10">
        <f t="shared" si="1123"/>
        <v>45628</v>
      </c>
      <c r="B8090" s="11">
        <v>337</v>
      </c>
      <c r="C8090" s="11">
        <v>2200</v>
      </c>
      <c r="D8090" s="12">
        <v>845.91666666666697</v>
      </c>
      <c r="E8090" s="9"/>
      <c r="F8090" s="9">
        <v>48.412999999999997</v>
      </c>
      <c r="G8090" s="9">
        <v>0</v>
      </c>
      <c r="H8090" s="9">
        <v>0.503</v>
      </c>
      <c r="I8090" s="9">
        <v>289.20800000000003</v>
      </c>
      <c r="J8090" s="9">
        <v>-4.7119999999999997</v>
      </c>
      <c r="K8090" s="9">
        <v>95.4</v>
      </c>
      <c r="L8090" s="9">
        <v>0.19600000000000001</v>
      </c>
      <c r="M8090" s="9">
        <v>0.24199999999999999</v>
      </c>
      <c r="N8090" s="9">
        <v>0</v>
      </c>
      <c r="O8090" s="9">
        <v>0.625</v>
      </c>
      <c r="P8090" s="9"/>
      <c r="Q8090" s="9"/>
      <c r="R8090" s="9"/>
      <c r="T8090">
        <f t="shared" si="1118"/>
        <v>3372200</v>
      </c>
      <c r="U8090">
        <v>0</v>
      </c>
      <c r="V8090">
        <f t="shared" si="1116"/>
        <v>0</v>
      </c>
      <c r="W8090" t="str">
        <f t="shared" si="1119"/>
        <v/>
      </c>
      <c r="X8090" t="str">
        <f t="shared" si="1120"/>
        <v/>
      </c>
      <c r="Y8090" t="str">
        <f t="shared" si="1117"/>
        <v/>
      </c>
      <c r="Z8090" s="9"/>
      <c r="AA8090" s="14">
        <f t="shared" si="1121"/>
        <v>0.41</v>
      </c>
      <c r="AB8090" s="14">
        <f t="shared" si="1122"/>
        <v>0.02</v>
      </c>
    </row>
    <row r="8091" spans="1:28" x14ac:dyDescent="0.25">
      <c r="A8091" s="10">
        <f t="shared" si="1123"/>
        <v>45628</v>
      </c>
      <c r="B8091" s="11">
        <v>337</v>
      </c>
      <c r="C8091" s="11">
        <v>2300</v>
      </c>
      <c r="D8091" s="12">
        <v>845.95833333333303</v>
      </c>
      <c r="E8091" s="9"/>
      <c r="F8091" s="9">
        <v>46.774999999999999</v>
      </c>
      <c r="G8091" s="9">
        <v>0</v>
      </c>
      <c r="H8091" s="9">
        <v>1.0069999999999999</v>
      </c>
      <c r="I8091" s="9">
        <v>292.01600000000002</v>
      </c>
      <c r="J8091" s="9">
        <v>-4.8040000000000003</v>
      </c>
      <c r="K8091" s="9">
        <v>93.2</v>
      </c>
      <c r="L8091" s="9">
        <v>0.19600000000000001</v>
      </c>
      <c r="M8091" s="9">
        <v>0.24199999999999999</v>
      </c>
      <c r="N8091" s="9">
        <v>0</v>
      </c>
      <c r="O8091" s="9">
        <v>0.625</v>
      </c>
      <c r="P8091" s="9"/>
      <c r="Q8091" s="9"/>
      <c r="R8091" s="9"/>
      <c r="T8091">
        <f t="shared" si="1118"/>
        <v>3372300</v>
      </c>
      <c r="U8091">
        <v>0</v>
      </c>
      <c r="V8091">
        <f t="shared" si="1116"/>
        <v>0</v>
      </c>
      <c r="W8091" t="str">
        <f t="shared" si="1119"/>
        <v/>
      </c>
      <c r="X8091" t="str">
        <f t="shared" si="1120"/>
        <v/>
      </c>
      <c r="Y8091" t="str">
        <f t="shared" si="1117"/>
        <v/>
      </c>
      <c r="Z8091" s="9"/>
      <c r="AA8091" s="14">
        <f t="shared" si="1121"/>
        <v>0.39800000000000002</v>
      </c>
      <c r="AB8091" s="14">
        <f t="shared" si="1122"/>
        <v>2.9000000000000001E-2</v>
      </c>
    </row>
    <row r="8092" spans="1:28" x14ac:dyDescent="0.25">
      <c r="A8092" s="10">
        <f t="shared" si="1123"/>
        <v>45628</v>
      </c>
      <c r="B8092" s="11">
        <v>337</v>
      </c>
      <c r="C8092" s="11">
        <v>2400</v>
      </c>
      <c r="D8092" s="12">
        <v>846</v>
      </c>
      <c r="E8092" s="9"/>
      <c r="F8092" s="9">
        <v>46.892000000000003</v>
      </c>
      <c r="G8092" s="9">
        <v>0</v>
      </c>
      <c r="H8092" s="9">
        <v>1.0069999999999999</v>
      </c>
      <c r="I8092" s="9">
        <v>245.68600000000001</v>
      </c>
      <c r="J8092" s="9">
        <v>-3.7469999999999999</v>
      </c>
      <c r="K8092" s="9">
        <v>88</v>
      </c>
      <c r="L8092" s="9">
        <v>0.19500000000000001</v>
      </c>
      <c r="M8092" s="9">
        <v>0.24199999999999999</v>
      </c>
      <c r="N8092" s="9">
        <v>0</v>
      </c>
      <c r="O8092" s="9">
        <v>0.625</v>
      </c>
      <c r="P8092" s="9"/>
      <c r="Q8092" s="9"/>
      <c r="R8092" s="9"/>
      <c r="T8092">
        <f t="shared" si="1118"/>
        <v>3372400</v>
      </c>
      <c r="U8092">
        <v>0</v>
      </c>
      <c r="V8092">
        <f t="shared" si="1116"/>
        <v>0</v>
      </c>
      <c r="W8092">
        <f t="shared" si="1119"/>
        <v>0.19500000000000001</v>
      </c>
      <c r="X8092">
        <f t="shared" si="1120"/>
        <v>0.24199999999999999</v>
      </c>
      <c r="Y8092">
        <f t="shared" si="1117"/>
        <v>0.46899999999999997</v>
      </c>
      <c r="Z8092" s="9"/>
      <c r="AA8092" s="14">
        <f t="shared" si="1121"/>
        <v>0.40699999999999997</v>
      </c>
      <c r="AB8092" s="14">
        <f t="shared" si="1122"/>
        <v>5.6000000000000001E-2</v>
      </c>
    </row>
    <row r="8093" spans="1:28" x14ac:dyDescent="0.25">
      <c r="A8093" s="10">
        <f t="shared" si="1123"/>
        <v>45629</v>
      </c>
      <c r="B8093" s="11">
        <v>338</v>
      </c>
      <c r="C8093" s="11">
        <v>100</v>
      </c>
      <c r="D8093" s="12">
        <v>846.04166666666697</v>
      </c>
      <c r="E8093" s="9"/>
      <c r="F8093" s="9">
        <v>46.892000000000003</v>
      </c>
      <c r="G8093" s="9">
        <v>0</v>
      </c>
      <c r="H8093" s="9">
        <v>1.0069999999999999</v>
      </c>
      <c r="I8093" s="9">
        <v>245.68600000000001</v>
      </c>
      <c r="J8093" s="9">
        <v>-4.4080000000000004</v>
      </c>
      <c r="K8093" s="9">
        <v>87.5</v>
      </c>
      <c r="L8093" s="9">
        <v>0.19600000000000001</v>
      </c>
      <c r="M8093" s="9">
        <v>0.24299999999999999</v>
      </c>
      <c r="N8093" s="9">
        <v>0</v>
      </c>
      <c r="O8093" s="9">
        <v>0.625</v>
      </c>
      <c r="P8093" s="9"/>
      <c r="Q8093" s="9"/>
      <c r="R8093" s="9"/>
      <c r="T8093">
        <f t="shared" si="1118"/>
        <v>3380100</v>
      </c>
      <c r="U8093">
        <v>0</v>
      </c>
      <c r="V8093">
        <f t="shared" si="1116"/>
        <v>0</v>
      </c>
      <c r="W8093" t="str">
        <f t="shared" si="1119"/>
        <v/>
      </c>
      <c r="X8093" t="str">
        <f t="shared" si="1120"/>
        <v/>
      </c>
      <c r="Y8093" t="str">
        <f t="shared" si="1117"/>
        <v/>
      </c>
      <c r="Z8093" s="9"/>
      <c r="AA8093" s="14">
        <f t="shared" si="1121"/>
        <v>0.38500000000000001</v>
      </c>
      <c r="AB8093" s="14">
        <f t="shared" si="1122"/>
        <v>5.5E-2</v>
      </c>
    </row>
    <row r="8094" spans="1:28" x14ac:dyDescent="0.25">
      <c r="A8094" s="10">
        <f t="shared" si="1123"/>
        <v>45629</v>
      </c>
      <c r="B8094" s="11">
        <v>338</v>
      </c>
      <c r="C8094" s="11">
        <v>200</v>
      </c>
      <c r="D8094" s="12">
        <v>846.08333333333303</v>
      </c>
      <c r="E8094" s="9"/>
      <c r="F8094" s="9">
        <v>46.774999999999999</v>
      </c>
      <c r="G8094" s="9">
        <v>0</v>
      </c>
      <c r="H8094" s="9">
        <v>2.0129999999999999</v>
      </c>
      <c r="I8094" s="9">
        <v>216.20400000000001</v>
      </c>
      <c r="J8094" s="9">
        <v>-2.8879999999999999</v>
      </c>
      <c r="K8094" s="9">
        <v>78.3</v>
      </c>
      <c r="L8094" s="9">
        <v>0.19600000000000001</v>
      </c>
      <c r="M8094" s="9">
        <v>0.24199999999999999</v>
      </c>
      <c r="N8094" s="9">
        <v>0</v>
      </c>
      <c r="O8094" s="9">
        <v>0.625</v>
      </c>
      <c r="P8094" s="9"/>
      <c r="Q8094" s="9"/>
      <c r="R8094" s="9"/>
      <c r="T8094">
        <f t="shared" si="1118"/>
        <v>3380200</v>
      </c>
      <c r="U8094">
        <v>0</v>
      </c>
      <c r="V8094">
        <f t="shared" si="1116"/>
        <v>0</v>
      </c>
      <c r="W8094" t="str">
        <f t="shared" si="1119"/>
        <v/>
      </c>
      <c r="X8094" t="str">
        <f t="shared" si="1120"/>
        <v/>
      </c>
      <c r="Y8094" t="str">
        <f t="shared" si="1117"/>
        <v/>
      </c>
      <c r="Z8094" s="9"/>
      <c r="AA8094" s="14">
        <f t="shared" si="1121"/>
        <v>0.38600000000000001</v>
      </c>
      <c r="AB8094" s="14">
        <f t="shared" si="1122"/>
        <v>0.107</v>
      </c>
    </row>
    <row r="8095" spans="1:28" x14ac:dyDescent="0.25">
      <c r="A8095" s="10">
        <f t="shared" si="1123"/>
        <v>45629</v>
      </c>
      <c r="B8095" s="11">
        <v>338</v>
      </c>
      <c r="C8095" s="11">
        <v>300</v>
      </c>
      <c r="D8095" s="12">
        <v>846.125</v>
      </c>
      <c r="E8095" s="9"/>
      <c r="F8095" s="9">
        <v>47.710999999999999</v>
      </c>
      <c r="G8095" s="9">
        <v>0</v>
      </c>
      <c r="H8095" s="9">
        <v>2.0129999999999999</v>
      </c>
      <c r="I8095" s="9">
        <v>224.62700000000001</v>
      </c>
      <c r="J8095" s="9">
        <v>-3.1829999999999998</v>
      </c>
      <c r="K8095" s="9">
        <v>79.2</v>
      </c>
      <c r="L8095" s="9">
        <v>0.19500000000000001</v>
      </c>
      <c r="M8095" s="9">
        <v>0.24299999999999999</v>
      </c>
      <c r="N8095" s="9">
        <v>0</v>
      </c>
      <c r="O8095" s="9">
        <v>0.625</v>
      </c>
      <c r="P8095" s="9"/>
      <c r="Q8095" s="9"/>
      <c r="R8095" s="9"/>
      <c r="T8095">
        <f t="shared" si="1118"/>
        <v>3380300</v>
      </c>
      <c r="U8095">
        <v>0</v>
      </c>
      <c r="V8095">
        <f t="shared" si="1116"/>
        <v>0</v>
      </c>
      <c r="W8095" t="str">
        <f t="shared" si="1119"/>
        <v/>
      </c>
      <c r="X8095" t="str">
        <f t="shared" si="1120"/>
        <v/>
      </c>
      <c r="Y8095" t="str">
        <f t="shared" si="1117"/>
        <v/>
      </c>
      <c r="Z8095" s="9"/>
      <c r="AA8095" s="14">
        <f t="shared" si="1121"/>
        <v>0.38200000000000001</v>
      </c>
      <c r="AB8095" s="14">
        <f t="shared" si="1122"/>
        <v>0.1</v>
      </c>
    </row>
    <row r="8096" spans="1:28" x14ac:dyDescent="0.25">
      <c r="A8096" s="10">
        <f t="shared" si="1123"/>
        <v>45629</v>
      </c>
      <c r="B8096" s="11">
        <v>338</v>
      </c>
      <c r="C8096" s="11">
        <v>400</v>
      </c>
      <c r="D8096" s="12">
        <v>846.16666666666697</v>
      </c>
      <c r="E8096" s="9"/>
      <c r="F8096" s="9">
        <v>47.125999999999998</v>
      </c>
      <c r="G8096" s="9">
        <v>0</v>
      </c>
      <c r="H8096" s="9">
        <v>1.51</v>
      </c>
      <c r="I8096" s="9">
        <v>245.68600000000001</v>
      </c>
      <c r="J8096" s="9">
        <v>-3.7170000000000001</v>
      </c>
      <c r="K8096" s="9">
        <v>84.7</v>
      </c>
      <c r="L8096" s="9">
        <v>0.19500000000000001</v>
      </c>
      <c r="M8096" s="9">
        <v>0.24299999999999999</v>
      </c>
      <c r="N8096" s="9">
        <v>0</v>
      </c>
      <c r="O8096" s="9">
        <v>0.625</v>
      </c>
      <c r="P8096" s="9"/>
      <c r="Q8096" s="9"/>
      <c r="R8096" s="9"/>
      <c r="T8096">
        <f t="shared" si="1118"/>
        <v>3380400</v>
      </c>
      <c r="U8096">
        <v>0</v>
      </c>
      <c r="V8096">
        <f t="shared" si="1116"/>
        <v>0</v>
      </c>
      <c r="W8096" t="str">
        <f t="shared" si="1119"/>
        <v/>
      </c>
      <c r="X8096" t="str">
        <f t="shared" si="1120"/>
        <v/>
      </c>
      <c r="Y8096" t="str">
        <f t="shared" si="1117"/>
        <v/>
      </c>
      <c r="Z8096" s="9"/>
      <c r="AA8096" s="14">
        <f t="shared" si="1121"/>
        <v>0.39300000000000002</v>
      </c>
      <c r="AB8096" s="14">
        <f t="shared" si="1122"/>
        <v>7.0999999999999994E-2</v>
      </c>
    </row>
    <row r="8097" spans="1:28" x14ac:dyDescent="0.25">
      <c r="A8097" s="10">
        <f t="shared" si="1123"/>
        <v>45629</v>
      </c>
      <c r="B8097" s="11">
        <v>338</v>
      </c>
      <c r="C8097" s="11">
        <v>500</v>
      </c>
      <c r="D8097" s="12">
        <v>846.20833333333303</v>
      </c>
      <c r="E8097" s="9"/>
      <c r="F8097" s="9">
        <v>47.009</v>
      </c>
      <c r="G8097" s="9">
        <v>0</v>
      </c>
      <c r="H8097" s="9">
        <v>3.5230000000000001</v>
      </c>
      <c r="I8097" s="9">
        <v>211.99199999999999</v>
      </c>
      <c r="J8097" s="9">
        <v>-0.73199999999999998</v>
      </c>
      <c r="K8097" s="9">
        <v>77.599999999999994</v>
      </c>
      <c r="L8097" s="9">
        <v>0.19500000000000001</v>
      </c>
      <c r="M8097" s="9">
        <v>0.24299999999999999</v>
      </c>
      <c r="N8097" s="9">
        <v>0</v>
      </c>
      <c r="O8097" s="9">
        <v>0.625</v>
      </c>
      <c r="P8097" s="9"/>
      <c r="Q8097" s="9"/>
      <c r="R8097" s="9"/>
      <c r="T8097">
        <f t="shared" si="1118"/>
        <v>3380500</v>
      </c>
      <c r="U8097">
        <v>0</v>
      </c>
      <c r="V8097">
        <f t="shared" si="1116"/>
        <v>0</v>
      </c>
      <c r="W8097" t="str">
        <f t="shared" si="1119"/>
        <v/>
      </c>
      <c r="X8097" t="str">
        <f t="shared" si="1120"/>
        <v/>
      </c>
      <c r="Y8097" t="str">
        <f t="shared" si="1117"/>
        <v/>
      </c>
      <c r="Z8097" s="9"/>
      <c r="AA8097" s="14">
        <f t="shared" si="1121"/>
        <v>0.44900000000000001</v>
      </c>
      <c r="AB8097" s="14">
        <f t="shared" si="1122"/>
        <v>0.13</v>
      </c>
    </row>
    <row r="8098" spans="1:28" x14ac:dyDescent="0.25">
      <c r="A8098" s="10">
        <f t="shared" si="1123"/>
        <v>45629</v>
      </c>
      <c r="B8098" s="11">
        <v>338</v>
      </c>
      <c r="C8098" s="11">
        <v>600</v>
      </c>
      <c r="D8098" s="12">
        <v>846.25</v>
      </c>
      <c r="E8098" s="9"/>
      <c r="F8098" s="9">
        <v>47.125999999999998</v>
      </c>
      <c r="G8098" s="9">
        <v>0.503</v>
      </c>
      <c r="H8098" s="9">
        <v>3.5230000000000001</v>
      </c>
      <c r="I8098" s="9">
        <v>217.608</v>
      </c>
      <c r="J8098" s="9">
        <v>-0.78900000000000003</v>
      </c>
      <c r="K8098" s="9">
        <v>74.599999999999994</v>
      </c>
      <c r="L8098" s="9">
        <v>0.19600000000000001</v>
      </c>
      <c r="M8098" s="9">
        <v>0.24299999999999999</v>
      </c>
      <c r="N8098" s="9">
        <v>0</v>
      </c>
      <c r="O8098" s="9">
        <v>0.625</v>
      </c>
      <c r="P8098" s="9"/>
      <c r="Q8098" s="9"/>
      <c r="R8098" s="9"/>
      <c r="T8098">
        <f t="shared" si="1118"/>
        <v>3380600</v>
      </c>
      <c r="U8098">
        <v>0</v>
      </c>
      <c r="V8098">
        <f t="shared" si="1116"/>
        <v>0</v>
      </c>
      <c r="W8098" t="str">
        <f t="shared" si="1119"/>
        <v/>
      </c>
      <c r="X8098" t="str">
        <f t="shared" si="1120"/>
        <v/>
      </c>
      <c r="Y8098" t="str">
        <f t="shared" si="1117"/>
        <v/>
      </c>
      <c r="Z8098" s="9"/>
      <c r="AA8098" s="14">
        <f t="shared" si="1121"/>
        <v>0.43</v>
      </c>
      <c r="AB8098" s="14">
        <f t="shared" si="1122"/>
        <v>0.14599999999999999</v>
      </c>
    </row>
    <row r="8099" spans="1:28" x14ac:dyDescent="0.25">
      <c r="A8099" s="10">
        <f t="shared" si="1123"/>
        <v>45629</v>
      </c>
      <c r="B8099" s="11">
        <v>338</v>
      </c>
      <c r="C8099" s="11">
        <v>700</v>
      </c>
      <c r="D8099" s="12">
        <v>846.29166666666697</v>
      </c>
      <c r="E8099" s="9"/>
      <c r="F8099" s="9">
        <v>46.540999999999997</v>
      </c>
      <c r="G8099" s="9">
        <v>0.503</v>
      </c>
      <c r="H8099" s="9">
        <v>5.0330000000000004</v>
      </c>
      <c r="I8099" s="9">
        <v>216.20400000000001</v>
      </c>
      <c r="J8099" s="9">
        <v>-1.3839999999999999</v>
      </c>
      <c r="K8099" s="9">
        <v>75.900000000000006</v>
      </c>
      <c r="L8099" s="9">
        <v>0.19500000000000001</v>
      </c>
      <c r="M8099" s="9">
        <v>0.24199999999999999</v>
      </c>
      <c r="N8099" s="9">
        <v>0</v>
      </c>
      <c r="O8099" s="9">
        <v>0.625</v>
      </c>
      <c r="P8099" s="9"/>
      <c r="Q8099" s="9"/>
      <c r="R8099" s="9"/>
      <c r="T8099">
        <f t="shared" si="1118"/>
        <v>3380700</v>
      </c>
      <c r="U8099">
        <v>0</v>
      </c>
      <c r="V8099">
        <f t="shared" si="1116"/>
        <v>0</v>
      </c>
      <c r="W8099" t="str">
        <f t="shared" si="1119"/>
        <v/>
      </c>
      <c r="X8099" t="str">
        <f t="shared" si="1120"/>
        <v/>
      </c>
      <c r="Y8099" t="str">
        <f t="shared" si="1117"/>
        <v/>
      </c>
      <c r="Z8099" s="9"/>
      <c r="AA8099" s="14">
        <f t="shared" si="1121"/>
        <v>0.41899999999999998</v>
      </c>
      <c r="AB8099" s="14">
        <f t="shared" si="1122"/>
        <v>0.13300000000000001</v>
      </c>
    </row>
    <row r="8100" spans="1:28" x14ac:dyDescent="0.25">
      <c r="A8100" s="10">
        <f t="shared" si="1123"/>
        <v>45629</v>
      </c>
      <c r="B8100" s="11">
        <v>338</v>
      </c>
      <c r="C8100" s="11">
        <v>800</v>
      </c>
      <c r="D8100" s="12">
        <v>846.33333333333303</v>
      </c>
      <c r="E8100" s="9"/>
      <c r="F8100" s="9">
        <v>47.36</v>
      </c>
      <c r="G8100" s="9">
        <v>0.503</v>
      </c>
      <c r="H8100" s="9">
        <v>3.02</v>
      </c>
      <c r="I8100" s="9">
        <v>233.05099999999999</v>
      </c>
      <c r="J8100" s="9">
        <v>-2.508</v>
      </c>
      <c r="K8100" s="9">
        <v>81.2</v>
      </c>
      <c r="L8100" s="9">
        <v>0.19500000000000001</v>
      </c>
      <c r="M8100" s="9">
        <v>0.24299999999999999</v>
      </c>
      <c r="N8100" s="9">
        <v>0</v>
      </c>
      <c r="O8100" s="9">
        <v>4.375</v>
      </c>
      <c r="P8100" s="9"/>
      <c r="Q8100" s="9"/>
      <c r="R8100" s="9"/>
      <c r="T8100">
        <f t="shared" si="1118"/>
        <v>3380800</v>
      </c>
      <c r="U8100">
        <v>3.7</v>
      </c>
      <c r="V8100">
        <f t="shared" si="1116"/>
        <v>4.4000000000000004</v>
      </c>
      <c r="W8100" t="str">
        <f t="shared" si="1119"/>
        <v/>
      </c>
      <c r="X8100" t="str">
        <f t="shared" si="1120"/>
        <v/>
      </c>
      <c r="Y8100" t="str">
        <f t="shared" si="1117"/>
        <v/>
      </c>
      <c r="Z8100" s="9"/>
      <c r="AA8100" s="14">
        <f t="shared" si="1121"/>
        <v>0.41199999999999998</v>
      </c>
      <c r="AB8100" s="14">
        <f t="shared" si="1122"/>
        <v>9.5000000000000001E-2</v>
      </c>
    </row>
    <row r="8101" spans="1:28" x14ac:dyDescent="0.25">
      <c r="A8101" s="10">
        <f t="shared" si="1123"/>
        <v>45629</v>
      </c>
      <c r="B8101" s="11">
        <v>338</v>
      </c>
      <c r="C8101" s="11">
        <v>900</v>
      </c>
      <c r="D8101" s="12">
        <v>846.375</v>
      </c>
      <c r="E8101" s="9"/>
      <c r="F8101" s="9">
        <v>47.009</v>
      </c>
      <c r="G8101" s="9">
        <v>0.503</v>
      </c>
      <c r="H8101" s="9">
        <v>2.0129999999999999</v>
      </c>
      <c r="I8101" s="9">
        <v>266.745</v>
      </c>
      <c r="J8101" s="9">
        <v>-1.157</v>
      </c>
      <c r="K8101" s="9">
        <v>85.5</v>
      </c>
      <c r="L8101" s="9">
        <v>0.19600000000000001</v>
      </c>
      <c r="M8101" s="9">
        <v>0.24199999999999999</v>
      </c>
      <c r="N8101" s="9">
        <v>0.2</v>
      </c>
      <c r="O8101" s="9">
        <v>85.625</v>
      </c>
      <c r="P8101" s="9"/>
      <c r="Q8101" s="9"/>
      <c r="R8101" s="9"/>
      <c r="T8101">
        <f t="shared" si="1118"/>
        <v>3380900</v>
      </c>
      <c r="U8101">
        <v>85</v>
      </c>
      <c r="V8101">
        <f t="shared" si="1116"/>
        <v>85.6</v>
      </c>
      <c r="W8101" t="str">
        <f t="shared" si="1119"/>
        <v/>
      </c>
      <c r="X8101" t="str">
        <f t="shared" si="1120"/>
        <v/>
      </c>
      <c r="Y8101" t="str">
        <f t="shared" si="1117"/>
        <v/>
      </c>
      <c r="Z8101" s="9"/>
      <c r="AA8101" s="14">
        <f t="shared" si="1121"/>
        <v>0.48</v>
      </c>
      <c r="AB8101" s="14">
        <f t="shared" si="1122"/>
        <v>8.1000000000000003E-2</v>
      </c>
    </row>
    <row r="8102" spans="1:28" x14ac:dyDescent="0.25">
      <c r="A8102" s="10">
        <f t="shared" si="1123"/>
        <v>45629</v>
      </c>
      <c r="B8102" s="11">
        <v>338</v>
      </c>
      <c r="C8102" s="11">
        <v>1000</v>
      </c>
      <c r="D8102" s="12">
        <v>846.41666666666697</v>
      </c>
      <c r="E8102" s="9"/>
      <c r="F8102" s="9">
        <v>46.774999999999999</v>
      </c>
      <c r="G8102" s="9">
        <v>0.503</v>
      </c>
      <c r="H8102" s="9">
        <v>1.51</v>
      </c>
      <c r="I8102" s="9">
        <v>265.34100000000001</v>
      </c>
      <c r="J8102" s="9">
        <v>1.4530000000000001</v>
      </c>
      <c r="K8102" s="9">
        <v>86.6</v>
      </c>
      <c r="L8102" s="9">
        <v>0.19500000000000001</v>
      </c>
      <c r="M8102" s="9">
        <v>0.24199999999999999</v>
      </c>
      <c r="N8102" s="9">
        <v>1.6</v>
      </c>
      <c r="O8102" s="9">
        <v>173.125</v>
      </c>
      <c r="P8102" s="9"/>
      <c r="Q8102" s="9"/>
      <c r="R8102" s="9"/>
      <c r="T8102">
        <f t="shared" si="1118"/>
        <v>3381000</v>
      </c>
      <c r="U8102">
        <v>194</v>
      </c>
      <c r="V8102">
        <f t="shared" si="1116"/>
        <v>173.1</v>
      </c>
      <c r="W8102" t="str">
        <f t="shared" si="1119"/>
        <v/>
      </c>
      <c r="X8102" t="str">
        <f t="shared" si="1120"/>
        <v/>
      </c>
      <c r="Y8102" t="str">
        <f t="shared" si="1117"/>
        <v/>
      </c>
      <c r="Z8102" s="9"/>
      <c r="AA8102" s="14">
        <f t="shared" si="1121"/>
        <v>0.58699999999999997</v>
      </c>
      <c r="AB8102" s="14">
        <f t="shared" si="1122"/>
        <v>9.0999999999999998E-2</v>
      </c>
    </row>
    <row r="8103" spans="1:28" x14ac:dyDescent="0.25">
      <c r="A8103" s="10">
        <f t="shared" si="1123"/>
        <v>45629</v>
      </c>
      <c r="B8103" s="11">
        <v>338</v>
      </c>
      <c r="C8103" s="11">
        <v>1100</v>
      </c>
      <c r="D8103" s="12">
        <v>846.45833333333303</v>
      </c>
      <c r="E8103" s="9"/>
      <c r="F8103" s="9">
        <v>45.956000000000003</v>
      </c>
      <c r="G8103" s="9">
        <v>0</v>
      </c>
      <c r="H8103" s="9">
        <v>3.02</v>
      </c>
      <c r="I8103" s="9">
        <v>231.64699999999999</v>
      </c>
      <c r="J8103" s="9">
        <v>6.5090000000000003</v>
      </c>
      <c r="K8103" s="9">
        <v>82.3</v>
      </c>
      <c r="L8103" s="9">
        <v>0.19600000000000001</v>
      </c>
      <c r="M8103" s="9">
        <v>0.24299999999999999</v>
      </c>
      <c r="N8103" s="9">
        <v>2.2010000000000001</v>
      </c>
      <c r="O8103" s="9">
        <v>258.125</v>
      </c>
      <c r="P8103" s="9"/>
      <c r="Q8103" s="9"/>
      <c r="R8103" s="9"/>
      <c r="T8103">
        <f t="shared" si="1118"/>
        <v>3381100</v>
      </c>
      <c r="U8103">
        <v>271.7</v>
      </c>
      <c r="V8103">
        <f t="shared" si="1116"/>
        <v>258.10000000000002</v>
      </c>
      <c r="W8103" t="str">
        <f t="shared" si="1119"/>
        <v/>
      </c>
      <c r="X8103" t="str">
        <f t="shared" si="1120"/>
        <v/>
      </c>
      <c r="Y8103" t="str">
        <f t="shared" si="1117"/>
        <v/>
      </c>
      <c r="Z8103" s="9"/>
      <c r="AA8103" s="14">
        <f t="shared" si="1121"/>
        <v>0.79700000000000004</v>
      </c>
      <c r="AB8103" s="14">
        <f t="shared" si="1122"/>
        <v>0.17100000000000001</v>
      </c>
    </row>
    <row r="8104" spans="1:28" x14ac:dyDescent="0.25">
      <c r="A8104" s="10">
        <f t="shared" si="1123"/>
        <v>45629</v>
      </c>
      <c r="B8104" s="11">
        <v>338</v>
      </c>
      <c r="C8104" s="11">
        <v>1200</v>
      </c>
      <c r="D8104" s="12">
        <v>846.5</v>
      </c>
      <c r="E8104" s="9"/>
      <c r="F8104" s="9">
        <v>46.423999999999999</v>
      </c>
      <c r="G8104" s="9">
        <v>0</v>
      </c>
      <c r="H8104" s="9">
        <v>1.51</v>
      </c>
      <c r="I8104" s="9">
        <v>124.949</v>
      </c>
      <c r="J8104" s="9">
        <v>7.2169999999999996</v>
      </c>
      <c r="K8104" s="9">
        <v>68.3</v>
      </c>
      <c r="L8104" s="9">
        <v>0.19600000000000001</v>
      </c>
      <c r="M8104" s="9">
        <v>0.24299999999999999</v>
      </c>
      <c r="N8104" s="9">
        <v>0.4</v>
      </c>
      <c r="O8104" s="9">
        <v>331.875</v>
      </c>
      <c r="P8104" s="9"/>
      <c r="Q8104" s="9"/>
      <c r="R8104" s="9"/>
      <c r="T8104">
        <f t="shared" si="1118"/>
        <v>3381200</v>
      </c>
      <c r="U8104">
        <v>303.5</v>
      </c>
      <c r="V8104">
        <f t="shared" si="1116"/>
        <v>331.9</v>
      </c>
      <c r="W8104" t="str">
        <f t="shared" si="1119"/>
        <v/>
      </c>
      <c r="X8104" t="str">
        <f t="shared" si="1120"/>
        <v/>
      </c>
      <c r="Y8104" t="str">
        <f t="shared" si="1117"/>
        <v/>
      </c>
      <c r="Z8104" s="9"/>
      <c r="AA8104" s="14">
        <f t="shared" si="1121"/>
        <v>0.69399999999999995</v>
      </c>
      <c r="AB8104" s="14">
        <f t="shared" si="1122"/>
        <v>0.32200000000000001</v>
      </c>
    </row>
    <row r="8105" spans="1:28" x14ac:dyDescent="0.25">
      <c r="A8105" s="10">
        <f t="shared" si="1123"/>
        <v>45629</v>
      </c>
      <c r="B8105" s="11">
        <v>338</v>
      </c>
      <c r="C8105" s="11">
        <v>1300</v>
      </c>
      <c r="D8105" s="12">
        <v>846.54166666666697</v>
      </c>
      <c r="E8105" s="9"/>
      <c r="F8105" s="9">
        <v>43.850999999999999</v>
      </c>
      <c r="G8105" s="9">
        <v>0</v>
      </c>
      <c r="H8105" s="9">
        <v>1.0069999999999999</v>
      </c>
      <c r="I8105" s="9">
        <v>58.965000000000003</v>
      </c>
      <c r="J8105" s="9">
        <v>9.3119999999999994</v>
      </c>
      <c r="K8105" s="9">
        <v>61.4</v>
      </c>
      <c r="L8105" s="9">
        <v>0.19600000000000001</v>
      </c>
      <c r="M8105" s="9">
        <v>0.24299999999999999</v>
      </c>
      <c r="N8105" s="9">
        <v>0</v>
      </c>
      <c r="O8105" s="9">
        <v>320.625</v>
      </c>
      <c r="P8105" s="9"/>
      <c r="Q8105" s="9"/>
      <c r="R8105" s="9"/>
      <c r="T8105">
        <f t="shared" si="1118"/>
        <v>3381300</v>
      </c>
      <c r="U8105">
        <v>285.7</v>
      </c>
      <c r="V8105">
        <f t="shared" si="1116"/>
        <v>320.60000000000002</v>
      </c>
      <c r="W8105" t="str">
        <f t="shared" si="1119"/>
        <v/>
      </c>
      <c r="X8105" t="str">
        <f t="shared" si="1120"/>
        <v/>
      </c>
      <c r="Y8105" t="str">
        <f t="shared" si="1117"/>
        <v/>
      </c>
      <c r="Z8105" s="9"/>
      <c r="AA8105" s="14">
        <f t="shared" si="1121"/>
        <v>0.72</v>
      </c>
      <c r="AB8105" s="14">
        <f t="shared" si="1122"/>
        <v>0.45300000000000001</v>
      </c>
    </row>
    <row r="8106" spans="1:28" x14ac:dyDescent="0.25">
      <c r="A8106" s="10">
        <f t="shared" si="1123"/>
        <v>45629</v>
      </c>
      <c r="B8106" s="11">
        <v>338</v>
      </c>
      <c r="C8106" s="11">
        <v>1400</v>
      </c>
      <c r="D8106" s="12">
        <v>846.58333333333303</v>
      </c>
      <c r="E8106" s="9"/>
      <c r="F8106" s="9">
        <v>45.838999999999999</v>
      </c>
      <c r="G8106" s="9">
        <v>0</v>
      </c>
      <c r="H8106" s="9">
        <v>1.0069999999999999</v>
      </c>
      <c r="I8106" s="9">
        <v>355.19200000000001</v>
      </c>
      <c r="J8106" s="9">
        <v>6.4580000000000002</v>
      </c>
      <c r="K8106" s="9">
        <v>70.8</v>
      </c>
      <c r="L8106" s="9">
        <v>0.19600000000000001</v>
      </c>
      <c r="M8106" s="9">
        <v>0.24299999999999999</v>
      </c>
      <c r="N8106" s="9">
        <v>0</v>
      </c>
      <c r="O8106" s="9">
        <v>238.125</v>
      </c>
      <c r="P8106" s="9"/>
      <c r="Q8106" s="9"/>
      <c r="R8106" s="9"/>
      <c r="T8106">
        <f t="shared" si="1118"/>
        <v>3381400</v>
      </c>
      <c r="U8106">
        <v>220.2</v>
      </c>
      <c r="V8106">
        <f t="shared" si="1116"/>
        <v>238.1</v>
      </c>
      <c r="W8106" t="str">
        <f t="shared" si="1119"/>
        <v/>
      </c>
      <c r="X8106" t="str">
        <f t="shared" si="1120"/>
        <v/>
      </c>
      <c r="Y8106" t="str">
        <f t="shared" si="1117"/>
        <v/>
      </c>
      <c r="Z8106" s="9"/>
      <c r="AA8106" s="14">
        <f t="shared" si="1121"/>
        <v>0.68300000000000005</v>
      </c>
      <c r="AB8106" s="14">
        <f t="shared" si="1122"/>
        <v>0.28199999999999997</v>
      </c>
    </row>
    <row r="8107" spans="1:28" x14ac:dyDescent="0.25">
      <c r="A8107" s="10">
        <f t="shared" si="1123"/>
        <v>45629</v>
      </c>
      <c r="B8107" s="11">
        <v>338</v>
      </c>
      <c r="C8107" s="11">
        <v>1500</v>
      </c>
      <c r="D8107" s="12">
        <v>846.625</v>
      </c>
      <c r="E8107" s="9"/>
      <c r="F8107" s="9">
        <v>46.307000000000002</v>
      </c>
      <c r="G8107" s="9">
        <v>0.503</v>
      </c>
      <c r="H8107" s="9">
        <v>1.51</v>
      </c>
      <c r="I8107" s="9">
        <v>297.63099999999997</v>
      </c>
      <c r="J8107" s="9">
        <v>2.262</v>
      </c>
      <c r="K8107" s="9">
        <v>82.3</v>
      </c>
      <c r="L8107" s="9">
        <v>0.19600000000000001</v>
      </c>
      <c r="M8107" s="9">
        <v>0.24299999999999999</v>
      </c>
      <c r="N8107" s="9">
        <v>0</v>
      </c>
      <c r="O8107" s="9">
        <v>149.375</v>
      </c>
      <c r="P8107" s="9"/>
      <c r="Q8107" s="9"/>
      <c r="R8107" s="9"/>
      <c r="T8107">
        <f t="shared" si="1118"/>
        <v>3381500</v>
      </c>
      <c r="U8107">
        <v>118</v>
      </c>
      <c r="V8107">
        <f t="shared" si="1116"/>
        <v>149.4</v>
      </c>
      <c r="W8107" t="str">
        <f t="shared" si="1119"/>
        <v/>
      </c>
      <c r="X8107" t="str">
        <f t="shared" si="1120"/>
        <v/>
      </c>
      <c r="Y8107" t="str">
        <f t="shared" si="1117"/>
        <v/>
      </c>
      <c r="Z8107" s="9"/>
      <c r="AA8107" s="14">
        <f t="shared" si="1121"/>
        <v>0.59099999999999997</v>
      </c>
      <c r="AB8107" s="14">
        <f t="shared" si="1122"/>
        <v>0.127</v>
      </c>
    </row>
    <row r="8108" spans="1:28" x14ac:dyDescent="0.25">
      <c r="A8108" s="10">
        <f t="shared" si="1123"/>
        <v>45629</v>
      </c>
      <c r="B8108" s="11">
        <v>338</v>
      </c>
      <c r="C8108" s="11">
        <v>1600</v>
      </c>
      <c r="D8108" s="12">
        <v>846.66666666666697</v>
      </c>
      <c r="E8108" s="9"/>
      <c r="F8108" s="9">
        <v>46.423999999999999</v>
      </c>
      <c r="G8108" s="9">
        <v>1.0069999999999999</v>
      </c>
      <c r="H8108" s="9">
        <v>2.0129999999999999</v>
      </c>
      <c r="I8108" s="9">
        <v>282.18799999999999</v>
      </c>
      <c r="J8108" s="9">
        <v>-0.11600000000000001</v>
      </c>
      <c r="K8108" s="9">
        <v>91.7</v>
      </c>
      <c r="L8108" s="9">
        <v>0.19600000000000001</v>
      </c>
      <c r="M8108" s="9">
        <v>0.24299999999999999</v>
      </c>
      <c r="N8108" s="9">
        <v>0</v>
      </c>
      <c r="O8108" s="9">
        <v>39.375</v>
      </c>
      <c r="P8108" s="9"/>
      <c r="Q8108" s="9"/>
      <c r="R8108" s="9"/>
      <c r="T8108">
        <f t="shared" si="1118"/>
        <v>3381600</v>
      </c>
      <c r="U8108">
        <v>16</v>
      </c>
      <c r="V8108">
        <f t="shared" si="1116"/>
        <v>39.4</v>
      </c>
      <c r="W8108" t="str">
        <f t="shared" si="1119"/>
        <v/>
      </c>
      <c r="X8108" t="str">
        <f t="shared" si="1120"/>
        <v/>
      </c>
      <c r="Y8108" t="str">
        <f t="shared" si="1117"/>
        <v/>
      </c>
      <c r="Z8108" s="9"/>
      <c r="AA8108" s="14">
        <f t="shared" si="1121"/>
        <v>0.55500000000000005</v>
      </c>
      <c r="AB8108" s="14">
        <f t="shared" si="1122"/>
        <v>0.05</v>
      </c>
    </row>
    <row r="8109" spans="1:28" x14ac:dyDescent="0.25">
      <c r="A8109" s="10">
        <f t="shared" si="1123"/>
        <v>45629</v>
      </c>
      <c r="B8109" s="11">
        <v>338</v>
      </c>
      <c r="C8109" s="11">
        <v>1700</v>
      </c>
      <c r="D8109" s="12">
        <v>846.70833333333303</v>
      </c>
      <c r="E8109" s="9"/>
      <c r="F8109" s="9">
        <v>46.658000000000001</v>
      </c>
      <c r="G8109" s="9">
        <v>1.0069999999999999</v>
      </c>
      <c r="H8109" s="9">
        <v>2.516</v>
      </c>
      <c r="I8109" s="9">
        <v>277.976</v>
      </c>
      <c r="J8109" s="9">
        <v>-0.45100000000000001</v>
      </c>
      <c r="K8109" s="9">
        <v>95.8</v>
      </c>
      <c r="L8109" s="9">
        <v>0.19600000000000001</v>
      </c>
      <c r="M8109" s="9">
        <v>0.24299999999999999</v>
      </c>
      <c r="N8109" s="9">
        <v>0</v>
      </c>
      <c r="O8109" s="9">
        <v>0.625</v>
      </c>
      <c r="P8109" s="9"/>
      <c r="Q8109" s="9"/>
      <c r="R8109" s="9"/>
      <c r="T8109">
        <f t="shared" si="1118"/>
        <v>3381700</v>
      </c>
      <c r="U8109">
        <v>0</v>
      </c>
      <c r="V8109">
        <f t="shared" si="1116"/>
        <v>0</v>
      </c>
      <c r="W8109" t="str">
        <f t="shared" si="1119"/>
        <v/>
      </c>
      <c r="X8109" t="str">
        <f t="shared" si="1120"/>
        <v/>
      </c>
      <c r="Y8109" t="str">
        <f t="shared" si="1117"/>
        <v/>
      </c>
      <c r="Z8109" s="9"/>
      <c r="AA8109" s="14">
        <f t="shared" si="1121"/>
        <v>0.56599999999999995</v>
      </c>
      <c r="AB8109" s="14">
        <f t="shared" si="1122"/>
        <v>2.5000000000000001E-2</v>
      </c>
    </row>
    <row r="8110" spans="1:28" x14ac:dyDescent="0.25">
      <c r="A8110" s="10">
        <f t="shared" si="1123"/>
        <v>45629</v>
      </c>
      <c r="B8110" s="11">
        <v>338</v>
      </c>
      <c r="C8110" s="11">
        <v>1800</v>
      </c>
      <c r="D8110" s="12">
        <v>846.75</v>
      </c>
      <c r="E8110" s="9"/>
      <c r="F8110" s="9">
        <v>46.658000000000001</v>
      </c>
      <c r="G8110" s="9">
        <v>1.0069999999999999</v>
      </c>
      <c r="H8110" s="9">
        <v>2.0129999999999999</v>
      </c>
      <c r="I8110" s="9">
        <v>277.976</v>
      </c>
      <c r="J8110" s="9">
        <v>-0.47899999999999998</v>
      </c>
      <c r="K8110" s="9">
        <v>96.8</v>
      </c>
      <c r="L8110" s="9">
        <v>0.19600000000000001</v>
      </c>
      <c r="M8110" s="9">
        <v>0.24299999999999999</v>
      </c>
      <c r="N8110" s="9">
        <v>0</v>
      </c>
      <c r="O8110" s="9">
        <v>0.625</v>
      </c>
      <c r="P8110" s="9"/>
      <c r="Q8110" s="9"/>
      <c r="R8110" s="9"/>
      <c r="T8110">
        <f t="shared" si="1118"/>
        <v>3381800</v>
      </c>
      <c r="U8110">
        <v>0</v>
      </c>
      <c r="V8110">
        <f t="shared" si="1116"/>
        <v>0</v>
      </c>
      <c r="W8110" t="str">
        <f t="shared" si="1119"/>
        <v/>
      </c>
      <c r="X8110" t="str">
        <f t="shared" si="1120"/>
        <v/>
      </c>
      <c r="Y8110" t="str">
        <f t="shared" si="1117"/>
        <v/>
      </c>
      <c r="Z8110" s="9"/>
      <c r="AA8110" s="14">
        <f t="shared" si="1121"/>
        <v>0.57099999999999995</v>
      </c>
      <c r="AB8110" s="14">
        <f t="shared" si="1122"/>
        <v>1.9E-2</v>
      </c>
    </row>
    <row r="8111" spans="1:28" x14ac:dyDescent="0.25">
      <c r="A8111" s="10">
        <f t="shared" si="1123"/>
        <v>45629</v>
      </c>
      <c r="B8111" s="11">
        <v>338</v>
      </c>
      <c r="C8111" s="11">
        <v>1900</v>
      </c>
      <c r="D8111" s="12">
        <v>846.79166666666697</v>
      </c>
      <c r="E8111" s="9"/>
      <c r="F8111" s="9">
        <v>46.423999999999999</v>
      </c>
      <c r="G8111" s="9">
        <v>0</v>
      </c>
      <c r="H8111" s="9">
        <v>2.0129999999999999</v>
      </c>
      <c r="I8111" s="9">
        <v>266.745</v>
      </c>
      <c r="J8111" s="9">
        <v>-0.45100000000000001</v>
      </c>
      <c r="K8111" s="9">
        <v>96.1</v>
      </c>
      <c r="L8111" s="9">
        <v>0.19500000000000001</v>
      </c>
      <c r="M8111" s="9">
        <v>0.24299999999999999</v>
      </c>
      <c r="N8111" s="9">
        <v>0</v>
      </c>
      <c r="O8111" s="9">
        <v>0.625</v>
      </c>
      <c r="P8111" s="9"/>
      <c r="Q8111" s="9"/>
      <c r="R8111" s="9"/>
      <c r="T8111">
        <f t="shared" si="1118"/>
        <v>3381900</v>
      </c>
      <c r="U8111">
        <v>0</v>
      </c>
      <c r="V8111">
        <f t="shared" si="1116"/>
        <v>0</v>
      </c>
      <c r="W8111" t="str">
        <f t="shared" si="1119"/>
        <v/>
      </c>
      <c r="X8111" t="str">
        <f t="shared" si="1120"/>
        <v/>
      </c>
      <c r="Y8111" t="str">
        <f t="shared" si="1117"/>
        <v/>
      </c>
      <c r="Z8111" s="9"/>
      <c r="AA8111" s="14">
        <f t="shared" si="1121"/>
        <v>0.56799999999999995</v>
      </c>
      <c r="AB8111" s="14">
        <f t="shared" si="1122"/>
        <v>2.3E-2</v>
      </c>
    </row>
    <row r="8112" spans="1:28" x14ac:dyDescent="0.25">
      <c r="A8112" s="10">
        <f t="shared" si="1123"/>
        <v>45629</v>
      </c>
      <c r="B8112" s="11">
        <v>338</v>
      </c>
      <c r="C8112" s="11">
        <v>2000</v>
      </c>
      <c r="D8112" s="12">
        <v>846.83333333333303</v>
      </c>
      <c r="E8112" s="9"/>
      <c r="F8112" s="9">
        <v>46.658000000000001</v>
      </c>
      <c r="G8112" s="9">
        <v>0</v>
      </c>
      <c r="H8112" s="9">
        <v>1.51</v>
      </c>
      <c r="I8112" s="9">
        <v>259.72500000000002</v>
      </c>
      <c r="J8112" s="9">
        <v>-0.73199999999999998</v>
      </c>
      <c r="K8112" s="9">
        <v>95.6</v>
      </c>
      <c r="L8112" s="9">
        <v>0.19600000000000001</v>
      </c>
      <c r="M8112" s="9">
        <v>0.24299999999999999</v>
      </c>
      <c r="N8112" s="9">
        <v>0</v>
      </c>
      <c r="O8112" s="9">
        <v>0.625</v>
      </c>
      <c r="P8112" s="9"/>
      <c r="Q8112" s="9"/>
      <c r="R8112" s="9"/>
      <c r="T8112">
        <f t="shared" si="1118"/>
        <v>3382000</v>
      </c>
      <c r="U8112">
        <v>0</v>
      </c>
      <c r="V8112">
        <f t="shared" si="1116"/>
        <v>0</v>
      </c>
      <c r="W8112" t="str">
        <f t="shared" si="1119"/>
        <v/>
      </c>
      <c r="X8112" t="str">
        <f t="shared" si="1120"/>
        <v/>
      </c>
      <c r="Y8112" t="str">
        <f t="shared" si="1117"/>
        <v/>
      </c>
      <c r="Z8112" s="9"/>
      <c r="AA8112" s="14">
        <f t="shared" si="1121"/>
        <v>0.55300000000000005</v>
      </c>
      <c r="AB8112" s="14">
        <f t="shared" si="1122"/>
        <v>2.5000000000000001E-2</v>
      </c>
    </row>
    <row r="8113" spans="1:28" x14ac:dyDescent="0.25">
      <c r="A8113" s="10">
        <f t="shared" si="1123"/>
        <v>45629</v>
      </c>
      <c r="B8113" s="11">
        <v>338</v>
      </c>
      <c r="C8113" s="11">
        <v>2100</v>
      </c>
      <c r="D8113" s="12">
        <v>846.875</v>
      </c>
      <c r="E8113" s="9"/>
      <c r="F8113" s="9">
        <v>46.540999999999997</v>
      </c>
      <c r="G8113" s="9">
        <v>0</v>
      </c>
      <c r="H8113" s="9">
        <v>1.51</v>
      </c>
      <c r="I8113" s="9">
        <v>261.12900000000002</v>
      </c>
      <c r="J8113" s="9">
        <v>-0.84499999999999997</v>
      </c>
      <c r="K8113" s="9">
        <v>95.2</v>
      </c>
      <c r="L8113" s="9">
        <v>0.19600000000000001</v>
      </c>
      <c r="M8113" s="9">
        <v>0.24299999999999999</v>
      </c>
      <c r="N8113" s="9">
        <v>0</v>
      </c>
      <c r="O8113" s="9">
        <v>0.625</v>
      </c>
      <c r="P8113" s="9"/>
      <c r="Q8113" s="9"/>
      <c r="R8113" s="9"/>
      <c r="T8113">
        <f t="shared" si="1118"/>
        <v>3382100</v>
      </c>
      <c r="U8113">
        <v>0</v>
      </c>
      <c r="V8113">
        <f t="shared" si="1116"/>
        <v>0</v>
      </c>
      <c r="W8113" t="str">
        <f t="shared" si="1119"/>
        <v/>
      </c>
      <c r="X8113" t="str">
        <f t="shared" si="1120"/>
        <v/>
      </c>
      <c r="Y8113" t="str">
        <f t="shared" si="1117"/>
        <v/>
      </c>
      <c r="Z8113" s="9"/>
      <c r="AA8113" s="14">
        <f t="shared" si="1121"/>
        <v>0.54600000000000004</v>
      </c>
      <c r="AB8113" s="14">
        <f t="shared" si="1122"/>
        <v>2.8000000000000001E-2</v>
      </c>
    </row>
    <row r="8114" spans="1:28" x14ac:dyDescent="0.25">
      <c r="A8114" s="10">
        <f t="shared" si="1123"/>
        <v>45629</v>
      </c>
      <c r="B8114" s="11">
        <v>338</v>
      </c>
      <c r="C8114" s="11">
        <v>2200</v>
      </c>
      <c r="D8114" s="12">
        <v>846.91666666666697</v>
      </c>
      <c r="E8114" s="9"/>
      <c r="F8114" s="9">
        <v>46.423999999999999</v>
      </c>
      <c r="G8114" s="9">
        <v>0</v>
      </c>
      <c r="H8114" s="9">
        <v>1.51</v>
      </c>
      <c r="I8114" s="9">
        <v>268.149</v>
      </c>
      <c r="J8114" s="9">
        <v>-0.78900000000000003</v>
      </c>
      <c r="K8114" s="9">
        <v>95.8</v>
      </c>
      <c r="L8114" s="9">
        <v>0.19600000000000001</v>
      </c>
      <c r="M8114" s="9">
        <v>0.24299999999999999</v>
      </c>
      <c r="N8114" s="9">
        <v>0</v>
      </c>
      <c r="O8114" s="9">
        <v>0.625</v>
      </c>
      <c r="P8114" s="9"/>
      <c r="Q8114" s="9"/>
      <c r="R8114" s="9"/>
      <c r="T8114">
        <f t="shared" si="1118"/>
        <v>3382200</v>
      </c>
      <c r="U8114">
        <v>0</v>
      </c>
      <c r="V8114">
        <f t="shared" si="1116"/>
        <v>0</v>
      </c>
      <c r="W8114" t="str">
        <f t="shared" si="1119"/>
        <v/>
      </c>
      <c r="X8114" t="str">
        <f t="shared" si="1120"/>
        <v/>
      </c>
      <c r="Y8114" t="str">
        <f t="shared" si="1117"/>
        <v/>
      </c>
      <c r="Z8114" s="9"/>
      <c r="AA8114" s="14">
        <f t="shared" si="1121"/>
        <v>0.55200000000000005</v>
      </c>
      <c r="AB8114" s="14">
        <f t="shared" si="1122"/>
        <v>2.4E-2</v>
      </c>
    </row>
    <row r="8115" spans="1:28" x14ac:dyDescent="0.25">
      <c r="A8115" s="10">
        <f t="shared" si="1123"/>
        <v>45629</v>
      </c>
      <c r="B8115" s="11">
        <v>338</v>
      </c>
      <c r="C8115" s="11">
        <v>2300</v>
      </c>
      <c r="D8115" s="12">
        <v>846.95833333333303</v>
      </c>
      <c r="E8115" s="9"/>
      <c r="F8115" s="9">
        <v>46.307000000000002</v>
      </c>
      <c r="G8115" s="9">
        <v>0.503</v>
      </c>
      <c r="H8115" s="9">
        <v>2.0129999999999999</v>
      </c>
      <c r="I8115" s="9">
        <v>272.36099999999999</v>
      </c>
      <c r="J8115" s="9">
        <v>-0.56299999999999994</v>
      </c>
      <c r="K8115" s="9">
        <v>96.6</v>
      </c>
      <c r="L8115" s="9">
        <v>0.19600000000000001</v>
      </c>
      <c r="M8115" s="9">
        <v>0.24299999999999999</v>
      </c>
      <c r="N8115" s="9">
        <v>0</v>
      </c>
      <c r="O8115" s="9">
        <v>0.625</v>
      </c>
      <c r="P8115" s="9"/>
      <c r="Q8115" s="9"/>
      <c r="R8115" s="9"/>
      <c r="T8115">
        <f t="shared" si="1118"/>
        <v>3382300</v>
      </c>
      <c r="U8115">
        <v>0</v>
      </c>
      <c r="V8115">
        <f t="shared" si="1116"/>
        <v>0</v>
      </c>
      <c r="W8115" t="str">
        <f t="shared" si="1119"/>
        <v/>
      </c>
      <c r="X8115" t="str">
        <f t="shared" si="1120"/>
        <v/>
      </c>
      <c r="Y8115" t="str">
        <f t="shared" si="1117"/>
        <v/>
      </c>
      <c r="Z8115" s="9"/>
      <c r="AA8115" s="14">
        <f t="shared" si="1121"/>
        <v>0.56599999999999995</v>
      </c>
      <c r="AB8115" s="14">
        <f t="shared" si="1122"/>
        <v>0.02</v>
      </c>
    </row>
    <row r="8116" spans="1:28" x14ac:dyDescent="0.25">
      <c r="A8116" s="10">
        <f t="shared" si="1123"/>
        <v>45629</v>
      </c>
      <c r="B8116" s="11">
        <v>338</v>
      </c>
      <c r="C8116" s="11">
        <v>2400</v>
      </c>
      <c r="D8116" s="12">
        <v>847</v>
      </c>
      <c r="E8116" s="9"/>
      <c r="F8116" s="9">
        <v>46.307000000000002</v>
      </c>
      <c r="G8116" s="9">
        <v>0</v>
      </c>
      <c r="H8116" s="9">
        <v>2.0129999999999999</v>
      </c>
      <c r="I8116" s="9">
        <v>254.11</v>
      </c>
      <c r="J8116" s="9">
        <v>-0.70399999999999996</v>
      </c>
      <c r="K8116" s="9">
        <v>95.1</v>
      </c>
      <c r="L8116" s="9">
        <v>0.19600000000000001</v>
      </c>
      <c r="M8116" s="9">
        <v>0.24299999999999999</v>
      </c>
      <c r="N8116" s="9">
        <v>0</v>
      </c>
      <c r="O8116" s="9">
        <v>0.625</v>
      </c>
      <c r="P8116" s="9"/>
      <c r="Q8116" s="9"/>
      <c r="R8116" s="9"/>
      <c r="T8116">
        <f t="shared" si="1118"/>
        <v>3382400</v>
      </c>
      <c r="U8116">
        <v>0</v>
      </c>
      <c r="V8116">
        <f t="shared" si="1116"/>
        <v>0</v>
      </c>
      <c r="W8116">
        <f t="shared" si="1119"/>
        <v>0.19600000000000001</v>
      </c>
      <c r="X8116">
        <f t="shared" si="1120"/>
        <v>0.24299999999999999</v>
      </c>
      <c r="Y8116">
        <f t="shared" si="1117"/>
        <v>0.46300000000000002</v>
      </c>
      <c r="Z8116" s="9"/>
      <c r="AA8116" s="14">
        <f t="shared" si="1121"/>
        <v>0.55100000000000005</v>
      </c>
      <c r="AB8116" s="14">
        <f t="shared" si="1122"/>
        <v>2.8000000000000001E-2</v>
      </c>
    </row>
    <row r="8117" spans="1:28" x14ac:dyDescent="0.25">
      <c r="A8117" s="10">
        <f t="shared" si="1123"/>
        <v>45630</v>
      </c>
      <c r="B8117" s="11">
        <v>339</v>
      </c>
      <c r="C8117" s="11">
        <v>100</v>
      </c>
      <c r="D8117" s="12">
        <v>847.04166666666697</v>
      </c>
      <c r="E8117" s="9"/>
      <c r="F8117" s="9">
        <v>46.19</v>
      </c>
      <c r="G8117" s="9">
        <v>0</v>
      </c>
      <c r="H8117" s="9">
        <v>1.0069999999999999</v>
      </c>
      <c r="I8117" s="9">
        <v>221.82</v>
      </c>
      <c r="J8117" s="9">
        <v>-0.95799999999999996</v>
      </c>
      <c r="K8117" s="9">
        <v>92.5</v>
      </c>
      <c r="L8117" s="9">
        <v>0.19600000000000001</v>
      </c>
      <c r="M8117" s="9">
        <v>0.24299999999999999</v>
      </c>
      <c r="N8117" s="9">
        <v>0</v>
      </c>
      <c r="O8117" s="9">
        <v>0.625</v>
      </c>
      <c r="P8117" s="9"/>
      <c r="Q8117" s="9"/>
      <c r="R8117" s="9"/>
      <c r="T8117">
        <f t="shared" si="1118"/>
        <v>3390100</v>
      </c>
      <c r="U8117">
        <v>0</v>
      </c>
      <c r="V8117">
        <f t="shared" si="1116"/>
        <v>0</v>
      </c>
      <c r="W8117" t="str">
        <f t="shared" si="1119"/>
        <v/>
      </c>
      <c r="X8117" t="str">
        <f t="shared" si="1120"/>
        <v/>
      </c>
      <c r="Y8117" t="str">
        <f t="shared" si="1117"/>
        <v/>
      </c>
      <c r="Z8117" s="9"/>
      <c r="AA8117" s="14">
        <f t="shared" si="1121"/>
        <v>0.52700000000000002</v>
      </c>
      <c r="AB8117" s="14">
        <f t="shared" si="1122"/>
        <v>4.2999999999999997E-2</v>
      </c>
    </row>
    <row r="8118" spans="1:28" x14ac:dyDescent="0.25">
      <c r="A8118" s="10">
        <f t="shared" si="1123"/>
        <v>45630</v>
      </c>
      <c r="B8118" s="11">
        <v>339</v>
      </c>
      <c r="C8118" s="11">
        <v>200</v>
      </c>
      <c r="D8118" s="12">
        <v>847.08333333333303</v>
      </c>
      <c r="E8118" s="9"/>
      <c r="F8118" s="9">
        <v>46.19</v>
      </c>
      <c r="G8118" s="9">
        <v>0</v>
      </c>
      <c r="H8118" s="9">
        <v>1.51</v>
      </c>
      <c r="I8118" s="9">
        <v>258.322</v>
      </c>
      <c r="J8118" s="9">
        <v>-1.2130000000000001</v>
      </c>
      <c r="K8118" s="9">
        <v>95.5</v>
      </c>
      <c r="L8118" s="9">
        <v>0.19600000000000001</v>
      </c>
      <c r="M8118" s="9">
        <v>0.24299999999999999</v>
      </c>
      <c r="N8118" s="9">
        <v>0</v>
      </c>
      <c r="O8118" s="9">
        <v>0.625</v>
      </c>
      <c r="P8118" s="9"/>
      <c r="Q8118" s="9"/>
      <c r="R8118" s="9"/>
      <c r="T8118">
        <f t="shared" si="1118"/>
        <v>3390200</v>
      </c>
      <c r="U8118">
        <v>0</v>
      </c>
      <c r="V8118">
        <f t="shared" si="1116"/>
        <v>0</v>
      </c>
      <c r="W8118" t="str">
        <f t="shared" si="1119"/>
        <v/>
      </c>
      <c r="X8118" t="str">
        <f t="shared" si="1120"/>
        <v/>
      </c>
      <c r="Y8118" t="str">
        <f t="shared" si="1117"/>
        <v/>
      </c>
      <c r="Z8118" s="9"/>
      <c r="AA8118" s="14">
        <f t="shared" si="1121"/>
        <v>0.53400000000000003</v>
      </c>
      <c r="AB8118" s="14">
        <f t="shared" si="1122"/>
        <v>2.5000000000000001E-2</v>
      </c>
    </row>
    <row r="8119" spans="1:28" x14ac:dyDescent="0.25">
      <c r="A8119" s="10">
        <f t="shared" si="1123"/>
        <v>45630</v>
      </c>
      <c r="B8119" s="11">
        <v>339</v>
      </c>
      <c r="C8119" s="11">
        <v>300</v>
      </c>
      <c r="D8119" s="12">
        <v>847.125</v>
      </c>
      <c r="E8119" s="9"/>
      <c r="F8119" s="9">
        <v>46.307000000000002</v>
      </c>
      <c r="G8119" s="9">
        <v>0.503</v>
      </c>
      <c r="H8119" s="9">
        <v>2.0129999999999999</v>
      </c>
      <c r="I8119" s="9">
        <v>268.149</v>
      </c>
      <c r="J8119" s="9">
        <v>-0.95799999999999996</v>
      </c>
      <c r="K8119" s="9">
        <v>96.7</v>
      </c>
      <c r="L8119" s="9">
        <v>0.19600000000000001</v>
      </c>
      <c r="M8119" s="9">
        <v>0.24299999999999999</v>
      </c>
      <c r="N8119" s="9">
        <v>0</v>
      </c>
      <c r="O8119" s="9">
        <v>0.625</v>
      </c>
      <c r="P8119" s="9"/>
      <c r="Q8119" s="9"/>
      <c r="R8119" s="9"/>
      <c r="T8119">
        <f t="shared" si="1118"/>
        <v>3390300</v>
      </c>
      <c r="U8119">
        <v>0</v>
      </c>
      <c r="V8119">
        <f t="shared" si="1116"/>
        <v>0</v>
      </c>
      <c r="W8119" t="str">
        <f t="shared" si="1119"/>
        <v/>
      </c>
      <c r="X8119" t="str">
        <f t="shared" si="1120"/>
        <v/>
      </c>
      <c r="Y8119" t="str">
        <f t="shared" si="1117"/>
        <v/>
      </c>
      <c r="Z8119" s="9"/>
      <c r="AA8119" s="14">
        <f t="shared" si="1121"/>
        <v>0.55000000000000004</v>
      </c>
      <c r="AB8119" s="14">
        <f t="shared" si="1122"/>
        <v>1.9E-2</v>
      </c>
    </row>
    <row r="8120" spans="1:28" x14ac:dyDescent="0.25">
      <c r="A8120" s="10">
        <f t="shared" si="1123"/>
        <v>45630</v>
      </c>
      <c r="B8120" s="11">
        <v>339</v>
      </c>
      <c r="C8120" s="11">
        <v>400</v>
      </c>
      <c r="D8120" s="12">
        <v>847.16666666666697</v>
      </c>
      <c r="E8120" s="9"/>
      <c r="F8120" s="9">
        <v>46.19</v>
      </c>
      <c r="G8120" s="9">
        <v>0</v>
      </c>
      <c r="H8120" s="9">
        <v>1.51</v>
      </c>
      <c r="I8120" s="9">
        <v>259.72500000000002</v>
      </c>
      <c r="J8120" s="9">
        <v>-0.56299999999999994</v>
      </c>
      <c r="K8120" s="9">
        <v>96.2</v>
      </c>
      <c r="L8120" s="9">
        <v>0.19600000000000001</v>
      </c>
      <c r="M8120" s="9">
        <v>0.24299999999999999</v>
      </c>
      <c r="N8120" s="9">
        <v>0</v>
      </c>
      <c r="O8120" s="9">
        <v>0.625</v>
      </c>
      <c r="P8120" s="9"/>
      <c r="Q8120" s="9"/>
      <c r="R8120" s="9"/>
      <c r="T8120">
        <f t="shared" si="1118"/>
        <v>3390400</v>
      </c>
      <c r="U8120">
        <v>0</v>
      </c>
      <c r="V8120">
        <f t="shared" si="1116"/>
        <v>0</v>
      </c>
      <c r="W8120" t="str">
        <f t="shared" si="1119"/>
        <v/>
      </c>
      <c r="X8120" t="str">
        <f t="shared" si="1120"/>
        <v/>
      </c>
      <c r="Y8120" t="str">
        <f t="shared" si="1117"/>
        <v/>
      </c>
      <c r="Z8120" s="9"/>
      <c r="AA8120" s="14">
        <f t="shared" si="1121"/>
        <v>0.56399999999999995</v>
      </c>
      <c r="AB8120" s="14">
        <f t="shared" si="1122"/>
        <v>2.1999999999999999E-2</v>
      </c>
    </row>
    <row r="8121" spans="1:28" x14ac:dyDescent="0.25">
      <c r="A8121" s="10">
        <f t="shared" si="1123"/>
        <v>45630</v>
      </c>
      <c r="B8121" s="11">
        <v>339</v>
      </c>
      <c r="C8121" s="11">
        <v>500</v>
      </c>
      <c r="D8121" s="12">
        <v>847.20833333333303</v>
      </c>
      <c r="E8121" s="9"/>
      <c r="F8121" s="9">
        <v>46.307000000000002</v>
      </c>
      <c r="G8121" s="9">
        <v>0</v>
      </c>
      <c r="H8121" s="9">
        <v>1.51</v>
      </c>
      <c r="I8121" s="9">
        <v>255.51400000000001</v>
      </c>
      <c r="J8121" s="9">
        <v>-1.327</v>
      </c>
      <c r="K8121" s="9">
        <v>95.7</v>
      </c>
      <c r="L8121" s="9">
        <v>0.19600000000000001</v>
      </c>
      <c r="M8121" s="9">
        <v>0.24299999999999999</v>
      </c>
      <c r="N8121" s="9">
        <v>0</v>
      </c>
      <c r="O8121" s="9">
        <v>0.625</v>
      </c>
      <c r="P8121" s="9"/>
      <c r="Q8121" s="9"/>
      <c r="R8121" s="9"/>
      <c r="T8121">
        <f t="shared" si="1118"/>
        <v>3390500</v>
      </c>
      <c r="U8121">
        <v>0</v>
      </c>
      <c r="V8121">
        <f t="shared" si="1116"/>
        <v>0</v>
      </c>
      <c r="W8121" t="str">
        <f t="shared" si="1119"/>
        <v/>
      </c>
      <c r="X8121" t="str">
        <f t="shared" si="1120"/>
        <v/>
      </c>
      <c r="Y8121" t="str">
        <f t="shared" si="1117"/>
        <v/>
      </c>
      <c r="Z8121" s="9"/>
      <c r="AA8121" s="14">
        <f t="shared" si="1121"/>
        <v>0.53</v>
      </c>
      <c r="AB8121" s="14">
        <f t="shared" si="1122"/>
        <v>2.4E-2</v>
      </c>
    </row>
    <row r="8122" spans="1:28" x14ac:dyDescent="0.25">
      <c r="A8122" s="10">
        <f t="shared" si="1123"/>
        <v>45630</v>
      </c>
      <c r="B8122" s="11">
        <v>339</v>
      </c>
      <c r="C8122" s="11">
        <v>600</v>
      </c>
      <c r="D8122" s="12">
        <v>847.25</v>
      </c>
      <c r="E8122" s="9"/>
      <c r="F8122" s="9">
        <v>46.423999999999999</v>
      </c>
      <c r="G8122" s="9">
        <v>0.503</v>
      </c>
      <c r="H8122" s="9">
        <v>2.0129999999999999</v>
      </c>
      <c r="I8122" s="9">
        <v>277.976</v>
      </c>
      <c r="J8122" s="9">
        <v>-1.2130000000000001</v>
      </c>
      <c r="K8122" s="9">
        <v>96.9</v>
      </c>
      <c r="L8122" s="9">
        <v>0.19600000000000001</v>
      </c>
      <c r="M8122" s="9">
        <v>0.24299999999999999</v>
      </c>
      <c r="N8122" s="9">
        <v>0</v>
      </c>
      <c r="O8122" s="9">
        <v>0.625</v>
      </c>
      <c r="P8122" s="9"/>
      <c r="Q8122" s="9"/>
      <c r="R8122" s="9"/>
      <c r="T8122">
        <f t="shared" si="1118"/>
        <v>3390600</v>
      </c>
      <c r="U8122">
        <v>0</v>
      </c>
      <c r="V8122">
        <f t="shared" si="1116"/>
        <v>0</v>
      </c>
      <c r="W8122" t="str">
        <f t="shared" si="1119"/>
        <v/>
      </c>
      <c r="X8122" t="str">
        <f t="shared" si="1120"/>
        <v/>
      </c>
      <c r="Y8122" t="str">
        <f t="shared" si="1117"/>
        <v/>
      </c>
      <c r="Z8122" s="9"/>
      <c r="AA8122" s="14">
        <f t="shared" si="1121"/>
        <v>0.54100000000000004</v>
      </c>
      <c r="AB8122" s="14">
        <f t="shared" si="1122"/>
        <v>1.7000000000000001E-2</v>
      </c>
    </row>
    <row r="8123" spans="1:28" x14ac:dyDescent="0.25">
      <c r="A8123" s="10">
        <f t="shared" si="1123"/>
        <v>45630</v>
      </c>
      <c r="B8123" s="11">
        <v>339</v>
      </c>
      <c r="C8123" s="11">
        <v>700</v>
      </c>
      <c r="D8123" s="12">
        <v>847.29166666666697</v>
      </c>
      <c r="E8123" s="9"/>
      <c r="F8123" s="9">
        <v>46.073</v>
      </c>
      <c r="G8123" s="9">
        <v>0</v>
      </c>
      <c r="H8123" s="9">
        <v>2.0129999999999999</v>
      </c>
      <c r="I8123" s="9">
        <v>269.553</v>
      </c>
      <c r="J8123" s="9">
        <v>-0.17100000000000001</v>
      </c>
      <c r="K8123" s="9">
        <v>96</v>
      </c>
      <c r="L8123" s="9">
        <v>0.19600000000000001</v>
      </c>
      <c r="M8123" s="9">
        <v>0.24299999999999999</v>
      </c>
      <c r="N8123" s="9">
        <v>0</v>
      </c>
      <c r="O8123" s="9">
        <v>0.625</v>
      </c>
      <c r="P8123" s="9"/>
      <c r="Q8123" s="9"/>
      <c r="R8123" s="9"/>
      <c r="T8123">
        <f t="shared" si="1118"/>
        <v>3390700</v>
      </c>
      <c r="U8123">
        <v>0</v>
      </c>
      <c r="V8123">
        <f t="shared" si="1116"/>
        <v>0</v>
      </c>
      <c r="W8123" t="str">
        <f t="shared" si="1119"/>
        <v/>
      </c>
      <c r="X8123" t="str">
        <f t="shared" si="1120"/>
        <v/>
      </c>
      <c r="Y8123" t="str">
        <f t="shared" si="1117"/>
        <v/>
      </c>
      <c r="Z8123" s="9"/>
      <c r="AA8123" s="14">
        <f t="shared" si="1121"/>
        <v>0.57899999999999996</v>
      </c>
      <c r="AB8123" s="14">
        <f t="shared" si="1122"/>
        <v>2.4E-2</v>
      </c>
    </row>
    <row r="8124" spans="1:28" x14ac:dyDescent="0.25">
      <c r="A8124" s="10">
        <f t="shared" si="1123"/>
        <v>45630</v>
      </c>
      <c r="B8124" s="11">
        <v>339</v>
      </c>
      <c r="C8124" s="11">
        <v>800</v>
      </c>
      <c r="D8124" s="12">
        <v>847.33333333333303</v>
      </c>
      <c r="E8124" s="9"/>
      <c r="F8124" s="9">
        <v>46.19</v>
      </c>
      <c r="G8124" s="9">
        <v>0.503</v>
      </c>
      <c r="H8124" s="9">
        <v>2.0129999999999999</v>
      </c>
      <c r="I8124" s="9">
        <v>268.149</v>
      </c>
      <c r="J8124" s="9">
        <v>-0.76</v>
      </c>
      <c r="K8124" s="9">
        <v>96.8</v>
      </c>
      <c r="L8124" s="9">
        <v>0.19600000000000001</v>
      </c>
      <c r="M8124" s="9">
        <v>0.24299999999999999</v>
      </c>
      <c r="N8124" s="9">
        <v>0</v>
      </c>
      <c r="O8124" s="9">
        <v>3.125</v>
      </c>
      <c r="P8124" s="9"/>
      <c r="Q8124" s="9"/>
      <c r="R8124" s="9"/>
      <c r="T8124">
        <f t="shared" si="1118"/>
        <v>3390800</v>
      </c>
      <c r="U8124">
        <v>3.3</v>
      </c>
      <c r="V8124">
        <f t="shared" si="1116"/>
        <v>3.1</v>
      </c>
      <c r="W8124" t="str">
        <f t="shared" si="1119"/>
        <v/>
      </c>
      <c r="X8124" t="str">
        <f t="shared" si="1120"/>
        <v/>
      </c>
      <c r="Y8124" t="str">
        <f t="shared" si="1117"/>
        <v/>
      </c>
      <c r="Z8124" s="9"/>
      <c r="AA8124" s="14">
        <f t="shared" si="1121"/>
        <v>0.55900000000000005</v>
      </c>
      <c r="AB8124" s="14">
        <f t="shared" si="1122"/>
        <v>1.7999999999999999E-2</v>
      </c>
    </row>
    <row r="8125" spans="1:28" x14ac:dyDescent="0.25">
      <c r="A8125" s="10">
        <f t="shared" si="1123"/>
        <v>45630</v>
      </c>
      <c r="B8125" s="11">
        <v>339</v>
      </c>
      <c r="C8125" s="11">
        <v>900</v>
      </c>
      <c r="D8125" s="12">
        <v>847.375</v>
      </c>
      <c r="E8125" s="9"/>
      <c r="F8125" s="9">
        <v>45.137999999999998</v>
      </c>
      <c r="G8125" s="9">
        <v>0</v>
      </c>
      <c r="H8125" s="9">
        <v>1.51</v>
      </c>
      <c r="I8125" s="9">
        <v>273.76499999999999</v>
      </c>
      <c r="J8125" s="9">
        <v>2.2090000000000001</v>
      </c>
      <c r="K8125" s="9">
        <v>95</v>
      </c>
      <c r="L8125" s="9">
        <v>0.19600000000000001</v>
      </c>
      <c r="M8125" s="9">
        <v>0.24299999999999999</v>
      </c>
      <c r="N8125" s="9">
        <v>0.2</v>
      </c>
      <c r="O8125" s="9">
        <v>105.625</v>
      </c>
      <c r="P8125" s="9"/>
      <c r="Q8125" s="9"/>
      <c r="R8125" s="9"/>
      <c r="T8125">
        <f t="shared" si="1118"/>
        <v>3390900</v>
      </c>
      <c r="U8125">
        <v>82.8</v>
      </c>
      <c r="V8125">
        <f t="shared" ref="V8125:V8188" si="1124">IF(O8125&lt;1,0,ROUND(O8125,1))</f>
        <v>105.6</v>
      </c>
      <c r="W8125" t="str">
        <f t="shared" si="1119"/>
        <v/>
      </c>
      <c r="X8125" t="str">
        <f t="shared" si="1120"/>
        <v/>
      </c>
      <c r="Y8125" t="str">
        <f t="shared" ref="Y8125:Y8188" si="1125">IF(C8125=2400,ROUND(F8125/100,3),"")</f>
        <v/>
      </c>
      <c r="Z8125" s="9"/>
      <c r="AA8125" s="14">
        <f t="shared" si="1121"/>
        <v>0.68</v>
      </c>
      <c r="AB8125" s="14">
        <f t="shared" si="1122"/>
        <v>3.5999999999999997E-2</v>
      </c>
    </row>
    <row r="8126" spans="1:28" x14ac:dyDescent="0.25">
      <c r="A8126" s="10">
        <f t="shared" si="1123"/>
        <v>45630</v>
      </c>
      <c r="B8126" s="11">
        <v>339</v>
      </c>
      <c r="C8126" s="11">
        <v>1000</v>
      </c>
      <c r="D8126" s="12">
        <v>847.41666666666697</v>
      </c>
      <c r="E8126" s="9"/>
      <c r="F8126" s="9">
        <v>44.085000000000001</v>
      </c>
      <c r="G8126" s="9">
        <v>0</v>
      </c>
      <c r="H8126" s="9">
        <v>1.51</v>
      </c>
      <c r="I8126" s="9">
        <v>204.97300000000001</v>
      </c>
      <c r="J8126" s="9">
        <v>6.8890000000000002</v>
      </c>
      <c r="K8126" s="9">
        <v>81</v>
      </c>
      <c r="L8126" s="9">
        <v>0.19600000000000001</v>
      </c>
      <c r="M8126" s="9">
        <v>0.24299999999999999</v>
      </c>
      <c r="N8126" s="9">
        <v>0</v>
      </c>
      <c r="O8126" s="9">
        <v>216.875</v>
      </c>
      <c r="P8126" s="9"/>
      <c r="Q8126" s="9"/>
      <c r="R8126" s="9"/>
      <c r="T8126">
        <f t="shared" si="1118"/>
        <v>3391000</v>
      </c>
      <c r="U8126">
        <v>191.5</v>
      </c>
      <c r="V8126">
        <f t="shared" si="1124"/>
        <v>216.9</v>
      </c>
      <c r="W8126" t="str">
        <f t="shared" si="1119"/>
        <v/>
      </c>
      <c r="X8126" t="str">
        <f t="shared" si="1120"/>
        <v/>
      </c>
      <c r="Y8126" t="str">
        <f t="shared" si="1125"/>
        <v/>
      </c>
      <c r="Z8126" s="9"/>
      <c r="AA8126" s="14">
        <f t="shared" si="1121"/>
        <v>0.80500000000000005</v>
      </c>
      <c r="AB8126" s="14">
        <f t="shared" si="1122"/>
        <v>0.189</v>
      </c>
    </row>
    <row r="8127" spans="1:28" x14ac:dyDescent="0.25">
      <c r="A8127" s="10">
        <f t="shared" si="1123"/>
        <v>45630</v>
      </c>
      <c r="B8127" s="11">
        <v>339</v>
      </c>
      <c r="C8127" s="11">
        <v>1100</v>
      </c>
      <c r="D8127" s="12">
        <v>847.45833333333303</v>
      </c>
      <c r="E8127" s="9"/>
      <c r="F8127" s="9">
        <v>45.604999999999997</v>
      </c>
      <c r="G8127" s="9">
        <v>0</v>
      </c>
      <c r="H8127" s="9">
        <v>2.0129999999999999</v>
      </c>
      <c r="I8127" s="9">
        <v>134.77600000000001</v>
      </c>
      <c r="J8127" s="9">
        <v>8.9160000000000004</v>
      </c>
      <c r="K8127" s="9">
        <v>67.7</v>
      </c>
      <c r="L8127" s="9">
        <v>0.19600000000000001</v>
      </c>
      <c r="M8127" s="9">
        <v>0.24299999999999999</v>
      </c>
      <c r="N8127" s="9">
        <v>0</v>
      </c>
      <c r="O8127" s="9">
        <v>294.375</v>
      </c>
      <c r="P8127" s="9"/>
      <c r="Q8127" s="9"/>
      <c r="R8127" s="9"/>
      <c r="T8127">
        <f t="shared" si="1118"/>
        <v>3391100</v>
      </c>
      <c r="U8127">
        <v>269</v>
      </c>
      <c r="V8127">
        <f t="shared" si="1124"/>
        <v>294.39999999999998</v>
      </c>
      <c r="W8127" t="str">
        <f t="shared" si="1119"/>
        <v/>
      </c>
      <c r="X8127" t="str">
        <f t="shared" si="1120"/>
        <v/>
      </c>
      <c r="Y8127" t="str">
        <f t="shared" si="1125"/>
        <v/>
      </c>
      <c r="Z8127" s="9"/>
      <c r="AA8127" s="14">
        <f t="shared" si="1121"/>
        <v>0.77300000000000002</v>
      </c>
      <c r="AB8127" s="14">
        <f t="shared" si="1122"/>
        <v>0.36899999999999999</v>
      </c>
    </row>
    <row r="8128" spans="1:28" x14ac:dyDescent="0.25">
      <c r="A8128" s="10">
        <f t="shared" si="1123"/>
        <v>45630</v>
      </c>
      <c r="B8128" s="11">
        <v>339</v>
      </c>
      <c r="C8128" s="11">
        <v>1200</v>
      </c>
      <c r="D8128" s="12">
        <v>847.5</v>
      </c>
      <c r="E8128" s="9"/>
      <c r="F8128" s="9">
        <v>44.201999999999998</v>
      </c>
      <c r="G8128" s="9">
        <v>0.503</v>
      </c>
      <c r="H8128" s="9">
        <v>2.516</v>
      </c>
      <c r="I8128" s="9">
        <v>119.333</v>
      </c>
      <c r="J8128" s="9">
        <v>8.1449999999999996</v>
      </c>
      <c r="K8128" s="9">
        <v>61.9</v>
      </c>
      <c r="L8128" s="9">
        <v>0.19600000000000001</v>
      </c>
      <c r="M8128" s="9">
        <v>0.24299999999999999</v>
      </c>
      <c r="N8128" s="9">
        <v>0.2</v>
      </c>
      <c r="O8128" s="9">
        <v>331.875</v>
      </c>
      <c r="P8128" s="9"/>
      <c r="Q8128" s="9"/>
      <c r="R8128" s="9"/>
      <c r="T8128">
        <f t="shared" si="1118"/>
        <v>3391200</v>
      </c>
      <c r="U8128">
        <v>301.3</v>
      </c>
      <c r="V8128">
        <f t="shared" si="1124"/>
        <v>331.9</v>
      </c>
      <c r="W8128" t="str">
        <f t="shared" si="1119"/>
        <v/>
      </c>
      <c r="X8128" t="str">
        <f t="shared" si="1120"/>
        <v/>
      </c>
      <c r="Y8128" t="str">
        <f t="shared" si="1125"/>
        <v/>
      </c>
      <c r="Z8128" s="9"/>
      <c r="AA8128" s="14">
        <f t="shared" si="1121"/>
        <v>0.67</v>
      </c>
      <c r="AB8128" s="14">
        <f t="shared" si="1122"/>
        <v>0.41199999999999998</v>
      </c>
    </row>
    <row r="8129" spans="1:28" x14ac:dyDescent="0.25">
      <c r="A8129" s="10">
        <f t="shared" si="1123"/>
        <v>45630</v>
      </c>
      <c r="B8129" s="11">
        <v>339</v>
      </c>
      <c r="C8129" s="11">
        <v>1300</v>
      </c>
      <c r="D8129" s="12">
        <v>847.54166666666697</v>
      </c>
      <c r="E8129" s="9"/>
      <c r="F8129" s="9">
        <v>44.319000000000003</v>
      </c>
      <c r="G8129" s="9">
        <v>0.503</v>
      </c>
      <c r="H8129" s="9">
        <v>2.516</v>
      </c>
      <c r="I8129" s="9">
        <v>127.75700000000001</v>
      </c>
      <c r="J8129" s="9">
        <v>8.7170000000000005</v>
      </c>
      <c r="K8129" s="9">
        <v>59.6</v>
      </c>
      <c r="L8129" s="9">
        <v>0.19600000000000001</v>
      </c>
      <c r="M8129" s="9">
        <v>0.24299999999999999</v>
      </c>
      <c r="N8129" s="9">
        <v>0</v>
      </c>
      <c r="O8129" s="9">
        <v>321.875</v>
      </c>
      <c r="P8129" s="9"/>
      <c r="Q8129" s="9"/>
      <c r="R8129" s="9"/>
      <c r="T8129">
        <f t="shared" si="1118"/>
        <v>3391300</v>
      </c>
      <c r="U8129">
        <v>283.8</v>
      </c>
      <c r="V8129">
        <f t="shared" si="1124"/>
        <v>321.89999999999998</v>
      </c>
      <c r="W8129" t="str">
        <f t="shared" si="1119"/>
        <v/>
      </c>
      <c r="X8129" t="str">
        <f t="shared" si="1120"/>
        <v/>
      </c>
      <c r="Y8129" t="str">
        <f t="shared" si="1125"/>
        <v/>
      </c>
      <c r="Z8129" s="9"/>
      <c r="AA8129" s="14">
        <f t="shared" si="1121"/>
        <v>0.67100000000000004</v>
      </c>
      <c r="AB8129" s="14">
        <f t="shared" si="1122"/>
        <v>0.45500000000000002</v>
      </c>
    </row>
    <row r="8130" spans="1:28" x14ac:dyDescent="0.25">
      <c r="A8130" s="10">
        <f t="shared" si="1123"/>
        <v>45630</v>
      </c>
      <c r="B8130" s="11">
        <v>339</v>
      </c>
      <c r="C8130" s="11">
        <v>1400</v>
      </c>
      <c r="D8130" s="12">
        <v>847.58333333333303</v>
      </c>
      <c r="E8130" s="9"/>
      <c r="F8130" s="9">
        <v>42.447000000000003</v>
      </c>
      <c r="G8130" s="9">
        <v>0</v>
      </c>
      <c r="H8130" s="9">
        <v>2.0129999999999999</v>
      </c>
      <c r="I8130" s="9">
        <v>120.73699999999999</v>
      </c>
      <c r="J8130" s="9">
        <v>8.9649999999999999</v>
      </c>
      <c r="K8130" s="9">
        <v>58.6</v>
      </c>
      <c r="L8130" s="9">
        <v>0.19700000000000001</v>
      </c>
      <c r="M8130" s="9">
        <v>0.24299999999999999</v>
      </c>
      <c r="N8130" s="9">
        <v>0</v>
      </c>
      <c r="O8130" s="9">
        <v>263.125</v>
      </c>
      <c r="P8130" s="9"/>
      <c r="Q8130" s="9"/>
      <c r="R8130" s="9"/>
      <c r="T8130">
        <f t="shared" si="1118"/>
        <v>3391400</v>
      </c>
      <c r="U8130">
        <v>218.7</v>
      </c>
      <c r="V8130">
        <f t="shared" si="1124"/>
        <v>263.10000000000002</v>
      </c>
      <c r="W8130" t="str">
        <f t="shared" si="1119"/>
        <v/>
      </c>
      <c r="X8130" t="str">
        <f t="shared" si="1120"/>
        <v/>
      </c>
      <c r="Y8130" t="str">
        <f t="shared" si="1125"/>
        <v/>
      </c>
      <c r="Z8130" s="9"/>
      <c r="AA8130" s="14">
        <f t="shared" si="1121"/>
        <v>0.67100000000000004</v>
      </c>
      <c r="AB8130" s="14">
        <f t="shared" si="1122"/>
        <v>0.47399999999999998</v>
      </c>
    </row>
    <row r="8131" spans="1:28" x14ac:dyDescent="0.25">
      <c r="A8131" s="10">
        <f t="shared" si="1123"/>
        <v>45630</v>
      </c>
      <c r="B8131" s="11">
        <v>339</v>
      </c>
      <c r="C8131" s="11">
        <v>1500</v>
      </c>
      <c r="D8131" s="12">
        <v>847.625</v>
      </c>
      <c r="E8131" s="9"/>
      <c r="F8131" s="9">
        <v>43.616999999999997</v>
      </c>
      <c r="G8131" s="9">
        <v>0</v>
      </c>
      <c r="H8131" s="9">
        <v>2.0129999999999999</v>
      </c>
      <c r="I8131" s="9">
        <v>136.18</v>
      </c>
      <c r="J8131" s="9">
        <v>8.3190000000000008</v>
      </c>
      <c r="K8131" s="9">
        <v>59.4</v>
      </c>
      <c r="L8131" s="9">
        <v>0.19700000000000001</v>
      </c>
      <c r="M8131" s="9">
        <v>0.24299999999999999</v>
      </c>
      <c r="N8131" s="9">
        <v>0</v>
      </c>
      <c r="O8131" s="9">
        <v>168.125</v>
      </c>
      <c r="P8131" s="9"/>
      <c r="Q8131" s="9"/>
      <c r="R8131" s="9"/>
      <c r="T8131">
        <f t="shared" si="1118"/>
        <v>3391500</v>
      </c>
      <c r="U8131">
        <v>116.7</v>
      </c>
      <c r="V8131">
        <f t="shared" si="1124"/>
        <v>168.1</v>
      </c>
      <c r="W8131" t="str">
        <f t="shared" si="1119"/>
        <v/>
      </c>
      <c r="X8131" t="str">
        <f t="shared" si="1120"/>
        <v/>
      </c>
      <c r="Y8131" t="str">
        <f t="shared" si="1125"/>
        <v/>
      </c>
      <c r="Z8131" s="9"/>
      <c r="AA8131" s="14">
        <f t="shared" si="1121"/>
        <v>0.65100000000000002</v>
      </c>
      <c r="AB8131" s="14">
        <f t="shared" si="1122"/>
        <v>0.44500000000000001</v>
      </c>
    </row>
    <row r="8132" spans="1:28" x14ac:dyDescent="0.25">
      <c r="A8132" s="10">
        <f t="shared" si="1123"/>
        <v>45630</v>
      </c>
      <c r="B8132" s="11">
        <v>339</v>
      </c>
      <c r="C8132" s="11">
        <v>1600</v>
      </c>
      <c r="D8132" s="12">
        <v>847.66666666666697</v>
      </c>
      <c r="E8132" s="9"/>
      <c r="F8132" s="9">
        <v>44.552999999999997</v>
      </c>
      <c r="G8132" s="9">
        <v>0.503</v>
      </c>
      <c r="H8132" s="9">
        <v>2.0129999999999999</v>
      </c>
      <c r="I8132" s="9">
        <v>256.91800000000001</v>
      </c>
      <c r="J8132" s="9">
        <v>0.82499999999999996</v>
      </c>
      <c r="K8132" s="9">
        <v>80.7</v>
      </c>
      <c r="L8132" s="9">
        <v>0.19600000000000001</v>
      </c>
      <c r="M8132" s="9">
        <v>0.24299999999999999</v>
      </c>
      <c r="N8132" s="9">
        <v>0</v>
      </c>
      <c r="O8132" s="9">
        <v>39.375</v>
      </c>
      <c r="P8132" s="9"/>
      <c r="Q8132" s="9"/>
      <c r="R8132" s="9"/>
      <c r="T8132">
        <f t="shared" si="1118"/>
        <v>3391600</v>
      </c>
      <c r="U8132">
        <v>15.8</v>
      </c>
      <c r="V8132">
        <f t="shared" si="1124"/>
        <v>39.4</v>
      </c>
      <c r="W8132" t="str">
        <f t="shared" si="1119"/>
        <v/>
      </c>
      <c r="X8132" t="str">
        <f t="shared" si="1120"/>
        <v/>
      </c>
      <c r="Y8132" t="str">
        <f t="shared" si="1125"/>
        <v/>
      </c>
      <c r="Z8132" s="9"/>
      <c r="AA8132" s="14">
        <f t="shared" si="1121"/>
        <v>0.52300000000000002</v>
      </c>
      <c r="AB8132" s="14">
        <f t="shared" si="1122"/>
        <v>0.125</v>
      </c>
    </row>
    <row r="8133" spans="1:28" x14ac:dyDescent="0.25">
      <c r="A8133" s="10">
        <f t="shared" si="1123"/>
        <v>45630</v>
      </c>
      <c r="B8133" s="11">
        <v>339</v>
      </c>
      <c r="C8133" s="11">
        <v>1700</v>
      </c>
      <c r="D8133" s="12">
        <v>847.70833333333303</v>
      </c>
      <c r="E8133" s="9"/>
      <c r="F8133" s="9">
        <v>44.552999999999997</v>
      </c>
      <c r="G8133" s="9">
        <v>1.0069999999999999</v>
      </c>
      <c r="H8133" s="9">
        <v>2.0129999999999999</v>
      </c>
      <c r="I8133" s="9">
        <v>273.76499999999999</v>
      </c>
      <c r="J8133" s="9">
        <v>0.246</v>
      </c>
      <c r="K8133" s="9">
        <v>93.1</v>
      </c>
      <c r="L8133" s="9">
        <v>0.19700000000000001</v>
      </c>
      <c r="M8133" s="9">
        <v>0.24299999999999999</v>
      </c>
      <c r="N8133" s="9">
        <v>0</v>
      </c>
      <c r="O8133" s="9">
        <v>0.625</v>
      </c>
      <c r="P8133" s="9"/>
      <c r="Q8133" s="9"/>
      <c r="R8133" s="9"/>
      <c r="T8133">
        <f t="shared" ref="T8133:T8196" si="1126">B8133*10000+C8133</f>
        <v>3391700</v>
      </c>
      <c r="U8133">
        <v>0</v>
      </c>
      <c r="V8133">
        <f t="shared" si="1124"/>
        <v>0</v>
      </c>
      <c r="W8133" t="str">
        <f t="shared" ref="W8133:W8196" si="1127">IF(C8133=2400,ROUND(L8133,3),"")</f>
        <v/>
      </c>
      <c r="X8133" t="str">
        <f t="shared" ref="X8133:X8196" si="1128">IF(C8133=2400,ROUND(M8133,3),"")</f>
        <v/>
      </c>
      <c r="Y8133" t="str">
        <f t="shared" si="1125"/>
        <v/>
      </c>
      <c r="Z8133" s="9"/>
      <c r="AA8133" s="14">
        <f t="shared" ref="AA8133:AA8196" si="1129">ROUND((0.6105*(EXP((17.273*J8133)/(J8133+237.3))))*K8133/100,3)</f>
        <v>0.57899999999999996</v>
      </c>
      <c r="AB8133" s="14">
        <f t="shared" ref="AB8133:AB8196" si="1130">ROUND(AA8133/K8133*(100-K8133),3)</f>
        <v>4.2999999999999997E-2</v>
      </c>
    </row>
    <row r="8134" spans="1:28" x14ac:dyDescent="0.25">
      <c r="A8134" s="10">
        <f t="shared" si="1123"/>
        <v>45630</v>
      </c>
      <c r="B8134" s="11">
        <v>339</v>
      </c>
      <c r="C8134" s="11">
        <v>1800</v>
      </c>
      <c r="D8134" s="12">
        <v>847.75</v>
      </c>
      <c r="E8134" s="9"/>
      <c r="F8134" s="9">
        <v>44.786999999999999</v>
      </c>
      <c r="G8134" s="9">
        <v>1.0069999999999999</v>
      </c>
      <c r="H8134" s="9">
        <v>2.516</v>
      </c>
      <c r="I8134" s="9">
        <v>283.59199999999998</v>
      </c>
      <c r="J8134" s="9">
        <v>-4.0000000000000001E-3</v>
      </c>
      <c r="K8134" s="9">
        <v>95.5</v>
      </c>
      <c r="L8134" s="9">
        <v>0.19700000000000001</v>
      </c>
      <c r="M8134" s="9">
        <v>0.24399999999999999</v>
      </c>
      <c r="N8134" s="9">
        <v>0</v>
      </c>
      <c r="O8134" s="9">
        <v>0.625</v>
      </c>
      <c r="P8134" s="9"/>
      <c r="Q8134" s="9"/>
      <c r="R8134" s="9"/>
      <c r="T8134">
        <f t="shared" si="1126"/>
        <v>3391800</v>
      </c>
      <c r="U8134">
        <v>0</v>
      </c>
      <c r="V8134">
        <f t="shared" si="1124"/>
        <v>0</v>
      </c>
      <c r="W8134" t="str">
        <f t="shared" si="1127"/>
        <v/>
      </c>
      <c r="X8134" t="str">
        <f t="shared" si="1128"/>
        <v/>
      </c>
      <c r="Y8134" t="str">
        <f t="shared" si="1125"/>
        <v/>
      </c>
      <c r="Z8134" s="9"/>
      <c r="AA8134" s="14">
        <f t="shared" si="1129"/>
        <v>0.58299999999999996</v>
      </c>
      <c r="AB8134" s="14">
        <f t="shared" si="1130"/>
        <v>2.7E-2</v>
      </c>
    </row>
    <row r="8135" spans="1:28" x14ac:dyDescent="0.25">
      <c r="A8135" s="10">
        <f t="shared" ref="A8135:A8198" si="1131">A$5-1+B8135</f>
        <v>45630</v>
      </c>
      <c r="B8135" s="11">
        <v>339</v>
      </c>
      <c r="C8135" s="11">
        <v>1900</v>
      </c>
      <c r="D8135" s="12">
        <v>847.79166666666697</v>
      </c>
      <c r="E8135" s="9"/>
      <c r="F8135" s="9">
        <v>44.67</v>
      </c>
      <c r="G8135" s="9">
        <v>1.0069999999999999</v>
      </c>
      <c r="H8135" s="9">
        <v>2.0129999999999999</v>
      </c>
      <c r="I8135" s="9">
        <v>284.99599999999998</v>
      </c>
      <c r="J8135" s="9">
        <v>-3.2000000000000001E-2</v>
      </c>
      <c r="K8135" s="9">
        <v>96.4</v>
      </c>
      <c r="L8135" s="9">
        <v>0.19700000000000001</v>
      </c>
      <c r="M8135" s="9">
        <v>0.24399999999999999</v>
      </c>
      <c r="N8135" s="9">
        <v>0</v>
      </c>
      <c r="O8135" s="9">
        <v>0.625</v>
      </c>
      <c r="P8135" s="9"/>
      <c r="Q8135" s="9"/>
      <c r="R8135" s="9"/>
      <c r="T8135">
        <f t="shared" si="1126"/>
        <v>3391900</v>
      </c>
      <c r="U8135">
        <v>0</v>
      </c>
      <c r="V8135">
        <f t="shared" si="1124"/>
        <v>0</v>
      </c>
      <c r="W8135" t="str">
        <f t="shared" si="1127"/>
        <v/>
      </c>
      <c r="X8135" t="str">
        <f t="shared" si="1128"/>
        <v/>
      </c>
      <c r="Y8135" t="str">
        <f t="shared" si="1125"/>
        <v/>
      </c>
      <c r="Z8135" s="9"/>
      <c r="AA8135" s="14">
        <f t="shared" si="1129"/>
        <v>0.58699999999999997</v>
      </c>
      <c r="AB8135" s="14">
        <f t="shared" si="1130"/>
        <v>2.1999999999999999E-2</v>
      </c>
    </row>
    <row r="8136" spans="1:28" x14ac:dyDescent="0.25">
      <c r="A8136" s="10">
        <f t="shared" si="1131"/>
        <v>45630</v>
      </c>
      <c r="B8136" s="11">
        <v>339</v>
      </c>
      <c r="C8136" s="11">
        <v>2000</v>
      </c>
      <c r="D8136" s="12">
        <v>847.83333333333303</v>
      </c>
      <c r="E8136" s="9"/>
      <c r="F8136" s="9">
        <v>44.786999999999999</v>
      </c>
      <c r="G8136" s="9">
        <v>1.0069999999999999</v>
      </c>
      <c r="H8136" s="9">
        <v>2.516</v>
      </c>
      <c r="I8136" s="9">
        <v>282.18799999999999</v>
      </c>
      <c r="J8136" s="9">
        <v>-8.7999999999999995E-2</v>
      </c>
      <c r="K8136" s="9">
        <v>97</v>
      </c>
      <c r="L8136" s="9">
        <v>0.19700000000000001</v>
      </c>
      <c r="M8136" s="9">
        <v>0.24399999999999999</v>
      </c>
      <c r="N8136" s="9">
        <v>0</v>
      </c>
      <c r="O8136" s="9">
        <v>0.625</v>
      </c>
      <c r="P8136" s="9"/>
      <c r="Q8136" s="9"/>
      <c r="R8136" s="9"/>
      <c r="T8136">
        <f t="shared" si="1126"/>
        <v>3392000</v>
      </c>
      <c r="U8136">
        <v>0</v>
      </c>
      <c r="V8136">
        <f t="shared" si="1124"/>
        <v>0</v>
      </c>
      <c r="W8136" t="str">
        <f t="shared" si="1127"/>
        <v/>
      </c>
      <c r="X8136" t="str">
        <f t="shared" si="1128"/>
        <v/>
      </c>
      <c r="Y8136" t="str">
        <f t="shared" si="1125"/>
        <v/>
      </c>
      <c r="Z8136" s="9"/>
      <c r="AA8136" s="14">
        <f t="shared" si="1129"/>
        <v>0.58799999999999997</v>
      </c>
      <c r="AB8136" s="14">
        <f t="shared" si="1130"/>
        <v>1.7999999999999999E-2</v>
      </c>
    </row>
    <row r="8137" spans="1:28" x14ac:dyDescent="0.25">
      <c r="A8137" s="10">
        <f t="shared" si="1131"/>
        <v>45630</v>
      </c>
      <c r="B8137" s="11">
        <v>339</v>
      </c>
      <c r="C8137" s="11">
        <v>2100</v>
      </c>
      <c r="D8137" s="12">
        <v>847.875</v>
      </c>
      <c r="E8137" s="9"/>
      <c r="F8137" s="9">
        <v>44.904000000000003</v>
      </c>
      <c r="G8137" s="9">
        <v>1.0069999999999999</v>
      </c>
      <c r="H8137" s="9">
        <v>2.0129999999999999</v>
      </c>
      <c r="I8137" s="9">
        <v>283.59199999999998</v>
      </c>
      <c r="J8137" s="9">
        <v>-8.7999999999999995E-2</v>
      </c>
      <c r="K8137" s="9">
        <v>97.1</v>
      </c>
      <c r="L8137" s="9">
        <v>0.19700000000000001</v>
      </c>
      <c r="M8137" s="9">
        <v>0.24399999999999999</v>
      </c>
      <c r="N8137" s="9">
        <v>0</v>
      </c>
      <c r="O8137" s="9">
        <v>0.625</v>
      </c>
      <c r="P8137" s="9"/>
      <c r="Q8137" s="9"/>
      <c r="R8137" s="9"/>
      <c r="T8137">
        <f t="shared" si="1126"/>
        <v>3392100</v>
      </c>
      <c r="U8137">
        <v>0</v>
      </c>
      <c r="V8137">
        <f t="shared" si="1124"/>
        <v>0</v>
      </c>
      <c r="W8137" t="str">
        <f t="shared" si="1127"/>
        <v/>
      </c>
      <c r="X8137" t="str">
        <f t="shared" si="1128"/>
        <v/>
      </c>
      <c r="Y8137" t="str">
        <f t="shared" si="1125"/>
        <v/>
      </c>
      <c r="Z8137" s="9"/>
      <c r="AA8137" s="14">
        <f t="shared" si="1129"/>
        <v>0.58899999999999997</v>
      </c>
      <c r="AB8137" s="14">
        <f t="shared" si="1130"/>
        <v>1.7999999999999999E-2</v>
      </c>
    </row>
    <row r="8138" spans="1:28" x14ac:dyDescent="0.25">
      <c r="A8138" s="10">
        <f t="shared" si="1131"/>
        <v>45630</v>
      </c>
      <c r="B8138" s="11">
        <v>339</v>
      </c>
      <c r="C8138" s="11">
        <v>2200</v>
      </c>
      <c r="D8138" s="12">
        <v>847.91666666666697</v>
      </c>
      <c r="E8138" s="9"/>
      <c r="F8138" s="9">
        <v>45.137999999999998</v>
      </c>
      <c r="G8138" s="9">
        <v>1.0069999999999999</v>
      </c>
      <c r="H8138" s="9">
        <v>2.0129999999999999</v>
      </c>
      <c r="I8138" s="9">
        <v>282.18799999999999</v>
      </c>
      <c r="J8138" s="9">
        <v>-0.06</v>
      </c>
      <c r="K8138" s="9">
        <v>96.7</v>
      </c>
      <c r="L8138" s="9">
        <v>0.19700000000000001</v>
      </c>
      <c r="M8138" s="9">
        <v>0.24399999999999999</v>
      </c>
      <c r="N8138" s="9">
        <v>0</v>
      </c>
      <c r="O8138" s="9">
        <v>0.625</v>
      </c>
      <c r="P8138" s="9"/>
      <c r="Q8138" s="9"/>
      <c r="R8138" s="9"/>
      <c r="T8138">
        <f t="shared" si="1126"/>
        <v>3392200</v>
      </c>
      <c r="U8138">
        <v>0</v>
      </c>
      <c r="V8138">
        <f t="shared" si="1124"/>
        <v>0</v>
      </c>
      <c r="W8138" t="str">
        <f t="shared" si="1127"/>
        <v/>
      </c>
      <c r="X8138" t="str">
        <f t="shared" si="1128"/>
        <v/>
      </c>
      <c r="Y8138" t="str">
        <f t="shared" si="1125"/>
        <v/>
      </c>
      <c r="Z8138" s="9"/>
      <c r="AA8138" s="14">
        <f t="shared" si="1129"/>
        <v>0.58799999999999997</v>
      </c>
      <c r="AB8138" s="14">
        <f t="shared" si="1130"/>
        <v>0.02</v>
      </c>
    </row>
    <row r="8139" spans="1:28" x14ac:dyDescent="0.25">
      <c r="A8139" s="10">
        <f t="shared" si="1131"/>
        <v>45630</v>
      </c>
      <c r="B8139" s="11">
        <v>339</v>
      </c>
      <c r="C8139" s="11">
        <v>2300</v>
      </c>
      <c r="D8139" s="12">
        <v>847.95833333333303</v>
      </c>
      <c r="E8139" s="9"/>
      <c r="F8139" s="9">
        <v>44.786999999999999</v>
      </c>
      <c r="G8139" s="9">
        <v>0.503</v>
      </c>
      <c r="H8139" s="9">
        <v>2.0129999999999999</v>
      </c>
      <c r="I8139" s="9">
        <v>286.39999999999998</v>
      </c>
      <c r="J8139" s="9">
        <v>-0.14299999999999999</v>
      </c>
      <c r="K8139" s="9">
        <v>95.6</v>
      </c>
      <c r="L8139" s="9">
        <v>0.19700000000000001</v>
      </c>
      <c r="M8139" s="9">
        <v>0.24399999999999999</v>
      </c>
      <c r="N8139" s="9">
        <v>0</v>
      </c>
      <c r="O8139" s="9">
        <v>0.625</v>
      </c>
      <c r="P8139" s="9"/>
      <c r="Q8139" s="9"/>
      <c r="R8139" s="9"/>
      <c r="T8139">
        <f t="shared" si="1126"/>
        <v>3392300</v>
      </c>
      <c r="U8139">
        <v>0</v>
      </c>
      <c r="V8139">
        <f t="shared" si="1124"/>
        <v>0</v>
      </c>
      <c r="W8139" t="str">
        <f t="shared" si="1127"/>
        <v/>
      </c>
      <c r="X8139" t="str">
        <f t="shared" si="1128"/>
        <v/>
      </c>
      <c r="Y8139" t="str">
        <f t="shared" si="1125"/>
        <v/>
      </c>
      <c r="Z8139" s="9"/>
      <c r="AA8139" s="14">
        <f t="shared" si="1129"/>
        <v>0.57799999999999996</v>
      </c>
      <c r="AB8139" s="14">
        <f t="shared" si="1130"/>
        <v>2.7E-2</v>
      </c>
    </row>
    <row r="8140" spans="1:28" x14ac:dyDescent="0.25">
      <c r="A8140" s="10">
        <f t="shared" si="1131"/>
        <v>45630</v>
      </c>
      <c r="B8140" s="11">
        <v>339</v>
      </c>
      <c r="C8140" s="11">
        <v>2400</v>
      </c>
      <c r="D8140" s="12">
        <v>848</v>
      </c>
      <c r="E8140" s="9"/>
      <c r="F8140" s="9">
        <v>44.904000000000003</v>
      </c>
      <c r="G8140" s="9">
        <v>1.0069999999999999</v>
      </c>
      <c r="H8140" s="9">
        <v>3.5230000000000001</v>
      </c>
      <c r="I8140" s="9">
        <v>290.61200000000002</v>
      </c>
      <c r="J8140" s="9">
        <v>-1.1850000000000001</v>
      </c>
      <c r="K8140" s="9">
        <v>95.8</v>
      </c>
      <c r="L8140" s="9">
        <v>0.19600000000000001</v>
      </c>
      <c r="M8140" s="9">
        <v>0.24399999999999999</v>
      </c>
      <c r="N8140" s="9">
        <v>0</v>
      </c>
      <c r="O8140" s="9">
        <v>0.625</v>
      </c>
      <c r="P8140" s="9"/>
      <c r="Q8140" s="9"/>
      <c r="R8140" s="9"/>
      <c r="T8140">
        <f t="shared" si="1126"/>
        <v>3392400</v>
      </c>
      <c r="U8140">
        <v>0</v>
      </c>
      <c r="V8140">
        <f t="shared" si="1124"/>
        <v>0</v>
      </c>
      <c r="W8140">
        <f t="shared" si="1127"/>
        <v>0.19600000000000001</v>
      </c>
      <c r="X8140">
        <f t="shared" si="1128"/>
        <v>0.24399999999999999</v>
      </c>
      <c r="Y8140">
        <f t="shared" si="1125"/>
        <v>0.44900000000000001</v>
      </c>
      <c r="Z8140" s="9"/>
      <c r="AA8140" s="14">
        <f t="shared" si="1129"/>
        <v>0.53600000000000003</v>
      </c>
      <c r="AB8140" s="14">
        <f t="shared" si="1130"/>
        <v>2.3E-2</v>
      </c>
    </row>
    <row r="8141" spans="1:28" x14ac:dyDescent="0.25">
      <c r="A8141" s="10">
        <f t="shared" si="1131"/>
        <v>45631</v>
      </c>
      <c r="B8141" s="11">
        <v>340</v>
      </c>
      <c r="C8141" s="11">
        <v>100</v>
      </c>
      <c r="D8141" s="12">
        <v>848.04166666666697</v>
      </c>
      <c r="E8141" s="9"/>
      <c r="F8141" s="9">
        <v>44.904000000000003</v>
      </c>
      <c r="G8141" s="9">
        <v>1.51</v>
      </c>
      <c r="H8141" s="9">
        <v>3.5230000000000001</v>
      </c>
      <c r="I8141" s="9">
        <v>321.49799999999999</v>
      </c>
      <c r="J8141" s="9">
        <v>-1.67</v>
      </c>
      <c r="K8141" s="9">
        <v>93.8</v>
      </c>
      <c r="L8141" s="9">
        <v>0.19700000000000001</v>
      </c>
      <c r="M8141" s="9">
        <v>0.24399999999999999</v>
      </c>
      <c r="N8141" s="9">
        <v>0</v>
      </c>
      <c r="O8141" s="9">
        <v>0.625</v>
      </c>
      <c r="P8141" s="9"/>
      <c r="Q8141" s="9"/>
      <c r="R8141" s="9"/>
      <c r="T8141">
        <f t="shared" si="1126"/>
        <v>3400100</v>
      </c>
      <c r="U8141">
        <v>0</v>
      </c>
      <c r="V8141">
        <f t="shared" si="1124"/>
        <v>0</v>
      </c>
      <c r="W8141" t="str">
        <f t="shared" si="1127"/>
        <v/>
      </c>
      <c r="X8141" t="str">
        <f t="shared" si="1128"/>
        <v/>
      </c>
      <c r="Y8141" t="str">
        <f t="shared" si="1125"/>
        <v/>
      </c>
      <c r="Z8141" s="9"/>
      <c r="AA8141" s="14">
        <f t="shared" si="1129"/>
        <v>0.50700000000000001</v>
      </c>
      <c r="AB8141" s="14">
        <f t="shared" si="1130"/>
        <v>3.4000000000000002E-2</v>
      </c>
    </row>
    <row r="8142" spans="1:28" x14ac:dyDescent="0.25">
      <c r="A8142" s="10">
        <f t="shared" si="1131"/>
        <v>45631</v>
      </c>
      <c r="B8142" s="11">
        <v>340</v>
      </c>
      <c r="C8142" s="11">
        <v>200</v>
      </c>
      <c r="D8142" s="12">
        <v>848.08333333333303</v>
      </c>
      <c r="E8142" s="9"/>
      <c r="F8142" s="9">
        <v>44.552999999999997</v>
      </c>
      <c r="G8142" s="9">
        <v>1.0069999999999999</v>
      </c>
      <c r="H8142" s="9">
        <v>2.516</v>
      </c>
      <c r="I8142" s="9">
        <v>299.03500000000003</v>
      </c>
      <c r="J8142" s="9">
        <v>-0.70399999999999996</v>
      </c>
      <c r="K8142" s="9">
        <v>95.4</v>
      </c>
      <c r="L8142" s="9">
        <v>0.19700000000000001</v>
      </c>
      <c r="M8142" s="9">
        <v>0.24399999999999999</v>
      </c>
      <c r="N8142" s="9">
        <v>0</v>
      </c>
      <c r="O8142" s="9">
        <v>0.625</v>
      </c>
      <c r="P8142" s="9"/>
      <c r="Q8142" s="9"/>
      <c r="R8142" s="9"/>
      <c r="T8142">
        <f t="shared" si="1126"/>
        <v>3400200</v>
      </c>
      <c r="U8142">
        <v>0</v>
      </c>
      <c r="V8142">
        <f t="shared" si="1124"/>
        <v>0</v>
      </c>
      <c r="W8142" t="str">
        <f t="shared" si="1127"/>
        <v/>
      </c>
      <c r="X8142" t="str">
        <f t="shared" si="1128"/>
        <v/>
      </c>
      <c r="Y8142" t="str">
        <f t="shared" si="1125"/>
        <v/>
      </c>
      <c r="Z8142" s="9"/>
      <c r="AA8142" s="14">
        <f t="shared" si="1129"/>
        <v>0.55300000000000005</v>
      </c>
      <c r="AB8142" s="14">
        <f t="shared" si="1130"/>
        <v>2.7E-2</v>
      </c>
    </row>
    <row r="8143" spans="1:28" x14ac:dyDescent="0.25">
      <c r="A8143" s="10">
        <f t="shared" si="1131"/>
        <v>45631</v>
      </c>
      <c r="B8143" s="11">
        <v>340</v>
      </c>
      <c r="C8143" s="11">
        <v>300</v>
      </c>
      <c r="D8143" s="12">
        <v>848.125</v>
      </c>
      <c r="E8143" s="9"/>
      <c r="F8143" s="9">
        <v>44.786999999999999</v>
      </c>
      <c r="G8143" s="9">
        <v>0.503</v>
      </c>
      <c r="H8143" s="9">
        <v>2.0129999999999999</v>
      </c>
      <c r="I8143" s="9">
        <v>280.78399999999999</v>
      </c>
      <c r="J8143" s="9">
        <v>-1.0429999999999999</v>
      </c>
      <c r="K8143" s="9">
        <v>95.1</v>
      </c>
      <c r="L8143" s="9">
        <v>0.19700000000000001</v>
      </c>
      <c r="M8143" s="9">
        <v>0.24399999999999999</v>
      </c>
      <c r="N8143" s="9">
        <v>0</v>
      </c>
      <c r="O8143" s="9">
        <v>0.625</v>
      </c>
      <c r="P8143" s="9"/>
      <c r="Q8143" s="9"/>
      <c r="R8143" s="9"/>
      <c r="T8143">
        <f t="shared" si="1126"/>
        <v>3400300</v>
      </c>
      <c r="U8143">
        <v>0</v>
      </c>
      <c r="V8143">
        <f t="shared" si="1124"/>
        <v>0</v>
      </c>
      <c r="W8143" t="str">
        <f t="shared" si="1127"/>
        <v/>
      </c>
      <c r="X8143" t="str">
        <f t="shared" si="1128"/>
        <v/>
      </c>
      <c r="Y8143" t="str">
        <f t="shared" si="1125"/>
        <v/>
      </c>
      <c r="Z8143" s="9"/>
      <c r="AA8143" s="14">
        <f t="shared" si="1129"/>
        <v>0.53800000000000003</v>
      </c>
      <c r="AB8143" s="14">
        <f t="shared" si="1130"/>
        <v>2.8000000000000001E-2</v>
      </c>
    </row>
    <row r="8144" spans="1:28" x14ac:dyDescent="0.25">
      <c r="A8144" s="10">
        <f t="shared" si="1131"/>
        <v>45631</v>
      </c>
      <c r="B8144" s="11">
        <v>340</v>
      </c>
      <c r="C8144" s="11">
        <v>400</v>
      </c>
      <c r="D8144" s="12">
        <v>848.16666666666697</v>
      </c>
      <c r="E8144" s="9"/>
      <c r="F8144" s="9">
        <v>45.021000000000001</v>
      </c>
      <c r="G8144" s="9">
        <v>0.503</v>
      </c>
      <c r="H8144" s="9">
        <v>2.516</v>
      </c>
      <c r="I8144" s="9">
        <v>300.43900000000002</v>
      </c>
      <c r="J8144" s="9">
        <v>-0.95799999999999996</v>
      </c>
      <c r="K8144" s="9">
        <v>95.9</v>
      </c>
      <c r="L8144" s="9">
        <v>0.19600000000000001</v>
      </c>
      <c r="M8144" s="9">
        <v>0.24399999999999999</v>
      </c>
      <c r="N8144" s="9">
        <v>0</v>
      </c>
      <c r="O8144" s="9">
        <v>0.625</v>
      </c>
      <c r="P8144" s="9"/>
      <c r="Q8144" s="9"/>
      <c r="R8144" s="9"/>
      <c r="T8144">
        <f t="shared" si="1126"/>
        <v>3400400</v>
      </c>
      <c r="U8144">
        <v>0</v>
      </c>
      <c r="V8144">
        <f t="shared" si="1124"/>
        <v>0</v>
      </c>
      <c r="W8144" t="str">
        <f t="shared" si="1127"/>
        <v/>
      </c>
      <c r="X8144" t="str">
        <f t="shared" si="1128"/>
        <v/>
      </c>
      <c r="Y8144" t="str">
        <f t="shared" si="1125"/>
        <v/>
      </c>
      <c r="Z8144" s="9"/>
      <c r="AA8144" s="14">
        <f t="shared" si="1129"/>
        <v>0.54600000000000004</v>
      </c>
      <c r="AB8144" s="14">
        <f t="shared" si="1130"/>
        <v>2.3E-2</v>
      </c>
    </row>
    <row r="8145" spans="1:28" x14ac:dyDescent="0.25">
      <c r="A8145" s="10">
        <f t="shared" si="1131"/>
        <v>45631</v>
      </c>
      <c r="B8145" s="11">
        <v>340</v>
      </c>
      <c r="C8145" s="11">
        <v>500</v>
      </c>
      <c r="D8145" s="12">
        <v>848.20833333333303</v>
      </c>
      <c r="E8145" s="9"/>
      <c r="F8145" s="9">
        <v>44.786999999999999</v>
      </c>
      <c r="G8145" s="9">
        <v>0.503</v>
      </c>
      <c r="H8145" s="9">
        <v>2.0129999999999999</v>
      </c>
      <c r="I8145" s="9">
        <v>290.61200000000002</v>
      </c>
      <c r="J8145" s="9">
        <v>-1.071</v>
      </c>
      <c r="K8145" s="9">
        <v>97.2</v>
      </c>
      <c r="L8145" s="9">
        <v>0.19600000000000001</v>
      </c>
      <c r="M8145" s="9">
        <v>0.24399999999999999</v>
      </c>
      <c r="N8145" s="9">
        <v>0</v>
      </c>
      <c r="O8145" s="9">
        <v>0.625</v>
      </c>
      <c r="P8145" s="9"/>
      <c r="Q8145" s="9"/>
      <c r="R8145" s="9"/>
      <c r="T8145">
        <f t="shared" si="1126"/>
        <v>3400500</v>
      </c>
      <c r="U8145">
        <v>0</v>
      </c>
      <c r="V8145">
        <f t="shared" si="1124"/>
        <v>0</v>
      </c>
      <c r="W8145" t="str">
        <f t="shared" si="1127"/>
        <v/>
      </c>
      <c r="X8145" t="str">
        <f t="shared" si="1128"/>
        <v/>
      </c>
      <c r="Y8145" t="str">
        <f t="shared" si="1125"/>
        <v/>
      </c>
      <c r="Z8145" s="9"/>
      <c r="AA8145" s="14">
        <f t="shared" si="1129"/>
        <v>0.54900000000000004</v>
      </c>
      <c r="AB8145" s="14">
        <f t="shared" si="1130"/>
        <v>1.6E-2</v>
      </c>
    </row>
    <row r="8146" spans="1:28" x14ac:dyDescent="0.25">
      <c r="A8146" s="10">
        <f t="shared" si="1131"/>
        <v>45631</v>
      </c>
      <c r="B8146" s="11">
        <v>340</v>
      </c>
      <c r="C8146" s="11">
        <v>600</v>
      </c>
      <c r="D8146" s="12">
        <v>848.25</v>
      </c>
      <c r="E8146" s="9"/>
      <c r="F8146" s="9">
        <v>44.552999999999997</v>
      </c>
      <c r="G8146" s="9">
        <v>1.0069999999999999</v>
      </c>
      <c r="H8146" s="9">
        <v>2.0129999999999999</v>
      </c>
      <c r="I8146" s="9">
        <v>283.59199999999998</v>
      </c>
      <c r="J8146" s="9">
        <v>-1.2989999999999999</v>
      </c>
      <c r="K8146" s="9">
        <v>97.4</v>
      </c>
      <c r="L8146" s="9">
        <v>0.19700000000000001</v>
      </c>
      <c r="M8146" s="9">
        <v>0.24399999999999999</v>
      </c>
      <c r="N8146" s="9">
        <v>0</v>
      </c>
      <c r="O8146" s="9">
        <v>0.625</v>
      </c>
      <c r="P8146" s="9"/>
      <c r="Q8146" s="9"/>
      <c r="R8146" s="9"/>
      <c r="T8146">
        <f t="shared" si="1126"/>
        <v>3400600</v>
      </c>
      <c r="U8146">
        <v>0</v>
      </c>
      <c r="V8146">
        <f t="shared" si="1124"/>
        <v>0</v>
      </c>
      <c r="W8146" t="str">
        <f t="shared" si="1127"/>
        <v/>
      </c>
      <c r="X8146" t="str">
        <f t="shared" si="1128"/>
        <v/>
      </c>
      <c r="Y8146" t="str">
        <f t="shared" si="1125"/>
        <v/>
      </c>
      <c r="Z8146" s="9"/>
      <c r="AA8146" s="14">
        <f t="shared" si="1129"/>
        <v>0.54100000000000004</v>
      </c>
      <c r="AB8146" s="14">
        <f t="shared" si="1130"/>
        <v>1.4E-2</v>
      </c>
    </row>
    <row r="8147" spans="1:28" x14ac:dyDescent="0.25">
      <c r="A8147" s="10">
        <f t="shared" si="1131"/>
        <v>45631</v>
      </c>
      <c r="B8147" s="11">
        <v>340</v>
      </c>
      <c r="C8147" s="11">
        <v>700</v>
      </c>
      <c r="D8147" s="12">
        <v>848.29166666666697</v>
      </c>
      <c r="E8147" s="9"/>
      <c r="F8147" s="9">
        <v>44.436</v>
      </c>
      <c r="G8147" s="9">
        <v>0.503</v>
      </c>
      <c r="H8147" s="9">
        <v>2.0129999999999999</v>
      </c>
      <c r="I8147" s="9">
        <v>283.59199999999998</v>
      </c>
      <c r="J8147" s="9">
        <v>-1.47</v>
      </c>
      <c r="K8147" s="9">
        <v>97.7</v>
      </c>
      <c r="L8147" s="9">
        <v>0.19700000000000001</v>
      </c>
      <c r="M8147" s="9">
        <v>0.24399999999999999</v>
      </c>
      <c r="N8147" s="9">
        <v>0</v>
      </c>
      <c r="O8147" s="9">
        <v>0.625</v>
      </c>
      <c r="P8147" s="9"/>
      <c r="Q8147" s="9"/>
      <c r="R8147" s="9"/>
      <c r="T8147">
        <f t="shared" si="1126"/>
        <v>3400700</v>
      </c>
      <c r="U8147">
        <v>0</v>
      </c>
      <c r="V8147">
        <f t="shared" si="1124"/>
        <v>0</v>
      </c>
      <c r="W8147" t="str">
        <f t="shared" si="1127"/>
        <v/>
      </c>
      <c r="X8147" t="str">
        <f t="shared" si="1128"/>
        <v/>
      </c>
      <c r="Y8147" t="str">
        <f t="shared" si="1125"/>
        <v/>
      </c>
      <c r="Z8147" s="9"/>
      <c r="AA8147" s="14">
        <f t="shared" si="1129"/>
        <v>0.53600000000000003</v>
      </c>
      <c r="AB8147" s="14">
        <f t="shared" si="1130"/>
        <v>1.2999999999999999E-2</v>
      </c>
    </row>
    <row r="8148" spans="1:28" x14ac:dyDescent="0.25">
      <c r="A8148" s="10">
        <f t="shared" si="1131"/>
        <v>45631</v>
      </c>
      <c r="B8148" s="11">
        <v>340</v>
      </c>
      <c r="C8148" s="11">
        <v>800</v>
      </c>
      <c r="D8148" s="12">
        <v>848.33333333333303</v>
      </c>
      <c r="E8148" s="9"/>
      <c r="F8148" s="9">
        <v>44.786999999999999</v>
      </c>
      <c r="G8148" s="9">
        <v>0</v>
      </c>
      <c r="H8148" s="9">
        <v>1.51</v>
      </c>
      <c r="I8148" s="9">
        <v>282.18799999999999</v>
      </c>
      <c r="J8148" s="9">
        <v>-1.0149999999999999</v>
      </c>
      <c r="K8148" s="9">
        <v>97.9</v>
      </c>
      <c r="L8148" s="9">
        <v>0.19600000000000001</v>
      </c>
      <c r="M8148" s="9">
        <v>0.24399999999999999</v>
      </c>
      <c r="N8148" s="9">
        <v>0</v>
      </c>
      <c r="O8148" s="9">
        <v>3.125</v>
      </c>
      <c r="P8148" s="9"/>
      <c r="Q8148" s="9"/>
      <c r="R8148" s="9"/>
      <c r="T8148">
        <f t="shared" si="1126"/>
        <v>3400800</v>
      </c>
      <c r="U8148">
        <v>3</v>
      </c>
      <c r="V8148">
        <f t="shared" si="1124"/>
        <v>3.1</v>
      </c>
      <c r="W8148" t="str">
        <f t="shared" si="1127"/>
        <v/>
      </c>
      <c r="X8148" t="str">
        <f t="shared" si="1128"/>
        <v/>
      </c>
      <c r="Y8148" t="str">
        <f t="shared" si="1125"/>
        <v/>
      </c>
      <c r="Z8148" s="9"/>
      <c r="AA8148" s="14">
        <f t="shared" si="1129"/>
        <v>0.55500000000000005</v>
      </c>
      <c r="AB8148" s="14">
        <f t="shared" si="1130"/>
        <v>1.2E-2</v>
      </c>
    </row>
    <row r="8149" spans="1:28" x14ac:dyDescent="0.25">
      <c r="A8149" s="10">
        <f t="shared" si="1131"/>
        <v>45631</v>
      </c>
      <c r="B8149" s="11">
        <v>340</v>
      </c>
      <c r="C8149" s="11">
        <v>900</v>
      </c>
      <c r="D8149" s="12">
        <v>848.375</v>
      </c>
      <c r="E8149" s="9"/>
      <c r="F8149" s="9">
        <v>44.786999999999999</v>
      </c>
      <c r="G8149" s="9">
        <v>0.503</v>
      </c>
      <c r="H8149" s="9">
        <v>2.0129999999999999</v>
      </c>
      <c r="I8149" s="9">
        <v>279.38</v>
      </c>
      <c r="J8149" s="9">
        <v>2.0739999999999998</v>
      </c>
      <c r="K8149" s="9">
        <v>95.6</v>
      </c>
      <c r="L8149" s="9">
        <v>0.19700000000000001</v>
      </c>
      <c r="M8149" s="9">
        <v>0.24399999999999999</v>
      </c>
      <c r="N8149" s="9">
        <v>0.2</v>
      </c>
      <c r="O8149" s="9">
        <v>113.125</v>
      </c>
      <c r="P8149" s="9"/>
      <c r="Q8149" s="9"/>
      <c r="R8149" s="9"/>
      <c r="T8149">
        <f t="shared" si="1126"/>
        <v>3400900</v>
      </c>
      <c r="U8149">
        <v>80.3</v>
      </c>
      <c r="V8149">
        <f t="shared" si="1124"/>
        <v>113.1</v>
      </c>
      <c r="W8149" t="str">
        <f t="shared" si="1127"/>
        <v/>
      </c>
      <c r="X8149" t="str">
        <f t="shared" si="1128"/>
        <v/>
      </c>
      <c r="Y8149" t="str">
        <f t="shared" si="1125"/>
        <v/>
      </c>
      <c r="Z8149" s="9"/>
      <c r="AA8149" s="14">
        <f t="shared" si="1129"/>
        <v>0.67800000000000005</v>
      </c>
      <c r="AB8149" s="14">
        <f t="shared" si="1130"/>
        <v>3.1E-2</v>
      </c>
    </row>
    <row r="8150" spans="1:28" x14ac:dyDescent="0.25">
      <c r="A8150" s="10">
        <f t="shared" si="1131"/>
        <v>45631</v>
      </c>
      <c r="B8150" s="11">
        <v>340</v>
      </c>
      <c r="C8150" s="11">
        <v>1000</v>
      </c>
      <c r="D8150" s="12">
        <v>848.41666666666697</v>
      </c>
      <c r="E8150" s="9"/>
      <c r="F8150" s="9">
        <v>44.552999999999997</v>
      </c>
      <c r="G8150" s="9">
        <v>0</v>
      </c>
      <c r="H8150" s="9">
        <v>1.0069999999999999</v>
      </c>
      <c r="I8150" s="9">
        <v>273.76499999999999</v>
      </c>
      <c r="J8150" s="9">
        <v>7.5940000000000003</v>
      </c>
      <c r="K8150" s="9">
        <v>80.7</v>
      </c>
      <c r="L8150" s="9">
        <v>0.19700000000000001</v>
      </c>
      <c r="M8150" s="9">
        <v>0.24399999999999999</v>
      </c>
      <c r="N8150" s="9">
        <v>0</v>
      </c>
      <c r="O8150" s="9">
        <v>230.625</v>
      </c>
      <c r="P8150" s="9"/>
      <c r="Q8150" s="9"/>
      <c r="R8150" s="9"/>
      <c r="T8150">
        <f t="shared" si="1126"/>
        <v>3401000</v>
      </c>
      <c r="U8150">
        <v>189</v>
      </c>
      <c r="V8150">
        <f t="shared" si="1124"/>
        <v>230.6</v>
      </c>
      <c r="W8150" t="str">
        <f t="shared" si="1127"/>
        <v/>
      </c>
      <c r="X8150" t="str">
        <f t="shared" si="1128"/>
        <v/>
      </c>
      <c r="Y8150" t="str">
        <f t="shared" si="1125"/>
        <v/>
      </c>
      <c r="Z8150" s="9"/>
      <c r="AA8150" s="14">
        <f t="shared" si="1129"/>
        <v>0.84199999999999997</v>
      </c>
      <c r="AB8150" s="14">
        <f t="shared" si="1130"/>
        <v>0.20100000000000001</v>
      </c>
    </row>
    <row r="8151" spans="1:28" x14ac:dyDescent="0.25">
      <c r="A8151" s="10">
        <f t="shared" si="1131"/>
        <v>45631</v>
      </c>
      <c r="B8151" s="11">
        <v>340</v>
      </c>
      <c r="C8151" s="11">
        <v>1100</v>
      </c>
      <c r="D8151" s="12">
        <v>848.45833333333303</v>
      </c>
      <c r="E8151" s="9"/>
      <c r="F8151" s="9">
        <v>44.436</v>
      </c>
      <c r="G8151" s="9">
        <v>0</v>
      </c>
      <c r="H8151" s="9">
        <v>2.0129999999999999</v>
      </c>
      <c r="I8151" s="9">
        <v>109.506</v>
      </c>
      <c r="J8151" s="9">
        <v>8.27</v>
      </c>
      <c r="K8151" s="9">
        <v>55.8</v>
      </c>
      <c r="L8151" s="9">
        <v>0.19800000000000001</v>
      </c>
      <c r="M8151" s="9">
        <v>0.24399999999999999</v>
      </c>
      <c r="N8151" s="9">
        <v>0</v>
      </c>
      <c r="O8151" s="9">
        <v>305.625</v>
      </c>
      <c r="P8151" s="9"/>
      <c r="Q8151" s="9"/>
      <c r="R8151" s="9"/>
      <c r="T8151">
        <f t="shared" si="1126"/>
        <v>3401100</v>
      </c>
      <c r="U8151">
        <v>266.7</v>
      </c>
      <c r="V8151">
        <f t="shared" si="1124"/>
        <v>305.60000000000002</v>
      </c>
      <c r="W8151" t="str">
        <f t="shared" si="1127"/>
        <v/>
      </c>
      <c r="X8151" t="str">
        <f t="shared" si="1128"/>
        <v/>
      </c>
      <c r="Y8151" t="str">
        <f t="shared" si="1125"/>
        <v/>
      </c>
      <c r="Z8151" s="9"/>
      <c r="AA8151" s="14">
        <f t="shared" si="1129"/>
        <v>0.60899999999999999</v>
      </c>
      <c r="AB8151" s="14">
        <f t="shared" si="1130"/>
        <v>0.48199999999999998</v>
      </c>
    </row>
    <row r="8152" spans="1:28" x14ac:dyDescent="0.25">
      <c r="A8152" s="10">
        <f t="shared" si="1131"/>
        <v>45631</v>
      </c>
      <c r="B8152" s="11">
        <v>340</v>
      </c>
      <c r="C8152" s="11">
        <v>1200</v>
      </c>
      <c r="D8152" s="12">
        <v>848.5</v>
      </c>
      <c r="E8152" s="9"/>
      <c r="F8152" s="9">
        <v>44.67</v>
      </c>
      <c r="G8152" s="9">
        <v>0</v>
      </c>
      <c r="H8152" s="9">
        <v>2.0129999999999999</v>
      </c>
      <c r="I8152" s="9">
        <v>115.122</v>
      </c>
      <c r="J8152" s="9">
        <v>8.1950000000000003</v>
      </c>
      <c r="K8152" s="9">
        <v>51.9</v>
      </c>
      <c r="L8152" s="9">
        <v>0.19700000000000001</v>
      </c>
      <c r="M8152" s="9">
        <v>0.24399999999999999</v>
      </c>
      <c r="N8152" s="9">
        <v>0</v>
      </c>
      <c r="O8152" s="9">
        <v>290.625</v>
      </c>
      <c r="P8152" s="9"/>
      <c r="Q8152" s="9"/>
      <c r="R8152" s="9"/>
      <c r="T8152">
        <f t="shared" si="1126"/>
        <v>3401200</v>
      </c>
      <c r="U8152">
        <v>299.2</v>
      </c>
      <c r="V8152">
        <f t="shared" si="1124"/>
        <v>290.60000000000002</v>
      </c>
      <c r="W8152" t="str">
        <f t="shared" si="1127"/>
        <v/>
      </c>
      <c r="X8152" t="str">
        <f t="shared" si="1128"/>
        <v/>
      </c>
      <c r="Y8152" t="str">
        <f t="shared" si="1125"/>
        <v/>
      </c>
      <c r="Z8152" s="9"/>
      <c r="AA8152" s="14">
        <f t="shared" si="1129"/>
        <v>0.56399999999999995</v>
      </c>
      <c r="AB8152" s="14">
        <f t="shared" si="1130"/>
        <v>0.52300000000000002</v>
      </c>
    </row>
    <row r="8153" spans="1:28" x14ac:dyDescent="0.25">
      <c r="A8153" s="10">
        <f t="shared" si="1131"/>
        <v>45631</v>
      </c>
      <c r="B8153" s="11">
        <v>340</v>
      </c>
      <c r="C8153" s="11">
        <v>1300</v>
      </c>
      <c r="D8153" s="12">
        <v>848.54166666666697</v>
      </c>
      <c r="E8153" s="9"/>
      <c r="F8153" s="9">
        <v>44.319000000000003</v>
      </c>
      <c r="G8153" s="9">
        <v>0</v>
      </c>
      <c r="H8153" s="9">
        <v>2.516</v>
      </c>
      <c r="I8153" s="9">
        <v>116.52500000000001</v>
      </c>
      <c r="J8153" s="9">
        <v>7.0410000000000004</v>
      </c>
      <c r="K8153" s="9">
        <v>51.1</v>
      </c>
      <c r="L8153" s="9">
        <v>0.19800000000000001</v>
      </c>
      <c r="M8153" s="9">
        <v>0.24399999999999999</v>
      </c>
      <c r="N8153" s="9">
        <v>0</v>
      </c>
      <c r="O8153" s="9">
        <v>265.625</v>
      </c>
      <c r="P8153" s="9"/>
      <c r="Q8153" s="9"/>
      <c r="R8153" s="9"/>
      <c r="T8153">
        <f t="shared" si="1126"/>
        <v>3401300</v>
      </c>
      <c r="U8153">
        <v>281.8</v>
      </c>
      <c r="V8153">
        <f t="shared" si="1124"/>
        <v>265.60000000000002</v>
      </c>
      <c r="W8153" t="str">
        <f t="shared" si="1127"/>
        <v/>
      </c>
      <c r="X8153" t="str">
        <f t="shared" si="1128"/>
        <v/>
      </c>
      <c r="Y8153" t="str">
        <f t="shared" si="1125"/>
        <v/>
      </c>
      <c r="Z8153" s="9"/>
      <c r="AA8153" s="14">
        <f t="shared" si="1129"/>
        <v>0.51300000000000001</v>
      </c>
      <c r="AB8153" s="14">
        <f t="shared" si="1130"/>
        <v>0.49099999999999999</v>
      </c>
    </row>
    <row r="8154" spans="1:28" x14ac:dyDescent="0.25">
      <c r="A8154" s="10">
        <f t="shared" si="1131"/>
        <v>45631</v>
      </c>
      <c r="B8154" s="11">
        <v>340</v>
      </c>
      <c r="C8154" s="11">
        <v>1400</v>
      </c>
      <c r="D8154" s="12">
        <v>848.58333333333303</v>
      </c>
      <c r="E8154" s="9"/>
      <c r="F8154" s="9">
        <v>44.319000000000003</v>
      </c>
      <c r="G8154" s="9">
        <v>0</v>
      </c>
      <c r="H8154" s="9">
        <v>2.0129999999999999</v>
      </c>
      <c r="I8154" s="9">
        <v>129.161</v>
      </c>
      <c r="J8154" s="9">
        <v>6.56</v>
      </c>
      <c r="K8154" s="9">
        <v>53</v>
      </c>
      <c r="L8154" s="9">
        <v>0.19700000000000001</v>
      </c>
      <c r="M8154" s="9">
        <v>0.24399999999999999</v>
      </c>
      <c r="N8154" s="9">
        <v>0</v>
      </c>
      <c r="O8154" s="9">
        <v>173.125</v>
      </c>
      <c r="P8154" s="9"/>
      <c r="Q8154" s="9"/>
      <c r="R8154" s="9"/>
      <c r="T8154">
        <f t="shared" si="1126"/>
        <v>3401400</v>
      </c>
      <c r="U8154">
        <v>217</v>
      </c>
      <c r="V8154">
        <f t="shared" si="1124"/>
        <v>173.1</v>
      </c>
      <c r="W8154" t="str">
        <f t="shared" si="1127"/>
        <v/>
      </c>
      <c r="X8154" t="str">
        <f t="shared" si="1128"/>
        <v/>
      </c>
      <c r="Y8154" t="str">
        <f t="shared" si="1125"/>
        <v/>
      </c>
      <c r="Z8154" s="9"/>
      <c r="AA8154" s="14">
        <f t="shared" si="1129"/>
        <v>0.51500000000000001</v>
      </c>
      <c r="AB8154" s="14">
        <f t="shared" si="1130"/>
        <v>0.45700000000000002</v>
      </c>
    </row>
    <row r="8155" spans="1:28" x14ac:dyDescent="0.25">
      <c r="A8155" s="10">
        <f t="shared" si="1131"/>
        <v>45631</v>
      </c>
      <c r="B8155" s="11">
        <v>340</v>
      </c>
      <c r="C8155" s="11">
        <v>1500</v>
      </c>
      <c r="D8155" s="12">
        <v>848.625</v>
      </c>
      <c r="E8155" s="9"/>
      <c r="F8155" s="9">
        <v>44.904000000000003</v>
      </c>
      <c r="G8155" s="9">
        <v>0</v>
      </c>
      <c r="H8155" s="9">
        <v>2.0129999999999999</v>
      </c>
      <c r="I8155" s="9">
        <v>200.761</v>
      </c>
      <c r="J8155" s="9">
        <v>2.343</v>
      </c>
      <c r="K8155" s="9">
        <v>66.7</v>
      </c>
      <c r="L8155" s="9">
        <v>0.19700000000000001</v>
      </c>
      <c r="M8155" s="9">
        <v>0.24399999999999999</v>
      </c>
      <c r="N8155" s="9">
        <v>0</v>
      </c>
      <c r="O8155" s="9">
        <v>63.125</v>
      </c>
      <c r="P8155" s="9"/>
      <c r="Q8155" s="9"/>
      <c r="R8155" s="9"/>
      <c r="T8155">
        <f t="shared" si="1126"/>
        <v>3401500</v>
      </c>
      <c r="U8155">
        <v>116</v>
      </c>
      <c r="V8155">
        <f t="shared" si="1124"/>
        <v>63.1</v>
      </c>
      <c r="W8155" t="str">
        <f t="shared" si="1127"/>
        <v/>
      </c>
      <c r="X8155" t="str">
        <f t="shared" si="1128"/>
        <v/>
      </c>
      <c r="Y8155" t="str">
        <f t="shared" si="1125"/>
        <v/>
      </c>
      <c r="Z8155" s="9"/>
      <c r="AA8155" s="14">
        <f t="shared" si="1129"/>
        <v>0.48199999999999998</v>
      </c>
      <c r="AB8155" s="14">
        <f t="shared" si="1130"/>
        <v>0.24099999999999999</v>
      </c>
    </row>
    <row r="8156" spans="1:28" x14ac:dyDescent="0.25">
      <c r="A8156" s="10">
        <f t="shared" si="1131"/>
        <v>45631</v>
      </c>
      <c r="B8156" s="11">
        <v>340</v>
      </c>
      <c r="C8156" s="11">
        <v>1600</v>
      </c>
      <c r="D8156" s="12">
        <v>848.66666666666697</v>
      </c>
      <c r="E8156" s="9"/>
      <c r="F8156" s="9">
        <v>45.137999999999998</v>
      </c>
      <c r="G8156" s="9">
        <v>0</v>
      </c>
      <c r="H8156" s="9">
        <v>1.51</v>
      </c>
      <c r="I8156" s="9">
        <v>248.494</v>
      </c>
      <c r="J8156" s="9">
        <v>2.2360000000000002</v>
      </c>
      <c r="K8156" s="9">
        <v>80</v>
      </c>
      <c r="L8156" s="9">
        <v>0.19700000000000001</v>
      </c>
      <c r="M8156" s="9">
        <v>0.24399999999999999</v>
      </c>
      <c r="N8156" s="9">
        <v>0</v>
      </c>
      <c r="O8156" s="9">
        <v>23.125</v>
      </c>
      <c r="P8156" s="9"/>
      <c r="Q8156" s="9"/>
      <c r="R8156" s="9"/>
      <c r="T8156">
        <f t="shared" si="1126"/>
        <v>3401600</v>
      </c>
      <c r="U8156">
        <v>15.5</v>
      </c>
      <c r="V8156">
        <f t="shared" si="1124"/>
        <v>23.1</v>
      </c>
      <c r="W8156" t="str">
        <f t="shared" si="1127"/>
        <v/>
      </c>
      <c r="X8156" t="str">
        <f t="shared" si="1128"/>
        <v/>
      </c>
      <c r="Y8156" t="str">
        <f t="shared" si="1125"/>
        <v/>
      </c>
      <c r="Z8156" s="9"/>
      <c r="AA8156" s="14">
        <f t="shared" si="1129"/>
        <v>0.57399999999999995</v>
      </c>
      <c r="AB8156" s="14">
        <f t="shared" si="1130"/>
        <v>0.14399999999999999</v>
      </c>
    </row>
    <row r="8157" spans="1:28" x14ac:dyDescent="0.25">
      <c r="A8157" s="10">
        <f t="shared" si="1131"/>
        <v>45631</v>
      </c>
      <c r="B8157" s="11">
        <v>340</v>
      </c>
      <c r="C8157" s="11">
        <v>1700</v>
      </c>
      <c r="D8157" s="12">
        <v>848.70833333333303</v>
      </c>
      <c r="E8157" s="9"/>
      <c r="F8157" s="9">
        <v>44.904000000000003</v>
      </c>
      <c r="G8157" s="9">
        <v>0</v>
      </c>
      <c r="H8157" s="9">
        <v>3.5230000000000001</v>
      </c>
      <c r="I8157" s="9">
        <v>151.624</v>
      </c>
      <c r="J8157" s="9">
        <v>1.1259999999999999</v>
      </c>
      <c r="K8157" s="9">
        <v>70.900000000000006</v>
      </c>
      <c r="L8157" s="9">
        <v>0.19800000000000001</v>
      </c>
      <c r="M8157" s="9">
        <v>0.24399999999999999</v>
      </c>
      <c r="N8157" s="9">
        <v>0</v>
      </c>
      <c r="O8157" s="9">
        <v>0.625</v>
      </c>
      <c r="P8157" s="9"/>
      <c r="Q8157" s="9"/>
      <c r="R8157" s="9"/>
      <c r="T8157">
        <f t="shared" si="1126"/>
        <v>3401700</v>
      </c>
      <c r="U8157">
        <v>0</v>
      </c>
      <c r="V8157">
        <f t="shared" si="1124"/>
        <v>0</v>
      </c>
      <c r="W8157" t="str">
        <f t="shared" si="1127"/>
        <v/>
      </c>
      <c r="X8157" t="str">
        <f t="shared" si="1128"/>
        <v/>
      </c>
      <c r="Y8157" t="str">
        <f t="shared" si="1125"/>
        <v/>
      </c>
      <c r="Z8157" s="9"/>
      <c r="AA8157" s="14">
        <f t="shared" si="1129"/>
        <v>0.47</v>
      </c>
      <c r="AB8157" s="14">
        <f t="shared" si="1130"/>
        <v>0.193</v>
      </c>
    </row>
    <row r="8158" spans="1:28" x14ac:dyDescent="0.25">
      <c r="A8158" s="10">
        <f t="shared" si="1131"/>
        <v>45631</v>
      </c>
      <c r="B8158" s="11">
        <v>340</v>
      </c>
      <c r="C8158" s="11">
        <v>1800</v>
      </c>
      <c r="D8158" s="12">
        <v>848.75</v>
      </c>
      <c r="E8158" s="9"/>
      <c r="F8158" s="9">
        <v>45.137999999999998</v>
      </c>
      <c r="G8158" s="9">
        <v>0</v>
      </c>
      <c r="H8158" s="9">
        <v>1.51</v>
      </c>
      <c r="I8158" s="9">
        <v>224.62700000000001</v>
      </c>
      <c r="J8158" s="9">
        <v>-0.76</v>
      </c>
      <c r="K8158" s="9">
        <v>81.7</v>
      </c>
      <c r="L8158" s="9">
        <v>0.19800000000000001</v>
      </c>
      <c r="M8158" s="9">
        <v>0.24399999999999999</v>
      </c>
      <c r="N8158" s="9">
        <v>0</v>
      </c>
      <c r="O8158" s="9">
        <v>0.625</v>
      </c>
      <c r="P8158" s="9"/>
      <c r="Q8158" s="9"/>
      <c r="R8158" s="9"/>
      <c r="T8158">
        <f t="shared" si="1126"/>
        <v>3401800</v>
      </c>
      <c r="U8158">
        <v>0</v>
      </c>
      <c r="V8158">
        <f t="shared" si="1124"/>
        <v>0</v>
      </c>
      <c r="W8158" t="str">
        <f t="shared" si="1127"/>
        <v/>
      </c>
      <c r="X8158" t="str">
        <f t="shared" si="1128"/>
        <v/>
      </c>
      <c r="Y8158" t="str">
        <f t="shared" si="1125"/>
        <v/>
      </c>
      <c r="Z8158" s="9"/>
      <c r="AA8158" s="14">
        <f t="shared" si="1129"/>
        <v>0.47199999999999998</v>
      </c>
      <c r="AB8158" s="14">
        <f t="shared" si="1130"/>
        <v>0.106</v>
      </c>
    </row>
    <row r="8159" spans="1:28" x14ac:dyDescent="0.25">
      <c r="A8159" s="10">
        <f t="shared" si="1131"/>
        <v>45631</v>
      </c>
      <c r="B8159" s="11">
        <v>340</v>
      </c>
      <c r="C8159" s="11">
        <v>1900</v>
      </c>
      <c r="D8159" s="12">
        <v>848.79166666666697</v>
      </c>
      <c r="E8159" s="9"/>
      <c r="F8159" s="9">
        <v>44.67</v>
      </c>
      <c r="G8159" s="9">
        <v>0.503</v>
      </c>
      <c r="H8159" s="9">
        <v>2.0129999999999999</v>
      </c>
      <c r="I8159" s="9">
        <v>276.57299999999998</v>
      </c>
      <c r="J8159" s="9">
        <v>-1.1000000000000001</v>
      </c>
      <c r="K8159" s="9">
        <v>90</v>
      </c>
      <c r="L8159" s="9">
        <v>0.19800000000000001</v>
      </c>
      <c r="M8159" s="9">
        <v>0.24399999999999999</v>
      </c>
      <c r="N8159" s="9">
        <v>0</v>
      </c>
      <c r="O8159" s="9">
        <v>0.625</v>
      </c>
      <c r="P8159" s="9"/>
      <c r="Q8159" s="9"/>
      <c r="R8159" s="9"/>
      <c r="T8159">
        <f t="shared" si="1126"/>
        <v>3401900</v>
      </c>
      <c r="U8159">
        <v>0</v>
      </c>
      <c r="V8159">
        <f t="shared" si="1124"/>
        <v>0</v>
      </c>
      <c r="W8159" t="str">
        <f t="shared" si="1127"/>
        <v/>
      </c>
      <c r="X8159" t="str">
        <f t="shared" si="1128"/>
        <v/>
      </c>
      <c r="Y8159" t="str">
        <f t="shared" si="1125"/>
        <v/>
      </c>
      <c r="Z8159" s="9"/>
      <c r="AA8159" s="14">
        <f t="shared" si="1129"/>
        <v>0.50700000000000001</v>
      </c>
      <c r="AB8159" s="14">
        <f t="shared" si="1130"/>
        <v>5.6000000000000001E-2</v>
      </c>
    </row>
    <row r="8160" spans="1:28" x14ac:dyDescent="0.25">
      <c r="A8160" s="10">
        <f t="shared" si="1131"/>
        <v>45631</v>
      </c>
      <c r="B8160" s="11">
        <v>340</v>
      </c>
      <c r="C8160" s="11">
        <v>2000</v>
      </c>
      <c r="D8160" s="12">
        <v>848.83333333333303</v>
      </c>
      <c r="E8160" s="9"/>
      <c r="F8160" s="9">
        <v>45.137999999999998</v>
      </c>
      <c r="G8160" s="9">
        <v>0</v>
      </c>
      <c r="H8160" s="9">
        <v>2.516</v>
      </c>
      <c r="I8160" s="9">
        <v>185.31800000000001</v>
      </c>
      <c r="J8160" s="9">
        <v>1.3440000000000001</v>
      </c>
      <c r="K8160" s="9">
        <v>82.9</v>
      </c>
      <c r="L8160" s="9">
        <v>0.19800000000000001</v>
      </c>
      <c r="M8160" s="9">
        <v>0.24399999999999999</v>
      </c>
      <c r="N8160" s="9">
        <v>0</v>
      </c>
      <c r="O8160" s="9">
        <v>0.625</v>
      </c>
      <c r="P8160" s="9"/>
      <c r="Q8160" s="9"/>
      <c r="R8160" s="9"/>
      <c r="T8160">
        <f t="shared" si="1126"/>
        <v>3402000</v>
      </c>
      <c r="U8160">
        <v>0</v>
      </c>
      <c r="V8160">
        <f t="shared" si="1124"/>
        <v>0</v>
      </c>
      <c r="W8160" t="str">
        <f t="shared" si="1127"/>
        <v/>
      </c>
      <c r="X8160" t="str">
        <f t="shared" si="1128"/>
        <v/>
      </c>
      <c r="Y8160" t="str">
        <f t="shared" si="1125"/>
        <v/>
      </c>
      <c r="Z8160" s="9"/>
      <c r="AA8160" s="14">
        <f t="shared" si="1129"/>
        <v>0.55800000000000005</v>
      </c>
      <c r="AB8160" s="14">
        <f t="shared" si="1130"/>
        <v>0.115</v>
      </c>
    </row>
    <row r="8161" spans="1:28" x14ac:dyDescent="0.25">
      <c r="A8161" s="10">
        <f t="shared" si="1131"/>
        <v>45631</v>
      </c>
      <c r="B8161" s="11">
        <v>340</v>
      </c>
      <c r="C8161" s="11">
        <v>2100</v>
      </c>
      <c r="D8161" s="12">
        <v>848.875</v>
      </c>
      <c r="E8161" s="9"/>
      <c r="F8161" s="9">
        <v>44.904000000000003</v>
      </c>
      <c r="G8161" s="9">
        <v>0</v>
      </c>
      <c r="H8161" s="9">
        <v>1.51</v>
      </c>
      <c r="I8161" s="9">
        <v>195.14500000000001</v>
      </c>
      <c r="J8161" s="9">
        <v>0.495</v>
      </c>
      <c r="K8161" s="9">
        <v>78.099999999999994</v>
      </c>
      <c r="L8161" s="9">
        <v>0.19700000000000001</v>
      </c>
      <c r="M8161" s="9">
        <v>0.245</v>
      </c>
      <c r="N8161" s="9">
        <v>0</v>
      </c>
      <c r="O8161" s="9">
        <v>0.625</v>
      </c>
      <c r="P8161" s="9"/>
      <c r="Q8161" s="9"/>
      <c r="R8161" s="9"/>
      <c r="T8161">
        <f t="shared" si="1126"/>
        <v>3402100</v>
      </c>
      <c r="U8161">
        <v>0</v>
      </c>
      <c r="V8161">
        <f t="shared" si="1124"/>
        <v>0</v>
      </c>
      <c r="W8161" t="str">
        <f t="shared" si="1127"/>
        <v/>
      </c>
      <c r="X8161" t="str">
        <f t="shared" si="1128"/>
        <v/>
      </c>
      <c r="Y8161" t="str">
        <f t="shared" si="1125"/>
        <v/>
      </c>
      <c r="Z8161" s="9"/>
      <c r="AA8161" s="14">
        <f t="shared" si="1129"/>
        <v>0.49399999999999999</v>
      </c>
      <c r="AB8161" s="14">
        <f t="shared" si="1130"/>
        <v>0.13900000000000001</v>
      </c>
    </row>
    <row r="8162" spans="1:28" x14ac:dyDescent="0.25">
      <c r="A8162" s="10">
        <f t="shared" si="1131"/>
        <v>45631</v>
      </c>
      <c r="B8162" s="11">
        <v>340</v>
      </c>
      <c r="C8162" s="11">
        <v>2200</v>
      </c>
      <c r="D8162" s="12">
        <v>848.91666666666697</v>
      </c>
      <c r="E8162" s="9"/>
      <c r="F8162" s="9">
        <v>45.137999999999998</v>
      </c>
      <c r="G8162" s="9">
        <v>0</v>
      </c>
      <c r="H8162" s="9">
        <v>2.516</v>
      </c>
      <c r="I8162" s="9">
        <v>176.89400000000001</v>
      </c>
      <c r="J8162" s="9">
        <v>1.3440000000000001</v>
      </c>
      <c r="K8162" s="9">
        <v>75.5</v>
      </c>
      <c r="L8162" s="9">
        <v>0.19800000000000001</v>
      </c>
      <c r="M8162" s="9">
        <v>0.245</v>
      </c>
      <c r="N8162" s="9">
        <v>0</v>
      </c>
      <c r="O8162" s="9">
        <v>0.625</v>
      </c>
      <c r="P8162" s="9"/>
      <c r="Q8162" s="9"/>
      <c r="R8162" s="9"/>
      <c r="T8162">
        <f t="shared" si="1126"/>
        <v>3402200</v>
      </c>
      <c r="U8162">
        <v>0</v>
      </c>
      <c r="V8162">
        <f t="shared" si="1124"/>
        <v>0</v>
      </c>
      <c r="W8162" t="str">
        <f t="shared" si="1127"/>
        <v/>
      </c>
      <c r="X8162" t="str">
        <f t="shared" si="1128"/>
        <v/>
      </c>
      <c r="Y8162" t="str">
        <f t="shared" si="1125"/>
        <v/>
      </c>
      <c r="Z8162" s="9"/>
      <c r="AA8162" s="14">
        <f t="shared" si="1129"/>
        <v>0.50800000000000001</v>
      </c>
      <c r="AB8162" s="14">
        <f t="shared" si="1130"/>
        <v>0.16500000000000001</v>
      </c>
    </row>
    <row r="8163" spans="1:28" x14ac:dyDescent="0.25">
      <c r="A8163" s="10">
        <f t="shared" si="1131"/>
        <v>45631</v>
      </c>
      <c r="B8163" s="11">
        <v>340</v>
      </c>
      <c r="C8163" s="11">
        <v>2300</v>
      </c>
      <c r="D8163" s="12">
        <v>848.95833333333303</v>
      </c>
      <c r="E8163" s="9"/>
      <c r="F8163" s="9">
        <v>44.786999999999999</v>
      </c>
      <c r="G8163" s="9">
        <v>0.503</v>
      </c>
      <c r="H8163" s="9">
        <v>5.5359999999999996</v>
      </c>
      <c r="I8163" s="9">
        <v>137.584</v>
      </c>
      <c r="J8163" s="9">
        <v>1.3979999999999999</v>
      </c>
      <c r="K8163" s="9">
        <v>71.7</v>
      </c>
      <c r="L8163" s="9">
        <v>0.19800000000000001</v>
      </c>
      <c r="M8163" s="9">
        <v>0.24399999999999999</v>
      </c>
      <c r="N8163" s="9">
        <v>0</v>
      </c>
      <c r="O8163" s="9">
        <v>0.625</v>
      </c>
      <c r="P8163" s="9"/>
      <c r="Q8163" s="9"/>
      <c r="R8163" s="9"/>
      <c r="T8163">
        <f t="shared" si="1126"/>
        <v>3402300</v>
      </c>
      <c r="U8163">
        <v>0</v>
      </c>
      <c r="V8163">
        <f t="shared" si="1124"/>
        <v>0</v>
      </c>
      <c r="W8163" t="str">
        <f t="shared" si="1127"/>
        <v/>
      </c>
      <c r="X8163" t="str">
        <f t="shared" si="1128"/>
        <v/>
      </c>
      <c r="Y8163" t="str">
        <f t="shared" si="1125"/>
        <v/>
      </c>
      <c r="Z8163" s="9"/>
      <c r="AA8163" s="14">
        <f t="shared" si="1129"/>
        <v>0.48399999999999999</v>
      </c>
      <c r="AB8163" s="14">
        <f t="shared" si="1130"/>
        <v>0.191</v>
      </c>
    </row>
    <row r="8164" spans="1:28" x14ac:dyDescent="0.25">
      <c r="A8164" s="10">
        <f t="shared" si="1131"/>
        <v>45631</v>
      </c>
      <c r="B8164" s="11">
        <v>340</v>
      </c>
      <c r="C8164" s="11">
        <v>2400</v>
      </c>
      <c r="D8164" s="12">
        <v>849</v>
      </c>
      <c r="E8164" s="9"/>
      <c r="F8164" s="9">
        <v>44.552999999999997</v>
      </c>
      <c r="G8164" s="9">
        <v>0</v>
      </c>
      <c r="H8164" s="9">
        <v>1.51</v>
      </c>
      <c r="I8164" s="9">
        <v>188.125</v>
      </c>
      <c r="J8164" s="9">
        <v>-1.27</v>
      </c>
      <c r="K8164" s="9">
        <v>77.099999999999994</v>
      </c>
      <c r="L8164" s="9">
        <v>0.19800000000000001</v>
      </c>
      <c r="M8164" s="9">
        <v>0.245</v>
      </c>
      <c r="N8164" s="9">
        <v>0</v>
      </c>
      <c r="O8164" s="9">
        <v>0.625</v>
      </c>
      <c r="P8164" s="9"/>
      <c r="Q8164" s="9"/>
      <c r="R8164" s="9"/>
      <c r="T8164">
        <f t="shared" si="1126"/>
        <v>3402400</v>
      </c>
      <c r="U8164">
        <v>0</v>
      </c>
      <c r="V8164">
        <f t="shared" si="1124"/>
        <v>0</v>
      </c>
      <c r="W8164">
        <f t="shared" si="1127"/>
        <v>0.19800000000000001</v>
      </c>
      <c r="X8164">
        <f t="shared" si="1128"/>
        <v>0.245</v>
      </c>
      <c r="Y8164">
        <f t="shared" si="1125"/>
        <v>0.44600000000000001</v>
      </c>
      <c r="Z8164" s="9"/>
      <c r="AA8164" s="14">
        <f t="shared" si="1129"/>
        <v>0.42899999999999999</v>
      </c>
      <c r="AB8164" s="14">
        <f t="shared" si="1130"/>
        <v>0.127</v>
      </c>
    </row>
    <row r="8165" spans="1:28" x14ac:dyDescent="0.25">
      <c r="A8165" s="10">
        <f t="shared" si="1131"/>
        <v>45632</v>
      </c>
      <c r="B8165" s="11">
        <v>341</v>
      </c>
      <c r="C8165" s="11">
        <v>100</v>
      </c>
      <c r="D8165" s="12">
        <v>849.04166666666697</v>
      </c>
      <c r="E8165" s="9"/>
      <c r="F8165" s="9">
        <v>44.904000000000003</v>
      </c>
      <c r="G8165" s="9">
        <v>0</v>
      </c>
      <c r="H8165" s="9">
        <v>1.51</v>
      </c>
      <c r="I8165" s="9">
        <v>287.80399999999997</v>
      </c>
      <c r="J8165" s="9">
        <v>-1.2989999999999999</v>
      </c>
      <c r="K8165" s="9">
        <v>88.6</v>
      </c>
      <c r="L8165" s="9">
        <v>0.19700000000000001</v>
      </c>
      <c r="M8165" s="9">
        <v>0.24399999999999999</v>
      </c>
      <c r="N8165" s="9">
        <v>0</v>
      </c>
      <c r="O8165" s="9">
        <v>0.625</v>
      </c>
      <c r="P8165" s="9"/>
      <c r="Q8165" s="9"/>
      <c r="R8165" s="9"/>
      <c r="T8165">
        <f t="shared" si="1126"/>
        <v>3410100</v>
      </c>
      <c r="U8165">
        <v>0</v>
      </c>
      <c r="V8165">
        <f t="shared" si="1124"/>
        <v>0</v>
      </c>
      <c r="W8165" t="str">
        <f t="shared" si="1127"/>
        <v/>
      </c>
      <c r="X8165" t="str">
        <f t="shared" si="1128"/>
        <v/>
      </c>
      <c r="Y8165" t="str">
        <f t="shared" si="1125"/>
        <v/>
      </c>
      <c r="Z8165" s="9"/>
      <c r="AA8165" s="14">
        <f t="shared" si="1129"/>
        <v>0.49199999999999999</v>
      </c>
      <c r="AB8165" s="14">
        <f t="shared" si="1130"/>
        <v>6.3E-2</v>
      </c>
    </row>
    <row r="8166" spans="1:28" x14ac:dyDescent="0.25">
      <c r="A8166" s="10">
        <f t="shared" si="1131"/>
        <v>45632</v>
      </c>
      <c r="B8166" s="11">
        <v>341</v>
      </c>
      <c r="C8166" s="11">
        <v>200</v>
      </c>
      <c r="D8166" s="12">
        <v>849.08333333333303</v>
      </c>
      <c r="E8166" s="9"/>
      <c r="F8166" s="9">
        <v>44.786999999999999</v>
      </c>
      <c r="G8166" s="9">
        <v>0</v>
      </c>
      <c r="H8166" s="9">
        <v>1.51</v>
      </c>
      <c r="I8166" s="9">
        <v>289.20800000000003</v>
      </c>
      <c r="J8166" s="9">
        <v>-1.1850000000000001</v>
      </c>
      <c r="K8166" s="9">
        <v>87.9</v>
      </c>
      <c r="L8166" s="9">
        <v>0.19800000000000001</v>
      </c>
      <c r="M8166" s="9">
        <v>0.245</v>
      </c>
      <c r="N8166" s="9">
        <v>0</v>
      </c>
      <c r="O8166" s="9">
        <v>0.625</v>
      </c>
      <c r="P8166" s="9"/>
      <c r="Q8166" s="9"/>
      <c r="R8166" s="9"/>
      <c r="T8166">
        <f t="shared" si="1126"/>
        <v>3410200</v>
      </c>
      <c r="U8166">
        <v>0</v>
      </c>
      <c r="V8166">
        <f t="shared" si="1124"/>
        <v>0</v>
      </c>
      <c r="W8166" t="str">
        <f t="shared" si="1127"/>
        <v/>
      </c>
      <c r="X8166" t="str">
        <f t="shared" si="1128"/>
        <v/>
      </c>
      <c r="Y8166" t="str">
        <f t="shared" si="1125"/>
        <v/>
      </c>
      <c r="Z8166" s="9"/>
      <c r="AA8166" s="14">
        <f t="shared" si="1129"/>
        <v>0.49199999999999999</v>
      </c>
      <c r="AB8166" s="14">
        <f t="shared" si="1130"/>
        <v>6.8000000000000005E-2</v>
      </c>
    </row>
    <row r="8167" spans="1:28" x14ac:dyDescent="0.25">
      <c r="A8167" s="10">
        <f t="shared" si="1131"/>
        <v>45632</v>
      </c>
      <c r="B8167" s="11">
        <v>341</v>
      </c>
      <c r="C8167" s="11">
        <v>300</v>
      </c>
      <c r="D8167" s="12">
        <v>849.125</v>
      </c>
      <c r="E8167" s="9"/>
      <c r="F8167" s="9">
        <v>44.786999999999999</v>
      </c>
      <c r="G8167" s="9">
        <v>0</v>
      </c>
      <c r="H8167" s="9">
        <v>2.0129999999999999</v>
      </c>
      <c r="I8167" s="9">
        <v>186.72200000000001</v>
      </c>
      <c r="J8167" s="9">
        <v>0.30099999999999999</v>
      </c>
      <c r="K8167" s="9">
        <v>84.7</v>
      </c>
      <c r="L8167" s="9">
        <v>0.19700000000000001</v>
      </c>
      <c r="M8167" s="9">
        <v>0.245</v>
      </c>
      <c r="N8167" s="9">
        <v>0</v>
      </c>
      <c r="O8167" s="9">
        <v>0.625</v>
      </c>
      <c r="P8167" s="9"/>
      <c r="Q8167" s="9"/>
      <c r="R8167" s="9"/>
      <c r="T8167">
        <f t="shared" si="1126"/>
        <v>3410300</v>
      </c>
      <c r="U8167">
        <v>0</v>
      </c>
      <c r="V8167">
        <f t="shared" si="1124"/>
        <v>0</v>
      </c>
      <c r="W8167" t="str">
        <f t="shared" si="1127"/>
        <v/>
      </c>
      <c r="X8167" t="str">
        <f t="shared" si="1128"/>
        <v/>
      </c>
      <c r="Y8167" t="str">
        <f t="shared" si="1125"/>
        <v/>
      </c>
      <c r="Z8167" s="9"/>
      <c r="AA8167" s="14">
        <f t="shared" si="1129"/>
        <v>0.52900000000000003</v>
      </c>
      <c r="AB8167" s="14">
        <f t="shared" si="1130"/>
        <v>9.6000000000000002E-2</v>
      </c>
    </row>
    <row r="8168" spans="1:28" x14ac:dyDescent="0.25">
      <c r="A8168" s="10">
        <f t="shared" si="1131"/>
        <v>45632</v>
      </c>
      <c r="B8168" s="11">
        <v>341</v>
      </c>
      <c r="C8168" s="11">
        <v>400</v>
      </c>
      <c r="D8168" s="12">
        <v>849.16666666666697</v>
      </c>
      <c r="E8168" s="9"/>
      <c r="F8168" s="9">
        <v>44.786999999999999</v>
      </c>
      <c r="G8168" s="9">
        <v>0</v>
      </c>
      <c r="H8168" s="9">
        <v>2.0129999999999999</v>
      </c>
      <c r="I8168" s="9">
        <v>210.58799999999999</v>
      </c>
      <c r="J8168" s="9">
        <v>-1.0149999999999999</v>
      </c>
      <c r="K8168" s="9">
        <v>82.9</v>
      </c>
      <c r="L8168" s="9">
        <v>0.19700000000000001</v>
      </c>
      <c r="M8168" s="9">
        <v>0.245</v>
      </c>
      <c r="N8168" s="9">
        <v>0</v>
      </c>
      <c r="O8168" s="9">
        <v>0.625</v>
      </c>
      <c r="P8168" s="9"/>
      <c r="Q8168" s="9"/>
      <c r="R8168" s="9"/>
      <c r="T8168">
        <f t="shared" si="1126"/>
        <v>3410400</v>
      </c>
      <c r="U8168">
        <v>0</v>
      </c>
      <c r="V8168">
        <f t="shared" si="1124"/>
        <v>0</v>
      </c>
      <c r="W8168" t="str">
        <f t="shared" si="1127"/>
        <v/>
      </c>
      <c r="X8168" t="str">
        <f t="shared" si="1128"/>
        <v/>
      </c>
      <c r="Y8168" t="str">
        <f t="shared" si="1125"/>
        <v/>
      </c>
      <c r="Z8168" s="9"/>
      <c r="AA8168" s="14">
        <f t="shared" si="1129"/>
        <v>0.47</v>
      </c>
      <c r="AB8168" s="14">
        <f t="shared" si="1130"/>
        <v>9.7000000000000003E-2</v>
      </c>
    </row>
    <row r="8169" spans="1:28" x14ac:dyDescent="0.25">
      <c r="A8169" s="10">
        <f t="shared" si="1131"/>
        <v>45632</v>
      </c>
      <c r="B8169" s="11">
        <v>341</v>
      </c>
      <c r="C8169" s="11">
        <v>500</v>
      </c>
      <c r="D8169" s="12">
        <v>849.20833333333303</v>
      </c>
      <c r="E8169" s="9"/>
      <c r="F8169" s="9">
        <v>45.255000000000003</v>
      </c>
      <c r="G8169" s="9">
        <v>0</v>
      </c>
      <c r="H8169" s="9">
        <v>1.51</v>
      </c>
      <c r="I8169" s="9">
        <v>155.83500000000001</v>
      </c>
      <c r="J8169" s="9">
        <v>-0.06</v>
      </c>
      <c r="K8169" s="9">
        <v>87.2</v>
      </c>
      <c r="L8169" s="9">
        <v>0.19700000000000001</v>
      </c>
      <c r="M8169" s="9">
        <v>0.245</v>
      </c>
      <c r="N8169" s="9">
        <v>0</v>
      </c>
      <c r="O8169" s="9">
        <v>0.625</v>
      </c>
      <c r="P8169" s="9"/>
      <c r="Q8169" s="9"/>
      <c r="R8169" s="9"/>
      <c r="T8169">
        <f t="shared" si="1126"/>
        <v>3410500</v>
      </c>
      <c r="U8169">
        <v>0</v>
      </c>
      <c r="V8169">
        <f t="shared" si="1124"/>
        <v>0</v>
      </c>
      <c r="W8169" t="str">
        <f t="shared" si="1127"/>
        <v/>
      </c>
      <c r="X8169" t="str">
        <f t="shared" si="1128"/>
        <v/>
      </c>
      <c r="Y8169" t="str">
        <f t="shared" si="1125"/>
        <v/>
      </c>
      <c r="Z8169" s="9"/>
      <c r="AA8169" s="14">
        <f t="shared" si="1129"/>
        <v>0.53</v>
      </c>
      <c r="AB8169" s="14">
        <f t="shared" si="1130"/>
        <v>7.8E-2</v>
      </c>
    </row>
    <row r="8170" spans="1:28" x14ac:dyDescent="0.25">
      <c r="A8170" s="10">
        <f t="shared" si="1131"/>
        <v>45632</v>
      </c>
      <c r="B8170" s="11">
        <v>341</v>
      </c>
      <c r="C8170" s="11">
        <v>600</v>
      </c>
      <c r="D8170" s="12">
        <v>849.25</v>
      </c>
      <c r="E8170" s="9"/>
      <c r="F8170" s="9">
        <v>43.968000000000004</v>
      </c>
      <c r="G8170" s="9">
        <v>0</v>
      </c>
      <c r="H8170" s="9">
        <v>3.02</v>
      </c>
      <c r="I8170" s="9">
        <v>140.392</v>
      </c>
      <c r="J8170" s="9">
        <v>0.32900000000000001</v>
      </c>
      <c r="K8170" s="9">
        <v>88.4</v>
      </c>
      <c r="L8170" s="9">
        <v>0.19800000000000001</v>
      </c>
      <c r="M8170" s="9">
        <v>0.245</v>
      </c>
      <c r="N8170" s="9">
        <v>0</v>
      </c>
      <c r="O8170" s="9">
        <v>0.625</v>
      </c>
      <c r="P8170" s="9"/>
      <c r="Q8170" s="9"/>
      <c r="R8170" s="9"/>
      <c r="T8170">
        <f t="shared" si="1126"/>
        <v>3410600</v>
      </c>
      <c r="U8170">
        <v>0</v>
      </c>
      <c r="V8170">
        <f t="shared" si="1124"/>
        <v>0</v>
      </c>
      <c r="W8170" t="str">
        <f t="shared" si="1127"/>
        <v/>
      </c>
      <c r="X8170" t="str">
        <f t="shared" si="1128"/>
        <v/>
      </c>
      <c r="Y8170" t="str">
        <f t="shared" si="1125"/>
        <v/>
      </c>
      <c r="Z8170" s="9"/>
      <c r="AA8170" s="14">
        <f t="shared" si="1129"/>
        <v>0.55300000000000005</v>
      </c>
      <c r="AB8170" s="14">
        <f t="shared" si="1130"/>
        <v>7.2999999999999995E-2</v>
      </c>
    </row>
    <row r="8171" spans="1:28" x14ac:dyDescent="0.25">
      <c r="A8171" s="10">
        <f t="shared" si="1131"/>
        <v>45632</v>
      </c>
      <c r="B8171" s="11">
        <v>341</v>
      </c>
      <c r="C8171" s="11">
        <v>700</v>
      </c>
      <c r="D8171" s="12">
        <v>849.29166666666697</v>
      </c>
      <c r="E8171" s="9"/>
      <c r="F8171" s="9">
        <v>44.904000000000003</v>
      </c>
      <c r="G8171" s="9">
        <v>0</v>
      </c>
      <c r="H8171" s="9">
        <v>2.516</v>
      </c>
      <c r="I8171" s="9">
        <v>147.41200000000001</v>
      </c>
      <c r="J8171" s="9">
        <v>0.27300000000000002</v>
      </c>
      <c r="K8171" s="9">
        <v>88.1</v>
      </c>
      <c r="L8171" s="9">
        <v>0.19800000000000001</v>
      </c>
      <c r="M8171" s="9">
        <v>0.245</v>
      </c>
      <c r="N8171" s="9">
        <v>0</v>
      </c>
      <c r="O8171" s="9">
        <v>0.625</v>
      </c>
      <c r="P8171" s="9"/>
      <c r="Q8171" s="9"/>
      <c r="R8171" s="9"/>
      <c r="T8171">
        <f t="shared" si="1126"/>
        <v>3410700</v>
      </c>
      <c r="U8171">
        <v>0</v>
      </c>
      <c r="V8171">
        <f t="shared" si="1124"/>
        <v>0</v>
      </c>
      <c r="W8171" t="str">
        <f t="shared" si="1127"/>
        <v/>
      </c>
      <c r="X8171" t="str">
        <f t="shared" si="1128"/>
        <v/>
      </c>
      <c r="Y8171" t="str">
        <f t="shared" si="1125"/>
        <v/>
      </c>
      <c r="Z8171" s="9"/>
      <c r="AA8171" s="14">
        <f t="shared" si="1129"/>
        <v>0.54900000000000004</v>
      </c>
      <c r="AB8171" s="14">
        <f t="shared" si="1130"/>
        <v>7.3999999999999996E-2</v>
      </c>
    </row>
    <row r="8172" spans="1:28" x14ac:dyDescent="0.25">
      <c r="A8172" s="10">
        <f t="shared" si="1131"/>
        <v>45632</v>
      </c>
      <c r="B8172" s="11">
        <v>341</v>
      </c>
      <c r="C8172" s="11">
        <v>800</v>
      </c>
      <c r="D8172" s="12">
        <v>849.33333333333303</v>
      </c>
      <c r="E8172" s="9"/>
      <c r="F8172" s="9">
        <v>44.67</v>
      </c>
      <c r="G8172" s="9">
        <v>0</v>
      </c>
      <c r="H8172" s="9">
        <v>0.503</v>
      </c>
      <c r="I8172" s="9">
        <v>154.43100000000001</v>
      </c>
      <c r="J8172" s="9">
        <v>-0.17100000000000001</v>
      </c>
      <c r="K8172" s="9">
        <v>89.5</v>
      </c>
      <c r="L8172" s="9">
        <v>0.19800000000000001</v>
      </c>
      <c r="M8172" s="9">
        <v>0.245</v>
      </c>
      <c r="N8172" s="9">
        <v>0</v>
      </c>
      <c r="O8172" s="9">
        <v>4.375</v>
      </c>
      <c r="P8172" s="9"/>
      <c r="Q8172" s="9"/>
      <c r="R8172" s="9"/>
      <c r="T8172">
        <f t="shared" si="1126"/>
        <v>3410800</v>
      </c>
      <c r="U8172">
        <v>2.7</v>
      </c>
      <c r="V8172">
        <f t="shared" si="1124"/>
        <v>4.4000000000000004</v>
      </c>
      <c r="W8172" t="str">
        <f t="shared" si="1127"/>
        <v/>
      </c>
      <c r="X8172" t="str">
        <f t="shared" si="1128"/>
        <v/>
      </c>
      <c r="Y8172" t="str">
        <f t="shared" si="1125"/>
        <v/>
      </c>
      <c r="Z8172" s="9"/>
      <c r="AA8172" s="14">
        <f t="shared" si="1129"/>
        <v>0.54</v>
      </c>
      <c r="AB8172" s="14">
        <f t="shared" si="1130"/>
        <v>6.3E-2</v>
      </c>
    </row>
    <row r="8173" spans="1:28" x14ac:dyDescent="0.25">
      <c r="A8173" s="10">
        <f t="shared" si="1131"/>
        <v>45632</v>
      </c>
      <c r="B8173" s="11">
        <v>341</v>
      </c>
      <c r="C8173" s="11">
        <v>900</v>
      </c>
      <c r="D8173" s="12">
        <v>849.375</v>
      </c>
      <c r="E8173" s="9"/>
      <c r="F8173" s="9">
        <v>44.786999999999999</v>
      </c>
      <c r="G8173" s="9">
        <v>0</v>
      </c>
      <c r="H8173" s="9">
        <v>3.02</v>
      </c>
      <c r="I8173" s="9">
        <v>188.125</v>
      </c>
      <c r="J8173" s="9">
        <v>1.044</v>
      </c>
      <c r="K8173" s="9">
        <v>90</v>
      </c>
      <c r="L8173" s="9">
        <v>0.19700000000000001</v>
      </c>
      <c r="M8173" s="9">
        <v>0.245</v>
      </c>
      <c r="N8173" s="9">
        <v>0</v>
      </c>
      <c r="O8173" s="9">
        <v>18.125</v>
      </c>
      <c r="P8173" s="9"/>
      <c r="Q8173" s="9"/>
      <c r="R8173" s="9"/>
      <c r="T8173">
        <f t="shared" si="1126"/>
        <v>3410900</v>
      </c>
      <c r="U8173">
        <v>78.2</v>
      </c>
      <c r="V8173">
        <f t="shared" si="1124"/>
        <v>18.100000000000001</v>
      </c>
      <c r="W8173" t="str">
        <f t="shared" si="1127"/>
        <v/>
      </c>
      <c r="X8173" t="str">
        <f t="shared" si="1128"/>
        <v/>
      </c>
      <c r="Y8173" t="str">
        <f t="shared" si="1125"/>
        <v/>
      </c>
      <c r="Z8173" s="9"/>
      <c r="AA8173" s="14">
        <f t="shared" si="1129"/>
        <v>0.59299999999999997</v>
      </c>
      <c r="AB8173" s="14">
        <f t="shared" si="1130"/>
        <v>6.6000000000000003E-2</v>
      </c>
    </row>
    <row r="8174" spans="1:28" x14ac:dyDescent="0.25">
      <c r="A8174" s="10">
        <f t="shared" si="1131"/>
        <v>45632</v>
      </c>
      <c r="B8174" s="11">
        <v>341</v>
      </c>
      <c r="C8174" s="11">
        <v>1000</v>
      </c>
      <c r="D8174" s="12">
        <v>849.41666666666697</v>
      </c>
      <c r="E8174" s="9"/>
      <c r="F8174" s="9">
        <v>44.67</v>
      </c>
      <c r="G8174" s="9">
        <v>0</v>
      </c>
      <c r="H8174" s="9">
        <v>1.0069999999999999</v>
      </c>
      <c r="I8174" s="9">
        <v>204.97300000000001</v>
      </c>
      <c r="J8174" s="9">
        <v>1.6970000000000001</v>
      </c>
      <c r="K8174" s="9">
        <v>89.6</v>
      </c>
      <c r="L8174" s="9">
        <v>0.19700000000000001</v>
      </c>
      <c r="M8174" s="9">
        <v>0.245</v>
      </c>
      <c r="N8174" s="9">
        <v>0</v>
      </c>
      <c r="O8174" s="9">
        <v>39.375</v>
      </c>
      <c r="P8174" s="9"/>
      <c r="Q8174" s="9"/>
      <c r="R8174" s="9"/>
      <c r="T8174">
        <f t="shared" si="1126"/>
        <v>3411000</v>
      </c>
      <c r="U8174">
        <v>186.8</v>
      </c>
      <c r="V8174">
        <f t="shared" si="1124"/>
        <v>39.4</v>
      </c>
      <c r="W8174" t="str">
        <f t="shared" si="1127"/>
        <v/>
      </c>
      <c r="X8174" t="str">
        <f t="shared" si="1128"/>
        <v/>
      </c>
      <c r="Y8174" t="str">
        <f t="shared" si="1125"/>
        <v/>
      </c>
      <c r="Z8174" s="9"/>
      <c r="AA8174" s="14">
        <f t="shared" si="1129"/>
        <v>0.61799999999999999</v>
      </c>
      <c r="AB8174" s="14">
        <f t="shared" si="1130"/>
        <v>7.1999999999999995E-2</v>
      </c>
    </row>
    <row r="8175" spans="1:28" x14ac:dyDescent="0.25">
      <c r="A8175" s="10">
        <f t="shared" si="1131"/>
        <v>45632</v>
      </c>
      <c r="B8175" s="11">
        <v>341</v>
      </c>
      <c r="C8175" s="11">
        <v>1100</v>
      </c>
      <c r="D8175" s="12">
        <v>849.45833333333303</v>
      </c>
      <c r="E8175" s="9"/>
      <c r="F8175" s="9">
        <v>44.786999999999999</v>
      </c>
      <c r="G8175" s="9">
        <v>0</v>
      </c>
      <c r="H8175" s="9">
        <v>2.516</v>
      </c>
      <c r="I8175" s="9">
        <v>342.55700000000002</v>
      </c>
      <c r="J8175" s="9">
        <v>2.5840000000000001</v>
      </c>
      <c r="K8175" s="9">
        <v>86.5</v>
      </c>
      <c r="L8175" s="9">
        <v>0.19700000000000001</v>
      </c>
      <c r="M8175" s="9">
        <v>0.245</v>
      </c>
      <c r="N8175" s="9">
        <v>0</v>
      </c>
      <c r="O8175" s="9">
        <v>91.875</v>
      </c>
      <c r="P8175" s="9"/>
      <c r="Q8175" s="9"/>
      <c r="R8175" s="9"/>
      <c r="T8175">
        <f t="shared" si="1126"/>
        <v>3411100</v>
      </c>
      <c r="U8175">
        <v>264.5</v>
      </c>
      <c r="V8175">
        <f t="shared" si="1124"/>
        <v>91.9</v>
      </c>
      <c r="W8175" t="str">
        <f t="shared" si="1127"/>
        <v/>
      </c>
      <c r="X8175" t="str">
        <f t="shared" si="1128"/>
        <v/>
      </c>
      <c r="Y8175" t="str">
        <f t="shared" si="1125"/>
        <v/>
      </c>
      <c r="Z8175" s="9"/>
      <c r="AA8175" s="14">
        <f t="shared" si="1129"/>
        <v>0.63600000000000001</v>
      </c>
      <c r="AB8175" s="14">
        <f t="shared" si="1130"/>
        <v>9.9000000000000005E-2</v>
      </c>
    </row>
    <row r="8176" spans="1:28" x14ac:dyDescent="0.25">
      <c r="A8176" s="10">
        <f t="shared" si="1131"/>
        <v>45632</v>
      </c>
      <c r="B8176" s="11">
        <v>341</v>
      </c>
      <c r="C8176" s="11">
        <v>1200</v>
      </c>
      <c r="D8176" s="12">
        <v>849.5</v>
      </c>
      <c r="E8176" s="9"/>
      <c r="F8176" s="9">
        <v>44.786999999999999</v>
      </c>
      <c r="G8176" s="9">
        <v>0</v>
      </c>
      <c r="H8176" s="9">
        <v>3.02</v>
      </c>
      <c r="I8176" s="9">
        <v>16.847000000000001</v>
      </c>
      <c r="J8176" s="9">
        <v>2.3959999999999999</v>
      </c>
      <c r="K8176" s="9">
        <v>79.599999999999994</v>
      </c>
      <c r="L8176" s="9">
        <v>0.19700000000000001</v>
      </c>
      <c r="M8176" s="9">
        <v>0.245</v>
      </c>
      <c r="N8176" s="9">
        <v>0</v>
      </c>
      <c r="O8176" s="9">
        <v>55.625</v>
      </c>
      <c r="P8176" s="9"/>
      <c r="Q8176" s="9"/>
      <c r="R8176" s="9"/>
      <c r="T8176">
        <f t="shared" si="1126"/>
        <v>3411200</v>
      </c>
      <c r="U8176">
        <v>297.3</v>
      </c>
      <c r="V8176">
        <f t="shared" si="1124"/>
        <v>55.6</v>
      </c>
      <c r="W8176" t="str">
        <f t="shared" si="1127"/>
        <v/>
      </c>
      <c r="X8176" t="str">
        <f t="shared" si="1128"/>
        <v/>
      </c>
      <c r="Y8176" t="str">
        <f t="shared" si="1125"/>
        <v/>
      </c>
      <c r="Z8176" s="9"/>
      <c r="AA8176" s="14">
        <f t="shared" si="1129"/>
        <v>0.57799999999999996</v>
      </c>
      <c r="AB8176" s="14">
        <f t="shared" si="1130"/>
        <v>0.14799999999999999</v>
      </c>
    </row>
    <row r="8177" spans="1:28" x14ac:dyDescent="0.25">
      <c r="A8177" s="10">
        <f t="shared" si="1131"/>
        <v>45632</v>
      </c>
      <c r="B8177" s="11">
        <v>341</v>
      </c>
      <c r="C8177" s="11">
        <v>1300</v>
      </c>
      <c r="D8177" s="12">
        <v>849.54166666666697</v>
      </c>
      <c r="E8177" s="9"/>
      <c r="F8177" s="9">
        <v>44.085000000000001</v>
      </c>
      <c r="G8177" s="9">
        <v>0.503</v>
      </c>
      <c r="H8177" s="9">
        <v>4.0259999999999998</v>
      </c>
      <c r="I8177" s="9">
        <v>33.694000000000003</v>
      </c>
      <c r="J8177" s="9">
        <v>2.101</v>
      </c>
      <c r="K8177" s="9">
        <v>69.8</v>
      </c>
      <c r="L8177" s="9">
        <v>0.19800000000000001</v>
      </c>
      <c r="M8177" s="9">
        <v>0.245</v>
      </c>
      <c r="N8177" s="9">
        <v>0</v>
      </c>
      <c r="O8177" s="9">
        <v>106.875</v>
      </c>
      <c r="P8177" s="9"/>
      <c r="Q8177" s="9"/>
      <c r="R8177" s="9"/>
      <c r="T8177">
        <f t="shared" si="1126"/>
        <v>3411300</v>
      </c>
      <c r="U8177">
        <v>280.3</v>
      </c>
      <c r="V8177">
        <f t="shared" si="1124"/>
        <v>106.9</v>
      </c>
      <c r="W8177" t="str">
        <f t="shared" si="1127"/>
        <v/>
      </c>
      <c r="X8177" t="str">
        <f t="shared" si="1128"/>
        <v/>
      </c>
      <c r="Y8177" t="str">
        <f t="shared" si="1125"/>
        <v/>
      </c>
      <c r="Z8177" s="9"/>
      <c r="AA8177" s="14">
        <f t="shared" si="1129"/>
        <v>0.496</v>
      </c>
      <c r="AB8177" s="14">
        <f t="shared" si="1130"/>
        <v>0.215</v>
      </c>
    </row>
    <row r="8178" spans="1:28" x14ac:dyDescent="0.25">
      <c r="A8178" s="10">
        <f t="shared" si="1131"/>
        <v>45632</v>
      </c>
      <c r="B8178" s="11">
        <v>341</v>
      </c>
      <c r="C8178" s="11">
        <v>1400</v>
      </c>
      <c r="D8178" s="12">
        <v>849.58333333333303</v>
      </c>
      <c r="E8178" s="9"/>
      <c r="F8178" s="9">
        <v>44.436</v>
      </c>
      <c r="G8178" s="9">
        <v>0</v>
      </c>
      <c r="H8178" s="9">
        <v>3.5230000000000001</v>
      </c>
      <c r="I8178" s="9">
        <v>16.847000000000001</v>
      </c>
      <c r="J8178" s="9">
        <v>3.4329999999999998</v>
      </c>
      <c r="K8178" s="9">
        <v>68.099999999999994</v>
      </c>
      <c r="L8178" s="9">
        <v>0.19800000000000001</v>
      </c>
      <c r="M8178" s="9">
        <v>0.245</v>
      </c>
      <c r="N8178" s="9">
        <v>0</v>
      </c>
      <c r="O8178" s="9">
        <v>94.375</v>
      </c>
      <c r="P8178" s="9"/>
      <c r="Q8178" s="9"/>
      <c r="R8178" s="9"/>
      <c r="T8178">
        <f t="shared" si="1126"/>
        <v>3411400</v>
      </c>
      <c r="U8178">
        <v>216</v>
      </c>
      <c r="V8178">
        <f t="shared" si="1124"/>
        <v>94.4</v>
      </c>
      <c r="W8178" t="str">
        <f t="shared" si="1127"/>
        <v/>
      </c>
      <c r="X8178" t="str">
        <f t="shared" si="1128"/>
        <v/>
      </c>
      <c r="Y8178" t="str">
        <f t="shared" si="1125"/>
        <v/>
      </c>
      <c r="Z8178" s="9"/>
      <c r="AA8178" s="14">
        <f t="shared" si="1129"/>
        <v>0.53200000000000003</v>
      </c>
      <c r="AB8178" s="14">
        <f t="shared" si="1130"/>
        <v>0.249</v>
      </c>
    </row>
    <row r="8179" spans="1:28" x14ac:dyDescent="0.25">
      <c r="A8179" s="10">
        <f t="shared" si="1131"/>
        <v>45632</v>
      </c>
      <c r="B8179" s="11">
        <v>341</v>
      </c>
      <c r="C8179" s="11">
        <v>1500</v>
      </c>
      <c r="D8179" s="12">
        <v>849.625</v>
      </c>
      <c r="E8179" s="9"/>
      <c r="F8179" s="9">
        <v>43.850999999999999</v>
      </c>
      <c r="G8179" s="9">
        <v>0</v>
      </c>
      <c r="H8179" s="9">
        <v>3.02</v>
      </c>
      <c r="I8179" s="9">
        <v>47.732999999999997</v>
      </c>
      <c r="J8179" s="9">
        <v>1.071</v>
      </c>
      <c r="K8179" s="9">
        <v>63.6</v>
      </c>
      <c r="L8179" s="9">
        <v>0.19800000000000001</v>
      </c>
      <c r="M8179" s="9">
        <v>0.245</v>
      </c>
      <c r="N8179" s="9">
        <v>0</v>
      </c>
      <c r="O8179" s="9">
        <v>43.125</v>
      </c>
      <c r="P8179" s="9"/>
      <c r="Q8179" s="9"/>
      <c r="R8179" s="9"/>
      <c r="T8179">
        <f t="shared" si="1126"/>
        <v>3411500</v>
      </c>
      <c r="U8179">
        <v>115</v>
      </c>
      <c r="V8179">
        <f t="shared" si="1124"/>
        <v>43.1</v>
      </c>
      <c r="W8179" t="str">
        <f t="shared" si="1127"/>
        <v/>
      </c>
      <c r="X8179" t="str">
        <f t="shared" si="1128"/>
        <v/>
      </c>
      <c r="Y8179" t="str">
        <f t="shared" si="1125"/>
        <v/>
      </c>
      <c r="Z8179" s="9"/>
      <c r="AA8179" s="14">
        <f t="shared" si="1129"/>
        <v>0.42</v>
      </c>
      <c r="AB8179" s="14">
        <f t="shared" si="1130"/>
        <v>0.24</v>
      </c>
    </row>
    <row r="8180" spans="1:28" x14ac:dyDescent="0.25">
      <c r="A8180" s="10">
        <f t="shared" si="1131"/>
        <v>45632</v>
      </c>
      <c r="B8180" s="11">
        <v>341</v>
      </c>
      <c r="C8180" s="11">
        <v>1600</v>
      </c>
      <c r="D8180" s="12">
        <v>849.66666666666697</v>
      </c>
      <c r="E8180" s="9"/>
      <c r="F8180" s="9">
        <v>44.085000000000001</v>
      </c>
      <c r="G8180" s="9">
        <v>2.516</v>
      </c>
      <c r="H8180" s="9">
        <v>8.0519999999999996</v>
      </c>
      <c r="I8180" s="9">
        <v>332.72899999999998</v>
      </c>
      <c r="J8180" s="9">
        <v>-3.2120000000000002</v>
      </c>
      <c r="K8180" s="9">
        <v>79.900000000000006</v>
      </c>
      <c r="L8180" s="9">
        <v>0.19800000000000001</v>
      </c>
      <c r="M8180" s="9">
        <v>0.245</v>
      </c>
      <c r="N8180" s="9">
        <v>0</v>
      </c>
      <c r="O8180" s="9">
        <v>10.625</v>
      </c>
      <c r="P8180" s="9"/>
      <c r="Q8180" s="9"/>
      <c r="R8180" s="9"/>
      <c r="T8180">
        <f t="shared" si="1126"/>
        <v>3411600</v>
      </c>
      <c r="U8180">
        <v>15</v>
      </c>
      <c r="V8180">
        <f t="shared" si="1124"/>
        <v>10.6</v>
      </c>
      <c r="W8180" t="str">
        <f t="shared" si="1127"/>
        <v/>
      </c>
      <c r="X8180" t="str">
        <f t="shared" si="1128"/>
        <v/>
      </c>
      <c r="Y8180" t="str">
        <f t="shared" si="1125"/>
        <v/>
      </c>
      <c r="Z8180" s="9"/>
      <c r="AA8180" s="14">
        <f t="shared" si="1129"/>
        <v>0.38500000000000001</v>
      </c>
      <c r="AB8180" s="14">
        <f t="shared" si="1130"/>
        <v>9.7000000000000003E-2</v>
      </c>
    </row>
    <row r="8181" spans="1:28" x14ac:dyDescent="0.25">
      <c r="A8181" s="10">
        <f t="shared" si="1131"/>
        <v>45632</v>
      </c>
      <c r="B8181" s="11">
        <v>341</v>
      </c>
      <c r="C8181" s="11">
        <v>1700</v>
      </c>
      <c r="D8181" s="12">
        <v>849.70833333333303</v>
      </c>
      <c r="E8181" s="9"/>
      <c r="F8181" s="9">
        <v>44.436</v>
      </c>
      <c r="G8181" s="9">
        <v>3.02</v>
      </c>
      <c r="H8181" s="9">
        <v>7.5490000000000004</v>
      </c>
      <c r="I8181" s="9">
        <v>329.92200000000003</v>
      </c>
      <c r="J8181" s="9">
        <v>-1.929</v>
      </c>
      <c r="K8181" s="9">
        <v>86.3</v>
      </c>
      <c r="L8181" s="9">
        <v>0.19800000000000001</v>
      </c>
      <c r="M8181" s="9">
        <v>0.245</v>
      </c>
      <c r="N8181" s="9">
        <v>0</v>
      </c>
      <c r="O8181" s="9">
        <v>0.625</v>
      </c>
      <c r="P8181" s="9"/>
      <c r="Q8181" s="9"/>
      <c r="R8181" s="9"/>
      <c r="T8181">
        <f t="shared" si="1126"/>
        <v>3411700</v>
      </c>
      <c r="U8181">
        <v>0</v>
      </c>
      <c r="V8181">
        <f t="shared" si="1124"/>
        <v>0</v>
      </c>
      <c r="W8181" t="str">
        <f t="shared" si="1127"/>
        <v/>
      </c>
      <c r="X8181" t="str">
        <f t="shared" si="1128"/>
        <v/>
      </c>
      <c r="Y8181" t="str">
        <f t="shared" si="1125"/>
        <v/>
      </c>
      <c r="Z8181" s="9"/>
      <c r="AA8181" s="14">
        <f t="shared" si="1129"/>
        <v>0.45700000000000002</v>
      </c>
      <c r="AB8181" s="14">
        <f t="shared" si="1130"/>
        <v>7.2999999999999995E-2</v>
      </c>
    </row>
    <row r="8182" spans="1:28" x14ac:dyDescent="0.25">
      <c r="A8182" s="10">
        <f t="shared" si="1131"/>
        <v>45632</v>
      </c>
      <c r="B8182" s="11">
        <v>341</v>
      </c>
      <c r="C8182" s="11">
        <v>1800</v>
      </c>
      <c r="D8182" s="12">
        <v>849.75</v>
      </c>
      <c r="E8182" s="9"/>
      <c r="F8182" s="9">
        <v>43.734000000000002</v>
      </c>
      <c r="G8182" s="9">
        <v>1.51</v>
      </c>
      <c r="H8182" s="9">
        <v>6.0389999999999997</v>
      </c>
      <c r="I8182" s="9">
        <v>314.47800000000001</v>
      </c>
      <c r="J8182" s="9">
        <v>-4.4989999999999997</v>
      </c>
      <c r="K8182" s="9">
        <v>78.900000000000006</v>
      </c>
      <c r="L8182" s="9">
        <v>0.19700000000000001</v>
      </c>
      <c r="M8182" s="9">
        <v>0.245</v>
      </c>
      <c r="N8182" s="9">
        <v>0</v>
      </c>
      <c r="O8182" s="9">
        <v>0.625</v>
      </c>
      <c r="P8182" s="9"/>
      <c r="Q8182" s="9"/>
      <c r="R8182" s="9"/>
      <c r="T8182">
        <f t="shared" si="1126"/>
        <v>3411800</v>
      </c>
      <c r="U8182">
        <v>0</v>
      </c>
      <c r="V8182">
        <f t="shared" si="1124"/>
        <v>0</v>
      </c>
      <c r="W8182" t="str">
        <f t="shared" si="1127"/>
        <v/>
      </c>
      <c r="X8182" t="str">
        <f t="shared" si="1128"/>
        <v/>
      </c>
      <c r="Y8182" t="str">
        <f t="shared" si="1125"/>
        <v/>
      </c>
      <c r="Z8182" s="9"/>
      <c r="AA8182" s="14">
        <f t="shared" si="1129"/>
        <v>0.34499999999999997</v>
      </c>
      <c r="AB8182" s="14">
        <f t="shared" si="1130"/>
        <v>9.1999999999999998E-2</v>
      </c>
    </row>
    <row r="8183" spans="1:28" x14ac:dyDescent="0.25">
      <c r="A8183" s="10">
        <f t="shared" si="1131"/>
        <v>45632</v>
      </c>
      <c r="B8183" s="11">
        <v>341</v>
      </c>
      <c r="C8183" s="11">
        <v>1900</v>
      </c>
      <c r="D8183" s="12">
        <v>849.79166666666697</v>
      </c>
      <c r="E8183" s="9"/>
      <c r="F8183" s="9">
        <v>43.383000000000003</v>
      </c>
      <c r="G8183" s="9">
        <v>3.5230000000000001</v>
      </c>
      <c r="H8183" s="9">
        <v>7.5490000000000004</v>
      </c>
      <c r="I8183" s="9">
        <v>327.11399999999998</v>
      </c>
      <c r="J8183" s="9">
        <v>-4.0460000000000003</v>
      </c>
      <c r="K8183" s="9">
        <v>87.4</v>
      </c>
      <c r="L8183" s="9">
        <v>0.19700000000000001</v>
      </c>
      <c r="M8183" s="9">
        <v>0.245</v>
      </c>
      <c r="N8183" s="9">
        <v>0</v>
      </c>
      <c r="O8183" s="9">
        <v>0.625</v>
      </c>
      <c r="P8183" s="9"/>
      <c r="Q8183" s="9"/>
      <c r="R8183" s="9"/>
      <c r="T8183">
        <f t="shared" si="1126"/>
        <v>3411900</v>
      </c>
      <c r="U8183">
        <v>0</v>
      </c>
      <c r="V8183">
        <f t="shared" si="1124"/>
        <v>0</v>
      </c>
      <c r="W8183" t="str">
        <f t="shared" si="1127"/>
        <v/>
      </c>
      <c r="X8183" t="str">
        <f t="shared" si="1128"/>
        <v/>
      </c>
      <c r="Y8183" t="str">
        <f t="shared" si="1125"/>
        <v/>
      </c>
      <c r="Z8183" s="9"/>
      <c r="AA8183" s="14">
        <f t="shared" si="1129"/>
        <v>0.39500000000000002</v>
      </c>
      <c r="AB8183" s="14">
        <f t="shared" si="1130"/>
        <v>5.7000000000000002E-2</v>
      </c>
    </row>
    <row r="8184" spans="1:28" x14ac:dyDescent="0.25">
      <c r="A8184" s="10">
        <f t="shared" si="1131"/>
        <v>45632</v>
      </c>
      <c r="B8184" s="11">
        <v>341</v>
      </c>
      <c r="C8184" s="11">
        <v>2000</v>
      </c>
      <c r="D8184" s="12">
        <v>849.83333333333303</v>
      </c>
      <c r="E8184" s="9"/>
      <c r="F8184" s="9">
        <v>40.808999999999997</v>
      </c>
      <c r="G8184" s="9">
        <v>3.02</v>
      </c>
      <c r="H8184" s="9">
        <v>12.582000000000001</v>
      </c>
      <c r="I8184" s="9">
        <v>327.11399999999998</v>
      </c>
      <c r="J8184" s="9">
        <v>-5.0789999999999997</v>
      </c>
      <c r="K8184" s="9">
        <v>89.5</v>
      </c>
      <c r="L8184" s="9">
        <v>0.19700000000000001</v>
      </c>
      <c r="M8184" s="9">
        <v>0.245</v>
      </c>
      <c r="N8184" s="9">
        <v>0</v>
      </c>
      <c r="O8184" s="9">
        <v>0.625</v>
      </c>
      <c r="P8184" s="9"/>
      <c r="Q8184" s="9"/>
      <c r="R8184" s="9"/>
      <c r="T8184">
        <f t="shared" si="1126"/>
        <v>3412000</v>
      </c>
      <c r="U8184">
        <v>0</v>
      </c>
      <c r="V8184">
        <f t="shared" si="1124"/>
        <v>0</v>
      </c>
      <c r="W8184" t="str">
        <f t="shared" si="1127"/>
        <v/>
      </c>
      <c r="X8184" t="str">
        <f t="shared" si="1128"/>
        <v/>
      </c>
      <c r="Y8184" t="str">
        <f t="shared" si="1125"/>
        <v/>
      </c>
      <c r="Z8184" s="9"/>
      <c r="AA8184" s="14">
        <f t="shared" si="1129"/>
        <v>0.374</v>
      </c>
      <c r="AB8184" s="14">
        <f t="shared" si="1130"/>
        <v>4.3999999999999997E-2</v>
      </c>
    </row>
    <row r="8185" spans="1:28" x14ac:dyDescent="0.25">
      <c r="A8185" s="10">
        <f t="shared" si="1131"/>
        <v>45632</v>
      </c>
      <c r="B8185" s="11">
        <v>341</v>
      </c>
      <c r="C8185" s="11">
        <v>2100</v>
      </c>
      <c r="D8185" s="12">
        <v>849.875</v>
      </c>
      <c r="E8185" s="9"/>
      <c r="F8185" s="9">
        <v>40.692</v>
      </c>
      <c r="G8185" s="9">
        <v>3.02</v>
      </c>
      <c r="H8185" s="9">
        <v>8.0519999999999996</v>
      </c>
      <c r="I8185" s="9">
        <v>334.13299999999998</v>
      </c>
      <c r="J8185" s="9">
        <v>-6.4829999999999997</v>
      </c>
      <c r="K8185" s="9">
        <v>91.3</v>
      </c>
      <c r="L8185" s="9">
        <v>0.19700000000000001</v>
      </c>
      <c r="M8185" s="9">
        <v>0.245</v>
      </c>
      <c r="N8185" s="9">
        <v>0</v>
      </c>
      <c r="O8185" s="9">
        <v>0.625</v>
      </c>
      <c r="P8185" s="9"/>
      <c r="Q8185" s="9"/>
      <c r="R8185" s="9"/>
      <c r="T8185">
        <f t="shared" si="1126"/>
        <v>3412100</v>
      </c>
      <c r="U8185">
        <v>0</v>
      </c>
      <c r="V8185">
        <f t="shared" si="1124"/>
        <v>0</v>
      </c>
      <c r="W8185" t="str">
        <f t="shared" si="1127"/>
        <v/>
      </c>
      <c r="X8185" t="str">
        <f t="shared" si="1128"/>
        <v/>
      </c>
      <c r="Y8185" t="str">
        <f t="shared" si="1125"/>
        <v/>
      </c>
      <c r="Z8185" s="9"/>
      <c r="AA8185" s="14">
        <f t="shared" si="1129"/>
        <v>0.34300000000000003</v>
      </c>
      <c r="AB8185" s="14">
        <f t="shared" si="1130"/>
        <v>3.3000000000000002E-2</v>
      </c>
    </row>
    <row r="8186" spans="1:28" x14ac:dyDescent="0.25">
      <c r="A8186" s="10">
        <f t="shared" si="1131"/>
        <v>45632</v>
      </c>
      <c r="B8186" s="11">
        <v>341</v>
      </c>
      <c r="C8186" s="11">
        <v>2200</v>
      </c>
      <c r="D8186" s="12">
        <v>849.91666666666697</v>
      </c>
      <c r="E8186" s="9"/>
      <c r="F8186" s="9">
        <v>40.457999999999998</v>
      </c>
      <c r="G8186" s="9">
        <v>2.516</v>
      </c>
      <c r="H8186" s="9">
        <v>7.0460000000000003</v>
      </c>
      <c r="I8186" s="9">
        <v>336.94099999999997</v>
      </c>
      <c r="J8186" s="9">
        <v>-8.4969999999999999</v>
      </c>
      <c r="K8186" s="9">
        <v>88.1</v>
      </c>
      <c r="L8186" s="9">
        <v>0.19800000000000001</v>
      </c>
      <c r="M8186" s="9">
        <v>0.245</v>
      </c>
      <c r="N8186" s="9">
        <v>0</v>
      </c>
      <c r="O8186" s="9">
        <v>0.625</v>
      </c>
      <c r="P8186" s="9"/>
      <c r="Q8186" s="9"/>
      <c r="R8186" s="9"/>
      <c r="T8186">
        <f t="shared" si="1126"/>
        <v>3412200</v>
      </c>
      <c r="U8186">
        <v>0</v>
      </c>
      <c r="V8186">
        <f t="shared" si="1124"/>
        <v>0</v>
      </c>
      <c r="W8186" t="str">
        <f t="shared" si="1127"/>
        <v/>
      </c>
      <c r="X8186" t="str">
        <f t="shared" si="1128"/>
        <v/>
      </c>
      <c r="Y8186" t="str">
        <f t="shared" si="1125"/>
        <v/>
      </c>
      <c r="Z8186" s="9"/>
      <c r="AA8186" s="14">
        <f t="shared" si="1129"/>
        <v>0.28299999999999997</v>
      </c>
      <c r="AB8186" s="14">
        <f t="shared" si="1130"/>
        <v>3.7999999999999999E-2</v>
      </c>
    </row>
    <row r="8187" spans="1:28" x14ac:dyDescent="0.25">
      <c r="A8187" s="10">
        <f t="shared" si="1131"/>
        <v>45632</v>
      </c>
      <c r="B8187" s="11">
        <v>341</v>
      </c>
      <c r="C8187" s="11">
        <v>2300</v>
      </c>
      <c r="D8187" s="12">
        <v>849.95833333333303</v>
      </c>
      <c r="E8187" s="9"/>
      <c r="F8187" s="9">
        <v>41.16</v>
      </c>
      <c r="G8187" s="9">
        <v>2.0129999999999999</v>
      </c>
      <c r="H8187" s="9">
        <v>6.0389999999999997</v>
      </c>
      <c r="I8187" s="9">
        <v>332.72899999999998</v>
      </c>
      <c r="J8187" s="9">
        <v>-3.419</v>
      </c>
      <c r="K8187" s="9">
        <v>87</v>
      </c>
      <c r="L8187" s="9">
        <v>0.19700000000000001</v>
      </c>
      <c r="M8187" s="9">
        <v>0.245</v>
      </c>
      <c r="N8187" s="9">
        <v>0</v>
      </c>
      <c r="O8187" s="9">
        <v>0.625</v>
      </c>
      <c r="P8187" s="9"/>
      <c r="Q8187" s="9"/>
      <c r="R8187" s="9"/>
      <c r="T8187">
        <f t="shared" si="1126"/>
        <v>3412300</v>
      </c>
      <c r="U8187">
        <v>0</v>
      </c>
      <c r="V8187">
        <f t="shared" si="1124"/>
        <v>0</v>
      </c>
      <c r="W8187" t="str">
        <f t="shared" si="1127"/>
        <v/>
      </c>
      <c r="X8187" t="str">
        <f t="shared" si="1128"/>
        <v/>
      </c>
      <c r="Y8187" t="str">
        <f t="shared" si="1125"/>
        <v/>
      </c>
      <c r="Z8187" s="9"/>
      <c r="AA8187" s="14">
        <f t="shared" si="1129"/>
        <v>0.41299999999999998</v>
      </c>
      <c r="AB8187" s="14">
        <f t="shared" si="1130"/>
        <v>6.2E-2</v>
      </c>
    </row>
    <row r="8188" spans="1:28" x14ac:dyDescent="0.25">
      <c r="A8188" s="10">
        <f t="shared" si="1131"/>
        <v>45632</v>
      </c>
      <c r="B8188" s="11">
        <v>341</v>
      </c>
      <c r="C8188" s="11">
        <v>2400</v>
      </c>
      <c r="D8188" s="12">
        <v>850</v>
      </c>
      <c r="E8188" s="9"/>
      <c r="F8188" s="9">
        <v>41.744999999999997</v>
      </c>
      <c r="G8188" s="9">
        <v>1.0069999999999999</v>
      </c>
      <c r="H8188" s="9">
        <v>5.5359999999999996</v>
      </c>
      <c r="I8188" s="9">
        <v>331.32499999999999</v>
      </c>
      <c r="J8188" s="9">
        <v>-3.0350000000000001</v>
      </c>
      <c r="K8188" s="9">
        <v>83.6</v>
      </c>
      <c r="L8188" s="9">
        <v>0.19700000000000001</v>
      </c>
      <c r="M8188" s="9">
        <v>0.245</v>
      </c>
      <c r="N8188" s="9">
        <v>0</v>
      </c>
      <c r="O8188" s="9">
        <v>0.625</v>
      </c>
      <c r="P8188" s="9"/>
      <c r="Q8188" s="9"/>
      <c r="R8188" s="9"/>
      <c r="T8188">
        <f t="shared" si="1126"/>
        <v>3412400</v>
      </c>
      <c r="U8188">
        <v>0</v>
      </c>
      <c r="V8188">
        <f t="shared" si="1124"/>
        <v>0</v>
      </c>
      <c r="W8188">
        <f t="shared" si="1127"/>
        <v>0.19700000000000001</v>
      </c>
      <c r="X8188">
        <f t="shared" si="1128"/>
        <v>0.245</v>
      </c>
      <c r="Y8188">
        <f t="shared" si="1125"/>
        <v>0.41699999999999998</v>
      </c>
      <c r="Z8188" s="9"/>
      <c r="AA8188" s="14">
        <f t="shared" si="1129"/>
        <v>0.40799999999999997</v>
      </c>
      <c r="AB8188" s="14">
        <f t="shared" si="1130"/>
        <v>0.08</v>
      </c>
    </row>
    <row r="8189" spans="1:28" x14ac:dyDescent="0.25">
      <c r="A8189" s="10">
        <f t="shared" si="1131"/>
        <v>45633</v>
      </c>
      <c r="B8189" s="11">
        <v>342</v>
      </c>
      <c r="C8189" s="11">
        <v>100</v>
      </c>
      <c r="D8189" s="12">
        <v>850.04166666666697</v>
      </c>
      <c r="E8189" s="9"/>
      <c r="F8189" s="9">
        <v>41.393999999999998</v>
      </c>
      <c r="G8189" s="9">
        <v>1.0069999999999999</v>
      </c>
      <c r="H8189" s="9">
        <v>4.0259999999999998</v>
      </c>
      <c r="I8189" s="9">
        <v>328.51799999999997</v>
      </c>
      <c r="J8189" s="9">
        <v>-4.7729999999999997</v>
      </c>
      <c r="K8189" s="9">
        <v>84.4</v>
      </c>
      <c r="L8189" s="9">
        <v>0.19700000000000001</v>
      </c>
      <c r="M8189" s="9">
        <v>0.245</v>
      </c>
      <c r="N8189" s="9">
        <v>0</v>
      </c>
      <c r="O8189" s="9">
        <v>0.625</v>
      </c>
      <c r="P8189" s="9"/>
      <c r="Q8189" s="9"/>
      <c r="R8189" s="9"/>
      <c r="T8189">
        <f t="shared" si="1126"/>
        <v>3420100</v>
      </c>
      <c r="U8189">
        <v>0</v>
      </c>
      <c r="V8189">
        <f t="shared" ref="V8189:V8252" si="1132">IF(O8189&lt;1,0,ROUND(O8189,1))</f>
        <v>0</v>
      </c>
      <c r="W8189" t="str">
        <f t="shared" si="1127"/>
        <v/>
      </c>
      <c r="X8189" t="str">
        <f t="shared" si="1128"/>
        <v/>
      </c>
      <c r="Y8189" t="str">
        <f t="shared" ref="Y8189:Y8252" si="1133">IF(C8189=2400,ROUND(F8189/100,3),"")</f>
        <v/>
      </c>
      <c r="Z8189" s="9"/>
      <c r="AA8189" s="14">
        <f t="shared" si="1129"/>
        <v>0.36099999999999999</v>
      </c>
      <c r="AB8189" s="14">
        <f t="shared" si="1130"/>
        <v>6.7000000000000004E-2</v>
      </c>
    </row>
    <row r="8190" spans="1:28" x14ac:dyDescent="0.25">
      <c r="A8190" s="10">
        <f t="shared" si="1131"/>
        <v>45633</v>
      </c>
      <c r="B8190" s="11">
        <v>342</v>
      </c>
      <c r="C8190" s="11">
        <v>200</v>
      </c>
      <c r="D8190" s="12">
        <v>850.08333333333303</v>
      </c>
      <c r="E8190" s="9"/>
      <c r="F8190" s="9">
        <v>40.341000000000001</v>
      </c>
      <c r="G8190" s="9">
        <v>1.0069999999999999</v>
      </c>
      <c r="H8190" s="9">
        <v>5.0330000000000004</v>
      </c>
      <c r="I8190" s="9">
        <v>317.286</v>
      </c>
      <c r="J8190" s="9">
        <v>-3.8660000000000001</v>
      </c>
      <c r="K8190" s="9">
        <v>87.3</v>
      </c>
      <c r="L8190" s="9">
        <v>0.19800000000000001</v>
      </c>
      <c r="M8190" s="9">
        <v>0.245</v>
      </c>
      <c r="N8190" s="9">
        <v>0</v>
      </c>
      <c r="O8190" s="9">
        <v>0.625</v>
      </c>
      <c r="P8190" s="9"/>
      <c r="Q8190" s="9"/>
      <c r="R8190" s="9"/>
      <c r="T8190">
        <f t="shared" si="1126"/>
        <v>3420200</v>
      </c>
      <c r="U8190">
        <v>0</v>
      </c>
      <c r="V8190">
        <f t="shared" si="1132"/>
        <v>0</v>
      </c>
      <c r="W8190" t="str">
        <f t="shared" si="1127"/>
        <v/>
      </c>
      <c r="X8190" t="str">
        <f t="shared" si="1128"/>
        <v/>
      </c>
      <c r="Y8190" t="str">
        <f t="shared" si="1133"/>
        <v/>
      </c>
      <c r="Z8190" s="9"/>
      <c r="AA8190" s="14">
        <f t="shared" si="1129"/>
        <v>0.4</v>
      </c>
      <c r="AB8190" s="14">
        <f t="shared" si="1130"/>
        <v>5.8000000000000003E-2</v>
      </c>
    </row>
    <row r="8191" spans="1:28" x14ac:dyDescent="0.25">
      <c r="A8191" s="10">
        <f t="shared" si="1131"/>
        <v>45633</v>
      </c>
      <c r="B8191" s="11">
        <v>342</v>
      </c>
      <c r="C8191" s="11">
        <v>300</v>
      </c>
      <c r="D8191" s="12">
        <v>850.125</v>
      </c>
      <c r="E8191" s="9"/>
      <c r="F8191" s="9">
        <v>41.628</v>
      </c>
      <c r="G8191" s="9">
        <v>1.51</v>
      </c>
      <c r="H8191" s="9">
        <v>5.0330000000000004</v>
      </c>
      <c r="I8191" s="9">
        <v>328.51799999999997</v>
      </c>
      <c r="J8191" s="9">
        <v>-5.0789999999999997</v>
      </c>
      <c r="K8191" s="9">
        <v>89.8</v>
      </c>
      <c r="L8191" s="9">
        <v>0.19700000000000001</v>
      </c>
      <c r="M8191" s="9">
        <v>0.245</v>
      </c>
      <c r="N8191" s="9">
        <v>0</v>
      </c>
      <c r="O8191" s="9">
        <v>0.625</v>
      </c>
      <c r="P8191" s="9"/>
      <c r="Q8191" s="9"/>
      <c r="R8191" s="9"/>
      <c r="T8191">
        <f t="shared" si="1126"/>
        <v>3420300</v>
      </c>
      <c r="U8191">
        <v>0</v>
      </c>
      <c r="V8191">
        <f t="shared" si="1132"/>
        <v>0</v>
      </c>
      <c r="W8191" t="str">
        <f t="shared" si="1127"/>
        <v/>
      </c>
      <c r="X8191" t="str">
        <f t="shared" si="1128"/>
        <v/>
      </c>
      <c r="Y8191" t="str">
        <f t="shared" si="1133"/>
        <v/>
      </c>
      <c r="Z8191" s="9"/>
      <c r="AA8191" s="14">
        <f t="shared" si="1129"/>
        <v>0.376</v>
      </c>
      <c r="AB8191" s="14">
        <f t="shared" si="1130"/>
        <v>4.2999999999999997E-2</v>
      </c>
    </row>
    <row r="8192" spans="1:28" x14ac:dyDescent="0.25">
      <c r="A8192" s="10">
        <f t="shared" si="1131"/>
        <v>45633</v>
      </c>
      <c r="B8192" s="11">
        <v>342</v>
      </c>
      <c r="C8192" s="11">
        <v>400</v>
      </c>
      <c r="D8192" s="12">
        <v>850.16666666666697</v>
      </c>
      <c r="E8192" s="9"/>
      <c r="F8192" s="9">
        <v>42.564</v>
      </c>
      <c r="G8192" s="9">
        <v>1.0069999999999999</v>
      </c>
      <c r="H8192" s="9">
        <v>4.5289999999999999</v>
      </c>
      <c r="I8192" s="9">
        <v>301.84300000000002</v>
      </c>
      <c r="J8192" s="9">
        <v>-5.1719999999999997</v>
      </c>
      <c r="K8192" s="9">
        <v>91.1</v>
      </c>
      <c r="L8192" s="9">
        <v>0.19700000000000001</v>
      </c>
      <c r="M8192" s="9">
        <v>0.245</v>
      </c>
      <c r="N8192" s="9">
        <v>0</v>
      </c>
      <c r="O8192" s="9">
        <v>0.625</v>
      </c>
      <c r="P8192" s="9"/>
      <c r="Q8192" s="9"/>
      <c r="R8192" s="9"/>
      <c r="T8192">
        <f t="shared" si="1126"/>
        <v>3420400</v>
      </c>
      <c r="U8192">
        <v>0</v>
      </c>
      <c r="V8192">
        <f t="shared" si="1132"/>
        <v>0</v>
      </c>
      <c r="W8192" t="str">
        <f t="shared" si="1127"/>
        <v/>
      </c>
      <c r="X8192" t="str">
        <f t="shared" si="1128"/>
        <v/>
      </c>
      <c r="Y8192" t="str">
        <f t="shared" si="1133"/>
        <v/>
      </c>
      <c r="Z8192" s="9"/>
      <c r="AA8192" s="14">
        <f t="shared" si="1129"/>
        <v>0.378</v>
      </c>
      <c r="AB8192" s="14">
        <f t="shared" si="1130"/>
        <v>3.6999999999999998E-2</v>
      </c>
    </row>
    <row r="8193" spans="1:28" x14ac:dyDescent="0.25">
      <c r="A8193" s="10">
        <f t="shared" si="1131"/>
        <v>45633</v>
      </c>
      <c r="B8193" s="11">
        <v>342</v>
      </c>
      <c r="C8193" s="11">
        <v>500</v>
      </c>
      <c r="D8193" s="12">
        <v>850.20833333333303</v>
      </c>
      <c r="E8193" s="9"/>
      <c r="F8193" s="9">
        <v>44.67</v>
      </c>
      <c r="G8193" s="9">
        <v>0.503</v>
      </c>
      <c r="H8193" s="9">
        <v>3.5230000000000001</v>
      </c>
      <c r="I8193" s="9">
        <v>311.67099999999999</v>
      </c>
      <c r="J8193" s="9">
        <v>-3.153</v>
      </c>
      <c r="K8193" s="9">
        <v>91</v>
      </c>
      <c r="L8193" s="9">
        <v>0.19700000000000001</v>
      </c>
      <c r="M8193" s="9">
        <v>0.245</v>
      </c>
      <c r="N8193" s="9">
        <v>0</v>
      </c>
      <c r="O8193" s="9">
        <v>0.625</v>
      </c>
      <c r="P8193" s="9"/>
      <c r="Q8193" s="9"/>
      <c r="R8193" s="9"/>
      <c r="T8193">
        <f t="shared" si="1126"/>
        <v>3420500</v>
      </c>
      <c r="U8193">
        <v>0</v>
      </c>
      <c r="V8193">
        <f t="shared" si="1132"/>
        <v>0</v>
      </c>
      <c r="W8193" t="str">
        <f t="shared" si="1127"/>
        <v/>
      </c>
      <c r="X8193" t="str">
        <f t="shared" si="1128"/>
        <v/>
      </c>
      <c r="Y8193" t="str">
        <f t="shared" si="1133"/>
        <v/>
      </c>
      <c r="Z8193" s="9"/>
      <c r="AA8193" s="14">
        <f t="shared" si="1129"/>
        <v>0.44</v>
      </c>
      <c r="AB8193" s="14">
        <f t="shared" si="1130"/>
        <v>4.3999999999999997E-2</v>
      </c>
    </row>
    <row r="8194" spans="1:28" x14ac:dyDescent="0.25">
      <c r="A8194" s="10">
        <f t="shared" si="1131"/>
        <v>45633</v>
      </c>
      <c r="B8194" s="11">
        <v>342</v>
      </c>
      <c r="C8194" s="11">
        <v>600</v>
      </c>
      <c r="D8194" s="12">
        <v>850.25</v>
      </c>
      <c r="E8194" s="9"/>
      <c r="F8194" s="9">
        <v>44.085000000000001</v>
      </c>
      <c r="G8194" s="9">
        <v>0</v>
      </c>
      <c r="H8194" s="9">
        <v>1.51</v>
      </c>
      <c r="I8194" s="9">
        <v>176.89400000000001</v>
      </c>
      <c r="J8194" s="9">
        <v>-8.7999999999999995E-2</v>
      </c>
      <c r="K8194" s="9">
        <v>91.1</v>
      </c>
      <c r="L8194" s="9">
        <v>0.19700000000000001</v>
      </c>
      <c r="M8194" s="9">
        <v>0.245</v>
      </c>
      <c r="N8194" s="9">
        <v>0</v>
      </c>
      <c r="O8194" s="9">
        <v>0.625</v>
      </c>
      <c r="P8194" s="9"/>
      <c r="Q8194" s="9"/>
      <c r="R8194" s="9"/>
      <c r="T8194">
        <f t="shared" si="1126"/>
        <v>3420600</v>
      </c>
      <c r="U8194">
        <v>0</v>
      </c>
      <c r="V8194">
        <f t="shared" si="1132"/>
        <v>0</v>
      </c>
      <c r="W8194" t="str">
        <f t="shared" si="1127"/>
        <v/>
      </c>
      <c r="X8194" t="str">
        <f t="shared" si="1128"/>
        <v/>
      </c>
      <c r="Y8194" t="str">
        <f t="shared" si="1133"/>
        <v/>
      </c>
      <c r="Z8194" s="9"/>
      <c r="AA8194" s="14">
        <f t="shared" si="1129"/>
        <v>0.55300000000000005</v>
      </c>
      <c r="AB8194" s="14">
        <f t="shared" si="1130"/>
        <v>5.3999999999999999E-2</v>
      </c>
    </row>
    <row r="8195" spans="1:28" x14ac:dyDescent="0.25">
      <c r="A8195" s="10">
        <f t="shared" si="1131"/>
        <v>45633</v>
      </c>
      <c r="B8195" s="11">
        <v>342</v>
      </c>
      <c r="C8195" s="11">
        <v>700</v>
      </c>
      <c r="D8195" s="12">
        <v>850.29166666666697</v>
      </c>
      <c r="E8195" s="9"/>
      <c r="F8195" s="9">
        <v>43.5</v>
      </c>
      <c r="G8195" s="9">
        <v>0</v>
      </c>
      <c r="H8195" s="9">
        <v>3.5230000000000001</v>
      </c>
      <c r="I8195" s="9">
        <v>317.286</v>
      </c>
      <c r="J8195" s="9">
        <v>-1.958</v>
      </c>
      <c r="K8195" s="9">
        <v>92</v>
      </c>
      <c r="L8195" s="9">
        <v>0.19800000000000001</v>
      </c>
      <c r="M8195" s="9">
        <v>0.245</v>
      </c>
      <c r="N8195" s="9">
        <v>0</v>
      </c>
      <c r="O8195" s="9">
        <v>0.625</v>
      </c>
      <c r="P8195" s="9"/>
      <c r="Q8195" s="9"/>
      <c r="R8195" s="9"/>
      <c r="T8195">
        <f t="shared" si="1126"/>
        <v>3420700</v>
      </c>
      <c r="U8195">
        <v>0</v>
      </c>
      <c r="V8195">
        <f t="shared" si="1132"/>
        <v>0</v>
      </c>
      <c r="W8195" t="str">
        <f t="shared" si="1127"/>
        <v/>
      </c>
      <c r="X8195" t="str">
        <f t="shared" si="1128"/>
        <v/>
      </c>
      <c r="Y8195" t="str">
        <f t="shared" si="1133"/>
        <v/>
      </c>
      <c r="Z8195" s="9"/>
      <c r="AA8195" s="14">
        <f t="shared" si="1129"/>
        <v>0.48599999999999999</v>
      </c>
      <c r="AB8195" s="14">
        <f t="shared" si="1130"/>
        <v>4.2000000000000003E-2</v>
      </c>
    </row>
    <row r="8196" spans="1:28" x14ac:dyDescent="0.25">
      <c r="A8196" s="10">
        <f t="shared" si="1131"/>
        <v>45633</v>
      </c>
      <c r="B8196" s="11">
        <v>342</v>
      </c>
      <c r="C8196" s="11">
        <v>800</v>
      </c>
      <c r="D8196" s="12">
        <v>850.33333333333303</v>
      </c>
      <c r="E8196" s="9"/>
      <c r="F8196" s="9">
        <v>44.085000000000001</v>
      </c>
      <c r="G8196" s="9">
        <v>0</v>
      </c>
      <c r="H8196" s="9">
        <v>2.0129999999999999</v>
      </c>
      <c r="I8196" s="9">
        <v>123.545</v>
      </c>
      <c r="J8196" s="9">
        <v>-0.873</v>
      </c>
      <c r="K8196" s="9">
        <v>95.4</v>
      </c>
      <c r="L8196" s="9">
        <v>0.19800000000000001</v>
      </c>
      <c r="M8196" s="9">
        <v>0.245</v>
      </c>
      <c r="N8196" s="9">
        <v>0</v>
      </c>
      <c r="O8196" s="9">
        <v>1.875</v>
      </c>
      <c r="P8196" s="9"/>
      <c r="Q8196" s="9"/>
      <c r="R8196" s="9"/>
      <c r="T8196">
        <f t="shared" si="1126"/>
        <v>3420800</v>
      </c>
      <c r="U8196">
        <v>1.8</v>
      </c>
      <c r="V8196">
        <f t="shared" si="1132"/>
        <v>1.9</v>
      </c>
      <c r="W8196" t="str">
        <f t="shared" si="1127"/>
        <v/>
      </c>
      <c r="X8196" t="str">
        <f t="shared" si="1128"/>
        <v/>
      </c>
      <c r="Y8196" t="str">
        <f t="shared" si="1133"/>
        <v/>
      </c>
      <c r="Z8196" s="9"/>
      <c r="AA8196" s="14">
        <f t="shared" si="1129"/>
        <v>0.54600000000000004</v>
      </c>
      <c r="AB8196" s="14">
        <f t="shared" si="1130"/>
        <v>2.5999999999999999E-2</v>
      </c>
    </row>
    <row r="8197" spans="1:28" x14ac:dyDescent="0.25">
      <c r="A8197" s="10">
        <f t="shared" si="1131"/>
        <v>45633</v>
      </c>
      <c r="B8197" s="11">
        <v>342</v>
      </c>
      <c r="C8197" s="11">
        <v>900</v>
      </c>
      <c r="D8197" s="12">
        <v>850.375</v>
      </c>
      <c r="E8197" s="9"/>
      <c r="F8197" s="9">
        <v>43.031999999999996</v>
      </c>
      <c r="G8197" s="9">
        <v>0</v>
      </c>
      <c r="H8197" s="9">
        <v>2.516</v>
      </c>
      <c r="I8197" s="9">
        <v>151.624</v>
      </c>
      <c r="J8197" s="9">
        <v>0.93400000000000005</v>
      </c>
      <c r="K8197" s="9">
        <v>96.7</v>
      </c>
      <c r="L8197" s="9">
        <v>0.19700000000000001</v>
      </c>
      <c r="M8197" s="9">
        <v>0.245</v>
      </c>
      <c r="N8197" s="9">
        <v>0</v>
      </c>
      <c r="O8197" s="9">
        <v>26.875</v>
      </c>
      <c r="P8197" s="9"/>
      <c r="Q8197" s="9"/>
      <c r="R8197" s="9"/>
      <c r="T8197">
        <f t="shared" ref="T8197:T8260" si="1134">B8197*10000+C8197</f>
        <v>3420900</v>
      </c>
      <c r="U8197">
        <v>76</v>
      </c>
      <c r="V8197">
        <f t="shared" si="1132"/>
        <v>26.9</v>
      </c>
      <c r="W8197" t="str">
        <f t="shared" ref="W8197:W8260" si="1135">IF(C8197=2400,ROUND(L8197,3),"")</f>
        <v/>
      </c>
      <c r="X8197" t="str">
        <f t="shared" ref="X8197:X8260" si="1136">IF(C8197=2400,ROUND(M8197,3),"")</f>
        <v/>
      </c>
      <c r="Y8197" t="str">
        <f t="shared" si="1133"/>
        <v/>
      </c>
      <c r="Z8197" s="9"/>
      <c r="AA8197" s="14">
        <f t="shared" ref="AA8197:AA8260" si="1137">ROUND((0.6105*(EXP((17.273*J8197)/(J8197+237.3))))*K8197/100,3)</f>
        <v>0.63200000000000001</v>
      </c>
      <c r="AB8197" s="14">
        <f t="shared" ref="AB8197:AB8260" si="1138">ROUND(AA8197/K8197*(100-K8197),3)</f>
        <v>2.1999999999999999E-2</v>
      </c>
    </row>
    <row r="8198" spans="1:28" x14ac:dyDescent="0.25">
      <c r="A8198" s="10">
        <f t="shared" si="1131"/>
        <v>45633</v>
      </c>
      <c r="B8198" s="11">
        <v>342</v>
      </c>
      <c r="C8198" s="11">
        <v>1000</v>
      </c>
      <c r="D8198" s="12">
        <v>850.41666666666697</v>
      </c>
      <c r="E8198" s="9"/>
      <c r="F8198" s="9">
        <v>43.968000000000004</v>
      </c>
      <c r="G8198" s="9">
        <v>1.0069999999999999</v>
      </c>
      <c r="H8198" s="9">
        <v>5.5359999999999996</v>
      </c>
      <c r="I8198" s="9">
        <v>136.18</v>
      </c>
      <c r="J8198" s="9">
        <v>2.4E-2</v>
      </c>
      <c r="K8198" s="9">
        <v>96.8</v>
      </c>
      <c r="L8198" s="9">
        <v>0.19800000000000001</v>
      </c>
      <c r="M8198" s="9">
        <v>0.245</v>
      </c>
      <c r="N8198" s="9">
        <v>0</v>
      </c>
      <c r="O8198" s="9">
        <v>58.125</v>
      </c>
      <c r="P8198" s="9"/>
      <c r="Q8198" s="9"/>
      <c r="R8198" s="9"/>
      <c r="T8198">
        <f t="shared" si="1134"/>
        <v>3421000</v>
      </c>
      <c r="U8198">
        <v>184.2</v>
      </c>
      <c r="V8198">
        <f t="shared" si="1132"/>
        <v>58.1</v>
      </c>
      <c r="W8198" t="str">
        <f t="shared" si="1135"/>
        <v/>
      </c>
      <c r="X8198" t="str">
        <f t="shared" si="1136"/>
        <v/>
      </c>
      <c r="Y8198" t="str">
        <f t="shared" si="1133"/>
        <v/>
      </c>
      <c r="Z8198" s="9"/>
      <c r="AA8198" s="14">
        <f t="shared" si="1137"/>
        <v>0.59199999999999997</v>
      </c>
      <c r="AB8198" s="14">
        <f t="shared" si="1138"/>
        <v>0.02</v>
      </c>
    </row>
    <row r="8199" spans="1:28" x14ac:dyDescent="0.25">
      <c r="A8199" s="10">
        <f t="shared" ref="A8199:A8262" si="1139">A$5-1+B8199</f>
        <v>45633</v>
      </c>
      <c r="B8199" s="11">
        <v>342</v>
      </c>
      <c r="C8199" s="11">
        <v>1100</v>
      </c>
      <c r="D8199" s="12">
        <v>850.45833333333303</v>
      </c>
      <c r="E8199" s="9"/>
      <c r="F8199" s="9">
        <v>44.201999999999998</v>
      </c>
      <c r="G8199" s="9">
        <v>1.0069999999999999</v>
      </c>
      <c r="H8199" s="9">
        <v>5.0330000000000004</v>
      </c>
      <c r="I8199" s="9">
        <v>129.161</v>
      </c>
      <c r="J8199" s="9">
        <v>0.63200000000000001</v>
      </c>
      <c r="K8199" s="9">
        <v>97.2</v>
      </c>
      <c r="L8199" s="9">
        <v>0.19900000000000001</v>
      </c>
      <c r="M8199" s="9">
        <v>0.246</v>
      </c>
      <c r="N8199" s="9">
        <v>0</v>
      </c>
      <c r="O8199" s="9">
        <v>120.625</v>
      </c>
      <c r="P8199" s="9"/>
      <c r="Q8199" s="9"/>
      <c r="R8199" s="9"/>
      <c r="T8199">
        <f t="shared" si="1134"/>
        <v>3421100</v>
      </c>
      <c r="U8199">
        <v>262.3</v>
      </c>
      <c r="V8199">
        <f t="shared" si="1132"/>
        <v>120.6</v>
      </c>
      <c r="W8199" t="str">
        <f t="shared" si="1135"/>
        <v/>
      </c>
      <c r="X8199" t="str">
        <f t="shared" si="1136"/>
        <v/>
      </c>
      <c r="Y8199" t="str">
        <f t="shared" si="1133"/>
        <v/>
      </c>
      <c r="Z8199" s="9"/>
      <c r="AA8199" s="14">
        <f t="shared" si="1137"/>
        <v>0.621</v>
      </c>
      <c r="AB8199" s="14">
        <f t="shared" si="1138"/>
        <v>1.7999999999999999E-2</v>
      </c>
    </row>
    <row r="8200" spans="1:28" x14ac:dyDescent="0.25">
      <c r="A8200" s="10">
        <f t="shared" si="1139"/>
        <v>45633</v>
      </c>
      <c r="B8200" s="11">
        <v>342</v>
      </c>
      <c r="C8200" s="11">
        <v>1200</v>
      </c>
      <c r="D8200" s="12">
        <v>850.5</v>
      </c>
      <c r="E8200" s="9"/>
      <c r="F8200" s="9">
        <v>44.319000000000003</v>
      </c>
      <c r="G8200" s="9">
        <v>1.51</v>
      </c>
      <c r="H8200" s="9">
        <v>5.5359999999999996</v>
      </c>
      <c r="I8200" s="9">
        <v>115.122</v>
      </c>
      <c r="J8200" s="9">
        <v>-3.2000000000000001E-2</v>
      </c>
      <c r="K8200" s="9">
        <v>97.6</v>
      </c>
      <c r="L8200" s="9">
        <v>0.19800000000000001</v>
      </c>
      <c r="M8200" s="9">
        <v>0.245</v>
      </c>
      <c r="N8200" s="9">
        <v>0</v>
      </c>
      <c r="O8200" s="9">
        <v>71.875</v>
      </c>
      <c r="P8200" s="9"/>
      <c r="Q8200" s="9"/>
      <c r="R8200" s="9"/>
      <c r="T8200">
        <f t="shared" si="1134"/>
        <v>3421200</v>
      </c>
      <c r="U8200">
        <v>295.7</v>
      </c>
      <c r="V8200">
        <f t="shared" si="1132"/>
        <v>71.900000000000006</v>
      </c>
      <c r="W8200" t="str">
        <f t="shared" si="1135"/>
        <v/>
      </c>
      <c r="X8200" t="str">
        <f t="shared" si="1136"/>
        <v/>
      </c>
      <c r="Y8200" t="str">
        <f t="shared" si="1133"/>
        <v/>
      </c>
      <c r="Z8200" s="9"/>
      <c r="AA8200" s="14">
        <f t="shared" si="1137"/>
        <v>0.59399999999999997</v>
      </c>
      <c r="AB8200" s="14">
        <f t="shared" si="1138"/>
        <v>1.4999999999999999E-2</v>
      </c>
    </row>
    <row r="8201" spans="1:28" x14ac:dyDescent="0.25">
      <c r="A8201" s="10">
        <f t="shared" si="1139"/>
        <v>45633</v>
      </c>
      <c r="B8201" s="11">
        <v>342</v>
      </c>
      <c r="C8201" s="11">
        <v>1300</v>
      </c>
      <c r="D8201" s="12">
        <v>850.54166666666697</v>
      </c>
      <c r="E8201" s="9"/>
      <c r="F8201" s="9">
        <v>44.201999999999998</v>
      </c>
      <c r="G8201" s="9">
        <v>1.0069999999999999</v>
      </c>
      <c r="H8201" s="9">
        <v>4.5289999999999999</v>
      </c>
      <c r="I8201" s="9">
        <v>127.75700000000001</v>
      </c>
      <c r="J8201" s="9">
        <v>2.4E-2</v>
      </c>
      <c r="K8201" s="9">
        <v>96.9</v>
      </c>
      <c r="L8201" s="9">
        <v>0.19900000000000001</v>
      </c>
      <c r="M8201" s="9">
        <v>0.245</v>
      </c>
      <c r="N8201" s="9">
        <v>0</v>
      </c>
      <c r="O8201" s="9">
        <v>83.125</v>
      </c>
      <c r="P8201" s="9"/>
      <c r="Q8201" s="9"/>
      <c r="R8201" s="9"/>
      <c r="T8201">
        <f t="shared" si="1134"/>
        <v>3421300</v>
      </c>
      <c r="U8201">
        <v>278.8</v>
      </c>
      <c r="V8201">
        <f t="shared" si="1132"/>
        <v>83.1</v>
      </c>
      <c r="W8201" t="str">
        <f t="shared" si="1135"/>
        <v/>
      </c>
      <c r="X8201" t="str">
        <f t="shared" si="1136"/>
        <v/>
      </c>
      <c r="Y8201" t="str">
        <f t="shared" si="1133"/>
        <v/>
      </c>
      <c r="Z8201" s="9"/>
      <c r="AA8201" s="14">
        <f t="shared" si="1137"/>
        <v>0.59299999999999997</v>
      </c>
      <c r="AB8201" s="14">
        <f t="shared" si="1138"/>
        <v>1.9E-2</v>
      </c>
    </row>
    <row r="8202" spans="1:28" x14ac:dyDescent="0.25">
      <c r="A8202" s="10">
        <f t="shared" si="1139"/>
        <v>45633</v>
      </c>
      <c r="B8202" s="11">
        <v>342</v>
      </c>
      <c r="C8202" s="11">
        <v>1400</v>
      </c>
      <c r="D8202" s="12">
        <v>850.58333333333303</v>
      </c>
      <c r="E8202" s="9"/>
      <c r="F8202" s="9">
        <v>43.968000000000004</v>
      </c>
      <c r="G8202" s="9">
        <v>1.0069999999999999</v>
      </c>
      <c r="H8202" s="9">
        <v>6.0389999999999997</v>
      </c>
      <c r="I8202" s="9">
        <v>136.18</v>
      </c>
      <c r="J8202" s="9">
        <v>2.4E-2</v>
      </c>
      <c r="K8202" s="9">
        <v>96.2</v>
      </c>
      <c r="L8202" s="9">
        <v>0.19800000000000001</v>
      </c>
      <c r="M8202" s="9">
        <v>0.245</v>
      </c>
      <c r="N8202" s="9">
        <v>0</v>
      </c>
      <c r="O8202" s="9">
        <v>41.875</v>
      </c>
      <c r="P8202" s="9"/>
      <c r="Q8202" s="9"/>
      <c r="R8202" s="9"/>
      <c r="T8202">
        <f t="shared" si="1134"/>
        <v>3421400</v>
      </c>
      <c r="U8202">
        <v>214.8</v>
      </c>
      <c r="V8202">
        <f t="shared" si="1132"/>
        <v>41.9</v>
      </c>
      <c r="W8202" t="str">
        <f t="shared" si="1135"/>
        <v/>
      </c>
      <c r="X8202" t="str">
        <f t="shared" si="1136"/>
        <v/>
      </c>
      <c r="Y8202" t="str">
        <f t="shared" si="1133"/>
        <v/>
      </c>
      <c r="Z8202" s="9"/>
      <c r="AA8202" s="14">
        <f t="shared" si="1137"/>
        <v>0.58799999999999997</v>
      </c>
      <c r="AB8202" s="14">
        <f t="shared" si="1138"/>
        <v>2.3E-2</v>
      </c>
    </row>
    <row r="8203" spans="1:28" x14ac:dyDescent="0.25">
      <c r="A8203" s="10">
        <f t="shared" si="1139"/>
        <v>45633</v>
      </c>
      <c r="B8203" s="11">
        <v>342</v>
      </c>
      <c r="C8203" s="11">
        <v>1500</v>
      </c>
      <c r="D8203" s="12">
        <v>850.625</v>
      </c>
      <c r="E8203" s="9"/>
      <c r="F8203" s="9">
        <v>44.085000000000001</v>
      </c>
      <c r="G8203" s="9">
        <v>2.0129999999999999</v>
      </c>
      <c r="H8203" s="9">
        <v>9.0589999999999993</v>
      </c>
      <c r="I8203" s="9">
        <v>138.988</v>
      </c>
      <c r="J8203" s="9">
        <v>-0.62</v>
      </c>
      <c r="K8203" s="9">
        <v>94.6</v>
      </c>
      <c r="L8203" s="9">
        <v>0.19800000000000001</v>
      </c>
      <c r="M8203" s="9">
        <v>0.245</v>
      </c>
      <c r="N8203" s="9">
        <v>0</v>
      </c>
      <c r="O8203" s="9">
        <v>26.875</v>
      </c>
      <c r="P8203" s="9"/>
      <c r="Q8203" s="9"/>
      <c r="R8203" s="9"/>
      <c r="T8203">
        <f t="shared" si="1134"/>
        <v>3421500</v>
      </c>
      <c r="U8203">
        <v>114</v>
      </c>
      <c r="V8203">
        <f t="shared" si="1132"/>
        <v>26.9</v>
      </c>
      <c r="W8203" t="str">
        <f t="shared" si="1135"/>
        <v/>
      </c>
      <c r="X8203" t="str">
        <f t="shared" si="1136"/>
        <v/>
      </c>
      <c r="Y8203" t="str">
        <f t="shared" si="1133"/>
        <v/>
      </c>
      <c r="Z8203" s="9"/>
      <c r="AA8203" s="14">
        <f t="shared" si="1137"/>
        <v>0.55200000000000005</v>
      </c>
      <c r="AB8203" s="14">
        <f t="shared" si="1138"/>
        <v>3.2000000000000001E-2</v>
      </c>
    </row>
    <row r="8204" spans="1:28" x14ac:dyDescent="0.25">
      <c r="A8204" s="10">
        <f t="shared" si="1139"/>
        <v>45633</v>
      </c>
      <c r="B8204" s="11">
        <v>342</v>
      </c>
      <c r="C8204" s="11">
        <v>1600</v>
      </c>
      <c r="D8204" s="12">
        <v>850.66666666666697</v>
      </c>
      <c r="E8204" s="9"/>
      <c r="F8204" s="9">
        <v>43.968000000000004</v>
      </c>
      <c r="G8204" s="9">
        <v>2.516</v>
      </c>
      <c r="H8204" s="9">
        <v>7.5490000000000004</v>
      </c>
      <c r="I8204" s="9">
        <v>146.00800000000001</v>
      </c>
      <c r="J8204" s="9">
        <v>-1.2130000000000001</v>
      </c>
      <c r="K8204" s="9">
        <v>92.7</v>
      </c>
      <c r="L8204" s="9">
        <v>0.19700000000000001</v>
      </c>
      <c r="M8204" s="9">
        <v>0.245</v>
      </c>
      <c r="N8204" s="9">
        <v>0</v>
      </c>
      <c r="O8204" s="9">
        <v>34.375</v>
      </c>
      <c r="P8204" s="9"/>
      <c r="Q8204" s="9"/>
      <c r="R8204" s="9"/>
      <c r="T8204">
        <f t="shared" si="1134"/>
        <v>3421600</v>
      </c>
      <c r="U8204">
        <v>14.2</v>
      </c>
      <c r="V8204">
        <f t="shared" si="1132"/>
        <v>34.4</v>
      </c>
      <c r="W8204" t="str">
        <f t="shared" si="1135"/>
        <v/>
      </c>
      <c r="X8204" t="str">
        <f t="shared" si="1136"/>
        <v/>
      </c>
      <c r="Y8204" t="str">
        <f t="shared" si="1133"/>
        <v/>
      </c>
      <c r="Z8204" s="9"/>
      <c r="AA8204" s="14">
        <f t="shared" si="1137"/>
        <v>0.51800000000000002</v>
      </c>
      <c r="AB8204" s="14">
        <f t="shared" si="1138"/>
        <v>4.1000000000000002E-2</v>
      </c>
    </row>
    <row r="8205" spans="1:28" x14ac:dyDescent="0.25">
      <c r="A8205" s="10">
        <f t="shared" si="1139"/>
        <v>45633</v>
      </c>
      <c r="B8205" s="11">
        <v>342</v>
      </c>
      <c r="C8205" s="11">
        <v>1700</v>
      </c>
      <c r="D8205" s="12">
        <v>850.70833333333303</v>
      </c>
      <c r="E8205" s="9"/>
      <c r="F8205" s="9">
        <v>43.968000000000004</v>
      </c>
      <c r="G8205" s="9">
        <v>4.5289999999999999</v>
      </c>
      <c r="H8205" s="9">
        <v>12.582000000000001</v>
      </c>
      <c r="I8205" s="9">
        <v>148.816</v>
      </c>
      <c r="J8205" s="9">
        <v>-2.363</v>
      </c>
      <c r="K8205" s="9">
        <v>87</v>
      </c>
      <c r="L8205" s="9">
        <v>0.19800000000000001</v>
      </c>
      <c r="M8205" s="9">
        <v>0.245</v>
      </c>
      <c r="N8205" s="9">
        <v>0</v>
      </c>
      <c r="O8205" s="9">
        <v>0.625</v>
      </c>
      <c r="P8205" s="9"/>
      <c r="Q8205" s="9"/>
      <c r="R8205" s="9"/>
      <c r="T8205">
        <f t="shared" si="1134"/>
        <v>3421700</v>
      </c>
      <c r="U8205">
        <v>0</v>
      </c>
      <c r="V8205">
        <f t="shared" si="1132"/>
        <v>0</v>
      </c>
      <c r="W8205" t="str">
        <f t="shared" si="1135"/>
        <v/>
      </c>
      <c r="X8205" t="str">
        <f t="shared" si="1136"/>
        <v/>
      </c>
      <c r="Y8205" t="str">
        <f t="shared" si="1133"/>
        <v/>
      </c>
      <c r="Z8205" s="9"/>
      <c r="AA8205" s="14">
        <f t="shared" si="1137"/>
        <v>0.44600000000000001</v>
      </c>
      <c r="AB8205" s="14">
        <f t="shared" si="1138"/>
        <v>6.7000000000000004E-2</v>
      </c>
    </row>
    <row r="8206" spans="1:28" x14ac:dyDescent="0.25">
      <c r="A8206" s="10">
        <f t="shared" si="1139"/>
        <v>45633</v>
      </c>
      <c r="B8206" s="11">
        <v>342</v>
      </c>
      <c r="C8206" s="11">
        <v>1800</v>
      </c>
      <c r="D8206" s="12">
        <v>850.75</v>
      </c>
      <c r="E8206" s="9"/>
      <c r="F8206" s="9">
        <v>43.968000000000004</v>
      </c>
      <c r="G8206" s="9">
        <v>3.02</v>
      </c>
      <c r="H8206" s="9">
        <v>9.5619999999999994</v>
      </c>
      <c r="I8206" s="9">
        <v>137.584</v>
      </c>
      <c r="J8206" s="9">
        <v>-4.4690000000000003</v>
      </c>
      <c r="K8206" s="9">
        <v>89.9</v>
      </c>
      <c r="L8206" s="9">
        <v>0.19800000000000001</v>
      </c>
      <c r="M8206" s="9">
        <v>0.245</v>
      </c>
      <c r="N8206" s="9">
        <v>0</v>
      </c>
      <c r="O8206" s="9">
        <v>0.625</v>
      </c>
      <c r="P8206" s="9"/>
      <c r="Q8206" s="9"/>
      <c r="R8206" s="9"/>
      <c r="T8206">
        <f t="shared" si="1134"/>
        <v>3421800</v>
      </c>
      <c r="U8206">
        <v>0</v>
      </c>
      <c r="V8206">
        <f t="shared" si="1132"/>
        <v>0</v>
      </c>
      <c r="W8206" t="str">
        <f t="shared" si="1135"/>
        <v/>
      </c>
      <c r="X8206" t="str">
        <f t="shared" si="1136"/>
        <v/>
      </c>
      <c r="Y8206" t="str">
        <f t="shared" si="1133"/>
        <v/>
      </c>
      <c r="Z8206" s="9"/>
      <c r="AA8206" s="14">
        <f t="shared" si="1137"/>
        <v>0.39400000000000002</v>
      </c>
      <c r="AB8206" s="14">
        <f t="shared" si="1138"/>
        <v>4.3999999999999997E-2</v>
      </c>
    </row>
    <row r="8207" spans="1:28" x14ac:dyDescent="0.25">
      <c r="A8207" s="10">
        <f t="shared" si="1139"/>
        <v>45633</v>
      </c>
      <c r="B8207" s="11">
        <v>342</v>
      </c>
      <c r="C8207" s="11">
        <v>1900</v>
      </c>
      <c r="D8207" s="12">
        <v>850.79166666666697</v>
      </c>
      <c r="E8207" s="9"/>
      <c r="F8207" s="9">
        <v>43.968000000000004</v>
      </c>
      <c r="G8207" s="9">
        <v>3.02</v>
      </c>
      <c r="H8207" s="9">
        <v>9.0589999999999993</v>
      </c>
      <c r="I8207" s="9">
        <v>143.19999999999999</v>
      </c>
      <c r="J8207" s="9">
        <v>-4.6820000000000004</v>
      </c>
      <c r="K8207" s="9">
        <v>92.6</v>
      </c>
      <c r="L8207" s="9">
        <v>0.19800000000000001</v>
      </c>
      <c r="M8207" s="9">
        <v>0.245</v>
      </c>
      <c r="N8207" s="9">
        <v>0</v>
      </c>
      <c r="O8207" s="9">
        <v>0.625</v>
      </c>
      <c r="P8207" s="9"/>
      <c r="Q8207" s="9"/>
      <c r="R8207" s="9"/>
      <c r="T8207">
        <f t="shared" si="1134"/>
        <v>3421900</v>
      </c>
      <c r="U8207">
        <v>0</v>
      </c>
      <c r="V8207">
        <f t="shared" si="1132"/>
        <v>0</v>
      </c>
      <c r="W8207" t="str">
        <f t="shared" si="1135"/>
        <v/>
      </c>
      <c r="X8207" t="str">
        <f t="shared" si="1136"/>
        <v/>
      </c>
      <c r="Y8207" t="str">
        <f t="shared" si="1133"/>
        <v/>
      </c>
      <c r="Z8207" s="9"/>
      <c r="AA8207" s="14">
        <f t="shared" si="1137"/>
        <v>0.39900000000000002</v>
      </c>
      <c r="AB8207" s="14">
        <f t="shared" si="1138"/>
        <v>3.2000000000000001E-2</v>
      </c>
    </row>
    <row r="8208" spans="1:28" x14ac:dyDescent="0.25">
      <c r="A8208" s="10">
        <f t="shared" si="1139"/>
        <v>45633</v>
      </c>
      <c r="B8208" s="11">
        <v>342</v>
      </c>
      <c r="C8208" s="11">
        <v>2000</v>
      </c>
      <c r="D8208" s="12">
        <v>850.83333333333303</v>
      </c>
      <c r="E8208" s="9"/>
      <c r="F8208" s="9">
        <v>44.085000000000001</v>
      </c>
      <c r="G8208" s="9">
        <v>3.02</v>
      </c>
      <c r="H8208" s="9">
        <v>8.5559999999999992</v>
      </c>
      <c r="I8208" s="9">
        <v>151.624</v>
      </c>
      <c r="J8208" s="9">
        <v>-4.2270000000000003</v>
      </c>
      <c r="K8208" s="9">
        <v>87.1</v>
      </c>
      <c r="L8208" s="9">
        <v>0.19800000000000001</v>
      </c>
      <c r="M8208" s="9">
        <v>0.246</v>
      </c>
      <c r="N8208" s="9">
        <v>0</v>
      </c>
      <c r="O8208" s="9">
        <v>0.625</v>
      </c>
      <c r="P8208" s="9"/>
      <c r="Q8208" s="9"/>
      <c r="R8208" s="9"/>
      <c r="T8208">
        <f t="shared" si="1134"/>
        <v>3422000</v>
      </c>
      <c r="U8208">
        <v>0</v>
      </c>
      <c r="V8208">
        <f t="shared" si="1132"/>
        <v>0</v>
      </c>
      <c r="W8208" t="str">
        <f t="shared" si="1135"/>
        <v/>
      </c>
      <c r="X8208" t="str">
        <f t="shared" si="1136"/>
        <v/>
      </c>
      <c r="Y8208" t="str">
        <f t="shared" si="1133"/>
        <v/>
      </c>
      <c r="Z8208" s="9"/>
      <c r="AA8208" s="14">
        <f t="shared" si="1137"/>
        <v>0.38900000000000001</v>
      </c>
      <c r="AB8208" s="14">
        <f t="shared" si="1138"/>
        <v>5.8000000000000003E-2</v>
      </c>
    </row>
    <row r="8209" spans="1:28" x14ac:dyDescent="0.25">
      <c r="A8209" s="10">
        <f t="shared" si="1139"/>
        <v>45633</v>
      </c>
      <c r="B8209" s="11">
        <v>342</v>
      </c>
      <c r="C8209" s="11">
        <v>2100</v>
      </c>
      <c r="D8209" s="12">
        <v>850.875</v>
      </c>
      <c r="E8209" s="9"/>
      <c r="F8209" s="9">
        <v>43.968000000000004</v>
      </c>
      <c r="G8209" s="9">
        <v>3.5230000000000001</v>
      </c>
      <c r="H8209" s="9">
        <v>9.0589999999999993</v>
      </c>
      <c r="I8209" s="9">
        <v>144.60400000000001</v>
      </c>
      <c r="J8209" s="9">
        <v>-4.4080000000000004</v>
      </c>
      <c r="K8209" s="9">
        <v>88</v>
      </c>
      <c r="L8209" s="9">
        <v>0.19700000000000001</v>
      </c>
      <c r="M8209" s="9">
        <v>0.245</v>
      </c>
      <c r="N8209" s="9">
        <v>0</v>
      </c>
      <c r="O8209" s="9">
        <v>0.625</v>
      </c>
      <c r="P8209" s="9"/>
      <c r="Q8209" s="9"/>
      <c r="R8209" s="9"/>
      <c r="T8209">
        <f t="shared" si="1134"/>
        <v>3422100</v>
      </c>
      <c r="U8209">
        <v>0</v>
      </c>
      <c r="V8209">
        <f t="shared" si="1132"/>
        <v>0</v>
      </c>
      <c r="W8209" t="str">
        <f t="shared" si="1135"/>
        <v/>
      </c>
      <c r="X8209" t="str">
        <f t="shared" si="1136"/>
        <v/>
      </c>
      <c r="Y8209" t="str">
        <f t="shared" si="1133"/>
        <v/>
      </c>
      <c r="Z8209" s="9"/>
      <c r="AA8209" s="14">
        <f t="shared" si="1137"/>
        <v>0.38700000000000001</v>
      </c>
      <c r="AB8209" s="14">
        <f t="shared" si="1138"/>
        <v>5.2999999999999999E-2</v>
      </c>
    </row>
    <row r="8210" spans="1:28" x14ac:dyDescent="0.25">
      <c r="A8210" s="10">
        <f t="shared" si="1139"/>
        <v>45633</v>
      </c>
      <c r="B8210" s="11">
        <v>342</v>
      </c>
      <c r="C8210" s="11">
        <v>2200</v>
      </c>
      <c r="D8210" s="12">
        <v>850.91666666666697</v>
      </c>
      <c r="E8210" s="9"/>
      <c r="F8210" s="9">
        <v>43.850999999999999</v>
      </c>
      <c r="G8210" s="9">
        <v>3.5230000000000001</v>
      </c>
      <c r="H8210" s="9">
        <v>9.5619999999999994</v>
      </c>
      <c r="I8210" s="9">
        <v>148.816</v>
      </c>
      <c r="J8210" s="9">
        <v>-5.1719999999999997</v>
      </c>
      <c r="K8210" s="9">
        <v>87.6</v>
      </c>
      <c r="L8210" s="9">
        <v>0.19800000000000001</v>
      </c>
      <c r="M8210" s="9">
        <v>0.245</v>
      </c>
      <c r="N8210" s="9">
        <v>0</v>
      </c>
      <c r="O8210" s="9">
        <v>0.625</v>
      </c>
      <c r="P8210" s="9"/>
      <c r="Q8210" s="9"/>
      <c r="R8210" s="9"/>
      <c r="T8210">
        <f t="shared" si="1134"/>
        <v>3422200</v>
      </c>
      <c r="U8210">
        <v>0</v>
      </c>
      <c r="V8210">
        <f t="shared" si="1132"/>
        <v>0</v>
      </c>
      <c r="W8210" t="str">
        <f t="shared" si="1135"/>
        <v/>
      </c>
      <c r="X8210" t="str">
        <f t="shared" si="1136"/>
        <v/>
      </c>
      <c r="Y8210" t="str">
        <f t="shared" si="1133"/>
        <v/>
      </c>
      <c r="Z8210" s="9"/>
      <c r="AA8210" s="14">
        <f t="shared" si="1137"/>
        <v>0.36399999999999999</v>
      </c>
      <c r="AB8210" s="14">
        <f t="shared" si="1138"/>
        <v>5.1999999999999998E-2</v>
      </c>
    </row>
    <row r="8211" spans="1:28" x14ac:dyDescent="0.25">
      <c r="A8211" s="10">
        <f t="shared" si="1139"/>
        <v>45633</v>
      </c>
      <c r="B8211" s="11">
        <v>342</v>
      </c>
      <c r="C8211" s="11">
        <v>2300</v>
      </c>
      <c r="D8211" s="12">
        <v>850.95833333333303</v>
      </c>
      <c r="E8211" s="9"/>
      <c r="F8211" s="9">
        <v>43.734000000000002</v>
      </c>
      <c r="G8211" s="9">
        <v>3.02</v>
      </c>
      <c r="H8211" s="9">
        <v>9.0589999999999993</v>
      </c>
      <c r="I8211" s="9">
        <v>162.85499999999999</v>
      </c>
      <c r="J8211" s="9">
        <v>-5.5110000000000001</v>
      </c>
      <c r="K8211" s="9">
        <v>85.4</v>
      </c>
      <c r="L8211" s="9">
        <v>0.19800000000000001</v>
      </c>
      <c r="M8211" s="9">
        <v>0.245</v>
      </c>
      <c r="N8211" s="9">
        <v>0</v>
      </c>
      <c r="O8211" s="9">
        <v>0.625</v>
      </c>
      <c r="P8211" s="9"/>
      <c r="Q8211" s="9"/>
      <c r="R8211" s="9"/>
      <c r="T8211">
        <f t="shared" si="1134"/>
        <v>3422300</v>
      </c>
      <c r="U8211">
        <v>0</v>
      </c>
      <c r="V8211">
        <f t="shared" si="1132"/>
        <v>0</v>
      </c>
      <c r="W8211" t="str">
        <f t="shared" si="1135"/>
        <v/>
      </c>
      <c r="X8211" t="str">
        <f t="shared" si="1136"/>
        <v/>
      </c>
      <c r="Y8211" t="str">
        <f t="shared" si="1133"/>
        <v/>
      </c>
      <c r="Z8211" s="9"/>
      <c r="AA8211" s="14">
        <f t="shared" si="1137"/>
        <v>0.34599999999999997</v>
      </c>
      <c r="AB8211" s="14">
        <f t="shared" si="1138"/>
        <v>5.8999999999999997E-2</v>
      </c>
    </row>
    <row r="8212" spans="1:28" x14ac:dyDescent="0.25">
      <c r="A8212" s="10">
        <f t="shared" si="1139"/>
        <v>45633</v>
      </c>
      <c r="B8212" s="11">
        <v>342</v>
      </c>
      <c r="C8212" s="11">
        <v>2400</v>
      </c>
      <c r="D8212" s="12">
        <v>851</v>
      </c>
      <c r="E8212" s="9"/>
      <c r="F8212" s="9">
        <v>43.850999999999999</v>
      </c>
      <c r="G8212" s="9">
        <v>2.516</v>
      </c>
      <c r="H8212" s="9">
        <v>8.0519999999999996</v>
      </c>
      <c r="I8212" s="9">
        <v>164.25899999999999</v>
      </c>
      <c r="J8212" s="9">
        <v>-5.0490000000000004</v>
      </c>
      <c r="K8212" s="9">
        <v>86.2</v>
      </c>
      <c r="L8212" s="9">
        <v>0.19700000000000001</v>
      </c>
      <c r="M8212" s="9">
        <v>0.245</v>
      </c>
      <c r="N8212" s="9">
        <v>0</v>
      </c>
      <c r="O8212" s="9">
        <v>0.625</v>
      </c>
      <c r="P8212" s="9"/>
      <c r="Q8212" s="9"/>
      <c r="R8212" s="9"/>
      <c r="T8212">
        <f t="shared" si="1134"/>
        <v>3422400</v>
      </c>
      <c r="U8212">
        <v>0</v>
      </c>
      <c r="V8212">
        <f t="shared" si="1132"/>
        <v>0</v>
      </c>
      <c r="W8212">
        <f t="shared" si="1135"/>
        <v>0.19700000000000001</v>
      </c>
      <c r="X8212">
        <f t="shared" si="1136"/>
        <v>0.245</v>
      </c>
      <c r="Y8212">
        <f t="shared" si="1133"/>
        <v>0.439</v>
      </c>
      <c r="Z8212" s="9"/>
      <c r="AA8212" s="14">
        <f t="shared" si="1137"/>
        <v>0.36199999999999999</v>
      </c>
      <c r="AB8212" s="14">
        <f t="shared" si="1138"/>
        <v>5.8000000000000003E-2</v>
      </c>
    </row>
    <row r="8213" spans="1:28" x14ac:dyDescent="0.25">
      <c r="A8213" s="10">
        <f t="shared" si="1139"/>
        <v>45634</v>
      </c>
      <c r="B8213" s="11">
        <v>343</v>
      </c>
      <c r="C8213" s="11">
        <v>100</v>
      </c>
      <c r="D8213" s="12">
        <v>851.04166666666697</v>
      </c>
      <c r="E8213" s="9"/>
      <c r="F8213" s="9">
        <v>43.734000000000002</v>
      </c>
      <c r="G8213" s="9">
        <v>2.516</v>
      </c>
      <c r="H8213" s="9">
        <v>6.5430000000000001</v>
      </c>
      <c r="I8213" s="9">
        <v>160.047</v>
      </c>
      <c r="J8213" s="9">
        <v>-5.1719999999999997</v>
      </c>
      <c r="K8213" s="9">
        <v>85.9</v>
      </c>
      <c r="L8213" s="9">
        <v>0.19800000000000001</v>
      </c>
      <c r="M8213" s="9">
        <v>0.245</v>
      </c>
      <c r="N8213" s="9">
        <v>0</v>
      </c>
      <c r="O8213" s="9">
        <v>0.625</v>
      </c>
      <c r="P8213" s="9"/>
      <c r="Q8213" s="9"/>
      <c r="R8213" s="9"/>
      <c r="T8213">
        <f t="shared" si="1134"/>
        <v>3430100</v>
      </c>
      <c r="U8213">
        <v>0</v>
      </c>
      <c r="V8213">
        <f t="shared" si="1132"/>
        <v>0</v>
      </c>
      <c r="W8213" t="str">
        <f t="shared" si="1135"/>
        <v/>
      </c>
      <c r="X8213" t="str">
        <f t="shared" si="1136"/>
        <v/>
      </c>
      <c r="Y8213" t="str">
        <f t="shared" si="1133"/>
        <v/>
      </c>
      <c r="Z8213" s="9"/>
      <c r="AA8213" s="14">
        <f t="shared" si="1137"/>
        <v>0.35699999999999998</v>
      </c>
      <c r="AB8213" s="14">
        <f t="shared" si="1138"/>
        <v>5.8999999999999997E-2</v>
      </c>
    </row>
    <row r="8214" spans="1:28" x14ac:dyDescent="0.25">
      <c r="A8214" s="10">
        <f t="shared" si="1139"/>
        <v>45634</v>
      </c>
      <c r="B8214" s="11">
        <v>343</v>
      </c>
      <c r="C8214" s="11">
        <v>200</v>
      </c>
      <c r="D8214" s="12">
        <v>851.08333333333303</v>
      </c>
      <c r="E8214" s="9"/>
      <c r="F8214" s="9">
        <v>43.734000000000002</v>
      </c>
      <c r="G8214" s="9">
        <v>1.51</v>
      </c>
      <c r="H8214" s="9">
        <v>5.0330000000000004</v>
      </c>
      <c r="I8214" s="9">
        <v>155.83500000000001</v>
      </c>
      <c r="J8214" s="9">
        <v>-5.1719999999999997</v>
      </c>
      <c r="K8214" s="9">
        <v>85.7</v>
      </c>
      <c r="L8214" s="9">
        <v>0.19800000000000001</v>
      </c>
      <c r="M8214" s="9">
        <v>0.245</v>
      </c>
      <c r="N8214" s="9">
        <v>0</v>
      </c>
      <c r="O8214" s="9">
        <v>0.625</v>
      </c>
      <c r="P8214" s="9"/>
      <c r="Q8214" s="9"/>
      <c r="R8214" s="9"/>
      <c r="T8214">
        <f t="shared" si="1134"/>
        <v>3430200</v>
      </c>
      <c r="U8214">
        <v>0</v>
      </c>
      <c r="V8214">
        <f t="shared" si="1132"/>
        <v>0</v>
      </c>
      <c r="W8214" t="str">
        <f t="shared" si="1135"/>
        <v/>
      </c>
      <c r="X8214" t="str">
        <f t="shared" si="1136"/>
        <v/>
      </c>
      <c r="Y8214" t="str">
        <f t="shared" si="1133"/>
        <v/>
      </c>
      <c r="Z8214" s="9"/>
      <c r="AA8214" s="14">
        <f t="shared" si="1137"/>
        <v>0.35599999999999998</v>
      </c>
      <c r="AB8214" s="14">
        <f t="shared" si="1138"/>
        <v>5.8999999999999997E-2</v>
      </c>
    </row>
    <row r="8215" spans="1:28" x14ac:dyDescent="0.25">
      <c r="A8215" s="10">
        <f t="shared" si="1139"/>
        <v>45634</v>
      </c>
      <c r="B8215" s="11">
        <v>343</v>
      </c>
      <c r="C8215" s="11">
        <v>300</v>
      </c>
      <c r="D8215" s="12">
        <v>851.125</v>
      </c>
      <c r="E8215" s="9"/>
      <c r="F8215" s="9">
        <v>43.850999999999999</v>
      </c>
      <c r="G8215" s="9">
        <v>1.51</v>
      </c>
      <c r="H8215" s="9">
        <v>5.0330000000000004</v>
      </c>
      <c r="I8215" s="9">
        <v>158.643</v>
      </c>
      <c r="J8215" s="9">
        <v>-4.8650000000000002</v>
      </c>
      <c r="K8215" s="9">
        <v>84.7</v>
      </c>
      <c r="L8215" s="9">
        <v>0.19800000000000001</v>
      </c>
      <c r="M8215" s="9">
        <v>0.245</v>
      </c>
      <c r="N8215" s="9">
        <v>0</v>
      </c>
      <c r="O8215" s="9">
        <v>0.625</v>
      </c>
      <c r="P8215" s="9"/>
      <c r="Q8215" s="9"/>
      <c r="R8215" s="9"/>
      <c r="T8215">
        <f t="shared" si="1134"/>
        <v>3430300</v>
      </c>
      <c r="U8215">
        <v>0</v>
      </c>
      <c r="V8215">
        <f t="shared" si="1132"/>
        <v>0</v>
      </c>
      <c r="W8215" t="str">
        <f t="shared" si="1135"/>
        <v/>
      </c>
      <c r="X8215" t="str">
        <f t="shared" si="1136"/>
        <v/>
      </c>
      <c r="Y8215" t="str">
        <f t="shared" si="1133"/>
        <v/>
      </c>
      <c r="Z8215" s="9"/>
      <c r="AA8215" s="14">
        <f t="shared" si="1137"/>
        <v>0.36</v>
      </c>
      <c r="AB8215" s="14">
        <f t="shared" si="1138"/>
        <v>6.5000000000000002E-2</v>
      </c>
    </row>
    <row r="8216" spans="1:28" x14ac:dyDescent="0.25">
      <c r="A8216" s="10">
        <f t="shared" si="1139"/>
        <v>45634</v>
      </c>
      <c r="B8216" s="11">
        <v>343</v>
      </c>
      <c r="C8216" s="11">
        <v>400</v>
      </c>
      <c r="D8216" s="12">
        <v>851.16666666666697</v>
      </c>
      <c r="E8216" s="9"/>
      <c r="F8216" s="9">
        <v>43.968000000000004</v>
      </c>
      <c r="G8216" s="9">
        <v>0.503</v>
      </c>
      <c r="H8216" s="9">
        <v>4.5289999999999999</v>
      </c>
      <c r="I8216" s="9">
        <v>140.392</v>
      </c>
      <c r="J8216" s="9">
        <v>-5.2949999999999999</v>
      </c>
      <c r="K8216" s="9">
        <v>83.8</v>
      </c>
      <c r="L8216" s="9">
        <v>0.19800000000000001</v>
      </c>
      <c r="M8216" s="9">
        <v>0.245</v>
      </c>
      <c r="N8216" s="9">
        <v>0</v>
      </c>
      <c r="O8216" s="9">
        <v>0.625</v>
      </c>
      <c r="P8216" s="9"/>
      <c r="Q8216" s="9"/>
      <c r="R8216" s="9"/>
      <c r="T8216">
        <f t="shared" si="1134"/>
        <v>3430400</v>
      </c>
      <c r="U8216">
        <v>0</v>
      </c>
      <c r="V8216">
        <f t="shared" si="1132"/>
        <v>0</v>
      </c>
      <c r="W8216" t="str">
        <f t="shared" si="1135"/>
        <v/>
      </c>
      <c r="X8216" t="str">
        <f t="shared" si="1136"/>
        <v/>
      </c>
      <c r="Y8216" t="str">
        <f t="shared" si="1133"/>
        <v/>
      </c>
      <c r="Z8216" s="9"/>
      <c r="AA8216" s="14">
        <f t="shared" si="1137"/>
        <v>0.34499999999999997</v>
      </c>
      <c r="AB8216" s="14">
        <f t="shared" si="1138"/>
        <v>6.7000000000000004E-2</v>
      </c>
    </row>
    <row r="8217" spans="1:28" x14ac:dyDescent="0.25">
      <c r="A8217" s="10">
        <f t="shared" si="1139"/>
        <v>45634</v>
      </c>
      <c r="B8217" s="11">
        <v>343</v>
      </c>
      <c r="C8217" s="11">
        <v>500</v>
      </c>
      <c r="D8217" s="12">
        <v>851.20833333333303</v>
      </c>
      <c r="E8217" s="9"/>
      <c r="F8217" s="9">
        <v>43.968000000000004</v>
      </c>
      <c r="G8217" s="9">
        <v>0</v>
      </c>
      <c r="H8217" s="9">
        <v>2.0129999999999999</v>
      </c>
      <c r="I8217" s="9">
        <v>115.122</v>
      </c>
      <c r="J8217" s="9">
        <v>-5.1100000000000003</v>
      </c>
      <c r="K8217" s="9">
        <v>84.9</v>
      </c>
      <c r="L8217" s="9">
        <v>0.19800000000000001</v>
      </c>
      <c r="M8217" s="9">
        <v>0.245</v>
      </c>
      <c r="N8217" s="9">
        <v>0</v>
      </c>
      <c r="O8217" s="9">
        <v>0.625</v>
      </c>
      <c r="P8217" s="9"/>
      <c r="Q8217" s="9"/>
      <c r="R8217" s="9"/>
      <c r="T8217">
        <f t="shared" si="1134"/>
        <v>3430500</v>
      </c>
      <c r="U8217">
        <v>0</v>
      </c>
      <c r="V8217">
        <f t="shared" si="1132"/>
        <v>0</v>
      </c>
      <c r="W8217" t="str">
        <f t="shared" si="1135"/>
        <v/>
      </c>
      <c r="X8217" t="str">
        <f t="shared" si="1136"/>
        <v/>
      </c>
      <c r="Y8217" t="str">
        <f t="shared" si="1133"/>
        <v/>
      </c>
      <c r="Z8217" s="9"/>
      <c r="AA8217" s="14">
        <f t="shared" si="1137"/>
        <v>0.35399999999999998</v>
      </c>
      <c r="AB8217" s="14">
        <f t="shared" si="1138"/>
        <v>6.3E-2</v>
      </c>
    </row>
    <row r="8218" spans="1:28" x14ac:dyDescent="0.25">
      <c r="A8218" s="10">
        <f t="shared" si="1139"/>
        <v>45634</v>
      </c>
      <c r="B8218" s="11">
        <v>343</v>
      </c>
      <c r="C8218" s="11">
        <v>600</v>
      </c>
      <c r="D8218" s="12">
        <v>851.25</v>
      </c>
      <c r="E8218" s="9"/>
      <c r="F8218" s="9">
        <v>43.383000000000003</v>
      </c>
      <c r="G8218" s="9">
        <v>0</v>
      </c>
      <c r="H8218" s="9">
        <v>1.0069999999999999</v>
      </c>
      <c r="I8218" s="9">
        <v>117.929</v>
      </c>
      <c r="J8218" s="9">
        <v>-5.8849999999999998</v>
      </c>
      <c r="K8218" s="9">
        <v>87.5</v>
      </c>
      <c r="L8218" s="9">
        <v>0.19800000000000001</v>
      </c>
      <c r="M8218" s="9">
        <v>0.246</v>
      </c>
      <c r="N8218" s="9">
        <v>0</v>
      </c>
      <c r="O8218" s="9">
        <v>0.625</v>
      </c>
      <c r="P8218" s="9"/>
      <c r="Q8218" s="9"/>
      <c r="R8218" s="9"/>
      <c r="T8218">
        <f t="shared" si="1134"/>
        <v>3430600</v>
      </c>
      <c r="U8218">
        <v>0</v>
      </c>
      <c r="V8218">
        <f t="shared" si="1132"/>
        <v>0</v>
      </c>
      <c r="W8218" t="str">
        <f t="shared" si="1135"/>
        <v/>
      </c>
      <c r="X8218" t="str">
        <f t="shared" si="1136"/>
        <v/>
      </c>
      <c r="Y8218" t="str">
        <f t="shared" si="1133"/>
        <v/>
      </c>
      <c r="Z8218" s="9"/>
      <c r="AA8218" s="14">
        <f t="shared" si="1137"/>
        <v>0.34399999999999997</v>
      </c>
      <c r="AB8218" s="14">
        <f t="shared" si="1138"/>
        <v>4.9000000000000002E-2</v>
      </c>
    </row>
    <row r="8219" spans="1:28" x14ac:dyDescent="0.25">
      <c r="A8219" s="10">
        <f t="shared" si="1139"/>
        <v>45634</v>
      </c>
      <c r="B8219" s="11">
        <v>343</v>
      </c>
      <c r="C8219" s="11">
        <v>700</v>
      </c>
      <c r="D8219" s="12">
        <v>851.29166666666697</v>
      </c>
      <c r="E8219" s="9"/>
      <c r="F8219" s="9">
        <v>42.914999999999999</v>
      </c>
      <c r="G8219" s="9">
        <v>0</v>
      </c>
      <c r="H8219" s="9">
        <v>1.51</v>
      </c>
      <c r="I8219" s="9">
        <v>129.161</v>
      </c>
      <c r="J8219" s="9">
        <v>-6.2309999999999999</v>
      </c>
      <c r="K8219" s="9">
        <v>93.1</v>
      </c>
      <c r="L8219" s="9">
        <v>0.19800000000000001</v>
      </c>
      <c r="M8219" s="9">
        <v>0.246</v>
      </c>
      <c r="N8219" s="9">
        <v>0</v>
      </c>
      <c r="O8219" s="9">
        <v>0.625</v>
      </c>
      <c r="P8219" s="9"/>
      <c r="Q8219" s="9"/>
      <c r="R8219" s="9"/>
      <c r="T8219">
        <f t="shared" si="1134"/>
        <v>3430700</v>
      </c>
      <c r="U8219">
        <v>0</v>
      </c>
      <c r="V8219">
        <f t="shared" si="1132"/>
        <v>0</v>
      </c>
      <c r="W8219" t="str">
        <f t="shared" si="1135"/>
        <v/>
      </c>
      <c r="X8219" t="str">
        <f t="shared" si="1136"/>
        <v/>
      </c>
      <c r="Y8219" t="str">
        <f t="shared" si="1133"/>
        <v/>
      </c>
      <c r="Z8219" s="9"/>
      <c r="AA8219" s="14">
        <f t="shared" si="1137"/>
        <v>0.35699999999999998</v>
      </c>
      <c r="AB8219" s="14">
        <f t="shared" si="1138"/>
        <v>2.5999999999999999E-2</v>
      </c>
    </row>
    <row r="8220" spans="1:28" x14ac:dyDescent="0.25">
      <c r="A8220" s="10">
        <f t="shared" si="1139"/>
        <v>45634</v>
      </c>
      <c r="B8220" s="11">
        <v>343</v>
      </c>
      <c r="C8220" s="11">
        <v>800</v>
      </c>
      <c r="D8220" s="12">
        <v>851.33333333333303</v>
      </c>
      <c r="E8220" s="9"/>
      <c r="F8220" s="9">
        <v>42.095999999999997</v>
      </c>
      <c r="G8220" s="9">
        <v>0.503</v>
      </c>
      <c r="H8220" s="9">
        <v>3.02</v>
      </c>
      <c r="I8220" s="9">
        <v>148.816</v>
      </c>
      <c r="J8220" s="9">
        <v>-6.1050000000000004</v>
      </c>
      <c r="K8220" s="9">
        <v>94.8</v>
      </c>
      <c r="L8220" s="9">
        <v>0.19800000000000001</v>
      </c>
      <c r="M8220" s="9">
        <v>0.245</v>
      </c>
      <c r="N8220" s="9">
        <v>0</v>
      </c>
      <c r="O8220" s="9">
        <v>1.875</v>
      </c>
      <c r="P8220" s="9"/>
      <c r="Q8220" s="9"/>
      <c r="R8220" s="9"/>
      <c r="T8220">
        <f t="shared" si="1134"/>
        <v>3430800</v>
      </c>
      <c r="U8220">
        <v>1.7</v>
      </c>
      <c r="V8220">
        <f t="shared" si="1132"/>
        <v>1.9</v>
      </c>
      <c r="W8220" t="str">
        <f t="shared" si="1135"/>
        <v/>
      </c>
      <c r="X8220" t="str">
        <f t="shared" si="1136"/>
        <v/>
      </c>
      <c r="Y8220" t="str">
        <f t="shared" si="1133"/>
        <v/>
      </c>
      <c r="Z8220" s="9"/>
      <c r="AA8220" s="14">
        <f t="shared" si="1137"/>
        <v>0.36699999999999999</v>
      </c>
      <c r="AB8220" s="14">
        <f t="shared" si="1138"/>
        <v>0.02</v>
      </c>
    </row>
    <row r="8221" spans="1:28" x14ac:dyDescent="0.25">
      <c r="A8221" s="10">
        <f t="shared" si="1139"/>
        <v>45634</v>
      </c>
      <c r="B8221" s="11">
        <v>343</v>
      </c>
      <c r="C8221" s="11">
        <v>900</v>
      </c>
      <c r="D8221" s="12">
        <v>851.375</v>
      </c>
      <c r="E8221" s="9"/>
      <c r="F8221" s="9">
        <v>43.968000000000004</v>
      </c>
      <c r="G8221" s="9">
        <v>0.503</v>
      </c>
      <c r="H8221" s="9">
        <v>5.0330000000000004</v>
      </c>
      <c r="I8221" s="9">
        <v>131.96899999999999</v>
      </c>
      <c r="J8221" s="9">
        <v>-5.6360000000000001</v>
      </c>
      <c r="K8221" s="9">
        <v>95.2</v>
      </c>
      <c r="L8221" s="9">
        <v>0.19800000000000001</v>
      </c>
      <c r="M8221" s="9">
        <v>0.245</v>
      </c>
      <c r="N8221" s="9">
        <v>0</v>
      </c>
      <c r="O8221" s="9">
        <v>24.375</v>
      </c>
      <c r="P8221" s="9"/>
      <c r="Q8221" s="9"/>
      <c r="R8221" s="9"/>
      <c r="T8221">
        <f t="shared" si="1134"/>
        <v>3430900</v>
      </c>
      <c r="U8221">
        <v>73.8</v>
      </c>
      <c r="V8221">
        <f t="shared" si="1132"/>
        <v>24.4</v>
      </c>
      <c r="W8221" t="str">
        <f t="shared" si="1135"/>
        <v/>
      </c>
      <c r="X8221" t="str">
        <f t="shared" si="1136"/>
        <v/>
      </c>
      <c r="Y8221" t="str">
        <f t="shared" si="1133"/>
        <v/>
      </c>
      <c r="Z8221" s="9"/>
      <c r="AA8221" s="14">
        <f t="shared" si="1137"/>
        <v>0.38200000000000001</v>
      </c>
      <c r="AB8221" s="14">
        <f t="shared" si="1138"/>
        <v>1.9E-2</v>
      </c>
    </row>
    <row r="8222" spans="1:28" x14ac:dyDescent="0.25">
      <c r="A8222" s="10">
        <f t="shared" si="1139"/>
        <v>45634</v>
      </c>
      <c r="B8222" s="11">
        <v>343</v>
      </c>
      <c r="C8222" s="11">
        <v>1000</v>
      </c>
      <c r="D8222" s="12">
        <v>851.41666666666697</v>
      </c>
      <c r="E8222" s="9"/>
      <c r="F8222" s="9">
        <v>42.798000000000002</v>
      </c>
      <c r="G8222" s="9">
        <v>1.51</v>
      </c>
      <c r="H8222" s="9">
        <v>6.5430000000000001</v>
      </c>
      <c r="I8222" s="9">
        <v>147.41200000000001</v>
      </c>
      <c r="J8222" s="9">
        <v>-5.2329999999999997</v>
      </c>
      <c r="K8222" s="9">
        <v>95.6</v>
      </c>
      <c r="L8222" s="9">
        <v>0.19800000000000001</v>
      </c>
      <c r="M8222" s="9">
        <v>0.245</v>
      </c>
      <c r="N8222" s="9">
        <v>0</v>
      </c>
      <c r="O8222" s="9">
        <v>30.625</v>
      </c>
      <c r="P8222" s="9"/>
      <c r="Q8222" s="9"/>
      <c r="R8222" s="9"/>
      <c r="T8222">
        <f t="shared" si="1134"/>
        <v>3431000</v>
      </c>
      <c r="U8222">
        <v>182</v>
      </c>
      <c r="V8222">
        <f t="shared" si="1132"/>
        <v>30.6</v>
      </c>
      <c r="W8222" t="str">
        <f t="shared" si="1135"/>
        <v/>
      </c>
      <c r="X8222" t="str">
        <f t="shared" si="1136"/>
        <v/>
      </c>
      <c r="Y8222" t="str">
        <f t="shared" si="1133"/>
        <v/>
      </c>
      <c r="Z8222" s="9"/>
      <c r="AA8222" s="14">
        <f t="shared" si="1137"/>
        <v>0.39500000000000002</v>
      </c>
      <c r="AB8222" s="14">
        <f t="shared" si="1138"/>
        <v>1.7999999999999999E-2</v>
      </c>
    </row>
    <row r="8223" spans="1:28" x14ac:dyDescent="0.25">
      <c r="A8223" s="10">
        <f t="shared" si="1139"/>
        <v>45634</v>
      </c>
      <c r="B8223" s="11">
        <v>343</v>
      </c>
      <c r="C8223" s="11">
        <v>1100</v>
      </c>
      <c r="D8223" s="12">
        <v>851.45833333333303</v>
      </c>
      <c r="E8223" s="9"/>
      <c r="F8223" s="9">
        <v>46.073</v>
      </c>
      <c r="G8223" s="9">
        <v>1.0069999999999999</v>
      </c>
      <c r="H8223" s="9">
        <v>6.0389999999999997</v>
      </c>
      <c r="I8223" s="9">
        <v>158.643</v>
      </c>
      <c r="J8223" s="9">
        <v>-5.141</v>
      </c>
      <c r="K8223" s="9">
        <v>95.7</v>
      </c>
      <c r="L8223" s="9">
        <v>0.19800000000000001</v>
      </c>
      <c r="M8223" s="9">
        <v>0.245</v>
      </c>
      <c r="N8223" s="9">
        <v>0</v>
      </c>
      <c r="O8223" s="9">
        <v>50.625</v>
      </c>
      <c r="P8223" s="9"/>
      <c r="Q8223" s="9"/>
      <c r="R8223" s="9"/>
      <c r="T8223">
        <f t="shared" si="1134"/>
        <v>3431100</v>
      </c>
      <c r="U8223">
        <v>260.2</v>
      </c>
      <c r="V8223">
        <f t="shared" si="1132"/>
        <v>50.6</v>
      </c>
      <c r="W8223" t="str">
        <f t="shared" si="1135"/>
        <v/>
      </c>
      <c r="X8223" t="str">
        <f t="shared" si="1136"/>
        <v/>
      </c>
      <c r="Y8223" t="str">
        <f t="shared" si="1133"/>
        <v/>
      </c>
      <c r="Z8223" s="9"/>
      <c r="AA8223" s="14">
        <f t="shared" si="1137"/>
        <v>0.39900000000000002</v>
      </c>
      <c r="AB8223" s="14">
        <f t="shared" si="1138"/>
        <v>1.7999999999999999E-2</v>
      </c>
    </row>
    <row r="8224" spans="1:28" x14ac:dyDescent="0.25">
      <c r="A8224" s="10">
        <f t="shared" si="1139"/>
        <v>45634</v>
      </c>
      <c r="B8224" s="11">
        <v>343</v>
      </c>
      <c r="C8224" s="11">
        <v>1200</v>
      </c>
      <c r="D8224" s="12">
        <v>851.5</v>
      </c>
      <c r="E8224" s="9"/>
      <c r="F8224" s="9">
        <v>46.658000000000001</v>
      </c>
      <c r="G8224" s="9">
        <v>0</v>
      </c>
      <c r="H8224" s="9">
        <v>3.02</v>
      </c>
      <c r="I8224" s="9">
        <v>138.988</v>
      </c>
      <c r="J8224" s="9">
        <v>-4.3780000000000001</v>
      </c>
      <c r="K8224" s="9">
        <v>95.9</v>
      </c>
      <c r="L8224" s="9">
        <v>0.19800000000000001</v>
      </c>
      <c r="M8224" s="9">
        <v>0.245</v>
      </c>
      <c r="N8224" s="9">
        <v>0</v>
      </c>
      <c r="O8224" s="9">
        <v>69.375</v>
      </c>
      <c r="P8224" s="9"/>
      <c r="Q8224" s="9"/>
      <c r="R8224" s="9"/>
      <c r="T8224">
        <f t="shared" si="1134"/>
        <v>3431200</v>
      </c>
      <c r="U8224">
        <v>293.7</v>
      </c>
      <c r="V8224">
        <f t="shared" si="1132"/>
        <v>69.400000000000006</v>
      </c>
      <c r="W8224" t="str">
        <f t="shared" si="1135"/>
        <v/>
      </c>
      <c r="X8224" t="str">
        <f t="shared" si="1136"/>
        <v/>
      </c>
      <c r="Y8224" t="str">
        <f t="shared" si="1133"/>
        <v/>
      </c>
      <c r="Z8224" s="9"/>
      <c r="AA8224" s="14">
        <f t="shared" si="1137"/>
        <v>0.42299999999999999</v>
      </c>
      <c r="AB8224" s="14">
        <f t="shared" si="1138"/>
        <v>1.7999999999999999E-2</v>
      </c>
    </row>
    <row r="8225" spans="1:28" x14ac:dyDescent="0.25">
      <c r="A8225" s="10">
        <f t="shared" si="1139"/>
        <v>45634</v>
      </c>
      <c r="B8225" s="11">
        <v>343</v>
      </c>
      <c r="C8225" s="11">
        <v>1300</v>
      </c>
      <c r="D8225" s="12">
        <v>851.54166666666697</v>
      </c>
      <c r="E8225" s="9"/>
      <c r="F8225" s="9">
        <v>46.307000000000002</v>
      </c>
      <c r="G8225" s="9">
        <v>0.503</v>
      </c>
      <c r="H8225" s="9">
        <v>4.0259999999999998</v>
      </c>
      <c r="I8225" s="9">
        <v>196.54900000000001</v>
      </c>
      <c r="J8225" s="9">
        <v>-4.4390000000000001</v>
      </c>
      <c r="K8225" s="9">
        <v>96.1</v>
      </c>
      <c r="L8225" s="9">
        <v>0.19800000000000001</v>
      </c>
      <c r="M8225" s="9">
        <v>0.245</v>
      </c>
      <c r="N8225" s="9">
        <v>0</v>
      </c>
      <c r="O8225" s="9">
        <v>110.625</v>
      </c>
      <c r="P8225" s="9"/>
      <c r="Q8225" s="9"/>
      <c r="R8225" s="9"/>
      <c r="T8225">
        <f t="shared" si="1134"/>
        <v>3431300</v>
      </c>
      <c r="U8225">
        <v>277.5</v>
      </c>
      <c r="V8225">
        <f t="shared" si="1132"/>
        <v>110.6</v>
      </c>
      <c r="W8225" t="str">
        <f t="shared" si="1135"/>
        <v/>
      </c>
      <c r="X8225" t="str">
        <f t="shared" si="1136"/>
        <v/>
      </c>
      <c r="Y8225" t="str">
        <f t="shared" si="1133"/>
        <v/>
      </c>
      <c r="Z8225" s="9"/>
      <c r="AA8225" s="14">
        <f t="shared" si="1137"/>
        <v>0.42199999999999999</v>
      </c>
      <c r="AB8225" s="14">
        <f t="shared" si="1138"/>
        <v>1.7000000000000001E-2</v>
      </c>
    </row>
    <row r="8226" spans="1:28" x14ac:dyDescent="0.25">
      <c r="A8226" s="10">
        <f t="shared" si="1139"/>
        <v>45634</v>
      </c>
      <c r="B8226" s="11">
        <v>343</v>
      </c>
      <c r="C8226" s="11">
        <v>1400</v>
      </c>
      <c r="D8226" s="12">
        <v>851.58333333333303</v>
      </c>
      <c r="E8226" s="9"/>
      <c r="F8226" s="9">
        <v>45.371000000000002</v>
      </c>
      <c r="G8226" s="9">
        <v>0.503</v>
      </c>
      <c r="H8226" s="9">
        <v>4.5289999999999999</v>
      </c>
      <c r="I8226" s="9">
        <v>197.953</v>
      </c>
      <c r="J8226" s="9">
        <v>-4.4390000000000001</v>
      </c>
      <c r="K8226" s="9">
        <v>96.3</v>
      </c>
      <c r="L8226" s="9">
        <v>0.19800000000000001</v>
      </c>
      <c r="M8226" s="9">
        <v>0.245</v>
      </c>
      <c r="N8226" s="9">
        <v>0</v>
      </c>
      <c r="O8226" s="9">
        <v>79.375</v>
      </c>
      <c r="P8226" s="9"/>
      <c r="Q8226" s="9"/>
      <c r="R8226" s="9"/>
      <c r="T8226">
        <f t="shared" si="1134"/>
        <v>3431400</v>
      </c>
      <c r="U8226">
        <v>213.7</v>
      </c>
      <c r="V8226">
        <f t="shared" si="1132"/>
        <v>79.400000000000006</v>
      </c>
      <c r="W8226" t="str">
        <f t="shared" si="1135"/>
        <v/>
      </c>
      <c r="X8226" t="str">
        <f t="shared" si="1136"/>
        <v/>
      </c>
      <c r="Y8226" t="str">
        <f t="shared" si="1133"/>
        <v/>
      </c>
      <c r="Z8226" s="9"/>
      <c r="AA8226" s="14">
        <f t="shared" si="1137"/>
        <v>0.42299999999999999</v>
      </c>
      <c r="AB8226" s="14">
        <f t="shared" si="1138"/>
        <v>1.6E-2</v>
      </c>
    </row>
    <row r="8227" spans="1:28" x14ac:dyDescent="0.25">
      <c r="A8227" s="10">
        <f t="shared" si="1139"/>
        <v>45634</v>
      </c>
      <c r="B8227" s="11">
        <v>343</v>
      </c>
      <c r="C8227" s="11">
        <v>1500</v>
      </c>
      <c r="D8227" s="12">
        <v>851.625</v>
      </c>
      <c r="E8227" s="9"/>
      <c r="F8227" s="9">
        <v>46.658000000000001</v>
      </c>
      <c r="G8227" s="9">
        <v>0.503</v>
      </c>
      <c r="H8227" s="9">
        <v>4.5289999999999999</v>
      </c>
      <c r="I8227" s="9">
        <v>195.14500000000001</v>
      </c>
      <c r="J8227" s="9">
        <v>-4.6509999999999998</v>
      </c>
      <c r="K8227" s="9">
        <v>96.4</v>
      </c>
      <c r="L8227" s="9">
        <v>0.19800000000000001</v>
      </c>
      <c r="M8227" s="9">
        <v>0.245</v>
      </c>
      <c r="N8227" s="9">
        <v>0</v>
      </c>
      <c r="O8227" s="9">
        <v>54.375</v>
      </c>
      <c r="P8227" s="9"/>
      <c r="Q8227" s="9"/>
      <c r="R8227" s="9"/>
      <c r="T8227">
        <f t="shared" si="1134"/>
        <v>3431500</v>
      </c>
      <c r="U8227">
        <v>113.8</v>
      </c>
      <c r="V8227">
        <f t="shared" si="1132"/>
        <v>54.4</v>
      </c>
      <c r="W8227" t="str">
        <f t="shared" si="1135"/>
        <v/>
      </c>
      <c r="X8227" t="str">
        <f t="shared" si="1136"/>
        <v/>
      </c>
      <c r="Y8227" t="str">
        <f t="shared" si="1133"/>
        <v/>
      </c>
      <c r="Z8227" s="9"/>
      <c r="AA8227" s="14">
        <f t="shared" si="1137"/>
        <v>0.41699999999999998</v>
      </c>
      <c r="AB8227" s="14">
        <f t="shared" si="1138"/>
        <v>1.6E-2</v>
      </c>
    </row>
    <row r="8228" spans="1:28" x14ac:dyDescent="0.25">
      <c r="A8228" s="10">
        <f t="shared" si="1139"/>
        <v>45634</v>
      </c>
      <c r="B8228" s="11">
        <v>343</v>
      </c>
      <c r="C8228" s="11">
        <v>1600</v>
      </c>
      <c r="D8228" s="12">
        <v>851.66666666666697</v>
      </c>
      <c r="E8228" s="9"/>
      <c r="F8228" s="9">
        <v>46.774999999999999</v>
      </c>
      <c r="G8228" s="9">
        <v>0</v>
      </c>
      <c r="H8228" s="9">
        <v>4.0259999999999998</v>
      </c>
      <c r="I8228" s="9">
        <v>178.298</v>
      </c>
      <c r="J8228" s="9">
        <v>-5.0179999999999998</v>
      </c>
      <c r="K8228" s="9">
        <v>96.5</v>
      </c>
      <c r="L8228" s="9">
        <v>0.19900000000000001</v>
      </c>
      <c r="M8228" s="9">
        <v>0.245</v>
      </c>
      <c r="N8228" s="9">
        <v>0</v>
      </c>
      <c r="O8228" s="9">
        <v>16.875</v>
      </c>
      <c r="P8228" s="9"/>
      <c r="Q8228" s="9"/>
      <c r="R8228" s="9"/>
      <c r="T8228">
        <f t="shared" si="1134"/>
        <v>3431600</v>
      </c>
      <c r="U8228">
        <v>13.8</v>
      </c>
      <c r="V8228">
        <f t="shared" si="1132"/>
        <v>16.899999999999999</v>
      </c>
      <c r="W8228" t="str">
        <f t="shared" si="1135"/>
        <v/>
      </c>
      <c r="X8228" t="str">
        <f t="shared" si="1136"/>
        <v/>
      </c>
      <c r="Y8228" t="str">
        <f t="shared" si="1133"/>
        <v/>
      </c>
      <c r="Z8228" s="9"/>
      <c r="AA8228" s="14">
        <f t="shared" si="1137"/>
        <v>0.40600000000000003</v>
      </c>
      <c r="AB8228" s="14">
        <f t="shared" si="1138"/>
        <v>1.4999999999999999E-2</v>
      </c>
    </row>
    <row r="8229" spans="1:28" x14ac:dyDescent="0.25">
      <c r="A8229" s="10">
        <f t="shared" si="1139"/>
        <v>45634</v>
      </c>
      <c r="B8229" s="11">
        <v>343</v>
      </c>
      <c r="C8229" s="11">
        <v>1700</v>
      </c>
      <c r="D8229" s="12">
        <v>851.70833333333303</v>
      </c>
      <c r="E8229" s="9"/>
      <c r="F8229" s="9">
        <v>46.658000000000001</v>
      </c>
      <c r="G8229" s="9">
        <v>0</v>
      </c>
      <c r="H8229" s="9">
        <v>5.0330000000000004</v>
      </c>
      <c r="I8229" s="9">
        <v>171.27799999999999</v>
      </c>
      <c r="J8229" s="9">
        <v>-5.0789999999999997</v>
      </c>
      <c r="K8229" s="9">
        <v>96.7</v>
      </c>
      <c r="L8229" s="9">
        <v>0.19800000000000001</v>
      </c>
      <c r="M8229" s="9">
        <v>0.245</v>
      </c>
      <c r="N8229" s="9">
        <v>0</v>
      </c>
      <c r="O8229" s="9">
        <v>0.625</v>
      </c>
      <c r="P8229" s="9"/>
      <c r="Q8229" s="9"/>
      <c r="R8229" s="9"/>
      <c r="T8229">
        <f t="shared" si="1134"/>
        <v>3431700</v>
      </c>
      <c r="U8229">
        <v>0</v>
      </c>
      <c r="V8229">
        <f t="shared" si="1132"/>
        <v>0</v>
      </c>
      <c r="W8229" t="str">
        <f t="shared" si="1135"/>
        <v/>
      </c>
      <c r="X8229" t="str">
        <f t="shared" si="1136"/>
        <v/>
      </c>
      <c r="Y8229" t="str">
        <f t="shared" si="1133"/>
        <v/>
      </c>
      <c r="Z8229" s="9"/>
      <c r="AA8229" s="14">
        <f t="shared" si="1137"/>
        <v>0.40500000000000003</v>
      </c>
      <c r="AB8229" s="14">
        <f t="shared" si="1138"/>
        <v>1.4E-2</v>
      </c>
    </row>
    <row r="8230" spans="1:28" x14ac:dyDescent="0.25">
      <c r="A8230" s="10">
        <f t="shared" si="1139"/>
        <v>45634</v>
      </c>
      <c r="B8230" s="11">
        <v>343</v>
      </c>
      <c r="C8230" s="11">
        <v>1800</v>
      </c>
      <c r="D8230" s="12">
        <v>851.75</v>
      </c>
      <c r="E8230" s="9"/>
      <c r="F8230" s="9">
        <v>46.774999999999999</v>
      </c>
      <c r="G8230" s="9">
        <v>1.0069999999999999</v>
      </c>
      <c r="H8230" s="9">
        <v>6.0389999999999997</v>
      </c>
      <c r="I8230" s="9">
        <v>181.10599999999999</v>
      </c>
      <c r="J8230" s="9">
        <v>-5.3570000000000002</v>
      </c>
      <c r="K8230" s="9">
        <v>96.6</v>
      </c>
      <c r="L8230" s="9">
        <v>0.19800000000000001</v>
      </c>
      <c r="M8230" s="9">
        <v>0.245</v>
      </c>
      <c r="N8230" s="9">
        <v>0</v>
      </c>
      <c r="O8230" s="9">
        <v>0.625</v>
      </c>
      <c r="P8230" s="9"/>
      <c r="Q8230" s="9"/>
      <c r="R8230" s="9"/>
      <c r="T8230">
        <f t="shared" si="1134"/>
        <v>3431800</v>
      </c>
      <c r="U8230">
        <v>0</v>
      </c>
      <c r="V8230">
        <f t="shared" si="1132"/>
        <v>0</v>
      </c>
      <c r="W8230" t="str">
        <f t="shared" si="1135"/>
        <v/>
      </c>
      <c r="X8230" t="str">
        <f t="shared" si="1136"/>
        <v/>
      </c>
      <c r="Y8230" t="str">
        <f t="shared" si="1133"/>
        <v/>
      </c>
      <c r="Z8230" s="9"/>
      <c r="AA8230" s="14">
        <f t="shared" si="1137"/>
        <v>0.39600000000000002</v>
      </c>
      <c r="AB8230" s="14">
        <f t="shared" si="1138"/>
        <v>1.4E-2</v>
      </c>
    </row>
    <row r="8231" spans="1:28" x14ac:dyDescent="0.25">
      <c r="A8231" s="10">
        <f t="shared" si="1139"/>
        <v>45634</v>
      </c>
      <c r="B8231" s="11">
        <v>343</v>
      </c>
      <c r="C8231" s="11">
        <v>1900</v>
      </c>
      <c r="D8231" s="12">
        <v>851.79166666666697</v>
      </c>
      <c r="E8231" s="9"/>
      <c r="F8231" s="9">
        <v>46.540999999999997</v>
      </c>
      <c r="G8231" s="9">
        <v>0.503</v>
      </c>
      <c r="H8231" s="9">
        <v>4.0259999999999998</v>
      </c>
      <c r="I8231" s="9">
        <v>178.298</v>
      </c>
      <c r="J8231" s="9">
        <v>-5.6050000000000004</v>
      </c>
      <c r="K8231" s="9">
        <v>96.4</v>
      </c>
      <c r="L8231" s="9">
        <v>0.19900000000000001</v>
      </c>
      <c r="M8231" s="9">
        <v>0.245</v>
      </c>
      <c r="N8231" s="9">
        <v>0</v>
      </c>
      <c r="O8231" s="9">
        <v>0.625</v>
      </c>
      <c r="P8231" s="9"/>
      <c r="Q8231" s="9"/>
      <c r="R8231" s="9"/>
      <c r="T8231">
        <f t="shared" si="1134"/>
        <v>3431900</v>
      </c>
      <c r="U8231">
        <v>0</v>
      </c>
      <c r="V8231">
        <f t="shared" si="1132"/>
        <v>0</v>
      </c>
      <c r="W8231" t="str">
        <f t="shared" si="1135"/>
        <v/>
      </c>
      <c r="X8231" t="str">
        <f t="shared" si="1136"/>
        <v/>
      </c>
      <c r="Y8231" t="str">
        <f t="shared" si="1133"/>
        <v/>
      </c>
      <c r="Z8231" s="9"/>
      <c r="AA8231" s="14">
        <f t="shared" si="1137"/>
        <v>0.38800000000000001</v>
      </c>
      <c r="AB8231" s="14">
        <f t="shared" si="1138"/>
        <v>1.4E-2</v>
      </c>
    </row>
    <row r="8232" spans="1:28" x14ac:dyDescent="0.25">
      <c r="A8232" s="10">
        <f t="shared" si="1139"/>
        <v>45634</v>
      </c>
      <c r="B8232" s="11">
        <v>343</v>
      </c>
      <c r="C8232" s="11">
        <v>2000</v>
      </c>
      <c r="D8232" s="12">
        <v>851.83333333333303</v>
      </c>
      <c r="E8232" s="9"/>
      <c r="F8232" s="9">
        <v>46.774999999999999</v>
      </c>
      <c r="G8232" s="9">
        <v>0.503</v>
      </c>
      <c r="H8232" s="9">
        <v>4.5289999999999999</v>
      </c>
      <c r="I8232" s="9">
        <v>161.45099999999999</v>
      </c>
      <c r="J8232" s="9">
        <v>-5.6669999999999998</v>
      </c>
      <c r="K8232" s="9">
        <v>96.3</v>
      </c>
      <c r="L8232" s="9">
        <v>0.19800000000000001</v>
      </c>
      <c r="M8232" s="9">
        <v>0.245</v>
      </c>
      <c r="N8232" s="9">
        <v>0</v>
      </c>
      <c r="O8232" s="9">
        <v>0.625</v>
      </c>
      <c r="P8232" s="9"/>
      <c r="Q8232" s="9"/>
      <c r="R8232" s="9"/>
      <c r="T8232">
        <f t="shared" si="1134"/>
        <v>3432000</v>
      </c>
      <c r="U8232">
        <v>0</v>
      </c>
      <c r="V8232">
        <f t="shared" si="1132"/>
        <v>0</v>
      </c>
      <c r="W8232" t="str">
        <f t="shared" si="1135"/>
        <v/>
      </c>
      <c r="X8232" t="str">
        <f t="shared" si="1136"/>
        <v/>
      </c>
      <c r="Y8232" t="str">
        <f t="shared" si="1133"/>
        <v/>
      </c>
      <c r="Z8232" s="9"/>
      <c r="AA8232" s="14">
        <f t="shared" si="1137"/>
        <v>0.38500000000000001</v>
      </c>
      <c r="AB8232" s="14">
        <f t="shared" si="1138"/>
        <v>1.4999999999999999E-2</v>
      </c>
    </row>
    <row r="8233" spans="1:28" x14ac:dyDescent="0.25">
      <c r="A8233" s="10">
        <f t="shared" si="1139"/>
        <v>45634</v>
      </c>
      <c r="B8233" s="11">
        <v>343</v>
      </c>
      <c r="C8233" s="11">
        <v>2100</v>
      </c>
      <c r="D8233" s="12">
        <v>851.875</v>
      </c>
      <c r="E8233" s="9"/>
      <c r="F8233" s="9">
        <v>46.774999999999999</v>
      </c>
      <c r="G8233" s="9">
        <v>0.503</v>
      </c>
      <c r="H8233" s="9">
        <v>4.0259999999999998</v>
      </c>
      <c r="I8233" s="9">
        <v>158.643</v>
      </c>
      <c r="J8233" s="9">
        <v>-5.8230000000000004</v>
      </c>
      <c r="K8233" s="9">
        <v>96.3</v>
      </c>
      <c r="L8233" s="9">
        <v>0.19800000000000001</v>
      </c>
      <c r="M8233" s="9">
        <v>0.245</v>
      </c>
      <c r="N8233" s="9">
        <v>0</v>
      </c>
      <c r="O8233" s="9">
        <v>0.625</v>
      </c>
      <c r="P8233" s="9"/>
      <c r="Q8233" s="9"/>
      <c r="R8233" s="9"/>
      <c r="T8233">
        <f t="shared" si="1134"/>
        <v>3432100</v>
      </c>
      <c r="U8233">
        <v>0</v>
      </c>
      <c r="V8233">
        <f t="shared" si="1132"/>
        <v>0</v>
      </c>
      <c r="W8233" t="str">
        <f t="shared" si="1135"/>
        <v/>
      </c>
      <c r="X8233" t="str">
        <f t="shared" si="1136"/>
        <v/>
      </c>
      <c r="Y8233" t="str">
        <f t="shared" si="1133"/>
        <v/>
      </c>
      <c r="Z8233" s="9"/>
      <c r="AA8233" s="14">
        <f t="shared" si="1137"/>
        <v>0.38100000000000001</v>
      </c>
      <c r="AB8233" s="14">
        <f t="shared" si="1138"/>
        <v>1.4999999999999999E-2</v>
      </c>
    </row>
    <row r="8234" spans="1:28" x14ac:dyDescent="0.25">
      <c r="A8234" s="10">
        <f t="shared" si="1139"/>
        <v>45634</v>
      </c>
      <c r="B8234" s="11">
        <v>343</v>
      </c>
      <c r="C8234" s="11">
        <v>2200</v>
      </c>
      <c r="D8234" s="12">
        <v>851.91666666666697</v>
      </c>
      <c r="E8234" s="9"/>
      <c r="F8234" s="9">
        <v>46.540999999999997</v>
      </c>
      <c r="G8234" s="9">
        <v>0.503</v>
      </c>
      <c r="H8234" s="9">
        <v>4.0259999999999998</v>
      </c>
      <c r="I8234" s="9">
        <v>143.19999999999999</v>
      </c>
      <c r="J8234" s="9">
        <v>-5.9160000000000004</v>
      </c>
      <c r="K8234" s="9">
        <v>96.2</v>
      </c>
      <c r="L8234" s="9">
        <v>0.19700000000000001</v>
      </c>
      <c r="M8234" s="9">
        <v>0.245</v>
      </c>
      <c r="N8234" s="9">
        <v>0</v>
      </c>
      <c r="O8234" s="9">
        <v>0.625</v>
      </c>
      <c r="P8234" s="9"/>
      <c r="Q8234" s="9"/>
      <c r="R8234" s="9"/>
      <c r="T8234">
        <f t="shared" si="1134"/>
        <v>3432200</v>
      </c>
      <c r="U8234">
        <v>0</v>
      </c>
      <c r="V8234">
        <f t="shared" si="1132"/>
        <v>0</v>
      </c>
      <c r="W8234" t="str">
        <f t="shared" si="1135"/>
        <v/>
      </c>
      <c r="X8234" t="str">
        <f t="shared" si="1136"/>
        <v/>
      </c>
      <c r="Y8234" t="str">
        <f t="shared" si="1133"/>
        <v/>
      </c>
      <c r="Z8234" s="9"/>
      <c r="AA8234" s="14">
        <f t="shared" si="1137"/>
        <v>0.378</v>
      </c>
      <c r="AB8234" s="14">
        <f t="shared" si="1138"/>
        <v>1.4999999999999999E-2</v>
      </c>
    </row>
    <row r="8235" spans="1:28" x14ac:dyDescent="0.25">
      <c r="A8235" s="10">
        <f t="shared" si="1139"/>
        <v>45634</v>
      </c>
      <c r="B8235" s="11">
        <v>343</v>
      </c>
      <c r="C8235" s="11">
        <v>2300</v>
      </c>
      <c r="D8235" s="12">
        <v>851.95833333333303</v>
      </c>
      <c r="E8235" s="9"/>
      <c r="F8235" s="9">
        <v>46.423999999999999</v>
      </c>
      <c r="G8235" s="9">
        <v>0.503</v>
      </c>
      <c r="H8235" s="9">
        <v>5.0330000000000004</v>
      </c>
      <c r="I8235" s="9">
        <v>165.66300000000001</v>
      </c>
      <c r="J8235" s="9">
        <v>-5.8540000000000001</v>
      </c>
      <c r="K8235" s="9">
        <v>96.1</v>
      </c>
      <c r="L8235" s="9">
        <v>0.19800000000000001</v>
      </c>
      <c r="M8235" s="9">
        <v>0.245</v>
      </c>
      <c r="N8235" s="9">
        <v>0</v>
      </c>
      <c r="O8235" s="9">
        <v>0.625</v>
      </c>
      <c r="P8235" s="9"/>
      <c r="Q8235" s="9"/>
      <c r="R8235" s="9"/>
      <c r="T8235">
        <f t="shared" si="1134"/>
        <v>3432300</v>
      </c>
      <c r="U8235">
        <v>0</v>
      </c>
      <c r="V8235">
        <f t="shared" si="1132"/>
        <v>0</v>
      </c>
      <c r="W8235" t="str">
        <f t="shared" si="1135"/>
        <v/>
      </c>
      <c r="X8235" t="str">
        <f t="shared" si="1136"/>
        <v/>
      </c>
      <c r="Y8235" t="str">
        <f t="shared" si="1133"/>
        <v/>
      </c>
      <c r="Z8235" s="9"/>
      <c r="AA8235" s="14">
        <f t="shared" si="1137"/>
        <v>0.379</v>
      </c>
      <c r="AB8235" s="14">
        <f t="shared" si="1138"/>
        <v>1.4999999999999999E-2</v>
      </c>
    </row>
    <row r="8236" spans="1:28" x14ac:dyDescent="0.25">
      <c r="A8236" s="10">
        <f t="shared" si="1139"/>
        <v>45634</v>
      </c>
      <c r="B8236" s="11">
        <v>343</v>
      </c>
      <c r="C8236" s="11">
        <v>2400</v>
      </c>
      <c r="D8236" s="12">
        <v>852</v>
      </c>
      <c r="E8236" s="9"/>
      <c r="F8236" s="9">
        <v>46.540999999999997</v>
      </c>
      <c r="G8236" s="9">
        <v>1.0069999999999999</v>
      </c>
      <c r="H8236" s="9">
        <v>5.0330000000000004</v>
      </c>
      <c r="I8236" s="9">
        <v>183.91399999999999</v>
      </c>
      <c r="J8236" s="9">
        <v>-5.8849999999999998</v>
      </c>
      <c r="K8236" s="9">
        <v>96.1</v>
      </c>
      <c r="L8236" s="9">
        <v>0.19800000000000001</v>
      </c>
      <c r="M8236" s="9">
        <v>0.245</v>
      </c>
      <c r="N8236" s="9">
        <v>0</v>
      </c>
      <c r="O8236" s="9">
        <v>0.625</v>
      </c>
      <c r="P8236" s="9"/>
      <c r="Q8236" s="9"/>
      <c r="R8236" s="9"/>
      <c r="T8236">
        <f t="shared" si="1134"/>
        <v>3432400</v>
      </c>
      <c r="U8236">
        <v>0</v>
      </c>
      <c r="V8236">
        <f t="shared" si="1132"/>
        <v>0</v>
      </c>
      <c r="W8236">
        <f t="shared" si="1135"/>
        <v>0.19800000000000001</v>
      </c>
      <c r="X8236">
        <f t="shared" si="1136"/>
        <v>0.245</v>
      </c>
      <c r="Y8236">
        <f t="shared" si="1133"/>
        <v>0.46500000000000002</v>
      </c>
      <c r="Z8236" s="9"/>
      <c r="AA8236" s="14">
        <f t="shared" si="1137"/>
        <v>0.378</v>
      </c>
      <c r="AB8236" s="14">
        <f t="shared" si="1138"/>
        <v>1.4999999999999999E-2</v>
      </c>
    </row>
    <row r="8237" spans="1:28" x14ac:dyDescent="0.25">
      <c r="A8237" s="10">
        <f t="shared" si="1139"/>
        <v>45635</v>
      </c>
      <c r="B8237" s="11">
        <v>344</v>
      </c>
      <c r="C8237" s="11">
        <v>100</v>
      </c>
      <c r="D8237" s="12">
        <v>852.04166666666697</v>
      </c>
      <c r="E8237" s="9"/>
      <c r="F8237" s="9">
        <v>45.604999999999997</v>
      </c>
      <c r="G8237" s="9">
        <v>0.503</v>
      </c>
      <c r="H8237" s="9">
        <v>5.0330000000000004</v>
      </c>
      <c r="I8237" s="9">
        <v>183.91399999999999</v>
      </c>
      <c r="J8237" s="9">
        <v>-5.7910000000000004</v>
      </c>
      <c r="K8237" s="9">
        <v>96.1</v>
      </c>
      <c r="L8237" s="9">
        <v>0.19800000000000001</v>
      </c>
      <c r="M8237" s="9">
        <v>0.245</v>
      </c>
      <c r="N8237" s="9">
        <v>0</v>
      </c>
      <c r="O8237" s="9">
        <v>0.625</v>
      </c>
      <c r="P8237" s="9"/>
      <c r="Q8237" s="9"/>
      <c r="R8237" s="9"/>
      <c r="T8237">
        <f t="shared" si="1134"/>
        <v>3440100</v>
      </c>
      <c r="U8237">
        <v>0</v>
      </c>
      <c r="V8237">
        <f t="shared" si="1132"/>
        <v>0</v>
      </c>
      <c r="W8237" t="str">
        <f t="shared" si="1135"/>
        <v/>
      </c>
      <c r="X8237" t="str">
        <f t="shared" si="1136"/>
        <v/>
      </c>
      <c r="Y8237" t="str">
        <f t="shared" si="1133"/>
        <v/>
      </c>
      <c r="Z8237" s="9"/>
      <c r="AA8237" s="14">
        <f t="shared" si="1137"/>
        <v>0.38100000000000001</v>
      </c>
      <c r="AB8237" s="14">
        <f t="shared" si="1138"/>
        <v>1.4999999999999999E-2</v>
      </c>
    </row>
    <row r="8238" spans="1:28" x14ac:dyDescent="0.25">
      <c r="A8238" s="10">
        <f t="shared" si="1139"/>
        <v>45635</v>
      </c>
      <c r="B8238" s="11">
        <v>344</v>
      </c>
      <c r="C8238" s="11">
        <v>200</v>
      </c>
      <c r="D8238" s="12">
        <v>852.08333333333303</v>
      </c>
      <c r="E8238" s="9"/>
      <c r="F8238" s="9">
        <v>46.423999999999999</v>
      </c>
      <c r="G8238" s="9">
        <v>1.0069999999999999</v>
      </c>
      <c r="H8238" s="9">
        <v>5.0330000000000004</v>
      </c>
      <c r="I8238" s="9">
        <v>196.54900000000001</v>
      </c>
      <c r="J8238" s="9">
        <v>-5.9790000000000001</v>
      </c>
      <c r="K8238" s="9">
        <v>95.9</v>
      </c>
      <c r="L8238" s="9">
        <v>0.19800000000000001</v>
      </c>
      <c r="M8238" s="9">
        <v>0.245</v>
      </c>
      <c r="N8238" s="9">
        <v>0</v>
      </c>
      <c r="O8238" s="9">
        <v>0.625</v>
      </c>
      <c r="P8238" s="9"/>
      <c r="Q8238" s="9"/>
      <c r="R8238" s="9"/>
      <c r="T8238">
        <f t="shared" si="1134"/>
        <v>3440200</v>
      </c>
      <c r="U8238">
        <v>0</v>
      </c>
      <c r="V8238">
        <f t="shared" si="1132"/>
        <v>0</v>
      </c>
      <c r="W8238" t="str">
        <f t="shared" si="1135"/>
        <v/>
      </c>
      <c r="X8238" t="str">
        <f t="shared" si="1136"/>
        <v/>
      </c>
      <c r="Y8238" t="str">
        <f t="shared" si="1133"/>
        <v/>
      </c>
      <c r="Z8238" s="9"/>
      <c r="AA8238" s="14">
        <f t="shared" si="1137"/>
        <v>0.375</v>
      </c>
      <c r="AB8238" s="14">
        <f t="shared" si="1138"/>
        <v>1.6E-2</v>
      </c>
    </row>
    <row r="8239" spans="1:28" x14ac:dyDescent="0.25">
      <c r="A8239" s="10">
        <f t="shared" si="1139"/>
        <v>45635</v>
      </c>
      <c r="B8239" s="11">
        <v>344</v>
      </c>
      <c r="C8239" s="11">
        <v>300</v>
      </c>
      <c r="D8239" s="12">
        <v>852.125</v>
      </c>
      <c r="E8239" s="9"/>
      <c r="F8239" s="9">
        <v>45.371000000000002</v>
      </c>
      <c r="G8239" s="9">
        <v>1.51</v>
      </c>
      <c r="H8239" s="9">
        <v>5.5359999999999996</v>
      </c>
      <c r="I8239" s="9">
        <v>209.184</v>
      </c>
      <c r="J8239" s="9">
        <v>-6.5469999999999997</v>
      </c>
      <c r="K8239" s="9">
        <v>96</v>
      </c>
      <c r="L8239" s="9">
        <v>0.19800000000000001</v>
      </c>
      <c r="M8239" s="9">
        <v>0.245</v>
      </c>
      <c r="N8239" s="9">
        <v>0</v>
      </c>
      <c r="O8239" s="9">
        <v>0.625</v>
      </c>
      <c r="P8239" s="9"/>
      <c r="Q8239" s="9"/>
      <c r="R8239" s="9"/>
      <c r="T8239">
        <f t="shared" si="1134"/>
        <v>3440300</v>
      </c>
      <c r="U8239">
        <v>0</v>
      </c>
      <c r="V8239">
        <f t="shared" si="1132"/>
        <v>0</v>
      </c>
      <c r="W8239" t="str">
        <f t="shared" si="1135"/>
        <v/>
      </c>
      <c r="X8239" t="str">
        <f t="shared" si="1136"/>
        <v/>
      </c>
      <c r="Y8239" t="str">
        <f t="shared" si="1133"/>
        <v/>
      </c>
      <c r="Z8239" s="9"/>
      <c r="AA8239" s="14">
        <f t="shared" si="1137"/>
        <v>0.35899999999999999</v>
      </c>
      <c r="AB8239" s="14">
        <f t="shared" si="1138"/>
        <v>1.4999999999999999E-2</v>
      </c>
    </row>
    <row r="8240" spans="1:28" x14ac:dyDescent="0.25">
      <c r="A8240" s="10">
        <f t="shared" si="1139"/>
        <v>45635</v>
      </c>
      <c r="B8240" s="11">
        <v>344</v>
      </c>
      <c r="C8240" s="11">
        <v>400</v>
      </c>
      <c r="D8240" s="12">
        <v>852.16666666666697</v>
      </c>
      <c r="E8240" s="9"/>
      <c r="F8240" s="9">
        <v>45.956000000000003</v>
      </c>
      <c r="G8240" s="9">
        <v>1.51</v>
      </c>
      <c r="H8240" s="9">
        <v>5.0330000000000004</v>
      </c>
      <c r="I8240" s="9">
        <v>214.8</v>
      </c>
      <c r="J8240" s="9">
        <v>-6.8659999999999997</v>
      </c>
      <c r="K8240" s="9">
        <v>96</v>
      </c>
      <c r="L8240" s="9">
        <v>0.19800000000000001</v>
      </c>
      <c r="M8240" s="9">
        <v>0.245</v>
      </c>
      <c r="N8240" s="9">
        <v>0</v>
      </c>
      <c r="O8240" s="9">
        <v>0.625</v>
      </c>
      <c r="P8240" s="9"/>
      <c r="Q8240" s="9"/>
      <c r="R8240" s="9"/>
      <c r="T8240">
        <f t="shared" si="1134"/>
        <v>3440400</v>
      </c>
      <c r="U8240">
        <v>0</v>
      </c>
      <c r="V8240">
        <f t="shared" si="1132"/>
        <v>0</v>
      </c>
      <c r="W8240" t="str">
        <f t="shared" si="1135"/>
        <v/>
      </c>
      <c r="X8240" t="str">
        <f t="shared" si="1136"/>
        <v/>
      </c>
      <c r="Y8240" t="str">
        <f t="shared" si="1133"/>
        <v/>
      </c>
      <c r="Z8240" s="9"/>
      <c r="AA8240" s="14">
        <f t="shared" si="1137"/>
        <v>0.35</v>
      </c>
      <c r="AB8240" s="14">
        <f t="shared" si="1138"/>
        <v>1.4999999999999999E-2</v>
      </c>
    </row>
    <row r="8241" spans="1:28" x14ac:dyDescent="0.25">
      <c r="A8241" s="10">
        <f t="shared" si="1139"/>
        <v>45635</v>
      </c>
      <c r="B8241" s="11">
        <v>344</v>
      </c>
      <c r="C8241" s="11">
        <v>500</v>
      </c>
      <c r="D8241" s="12">
        <v>852.20833333333303</v>
      </c>
      <c r="E8241" s="9"/>
      <c r="F8241" s="9">
        <v>44.786999999999999</v>
      </c>
      <c r="G8241" s="9">
        <v>1.51</v>
      </c>
      <c r="H8241" s="9">
        <v>5.0330000000000004</v>
      </c>
      <c r="I8241" s="9">
        <v>216.20400000000001</v>
      </c>
      <c r="J8241" s="9">
        <v>-6.77</v>
      </c>
      <c r="K8241" s="9">
        <v>96.1</v>
      </c>
      <c r="L8241" s="9">
        <v>0.19800000000000001</v>
      </c>
      <c r="M8241" s="9">
        <v>0.245</v>
      </c>
      <c r="N8241" s="9">
        <v>0</v>
      </c>
      <c r="O8241" s="9">
        <v>0.625</v>
      </c>
      <c r="P8241" s="9"/>
      <c r="Q8241" s="9"/>
      <c r="R8241" s="9"/>
      <c r="T8241">
        <f t="shared" si="1134"/>
        <v>3440500</v>
      </c>
      <c r="U8241">
        <v>0</v>
      </c>
      <c r="V8241">
        <f t="shared" si="1132"/>
        <v>0</v>
      </c>
      <c r="W8241" t="str">
        <f t="shared" si="1135"/>
        <v/>
      </c>
      <c r="X8241" t="str">
        <f t="shared" si="1136"/>
        <v/>
      </c>
      <c r="Y8241" t="str">
        <f t="shared" si="1133"/>
        <v/>
      </c>
      <c r="Z8241" s="9"/>
      <c r="AA8241" s="14">
        <f t="shared" si="1137"/>
        <v>0.35299999999999998</v>
      </c>
      <c r="AB8241" s="14">
        <f t="shared" si="1138"/>
        <v>1.4E-2</v>
      </c>
    </row>
    <row r="8242" spans="1:28" x14ac:dyDescent="0.25">
      <c r="A8242" s="10">
        <f t="shared" si="1139"/>
        <v>45635</v>
      </c>
      <c r="B8242" s="11">
        <v>344</v>
      </c>
      <c r="C8242" s="11">
        <v>600</v>
      </c>
      <c r="D8242" s="12">
        <v>852.25</v>
      </c>
      <c r="E8242" s="9"/>
      <c r="F8242" s="9">
        <v>44.786999999999999</v>
      </c>
      <c r="G8242" s="9">
        <v>1.0069999999999999</v>
      </c>
      <c r="H8242" s="9">
        <v>4.5289999999999999</v>
      </c>
      <c r="I8242" s="9">
        <v>219.012</v>
      </c>
      <c r="J8242" s="9">
        <v>-7.2510000000000003</v>
      </c>
      <c r="K8242" s="9">
        <v>96</v>
      </c>
      <c r="L8242" s="9">
        <v>0.19800000000000001</v>
      </c>
      <c r="M8242" s="9">
        <v>0.245</v>
      </c>
      <c r="N8242" s="9">
        <v>0</v>
      </c>
      <c r="O8242" s="9">
        <v>0.625</v>
      </c>
      <c r="P8242" s="9"/>
      <c r="Q8242" s="9"/>
      <c r="R8242" s="9"/>
      <c r="T8242">
        <f t="shared" si="1134"/>
        <v>3440600</v>
      </c>
      <c r="U8242">
        <v>0</v>
      </c>
      <c r="V8242">
        <f t="shared" si="1132"/>
        <v>0</v>
      </c>
      <c r="W8242" t="str">
        <f t="shared" si="1135"/>
        <v/>
      </c>
      <c r="X8242" t="str">
        <f t="shared" si="1136"/>
        <v/>
      </c>
      <c r="Y8242" t="str">
        <f t="shared" si="1133"/>
        <v/>
      </c>
      <c r="Z8242" s="9"/>
      <c r="AA8242" s="14">
        <f t="shared" si="1137"/>
        <v>0.34</v>
      </c>
      <c r="AB8242" s="14">
        <f t="shared" si="1138"/>
        <v>1.4E-2</v>
      </c>
    </row>
    <row r="8243" spans="1:28" x14ac:dyDescent="0.25">
      <c r="A8243" s="10">
        <f t="shared" si="1139"/>
        <v>45635</v>
      </c>
      <c r="B8243" s="11">
        <v>344</v>
      </c>
      <c r="C8243" s="11">
        <v>700</v>
      </c>
      <c r="D8243" s="12">
        <v>852.29166666666697</v>
      </c>
      <c r="E8243" s="9"/>
      <c r="F8243" s="9">
        <v>45.371000000000002</v>
      </c>
      <c r="G8243" s="9">
        <v>1.0069999999999999</v>
      </c>
      <c r="H8243" s="9">
        <v>4.5289999999999999</v>
      </c>
      <c r="I8243" s="9">
        <v>219.012</v>
      </c>
      <c r="J8243" s="9">
        <v>-7.7060000000000004</v>
      </c>
      <c r="K8243" s="9">
        <v>95.9</v>
      </c>
      <c r="L8243" s="9">
        <v>0.19800000000000001</v>
      </c>
      <c r="M8243" s="9">
        <v>0.245</v>
      </c>
      <c r="N8243" s="9">
        <v>0</v>
      </c>
      <c r="O8243" s="9">
        <v>0.625</v>
      </c>
      <c r="P8243" s="9"/>
      <c r="Q8243" s="9"/>
      <c r="R8243" s="9"/>
      <c r="T8243">
        <f t="shared" si="1134"/>
        <v>3440700</v>
      </c>
      <c r="U8243">
        <v>0</v>
      </c>
      <c r="V8243">
        <f t="shared" si="1132"/>
        <v>0</v>
      </c>
      <c r="W8243" t="str">
        <f t="shared" si="1135"/>
        <v/>
      </c>
      <c r="X8243" t="str">
        <f t="shared" si="1136"/>
        <v/>
      </c>
      <c r="Y8243" t="str">
        <f t="shared" si="1133"/>
        <v/>
      </c>
      <c r="Z8243" s="9"/>
      <c r="AA8243" s="14">
        <f t="shared" si="1137"/>
        <v>0.32800000000000001</v>
      </c>
      <c r="AB8243" s="14">
        <f t="shared" si="1138"/>
        <v>1.4E-2</v>
      </c>
    </row>
    <row r="8244" spans="1:28" x14ac:dyDescent="0.25">
      <c r="A8244" s="10">
        <f t="shared" si="1139"/>
        <v>45635</v>
      </c>
      <c r="B8244" s="11">
        <v>344</v>
      </c>
      <c r="C8244" s="11">
        <v>800</v>
      </c>
      <c r="D8244" s="12">
        <v>852.33333333333303</v>
      </c>
      <c r="E8244" s="9"/>
      <c r="F8244" s="9">
        <v>45.956000000000003</v>
      </c>
      <c r="G8244" s="9">
        <v>0.503</v>
      </c>
      <c r="H8244" s="9">
        <v>3.02</v>
      </c>
      <c r="I8244" s="9">
        <v>202.16499999999999</v>
      </c>
      <c r="J8244" s="9">
        <v>-8.0329999999999995</v>
      </c>
      <c r="K8244" s="9">
        <v>95.7</v>
      </c>
      <c r="L8244" s="9">
        <v>0.19800000000000001</v>
      </c>
      <c r="M8244" s="9">
        <v>0.245</v>
      </c>
      <c r="N8244" s="9">
        <v>0</v>
      </c>
      <c r="O8244" s="9">
        <v>1.875</v>
      </c>
      <c r="P8244" s="9"/>
      <c r="Q8244" s="9"/>
      <c r="R8244" s="9"/>
      <c r="T8244">
        <f t="shared" si="1134"/>
        <v>3440800</v>
      </c>
      <c r="U8244">
        <v>1.5</v>
      </c>
      <c r="V8244">
        <f t="shared" si="1132"/>
        <v>1.9</v>
      </c>
      <c r="W8244" t="str">
        <f t="shared" si="1135"/>
        <v/>
      </c>
      <c r="X8244" t="str">
        <f t="shared" si="1136"/>
        <v/>
      </c>
      <c r="Y8244" t="str">
        <f t="shared" si="1133"/>
        <v/>
      </c>
      <c r="Z8244" s="9"/>
      <c r="AA8244" s="14">
        <f t="shared" si="1137"/>
        <v>0.31900000000000001</v>
      </c>
      <c r="AB8244" s="14">
        <f t="shared" si="1138"/>
        <v>1.4E-2</v>
      </c>
    </row>
    <row r="8245" spans="1:28" x14ac:dyDescent="0.25">
      <c r="A8245" s="10">
        <f t="shared" si="1139"/>
        <v>45635</v>
      </c>
      <c r="B8245" s="11">
        <v>344</v>
      </c>
      <c r="C8245" s="11">
        <v>900</v>
      </c>
      <c r="D8245" s="12">
        <v>852.375</v>
      </c>
      <c r="E8245" s="9"/>
      <c r="F8245" s="9">
        <v>45.956000000000003</v>
      </c>
      <c r="G8245" s="9">
        <v>0.503</v>
      </c>
      <c r="H8245" s="9">
        <v>2.516</v>
      </c>
      <c r="I8245" s="9">
        <v>202.16499999999999</v>
      </c>
      <c r="J8245" s="9">
        <v>-4.8949999999999996</v>
      </c>
      <c r="K8245" s="9">
        <v>95.3</v>
      </c>
      <c r="L8245" s="9">
        <v>0.19700000000000001</v>
      </c>
      <c r="M8245" s="9">
        <v>0.245</v>
      </c>
      <c r="N8245" s="9">
        <v>0</v>
      </c>
      <c r="O8245" s="9">
        <v>60.625</v>
      </c>
      <c r="P8245" s="9"/>
      <c r="Q8245" s="9"/>
      <c r="R8245" s="9"/>
      <c r="T8245">
        <f t="shared" si="1134"/>
        <v>3440900</v>
      </c>
      <c r="U8245">
        <v>72</v>
      </c>
      <c r="V8245">
        <f t="shared" si="1132"/>
        <v>60.6</v>
      </c>
      <c r="W8245" t="str">
        <f t="shared" si="1135"/>
        <v/>
      </c>
      <c r="X8245" t="str">
        <f t="shared" si="1136"/>
        <v/>
      </c>
      <c r="Y8245" t="str">
        <f t="shared" si="1133"/>
        <v/>
      </c>
      <c r="Z8245" s="9"/>
      <c r="AA8245" s="14">
        <f t="shared" si="1137"/>
        <v>0.40400000000000003</v>
      </c>
      <c r="AB8245" s="14">
        <f t="shared" si="1138"/>
        <v>0.02</v>
      </c>
    </row>
    <row r="8246" spans="1:28" x14ac:dyDescent="0.25">
      <c r="A8246" s="10">
        <f t="shared" si="1139"/>
        <v>45635</v>
      </c>
      <c r="B8246" s="11">
        <v>344</v>
      </c>
      <c r="C8246" s="11">
        <v>1000</v>
      </c>
      <c r="D8246" s="12">
        <v>852.41666666666697</v>
      </c>
      <c r="E8246" s="9"/>
      <c r="F8246" s="9">
        <v>45.722000000000001</v>
      </c>
      <c r="G8246" s="9">
        <v>0.503</v>
      </c>
      <c r="H8246" s="9">
        <v>3.02</v>
      </c>
      <c r="I8246" s="9">
        <v>192.33699999999999</v>
      </c>
      <c r="J8246" s="9">
        <v>-2.4500000000000002</v>
      </c>
      <c r="K8246" s="9">
        <v>93.2</v>
      </c>
      <c r="L8246" s="9">
        <v>0.19800000000000001</v>
      </c>
      <c r="M8246" s="9">
        <v>0.245</v>
      </c>
      <c r="N8246" s="9">
        <v>0</v>
      </c>
      <c r="O8246" s="9">
        <v>149.375</v>
      </c>
      <c r="P8246" s="9"/>
      <c r="Q8246" s="9"/>
      <c r="R8246" s="9"/>
      <c r="T8246">
        <f t="shared" si="1134"/>
        <v>3441000</v>
      </c>
      <c r="U8246">
        <v>180.2</v>
      </c>
      <c r="V8246">
        <f t="shared" si="1132"/>
        <v>149.4</v>
      </c>
      <c r="W8246" t="str">
        <f t="shared" si="1135"/>
        <v/>
      </c>
      <c r="X8246" t="str">
        <f t="shared" si="1136"/>
        <v/>
      </c>
      <c r="Y8246" t="str">
        <f t="shared" si="1133"/>
        <v/>
      </c>
      <c r="Z8246" s="9"/>
      <c r="AA8246" s="14">
        <f t="shared" si="1137"/>
        <v>0.47499999999999998</v>
      </c>
      <c r="AB8246" s="14">
        <f t="shared" si="1138"/>
        <v>3.5000000000000003E-2</v>
      </c>
    </row>
    <row r="8247" spans="1:28" x14ac:dyDescent="0.25">
      <c r="A8247" s="10">
        <f t="shared" si="1139"/>
        <v>45635</v>
      </c>
      <c r="B8247" s="11">
        <v>344</v>
      </c>
      <c r="C8247" s="11">
        <v>1100</v>
      </c>
      <c r="D8247" s="12">
        <v>852.45833333333303</v>
      </c>
      <c r="E8247" s="9"/>
      <c r="F8247" s="9">
        <v>44.904000000000003</v>
      </c>
      <c r="G8247" s="9">
        <v>0</v>
      </c>
      <c r="H8247" s="9">
        <v>3.02</v>
      </c>
      <c r="I8247" s="9">
        <v>153.02699999999999</v>
      </c>
      <c r="J8247" s="9">
        <v>-1.2130000000000001</v>
      </c>
      <c r="K8247" s="9">
        <v>84.1</v>
      </c>
      <c r="L8247" s="9">
        <v>0.19900000000000001</v>
      </c>
      <c r="M8247" s="9">
        <v>0.245</v>
      </c>
      <c r="N8247" s="9">
        <v>1.4</v>
      </c>
      <c r="O8247" s="9">
        <v>291.875</v>
      </c>
      <c r="P8247" s="9"/>
      <c r="Q8247" s="9"/>
      <c r="R8247" s="9"/>
      <c r="T8247">
        <f t="shared" si="1134"/>
        <v>3441100</v>
      </c>
      <c r="U8247">
        <v>258.7</v>
      </c>
      <c r="V8247">
        <f t="shared" si="1132"/>
        <v>291.89999999999998</v>
      </c>
      <c r="W8247" t="str">
        <f t="shared" si="1135"/>
        <v/>
      </c>
      <c r="X8247" t="str">
        <f t="shared" si="1136"/>
        <v/>
      </c>
      <c r="Y8247" t="str">
        <f t="shared" si="1133"/>
        <v/>
      </c>
      <c r="Z8247" s="9"/>
      <c r="AA8247" s="14">
        <f t="shared" si="1137"/>
        <v>0.47</v>
      </c>
      <c r="AB8247" s="14">
        <f t="shared" si="1138"/>
        <v>8.8999999999999996E-2</v>
      </c>
    </row>
    <row r="8248" spans="1:28" x14ac:dyDescent="0.25">
      <c r="A8248" s="10">
        <f t="shared" si="1139"/>
        <v>45635</v>
      </c>
      <c r="B8248" s="11">
        <v>344</v>
      </c>
      <c r="C8248" s="11">
        <v>1200</v>
      </c>
      <c r="D8248" s="12">
        <v>852.5</v>
      </c>
      <c r="E8248" s="9"/>
      <c r="F8248" s="9">
        <v>43.383000000000003</v>
      </c>
      <c r="G8248" s="9">
        <v>0.503</v>
      </c>
      <c r="H8248" s="9">
        <v>3.5230000000000001</v>
      </c>
      <c r="I8248" s="9">
        <v>188.125</v>
      </c>
      <c r="J8248" s="9">
        <v>-0.64800000000000002</v>
      </c>
      <c r="K8248" s="9">
        <v>74.8</v>
      </c>
      <c r="L8248" s="9">
        <v>0.19800000000000001</v>
      </c>
      <c r="M8248" s="9">
        <v>0.245</v>
      </c>
      <c r="N8248" s="9">
        <v>2.2010000000000001</v>
      </c>
      <c r="O8248" s="9">
        <v>330.625</v>
      </c>
      <c r="P8248" s="9"/>
      <c r="Q8248" s="9"/>
      <c r="R8248" s="9"/>
      <c r="T8248">
        <f t="shared" si="1134"/>
        <v>3441200</v>
      </c>
      <c r="U8248">
        <v>292.2</v>
      </c>
      <c r="V8248">
        <f t="shared" si="1132"/>
        <v>330.6</v>
      </c>
      <c r="W8248" t="str">
        <f t="shared" si="1135"/>
        <v/>
      </c>
      <c r="X8248" t="str">
        <f t="shared" si="1136"/>
        <v/>
      </c>
      <c r="Y8248" t="str">
        <f t="shared" si="1133"/>
        <v/>
      </c>
      <c r="Z8248" s="9"/>
      <c r="AA8248" s="14">
        <f t="shared" si="1137"/>
        <v>0.436</v>
      </c>
      <c r="AB8248" s="14">
        <f t="shared" si="1138"/>
        <v>0.14699999999999999</v>
      </c>
    </row>
    <row r="8249" spans="1:28" x14ac:dyDescent="0.25">
      <c r="A8249" s="10">
        <f t="shared" si="1139"/>
        <v>45635</v>
      </c>
      <c r="B8249" s="11">
        <v>344</v>
      </c>
      <c r="C8249" s="11">
        <v>1300</v>
      </c>
      <c r="D8249" s="12">
        <v>852.54166666666697</v>
      </c>
      <c r="E8249" s="9"/>
      <c r="F8249" s="9">
        <v>43.5</v>
      </c>
      <c r="G8249" s="9">
        <v>0</v>
      </c>
      <c r="H8249" s="9">
        <v>3.02</v>
      </c>
      <c r="I8249" s="9">
        <v>178.298</v>
      </c>
      <c r="J8249" s="9">
        <v>-0.22700000000000001</v>
      </c>
      <c r="K8249" s="9">
        <v>67.8</v>
      </c>
      <c r="L8249" s="9">
        <v>0.19800000000000001</v>
      </c>
      <c r="M8249" s="9">
        <v>0.245</v>
      </c>
      <c r="N8249" s="9">
        <v>0.2</v>
      </c>
      <c r="O8249" s="9">
        <v>319.375</v>
      </c>
      <c r="P8249" s="9"/>
      <c r="Q8249" s="9"/>
      <c r="R8249" s="9"/>
      <c r="T8249">
        <f t="shared" si="1134"/>
        <v>3441300</v>
      </c>
      <c r="U8249">
        <v>276.5</v>
      </c>
      <c r="V8249">
        <f t="shared" si="1132"/>
        <v>319.39999999999998</v>
      </c>
      <c r="W8249" t="str">
        <f t="shared" si="1135"/>
        <v/>
      </c>
      <c r="X8249" t="str">
        <f t="shared" si="1136"/>
        <v/>
      </c>
      <c r="Y8249" t="str">
        <f t="shared" si="1133"/>
        <v/>
      </c>
      <c r="Z8249" s="9"/>
      <c r="AA8249" s="14">
        <f t="shared" si="1137"/>
        <v>0.40699999999999997</v>
      </c>
      <c r="AB8249" s="14">
        <f t="shared" si="1138"/>
        <v>0.193</v>
      </c>
    </row>
    <row r="8250" spans="1:28" x14ac:dyDescent="0.25">
      <c r="A8250" s="10">
        <f t="shared" si="1139"/>
        <v>45635</v>
      </c>
      <c r="B8250" s="11">
        <v>344</v>
      </c>
      <c r="C8250" s="11">
        <v>1400</v>
      </c>
      <c r="D8250" s="12">
        <v>852.58333333333303</v>
      </c>
      <c r="E8250" s="9"/>
      <c r="F8250" s="9">
        <v>43.5</v>
      </c>
      <c r="G8250" s="9">
        <v>0.503</v>
      </c>
      <c r="H8250" s="9">
        <v>3.5230000000000001</v>
      </c>
      <c r="I8250" s="9">
        <v>167.06700000000001</v>
      </c>
      <c r="J8250" s="9">
        <v>-1.67</v>
      </c>
      <c r="K8250" s="9">
        <v>66</v>
      </c>
      <c r="L8250" s="9">
        <v>0.19800000000000001</v>
      </c>
      <c r="M8250" s="9">
        <v>0.245</v>
      </c>
      <c r="N8250" s="9">
        <v>0</v>
      </c>
      <c r="O8250" s="9">
        <v>260.625</v>
      </c>
      <c r="P8250" s="9"/>
      <c r="Q8250" s="9"/>
      <c r="R8250" s="9"/>
      <c r="T8250">
        <f t="shared" si="1134"/>
        <v>3441400</v>
      </c>
      <c r="U8250">
        <v>212.8</v>
      </c>
      <c r="V8250">
        <f t="shared" si="1132"/>
        <v>260.60000000000002</v>
      </c>
      <c r="W8250" t="str">
        <f t="shared" si="1135"/>
        <v/>
      </c>
      <c r="X8250" t="str">
        <f t="shared" si="1136"/>
        <v/>
      </c>
      <c r="Y8250" t="str">
        <f t="shared" si="1133"/>
        <v/>
      </c>
      <c r="Z8250" s="9"/>
      <c r="AA8250" s="14">
        <f t="shared" si="1137"/>
        <v>0.35699999999999998</v>
      </c>
      <c r="AB8250" s="14">
        <f t="shared" si="1138"/>
        <v>0.184</v>
      </c>
    </row>
    <row r="8251" spans="1:28" x14ac:dyDescent="0.25">
      <c r="A8251" s="10">
        <f t="shared" si="1139"/>
        <v>45635</v>
      </c>
      <c r="B8251" s="11">
        <v>344</v>
      </c>
      <c r="C8251" s="11">
        <v>1500</v>
      </c>
      <c r="D8251" s="12">
        <v>852.625</v>
      </c>
      <c r="E8251" s="9"/>
      <c r="F8251" s="9">
        <v>43.616999999999997</v>
      </c>
      <c r="G8251" s="9">
        <v>0.503</v>
      </c>
      <c r="H8251" s="9">
        <v>3.02</v>
      </c>
      <c r="I8251" s="9">
        <v>182.51</v>
      </c>
      <c r="J8251" s="9">
        <v>-2.83</v>
      </c>
      <c r="K8251" s="9">
        <v>71</v>
      </c>
      <c r="L8251" s="9">
        <v>0.19800000000000001</v>
      </c>
      <c r="M8251" s="9">
        <v>0.245</v>
      </c>
      <c r="N8251" s="9">
        <v>0</v>
      </c>
      <c r="O8251" s="9">
        <v>170.625</v>
      </c>
      <c r="P8251" s="9"/>
      <c r="Q8251" s="9"/>
      <c r="R8251" s="9"/>
      <c r="T8251">
        <f t="shared" si="1134"/>
        <v>3441500</v>
      </c>
      <c r="U8251">
        <v>113.2</v>
      </c>
      <c r="V8251">
        <f t="shared" si="1132"/>
        <v>170.6</v>
      </c>
      <c r="W8251" t="str">
        <f t="shared" si="1135"/>
        <v/>
      </c>
      <c r="X8251" t="str">
        <f t="shared" si="1136"/>
        <v/>
      </c>
      <c r="Y8251" t="str">
        <f t="shared" si="1133"/>
        <v/>
      </c>
      <c r="Z8251" s="9"/>
      <c r="AA8251" s="14">
        <f t="shared" si="1137"/>
        <v>0.35199999999999998</v>
      </c>
      <c r="AB8251" s="14">
        <f t="shared" si="1138"/>
        <v>0.14399999999999999</v>
      </c>
    </row>
    <row r="8252" spans="1:28" x14ac:dyDescent="0.25">
      <c r="A8252" s="10">
        <f t="shared" si="1139"/>
        <v>45635</v>
      </c>
      <c r="B8252" s="11">
        <v>344</v>
      </c>
      <c r="C8252" s="11">
        <v>1600</v>
      </c>
      <c r="D8252" s="12">
        <v>852.66666666666697</v>
      </c>
      <c r="E8252" s="9"/>
      <c r="F8252" s="9">
        <v>44.904000000000003</v>
      </c>
      <c r="G8252" s="9">
        <v>0.503</v>
      </c>
      <c r="H8252" s="9">
        <v>3.02</v>
      </c>
      <c r="I8252" s="9">
        <v>195.14500000000001</v>
      </c>
      <c r="J8252" s="9">
        <v>-6.0730000000000004</v>
      </c>
      <c r="K8252" s="9">
        <v>78</v>
      </c>
      <c r="L8252" s="9">
        <v>0.19800000000000001</v>
      </c>
      <c r="M8252" s="9">
        <v>0.245</v>
      </c>
      <c r="N8252" s="9">
        <v>0</v>
      </c>
      <c r="O8252" s="9">
        <v>34.375</v>
      </c>
      <c r="P8252" s="9"/>
      <c r="Q8252" s="9"/>
      <c r="R8252" s="9"/>
      <c r="T8252">
        <f t="shared" si="1134"/>
        <v>3441600</v>
      </c>
      <c r="U8252">
        <v>13.8</v>
      </c>
      <c r="V8252">
        <f t="shared" si="1132"/>
        <v>34.4</v>
      </c>
      <c r="W8252" t="str">
        <f t="shared" si="1135"/>
        <v/>
      </c>
      <c r="X8252" t="str">
        <f t="shared" si="1136"/>
        <v/>
      </c>
      <c r="Y8252" t="str">
        <f t="shared" si="1133"/>
        <v/>
      </c>
      <c r="Z8252" s="9"/>
      <c r="AA8252" s="14">
        <f t="shared" si="1137"/>
        <v>0.30299999999999999</v>
      </c>
      <c r="AB8252" s="14">
        <f t="shared" si="1138"/>
        <v>8.5000000000000006E-2</v>
      </c>
    </row>
    <row r="8253" spans="1:28" x14ac:dyDescent="0.25">
      <c r="A8253" s="10">
        <f t="shared" si="1139"/>
        <v>45635</v>
      </c>
      <c r="B8253" s="11">
        <v>344</v>
      </c>
      <c r="C8253" s="11">
        <v>1700</v>
      </c>
      <c r="D8253" s="12">
        <v>852.70833333333303</v>
      </c>
      <c r="E8253" s="9"/>
      <c r="F8253" s="9">
        <v>44.67</v>
      </c>
      <c r="G8253" s="9">
        <v>0.503</v>
      </c>
      <c r="H8253" s="9">
        <v>3.5230000000000001</v>
      </c>
      <c r="I8253" s="9">
        <v>200.761</v>
      </c>
      <c r="J8253" s="9">
        <v>-7.2190000000000003</v>
      </c>
      <c r="K8253" s="9">
        <v>84</v>
      </c>
      <c r="L8253" s="9">
        <v>0.19800000000000001</v>
      </c>
      <c r="M8253" s="9">
        <v>0.245</v>
      </c>
      <c r="N8253" s="9">
        <v>0</v>
      </c>
      <c r="O8253" s="9">
        <v>0.625</v>
      </c>
      <c r="P8253" s="9"/>
      <c r="Q8253" s="9"/>
      <c r="R8253" s="9"/>
      <c r="T8253">
        <f t="shared" si="1134"/>
        <v>3441700</v>
      </c>
      <c r="U8253">
        <v>0</v>
      </c>
      <c r="V8253">
        <f t="shared" ref="V8253:V8316" si="1140">IF(O8253&lt;1,0,ROUND(O8253,1))</f>
        <v>0</v>
      </c>
      <c r="W8253" t="str">
        <f t="shared" si="1135"/>
        <v/>
      </c>
      <c r="X8253" t="str">
        <f t="shared" si="1136"/>
        <v/>
      </c>
      <c r="Y8253" t="str">
        <f t="shared" ref="Y8253:Y8316" si="1141">IF(C8253=2400,ROUND(F8253/100,3),"")</f>
        <v/>
      </c>
      <c r="Z8253" s="9"/>
      <c r="AA8253" s="14">
        <f t="shared" si="1137"/>
        <v>0.29799999999999999</v>
      </c>
      <c r="AB8253" s="14">
        <f t="shared" si="1138"/>
        <v>5.7000000000000002E-2</v>
      </c>
    </row>
    <row r="8254" spans="1:28" x14ac:dyDescent="0.25">
      <c r="A8254" s="10">
        <f t="shared" si="1139"/>
        <v>45635</v>
      </c>
      <c r="B8254" s="11">
        <v>344</v>
      </c>
      <c r="C8254" s="11">
        <v>1800</v>
      </c>
      <c r="D8254" s="12">
        <v>852.75</v>
      </c>
      <c r="E8254" s="9"/>
      <c r="F8254" s="9">
        <v>44.904000000000003</v>
      </c>
      <c r="G8254" s="9">
        <v>0.503</v>
      </c>
      <c r="H8254" s="9">
        <v>2.516</v>
      </c>
      <c r="I8254" s="9">
        <v>211.99199999999999</v>
      </c>
      <c r="J8254" s="9">
        <v>-8.1319999999999997</v>
      </c>
      <c r="K8254" s="9">
        <v>85.6</v>
      </c>
      <c r="L8254" s="9">
        <v>0.19800000000000001</v>
      </c>
      <c r="M8254" s="9">
        <v>0.245</v>
      </c>
      <c r="N8254" s="9">
        <v>0</v>
      </c>
      <c r="O8254" s="9">
        <v>0.625</v>
      </c>
      <c r="P8254" s="9"/>
      <c r="Q8254" s="9"/>
      <c r="R8254" s="9"/>
      <c r="T8254">
        <f t="shared" si="1134"/>
        <v>3441800</v>
      </c>
      <c r="U8254">
        <v>0</v>
      </c>
      <c r="V8254">
        <f t="shared" si="1140"/>
        <v>0</v>
      </c>
      <c r="W8254" t="str">
        <f t="shared" si="1135"/>
        <v/>
      </c>
      <c r="X8254" t="str">
        <f t="shared" si="1136"/>
        <v/>
      </c>
      <c r="Y8254" t="str">
        <f t="shared" si="1141"/>
        <v/>
      </c>
      <c r="Z8254" s="9"/>
      <c r="AA8254" s="14">
        <f t="shared" si="1137"/>
        <v>0.28299999999999997</v>
      </c>
      <c r="AB8254" s="14">
        <f t="shared" si="1138"/>
        <v>4.8000000000000001E-2</v>
      </c>
    </row>
    <row r="8255" spans="1:28" x14ac:dyDescent="0.25">
      <c r="A8255" s="10">
        <f t="shared" si="1139"/>
        <v>45635</v>
      </c>
      <c r="B8255" s="11">
        <v>344</v>
      </c>
      <c r="C8255" s="11">
        <v>1900</v>
      </c>
      <c r="D8255" s="12">
        <v>852.79166666666697</v>
      </c>
      <c r="E8255" s="9"/>
      <c r="F8255" s="9">
        <v>44.319000000000003</v>
      </c>
      <c r="G8255" s="9">
        <v>0.503</v>
      </c>
      <c r="H8255" s="9">
        <v>2.516</v>
      </c>
      <c r="I8255" s="9">
        <v>210.58799999999999</v>
      </c>
      <c r="J8255" s="9">
        <v>-7.8689999999999998</v>
      </c>
      <c r="K8255" s="9">
        <v>86.4</v>
      </c>
      <c r="L8255" s="9">
        <v>0.19800000000000001</v>
      </c>
      <c r="M8255" s="9">
        <v>0.245</v>
      </c>
      <c r="N8255" s="9">
        <v>0</v>
      </c>
      <c r="O8255" s="9">
        <v>0.625</v>
      </c>
      <c r="P8255" s="9"/>
      <c r="Q8255" s="9"/>
      <c r="R8255" s="9"/>
      <c r="T8255">
        <f t="shared" si="1134"/>
        <v>3441900</v>
      </c>
      <c r="U8255">
        <v>0</v>
      </c>
      <c r="V8255">
        <f t="shared" si="1140"/>
        <v>0</v>
      </c>
      <c r="W8255" t="str">
        <f t="shared" si="1135"/>
        <v/>
      </c>
      <c r="X8255" t="str">
        <f t="shared" si="1136"/>
        <v/>
      </c>
      <c r="Y8255" t="str">
        <f t="shared" si="1141"/>
        <v/>
      </c>
      <c r="Z8255" s="9"/>
      <c r="AA8255" s="14">
        <f t="shared" si="1137"/>
        <v>0.29199999999999998</v>
      </c>
      <c r="AB8255" s="14">
        <f t="shared" si="1138"/>
        <v>4.5999999999999999E-2</v>
      </c>
    </row>
    <row r="8256" spans="1:28" x14ac:dyDescent="0.25">
      <c r="A8256" s="10">
        <f t="shared" si="1139"/>
        <v>45635</v>
      </c>
      <c r="B8256" s="11">
        <v>344</v>
      </c>
      <c r="C8256" s="11">
        <v>2000</v>
      </c>
      <c r="D8256" s="12">
        <v>852.83333333333303</v>
      </c>
      <c r="E8256" s="9"/>
      <c r="F8256" s="9">
        <v>43.031999999999996</v>
      </c>
      <c r="G8256" s="9">
        <v>0</v>
      </c>
      <c r="H8256" s="9">
        <v>2.0129999999999999</v>
      </c>
      <c r="I8256" s="9">
        <v>214.8</v>
      </c>
      <c r="J8256" s="9">
        <v>-7.968</v>
      </c>
      <c r="K8256" s="9">
        <v>87.3</v>
      </c>
      <c r="L8256" s="9">
        <v>0.19800000000000001</v>
      </c>
      <c r="M8256" s="9">
        <v>0.24399999999999999</v>
      </c>
      <c r="N8256" s="9">
        <v>0</v>
      </c>
      <c r="O8256" s="9">
        <v>0.625</v>
      </c>
      <c r="P8256" s="9"/>
      <c r="Q8256" s="9"/>
      <c r="R8256" s="9"/>
      <c r="T8256">
        <f t="shared" si="1134"/>
        <v>3442000</v>
      </c>
      <c r="U8256">
        <v>0</v>
      </c>
      <c r="V8256">
        <f t="shared" si="1140"/>
        <v>0</v>
      </c>
      <c r="W8256" t="str">
        <f t="shared" si="1135"/>
        <v/>
      </c>
      <c r="X8256" t="str">
        <f t="shared" si="1136"/>
        <v/>
      </c>
      <c r="Y8256" t="str">
        <f t="shared" si="1141"/>
        <v/>
      </c>
      <c r="Z8256" s="9"/>
      <c r="AA8256" s="14">
        <f t="shared" si="1137"/>
        <v>0.29199999999999998</v>
      </c>
      <c r="AB8256" s="14">
        <f t="shared" si="1138"/>
        <v>4.2000000000000003E-2</v>
      </c>
    </row>
    <row r="8257" spans="1:28" x14ac:dyDescent="0.25">
      <c r="A8257" s="10">
        <f t="shared" si="1139"/>
        <v>45635</v>
      </c>
      <c r="B8257" s="11">
        <v>344</v>
      </c>
      <c r="C8257" s="11">
        <v>2100</v>
      </c>
      <c r="D8257" s="12">
        <v>852.875</v>
      </c>
      <c r="E8257" s="9"/>
      <c r="F8257" s="9">
        <v>46.540999999999997</v>
      </c>
      <c r="G8257" s="9">
        <v>0</v>
      </c>
      <c r="H8257" s="9">
        <v>2.516</v>
      </c>
      <c r="I8257" s="9">
        <v>204.97300000000001</v>
      </c>
      <c r="J8257" s="9">
        <v>-7.2190000000000003</v>
      </c>
      <c r="K8257" s="9">
        <v>85.7</v>
      </c>
      <c r="L8257" s="9">
        <v>0.19800000000000001</v>
      </c>
      <c r="M8257" s="9">
        <v>0.245</v>
      </c>
      <c r="N8257" s="9">
        <v>0</v>
      </c>
      <c r="O8257" s="9">
        <v>0.625</v>
      </c>
      <c r="P8257" s="9"/>
      <c r="Q8257" s="9"/>
      <c r="R8257" s="9"/>
      <c r="T8257">
        <f t="shared" si="1134"/>
        <v>3442100</v>
      </c>
      <c r="U8257">
        <v>0</v>
      </c>
      <c r="V8257">
        <f t="shared" si="1140"/>
        <v>0</v>
      </c>
      <c r="W8257" t="str">
        <f t="shared" si="1135"/>
        <v/>
      </c>
      <c r="X8257" t="str">
        <f t="shared" si="1136"/>
        <v/>
      </c>
      <c r="Y8257" t="str">
        <f t="shared" si="1141"/>
        <v/>
      </c>
      <c r="Z8257" s="9"/>
      <c r="AA8257" s="14">
        <f t="shared" si="1137"/>
        <v>0.30399999999999999</v>
      </c>
      <c r="AB8257" s="14">
        <f t="shared" si="1138"/>
        <v>5.0999999999999997E-2</v>
      </c>
    </row>
    <row r="8258" spans="1:28" x14ac:dyDescent="0.25">
      <c r="A8258" s="10">
        <f t="shared" si="1139"/>
        <v>45635</v>
      </c>
      <c r="B8258" s="11">
        <v>344</v>
      </c>
      <c r="C8258" s="11">
        <v>2200</v>
      </c>
      <c r="D8258" s="12">
        <v>852.91666666666697</v>
      </c>
      <c r="E8258" s="9"/>
      <c r="F8258" s="9">
        <v>46.307000000000002</v>
      </c>
      <c r="G8258" s="9">
        <v>0.503</v>
      </c>
      <c r="H8258" s="9">
        <v>3.02</v>
      </c>
      <c r="I8258" s="9">
        <v>203.56899999999999</v>
      </c>
      <c r="J8258" s="9">
        <v>-8.2309999999999999</v>
      </c>
      <c r="K8258" s="9">
        <v>83.3</v>
      </c>
      <c r="L8258" s="9">
        <v>0.19800000000000001</v>
      </c>
      <c r="M8258" s="9">
        <v>0.245</v>
      </c>
      <c r="N8258" s="9">
        <v>0</v>
      </c>
      <c r="O8258" s="9">
        <v>0.625</v>
      </c>
      <c r="P8258" s="9"/>
      <c r="Q8258" s="9"/>
      <c r="R8258" s="9"/>
      <c r="T8258">
        <f t="shared" si="1134"/>
        <v>3442200</v>
      </c>
      <c r="U8258">
        <v>0</v>
      </c>
      <c r="V8258">
        <f t="shared" si="1140"/>
        <v>0</v>
      </c>
      <c r="W8258" t="str">
        <f t="shared" si="1135"/>
        <v/>
      </c>
      <c r="X8258" t="str">
        <f t="shared" si="1136"/>
        <v/>
      </c>
      <c r="Y8258" t="str">
        <f t="shared" si="1141"/>
        <v/>
      </c>
      <c r="Z8258" s="9"/>
      <c r="AA8258" s="14">
        <f t="shared" si="1137"/>
        <v>0.27300000000000002</v>
      </c>
      <c r="AB8258" s="14">
        <f t="shared" si="1138"/>
        <v>5.5E-2</v>
      </c>
    </row>
    <row r="8259" spans="1:28" x14ac:dyDescent="0.25">
      <c r="A8259" s="10">
        <f t="shared" si="1139"/>
        <v>45635</v>
      </c>
      <c r="B8259" s="11">
        <v>344</v>
      </c>
      <c r="C8259" s="11">
        <v>2300</v>
      </c>
      <c r="D8259" s="12">
        <v>852.95833333333303</v>
      </c>
      <c r="E8259" s="9"/>
      <c r="F8259" s="9">
        <v>44.436</v>
      </c>
      <c r="G8259" s="9">
        <v>0</v>
      </c>
      <c r="H8259" s="9">
        <v>2.0129999999999999</v>
      </c>
      <c r="I8259" s="9">
        <v>211.99199999999999</v>
      </c>
      <c r="J8259" s="9">
        <v>-8.6300000000000008</v>
      </c>
      <c r="K8259" s="9">
        <v>82.8</v>
      </c>
      <c r="L8259" s="9">
        <v>0.19700000000000001</v>
      </c>
      <c r="M8259" s="9">
        <v>0.245</v>
      </c>
      <c r="N8259" s="9">
        <v>0</v>
      </c>
      <c r="O8259" s="9">
        <v>0.625</v>
      </c>
      <c r="P8259" s="9"/>
      <c r="Q8259" s="9"/>
      <c r="R8259" s="9"/>
      <c r="T8259">
        <f t="shared" si="1134"/>
        <v>3442300</v>
      </c>
      <c r="U8259">
        <v>0</v>
      </c>
      <c r="V8259">
        <f t="shared" si="1140"/>
        <v>0</v>
      </c>
      <c r="W8259" t="str">
        <f t="shared" si="1135"/>
        <v/>
      </c>
      <c r="X8259" t="str">
        <f t="shared" si="1136"/>
        <v/>
      </c>
      <c r="Y8259" t="str">
        <f t="shared" si="1141"/>
        <v/>
      </c>
      <c r="Z8259" s="9"/>
      <c r="AA8259" s="14">
        <f t="shared" si="1137"/>
        <v>0.26300000000000001</v>
      </c>
      <c r="AB8259" s="14">
        <f t="shared" si="1138"/>
        <v>5.5E-2</v>
      </c>
    </row>
    <row r="8260" spans="1:28" x14ac:dyDescent="0.25">
      <c r="A8260" s="10">
        <f t="shared" si="1139"/>
        <v>45635</v>
      </c>
      <c r="B8260" s="11">
        <v>344</v>
      </c>
      <c r="C8260" s="11">
        <v>2400</v>
      </c>
      <c r="D8260" s="12">
        <v>853</v>
      </c>
      <c r="E8260" s="9"/>
      <c r="F8260" s="9">
        <v>45.956000000000003</v>
      </c>
      <c r="G8260" s="9">
        <v>0.503</v>
      </c>
      <c r="H8260" s="9">
        <v>2.0129999999999999</v>
      </c>
      <c r="I8260" s="9">
        <v>234.45500000000001</v>
      </c>
      <c r="J8260" s="9">
        <v>-8.6969999999999992</v>
      </c>
      <c r="K8260" s="9">
        <v>86.4</v>
      </c>
      <c r="L8260" s="9">
        <v>0.19700000000000001</v>
      </c>
      <c r="M8260" s="9">
        <v>0.245</v>
      </c>
      <c r="N8260" s="9">
        <v>0</v>
      </c>
      <c r="O8260" s="9">
        <v>0.625</v>
      </c>
      <c r="P8260" s="9"/>
      <c r="Q8260" s="9"/>
      <c r="R8260" s="9"/>
      <c r="T8260">
        <f t="shared" si="1134"/>
        <v>3442400</v>
      </c>
      <c r="U8260">
        <v>0</v>
      </c>
      <c r="V8260">
        <f t="shared" si="1140"/>
        <v>0</v>
      </c>
      <c r="W8260">
        <f t="shared" si="1135"/>
        <v>0.19700000000000001</v>
      </c>
      <c r="X8260">
        <f t="shared" si="1136"/>
        <v>0.245</v>
      </c>
      <c r="Y8260">
        <f t="shared" si="1141"/>
        <v>0.46</v>
      </c>
      <c r="Z8260" s="9"/>
      <c r="AA8260" s="14">
        <f t="shared" si="1137"/>
        <v>0.27300000000000002</v>
      </c>
      <c r="AB8260" s="14">
        <f t="shared" si="1138"/>
        <v>4.2999999999999997E-2</v>
      </c>
    </row>
    <row r="8261" spans="1:28" x14ac:dyDescent="0.25">
      <c r="A8261" s="10">
        <f t="shared" si="1139"/>
        <v>45636</v>
      </c>
      <c r="B8261" s="11">
        <v>345</v>
      </c>
      <c r="C8261" s="11">
        <v>100</v>
      </c>
      <c r="D8261" s="12">
        <v>853.04166666666697</v>
      </c>
      <c r="E8261" s="9"/>
      <c r="F8261" s="9">
        <v>43.968000000000004</v>
      </c>
      <c r="G8261" s="9">
        <v>0</v>
      </c>
      <c r="H8261" s="9">
        <v>2.0129999999999999</v>
      </c>
      <c r="I8261" s="9">
        <v>216.20400000000001</v>
      </c>
      <c r="J8261" s="9">
        <v>-8.4969999999999999</v>
      </c>
      <c r="K8261" s="9">
        <v>83.1</v>
      </c>
      <c r="L8261" s="9">
        <v>0.19800000000000001</v>
      </c>
      <c r="M8261" s="9">
        <v>0.24399999999999999</v>
      </c>
      <c r="N8261" s="9">
        <v>0</v>
      </c>
      <c r="O8261" s="9">
        <v>0.625</v>
      </c>
      <c r="P8261" s="9"/>
      <c r="Q8261" s="9"/>
      <c r="R8261" s="9"/>
      <c r="T8261">
        <f t="shared" ref="T8261:T8324" si="1142">B8261*10000+C8261</f>
        <v>3450100</v>
      </c>
      <c r="U8261">
        <v>0</v>
      </c>
      <c r="V8261">
        <f t="shared" si="1140"/>
        <v>0</v>
      </c>
      <c r="W8261" t="str">
        <f t="shared" ref="W8261:W8324" si="1143">IF(C8261=2400,ROUND(L8261,3),"")</f>
        <v/>
      </c>
      <c r="X8261" t="str">
        <f t="shared" ref="X8261:X8324" si="1144">IF(C8261=2400,ROUND(M8261,3),"")</f>
        <v/>
      </c>
      <c r="Y8261" t="str">
        <f t="shared" si="1141"/>
        <v/>
      </c>
      <c r="Z8261" s="9"/>
      <c r="AA8261" s="14">
        <f t="shared" ref="AA8261:AA8324" si="1145">ROUND((0.6105*(EXP((17.273*J8261)/(J8261+237.3))))*K8261/100,3)</f>
        <v>0.26700000000000002</v>
      </c>
      <c r="AB8261" s="14">
        <f t="shared" ref="AB8261:AB8324" si="1146">ROUND(AA8261/K8261*(100-K8261),3)</f>
        <v>5.3999999999999999E-2</v>
      </c>
    </row>
    <row r="8262" spans="1:28" x14ac:dyDescent="0.25">
      <c r="A8262" s="10">
        <f t="shared" si="1139"/>
        <v>45636</v>
      </c>
      <c r="B8262" s="11">
        <v>345</v>
      </c>
      <c r="C8262" s="11">
        <v>200</v>
      </c>
      <c r="D8262" s="12">
        <v>853.08333333333303</v>
      </c>
      <c r="E8262" s="9"/>
      <c r="F8262" s="9">
        <v>45.604999999999997</v>
      </c>
      <c r="G8262" s="9">
        <v>0.503</v>
      </c>
      <c r="H8262" s="9">
        <v>2.516</v>
      </c>
      <c r="I8262" s="9">
        <v>213.39599999999999</v>
      </c>
      <c r="J8262" s="9">
        <v>-8.1319999999999997</v>
      </c>
      <c r="K8262" s="9">
        <v>80.8</v>
      </c>
      <c r="L8262" s="9">
        <v>0.19800000000000001</v>
      </c>
      <c r="M8262" s="9">
        <v>0.24399999999999999</v>
      </c>
      <c r="N8262" s="9">
        <v>0</v>
      </c>
      <c r="O8262" s="9">
        <v>0.625</v>
      </c>
      <c r="P8262" s="9"/>
      <c r="Q8262" s="9"/>
      <c r="R8262" s="9"/>
      <c r="T8262">
        <f t="shared" si="1142"/>
        <v>3450200</v>
      </c>
      <c r="U8262">
        <v>0</v>
      </c>
      <c r="V8262">
        <f t="shared" si="1140"/>
        <v>0</v>
      </c>
      <c r="W8262" t="str">
        <f t="shared" si="1143"/>
        <v/>
      </c>
      <c r="X8262" t="str">
        <f t="shared" si="1144"/>
        <v/>
      </c>
      <c r="Y8262" t="str">
        <f t="shared" si="1141"/>
        <v/>
      </c>
      <c r="Z8262" s="9"/>
      <c r="AA8262" s="14">
        <f t="shared" si="1145"/>
        <v>0.26700000000000002</v>
      </c>
      <c r="AB8262" s="14">
        <f t="shared" si="1146"/>
        <v>6.3E-2</v>
      </c>
    </row>
    <row r="8263" spans="1:28" x14ac:dyDescent="0.25">
      <c r="A8263" s="10">
        <f t="shared" ref="A8263:A8326" si="1147">A$5-1+B8263</f>
        <v>45636</v>
      </c>
      <c r="B8263" s="11">
        <v>345</v>
      </c>
      <c r="C8263" s="11">
        <v>300</v>
      </c>
      <c r="D8263" s="12">
        <v>853.125</v>
      </c>
      <c r="E8263" s="9"/>
      <c r="F8263" s="9">
        <v>45.488</v>
      </c>
      <c r="G8263" s="9">
        <v>0</v>
      </c>
      <c r="H8263" s="9">
        <v>2.0129999999999999</v>
      </c>
      <c r="I8263" s="9">
        <v>213.39599999999999</v>
      </c>
      <c r="J8263" s="9">
        <v>-8.73</v>
      </c>
      <c r="K8263" s="9">
        <v>80.2</v>
      </c>
      <c r="L8263" s="9">
        <v>0.19700000000000001</v>
      </c>
      <c r="M8263" s="9">
        <v>0.245</v>
      </c>
      <c r="N8263" s="9">
        <v>0</v>
      </c>
      <c r="O8263" s="9">
        <v>0.625</v>
      </c>
      <c r="P8263" s="9"/>
      <c r="Q8263" s="9"/>
      <c r="R8263" s="9"/>
      <c r="T8263">
        <f t="shared" si="1142"/>
        <v>3450300</v>
      </c>
      <c r="U8263">
        <v>0</v>
      </c>
      <c r="V8263">
        <f t="shared" si="1140"/>
        <v>0</v>
      </c>
      <c r="W8263" t="str">
        <f t="shared" si="1143"/>
        <v/>
      </c>
      <c r="X8263" t="str">
        <f t="shared" si="1144"/>
        <v/>
      </c>
      <c r="Y8263" t="str">
        <f t="shared" si="1141"/>
        <v/>
      </c>
      <c r="Z8263" s="9"/>
      <c r="AA8263" s="14">
        <f t="shared" si="1145"/>
        <v>0.253</v>
      </c>
      <c r="AB8263" s="14">
        <f t="shared" si="1146"/>
        <v>6.2E-2</v>
      </c>
    </row>
    <row r="8264" spans="1:28" x14ac:dyDescent="0.25">
      <c r="A8264" s="10">
        <f t="shared" si="1147"/>
        <v>45636</v>
      </c>
      <c r="B8264" s="11">
        <v>345</v>
      </c>
      <c r="C8264" s="11">
        <v>400</v>
      </c>
      <c r="D8264" s="12">
        <v>853.16666666666697</v>
      </c>
      <c r="E8264" s="9"/>
      <c r="F8264" s="9">
        <v>44.786999999999999</v>
      </c>
      <c r="G8264" s="9">
        <v>0</v>
      </c>
      <c r="H8264" s="9">
        <v>2.0129999999999999</v>
      </c>
      <c r="I8264" s="9">
        <v>234.45500000000001</v>
      </c>
      <c r="J8264" s="9">
        <v>-8.8640000000000008</v>
      </c>
      <c r="K8264" s="9">
        <v>81.8</v>
      </c>
      <c r="L8264" s="9">
        <v>0.19800000000000001</v>
      </c>
      <c r="M8264" s="9">
        <v>0.245</v>
      </c>
      <c r="N8264" s="9">
        <v>0</v>
      </c>
      <c r="O8264" s="9">
        <v>0.625</v>
      </c>
      <c r="P8264" s="9"/>
      <c r="Q8264" s="9"/>
      <c r="R8264" s="9"/>
      <c r="T8264">
        <f t="shared" si="1142"/>
        <v>3450400</v>
      </c>
      <c r="U8264">
        <v>0</v>
      </c>
      <c r="V8264">
        <f t="shared" si="1140"/>
        <v>0</v>
      </c>
      <c r="W8264" t="str">
        <f t="shared" si="1143"/>
        <v/>
      </c>
      <c r="X8264" t="str">
        <f t="shared" si="1144"/>
        <v/>
      </c>
      <c r="Y8264" t="str">
        <f t="shared" si="1141"/>
        <v/>
      </c>
      <c r="Z8264" s="9"/>
      <c r="AA8264" s="14">
        <f t="shared" si="1145"/>
        <v>0.255</v>
      </c>
      <c r="AB8264" s="14">
        <f t="shared" si="1146"/>
        <v>5.7000000000000002E-2</v>
      </c>
    </row>
    <row r="8265" spans="1:28" x14ac:dyDescent="0.25">
      <c r="A8265" s="10">
        <f t="shared" si="1147"/>
        <v>45636</v>
      </c>
      <c r="B8265" s="11">
        <v>345</v>
      </c>
      <c r="C8265" s="11">
        <v>500</v>
      </c>
      <c r="D8265" s="12">
        <v>853.20833333333303</v>
      </c>
      <c r="E8265" s="9"/>
      <c r="F8265" s="9">
        <v>44.67</v>
      </c>
      <c r="G8265" s="9">
        <v>0.503</v>
      </c>
      <c r="H8265" s="9">
        <v>2.0129999999999999</v>
      </c>
      <c r="I8265" s="9">
        <v>251.30199999999999</v>
      </c>
      <c r="J8265" s="9">
        <v>-7.09</v>
      </c>
      <c r="K8265" s="9">
        <v>78.599999999999994</v>
      </c>
      <c r="L8265" s="9">
        <v>0.19800000000000001</v>
      </c>
      <c r="M8265" s="9">
        <v>0.245</v>
      </c>
      <c r="N8265" s="9">
        <v>0</v>
      </c>
      <c r="O8265" s="9">
        <v>0.625</v>
      </c>
      <c r="P8265" s="9"/>
      <c r="Q8265" s="9"/>
      <c r="R8265" s="9"/>
      <c r="T8265">
        <f t="shared" si="1142"/>
        <v>3450500</v>
      </c>
      <c r="U8265">
        <v>0</v>
      </c>
      <c r="V8265">
        <f t="shared" si="1140"/>
        <v>0</v>
      </c>
      <c r="W8265" t="str">
        <f t="shared" si="1143"/>
        <v/>
      </c>
      <c r="X8265" t="str">
        <f t="shared" si="1144"/>
        <v/>
      </c>
      <c r="Y8265" t="str">
        <f t="shared" si="1141"/>
        <v/>
      </c>
      <c r="Z8265" s="9"/>
      <c r="AA8265" s="14">
        <f t="shared" si="1145"/>
        <v>0.28199999999999997</v>
      </c>
      <c r="AB8265" s="14">
        <f t="shared" si="1146"/>
        <v>7.6999999999999999E-2</v>
      </c>
    </row>
    <row r="8266" spans="1:28" x14ac:dyDescent="0.25">
      <c r="A8266" s="10">
        <f t="shared" si="1147"/>
        <v>45636</v>
      </c>
      <c r="B8266" s="11">
        <v>345</v>
      </c>
      <c r="C8266" s="11">
        <v>600</v>
      </c>
      <c r="D8266" s="12">
        <v>853.25</v>
      </c>
      <c r="E8266" s="9"/>
      <c r="F8266" s="9">
        <v>44.786999999999999</v>
      </c>
      <c r="G8266" s="9">
        <v>1.0069999999999999</v>
      </c>
      <c r="H8266" s="9">
        <v>3.5230000000000001</v>
      </c>
      <c r="I8266" s="9">
        <v>247.09</v>
      </c>
      <c r="J8266" s="9">
        <v>-6.1680000000000001</v>
      </c>
      <c r="K8266" s="9">
        <v>68.3</v>
      </c>
      <c r="L8266" s="9">
        <v>0.19700000000000001</v>
      </c>
      <c r="M8266" s="9">
        <v>0.24399999999999999</v>
      </c>
      <c r="N8266" s="9">
        <v>0</v>
      </c>
      <c r="O8266" s="9">
        <v>0.625</v>
      </c>
      <c r="P8266" s="9"/>
      <c r="Q8266" s="9"/>
      <c r="R8266" s="9"/>
      <c r="T8266">
        <f t="shared" si="1142"/>
        <v>3450600</v>
      </c>
      <c r="U8266">
        <v>0</v>
      </c>
      <c r="V8266">
        <f t="shared" si="1140"/>
        <v>0</v>
      </c>
      <c r="W8266" t="str">
        <f t="shared" si="1143"/>
        <v/>
      </c>
      <c r="X8266" t="str">
        <f t="shared" si="1144"/>
        <v/>
      </c>
      <c r="Y8266" t="str">
        <f t="shared" si="1141"/>
        <v/>
      </c>
      <c r="Z8266" s="9"/>
      <c r="AA8266" s="14">
        <f t="shared" si="1145"/>
        <v>0.26300000000000001</v>
      </c>
      <c r="AB8266" s="14">
        <f t="shared" si="1146"/>
        <v>0.122</v>
      </c>
    </row>
    <row r="8267" spans="1:28" x14ac:dyDescent="0.25">
      <c r="A8267" s="10">
        <f t="shared" si="1147"/>
        <v>45636</v>
      </c>
      <c r="B8267" s="11">
        <v>345</v>
      </c>
      <c r="C8267" s="11">
        <v>700</v>
      </c>
      <c r="D8267" s="12">
        <v>853.29166666666697</v>
      </c>
      <c r="E8267" s="9"/>
      <c r="F8267" s="9">
        <v>44.319000000000003</v>
      </c>
      <c r="G8267" s="9">
        <v>1.0069999999999999</v>
      </c>
      <c r="H8267" s="9">
        <v>3.02</v>
      </c>
      <c r="I8267" s="9">
        <v>245.68600000000001</v>
      </c>
      <c r="J8267" s="9">
        <v>-6.8339999999999996</v>
      </c>
      <c r="K8267" s="9">
        <v>65.8</v>
      </c>
      <c r="L8267" s="9">
        <v>0.19700000000000001</v>
      </c>
      <c r="M8267" s="9">
        <v>0.24399999999999999</v>
      </c>
      <c r="N8267" s="9">
        <v>0</v>
      </c>
      <c r="O8267" s="9">
        <v>0.625</v>
      </c>
      <c r="P8267" s="9"/>
      <c r="Q8267" s="9"/>
      <c r="R8267" s="9"/>
      <c r="T8267">
        <f t="shared" si="1142"/>
        <v>3450700</v>
      </c>
      <c r="U8267">
        <v>0</v>
      </c>
      <c r="V8267">
        <f t="shared" si="1140"/>
        <v>0</v>
      </c>
      <c r="W8267" t="str">
        <f t="shared" si="1143"/>
        <v/>
      </c>
      <c r="X8267" t="str">
        <f t="shared" si="1144"/>
        <v/>
      </c>
      <c r="Y8267" t="str">
        <f t="shared" si="1141"/>
        <v/>
      </c>
      <c r="Z8267" s="9"/>
      <c r="AA8267" s="14">
        <f t="shared" si="1145"/>
        <v>0.24099999999999999</v>
      </c>
      <c r="AB8267" s="14">
        <f t="shared" si="1146"/>
        <v>0.125</v>
      </c>
    </row>
    <row r="8268" spans="1:28" x14ac:dyDescent="0.25">
      <c r="A8268" s="10">
        <f t="shared" si="1147"/>
        <v>45636</v>
      </c>
      <c r="B8268" s="11">
        <v>345</v>
      </c>
      <c r="C8268" s="11">
        <v>800</v>
      </c>
      <c r="D8268" s="12">
        <v>853.33333333333303</v>
      </c>
      <c r="E8268" s="9"/>
      <c r="F8268" s="9">
        <v>44.201999999999998</v>
      </c>
      <c r="G8268" s="9">
        <v>0.503</v>
      </c>
      <c r="H8268" s="9">
        <v>3.02</v>
      </c>
      <c r="I8268" s="9">
        <v>231.64699999999999</v>
      </c>
      <c r="J8268" s="9">
        <v>-5.8230000000000004</v>
      </c>
      <c r="K8268" s="9">
        <v>65.7</v>
      </c>
      <c r="L8268" s="9">
        <v>0.19800000000000001</v>
      </c>
      <c r="M8268" s="9">
        <v>0.24399999999999999</v>
      </c>
      <c r="N8268" s="9">
        <v>0</v>
      </c>
      <c r="O8268" s="9">
        <v>4.375</v>
      </c>
      <c r="P8268" s="9"/>
      <c r="Q8268" s="9"/>
      <c r="R8268" s="9"/>
      <c r="T8268">
        <f t="shared" si="1142"/>
        <v>3450800</v>
      </c>
      <c r="U8268">
        <v>1.3</v>
      </c>
      <c r="V8268">
        <f t="shared" si="1140"/>
        <v>4.4000000000000004</v>
      </c>
      <c r="W8268" t="str">
        <f t="shared" si="1143"/>
        <v/>
      </c>
      <c r="X8268" t="str">
        <f t="shared" si="1144"/>
        <v/>
      </c>
      <c r="Y8268" t="str">
        <f t="shared" si="1141"/>
        <v/>
      </c>
      <c r="Z8268" s="9"/>
      <c r="AA8268" s="14">
        <f t="shared" si="1145"/>
        <v>0.26</v>
      </c>
      <c r="AB8268" s="14">
        <f t="shared" si="1146"/>
        <v>0.13600000000000001</v>
      </c>
    </row>
    <row r="8269" spans="1:28" x14ac:dyDescent="0.25">
      <c r="A8269" s="10">
        <f t="shared" si="1147"/>
        <v>45636</v>
      </c>
      <c r="B8269" s="11">
        <v>345</v>
      </c>
      <c r="C8269" s="11">
        <v>900</v>
      </c>
      <c r="D8269" s="12">
        <v>853.375</v>
      </c>
      <c r="E8269" s="9"/>
      <c r="F8269" s="9">
        <v>43.850999999999999</v>
      </c>
      <c r="G8269" s="9">
        <v>0.503</v>
      </c>
      <c r="H8269" s="9">
        <v>3.5230000000000001</v>
      </c>
      <c r="I8269" s="9">
        <v>248.494</v>
      </c>
      <c r="J8269" s="9">
        <v>-1.871</v>
      </c>
      <c r="K8269" s="9">
        <v>59.3</v>
      </c>
      <c r="L8269" s="9">
        <v>0.19700000000000001</v>
      </c>
      <c r="M8269" s="9">
        <v>0.24399999999999999</v>
      </c>
      <c r="N8269" s="9">
        <v>0</v>
      </c>
      <c r="O8269" s="9">
        <v>78.125</v>
      </c>
      <c r="P8269" s="9"/>
      <c r="Q8269" s="9"/>
      <c r="R8269" s="9"/>
      <c r="T8269">
        <f t="shared" si="1142"/>
        <v>3450900</v>
      </c>
      <c r="U8269">
        <v>70.2</v>
      </c>
      <c r="V8269">
        <f t="shared" si="1140"/>
        <v>78.099999999999994</v>
      </c>
      <c r="W8269" t="str">
        <f t="shared" si="1143"/>
        <v/>
      </c>
      <c r="X8269" t="str">
        <f t="shared" si="1144"/>
        <v/>
      </c>
      <c r="Y8269" t="str">
        <f t="shared" si="1141"/>
        <v/>
      </c>
      <c r="Z8269" s="9"/>
      <c r="AA8269" s="14">
        <f t="shared" si="1145"/>
        <v>0.316</v>
      </c>
      <c r="AB8269" s="14">
        <f t="shared" si="1146"/>
        <v>0.217</v>
      </c>
    </row>
    <row r="8270" spans="1:28" x14ac:dyDescent="0.25">
      <c r="A8270" s="10">
        <f t="shared" si="1147"/>
        <v>45636</v>
      </c>
      <c r="B8270" s="11">
        <v>345</v>
      </c>
      <c r="C8270" s="11">
        <v>1000</v>
      </c>
      <c r="D8270" s="12">
        <v>853.41666666666697</v>
      </c>
      <c r="E8270" s="9"/>
      <c r="F8270" s="9">
        <v>43.149000000000001</v>
      </c>
      <c r="G8270" s="9">
        <v>0</v>
      </c>
      <c r="H8270" s="9">
        <v>3.5230000000000001</v>
      </c>
      <c r="I8270" s="9">
        <v>209.184</v>
      </c>
      <c r="J8270" s="9">
        <v>0.82499999999999996</v>
      </c>
      <c r="K8270" s="9">
        <v>45.1</v>
      </c>
      <c r="L8270" s="9">
        <v>0.19700000000000001</v>
      </c>
      <c r="M8270" s="9">
        <v>0.24399999999999999</v>
      </c>
      <c r="N8270" s="9">
        <v>0</v>
      </c>
      <c r="O8270" s="9">
        <v>201.875</v>
      </c>
      <c r="P8270" s="9"/>
      <c r="Q8270" s="9"/>
      <c r="R8270" s="9"/>
      <c r="T8270">
        <f t="shared" si="1142"/>
        <v>3451000</v>
      </c>
      <c r="U8270">
        <v>178.2</v>
      </c>
      <c r="V8270">
        <f t="shared" si="1140"/>
        <v>201.9</v>
      </c>
      <c r="W8270" t="str">
        <f t="shared" si="1143"/>
        <v/>
      </c>
      <c r="X8270" t="str">
        <f t="shared" si="1144"/>
        <v/>
      </c>
      <c r="Y8270" t="str">
        <f t="shared" si="1141"/>
        <v/>
      </c>
      <c r="Z8270" s="9"/>
      <c r="AA8270" s="14">
        <f t="shared" si="1145"/>
        <v>0.29199999999999998</v>
      </c>
      <c r="AB8270" s="14">
        <f t="shared" si="1146"/>
        <v>0.35499999999999998</v>
      </c>
    </row>
    <row r="8271" spans="1:28" x14ac:dyDescent="0.25">
      <c r="A8271" s="10">
        <f t="shared" si="1147"/>
        <v>45636</v>
      </c>
      <c r="B8271" s="11">
        <v>345</v>
      </c>
      <c r="C8271" s="11">
        <v>1100</v>
      </c>
      <c r="D8271" s="12">
        <v>853.45833333333303</v>
      </c>
      <c r="E8271" s="9"/>
      <c r="F8271" s="9">
        <v>43.850999999999999</v>
      </c>
      <c r="G8271" s="9">
        <v>0</v>
      </c>
      <c r="H8271" s="9">
        <v>1.51</v>
      </c>
      <c r="I8271" s="9">
        <v>87.043000000000006</v>
      </c>
      <c r="J8271" s="9">
        <v>0.96199999999999997</v>
      </c>
      <c r="K8271" s="9">
        <v>40.9</v>
      </c>
      <c r="L8271" s="9">
        <v>0.19700000000000001</v>
      </c>
      <c r="M8271" s="9">
        <v>0.24399999999999999</v>
      </c>
      <c r="N8271" s="9">
        <v>0</v>
      </c>
      <c r="O8271" s="9">
        <v>261.875</v>
      </c>
      <c r="P8271" s="9"/>
      <c r="Q8271" s="9"/>
      <c r="R8271" s="9"/>
      <c r="T8271">
        <f t="shared" si="1142"/>
        <v>3451100</v>
      </c>
      <c r="U8271">
        <v>257</v>
      </c>
      <c r="V8271">
        <f t="shared" si="1140"/>
        <v>261.89999999999998</v>
      </c>
      <c r="W8271" t="str">
        <f t="shared" si="1143"/>
        <v/>
      </c>
      <c r="X8271" t="str">
        <f t="shared" si="1144"/>
        <v/>
      </c>
      <c r="Y8271" t="str">
        <f t="shared" si="1141"/>
        <v/>
      </c>
      <c r="Z8271" s="9"/>
      <c r="AA8271" s="14">
        <f t="shared" si="1145"/>
        <v>0.26800000000000002</v>
      </c>
      <c r="AB8271" s="14">
        <f t="shared" si="1146"/>
        <v>0.38700000000000001</v>
      </c>
    </row>
    <row r="8272" spans="1:28" x14ac:dyDescent="0.25">
      <c r="A8272" s="10">
        <f t="shared" si="1147"/>
        <v>45636</v>
      </c>
      <c r="B8272" s="11">
        <v>345</v>
      </c>
      <c r="C8272" s="11">
        <v>1200</v>
      </c>
      <c r="D8272" s="12">
        <v>853.5</v>
      </c>
      <c r="E8272" s="9"/>
      <c r="F8272" s="9">
        <v>43.265999999999998</v>
      </c>
      <c r="G8272" s="9">
        <v>0</v>
      </c>
      <c r="H8272" s="9">
        <v>2.516</v>
      </c>
      <c r="I8272" s="9">
        <v>96.870999999999995</v>
      </c>
      <c r="J8272" s="9">
        <v>0.439</v>
      </c>
      <c r="K8272" s="9">
        <v>39</v>
      </c>
      <c r="L8272" s="9">
        <v>0.19800000000000001</v>
      </c>
      <c r="M8272" s="9">
        <v>0.24399999999999999</v>
      </c>
      <c r="N8272" s="9">
        <v>0</v>
      </c>
      <c r="O8272" s="9">
        <v>319.375</v>
      </c>
      <c r="P8272" s="9"/>
      <c r="Q8272" s="9"/>
      <c r="R8272" s="9"/>
      <c r="T8272">
        <f t="shared" si="1142"/>
        <v>3451200</v>
      </c>
      <c r="U8272">
        <v>290.8</v>
      </c>
      <c r="V8272">
        <f t="shared" si="1140"/>
        <v>319.39999999999998</v>
      </c>
      <c r="W8272" t="str">
        <f t="shared" si="1143"/>
        <v/>
      </c>
      <c r="X8272" t="str">
        <f t="shared" si="1144"/>
        <v/>
      </c>
      <c r="Y8272" t="str">
        <f t="shared" si="1141"/>
        <v/>
      </c>
      <c r="Z8272" s="9"/>
      <c r="AA8272" s="14">
        <f t="shared" si="1145"/>
        <v>0.246</v>
      </c>
      <c r="AB8272" s="14">
        <f t="shared" si="1146"/>
        <v>0.38500000000000001</v>
      </c>
    </row>
    <row r="8273" spans="1:28" x14ac:dyDescent="0.25">
      <c r="A8273" s="10">
        <f t="shared" si="1147"/>
        <v>45636</v>
      </c>
      <c r="B8273" s="11">
        <v>345</v>
      </c>
      <c r="C8273" s="11">
        <v>1300</v>
      </c>
      <c r="D8273" s="12">
        <v>853.54166666666697</v>
      </c>
      <c r="E8273" s="9"/>
      <c r="F8273" s="9">
        <v>43.968000000000004</v>
      </c>
      <c r="G8273" s="9">
        <v>0</v>
      </c>
      <c r="H8273" s="9">
        <v>2.0129999999999999</v>
      </c>
      <c r="I8273" s="9">
        <v>119.333</v>
      </c>
      <c r="J8273" s="9">
        <v>-0.06</v>
      </c>
      <c r="K8273" s="9">
        <v>41.3</v>
      </c>
      <c r="L8273" s="9">
        <v>0.19700000000000001</v>
      </c>
      <c r="M8273" s="9">
        <v>0.245</v>
      </c>
      <c r="N8273" s="9">
        <v>0</v>
      </c>
      <c r="O8273" s="9">
        <v>183.125</v>
      </c>
      <c r="P8273" s="9"/>
      <c r="Q8273" s="9"/>
      <c r="R8273" s="9"/>
      <c r="T8273">
        <f t="shared" si="1142"/>
        <v>3451300</v>
      </c>
      <c r="U8273">
        <v>275.3</v>
      </c>
      <c r="V8273">
        <f t="shared" si="1140"/>
        <v>183.1</v>
      </c>
      <c r="W8273" t="str">
        <f t="shared" si="1143"/>
        <v/>
      </c>
      <c r="X8273" t="str">
        <f t="shared" si="1144"/>
        <v/>
      </c>
      <c r="Y8273" t="str">
        <f t="shared" si="1141"/>
        <v/>
      </c>
      <c r="Z8273" s="9"/>
      <c r="AA8273" s="14">
        <f t="shared" si="1145"/>
        <v>0.251</v>
      </c>
      <c r="AB8273" s="14">
        <f t="shared" si="1146"/>
        <v>0.35699999999999998</v>
      </c>
    </row>
    <row r="8274" spans="1:28" x14ac:dyDescent="0.25">
      <c r="A8274" s="10">
        <f t="shared" si="1147"/>
        <v>45636</v>
      </c>
      <c r="B8274" s="11">
        <v>345</v>
      </c>
      <c r="C8274" s="11">
        <v>1400</v>
      </c>
      <c r="D8274" s="12">
        <v>853.58333333333303</v>
      </c>
      <c r="E8274" s="9"/>
      <c r="F8274" s="9">
        <v>44.319000000000003</v>
      </c>
      <c r="G8274" s="9">
        <v>0</v>
      </c>
      <c r="H8274" s="9">
        <v>1.0069999999999999</v>
      </c>
      <c r="I8274" s="9">
        <v>144.60400000000001</v>
      </c>
      <c r="J8274" s="9">
        <v>-0.19900000000000001</v>
      </c>
      <c r="K8274" s="9">
        <v>44.1</v>
      </c>
      <c r="L8274" s="9">
        <v>0.19800000000000001</v>
      </c>
      <c r="M8274" s="9">
        <v>0.24399999999999999</v>
      </c>
      <c r="N8274" s="9">
        <v>0</v>
      </c>
      <c r="O8274" s="9">
        <v>93.125</v>
      </c>
      <c r="P8274" s="9"/>
      <c r="Q8274" s="9"/>
      <c r="R8274" s="9"/>
      <c r="T8274">
        <f t="shared" si="1142"/>
        <v>3451400</v>
      </c>
      <c r="U8274">
        <v>212.5</v>
      </c>
      <c r="V8274">
        <f t="shared" si="1140"/>
        <v>93.1</v>
      </c>
      <c r="W8274" t="str">
        <f t="shared" si="1143"/>
        <v/>
      </c>
      <c r="X8274" t="str">
        <f t="shared" si="1144"/>
        <v/>
      </c>
      <c r="Y8274" t="str">
        <f t="shared" si="1141"/>
        <v/>
      </c>
      <c r="Z8274" s="9"/>
      <c r="AA8274" s="14">
        <f t="shared" si="1145"/>
        <v>0.26500000000000001</v>
      </c>
      <c r="AB8274" s="14">
        <f t="shared" si="1146"/>
        <v>0.33600000000000002</v>
      </c>
    </row>
    <row r="8275" spans="1:28" x14ac:dyDescent="0.25">
      <c r="A8275" s="10">
        <f t="shared" si="1147"/>
        <v>45636</v>
      </c>
      <c r="B8275" s="11">
        <v>345</v>
      </c>
      <c r="C8275" s="11">
        <v>1500</v>
      </c>
      <c r="D8275" s="12">
        <v>853.625</v>
      </c>
      <c r="E8275" s="9"/>
      <c r="F8275" s="9">
        <v>44.436</v>
      </c>
      <c r="G8275" s="9">
        <v>0</v>
      </c>
      <c r="H8275" s="9">
        <v>0.503</v>
      </c>
      <c r="I8275" s="9">
        <v>144.60400000000001</v>
      </c>
      <c r="J8275" s="9">
        <v>-0.64800000000000002</v>
      </c>
      <c r="K8275" s="9">
        <v>48</v>
      </c>
      <c r="L8275" s="9">
        <v>0.19800000000000001</v>
      </c>
      <c r="M8275" s="9">
        <v>0.245</v>
      </c>
      <c r="N8275" s="9">
        <v>0</v>
      </c>
      <c r="O8275" s="9">
        <v>60.625</v>
      </c>
      <c r="P8275" s="9"/>
      <c r="Q8275" s="9"/>
      <c r="R8275" s="9"/>
      <c r="T8275">
        <f t="shared" si="1142"/>
        <v>3451500</v>
      </c>
      <c r="U8275">
        <v>113</v>
      </c>
      <c r="V8275">
        <f t="shared" si="1140"/>
        <v>60.6</v>
      </c>
      <c r="W8275" t="str">
        <f t="shared" si="1143"/>
        <v/>
      </c>
      <c r="X8275" t="str">
        <f t="shared" si="1144"/>
        <v/>
      </c>
      <c r="Y8275" t="str">
        <f t="shared" si="1141"/>
        <v/>
      </c>
      <c r="Z8275" s="9"/>
      <c r="AA8275" s="14">
        <f t="shared" si="1145"/>
        <v>0.28000000000000003</v>
      </c>
      <c r="AB8275" s="14">
        <f t="shared" si="1146"/>
        <v>0.30299999999999999</v>
      </c>
    </row>
    <row r="8276" spans="1:28" x14ac:dyDescent="0.25">
      <c r="A8276" s="10">
        <f t="shared" si="1147"/>
        <v>45636</v>
      </c>
      <c r="B8276" s="11">
        <v>345</v>
      </c>
      <c r="C8276" s="11">
        <v>1600</v>
      </c>
      <c r="D8276" s="12">
        <v>853.66666666666697</v>
      </c>
      <c r="E8276" s="9"/>
      <c r="F8276" s="9">
        <v>44.786999999999999</v>
      </c>
      <c r="G8276" s="9">
        <v>0</v>
      </c>
      <c r="H8276" s="9">
        <v>1.0069999999999999</v>
      </c>
      <c r="I8276" s="9">
        <v>178.298</v>
      </c>
      <c r="J8276" s="9">
        <v>-2.9180000000000001</v>
      </c>
      <c r="K8276" s="9">
        <v>50.6</v>
      </c>
      <c r="L8276" s="9">
        <v>0.19800000000000001</v>
      </c>
      <c r="M8276" s="9">
        <v>0.24399999999999999</v>
      </c>
      <c r="N8276" s="9">
        <v>0</v>
      </c>
      <c r="O8276" s="9">
        <v>13.125</v>
      </c>
      <c r="P8276" s="9"/>
      <c r="Q8276" s="9"/>
      <c r="R8276" s="9"/>
      <c r="T8276">
        <f t="shared" si="1142"/>
        <v>3451600</v>
      </c>
      <c r="U8276">
        <v>13.8</v>
      </c>
      <c r="V8276">
        <f t="shared" si="1140"/>
        <v>13.1</v>
      </c>
      <c r="W8276" t="str">
        <f t="shared" si="1143"/>
        <v/>
      </c>
      <c r="X8276" t="str">
        <f t="shared" si="1144"/>
        <v/>
      </c>
      <c r="Y8276" t="str">
        <f t="shared" si="1141"/>
        <v/>
      </c>
      <c r="Z8276" s="9"/>
      <c r="AA8276" s="14">
        <f t="shared" si="1145"/>
        <v>0.249</v>
      </c>
      <c r="AB8276" s="14">
        <f t="shared" si="1146"/>
        <v>0.24299999999999999</v>
      </c>
    </row>
    <row r="8277" spans="1:28" x14ac:dyDescent="0.25">
      <c r="A8277" s="10">
        <f t="shared" si="1147"/>
        <v>45636</v>
      </c>
      <c r="B8277" s="11">
        <v>345</v>
      </c>
      <c r="C8277" s="11">
        <v>1700</v>
      </c>
      <c r="D8277" s="12">
        <v>853.70833333333303</v>
      </c>
      <c r="E8277" s="9"/>
      <c r="F8277" s="9">
        <v>44.786999999999999</v>
      </c>
      <c r="G8277" s="9">
        <v>0</v>
      </c>
      <c r="H8277" s="9">
        <v>1.51</v>
      </c>
      <c r="I8277" s="9">
        <v>254.11</v>
      </c>
      <c r="J8277" s="9">
        <v>-3.0939999999999999</v>
      </c>
      <c r="K8277" s="9">
        <v>57.4</v>
      </c>
      <c r="L8277" s="9">
        <v>0.19700000000000001</v>
      </c>
      <c r="M8277" s="9">
        <v>0.24399999999999999</v>
      </c>
      <c r="N8277" s="9">
        <v>0</v>
      </c>
      <c r="O8277" s="9">
        <v>0.625</v>
      </c>
      <c r="P8277" s="9"/>
      <c r="Q8277" s="9"/>
      <c r="R8277" s="9"/>
      <c r="T8277">
        <f t="shared" si="1142"/>
        <v>3451700</v>
      </c>
      <c r="U8277">
        <v>0</v>
      </c>
      <c r="V8277">
        <f t="shared" si="1140"/>
        <v>0</v>
      </c>
      <c r="W8277" t="str">
        <f t="shared" si="1143"/>
        <v/>
      </c>
      <c r="X8277" t="str">
        <f t="shared" si="1144"/>
        <v/>
      </c>
      <c r="Y8277" t="str">
        <f t="shared" si="1141"/>
        <v/>
      </c>
      <c r="Z8277" s="9"/>
      <c r="AA8277" s="14">
        <f t="shared" si="1145"/>
        <v>0.27900000000000003</v>
      </c>
      <c r="AB8277" s="14">
        <f t="shared" si="1146"/>
        <v>0.20699999999999999</v>
      </c>
    </row>
    <row r="8278" spans="1:28" x14ac:dyDescent="0.25">
      <c r="A8278" s="10">
        <f t="shared" si="1147"/>
        <v>45636</v>
      </c>
      <c r="B8278" s="11">
        <v>345</v>
      </c>
      <c r="C8278" s="11">
        <v>1800</v>
      </c>
      <c r="D8278" s="12">
        <v>853.75</v>
      </c>
      <c r="E8278" s="9"/>
      <c r="F8278" s="9">
        <v>44.67</v>
      </c>
      <c r="G8278" s="9">
        <v>0.503</v>
      </c>
      <c r="H8278" s="9">
        <v>1.51</v>
      </c>
      <c r="I8278" s="9">
        <v>270.95699999999999</v>
      </c>
      <c r="J8278" s="9">
        <v>-3.33</v>
      </c>
      <c r="K8278" s="9">
        <v>63.9</v>
      </c>
      <c r="L8278" s="9">
        <v>0.19700000000000001</v>
      </c>
      <c r="M8278" s="9">
        <v>0.245</v>
      </c>
      <c r="N8278" s="9">
        <v>0</v>
      </c>
      <c r="O8278" s="9">
        <v>0.625</v>
      </c>
      <c r="P8278" s="9"/>
      <c r="Q8278" s="9"/>
      <c r="R8278" s="9"/>
      <c r="T8278">
        <f t="shared" si="1142"/>
        <v>3451800</v>
      </c>
      <c r="U8278">
        <v>0</v>
      </c>
      <c r="V8278">
        <f t="shared" si="1140"/>
        <v>0</v>
      </c>
      <c r="W8278" t="str">
        <f t="shared" si="1143"/>
        <v/>
      </c>
      <c r="X8278" t="str">
        <f t="shared" si="1144"/>
        <v/>
      </c>
      <c r="Y8278" t="str">
        <f t="shared" si="1141"/>
        <v/>
      </c>
      <c r="Z8278" s="9"/>
      <c r="AA8278" s="14">
        <f t="shared" si="1145"/>
        <v>0.30499999999999999</v>
      </c>
      <c r="AB8278" s="14">
        <f t="shared" si="1146"/>
        <v>0.17199999999999999</v>
      </c>
    </row>
    <row r="8279" spans="1:28" x14ac:dyDescent="0.25">
      <c r="A8279" s="10">
        <f t="shared" si="1147"/>
        <v>45636</v>
      </c>
      <c r="B8279" s="11">
        <v>345</v>
      </c>
      <c r="C8279" s="11">
        <v>1900</v>
      </c>
      <c r="D8279" s="12">
        <v>853.79166666666697</v>
      </c>
      <c r="E8279" s="9"/>
      <c r="F8279" s="9">
        <v>44.786999999999999</v>
      </c>
      <c r="G8279" s="9">
        <v>0.503</v>
      </c>
      <c r="H8279" s="9">
        <v>1.51</v>
      </c>
      <c r="I8279" s="9">
        <v>276.57299999999998</v>
      </c>
      <c r="J8279" s="9">
        <v>-3.956</v>
      </c>
      <c r="K8279" s="9">
        <v>64</v>
      </c>
      <c r="L8279" s="9">
        <v>0.19700000000000001</v>
      </c>
      <c r="M8279" s="9">
        <v>0.24399999999999999</v>
      </c>
      <c r="N8279" s="9">
        <v>0</v>
      </c>
      <c r="O8279" s="9">
        <v>0.625</v>
      </c>
      <c r="P8279" s="9"/>
      <c r="Q8279" s="9"/>
      <c r="R8279" s="9"/>
      <c r="T8279">
        <f t="shared" si="1142"/>
        <v>3451900</v>
      </c>
      <c r="U8279">
        <v>0</v>
      </c>
      <c r="V8279">
        <f t="shared" si="1140"/>
        <v>0</v>
      </c>
      <c r="W8279" t="str">
        <f t="shared" si="1143"/>
        <v/>
      </c>
      <c r="X8279" t="str">
        <f t="shared" si="1144"/>
        <v/>
      </c>
      <c r="Y8279" t="str">
        <f t="shared" si="1141"/>
        <v/>
      </c>
      <c r="Z8279" s="9"/>
      <c r="AA8279" s="14">
        <f t="shared" si="1145"/>
        <v>0.29199999999999998</v>
      </c>
      <c r="AB8279" s="14">
        <f t="shared" si="1146"/>
        <v>0.16400000000000001</v>
      </c>
    </row>
    <row r="8280" spans="1:28" x14ac:dyDescent="0.25">
      <c r="A8280" s="10">
        <f t="shared" si="1147"/>
        <v>45636</v>
      </c>
      <c r="B8280" s="11">
        <v>345</v>
      </c>
      <c r="C8280" s="11">
        <v>2000</v>
      </c>
      <c r="D8280" s="12">
        <v>853.83333333333303</v>
      </c>
      <c r="E8280" s="9"/>
      <c r="F8280" s="9">
        <v>45.021000000000001</v>
      </c>
      <c r="G8280" s="9">
        <v>0</v>
      </c>
      <c r="H8280" s="9">
        <v>1.51</v>
      </c>
      <c r="I8280" s="9">
        <v>273.76499999999999</v>
      </c>
      <c r="J8280" s="9">
        <v>-3.5680000000000001</v>
      </c>
      <c r="K8280" s="9">
        <v>60.9</v>
      </c>
      <c r="L8280" s="9">
        <v>0.19700000000000001</v>
      </c>
      <c r="M8280" s="9">
        <v>0.24399999999999999</v>
      </c>
      <c r="N8280" s="9">
        <v>0</v>
      </c>
      <c r="O8280" s="9">
        <v>0.625</v>
      </c>
      <c r="P8280" s="9"/>
      <c r="Q8280" s="9"/>
      <c r="R8280" s="9"/>
      <c r="T8280">
        <f t="shared" si="1142"/>
        <v>3452000</v>
      </c>
      <c r="U8280">
        <v>0</v>
      </c>
      <c r="V8280">
        <f t="shared" si="1140"/>
        <v>0</v>
      </c>
      <c r="W8280" t="str">
        <f t="shared" si="1143"/>
        <v/>
      </c>
      <c r="X8280" t="str">
        <f t="shared" si="1144"/>
        <v/>
      </c>
      <c r="Y8280" t="str">
        <f t="shared" si="1141"/>
        <v/>
      </c>
      <c r="Z8280" s="9"/>
      <c r="AA8280" s="14">
        <f t="shared" si="1145"/>
        <v>0.28599999999999998</v>
      </c>
      <c r="AB8280" s="14">
        <f t="shared" si="1146"/>
        <v>0.184</v>
      </c>
    </row>
    <row r="8281" spans="1:28" x14ac:dyDescent="0.25">
      <c r="A8281" s="10">
        <f t="shared" si="1147"/>
        <v>45636</v>
      </c>
      <c r="B8281" s="11">
        <v>345</v>
      </c>
      <c r="C8281" s="11">
        <v>2100</v>
      </c>
      <c r="D8281" s="12">
        <v>853.875</v>
      </c>
      <c r="E8281" s="9"/>
      <c r="F8281" s="9">
        <v>45.137999999999998</v>
      </c>
      <c r="G8281" s="9">
        <v>0</v>
      </c>
      <c r="H8281" s="9">
        <v>2.0129999999999999</v>
      </c>
      <c r="I8281" s="9">
        <v>270.95699999999999</v>
      </c>
      <c r="J8281" s="9">
        <v>-2.5659999999999998</v>
      </c>
      <c r="K8281" s="9">
        <v>55.8</v>
      </c>
      <c r="L8281" s="9">
        <v>0.19800000000000001</v>
      </c>
      <c r="M8281" s="9">
        <v>0.24399999999999999</v>
      </c>
      <c r="N8281" s="9">
        <v>0</v>
      </c>
      <c r="O8281" s="9">
        <v>0.625</v>
      </c>
      <c r="P8281" s="9"/>
      <c r="Q8281" s="9"/>
      <c r="R8281" s="9"/>
      <c r="T8281">
        <f t="shared" si="1142"/>
        <v>3452100</v>
      </c>
      <c r="U8281">
        <v>0</v>
      </c>
      <c r="V8281">
        <f t="shared" si="1140"/>
        <v>0</v>
      </c>
      <c r="W8281" t="str">
        <f t="shared" si="1143"/>
        <v/>
      </c>
      <c r="X8281" t="str">
        <f t="shared" si="1144"/>
        <v/>
      </c>
      <c r="Y8281" t="str">
        <f t="shared" si="1141"/>
        <v/>
      </c>
      <c r="Z8281" s="9"/>
      <c r="AA8281" s="14">
        <f t="shared" si="1145"/>
        <v>0.28199999999999997</v>
      </c>
      <c r="AB8281" s="14">
        <f t="shared" si="1146"/>
        <v>0.223</v>
      </c>
    </row>
    <row r="8282" spans="1:28" x14ac:dyDescent="0.25">
      <c r="A8282" s="10">
        <f t="shared" si="1147"/>
        <v>45636</v>
      </c>
      <c r="B8282" s="11">
        <v>345</v>
      </c>
      <c r="C8282" s="11">
        <v>2200</v>
      </c>
      <c r="D8282" s="12">
        <v>853.91666666666697</v>
      </c>
      <c r="E8282" s="9"/>
      <c r="F8282" s="9">
        <v>43.968000000000004</v>
      </c>
      <c r="G8282" s="9">
        <v>0</v>
      </c>
      <c r="H8282" s="9">
        <v>1.51</v>
      </c>
      <c r="I8282" s="9">
        <v>268.149</v>
      </c>
      <c r="J8282" s="9">
        <v>-3.1240000000000001</v>
      </c>
      <c r="K8282" s="9">
        <v>49.5</v>
      </c>
      <c r="L8282" s="9">
        <v>0.19800000000000001</v>
      </c>
      <c r="M8282" s="9">
        <v>0.24399999999999999</v>
      </c>
      <c r="N8282" s="9">
        <v>0</v>
      </c>
      <c r="O8282" s="9">
        <v>0.625</v>
      </c>
      <c r="P8282" s="9"/>
      <c r="Q8282" s="9"/>
      <c r="R8282" s="9"/>
      <c r="T8282">
        <f t="shared" si="1142"/>
        <v>3452200</v>
      </c>
      <c r="U8282">
        <v>0</v>
      </c>
      <c r="V8282">
        <f t="shared" si="1140"/>
        <v>0</v>
      </c>
      <c r="W8282" t="str">
        <f t="shared" si="1143"/>
        <v/>
      </c>
      <c r="X8282" t="str">
        <f t="shared" si="1144"/>
        <v/>
      </c>
      <c r="Y8282" t="str">
        <f t="shared" si="1141"/>
        <v/>
      </c>
      <c r="Z8282" s="9"/>
      <c r="AA8282" s="14">
        <f t="shared" si="1145"/>
        <v>0.24</v>
      </c>
      <c r="AB8282" s="14">
        <f t="shared" si="1146"/>
        <v>0.245</v>
      </c>
    </row>
    <row r="8283" spans="1:28" x14ac:dyDescent="0.25">
      <c r="A8283" s="10">
        <f t="shared" si="1147"/>
        <v>45636</v>
      </c>
      <c r="B8283" s="11">
        <v>345</v>
      </c>
      <c r="C8283" s="11">
        <v>2300</v>
      </c>
      <c r="D8283" s="12">
        <v>853.95833333333303</v>
      </c>
      <c r="E8283" s="9"/>
      <c r="F8283" s="9">
        <v>44.319000000000003</v>
      </c>
      <c r="G8283" s="9">
        <v>0</v>
      </c>
      <c r="H8283" s="9">
        <v>1.51</v>
      </c>
      <c r="I8283" s="9">
        <v>266.745</v>
      </c>
      <c r="J8283" s="9">
        <v>-1.958</v>
      </c>
      <c r="K8283" s="9">
        <v>51.4</v>
      </c>
      <c r="L8283" s="9">
        <v>0.19700000000000001</v>
      </c>
      <c r="M8283" s="9">
        <v>0.245</v>
      </c>
      <c r="N8283" s="9">
        <v>0</v>
      </c>
      <c r="O8283" s="9">
        <v>0.625</v>
      </c>
      <c r="P8283" s="9"/>
      <c r="Q8283" s="9"/>
      <c r="R8283" s="9"/>
      <c r="T8283">
        <f t="shared" si="1142"/>
        <v>3452300</v>
      </c>
      <c r="U8283">
        <v>0</v>
      </c>
      <c r="V8283">
        <f t="shared" si="1140"/>
        <v>0</v>
      </c>
      <c r="W8283" t="str">
        <f t="shared" si="1143"/>
        <v/>
      </c>
      <c r="X8283" t="str">
        <f t="shared" si="1144"/>
        <v/>
      </c>
      <c r="Y8283" t="str">
        <f t="shared" si="1141"/>
        <v/>
      </c>
      <c r="Z8283" s="9"/>
      <c r="AA8283" s="14">
        <f t="shared" si="1145"/>
        <v>0.27200000000000002</v>
      </c>
      <c r="AB8283" s="14">
        <f t="shared" si="1146"/>
        <v>0.25700000000000001</v>
      </c>
    </row>
    <row r="8284" spans="1:28" x14ac:dyDescent="0.25">
      <c r="A8284" s="10">
        <f t="shared" si="1147"/>
        <v>45636</v>
      </c>
      <c r="B8284" s="11">
        <v>345</v>
      </c>
      <c r="C8284" s="11">
        <v>2400</v>
      </c>
      <c r="D8284" s="12">
        <v>854</v>
      </c>
      <c r="E8284" s="9"/>
      <c r="F8284" s="9">
        <v>41.16</v>
      </c>
      <c r="G8284" s="9">
        <v>0</v>
      </c>
      <c r="H8284" s="9">
        <v>2.0129999999999999</v>
      </c>
      <c r="I8284" s="9">
        <v>259.72500000000002</v>
      </c>
      <c r="J8284" s="9">
        <v>-2.073</v>
      </c>
      <c r="K8284" s="9">
        <v>49.9</v>
      </c>
      <c r="L8284" s="9">
        <v>0.19700000000000001</v>
      </c>
      <c r="M8284" s="9">
        <v>0.24399999999999999</v>
      </c>
      <c r="N8284" s="9">
        <v>0</v>
      </c>
      <c r="O8284" s="9">
        <v>0.625</v>
      </c>
      <c r="P8284" s="9"/>
      <c r="Q8284" s="9"/>
      <c r="R8284" s="9"/>
      <c r="T8284">
        <f t="shared" si="1142"/>
        <v>3452400</v>
      </c>
      <c r="U8284">
        <v>0</v>
      </c>
      <c r="V8284">
        <f t="shared" si="1140"/>
        <v>0</v>
      </c>
      <c r="W8284">
        <f t="shared" si="1143"/>
        <v>0.19700000000000001</v>
      </c>
      <c r="X8284">
        <f t="shared" si="1144"/>
        <v>0.24399999999999999</v>
      </c>
      <c r="Y8284">
        <f t="shared" si="1141"/>
        <v>0.41199999999999998</v>
      </c>
      <c r="Z8284" s="9"/>
      <c r="AA8284" s="14">
        <f t="shared" si="1145"/>
        <v>0.26200000000000001</v>
      </c>
      <c r="AB8284" s="14">
        <f t="shared" si="1146"/>
        <v>0.26300000000000001</v>
      </c>
    </row>
    <row r="8285" spans="1:28" x14ac:dyDescent="0.25">
      <c r="A8285" s="10">
        <f t="shared" si="1147"/>
        <v>45637</v>
      </c>
      <c r="B8285" s="11">
        <v>346</v>
      </c>
      <c r="C8285" s="11">
        <v>100</v>
      </c>
      <c r="D8285" s="12">
        <v>854.04166666666697</v>
      </c>
      <c r="E8285" s="9"/>
      <c r="F8285" s="9">
        <v>41.978999999999999</v>
      </c>
      <c r="G8285" s="9">
        <v>0</v>
      </c>
      <c r="H8285" s="9">
        <v>1.0069999999999999</v>
      </c>
      <c r="I8285" s="9">
        <v>265.34100000000001</v>
      </c>
      <c r="J8285" s="9">
        <v>-2.7120000000000002</v>
      </c>
      <c r="K8285" s="9">
        <v>56.7</v>
      </c>
      <c r="L8285" s="9">
        <v>0.19700000000000001</v>
      </c>
      <c r="M8285" s="9">
        <v>0.24399999999999999</v>
      </c>
      <c r="N8285" s="9">
        <v>0</v>
      </c>
      <c r="O8285" s="9">
        <v>0.625</v>
      </c>
      <c r="P8285" s="9"/>
      <c r="Q8285" s="9"/>
      <c r="R8285" s="9"/>
      <c r="T8285">
        <f t="shared" si="1142"/>
        <v>3460100</v>
      </c>
      <c r="U8285">
        <v>0</v>
      </c>
      <c r="V8285">
        <f t="shared" si="1140"/>
        <v>0</v>
      </c>
      <c r="W8285" t="str">
        <f t="shared" si="1143"/>
        <v/>
      </c>
      <c r="X8285" t="str">
        <f t="shared" si="1144"/>
        <v/>
      </c>
      <c r="Y8285" t="str">
        <f t="shared" si="1141"/>
        <v/>
      </c>
      <c r="Z8285" s="9"/>
      <c r="AA8285" s="14">
        <f t="shared" si="1145"/>
        <v>0.28299999999999997</v>
      </c>
      <c r="AB8285" s="14">
        <f t="shared" si="1146"/>
        <v>0.216</v>
      </c>
    </row>
    <row r="8286" spans="1:28" x14ac:dyDescent="0.25">
      <c r="A8286" s="10">
        <f t="shared" si="1147"/>
        <v>45637</v>
      </c>
      <c r="B8286" s="11">
        <v>346</v>
      </c>
      <c r="C8286" s="11">
        <v>200</v>
      </c>
      <c r="D8286" s="12">
        <v>854.08333333333303</v>
      </c>
      <c r="E8286" s="9"/>
      <c r="F8286" s="9">
        <v>41.628</v>
      </c>
      <c r="G8286" s="9">
        <v>0</v>
      </c>
      <c r="H8286" s="9">
        <v>1.51</v>
      </c>
      <c r="I8286" s="9">
        <v>282.18799999999999</v>
      </c>
      <c r="J8286" s="9">
        <v>-2.6829999999999998</v>
      </c>
      <c r="K8286" s="9">
        <v>61.4</v>
      </c>
      <c r="L8286" s="9">
        <v>0.19800000000000001</v>
      </c>
      <c r="M8286" s="9">
        <v>0.24399999999999999</v>
      </c>
      <c r="N8286" s="9">
        <v>0</v>
      </c>
      <c r="O8286" s="9">
        <v>0.625</v>
      </c>
      <c r="P8286" s="9"/>
      <c r="Q8286" s="9"/>
      <c r="R8286" s="9"/>
      <c r="T8286">
        <f t="shared" si="1142"/>
        <v>3460200</v>
      </c>
      <c r="U8286">
        <v>0</v>
      </c>
      <c r="V8286">
        <f t="shared" si="1140"/>
        <v>0</v>
      </c>
      <c r="W8286" t="str">
        <f t="shared" si="1143"/>
        <v/>
      </c>
      <c r="X8286" t="str">
        <f t="shared" si="1144"/>
        <v/>
      </c>
      <c r="Y8286" t="str">
        <f t="shared" si="1141"/>
        <v/>
      </c>
      <c r="Z8286" s="9"/>
      <c r="AA8286" s="14">
        <f t="shared" si="1145"/>
        <v>0.308</v>
      </c>
      <c r="AB8286" s="14">
        <f t="shared" si="1146"/>
        <v>0.19400000000000001</v>
      </c>
    </row>
    <row r="8287" spans="1:28" x14ac:dyDescent="0.25">
      <c r="A8287" s="10">
        <f t="shared" si="1147"/>
        <v>45637</v>
      </c>
      <c r="B8287" s="11">
        <v>346</v>
      </c>
      <c r="C8287" s="11">
        <v>300</v>
      </c>
      <c r="D8287" s="12">
        <v>854.125</v>
      </c>
      <c r="E8287" s="9"/>
      <c r="F8287" s="9">
        <v>42.213000000000001</v>
      </c>
      <c r="G8287" s="9">
        <v>0.503</v>
      </c>
      <c r="H8287" s="9">
        <v>2.516</v>
      </c>
      <c r="I8287" s="9">
        <v>317.286</v>
      </c>
      <c r="J8287" s="9">
        <v>-3.153</v>
      </c>
      <c r="K8287" s="9">
        <v>63.4</v>
      </c>
      <c r="L8287" s="9">
        <v>0.19700000000000001</v>
      </c>
      <c r="M8287" s="9">
        <v>0.24399999999999999</v>
      </c>
      <c r="N8287" s="9">
        <v>0</v>
      </c>
      <c r="O8287" s="9">
        <v>0.625</v>
      </c>
      <c r="P8287" s="9"/>
      <c r="Q8287" s="9"/>
      <c r="R8287" s="9"/>
      <c r="T8287">
        <f t="shared" si="1142"/>
        <v>3460300</v>
      </c>
      <c r="U8287">
        <v>0</v>
      </c>
      <c r="V8287">
        <f t="shared" si="1140"/>
        <v>0</v>
      </c>
      <c r="W8287" t="str">
        <f t="shared" si="1143"/>
        <v/>
      </c>
      <c r="X8287" t="str">
        <f t="shared" si="1144"/>
        <v/>
      </c>
      <c r="Y8287" t="str">
        <f t="shared" si="1141"/>
        <v/>
      </c>
      <c r="Z8287" s="9"/>
      <c r="AA8287" s="14">
        <f t="shared" si="1145"/>
        <v>0.307</v>
      </c>
      <c r="AB8287" s="14">
        <f t="shared" si="1146"/>
        <v>0.17699999999999999</v>
      </c>
    </row>
    <row r="8288" spans="1:28" x14ac:dyDescent="0.25">
      <c r="A8288" s="10">
        <f t="shared" si="1147"/>
        <v>45637</v>
      </c>
      <c r="B8288" s="11">
        <v>346</v>
      </c>
      <c r="C8288" s="11">
        <v>400</v>
      </c>
      <c r="D8288" s="12">
        <v>854.16666666666697</v>
      </c>
      <c r="E8288" s="9"/>
      <c r="F8288" s="9">
        <v>41.978999999999999</v>
      </c>
      <c r="G8288" s="9">
        <v>1.0069999999999999</v>
      </c>
      <c r="H8288" s="9">
        <v>4.0259999999999998</v>
      </c>
      <c r="I8288" s="9">
        <v>321.49799999999999</v>
      </c>
      <c r="J8288" s="9">
        <v>-2.8879999999999999</v>
      </c>
      <c r="K8288" s="9">
        <v>64.2</v>
      </c>
      <c r="L8288" s="9">
        <v>0.19700000000000001</v>
      </c>
      <c r="M8288" s="9">
        <v>0.24399999999999999</v>
      </c>
      <c r="N8288" s="9">
        <v>0</v>
      </c>
      <c r="O8288" s="9">
        <v>0.625</v>
      </c>
      <c r="P8288" s="9"/>
      <c r="Q8288" s="9"/>
      <c r="R8288" s="9"/>
      <c r="T8288">
        <f t="shared" si="1142"/>
        <v>3460400</v>
      </c>
      <c r="U8288">
        <v>0</v>
      </c>
      <c r="V8288">
        <f t="shared" si="1140"/>
        <v>0</v>
      </c>
      <c r="W8288" t="str">
        <f t="shared" si="1143"/>
        <v/>
      </c>
      <c r="X8288" t="str">
        <f t="shared" si="1144"/>
        <v/>
      </c>
      <c r="Y8288" t="str">
        <f t="shared" si="1141"/>
        <v/>
      </c>
      <c r="Z8288" s="9"/>
      <c r="AA8288" s="14">
        <f t="shared" si="1145"/>
        <v>0.317</v>
      </c>
      <c r="AB8288" s="14">
        <f t="shared" si="1146"/>
        <v>0.17699999999999999</v>
      </c>
    </row>
    <row r="8289" spans="1:28" x14ac:dyDescent="0.25">
      <c r="A8289" s="10">
        <f t="shared" si="1147"/>
        <v>45637</v>
      </c>
      <c r="B8289" s="11">
        <v>346</v>
      </c>
      <c r="C8289" s="11">
        <v>500</v>
      </c>
      <c r="D8289" s="12">
        <v>854.20833333333303</v>
      </c>
      <c r="E8289" s="9"/>
      <c r="F8289" s="9">
        <v>43.968000000000004</v>
      </c>
      <c r="G8289" s="9">
        <v>0</v>
      </c>
      <c r="H8289" s="9">
        <v>2.516</v>
      </c>
      <c r="I8289" s="9">
        <v>311.67099999999999</v>
      </c>
      <c r="J8289" s="9">
        <v>-2.5369999999999999</v>
      </c>
      <c r="K8289" s="9">
        <v>66.8</v>
      </c>
      <c r="L8289" s="9">
        <v>0.19700000000000001</v>
      </c>
      <c r="M8289" s="9">
        <v>0.24399999999999999</v>
      </c>
      <c r="N8289" s="9">
        <v>0</v>
      </c>
      <c r="O8289" s="9">
        <v>0.625</v>
      </c>
      <c r="P8289" s="9"/>
      <c r="Q8289" s="9"/>
      <c r="R8289" s="9"/>
      <c r="T8289">
        <f t="shared" si="1142"/>
        <v>3460500</v>
      </c>
      <c r="U8289">
        <v>0</v>
      </c>
      <c r="V8289">
        <f t="shared" si="1140"/>
        <v>0</v>
      </c>
      <c r="W8289" t="str">
        <f t="shared" si="1143"/>
        <v/>
      </c>
      <c r="X8289" t="str">
        <f t="shared" si="1144"/>
        <v/>
      </c>
      <c r="Y8289" t="str">
        <f t="shared" si="1141"/>
        <v/>
      </c>
      <c r="Z8289" s="9"/>
      <c r="AA8289" s="14">
        <f t="shared" si="1145"/>
        <v>0.33800000000000002</v>
      </c>
      <c r="AB8289" s="14">
        <f t="shared" si="1146"/>
        <v>0.16800000000000001</v>
      </c>
    </row>
    <row r="8290" spans="1:28" x14ac:dyDescent="0.25">
      <c r="A8290" s="10">
        <f t="shared" si="1147"/>
        <v>45637</v>
      </c>
      <c r="B8290" s="11">
        <v>346</v>
      </c>
      <c r="C8290" s="11">
        <v>600</v>
      </c>
      <c r="D8290" s="12">
        <v>854.25</v>
      </c>
      <c r="E8290" s="9"/>
      <c r="F8290" s="9">
        <v>43.616999999999997</v>
      </c>
      <c r="G8290" s="9">
        <v>0</v>
      </c>
      <c r="H8290" s="9">
        <v>1.51</v>
      </c>
      <c r="I8290" s="9">
        <v>268.149</v>
      </c>
      <c r="J8290" s="9">
        <v>-1.6990000000000001</v>
      </c>
      <c r="K8290" s="9">
        <v>60.1</v>
      </c>
      <c r="L8290" s="9">
        <v>0.19700000000000001</v>
      </c>
      <c r="M8290" s="9">
        <v>0.24399999999999999</v>
      </c>
      <c r="N8290" s="9">
        <v>0</v>
      </c>
      <c r="O8290" s="9">
        <v>0.625</v>
      </c>
      <c r="P8290" s="9"/>
      <c r="Q8290" s="9"/>
      <c r="R8290" s="9"/>
      <c r="T8290">
        <f t="shared" si="1142"/>
        <v>3460600</v>
      </c>
      <c r="U8290">
        <v>0</v>
      </c>
      <c r="V8290">
        <f t="shared" si="1140"/>
        <v>0</v>
      </c>
      <c r="W8290" t="str">
        <f t="shared" si="1143"/>
        <v/>
      </c>
      <c r="X8290" t="str">
        <f t="shared" si="1144"/>
        <v/>
      </c>
      <c r="Y8290" t="str">
        <f t="shared" si="1141"/>
        <v/>
      </c>
      <c r="Z8290" s="9"/>
      <c r="AA8290" s="14">
        <f t="shared" si="1145"/>
        <v>0.32400000000000001</v>
      </c>
      <c r="AB8290" s="14">
        <f t="shared" si="1146"/>
        <v>0.215</v>
      </c>
    </row>
    <row r="8291" spans="1:28" x14ac:dyDescent="0.25">
      <c r="A8291" s="10">
        <f t="shared" si="1147"/>
        <v>45637</v>
      </c>
      <c r="B8291" s="11">
        <v>346</v>
      </c>
      <c r="C8291" s="11">
        <v>700</v>
      </c>
      <c r="D8291" s="12">
        <v>854.29166666666697</v>
      </c>
      <c r="E8291" s="9"/>
      <c r="F8291" s="9">
        <v>43.5</v>
      </c>
      <c r="G8291" s="9">
        <v>0</v>
      </c>
      <c r="H8291" s="9">
        <v>2.516</v>
      </c>
      <c r="I8291" s="9">
        <v>157.239</v>
      </c>
      <c r="J8291" s="9">
        <v>-1.0149999999999999</v>
      </c>
      <c r="K8291" s="9">
        <v>69.8</v>
      </c>
      <c r="L8291" s="9">
        <v>0.19800000000000001</v>
      </c>
      <c r="M8291" s="9">
        <v>0.24399999999999999</v>
      </c>
      <c r="N8291" s="9">
        <v>0</v>
      </c>
      <c r="O8291" s="9">
        <v>0.625</v>
      </c>
      <c r="P8291" s="9"/>
      <c r="Q8291" s="9"/>
      <c r="R8291" s="9"/>
      <c r="T8291">
        <f t="shared" si="1142"/>
        <v>3460700</v>
      </c>
      <c r="U8291">
        <v>0</v>
      </c>
      <c r="V8291">
        <f t="shared" si="1140"/>
        <v>0</v>
      </c>
      <c r="W8291" t="str">
        <f t="shared" si="1143"/>
        <v/>
      </c>
      <c r="X8291" t="str">
        <f t="shared" si="1144"/>
        <v/>
      </c>
      <c r="Y8291" t="str">
        <f t="shared" si="1141"/>
        <v/>
      </c>
      <c r="Z8291" s="9"/>
      <c r="AA8291" s="14">
        <f t="shared" si="1145"/>
        <v>0.39600000000000002</v>
      </c>
      <c r="AB8291" s="14">
        <f t="shared" si="1146"/>
        <v>0.17100000000000001</v>
      </c>
    </row>
    <row r="8292" spans="1:28" x14ac:dyDescent="0.25">
      <c r="A8292" s="10">
        <f t="shared" si="1147"/>
        <v>45637</v>
      </c>
      <c r="B8292" s="11">
        <v>346</v>
      </c>
      <c r="C8292" s="11">
        <v>800</v>
      </c>
      <c r="D8292" s="12">
        <v>854.33333333333303</v>
      </c>
      <c r="E8292" s="9"/>
      <c r="F8292" s="9">
        <v>42.33</v>
      </c>
      <c r="G8292" s="9">
        <v>0</v>
      </c>
      <c r="H8292" s="9">
        <v>3.02</v>
      </c>
      <c r="I8292" s="9">
        <v>161.45099999999999</v>
      </c>
      <c r="J8292" s="9">
        <v>-2.044</v>
      </c>
      <c r="K8292" s="9">
        <v>87.3</v>
      </c>
      <c r="L8292" s="9">
        <v>0.19700000000000001</v>
      </c>
      <c r="M8292" s="9">
        <v>0.24399999999999999</v>
      </c>
      <c r="N8292" s="9">
        <v>0</v>
      </c>
      <c r="O8292" s="9">
        <v>0.625</v>
      </c>
      <c r="P8292" s="9"/>
      <c r="Q8292" s="9"/>
      <c r="R8292" s="9"/>
      <c r="T8292">
        <f t="shared" si="1142"/>
        <v>3460800</v>
      </c>
      <c r="U8292">
        <v>1.3</v>
      </c>
      <c r="V8292">
        <f t="shared" si="1140"/>
        <v>0</v>
      </c>
      <c r="W8292" t="str">
        <f t="shared" si="1143"/>
        <v/>
      </c>
      <c r="X8292" t="str">
        <f t="shared" si="1144"/>
        <v/>
      </c>
      <c r="Y8292" t="str">
        <f t="shared" si="1141"/>
        <v/>
      </c>
      <c r="Z8292" s="9"/>
      <c r="AA8292" s="14">
        <f t="shared" si="1145"/>
        <v>0.45900000000000002</v>
      </c>
      <c r="AB8292" s="14">
        <f t="shared" si="1146"/>
        <v>6.7000000000000004E-2</v>
      </c>
    </row>
    <row r="8293" spans="1:28" x14ac:dyDescent="0.25">
      <c r="A8293" s="10">
        <f t="shared" si="1147"/>
        <v>45637</v>
      </c>
      <c r="B8293" s="11">
        <v>346</v>
      </c>
      <c r="C8293" s="11">
        <v>900</v>
      </c>
      <c r="D8293" s="12">
        <v>854.375</v>
      </c>
      <c r="E8293" s="9"/>
      <c r="F8293" s="9">
        <v>45.137999999999998</v>
      </c>
      <c r="G8293" s="9">
        <v>0</v>
      </c>
      <c r="H8293" s="9">
        <v>2.0129999999999999</v>
      </c>
      <c r="I8293" s="9">
        <v>153.02699999999999</v>
      </c>
      <c r="J8293" s="9">
        <v>-1.327</v>
      </c>
      <c r="K8293" s="9">
        <v>88.3</v>
      </c>
      <c r="L8293" s="9">
        <v>0.19700000000000001</v>
      </c>
      <c r="M8293" s="9">
        <v>0.24399999999999999</v>
      </c>
      <c r="N8293" s="9">
        <v>0</v>
      </c>
      <c r="O8293" s="9">
        <v>18.125</v>
      </c>
      <c r="P8293" s="9"/>
      <c r="Q8293" s="9"/>
      <c r="R8293" s="9"/>
      <c r="T8293">
        <f t="shared" si="1142"/>
        <v>3460900</v>
      </c>
      <c r="U8293">
        <v>68.2</v>
      </c>
      <c r="V8293">
        <f t="shared" si="1140"/>
        <v>18.100000000000001</v>
      </c>
      <c r="W8293" t="str">
        <f t="shared" si="1143"/>
        <v/>
      </c>
      <c r="X8293" t="str">
        <f t="shared" si="1144"/>
        <v/>
      </c>
      <c r="Y8293" t="str">
        <f t="shared" si="1141"/>
        <v/>
      </c>
      <c r="Z8293" s="9"/>
      <c r="AA8293" s="14">
        <f t="shared" si="1145"/>
        <v>0.48899999999999999</v>
      </c>
      <c r="AB8293" s="14">
        <f t="shared" si="1146"/>
        <v>6.5000000000000002E-2</v>
      </c>
    </row>
    <row r="8294" spans="1:28" x14ac:dyDescent="0.25">
      <c r="A8294" s="10">
        <f t="shared" si="1147"/>
        <v>45637</v>
      </c>
      <c r="B8294" s="11">
        <v>346</v>
      </c>
      <c r="C8294" s="11">
        <v>1000</v>
      </c>
      <c r="D8294" s="12">
        <v>854.41666666666697</v>
      </c>
      <c r="E8294" s="9"/>
      <c r="F8294" s="9">
        <v>42.095999999999997</v>
      </c>
      <c r="G8294" s="9">
        <v>0</v>
      </c>
      <c r="H8294" s="9">
        <v>1.0069999999999999</v>
      </c>
      <c r="I8294" s="9">
        <v>74.408000000000001</v>
      </c>
      <c r="J8294" s="9">
        <v>-0.62</v>
      </c>
      <c r="K8294" s="9">
        <v>89.7</v>
      </c>
      <c r="L8294" s="9">
        <v>0.19700000000000001</v>
      </c>
      <c r="M8294" s="9">
        <v>0.24399999999999999</v>
      </c>
      <c r="N8294" s="9">
        <v>0</v>
      </c>
      <c r="O8294" s="9">
        <v>40.625</v>
      </c>
      <c r="P8294" s="9"/>
      <c r="Q8294" s="9"/>
      <c r="R8294" s="9"/>
      <c r="T8294">
        <f t="shared" si="1142"/>
        <v>3461000</v>
      </c>
      <c r="U8294">
        <v>176.3</v>
      </c>
      <c r="V8294">
        <f t="shared" si="1140"/>
        <v>40.6</v>
      </c>
      <c r="W8294" t="str">
        <f t="shared" si="1143"/>
        <v/>
      </c>
      <c r="X8294" t="str">
        <f t="shared" si="1144"/>
        <v/>
      </c>
      <c r="Y8294" t="str">
        <f t="shared" si="1141"/>
        <v/>
      </c>
      <c r="Z8294" s="9"/>
      <c r="AA8294" s="14">
        <f t="shared" si="1145"/>
        <v>0.52300000000000002</v>
      </c>
      <c r="AB8294" s="14">
        <f t="shared" si="1146"/>
        <v>0.06</v>
      </c>
    </row>
    <row r="8295" spans="1:28" x14ac:dyDescent="0.25">
      <c r="A8295" s="10">
        <f t="shared" si="1147"/>
        <v>45637</v>
      </c>
      <c r="B8295" s="11">
        <v>346</v>
      </c>
      <c r="C8295" s="11">
        <v>1100</v>
      </c>
      <c r="D8295" s="12">
        <v>854.45833333333303</v>
      </c>
      <c r="E8295" s="9"/>
      <c r="F8295" s="9">
        <v>41.978999999999999</v>
      </c>
      <c r="G8295" s="9">
        <v>0</v>
      </c>
      <c r="H8295" s="9">
        <v>4.0259999999999998</v>
      </c>
      <c r="I8295" s="9">
        <v>124.949</v>
      </c>
      <c r="J8295" s="9">
        <v>0.63200000000000001</v>
      </c>
      <c r="K8295" s="9">
        <v>89.9</v>
      </c>
      <c r="L8295" s="9">
        <v>0.19700000000000001</v>
      </c>
      <c r="M8295" s="9">
        <v>0.24399999999999999</v>
      </c>
      <c r="N8295" s="9">
        <v>0</v>
      </c>
      <c r="O8295" s="9">
        <v>61.875</v>
      </c>
      <c r="P8295" s="9"/>
      <c r="Q8295" s="9"/>
      <c r="R8295" s="9"/>
      <c r="T8295">
        <f t="shared" si="1142"/>
        <v>3461100</v>
      </c>
      <c r="U8295">
        <v>255.2</v>
      </c>
      <c r="V8295">
        <f t="shared" si="1140"/>
        <v>61.9</v>
      </c>
      <c r="W8295" t="str">
        <f t="shared" si="1143"/>
        <v/>
      </c>
      <c r="X8295" t="str">
        <f t="shared" si="1144"/>
        <v/>
      </c>
      <c r="Y8295" t="str">
        <f t="shared" si="1141"/>
        <v/>
      </c>
      <c r="Z8295" s="9"/>
      <c r="AA8295" s="14">
        <f t="shared" si="1145"/>
        <v>0.57499999999999996</v>
      </c>
      <c r="AB8295" s="14">
        <f t="shared" si="1146"/>
        <v>6.5000000000000002E-2</v>
      </c>
    </row>
    <row r="8296" spans="1:28" x14ac:dyDescent="0.25">
      <c r="A8296" s="10">
        <f t="shared" si="1147"/>
        <v>45637</v>
      </c>
      <c r="B8296" s="11">
        <v>346</v>
      </c>
      <c r="C8296" s="11">
        <v>1200</v>
      </c>
      <c r="D8296" s="12">
        <v>854.5</v>
      </c>
      <c r="E8296" s="9"/>
      <c r="F8296" s="9">
        <v>41.511000000000003</v>
      </c>
      <c r="G8296" s="9">
        <v>0</v>
      </c>
      <c r="H8296" s="9">
        <v>3.02</v>
      </c>
      <c r="I8296" s="9">
        <v>352.38400000000001</v>
      </c>
      <c r="J8296" s="9">
        <v>-1.157</v>
      </c>
      <c r="K8296" s="9">
        <v>86</v>
      </c>
      <c r="L8296" s="9">
        <v>0.19700000000000001</v>
      </c>
      <c r="M8296" s="9">
        <v>0.24399999999999999</v>
      </c>
      <c r="N8296" s="9">
        <v>0.2</v>
      </c>
      <c r="O8296" s="9">
        <v>93.125</v>
      </c>
      <c r="P8296" s="9"/>
      <c r="Q8296" s="9"/>
      <c r="R8296" s="9"/>
      <c r="T8296">
        <f t="shared" si="1142"/>
        <v>3461200</v>
      </c>
      <c r="U8296">
        <v>289.2</v>
      </c>
      <c r="V8296">
        <f t="shared" si="1140"/>
        <v>93.1</v>
      </c>
      <c r="W8296" t="str">
        <f t="shared" si="1143"/>
        <v/>
      </c>
      <c r="X8296" t="str">
        <f t="shared" si="1144"/>
        <v/>
      </c>
      <c r="Y8296" t="str">
        <f t="shared" si="1141"/>
        <v/>
      </c>
      <c r="Z8296" s="9"/>
      <c r="AA8296" s="14">
        <f t="shared" si="1145"/>
        <v>0.48199999999999998</v>
      </c>
      <c r="AB8296" s="14">
        <f t="shared" si="1146"/>
        <v>7.8E-2</v>
      </c>
    </row>
    <row r="8297" spans="1:28" x14ac:dyDescent="0.25">
      <c r="A8297" s="10">
        <f t="shared" si="1147"/>
        <v>45637</v>
      </c>
      <c r="B8297" s="11">
        <v>346</v>
      </c>
      <c r="C8297" s="11">
        <v>1300</v>
      </c>
      <c r="D8297" s="12">
        <v>854.54166666666697</v>
      </c>
      <c r="E8297" s="9"/>
      <c r="F8297" s="9">
        <v>42.680999999999997</v>
      </c>
      <c r="G8297" s="9">
        <v>1.0069999999999999</v>
      </c>
      <c r="H8297" s="9">
        <v>4.5289999999999999</v>
      </c>
      <c r="I8297" s="9">
        <v>327.11399999999998</v>
      </c>
      <c r="J8297" s="9">
        <v>-2.044</v>
      </c>
      <c r="K8297" s="9">
        <v>82.4</v>
      </c>
      <c r="L8297" s="9">
        <v>0.19700000000000001</v>
      </c>
      <c r="M8297" s="9">
        <v>0.24399999999999999</v>
      </c>
      <c r="N8297" s="9">
        <v>0</v>
      </c>
      <c r="O8297" s="9">
        <v>88.125</v>
      </c>
      <c r="P8297" s="9"/>
      <c r="Q8297" s="9"/>
      <c r="R8297" s="9"/>
      <c r="T8297">
        <f t="shared" si="1142"/>
        <v>3461300</v>
      </c>
      <c r="U8297">
        <v>274.5</v>
      </c>
      <c r="V8297">
        <f t="shared" si="1140"/>
        <v>88.1</v>
      </c>
      <c r="W8297" t="str">
        <f t="shared" si="1143"/>
        <v/>
      </c>
      <c r="X8297" t="str">
        <f t="shared" si="1144"/>
        <v/>
      </c>
      <c r="Y8297" t="str">
        <f t="shared" si="1141"/>
        <v/>
      </c>
      <c r="Z8297" s="9"/>
      <c r="AA8297" s="14">
        <f t="shared" si="1145"/>
        <v>0.433</v>
      </c>
      <c r="AB8297" s="14">
        <f t="shared" si="1146"/>
        <v>9.1999999999999998E-2</v>
      </c>
    </row>
    <row r="8298" spans="1:28" x14ac:dyDescent="0.25">
      <c r="A8298" s="10">
        <f t="shared" si="1147"/>
        <v>45637</v>
      </c>
      <c r="B8298" s="11">
        <v>346</v>
      </c>
      <c r="C8298" s="11">
        <v>1400</v>
      </c>
      <c r="D8298" s="12">
        <v>854.58333333333303</v>
      </c>
      <c r="E8298" s="9"/>
      <c r="F8298" s="9">
        <v>41.862000000000002</v>
      </c>
      <c r="G8298" s="9">
        <v>1.51</v>
      </c>
      <c r="H8298" s="9">
        <v>5.0330000000000004</v>
      </c>
      <c r="I8298" s="9">
        <v>320.09399999999999</v>
      </c>
      <c r="J8298" s="9">
        <v>-0.95799999999999996</v>
      </c>
      <c r="K8298" s="9">
        <v>73.099999999999994</v>
      </c>
      <c r="L8298" s="9">
        <v>0.19700000000000001</v>
      </c>
      <c r="M8298" s="9">
        <v>0.24399999999999999</v>
      </c>
      <c r="N8298" s="9">
        <v>0</v>
      </c>
      <c r="O8298" s="9">
        <v>58.125</v>
      </c>
      <c r="P8298" s="9"/>
      <c r="Q8298" s="9"/>
      <c r="R8298" s="9"/>
      <c r="T8298">
        <f t="shared" si="1142"/>
        <v>3461400</v>
      </c>
      <c r="U8298">
        <v>211.7</v>
      </c>
      <c r="V8298">
        <f t="shared" si="1140"/>
        <v>58.1</v>
      </c>
      <c r="W8298" t="str">
        <f t="shared" si="1143"/>
        <v/>
      </c>
      <c r="X8298" t="str">
        <f t="shared" si="1144"/>
        <v/>
      </c>
      <c r="Y8298" t="str">
        <f t="shared" si="1141"/>
        <v/>
      </c>
      <c r="Z8298" s="9"/>
      <c r="AA8298" s="14">
        <f t="shared" si="1145"/>
        <v>0.41599999999999998</v>
      </c>
      <c r="AB8298" s="14">
        <f t="shared" si="1146"/>
        <v>0.153</v>
      </c>
    </row>
    <row r="8299" spans="1:28" x14ac:dyDescent="0.25">
      <c r="A8299" s="10">
        <f t="shared" si="1147"/>
        <v>45637</v>
      </c>
      <c r="B8299" s="11">
        <v>346</v>
      </c>
      <c r="C8299" s="11">
        <v>1500</v>
      </c>
      <c r="D8299" s="12">
        <v>854.625</v>
      </c>
      <c r="E8299" s="9"/>
      <c r="F8299" s="9">
        <v>43.734000000000002</v>
      </c>
      <c r="G8299" s="9">
        <v>0.503</v>
      </c>
      <c r="H8299" s="9">
        <v>4.0259999999999998</v>
      </c>
      <c r="I8299" s="9">
        <v>313.07499999999999</v>
      </c>
      <c r="J8299" s="9">
        <v>-1.3560000000000001</v>
      </c>
      <c r="K8299" s="9">
        <v>74.8</v>
      </c>
      <c r="L8299" s="9">
        <v>0.19700000000000001</v>
      </c>
      <c r="M8299" s="9">
        <v>0.24399999999999999</v>
      </c>
      <c r="N8299" s="9">
        <v>0</v>
      </c>
      <c r="O8299" s="9">
        <v>50.625</v>
      </c>
      <c r="P8299" s="9"/>
      <c r="Q8299" s="9"/>
      <c r="R8299" s="9"/>
      <c r="T8299">
        <f t="shared" si="1142"/>
        <v>3461500</v>
      </c>
      <c r="U8299">
        <v>112.5</v>
      </c>
      <c r="V8299">
        <f t="shared" si="1140"/>
        <v>50.6</v>
      </c>
      <c r="W8299" t="str">
        <f t="shared" si="1143"/>
        <v/>
      </c>
      <c r="X8299" t="str">
        <f t="shared" si="1144"/>
        <v/>
      </c>
      <c r="Y8299" t="str">
        <f t="shared" si="1141"/>
        <v/>
      </c>
      <c r="Z8299" s="9"/>
      <c r="AA8299" s="14">
        <f t="shared" si="1145"/>
        <v>0.41299999999999998</v>
      </c>
      <c r="AB8299" s="14">
        <f t="shared" si="1146"/>
        <v>0.13900000000000001</v>
      </c>
    </row>
    <row r="8300" spans="1:28" x14ac:dyDescent="0.25">
      <c r="A8300" s="10">
        <f t="shared" si="1147"/>
        <v>45637</v>
      </c>
      <c r="B8300" s="11">
        <v>346</v>
      </c>
      <c r="C8300" s="11">
        <v>1600</v>
      </c>
      <c r="D8300" s="12">
        <v>854.66666666666697</v>
      </c>
      <c r="E8300" s="9"/>
      <c r="F8300" s="9">
        <v>45.488</v>
      </c>
      <c r="G8300" s="9">
        <v>1.0069999999999999</v>
      </c>
      <c r="H8300" s="9">
        <v>5.0330000000000004</v>
      </c>
      <c r="I8300" s="9">
        <v>313.07499999999999</v>
      </c>
      <c r="J8300" s="9">
        <v>-2.073</v>
      </c>
      <c r="K8300" s="9">
        <v>75.8</v>
      </c>
      <c r="L8300" s="9">
        <v>0.19700000000000001</v>
      </c>
      <c r="M8300" s="9">
        <v>0.24399999999999999</v>
      </c>
      <c r="N8300" s="9">
        <v>0</v>
      </c>
      <c r="O8300" s="9">
        <v>10.625</v>
      </c>
      <c r="P8300" s="9"/>
      <c r="Q8300" s="9"/>
      <c r="R8300" s="9"/>
      <c r="T8300">
        <f t="shared" si="1142"/>
        <v>3461600</v>
      </c>
      <c r="U8300">
        <v>13.8</v>
      </c>
      <c r="V8300">
        <f t="shared" si="1140"/>
        <v>10.6</v>
      </c>
      <c r="W8300" t="str">
        <f t="shared" si="1143"/>
        <v/>
      </c>
      <c r="X8300" t="str">
        <f t="shared" si="1144"/>
        <v/>
      </c>
      <c r="Y8300" t="str">
        <f t="shared" si="1141"/>
        <v/>
      </c>
      <c r="Z8300" s="9"/>
      <c r="AA8300" s="14">
        <f t="shared" si="1145"/>
        <v>0.39700000000000002</v>
      </c>
      <c r="AB8300" s="14">
        <f t="shared" si="1146"/>
        <v>0.127</v>
      </c>
    </row>
    <row r="8301" spans="1:28" x14ac:dyDescent="0.25">
      <c r="A8301" s="10">
        <f t="shared" si="1147"/>
        <v>45637</v>
      </c>
      <c r="B8301" s="11">
        <v>346</v>
      </c>
      <c r="C8301" s="11">
        <v>1700</v>
      </c>
      <c r="D8301" s="12">
        <v>854.70833333333303</v>
      </c>
      <c r="E8301" s="9"/>
      <c r="F8301" s="9">
        <v>45.722000000000001</v>
      </c>
      <c r="G8301" s="9">
        <v>2.0129999999999999</v>
      </c>
      <c r="H8301" s="9">
        <v>4.5289999999999999</v>
      </c>
      <c r="I8301" s="9">
        <v>315.88200000000001</v>
      </c>
      <c r="J8301" s="9">
        <v>-2.1019999999999999</v>
      </c>
      <c r="K8301" s="9">
        <v>65.099999999999994</v>
      </c>
      <c r="L8301" s="9">
        <v>0.19600000000000001</v>
      </c>
      <c r="M8301" s="9">
        <v>0.24399999999999999</v>
      </c>
      <c r="N8301" s="9">
        <v>0</v>
      </c>
      <c r="O8301" s="9">
        <v>0.625</v>
      </c>
      <c r="P8301" s="9"/>
      <c r="Q8301" s="9"/>
      <c r="R8301" s="9"/>
      <c r="T8301">
        <f t="shared" si="1142"/>
        <v>3461700</v>
      </c>
      <c r="U8301">
        <v>0</v>
      </c>
      <c r="V8301">
        <f t="shared" si="1140"/>
        <v>0</v>
      </c>
      <c r="W8301" t="str">
        <f t="shared" si="1143"/>
        <v/>
      </c>
      <c r="X8301" t="str">
        <f t="shared" si="1144"/>
        <v/>
      </c>
      <c r="Y8301" t="str">
        <f t="shared" si="1141"/>
        <v/>
      </c>
      <c r="Z8301" s="9"/>
      <c r="AA8301" s="14">
        <f t="shared" si="1145"/>
        <v>0.34100000000000003</v>
      </c>
      <c r="AB8301" s="14">
        <f t="shared" si="1146"/>
        <v>0.183</v>
      </c>
    </row>
    <row r="8302" spans="1:28" x14ac:dyDescent="0.25">
      <c r="A8302" s="10">
        <f t="shared" si="1147"/>
        <v>45637</v>
      </c>
      <c r="B8302" s="11">
        <v>346</v>
      </c>
      <c r="C8302" s="11">
        <v>1800</v>
      </c>
      <c r="D8302" s="12">
        <v>854.75</v>
      </c>
      <c r="E8302" s="9"/>
      <c r="F8302" s="9">
        <v>46.073</v>
      </c>
      <c r="G8302" s="9">
        <v>1.51</v>
      </c>
      <c r="H8302" s="9">
        <v>4.5289999999999999</v>
      </c>
      <c r="I8302" s="9">
        <v>318.69</v>
      </c>
      <c r="J8302" s="9">
        <v>-2.2469999999999999</v>
      </c>
      <c r="K8302" s="9">
        <v>66.400000000000006</v>
      </c>
      <c r="L8302" s="9">
        <v>0.19700000000000001</v>
      </c>
      <c r="M8302" s="9">
        <v>0.24399999999999999</v>
      </c>
      <c r="N8302" s="9">
        <v>0</v>
      </c>
      <c r="O8302" s="9">
        <v>0.625</v>
      </c>
      <c r="P8302" s="9"/>
      <c r="Q8302" s="9"/>
      <c r="R8302" s="9"/>
      <c r="T8302">
        <f t="shared" si="1142"/>
        <v>3461800</v>
      </c>
      <c r="U8302">
        <v>0</v>
      </c>
      <c r="V8302">
        <f t="shared" si="1140"/>
        <v>0</v>
      </c>
      <c r="W8302" t="str">
        <f t="shared" si="1143"/>
        <v/>
      </c>
      <c r="X8302" t="str">
        <f t="shared" si="1144"/>
        <v/>
      </c>
      <c r="Y8302" t="str">
        <f t="shared" si="1141"/>
        <v/>
      </c>
      <c r="Z8302" s="9"/>
      <c r="AA8302" s="14">
        <f t="shared" si="1145"/>
        <v>0.34399999999999997</v>
      </c>
      <c r="AB8302" s="14">
        <f t="shared" si="1146"/>
        <v>0.17399999999999999</v>
      </c>
    </row>
    <row r="8303" spans="1:28" x14ac:dyDescent="0.25">
      <c r="A8303" s="10">
        <f t="shared" si="1147"/>
        <v>45637</v>
      </c>
      <c r="B8303" s="11">
        <v>346</v>
      </c>
      <c r="C8303" s="11">
        <v>1900</v>
      </c>
      <c r="D8303" s="12">
        <v>854.79166666666697</v>
      </c>
      <c r="E8303" s="9"/>
      <c r="F8303" s="9">
        <v>45.722000000000001</v>
      </c>
      <c r="G8303" s="9">
        <v>1.51</v>
      </c>
      <c r="H8303" s="9">
        <v>5.0330000000000004</v>
      </c>
      <c r="I8303" s="9">
        <v>325.70999999999998</v>
      </c>
      <c r="J8303" s="9">
        <v>-3.508</v>
      </c>
      <c r="K8303" s="9">
        <v>64.099999999999994</v>
      </c>
      <c r="L8303" s="9">
        <v>0.19600000000000001</v>
      </c>
      <c r="M8303" s="9">
        <v>0.24399999999999999</v>
      </c>
      <c r="N8303" s="9">
        <v>0</v>
      </c>
      <c r="O8303" s="9">
        <v>0.625</v>
      </c>
      <c r="P8303" s="9"/>
      <c r="Q8303" s="9"/>
      <c r="R8303" s="9"/>
      <c r="T8303">
        <f t="shared" si="1142"/>
        <v>3461900</v>
      </c>
      <c r="U8303">
        <v>0</v>
      </c>
      <c r="V8303">
        <f t="shared" si="1140"/>
        <v>0</v>
      </c>
      <c r="W8303" t="str">
        <f t="shared" si="1143"/>
        <v/>
      </c>
      <c r="X8303" t="str">
        <f t="shared" si="1144"/>
        <v/>
      </c>
      <c r="Y8303" t="str">
        <f t="shared" si="1141"/>
        <v/>
      </c>
      <c r="Z8303" s="9"/>
      <c r="AA8303" s="14">
        <f t="shared" si="1145"/>
        <v>0.30199999999999999</v>
      </c>
      <c r="AB8303" s="14">
        <f t="shared" si="1146"/>
        <v>0.16900000000000001</v>
      </c>
    </row>
    <row r="8304" spans="1:28" x14ac:dyDescent="0.25">
      <c r="A8304" s="10">
        <f t="shared" si="1147"/>
        <v>45637</v>
      </c>
      <c r="B8304" s="11">
        <v>346</v>
      </c>
      <c r="C8304" s="11">
        <v>2000</v>
      </c>
      <c r="D8304" s="12">
        <v>854.83333333333303</v>
      </c>
      <c r="E8304" s="9"/>
      <c r="F8304" s="9">
        <v>46.19</v>
      </c>
      <c r="G8304" s="9">
        <v>1.51</v>
      </c>
      <c r="H8304" s="9">
        <v>4.5289999999999999</v>
      </c>
      <c r="I8304" s="9">
        <v>320.09399999999999</v>
      </c>
      <c r="J8304" s="9">
        <v>-3.508</v>
      </c>
      <c r="K8304" s="9">
        <v>62.9</v>
      </c>
      <c r="L8304" s="9">
        <v>0.19700000000000001</v>
      </c>
      <c r="M8304" s="9">
        <v>0.24399999999999999</v>
      </c>
      <c r="N8304" s="9">
        <v>0</v>
      </c>
      <c r="O8304" s="9">
        <v>0.625</v>
      </c>
      <c r="P8304" s="9"/>
      <c r="Q8304" s="9"/>
      <c r="R8304" s="9"/>
      <c r="T8304">
        <f t="shared" si="1142"/>
        <v>3462000</v>
      </c>
      <c r="U8304">
        <v>0</v>
      </c>
      <c r="V8304">
        <f t="shared" si="1140"/>
        <v>0</v>
      </c>
      <c r="W8304" t="str">
        <f t="shared" si="1143"/>
        <v/>
      </c>
      <c r="X8304" t="str">
        <f t="shared" si="1144"/>
        <v/>
      </c>
      <c r="Y8304" t="str">
        <f t="shared" si="1141"/>
        <v/>
      </c>
      <c r="Z8304" s="9"/>
      <c r="AA8304" s="14">
        <f t="shared" si="1145"/>
        <v>0.29599999999999999</v>
      </c>
      <c r="AB8304" s="14">
        <f t="shared" si="1146"/>
        <v>0.17499999999999999</v>
      </c>
    </row>
    <row r="8305" spans="1:28" x14ac:dyDescent="0.25">
      <c r="A8305" s="10">
        <f t="shared" si="1147"/>
        <v>45637</v>
      </c>
      <c r="B8305" s="11">
        <v>346</v>
      </c>
      <c r="C8305" s="11">
        <v>2100</v>
      </c>
      <c r="D8305" s="12">
        <v>854.875</v>
      </c>
      <c r="E8305" s="9"/>
      <c r="F8305" s="9">
        <v>46.073</v>
      </c>
      <c r="G8305" s="9">
        <v>2.516</v>
      </c>
      <c r="H8305" s="9">
        <v>6.5430000000000001</v>
      </c>
      <c r="I8305" s="9">
        <v>322.90199999999999</v>
      </c>
      <c r="J8305" s="9">
        <v>-5.7910000000000004</v>
      </c>
      <c r="K8305" s="9">
        <v>73.5</v>
      </c>
      <c r="L8305" s="9">
        <v>0.19600000000000001</v>
      </c>
      <c r="M8305" s="9">
        <v>0.24399999999999999</v>
      </c>
      <c r="N8305" s="9">
        <v>0</v>
      </c>
      <c r="O8305" s="9">
        <v>0.625</v>
      </c>
      <c r="P8305" s="9"/>
      <c r="Q8305" s="9"/>
      <c r="R8305" s="9"/>
      <c r="T8305">
        <f t="shared" si="1142"/>
        <v>3462100</v>
      </c>
      <c r="U8305">
        <v>0</v>
      </c>
      <c r="V8305">
        <f t="shared" si="1140"/>
        <v>0</v>
      </c>
      <c r="W8305" t="str">
        <f t="shared" si="1143"/>
        <v/>
      </c>
      <c r="X8305" t="str">
        <f t="shared" si="1144"/>
        <v/>
      </c>
      <c r="Y8305" t="str">
        <f t="shared" si="1141"/>
        <v/>
      </c>
      <c r="Z8305" s="9"/>
      <c r="AA8305" s="14">
        <f t="shared" si="1145"/>
        <v>0.29099999999999998</v>
      </c>
      <c r="AB8305" s="14">
        <f t="shared" si="1146"/>
        <v>0.105</v>
      </c>
    </row>
    <row r="8306" spans="1:28" x14ac:dyDescent="0.25">
      <c r="A8306" s="10">
        <f t="shared" si="1147"/>
        <v>45637</v>
      </c>
      <c r="B8306" s="11">
        <v>346</v>
      </c>
      <c r="C8306" s="11">
        <v>2200</v>
      </c>
      <c r="D8306" s="12">
        <v>854.91666666666697</v>
      </c>
      <c r="E8306" s="9"/>
      <c r="F8306" s="9">
        <v>46.19</v>
      </c>
      <c r="G8306" s="9">
        <v>2.516</v>
      </c>
      <c r="H8306" s="9">
        <v>5.5359999999999996</v>
      </c>
      <c r="I8306" s="9">
        <v>321.49799999999999</v>
      </c>
      <c r="J8306" s="9">
        <v>-5.48</v>
      </c>
      <c r="K8306" s="9">
        <v>74.900000000000006</v>
      </c>
      <c r="L8306" s="9">
        <v>0.19700000000000001</v>
      </c>
      <c r="M8306" s="9">
        <v>0.24399999999999999</v>
      </c>
      <c r="N8306" s="9">
        <v>0</v>
      </c>
      <c r="O8306" s="9">
        <v>0.625</v>
      </c>
      <c r="P8306" s="9"/>
      <c r="Q8306" s="9"/>
      <c r="R8306" s="9"/>
      <c r="T8306">
        <f t="shared" si="1142"/>
        <v>3462200</v>
      </c>
      <c r="U8306">
        <v>0</v>
      </c>
      <c r="V8306">
        <f t="shared" si="1140"/>
        <v>0</v>
      </c>
      <c r="W8306" t="str">
        <f t="shared" si="1143"/>
        <v/>
      </c>
      <c r="X8306" t="str">
        <f t="shared" si="1144"/>
        <v/>
      </c>
      <c r="Y8306" t="str">
        <f t="shared" si="1141"/>
        <v/>
      </c>
      <c r="Z8306" s="9"/>
      <c r="AA8306" s="14">
        <f t="shared" si="1145"/>
        <v>0.30399999999999999</v>
      </c>
      <c r="AB8306" s="14">
        <f t="shared" si="1146"/>
        <v>0.10199999999999999</v>
      </c>
    </row>
    <row r="8307" spans="1:28" x14ac:dyDescent="0.25">
      <c r="A8307" s="10">
        <f t="shared" si="1147"/>
        <v>45637</v>
      </c>
      <c r="B8307" s="11">
        <v>346</v>
      </c>
      <c r="C8307" s="11">
        <v>2300</v>
      </c>
      <c r="D8307" s="12">
        <v>854.95833333333303</v>
      </c>
      <c r="E8307" s="9"/>
      <c r="F8307" s="9">
        <v>46.19</v>
      </c>
      <c r="G8307" s="9">
        <v>3.5230000000000001</v>
      </c>
      <c r="H8307" s="9">
        <v>7.5490000000000004</v>
      </c>
      <c r="I8307" s="9">
        <v>318.69</v>
      </c>
      <c r="J8307" s="9">
        <v>-5.7910000000000004</v>
      </c>
      <c r="K8307" s="9">
        <v>83</v>
      </c>
      <c r="L8307" s="9">
        <v>0.19600000000000001</v>
      </c>
      <c r="M8307" s="9">
        <v>0.24399999999999999</v>
      </c>
      <c r="N8307" s="9">
        <v>0</v>
      </c>
      <c r="O8307" s="9">
        <v>0.625</v>
      </c>
      <c r="P8307" s="9"/>
      <c r="Q8307" s="9"/>
      <c r="R8307" s="9"/>
      <c r="T8307">
        <f t="shared" si="1142"/>
        <v>3462300</v>
      </c>
      <c r="U8307">
        <v>0</v>
      </c>
      <c r="V8307">
        <f t="shared" si="1140"/>
        <v>0</v>
      </c>
      <c r="W8307" t="str">
        <f t="shared" si="1143"/>
        <v/>
      </c>
      <c r="X8307" t="str">
        <f t="shared" si="1144"/>
        <v/>
      </c>
      <c r="Y8307" t="str">
        <f t="shared" si="1141"/>
        <v/>
      </c>
      <c r="Z8307" s="9"/>
      <c r="AA8307" s="14">
        <f t="shared" si="1145"/>
        <v>0.32900000000000001</v>
      </c>
      <c r="AB8307" s="14">
        <f t="shared" si="1146"/>
        <v>6.7000000000000004E-2</v>
      </c>
    </row>
    <row r="8308" spans="1:28" x14ac:dyDescent="0.25">
      <c r="A8308" s="10">
        <f t="shared" si="1147"/>
        <v>45637</v>
      </c>
      <c r="B8308" s="11">
        <v>346</v>
      </c>
      <c r="C8308" s="11">
        <v>2400</v>
      </c>
      <c r="D8308" s="12">
        <v>855</v>
      </c>
      <c r="E8308" s="9"/>
      <c r="F8308" s="9">
        <v>46.073</v>
      </c>
      <c r="G8308" s="9">
        <v>3.5230000000000001</v>
      </c>
      <c r="H8308" s="9">
        <v>7.5490000000000004</v>
      </c>
      <c r="I8308" s="9">
        <v>314.47800000000001</v>
      </c>
      <c r="J8308" s="9">
        <v>-6.42</v>
      </c>
      <c r="K8308" s="9">
        <v>83.4</v>
      </c>
      <c r="L8308" s="9">
        <v>0.19700000000000001</v>
      </c>
      <c r="M8308" s="9">
        <v>0.24399999999999999</v>
      </c>
      <c r="N8308" s="9">
        <v>0</v>
      </c>
      <c r="O8308" s="9">
        <v>0.625</v>
      </c>
      <c r="P8308" s="9"/>
      <c r="Q8308" s="9"/>
      <c r="R8308" s="9"/>
      <c r="T8308">
        <f t="shared" si="1142"/>
        <v>3462400</v>
      </c>
      <c r="U8308">
        <v>0</v>
      </c>
      <c r="V8308">
        <f t="shared" si="1140"/>
        <v>0</v>
      </c>
      <c r="W8308">
        <f t="shared" si="1143"/>
        <v>0.19700000000000001</v>
      </c>
      <c r="X8308">
        <f t="shared" si="1144"/>
        <v>0.24399999999999999</v>
      </c>
      <c r="Y8308">
        <f t="shared" si="1141"/>
        <v>0.46100000000000002</v>
      </c>
      <c r="Z8308" s="9"/>
      <c r="AA8308" s="14">
        <f t="shared" si="1145"/>
        <v>0.315</v>
      </c>
      <c r="AB8308" s="14">
        <f t="shared" si="1146"/>
        <v>6.3E-2</v>
      </c>
    </row>
    <row r="8309" spans="1:28" x14ac:dyDescent="0.25">
      <c r="A8309" s="10">
        <f t="shared" si="1147"/>
        <v>45638</v>
      </c>
      <c r="B8309" s="11">
        <v>347</v>
      </c>
      <c r="C8309" s="11">
        <v>100</v>
      </c>
      <c r="D8309" s="12">
        <v>855.04166666666697</v>
      </c>
      <c r="E8309" s="9"/>
      <c r="F8309" s="9">
        <v>46.307000000000002</v>
      </c>
      <c r="G8309" s="9">
        <v>3.5230000000000001</v>
      </c>
      <c r="H8309" s="9">
        <v>7.0460000000000003</v>
      </c>
      <c r="I8309" s="9">
        <v>321.49799999999999</v>
      </c>
      <c r="J8309" s="9">
        <v>-6.8019999999999996</v>
      </c>
      <c r="K8309" s="9">
        <v>87.7</v>
      </c>
      <c r="L8309" s="9">
        <v>0.19700000000000001</v>
      </c>
      <c r="M8309" s="9">
        <v>0.24399999999999999</v>
      </c>
      <c r="N8309" s="9">
        <v>0</v>
      </c>
      <c r="O8309" s="9">
        <v>0.625</v>
      </c>
      <c r="P8309" s="9"/>
      <c r="Q8309" s="9"/>
      <c r="R8309" s="9"/>
      <c r="T8309">
        <f t="shared" si="1142"/>
        <v>3470100</v>
      </c>
      <c r="U8309">
        <v>0</v>
      </c>
      <c r="V8309">
        <f t="shared" si="1140"/>
        <v>0</v>
      </c>
      <c r="W8309" t="str">
        <f t="shared" si="1143"/>
        <v/>
      </c>
      <c r="X8309" t="str">
        <f t="shared" si="1144"/>
        <v/>
      </c>
      <c r="Y8309" t="str">
        <f t="shared" si="1141"/>
        <v/>
      </c>
      <c r="Z8309" s="9"/>
      <c r="AA8309" s="14">
        <f t="shared" si="1145"/>
        <v>0.32200000000000001</v>
      </c>
      <c r="AB8309" s="14">
        <f t="shared" si="1146"/>
        <v>4.4999999999999998E-2</v>
      </c>
    </row>
    <row r="8310" spans="1:28" x14ac:dyDescent="0.25">
      <c r="A8310" s="10">
        <f t="shared" si="1147"/>
        <v>45638</v>
      </c>
      <c r="B8310" s="11">
        <v>347</v>
      </c>
      <c r="C8310" s="11">
        <v>200</v>
      </c>
      <c r="D8310" s="12">
        <v>855.08333333333303</v>
      </c>
      <c r="E8310" s="9"/>
      <c r="F8310" s="9">
        <v>46.19</v>
      </c>
      <c r="G8310" s="9">
        <v>3.5230000000000001</v>
      </c>
      <c r="H8310" s="9">
        <v>8.0519999999999996</v>
      </c>
      <c r="I8310" s="9">
        <v>318.69</v>
      </c>
      <c r="J8310" s="9">
        <v>-5.9790000000000001</v>
      </c>
      <c r="K8310" s="9">
        <v>83.1</v>
      </c>
      <c r="L8310" s="9">
        <v>0.19700000000000001</v>
      </c>
      <c r="M8310" s="9">
        <v>0.24399999999999999</v>
      </c>
      <c r="N8310" s="9">
        <v>0</v>
      </c>
      <c r="O8310" s="9">
        <v>0.625</v>
      </c>
      <c r="P8310" s="9"/>
      <c r="Q8310" s="9"/>
      <c r="R8310" s="9"/>
      <c r="T8310">
        <f t="shared" si="1142"/>
        <v>3470200</v>
      </c>
      <c r="U8310">
        <v>0</v>
      </c>
      <c r="V8310">
        <f t="shared" si="1140"/>
        <v>0</v>
      </c>
      <c r="W8310" t="str">
        <f t="shared" si="1143"/>
        <v/>
      </c>
      <c r="X8310" t="str">
        <f t="shared" si="1144"/>
        <v/>
      </c>
      <c r="Y8310" t="str">
        <f t="shared" si="1141"/>
        <v/>
      </c>
      <c r="Z8310" s="9"/>
      <c r="AA8310" s="14">
        <f t="shared" si="1145"/>
        <v>0.32500000000000001</v>
      </c>
      <c r="AB8310" s="14">
        <f t="shared" si="1146"/>
        <v>6.6000000000000003E-2</v>
      </c>
    </row>
    <row r="8311" spans="1:28" x14ac:dyDescent="0.25">
      <c r="A8311" s="10">
        <f t="shared" si="1147"/>
        <v>45638</v>
      </c>
      <c r="B8311" s="11">
        <v>347</v>
      </c>
      <c r="C8311" s="11">
        <v>300</v>
      </c>
      <c r="D8311" s="12">
        <v>855.125</v>
      </c>
      <c r="E8311" s="9"/>
      <c r="F8311" s="9">
        <v>46.19</v>
      </c>
      <c r="G8311" s="9">
        <v>3.02</v>
      </c>
      <c r="H8311" s="9">
        <v>7.5490000000000004</v>
      </c>
      <c r="I8311" s="9">
        <v>317.286</v>
      </c>
      <c r="J8311" s="9">
        <v>-6.01</v>
      </c>
      <c r="K8311" s="9">
        <v>82.3</v>
      </c>
      <c r="L8311" s="9">
        <v>0.19700000000000001</v>
      </c>
      <c r="M8311" s="9">
        <v>0.24399999999999999</v>
      </c>
      <c r="N8311" s="9">
        <v>0</v>
      </c>
      <c r="O8311" s="9">
        <v>0.625</v>
      </c>
      <c r="P8311" s="9"/>
      <c r="Q8311" s="9"/>
      <c r="R8311" s="9"/>
      <c r="T8311">
        <f t="shared" si="1142"/>
        <v>3470300</v>
      </c>
      <c r="U8311">
        <v>0</v>
      </c>
      <c r="V8311">
        <f t="shared" si="1140"/>
        <v>0</v>
      </c>
      <c r="W8311" t="str">
        <f t="shared" si="1143"/>
        <v/>
      </c>
      <c r="X8311" t="str">
        <f t="shared" si="1144"/>
        <v/>
      </c>
      <c r="Y8311" t="str">
        <f t="shared" si="1141"/>
        <v/>
      </c>
      <c r="Z8311" s="9"/>
      <c r="AA8311" s="14">
        <f t="shared" si="1145"/>
        <v>0.32100000000000001</v>
      </c>
      <c r="AB8311" s="14">
        <f t="shared" si="1146"/>
        <v>6.9000000000000006E-2</v>
      </c>
    </row>
    <row r="8312" spans="1:28" x14ac:dyDescent="0.25">
      <c r="A8312" s="10">
        <f t="shared" si="1147"/>
        <v>45638</v>
      </c>
      <c r="B8312" s="11">
        <v>347</v>
      </c>
      <c r="C8312" s="11">
        <v>400</v>
      </c>
      <c r="D8312" s="12">
        <v>855.16666666666697</v>
      </c>
      <c r="E8312" s="9"/>
      <c r="F8312" s="9">
        <v>46.307000000000002</v>
      </c>
      <c r="G8312" s="9">
        <v>3.5230000000000001</v>
      </c>
      <c r="H8312" s="9">
        <v>7.0460000000000003</v>
      </c>
      <c r="I8312" s="9">
        <v>329.92200000000003</v>
      </c>
      <c r="J8312" s="9">
        <v>-7.2839999999999998</v>
      </c>
      <c r="K8312" s="9">
        <v>81.8</v>
      </c>
      <c r="L8312" s="9">
        <v>0.19700000000000001</v>
      </c>
      <c r="M8312" s="9">
        <v>0.24399999999999999</v>
      </c>
      <c r="N8312" s="9">
        <v>0</v>
      </c>
      <c r="O8312" s="9">
        <v>0.625</v>
      </c>
      <c r="P8312" s="9"/>
      <c r="Q8312" s="9"/>
      <c r="R8312" s="9"/>
      <c r="T8312">
        <f t="shared" si="1142"/>
        <v>3470400</v>
      </c>
      <c r="U8312">
        <v>0</v>
      </c>
      <c r="V8312">
        <f t="shared" si="1140"/>
        <v>0</v>
      </c>
      <c r="W8312" t="str">
        <f t="shared" si="1143"/>
        <v/>
      </c>
      <c r="X8312" t="str">
        <f t="shared" si="1144"/>
        <v/>
      </c>
      <c r="Y8312" t="str">
        <f t="shared" si="1141"/>
        <v/>
      </c>
      <c r="Z8312" s="9"/>
      <c r="AA8312" s="14">
        <f t="shared" si="1145"/>
        <v>0.28899999999999998</v>
      </c>
      <c r="AB8312" s="14">
        <f t="shared" si="1146"/>
        <v>6.4000000000000001E-2</v>
      </c>
    </row>
    <row r="8313" spans="1:28" x14ac:dyDescent="0.25">
      <c r="A8313" s="10">
        <f t="shared" si="1147"/>
        <v>45638</v>
      </c>
      <c r="B8313" s="11">
        <v>347</v>
      </c>
      <c r="C8313" s="11">
        <v>500</v>
      </c>
      <c r="D8313" s="12">
        <v>855.20833333333303</v>
      </c>
      <c r="E8313" s="9"/>
      <c r="F8313" s="9">
        <v>46.307000000000002</v>
      </c>
      <c r="G8313" s="9">
        <v>3.5230000000000001</v>
      </c>
      <c r="H8313" s="9">
        <v>7.0460000000000003</v>
      </c>
      <c r="I8313" s="9">
        <v>331.32499999999999</v>
      </c>
      <c r="J8313" s="9">
        <v>-7.4130000000000003</v>
      </c>
      <c r="K8313" s="9">
        <v>86.4</v>
      </c>
      <c r="L8313" s="9">
        <v>0.19600000000000001</v>
      </c>
      <c r="M8313" s="9">
        <v>0.24399999999999999</v>
      </c>
      <c r="N8313" s="9">
        <v>0</v>
      </c>
      <c r="O8313" s="9">
        <v>0.625</v>
      </c>
      <c r="P8313" s="9"/>
      <c r="Q8313" s="9"/>
      <c r="R8313" s="9"/>
      <c r="T8313">
        <f t="shared" si="1142"/>
        <v>3470500</v>
      </c>
      <c r="U8313">
        <v>0</v>
      </c>
      <c r="V8313">
        <f t="shared" si="1140"/>
        <v>0</v>
      </c>
      <c r="W8313" t="str">
        <f t="shared" si="1143"/>
        <v/>
      </c>
      <c r="X8313" t="str">
        <f t="shared" si="1144"/>
        <v/>
      </c>
      <c r="Y8313" t="str">
        <f t="shared" si="1141"/>
        <v/>
      </c>
      <c r="Z8313" s="9"/>
      <c r="AA8313" s="14">
        <f t="shared" si="1145"/>
        <v>0.30199999999999999</v>
      </c>
      <c r="AB8313" s="14">
        <f t="shared" si="1146"/>
        <v>4.8000000000000001E-2</v>
      </c>
    </row>
    <row r="8314" spans="1:28" x14ac:dyDescent="0.25">
      <c r="A8314" s="10">
        <f t="shared" si="1147"/>
        <v>45638</v>
      </c>
      <c r="B8314" s="11">
        <v>347</v>
      </c>
      <c r="C8314" s="11">
        <v>600</v>
      </c>
      <c r="D8314" s="12">
        <v>855.25</v>
      </c>
      <c r="E8314" s="9"/>
      <c r="F8314" s="9">
        <v>46.307000000000002</v>
      </c>
      <c r="G8314" s="9">
        <v>3.5230000000000001</v>
      </c>
      <c r="H8314" s="9">
        <v>7.5490000000000004</v>
      </c>
      <c r="I8314" s="9">
        <v>331.32499999999999</v>
      </c>
      <c r="J8314" s="9">
        <v>-7.3159999999999998</v>
      </c>
      <c r="K8314" s="9">
        <v>85.3</v>
      </c>
      <c r="L8314" s="9">
        <v>0.19600000000000001</v>
      </c>
      <c r="M8314" s="9">
        <v>0.24399999999999999</v>
      </c>
      <c r="N8314" s="9">
        <v>0</v>
      </c>
      <c r="O8314" s="9">
        <v>0.625</v>
      </c>
      <c r="P8314" s="9"/>
      <c r="Q8314" s="9"/>
      <c r="R8314" s="9"/>
      <c r="T8314">
        <f t="shared" si="1142"/>
        <v>3470600</v>
      </c>
      <c r="U8314">
        <v>0</v>
      </c>
      <c r="V8314">
        <f t="shared" si="1140"/>
        <v>0</v>
      </c>
      <c r="W8314" t="str">
        <f t="shared" si="1143"/>
        <v/>
      </c>
      <c r="X8314" t="str">
        <f t="shared" si="1144"/>
        <v/>
      </c>
      <c r="Y8314" t="str">
        <f t="shared" si="1141"/>
        <v/>
      </c>
      <c r="Z8314" s="9"/>
      <c r="AA8314" s="14">
        <f t="shared" si="1145"/>
        <v>0.30099999999999999</v>
      </c>
      <c r="AB8314" s="14">
        <f t="shared" si="1146"/>
        <v>5.1999999999999998E-2</v>
      </c>
    </row>
    <row r="8315" spans="1:28" x14ac:dyDescent="0.25">
      <c r="A8315" s="10">
        <f t="shared" si="1147"/>
        <v>45638</v>
      </c>
      <c r="B8315" s="11">
        <v>347</v>
      </c>
      <c r="C8315" s="11">
        <v>700</v>
      </c>
      <c r="D8315" s="12">
        <v>855.29166666666697</v>
      </c>
      <c r="E8315" s="9"/>
      <c r="F8315" s="9">
        <v>46.540999999999997</v>
      </c>
      <c r="G8315" s="9">
        <v>2.516</v>
      </c>
      <c r="H8315" s="9">
        <v>6.5430000000000001</v>
      </c>
      <c r="I8315" s="9">
        <v>322.90199999999999</v>
      </c>
      <c r="J8315" s="9">
        <v>-7.64</v>
      </c>
      <c r="K8315" s="9">
        <v>84.5</v>
      </c>
      <c r="L8315" s="9">
        <v>0.19600000000000001</v>
      </c>
      <c r="M8315" s="9">
        <v>0.24399999999999999</v>
      </c>
      <c r="N8315" s="9">
        <v>0</v>
      </c>
      <c r="O8315" s="9">
        <v>0.625</v>
      </c>
      <c r="P8315" s="9"/>
      <c r="Q8315" s="9"/>
      <c r="R8315" s="9"/>
      <c r="T8315">
        <f t="shared" si="1142"/>
        <v>3470700</v>
      </c>
      <c r="U8315">
        <v>0</v>
      </c>
      <c r="V8315">
        <f t="shared" si="1140"/>
        <v>0</v>
      </c>
      <c r="W8315" t="str">
        <f t="shared" si="1143"/>
        <v/>
      </c>
      <c r="X8315" t="str">
        <f t="shared" si="1144"/>
        <v/>
      </c>
      <c r="Y8315" t="str">
        <f t="shared" si="1141"/>
        <v/>
      </c>
      <c r="Z8315" s="9"/>
      <c r="AA8315" s="14">
        <f t="shared" si="1145"/>
        <v>0.28999999999999998</v>
      </c>
      <c r="AB8315" s="14">
        <f t="shared" si="1146"/>
        <v>5.2999999999999999E-2</v>
      </c>
    </row>
    <row r="8316" spans="1:28" x14ac:dyDescent="0.25">
      <c r="A8316" s="10">
        <f t="shared" si="1147"/>
        <v>45638</v>
      </c>
      <c r="B8316" s="11">
        <v>347</v>
      </c>
      <c r="C8316" s="11">
        <v>800</v>
      </c>
      <c r="D8316" s="12">
        <v>855.33333333333303</v>
      </c>
      <c r="E8316" s="9"/>
      <c r="F8316" s="9">
        <v>46.423999999999999</v>
      </c>
      <c r="G8316" s="9">
        <v>2.516</v>
      </c>
      <c r="H8316" s="9">
        <v>6.5430000000000001</v>
      </c>
      <c r="I8316" s="9">
        <v>320.09399999999999</v>
      </c>
      <c r="J8316" s="9">
        <v>-7.2190000000000003</v>
      </c>
      <c r="K8316" s="9">
        <v>82.8</v>
      </c>
      <c r="L8316" s="9">
        <v>0.19700000000000001</v>
      </c>
      <c r="M8316" s="9">
        <v>0.24399999999999999</v>
      </c>
      <c r="N8316" s="9">
        <v>0</v>
      </c>
      <c r="O8316" s="9">
        <v>0.625</v>
      </c>
      <c r="P8316" s="9"/>
      <c r="Q8316" s="9"/>
      <c r="R8316" s="9"/>
      <c r="T8316">
        <f t="shared" si="1142"/>
        <v>3470800</v>
      </c>
      <c r="U8316">
        <v>1.2</v>
      </c>
      <c r="V8316">
        <f t="shared" si="1140"/>
        <v>0</v>
      </c>
      <c r="W8316" t="str">
        <f t="shared" si="1143"/>
        <v/>
      </c>
      <c r="X8316" t="str">
        <f t="shared" si="1144"/>
        <v/>
      </c>
      <c r="Y8316" t="str">
        <f t="shared" si="1141"/>
        <v/>
      </c>
      <c r="Z8316" s="9"/>
      <c r="AA8316" s="14">
        <f t="shared" si="1145"/>
        <v>0.29399999999999998</v>
      </c>
      <c r="AB8316" s="14">
        <f t="shared" si="1146"/>
        <v>6.0999999999999999E-2</v>
      </c>
    </row>
    <row r="8317" spans="1:28" x14ac:dyDescent="0.25">
      <c r="A8317" s="10">
        <f t="shared" si="1147"/>
        <v>45638</v>
      </c>
      <c r="B8317" s="11">
        <v>347</v>
      </c>
      <c r="C8317" s="11">
        <v>900</v>
      </c>
      <c r="D8317" s="12">
        <v>855.375</v>
      </c>
      <c r="E8317" s="9"/>
      <c r="F8317" s="9">
        <v>46.423999999999999</v>
      </c>
      <c r="G8317" s="9">
        <v>2.516</v>
      </c>
      <c r="H8317" s="9">
        <v>6.0389999999999997</v>
      </c>
      <c r="I8317" s="9">
        <v>329.92200000000003</v>
      </c>
      <c r="J8317" s="9">
        <v>-5.3259999999999996</v>
      </c>
      <c r="K8317" s="9">
        <v>78.5</v>
      </c>
      <c r="L8317" s="9">
        <v>0.19600000000000001</v>
      </c>
      <c r="M8317" s="9">
        <v>0.24399999999999999</v>
      </c>
      <c r="N8317" s="9">
        <v>0</v>
      </c>
      <c r="O8317" s="9">
        <v>43.125</v>
      </c>
      <c r="P8317" s="9"/>
      <c r="Q8317" s="9"/>
      <c r="R8317" s="9"/>
      <c r="T8317">
        <f t="shared" si="1142"/>
        <v>3470900</v>
      </c>
      <c r="U8317">
        <v>66.8</v>
      </c>
      <c r="V8317">
        <f t="shared" ref="V8317:V8380" si="1148">IF(O8317&lt;1,0,ROUND(O8317,1))</f>
        <v>43.1</v>
      </c>
      <c r="W8317" t="str">
        <f t="shared" si="1143"/>
        <v/>
      </c>
      <c r="X8317" t="str">
        <f t="shared" si="1144"/>
        <v/>
      </c>
      <c r="Y8317" t="str">
        <f t="shared" ref="Y8317:Y8380" si="1149">IF(C8317=2400,ROUND(F8317/100,3),"")</f>
        <v/>
      </c>
      <c r="Z8317" s="9"/>
      <c r="AA8317" s="14">
        <f t="shared" si="1145"/>
        <v>0.32200000000000001</v>
      </c>
      <c r="AB8317" s="14">
        <f t="shared" si="1146"/>
        <v>8.7999999999999995E-2</v>
      </c>
    </row>
    <row r="8318" spans="1:28" x14ac:dyDescent="0.25">
      <c r="A8318" s="10">
        <f t="shared" si="1147"/>
        <v>45638</v>
      </c>
      <c r="B8318" s="11">
        <v>347</v>
      </c>
      <c r="C8318" s="11">
        <v>1000</v>
      </c>
      <c r="D8318" s="12">
        <v>855.41666666666697</v>
      </c>
      <c r="E8318" s="9"/>
      <c r="F8318" s="9">
        <v>45.838999999999999</v>
      </c>
      <c r="G8318" s="9">
        <v>0.503</v>
      </c>
      <c r="H8318" s="9">
        <v>6.0389999999999997</v>
      </c>
      <c r="I8318" s="9">
        <v>4.2119999999999997</v>
      </c>
      <c r="J8318" s="9">
        <v>-1.986</v>
      </c>
      <c r="K8318" s="9">
        <v>72.3</v>
      </c>
      <c r="L8318" s="9">
        <v>0.19700000000000001</v>
      </c>
      <c r="M8318" s="9">
        <v>0.24399999999999999</v>
      </c>
      <c r="N8318" s="9">
        <v>0</v>
      </c>
      <c r="O8318" s="9">
        <v>166.875</v>
      </c>
      <c r="P8318" s="9"/>
      <c r="Q8318" s="9"/>
      <c r="R8318" s="9"/>
      <c r="T8318">
        <f t="shared" si="1142"/>
        <v>3471000</v>
      </c>
      <c r="U8318">
        <v>175</v>
      </c>
      <c r="V8318">
        <f t="shared" si="1148"/>
        <v>166.9</v>
      </c>
      <c r="W8318" t="str">
        <f t="shared" si="1143"/>
        <v/>
      </c>
      <c r="X8318" t="str">
        <f t="shared" si="1144"/>
        <v/>
      </c>
      <c r="Y8318" t="str">
        <f t="shared" si="1149"/>
        <v/>
      </c>
      <c r="Z8318" s="9"/>
      <c r="AA8318" s="14">
        <f t="shared" si="1145"/>
        <v>0.38200000000000001</v>
      </c>
      <c r="AB8318" s="14">
        <f t="shared" si="1146"/>
        <v>0.14599999999999999</v>
      </c>
    </row>
    <row r="8319" spans="1:28" x14ac:dyDescent="0.25">
      <c r="A8319" s="10">
        <f t="shared" si="1147"/>
        <v>45638</v>
      </c>
      <c r="B8319" s="11">
        <v>347</v>
      </c>
      <c r="C8319" s="11">
        <v>1100</v>
      </c>
      <c r="D8319" s="12">
        <v>855.45833333333303</v>
      </c>
      <c r="E8319" s="9"/>
      <c r="F8319" s="9">
        <v>46.19</v>
      </c>
      <c r="G8319" s="9">
        <v>1.0069999999999999</v>
      </c>
      <c r="H8319" s="9">
        <v>5.0330000000000004</v>
      </c>
      <c r="I8319" s="9">
        <v>348.173</v>
      </c>
      <c r="J8319" s="9">
        <v>-3.9860000000000002</v>
      </c>
      <c r="K8319" s="9">
        <v>70</v>
      </c>
      <c r="L8319" s="9">
        <v>0.19700000000000001</v>
      </c>
      <c r="M8319" s="9">
        <v>0.24399999999999999</v>
      </c>
      <c r="N8319" s="9">
        <v>0</v>
      </c>
      <c r="O8319" s="9">
        <v>249.375</v>
      </c>
      <c r="P8319" s="9"/>
      <c r="Q8319" s="9"/>
      <c r="R8319" s="9"/>
      <c r="T8319">
        <f t="shared" si="1142"/>
        <v>3471100</v>
      </c>
      <c r="U8319">
        <v>253.7</v>
      </c>
      <c r="V8319">
        <f t="shared" si="1148"/>
        <v>249.4</v>
      </c>
      <c r="W8319" t="str">
        <f t="shared" si="1143"/>
        <v/>
      </c>
      <c r="X8319" t="str">
        <f t="shared" si="1144"/>
        <v/>
      </c>
      <c r="Y8319" t="str">
        <f t="shared" si="1149"/>
        <v/>
      </c>
      <c r="Z8319" s="9"/>
      <c r="AA8319" s="14">
        <f t="shared" si="1145"/>
        <v>0.318</v>
      </c>
      <c r="AB8319" s="14">
        <f t="shared" si="1146"/>
        <v>0.13600000000000001</v>
      </c>
    </row>
    <row r="8320" spans="1:28" x14ac:dyDescent="0.25">
      <c r="A8320" s="10">
        <f t="shared" si="1147"/>
        <v>45638</v>
      </c>
      <c r="B8320" s="11">
        <v>347</v>
      </c>
      <c r="C8320" s="11">
        <v>1200</v>
      </c>
      <c r="D8320" s="12">
        <v>855.5</v>
      </c>
      <c r="E8320" s="9"/>
      <c r="F8320" s="9">
        <v>45.838999999999999</v>
      </c>
      <c r="G8320" s="9">
        <v>1.0069999999999999</v>
      </c>
      <c r="H8320" s="9">
        <v>4.5289999999999999</v>
      </c>
      <c r="I8320" s="9">
        <v>355.19200000000001</v>
      </c>
      <c r="J8320" s="9">
        <v>-1.6990000000000001</v>
      </c>
      <c r="K8320" s="9">
        <v>71.900000000000006</v>
      </c>
      <c r="L8320" s="9">
        <v>0.19600000000000001</v>
      </c>
      <c r="M8320" s="9">
        <v>0.24399999999999999</v>
      </c>
      <c r="N8320" s="9">
        <v>0</v>
      </c>
      <c r="O8320" s="9">
        <v>285.625</v>
      </c>
      <c r="P8320" s="9"/>
      <c r="Q8320" s="9"/>
      <c r="R8320" s="9"/>
      <c r="T8320">
        <f t="shared" si="1142"/>
        <v>3471200</v>
      </c>
      <c r="U8320">
        <v>288.2</v>
      </c>
      <c r="V8320">
        <f t="shared" si="1148"/>
        <v>285.60000000000002</v>
      </c>
      <c r="W8320" t="str">
        <f t="shared" si="1143"/>
        <v/>
      </c>
      <c r="X8320" t="str">
        <f t="shared" si="1144"/>
        <v/>
      </c>
      <c r="Y8320" t="str">
        <f t="shared" si="1149"/>
        <v/>
      </c>
      <c r="Z8320" s="9"/>
      <c r="AA8320" s="14">
        <f t="shared" si="1145"/>
        <v>0.38800000000000001</v>
      </c>
      <c r="AB8320" s="14">
        <f t="shared" si="1146"/>
        <v>0.152</v>
      </c>
    </row>
    <row r="8321" spans="1:28" x14ac:dyDescent="0.25">
      <c r="A8321" s="10">
        <f t="shared" si="1147"/>
        <v>45638</v>
      </c>
      <c r="B8321" s="11">
        <v>347</v>
      </c>
      <c r="C8321" s="11">
        <v>1300</v>
      </c>
      <c r="D8321" s="12">
        <v>855.54166666666697</v>
      </c>
      <c r="E8321" s="9"/>
      <c r="F8321" s="9">
        <v>46.423999999999999</v>
      </c>
      <c r="G8321" s="9">
        <v>1.0069999999999999</v>
      </c>
      <c r="H8321" s="9">
        <v>5.0330000000000004</v>
      </c>
      <c r="I8321" s="9">
        <v>12.635</v>
      </c>
      <c r="J8321" s="9">
        <v>-3.8660000000000001</v>
      </c>
      <c r="K8321" s="9">
        <v>76.5</v>
      </c>
      <c r="L8321" s="9">
        <v>0.19700000000000001</v>
      </c>
      <c r="M8321" s="9">
        <v>0.24399999999999999</v>
      </c>
      <c r="N8321" s="9">
        <v>0</v>
      </c>
      <c r="O8321" s="9">
        <v>135.625</v>
      </c>
      <c r="P8321" s="9"/>
      <c r="Q8321" s="9"/>
      <c r="R8321" s="9"/>
      <c r="T8321">
        <f t="shared" si="1142"/>
        <v>3471300</v>
      </c>
      <c r="U8321">
        <v>273.7</v>
      </c>
      <c r="V8321">
        <f t="shared" si="1148"/>
        <v>135.6</v>
      </c>
      <c r="W8321" t="str">
        <f t="shared" si="1143"/>
        <v/>
      </c>
      <c r="X8321" t="str">
        <f t="shared" si="1144"/>
        <v/>
      </c>
      <c r="Y8321" t="str">
        <f t="shared" si="1149"/>
        <v/>
      </c>
      <c r="Z8321" s="9"/>
      <c r="AA8321" s="14">
        <f t="shared" si="1145"/>
        <v>0.35099999999999998</v>
      </c>
      <c r="AB8321" s="14">
        <f t="shared" si="1146"/>
        <v>0.108</v>
      </c>
    </row>
    <row r="8322" spans="1:28" x14ac:dyDescent="0.25">
      <c r="A8322" s="10">
        <f t="shared" si="1147"/>
        <v>45638</v>
      </c>
      <c r="B8322" s="11">
        <v>347</v>
      </c>
      <c r="C8322" s="11">
        <v>1400</v>
      </c>
      <c r="D8322" s="12">
        <v>855.58333333333303</v>
      </c>
      <c r="E8322" s="9"/>
      <c r="F8322" s="9">
        <v>46.307000000000002</v>
      </c>
      <c r="G8322" s="9">
        <v>1.0069999999999999</v>
      </c>
      <c r="H8322" s="9">
        <v>4.5289999999999999</v>
      </c>
      <c r="I8322" s="9">
        <v>64.58</v>
      </c>
      <c r="J8322" s="9">
        <v>-3.5680000000000001</v>
      </c>
      <c r="K8322" s="9">
        <v>81.3</v>
      </c>
      <c r="L8322" s="9">
        <v>0.19600000000000001</v>
      </c>
      <c r="M8322" s="9">
        <v>0.24399999999999999</v>
      </c>
      <c r="N8322" s="9">
        <v>0</v>
      </c>
      <c r="O8322" s="9">
        <v>76.875</v>
      </c>
      <c r="P8322" s="9"/>
      <c r="Q8322" s="9"/>
      <c r="R8322" s="9"/>
      <c r="T8322">
        <f t="shared" si="1142"/>
        <v>3471400</v>
      </c>
      <c r="U8322">
        <v>211.5</v>
      </c>
      <c r="V8322">
        <f t="shared" si="1148"/>
        <v>76.900000000000006</v>
      </c>
      <c r="W8322" t="str">
        <f t="shared" si="1143"/>
        <v/>
      </c>
      <c r="X8322" t="str">
        <f t="shared" si="1144"/>
        <v/>
      </c>
      <c r="Y8322" t="str">
        <f t="shared" si="1149"/>
        <v/>
      </c>
      <c r="Z8322" s="9"/>
      <c r="AA8322" s="14">
        <f t="shared" si="1145"/>
        <v>0.38100000000000001</v>
      </c>
      <c r="AB8322" s="14">
        <f t="shared" si="1146"/>
        <v>8.7999999999999995E-2</v>
      </c>
    </row>
    <row r="8323" spans="1:28" x14ac:dyDescent="0.25">
      <c r="A8323" s="10">
        <f t="shared" si="1147"/>
        <v>45638</v>
      </c>
      <c r="B8323" s="11">
        <v>347</v>
      </c>
      <c r="C8323" s="11">
        <v>1500</v>
      </c>
      <c r="D8323" s="12">
        <v>855.625</v>
      </c>
      <c r="E8323" s="9"/>
      <c r="F8323" s="9">
        <v>46.423999999999999</v>
      </c>
      <c r="G8323" s="9">
        <v>0.503</v>
      </c>
      <c r="H8323" s="9">
        <v>4.0259999999999998</v>
      </c>
      <c r="I8323" s="9">
        <v>61.773000000000003</v>
      </c>
      <c r="J8323" s="9">
        <v>-3.7469999999999999</v>
      </c>
      <c r="K8323" s="9">
        <v>84.1</v>
      </c>
      <c r="L8323" s="9">
        <v>0.19700000000000001</v>
      </c>
      <c r="M8323" s="9">
        <v>0.24399999999999999</v>
      </c>
      <c r="N8323" s="9">
        <v>0</v>
      </c>
      <c r="O8323" s="9">
        <v>43.125</v>
      </c>
      <c r="P8323" s="9"/>
      <c r="Q8323" s="9"/>
      <c r="R8323" s="9"/>
      <c r="T8323">
        <f t="shared" si="1142"/>
        <v>3471500</v>
      </c>
      <c r="U8323">
        <v>112.3</v>
      </c>
      <c r="V8323">
        <f t="shared" si="1148"/>
        <v>43.1</v>
      </c>
      <c r="W8323" t="str">
        <f t="shared" si="1143"/>
        <v/>
      </c>
      <c r="X8323" t="str">
        <f t="shared" si="1144"/>
        <v/>
      </c>
      <c r="Y8323" t="str">
        <f t="shared" si="1149"/>
        <v/>
      </c>
      <c r="Z8323" s="9"/>
      <c r="AA8323" s="14">
        <f t="shared" si="1145"/>
        <v>0.38900000000000001</v>
      </c>
      <c r="AB8323" s="14">
        <f t="shared" si="1146"/>
        <v>7.3999999999999996E-2</v>
      </c>
    </row>
    <row r="8324" spans="1:28" x14ac:dyDescent="0.25">
      <c r="A8324" s="10">
        <f t="shared" si="1147"/>
        <v>45638</v>
      </c>
      <c r="B8324" s="11">
        <v>347</v>
      </c>
      <c r="C8324" s="11">
        <v>1600</v>
      </c>
      <c r="D8324" s="12">
        <v>855.66666666666697</v>
      </c>
      <c r="E8324" s="9"/>
      <c r="F8324" s="9">
        <v>46.423999999999999</v>
      </c>
      <c r="G8324" s="9">
        <v>0.503</v>
      </c>
      <c r="H8324" s="9">
        <v>3.5230000000000001</v>
      </c>
      <c r="I8324" s="9">
        <v>29.481999999999999</v>
      </c>
      <c r="J8324" s="9">
        <v>-5.4489999999999998</v>
      </c>
      <c r="K8324" s="9">
        <v>85.9</v>
      </c>
      <c r="L8324" s="9">
        <v>0.19700000000000001</v>
      </c>
      <c r="M8324" s="9">
        <v>0.24399999999999999</v>
      </c>
      <c r="N8324" s="9">
        <v>0</v>
      </c>
      <c r="O8324" s="9">
        <v>10.625</v>
      </c>
      <c r="P8324" s="9"/>
      <c r="Q8324" s="9"/>
      <c r="R8324" s="9"/>
      <c r="T8324">
        <f t="shared" si="1142"/>
        <v>3471600</v>
      </c>
      <c r="U8324">
        <v>13.8</v>
      </c>
      <c r="V8324">
        <f t="shared" si="1148"/>
        <v>10.6</v>
      </c>
      <c r="W8324" t="str">
        <f t="shared" si="1143"/>
        <v/>
      </c>
      <c r="X8324" t="str">
        <f t="shared" si="1144"/>
        <v/>
      </c>
      <c r="Y8324" t="str">
        <f t="shared" si="1149"/>
        <v/>
      </c>
      <c r="Z8324" s="9"/>
      <c r="AA8324" s="14">
        <f t="shared" si="1145"/>
        <v>0.34899999999999998</v>
      </c>
      <c r="AB8324" s="14">
        <f t="shared" si="1146"/>
        <v>5.7000000000000002E-2</v>
      </c>
    </row>
    <row r="8325" spans="1:28" x14ac:dyDescent="0.25">
      <c r="A8325" s="10">
        <f t="shared" si="1147"/>
        <v>45638</v>
      </c>
      <c r="B8325" s="11">
        <v>347</v>
      </c>
      <c r="C8325" s="11">
        <v>1700</v>
      </c>
      <c r="D8325" s="12">
        <v>855.70833333333303</v>
      </c>
      <c r="E8325" s="9"/>
      <c r="F8325" s="9">
        <v>46.073</v>
      </c>
      <c r="G8325" s="9">
        <v>1.0069999999999999</v>
      </c>
      <c r="H8325" s="9">
        <v>3.5230000000000001</v>
      </c>
      <c r="I8325" s="9">
        <v>331.32499999999999</v>
      </c>
      <c r="J8325" s="9">
        <v>-5.5110000000000001</v>
      </c>
      <c r="K8325" s="9">
        <v>87</v>
      </c>
      <c r="L8325" s="9">
        <v>0.19700000000000001</v>
      </c>
      <c r="M8325" s="9">
        <v>0.24399999999999999</v>
      </c>
      <c r="N8325" s="9">
        <v>0</v>
      </c>
      <c r="O8325" s="9">
        <v>0.625</v>
      </c>
      <c r="P8325" s="9"/>
      <c r="Q8325" s="9"/>
      <c r="R8325" s="9"/>
      <c r="T8325">
        <f t="shared" ref="T8325:T8388" si="1150">B8325*10000+C8325</f>
        <v>3471700</v>
      </c>
      <c r="U8325">
        <v>0</v>
      </c>
      <c r="V8325">
        <f t="shared" si="1148"/>
        <v>0</v>
      </c>
      <c r="W8325" t="str">
        <f t="shared" ref="W8325:W8388" si="1151">IF(C8325=2400,ROUND(L8325,3),"")</f>
        <v/>
      </c>
      <c r="X8325" t="str">
        <f t="shared" ref="X8325:X8388" si="1152">IF(C8325=2400,ROUND(M8325,3),"")</f>
        <v/>
      </c>
      <c r="Y8325" t="str">
        <f t="shared" si="1149"/>
        <v/>
      </c>
      <c r="Z8325" s="9"/>
      <c r="AA8325" s="14">
        <f t="shared" ref="AA8325:AA8388" si="1153">ROUND((0.6105*(EXP((17.273*J8325)/(J8325+237.3))))*K8325/100,3)</f>
        <v>0.35199999999999998</v>
      </c>
      <c r="AB8325" s="14">
        <f t="shared" ref="AB8325:AB8388" si="1154">ROUND(AA8325/K8325*(100-K8325),3)</f>
        <v>5.2999999999999999E-2</v>
      </c>
    </row>
    <row r="8326" spans="1:28" x14ac:dyDescent="0.25">
      <c r="A8326" s="10">
        <f t="shared" si="1147"/>
        <v>45638</v>
      </c>
      <c r="B8326" s="11">
        <v>347</v>
      </c>
      <c r="C8326" s="11">
        <v>1800</v>
      </c>
      <c r="D8326" s="12">
        <v>855.75</v>
      </c>
      <c r="E8326" s="9"/>
      <c r="F8326" s="9">
        <v>44.67</v>
      </c>
      <c r="G8326" s="9">
        <v>1.0069999999999999</v>
      </c>
      <c r="H8326" s="9">
        <v>3.5230000000000001</v>
      </c>
      <c r="I8326" s="9">
        <v>317.286</v>
      </c>
      <c r="J8326" s="9">
        <v>-5.6050000000000004</v>
      </c>
      <c r="K8326" s="9">
        <v>90.9</v>
      </c>
      <c r="L8326" s="9">
        <v>0.19600000000000001</v>
      </c>
      <c r="M8326" s="9">
        <v>0.24399999999999999</v>
      </c>
      <c r="N8326" s="9">
        <v>0</v>
      </c>
      <c r="O8326" s="9">
        <v>0.625</v>
      </c>
      <c r="P8326" s="9"/>
      <c r="Q8326" s="9"/>
      <c r="R8326" s="9"/>
      <c r="T8326">
        <f t="shared" si="1150"/>
        <v>3471800</v>
      </c>
      <c r="U8326">
        <v>0</v>
      </c>
      <c r="V8326">
        <f t="shared" si="1148"/>
        <v>0</v>
      </c>
      <c r="W8326" t="str">
        <f t="shared" si="1151"/>
        <v/>
      </c>
      <c r="X8326" t="str">
        <f t="shared" si="1152"/>
        <v/>
      </c>
      <c r="Y8326" t="str">
        <f t="shared" si="1149"/>
        <v/>
      </c>
      <c r="Z8326" s="9"/>
      <c r="AA8326" s="14">
        <f t="shared" si="1153"/>
        <v>0.36499999999999999</v>
      </c>
      <c r="AB8326" s="14">
        <f t="shared" si="1154"/>
        <v>3.6999999999999998E-2</v>
      </c>
    </row>
    <row r="8327" spans="1:28" x14ac:dyDescent="0.25">
      <c r="A8327" s="10">
        <f t="shared" ref="A8327:A8390" si="1155">A$5-1+B8327</f>
        <v>45638</v>
      </c>
      <c r="B8327" s="11">
        <v>347</v>
      </c>
      <c r="C8327" s="11">
        <v>1900</v>
      </c>
      <c r="D8327" s="12">
        <v>855.79166666666697</v>
      </c>
      <c r="E8327" s="9"/>
      <c r="F8327" s="9">
        <v>44.786999999999999</v>
      </c>
      <c r="G8327" s="9">
        <v>0</v>
      </c>
      <c r="H8327" s="9">
        <v>2.0129999999999999</v>
      </c>
      <c r="I8327" s="9">
        <v>332.72899999999998</v>
      </c>
      <c r="J8327" s="9">
        <v>-4.9260000000000002</v>
      </c>
      <c r="K8327" s="9">
        <v>91.2</v>
      </c>
      <c r="L8327" s="9">
        <v>0.19600000000000001</v>
      </c>
      <c r="M8327" s="9">
        <v>0.24399999999999999</v>
      </c>
      <c r="N8327" s="9">
        <v>0</v>
      </c>
      <c r="O8327" s="9">
        <v>0.625</v>
      </c>
      <c r="P8327" s="9"/>
      <c r="Q8327" s="9"/>
      <c r="R8327" s="9"/>
      <c r="T8327">
        <f t="shared" si="1150"/>
        <v>3471900</v>
      </c>
      <c r="U8327">
        <v>0</v>
      </c>
      <c r="V8327">
        <f t="shared" si="1148"/>
        <v>0</v>
      </c>
      <c r="W8327" t="str">
        <f t="shared" si="1151"/>
        <v/>
      </c>
      <c r="X8327" t="str">
        <f t="shared" si="1152"/>
        <v/>
      </c>
      <c r="Y8327" t="str">
        <f t="shared" si="1149"/>
        <v/>
      </c>
      <c r="Z8327" s="9"/>
      <c r="AA8327" s="14">
        <f t="shared" si="1153"/>
        <v>0.38600000000000001</v>
      </c>
      <c r="AB8327" s="14">
        <f t="shared" si="1154"/>
        <v>3.6999999999999998E-2</v>
      </c>
    </row>
    <row r="8328" spans="1:28" x14ac:dyDescent="0.25">
      <c r="A8328" s="10">
        <f t="shared" si="1155"/>
        <v>45638</v>
      </c>
      <c r="B8328" s="11">
        <v>347</v>
      </c>
      <c r="C8328" s="11">
        <v>2000</v>
      </c>
      <c r="D8328" s="12">
        <v>855.83333333333303</v>
      </c>
      <c r="E8328" s="9"/>
      <c r="F8328" s="9">
        <v>45.021000000000001</v>
      </c>
      <c r="G8328" s="9">
        <v>0</v>
      </c>
      <c r="H8328" s="9">
        <v>2.516</v>
      </c>
      <c r="I8328" s="9">
        <v>328.51799999999997</v>
      </c>
      <c r="J8328" s="9">
        <v>-5.0179999999999998</v>
      </c>
      <c r="K8328" s="9">
        <v>92.2</v>
      </c>
      <c r="L8328" s="9">
        <v>0.19600000000000001</v>
      </c>
      <c r="M8328" s="9">
        <v>0.24399999999999999</v>
      </c>
      <c r="N8328" s="9">
        <v>0</v>
      </c>
      <c r="O8328" s="9">
        <v>0.625</v>
      </c>
      <c r="P8328" s="9"/>
      <c r="Q8328" s="9"/>
      <c r="R8328" s="9"/>
      <c r="T8328">
        <f t="shared" si="1150"/>
        <v>3472000</v>
      </c>
      <c r="U8328">
        <v>0</v>
      </c>
      <c r="V8328">
        <f t="shared" si="1148"/>
        <v>0</v>
      </c>
      <c r="W8328" t="str">
        <f t="shared" si="1151"/>
        <v/>
      </c>
      <c r="X8328" t="str">
        <f t="shared" si="1152"/>
        <v/>
      </c>
      <c r="Y8328" t="str">
        <f t="shared" si="1149"/>
        <v/>
      </c>
      <c r="Z8328" s="9"/>
      <c r="AA8328" s="14">
        <f t="shared" si="1153"/>
        <v>0.38800000000000001</v>
      </c>
      <c r="AB8328" s="14">
        <f t="shared" si="1154"/>
        <v>3.3000000000000002E-2</v>
      </c>
    </row>
    <row r="8329" spans="1:28" x14ac:dyDescent="0.25">
      <c r="A8329" s="10">
        <f t="shared" si="1155"/>
        <v>45638</v>
      </c>
      <c r="B8329" s="11">
        <v>347</v>
      </c>
      <c r="C8329" s="11">
        <v>2100</v>
      </c>
      <c r="D8329" s="12">
        <v>855.875</v>
      </c>
      <c r="E8329" s="9"/>
      <c r="F8329" s="9">
        <v>45.021000000000001</v>
      </c>
      <c r="G8329" s="9">
        <v>0</v>
      </c>
      <c r="H8329" s="9">
        <v>3.02</v>
      </c>
      <c r="I8329" s="9">
        <v>318.69</v>
      </c>
      <c r="J8329" s="9">
        <v>-4.8650000000000002</v>
      </c>
      <c r="K8329" s="9">
        <v>92.7</v>
      </c>
      <c r="L8329" s="9">
        <v>0.19700000000000001</v>
      </c>
      <c r="M8329" s="9">
        <v>0.24399999999999999</v>
      </c>
      <c r="N8329" s="9">
        <v>0</v>
      </c>
      <c r="O8329" s="9">
        <v>0.625</v>
      </c>
      <c r="P8329" s="9"/>
      <c r="Q8329" s="9"/>
      <c r="R8329" s="9"/>
      <c r="T8329">
        <f t="shared" si="1150"/>
        <v>3472100</v>
      </c>
      <c r="U8329">
        <v>0</v>
      </c>
      <c r="V8329">
        <f t="shared" si="1148"/>
        <v>0</v>
      </c>
      <c r="W8329" t="str">
        <f t="shared" si="1151"/>
        <v/>
      </c>
      <c r="X8329" t="str">
        <f t="shared" si="1152"/>
        <v/>
      </c>
      <c r="Y8329" t="str">
        <f t="shared" si="1149"/>
        <v/>
      </c>
      <c r="Z8329" s="9"/>
      <c r="AA8329" s="14">
        <f t="shared" si="1153"/>
        <v>0.39400000000000002</v>
      </c>
      <c r="AB8329" s="14">
        <f t="shared" si="1154"/>
        <v>3.1E-2</v>
      </c>
    </row>
    <row r="8330" spans="1:28" x14ac:dyDescent="0.25">
      <c r="A8330" s="10">
        <f t="shared" si="1155"/>
        <v>45638</v>
      </c>
      <c r="B8330" s="11">
        <v>347</v>
      </c>
      <c r="C8330" s="11">
        <v>2200</v>
      </c>
      <c r="D8330" s="12">
        <v>855.91666666666697</v>
      </c>
      <c r="E8330" s="9"/>
      <c r="F8330" s="9">
        <v>45.488</v>
      </c>
      <c r="G8330" s="9">
        <v>0</v>
      </c>
      <c r="H8330" s="9">
        <v>0.503</v>
      </c>
      <c r="I8330" s="9">
        <v>317.286</v>
      </c>
      <c r="J8330" s="9">
        <v>-4.4989999999999997</v>
      </c>
      <c r="K8330" s="9">
        <v>93.2</v>
      </c>
      <c r="L8330" s="9">
        <v>0.19600000000000001</v>
      </c>
      <c r="M8330" s="9">
        <v>0.24399999999999999</v>
      </c>
      <c r="N8330" s="9">
        <v>0</v>
      </c>
      <c r="O8330" s="9">
        <v>0.625</v>
      </c>
      <c r="P8330" s="9"/>
      <c r="Q8330" s="9"/>
      <c r="R8330" s="9"/>
      <c r="T8330">
        <f t="shared" si="1150"/>
        <v>3472200</v>
      </c>
      <c r="U8330">
        <v>0</v>
      </c>
      <c r="V8330">
        <f t="shared" si="1148"/>
        <v>0</v>
      </c>
      <c r="W8330" t="str">
        <f t="shared" si="1151"/>
        <v/>
      </c>
      <c r="X8330" t="str">
        <f t="shared" si="1152"/>
        <v/>
      </c>
      <c r="Y8330" t="str">
        <f t="shared" si="1149"/>
        <v/>
      </c>
      <c r="Z8330" s="9"/>
      <c r="AA8330" s="14">
        <f t="shared" si="1153"/>
        <v>0.40799999999999997</v>
      </c>
      <c r="AB8330" s="14">
        <f t="shared" si="1154"/>
        <v>0.03</v>
      </c>
    </row>
    <row r="8331" spans="1:28" x14ac:dyDescent="0.25">
      <c r="A8331" s="10">
        <f t="shared" si="1155"/>
        <v>45638</v>
      </c>
      <c r="B8331" s="11">
        <v>347</v>
      </c>
      <c r="C8331" s="11">
        <v>2300</v>
      </c>
      <c r="D8331" s="12">
        <v>855.95833333333303</v>
      </c>
      <c r="E8331" s="9"/>
      <c r="F8331" s="9">
        <v>46.19</v>
      </c>
      <c r="G8331" s="9">
        <v>0</v>
      </c>
      <c r="H8331" s="9">
        <v>0</v>
      </c>
      <c r="I8331" s="9">
        <v>317.286</v>
      </c>
      <c r="J8331" s="9">
        <v>-4.0759999999999996</v>
      </c>
      <c r="K8331" s="9">
        <v>95.1</v>
      </c>
      <c r="L8331" s="9">
        <v>0.19600000000000001</v>
      </c>
      <c r="M8331" s="9">
        <v>0.24399999999999999</v>
      </c>
      <c r="N8331" s="9">
        <v>0</v>
      </c>
      <c r="O8331" s="9">
        <v>0.625</v>
      </c>
      <c r="P8331" s="9"/>
      <c r="Q8331" s="9"/>
      <c r="R8331" s="9"/>
      <c r="T8331">
        <f t="shared" si="1150"/>
        <v>3472300</v>
      </c>
      <c r="U8331">
        <v>0</v>
      </c>
      <c r="V8331">
        <f t="shared" si="1148"/>
        <v>0</v>
      </c>
      <c r="W8331" t="str">
        <f t="shared" si="1151"/>
        <v/>
      </c>
      <c r="X8331" t="str">
        <f t="shared" si="1152"/>
        <v/>
      </c>
      <c r="Y8331" t="str">
        <f t="shared" si="1149"/>
        <v/>
      </c>
      <c r="Z8331" s="9"/>
      <c r="AA8331" s="14">
        <f t="shared" si="1153"/>
        <v>0.42899999999999999</v>
      </c>
      <c r="AB8331" s="14">
        <f t="shared" si="1154"/>
        <v>2.1999999999999999E-2</v>
      </c>
    </row>
    <row r="8332" spans="1:28" x14ac:dyDescent="0.25">
      <c r="A8332" s="10">
        <f t="shared" si="1155"/>
        <v>45638</v>
      </c>
      <c r="B8332" s="11">
        <v>347</v>
      </c>
      <c r="C8332" s="11">
        <v>2400</v>
      </c>
      <c r="D8332" s="12">
        <v>856</v>
      </c>
      <c r="E8332" s="9"/>
      <c r="F8332" s="9">
        <v>46.892000000000003</v>
      </c>
      <c r="G8332" s="9">
        <v>0</v>
      </c>
      <c r="H8332" s="9">
        <v>0</v>
      </c>
      <c r="I8332" s="9">
        <v>317.286</v>
      </c>
      <c r="J8332" s="9">
        <v>-3.657</v>
      </c>
      <c r="K8332" s="9">
        <v>95.6</v>
      </c>
      <c r="L8332" s="9">
        <v>0.19700000000000001</v>
      </c>
      <c r="M8332" s="9">
        <v>0.24399999999999999</v>
      </c>
      <c r="N8332" s="9">
        <v>0</v>
      </c>
      <c r="O8332" s="9">
        <v>0.625</v>
      </c>
      <c r="P8332" s="9"/>
      <c r="Q8332" s="9"/>
      <c r="R8332" s="9"/>
      <c r="T8332">
        <f t="shared" si="1150"/>
        <v>3472400</v>
      </c>
      <c r="U8332">
        <v>0</v>
      </c>
      <c r="V8332">
        <f t="shared" si="1148"/>
        <v>0</v>
      </c>
      <c r="W8332">
        <f t="shared" si="1151"/>
        <v>0.19700000000000001</v>
      </c>
      <c r="X8332">
        <f t="shared" si="1152"/>
        <v>0.24399999999999999</v>
      </c>
      <c r="Y8332">
        <f t="shared" si="1149"/>
        <v>0.46899999999999997</v>
      </c>
      <c r="Z8332" s="9"/>
      <c r="AA8332" s="14">
        <f t="shared" si="1153"/>
        <v>0.44500000000000001</v>
      </c>
      <c r="AB8332" s="14">
        <f t="shared" si="1154"/>
        <v>0.02</v>
      </c>
    </row>
    <row r="8333" spans="1:28" x14ac:dyDescent="0.25">
      <c r="A8333" s="10">
        <f t="shared" si="1155"/>
        <v>45639</v>
      </c>
      <c r="B8333" s="11">
        <v>348</v>
      </c>
      <c r="C8333" s="11">
        <v>100</v>
      </c>
      <c r="D8333" s="12">
        <v>856.04166666666697</v>
      </c>
      <c r="E8333" s="9"/>
      <c r="F8333" s="9">
        <v>46.423999999999999</v>
      </c>
      <c r="G8333" s="9">
        <v>0</v>
      </c>
      <c r="H8333" s="9">
        <v>0.503</v>
      </c>
      <c r="I8333" s="9">
        <v>120.73699999999999</v>
      </c>
      <c r="J8333" s="9">
        <v>-3.7770000000000001</v>
      </c>
      <c r="K8333" s="9">
        <v>95.7</v>
      </c>
      <c r="L8333" s="9">
        <v>0.19700000000000001</v>
      </c>
      <c r="M8333" s="9">
        <v>0.24399999999999999</v>
      </c>
      <c r="N8333" s="9">
        <v>0</v>
      </c>
      <c r="O8333" s="9">
        <v>0.625</v>
      </c>
      <c r="P8333" s="9"/>
      <c r="Q8333" s="9"/>
      <c r="R8333" s="9"/>
      <c r="T8333">
        <f t="shared" si="1150"/>
        <v>3480100</v>
      </c>
      <c r="U8333">
        <v>0</v>
      </c>
      <c r="V8333">
        <f t="shared" si="1148"/>
        <v>0</v>
      </c>
      <c r="W8333" t="str">
        <f t="shared" si="1151"/>
        <v/>
      </c>
      <c r="X8333" t="str">
        <f t="shared" si="1152"/>
        <v/>
      </c>
      <c r="Y8333" t="str">
        <f t="shared" si="1149"/>
        <v/>
      </c>
      <c r="Z8333" s="9"/>
      <c r="AA8333" s="14">
        <f t="shared" si="1153"/>
        <v>0.442</v>
      </c>
      <c r="AB8333" s="14">
        <f t="shared" si="1154"/>
        <v>0.02</v>
      </c>
    </row>
    <row r="8334" spans="1:28" x14ac:dyDescent="0.25">
      <c r="A8334" s="10">
        <f t="shared" si="1155"/>
        <v>45639</v>
      </c>
      <c r="B8334" s="11">
        <v>348</v>
      </c>
      <c r="C8334" s="11">
        <v>200</v>
      </c>
      <c r="D8334" s="12">
        <v>856.08333333333303</v>
      </c>
      <c r="E8334" s="9"/>
      <c r="F8334" s="9">
        <v>46.540999999999997</v>
      </c>
      <c r="G8334" s="9">
        <v>0</v>
      </c>
      <c r="H8334" s="9">
        <v>1.51</v>
      </c>
      <c r="I8334" s="9">
        <v>210.58799999999999</v>
      </c>
      <c r="J8334" s="9">
        <v>-4.4690000000000003</v>
      </c>
      <c r="K8334" s="9">
        <v>95.2</v>
      </c>
      <c r="L8334" s="9">
        <v>0.19700000000000001</v>
      </c>
      <c r="M8334" s="9">
        <v>0.24399999999999999</v>
      </c>
      <c r="N8334" s="9">
        <v>0</v>
      </c>
      <c r="O8334" s="9">
        <v>0.625</v>
      </c>
      <c r="P8334" s="9"/>
      <c r="Q8334" s="9"/>
      <c r="R8334" s="9"/>
      <c r="T8334">
        <f t="shared" si="1150"/>
        <v>3480200</v>
      </c>
      <c r="U8334">
        <v>0</v>
      </c>
      <c r="V8334">
        <f t="shared" si="1148"/>
        <v>0</v>
      </c>
      <c r="W8334" t="str">
        <f t="shared" si="1151"/>
        <v/>
      </c>
      <c r="X8334" t="str">
        <f t="shared" si="1152"/>
        <v/>
      </c>
      <c r="Y8334" t="str">
        <f t="shared" si="1149"/>
        <v/>
      </c>
      <c r="Z8334" s="9"/>
      <c r="AA8334" s="14">
        <f t="shared" si="1153"/>
        <v>0.41699999999999998</v>
      </c>
      <c r="AB8334" s="14">
        <f t="shared" si="1154"/>
        <v>2.1000000000000001E-2</v>
      </c>
    </row>
    <row r="8335" spans="1:28" x14ac:dyDescent="0.25">
      <c r="A8335" s="10">
        <f t="shared" si="1155"/>
        <v>45639</v>
      </c>
      <c r="B8335" s="11">
        <v>348</v>
      </c>
      <c r="C8335" s="11">
        <v>300</v>
      </c>
      <c r="D8335" s="12">
        <v>856.125</v>
      </c>
      <c r="E8335" s="9"/>
      <c r="F8335" s="9">
        <v>46.19</v>
      </c>
      <c r="G8335" s="9">
        <v>0</v>
      </c>
      <c r="H8335" s="9">
        <v>3.02</v>
      </c>
      <c r="I8335" s="9">
        <v>327.11399999999998</v>
      </c>
      <c r="J8335" s="9">
        <v>-4.7729999999999997</v>
      </c>
      <c r="K8335" s="9">
        <v>95</v>
      </c>
      <c r="L8335" s="9">
        <v>0.19600000000000001</v>
      </c>
      <c r="M8335" s="9">
        <v>0.24399999999999999</v>
      </c>
      <c r="N8335" s="9">
        <v>0</v>
      </c>
      <c r="O8335" s="9">
        <v>0.625</v>
      </c>
      <c r="P8335" s="9"/>
      <c r="Q8335" s="9"/>
      <c r="R8335" s="9"/>
      <c r="T8335">
        <f t="shared" si="1150"/>
        <v>3480300</v>
      </c>
      <c r="U8335">
        <v>0</v>
      </c>
      <c r="V8335">
        <f t="shared" si="1148"/>
        <v>0</v>
      </c>
      <c r="W8335" t="str">
        <f t="shared" si="1151"/>
        <v/>
      </c>
      <c r="X8335" t="str">
        <f t="shared" si="1152"/>
        <v/>
      </c>
      <c r="Y8335" t="str">
        <f t="shared" si="1149"/>
        <v/>
      </c>
      <c r="Z8335" s="9"/>
      <c r="AA8335" s="14">
        <f t="shared" si="1153"/>
        <v>0.40699999999999997</v>
      </c>
      <c r="AB8335" s="14">
        <f t="shared" si="1154"/>
        <v>2.1000000000000001E-2</v>
      </c>
    </row>
    <row r="8336" spans="1:28" x14ac:dyDescent="0.25">
      <c r="A8336" s="10">
        <f t="shared" si="1155"/>
        <v>45639</v>
      </c>
      <c r="B8336" s="11">
        <v>348</v>
      </c>
      <c r="C8336" s="11">
        <v>400</v>
      </c>
      <c r="D8336" s="12">
        <v>856.16666666666697</v>
      </c>
      <c r="E8336" s="9"/>
      <c r="F8336" s="9">
        <v>46.19</v>
      </c>
      <c r="G8336" s="9">
        <v>0.503</v>
      </c>
      <c r="H8336" s="9">
        <v>3.02</v>
      </c>
      <c r="I8336" s="9">
        <v>328.51799999999997</v>
      </c>
      <c r="J8336" s="9">
        <v>-4.6820000000000004</v>
      </c>
      <c r="K8336" s="9">
        <v>95.2</v>
      </c>
      <c r="L8336" s="9">
        <v>0.19600000000000001</v>
      </c>
      <c r="M8336" s="9">
        <v>0.24399999999999999</v>
      </c>
      <c r="N8336" s="9">
        <v>0</v>
      </c>
      <c r="O8336" s="9">
        <v>0.625</v>
      </c>
      <c r="P8336" s="9"/>
      <c r="Q8336" s="9"/>
      <c r="R8336" s="9"/>
      <c r="T8336">
        <f t="shared" si="1150"/>
        <v>3480400</v>
      </c>
      <c r="U8336">
        <v>0</v>
      </c>
      <c r="V8336">
        <f t="shared" si="1148"/>
        <v>0</v>
      </c>
      <c r="W8336" t="str">
        <f t="shared" si="1151"/>
        <v/>
      </c>
      <c r="X8336" t="str">
        <f t="shared" si="1152"/>
        <v/>
      </c>
      <c r="Y8336" t="str">
        <f t="shared" si="1149"/>
        <v/>
      </c>
      <c r="Z8336" s="9"/>
      <c r="AA8336" s="14">
        <f t="shared" si="1153"/>
        <v>0.41099999999999998</v>
      </c>
      <c r="AB8336" s="14">
        <f t="shared" si="1154"/>
        <v>2.1000000000000001E-2</v>
      </c>
    </row>
    <row r="8337" spans="1:28" x14ac:dyDescent="0.25">
      <c r="A8337" s="10">
        <f t="shared" si="1155"/>
        <v>45639</v>
      </c>
      <c r="B8337" s="11">
        <v>348</v>
      </c>
      <c r="C8337" s="11">
        <v>500</v>
      </c>
      <c r="D8337" s="12">
        <v>856.20833333333303</v>
      </c>
      <c r="E8337" s="9"/>
      <c r="F8337" s="9">
        <v>46.073</v>
      </c>
      <c r="G8337" s="9">
        <v>0.503</v>
      </c>
      <c r="H8337" s="9">
        <v>3.5230000000000001</v>
      </c>
      <c r="I8337" s="9">
        <v>332.72899999999998</v>
      </c>
      <c r="J8337" s="9">
        <v>-4.9260000000000002</v>
      </c>
      <c r="K8337" s="9">
        <v>95.2</v>
      </c>
      <c r="L8337" s="9">
        <v>0.19600000000000001</v>
      </c>
      <c r="M8337" s="9">
        <v>0.24399999999999999</v>
      </c>
      <c r="N8337" s="9">
        <v>0</v>
      </c>
      <c r="O8337" s="9">
        <v>0.625</v>
      </c>
      <c r="P8337" s="9"/>
      <c r="Q8337" s="9"/>
      <c r="R8337" s="9"/>
      <c r="T8337">
        <f t="shared" si="1150"/>
        <v>3480500</v>
      </c>
      <c r="U8337">
        <v>0</v>
      </c>
      <c r="V8337">
        <f t="shared" si="1148"/>
        <v>0</v>
      </c>
      <c r="W8337" t="str">
        <f t="shared" si="1151"/>
        <v/>
      </c>
      <c r="X8337" t="str">
        <f t="shared" si="1152"/>
        <v/>
      </c>
      <c r="Y8337" t="str">
        <f t="shared" si="1149"/>
        <v/>
      </c>
      <c r="Z8337" s="9"/>
      <c r="AA8337" s="14">
        <f t="shared" si="1153"/>
        <v>0.40300000000000002</v>
      </c>
      <c r="AB8337" s="14">
        <f t="shared" si="1154"/>
        <v>0.02</v>
      </c>
    </row>
    <row r="8338" spans="1:28" x14ac:dyDescent="0.25">
      <c r="A8338" s="10">
        <f t="shared" si="1155"/>
        <v>45639</v>
      </c>
      <c r="B8338" s="11">
        <v>348</v>
      </c>
      <c r="C8338" s="11">
        <v>600</v>
      </c>
      <c r="D8338" s="12">
        <v>856.25</v>
      </c>
      <c r="E8338" s="9"/>
      <c r="F8338" s="9">
        <v>46.073</v>
      </c>
      <c r="G8338" s="9">
        <v>1.51</v>
      </c>
      <c r="H8338" s="9">
        <v>4.5289999999999999</v>
      </c>
      <c r="I8338" s="9">
        <v>327.11399999999998</v>
      </c>
      <c r="J8338" s="9">
        <v>-5.9480000000000004</v>
      </c>
      <c r="K8338" s="9">
        <v>95.5</v>
      </c>
      <c r="L8338" s="9">
        <v>0.19700000000000001</v>
      </c>
      <c r="M8338" s="9">
        <v>0.24399999999999999</v>
      </c>
      <c r="N8338" s="9">
        <v>0</v>
      </c>
      <c r="O8338" s="9">
        <v>0.625</v>
      </c>
      <c r="P8338" s="9"/>
      <c r="Q8338" s="9"/>
      <c r="R8338" s="9"/>
      <c r="T8338">
        <f t="shared" si="1150"/>
        <v>3480600</v>
      </c>
      <c r="U8338">
        <v>0</v>
      </c>
      <c r="V8338">
        <f t="shared" si="1148"/>
        <v>0</v>
      </c>
      <c r="W8338" t="str">
        <f t="shared" si="1151"/>
        <v/>
      </c>
      <c r="X8338" t="str">
        <f t="shared" si="1152"/>
        <v/>
      </c>
      <c r="Y8338" t="str">
        <f t="shared" si="1149"/>
        <v/>
      </c>
      <c r="Z8338" s="9"/>
      <c r="AA8338" s="14">
        <f t="shared" si="1153"/>
        <v>0.374</v>
      </c>
      <c r="AB8338" s="14">
        <f t="shared" si="1154"/>
        <v>1.7999999999999999E-2</v>
      </c>
    </row>
    <row r="8339" spans="1:28" x14ac:dyDescent="0.25">
      <c r="A8339" s="10">
        <f t="shared" si="1155"/>
        <v>45639</v>
      </c>
      <c r="B8339" s="11">
        <v>348</v>
      </c>
      <c r="C8339" s="11">
        <v>700</v>
      </c>
      <c r="D8339" s="12">
        <v>856.29166666666697</v>
      </c>
      <c r="E8339" s="9"/>
      <c r="F8339" s="9">
        <v>45.838999999999999</v>
      </c>
      <c r="G8339" s="9">
        <v>1.51</v>
      </c>
      <c r="H8339" s="9">
        <v>5.0330000000000004</v>
      </c>
      <c r="I8339" s="9">
        <v>336.94099999999997</v>
      </c>
      <c r="J8339" s="9">
        <v>-6.01</v>
      </c>
      <c r="K8339" s="9">
        <v>95.9</v>
      </c>
      <c r="L8339" s="9">
        <v>0.19700000000000001</v>
      </c>
      <c r="M8339" s="9">
        <v>0.24399999999999999</v>
      </c>
      <c r="N8339" s="9">
        <v>0</v>
      </c>
      <c r="O8339" s="9">
        <v>0.625</v>
      </c>
      <c r="P8339" s="9"/>
      <c r="Q8339" s="9"/>
      <c r="R8339" s="9"/>
      <c r="T8339">
        <f t="shared" si="1150"/>
        <v>3480700</v>
      </c>
      <c r="U8339">
        <v>0</v>
      </c>
      <c r="V8339">
        <f t="shared" si="1148"/>
        <v>0</v>
      </c>
      <c r="W8339" t="str">
        <f t="shared" si="1151"/>
        <v/>
      </c>
      <c r="X8339" t="str">
        <f t="shared" si="1152"/>
        <v/>
      </c>
      <c r="Y8339" t="str">
        <f t="shared" si="1149"/>
        <v/>
      </c>
      <c r="Z8339" s="9"/>
      <c r="AA8339" s="14">
        <f t="shared" si="1153"/>
        <v>0.374</v>
      </c>
      <c r="AB8339" s="14">
        <f t="shared" si="1154"/>
        <v>1.6E-2</v>
      </c>
    </row>
    <row r="8340" spans="1:28" x14ac:dyDescent="0.25">
      <c r="A8340" s="10">
        <f t="shared" si="1155"/>
        <v>45639</v>
      </c>
      <c r="B8340" s="11">
        <v>348</v>
      </c>
      <c r="C8340" s="11">
        <v>800</v>
      </c>
      <c r="D8340" s="12">
        <v>856.33333333333303</v>
      </c>
      <c r="E8340" s="9"/>
      <c r="F8340" s="9">
        <v>46.073</v>
      </c>
      <c r="G8340" s="9">
        <v>1.51</v>
      </c>
      <c r="H8340" s="9">
        <v>4.5289999999999999</v>
      </c>
      <c r="I8340" s="9">
        <v>328.51799999999997</v>
      </c>
      <c r="J8340" s="9">
        <v>-5.5110000000000001</v>
      </c>
      <c r="K8340" s="9">
        <v>95.9</v>
      </c>
      <c r="L8340" s="9">
        <v>0.19700000000000001</v>
      </c>
      <c r="M8340" s="9">
        <v>0.24399999999999999</v>
      </c>
      <c r="N8340" s="9">
        <v>0</v>
      </c>
      <c r="O8340" s="9">
        <v>0.625</v>
      </c>
      <c r="P8340" s="9"/>
      <c r="Q8340" s="9"/>
      <c r="R8340" s="9"/>
      <c r="T8340">
        <f t="shared" si="1150"/>
        <v>3480800</v>
      </c>
      <c r="U8340">
        <v>1</v>
      </c>
      <c r="V8340">
        <f t="shared" si="1148"/>
        <v>0</v>
      </c>
      <c r="W8340" t="str">
        <f t="shared" si="1151"/>
        <v/>
      </c>
      <c r="X8340" t="str">
        <f t="shared" si="1152"/>
        <v/>
      </c>
      <c r="Y8340" t="str">
        <f t="shared" si="1149"/>
        <v/>
      </c>
      <c r="Z8340" s="9"/>
      <c r="AA8340" s="14">
        <f t="shared" si="1153"/>
        <v>0.38800000000000001</v>
      </c>
      <c r="AB8340" s="14">
        <f t="shared" si="1154"/>
        <v>1.7000000000000001E-2</v>
      </c>
    </row>
    <row r="8341" spans="1:28" x14ac:dyDescent="0.25">
      <c r="A8341" s="10">
        <f t="shared" si="1155"/>
        <v>45639</v>
      </c>
      <c r="B8341" s="11">
        <v>348</v>
      </c>
      <c r="C8341" s="11">
        <v>900</v>
      </c>
      <c r="D8341" s="12">
        <v>856.375</v>
      </c>
      <c r="E8341" s="9"/>
      <c r="F8341" s="9">
        <v>46.073</v>
      </c>
      <c r="G8341" s="9">
        <v>2.0129999999999999</v>
      </c>
      <c r="H8341" s="9">
        <v>5.0330000000000004</v>
      </c>
      <c r="I8341" s="9">
        <v>331.32499999999999</v>
      </c>
      <c r="J8341" s="9">
        <v>-6.1050000000000004</v>
      </c>
      <c r="K8341" s="9">
        <v>95.5</v>
      </c>
      <c r="L8341" s="9">
        <v>0.19600000000000001</v>
      </c>
      <c r="M8341" s="9">
        <v>0.24399999999999999</v>
      </c>
      <c r="N8341" s="9">
        <v>0</v>
      </c>
      <c r="O8341" s="9">
        <v>25.625</v>
      </c>
      <c r="P8341" s="9"/>
      <c r="Q8341" s="9"/>
      <c r="R8341" s="9"/>
      <c r="T8341">
        <f t="shared" si="1150"/>
        <v>3480900</v>
      </c>
      <c r="U8341">
        <v>65.2</v>
      </c>
      <c r="V8341">
        <f t="shared" si="1148"/>
        <v>25.6</v>
      </c>
      <c r="W8341" t="str">
        <f t="shared" si="1151"/>
        <v/>
      </c>
      <c r="X8341" t="str">
        <f t="shared" si="1152"/>
        <v/>
      </c>
      <c r="Y8341" t="str">
        <f t="shared" si="1149"/>
        <v/>
      </c>
      <c r="Z8341" s="9"/>
      <c r="AA8341" s="14">
        <f t="shared" si="1153"/>
        <v>0.36899999999999999</v>
      </c>
      <c r="AB8341" s="14">
        <f t="shared" si="1154"/>
        <v>1.7000000000000001E-2</v>
      </c>
    </row>
    <row r="8342" spans="1:28" x14ac:dyDescent="0.25">
      <c r="A8342" s="10">
        <f t="shared" si="1155"/>
        <v>45639</v>
      </c>
      <c r="B8342" s="11">
        <v>348</v>
      </c>
      <c r="C8342" s="11">
        <v>1000</v>
      </c>
      <c r="D8342" s="12">
        <v>856.41666666666697</v>
      </c>
      <c r="E8342" s="9"/>
      <c r="F8342" s="9">
        <v>46.19</v>
      </c>
      <c r="G8342" s="9">
        <v>2.0129999999999999</v>
      </c>
      <c r="H8342" s="9">
        <v>5.0330000000000004</v>
      </c>
      <c r="I8342" s="9">
        <v>331.32499999999999</v>
      </c>
      <c r="J8342" s="9">
        <v>-6.3879999999999999</v>
      </c>
      <c r="K8342" s="9">
        <v>95.3</v>
      </c>
      <c r="L8342" s="9">
        <v>0.19700000000000001</v>
      </c>
      <c r="M8342" s="9">
        <v>0.24399999999999999</v>
      </c>
      <c r="N8342" s="9">
        <v>0</v>
      </c>
      <c r="O8342" s="9">
        <v>25.625</v>
      </c>
      <c r="P8342" s="9"/>
      <c r="Q8342" s="9"/>
      <c r="R8342" s="9"/>
      <c r="T8342">
        <f t="shared" si="1150"/>
        <v>3481000</v>
      </c>
      <c r="U8342">
        <v>173.3</v>
      </c>
      <c r="V8342">
        <f t="shared" si="1148"/>
        <v>25.6</v>
      </c>
      <c r="W8342" t="str">
        <f t="shared" si="1151"/>
        <v/>
      </c>
      <c r="X8342" t="str">
        <f t="shared" si="1152"/>
        <v/>
      </c>
      <c r="Y8342" t="str">
        <f t="shared" si="1149"/>
        <v/>
      </c>
      <c r="Z8342" s="9"/>
      <c r="AA8342" s="14">
        <f t="shared" si="1153"/>
        <v>0.36099999999999999</v>
      </c>
      <c r="AB8342" s="14">
        <f t="shared" si="1154"/>
        <v>1.7999999999999999E-2</v>
      </c>
    </row>
    <row r="8343" spans="1:28" x14ac:dyDescent="0.25">
      <c r="A8343" s="10">
        <f t="shared" si="1155"/>
        <v>45639</v>
      </c>
      <c r="B8343" s="11">
        <v>348</v>
      </c>
      <c r="C8343" s="11">
        <v>1100</v>
      </c>
      <c r="D8343" s="12">
        <v>856.45833333333303</v>
      </c>
      <c r="E8343" s="9"/>
      <c r="F8343" s="9">
        <v>46.073</v>
      </c>
      <c r="G8343" s="9">
        <v>1.51</v>
      </c>
      <c r="H8343" s="9">
        <v>5.0330000000000004</v>
      </c>
      <c r="I8343" s="9">
        <v>349.57600000000002</v>
      </c>
      <c r="J8343" s="9">
        <v>-6.5469999999999997</v>
      </c>
      <c r="K8343" s="9">
        <v>95.3</v>
      </c>
      <c r="L8343" s="9">
        <v>0.19600000000000001</v>
      </c>
      <c r="M8343" s="9">
        <v>0.24399999999999999</v>
      </c>
      <c r="N8343" s="9">
        <v>0</v>
      </c>
      <c r="O8343" s="9">
        <v>44.375</v>
      </c>
      <c r="P8343" s="9"/>
      <c r="Q8343" s="9"/>
      <c r="R8343" s="9"/>
      <c r="T8343">
        <f t="shared" si="1150"/>
        <v>3481100</v>
      </c>
      <c r="U8343">
        <v>252.5</v>
      </c>
      <c r="V8343">
        <f t="shared" si="1148"/>
        <v>44.4</v>
      </c>
      <c r="W8343" t="str">
        <f t="shared" si="1151"/>
        <v/>
      </c>
      <c r="X8343" t="str">
        <f t="shared" si="1152"/>
        <v/>
      </c>
      <c r="Y8343" t="str">
        <f t="shared" si="1149"/>
        <v/>
      </c>
      <c r="Z8343" s="9"/>
      <c r="AA8343" s="14">
        <f t="shared" si="1153"/>
        <v>0.35599999999999998</v>
      </c>
      <c r="AB8343" s="14">
        <f t="shared" si="1154"/>
        <v>1.7999999999999999E-2</v>
      </c>
    </row>
    <row r="8344" spans="1:28" x14ac:dyDescent="0.25">
      <c r="A8344" s="10">
        <f t="shared" si="1155"/>
        <v>45639</v>
      </c>
      <c r="B8344" s="11">
        <v>348</v>
      </c>
      <c r="C8344" s="11">
        <v>1200</v>
      </c>
      <c r="D8344" s="12">
        <v>856.5</v>
      </c>
      <c r="E8344" s="9"/>
      <c r="F8344" s="9">
        <v>45.956000000000003</v>
      </c>
      <c r="G8344" s="9">
        <v>1.51</v>
      </c>
      <c r="H8344" s="9">
        <v>4.5289999999999999</v>
      </c>
      <c r="I8344" s="9">
        <v>352.38400000000001</v>
      </c>
      <c r="J8344" s="9">
        <v>-6.0730000000000004</v>
      </c>
      <c r="K8344" s="9">
        <v>95.2</v>
      </c>
      <c r="L8344" s="9">
        <v>0.19600000000000001</v>
      </c>
      <c r="M8344" s="9">
        <v>0.24399999999999999</v>
      </c>
      <c r="N8344" s="9">
        <v>0</v>
      </c>
      <c r="O8344" s="9">
        <v>85.625</v>
      </c>
      <c r="P8344" s="9"/>
      <c r="Q8344" s="9"/>
      <c r="R8344" s="9"/>
      <c r="T8344">
        <f t="shared" si="1150"/>
        <v>3481200</v>
      </c>
      <c r="U8344">
        <v>287.2</v>
      </c>
      <c r="V8344">
        <f t="shared" si="1148"/>
        <v>85.6</v>
      </c>
      <c r="W8344" t="str">
        <f t="shared" si="1151"/>
        <v/>
      </c>
      <c r="X8344" t="str">
        <f t="shared" si="1152"/>
        <v/>
      </c>
      <c r="Y8344" t="str">
        <f t="shared" si="1149"/>
        <v/>
      </c>
      <c r="Z8344" s="9"/>
      <c r="AA8344" s="14">
        <f t="shared" si="1153"/>
        <v>0.36899999999999999</v>
      </c>
      <c r="AB8344" s="14">
        <f t="shared" si="1154"/>
        <v>1.9E-2</v>
      </c>
    </row>
    <row r="8345" spans="1:28" x14ac:dyDescent="0.25">
      <c r="A8345" s="10">
        <f t="shared" si="1155"/>
        <v>45639</v>
      </c>
      <c r="B8345" s="11">
        <v>348</v>
      </c>
      <c r="C8345" s="11">
        <v>1300</v>
      </c>
      <c r="D8345" s="12">
        <v>856.54166666666697</v>
      </c>
      <c r="E8345" s="9"/>
      <c r="F8345" s="9">
        <v>46.073</v>
      </c>
      <c r="G8345" s="9">
        <v>1.51</v>
      </c>
      <c r="H8345" s="9">
        <v>4.0259999999999998</v>
      </c>
      <c r="I8345" s="9">
        <v>345.36500000000001</v>
      </c>
      <c r="J8345" s="9">
        <v>-6.3250000000000002</v>
      </c>
      <c r="K8345" s="9">
        <v>95.3</v>
      </c>
      <c r="L8345" s="9">
        <v>0.19600000000000001</v>
      </c>
      <c r="M8345" s="9">
        <v>0.24399999999999999</v>
      </c>
      <c r="N8345" s="9">
        <v>0</v>
      </c>
      <c r="O8345" s="9">
        <v>58.125</v>
      </c>
      <c r="P8345" s="9"/>
      <c r="Q8345" s="9"/>
      <c r="R8345" s="9"/>
      <c r="T8345">
        <f t="shared" si="1150"/>
        <v>3481300</v>
      </c>
      <c r="U8345">
        <v>272.8</v>
      </c>
      <c r="V8345">
        <f t="shared" si="1148"/>
        <v>58.1</v>
      </c>
      <c r="W8345" t="str">
        <f t="shared" si="1151"/>
        <v/>
      </c>
      <c r="X8345" t="str">
        <f t="shared" si="1152"/>
        <v/>
      </c>
      <c r="Y8345" t="str">
        <f t="shared" si="1149"/>
        <v/>
      </c>
      <c r="Z8345" s="9"/>
      <c r="AA8345" s="14">
        <f t="shared" si="1153"/>
        <v>0.36299999999999999</v>
      </c>
      <c r="AB8345" s="14">
        <f t="shared" si="1154"/>
        <v>1.7999999999999999E-2</v>
      </c>
    </row>
    <row r="8346" spans="1:28" x14ac:dyDescent="0.25">
      <c r="A8346" s="10">
        <f t="shared" si="1155"/>
        <v>45639</v>
      </c>
      <c r="B8346" s="11">
        <v>348</v>
      </c>
      <c r="C8346" s="11">
        <v>1400</v>
      </c>
      <c r="D8346" s="12">
        <v>856.58333333333303</v>
      </c>
      <c r="E8346" s="9"/>
      <c r="F8346" s="9">
        <v>46.073</v>
      </c>
      <c r="G8346" s="9">
        <v>1.0069999999999999</v>
      </c>
      <c r="H8346" s="9">
        <v>4.0259999999999998</v>
      </c>
      <c r="I8346" s="9">
        <v>353.78800000000001</v>
      </c>
      <c r="J8346" s="9">
        <v>-6.452</v>
      </c>
      <c r="K8346" s="9">
        <v>95.3</v>
      </c>
      <c r="L8346" s="9">
        <v>0.19600000000000001</v>
      </c>
      <c r="M8346" s="9">
        <v>0.24399999999999999</v>
      </c>
      <c r="N8346" s="9">
        <v>0</v>
      </c>
      <c r="O8346" s="9">
        <v>54.375</v>
      </c>
      <c r="P8346" s="9"/>
      <c r="Q8346" s="9"/>
      <c r="R8346" s="9"/>
      <c r="T8346">
        <f t="shared" si="1150"/>
        <v>3481400</v>
      </c>
      <c r="U8346">
        <v>211.3</v>
      </c>
      <c r="V8346">
        <f t="shared" si="1148"/>
        <v>54.4</v>
      </c>
      <c r="W8346" t="str">
        <f t="shared" si="1151"/>
        <v/>
      </c>
      <c r="X8346" t="str">
        <f t="shared" si="1152"/>
        <v/>
      </c>
      <c r="Y8346" t="str">
        <f t="shared" si="1149"/>
        <v/>
      </c>
      <c r="Z8346" s="9"/>
      <c r="AA8346" s="14">
        <f t="shared" si="1153"/>
        <v>0.35899999999999999</v>
      </c>
      <c r="AB8346" s="14">
        <f t="shared" si="1154"/>
        <v>1.7999999999999999E-2</v>
      </c>
    </row>
    <row r="8347" spans="1:28" x14ac:dyDescent="0.25">
      <c r="A8347" s="10">
        <f t="shared" si="1155"/>
        <v>45639</v>
      </c>
      <c r="B8347" s="11">
        <v>348</v>
      </c>
      <c r="C8347" s="11">
        <v>1500</v>
      </c>
      <c r="D8347" s="12">
        <v>856.625</v>
      </c>
      <c r="E8347" s="9"/>
      <c r="F8347" s="9">
        <v>45.838999999999999</v>
      </c>
      <c r="G8347" s="9">
        <v>1.0069999999999999</v>
      </c>
      <c r="H8347" s="9">
        <v>4.0259999999999998</v>
      </c>
      <c r="I8347" s="9">
        <v>352.38400000000001</v>
      </c>
      <c r="J8347" s="9">
        <v>-6.5149999999999997</v>
      </c>
      <c r="K8347" s="9">
        <v>95.3</v>
      </c>
      <c r="L8347" s="9">
        <v>0.19700000000000001</v>
      </c>
      <c r="M8347" s="9">
        <v>0.24399999999999999</v>
      </c>
      <c r="N8347" s="9">
        <v>0</v>
      </c>
      <c r="O8347" s="9">
        <v>30.625</v>
      </c>
      <c r="P8347" s="9"/>
      <c r="Q8347" s="9"/>
      <c r="R8347" s="9"/>
      <c r="T8347">
        <f t="shared" si="1150"/>
        <v>3481500</v>
      </c>
      <c r="U8347">
        <v>112.5</v>
      </c>
      <c r="V8347">
        <f t="shared" si="1148"/>
        <v>30.6</v>
      </c>
      <c r="W8347" t="str">
        <f t="shared" si="1151"/>
        <v/>
      </c>
      <c r="X8347" t="str">
        <f t="shared" si="1152"/>
        <v/>
      </c>
      <c r="Y8347" t="str">
        <f t="shared" si="1149"/>
        <v/>
      </c>
      <c r="Z8347" s="9"/>
      <c r="AA8347" s="14">
        <f t="shared" si="1153"/>
        <v>0.35699999999999998</v>
      </c>
      <c r="AB8347" s="14">
        <f t="shared" si="1154"/>
        <v>1.7999999999999999E-2</v>
      </c>
    </row>
    <row r="8348" spans="1:28" x14ac:dyDescent="0.25">
      <c r="A8348" s="10">
        <f t="shared" si="1155"/>
        <v>45639</v>
      </c>
      <c r="B8348" s="11">
        <v>348</v>
      </c>
      <c r="C8348" s="11">
        <v>1600</v>
      </c>
      <c r="D8348" s="12">
        <v>856.66666666666697</v>
      </c>
      <c r="E8348" s="9"/>
      <c r="F8348" s="9">
        <v>45.838999999999999</v>
      </c>
      <c r="G8348" s="9">
        <v>1.0069999999999999</v>
      </c>
      <c r="H8348" s="9">
        <v>4.0259999999999998</v>
      </c>
      <c r="I8348" s="9">
        <v>346.76900000000001</v>
      </c>
      <c r="J8348" s="9">
        <v>-6.6740000000000004</v>
      </c>
      <c r="K8348" s="9">
        <v>95.4</v>
      </c>
      <c r="L8348" s="9">
        <v>0.19600000000000001</v>
      </c>
      <c r="M8348" s="9">
        <v>0.24399999999999999</v>
      </c>
      <c r="N8348" s="9">
        <v>0</v>
      </c>
      <c r="O8348" s="9">
        <v>3.125</v>
      </c>
      <c r="P8348" s="9"/>
      <c r="Q8348" s="9"/>
      <c r="R8348" s="9"/>
      <c r="T8348">
        <f t="shared" si="1150"/>
        <v>3481600</v>
      </c>
      <c r="U8348">
        <v>13.8</v>
      </c>
      <c r="V8348">
        <f t="shared" si="1148"/>
        <v>3.1</v>
      </c>
      <c r="W8348" t="str">
        <f t="shared" si="1151"/>
        <v/>
      </c>
      <c r="X8348" t="str">
        <f t="shared" si="1152"/>
        <v/>
      </c>
      <c r="Y8348" t="str">
        <f t="shared" si="1149"/>
        <v/>
      </c>
      <c r="Z8348" s="9"/>
      <c r="AA8348" s="14">
        <f t="shared" si="1153"/>
        <v>0.35299999999999998</v>
      </c>
      <c r="AB8348" s="14">
        <f t="shared" si="1154"/>
        <v>1.7000000000000001E-2</v>
      </c>
    </row>
    <row r="8349" spans="1:28" x14ac:dyDescent="0.25">
      <c r="A8349" s="10">
        <f t="shared" si="1155"/>
        <v>45639</v>
      </c>
      <c r="B8349" s="11">
        <v>348</v>
      </c>
      <c r="C8349" s="11">
        <v>1700</v>
      </c>
      <c r="D8349" s="12">
        <v>856.70833333333303</v>
      </c>
      <c r="E8349" s="9"/>
      <c r="F8349" s="9">
        <v>45.021000000000001</v>
      </c>
      <c r="G8349" s="9">
        <v>1.0069999999999999</v>
      </c>
      <c r="H8349" s="9">
        <v>4.0259999999999998</v>
      </c>
      <c r="I8349" s="9">
        <v>355.19200000000001</v>
      </c>
      <c r="J8349" s="9">
        <v>-6.5149999999999997</v>
      </c>
      <c r="K8349" s="9">
        <v>95.5</v>
      </c>
      <c r="L8349" s="9">
        <v>0.19700000000000001</v>
      </c>
      <c r="M8349" s="9">
        <v>0.24399999999999999</v>
      </c>
      <c r="N8349" s="9">
        <v>0</v>
      </c>
      <c r="O8349" s="9">
        <v>0.625</v>
      </c>
      <c r="P8349" s="9"/>
      <c r="Q8349" s="9"/>
      <c r="R8349" s="9"/>
      <c r="T8349">
        <f t="shared" si="1150"/>
        <v>3481700</v>
      </c>
      <c r="U8349">
        <v>0</v>
      </c>
      <c r="V8349">
        <f t="shared" si="1148"/>
        <v>0</v>
      </c>
      <c r="W8349" t="str">
        <f t="shared" si="1151"/>
        <v/>
      </c>
      <c r="X8349" t="str">
        <f t="shared" si="1152"/>
        <v/>
      </c>
      <c r="Y8349" t="str">
        <f t="shared" si="1149"/>
        <v/>
      </c>
      <c r="Z8349" s="9"/>
      <c r="AA8349" s="14">
        <f t="shared" si="1153"/>
        <v>0.35799999999999998</v>
      </c>
      <c r="AB8349" s="14">
        <f t="shared" si="1154"/>
        <v>1.7000000000000001E-2</v>
      </c>
    </row>
    <row r="8350" spans="1:28" x14ac:dyDescent="0.25">
      <c r="A8350" s="10">
        <f t="shared" si="1155"/>
        <v>45639</v>
      </c>
      <c r="B8350" s="11">
        <v>348</v>
      </c>
      <c r="C8350" s="11">
        <v>1800</v>
      </c>
      <c r="D8350" s="12">
        <v>856.75</v>
      </c>
      <c r="E8350" s="9"/>
      <c r="F8350" s="9">
        <v>46.073</v>
      </c>
      <c r="G8350" s="9">
        <v>0.503</v>
      </c>
      <c r="H8350" s="9">
        <v>4.0259999999999998</v>
      </c>
      <c r="I8350" s="9">
        <v>25.271000000000001</v>
      </c>
      <c r="J8350" s="9">
        <v>-6.3570000000000002</v>
      </c>
      <c r="K8350" s="9">
        <v>95.6</v>
      </c>
      <c r="L8350" s="9">
        <v>0.19700000000000001</v>
      </c>
      <c r="M8350" s="9">
        <v>0.24399999999999999</v>
      </c>
      <c r="N8350" s="9">
        <v>0</v>
      </c>
      <c r="O8350" s="9">
        <v>0.625</v>
      </c>
      <c r="P8350" s="9"/>
      <c r="Q8350" s="9"/>
      <c r="R8350" s="9"/>
      <c r="T8350">
        <f t="shared" si="1150"/>
        <v>3481800</v>
      </c>
      <c r="U8350">
        <v>0</v>
      </c>
      <c r="V8350">
        <f t="shared" si="1148"/>
        <v>0</v>
      </c>
      <c r="W8350" t="str">
        <f t="shared" si="1151"/>
        <v/>
      </c>
      <c r="X8350" t="str">
        <f t="shared" si="1152"/>
        <v/>
      </c>
      <c r="Y8350" t="str">
        <f t="shared" si="1149"/>
        <v/>
      </c>
      <c r="Z8350" s="9"/>
      <c r="AA8350" s="14">
        <f t="shared" si="1153"/>
        <v>0.36299999999999999</v>
      </c>
      <c r="AB8350" s="14">
        <f t="shared" si="1154"/>
        <v>1.7000000000000001E-2</v>
      </c>
    </row>
    <row r="8351" spans="1:28" x14ac:dyDescent="0.25">
      <c r="A8351" s="10">
        <f t="shared" si="1155"/>
        <v>45639</v>
      </c>
      <c r="B8351" s="11">
        <v>348</v>
      </c>
      <c r="C8351" s="11">
        <v>1900</v>
      </c>
      <c r="D8351" s="12">
        <v>856.79166666666697</v>
      </c>
      <c r="E8351" s="9"/>
      <c r="F8351" s="9">
        <v>47.243000000000002</v>
      </c>
      <c r="G8351" s="9">
        <v>0.503</v>
      </c>
      <c r="H8351" s="9">
        <v>3.5230000000000001</v>
      </c>
      <c r="I8351" s="9">
        <v>18.251000000000001</v>
      </c>
      <c r="J8351" s="9">
        <v>-6.3879999999999999</v>
      </c>
      <c r="K8351" s="9">
        <v>95.6</v>
      </c>
      <c r="L8351" s="9">
        <v>0.19600000000000001</v>
      </c>
      <c r="M8351" s="9">
        <v>0.24399999999999999</v>
      </c>
      <c r="N8351" s="9">
        <v>0</v>
      </c>
      <c r="O8351" s="9">
        <v>0.625</v>
      </c>
      <c r="P8351" s="9"/>
      <c r="Q8351" s="9"/>
      <c r="R8351" s="9"/>
      <c r="T8351">
        <f t="shared" si="1150"/>
        <v>3481900</v>
      </c>
      <c r="U8351">
        <v>0</v>
      </c>
      <c r="V8351">
        <f t="shared" si="1148"/>
        <v>0</v>
      </c>
      <c r="W8351" t="str">
        <f t="shared" si="1151"/>
        <v/>
      </c>
      <c r="X8351" t="str">
        <f t="shared" si="1152"/>
        <v/>
      </c>
      <c r="Y8351" t="str">
        <f t="shared" si="1149"/>
        <v/>
      </c>
      <c r="Z8351" s="9"/>
      <c r="AA8351" s="14">
        <f t="shared" si="1153"/>
        <v>0.36199999999999999</v>
      </c>
      <c r="AB8351" s="14">
        <f t="shared" si="1154"/>
        <v>1.7000000000000001E-2</v>
      </c>
    </row>
    <row r="8352" spans="1:28" x14ac:dyDescent="0.25">
      <c r="A8352" s="10">
        <f t="shared" si="1155"/>
        <v>45639</v>
      </c>
      <c r="B8352" s="11">
        <v>348</v>
      </c>
      <c r="C8352" s="11">
        <v>2000</v>
      </c>
      <c r="D8352" s="12">
        <v>856.83333333333303</v>
      </c>
      <c r="E8352" s="9"/>
      <c r="F8352" s="9">
        <v>47.828000000000003</v>
      </c>
      <c r="G8352" s="9">
        <v>0.503</v>
      </c>
      <c r="H8352" s="9">
        <v>3.5230000000000001</v>
      </c>
      <c r="I8352" s="9">
        <v>36.502000000000002</v>
      </c>
      <c r="J8352" s="9">
        <v>-6.3250000000000002</v>
      </c>
      <c r="K8352" s="9">
        <v>95.7</v>
      </c>
      <c r="L8352" s="9">
        <v>0.19600000000000001</v>
      </c>
      <c r="M8352" s="9">
        <v>0.24299999999999999</v>
      </c>
      <c r="N8352" s="9">
        <v>0</v>
      </c>
      <c r="O8352" s="9">
        <v>0.625</v>
      </c>
      <c r="P8352" s="9"/>
      <c r="Q8352" s="9"/>
      <c r="R8352" s="9"/>
      <c r="T8352">
        <f t="shared" si="1150"/>
        <v>3482000</v>
      </c>
      <c r="U8352">
        <v>0</v>
      </c>
      <c r="V8352">
        <f t="shared" si="1148"/>
        <v>0</v>
      </c>
      <c r="W8352" t="str">
        <f t="shared" si="1151"/>
        <v/>
      </c>
      <c r="X8352" t="str">
        <f t="shared" si="1152"/>
        <v/>
      </c>
      <c r="Y8352" t="str">
        <f t="shared" si="1149"/>
        <v/>
      </c>
      <c r="Z8352" s="9"/>
      <c r="AA8352" s="14">
        <f t="shared" si="1153"/>
        <v>0.36399999999999999</v>
      </c>
      <c r="AB8352" s="14">
        <f t="shared" si="1154"/>
        <v>1.6E-2</v>
      </c>
    </row>
    <row r="8353" spans="1:28" x14ac:dyDescent="0.25">
      <c r="A8353" s="10">
        <f t="shared" si="1155"/>
        <v>45639</v>
      </c>
      <c r="B8353" s="11">
        <v>348</v>
      </c>
      <c r="C8353" s="11">
        <v>2100</v>
      </c>
      <c r="D8353" s="12">
        <v>856.875</v>
      </c>
      <c r="E8353" s="9"/>
      <c r="F8353" s="9">
        <v>48.295999999999999</v>
      </c>
      <c r="G8353" s="9">
        <v>0.503</v>
      </c>
      <c r="H8353" s="9">
        <v>3.5230000000000001</v>
      </c>
      <c r="I8353" s="9">
        <v>28.077999999999999</v>
      </c>
      <c r="J8353" s="9">
        <v>-6.0730000000000004</v>
      </c>
      <c r="K8353" s="9">
        <v>95.8</v>
      </c>
      <c r="L8353" s="9">
        <v>0.19700000000000001</v>
      </c>
      <c r="M8353" s="9">
        <v>0.24399999999999999</v>
      </c>
      <c r="N8353" s="9">
        <v>0</v>
      </c>
      <c r="O8353" s="9">
        <v>0.625</v>
      </c>
      <c r="P8353" s="9"/>
      <c r="Q8353" s="9"/>
      <c r="R8353" s="9"/>
      <c r="T8353">
        <f t="shared" si="1150"/>
        <v>3482100</v>
      </c>
      <c r="U8353">
        <v>0</v>
      </c>
      <c r="V8353">
        <f t="shared" si="1148"/>
        <v>0</v>
      </c>
      <c r="W8353" t="str">
        <f t="shared" si="1151"/>
        <v/>
      </c>
      <c r="X8353" t="str">
        <f t="shared" si="1152"/>
        <v/>
      </c>
      <c r="Y8353" t="str">
        <f t="shared" si="1149"/>
        <v/>
      </c>
      <c r="Z8353" s="9"/>
      <c r="AA8353" s="14">
        <f t="shared" si="1153"/>
        <v>0.372</v>
      </c>
      <c r="AB8353" s="14">
        <f t="shared" si="1154"/>
        <v>1.6E-2</v>
      </c>
    </row>
    <row r="8354" spans="1:28" x14ac:dyDescent="0.25">
      <c r="A8354" s="10">
        <f t="shared" si="1155"/>
        <v>45639</v>
      </c>
      <c r="B8354" s="11">
        <v>348</v>
      </c>
      <c r="C8354" s="11">
        <v>2200</v>
      </c>
      <c r="D8354" s="12">
        <v>856.91666666666697</v>
      </c>
      <c r="E8354" s="9"/>
      <c r="F8354" s="9">
        <v>48.53</v>
      </c>
      <c r="G8354" s="9">
        <v>1.0069999999999999</v>
      </c>
      <c r="H8354" s="9">
        <v>5.0330000000000004</v>
      </c>
      <c r="I8354" s="9">
        <v>33.694000000000003</v>
      </c>
      <c r="J8354" s="9">
        <v>-5.6360000000000001</v>
      </c>
      <c r="K8354" s="9">
        <v>95.9</v>
      </c>
      <c r="L8354" s="9">
        <v>0.19700000000000001</v>
      </c>
      <c r="M8354" s="9">
        <v>0.24399999999999999</v>
      </c>
      <c r="N8354" s="9">
        <v>0</v>
      </c>
      <c r="O8354" s="9">
        <v>0.625</v>
      </c>
      <c r="P8354" s="9"/>
      <c r="Q8354" s="9"/>
      <c r="R8354" s="9"/>
      <c r="T8354">
        <f t="shared" si="1150"/>
        <v>3482200</v>
      </c>
      <c r="U8354">
        <v>0</v>
      </c>
      <c r="V8354">
        <f t="shared" si="1148"/>
        <v>0</v>
      </c>
      <c r="W8354" t="str">
        <f t="shared" si="1151"/>
        <v/>
      </c>
      <c r="X8354" t="str">
        <f t="shared" si="1152"/>
        <v/>
      </c>
      <c r="Y8354" t="str">
        <f t="shared" si="1149"/>
        <v/>
      </c>
      <c r="Z8354" s="9"/>
      <c r="AA8354" s="14">
        <f t="shared" si="1153"/>
        <v>0.38500000000000001</v>
      </c>
      <c r="AB8354" s="14">
        <f t="shared" si="1154"/>
        <v>1.6E-2</v>
      </c>
    </row>
    <row r="8355" spans="1:28" x14ac:dyDescent="0.25">
      <c r="A8355" s="10">
        <f t="shared" si="1155"/>
        <v>45639</v>
      </c>
      <c r="B8355" s="11">
        <v>348</v>
      </c>
      <c r="C8355" s="11">
        <v>2300</v>
      </c>
      <c r="D8355" s="12">
        <v>856.95833333333303</v>
      </c>
      <c r="E8355" s="9"/>
      <c r="F8355" s="9">
        <v>48.997999999999998</v>
      </c>
      <c r="G8355" s="9">
        <v>1.0069999999999999</v>
      </c>
      <c r="H8355" s="9">
        <v>5.0330000000000004</v>
      </c>
      <c r="I8355" s="9">
        <v>35.097999999999999</v>
      </c>
      <c r="J8355" s="9">
        <v>-5.5419999999999998</v>
      </c>
      <c r="K8355" s="9">
        <v>96.1</v>
      </c>
      <c r="L8355" s="9">
        <v>0.19600000000000001</v>
      </c>
      <c r="M8355" s="9">
        <v>0.24399999999999999</v>
      </c>
      <c r="N8355" s="9">
        <v>0</v>
      </c>
      <c r="O8355" s="9">
        <v>0.625</v>
      </c>
      <c r="P8355" s="9"/>
      <c r="Q8355" s="9"/>
      <c r="R8355" s="9"/>
      <c r="T8355">
        <f t="shared" si="1150"/>
        <v>3482300</v>
      </c>
      <c r="U8355">
        <v>0</v>
      </c>
      <c r="V8355">
        <f t="shared" si="1148"/>
        <v>0</v>
      </c>
      <c r="W8355" t="str">
        <f t="shared" si="1151"/>
        <v/>
      </c>
      <c r="X8355" t="str">
        <f t="shared" si="1152"/>
        <v/>
      </c>
      <c r="Y8355" t="str">
        <f t="shared" si="1149"/>
        <v/>
      </c>
      <c r="Z8355" s="9"/>
      <c r="AA8355" s="14">
        <f t="shared" si="1153"/>
        <v>0.38800000000000001</v>
      </c>
      <c r="AB8355" s="14">
        <f t="shared" si="1154"/>
        <v>1.6E-2</v>
      </c>
    </row>
    <row r="8356" spans="1:28" x14ac:dyDescent="0.25">
      <c r="A8356" s="10">
        <f t="shared" si="1155"/>
        <v>45639</v>
      </c>
      <c r="B8356" s="11">
        <v>348</v>
      </c>
      <c r="C8356" s="11">
        <v>2400</v>
      </c>
      <c r="D8356" s="12">
        <v>857</v>
      </c>
      <c r="E8356" s="9"/>
      <c r="F8356" s="9">
        <v>48.997999999999998</v>
      </c>
      <c r="G8356" s="9">
        <v>1.51</v>
      </c>
      <c r="H8356" s="9">
        <v>4.5289999999999999</v>
      </c>
      <c r="I8356" s="9">
        <v>40.713999999999999</v>
      </c>
      <c r="J8356" s="9">
        <v>-5.202</v>
      </c>
      <c r="K8356" s="9">
        <v>96.3</v>
      </c>
      <c r="L8356" s="9">
        <v>0.19600000000000001</v>
      </c>
      <c r="M8356" s="9">
        <v>0.24399999999999999</v>
      </c>
      <c r="N8356" s="9">
        <v>0</v>
      </c>
      <c r="O8356" s="9">
        <v>0.625</v>
      </c>
      <c r="P8356" s="9"/>
      <c r="Q8356" s="9"/>
      <c r="R8356" s="9"/>
      <c r="T8356">
        <f t="shared" si="1150"/>
        <v>3482400</v>
      </c>
      <c r="U8356">
        <v>0</v>
      </c>
      <c r="V8356">
        <f t="shared" si="1148"/>
        <v>0</v>
      </c>
      <c r="W8356">
        <f t="shared" si="1151"/>
        <v>0.19600000000000001</v>
      </c>
      <c r="X8356">
        <f t="shared" si="1152"/>
        <v>0.24399999999999999</v>
      </c>
      <c r="Y8356">
        <f t="shared" si="1149"/>
        <v>0.49</v>
      </c>
      <c r="Z8356" s="9"/>
      <c r="AA8356" s="14">
        <f t="shared" si="1153"/>
        <v>0.39900000000000002</v>
      </c>
      <c r="AB8356" s="14">
        <f t="shared" si="1154"/>
        <v>1.4999999999999999E-2</v>
      </c>
    </row>
    <row r="8357" spans="1:28" x14ac:dyDescent="0.25">
      <c r="A8357" s="10">
        <f t="shared" si="1155"/>
        <v>45640</v>
      </c>
      <c r="B8357" s="11">
        <v>349</v>
      </c>
      <c r="C8357" s="11">
        <v>100</v>
      </c>
      <c r="D8357" s="12">
        <v>857.04166666666697</v>
      </c>
      <c r="E8357" s="9"/>
      <c r="F8357" s="9">
        <v>48.997999999999998</v>
      </c>
      <c r="G8357" s="9">
        <v>1.0069999999999999</v>
      </c>
      <c r="H8357" s="9">
        <v>5.0330000000000004</v>
      </c>
      <c r="I8357" s="9">
        <v>40.713999999999999</v>
      </c>
      <c r="J8357" s="9">
        <v>-5.141</v>
      </c>
      <c r="K8357" s="9">
        <v>96.5</v>
      </c>
      <c r="L8357" s="9">
        <v>0.19700000000000001</v>
      </c>
      <c r="M8357" s="9">
        <v>0.24399999999999999</v>
      </c>
      <c r="N8357" s="9">
        <v>0</v>
      </c>
      <c r="O8357" s="9">
        <v>0.625</v>
      </c>
      <c r="P8357" s="9"/>
      <c r="Q8357" s="9"/>
      <c r="R8357" s="9"/>
      <c r="T8357">
        <f t="shared" si="1150"/>
        <v>3490100</v>
      </c>
      <c r="U8357">
        <v>0</v>
      </c>
      <c r="V8357">
        <f t="shared" si="1148"/>
        <v>0</v>
      </c>
      <c r="W8357" t="str">
        <f t="shared" si="1151"/>
        <v/>
      </c>
      <c r="X8357" t="str">
        <f t="shared" si="1152"/>
        <v/>
      </c>
      <c r="Y8357" t="str">
        <f t="shared" si="1149"/>
        <v/>
      </c>
      <c r="Z8357" s="9"/>
      <c r="AA8357" s="14">
        <f t="shared" si="1153"/>
        <v>0.40200000000000002</v>
      </c>
      <c r="AB8357" s="14">
        <f t="shared" si="1154"/>
        <v>1.4999999999999999E-2</v>
      </c>
    </row>
    <row r="8358" spans="1:28" x14ac:dyDescent="0.25">
      <c r="A8358" s="10">
        <f t="shared" si="1155"/>
        <v>45640</v>
      </c>
      <c r="B8358" s="11">
        <v>349</v>
      </c>
      <c r="C8358" s="11">
        <v>200</v>
      </c>
      <c r="D8358" s="12">
        <v>857.08333333333303</v>
      </c>
      <c r="E8358" s="9"/>
      <c r="F8358" s="9">
        <v>48.881</v>
      </c>
      <c r="G8358" s="9">
        <v>1.0069999999999999</v>
      </c>
      <c r="H8358" s="9">
        <v>4.5289999999999999</v>
      </c>
      <c r="I8358" s="9">
        <v>37.905999999999999</v>
      </c>
      <c r="J8358" s="9">
        <v>-5.141</v>
      </c>
      <c r="K8358" s="9">
        <v>96.5</v>
      </c>
      <c r="L8358" s="9">
        <v>0.19600000000000001</v>
      </c>
      <c r="M8358" s="9">
        <v>0.24399999999999999</v>
      </c>
      <c r="N8358" s="9">
        <v>0</v>
      </c>
      <c r="O8358" s="9">
        <v>0.625</v>
      </c>
      <c r="P8358" s="9"/>
      <c r="Q8358" s="9"/>
      <c r="R8358" s="9"/>
      <c r="T8358">
        <f t="shared" si="1150"/>
        <v>3490200</v>
      </c>
      <c r="U8358">
        <v>0</v>
      </c>
      <c r="V8358">
        <f t="shared" si="1148"/>
        <v>0</v>
      </c>
      <c r="W8358" t="str">
        <f t="shared" si="1151"/>
        <v/>
      </c>
      <c r="X8358" t="str">
        <f t="shared" si="1152"/>
        <v/>
      </c>
      <c r="Y8358" t="str">
        <f t="shared" si="1149"/>
        <v/>
      </c>
      <c r="Z8358" s="9"/>
      <c r="AA8358" s="14">
        <f t="shared" si="1153"/>
        <v>0.40200000000000002</v>
      </c>
      <c r="AB8358" s="14">
        <f t="shared" si="1154"/>
        <v>1.4999999999999999E-2</v>
      </c>
    </row>
    <row r="8359" spans="1:28" x14ac:dyDescent="0.25">
      <c r="A8359" s="10">
        <f t="shared" si="1155"/>
        <v>45640</v>
      </c>
      <c r="B8359" s="11">
        <v>349</v>
      </c>
      <c r="C8359" s="11">
        <v>300</v>
      </c>
      <c r="D8359" s="12">
        <v>857.125</v>
      </c>
      <c r="E8359" s="9"/>
      <c r="F8359" s="9">
        <v>48.764000000000003</v>
      </c>
      <c r="G8359" s="9">
        <v>0.503</v>
      </c>
      <c r="H8359" s="9">
        <v>4.0259999999999998</v>
      </c>
      <c r="I8359" s="9">
        <v>58.965000000000003</v>
      </c>
      <c r="J8359" s="9">
        <v>-4.6210000000000004</v>
      </c>
      <c r="K8359" s="9">
        <v>96.8</v>
      </c>
      <c r="L8359" s="9">
        <v>0.19600000000000001</v>
      </c>
      <c r="M8359" s="9">
        <v>0.24399999999999999</v>
      </c>
      <c r="N8359" s="9">
        <v>0</v>
      </c>
      <c r="O8359" s="9">
        <v>0.625</v>
      </c>
      <c r="P8359" s="9"/>
      <c r="Q8359" s="9"/>
      <c r="R8359" s="9"/>
      <c r="T8359">
        <f t="shared" si="1150"/>
        <v>3490300</v>
      </c>
      <c r="U8359">
        <v>0</v>
      </c>
      <c r="V8359">
        <f t="shared" si="1148"/>
        <v>0</v>
      </c>
      <c r="W8359" t="str">
        <f t="shared" si="1151"/>
        <v/>
      </c>
      <c r="X8359" t="str">
        <f t="shared" si="1152"/>
        <v/>
      </c>
      <c r="Y8359" t="str">
        <f t="shared" si="1149"/>
        <v/>
      </c>
      <c r="Z8359" s="9"/>
      <c r="AA8359" s="14">
        <f t="shared" si="1153"/>
        <v>0.41899999999999998</v>
      </c>
      <c r="AB8359" s="14">
        <f t="shared" si="1154"/>
        <v>1.4E-2</v>
      </c>
    </row>
    <row r="8360" spans="1:28" x14ac:dyDescent="0.25">
      <c r="A8360" s="10">
        <f t="shared" si="1155"/>
        <v>45640</v>
      </c>
      <c r="B8360" s="11">
        <v>349</v>
      </c>
      <c r="C8360" s="11">
        <v>400</v>
      </c>
      <c r="D8360" s="12">
        <v>857.16666666666697</v>
      </c>
      <c r="E8360" s="9"/>
      <c r="F8360" s="9">
        <v>48.53</v>
      </c>
      <c r="G8360" s="9">
        <v>0.503</v>
      </c>
      <c r="H8360" s="9">
        <v>3.02</v>
      </c>
      <c r="I8360" s="9">
        <v>56.156999999999996</v>
      </c>
      <c r="J8360" s="9">
        <v>-4.2569999999999997</v>
      </c>
      <c r="K8360" s="9">
        <v>97</v>
      </c>
      <c r="L8360" s="9">
        <v>0.19700000000000001</v>
      </c>
      <c r="M8360" s="9">
        <v>0.24399999999999999</v>
      </c>
      <c r="N8360" s="9">
        <v>0</v>
      </c>
      <c r="O8360" s="9">
        <v>0.625</v>
      </c>
      <c r="P8360" s="9"/>
      <c r="Q8360" s="9"/>
      <c r="R8360" s="9"/>
      <c r="T8360">
        <f t="shared" si="1150"/>
        <v>3490400</v>
      </c>
      <c r="U8360">
        <v>0</v>
      </c>
      <c r="V8360">
        <f t="shared" si="1148"/>
        <v>0</v>
      </c>
      <c r="W8360" t="str">
        <f t="shared" si="1151"/>
        <v/>
      </c>
      <c r="X8360" t="str">
        <f t="shared" si="1152"/>
        <v/>
      </c>
      <c r="Y8360" t="str">
        <f t="shared" si="1149"/>
        <v/>
      </c>
      <c r="Z8360" s="9"/>
      <c r="AA8360" s="14">
        <f t="shared" si="1153"/>
        <v>0.432</v>
      </c>
      <c r="AB8360" s="14">
        <f t="shared" si="1154"/>
        <v>1.2999999999999999E-2</v>
      </c>
    </row>
    <row r="8361" spans="1:28" x14ac:dyDescent="0.25">
      <c r="A8361" s="10">
        <f t="shared" si="1155"/>
        <v>45640</v>
      </c>
      <c r="B8361" s="11">
        <v>349</v>
      </c>
      <c r="C8361" s="11">
        <v>500</v>
      </c>
      <c r="D8361" s="12">
        <v>857.20833333333303</v>
      </c>
      <c r="E8361" s="9"/>
      <c r="F8361" s="9">
        <v>48.412999999999997</v>
      </c>
      <c r="G8361" s="9">
        <v>0.503</v>
      </c>
      <c r="H8361" s="9">
        <v>3.5230000000000001</v>
      </c>
      <c r="I8361" s="9">
        <v>26.675000000000001</v>
      </c>
      <c r="J8361" s="9">
        <v>-5.202</v>
      </c>
      <c r="K8361" s="9">
        <v>97</v>
      </c>
      <c r="L8361" s="9">
        <v>0.19600000000000001</v>
      </c>
      <c r="M8361" s="9">
        <v>0.24399999999999999</v>
      </c>
      <c r="N8361" s="9">
        <v>0</v>
      </c>
      <c r="O8361" s="9">
        <v>0.625</v>
      </c>
      <c r="P8361" s="9"/>
      <c r="Q8361" s="9"/>
      <c r="R8361" s="9"/>
      <c r="T8361">
        <f t="shared" si="1150"/>
        <v>3490500</v>
      </c>
      <c r="U8361">
        <v>0</v>
      </c>
      <c r="V8361">
        <f t="shared" si="1148"/>
        <v>0</v>
      </c>
      <c r="W8361" t="str">
        <f t="shared" si="1151"/>
        <v/>
      </c>
      <c r="X8361" t="str">
        <f t="shared" si="1152"/>
        <v/>
      </c>
      <c r="Y8361" t="str">
        <f t="shared" si="1149"/>
        <v/>
      </c>
      <c r="Z8361" s="9"/>
      <c r="AA8361" s="14">
        <f t="shared" si="1153"/>
        <v>0.40200000000000002</v>
      </c>
      <c r="AB8361" s="14">
        <f t="shared" si="1154"/>
        <v>1.2E-2</v>
      </c>
    </row>
    <row r="8362" spans="1:28" x14ac:dyDescent="0.25">
      <c r="A8362" s="10">
        <f t="shared" si="1155"/>
        <v>45640</v>
      </c>
      <c r="B8362" s="11">
        <v>349</v>
      </c>
      <c r="C8362" s="11">
        <v>600</v>
      </c>
      <c r="D8362" s="12">
        <v>857.25</v>
      </c>
      <c r="E8362" s="9"/>
      <c r="F8362" s="9">
        <v>48.412999999999997</v>
      </c>
      <c r="G8362" s="9">
        <v>0.503</v>
      </c>
      <c r="H8362" s="9">
        <v>4.0259999999999998</v>
      </c>
      <c r="I8362" s="9">
        <v>18.251000000000001</v>
      </c>
      <c r="J8362" s="9">
        <v>-4.53</v>
      </c>
      <c r="K8362" s="9">
        <v>96.9</v>
      </c>
      <c r="L8362" s="9">
        <v>0.19700000000000001</v>
      </c>
      <c r="M8362" s="9">
        <v>0.24399999999999999</v>
      </c>
      <c r="N8362" s="9">
        <v>0</v>
      </c>
      <c r="O8362" s="9">
        <v>0.625</v>
      </c>
      <c r="P8362" s="9"/>
      <c r="Q8362" s="9"/>
      <c r="R8362" s="9"/>
      <c r="T8362">
        <f t="shared" si="1150"/>
        <v>3490600</v>
      </c>
      <c r="U8362">
        <v>0</v>
      </c>
      <c r="V8362">
        <f t="shared" si="1148"/>
        <v>0</v>
      </c>
      <c r="W8362" t="str">
        <f t="shared" si="1151"/>
        <v/>
      </c>
      <c r="X8362" t="str">
        <f t="shared" si="1152"/>
        <v/>
      </c>
      <c r="Y8362" t="str">
        <f t="shared" si="1149"/>
        <v/>
      </c>
      <c r="Z8362" s="9"/>
      <c r="AA8362" s="14">
        <f t="shared" si="1153"/>
        <v>0.42299999999999999</v>
      </c>
      <c r="AB8362" s="14">
        <f t="shared" si="1154"/>
        <v>1.4E-2</v>
      </c>
    </row>
    <row r="8363" spans="1:28" x14ac:dyDescent="0.25">
      <c r="A8363" s="10">
        <f t="shared" si="1155"/>
        <v>45640</v>
      </c>
      <c r="B8363" s="11">
        <v>349</v>
      </c>
      <c r="C8363" s="11">
        <v>700</v>
      </c>
      <c r="D8363" s="12">
        <v>857.29166666666697</v>
      </c>
      <c r="E8363" s="9"/>
      <c r="F8363" s="9">
        <v>48.295999999999999</v>
      </c>
      <c r="G8363" s="9">
        <v>0</v>
      </c>
      <c r="H8363" s="9">
        <v>3.02</v>
      </c>
      <c r="I8363" s="9">
        <v>12.635</v>
      </c>
      <c r="J8363" s="9">
        <v>-4.4690000000000003</v>
      </c>
      <c r="K8363" s="9">
        <v>96.8</v>
      </c>
      <c r="L8363" s="9">
        <v>0.19700000000000001</v>
      </c>
      <c r="M8363" s="9">
        <v>0.24399999999999999</v>
      </c>
      <c r="N8363" s="9">
        <v>0</v>
      </c>
      <c r="O8363" s="9">
        <v>0.625</v>
      </c>
      <c r="P8363" s="9"/>
      <c r="Q8363" s="9"/>
      <c r="R8363" s="9"/>
      <c r="T8363">
        <f t="shared" si="1150"/>
        <v>3490700</v>
      </c>
      <c r="U8363">
        <v>0</v>
      </c>
      <c r="V8363">
        <f t="shared" si="1148"/>
        <v>0</v>
      </c>
      <c r="W8363" t="str">
        <f t="shared" si="1151"/>
        <v/>
      </c>
      <c r="X8363" t="str">
        <f t="shared" si="1152"/>
        <v/>
      </c>
      <c r="Y8363" t="str">
        <f t="shared" si="1149"/>
        <v/>
      </c>
      <c r="Z8363" s="9"/>
      <c r="AA8363" s="14">
        <f t="shared" si="1153"/>
        <v>0.42399999999999999</v>
      </c>
      <c r="AB8363" s="14">
        <f t="shared" si="1154"/>
        <v>1.4E-2</v>
      </c>
    </row>
    <row r="8364" spans="1:28" x14ac:dyDescent="0.25">
      <c r="A8364" s="10">
        <f t="shared" si="1155"/>
        <v>45640</v>
      </c>
      <c r="B8364" s="11">
        <v>349</v>
      </c>
      <c r="C8364" s="11">
        <v>800</v>
      </c>
      <c r="D8364" s="12">
        <v>857.33333333333303</v>
      </c>
      <c r="E8364" s="9"/>
      <c r="F8364" s="9">
        <v>47.828000000000003</v>
      </c>
      <c r="G8364" s="9">
        <v>0.503</v>
      </c>
      <c r="H8364" s="9">
        <v>3.5230000000000001</v>
      </c>
      <c r="I8364" s="9">
        <v>35.097999999999999</v>
      </c>
      <c r="J8364" s="9">
        <v>-4.3479999999999999</v>
      </c>
      <c r="K8364" s="9">
        <v>97</v>
      </c>
      <c r="L8364" s="9">
        <v>0.19600000000000001</v>
      </c>
      <c r="M8364" s="9">
        <v>0.24399999999999999</v>
      </c>
      <c r="N8364" s="9">
        <v>0</v>
      </c>
      <c r="O8364" s="9">
        <v>0.625</v>
      </c>
      <c r="P8364" s="9"/>
      <c r="Q8364" s="9"/>
      <c r="R8364" s="9"/>
      <c r="T8364">
        <f t="shared" si="1150"/>
        <v>3490800</v>
      </c>
      <c r="U8364">
        <v>1</v>
      </c>
      <c r="V8364">
        <f t="shared" si="1148"/>
        <v>0</v>
      </c>
      <c r="W8364" t="str">
        <f t="shared" si="1151"/>
        <v/>
      </c>
      <c r="X8364" t="str">
        <f t="shared" si="1152"/>
        <v/>
      </c>
      <c r="Y8364" t="str">
        <f t="shared" si="1149"/>
        <v/>
      </c>
      <c r="Z8364" s="9"/>
      <c r="AA8364" s="14">
        <f t="shared" si="1153"/>
        <v>0.42899999999999999</v>
      </c>
      <c r="AB8364" s="14">
        <f t="shared" si="1154"/>
        <v>1.2999999999999999E-2</v>
      </c>
    </row>
    <row r="8365" spans="1:28" x14ac:dyDescent="0.25">
      <c r="A8365" s="10">
        <f t="shared" si="1155"/>
        <v>45640</v>
      </c>
      <c r="B8365" s="11">
        <v>349</v>
      </c>
      <c r="C8365" s="11">
        <v>900</v>
      </c>
      <c r="D8365" s="12">
        <v>857.375</v>
      </c>
      <c r="E8365" s="9"/>
      <c r="F8365" s="9">
        <v>48.061999999999998</v>
      </c>
      <c r="G8365" s="9">
        <v>0.503</v>
      </c>
      <c r="H8365" s="9">
        <v>4.0259999999999998</v>
      </c>
      <c r="I8365" s="9">
        <v>50.540999999999997</v>
      </c>
      <c r="J8365" s="9">
        <v>-3.8660000000000001</v>
      </c>
      <c r="K8365" s="9">
        <v>97.3</v>
      </c>
      <c r="L8365" s="9">
        <v>0.19700000000000001</v>
      </c>
      <c r="M8365" s="9">
        <v>0.24299999999999999</v>
      </c>
      <c r="N8365" s="9">
        <v>0</v>
      </c>
      <c r="O8365" s="9">
        <v>33.125</v>
      </c>
      <c r="P8365" s="9"/>
      <c r="Q8365" s="9"/>
      <c r="R8365" s="9"/>
      <c r="T8365">
        <f t="shared" si="1150"/>
        <v>3490900</v>
      </c>
      <c r="U8365">
        <v>63.8</v>
      </c>
      <c r="V8365">
        <f t="shared" si="1148"/>
        <v>33.1</v>
      </c>
      <c r="W8365" t="str">
        <f t="shared" si="1151"/>
        <v/>
      </c>
      <c r="X8365" t="str">
        <f t="shared" si="1152"/>
        <v/>
      </c>
      <c r="Y8365" t="str">
        <f t="shared" si="1149"/>
        <v/>
      </c>
      <c r="Z8365" s="9"/>
      <c r="AA8365" s="14">
        <f t="shared" si="1153"/>
        <v>0.44600000000000001</v>
      </c>
      <c r="AB8365" s="14">
        <f t="shared" si="1154"/>
        <v>1.2E-2</v>
      </c>
    </row>
    <row r="8366" spans="1:28" x14ac:dyDescent="0.25">
      <c r="A8366" s="10">
        <f t="shared" si="1155"/>
        <v>45640</v>
      </c>
      <c r="B8366" s="11">
        <v>349</v>
      </c>
      <c r="C8366" s="11">
        <v>1000</v>
      </c>
      <c r="D8366" s="12">
        <v>857.41666666666697</v>
      </c>
      <c r="E8366" s="9"/>
      <c r="F8366" s="9">
        <v>47.828000000000003</v>
      </c>
      <c r="G8366" s="9">
        <v>0.503</v>
      </c>
      <c r="H8366" s="9">
        <v>3.5230000000000001</v>
      </c>
      <c r="I8366" s="9">
        <v>39.31</v>
      </c>
      <c r="J8366" s="9">
        <v>-2.5369999999999999</v>
      </c>
      <c r="K8366" s="9">
        <v>97.3</v>
      </c>
      <c r="L8366" s="9">
        <v>0.19700000000000001</v>
      </c>
      <c r="M8366" s="9">
        <v>0.24399999999999999</v>
      </c>
      <c r="N8366" s="9">
        <v>0</v>
      </c>
      <c r="O8366" s="9">
        <v>95.625</v>
      </c>
      <c r="P8366" s="9"/>
      <c r="Q8366" s="9"/>
      <c r="R8366" s="9"/>
      <c r="T8366">
        <f t="shared" si="1150"/>
        <v>3491000</v>
      </c>
      <c r="U8366">
        <v>171.8</v>
      </c>
      <c r="V8366">
        <f t="shared" si="1148"/>
        <v>95.6</v>
      </c>
      <c r="W8366" t="str">
        <f t="shared" si="1151"/>
        <v/>
      </c>
      <c r="X8366" t="str">
        <f t="shared" si="1152"/>
        <v/>
      </c>
      <c r="Y8366" t="str">
        <f t="shared" si="1149"/>
        <v/>
      </c>
      <c r="Z8366" s="9"/>
      <c r="AA8366" s="14">
        <f t="shared" si="1153"/>
        <v>0.49299999999999999</v>
      </c>
      <c r="AB8366" s="14">
        <f t="shared" si="1154"/>
        <v>1.4E-2</v>
      </c>
    </row>
    <row r="8367" spans="1:28" x14ac:dyDescent="0.25">
      <c r="A8367" s="10">
        <f t="shared" si="1155"/>
        <v>45640</v>
      </c>
      <c r="B8367" s="11">
        <v>349</v>
      </c>
      <c r="C8367" s="11">
        <v>1100</v>
      </c>
      <c r="D8367" s="12">
        <v>857.45833333333303</v>
      </c>
      <c r="E8367" s="9"/>
      <c r="F8367" s="9">
        <v>48.295999999999999</v>
      </c>
      <c r="G8367" s="9">
        <v>1.0069999999999999</v>
      </c>
      <c r="H8367" s="9">
        <v>4.0259999999999998</v>
      </c>
      <c r="I8367" s="9">
        <v>68.792000000000002</v>
      </c>
      <c r="J8367" s="9">
        <v>-2.8</v>
      </c>
      <c r="K8367" s="9">
        <v>97.5</v>
      </c>
      <c r="L8367" s="9">
        <v>0.19700000000000001</v>
      </c>
      <c r="M8367" s="9">
        <v>0.24399999999999999</v>
      </c>
      <c r="N8367" s="9">
        <v>0.2</v>
      </c>
      <c r="O8367" s="9">
        <v>171.875</v>
      </c>
      <c r="P8367" s="9"/>
      <c r="Q8367" s="9"/>
      <c r="R8367" s="9"/>
      <c r="T8367">
        <f t="shared" si="1150"/>
        <v>3491100</v>
      </c>
      <c r="U8367">
        <v>251.3</v>
      </c>
      <c r="V8367">
        <f t="shared" si="1148"/>
        <v>171.9</v>
      </c>
      <c r="W8367" t="str">
        <f t="shared" si="1151"/>
        <v/>
      </c>
      <c r="X8367" t="str">
        <f t="shared" si="1152"/>
        <v/>
      </c>
      <c r="Y8367" t="str">
        <f t="shared" si="1149"/>
        <v/>
      </c>
      <c r="Z8367" s="9"/>
      <c r="AA8367" s="14">
        <f t="shared" si="1153"/>
        <v>0.48399999999999999</v>
      </c>
      <c r="AB8367" s="14">
        <f t="shared" si="1154"/>
        <v>1.2E-2</v>
      </c>
    </row>
    <row r="8368" spans="1:28" x14ac:dyDescent="0.25">
      <c r="A8368" s="10">
        <f t="shared" si="1155"/>
        <v>45640</v>
      </c>
      <c r="B8368" s="11">
        <v>349</v>
      </c>
      <c r="C8368" s="11">
        <v>1200</v>
      </c>
      <c r="D8368" s="12">
        <v>857.5</v>
      </c>
      <c r="E8368" s="9"/>
      <c r="F8368" s="9">
        <v>48.179000000000002</v>
      </c>
      <c r="G8368" s="9">
        <v>3.5230000000000001</v>
      </c>
      <c r="H8368" s="9">
        <v>10.065</v>
      </c>
      <c r="I8368" s="9">
        <v>65.983999999999995</v>
      </c>
      <c r="J8368" s="9">
        <v>-2.1890000000000001</v>
      </c>
      <c r="K8368" s="9">
        <v>97.2</v>
      </c>
      <c r="L8368" s="9">
        <v>0.19600000000000001</v>
      </c>
      <c r="M8368" s="9">
        <v>0.24399999999999999</v>
      </c>
      <c r="N8368" s="9">
        <v>0</v>
      </c>
      <c r="O8368" s="9">
        <v>279.375</v>
      </c>
      <c r="P8368" s="9"/>
      <c r="Q8368" s="9"/>
      <c r="R8368" s="9"/>
      <c r="T8368">
        <f t="shared" si="1150"/>
        <v>3491200</v>
      </c>
      <c r="U8368">
        <v>286.5</v>
      </c>
      <c r="V8368">
        <f t="shared" si="1148"/>
        <v>279.39999999999998</v>
      </c>
      <c r="W8368" t="str">
        <f t="shared" si="1151"/>
        <v/>
      </c>
      <c r="X8368" t="str">
        <f t="shared" si="1152"/>
        <v/>
      </c>
      <c r="Y8368" t="str">
        <f t="shared" si="1149"/>
        <v/>
      </c>
      <c r="Z8368" s="9"/>
      <c r="AA8368" s="14">
        <f t="shared" si="1153"/>
        <v>0.505</v>
      </c>
      <c r="AB8368" s="14">
        <f t="shared" si="1154"/>
        <v>1.4999999999999999E-2</v>
      </c>
    </row>
    <row r="8369" spans="1:28" x14ac:dyDescent="0.25">
      <c r="A8369" s="10">
        <f t="shared" si="1155"/>
        <v>45640</v>
      </c>
      <c r="B8369" s="11">
        <v>349</v>
      </c>
      <c r="C8369" s="11">
        <v>1300</v>
      </c>
      <c r="D8369" s="12">
        <v>857.54166666666697</v>
      </c>
      <c r="E8369" s="9"/>
      <c r="F8369" s="9">
        <v>48.412999999999997</v>
      </c>
      <c r="G8369" s="9">
        <v>5.5359999999999996</v>
      </c>
      <c r="H8369" s="9">
        <v>12.582000000000001</v>
      </c>
      <c r="I8369" s="9">
        <v>68.792000000000002</v>
      </c>
      <c r="J8369" s="9">
        <v>-2.3050000000000002</v>
      </c>
      <c r="K8369" s="9">
        <v>96.8</v>
      </c>
      <c r="L8369" s="9">
        <v>0.19600000000000001</v>
      </c>
      <c r="M8369" s="9">
        <v>0.24399999999999999</v>
      </c>
      <c r="N8369" s="9">
        <v>0</v>
      </c>
      <c r="O8369" s="9">
        <v>211.875</v>
      </c>
      <c r="P8369" s="9"/>
      <c r="Q8369" s="9"/>
      <c r="R8369" s="9"/>
      <c r="T8369">
        <f t="shared" si="1150"/>
        <v>3491300</v>
      </c>
      <c r="U8369">
        <v>272.2</v>
      </c>
      <c r="V8369">
        <f t="shared" si="1148"/>
        <v>211.9</v>
      </c>
      <c r="W8369" t="str">
        <f t="shared" si="1151"/>
        <v/>
      </c>
      <c r="X8369" t="str">
        <f t="shared" si="1152"/>
        <v/>
      </c>
      <c r="Y8369" t="str">
        <f t="shared" si="1149"/>
        <v/>
      </c>
      <c r="Z8369" s="9"/>
      <c r="AA8369" s="14">
        <f t="shared" si="1153"/>
        <v>0.499</v>
      </c>
      <c r="AB8369" s="14">
        <f t="shared" si="1154"/>
        <v>1.6E-2</v>
      </c>
    </row>
    <row r="8370" spans="1:28" x14ac:dyDescent="0.25">
      <c r="A8370" s="10">
        <f t="shared" si="1155"/>
        <v>45640</v>
      </c>
      <c r="B8370" s="11">
        <v>349</v>
      </c>
      <c r="C8370" s="11">
        <v>1400</v>
      </c>
      <c r="D8370" s="12">
        <v>857.58333333333303</v>
      </c>
      <c r="E8370" s="9"/>
      <c r="F8370" s="9">
        <v>48.53</v>
      </c>
      <c r="G8370" s="9">
        <v>5.0330000000000004</v>
      </c>
      <c r="H8370" s="9">
        <v>12.077999999999999</v>
      </c>
      <c r="I8370" s="9">
        <v>75.811999999999998</v>
      </c>
      <c r="J8370" s="9">
        <v>-3.2120000000000002</v>
      </c>
      <c r="K8370" s="9">
        <v>96.2</v>
      </c>
      <c r="L8370" s="9">
        <v>0.19700000000000001</v>
      </c>
      <c r="M8370" s="9">
        <v>0.24399999999999999</v>
      </c>
      <c r="N8370" s="9">
        <v>0</v>
      </c>
      <c r="O8370" s="9">
        <v>131.875</v>
      </c>
      <c r="P8370" s="9"/>
      <c r="Q8370" s="9"/>
      <c r="R8370" s="9"/>
      <c r="T8370">
        <f t="shared" si="1150"/>
        <v>3491400</v>
      </c>
      <c r="U8370">
        <v>210.8</v>
      </c>
      <c r="V8370">
        <f t="shared" si="1148"/>
        <v>131.9</v>
      </c>
      <c r="W8370" t="str">
        <f t="shared" si="1151"/>
        <v/>
      </c>
      <c r="X8370" t="str">
        <f t="shared" si="1152"/>
        <v/>
      </c>
      <c r="Y8370" t="str">
        <f t="shared" si="1149"/>
        <v/>
      </c>
      <c r="Z8370" s="9"/>
      <c r="AA8370" s="14">
        <f t="shared" si="1153"/>
        <v>0.46300000000000002</v>
      </c>
      <c r="AB8370" s="14">
        <f t="shared" si="1154"/>
        <v>1.7999999999999999E-2</v>
      </c>
    </row>
    <row r="8371" spans="1:28" x14ac:dyDescent="0.25">
      <c r="A8371" s="10">
        <f t="shared" si="1155"/>
        <v>45640</v>
      </c>
      <c r="B8371" s="11">
        <v>349</v>
      </c>
      <c r="C8371" s="11">
        <v>1500</v>
      </c>
      <c r="D8371" s="12">
        <v>857.625</v>
      </c>
      <c r="E8371" s="9"/>
      <c r="F8371" s="9">
        <v>48.646999999999998</v>
      </c>
      <c r="G8371" s="9">
        <v>4.5289999999999999</v>
      </c>
      <c r="H8371" s="9">
        <v>10.569000000000001</v>
      </c>
      <c r="I8371" s="9">
        <v>68.792000000000002</v>
      </c>
      <c r="J8371" s="9">
        <v>-3.7770000000000001</v>
      </c>
      <c r="K8371" s="9">
        <v>95.7</v>
      </c>
      <c r="L8371" s="9">
        <v>0.19600000000000001</v>
      </c>
      <c r="M8371" s="9">
        <v>0.24399999999999999</v>
      </c>
      <c r="N8371" s="9">
        <v>0</v>
      </c>
      <c r="O8371" s="9">
        <v>98.125</v>
      </c>
      <c r="P8371" s="9"/>
      <c r="Q8371" s="9"/>
      <c r="R8371" s="9"/>
      <c r="T8371">
        <f t="shared" si="1150"/>
        <v>3491500</v>
      </c>
      <c r="U8371">
        <v>112.7</v>
      </c>
      <c r="V8371">
        <f t="shared" si="1148"/>
        <v>98.1</v>
      </c>
      <c r="W8371" t="str">
        <f t="shared" si="1151"/>
        <v/>
      </c>
      <c r="X8371" t="str">
        <f t="shared" si="1152"/>
        <v/>
      </c>
      <c r="Y8371" t="str">
        <f t="shared" si="1149"/>
        <v/>
      </c>
      <c r="Z8371" s="9"/>
      <c r="AA8371" s="14">
        <f t="shared" si="1153"/>
        <v>0.442</v>
      </c>
      <c r="AB8371" s="14">
        <f t="shared" si="1154"/>
        <v>0.02</v>
      </c>
    </row>
    <row r="8372" spans="1:28" x14ac:dyDescent="0.25">
      <c r="A8372" s="10">
        <f t="shared" si="1155"/>
        <v>45640</v>
      </c>
      <c r="B8372" s="11">
        <v>349</v>
      </c>
      <c r="C8372" s="11">
        <v>1600</v>
      </c>
      <c r="D8372" s="12">
        <v>857.66666666666697</v>
      </c>
      <c r="E8372" s="9"/>
      <c r="F8372" s="9">
        <v>48.53</v>
      </c>
      <c r="G8372" s="9">
        <v>4.5289999999999999</v>
      </c>
      <c r="H8372" s="9">
        <v>11.071999999999999</v>
      </c>
      <c r="I8372" s="9">
        <v>63.176000000000002</v>
      </c>
      <c r="J8372" s="9">
        <v>-3.8359999999999999</v>
      </c>
      <c r="K8372" s="9">
        <v>95</v>
      </c>
      <c r="L8372" s="9">
        <v>0.19600000000000001</v>
      </c>
      <c r="M8372" s="9">
        <v>0.24399999999999999</v>
      </c>
      <c r="N8372" s="9">
        <v>0</v>
      </c>
      <c r="O8372" s="9">
        <v>14.375</v>
      </c>
      <c r="P8372" s="9"/>
      <c r="Q8372" s="9"/>
      <c r="R8372" s="9"/>
      <c r="T8372">
        <f t="shared" si="1150"/>
        <v>3491600</v>
      </c>
      <c r="U8372">
        <v>14.3</v>
      </c>
      <c r="V8372">
        <f t="shared" si="1148"/>
        <v>14.4</v>
      </c>
      <c r="W8372" t="str">
        <f t="shared" si="1151"/>
        <v/>
      </c>
      <c r="X8372" t="str">
        <f t="shared" si="1152"/>
        <v/>
      </c>
      <c r="Y8372" t="str">
        <f t="shared" si="1149"/>
        <v/>
      </c>
      <c r="Z8372" s="9"/>
      <c r="AA8372" s="14">
        <f t="shared" si="1153"/>
        <v>0.437</v>
      </c>
      <c r="AB8372" s="14">
        <f t="shared" si="1154"/>
        <v>2.3E-2</v>
      </c>
    </row>
    <row r="8373" spans="1:28" x14ac:dyDescent="0.25">
      <c r="A8373" s="10">
        <f t="shared" si="1155"/>
        <v>45640</v>
      </c>
      <c r="B8373" s="11">
        <v>349</v>
      </c>
      <c r="C8373" s="11">
        <v>1700</v>
      </c>
      <c r="D8373" s="12">
        <v>857.70833333333303</v>
      </c>
      <c r="E8373" s="9"/>
      <c r="F8373" s="9">
        <v>48.53</v>
      </c>
      <c r="G8373" s="9">
        <v>2.0129999999999999</v>
      </c>
      <c r="H8373" s="9">
        <v>8.5559999999999992</v>
      </c>
      <c r="I8373" s="9">
        <v>60.369</v>
      </c>
      <c r="J8373" s="9">
        <v>-4.2270000000000003</v>
      </c>
      <c r="K8373" s="9">
        <v>95.2</v>
      </c>
      <c r="L8373" s="9">
        <v>0.19700000000000001</v>
      </c>
      <c r="M8373" s="9">
        <v>0.24399999999999999</v>
      </c>
      <c r="N8373" s="9">
        <v>0</v>
      </c>
      <c r="O8373" s="9">
        <v>0.625</v>
      </c>
      <c r="P8373" s="9"/>
      <c r="Q8373" s="9"/>
      <c r="R8373" s="9"/>
      <c r="T8373">
        <f t="shared" si="1150"/>
        <v>3491700</v>
      </c>
      <c r="U8373">
        <v>0</v>
      </c>
      <c r="V8373">
        <f t="shared" si="1148"/>
        <v>0</v>
      </c>
      <c r="W8373" t="str">
        <f t="shared" si="1151"/>
        <v/>
      </c>
      <c r="X8373" t="str">
        <f t="shared" si="1152"/>
        <v/>
      </c>
      <c r="Y8373" t="str">
        <f t="shared" si="1149"/>
        <v/>
      </c>
      <c r="Z8373" s="9"/>
      <c r="AA8373" s="14">
        <f t="shared" si="1153"/>
        <v>0.42499999999999999</v>
      </c>
      <c r="AB8373" s="14">
        <f t="shared" si="1154"/>
        <v>2.1000000000000001E-2</v>
      </c>
    </row>
    <row r="8374" spans="1:28" x14ac:dyDescent="0.25">
      <c r="A8374" s="10">
        <f t="shared" si="1155"/>
        <v>45640</v>
      </c>
      <c r="B8374" s="11">
        <v>349</v>
      </c>
      <c r="C8374" s="11">
        <v>1800</v>
      </c>
      <c r="D8374" s="12">
        <v>857.75</v>
      </c>
      <c r="E8374" s="9"/>
      <c r="F8374" s="9">
        <v>48.412999999999997</v>
      </c>
      <c r="G8374" s="9">
        <v>1.0069999999999999</v>
      </c>
      <c r="H8374" s="9">
        <v>6.0389999999999997</v>
      </c>
      <c r="I8374" s="9">
        <v>40.713999999999999</v>
      </c>
      <c r="J8374" s="9">
        <v>-4.1669999999999998</v>
      </c>
      <c r="K8374" s="9">
        <v>96.6</v>
      </c>
      <c r="L8374" s="9">
        <v>0.19700000000000001</v>
      </c>
      <c r="M8374" s="9">
        <v>0.24399999999999999</v>
      </c>
      <c r="N8374" s="9">
        <v>0</v>
      </c>
      <c r="O8374" s="9">
        <v>0.625</v>
      </c>
      <c r="P8374" s="9"/>
      <c r="Q8374" s="9"/>
      <c r="R8374" s="9"/>
      <c r="T8374">
        <f t="shared" si="1150"/>
        <v>3491800</v>
      </c>
      <c r="U8374">
        <v>0</v>
      </c>
      <c r="V8374">
        <f t="shared" si="1148"/>
        <v>0</v>
      </c>
      <c r="W8374" t="str">
        <f t="shared" si="1151"/>
        <v/>
      </c>
      <c r="X8374" t="str">
        <f t="shared" si="1152"/>
        <v/>
      </c>
      <c r="Y8374" t="str">
        <f t="shared" si="1149"/>
        <v/>
      </c>
      <c r="Z8374" s="9"/>
      <c r="AA8374" s="14">
        <f t="shared" si="1153"/>
        <v>0.433</v>
      </c>
      <c r="AB8374" s="14">
        <f t="shared" si="1154"/>
        <v>1.4999999999999999E-2</v>
      </c>
    </row>
    <row r="8375" spans="1:28" x14ac:dyDescent="0.25">
      <c r="A8375" s="10">
        <f t="shared" si="1155"/>
        <v>45640</v>
      </c>
      <c r="B8375" s="11">
        <v>349</v>
      </c>
      <c r="C8375" s="11">
        <v>1900</v>
      </c>
      <c r="D8375" s="12">
        <v>857.79166666666697</v>
      </c>
      <c r="E8375" s="9"/>
      <c r="F8375" s="9">
        <v>48.53</v>
      </c>
      <c r="G8375" s="9">
        <v>1.0069999999999999</v>
      </c>
      <c r="H8375" s="9">
        <v>5.5359999999999996</v>
      </c>
      <c r="I8375" s="9">
        <v>9.827</v>
      </c>
      <c r="J8375" s="9">
        <v>-4.3179999999999996</v>
      </c>
      <c r="K8375" s="9">
        <v>97.5</v>
      </c>
      <c r="L8375" s="9">
        <v>0.19600000000000001</v>
      </c>
      <c r="M8375" s="9">
        <v>0.24399999999999999</v>
      </c>
      <c r="N8375" s="9">
        <v>0</v>
      </c>
      <c r="O8375" s="9">
        <v>0.625</v>
      </c>
      <c r="P8375" s="9"/>
      <c r="Q8375" s="9"/>
      <c r="R8375" s="9"/>
      <c r="T8375">
        <f t="shared" si="1150"/>
        <v>3491900</v>
      </c>
      <c r="U8375">
        <v>0</v>
      </c>
      <c r="V8375">
        <f t="shared" si="1148"/>
        <v>0</v>
      </c>
      <c r="W8375" t="str">
        <f t="shared" si="1151"/>
        <v/>
      </c>
      <c r="X8375" t="str">
        <f t="shared" si="1152"/>
        <v/>
      </c>
      <c r="Y8375" t="str">
        <f t="shared" si="1149"/>
        <v/>
      </c>
      <c r="Z8375" s="9"/>
      <c r="AA8375" s="14">
        <f t="shared" si="1153"/>
        <v>0.432</v>
      </c>
      <c r="AB8375" s="14">
        <f t="shared" si="1154"/>
        <v>1.0999999999999999E-2</v>
      </c>
    </row>
    <row r="8376" spans="1:28" x14ac:dyDescent="0.25">
      <c r="A8376" s="10">
        <f t="shared" si="1155"/>
        <v>45640</v>
      </c>
      <c r="B8376" s="11">
        <v>349</v>
      </c>
      <c r="C8376" s="11">
        <v>2000</v>
      </c>
      <c r="D8376" s="12">
        <v>857.83333333333303</v>
      </c>
      <c r="E8376" s="9"/>
      <c r="F8376" s="9">
        <v>48.295999999999999</v>
      </c>
      <c r="G8376" s="9">
        <v>0</v>
      </c>
      <c r="H8376" s="9">
        <v>4.5289999999999999</v>
      </c>
      <c r="I8376" s="9">
        <v>37.905999999999999</v>
      </c>
      <c r="J8376" s="9">
        <v>-4.7119999999999997</v>
      </c>
      <c r="K8376" s="9">
        <v>97.1</v>
      </c>
      <c r="L8376" s="9">
        <v>0.19700000000000001</v>
      </c>
      <c r="M8376" s="9">
        <v>0.24399999999999999</v>
      </c>
      <c r="N8376" s="9">
        <v>0</v>
      </c>
      <c r="O8376" s="9">
        <v>0.625</v>
      </c>
      <c r="P8376" s="9"/>
      <c r="Q8376" s="9"/>
      <c r="R8376" s="9"/>
      <c r="T8376">
        <f t="shared" si="1150"/>
        <v>3492000</v>
      </c>
      <c r="U8376">
        <v>0</v>
      </c>
      <c r="V8376">
        <f t="shared" si="1148"/>
        <v>0</v>
      </c>
      <c r="W8376" t="str">
        <f t="shared" si="1151"/>
        <v/>
      </c>
      <c r="X8376" t="str">
        <f t="shared" si="1152"/>
        <v/>
      </c>
      <c r="Y8376" t="str">
        <f t="shared" si="1149"/>
        <v/>
      </c>
      <c r="Z8376" s="9"/>
      <c r="AA8376" s="14">
        <f t="shared" si="1153"/>
        <v>0.41799999999999998</v>
      </c>
      <c r="AB8376" s="14">
        <f t="shared" si="1154"/>
        <v>1.2E-2</v>
      </c>
    </row>
    <row r="8377" spans="1:28" x14ac:dyDescent="0.25">
      <c r="A8377" s="10">
        <f t="shared" si="1155"/>
        <v>45640</v>
      </c>
      <c r="B8377" s="11">
        <v>349</v>
      </c>
      <c r="C8377" s="11">
        <v>2100</v>
      </c>
      <c r="D8377" s="12">
        <v>857.875</v>
      </c>
      <c r="E8377" s="9"/>
      <c r="F8377" s="9">
        <v>48.061999999999998</v>
      </c>
      <c r="G8377" s="9">
        <v>0</v>
      </c>
      <c r="H8377" s="9">
        <v>3.02</v>
      </c>
      <c r="I8377" s="9">
        <v>85.638999999999996</v>
      </c>
      <c r="J8377" s="9">
        <v>-5.1100000000000003</v>
      </c>
      <c r="K8377" s="9">
        <v>96.9</v>
      </c>
      <c r="L8377" s="9">
        <v>0.19700000000000001</v>
      </c>
      <c r="M8377" s="9">
        <v>0.24399999999999999</v>
      </c>
      <c r="N8377" s="9">
        <v>0</v>
      </c>
      <c r="O8377" s="9">
        <v>0.625</v>
      </c>
      <c r="P8377" s="9"/>
      <c r="Q8377" s="9"/>
      <c r="R8377" s="9"/>
      <c r="T8377">
        <f t="shared" si="1150"/>
        <v>3492100</v>
      </c>
      <c r="U8377">
        <v>0</v>
      </c>
      <c r="V8377">
        <f t="shared" si="1148"/>
        <v>0</v>
      </c>
      <c r="W8377" t="str">
        <f t="shared" si="1151"/>
        <v/>
      </c>
      <c r="X8377" t="str">
        <f t="shared" si="1152"/>
        <v/>
      </c>
      <c r="Y8377" t="str">
        <f t="shared" si="1149"/>
        <v/>
      </c>
      <c r="Z8377" s="9"/>
      <c r="AA8377" s="14">
        <f t="shared" si="1153"/>
        <v>0.40400000000000003</v>
      </c>
      <c r="AB8377" s="14">
        <f t="shared" si="1154"/>
        <v>1.2999999999999999E-2</v>
      </c>
    </row>
    <row r="8378" spans="1:28" x14ac:dyDescent="0.25">
      <c r="A8378" s="10">
        <f t="shared" si="1155"/>
        <v>45640</v>
      </c>
      <c r="B8378" s="11">
        <v>349</v>
      </c>
      <c r="C8378" s="11">
        <v>2200</v>
      </c>
      <c r="D8378" s="12">
        <v>857.91666666666697</v>
      </c>
      <c r="E8378" s="9"/>
      <c r="F8378" s="9">
        <v>47.36</v>
      </c>
      <c r="G8378" s="9">
        <v>0</v>
      </c>
      <c r="H8378" s="9">
        <v>3.02</v>
      </c>
      <c r="I8378" s="9">
        <v>64.58</v>
      </c>
      <c r="J8378" s="9">
        <v>-4.8339999999999996</v>
      </c>
      <c r="K8378" s="9">
        <v>97</v>
      </c>
      <c r="L8378" s="9">
        <v>0.19700000000000001</v>
      </c>
      <c r="M8378" s="9">
        <v>0.24399999999999999</v>
      </c>
      <c r="N8378" s="9">
        <v>0</v>
      </c>
      <c r="O8378" s="9">
        <v>0.625</v>
      </c>
      <c r="P8378" s="9"/>
      <c r="Q8378" s="9"/>
      <c r="R8378" s="9"/>
      <c r="T8378">
        <f t="shared" si="1150"/>
        <v>3492200</v>
      </c>
      <c r="U8378">
        <v>0</v>
      </c>
      <c r="V8378">
        <f t="shared" si="1148"/>
        <v>0</v>
      </c>
      <c r="W8378" t="str">
        <f t="shared" si="1151"/>
        <v/>
      </c>
      <c r="X8378" t="str">
        <f t="shared" si="1152"/>
        <v/>
      </c>
      <c r="Y8378" t="str">
        <f t="shared" si="1149"/>
        <v/>
      </c>
      <c r="Z8378" s="9"/>
      <c r="AA8378" s="14">
        <f t="shared" si="1153"/>
        <v>0.41299999999999998</v>
      </c>
      <c r="AB8378" s="14">
        <f t="shared" si="1154"/>
        <v>1.2999999999999999E-2</v>
      </c>
    </row>
    <row r="8379" spans="1:28" x14ac:dyDescent="0.25">
      <c r="A8379" s="10">
        <f t="shared" si="1155"/>
        <v>45640</v>
      </c>
      <c r="B8379" s="11">
        <v>349</v>
      </c>
      <c r="C8379" s="11">
        <v>2300</v>
      </c>
      <c r="D8379" s="12">
        <v>857.95833333333303</v>
      </c>
      <c r="E8379" s="9"/>
      <c r="F8379" s="9">
        <v>47.945</v>
      </c>
      <c r="G8379" s="9">
        <v>0.503</v>
      </c>
      <c r="H8379" s="9">
        <v>3.5230000000000001</v>
      </c>
      <c r="I8379" s="9">
        <v>134.77600000000001</v>
      </c>
      <c r="J8379" s="9">
        <v>-5.76</v>
      </c>
      <c r="K8379" s="9">
        <v>96.9</v>
      </c>
      <c r="L8379" s="9">
        <v>0.19600000000000001</v>
      </c>
      <c r="M8379" s="9">
        <v>0.24299999999999999</v>
      </c>
      <c r="N8379" s="9">
        <v>0</v>
      </c>
      <c r="O8379" s="9">
        <v>0.625</v>
      </c>
      <c r="P8379" s="9"/>
      <c r="Q8379" s="9"/>
      <c r="R8379" s="9"/>
      <c r="T8379">
        <f t="shared" si="1150"/>
        <v>3492300</v>
      </c>
      <c r="U8379">
        <v>0</v>
      </c>
      <c r="V8379">
        <f t="shared" si="1148"/>
        <v>0</v>
      </c>
      <c r="W8379" t="str">
        <f t="shared" si="1151"/>
        <v/>
      </c>
      <c r="X8379" t="str">
        <f t="shared" si="1152"/>
        <v/>
      </c>
      <c r="Y8379" t="str">
        <f t="shared" si="1149"/>
        <v/>
      </c>
      <c r="Z8379" s="9"/>
      <c r="AA8379" s="14">
        <f t="shared" si="1153"/>
        <v>0.38500000000000001</v>
      </c>
      <c r="AB8379" s="14">
        <f t="shared" si="1154"/>
        <v>1.2E-2</v>
      </c>
    </row>
    <row r="8380" spans="1:28" x14ac:dyDescent="0.25">
      <c r="A8380" s="10">
        <f t="shared" si="1155"/>
        <v>45640</v>
      </c>
      <c r="B8380" s="11">
        <v>349</v>
      </c>
      <c r="C8380" s="11">
        <v>2400</v>
      </c>
      <c r="D8380" s="12">
        <v>858</v>
      </c>
      <c r="E8380" s="9"/>
      <c r="F8380" s="9">
        <v>47.828000000000003</v>
      </c>
      <c r="G8380" s="9">
        <v>0.503</v>
      </c>
      <c r="H8380" s="9">
        <v>5.5359999999999996</v>
      </c>
      <c r="I8380" s="9">
        <v>130.565</v>
      </c>
      <c r="J8380" s="9">
        <v>-6.9939999999999998</v>
      </c>
      <c r="K8380" s="9">
        <v>95.9</v>
      </c>
      <c r="L8380" s="9">
        <v>0.19600000000000001</v>
      </c>
      <c r="M8380" s="9">
        <v>0.24399999999999999</v>
      </c>
      <c r="N8380" s="9">
        <v>0</v>
      </c>
      <c r="O8380" s="9">
        <v>0.625</v>
      </c>
      <c r="P8380" s="9"/>
      <c r="Q8380" s="9"/>
      <c r="R8380" s="9"/>
      <c r="T8380">
        <f t="shared" si="1150"/>
        <v>3492400</v>
      </c>
      <c r="U8380">
        <v>0</v>
      </c>
      <c r="V8380">
        <f t="shared" si="1148"/>
        <v>0</v>
      </c>
      <c r="W8380">
        <f t="shared" si="1151"/>
        <v>0.19600000000000001</v>
      </c>
      <c r="X8380">
        <f t="shared" si="1152"/>
        <v>0.24399999999999999</v>
      </c>
      <c r="Y8380">
        <f t="shared" si="1149"/>
        <v>0.47799999999999998</v>
      </c>
      <c r="Z8380" s="9"/>
      <c r="AA8380" s="14">
        <f t="shared" si="1153"/>
        <v>0.34599999999999997</v>
      </c>
      <c r="AB8380" s="14">
        <f t="shared" si="1154"/>
        <v>1.4999999999999999E-2</v>
      </c>
    </row>
    <row r="8381" spans="1:28" x14ac:dyDescent="0.25">
      <c r="A8381" s="10">
        <f t="shared" si="1155"/>
        <v>45641</v>
      </c>
      <c r="B8381" s="11">
        <v>350</v>
      </c>
      <c r="C8381" s="11">
        <v>100</v>
      </c>
      <c r="D8381" s="12">
        <v>858.04166666666697</v>
      </c>
      <c r="E8381" s="9"/>
      <c r="F8381" s="9">
        <v>47.828000000000003</v>
      </c>
      <c r="G8381" s="9">
        <v>0</v>
      </c>
      <c r="H8381" s="9">
        <v>2.516</v>
      </c>
      <c r="I8381" s="9">
        <v>150.22</v>
      </c>
      <c r="J8381" s="9">
        <v>-6.2939999999999996</v>
      </c>
      <c r="K8381" s="9">
        <v>96.4</v>
      </c>
      <c r="L8381" s="9">
        <v>0.19600000000000001</v>
      </c>
      <c r="M8381" s="9">
        <v>0.24299999999999999</v>
      </c>
      <c r="N8381" s="9">
        <v>0</v>
      </c>
      <c r="O8381" s="9">
        <v>0.625</v>
      </c>
      <c r="P8381" s="9"/>
      <c r="Q8381" s="9"/>
      <c r="R8381" s="9"/>
      <c r="T8381">
        <f t="shared" si="1150"/>
        <v>3500100</v>
      </c>
      <c r="U8381">
        <v>0</v>
      </c>
      <c r="V8381">
        <f t="shared" ref="V8381:V8444" si="1156">IF(O8381&lt;1,0,ROUND(O8381,1))</f>
        <v>0</v>
      </c>
      <c r="W8381" t="str">
        <f t="shared" si="1151"/>
        <v/>
      </c>
      <c r="X8381" t="str">
        <f t="shared" si="1152"/>
        <v/>
      </c>
      <c r="Y8381" t="str">
        <f t="shared" ref="Y8381:Y8444" si="1157">IF(C8381=2400,ROUND(F8381/100,3),"")</f>
        <v/>
      </c>
      <c r="Z8381" s="9"/>
      <c r="AA8381" s="14">
        <f t="shared" si="1153"/>
        <v>0.36799999999999999</v>
      </c>
      <c r="AB8381" s="14">
        <f t="shared" si="1154"/>
        <v>1.4E-2</v>
      </c>
    </row>
    <row r="8382" spans="1:28" x14ac:dyDescent="0.25">
      <c r="A8382" s="10">
        <f t="shared" si="1155"/>
        <v>45641</v>
      </c>
      <c r="B8382" s="11">
        <v>350</v>
      </c>
      <c r="C8382" s="11">
        <v>200</v>
      </c>
      <c r="D8382" s="12">
        <v>858.08333333333303</v>
      </c>
      <c r="E8382" s="9"/>
      <c r="F8382" s="9">
        <v>47.125999999999998</v>
      </c>
      <c r="G8382" s="9">
        <v>0</v>
      </c>
      <c r="H8382" s="9">
        <v>3.5230000000000001</v>
      </c>
      <c r="I8382" s="9">
        <v>138.988</v>
      </c>
      <c r="J8382" s="9">
        <v>-6.3250000000000002</v>
      </c>
      <c r="K8382" s="9">
        <v>96.6</v>
      </c>
      <c r="L8382" s="9">
        <v>0.19600000000000001</v>
      </c>
      <c r="M8382" s="9">
        <v>0.24299999999999999</v>
      </c>
      <c r="N8382" s="9">
        <v>0</v>
      </c>
      <c r="O8382" s="9">
        <v>0.625</v>
      </c>
      <c r="P8382" s="9"/>
      <c r="Q8382" s="9"/>
      <c r="R8382" s="9"/>
      <c r="T8382">
        <f t="shared" si="1150"/>
        <v>3500200</v>
      </c>
      <c r="U8382">
        <v>0</v>
      </c>
      <c r="V8382">
        <f t="shared" si="1156"/>
        <v>0</v>
      </c>
      <c r="W8382" t="str">
        <f t="shared" si="1151"/>
        <v/>
      </c>
      <c r="X8382" t="str">
        <f t="shared" si="1152"/>
        <v/>
      </c>
      <c r="Y8382" t="str">
        <f t="shared" si="1157"/>
        <v/>
      </c>
      <c r="Z8382" s="9"/>
      <c r="AA8382" s="14">
        <f t="shared" si="1153"/>
        <v>0.36699999999999999</v>
      </c>
      <c r="AB8382" s="14">
        <f t="shared" si="1154"/>
        <v>1.2999999999999999E-2</v>
      </c>
    </row>
    <row r="8383" spans="1:28" x14ac:dyDescent="0.25">
      <c r="A8383" s="10">
        <f t="shared" si="1155"/>
        <v>45641</v>
      </c>
      <c r="B8383" s="11">
        <v>350</v>
      </c>
      <c r="C8383" s="11">
        <v>300</v>
      </c>
      <c r="D8383" s="12">
        <v>858.125</v>
      </c>
      <c r="E8383" s="9"/>
      <c r="F8383" s="9">
        <v>47.945</v>
      </c>
      <c r="G8383" s="9">
        <v>0.503</v>
      </c>
      <c r="H8383" s="9">
        <v>3.5230000000000001</v>
      </c>
      <c r="I8383" s="9">
        <v>124.949</v>
      </c>
      <c r="J8383" s="9">
        <v>-6.8659999999999997</v>
      </c>
      <c r="K8383" s="9">
        <v>96.6</v>
      </c>
      <c r="L8383" s="9">
        <v>0.19700000000000001</v>
      </c>
      <c r="M8383" s="9">
        <v>0.24299999999999999</v>
      </c>
      <c r="N8383" s="9">
        <v>0</v>
      </c>
      <c r="O8383" s="9">
        <v>0.625</v>
      </c>
      <c r="P8383" s="9"/>
      <c r="Q8383" s="9"/>
      <c r="R8383" s="9"/>
      <c r="T8383">
        <f t="shared" si="1150"/>
        <v>3500300</v>
      </c>
      <c r="U8383">
        <v>0</v>
      </c>
      <c r="V8383">
        <f t="shared" si="1156"/>
        <v>0</v>
      </c>
      <c r="W8383" t="str">
        <f t="shared" si="1151"/>
        <v/>
      </c>
      <c r="X8383" t="str">
        <f t="shared" si="1152"/>
        <v/>
      </c>
      <c r="Y8383" t="str">
        <f t="shared" si="1157"/>
        <v/>
      </c>
      <c r="Z8383" s="9"/>
      <c r="AA8383" s="14">
        <f t="shared" si="1153"/>
        <v>0.35199999999999998</v>
      </c>
      <c r="AB8383" s="14">
        <f t="shared" si="1154"/>
        <v>1.2E-2</v>
      </c>
    </row>
    <row r="8384" spans="1:28" x14ac:dyDescent="0.25">
      <c r="A8384" s="10">
        <f t="shared" si="1155"/>
        <v>45641</v>
      </c>
      <c r="B8384" s="11">
        <v>350</v>
      </c>
      <c r="C8384" s="11">
        <v>400</v>
      </c>
      <c r="D8384" s="12">
        <v>858.16666666666697</v>
      </c>
      <c r="E8384" s="9"/>
      <c r="F8384" s="9">
        <v>46.774999999999999</v>
      </c>
      <c r="G8384" s="9">
        <v>1.0069999999999999</v>
      </c>
      <c r="H8384" s="9">
        <v>5.5359999999999996</v>
      </c>
      <c r="I8384" s="9">
        <v>133.37299999999999</v>
      </c>
      <c r="J8384" s="9">
        <v>-7.9020000000000001</v>
      </c>
      <c r="K8384" s="9">
        <v>95.7</v>
      </c>
      <c r="L8384" s="9">
        <v>0.19600000000000001</v>
      </c>
      <c r="M8384" s="9">
        <v>0.24299999999999999</v>
      </c>
      <c r="N8384" s="9">
        <v>0</v>
      </c>
      <c r="O8384" s="9">
        <v>0.625</v>
      </c>
      <c r="P8384" s="9"/>
      <c r="Q8384" s="9"/>
      <c r="R8384" s="9"/>
      <c r="T8384">
        <f t="shared" si="1150"/>
        <v>3500400</v>
      </c>
      <c r="U8384">
        <v>0</v>
      </c>
      <c r="V8384">
        <f t="shared" si="1156"/>
        <v>0</v>
      </c>
      <c r="W8384" t="str">
        <f t="shared" si="1151"/>
        <v/>
      </c>
      <c r="X8384" t="str">
        <f t="shared" si="1152"/>
        <v/>
      </c>
      <c r="Y8384" t="str">
        <f t="shared" si="1157"/>
        <v/>
      </c>
      <c r="Z8384" s="9"/>
      <c r="AA8384" s="14">
        <f t="shared" si="1153"/>
        <v>0.32200000000000001</v>
      </c>
      <c r="AB8384" s="14">
        <f t="shared" si="1154"/>
        <v>1.4E-2</v>
      </c>
    </row>
    <row r="8385" spans="1:28" x14ac:dyDescent="0.25">
      <c r="A8385" s="10">
        <f t="shared" si="1155"/>
        <v>45641</v>
      </c>
      <c r="B8385" s="11">
        <v>350</v>
      </c>
      <c r="C8385" s="11">
        <v>500</v>
      </c>
      <c r="D8385" s="12">
        <v>858.20833333333303</v>
      </c>
      <c r="E8385" s="9"/>
      <c r="F8385" s="9">
        <v>48.295999999999999</v>
      </c>
      <c r="G8385" s="9">
        <v>1.51</v>
      </c>
      <c r="H8385" s="9">
        <v>5.0330000000000004</v>
      </c>
      <c r="I8385" s="9">
        <v>137.584</v>
      </c>
      <c r="J8385" s="9">
        <v>-8.3309999999999995</v>
      </c>
      <c r="K8385" s="9">
        <v>95</v>
      </c>
      <c r="L8385" s="9">
        <v>0.19600000000000001</v>
      </c>
      <c r="M8385" s="9">
        <v>0.24399999999999999</v>
      </c>
      <c r="N8385" s="9">
        <v>0</v>
      </c>
      <c r="O8385" s="9">
        <v>0.625</v>
      </c>
      <c r="P8385" s="9"/>
      <c r="Q8385" s="9"/>
      <c r="R8385" s="9"/>
      <c r="T8385">
        <f t="shared" si="1150"/>
        <v>3500500</v>
      </c>
      <c r="U8385">
        <v>0</v>
      </c>
      <c r="V8385">
        <f t="shared" si="1156"/>
        <v>0</v>
      </c>
      <c r="W8385" t="str">
        <f t="shared" si="1151"/>
        <v/>
      </c>
      <c r="X8385" t="str">
        <f t="shared" si="1152"/>
        <v/>
      </c>
      <c r="Y8385" t="str">
        <f t="shared" si="1157"/>
        <v/>
      </c>
      <c r="Z8385" s="9"/>
      <c r="AA8385" s="14">
        <f t="shared" si="1153"/>
        <v>0.309</v>
      </c>
      <c r="AB8385" s="14">
        <f t="shared" si="1154"/>
        <v>1.6E-2</v>
      </c>
    </row>
    <row r="8386" spans="1:28" x14ac:dyDescent="0.25">
      <c r="A8386" s="10">
        <f t="shared" si="1155"/>
        <v>45641</v>
      </c>
      <c r="B8386" s="11">
        <v>350</v>
      </c>
      <c r="C8386" s="11">
        <v>600</v>
      </c>
      <c r="D8386" s="12">
        <v>858.25</v>
      </c>
      <c r="E8386" s="9"/>
      <c r="F8386" s="9">
        <v>46.540999999999997</v>
      </c>
      <c r="G8386" s="9">
        <v>2.516</v>
      </c>
      <c r="H8386" s="9">
        <v>6.5430000000000001</v>
      </c>
      <c r="I8386" s="9">
        <v>136.18</v>
      </c>
      <c r="J8386" s="9">
        <v>-7.9020000000000001</v>
      </c>
      <c r="K8386" s="9">
        <v>89.4</v>
      </c>
      <c r="L8386" s="9">
        <v>0.19600000000000001</v>
      </c>
      <c r="M8386" s="9">
        <v>0.24299999999999999</v>
      </c>
      <c r="N8386" s="9">
        <v>0</v>
      </c>
      <c r="O8386" s="9">
        <v>0.625</v>
      </c>
      <c r="P8386" s="9"/>
      <c r="Q8386" s="9"/>
      <c r="R8386" s="9"/>
      <c r="T8386">
        <f t="shared" si="1150"/>
        <v>3500600</v>
      </c>
      <c r="U8386">
        <v>0</v>
      </c>
      <c r="V8386">
        <f t="shared" si="1156"/>
        <v>0</v>
      </c>
      <c r="W8386" t="str">
        <f t="shared" si="1151"/>
        <v/>
      </c>
      <c r="X8386" t="str">
        <f t="shared" si="1152"/>
        <v/>
      </c>
      <c r="Y8386" t="str">
        <f t="shared" si="1157"/>
        <v/>
      </c>
      <c r="Z8386" s="9"/>
      <c r="AA8386" s="14">
        <f t="shared" si="1153"/>
        <v>0.30099999999999999</v>
      </c>
      <c r="AB8386" s="14">
        <f t="shared" si="1154"/>
        <v>3.5999999999999997E-2</v>
      </c>
    </row>
    <row r="8387" spans="1:28" x14ac:dyDescent="0.25">
      <c r="A8387" s="10">
        <f t="shared" si="1155"/>
        <v>45641</v>
      </c>
      <c r="B8387" s="11">
        <v>350</v>
      </c>
      <c r="C8387" s="11">
        <v>700</v>
      </c>
      <c r="D8387" s="12">
        <v>858.29166666666697</v>
      </c>
      <c r="E8387" s="9"/>
      <c r="F8387" s="9">
        <v>46.307000000000002</v>
      </c>
      <c r="G8387" s="9">
        <v>1.51</v>
      </c>
      <c r="H8387" s="9">
        <v>5.0330000000000004</v>
      </c>
      <c r="I8387" s="9">
        <v>140.392</v>
      </c>
      <c r="J8387" s="9">
        <v>-8.4629999999999992</v>
      </c>
      <c r="K8387" s="9">
        <v>88.2</v>
      </c>
      <c r="L8387" s="9">
        <v>0.19600000000000001</v>
      </c>
      <c r="M8387" s="9">
        <v>0.24299999999999999</v>
      </c>
      <c r="N8387" s="9">
        <v>0</v>
      </c>
      <c r="O8387" s="9">
        <v>0.625</v>
      </c>
      <c r="P8387" s="9"/>
      <c r="Q8387" s="9"/>
      <c r="R8387" s="9"/>
      <c r="T8387">
        <f t="shared" si="1150"/>
        <v>3500700</v>
      </c>
      <c r="U8387">
        <v>0</v>
      </c>
      <c r="V8387">
        <f t="shared" si="1156"/>
        <v>0</v>
      </c>
      <c r="W8387" t="str">
        <f t="shared" si="1151"/>
        <v/>
      </c>
      <c r="X8387" t="str">
        <f t="shared" si="1152"/>
        <v/>
      </c>
      <c r="Y8387" t="str">
        <f t="shared" si="1157"/>
        <v/>
      </c>
      <c r="Z8387" s="9"/>
      <c r="AA8387" s="14">
        <f t="shared" si="1153"/>
        <v>0.28399999999999997</v>
      </c>
      <c r="AB8387" s="14">
        <f t="shared" si="1154"/>
        <v>3.7999999999999999E-2</v>
      </c>
    </row>
    <row r="8388" spans="1:28" x14ac:dyDescent="0.25">
      <c r="A8388" s="10">
        <f t="shared" si="1155"/>
        <v>45641</v>
      </c>
      <c r="B8388" s="11">
        <v>350</v>
      </c>
      <c r="C8388" s="11">
        <v>800</v>
      </c>
      <c r="D8388" s="12">
        <v>858.33333333333303</v>
      </c>
      <c r="E8388" s="9"/>
      <c r="F8388" s="9">
        <v>47.710999999999999</v>
      </c>
      <c r="G8388" s="9">
        <v>1.51</v>
      </c>
      <c r="H8388" s="9">
        <v>5.0330000000000004</v>
      </c>
      <c r="I8388" s="9">
        <v>143.19999999999999</v>
      </c>
      <c r="J8388" s="9">
        <v>-8.4629999999999992</v>
      </c>
      <c r="K8388" s="9">
        <v>88.6</v>
      </c>
      <c r="L8388" s="9">
        <v>0.19600000000000001</v>
      </c>
      <c r="M8388" s="9">
        <v>0.24299999999999999</v>
      </c>
      <c r="N8388" s="9">
        <v>0</v>
      </c>
      <c r="O8388" s="9">
        <v>0.625</v>
      </c>
      <c r="P8388" s="9"/>
      <c r="Q8388" s="9"/>
      <c r="R8388" s="9"/>
      <c r="T8388">
        <f t="shared" si="1150"/>
        <v>3500800</v>
      </c>
      <c r="U8388">
        <v>0.8</v>
      </c>
      <c r="V8388">
        <f t="shared" si="1156"/>
        <v>0</v>
      </c>
      <c r="W8388" t="str">
        <f t="shared" si="1151"/>
        <v/>
      </c>
      <c r="X8388" t="str">
        <f t="shared" si="1152"/>
        <v/>
      </c>
      <c r="Y8388" t="str">
        <f t="shared" si="1157"/>
        <v/>
      </c>
      <c r="Z8388" s="9"/>
      <c r="AA8388" s="14">
        <f t="shared" si="1153"/>
        <v>0.28599999999999998</v>
      </c>
      <c r="AB8388" s="14">
        <f t="shared" si="1154"/>
        <v>3.6999999999999998E-2</v>
      </c>
    </row>
    <row r="8389" spans="1:28" x14ac:dyDescent="0.25">
      <c r="A8389" s="10">
        <f t="shared" si="1155"/>
        <v>45641</v>
      </c>
      <c r="B8389" s="11">
        <v>350</v>
      </c>
      <c r="C8389" s="11">
        <v>900</v>
      </c>
      <c r="D8389" s="12">
        <v>858.375</v>
      </c>
      <c r="E8389" s="9"/>
      <c r="F8389" s="9">
        <v>45.722000000000001</v>
      </c>
      <c r="G8389" s="9">
        <v>1.0069999999999999</v>
      </c>
      <c r="H8389" s="9">
        <v>4.5289999999999999</v>
      </c>
      <c r="I8389" s="9">
        <v>141.79599999999999</v>
      </c>
      <c r="J8389" s="9">
        <v>-6.1680000000000001</v>
      </c>
      <c r="K8389" s="9">
        <v>90.4</v>
      </c>
      <c r="L8389" s="9">
        <v>0.19700000000000001</v>
      </c>
      <c r="M8389" s="9">
        <v>0.24399999999999999</v>
      </c>
      <c r="N8389" s="9">
        <v>0</v>
      </c>
      <c r="O8389" s="9">
        <v>54.375</v>
      </c>
      <c r="P8389" s="9"/>
      <c r="Q8389" s="9"/>
      <c r="R8389" s="9"/>
      <c r="T8389">
        <f t="shared" ref="T8389:T8452" si="1158">B8389*10000+C8389</f>
        <v>3500900</v>
      </c>
      <c r="U8389">
        <v>62.7</v>
      </c>
      <c r="V8389">
        <f t="shared" si="1156"/>
        <v>54.4</v>
      </c>
      <c r="W8389" t="str">
        <f t="shared" ref="W8389:W8452" si="1159">IF(C8389=2400,ROUND(L8389,3),"")</f>
        <v/>
      </c>
      <c r="X8389" t="str">
        <f t="shared" ref="X8389:X8452" si="1160">IF(C8389=2400,ROUND(M8389,3),"")</f>
        <v/>
      </c>
      <c r="Y8389" t="str">
        <f t="shared" si="1157"/>
        <v/>
      </c>
      <c r="Z8389" s="9"/>
      <c r="AA8389" s="14">
        <f t="shared" ref="AA8389:AA8452" si="1161">ROUND((0.6105*(EXP((17.273*J8389)/(J8389+237.3))))*K8389/100,3)</f>
        <v>0.34799999999999998</v>
      </c>
      <c r="AB8389" s="14">
        <f t="shared" ref="AB8389:AB8452" si="1162">ROUND(AA8389/K8389*(100-K8389),3)</f>
        <v>3.6999999999999998E-2</v>
      </c>
    </row>
    <row r="8390" spans="1:28" x14ac:dyDescent="0.25">
      <c r="A8390" s="10">
        <f t="shared" si="1155"/>
        <v>45641</v>
      </c>
      <c r="B8390" s="11">
        <v>350</v>
      </c>
      <c r="C8390" s="11">
        <v>1000</v>
      </c>
      <c r="D8390" s="12">
        <v>858.41666666666697</v>
      </c>
      <c r="E8390" s="9"/>
      <c r="F8390" s="9">
        <v>45.956000000000003</v>
      </c>
      <c r="G8390" s="9">
        <v>1.0069999999999999</v>
      </c>
      <c r="H8390" s="9">
        <v>3.5230000000000001</v>
      </c>
      <c r="I8390" s="9">
        <v>127.75700000000001</v>
      </c>
      <c r="J8390" s="9">
        <v>-5.8230000000000004</v>
      </c>
      <c r="K8390" s="9">
        <v>87.8</v>
      </c>
      <c r="L8390" s="9">
        <v>0.19600000000000001</v>
      </c>
      <c r="M8390" s="9">
        <v>0.24399999999999999</v>
      </c>
      <c r="N8390" s="9">
        <v>0</v>
      </c>
      <c r="O8390" s="9">
        <v>156.875</v>
      </c>
      <c r="P8390" s="9"/>
      <c r="Q8390" s="9"/>
      <c r="R8390" s="9"/>
      <c r="T8390">
        <f t="shared" si="1158"/>
        <v>3501000</v>
      </c>
      <c r="U8390">
        <v>170.3</v>
      </c>
      <c r="V8390">
        <f t="shared" si="1156"/>
        <v>156.9</v>
      </c>
      <c r="W8390" t="str">
        <f t="shared" si="1159"/>
        <v/>
      </c>
      <c r="X8390" t="str">
        <f t="shared" si="1160"/>
        <v/>
      </c>
      <c r="Y8390" t="str">
        <f t="shared" si="1157"/>
        <v/>
      </c>
      <c r="Z8390" s="9"/>
      <c r="AA8390" s="14">
        <f t="shared" si="1161"/>
        <v>0.34699999999999998</v>
      </c>
      <c r="AB8390" s="14">
        <f t="shared" si="1162"/>
        <v>4.8000000000000001E-2</v>
      </c>
    </row>
    <row r="8391" spans="1:28" x14ac:dyDescent="0.25">
      <c r="A8391" s="10">
        <f t="shared" ref="A8391:A8454" si="1163">A$5-1+B8391</f>
        <v>45641</v>
      </c>
      <c r="B8391" s="11">
        <v>350</v>
      </c>
      <c r="C8391" s="11">
        <v>1100</v>
      </c>
      <c r="D8391" s="12">
        <v>858.45833333333303</v>
      </c>
      <c r="E8391" s="9"/>
      <c r="F8391" s="9">
        <v>45.021000000000001</v>
      </c>
      <c r="G8391" s="9">
        <v>2.516</v>
      </c>
      <c r="H8391" s="9">
        <v>8.5559999999999992</v>
      </c>
      <c r="I8391" s="9">
        <v>141.79599999999999</v>
      </c>
      <c r="J8391" s="9">
        <v>-4.7729999999999997</v>
      </c>
      <c r="K8391" s="9">
        <v>82.5</v>
      </c>
      <c r="L8391" s="9">
        <v>0.19600000000000001</v>
      </c>
      <c r="M8391" s="9">
        <v>0.24399999999999999</v>
      </c>
      <c r="N8391" s="9">
        <v>0</v>
      </c>
      <c r="O8391" s="9">
        <v>260.625</v>
      </c>
      <c r="P8391" s="9"/>
      <c r="Q8391" s="9"/>
      <c r="R8391" s="9"/>
      <c r="T8391">
        <f t="shared" si="1158"/>
        <v>3501100</v>
      </c>
      <c r="U8391">
        <v>250.2</v>
      </c>
      <c r="V8391">
        <f t="shared" si="1156"/>
        <v>260.60000000000002</v>
      </c>
      <c r="W8391" t="str">
        <f t="shared" si="1159"/>
        <v/>
      </c>
      <c r="X8391" t="str">
        <f t="shared" si="1160"/>
        <v/>
      </c>
      <c r="Y8391" t="str">
        <f t="shared" si="1157"/>
        <v/>
      </c>
      <c r="Z8391" s="9"/>
      <c r="AA8391" s="14">
        <f t="shared" si="1161"/>
        <v>0.35299999999999998</v>
      </c>
      <c r="AB8391" s="14">
        <f t="shared" si="1162"/>
        <v>7.4999999999999997E-2</v>
      </c>
    </row>
    <row r="8392" spans="1:28" x14ac:dyDescent="0.25">
      <c r="A8392" s="10">
        <f t="shared" si="1163"/>
        <v>45641</v>
      </c>
      <c r="B8392" s="11">
        <v>350</v>
      </c>
      <c r="C8392" s="11">
        <v>1200</v>
      </c>
      <c r="D8392" s="12">
        <v>858.5</v>
      </c>
      <c r="E8392" s="9"/>
      <c r="F8392" s="9">
        <v>44.201999999999998</v>
      </c>
      <c r="G8392" s="9">
        <v>3.02</v>
      </c>
      <c r="H8392" s="9">
        <v>7.0460000000000003</v>
      </c>
      <c r="I8392" s="9">
        <v>134.77600000000001</v>
      </c>
      <c r="J8392" s="9">
        <v>-5.6360000000000001</v>
      </c>
      <c r="K8392" s="9">
        <v>79</v>
      </c>
      <c r="L8392" s="9">
        <v>0.19600000000000001</v>
      </c>
      <c r="M8392" s="9">
        <v>0.24399999999999999</v>
      </c>
      <c r="N8392" s="9">
        <v>0</v>
      </c>
      <c r="O8392" s="9">
        <v>225.625</v>
      </c>
      <c r="P8392" s="9"/>
      <c r="Q8392" s="9"/>
      <c r="R8392" s="9"/>
      <c r="T8392">
        <f t="shared" si="1158"/>
        <v>3501200</v>
      </c>
      <c r="U8392">
        <v>285.8</v>
      </c>
      <c r="V8392">
        <f t="shared" si="1156"/>
        <v>225.6</v>
      </c>
      <c r="W8392" t="str">
        <f t="shared" si="1159"/>
        <v/>
      </c>
      <c r="X8392" t="str">
        <f t="shared" si="1160"/>
        <v/>
      </c>
      <c r="Y8392" t="str">
        <f t="shared" si="1157"/>
        <v/>
      </c>
      <c r="Z8392" s="9"/>
      <c r="AA8392" s="14">
        <f t="shared" si="1161"/>
        <v>0.317</v>
      </c>
      <c r="AB8392" s="14">
        <f t="shared" si="1162"/>
        <v>8.4000000000000005E-2</v>
      </c>
    </row>
    <row r="8393" spans="1:28" x14ac:dyDescent="0.25">
      <c r="A8393" s="10">
        <f t="shared" si="1163"/>
        <v>45641</v>
      </c>
      <c r="B8393" s="11">
        <v>350</v>
      </c>
      <c r="C8393" s="11">
        <v>1300</v>
      </c>
      <c r="D8393" s="12">
        <v>858.54166666666697</v>
      </c>
      <c r="E8393" s="9"/>
      <c r="F8393" s="9">
        <v>44.552999999999997</v>
      </c>
      <c r="G8393" s="9">
        <v>3.02</v>
      </c>
      <c r="H8393" s="9">
        <v>8.0519999999999996</v>
      </c>
      <c r="I8393" s="9">
        <v>138.988</v>
      </c>
      <c r="J8393" s="9">
        <v>-5.4489999999999998</v>
      </c>
      <c r="K8393" s="9">
        <v>77.599999999999994</v>
      </c>
      <c r="L8393" s="9">
        <v>0.19600000000000001</v>
      </c>
      <c r="M8393" s="9">
        <v>0.24299999999999999</v>
      </c>
      <c r="N8393" s="9">
        <v>0</v>
      </c>
      <c r="O8393" s="9">
        <v>224.375</v>
      </c>
      <c r="P8393" s="9"/>
      <c r="Q8393" s="9"/>
      <c r="R8393" s="9"/>
      <c r="T8393">
        <f t="shared" si="1158"/>
        <v>3501300</v>
      </c>
      <c r="U8393">
        <v>272.2</v>
      </c>
      <c r="V8393">
        <f t="shared" si="1156"/>
        <v>224.4</v>
      </c>
      <c r="W8393" t="str">
        <f t="shared" si="1159"/>
        <v/>
      </c>
      <c r="X8393" t="str">
        <f t="shared" si="1160"/>
        <v/>
      </c>
      <c r="Y8393" t="str">
        <f t="shared" si="1157"/>
        <v/>
      </c>
      <c r="Z8393" s="9"/>
      <c r="AA8393" s="14">
        <f t="shared" si="1161"/>
        <v>0.316</v>
      </c>
      <c r="AB8393" s="14">
        <f t="shared" si="1162"/>
        <v>9.0999999999999998E-2</v>
      </c>
    </row>
    <row r="8394" spans="1:28" x14ac:dyDescent="0.25">
      <c r="A8394" s="10">
        <f t="shared" si="1163"/>
        <v>45641</v>
      </c>
      <c r="B8394" s="11">
        <v>350</v>
      </c>
      <c r="C8394" s="11">
        <v>1400</v>
      </c>
      <c r="D8394" s="12">
        <v>858.58333333333303</v>
      </c>
      <c r="E8394" s="9"/>
      <c r="F8394" s="9">
        <v>43.5</v>
      </c>
      <c r="G8394" s="9">
        <v>2.516</v>
      </c>
      <c r="H8394" s="9">
        <v>6.5430000000000001</v>
      </c>
      <c r="I8394" s="9">
        <v>146.00800000000001</v>
      </c>
      <c r="J8394" s="9">
        <v>-6.2939999999999996</v>
      </c>
      <c r="K8394" s="9">
        <v>76.5</v>
      </c>
      <c r="L8394" s="9">
        <v>0.19600000000000001</v>
      </c>
      <c r="M8394" s="9">
        <v>0.24299999999999999</v>
      </c>
      <c r="N8394" s="9">
        <v>0</v>
      </c>
      <c r="O8394" s="9">
        <v>180.625</v>
      </c>
      <c r="P8394" s="9"/>
      <c r="Q8394" s="9"/>
      <c r="R8394" s="9"/>
      <c r="T8394">
        <f t="shared" si="1158"/>
        <v>3501400</v>
      </c>
      <c r="U8394">
        <v>211.2</v>
      </c>
      <c r="V8394">
        <f t="shared" si="1156"/>
        <v>180.6</v>
      </c>
      <c r="W8394" t="str">
        <f t="shared" si="1159"/>
        <v/>
      </c>
      <c r="X8394" t="str">
        <f t="shared" si="1160"/>
        <v/>
      </c>
      <c r="Y8394" t="str">
        <f t="shared" si="1157"/>
        <v/>
      </c>
      <c r="Z8394" s="9"/>
      <c r="AA8394" s="14">
        <f t="shared" si="1161"/>
        <v>0.29199999999999998</v>
      </c>
      <c r="AB8394" s="14">
        <f t="shared" si="1162"/>
        <v>0.09</v>
      </c>
    </row>
    <row r="8395" spans="1:28" x14ac:dyDescent="0.25">
      <c r="A8395" s="10">
        <f t="shared" si="1163"/>
        <v>45641</v>
      </c>
      <c r="B8395" s="11">
        <v>350</v>
      </c>
      <c r="C8395" s="11">
        <v>1500</v>
      </c>
      <c r="D8395" s="12">
        <v>858.625</v>
      </c>
      <c r="E8395" s="9"/>
      <c r="F8395" s="9">
        <v>44.552999999999997</v>
      </c>
      <c r="G8395" s="9">
        <v>1.51</v>
      </c>
      <c r="H8395" s="9">
        <v>6.0389999999999997</v>
      </c>
      <c r="I8395" s="9">
        <v>155.83500000000001</v>
      </c>
      <c r="J8395" s="9">
        <v>-4.8650000000000002</v>
      </c>
      <c r="K8395" s="9">
        <v>76.3</v>
      </c>
      <c r="L8395" s="9">
        <v>0.19600000000000001</v>
      </c>
      <c r="M8395" s="9">
        <v>0.24299999999999999</v>
      </c>
      <c r="N8395" s="9">
        <v>0</v>
      </c>
      <c r="O8395" s="9">
        <v>121.875</v>
      </c>
      <c r="P8395" s="9"/>
      <c r="Q8395" s="9"/>
      <c r="R8395" s="9"/>
      <c r="T8395">
        <f t="shared" si="1158"/>
        <v>3501500</v>
      </c>
      <c r="U8395">
        <v>112.8</v>
      </c>
      <c r="V8395">
        <f t="shared" si="1156"/>
        <v>121.9</v>
      </c>
      <c r="W8395" t="str">
        <f t="shared" si="1159"/>
        <v/>
      </c>
      <c r="X8395" t="str">
        <f t="shared" si="1160"/>
        <v/>
      </c>
      <c r="Y8395" t="str">
        <f t="shared" si="1157"/>
        <v/>
      </c>
      <c r="Z8395" s="9"/>
      <c r="AA8395" s="14">
        <f t="shared" si="1161"/>
        <v>0.32400000000000001</v>
      </c>
      <c r="AB8395" s="14">
        <f t="shared" si="1162"/>
        <v>0.10100000000000001</v>
      </c>
    </row>
    <row r="8396" spans="1:28" x14ac:dyDescent="0.25">
      <c r="A8396" s="10">
        <f t="shared" si="1163"/>
        <v>45641</v>
      </c>
      <c r="B8396" s="11">
        <v>350</v>
      </c>
      <c r="C8396" s="11">
        <v>1600</v>
      </c>
      <c r="D8396" s="12">
        <v>858.66666666666697</v>
      </c>
      <c r="E8396" s="9"/>
      <c r="F8396" s="9">
        <v>43.734000000000002</v>
      </c>
      <c r="G8396" s="9">
        <v>0.503</v>
      </c>
      <c r="H8396" s="9">
        <v>4.0259999999999998</v>
      </c>
      <c r="I8396" s="9">
        <v>144.60400000000001</v>
      </c>
      <c r="J8396" s="9">
        <v>-7.7060000000000004</v>
      </c>
      <c r="K8396" s="9">
        <v>79.099999999999994</v>
      </c>
      <c r="L8396" s="9">
        <v>0.19700000000000001</v>
      </c>
      <c r="M8396" s="9">
        <v>0.24399999999999999</v>
      </c>
      <c r="N8396" s="9">
        <v>0</v>
      </c>
      <c r="O8396" s="9">
        <v>31.875</v>
      </c>
      <c r="P8396" s="9"/>
      <c r="Q8396" s="9"/>
      <c r="R8396" s="9"/>
      <c r="T8396">
        <f t="shared" si="1158"/>
        <v>3501600</v>
      </c>
      <c r="U8396">
        <v>14.8</v>
      </c>
      <c r="V8396">
        <f t="shared" si="1156"/>
        <v>31.9</v>
      </c>
      <c r="W8396" t="str">
        <f t="shared" si="1159"/>
        <v/>
      </c>
      <c r="X8396" t="str">
        <f t="shared" si="1160"/>
        <v/>
      </c>
      <c r="Y8396" t="str">
        <f t="shared" si="1157"/>
        <v/>
      </c>
      <c r="Z8396" s="9"/>
      <c r="AA8396" s="14">
        <f t="shared" si="1161"/>
        <v>0.27</v>
      </c>
      <c r="AB8396" s="14">
        <f t="shared" si="1162"/>
        <v>7.0999999999999994E-2</v>
      </c>
    </row>
    <row r="8397" spans="1:28" x14ac:dyDescent="0.25">
      <c r="A8397" s="10">
        <f t="shared" si="1163"/>
        <v>45641</v>
      </c>
      <c r="B8397" s="11">
        <v>350</v>
      </c>
      <c r="C8397" s="11">
        <v>1700</v>
      </c>
      <c r="D8397" s="12">
        <v>858.70833333333303</v>
      </c>
      <c r="E8397" s="9"/>
      <c r="F8397" s="9">
        <v>43.616999999999997</v>
      </c>
      <c r="G8397" s="9">
        <v>0</v>
      </c>
      <c r="H8397" s="9">
        <v>2.0129999999999999</v>
      </c>
      <c r="I8397" s="9">
        <v>141.79599999999999</v>
      </c>
      <c r="J8397" s="9">
        <v>-7.9349999999999996</v>
      </c>
      <c r="K8397" s="9">
        <v>86.1</v>
      </c>
      <c r="L8397" s="9">
        <v>0.19600000000000001</v>
      </c>
      <c r="M8397" s="9">
        <v>0.24299999999999999</v>
      </c>
      <c r="N8397" s="9">
        <v>0</v>
      </c>
      <c r="O8397" s="9">
        <v>0.625</v>
      </c>
      <c r="P8397" s="9"/>
      <c r="Q8397" s="9"/>
      <c r="R8397" s="9"/>
      <c r="T8397">
        <f t="shared" si="1158"/>
        <v>3501700</v>
      </c>
      <c r="U8397">
        <v>0</v>
      </c>
      <c r="V8397">
        <f t="shared" si="1156"/>
        <v>0</v>
      </c>
      <c r="W8397" t="str">
        <f t="shared" si="1159"/>
        <v/>
      </c>
      <c r="X8397" t="str">
        <f t="shared" si="1160"/>
        <v/>
      </c>
      <c r="Y8397" t="str">
        <f t="shared" si="1157"/>
        <v/>
      </c>
      <c r="Z8397" s="9"/>
      <c r="AA8397" s="14">
        <f t="shared" si="1161"/>
        <v>0.28899999999999998</v>
      </c>
      <c r="AB8397" s="14">
        <f t="shared" si="1162"/>
        <v>4.7E-2</v>
      </c>
    </row>
    <row r="8398" spans="1:28" x14ac:dyDescent="0.25">
      <c r="A8398" s="10">
        <f t="shared" si="1163"/>
        <v>45641</v>
      </c>
      <c r="B8398" s="11">
        <v>350</v>
      </c>
      <c r="C8398" s="11">
        <v>1800</v>
      </c>
      <c r="D8398" s="12">
        <v>858.75</v>
      </c>
      <c r="E8398" s="9"/>
      <c r="F8398" s="9">
        <v>43.383000000000003</v>
      </c>
      <c r="G8398" s="9">
        <v>0</v>
      </c>
      <c r="H8398" s="9">
        <v>2.0129999999999999</v>
      </c>
      <c r="I8398" s="9">
        <v>136.18</v>
      </c>
      <c r="J8398" s="9">
        <v>-7.968</v>
      </c>
      <c r="K8398" s="9">
        <v>88.9</v>
      </c>
      <c r="L8398" s="9">
        <v>0.19700000000000001</v>
      </c>
      <c r="M8398" s="9">
        <v>0.24299999999999999</v>
      </c>
      <c r="N8398" s="9">
        <v>0</v>
      </c>
      <c r="O8398" s="9">
        <v>0.625</v>
      </c>
      <c r="P8398" s="9"/>
      <c r="Q8398" s="9"/>
      <c r="R8398" s="9"/>
      <c r="T8398">
        <f t="shared" si="1158"/>
        <v>3501800</v>
      </c>
      <c r="U8398">
        <v>0</v>
      </c>
      <c r="V8398">
        <f t="shared" si="1156"/>
        <v>0</v>
      </c>
      <c r="W8398" t="str">
        <f t="shared" si="1159"/>
        <v/>
      </c>
      <c r="X8398" t="str">
        <f t="shared" si="1160"/>
        <v/>
      </c>
      <c r="Y8398" t="str">
        <f t="shared" si="1157"/>
        <v/>
      </c>
      <c r="Z8398" s="9"/>
      <c r="AA8398" s="14">
        <f t="shared" si="1161"/>
        <v>0.29799999999999999</v>
      </c>
      <c r="AB8398" s="14">
        <f t="shared" si="1162"/>
        <v>3.6999999999999998E-2</v>
      </c>
    </row>
    <row r="8399" spans="1:28" x14ac:dyDescent="0.25">
      <c r="A8399" s="10">
        <f t="shared" si="1163"/>
        <v>45641</v>
      </c>
      <c r="B8399" s="11">
        <v>350</v>
      </c>
      <c r="C8399" s="11">
        <v>1900</v>
      </c>
      <c r="D8399" s="12">
        <v>858.79166666666697</v>
      </c>
      <c r="E8399" s="9"/>
      <c r="F8399" s="9">
        <v>43.968000000000004</v>
      </c>
      <c r="G8399" s="9">
        <v>0</v>
      </c>
      <c r="H8399" s="9">
        <v>1.0069999999999999</v>
      </c>
      <c r="I8399" s="9">
        <v>138.988</v>
      </c>
      <c r="J8399" s="9">
        <v>-7.8040000000000003</v>
      </c>
      <c r="K8399" s="9">
        <v>90.7</v>
      </c>
      <c r="L8399" s="9">
        <v>0.19700000000000001</v>
      </c>
      <c r="M8399" s="9">
        <v>0.24299999999999999</v>
      </c>
      <c r="N8399" s="9">
        <v>0</v>
      </c>
      <c r="O8399" s="9">
        <v>0.625</v>
      </c>
      <c r="P8399" s="9"/>
      <c r="Q8399" s="9"/>
      <c r="R8399" s="9"/>
      <c r="T8399">
        <f t="shared" si="1158"/>
        <v>3501900</v>
      </c>
      <c r="U8399">
        <v>0</v>
      </c>
      <c r="V8399">
        <f t="shared" si="1156"/>
        <v>0</v>
      </c>
      <c r="W8399" t="str">
        <f t="shared" si="1159"/>
        <v/>
      </c>
      <c r="X8399" t="str">
        <f t="shared" si="1160"/>
        <v/>
      </c>
      <c r="Y8399" t="str">
        <f t="shared" si="1157"/>
        <v/>
      </c>
      <c r="Z8399" s="9"/>
      <c r="AA8399" s="14">
        <f t="shared" si="1161"/>
        <v>0.308</v>
      </c>
      <c r="AB8399" s="14">
        <f t="shared" si="1162"/>
        <v>3.2000000000000001E-2</v>
      </c>
    </row>
    <row r="8400" spans="1:28" x14ac:dyDescent="0.25">
      <c r="A8400" s="10">
        <f t="shared" si="1163"/>
        <v>45641</v>
      </c>
      <c r="B8400" s="11">
        <v>350</v>
      </c>
      <c r="C8400" s="11">
        <v>2000</v>
      </c>
      <c r="D8400" s="12">
        <v>858.83333333333303</v>
      </c>
      <c r="E8400" s="9"/>
      <c r="F8400" s="9">
        <v>44.201999999999998</v>
      </c>
      <c r="G8400" s="9">
        <v>0</v>
      </c>
      <c r="H8400" s="9">
        <v>1.0069999999999999</v>
      </c>
      <c r="I8400" s="9">
        <v>75.811999999999998</v>
      </c>
      <c r="J8400" s="9">
        <v>-10.476000000000001</v>
      </c>
      <c r="K8400" s="9">
        <v>90.9</v>
      </c>
      <c r="L8400" s="9">
        <v>0.19600000000000001</v>
      </c>
      <c r="M8400" s="9">
        <v>0.24299999999999999</v>
      </c>
      <c r="N8400" s="9">
        <v>0</v>
      </c>
      <c r="O8400" s="9">
        <v>0.625</v>
      </c>
      <c r="P8400" s="9"/>
      <c r="Q8400" s="9"/>
      <c r="R8400" s="9"/>
      <c r="T8400">
        <f t="shared" si="1158"/>
        <v>3502000</v>
      </c>
      <c r="U8400">
        <v>0</v>
      </c>
      <c r="V8400">
        <f t="shared" si="1156"/>
        <v>0</v>
      </c>
      <c r="W8400" t="str">
        <f t="shared" si="1159"/>
        <v/>
      </c>
      <c r="X8400" t="str">
        <f t="shared" si="1160"/>
        <v/>
      </c>
      <c r="Y8400" t="str">
        <f t="shared" si="1157"/>
        <v/>
      </c>
      <c r="Z8400" s="9"/>
      <c r="AA8400" s="14">
        <f t="shared" si="1161"/>
        <v>0.25</v>
      </c>
      <c r="AB8400" s="14">
        <f t="shared" si="1162"/>
        <v>2.5000000000000001E-2</v>
      </c>
    </row>
    <row r="8401" spans="1:28" x14ac:dyDescent="0.25">
      <c r="A8401" s="10">
        <f t="shared" si="1163"/>
        <v>45641</v>
      </c>
      <c r="B8401" s="11">
        <v>350</v>
      </c>
      <c r="C8401" s="11">
        <v>2100</v>
      </c>
      <c r="D8401" s="12">
        <v>858.875</v>
      </c>
      <c r="E8401" s="9"/>
      <c r="F8401" s="9">
        <v>42.213000000000001</v>
      </c>
      <c r="G8401" s="9">
        <v>0</v>
      </c>
      <c r="H8401" s="9">
        <v>1.0069999999999999</v>
      </c>
      <c r="I8401" s="9">
        <v>307.459</v>
      </c>
      <c r="J8401" s="9">
        <v>-11.04</v>
      </c>
      <c r="K8401" s="9">
        <v>92.5</v>
      </c>
      <c r="L8401" s="9">
        <v>0.19600000000000001</v>
      </c>
      <c r="M8401" s="9">
        <v>0.24299999999999999</v>
      </c>
      <c r="N8401" s="9">
        <v>0</v>
      </c>
      <c r="O8401" s="9">
        <v>0.625</v>
      </c>
      <c r="P8401" s="9"/>
      <c r="Q8401" s="9"/>
      <c r="R8401" s="9"/>
      <c r="T8401">
        <f t="shared" si="1158"/>
        <v>3502100</v>
      </c>
      <c r="U8401">
        <v>0</v>
      </c>
      <c r="V8401">
        <f t="shared" si="1156"/>
        <v>0</v>
      </c>
      <c r="W8401" t="str">
        <f t="shared" si="1159"/>
        <v/>
      </c>
      <c r="X8401" t="str">
        <f t="shared" si="1160"/>
        <v/>
      </c>
      <c r="Y8401" t="str">
        <f t="shared" si="1157"/>
        <v/>
      </c>
      <c r="Z8401" s="9"/>
      <c r="AA8401" s="14">
        <f t="shared" si="1161"/>
        <v>0.24299999999999999</v>
      </c>
      <c r="AB8401" s="14">
        <f t="shared" si="1162"/>
        <v>0.02</v>
      </c>
    </row>
    <row r="8402" spans="1:28" x14ac:dyDescent="0.25">
      <c r="A8402" s="10">
        <f t="shared" si="1163"/>
        <v>45641</v>
      </c>
      <c r="B8402" s="11">
        <v>350</v>
      </c>
      <c r="C8402" s="11">
        <v>2200</v>
      </c>
      <c r="D8402" s="12">
        <v>858.91666666666697</v>
      </c>
      <c r="E8402" s="9"/>
      <c r="F8402" s="9">
        <v>46.19</v>
      </c>
      <c r="G8402" s="9">
        <v>1.0069999999999999</v>
      </c>
      <c r="H8402" s="9">
        <v>3.02</v>
      </c>
      <c r="I8402" s="9">
        <v>338.34500000000003</v>
      </c>
      <c r="J8402" s="9">
        <v>-9.61</v>
      </c>
      <c r="K8402" s="9">
        <v>92.2</v>
      </c>
      <c r="L8402" s="9">
        <v>0.19600000000000001</v>
      </c>
      <c r="M8402" s="9">
        <v>0.24399999999999999</v>
      </c>
      <c r="N8402" s="9">
        <v>0</v>
      </c>
      <c r="O8402" s="9">
        <v>0.625</v>
      </c>
      <c r="P8402" s="9"/>
      <c r="Q8402" s="9"/>
      <c r="R8402" s="9"/>
      <c r="T8402">
        <f t="shared" si="1158"/>
        <v>3502200</v>
      </c>
      <c r="U8402">
        <v>0</v>
      </c>
      <c r="V8402">
        <f t="shared" si="1156"/>
        <v>0</v>
      </c>
      <c r="W8402" t="str">
        <f t="shared" si="1159"/>
        <v/>
      </c>
      <c r="X8402" t="str">
        <f t="shared" si="1160"/>
        <v/>
      </c>
      <c r="Y8402" t="str">
        <f t="shared" si="1157"/>
        <v/>
      </c>
      <c r="Z8402" s="9"/>
      <c r="AA8402" s="14">
        <f t="shared" si="1161"/>
        <v>0.27200000000000002</v>
      </c>
      <c r="AB8402" s="14">
        <f t="shared" si="1162"/>
        <v>2.3E-2</v>
      </c>
    </row>
    <row r="8403" spans="1:28" x14ac:dyDescent="0.25">
      <c r="A8403" s="10">
        <f t="shared" si="1163"/>
        <v>45641</v>
      </c>
      <c r="B8403" s="11">
        <v>350</v>
      </c>
      <c r="C8403" s="11">
        <v>2300</v>
      </c>
      <c r="D8403" s="12">
        <v>858.95833333333303</v>
      </c>
      <c r="E8403" s="9"/>
      <c r="F8403" s="9">
        <v>44.552999999999997</v>
      </c>
      <c r="G8403" s="9">
        <v>1.0069999999999999</v>
      </c>
      <c r="H8403" s="9">
        <v>4.5289999999999999</v>
      </c>
      <c r="I8403" s="9">
        <v>355.19200000000001</v>
      </c>
      <c r="J8403" s="9">
        <v>-8.6630000000000003</v>
      </c>
      <c r="K8403" s="9">
        <v>90.3</v>
      </c>
      <c r="L8403" s="9">
        <v>0.19700000000000001</v>
      </c>
      <c r="M8403" s="9">
        <v>0.24299999999999999</v>
      </c>
      <c r="N8403" s="9">
        <v>0</v>
      </c>
      <c r="O8403" s="9">
        <v>0.625</v>
      </c>
      <c r="P8403" s="9"/>
      <c r="Q8403" s="9"/>
      <c r="R8403" s="9"/>
      <c r="T8403">
        <f t="shared" si="1158"/>
        <v>3502300</v>
      </c>
      <c r="U8403">
        <v>0</v>
      </c>
      <c r="V8403">
        <f t="shared" si="1156"/>
        <v>0</v>
      </c>
      <c r="W8403" t="str">
        <f t="shared" si="1159"/>
        <v/>
      </c>
      <c r="X8403" t="str">
        <f t="shared" si="1160"/>
        <v/>
      </c>
      <c r="Y8403" t="str">
        <f t="shared" si="1157"/>
        <v/>
      </c>
      <c r="Z8403" s="9"/>
      <c r="AA8403" s="14">
        <f t="shared" si="1161"/>
        <v>0.28699999999999998</v>
      </c>
      <c r="AB8403" s="14">
        <f t="shared" si="1162"/>
        <v>3.1E-2</v>
      </c>
    </row>
    <row r="8404" spans="1:28" x14ac:dyDescent="0.25">
      <c r="A8404" s="10">
        <f t="shared" si="1163"/>
        <v>45641</v>
      </c>
      <c r="B8404" s="11">
        <v>350</v>
      </c>
      <c r="C8404" s="11">
        <v>2400</v>
      </c>
      <c r="D8404" s="12">
        <v>859</v>
      </c>
      <c r="E8404" s="9"/>
      <c r="F8404" s="9">
        <v>45.255000000000003</v>
      </c>
      <c r="G8404" s="9">
        <v>1.51</v>
      </c>
      <c r="H8404" s="9">
        <v>6.5430000000000001</v>
      </c>
      <c r="I8404" s="9">
        <v>334.13299999999998</v>
      </c>
      <c r="J8404" s="9">
        <v>-9.7129999999999992</v>
      </c>
      <c r="K8404" s="9">
        <v>92</v>
      </c>
      <c r="L8404" s="9">
        <v>0.19600000000000001</v>
      </c>
      <c r="M8404" s="9">
        <v>0.24399999999999999</v>
      </c>
      <c r="N8404" s="9">
        <v>0</v>
      </c>
      <c r="O8404" s="9">
        <v>0.625</v>
      </c>
      <c r="P8404" s="9"/>
      <c r="Q8404" s="9"/>
      <c r="R8404" s="9"/>
      <c r="T8404">
        <f t="shared" si="1158"/>
        <v>3502400</v>
      </c>
      <c r="U8404">
        <v>0</v>
      </c>
      <c r="V8404">
        <f t="shared" si="1156"/>
        <v>0</v>
      </c>
      <c r="W8404">
        <f t="shared" si="1159"/>
        <v>0.19600000000000001</v>
      </c>
      <c r="X8404">
        <f t="shared" si="1160"/>
        <v>0.24399999999999999</v>
      </c>
      <c r="Y8404">
        <f t="shared" si="1157"/>
        <v>0.45300000000000001</v>
      </c>
      <c r="Z8404" s="9"/>
      <c r="AA8404" s="14">
        <f t="shared" si="1161"/>
        <v>0.26900000000000002</v>
      </c>
      <c r="AB8404" s="14">
        <f t="shared" si="1162"/>
        <v>2.3E-2</v>
      </c>
    </row>
    <row r="8405" spans="1:28" x14ac:dyDescent="0.25">
      <c r="A8405" s="10">
        <f t="shared" si="1163"/>
        <v>45642</v>
      </c>
      <c r="B8405" s="11">
        <v>351</v>
      </c>
      <c r="C8405" s="11">
        <v>100</v>
      </c>
      <c r="D8405" s="12">
        <v>859.04166666666697</v>
      </c>
      <c r="E8405" s="9"/>
      <c r="F8405" s="9">
        <v>45.021000000000001</v>
      </c>
      <c r="G8405" s="9">
        <v>2.0129999999999999</v>
      </c>
      <c r="H8405" s="9">
        <v>5.5359999999999996</v>
      </c>
      <c r="I8405" s="9">
        <v>342.55700000000002</v>
      </c>
      <c r="J8405" s="9">
        <v>-9.2690000000000001</v>
      </c>
      <c r="K8405" s="9">
        <v>94.3</v>
      </c>
      <c r="L8405" s="9">
        <v>0.19600000000000001</v>
      </c>
      <c r="M8405" s="9">
        <v>0.24299999999999999</v>
      </c>
      <c r="N8405" s="9">
        <v>0</v>
      </c>
      <c r="O8405" s="9">
        <v>0.625</v>
      </c>
      <c r="P8405" s="9"/>
      <c r="Q8405" s="9"/>
      <c r="R8405" s="9"/>
      <c r="T8405">
        <f t="shared" si="1158"/>
        <v>3510100</v>
      </c>
      <c r="U8405">
        <v>0</v>
      </c>
      <c r="V8405">
        <f t="shared" si="1156"/>
        <v>0</v>
      </c>
      <c r="W8405" t="str">
        <f t="shared" si="1159"/>
        <v/>
      </c>
      <c r="X8405" t="str">
        <f t="shared" si="1160"/>
        <v/>
      </c>
      <c r="Y8405" t="str">
        <f t="shared" si="1157"/>
        <v/>
      </c>
      <c r="Z8405" s="9"/>
      <c r="AA8405" s="14">
        <f t="shared" si="1161"/>
        <v>0.28499999999999998</v>
      </c>
      <c r="AB8405" s="14">
        <f t="shared" si="1162"/>
        <v>1.7000000000000001E-2</v>
      </c>
    </row>
    <row r="8406" spans="1:28" x14ac:dyDescent="0.25">
      <c r="A8406" s="10">
        <f t="shared" si="1163"/>
        <v>45642</v>
      </c>
      <c r="B8406" s="11">
        <v>351</v>
      </c>
      <c r="C8406" s="11">
        <v>200</v>
      </c>
      <c r="D8406" s="12">
        <v>859.08333333333303</v>
      </c>
      <c r="E8406" s="9"/>
      <c r="F8406" s="9">
        <v>36.948</v>
      </c>
      <c r="G8406" s="9">
        <v>0.503</v>
      </c>
      <c r="H8406" s="9">
        <v>4.0259999999999998</v>
      </c>
      <c r="I8406" s="9">
        <v>346.76900000000001</v>
      </c>
      <c r="J8406" s="9">
        <v>-9.1</v>
      </c>
      <c r="K8406" s="9">
        <v>94.4</v>
      </c>
      <c r="L8406" s="9">
        <v>0.19600000000000001</v>
      </c>
      <c r="M8406" s="9">
        <v>0.24399999999999999</v>
      </c>
      <c r="N8406" s="9">
        <v>0</v>
      </c>
      <c r="O8406" s="9">
        <v>0.625</v>
      </c>
      <c r="P8406" s="9"/>
      <c r="Q8406" s="9"/>
      <c r="R8406" s="9"/>
      <c r="T8406">
        <f t="shared" si="1158"/>
        <v>3510200</v>
      </c>
      <c r="U8406">
        <v>0</v>
      </c>
      <c r="V8406">
        <f t="shared" si="1156"/>
        <v>0</v>
      </c>
      <c r="W8406" t="str">
        <f t="shared" si="1159"/>
        <v/>
      </c>
      <c r="X8406" t="str">
        <f t="shared" si="1160"/>
        <v/>
      </c>
      <c r="Y8406" t="str">
        <f t="shared" si="1157"/>
        <v/>
      </c>
      <c r="Z8406" s="9"/>
      <c r="AA8406" s="14">
        <f t="shared" si="1161"/>
        <v>0.28899999999999998</v>
      </c>
      <c r="AB8406" s="14">
        <f t="shared" si="1162"/>
        <v>1.7000000000000001E-2</v>
      </c>
    </row>
    <row r="8407" spans="1:28" x14ac:dyDescent="0.25">
      <c r="A8407" s="10">
        <f t="shared" si="1163"/>
        <v>45642</v>
      </c>
      <c r="B8407" s="11">
        <v>351</v>
      </c>
      <c r="C8407" s="11">
        <v>300</v>
      </c>
      <c r="D8407" s="12">
        <v>859.125</v>
      </c>
      <c r="E8407" s="9"/>
      <c r="F8407" s="9">
        <v>46.892000000000003</v>
      </c>
      <c r="G8407" s="9">
        <v>0.503</v>
      </c>
      <c r="H8407" s="9">
        <v>4.5289999999999999</v>
      </c>
      <c r="I8407" s="9">
        <v>36.502000000000002</v>
      </c>
      <c r="J8407" s="9">
        <v>-8.9320000000000004</v>
      </c>
      <c r="K8407" s="9">
        <v>94.2</v>
      </c>
      <c r="L8407" s="9">
        <v>0.19700000000000001</v>
      </c>
      <c r="M8407" s="9">
        <v>0.24399999999999999</v>
      </c>
      <c r="N8407" s="9">
        <v>0</v>
      </c>
      <c r="O8407" s="9">
        <v>0.625</v>
      </c>
      <c r="P8407" s="9"/>
      <c r="Q8407" s="9"/>
      <c r="R8407" s="9"/>
      <c r="T8407">
        <f t="shared" si="1158"/>
        <v>3510300</v>
      </c>
      <c r="U8407">
        <v>0</v>
      </c>
      <c r="V8407">
        <f t="shared" si="1156"/>
        <v>0</v>
      </c>
      <c r="W8407" t="str">
        <f t="shared" si="1159"/>
        <v/>
      </c>
      <c r="X8407" t="str">
        <f t="shared" si="1160"/>
        <v/>
      </c>
      <c r="Y8407" t="str">
        <f t="shared" si="1157"/>
        <v/>
      </c>
      <c r="Z8407" s="9"/>
      <c r="AA8407" s="14">
        <f t="shared" si="1161"/>
        <v>0.29299999999999998</v>
      </c>
      <c r="AB8407" s="14">
        <f t="shared" si="1162"/>
        <v>1.7999999999999999E-2</v>
      </c>
    </row>
    <row r="8408" spans="1:28" x14ac:dyDescent="0.25">
      <c r="A8408" s="10">
        <f t="shared" si="1163"/>
        <v>45642</v>
      </c>
      <c r="B8408" s="11">
        <v>351</v>
      </c>
      <c r="C8408" s="11">
        <v>400</v>
      </c>
      <c r="D8408" s="12">
        <v>859.16666666666697</v>
      </c>
      <c r="E8408" s="9"/>
      <c r="F8408" s="9">
        <v>61.868000000000002</v>
      </c>
      <c r="G8408" s="9">
        <v>0.503</v>
      </c>
      <c r="H8408" s="9">
        <v>6.0389999999999997</v>
      </c>
      <c r="I8408" s="9">
        <v>21.059000000000001</v>
      </c>
      <c r="J8408" s="9">
        <v>-8.9990000000000006</v>
      </c>
      <c r="K8408" s="9">
        <v>94.1</v>
      </c>
      <c r="L8408" s="9">
        <v>0.19600000000000001</v>
      </c>
      <c r="M8408" s="9">
        <v>0.24299999999999999</v>
      </c>
      <c r="N8408" s="9">
        <v>0</v>
      </c>
      <c r="O8408" s="9">
        <v>0.625</v>
      </c>
      <c r="P8408" s="9"/>
      <c r="Q8408" s="9"/>
      <c r="R8408" s="9"/>
      <c r="T8408">
        <f t="shared" si="1158"/>
        <v>3510400</v>
      </c>
      <c r="U8408">
        <v>0</v>
      </c>
      <c r="V8408">
        <f t="shared" si="1156"/>
        <v>0</v>
      </c>
      <c r="W8408" t="str">
        <f t="shared" si="1159"/>
        <v/>
      </c>
      <c r="X8408" t="str">
        <f t="shared" si="1160"/>
        <v/>
      </c>
      <c r="Y8408" t="str">
        <f t="shared" si="1157"/>
        <v/>
      </c>
      <c r="Z8408" s="9"/>
      <c r="AA8408" s="14">
        <f t="shared" si="1161"/>
        <v>0.29099999999999998</v>
      </c>
      <c r="AB8408" s="14">
        <f t="shared" si="1162"/>
        <v>1.7999999999999999E-2</v>
      </c>
    </row>
    <row r="8409" spans="1:28" x14ac:dyDescent="0.25">
      <c r="A8409" s="10">
        <f t="shared" si="1163"/>
        <v>45642</v>
      </c>
      <c r="B8409" s="11">
        <v>351</v>
      </c>
      <c r="C8409" s="11">
        <v>500</v>
      </c>
      <c r="D8409" s="12">
        <v>859.20833333333303</v>
      </c>
      <c r="E8409" s="9"/>
      <c r="F8409" s="9">
        <v>76.843000000000004</v>
      </c>
      <c r="G8409" s="9">
        <v>1.0069999999999999</v>
      </c>
      <c r="H8409" s="9">
        <v>5.0330000000000004</v>
      </c>
      <c r="I8409" s="9">
        <v>9.827</v>
      </c>
      <c r="J8409" s="9">
        <v>-9.0660000000000007</v>
      </c>
      <c r="K8409" s="9">
        <v>94</v>
      </c>
      <c r="L8409" s="9">
        <v>0.19600000000000001</v>
      </c>
      <c r="M8409" s="9">
        <v>0.24399999999999999</v>
      </c>
      <c r="N8409" s="9">
        <v>0</v>
      </c>
      <c r="O8409" s="9">
        <v>0.625</v>
      </c>
      <c r="P8409" s="9"/>
      <c r="Q8409" s="9"/>
      <c r="R8409" s="9"/>
      <c r="T8409">
        <f t="shared" si="1158"/>
        <v>3510500</v>
      </c>
      <c r="U8409">
        <v>0</v>
      </c>
      <c r="V8409">
        <f t="shared" si="1156"/>
        <v>0</v>
      </c>
      <c r="W8409" t="str">
        <f t="shared" si="1159"/>
        <v/>
      </c>
      <c r="X8409" t="str">
        <f t="shared" si="1160"/>
        <v/>
      </c>
      <c r="Y8409" t="str">
        <f t="shared" si="1157"/>
        <v/>
      </c>
      <c r="Z8409" s="9"/>
      <c r="AA8409" s="14">
        <f t="shared" si="1161"/>
        <v>0.28899999999999998</v>
      </c>
      <c r="AB8409" s="14">
        <f t="shared" si="1162"/>
        <v>1.7999999999999999E-2</v>
      </c>
    </row>
    <row r="8410" spans="1:28" x14ac:dyDescent="0.25">
      <c r="A8410" s="10">
        <f t="shared" si="1163"/>
        <v>45642</v>
      </c>
      <c r="B8410" s="11">
        <v>351</v>
      </c>
      <c r="C8410" s="11">
        <v>600</v>
      </c>
      <c r="D8410" s="12">
        <v>859.25</v>
      </c>
      <c r="E8410" s="9"/>
      <c r="F8410" s="9">
        <v>91.936000000000007</v>
      </c>
      <c r="G8410" s="9">
        <v>1.51</v>
      </c>
      <c r="H8410" s="9">
        <v>5.0330000000000004</v>
      </c>
      <c r="I8410" s="9">
        <v>342.55700000000002</v>
      </c>
      <c r="J8410" s="9">
        <v>-8.9320000000000004</v>
      </c>
      <c r="K8410" s="9">
        <v>94</v>
      </c>
      <c r="L8410" s="9">
        <v>0.19700000000000001</v>
      </c>
      <c r="M8410" s="9">
        <v>0.24299999999999999</v>
      </c>
      <c r="N8410" s="9">
        <v>0</v>
      </c>
      <c r="O8410" s="9">
        <v>0.625</v>
      </c>
      <c r="P8410" s="9"/>
      <c r="Q8410" s="9"/>
      <c r="R8410" s="9"/>
      <c r="T8410">
        <f t="shared" si="1158"/>
        <v>3510600</v>
      </c>
      <c r="U8410">
        <v>0</v>
      </c>
      <c r="V8410">
        <f t="shared" si="1156"/>
        <v>0</v>
      </c>
      <c r="W8410" t="str">
        <f t="shared" si="1159"/>
        <v/>
      </c>
      <c r="X8410" t="str">
        <f t="shared" si="1160"/>
        <v/>
      </c>
      <c r="Y8410" t="str">
        <f t="shared" si="1157"/>
        <v/>
      </c>
      <c r="Z8410" s="9"/>
      <c r="AA8410" s="14">
        <f t="shared" si="1161"/>
        <v>0.29199999999999998</v>
      </c>
      <c r="AB8410" s="14">
        <f t="shared" si="1162"/>
        <v>1.9E-2</v>
      </c>
    </row>
    <row r="8411" spans="1:28" x14ac:dyDescent="0.25">
      <c r="A8411" s="10">
        <f t="shared" si="1163"/>
        <v>45642</v>
      </c>
      <c r="B8411" s="11">
        <v>351</v>
      </c>
      <c r="C8411" s="11">
        <v>700</v>
      </c>
      <c r="D8411" s="12">
        <v>859.29166666666697</v>
      </c>
      <c r="E8411" s="9"/>
      <c r="F8411" s="9">
        <v>76.843000000000004</v>
      </c>
      <c r="G8411" s="9">
        <v>1.0069999999999999</v>
      </c>
      <c r="H8411" s="9">
        <v>5.0330000000000004</v>
      </c>
      <c r="I8411" s="9">
        <v>343.96100000000001</v>
      </c>
      <c r="J8411" s="9">
        <v>-8.9649999999999999</v>
      </c>
      <c r="K8411" s="9">
        <v>94.1</v>
      </c>
      <c r="L8411" s="9">
        <v>0.19600000000000001</v>
      </c>
      <c r="M8411" s="9">
        <v>0.24399999999999999</v>
      </c>
      <c r="N8411" s="9">
        <v>0</v>
      </c>
      <c r="O8411" s="9">
        <v>0.625</v>
      </c>
      <c r="P8411" s="9"/>
      <c r="Q8411" s="9"/>
      <c r="R8411" s="9"/>
      <c r="T8411">
        <f t="shared" si="1158"/>
        <v>3510700</v>
      </c>
      <c r="U8411">
        <v>0</v>
      </c>
      <c r="V8411">
        <f t="shared" si="1156"/>
        <v>0</v>
      </c>
      <c r="W8411" t="str">
        <f t="shared" si="1159"/>
        <v/>
      </c>
      <c r="X8411" t="str">
        <f t="shared" si="1160"/>
        <v/>
      </c>
      <c r="Y8411" t="str">
        <f t="shared" si="1157"/>
        <v/>
      </c>
      <c r="Z8411" s="9"/>
      <c r="AA8411" s="14">
        <f t="shared" si="1161"/>
        <v>0.29199999999999998</v>
      </c>
      <c r="AB8411" s="14">
        <f t="shared" si="1162"/>
        <v>1.7999999999999999E-2</v>
      </c>
    </row>
    <row r="8412" spans="1:28" x14ac:dyDescent="0.25">
      <c r="A8412" s="10">
        <f t="shared" si="1163"/>
        <v>45642</v>
      </c>
      <c r="B8412" s="11">
        <v>351</v>
      </c>
      <c r="C8412" s="11">
        <v>800</v>
      </c>
      <c r="D8412" s="12">
        <v>859.33333333333303</v>
      </c>
      <c r="E8412" s="9"/>
      <c r="F8412" s="9">
        <v>91.936000000000007</v>
      </c>
      <c r="G8412" s="9">
        <v>1.51</v>
      </c>
      <c r="H8412" s="9">
        <v>5.0330000000000004</v>
      </c>
      <c r="I8412" s="9">
        <v>43.521999999999998</v>
      </c>
      <c r="J8412" s="9">
        <v>-8.6969999999999992</v>
      </c>
      <c r="K8412" s="9">
        <v>94.2</v>
      </c>
      <c r="L8412" s="9">
        <v>0.19600000000000001</v>
      </c>
      <c r="M8412" s="9">
        <v>0.24299999999999999</v>
      </c>
      <c r="N8412" s="9">
        <v>0</v>
      </c>
      <c r="O8412" s="9">
        <v>0.625</v>
      </c>
      <c r="P8412" s="9"/>
      <c r="Q8412" s="9"/>
      <c r="R8412" s="9"/>
      <c r="T8412">
        <f t="shared" si="1158"/>
        <v>3510800</v>
      </c>
      <c r="U8412">
        <v>0.8</v>
      </c>
      <c r="V8412">
        <f t="shared" si="1156"/>
        <v>0</v>
      </c>
      <c r="W8412" t="str">
        <f t="shared" si="1159"/>
        <v/>
      </c>
      <c r="X8412" t="str">
        <f t="shared" si="1160"/>
        <v/>
      </c>
      <c r="Y8412" t="str">
        <f t="shared" si="1157"/>
        <v/>
      </c>
      <c r="Z8412" s="9"/>
      <c r="AA8412" s="14">
        <f t="shared" si="1161"/>
        <v>0.29799999999999999</v>
      </c>
      <c r="AB8412" s="14">
        <f t="shared" si="1162"/>
        <v>1.7999999999999999E-2</v>
      </c>
    </row>
    <row r="8413" spans="1:28" x14ac:dyDescent="0.25">
      <c r="A8413" s="10">
        <f t="shared" si="1163"/>
        <v>45642</v>
      </c>
      <c r="B8413" s="11">
        <v>351</v>
      </c>
      <c r="C8413" s="11">
        <v>900</v>
      </c>
      <c r="D8413" s="12">
        <v>859.375</v>
      </c>
      <c r="E8413" s="9"/>
      <c r="F8413" s="9">
        <v>76.843000000000004</v>
      </c>
      <c r="G8413" s="9">
        <v>1.51</v>
      </c>
      <c r="H8413" s="9">
        <v>6.0389999999999997</v>
      </c>
      <c r="I8413" s="9">
        <v>60.369</v>
      </c>
      <c r="J8413" s="9">
        <v>-8.4629999999999992</v>
      </c>
      <c r="K8413" s="9">
        <v>94.3</v>
      </c>
      <c r="L8413" s="9">
        <v>0.19600000000000001</v>
      </c>
      <c r="M8413" s="9">
        <v>0.24399999999999999</v>
      </c>
      <c r="N8413" s="9">
        <v>0</v>
      </c>
      <c r="O8413" s="9">
        <v>25.625</v>
      </c>
      <c r="P8413" s="9"/>
      <c r="Q8413" s="9"/>
      <c r="R8413" s="9"/>
      <c r="T8413">
        <f t="shared" si="1158"/>
        <v>3510900</v>
      </c>
      <c r="U8413">
        <v>61.5</v>
      </c>
      <c r="V8413">
        <f t="shared" si="1156"/>
        <v>25.6</v>
      </c>
      <c r="W8413" t="str">
        <f t="shared" si="1159"/>
        <v/>
      </c>
      <c r="X8413" t="str">
        <f t="shared" si="1160"/>
        <v/>
      </c>
      <c r="Y8413" t="str">
        <f t="shared" si="1157"/>
        <v/>
      </c>
      <c r="Z8413" s="9"/>
      <c r="AA8413" s="14">
        <f t="shared" si="1161"/>
        <v>0.30399999999999999</v>
      </c>
      <c r="AB8413" s="14">
        <f t="shared" si="1162"/>
        <v>1.7999999999999999E-2</v>
      </c>
    </row>
    <row r="8414" spans="1:28" x14ac:dyDescent="0.25">
      <c r="A8414" s="10">
        <f t="shared" si="1163"/>
        <v>45642</v>
      </c>
      <c r="B8414" s="11">
        <v>351</v>
      </c>
      <c r="C8414" s="11">
        <v>1000</v>
      </c>
      <c r="D8414" s="12">
        <v>859.41666666666697</v>
      </c>
      <c r="E8414" s="9"/>
      <c r="F8414" s="9">
        <v>61.868000000000002</v>
      </c>
      <c r="G8414" s="9">
        <v>1.51</v>
      </c>
      <c r="H8414" s="9">
        <v>5.5359999999999996</v>
      </c>
      <c r="I8414" s="9">
        <v>36.502000000000002</v>
      </c>
      <c r="J8414" s="9">
        <v>-8.3970000000000002</v>
      </c>
      <c r="K8414" s="9">
        <v>94.4</v>
      </c>
      <c r="L8414" s="9">
        <v>0.19600000000000001</v>
      </c>
      <c r="M8414" s="9">
        <v>0.24399999999999999</v>
      </c>
      <c r="N8414" s="9">
        <v>0</v>
      </c>
      <c r="O8414" s="9">
        <v>43.125</v>
      </c>
      <c r="P8414" s="9"/>
      <c r="Q8414" s="9"/>
      <c r="R8414" s="9"/>
      <c r="T8414">
        <f t="shared" si="1158"/>
        <v>3511000</v>
      </c>
      <c r="U8414">
        <v>169.3</v>
      </c>
      <c r="V8414">
        <f t="shared" si="1156"/>
        <v>43.1</v>
      </c>
      <c r="W8414" t="str">
        <f t="shared" si="1159"/>
        <v/>
      </c>
      <c r="X8414" t="str">
        <f t="shared" si="1160"/>
        <v/>
      </c>
      <c r="Y8414" t="str">
        <f t="shared" si="1157"/>
        <v/>
      </c>
      <c r="Z8414" s="9"/>
      <c r="AA8414" s="14">
        <f t="shared" si="1161"/>
        <v>0.30599999999999999</v>
      </c>
      <c r="AB8414" s="14">
        <f t="shared" si="1162"/>
        <v>1.7999999999999999E-2</v>
      </c>
    </row>
    <row r="8415" spans="1:28" x14ac:dyDescent="0.25">
      <c r="A8415" s="10">
        <f t="shared" si="1163"/>
        <v>45642</v>
      </c>
      <c r="B8415" s="11">
        <v>351</v>
      </c>
      <c r="C8415" s="11">
        <v>1100</v>
      </c>
      <c r="D8415" s="12">
        <v>859.45833333333303</v>
      </c>
      <c r="E8415" s="9"/>
      <c r="F8415" s="9">
        <v>52.859000000000002</v>
      </c>
      <c r="G8415" s="9">
        <v>1.51</v>
      </c>
      <c r="H8415" s="9">
        <v>6.0389999999999997</v>
      </c>
      <c r="I8415" s="9">
        <v>22.463000000000001</v>
      </c>
      <c r="J8415" s="9">
        <v>-8.0660000000000007</v>
      </c>
      <c r="K8415" s="9">
        <v>94.5</v>
      </c>
      <c r="L8415" s="9">
        <v>0.19600000000000001</v>
      </c>
      <c r="M8415" s="9">
        <v>0.24299999999999999</v>
      </c>
      <c r="N8415" s="9">
        <v>0</v>
      </c>
      <c r="O8415" s="9">
        <v>64.375</v>
      </c>
      <c r="P8415" s="9"/>
      <c r="Q8415" s="9"/>
      <c r="R8415" s="9"/>
      <c r="T8415">
        <f t="shared" si="1158"/>
        <v>3511100</v>
      </c>
      <c r="U8415">
        <v>249.3</v>
      </c>
      <c r="V8415">
        <f t="shared" si="1156"/>
        <v>64.400000000000006</v>
      </c>
      <c r="W8415" t="str">
        <f t="shared" si="1159"/>
        <v/>
      </c>
      <c r="X8415" t="str">
        <f t="shared" si="1160"/>
        <v/>
      </c>
      <c r="Y8415" t="str">
        <f t="shared" si="1157"/>
        <v/>
      </c>
      <c r="Z8415" s="9"/>
      <c r="AA8415" s="14">
        <f t="shared" si="1161"/>
        <v>0.314</v>
      </c>
      <c r="AB8415" s="14">
        <f t="shared" si="1162"/>
        <v>1.7999999999999999E-2</v>
      </c>
    </row>
    <row r="8416" spans="1:28" x14ac:dyDescent="0.25">
      <c r="A8416" s="10">
        <f t="shared" si="1163"/>
        <v>45642</v>
      </c>
      <c r="B8416" s="11">
        <v>351</v>
      </c>
      <c r="C8416" s="11">
        <v>1200</v>
      </c>
      <c r="D8416" s="12">
        <v>859.5</v>
      </c>
      <c r="E8416" s="9"/>
      <c r="F8416" s="9">
        <v>52.508000000000003</v>
      </c>
      <c r="G8416" s="9">
        <v>1.51</v>
      </c>
      <c r="H8416" s="9">
        <v>4.5289999999999999</v>
      </c>
      <c r="I8416" s="9">
        <v>8.4239999999999995</v>
      </c>
      <c r="J8416" s="9">
        <v>-7.9020000000000001</v>
      </c>
      <c r="K8416" s="9">
        <v>94.6</v>
      </c>
      <c r="L8416" s="9">
        <v>0.19600000000000001</v>
      </c>
      <c r="M8416" s="9">
        <v>0.24299999999999999</v>
      </c>
      <c r="N8416" s="9">
        <v>0</v>
      </c>
      <c r="O8416" s="9">
        <v>96.875</v>
      </c>
      <c r="P8416" s="9"/>
      <c r="Q8416" s="9"/>
      <c r="R8416" s="9"/>
      <c r="T8416">
        <f t="shared" si="1158"/>
        <v>3511200</v>
      </c>
      <c r="U8416">
        <v>285.2</v>
      </c>
      <c r="V8416">
        <f t="shared" si="1156"/>
        <v>96.9</v>
      </c>
      <c r="W8416" t="str">
        <f t="shared" si="1159"/>
        <v/>
      </c>
      <c r="X8416" t="str">
        <f t="shared" si="1160"/>
        <v/>
      </c>
      <c r="Y8416" t="str">
        <f t="shared" si="1157"/>
        <v/>
      </c>
      <c r="Z8416" s="9"/>
      <c r="AA8416" s="14">
        <f t="shared" si="1161"/>
        <v>0.31900000000000001</v>
      </c>
      <c r="AB8416" s="14">
        <f t="shared" si="1162"/>
        <v>1.7999999999999999E-2</v>
      </c>
    </row>
    <row r="8417" spans="1:28" x14ac:dyDescent="0.25">
      <c r="A8417" s="10">
        <f t="shared" si="1163"/>
        <v>45642</v>
      </c>
      <c r="B8417" s="11">
        <v>351</v>
      </c>
      <c r="C8417" s="11">
        <v>1300</v>
      </c>
      <c r="D8417" s="12">
        <v>859.54166666666697</v>
      </c>
      <c r="E8417" s="9"/>
      <c r="F8417" s="9">
        <v>50.518999999999998</v>
      </c>
      <c r="G8417" s="9">
        <v>1.0069999999999999</v>
      </c>
      <c r="H8417" s="9">
        <v>4.5289999999999999</v>
      </c>
      <c r="I8417" s="9">
        <v>0</v>
      </c>
      <c r="J8417" s="9">
        <v>-7.8689999999999998</v>
      </c>
      <c r="K8417" s="9">
        <v>94.6</v>
      </c>
      <c r="L8417" s="9">
        <v>0.19600000000000001</v>
      </c>
      <c r="M8417" s="9">
        <v>0.24399999999999999</v>
      </c>
      <c r="N8417" s="9">
        <v>0</v>
      </c>
      <c r="O8417" s="9">
        <v>93.125</v>
      </c>
      <c r="P8417" s="9"/>
      <c r="Q8417" s="9"/>
      <c r="R8417" s="9"/>
      <c r="T8417">
        <f t="shared" si="1158"/>
        <v>3511300</v>
      </c>
      <c r="U8417">
        <v>271.8</v>
      </c>
      <c r="V8417">
        <f t="shared" si="1156"/>
        <v>93.1</v>
      </c>
      <c r="W8417" t="str">
        <f t="shared" si="1159"/>
        <v/>
      </c>
      <c r="X8417" t="str">
        <f t="shared" si="1160"/>
        <v/>
      </c>
      <c r="Y8417" t="str">
        <f t="shared" si="1157"/>
        <v/>
      </c>
      <c r="Z8417" s="9"/>
      <c r="AA8417" s="14">
        <f t="shared" si="1161"/>
        <v>0.31900000000000001</v>
      </c>
      <c r="AB8417" s="14">
        <f t="shared" si="1162"/>
        <v>1.7999999999999999E-2</v>
      </c>
    </row>
    <row r="8418" spans="1:28" x14ac:dyDescent="0.25">
      <c r="A8418" s="10">
        <f t="shared" si="1163"/>
        <v>45642</v>
      </c>
      <c r="B8418" s="11">
        <v>351</v>
      </c>
      <c r="C8418" s="11">
        <v>1400</v>
      </c>
      <c r="D8418" s="12">
        <v>859.58333333333303</v>
      </c>
      <c r="E8418" s="9"/>
      <c r="F8418" s="9">
        <v>49.817</v>
      </c>
      <c r="G8418" s="9">
        <v>1.0069999999999999</v>
      </c>
      <c r="H8418" s="9">
        <v>4.0259999999999998</v>
      </c>
      <c r="I8418" s="9">
        <v>350.98</v>
      </c>
      <c r="J8418" s="9">
        <v>-7.8360000000000003</v>
      </c>
      <c r="K8418" s="9">
        <v>94.7</v>
      </c>
      <c r="L8418" s="9">
        <v>0.19700000000000001</v>
      </c>
      <c r="M8418" s="9">
        <v>0.24299999999999999</v>
      </c>
      <c r="N8418" s="9">
        <v>0</v>
      </c>
      <c r="O8418" s="9">
        <v>81.875</v>
      </c>
      <c r="P8418" s="9"/>
      <c r="Q8418" s="9"/>
      <c r="R8418" s="9"/>
      <c r="T8418">
        <f t="shared" si="1158"/>
        <v>3511400</v>
      </c>
      <c r="U8418">
        <v>211.2</v>
      </c>
      <c r="V8418">
        <f t="shared" si="1156"/>
        <v>81.900000000000006</v>
      </c>
      <c r="W8418" t="str">
        <f t="shared" si="1159"/>
        <v/>
      </c>
      <c r="X8418" t="str">
        <f t="shared" si="1160"/>
        <v/>
      </c>
      <c r="Y8418" t="str">
        <f t="shared" si="1157"/>
        <v/>
      </c>
      <c r="Z8418" s="9"/>
      <c r="AA8418" s="14">
        <f t="shared" si="1161"/>
        <v>0.32100000000000001</v>
      </c>
      <c r="AB8418" s="14">
        <f t="shared" si="1162"/>
        <v>1.7999999999999999E-2</v>
      </c>
    </row>
    <row r="8419" spans="1:28" x14ac:dyDescent="0.25">
      <c r="A8419" s="10">
        <f t="shared" si="1163"/>
        <v>45642</v>
      </c>
      <c r="B8419" s="11">
        <v>351</v>
      </c>
      <c r="C8419" s="11">
        <v>1500</v>
      </c>
      <c r="D8419" s="12">
        <v>859.625</v>
      </c>
      <c r="E8419" s="9"/>
      <c r="F8419" s="9">
        <v>54.731000000000002</v>
      </c>
      <c r="G8419" s="9">
        <v>0.503</v>
      </c>
      <c r="H8419" s="9">
        <v>3.5230000000000001</v>
      </c>
      <c r="I8419" s="9">
        <v>342.55700000000002</v>
      </c>
      <c r="J8419" s="9">
        <v>-7.4779999999999998</v>
      </c>
      <c r="K8419" s="9">
        <v>94.8</v>
      </c>
      <c r="L8419" s="9">
        <v>0.19600000000000001</v>
      </c>
      <c r="M8419" s="9">
        <v>0.24399999999999999</v>
      </c>
      <c r="N8419" s="9">
        <v>0</v>
      </c>
      <c r="O8419" s="9">
        <v>45.625</v>
      </c>
      <c r="P8419" s="9"/>
      <c r="Q8419" s="9"/>
      <c r="R8419" s="9"/>
      <c r="T8419">
        <f t="shared" si="1158"/>
        <v>3511500</v>
      </c>
      <c r="U8419">
        <v>113.2</v>
      </c>
      <c r="V8419">
        <f t="shared" si="1156"/>
        <v>45.6</v>
      </c>
      <c r="W8419" t="str">
        <f t="shared" si="1159"/>
        <v/>
      </c>
      <c r="X8419" t="str">
        <f t="shared" si="1160"/>
        <v/>
      </c>
      <c r="Y8419" t="str">
        <f t="shared" si="1157"/>
        <v/>
      </c>
      <c r="Z8419" s="9"/>
      <c r="AA8419" s="14">
        <f t="shared" si="1161"/>
        <v>0.33</v>
      </c>
      <c r="AB8419" s="14">
        <f t="shared" si="1162"/>
        <v>1.7999999999999999E-2</v>
      </c>
    </row>
    <row r="8420" spans="1:28" x14ac:dyDescent="0.25">
      <c r="A8420" s="10">
        <f t="shared" si="1163"/>
        <v>45642</v>
      </c>
      <c r="B8420" s="11">
        <v>351</v>
      </c>
      <c r="C8420" s="11">
        <v>1600</v>
      </c>
      <c r="D8420" s="12">
        <v>859.66666666666697</v>
      </c>
      <c r="E8420" s="9"/>
      <c r="F8420" s="9">
        <v>56.837000000000003</v>
      </c>
      <c r="G8420" s="9">
        <v>0</v>
      </c>
      <c r="H8420" s="9">
        <v>2.0129999999999999</v>
      </c>
      <c r="I8420" s="9">
        <v>1.4039999999999999</v>
      </c>
      <c r="J8420" s="9">
        <v>-7.7709999999999999</v>
      </c>
      <c r="K8420" s="9">
        <v>95.1</v>
      </c>
      <c r="L8420" s="9">
        <v>0.19700000000000001</v>
      </c>
      <c r="M8420" s="9">
        <v>0.24399999999999999</v>
      </c>
      <c r="N8420" s="9">
        <v>0</v>
      </c>
      <c r="O8420" s="9">
        <v>6.875</v>
      </c>
      <c r="P8420" s="9"/>
      <c r="Q8420" s="9"/>
      <c r="R8420" s="9"/>
      <c r="T8420">
        <f t="shared" si="1158"/>
        <v>3511600</v>
      </c>
      <c r="U8420">
        <v>14.8</v>
      </c>
      <c r="V8420">
        <f t="shared" si="1156"/>
        <v>6.9</v>
      </c>
      <c r="W8420" t="str">
        <f t="shared" si="1159"/>
        <v/>
      </c>
      <c r="X8420" t="str">
        <f t="shared" si="1160"/>
        <v/>
      </c>
      <c r="Y8420" t="str">
        <f t="shared" si="1157"/>
        <v/>
      </c>
      <c r="Z8420" s="9"/>
      <c r="AA8420" s="14">
        <f t="shared" si="1161"/>
        <v>0.32400000000000001</v>
      </c>
      <c r="AB8420" s="14">
        <f t="shared" si="1162"/>
        <v>1.7000000000000001E-2</v>
      </c>
    </row>
    <row r="8421" spans="1:28" x14ac:dyDescent="0.25">
      <c r="A8421" s="10">
        <f t="shared" si="1163"/>
        <v>45642</v>
      </c>
      <c r="B8421" s="11">
        <v>351</v>
      </c>
      <c r="C8421" s="11">
        <v>1700</v>
      </c>
      <c r="D8421" s="12">
        <v>859.70833333333303</v>
      </c>
      <c r="E8421" s="9"/>
      <c r="F8421" s="9">
        <v>55.433</v>
      </c>
      <c r="G8421" s="9">
        <v>0</v>
      </c>
      <c r="H8421" s="9">
        <v>1.0069999999999999</v>
      </c>
      <c r="I8421" s="9">
        <v>43.521999999999998</v>
      </c>
      <c r="J8421" s="9">
        <v>-7.3479999999999999</v>
      </c>
      <c r="K8421" s="9">
        <v>95.2</v>
      </c>
      <c r="L8421" s="9">
        <v>0.19600000000000001</v>
      </c>
      <c r="M8421" s="9">
        <v>0.24299999999999999</v>
      </c>
      <c r="N8421" s="9">
        <v>0</v>
      </c>
      <c r="O8421" s="9">
        <v>0.625</v>
      </c>
      <c r="P8421" s="9"/>
      <c r="Q8421" s="9"/>
      <c r="R8421" s="9"/>
      <c r="T8421">
        <f t="shared" si="1158"/>
        <v>3511700</v>
      </c>
      <c r="U8421">
        <v>0</v>
      </c>
      <c r="V8421">
        <f t="shared" si="1156"/>
        <v>0</v>
      </c>
      <c r="W8421" t="str">
        <f t="shared" si="1159"/>
        <v/>
      </c>
      <c r="X8421" t="str">
        <f t="shared" si="1160"/>
        <v/>
      </c>
      <c r="Y8421" t="str">
        <f t="shared" si="1157"/>
        <v/>
      </c>
      <c r="Z8421" s="9"/>
      <c r="AA8421" s="14">
        <f t="shared" si="1161"/>
        <v>0.33500000000000002</v>
      </c>
      <c r="AB8421" s="14">
        <f t="shared" si="1162"/>
        <v>1.7000000000000001E-2</v>
      </c>
    </row>
    <row r="8422" spans="1:28" x14ac:dyDescent="0.25">
      <c r="A8422" s="10">
        <f t="shared" si="1163"/>
        <v>45642</v>
      </c>
      <c r="B8422" s="11">
        <v>351</v>
      </c>
      <c r="C8422" s="11">
        <v>1800</v>
      </c>
      <c r="D8422" s="12">
        <v>859.75</v>
      </c>
      <c r="E8422" s="9"/>
      <c r="F8422" s="9">
        <v>54.965000000000003</v>
      </c>
      <c r="G8422" s="9">
        <v>0</v>
      </c>
      <c r="H8422" s="9">
        <v>0.503</v>
      </c>
      <c r="I8422" s="9">
        <v>63.176000000000002</v>
      </c>
      <c r="J8422" s="9">
        <v>-7.2510000000000003</v>
      </c>
      <c r="K8422" s="9">
        <v>95.4</v>
      </c>
      <c r="L8422" s="9">
        <v>0.19600000000000001</v>
      </c>
      <c r="M8422" s="9">
        <v>0.24299999999999999</v>
      </c>
      <c r="N8422" s="9">
        <v>0</v>
      </c>
      <c r="O8422" s="9">
        <v>0.625</v>
      </c>
      <c r="P8422" s="9"/>
      <c r="Q8422" s="9"/>
      <c r="R8422" s="9"/>
      <c r="T8422">
        <f t="shared" si="1158"/>
        <v>3511800</v>
      </c>
      <c r="U8422">
        <v>0</v>
      </c>
      <c r="V8422">
        <f t="shared" si="1156"/>
        <v>0</v>
      </c>
      <c r="W8422" t="str">
        <f t="shared" si="1159"/>
        <v/>
      </c>
      <c r="X8422" t="str">
        <f t="shared" si="1160"/>
        <v/>
      </c>
      <c r="Y8422" t="str">
        <f t="shared" si="1157"/>
        <v/>
      </c>
      <c r="Z8422" s="9"/>
      <c r="AA8422" s="14">
        <f t="shared" si="1161"/>
        <v>0.33800000000000002</v>
      </c>
      <c r="AB8422" s="14">
        <f t="shared" si="1162"/>
        <v>1.6E-2</v>
      </c>
    </row>
    <row r="8423" spans="1:28" x14ac:dyDescent="0.25">
      <c r="A8423" s="10">
        <f t="shared" si="1163"/>
        <v>45642</v>
      </c>
      <c r="B8423" s="11">
        <v>351</v>
      </c>
      <c r="C8423" s="11">
        <v>1900</v>
      </c>
      <c r="D8423" s="12">
        <v>859.79166666666697</v>
      </c>
      <c r="E8423" s="9"/>
      <c r="F8423" s="9">
        <v>54.262999999999998</v>
      </c>
      <c r="G8423" s="9">
        <v>0</v>
      </c>
      <c r="H8423" s="9">
        <v>0.503</v>
      </c>
      <c r="I8423" s="9">
        <v>101.08199999999999</v>
      </c>
      <c r="J8423" s="9">
        <v>-7.3479999999999999</v>
      </c>
      <c r="K8423" s="9">
        <v>95.4</v>
      </c>
      <c r="L8423" s="9">
        <v>0.19600000000000001</v>
      </c>
      <c r="M8423" s="9">
        <v>0.24299999999999999</v>
      </c>
      <c r="N8423" s="9">
        <v>0</v>
      </c>
      <c r="O8423" s="9">
        <v>0.625</v>
      </c>
      <c r="P8423" s="9"/>
      <c r="Q8423" s="9"/>
      <c r="R8423" s="9"/>
      <c r="T8423">
        <f t="shared" si="1158"/>
        <v>3511900</v>
      </c>
      <c r="U8423">
        <v>0</v>
      </c>
      <c r="V8423">
        <f t="shared" si="1156"/>
        <v>0</v>
      </c>
      <c r="W8423" t="str">
        <f t="shared" si="1159"/>
        <v/>
      </c>
      <c r="X8423" t="str">
        <f t="shared" si="1160"/>
        <v/>
      </c>
      <c r="Y8423" t="str">
        <f t="shared" si="1157"/>
        <v/>
      </c>
      <c r="Z8423" s="9"/>
      <c r="AA8423" s="14">
        <f t="shared" si="1161"/>
        <v>0.33500000000000002</v>
      </c>
      <c r="AB8423" s="14">
        <f t="shared" si="1162"/>
        <v>1.6E-2</v>
      </c>
    </row>
    <row r="8424" spans="1:28" x14ac:dyDescent="0.25">
      <c r="A8424" s="10">
        <f t="shared" si="1163"/>
        <v>45642</v>
      </c>
      <c r="B8424" s="11">
        <v>351</v>
      </c>
      <c r="C8424" s="11">
        <v>2000</v>
      </c>
      <c r="D8424" s="12">
        <v>859.83333333333303</v>
      </c>
      <c r="E8424" s="9"/>
      <c r="F8424" s="9">
        <v>54.146000000000001</v>
      </c>
      <c r="G8424" s="9">
        <v>0</v>
      </c>
      <c r="H8424" s="9">
        <v>2.0129999999999999</v>
      </c>
      <c r="I8424" s="9">
        <v>43.521999999999998</v>
      </c>
      <c r="J8424" s="9">
        <v>-7.64</v>
      </c>
      <c r="K8424" s="9">
        <v>95.4</v>
      </c>
      <c r="L8424" s="9">
        <v>0.19600000000000001</v>
      </c>
      <c r="M8424" s="9">
        <v>0.24299999999999999</v>
      </c>
      <c r="N8424" s="9">
        <v>0</v>
      </c>
      <c r="O8424" s="9">
        <v>0.625</v>
      </c>
      <c r="P8424" s="9"/>
      <c r="Q8424" s="9"/>
      <c r="R8424" s="9"/>
      <c r="T8424">
        <f t="shared" si="1158"/>
        <v>3512000</v>
      </c>
      <c r="U8424">
        <v>0</v>
      </c>
      <c r="V8424">
        <f t="shared" si="1156"/>
        <v>0</v>
      </c>
      <c r="W8424" t="str">
        <f t="shared" si="1159"/>
        <v/>
      </c>
      <c r="X8424" t="str">
        <f t="shared" si="1160"/>
        <v/>
      </c>
      <c r="Y8424" t="str">
        <f t="shared" si="1157"/>
        <v/>
      </c>
      <c r="Z8424" s="9"/>
      <c r="AA8424" s="14">
        <f t="shared" si="1161"/>
        <v>0.32800000000000001</v>
      </c>
      <c r="AB8424" s="14">
        <f t="shared" si="1162"/>
        <v>1.6E-2</v>
      </c>
    </row>
    <row r="8425" spans="1:28" x14ac:dyDescent="0.25">
      <c r="A8425" s="10">
        <f t="shared" si="1163"/>
        <v>45642</v>
      </c>
      <c r="B8425" s="11">
        <v>351</v>
      </c>
      <c r="C8425" s="11">
        <v>2100</v>
      </c>
      <c r="D8425" s="12">
        <v>859.875</v>
      </c>
      <c r="E8425" s="9"/>
      <c r="F8425" s="9">
        <v>54.731000000000002</v>
      </c>
      <c r="G8425" s="9">
        <v>0.503</v>
      </c>
      <c r="H8425" s="9">
        <v>3.02</v>
      </c>
      <c r="I8425" s="9">
        <v>317.286</v>
      </c>
      <c r="J8425" s="9">
        <v>-8.9320000000000004</v>
      </c>
      <c r="K8425" s="9">
        <v>95</v>
      </c>
      <c r="L8425" s="9">
        <v>0.19600000000000001</v>
      </c>
      <c r="M8425" s="9">
        <v>0.24299999999999999</v>
      </c>
      <c r="N8425" s="9">
        <v>0</v>
      </c>
      <c r="O8425" s="9">
        <v>0.625</v>
      </c>
      <c r="P8425" s="9"/>
      <c r="Q8425" s="9"/>
      <c r="R8425" s="9"/>
      <c r="T8425">
        <f t="shared" si="1158"/>
        <v>3512100</v>
      </c>
      <c r="U8425">
        <v>0</v>
      </c>
      <c r="V8425">
        <f t="shared" si="1156"/>
        <v>0</v>
      </c>
      <c r="W8425" t="str">
        <f t="shared" si="1159"/>
        <v/>
      </c>
      <c r="X8425" t="str">
        <f t="shared" si="1160"/>
        <v/>
      </c>
      <c r="Y8425" t="str">
        <f t="shared" si="1157"/>
        <v/>
      </c>
      <c r="Z8425" s="9"/>
      <c r="AA8425" s="14">
        <f t="shared" si="1161"/>
        <v>0.29499999999999998</v>
      </c>
      <c r="AB8425" s="14">
        <f t="shared" si="1162"/>
        <v>1.6E-2</v>
      </c>
    </row>
    <row r="8426" spans="1:28" x14ac:dyDescent="0.25">
      <c r="A8426" s="10">
        <f t="shared" si="1163"/>
        <v>45642</v>
      </c>
      <c r="B8426" s="11">
        <v>351</v>
      </c>
      <c r="C8426" s="11">
        <v>2200</v>
      </c>
      <c r="D8426" s="12">
        <v>859.91666666666697</v>
      </c>
      <c r="E8426" s="9"/>
      <c r="F8426" s="9">
        <v>54.38</v>
      </c>
      <c r="G8426" s="9">
        <v>0</v>
      </c>
      <c r="H8426" s="9">
        <v>2.0129999999999999</v>
      </c>
      <c r="I8426" s="9">
        <v>324.30599999999998</v>
      </c>
      <c r="J8426" s="9">
        <v>-7.7380000000000004</v>
      </c>
      <c r="K8426" s="9">
        <v>95</v>
      </c>
      <c r="L8426" s="9">
        <v>0.19600000000000001</v>
      </c>
      <c r="M8426" s="9">
        <v>0.24399999999999999</v>
      </c>
      <c r="N8426" s="9">
        <v>0</v>
      </c>
      <c r="O8426" s="9">
        <v>0.625</v>
      </c>
      <c r="P8426" s="9"/>
      <c r="Q8426" s="9"/>
      <c r="R8426" s="9"/>
      <c r="T8426">
        <f t="shared" si="1158"/>
        <v>3512200</v>
      </c>
      <c r="U8426">
        <v>0</v>
      </c>
      <c r="V8426">
        <f t="shared" si="1156"/>
        <v>0</v>
      </c>
      <c r="W8426" t="str">
        <f t="shared" si="1159"/>
        <v/>
      </c>
      <c r="X8426" t="str">
        <f t="shared" si="1160"/>
        <v/>
      </c>
      <c r="Y8426" t="str">
        <f t="shared" si="1157"/>
        <v/>
      </c>
      <c r="Z8426" s="9"/>
      <c r="AA8426" s="14">
        <f t="shared" si="1161"/>
        <v>0.32400000000000001</v>
      </c>
      <c r="AB8426" s="14">
        <f t="shared" si="1162"/>
        <v>1.7000000000000001E-2</v>
      </c>
    </row>
    <row r="8427" spans="1:28" x14ac:dyDescent="0.25">
      <c r="A8427" s="10">
        <f t="shared" si="1163"/>
        <v>45642</v>
      </c>
      <c r="B8427" s="11">
        <v>351</v>
      </c>
      <c r="C8427" s="11">
        <v>2300</v>
      </c>
      <c r="D8427" s="12">
        <v>859.95833333333303</v>
      </c>
      <c r="E8427" s="9"/>
      <c r="F8427" s="9">
        <v>54.146000000000001</v>
      </c>
      <c r="G8427" s="9">
        <v>1.0069999999999999</v>
      </c>
      <c r="H8427" s="9">
        <v>3.02</v>
      </c>
      <c r="I8427" s="9">
        <v>325.70999999999998</v>
      </c>
      <c r="J8427" s="9">
        <v>-7.9020000000000001</v>
      </c>
      <c r="K8427" s="9">
        <v>95.1</v>
      </c>
      <c r="L8427" s="9">
        <v>0.19600000000000001</v>
      </c>
      <c r="M8427" s="9">
        <v>0.24299999999999999</v>
      </c>
      <c r="N8427" s="9">
        <v>0</v>
      </c>
      <c r="O8427" s="9">
        <v>0.625</v>
      </c>
      <c r="P8427" s="9"/>
      <c r="Q8427" s="9"/>
      <c r="R8427" s="9"/>
      <c r="T8427">
        <f t="shared" si="1158"/>
        <v>3512300</v>
      </c>
      <c r="U8427">
        <v>0</v>
      </c>
      <c r="V8427">
        <f t="shared" si="1156"/>
        <v>0</v>
      </c>
      <c r="W8427" t="str">
        <f t="shared" si="1159"/>
        <v/>
      </c>
      <c r="X8427" t="str">
        <f t="shared" si="1160"/>
        <v/>
      </c>
      <c r="Y8427" t="str">
        <f t="shared" si="1157"/>
        <v/>
      </c>
      <c r="Z8427" s="9"/>
      <c r="AA8427" s="14">
        <f t="shared" si="1161"/>
        <v>0.32</v>
      </c>
      <c r="AB8427" s="14">
        <f t="shared" si="1162"/>
        <v>1.6E-2</v>
      </c>
    </row>
    <row r="8428" spans="1:28" x14ac:dyDescent="0.25">
      <c r="A8428" s="10">
        <f t="shared" si="1163"/>
        <v>45642</v>
      </c>
      <c r="B8428" s="11">
        <v>351</v>
      </c>
      <c r="C8428" s="11">
        <v>2400</v>
      </c>
      <c r="D8428" s="12">
        <v>860</v>
      </c>
      <c r="E8428" s="9"/>
      <c r="F8428" s="9">
        <v>53.911999999999999</v>
      </c>
      <c r="G8428" s="9">
        <v>1.0069999999999999</v>
      </c>
      <c r="H8428" s="9">
        <v>3.5230000000000001</v>
      </c>
      <c r="I8428" s="9">
        <v>327.11399999999998</v>
      </c>
      <c r="J8428" s="9">
        <v>-7.968</v>
      </c>
      <c r="K8428" s="9">
        <v>95</v>
      </c>
      <c r="L8428" s="9">
        <v>0.19600000000000001</v>
      </c>
      <c r="M8428" s="9">
        <v>0.24299999999999999</v>
      </c>
      <c r="N8428" s="9">
        <v>0</v>
      </c>
      <c r="O8428" s="9">
        <v>0.625</v>
      </c>
      <c r="P8428" s="9"/>
      <c r="Q8428" s="9"/>
      <c r="R8428" s="9"/>
      <c r="T8428">
        <f t="shared" si="1158"/>
        <v>3512400</v>
      </c>
      <c r="U8428">
        <v>0</v>
      </c>
      <c r="V8428">
        <f t="shared" si="1156"/>
        <v>0</v>
      </c>
      <c r="W8428">
        <f t="shared" si="1159"/>
        <v>0.19600000000000001</v>
      </c>
      <c r="X8428">
        <f t="shared" si="1160"/>
        <v>0.24299999999999999</v>
      </c>
      <c r="Y8428">
        <f t="shared" si="1157"/>
        <v>0.53900000000000003</v>
      </c>
      <c r="Z8428" s="9"/>
      <c r="AA8428" s="14">
        <f t="shared" si="1161"/>
        <v>0.318</v>
      </c>
      <c r="AB8428" s="14">
        <f t="shared" si="1162"/>
        <v>1.7000000000000001E-2</v>
      </c>
    </row>
    <row r="8429" spans="1:28" x14ac:dyDescent="0.25">
      <c r="A8429" s="10">
        <f t="shared" si="1163"/>
        <v>45643</v>
      </c>
      <c r="B8429" s="11">
        <v>352</v>
      </c>
      <c r="C8429" s="11">
        <v>100</v>
      </c>
      <c r="D8429" s="12">
        <v>860.04166666666697</v>
      </c>
      <c r="E8429" s="9"/>
      <c r="F8429" s="9">
        <v>53.21</v>
      </c>
      <c r="G8429" s="9">
        <v>0.503</v>
      </c>
      <c r="H8429" s="9">
        <v>2.516</v>
      </c>
      <c r="I8429" s="9">
        <v>322.90199999999999</v>
      </c>
      <c r="J8429" s="9">
        <v>-7.968</v>
      </c>
      <c r="K8429" s="9">
        <v>95.3</v>
      </c>
      <c r="L8429" s="9">
        <v>0.19600000000000001</v>
      </c>
      <c r="M8429" s="9">
        <v>0.24299999999999999</v>
      </c>
      <c r="N8429" s="9">
        <v>0</v>
      </c>
      <c r="O8429" s="9">
        <v>0.625</v>
      </c>
      <c r="P8429" s="9"/>
      <c r="Q8429" s="9"/>
      <c r="R8429" s="9"/>
      <c r="T8429">
        <f t="shared" si="1158"/>
        <v>3520100</v>
      </c>
      <c r="U8429">
        <v>0</v>
      </c>
      <c r="V8429">
        <f t="shared" si="1156"/>
        <v>0</v>
      </c>
      <c r="W8429" t="str">
        <f t="shared" si="1159"/>
        <v/>
      </c>
      <c r="X8429" t="str">
        <f t="shared" si="1160"/>
        <v/>
      </c>
      <c r="Y8429" t="str">
        <f t="shared" si="1157"/>
        <v/>
      </c>
      <c r="Z8429" s="9"/>
      <c r="AA8429" s="14">
        <f t="shared" si="1161"/>
        <v>0.31900000000000001</v>
      </c>
      <c r="AB8429" s="14">
        <f t="shared" si="1162"/>
        <v>1.6E-2</v>
      </c>
    </row>
    <row r="8430" spans="1:28" x14ac:dyDescent="0.25">
      <c r="A8430" s="10">
        <f t="shared" si="1163"/>
        <v>45643</v>
      </c>
      <c r="B8430" s="11">
        <v>352</v>
      </c>
      <c r="C8430" s="11">
        <v>200</v>
      </c>
      <c r="D8430" s="12">
        <v>860.08333333333303</v>
      </c>
      <c r="E8430" s="9"/>
      <c r="F8430" s="9">
        <v>53.444000000000003</v>
      </c>
      <c r="G8430" s="9">
        <v>1.0069999999999999</v>
      </c>
      <c r="H8430" s="9">
        <v>3.02</v>
      </c>
      <c r="I8430" s="9">
        <v>318.69</v>
      </c>
      <c r="J8430" s="9">
        <v>-7.8360000000000003</v>
      </c>
      <c r="K8430" s="9">
        <v>95.1</v>
      </c>
      <c r="L8430" s="9">
        <v>0.19600000000000001</v>
      </c>
      <c r="M8430" s="9">
        <v>0.24299999999999999</v>
      </c>
      <c r="N8430" s="9">
        <v>0</v>
      </c>
      <c r="O8430" s="9">
        <v>0.625</v>
      </c>
      <c r="P8430" s="9"/>
      <c r="Q8430" s="9"/>
      <c r="R8430" s="9"/>
      <c r="T8430">
        <f t="shared" si="1158"/>
        <v>3520200</v>
      </c>
      <c r="U8430">
        <v>0</v>
      </c>
      <c r="V8430">
        <f t="shared" si="1156"/>
        <v>0</v>
      </c>
      <c r="W8430" t="str">
        <f t="shared" si="1159"/>
        <v/>
      </c>
      <c r="X8430" t="str">
        <f t="shared" si="1160"/>
        <v/>
      </c>
      <c r="Y8430" t="str">
        <f t="shared" si="1157"/>
        <v/>
      </c>
      <c r="Z8430" s="9"/>
      <c r="AA8430" s="14">
        <f t="shared" si="1161"/>
        <v>0.32200000000000001</v>
      </c>
      <c r="AB8430" s="14">
        <f t="shared" si="1162"/>
        <v>1.7000000000000001E-2</v>
      </c>
    </row>
    <row r="8431" spans="1:28" x14ac:dyDescent="0.25">
      <c r="A8431" s="10">
        <f t="shared" si="1163"/>
        <v>45643</v>
      </c>
      <c r="B8431" s="11">
        <v>352</v>
      </c>
      <c r="C8431" s="11">
        <v>300</v>
      </c>
      <c r="D8431" s="12">
        <v>860.125</v>
      </c>
      <c r="E8431" s="9"/>
      <c r="F8431" s="9">
        <v>54.262999999999998</v>
      </c>
      <c r="G8431" s="9">
        <v>0.503</v>
      </c>
      <c r="H8431" s="9">
        <v>2.516</v>
      </c>
      <c r="I8431" s="9">
        <v>317.286</v>
      </c>
      <c r="J8431" s="9">
        <v>-7.4130000000000003</v>
      </c>
      <c r="K8431" s="9">
        <v>95.4</v>
      </c>
      <c r="L8431" s="9">
        <v>0.19600000000000001</v>
      </c>
      <c r="M8431" s="9">
        <v>0.24299999999999999</v>
      </c>
      <c r="N8431" s="9">
        <v>0</v>
      </c>
      <c r="O8431" s="9">
        <v>0.625</v>
      </c>
      <c r="P8431" s="9"/>
      <c r="Q8431" s="9"/>
      <c r="R8431" s="9"/>
      <c r="T8431">
        <f t="shared" si="1158"/>
        <v>3520300</v>
      </c>
      <c r="U8431">
        <v>0</v>
      </c>
      <c r="V8431">
        <f t="shared" si="1156"/>
        <v>0</v>
      </c>
      <c r="W8431" t="str">
        <f t="shared" si="1159"/>
        <v/>
      </c>
      <c r="X8431" t="str">
        <f t="shared" si="1160"/>
        <v/>
      </c>
      <c r="Y8431" t="str">
        <f t="shared" si="1157"/>
        <v/>
      </c>
      <c r="Z8431" s="9"/>
      <c r="AA8431" s="14">
        <f t="shared" si="1161"/>
        <v>0.33400000000000002</v>
      </c>
      <c r="AB8431" s="14">
        <f t="shared" si="1162"/>
        <v>1.6E-2</v>
      </c>
    </row>
    <row r="8432" spans="1:28" x14ac:dyDescent="0.25">
      <c r="A8432" s="10">
        <f t="shared" si="1163"/>
        <v>45643</v>
      </c>
      <c r="B8432" s="11">
        <v>352</v>
      </c>
      <c r="C8432" s="11">
        <v>400</v>
      </c>
      <c r="D8432" s="12">
        <v>860.16666666666697</v>
      </c>
      <c r="E8432" s="9"/>
      <c r="F8432" s="9">
        <v>55.316000000000003</v>
      </c>
      <c r="G8432" s="9">
        <v>0</v>
      </c>
      <c r="H8432" s="9">
        <v>2.516</v>
      </c>
      <c r="I8432" s="9">
        <v>318.69</v>
      </c>
      <c r="J8432" s="9">
        <v>-9.61</v>
      </c>
      <c r="K8432" s="9">
        <v>94.9</v>
      </c>
      <c r="L8432" s="9">
        <v>0.19600000000000001</v>
      </c>
      <c r="M8432" s="9">
        <v>0.24299999999999999</v>
      </c>
      <c r="N8432" s="9">
        <v>0</v>
      </c>
      <c r="O8432" s="9">
        <v>0.625</v>
      </c>
      <c r="P8432" s="9"/>
      <c r="Q8432" s="9"/>
      <c r="R8432" s="9"/>
      <c r="T8432">
        <f t="shared" si="1158"/>
        <v>3520400</v>
      </c>
      <c r="U8432">
        <v>0</v>
      </c>
      <c r="V8432">
        <f t="shared" si="1156"/>
        <v>0</v>
      </c>
      <c r="W8432" t="str">
        <f t="shared" si="1159"/>
        <v/>
      </c>
      <c r="X8432" t="str">
        <f t="shared" si="1160"/>
        <v/>
      </c>
      <c r="Y8432" t="str">
        <f t="shared" si="1157"/>
        <v/>
      </c>
      <c r="Z8432" s="9"/>
      <c r="AA8432" s="14">
        <f t="shared" si="1161"/>
        <v>0.27900000000000003</v>
      </c>
      <c r="AB8432" s="14">
        <f t="shared" si="1162"/>
        <v>1.4999999999999999E-2</v>
      </c>
    </row>
    <row r="8433" spans="1:28" x14ac:dyDescent="0.25">
      <c r="A8433" s="10">
        <f t="shared" si="1163"/>
        <v>45643</v>
      </c>
      <c r="B8433" s="11">
        <v>352</v>
      </c>
      <c r="C8433" s="11">
        <v>500</v>
      </c>
      <c r="D8433" s="12">
        <v>860.20833333333303</v>
      </c>
      <c r="E8433" s="9"/>
      <c r="F8433" s="9">
        <v>70.290999999999997</v>
      </c>
      <c r="G8433" s="9">
        <v>0</v>
      </c>
      <c r="H8433" s="9">
        <v>2.0129999999999999</v>
      </c>
      <c r="I8433" s="9">
        <v>317.286</v>
      </c>
      <c r="J8433" s="9">
        <v>-9.3030000000000008</v>
      </c>
      <c r="K8433" s="9">
        <v>94.6</v>
      </c>
      <c r="L8433" s="9">
        <v>0.19600000000000001</v>
      </c>
      <c r="M8433" s="9">
        <v>0.24299999999999999</v>
      </c>
      <c r="N8433" s="9">
        <v>0</v>
      </c>
      <c r="O8433" s="9">
        <v>0.625</v>
      </c>
      <c r="P8433" s="9"/>
      <c r="Q8433" s="9"/>
      <c r="R8433" s="9"/>
      <c r="T8433">
        <f t="shared" si="1158"/>
        <v>3520500</v>
      </c>
      <c r="U8433">
        <v>0</v>
      </c>
      <c r="V8433">
        <f t="shared" si="1156"/>
        <v>0</v>
      </c>
      <c r="W8433" t="str">
        <f t="shared" si="1159"/>
        <v/>
      </c>
      <c r="X8433" t="str">
        <f t="shared" si="1160"/>
        <v/>
      </c>
      <c r="Y8433" t="str">
        <f t="shared" si="1157"/>
        <v/>
      </c>
      <c r="Z8433" s="9"/>
      <c r="AA8433" s="14">
        <f t="shared" si="1161"/>
        <v>0.28499999999999998</v>
      </c>
      <c r="AB8433" s="14">
        <f t="shared" si="1162"/>
        <v>1.6E-2</v>
      </c>
    </row>
    <row r="8434" spans="1:28" x14ac:dyDescent="0.25">
      <c r="A8434" s="10">
        <f t="shared" si="1163"/>
        <v>45643</v>
      </c>
      <c r="B8434" s="11">
        <v>352</v>
      </c>
      <c r="C8434" s="11">
        <v>600</v>
      </c>
      <c r="D8434" s="12">
        <v>860.25</v>
      </c>
      <c r="E8434" s="9"/>
      <c r="F8434" s="9">
        <v>85.266999999999996</v>
      </c>
      <c r="G8434" s="9">
        <v>0.503</v>
      </c>
      <c r="H8434" s="9">
        <v>3.02</v>
      </c>
      <c r="I8434" s="9">
        <v>322.90199999999999</v>
      </c>
      <c r="J8434" s="9">
        <v>-9.3030000000000008</v>
      </c>
      <c r="K8434" s="9">
        <v>94.5</v>
      </c>
      <c r="L8434" s="9">
        <v>0.19600000000000001</v>
      </c>
      <c r="M8434" s="9">
        <v>0.24299999999999999</v>
      </c>
      <c r="N8434" s="9">
        <v>0</v>
      </c>
      <c r="O8434" s="9">
        <v>0.625</v>
      </c>
      <c r="P8434" s="9"/>
      <c r="Q8434" s="9"/>
      <c r="R8434" s="9"/>
      <c r="T8434">
        <f t="shared" si="1158"/>
        <v>3520600</v>
      </c>
      <c r="U8434">
        <v>0</v>
      </c>
      <c r="V8434">
        <f t="shared" si="1156"/>
        <v>0</v>
      </c>
      <c r="W8434" t="str">
        <f t="shared" si="1159"/>
        <v/>
      </c>
      <c r="X8434" t="str">
        <f t="shared" si="1160"/>
        <v/>
      </c>
      <c r="Y8434" t="str">
        <f t="shared" si="1157"/>
        <v/>
      </c>
      <c r="Z8434" s="9"/>
      <c r="AA8434" s="14">
        <f t="shared" si="1161"/>
        <v>0.28499999999999998</v>
      </c>
      <c r="AB8434" s="14">
        <f t="shared" si="1162"/>
        <v>1.7000000000000001E-2</v>
      </c>
    </row>
    <row r="8435" spans="1:28" x14ac:dyDescent="0.25">
      <c r="A8435" s="10">
        <f t="shared" si="1163"/>
        <v>45643</v>
      </c>
      <c r="B8435" s="11">
        <v>352</v>
      </c>
      <c r="C8435" s="11">
        <v>700</v>
      </c>
      <c r="D8435" s="12">
        <v>860.29166666666697</v>
      </c>
      <c r="E8435" s="9"/>
      <c r="F8435" s="9">
        <v>100.242</v>
      </c>
      <c r="G8435" s="9">
        <v>0.503</v>
      </c>
      <c r="H8435" s="9">
        <v>3.02</v>
      </c>
      <c r="I8435" s="9">
        <v>324.30599999999998</v>
      </c>
      <c r="J8435" s="9">
        <v>-9.2349999999999994</v>
      </c>
      <c r="K8435" s="9">
        <v>94.5</v>
      </c>
      <c r="L8435" s="9">
        <v>0.19600000000000001</v>
      </c>
      <c r="M8435" s="9">
        <v>0.24299999999999999</v>
      </c>
      <c r="N8435" s="9">
        <v>0</v>
      </c>
      <c r="O8435" s="9">
        <v>0.625</v>
      </c>
      <c r="P8435" s="9"/>
      <c r="Q8435" s="9"/>
      <c r="R8435" s="9"/>
      <c r="T8435">
        <f t="shared" si="1158"/>
        <v>3520700</v>
      </c>
      <c r="U8435">
        <v>0</v>
      </c>
      <c r="V8435">
        <f t="shared" si="1156"/>
        <v>0</v>
      </c>
      <c r="W8435" t="str">
        <f t="shared" si="1159"/>
        <v/>
      </c>
      <c r="X8435" t="str">
        <f t="shared" si="1160"/>
        <v/>
      </c>
      <c r="Y8435" t="str">
        <f t="shared" si="1157"/>
        <v/>
      </c>
      <c r="Z8435" s="9"/>
      <c r="AA8435" s="14">
        <f t="shared" si="1161"/>
        <v>0.28699999999999998</v>
      </c>
      <c r="AB8435" s="14">
        <f t="shared" si="1162"/>
        <v>1.7000000000000001E-2</v>
      </c>
    </row>
    <row r="8436" spans="1:28" x14ac:dyDescent="0.25">
      <c r="A8436" s="10">
        <f t="shared" si="1163"/>
        <v>45643</v>
      </c>
      <c r="B8436" s="11">
        <v>352</v>
      </c>
      <c r="C8436" s="11">
        <v>800</v>
      </c>
      <c r="D8436" s="12">
        <v>860.33333333333303</v>
      </c>
      <c r="E8436" s="9"/>
      <c r="F8436" s="9">
        <v>115.218</v>
      </c>
      <c r="G8436" s="9">
        <v>1.0069999999999999</v>
      </c>
      <c r="H8436" s="9">
        <v>3.5230000000000001</v>
      </c>
      <c r="I8436" s="9">
        <v>331.32499999999999</v>
      </c>
      <c r="J8436" s="9">
        <v>-8.9320000000000004</v>
      </c>
      <c r="K8436" s="9">
        <v>94.6</v>
      </c>
      <c r="L8436" s="9">
        <v>0.19600000000000001</v>
      </c>
      <c r="M8436" s="9">
        <v>0.24299999999999999</v>
      </c>
      <c r="N8436" s="9">
        <v>0</v>
      </c>
      <c r="O8436" s="9">
        <v>0.625</v>
      </c>
      <c r="P8436" s="9"/>
      <c r="Q8436" s="9"/>
      <c r="R8436" s="9"/>
      <c r="T8436">
        <f t="shared" si="1158"/>
        <v>3520800</v>
      </c>
      <c r="U8436">
        <v>0.8</v>
      </c>
      <c r="V8436">
        <f t="shared" si="1156"/>
        <v>0</v>
      </c>
      <c r="W8436" t="str">
        <f t="shared" si="1159"/>
        <v/>
      </c>
      <c r="X8436" t="str">
        <f t="shared" si="1160"/>
        <v/>
      </c>
      <c r="Y8436" t="str">
        <f t="shared" si="1157"/>
        <v/>
      </c>
      <c r="Z8436" s="9"/>
      <c r="AA8436" s="14">
        <f t="shared" si="1161"/>
        <v>0.29399999999999998</v>
      </c>
      <c r="AB8436" s="14">
        <f t="shared" si="1162"/>
        <v>1.7000000000000001E-2</v>
      </c>
    </row>
    <row r="8437" spans="1:28" x14ac:dyDescent="0.25">
      <c r="A8437" s="10">
        <f t="shared" si="1163"/>
        <v>45643</v>
      </c>
      <c r="B8437" s="11">
        <v>352</v>
      </c>
      <c r="C8437" s="11">
        <v>900</v>
      </c>
      <c r="D8437" s="12">
        <v>860.375</v>
      </c>
      <c r="E8437" s="9"/>
      <c r="F8437" s="9">
        <v>130.42699999999999</v>
      </c>
      <c r="G8437" s="9">
        <v>0.503</v>
      </c>
      <c r="H8437" s="9">
        <v>2.516</v>
      </c>
      <c r="I8437" s="9">
        <v>334.13299999999998</v>
      </c>
      <c r="J8437" s="9">
        <v>-8.1980000000000004</v>
      </c>
      <c r="K8437" s="9">
        <v>94.7</v>
      </c>
      <c r="L8437" s="9">
        <v>0.19600000000000001</v>
      </c>
      <c r="M8437" s="9">
        <v>0.24299999999999999</v>
      </c>
      <c r="N8437" s="9">
        <v>0</v>
      </c>
      <c r="O8437" s="9">
        <v>13.125</v>
      </c>
      <c r="P8437" s="9"/>
      <c r="Q8437" s="9"/>
      <c r="R8437" s="9"/>
      <c r="T8437">
        <f t="shared" si="1158"/>
        <v>3520900</v>
      </c>
      <c r="U8437">
        <v>60</v>
      </c>
      <c r="V8437">
        <f t="shared" si="1156"/>
        <v>13.1</v>
      </c>
      <c r="W8437" t="str">
        <f t="shared" si="1159"/>
        <v/>
      </c>
      <c r="X8437" t="str">
        <f t="shared" si="1160"/>
        <v/>
      </c>
      <c r="Y8437" t="str">
        <f t="shared" si="1157"/>
        <v/>
      </c>
      <c r="Z8437" s="9"/>
      <c r="AA8437" s="14">
        <f t="shared" si="1161"/>
        <v>0.312</v>
      </c>
      <c r="AB8437" s="14">
        <f t="shared" si="1162"/>
        <v>1.7000000000000001E-2</v>
      </c>
    </row>
    <row r="8438" spans="1:28" x14ac:dyDescent="0.25">
      <c r="A8438" s="10">
        <f t="shared" si="1163"/>
        <v>45643</v>
      </c>
      <c r="B8438" s="11">
        <v>352</v>
      </c>
      <c r="C8438" s="11">
        <v>1000</v>
      </c>
      <c r="D8438" s="12">
        <v>860.41666666666697</v>
      </c>
      <c r="E8438" s="9"/>
      <c r="F8438" s="9">
        <v>145.40199999999999</v>
      </c>
      <c r="G8438" s="9">
        <v>0.503</v>
      </c>
      <c r="H8438" s="9">
        <v>2.0129999999999999</v>
      </c>
      <c r="I8438" s="9">
        <v>332.72899999999998</v>
      </c>
      <c r="J8438" s="9">
        <v>-7.673</v>
      </c>
      <c r="K8438" s="9">
        <v>94.9</v>
      </c>
      <c r="L8438" s="9">
        <v>0.19600000000000001</v>
      </c>
      <c r="M8438" s="9">
        <v>0.24299999999999999</v>
      </c>
      <c r="N8438" s="9">
        <v>0</v>
      </c>
      <c r="O8438" s="9">
        <v>48.125</v>
      </c>
      <c r="P8438" s="9"/>
      <c r="Q8438" s="9"/>
      <c r="R8438" s="9"/>
      <c r="T8438">
        <f t="shared" si="1158"/>
        <v>3521000</v>
      </c>
      <c r="U8438">
        <v>168.3</v>
      </c>
      <c r="V8438">
        <f t="shared" si="1156"/>
        <v>48.1</v>
      </c>
      <c r="W8438" t="str">
        <f t="shared" si="1159"/>
        <v/>
      </c>
      <c r="X8438" t="str">
        <f t="shared" si="1160"/>
        <v/>
      </c>
      <c r="Y8438" t="str">
        <f t="shared" si="1157"/>
        <v/>
      </c>
      <c r="Z8438" s="9"/>
      <c r="AA8438" s="14">
        <f t="shared" si="1161"/>
        <v>0.32500000000000001</v>
      </c>
      <c r="AB8438" s="14">
        <f t="shared" si="1162"/>
        <v>1.7000000000000001E-2</v>
      </c>
    </row>
    <row r="8439" spans="1:28" x14ac:dyDescent="0.25">
      <c r="A8439" s="10">
        <f t="shared" si="1163"/>
        <v>45643</v>
      </c>
      <c r="B8439" s="11">
        <v>352</v>
      </c>
      <c r="C8439" s="11">
        <v>1100</v>
      </c>
      <c r="D8439" s="12">
        <v>860.45833333333303</v>
      </c>
      <c r="E8439" s="9"/>
      <c r="F8439" s="9">
        <v>160.495</v>
      </c>
      <c r="G8439" s="9">
        <v>0.503</v>
      </c>
      <c r="H8439" s="9">
        <v>2.516</v>
      </c>
      <c r="I8439" s="9">
        <v>341.15300000000002</v>
      </c>
      <c r="J8439" s="9">
        <v>-7.673</v>
      </c>
      <c r="K8439" s="9">
        <v>95</v>
      </c>
      <c r="L8439" s="9">
        <v>0.19600000000000001</v>
      </c>
      <c r="M8439" s="9">
        <v>0.24299999999999999</v>
      </c>
      <c r="N8439" s="9">
        <v>0</v>
      </c>
      <c r="O8439" s="9">
        <v>50.625</v>
      </c>
      <c r="P8439" s="9"/>
      <c r="Q8439" s="9"/>
      <c r="R8439" s="9"/>
      <c r="T8439">
        <f t="shared" si="1158"/>
        <v>3521100</v>
      </c>
      <c r="U8439">
        <v>248.3</v>
      </c>
      <c r="V8439">
        <f t="shared" si="1156"/>
        <v>50.6</v>
      </c>
      <c r="W8439" t="str">
        <f t="shared" si="1159"/>
        <v/>
      </c>
      <c r="X8439" t="str">
        <f t="shared" si="1160"/>
        <v/>
      </c>
      <c r="Y8439" t="str">
        <f t="shared" si="1157"/>
        <v/>
      </c>
      <c r="Z8439" s="9"/>
      <c r="AA8439" s="14">
        <f t="shared" si="1161"/>
        <v>0.32600000000000001</v>
      </c>
      <c r="AB8439" s="14">
        <f t="shared" si="1162"/>
        <v>1.7000000000000001E-2</v>
      </c>
    </row>
    <row r="8440" spans="1:28" x14ac:dyDescent="0.25">
      <c r="A8440" s="10">
        <f t="shared" si="1163"/>
        <v>45643</v>
      </c>
      <c r="B8440" s="11">
        <v>352</v>
      </c>
      <c r="C8440" s="11">
        <v>1200</v>
      </c>
      <c r="D8440" s="12">
        <v>860.5</v>
      </c>
      <c r="E8440" s="9"/>
      <c r="F8440" s="9">
        <v>175.35300000000001</v>
      </c>
      <c r="G8440" s="9">
        <v>0</v>
      </c>
      <c r="H8440" s="9">
        <v>2.0129999999999999</v>
      </c>
      <c r="I8440" s="9">
        <v>345.36500000000001</v>
      </c>
      <c r="J8440" s="9">
        <v>-7.5750000000000002</v>
      </c>
      <c r="K8440" s="9">
        <v>95.1</v>
      </c>
      <c r="L8440" s="9">
        <v>0.19600000000000001</v>
      </c>
      <c r="M8440" s="9">
        <v>0.24299999999999999</v>
      </c>
      <c r="N8440" s="9">
        <v>0</v>
      </c>
      <c r="O8440" s="9">
        <v>39.375</v>
      </c>
      <c r="P8440" s="9"/>
      <c r="Q8440" s="9"/>
      <c r="R8440" s="9"/>
      <c r="T8440">
        <f t="shared" si="1158"/>
        <v>3521200</v>
      </c>
      <c r="U8440">
        <v>284.3</v>
      </c>
      <c r="V8440">
        <f t="shared" si="1156"/>
        <v>39.4</v>
      </c>
      <c r="W8440" t="str">
        <f t="shared" si="1159"/>
        <v/>
      </c>
      <c r="X8440" t="str">
        <f t="shared" si="1160"/>
        <v/>
      </c>
      <c r="Y8440" t="str">
        <f t="shared" si="1157"/>
        <v/>
      </c>
      <c r="Z8440" s="9"/>
      <c r="AA8440" s="14">
        <f t="shared" si="1161"/>
        <v>0.32800000000000001</v>
      </c>
      <c r="AB8440" s="14">
        <f t="shared" si="1162"/>
        <v>1.7000000000000001E-2</v>
      </c>
    </row>
    <row r="8441" spans="1:28" x14ac:dyDescent="0.25">
      <c r="A8441" s="10">
        <f t="shared" si="1163"/>
        <v>45643</v>
      </c>
      <c r="B8441" s="11">
        <v>352</v>
      </c>
      <c r="C8441" s="11">
        <v>1300</v>
      </c>
      <c r="D8441" s="12">
        <v>860.54166666666697</v>
      </c>
      <c r="E8441" s="9"/>
      <c r="F8441" s="9">
        <v>190.328</v>
      </c>
      <c r="G8441" s="9">
        <v>0</v>
      </c>
      <c r="H8441" s="9">
        <v>2.0129999999999999</v>
      </c>
      <c r="I8441" s="9">
        <v>349.57600000000002</v>
      </c>
      <c r="J8441" s="9">
        <v>-7.4130000000000003</v>
      </c>
      <c r="K8441" s="9">
        <v>95.2</v>
      </c>
      <c r="L8441" s="9">
        <v>0.19600000000000001</v>
      </c>
      <c r="M8441" s="9">
        <v>0.24299999999999999</v>
      </c>
      <c r="N8441" s="9">
        <v>0</v>
      </c>
      <c r="O8441" s="9">
        <v>30.625</v>
      </c>
      <c r="P8441" s="9"/>
      <c r="Q8441" s="9"/>
      <c r="R8441" s="9"/>
      <c r="T8441">
        <f t="shared" si="1158"/>
        <v>3521300</v>
      </c>
      <c r="U8441">
        <v>271.8</v>
      </c>
      <c r="V8441">
        <f t="shared" si="1156"/>
        <v>30.6</v>
      </c>
      <c r="W8441" t="str">
        <f t="shared" si="1159"/>
        <v/>
      </c>
      <c r="X8441" t="str">
        <f t="shared" si="1160"/>
        <v/>
      </c>
      <c r="Y8441" t="str">
        <f t="shared" si="1157"/>
        <v/>
      </c>
      <c r="Z8441" s="9"/>
      <c r="AA8441" s="14">
        <f t="shared" si="1161"/>
        <v>0.33300000000000002</v>
      </c>
      <c r="AB8441" s="14">
        <f t="shared" si="1162"/>
        <v>1.7000000000000001E-2</v>
      </c>
    </row>
    <row r="8442" spans="1:28" x14ac:dyDescent="0.25">
      <c r="A8442" s="10">
        <f t="shared" si="1163"/>
        <v>45643</v>
      </c>
      <c r="B8442" s="11">
        <v>352</v>
      </c>
      <c r="C8442" s="11">
        <v>1400</v>
      </c>
      <c r="D8442" s="12">
        <v>860.58333333333303</v>
      </c>
      <c r="E8442" s="9"/>
      <c r="F8442" s="9">
        <v>175.47</v>
      </c>
      <c r="G8442" s="9">
        <v>0</v>
      </c>
      <c r="H8442" s="9">
        <v>0.503</v>
      </c>
      <c r="I8442" s="9">
        <v>9.827</v>
      </c>
      <c r="J8442" s="9">
        <v>-6.8979999999999997</v>
      </c>
      <c r="K8442" s="9">
        <v>95.4</v>
      </c>
      <c r="L8442" s="9">
        <v>0.19600000000000001</v>
      </c>
      <c r="M8442" s="9">
        <v>0.24299999999999999</v>
      </c>
      <c r="N8442" s="9">
        <v>0</v>
      </c>
      <c r="O8442" s="9">
        <v>26.875</v>
      </c>
      <c r="P8442" s="9"/>
      <c r="Q8442" s="9"/>
      <c r="R8442" s="9"/>
      <c r="T8442">
        <f t="shared" si="1158"/>
        <v>3521400</v>
      </c>
      <c r="U8442">
        <v>211.3</v>
      </c>
      <c r="V8442">
        <f t="shared" si="1156"/>
        <v>26.9</v>
      </c>
      <c r="W8442" t="str">
        <f t="shared" si="1159"/>
        <v/>
      </c>
      <c r="X8442" t="str">
        <f t="shared" si="1160"/>
        <v/>
      </c>
      <c r="Y8442" t="str">
        <f t="shared" si="1157"/>
        <v/>
      </c>
      <c r="Z8442" s="9"/>
      <c r="AA8442" s="14">
        <f t="shared" si="1161"/>
        <v>0.34699999999999998</v>
      </c>
      <c r="AB8442" s="14">
        <f t="shared" si="1162"/>
        <v>1.7000000000000001E-2</v>
      </c>
    </row>
    <row r="8443" spans="1:28" x14ac:dyDescent="0.25">
      <c r="A8443" s="10">
        <f t="shared" si="1163"/>
        <v>45643</v>
      </c>
      <c r="B8443" s="11">
        <v>352</v>
      </c>
      <c r="C8443" s="11">
        <v>1500</v>
      </c>
      <c r="D8443" s="12">
        <v>860.625</v>
      </c>
      <c r="E8443" s="9"/>
      <c r="F8443" s="9">
        <v>190.328</v>
      </c>
      <c r="G8443" s="9">
        <v>0</v>
      </c>
      <c r="H8443" s="9">
        <v>1.51</v>
      </c>
      <c r="I8443" s="9">
        <v>4.2119999999999997</v>
      </c>
      <c r="J8443" s="9">
        <v>-7.3810000000000002</v>
      </c>
      <c r="K8443" s="9">
        <v>95.5</v>
      </c>
      <c r="L8443" s="9">
        <v>0.19600000000000001</v>
      </c>
      <c r="M8443" s="9">
        <v>0.24299999999999999</v>
      </c>
      <c r="N8443" s="9">
        <v>0</v>
      </c>
      <c r="O8443" s="9">
        <v>11.875</v>
      </c>
      <c r="P8443" s="9"/>
      <c r="Q8443" s="9"/>
      <c r="R8443" s="9"/>
      <c r="T8443">
        <f t="shared" si="1158"/>
        <v>3521500</v>
      </c>
      <c r="U8443">
        <v>113.7</v>
      </c>
      <c r="V8443">
        <f t="shared" si="1156"/>
        <v>11.9</v>
      </c>
      <c r="W8443" t="str">
        <f t="shared" si="1159"/>
        <v/>
      </c>
      <c r="X8443" t="str">
        <f t="shared" si="1160"/>
        <v/>
      </c>
      <c r="Y8443" t="str">
        <f t="shared" si="1157"/>
        <v/>
      </c>
      <c r="Z8443" s="9"/>
      <c r="AA8443" s="14">
        <f t="shared" si="1161"/>
        <v>0.33500000000000002</v>
      </c>
      <c r="AB8443" s="14">
        <f t="shared" si="1162"/>
        <v>1.6E-2</v>
      </c>
    </row>
    <row r="8444" spans="1:28" x14ac:dyDescent="0.25">
      <c r="A8444" s="10">
        <f t="shared" si="1163"/>
        <v>45643</v>
      </c>
      <c r="B8444" s="11">
        <v>352</v>
      </c>
      <c r="C8444" s="11">
        <v>1600</v>
      </c>
      <c r="D8444" s="12">
        <v>860.66666666666697</v>
      </c>
      <c r="E8444" s="9"/>
      <c r="F8444" s="9">
        <v>175.47</v>
      </c>
      <c r="G8444" s="9">
        <v>0</v>
      </c>
      <c r="H8444" s="9">
        <v>2.0129999999999999</v>
      </c>
      <c r="I8444" s="9">
        <v>4.2119999999999997</v>
      </c>
      <c r="J8444" s="9">
        <v>-7.1870000000000003</v>
      </c>
      <c r="K8444" s="9">
        <v>95.5</v>
      </c>
      <c r="L8444" s="9">
        <v>0.19600000000000001</v>
      </c>
      <c r="M8444" s="9">
        <v>0.24299999999999999</v>
      </c>
      <c r="N8444" s="9">
        <v>0</v>
      </c>
      <c r="O8444" s="9">
        <v>1.875</v>
      </c>
      <c r="P8444" s="9"/>
      <c r="Q8444" s="9"/>
      <c r="R8444" s="9"/>
      <c r="T8444">
        <f t="shared" si="1158"/>
        <v>3521600</v>
      </c>
      <c r="U8444">
        <v>15.3</v>
      </c>
      <c r="V8444">
        <f t="shared" si="1156"/>
        <v>1.9</v>
      </c>
      <c r="W8444" t="str">
        <f t="shared" si="1159"/>
        <v/>
      </c>
      <c r="X8444" t="str">
        <f t="shared" si="1160"/>
        <v/>
      </c>
      <c r="Y8444" t="str">
        <f t="shared" si="1157"/>
        <v/>
      </c>
      <c r="Z8444" s="9"/>
      <c r="AA8444" s="14">
        <f t="shared" si="1161"/>
        <v>0.34</v>
      </c>
      <c r="AB8444" s="14">
        <f t="shared" si="1162"/>
        <v>1.6E-2</v>
      </c>
    </row>
    <row r="8445" spans="1:28" x14ac:dyDescent="0.25">
      <c r="A8445" s="10">
        <f t="shared" si="1163"/>
        <v>45643</v>
      </c>
      <c r="B8445" s="11">
        <v>352</v>
      </c>
      <c r="C8445" s="11">
        <v>1700</v>
      </c>
      <c r="D8445" s="12">
        <v>860.70833333333303</v>
      </c>
      <c r="E8445" s="9"/>
      <c r="F8445" s="9">
        <v>190.328</v>
      </c>
      <c r="G8445" s="9">
        <v>0</v>
      </c>
      <c r="H8445" s="9">
        <v>2.516</v>
      </c>
      <c r="I8445" s="9">
        <v>4.2119999999999997</v>
      </c>
      <c r="J8445" s="9">
        <v>-7.1550000000000002</v>
      </c>
      <c r="K8445" s="9">
        <v>95.6</v>
      </c>
      <c r="L8445" s="9">
        <v>0.19600000000000001</v>
      </c>
      <c r="M8445" s="9">
        <v>0.24299999999999999</v>
      </c>
      <c r="N8445" s="9">
        <v>0</v>
      </c>
      <c r="O8445" s="9">
        <v>0.625</v>
      </c>
      <c r="P8445" s="9"/>
      <c r="Q8445" s="9"/>
      <c r="R8445" s="9"/>
      <c r="T8445">
        <f t="shared" si="1158"/>
        <v>3521700</v>
      </c>
      <c r="U8445">
        <v>0</v>
      </c>
      <c r="V8445">
        <f t="shared" ref="V8445:V8508" si="1164">IF(O8445&lt;1,0,ROUND(O8445,1))</f>
        <v>0</v>
      </c>
      <c r="W8445" t="str">
        <f t="shared" si="1159"/>
        <v/>
      </c>
      <c r="X8445" t="str">
        <f t="shared" si="1160"/>
        <v/>
      </c>
      <c r="Y8445" t="str">
        <f t="shared" ref="Y8445:Y8508" si="1165">IF(C8445=2400,ROUND(F8445/100,3),"")</f>
        <v/>
      </c>
      <c r="Z8445" s="9"/>
      <c r="AA8445" s="14">
        <f t="shared" si="1161"/>
        <v>0.34100000000000003</v>
      </c>
      <c r="AB8445" s="14">
        <f t="shared" si="1162"/>
        <v>1.6E-2</v>
      </c>
    </row>
    <row r="8446" spans="1:28" x14ac:dyDescent="0.25">
      <c r="A8446" s="10">
        <f t="shared" si="1163"/>
        <v>45643</v>
      </c>
      <c r="B8446" s="11">
        <v>352</v>
      </c>
      <c r="C8446" s="11">
        <v>1800</v>
      </c>
      <c r="D8446" s="12">
        <v>860.75</v>
      </c>
      <c r="E8446" s="9"/>
      <c r="F8446" s="9">
        <v>205.42099999999999</v>
      </c>
      <c r="G8446" s="9">
        <v>0</v>
      </c>
      <c r="H8446" s="9">
        <v>1.51</v>
      </c>
      <c r="I8446" s="9">
        <v>4.2119999999999997</v>
      </c>
      <c r="J8446" s="9">
        <v>-6.7380000000000004</v>
      </c>
      <c r="K8446" s="9">
        <v>95.7</v>
      </c>
      <c r="L8446" s="9">
        <v>0.19600000000000001</v>
      </c>
      <c r="M8446" s="9">
        <v>0.24199999999999999</v>
      </c>
      <c r="N8446" s="9">
        <v>0</v>
      </c>
      <c r="O8446" s="9">
        <v>0.625</v>
      </c>
      <c r="P8446" s="9"/>
      <c r="Q8446" s="9"/>
      <c r="R8446" s="9"/>
      <c r="T8446">
        <f t="shared" si="1158"/>
        <v>3521800</v>
      </c>
      <c r="U8446">
        <v>0</v>
      </c>
      <c r="V8446">
        <f t="shared" si="1164"/>
        <v>0</v>
      </c>
      <c r="W8446" t="str">
        <f t="shared" si="1159"/>
        <v/>
      </c>
      <c r="X8446" t="str">
        <f t="shared" si="1160"/>
        <v/>
      </c>
      <c r="Y8446" t="str">
        <f t="shared" si="1165"/>
        <v/>
      </c>
      <c r="Z8446" s="9"/>
      <c r="AA8446" s="14">
        <f t="shared" si="1161"/>
        <v>0.35299999999999998</v>
      </c>
      <c r="AB8446" s="14">
        <f t="shared" si="1162"/>
        <v>1.6E-2</v>
      </c>
    </row>
    <row r="8447" spans="1:28" x14ac:dyDescent="0.25">
      <c r="A8447" s="10">
        <f t="shared" si="1163"/>
        <v>45643</v>
      </c>
      <c r="B8447" s="11">
        <v>352</v>
      </c>
      <c r="C8447" s="11">
        <v>1900</v>
      </c>
      <c r="D8447" s="12">
        <v>860.79166666666697</v>
      </c>
      <c r="E8447" s="9"/>
      <c r="F8447" s="9">
        <v>190.328</v>
      </c>
      <c r="G8447" s="9">
        <v>0</v>
      </c>
      <c r="H8447" s="9">
        <v>2.0129999999999999</v>
      </c>
      <c r="I8447" s="9">
        <v>7.02</v>
      </c>
      <c r="J8447" s="9">
        <v>-6.6740000000000004</v>
      </c>
      <c r="K8447" s="9">
        <v>95.9</v>
      </c>
      <c r="L8447" s="9">
        <v>0.19600000000000001</v>
      </c>
      <c r="M8447" s="9">
        <v>0.24299999999999999</v>
      </c>
      <c r="N8447" s="9">
        <v>0</v>
      </c>
      <c r="O8447" s="9">
        <v>0.625</v>
      </c>
      <c r="P8447" s="9"/>
      <c r="Q8447" s="9"/>
      <c r="R8447" s="9"/>
      <c r="T8447">
        <f t="shared" si="1158"/>
        <v>3521900</v>
      </c>
      <c r="U8447">
        <v>0</v>
      </c>
      <c r="V8447">
        <f t="shared" si="1164"/>
        <v>0</v>
      </c>
      <c r="W8447" t="str">
        <f t="shared" si="1159"/>
        <v/>
      </c>
      <c r="X8447" t="str">
        <f t="shared" si="1160"/>
        <v/>
      </c>
      <c r="Y8447" t="str">
        <f t="shared" si="1165"/>
        <v/>
      </c>
      <c r="Z8447" s="9"/>
      <c r="AA8447" s="14">
        <f t="shared" si="1161"/>
        <v>0.35499999999999998</v>
      </c>
      <c r="AB8447" s="14">
        <f t="shared" si="1162"/>
        <v>1.4999999999999999E-2</v>
      </c>
    </row>
    <row r="8448" spans="1:28" x14ac:dyDescent="0.25">
      <c r="A8448" s="10">
        <f t="shared" si="1163"/>
        <v>45643</v>
      </c>
      <c r="B8448" s="11">
        <v>352</v>
      </c>
      <c r="C8448" s="11">
        <v>2000</v>
      </c>
      <c r="D8448" s="12">
        <v>860.83333333333303</v>
      </c>
      <c r="E8448" s="9"/>
      <c r="F8448" s="9">
        <v>175.35300000000001</v>
      </c>
      <c r="G8448" s="9">
        <v>0</v>
      </c>
      <c r="H8448" s="9">
        <v>1.0069999999999999</v>
      </c>
      <c r="I8448" s="9">
        <v>8.4239999999999995</v>
      </c>
      <c r="J8448" s="9">
        <v>-6.77</v>
      </c>
      <c r="K8448" s="9">
        <v>96</v>
      </c>
      <c r="L8448" s="9">
        <v>0.19600000000000001</v>
      </c>
      <c r="M8448" s="9">
        <v>0.24299999999999999</v>
      </c>
      <c r="N8448" s="9">
        <v>0</v>
      </c>
      <c r="O8448" s="9">
        <v>0.625</v>
      </c>
      <c r="P8448" s="9"/>
      <c r="Q8448" s="9"/>
      <c r="R8448" s="9"/>
      <c r="T8448">
        <f t="shared" si="1158"/>
        <v>3522000</v>
      </c>
      <c r="U8448">
        <v>0</v>
      </c>
      <c r="V8448">
        <f t="shared" si="1164"/>
        <v>0</v>
      </c>
      <c r="W8448" t="str">
        <f t="shared" si="1159"/>
        <v/>
      </c>
      <c r="X8448" t="str">
        <f t="shared" si="1160"/>
        <v/>
      </c>
      <c r="Y8448" t="str">
        <f t="shared" si="1165"/>
        <v/>
      </c>
      <c r="Z8448" s="9"/>
      <c r="AA8448" s="14">
        <f t="shared" si="1161"/>
        <v>0.35299999999999998</v>
      </c>
      <c r="AB8448" s="14">
        <f t="shared" si="1162"/>
        <v>1.4999999999999999E-2</v>
      </c>
    </row>
    <row r="8449" spans="1:28" x14ac:dyDescent="0.25">
      <c r="A8449" s="10">
        <f t="shared" si="1163"/>
        <v>45643</v>
      </c>
      <c r="B8449" s="11">
        <v>352</v>
      </c>
      <c r="C8449" s="11">
        <v>2100</v>
      </c>
      <c r="D8449" s="12">
        <v>860.875</v>
      </c>
      <c r="E8449" s="9"/>
      <c r="F8449" s="9">
        <v>190.328</v>
      </c>
      <c r="G8449" s="9">
        <v>0</v>
      </c>
      <c r="H8449" s="9">
        <v>1.0069999999999999</v>
      </c>
      <c r="I8449" s="9">
        <v>7.02</v>
      </c>
      <c r="J8449" s="9">
        <v>-6.5149999999999997</v>
      </c>
      <c r="K8449" s="9">
        <v>96</v>
      </c>
      <c r="L8449" s="9">
        <v>0.19600000000000001</v>
      </c>
      <c r="M8449" s="9">
        <v>0.24299999999999999</v>
      </c>
      <c r="N8449" s="9">
        <v>0</v>
      </c>
      <c r="O8449" s="9">
        <v>0.625</v>
      </c>
      <c r="P8449" s="9"/>
      <c r="Q8449" s="9"/>
      <c r="R8449" s="9"/>
      <c r="T8449">
        <f t="shared" si="1158"/>
        <v>3522100</v>
      </c>
      <c r="U8449">
        <v>0</v>
      </c>
      <c r="V8449">
        <f t="shared" si="1164"/>
        <v>0</v>
      </c>
      <c r="W8449" t="str">
        <f t="shared" si="1159"/>
        <v/>
      </c>
      <c r="X8449" t="str">
        <f t="shared" si="1160"/>
        <v/>
      </c>
      <c r="Y8449" t="str">
        <f t="shared" si="1165"/>
        <v/>
      </c>
      <c r="Z8449" s="9"/>
      <c r="AA8449" s="14">
        <f t="shared" si="1161"/>
        <v>0.36</v>
      </c>
      <c r="AB8449" s="14">
        <f t="shared" si="1162"/>
        <v>1.4999999999999999E-2</v>
      </c>
    </row>
    <row r="8450" spans="1:28" x14ac:dyDescent="0.25">
      <c r="A8450" s="10">
        <f t="shared" si="1163"/>
        <v>45643</v>
      </c>
      <c r="B8450" s="11">
        <v>352</v>
      </c>
      <c r="C8450" s="11">
        <v>2200</v>
      </c>
      <c r="D8450" s="12">
        <v>860.91666666666697</v>
      </c>
      <c r="E8450" s="9"/>
      <c r="F8450" s="9">
        <v>175.47</v>
      </c>
      <c r="G8450" s="9">
        <v>0</v>
      </c>
      <c r="H8450" s="9">
        <v>1.0069999999999999</v>
      </c>
      <c r="I8450" s="9">
        <v>8.4239999999999995</v>
      </c>
      <c r="J8450" s="9">
        <v>-6.3879999999999999</v>
      </c>
      <c r="K8450" s="9">
        <v>96.1</v>
      </c>
      <c r="L8450" s="9">
        <v>0.19600000000000001</v>
      </c>
      <c r="M8450" s="9">
        <v>0.24199999999999999</v>
      </c>
      <c r="N8450" s="9">
        <v>0</v>
      </c>
      <c r="O8450" s="9">
        <v>0.625</v>
      </c>
      <c r="P8450" s="9"/>
      <c r="Q8450" s="9"/>
      <c r="R8450" s="9"/>
      <c r="T8450">
        <f t="shared" si="1158"/>
        <v>3522200</v>
      </c>
      <c r="U8450">
        <v>0</v>
      </c>
      <c r="V8450">
        <f t="shared" si="1164"/>
        <v>0</v>
      </c>
      <c r="W8450" t="str">
        <f t="shared" si="1159"/>
        <v/>
      </c>
      <c r="X8450" t="str">
        <f t="shared" si="1160"/>
        <v/>
      </c>
      <c r="Y8450" t="str">
        <f t="shared" si="1165"/>
        <v/>
      </c>
      <c r="Z8450" s="9"/>
      <c r="AA8450" s="14">
        <f t="shared" si="1161"/>
        <v>0.36399999999999999</v>
      </c>
      <c r="AB8450" s="14">
        <f t="shared" si="1162"/>
        <v>1.4999999999999999E-2</v>
      </c>
    </row>
    <row r="8451" spans="1:28" x14ac:dyDescent="0.25">
      <c r="A8451" s="10">
        <f t="shared" si="1163"/>
        <v>45643</v>
      </c>
      <c r="B8451" s="11">
        <v>352</v>
      </c>
      <c r="C8451" s="11">
        <v>2300</v>
      </c>
      <c r="D8451" s="12">
        <v>860.95833333333303</v>
      </c>
      <c r="E8451" s="9"/>
      <c r="F8451" s="9">
        <v>160.495</v>
      </c>
      <c r="G8451" s="9">
        <v>0</v>
      </c>
      <c r="H8451" s="9">
        <v>1.51</v>
      </c>
      <c r="I8451" s="9">
        <v>8.4239999999999995</v>
      </c>
      <c r="J8451" s="9">
        <v>-5.4489999999999998</v>
      </c>
      <c r="K8451" s="9">
        <v>96.5</v>
      </c>
      <c r="L8451" s="9">
        <v>0.19600000000000001</v>
      </c>
      <c r="M8451" s="9">
        <v>0.24199999999999999</v>
      </c>
      <c r="N8451" s="9">
        <v>0</v>
      </c>
      <c r="O8451" s="9">
        <v>0.625</v>
      </c>
      <c r="P8451" s="9"/>
      <c r="Q8451" s="9"/>
      <c r="R8451" s="9"/>
      <c r="T8451">
        <f t="shared" si="1158"/>
        <v>3522300</v>
      </c>
      <c r="U8451">
        <v>0</v>
      </c>
      <c r="V8451">
        <f t="shared" si="1164"/>
        <v>0</v>
      </c>
      <c r="W8451" t="str">
        <f t="shared" si="1159"/>
        <v/>
      </c>
      <c r="X8451" t="str">
        <f t="shared" si="1160"/>
        <v/>
      </c>
      <c r="Y8451" t="str">
        <f t="shared" si="1165"/>
        <v/>
      </c>
      <c r="Z8451" s="9"/>
      <c r="AA8451" s="14">
        <f t="shared" si="1161"/>
        <v>0.39300000000000002</v>
      </c>
      <c r="AB8451" s="14">
        <f t="shared" si="1162"/>
        <v>1.4E-2</v>
      </c>
    </row>
    <row r="8452" spans="1:28" x14ac:dyDescent="0.25">
      <c r="A8452" s="10">
        <f t="shared" si="1163"/>
        <v>45643</v>
      </c>
      <c r="B8452" s="11">
        <v>352</v>
      </c>
      <c r="C8452" s="11">
        <v>2400</v>
      </c>
      <c r="D8452" s="12">
        <v>861</v>
      </c>
      <c r="E8452" s="9"/>
      <c r="F8452" s="9">
        <v>145.40199999999999</v>
      </c>
      <c r="G8452" s="9">
        <v>0</v>
      </c>
      <c r="H8452" s="9">
        <v>2.0129999999999999</v>
      </c>
      <c r="I8452" s="9">
        <v>345.36500000000001</v>
      </c>
      <c r="J8452" s="9">
        <v>-6.3250000000000002</v>
      </c>
      <c r="K8452" s="9">
        <v>96.4</v>
      </c>
      <c r="L8452" s="9">
        <v>0.19600000000000001</v>
      </c>
      <c r="M8452" s="9">
        <v>0.24299999999999999</v>
      </c>
      <c r="N8452" s="9">
        <v>0</v>
      </c>
      <c r="O8452" s="9">
        <v>0.625</v>
      </c>
      <c r="P8452" s="9"/>
      <c r="Q8452" s="9"/>
      <c r="R8452" s="9"/>
      <c r="T8452">
        <f t="shared" si="1158"/>
        <v>3522400</v>
      </c>
      <c r="U8452">
        <v>0</v>
      </c>
      <c r="V8452">
        <f t="shared" si="1164"/>
        <v>0</v>
      </c>
      <c r="W8452">
        <f t="shared" si="1159"/>
        <v>0.19600000000000001</v>
      </c>
      <c r="X8452">
        <f t="shared" si="1160"/>
        <v>0.24299999999999999</v>
      </c>
      <c r="Y8452">
        <f t="shared" si="1165"/>
        <v>1.454</v>
      </c>
      <c r="Z8452" s="9"/>
      <c r="AA8452" s="14">
        <f t="shared" si="1161"/>
        <v>0.36699999999999999</v>
      </c>
      <c r="AB8452" s="14">
        <f t="shared" si="1162"/>
        <v>1.4E-2</v>
      </c>
    </row>
    <row r="8453" spans="1:28" x14ac:dyDescent="0.25">
      <c r="A8453" s="10">
        <f t="shared" si="1163"/>
        <v>45644</v>
      </c>
      <c r="B8453" s="11">
        <v>353</v>
      </c>
      <c r="C8453" s="11">
        <v>100</v>
      </c>
      <c r="D8453" s="12">
        <v>861.04166666666697</v>
      </c>
      <c r="E8453" s="9"/>
      <c r="F8453" s="9">
        <v>130.42699999999999</v>
      </c>
      <c r="G8453" s="9">
        <v>0</v>
      </c>
      <c r="H8453" s="9">
        <v>2.0129999999999999</v>
      </c>
      <c r="I8453" s="9">
        <v>1.4039999999999999</v>
      </c>
      <c r="J8453" s="9">
        <v>-4.4690000000000003</v>
      </c>
      <c r="K8453" s="9">
        <v>96.6</v>
      </c>
      <c r="L8453" s="9">
        <v>0.19600000000000001</v>
      </c>
      <c r="M8453" s="9">
        <v>0.24199999999999999</v>
      </c>
      <c r="N8453" s="9">
        <v>0</v>
      </c>
      <c r="O8453" s="9">
        <v>0.625</v>
      </c>
      <c r="P8453" s="9"/>
      <c r="Q8453" s="9"/>
      <c r="R8453" s="9"/>
      <c r="T8453">
        <f t="shared" ref="T8453:T8516" si="1166">B8453*10000+C8453</f>
        <v>3530100</v>
      </c>
      <c r="U8453">
        <v>0</v>
      </c>
      <c r="V8453">
        <f t="shared" si="1164"/>
        <v>0</v>
      </c>
      <c r="W8453" t="str">
        <f t="shared" ref="W8453:W8516" si="1167">IF(C8453=2400,ROUND(L8453,3),"")</f>
        <v/>
      </c>
      <c r="X8453" t="str">
        <f t="shared" ref="X8453:X8516" si="1168">IF(C8453=2400,ROUND(M8453,3),"")</f>
        <v/>
      </c>
      <c r="Y8453" t="str">
        <f t="shared" si="1165"/>
        <v/>
      </c>
      <c r="Z8453" s="9"/>
      <c r="AA8453" s="14">
        <f t="shared" ref="AA8453:AA8516" si="1169">ROUND((0.6105*(EXP((17.273*J8453)/(J8453+237.3))))*K8453/100,3)</f>
        <v>0.42299999999999999</v>
      </c>
      <c r="AB8453" s="14">
        <f t="shared" ref="AB8453:AB8516" si="1170">ROUND(AA8453/K8453*(100-K8453),3)</f>
        <v>1.4999999999999999E-2</v>
      </c>
    </row>
    <row r="8454" spans="1:28" x14ac:dyDescent="0.25">
      <c r="A8454" s="10">
        <f t="shared" si="1163"/>
        <v>45644</v>
      </c>
      <c r="B8454" s="11">
        <v>353</v>
      </c>
      <c r="C8454" s="11">
        <v>200</v>
      </c>
      <c r="D8454" s="12">
        <v>861.08333333333303</v>
      </c>
      <c r="E8454" s="9"/>
      <c r="F8454" s="9">
        <v>115.33499999999999</v>
      </c>
      <c r="G8454" s="9">
        <v>0</v>
      </c>
      <c r="H8454" s="9">
        <v>1.0069999999999999</v>
      </c>
      <c r="I8454" s="9">
        <v>12.635</v>
      </c>
      <c r="J8454" s="9">
        <v>-3.8359999999999999</v>
      </c>
      <c r="K8454" s="9">
        <v>97.4</v>
      </c>
      <c r="L8454" s="9">
        <v>0.19600000000000001</v>
      </c>
      <c r="M8454" s="9">
        <v>0.24299999999999999</v>
      </c>
      <c r="N8454" s="9">
        <v>0</v>
      </c>
      <c r="O8454" s="9">
        <v>0.625</v>
      </c>
      <c r="P8454" s="9"/>
      <c r="Q8454" s="9"/>
      <c r="R8454" s="9"/>
      <c r="T8454">
        <f t="shared" si="1166"/>
        <v>3530200</v>
      </c>
      <c r="U8454">
        <v>0</v>
      </c>
      <c r="V8454">
        <f t="shared" si="1164"/>
        <v>0</v>
      </c>
      <c r="W8454" t="str">
        <f t="shared" si="1167"/>
        <v/>
      </c>
      <c r="X8454" t="str">
        <f t="shared" si="1168"/>
        <v/>
      </c>
      <c r="Y8454" t="str">
        <f t="shared" si="1165"/>
        <v/>
      </c>
      <c r="Z8454" s="9"/>
      <c r="AA8454" s="14">
        <f t="shared" si="1169"/>
        <v>0.44800000000000001</v>
      </c>
      <c r="AB8454" s="14">
        <f t="shared" si="1170"/>
        <v>1.2E-2</v>
      </c>
    </row>
    <row r="8455" spans="1:28" x14ac:dyDescent="0.25">
      <c r="A8455" s="10">
        <f t="shared" ref="A8455:A8518" si="1171">A$5-1+B8455</f>
        <v>45644</v>
      </c>
      <c r="B8455" s="11">
        <v>353</v>
      </c>
      <c r="C8455" s="11">
        <v>300</v>
      </c>
      <c r="D8455" s="12">
        <v>861.125</v>
      </c>
      <c r="E8455" s="9"/>
      <c r="F8455" s="9">
        <v>100.35899999999999</v>
      </c>
      <c r="G8455" s="9">
        <v>0</v>
      </c>
      <c r="H8455" s="9">
        <v>1.0069999999999999</v>
      </c>
      <c r="I8455" s="9">
        <v>37.905999999999999</v>
      </c>
      <c r="J8455" s="9">
        <v>-1.958</v>
      </c>
      <c r="K8455" s="9">
        <v>98.3</v>
      </c>
      <c r="L8455" s="9">
        <v>0.19600000000000001</v>
      </c>
      <c r="M8455" s="9">
        <v>0.24299999999999999</v>
      </c>
      <c r="N8455" s="9">
        <v>0</v>
      </c>
      <c r="O8455" s="9">
        <v>0.625</v>
      </c>
      <c r="P8455" s="9"/>
      <c r="Q8455" s="9"/>
      <c r="R8455" s="9"/>
      <c r="T8455">
        <f t="shared" si="1166"/>
        <v>3530300</v>
      </c>
      <c r="U8455">
        <v>0</v>
      </c>
      <c r="V8455">
        <f t="shared" si="1164"/>
        <v>0</v>
      </c>
      <c r="W8455" t="str">
        <f t="shared" si="1167"/>
        <v/>
      </c>
      <c r="X8455" t="str">
        <f t="shared" si="1168"/>
        <v/>
      </c>
      <c r="Y8455" t="str">
        <f t="shared" si="1165"/>
        <v/>
      </c>
      <c r="Z8455" s="9"/>
      <c r="AA8455" s="14">
        <f t="shared" si="1169"/>
        <v>0.52</v>
      </c>
      <c r="AB8455" s="14">
        <f t="shared" si="1170"/>
        <v>8.9999999999999993E-3</v>
      </c>
    </row>
    <row r="8456" spans="1:28" x14ac:dyDescent="0.25">
      <c r="A8456" s="10">
        <f t="shared" si="1171"/>
        <v>45644</v>
      </c>
      <c r="B8456" s="11">
        <v>353</v>
      </c>
      <c r="C8456" s="11">
        <v>400</v>
      </c>
      <c r="D8456" s="12">
        <v>861.16666666666697</v>
      </c>
      <c r="E8456" s="9"/>
      <c r="F8456" s="9">
        <v>85.384</v>
      </c>
      <c r="G8456" s="9">
        <v>0</v>
      </c>
      <c r="H8456" s="9">
        <v>1.0069999999999999</v>
      </c>
      <c r="I8456" s="9">
        <v>39.31</v>
      </c>
      <c r="J8456" s="9">
        <v>-1.2989999999999999</v>
      </c>
      <c r="K8456" s="9">
        <v>98.9</v>
      </c>
      <c r="L8456" s="9">
        <v>0.19600000000000001</v>
      </c>
      <c r="M8456" s="9">
        <v>0.24199999999999999</v>
      </c>
      <c r="N8456" s="9">
        <v>0</v>
      </c>
      <c r="O8456" s="9">
        <v>0.625</v>
      </c>
      <c r="P8456" s="9"/>
      <c r="Q8456" s="9"/>
      <c r="R8456" s="9"/>
      <c r="T8456">
        <f t="shared" si="1166"/>
        <v>3530400</v>
      </c>
      <c r="U8456">
        <v>0</v>
      </c>
      <c r="V8456">
        <f t="shared" si="1164"/>
        <v>0</v>
      </c>
      <c r="W8456" t="str">
        <f t="shared" si="1167"/>
        <v/>
      </c>
      <c r="X8456" t="str">
        <f t="shared" si="1168"/>
        <v/>
      </c>
      <c r="Y8456" t="str">
        <f t="shared" si="1165"/>
        <v/>
      </c>
      <c r="Z8456" s="9"/>
      <c r="AA8456" s="14">
        <f t="shared" si="1169"/>
        <v>0.54900000000000004</v>
      </c>
      <c r="AB8456" s="14">
        <f t="shared" si="1170"/>
        <v>6.0000000000000001E-3</v>
      </c>
    </row>
    <row r="8457" spans="1:28" x14ac:dyDescent="0.25">
      <c r="A8457" s="10">
        <f t="shared" si="1171"/>
        <v>45644</v>
      </c>
      <c r="B8457" s="11">
        <v>353</v>
      </c>
      <c r="C8457" s="11">
        <v>500</v>
      </c>
      <c r="D8457" s="12">
        <v>861.20833333333303</v>
      </c>
      <c r="E8457" s="9"/>
      <c r="F8457" s="9">
        <v>70.290999999999997</v>
      </c>
      <c r="G8457" s="9">
        <v>0</v>
      </c>
      <c r="H8457" s="9">
        <v>1.51</v>
      </c>
      <c r="I8457" s="9">
        <v>28.077999999999999</v>
      </c>
      <c r="J8457" s="9">
        <v>-1.47</v>
      </c>
      <c r="K8457" s="9">
        <v>98.9</v>
      </c>
      <c r="L8457" s="9">
        <v>0.19600000000000001</v>
      </c>
      <c r="M8457" s="9">
        <v>0.24299999999999999</v>
      </c>
      <c r="N8457" s="9">
        <v>0</v>
      </c>
      <c r="O8457" s="9">
        <v>0.625</v>
      </c>
      <c r="P8457" s="9"/>
      <c r="Q8457" s="9"/>
      <c r="R8457" s="9"/>
      <c r="T8457">
        <f t="shared" si="1166"/>
        <v>3530500</v>
      </c>
      <c r="U8457">
        <v>0</v>
      </c>
      <c r="V8457">
        <f t="shared" si="1164"/>
        <v>0</v>
      </c>
      <c r="W8457" t="str">
        <f t="shared" si="1167"/>
        <v/>
      </c>
      <c r="X8457" t="str">
        <f t="shared" si="1168"/>
        <v/>
      </c>
      <c r="Y8457" t="str">
        <f t="shared" si="1165"/>
        <v/>
      </c>
      <c r="Z8457" s="9"/>
      <c r="AA8457" s="14">
        <f t="shared" si="1169"/>
        <v>0.54200000000000004</v>
      </c>
      <c r="AB8457" s="14">
        <f t="shared" si="1170"/>
        <v>6.0000000000000001E-3</v>
      </c>
    </row>
    <row r="8458" spans="1:28" x14ac:dyDescent="0.25">
      <c r="A8458" s="10">
        <f t="shared" si="1171"/>
        <v>45644</v>
      </c>
      <c r="B8458" s="11">
        <v>353</v>
      </c>
      <c r="C8458" s="11">
        <v>600</v>
      </c>
      <c r="D8458" s="12">
        <v>861.25</v>
      </c>
      <c r="E8458" s="9"/>
      <c r="F8458" s="9">
        <v>67.25</v>
      </c>
      <c r="G8458" s="9">
        <v>0</v>
      </c>
      <c r="H8458" s="9">
        <v>0.503</v>
      </c>
      <c r="I8458" s="9">
        <v>36.502000000000002</v>
      </c>
      <c r="J8458" s="9">
        <v>-2.2759999999999998</v>
      </c>
      <c r="K8458" s="9">
        <v>99</v>
      </c>
      <c r="L8458" s="9">
        <v>0.19600000000000001</v>
      </c>
      <c r="M8458" s="9">
        <v>0.24199999999999999</v>
      </c>
      <c r="N8458" s="9">
        <v>0</v>
      </c>
      <c r="O8458" s="9">
        <v>0.625</v>
      </c>
      <c r="P8458" s="9"/>
      <c r="Q8458" s="9"/>
      <c r="R8458" s="9"/>
      <c r="T8458">
        <f t="shared" si="1166"/>
        <v>3530600</v>
      </c>
      <c r="U8458">
        <v>0</v>
      </c>
      <c r="V8458">
        <f t="shared" si="1164"/>
        <v>0</v>
      </c>
      <c r="W8458" t="str">
        <f t="shared" si="1167"/>
        <v/>
      </c>
      <c r="X8458" t="str">
        <f t="shared" si="1168"/>
        <v/>
      </c>
      <c r="Y8458" t="str">
        <f t="shared" si="1165"/>
        <v/>
      </c>
      <c r="Z8458" s="9"/>
      <c r="AA8458" s="14">
        <f t="shared" si="1169"/>
        <v>0.51100000000000001</v>
      </c>
      <c r="AB8458" s="14">
        <f t="shared" si="1170"/>
        <v>5.0000000000000001E-3</v>
      </c>
    </row>
    <row r="8459" spans="1:28" x14ac:dyDescent="0.25">
      <c r="A8459" s="10">
        <f t="shared" si="1171"/>
        <v>45644</v>
      </c>
      <c r="B8459" s="11">
        <v>353</v>
      </c>
      <c r="C8459" s="11">
        <v>700</v>
      </c>
      <c r="D8459" s="12">
        <v>861.29166666666697</v>
      </c>
      <c r="E8459" s="9"/>
      <c r="F8459" s="9">
        <v>66.313999999999993</v>
      </c>
      <c r="G8459" s="9">
        <v>0</v>
      </c>
      <c r="H8459" s="9">
        <v>0.503</v>
      </c>
      <c r="I8459" s="9">
        <v>60.369</v>
      </c>
      <c r="J8459" s="9">
        <v>-1.157</v>
      </c>
      <c r="K8459" s="9">
        <v>99.1</v>
      </c>
      <c r="L8459" s="9">
        <v>0.19600000000000001</v>
      </c>
      <c r="M8459" s="9">
        <v>0.24199999999999999</v>
      </c>
      <c r="N8459" s="9">
        <v>0</v>
      </c>
      <c r="O8459" s="9">
        <v>0.625</v>
      </c>
      <c r="P8459" s="9"/>
      <c r="Q8459" s="9"/>
      <c r="R8459" s="9"/>
      <c r="T8459">
        <f t="shared" si="1166"/>
        <v>3530700</v>
      </c>
      <c r="U8459">
        <v>0</v>
      </c>
      <c r="V8459">
        <f t="shared" si="1164"/>
        <v>0</v>
      </c>
      <c r="W8459" t="str">
        <f t="shared" si="1167"/>
        <v/>
      </c>
      <c r="X8459" t="str">
        <f t="shared" si="1168"/>
        <v/>
      </c>
      <c r="Y8459" t="str">
        <f t="shared" si="1165"/>
        <v/>
      </c>
      <c r="Z8459" s="9"/>
      <c r="AA8459" s="14">
        <f t="shared" si="1169"/>
        <v>0.55600000000000005</v>
      </c>
      <c r="AB8459" s="14">
        <f t="shared" si="1170"/>
        <v>5.0000000000000001E-3</v>
      </c>
    </row>
    <row r="8460" spans="1:28" x14ac:dyDescent="0.25">
      <c r="A8460" s="10">
        <f t="shared" si="1171"/>
        <v>45644</v>
      </c>
      <c r="B8460" s="11">
        <v>353</v>
      </c>
      <c r="C8460" s="11">
        <v>800</v>
      </c>
      <c r="D8460" s="12">
        <v>861.33333333333303</v>
      </c>
      <c r="E8460" s="9"/>
      <c r="F8460" s="9">
        <v>63.506</v>
      </c>
      <c r="G8460" s="9">
        <v>0</v>
      </c>
      <c r="H8460" s="9">
        <v>0.503</v>
      </c>
      <c r="I8460" s="9">
        <v>89.850999999999999</v>
      </c>
      <c r="J8460" s="9">
        <v>-1.7849999999999999</v>
      </c>
      <c r="K8460" s="9">
        <v>99.3</v>
      </c>
      <c r="L8460" s="9">
        <v>0.19600000000000001</v>
      </c>
      <c r="M8460" s="9">
        <v>0.24199999999999999</v>
      </c>
      <c r="N8460" s="9">
        <v>0</v>
      </c>
      <c r="O8460" s="9">
        <v>0.625</v>
      </c>
      <c r="P8460" s="9"/>
      <c r="Q8460" s="9"/>
      <c r="R8460" s="9"/>
      <c r="T8460">
        <f t="shared" si="1166"/>
        <v>3530800</v>
      </c>
      <c r="U8460">
        <v>0.7</v>
      </c>
      <c r="V8460">
        <f t="shared" si="1164"/>
        <v>0</v>
      </c>
      <c r="W8460" t="str">
        <f t="shared" si="1167"/>
        <v/>
      </c>
      <c r="X8460" t="str">
        <f t="shared" si="1168"/>
        <v/>
      </c>
      <c r="Y8460" t="str">
        <f t="shared" si="1165"/>
        <v/>
      </c>
      <c r="Z8460" s="9"/>
      <c r="AA8460" s="14">
        <f t="shared" si="1169"/>
        <v>0.53200000000000003</v>
      </c>
      <c r="AB8460" s="14">
        <f t="shared" si="1170"/>
        <v>4.0000000000000001E-3</v>
      </c>
    </row>
    <row r="8461" spans="1:28" x14ac:dyDescent="0.25">
      <c r="A8461" s="10">
        <f t="shared" si="1171"/>
        <v>45644</v>
      </c>
      <c r="B8461" s="11">
        <v>353</v>
      </c>
      <c r="C8461" s="11">
        <v>900</v>
      </c>
      <c r="D8461" s="12">
        <v>861.375</v>
      </c>
      <c r="E8461" s="9"/>
      <c r="F8461" s="9">
        <v>70.290999999999997</v>
      </c>
      <c r="G8461" s="9">
        <v>0</v>
      </c>
      <c r="H8461" s="9">
        <v>2.0129999999999999</v>
      </c>
      <c r="I8461" s="9">
        <v>137.584</v>
      </c>
      <c r="J8461" s="9">
        <v>-2.5960000000000001</v>
      </c>
      <c r="K8461" s="9">
        <v>98.6</v>
      </c>
      <c r="L8461" s="9">
        <v>0.19600000000000001</v>
      </c>
      <c r="M8461" s="9">
        <v>0.24199999999999999</v>
      </c>
      <c r="N8461" s="9">
        <v>0</v>
      </c>
      <c r="O8461" s="9">
        <v>8.125</v>
      </c>
      <c r="P8461" s="9"/>
      <c r="Q8461" s="9"/>
      <c r="R8461" s="9"/>
      <c r="T8461">
        <f t="shared" si="1166"/>
        <v>3530900</v>
      </c>
      <c r="U8461">
        <v>59.2</v>
      </c>
      <c r="V8461">
        <f t="shared" si="1164"/>
        <v>8.1</v>
      </c>
      <c r="W8461" t="str">
        <f t="shared" si="1167"/>
        <v/>
      </c>
      <c r="X8461" t="str">
        <f t="shared" si="1168"/>
        <v/>
      </c>
      <c r="Y8461" t="str">
        <f t="shared" si="1165"/>
        <v/>
      </c>
      <c r="Z8461" s="9"/>
      <c r="AA8461" s="14">
        <f t="shared" si="1169"/>
        <v>0.497</v>
      </c>
      <c r="AB8461" s="14">
        <f t="shared" si="1170"/>
        <v>7.0000000000000001E-3</v>
      </c>
    </row>
    <row r="8462" spans="1:28" x14ac:dyDescent="0.25">
      <c r="A8462" s="10">
        <f t="shared" si="1171"/>
        <v>45644</v>
      </c>
      <c r="B8462" s="11">
        <v>353</v>
      </c>
      <c r="C8462" s="11">
        <v>1000</v>
      </c>
      <c r="D8462" s="12">
        <v>861.41666666666697</v>
      </c>
      <c r="E8462" s="9"/>
      <c r="F8462" s="9">
        <v>85.266999999999996</v>
      </c>
      <c r="G8462" s="9">
        <v>0</v>
      </c>
      <c r="H8462" s="9">
        <v>2.516</v>
      </c>
      <c r="I8462" s="9">
        <v>154.43100000000001</v>
      </c>
      <c r="J8462" s="9">
        <v>-1.8420000000000001</v>
      </c>
      <c r="K8462" s="9">
        <v>98.8</v>
      </c>
      <c r="L8462" s="9">
        <v>0.19600000000000001</v>
      </c>
      <c r="M8462" s="9">
        <v>0.24199999999999999</v>
      </c>
      <c r="N8462" s="9">
        <v>0</v>
      </c>
      <c r="O8462" s="9">
        <v>74.375</v>
      </c>
      <c r="P8462" s="9"/>
      <c r="Q8462" s="9"/>
      <c r="R8462" s="9"/>
      <c r="T8462">
        <f t="shared" si="1166"/>
        <v>3531000</v>
      </c>
      <c r="U8462">
        <v>167.2</v>
      </c>
      <c r="V8462">
        <f t="shared" si="1164"/>
        <v>74.400000000000006</v>
      </c>
      <c r="W8462" t="str">
        <f t="shared" si="1167"/>
        <v/>
      </c>
      <c r="X8462" t="str">
        <f t="shared" si="1168"/>
        <v/>
      </c>
      <c r="Y8462" t="str">
        <f t="shared" si="1165"/>
        <v/>
      </c>
      <c r="Z8462" s="9"/>
      <c r="AA8462" s="14">
        <f t="shared" si="1169"/>
        <v>0.52700000000000002</v>
      </c>
      <c r="AB8462" s="14">
        <f t="shared" si="1170"/>
        <v>6.0000000000000001E-3</v>
      </c>
    </row>
    <row r="8463" spans="1:28" x14ac:dyDescent="0.25">
      <c r="A8463" s="10">
        <f t="shared" si="1171"/>
        <v>45644</v>
      </c>
      <c r="B8463" s="11">
        <v>353</v>
      </c>
      <c r="C8463" s="11">
        <v>1100</v>
      </c>
      <c r="D8463" s="12">
        <v>861.45833333333303</v>
      </c>
      <c r="E8463" s="9"/>
      <c r="F8463" s="9">
        <v>71.811999999999998</v>
      </c>
      <c r="G8463" s="9">
        <v>0</v>
      </c>
      <c r="H8463" s="9">
        <v>3.02</v>
      </c>
      <c r="I8463" s="9">
        <v>150.22</v>
      </c>
      <c r="J8463" s="9">
        <v>-1.871</v>
      </c>
      <c r="K8463" s="9">
        <v>98.9</v>
      </c>
      <c r="L8463" s="9">
        <v>0.19600000000000001</v>
      </c>
      <c r="M8463" s="9">
        <v>0.24199999999999999</v>
      </c>
      <c r="N8463" s="9">
        <v>0</v>
      </c>
      <c r="O8463" s="9">
        <v>153.125</v>
      </c>
      <c r="P8463" s="9"/>
      <c r="Q8463" s="9"/>
      <c r="R8463" s="9"/>
      <c r="T8463">
        <f t="shared" si="1166"/>
        <v>3531100</v>
      </c>
      <c r="U8463">
        <v>247.7</v>
      </c>
      <c r="V8463">
        <f t="shared" si="1164"/>
        <v>153.1</v>
      </c>
      <c r="W8463" t="str">
        <f t="shared" si="1167"/>
        <v/>
      </c>
      <c r="X8463" t="str">
        <f t="shared" si="1168"/>
        <v/>
      </c>
      <c r="Y8463" t="str">
        <f t="shared" si="1165"/>
        <v/>
      </c>
      <c r="Z8463" s="9"/>
      <c r="AA8463" s="14">
        <f t="shared" si="1169"/>
        <v>0.52600000000000002</v>
      </c>
      <c r="AB8463" s="14">
        <f t="shared" si="1170"/>
        <v>6.0000000000000001E-3</v>
      </c>
    </row>
    <row r="8464" spans="1:28" x14ac:dyDescent="0.25">
      <c r="A8464" s="10">
        <f t="shared" si="1171"/>
        <v>45644</v>
      </c>
      <c r="B8464" s="11">
        <v>353</v>
      </c>
      <c r="C8464" s="11">
        <v>1200</v>
      </c>
      <c r="D8464" s="12">
        <v>861.5</v>
      </c>
      <c r="E8464" s="9"/>
      <c r="F8464" s="9">
        <v>70.174000000000007</v>
      </c>
      <c r="G8464" s="9">
        <v>0</v>
      </c>
      <c r="H8464" s="9">
        <v>2.516</v>
      </c>
      <c r="I8464" s="9">
        <v>154.43100000000001</v>
      </c>
      <c r="J8464" s="9">
        <v>-1.1279999999999999</v>
      </c>
      <c r="K8464" s="9">
        <v>98.7</v>
      </c>
      <c r="L8464" s="9">
        <v>0.19600000000000001</v>
      </c>
      <c r="M8464" s="9">
        <v>0.24199999999999999</v>
      </c>
      <c r="N8464" s="9">
        <v>0</v>
      </c>
      <c r="O8464" s="9">
        <v>198.125</v>
      </c>
      <c r="P8464" s="9"/>
      <c r="Q8464" s="9"/>
      <c r="R8464" s="9"/>
      <c r="T8464">
        <f t="shared" si="1166"/>
        <v>3531200</v>
      </c>
      <c r="U8464">
        <v>284.3</v>
      </c>
      <c r="V8464">
        <f t="shared" si="1164"/>
        <v>198.1</v>
      </c>
      <c r="W8464" t="str">
        <f t="shared" si="1167"/>
        <v/>
      </c>
      <c r="X8464" t="str">
        <f t="shared" si="1168"/>
        <v/>
      </c>
      <c r="Y8464" t="str">
        <f t="shared" si="1165"/>
        <v/>
      </c>
      <c r="Z8464" s="9"/>
      <c r="AA8464" s="14">
        <f t="shared" si="1169"/>
        <v>0.55500000000000005</v>
      </c>
      <c r="AB8464" s="14">
        <f t="shared" si="1170"/>
        <v>7.0000000000000001E-3</v>
      </c>
    </row>
    <row r="8465" spans="1:28" x14ac:dyDescent="0.25">
      <c r="A8465" s="10">
        <f t="shared" si="1171"/>
        <v>45644</v>
      </c>
      <c r="B8465" s="11">
        <v>353</v>
      </c>
      <c r="C8465" s="11">
        <v>1300</v>
      </c>
      <c r="D8465" s="12">
        <v>861.54166666666697</v>
      </c>
      <c r="E8465" s="9"/>
      <c r="F8465" s="9">
        <v>71.343999999999994</v>
      </c>
      <c r="G8465" s="9">
        <v>0.503</v>
      </c>
      <c r="H8465" s="9">
        <v>3.5230000000000001</v>
      </c>
      <c r="I8465" s="9">
        <v>157.239</v>
      </c>
      <c r="J8465" s="9">
        <v>-1.756</v>
      </c>
      <c r="K8465" s="9">
        <v>98.4</v>
      </c>
      <c r="L8465" s="9">
        <v>0.19600000000000001</v>
      </c>
      <c r="M8465" s="9">
        <v>0.24199999999999999</v>
      </c>
      <c r="N8465" s="9">
        <v>0.2</v>
      </c>
      <c r="O8465" s="9">
        <v>250.625</v>
      </c>
      <c r="P8465" s="9"/>
      <c r="Q8465" s="9"/>
      <c r="R8465" s="9"/>
      <c r="T8465">
        <f t="shared" si="1166"/>
        <v>3531300</v>
      </c>
      <c r="U8465">
        <v>271.8</v>
      </c>
      <c r="V8465">
        <f t="shared" si="1164"/>
        <v>250.6</v>
      </c>
      <c r="W8465" t="str">
        <f t="shared" si="1167"/>
        <v/>
      </c>
      <c r="X8465" t="str">
        <f t="shared" si="1168"/>
        <v/>
      </c>
      <c r="Y8465" t="str">
        <f t="shared" si="1165"/>
        <v/>
      </c>
      <c r="Z8465" s="9"/>
      <c r="AA8465" s="14">
        <f t="shared" si="1169"/>
        <v>0.52800000000000002</v>
      </c>
      <c r="AB8465" s="14">
        <f t="shared" si="1170"/>
        <v>8.9999999999999993E-3</v>
      </c>
    </row>
    <row r="8466" spans="1:28" x14ac:dyDescent="0.25">
      <c r="A8466" s="10">
        <f t="shared" si="1171"/>
        <v>45644</v>
      </c>
      <c r="B8466" s="11">
        <v>353</v>
      </c>
      <c r="C8466" s="11">
        <v>1400</v>
      </c>
      <c r="D8466" s="12">
        <v>861.58333333333303</v>
      </c>
      <c r="E8466" s="9"/>
      <c r="F8466" s="9">
        <v>70.057000000000002</v>
      </c>
      <c r="G8466" s="9">
        <v>0.503</v>
      </c>
      <c r="H8466" s="9">
        <v>3.02</v>
      </c>
      <c r="I8466" s="9">
        <v>158.643</v>
      </c>
      <c r="J8466" s="9">
        <v>-2.16</v>
      </c>
      <c r="K8466" s="9">
        <v>98.2</v>
      </c>
      <c r="L8466" s="9">
        <v>0.19600000000000001</v>
      </c>
      <c r="M8466" s="9">
        <v>0.24199999999999999</v>
      </c>
      <c r="N8466" s="9">
        <v>0</v>
      </c>
      <c r="O8466" s="9">
        <v>199.375</v>
      </c>
      <c r="P8466" s="9"/>
      <c r="Q8466" s="9"/>
      <c r="R8466" s="9"/>
      <c r="T8466">
        <f t="shared" si="1166"/>
        <v>3531400</v>
      </c>
      <c r="U8466">
        <v>211.8</v>
      </c>
      <c r="V8466">
        <f t="shared" si="1164"/>
        <v>199.4</v>
      </c>
      <c r="W8466" t="str">
        <f t="shared" si="1167"/>
        <v/>
      </c>
      <c r="X8466" t="str">
        <f t="shared" si="1168"/>
        <v/>
      </c>
      <c r="Y8466" t="str">
        <f t="shared" si="1165"/>
        <v/>
      </c>
      <c r="Z8466" s="9"/>
      <c r="AA8466" s="14">
        <f t="shared" si="1169"/>
        <v>0.51200000000000001</v>
      </c>
      <c r="AB8466" s="14">
        <f t="shared" si="1170"/>
        <v>8.9999999999999993E-3</v>
      </c>
    </row>
    <row r="8467" spans="1:28" x14ac:dyDescent="0.25">
      <c r="A8467" s="10">
        <f t="shared" si="1171"/>
        <v>45644</v>
      </c>
      <c r="B8467" s="11">
        <v>353</v>
      </c>
      <c r="C8467" s="11">
        <v>1500</v>
      </c>
      <c r="D8467" s="12">
        <v>861.625</v>
      </c>
      <c r="E8467" s="9"/>
      <c r="F8467" s="9">
        <v>70.057000000000002</v>
      </c>
      <c r="G8467" s="9">
        <v>0.503</v>
      </c>
      <c r="H8467" s="9">
        <v>4.0259999999999998</v>
      </c>
      <c r="I8467" s="9">
        <v>160.047</v>
      </c>
      <c r="J8467" s="9">
        <v>-3.39</v>
      </c>
      <c r="K8467" s="9">
        <v>98</v>
      </c>
      <c r="L8467" s="9">
        <v>0.19600000000000001</v>
      </c>
      <c r="M8467" s="9">
        <v>0.24299999999999999</v>
      </c>
      <c r="N8467" s="9">
        <v>0</v>
      </c>
      <c r="O8467" s="9">
        <v>105.625</v>
      </c>
      <c r="P8467" s="9"/>
      <c r="Q8467" s="9"/>
      <c r="R8467" s="9"/>
      <c r="T8467">
        <f t="shared" si="1166"/>
        <v>3531500</v>
      </c>
      <c r="U8467">
        <v>114.3</v>
      </c>
      <c r="V8467">
        <f t="shared" si="1164"/>
        <v>105.6</v>
      </c>
      <c r="W8467" t="str">
        <f t="shared" si="1167"/>
        <v/>
      </c>
      <c r="X8467" t="str">
        <f t="shared" si="1168"/>
        <v/>
      </c>
      <c r="Y8467" t="str">
        <f t="shared" si="1165"/>
        <v/>
      </c>
      <c r="Z8467" s="9"/>
      <c r="AA8467" s="14">
        <f t="shared" si="1169"/>
        <v>0.46600000000000003</v>
      </c>
      <c r="AB8467" s="14">
        <f t="shared" si="1170"/>
        <v>0.01</v>
      </c>
    </row>
    <row r="8468" spans="1:28" x14ac:dyDescent="0.25">
      <c r="A8468" s="10">
        <f t="shared" si="1171"/>
        <v>45644</v>
      </c>
      <c r="B8468" s="11">
        <v>353</v>
      </c>
      <c r="C8468" s="11">
        <v>1600</v>
      </c>
      <c r="D8468" s="12">
        <v>861.66666666666697</v>
      </c>
      <c r="E8468" s="9"/>
      <c r="F8468" s="9">
        <v>70.290999999999997</v>
      </c>
      <c r="G8468" s="9">
        <v>0.503</v>
      </c>
      <c r="H8468" s="9">
        <v>3.02</v>
      </c>
      <c r="I8468" s="9">
        <v>161.45099999999999</v>
      </c>
      <c r="J8468" s="9">
        <v>-3.8959999999999999</v>
      </c>
      <c r="K8468" s="9">
        <v>97.5</v>
      </c>
      <c r="L8468" s="9">
        <v>0.19600000000000001</v>
      </c>
      <c r="M8468" s="9">
        <v>0.24199999999999999</v>
      </c>
      <c r="N8468" s="9">
        <v>0</v>
      </c>
      <c r="O8468" s="9">
        <v>20.625</v>
      </c>
      <c r="P8468" s="9"/>
      <c r="Q8468" s="9"/>
      <c r="R8468" s="9"/>
      <c r="T8468">
        <f t="shared" si="1166"/>
        <v>3531600</v>
      </c>
      <c r="U8468">
        <v>15.7</v>
      </c>
      <c r="V8468">
        <f t="shared" si="1164"/>
        <v>20.6</v>
      </c>
      <c r="W8468" t="str">
        <f t="shared" si="1167"/>
        <v/>
      </c>
      <c r="X8468" t="str">
        <f t="shared" si="1168"/>
        <v/>
      </c>
      <c r="Y8468" t="str">
        <f t="shared" si="1165"/>
        <v/>
      </c>
      <c r="Z8468" s="9"/>
      <c r="AA8468" s="14">
        <f t="shared" si="1169"/>
        <v>0.44600000000000001</v>
      </c>
      <c r="AB8468" s="14">
        <f t="shared" si="1170"/>
        <v>1.0999999999999999E-2</v>
      </c>
    </row>
    <row r="8469" spans="1:28" x14ac:dyDescent="0.25">
      <c r="A8469" s="10">
        <f t="shared" si="1171"/>
        <v>45644</v>
      </c>
      <c r="B8469" s="11">
        <v>353</v>
      </c>
      <c r="C8469" s="11">
        <v>1700</v>
      </c>
      <c r="D8469" s="12">
        <v>861.70833333333303</v>
      </c>
      <c r="E8469" s="9"/>
      <c r="F8469" s="9">
        <v>70.290999999999997</v>
      </c>
      <c r="G8469" s="9">
        <v>1.0069999999999999</v>
      </c>
      <c r="H8469" s="9">
        <v>4.0259999999999998</v>
      </c>
      <c r="I8469" s="9">
        <v>160.047</v>
      </c>
      <c r="J8469" s="9">
        <v>-4.0759999999999996</v>
      </c>
      <c r="K8469" s="9">
        <v>96.6</v>
      </c>
      <c r="L8469" s="9">
        <v>0.19600000000000001</v>
      </c>
      <c r="M8469" s="9">
        <v>0.24299999999999999</v>
      </c>
      <c r="N8469" s="9">
        <v>0</v>
      </c>
      <c r="O8469" s="9">
        <v>0.625</v>
      </c>
      <c r="P8469" s="9"/>
      <c r="Q8469" s="9"/>
      <c r="R8469" s="9"/>
      <c r="T8469">
        <f t="shared" si="1166"/>
        <v>3531700</v>
      </c>
      <c r="U8469">
        <v>0</v>
      </c>
      <c r="V8469">
        <f t="shared" si="1164"/>
        <v>0</v>
      </c>
      <c r="W8469" t="str">
        <f t="shared" si="1167"/>
        <v/>
      </c>
      <c r="X8469" t="str">
        <f t="shared" si="1168"/>
        <v/>
      </c>
      <c r="Y8469" t="str">
        <f t="shared" si="1165"/>
        <v/>
      </c>
      <c r="Z8469" s="9"/>
      <c r="AA8469" s="14">
        <f t="shared" si="1169"/>
        <v>0.436</v>
      </c>
      <c r="AB8469" s="14">
        <f t="shared" si="1170"/>
        <v>1.4999999999999999E-2</v>
      </c>
    </row>
    <row r="8470" spans="1:28" x14ac:dyDescent="0.25">
      <c r="A8470" s="10">
        <f t="shared" si="1171"/>
        <v>45644</v>
      </c>
      <c r="B8470" s="11">
        <v>353</v>
      </c>
      <c r="C8470" s="11">
        <v>1800</v>
      </c>
      <c r="D8470" s="12">
        <v>861.75</v>
      </c>
      <c r="E8470" s="9"/>
      <c r="F8470" s="9">
        <v>70.174000000000007</v>
      </c>
      <c r="G8470" s="9">
        <v>1.0069999999999999</v>
      </c>
      <c r="H8470" s="9">
        <v>4.0259999999999998</v>
      </c>
      <c r="I8470" s="9">
        <v>160.047</v>
      </c>
      <c r="J8470" s="9">
        <v>-4.2869999999999999</v>
      </c>
      <c r="K8470" s="9">
        <v>95.6</v>
      </c>
      <c r="L8470" s="9">
        <v>0.19600000000000001</v>
      </c>
      <c r="M8470" s="9">
        <v>0.24199999999999999</v>
      </c>
      <c r="N8470" s="9">
        <v>0</v>
      </c>
      <c r="O8470" s="9">
        <v>0.625</v>
      </c>
      <c r="P8470" s="9"/>
      <c r="Q8470" s="9"/>
      <c r="R8470" s="9"/>
      <c r="T8470">
        <f t="shared" si="1166"/>
        <v>3531800</v>
      </c>
      <c r="U8470">
        <v>0</v>
      </c>
      <c r="V8470">
        <f t="shared" si="1164"/>
        <v>0</v>
      </c>
      <c r="W8470" t="str">
        <f t="shared" si="1167"/>
        <v/>
      </c>
      <c r="X8470" t="str">
        <f t="shared" si="1168"/>
        <v/>
      </c>
      <c r="Y8470" t="str">
        <f t="shared" si="1165"/>
        <v/>
      </c>
      <c r="Z8470" s="9"/>
      <c r="AA8470" s="14">
        <f t="shared" si="1169"/>
        <v>0.42499999999999999</v>
      </c>
      <c r="AB8470" s="14">
        <f t="shared" si="1170"/>
        <v>0.02</v>
      </c>
    </row>
    <row r="8471" spans="1:28" x14ac:dyDescent="0.25">
      <c r="A8471" s="10">
        <f t="shared" si="1171"/>
        <v>45644</v>
      </c>
      <c r="B8471" s="11">
        <v>353</v>
      </c>
      <c r="C8471" s="11">
        <v>1900</v>
      </c>
      <c r="D8471" s="12">
        <v>861.79166666666697</v>
      </c>
      <c r="E8471" s="9"/>
      <c r="F8471" s="9">
        <v>69.706000000000003</v>
      </c>
      <c r="G8471" s="9">
        <v>0.503</v>
      </c>
      <c r="H8471" s="9">
        <v>4.0259999999999998</v>
      </c>
      <c r="I8471" s="9">
        <v>162.85499999999999</v>
      </c>
      <c r="J8471" s="9">
        <v>-4.8949999999999996</v>
      </c>
      <c r="K8471" s="9">
        <v>92.9</v>
      </c>
      <c r="L8471" s="9">
        <v>0.19600000000000001</v>
      </c>
      <c r="M8471" s="9">
        <v>0.24299999999999999</v>
      </c>
      <c r="N8471" s="9">
        <v>0</v>
      </c>
      <c r="O8471" s="9">
        <v>0.625</v>
      </c>
      <c r="P8471" s="9"/>
      <c r="Q8471" s="9"/>
      <c r="R8471" s="9"/>
      <c r="T8471">
        <f t="shared" si="1166"/>
        <v>3531900</v>
      </c>
      <c r="U8471">
        <v>0</v>
      </c>
      <c r="V8471">
        <f t="shared" si="1164"/>
        <v>0</v>
      </c>
      <c r="W8471" t="str">
        <f t="shared" si="1167"/>
        <v/>
      </c>
      <c r="X8471" t="str">
        <f t="shared" si="1168"/>
        <v/>
      </c>
      <c r="Y8471" t="str">
        <f t="shared" si="1165"/>
        <v/>
      </c>
      <c r="Z8471" s="9"/>
      <c r="AA8471" s="14">
        <f t="shared" si="1169"/>
        <v>0.39400000000000002</v>
      </c>
      <c r="AB8471" s="14">
        <f t="shared" si="1170"/>
        <v>0.03</v>
      </c>
    </row>
    <row r="8472" spans="1:28" x14ac:dyDescent="0.25">
      <c r="A8472" s="10">
        <f t="shared" si="1171"/>
        <v>45644</v>
      </c>
      <c r="B8472" s="11">
        <v>353</v>
      </c>
      <c r="C8472" s="11">
        <v>2000</v>
      </c>
      <c r="D8472" s="12">
        <v>861.83333333333303</v>
      </c>
      <c r="E8472" s="9"/>
      <c r="F8472" s="9">
        <v>69.471999999999994</v>
      </c>
      <c r="G8472" s="9">
        <v>0.503</v>
      </c>
      <c r="H8472" s="9">
        <v>3.02</v>
      </c>
      <c r="I8472" s="9">
        <v>158.643</v>
      </c>
      <c r="J8472" s="9">
        <v>-5.0179999999999998</v>
      </c>
      <c r="K8472" s="9">
        <v>92</v>
      </c>
      <c r="L8472" s="9">
        <v>0.19600000000000001</v>
      </c>
      <c r="M8472" s="9">
        <v>0.24299999999999999</v>
      </c>
      <c r="N8472" s="9">
        <v>0</v>
      </c>
      <c r="O8472" s="9">
        <v>0.625</v>
      </c>
      <c r="P8472" s="9"/>
      <c r="Q8472" s="9"/>
      <c r="R8472" s="9"/>
      <c r="T8472">
        <f t="shared" si="1166"/>
        <v>3532000</v>
      </c>
      <c r="U8472">
        <v>0</v>
      </c>
      <c r="V8472">
        <f t="shared" si="1164"/>
        <v>0</v>
      </c>
      <c r="W8472" t="str">
        <f t="shared" si="1167"/>
        <v/>
      </c>
      <c r="X8472" t="str">
        <f t="shared" si="1168"/>
        <v/>
      </c>
      <c r="Y8472" t="str">
        <f t="shared" si="1165"/>
        <v/>
      </c>
      <c r="Z8472" s="9"/>
      <c r="AA8472" s="14">
        <f t="shared" si="1169"/>
        <v>0.38700000000000001</v>
      </c>
      <c r="AB8472" s="14">
        <f t="shared" si="1170"/>
        <v>3.4000000000000002E-2</v>
      </c>
    </row>
    <row r="8473" spans="1:28" x14ac:dyDescent="0.25">
      <c r="A8473" s="10">
        <f t="shared" si="1171"/>
        <v>45644</v>
      </c>
      <c r="B8473" s="11">
        <v>353</v>
      </c>
      <c r="C8473" s="11">
        <v>2100</v>
      </c>
      <c r="D8473" s="12">
        <v>861.875</v>
      </c>
      <c r="E8473" s="9"/>
      <c r="F8473" s="9">
        <v>69.588999999999999</v>
      </c>
      <c r="G8473" s="9">
        <v>1.0069999999999999</v>
      </c>
      <c r="H8473" s="9">
        <v>4.0259999999999998</v>
      </c>
      <c r="I8473" s="9">
        <v>146.00800000000001</v>
      </c>
      <c r="J8473" s="9">
        <v>-4.8650000000000002</v>
      </c>
      <c r="K8473" s="9">
        <v>90.8</v>
      </c>
      <c r="L8473" s="9">
        <v>0.19600000000000001</v>
      </c>
      <c r="M8473" s="9">
        <v>0.24299999999999999</v>
      </c>
      <c r="N8473" s="9">
        <v>0</v>
      </c>
      <c r="O8473" s="9">
        <v>0.625</v>
      </c>
      <c r="P8473" s="9"/>
      <c r="Q8473" s="9"/>
      <c r="R8473" s="9"/>
      <c r="T8473">
        <f t="shared" si="1166"/>
        <v>3532100</v>
      </c>
      <c r="U8473">
        <v>0</v>
      </c>
      <c r="V8473">
        <f t="shared" si="1164"/>
        <v>0</v>
      </c>
      <c r="W8473" t="str">
        <f t="shared" si="1167"/>
        <v/>
      </c>
      <c r="X8473" t="str">
        <f t="shared" si="1168"/>
        <v/>
      </c>
      <c r="Y8473" t="str">
        <f t="shared" si="1165"/>
        <v/>
      </c>
      <c r="Z8473" s="9"/>
      <c r="AA8473" s="14">
        <f t="shared" si="1169"/>
        <v>0.38600000000000001</v>
      </c>
      <c r="AB8473" s="14">
        <f t="shared" si="1170"/>
        <v>3.9E-2</v>
      </c>
    </row>
    <row r="8474" spans="1:28" x14ac:dyDescent="0.25">
      <c r="A8474" s="10">
        <f t="shared" si="1171"/>
        <v>45644</v>
      </c>
      <c r="B8474" s="11">
        <v>353</v>
      </c>
      <c r="C8474" s="11">
        <v>2200</v>
      </c>
      <c r="D8474" s="12">
        <v>861.91666666666697</v>
      </c>
      <c r="E8474" s="9"/>
      <c r="F8474" s="9">
        <v>69.94</v>
      </c>
      <c r="G8474" s="9">
        <v>0.503</v>
      </c>
      <c r="H8474" s="9">
        <v>4.0259999999999998</v>
      </c>
      <c r="I8474" s="9">
        <v>141.79599999999999</v>
      </c>
      <c r="J8474" s="9">
        <v>-4.8339999999999996</v>
      </c>
      <c r="K8474" s="9">
        <v>91.6</v>
      </c>
      <c r="L8474" s="9">
        <v>0.19600000000000001</v>
      </c>
      <c r="M8474" s="9">
        <v>0.24299999999999999</v>
      </c>
      <c r="N8474" s="9">
        <v>0</v>
      </c>
      <c r="O8474" s="9">
        <v>0.625</v>
      </c>
      <c r="P8474" s="9"/>
      <c r="Q8474" s="9"/>
      <c r="R8474" s="9"/>
      <c r="T8474">
        <f t="shared" si="1166"/>
        <v>3532200</v>
      </c>
      <c r="U8474">
        <v>0</v>
      </c>
      <c r="V8474">
        <f t="shared" si="1164"/>
        <v>0</v>
      </c>
      <c r="W8474" t="str">
        <f t="shared" si="1167"/>
        <v/>
      </c>
      <c r="X8474" t="str">
        <f t="shared" si="1168"/>
        <v/>
      </c>
      <c r="Y8474" t="str">
        <f t="shared" si="1165"/>
        <v/>
      </c>
      <c r="Z8474" s="9"/>
      <c r="AA8474" s="14">
        <f t="shared" si="1169"/>
        <v>0.39</v>
      </c>
      <c r="AB8474" s="14">
        <f t="shared" si="1170"/>
        <v>3.5999999999999997E-2</v>
      </c>
    </row>
    <row r="8475" spans="1:28" x14ac:dyDescent="0.25">
      <c r="A8475" s="10">
        <f t="shared" si="1171"/>
        <v>45644</v>
      </c>
      <c r="B8475" s="11">
        <v>353</v>
      </c>
      <c r="C8475" s="11">
        <v>2300</v>
      </c>
      <c r="D8475" s="12">
        <v>861.95833333333303</v>
      </c>
      <c r="E8475" s="9"/>
      <c r="F8475" s="9">
        <v>69.004999999999995</v>
      </c>
      <c r="G8475" s="9">
        <v>0</v>
      </c>
      <c r="H8475" s="9">
        <v>2.0129999999999999</v>
      </c>
      <c r="I8475" s="9">
        <v>202.16499999999999</v>
      </c>
      <c r="J8475" s="9">
        <v>-6.61</v>
      </c>
      <c r="K8475" s="9">
        <v>93.3</v>
      </c>
      <c r="L8475" s="9">
        <v>0.19600000000000001</v>
      </c>
      <c r="M8475" s="9">
        <v>0.24199999999999999</v>
      </c>
      <c r="N8475" s="9">
        <v>0</v>
      </c>
      <c r="O8475" s="9">
        <v>0.625</v>
      </c>
      <c r="P8475" s="9"/>
      <c r="Q8475" s="9"/>
      <c r="R8475" s="9"/>
      <c r="T8475">
        <f t="shared" si="1166"/>
        <v>3532300</v>
      </c>
      <c r="U8475">
        <v>0</v>
      </c>
      <c r="V8475">
        <f t="shared" si="1164"/>
        <v>0</v>
      </c>
      <c r="W8475" t="str">
        <f t="shared" si="1167"/>
        <v/>
      </c>
      <c r="X8475" t="str">
        <f t="shared" si="1168"/>
        <v/>
      </c>
      <c r="Y8475" t="str">
        <f t="shared" si="1165"/>
        <v/>
      </c>
      <c r="Z8475" s="9"/>
      <c r="AA8475" s="14">
        <f t="shared" si="1169"/>
        <v>0.34699999999999998</v>
      </c>
      <c r="AB8475" s="14">
        <f t="shared" si="1170"/>
        <v>2.5000000000000001E-2</v>
      </c>
    </row>
    <row r="8476" spans="1:28" x14ac:dyDescent="0.25">
      <c r="A8476" s="10">
        <f t="shared" si="1171"/>
        <v>45644</v>
      </c>
      <c r="B8476" s="11">
        <v>353</v>
      </c>
      <c r="C8476" s="11">
        <v>2400</v>
      </c>
      <c r="D8476" s="12">
        <v>862</v>
      </c>
      <c r="E8476" s="9"/>
      <c r="F8476" s="9">
        <v>68.888000000000005</v>
      </c>
      <c r="G8476" s="9">
        <v>0</v>
      </c>
      <c r="H8476" s="9">
        <v>0</v>
      </c>
      <c r="I8476" s="9">
        <v>213.39599999999999</v>
      </c>
      <c r="J8476" s="9">
        <v>-8.2970000000000006</v>
      </c>
      <c r="K8476" s="9">
        <v>94.5</v>
      </c>
      <c r="L8476" s="9">
        <v>0.19600000000000001</v>
      </c>
      <c r="M8476" s="9">
        <v>0.24199999999999999</v>
      </c>
      <c r="N8476" s="9">
        <v>0</v>
      </c>
      <c r="O8476" s="9">
        <v>0.625</v>
      </c>
      <c r="P8476" s="9"/>
      <c r="Q8476" s="9"/>
      <c r="R8476" s="9"/>
      <c r="T8476">
        <f t="shared" si="1166"/>
        <v>3532400</v>
      </c>
      <c r="U8476">
        <v>0</v>
      </c>
      <c r="V8476">
        <f t="shared" si="1164"/>
        <v>0</v>
      </c>
      <c r="W8476">
        <f t="shared" si="1167"/>
        <v>0.19600000000000001</v>
      </c>
      <c r="X8476">
        <f t="shared" si="1168"/>
        <v>0.24199999999999999</v>
      </c>
      <c r="Y8476">
        <f t="shared" si="1165"/>
        <v>0.68899999999999995</v>
      </c>
      <c r="Z8476" s="9"/>
      <c r="AA8476" s="14">
        <f t="shared" si="1169"/>
        <v>0.309</v>
      </c>
      <c r="AB8476" s="14">
        <f t="shared" si="1170"/>
        <v>1.7999999999999999E-2</v>
      </c>
    </row>
    <row r="8477" spans="1:28" x14ac:dyDescent="0.25">
      <c r="A8477" s="10">
        <f t="shared" si="1171"/>
        <v>45645</v>
      </c>
      <c r="B8477" s="11">
        <v>354</v>
      </c>
      <c r="C8477" s="11">
        <v>100</v>
      </c>
      <c r="D8477" s="12">
        <v>862.04166666666697</v>
      </c>
      <c r="E8477" s="9"/>
      <c r="F8477" s="9">
        <v>68.653999999999996</v>
      </c>
      <c r="G8477" s="9">
        <v>0</v>
      </c>
      <c r="H8477" s="9">
        <v>0.503</v>
      </c>
      <c r="I8477" s="9">
        <v>284.99599999999998</v>
      </c>
      <c r="J8477" s="9">
        <v>-8.6969999999999992</v>
      </c>
      <c r="K8477" s="9">
        <v>95.2</v>
      </c>
      <c r="L8477" s="9">
        <v>0.19600000000000001</v>
      </c>
      <c r="M8477" s="9">
        <v>0.24299999999999999</v>
      </c>
      <c r="N8477" s="9">
        <v>0</v>
      </c>
      <c r="O8477" s="9">
        <v>0.625</v>
      </c>
      <c r="P8477" s="9"/>
      <c r="Q8477" s="9"/>
      <c r="R8477" s="9"/>
      <c r="T8477">
        <f t="shared" si="1166"/>
        <v>3540100</v>
      </c>
      <c r="U8477">
        <v>0</v>
      </c>
      <c r="V8477">
        <f t="shared" si="1164"/>
        <v>0</v>
      </c>
      <c r="W8477" t="str">
        <f t="shared" si="1167"/>
        <v/>
      </c>
      <c r="X8477" t="str">
        <f t="shared" si="1168"/>
        <v/>
      </c>
      <c r="Y8477" t="str">
        <f t="shared" si="1165"/>
        <v/>
      </c>
      <c r="Z8477" s="9"/>
      <c r="AA8477" s="14">
        <f t="shared" si="1169"/>
        <v>0.30099999999999999</v>
      </c>
      <c r="AB8477" s="14">
        <f t="shared" si="1170"/>
        <v>1.4999999999999999E-2</v>
      </c>
    </row>
    <row r="8478" spans="1:28" x14ac:dyDescent="0.25">
      <c r="A8478" s="10">
        <f t="shared" si="1171"/>
        <v>45645</v>
      </c>
      <c r="B8478" s="11">
        <v>354</v>
      </c>
      <c r="C8478" s="11">
        <v>200</v>
      </c>
      <c r="D8478" s="12">
        <v>862.08333333333303</v>
      </c>
      <c r="E8478" s="9"/>
      <c r="F8478" s="9">
        <v>69.471999999999994</v>
      </c>
      <c r="G8478" s="9">
        <v>0</v>
      </c>
      <c r="H8478" s="9">
        <v>0</v>
      </c>
      <c r="I8478" s="9">
        <v>299.03500000000003</v>
      </c>
      <c r="J8478" s="9">
        <v>-8.4969999999999999</v>
      </c>
      <c r="K8478" s="9">
        <v>95.4</v>
      </c>
      <c r="L8478" s="9">
        <v>0.19600000000000001</v>
      </c>
      <c r="M8478" s="9">
        <v>0.24199999999999999</v>
      </c>
      <c r="N8478" s="9">
        <v>0</v>
      </c>
      <c r="O8478" s="9">
        <v>0.625</v>
      </c>
      <c r="P8478" s="9"/>
      <c r="Q8478" s="9"/>
      <c r="R8478" s="9"/>
      <c r="T8478">
        <f t="shared" si="1166"/>
        <v>3540200</v>
      </c>
      <c r="U8478">
        <v>0</v>
      </c>
      <c r="V8478">
        <f t="shared" si="1164"/>
        <v>0</v>
      </c>
      <c r="W8478" t="str">
        <f t="shared" si="1167"/>
        <v/>
      </c>
      <c r="X8478" t="str">
        <f t="shared" si="1168"/>
        <v/>
      </c>
      <c r="Y8478" t="str">
        <f t="shared" si="1165"/>
        <v/>
      </c>
      <c r="Z8478" s="9"/>
      <c r="AA8478" s="14">
        <f t="shared" si="1169"/>
        <v>0.307</v>
      </c>
      <c r="AB8478" s="14">
        <f t="shared" si="1170"/>
        <v>1.4999999999999999E-2</v>
      </c>
    </row>
    <row r="8479" spans="1:28" x14ac:dyDescent="0.25">
      <c r="A8479" s="10">
        <f t="shared" si="1171"/>
        <v>45645</v>
      </c>
      <c r="B8479" s="11">
        <v>354</v>
      </c>
      <c r="C8479" s="11">
        <v>300</v>
      </c>
      <c r="D8479" s="12">
        <v>862.125</v>
      </c>
      <c r="E8479" s="9"/>
      <c r="F8479" s="9">
        <v>68.302999999999997</v>
      </c>
      <c r="G8479" s="9">
        <v>0</v>
      </c>
      <c r="H8479" s="9">
        <v>2.0129999999999999</v>
      </c>
      <c r="I8479" s="9">
        <v>335.53699999999998</v>
      </c>
      <c r="J8479" s="9">
        <v>-6.9619999999999997</v>
      </c>
      <c r="K8479" s="9">
        <v>95.8</v>
      </c>
      <c r="L8479" s="9">
        <v>0.19600000000000001</v>
      </c>
      <c r="M8479" s="9">
        <v>0.24199999999999999</v>
      </c>
      <c r="N8479" s="9">
        <v>0</v>
      </c>
      <c r="O8479" s="9">
        <v>0.625</v>
      </c>
      <c r="P8479" s="9"/>
      <c r="Q8479" s="9"/>
      <c r="R8479" s="9"/>
      <c r="T8479">
        <f t="shared" si="1166"/>
        <v>3540300</v>
      </c>
      <c r="U8479">
        <v>0</v>
      </c>
      <c r="V8479">
        <f t="shared" si="1164"/>
        <v>0</v>
      </c>
      <c r="W8479" t="str">
        <f t="shared" si="1167"/>
        <v/>
      </c>
      <c r="X8479" t="str">
        <f t="shared" si="1168"/>
        <v/>
      </c>
      <c r="Y8479" t="str">
        <f t="shared" si="1165"/>
        <v/>
      </c>
      <c r="Z8479" s="9"/>
      <c r="AA8479" s="14">
        <f t="shared" si="1169"/>
        <v>0.34699999999999998</v>
      </c>
      <c r="AB8479" s="14">
        <f t="shared" si="1170"/>
        <v>1.4999999999999999E-2</v>
      </c>
    </row>
    <row r="8480" spans="1:28" x14ac:dyDescent="0.25">
      <c r="A8480" s="10">
        <f t="shared" si="1171"/>
        <v>45645</v>
      </c>
      <c r="B8480" s="11">
        <v>354</v>
      </c>
      <c r="C8480" s="11">
        <v>400</v>
      </c>
      <c r="D8480" s="12">
        <v>862.16666666666697</v>
      </c>
      <c r="E8480" s="9"/>
      <c r="F8480" s="9">
        <v>69.120999999999995</v>
      </c>
      <c r="G8480" s="9">
        <v>0</v>
      </c>
      <c r="H8480" s="9">
        <v>2.0129999999999999</v>
      </c>
      <c r="I8480" s="9">
        <v>350.98</v>
      </c>
      <c r="J8480" s="9">
        <v>-5.3879999999999999</v>
      </c>
      <c r="K8480" s="9">
        <v>95.3</v>
      </c>
      <c r="L8480" s="9">
        <v>0.19600000000000001</v>
      </c>
      <c r="M8480" s="9">
        <v>0.24199999999999999</v>
      </c>
      <c r="N8480" s="9">
        <v>0</v>
      </c>
      <c r="O8480" s="9">
        <v>0.625</v>
      </c>
      <c r="P8480" s="9"/>
      <c r="Q8480" s="9"/>
      <c r="R8480" s="9"/>
      <c r="T8480">
        <f t="shared" si="1166"/>
        <v>3540400</v>
      </c>
      <c r="U8480">
        <v>0</v>
      </c>
      <c r="V8480">
        <f t="shared" si="1164"/>
        <v>0</v>
      </c>
      <c r="W8480" t="str">
        <f t="shared" si="1167"/>
        <v/>
      </c>
      <c r="X8480" t="str">
        <f t="shared" si="1168"/>
        <v/>
      </c>
      <c r="Y8480" t="str">
        <f t="shared" si="1165"/>
        <v/>
      </c>
      <c r="Z8480" s="9"/>
      <c r="AA8480" s="14">
        <f t="shared" si="1169"/>
        <v>0.38900000000000001</v>
      </c>
      <c r="AB8480" s="14">
        <f t="shared" si="1170"/>
        <v>1.9E-2</v>
      </c>
    </row>
    <row r="8481" spans="1:28" x14ac:dyDescent="0.25">
      <c r="A8481" s="10">
        <f t="shared" si="1171"/>
        <v>45645</v>
      </c>
      <c r="B8481" s="11">
        <v>354</v>
      </c>
      <c r="C8481" s="11">
        <v>500</v>
      </c>
      <c r="D8481" s="12">
        <v>862.20833333333303</v>
      </c>
      <c r="E8481" s="9"/>
      <c r="F8481" s="9">
        <v>69.004999999999995</v>
      </c>
      <c r="G8481" s="9">
        <v>0</v>
      </c>
      <c r="H8481" s="9">
        <v>2.516</v>
      </c>
      <c r="I8481" s="9">
        <v>19.655000000000001</v>
      </c>
      <c r="J8481" s="9">
        <v>-4.016</v>
      </c>
      <c r="K8481" s="9">
        <v>91.2</v>
      </c>
      <c r="L8481" s="9">
        <v>0.19600000000000001</v>
      </c>
      <c r="M8481" s="9">
        <v>0.24199999999999999</v>
      </c>
      <c r="N8481" s="9">
        <v>0</v>
      </c>
      <c r="O8481" s="9">
        <v>0.625</v>
      </c>
      <c r="P8481" s="9"/>
      <c r="Q8481" s="9"/>
      <c r="R8481" s="9"/>
      <c r="T8481">
        <f t="shared" si="1166"/>
        <v>3540500</v>
      </c>
      <c r="U8481">
        <v>0</v>
      </c>
      <c r="V8481">
        <f t="shared" si="1164"/>
        <v>0</v>
      </c>
      <c r="W8481" t="str">
        <f t="shared" si="1167"/>
        <v/>
      </c>
      <c r="X8481" t="str">
        <f t="shared" si="1168"/>
        <v/>
      </c>
      <c r="Y8481" t="str">
        <f t="shared" si="1165"/>
        <v/>
      </c>
      <c r="Z8481" s="9"/>
      <c r="AA8481" s="14">
        <f t="shared" si="1169"/>
        <v>0.41399999999999998</v>
      </c>
      <c r="AB8481" s="14">
        <f t="shared" si="1170"/>
        <v>0.04</v>
      </c>
    </row>
    <row r="8482" spans="1:28" x14ac:dyDescent="0.25">
      <c r="A8482" s="10">
        <f t="shared" si="1171"/>
        <v>45645</v>
      </c>
      <c r="B8482" s="11">
        <v>354</v>
      </c>
      <c r="C8482" s="11">
        <v>600</v>
      </c>
      <c r="D8482" s="12">
        <v>862.25</v>
      </c>
      <c r="E8482" s="9"/>
      <c r="F8482" s="9">
        <v>68.42</v>
      </c>
      <c r="G8482" s="9">
        <v>0</v>
      </c>
      <c r="H8482" s="9">
        <v>2.516</v>
      </c>
      <c r="I8482" s="9">
        <v>21.059000000000001</v>
      </c>
      <c r="J8482" s="9">
        <v>-3.4489999999999998</v>
      </c>
      <c r="K8482" s="9">
        <v>88.6</v>
      </c>
      <c r="L8482" s="9">
        <v>0.19600000000000001</v>
      </c>
      <c r="M8482" s="9">
        <v>0.24199999999999999</v>
      </c>
      <c r="N8482" s="9">
        <v>0</v>
      </c>
      <c r="O8482" s="9">
        <v>0.625</v>
      </c>
      <c r="P8482" s="9"/>
      <c r="Q8482" s="9"/>
      <c r="R8482" s="9"/>
      <c r="T8482">
        <f t="shared" si="1166"/>
        <v>3540600</v>
      </c>
      <c r="U8482">
        <v>0</v>
      </c>
      <c r="V8482">
        <f t="shared" si="1164"/>
        <v>0</v>
      </c>
      <c r="W8482" t="str">
        <f t="shared" si="1167"/>
        <v/>
      </c>
      <c r="X8482" t="str">
        <f t="shared" si="1168"/>
        <v/>
      </c>
      <c r="Y8482" t="str">
        <f t="shared" si="1165"/>
        <v/>
      </c>
      <c r="Z8482" s="9"/>
      <c r="AA8482" s="14">
        <f t="shared" si="1169"/>
        <v>0.41899999999999998</v>
      </c>
      <c r="AB8482" s="14">
        <f t="shared" si="1170"/>
        <v>5.3999999999999999E-2</v>
      </c>
    </row>
    <row r="8483" spans="1:28" x14ac:dyDescent="0.25">
      <c r="A8483" s="10">
        <f t="shared" si="1171"/>
        <v>45645</v>
      </c>
      <c r="B8483" s="11">
        <v>354</v>
      </c>
      <c r="C8483" s="11">
        <v>700</v>
      </c>
      <c r="D8483" s="12">
        <v>862.29166666666697</v>
      </c>
      <c r="E8483" s="9"/>
      <c r="F8483" s="9">
        <v>68.537000000000006</v>
      </c>
      <c r="G8483" s="9">
        <v>0.503</v>
      </c>
      <c r="H8483" s="9">
        <v>4.0259999999999998</v>
      </c>
      <c r="I8483" s="9">
        <v>33.694000000000003</v>
      </c>
      <c r="J8483" s="9">
        <v>-3.33</v>
      </c>
      <c r="K8483" s="9">
        <v>74.900000000000006</v>
      </c>
      <c r="L8483" s="9">
        <v>0.19600000000000001</v>
      </c>
      <c r="M8483" s="9">
        <v>0.24199999999999999</v>
      </c>
      <c r="N8483" s="9">
        <v>0</v>
      </c>
      <c r="O8483" s="9">
        <v>0.625</v>
      </c>
      <c r="P8483" s="9"/>
      <c r="Q8483" s="9"/>
      <c r="R8483" s="9"/>
      <c r="T8483">
        <f t="shared" si="1166"/>
        <v>3540700</v>
      </c>
      <c r="U8483">
        <v>0</v>
      </c>
      <c r="V8483">
        <f t="shared" si="1164"/>
        <v>0</v>
      </c>
      <c r="W8483" t="str">
        <f t="shared" si="1167"/>
        <v/>
      </c>
      <c r="X8483" t="str">
        <f t="shared" si="1168"/>
        <v/>
      </c>
      <c r="Y8483" t="str">
        <f t="shared" si="1165"/>
        <v/>
      </c>
      <c r="Z8483" s="9"/>
      <c r="AA8483" s="14">
        <f t="shared" si="1169"/>
        <v>0.35799999999999998</v>
      </c>
      <c r="AB8483" s="14">
        <f t="shared" si="1170"/>
        <v>0.12</v>
      </c>
    </row>
    <row r="8484" spans="1:28" x14ac:dyDescent="0.25">
      <c r="A8484" s="10">
        <f t="shared" si="1171"/>
        <v>45645</v>
      </c>
      <c r="B8484" s="11">
        <v>354</v>
      </c>
      <c r="C8484" s="11">
        <v>800</v>
      </c>
      <c r="D8484" s="12">
        <v>862.33333333333303</v>
      </c>
      <c r="E8484" s="9"/>
      <c r="F8484" s="9">
        <v>68.653999999999996</v>
      </c>
      <c r="G8484" s="9">
        <v>2.0129999999999999</v>
      </c>
      <c r="H8484" s="9">
        <v>5.5359999999999996</v>
      </c>
      <c r="I8484" s="9">
        <v>341.15300000000002</v>
      </c>
      <c r="J8484" s="9">
        <v>-4.8650000000000002</v>
      </c>
      <c r="K8484" s="9">
        <v>80.8</v>
      </c>
      <c r="L8484" s="9">
        <v>0.19600000000000001</v>
      </c>
      <c r="M8484" s="9">
        <v>0.24199999999999999</v>
      </c>
      <c r="N8484" s="9">
        <v>0</v>
      </c>
      <c r="O8484" s="9">
        <v>0.625</v>
      </c>
      <c r="P8484" s="9"/>
      <c r="Q8484" s="9"/>
      <c r="R8484" s="9"/>
      <c r="T8484">
        <f t="shared" si="1166"/>
        <v>3540800</v>
      </c>
      <c r="U8484">
        <v>0.7</v>
      </c>
      <c r="V8484">
        <f t="shared" si="1164"/>
        <v>0</v>
      </c>
      <c r="W8484" t="str">
        <f t="shared" si="1167"/>
        <v/>
      </c>
      <c r="X8484" t="str">
        <f t="shared" si="1168"/>
        <v/>
      </c>
      <c r="Y8484" t="str">
        <f t="shared" si="1165"/>
        <v/>
      </c>
      <c r="Z8484" s="9"/>
      <c r="AA8484" s="14">
        <f t="shared" si="1169"/>
        <v>0.34399999999999997</v>
      </c>
      <c r="AB8484" s="14">
        <f t="shared" si="1170"/>
        <v>8.2000000000000003E-2</v>
      </c>
    </row>
    <row r="8485" spans="1:28" x14ac:dyDescent="0.25">
      <c r="A8485" s="10">
        <f t="shared" si="1171"/>
        <v>45645</v>
      </c>
      <c r="B8485" s="11">
        <v>354</v>
      </c>
      <c r="C8485" s="11">
        <v>900</v>
      </c>
      <c r="D8485" s="12">
        <v>862.375</v>
      </c>
      <c r="E8485" s="9"/>
      <c r="F8485" s="9">
        <v>69.120999999999995</v>
      </c>
      <c r="G8485" s="9">
        <v>2.516</v>
      </c>
      <c r="H8485" s="9">
        <v>6.0389999999999997</v>
      </c>
      <c r="I8485" s="9">
        <v>336.94099999999997</v>
      </c>
      <c r="J8485" s="9">
        <v>-4.7430000000000003</v>
      </c>
      <c r="K8485" s="9">
        <v>87</v>
      </c>
      <c r="L8485" s="9">
        <v>0.19600000000000001</v>
      </c>
      <c r="M8485" s="9">
        <v>0.24199999999999999</v>
      </c>
      <c r="N8485" s="9">
        <v>0</v>
      </c>
      <c r="O8485" s="9">
        <v>16.875</v>
      </c>
      <c r="P8485" s="9"/>
      <c r="Q8485" s="9"/>
      <c r="R8485" s="9"/>
      <c r="T8485">
        <f t="shared" si="1166"/>
        <v>3540900</v>
      </c>
      <c r="U8485">
        <v>58.2</v>
      </c>
      <c r="V8485">
        <f t="shared" si="1164"/>
        <v>16.899999999999999</v>
      </c>
      <c r="W8485" t="str">
        <f t="shared" si="1167"/>
        <v/>
      </c>
      <c r="X8485" t="str">
        <f t="shared" si="1168"/>
        <v/>
      </c>
      <c r="Y8485" t="str">
        <f t="shared" si="1165"/>
        <v/>
      </c>
      <c r="Z8485" s="9"/>
      <c r="AA8485" s="14">
        <f t="shared" si="1169"/>
        <v>0.373</v>
      </c>
      <c r="AB8485" s="14">
        <f t="shared" si="1170"/>
        <v>5.6000000000000001E-2</v>
      </c>
    </row>
    <row r="8486" spans="1:28" x14ac:dyDescent="0.25">
      <c r="A8486" s="10">
        <f t="shared" si="1171"/>
        <v>45645</v>
      </c>
      <c r="B8486" s="11">
        <v>354</v>
      </c>
      <c r="C8486" s="11">
        <v>1000</v>
      </c>
      <c r="D8486" s="12">
        <v>862.41666666666697</v>
      </c>
      <c r="E8486" s="9"/>
      <c r="F8486" s="9">
        <v>68.42</v>
      </c>
      <c r="G8486" s="9">
        <v>2.516</v>
      </c>
      <c r="H8486" s="9">
        <v>7.0460000000000003</v>
      </c>
      <c r="I8486" s="9">
        <v>32.29</v>
      </c>
      <c r="J8486" s="9">
        <v>-3.9860000000000002</v>
      </c>
      <c r="K8486" s="9">
        <v>82.4</v>
      </c>
      <c r="L8486" s="9">
        <v>0.19600000000000001</v>
      </c>
      <c r="M8486" s="9">
        <v>0.24199999999999999</v>
      </c>
      <c r="N8486" s="9">
        <v>0</v>
      </c>
      <c r="O8486" s="9">
        <v>38.125</v>
      </c>
      <c r="P8486" s="9"/>
      <c r="Q8486" s="9"/>
      <c r="R8486" s="9"/>
      <c r="T8486">
        <f t="shared" si="1166"/>
        <v>3541000</v>
      </c>
      <c r="U8486">
        <v>166.3</v>
      </c>
      <c r="V8486">
        <f t="shared" si="1164"/>
        <v>38.1</v>
      </c>
      <c r="W8486" t="str">
        <f t="shared" si="1167"/>
        <v/>
      </c>
      <c r="X8486" t="str">
        <f t="shared" si="1168"/>
        <v/>
      </c>
      <c r="Y8486" t="str">
        <f t="shared" si="1165"/>
        <v/>
      </c>
      <c r="Z8486" s="9"/>
      <c r="AA8486" s="14">
        <f t="shared" si="1169"/>
        <v>0.375</v>
      </c>
      <c r="AB8486" s="14">
        <f t="shared" si="1170"/>
        <v>0.08</v>
      </c>
    </row>
    <row r="8487" spans="1:28" x14ac:dyDescent="0.25">
      <c r="A8487" s="10">
        <f t="shared" si="1171"/>
        <v>45645</v>
      </c>
      <c r="B8487" s="11">
        <v>354</v>
      </c>
      <c r="C8487" s="11">
        <v>1100</v>
      </c>
      <c r="D8487" s="12">
        <v>862.45833333333303</v>
      </c>
      <c r="E8487" s="9"/>
      <c r="F8487" s="9">
        <v>68.653999999999996</v>
      </c>
      <c r="G8487" s="9">
        <v>2.0129999999999999</v>
      </c>
      <c r="H8487" s="9">
        <v>6.5430000000000001</v>
      </c>
      <c r="I8487" s="9">
        <v>43.521999999999998</v>
      </c>
      <c r="J8487" s="9">
        <v>-4.53</v>
      </c>
      <c r="K8487" s="9">
        <v>93</v>
      </c>
      <c r="L8487" s="9">
        <v>0.19600000000000001</v>
      </c>
      <c r="M8487" s="9">
        <v>0.24199999999999999</v>
      </c>
      <c r="N8487" s="9">
        <v>0</v>
      </c>
      <c r="O8487" s="9">
        <v>41.875</v>
      </c>
      <c r="P8487" s="9"/>
      <c r="Q8487" s="9"/>
      <c r="R8487" s="9"/>
      <c r="T8487">
        <f t="shared" si="1166"/>
        <v>3541100</v>
      </c>
      <c r="U8487">
        <v>247.2</v>
      </c>
      <c r="V8487">
        <f t="shared" si="1164"/>
        <v>41.9</v>
      </c>
      <c r="W8487" t="str">
        <f t="shared" si="1167"/>
        <v/>
      </c>
      <c r="X8487" t="str">
        <f t="shared" si="1168"/>
        <v/>
      </c>
      <c r="Y8487" t="str">
        <f t="shared" si="1165"/>
        <v/>
      </c>
      <c r="Z8487" s="9"/>
      <c r="AA8487" s="14">
        <f t="shared" si="1169"/>
        <v>0.40600000000000003</v>
      </c>
      <c r="AB8487" s="14">
        <f t="shared" si="1170"/>
        <v>3.1E-2</v>
      </c>
    </row>
    <row r="8488" spans="1:28" x14ac:dyDescent="0.25">
      <c r="A8488" s="10">
        <f t="shared" si="1171"/>
        <v>45645</v>
      </c>
      <c r="B8488" s="11">
        <v>354</v>
      </c>
      <c r="C8488" s="11">
        <v>1200</v>
      </c>
      <c r="D8488" s="12">
        <v>862.5</v>
      </c>
      <c r="E8488" s="9"/>
      <c r="F8488" s="9">
        <v>67.718000000000004</v>
      </c>
      <c r="G8488" s="9">
        <v>3.02</v>
      </c>
      <c r="H8488" s="9">
        <v>7.5490000000000004</v>
      </c>
      <c r="I8488" s="9">
        <v>348.173</v>
      </c>
      <c r="J8488" s="9">
        <v>-5.2329999999999997</v>
      </c>
      <c r="K8488" s="9">
        <v>95.2</v>
      </c>
      <c r="L8488" s="9">
        <v>0.19600000000000001</v>
      </c>
      <c r="M8488" s="9">
        <v>0.24199999999999999</v>
      </c>
      <c r="N8488" s="9">
        <v>0</v>
      </c>
      <c r="O8488" s="9">
        <v>68.125</v>
      </c>
      <c r="P8488" s="9"/>
      <c r="Q8488" s="9"/>
      <c r="R8488" s="9"/>
      <c r="T8488">
        <f t="shared" si="1166"/>
        <v>3541200</v>
      </c>
      <c r="U8488">
        <v>284</v>
      </c>
      <c r="V8488">
        <f t="shared" si="1164"/>
        <v>68.099999999999994</v>
      </c>
      <c r="W8488" t="str">
        <f t="shared" si="1167"/>
        <v/>
      </c>
      <c r="X8488" t="str">
        <f t="shared" si="1168"/>
        <v/>
      </c>
      <c r="Y8488" t="str">
        <f t="shared" si="1165"/>
        <v/>
      </c>
      <c r="Z8488" s="9"/>
      <c r="AA8488" s="14">
        <f t="shared" si="1169"/>
        <v>0.39400000000000002</v>
      </c>
      <c r="AB8488" s="14">
        <f t="shared" si="1170"/>
        <v>0.02</v>
      </c>
    </row>
    <row r="8489" spans="1:28" x14ac:dyDescent="0.25">
      <c r="A8489" s="10">
        <f t="shared" si="1171"/>
        <v>45645</v>
      </c>
      <c r="B8489" s="11">
        <v>354</v>
      </c>
      <c r="C8489" s="11">
        <v>1300</v>
      </c>
      <c r="D8489" s="12">
        <v>862.54166666666697</v>
      </c>
      <c r="E8489" s="9"/>
      <c r="F8489" s="9">
        <v>70.525000000000006</v>
      </c>
      <c r="G8489" s="9">
        <v>2.516</v>
      </c>
      <c r="H8489" s="9">
        <v>7.5490000000000004</v>
      </c>
      <c r="I8489" s="9">
        <v>338.34500000000003</v>
      </c>
      <c r="J8489" s="9">
        <v>-3.8660000000000001</v>
      </c>
      <c r="K8489" s="9">
        <v>95.8</v>
      </c>
      <c r="L8489" s="9">
        <v>0.19600000000000001</v>
      </c>
      <c r="M8489" s="9">
        <v>0.24199999999999999</v>
      </c>
      <c r="N8489" s="9">
        <v>0</v>
      </c>
      <c r="O8489" s="9">
        <v>88.125</v>
      </c>
      <c r="P8489" s="9"/>
      <c r="Q8489" s="9"/>
      <c r="R8489" s="9"/>
      <c r="T8489">
        <f t="shared" si="1166"/>
        <v>3541300</v>
      </c>
      <c r="U8489">
        <v>272</v>
      </c>
      <c r="V8489">
        <f t="shared" si="1164"/>
        <v>88.1</v>
      </c>
      <c r="W8489" t="str">
        <f t="shared" si="1167"/>
        <v/>
      </c>
      <c r="X8489" t="str">
        <f t="shared" si="1168"/>
        <v/>
      </c>
      <c r="Y8489" t="str">
        <f t="shared" si="1165"/>
        <v/>
      </c>
      <c r="Z8489" s="9"/>
      <c r="AA8489" s="14">
        <f t="shared" si="1169"/>
        <v>0.439</v>
      </c>
      <c r="AB8489" s="14">
        <f t="shared" si="1170"/>
        <v>1.9E-2</v>
      </c>
    </row>
    <row r="8490" spans="1:28" x14ac:dyDescent="0.25">
      <c r="A8490" s="10">
        <f t="shared" si="1171"/>
        <v>45645</v>
      </c>
      <c r="B8490" s="11">
        <v>354</v>
      </c>
      <c r="C8490" s="11">
        <v>1400</v>
      </c>
      <c r="D8490" s="12">
        <v>862.58333333333303</v>
      </c>
      <c r="E8490" s="9"/>
      <c r="F8490" s="9">
        <v>70.525000000000006</v>
      </c>
      <c r="G8490" s="9">
        <v>3.02</v>
      </c>
      <c r="H8490" s="9">
        <v>7.0460000000000003</v>
      </c>
      <c r="I8490" s="9">
        <v>336.94099999999997</v>
      </c>
      <c r="J8490" s="9">
        <v>-3.956</v>
      </c>
      <c r="K8490" s="9">
        <v>96</v>
      </c>
      <c r="L8490" s="9">
        <v>0.19600000000000001</v>
      </c>
      <c r="M8490" s="9">
        <v>0.24199999999999999</v>
      </c>
      <c r="N8490" s="9">
        <v>0</v>
      </c>
      <c r="O8490" s="9">
        <v>65.625</v>
      </c>
      <c r="P8490" s="9"/>
      <c r="Q8490" s="9"/>
      <c r="R8490" s="9"/>
      <c r="T8490">
        <f t="shared" si="1166"/>
        <v>3541400</v>
      </c>
      <c r="U8490">
        <v>212</v>
      </c>
      <c r="V8490">
        <f t="shared" si="1164"/>
        <v>65.599999999999994</v>
      </c>
      <c r="W8490" t="str">
        <f t="shared" si="1167"/>
        <v/>
      </c>
      <c r="X8490" t="str">
        <f t="shared" si="1168"/>
        <v/>
      </c>
      <c r="Y8490" t="str">
        <f t="shared" si="1165"/>
        <v/>
      </c>
      <c r="Z8490" s="9"/>
      <c r="AA8490" s="14">
        <f t="shared" si="1169"/>
        <v>0.437</v>
      </c>
      <c r="AB8490" s="14">
        <f t="shared" si="1170"/>
        <v>1.7999999999999999E-2</v>
      </c>
    </row>
    <row r="8491" spans="1:28" x14ac:dyDescent="0.25">
      <c r="A8491" s="10">
        <f t="shared" si="1171"/>
        <v>45645</v>
      </c>
      <c r="B8491" s="11">
        <v>354</v>
      </c>
      <c r="C8491" s="11">
        <v>1500</v>
      </c>
      <c r="D8491" s="12">
        <v>862.625</v>
      </c>
      <c r="E8491" s="9"/>
      <c r="F8491" s="9">
        <v>70.290999999999997</v>
      </c>
      <c r="G8491" s="9">
        <v>3.02</v>
      </c>
      <c r="H8491" s="9">
        <v>6.5430000000000001</v>
      </c>
      <c r="I8491" s="9">
        <v>342.55700000000002</v>
      </c>
      <c r="J8491" s="9">
        <v>-4.1059999999999999</v>
      </c>
      <c r="K8491" s="9">
        <v>96.6</v>
      </c>
      <c r="L8491" s="9">
        <v>0.19600000000000001</v>
      </c>
      <c r="M8491" s="9">
        <v>0.24199999999999999</v>
      </c>
      <c r="N8491" s="9">
        <v>0</v>
      </c>
      <c r="O8491" s="9">
        <v>50.625</v>
      </c>
      <c r="P8491" s="9"/>
      <c r="Q8491" s="9"/>
      <c r="R8491" s="9"/>
      <c r="T8491">
        <f t="shared" si="1166"/>
        <v>3541500</v>
      </c>
      <c r="U8491">
        <v>115.2</v>
      </c>
      <c r="V8491">
        <f t="shared" si="1164"/>
        <v>50.6</v>
      </c>
      <c r="W8491" t="str">
        <f t="shared" si="1167"/>
        <v/>
      </c>
      <c r="X8491" t="str">
        <f t="shared" si="1168"/>
        <v/>
      </c>
      <c r="Y8491" t="str">
        <f t="shared" si="1165"/>
        <v/>
      </c>
      <c r="Z8491" s="9"/>
      <c r="AA8491" s="14">
        <f t="shared" si="1169"/>
        <v>0.435</v>
      </c>
      <c r="AB8491" s="14">
        <f t="shared" si="1170"/>
        <v>1.4999999999999999E-2</v>
      </c>
    </row>
    <row r="8492" spans="1:28" x14ac:dyDescent="0.25">
      <c r="A8492" s="10">
        <f t="shared" si="1171"/>
        <v>45645</v>
      </c>
      <c r="B8492" s="11">
        <v>354</v>
      </c>
      <c r="C8492" s="11">
        <v>1600</v>
      </c>
      <c r="D8492" s="12">
        <v>862.66666666666697</v>
      </c>
      <c r="E8492" s="9"/>
      <c r="F8492" s="9">
        <v>70.174000000000007</v>
      </c>
      <c r="G8492" s="9">
        <v>2.516</v>
      </c>
      <c r="H8492" s="9">
        <v>8.5559999999999992</v>
      </c>
      <c r="I8492" s="9">
        <v>349.57600000000002</v>
      </c>
      <c r="J8492" s="9">
        <v>-4.0460000000000003</v>
      </c>
      <c r="K8492" s="9">
        <v>97.4</v>
      </c>
      <c r="L8492" s="9">
        <v>0.19600000000000001</v>
      </c>
      <c r="M8492" s="9">
        <v>0.24199999999999999</v>
      </c>
      <c r="N8492" s="9">
        <v>0</v>
      </c>
      <c r="O8492" s="9">
        <v>5.625</v>
      </c>
      <c r="P8492" s="9"/>
      <c r="Q8492" s="9"/>
      <c r="R8492" s="9"/>
      <c r="T8492">
        <f t="shared" si="1166"/>
        <v>3541600</v>
      </c>
      <c r="U8492">
        <v>16</v>
      </c>
      <c r="V8492">
        <f t="shared" si="1164"/>
        <v>5.6</v>
      </c>
      <c r="W8492" t="str">
        <f t="shared" si="1167"/>
        <v/>
      </c>
      <c r="X8492" t="str">
        <f t="shared" si="1168"/>
        <v/>
      </c>
      <c r="Y8492" t="str">
        <f t="shared" si="1165"/>
        <v/>
      </c>
      <c r="Z8492" s="9"/>
      <c r="AA8492" s="14">
        <f t="shared" si="1169"/>
        <v>0.441</v>
      </c>
      <c r="AB8492" s="14">
        <f t="shared" si="1170"/>
        <v>1.2E-2</v>
      </c>
    </row>
    <row r="8493" spans="1:28" x14ac:dyDescent="0.25">
      <c r="A8493" s="10">
        <f t="shared" si="1171"/>
        <v>45645</v>
      </c>
      <c r="B8493" s="11">
        <v>354</v>
      </c>
      <c r="C8493" s="11">
        <v>1700</v>
      </c>
      <c r="D8493" s="12">
        <v>862.70833333333303</v>
      </c>
      <c r="E8493" s="9"/>
      <c r="F8493" s="9">
        <v>69.822999999999993</v>
      </c>
      <c r="G8493" s="9">
        <v>2.0129999999999999</v>
      </c>
      <c r="H8493" s="9">
        <v>6.5430000000000001</v>
      </c>
      <c r="I8493" s="9">
        <v>0</v>
      </c>
      <c r="J8493" s="9">
        <v>-3.8069999999999999</v>
      </c>
      <c r="K8493" s="9">
        <v>97.7</v>
      </c>
      <c r="L8493" s="9">
        <v>0.19600000000000001</v>
      </c>
      <c r="M8493" s="9">
        <v>0.24199999999999999</v>
      </c>
      <c r="N8493" s="9">
        <v>0</v>
      </c>
      <c r="O8493" s="9">
        <v>0.625</v>
      </c>
      <c r="P8493" s="9"/>
      <c r="Q8493" s="9"/>
      <c r="R8493" s="9"/>
      <c r="T8493">
        <f t="shared" si="1166"/>
        <v>3541700</v>
      </c>
      <c r="U8493">
        <v>0</v>
      </c>
      <c r="V8493">
        <f t="shared" si="1164"/>
        <v>0</v>
      </c>
      <c r="W8493" t="str">
        <f t="shared" si="1167"/>
        <v/>
      </c>
      <c r="X8493" t="str">
        <f t="shared" si="1168"/>
        <v/>
      </c>
      <c r="Y8493" t="str">
        <f t="shared" si="1165"/>
        <v/>
      </c>
      <c r="Z8493" s="9"/>
      <c r="AA8493" s="14">
        <f t="shared" si="1169"/>
        <v>0.45</v>
      </c>
      <c r="AB8493" s="14">
        <f t="shared" si="1170"/>
        <v>1.0999999999999999E-2</v>
      </c>
    </row>
    <row r="8494" spans="1:28" x14ac:dyDescent="0.25">
      <c r="A8494" s="10">
        <f t="shared" si="1171"/>
        <v>45645</v>
      </c>
      <c r="B8494" s="11">
        <v>354</v>
      </c>
      <c r="C8494" s="11">
        <v>1800</v>
      </c>
      <c r="D8494" s="12">
        <v>862.75</v>
      </c>
      <c r="E8494" s="9"/>
      <c r="F8494" s="9">
        <v>70.057000000000002</v>
      </c>
      <c r="G8494" s="9">
        <v>1.51</v>
      </c>
      <c r="H8494" s="9">
        <v>5.5359999999999996</v>
      </c>
      <c r="I8494" s="9">
        <v>4.2119999999999997</v>
      </c>
      <c r="J8494" s="9">
        <v>-2.976</v>
      </c>
      <c r="K8494" s="9">
        <v>97.8</v>
      </c>
      <c r="L8494" s="9">
        <v>0.19600000000000001</v>
      </c>
      <c r="M8494" s="9">
        <v>0.24299999999999999</v>
      </c>
      <c r="N8494" s="9">
        <v>0</v>
      </c>
      <c r="O8494" s="9">
        <v>0.625</v>
      </c>
      <c r="P8494" s="9"/>
      <c r="Q8494" s="9"/>
      <c r="R8494" s="9"/>
      <c r="T8494">
        <f t="shared" si="1166"/>
        <v>3541800</v>
      </c>
      <c r="U8494">
        <v>0</v>
      </c>
      <c r="V8494">
        <f t="shared" si="1164"/>
        <v>0</v>
      </c>
      <c r="W8494" t="str">
        <f t="shared" si="1167"/>
        <v/>
      </c>
      <c r="X8494" t="str">
        <f t="shared" si="1168"/>
        <v/>
      </c>
      <c r="Y8494" t="str">
        <f t="shared" si="1165"/>
        <v/>
      </c>
      <c r="Z8494" s="9"/>
      <c r="AA8494" s="14">
        <f t="shared" si="1169"/>
        <v>0.47899999999999998</v>
      </c>
      <c r="AB8494" s="14">
        <f t="shared" si="1170"/>
        <v>1.0999999999999999E-2</v>
      </c>
    </row>
    <row r="8495" spans="1:28" x14ac:dyDescent="0.25">
      <c r="A8495" s="10">
        <f t="shared" si="1171"/>
        <v>45645</v>
      </c>
      <c r="B8495" s="11">
        <v>354</v>
      </c>
      <c r="C8495" s="11">
        <v>1900</v>
      </c>
      <c r="D8495" s="12">
        <v>862.79166666666697</v>
      </c>
      <c r="E8495" s="9"/>
      <c r="F8495" s="9">
        <v>69.822999999999993</v>
      </c>
      <c r="G8495" s="9">
        <v>1.51</v>
      </c>
      <c r="H8495" s="9">
        <v>5.0330000000000004</v>
      </c>
      <c r="I8495" s="9">
        <v>16.847000000000001</v>
      </c>
      <c r="J8495" s="9">
        <v>-2.6539999999999999</v>
      </c>
      <c r="K8495" s="9">
        <v>98.1</v>
      </c>
      <c r="L8495" s="9">
        <v>0.19600000000000001</v>
      </c>
      <c r="M8495" s="9">
        <v>0.24299999999999999</v>
      </c>
      <c r="N8495" s="9">
        <v>0</v>
      </c>
      <c r="O8495" s="9">
        <v>0.625</v>
      </c>
      <c r="P8495" s="9"/>
      <c r="Q8495" s="9"/>
      <c r="R8495" s="9"/>
      <c r="T8495">
        <f t="shared" si="1166"/>
        <v>3541900</v>
      </c>
      <c r="U8495">
        <v>0</v>
      </c>
      <c r="V8495">
        <f t="shared" si="1164"/>
        <v>0</v>
      </c>
      <c r="W8495" t="str">
        <f t="shared" si="1167"/>
        <v/>
      </c>
      <c r="X8495" t="str">
        <f t="shared" si="1168"/>
        <v/>
      </c>
      <c r="Y8495" t="str">
        <f t="shared" si="1165"/>
        <v/>
      </c>
      <c r="Z8495" s="9"/>
      <c r="AA8495" s="14">
        <f t="shared" si="1169"/>
        <v>0.49299999999999999</v>
      </c>
      <c r="AB8495" s="14">
        <f t="shared" si="1170"/>
        <v>0.01</v>
      </c>
    </row>
    <row r="8496" spans="1:28" x14ac:dyDescent="0.25">
      <c r="A8496" s="10">
        <f t="shared" si="1171"/>
        <v>45645</v>
      </c>
      <c r="B8496" s="11">
        <v>354</v>
      </c>
      <c r="C8496" s="11">
        <v>2000</v>
      </c>
      <c r="D8496" s="12">
        <v>862.83333333333303</v>
      </c>
      <c r="E8496" s="9"/>
      <c r="F8496" s="9">
        <v>69.706000000000003</v>
      </c>
      <c r="G8496" s="9">
        <v>2.0129999999999999</v>
      </c>
      <c r="H8496" s="9">
        <v>5.5359999999999996</v>
      </c>
      <c r="I8496" s="9">
        <v>43.521999999999998</v>
      </c>
      <c r="J8496" s="9">
        <v>-1.27</v>
      </c>
      <c r="K8496" s="9">
        <v>98.7</v>
      </c>
      <c r="L8496" s="9">
        <v>0.19600000000000001</v>
      </c>
      <c r="M8496" s="9">
        <v>0.24199999999999999</v>
      </c>
      <c r="N8496" s="9">
        <v>0</v>
      </c>
      <c r="O8496" s="9">
        <v>0.625</v>
      </c>
      <c r="P8496" s="9"/>
      <c r="Q8496" s="9"/>
      <c r="R8496" s="9"/>
      <c r="T8496">
        <f t="shared" si="1166"/>
        <v>3542000</v>
      </c>
      <c r="U8496">
        <v>0</v>
      </c>
      <c r="V8496">
        <f t="shared" si="1164"/>
        <v>0</v>
      </c>
      <c r="W8496" t="str">
        <f t="shared" si="1167"/>
        <v/>
      </c>
      <c r="X8496" t="str">
        <f t="shared" si="1168"/>
        <v/>
      </c>
      <c r="Y8496" t="str">
        <f t="shared" si="1165"/>
        <v/>
      </c>
      <c r="Z8496" s="9"/>
      <c r="AA8496" s="14">
        <f t="shared" si="1169"/>
        <v>0.54900000000000004</v>
      </c>
      <c r="AB8496" s="14">
        <f t="shared" si="1170"/>
        <v>7.0000000000000001E-3</v>
      </c>
    </row>
    <row r="8497" spans="1:28" x14ac:dyDescent="0.25">
      <c r="A8497" s="10">
        <f t="shared" si="1171"/>
        <v>45645</v>
      </c>
      <c r="B8497" s="11">
        <v>354</v>
      </c>
      <c r="C8497" s="11">
        <v>2100</v>
      </c>
      <c r="D8497" s="12">
        <v>862.875</v>
      </c>
      <c r="E8497" s="9"/>
      <c r="F8497" s="9">
        <v>69.471999999999994</v>
      </c>
      <c r="G8497" s="9">
        <v>2.0129999999999999</v>
      </c>
      <c r="H8497" s="9">
        <v>6.5430000000000001</v>
      </c>
      <c r="I8497" s="9">
        <v>58.965000000000003</v>
      </c>
      <c r="J8497" s="9">
        <v>-1.2989999999999999</v>
      </c>
      <c r="K8497" s="9">
        <v>99.1</v>
      </c>
      <c r="L8497" s="9">
        <v>0.19600000000000001</v>
      </c>
      <c r="M8497" s="9">
        <v>0.24199999999999999</v>
      </c>
      <c r="N8497" s="9">
        <v>0</v>
      </c>
      <c r="O8497" s="9">
        <v>0.625</v>
      </c>
      <c r="P8497" s="9"/>
      <c r="Q8497" s="9"/>
      <c r="R8497" s="9"/>
      <c r="T8497">
        <f t="shared" si="1166"/>
        <v>3542100</v>
      </c>
      <c r="U8497">
        <v>0</v>
      </c>
      <c r="V8497">
        <f t="shared" si="1164"/>
        <v>0</v>
      </c>
      <c r="W8497" t="str">
        <f t="shared" si="1167"/>
        <v/>
      </c>
      <c r="X8497" t="str">
        <f t="shared" si="1168"/>
        <v/>
      </c>
      <c r="Y8497" t="str">
        <f t="shared" si="1165"/>
        <v/>
      </c>
      <c r="Z8497" s="9"/>
      <c r="AA8497" s="14">
        <f t="shared" si="1169"/>
        <v>0.55000000000000004</v>
      </c>
      <c r="AB8497" s="14">
        <f t="shared" si="1170"/>
        <v>5.0000000000000001E-3</v>
      </c>
    </row>
    <row r="8498" spans="1:28" x14ac:dyDescent="0.25">
      <c r="A8498" s="10">
        <f t="shared" si="1171"/>
        <v>45645</v>
      </c>
      <c r="B8498" s="11">
        <v>354</v>
      </c>
      <c r="C8498" s="11">
        <v>2200</v>
      </c>
      <c r="D8498" s="12">
        <v>862.91666666666697</v>
      </c>
      <c r="E8498" s="9"/>
      <c r="F8498" s="9">
        <v>69.471999999999994</v>
      </c>
      <c r="G8498" s="9">
        <v>1.51</v>
      </c>
      <c r="H8498" s="9">
        <v>6.5430000000000001</v>
      </c>
      <c r="I8498" s="9">
        <v>11.231</v>
      </c>
      <c r="J8498" s="9">
        <v>-1.958</v>
      </c>
      <c r="K8498" s="9">
        <v>98.8</v>
      </c>
      <c r="L8498" s="9">
        <v>0.19600000000000001</v>
      </c>
      <c r="M8498" s="9">
        <v>0.24299999999999999</v>
      </c>
      <c r="N8498" s="9">
        <v>0</v>
      </c>
      <c r="O8498" s="9">
        <v>0.625</v>
      </c>
      <c r="P8498" s="9"/>
      <c r="Q8498" s="9"/>
      <c r="R8498" s="9"/>
      <c r="T8498">
        <f t="shared" si="1166"/>
        <v>3542200</v>
      </c>
      <c r="U8498">
        <v>0</v>
      </c>
      <c r="V8498">
        <f t="shared" si="1164"/>
        <v>0</v>
      </c>
      <c r="W8498" t="str">
        <f t="shared" si="1167"/>
        <v/>
      </c>
      <c r="X8498" t="str">
        <f t="shared" si="1168"/>
        <v/>
      </c>
      <c r="Y8498" t="str">
        <f t="shared" si="1165"/>
        <v/>
      </c>
      <c r="Z8498" s="9"/>
      <c r="AA8498" s="14">
        <f t="shared" si="1169"/>
        <v>0.52200000000000002</v>
      </c>
      <c r="AB8498" s="14">
        <f t="shared" si="1170"/>
        <v>6.0000000000000001E-3</v>
      </c>
    </row>
    <row r="8499" spans="1:28" x14ac:dyDescent="0.25">
      <c r="A8499" s="10">
        <f t="shared" si="1171"/>
        <v>45645</v>
      </c>
      <c r="B8499" s="11">
        <v>354</v>
      </c>
      <c r="C8499" s="11">
        <v>2300</v>
      </c>
      <c r="D8499" s="12">
        <v>862.95833333333303</v>
      </c>
      <c r="E8499" s="9"/>
      <c r="F8499" s="9">
        <v>69.004999999999995</v>
      </c>
      <c r="G8499" s="9">
        <v>0.503</v>
      </c>
      <c r="H8499" s="9">
        <v>4.0259999999999998</v>
      </c>
      <c r="I8499" s="9">
        <v>49.137</v>
      </c>
      <c r="J8499" s="9">
        <v>-1.756</v>
      </c>
      <c r="K8499" s="9">
        <v>99</v>
      </c>
      <c r="L8499" s="9">
        <v>0.19600000000000001</v>
      </c>
      <c r="M8499" s="9">
        <v>0.24199999999999999</v>
      </c>
      <c r="N8499" s="9">
        <v>0</v>
      </c>
      <c r="O8499" s="9">
        <v>0.625</v>
      </c>
      <c r="P8499" s="9"/>
      <c r="Q8499" s="9"/>
      <c r="R8499" s="9"/>
      <c r="T8499">
        <f t="shared" si="1166"/>
        <v>3542300</v>
      </c>
      <c r="U8499">
        <v>0</v>
      </c>
      <c r="V8499">
        <f t="shared" si="1164"/>
        <v>0</v>
      </c>
      <c r="W8499" t="str">
        <f t="shared" si="1167"/>
        <v/>
      </c>
      <c r="X8499" t="str">
        <f t="shared" si="1168"/>
        <v/>
      </c>
      <c r="Y8499" t="str">
        <f t="shared" si="1165"/>
        <v/>
      </c>
      <c r="Z8499" s="9"/>
      <c r="AA8499" s="14">
        <f t="shared" si="1169"/>
        <v>0.53100000000000003</v>
      </c>
      <c r="AB8499" s="14">
        <f t="shared" si="1170"/>
        <v>5.0000000000000001E-3</v>
      </c>
    </row>
    <row r="8500" spans="1:28" x14ac:dyDescent="0.25">
      <c r="A8500" s="10">
        <f t="shared" si="1171"/>
        <v>45645</v>
      </c>
      <c r="B8500" s="11">
        <v>354</v>
      </c>
      <c r="C8500" s="11">
        <v>2400</v>
      </c>
      <c r="D8500" s="12">
        <v>863</v>
      </c>
      <c r="E8500" s="9"/>
      <c r="F8500" s="9">
        <v>68.653999999999996</v>
      </c>
      <c r="G8500" s="9">
        <v>0</v>
      </c>
      <c r="H8500" s="9">
        <v>2.516</v>
      </c>
      <c r="I8500" s="9">
        <v>102.486</v>
      </c>
      <c r="J8500" s="9">
        <v>-2.3050000000000002</v>
      </c>
      <c r="K8500" s="9">
        <v>99.1</v>
      </c>
      <c r="L8500" s="9">
        <v>0.19600000000000001</v>
      </c>
      <c r="M8500" s="9">
        <v>0.24299999999999999</v>
      </c>
      <c r="N8500" s="9">
        <v>0</v>
      </c>
      <c r="O8500" s="9">
        <v>0.625</v>
      </c>
      <c r="P8500" s="9"/>
      <c r="Q8500" s="9"/>
      <c r="R8500" s="9"/>
      <c r="T8500">
        <f t="shared" si="1166"/>
        <v>3542400</v>
      </c>
      <c r="U8500">
        <v>0</v>
      </c>
      <c r="V8500">
        <f t="shared" si="1164"/>
        <v>0</v>
      </c>
      <c r="W8500">
        <f t="shared" si="1167"/>
        <v>0.19600000000000001</v>
      </c>
      <c r="X8500">
        <f t="shared" si="1168"/>
        <v>0.24299999999999999</v>
      </c>
      <c r="Y8500">
        <f t="shared" si="1165"/>
        <v>0.68700000000000006</v>
      </c>
      <c r="Z8500" s="9"/>
      <c r="AA8500" s="14">
        <f t="shared" si="1169"/>
        <v>0.51100000000000001</v>
      </c>
      <c r="AB8500" s="14">
        <f t="shared" si="1170"/>
        <v>5.0000000000000001E-3</v>
      </c>
    </row>
    <row r="8501" spans="1:28" x14ac:dyDescent="0.25">
      <c r="A8501" s="10">
        <f t="shared" si="1171"/>
        <v>45646</v>
      </c>
      <c r="B8501" s="11">
        <v>355</v>
      </c>
      <c r="C8501" s="11">
        <v>100</v>
      </c>
      <c r="D8501" s="12">
        <v>863.04166666666697</v>
      </c>
      <c r="E8501" s="9"/>
      <c r="F8501" s="9">
        <v>68.888000000000005</v>
      </c>
      <c r="G8501" s="9">
        <v>0</v>
      </c>
      <c r="H8501" s="9">
        <v>1.51</v>
      </c>
      <c r="I8501" s="9">
        <v>117.929</v>
      </c>
      <c r="J8501" s="9">
        <v>-2.5369999999999999</v>
      </c>
      <c r="K8501" s="9">
        <v>98.9</v>
      </c>
      <c r="L8501" s="9">
        <v>0.19600000000000001</v>
      </c>
      <c r="M8501" s="9">
        <v>0.24199999999999999</v>
      </c>
      <c r="N8501" s="9">
        <v>0</v>
      </c>
      <c r="O8501" s="9">
        <v>0.625</v>
      </c>
      <c r="P8501" s="9"/>
      <c r="Q8501" s="9"/>
      <c r="R8501" s="9"/>
      <c r="T8501">
        <f t="shared" si="1166"/>
        <v>3550100</v>
      </c>
      <c r="U8501">
        <v>0</v>
      </c>
      <c r="V8501">
        <f t="shared" si="1164"/>
        <v>0</v>
      </c>
      <c r="W8501" t="str">
        <f t="shared" si="1167"/>
        <v/>
      </c>
      <c r="X8501" t="str">
        <f t="shared" si="1168"/>
        <v/>
      </c>
      <c r="Y8501" t="str">
        <f t="shared" si="1165"/>
        <v/>
      </c>
      <c r="Z8501" s="9"/>
      <c r="AA8501" s="14">
        <f t="shared" si="1169"/>
        <v>0.501</v>
      </c>
      <c r="AB8501" s="14">
        <f t="shared" si="1170"/>
        <v>6.0000000000000001E-3</v>
      </c>
    </row>
    <row r="8502" spans="1:28" x14ac:dyDescent="0.25">
      <c r="A8502" s="10">
        <f t="shared" si="1171"/>
        <v>45646</v>
      </c>
      <c r="B8502" s="11">
        <v>355</v>
      </c>
      <c r="C8502" s="11">
        <v>200</v>
      </c>
      <c r="D8502" s="12">
        <v>863.08333333333303</v>
      </c>
      <c r="E8502" s="9"/>
      <c r="F8502" s="9">
        <v>67.951999999999998</v>
      </c>
      <c r="G8502" s="9">
        <v>0</v>
      </c>
      <c r="H8502" s="9">
        <v>1.0069999999999999</v>
      </c>
      <c r="I8502" s="9">
        <v>154.43100000000001</v>
      </c>
      <c r="J8502" s="9">
        <v>-3.5979999999999999</v>
      </c>
      <c r="K8502" s="9">
        <v>98.8</v>
      </c>
      <c r="L8502" s="9">
        <v>0.19600000000000001</v>
      </c>
      <c r="M8502" s="9">
        <v>0.24299999999999999</v>
      </c>
      <c r="N8502" s="9">
        <v>0</v>
      </c>
      <c r="O8502" s="9">
        <v>0.625</v>
      </c>
      <c r="P8502" s="9"/>
      <c r="Q8502" s="9"/>
      <c r="R8502" s="9"/>
      <c r="T8502">
        <f t="shared" si="1166"/>
        <v>3550200</v>
      </c>
      <c r="U8502">
        <v>0</v>
      </c>
      <c r="V8502">
        <f t="shared" si="1164"/>
        <v>0</v>
      </c>
      <c r="W8502" t="str">
        <f t="shared" si="1167"/>
        <v/>
      </c>
      <c r="X8502" t="str">
        <f t="shared" si="1168"/>
        <v/>
      </c>
      <c r="Y8502" t="str">
        <f t="shared" si="1165"/>
        <v/>
      </c>
      <c r="Z8502" s="9"/>
      <c r="AA8502" s="14">
        <f t="shared" si="1169"/>
        <v>0.46200000000000002</v>
      </c>
      <c r="AB8502" s="14">
        <f t="shared" si="1170"/>
        <v>6.0000000000000001E-3</v>
      </c>
    </row>
    <row r="8503" spans="1:28" x14ac:dyDescent="0.25">
      <c r="A8503" s="10">
        <f t="shared" si="1171"/>
        <v>45646</v>
      </c>
      <c r="B8503" s="11">
        <v>355</v>
      </c>
      <c r="C8503" s="11">
        <v>300</v>
      </c>
      <c r="D8503" s="12">
        <v>863.125</v>
      </c>
      <c r="E8503" s="9"/>
      <c r="F8503" s="9">
        <v>67.718000000000004</v>
      </c>
      <c r="G8503" s="9">
        <v>0</v>
      </c>
      <c r="H8503" s="9">
        <v>0.503</v>
      </c>
      <c r="I8503" s="9">
        <v>168.471</v>
      </c>
      <c r="J8503" s="9">
        <v>-4.0460000000000003</v>
      </c>
      <c r="K8503" s="9">
        <v>98.6</v>
      </c>
      <c r="L8503" s="9">
        <v>0.19600000000000001</v>
      </c>
      <c r="M8503" s="9">
        <v>0.24299999999999999</v>
      </c>
      <c r="N8503" s="9">
        <v>0</v>
      </c>
      <c r="O8503" s="9">
        <v>0.625</v>
      </c>
      <c r="P8503" s="9"/>
      <c r="Q8503" s="9"/>
      <c r="R8503" s="9"/>
      <c r="T8503">
        <f t="shared" si="1166"/>
        <v>3550300</v>
      </c>
      <c r="U8503">
        <v>0</v>
      </c>
      <c r="V8503">
        <f t="shared" si="1164"/>
        <v>0</v>
      </c>
      <c r="W8503" t="str">
        <f t="shared" si="1167"/>
        <v/>
      </c>
      <c r="X8503" t="str">
        <f t="shared" si="1168"/>
        <v/>
      </c>
      <c r="Y8503" t="str">
        <f t="shared" si="1165"/>
        <v/>
      </c>
      <c r="Z8503" s="9"/>
      <c r="AA8503" s="14">
        <f t="shared" si="1169"/>
        <v>0.44600000000000001</v>
      </c>
      <c r="AB8503" s="14">
        <f t="shared" si="1170"/>
        <v>6.0000000000000001E-3</v>
      </c>
    </row>
    <row r="8504" spans="1:28" x14ac:dyDescent="0.25">
      <c r="A8504" s="10">
        <f t="shared" si="1171"/>
        <v>45646</v>
      </c>
      <c r="B8504" s="11">
        <v>355</v>
      </c>
      <c r="C8504" s="11">
        <v>400</v>
      </c>
      <c r="D8504" s="12">
        <v>863.16666666666697</v>
      </c>
      <c r="E8504" s="9"/>
      <c r="F8504" s="9">
        <v>68.186000000000007</v>
      </c>
      <c r="G8504" s="9">
        <v>0</v>
      </c>
      <c r="H8504" s="9">
        <v>2.0129999999999999</v>
      </c>
      <c r="I8504" s="9">
        <v>299.03500000000003</v>
      </c>
      <c r="J8504" s="9">
        <v>-3.7770000000000001</v>
      </c>
      <c r="K8504" s="9">
        <v>98.8</v>
      </c>
      <c r="L8504" s="9">
        <v>0.19600000000000001</v>
      </c>
      <c r="M8504" s="9">
        <v>0.24299999999999999</v>
      </c>
      <c r="N8504" s="9">
        <v>0</v>
      </c>
      <c r="O8504" s="9">
        <v>0.625</v>
      </c>
      <c r="P8504" s="9"/>
      <c r="Q8504" s="9"/>
      <c r="R8504" s="9"/>
      <c r="T8504">
        <f t="shared" si="1166"/>
        <v>3550400</v>
      </c>
      <c r="U8504">
        <v>0</v>
      </c>
      <c r="V8504">
        <f t="shared" si="1164"/>
        <v>0</v>
      </c>
      <c r="W8504" t="str">
        <f t="shared" si="1167"/>
        <v/>
      </c>
      <c r="X8504" t="str">
        <f t="shared" si="1168"/>
        <v/>
      </c>
      <c r="Y8504" t="str">
        <f t="shared" si="1165"/>
        <v/>
      </c>
      <c r="Z8504" s="9"/>
      <c r="AA8504" s="14">
        <f t="shared" si="1169"/>
        <v>0.45600000000000002</v>
      </c>
      <c r="AB8504" s="14">
        <f t="shared" si="1170"/>
        <v>6.0000000000000001E-3</v>
      </c>
    </row>
    <row r="8505" spans="1:28" x14ac:dyDescent="0.25">
      <c r="A8505" s="10">
        <f t="shared" si="1171"/>
        <v>45646</v>
      </c>
      <c r="B8505" s="11">
        <v>355</v>
      </c>
      <c r="C8505" s="11">
        <v>500</v>
      </c>
      <c r="D8505" s="12">
        <v>863.20833333333303</v>
      </c>
      <c r="E8505" s="9"/>
      <c r="F8505" s="9">
        <v>67.951999999999998</v>
      </c>
      <c r="G8505" s="9">
        <v>0</v>
      </c>
      <c r="H8505" s="9">
        <v>0.503</v>
      </c>
      <c r="I8505" s="9">
        <v>335.53699999999998</v>
      </c>
      <c r="J8505" s="9">
        <v>-2.976</v>
      </c>
      <c r="K8505" s="9">
        <v>98.9</v>
      </c>
      <c r="L8505" s="9">
        <v>0.19600000000000001</v>
      </c>
      <c r="M8505" s="9">
        <v>0.24299999999999999</v>
      </c>
      <c r="N8505" s="9">
        <v>0</v>
      </c>
      <c r="O8505" s="9">
        <v>0.625</v>
      </c>
      <c r="P8505" s="9"/>
      <c r="Q8505" s="9"/>
      <c r="R8505" s="9"/>
      <c r="T8505">
        <f t="shared" si="1166"/>
        <v>3550500</v>
      </c>
      <c r="U8505">
        <v>0</v>
      </c>
      <c r="V8505">
        <f t="shared" si="1164"/>
        <v>0</v>
      </c>
      <c r="W8505" t="str">
        <f t="shared" si="1167"/>
        <v/>
      </c>
      <c r="X8505" t="str">
        <f t="shared" si="1168"/>
        <v/>
      </c>
      <c r="Y8505" t="str">
        <f t="shared" si="1165"/>
        <v/>
      </c>
      <c r="Z8505" s="9"/>
      <c r="AA8505" s="14">
        <f t="shared" si="1169"/>
        <v>0.48499999999999999</v>
      </c>
      <c r="AB8505" s="14">
        <f t="shared" si="1170"/>
        <v>5.0000000000000001E-3</v>
      </c>
    </row>
    <row r="8506" spans="1:28" x14ac:dyDescent="0.25">
      <c r="A8506" s="10">
        <f t="shared" si="1171"/>
        <v>45646</v>
      </c>
      <c r="B8506" s="11">
        <v>355</v>
      </c>
      <c r="C8506" s="11">
        <v>600</v>
      </c>
      <c r="D8506" s="12">
        <v>863.25</v>
      </c>
      <c r="E8506" s="9"/>
      <c r="F8506" s="9">
        <v>68.069000000000003</v>
      </c>
      <c r="G8506" s="9">
        <v>0</v>
      </c>
      <c r="H8506" s="9">
        <v>1.51</v>
      </c>
      <c r="I8506" s="9">
        <v>144.60400000000001</v>
      </c>
      <c r="J8506" s="9">
        <v>-2.363</v>
      </c>
      <c r="K8506" s="9">
        <v>99</v>
      </c>
      <c r="L8506" s="9">
        <v>0.19600000000000001</v>
      </c>
      <c r="M8506" s="9">
        <v>0.24299999999999999</v>
      </c>
      <c r="N8506" s="9">
        <v>0</v>
      </c>
      <c r="O8506" s="9">
        <v>0.625</v>
      </c>
      <c r="P8506" s="9"/>
      <c r="Q8506" s="9"/>
      <c r="R8506" s="9"/>
      <c r="T8506">
        <f t="shared" si="1166"/>
        <v>3550600</v>
      </c>
      <c r="U8506">
        <v>0</v>
      </c>
      <c r="V8506">
        <f t="shared" si="1164"/>
        <v>0</v>
      </c>
      <c r="W8506" t="str">
        <f t="shared" si="1167"/>
        <v/>
      </c>
      <c r="X8506" t="str">
        <f t="shared" si="1168"/>
        <v/>
      </c>
      <c r="Y8506" t="str">
        <f t="shared" si="1165"/>
        <v/>
      </c>
      <c r="Z8506" s="9"/>
      <c r="AA8506" s="14">
        <f t="shared" si="1169"/>
        <v>0.50800000000000001</v>
      </c>
      <c r="AB8506" s="14">
        <f t="shared" si="1170"/>
        <v>5.0000000000000001E-3</v>
      </c>
    </row>
    <row r="8507" spans="1:28" x14ac:dyDescent="0.25">
      <c r="A8507" s="10">
        <f t="shared" si="1171"/>
        <v>45646</v>
      </c>
      <c r="B8507" s="11">
        <v>355</v>
      </c>
      <c r="C8507" s="11">
        <v>700</v>
      </c>
      <c r="D8507" s="12">
        <v>863.29166666666697</v>
      </c>
      <c r="E8507" s="9"/>
      <c r="F8507" s="9">
        <v>67.25</v>
      </c>
      <c r="G8507" s="9">
        <v>0</v>
      </c>
      <c r="H8507" s="9">
        <v>0</v>
      </c>
      <c r="I8507" s="9">
        <v>314.47800000000001</v>
      </c>
      <c r="J8507" s="9">
        <v>-3.9260000000000002</v>
      </c>
      <c r="K8507" s="9">
        <v>98.8</v>
      </c>
      <c r="L8507" s="9">
        <v>0.19600000000000001</v>
      </c>
      <c r="M8507" s="9">
        <v>0.24299999999999999</v>
      </c>
      <c r="N8507" s="9">
        <v>0</v>
      </c>
      <c r="O8507" s="9">
        <v>0.625</v>
      </c>
      <c r="P8507" s="9"/>
      <c r="Q8507" s="9"/>
      <c r="R8507" s="9"/>
      <c r="T8507">
        <f t="shared" si="1166"/>
        <v>3550700</v>
      </c>
      <c r="U8507">
        <v>0</v>
      </c>
      <c r="V8507">
        <f t="shared" si="1164"/>
        <v>0</v>
      </c>
      <c r="W8507" t="str">
        <f t="shared" si="1167"/>
        <v/>
      </c>
      <c r="X8507" t="str">
        <f t="shared" si="1168"/>
        <v/>
      </c>
      <c r="Y8507" t="str">
        <f t="shared" si="1165"/>
        <v/>
      </c>
      <c r="Z8507" s="9"/>
      <c r="AA8507" s="14">
        <f t="shared" si="1169"/>
        <v>0.45100000000000001</v>
      </c>
      <c r="AB8507" s="14">
        <f t="shared" si="1170"/>
        <v>5.0000000000000001E-3</v>
      </c>
    </row>
    <row r="8508" spans="1:28" x14ac:dyDescent="0.25">
      <c r="A8508" s="10">
        <f t="shared" si="1171"/>
        <v>45646</v>
      </c>
      <c r="B8508" s="11">
        <v>355</v>
      </c>
      <c r="C8508" s="11">
        <v>800</v>
      </c>
      <c r="D8508" s="12">
        <v>863.33333333333303</v>
      </c>
      <c r="E8508" s="9"/>
      <c r="F8508" s="9">
        <v>67.951999999999998</v>
      </c>
      <c r="G8508" s="9">
        <v>0</v>
      </c>
      <c r="H8508" s="9">
        <v>1.0069999999999999</v>
      </c>
      <c r="I8508" s="9">
        <v>341.15300000000002</v>
      </c>
      <c r="J8508" s="9">
        <v>-3.1240000000000001</v>
      </c>
      <c r="K8508" s="9">
        <v>98.9</v>
      </c>
      <c r="L8508" s="9">
        <v>0.19600000000000001</v>
      </c>
      <c r="M8508" s="9">
        <v>0.24299999999999999</v>
      </c>
      <c r="N8508" s="9">
        <v>0</v>
      </c>
      <c r="O8508" s="9">
        <v>1.875</v>
      </c>
      <c r="P8508" s="9"/>
      <c r="Q8508" s="9"/>
      <c r="R8508" s="9"/>
      <c r="T8508">
        <f t="shared" si="1166"/>
        <v>3550800</v>
      </c>
      <c r="U8508">
        <v>0.7</v>
      </c>
      <c r="V8508">
        <f t="shared" si="1164"/>
        <v>1.9</v>
      </c>
      <c r="W8508" t="str">
        <f t="shared" si="1167"/>
        <v/>
      </c>
      <c r="X8508" t="str">
        <f t="shared" si="1168"/>
        <v/>
      </c>
      <c r="Y8508" t="str">
        <f t="shared" si="1165"/>
        <v/>
      </c>
      <c r="Z8508" s="9"/>
      <c r="AA8508" s="14">
        <f t="shared" si="1169"/>
        <v>0.48</v>
      </c>
      <c r="AB8508" s="14">
        <f t="shared" si="1170"/>
        <v>5.0000000000000001E-3</v>
      </c>
    </row>
    <row r="8509" spans="1:28" x14ac:dyDescent="0.25">
      <c r="A8509" s="10">
        <f t="shared" si="1171"/>
        <v>45646</v>
      </c>
      <c r="B8509" s="11">
        <v>355</v>
      </c>
      <c r="C8509" s="11">
        <v>900</v>
      </c>
      <c r="D8509" s="12">
        <v>863.375</v>
      </c>
      <c r="E8509" s="9"/>
      <c r="F8509" s="9">
        <v>67.132999999999996</v>
      </c>
      <c r="G8509" s="9">
        <v>0</v>
      </c>
      <c r="H8509" s="9">
        <v>0.503</v>
      </c>
      <c r="I8509" s="9">
        <v>11.231</v>
      </c>
      <c r="J8509" s="9">
        <v>-2.4209999999999998</v>
      </c>
      <c r="K8509" s="9">
        <v>98.9</v>
      </c>
      <c r="L8509" s="9">
        <v>0.19600000000000001</v>
      </c>
      <c r="M8509" s="9">
        <v>0.24299999999999999</v>
      </c>
      <c r="N8509" s="9">
        <v>0</v>
      </c>
      <c r="O8509" s="9">
        <v>49.375</v>
      </c>
      <c r="P8509" s="9"/>
      <c r="Q8509" s="9"/>
      <c r="R8509" s="9"/>
      <c r="T8509">
        <f t="shared" si="1166"/>
        <v>3550900</v>
      </c>
      <c r="U8509">
        <v>57</v>
      </c>
      <c r="V8509">
        <f t="shared" ref="V8509:V8572" si="1172">IF(O8509&lt;1,0,ROUND(O8509,1))</f>
        <v>49.4</v>
      </c>
      <c r="W8509" t="str">
        <f t="shared" si="1167"/>
        <v/>
      </c>
      <c r="X8509" t="str">
        <f t="shared" si="1168"/>
        <v/>
      </c>
      <c r="Y8509" t="str">
        <f t="shared" ref="Y8509:Y8572" si="1173">IF(C8509=2400,ROUND(F8509/100,3),"")</f>
        <v/>
      </c>
      <c r="Z8509" s="9"/>
      <c r="AA8509" s="14">
        <f t="shared" si="1169"/>
        <v>0.505</v>
      </c>
      <c r="AB8509" s="14">
        <f t="shared" si="1170"/>
        <v>6.0000000000000001E-3</v>
      </c>
    </row>
    <row r="8510" spans="1:28" x14ac:dyDescent="0.25">
      <c r="A8510" s="10">
        <f t="shared" si="1171"/>
        <v>45646</v>
      </c>
      <c r="B8510" s="11">
        <v>355</v>
      </c>
      <c r="C8510" s="11">
        <v>1000</v>
      </c>
      <c r="D8510" s="12">
        <v>863.41666666666697</v>
      </c>
      <c r="E8510" s="9"/>
      <c r="F8510" s="9">
        <v>67.016000000000005</v>
      </c>
      <c r="G8510" s="9">
        <v>0</v>
      </c>
      <c r="H8510" s="9">
        <v>0.503</v>
      </c>
      <c r="I8510" s="9">
        <v>336.94099999999997</v>
      </c>
      <c r="J8510" s="9">
        <v>0.32900000000000001</v>
      </c>
      <c r="K8510" s="9">
        <v>98.6</v>
      </c>
      <c r="L8510" s="9">
        <v>0.19600000000000001</v>
      </c>
      <c r="M8510" s="9">
        <v>0.24299999999999999</v>
      </c>
      <c r="N8510" s="9">
        <v>0</v>
      </c>
      <c r="O8510" s="9">
        <v>159.375</v>
      </c>
      <c r="P8510" s="9"/>
      <c r="Q8510" s="9"/>
      <c r="R8510" s="9"/>
      <c r="T8510">
        <f t="shared" si="1166"/>
        <v>3551000</v>
      </c>
      <c r="U8510">
        <v>165.5</v>
      </c>
      <c r="V8510">
        <f t="shared" si="1172"/>
        <v>159.4</v>
      </c>
      <c r="W8510" t="str">
        <f t="shared" si="1167"/>
        <v/>
      </c>
      <c r="X8510" t="str">
        <f t="shared" si="1168"/>
        <v/>
      </c>
      <c r="Y8510" t="str">
        <f t="shared" si="1173"/>
        <v/>
      </c>
      <c r="Z8510" s="9"/>
      <c r="AA8510" s="14">
        <f t="shared" si="1169"/>
        <v>0.61699999999999999</v>
      </c>
      <c r="AB8510" s="14">
        <f t="shared" si="1170"/>
        <v>8.9999999999999993E-3</v>
      </c>
    </row>
    <row r="8511" spans="1:28" x14ac:dyDescent="0.25">
      <c r="A8511" s="10">
        <f t="shared" si="1171"/>
        <v>45646</v>
      </c>
      <c r="B8511" s="11">
        <v>355</v>
      </c>
      <c r="C8511" s="11">
        <v>1100</v>
      </c>
      <c r="D8511" s="12">
        <v>863.45833333333303</v>
      </c>
      <c r="E8511" s="9"/>
      <c r="F8511" s="9">
        <v>67.016000000000005</v>
      </c>
      <c r="G8511" s="9">
        <v>0.503</v>
      </c>
      <c r="H8511" s="9">
        <v>4.5289999999999999</v>
      </c>
      <c r="I8511" s="9">
        <v>355.19200000000001</v>
      </c>
      <c r="J8511" s="9">
        <v>-0.22700000000000001</v>
      </c>
      <c r="K8511" s="9">
        <v>98.2</v>
      </c>
      <c r="L8511" s="9">
        <v>0.19600000000000001</v>
      </c>
      <c r="M8511" s="9">
        <v>0.24299999999999999</v>
      </c>
      <c r="N8511" s="9">
        <v>0</v>
      </c>
      <c r="O8511" s="9">
        <v>199.375</v>
      </c>
      <c r="P8511" s="9"/>
      <c r="Q8511" s="9"/>
      <c r="R8511" s="9"/>
      <c r="T8511">
        <f t="shared" si="1166"/>
        <v>3551100</v>
      </c>
      <c r="U8511">
        <v>246.5</v>
      </c>
      <c r="V8511">
        <f t="shared" si="1172"/>
        <v>199.4</v>
      </c>
      <c r="W8511" t="str">
        <f t="shared" si="1167"/>
        <v/>
      </c>
      <c r="X8511" t="str">
        <f t="shared" si="1168"/>
        <v/>
      </c>
      <c r="Y8511" t="str">
        <f t="shared" si="1173"/>
        <v/>
      </c>
      <c r="Z8511" s="9"/>
      <c r="AA8511" s="14">
        <f t="shared" si="1169"/>
        <v>0.59</v>
      </c>
      <c r="AB8511" s="14">
        <f t="shared" si="1170"/>
        <v>1.0999999999999999E-2</v>
      </c>
    </row>
    <row r="8512" spans="1:28" x14ac:dyDescent="0.25">
      <c r="A8512" s="10">
        <f t="shared" si="1171"/>
        <v>45646</v>
      </c>
      <c r="B8512" s="11">
        <v>355</v>
      </c>
      <c r="C8512" s="11">
        <v>1200</v>
      </c>
      <c r="D8512" s="12">
        <v>863.5</v>
      </c>
      <c r="E8512" s="9"/>
      <c r="F8512" s="9">
        <v>66.430999999999997</v>
      </c>
      <c r="G8512" s="9">
        <v>1.51</v>
      </c>
      <c r="H8512" s="9">
        <v>6.5430000000000001</v>
      </c>
      <c r="I8512" s="9">
        <v>2.8079999999999998</v>
      </c>
      <c r="J8512" s="9">
        <v>-0.39500000000000002</v>
      </c>
      <c r="K8512" s="9">
        <v>98.9</v>
      </c>
      <c r="L8512" s="9">
        <v>0.19600000000000001</v>
      </c>
      <c r="M8512" s="9">
        <v>0.24299999999999999</v>
      </c>
      <c r="N8512" s="9">
        <v>0</v>
      </c>
      <c r="O8512" s="9">
        <v>124.375</v>
      </c>
      <c r="P8512" s="9"/>
      <c r="Q8512" s="9"/>
      <c r="R8512" s="9"/>
      <c r="T8512">
        <f t="shared" si="1166"/>
        <v>3551200</v>
      </c>
      <c r="U8512">
        <v>284</v>
      </c>
      <c r="V8512">
        <f t="shared" si="1172"/>
        <v>124.4</v>
      </c>
      <c r="W8512" t="str">
        <f t="shared" si="1167"/>
        <v/>
      </c>
      <c r="X8512" t="str">
        <f t="shared" si="1168"/>
        <v/>
      </c>
      <c r="Y8512" t="str">
        <f t="shared" si="1173"/>
        <v/>
      </c>
      <c r="Z8512" s="9"/>
      <c r="AA8512" s="14">
        <f t="shared" si="1169"/>
        <v>0.58699999999999997</v>
      </c>
      <c r="AB8512" s="14">
        <f t="shared" si="1170"/>
        <v>7.0000000000000001E-3</v>
      </c>
    </row>
    <row r="8513" spans="1:28" x14ac:dyDescent="0.25">
      <c r="A8513" s="10">
        <f t="shared" si="1171"/>
        <v>45646</v>
      </c>
      <c r="B8513" s="11">
        <v>355</v>
      </c>
      <c r="C8513" s="11">
        <v>1300</v>
      </c>
      <c r="D8513" s="12">
        <v>863.54166666666697</v>
      </c>
      <c r="E8513" s="9"/>
      <c r="F8513" s="9">
        <v>66.430999999999997</v>
      </c>
      <c r="G8513" s="9">
        <v>1.51</v>
      </c>
      <c r="H8513" s="9">
        <v>5.5359999999999996</v>
      </c>
      <c r="I8513" s="9">
        <v>7.02</v>
      </c>
      <c r="J8513" s="9">
        <v>-0.11600000000000001</v>
      </c>
      <c r="K8513" s="9">
        <v>98.8</v>
      </c>
      <c r="L8513" s="9">
        <v>0.19600000000000001</v>
      </c>
      <c r="M8513" s="9">
        <v>0.24299999999999999</v>
      </c>
      <c r="N8513" s="9">
        <v>0</v>
      </c>
      <c r="O8513" s="9">
        <v>160.625</v>
      </c>
      <c r="P8513" s="9"/>
      <c r="Q8513" s="9"/>
      <c r="R8513" s="9"/>
      <c r="T8513">
        <f t="shared" si="1166"/>
        <v>3551300</v>
      </c>
      <c r="U8513">
        <v>272.3</v>
      </c>
      <c r="V8513">
        <f t="shared" si="1172"/>
        <v>160.6</v>
      </c>
      <c r="W8513" t="str">
        <f t="shared" si="1167"/>
        <v/>
      </c>
      <c r="X8513" t="str">
        <f t="shared" si="1168"/>
        <v/>
      </c>
      <c r="Y8513" t="str">
        <f t="shared" si="1173"/>
        <v/>
      </c>
      <c r="Z8513" s="9"/>
      <c r="AA8513" s="14">
        <f t="shared" si="1169"/>
        <v>0.59799999999999998</v>
      </c>
      <c r="AB8513" s="14">
        <f t="shared" si="1170"/>
        <v>7.0000000000000001E-3</v>
      </c>
    </row>
    <row r="8514" spans="1:28" x14ac:dyDescent="0.25">
      <c r="A8514" s="10">
        <f t="shared" si="1171"/>
        <v>45646</v>
      </c>
      <c r="B8514" s="11">
        <v>355</v>
      </c>
      <c r="C8514" s="11">
        <v>1400</v>
      </c>
      <c r="D8514" s="12">
        <v>863.58333333333303</v>
      </c>
      <c r="E8514" s="9"/>
      <c r="F8514" s="9">
        <v>66.430999999999997</v>
      </c>
      <c r="G8514" s="9">
        <v>0.503</v>
      </c>
      <c r="H8514" s="9">
        <v>4.0259999999999998</v>
      </c>
      <c r="I8514" s="9">
        <v>11.231</v>
      </c>
      <c r="J8514" s="9">
        <v>5.0999999999999997E-2</v>
      </c>
      <c r="K8514" s="9">
        <v>99.6</v>
      </c>
      <c r="L8514" s="9">
        <v>0.19600000000000001</v>
      </c>
      <c r="M8514" s="9">
        <v>0.24299999999999999</v>
      </c>
      <c r="N8514" s="9">
        <v>0</v>
      </c>
      <c r="O8514" s="9">
        <v>48.125</v>
      </c>
      <c r="P8514" s="9"/>
      <c r="Q8514" s="9"/>
      <c r="R8514" s="9"/>
      <c r="T8514">
        <f t="shared" si="1166"/>
        <v>3551400</v>
      </c>
      <c r="U8514">
        <v>213</v>
      </c>
      <c r="V8514">
        <f t="shared" si="1172"/>
        <v>48.1</v>
      </c>
      <c r="W8514" t="str">
        <f t="shared" si="1167"/>
        <v/>
      </c>
      <c r="X8514" t="str">
        <f t="shared" si="1168"/>
        <v/>
      </c>
      <c r="Y8514" t="str">
        <f t="shared" si="1173"/>
        <v/>
      </c>
      <c r="Z8514" s="9"/>
      <c r="AA8514" s="14">
        <f t="shared" si="1169"/>
        <v>0.61</v>
      </c>
      <c r="AB8514" s="14">
        <f t="shared" si="1170"/>
        <v>2E-3</v>
      </c>
    </row>
    <row r="8515" spans="1:28" x14ac:dyDescent="0.25">
      <c r="A8515" s="10">
        <f t="shared" si="1171"/>
        <v>45646</v>
      </c>
      <c r="B8515" s="11">
        <v>355</v>
      </c>
      <c r="C8515" s="11">
        <v>1500</v>
      </c>
      <c r="D8515" s="12">
        <v>863.625</v>
      </c>
      <c r="E8515" s="9"/>
      <c r="F8515" s="9">
        <v>66.899000000000001</v>
      </c>
      <c r="G8515" s="9">
        <v>2.0129999999999999</v>
      </c>
      <c r="H8515" s="9">
        <v>6.5430000000000001</v>
      </c>
      <c r="I8515" s="9">
        <v>352.38400000000001</v>
      </c>
      <c r="J8515" s="9">
        <v>-1.157</v>
      </c>
      <c r="K8515" s="9">
        <v>99.9</v>
      </c>
      <c r="L8515" s="9">
        <v>0.19600000000000001</v>
      </c>
      <c r="M8515" s="9">
        <v>0.24299999999999999</v>
      </c>
      <c r="N8515" s="9">
        <v>0</v>
      </c>
      <c r="O8515" s="9">
        <v>20.625</v>
      </c>
      <c r="P8515" s="9"/>
      <c r="Q8515" s="9"/>
      <c r="R8515" s="9"/>
      <c r="T8515">
        <f t="shared" si="1166"/>
        <v>3551500</v>
      </c>
      <c r="U8515">
        <v>115.8</v>
      </c>
      <c r="V8515">
        <f t="shared" si="1172"/>
        <v>20.6</v>
      </c>
      <c r="W8515" t="str">
        <f t="shared" si="1167"/>
        <v/>
      </c>
      <c r="X8515" t="str">
        <f t="shared" si="1168"/>
        <v/>
      </c>
      <c r="Y8515" t="str">
        <f t="shared" si="1173"/>
        <v/>
      </c>
      <c r="Z8515" s="9"/>
      <c r="AA8515" s="14">
        <f t="shared" si="1169"/>
        <v>0.56000000000000005</v>
      </c>
      <c r="AB8515" s="14">
        <f t="shared" si="1170"/>
        <v>1E-3</v>
      </c>
    </row>
    <row r="8516" spans="1:28" x14ac:dyDescent="0.25">
      <c r="A8516" s="10">
        <f t="shared" si="1171"/>
        <v>45646</v>
      </c>
      <c r="B8516" s="11">
        <v>355</v>
      </c>
      <c r="C8516" s="11">
        <v>1600</v>
      </c>
      <c r="D8516" s="12">
        <v>863.66666666666697</v>
      </c>
      <c r="E8516" s="9"/>
      <c r="F8516" s="9">
        <v>65.260999999999996</v>
      </c>
      <c r="G8516" s="9">
        <v>3.02</v>
      </c>
      <c r="H8516" s="9">
        <v>7.0460000000000003</v>
      </c>
      <c r="I8516" s="9">
        <v>327.11399999999998</v>
      </c>
      <c r="J8516" s="9">
        <v>-1.327</v>
      </c>
      <c r="K8516" s="9">
        <v>100</v>
      </c>
      <c r="L8516" s="9">
        <v>0.19600000000000001</v>
      </c>
      <c r="M8516" s="9">
        <v>0.24299999999999999</v>
      </c>
      <c r="N8516" s="9">
        <v>0</v>
      </c>
      <c r="O8516" s="9">
        <v>3.125</v>
      </c>
      <c r="P8516" s="9"/>
      <c r="Q8516" s="9"/>
      <c r="R8516" s="9"/>
      <c r="T8516">
        <f t="shared" si="1166"/>
        <v>3551600</v>
      </c>
      <c r="U8516">
        <v>16.5</v>
      </c>
      <c r="V8516">
        <f t="shared" si="1172"/>
        <v>3.1</v>
      </c>
      <c r="W8516" t="str">
        <f t="shared" si="1167"/>
        <v/>
      </c>
      <c r="X8516" t="str">
        <f t="shared" si="1168"/>
        <v/>
      </c>
      <c r="Y8516" t="str">
        <f t="shared" si="1173"/>
        <v/>
      </c>
      <c r="Z8516" s="9"/>
      <c r="AA8516" s="14">
        <f t="shared" si="1169"/>
        <v>0.55400000000000005</v>
      </c>
      <c r="AB8516" s="14">
        <f t="shared" si="1170"/>
        <v>0</v>
      </c>
    </row>
    <row r="8517" spans="1:28" x14ac:dyDescent="0.25">
      <c r="A8517" s="10">
        <f t="shared" si="1171"/>
        <v>45646</v>
      </c>
      <c r="B8517" s="11">
        <v>355</v>
      </c>
      <c r="C8517" s="11">
        <v>1700</v>
      </c>
      <c r="D8517" s="12">
        <v>863.70833333333303</v>
      </c>
      <c r="E8517" s="9"/>
      <c r="F8517" s="9">
        <v>65.260999999999996</v>
      </c>
      <c r="G8517" s="9">
        <v>2.516</v>
      </c>
      <c r="H8517" s="9">
        <v>6.5430000000000001</v>
      </c>
      <c r="I8517" s="9">
        <v>339.74900000000002</v>
      </c>
      <c r="J8517" s="9">
        <v>-1.498</v>
      </c>
      <c r="K8517" s="9">
        <v>100</v>
      </c>
      <c r="L8517" s="9">
        <v>0.19600000000000001</v>
      </c>
      <c r="M8517" s="9">
        <v>0.24299999999999999</v>
      </c>
      <c r="N8517" s="9">
        <v>0</v>
      </c>
      <c r="O8517" s="9">
        <v>0.625</v>
      </c>
      <c r="P8517" s="9"/>
      <c r="Q8517" s="9"/>
      <c r="R8517" s="9"/>
      <c r="T8517">
        <f t="shared" ref="T8517:T8580" si="1174">B8517*10000+C8517</f>
        <v>3551700</v>
      </c>
      <c r="U8517">
        <v>0</v>
      </c>
      <c r="V8517">
        <f t="shared" si="1172"/>
        <v>0</v>
      </c>
      <c r="W8517" t="str">
        <f t="shared" ref="W8517:W8580" si="1175">IF(C8517=2400,ROUND(L8517,3),"")</f>
        <v/>
      </c>
      <c r="X8517" t="str">
        <f t="shared" ref="X8517:X8580" si="1176">IF(C8517=2400,ROUND(M8517,3),"")</f>
        <v/>
      </c>
      <c r="Y8517" t="str">
        <f t="shared" si="1173"/>
        <v/>
      </c>
      <c r="Z8517" s="9"/>
      <c r="AA8517" s="14">
        <f t="shared" ref="AA8517:AA8580" si="1177">ROUND((0.6105*(EXP((17.273*J8517)/(J8517+237.3))))*K8517/100,3)</f>
        <v>0.54700000000000004</v>
      </c>
      <c r="AB8517" s="14">
        <f t="shared" ref="AB8517:AB8580" si="1178">ROUND(AA8517/K8517*(100-K8517),3)</f>
        <v>0</v>
      </c>
    </row>
    <row r="8518" spans="1:28" x14ac:dyDescent="0.25">
      <c r="A8518" s="10">
        <f t="shared" si="1171"/>
        <v>45646</v>
      </c>
      <c r="B8518" s="11">
        <v>355</v>
      </c>
      <c r="C8518" s="11">
        <v>1800</v>
      </c>
      <c r="D8518" s="12">
        <v>863.75</v>
      </c>
      <c r="E8518" s="9"/>
      <c r="F8518" s="9">
        <v>64.558999999999997</v>
      </c>
      <c r="G8518" s="9">
        <v>0.503</v>
      </c>
      <c r="H8518" s="9">
        <v>4.0259999999999998</v>
      </c>
      <c r="I8518" s="9">
        <v>11.231</v>
      </c>
      <c r="J8518" s="9">
        <v>-0.14299999999999999</v>
      </c>
      <c r="K8518" s="9">
        <v>100</v>
      </c>
      <c r="L8518" s="9">
        <v>0.19600000000000001</v>
      </c>
      <c r="M8518" s="9">
        <v>0.24299999999999999</v>
      </c>
      <c r="N8518" s="9">
        <v>0</v>
      </c>
      <c r="O8518" s="9">
        <v>0.625</v>
      </c>
      <c r="P8518" s="9"/>
      <c r="Q8518" s="9"/>
      <c r="R8518" s="9"/>
      <c r="T8518">
        <f t="shared" si="1174"/>
        <v>3551800</v>
      </c>
      <c r="U8518">
        <v>0</v>
      </c>
      <c r="V8518">
        <f t="shared" si="1172"/>
        <v>0</v>
      </c>
      <c r="W8518" t="str">
        <f t="shared" si="1175"/>
        <v/>
      </c>
      <c r="X8518" t="str">
        <f t="shared" si="1176"/>
        <v/>
      </c>
      <c r="Y8518" t="str">
        <f t="shared" si="1173"/>
        <v/>
      </c>
      <c r="Z8518" s="9"/>
      <c r="AA8518" s="14">
        <f t="shared" si="1177"/>
        <v>0.60399999999999998</v>
      </c>
      <c r="AB8518" s="14">
        <f t="shared" si="1178"/>
        <v>0</v>
      </c>
    </row>
    <row r="8519" spans="1:28" x14ac:dyDescent="0.25">
      <c r="A8519" s="10">
        <f t="shared" ref="A8519:A8582" si="1179">A$5-1+B8519</f>
        <v>45646</v>
      </c>
      <c r="B8519" s="11">
        <v>355</v>
      </c>
      <c r="C8519" s="11">
        <v>1900</v>
      </c>
      <c r="D8519" s="12">
        <v>863.79166666666697</v>
      </c>
      <c r="E8519" s="9"/>
      <c r="F8519" s="9">
        <v>64.676000000000002</v>
      </c>
      <c r="G8519" s="9">
        <v>0.503</v>
      </c>
      <c r="H8519" s="9">
        <v>4.0259999999999998</v>
      </c>
      <c r="I8519" s="9">
        <v>16.847000000000001</v>
      </c>
      <c r="J8519" s="9">
        <v>-1.5269999999999999</v>
      </c>
      <c r="K8519" s="9">
        <v>100</v>
      </c>
      <c r="L8519" s="9">
        <v>0.19600000000000001</v>
      </c>
      <c r="M8519" s="9">
        <v>0.24199999999999999</v>
      </c>
      <c r="N8519" s="9">
        <v>0</v>
      </c>
      <c r="O8519" s="9">
        <v>0.625</v>
      </c>
      <c r="P8519" s="9"/>
      <c r="Q8519" s="9"/>
      <c r="R8519" s="9"/>
      <c r="T8519">
        <f t="shared" si="1174"/>
        <v>3551900</v>
      </c>
      <c r="U8519">
        <v>0</v>
      </c>
      <c r="V8519">
        <f t="shared" si="1172"/>
        <v>0</v>
      </c>
      <c r="W8519" t="str">
        <f t="shared" si="1175"/>
        <v/>
      </c>
      <c r="X8519" t="str">
        <f t="shared" si="1176"/>
        <v/>
      </c>
      <c r="Y8519" t="str">
        <f t="shared" si="1173"/>
        <v/>
      </c>
      <c r="Z8519" s="9"/>
      <c r="AA8519" s="14">
        <f t="shared" si="1177"/>
        <v>0.54600000000000004</v>
      </c>
      <c r="AB8519" s="14">
        <f t="shared" si="1178"/>
        <v>0</v>
      </c>
    </row>
    <row r="8520" spans="1:28" x14ac:dyDescent="0.25">
      <c r="A8520" s="10">
        <f t="shared" si="1179"/>
        <v>45646</v>
      </c>
      <c r="B8520" s="11">
        <v>355</v>
      </c>
      <c r="C8520" s="11">
        <v>2000</v>
      </c>
      <c r="D8520" s="12">
        <v>863.83333333333303</v>
      </c>
      <c r="E8520" s="9"/>
      <c r="F8520" s="9">
        <v>64.441999999999993</v>
      </c>
      <c r="G8520" s="9">
        <v>1.51</v>
      </c>
      <c r="H8520" s="9">
        <v>4.5289999999999999</v>
      </c>
      <c r="I8520" s="9">
        <v>16.847000000000001</v>
      </c>
      <c r="J8520" s="9">
        <v>-1.27</v>
      </c>
      <c r="K8520" s="9">
        <v>100</v>
      </c>
      <c r="L8520" s="9">
        <v>0.19600000000000001</v>
      </c>
      <c r="M8520" s="9">
        <v>0.24299999999999999</v>
      </c>
      <c r="N8520" s="9">
        <v>0</v>
      </c>
      <c r="O8520" s="9">
        <v>0.625</v>
      </c>
      <c r="P8520" s="9"/>
      <c r="Q8520" s="9"/>
      <c r="R8520" s="9"/>
      <c r="T8520">
        <f t="shared" si="1174"/>
        <v>3552000</v>
      </c>
      <c r="U8520">
        <v>0</v>
      </c>
      <c r="V8520">
        <f t="shared" si="1172"/>
        <v>0</v>
      </c>
      <c r="W8520" t="str">
        <f t="shared" si="1175"/>
        <v/>
      </c>
      <c r="X8520" t="str">
        <f t="shared" si="1176"/>
        <v/>
      </c>
      <c r="Y8520" t="str">
        <f t="shared" si="1173"/>
        <v/>
      </c>
      <c r="Z8520" s="9"/>
      <c r="AA8520" s="14">
        <f t="shared" si="1177"/>
        <v>0.55600000000000005</v>
      </c>
      <c r="AB8520" s="14">
        <f t="shared" si="1178"/>
        <v>0</v>
      </c>
    </row>
    <row r="8521" spans="1:28" x14ac:dyDescent="0.25">
      <c r="A8521" s="10">
        <f t="shared" si="1179"/>
        <v>45646</v>
      </c>
      <c r="B8521" s="11">
        <v>355</v>
      </c>
      <c r="C8521" s="11">
        <v>2100</v>
      </c>
      <c r="D8521" s="12">
        <v>863.875</v>
      </c>
      <c r="E8521" s="9"/>
      <c r="F8521" s="9">
        <v>65.260999999999996</v>
      </c>
      <c r="G8521" s="9">
        <v>0</v>
      </c>
      <c r="H8521" s="9">
        <v>3.02</v>
      </c>
      <c r="I8521" s="9">
        <v>16.847000000000001</v>
      </c>
      <c r="J8521" s="9">
        <v>-1.5840000000000001</v>
      </c>
      <c r="K8521" s="9">
        <v>100</v>
      </c>
      <c r="L8521" s="9">
        <v>0.19600000000000001</v>
      </c>
      <c r="M8521" s="9">
        <v>0.24299999999999999</v>
      </c>
      <c r="N8521" s="9">
        <v>0</v>
      </c>
      <c r="O8521" s="9">
        <v>0.625</v>
      </c>
      <c r="P8521" s="9"/>
      <c r="Q8521" s="9"/>
      <c r="R8521" s="9"/>
      <c r="T8521">
        <f t="shared" si="1174"/>
        <v>3552100</v>
      </c>
      <c r="U8521">
        <v>0</v>
      </c>
      <c r="V8521">
        <f t="shared" si="1172"/>
        <v>0</v>
      </c>
      <c r="W8521" t="str">
        <f t="shared" si="1175"/>
        <v/>
      </c>
      <c r="X8521" t="str">
        <f t="shared" si="1176"/>
        <v/>
      </c>
      <c r="Y8521" t="str">
        <f t="shared" si="1173"/>
        <v/>
      </c>
      <c r="Z8521" s="9"/>
      <c r="AA8521" s="14">
        <f t="shared" si="1177"/>
        <v>0.54400000000000004</v>
      </c>
      <c r="AB8521" s="14">
        <f t="shared" si="1178"/>
        <v>0</v>
      </c>
    </row>
    <row r="8522" spans="1:28" x14ac:dyDescent="0.25">
      <c r="A8522" s="10">
        <f t="shared" si="1179"/>
        <v>45646</v>
      </c>
      <c r="B8522" s="11">
        <v>355</v>
      </c>
      <c r="C8522" s="11">
        <v>2200</v>
      </c>
      <c r="D8522" s="12">
        <v>863.91666666666697</v>
      </c>
      <c r="E8522" s="9"/>
      <c r="F8522" s="9">
        <v>65.144000000000005</v>
      </c>
      <c r="G8522" s="9">
        <v>0</v>
      </c>
      <c r="H8522" s="9">
        <v>2.0129999999999999</v>
      </c>
      <c r="I8522" s="9">
        <v>16.847000000000001</v>
      </c>
      <c r="J8522" s="9">
        <v>-1.6990000000000001</v>
      </c>
      <c r="K8522" s="9">
        <v>99.8</v>
      </c>
      <c r="L8522" s="9">
        <v>0.19600000000000001</v>
      </c>
      <c r="M8522" s="9">
        <v>0.24299999999999999</v>
      </c>
      <c r="N8522" s="9">
        <v>0</v>
      </c>
      <c r="O8522" s="9">
        <v>0.625</v>
      </c>
      <c r="P8522" s="9"/>
      <c r="Q8522" s="9"/>
      <c r="R8522" s="9"/>
      <c r="T8522">
        <f t="shared" si="1174"/>
        <v>3552200</v>
      </c>
      <c r="U8522">
        <v>0</v>
      </c>
      <c r="V8522">
        <f t="shared" si="1172"/>
        <v>0</v>
      </c>
      <c r="W8522" t="str">
        <f t="shared" si="1175"/>
        <v/>
      </c>
      <c r="X8522" t="str">
        <f t="shared" si="1176"/>
        <v/>
      </c>
      <c r="Y8522" t="str">
        <f t="shared" si="1173"/>
        <v/>
      </c>
      <c r="Z8522" s="9"/>
      <c r="AA8522" s="14">
        <f t="shared" si="1177"/>
        <v>0.53800000000000003</v>
      </c>
      <c r="AB8522" s="14">
        <f t="shared" si="1178"/>
        <v>1E-3</v>
      </c>
    </row>
    <row r="8523" spans="1:28" x14ac:dyDescent="0.25">
      <c r="A8523" s="10">
        <f t="shared" si="1179"/>
        <v>45646</v>
      </c>
      <c r="B8523" s="11">
        <v>355</v>
      </c>
      <c r="C8523" s="11">
        <v>2300</v>
      </c>
      <c r="D8523" s="12">
        <v>863.95833333333303</v>
      </c>
      <c r="E8523" s="9"/>
      <c r="F8523" s="9">
        <v>65.144000000000005</v>
      </c>
      <c r="G8523" s="9">
        <v>0</v>
      </c>
      <c r="H8523" s="9">
        <v>2.516</v>
      </c>
      <c r="I8523" s="9">
        <v>16.847000000000001</v>
      </c>
      <c r="J8523" s="9">
        <v>-2.4790000000000001</v>
      </c>
      <c r="K8523" s="9">
        <v>99.8</v>
      </c>
      <c r="L8523" s="9">
        <v>0.19600000000000001</v>
      </c>
      <c r="M8523" s="9">
        <v>0.24299999999999999</v>
      </c>
      <c r="N8523" s="9">
        <v>0</v>
      </c>
      <c r="O8523" s="9">
        <v>0.625</v>
      </c>
      <c r="P8523" s="9"/>
      <c r="Q8523" s="9"/>
      <c r="R8523" s="9"/>
      <c r="T8523">
        <f t="shared" si="1174"/>
        <v>3552300</v>
      </c>
      <c r="U8523">
        <v>0</v>
      </c>
      <c r="V8523">
        <f t="shared" si="1172"/>
        <v>0</v>
      </c>
      <c r="W8523" t="str">
        <f t="shared" si="1175"/>
        <v/>
      </c>
      <c r="X8523" t="str">
        <f t="shared" si="1176"/>
        <v/>
      </c>
      <c r="Y8523" t="str">
        <f t="shared" si="1173"/>
        <v/>
      </c>
      <c r="Z8523" s="9"/>
      <c r="AA8523" s="14">
        <f t="shared" si="1177"/>
        <v>0.50800000000000001</v>
      </c>
      <c r="AB8523" s="14">
        <f t="shared" si="1178"/>
        <v>1E-3</v>
      </c>
    </row>
    <row r="8524" spans="1:28" x14ac:dyDescent="0.25">
      <c r="A8524" s="10">
        <f t="shared" si="1179"/>
        <v>45646</v>
      </c>
      <c r="B8524" s="11">
        <v>355</v>
      </c>
      <c r="C8524" s="11">
        <v>2400</v>
      </c>
      <c r="D8524" s="12">
        <v>864</v>
      </c>
      <c r="E8524" s="9"/>
      <c r="F8524" s="9">
        <v>65.144000000000005</v>
      </c>
      <c r="G8524" s="9">
        <v>0</v>
      </c>
      <c r="H8524" s="9">
        <v>2.0129999999999999</v>
      </c>
      <c r="I8524" s="9">
        <v>16.847000000000001</v>
      </c>
      <c r="J8524" s="9">
        <v>-2.83</v>
      </c>
      <c r="K8524" s="9">
        <v>99.8</v>
      </c>
      <c r="L8524" s="9">
        <v>0.19600000000000001</v>
      </c>
      <c r="M8524" s="9">
        <v>0.24299999999999999</v>
      </c>
      <c r="N8524" s="9">
        <v>0</v>
      </c>
      <c r="O8524" s="9">
        <v>0.625</v>
      </c>
      <c r="P8524" s="9"/>
      <c r="Q8524" s="9"/>
      <c r="R8524" s="9"/>
      <c r="T8524">
        <f t="shared" si="1174"/>
        <v>3552400</v>
      </c>
      <c r="U8524">
        <v>0</v>
      </c>
      <c r="V8524">
        <f t="shared" si="1172"/>
        <v>0</v>
      </c>
      <c r="W8524">
        <f t="shared" si="1175"/>
        <v>0.19600000000000001</v>
      </c>
      <c r="X8524">
        <f t="shared" si="1176"/>
        <v>0.24299999999999999</v>
      </c>
      <c r="Y8524">
        <f t="shared" si="1173"/>
        <v>0.65100000000000002</v>
      </c>
      <c r="Z8524" s="9"/>
      <c r="AA8524" s="14">
        <f t="shared" si="1177"/>
        <v>0.495</v>
      </c>
      <c r="AB8524" s="14">
        <f t="shared" si="1178"/>
        <v>1E-3</v>
      </c>
    </row>
    <row r="8525" spans="1:28" x14ac:dyDescent="0.25">
      <c r="A8525" s="10">
        <f t="shared" si="1179"/>
        <v>45647</v>
      </c>
      <c r="B8525" s="11">
        <v>356</v>
      </c>
      <c r="C8525" s="11">
        <v>100</v>
      </c>
      <c r="D8525" s="12">
        <v>864.04166666666697</v>
      </c>
      <c r="E8525" s="9"/>
      <c r="F8525" s="9">
        <v>64.91</v>
      </c>
      <c r="G8525" s="9">
        <v>0</v>
      </c>
      <c r="H8525" s="9">
        <v>2.0129999999999999</v>
      </c>
      <c r="I8525" s="9">
        <v>16.847000000000001</v>
      </c>
      <c r="J8525" s="9">
        <v>-3.4790000000000001</v>
      </c>
      <c r="K8525" s="9">
        <v>99.5</v>
      </c>
      <c r="L8525" s="9">
        <v>0.19600000000000001</v>
      </c>
      <c r="M8525" s="9">
        <v>0.24299999999999999</v>
      </c>
      <c r="N8525" s="9">
        <v>0</v>
      </c>
      <c r="O8525" s="9">
        <v>0.625</v>
      </c>
      <c r="P8525" s="9"/>
      <c r="Q8525" s="9"/>
      <c r="R8525" s="9"/>
      <c r="T8525">
        <f t="shared" si="1174"/>
        <v>3560100</v>
      </c>
      <c r="U8525">
        <v>0</v>
      </c>
      <c r="V8525">
        <f t="shared" si="1172"/>
        <v>0</v>
      </c>
      <c r="W8525" t="str">
        <f t="shared" si="1175"/>
        <v/>
      </c>
      <c r="X8525" t="str">
        <f t="shared" si="1176"/>
        <v/>
      </c>
      <c r="Y8525" t="str">
        <f t="shared" si="1173"/>
        <v/>
      </c>
      <c r="Z8525" s="9"/>
      <c r="AA8525" s="14">
        <f t="shared" si="1177"/>
        <v>0.47</v>
      </c>
      <c r="AB8525" s="14">
        <f t="shared" si="1178"/>
        <v>2E-3</v>
      </c>
    </row>
    <row r="8526" spans="1:28" x14ac:dyDescent="0.25">
      <c r="A8526" s="10">
        <f t="shared" si="1179"/>
        <v>45647</v>
      </c>
      <c r="B8526" s="11">
        <v>356</v>
      </c>
      <c r="C8526" s="11">
        <v>200</v>
      </c>
      <c r="D8526" s="12">
        <v>864.08333333333303</v>
      </c>
      <c r="E8526" s="9"/>
      <c r="F8526" s="9">
        <v>65.144000000000005</v>
      </c>
      <c r="G8526" s="9">
        <v>0</v>
      </c>
      <c r="H8526" s="9">
        <v>3.5230000000000001</v>
      </c>
      <c r="I8526" s="9">
        <v>16.847000000000001</v>
      </c>
      <c r="J8526" s="9">
        <v>-2.9470000000000001</v>
      </c>
      <c r="K8526" s="9">
        <v>99.4</v>
      </c>
      <c r="L8526" s="9">
        <v>0.19600000000000001</v>
      </c>
      <c r="M8526" s="9">
        <v>0.24299999999999999</v>
      </c>
      <c r="N8526" s="9">
        <v>0</v>
      </c>
      <c r="O8526" s="9">
        <v>0.625</v>
      </c>
      <c r="P8526" s="9"/>
      <c r="Q8526" s="9"/>
      <c r="R8526" s="9"/>
      <c r="T8526">
        <f t="shared" si="1174"/>
        <v>3560200</v>
      </c>
      <c r="U8526">
        <v>0</v>
      </c>
      <c r="V8526">
        <f t="shared" si="1172"/>
        <v>0</v>
      </c>
      <c r="W8526" t="str">
        <f t="shared" si="1175"/>
        <v/>
      </c>
      <c r="X8526" t="str">
        <f t="shared" si="1176"/>
        <v/>
      </c>
      <c r="Y8526" t="str">
        <f t="shared" si="1173"/>
        <v/>
      </c>
      <c r="Z8526" s="9"/>
      <c r="AA8526" s="14">
        <f t="shared" si="1177"/>
        <v>0.48799999999999999</v>
      </c>
      <c r="AB8526" s="14">
        <f t="shared" si="1178"/>
        <v>3.0000000000000001E-3</v>
      </c>
    </row>
    <row r="8527" spans="1:28" x14ac:dyDescent="0.25">
      <c r="A8527" s="10">
        <f t="shared" si="1179"/>
        <v>45647</v>
      </c>
      <c r="B8527" s="11">
        <v>356</v>
      </c>
      <c r="C8527" s="11">
        <v>300</v>
      </c>
      <c r="D8527" s="12">
        <v>864.125</v>
      </c>
      <c r="E8527" s="9"/>
      <c r="F8527" s="9">
        <v>65.378</v>
      </c>
      <c r="G8527" s="9">
        <v>0.503</v>
      </c>
      <c r="H8527" s="9">
        <v>3.5230000000000001</v>
      </c>
      <c r="I8527" s="9">
        <v>16.847000000000001</v>
      </c>
      <c r="J8527" s="9">
        <v>-1.8420000000000001</v>
      </c>
      <c r="K8527" s="9">
        <v>99.5</v>
      </c>
      <c r="L8527" s="9">
        <v>0.19600000000000001</v>
      </c>
      <c r="M8527" s="9">
        <v>0.24299999999999999</v>
      </c>
      <c r="N8527" s="9">
        <v>0</v>
      </c>
      <c r="O8527" s="9">
        <v>0.625</v>
      </c>
      <c r="P8527" s="9"/>
      <c r="Q8527" s="9"/>
      <c r="R8527" s="9"/>
      <c r="T8527">
        <f t="shared" si="1174"/>
        <v>3560300</v>
      </c>
      <c r="U8527">
        <v>0</v>
      </c>
      <c r="V8527">
        <f t="shared" si="1172"/>
        <v>0</v>
      </c>
      <c r="W8527" t="str">
        <f t="shared" si="1175"/>
        <v/>
      </c>
      <c r="X8527" t="str">
        <f t="shared" si="1176"/>
        <v/>
      </c>
      <c r="Y8527" t="str">
        <f t="shared" si="1173"/>
        <v/>
      </c>
      <c r="Z8527" s="9"/>
      <c r="AA8527" s="14">
        <f t="shared" si="1177"/>
        <v>0.53100000000000003</v>
      </c>
      <c r="AB8527" s="14">
        <f t="shared" si="1178"/>
        <v>3.0000000000000001E-3</v>
      </c>
    </row>
    <row r="8528" spans="1:28" x14ac:dyDescent="0.25">
      <c r="A8528" s="10">
        <f t="shared" si="1179"/>
        <v>45647</v>
      </c>
      <c r="B8528" s="11">
        <v>356</v>
      </c>
      <c r="C8528" s="11">
        <v>400</v>
      </c>
      <c r="D8528" s="12">
        <v>864.16666666666697</v>
      </c>
      <c r="E8528" s="9"/>
      <c r="F8528" s="9">
        <v>64.91</v>
      </c>
      <c r="G8528" s="9">
        <v>2.0129999999999999</v>
      </c>
      <c r="H8528" s="9">
        <v>5.5359999999999996</v>
      </c>
      <c r="I8528" s="9">
        <v>16.847000000000001</v>
      </c>
      <c r="J8528" s="9">
        <v>-1.7849999999999999</v>
      </c>
      <c r="K8528" s="9">
        <v>99.5</v>
      </c>
      <c r="L8528" s="9">
        <v>0.19600000000000001</v>
      </c>
      <c r="M8528" s="9">
        <v>0.24299999999999999</v>
      </c>
      <c r="N8528" s="9">
        <v>0</v>
      </c>
      <c r="O8528" s="9">
        <v>0.625</v>
      </c>
      <c r="P8528" s="9"/>
      <c r="Q8528" s="9"/>
      <c r="R8528" s="9"/>
      <c r="T8528">
        <f t="shared" si="1174"/>
        <v>3560400</v>
      </c>
      <c r="U8528">
        <v>0</v>
      </c>
      <c r="V8528">
        <f t="shared" si="1172"/>
        <v>0</v>
      </c>
      <c r="W8528" t="str">
        <f t="shared" si="1175"/>
        <v/>
      </c>
      <c r="X8528" t="str">
        <f t="shared" si="1176"/>
        <v/>
      </c>
      <c r="Y8528" t="str">
        <f t="shared" si="1173"/>
        <v/>
      </c>
      <c r="Z8528" s="9"/>
      <c r="AA8528" s="14">
        <f t="shared" si="1177"/>
        <v>0.53300000000000003</v>
      </c>
      <c r="AB8528" s="14">
        <f t="shared" si="1178"/>
        <v>3.0000000000000001E-3</v>
      </c>
    </row>
    <row r="8529" spans="1:28" x14ac:dyDescent="0.25">
      <c r="A8529" s="10">
        <f t="shared" si="1179"/>
        <v>45647</v>
      </c>
      <c r="B8529" s="11">
        <v>356</v>
      </c>
      <c r="C8529" s="11">
        <v>500</v>
      </c>
      <c r="D8529" s="12">
        <v>864.20833333333303</v>
      </c>
      <c r="E8529" s="9"/>
      <c r="F8529" s="9">
        <v>65.027000000000001</v>
      </c>
      <c r="G8529" s="9">
        <v>2.516</v>
      </c>
      <c r="H8529" s="9">
        <v>5.5359999999999996</v>
      </c>
      <c r="I8529" s="9">
        <v>16.847000000000001</v>
      </c>
      <c r="J8529" s="9">
        <v>-2.044</v>
      </c>
      <c r="K8529" s="9">
        <v>98.5</v>
      </c>
      <c r="L8529" s="9">
        <v>0.19600000000000001</v>
      </c>
      <c r="M8529" s="9">
        <v>0.24299999999999999</v>
      </c>
      <c r="N8529" s="9">
        <v>0</v>
      </c>
      <c r="O8529" s="9">
        <v>0.625</v>
      </c>
      <c r="P8529" s="9"/>
      <c r="Q8529" s="9"/>
      <c r="R8529" s="9"/>
      <c r="T8529">
        <f t="shared" si="1174"/>
        <v>3560500</v>
      </c>
      <c r="U8529">
        <v>0</v>
      </c>
      <c r="V8529">
        <f t="shared" si="1172"/>
        <v>0</v>
      </c>
      <c r="W8529" t="str">
        <f t="shared" si="1175"/>
        <v/>
      </c>
      <c r="X8529" t="str">
        <f t="shared" si="1176"/>
        <v/>
      </c>
      <c r="Y8529" t="str">
        <f t="shared" si="1173"/>
        <v/>
      </c>
      <c r="Z8529" s="9"/>
      <c r="AA8529" s="14">
        <f t="shared" si="1177"/>
        <v>0.51800000000000002</v>
      </c>
      <c r="AB8529" s="14">
        <f t="shared" si="1178"/>
        <v>8.0000000000000002E-3</v>
      </c>
    </row>
    <row r="8530" spans="1:28" x14ac:dyDescent="0.25">
      <c r="A8530" s="10">
        <f t="shared" si="1179"/>
        <v>45647</v>
      </c>
      <c r="B8530" s="11">
        <v>356</v>
      </c>
      <c r="C8530" s="11">
        <v>600</v>
      </c>
      <c r="D8530" s="12">
        <v>864.25</v>
      </c>
      <c r="E8530" s="9"/>
      <c r="F8530" s="9">
        <v>65.611999999999995</v>
      </c>
      <c r="G8530" s="9">
        <v>2.516</v>
      </c>
      <c r="H8530" s="9">
        <v>6.5430000000000001</v>
      </c>
      <c r="I8530" s="9">
        <v>15.443</v>
      </c>
      <c r="J8530" s="9">
        <v>-1.556</v>
      </c>
      <c r="K8530" s="9">
        <v>97.6</v>
      </c>
      <c r="L8530" s="9">
        <v>0.19600000000000001</v>
      </c>
      <c r="M8530" s="9">
        <v>0.24299999999999999</v>
      </c>
      <c r="N8530" s="9">
        <v>0</v>
      </c>
      <c r="O8530" s="9">
        <v>0.625</v>
      </c>
      <c r="P8530" s="9"/>
      <c r="Q8530" s="9"/>
      <c r="R8530" s="9"/>
      <c r="T8530">
        <f t="shared" si="1174"/>
        <v>3560600</v>
      </c>
      <c r="U8530">
        <v>0</v>
      </c>
      <c r="V8530">
        <f t="shared" si="1172"/>
        <v>0</v>
      </c>
      <c r="W8530" t="str">
        <f t="shared" si="1175"/>
        <v/>
      </c>
      <c r="X8530" t="str">
        <f t="shared" si="1176"/>
        <v/>
      </c>
      <c r="Y8530" t="str">
        <f t="shared" si="1173"/>
        <v/>
      </c>
      <c r="Z8530" s="9"/>
      <c r="AA8530" s="14">
        <f t="shared" si="1177"/>
        <v>0.53200000000000003</v>
      </c>
      <c r="AB8530" s="14">
        <f t="shared" si="1178"/>
        <v>1.2999999999999999E-2</v>
      </c>
    </row>
    <row r="8531" spans="1:28" x14ac:dyDescent="0.25">
      <c r="A8531" s="10">
        <f t="shared" si="1179"/>
        <v>45647</v>
      </c>
      <c r="B8531" s="11">
        <v>356</v>
      </c>
      <c r="C8531" s="11">
        <v>700</v>
      </c>
      <c r="D8531" s="12">
        <v>864.29166666666697</v>
      </c>
      <c r="E8531" s="9"/>
      <c r="F8531" s="9">
        <v>65.144000000000005</v>
      </c>
      <c r="G8531" s="9">
        <v>2.516</v>
      </c>
      <c r="H8531" s="9">
        <v>7.5490000000000004</v>
      </c>
      <c r="I8531" s="9">
        <v>346.76900000000001</v>
      </c>
      <c r="J8531" s="9">
        <v>-1.1279999999999999</v>
      </c>
      <c r="K8531" s="9">
        <v>96.6</v>
      </c>
      <c r="L8531" s="9">
        <v>0.19600000000000001</v>
      </c>
      <c r="M8531" s="9">
        <v>0.24299999999999999</v>
      </c>
      <c r="N8531" s="9">
        <v>0</v>
      </c>
      <c r="O8531" s="9">
        <v>0.625</v>
      </c>
      <c r="P8531" s="9"/>
      <c r="Q8531" s="9"/>
      <c r="R8531" s="9"/>
      <c r="T8531">
        <f t="shared" si="1174"/>
        <v>3560700</v>
      </c>
      <c r="U8531">
        <v>0</v>
      </c>
      <c r="V8531">
        <f t="shared" si="1172"/>
        <v>0</v>
      </c>
      <c r="W8531" t="str">
        <f t="shared" si="1175"/>
        <v/>
      </c>
      <c r="X8531" t="str">
        <f t="shared" si="1176"/>
        <v/>
      </c>
      <c r="Y8531" t="str">
        <f t="shared" si="1173"/>
        <v/>
      </c>
      <c r="Z8531" s="9"/>
      <c r="AA8531" s="14">
        <f t="shared" si="1177"/>
        <v>0.54300000000000004</v>
      </c>
      <c r="AB8531" s="14">
        <f t="shared" si="1178"/>
        <v>1.9E-2</v>
      </c>
    </row>
    <row r="8532" spans="1:28" x14ac:dyDescent="0.25">
      <c r="A8532" s="10">
        <f t="shared" si="1179"/>
        <v>45647</v>
      </c>
      <c r="B8532" s="11">
        <v>356</v>
      </c>
      <c r="C8532" s="11">
        <v>800</v>
      </c>
      <c r="D8532" s="12">
        <v>864.33333333333303</v>
      </c>
      <c r="E8532" s="9"/>
      <c r="F8532" s="9">
        <v>65.144000000000005</v>
      </c>
      <c r="G8532" s="9">
        <v>3.02</v>
      </c>
      <c r="H8532" s="9">
        <v>8.0519999999999996</v>
      </c>
      <c r="I8532" s="9">
        <v>328.51799999999997</v>
      </c>
      <c r="J8532" s="9">
        <v>-1.5269999999999999</v>
      </c>
      <c r="K8532" s="9">
        <v>95.4</v>
      </c>
      <c r="L8532" s="9">
        <v>0.19600000000000001</v>
      </c>
      <c r="M8532" s="9">
        <v>0.24299999999999999</v>
      </c>
      <c r="N8532" s="9">
        <v>0</v>
      </c>
      <c r="O8532" s="9">
        <v>0.625</v>
      </c>
      <c r="P8532" s="9"/>
      <c r="Q8532" s="9"/>
      <c r="R8532" s="9"/>
      <c r="T8532">
        <f t="shared" si="1174"/>
        <v>3560800</v>
      </c>
      <c r="U8532">
        <v>0.7</v>
      </c>
      <c r="V8532">
        <f t="shared" si="1172"/>
        <v>0</v>
      </c>
      <c r="W8532" t="str">
        <f t="shared" si="1175"/>
        <v/>
      </c>
      <c r="X8532" t="str">
        <f t="shared" si="1176"/>
        <v/>
      </c>
      <c r="Y8532" t="str">
        <f t="shared" si="1173"/>
        <v/>
      </c>
      <c r="Z8532" s="9"/>
      <c r="AA8532" s="14">
        <f t="shared" si="1177"/>
        <v>0.52100000000000002</v>
      </c>
      <c r="AB8532" s="14">
        <f t="shared" si="1178"/>
        <v>2.5000000000000001E-2</v>
      </c>
    </row>
    <row r="8533" spans="1:28" x14ac:dyDescent="0.25">
      <c r="A8533" s="10">
        <f t="shared" si="1179"/>
        <v>45647</v>
      </c>
      <c r="B8533" s="11">
        <v>356</v>
      </c>
      <c r="C8533" s="11">
        <v>900</v>
      </c>
      <c r="D8533" s="12">
        <v>864.375</v>
      </c>
      <c r="E8533" s="9"/>
      <c r="F8533" s="9">
        <v>65.495000000000005</v>
      </c>
      <c r="G8533" s="9">
        <v>1.51</v>
      </c>
      <c r="H8533" s="9">
        <v>6.0389999999999997</v>
      </c>
      <c r="I8533" s="9">
        <v>318.69</v>
      </c>
      <c r="J8533" s="9">
        <v>-1.3560000000000001</v>
      </c>
      <c r="K8533" s="9">
        <v>96.2</v>
      </c>
      <c r="L8533" s="9">
        <v>0.19600000000000001</v>
      </c>
      <c r="M8533" s="9">
        <v>0.24299999999999999</v>
      </c>
      <c r="N8533" s="9">
        <v>0</v>
      </c>
      <c r="O8533" s="9">
        <v>29.375</v>
      </c>
      <c r="P8533" s="9"/>
      <c r="Q8533" s="9"/>
      <c r="R8533" s="9"/>
      <c r="T8533">
        <f t="shared" si="1174"/>
        <v>3560900</v>
      </c>
      <c r="U8533">
        <v>56.7</v>
      </c>
      <c r="V8533">
        <f t="shared" si="1172"/>
        <v>29.4</v>
      </c>
      <c r="W8533" t="str">
        <f t="shared" si="1175"/>
        <v/>
      </c>
      <c r="X8533" t="str">
        <f t="shared" si="1176"/>
        <v/>
      </c>
      <c r="Y8533" t="str">
        <f t="shared" si="1173"/>
        <v/>
      </c>
      <c r="Z8533" s="9"/>
      <c r="AA8533" s="14">
        <f t="shared" si="1177"/>
        <v>0.53200000000000003</v>
      </c>
      <c r="AB8533" s="14">
        <f t="shared" si="1178"/>
        <v>2.1000000000000001E-2</v>
      </c>
    </row>
    <row r="8534" spans="1:28" x14ac:dyDescent="0.25">
      <c r="A8534" s="10">
        <f t="shared" si="1179"/>
        <v>45647</v>
      </c>
      <c r="B8534" s="11">
        <v>356</v>
      </c>
      <c r="C8534" s="11">
        <v>1000</v>
      </c>
      <c r="D8534" s="12">
        <v>864.41666666666697</v>
      </c>
      <c r="E8534" s="9"/>
      <c r="F8534" s="9">
        <v>65.378</v>
      </c>
      <c r="G8534" s="9">
        <v>2.0129999999999999</v>
      </c>
      <c r="H8534" s="9">
        <v>7.0460000000000003</v>
      </c>
      <c r="I8534" s="9">
        <v>39.31</v>
      </c>
      <c r="J8534" s="9">
        <v>-0.255</v>
      </c>
      <c r="K8534" s="9">
        <v>91.6</v>
      </c>
      <c r="L8534" s="9">
        <v>0.19600000000000001</v>
      </c>
      <c r="M8534" s="9">
        <v>0.24299999999999999</v>
      </c>
      <c r="N8534" s="9">
        <v>0</v>
      </c>
      <c r="O8534" s="9">
        <v>64.375</v>
      </c>
      <c r="P8534" s="9"/>
      <c r="Q8534" s="9"/>
      <c r="R8534" s="9"/>
      <c r="T8534">
        <f t="shared" si="1174"/>
        <v>3561000</v>
      </c>
      <c r="U8534">
        <v>164.7</v>
      </c>
      <c r="V8534">
        <f t="shared" si="1172"/>
        <v>64.400000000000006</v>
      </c>
      <c r="W8534" t="str">
        <f t="shared" si="1175"/>
        <v/>
      </c>
      <c r="X8534" t="str">
        <f t="shared" si="1176"/>
        <v/>
      </c>
      <c r="Y8534" t="str">
        <f t="shared" si="1173"/>
        <v/>
      </c>
      <c r="Z8534" s="9"/>
      <c r="AA8534" s="14">
        <f t="shared" si="1177"/>
        <v>0.54900000000000004</v>
      </c>
      <c r="AB8534" s="14">
        <f t="shared" si="1178"/>
        <v>0.05</v>
      </c>
    </row>
    <row r="8535" spans="1:28" x14ac:dyDescent="0.25">
      <c r="A8535" s="10">
        <f t="shared" si="1179"/>
        <v>45647</v>
      </c>
      <c r="B8535" s="11">
        <v>356</v>
      </c>
      <c r="C8535" s="11">
        <v>1100</v>
      </c>
      <c r="D8535" s="12">
        <v>864.45833333333303</v>
      </c>
      <c r="E8535" s="9"/>
      <c r="F8535" s="9">
        <v>65.144000000000005</v>
      </c>
      <c r="G8535" s="9">
        <v>3.02</v>
      </c>
      <c r="H8535" s="9">
        <v>8.5559999999999992</v>
      </c>
      <c r="I8535" s="9">
        <v>30.885999999999999</v>
      </c>
      <c r="J8535" s="9">
        <v>-0.84499999999999997</v>
      </c>
      <c r="K8535" s="9">
        <v>92.5</v>
      </c>
      <c r="L8535" s="9">
        <v>0.19600000000000001</v>
      </c>
      <c r="M8535" s="9">
        <v>0.24299999999999999</v>
      </c>
      <c r="N8535" s="9">
        <v>0</v>
      </c>
      <c r="O8535" s="9">
        <v>63.125</v>
      </c>
      <c r="P8535" s="9"/>
      <c r="Q8535" s="9"/>
      <c r="R8535" s="9"/>
      <c r="T8535">
        <f t="shared" si="1174"/>
        <v>3561100</v>
      </c>
      <c r="U8535">
        <v>246.3</v>
      </c>
      <c r="V8535">
        <f t="shared" si="1172"/>
        <v>63.1</v>
      </c>
      <c r="W8535" t="str">
        <f t="shared" si="1175"/>
        <v/>
      </c>
      <c r="X8535" t="str">
        <f t="shared" si="1176"/>
        <v/>
      </c>
      <c r="Y8535" t="str">
        <f t="shared" si="1173"/>
        <v/>
      </c>
      <c r="Z8535" s="9"/>
      <c r="AA8535" s="14">
        <f t="shared" si="1177"/>
        <v>0.53100000000000003</v>
      </c>
      <c r="AB8535" s="14">
        <f t="shared" si="1178"/>
        <v>4.2999999999999997E-2</v>
      </c>
    </row>
    <row r="8536" spans="1:28" x14ac:dyDescent="0.25">
      <c r="A8536" s="10">
        <f t="shared" si="1179"/>
        <v>45647</v>
      </c>
      <c r="B8536" s="11">
        <v>356</v>
      </c>
      <c r="C8536" s="11">
        <v>1200</v>
      </c>
      <c r="D8536" s="12">
        <v>864.5</v>
      </c>
      <c r="E8536" s="9"/>
      <c r="F8536" s="9">
        <v>65.144000000000005</v>
      </c>
      <c r="G8536" s="9">
        <v>1.51</v>
      </c>
      <c r="H8536" s="9">
        <v>7.5490000000000004</v>
      </c>
      <c r="I8536" s="9">
        <v>50.540999999999997</v>
      </c>
      <c r="J8536" s="9">
        <v>-1.242</v>
      </c>
      <c r="K8536" s="9">
        <v>94.3</v>
      </c>
      <c r="L8536" s="9">
        <v>0.19600000000000001</v>
      </c>
      <c r="M8536" s="9">
        <v>0.24299999999999999</v>
      </c>
      <c r="N8536" s="9">
        <v>0</v>
      </c>
      <c r="O8536" s="9">
        <v>114.375</v>
      </c>
      <c r="P8536" s="9"/>
      <c r="Q8536" s="9"/>
      <c r="R8536" s="9"/>
      <c r="T8536">
        <f t="shared" si="1174"/>
        <v>3561200</v>
      </c>
      <c r="U8536">
        <v>284</v>
      </c>
      <c r="V8536">
        <f t="shared" si="1172"/>
        <v>114.4</v>
      </c>
      <c r="W8536" t="str">
        <f t="shared" si="1175"/>
        <v/>
      </c>
      <c r="X8536" t="str">
        <f t="shared" si="1176"/>
        <v/>
      </c>
      <c r="Y8536" t="str">
        <f t="shared" si="1173"/>
        <v/>
      </c>
      <c r="Z8536" s="9"/>
      <c r="AA8536" s="14">
        <f t="shared" si="1177"/>
        <v>0.52600000000000002</v>
      </c>
      <c r="AB8536" s="14">
        <f t="shared" si="1178"/>
        <v>3.2000000000000001E-2</v>
      </c>
    </row>
    <row r="8537" spans="1:28" x14ac:dyDescent="0.25">
      <c r="A8537" s="10">
        <f t="shared" si="1179"/>
        <v>45647</v>
      </c>
      <c r="B8537" s="11">
        <v>356</v>
      </c>
      <c r="C8537" s="11">
        <v>1300</v>
      </c>
      <c r="D8537" s="12">
        <v>864.54166666666697</v>
      </c>
      <c r="E8537" s="9"/>
      <c r="F8537" s="9">
        <v>65.027000000000001</v>
      </c>
      <c r="G8537" s="9">
        <v>2.516</v>
      </c>
      <c r="H8537" s="9">
        <v>7.0460000000000003</v>
      </c>
      <c r="I8537" s="9">
        <v>12.635</v>
      </c>
      <c r="J8537" s="9">
        <v>-1.242</v>
      </c>
      <c r="K8537" s="9">
        <v>98.2</v>
      </c>
      <c r="L8537" s="9">
        <v>0.19600000000000001</v>
      </c>
      <c r="M8537" s="9">
        <v>0.24299999999999999</v>
      </c>
      <c r="N8537" s="9">
        <v>0</v>
      </c>
      <c r="O8537" s="9">
        <v>35.625</v>
      </c>
      <c r="P8537" s="9"/>
      <c r="Q8537" s="9"/>
      <c r="R8537" s="9"/>
      <c r="T8537">
        <f t="shared" si="1174"/>
        <v>3561300</v>
      </c>
      <c r="U8537">
        <v>272.5</v>
      </c>
      <c r="V8537">
        <f t="shared" si="1172"/>
        <v>35.6</v>
      </c>
      <c r="W8537" t="str">
        <f t="shared" si="1175"/>
        <v/>
      </c>
      <c r="X8537" t="str">
        <f t="shared" si="1176"/>
        <v/>
      </c>
      <c r="Y8537" t="str">
        <f t="shared" si="1173"/>
        <v/>
      </c>
      <c r="Z8537" s="9"/>
      <c r="AA8537" s="14">
        <f t="shared" si="1177"/>
        <v>0.54700000000000004</v>
      </c>
      <c r="AB8537" s="14">
        <f t="shared" si="1178"/>
        <v>0.01</v>
      </c>
    </row>
    <row r="8538" spans="1:28" x14ac:dyDescent="0.25">
      <c r="A8538" s="10">
        <f t="shared" si="1179"/>
        <v>45647</v>
      </c>
      <c r="B8538" s="11">
        <v>356</v>
      </c>
      <c r="C8538" s="11">
        <v>1400</v>
      </c>
      <c r="D8538" s="12">
        <v>864.58333333333303</v>
      </c>
      <c r="E8538" s="9"/>
      <c r="F8538" s="9">
        <v>64.325000000000003</v>
      </c>
      <c r="G8538" s="9">
        <v>2.516</v>
      </c>
      <c r="H8538" s="9">
        <v>7.0460000000000003</v>
      </c>
      <c r="I8538" s="9">
        <v>44.924999999999997</v>
      </c>
      <c r="J8538" s="9">
        <v>-0.53500000000000003</v>
      </c>
      <c r="K8538" s="9">
        <v>99</v>
      </c>
      <c r="L8538" s="9">
        <v>0.19600000000000001</v>
      </c>
      <c r="M8538" s="9">
        <v>0.24299999999999999</v>
      </c>
      <c r="N8538" s="9">
        <v>0</v>
      </c>
      <c r="O8538" s="9">
        <v>25.625</v>
      </c>
      <c r="P8538" s="9"/>
      <c r="Q8538" s="9"/>
      <c r="R8538" s="9"/>
      <c r="T8538">
        <f t="shared" si="1174"/>
        <v>3561400</v>
      </c>
      <c r="U8538">
        <v>213.7</v>
      </c>
      <c r="V8538">
        <f t="shared" si="1172"/>
        <v>25.6</v>
      </c>
      <c r="W8538" t="str">
        <f t="shared" si="1175"/>
        <v/>
      </c>
      <c r="X8538" t="str">
        <f t="shared" si="1176"/>
        <v/>
      </c>
      <c r="Y8538" t="str">
        <f t="shared" si="1173"/>
        <v/>
      </c>
      <c r="Z8538" s="9"/>
      <c r="AA8538" s="14">
        <f t="shared" si="1177"/>
        <v>0.58099999999999996</v>
      </c>
      <c r="AB8538" s="14">
        <f t="shared" si="1178"/>
        <v>6.0000000000000001E-3</v>
      </c>
    </row>
    <row r="8539" spans="1:28" x14ac:dyDescent="0.25">
      <c r="A8539" s="10">
        <f t="shared" si="1179"/>
        <v>45647</v>
      </c>
      <c r="B8539" s="11">
        <v>356</v>
      </c>
      <c r="C8539" s="11">
        <v>1500</v>
      </c>
      <c r="D8539" s="12">
        <v>864.625</v>
      </c>
      <c r="E8539" s="9"/>
      <c r="F8539" s="9">
        <v>65.378</v>
      </c>
      <c r="G8539" s="9">
        <v>1.0069999999999999</v>
      </c>
      <c r="H8539" s="9">
        <v>4.5289999999999999</v>
      </c>
      <c r="I8539" s="9">
        <v>21.059000000000001</v>
      </c>
      <c r="J8539" s="9">
        <v>-1.7270000000000001</v>
      </c>
      <c r="K8539" s="9">
        <v>99.2</v>
      </c>
      <c r="L8539" s="9">
        <v>0.19600000000000001</v>
      </c>
      <c r="M8539" s="9">
        <v>0.24299999999999999</v>
      </c>
      <c r="N8539" s="9">
        <v>0</v>
      </c>
      <c r="O8539" s="9">
        <v>10.625</v>
      </c>
      <c r="P8539" s="9"/>
      <c r="Q8539" s="9"/>
      <c r="R8539" s="9"/>
      <c r="T8539">
        <f t="shared" si="1174"/>
        <v>3561500</v>
      </c>
      <c r="U8539">
        <v>116.7</v>
      </c>
      <c r="V8539">
        <f t="shared" si="1172"/>
        <v>10.6</v>
      </c>
      <c r="W8539" t="str">
        <f t="shared" si="1175"/>
        <v/>
      </c>
      <c r="X8539" t="str">
        <f t="shared" si="1176"/>
        <v/>
      </c>
      <c r="Y8539" t="str">
        <f t="shared" si="1173"/>
        <v/>
      </c>
      <c r="Z8539" s="9"/>
      <c r="AA8539" s="14">
        <f t="shared" si="1177"/>
        <v>0.53400000000000003</v>
      </c>
      <c r="AB8539" s="14">
        <f t="shared" si="1178"/>
        <v>4.0000000000000001E-3</v>
      </c>
    </row>
    <row r="8540" spans="1:28" x14ac:dyDescent="0.25">
      <c r="A8540" s="10">
        <f t="shared" si="1179"/>
        <v>45647</v>
      </c>
      <c r="B8540" s="11">
        <v>356</v>
      </c>
      <c r="C8540" s="11">
        <v>1600</v>
      </c>
      <c r="D8540" s="12">
        <v>864.66666666666697</v>
      </c>
      <c r="E8540" s="9"/>
      <c r="F8540" s="9">
        <v>67.367000000000004</v>
      </c>
      <c r="G8540" s="9">
        <v>0.503</v>
      </c>
      <c r="H8540" s="9">
        <v>4.0259999999999998</v>
      </c>
      <c r="I8540" s="9">
        <v>19.655000000000001</v>
      </c>
      <c r="J8540" s="9">
        <v>-1.9</v>
      </c>
      <c r="K8540" s="9">
        <v>99.4</v>
      </c>
      <c r="L8540" s="9">
        <v>0.19600000000000001</v>
      </c>
      <c r="M8540" s="9">
        <v>0.24299999999999999</v>
      </c>
      <c r="N8540" s="9">
        <v>0</v>
      </c>
      <c r="O8540" s="9">
        <v>1.875</v>
      </c>
      <c r="P8540" s="9"/>
      <c r="Q8540" s="9"/>
      <c r="R8540" s="9"/>
      <c r="T8540">
        <f t="shared" si="1174"/>
        <v>3561600</v>
      </c>
      <c r="U8540">
        <v>17.2</v>
      </c>
      <c r="V8540">
        <f t="shared" si="1172"/>
        <v>1.9</v>
      </c>
      <c r="W8540" t="str">
        <f t="shared" si="1175"/>
        <v/>
      </c>
      <c r="X8540" t="str">
        <f t="shared" si="1176"/>
        <v/>
      </c>
      <c r="Y8540" t="str">
        <f t="shared" si="1173"/>
        <v/>
      </c>
      <c r="Z8540" s="9"/>
      <c r="AA8540" s="14">
        <f t="shared" si="1177"/>
        <v>0.52800000000000002</v>
      </c>
      <c r="AB8540" s="14">
        <f t="shared" si="1178"/>
        <v>3.0000000000000001E-3</v>
      </c>
    </row>
    <row r="8541" spans="1:28" x14ac:dyDescent="0.25">
      <c r="A8541" s="10">
        <f t="shared" si="1179"/>
        <v>45647</v>
      </c>
      <c r="B8541" s="11">
        <v>356</v>
      </c>
      <c r="C8541" s="11">
        <v>1700</v>
      </c>
      <c r="D8541" s="12">
        <v>864.70833333333303</v>
      </c>
      <c r="E8541" s="9"/>
      <c r="F8541" s="9">
        <v>70.525000000000006</v>
      </c>
      <c r="G8541" s="9">
        <v>0.503</v>
      </c>
      <c r="H8541" s="9">
        <v>3.02</v>
      </c>
      <c r="I8541" s="9">
        <v>42.118000000000002</v>
      </c>
      <c r="J8541" s="9">
        <v>-1.7270000000000001</v>
      </c>
      <c r="K8541" s="9">
        <v>99.3</v>
      </c>
      <c r="L8541" s="9">
        <v>0.19600000000000001</v>
      </c>
      <c r="M8541" s="9">
        <v>0.24299999999999999</v>
      </c>
      <c r="N8541" s="9">
        <v>0</v>
      </c>
      <c r="O8541" s="9">
        <v>0.625</v>
      </c>
      <c r="P8541" s="9"/>
      <c r="Q8541" s="9"/>
      <c r="R8541" s="9"/>
      <c r="T8541">
        <f t="shared" si="1174"/>
        <v>3561700</v>
      </c>
      <c r="U8541">
        <v>0</v>
      </c>
      <c r="V8541">
        <f t="shared" si="1172"/>
        <v>0</v>
      </c>
      <c r="W8541" t="str">
        <f t="shared" si="1175"/>
        <v/>
      </c>
      <c r="X8541" t="str">
        <f t="shared" si="1176"/>
        <v/>
      </c>
      <c r="Y8541" t="str">
        <f t="shared" si="1173"/>
        <v/>
      </c>
      <c r="Z8541" s="9"/>
      <c r="AA8541" s="14">
        <f t="shared" si="1177"/>
        <v>0.53400000000000003</v>
      </c>
      <c r="AB8541" s="14">
        <f t="shared" si="1178"/>
        <v>4.0000000000000001E-3</v>
      </c>
    </row>
    <row r="8542" spans="1:28" x14ac:dyDescent="0.25">
      <c r="A8542" s="10">
        <f t="shared" si="1179"/>
        <v>45647</v>
      </c>
      <c r="B8542" s="11">
        <v>356</v>
      </c>
      <c r="C8542" s="11">
        <v>1800</v>
      </c>
      <c r="D8542" s="12">
        <v>864.75</v>
      </c>
      <c r="E8542" s="9"/>
      <c r="F8542" s="9">
        <v>71.227000000000004</v>
      </c>
      <c r="G8542" s="9">
        <v>0.503</v>
      </c>
      <c r="H8542" s="9">
        <v>3.5230000000000001</v>
      </c>
      <c r="I8542" s="9">
        <v>124.949</v>
      </c>
      <c r="J8542" s="9">
        <v>-1.929</v>
      </c>
      <c r="K8542" s="9">
        <v>99.5</v>
      </c>
      <c r="L8542" s="9">
        <v>0.19600000000000001</v>
      </c>
      <c r="M8542" s="9">
        <v>0.24299999999999999</v>
      </c>
      <c r="N8542" s="9">
        <v>0</v>
      </c>
      <c r="O8542" s="9">
        <v>0.625</v>
      </c>
      <c r="P8542" s="9"/>
      <c r="Q8542" s="9"/>
      <c r="R8542" s="9"/>
      <c r="T8542">
        <f t="shared" si="1174"/>
        <v>3561800</v>
      </c>
      <c r="U8542">
        <v>0</v>
      </c>
      <c r="V8542">
        <f t="shared" si="1172"/>
        <v>0</v>
      </c>
      <c r="W8542" t="str">
        <f t="shared" si="1175"/>
        <v/>
      </c>
      <c r="X8542" t="str">
        <f t="shared" si="1176"/>
        <v/>
      </c>
      <c r="Y8542" t="str">
        <f t="shared" si="1173"/>
        <v/>
      </c>
      <c r="Z8542" s="9"/>
      <c r="AA8542" s="14">
        <f t="shared" si="1177"/>
        <v>0.52700000000000002</v>
      </c>
      <c r="AB8542" s="14">
        <f t="shared" si="1178"/>
        <v>3.0000000000000001E-3</v>
      </c>
    </row>
    <row r="8543" spans="1:28" x14ac:dyDescent="0.25">
      <c r="A8543" s="10">
        <f t="shared" si="1179"/>
        <v>45647</v>
      </c>
      <c r="B8543" s="11">
        <v>356</v>
      </c>
      <c r="C8543" s="11">
        <v>1900</v>
      </c>
      <c r="D8543" s="12">
        <v>864.79166666666697</v>
      </c>
      <c r="E8543" s="9"/>
      <c r="F8543" s="9">
        <v>71.460999999999999</v>
      </c>
      <c r="G8543" s="9">
        <v>3.02</v>
      </c>
      <c r="H8543" s="9">
        <v>8.5559999999999992</v>
      </c>
      <c r="I8543" s="9">
        <v>150.22</v>
      </c>
      <c r="J8543" s="9">
        <v>-2.4209999999999998</v>
      </c>
      <c r="K8543" s="9">
        <v>99.1</v>
      </c>
      <c r="L8543" s="9">
        <v>0.19600000000000001</v>
      </c>
      <c r="M8543" s="9">
        <v>0.24299999999999999</v>
      </c>
      <c r="N8543" s="9">
        <v>0</v>
      </c>
      <c r="O8543" s="9">
        <v>0.625</v>
      </c>
      <c r="P8543" s="9"/>
      <c r="Q8543" s="9"/>
      <c r="R8543" s="9"/>
      <c r="T8543">
        <f t="shared" si="1174"/>
        <v>3561900</v>
      </c>
      <c r="U8543">
        <v>0</v>
      </c>
      <c r="V8543">
        <f t="shared" si="1172"/>
        <v>0</v>
      </c>
      <c r="W8543" t="str">
        <f t="shared" si="1175"/>
        <v/>
      </c>
      <c r="X8543" t="str">
        <f t="shared" si="1176"/>
        <v/>
      </c>
      <c r="Y8543" t="str">
        <f t="shared" si="1173"/>
        <v/>
      </c>
      <c r="Z8543" s="9"/>
      <c r="AA8543" s="14">
        <f t="shared" si="1177"/>
        <v>0.50600000000000001</v>
      </c>
      <c r="AB8543" s="14">
        <f t="shared" si="1178"/>
        <v>5.0000000000000001E-3</v>
      </c>
    </row>
    <row r="8544" spans="1:28" x14ac:dyDescent="0.25">
      <c r="A8544" s="10">
        <f t="shared" si="1179"/>
        <v>45647</v>
      </c>
      <c r="B8544" s="11">
        <v>356</v>
      </c>
      <c r="C8544" s="11">
        <v>2000</v>
      </c>
      <c r="D8544" s="12">
        <v>864.83333333333303</v>
      </c>
      <c r="E8544" s="9"/>
      <c r="F8544" s="9">
        <v>71.343999999999994</v>
      </c>
      <c r="G8544" s="9">
        <v>2.516</v>
      </c>
      <c r="H8544" s="9">
        <v>6.5430000000000001</v>
      </c>
      <c r="I8544" s="9">
        <v>148.816</v>
      </c>
      <c r="J8544" s="9">
        <v>-2.9180000000000001</v>
      </c>
      <c r="K8544" s="9">
        <v>98.6</v>
      </c>
      <c r="L8544" s="9">
        <v>0.19600000000000001</v>
      </c>
      <c r="M8544" s="9">
        <v>0.24299999999999999</v>
      </c>
      <c r="N8544" s="9">
        <v>0</v>
      </c>
      <c r="O8544" s="9">
        <v>0.625</v>
      </c>
      <c r="P8544" s="9"/>
      <c r="Q8544" s="9"/>
      <c r="R8544" s="9"/>
      <c r="T8544">
        <f t="shared" si="1174"/>
        <v>3562000</v>
      </c>
      <c r="U8544">
        <v>0</v>
      </c>
      <c r="V8544">
        <f t="shared" si="1172"/>
        <v>0</v>
      </c>
      <c r="W8544" t="str">
        <f t="shared" si="1175"/>
        <v/>
      </c>
      <c r="X8544" t="str">
        <f t="shared" si="1176"/>
        <v/>
      </c>
      <c r="Y8544" t="str">
        <f t="shared" si="1173"/>
        <v/>
      </c>
      <c r="Z8544" s="9"/>
      <c r="AA8544" s="14">
        <f t="shared" si="1177"/>
        <v>0.48499999999999999</v>
      </c>
      <c r="AB8544" s="14">
        <f t="shared" si="1178"/>
        <v>7.0000000000000001E-3</v>
      </c>
    </row>
    <row r="8545" spans="1:28" x14ac:dyDescent="0.25">
      <c r="A8545" s="10">
        <f t="shared" si="1179"/>
        <v>45647</v>
      </c>
      <c r="B8545" s="11">
        <v>356</v>
      </c>
      <c r="C8545" s="11">
        <v>2100</v>
      </c>
      <c r="D8545" s="12">
        <v>864.875</v>
      </c>
      <c r="E8545" s="9"/>
      <c r="F8545" s="9">
        <v>71.11</v>
      </c>
      <c r="G8545" s="9">
        <v>1.0069999999999999</v>
      </c>
      <c r="H8545" s="9">
        <v>4.5289999999999999</v>
      </c>
      <c r="I8545" s="9">
        <v>143.19999999999999</v>
      </c>
      <c r="J8545" s="9">
        <v>-2.9470000000000001</v>
      </c>
      <c r="K8545" s="9">
        <v>99</v>
      </c>
      <c r="L8545" s="9">
        <v>0.19600000000000001</v>
      </c>
      <c r="M8545" s="9">
        <v>0.24299999999999999</v>
      </c>
      <c r="N8545" s="9">
        <v>0</v>
      </c>
      <c r="O8545" s="9">
        <v>0.625</v>
      </c>
      <c r="P8545" s="9"/>
      <c r="Q8545" s="9"/>
      <c r="R8545" s="9"/>
      <c r="T8545">
        <f t="shared" si="1174"/>
        <v>3562100</v>
      </c>
      <c r="U8545">
        <v>0</v>
      </c>
      <c r="V8545">
        <f t="shared" si="1172"/>
        <v>0</v>
      </c>
      <c r="W8545" t="str">
        <f t="shared" si="1175"/>
        <v/>
      </c>
      <c r="X8545" t="str">
        <f t="shared" si="1176"/>
        <v/>
      </c>
      <c r="Y8545" t="str">
        <f t="shared" si="1173"/>
        <v/>
      </c>
      <c r="Z8545" s="9"/>
      <c r="AA8545" s="14">
        <f t="shared" si="1177"/>
        <v>0.48599999999999999</v>
      </c>
      <c r="AB8545" s="14">
        <f t="shared" si="1178"/>
        <v>5.0000000000000001E-3</v>
      </c>
    </row>
    <row r="8546" spans="1:28" x14ac:dyDescent="0.25">
      <c r="A8546" s="10">
        <f t="shared" si="1179"/>
        <v>45647</v>
      </c>
      <c r="B8546" s="11">
        <v>356</v>
      </c>
      <c r="C8546" s="11">
        <v>2200</v>
      </c>
      <c r="D8546" s="12">
        <v>864.91666666666697</v>
      </c>
      <c r="E8546" s="9"/>
      <c r="F8546" s="9">
        <v>70.992999999999995</v>
      </c>
      <c r="G8546" s="9">
        <v>1.0069999999999999</v>
      </c>
      <c r="H8546" s="9">
        <v>4.0259999999999998</v>
      </c>
      <c r="I8546" s="9">
        <v>144.60400000000001</v>
      </c>
      <c r="J8546" s="9">
        <v>-3.6869999999999998</v>
      </c>
      <c r="K8546" s="9">
        <v>98.9</v>
      </c>
      <c r="L8546" s="9">
        <v>0.19600000000000001</v>
      </c>
      <c r="M8546" s="9">
        <v>0.24299999999999999</v>
      </c>
      <c r="N8546" s="9">
        <v>0</v>
      </c>
      <c r="O8546" s="9">
        <v>0.625</v>
      </c>
      <c r="P8546" s="9"/>
      <c r="Q8546" s="9"/>
      <c r="R8546" s="9"/>
      <c r="T8546">
        <f t="shared" si="1174"/>
        <v>3562200</v>
      </c>
      <c r="U8546">
        <v>0</v>
      </c>
      <c r="V8546">
        <f t="shared" si="1172"/>
        <v>0</v>
      </c>
      <c r="W8546" t="str">
        <f t="shared" si="1175"/>
        <v/>
      </c>
      <c r="X8546" t="str">
        <f t="shared" si="1176"/>
        <v/>
      </c>
      <c r="Y8546" t="str">
        <f t="shared" si="1173"/>
        <v/>
      </c>
      <c r="Z8546" s="9"/>
      <c r="AA8546" s="14">
        <f t="shared" si="1177"/>
        <v>0.46</v>
      </c>
      <c r="AB8546" s="14">
        <f t="shared" si="1178"/>
        <v>5.0000000000000001E-3</v>
      </c>
    </row>
    <row r="8547" spans="1:28" x14ac:dyDescent="0.25">
      <c r="A8547" s="10">
        <f t="shared" si="1179"/>
        <v>45647</v>
      </c>
      <c r="B8547" s="11">
        <v>356</v>
      </c>
      <c r="C8547" s="11">
        <v>2300</v>
      </c>
      <c r="D8547" s="12">
        <v>864.95833333333303</v>
      </c>
      <c r="E8547" s="9"/>
      <c r="F8547" s="9">
        <v>70.876000000000005</v>
      </c>
      <c r="G8547" s="9">
        <v>0.503</v>
      </c>
      <c r="H8547" s="9">
        <v>4.0259999999999998</v>
      </c>
      <c r="I8547" s="9">
        <v>146.00800000000001</v>
      </c>
      <c r="J8547" s="9">
        <v>-4.2869999999999999</v>
      </c>
      <c r="K8547" s="9">
        <v>98.5</v>
      </c>
      <c r="L8547" s="9">
        <v>0.19600000000000001</v>
      </c>
      <c r="M8547" s="9">
        <v>0.24299999999999999</v>
      </c>
      <c r="N8547" s="9">
        <v>0</v>
      </c>
      <c r="O8547" s="9">
        <v>0.625</v>
      </c>
      <c r="P8547" s="9"/>
      <c r="Q8547" s="9"/>
      <c r="R8547" s="9"/>
      <c r="T8547">
        <f t="shared" si="1174"/>
        <v>3562300</v>
      </c>
      <c r="U8547">
        <v>0</v>
      </c>
      <c r="V8547">
        <f t="shared" si="1172"/>
        <v>0</v>
      </c>
      <c r="W8547" t="str">
        <f t="shared" si="1175"/>
        <v/>
      </c>
      <c r="X8547" t="str">
        <f t="shared" si="1176"/>
        <v/>
      </c>
      <c r="Y8547" t="str">
        <f t="shared" si="1173"/>
        <v/>
      </c>
      <c r="Z8547" s="9"/>
      <c r="AA8547" s="14">
        <f t="shared" si="1177"/>
        <v>0.438</v>
      </c>
      <c r="AB8547" s="14">
        <f t="shared" si="1178"/>
        <v>7.0000000000000001E-3</v>
      </c>
    </row>
    <row r="8548" spans="1:28" x14ac:dyDescent="0.25">
      <c r="A8548" s="10">
        <f t="shared" si="1179"/>
        <v>45647</v>
      </c>
      <c r="B8548" s="11">
        <v>356</v>
      </c>
      <c r="C8548" s="11">
        <v>2400</v>
      </c>
      <c r="D8548" s="12">
        <v>865</v>
      </c>
      <c r="E8548" s="9"/>
      <c r="F8548" s="9">
        <v>70.759</v>
      </c>
      <c r="G8548" s="9">
        <v>0</v>
      </c>
      <c r="H8548" s="9">
        <v>3.02</v>
      </c>
      <c r="I8548" s="9">
        <v>126.35299999999999</v>
      </c>
      <c r="J8548" s="9">
        <v>-3.9860000000000002</v>
      </c>
      <c r="K8548" s="9">
        <v>98.5</v>
      </c>
      <c r="L8548" s="9">
        <v>0.19600000000000001</v>
      </c>
      <c r="M8548" s="9">
        <v>0.24299999999999999</v>
      </c>
      <c r="N8548" s="9">
        <v>0</v>
      </c>
      <c r="O8548" s="9">
        <v>0.625</v>
      </c>
      <c r="P8548" s="9"/>
      <c r="Q8548" s="9"/>
      <c r="R8548" s="9"/>
      <c r="T8548">
        <f t="shared" si="1174"/>
        <v>3562400</v>
      </c>
      <c r="U8548">
        <v>0</v>
      </c>
      <c r="V8548">
        <f t="shared" si="1172"/>
        <v>0</v>
      </c>
      <c r="W8548">
        <f t="shared" si="1175"/>
        <v>0.19600000000000001</v>
      </c>
      <c r="X8548">
        <f t="shared" si="1176"/>
        <v>0.24299999999999999</v>
      </c>
      <c r="Y8548">
        <f t="shared" si="1173"/>
        <v>0.70799999999999996</v>
      </c>
      <c r="Z8548" s="9"/>
      <c r="AA8548" s="14">
        <f t="shared" si="1177"/>
        <v>0.44800000000000001</v>
      </c>
      <c r="AB8548" s="14">
        <f t="shared" si="1178"/>
        <v>7.0000000000000001E-3</v>
      </c>
    </row>
    <row r="8549" spans="1:28" x14ac:dyDescent="0.25">
      <c r="A8549" s="10">
        <f t="shared" si="1179"/>
        <v>45648</v>
      </c>
      <c r="B8549" s="11">
        <v>357</v>
      </c>
      <c r="C8549" s="11">
        <v>100</v>
      </c>
      <c r="D8549" s="12">
        <v>865.04166666666697</v>
      </c>
      <c r="E8549" s="9"/>
      <c r="F8549" s="9">
        <v>70.759</v>
      </c>
      <c r="G8549" s="9">
        <v>0</v>
      </c>
      <c r="H8549" s="9">
        <v>2.516</v>
      </c>
      <c r="I8549" s="9">
        <v>129.161</v>
      </c>
      <c r="J8549" s="9">
        <v>-4.1970000000000001</v>
      </c>
      <c r="K8549" s="9">
        <v>98.5</v>
      </c>
      <c r="L8549" s="9">
        <v>0.19600000000000001</v>
      </c>
      <c r="M8549" s="9">
        <v>0.24399999999999999</v>
      </c>
      <c r="N8549" s="9">
        <v>0</v>
      </c>
      <c r="O8549" s="9">
        <v>0.625</v>
      </c>
      <c r="P8549" s="9"/>
      <c r="Q8549" s="9"/>
      <c r="R8549" s="9"/>
      <c r="T8549">
        <f t="shared" si="1174"/>
        <v>3570100</v>
      </c>
      <c r="U8549">
        <v>0</v>
      </c>
      <c r="V8549">
        <f t="shared" si="1172"/>
        <v>0</v>
      </c>
      <c r="W8549" t="str">
        <f t="shared" si="1175"/>
        <v/>
      </c>
      <c r="X8549" t="str">
        <f t="shared" si="1176"/>
        <v/>
      </c>
      <c r="Y8549" t="str">
        <f t="shared" si="1173"/>
        <v/>
      </c>
      <c r="Z8549" s="9"/>
      <c r="AA8549" s="14">
        <f t="shared" si="1177"/>
        <v>0.441</v>
      </c>
      <c r="AB8549" s="14">
        <f t="shared" si="1178"/>
        <v>7.0000000000000001E-3</v>
      </c>
    </row>
    <row r="8550" spans="1:28" x14ac:dyDescent="0.25">
      <c r="A8550" s="10">
        <f t="shared" si="1179"/>
        <v>45648</v>
      </c>
      <c r="B8550" s="11">
        <v>357</v>
      </c>
      <c r="C8550" s="11">
        <v>200</v>
      </c>
      <c r="D8550" s="12">
        <v>865.08333333333303</v>
      </c>
      <c r="E8550" s="9"/>
      <c r="F8550" s="9">
        <v>70.525000000000006</v>
      </c>
      <c r="G8550" s="9">
        <v>0</v>
      </c>
      <c r="H8550" s="9">
        <v>0.503</v>
      </c>
      <c r="I8550" s="9">
        <v>157.239</v>
      </c>
      <c r="J8550" s="9">
        <v>-4.2569999999999997</v>
      </c>
      <c r="K8550" s="9">
        <v>98.3</v>
      </c>
      <c r="L8550" s="9">
        <v>0.19600000000000001</v>
      </c>
      <c r="M8550" s="9">
        <v>0.24299999999999999</v>
      </c>
      <c r="N8550" s="9">
        <v>0</v>
      </c>
      <c r="O8550" s="9">
        <v>0.625</v>
      </c>
      <c r="P8550" s="9"/>
      <c r="Q8550" s="9"/>
      <c r="R8550" s="9"/>
      <c r="T8550">
        <f t="shared" si="1174"/>
        <v>3570200</v>
      </c>
      <c r="U8550">
        <v>0</v>
      </c>
      <c r="V8550">
        <f t="shared" si="1172"/>
        <v>0</v>
      </c>
      <c r="W8550" t="str">
        <f t="shared" si="1175"/>
        <v/>
      </c>
      <c r="X8550" t="str">
        <f t="shared" si="1176"/>
        <v/>
      </c>
      <c r="Y8550" t="str">
        <f t="shared" si="1173"/>
        <v/>
      </c>
      <c r="Z8550" s="9"/>
      <c r="AA8550" s="14">
        <f t="shared" si="1177"/>
        <v>0.438</v>
      </c>
      <c r="AB8550" s="14">
        <f t="shared" si="1178"/>
        <v>8.0000000000000002E-3</v>
      </c>
    </row>
    <row r="8551" spans="1:28" x14ac:dyDescent="0.25">
      <c r="A8551" s="10">
        <f t="shared" si="1179"/>
        <v>45648</v>
      </c>
      <c r="B8551" s="11">
        <v>357</v>
      </c>
      <c r="C8551" s="11">
        <v>300</v>
      </c>
      <c r="D8551" s="12">
        <v>865.125</v>
      </c>
      <c r="E8551" s="9"/>
      <c r="F8551" s="9">
        <v>70.290999999999997</v>
      </c>
      <c r="G8551" s="9">
        <v>0</v>
      </c>
      <c r="H8551" s="9">
        <v>2.0129999999999999</v>
      </c>
      <c r="I8551" s="9">
        <v>146.00800000000001</v>
      </c>
      <c r="J8551" s="9">
        <v>-4.6820000000000004</v>
      </c>
      <c r="K8551" s="9">
        <v>98.4</v>
      </c>
      <c r="L8551" s="9">
        <v>0.19600000000000001</v>
      </c>
      <c r="M8551" s="9">
        <v>0.24299999999999999</v>
      </c>
      <c r="N8551" s="9">
        <v>0</v>
      </c>
      <c r="O8551" s="9">
        <v>0.625</v>
      </c>
      <c r="P8551" s="9"/>
      <c r="Q8551" s="9"/>
      <c r="R8551" s="9"/>
      <c r="T8551">
        <f t="shared" si="1174"/>
        <v>3570300</v>
      </c>
      <c r="U8551">
        <v>0</v>
      </c>
      <c r="V8551">
        <f t="shared" si="1172"/>
        <v>0</v>
      </c>
      <c r="W8551" t="str">
        <f t="shared" si="1175"/>
        <v/>
      </c>
      <c r="X8551" t="str">
        <f t="shared" si="1176"/>
        <v/>
      </c>
      <c r="Y8551" t="str">
        <f t="shared" si="1173"/>
        <v/>
      </c>
      <c r="Z8551" s="9"/>
      <c r="AA8551" s="14">
        <f t="shared" si="1177"/>
        <v>0.42399999999999999</v>
      </c>
      <c r="AB8551" s="14">
        <f t="shared" si="1178"/>
        <v>7.0000000000000001E-3</v>
      </c>
    </row>
    <row r="8552" spans="1:28" x14ac:dyDescent="0.25">
      <c r="A8552" s="10">
        <f t="shared" si="1179"/>
        <v>45648</v>
      </c>
      <c r="B8552" s="11">
        <v>357</v>
      </c>
      <c r="C8552" s="11">
        <v>400</v>
      </c>
      <c r="D8552" s="12">
        <v>865.16666666666697</v>
      </c>
      <c r="E8552" s="9"/>
      <c r="F8552" s="9">
        <v>70.641999999999996</v>
      </c>
      <c r="G8552" s="9">
        <v>0</v>
      </c>
      <c r="H8552" s="9">
        <v>1.51</v>
      </c>
      <c r="I8552" s="9">
        <v>113.718</v>
      </c>
      <c r="J8552" s="9">
        <v>-6.452</v>
      </c>
      <c r="K8552" s="9">
        <v>98.2</v>
      </c>
      <c r="L8552" s="9">
        <v>0.19700000000000001</v>
      </c>
      <c r="M8552" s="9">
        <v>0.24299999999999999</v>
      </c>
      <c r="N8552" s="9">
        <v>0</v>
      </c>
      <c r="O8552" s="9">
        <v>0.625</v>
      </c>
      <c r="P8552" s="9"/>
      <c r="Q8552" s="9"/>
      <c r="R8552" s="9"/>
      <c r="T8552">
        <f t="shared" si="1174"/>
        <v>3570400</v>
      </c>
      <c r="U8552">
        <v>0</v>
      </c>
      <c r="V8552">
        <f t="shared" si="1172"/>
        <v>0</v>
      </c>
      <c r="W8552" t="str">
        <f t="shared" si="1175"/>
        <v/>
      </c>
      <c r="X8552" t="str">
        <f t="shared" si="1176"/>
        <v/>
      </c>
      <c r="Y8552" t="str">
        <f t="shared" si="1173"/>
        <v/>
      </c>
      <c r="Z8552" s="9"/>
      <c r="AA8552" s="14">
        <f t="shared" si="1177"/>
        <v>0.37</v>
      </c>
      <c r="AB8552" s="14">
        <f t="shared" si="1178"/>
        <v>7.0000000000000001E-3</v>
      </c>
    </row>
    <row r="8553" spans="1:28" x14ac:dyDescent="0.25">
      <c r="A8553" s="10">
        <f t="shared" si="1179"/>
        <v>45648</v>
      </c>
      <c r="B8553" s="11">
        <v>357</v>
      </c>
      <c r="C8553" s="11">
        <v>500</v>
      </c>
      <c r="D8553" s="12">
        <v>865.20833333333303</v>
      </c>
      <c r="E8553" s="9"/>
      <c r="F8553" s="9">
        <v>69.706000000000003</v>
      </c>
      <c r="G8553" s="9">
        <v>0</v>
      </c>
      <c r="H8553" s="9">
        <v>1.0069999999999999</v>
      </c>
      <c r="I8553" s="9">
        <v>251.30199999999999</v>
      </c>
      <c r="J8553" s="9">
        <v>-6.77</v>
      </c>
      <c r="K8553" s="9">
        <v>97.5</v>
      </c>
      <c r="L8553" s="9">
        <v>0.19700000000000001</v>
      </c>
      <c r="M8553" s="9">
        <v>0.24299999999999999</v>
      </c>
      <c r="N8553" s="9">
        <v>0</v>
      </c>
      <c r="O8553" s="9">
        <v>0.625</v>
      </c>
      <c r="P8553" s="9"/>
      <c r="Q8553" s="9"/>
      <c r="R8553" s="9"/>
      <c r="T8553">
        <f t="shared" si="1174"/>
        <v>3570500</v>
      </c>
      <c r="U8553">
        <v>0</v>
      </c>
      <c r="V8553">
        <f t="shared" si="1172"/>
        <v>0</v>
      </c>
      <c r="W8553" t="str">
        <f t="shared" si="1175"/>
        <v/>
      </c>
      <c r="X8553" t="str">
        <f t="shared" si="1176"/>
        <v/>
      </c>
      <c r="Y8553" t="str">
        <f t="shared" si="1173"/>
        <v/>
      </c>
      <c r="Z8553" s="9"/>
      <c r="AA8553" s="14">
        <f t="shared" si="1177"/>
        <v>0.35799999999999998</v>
      </c>
      <c r="AB8553" s="14">
        <f t="shared" si="1178"/>
        <v>8.9999999999999993E-3</v>
      </c>
    </row>
    <row r="8554" spans="1:28" x14ac:dyDescent="0.25">
      <c r="A8554" s="10">
        <f t="shared" si="1179"/>
        <v>45648</v>
      </c>
      <c r="B8554" s="11">
        <v>357</v>
      </c>
      <c r="C8554" s="11">
        <v>600</v>
      </c>
      <c r="D8554" s="12">
        <v>865.25</v>
      </c>
      <c r="E8554" s="9"/>
      <c r="F8554" s="9">
        <v>69.94</v>
      </c>
      <c r="G8554" s="9">
        <v>0</v>
      </c>
      <c r="H8554" s="9">
        <v>1.0069999999999999</v>
      </c>
      <c r="I8554" s="9">
        <v>283.59199999999998</v>
      </c>
      <c r="J8554" s="9">
        <v>-6.93</v>
      </c>
      <c r="K8554" s="9">
        <v>97.2</v>
      </c>
      <c r="L8554" s="9">
        <v>0.19600000000000001</v>
      </c>
      <c r="M8554" s="9">
        <v>0.24299999999999999</v>
      </c>
      <c r="N8554" s="9">
        <v>0</v>
      </c>
      <c r="O8554" s="9">
        <v>0.625</v>
      </c>
      <c r="P8554" s="9"/>
      <c r="Q8554" s="9"/>
      <c r="R8554" s="9"/>
      <c r="T8554">
        <f t="shared" si="1174"/>
        <v>3570600</v>
      </c>
      <c r="U8554">
        <v>0</v>
      </c>
      <c r="V8554">
        <f t="shared" si="1172"/>
        <v>0</v>
      </c>
      <c r="W8554" t="str">
        <f t="shared" si="1175"/>
        <v/>
      </c>
      <c r="X8554" t="str">
        <f t="shared" si="1176"/>
        <v/>
      </c>
      <c r="Y8554" t="str">
        <f t="shared" si="1173"/>
        <v/>
      </c>
      <c r="Z8554" s="9"/>
      <c r="AA8554" s="14">
        <f t="shared" si="1177"/>
        <v>0.35299999999999998</v>
      </c>
      <c r="AB8554" s="14">
        <f t="shared" si="1178"/>
        <v>0.01</v>
      </c>
    </row>
    <row r="8555" spans="1:28" x14ac:dyDescent="0.25">
      <c r="A8555" s="10">
        <f t="shared" si="1179"/>
        <v>45648</v>
      </c>
      <c r="B8555" s="11">
        <v>357</v>
      </c>
      <c r="C8555" s="11">
        <v>700</v>
      </c>
      <c r="D8555" s="12">
        <v>865.29166666666697</v>
      </c>
      <c r="E8555" s="9"/>
      <c r="F8555" s="9">
        <v>69.94</v>
      </c>
      <c r="G8555" s="9">
        <v>0</v>
      </c>
      <c r="H8555" s="9">
        <v>2.516</v>
      </c>
      <c r="I8555" s="9">
        <v>329.92200000000003</v>
      </c>
      <c r="J8555" s="9">
        <v>-5.5110000000000001</v>
      </c>
      <c r="K8555" s="9">
        <v>97.3</v>
      </c>
      <c r="L8555" s="9">
        <v>0.19600000000000001</v>
      </c>
      <c r="M8555" s="9">
        <v>0.24299999999999999</v>
      </c>
      <c r="N8555" s="9">
        <v>0</v>
      </c>
      <c r="O8555" s="9">
        <v>0.625</v>
      </c>
      <c r="P8555" s="9"/>
      <c r="Q8555" s="9"/>
      <c r="R8555" s="9"/>
      <c r="T8555">
        <f t="shared" si="1174"/>
        <v>3570700</v>
      </c>
      <c r="U8555">
        <v>0</v>
      </c>
      <c r="V8555">
        <f t="shared" si="1172"/>
        <v>0</v>
      </c>
      <c r="W8555" t="str">
        <f t="shared" si="1175"/>
        <v/>
      </c>
      <c r="X8555" t="str">
        <f t="shared" si="1176"/>
        <v/>
      </c>
      <c r="Y8555" t="str">
        <f t="shared" si="1173"/>
        <v/>
      </c>
      <c r="Z8555" s="9"/>
      <c r="AA8555" s="14">
        <f t="shared" si="1177"/>
        <v>0.39400000000000002</v>
      </c>
      <c r="AB8555" s="14">
        <f t="shared" si="1178"/>
        <v>1.0999999999999999E-2</v>
      </c>
    </row>
    <row r="8556" spans="1:28" x14ac:dyDescent="0.25">
      <c r="A8556" s="10">
        <f t="shared" si="1179"/>
        <v>45648</v>
      </c>
      <c r="B8556" s="11">
        <v>357</v>
      </c>
      <c r="C8556" s="11">
        <v>800</v>
      </c>
      <c r="D8556" s="12">
        <v>865.33333333333303</v>
      </c>
      <c r="E8556" s="9"/>
      <c r="F8556" s="9">
        <v>69.238</v>
      </c>
      <c r="G8556" s="9">
        <v>1.0069999999999999</v>
      </c>
      <c r="H8556" s="9">
        <v>4.5289999999999999</v>
      </c>
      <c r="I8556" s="9">
        <v>341.15300000000002</v>
      </c>
      <c r="J8556" s="9">
        <v>-7.0259999999999998</v>
      </c>
      <c r="K8556" s="9">
        <v>97.2</v>
      </c>
      <c r="L8556" s="9">
        <v>0.19600000000000001</v>
      </c>
      <c r="M8556" s="9">
        <v>0.24299999999999999</v>
      </c>
      <c r="N8556" s="9">
        <v>0</v>
      </c>
      <c r="O8556" s="9">
        <v>1.875</v>
      </c>
      <c r="P8556" s="9"/>
      <c r="Q8556" s="9"/>
      <c r="R8556" s="9"/>
      <c r="T8556">
        <f t="shared" si="1174"/>
        <v>3570800</v>
      </c>
      <c r="U8556">
        <v>0</v>
      </c>
      <c r="V8556">
        <f t="shared" si="1172"/>
        <v>1.9</v>
      </c>
      <c r="W8556" t="str">
        <f t="shared" si="1175"/>
        <v/>
      </c>
      <c r="X8556" t="str">
        <f t="shared" si="1176"/>
        <v/>
      </c>
      <c r="Y8556" t="str">
        <f t="shared" si="1173"/>
        <v/>
      </c>
      <c r="Z8556" s="9"/>
      <c r="AA8556" s="14">
        <f t="shared" si="1177"/>
        <v>0.35</v>
      </c>
      <c r="AB8556" s="14">
        <f t="shared" si="1178"/>
        <v>0.01</v>
      </c>
    </row>
    <row r="8557" spans="1:28" x14ac:dyDescent="0.25">
      <c r="A8557" s="10">
        <f t="shared" si="1179"/>
        <v>45648</v>
      </c>
      <c r="B8557" s="11">
        <v>357</v>
      </c>
      <c r="C8557" s="11">
        <v>900</v>
      </c>
      <c r="D8557" s="12">
        <v>865.375</v>
      </c>
      <c r="E8557" s="9"/>
      <c r="F8557" s="9">
        <v>69.588999999999999</v>
      </c>
      <c r="G8557" s="9">
        <v>1.51</v>
      </c>
      <c r="H8557" s="9">
        <v>4.5289999999999999</v>
      </c>
      <c r="I8557" s="9">
        <v>332.72899999999998</v>
      </c>
      <c r="J8557" s="9">
        <v>-6.6420000000000003</v>
      </c>
      <c r="K8557" s="9">
        <v>96.7</v>
      </c>
      <c r="L8557" s="9">
        <v>0.19600000000000001</v>
      </c>
      <c r="M8557" s="9">
        <v>0.24399999999999999</v>
      </c>
      <c r="N8557" s="9">
        <v>0</v>
      </c>
      <c r="O8557" s="9">
        <v>26.875</v>
      </c>
      <c r="P8557" s="9"/>
      <c r="Q8557" s="9"/>
      <c r="R8557" s="9"/>
      <c r="T8557">
        <f t="shared" si="1174"/>
        <v>3570900</v>
      </c>
      <c r="U8557">
        <v>55.8</v>
      </c>
      <c r="V8557">
        <f t="shared" si="1172"/>
        <v>26.9</v>
      </c>
      <c r="W8557" t="str">
        <f t="shared" si="1175"/>
        <v/>
      </c>
      <c r="X8557" t="str">
        <f t="shared" si="1176"/>
        <v/>
      </c>
      <c r="Y8557" t="str">
        <f t="shared" si="1173"/>
        <v/>
      </c>
      <c r="Z8557" s="9"/>
      <c r="AA8557" s="14">
        <f t="shared" si="1177"/>
        <v>0.35899999999999999</v>
      </c>
      <c r="AB8557" s="14">
        <f t="shared" si="1178"/>
        <v>1.2E-2</v>
      </c>
    </row>
    <row r="8558" spans="1:28" x14ac:dyDescent="0.25">
      <c r="A8558" s="10">
        <f t="shared" si="1179"/>
        <v>45648</v>
      </c>
      <c r="B8558" s="11">
        <v>357</v>
      </c>
      <c r="C8558" s="11">
        <v>1000</v>
      </c>
      <c r="D8558" s="12">
        <v>865.41666666666697</v>
      </c>
      <c r="E8558" s="9"/>
      <c r="F8558" s="9">
        <v>69.471999999999994</v>
      </c>
      <c r="G8558" s="9">
        <v>2.0129999999999999</v>
      </c>
      <c r="H8558" s="9">
        <v>5.5359999999999996</v>
      </c>
      <c r="I8558" s="9">
        <v>343.96100000000001</v>
      </c>
      <c r="J8558" s="9">
        <v>-6.01</v>
      </c>
      <c r="K8558" s="9">
        <v>96.9</v>
      </c>
      <c r="L8558" s="9">
        <v>0.19700000000000001</v>
      </c>
      <c r="M8558" s="9">
        <v>0.24299999999999999</v>
      </c>
      <c r="N8558" s="9">
        <v>0</v>
      </c>
      <c r="O8558" s="9">
        <v>69.375</v>
      </c>
      <c r="P8558" s="9"/>
      <c r="Q8558" s="9"/>
      <c r="R8558" s="9"/>
      <c r="T8558">
        <f t="shared" si="1174"/>
        <v>3571000</v>
      </c>
      <c r="U8558">
        <v>164.2</v>
      </c>
      <c r="V8558">
        <f t="shared" si="1172"/>
        <v>69.400000000000006</v>
      </c>
      <c r="W8558" t="str">
        <f t="shared" si="1175"/>
        <v/>
      </c>
      <c r="X8558" t="str">
        <f t="shared" si="1176"/>
        <v/>
      </c>
      <c r="Y8558" t="str">
        <f t="shared" si="1173"/>
        <v/>
      </c>
      <c r="Z8558" s="9"/>
      <c r="AA8558" s="14">
        <f t="shared" si="1177"/>
        <v>0.378</v>
      </c>
      <c r="AB8558" s="14">
        <f t="shared" si="1178"/>
        <v>1.2E-2</v>
      </c>
    </row>
    <row r="8559" spans="1:28" x14ac:dyDescent="0.25">
      <c r="A8559" s="10">
        <f t="shared" si="1179"/>
        <v>45648</v>
      </c>
      <c r="B8559" s="11">
        <v>357</v>
      </c>
      <c r="C8559" s="11">
        <v>1100</v>
      </c>
      <c r="D8559" s="12">
        <v>865.45833333333303</v>
      </c>
      <c r="E8559" s="9"/>
      <c r="F8559" s="9">
        <v>69.120999999999995</v>
      </c>
      <c r="G8559" s="9">
        <v>1.51</v>
      </c>
      <c r="H8559" s="9">
        <v>5.5359999999999996</v>
      </c>
      <c r="I8559" s="9">
        <v>352.38400000000001</v>
      </c>
      <c r="J8559" s="9">
        <v>-5.3259999999999996</v>
      </c>
      <c r="K8559" s="9">
        <v>97.1</v>
      </c>
      <c r="L8559" s="9">
        <v>0.19600000000000001</v>
      </c>
      <c r="M8559" s="9">
        <v>0.24399999999999999</v>
      </c>
      <c r="N8559" s="9">
        <v>0</v>
      </c>
      <c r="O8559" s="9">
        <v>104.375</v>
      </c>
      <c r="P8559" s="9"/>
      <c r="Q8559" s="9"/>
      <c r="R8559" s="9"/>
      <c r="T8559">
        <f t="shared" si="1174"/>
        <v>3571100</v>
      </c>
      <c r="U8559">
        <v>246.2</v>
      </c>
      <c r="V8559">
        <f t="shared" si="1172"/>
        <v>104.4</v>
      </c>
      <c r="W8559" t="str">
        <f t="shared" si="1175"/>
        <v/>
      </c>
      <c r="X8559" t="str">
        <f t="shared" si="1176"/>
        <v/>
      </c>
      <c r="Y8559" t="str">
        <f t="shared" si="1173"/>
        <v/>
      </c>
      <c r="Z8559" s="9"/>
      <c r="AA8559" s="14">
        <f t="shared" si="1177"/>
        <v>0.39900000000000002</v>
      </c>
      <c r="AB8559" s="14">
        <f t="shared" si="1178"/>
        <v>1.2E-2</v>
      </c>
    </row>
    <row r="8560" spans="1:28" x14ac:dyDescent="0.25">
      <c r="A8560" s="10">
        <f t="shared" si="1179"/>
        <v>45648</v>
      </c>
      <c r="B8560" s="11">
        <v>357</v>
      </c>
      <c r="C8560" s="11">
        <v>1200</v>
      </c>
      <c r="D8560" s="12">
        <v>865.5</v>
      </c>
      <c r="E8560" s="9"/>
      <c r="F8560" s="9">
        <v>68.771000000000001</v>
      </c>
      <c r="G8560" s="9">
        <v>1.51</v>
      </c>
      <c r="H8560" s="9">
        <v>5.0330000000000004</v>
      </c>
      <c r="I8560" s="9">
        <v>353.78800000000001</v>
      </c>
      <c r="J8560" s="9">
        <v>-5.1100000000000003</v>
      </c>
      <c r="K8560" s="9">
        <v>97.3</v>
      </c>
      <c r="L8560" s="9">
        <v>0.19600000000000001</v>
      </c>
      <c r="M8560" s="9">
        <v>0.24399999999999999</v>
      </c>
      <c r="N8560" s="9">
        <v>0</v>
      </c>
      <c r="O8560" s="9">
        <v>108.125</v>
      </c>
      <c r="P8560" s="9"/>
      <c r="Q8560" s="9"/>
      <c r="R8560" s="9"/>
      <c r="T8560">
        <f t="shared" si="1174"/>
        <v>3571200</v>
      </c>
      <c r="U8560">
        <v>284.2</v>
      </c>
      <c r="V8560">
        <f t="shared" si="1172"/>
        <v>108.1</v>
      </c>
      <c r="W8560" t="str">
        <f t="shared" si="1175"/>
        <v/>
      </c>
      <c r="X8560" t="str">
        <f t="shared" si="1176"/>
        <v/>
      </c>
      <c r="Y8560" t="str">
        <f t="shared" si="1173"/>
        <v/>
      </c>
      <c r="Z8560" s="9"/>
      <c r="AA8560" s="14">
        <f t="shared" si="1177"/>
        <v>0.40600000000000003</v>
      </c>
      <c r="AB8560" s="14">
        <f t="shared" si="1178"/>
        <v>1.0999999999999999E-2</v>
      </c>
    </row>
    <row r="8561" spans="1:28" x14ac:dyDescent="0.25">
      <c r="A8561" s="10">
        <f t="shared" si="1179"/>
        <v>45648</v>
      </c>
      <c r="B8561" s="11">
        <v>357</v>
      </c>
      <c r="C8561" s="11">
        <v>1300</v>
      </c>
      <c r="D8561" s="12">
        <v>865.54166666666697</v>
      </c>
      <c r="E8561" s="9"/>
      <c r="F8561" s="9">
        <v>68.771000000000001</v>
      </c>
      <c r="G8561" s="9">
        <v>1.0069999999999999</v>
      </c>
      <c r="H8561" s="9">
        <v>4.0259999999999998</v>
      </c>
      <c r="I8561" s="9">
        <v>355.19200000000001</v>
      </c>
      <c r="J8561" s="9">
        <v>-4.4989999999999997</v>
      </c>
      <c r="K8561" s="9">
        <v>97.4</v>
      </c>
      <c r="L8561" s="9">
        <v>0.19600000000000001</v>
      </c>
      <c r="M8561" s="9">
        <v>0.24399999999999999</v>
      </c>
      <c r="N8561" s="9">
        <v>0</v>
      </c>
      <c r="O8561" s="9">
        <v>140.625</v>
      </c>
      <c r="P8561" s="9"/>
      <c r="Q8561" s="9"/>
      <c r="R8561" s="9"/>
      <c r="T8561">
        <f t="shared" si="1174"/>
        <v>3571300</v>
      </c>
      <c r="U8561">
        <v>273.3</v>
      </c>
      <c r="V8561">
        <f t="shared" si="1172"/>
        <v>140.6</v>
      </c>
      <c r="W8561" t="str">
        <f t="shared" si="1175"/>
        <v/>
      </c>
      <c r="X8561" t="str">
        <f t="shared" si="1176"/>
        <v/>
      </c>
      <c r="Y8561" t="str">
        <f t="shared" si="1173"/>
        <v/>
      </c>
      <c r="Z8561" s="9"/>
      <c r="AA8561" s="14">
        <f t="shared" si="1177"/>
        <v>0.42599999999999999</v>
      </c>
      <c r="AB8561" s="14">
        <f t="shared" si="1178"/>
        <v>1.0999999999999999E-2</v>
      </c>
    </row>
    <row r="8562" spans="1:28" x14ac:dyDescent="0.25">
      <c r="A8562" s="10">
        <f t="shared" si="1179"/>
        <v>45648</v>
      </c>
      <c r="B8562" s="11">
        <v>357</v>
      </c>
      <c r="C8562" s="11">
        <v>1400</v>
      </c>
      <c r="D8562" s="12">
        <v>865.58333333333303</v>
      </c>
      <c r="E8562" s="9"/>
      <c r="F8562" s="9">
        <v>69.94</v>
      </c>
      <c r="G8562" s="9">
        <v>0.503</v>
      </c>
      <c r="H8562" s="9">
        <v>3.5230000000000001</v>
      </c>
      <c r="I8562" s="9">
        <v>14.039</v>
      </c>
      <c r="J8562" s="9">
        <v>-4.7729999999999997</v>
      </c>
      <c r="K8562" s="9">
        <v>97.6</v>
      </c>
      <c r="L8562" s="9">
        <v>0.19600000000000001</v>
      </c>
      <c r="M8562" s="9">
        <v>0.24399999999999999</v>
      </c>
      <c r="N8562" s="9">
        <v>0</v>
      </c>
      <c r="O8562" s="9">
        <v>95.625</v>
      </c>
      <c r="P8562" s="9"/>
      <c r="Q8562" s="9"/>
      <c r="R8562" s="9"/>
      <c r="T8562">
        <f t="shared" si="1174"/>
        <v>3571400</v>
      </c>
      <c r="U8562">
        <v>214.5</v>
      </c>
      <c r="V8562">
        <f t="shared" si="1172"/>
        <v>95.6</v>
      </c>
      <c r="W8562" t="str">
        <f t="shared" si="1175"/>
        <v/>
      </c>
      <c r="X8562" t="str">
        <f t="shared" si="1176"/>
        <v/>
      </c>
      <c r="Y8562" t="str">
        <f t="shared" si="1173"/>
        <v/>
      </c>
      <c r="Z8562" s="9"/>
      <c r="AA8562" s="14">
        <f t="shared" si="1177"/>
        <v>0.41799999999999998</v>
      </c>
      <c r="AB8562" s="14">
        <f t="shared" si="1178"/>
        <v>0.01</v>
      </c>
    </row>
    <row r="8563" spans="1:28" x14ac:dyDescent="0.25">
      <c r="A8563" s="10">
        <f t="shared" si="1179"/>
        <v>45648</v>
      </c>
      <c r="B8563" s="11">
        <v>357</v>
      </c>
      <c r="C8563" s="11">
        <v>1500</v>
      </c>
      <c r="D8563" s="12">
        <v>865.625</v>
      </c>
      <c r="E8563" s="9"/>
      <c r="F8563" s="9">
        <v>69.706000000000003</v>
      </c>
      <c r="G8563" s="9">
        <v>1.0069999999999999</v>
      </c>
      <c r="H8563" s="9">
        <v>4.5289999999999999</v>
      </c>
      <c r="I8563" s="9">
        <v>14.039</v>
      </c>
      <c r="J8563" s="9">
        <v>-4.8949999999999996</v>
      </c>
      <c r="K8563" s="9">
        <v>97.8</v>
      </c>
      <c r="L8563" s="9">
        <v>0.19700000000000001</v>
      </c>
      <c r="M8563" s="9">
        <v>0.24399999999999999</v>
      </c>
      <c r="N8563" s="9">
        <v>0</v>
      </c>
      <c r="O8563" s="9">
        <v>51.875</v>
      </c>
      <c r="P8563" s="9"/>
      <c r="Q8563" s="9"/>
      <c r="R8563" s="9"/>
      <c r="T8563">
        <f t="shared" si="1174"/>
        <v>3571500</v>
      </c>
      <c r="U8563">
        <v>118</v>
      </c>
      <c r="V8563">
        <f t="shared" si="1172"/>
        <v>51.9</v>
      </c>
      <c r="W8563" t="str">
        <f t="shared" si="1175"/>
        <v/>
      </c>
      <c r="X8563" t="str">
        <f t="shared" si="1176"/>
        <v/>
      </c>
      <c r="Y8563" t="str">
        <f t="shared" si="1173"/>
        <v/>
      </c>
      <c r="Z8563" s="9"/>
      <c r="AA8563" s="14">
        <f t="shared" si="1177"/>
        <v>0.41499999999999998</v>
      </c>
      <c r="AB8563" s="14">
        <f t="shared" si="1178"/>
        <v>8.9999999999999993E-3</v>
      </c>
    </row>
    <row r="8564" spans="1:28" x14ac:dyDescent="0.25">
      <c r="A8564" s="10">
        <f t="shared" si="1179"/>
        <v>45648</v>
      </c>
      <c r="B8564" s="11">
        <v>357</v>
      </c>
      <c r="C8564" s="11">
        <v>1600</v>
      </c>
      <c r="D8564" s="12">
        <v>865.66666666666697</v>
      </c>
      <c r="E8564" s="9"/>
      <c r="F8564" s="9">
        <v>70.174000000000007</v>
      </c>
      <c r="G8564" s="9">
        <v>1.0069999999999999</v>
      </c>
      <c r="H8564" s="9">
        <v>4.5289999999999999</v>
      </c>
      <c r="I8564" s="9">
        <v>1.4039999999999999</v>
      </c>
      <c r="J8564" s="9">
        <v>-4.9870000000000001</v>
      </c>
      <c r="K8564" s="9">
        <v>97.8</v>
      </c>
      <c r="L8564" s="9">
        <v>0.19700000000000001</v>
      </c>
      <c r="M8564" s="9">
        <v>0.24399999999999999</v>
      </c>
      <c r="N8564" s="9">
        <v>0</v>
      </c>
      <c r="O8564" s="9">
        <v>11.875</v>
      </c>
      <c r="P8564" s="9"/>
      <c r="Q8564" s="9"/>
      <c r="R8564" s="9"/>
      <c r="T8564">
        <f t="shared" si="1174"/>
        <v>3571600</v>
      </c>
      <c r="U8564">
        <v>17.3</v>
      </c>
      <c r="V8564">
        <f t="shared" si="1172"/>
        <v>11.9</v>
      </c>
      <c r="W8564" t="str">
        <f t="shared" si="1175"/>
        <v/>
      </c>
      <c r="X8564" t="str">
        <f t="shared" si="1176"/>
        <v/>
      </c>
      <c r="Y8564" t="str">
        <f t="shared" si="1173"/>
        <v/>
      </c>
      <c r="Z8564" s="9"/>
      <c r="AA8564" s="14">
        <f t="shared" si="1177"/>
        <v>0.41199999999999998</v>
      </c>
      <c r="AB8564" s="14">
        <f t="shared" si="1178"/>
        <v>8.9999999999999993E-3</v>
      </c>
    </row>
    <row r="8565" spans="1:28" x14ac:dyDescent="0.25">
      <c r="A8565" s="10">
        <f t="shared" si="1179"/>
        <v>45648</v>
      </c>
      <c r="B8565" s="11">
        <v>357</v>
      </c>
      <c r="C8565" s="11">
        <v>1700</v>
      </c>
      <c r="D8565" s="12">
        <v>865.70833333333303</v>
      </c>
      <c r="E8565" s="9"/>
      <c r="F8565" s="9">
        <v>70.290999999999997</v>
      </c>
      <c r="G8565" s="9">
        <v>1.0069999999999999</v>
      </c>
      <c r="H8565" s="9">
        <v>4.0259999999999998</v>
      </c>
      <c r="I8565" s="9">
        <v>0</v>
      </c>
      <c r="J8565" s="9">
        <v>-4.8949999999999996</v>
      </c>
      <c r="K8565" s="9">
        <v>97.8</v>
      </c>
      <c r="L8565" s="9">
        <v>0.19700000000000001</v>
      </c>
      <c r="M8565" s="9">
        <v>0.24399999999999999</v>
      </c>
      <c r="N8565" s="9">
        <v>0</v>
      </c>
      <c r="O8565" s="9">
        <v>0.625</v>
      </c>
      <c r="P8565" s="9"/>
      <c r="Q8565" s="9"/>
      <c r="R8565" s="9"/>
      <c r="T8565">
        <f t="shared" si="1174"/>
        <v>3571700</v>
      </c>
      <c r="U8565">
        <v>0</v>
      </c>
      <c r="V8565">
        <f t="shared" si="1172"/>
        <v>0</v>
      </c>
      <c r="W8565" t="str">
        <f t="shared" si="1175"/>
        <v/>
      </c>
      <c r="X8565" t="str">
        <f t="shared" si="1176"/>
        <v/>
      </c>
      <c r="Y8565" t="str">
        <f t="shared" si="1173"/>
        <v/>
      </c>
      <c r="Z8565" s="9"/>
      <c r="AA8565" s="14">
        <f t="shared" si="1177"/>
        <v>0.41499999999999998</v>
      </c>
      <c r="AB8565" s="14">
        <f t="shared" si="1178"/>
        <v>8.9999999999999993E-3</v>
      </c>
    </row>
    <row r="8566" spans="1:28" x14ac:dyDescent="0.25">
      <c r="A8566" s="10">
        <f t="shared" si="1179"/>
        <v>45648</v>
      </c>
      <c r="B8566" s="11">
        <v>357</v>
      </c>
      <c r="C8566" s="11">
        <v>1800</v>
      </c>
      <c r="D8566" s="12">
        <v>865.75</v>
      </c>
      <c r="E8566" s="9"/>
      <c r="F8566" s="9">
        <v>67.367000000000004</v>
      </c>
      <c r="G8566" s="9">
        <v>1.0069999999999999</v>
      </c>
      <c r="H8566" s="9">
        <v>4.0259999999999998</v>
      </c>
      <c r="I8566" s="9">
        <v>346.76900000000001</v>
      </c>
      <c r="J8566" s="9">
        <v>-4.7430000000000003</v>
      </c>
      <c r="K8566" s="9">
        <v>97.9</v>
      </c>
      <c r="L8566" s="9">
        <v>0.19600000000000001</v>
      </c>
      <c r="M8566" s="9">
        <v>0.24399999999999999</v>
      </c>
      <c r="N8566" s="9">
        <v>0</v>
      </c>
      <c r="O8566" s="9">
        <v>0.625</v>
      </c>
      <c r="P8566" s="9"/>
      <c r="Q8566" s="9"/>
      <c r="R8566" s="9"/>
      <c r="T8566">
        <f t="shared" si="1174"/>
        <v>3571800</v>
      </c>
      <c r="U8566">
        <v>0</v>
      </c>
      <c r="V8566">
        <f t="shared" si="1172"/>
        <v>0</v>
      </c>
      <c r="W8566" t="str">
        <f t="shared" si="1175"/>
        <v/>
      </c>
      <c r="X8566" t="str">
        <f t="shared" si="1176"/>
        <v/>
      </c>
      <c r="Y8566" t="str">
        <f t="shared" si="1173"/>
        <v/>
      </c>
      <c r="Z8566" s="9"/>
      <c r="AA8566" s="14">
        <f t="shared" si="1177"/>
        <v>0.42</v>
      </c>
      <c r="AB8566" s="14">
        <f t="shared" si="1178"/>
        <v>8.9999999999999993E-3</v>
      </c>
    </row>
    <row r="8567" spans="1:28" x14ac:dyDescent="0.25">
      <c r="A8567" s="10">
        <f t="shared" si="1179"/>
        <v>45648</v>
      </c>
      <c r="B8567" s="11">
        <v>357</v>
      </c>
      <c r="C8567" s="11">
        <v>1900</v>
      </c>
      <c r="D8567" s="12">
        <v>865.79166666666697</v>
      </c>
      <c r="E8567" s="9"/>
      <c r="F8567" s="9">
        <v>66.197000000000003</v>
      </c>
      <c r="G8567" s="9">
        <v>1.0069999999999999</v>
      </c>
      <c r="H8567" s="9">
        <v>4.0259999999999998</v>
      </c>
      <c r="I8567" s="9">
        <v>350.98</v>
      </c>
      <c r="J8567" s="9">
        <v>-4.6509999999999998</v>
      </c>
      <c r="K8567" s="9">
        <v>98</v>
      </c>
      <c r="L8567" s="9">
        <v>0.19700000000000001</v>
      </c>
      <c r="M8567" s="9">
        <v>0.24299999999999999</v>
      </c>
      <c r="N8567" s="9">
        <v>0</v>
      </c>
      <c r="O8567" s="9">
        <v>0.625</v>
      </c>
      <c r="P8567" s="9"/>
      <c r="Q8567" s="9"/>
      <c r="R8567" s="9"/>
      <c r="T8567">
        <f t="shared" si="1174"/>
        <v>3571900</v>
      </c>
      <c r="U8567">
        <v>0</v>
      </c>
      <c r="V8567">
        <f t="shared" si="1172"/>
        <v>0</v>
      </c>
      <c r="W8567" t="str">
        <f t="shared" si="1175"/>
        <v/>
      </c>
      <c r="X8567" t="str">
        <f t="shared" si="1176"/>
        <v/>
      </c>
      <c r="Y8567" t="str">
        <f t="shared" si="1173"/>
        <v/>
      </c>
      <c r="Z8567" s="9"/>
      <c r="AA8567" s="14">
        <f t="shared" si="1177"/>
        <v>0.42399999999999999</v>
      </c>
      <c r="AB8567" s="14">
        <f t="shared" si="1178"/>
        <v>8.9999999999999993E-3</v>
      </c>
    </row>
    <row r="8568" spans="1:28" x14ac:dyDescent="0.25">
      <c r="A8568" s="10">
        <f t="shared" si="1179"/>
        <v>45648</v>
      </c>
      <c r="B8568" s="11">
        <v>357</v>
      </c>
      <c r="C8568" s="11">
        <v>2000</v>
      </c>
      <c r="D8568" s="12">
        <v>865.83333333333303</v>
      </c>
      <c r="E8568" s="9"/>
      <c r="F8568" s="9">
        <v>81.289000000000001</v>
      </c>
      <c r="G8568" s="9">
        <v>0.503</v>
      </c>
      <c r="H8568" s="9">
        <v>4.0259999999999998</v>
      </c>
      <c r="I8568" s="9">
        <v>5.6159999999999997</v>
      </c>
      <c r="J8568" s="9">
        <v>-4.4989999999999997</v>
      </c>
      <c r="K8568" s="9">
        <v>98.2</v>
      </c>
      <c r="L8568" s="9">
        <v>0.19700000000000001</v>
      </c>
      <c r="M8568" s="9">
        <v>0.24399999999999999</v>
      </c>
      <c r="N8568" s="9">
        <v>0</v>
      </c>
      <c r="O8568" s="9">
        <v>0.625</v>
      </c>
      <c r="P8568" s="9"/>
      <c r="Q8568" s="9"/>
      <c r="R8568" s="9"/>
      <c r="T8568">
        <f t="shared" si="1174"/>
        <v>3572000</v>
      </c>
      <c r="U8568">
        <v>0</v>
      </c>
      <c r="V8568">
        <f t="shared" si="1172"/>
        <v>0</v>
      </c>
      <c r="W8568" t="str">
        <f t="shared" si="1175"/>
        <v/>
      </c>
      <c r="X8568" t="str">
        <f t="shared" si="1176"/>
        <v/>
      </c>
      <c r="Y8568" t="str">
        <f t="shared" si="1173"/>
        <v/>
      </c>
      <c r="Z8568" s="9"/>
      <c r="AA8568" s="14">
        <f t="shared" si="1177"/>
        <v>0.42899999999999999</v>
      </c>
      <c r="AB8568" s="14">
        <f t="shared" si="1178"/>
        <v>8.0000000000000002E-3</v>
      </c>
    </row>
    <row r="8569" spans="1:28" x14ac:dyDescent="0.25">
      <c r="A8569" s="10">
        <f t="shared" si="1179"/>
        <v>45648</v>
      </c>
      <c r="B8569" s="11">
        <v>357</v>
      </c>
      <c r="C8569" s="11">
        <v>2100</v>
      </c>
      <c r="D8569" s="12">
        <v>865.875</v>
      </c>
      <c r="E8569" s="9"/>
      <c r="F8569" s="9">
        <v>96.263999999999996</v>
      </c>
      <c r="G8569" s="9">
        <v>0.503</v>
      </c>
      <c r="H8569" s="9">
        <v>4.0259999999999998</v>
      </c>
      <c r="I8569" s="9">
        <v>5.6159999999999997</v>
      </c>
      <c r="J8569" s="9">
        <v>-4.2869999999999999</v>
      </c>
      <c r="K8569" s="9">
        <v>98.2</v>
      </c>
      <c r="L8569" s="9">
        <v>0.19600000000000001</v>
      </c>
      <c r="M8569" s="9">
        <v>0.24399999999999999</v>
      </c>
      <c r="N8569" s="9">
        <v>0</v>
      </c>
      <c r="O8569" s="9">
        <v>0.625</v>
      </c>
      <c r="P8569" s="9"/>
      <c r="Q8569" s="9"/>
      <c r="R8569" s="9"/>
      <c r="T8569">
        <f t="shared" si="1174"/>
        <v>3572100</v>
      </c>
      <c r="U8569">
        <v>0</v>
      </c>
      <c r="V8569">
        <f t="shared" si="1172"/>
        <v>0</v>
      </c>
      <c r="W8569" t="str">
        <f t="shared" si="1175"/>
        <v/>
      </c>
      <c r="X8569" t="str">
        <f t="shared" si="1176"/>
        <v/>
      </c>
      <c r="Y8569" t="str">
        <f t="shared" si="1173"/>
        <v/>
      </c>
      <c r="Z8569" s="9"/>
      <c r="AA8569" s="14">
        <f t="shared" si="1177"/>
        <v>0.436</v>
      </c>
      <c r="AB8569" s="14">
        <f t="shared" si="1178"/>
        <v>8.0000000000000002E-3</v>
      </c>
    </row>
    <row r="8570" spans="1:28" x14ac:dyDescent="0.25">
      <c r="A8570" s="10">
        <f t="shared" si="1179"/>
        <v>45648</v>
      </c>
      <c r="B8570" s="11">
        <v>357</v>
      </c>
      <c r="C8570" s="11">
        <v>2200</v>
      </c>
      <c r="D8570" s="12">
        <v>865.91666666666697</v>
      </c>
      <c r="E8570" s="9"/>
      <c r="F8570" s="9">
        <v>81.289000000000001</v>
      </c>
      <c r="G8570" s="9">
        <v>1.0069999999999999</v>
      </c>
      <c r="H8570" s="9">
        <v>4.5289999999999999</v>
      </c>
      <c r="I8570" s="9">
        <v>2.8079999999999998</v>
      </c>
      <c r="J8570" s="9">
        <v>-3.8359999999999999</v>
      </c>
      <c r="K8570" s="9">
        <v>98.4</v>
      </c>
      <c r="L8570" s="9">
        <v>0.19700000000000001</v>
      </c>
      <c r="M8570" s="9">
        <v>0.24399999999999999</v>
      </c>
      <c r="N8570" s="9">
        <v>0</v>
      </c>
      <c r="O8570" s="9">
        <v>0.625</v>
      </c>
      <c r="P8570" s="9"/>
      <c r="Q8570" s="9"/>
      <c r="R8570" s="9"/>
      <c r="T8570">
        <f t="shared" si="1174"/>
        <v>3572200</v>
      </c>
      <c r="U8570">
        <v>0</v>
      </c>
      <c r="V8570">
        <f t="shared" si="1172"/>
        <v>0</v>
      </c>
      <c r="W8570" t="str">
        <f t="shared" si="1175"/>
        <v/>
      </c>
      <c r="X8570" t="str">
        <f t="shared" si="1176"/>
        <v/>
      </c>
      <c r="Y8570" t="str">
        <f t="shared" si="1173"/>
        <v/>
      </c>
      <c r="Z8570" s="9"/>
      <c r="AA8570" s="14">
        <f t="shared" si="1177"/>
        <v>0.45200000000000001</v>
      </c>
      <c r="AB8570" s="14">
        <f t="shared" si="1178"/>
        <v>7.0000000000000001E-3</v>
      </c>
    </row>
    <row r="8571" spans="1:28" x14ac:dyDescent="0.25">
      <c r="A8571" s="10">
        <f t="shared" si="1179"/>
        <v>45648</v>
      </c>
      <c r="B8571" s="11">
        <v>357</v>
      </c>
      <c r="C8571" s="11">
        <v>2300</v>
      </c>
      <c r="D8571" s="12">
        <v>865.95833333333303</v>
      </c>
      <c r="E8571" s="9"/>
      <c r="F8571" s="9">
        <v>72.748000000000005</v>
      </c>
      <c r="G8571" s="9">
        <v>1.0069999999999999</v>
      </c>
      <c r="H8571" s="9">
        <v>5.5359999999999996</v>
      </c>
      <c r="I8571" s="9">
        <v>342.55700000000002</v>
      </c>
      <c r="J8571" s="9">
        <v>-3.8660000000000001</v>
      </c>
      <c r="K8571" s="9">
        <v>98.4</v>
      </c>
      <c r="L8571" s="9">
        <v>0.19700000000000001</v>
      </c>
      <c r="M8571" s="9">
        <v>0.24399999999999999</v>
      </c>
      <c r="N8571" s="9">
        <v>0</v>
      </c>
      <c r="O8571" s="9">
        <v>0.625</v>
      </c>
      <c r="P8571" s="9"/>
      <c r="Q8571" s="9"/>
      <c r="R8571" s="9"/>
      <c r="T8571">
        <f t="shared" si="1174"/>
        <v>3572300</v>
      </c>
      <c r="U8571">
        <v>0</v>
      </c>
      <c r="V8571">
        <f t="shared" si="1172"/>
        <v>0</v>
      </c>
      <c r="W8571" t="str">
        <f t="shared" si="1175"/>
        <v/>
      </c>
      <c r="X8571" t="str">
        <f t="shared" si="1176"/>
        <v/>
      </c>
      <c r="Y8571" t="str">
        <f t="shared" si="1173"/>
        <v/>
      </c>
      <c r="Z8571" s="9"/>
      <c r="AA8571" s="14">
        <f t="shared" si="1177"/>
        <v>0.45100000000000001</v>
      </c>
      <c r="AB8571" s="14">
        <f t="shared" si="1178"/>
        <v>7.0000000000000001E-3</v>
      </c>
    </row>
    <row r="8572" spans="1:28" x14ac:dyDescent="0.25">
      <c r="A8572" s="10">
        <f t="shared" si="1179"/>
        <v>45648</v>
      </c>
      <c r="B8572" s="11">
        <v>357</v>
      </c>
      <c r="C8572" s="11">
        <v>2400</v>
      </c>
      <c r="D8572" s="12">
        <v>866</v>
      </c>
      <c r="E8572" s="9"/>
      <c r="F8572" s="9">
        <v>72.981999999999999</v>
      </c>
      <c r="G8572" s="9">
        <v>0.503</v>
      </c>
      <c r="H8572" s="9">
        <v>4.0259999999999998</v>
      </c>
      <c r="I8572" s="9">
        <v>14.039</v>
      </c>
      <c r="J8572" s="9">
        <v>-3.39</v>
      </c>
      <c r="K8572" s="9">
        <v>98.7</v>
      </c>
      <c r="L8572" s="9">
        <v>0.19600000000000001</v>
      </c>
      <c r="M8572" s="9">
        <v>0.24399999999999999</v>
      </c>
      <c r="N8572" s="9">
        <v>0</v>
      </c>
      <c r="O8572" s="9">
        <v>0.625</v>
      </c>
      <c r="P8572" s="9"/>
      <c r="Q8572" s="9"/>
      <c r="R8572" s="9"/>
      <c r="T8572">
        <f t="shared" si="1174"/>
        <v>3572400</v>
      </c>
      <c r="U8572">
        <v>0</v>
      </c>
      <c r="V8572">
        <f t="shared" si="1172"/>
        <v>0</v>
      </c>
      <c r="W8572">
        <f t="shared" si="1175"/>
        <v>0.19600000000000001</v>
      </c>
      <c r="X8572">
        <f t="shared" si="1176"/>
        <v>0.24399999999999999</v>
      </c>
      <c r="Y8572">
        <f t="shared" si="1173"/>
        <v>0.73</v>
      </c>
      <c r="Z8572" s="9"/>
      <c r="AA8572" s="14">
        <f t="shared" si="1177"/>
        <v>0.46899999999999997</v>
      </c>
      <c r="AB8572" s="14">
        <f t="shared" si="1178"/>
        <v>6.0000000000000001E-3</v>
      </c>
    </row>
    <row r="8573" spans="1:28" x14ac:dyDescent="0.25">
      <c r="A8573" s="10">
        <f t="shared" si="1179"/>
        <v>45649</v>
      </c>
      <c r="B8573" s="11">
        <v>358</v>
      </c>
      <c r="C8573" s="11">
        <v>100</v>
      </c>
      <c r="D8573" s="12">
        <v>866.04166666666697</v>
      </c>
      <c r="E8573" s="9"/>
      <c r="F8573" s="9">
        <v>72.864999999999995</v>
      </c>
      <c r="G8573" s="9">
        <v>0</v>
      </c>
      <c r="H8573" s="9">
        <v>2.0129999999999999</v>
      </c>
      <c r="I8573" s="9">
        <v>40.713999999999999</v>
      </c>
      <c r="J8573" s="9">
        <v>-3.242</v>
      </c>
      <c r="K8573" s="9">
        <v>98.9</v>
      </c>
      <c r="L8573" s="9">
        <v>0.19700000000000001</v>
      </c>
      <c r="M8573" s="9">
        <v>0.24399999999999999</v>
      </c>
      <c r="N8573" s="9">
        <v>0</v>
      </c>
      <c r="O8573" s="9">
        <v>0.625</v>
      </c>
      <c r="P8573" s="9"/>
      <c r="Q8573" s="9"/>
      <c r="R8573" s="9"/>
      <c r="T8573">
        <f t="shared" si="1174"/>
        <v>3580100</v>
      </c>
      <c r="U8573">
        <v>0</v>
      </c>
      <c r="V8573">
        <f t="shared" ref="V8573:V8636" si="1180">IF(O8573&lt;1,0,ROUND(O8573,1))</f>
        <v>0</v>
      </c>
      <c r="W8573" t="str">
        <f t="shared" si="1175"/>
        <v/>
      </c>
      <c r="X8573" t="str">
        <f t="shared" si="1176"/>
        <v/>
      </c>
      <c r="Y8573" t="str">
        <f t="shared" ref="Y8573:Y8636" si="1181">IF(C8573=2400,ROUND(F8573/100,3),"")</f>
        <v/>
      </c>
      <c r="Z8573" s="9"/>
      <c r="AA8573" s="14">
        <f t="shared" si="1177"/>
        <v>0.47499999999999998</v>
      </c>
      <c r="AB8573" s="14">
        <f t="shared" si="1178"/>
        <v>5.0000000000000001E-3</v>
      </c>
    </row>
    <row r="8574" spans="1:28" x14ac:dyDescent="0.25">
      <c r="A8574" s="10">
        <f t="shared" si="1179"/>
        <v>45649</v>
      </c>
      <c r="B8574" s="11">
        <v>358</v>
      </c>
      <c r="C8574" s="11">
        <v>200</v>
      </c>
      <c r="D8574" s="12">
        <v>866.08333333333303</v>
      </c>
      <c r="E8574" s="9"/>
      <c r="F8574" s="9">
        <v>72.513999999999996</v>
      </c>
      <c r="G8574" s="9">
        <v>0</v>
      </c>
      <c r="H8574" s="9">
        <v>2.516</v>
      </c>
      <c r="I8574" s="9">
        <v>43.521999999999998</v>
      </c>
      <c r="J8574" s="9">
        <v>-3.2120000000000002</v>
      </c>
      <c r="K8574" s="9">
        <v>99</v>
      </c>
      <c r="L8574" s="9">
        <v>0.19700000000000001</v>
      </c>
      <c r="M8574" s="9">
        <v>0.24399999999999999</v>
      </c>
      <c r="N8574" s="9">
        <v>0</v>
      </c>
      <c r="O8574" s="9">
        <v>0.625</v>
      </c>
      <c r="P8574" s="9"/>
      <c r="Q8574" s="9"/>
      <c r="R8574" s="9"/>
      <c r="T8574">
        <f t="shared" si="1174"/>
        <v>3580200</v>
      </c>
      <c r="U8574">
        <v>0</v>
      </c>
      <c r="V8574">
        <f t="shared" si="1180"/>
        <v>0</v>
      </c>
      <c r="W8574" t="str">
        <f t="shared" si="1175"/>
        <v/>
      </c>
      <c r="X8574" t="str">
        <f t="shared" si="1176"/>
        <v/>
      </c>
      <c r="Y8574" t="str">
        <f t="shared" si="1181"/>
        <v/>
      </c>
      <c r="Z8574" s="9"/>
      <c r="AA8574" s="14">
        <f t="shared" si="1177"/>
        <v>0.47699999999999998</v>
      </c>
      <c r="AB8574" s="14">
        <f t="shared" si="1178"/>
        <v>5.0000000000000001E-3</v>
      </c>
    </row>
    <row r="8575" spans="1:28" x14ac:dyDescent="0.25">
      <c r="A8575" s="10">
        <f t="shared" si="1179"/>
        <v>45649</v>
      </c>
      <c r="B8575" s="11">
        <v>358</v>
      </c>
      <c r="C8575" s="11">
        <v>300</v>
      </c>
      <c r="D8575" s="12">
        <v>866.125</v>
      </c>
      <c r="E8575" s="9"/>
      <c r="F8575" s="9">
        <v>72.864999999999995</v>
      </c>
      <c r="G8575" s="9">
        <v>0</v>
      </c>
      <c r="H8575" s="9">
        <v>2.0129999999999999</v>
      </c>
      <c r="I8575" s="9">
        <v>345.36500000000001</v>
      </c>
      <c r="J8575" s="9">
        <v>-3.7770000000000001</v>
      </c>
      <c r="K8575" s="9">
        <v>98.9</v>
      </c>
      <c r="L8575" s="9">
        <v>0.19600000000000001</v>
      </c>
      <c r="M8575" s="9">
        <v>0.24399999999999999</v>
      </c>
      <c r="N8575" s="9">
        <v>0</v>
      </c>
      <c r="O8575" s="9">
        <v>0.625</v>
      </c>
      <c r="P8575" s="9"/>
      <c r="Q8575" s="9"/>
      <c r="R8575" s="9"/>
      <c r="T8575">
        <f t="shared" si="1174"/>
        <v>3580300</v>
      </c>
      <c r="U8575">
        <v>0</v>
      </c>
      <c r="V8575">
        <f t="shared" si="1180"/>
        <v>0</v>
      </c>
      <c r="W8575" t="str">
        <f t="shared" si="1175"/>
        <v/>
      </c>
      <c r="X8575" t="str">
        <f t="shared" si="1176"/>
        <v/>
      </c>
      <c r="Y8575" t="str">
        <f t="shared" si="1181"/>
        <v/>
      </c>
      <c r="Z8575" s="9"/>
      <c r="AA8575" s="14">
        <f t="shared" si="1177"/>
        <v>0.45700000000000002</v>
      </c>
      <c r="AB8575" s="14">
        <f t="shared" si="1178"/>
        <v>5.0000000000000001E-3</v>
      </c>
    </row>
    <row r="8576" spans="1:28" x14ac:dyDescent="0.25">
      <c r="A8576" s="10">
        <f t="shared" si="1179"/>
        <v>45649</v>
      </c>
      <c r="B8576" s="11">
        <v>358</v>
      </c>
      <c r="C8576" s="11">
        <v>400</v>
      </c>
      <c r="D8576" s="12">
        <v>866.16666666666697</v>
      </c>
      <c r="E8576" s="9"/>
      <c r="F8576" s="9">
        <v>72.748000000000005</v>
      </c>
      <c r="G8576" s="9">
        <v>0</v>
      </c>
      <c r="H8576" s="9">
        <v>2.0129999999999999</v>
      </c>
      <c r="I8576" s="9">
        <v>338.34500000000003</v>
      </c>
      <c r="J8576" s="9">
        <v>-3.8959999999999999</v>
      </c>
      <c r="K8576" s="9">
        <v>98.8</v>
      </c>
      <c r="L8576" s="9">
        <v>0.19700000000000001</v>
      </c>
      <c r="M8576" s="9">
        <v>0.24399999999999999</v>
      </c>
      <c r="N8576" s="9">
        <v>0</v>
      </c>
      <c r="O8576" s="9">
        <v>0.625</v>
      </c>
      <c r="P8576" s="9"/>
      <c r="Q8576" s="9"/>
      <c r="R8576" s="9"/>
      <c r="T8576">
        <f t="shared" si="1174"/>
        <v>3580400</v>
      </c>
      <c r="U8576">
        <v>0</v>
      </c>
      <c r="V8576">
        <f t="shared" si="1180"/>
        <v>0</v>
      </c>
      <c r="W8576" t="str">
        <f t="shared" si="1175"/>
        <v/>
      </c>
      <c r="X8576" t="str">
        <f t="shared" si="1176"/>
        <v/>
      </c>
      <c r="Y8576" t="str">
        <f t="shared" si="1181"/>
        <v/>
      </c>
      <c r="Z8576" s="9"/>
      <c r="AA8576" s="14">
        <f t="shared" si="1177"/>
        <v>0.45200000000000001</v>
      </c>
      <c r="AB8576" s="14">
        <f t="shared" si="1178"/>
        <v>5.0000000000000001E-3</v>
      </c>
    </row>
    <row r="8577" spans="1:28" x14ac:dyDescent="0.25">
      <c r="A8577" s="10">
        <f t="shared" si="1179"/>
        <v>45649</v>
      </c>
      <c r="B8577" s="11">
        <v>358</v>
      </c>
      <c r="C8577" s="11">
        <v>500</v>
      </c>
      <c r="D8577" s="12">
        <v>866.20833333333303</v>
      </c>
      <c r="E8577" s="9"/>
      <c r="F8577" s="9">
        <v>73.215999999999994</v>
      </c>
      <c r="G8577" s="9">
        <v>0</v>
      </c>
      <c r="H8577" s="9">
        <v>1.0069999999999999</v>
      </c>
      <c r="I8577" s="9">
        <v>334.13299999999998</v>
      </c>
      <c r="J8577" s="9">
        <v>-4.7729999999999997</v>
      </c>
      <c r="K8577" s="9">
        <v>98.5</v>
      </c>
      <c r="L8577" s="9">
        <v>0.19600000000000001</v>
      </c>
      <c r="M8577" s="9">
        <v>0.24399999999999999</v>
      </c>
      <c r="N8577" s="9">
        <v>0</v>
      </c>
      <c r="O8577" s="9">
        <v>0.625</v>
      </c>
      <c r="P8577" s="9"/>
      <c r="Q8577" s="9"/>
      <c r="R8577" s="9"/>
      <c r="T8577">
        <f t="shared" si="1174"/>
        <v>3580500</v>
      </c>
      <c r="U8577">
        <v>0</v>
      </c>
      <c r="V8577">
        <f t="shared" si="1180"/>
        <v>0</v>
      </c>
      <c r="W8577" t="str">
        <f t="shared" si="1175"/>
        <v/>
      </c>
      <c r="X8577" t="str">
        <f t="shared" si="1176"/>
        <v/>
      </c>
      <c r="Y8577" t="str">
        <f t="shared" si="1181"/>
        <v/>
      </c>
      <c r="Z8577" s="9"/>
      <c r="AA8577" s="14">
        <f t="shared" si="1177"/>
        <v>0.42199999999999999</v>
      </c>
      <c r="AB8577" s="14">
        <f t="shared" si="1178"/>
        <v>6.0000000000000001E-3</v>
      </c>
    </row>
    <row r="8578" spans="1:28" x14ac:dyDescent="0.25">
      <c r="A8578" s="10">
        <f t="shared" si="1179"/>
        <v>45649</v>
      </c>
      <c r="B8578" s="11">
        <v>358</v>
      </c>
      <c r="C8578" s="11">
        <v>600</v>
      </c>
      <c r="D8578" s="12">
        <v>866.25</v>
      </c>
      <c r="E8578" s="9"/>
      <c r="F8578" s="9">
        <v>73.215999999999994</v>
      </c>
      <c r="G8578" s="9">
        <v>0</v>
      </c>
      <c r="H8578" s="9">
        <v>1.51</v>
      </c>
      <c r="I8578" s="9">
        <v>336.94099999999997</v>
      </c>
      <c r="J8578" s="9">
        <v>-4.4989999999999997</v>
      </c>
      <c r="K8578" s="9">
        <v>98.5</v>
      </c>
      <c r="L8578" s="9">
        <v>0.19600000000000001</v>
      </c>
      <c r="M8578" s="9">
        <v>0.24399999999999999</v>
      </c>
      <c r="N8578" s="9">
        <v>0</v>
      </c>
      <c r="O8578" s="9">
        <v>0.625</v>
      </c>
      <c r="P8578" s="9"/>
      <c r="Q8578" s="9"/>
      <c r="R8578" s="9"/>
      <c r="T8578">
        <f t="shared" si="1174"/>
        <v>3580600</v>
      </c>
      <c r="U8578">
        <v>0</v>
      </c>
      <c r="V8578">
        <f t="shared" si="1180"/>
        <v>0</v>
      </c>
      <c r="W8578" t="str">
        <f t="shared" si="1175"/>
        <v/>
      </c>
      <c r="X8578" t="str">
        <f t="shared" si="1176"/>
        <v/>
      </c>
      <c r="Y8578" t="str">
        <f t="shared" si="1181"/>
        <v/>
      </c>
      <c r="Z8578" s="9"/>
      <c r="AA8578" s="14">
        <f t="shared" si="1177"/>
        <v>0.43099999999999999</v>
      </c>
      <c r="AB8578" s="14">
        <f t="shared" si="1178"/>
        <v>7.0000000000000001E-3</v>
      </c>
    </row>
    <row r="8579" spans="1:28" x14ac:dyDescent="0.25">
      <c r="A8579" s="10">
        <f t="shared" si="1179"/>
        <v>45649</v>
      </c>
      <c r="B8579" s="11">
        <v>358</v>
      </c>
      <c r="C8579" s="11">
        <v>700</v>
      </c>
      <c r="D8579" s="12">
        <v>866.29166666666697</v>
      </c>
      <c r="E8579" s="9"/>
      <c r="F8579" s="9">
        <v>73.332999999999998</v>
      </c>
      <c r="G8579" s="9">
        <v>0</v>
      </c>
      <c r="H8579" s="9">
        <v>2.0129999999999999</v>
      </c>
      <c r="I8579" s="9">
        <v>341.15300000000002</v>
      </c>
      <c r="J8579" s="9">
        <v>-3.5379999999999998</v>
      </c>
      <c r="K8579" s="9">
        <v>98.6</v>
      </c>
      <c r="L8579" s="9">
        <v>0.19700000000000001</v>
      </c>
      <c r="M8579" s="9">
        <v>0.24399999999999999</v>
      </c>
      <c r="N8579" s="9">
        <v>0</v>
      </c>
      <c r="O8579" s="9">
        <v>0.625</v>
      </c>
      <c r="P8579" s="9"/>
      <c r="Q8579" s="9"/>
      <c r="R8579" s="9"/>
      <c r="T8579">
        <f t="shared" si="1174"/>
        <v>3580700</v>
      </c>
      <c r="U8579">
        <v>0</v>
      </c>
      <c r="V8579">
        <f t="shared" si="1180"/>
        <v>0</v>
      </c>
      <c r="W8579" t="str">
        <f t="shared" si="1175"/>
        <v/>
      </c>
      <c r="X8579" t="str">
        <f t="shared" si="1176"/>
        <v/>
      </c>
      <c r="Y8579" t="str">
        <f t="shared" si="1181"/>
        <v/>
      </c>
      <c r="Z8579" s="9"/>
      <c r="AA8579" s="14">
        <f t="shared" si="1177"/>
        <v>0.46300000000000002</v>
      </c>
      <c r="AB8579" s="14">
        <f t="shared" si="1178"/>
        <v>7.0000000000000001E-3</v>
      </c>
    </row>
    <row r="8580" spans="1:28" x14ac:dyDescent="0.25">
      <c r="A8580" s="10">
        <f t="shared" si="1179"/>
        <v>45649</v>
      </c>
      <c r="B8580" s="11">
        <v>358</v>
      </c>
      <c r="C8580" s="11">
        <v>800</v>
      </c>
      <c r="D8580" s="12">
        <v>866.33333333333303</v>
      </c>
      <c r="E8580" s="9"/>
      <c r="F8580" s="9">
        <v>73.099000000000004</v>
      </c>
      <c r="G8580" s="9">
        <v>0</v>
      </c>
      <c r="H8580" s="9">
        <v>1.0069999999999999</v>
      </c>
      <c r="I8580" s="9">
        <v>75.811999999999998</v>
      </c>
      <c r="J8580" s="9">
        <v>-3.2120000000000002</v>
      </c>
      <c r="K8580" s="9">
        <v>99</v>
      </c>
      <c r="L8580" s="9">
        <v>0.19700000000000001</v>
      </c>
      <c r="M8580" s="9">
        <v>0.24399999999999999</v>
      </c>
      <c r="N8580" s="9">
        <v>0</v>
      </c>
      <c r="O8580" s="9">
        <v>0.625</v>
      </c>
      <c r="P8580" s="9"/>
      <c r="Q8580" s="9"/>
      <c r="R8580" s="9"/>
      <c r="T8580">
        <f t="shared" si="1174"/>
        <v>3580800</v>
      </c>
      <c r="U8580">
        <v>0</v>
      </c>
      <c r="V8580">
        <f t="shared" si="1180"/>
        <v>0</v>
      </c>
      <c r="W8580" t="str">
        <f t="shared" si="1175"/>
        <v/>
      </c>
      <c r="X8580" t="str">
        <f t="shared" si="1176"/>
        <v/>
      </c>
      <c r="Y8580" t="str">
        <f t="shared" si="1181"/>
        <v/>
      </c>
      <c r="Z8580" s="9"/>
      <c r="AA8580" s="14">
        <f t="shared" si="1177"/>
        <v>0.47699999999999998</v>
      </c>
      <c r="AB8580" s="14">
        <f t="shared" si="1178"/>
        <v>5.0000000000000001E-3</v>
      </c>
    </row>
    <row r="8581" spans="1:28" x14ac:dyDescent="0.25">
      <c r="A8581" s="10">
        <f t="shared" si="1179"/>
        <v>45649</v>
      </c>
      <c r="B8581" s="11">
        <v>358</v>
      </c>
      <c r="C8581" s="11">
        <v>900</v>
      </c>
      <c r="D8581" s="12">
        <v>866.375</v>
      </c>
      <c r="E8581" s="9"/>
      <c r="F8581" s="9">
        <v>73.215999999999994</v>
      </c>
      <c r="G8581" s="9">
        <v>0</v>
      </c>
      <c r="H8581" s="9">
        <v>2.0129999999999999</v>
      </c>
      <c r="I8581" s="9">
        <v>137.584</v>
      </c>
      <c r="J8581" s="9">
        <v>-3.1829999999999998</v>
      </c>
      <c r="K8581" s="9">
        <v>99</v>
      </c>
      <c r="L8581" s="9">
        <v>0.19600000000000001</v>
      </c>
      <c r="M8581" s="9">
        <v>0.24399999999999999</v>
      </c>
      <c r="N8581" s="9">
        <v>0</v>
      </c>
      <c r="O8581" s="9">
        <v>30.625</v>
      </c>
      <c r="P8581" s="9"/>
      <c r="Q8581" s="9"/>
      <c r="R8581" s="9"/>
      <c r="T8581">
        <f t="shared" ref="T8581:T8644" si="1182">B8581*10000+C8581</f>
        <v>3580900</v>
      </c>
      <c r="U8581">
        <v>55.2</v>
      </c>
      <c r="V8581">
        <f t="shared" si="1180"/>
        <v>30.6</v>
      </c>
      <c r="W8581" t="str">
        <f t="shared" ref="W8581:W8644" si="1183">IF(C8581=2400,ROUND(L8581,3),"")</f>
        <v/>
      </c>
      <c r="X8581" t="str">
        <f t="shared" ref="X8581:X8644" si="1184">IF(C8581=2400,ROUND(M8581,3),"")</f>
        <v/>
      </c>
      <c r="Y8581" t="str">
        <f t="shared" si="1181"/>
        <v/>
      </c>
      <c r="Z8581" s="9"/>
      <c r="AA8581" s="14">
        <f t="shared" ref="AA8581:AA8644" si="1185">ROUND((0.6105*(EXP((17.273*J8581)/(J8581+237.3))))*K8581/100,3)</f>
        <v>0.47799999999999998</v>
      </c>
      <c r="AB8581" s="14">
        <f t="shared" ref="AB8581:AB8644" si="1186">ROUND(AA8581/K8581*(100-K8581),3)</f>
        <v>5.0000000000000001E-3</v>
      </c>
    </row>
    <row r="8582" spans="1:28" x14ac:dyDescent="0.25">
      <c r="A8582" s="10">
        <f t="shared" si="1179"/>
        <v>45649</v>
      </c>
      <c r="B8582" s="11">
        <v>358</v>
      </c>
      <c r="C8582" s="11">
        <v>1000</v>
      </c>
      <c r="D8582" s="12">
        <v>866.41666666666697</v>
      </c>
      <c r="E8582" s="9"/>
      <c r="F8582" s="9">
        <v>72.981999999999999</v>
      </c>
      <c r="G8582" s="9">
        <v>0</v>
      </c>
      <c r="H8582" s="9">
        <v>2.0129999999999999</v>
      </c>
      <c r="I8582" s="9">
        <v>134.77600000000001</v>
      </c>
      <c r="J8582" s="9">
        <v>-2.7709999999999999</v>
      </c>
      <c r="K8582" s="9">
        <v>98.9</v>
      </c>
      <c r="L8582" s="9">
        <v>0.19700000000000001</v>
      </c>
      <c r="M8582" s="9">
        <v>0.24399999999999999</v>
      </c>
      <c r="N8582" s="9">
        <v>0</v>
      </c>
      <c r="O8582" s="9">
        <v>84.375</v>
      </c>
      <c r="P8582" s="9"/>
      <c r="Q8582" s="9"/>
      <c r="R8582" s="9"/>
      <c r="T8582">
        <f t="shared" si="1182"/>
        <v>3581000</v>
      </c>
      <c r="U8582">
        <v>163.69999999999999</v>
      </c>
      <c r="V8582">
        <f t="shared" si="1180"/>
        <v>84.4</v>
      </c>
      <c r="W8582" t="str">
        <f t="shared" si="1183"/>
        <v/>
      </c>
      <c r="X8582" t="str">
        <f t="shared" si="1184"/>
        <v/>
      </c>
      <c r="Y8582" t="str">
        <f t="shared" si="1181"/>
        <v/>
      </c>
      <c r="Z8582" s="9"/>
      <c r="AA8582" s="14">
        <f t="shared" si="1185"/>
        <v>0.49199999999999999</v>
      </c>
      <c r="AB8582" s="14">
        <f t="shared" si="1186"/>
        <v>5.0000000000000001E-3</v>
      </c>
    </row>
    <row r="8583" spans="1:28" x14ac:dyDescent="0.25">
      <c r="A8583" s="10">
        <f t="shared" ref="A8583:A8646" si="1187">A$5-1+B8583</f>
        <v>45649</v>
      </c>
      <c r="B8583" s="11">
        <v>358</v>
      </c>
      <c r="C8583" s="11">
        <v>1100</v>
      </c>
      <c r="D8583" s="12">
        <v>866.45833333333303</v>
      </c>
      <c r="E8583" s="9"/>
      <c r="F8583" s="9">
        <v>72.981999999999999</v>
      </c>
      <c r="G8583" s="9">
        <v>0</v>
      </c>
      <c r="H8583" s="9">
        <v>1.0069999999999999</v>
      </c>
      <c r="I8583" s="9">
        <v>117.929</v>
      </c>
      <c r="J8583" s="9">
        <v>-1.4410000000000001</v>
      </c>
      <c r="K8583" s="9">
        <v>98.6</v>
      </c>
      <c r="L8583" s="9">
        <v>0.19700000000000001</v>
      </c>
      <c r="M8583" s="9">
        <v>0.24399999999999999</v>
      </c>
      <c r="N8583" s="9">
        <v>0</v>
      </c>
      <c r="O8583" s="9">
        <v>216.875</v>
      </c>
      <c r="P8583" s="9"/>
      <c r="Q8583" s="9"/>
      <c r="R8583" s="9"/>
      <c r="T8583">
        <f t="shared" si="1182"/>
        <v>3581100</v>
      </c>
      <c r="U8583">
        <v>246</v>
      </c>
      <c r="V8583">
        <f t="shared" si="1180"/>
        <v>216.9</v>
      </c>
      <c r="W8583" t="str">
        <f t="shared" si="1183"/>
        <v/>
      </c>
      <c r="X8583" t="str">
        <f t="shared" si="1184"/>
        <v/>
      </c>
      <c r="Y8583" t="str">
        <f t="shared" si="1181"/>
        <v/>
      </c>
      <c r="Z8583" s="9"/>
      <c r="AA8583" s="14">
        <f t="shared" si="1185"/>
        <v>0.54200000000000004</v>
      </c>
      <c r="AB8583" s="14">
        <f t="shared" si="1186"/>
        <v>8.0000000000000002E-3</v>
      </c>
    </row>
    <row r="8584" spans="1:28" x14ac:dyDescent="0.25">
      <c r="A8584" s="10">
        <f t="shared" si="1187"/>
        <v>45649</v>
      </c>
      <c r="B8584" s="11">
        <v>358</v>
      </c>
      <c r="C8584" s="11">
        <v>1200</v>
      </c>
      <c r="D8584" s="12">
        <v>866.5</v>
      </c>
      <c r="E8584" s="9"/>
      <c r="F8584" s="9">
        <v>72.513999999999996</v>
      </c>
      <c r="G8584" s="9">
        <v>0</v>
      </c>
      <c r="H8584" s="9">
        <v>3.02</v>
      </c>
      <c r="I8584" s="9">
        <v>95.466999999999999</v>
      </c>
      <c r="J8584" s="9">
        <v>-0.56299999999999994</v>
      </c>
      <c r="K8584" s="9">
        <v>98.6</v>
      </c>
      <c r="L8584" s="9">
        <v>0.19700000000000001</v>
      </c>
      <c r="M8584" s="9">
        <v>0.24399999999999999</v>
      </c>
      <c r="N8584" s="9">
        <v>1.8</v>
      </c>
      <c r="O8584" s="9">
        <v>364.375</v>
      </c>
      <c r="P8584" s="9"/>
      <c r="Q8584" s="9"/>
      <c r="R8584" s="9"/>
      <c r="T8584">
        <f t="shared" si="1182"/>
        <v>3581200</v>
      </c>
      <c r="U8584">
        <v>284.5</v>
      </c>
      <c r="V8584">
        <f t="shared" si="1180"/>
        <v>364.4</v>
      </c>
      <c r="W8584" t="str">
        <f t="shared" si="1183"/>
        <v/>
      </c>
      <c r="X8584" t="str">
        <f t="shared" si="1184"/>
        <v/>
      </c>
      <c r="Y8584" t="str">
        <f t="shared" si="1181"/>
        <v/>
      </c>
      <c r="Z8584" s="9"/>
      <c r="AA8584" s="14">
        <f t="shared" si="1185"/>
        <v>0.57799999999999996</v>
      </c>
      <c r="AB8584" s="14">
        <f t="shared" si="1186"/>
        <v>8.0000000000000002E-3</v>
      </c>
    </row>
    <row r="8585" spans="1:28" x14ac:dyDescent="0.25">
      <c r="A8585" s="10">
        <f t="shared" si="1187"/>
        <v>45649</v>
      </c>
      <c r="B8585" s="11">
        <v>358</v>
      </c>
      <c r="C8585" s="11">
        <v>1300</v>
      </c>
      <c r="D8585" s="12">
        <v>866.54166666666697</v>
      </c>
      <c r="E8585" s="9"/>
      <c r="F8585" s="9">
        <v>68.069000000000003</v>
      </c>
      <c r="G8585" s="9">
        <v>1.0069999999999999</v>
      </c>
      <c r="H8585" s="9">
        <v>4.0259999999999998</v>
      </c>
      <c r="I8585" s="9">
        <v>80.024000000000001</v>
      </c>
      <c r="J8585" s="9">
        <v>-0.64800000000000002</v>
      </c>
      <c r="K8585" s="9">
        <v>98.6</v>
      </c>
      <c r="L8585" s="9">
        <v>0.19700000000000001</v>
      </c>
      <c r="M8585" s="9">
        <v>0.24399999999999999</v>
      </c>
      <c r="N8585" s="9">
        <v>0.6</v>
      </c>
      <c r="O8585" s="9">
        <v>354.375</v>
      </c>
      <c r="P8585" s="9"/>
      <c r="Q8585" s="9"/>
      <c r="R8585" s="9"/>
      <c r="T8585">
        <f t="shared" si="1182"/>
        <v>3581300</v>
      </c>
      <c r="U8585">
        <v>274.2</v>
      </c>
      <c r="V8585">
        <f t="shared" si="1180"/>
        <v>354.4</v>
      </c>
      <c r="W8585" t="str">
        <f t="shared" si="1183"/>
        <v/>
      </c>
      <c r="X8585" t="str">
        <f t="shared" si="1184"/>
        <v/>
      </c>
      <c r="Y8585" t="str">
        <f t="shared" si="1181"/>
        <v/>
      </c>
      <c r="Z8585" s="9"/>
      <c r="AA8585" s="14">
        <f t="shared" si="1185"/>
        <v>0.57399999999999995</v>
      </c>
      <c r="AB8585" s="14">
        <f t="shared" si="1186"/>
        <v>8.0000000000000002E-3</v>
      </c>
    </row>
    <row r="8586" spans="1:28" x14ac:dyDescent="0.25">
      <c r="A8586" s="10">
        <f t="shared" si="1187"/>
        <v>45649</v>
      </c>
      <c r="B8586" s="11">
        <v>358</v>
      </c>
      <c r="C8586" s="11">
        <v>1400</v>
      </c>
      <c r="D8586" s="12">
        <v>866.58333333333303</v>
      </c>
      <c r="E8586" s="9"/>
      <c r="F8586" s="9">
        <v>70.057000000000002</v>
      </c>
      <c r="G8586" s="9">
        <v>1.0069999999999999</v>
      </c>
      <c r="H8586" s="9">
        <v>4.5289999999999999</v>
      </c>
      <c r="I8586" s="9">
        <v>44.924999999999997</v>
      </c>
      <c r="J8586" s="9">
        <v>-1.613</v>
      </c>
      <c r="K8586" s="9">
        <v>98.3</v>
      </c>
      <c r="L8586" s="9">
        <v>0.19700000000000001</v>
      </c>
      <c r="M8586" s="9">
        <v>0.24399999999999999</v>
      </c>
      <c r="N8586" s="9">
        <v>1.8</v>
      </c>
      <c r="O8586" s="9">
        <v>290.625</v>
      </c>
      <c r="P8586" s="9"/>
      <c r="Q8586" s="9"/>
      <c r="R8586" s="9"/>
      <c r="T8586">
        <f t="shared" si="1182"/>
        <v>3581400</v>
      </c>
      <c r="U8586">
        <v>215.5</v>
      </c>
      <c r="V8586">
        <f t="shared" si="1180"/>
        <v>290.60000000000002</v>
      </c>
      <c r="W8586" t="str">
        <f t="shared" si="1183"/>
        <v/>
      </c>
      <c r="X8586" t="str">
        <f t="shared" si="1184"/>
        <v/>
      </c>
      <c r="Y8586" t="str">
        <f t="shared" si="1181"/>
        <v/>
      </c>
      <c r="Z8586" s="9"/>
      <c r="AA8586" s="14">
        <f t="shared" si="1185"/>
        <v>0.53300000000000003</v>
      </c>
      <c r="AB8586" s="14">
        <f t="shared" si="1186"/>
        <v>8.9999999999999993E-3</v>
      </c>
    </row>
    <row r="8587" spans="1:28" x14ac:dyDescent="0.25">
      <c r="A8587" s="10">
        <f t="shared" si="1187"/>
        <v>45649</v>
      </c>
      <c r="B8587" s="11">
        <v>358</v>
      </c>
      <c r="C8587" s="11">
        <v>1500</v>
      </c>
      <c r="D8587" s="12">
        <v>866.625</v>
      </c>
      <c r="E8587" s="9"/>
      <c r="F8587" s="9">
        <v>70.525000000000006</v>
      </c>
      <c r="G8587" s="9">
        <v>1.0069999999999999</v>
      </c>
      <c r="H8587" s="9">
        <v>4.5289999999999999</v>
      </c>
      <c r="I8587" s="9">
        <v>338.34500000000003</v>
      </c>
      <c r="J8587" s="9">
        <v>-2.3340000000000001</v>
      </c>
      <c r="K8587" s="9">
        <v>97.2</v>
      </c>
      <c r="L8587" s="9">
        <v>0.19700000000000001</v>
      </c>
      <c r="M8587" s="9">
        <v>0.24399999999999999</v>
      </c>
      <c r="N8587" s="9">
        <v>1.4</v>
      </c>
      <c r="O8587" s="9">
        <v>216.875</v>
      </c>
      <c r="P8587" s="9"/>
      <c r="Q8587" s="9"/>
      <c r="R8587" s="9"/>
      <c r="T8587">
        <f t="shared" si="1182"/>
        <v>3581500</v>
      </c>
      <c r="U8587">
        <v>119.2</v>
      </c>
      <c r="V8587">
        <f t="shared" si="1180"/>
        <v>216.9</v>
      </c>
      <c r="W8587" t="str">
        <f t="shared" si="1183"/>
        <v/>
      </c>
      <c r="X8587" t="str">
        <f t="shared" si="1184"/>
        <v/>
      </c>
      <c r="Y8587" t="str">
        <f t="shared" si="1181"/>
        <v/>
      </c>
      <c r="Z8587" s="9"/>
      <c r="AA8587" s="14">
        <f t="shared" si="1185"/>
        <v>0.5</v>
      </c>
      <c r="AB8587" s="14">
        <f t="shared" si="1186"/>
        <v>1.4E-2</v>
      </c>
    </row>
    <row r="8588" spans="1:28" x14ac:dyDescent="0.25">
      <c r="A8588" s="10">
        <f t="shared" si="1187"/>
        <v>45649</v>
      </c>
      <c r="B8588" s="11">
        <v>358</v>
      </c>
      <c r="C8588" s="11">
        <v>1600</v>
      </c>
      <c r="D8588" s="12">
        <v>866.66666666666697</v>
      </c>
      <c r="E8588" s="9"/>
      <c r="F8588" s="9">
        <v>71.460999999999999</v>
      </c>
      <c r="G8588" s="9">
        <v>1.51</v>
      </c>
      <c r="H8588" s="9">
        <v>5.5359999999999996</v>
      </c>
      <c r="I8588" s="9">
        <v>339.74900000000002</v>
      </c>
      <c r="J8588" s="9">
        <v>-4.4080000000000004</v>
      </c>
      <c r="K8588" s="9">
        <v>98.6</v>
      </c>
      <c r="L8588" s="9">
        <v>0.19600000000000001</v>
      </c>
      <c r="M8588" s="9">
        <v>0.24399999999999999</v>
      </c>
      <c r="N8588" s="9">
        <v>0</v>
      </c>
      <c r="O8588" s="9">
        <v>35.625</v>
      </c>
      <c r="P8588" s="9"/>
      <c r="Q8588" s="9"/>
      <c r="R8588" s="9"/>
      <c r="T8588">
        <f t="shared" si="1182"/>
        <v>3581600</v>
      </c>
      <c r="U8588">
        <v>18.2</v>
      </c>
      <c r="V8588">
        <f t="shared" si="1180"/>
        <v>35.6</v>
      </c>
      <c r="W8588" t="str">
        <f t="shared" si="1183"/>
        <v/>
      </c>
      <c r="X8588" t="str">
        <f t="shared" si="1184"/>
        <v/>
      </c>
      <c r="Y8588" t="str">
        <f t="shared" si="1181"/>
        <v/>
      </c>
      <c r="Z8588" s="9"/>
      <c r="AA8588" s="14">
        <f t="shared" si="1185"/>
        <v>0.434</v>
      </c>
      <c r="AB8588" s="14">
        <f t="shared" si="1186"/>
        <v>6.0000000000000001E-3</v>
      </c>
    </row>
    <row r="8589" spans="1:28" x14ac:dyDescent="0.25">
      <c r="A8589" s="10">
        <f t="shared" si="1187"/>
        <v>45649</v>
      </c>
      <c r="B8589" s="11">
        <v>358</v>
      </c>
      <c r="C8589" s="11">
        <v>1700</v>
      </c>
      <c r="D8589" s="12">
        <v>866.70833333333303</v>
      </c>
      <c r="E8589" s="9"/>
      <c r="F8589" s="9">
        <v>71.11</v>
      </c>
      <c r="G8589" s="9">
        <v>2.516</v>
      </c>
      <c r="H8589" s="9">
        <v>5.0330000000000004</v>
      </c>
      <c r="I8589" s="9">
        <v>331.32499999999999</v>
      </c>
      <c r="J8589" s="9">
        <v>-4.6820000000000004</v>
      </c>
      <c r="K8589" s="9">
        <v>98.6</v>
      </c>
      <c r="L8589" s="9">
        <v>0.19700000000000001</v>
      </c>
      <c r="M8589" s="9">
        <v>0.24399999999999999</v>
      </c>
      <c r="N8589" s="9">
        <v>0</v>
      </c>
      <c r="O8589" s="9">
        <v>0.625</v>
      </c>
      <c r="P8589" s="9"/>
      <c r="Q8589" s="9"/>
      <c r="R8589" s="9"/>
      <c r="T8589">
        <f t="shared" si="1182"/>
        <v>3581700</v>
      </c>
      <c r="U8589">
        <v>0</v>
      </c>
      <c r="V8589">
        <f t="shared" si="1180"/>
        <v>0</v>
      </c>
      <c r="W8589" t="str">
        <f t="shared" si="1183"/>
        <v/>
      </c>
      <c r="X8589" t="str">
        <f t="shared" si="1184"/>
        <v/>
      </c>
      <c r="Y8589" t="str">
        <f t="shared" si="1181"/>
        <v/>
      </c>
      <c r="Z8589" s="9"/>
      <c r="AA8589" s="14">
        <f t="shared" si="1185"/>
        <v>0.42499999999999999</v>
      </c>
      <c r="AB8589" s="14">
        <f t="shared" si="1186"/>
        <v>6.0000000000000001E-3</v>
      </c>
    </row>
    <row r="8590" spans="1:28" x14ac:dyDescent="0.25">
      <c r="A8590" s="10">
        <f t="shared" si="1187"/>
        <v>45649</v>
      </c>
      <c r="B8590" s="11">
        <v>358</v>
      </c>
      <c r="C8590" s="11">
        <v>1800</v>
      </c>
      <c r="D8590" s="12">
        <v>866.75</v>
      </c>
      <c r="E8590" s="9"/>
      <c r="F8590" s="9">
        <v>70.876000000000005</v>
      </c>
      <c r="G8590" s="9">
        <v>3.5230000000000001</v>
      </c>
      <c r="H8590" s="9">
        <v>9.0589999999999993</v>
      </c>
      <c r="I8590" s="9">
        <v>346.76900000000001</v>
      </c>
      <c r="J8590" s="9">
        <v>-4.4080000000000004</v>
      </c>
      <c r="K8590" s="9">
        <v>98.2</v>
      </c>
      <c r="L8590" s="9">
        <v>0.19600000000000001</v>
      </c>
      <c r="M8590" s="9">
        <v>0.24399999999999999</v>
      </c>
      <c r="N8590" s="9">
        <v>0</v>
      </c>
      <c r="O8590" s="9">
        <v>0.625</v>
      </c>
      <c r="P8590" s="9"/>
      <c r="Q8590" s="9"/>
      <c r="R8590" s="9"/>
      <c r="T8590">
        <f t="shared" si="1182"/>
        <v>3581800</v>
      </c>
      <c r="U8590">
        <v>0</v>
      </c>
      <c r="V8590">
        <f t="shared" si="1180"/>
        <v>0</v>
      </c>
      <c r="W8590" t="str">
        <f t="shared" si="1183"/>
        <v/>
      </c>
      <c r="X8590" t="str">
        <f t="shared" si="1184"/>
        <v/>
      </c>
      <c r="Y8590" t="str">
        <f t="shared" si="1181"/>
        <v/>
      </c>
      <c r="Z8590" s="9"/>
      <c r="AA8590" s="14">
        <f t="shared" si="1185"/>
        <v>0.432</v>
      </c>
      <c r="AB8590" s="14">
        <f t="shared" si="1186"/>
        <v>8.0000000000000002E-3</v>
      </c>
    </row>
    <row r="8591" spans="1:28" x14ac:dyDescent="0.25">
      <c r="A8591" s="10">
        <f t="shared" si="1187"/>
        <v>45649</v>
      </c>
      <c r="B8591" s="11">
        <v>358</v>
      </c>
      <c r="C8591" s="11">
        <v>1900</v>
      </c>
      <c r="D8591" s="12">
        <v>866.79166666666697</v>
      </c>
      <c r="E8591" s="9"/>
      <c r="F8591" s="9">
        <v>70.641999999999996</v>
      </c>
      <c r="G8591" s="9">
        <v>3.02</v>
      </c>
      <c r="H8591" s="9">
        <v>8.0519999999999996</v>
      </c>
      <c r="I8591" s="9">
        <v>339.74900000000002</v>
      </c>
      <c r="J8591" s="9">
        <v>-4.6820000000000004</v>
      </c>
      <c r="K8591" s="9">
        <v>98.1</v>
      </c>
      <c r="L8591" s="9">
        <v>0.19600000000000001</v>
      </c>
      <c r="M8591" s="9">
        <v>0.24399999999999999</v>
      </c>
      <c r="N8591" s="9">
        <v>0</v>
      </c>
      <c r="O8591" s="9">
        <v>0.625</v>
      </c>
      <c r="P8591" s="9"/>
      <c r="Q8591" s="9"/>
      <c r="R8591" s="9"/>
      <c r="T8591">
        <f t="shared" si="1182"/>
        <v>3581900</v>
      </c>
      <c r="U8591">
        <v>0</v>
      </c>
      <c r="V8591">
        <f t="shared" si="1180"/>
        <v>0</v>
      </c>
      <c r="W8591" t="str">
        <f t="shared" si="1183"/>
        <v/>
      </c>
      <c r="X8591" t="str">
        <f t="shared" si="1184"/>
        <v/>
      </c>
      <c r="Y8591" t="str">
        <f t="shared" si="1181"/>
        <v/>
      </c>
      <c r="Z8591" s="9"/>
      <c r="AA8591" s="14">
        <f t="shared" si="1185"/>
        <v>0.42299999999999999</v>
      </c>
      <c r="AB8591" s="14">
        <f t="shared" si="1186"/>
        <v>8.0000000000000002E-3</v>
      </c>
    </row>
    <row r="8592" spans="1:28" x14ac:dyDescent="0.25">
      <c r="A8592" s="10">
        <f t="shared" si="1187"/>
        <v>45649</v>
      </c>
      <c r="B8592" s="11">
        <v>358</v>
      </c>
      <c r="C8592" s="11">
        <v>2000</v>
      </c>
      <c r="D8592" s="12">
        <v>866.83333333333303</v>
      </c>
      <c r="E8592" s="9"/>
      <c r="F8592" s="9">
        <v>67.951999999999998</v>
      </c>
      <c r="G8592" s="9">
        <v>3.02</v>
      </c>
      <c r="H8592" s="9">
        <v>6.0389999999999997</v>
      </c>
      <c r="I8592" s="9">
        <v>339.74900000000002</v>
      </c>
      <c r="J8592" s="9">
        <v>-4.53</v>
      </c>
      <c r="K8592" s="9">
        <v>98.1</v>
      </c>
      <c r="L8592" s="9">
        <v>0.19700000000000001</v>
      </c>
      <c r="M8592" s="9">
        <v>0.24399999999999999</v>
      </c>
      <c r="N8592" s="9">
        <v>0</v>
      </c>
      <c r="O8592" s="9">
        <v>0.625</v>
      </c>
      <c r="P8592" s="9"/>
      <c r="Q8592" s="9"/>
      <c r="R8592" s="9"/>
      <c r="T8592">
        <f t="shared" si="1182"/>
        <v>3582000</v>
      </c>
      <c r="U8592">
        <v>0</v>
      </c>
      <c r="V8592">
        <f t="shared" si="1180"/>
        <v>0</v>
      </c>
      <c r="W8592" t="str">
        <f t="shared" si="1183"/>
        <v/>
      </c>
      <c r="X8592" t="str">
        <f t="shared" si="1184"/>
        <v/>
      </c>
      <c r="Y8592" t="str">
        <f t="shared" si="1181"/>
        <v/>
      </c>
      <c r="Z8592" s="9"/>
      <c r="AA8592" s="14">
        <f t="shared" si="1185"/>
        <v>0.42799999999999999</v>
      </c>
      <c r="AB8592" s="14">
        <f t="shared" si="1186"/>
        <v>8.0000000000000002E-3</v>
      </c>
    </row>
    <row r="8593" spans="1:28" x14ac:dyDescent="0.25">
      <c r="A8593" s="10">
        <f t="shared" si="1187"/>
        <v>45649</v>
      </c>
      <c r="B8593" s="11">
        <v>358</v>
      </c>
      <c r="C8593" s="11">
        <v>2100</v>
      </c>
      <c r="D8593" s="12">
        <v>866.875</v>
      </c>
      <c r="E8593" s="9"/>
      <c r="F8593" s="9">
        <v>73.215999999999994</v>
      </c>
      <c r="G8593" s="9">
        <v>1.51</v>
      </c>
      <c r="H8593" s="9">
        <v>6.5430000000000001</v>
      </c>
      <c r="I8593" s="9">
        <v>355.19200000000001</v>
      </c>
      <c r="J8593" s="9">
        <v>-4.4080000000000004</v>
      </c>
      <c r="K8593" s="9">
        <v>98.2</v>
      </c>
      <c r="L8593" s="9">
        <v>0.19700000000000001</v>
      </c>
      <c r="M8593" s="9">
        <v>0.24399999999999999</v>
      </c>
      <c r="N8593" s="9">
        <v>0</v>
      </c>
      <c r="O8593" s="9">
        <v>0.625</v>
      </c>
      <c r="P8593" s="9"/>
      <c r="Q8593" s="9"/>
      <c r="R8593" s="9"/>
      <c r="T8593">
        <f t="shared" si="1182"/>
        <v>3582100</v>
      </c>
      <c r="U8593">
        <v>0</v>
      </c>
      <c r="V8593">
        <f t="shared" si="1180"/>
        <v>0</v>
      </c>
      <c r="W8593" t="str">
        <f t="shared" si="1183"/>
        <v/>
      </c>
      <c r="X8593" t="str">
        <f t="shared" si="1184"/>
        <v/>
      </c>
      <c r="Y8593" t="str">
        <f t="shared" si="1181"/>
        <v/>
      </c>
      <c r="Z8593" s="9"/>
      <c r="AA8593" s="14">
        <f t="shared" si="1185"/>
        <v>0.432</v>
      </c>
      <c r="AB8593" s="14">
        <f t="shared" si="1186"/>
        <v>8.0000000000000002E-3</v>
      </c>
    </row>
    <row r="8594" spans="1:28" x14ac:dyDescent="0.25">
      <c r="A8594" s="10">
        <f t="shared" si="1187"/>
        <v>45649</v>
      </c>
      <c r="B8594" s="11">
        <v>358</v>
      </c>
      <c r="C8594" s="11">
        <v>2200</v>
      </c>
      <c r="D8594" s="12">
        <v>866.91666666666697</v>
      </c>
      <c r="E8594" s="9"/>
      <c r="F8594" s="9">
        <v>88.191999999999993</v>
      </c>
      <c r="G8594" s="9">
        <v>3.5230000000000001</v>
      </c>
      <c r="H8594" s="9">
        <v>9.0589999999999993</v>
      </c>
      <c r="I8594" s="9">
        <v>33.694000000000003</v>
      </c>
      <c r="J8594" s="9">
        <v>-4.2569999999999997</v>
      </c>
      <c r="K8594" s="9">
        <v>98.3</v>
      </c>
      <c r="L8594" s="9">
        <v>0.19700000000000001</v>
      </c>
      <c r="M8594" s="9">
        <v>0.24399999999999999</v>
      </c>
      <c r="N8594" s="9">
        <v>0</v>
      </c>
      <c r="O8594" s="9">
        <v>0.625</v>
      </c>
      <c r="P8594" s="9"/>
      <c r="Q8594" s="9"/>
      <c r="R8594" s="9"/>
      <c r="T8594">
        <f t="shared" si="1182"/>
        <v>3582200</v>
      </c>
      <c r="U8594">
        <v>0</v>
      </c>
      <c r="V8594">
        <f t="shared" si="1180"/>
        <v>0</v>
      </c>
      <c r="W8594" t="str">
        <f t="shared" si="1183"/>
        <v/>
      </c>
      <c r="X8594" t="str">
        <f t="shared" si="1184"/>
        <v/>
      </c>
      <c r="Y8594" t="str">
        <f t="shared" si="1181"/>
        <v/>
      </c>
      <c r="Z8594" s="9"/>
      <c r="AA8594" s="14">
        <f t="shared" si="1185"/>
        <v>0.438</v>
      </c>
      <c r="AB8594" s="14">
        <f t="shared" si="1186"/>
        <v>8.0000000000000002E-3</v>
      </c>
    </row>
    <row r="8595" spans="1:28" x14ac:dyDescent="0.25">
      <c r="A8595" s="10">
        <f t="shared" si="1187"/>
        <v>45649</v>
      </c>
      <c r="B8595" s="11">
        <v>358</v>
      </c>
      <c r="C8595" s="11">
        <v>2300</v>
      </c>
      <c r="D8595" s="12">
        <v>866.95833333333303</v>
      </c>
      <c r="E8595" s="9"/>
      <c r="F8595" s="9">
        <v>73.215999999999994</v>
      </c>
      <c r="G8595" s="9">
        <v>4.0259999999999998</v>
      </c>
      <c r="H8595" s="9">
        <v>11.071999999999999</v>
      </c>
      <c r="I8595" s="9">
        <v>47.732999999999997</v>
      </c>
      <c r="J8595" s="9">
        <v>-4.0460000000000003</v>
      </c>
      <c r="K8595" s="9">
        <v>98.4</v>
      </c>
      <c r="L8595" s="9">
        <v>0.19700000000000001</v>
      </c>
      <c r="M8595" s="9">
        <v>0.24399999999999999</v>
      </c>
      <c r="N8595" s="9">
        <v>0</v>
      </c>
      <c r="O8595" s="9">
        <v>0.625</v>
      </c>
      <c r="P8595" s="9"/>
      <c r="Q8595" s="9"/>
      <c r="R8595" s="9"/>
      <c r="T8595">
        <f t="shared" si="1182"/>
        <v>3582300</v>
      </c>
      <c r="U8595">
        <v>0</v>
      </c>
      <c r="V8595">
        <f t="shared" si="1180"/>
        <v>0</v>
      </c>
      <c r="W8595" t="str">
        <f t="shared" si="1183"/>
        <v/>
      </c>
      <c r="X8595" t="str">
        <f t="shared" si="1184"/>
        <v/>
      </c>
      <c r="Y8595" t="str">
        <f t="shared" si="1181"/>
        <v/>
      </c>
      <c r="Z8595" s="9"/>
      <c r="AA8595" s="14">
        <f t="shared" si="1185"/>
        <v>0.44500000000000001</v>
      </c>
      <c r="AB8595" s="14">
        <f t="shared" si="1186"/>
        <v>7.0000000000000001E-3</v>
      </c>
    </row>
    <row r="8596" spans="1:28" x14ac:dyDescent="0.25">
      <c r="A8596" s="10">
        <f t="shared" si="1187"/>
        <v>45649</v>
      </c>
      <c r="B8596" s="11">
        <v>358</v>
      </c>
      <c r="C8596" s="11">
        <v>2400</v>
      </c>
      <c r="D8596" s="12">
        <v>867</v>
      </c>
      <c r="E8596" s="9"/>
      <c r="F8596" s="9">
        <v>69.120999999999995</v>
      </c>
      <c r="G8596" s="9">
        <v>4.0259999999999998</v>
      </c>
      <c r="H8596" s="9">
        <v>10.065</v>
      </c>
      <c r="I8596" s="9">
        <v>43.521999999999998</v>
      </c>
      <c r="J8596" s="9">
        <v>-3.7170000000000001</v>
      </c>
      <c r="K8596" s="9">
        <v>98.5</v>
      </c>
      <c r="L8596" s="9">
        <v>0.19700000000000001</v>
      </c>
      <c r="M8596" s="9">
        <v>0.24399999999999999</v>
      </c>
      <c r="N8596" s="9">
        <v>0</v>
      </c>
      <c r="O8596" s="9">
        <v>0.625</v>
      </c>
      <c r="P8596" s="9"/>
      <c r="Q8596" s="9"/>
      <c r="R8596" s="9"/>
      <c r="T8596">
        <f t="shared" si="1182"/>
        <v>3582400</v>
      </c>
      <c r="U8596">
        <v>0</v>
      </c>
      <c r="V8596">
        <f t="shared" si="1180"/>
        <v>0</v>
      </c>
      <c r="W8596">
        <f t="shared" si="1183"/>
        <v>0.19700000000000001</v>
      </c>
      <c r="X8596">
        <f t="shared" si="1184"/>
        <v>0.24399999999999999</v>
      </c>
      <c r="Y8596">
        <f t="shared" si="1181"/>
        <v>0.69099999999999995</v>
      </c>
      <c r="Z8596" s="9"/>
      <c r="AA8596" s="14">
        <f t="shared" si="1185"/>
        <v>0.45700000000000002</v>
      </c>
      <c r="AB8596" s="14">
        <f t="shared" si="1186"/>
        <v>7.0000000000000001E-3</v>
      </c>
    </row>
    <row r="8597" spans="1:28" x14ac:dyDescent="0.25">
      <c r="A8597" s="10">
        <f t="shared" si="1187"/>
        <v>45650</v>
      </c>
      <c r="B8597" s="11">
        <v>359</v>
      </c>
      <c r="C8597" s="11">
        <v>100</v>
      </c>
      <c r="D8597" s="12">
        <v>867.04166666666697</v>
      </c>
      <c r="E8597" s="9"/>
      <c r="F8597" s="9">
        <v>70.525000000000006</v>
      </c>
      <c r="G8597" s="9">
        <v>3.5230000000000001</v>
      </c>
      <c r="H8597" s="9">
        <v>9.0589999999999993</v>
      </c>
      <c r="I8597" s="9">
        <v>39.31</v>
      </c>
      <c r="J8597" s="9">
        <v>-2.9470000000000001</v>
      </c>
      <c r="K8597" s="9">
        <v>98.8</v>
      </c>
      <c r="L8597" s="9">
        <v>0.19700000000000001</v>
      </c>
      <c r="M8597" s="9">
        <v>0.24399999999999999</v>
      </c>
      <c r="N8597" s="9">
        <v>0</v>
      </c>
      <c r="O8597" s="9">
        <v>0.625</v>
      </c>
      <c r="P8597" s="9"/>
      <c r="Q8597" s="9"/>
      <c r="R8597" s="9"/>
      <c r="T8597">
        <f t="shared" si="1182"/>
        <v>3590100</v>
      </c>
      <c r="U8597">
        <v>0</v>
      </c>
      <c r="V8597">
        <f t="shared" si="1180"/>
        <v>0</v>
      </c>
      <c r="W8597" t="str">
        <f t="shared" si="1183"/>
        <v/>
      </c>
      <c r="X8597" t="str">
        <f t="shared" si="1184"/>
        <v/>
      </c>
      <c r="Y8597" t="str">
        <f t="shared" si="1181"/>
        <v/>
      </c>
      <c r="Z8597" s="9"/>
      <c r="AA8597" s="14">
        <f t="shared" si="1185"/>
        <v>0.48499999999999999</v>
      </c>
      <c r="AB8597" s="14">
        <f t="shared" si="1186"/>
        <v>6.0000000000000001E-3</v>
      </c>
    </row>
    <row r="8598" spans="1:28" x14ac:dyDescent="0.25">
      <c r="A8598" s="10">
        <f t="shared" si="1187"/>
        <v>45650</v>
      </c>
      <c r="B8598" s="11">
        <v>359</v>
      </c>
      <c r="C8598" s="11">
        <v>200</v>
      </c>
      <c r="D8598" s="12">
        <v>867.08333333333303</v>
      </c>
      <c r="E8598" s="9"/>
      <c r="F8598" s="9">
        <v>69.588999999999999</v>
      </c>
      <c r="G8598" s="9">
        <v>3.02</v>
      </c>
      <c r="H8598" s="9">
        <v>7.0460000000000003</v>
      </c>
      <c r="I8598" s="9">
        <v>49.137</v>
      </c>
      <c r="J8598" s="9">
        <v>-3.0350000000000001</v>
      </c>
      <c r="K8598" s="9">
        <v>99.1</v>
      </c>
      <c r="L8598" s="9">
        <v>0.19700000000000001</v>
      </c>
      <c r="M8598" s="9">
        <v>0.24399999999999999</v>
      </c>
      <c r="N8598" s="9">
        <v>0</v>
      </c>
      <c r="O8598" s="9">
        <v>0.625</v>
      </c>
      <c r="P8598" s="9"/>
      <c r="Q8598" s="9"/>
      <c r="R8598" s="9"/>
      <c r="T8598">
        <f t="shared" si="1182"/>
        <v>3590200</v>
      </c>
      <c r="U8598">
        <v>0</v>
      </c>
      <c r="V8598">
        <f t="shared" si="1180"/>
        <v>0</v>
      </c>
      <c r="W8598" t="str">
        <f t="shared" si="1183"/>
        <v/>
      </c>
      <c r="X8598" t="str">
        <f t="shared" si="1184"/>
        <v/>
      </c>
      <c r="Y8598" t="str">
        <f t="shared" si="1181"/>
        <v/>
      </c>
      <c r="Z8598" s="9"/>
      <c r="AA8598" s="14">
        <f t="shared" si="1185"/>
        <v>0.48399999999999999</v>
      </c>
      <c r="AB8598" s="14">
        <f t="shared" si="1186"/>
        <v>4.0000000000000001E-3</v>
      </c>
    </row>
    <row r="8599" spans="1:28" x14ac:dyDescent="0.25">
      <c r="A8599" s="10">
        <f t="shared" si="1187"/>
        <v>45650</v>
      </c>
      <c r="B8599" s="11">
        <v>359</v>
      </c>
      <c r="C8599" s="11">
        <v>300</v>
      </c>
      <c r="D8599" s="12">
        <v>867.125</v>
      </c>
      <c r="E8599" s="9"/>
      <c r="F8599" s="9">
        <v>69.706000000000003</v>
      </c>
      <c r="G8599" s="9">
        <v>2.516</v>
      </c>
      <c r="H8599" s="9">
        <v>6.5430000000000001</v>
      </c>
      <c r="I8599" s="9">
        <v>47.732999999999997</v>
      </c>
      <c r="J8599" s="9">
        <v>-3.508</v>
      </c>
      <c r="K8599" s="9">
        <v>99</v>
      </c>
      <c r="L8599" s="9">
        <v>0.19700000000000001</v>
      </c>
      <c r="M8599" s="9">
        <v>0.24399999999999999</v>
      </c>
      <c r="N8599" s="9">
        <v>0</v>
      </c>
      <c r="O8599" s="9">
        <v>0.625</v>
      </c>
      <c r="P8599" s="9"/>
      <c r="Q8599" s="9"/>
      <c r="R8599" s="9"/>
      <c r="T8599">
        <f t="shared" si="1182"/>
        <v>3590300</v>
      </c>
      <c r="U8599">
        <v>0</v>
      </c>
      <c r="V8599">
        <f t="shared" si="1180"/>
        <v>0</v>
      </c>
      <c r="W8599" t="str">
        <f t="shared" si="1183"/>
        <v/>
      </c>
      <c r="X8599" t="str">
        <f t="shared" si="1184"/>
        <v/>
      </c>
      <c r="Y8599" t="str">
        <f t="shared" si="1181"/>
        <v/>
      </c>
      <c r="Z8599" s="9"/>
      <c r="AA8599" s="14">
        <f t="shared" si="1185"/>
        <v>0.46600000000000003</v>
      </c>
      <c r="AB8599" s="14">
        <f t="shared" si="1186"/>
        <v>5.0000000000000001E-3</v>
      </c>
    </row>
    <row r="8600" spans="1:28" x14ac:dyDescent="0.25">
      <c r="A8600" s="10">
        <f t="shared" si="1187"/>
        <v>45650</v>
      </c>
      <c r="B8600" s="11">
        <v>359</v>
      </c>
      <c r="C8600" s="11">
        <v>400</v>
      </c>
      <c r="D8600" s="12">
        <v>867.16666666666697</v>
      </c>
      <c r="E8600" s="9"/>
      <c r="F8600" s="9">
        <v>72.162999999999997</v>
      </c>
      <c r="G8600" s="9">
        <v>1.51</v>
      </c>
      <c r="H8600" s="9">
        <v>6.0389999999999997</v>
      </c>
      <c r="I8600" s="9">
        <v>78.62</v>
      </c>
      <c r="J8600" s="9">
        <v>-3.657</v>
      </c>
      <c r="K8600" s="9">
        <v>98.8</v>
      </c>
      <c r="L8600" s="9">
        <v>0.19700000000000001</v>
      </c>
      <c r="M8600" s="9">
        <v>0.24399999999999999</v>
      </c>
      <c r="N8600" s="9">
        <v>0</v>
      </c>
      <c r="O8600" s="9">
        <v>0.625</v>
      </c>
      <c r="P8600" s="9"/>
      <c r="Q8600" s="9"/>
      <c r="R8600" s="9"/>
      <c r="T8600">
        <f t="shared" si="1182"/>
        <v>3590400</v>
      </c>
      <c r="U8600">
        <v>0</v>
      </c>
      <c r="V8600">
        <f t="shared" si="1180"/>
        <v>0</v>
      </c>
      <c r="W8600" t="str">
        <f t="shared" si="1183"/>
        <v/>
      </c>
      <c r="X8600" t="str">
        <f t="shared" si="1184"/>
        <v/>
      </c>
      <c r="Y8600" t="str">
        <f t="shared" si="1181"/>
        <v/>
      </c>
      <c r="Z8600" s="9"/>
      <c r="AA8600" s="14">
        <f t="shared" si="1185"/>
        <v>0.46</v>
      </c>
      <c r="AB8600" s="14">
        <f t="shared" si="1186"/>
        <v>6.0000000000000001E-3</v>
      </c>
    </row>
    <row r="8601" spans="1:28" x14ac:dyDescent="0.25">
      <c r="A8601" s="10">
        <f t="shared" si="1187"/>
        <v>45650</v>
      </c>
      <c r="B8601" s="11">
        <v>359</v>
      </c>
      <c r="C8601" s="11">
        <v>500</v>
      </c>
      <c r="D8601" s="12">
        <v>867.20833333333303</v>
      </c>
      <c r="E8601" s="9"/>
      <c r="F8601" s="9">
        <v>70.876000000000005</v>
      </c>
      <c r="G8601" s="9">
        <v>1.0069999999999999</v>
      </c>
      <c r="H8601" s="9">
        <v>6.5430000000000001</v>
      </c>
      <c r="I8601" s="9">
        <v>30.885999999999999</v>
      </c>
      <c r="J8601" s="9">
        <v>-3.6869999999999998</v>
      </c>
      <c r="K8601" s="9">
        <v>98.7</v>
      </c>
      <c r="L8601" s="9">
        <v>0.19700000000000001</v>
      </c>
      <c r="M8601" s="9">
        <v>0.24399999999999999</v>
      </c>
      <c r="N8601" s="9">
        <v>0</v>
      </c>
      <c r="O8601" s="9">
        <v>0.625</v>
      </c>
      <c r="P8601" s="9"/>
      <c r="Q8601" s="9"/>
      <c r="R8601" s="9"/>
      <c r="T8601">
        <f t="shared" si="1182"/>
        <v>3590500</v>
      </c>
      <c r="U8601">
        <v>0</v>
      </c>
      <c r="V8601">
        <f t="shared" si="1180"/>
        <v>0</v>
      </c>
      <c r="W8601" t="str">
        <f t="shared" si="1183"/>
        <v/>
      </c>
      <c r="X8601" t="str">
        <f t="shared" si="1184"/>
        <v/>
      </c>
      <c r="Y8601" t="str">
        <f t="shared" si="1181"/>
        <v/>
      </c>
      <c r="Z8601" s="9"/>
      <c r="AA8601" s="14">
        <f t="shared" si="1185"/>
        <v>0.45900000000000002</v>
      </c>
      <c r="AB8601" s="14">
        <f t="shared" si="1186"/>
        <v>6.0000000000000001E-3</v>
      </c>
    </row>
    <row r="8602" spans="1:28" x14ac:dyDescent="0.25">
      <c r="A8602" s="10">
        <f t="shared" si="1187"/>
        <v>45650</v>
      </c>
      <c r="B8602" s="11">
        <v>359</v>
      </c>
      <c r="C8602" s="11">
        <v>600</v>
      </c>
      <c r="D8602" s="12">
        <v>867.25</v>
      </c>
      <c r="E8602" s="9"/>
      <c r="F8602" s="9">
        <v>85.852000000000004</v>
      </c>
      <c r="G8602" s="9">
        <v>1.0069999999999999</v>
      </c>
      <c r="H8602" s="9">
        <v>5.0330000000000004</v>
      </c>
      <c r="I8602" s="9">
        <v>22.463000000000001</v>
      </c>
      <c r="J8602" s="9">
        <v>-3.5979999999999999</v>
      </c>
      <c r="K8602" s="9">
        <v>98.9</v>
      </c>
      <c r="L8602" s="9">
        <v>0.19800000000000001</v>
      </c>
      <c r="M8602" s="9">
        <v>0.24399999999999999</v>
      </c>
      <c r="N8602" s="9">
        <v>0</v>
      </c>
      <c r="O8602" s="9">
        <v>0.625</v>
      </c>
      <c r="P8602" s="9"/>
      <c r="Q8602" s="9"/>
      <c r="R8602" s="9"/>
      <c r="T8602">
        <f t="shared" si="1182"/>
        <v>3590600</v>
      </c>
      <c r="U8602">
        <v>0</v>
      </c>
      <c r="V8602">
        <f t="shared" si="1180"/>
        <v>0</v>
      </c>
      <c r="W8602" t="str">
        <f t="shared" si="1183"/>
        <v/>
      </c>
      <c r="X8602" t="str">
        <f t="shared" si="1184"/>
        <v/>
      </c>
      <c r="Y8602" t="str">
        <f t="shared" si="1181"/>
        <v/>
      </c>
      <c r="Z8602" s="9"/>
      <c r="AA8602" s="14">
        <f t="shared" si="1185"/>
        <v>0.46300000000000002</v>
      </c>
      <c r="AB8602" s="14">
        <f t="shared" si="1186"/>
        <v>5.0000000000000001E-3</v>
      </c>
    </row>
    <row r="8603" spans="1:28" x14ac:dyDescent="0.25">
      <c r="A8603" s="10">
        <f t="shared" si="1187"/>
        <v>45650</v>
      </c>
      <c r="B8603" s="11">
        <v>359</v>
      </c>
      <c r="C8603" s="11">
        <v>700</v>
      </c>
      <c r="D8603" s="12">
        <v>867.29166666666697</v>
      </c>
      <c r="E8603" s="9"/>
      <c r="F8603" s="9">
        <v>70.992999999999995</v>
      </c>
      <c r="G8603" s="9">
        <v>0.503</v>
      </c>
      <c r="H8603" s="9">
        <v>4.0259999999999998</v>
      </c>
      <c r="I8603" s="9">
        <v>9.827</v>
      </c>
      <c r="J8603" s="9">
        <v>-3.1829999999999998</v>
      </c>
      <c r="K8603" s="9">
        <v>98.9</v>
      </c>
      <c r="L8603" s="9">
        <v>0.19700000000000001</v>
      </c>
      <c r="M8603" s="9">
        <v>0.24399999999999999</v>
      </c>
      <c r="N8603" s="9">
        <v>0</v>
      </c>
      <c r="O8603" s="9">
        <v>0.625</v>
      </c>
      <c r="P8603" s="9"/>
      <c r="Q8603" s="9"/>
      <c r="R8603" s="9"/>
      <c r="T8603">
        <f t="shared" si="1182"/>
        <v>3590700</v>
      </c>
      <c r="U8603">
        <v>0</v>
      </c>
      <c r="V8603">
        <f t="shared" si="1180"/>
        <v>0</v>
      </c>
      <c r="W8603" t="str">
        <f t="shared" si="1183"/>
        <v/>
      </c>
      <c r="X8603" t="str">
        <f t="shared" si="1184"/>
        <v/>
      </c>
      <c r="Y8603" t="str">
        <f t="shared" si="1181"/>
        <v/>
      </c>
      <c r="Z8603" s="9"/>
      <c r="AA8603" s="14">
        <f t="shared" si="1185"/>
        <v>0.47699999999999998</v>
      </c>
      <c r="AB8603" s="14">
        <f t="shared" si="1186"/>
        <v>5.0000000000000001E-3</v>
      </c>
    </row>
    <row r="8604" spans="1:28" x14ac:dyDescent="0.25">
      <c r="A8604" s="10">
        <f t="shared" si="1187"/>
        <v>45650</v>
      </c>
      <c r="B8604" s="11">
        <v>359</v>
      </c>
      <c r="C8604" s="11">
        <v>800</v>
      </c>
      <c r="D8604" s="12">
        <v>867.33333333333303</v>
      </c>
      <c r="E8604" s="9"/>
      <c r="F8604" s="9">
        <v>70.174000000000007</v>
      </c>
      <c r="G8604" s="9">
        <v>0.503</v>
      </c>
      <c r="H8604" s="9">
        <v>3.5230000000000001</v>
      </c>
      <c r="I8604" s="9">
        <v>40.713999999999999</v>
      </c>
      <c r="J8604" s="9">
        <v>-2.6829999999999998</v>
      </c>
      <c r="K8604" s="9">
        <v>99.3</v>
      </c>
      <c r="L8604" s="9">
        <v>0.19700000000000001</v>
      </c>
      <c r="M8604" s="9">
        <v>0.24399999999999999</v>
      </c>
      <c r="N8604" s="9">
        <v>0</v>
      </c>
      <c r="O8604" s="9">
        <v>0.625</v>
      </c>
      <c r="P8604" s="9"/>
      <c r="Q8604" s="9"/>
      <c r="R8604" s="9"/>
      <c r="T8604">
        <f t="shared" si="1182"/>
        <v>3590800</v>
      </c>
      <c r="U8604">
        <v>0</v>
      </c>
      <c r="V8604">
        <f t="shared" si="1180"/>
        <v>0</v>
      </c>
      <c r="W8604" t="str">
        <f t="shared" si="1183"/>
        <v/>
      </c>
      <c r="X8604" t="str">
        <f t="shared" si="1184"/>
        <v/>
      </c>
      <c r="Y8604" t="str">
        <f t="shared" si="1181"/>
        <v/>
      </c>
      <c r="Z8604" s="9"/>
      <c r="AA8604" s="14">
        <f t="shared" si="1185"/>
        <v>0.498</v>
      </c>
      <c r="AB8604" s="14">
        <f t="shared" si="1186"/>
        <v>4.0000000000000001E-3</v>
      </c>
    </row>
    <row r="8605" spans="1:28" x14ac:dyDescent="0.25">
      <c r="A8605" s="10">
        <f t="shared" si="1187"/>
        <v>45650</v>
      </c>
      <c r="B8605" s="11">
        <v>359</v>
      </c>
      <c r="C8605" s="11">
        <v>900</v>
      </c>
      <c r="D8605" s="12">
        <v>867.375</v>
      </c>
      <c r="E8605" s="9"/>
      <c r="F8605" s="9">
        <v>70.290999999999997</v>
      </c>
      <c r="G8605" s="9">
        <v>0.503</v>
      </c>
      <c r="H8605" s="9">
        <v>3.02</v>
      </c>
      <c r="I8605" s="9">
        <v>71.599999999999994</v>
      </c>
      <c r="J8605" s="9">
        <v>-2.4209999999999998</v>
      </c>
      <c r="K8605" s="9">
        <v>99.4</v>
      </c>
      <c r="L8605" s="9">
        <v>0.19700000000000001</v>
      </c>
      <c r="M8605" s="9">
        <v>0.24399999999999999</v>
      </c>
      <c r="N8605" s="9">
        <v>0</v>
      </c>
      <c r="O8605" s="9">
        <v>9.375</v>
      </c>
      <c r="P8605" s="9"/>
      <c r="Q8605" s="9"/>
      <c r="R8605" s="9"/>
      <c r="T8605">
        <f t="shared" si="1182"/>
        <v>3590900</v>
      </c>
      <c r="U8605">
        <v>54.8</v>
      </c>
      <c r="V8605">
        <f t="shared" si="1180"/>
        <v>9.4</v>
      </c>
      <c r="W8605" t="str">
        <f t="shared" si="1183"/>
        <v/>
      </c>
      <c r="X8605" t="str">
        <f t="shared" si="1184"/>
        <v/>
      </c>
      <c r="Y8605" t="str">
        <f t="shared" si="1181"/>
        <v/>
      </c>
      <c r="Z8605" s="9"/>
      <c r="AA8605" s="14">
        <f t="shared" si="1185"/>
        <v>0.50800000000000001</v>
      </c>
      <c r="AB8605" s="14">
        <f t="shared" si="1186"/>
        <v>3.0000000000000001E-3</v>
      </c>
    </row>
    <row r="8606" spans="1:28" x14ac:dyDescent="0.25">
      <c r="A8606" s="10">
        <f t="shared" si="1187"/>
        <v>45650</v>
      </c>
      <c r="B8606" s="11">
        <v>359</v>
      </c>
      <c r="C8606" s="11">
        <v>1000</v>
      </c>
      <c r="D8606" s="12">
        <v>867.41666666666697</v>
      </c>
      <c r="E8606" s="9"/>
      <c r="F8606" s="9">
        <v>70.057000000000002</v>
      </c>
      <c r="G8606" s="9">
        <v>0</v>
      </c>
      <c r="H8606" s="9">
        <v>4.0259999999999998</v>
      </c>
      <c r="I8606" s="9">
        <v>73.004000000000005</v>
      </c>
      <c r="J8606" s="9">
        <v>-2.508</v>
      </c>
      <c r="K8606" s="9">
        <v>99.4</v>
      </c>
      <c r="L8606" s="9">
        <v>0.19700000000000001</v>
      </c>
      <c r="M8606" s="9">
        <v>0.24399999999999999</v>
      </c>
      <c r="N8606" s="9">
        <v>0</v>
      </c>
      <c r="O8606" s="9">
        <v>55.625</v>
      </c>
      <c r="P8606" s="9"/>
      <c r="Q8606" s="9"/>
      <c r="R8606" s="9"/>
      <c r="T8606">
        <f t="shared" si="1182"/>
        <v>3591000</v>
      </c>
      <c r="U8606">
        <v>163.5</v>
      </c>
      <c r="V8606">
        <f t="shared" si="1180"/>
        <v>55.6</v>
      </c>
      <c r="W8606" t="str">
        <f t="shared" si="1183"/>
        <v/>
      </c>
      <c r="X8606" t="str">
        <f t="shared" si="1184"/>
        <v/>
      </c>
      <c r="Y8606" t="str">
        <f t="shared" si="1181"/>
        <v/>
      </c>
      <c r="Z8606" s="9"/>
      <c r="AA8606" s="14">
        <f t="shared" si="1185"/>
        <v>0.505</v>
      </c>
      <c r="AB8606" s="14">
        <f t="shared" si="1186"/>
        <v>3.0000000000000001E-3</v>
      </c>
    </row>
    <row r="8607" spans="1:28" x14ac:dyDescent="0.25">
      <c r="A8607" s="10">
        <f t="shared" si="1187"/>
        <v>45650</v>
      </c>
      <c r="B8607" s="11">
        <v>359</v>
      </c>
      <c r="C8607" s="11">
        <v>1100</v>
      </c>
      <c r="D8607" s="12">
        <v>867.45833333333303</v>
      </c>
      <c r="E8607" s="9"/>
      <c r="F8607" s="9">
        <v>69.822999999999993</v>
      </c>
      <c r="G8607" s="9">
        <v>0</v>
      </c>
      <c r="H8607" s="9">
        <v>2.0129999999999999</v>
      </c>
      <c r="I8607" s="9">
        <v>88.447000000000003</v>
      </c>
      <c r="J8607" s="9">
        <v>-2.16</v>
      </c>
      <c r="K8607" s="9">
        <v>99.4</v>
      </c>
      <c r="L8607" s="9">
        <v>0.19700000000000001</v>
      </c>
      <c r="M8607" s="9">
        <v>0.24399999999999999</v>
      </c>
      <c r="N8607" s="9">
        <v>0</v>
      </c>
      <c r="O8607" s="9">
        <v>91.875</v>
      </c>
      <c r="P8607" s="9"/>
      <c r="Q8607" s="9"/>
      <c r="R8607" s="9"/>
      <c r="T8607">
        <f t="shared" si="1182"/>
        <v>3591100</v>
      </c>
      <c r="U8607">
        <v>246.2</v>
      </c>
      <c r="V8607">
        <f t="shared" si="1180"/>
        <v>91.9</v>
      </c>
      <c r="W8607" t="str">
        <f t="shared" si="1183"/>
        <v/>
      </c>
      <c r="X8607" t="str">
        <f t="shared" si="1184"/>
        <v/>
      </c>
      <c r="Y8607" t="str">
        <f t="shared" si="1181"/>
        <v/>
      </c>
      <c r="Z8607" s="9"/>
      <c r="AA8607" s="14">
        <f t="shared" si="1185"/>
        <v>0.51800000000000002</v>
      </c>
      <c r="AB8607" s="14">
        <f t="shared" si="1186"/>
        <v>3.0000000000000001E-3</v>
      </c>
    </row>
    <row r="8608" spans="1:28" x14ac:dyDescent="0.25">
      <c r="A8608" s="10">
        <f t="shared" si="1187"/>
        <v>45650</v>
      </c>
      <c r="B8608" s="11">
        <v>359</v>
      </c>
      <c r="C8608" s="11">
        <v>1200</v>
      </c>
      <c r="D8608" s="12">
        <v>867.5</v>
      </c>
      <c r="E8608" s="9"/>
      <c r="F8608" s="9">
        <v>69.94</v>
      </c>
      <c r="G8608" s="9">
        <v>0</v>
      </c>
      <c r="H8608" s="9">
        <v>1.0069999999999999</v>
      </c>
      <c r="I8608" s="9">
        <v>119.333</v>
      </c>
      <c r="J8608" s="9">
        <v>-2.1019999999999999</v>
      </c>
      <c r="K8608" s="9">
        <v>99.5</v>
      </c>
      <c r="L8608" s="9">
        <v>0.19800000000000001</v>
      </c>
      <c r="M8608" s="9">
        <v>0.24399999999999999</v>
      </c>
      <c r="N8608" s="9">
        <v>0</v>
      </c>
      <c r="O8608" s="9">
        <v>118.125</v>
      </c>
      <c r="P8608" s="9"/>
      <c r="Q8608" s="9"/>
      <c r="R8608" s="9"/>
      <c r="T8608">
        <f t="shared" si="1182"/>
        <v>3591200</v>
      </c>
      <c r="U8608">
        <v>285.2</v>
      </c>
      <c r="V8608">
        <f t="shared" si="1180"/>
        <v>118.1</v>
      </c>
      <c r="W8608" t="str">
        <f t="shared" si="1183"/>
        <v/>
      </c>
      <c r="X8608" t="str">
        <f t="shared" si="1184"/>
        <v/>
      </c>
      <c r="Y8608" t="str">
        <f t="shared" si="1181"/>
        <v/>
      </c>
      <c r="Z8608" s="9"/>
      <c r="AA8608" s="14">
        <f t="shared" si="1185"/>
        <v>0.52100000000000002</v>
      </c>
      <c r="AB8608" s="14">
        <f t="shared" si="1186"/>
        <v>3.0000000000000001E-3</v>
      </c>
    </row>
    <row r="8609" spans="1:28" x14ac:dyDescent="0.25">
      <c r="A8609" s="10">
        <f t="shared" si="1187"/>
        <v>45650</v>
      </c>
      <c r="B8609" s="11">
        <v>359</v>
      </c>
      <c r="C8609" s="11">
        <v>1300</v>
      </c>
      <c r="D8609" s="12">
        <v>867.54166666666697</v>
      </c>
      <c r="E8609" s="9"/>
      <c r="F8609" s="9">
        <v>85.033000000000001</v>
      </c>
      <c r="G8609" s="9">
        <v>0</v>
      </c>
      <c r="H8609" s="9">
        <v>2.516</v>
      </c>
      <c r="I8609" s="9">
        <v>122.14100000000001</v>
      </c>
      <c r="J8609" s="9">
        <v>-2.4500000000000002</v>
      </c>
      <c r="K8609" s="9">
        <v>99.4</v>
      </c>
      <c r="L8609" s="9">
        <v>0.19700000000000001</v>
      </c>
      <c r="M8609" s="9">
        <v>0.24399999999999999</v>
      </c>
      <c r="N8609" s="9">
        <v>0</v>
      </c>
      <c r="O8609" s="9">
        <v>110.625</v>
      </c>
      <c r="P8609" s="9"/>
      <c r="Q8609" s="9"/>
      <c r="R8609" s="9"/>
      <c r="T8609">
        <f t="shared" si="1182"/>
        <v>3591300</v>
      </c>
      <c r="U8609">
        <v>275</v>
      </c>
      <c r="V8609">
        <f t="shared" si="1180"/>
        <v>110.6</v>
      </c>
      <c r="W8609" t="str">
        <f t="shared" si="1183"/>
        <v/>
      </c>
      <c r="X8609" t="str">
        <f t="shared" si="1184"/>
        <v/>
      </c>
      <c r="Y8609" t="str">
        <f t="shared" si="1181"/>
        <v/>
      </c>
      <c r="Z8609" s="9"/>
      <c r="AA8609" s="14">
        <f t="shared" si="1185"/>
        <v>0.50700000000000001</v>
      </c>
      <c r="AB8609" s="14">
        <f t="shared" si="1186"/>
        <v>3.0000000000000001E-3</v>
      </c>
    </row>
    <row r="8610" spans="1:28" x14ac:dyDescent="0.25">
      <c r="A8610" s="10">
        <f t="shared" si="1187"/>
        <v>45650</v>
      </c>
      <c r="B8610" s="11">
        <v>359</v>
      </c>
      <c r="C8610" s="11">
        <v>1400</v>
      </c>
      <c r="D8610" s="12">
        <v>867.58333333333303</v>
      </c>
      <c r="E8610" s="9"/>
      <c r="F8610" s="9">
        <v>69.94</v>
      </c>
      <c r="G8610" s="9">
        <v>0</v>
      </c>
      <c r="H8610" s="9">
        <v>1.51</v>
      </c>
      <c r="I8610" s="9">
        <v>117.929</v>
      </c>
      <c r="J8610" s="9">
        <v>-3.242</v>
      </c>
      <c r="K8610" s="9">
        <v>99.1</v>
      </c>
      <c r="L8610" s="9">
        <v>0.19800000000000001</v>
      </c>
      <c r="M8610" s="9">
        <v>0.24399999999999999</v>
      </c>
      <c r="N8610" s="9">
        <v>0</v>
      </c>
      <c r="O8610" s="9">
        <v>103.125</v>
      </c>
      <c r="P8610" s="9"/>
      <c r="Q8610" s="9"/>
      <c r="R8610" s="9"/>
      <c r="T8610">
        <f t="shared" si="1182"/>
        <v>3591400</v>
      </c>
      <c r="U8610">
        <v>216.8</v>
      </c>
      <c r="V8610">
        <f t="shared" si="1180"/>
        <v>103.1</v>
      </c>
      <c r="W8610" t="str">
        <f t="shared" si="1183"/>
        <v/>
      </c>
      <c r="X8610" t="str">
        <f t="shared" si="1184"/>
        <v/>
      </c>
      <c r="Y8610" t="str">
        <f t="shared" si="1181"/>
        <v/>
      </c>
      <c r="Z8610" s="9"/>
      <c r="AA8610" s="14">
        <f t="shared" si="1185"/>
        <v>0.47599999999999998</v>
      </c>
      <c r="AB8610" s="14">
        <f t="shared" si="1186"/>
        <v>4.0000000000000001E-3</v>
      </c>
    </row>
    <row r="8611" spans="1:28" x14ac:dyDescent="0.25">
      <c r="A8611" s="10">
        <f t="shared" si="1187"/>
        <v>45650</v>
      </c>
      <c r="B8611" s="11">
        <v>359</v>
      </c>
      <c r="C8611" s="11">
        <v>1500</v>
      </c>
      <c r="D8611" s="12">
        <v>867.625</v>
      </c>
      <c r="E8611" s="9"/>
      <c r="F8611" s="9">
        <v>71.11</v>
      </c>
      <c r="G8611" s="9">
        <v>0</v>
      </c>
      <c r="H8611" s="9">
        <v>2.516</v>
      </c>
      <c r="I8611" s="9">
        <v>151.624</v>
      </c>
      <c r="J8611" s="9">
        <v>-4.1369999999999996</v>
      </c>
      <c r="K8611" s="9">
        <v>98.5</v>
      </c>
      <c r="L8611" s="9">
        <v>0.19700000000000001</v>
      </c>
      <c r="M8611" s="9">
        <v>0.24399999999999999</v>
      </c>
      <c r="N8611" s="9">
        <v>0</v>
      </c>
      <c r="O8611" s="9">
        <v>55.625</v>
      </c>
      <c r="P8611" s="9"/>
      <c r="Q8611" s="9"/>
      <c r="R8611" s="9"/>
      <c r="T8611">
        <f t="shared" si="1182"/>
        <v>3591500</v>
      </c>
      <c r="U8611">
        <v>120.5</v>
      </c>
      <c r="V8611">
        <f t="shared" si="1180"/>
        <v>55.6</v>
      </c>
      <c r="W8611" t="str">
        <f t="shared" si="1183"/>
        <v/>
      </c>
      <c r="X8611" t="str">
        <f t="shared" si="1184"/>
        <v/>
      </c>
      <c r="Y8611" t="str">
        <f t="shared" si="1181"/>
        <v/>
      </c>
      <c r="Z8611" s="9"/>
      <c r="AA8611" s="14">
        <f t="shared" si="1185"/>
        <v>0.443</v>
      </c>
      <c r="AB8611" s="14">
        <f t="shared" si="1186"/>
        <v>7.0000000000000001E-3</v>
      </c>
    </row>
    <row r="8612" spans="1:28" x14ac:dyDescent="0.25">
      <c r="A8612" s="10">
        <f t="shared" si="1187"/>
        <v>45650</v>
      </c>
      <c r="B8612" s="11">
        <v>359</v>
      </c>
      <c r="C8612" s="11">
        <v>1600</v>
      </c>
      <c r="D8612" s="12">
        <v>867.66666666666697</v>
      </c>
      <c r="E8612" s="9"/>
      <c r="F8612" s="9">
        <v>71.227000000000004</v>
      </c>
      <c r="G8612" s="9">
        <v>0</v>
      </c>
      <c r="H8612" s="9">
        <v>3.02</v>
      </c>
      <c r="I8612" s="9">
        <v>154.43100000000001</v>
      </c>
      <c r="J8612" s="9">
        <v>-4.1970000000000001</v>
      </c>
      <c r="K8612" s="9">
        <v>98.4</v>
      </c>
      <c r="L8612" s="9">
        <v>0.19700000000000001</v>
      </c>
      <c r="M8612" s="9">
        <v>0.24399999999999999</v>
      </c>
      <c r="N8612" s="9">
        <v>0</v>
      </c>
      <c r="O8612" s="9">
        <v>29.375</v>
      </c>
      <c r="P8612" s="9"/>
      <c r="Q8612" s="9"/>
      <c r="R8612" s="9"/>
      <c r="T8612">
        <f t="shared" si="1182"/>
        <v>3591600</v>
      </c>
      <c r="U8612">
        <v>18.7</v>
      </c>
      <c r="V8612">
        <f t="shared" si="1180"/>
        <v>29.4</v>
      </c>
      <c r="W8612" t="str">
        <f t="shared" si="1183"/>
        <v/>
      </c>
      <c r="X8612" t="str">
        <f t="shared" si="1184"/>
        <v/>
      </c>
      <c r="Y8612" t="str">
        <f t="shared" si="1181"/>
        <v/>
      </c>
      <c r="Z8612" s="9"/>
      <c r="AA8612" s="14">
        <f t="shared" si="1185"/>
        <v>0.44</v>
      </c>
      <c r="AB8612" s="14">
        <f t="shared" si="1186"/>
        <v>7.0000000000000001E-3</v>
      </c>
    </row>
    <row r="8613" spans="1:28" x14ac:dyDescent="0.25">
      <c r="A8613" s="10">
        <f t="shared" si="1187"/>
        <v>45650</v>
      </c>
      <c r="B8613" s="11">
        <v>359</v>
      </c>
      <c r="C8613" s="11">
        <v>1700</v>
      </c>
      <c r="D8613" s="12">
        <v>867.70833333333303</v>
      </c>
      <c r="E8613" s="9"/>
      <c r="F8613" s="9">
        <v>71.929000000000002</v>
      </c>
      <c r="G8613" s="9">
        <v>1.0069999999999999</v>
      </c>
      <c r="H8613" s="9">
        <v>4.5289999999999999</v>
      </c>
      <c r="I8613" s="9">
        <v>154.43100000000001</v>
      </c>
      <c r="J8613" s="9">
        <v>-4.8339999999999996</v>
      </c>
      <c r="K8613" s="9">
        <v>98.5</v>
      </c>
      <c r="L8613" s="9">
        <v>0.19700000000000001</v>
      </c>
      <c r="M8613" s="9">
        <v>0.24399999999999999</v>
      </c>
      <c r="N8613" s="9">
        <v>0</v>
      </c>
      <c r="O8613" s="9">
        <v>0.625</v>
      </c>
      <c r="P8613" s="9"/>
      <c r="Q8613" s="9"/>
      <c r="R8613" s="9"/>
      <c r="T8613">
        <f t="shared" si="1182"/>
        <v>3591700</v>
      </c>
      <c r="U8613">
        <v>0</v>
      </c>
      <c r="V8613">
        <f t="shared" si="1180"/>
        <v>0</v>
      </c>
      <c r="W8613" t="str">
        <f t="shared" si="1183"/>
        <v/>
      </c>
      <c r="X8613" t="str">
        <f t="shared" si="1184"/>
        <v/>
      </c>
      <c r="Y8613" t="str">
        <f t="shared" si="1181"/>
        <v/>
      </c>
      <c r="Z8613" s="9"/>
      <c r="AA8613" s="14">
        <f t="shared" si="1185"/>
        <v>0.42</v>
      </c>
      <c r="AB8613" s="14">
        <f t="shared" si="1186"/>
        <v>6.0000000000000001E-3</v>
      </c>
    </row>
    <row r="8614" spans="1:28" x14ac:dyDescent="0.25">
      <c r="A8614" s="10">
        <f t="shared" si="1187"/>
        <v>45650</v>
      </c>
      <c r="B8614" s="11">
        <v>359</v>
      </c>
      <c r="C8614" s="11">
        <v>1800</v>
      </c>
      <c r="D8614" s="12">
        <v>867.75</v>
      </c>
      <c r="E8614" s="9"/>
      <c r="F8614" s="9">
        <v>71.811999999999998</v>
      </c>
      <c r="G8614" s="9">
        <v>0.503</v>
      </c>
      <c r="H8614" s="9">
        <v>3.5230000000000001</v>
      </c>
      <c r="I8614" s="9">
        <v>141.79599999999999</v>
      </c>
      <c r="J8614" s="9">
        <v>-5.4489999999999998</v>
      </c>
      <c r="K8614" s="9">
        <v>98.2</v>
      </c>
      <c r="L8614" s="9">
        <v>0.19800000000000001</v>
      </c>
      <c r="M8614" s="9">
        <v>0.24399999999999999</v>
      </c>
      <c r="N8614" s="9">
        <v>0</v>
      </c>
      <c r="O8614" s="9">
        <v>0.625</v>
      </c>
      <c r="P8614" s="9"/>
      <c r="Q8614" s="9"/>
      <c r="R8614" s="9"/>
      <c r="T8614">
        <f t="shared" si="1182"/>
        <v>3591800</v>
      </c>
      <c r="U8614">
        <v>0</v>
      </c>
      <c r="V8614">
        <f t="shared" si="1180"/>
        <v>0</v>
      </c>
      <c r="W8614" t="str">
        <f t="shared" si="1183"/>
        <v/>
      </c>
      <c r="X8614" t="str">
        <f t="shared" si="1184"/>
        <v/>
      </c>
      <c r="Y8614" t="str">
        <f t="shared" si="1181"/>
        <v/>
      </c>
      <c r="Z8614" s="9"/>
      <c r="AA8614" s="14">
        <f t="shared" si="1185"/>
        <v>0.39900000000000002</v>
      </c>
      <c r="AB8614" s="14">
        <f t="shared" si="1186"/>
        <v>7.0000000000000001E-3</v>
      </c>
    </row>
    <row r="8615" spans="1:28" x14ac:dyDescent="0.25">
      <c r="A8615" s="10">
        <f t="shared" si="1187"/>
        <v>45650</v>
      </c>
      <c r="B8615" s="11">
        <v>359</v>
      </c>
      <c r="C8615" s="11">
        <v>1900</v>
      </c>
      <c r="D8615" s="12">
        <v>867.79166666666697</v>
      </c>
      <c r="E8615" s="9"/>
      <c r="F8615" s="9">
        <v>71.578000000000003</v>
      </c>
      <c r="G8615" s="9">
        <v>1.51</v>
      </c>
      <c r="H8615" s="9">
        <v>5.5359999999999996</v>
      </c>
      <c r="I8615" s="9">
        <v>150.22</v>
      </c>
      <c r="J8615" s="9">
        <v>-6.1680000000000001</v>
      </c>
      <c r="K8615" s="9">
        <v>97.7</v>
      </c>
      <c r="L8615" s="9">
        <v>0.19800000000000001</v>
      </c>
      <c r="M8615" s="9">
        <v>0.24399999999999999</v>
      </c>
      <c r="N8615" s="9">
        <v>0</v>
      </c>
      <c r="O8615" s="9">
        <v>0.625</v>
      </c>
      <c r="P8615" s="9"/>
      <c r="Q8615" s="9"/>
      <c r="R8615" s="9"/>
      <c r="T8615">
        <f t="shared" si="1182"/>
        <v>3591900</v>
      </c>
      <c r="U8615">
        <v>0</v>
      </c>
      <c r="V8615">
        <f t="shared" si="1180"/>
        <v>0</v>
      </c>
      <c r="W8615" t="str">
        <f t="shared" si="1183"/>
        <v/>
      </c>
      <c r="X8615" t="str">
        <f t="shared" si="1184"/>
        <v/>
      </c>
      <c r="Y8615" t="str">
        <f t="shared" si="1181"/>
        <v/>
      </c>
      <c r="Z8615" s="9"/>
      <c r="AA8615" s="14">
        <f t="shared" si="1185"/>
        <v>0.376</v>
      </c>
      <c r="AB8615" s="14">
        <f t="shared" si="1186"/>
        <v>8.9999999999999993E-3</v>
      </c>
    </row>
    <row r="8616" spans="1:28" x14ac:dyDescent="0.25">
      <c r="A8616" s="10">
        <f t="shared" si="1187"/>
        <v>45650</v>
      </c>
      <c r="B8616" s="11">
        <v>359</v>
      </c>
      <c r="C8616" s="11">
        <v>2000</v>
      </c>
      <c r="D8616" s="12">
        <v>867.83333333333303</v>
      </c>
      <c r="E8616" s="9"/>
      <c r="F8616" s="9">
        <v>71.460999999999999</v>
      </c>
      <c r="G8616" s="9">
        <v>1.0069999999999999</v>
      </c>
      <c r="H8616" s="9">
        <v>4.5289999999999999</v>
      </c>
      <c r="I8616" s="9">
        <v>150.22</v>
      </c>
      <c r="J8616" s="9">
        <v>-6.2619999999999996</v>
      </c>
      <c r="K8616" s="9">
        <v>97.5</v>
      </c>
      <c r="L8616" s="9">
        <v>0.19800000000000001</v>
      </c>
      <c r="M8616" s="9">
        <v>0.24399999999999999</v>
      </c>
      <c r="N8616" s="9">
        <v>0</v>
      </c>
      <c r="O8616" s="9">
        <v>0.625</v>
      </c>
      <c r="P8616" s="9"/>
      <c r="Q8616" s="9"/>
      <c r="R8616" s="9"/>
      <c r="T8616">
        <f t="shared" si="1182"/>
        <v>3592000</v>
      </c>
      <c r="U8616">
        <v>0</v>
      </c>
      <c r="V8616">
        <f t="shared" si="1180"/>
        <v>0</v>
      </c>
      <c r="W8616" t="str">
        <f t="shared" si="1183"/>
        <v/>
      </c>
      <c r="X8616" t="str">
        <f t="shared" si="1184"/>
        <v/>
      </c>
      <c r="Y8616" t="str">
        <f t="shared" si="1181"/>
        <v/>
      </c>
      <c r="Z8616" s="9"/>
      <c r="AA8616" s="14">
        <f t="shared" si="1185"/>
        <v>0.373</v>
      </c>
      <c r="AB8616" s="14">
        <f t="shared" si="1186"/>
        <v>0.01</v>
      </c>
    </row>
    <row r="8617" spans="1:28" x14ac:dyDescent="0.25">
      <c r="A8617" s="10">
        <f t="shared" si="1187"/>
        <v>45650</v>
      </c>
      <c r="B8617" s="11">
        <v>359</v>
      </c>
      <c r="C8617" s="11">
        <v>2100</v>
      </c>
      <c r="D8617" s="12">
        <v>867.875</v>
      </c>
      <c r="E8617" s="9"/>
      <c r="F8617" s="9">
        <v>71.227000000000004</v>
      </c>
      <c r="G8617" s="9">
        <v>1.0069999999999999</v>
      </c>
      <c r="H8617" s="9">
        <v>3.5230000000000001</v>
      </c>
      <c r="I8617" s="9">
        <v>151.624</v>
      </c>
      <c r="J8617" s="9">
        <v>-6.1050000000000004</v>
      </c>
      <c r="K8617" s="9">
        <v>97.2</v>
      </c>
      <c r="L8617" s="9">
        <v>0.19800000000000001</v>
      </c>
      <c r="M8617" s="9">
        <v>0.24399999999999999</v>
      </c>
      <c r="N8617" s="9">
        <v>0</v>
      </c>
      <c r="O8617" s="9">
        <v>0.625</v>
      </c>
      <c r="P8617" s="9"/>
      <c r="Q8617" s="9"/>
      <c r="R8617" s="9"/>
      <c r="T8617">
        <f t="shared" si="1182"/>
        <v>3592100</v>
      </c>
      <c r="U8617">
        <v>0</v>
      </c>
      <c r="V8617">
        <f t="shared" si="1180"/>
        <v>0</v>
      </c>
      <c r="W8617" t="str">
        <f t="shared" si="1183"/>
        <v/>
      </c>
      <c r="X8617" t="str">
        <f t="shared" si="1184"/>
        <v/>
      </c>
      <c r="Y8617" t="str">
        <f t="shared" si="1181"/>
        <v/>
      </c>
      <c r="Z8617" s="9"/>
      <c r="AA8617" s="14">
        <f t="shared" si="1185"/>
        <v>0.376</v>
      </c>
      <c r="AB8617" s="14">
        <f t="shared" si="1186"/>
        <v>1.0999999999999999E-2</v>
      </c>
    </row>
    <row r="8618" spans="1:28" x14ac:dyDescent="0.25">
      <c r="A8618" s="10">
        <f t="shared" si="1187"/>
        <v>45650</v>
      </c>
      <c r="B8618" s="11">
        <v>359</v>
      </c>
      <c r="C8618" s="11">
        <v>2200</v>
      </c>
      <c r="D8618" s="12">
        <v>867.91666666666697</v>
      </c>
      <c r="E8618" s="9"/>
      <c r="F8618" s="9">
        <v>71.227000000000004</v>
      </c>
      <c r="G8618" s="9">
        <v>0.503</v>
      </c>
      <c r="H8618" s="9">
        <v>3.5230000000000001</v>
      </c>
      <c r="I8618" s="9">
        <v>155.83500000000001</v>
      </c>
      <c r="J8618" s="9">
        <v>-7.2510000000000003</v>
      </c>
      <c r="K8618" s="9">
        <v>97</v>
      </c>
      <c r="L8618" s="9">
        <v>0.19800000000000001</v>
      </c>
      <c r="M8618" s="9">
        <v>0.24399999999999999</v>
      </c>
      <c r="N8618" s="9">
        <v>0</v>
      </c>
      <c r="O8618" s="9">
        <v>0.625</v>
      </c>
      <c r="P8618" s="9"/>
      <c r="Q8618" s="9"/>
      <c r="R8618" s="9"/>
      <c r="T8618">
        <f t="shared" si="1182"/>
        <v>3592200</v>
      </c>
      <c r="U8618">
        <v>0</v>
      </c>
      <c r="V8618">
        <f t="shared" si="1180"/>
        <v>0</v>
      </c>
      <c r="W8618" t="str">
        <f t="shared" si="1183"/>
        <v/>
      </c>
      <c r="X8618" t="str">
        <f t="shared" si="1184"/>
        <v/>
      </c>
      <c r="Y8618" t="str">
        <f t="shared" si="1181"/>
        <v/>
      </c>
      <c r="Z8618" s="9"/>
      <c r="AA8618" s="14">
        <f t="shared" si="1185"/>
        <v>0.34399999999999997</v>
      </c>
      <c r="AB8618" s="14">
        <f t="shared" si="1186"/>
        <v>1.0999999999999999E-2</v>
      </c>
    </row>
    <row r="8619" spans="1:28" x14ac:dyDescent="0.25">
      <c r="A8619" s="10">
        <f t="shared" si="1187"/>
        <v>45650</v>
      </c>
      <c r="B8619" s="11">
        <v>359</v>
      </c>
      <c r="C8619" s="11">
        <v>2300</v>
      </c>
      <c r="D8619" s="12">
        <v>867.95833333333303</v>
      </c>
      <c r="E8619" s="9"/>
      <c r="F8619" s="9">
        <v>70.641999999999996</v>
      </c>
      <c r="G8619" s="9">
        <v>0.503</v>
      </c>
      <c r="H8619" s="9">
        <v>3.02</v>
      </c>
      <c r="I8619" s="9">
        <v>157.239</v>
      </c>
      <c r="J8619" s="9">
        <v>-7.4450000000000003</v>
      </c>
      <c r="K8619" s="9">
        <v>96.7</v>
      </c>
      <c r="L8619" s="9">
        <v>0.19800000000000001</v>
      </c>
      <c r="M8619" s="9">
        <v>0.24399999999999999</v>
      </c>
      <c r="N8619" s="9">
        <v>0</v>
      </c>
      <c r="O8619" s="9">
        <v>0.625</v>
      </c>
      <c r="P8619" s="9"/>
      <c r="Q8619" s="9"/>
      <c r="R8619" s="9"/>
      <c r="T8619">
        <f t="shared" si="1182"/>
        <v>3592300</v>
      </c>
      <c r="U8619">
        <v>0</v>
      </c>
      <c r="V8619">
        <f t="shared" si="1180"/>
        <v>0</v>
      </c>
      <c r="W8619" t="str">
        <f t="shared" si="1183"/>
        <v/>
      </c>
      <c r="X8619" t="str">
        <f t="shared" si="1184"/>
        <v/>
      </c>
      <c r="Y8619" t="str">
        <f t="shared" si="1181"/>
        <v/>
      </c>
      <c r="Z8619" s="9"/>
      <c r="AA8619" s="14">
        <f t="shared" si="1185"/>
        <v>0.33700000000000002</v>
      </c>
      <c r="AB8619" s="14">
        <f t="shared" si="1186"/>
        <v>1.2E-2</v>
      </c>
    </row>
    <row r="8620" spans="1:28" x14ac:dyDescent="0.25">
      <c r="A8620" s="10">
        <f t="shared" si="1187"/>
        <v>45650</v>
      </c>
      <c r="B8620" s="11">
        <v>359</v>
      </c>
      <c r="C8620" s="11">
        <v>2400</v>
      </c>
      <c r="D8620" s="12">
        <v>868</v>
      </c>
      <c r="E8620" s="9"/>
      <c r="F8620" s="9">
        <v>70.525000000000006</v>
      </c>
      <c r="G8620" s="9">
        <v>1.0069999999999999</v>
      </c>
      <c r="H8620" s="9">
        <v>4.0259999999999998</v>
      </c>
      <c r="I8620" s="9">
        <v>150.22</v>
      </c>
      <c r="J8620" s="9">
        <v>-7.6079999999999997</v>
      </c>
      <c r="K8620" s="9">
        <v>96.8</v>
      </c>
      <c r="L8620" s="9">
        <v>0.19800000000000001</v>
      </c>
      <c r="M8620" s="9">
        <v>0.24399999999999999</v>
      </c>
      <c r="N8620" s="9">
        <v>0</v>
      </c>
      <c r="O8620" s="9">
        <v>0.625</v>
      </c>
      <c r="P8620" s="9"/>
      <c r="Q8620" s="9"/>
      <c r="R8620" s="9"/>
      <c r="T8620">
        <f t="shared" si="1182"/>
        <v>3592400</v>
      </c>
      <c r="U8620">
        <v>0</v>
      </c>
      <c r="V8620">
        <f t="shared" si="1180"/>
        <v>0</v>
      </c>
      <c r="W8620">
        <f t="shared" si="1183"/>
        <v>0.19800000000000001</v>
      </c>
      <c r="X8620">
        <f t="shared" si="1184"/>
        <v>0.24399999999999999</v>
      </c>
      <c r="Y8620">
        <f t="shared" si="1181"/>
        <v>0.70499999999999996</v>
      </c>
      <c r="Z8620" s="9"/>
      <c r="AA8620" s="14">
        <f t="shared" si="1185"/>
        <v>0.33300000000000002</v>
      </c>
      <c r="AB8620" s="14">
        <f t="shared" si="1186"/>
        <v>1.0999999999999999E-2</v>
      </c>
    </row>
    <row r="8621" spans="1:28" x14ac:dyDescent="0.25">
      <c r="A8621" s="10">
        <f t="shared" si="1187"/>
        <v>45651</v>
      </c>
      <c r="B8621" s="11">
        <v>360</v>
      </c>
      <c r="C8621" s="11">
        <v>100</v>
      </c>
      <c r="D8621" s="12">
        <v>868.04166666666697</v>
      </c>
      <c r="E8621" s="9"/>
      <c r="F8621" s="9">
        <v>68.42</v>
      </c>
      <c r="G8621" s="9">
        <v>0</v>
      </c>
      <c r="H8621" s="9">
        <v>2.516</v>
      </c>
      <c r="I8621" s="9">
        <v>153.02699999999999</v>
      </c>
      <c r="J8621" s="9">
        <v>-7.1219999999999999</v>
      </c>
      <c r="K8621" s="9">
        <v>96.6</v>
      </c>
      <c r="L8621" s="9">
        <v>0.19800000000000001</v>
      </c>
      <c r="M8621" s="9">
        <v>0.24399999999999999</v>
      </c>
      <c r="N8621" s="9">
        <v>0</v>
      </c>
      <c r="O8621" s="9">
        <v>0.625</v>
      </c>
      <c r="P8621" s="9"/>
      <c r="Q8621" s="9"/>
      <c r="R8621" s="9"/>
      <c r="T8621">
        <f t="shared" si="1182"/>
        <v>3600100</v>
      </c>
      <c r="U8621">
        <v>0</v>
      </c>
      <c r="V8621">
        <f t="shared" si="1180"/>
        <v>0</v>
      </c>
      <c r="W8621" t="str">
        <f t="shared" si="1183"/>
        <v/>
      </c>
      <c r="X8621" t="str">
        <f t="shared" si="1184"/>
        <v/>
      </c>
      <c r="Y8621" t="str">
        <f t="shared" si="1181"/>
        <v/>
      </c>
      <c r="Z8621" s="9"/>
      <c r="AA8621" s="14">
        <f t="shared" si="1185"/>
        <v>0.34599999999999997</v>
      </c>
      <c r="AB8621" s="14">
        <f t="shared" si="1186"/>
        <v>1.2E-2</v>
      </c>
    </row>
    <row r="8622" spans="1:28" x14ac:dyDescent="0.25">
      <c r="A8622" s="10">
        <f t="shared" si="1187"/>
        <v>45651</v>
      </c>
      <c r="B8622" s="11">
        <v>360</v>
      </c>
      <c r="C8622" s="11">
        <v>200</v>
      </c>
      <c r="D8622" s="12">
        <v>868.08333333333303</v>
      </c>
      <c r="E8622" s="9"/>
      <c r="F8622" s="9">
        <v>70.759</v>
      </c>
      <c r="G8622" s="9">
        <v>0</v>
      </c>
      <c r="H8622" s="9">
        <v>2.516</v>
      </c>
      <c r="I8622" s="9">
        <v>157.239</v>
      </c>
      <c r="J8622" s="9">
        <v>-7.3810000000000002</v>
      </c>
      <c r="K8622" s="9">
        <v>96.7</v>
      </c>
      <c r="L8622" s="9">
        <v>0.19700000000000001</v>
      </c>
      <c r="M8622" s="9">
        <v>0.24399999999999999</v>
      </c>
      <c r="N8622" s="9">
        <v>0</v>
      </c>
      <c r="O8622" s="9">
        <v>0.625</v>
      </c>
      <c r="P8622" s="9"/>
      <c r="Q8622" s="9"/>
      <c r="R8622" s="9"/>
      <c r="T8622">
        <f t="shared" si="1182"/>
        <v>3600200</v>
      </c>
      <c r="U8622">
        <v>0</v>
      </c>
      <c r="V8622">
        <f t="shared" si="1180"/>
        <v>0</v>
      </c>
      <c r="W8622" t="str">
        <f t="shared" si="1183"/>
        <v/>
      </c>
      <c r="X8622" t="str">
        <f t="shared" si="1184"/>
        <v/>
      </c>
      <c r="Y8622" t="str">
        <f t="shared" si="1181"/>
        <v/>
      </c>
      <c r="Z8622" s="9"/>
      <c r="AA8622" s="14">
        <f t="shared" si="1185"/>
        <v>0.33900000000000002</v>
      </c>
      <c r="AB8622" s="14">
        <f t="shared" si="1186"/>
        <v>1.2E-2</v>
      </c>
    </row>
    <row r="8623" spans="1:28" x14ac:dyDescent="0.25">
      <c r="A8623" s="10">
        <f t="shared" si="1187"/>
        <v>45651</v>
      </c>
      <c r="B8623" s="11">
        <v>360</v>
      </c>
      <c r="C8623" s="11">
        <v>300</v>
      </c>
      <c r="D8623" s="12">
        <v>868.125</v>
      </c>
      <c r="E8623" s="9"/>
      <c r="F8623" s="9">
        <v>70.057000000000002</v>
      </c>
      <c r="G8623" s="9">
        <v>0</v>
      </c>
      <c r="H8623" s="9">
        <v>2.516</v>
      </c>
      <c r="I8623" s="9">
        <v>146.00800000000001</v>
      </c>
      <c r="J8623" s="9">
        <v>-9.4730000000000008</v>
      </c>
      <c r="K8623" s="9">
        <v>96.5</v>
      </c>
      <c r="L8623" s="9">
        <v>0.19700000000000001</v>
      </c>
      <c r="M8623" s="9">
        <v>0.24399999999999999</v>
      </c>
      <c r="N8623" s="9">
        <v>0</v>
      </c>
      <c r="O8623" s="9">
        <v>0.625</v>
      </c>
      <c r="P8623" s="9"/>
      <c r="Q8623" s="9"/>
      <c r="R8623" s="9"/>
      <c r="T8623">
        <f t="shared" si="1182"/>
        <v>3600300</v>
      </c>
      <c r="U8623">
        <v>0</v>
      </c>
      <c r="V8623">
        <f t="shared" si="1180"/>
        <v>0</v>
      </c>
      <c r="W8623" t="str">
        <f t="shared" si="1183"/>
        <v/>
      </c>
      <c r="X8623" t="str">
        <f t="shared" si="1184"/>
        <v/>
      </c>
      <c r="Y8623" t="str">
        <f t="shared" si="1181"/>
        <v/>
      </c>
      <c r="Z8623" s="9"/>
      <c r="AA8623" s="14">
        <f t="shared" si="1185"/>
        <v>0.28699999999999998</v>
      </c>
      <c r="AB8623" s="14">
        <f t="shared" si="1186"/>
        <v>0.01</v>
      </c>
    </row>
    <row r="8624" spans="1:28" x14ac:dyDescent="0.25">
      <c r="A8624" s="10">
        <f t="shared" si="1187"/>
        <v>45651</v>
      </c>
      <c r="B8624" s="11">
        <v>360</v>
      </c>
      <c r="C8624" s="11">
        <v>400</v>
      </c>
      <c r="D8624" s="12">
        <v>868.16666666666697</v>
      </c>
      <c r="E8624" s="9"/>
      <c r="F8624" s="9">
        <v>70.641999999999996</v>
      </c>
      <c r="G8624" s="9">
        <v>0</v>
      </c>
      <c r="H8624" s="9">
        <v>2.0129999999999999</v>
      </c>
      <c r="I8624" s="9">
        <v>303.24700000000001</v>
      </c>
      <c r="J8624" s="9">
        <v>-9.1</v>
      </c>
      <c r="K8624" s="9">
        <v>95.9</v>
      </c>
      <c r="L8624" s="9">
        <v>0.19700000000000001</v>
      </c>
      <c r="M8624" s="9">
        <v>0.24399999999999999</v>
      </c>
      <c r="N8624" s="9">
        <v>0</v>
      </c>
      <c r="O8624" s="9">
        <v>0.625</v>
      </c>
      <c r="P8624" s="9"/>
      <c r="Q8624" s="9"/>
      <c r="R8624" s="9"/>
      <c r="T8624">
        <f t="shared" si="1182"/>
        <v>3600400</v>
      </c>
      <c r="U8624">
        <v>0</v>
      </c>
      <c r="V8624">
        <f t="shared" si="1180"/>
        <v>0</v>
      </c>
      <c r="W8624" t="str">
        <f t="shared" si="1183"/>
        <v/>
      </c>
      <c r="X8624" t="str">
        <f t="shared" si="1184"/>
        <v/>
      </c>
      <c r="Y8624" t="str">
        <f t="shared" si="1181"/>
        <v/>
      </c>
      <c r="Z8624" s="9"/>
      <c r="AA8624" s="14">
        <f t="shared" si="1185"/>
        <v>0.29399999999999998</v>
      </c>
      <c r="AB8624" s="14">
        <f t="shared" si="1186"/>
        <v>1.2999999999999999E-2</v>
      </c>
    </row>
    <row r="8625" spans="1:28" x14ac:dyDescent="0.25">
      <c r="A8625" s="10">
        <f t="shared" si="1187"/>
        <v>45651</v>
      </c>
      <c r="B8625" s="11">
        <v>360</v>
      </c>
      <c r="C8625" s="11">
        <v>500</v>
      </c>
      <c r="D8625" s="12">
        <v>868.20833333333303</v>
      </c>
      <c r="E8625" s="9"/>
      <c r="F8625" s="9">
        <v>69.822999999999993</v>
      </c>
      <c r="G8625" s="9">
        <v>0</v>
      </c>
      <c r="H8625" s="9">
        <v>2.516</v>
      </c>
      <c r="I8625" s="9">
        <v>335.53699999999998</v>
      </c>
      <c r="J8625" s="9">
        <v>-8.9990000000000006</v>
      </c>
      <c r="K8625" s="9">
        <v>96.1</v>
      </c>
      <c r="L8625" s="9">
        <v>0.19800000000000001</v>
      </c>
      <c r="M8625" s="9">
        <v>0.24399999999999999</v>
      </c>
      <c r="N8625" s="9">
        <v>0</v>
      </c>
      <c r="O8625" s="9">
        <v>0.625</v>
      </c>
      <c r="P8625" s="9"/>
      <c r="Q8625" s="9"/>
      <c r="R8625" s="9"/>
      <c r="T8625">
        <f t="shared" si="1182"/>
        <v>3600500</v>
      </c>
      <c r="U8625">
        <v>0</v>
      </c>
      <c r="V8625">
        <f t="shared" si="1180"/>
        <v>0</v>
      </c>
      <c r="W8625" t="str">
        <f t="shared" si="1183"/>
        <v/>
      </c>
      <c r="X8625" t="str">
        <f t="shared" si="1184"/>
        <v/>
      </c>
      <c r="Y8625" t="str">
        <f t="shared" si="1181"/>
        <v/>
      </c>
      <c r="Z8625" s="9"/>
      <c r="AA8625" s="14">
        <f t="shared" si="1185"/>
        <v>0.29699999999999999</v>
      </c>
      <c r="AB8625" s="14">
        <f t="shared" si="1186"/>
        <v>1.2E-2</v>
      </c>
    </row>
    <row r="8626" spans="1:28" x14ac:dyDescent="0.25">
      <c r="A8626" s="10">
        <f t="shared" si="1187"/>
        <v>45651</v>
      </c>
      <c r="B8626" s="11">
        <v>360</v>
      </c>
      <c r="C8626" s="11">
        <v>600</v>
      </c>
      <c r="D8626" s="12">
        <v>868.25</v>
      </c>
      <c r="E8626" s="9"/>
      <c r="F8626" s="9">
        <v>70.057000000000002</v>
      </c>
      <c r="G8626" s="9">
        <v>0</v>
      </c>
      <c r="H8626" s="9">
        <v>2.0129999999999999</v>
      </c>
      <c r="I8626" s="9">
        <v>22.463000000000001</v>
      </c>
      <c r="J8626" s="9">
        <v>-9.1</v>
      </c>
      <c r="K8626" s="9">
        <v>96.1</v>
      </c>
      <c r="L8626" s="9">
        <v>0.19800000000000001</v>
      </c>
      <c r="M8626" s="9">
        <v>0.24399999999999999</v>
      </c>
      <c r="N8626" s="9">
        <v>0</v>
      </c>
      <c r="O8626" s="9">
        <v>0.625</v>
      </c>
      <c r="P8626" s="9"/>
      <c r="Q8626" s="9"/>
      <c r="R8626" s="9"/>
      <c r="T8626">
        <f t="shared" si="1182"/>
        <v>3600600</v>
      </c>
      <c r="U8626">
        <v>0</v>
      </c>
      <c r="V8626">
        <f t="shared" si="1180"/>
        <v>0</v>
      </c>
      <c r="W8626" t="str">
        <f t="shared" si="1183"/>
        <v/>
      </c>
      <c r="X8626" t="str">
        <f t="shared" si="1184"/>
        <v/>
      </c>
      <c r="Y8626" t="str">
        <f t="shared" si="1181"/>
        <v/>
      </c>
      <c r="Z8626" s="9"/>
      <c r="AA8626" s="14">
        <f t="shared" si="1185"/>
        <v>0.29499999999999998</v>
      </c>
      <c r="AB8626" s="14">
        <f t="shared" si="1186"/>
        <v>1.2E-2</v>
      </c>
    </row>
    <row r="8627" spans="1:28" x14ac:dyDescent="0.25">
      <c r="A8627" s="10">
        <f t="shared" si="1187"/>
        <v>45651</v>
      </c>
      <c r="B8627" s="11">
        <v>360</v>
      </c>
      <c r="C8627" s="11">
        <v>700</v>
      </c>
      <c r="D8627" s="12">
        <v>868.29166666666697</v>
      </c>
      <c r="E8627" s="9"/>
      <c r="F8627" s="9">
        <v>70.057000000000002</v>
      </c>
      <c r="G8627" s="9">
        <v>0.503</v>
      </c>
      <c r="H8627" s="9">
        <v>3.02</v>
      </c>
      <c r="I8627" s="9">
        <v>36.502000000000002</v>
      </c>
      <c r="J8627" s="9">
        <v>-8.73</v>
      </c>
      <c r="K8627" s="9">
        <v>96.3</v>
      </c>
      <c r="L8627" s="9">
        <v>0.19800000000000001</v>
      </c>
      <c r="M8627" s="9">
        <v>0.24399999999999999</v>
      </c>
      <c r="N8627" s="9">
        <v>0</v>
      </c>
      <c r="O8627" s="9">
        <v>0.625</v>
      </c>
      <c r="P8627" s="9"/>
      <c r="Q8627" s="9"/>
      <c r="R8627" s="9"/>
      <c r="T8627">
        <f t="shared" si="1182"/>
        <v>3600700</v>
      </c>
      <c r="U8627">
        <v>0</v>
      </c>
      <c r="V8627">
        <f t="shared" si="1180"/>
        <v>0</v>
      </c>
      <c r="W8627" t="str">
        <f t="shared" si="1183"/>
        <v/>
      </c>
      <c r="X8627" t="str">
        <f t="shared" si="1184"/>
        <v/>
      </c>
      <c r="Y8627" t="str">
        <f t="shared" si="1181"/>
        <v/>
      </c>
      <c r="Z8627" s="9"/>
      <c r="AA8627" s="14">
        <f t="shared" si="1185"/>
        <v>0.30399999999999999</v>
      </c>
      <c r="AB8627" s="14">
        <f t="shared" si="1186"/>
        <v>1.2E-2</v>
      </c>
    </row>
    <row r="8628" spans="1:28" x14ac:dyDescent="0.25">
      <c r="A8628" s="10">
        <f t="shared" si="1187"/>
        <v>45651</v>
      </c>
      <c r="B8628" s="11">
        <v>360</v>
      </c>
      <c r="C8628" s="11">
        <v>800</v>
      </c>
      <c r="D8628" s="12">
        <v>868.33333333333303</v>
      </c>
      <c r="E8628" s="9"/>
      <c r="F8628" s="9">
        <v>69.238</v>
      </c>
      <c r="G8628" s="9">
        <v>0.503</v>
      </c>
      <c r="H8628" s="9">
        <v>5.0330000000000004</v>
      </c>
      <c r="I8628" s="9">
        <v>46.329000000000001</v>
      </c>
      <c r="J8628" s="9">
        <v>-7.3810000000000002</v>
      </c>
      <c r="K8628" s="9">
        <v>96.3</v>
      </c>
      <c r="L8628" s="9">
        <v>0.19900000000000001</v>
      </c>
      <c r="M8628" s="9">
        <v>0.24399999999999999</v>
      </c>
      <c r="N8628" s="9">
        <v>0</v>
      </c>
      <c r="O8628" s="9">
        <v>3.125</v>
      </c>
      <c r="P8628" s="9"/>
      <c r="Q8628" s="9"/>
      <c r="R8628" s="9"/>
      <c r="T8628">
        <f t="shared" si="1182"/>
        <v>3600800</v>
      </c>
      <c r="U8628">
        <v>0</v>
      </c>
      <c r="V8628">
        <f t="shared" si="1180"/>
        <v>3.1</v>
      </c>
      <c r="W8628" t="str">
        <f t="shared" si="1183"/>
        <v/>
      </c>
      <c r="X8628" t="str">
        <f t="shared" si="1184"/>
        <v/>
      </c>
      <c r="Y8628" t="str">
        <f t="shared" si="1181"/>
        <v/>
      </c>
      <c r="Z8628" s="9"/>
      <c r="AA8628" s="14">
        <f t="shared" si="1185"/>
        <v>0.33800000000000002</v>
      </c>
      <c r="AB8628" s="14">
        <f t="shared" si="1186"/>
        <v>1.2999999999999999E-2</v>
      </c>
    </row>
    <row r="8629" spans="1:28" x14ac:dyDescent="0.25">
      <c r="A8629" s="10">
        <f t="shared" si="1187"/>
        <v>45651</v>
      </c>
      <c r="B8629" s="11">
        <v>360</v>
      </c>
      <c r="C8629" s="11">
        <v>900</v>
      </c>
      <c r="D8629" s="12">
        <v>868.375</v>
      </c>
      <c r="E8629" s="9"/>
      <c r="F8629" s="9">
        <v>68.771000000000001</v>
      </c>
      <c r="G8629" s="9">
        <v>2.0129999999999999</v>
      </c>
      <c r="H8629" s="9">
        <v>5.0330000000000004</v>
      </c>
      <c r="I8629" s="9">
        <v>50.540999999999997</v>
      </c>
      <c r="J8629" s="9">
        <v>-7.2510000000000003</v>
      </c>
      <c r="K8629" s="9">
        <v>96.3</v>
      </c>
      <c r="L8629" s="9">
        <v>0.19800000000000001</v>
      </c>
      <c r="M8629" s="9">
        <v>0.24399999999999999</v>
      </c>
      <c r="N8629" s="9">
        <v>0</v>
      </c>
      <c r="O8629" s="9">
        <v>49.375</v>
      </c>
      <c r="P8629" s="9"/>
      <c r="Q8629" s="9"/>
      <c r="R8629" s="9"/>
      <c r="T8629">
        <f t="shared" si="1182"/>
        <v>3600900</v>
      </c>
      <c r="U8629">
        <v>54.3</v>
      </c>
      <c r="V8629">
        <f t="shared" si="1180"/>
        <v>49.4</v>
      </c>
      <c r="W8629" t="str">
        <f t="shared" si="1183"/>
        <v/>
      </c>
      <c r="X8629" t="str">
        <f t="shared" si="1184"/>
        <v/>
      </c>
      <c r="Y8629" t="str">
        <f t="shared" si="1181"/>
        <v/>
      </c>
      <c r="Z8629" s="9"/>
      <c r="AA8629" s="14">
        <f t="shared" si="1185"/>
        <v>0.34100000000000003</v>
      </c>
      <c r="AB8629" s="14">
        <f t="shared" si="1186"/>
        <v>1.2999999999999999E-2</v>
      </c>
    </row>
    <row r="8630" spans="1:28" x14ac:dyDescent="0.25">
      <c r="A8630" s="10">
        <f t="shared" si="1187"/>
        <v>45651</v>
      </c>
      <c r="B8630" s="11">
        <v>360</v>
      </c>
      <c r="C8630" s="11">
        <v>1000</v>
      </c>
      <c r="D8630" s="12">
        <v>868.41666666666697</v>
      </c>
      <c r="E8630" s="9"/>
      <c r="F8630" s="9">
        <v>68.653999999999996</v>
      </c>
      <c r="G8630" s="9">
        <v>2.0129999999999999</v>
      </c>
      <c r="H8630" s="9">
        <v>6.0389999999999997</v>
      </c>
      <c r="I8630" s="9">
        <v>15.443</v>
      </c>
      <c r="J8630" s="9">
        <v>-8.1319999999999997</v>
      </c>
      <c r="K8630" s="9">
        <v>95.9</v>
      </c>
      <c r="L8630" s="9">
        <v>0.19800000000000001</v>
      </c>
      <c r="M8630" s="9">
        <v>0.24399999999999999</v>
      </c>
      <c r="N8630" s="9">
        <v>0</v>
      </c>
      <c r="O8630" s="9">
        <v>95.625</v>
      </c>
      <c r="P8630" s="9"/>
      <c r="Q8630" s="9"/>
      <c r="R8630" s="9"/>
      <c r="T8630">
        <f t="shared" si="1182"/>
        <v>3601000</v>
      </c>
      <c r="U8630">
        <v>163.30000000000001</v>
      </c>
      <c r="V8630">
        <f t="shared" si="1180"/>
        <v>95.6</v>
      </c>
      <c r="W8630" t="str">
        <f t="shared" si="1183"/>
        <v/>
      </c>
      <c r="X8630" t="str">
        <f t="shared" si="1184"/>
        <v/>
      </c>
      <c r="Y8630" t="str">
        <f t="shared" si="1181"/>
        <v/>
      </c>
      <c r="Z8630" s="9"/>
      <c r="AA8630" s="14">
        <f t="shared" si="1185"/>
        <v>0.317</v>
      </c>
      <c r="AB8630" s="14">
        <f t="shared" si="1186"/>
        <v>1.4E-2</v>
      </c>
    </row>
    <row r="8631" spans="1:28" x14ac:dyDescent="0.25">
      <c r="A8631" s="10">
        <f t="shared" si="1187"/>
        <v>45651</v>
      </c>
      <c r="B8631" s="11">
        <v>360</v>
      </c>
      <c r="C8631" s="11">
        <v>1100</v>
      </c>
      <c r="D8631" s="12">
        <v>868.45833333333303</v>
      </c>
      <c r="E8631" s="9"/>
      <c r="F8631" s="9">
        <v>68.888000000000005</v>
      </c>
      <c r="G8631" s="9">
        <v>1.51</v>
      </c>
      <c r="H8631" s="9">
        <v>5.5359999999999996</v>
      </c>
      <c r="I8631" s="9">
        <v>343.96100000000001</v>
      </c>
      <c r="J8631" s="9">
        <v>-8.1649999999999991</v>
      </c>
      <c r="K8631" s="9">
        <v>95.6</v>
      </c>
      <c r="L8631" s="9">
        <v>0.19800000000000001</v>
      </c>
      <c r="M8631" s="9">
        <v>0.24399999999999999</v>
      </c>
      <c r="N8631" s="9">
        <v>0</v>
      </c>
      <c r="O8631" s="9">
        <v>70.625</v>
      </c>
      <c r="P8631" s="9"/>
      <c r="Q8631" s="9"/>
      <c r="R8631" s="9"/>
      <c r="T8631">
        <f t="shared" si="1182"/>
        <v>3601100</v>
      </c>
      <c r="U8631">
        <v>246.5</v>
      </c>
      <c r="V8631">
        <f t="shared" si="1180"/>
        <v>70.599999999999994</v>
      </c>
      <c r="W8631" t="str">
        <f t="shared" si="1183"/>
        <v/>
      </c>
      <c r="X8631" t="str">
        <f t="shared" si="1184"/>
        <v/>
      </c>
      <c r="Y8631" t="str">
        <f t="shared" si="1181"/>
        <v/>
      </c>
      <c r="Z8631" s="9"/>
      <c r="AA8631" s="14">
        <f t="shared" si="1185"/>
        <v>0.315</v>
      </c>
      <c r="AB8631" s="14">
        <f t="shared" si="1186"/>
        <v>1.4E-2</v>
      </c>
    </row>
    <row r="8632" spans="1:28" x14ac:dyDescent="0.25">
      <c r="A8632" s="10">
        <f t="shared" si="1187"/>
        <v>45651</v>
      </c>
      <c r="B8632" s="11">
        <v>360</v>
      </c>
      <c r="C8632" s="11">
        <v>1200</v>
      </c>
      <c r="D8632" s="12">
        <v>868.5</v>
      </c>
      <c r="E8632" s="9"/>
      <c r="F8632" s="9">
        <v>68.069000000000003</v>
      </c>
      <c r="G8632" s="9">
        <v>1.51</v>
      </c>
      <c r="H8632" s="9">
        <v>5.0330000000000004</v>
      </c>
      <c r="I8632" s="9">
        <v>15.443</v>
      </c>
      <c r="J8632" s="9">
        <v>-7.673</v>
      </c>
      <c r="K8632" s="9">
        <v>96</v>
      </c>
      <c r="L8632" s="9">
        <v>0.19800000000000001</v>
      </c>
      <c r="M8632" s="9">
        <v>0.24399999999999999</v>
      </c>
      <c r="N8632" s="9">
        <v>0</v>
      </c>
      <c r="O8632" s="9">
        <v>64.375</v>
      </c>
      <c r="P8632" s="9"/>
      <c r="Q8632" s="9"/>
      <c r="R8632" s="9"/>
      <c r="T8632">
        <f t="shared" si="1182"/>
        <v>3601200</v>
      </c>
      <c r="U8632">
        <v>285.7</v>
      </c>
      <c r="V8632">
        <f t="shared" si="1180"/>
        <v>64.400000000000006</v>
      </c>
      <c r="W8632" t="str">
        <f t="shared" si="1183"/>
        <v/>
      </c>
      <c r="X8632" t="str">
        <f t="shared" si="1184"/>
        <v/>
      </c>
      <c r="Y8632" t="str">
        <f t="shared" si="1181"/>
        <v/>
      </c>
      <c r="Z8632" s="9"/>
      <c r="AA8632" s="14">
        <f t="shared" si="1185"/>
        <v>0.32900000000000001</v>
      </c>
      <c r="AB8632" s="14">
        <f t="shared" si="1186"/>
        <v>1.4E-2</v>
      </c>
    </row>
    <row r="8633" spans="1:28" x14ac:dyDescent="0.25">
      <c r="A8633" s="10">
        <f t="shared" si="1187"/>
        <v>45651</v>
      </c>
      <c r="B8633" s="11">
        <v>360</v>
      </c>
      <c r="C8633" s="11">
        <v>1300</v>
      </c>
      <c r="D8633" s="12">
        <v>868.54166666666697</v>
      </c>
      <c r="E8633" s="9"/>
      <c r="F8633" s="9">
        <v>83.043999999999997</v>
      </c>
      <c r="G8633" s="9">
        <v>1.0069999999999999</v>
      </c>
      <c r="H8633" s="9">
        <v>4.5289999999999999</v>
      </c>
      <c r="I8633" s="9">
        <v>16.847000000000001</v>
      </c>
      <c r="J8633" s="9">
        <v>-7.6079999999999997</v>
      </c>
      <c r="K8633" s="9">
        <v>96.2</v>
      </c>
      <c r="L8633" s="9">
        <v>0.19800000000000001</v>
      </c>
      <c r="M8633" s="9">
        <v>0.24399999999999999</v>
      </c>
      <c r="N8633" s="9">
        <v>0</v>
      </c>
      <c r="O8633" s="9">
        <v>49.375</v>
      </c>
      <c r="P8633" s="9"/>
      <c r="Q8633" s="9"/>
      <c r="R8633" s="9"/>
      <c r="T8633">
        <f t="shared" si="1182"/>
        <v>3601300</v>
      </c>
      <c r="U8633">
        <v>276</v>
      </c>
      <c r="V8633">
        <f t="shared" si="1180"/>
        <v>49.4</v>
      </c>
      <c r="W8633" t="str">
        <f t="shared" si="1183"/>
        <v/>
      </c>
      <c r="X8633" t="str">
        <f t="shared" si="1184"/>
        <v/>
      </c>
      <c r="Y8633" t="str">
        <f t="shared" si="1181"/>
        <v/>
      </c>
      <c r="Z8633" s="9"/>
      <c r="AA8633" s="14">
        <f t="shared" si="1185"/>
        <v>0.33100000000000002</v>
      </c>
      <c r="AB8633" s="14">
        <f t="shared" si="1186"/>
        <v>1.2999999999999999E-2</v>
      </c>
    </row>
    <row r="8634" spans="1:28" x14ac:dyDescent="0.25">
      <c r="A8634" s="10">
        <f t="shared" si="1187"/>
        <v>45651</v>
      </c>
      <c r="B8634" s="11">
        <v>360</v>
      </c>
      <c r="C8634" s="11">
        <v>1400</v>
      </c>
      <c r="D8634" s="12">
        <v>868.58333333333303</v>
      </c>
      <c r="E8634" s="9"/>
      <c r="F8634" s="9">
        <v>69.822999999999993</v>
      </c>
      <c r="G8634" s="9">
        <v>1.0069999999999999</v>
      </c>
      <c r="H8634" s="9">
        <v>3.5230000000000001</v>
      </c>
      <c r="I8634" s="9">
        <v>16.847000000000001</v>
      </c>
      <c r="J8634" s="9">
        <v>-7.4779999999999998</v>
      </c>
      <c r="K8634" s="9">
        <v>96.3</v>
      </c>
      <c r="L8634" s="9">
        <v>0.19800000000000001</v>
      </c>
      <c r="M8634" s="9">
        <v>0.24399999999999999</v>
      </c>
      <c r="N8634" s="9">
        <v>0</v>
      </c>
      <c r="O8634" s="9">
        <v>44.375</v>
      </c>
      <c r="P8634" s="9"/>
      <c r="Q8634" s="9"/>
      <c r="R8634" s="9"/>
      <c r="T8634">
        <f t="shared" si="1182"/>
        <v>3601400</v>
      </c>
      <c r="U8634">
        <v>218.3</v>
      </c>
      <c r="V8634">
        <f t="shared" si="1180"/>
        <v>44.4</v>
      </c>
      <c r="W8634" t="str">
        <f t="shared" si="1183"/>
        <v/>
      </c>
      <c r="X8634" t="str">
        <f t="shared" si="1184"/>
        <v/>
      </c>
      <c r="Y8634" t="str">
        <f t="shared" si="1181"/>
        <v/>
      </c>
      <c r="Z8634" s="9"/>
      <c r="AA8634" s="14">
        <f t="shared" si="1185"/>
        <v>0.33500000000000002</v>
      </c>
      <c r="AB8634" s="14">
        <f t="shared" si="1186"/>
        <v>1.2999999999999999E-2</v>
      </c>
    </row>
    <row r="8635" spans="1:28" x14ac:dyDescent="0.25">
      <c r="A8635" s="10">
        <f t="shared" si="1187"/>
        <v>45651</v>
      </c>
      <c r="B8635" s="11">
        <v>360</v>
      </c>
      <c r="C8635" s="11">
        <v>1500</v>
      </c>
      <c r="D8635" s="12">
        <v>868.625</v>
      </c>
      <c r="E8635" s="9"/>
      <c r="F8635" s="9">
        <v>73.683999999999997</v>
      </c>
      <c r="G8635" s="9">
        <v>1.0069999999999999</v>
      </c>
      <c r="H8635" s="9">
        <v>4.5289999999999999</v>
      </c>
      <c r="I8635" s="9">
        <v>36.502000000000002</v>
      </c>
      <c r="J8635" s="9">
        <v>-7.4450000000000003</v>
      </c>
      <c r="K8635" s="9">
        <v>96.3</v>
      </c>
      <c r="L8635" s="9">
        <v>0.19800000000000001</v>
      </c>
      <c r="M8635" s="9">
        <v>0.24399999999999999</v>
      </c>
      <c r="N8635" s="9">
        <v>0</v>
      </c>
      <c r="O8635" s="9">
        <v>26.875</v>
      </c>
      <c r="P8635" s="9"/>
      <c r="Q8635" s="9"/>
      <c r="R8635" s="9"/>
      <c r="T8635">
        <f t="shared" si="1182"/>
        <v>3601500</v>
      </c>
      <c r="U8635">
        <v>122.2</v>
      </c>
      <c r="V8635">
        <f t="shared" si="1180"/>
        <v>26.9</v>
      </c>
      <c r="W8635" t="str">
        <f t="shared" si="1183"/>
        <v/>
      </c>
      <c r="X8635" t="str">
        <f t="shared" si="1184"/>
        <v/>
      </c>
      <c r="Y8635" t="str">
        <f t="shared" si="1181"/>
        <v/>
      </c>
      <c r="Z8635" s="9"/>
      <c r="AA8635" s="14">
        <f t="shared" si="1185"/>
        <v>0.33600000000000002</v>
      </c>
      <c r="AB8635" s="14">
        <f t="shared" si="1186"/>
        <v>1.2999999999999999E-2</v>
      </c>
    </row>
    <row r="8636" spans="1:28" x14ac:dyDescent="0.25">
      <c r="A8636" s="10">
        <f t="shared" si="1187"/>
        <v>45651</v>
      </c>
      <c r="B8636" s="11">
        <v>360</v>
      </c>
      <c r="C8636" s="11">
        <v>1600</v>
      </c>
      <c r="D8636" s="12">
        <v>868.66666666666697</v>
      </c>
      <c r="E8636" s="9"/>
      <c r="F8636" s="9">
        <v>74.62</v>
      </c>
      <c r="G8636" s="9">
        <v>1.0069999999999999</v>
      </c>
      <c r="H8636" s="9">
        <v>4.5289999999999999</v>
      </c>
      <c r="I8636" s="9">
        <v>40.713999999999999</v>
      </c>
      <c r="J8636" s="9">
        <v>-7.51</v>
      </c>
      <c r="K8636" s="9">
        <v>96.4</v>
      </c>
      <c r="L8636" s="9">
        <v>0.19800000000000001</v>
      </c>
      <c r="M8636" s="9">
        <v>0.24399999999999999</v>
      </c>
      <c r="N8636" s="9">
        <v>0</v>
      </c>
      <c r="O8636" s="9">
        <v>6.875</v>
      </c>
      <c r="P8636" s="9"/>
      <c r="Q8636" s="9"/>
      <c r="R8636" s="9"/>
      <c r="T8636">
        <f t="shared" si="1182"/>
        <v>3601600</v>
      </c>
      <c r="U8636">
        <v>19.7</v>
      </c>
      <c r="V8636">
        <f t="shared" si="1180"/>
        <v>6.9</v>
      </c>
      <c r="W8636" t="str">
        <f t="shared" si="1183"/>
        <v/>
      </c>
      <c r="X8636" t="str">
        <f t="shared" si="1184"/>
        <v/>
      </c>
      <c r="Y8636" t="str">
        <f t="shared" si="1181"/>
        <v/>
      </c>
      <c r="Z8636" s="9"/>
      <c r="AA8636" s="14">
        <f t="shared" si="1185"/>
        <v>0.33500000000000002</v>
      </c>
      <c r="AB8636" s="14">
        <f t="shared" si="1186"/>
        <v>1.2999999999999999E-2</v>
      </c>
    </row>
    <row r="8637" spans="1:28" x14ac:dyDescent="0.25">
      <c r="A8637" s="10">
        <f t="shared" si="1187"/>
        <v>45651</v>
      </c>
      <c r="B8637" s="11">
        <v>360</v>
      </c>
      <c r="C8637" s="11">
        <v>1700</v>
      </c>
      <c r="D8637" s="12">
        <v>868.70833333333303</v>
      </c>
      <c r="E8637" s="9"/>
      <c r="F8637" s="9">
        <v>72.397000000000006</v>
      </c>
      <c r="G8637" s="9">
        <v>1.0069999999999999</v>
      </c>
      <c r="H8637" s="9">
        <v>4.0259999999999998</v>
      </c>
      <c r="I8637" s="9">
        <v>37.905999999999999</v>
      </c>
      <c r="J8637" s="9">
        <v>-7.4130000000000003</v>
      </c>
      <c r="K8637" s="9">
        <v>96.4</v>
      </c>
      <c r="L8637" s="9">
        <v>0.19800000000000001</v>
      </c>
      <c r="M8637" s="9">
        <v>0.24399999999999999</v>
      </c>
      <c r="N8637" s="9">
        <v>0</v>
      </c>
      <c r="O8637" s="9">
        <v>0.625</v>
      </c>
      <c r="P8637" s="9"/>
      <c r="Q8637" s="9"/>
      <c r="R8637" s="9"/>
      <c r="T8637">
        <f t="shared" si="1182"/>
        <v>3601700</v>
      </c>
      <c r="U8637">
        <v>0</v>
      </c>
      <c r="V8637">
        <f t="shared" ref="V8637:V8700" si="1188">IF(O8637&lt;1,0,ROUND(O8637,1))</f>
        <v>0</v>
      </c>
      <c r="W8637" t="str">
        <f t="shared" si="1183"/>
        <v/>
      </c>
      <c r="X8637" t="str">
        <f t="shared" si="1184"/>
        <v/>
      </c>
      <c r="Y8637" t="str">
        <f t="shared" ref="Y8637:Y8700" si="1189">IF(C8637=2400,ROUND(F8637/100,3),"")</f>
        <v/>
      </c>
      <c r="Z8637" s="9"/>
      <c r="AA8637" s="14">
        <f t="shared" si="1185"/>
        <v>0.33700000000000002</v>
      </c>
      <c r="AB8637" s="14">
        <f t="shared" si="1186"/>
        <v>1.2999999999999999E-2</v>
      </c>
    </row>
    <row r="8638" spans="1:28" x14ac:dyDescent="0.25">
      <c r="A8638" s="10">
        <f t="shared" si="1187"/>
        <v>45651</v>
      </c>
      <c r="B8638" s="11">
        <v>360</v>
      </c>
      <c r="C8638" s="11">
        <v>1800</v>
      </c>
      <c r="D8638" s="12">
        <v>868.75</v>
      </c>
      <c r="E8638" s="9"/>
      <c r="F8638" s="9">
        <v>74.152000000000001</v>
      </c>
      <c r="G8638" s="9">
        <v>0.503</v>
      </c>
      <c r="H8638" s="9">
        <v>4.0259999999999998</v>
      </c>
      <c r="I8638" s="9">
        <v>23.867000000000001</v>
      </c>
      <c r="J8638" s="9">
        <v>-7.4130000000000003</v>
      </c>
      <c r="K8638" s="9">
        <v>96.4</v>
      </c>
      <c r="L8638" s="9">
        <v>0.19900000000000001</v>
      </c>
      <c r="M8638" s="9">
        <v>0.24399999999999999</v>
      </c>
      <c r="N8638" s="9">
        <v>0</v>
      </c>
      <c r="O8638" s="9">
        <v>0.625</v>
      </c>
      <c r="P8638" s="9"/>
      <c r="Q8638" s="9"/>
      <c r="R8638" s="9"/>
      <c r="T8638">
        <f t="shared" si="1182"/>
        <v>3601800</v>
      </c>
      <c r="U8638">
        <v>0</v>
      </c>
      <c r="V8638">
        <f t="shared" si="1188"/>
        <v>0</v>
      </c>
      <c r="W8638" t="str">
        <f t="shared" si="1183"/>
        <v/>
      </c>
      <c r="X8638" t="str">
        <f t="shared" si="1184"/>
        <v/>
      </c>
      <c r="Y8638" t="str">
        <f t="shared" si="1189"/>
        <v/>
      </c>
      <c r="Z8638" s="9"/>
      <c r="AA8638" s="14">
        <f t="shared" si="1185"/>
        <v>0.33700000000000002</v>
      </c>
      <c r="AB8638" s="14">
        <f t="shared" si="1186"/>
        <v>1.2999999999999999E-2</v>
      </c>
    </row>
    <row r="8639" spans="1:28" x14ac:dyDescent="0.25">
      <c r="A8639" s="10">
        <f t="shared" si="1187"/>
        <v>45651</v>
      </c>
      <c r="B8639" s="11">
        <v>360</v>
      </c>
      <c r="C8639" s="11">
        <v>1900</v>
      </c>
      <c r="D8639" s="12">
        <v>868.79166666666697</v>
      </c>
      <c r="E8639" s="9"/>
      <c r="F8639" s="9">
        <v>74.503</v>
      </c>
      <c r="G8639" s="9">
        <v>0.503</v>
      </c>
      <c r="H8639" s="9">
        <v>4.0259999999999998</v>
      </c>
      <c r="I8639" s="9">
        <v>29.481999999999999</v>
      </c>
      <c r="J8639" s="9">
        <v>-7.1870000000000003</v>
      </c>
      <c r="K8639" s="9">
        <v>96.6</v>
      </c>
      <c r="L8639" s="9">
        <v>0.19800000000000001</v>
      </c>
      <c r="M8639" s="9">
        <v>0.24399999999999999</v>
      </c>
      <c r="N8639" s="9">
        <v>0</v>
      </c>
      <c r="O8639" s="9">
        <v>0.625</v>
      </c>
      <c r="P8639" s="9"/>
      <c r="Q8639" s="9"/>
      <c r="R8639" s="9"/>
      <c r="T8639">
        <f t="shared" si="1182"/>
        <v>3601900</v>
      </c>
      <c r="U8639">
        <v>0</v>
      </c>
      <c r="V8639">
        <f t="shared" si="1188"/>
        <v>0</v>
      </c>
      <c r="W8639" t="str">
        <f t="shared" si="1183"/>
        <v/>
      </c>
      <c r="X8639" t="str">
        <f t="shared" si="1184"/>
        <v/>
      </c>
      <c r="Y8639" t="str">
        <f t="shared" si="1189"/>
        <v/>
      </c>
      <c r="Z8639" s="9"/>
      <c r="AA8639" s="14">
        <f t="shared" si="1185"/>
        <v>0.34399999999999997</v>
      </c>
      <c r="AB8639" s="14">
        <f t="shared" si="1186"/>
        <v>1.2E-2</v>
      </c>
    </row>
    <row r="8640" spans="1:28" x14ac:dyDescent="0.25">
      <c r="A8640" s="10">
        <f t="shared" si="1187"/>
        <v>45651</v>
      </c>
      <c r="B8640" s="11">
        <v>360</v>
      </c>
      <c r="C8640" s="11">
        <v>2000</v>
      </c>
      <c r="D8640" s="12">
        <v>868.83333333333303</v>
      </c>
      <c r="E8640" s="9"/>
      <c r="F8640" s="9">
        <v>74.971000000000004</v>
      </c>
      <c r="G8640" s="9">
        <v>0.503</v>
      </c>
      <c r="H8640" s="9">
        <v>4.0259999999999998</v>
      </c>
      <c r="I8640" s="9">
        <v>26.675000000000001</v>
      </c>
      <c r="J8640" s="9">
        <v>-7.0579999999999998</v>
      </c>
      <c r="K8640" s="9">
        <v>96.6</v>
      </c>
      <c r="L8640" s="9">
        <v>0.19800000000000001</v>
      </c>
      <c r="M8640" s="9">
        <v>0.24399999999999999</v>
      </c>
      <c r="N8640" s="9">
        <v>0</v>
      </c>
      <c r="O8640" s="9">
        <v>0.625</v>
      </c>
      <c r="P8640" s="9"/>
      <c r="Q8640" s="9"/>
      <c r="R8640" s="9"/>
      <c r="T8640">
        <f t="shared" si="1182"/>
        <v>3602000</v>
      </c>
      <c r="U8640">
        <v>0</v>
      </c>
      <c r="V8640">
        <f t="shared" si="1188"/>
        <v>0</v>
      </c>
      <c r="W8640" t="str">
        <f t="shared" si="1183"/>
        <v/>
      </c>
      <c r="X8640" t="str">
        <f t="shared" si="1184"/>
        <v/>
      </c>
      <c r="Y8640" t="str">
        <f t="shared" si="1189"/>
        <v/>
      </c>
      <c r="Z8640" s="9"/>
      <c r="AA8640" s="14">
        <f t="shared" si="1185"/>
        <v>0.34699999999999998</v>
      </c>
      <c r="AB8640" s="14">
        <f t="shared" si="1186"/>
        <v>1.2E-2</v>
      </c>
    </row>
    <row r="8641" spans="1:28" x14ac:dyDescent="0.25">
      <c r="A8641" s="10">
        <f t="shared" si="1187"/>
        <v>45651</v>
      </c>
      <c r="B8641" s="11">
        <v>360</v>
      </c>
      <c r="C8641" s="11">
        <v>2100</v>
      </c>
      <c r="D8641" s="12">
        <v>868.875</v>
      </c>
      <c r="E8641" s="9"/>
      <c r="F8641" s="9">
        <v>75.322000000000003</v>
      </c>
      <c r="G8641" s="9">
        <v>0</v>
      </c>
      <c r="H8641" s="9">
        <v>2.516</v>
      </c>
      <c r="I8641" s="9">
        <v>16.847000000000001</v>
      </c>
      <c r="J8641" s="9">
        <v>-6.93</v>
      </c>
      <c r="K8641" s="9">
        <v>96.7</v>
      </c>
      <c r="L8641" s="9">
        <v>0.19900000000000001</v>
      </c>
      <c r="M8641" s="9">
        <v>0.24399999999999999</v>
      </c>
      <c r="N8641" s="9">
        <v>0</v>
      </c>
      <c r="O8641" s="9">
        <v>0.625</v>
      </c>
      <c r="P8641" s="9"/>
      <c r="Q8641" s="9"/>
      <c r="R8641" s="9"/>
      <c r="T8641">
        <f t="shared" si="1182"/>
        <v>3602100</v>
      </c>
      <c r="U8641">
        <v>0</v>
      </c>
      <c r="V8641">
        <f t="shared" si="1188"/>
        <v>0</v>
      </c>
      <c r="W8641" t="str">
        <f t="shared" si="1183"/>
        <v/>
      </c>
      <c r="X8641" t="str">
        <f t="shared" si="1184"/>
        <v/>
      </c>
      <c r="Y8641" t="str">
        <f t="shared" si="1189"/>
        <v/>
      </c>
      <c r="Z8641" s="9"/>
      <c r="AA8641" s="14">
        <f t="shared" si="1185"/>
        <v>0.35099999999999998</v>
      </c>
      <c r="AB8641" s="14">
        <f t="shared" si="1186"/>
        <v>1.2E-2</v>
      </c>
    </row>
    <row r="8642" spans="1:28" x14ac:dyDescent="0.25">
      <c r="A8642" s="10">
        <f t="shared" si="1187"/>
        <v>45651</v>
      </c>
      <c r="B8642" s="11">
        <v>360</v>
      </c>
      <c r="C8642" s="11">
        <v>2200</v>
      </c>
      <c r="D8642" s="12">
        <v>868.91666666666697</v>
      </c>
      <c r="E8642" s="9"/>
      <c r="F8642" s="9">
        <v>75.322000000000003</v>
      </c>
      <c r="G8642" s="9">
        <v>0</v>
      </c>
      <c r="H8642" s="9">
        <v>3.02</v>
      </c>
      <c r="I8642" s="9">
        <v>12.635</v>
      </c>
      <c r="J8642" s="9">
        <v>-6.6740000000000004</v>
      </c>
      <c r="K8642" s="9">
        <v>96.8</v>
      </c>
      <c r="L8642" s="9">
        <v>0.19900000000000001</v>
      </c>
      <c r="M8642" s="9">
        <v>0.24399999999999999</v>
      </c>
      <c r="N8642" s="9">
        <v>0</v>
      </c>
      <c r="O8642" s="9">
        <v>0.625</v>
      </c>
      <c r="P8642" s="9"/>
      <c r="Q8642" s="9"/>
      <c r="R8642" s="9"/>
      <c r="T8642">
        <f t="shared" si="1182"/>
        <v>3602200</v>
      </c>
      <c r="U8642">
        <v>0</v>
      </c>
      <c r="V8642">
        <f t="shared" si="1188"/>
        <v>0</v>
      </c>
      <c r="W8642" t="str">
        <f t="shared" si="1183"/>
        <v/>
      </c>
      <c r="X8642" t="str">
        <f t="shared" si="1184"/>
        <v/>
      </c>
      <c r="Y8642" t="str">
        <f t="shared" si="1189"/>
        <v/>
      </c>
      <c r="Z8642" s="9"/>
      <c r="AA8642" s="14">
        <f t="shared" si="1185"/>
        <v>0.35799999999999998</v>
      </c>
      <c r="AB8642" s="14">
        <f t="shared" si="1186"/>
        <v>1.2E-2</v>
      </c>
    </row>
    <row r="8643" spans="1:28" x14ac:dyDescent="0.25">
      <c r="A8643" s="10">
        <f t="shared" si="1187"/>
        <v>45651</v>
      </c>
      <c r="B8643" s="11">
        <v>360</v>
      </c>
      <c r="C8643" s="11">
        <v>2300</v>
      </c>
      <c r="D8643" s="12">
        <v>868.95833333333303</v>
      </c>
      <c r="E8643" s="9"/>
      <c r="F8643" s="9">
        <v>75.087999999999994</v>
      </c>
      <c r="G8643" s="9">
        <v>0</v>
      </c>
      <c r="H8643" s="9">
        <v>3.5230000000000001</v>
      </c>
      <c r="I8643" s="9">
        <v>1.4039999999999999</v>
      </c>
      <c r="J8643" s="9">
        <v>-6.5149999999999997</v>
      </c>
      <c r="K8643" s="9">
        <v>96.9</v>
      </c>
      <c r="L8643" s="9">
        <v>0.19900000000000001</v>
      </c>
      <c r="M8643" s="9">
        <v>0.24399999999999999</v>
      </c>
      <c r="N8643" s="9">
        <v>0</v>
      </c>
      <c r="O8643" s="9">
        <v>0.625</v>
      </c>
      <c r="P8643" s="9"/>
      <c r="Q8643" s="9"/>
      <c r="R8643" s="9"/>
      <c r="T8643">
        <f t="shared" si="1182"/>
        <v>3602300</v>
      </c>
      <c r="U8643">
        <v>0</v>
      </c>
      <c r="V8643">
        <f t="shared" si="1188"/>
        <v>0</v>
      </c>
      <c r="W8643" t="str">
        <f t="shared" si="1183"/>
        <v/>
      </c>
      <c r="X8643" t="str">
        <f t="shared" si="1184"/>
        <v/>
      </c>
      <c r="Y8643" t="str">
        <f t="shared" si="1189"/>
        <v/>
      </c>
      <c r="Z8643" s="9"/>
      <c r="AA8643" s="14">
        <f t="shared" si="1185"/>
        <v>0.36299999999999999</v>
      </c>
      <c r="AB8643" s="14">
        <f t="shared" si="1186"/>
        <v>1.2E-2</v>
      </c>
    </row>
    <row r="8644" spans="1:28" x14ac:dyDescent="0.25">
      <c r="A8644" s="10">
        <f t="shared" si="1187"/>
        <v>45651</v>
      </c>
      <c r="B8644" s="11">
        <v>360</v>
      </c>
      <c r="C8644" s="11">
        <v>2400</v>
      </c>
      <c r="D8644" s="12">
        <v>869</v>
      </c>
      <c r="E8644" s="9"/>
      <c r="F8644" s="9">
        <v>90.180999999999997</v>
      </c>
      <c r="G8644" s="9">
        <v>0</v>
      </c>
      <c r="H8644" s="9">
        <v>2.0129999999999999</v>
      </c>
      <c r="I8644" s="9">
        <v>64.58</v>
      </c>
      <c r="J8644" s="9">
        <v>-6.3879999999999999</v>
      </c>
      <c r="K8644" s="9">
        <v>97.1</v>
      </c>
      <c r="L8644" s="9">
        <v>0.19900000000000001</v>
      </c>
      <c r="M8644" s="9">
        <v>0.24399999999999999</v>
      </c>
      <c r="N8644" s="9">
        <v>0</v>
      </c>
      <c r="O8644" s="9">
        <v>0.625</v>
      </c>
      <c r="P8644" s="9"/>
      <c r="Q8644" s="9"/>
      <c r="R8644" s="9"/>
      <c r="T8644">
        <f t="shared" si="1182"/>
        <v>3602400</v>
      </c>
      <c r="U8644">
        <v>0</v>
      </c>
      <c r="V8644">
        <f t="shared" si="1188"/>
        <v>0</v>
      </c>
      <c r="W8644">
        <f t="shared" si="1183"/>
        <v>0.19900000000000001</v>
      </c>
      <c r="X8644">
        <f t="shared" si="1184"/>
        <v>0.24399999999999999</v>
      </c>
      <c r="Y8644">
        <f t="shared" si="1189"/>
        <v>0.90200000000000002</v>
      </c>
      <c r="Z8644" s="9"/>
      <c r="AA8644" s="14">
        <f t="shared" si="1185"/>
        <v>0.36799999999999999</v>
      </c>
      <c r="AB8644" s="14">
        <f t="shared" si="1186"/>
        <v>1.0999999999999999E-2</v>
      </c>
    </row>
    <row r="8645" spans="1:28" x14ac:dyDescent="0.25">
      <c r="A8645" s="10">
        <f t="shared" si="1187"/>
        <v>45652</v>
      </c>
      <c r="B8645" s="11">
        <v>361</v>
      </c>
      <c r="C8645" s="11">
        <v>100</v>
      </c>
      <c r="D8645" s="12">
        <v>869.04166666666697</v>
      </c>
      <c r="E8645" s="9"/>
      <c r="F8645" s="9">
        <v>105.15600000000001</v>
      </c>
      <c r="G8645" s="9">
        <v>0</v>
      </c>
      <c r="H8645" s="9">
        <v>1.0069999999999999</v>
      </c>
      <c r="I8645" s="9">
        <v>113.718</v>
      </c>
      <c r="J8645" s="9">
        <v>-6.3250000000000002</v>
      </c>
      <c r="K8645" s="9">
        <v>97.1</v>
      </c>
      <c r="L8645" s="9">
        <v>0.19800000000000001</v>
      </c>
      <c r="M8645" s="9">
        <v>0.24399999999999999</v>
      </c>
      <c r="N8645" s="9">
        <v>0</v>
      </c>
      <c r="O8645" s="9">
        <v>0.625</v>
      </c>
      <c r="P8645" s="9"/>
      <c r="Q8645" s="9"/>
      <c r="R8645" s="9"/>
      <c r="T8645">
        <f t="shared" ref="T8645:T8708" si="1190">B8645*10000+C8645</f>
        <v>3610100</v>
      </c>
      <c r="U8645">
        <v>0</v>
      </c>
      <c r="V8645">
        <f t="shared" si="1188"/>
        <v>0</v>
      </c>
      <c r="W8645" t="str">
        <f t="shared" ref="W8645:W8708" si="1191">IF(C8645=2400,ROUND(L8645,3),"")</f>
        <v/>
      </c>
      <c r="X8645" t="str">
        <f t="shared" ref="X8645:X8708" si="1192">IF(C8645=2400,ROUND(M8645,3),"")</f>
        <v/>
      </c>
      <c r="Y8645" t="str">
        <f t="shared" si="1189"/>
        <v/>
      </c>
      <c r="Z8645" s="9"/>
      <c r="AA8645" s="14">
        <f t="shared" ref="AA8645:AA8708" si="1193">ROUND((0.6105*(EXP((17.273*J8645)/(J8645+237.3))))*K8645/100,3)</f>
        <v>0.36899999999999999</v>
      </c>
      <c r="AB8645" s="14">
        <f t="shared" ref="AB8645:AB8708" si="1194">ROUND(AA8645/K8645*(100-K8645),3)</f>
        <v>1.0999999999999999E-2</v>
      </c>
    </row>
    <row r="8646" spans="1:28" x14ac:dyDescent="0.25">
      <c r="A8646" s="10">
        <f t="shared" si="1187"/>
        <v>45652</v>
      </c>
      <c r="B8646" s="11">
        <v>361</v>
      </c>
      <c r="C8646" s="11">
        <v>200</v>
      </c>
      <c r="D8646" s="12">
        <v>869.08333333333303</v>
      </c>
      <c r="E8646" s="9"/>
      <c r="F8646" s="9">
        <v>120.131</v>
      </c>
      <c r="G8646" s="9">
        <v>0.503</v>
      </c>
      <c r="H8646" s="9">
        <v>3.02</v>
      </c>
      <c r="I8646" s="9">
        <v>77.215999999999994</v>
      </c>
      <c r="J8646" s="9">
        <v>-6.1989999999999998</v>
      </c>
      <c r="K8646" s="9">
        <v>97.2</v>
      </c>
      <c r="L8646" s="9">
        <v>0.19800000000000001</v>
      </c>
      <c r="M8646" s="9">
        <v>0.24399999999999999</v>
      </c>
      <c r="N8646" s="9">
        <v>0</v>
      </c>
      <c r="O8646" s="9">
        <v>0.625</v>
      </c>
      <c r="P8646" s="9"/>
      <c r="Q8646" s="9"/>
      <c r="R8646" s="9"/>
      <c r="T8646">
        <f t="shared" si="1190"/>
        <v>3610200</v>
      </c>
      <c r="U8646">
        <v>0</v>
      </c>
      <c r="V8646">
        <f t="shared" si="1188"/>
        <v>0</v>
      </c>
      <c r="W8646" t="str">
        <f t="shared" si="1191"/>
        <v/>
      </c>
      <c r="X8646" t="str">
        <f t="shared" si="1192"/>
        <v/>
      </c>
      <c r="Y8646" t="str">
        <f t="shared" si="1189"/>
        <v/>
      </c>
      <c r="Z8646" s="9"/>
      <c r="AA8646" s="14">
        <f t="shared" si="1193"/>
        <v>0.373</v>
      </c>
      <c r="AB8646" s="14">
        <f t="shared" si="1194"/>
        <v>1.0999999999999999E-2</v>
      </c>
    </row>
    <row r="8647" spans="1:28" x14ac:dyDescent="0.25">
      <c r="A8647" s="10">
        <f t="shared" ref="A8647:A8710" si="1195">A$5-1+B8647</f>
        <v>45652</v>
      </c>
      <c r="B8647" s="11">
        <v>361</v>
      </c>
      <c r="C8647" s="11">
        <v>300</v>
      </c>
      <c r="D8647" s="12">
        <v>869.125</v>
      </c>
      <c r="E8647" s="9"/>
      <c r="F8647" s="9">
        <v>105.15600000000001</v>
      </c>
      <c r="G8647" s="9">
        <v>1.0069999999999999</v>
      </c>
      <c r="H8647" s="9">
        <v>4.0259999999999998</v>
      </c>
      <c r="I8647" s="9">
        <v>63.176000000000002</v>
      </c>
      <c r="J8647" s="9">
        <v>-6.1050000000000004</v>
      </c>
      <c r="K8647" s="9">
        <v>97.3</v>
      </c>
      <c r="L8647" s="9">
        <v>0.19800000000000001</v>
      </c>
      <c r="M8647" s="9">
        <v>0.24399999999999999</v>
      </c>
      <c r="N8647" s="9">
        <v>0</v>
      </c>
      <c r="O8647" s="9">
        <v>0.625</v>
      </c>
      <c r="P8647" s="9"/>
      <c r="Q8647" s="9"/>
      <c r="R8647" s="9"/>
      <c r="T8647">
        <f t="shared" si="1190"/>
        <v>3610300</v>
      </c>
      <c r="U8647">
        <v>0</v>
      </c>
      <c r="V8647">
        <f t="shared" si="1188"/>
        <v>0</v>
      </c>
      <c r="W8647" t="str">
        <f t="shared" si="1191"/>
        <v/>
      </c>
      <c r="X8647" t="str">
        <f t="shared" si="1192"/>
        <v/>
      </c>
      <c r="Y8647" t="str">
        <f t="shared" si="1189"/>
        <v/>
      </c>
      <c r="Z8647" s="9"/>
      <c r="AA8647" s="14">
        <f t="shared" si="1193"/>
        <v>0.376</v>
      </c>
      <c r="AB8647" s="14">
        <f t="shared" si="1194"/>
        <v>0.01</v>
      </c>
    </row>
    <row r="8648" spans="1:28" x14ac:dyDescent="0.25">
      <c r="A8648" s="10">
        <f t="shared" si="1195"/>
        <v>45652</v>
      </c>
      <c r="B8648" s="11">
        <v>361</v>
      </c>
      <c r="C8648" s="11">
        <v>400</v>
      </c>
      <c r="D8648" s="12">
        <v>869.16666666666697</v>
      </c>
      <c r="E8648" s="9"/>
      <c r="F8648" s="9">
        <v>120.131</v>
      </c>
      <c r="G8648" s="9">
        <v>1.0069999999999999</v>
      </c>
      <c r="H8648" s="9">
        <v>3.5230000000000001</v>
      </c>
      <c r="I8648" s="9">
        <v>50.540999999999997</v>
      </c>
      <c r="J8648" s="9">
        <v>-6.0730000000000004</v>
      </c>
      <c r="K8648" s="9">
        <v>97.3</v>
      </c>
      <c r="L8648" s="9">
        <v>0.19900000000000001</v>
      </c>
      <c r="M8648" s="9">
        <v>0.24399999999999999</v>
      </c>
      <c r="N8648" s="9">
        <v>0</v>
      </c>
      <c r="O8648" s="9">
        <v>0.625</v>
      </c>
      <c r="P8648" s="9"/>
      <c r="Q8648" s="9"/>
      <c r="R8648" s="9"/>
      <c r="T8648">
        <f t="shared" si="1190"/>
        <v>3610400</v>
      </c>
      <c r="U8648">
        <v>0</v>
      </c>
      <c r="V8648">
        <f t="shared" si="1188"/>
        <v>0</v>
      </c>
      <c r="W8648" t="str">
        <f t="shared" si="1191"/>
        <v/>
      </c>
      <c r="X8648" t="str">
        <f t="shared" si="1192"/>
        <v/>
      </c>
      <c r="Y8648" t="str">
        <f t="shared" si="1189"/>
        <v/>
      </c>
      <c r="Z8648" s="9"/>
      <c r="AA8648" s="14">
        <f t="shared" si="1193"/>
        <v>0.377</v>
      </c>
      <c r="AB8648" s="14">
        <f t="shared" si="1194"/>
        <v>0.01</v>
      </c>
    </row>
    <row r="8649" spans="1:28" x14ac:dyDescent="0.25">
      <c r="A8649" s="10">
        <f t="shared" si="1195"/>
        <v>45652</v>
      </c>
      <c r="B8649" s="11">
        <v>361</v>
      </c>
      <c r="C8649" s="11">
        <v>500</v>
      </c>
      <c r="D8649" s="12">
        <v>869.20833333333303</v>
      </c>
      <c r="E8649" s="9"/>
      <c r="F8649" s="9">
        <v>135.22399999999999</v>
      </c>
      <c r="G8649" s="9">
        <v>1.0069999999999999</v>
      </c>
      <c r="H8649" s="9">
        <v>3.02</v>
      </c>
      <c r="I8649" s="9">
        <v>49.137</v>
      </c>
      <c r="J8649" s="9">
        <v>-6.0419999999999998</v>
      </c>
      <c r="K8649" s="9">
        <v>97.3</v>
      </c>
      <c r="L8649" s="9">
        <v>0.19900000000000001</v>
      </c>
      <c r="M8649" s="9">
        <v>0.24399999999999999</v>
      </c>
      <c r="N8649" s="9">
        <v>0</v>
      </c>
      <c r="O8649" s="9">
        <v>0.625</v>
      </c>
      <c r="P8649" s="9"/>
      <c r="Q8649" s="9"/>
      <c r="R8649" s="9"/>
      <c r="T8649">
        <f t="shared" si="1190"/>
        <v>3610500</v>
      </c>
      <c r="U8649">
        <v>0</v>
      </c>
      <c r="V8649">
        <f t="shared" si="1188"/>
        <v>0</v>
      </c>
      <c r="W8649" t="str">
        <f t="shared" si="1191"/>
        <v/>
      </c>
      <c r="X8649" t="str">
        <f t="shared" si="1192"/>
        <v/>
      </c>
      <c r="Y8649" t="str">
        <f t="shared" si="1189"/>
        <v/>
      </c>
      <c r="Z8649" s="9"/>
      <c r="AA8649" s="14">
        <f t="shared" si="1193"/>
        <v>0.378</v>
      </c>
      <c r="AB8649" s="14">
        <f t="shared" si="1194"/>
        <v>0.01</v>
      </c>
    </row>
    <row r="8650" spans="1:28" x14ac:dyDescent="0.25">
      <c r="A8650" s="10">
        <f t="shared" si="1195"/>
        <v>45652</v>
      </c>
      <c r="B8650" s="11">
        <v>361</v>
      </c>
      <c r="C8650" s="11">
        <v>600</v>
      </c>
      <c r="D8650" s="12">
        <v>869.25</v>
      </c>
      <c r="E8650" s="9"/>
      <c r="F8650" s="9">
        <v>150.316</v>
      </c>
      <c r="G8650" s="9">
        <v>0.503</v>
      </c>
      <c r="H8650" s="9">
        <v>3.02</v>
      </c>
      <c r="I8650" s="9">
        <v>42.118000000000002</v>
      </c>
      <c r="J8650" s="9">
        <v>-5.9790000000000001</v>
      </c>
      <c r="K8650" s="9">
        <v>97.3</v>
      </c>
      <c r="L8650" s="9">
        <v>0.19900000000000001</v>
      </c>
      <c r="M8650" s="9">
        <v>0.24399999999999999</v>
      </c>
      <c r="N8650" s="9">
        <v>0</v>
      </c>
      <c r="O8650" s="9">
        <v>0.625</v>
      </c>
      <c r="P8650" s="9"/>
      <c r="Q8650" s="9"/>
      <c r="R8650" s="9"/>
      <c r="T8650">
        <f t="shared" si="1190"/>
        <v>3610600</v>
      </c>
      <c r="U8650">
        <v>0</v>
      </c>
      <c r="V8650">
        <f t="shared" si="1188"/>
        <v>0</v>
      </c>
      <c r="W8650" t="str">
        <f t="shared" si="1191"/>
        <v/>
      </c>
      <c r="X8650" t="str">
        <f t="shared" si="1192"/>
        <v/>
      </c>
      <c r="Y8650" t="str">
        <f t="shared" si="1189"/>
        <v/>
      </c>
      <c r="Z8650" s="9"/>
      <c r="AA8650" s="14">
        <f t="shared" si="1193"/>
        <v>0.38</v>
      </c>
      <c r="AB8650" s="14">
        <f t="shared" si="1194"/>
        <v>1.0999999999999999E-2</v>
      </c>
    </row>
    <row r="8651" spans="1:28" x14ac:dyDescent="0.25">
      <c r="A8651" s="10">
        <f t="shared" si="1195"/>
        <v>45652</v>
      </c>
      <c r="B8651" s="11">
        <v>361</v>
      </c>
      <c r="C8651" s="11">
        <v>700</v>
      </c>
      <c r="D8651" s="12">
        <v>869.29166666666697</v>
      </c>
      <c r="E8651" s="9"/>
      <c r="F8651" s="9">
        <v>135.22399999999999</v>
      </c>
      <c r="G8651" s="9">
        <v>0</v>
      </c>
      <c r="H8651" s="9">
        <v>2.516</v>
      </c>
      <c r="I8651" s="9">
        <v>32.29</v>
      </c>
      <c r="J8651" s="9">
        <v>-5.9160000000000004</v>
      </c>
      <c r="K8651" s="9">
        <v>97.4</v>
      </c>
      <c r="L8651" s="9">
        <v>0.19900000000000001</v>
      </c>
      <c r="M8651" s="9">
        <v>0.245</v>
      </c>
      <c r="N8651" s="9">
        <v>0</v>
      </c>
      <c r="O8651" s="9">
        <v>0.625</v>
      </c>
      <c r="P8651" s="9"/>
      <c r="Q8651" s="9"/>
      <c r="R8651" s="9"/>
      <c r="T8651">
        <f t="shared" si="1190"/>
        <v>3610700</v>
      </c>
      <c r="U8651">
        <v>0</v>
      </c>
      <c r="V8651">
        <f t="shared" si="1188"/>
        <v>0</v>
      </c>
      <c r="W8651" t="str">
        <f t="shared" si="1191"/>
        <v/>
      </c>
      <c r="X8651" t="str">
        <f t="shared" si="1192"/>
        <v/>
      </c>
      <c r="Y8651" t="str">
        <f t="shared" si="1189"/>
        <v/>
      </c>
      <c r="Z8651" s="9"/>
      <c r="AA8651" s="14">
        <f t="shared" si="1193"/>
        <v>0.38200000000000001</v>
      </c>
      <c r="AB8651" s="14">
        <f t="shared" si="1194"/>
        <v>0.01</v>
      </c>
    </row>
    <row r="8652" spans="1:28" x14ac:dyDescent="0.25">
      <c r="A8652" s="10">
        <f t="shared" si="1195"/>
        <v>45652</v>
      </c>
      <c r="B8652" s="11">
        <v>361</v>
      </c>
      <c r="C8652" s="11">
        <v>800</v>
      </c>
      <c r="D8652" s="12">
        <v>869.33333333333303</v>
      </c>
      <c r="E8652" s="9"/>
      <c r="F8652" s="9">
        <v>150.316</v>
      </c>
      <c r="G8652" s="9">
        <v>0</v>
      </c>
      <c r="H8652" s="9">
        <v>2.0129999999999999</v>
      </c>
      <c r="I8652" s="9">
        <v>18.251000000000001</v>
      </c>
      <c r="J8652" s="9">
        <v>-5.76</v>
      </c>
      <c r="K8652" s="9">
        <v>97.4</v>
      </c>
      <c r="L8652" s="9">
        <v>0.19800000000000001</v>
      </c>
      <c r="M8652" s="9">
        <v>0.24399999999999999</v>
      </c>
      <c r="N8652" s="9">
        <v>0</v>
      </c>
      <c r="O8652" s="9">
        <v>0.625</v>
      </c>
      <c r="P8652" s="9"/>
      <c r="Q8652" s="9"/>
      <c r="R8652" s="9"/>
      <c r="T8652">
        <f t="shared" si="1190"/>
        <v>3610800</v>
      </c>
      <c r="U8652">
        <v>0</v>
      </c>
      <c r="V8652">
        <f t="shared" si="1188"/>
        <v>0</v>
      </c>
      <c r="W8652" t="str">
        <f t="shared" si="1191"/>
        <v/>
      </c>
      <c r="X8652" t="str">
        <f t="shared" si="1192"/>
        <v/>
      </c>
      <c r="Y8652" t="str">
        <f t="shared" si="1189"/>
        <v/>
      </c>
      <c r="Z8652" s="9"/>
      <c r="AA8652" s="14">
        <f t="shared" si="1193"/>
        <v>0.38700000000000001</v>
      </c>
      <c r="AB8652" s="14">
        <f t="shared" si="1194"/>
        <v>0.01</v>
      </c>
    </row>
    <row r="8653" spans="1:28" x14ac:dyDescent="0.25">
      <c r="A8653" s="10">
        <f t="shared" si="1195"/>
        <v>45652</v>
      </c>
      <c r="B8653" s="11">
        <v>361</v>
      </c>
      <c r="C8653" s="11">
        <v>900</v>
      </c>
      <c r="D8653" s="12">
        <v>869.375</v>
      </c>
      <c r="E8653" s="9"/>
      <c r="F8653" s="9">
        <v>165.17400000000001</v>
      </c>
      <c r="G8653" s="9">
        <v>0</v>
      </c>
      <c r="H8653" s="9">
        <v>1.51</v>
      </c>
      <c r="I8653" s="9">
        <v>14.039</v>
      </c>
      <c r="J8653" s="9">
        <v>-5.3879999999999999</v>
      </c>
      <c r="K8653" s="9">
        <v>97.6</v>
      </c>
      <c r="L8653" s="9">
        <v>0.19900000000000001</v>
      </c>
      <c r="M8653" s="9">
        <v>0.24399999999999999</v>
      </c>
      <c r="N8653" s="9">
        <v>0</v>
      </c>
      <c r="O8653" s="9">
        <v>15.625</v>
      </c>
      <c r="P8653" s="9"/>
      <c r="Q8653" s="9"/>
      <c r="R8653" s="9"/>
      <c r="T8653">
        <f t="shared" si="1190"/>
        <v>3610900</v>
      </c>
      <c r="U8653">
        <v>54</v>
      </c>
      <c r="V8653">
        <f t="shared" si="1188"/>
        <v>15.6</v>
      </c>
      <c r="W8653" t="str">
        <f t="shared" si="1191"/>
        <v/>
      </c>
      <c r="X8653" t="str">
        <f t="shared" si="1192"/>
        <v/>
      </c>
      <c r="Y8653" t="str">
        <f t="shared" si="1189"/>
        <v/>
      </c>
      <c r="Z8653" s="9"/>
      <c r="AA8653" s="14">
        <f t="shared" si="1193"/>
        <v>0.39900000000000002</v>
      </c>
      <c r="AB8653" s="14">
        <f t="shared" si="1194"/>
        <v>0.01</v>
      </c>
    </row>
    <row r="8654" spans="1:28" x14ac:dyDescent="0.25">
      <c r="A8654" s="10">
        <f t="shared" si="1195"/>
        <v>45652</v>
      </c>
      <c r="B8654" s="11">
        <v>361</v>
      </c>
      <c r="C8654" s="11">
        <v>1000</v>
      </c>
      <c r="D8654" s="12">
        <v>869.41666666666697</v>
      </c>
      <c r="E8654" s="9"/>
      <c r="F8654" s="9">
        <v>180.267</v>
      </c>
      <c r="G8654" s="9">
        <v>0</v>
      </c>
      <c r="H8654" s="9">
        <v>0</v>
      </c>
      <c r="I8654" s="9">
        <v>353.78800000000001</v>
      </c>
      <c r="J8654" s="9">
        <v>-5.0789999999999997</v>
      </c>
      <c r="K8654" s="9">
        <v>97.7</v>
      </c>
      <c r="L8654" s="9">
        <v>0.19900000000000001</v>
      </c>
      <c r="M8654" s="9">
        <v>0.24399999999999999</v>
      </c>
      <c r="N8654" s="9">
        <v>0</v>
      </c>
      <c r="O8654" s="9">
        <v>34.375</v>
      </c>
      <c r="P8654" s="9"/>
      <c r="Q8654" s="9"/>
      <c r="R8654" s="9"/>
      <c r="T8654">
        <f t="shared" si="1190"/>
        <v>3611000</v>
      </c>
      <c r="U8654">
        <v>163.30000000000001</v>
      </c>
      <c r="V8654">
        <f t="shared" si="1188"/>
        <v>34.4</v>
      </c>
      <c r="W8654" t="str">
        <f t="shared" si="1191"/>
        <v/>
      </c>
      <c r="X8654" t="str">
        <f t="shared" si="1192"/>
        <v/>
      </c>
      <c r="Y8654" t="str">
        <f t="shared" si="1189"/>
        <v/>
      </c>
      <c r="Z8654" s="9"/>
      <c r="AA8654" s="14">
        <f t="shared" si="1193"/>
        <v>0.40899999999999997</v>
      </c>
      <c r="AB8654" s="14">
        <f t="shared" si="1194"/>
        <v>0.01</v>
      </c>
    </row>
    <row r="8655" spans="1:28" x14ac:dyDescent="0.25">
      <c r="A8655" s="10">
        <f t="shared" si="1195"/>
        <v>45652</v>
      </c>
      <c r="B8655" s="11">
        <v>361</v>
      </c>
      <c r="C8655" s="11">
        <v>1100</v>
      </c>
      <c r="D8655" s="12">
        <v>869.45833333333303</v>
      </c>
      <c r="E8655" s="9"/>
      <c r="F8655" s="9">
        <v>165.291</v>
      </c>
      <c r="G8655" s="9">
        <v>0</v>
      </c>
      <c r="H8655" s="9">
        <v>0</v>
      </c>
      <c r="I8655" s="9">
        <v>350.98</v>
      </c>
      <c r="J8655" s="9">
        <v>-4.4390000000000001</v>
      </c>
      <c r="K8655" s="9">
        <v>97.9</v>
      </c>
      <c r="L8655" s="9">
        <v>0.19900000000000001</v>
      </c>
      <c r="M8655" s="9">
        <v>0.24399999999999999</v>
      </c>
      <c r="N8655" s="9">
        <v>0</v>
      </c>
      <c r="O8655" s="9">
        <v>54.375</v>
      </c>
      <c r="P8655" s="9"/>
      <c r="Q8655" s="9"/>
      <c r="R8655" s="9"/>
      <c r="T8655">
        <f t="shared" si="1190"/>
        <v>3611100</v>
      </c>
      <c r="U8655">
        <v>246.7</v>
      </c>
      <c r="V8655">
        <f t="shared" si="1188"/>
        <v>54.4</v>
      </c>
      <c r="W8655" t="str">
        <f t="shared" si="1191"/>
        <v/>
      </c>
      <c r="X8655" t="str">
        <f t="shared" si="1192"/>
        <v/>
      </c>
      <c r="Y8655" t="str">
        <f t="shared" si="1189"/>
        <v/>
      </c>
      <c r="Z8655" s="9"/>
      <c r="AA8655" s="14">
        <f t="shared" si="1193"/>
        <v>0.43</v>
      </c>
      <c r="AB8655" s="14">
        <f t="shared" si="1194"/>
        <v>8.9999999999999993E-3</v>
      </c>
    </row>
    <row r="8656" spans="1:28" x14ac:dyDescent="0.25">
      <c r="A8656" s="10">
        <f t="shared" si="1195"/>
        <v>45652</v>
      </c>
      <c r="B8656" s="11">
        <v>361</v>
      </c>
      <c r="C8656" s="11">
        <v>1200</v>
      </c>
      <c r="D8656" s="12">
        <v>869.5</v>
      </c>
      <c r="E8656" s="9"/>
      <c r="F8656" s="9">
        <v>180.267</v>
      </c>
      <c r="G8656" s="9">
        <v>0</v>
      </c>
      <c r="H8656" s="9">
        <v>0</v>
      </c>
      <c r="I8656" s="9">
        <v>16.847000000000001</v>
      </c>
      <c r="J8656" s="9">
        <v>-3.8959999999999999</v>
      </c>
      <c r="K8656" s="9">
        <v>98.3</v>
      </c>
      <c r="L8656" s="9">
        <v>0.19900000000000001</v>
      </c>
      <c r="M8656" s="9">
        <v>0.245</v>
      </c>
      <c r="N8656" s="9">
        <v>0</v>
      </c>
      <c r="O8656" s="9">
        <v>45.625</v>
      </c>
      <c r="P8656" s="9"/>
      <c r="Q8656" s="9"/>
      <c r="R8656" s="9"/>
      <c r="T8656">
        <f t="shared" si="1190"/>
        <v>3611200</v>
      </c>
      <c r="U8656">
        <v>286.7</v>
      </c>
      <c r="V8656">
        <f t="shared" si="1188"/>
        <v>45.6</v>
      </c>
      <c r="W8656" t="str">
        <f t="shared" si="1191"/>
        <v/>
      </c>
      <c r="X8656" t="str">
        <f t="shared" si="1192"/>
        <v/>
      </c>
      <c r="Y8656" t="str">
        <f t="shared" si="1189"/>
        <v/>
      </c>
      <c r="Z8656" s="9"/>
      <c r="AA8656" s="14">
        <f t="shared" si="1193"/>
        <v>0.45</v>
      </c>
      <c r="AB8656" s="14">
        <f t="shared" si="1194"/>
        <v>8.0000000000000002E-3</v>
      </c>
    </row>
    <row r="8657" spans="1:28" x14ac:dyDescent="0.25">
      <c r="A8657" s="10">
        <f t="shared" si="1195"/>
        <v>45652</v>
      </c>
      <c r="B8657" s="11">
        <v>361</v>
      </c>
      <c r="C8657" s="11">
        <v>1300</v>
      </c>
      <c r="D8657" s="12">
        <v>869.54166666666697</v>
      </c>
      <c r="E8657" s="9"/>
      <c r="F8657" s="9">
        <v>165.291</v>
      </c>
      <c r="G8657" s="9">
        <v>0</v>
      </c>
      <c r="H8657" s="9">
        <v>0</v>
      </c>
      <c r="I8657" s="9">
        <v>37.905999999999999</v>
      </c>
      <c r="J8657" s="9">
        <v>-3.419</v>
      </c>
      <c r="K8657" s="9">
        <v>98.7</v>
      </c>
      <c r="L8657" s="9">
        <v>0.19800000000000001</v>
      </c>
      <c r="M8657" s="9">
        <v>0.245</v>
      </c>
      <c r="N8657" s="9">
        <v>0</v>
      </c>
      <c r="O8657" s="9">
        <v>51.875</v>
      </c>
      <c r="P8657" s="9"/>
      <c r="Q8657" s="9"/>
      <c r="R8657" s="9"/>
      <c r="T8657">
        <f t="shared" si="1190"/>
        <v>3611300</v>
      </c>
      <c r="U8657">
        <v>277.2</v>
      </c>
      <c r="V8657">
        <f t="shared" si="1188"/>
        <v>51.9</v>
      </c>
      <c r="W8657" t="str">
        <f t="shared" si="1191"/>
        <v/>
      </c>
      <c r="X8657" t="str">
        <f t="shared" si="1192"/>
        <v/>
      </c>
      <c r="Y8657" t="str">
        <f t="shared" si="1189"/>
        <v/>
      </c>
      <c r="Z8657" s="9"/>
      <c r="AA8657" s="14">
        <f t="shared" si="1193"/>
        <v>0.46800000000000003</v>
      </c>
      <c r="AB8657" s="14">
        <f t="shared" si="1194"/>
        <v>6.0000000000000001E-3</v>
      </c>
    </row>
    <row r="8658" spans="1:28" x14ac:dyDescent="0.25">
      <c r="A8658" s="10">
        <f t="shared" si="1195"/>
        <v>45652</v>
      </c>
      <c r="B8658" s="11">
        <v>361</v>
      </c>
      <c r="C8658" s="11">
        <v>1400</v>
      </c>
      <c r="D8658" s="12">
        <v>869.58333333333303</v>
      </c>
      <c r="E8658" s="9"/>
      <c r="F8658" s="9">
        <v>180.267</v>
      </c>
      <c r="G8658" s="9">
        <v>0</v>
      </c>
      <c r="H8658" s="9">
        <v>0</v>
      </c>
      <c r="I8658" s="9">
        <v>102.486</v>
      </c>
      <c r="J8658" s="9">
        <v>-3.153</v>
      </c>
      <c r="K8658" s="9">
        <v>98.9</v>
      </c>
      <c r="L8658" s="9">
        <v>0.19900000000000001</v>
      </c>
      <c r="M8658" s="9">
        <v>0.24399999999999999</v>
      </c>
      <c r="N8658" s="9">
        <v>0</v>
      </c>
      <c r="O8658" s="9">
        <v>36.875</v>
      </c>
      <c r="P8658" s="9"/>
      <c r="Q8658" s="9"/>
      <c r="R8658" s="9"/>
      <c r="T8658">
        <f t="shared" si="1190"/>
        <v>3611400</v>
      </c>
      <c r="U8658">
        <v>219.8</v>
      </c>
      <c r="V8658">
        <f t="shared" si="1188"/>
        <v>36.9</v>
      </c>
      <c r="W8658" t="str">
        <f t="shared" si="1191"/>
        <v/>
      </c>
      <c r="X8658" t="str">
        <f t="shared" si="1192"/>
        <v/>
      </c>
      <c r="Y8658" t="str">
        <f t="shared" si="1189"/>
        <v/>
      </c>
      <c r="Z8658" s="9"/>
      <c r="AA8658" s="14">
        <f t="shared" si="1193"/>
        <v>0.47799999999999998</v>
      </c>
      <c r="AB8658" s="14">
        <f t="shared" si="1194"/>
        <v>5.0000000000000001E-3</v>
      </c>
    </row>
    <row r="8659" spans="1:28" x14ac:dyDescent="0.25">
      <c r="A8659" s="10">
        <f t="shared" si="1195"/>
        <v>45652</v>
      </c>
      <c r="B8659" s="11">
        <v>361</v>
      </c>
      <c r="C8659" s="11">
        <v>1500</v>
      </c>
      <c r="D8659" s="12">
        <v>869.625</v>
      </c>
      <c r="E8659" s="9"/>
      <c r="F8659" s="9">
        <v>165.291</v>
      </c>
      <c r="G8659" s="9">
        <v>0</v>
      </c>
      <c r="H8659" s="9">
        <v>0</v>
      </c>
      <c r="I8659" s="9">
        <v>126.35299999999999</v>
      </c>
      <c r="J8659" s="9">
        <v>-3.4489999999999998</v>
      </c>
      <c r="K8659" s="9">
        <v>98.9</v>
      </c>
      <c r="L8659" s="9">
        <v>0.19900000000000001</v>
      </c>
      <c r="M8659" s="9">
        <v>0.24399999999999999</v>
      </c>
      <c r="N8659" s="9">
        <v>0</v>
      </c>
      <c r="O8659" s="9">
        <v>13.125</v>
      </c>
      <c r="P8659" s="9"/>
      <c r="Q8659" s="9"/>
      <c r="R8659" s="9"/>
      <c r="T8659">
        <f t="shared" si="1190"/>
        <v>3611500</v>
      </c>
      <c r="U8659">
        <v>123.5</v>
      </c>
      <c r="V8659">
        <f t="shared" si="1188"/>
        <v>13.1</v>
      </c>
      <c r="W8659" t="str">
        <f t="shared" si="1191"/>
        <v/>
      </c>
      <c r="X8659" t="str">
        <f t="shared" si="1192"/>
        <v/>
      </c>
      <c r="Y8659" t="str">
        <f t="shared" si="1189"/>
        <v/>
      </c>
      <c r="Z8659" s="9"/>
      <c r="AA8659" s="14">
        <f t="shared" si="1193"/>
        <v>0.46800000000000003</v>
      </c>
      <c r="AB8659" s="14">
        <f t="shared" si="1194"/>
        <v>5.0000000000000001E-3</v>
      </c>
    </row>
    <row r="8660" spans="1:28" x14ac:dyDescent="0.25">
      <c r="A8660" s="10">
        <f t="shared" si="1195"/>
        <v>45652</v>
      </c>
      <c r="B8660" s="11">
        <v>361</v>
      </c>
      <c r="C8660" s="11">
        <v>1600</v>
      </c>
      <c r="D8660" s="12">
        <v>869.66666666666697</v>
      </c>
      <c r="E8660" s="9"/>
      <c r="F8660" s="9">
        <v>150.316</v>
      </c>
      <c r="G8660" s="9">
        <v>0</v>
      </c>
      <c r="H8660" s="9">
        <v>0</v>
      </c>
      <c r="I8660" s="9">
        <v>138.988</v>
      </c>
      <c r="J8660" s="9">
        <v>-3.7170000000000001</v>
      </c>
      <c r="K8660" s="9">
        <v>98.9</v>
      </c>
      <c r="L8660" s="9">
        <v>0.19900000000000001</v>
      </c>
      <c r="M8660" s="9">
        <v>0.245</v>
      </c>
      <c r="N8660" s="9">
        <v>0</v>
      </c>
      <c r="O8660" s="9">
        <v>3.125</v>
      </c>
      <c r="P8660" s="9"/>
      <c r="Q8660" s="9"/>
      <c r="R8660" s="9"/>
      <c r="T8660">
        <f t="shared" si="1190"/>
        <v>3611600</v>
      </c>
      <c r="U8660">
        <v>20.3</v>
      </c>
      <c r="V8660">
        <f t="shared" si="1188"/>
        <v>3.1</v>
      </c>
      <c r="W8660" t="str">
        <f t="shared" si="1191"/>
        <v/>
      </c>
      <c r="X8660" t="str">
        <f t="shared" si="1192"/>
        <v/>
      </c>
      <c r="Y8660" t="str">
        <f t="shared" si="1189"/>
        <v/>
      </c>
      <c r="Z8660" s="9"/>
      <c r="AA8660" s="14">
        <f t="shared" si="1193"/>
        <v>0.45900000000000002</v>
      </c>
      <c r="AB8660" s="14">
        <f t="shared" si="1194"/>
        <v>5.0000000000000001E-3</v>
      </c>
    </row>
    <row r="8661" spans="1:28" x14ac:dyDescent="0.25">
      <c r="A8661" s="10">
        <f t="shared" si="1195"/>
        <v>45652</v>
      </c>
      <c r="B8661" s="11">
        <v>361</v>
      </c>
      <c r="C8661" s="11">
        <v>1700</v>
      </c>
      <c r="D8661" s="12">
        <v>869.70833333333303</v>
      </c>
      <c r="E8661" s="9"/>
      <c r="F8661" s="9">
        <v>135.22399999999999</v>
      </c>
      <c r="G8661" s="9">
        <v>0</v>
      </c>
      <c r="H8661" s="9">
        <v>2.516</v>
      </c>
      <c r="I8661" s="9">
        <v>146.00800000000001</v>
      </c>
      <c r="J8661" s="9">
        <v>-4.1369999999999996</v>
      </c>
      <c r="K8661" s="9">
        <v>98.8</v>
      </c>
      <c r="L8661" s="9">
        <v>0.19900000000000001</v>
      </c>
      <c r="M8661" s="9">
        <v>0.24399999999999999</v>
      </c>
      <c r="N8661" s="9">
        <v>0</v>
      </c>
      <c r="O8661" s="9">
        <v>0.625</v>
      </c>
      <c r="P8661" s="9"/>
      <c r="Q8661" s="9"/>
      <c r="R8661" s="9"/>
      <c r="T8661">
        <f t="shared" si="1190"/>
        <v>3611700</v>
      </c>
      <c r="U8661">
        <v>0</v>
      </c>
      <c r="V8661">
        <f t="shared" si="1188"/>
        <v>0</v>
      </c>
      <c r="W8661" t="str">
        <f t="shared" si="1191"/>
        <v/>
      </c>
      <c r="X8661" t="str">
        <f t="shared" si="1192"/>
        <v/>
      </c>
      <c r="Y8661" t="str">
        <f t="shared" si="1189"/>
        <v/>
      </c>
      <c r="Z8661" s="9"/>
      <c r="AA8661" s="14">
        <f t="shared" si="1193"/>
        <v>0.44400000000000001</v>
      </c>
      <c r="AB8661" s="14">
        <f t="shared" si="1194"/>
        <v>5.0000000000000001E-3</v>
      </c>
    </row>
    <row r="8662" spans="1:28" x14ac:dyDescent="0.25">
      <c r="A8662" s="10">
        <f t="shared" si="1195"/>
        <v>45652</v>
      </c>
      <c r="B8662" s="11">
        <v>361</v>
      </c>
      <c r="C8662" s="11">
        <v>1800</v>
      </c>
      <c r="D8662" s="12">
        <v>869.75</v>
      </c>
      <c r="E8662" s="9"/>
      <c r="F8662" s="9">
        <v>120.248</v>
      </c>
      <c r="G8662" s="9">
        <v>0</v>
      </c>
      <c r="H8662" s="9">
        <v>3.02</v>
      </c>
      <c r="I8662" s="9">
        <v>153.02699999999999</v>
      </c>
      <c r="J8662" s="9">
        <v>-4.3179999999999996</v>
      </c>
      <c r="K8662" s="9">
        <v>98.6</v>
      </c>
      <c r="L8662" s="9">
        <v>0.19900000000000001</v>
      </c>
      <c r="M8662" s="9">
        <v>0.245</v>
      </c>
      <c r="N8662" s="9">
        <v>0</v>
      </c>
      <c r="O8662" s="9">
        <v>0.625</v>
      </c>
      <c r="P8662" s="9"/>
      <c r="Q8662" s="9"/>
      <c r="R8662" s="9"/>
      <c r="T8662">
        <f t="shared" si="1190"/>
        <v>3611800</v>
      </c>
      <c r="U8662">
        <v>0</v>
      </c>
      <c r="V8662">
        <f t="shared" si="1188"/>
        <v>0</v>
      </c>
      <c r="W8662" t="str">
        <f t="shared" si="1191"/>
        <v/>
      </c>
      <c r="X8662" t="str">
        <f t="shared" si="1192"/>
        <v/>
      </c>
      <c r="Y8662" t="str">
        <f t="shared" si="1189"/>
        <v/>
      </c>
      <c r="Z8662" s="9"/>
      <c r="AA8662" s="14">
        <f t="shared" si="1193"/>
        <v>0.437</v>
      </c>
      <c r="AB8662" s="14">
        <f t="shared" si="1194"/>
        <v>6.0000000000000001E-3</v>
      </c>
    </row>
    <row r="8663" spans="1:28" x14ac:dyDescent="0.25">
      <c r="A8663" s="10">
        <f t="shared" si="1195"/>
        <v>45652</v>
      </c>
      <c r="B8663" s="11">
        <v>361</v>
      </c>
      <c r="C8663" s="11">
        <v>1900</v>
      </c>
      <c r="D8663" s="12">
        <v>869.79166666666697</v>
      </c>
      <c r="E8663" s="9"/>
      <c r="F8663" s="9">
        <v>105.15600000000001</v>
      </c>
      <c r="G8663" s="9">
        <v>0</v>
      </c>
      <c r="H8663" s="9">
        <v>2.0129999999999999</v>
      </c>
      <c r="I8663" s="9">
        <v>150.22</v>
      </c>
      <c r="J8663" s="9">
        <v>-4.6820000000000004</v>
      </c>
      <c r="K8663" s="9">
        <v>98.4</v>
      </c>
      <c r="L8663" s="9">
        <v>0.19900000000000001</v>
      </c>
      <c r="M8663" s="9">
        <v>0.245</v>
      </c>
      <c r="N8663" s="9">
        <v>0</v>
      </c>
      <c r="O8663" s="9">
        <v>0.625</v>
      </c>
      <c r="P8663" s="9"/>
      <c r="Q8663" s="9"/>
      <c r="R8663" s="9"/>
      <c r="T8663">
        <f t="shared" si="1190"/>
        <v>3611900</v>
      </c>
      <c r="U8663">
        <v>0</v>
      </c>
      <c r="V8663">
        <f t="shared" si="1188"/>
        <v>0</v>
      </c>
      <c r="W8663" t="str">
        <f t="shared" si="1191"/>
        <v/>
      </c>
      <c r="X8663" t="str">
        <f t="shared" si="1192"/>
        <v/>
      </c>
      <c r="Y8663" t="str">
        <f t="shared" si="1189"/>
        <v/>
      </c>
      <c r="Z8663" s="9"/>
      <c r="AA8663" s="14">
        <f t="shared" si="1193"/>
        <v>0.42399999999999999</v>
      </c>
      <c r="AB8663" s="14">
        <f t="shared" si="1194"/>
        <v>7.0000000000000001E-3</v>
      </c>
    </row>
    <row r="8664" spans="1:28" x14ac:dyDescent="0.25">
      <c r="A8664" s="10">
        <f t="shared" si="1195"/>
        <v>45652</v>
      </c>
      <c r="B8664" s="11">
        <v>361</v>
      </c>
      <c r="C8664" s="11">
        <v>2000</v>
      </c>
      <c r="D8664" s="12">
        <v>869.83333333333303</v>
      </c>
      <c r="E8664" s="9"/>
      <c r="F8664" s="9">
        <v>90.180999999999997</v>
      </c>
      <c r="G8664" s="9">
        <v>0</v>
      </c>
      <c r="H8664" s="9">
        <v>1.0069999999999999</v>
      </c>
      <c r="I8664" s="9">
        <v>141.79599999999999</v>
      </c>
      <c r="J8664" s="9">
        <v>-5.1719999999999997</v>
      </c>
      <c r="K8664" s="9">
        <v>98.2</v>
      </c>
      <c r="L8664" s="9">
        <v>0.19900000000000001</v>
      </c>
      <c r="M8664" s="9">
        <v>0.24399999999999999</v>
      </c>
      <c r="N8664" s="9">
        <v>0</v>
      </c>
      <c r="O8664" s="9">
        <v>0.625</v>
      </c>
      <c r="P8664" s="9"/>
      <c r="Q8664" s="9"/>
      <c r="R8664" s="9"/>
      <c r="T8664">
        <f t="shared" si="1190"/>
        <v>3612000</v>
      </c>
      <c r="U8664">
        <v>0</v>
      </c>
      <c r="V8664">
        <f t="shared" si="1188"/>
        <v>0</v>
      </c>
      <c r="W8664" t="str">
        <f t="shared" si="1191"/>
        <v/>
      </c>
      <c r="X8664" t="str">
        <f t="shared" si="1192"/>
        <v/>
      </c>
      <c r="Y8664" t="str">
        <f t="shared" si="1189"/>
        <v/>
      </c>
      <c r="Z8664" s="9"/>
      <c r="AA8664" s="14">
        <f t="shared" si="1193"/>
        <v>0.40799999999999997</v>
      </c>
      <c r="AB8664" s="14">
        <f t="shared" si="1194"/>
        <v>7.0000000000000001E-3</v>
      </c>
    </row>
    <row r="8665" spans="1:28" x14ac:dyDescent="0.25">
      <c r="A8665" s="10">
        <f t="shared" si="1195"/>
        <v>45652</v>
      </c>
      <c r="B8665" s="11">
        <v>361</v>
      </c>
      <c r="C8665" s="11">
        <v>2100</v>
      </c>
      <c r="D8665" s="12">
        <v>869.875</v>
      </c>
      <c r="E8665" s="9"/>
      <c r="F8665" s="9">
        <v>75.322000000000003</v>
      </c>
      <c r="G8665" s="9">
        <v>0</v>
      </c>
      <c r="H8665" s="9">
        <v>0.503</v>
      </c>
      <c r="I8665" s="9">
        <v>141.79599999999999</v>
      </c>
      <c r="J8665" s="9">
        <v>-5.8849999999999998</v>
      </c>
      <c r="K8665" s="9">
        <v>97.9</v>
      </c>
      <c r="L8665" s="9">
        <v>0.19900000000000001</v>
      </c>
      <c r="M8665" s="9">
        <v>0.245</v>
      </c>
      <c r="N8665" s="9">
        <v>0</v>
      </c>
      <c r="O8665" s="9">
        <v>0.625</v>
      </c>
      <c r="P8665" s="9"/>
      <c r="Q8665" s="9"/>
      <c r="R8665" s="9"/>
      <c r="T8665">
        <f t="shared" si="1190"/>
        <v>3612100</v>
      </c>
      <c r="U8665">
        <v>0</v>
      </c>
      <c r="V8665">
        <f t="shared" si="1188"/>
        <v>0</v>
      </c>
      <c r="W8665" t="str">
        <f t="shared" si="1191"/>
        <v/>
      </c>
      <c r="X8665" t="str">
        <f t="shared" si="1192"/>
        <v/>
      </c>
      <c r="Y8665" t="str">
        <f t="shared" si="1189"/>
        <v/>
      </c>
      <c r="Z8665" s="9"/>
      <c r="AA8665" s="14">
        <f t="shared" si="1193"/>
        <v>0.38500000000000001</v>
      </c>
      <c r="AB8665" s="14">
        <f t="shared" si="1194"/>
        <v>8.0000000000000002E-3</v>
      </c>
    </row>
    <row r="8666" spans="1:28" x14ac:dyDescent="0.25">
      <c r="A8666" s="10">
        <f t="shared" si="1195"/>
        <v>45652</v>
      </c>
      <c r="B8666" s="11">
        <v>361</v>
      </c>
      <c r="C8666" s="11">
        <v>2200</v>
      </c>
      <c r="D8666" s="12">
        <v>869.91666666666697</v>
      </c>
      <c r="E8666" s="9"/>
      <c r="F8666" s="9">
        <v>75.322000000000003</v>
      </c>
      <c r="G8666" s="9">
        <v>0</v>
      </c>
      <c r="H8666" s="9">
        <v>0.503</v>
      </c>
      <c r="I8666" s="9">
        <v>138.988</v>
      </c>
      <c r="J8666" s="9">
        <v>-6.5469999999999997</v>
      </c>
      <c r="K8666" s="9">
        <v>97.5</v>
      </c>
      <c r="L8666" s="9">
        <v>0.19900000000000001</v>
      </c>
      <c r="M8666" s="9">
        <v>0.24399999999999999</v>
      </c>
      <c r="N8666" s="9">
        <v>0</v>
      </c>
      <c r="O8666" s="9">
        <v>0.625</v>
      </c>
      <c r="P8666" s="9"/>
      <c r="Q8666" s="9"/>
      <c r="R8666" s="9"/>
      <c r="T8666">
        <f t="shared" si="1190"/>
        <v>3612200</v>
      </c>
      <c r="U8666">
        <v>0</v>
      </c>
      <c r="V8666">
        <f t="shared" si="1188"/>
        <v>0</v>
      </c>
      <c r="W8666" t="str">
        <f t="shared" si="1191"/>
        <v/>
      </c>
      <c r="X8666" t="str">
        <f t="shared" si="1192"/>
        <v/>
      </c>
      <c r="Y8666" t="str">
        <f t="shared" si="1189"/>
        <v/>
      </c>
      <c r="Z8666" s="9"/>
      <c r="AA8666" s="14">
        <f t="shared" si="1193"/>
        <v>0.36499999999999999</v>
      </c>
      <c r="AB8666" s="14">
        <f t="shared" si="1194"/>
        <v>8.9999999999999993E-3</v>
      </c>
    </row>
    <row r="8667" spans="1:28" x14ac:dyDescent="0.25">
      <c r="A8667" s="10">
        <f t="shared" si="1195"/>
        <v>45652</v>
      </c>
      <c r="B8667" s="11">
        <v>361</v>
      </c>
      <c r="C8667" s="11">
        <v>2300</v>
      </c>
      <c r="D8667" s="12">
        <v>869.95833333333303</v>
      </c>
      <c r="E8667" s="9"/>
      <c r="F8667" s="9">
        <v>74.62</v>
      </c>
      <c r="G8667" s="9">
        <v>0</v>
      </c>
      <c r="H8667" s="9">
        <v>0.503</v>
      </c>
      <c r="I8667" s="9">
        <v>138.988</v>
      </c>
      <c r="J8667" s="9">
        <v>-6.5789999999999997</v>
      </c>
      <c r="K8667" s="9">
        <v>97.2</v>
      </c>
      <c r="L8667" s="9">
        <v>0.19900000000000001</v>
      </c>
      <c r="M8667" s="9">
        <v>0.245</v>
      </c>
      <c r="N8667" s="9">
        <v>0</v>
      </c>
      <c r="O8667" s="9">
        <v>0.625</v>
      </c>
      <c r="P8667" s="9"/>
      <c r="Q8667" s="9"/>
      <c r="R8667" s="9"/>
      <c r="T8667">
        <f t="shared" si="1190"/>
        <v>3612300</v>
      </c>
      <c r="U8667">
        <v>0</v>
      </c>
      <c r="V8667">
        <f t="shared" si="1188"/>
        <v>0</v>
      </c>
      <c r="W8667" t="str">
        <f t="shared" si="1191"/>
        <v/>
      </c>
      <c r="X8667" t="str">
        <f t="shared" si="1192"/>
        <v/>
      </c>
      <c r="Y8667" t="str">
        <f t="shared" si="1189"/>
        <v/>
      </c>
      <c r="Z8667" s="9"/>
      <c r="AA8667" s="14">
        <f t="shared" si="1193"/>
        <v>0.36299999999999999</v>
      </c>
      <c r="AB8667" s="14">
        <f t="shared" si="1194"/>
        <v>0.01</v>
      </c>
    </row>
    <row r="8668" spans="1:28" x14ac:dyDescent="0.25">
      <c r="A8668" s="10">
        <f t="shared" si="1195"/>
        <v>45652</v>
      </c>
      <c r="B8668" s="11">
        <v>361</v>
      </c>
      <c r="C8668" s="11">
        <v>2400</v>
      </c>
      <c r="D8668" s="12">
        <v>870</v>
      </c>
      <c r="E8668" s="9"/>
      <c r="F8668" s="9">
        <v>74.385999999999996</v>
      </c>
      <c r="G8668" s="9">
        <v>0</v>
      </c>
      <c r="H8668" s="9">
        <v>0</v>
      </c>
      <c r="I8668" s="9">
        <v>127.75700000000001</v>
      </c>
      <c r="J8668" s="9">
        <v>-8.4969999999999999</v>
      </c>
      <c r="K8668" s="9">
        <v>96.8</v>
      </c>
      <c r="L8668" s="9">
        <v>0.19900000000000001</v>
      </c>
      <c r="M8668" s="9">
        <v>0.24399999999999999</v>
      </c>
      <c r="N8668" s="9">
        <v>0</v>
      </c>
      <c r="O8668" s="9">
        <v>0.625</v>
      </c>
      <c r="P8668" s="9"/>
      <c r="Q8668" s="9"/>
      <c r="R8668" s="9"/>
      <c r="T8668">
        <f t="shared" si="1190"/>
        <v>3612400</v>
      </c>
      <c r="U8668">
        <v>0</v>
      </c>
      <c r="V8668">
        <f t="shared" si="1188"/>
        <v>0</v>
      </c>
      <c r="W8668">
        <f t="shared" si="1191"/>
        <v>0.19900000000000001</v>
      </c>
      <c r="X8668">
        <f t="shared" si="1192"/>
        <v>0.24399999999999999</v>
      </c>
      <c r="Y8668">
        <f t="shared" si="1189"/>
        <v>0.74399999999999999</v>
      </c>
      <c r="Z8668" s="9"/>
      <c r="AA8668" s="14">
        <f t="shared" si="1193"/>
        <v>0.311</v>
      </c>
      <c r="AB8668" s="14">
        <f t="shared" si="1194"/>
        <v>0.01</v>
      </c>
    </row>
    <row r="8669" spans="1:28" x14ac:dyDescent="0.25">
      <c r="A8669" s="10">
        <f t="shared" si="1195"/>
        <v>45653</v>
      </c>
      <c r="B8669" s="11">
        <v>362</v>
      </c>
      <c r="C8669" s="11">
        <v>100</v>
      </c>
      <c r="D8669" s="12">
        <v>870.04166666666697</v>
      </c>
      <c r="E8669" s="9"/>
      <c r="F8669" s="9">
        <v>74.853999999999999</v>
      </c>
      <c r="G8669" s="9">
        <v>0</v>
      </c>
      <c r="H8669" s="9">
        <v>0</v>
      </c>
      <c r="I8669" s="9">
        <v>196.54900000000001</v>
      </c>
      <c r="J8669" s="9">
        <v>-8.9320000000000004</v>
      </c>
      <c r="K8669" s="9">
        <v>96.5</v>
      </c>
      <c r="L8669" s="9">
        <v>0.19900000000000001</v>
      </c>
      <c r="M8669" s="9">
        <v>0.24399999999999999</v>
      </c>
      <c r="N8669" s="9">
        <v>0</v>
      </c>
      <c r="O8669" s="9">
        <v>0.625</v>
      </c>
      <c r="P8669" s="9"/>
      <c r="Q8669" s="9"/>
      <c r="R8669" s="9"/>
      <c r="T8669">
        <f t="shared" si="1190"/>
        <v>3620100</v>
      </c>
      <c r="U8669">
        <v>0</v>
      </c>
      <c r="V8669">
        <f t="shared" si="1188"/>
        <v>0</v>
      </c>
      <c r="W8669" t="str">
        <f t="shared" si="1191"/>
        <v/>
      </c>
      <c r="X8669" t="str">
        <f t="shared" si="1192"/>
        <v/>
      </c>
      <c r="Y8669" t="str">
        <f t="shared" si="1189"/>
        <v/>
      </c>
      <c r="Z8669" s="9"/>
      <c r="AA8669" s="14">
        <f t="shared" si="1193"/>
        <v>0.3</v>
      </c>
      <c r="AB8669" s="14">
        <f t="shared" si="1194"/>
        <v>1.0999999999999999E-2</v>
      </c>
    </row>
    <row r="8670" spans="1:28" x14ac:dyDescent="0.25">
      <c r="A8670" s="10">
        <f t="shared" si="1195"/>
        <v>45653</v>
      </c>
      <c r="B8670" s="11">
        <v>362</v>
      </c>
      <c r="C8670" s="11">
        <v>200</v>
      </c>
      <c r="D8670" s="12">
        <v>870.08333333333303</v>
      </c>
      <c r="E8670" s="9"/>
      <c r="F8670" s="9">
        <v>74.503</v>
      </c>
      <c r="G8670" s="9">
        <v>0</v>
      </c>
      <c r="H8670" s="9">
        <v>0</v>
      </c>
      <c r="I8670" s="9">
        <v>237.26300000000001</v>
      </c>
      <c r="J8670" s="9">
        <v>-9.7129999999999992</v>
      </c>
      <c r="K8670" s="9">
        <v>95.9</v>
      </c>
      <c r="L8670" s="9">
        <v>0.19900000000000001</v>
      </c>
      <c r="M8670" s="9">
        <v>0.24399999999999999</v>
      </c>
      <c r="N8670" s="9">
        <v>0</v>
      </c>
      <c r="O8670" s="9">
        <v>0.625</v>
      </c>
      <c r="P8670" s="9"/>
      <c r="Q8670" s="9"/>
      <c r="R8670" s="9"/>
      <c r="T8670">
        <f t="shared" si="1190"/>
        <v>3620200</v>
      </c>
      <c r="U8670">
        <v>0</v>
      </c>
      <c r="V8670">
        <f t="shared" si="1188"/>
        <v>0</v>
      </c>
      <c r="W8670" t="str">
        <f t="shared" si="1191"/>
        <v/>
      </c>
      <c r="X8670" t="str">
        <f t="shared" si="1192"/>
        <v/>
      </c>
      <c r="Y8670" t="str">
        <f t="shared" si="1189"/>
        <v/>
      </c>
      <c r="Z8670" s="9"/>
      <c r="AA8670" s="14">
        <f t="shared" si="1193"/>
        <v>0.28000000000000003</v>
      </c>
      <c r="AB8670" s="14">
        <f t="shared" si="1194"/>
        <v>1.2E-2</v>
      </c>
    </row>
    <row r="8671" spans="1:28" x14ac:dyDescent="0.25">
      <c r="A8671" s="10">
        <f t="shared" si="1195"/>
        <v>45653</v>
      </c>
      <c r="B8671" s="11">
        <v>362</v>
      </c>
      <c r="C8671" s="11">
        <v>300</v>
      </c>
      <c r="D8671" s="12">
        <v>870.125</v>
      </c>
      <c r="E8671" s="9"/>
      <c r="F8671" s="9">
        <v>74.385999999999996</v>
      </c>
      <c r="G8671" s="9">
        <v>0</v>
      </c>
      <c r="H8671" s="9">
        <v>0</v>
      </c>
      <c r="I8671" s="9">
        <v>270.95699999999999</v>
      </c>
      <c r="J8671" s="9">
        <v>-10.092000000000001</v>
      </c>
      <c r="K8671" s="9">
        <v>95.6</v>
      </c>
      <c r="L8671" s="9">
        <v>0.19900000000000001</v>
      </c>
      <c r="M8671" s="9">
        <v>0.24399999999999999</v>
      </c>
      <c r="N8671" s="9">
        <v>0</v>
      </c>
      <c r="O8671" s="9">
        <v>0.625</v>
      </c>
      <c r="P8671" s="9"/>
      <c r="Q8671" s="9"/>
      <c r="R8671" s="9"/>
      <c r="T8671">
        <f t="shared" si="1190"/>
        <v>3620300</v>
      </c>
      <c r="U8671">
        <v>0</v>
      </c>
      <c r="V8671">
        <f t="shared" si="1188"/>
        <v>0</v>
      </c>
      <c r="W8671" t="str">
        <f t="shared" si="1191"/>
        <v/>
      </c>
      <c r="X8671" t="str">
        <f t="shared" si="1192"/>
        <v/>
      </c>
      <c r="Y8671" t="str">
        <f t="shared" si="1189"/>
        <v/>
      </c>
      <c r="Z8671" s="9"/>
      <c r="AA8671" s="14">
        <f t="shared" si="1193"/>
        <v>0.27100000000000002</v>
      </c>
      <c r="AB8671" s="14">
        <f t="shared" si="1194"/>
        <v>1.2E-2</v>
      </c>
    </row>
    <row r="8672" spans="1:28" x14ac:dyDescent="0.25">
      <c r="A8672" s="10">
        <f t="shared" si="1195"/>
        <v>45653</v>
      </c>
      <c r="B8672" s="11">
        <v>362</v>
      </c>
      <c r="C8672" s="11">
        <v>400</v>
      </c>
      <c r="D8672" s="12">
        <v>870.16666666666697</v>
      </c>
      <c r="E8672" s="9"/>
      <c r="F8672" s="9">
        <v>74.034999999999997</v>
      </c>
      <c r="G8672" s="9">
        <v>0</v>
      </c>
      <c r="H8672" s="9">
        <v>0.503</v>
      </c>
      <c r="I8672" s="9">
        <v>276.57299999999998</v>
      </c>
      <c r="J8672" s="9">
        <v>-9.3710000000000004</v>
      </c>
      <c r="K8672" s="9">
        <v>95.8</v>
      </c>
      <c r="L8672" s="9">
        <v>0.19900000000000001</v>
      </c>
      <c r="M8672" s="9">
        <v>0.24399999999999999</v>
      </c>
      <c r="N8672" s="9">
        <v>0</v>
      </c>
      <c r="O8672" s="9">
        <v>0.625</v>
      </c>
      <c r="P8672" s="9"/>
      <c r="Q8672" s="9"/>
      <c r="R8672" s="9"/>
      <c r="T8672">
        <f t="shared" si="1190"/>
        <v>3620400</v>
      </c>
      <c r="U8672">
        <v>0</v>
      </c>
      <c r="V8672">
        <f t="shared" si="1188"/>
        <v>0</v>
      </c>
      <c r="W8672" t="str">
        <f t="shared" si="1191"/>
        <v/>
      </c>
      <c r="X8672" t="str">
        <f t="shared" si="1192"/>
        <v/>
      </c>
      <c r="Y8672" t="str">
        <f t="shared" si="1189"/>
        <v/>
      </c>
      <c r="Z8672" s="9"/>
      <c r="AA8672" s="14">
        <f t="shared" si="1193"/>
        <v>0.28699999999999998</v>
      </c>
      <c r="AB8672" s="14">
        <f t="shared" si="1194"/>
        <v>1.2999999999999999E-2</v>
      </c>
    </row>
    <row r="8673" spans="1:28" x14ac:dyDescent="0.25">
      <c r="A8673" s="10">
        <f t="shared" si="1195"/>
        <v>45653</v>
      </c>
      <c r="B8673" s="11">
        <v>362</v>
      </c>
      <c r="C8673" s="11">
        <v>500</v>
      </c>
      <c r="D8673" s="12">
        <v>870.20833333333303</v>
      </c>
      <c r="E8673" s="9"/>
      <c r="F8673" s="9">
        <v>74.269000000000005</v>
      </c>
      <c r="G8673" s="9">
        <v>0</v>
      </c>
      <c r="H8673" s="9">
        <v>0.503</v>
      </c>
      <c r="I8673" s="9">
        <v>279.38</v>
      </c>
      <c r="J8673" s="9">
        <v>-8.5969999999999995</v>
      </c>
      <c r="K8673" s="9">
        <v>96</v>
      </c>
      <c r="L8673" s="9">
        <v>0.19900000000000001</v>
      </c>
      <c r="M8673" s="9">
        <v>0.245</v>
      </c>
      <c r="N8673" s="9">
        <v>0</v>
      </c>
      <c r="O8673" s="9">
        <v>0.625</v>
      </c>
      <c r="P8673" s="9"/>
      <c r="Q8673" s="9"/>
      <c r="R8673" s="9"/>
      <c r="T8673">
        <f t="shared" si="1190"/>
        <v>3620500</v>
      </c>
      <c r="U8673">
        <v>0</v>
      </c>
      <c r="V8673">
        <f t="shared" si="1188"/>
        <v>0</v>
      </c>
      <c r="W8673" t="str">
        <f t="shared" si="1191"/>
        <v/>
      </c>
      <c r="X8673" t="str">
        <f t="shared" si="1192"/>
        <v/>
      </c>
      <c r="Y8673" t="str">
        <f t="shared" si="1189"/>
        <v/>
      </c>
      <c r="Z8673" s="9"/>
      <c r="AA8673" s="14">
        <f t="shared" si="1193"/>
        <v>0.30599999999999999</v>
      </c>
      <c r="AB8673" s="14">
        <f t="shared" si="1194"/>
        <v>1.2999999999999999E-2</v>
      </c>
    </row>
    <row r="8674" spans="1:28" x14ac:dyDescent="0.25">
      <c r="A8674" s="10">
        <f t="shared" si="1195"/>
        <v>45653</v>
      </c>
      <c r="B8674" s="11">
        <v>362</v>
      </c>
      <c r="C8674" s="11">
        <v>600</v>
      </c>
      <c r="D8674" s="12">
        <v>870.25</v>
      </c>
      <c r="E8674" s="9"/>
      <c r="F8674" s="9">
        <v>72.981999999999999</v>
      </c>
      <c r="G8674" s="9">
        <v>0</v>
      </c>
      <c r="H8674" s="9">
        <v>1.51</v>
      </c>
      <c r="I8674" s="9">
        <v>304.65100000000001</v>
      </c>
      <c r="J8674" s="9">
        <v>-7.1219999999999999</v>
      </c>
      <c r="K8674" s="9">
        <v>96.7</v>
      </c>
      <c r="L8674" s="9">
        <v>0.19900000000000001</v>
      </c>
      <c r="M8674" s="9">
        <v>0.24399999999999999</v>
      </c>
      <c r="N8674" s="9">
        <v>0</v>
      </c>
      <c r="O8674" s="9">
        <v>0.625</v>
      </c>
      <c r="P8674" s="9"/>
      <c r="Q8674" s="9"/>
      <c r="R8674" s="9"/>
      <c r="T8674">
        <f t="shared" si="1190"/>
        <v>3620600</v>
      </c>
      <c r="U8674">
        <v>0</v>
      </c>
      <c r="V8674">
        <f t="shared" si="1188"/>
        <v>0</v>
      </c>
      <c r="W8674" t="str">
        <f t="shared" si="1191"/>
        <v/>
      </c>
      <c r="X8674" t="str">
        <f t="shared" si="1192"/>
        <v/>
      </c>
      <c r="Y8674" t="str">
        <f t="shared" si="1189"/>
        <v/>
      </c>
      <c r="Z8674" s="9"/>
      <c r="AA8674" s="14">
        <f t="shared" si="1193"/>
        <v>0.34599999999999997</v>
      </c>
      <c r="AB8674" s="14">
        <f t="shared" si="1194"/>
        <v>1.2E-2</v>
      </c>
    </row>
    <row r="8675" spans="1:28" x14ac:dyDescent="0.25">
      <c r="A8675" s="10">
        <f t="shared" si="1195"/>
        <v>45653</v>
      </c>
      <c r="B8675" s="11">
        <v>362</v>
      </c>
      <c r="C8675" s="11">
        <v>700</v>
      </c>
      <c r="D8675" s="12">
        <v>870.29166666666697</v>
      </c>
      <c r="E8675" s="9"/>
      <c r="F8675" s="9">
        <v>73.801000000000002</v>
      </c>
      <c r="G8675" s="9">
        <v>0</v>
      </c>
      <c r="H8675" s="9">
        <v>1.0069999999999999</v>
      </c>
      <c r="I8675" s="9">
        <v>339.74900000000002</v>
      </c>
      <c r="J8675" s="9">
        <v>-7.1219999999999999</v>
      </c>
      <c r="K8675" s="9">
        <v>96.9</v>
      </c>
      <c r="L8675" s="9">
        <v>0.19900000000000001</v>
      </c>
      <c r="M8675" s="9">
        <v>0.24399999999999999</v>
      </c>
      <c r="N8675" s="9">
        <v>0</v>
      </c>
      <c r="O8675" s="9">
        <v>0.625</v>
      </c>
      <c r="P8675" s="9"/>
      <c r="Q8675" s="9"/>
      <c r="R8675" s="9"/>
      <c r="T8675">
        <f t="shared" si="1190"/>
        <v>3620700</v>
      </c>
      <c r="U8675">
        <v>0</v>
      </c>
      <c r="V8675">
        <f t="shared" si="1188"/>
        <v>0</v>
      </c>
      <c r="W8675" t="str">
        <f t="shared" si="1191"/>
        <v/>
      </c>
      <c r="X8675" t="str">
        <f t="shared" si="1192"/>
        <v/>
      </c>
      <c r="Y8675" t="str">
        <f t="shared" si="1189"/>
        <v/>
      </c>
      <c r="Z8675" s="9"/>
      <c r="AA8675" s="14">
        <f t="shared" si="1193"/>
        <v>0.34699999999999998</v>
      </c>
      <c r="AB8675" s="14">
        <f t="shared" si="1194"/>
        <v>1.0999999999999999E-2</v>
      </c>
    </row>
    <row r="8676" spans="1:28" x14ac:dyDescent="0.25">
      <c r="A8676" s="10">
        <f t="shared" si="1195"/>
        <v>45653</v>
      </c>
      <c r="B8676" s="11">
        <v>362</v>
      </c>
      <c r="C8676" s="11">
        <v>800</v>
      </c>
      <c r="D8676" s="12">
        <v>870.33333333333303</v>
      </c>
      <c r="E8676" s="9"/>
      <c r="F8676" s="9">
        <v>73.45</v>
      </c>
      <c r="G8676" s="9">
        <v>0</v>
      </c>
      <c r="H8676" s="9">
        <v>1.0069999999999999</v>
      </c>
      <c r="I8676" s="9">
        <v>5.6159999999999997</v>
      </c>
      <c r="J8676" s="9">
        <v>-6.9939999999999998</v>
      </c>
      <c r="K8676" s="9">
        <v>96.9</v>
      </c>
      <c r="L8676" s="9">
        <v>0.19900000000000001</v>
      </c>
      <c r="M8676" s="9">
        <v>0.24399999999999999</v>
      </c>
      <c r="N8676" s="9">
        <v>0</v>
      </c>
      <c r="O8676" s="9">
        <v>0.625</v>
      </c>
      <c r="P8676" s="9"/>
      <c r="Q8676" s="9"/>
      <c r="R8676" s="9"/>
      <c r="T8676">
        <f t="shared" si="1190"/>
        <v>3620800</v>
      </c>
      <c r="U8676">
        <v>0</v>
      </c>
      <c r="V8676">
        <f t="shared" si="1188"/>
        <v>0</v>
      </c>
      <c r="W8676" t="str">
        <f t="shared" si="1191"/>
        <v/>
      </c>
      <c r="X8676" t="str">
        <f t="shared" si="1192"/>
        <v/>
      </c>
      <c r="Y8676" t="str">
        <f t="shared" si="1189"/>
        <v/>
      </c>
      <c r="Z8676" s="9"/>
      <c r="AA8676" s="14">
        <f t="shared" si="1193"/>
        <v>0.35</v>
      </c>
      <c r="AB8676" s="14">
        <f t="shared" si="1194"/>
        <v>1.0999999999999999E-2</v>
      </c>
    </row>
    <row r="8677" spans="1:28" x14ac:dyDescent="0.25">
      <c r="A8677" s="10">
        <f t="shared" si="1195"/>
        <v>45653</v>
      </c>
      <c r="B8677" s="11">
        <v>362</v>
      </c>
      <c r="C8677" s="11">
        <v>900</v>
      </c>
      <c r="D8677" s="12">
        <v>870.375</v>
      </c>
      <c r="E8677" s="9"/>
      <c r="F8677" s="9">
        <v>72.864999999999995</v>
      </c>
      <c r="G8677" s="9">
        <v>0</v>
      </c>
      <c r="H8677" s="9">
        <v>1.51</v>
      </c>
      <c r="I8677" s="9">
        <v>335.53699999999998</v>
      </c>
      <c r="J8677" s="9">
        <v>-6.2939999999999996</v>
      </c>
      <c r="K8677" s="9">
        <v>97</v>
      </c>
      <c r="L8677" s="9">
        <v>0.19900000000000001</v>
      </c>
      <c r="M8677" s="9">
        <v>0.24399999999999999</v>
      </c>
      <c r="N8677" s="9">
        <v>0</v>
      </c>
      <c r="O8677" s="9">
        <v>16.875</v>
      </c>
      <c r="P8677" s="9"/>
      <c r="Q8677" s="9"/>
      <c r="R8677" s="9"/>
      <c r="T8677">
        <f t="shared" si="1190"/>
        <v>3620900</v>
      </c>
      <c r="U8677">
        <v>53.8</v>
      </c>
      <c r="V8677">
        <f t="shared" si="1188"/>
        <v>16.899999999999999</v>
      </c>
      <c r="W8677" t="str">
        <f t="shared" si="1191"/>
        <v/>
      </c>
      <c r="X8677" t="str">
        <f t="shared" si="1192"/>
        <v/>
      </c>
      <c r="Y8677" t="str">
        <f t="shared" si="1189"/>
        <v/>
      </c>
      <c r="Z8677" s="9"/>
      <c r="AA8677" s="14">
        <f t="shared" si="1193"/>
        <v>0.37</v>
      </c>
      <c r="AB8677" s="14">
        <f t="shared" si="1194"/>
        <v>1.0999999999999999E-2</v>
      </c>
    </row>
    <row r="8678" spans="1:28" x14ac:dyDescent="0.25">
      <c r="A8678" s="10">
        <f t="shared" si="1195"/>
        <v>45653</v>
      </c>
      <c r="B8678" s="11">
        <v>362</v>
      </c>
      <c r="C8678" s="11">
        <v>1000</v>
      </c>
      <c r="D8678" s="12">
        <v>870.41666666666697</v>
      </c>
      <c r="E8678" s="9"/>
      <c r="F8678" s="9">
        <v>72.397000000000006</v>
      </c>
      <c r="G8678" s="9">
        <v>0</v>
      </c>
      <c r="H8678" s="9">
        <v>0.503</v>
      </c>
      <c r="I8678" s="9">
        <v>9.827</v>
      </c>
      <c r="J8678" s="9">
        <v>-5.1100000000000003</v>
      </c>
      <c r="K8678" s="9">
        <v>97.2</v>
      </c>
      <c r="L8678" s="9">
        <v>0.19900000000000001</v>
      </c>
      <c r="M8678" s="9">
        <v>0.245</v>
      </c>
      <c r="N8678" s="9">
        <v>0</v>
      </c>
      <c r="O8678" s="9">
        <v>35.625</v>
      </c>
      <c r="P8678" s="9"/>
      <c r="Q8678" s="9"/>
      <c r="R8678" s="9"/>
      <c r="T8678">
        <f t="shared" si="1190"/>
        <v>3621000</v>
      </c>
      <c r="U8678">
        <v>163.30000000000001</v>
      </c>
      <c r="V8678">
        <f t="shared" si="1188"/>
        <v>35.6</v>
      </c>
      <c r="W8678" t="str">
        <f t="shared" si="1191"/>
        <v/>
      </c>
      <c r="X8678" t="str">
        <f t="shared" si="1192"/>
        <v/>
      </c>
      <c r="Y8678" t="str">
        <f t="shared" si="1189"/>
        <v/>
      </c>
      <c r="Z8678" s="9"/>
      <c r="AA8678" s="14">
        <f t="shared" si="1193"/>
        <v>0.40600000000000003</v>
      </c>
      <c r="AB8678" s="14">
        <f t="shared" si="1194"/>
        <v>1.2E-2</v>
      </c>
    </row>
    <row r="8679" spans="1:28" x14ac:dyDescent="0.25">
      <c r="A8679" s="10">
        <f t="shared" si="1195"/>
        <v>45653</v>
      </c>
      <c r="B8679" s="11">
        <v>362</v>
      </c>
      <c r="C8679" s="11">
        <v>1100</v>
      </c>
      <c r="D8679" s="12">
        <v>870.45833333333303</v>
      </c>
      <c r="E8679" s="9"/>
      <c r="F8679" s="9">
        <v>71.811999999999998</v>
      </c>
      <c r="G8679" s="9">
        <v>0</v>
      </c>
      <c r="H8679" s="9">
        <v>0</v>
      </c>
      <c r="I8679" s="9">
        <v>53.348999999999997</v>
      </c>
      <c r="J8679" s="9">
        <v>-0.28299999999999997</v>
      </c>
      <c r="K8679" s="9">
        <v>98.9</v>
      </c>
      <c r="L8679" s="9">
        <v>0.19900000000000001</v>
      </c>
      <c r="M8679" s="9">
        <v>0.24399999999999999</v>
      </c>
      <c r="N8679" s="9">
        <v>0.2</v>
      </c>
      <c r="O8679" s="9">
        <v>95.625</v>
      </c>
      <c r="P8679" s="9"/>
      <c r="Q8679" s="9"/>
      <c r="R8679" s="9"/>
      <c r="T8679">
        <f t="shared" si="1190"/>
        <v>3621100</v>
      </c>
      <c r="U8679">
        <v>247</v>
      </c>
      <c r="V8679">
        <f t="shared" si="1188"/>
        <v>95.6</v>
      </c>
      <c r="W8679" t="str">
        <f t="shared" si="1191"/>
        <v/>
      </c>
      <c r="X8679" t="str">
        <f t="shared" si="1192"/>
        <v/>
      </c>
      <c r="Y8679" t="str">
        <f t="shared" si="1189"/>
        <v/>
      </c>
      <c r="Z8679" s="9"/>
      <c r="AA8679" s="14">
        <f t="shared" si="1193"/>
        <v>0.59099999999999997</v>
      </c>
      <c r="AB8679" s="14">
        <f t="shared" si="1194"/>
        <v>7.0000000000000001E-3</v>
      </c>
    </row>
    <row r="8680" spans="1:28" x14ac:dyDescent="0.25">
      <c r="A8680" s="10">
        <f t="shared" si="1195"/>
        <v>45653</v>
      </c>
      <c r="B8680" s="11">
        <v>362</v>
      </c>
      <c r="C8680" s="11">
        <v>1200</v>
      </c>
      <c r="D8680" s="12">
        <v>870.5</v>
      </c>
      <c r="E8680" s="9"/>
      <c r="F8680" s="9">
        <v>72.162999999999997</v>
      </c>
      <c r="G8680" s="9">
        <v>0</v>
      </c>
      <c r="H8680" s="9">
        <v>0</v>
      </c>
      <c r="I8680" s="9">
        <v>80.024000000000001</v>
      </c>
      <c r="J8680" s="9">
        <v>-2.363</v>
      </c>
      <c r="K8680" s="9">
        <v>99.5</v>
      </c>
      <c r="L8680" s="9">
        <v>0.19900000000000001</v>
      </c>
      <c r="M8680" s="9">
        <v>0.24399999999999999</v>
      </c>
      <c r="N8680" s="9">
        <v>0.8</v>
      </c>
      <c r="O8680" s="9">
        <v>89.375</v>
      </c>
      <c r="P8680" s="9"/>
      <c r="Q8680" s="9"/>
      <c r="R8680" s="9"/>
      <c r="T8680">
        <f t="shared" si="1190"/>
        <v>3621200</v>
      </c>
      <c r="U8680">
        <v>287.5</v>
      </c>
      <c r="V8680">
        <f t="shared" si="1188"/>
        <v>89.4</v>
      </c>
      <c r="W8680" t="str">
        <f t="shared" si="1191"/>
        <v/>
      </c>
      <c r="X8680" t="str">
        <f t="shared" si="1192"/>
        <v/>
      </c>
      <c r="Y8680" t="str">
        <f t="shared" si="1189"/>
        <v/>
      </c>
      <c r="Z8680" s="9"/>
      <c r="AA8680" s="14">
        <f t="shared" si="1193"/>
        <v>0.51100000000000001</v>
      </c>
      <c r="AB8680" s="14">
        <f t="shared" si="1194"/>
        <v>3.0000000000000001E-3</v>
      </c>
    </row>
    <row r="8681" spans="1:28" x14ac:dyDescent="0.25">
      <c r="A8681" s="10">
        <f t="shared" si="1195"/>
        <v>45653</v>
      </c>
      <c r="B8681" s="11">
        <v>362</v>
      </c>
      <c r="C8681" s="11">
        <v>1300</v>
      </c>
      <c r="D8681" s="12">
        <v>870.54166666666697</v>
      </c>
      <c r="E8681" s="9"/>
      <c r="F8681" s="9">
        <v>72.162999999999997</v>
      </c>
      <c r="G8681" s="9">
        <v>0</v>
      </c>
      <c r="H8681" s="9">
        <v>0</v>
      </c>
      <c r="I8681" s="9">
        <v>80.024000000000001</v>
      </c>
      <c r="J8681" s="9">
        <v>-0.93</v>
      </c>
      <c r="K8681" s="9">
        <v>98.7</v>
      </c>
      <c r="L8681" s="9">
        <v>0.19900000000000001</v>
      </c>
      <c r="M8681" s="9">
        <v>0.24399999999999999</v>
      </c>
      <c r="N8681" s="9">
        <v>0.8</v>
      </c>
      <c r="O8681" s="9">
        <v>81.875</v>
      </c>
      <c r="P8681" s="9"/>
      <c r="Q8681" s="9"/>
      <c r="R8681" s="9"/>
      <c r="T8681">
        <f t="shared" si="1190"/>
        <v>3621300</v>
      </c>
      <c r="U8681">
        <v>278.2</v>
      </c>
      <c r="V8681">
        <f t="shared" si="1188"/>
        <v>81.900000000000006</v>
      </c>
      <c r="W8681" t="str">
        <f t="shared" si="1191"/>
        <v/>
      </c>
      <c r="X8681" t="str">
        <f t="shared" si="1192"/>
        <v/>
      </c>
      <c r="Y8681" t="str">
        <f t="shared" si="1189"/>
        <v/>
      </c>
      <c r="Z8681" s="9"/>
      <c r="AA8681" s="14">
        <f t="shared" si="1193"/>
        <v>0.56299999999999994</v>
      </c>
      <c r="AB8681" s="14">
        <f t="shared" si="1194"/>
        <v>7.0000000000000001E-3</v>
      </c>
    </row>
    <row r="8682" spans="1:28" x14ac:dyDescent="0.25">
      <c r="A8682" s="10">
        <f t="shared" si="1195"/>
        <v>45653</v>
      </c>
      <c r="B8682" s="11">
        <v>362</v>
      </c>
      <c r="C8682" s="11">
        <v>1400</v>
      </c>
      <c r="D8682" s="12">
        <v>870.58333333333303</v>
      </c>
      <c r="E8682" s="9"/>
      <c r="F8682" s="9">
        <v>71.460999999999999</v>
      </c>
      <c r="G8682" s="9">
        <v>0</v>
      </c>
      <c r="H8682" s="9">
        <v>0</v>
      </c>
      <c r="I8682" s="9">
        <v>71.599999999999994</v>
      </c>
      <c r="J8682" s="9">
        <v>-1.3839999999999999</v>
      </c>
      <c r="K8682" s="9">
        <v>99.4</v>
      </c>
      <c r="L8682" s="9">
        <v>0.19900000000000001</v>
      </c>
      <c r="M8682" s="9">
        <v>0.24399999999999999</v>
      </c>
      <c r="N8682" s="9">
        <v>1.8</v>
      </c>
      <c r="O8682" s="9">
        <v>173.125</v>
      </c>
      <c r="P8682" s="9"/>
      <c r="Q8682" s="9"/>
      <c r="R8682" s="9"/>
      <c r="T8682">
        <f t="shared" si="1190"/>
        <v>3621400</v>
      </c>
      <c r="U8682">
        <v>221</v>
      </c>
      <c r="V8682">
        <f t="shared" si="1188"/>
        <v>173.1</v>
      </c>
      <c r="W8682" t="str">
        <f t="shared" si="1191"/>
        <v/>
      </c>
      <c r="X8682" t="str">
        <f t="shared" si="1192"/>
        <v/>
      </c>
      <c r="Y8682" t="str">
        <f t="shared" si="1189"/>
        <v/>
      </c>
      <c r="Z8682" s="9"/>
      <c r="AA8682" s="14">
        <f t="shared" si="1193"/>
        <v>0.54800000000000004</v>
      </c>
      <c r="AB8682" s="14">
        <f t="shared" si="1194"/>
        <v>3.0000000000000001E-3</v>
      </c>
    </row>
    <row r="8683" spans="1:28" x14ac:dyDescent="0.25">
      <c r="A8683" s="10">
        <f t="shared" si="1195"/>
        <v>45653</v>
      </c>
      <c r="B8683" s="11">
        <v>362</v>
      </c>
      <c r="C8683" s="11">
        <v>1500</v>
      </c>
      <c r="D8683" s="12">
        <v>870.625</v>
      </c>
      <c r="E8683" s="9"/>
      <c r="F8683" s="9">
        <v>71.929000000000002</v>
      </c>
      <c r="G8683" s="9">
        <v>0</v>
      </c>
      <c r="H8683" s="9">
        <v>0</v>
      </c>
      <c r="I8683" s="9">
        <v>64.58</v>
      </c>
      <c r="J8683" s="9">
        <v>-5.0490000000000004</v>
      </c>
      <c r="K8683" s="9">
        <v>98.6</v>
      </c>
      <c r="L8683" s="9">
        <v>0.19900000000000001</v>
      </c>
      <c r="M8683" s="9">
        <v>0.245</v>
      </c>
      <c r="N8683" s="9">
        <v>0.2</v>
      </c>
      <c r="O8683" s="9">
        <v>36.875</v>
      </c>
      <c r="P8683" s="9"/>
      <c r="Q8683" s="9"/>
      <c r="R8683" s="9"/>
      <c r="T8683">
        <f t="shared" si="1190"/>
        <v>3621500</v>
      </c>
      <c r="U8683">
        <v>125.3</v>
      </c>
      <c r="V8683">
        <f t="shared" si="1188"/>
        <v>36.9</v>
      </c>
      <c r="W8683" t="str">
        <f t="shared" si="1191"/>
        <v/>
      </c>
      <c r="X8683" t="str">
        <f t="shared" si="1192"/>
        <v/>
      </c>
      <c r="Y8683" t="str">
        <f t="shared" si="1189"/>
        <v/>
      </c>
      <c r="Z8683" s="9"/>
      <c r="AA8683" s="14">
        <f t="shared" si="1193"/>
        <v>0.41399999999999998</v>
      </c>
      <c r="AB8683" s="14">
        <f t="shared" si="1194"/>
        <v>6.0000000000000001E-3</v>
      </c>
    </row>
    <row r="8684" spans="1:28" x14ac:dyDescent="0.25">
      <c r="A8684" s="10">
        <f t="shared" si="1195"/>
        <v>45653</v>
      </c>
      <c r="B8684" s="11">
        <v>362</v>
      </c>
      <c r="C8684" s="11">
        <v>1600</v>
      </c>
      <c r="D8684" s="12">
        <v>870.66666666666697</v>
      </c>
      <c r="E8684" s="9"/>
      <c r="F8684" s="9">
        <v>72.162999999999997</v>
      </c>
      <c r="G8684" s="9">
        <v>0</v>
      </c>
      <c r="H8684" s="9">
        <v>0</v>
      </c>
      <c r="I8684" s="9">
        <v>64.58</v>
      </c>
      <c r="J8684" s="9">
        <v>-5.0179999999999998</v>
      </c>
      <c r="K8684" s="9">
        <v>98.2</v>
      </c>
      <c r="L8684" s="9">
        <v>0.19900000000000001</v>
      </c>
      <c r="M8684" s="9">
        <v>0.24399999999999999</v>
      </c>
      <c r="N8684" s="9">
        <v>0</v>
      </c>
      <c r="O8684" s="9">
        <v>6.875</v>
      </c>
      <c r="P8684" s="9"/>
      <c r="Q8684" s="9"/>
      <c r="R8684" s="9"/>
      <c r="T8684">
        <f t="shared" si="1190"/>
        <v>3621600</v>
      </c>
      <c r="U8684">
        <v>21.3</v>
      </c>
      <c r="V8684">
        <f t="shared" si="1188"/>
        <v>6.9</v>
      </c>
      <c r="W8684" t="str">
        <f t="shared" si="1191"/>
        <v/>
      </c>
      <c r="X8684" t="str">
        <f t="shared" si="1192"/>
        <v/>
      </c>
      <c r="Y8684" t="str">
        <f t="shared" si="1189"/>
        <v/>
      </c>
      <c r="Z8684" s="9"/>
      <c r="AA8684" s="14">
        <f t="shared" si="1193"/>
        <v>0.41299999999999998</v>
      </c>
      <c r="AB8684" s="14">
        <f t="shared" si="1194"/>
        <v>8.0000000000000002E-3</v>
      </c>
    </row>
    <row r="8685" spans="1:28" x14ac:dyDescent="0.25">
      <c r="A8685" s="10">
        <f t="shared" si="1195"/>
        <v>45653</v>
      </c>
      <c r="B8685" s="11">
        <v>362</v>
      </c>
      <c r="C8685" s="11">
        <v>1700</v>
      </c>
      <c r="D8685" s="12">
        <v>870.70833333333303</v>
      </c>
      <c r="E8685" s="9"/>
      <c r="F8685" s="9">
        <v>72.046000000000006</v>
      </c>
      <c r="G8685" s="9">
        <v>0</v>
      </c>
      <c r="H8685" s="9">
        <v>0</v>
      </c>
      <c r="I8685" s="9">
        <v>64.58</v>
      </c>
      <c r="J8685" s="9">
        <v>-5.0179999999999998</v>
      </c>
      <c r="K8685" s="9">
        <v>98.2</v>
      </c>
      <c r="L8685" s="9">
        <v>0.19900000000000001</v>
      </c>
      <c r="M8685" s="9">
        <v>0.24399999999999999</v>
      </c>
      <c r="N8685" s="9">
        <v>0</v>
      </c>
      <c r="O8685" s="9">
        <v>0.625</v>
      </c>
      <c r="P8685" s="9"/>
      <c r="Q8685" s="9"/>
      <c r="R8685" s="9"/>
      <c r="T8685">
        <f t="shared" si="1190"/>
        <v>3621700</v>
      </c>
      <c r="U8685">
        <v>0</v>
      </c>
      <c r="V8685">
        <f t="shared" si="1188"/>
        <v>0</v>
      </c>
      <c r="W8685" t="str">
        <f t="shared" si="1191"/>
        <v/>
      </c>
      <c r="X8685" t="str">
        <f t="shared" si="1192"/>
        <v/>
      </c>
      <c r="Y8685" t="str">
        <f t="shared" si="1189"/>
        <v/>
      </c>
      <c r="Z8685" s="9"/>
      <c r="AA8685" s="14">
        <f t="shared" si="1193"/>
        <v>0.41299999999999998</v>
      </c>
      <c r="AB8685" s="14">
        <f t="shared" si="1194"/>
        <v>8.0000000000000002E-3</v>
      </c>
    </row>
    <row r="8686" spans="1:28" x14ac:dyDescent="0.25">
      <c r="A8686" s="10">
        <f t="shared" si="1195"/>
        <v>45653</v>
      </c>
      <c r="B8686" s="11">
        <v>362</v>
      </c>
      <c r="C8686" s="11">
        <v>1800</v>
      </c>
      <c r="D8686" s="12">
        <v>870.75</v>
      </c>
      <c r="E8686" s="9"/>
      <c r="F8686" s="9">
        <v>72.28</v>
      </c>
      <c r="G8686" s="9">
        <v>0</v>
      </c>
      <c r="H8686" s="9">
        <v>0</v>
      </c>
      <c r="I8686" s="9">
        <v>64.58</v>
      </c>
      <c r="J8686" s="9">
        <v>-4.9260000000000002</v>
      </c>
      <c r="K8686" s="9">
        <v>98.2</v>
      </c>
      <c r="L8686" s="9">
        <v>0.19900000000000001</v>
      </c>
      <c r="M8686" s="9">
        <v>0.24399999999999999</v>
      </c>
      <c r="N8686" s="9">
        <v>0</v>
      </c>
      <c r="O8686" s="9">
        <v>0.625</v>
      </c>
      <c r="P8686" s="9"/>
      <c r="Q8686" s="9"/>
      <c r="R8686" s="9"/>
      <c r="T8686">
        <f t="shared" si="1190"/>
        <v>3621800</v>
      </c>
      <c r="U8686">
        <v>0</v>
      </c>
      <c r="V8686">
        <f t="shared" si="1188"/>
        <v>0</v>
      </c>
      <c r="W8686" t="str">
        <f t="shared" si="1191"/>
        <v/>
      </c>
      <c r="X8686" t="str">
        <f t="shared" si="1192"/>
        <v/>
      </c>
      <c r="Y8686" t="str">
        <f t="shared" si="1189"/>
        <v/>
      </c>
      <c r="Z8686" s="9"/>
      <c r="AA8686" s="14">
        <f t="shared" si="1193"/>
        <v>0.41599999999999998</v>
      </c>
      <c r="AB8686" s="14">
        <f t="shared" si="1194"/>
        <v>8.0000000000000002E-3</v>
      </c>
    </row>
    <row r="8687" spans="1:28" x14ac:dyDescent="0.25">
      <c r="A8687" s="10">
        <f t="shared" si="1195"/>
        <v>45653</v>
      </c>
      <c r="B8687" s="11">
        <v>362</v>
      </c>
      <c r="C8687" s="11">
        <v>1900</v>
      </c>
      <c r="D8687" s="12">
        <v>870.79166666666697</v>
      </c>
      <c r="E8687" s="9"/>
      <c r="F8687" s="9">
        <v>71.929000000000002</v>
      </c>
      <c r="G8687" s="9">
        <v>0</v>
      </c>
      <c r="H8687" s="9">
        <v>0</v>
      </c>
      <c r="I8687" s="9">
        <v>64.58</v>
      </c>
      <c r="J8687" s="9">
        <v>-4.9260000000000002</v>
      </c>
      <c r="K8687" s="9">
        <v>98.1</v>
      </c>
      <c r="L8687" s="9">
        <v>0.19900000000000001</v>
      </c>
      <c r="M8687" s="9">
        <v>0.24399999999999999</v>
      </c>
      <c r="N8687" s="9">
        <v>0</v>
      </c>
      <c r="O8687" s="9">
        <v>0.625</v>
      </c>
      <c r="P8687" s="9"/>
      <c r="Q8687" s="9"/>
      <c r="R8687" s="9"/>
      <c r="T8687">
        <f t="shared" si="1190"/>
        <v>3621900</v>
      </c>
      <c r="U8687">
        <v>0</v>
      </c>
      <c r="V8687">
        <f t="shared" si="1188"/>
        <v>0</v>
      </c>
      <c r="W8687" t="str">
        <f t="shared" si="1191"/>
        <v/>
      </c>
      <c r="X8687" t="str">
        <f t="shared" si="1192"/>
        <v/>
      </c>
      <c r="Y8687" t="str">
        <f t="shared" si="1189"/>
        <v/>
      </c>
      <c r="Z8687" s="9"/>
      <c r="AA8687" s="14">
        <f t="shared" si="1193"/>
        <v>0.41499999999999998</v>
      </c>
      <c r="AB8687" s="14">
        <f t="shared" si="1194"/>
        <v>8.0000000000000002E-3</v>
      </c>
    </row>
    <row r="8688" spans="1:28" x14ac:dyDescent="0.25">
      <c r="A8688" s="10">
        <f t="shared" si="1195"/>
        <v>45653</v>
      </c>
      <c r="B8688" s="11">
        <v>362</v>
      </c>
      <c r="C8688" s="11">
        <v>2000</v>
      </c>
      <c r="D8688" s="12">
        <v>870.83333333333303</v>
      </c>
      <c r="E8688" s="9"/>
      <c r="F8688" s="9">
        <v>74.503</v>
      </c>
      <c r="G8688" s="9">
        <v>0</v>
      </c>
      <c r="H8688" s="9">
        <v>0</v>
      </c>
      <c r="I8688" s="9">
        <v>64.58</v>
      </c>
      <c r="J8688" s="9">
        <v>-4.8339999999999996</v>
      </c>
      <c r="K8688" s="9">
        <v>98.3</v>
      </c>
      <c r="L8688" s="9">
        <v>0.19900000000000001</v>
      </c>
      <c r="M8688" s="9">
        <v>0.24399999999999999</v>
      </c>
      <c r="N8688" s="9">
        <v>0</v>
      </c>
      <c r="O8688" s="9">
        <v>0.625</v>
      </c>
      <c r="P8688" s="9"/>
      <c r="Q8688" s="9"/>
      <c r="R8688" s="9"/>
      <c r="T8688">
        <f t="shared" si="1190"/>
        <v>3622000</v>
      </c>
      <c r="U8688">
        <v>0</v>
      </c>
      <c r="V8688">
        <f t="shared" si="1188"/>
        <v>0</v>
      </c>
      <c r="W8688" t="str">
        <f t="shared" si="1191"/>
        <v/>
      </c>
      <c r="X8688" t="str">
        <f t="shared" si="1192"/>
        <v/>
      </c>
      <c r="Y8688" t="str">
        <f t="shared" si="1189"/>
        <v/>
      </c>
      <c r="Z8688" s="9"/>
      <c r="AA8688" s="14">
        <f t="shared" si="1193"/>
        <v>0.41899999999999998</v>
      </c>
      <c r="AB8688" s="14">
        <f t="shared" si="1194"/>
        <v>7.0000000000000001E-3</v>
      </c>
    </row>
    <row r="8689" spans="1:28" x14ac:dyDescent="0.25">
      <c r="A8689" s="10">
        <f t="shared" si="1195"/>
        <v>45653</v>
      </c>
      <c r="B8689" s="11">
        <v>362</v>
      </c>
      <c r="C8689" s="11">
        <v>2100</v>
      </c>
      <c r="D8689" s="12">
        <v>870.875</v>
      </c>
      <c r="E8689" s="9"/>
      <c r="F8689" s="9">
        <v>77.427999999999997</v>
      </c>
      <c r="G8689" s="9">
        <v>0</v>
      </c>
      <c r="H8689" s="9">
        <v>0</v>
      </c>
      <c r="I8689" s="9">
        <v>64.58</v>
      </c>
      <c r="J8689" s="9">
        <v>-4.8650000000000002</v>
      </c>
      <c r="K8689" s="9">
        <v>98.2</v>
      </c>
      <c r="L8689" s="9">
        <v>0.19900000000000001</v>
      </c>
      <c r="M8689" s="9">
        <v>0.24399999999999999</v>
      </c>
      <c r="N8689" s="9">
        <v>0</v>
      </c>
      <c r="O8689" s="9">
        <v>0.625</v>
      </c>
      <c r="P8689" s="9"/>
      <c r="Q8689" s="9"/>
      <c r="R8689" s="9"/>
      <c r="T8689">
        <f t="shared" si="1190"/>
        <v>3622100</v>
      </c>
      <c r="U8689">
        <v>0</v>
      </c>
      <c r="V8689">
        <f t="shared" si="1188"/>
        <v>0</v>
      </c>
      <c r="W8689" t="str">
        <f t="shared" si="1191"/>
        <v/>
      </c>
      <c r="X8689" t="str">
        <f t="shared" si="1192"/>
        <v/>
      </c>
      <c r="Y8689" t="str">
        <f t="shared" si="1189"/>
        <v/>
      </c>
      <c r="Z8689" s="9"/>
      <c r="AA8689" s="14">
        <f t="shared" si="1193"/>
        <v>0.41799999999999998</v>
      </c>
      <c r="AB8689" s="14">
        <f t="shared" si="1194"/>
        <v>8.0000000000000002E-3</v>
      </c>
    </row>
    <row r="8690" spans="1:28" x14ac:dyDescent="0.25">
      <c r="A8690" s="10">
        <f t="shared" si="1195"/>
        <v>45653</v>
      </c>
      <c r="B8690" s="11">
        <v>362</v>
      </c>
      <c r="C8690" s="11">
        <v>2200</v>
      </c>
      <c r="D8690" s="12">
        <v>870.91666666666697</v>
      </c>
      <c r="E8690" s="9"/>
      <c r="F8690" s="9">
        <v>76.492000000000004</v>
      </c>
      <c r="G8690" s="9">
        <v>0</v>
      </c>
      <c r="H8690" s="9">
        <v>0</v>
      </c>
      <c r="I8690" s="9">
        <v>64.58</v>
      </c>
      <c r="J8690" s="9">
        <v>-4.9260000000000002</v>
      </c>
      <c r="K8690" s="9">
        <v>98.1</v>
      </c>
      <c r="L8690" s="9">
        <v>0.19900000000000001</v>
      </c>
      <c r="M8690" s="9">
        <v>0.24399999999999999</v>
      </c>
      <c r="N8690" s="9">
        <v>0</v>
      </c>
      <c r="O8690" s="9">
        <v>0.625</v>
      </c>
      <c r="P8690" s="9"/>
      <c r="Q8690" s="9"/>
      <c r="R8690" s="9"/>
      <c r="T8690">
        <f t="shared" si="1190"/>
        <v>3622200</v>
      </c>
      <c r="U8690">
        <v>0</v>
      </c>
      <c r="V8690">
        <f t="shared" si="1188"/>
        <v>0</v>
      </c>
      <c r="W8690" t="str">
        <f t="shared" si="1191"/>
        <v/>
      </c>
      <c r="X8690" t="str">
        <f t="shared" si="1192"/>
        <v/>
      </c>
      <c r="Y8690" t="str">
        <f t="shared" si="1189"/>
        <v/>
      </c>
      <c r="Z8690" s="9"/>
      <c r="AA8690" s="14">
        <f t="shared" si="1193"/>
        <v>0.41499999999999998</v>
      </c>
      <c r="AB8690" s="14">
        <f t="shared" si="1194"/>
        <v>8.0000000000000002E-3</v>
      </c>
    </row>
    <row r="8691" spans="1:28" x14ac:dyDescent="0.25">
      <c r="A8691" s="10">
        <f t="shared" si="1195"/>
        <v>45653</v>
      </c>
      <c r="B8691" s="11">
        <v>362</v>
      </c>
      <c r="C8691" s="11">
        <v>2300</v>
      </c>
      <c r="D8691" s="12">
        <v>870.95833333333303</v>
      </c>
      <c r="E8691" s="9"/>
      <c r="F8691" s="9">
        <v>91.584999999999994</v>
      </c>
      <c r="G8691" s="9">
        <v>0</v>
      </c>
      <c r="H8691" s="9">
        <v>0</v>
      </c>
      <c r="I8691" s="9">
        <v>64.58</v>
      </c>
      <c r="J8691" s="9">
        <v>-4.8040000000000003</v>
      </c>
      <c r="K8691" s="9">
        <v>98.2</v>
      </c>
      <c r="L8691" s="9">
        <v>0.19900000000000001</v>
      </c>
      <c r="M8691" s="9">
        <v>0.24399999999999999</v>
      </c>
      <c r="N8691" s="9">
        <v>0</v>
      </c>
      <c r="O8691" s="9">
        <v>0.625</v>
      </c>
      <c r="P8691" s="9"/>
      <c r="Q8691" s="9"/>
      <c r="R8691" s="9"/>
      <c r="T8691">
        <f t="shared" si="1190"/>
        <v>3622300</v>
      </c>
      <c r="U8691">
        <v>0</v>
      </c>
      <c r="V8691">
        <f t="shared" si="1188"/>
        <v>0</v>
      </c>
      <c r="W8691" t="str">
        <f t="shared" si="1191"/>
        <v/>
      </c>
      <c r="X8691" t="str">
        <f t="shared" si="1192"/>
        <v/>
      </c>
      <c r="Y8691" t="str">
        <f t="shared" si="1189"/>
        <v/>
      </c>
      <c r="Z8691" s="9"/>
      <c r="AA8691" s="14">
        <f t="shared" si="1193"/>
        <v>0.42</v>
      </c>
      <c r="AB8691" s="14">
        <f t="shared" si="1194"/>
        <v>8.0000000000000002E-3</v>
      </c>
    </row>
    <row r="8692" spans="1:28" x14ac:dyDescent="0.25">
      <c r="A8692" s="10">
        <f t="shared" si="1195"/>
        <v>45653</v>
      </c>
      <c r="B8692" s="11">
        <v>362</v>
      </c>
      <c r="C8692" s="11">
        <v>2400</v>
      </c>
      <c r="D8692" s="12">
        <v>871</v>
      </c>
      <c r="E8692" s="9"/>
      <c r="F8692" s="9">
        <v>106.56</v>
      </c>
      <c r="G8692" s="9">
        <v>0</v>
      </c>
      <c r="H8692" s="9">
        <v>0</v>
      </c>
      <c r="I8692" s="9">
        <v>64.58</v>
      </c>
      <c r="J8692" s="9">
        <v>-5.6050000000000004</v>
      </c>
      <c r="K8692" s="9">
        <v>98.1</v>
      </c>
      <c r="L8692" s="9">
        <v>0.19900000000000001</v>
      </c>
      <c r="M8692" s="9">
        <v>0.24399999999999999</v>
      </c>
      <c r="N8692" s="9">
        <v>0</v>
      </c>
      <c r="O8692" s="9">
        <v>0.625</v>
      </c>
      <c r="P8692" s="9"/>
      <c r="Q8692" s="9"/>
      <c r="R8692" s="9"/>
      <c r="T8692">
        <f t="shared" si="1190"/>
        <v>3622400</v>
      </c>
      <c r="U8692">
        <v>0</v>
      </c>
      <c r="V8692">
        <f t="shared" si="1188"/>
        <v>0</v>
      </c>
      <c r="W8692">
        <f t="shared" si="1191"/>
        <v>0.19900000000000001</v>
      </c>
      <c r="X8692">
        <f t="shared" si="1192"/>
        <v>0.24399999999999999</v>
      </c>
      <c r="Y8692">
        <f t="shared" si="1189"/>
        <v>1.0660000000000001</v>
      </c>
      <c r="Z8692" s="9"/>
      <c r="AA8692" s="14">
        <f t="shared" si="1193"/>
        <v>0.39400000000000002</v>
      </c>
      <c r="AB8692" s="14">
        <f t="shared" si="1194"/>
        <v>8.0000000000000002E-3</v>
      </c>
    </row>
    <row r="8693" spans="1:28" x14ac:dyDescent="0.25">
      <c r="A8693" s="10">
        <f t="shared" si="1195"/>
        <v>45654</v>
      </c>
      <c r="B8693" s="11">
        <v>363</v>
      </c>
      <c r="C8693" s="11">
        <v>100</v>
      </c>
      <c r="D8693" s="12">
        <v>871.04166666666697</v>
      </c>
      <c r="E8693" s="9"/>
      <c r="F8693" s="9">
        <v>91.584999999999994</v>
      </c>
      <c r="G8693" s="9">
        <v>0</v>
      </c>
      <c r="H8693" s="9">
        <v>0</v>
      </c>
      <c r="I8693" s="9">
        <v>64.58</v>
      </c>
      <c r="J8693" s="9">
        <v>-4.59</v>
      </c>
      <c r="K8693" s="9">
        <v>98.1</v>
      </c>
      <c r="L8693" s="9">
        <v>0.19900000000000001</v>
      </c>
      <c r="M8693" s="9">
        <v>0.24399999999999999</v>
      </c>
      <c r="N8693" s="9">
        <v>0</v>
      </c>
      <c r="O8693" s="9">
        <v>0.625</v>
      </c>
      <c r="P8693" s="9"/>
      <c r="Q8693" s="9"/>
      <c r="R8693" s="9"/>
      <c r="T8693">
        <f t="shared" si="1190"/>
        <v>3630100</v>
      </c>
      <c r="U8693">
        <v>0</v>
      </c>
      <c r="V8693">
        <f t="shared" si="1188"/>
        <v>0</v>
      </c>
      <c r="W8693" t="str">
        <f t="shared" si="1191"/>
        <v/>
      </c>
      <c r="X8693" t="str">
        <f t="shared" si="1192"/>
        <v/>
      </c>
      <c r="Y8693" t="str">
        <f t="shared" si="1189"/>
        <v/>
      </c>
      <c r="Z8693" s="9"/>
      <c r="AA8693" s="14">
        <f t="shared" si="1193"/>
        <v>0.42599999999999999</v>
      </c>
      <c r="AB8693" s="14">
        <f t="shared" si="1194"/>
        <v>8.0000000000000002E-3</v>
      </c>
    </row>
    <row r="8694" spans="1:28" x14ac:dyDescent="0.25">
      <c r="A8694" s="10">
        <f t="shared" si="1195"/>
        <v>45654</v>
      </c>
      <c r="B8694" s="11">
        <v>363</v>
      </c>
      <c r="C8694" s="11">
        <v>200</v>
      </c>
      <c r="D8694" s="12">
        <v>871.08333333333303</v>
      </c>
      <c r="E8694" s="9"/>
      <c r="F8694" s="9">
        <v>106.56</v>
      </c>
      <c r="G8694" s="9">
        <v>0</v>
      </c>
      <c r="H8694" s="9">
        <v>0</v>
      </c>
      <c r="I8694" s="9">
        <v>64.58</v>
      </c>
      <c r="J8694" s="9">
        <v>-4.3179999999999996</v>
      </c>
      <c r="K8694" s="9">
        <v>98.4</v>
      </c>
      <c r="L8694" s="9">
        <v>0.19900000000000001</v>
      </c>
      <c r="M8694" s="9">
        <v>0.245</v>
      </c>
      <c r="N8694" s="9">
        <v>0</v>
      </c>
      <c r="O8694" s="9">
        <v>0.625</v>
      </c>
      <c r="P8694" s="9"/>
      <c r="Q8694" s="9"/>
      <c r="R8694" s="9"/>
      <c r="T8694">
        <f t="shared" si="1190"/>
        <v>3630200</v>
      </c>
      <c r="U8694">
        <v>0</v>
      </c>
      <c r="V8694">
        <f t="shared" si="1188"/>
        <v>0</v>
      </c>
      <c r="W8694" t="str">
        <f t="shared" si="1191"/>
        <v/>
      </c>
      <c r="X8694" t="str">
        <f t="shared" si="1192"/>
        <v/>
      </c>
      <c r="Y8694" t="str">
        <f t="shared" si="1189"/>
        <v/>
      </c>
      <c r="Z8694" s="9"/>
      <c r="AA8694" s="14">
        <f t="shared" si="1193"/>
        <v>0.436</v>
      </c>
      <c r="AB8694" s="14">
        <f t="shared" si="1194"/>
        <v>7.0000000000000001E-3</v>
      </c>
    </row>
    <row r="8695" spans="1:28" x14ac:dyDescent="0.25">
      <c r="A8695" s="10">
        <f t="shared" si="1195"/>
        <v>45654</v>
      </c>
      <c r="B8695" s="11">
        <v>363</v>
      </c>
      <c r="C8695" s="11">
        <v>300</v>
      </c>
      <c r="D8695" s="12">
        <v>871.125</v>
      </c>
      <c r="E8695" s="9"/>
      <c r="F8695" s="9">
        <v>121.535</v>
      </c>
      <c r="G8695" s="9">
        <v>0</v>
      </c>
      <c r="H8695" s="9">
        <v>0</v>
      </c>
      <c r="I8695" s="9">
        <v>64.58</v>
      </c>
      <c r="J8695" s="9">
        <v>-4.1669999999999998</v>
      </c>
      <c r="K8695" s="9">
        <v>98.5</v>
      </c>
      <c r="L8695" s="9">
        <v>0.19900000000000001</v>
      </c>
      <c r="M8695" s="9">
        <v>0.24399999999999999</v>
      </c>
      <c r="N8695" s="9">
        <v>0</v>
      </c>
      <c r="O8695" s="9">
        <v>0.625</v>
      </c>
      <c r="P8695" s="9"/>
      <c r="Q8695" s="9"/>
      <c r="R8695" s="9"/>
      <c r="T8695">
        <f t="shared" si="1190"/>
        <v>3630300</v>
      </c>
      <c r="U8695">
        <v>0</v>
      </c>
      <c r="V8695">
        <f t="shared" si="1188"/>
        <v>0</v>
      </c>
      <c r="W8695" t="str">
        <f t="shared" si="1191"/>
        <v/>
      </c>
      <c r="X8695" t="str">
        <f t="shared" si="1192"/>
        <v/>
      </c>
      <c r="Y8695" t="str">
        <f t="shared" si="1189"/>
        <v/>
      </c>
      <c r="Z8695" s="9"/>
      <c r="AA8695" s="14">
        <f t="shared" si="1193"/>
        <v>0.442</v>
      </c>
      <c r="AB8695" s="14">
        <f t="shared" si="1194"/>
        <v>7.0000000000000001E-3</v>
      </c>
    </row>
    <row r="8696" spans="1:28" x14ac:dyDescent="0.25">
      <c r="A8696" s="10">
        <f t="shared" si="1195"/>
        <v>45654</v>
      </c>
      <c r="B8696" s="11">
        <v>363</v>
      </c>
      <c r="C8696" s="11">
        <v>400</v>
      </c>
      <c r="D8696" s="12">
        <v>871.16666666666697</v>
      </c>
      <c r="E8696" s="9"/>
      <c r="F8696" s="9">
        <v>106.56</v>
      </c>
      <c r="G8696" s="9">
        <v>0</v>
      </c>
      <c r="H8696" s="9">
        <v>0</v>
      </c>
      <c r="I8696" s="9">
        <v>64.58</v>
      </c>
      <c r="J8696" s="9">
        <v>-4.016</v>
      </c>
      <c r="K8696" s="9">
        <v>98.6</v>
      </c>
      <c r="L8696" s="9">
        <v>0.19900000000000001</v>
      </c>
      <c r="M8696" s="9">
        <v>0.24399999999999999</v>
      </c>
      <c r="N8696" s="9">
        <v>0</v>
      </c>
      <c r="O8696" s="9">
        <v>0.625</v>
      </c>
      <c r="P8696" s="9"/>
      <c r="Q8696" s="9"/>
      <c r="R8696" s="9"/>
      <c r="T8696">
        <f t="shared" si="1190"/>
        <v>3630400</v>
      </c>
      <c r="U8696">
        <v>0</v>
      </c>
      <c r="V8696">
        <f t="shared" si="1188"/>
        <v>0</v>
      </c>
      <c r="W8696" t="str">
        <f t="shared" si="1191"/>
        <v/>
      </c>
      <c r="X8696" t="str">
        <f t="shared" si="1192"/>
        <v/>
      </c>
      <c r="Y8696" t="str">
        <f t="shared" si="1189"/>
        <v/>
      </c>
      <c r="Z8696" s="9"/>
      <c r="AA8696" s="14">
        <f t="shared" si="1193"/>
        <v>0.44700000000000001</v>
      </c>
      <c r="AB8696" s="14">
        <f t="shared" si="1194"/>
        <v>6.0000000000000001E-3</v>
      </c>
    </row>
    <row r="8697" spans="1:28" x14ac:dyDescent="0.25">
      <c r="A8697" s="10">
        <f t="shared" si="1195"/>
        <v>45654</v>
      </c>
      <c r="B8697" s="11">
        <v>363</v>
      </c>
      <c r="C8697" s="11">
        <v>500</v>
      </c>
      <c r="D8697" s="12">
        <v>871.20833333333303</v>
      </c>
      <c r="E8697" s="9"/>
      <c r="F8697" s="9">
        <v>121.535</v>
      </c>
      <c r="G8697" s="9">
        <v>0</v>
      </c>
      <c r="H8697" s="9">
        <v>0</v>
      </c>
      <c r="I8697" s="9">
        <v>64.58</v>
      </c>
      <c r="J8697" s="9">
        <v>-4.59</v>
      </c>
      <c r="K8697" s="9">
        <v>98.5</v>
      </c>
      <c r="L8697" s="9">
        <v>0.19900000000000001</v>
      </c>
      <c r="M8697" s="9">
        <v>0.245</v>
      </c>
      <c r="N8697" s="9">
        <v>0</v>
      </c>
      <c r="O8697" s="9">
        <v>0.625</v>
      </c>
      <c r="P8697" s="9"/>
      <c r="Q8697" s="9"/>
      <c r="R8697" s="9"/>
      <c r="T8697">
        <f t="shared" si="1190"/>
        <v>3630500</v>
      </c>
      <c r="U8697">
        <v>0</v>
      </c>
      <c r="V8697">
        <f t="shared" si="1188"/>
        <v>0</v>
      </c>
      <c r="W8697" t="str">
        <f t="shared" si="1191"/>
        <v/>
      </c>
      <c r="X8697" t="str">
        <f t="shared" si="1192"/>
        <v/>
      </c>
      <c r="Y8697" t="str">
        <f t="shared" si="1189"/>
        <v/>
      </c>
      <c r="Z8697" s="9"/>
      <c r="AA8697" s="14">
        <f t="shared" si="1193"/>
        <v>0.42799999999999999</v>
      </c>
      <c r="AB8697" s="14">
        <f t="shared" si="1194"/>
        <v>7.0000000000000001E-3</v>
      </c>
    </row>
    <row r="8698" spans="1:28" x14ac:dyDescent="0.25">
      <c r="A8698" s="10">
        <f t="shared" si="1195"/>
        <v>45654</v>
      </c>
      <c r="B8698" s="11">
        <v>363</v>
      </c>
      <c r="C8698" s="11">
        <v>600</v>
      </c>
      <c r="D8698" s="12">
        <v>871.25</v>
      </c>
      <c r="E8698" s="9"/>
      <c r="F8698" s="9">
        <v>136.511</v>
      </c>
      <c r="G8698" s="9">
        <v>0</v>
      </c>
      <c r="H8698" s="9">
        <v>0</v>
      </c>
      <c r="I8698" s="9">
        <v>64.58</v>
      </c>
      <c r="J8698" s="9">
        <v>-4.8650000000000002</v>
      </c>
      <c r="K8698" s="9">
        <v>98.3</v>
      </c>
      <c r="L8698" s="9">
        <v>0.19900000000000001</v>
      </c>
      <c r="M8698" s="9">
        <v>0.24399999999999999</v>
      </c>
      <c r="N8698" s="9">
        <v>0</v>
      </c>
      <c r="O8698" s="9">
        <v>0.625</v>
      </c>
      <c r="P8698" s="9"/>
      <c r="Q8698" s="9"/>
      <c r="R8698" s="9"/>
      <c r="T8698">
        <f t="shared" si="1190"/>
        <v>3630600</v>
      </c>
      <c r="U8698">
        <v>0</v>
      </c>
      <c r="V8698">
        <f t="shared" si="1188"/>
        <v>0</v>
      </c>
      <c r="W8698" t="str">
        <f t="shared" si="1191"/>
        <v/>
      </c>
      <c r="X8698" t="str">
        <f t="shared" si="1192"/>
        <v/>
      </c>
      <c r="Y8698" t="str">
        <f t="shared" si="1189"/>
        <v/>
      </c>
      <c r="Z8698" s="9"/>
      <c r="AA8698" s="14">
        <f t="shared" si="1193"/>
        <v>0.41799999999999998</v>
      </c>
      <c r="AB8698" s="14">
        <f t="shared" si="1194"/>
        <v>7.0000000000000001E-3</v>
      </c>
    </row>
    <row r="8699" spans="1:28" x14ac:dyDescent="0.25">
      <c r="A8699" s="10">
        <f t="shared" si="1195"/>
        <v>45654</v>
      </c>
      <c r="B8699" s="11">
        <v>363</v>
      </c>
      <c r="C8699" s="11">
        <v>700</v>
      </c>
      <c r="D8699" s="12">
        <v>871.29166666666697</v>
      </c>
      <c r="E8699" s="9"/>
      <c r="F8699" s="9">
        <v>151.60300000000001</v>
      </c>
      <c r="G8699" s="9">
        <v>0</v>
      </c>
      <c r="H8699" s="9">
        <v>0</v>
      </c>
      <c r="I8699" s="9">
        <v>64.58</v>
      </c>
      <c r="J8699" s="9">
        <v>-5.1719999999999997</v>
      </c>
      <c r="K8699" s="9">
        <v>98.2</v>
      </c>
      <c r="L8699" s="9">
        <v>0.19900000000000001</v>
      </c>
      <c r="M8699" s="9">
        <v>0.24399999999999999</v>
      </c>
      <c r="N8699" s="9">
        <v>0</v>
      </c>
      <c r="O8699" s="9">
        <v>0.625</v>
      </c>
      <c r="P8699" s="9"/>
      <c r="Q8699" s="9"/>
      <c r="R8699" s="9"/>
      <c r="T8699">
        <f t="shared" si="1190"/>
        <v>3630700</v>
      </c>
      <c r="U8699">
        <v>0</v>
      </c>
      <c r="V8699">
        <f t="shared" si="1188"/>
        <v>0</v>
      </c>
      <c r="W8699" t="str">
        <f t="shared" si="1191"/>
        <v/>
      </c>
      <c r="X8699" t="str">
        <f t="shared" si="1192"/>
        <v/>
      </c>
      <c r="Y8699" t="str">
        <f t="shared" si="1189"/>
        <v/>
      </c>
      <c r="Z8699" s="9"/>
      <c r="AA8699" s="14">
        <f t="shared" si="1193"/>
        <v>0.40799999999999997</v>
      </c>
      <c r="AB8699" s="14">
        <f t="shared" si="1194"/>
        <v>7.0000000000000001E-3</v>
      </c>
    </row>
    <row r="8700" spans="1:28" x14ac:dyDescent="0.25">
      <c r="A8700" s="10">
        <f t="shared" si="1195"/>
        <v>45654</v>
      </c>
      <c r="B8700" s="11">
        <v>363</v>
      </c>
      <c r="C8700" s="11">
        <v>800</v>
      </c>
      <c r="D8700" s="12">
        <v>871.33333333333303</v>
      </c>
      <c r="E8700" s="9"/>
      <c r="F8700" s="9">
        <v>166.69499999999999</v>
      </c>
      <c r="G8700" s="9">
        <v>0</v>
      </c>
      <c r="H8700" s="9">
        <v>0</v>
      </c>
      <c r="I8700" s="9">
        <v>64.58</v>
      </c>
      <c r="J8700" s="9">
        <v>-5.3879999999999999</v>
      </c>
      <c r="K8700" s="9">
        <v>97.9</v>
      </c>
      <c r="L8700" s="9">
        <v>0.19900000000000001</v>
      </c>
      <c r="M8700" s="9">
        <v>0.24399999999999999</v>
      </c>
      <c r="N8700" s="9">
        <v>0</v>
      </c>
      <c r="O8700" s="9">
        <v>0.625</v>
      </c>
      <c r="P8700" s="9"/>
      <c r="Q8700" s="9"/>
      <c r="R8700" s="9"/>
      <c r="T8700">
        <f t="shared" si="1190"/>
        <v>3630800</v>
      </c>
      <c r="U8700">
        <v>0</v>
      </c>
      <c r="V8700">
        <f t="shared" si="1188"/>
        <v>0</v>
      </c>
      <c r="W8700" t="str">
        <f t="shared" si="1191"/>
        <v/>
      </c>
      <c r="X8700" t="str">
        <f t="shared" si="1192"/>
        <v/>
      </c>
      <c r="Y8700" t="str">
        <f t="shared" si="1189"/>
        <v/>
      </c>
      <c r="Z8700" s="9"/>
      <c r="AA8700" s="14">
        <f t="shared" si="1193"/>
        <v>0.4</v>
      </c>
      <c r="AB8700" s="14">
        <f t="shared" si="1194"/>
        <v>8.9999999999999993E-3</v>
      </c>
    </row>
    <row r="8701" spans="1:28" x14ac:dyDescent="0.25">
      <c r="A8701" s="10">
        <f t="shared" si="1195"/>
        <v>45654</v>
      </c>
      <c r="B8701" s="11">
        <v>363</v>
      </c>
      <c r="C8701" s="11">
        <v>900</v>
      </c>
      <c r="D8701" s="12">
        <v>871.375</v>
      </c>
      <c r="E8701" s="9"/>
      <c r="F8701" s="9">
        <v>181.67099999999999</v>
      </c>
      <c r="G8701" s="9">
        <v>0</v>
      </c>
      <c r="H8701" s="9">
        <v>3.02</v>
      </c>
      <c r="I8701" s="9">
        <v>64.58</v>
      </c>
      <c r="J8701" s="9">
        <v>-5.202</v>
      </c>
      <c r="K8701" s="9">
        <v>97.9</v>
      </c>
      <c r="L8701" s="9">
        <v>0.19900000000000001</v>
      </c>
      <c r="M8701" s="9">
        <v>0.245</v>
      </c>
      <c r="N8701" s="9">
        <v>0</v>
      </c>
      <c r="O8701" s="9">
        <v>14.375</v>
      </c>
      <c r="P8701" s="9"/>
      <c r="Q8701" s="9"/>
      <c r="R8701" s="9"/>
      <c r="T8701">
        <f t="shared" si="1190"/>
        <v>3630900</v>
      </c>
      <c r="U8701">
        <v>53.5</v>
      </c>
      <c r="V8701">
        <f t="shared" ref="V8701:V8740" si="1196">IF(O8701&lt;1,0,ROUND(O8701,1))</f>
        <v>14.4</v>
      </c>
      <c r="W8701" t="str">
        <f t="shared" si="1191"/>
        <v/>
      </c>
      <c r="X8701" t="str">
        <f t="shared" si="1192"/>
        <v/>
      </c>
      <c r="Y8701" t="str">
        <f t="shared" ref="Y8701:Y8788" si="1197">IF(C8701=2400,ROUND(F8701/100,3),"")</f>
        <v/>
      </c>
      <c r="Z8701" s="9"/>
      <c r="AA8701" s="14">
        <f t="shared" si="1193"/>
        <v>0.40600000000000003</v>
      </c>
      <c r="AB8701" s="14">
        <f t="shared" si="1194"/>
        <v>8.9999999999999993E-3</v>
      </c>
    </row>
    <row r="8702" spans="1:28" x14ac:dyDescent="0.25">
      <c r="A8702" s="10">
        <f t="shared" si="1195"/>
        <v>45654</v>
      </c>
      <c r="B8702" s="11">
        <v>363</v>
      </c>
      <c r="C8702" s="11">
        <v>1000</v>
      </c>
      <c r="D8702" s="12">
        <v>871.41666666666697</v>
      </c>
      <c r="E8702" s="9"/>
      <c r="F8702" s="9">
        <v>166.69499999999999</v>
      </c>
      <c r="G8702" s="9">
        <v>0</v>
      </c>
      <c r="H8702" s="9">
        <v>0.503</v>
      </c>
      <c r="I8702" s="9">
        <v>63.176000000000002</v>
      </c>
      <c r="J8702" s="9">
        <v>-4.7430000000000003</v>
      </c>
      <c r="K8702" s="9">
        <v>97.8</v>
      </c>
      <c r="L8702" s="9">
        <v>0.19900000000000001</v>
      </c>
      <c r="M8702" s="9">
        <v>0.24399999999999999</v>
      </c>
      <c r="N8702" s="9">
        <v>0</v>
      </c>
      <c r="O8702" s="9">
        <v>26.875</v>
      </c>
      <c r="P8702" s="9"/>
      <c r="Q8702" s="9"/>
      <c r="R8702" s="9"/>
      <c r="T8702">
        <f t="shared" si="1190"/>
        <v>3631000</v>
      </c>
      <c r="U8702">
        <v>163.5</v>
      </c>
      <c r="V8702">
        <f t="shared" si="1196"/>
        <v>26.9</v>
      </c>
      <c r="W8702" t="str">
        <f t="shared" si="1191"/>
        <v/>
      </c>
      <c r="X8702" t="str">
        <f t="shared" si="1192"/>
        <v/>
      </c>
      <c r="Y8702" t="str">
        <f t="shared" si="1197"/>
        <v/>
      </c>
      <c r="Z8702" s="9"/>
      <c r="AA8702" s="14">
        <f t="shared" si="1193"/>
        <v>0.42</v>
      </c>
      <c r="AB8702" s="14">
        <f t="shared" si="1194"/>
        <v>8.9999999999999993E-3</v>
      </c>
    </row>
    <row r="8703" spans="1:28" x14ac:dyDescent="0.25">
      <c r="A8703" s="10">
        <f t="shared" si="1195"/>
        <v>45654</v>
      </c>
      <c r="B8703" s="11">
        <v>363</v>
      </c>
      <c r="C8703" s="11">
        <v>1100</v>
      </c>
      <c r="D8703" s="12">
        <v>871.45833333333303</v>
      </c>
      <c r="E8703" s="9"/>
      <c r="F8703" s="9">
        <v>151.72</v>
      </c>
      <c r="G8703" s="9">
        <v>0</v>
      </c>
      <c r="H8703" s="9">
        <v>0.503</v>
      </c>
      <c r="I8703" s="9">
        <v>63.176000000000002</v>
      </c>
      <c r="J8703" s="9">
        <v>-2.2469999999999999</v>
      </c>
      <c r="K8703" s="9">
        <v>98.2</v>
      </c>
      <c r="L8703" s="9">
        <v>0.19900000000000001</v>
      </c>
      <c r="M8703" s="9">
        <v>0.24399999999999999</v>
      </c>
      <c r="N8703" s="9">
        <v>0</v>
      </c>
      <c r="O8703" s="9">
        <v>64.375</v>
      </c>
      <c r="P8703" s="9"/>
      <c r="Q8703" s="9"/>
      <c r="R8703" s="9"/>
      <c r="T8703">
        <f t="shared" si="1190"/>
        <v>3631100</v>
      </c>
      <c r="U8703">
        <v>247.7</v>
      </c>
      <c r="V8703">
        <f t="shared" si="1196"/>
        <v>64.400000000000006</v>
      </c>
      <c r="W8703" t="str">
        <f t="shared" si="1191"/>
        <v/>
      </c>
      <c r="X8703" t="str">
        <f t="shared" si="1192"/>
        <v/>
      </c>
      <c r="Y8703" t="str">
        <f t="shared" si="1197"/>
        <v/>
      </c>
      <c r="Z8703" s="9"/>
      <c r="AA8703" s="14">
        <f t="shared" si="1193"/>
        <v>0.50800000000000001</v>
      </c>
      <c r="AB8703" s="14">
        <f t="shared" si="1194"/>
        <v>8.9999999999999993E-3</v>
      </c>
    </row>
    <row r="8704" spans="1:28" x14ac:dyDescent="0.25">
      <c r="A8704" s="10">
        <f t="shared" si="1195"/>
        <v>45654</v>
      </c>
      <c r="B8704" s="11">
        <v>363</v>
      </c>
      <c r="C8704" s="11">
        <v>1200</v>
      </c>
      <c r="D8704" s="12">
        <v>871.5</v>
      </c>
      <c r="E8704" s="9"/>
      <c r="F8704" s="9">
        <v>136.62799999999999</v>
      </c>
      <c r="G8704" s="9">
        <v>0</v>
      </c>
      <c r="H8704" s="9">
        <v>0.503</v>
      </c>
      <c r="I8704" s="9">
        <v>63.176000000000002</v>
      </c>
      <c r="J8704" s="9">
        <v>-3.419</v>
      </c>
      <c r="K8704" s="9">
        <v>98.3</v>
      </c>
      <c r="L8704" s="9">
        <v>0.19900000000000001</v>
      </c>
      <c r="M8704" s="9">
        <v>0.245</v>
      </c>
      <c r="N8704" s="9">
        <v>0</v>
      </c>
      <c r="O8704" s="9">
        <v>60.625</v>
      </c>
      <c r="P8704" s="9"/>
      <c r="Q8704" s="9"/>
      <c r="R8704" s="9"/>
      <c r="T8704">
        <f t="shared" si="1190"/>
        <v>3631200</v>
      </c>
      <c r="U8704">
        <v>288.5</v>
      </c>
      <c r="V8704">
        <f t="shared" si="1196"/>
        <v>60.6</v>
      </c>
      <c r="W8704" t="str">
        <f t="shared" si="1191"/>
        <v/>
      </c>
      <c r="X8704" t="str">
        <f t="shared" si="1192"/>
        <v/>
      </c>
      <c r="Y8704" t="str">
        <f t="shared" si="1197"/>
        <v/>
      </c>
      <c r="Z8704" s="9"/>
      <c r="AA8704" s="14">
        <f t="shared" si="1193"/>
        <v>0.46600000000000003</v>
      </c>
      <c r="AB8704" s="14">
        <f t="shared" si="1194"/>
        <v>8.0000000000000002E-3</v>
      </c>
    </row>
    <row r="8705" spans="1:28" x14ac:dyDescent="0.25">
      <c r="A8705" s="10">
        <f t="shared" si="1195"/>
        <v>45654</v>
      </c>
      <c r="B8705" s="11">
        <v>363</v>
      </c>
      <c r="C8705" s="11">
        <v>1300</v>
      </c>
      <c r="D8705" s="12">
        <v>871.54166666666697</v>
      </c>
      <c r="E8705" s="9"/>
      <c r="F8705" s="9">
        <v>121.535</v>
      </c>
      <c r="G8705" s="9">
        <v>0</v>
      </c>
      <c r="H8705" s="9">
        <v>0.503</v>
      </c>
      <c r="I8705" s="9">
        <v>63.176000000000002</v>
      </c>
      <c r="J8705" s="9">
        <v>-1.327</v>
      </c>
      <c r="K8705" s="9">
        <v>97.8</v>
      </c>
      <c r="L8705" s="9">
        <v>0.19900000000000001</v>
      </c>
      <c r="M8705" s="9">
        <v>0.24399999999999999</v>
      </c>
      <c r="N8705" s="9">
        <v>0.6</v>
      </c>
      <c r="O8705" s="9">
        <v>111.875</v>
      </c>
      <c r="P8705" s="9"/>
      <c r="Q8705" s="9"/>
      <c r="R8705" s="9"/>
      <c r="T8705">
        <f t="shared" si="1190"/>
        <v>3631300</v>
      </c>
      <c r="U8705">
        <v>279.7</v>
      </c>
      <c r="V8705">
        <f t="shared" si="1196"/>
        <v>111.9</v>
      </c>
      <c r="W8705" t="str">
        <f t="shared" si="1191"/>
        <v/>
      </c>
      <c r="X8705" t="str">
        <f t="shared" si="1192"/>
        <v/>
      </c>
      <c r="Y8705" t="str">
        <f t="shared" si="1197"/>
        <v/>
      </c>
      <c r="Z8705" s="9"/>
      <c r="AA8705" s="14">
        <f t="shared" si="1193"/>
        <v>0.54200000000000004</v>
      </c>
      <c r="AB8705" s="14">
        <f t="shared" si="1194"/>
        <v>1.2E-2</v>
      </c>
    </row>
    <row r="8706" spans="1:28" x14ac:dyDescent="0.25">
      <c r="A8706" s="10">
        <f t="shared" si="1195"/>
        <v>45654</v>
      </c>
      <c r="B8706" s="11">
        <v>363</v>
      </c>
      <c r="C8706" s="11">
        <v>1400</v>
      </c>
      <c r="D8706" s="12">
        <v>871.58333333333303</v>
      </c>
      <c r="E8706" s="9"/>
      <c r="F8706" s="9">
        <v>106.56</v>
      </c>
      <c r="G8706" s="9">
        <v>0</v>
      </c>
      <c r="H8706" s="9">
        <v>0.503</v>
      </c>
      <c r="I8706" s="9">
        <v>63.176000000000002</v>
      </c>
      <c r="J8706" s="9">
        <v>-2.363</v>
      </c>
      <c r="K8706" s="9">
        <v>98.4</v>
      </c>
      <c r="L8706" s="9">
        <v>0.19900000000000001</v>
      </c>
      <c r="M8706" s="9">
        <v>0.24399999999999999</v>
      </c>
      <c r="N8706" s="9">
        <v>0.6</v>
      </c>
      <c r="O8706" s="9">
        <v>85.625</v>
      </c>
      <c r="P8706" s="9"/>
      <c r="Q8706" s="9"/>
      <c r="R8706" s="9"/>
      <c r="T8706">
        <f t="shared" si="1190"/>
        <v>3631400</v>
      </c>
      <c r="U8706">
        <v>222.8</v>
      </c>
      <c r="V8706">
        <f t="shared" si="1196"/>
        <v>85.6</v>
      </c>
      <c r="W8706" t="str">
        <f t="shared" si="1191"/>
        <v/>
      </c>
      <c r="X8706" t="str">
        <f t="shared" si="1192"/>
        <v/>
      </c>
      <c r="Y8706" t="str">
        <f t="shared" si="1197"/>
        <v/>
      </c>
      <c r="Z8706" s="9"/>
      <c r="AA8706" s="14">
        <f t="shared" si="1193"/>
        <v>0.505</v>
      </c>
      <c r="AB8706" s="14">
        <f t="shared" si="1194"/>
        <v>8.0000000000000002E-3</v>
      </c>
    </row>
    <row r="8707" spans="1:28" x14ac:dyDescent="0.25">
      <c r="A8707" s="10">
        <f t="shared" si="1195"/>
        <v>45654</v>
      </c>
      <c r="B8707" s="11">
        <v>363</v>
      </c>
      <c r="C8707" s="11">
        <v>1500</v>
      </c>
      <c r="D8707" s="12">
        <v>871.625</v>
      </c>
      <c r="E8707" s="9"/>
      <c r="F8707" s="9">
        <v>91.584999999999994</v>
      </c>
      <c r="G8707" s="9">
        <v>0</v>
      </c>
      <c r="H8707" s="9">
        <v>0</v>
      </c>
      <c r="I8707" s="9">
        <v>63.176000000000002</v>
      </c>
      <c r="J8707" s="9">
        <v>-2.3050000000000002</v>
      </c>
      <c r="K8707" s="9">
        <v>98.9</v>
      </c>
      <c r="L8707" s="9">
        <v>0.19900000000000001</v>
      </c>
      <c r="M8707" s="9">
        <v>0.24399999999999999</v>
      </c>
      <c r="N8707" s="9">
        <v>0.2</v>
      </c>
      <c r="O8707" s="9">
        <v>56.875</v>
      </c>
      <c r="P8707" s="9"/>
      <c r="Q8707" s="9"/>
      <c r="R8707" s="9"/>
      <c r="T8707">
        <f t="shared" si="1190"/>
        <v>3631500</v>
      </c>
      <c r="U8707">
        <v>127.2</v>
      </c>
      <c r="V8707">
        <f t="shared" si="1196"/>
        <v>56.9</v>
      </c>
      <c r="W8707" t="str">
        <f t="shared" si="1191"/>
        <v/>
      </c>
      <c r="X8707" t="str">
        <f t="shared" si="1192"/>
        <v/>
      </c>
      <c r="Y8707" t="str">
        <f t="shared" si="1197"/>
        <v/>
      </c>
      <c r="Z8707" s="9"/>
      <c r="AA8707" s="14">
        <f t="shared" si="1193"/>
        <v>0.51</v>
      </c>
      <c r="AB8707" s="14">
        <f t="shared" si="1194"/>
        <v>6.0000000000000001E-3</v>
      </c>
    </row>
    <row r="8708" spans="1:28" x14ac:dyDescent="0.25">
      <c r="A8708" s="10">
        <f t="shared" si="1195"/>
        <v>45654</v>
      </c>
      <c r="B8708" s="11">
        <v>363</v>
      </c>
      <c r="C8708" s="11">
        <v>1600</v>
      </c>
      <c r="D8708" s="12">
        <v>871.66666666666697</v>
      </c>
      <c r="E8708" s="9"/>
      <c r="F8708" s="9">
        <v>80.820999999999998</v>
      </c>
      <c r="G8708" s="9">
        <v>0</v>
      </c>
      <c r="H8708" s="9">
        <v>0</v>
      </c>
      <c r="I8708" s="9">
        <v>63.176000000000002</v>
      </c>
      <c r="J8708" s="9">
        <v>-3.153</v>
      </c>
      <c r="K8708" s="9">
        <v>99</v>
      </c>
      <c r="L8708" s="9">
        <v>0.19900000000000001</v>
      </c>
      <c r="M8708" s="9">
        <v>0.24399999999999999</v>
      </c>
      <c r="N8708" s="9">
        <v>0</v>
      </c>
      <c r="O8708" s="9">
        <v>8.125</v>
      </c>
      <c r="P8708" s="9"/>
      <c r="Q8708" s="9"/>
      <c r="R8708" s="9"/>
      <c r="T8708">
        <f t="shared" si="1190"/>
        <v>3631600</v>
      </c>
      <c r="U8708">
        <v>22.3</v>
      </c>
      <c r="V8708">
        <f t="shared" si="1196"/>
        <v>8.1</v>
      </c>
      <c r="W8708" t="str">
        <f t="shared" si="1191"/>
        <v/>
      </c>
      <c r="X8708" t="str">
        <f t="shared" si="1192"/>
        <v/>
      </c>
      <c r="Y8708" t="str">
        <f t="shared" si="1197"/>
        <v/>
      </c>
      <c r="Z8708" s="9"/>
      <c r="AA8708" s="14">
        <f t="shared" si="1193"/>
        <v>0.47899999999999998</v>
      </c>
      <c r="AB8708" s="14">
        <f t="shared" si="1194"/>
        <v>5.0000000000000001E-3</v>
      </c>
    </row>
    <row r="8709" spans="1:28" x14ac:dyDescent="0.25">
      <c r="A8709" s="10">
        <f t="shared" si="1195"/>
        <v>45654</v>
      </c>
      <c r="B8709" s="11">
        <v>363</v>
      </c>
      <c r="C8709" s="11">
        <v>1700</v>
      </c>
      <c r="D8709" s="12">
        <v>871.70833333333303</v>
      </c>
      <c r="E8709" s="9"/>
      <c r="F8709" s="9">
        <v>81.055000000000007</v>
      </c>
      <c r="G8709" s="9">
        <v>0</v>
      </c>
      <c r="H8709" s="9">
        <v>0</v>
      </c>
      <c r="I8709" s="9">
        <v>136.18</v>
      </c>
      <c r="J8709" s="9">
        <v>-3.5979999999999999</v>
      </c>
      <c r="K8709" s="9">
        <v>99.1</v>
      </c>
      <c r="L8709" s="9">
        <v>0.19900000000000001</v>
      </c>
      <c r="M8709" s="9">
        <v>0.24399999999999999</v>
      </c>
      <c r="N8709" s="9">
        <v>0</v>
      </c>
      <c r="O8709" s="9">
        <v>0.625</v>
      </c>
      <c r="P8709" s="9"/>
      <c r="Q8709" s="9"/>
      <c r="R8709" s="9"/>
      <c r="T8709">
        <f t="shared" ref="T8709:T8740" si="1198">B8709*10000+C8709</f>
        <v>3631700</v>
      </c>
      <c r="U8709">
        <v>0</v>
      </c>
      <c r="V8709">
        <f t="shared" si="1196"/>
        <v>0</v>
      </c>
      <c r="W8709" t="str">
        <f t="shared" ref="W8709:W8788" si="1199">IF(C8709=2400,ROUND(L8709,3),"")</f>
        <v/>
      </c>
      <c r="X8709" t="str">
        <f t="shared" ref="X8709:X8788" si="1200">IF(C8709=2400,ROUND(M8709,3),"")</f>
        <v/>
      </c>
      <c r="Y8709" t="str">
        <f t="shared" si="1197"/>
        <v/>
      </c>
      <c r="Z8709" s="9"/>
      <c r="AA8709" s="14">
        <f t="shared" ref="AA8709:AA8764" si="1201">ROUND((0.6105*(EXP((17.273*J8709)/(J8709+237.3))))*K8709/100,3)</f>
        <v>0.46400000000000002</v>
      </c>
      <c r="AB8709" s="14">
        <f t="shared" ref="AB8709:AB8764" si="1202">ROUND(AA8709/K8709*(100-K8709),3)</f>
        <v>4.0000000000000001E-3</v>
      </c>
    </row>
    <row r="8710" spans="1:28" x14ac:dyDescent="0.25">
      <c r="A8710" s="10">
        <f t="shared" si="1195"/>
        <v>45654</v>
      </c>
      <c r="B8710" s="11">
        <v>363</v>
      </c>
      <c r="C8710" s="11">
        <v>1800</v>
      </c>
      <c r="D8710" s="12">
        <v>871.75</v>
      </c>
      <c r="E8710" s="9"/>
      <c r="F8710" s="9">
        <v>81.171999999999997</v>
      </c>
      <c r="G8710" s="9">
        <v>0</v>
      </c>
      <c r="H8710" s="9">
        <v>0</v>
      </c>
      <c r="I8710" s="9">
        <v>146.00800000000001</v>
      </c>
      <c r="J8710" s="9">
        <v>-3.5979999999999999</v>
      </c>
      <c r="K8710" s="9">
        <v>99</v>
      </c>
      <c r="L8710" s="9">
        <v>0.19900000000000001</v>
      </c>
      <c r="M8710" s="9">
        <v>0.24399999999999999</v>
      </c>
      <c r="N8710" s="9">
        <v>0</v>
      </c>
      <c r="O8710" s="9">
        <v>0.625</v>
      </c>
      <c r="P8710" s="9"/>
      <c r="Q8710" s="9"/>
      <c r="R8710" s="9"/>
      <c r="T8710">
        <f t="shared" si="1198"/>
        <v>3631800</v>
      </c>
      <c r="U8710">
        <v>0</v>
      </c>
      <c r="V8710">
        <f t="shared" si="1196"/>
        <v>0</v>
      </c>
      <c r="W8710" t="str">
        <f t="shared" si="1199"/>
        <v/>
      </c>
      <c r="X8710" t="str">
        <f t="shared" si="1200"/>
        <v/>
      </c>
      <c r="Y8710" t="str">
        <f t="shared" si="1197"/>
        <v/>
      </c>
      <c r="Z8710" s="9"/>
      <c r="AA8710" s="14">
        <f t="shared" si="1201"/>
        <v>0.46300000000000002</v>
      </c>
      <c r="AB8710" s="14">
        <f t="shared" si="1202"/>
        <v>5.0000000000000001E-3</v>
      </c>
    </row>
    <row r="8711" spans="1:28" x14ac:dyDescent="0.25">
      <c r="A8711" s="10">
        <f t="shared" ref="A8711:A8774" si="1203">A$5-1+B8711</f>
        <v>45654</v>
      </c>
      <c r="B8711" s="11">
        <v>363</v>
      </c>
      <c r="C8711" s="11">
        <v>1900</v>
      </c>
      <c r="D8711" s="12">
        <v>871.79166666666697</v>
      </c>
      <c r="E8711" s="9"/>
      <c r="F8711" s="9">
        <v>80.938000000000002</v>
      </c>
      <c r="G8711" s="9">
        <v>0</v>
      </c>
      <c r="H8711" s="9">
        <v>0</v>
      </c>
      <c r="I8711" s="9">
        <v>138.988</v>
      </c>
      <c r="J8711" s="9">
        <v>-3.6869999999999998</v>
      </c>
      <c r="K8711" s="9">
        <v>98.9</v>
      </c>
      <c r="L8711" s="9">
        <v>0.19900000000000001</v>
      </c>
      <c r="M8711" s="9">
        <v>0.24399999999999999</v>
      </c>
      <c r="N8711" s="9">
        <v>0</v>
      </c>
      <c r="O8711" s="9">
        <v>0.625</v>
      </c>
      <c r="P8711" s="9"/>
      <c r="Q8711" s="9"/>
      <c r="R8711" s="9"/>
      <c r="T8711">
        <f t="shared" si="1198"/>
        <v>3631900</v>
      </c>
      <c r="U8711">
        <v>0</v>
      </c>
      <c r="V8711">
        <f t="shared" si="1196"/>
        <v>0</v>
      </c>
      <c r="W8711" t="str">
        <f t="shared" si="1199"/>
        <v/>
      </c>
      <c r="X8711" t="str">
        <f t="shared" si="1200"/>
        <v/>
      </c>
      <c r="Y8711" t="str">
        <f t="shared" si="1197"/>
        <v/>
      </c>
      <c r="Z8711" s="9"/>
      <c r="AA8711" s="14">
        <f t="shared" si="1201"/>
        <v>0.46</v>
      </c>
      <c r="AB8711" s="14">
        <f t="shared" si="1202"/>
        <v>5.0000000000000001E-3</v>
      </c>
    </row>
    <row r="8712" spans="1:28" x14ac:dyDescent="0.25">
      <c r="A8712" s="10">
        <f t="shared" si="1203"/>
        <v>45654</v>
      </c>
      <c r="B8712" s="11">
        <v>363</v>
      </c>
      <c r="C8712" s="11">
        <v>2000</v>
      </c>
      <c r="D8712" s="12">
        <v>871.83333333333303</v>
      </c>
      <c r="E8712" s="9"/>
      <c r="F8712" s="9">
        <v>80.938000000000002</v>
      </c>
      <c r="G8712" s="9">
        <v>0</v>
      </c>
      <c r="H8712" s="9">
        <v>0</v>
      </c>
      <c r="I8712" s="9">
        <v>138.988</v>
      </c>
      <c r="J8712" s="9">
        <v>-3.657</v>
      </c>
      <c r="K8712" s="9">
        <v>99</v>
      </c>
      <c r="L8712" s="9">
        <v>0.19900000000000001</v>
      </c>
      <c r="M8712" s="9">
        <v>0.24399999999999999</v>
      </c>
      <c r="N8712" s="9">
        <v>0</v>
      </c>
      <c r="O8712" s="9">
        <v>0.625</v>
      </c>
      <c r="P8712" s="9"/>
      <c r="Q8712" s="9"/>
      <c r="R8712" s="9"/>
      <c r="T8712">
        <f t="shared" si="1198"/>
        <v>3632000</v>
      </c>
      <c r="U8712">
        <v>0</v>
      </c>
      <c r="V8712">
        <f t="shared" si="1196"/>
        <v>0</v>
      </c>
      <c r="W8712" t="str">
        <f t="shared" si="1199"/>
        <v/>
      </c>
      <c r="X8712" t="str">
        <f t="shared" si="1200"/>
        <v/>
      </c>
      <c r="Y8712" t="str">
        <f t="shared" si="1197"/>
        <v/>
      </c>
      <c r="Z8712" s="9"/>
      <c r="AA8712" s="14">
        <f t="shared" si="1201"/>
        <v>0.46100000000000002</v>
      </c>
      <c r="AB8712" s="14">
        <f t="shared" si="1202"/>
        <v>5.0000000000000001E-3</v>
      </c>
    </row>
    <row r="8713" spans="1:28" x14ac:dyDescent="0.25">
      <c r="A8713" s="10">
        <f t="shared" si="1203"/>
        <v>45654</v>
      </c>
      <c r="B8713" s="11">
        <v>363</v>
      </c>
      <c r="C8713" s="11">
        <v>2100</v>
      </c>
      <c r="D8713" s="12">
        <v>871.875</v>
      </c>
      <c r="E8713" s="9"/>
      <c r="F8713" s="9">
        <v>80.587000000000003</v>
      </c>
      <c r="G8713" s="9">
        <v>0</v>
      </c>
      <c r="H8713" s="9">
        <v>0</v>
      </c>
      <c r="I8713" s="9">
        <v>123.545</v>
      </c>
      <c r="J8713" s="9">
        <v>-4.4080000000000004</v>
      </c>
      <c r="K8713" s="9">
        <v>98.8</v>
      </c>
      <c r="L8713" s="9">
        <v>0.19900000000000001</v>
      </c>
      <c r="M8713" s="9">
        <v>0.24399999999999999</v>
      </c>
      <c r="N8713" s="9">
        <v>0</v>
      </c>
      <c r="O8713" s="9">
        <v>0.625</v>
      </c>
      <c r="P8713" s="9"/>
      <c r="Q8713" s="9"/>
      <c r="R8713" s="9"/>
      <c r="T8713">
        <f t="shared" si="1198"/>
        <v>3632100</v>
      </c>
      <c r="U8713">
        <v>0</v>
      </c>
      <c r="V8713">
        <f t="shared" si="1196"/>
        <v>0</v>
      </c>
      <c r="W8713" t="str">
        <f t="shared" si="1199"/>
        <v/>
      </c>
      <c r="X8713" t="str">
        <f t="shared" si="1200"/>
        <v/>
      </c>
      <c r="Y8713" t="str">
        <f t="shared" si="1197"/>
        <v/>
      </c>
      <c r="Z8713" s="9"/>
      <c r="AA8713" s="14">
        <f t="shared" si="1201"/>
        <v>0.435</v>
      </c>
      <c r="AB8713" s="14">
        <f t="shared" si="1202"/>
        <v>5.0000000000000001E-3</v>
      </c>
    </row>
    <row r="8714" spans="1:28" x14ac:dyDescent="0.25">
      <c r="A8714" s="10">
        <f t="shared" si="1203"/>
        <v>45654</v>
      </c>
      <c r="B8714" s="11">
        <v>363</v>
      </c>
      <c r="C8714" s="11">
        <v>2200</v>
      </c>
      <c r="D8714" s="12">
        <v>871.91666666666697</v>
      </c>
      <c r="E8714" s="9"/>
      <c r="F8714" s="9">
        <v>80.703999999999994</v>
      </c>
      <c r="G8714" s="9">
        <v>0</v>
      </c>
      <c r="H8714" s="9">
        <v>0</v>
      </c>
      <c r="I8714" s="9">
        <v>122.14100000000001</v>
      </c>
      <c r="J8714" s="9">
        <v>-4.4390000000000001</v>
      </c>
      <c r="K8714" s="9">
        <v>98.6</v>
      </c>
      <c r="L8714" s="9">
        <v>0.19900000000000001</v>
      </c>
      <c r="M8714" s="9">
        <v>0.24399999999999999</v>
      </c>
      <c r="N8714" s="9">
        <v>0</v>
      </c>
      <c r="O8714" s="9">
        <v>0.625</v>
      </c>
      <c r="P8714" s="9"/>
      <c r="Q8714" s="9"/>
      <c r="R8714" s="9"/>
      <c r="T8714">
        <f t="shared" si="1198"/>
        <v>3632200</v>
      </c>
      <c r="U8714">
        <v>0</v>
      </c>
      <c r="V8714">
        <f t="shared" si="1196"/>
        <v>0</v>
      </c>
      <c r="W8714" t="str">
        <f t="shared" si="1199"/>
        <v/>
      </c>
      <c r="X8714" t="str">
        <f t="shared" si="1200"/>
        <v/>
      </c>
      <c r="Y8714" t="str">
        <f t="shared" si="1197"/>
        <v/>
      </c>
      <c r="Z8714" s="9"/>
      <c r="AA8714" s="14">
        <f t="shared" si="1201"/>
        <v>0.433</v>
      </c>
      <c r="AB8714" s="14">
        <f t="shared" si="1202"/>
        <v>6.0000000000000001E-3</v>
      </c>
    </row>
    <row r="8715" spans="1:28" x14ac:dyDescent="0.25">
      <c r="A8715" s="10">
        <f t="shared" si="1203"/>
        <v>45654</v>
      </c>
      <c r="B8715" s="11">
        <v>363</v>
      </c>
      <c r="C8715" s="11">
        <v>2300</v>
      </c>
      <c r="D8715" s="12">
        <v>871.95833333333303</v>
      </c>
      <c r="E8715" s="9"/>
      <c r="F8715" s="9">
        <v>80.820999999999998</v>
      </c>
      <c r="G8715" s="9">
        <v>0</v>
      </c>
      <c r="H8715" s="9">
        <v>0</v>
      </c>
      <c r="I8715" s="9">
        <v>122.14100000000001</v>
      </c>
      <c r="J8715" s="9">
        <v>-5.6669999999999998</v>
      </c>
      <c r="K8715" s="9">
        <v>98.4</v>
      </c>
      <c r="L8715" s="9">
        <v>0.19900000000000001</v>
      </c>
      <c r="M8715" s="9">
        <v>0.24399999999999999</v>
      </c>
      <c r="N8715" s="9">
        <v>0</v>
      </c>
      <c r="O8715" s="9">
        <v>0.625</v>
      </c>
      <c r="P8715" s="9"/>
      <c r="Q8715" s="9"/>
      <c r="R8715" s="9"/>
      <c r="T8715">
        <f t="shared" si="1198"/>
        <v>3632300</v>
      </c>
      <c r="U8715">
        <v>0</v>
      </c>
      <c r="V8715">
        <f t="shared" si="1196"/>
        <v>0</v>
      </c>
      <c r="W8715" t="str">
        <f t="shared" si="1199"/>
        <v/>
      </c>
      <c r="X8715" t="str">
        <f t="shared" si="1200"/>
        <v/>
      </c>
      <c r="Y8715" t="str">
        <f t="shared" si="1197"/>
        <v/>
      </c>
      <c r="Z8715" s="9"/>
      <c r="AA8715" s="14">
        <f t="shared" si="1201"/>
        <v>0.39400000000000002</v>
      </c>
      <c r="AB8715" s="14">
        <f t="shared" si="1202"/>
        <v>6.0000000000000001E-3</v>
      </c>
    </row>
    <row r="8716" spans="1:28" x14ac:dyDescent="0.25">
      <c r="A8716" s="10">
        <f t="shared" si="1203"/>
        <v>45654</v>
      </c>
      <c r="B8716" s="11">
        <v>363</v>
      </c>
      <c r="C8716" s="11">
        <v>2400</v>
      </c>
      <c r="D8716" s="12">
        <v>872</v>
      </c>
      <c r="E8716" s="9"/>
      <c r="F8716" s="9">
        <v>80.820999999999998</v>
      </c>
      <c r="G8716" s="9">
        <v>0</v>
      </c>
      <c r="H8716" s="9">
        <v>0.503</v>
      </c>
      <c r="I8716" s="9">
        <v>80.024000000000001</v>
      </c>
      <c r="J8716" s="9">
        <v>-5.6360000000000001</v>
      </c>
      <c r="K8716" s="9">
        <v>98.1</v>
      </c>
      <c r="L8716" s="9">
        <v>0.19900000000000001</v>
      </c>
      <c r="M8716" s="9">
        <v>0.24399999999999999</v>
      </c>
      <c r="N8716" s="9">
        <v>0</v>
      </c>
      <c r="O8716" s="9">
        <v>0.625</v>
      </c>
      <c r="P8716" s="9"/>
      <c r="Q8716" s="9"/>
      <c r="R8716" s="9"/>
      <c r="T8716">
        <f t="shared" si="1198"/>
        <v>3632400</v>
      </c>
      <c r="U8716">
        <v>0</v>
      </c>
      <c r="V8716">
        <f t="shared" si="1196"/>
        <v>0</v>
      </c>
      <c r="W8716">
        <f t="shared" si="1199"/>
        <v>0.19900000000000001</v>
      </c>
      <c r="X8716">
        <f t="shared" si="1200"/>
        <v>0.24399999999999999</v>
      </c>
      <c r="Y8716">
        <f t="shared" si="1197"/>
        <v>0.80800000000000005</v>
      </c>
      <c r="Z8716" s="9"/>
      <c r="AA8716" s="14">
        <f t="shared" si="1201"/>
        <v>0.39300000000000002</v>
      </c>
      <c r="AB8716" s="14">
        <f t="shared" si="1202"/>
        <v>8.0000000000000002E-3</v>
      </c>
    </row>
    <row r="8717" spans="1:28" x14ac:dyDescent="0.25">
      <c r="A8717" s="10">
        <f t="shared" si="1203"/>
        <v>45655</v>
      </c>
      <c r="B8717" s="11">
        <v>364</v>
      </c>
      <c r="C8717" s="11">
        <v>100</v>
      </c>
      <c r="D8717" s="12">
        <v>872.04166666666697</v>
      </c>
      <c r="E8717" s="9"/>
      <c r="F8717" s="9">
        <v>80.119</v>
      </c>
      <c r="G8717" s="9">
        <v>0</v>
      </c>
      <c r="H8717" s="9">
        <v>0.503</v>
      </c>
      <c r="I8717" s="9">
        <v>67.388000000000005</v>
      </c>
      <c r="J8717" s="9">
        <v>-6.1680000000000001</v>
      </c>
      <c r="K8717" s="9">
        <v>98</v>
      </c>
      <c r="L8717" s="9">
        <v>0.19900000000000001</v>
      </c>
      <c r="M8717" s="9">
        <v>0.24399999999999999</v>
      </c>
      <c r="N8717" s="9">
        <v>0</v>
      </c>
      <c r="O8717" s="9">
        <v>0.625</v>
      </c>
      <c r="P8717" s="9"/>
      <c r="Q8717" s="9"/>
      <c r="R8717" s="9"/>
      <c r="T8717">
        <f t="shared" si="1198"/>
        <v>3640100</v>
      </c>
      <c r="U8717">
        <v>0</v>
      </c>
      <c r="V8717">
        <f t="shared" si="1196"/>
        <v>0</v>
      </c>
      <c r="W8717" t="str">
        <f t="shared" si="1199"/>
        <v/>
      </c>
      <c r="X8717" t="str">
        <f t="shared" si="1200"/>
        <v/>
      </c>
      <c r="Y8717" t="str">
        <f t="shared" si="1197"/>
        <v/>
      </c>
      <c r="Z8717" s="9"/>
      <c r="AA8717" s="14">
        <f t="shared" si="1201"/>
        <v>0.377</v>
      </c>
      <c r="AB8717" s="14">
        <f t="shared" si="1202"/>
        <v>8.0000000000000002E-3</v>
      </c>
    </row>
    <row r="8718" spans="1:28" x14ac:dyDescent="0.25">
      <c r="A8718" s="10">
        <f t="shared" si="1203"/>
        <v>45655</v>
      </c>
      <c r="B8718" s="11">
        <v>364</v>
      </c>
      <c r="C8718" s="11">
        <v>200</v>
      </c>
      <c r="D8718" s="12">
        <v>872.08333333333303</v>
      </c>
      <c r="E8718" s="9"/>
      <c r="F8718" s="9">
        <v>80.236000000000004</v>
      </c>
      <c r="G8718" s="9">
        <v>0</v>
      </c>
      <c r="H8718" s="9">
        <v>1.51</v>
      </c>
      <c r="I8718" s="9">
        <v>313.07499999999999</v>
      </c>
      <c r="J8718" s="9">
        <v>-6.7380000000000004</v>
      </c>
      <c r="K8718" s="9">
        <v>97.6</v>
      </c>
      <c r="L8718" s="9">
        <v>0.19900000000000001</v>
      </c>
      <c r="M8718" s="9">
        <v>0.24399999999999999</v>
      </c>
      <c r="N8718" s="9">
        <v>0</v>
      </c>
      <c r="O8718" s="9">
        <v>0.625</v>
      </c>
      <c r="P8718" s="9"/>
      <c r="Q8718" s="9"/>
      <c r="R8718" s="9"/>
      <c r="T8718">
        <f t="shared" si="1198"/>
        <v>3640200</v>
      </c>
      <c r="U8718">
        <v>0</v>
      </c>
      <c r="V8718">
        <f t="shared" si="1196"/>
        <v>0</v>
      </c>
      <c r="W8718" t="str">
        <f t="shared" si="1199"/>
        <v/>
      </c>
      <c r="X8718" t="str">
        <f t="shared" si="1200"/>
        <v/>
      </c>
      <c r="Y8718" t="str">
        <f t="shared" si="1197"/>
        <v/>
      </c>
      <c r="Z8718" s="9"/>
      <c r="AA8718" s="14">
        <f t="shared" si="1201"/>
        <v>0.36</v>
      </c>
      <c r="AB8718" s="14">
        <f t="shared" si="1202"/>
        <v>8.9999999999999993E-3</v>
      </c>
    </row>
    <row r="8719" spans="1:28" x14ac:dyDescent="0.25">
      <c r="A8719" s="10">
        <f t="shared" si="1203"/>
        <v>45655</v>
      </c>
      <c r="B8719" s="11">
        <v>364</v>
      </c>
      <c r="C8719" s="11">
        <v>300</v>
      </c>
      <c r="D8719" s="12">
        <v>872.125</v>
      </c>
      <c r="E8719" s="9"/>
      <c r="F8719" s="9">
        <v>79.885000000000005</v>
      </c>
      <c r="G8719" s="9">
        <v>0</v>
      </c>
      <c r="H8719" s="9">
        <v>1.0069999999999999</v>
      </c>
      <c r="I8719" s="9">
        <v>303.24700000000001</v>
      </c>
      <c r="J8719" s="9">
        <v>-7.4130000000000003</v>
      </c>
      <c r="K8719" s="9">
        <v>97.3</v>
      </c>
      <c r="L8719" s="9">
        <v>0.19900000000000001</v>
      </c>
      <c r="M8719" s="9">
        <v>0.24399999999999999</v>
      </c>
      <c r="N8719" s="9">
        <v>0</v>
      </c>
      <c r="O8719" s="9">
        <v>0.625</v>
      </c>
      <c r="P8719" s="9"/>
      <c r="Q8719" s="9"/>
      <c r="R8719" s="9"/>
      <c r="T8719">
        <f t="shared" si="1198"/>
        <v>3640300</v>
      </c>
      <c r="U8719">
        <v>0</v>
      </c>
      <c r="V8719">
        <f t="shared" si="1196"/>
        <v>0</v>
      </c>
      <c r="W8719" t="str">
        <f t="shared" si="1199"/>
        <v/>
      </c>
      <c r="X8719" t="str">
        <f t="shared" si="1200"/>
        <v/>
      </c>
      <c r="Y8719" t="str">
        <f t="shared" si="1197"/>
        <v/>
      </c>
      <c r="Z8719" s="9"/>
      <c r="AA8719" s="14">
        <f t="shared" si="1201"/>
        <v>0.34</v>
      </c>
      <c r="AB8719" s="14">
        <f t="shared" si="1202"/>
        <v>8.9999999999999993E-3</v>
      </c>
    </row>
    <row r="8720" spans="1:28" x14ac:dyDescent="0.25">
      <c r="A8720" s="10">
        <f t="shared" si="1203"/>
        <v>45655</v>
      </c>
      <c r="B8720" s="11">
        <v>364</v>
      </c>
      <c r="C8720" s="11">
        <v>400</v>
      </c>
      <c r="D8720" s="12">
        <v>872.16666666666697</v>
      </c>
      <c r="E8720" s="9"/>
      <c r="F8720" s="9">
        <v>80.119</v>
      </c>
      <c r="G8720" s="9">
        <v>0</v>
      </c>
      <c r="H8720" s="9">
        <v>0</v>
      </c>
      <c r="I8720" s="9">
        <v>290.61200000000002</v>
      </c>
      <c r="J8720" s="9">
        <v>-7.09</v>
      </c>
      <c r="K8720" s="9">
        <v>97.2</v>
      </c>
      <c r="L8720" s="9">
        <v>0.19900000000000001</v>
      </c>
      <c r="M8720" s="9">
        <v>0.24399999999999999</v>
      </c>
      <c r="N8720" s="9">
        <v>0</v>
      </c>
      <c r="O8720" s="9">
        <v>0.625</v>
      </c>
      <c r="P8720" s="9"/>
      <c r="Q8720" s="9"/>
      <c r="R8720" s="9"/>
      <c r="T8720">
        <f t="shared" si="1198"/>
        <v>3640400</v>
      </c>
      <c r="U8720">
        <v>0</v>
      </c>
      <c r="V8720">
        <f t="shared" si="1196"/>
        <v>0</v>
      </c>
      <c r="W8720" t="str">
        <f t="shared" si="1199"/>
        <v/>
      </c>
      <c r="X8720" t="str">
        <f t="shared" si="1200"/>
        <v/>
      </c>
      <c r="Y8720" t="str">
        <f t="shared" si="1197"/>
        <v/>
      </c>
      <c r="Z8720" s="9"/>
      <c r="AA8720" s="14">
        <f t="shared" si="1201"/>
        <v>0.34899999999999998</v>
      </c>
      <c r="AB8720" s="14">
        <f t="shared" si="1202"/>
        <v>0.01</v>
      </c>
    </row>
    <row r="8721" spans="1:28" x14ac:dyDescent="0.25">
      <c r="A8721" s="10">
        <f t="shared" si="1203"/>
        <v>45655</v>
      </c>
      <c r="B8721" s="11">
        <v>364</v>
      </c>
      <c r="C8721" s="11">
        <v>500</v>
      </c>
      <c r="D8721" s="12">
        <v>872.20833333333303</v>
      </c>
      <c r="E8721" s="9"/>
      <c r="F8721" s="9">
        <v>78.364000000000004</v>
      </c>
      <c r="G8721" s="9">
        <v>0</v>
      </c>
      <c r="H8721" s="9">
        <v>0</v>
      </c>
      <c r="I8721" s="9">
        <v>300.43900000000002</v>
      </c>
      <c r="J8721" s="9">
        <v>-5.6669999999999998</v>
      </c>
      <c r="K8721" s="9">
        <v>97.7</v>
      </c>
      <c r="L8721" s="9">
        <v>0.19900000000000001</v>
      </c>
      <c r="M8721" s="9">
        <v>0.24399999999999999</v>
      </c>
      <c r="N8721" s="9">
        <v>0</v>
      </c>
      <c r="O8721" s="9">
        <v>0.625</v>
      </c>
      <c r="P8721" s="9"/>
      <c r="Q8721" s="9"/>
      <c r="R8721" s="9"/>
      <c r="T8721">
        <f t="shared" si="1198"/>
        <v>3640500</v>
      </c>
      <c r="U8721">
        <v>0</v>
      </c>
      <c r="V8721">
        <f t="shared" si="1196"/>
        <v>0</v>
      </c>
      <c r="W8721" t="str">
        <f t="shared" si="1199"/>
        <v/>
      </c>
      <c r="X8721" t="str">
        <f t="shared" si="1200"/>
        <v/>
      </c>
      <c r="Y8721" t="str">
        <f t="shared" si="1197"/>
        <v/>
      </c>
      <c r="Z8721" s="9"/>
      <c r="AA8721" s="14">
        <f t="shared" si="1201"/>
        <v>0.39100000000000001</v>
      </c>
      <c r="AB8721" s="14">
        <f t="shared" si="1202"/>
        <v>8.9999999999999993E-3</v>
      </c>
    </row>
    <row r="8722" spans="1:28" x14ac:dyDescent="0.25">
      <c r="A8722" s="10">
        <f t="shared" si="1203"/>
        <v>45655</v>
      </c>
      <c r="B8722" s="11">
        <v>364</v>
      </c>
      <c r="C8722" s="11">
        <v>600</v>
      </c>
      <c r="D8722" s="12">
        <v>872.25</v>
      </c>
      <c r="E8722" s="9"/>
      <c r="F8722" s="9">
        <v>78.364000000000004</v>
      </c>
      <c r="G8722" s="9">
        <v>0</v>
      </c>
      <c r="H8722" s="9">
        <v>1.51</v>
      </c>
      <c r="I8722" s="9">
        <v>315.88200000000001</v>
      </c>
      <c r="J8722" s="9">
        <v>-5.0789999999999997</v>
      </c>
      <c r="K8722" s="9">
        <v>98.1</v>
      </c>
      <c r="L8722" s="9">
        <v>0.19900000000000001</v>
      </c>
      <c r="M8722" s="9">
        <v>0.24399999999999999</v>
      </c>
      <c r="N8722" s="9">
        <v>0</v>
      </c>
      <c r="O8722" s="9">
        <v>0.625</v>
      </c>
      <c r="P8722" s="9"/>
      <c r="Q8722" s="9"/>
      <c r="R8722" s="9"/>
      <c r="T8722">
        <f t="shared" si="1198"/>
        <v>3640600</v>
      </c>
      <c r="U8722">
        <v>0</v>
      </c>
      <c r="V8722">
        <f t="shared" si="1196"/>
        <v>0</v>
      </c>
      <c r="W8722" t="str">
        <f t="shared" si="1199"/>
        <v/>
      </c>
      <c r="X8722" t="str">
        <f t="shared" si="1200"/>
        <v/>
      </c>
      <c r="Y8722" t="str">
        <f t="shared" si="1197"/>
        <v/>
      </c>
      <c r="Z8722" s="9"/>
      <c r="AA8722" s="14">
        <f t="shared" si="1201"/>
        <v>0.41</v>
      </c>
      <c r="AB8722" s="14">
        <f t="shared" si="1202"/>
        <v>8.0000000000000002E-3</v>
      </c>
    </row>
    <row r="8723" spans="1:28" x14ac:dyDescent="0.25">
      <c r="A8723" s="10">
        <f t="shared" si="1203"/>
        <v>45655</v>
      </c>
      <c r="B8723" s="11">
        <v>364</v>
      </c>
      <c r="C8723" s="11">
        <v>700</v>
      </c>
      <c r="D8723" s="12">
        <v>872.29166666666697</v>
      </c>
      <c r="E8723" s="9"/>
      <c r="F8723" s="9">
        <v>78.13</v>
      </c>
      <c r="G8723" s="9">
        <v>0</v>
      </c>
      <c r="H8723" s="9">
        <v>1.0069999999999999</v>
      </c>
      <c r="I8723" s="9">
        <v>311.67099999999999</v>
      </c>
      <c r="J8723" s="9">
        <v>-4.8040000000000003</v>
      </c>
      <c r="K8723" s="9">
        <v>98.3</v>
      </c>
      <c r="L8723" s="9">
        <v>0.19900000000000001</v>
      </c>
      <c r="M8723" s="9">
        <v>0.24399999999999999</v>
      </c>
      <c r="N8723" s="9">
        <v>0</v>
      </c>
      <c r="O8723" s="9">
        <v>0.625</v>
      </c>
      <c r="P8723" s="9"/>
      <c r="Q8723" s="9"/>
      <c r="R8723" s="9"/>
      <c r="T8723">
        <f t="shared" si="1198"/>
        <v>3640700</v>
      </c>
      <c r="U8723">
        <v>0</v>
      </c>
      <c r="V8723">
        <f t="shared" si="1196"/>
        <v>0</v>
      </c>
      <c r="W8723" t="str">
        <f t="shared" si="1199"/>
        <v/>
      </c>
      <c r="X8723" t="str">
        <f t="shared" si="1200"/>
        <v/>
      </c>
      <c r="Y8723" t="str">
        <f t="shared" si="1197"/>
        <v/>
      </c>
      <c r="Z8723" s="9"/>
      <c r="AA8723" s="14">
        <f t="shared" si="1201"/>
        <v>0.42</v>
      </c>
      <c r="AB8723" s="14">
        <f t="shared" si="1202"/>
        <v>7.0000000000000001E-3</v>
      </c>
    </row>
    <row r="8724" spans="1:28" x14ac:dyDescent="0.25">
      <c r="A8724" s="10">
        <f t="shared" si="1203"/>
        <v>45655</v>
      </c>
      <c r="B8724" s="11">
        <v>364</v>
      </c>
      <c r="C8724" s="11">
        <v>800</v>
      </c>
      <c r="D8724" s="12">
        <v>872.33333333333303</v>
      </c>
      <c r="E8724" s="9"/>
      <c r="F8724" s="9">
        <v>78.831999999999994</v>
      </c>
      <c r="G8724" s="9">
        <v>0</v>
      </c>
      <c r="H8724" s="9">
        <v>0</v>
      </c>
      <c r="I8724" s="9">
        <v>318.69</v>
      </c>
      <c r="J8724" s="9">
        <v>-4.8040000000000003</v>
      </c>
      <c r="K8724" s="9">
        <v>98.3</v>
      </c>
      <c r="L8724" s="9">
        <v>0.19900000000000001</v>
      </c>
      <c r="M8724" s="9">
        <v>0.24399999999999999</v>
      </c>
      <c r="N8724" s="9">
        <v>0</v>
      </c>
      <c r="O8724" s="9">
        <v>0.625</v>
      </c>
      <c r="P8724" s="9"/>
      <c r="Q8724" s="9"/>
      <c r="R8724" s="9"/>
      <c r="T8724">
        <f t="shared" si="1198"/>
        <v>3640800</v>
      </c>
      <c r="U8724">
        <v>0</v>
      </c>
      <c r="V8724">
        <f t="shared" si="1196"/>
        <v>0</v>
      </c>
      <c r="W8724" t="str">
        <f t="shared" si="1199"/>
        <v/>
      </c>
      <c r="X8724" t="str">
        <f t="shared" si="1200"/>
        <v/>
      </c>
      <c r="Y8724" t="str">
        <f t="shared" si="1197"/>
        <v/>
      </c>
      <c r="Z8724" s="9"/>
      <c r="AA8724" s="14">
        <f t="shared" si="1201"/>
        <v>0.42</v>
      </c>
      <c r="AB8724" s="14">
        <f t="shared" si="1202"/>
        <v>7.0000000000000001E-3</v>
      </c>
    </row>
    <row r="8725" spans="1:28" x14ac:dyDescent="0.25">
      <c r="A8725" s="10">
        <f t="shared" si="1203"/>
        <v>45655</v>
      </c>
      <c r="B8725" s="11">
        <v>364</v>
      </c>
      <c r="C8725" s="11">
        <v>900</v>
      </c>
      <c r="D8725" s="12">
        <v>872.375</v>
      </c>
      <c r="E8725" s="9"/>
      <c r="F8725" s="9">
        <v>78.831999999999994</v>
      </c>
      <c r="G8725" s="9">
        <v>0</v>
      </c>
      <c r="H8725" s="9">
        <v>0</v>
      </c>
      <c r="I8725" s="9">
        <v>306.05500000000001</v>
      </c>
      <c r="J8725" s="9">
        <v>-4.0759999999999996</v>
      </c>
      <c r="K8725" s="9">
        <v>98.4</v>
      </c>
      <c r="L8725" s="9">
        <v>0.19900000000000001</v>
      </c>
      <c r="M8725" s="9">
        <v>0.24399999999999999</v>
      </c>
      <c r="N8725" s="9">
        <v>0</v>
      </c>
      <c r="O8725" s="9">
        <v>9.375</v>
      </c>
      <c r="P8725" s="9"/>
      <c r="Q8725" s="9"/>
      <c r="R8725" s="9"/>
      <c r="T8725">
        <f t="shared" si="1198"/>
        <v>3640900</v>
      </c>
      <c r="U8725">
        <v>53.5</v>
      </c>
      <c r="V8725">
        <f t="shared" si="1196"/>
        <v>9.4</v>
      </c>
      <c r="W8725" t="str">
        <f t="shared" si="1199"/>
        <v/>
      </c>
      <c r="X8725" t="str">
        <f t="shared" si="1200"/>
        <v/>
      </c>
      <c r="Y8725" t="str">
        <f t="shared" si="1197"/>
        <v/>
      </c>
      <c r="Z8725" s="9"/>
      <c r="AA8725" s="14">
        <f t="shared" si="1201"/>
        <v>0.44400000000000001</v>
      </c>
      <c r="AB8725" s="14">
        <f t="shared" si="1202"/>
        <v>7.0000000000000001E-3</v>
      </c>
    </row>
    <row r="8726" spans="1:28" x14ac:dyDescent="0.25">
      <c r="A8726" s="10">
        <f t="shared" si="1203"/>
        <v>45655</v>
      </c>
      <c r="B8726" s="11">
        <v>364</v>
      </c>
      <c r="C8726" s="11">
        <v>1000</v>
      </c>
      <c r="D8726" s="12">
        <v>872.41666666666697</v>
      </c>
      <c r="E8726" s="9"/>
      <c r="F8726" s="9">
        <v>78.948999999999998</v>
      </c>
      <c r="G8726" s="9">
        <v>0</v>
      </c>
      <c r="H8726" s="9">
        <v>0</v>
      </c>
      <c r="I8726" s="9">
        <v>280.78399999999999</v>
      </c>
      <c r="J8726" s="9">
        <v>-2.3919999999999999</v>
      </c>
      <c r="K8726" s="9">
        <v>98.5</v>
      </c>
      <c r="L8726" s="9">
        <v>0.19900000000000001</v>
      </c>
      <c r="M8726" s="9">
        <v>0.24399999999999999</v>
      </c>
      <c r="N8726" s="9">
        <v>0</v>
      </c>
      <c r="O8726" s="9">
        <v>34.375</v>
      </c>
      <c r="P8726" s="9"/>
      <c r="Q8726" s="9"/>
      <c r="R8726" s="9"/>
      <c r="T8726">
        <f t="shared" si="1198"/>
        <v>3641000</v>
      </c>
      <c r="U8726">
        <v>163.69999999999999</v>
      </c>
      <c r="V8726">
        <f t="shared" si="1196"/>
        <v>34.4</v>
      </c>
      <c r="W8726" t="str">
        <f t="shared" si="1199"/>
        <v/>
      </c>
      <c r="X8726" t="str">
        <f t="shared" si="1200"/>
        <v/>
      </c>
      <c r="Y8726" t="str">
        <f t="shared" si="1197"/>
        <v/>
      </c>
      <c r="Z8726" s="9"/>
      <c r="AA8726" s="14">
        <f t="shared" si="1201"/>
        <v>0.504</v>
      </c>
      <c r="AB8726" s="14">
        <f t="shared" si="1202"/>
        <v>8.0000000000000002E-3</v>
      </c>
    </row>
    <row r="8727" spans="1:28" x14ac:dyDescent="0.25">
      <c r="A8727" s="10">
        <f t="shared" si="1203"/>
        <v>45655</v>
      </c>
      <c r="B8727" s="11">
        <v>364</v>
      </c>
      <c r="C8727" s="11">
        <v>1100</v>
      </c>
      <c r="D8727" s="12">
        <v>872.45833333333303</v>
      </c>
      <c r="E8727" s="9"/>
      <c r="F8727" s="9">
        <v>78.948999999999998</v>
      </c>
      <c r="G8727" s="9">
        <v>0</v>
      </c>
      <c r="H8727" s="9">
        <v>0</v>
      </c>
      <c r="I8727" s="9">
        <v>256.91800000000001</v>
      </c>
      <c r="J8727" s="9">
        <v>-2.1309999999999998</v>
      </c>
      <c r="K8727" s="9">
        <v>98.3</v>
      </c>
      <c r="L8727" s="9">
        <v>0.19900000000000001</v>
      </c>
      <c r="M8727" s="9">
        <v>0.245</v>
      </c>
      <c r="N8727" s="9">
        <v>0</v>
      </c>
      <c r="O8727" s="9">
        <v>54.375</v>
      </c>
      <c r="P8727" s="9"/>
      <c r="Q8727" s="9"/>
      <c r="R8727" s="9"/>
      <c r="T8727">
        <f t="shared" si="1198"/>
        <v>3641100</v>
      </c>
      <c r="U8727">
        <v>248.7</v>
      </c>
      <c r="V8727">
        <f t="shared" si="1196"/>
        <v>54.4</v>
      </c>
      <c r="W8727" t="str">
        <f t="shared" si="1199"/>
        <v/>
      </c>
      <c r="X8727" t="str">
        <f t="shared" si="1200"/>
        <v/>
      </c>
      <c r="Y8727" t="str">
        <f t="shared" si="1197"/>
        <v/>
      </c>
      <c r="Z8727" s="9"/>
      <c r="AA8727" s="14">
        <f t="shared" si="1201"/>
        <v>0.51300000000000001</v>
      </c>
      <c r="AB8727" s="14">
        <f t="shared" si="1202"/>
        <v>8.9999999999999993E-3</v>
      </c>
    </row>
    <row r="8728" spans="1:28" x14ac:dyDescent="0.25">
      <c r="A8728" s="10">
        <f t="shared" si="1203"/>
        <v>45655</v>
      </c>
      <c r="B8728" s="11">
        <v>364</v>
      </c>
      <c r="C8728" s="11">
        <v>1200</v>
      </c>
      <c r="D8728" s="12">
        <v>872.5</v>
      </c>
      <c r="E8728" s="9"/>
      <c r="F8728" s="9">
        <v>78.480999999999995</v>
      </c>
      <c r="G8728" s="9">
        <v>0</v>
      </c>
      <c r="H8728" s="9">
        <v>0</v>
      </c>
      <c r="I8728" s="9">
        <v>256.91800000000001</v>
      </c>
      <c r="J8728" s="9">
        <v>-1.5840000000000001</v>
      </c>
      <c r="K8728" s="9">
        <v>98.3</v>
      </c>
      <c r="L8728" s="9">
        <v>0.19900000000000001</v>
      </c>
      <c r="M8728" s="9">
        <v>0.24399999999999999</v>
      </c>
      <c r="N8728" s="9">
        <v>0</v>
      </c>
      <c r="O8728" s="9">
        <v>55.625</v>
      </c>
      <c r="P8728" s="9"/>
      <c r="Q8728" s="9"/>
      <c r="R8728" s="9"/>
      <c r="T8728">
        <f t="shared" si="1198"/>
        <v>3641200</v>
      </c>
      <c r="U8728">
        <v>289.5</v>
      </c>
      <c r="V8728">
        <f t="shared" si="1196"/>
        <v>55.6</v>
      </c>
      <c r="W8728" t="str">
        <f t="shared" si="1199"/>
        <v/>
      </c>
      <c r="X8728" t="str">
        <f t="shared" si="1200"/>
        <v/>
      </c>
      <c r="Y8728" t="str">
        <f t="shared" si="1197"/>
        <v/>
      </c>
      <c r="Z8728" s="9"/>
      <c r="AA8728" s="14">
        <f t="shared" si="1201"/>
        <v>0.53400000000000003</v>
      </c>
      <c r="AB8728" s="14">
        <f t="shared" si="1202"/>
        <v>8.9999999999999993E-3</v>
      </c>
    </row>
    <row r="8729" spans="1:28" x14ac:dyDescent="0.25">
      <c r="A8729" s="10">
        <f t="shared" si="1203"/>
        <v>45655</v>
      </c>
      <c r="B8729" s="11">
        <v>364</v>
      </c>
      <c r="C8729" s="11">
        <v>1300</v>
      </c>
      <c r="D8729" s="12">
        <v>872.54166666666697</v>
      </c>
      <c r="E8729" s="9"/>
      <c r="F8729" s="9">
        <v>78.831999999999994</v>
      </c>
      <c r="G8729" s="9">
        <v>0</v>
      </c>
      <c r="H8729" s="9">
        <v>0</v>
      </c>
      <c r="I8729" s="9">
        <v>248.494</v>
      </c>
      <c r="J8729" s="9">
        <v>-2.859</v>
      </c>
      <c r="K8729" s="9">
        <v>98.8</v>
      </c>
      <c r="L8729" s="9">
        <v>0.19900000000000001</v>
      </c>
      <c r="M8729" s="9">
        <v>0.24399999999999999</v>
      </c>
      <c r="N8729" s="9">
        <v>0</v>
      </c>
      <c r="O8729" s="9">
        <v>51.875</v>
      </c>
      <c r="P8729" s="9"/>
      <c r="Q8729" s="9"/>
      <c r="R8729" s="9"/>
      <c r="T8729">
        <f t="shared" si="1198"/>
        <v>3641300</v>
      </c>
      <c r="U8729">
        <v>281.2</v>
      </c>
      <c r="V8729">
        <f t="shared" si="1196"/>
        <v>51.9</v>
      </c>
      <c r="W8729" t="str">
        <f t="shared" si="1199"/>
        <v/>
      </c>
      <c r="X8729" t="str">
        <f t="shared" si="1200"/>
        <v/>
      </c>
      <c r="Y8729" t="str">
        <f t="shared" si="1197"/>
        <v/>
      </c>
      <c r="Z8729" s="9"/>
      <c r="AA8729" s="14">
        <f t="shared" si="1201"/>
        <v>0.48899999999999999</v>
      </c>
      <c r="AB8729" s="14">
        <f t="shared" si="1202"/>
        <v>6.0000000000000001E-3</v>
      </c>
    </row>
    <row r="8730" spans="1:28" x14ac:dyDescent="0.25">
      <c r="A8730" s="10">
        <f t="shared" si="1203"/>
        <v>45655</v>
      </c>
      <c r="B8730" s="11">
        <v>364</v>
      </c>
      <c r="C8730" s="11">
        <v>1400</v>
      </c>
      <c r="D8730" s="12">
        <v>872.58333333333303</v>
      </c>
      <c r="E8730" s="9"/>
      <c r="F8730" s="9">
        <v>78.247</v>
      </c>
      <c r="G8730" s="9">
        <v>0</v>
      </c>
      <c r="H8730" s="9">
        <v>0.503</v>
      </c>
      <c r="I8730" s="9">
        <v>247.09</v>
      </c>
      <c r="J8730" s="9">
        <v>-2.859</v>
      </c>
      <c r="K8730" s="9">
        <v>98.2</v>
      </c>
      <c r="L8730" s="9">
        <v>0.19900000000000001</v>
      </c>
      <c r="M8730" s="9">
        <v>0.24399999999999999</v>
      </c>
      <c r="N8730" s="9">
        <v>0</v>
      </c>
      <c r="O8730" s="9">
        <v>51.875</v>
      </c>
      <c r="P8730" s="9"/>
      <c r="Q8730" s="9"/>
      <c r="R8730" s="9"/>
      <c r="T8730">
        <f t="shared" si="1198"/>
        <v>3641400</v>
      </c>
      <c r="U8730">
        <v>224.8</v>
      </c>
      <c r="V8730">
        <f t="shared" si="1196"/>
        <v>51.9</v>
      </c>
      <c r="W8730" t="str">
        <f t="shared" si="1199"/>
        <v/>
      </c>
      <c r="X8730" t="str">
        <f t="shared" si="1200"/>
        <v/>
      </c>
      <c r="Y8730" t="str">
        <f t="shared" si="1197"/>
        <v/>
      </c>
      <c r="Z8730" s="9"/>
      <c r="AA8730" s="14">
        <f t="shared" si="1201"/>
        <v>0.48599999999999999</v>
      </c>
      <c r="AB8730" s="14">
        <f t="shared" si="1202"/>
        <v>8.9999999999999993E-3</v>
      </c>
    </row>
    <row r="8731" spans="1:28" x14ac:dyDescent="0.25">
      <c r="A8731" s="10">
        <f t="shared" si="1203"/>
        <v>45655</v>
      </c>
      <c r="B8731" s="11">
        <v>364</v>
      </c>
      <c r="C8731" s="11">
        <v>1500</v>
      </c>
      <c r="D8731" s="12">
        <v>872.625</v>
      </c>
      <c r="E8731" s="9"/>
      <c r="F8731" s="9">
        <v>77.778999999999996</v>
      </c>
      <c r="G8731" s="9">
        <v>0</v>
      </c>
      <c r="H8731" s="9">
        <v>0</v>
      </c>
      <c r="I8731" s="9">
        <v>231.64699999999999</v>
      </c>
      <c r="J8731" s="9">
        <v>-3.5979999999999999</v>
      </c>
      <c r="K8731" s="9">
        <v>98.4</v>
      </c>
      <c r="L8731" s="9">
        <v>0.19900000000000001</v>
      </c>
      <c r="M8731" s="9">
        <v>0.24399999999999999</v>
      </c>
      <c r="N8731" s="9">
        <v>0</v>
      </c>
      <c r="O8731" s="9">
        <v>31.875</v>
      </c>
      <c r="P8731" s="9"/>
      <c r="Q8731" s="9"/>
      <c r="R8731" s="9"/>
      <c r="T8731">
        <f t="shared" si="1198"/>
        <v>3641500</v>
      </c>
      <c r="U8731">
        <v>129.19999999999999</v>
      </c>
      <c r="V8731">
        <f t="shared" si="1196"/>
        <v>31.9</v>
      </c>
      <c r="W8731" t="str">
        <f t="shared" si="1199"/>
        <v/>
      </c>
      <c r="X8731" t="str">
        <f t="shared" si="1200"/>
        <v/>
      </c>
      <c r="Y8731" t="str">
        <f t="shared" si="1197"/>
        <v/>
      </c>
      <c r="Z8731" s="9"/>
      <c r="AA8731" s="14">
        <f t="shared" si="1201"/>
        <v>0.46</v>
      </c>
      <c r="AB8731" s="14">
        <f t="shared" si="1202"/>
        <v>7.0000000000000001E-3</v>
      </c>
    </row>
    <row r="8732" spans="1:28" x14ac:dyDescent="0.25">
      <c r="A8732" s="10">
        <f t="shared" si="1203"/>
        <v>45655</v>
      </c>
      <c r="B8732" s="11">
        <v>364</v>
      </c>
      <c r="C8732" s="11">
        <v>1600</v>
      </c>
      <c r="D8732" s="12">
        <v>872.66666666666697</v>
      </c>
      <c r="E8732" s="9"/>
      <c r="F8732" s="9">
        <v>77.194000000000003</v>
      </c>
      <c r="G8732" s="9">
        <v>0</v>
      </c>
      <c r="H8732" s="9">
        <v>0</v>
      </c>
      <c r="I8732" s="9">
        <v>237.26300000000001</v>
      </c>
      <c r="J8732" s="9">
        <v>-4.5599999999999996</v>
      </c>
      <c r="K8732" s="9">
        <v>98.5</v>
      </c>
      <c r="L8732" s="9">
        <v>0.19900000000000001</v>
      </c>
      <c r="M8732" s="9">
        <v>0.24399999999999999</v>
      </c>
      <c r="N8732" s="9">
        <v>0</v>
      </c>
      <c r="O8732" s="9">
        <v>9.375</v>
      </c>
      <c r="P8732" s="9"/>
      <c r="Q8732" s="9"/>
      <c r="R8732" s="9"/>
      <c r="T8732">
        <f t="shared" si="1198"/>
        <v>3641600</v>
      </c>
      <c r="U8732">
        <v>23.3</v>
      </c>
      <c r="V8732">
        <f t="shared" si="1196"/>
        <v>9.4</v>
      </c>
      <c r="W8732" t="str">
        <f t="shared" si="1199"/>
        <v/>
      </c>
      <c r="X8732" t="str">
        <f t="shared" si="1200"/>
        <v/>
      </c>
      <c r="Y8732" t="str">
        <f t="shared" si="1197"/>
        <v/>
      </c>
      <c r="Z8732" s="9"/>
      <c r="AA8732" s="14">
        <f t="shared" si="1201"/>
        <v>0.42899999999999999</v>
      </c>
      <c r="AB8732" s="14">
        <f t="shared" si="1202"/>
        <v>7.0000000000000001E-3</v>
      </c>
    </row>
    <row r="8733" spans="1:28" x14ac:dyDescent="0.25">
      <c r="A8733" s="10">
        <f t="shared" si="1203"/>
        <v>45655</v>
      </c>
      <c r="B8733" s="11">
        <v>364</v>
      </c>
      <c r="C8733" s="11">
        <v>1700</v>
      </c>
      <c r="D8733" s="12">
        <v>872.70833333333303</v>
      </c>
      <c r="E8733" s="9"/>
      <c r="F8733" s="9">
        <v>78.247</v>
      </c>
      <c r="G8733" s="9">
        <v>0</v>
      </c>
      <c r="H8733" s="9">
        <v>0</v>
      </c>
      <c r="I8733" s="9">
        <v>256.91800000000001</v>
      </c>
      <c r="J8733" s="9">
        <v>-5.1100000000000003</v>
      </c>
      <c r="K8733" s="9">
        <v>98.3</v>
      </c>
      <c r="L8733" s="9">
        <v>0.19900000000000001</v>
      </c>
      <c r="M8733" s="9">
        <v>0.24399999999999999</v>
      </c>
      <c r="N8733" s="9">
        <v>0</v>
      </c>
      <c r="O8733" s="9">
        <v>0.625</v>
      </c>
      <c r="P8733" s="9"/>
      <c r="Q8733" s="9"/>
      <c r="R8733" s="9"/>
      <c r="T8733">
        <f t="shared" si="1198"/>
        <v>3641700</v>
      </c>
      <c r="U8733">
        <v>0</v>
      </c>
      <c r="V8733">
        <f t="shared" si="1196"/>
        <v>0</v>
      </c>
      <c r="W8733" t="str">
        <f t="shared" si="1199"/>
        <v/>
      </c>
      <c r="X8733" t="str">
        <f t="shared" si="1200"/>
        <v/>
      </c>
      <c r="Y8733" t="str">
        <f t="shared" si="1197"/>
        <v/>
      </c>
      <c r="Z8733" s="9"/>
      <c r="AA8733" s="14">
        <f t="shared" si="1201"/>
        <v>0.41</v>
      </c>
      <c r="AB8733" s="14">
        <f t="shared" si="1202"/>
        <v>7.0000000000000001E-3</v>
      </c>
    </row>
    <row r="8734" spans="1:28" x14ac:dyDescent="0.25">
      <c r="A8734" s="10">
        <f t="shared" si="1203"/>
        <v>45655</v>
      </c>
      <c r="B8734" s="11">
        <v>364</v>
      </c>
      <c r="C8734" s="11">
        <v>1800</v>
      </c>
      <c r="D8734" s="12">
        <v>872.75</v>
      </c>
      <c r="E8734" s="9"/>
      <c r="F8734" s="9">
        <v>78.948999999999998</v>
      </c>
      <c r="G8734" s="9">
        <v>0</v>
      </c>
      <c r="H8734" s="9">
        <v>0</v>
      </c>
      <c r="I8734" s="9">
        <v>254.11</v>
      </c>
      <c r="J8734" s="9">
        <v>-5.141</v>
      </c>
      <c r="K8734" s="9">
        <v>98.2</v>
      </c>
      <c r="L8734" s="9">
        <v>0.19900000000000001</v>
      </c>
      <c r="M8734" s="9">
        <v>0.24399999999999999</v>
      </c>
      <c r="N8734" s="9">
        <v>0</v>
      </c>
      <c r="O8734" s="9">
        <v>0.625</v>
      </c>
      <c r="P8734" s="9"/>
      <c r="Q8734" s="9"/>
      <c r="R8734" s="9"/>
      <c r="T8734">
        <f t="shared" si="1198"/>
        <v>3641800</v>
      </c>
      <c r="U8734">
        <v>0</v>
      </c>
      <c r="V8734">
        <f t="shared" si="1196"/>
        <v>0</v>
      </c>
      <c r="W8734" t="str">
        <f t="shared" si="1199"/>
        <v/>
      </c>
      <c r="X8734" t="str">
        <f t="shared" si="1200"/>
        <v/>
      </c>
      <c r="Y8734" t="str">
        <f t="shared" si="1197"/>
        <v/>
      </c>
      <c r="Z8734" s="9"/>
      <c r="AA8734" s="14">
        <f t="shared" si="1201"/>
        <v>0.40899999999999997</v>
      </c>
      <c r="AB8734" s="14">
        <f t="shared" si="1202"/>
        <v>7.0000000000000001E-3</v>
      </c>
    </row>
    <row r="8735" spans="1:28" x14ac:dyDescent="0.25">
      <c r="A8735" s="10">
        <f t="shared" si="1203"/>
        <v>45655</v>
      </c>
      <c r="B8735" s="11">
        <v>364</v>
      </c>
      <c r="C8735" s="11">
        <v>1900</v>
      </c>
      <c r="D8735" s="12">
        <v>872.79166666666697</v>
      </c>
      <c r="E8735" s="9"/>
      <c r="F8735" s="9">
        <v>79.417000000000002</v>
      </c>
      <c r="G8735" s="9">
        <v>0</v>
      </c>
      <c r="H8735" s="9">
        <v>0.503</v>
      </c>
      <c r="I8735" s="9">
        <v>228.839</v>
      </c>
      <c r="J8735" s="9">
        <v>-5.1719999999999997</v>
      </c>
      <c r="K8735" s="9">
        <v>98.1</v>
      </c>
      <c r="L8735" s="9">
        <v>0.19900000000000001</v>
      </c>
      <c r="M8735" s="9">
        <v>0.24399999999999999</v>
      </c>
      <c r="N8735" s="9">
        <v>0</v>
      </c>
      <c r="O8735" s="9">
        <v>0.625</v>
      </c>
      <c r="P8735" s="9"/>
      <c r="Q8735" s="9"/>
      <c r="R8735" s="9"/>
      <c r="T8735">
        <f t="shared" si="1198"/>
        <v>3641900</v>
      </c>
      <c r="U8735">
        <v>0</v>
      </c>
      <c r="V8735">
        <f t="shared" si="1196"/>
        <v>0</v>
      </c>
      <c r="W8735" t="str">
        <f t="shared" si="1199"/>
        <v/>
      </c>
      <c r="X8735" t="str">
        <f t="shared" si="1200"/>
        <v/>
      </c>
      <c r="Y8735" t="str">
        <f t="shared" si="1197"/>
        <v/>
      </c>
      <c r="Z8735" s="9"/>
      <c r="AA8735" s="14">
        <f t="shared" si="1201"/>
        <v>0.40799999999999997</v>
      </c>
      <c r="AB8735" s="14">
        <f t="shared" si="1202"/>
        <v>8.0000000000000002E-3</v>
      </c>
    </row>
    <row r="8736" spans="1:28" x14ac:dyDescent="0.25">
      <c r="A8736" s="10">
        <f t="shared" si="1203"/>
        <v>45655</v>
      </c>
      <c r="B8736" s="11">
        <v>364</v>
      </c>
      <c r="C8736" s="11">
        <v>2000</v>
      </c>
      <c r="D8736" s="12">
        <v>872.83333333333303</v>
      </c>
      <c r="E8736" s="9"/>
      <c r="F8736" s="9">
        <v>79.417000000000002</v>
      </c>
      <c r="G8736" s="9">
        <v>0</v>
      </c>
      <c r="H8736" s="9">
        <v>1.0069999999999999</v>
      </c>
      <c r="I8736" s="9">
        <v>192.33699999999999</v>
      </c>
      <c r="J8736" s="9">
        <v>-4.8339999999999996</v>
      </c>
      <c r="K8736" s="9">
        <v>98.2</v>
      </c>
      <c r="L8736" s="9">
        <v>0.19900000000000001</v>
      </c>
      <c r="M8736" s="9">
        <v>0.245</v>
      </c>
      <c r="N8736" s="9">
        <v>0</v>
      </c>
      <c r="O8736" s="9">
        <v>0.625</v>
      </c>
      <c r="P8736" s="9"/>
      <c r="Q8736" s="9"/>
      <c r="R8736" s="9"/>
      <c r="T8736">
        <f t="shared" si="1198"/>
        <v>3642000</v>
      </c>
      <c r="U8736">
        <v>0</v>
      </c>
      <c r="V8736">
        <f t="shared" si="1196"/>
        <v>0</v>
      </c>
      <c r="W8736" t="str">
        <f t="shared" si="1199"/>
        <v/>
      </c>
      <c r="X8736" t="str">
        <f t="shared" si="1200"/>
        <v/>
      </c>
      <c r="Y8736" t="str">
        <f t="shared" si="1197"/>
        <v/>
      </c>
      <c r="Z8736" s="9"/>
      <c r="AA8736" s="14">
        <f t="shared" si="1201"/>
        <v>0.41899999999999998</v>
      </c>
      <c r="AB8736" s="14">
        <f t="shared" si="1202"/>
        <v>8.0000000000000002E-3</v>
      </c>
    </row>
    <row r="8737" spans="1:28" x14ac:dyDescent="0.25">
      <c r="A8737" s="10">
        <f t="shared" si="1203"/>
        <v>45655</v>
      </c>
      <c r="B8737" s="11">
        <v>364</v>
      </c>
      <c r="C8737" s="11">
        <v>2100</v>
      </c>
      <c r="D8737" s="12">
        <v>872.875</v>
      </c>
      <c r="E8737" s="9"/>
      <c r="F8737" s="9">
        <v>94.509</v>
      </c>
      <c r="G8737" s="9">
        <v>0</v>
      </c>
      <c r="H8737" s="9">
        <v>1.51</v>
      </c>
      <c r="I8737" s="9">
        <v>167.06700000000001</v>
      </c>
      <c r="J8737" s="9">
        <v>-4.8650000000000002</v>
      </c>
      <c r="K8737" s="9">
        <v>98.2</v>
      </c>
      <c r="L8737" s="9">
        <v>0.19900000000000001</v>
      </c>
      <c r="M8737" s="9">
        <v>0.24399999999999999</v>
      </c>
      <c r="N8737" s="9">
        <v>0</v>
      </c>
      <c r="O8737" s="9">
        <v>0.625</v>
      </c>
      <c r="P8737" s="9"/>
      <c r="Q8737" s="9"/>
      <c r="R8737" s="9"/>
      <c r="T8737">
        <f t="shared" si="1198"/>
        <v>3642100</v>
      </c>
      <c r="U8737">
        <v>0</v>
      </c>
      <c r="V8737">
        <f t="shared" si="1196"/>
        <v>0</v>
      </c>
      <c r="W8737" t="str">
        <f t="shared" si="1199"/>
        <v/>
      </c>
      <c r="X8737" t="str">
        <f t="shared" si="1200"/>
        <v/>
      </c>
      <c r="Y8737" t="str">
        <f t="shared" si="1197"/>
        <v/>
      </c>
      <c r="Z8737" s="9"/>
      <c r="AA8737" s="14">
        <f t="shared" si="1201"/>
        <v>0.41799999999999998</v>
      </c>
      <c r="AB8737" s="14">
        <f t="shared" si="1202"/>
        <v>8.0000000000000002E-3</v>
      </c>
    </row>
    <row r="8738" spans="1:28" x14ac:dyDescent="0.25">
      <c r="A8738" s="10">
        <f t="shared" si="1203"/>
        <v>45655</v>
      </c>
      <c r="B8738" s="11">
        <v>364</v>
      </c>
      <c r="C8738" s="11">
        <v>2200</v>
      </c>
      <c r="D8738" s="12">
        <v>872.91666666666697</v>
      </c>
      <c r="E8738" s="9"/>
      <c r="F8738" s="9">
        <v>80.820999999999998</v>
      </c>
      <c r="G8738" s="9">
        <v>0</v>
      </c>
      <c r="H8738" s="9">
        <v>2.0129999999999999</v>
      </c>
      <c r="I8738" s="9">
        <v>178.298</v>
      </c>
      <c r="J8738" s="9">
        <v>-5.2329999999999997</v>
      </c>
      <c r="K8738" s="9">
        <v>98.1</v>
      </c>
      <c r="L8738" s="9">
        <v>0.19900000000000001</v>
      </c>
      <c r="M8738" s="9">
        <v>0.24399999999999999</v>
      </c>
      <c r="N8738" s="9">
        <v>0.2</v>
      </c>
      <c r="O8738" s="9">
        <v>0.625</v>
      </c>
      <c r="P8738" s="9"/>
      <c r="Q8738" s="9"/>
      <c r="R8738" s="9"/>
      <c r="T8738">
        <f t="shared" si="1198"/>
        <v>3642200</v>
      </c>
      <c r="U8738">
        <v>0</v>
      </c>
      <c r="V8738">
        <f t="shared" si="1196"/>
        <v>0</v>
      </c>
      <c r="W8738" t="str">
        <f t="shared" si="1199"/>
        <v/>
      </c>
      <c r="X8738" t="str">
        <f t="shared" si="1200"/>
        <v/>
      </c>
      <c r="Y8738" t="str">
        <f t="shared" si="1197"/>
        <v/>
      </c>
      <c r="Z8738" s="9"/>
      <c r="AA8738" s="14">
        <f t="shared" si="1201"/>
        <v>0.40600000000000003</v>
      </c>
      <c r="AB8738" s="14">
        <f t="shared" si="1202"/>
        <v>8.0000000000000002E-3</v>
      </c>
    </row>
    <row r="8739" spans="1:28" x14ac:dyDescent="0.25">
      <c r="A8739" s="10">
        <f t="shared" si="1203"/>
        <v>45655</v>
      </c>
      <c r="B8739" s="11">
        <v>364</v>
      </c>
      <c r="C8739" s="11">
        <v>2300</v>
      </c>
      <c r="D8739" s="12">
        <v>872.95833333333303</v>
      </c>
      <c r="E8739" s="9"/>
      <c r="F8739" s="9">
        <v>79.650999999999996</v>
      </c>
      <c r="G8739" s="9">
        <v>0</v>
      </c>
      <c r="H8739" s="9">
        <v>3.5230000000000001</v>
      </c>
      <c r="I8739" s="9">
        <v>175.49</v>
      </c>
      <c r="J8739" s="9">
        <v>-5.4489999999999998</v>
      </c>
      <c r="K8739" s="9">
        <v>97.9</v>
      </c>
      <c r="L8739" s="9">
        <v>0.19900000000000001</v>
      </c>
      <c r="M8739" s="9">
        <v>0.24399999999999999</v>
      </c>
      <c r="N8739" s="9">
        <v>0</v>
      </c>
      <c r="O8739" s="9">
        <v>0.625</v>
      </c>
      <c r="P8739" s="9"/>
      <c r="Q8739" s="9"/>
      <c r="R8739" s="9"/>
      <c r="T8739">
        <f t="shared" si="1198"/>
        <v>3642300</v>
      </c>
      <c r="U8739">
        <v>0</v>
      </c>
      <c r="V8739">
        <f t="shared" si="1196"/>
        <v>0</v>
      </c>
      <c r="W8739" t="str">
        <f t="shared" si="1199"/>
        <v/>
      </c>
      <c r="X8739" t="str">
        <f t="shared" si="1200"/>
        <v/>
      </c>
      <c r="Y8739" t="str">
        <f t="shared" si="1197"/>
        <v/>
      </c>
      <c r="Z8739" s="9"/>
      <c r="AA8739" s="14">
        <f t="shared" si="1201"/>
        <v>0.39800000000000002</v>
      </c>
      <c r="AB8739" s="14">
        <f t="shared" si="1202"/>
        <v>8.9999999999999993E-3</v>
      </c>
    </row>
    <row r="8740" spans="1:28" x14ac:dyDescent="0.25">
      <c r="A8740" s="10">
        <f t="shared" si="1203"/>
        <v>45655</v>
      </c>
      <c r="B8740" s="11">
        <v>364</v>
      </c>
      <c r="C8740" s="11">
        <v>2400</v>
      </c>
      <c r="D8740" s="12">
        <v>873</v>
      </c>
      <c r="E8740" s="9"/>
      <c r="F8740" s="9">
        <v>80.236000000000004</v>
      </c>
      <c r="G8740" s="9">
        <v>0</v>
      </c>
      <c r="H8740" s="9">
        <v>3.02</v>
      </c>
      <c r="I8740" s="9">
        <v>161.45099999999999</v>
      </c>
      <c r="J8740" s="9">
        <v>-5.8230000000000004</v>
      </c>
      <c r="K8740" s="9">
        <v>97.8</v>
      </c>
      <c r="L8740" s="9">
        <v>0.19900000000000001</v>
      </c>
      <c r="M8740" s="9">
        <v>0.24399999999999999</v>
      </c>
      <c r="N8740" s="9">
        <v>0</v>
      </c>
      <c r="O8740" s="9">
        <v>0.625</v>
      </c>
      <c r="P8740" s="9"/>
      <c r="Q8740" s="9"/>
      <c r="R8740" s="9"/>
      <c r="T8740">
        <f t="shared" si="1198"/>
        <v>3642400</v>
      </c>
      <c r="U8740">
        <v>0</v>
      </c>
      <c r="V8740">
        <f t="shared" si="1196"/>
        <v>0</v>
      </c>
      <c r="W8740">
        <f t="shared" si="1199"/>
        <v>0.19900000000000001</v>
      </c>
      <c r="X8740">
        <f t="shared" si="1200"/>
        <v>0.24399999999999999</v>
      </c>
      <c r="Y8740">
        <f t="shared" si="1197"/>
        <v>0.80200000000000005</v>
      </c>
      <c r="Z8740" s="9"/>
      <c r="AA8740" s="14">
        <f t="shared" si="1201"/>
        <v>0.38700000000000001</v>
      </c>
      <c r="AB8740" s="14">
        <f t="shared" si="1202"/>
        <v>8.9999999999999993E-3</v>
      </c>
    </row>
    <row r="8741" spans="1:28" x14ac:dyDescent="0.25">
      <c r="A8741" s="10">
        <f t="shared" si="1203"/>
        <v>45656</v>
      </c>
      <c r="B8741" s="11">
        <v>365</v>
      </c>
      <c r="C8741" s="11">
        <v>100</v>
      </c>
      <c r="D8741" s="12">
        <v>873.04166666666697</v>
      </c>
      <c r="E8741" s="9"/>
      <c r="F8741" s="9">
        <v>80.119</v>
      </c>
      <c r="G8741" s="9">
        <v>0</v>
      </c>
      <c r="H8741" s="9">
        <v>2.0129999999999999</v>
      </c>
      <c r="I8741" s="9">
        <v>153.02699999999999</v>
      </c>
      <c r="J8741" s="9">
        <v>-6.01</v>
      </c>
      <c r="K8741" s="9">
        <v>97.6</v>
      </c>
      <c r="L8741" s="9">
        <v>0.19900000000000001</v>
      </c>
      <c r="M8741" s="9">
        <v>0.24399999999999999</v>
      </c>
      <c r="N8741" s="9">
        <v>0</v>
      </c>
      <c r="O8741" s="9">
        <v>0.625</v>
      </c>
      <c r="P8741" s="9"/>
      <c r="Q8741" s="9"/>
      <c r="R8741" s="9"/>
      <c r="T8741">
        <f t="shared" ref="T8741:T8788" si="1204">B8741*10000+C8741</f>
        <v>3650100</v>
      </c>
      <c r="U8741">
        <v>0</v>
      </c>
      <c r="V8741">
        <f t="shared" ref="V8741:V8788" si="1205">IF(O8741&lt;1,0,ROUND(O8741,1))</f>
        <v>0</v>
      </c>
      <c r="W8741" t="str">
        <f t="shared" si="1199"/>
        <v/>
      </c>
      <c r="X8741" t="str">
        <f t="shared" si="1200"/>
        <v/>
      </c>
      <c r="Y8741" t="str">
        <f t="shared" si="1197"/>
        <v/>
      </c>
      <c r="Z8741" s="9"/>
      <c r="AA8741" s="14">
        <f t="shared" si="1201"/>
        <v>0.38</v>
      </c>
      <c r="AB8741" s="14">
        <f t="shared" si="1202"/>
        <v>8.9999999999999993E-3</v>
      </c>
    </row>
    <row r="8742" spans="1:28" x14ac:dyDescent="0.25">
      <c r="A8742" s="10">
        <f t="shared" si="1203"/>
        <v>45656</v>
      </c>
      <c r="B8742" s="11">
        <v>365</v>
      </c>
      <c r="C8742" s="11">
        <v>200</v>
      </c>
      <c r="D8742" s="12">
        <v>873.08333333333303</v>
      </c>
      <c r="E8742" s="9"/>
      <c r="F8742" s="9">
        <v>80.119</v>
      </c>
      <c r="G8742" s="9">
        <v>0</v>
      </c>
      <c r="H8742" s="9">
        <v>2.0129999999999999</v>
      </c>
      <c r="I8742" s="9">
        <v>153.02699999999999</v>
      </c>
      <c r="J8742" s="9">
        <v>-6.2619999999999996</v>
      </c>
      <c r="K8742" s="9">
        <v>97.4</v>
      </c>
      <c r="L8742" s="9">
        <v>0.19900000000000001</v>
      </c>
      <c r="M8742" s="9">
        <v>0.24399999999999999</v>
      </c>
      <c r="N8742" s="9">
        <v>0</v>
      </c>
      <c r="O8742" s="9">
        <v>0.625</v>
      </c>
      <c r="P8742" s="9"/>
      <c r="Q8742" s="9"/>
      <c r="R8742" s="9"/>
      <c r="T8742">
        <f t="shared" si="1204"/>
        <v>3650200</v>
      </c>
      <c r="U8742">
        <v>0</v>
      </c>
      <c r="V8742">
        <f t="shared" si="1205"/>
        <v>0</v>
      </c>
      <c r="W8742" t="str">
        <f t="shared" si="1199"/>
        <v/>
      </c>
      <c r="X8742" t="str">
        <f t="shared" si="1200"/>
        <v/>
      </c>
      <c r="Y8742" t="str">
        <f t="shared" si="1197"/>
        <v/>
      </c>
      <c r="Z8742" s="9"/>
      <c r="AA8742" s="14">
        <f t="shared" si="1201"/>
        <v>0.372</v>
      </c>
      <c r="AB8742" s="14">
        <f t="shared" si="1202"/>
        <v>0.01</v>
      </c>
    </row>
    <row r="8743" spans="1:28" x14ac:dyDescent="0.25">
      <c r="A8743" s="10">
        <f t="shared" si="1203"/>
        <v>45656</v>
      </c>
      <c r="B8743" s="11">
        <v>365</v>
      </c>
      <c r="C8743" s="11">
        <v>300</v>
      </c>
      <c r="D8743" s="12">
        <v>873.125</v>
      </c>
      <c r="E8743" s="9"/>
      <c r="F8743" s="9">
        <v>79.534000000000006</v>
      </c>
      <c r="G8743" s="9">
        <v>0</v>
      </c>
      <c r="H8743" s="9">
        <v>1.51</v>
      </c>
      <c r="I8743" s="9">
        <v>148.816</v>
      </c>
      <c r="J8743" s="9">
        <v>-6.5469999999999997</v>
      </c>
      <c r="K8743" s="9">
        <v>97.2</v>
      </c>
      <c r="L8743" s="9">
        <v>0.19900000000000001</v>
      </c>
      <c r="M8743" s="9">
        <v>0.24399999999999999</v>
      </c>
      <c r="N8743" s="9">
        <v>0</v>
      </c>
      <c r="O8743" s="9">
        <v>0.625</v>
      </c>
      <c r="P8743" s="9"/>
      <c r="Q8743" s="9"/>
      <c r="R8743" s="9"/>
      <c r="T8743">
        <f t="shared" si="1204"/>
        <v>3650300</v>
      </c>
      <c r="U8743">
        <v>0</v>
      </c>
      <c r="V8743">
        <f t="shared" si="1205"/>
        <v>0</v>
      </c>
      <c r="W8743" t="str">
        <f t="shared" si="1199"/>
        <v/>
      </c>
      <c r="X8743" t="str">
        <f t="shared" si="1200"/>
        <v/>
      </c>
      <c r="Y8743" t="str">
        <f t="shared" si="1197"/>
        <v/>
      </c>
      <c r="Z8743" s="9"/>
      <c r="AA8743" s="14">
        <f t="shared" si="1201"/>
        <v>0.36399999999999999</v>
      </c>
      <c r="AB8743" s="14">
        <f t="shared" si="1202"/>
        <v>0.01</v>
      </c>
    </row>
    <row r="8744" spans="1:28" x14ac:dyDescent="0.25">
      <c r="A8744" s="10">
        <f t="shared" si="1203"/>
        <v>45656</v>
      </c>
      <c r="B8744" s="11">
        <v>365</v>
      </c>
      <c r="C8744" s="11">
        <v>400</v>
      </c>
      <c r="D8744" s="12">
        <v>873.16666666666697</v>
      </c>
      <c r="E8744" s="9"/>
      <c r="F8744" s="9">
        <v>79.885000000000005</v>
      </c>
      <c r="G8744" s="9">
        <v>0</v>
      </c>
      <c r="H8744" s="9">
        <v>2.0129999999999999</v>
      </c>
      <c r="I8744" s="9">
        <v>153.02699999999999</v>
      </c>
      <c r="J8744" s="9">
        <v>-6.93</v>
      </c>
      <c r="K8744" s="9">
        <v>97.1</v>
      </c>
      <c r="L8744" s="9">
        <v>0.19900000000000001</v>
      </c>
      <c r="M8744" s="9">
        <v>0.24399999999999999</v>
      </c>
      <c r="N8744" s="9">
        <v>0</v>
      </c>
      <c r="O8744" s="9">
        <v>0.625</v>
      </c>
      <c r="P8744" s="9"/>
      <c r="Q8744" s="9"/>
      <c r="R8744" s="9"/>
      <c r="T8744">
        <f t="shared" si="1204"/>
        <v>3650400</v>
      </c>
      <c r="U8744">
        <v>0</v>
      </c>
      <c r="V8744">
        <f t="shared" si="1205"/>
        <v>0</v>
      </c>
      <c r="W8744" t="str">
        <f t="shared" si="1199"/>
        <v/>
      </c>
      <c r="X8744" t="str">
        <f t="shared" si="1200"/>
        <v/>
      </c>
      <c r="Y8744" t="str">
        <f t="shared" si="1197"/>
        <v/>
      </c>
      <c r="Z8744" s="9"/>
      <c r="AA8744" s="14">
        <f t="shared" si="1201"/>
        <v>0.35299999999999998</v>
      </c>
      <c r="AB8744" s="14">
        <f t="shared" si="1202"/>
        <v>1.0999999999999999E-2</v>
      </c>
    </row>
    <row r="8745" spans="1:28" x14ac:dyDescent="0.25">
      <c r="A8745" s="10">
        <f t="shared" si="1203"/>
        <v>45656</v>
      </c>
      <c r="B8745" s="11">
        <v>365</v>
      </c>
      <c r="C8745" s="11">
        <v>500</v>
      </c>
      <c r="D8745" s="12">
        <v>873.20833333333303</v>
      </c>
      <c r="E8745" s="9"/>
      <c r="F8745" s="9">
        <v>80.587000000000003</v>
      </c>
      <c r="G8745" s="9">
        <v>0</v>
      </c>
      <c r="H8745" s="9">
        <v>2.516</v>
      </c>
      <c r="I8745" s="9">
        <v>151.624</v>
      </c>
      <c r="J8745" s="9">
        <v>-6.8659999999999997</v>
      </c>
      <c r="K8745" s="9">
        <v>96.9</v>
      </c>
      <c r="L8745" s="9">
        <v>0.19900000000000001</v>
      </c>
      <c r="M8745" s="9">
        <v>0.24399999999999999</v>
      </c>
      <c r="N8745" s="9">
        <v>0</v>
      </c>
      <c r="O8745" s="9">
        <v>0.625</v>
      </c>
      <c r="P8745" s="9"/>
      <c r="Q8745" s="9"/>
      <c r="R8745" s="9"/>
      <c r="T8745">
        <f t="shared" si="1204"/>
        <v>3650500</v>
      </c>
      <c r="U8745">
        <v>0</v>
      </c>
      <c r="V8745">
        <f t="shared" si="1205"/>
        <v>0</v>
      </c>
      <c r="W8745" t="str">
        <f t="shared" si="1199"/>
        <v/>
      </c>
      <c r="X8745" t="str">
        <f t="shared" si="1200"/>
        <v/>
      </c>
      <c r="Y8745" t="str">
        <f t="shared" si="1197"/>
        <v/>
      </c>
      <c r="Z8745" s="9"/>
      <c r="AA8745" s="14">
        <f t="shared" si="1201"/>
        <v>0.35399999999999998</v>
      </c>
      <c r="AB8745" s="14">
        <f t="shared" si="1202"/>
        <v>1.0999999999999999E-2</v>
      </c>
    </row>
    <row r="8746" spans="1:28" x14ac:dyDescent="0.25">
      <c r="A8746" s="10">
        <f t="shared" si="1203"/>
        <v>45656</v>
      </c>
      <c r="B8746" s="11">
        <v>365</v>
      </c>
      <c r="C8746" s="11">
        <v>600</v>
      </c>
      <c r="D8746" s="12">
        <v>873.25</v>
      </c>
      <c r="E8746" s="9"/>
      <c r="F8746" s="9">
        <v>79.768000000000001</v>
      </c>
      <c r="G8746" s="9">
        <v>0</v>
      </c>
      <c r="H8746" s="9">
        <v>1.51</v>
      </c>
      <c r="I8746" s="9">
        <v>155.83500000000001</v>
      </c>
      <c r="J8746" s="9">
        <v>-6.8019999999999996</v>
      </c>
      <c r="K8746" s="9">
        <v>97</v>
      </c>
      <c r="L8746" s="9">
        <v>0.19900000000000001</v>
      </c>
      <c r="M8746" s="9">
        <v>0.24399999999999999</v>
      </c>
      <c r="N8746" s="9">
        <v>0</v>
      </c>
      <c r="O8746" s="9">
        <v>0.625</v>
      </c>
      <c r="P8746" s="9"/>
      <c r="Q8746" s="9"/>
      <c r="R8746" s="9"/>
      <c r="T8746">
        <f t="shared" si="1204"/>
        <v>3650600</v>
      </c>
      <c r="U8746">
        <v>0</v>
      </c>
      <c r="V8746">
        <f t="shared" si="1205"/>
        <v>0</v>
      </c>
      <c r="W8746" t="str">
        <f t="shared" si="1199"/>
        <v/>
      </c>
      <c r="X8746" t="str">
        <f t="shared" si="1200"/>
        <v/>
      </c>
      <c r="Y8746" t="str">
        <f t="shared" si="1197"/>
        <v/>
      </c>
      <c r="Z8746" s="9"/>
      <c r="AA8746" s="14">
        <f t="shared" si="1201"/>
        <v>0.35599999999999998</v>
      </c>
      <c r="AB8746" s="14">
        <f t="shared" si="1202"/>
        <v>1.0999999999999999E-2</v>
      </c>
    </row>
    <row r="8747" spans="1:28" x14ac:dyDescent="0.25">
      <c r="A8747" s="10">
        <f t="shared" si="1203"/>
        <v>45656</v>
      </c>
      <c r="B8747" s="11">
        <v>365</v>
      </c>
      <c r="C8747" s="11">
        <v>700</v>
      </c>
      <c r="D8747" s="12">
        <v>873.29166666666697</v>
      </c>
      <c r="E8747" s="9"/>
      <c r="F8747" s="9">
        <v>79.768000000000001</v>
      </c>
      <c r="G8747" s="9">
        <v>0</v>
      </c>
      <c r="H8747" s="9">
        <v>1.51</v>
      </c>
      <c r="I8747" s="9">
        <v>168.471</v>
      </c>
      <c r="J8747" s="9">
        <v>-6.7380000000000004</v>
      </c>
      <c r="K8747" s="9">
        <v>97</v>
      </c>
      <c r="L8747" s="9">
        <v>0.19900000000000001</v>
      </c>
      <c r="M8747" s="9">
        <v>0.24399999999999999</v>
      </c>
      <c r="N8747" s="9">
        <v>0</v>
      </c>
      <c r="O8747" s="9">
        <v>0.625</v>
      </c>
      <c r="P8747" s="9"/>
      <c r="Q8747" s="9"/>
      <c r="R8747" s="9"/>
      <c r="T8747">
        <f t="shared" si="1204"/>
        <v>3650700</v>
      </c>
      <c r="U8747">
        <v>0</v>
      </c>
      <c r="V8747">
        <f t="shared" si="1205"/>
        <v>0</v>
      </c>
      <c r="W8747" t="str">
        <f t="shared" si="1199"/>
        <v/>
      </c>
      <c r="X8747" t="str">
        <f t="shared" si="1200"/>
        <v/>
      </c>
      <c r="Y8747" t="str">
        <f t="shared" si="1197"/>
        <v/>
      </c>
      <c r="Z8747" s="9"/>
      <c r="AA8747" s="14">
        <f t="shared" si="1201"/>
        <v>0.35699999999999998</v>
      </c>
      <c r="AB8747" s="14">
        <f t="shared" si="1202"/>
        <v>1.0999999999999999E-2</v>
      </c>
    </row>
    <row r="8748" spans="1:28" x14ac:dyDescent="0.25">
      <c r="A8748" s="10">
        <f t="shared" si="1203"/>
        <v>45656</v>
      </c>
      <c r="B8748" s="11">
        <v>365</v>
      </c>
      <c r="C8748" s="11">
        <v>800</v>
      </c>
      <c r="D8748" s="12">
        <v>873.33333333333303</v>
      </c>
      <c r="E8748" s="9"/>
      <c r="F8748" s="9">
        <v>80.938000000000002</v>
      </c>
      <c r="G8748" s="9">
        <v>0</v>
      </c>
      <c r="H8748" s="9">
        <v>1.51</v>
      </c>
      <c r="I8748" s="9">
        <v>169.875</v>
      </c>
      <c r="J8748" s="9">
        <v>-6.93</v>
      </c>
      <c r="K8748" s="9">
        <v>97</v>
      </c>
      <c r="L8748" s="9">
        <v>0.19900000000000001</v>
      </c>
      <c r="M8748" s="9">
        <v>0.24399999999999999</v>
      </c>
      <c r="N8748" s="9">
        <v>0</v>
      </c>
      <c r="O8748" s="9">
        <v>0.625</v>
      </c>
      <c r="P8748" s="9"/>
      <c r="Q8748" s="9"/>
      <c r="R8748" s="9"/>
      <c r="T8748">
        <f t="shared" si="1204"/>
        <v>3650800</v>
      </c>
      <c r="U8748">
        <v>0</v>
      </c>
      <c r="V8748">
        <f t="shared" si="1205"/>
        <v>0</v>
      </c>
      <c r="W8748" t="str">
        <f t="shared" si="1199"/>
        <v/>
      </c>
      <c r="X8748" t="str">
        <f t="shared" si="1200"/>
        <v/>
      </c>
      <c r="Y8748" t="str">
        <f t="shared" si="1197"/>
        <v/>
      </c>
      <c r="Z8748" s="9"/>
      <c r="AA8748" s="14">
        <f t="shared" si="1201"/>
        <v>0.35199999999999998</v>
      </c>
      <c r="AB8748" s="14">
        <f t="shared" si="1202"/>
        <v>1.0999999999999999E-2</v>
      </c>
    </row>
    <row r="8749" spans="1:28" x14ac:dyDescent="0.25">
      <c r="A8749" s="10">
        <f t="shared" si="1203"/>
        <v>45656</v>
      </c>
      <c r="B8749" s="11">
        <v>365</v>
      </c>
      <c r="C8749" s="11">
        <v>900</v>
      </c>
      <c r="D8749" s="12">
        <v>873.375</v>
      </c>
      <c r="E8749" s="9"/>
      <c r="F8749" s="9">
        <v>80.938000000000002</v>
      </c>
      <c r="G8749" s="9">
        <v>0</v>
      </c>
      <c r="H8749" s="9">
        <v>1.51</v>
      </c>
      <c r="I8749" s="9">
        <v>169.875</v>
      </c>
      <c r="J8749" s="9">
        <v>-6.5149999999999997</v>
      </c>
      <c r="K8749" s="9">
        <v>96.9</v>
      </c>
      <c r="L8749" s="9">
        <v>0.19900000000000001</v>
      </c>
      <c r="M8749" s="9">
        <v>0.245</v>
      </c>
      <c r="N8749" s="9">
        <v>0</v>
      </c>
      <c r="O8749" s="9">
        <v>13.125</v>
      </c>
      <c r="P8749" s="9"/>
      <c r="Q8749" s="9"/>
      <c r="R8749" s="9"/>
      <c r="T8749">
        <f t="shared" si="1204"/>
        <v>3650900</v>
      </c>
      <c r="U8749">
        <v>53.7</v>
      </c>
      <c r="V8749">
        <f t="shared" si="1205"/>
        <v>13.1</v>
      </c>
      <c r="W8749" t="str">
        <f t="shared" si="1199"/>
        <v/>
      </c>
      <c r="X8749" t="str">
        <f t="shared" si="1200"/>
        <v/>
      </c>
      <c r="Y8749" t="str">
        <f t="shared" si="1197"/>
        <v/>
      </c>
      <c r="Z8749" s="9"/>
      <c r="AA8749" s="14">
        <f t="shared" si="1201"/>
        <v>0.36299999999999999</v>
      </c>
      <c r="AB8749" s="14">
        <f t="shared" si="1202"/>
        <v>1.2E-2</v>
      </c>
    </row>
    <row r="8750" spans="1:28" x14ac:dyDescent="0.25">
      <c r="A8750" s="10">
        <f t="shared" si="1203"/>
        <v>45656</v>
      </c>
      <c r="B8750" s="11">
        <v>365</v>
      </c>
      <c r="C8750" s="11">
        <v>1000</v>
      </c>
      <c r="D8750" s="12">
        <v>873.41666666666697</v>
      </c>
      <c r="E8750" s="9"/>
      <c r="F8750" s="9">
        <v>81.289000000000001</v>
      </c>
      <c r="G8750" s="9">
        <v>0</v>
      </c>
      <c r="H8750" s="9">
        <v>1.0069999999999999</v>
      </c>
      <c r="I8750" s="9">
        <v>174.08600000000001</v>
      </c>
      <c r="J8750" s="9">
        <v>-5.6980000000000004</v>
      </c>
      <c r="K8750" s="9">
        <v>96.9</v>
      </c>
      <c r="L8750" s="9">
        <v>0.19900000000000001</v>
      </c>
      <c r="M8750" s="9">
        <v>0.24399999999999999</v>
      </c>
      <c r="N8750" s="9">
        <v>0</v>
      </c>
      <c r="O8750" s="9">
        <v>41.875</v>
      </c>
      <c r="P8750" s="9"/>
      <c r="Q8750" s="9"/>
      <c r="R8750" s="9"/>
      <c r="T8750">
        <f t="shared" si="1204"/>
        <v>3651000</v>
      </c>
      <c r="U8750">
        <v>164.3</v>
      </c>
      <c r="V8750">
        <f t="shared" si="1205"/>
        <v>41.9</v>
      </c>
      <c r="W8750" t="str">
        <f t="shared" si="1199"/>
        <v/>
      </c>
      <c r="X8750" t="str">
        <f t="shared" si="1200"/>
        <v/>
      </c>
      <c r="Y8750" t="str">
        <f t="shared" si="1197"/>
        <v/>
      </c>
      <c r="Z8750" s="9"/>
      <c r="AA8750" s="14">
        <f t="shared" si="1201"/>
        <v>0.38700000000000001</v>
      </c>
      <c r="AB8750" s="14">
        <f t="shared" si="1202"/>
        <v>1.2E-2</v>
      </c>
    </row>
    <row r="8751" spans="1:28" x14ac:dyDescent="0.25">
      <c r="A8751" s="10">
        <f t="shared" si="1203"/>
        <v>45656</v>
      </c>
      <c r="B8751" s="11">
        <v>365</v>
      </c>
      <c r="C8751" s="11">
        <v>1100</v>
      </c>
      <c r="D8751" s="12">
        <v>873.45833333333303</v>
      </c>
      <c r="E8751" s="9"/>
      <c r="F8751" s="9">
        <v>81.757000000000005</v>
      </c>
      <c r="G8751" s="9">
        <v>0</v>
      </c>
      <c r="H8751" s="9">
        <v>1.51</v>
      </c>
      <c r="I8751" s="9">
        <v>150.22</v>
      </c>
      <c r="J8751" s="9">
        <v>-5.9480000000000004</v>
      </c>
      <c r="K8751" s="9">
        <v>96.8</v>
      </c>
      <c r="L8751" s="9">
        <v>0.19900000000000001</v>
      </c>
      <c r="M8751" s="9">
        <v>0.24399999999999999</v>
      </c>
      <c r="N8751" s="9">
        <v>0</v>
      </c>
      <c r="O8751" s="9">
        <v>50.625</v>
      </c>
      <c r="P8751" s="9"/>
      <c r="Q8751" s="9"/>
      <c r="R8751" s="9"/>
      <c r="T8751">
        <f t="shared" si="1204"/>
        <v>3651100</v>
      </c>
      <c r="U8751">
        <v>249.5</v>
      </c>
      <c r="V8751">
        <f t="shared" si="1205"/>
        <v>50.6</v>
      </c>
      <c r="W8751" t="str">
        <f t="shared" si="1199"/>
        <v/>
      </c>
      <c r="X8751" t="str">
        <f t="shared" si="1200"/>
        <v/>
      </c>
      <c r="Y8751" t="str">
        <f t="shared" si="1197"/>
        <v/>
      </c>
      <c r="Z8751" s="9"/>
      <c r="AA8751" s="14">
        <f t="shared" si="1201"/>
        <v>0.379</v>
      </c>
      <c r="AB8751" s="14">
        <f t="shared" si="1202"/>
        <v>1.2999999999999999E-2</v>
      </c>
    </row>
    <row r="8752" spans="1:28" x14ac:dyDescent="0.25">
      <c r="A8752" s="10">
        <f t="shared" si="1203"/>
        <v>45656</v>
      </c>
      <c r="B8752" s="11">
        <v>365</v>
      </c>
      <c r="C8752" s="11">
        <v>1200</v>
      </c>
      <c r="D8752" s="12">
        <v>873.5</v>
      </c>
      <c r="E8752" s="9"/>
      <c r="F8752" s="9">
        <v>81.289000000000001</v>
      </c>
      <c r="G8752" s="9">
        <v>0</v>
      </c>
      <c r="H8752" s="9">
        <v>2.516</v>
      </c>
      <c r="I8752" s="9">
        <v>153.02699999999999</v>
      </c>
      <c r="J8752" s="9">
        <v>-5.2949999999999999</v>
      </c>
      <c r="K8752" s="9">
        <v>96.8</v>
      </c>
      <c r="L8752" s="9">
        <v>0.19900000000000001</v>
      </c>
      <c r="M8752" s="9">
        <v>0.24399999999999999</v>
      </c>
      <c r="N8752" s="9">
        <v>0</v>
      </c>
      <c r="O8752" s="9">
        <v>75.625</v>
      </c>
      <c r="P8752" s="9"/>
      <c r="Q8752" s="9"/>
      <c r="R8752" s="9"/>
      <c r="T8752">
        <f t="shared" si="1204"/>
        <v>3651200</v>
      </c>
      <c r="U8752">
        <v>290.8</v>
      </c>
      <c r="V8752">
        <f t="shared" si="1205"/>
        <v>75.599999999999994</v>
      </c>
      <c r="W8752" t="str">
        <f t="shared" si="1199"/>
        <v/>
      </c>
      <c r="X8752" t="str">
        <f t="shared" si="1200"/>
        <v/>
      </c>
      <c r="Y8752" t="str">
        <f t="shared" si="1197"/>
        <v/>
      </c>
      <c r="Z8752" s="9"/>
      <c r="AA8752" s="14">
        <f t="shared" si="1201"/>
        <v>0.39800000000000002</v>
      </c>
      <c r="AB8752" s="14">
        <f t="shared" si="1202"/>
        <v>1.2999999999999999E-2</v>
      </c>
    </row>
    <row r="8753" spans="1:28" x14ac:dyDescent="0.25">
      <c r="A8753" s="10">
        <f t="shared" si="1203"/>
        <v>45656</v>
      </c>
      <c r="B8753" s="11">
        <v>365</v>
      </c>
      <c r="C8753" s="11">
        <v>1300</v>
      </c>
      <c r="D8753" s="12">
        <v>873.54166666666697</v>
      </c>
      <c r="E8753" s="9"/>
      <c r="F8753" s="9">
        <v>80.820999999999998</v>
      </c>
      <c r="G8753" s="9">
        <v>0</v>
      </c>
      <c r="H8753" s="9">
        <v>2.516</v>
      </c>
      <c r="I8753" s="9">
        <v>158.643</v>
      </c>
      <c r="J8753" s="9">
        <v>-5.2329999999999997</v>
      </c>
      <c r="K8753" s="9">
        <v>96.8</v>
      </c>
      <c r="L8753" s="9">
        <v>0.19900000000000001</v>
      </c>
      <c r="M8753" s="9">
        <v>0.24399999999999999</v>
      </c>
      <c r="N8753" s="9">
        <v>0</v>
      </c>
      <c r="O8753" s="9">
        <v>78.125</v>
      </c>
      <c r="P8753" s="9"/>
      <c r="Q8753" s="9"/>
      <c r="R8753" s="9"/>
      <c r="T8753">
        <f t="shared" si="1204"/>
        <v>3651300</v>
      </c>
      <c r="U8753">
        <v>283.2</v>
      </c>
      <c r="V8753">
        <f t="shared" si="1205"/>
        <v>78.099999999999994</v>
      </c>
      <c r="W8753" t="str">
        <f t="shared" si="1199"/>
        <v/>
      </c>
      <c r="X8753" t="str">
        <f t="shared" si="1200"/>
        <v/>
      </c>
      <c r="Y8753" t="str">
        <f t="shared" si="1197"/>
        <v/>
      </c>
      <c r="Z8753" s="9"/>
      <c r="AA8753" s="14">
        <f t="shared" si="1201"/>
        <v>0.4</v>
      </c>
      <c r="AB8753" s="14">
        <f t="shared" si="1202"/>
        <v>1.2999999999999999E-2</v>
      </c>
    </row>
    <row r="8754" spans="1:28" x14ac:dyDescent="0.25">
      <c r="A8754" s="10">
        <f t="shared" si="1203"/>
        <v>45656</v>
      </c>
      <c r="B8754" s="11">
        <v>365</v>
      </c>
      <c r="C8754" s="11">
        <v>1400</v>
      </c>
      <c r="D8754" s="12">
        <v>873.58333333333303</v>
      </c>
      <c r="E8754" s="9"/>
      <c r="F8754" s="9">
        <v>95.796000000000006</v>
      </c>
      <c r="G8754" s="9">
        <v>0</v>
      </c>
      <c r="H8754" s="9">
        <v>1.0069999999999999</v>
      </c>
      <c r="I8754" s="9">
        <v>153.02699999999999</v>
      </c>
      <c r="J8754" s="9">
        <v>-5.4180000000000001</v>
      </c>
      <c r="K8754" s="9">
        <v>96.8</v>
      </c>
      <c r="L8754" s="9">
        <v>0.19900000000000001</v>
      </c>
      <c r="M8754" s="9">
        <v>0.24399999999999999</v>
      </c>
      <c r="N8754" s="9">
        <v>0</v>
      </c>
      <c r="O8754" s="9">
        <v>78.125</v>
      </c>
      <c r="P8754" s="9"/>
      <c r="Q8754" s="9"/>
      <c r="R8754" s="9"/>
      <c r="T8754">
        <f t="shared" si="1204"/>
        <v>3651400</v>
      </c>
      <c r="U8754">
        <v>227</v>
      </c>
      <c r="V8754">
        <f t="shared" si="1205"/>
        <v>78.099999999999994</v>
      </c>
      <c r="W8754" t="str">
        <f t="shared" si="1199"/>
        <v/>
      </c>
      <c r="X8754" t="str">
        <f t="shared" si="1200"/>
        <v/>
      </c>
      <c r="Y8754" t="str">
        <f t="shared" si="1197"/>
        <v/>
      </c>
      <c r="Z8754" s="9"/>
      <c r="AA8754" s="14">
        <f t="shared" si="1201"/>
        <v>0.39500000000000002</v>
      </c>
      <c r="AB8754" s="14">
        <f t="shared" si="1202"/>
        <v>1.2999999999999999E-2</v>
      </c>
    </row>
    <row r="8755" spans="1:28" x14ac:dyDescent="0.25">
      <c r="A8755" s="10">
        <f t="shared" si="1203"/>
        <v>45656</v>
      </c>
      <c r="B8755" s="11">
        <v>365</v>
      </c>
      <c r="C8755" s="11">
        <v>1500</v>
      </c>
      <c r="D8755" s="12">
        <v>873.625</v>
      </c>
      <c r="E8755" s="9"/>
      <c r="F8755" s="9">
        <v>80.820999999999998</v>
      </c>
      <c r="G8755" s="9">
        <v>0</v>
      </c>
      <c r="H8755" s="9">
        <v>1.0069999999999999</v>
      </c>
      <c r="I8755" s="9">
        <v>161.45099999999999</v>
      </c>
      <c r="J8755" s="9">
        <v>-6.1360000000000001</v>
      </c>
      <c r="K8755" s="9">
        <v>97</v>
      </c>
      <c r="L8755" s="9">
        <v>0.19900000000000001</v>
      </c>
      <c r="M8755" s="9">
        <v>0.24399999999999999</v>
      </c>
      <c r="N8755" s="9">
        <v>0</v>
      </c>
      <c r="O8755" s="9">
        <v>40.625</v>
      </c>
      <c r="P8755" s="9"/>
      <c r="Q8755" s="9"/>
      <c r="R8755" s="9"/>
      <c r="T8755">
        <f t="shared" si="1204"/>
        <v>3651500</v>
      </c>
      <c r="U8755">
        <v>131.19999999999999</v>
      </c>
      <c r="V8755">
        <f t="shared" si="1205"/>
        <v>40.6</v>
      </c>
      <c r="W8755" t="str">
        <f t="shared" si="1199"/>
        <v/>
      </c>
      <c r="X8755" t="str">
        <f t="shared" si="1200"/>
        <v/>
      </c>
      <c r="Y8755" t="str">
        <f t="shared" si="1197"/>
        <v/>
      </c>
      <c r="Z8755" s="9"/>
      <c r="AA8755" s="14">
        <f t="shared" si="1201"/>
        <v>0.374</v>
      </c>
      <c r="AB8755" s="14">
        <f t="shared" si="1202"/>
        <v>1.2E-2</v>
      </c>
    </row>
    <row r="8756" spans="1:28" x14ac:dyDescent="0.25">
      <c r="A8756" s="10">
        <f t="shared" si="1203"/>
        <v>45656</v>
      </c>
      <c r="B8756" s="11">
        <v>365</v>
      </c>
      <c r="C8756" s="11">
        <v>1600</v>
      </c>
      <c r="D8756" s="12">
        <v>873.66666666666697</v>
      </c>
      <c r="E8756" s="9"/>
      <c r="F8756" s="9">
        <v>77.311000000000007</v>
      </c>
      <c r="G8756" s="9">
        <v>0</v>
      </c>
      <c r="H8756" s="9">
        <v>1.0069999999999999</v>
      </c>
      <c r="I8756" s="9">
        <v>154.43100000000001</v>
      </c>
      <c r="J8756" s="9">
        <v>-7.0579999999999998</v>
      </c>
      <c r="K8756" s="9">
        <v>96.8</v>
      </c>
      <c r="L8756" s="9">
        <v>0.19900000000000001</v>
      </c>
      <c r="M8756" s="9">
        <v>0.24399999999999999</v>
      </c>
      <c r="N8756" s="9">
        <v>0</v>
      </c>
      <c r="O8756" s="9">
        <v>16.875</v>
      </c>
      <c r="P8756" s="9"/>
      <c r="Q8756" s="9"/>
      <c r="R8756" s="9"/>
      <c r="T8756">
        <f t="shared" si="1204"/>
        <v>3651600</v>
      </c>
      <c r="U8756">
        <v>24.5</v>
      </c>
      <c r="V8756">
        <f t="shared" si="1205"/>
        <v>16.899999999999999</v>
      </c>
      <c r="W8756" t="str">
        <f t="shared" si="1199"/>
        <v/>
      </c>
      <c r="X8756" t="str">
        <f t="shared" si="1200"/>
        <v/>
      </c>
      <c r="Y8756" t="str">
        <f t="shared" si="1197"/>
        <v/>
      </c>
      <c r="Z8756" s="9"/>
      <c r="AA8756" s="14">
        <f t="shared" si="1201"/>
        <v>0.34799999999999998</v>
      </c>
      <c r="AB8756" s="14">
        <f t="shared" si="1202"/>
        <v>1.2E-2</v>
      </c>
    </row>
    <row r="8757" spans="1:28" x14ac:dyDescent="0.25">
      <c r="A8757" s="10">
        <f t="shared" si="1203"/>
        <v>45656</v>
      </c>
      <c r="B8757" s="11">
        <v>365</v>
      </c>
      <c r="C8757" s="11">
        <v>1700</v>
      </c>
      <c r="D8757" s="12">
        <v>873.70833333333303</v>
      </c>
      <c r="E8757" s="9"/>
      <c r="F8757" s="9">
        <v>75.906999999999996</v>
      </c>
      <c r="G8757" s="9">
        <v>0</v>
      </c>
      <c r="H8757" s="9">
        <v>1.51</v>
      </c>
      <c r="I8757" s="9">
        <v>164.25899999999999</v>
      </c>
      <c r="J8757" s="9">
        <v>-7.2190000000000003</v>
      </c>
      <c r="K8757" s="9">
        <v>96.8</v>
      </c>
      <c r="L8757" s="9">
        <v>0.19900000000000001</v>
      </c>
      <c r="M8757" s="9">
        <v>0.24399999999999999</v>
      </c>
      <c r="N8757" s="9">
        <v>0</v>
      </c>
      <c r="O8757" s="9">
        <v>0.625</v>
      </c>
      <c r="P8757" s="9"/>
      <c r="Q8757" s="9"/>
      <c r="R8757" s="9"/>
      <c r="T8757">
        <f t="shared" si="1204"/>
        <v>3651700</v>
      </c>
      <c r="U8757">
        <v>0</v>
      </c>
      <c r="V8757">
        <f t="shared" si="1205"/>
        <v>0</v>
      </c>
      <c r="W8757" t="str">
        <f t="shared" si="1199"/>
        <v/>
      </c>
      <c r="X8757" t="str">
        <f t="shared" si="1200"/>
        <v/>
      </c>
      <c r="Y8757" t="str">
        <f t="shared" si="1197"/>
        <v/>
      </c>
      <c r="Z8757" s="9"/>
      <c r="AA8757" s="14">
        <f t="shared" si="1201"/>
        <v>0.34399999999999997</v>
      </c>
      <c r="AB8757" s="14">
        <f t="shared" si="1202"/>
        <v>1.0999999999999999E-2</v>
      </c>
    </row>
    <row r="8758" spans="1:28" x14ac:dyDescent="0.25">
      <c r="A8758" s="10">
        <f t="shared" si="1203"/>
        <v>45656</v>
      </c>
      <c r="B8758" s="11">
        <v>365</v>
      </c>
      <c r="C8758" s="11">
        <v>1800</v>
      </c>
      <c r="D8758" s="12">
        <v>873.75</v>
      </c>
      <c r="E8758" s="9"/>
      <c r="F8758" s="9">
        <v>75.906999999999996</v>
      </c>
      <c r="G8758" s="9">
        <v>0</v>
      </c>
      <c r="H8758" s="9">
        <v>0.503</v>
      </c>
      <c r="I8758" s="9">
        <v>155.83500000000001</v>
      </c>
      <c r="J8758" s="9">
        <v>-7.2190000000000003</v>
      </c>
      <c r="K8758" s="9">
        <v>96.8</v>
      </c>
      <c r="L8758" s="9">
        <v>0.19900000000000001</v>
      </c>
      <c r="M8758" s="9">
        <v>0.245</v>
      </c>
      <c r="N8758" s="9">
        <v>0</v>
      </c>
      <c r="O8758" s="9">
        <v>0.625</v>
      </c>
      <c r="P8758" s="9"/>
      <c r="Q8758" s="9"/>
      <c r="R8758" s="9"/>
      <c r="T8758">
        <f t="shared" si="1204"/>
        <v>3651800</v>
      </c>
      <c r="U8758">
        <v>0</v>
      </c>
      <c r="V8758">
        <f t="shared" si="1205"/>
        <v>0</v>
      </c>
      <c r="W8758" t="str">
        <f t="shared" si="1199"/>
        <v/>
      </c>
      <c r="X8758" t="str">
        <f t="shared" si="1200"/>
        <v/>
      </c>
      <c r="Y8758" t="str">
        <f t="shared" si="1197"/>
        <v/>
      </c>
      <c r="Z8758" s="9"/>
      <c r="AA8758" s="14">
        <f t="shared" si="1201"/>
        <v>0.34399999999999997</v>
      </c>
      <c r="AB8758" s="14">
        <f t="shared" si="1202"/>
        <v>1.0999999999999999E-2</v>
      </c>
    </row>
    <row r="8759" spans="1:28" x14ac:dyDescent="0.25">
      <c r="A8759" s="10">
        <f t="shared" si="1203"/>
        <v>45656</v>
      </c>
      <c r="B8759" s="11">
        <v>365</v>
      </c>
      <c r="C8759" s="11">
        <v>1900</v>
      </c>
      <c r="D8759" s="12">
        <v>873.79166666666697</v>
      </c>
      <c r="E8759" s="9"/>
      <c r="F8759" s="9">
        <v>71.929000000000002</v>
      </c>
      <c r="G8759" s="9">
        <v>0</v>
      </c>
      <c r="H8759" s="9">
        <v>0</v>
      </c>
      <c r="I8759" s="9">
        <v>151.624</v>
      </c>
      <c r="J8759" s="9">
        <v>-7.1550000000000002</v>
      </c>
      <c r="K8759" s="9">
        <v>96.8</v>
      </c>
      <c r="L8759" s="9">
        <v>0.19900000000000001</v>
      </c>
      <c r="M8759" s="9">
        <v>0.24399999999999999</v>
      </c>
      <c r="N8759" s="9">
        <v>0</v>
      </c>
      <c r="O8759" s="9">
        <v>0.625</v>
      </c>
      <c r="P8759" s="9"/>
      <c r="Q8759" s="9"/>
      <c r="R8759" s="9"/>
      <c r="T8759">
        <f t="shared" si="1204"/>
        <v>3651900</v>
      </c>
      <c r="U8759">
        <v>0</v>
      </c>
      <c r="V8759">
        <f t="shared" si="1205"/>
        <v>0</v>
      </c>
      <c r="W8759" t="str">
        <f t="shared" si="1199"/>
        <v/>
      </c>
      <c r="X8759" t="str">
        <f t="shared" si="1200"/>
        <v/>
      </c>
      <c r="Y8759" t="str">
        <f t="shared" si="1197"/>
        <v/>
      </c>
      <c r="Z8759" s="9"/>
      <c r="AA8759" s="14">
        <f t="shared" si="1201"/>
        <v>0.34499999999999997</v>
      </c>
      <c r="AB8759" s="14">
        <f t="shared" si="1202"/>
        <v>1.0999999999999999E-2</v>
      </c>
    </row>
    <row r="8760" spans="1:28" x14ac:dyDescent="0.25">
      <c r="A8760" s="10">
        <f t="shared" si="1203"/>
        <v>45656</v>
      </c>
      <c r="B8760" s="11">
        <v>365</v>
      </c>
      <c r="C8760" s="11">
        <v>2000</v>
      </c>
      <c r="D8760" s="12">
        <v>873.83333333333303</v>
      </c>
      <c r="E8760" s="9"/>
      <c r="F8760" s="9">
        <v>80.119</v>
      </c>
      <c r="G8760" s="9">
        <v>0</v>
      </c>
      <c r="H8760" s="9">
        <v>0</v>
      </c>
      <c r="I8760" s="9">
        <v>154.43100000000001</v>
      </c>
      <c r="J8760" s="9">
        <v>-7.2190000000000003</v>
      </c>
      <c r="K8760" s="9">
        <v>96.8</v>
      </c>
      <c r="L8760" s="9">
        <v>0.19900000000000001</v>
      </c>
      <c r="M8760" s="9">
        <v>0.24399999999999999</v>
      </c>
      <c r="N8760" s="9">
        <v>0</v>
      </c>
      <c r="O8760" s="9">
        <v>0.625</v>
      </c>
      <c r="P8760" s="9"/>
      <c r="Q8760" s="9"/>
      <c r="R8760" s="9"/>
      <c r="T8760">
        <f t="shared" si="1204"/>
        <v>3652000</v>
      </c>
      <c r="U8760">
        <v>0</v>
      </c>
      <c r="V8760">
        <f t="shared" si="1205"/>
        <v>0</v>
      </c>
      <c r="W8760" t="str">
        <f t="shared" si="1199"/>
        <v/>
      </c>
      <c r="X8760" t="str">
        <f t="shared" si="1200"/>
        <v/>
      </c>
      <c r="Y8760" t="str">
        <f t="shared" si="1197"/>
        <v/>
      </c>
      <c r="Z8760" s="9"/>
      <c r="AA8760" s="14">
        <f t="shared" si="1201"/>
        <v>0.34399999999999997</v>
      </c>
      <c r="AB8760" s="14">
        <f t="shared" si="1202"/>
        <v>1.0999999999999999E-2</v>
      </c>
    </row>
    <row r="8761" spans="1:28" x14ac:dyDescent="0.25">
      <c r="A8761" s="10">
        <f t="shared" si="1203"/>
        <v>45656</v>
      </c>
      <c r="B8761" s="11">
        <v>365</v>
      </c>
      <c r="C8761" s="11">
        <v>2100</v>
      </c>
      <c r="D8761" s="12">
        <v>873.875</v>
      </c>
      <c r="E8761" s="9"/>
      <c r="F8761" s="9">
        <v>80.001999999999995</v>
      </c>
      <c r="G8761" s="9">
        <v>0</v>
      </c>
      <c r="H8761" s="9">
        <v>0.503</v>
      </c>
      <c r="I8761" s="9">
        <v>167.06700000000001</v>
      </c>
      <c r="J8761" s="9">
        <v>-7.2190000000000003</v>
      </c>
      <c r="K8761" s="9">
        <v>96.9</v>
      </c>
      <c r="L8761" s="9">
        <v>0.19900000000000001</v>
      </c>
      <c r="M8761" s="9">
        <v>0.24399999999999999</v>
      </c>
      <c r="N8761" s="9">
        <v>0</v>
      </c>
      <c r="O8761" s="9">
        <v>0.625</v>
      </c>
      <c r="P8761" s="9"/>
      <c r="Q8761" s="9"/>
      <c r="R8761" s="9"/>
      <c r="T8761">
        <f t="shared" si="1204"/>
        <v>3652100</v>
      </c>
      <c r="U8761">
        <v>0</v>
      </c>
      <c r="V8761">
        <f t="shared" si="1205"/>
        <v>0</v>
      </c>
      <c r="W8761" t="str">
        <f t="shared" si="1199"/>
        <v/>
      </c>
      <c r="X8761" t="str">
        <f t="shared" si="1200"/>
        <v/>
      </c>
      <c r="Y8761" t="str">
        <f t="shared" si="1197"/>
        <v/>
      </c>
      <c r="Z8761" s="9"/>
      <c r="AA8761" s="14">
        <f t="shared" si="1201"/>
        <v>0.34399999999999997</v>
      </c>
      <c r="AB8761" s="14">
        <f t="shared" si="1202"/>
        <v>1.0999999999999999E-2</v>
      </c>
    </row>
    <row r="8762" spans="1:28" x14ac:dyDescent="0.25">
      <c r="A8762" s="10">
        <f t="shared" si="1203"/>
        <v>45656</v>
      </c>
      <c r="B8762" s="11">
        <v>365</v>
      </c>
      <c r="C8762" s="11">
        <v>2200</v>
      </c>
      <c r="D8762" s="12">
        <v>873.91666666666697</v>
      </c>
      <c r="E8762" s="9"/>
      <c r="F8762" s="9">
        <v>80.001999999999995</v>
      </c>
      <c r="G8762" s="9">
        <v>0</v>
      </c>
      <c r="H8762" s="9">
        <v>0.503</v>
      </c>
      <c r="I8762" s="9">
        <v>162.85499999999999</v>
      </c>
      <c r="J8762" s="9">
        <v>-7.51</v>
      </c>
      <c r="K8762" s="9">
        <v>96.8</v>
      </c>
      <c r="L8762" s="9">
        <v>0.19900000000000001</v>
      </c>
      <c r="M8762" s="9">
        <v>0.24399999999999999</v>
      </c>
      <c r="N8762" s="9">
        <v>0</v>
      </c>
      <c r="O8762" s="9">
        <v>0.625</v>
      </c>
      <c r="P8762" s="9"/>
      <c r="Q8762" s="9"/>
      <c r="R8762" s="9"/>
      <c r="T8762">
        <f t="shared" si="1204"/>
        <v>3652200</v>
      </c>
      <c r="U8762">
        <v>0</v>
      </c>
      <c r="V8762">
        <f t="shared" si="1205"/>
        <v>0</v>
      </c>
      <c r="W8762" t="str">
        <f t="shared" si="1199"/>
        <v/>
      </c>
      <c r="X8762" t="str">
        <f t="shared" si="1200"/>
        <v/>
      </c>
      <c r="Y8762" t="str">
        <f t="shared" si="1197"/>
        <v/>
      </c>
      <c r="Z8762" s="9"/>
      <c r="AA8762" s="14">
        <f t="shared" si="1201"/>
        <v>0.33600000000000002</v>
      </c>
      <c r="AB8762" s="14">
        <f t="shared" si="1202"/>
        <v>1.0999999999999999E-2</v>
      </c>
    </row>
    <row r="8763" spans="1:28" x14ac:dyDescent="0.25">
      <c r="A8763" s="10">
        <f t="shared" si="1203"/>
        <v>45656</v>
      </c>
      <c r="B8763" s="11">
        <v>365</v>
      </c>
      <c r="C8763" s="11">
        <v>2300</v>
      </c>
      <c r="D8763" s="12">
        <v>873.95833333333303</v>
      </c>
      <c r="E8763" s="9"/>
      <c r="F8763" s="9">
        <v>78.597999999999999</v>
      </c>
      <c r="G8763" s="9">
        <v>0</v>
      </c>
      <c r="H8763" s="9">
        <v>0</v>
      </c>
      <c r="I8763" s="9">
        <v>162.85499999999999</v>
      </c>
      <c r="J8763" s="9">
        <v>-7.5750000000000002</v>
      </c>
      <c r="K8763" s="9">
        <v>96.7</v>
      </c>
      <c r="L8763" s="9">
        <v>0.19900000000000001</v>
      </c>
      <c r="M8763" s="9">
        <v>0.245</v>
      </c>
      <c r="N8763" s="9">
        <v>0</v>
      </c>
      <c r="O8763" s="9">
        <v>0.625</v>
      </c>
      <c r="P8763" s="9"/>
      <c r="Q8763" s="9"/>
      <c r="R8763" s="9"/>
      <c r="T8763">
        <f t="shared" si="1204"/>
        <v>3652300</v>
      </c>
      <c r="U8763">
        <v>0</v>
      </c>
      <c r="V8763">
        <f t="shared" si="1205"/>
        <v>0</v>
      </c>
      <c r="W8763" t="str">
        <f t="shared" si="1199"/>
        <v/>
      </c>
      <c r="X8763" t="str">
        <f t="shared" si="1200"/>
        <v/>
      </c>
      <c r="Y8763" t="str">
        <f t="shared" si="1197"/>
        <v/>
      </c>
      <c r="Z8763" s="9"/>
      <c r="AA8763" s="14">
        <f t="shared" si="1201"/>
        <v>0.33400000000000002</v>
      </c>
      <c r="AB8763" s="14">
        <f t="shared" si="1202"/>
        <v>1.0999999999999999E-2</v>
      </c>
    </row>
    <row r="8764" spans="1:28" x14ac:dyDescent="0.25">
      <c r="A8764" s="10">
        <f t="shared" si="1203"/>
        <v>45656</v>
      </c>
      <c r="B8764" s="11">
        <v>365</v>
      </c>
      <c r="C8764" s="11">
        <v>2400</v>
      </c>
      <c r="D8764" s="12">
        <v>874</v>
      </c>
      <c r="E8764" s="9"/>
      <c r="F8764" s="9">
        <v>77.896000000000001</v>
      </c>
      <c r="G8764" s="9">
        <v>0</v>
      </c>
      <c r="H8764" s="9">
        <v>0</v>
      </c>
      <c r="I8764" s="9">
        <v>164.25899999999999</v>
      </c>
      <c r="J8764" s="9">
        <v>-8.0329999999999995</v>
      </c>
      <c r="K8764" s="9">
        <v>96.5</v>
      </c>
      <c r="L8764" s="9">
        <v>0.19900000000000001</v>
      </c>
      <c r="M8764" s="9">
        <v>0.24399999999999999</v>
      </c>
      <c r="N8764" s="9">
        <v>0</v>
      </c>
      <c r="O8764" s="9">
        <v>0.625</v>
      </c>
      <c r="P8764" s="9"/>
      <c r="Q8764" s="9"/>
      <c r="R8764" s="9"/>
      <c r="T8764">
        <f t="shared" si="1204"/>
        <v>3652400</v>
      </c>
      <c r="U8764">
        <v>0</v>
      </c>
      <c r="V8764">
        <f t="shared" si="1205"/>
        <v>0</v>
      </c>
      <c r="W8764">
        <f t="shared" si="1199"/>
        <v>0.19900000000000001</v>
      </c>
      <c r="X8764">
        <f t="shared" si="1200"/>
        <v>0.24399999999999999</v>
      </c>
      <c r="Y8764">
        <f t="shared" si="1197"/>
        <v>0.77900000000000003</v>
      </c>
      <c r="Z8764" s="9"/>
      <c r="AA8764" s="14">
        <f t="shared" si="1201"/>
        <v>0.32200000000000001</v>
      </c>
      <c r="AB8764" s="14">
        <f t="shared" si="1202"/>
        <v>1.2E-2</v>
      </c>
    </row>
    <row r="8765" spans="1:28" x14ac:dyDescent="0.25">
      <c r="A8765" s="10">
        <f t="shared" si="1203"/>
        <v>45657</v>
      </c>
      <c r="B8765" s="11">
        <v>366</v>
      </c>
      <c r="C8765" s="11">
        <v>100</v>
      </c>
      <c r="D8765" s="12">
        <v>874.04166666666697</v>
      </c>
      <c r="E8765" s="9"/>
      <c r="F8765" s="9">
        <v>76.725999999999999</v>
      </c>
      <c r="G8765" s="9">
        <v>0</v>
      </c>
      <c r="H8765" s="9">
        <v>0</v>
      </c>
      <c r="I8765" s="9">
        <v>181.10599999999999</v>
      </c>
      <c r="J8765" s="9">
        <v>-8.1319999999999997</v>
      </c>
      <c r="K8765" s="9">
        <v>96.4</v>
      </c>
      <c r="L8765" s="9">
        <v>0.19900000000000001</v>
      </c>
      <c r="M8765" s="9">
        <v>0.24399999999999999</v>
      </c>
      <c r="N8765" s="9">
        <v>0</v>
      </c>
      <c r="O8765" s="9">
        <v>0.625</v>
      </c>
      <c r="P8765" s="9"/>
      <c r="Q8765" s="9"/>
      <c r="R8765" s="9"/>
      <c r="T8765">
        <f t="shared" si="1204"/>
        <v>3660100</v>
      </c>
      <c r="U8765">
        <v>0</v>
      </c>
      <c r="V8765">
        <f t="shared" si="1205"/>
        <v>0</v>
      </c>
      <c r="W8765" t="str">
        <f t="shared" ref="W8765:W8787" si="1206">IF(C8765=2400,ROUND(L8765,3),"")</f>
        <v/>
      </c>
      <c r="X8765" t="str">
        <f t="shared" ref="X8765:X8787" si="1207">IF(C8765=2400,ROUND(M8765,3),"")</f>
        <v/>
      </c>
      <c r="Y8765" t="str">
        <f t="shared" ref="Y8765:Y8787" si="1208">IF(C8765=2400,ROUND(F8765/100,3),"")</f>
        <v/>
      </c>
      <c r="Z8765" s="9"/>
      <c r="AA8765" s="14">
        <f t="shared" ref="AA8765:AA8788" si="1209">ROUND((0.6105*(EXP((17.273*J8765)/(J8765+237.3))))*K8765/100,3)</f>
        <v>0.31900000000000001</v>
      </c>
      <c r="AB8765" s="14">
        <f t="shared" ref="AB8765:AB8788" si="1210">ROUND(AA8765/K8765*(100-K8765),3)</f>
        <v>1.2E-2</v>
      </c>
    </row>
    <row r="8766" spans="1:28" x14ac:dyDescent="0.25">
      <c r="A8766" s="10">
        <f t="shared" si="1203"/>
        <v>45657</v>
      </c>
      <c r="B8766" s="11">
        <v>366</v>
      </c>
      <c r="C8766" s="11">
        <v>200</v>
      </c>
      <c r="D8766" s="12">
        <v>874.08333333333303</v>
      </c>
      <c r="E8766" s="9"/>
      <c r="F8766" s="9">
        <v>77.194000000000003</v>
      </c>
      <c r="G8766" s="9">
        <v>0</v>
      </c>
      <c r="H8766" s="9">
        <v>0.503</v>
      </c>
      <c r="I8766" s="9">
        <v>179.702</v>
      </c>
      <c r="J8766" s="9">
        <v>-8.0990000000000002</v>
      </c>
      <c r="K8766" s="9">
        <v>96.3</v>
      </c>
      <c r="L8766" s="9">
        <v>0.19900000000000001</v>
      </c>
      <c r="M8766" s="9">
        <v>0.24399999999999999</v>
      </c>
      <c r="N8766" s="9">
        <v>0</v>
      </c>
      <c r="O8766" s="9">
        <v>0.625</v>
      </c>
      <c r="P8766" s="9"/>
      <c r="Q8766" s="9"/>
      <c r="R8766" s="9"/>
      <c r="T8766">
        <f t="shared" si="1204"/>
        <v>3660200</v>
      </c>
      <c r="U8766">
        <v>0</v>
      </c>
      <c r="V8766">
        <f t="shared" si="1205"/>
        <v>0</v>
      </c>
      <c r="W8766" t="str">
        <f t="shared" si="1206"/>
        <v/>
      </c>
      <c r="X8766" t="str">
        <f t="shared" si="1207"/>
        <v/>
      </c>
      <c r="Y8766" t="str">
        <f t="shared" si="1208"/>
        <v/>
      </c>
      <c r="Z8766" s="9"/>
      <c r="AA8766" s="14">
        <f t="shared" si="1209"/>
        <v>0.31900000000000001</v>
      </c>
      <c r="AB8766" s="14">
        <f t="shared" si="1210"/>
        <v>1.2E-2</v>
      </c>
    </row>
    <row r="8767" spans="1:28" x14ac:dyDescent="0.25">
      <c r="A8767" s="10">
        <f t="shared" si="1203"/>
        <v>45657</v>
      </c>
      <c r="B8767" s="11">
        <v>366</v>
      </c>
      <c r="C8767" s="11">
        <v>300</v>
      </c>
      <c r="D8767" s="12">
        <v>874.125</v>
      </c>
      <c r="E8767" s="9"/>
      <c r="F8767" s="9">
        <v>77.545000000000002</v>
      </c>
      <c r="G8767" s="9">
        <v>0</v>
      </c>
      <c r="H8767" s="9">
        <v>0</v>
      </c>
      <c r="I8767" s="9">
        <v>162.85499999999999</v>
      </c>
      <c r="J8767" s="9">
        <v>-8.2639999999999993</v>
      </c>
      <c r="K8767" s="9">
        <v>96.2</v>
      </c>
      <c r="L8767" s="9">
        <v>0.19900000000000001</v>
      </c>
      <c r="M8767" s="9">
        <v>0.245</v>
      </c>
      <c r="N8767" s="9">
        <v>0</v>
      </c>
      <c r="O8767" s="9">
        <v>0.625</v>
      </c>
      <c r="P8767" s="9"/>
      <c r="Q8767" s="9"/>
      <c r="R8767" s="9"/>
      <c r="T8767">
        <f t="shared" si="1204"/>
        <v>3660300</v>
      </c>
      <c r="U8767">
        <v>0</v>
      </c>
      <c r="V8767">
        <f t="shared" si="1205"/>
        <v>0</v>
      </c>
      <c r="W8767" t="str">
        <f t="shared" si="1206"/>
        <v/>
      </c>
      <c r="X8767" t="str">
        <f t="shared" si="1207"/>
        <v/>
      </c>
      <c r="Y8767" t="str">
        <f t="shared" si="1208"/>
        <v/>
      </c>
      <c r="Z8767" s="9"/>
      <c r="AA8767" s="14">
        <f t="shared" si="1209"/>
        <v>0.315</v>
      </c>
      <c r="AB8767" s="14">
        <f t="shared" si="1210"/>
        <v>1.2E-2</v>
      </c>
    </row>
    <row r="8768" spans="1:28" x14ac:dyDescent="0.25">
      <c r="A8768" s="10">
        <f t="shared" si="1203"/>
        <v>45657</v>
      </c>
      <c r="B8768" s="11">
        <v>366</v>
      </c>
      <c r="C8768" s="11">
        <v>400</v>
      </c>
      <c r="D8768" s="12">
        <v>874.16666666666697</v>
      </c>
      <c r="E8768" s="9"/>
      <c r="F8768" s="9">
        <v>77.076999999999998</v>
      </c>
      <c r="G8768" s="9">
        <v>0</v>
      </c>
      <c r="H8768" s="9">
        <v>0</v>
      </c>
      <c r="I8768" s="9">
        <v>127.75700000000001</v>
      </c>
      <c r="J8768" s="9">
        <v>-8.5630000000000006</v>
      </c>
      <c r="K8768" s="9">
        <v>96.1</v>
      </c>
      <c r="L8768" s="9">
        <v>0.19900000000000001</v>
      </c>
      <c r="M8768" s="9">
        <v>0.24399999999999999</v>
      </c>
      <c r="N8768" s="9">
        <v>0</v>
      </c>
      <c r="O8768" s="9">
        <v>0.625</v>
      </c>
      <c r="P8768" s="9"/>
      <c r="Q8768" s="9"/>
      <c r="R8768" s="9"/>
      <c r="T8768">
        <f t="shared" si="1204"/>
        <v>3660400</v>
      </c>
      <c r="U8768">
        <v>0</v>
      </c>
      <c r="V8768">
        <f t="shared" si="1205"/>
        <v>0</v>
      </c>
      <c r="W8768" t="str">
        <f t="shared" si="1206"/>
        <v/>
      </c>
      <c r="X8768" t="str">
        <f t="shared" si="1207"/>
        <v/>
      </c>
      <c r="Y8768" t="str">
        <f t="shared" si="1208"/>
        <v/>
      </c>
      <c r="Z8768" s="9"/>
      <c r="AA8768" s="14">
        <f t="shared" si="1209"/>
        <v>0.307</v>
      </c>
      <c r="AB8768" s="14">
        <f t="shared" si="1210"/>
        <v>1.2E-2</v>
      </c>
    </row>
    <row r="8769" spans="1:28" x14ac:dyDescent="0.25">
      <c r="A8769" s="10">
        <f t="shared" si="1203"/>
        <v>45657</v>
      </c>
      <c r="B8769" s="11">
        <v>366</v>
      </c>
      <c r="C8769" s="11">
        <v>500</v>
      </c>
      <c r="D8769" s="12">
        <v>874.20833333333303</v>
      </c>
      <c r="E8769" s="9"/>
      <c r="F8769" s="9">
        <v>76.959999999999994</v>
      </c>
      <c r="G8769" s="9">
        <v>0</v>
      </c>
      <c r="H8769" s="9">
        <v>0</v>
      </c>
      <c r="I8769" s="9">
        <v>92.659000000000006</v>
      </c>
      <c r="J8769" s="9">
        <v>-8.5299999999999994</v>
      </c>
      <c r="K8769" s="9">
        <v>95.9</v>
      </c>
      <c r="L8769" s="9">
        <v>0.19900000000000001</v>
      </c>
      <c r="M8769" s="9">
        <v>0.245</v>
      </c>
      <c r="N8769" s="9">
        <v>0</v>
      </c>
      <c r="O8769" s="9">
        <v>0.625</v>
      </c>
      <c r="P8769" s="9"/>
      <c r="Q8769" s="9"/>
      <c r="R8769" s="9"/>
      <c r="T8769">
        <f t="shared" si="1204"/>
        <v>3660500</v>
      </c>
      <c r="U8769">
        <v>0</v>
      </c>
      <c r="V8769">
        <f t="shared" si="1205"/>
        <v>0</v>
      </c>
      <c r="W8769" t="str">
        <f t="shared" si="1206"/>
        <v/>
      </c>
      <c r="X8769" t="str">
        <f t="shared" si="1207"/>
        <v/>
      </c>
      <c r="Y8769" t="str">
        <f t="shared" si="1208"/>
        <v/>
      </c>
      <c r="Z8769" s="9"/>
      <c r="AA8769" s="14">
        <f t="shared" si="1209"/>
        <v>0.307</v>
      </c>
      <c r="AB8769" s="14">
        <f t="shared" si="1210"/>
        <v>1.2999999999999999E-2</v>
      </c>
    </row>
    <row r="8770" spans="1:28" x14ac:dyDescent="0.25">
      <c r="A8770" s="10">
        <f t="shared" si="1203"/>
        <v>45657</v>
      </c>
      <c r="B8770" s="11">
        <v>366</v>
      </c>
      <c r="C8770" s="11">
        <v>600</v>
      </c>
      <c r="D8770" s="12">
        <v>874.25</v>
      </c>
      <c r="E8770" s="9"/>
      <c r="F8770" s="9">
        <v>77.311000000000007</v>
      </c>
      <c r="G8770" s="9">
        <v>0</v>
      </c>
      <c r="H8770" s="9">
        <v>0.503</v>
      </c>
      <c r="I8770" s="9">
        <v>14.039</v>
      </c>
      <c r="J8770" s="9">
        <v>-8.9990000000000006</v>
      </c>
      <c r="K8770" s="9">
        <v>95.9</v>
      </c>
      <c r="L8770" s="9">
        <v>0.19900000000000001</v>
      </c>
      <c r="M8770" s="9">
        <v>0.245</v>
      </c>
      <c r="N8770" s="9">
        <v>0</v>
      </c>
      <c r="O8770" s="9">
        <v>0.625</v>
      </c>
      <c r="P8770" s="9"/>
      <c r="Q8770" s="9"/>
      <c r="R8770" s="9"/>
      <c r="T8770">
        <f t="shared" si="1204"/>
        <v>3660600</v>
      </c>
      <c r="U8770">
        <v>0</v>
      </c>
      <c r="V8770">
        <f t="shared" si="1205"/>
        <v>0</v>
      </c>
      <c r="W8770" t="str">
        <f t="shared" si="1206"/>
        <v/>
      </c>
      <c r="X8770" t="str">
        <f t="shared" si="1207"/>
        <v/>
      </c>
      <c r="Y8770" t="str">
        <f t="shared" si="1208"/>
        <v/>
      </c>
      <c r="Z8770" s="9"/>
      <c r="AA8770" s="14">
        <f t="shared" si="1209"/>
        <v>0.29599999999999999</v>
      </c>
      <c r="AB8770" s="14">
        <f t="shared" si="1210"/>
        <v>1.2999999999999999E-2</v>
      </c>
    </row>
    <row r="8771" spans="1:28" x14ac:dyDescent="0.25">
      <c r="A8771" s="10">
        <f t="shared" si="1203"/>
        <v>45657</v>
      </c>
      <c r="B8771" s="11">
        <v>366</v>
      </c>
      <c r="C8771" s="11">
        <v>700</v>
      </c>
      <c r="D8771" s="12">
        <v>874.29166666666697</v>
      </c>
      <c r="E8771" s="9"/>
      <c r="F8771" s="9">
        <v>76.959999999999994</v>
      </c>
      <c r="G8771" s="9">
        <v>0</v>
      </c>
      <c r="H8771" s="9">
        <v>0</v>
      </c>
      <c r="I8771" s="9">
        <v>353.78800000000001</v>
      </c>
      <c r="J8771" s="9">
        <v>-11.577</v>
      </c>
      <c r="K8771" s="9">
        <v>95.1</v>
      </c>
      <c r="L8771" s="9">
        <v>0.19900000000000001</v>
      </c>
      <c r="M8771" s="9">
        <v>0.245</v>
      </c>
      <c r="N8771" s="9">
        <v>0</v>
      </c>
      <c r="O8771" s="9">
        <v>0.625</v>
      </c>
      <c r="P8771" s="9"/>
      <c r="Q8771" s="9"/>
      <c r="R8771" s="9"/>
      <c r="T8771">
        <f t="shared" si="1204"/>
        <v>3660700</v>
      </c>
      <c r="U8771">
        <v>0</v>
      </c>
      <c r="V8771">
        <f t="shared" si="1205"/>
        <v>0</v>
      </c>
      <c r="W8771" t="str">
        <f t="shared" si="1206"/>
        <v/>
      </c>
      <c r="X8771" t="str">
        <f t="shared" si="1207"/>
        <v/>
      </c>
      <c r="Y8771" t="str">
        <f t="shared" si="1208"/>
        <v/>
      </c>
      <c r="Z8771" s="9"/>
      <c r="AA8771" s="14">
        <f t="shared" si="1209"/>
        <v>0.23899999999999999</v>
      </c>
      <c r="AB8771" s="14">
        <f t="shared" si="1210"/>
        <v>1.2E-2</v>
      </c>
    </row>
    <row r="8772" spans="1:28" x14ac:dyDescent="0.25">
      <c r="A8772" s="10">
        <f t="shared" si="1203"/>
        <v>45657</v>
      </c>
      <c r="B8772" s="11">
        <v>366</v>
      </c>
      <c r="C8772" s="11">
        <v>800</v>
      </c>
      <c r="D8772" s="12">
        <v>874.33333333333303</v>
      </c>
      <c r="E8772" s="9"/>
      <c r="F8772" s="9">
        <v>77.194000000000003</v>
      </c>
      <c r="G8772" s="9">
        <v>0</v>
      </c>
      <c r="H8772" s="9">
        <v>0</v>
      </c>
      <c r="I8772" s="9">
        <v>341.15300000000002</v>
      </c>
      <c r="J8772" s="9">
        <v>-11.147</v>
      </c>
      <c r="K8772" s="9">
        <v>95</v>
      </c>
      <c r="L8772" s="9">
        <v>0.19900000000000001</v>
      </c>
      <c r="M8772" s="9">
        <v>0.24399999999999999</v>
      </c>
      <c r="N8772" s="9">
        <v>0</v>
      </c>
      <c r="O8772" s="9">
        <v>0.625</v>
      </c>
      <c r="P8772" s="9"/>
      <c r="Q8772" s="9"/>
      <c r="R8772" s="9"/>
      <c r="T8772">
        <f t="shared" si="1204"/>
        <v>3660800</v>
      </c>
      <c r="U8772">
        <v>0</v>
      </c>
      <c r="V8772">
        <f t="shared" si="1205"/>
        <v>0</v>
      </c>
      <c r="W8772" t="str">
        <f t="shared" si="1206"/>
        <v/>
      </c>
      <c r="X8772" t="str">
        <f t="shared" si="1207"/>
        <v/>
      </c>
      <c r="Y8772" t="str">
        <f t="shared" si="1208"/>
        <v/>
      </c>
      <c r="Z8772" s="9"/>
      <c r="AA8772" s="14">
        <f t="shared" si="1209"/>
        <v>0.248</v>
      </c>
      <c r="AB8772" s="14">
        <f t="shared" si="1210"/>
        <v>1.2999999999999999E-2</v>
      </c>
    </row>
    <row r="8773" spans="1:28" x14ac:dyDescent="0.25">
      <c r="A8773" s="10">
        <f t="shared" si="1203"/>
        <v>45657</v>
      </c>
      <c r="B8773" s="11">
        <v>366</v>
      </c>
      <c r="C8773" s="11">
        <v>900</v>
      </c>
      <c r="D8773" s="12">
        <v>874.375</v>
      </c>
      <c r="E8773" s="9"/>
      <c r="F8773" s="9">
        <v>76.492000000000004</v>
      </c>
      <c r="G8773" s="9">
        <v>0</v>
      </c>
      <c r="H8773" s="9">
        <v>0.503</v>
      </c>
      <c r="I8773" s="9">
        <v>19.655000000000001</v>
      </c>
      <c r="J8773" s="9">
        <v>-7.7709999999999999</v>
      </c>
      <c r="K8773" s="9">
        <v>95.2</v>
      </c>
      <c r="L8773" s="9">
        <v>0.19900000000000001</v>
      </c>
      <c r="M8773" s="9">
        <v>0.24399999999999999</v>
      </c>
      <c r="N8773" s="9">
        <v>0</v>
      </c>
      <c r="O8773" s="9">
        <v>18.125</v>
      </c>
      <c r="P8773" s="9"/>
      <c r="Q8773" s="9"/>
      <c r="R8773" s="9"/>
      <c r="T8773">
        <f t="shared" si="1204"/>
        <v>3660900</v>
      </c>
      <c r="U8773">
        <v>54</v>
      </c>
      <c r="V8773">
        <f t="shared" si="1205"/>
        <v>18.100000000000001</v>
      </c>
      <c r="W8773" t="str">
        <f t="shared" si="1206"/>
        <v/>
      </c>
      <c r="X8773" t="str">
        <f t="shared" si="1207"/>
        <v/>
      </c>
      <c r="Y8773" t="str">
        <f t="shared" si="1208"/>
        <v/>
      </c>
      <c r="Z8773" s="9"/>
      <c r="AA8773" s="14">
        <f t="shared" si="1209"/>
        <v>0.32400000000000001</v>
      </c>
      <c r="AB8773" s="14">
        <f t="shared" si="1210"/>
        <v>1.6E-2</v>
      </c>
    </row>
    <row r="8774" spans="1:28" x14ac:dyDescent="0.25">
      <c r="A8774" s="10">
        <f t="shared" si="1203"/>
        <v>45657</v>
      </c>
      <c r="B8774" s="11">
        <v>366</v>
      </c>
      <c r="C8774" s="11">
        <v>1000</v>
      </c>
      <c r="D8774" s="12">
        <v>874.41666666666697</v>
      </c>
      <c r="E8774" s="9"/>
      <c r="F8774" s="9">
        <v>75.438999999999993</v>
      </c>
      <c r="G8774" s="9">
        <v>0</v>
      </c>
      <c r="H8774" s="9">
        <v>1.51</v>
      </c>
      <c r="I8774" s="9">
        <v>37.905999999999999</v>
      </c>
      <c r="J8774" s="9">
        <v>-4.4989999999999997</v>
      </c>
      <c r="K8774" s="9">
        <v>96.5</v>
      </c>
      <c r="L8774" s="9">
        <v>0.19900000000000001</v>
      </c>
      <c r="M8774" s="9">
        <v>0.24399999999999999</v>
      </c>
      <c r="N8774" s="9">
        <v>0</v>
      </c>
      <c r="O8774" s="9">
        <v>75.625</v>
      </c>
      <c r="P8774" s="9"/>
      <c r="Q8774" s="9"/>
      <c r="R8774" s="9"/>
      <c r="T8774">
        <f t="shared" si="1204"/>
        <v>3661000</v>
      </c>
      <c r="U8774">
        <v>164.7</v>
      </c>
      <c r="V8774">
        <f t="shared" si="1205"/>
        <v>75.599999999999994</v>
      </c>
      <c r="W8774" t="str">
        <f t="shared" si="1206"/>
        <v/>
      </c>
      <c r="X8774" t="str">
        <f t="shared" si="1207"/>
        <v/>
      </c>
      <c r="Y8774" t="str">
        <f t="shared" si="1208"/>
        <v/>
      </c>
      <c r="Z8774" s="9"/>
      <c r="AA8774" s="14">
        <f t="shared" si="1209"/>
        <v>0.42199999999999999</v>
      </c>
      <c r="AB8774" s="14">
        <f t="shared" si="1210"/>
        <v>1.4999999999999999E-2</v>
      </c>
    </row>
    <row r="8775" spans="1:28" x14ac:dyDescent="0.25">
      <c r="A8775" s="10">
        <f t="shared" ref="A8775:A8788" si="1211">A$5-1+B8775</f>
        <v>45657</v>
      </c>
      <c r="B8775" s="11">
        <v>366</v>
      </c>
      <c r="C8775" s="11">
        <v>1100</v>
      </c>
      <c r="D8775" s="12">
        <v>874.45833333333303</v>
      </c>
      <c r="E8775" s="9"/>
      <c r="F8775" s="9">
        <v>75.204999999999998</v>
      </c>
      <c r="G8775" s="9">
        <v>0</v>
      </c>
      <c r="H8775" s="9">
        <v>2.0129999999999999</v>
      </c>
      <c r="I8775" s="9">
        <v>56.156999999999996</v>
      </c>
      <c r="J8775" s="9">
        <v>-5.6669999999999998</v>
      </c>
      <c r="K8775" s="9">
        <v>96.3</v>
      </c>
      <c r="L8775" s="9">
        <v>0.19900000000000001</v>
      </c>
      <c r="M8775" s="9">
        <v>0.24399999999999999</v>
      </c>
      <c r="N8775" s="9">
        <v>0</v>
      </c>
      <c r="O8775" s="9">
        <v>99.375</v>
      </c>
      <c r="P8775" s="9"/>
      <c r="Q8775" s="9"/>
      <c r="R8775" s="9"/>
      <c r="T8775">
        <f t="shared" si="1204"/>
        <v>3661100</v>
      </c>
      <c r="U8775">
        <v>250.2</v>
      </c>
      <c r="V8775">
        <f t="shared" si="1205"/>
        <v>99.4</v>
      </c>
      <c r="W8775" t="str">
        <f t="shared" si="1206"/>
        <v/>
      </c>
      <c r="X8775" t="str">
        <f t="shared" si="1207"/>
        <v/>
      </c>
      <c r="Y8775" t="str">
        <f t="shared" si="1208"/>
        <v/>
      </c>
      <c r="Z8775" s="9"/>
      <c r="AA8775" s="14">
        <f t="shared" si="1209"/>
        <v>0.38500000000000001</v>
      </c>
      <c r="AB8775" s="14">
        <f t="shared" si="1210"/>
        <v>1.4999999999999999E-2</v>
      </c>
    </row>
    <row r="8776" spans="1:28" x14ac:dyDescent="0.25">
      <c r="A8776" s="10">
        <f t="shared" si="1211"/>
        <v>45657</v>
      </c>
      <c r="B8776" s="11">
        <v>366</v>
      </c>
      <c r="C8776" s="11">
        <v>1200</v>
      </c>
      <c r="D8776" s="12">
        <v>874.5</v>
      </c>
      <c r="E8776" s="9"/>
      <c r="F8776" s="9">
        <v>74.971000000000004</v>
      </c>
      <c r="G8776" s="9">
        <v>0</v>
      </c>
      <c r="H8776" s="9">
        <v>0.503</v>
      </c>
      <c r="I8776" s="9">
        <v>28.077999999999999</v>
      </c>
      <c r="J8776" s="9">
        <v>-3.5379999999999998</v>
      </c>
      <c r="K8776" s="9">
        <v>96.4</v>
      </c>
      <c r="L8776" s="9">
        <v>0.19900000000000001</v>
      </c>
      <c r="M8776" s="9">
        <v>0.24399999999999999</v>
      </c>
      <c r="N8776" s="9">
        <v>0</v>
      </c>
      <c r="O8776" s="9">
        <v>126.875</v>
      </c>
      <c r="P8776" s="9"/>
      <c r="Q8776" s="9"/>
      <c r="R8776" s="9"/>
      <c r="T8776">
        <f t="shared" si="1204"/>
        <v>3661200</v>
      </c>
      <c r="U8776">
        <v>292.3</v>
      </c>
      <c r="V8776">
        <f t="shared" si="1205"/>
        <v>126.9</v>
      </c>
      <c r="W8776" t="str">
        <f t="shared" si="1206"/>
        <v/>
      </c>
      <c r="X8776" t="str">
        <f t="shared" si="1207"/>
        <v/>
      </c>
      <c r="Y8776" t="str">
        <f t="shared" si="1208"/>
        <v/>
      </c>
      <c r="Z8776" s="9"/>
      <c r="AA8776" s="14">
        <f t="shared" si="1209"/>
        <v>0.45300000000000001</v>
      </c>
      <c r="AB8776" s="14">
        <f t="shared" si="1210"/>
        <v>1.7000000000000001E-2</v>
      </c>
    </row>
    <row r="8777" spans="1:28" x14ac:dyDescent="0.25">
      <c r="A8777" s="10">
        <f t="shared" si="1211"/>
        <v>45657</v>
      </c>
      <c r="B8777" s="11">
        <v>366</v>
      </c>
      <c r="C8777" s="11">
        <v>1300</v>
      </c>
      <c r="D8777" s="12">
        <v>874.54166666666697</v>
      </c>
      <c r="E8777" s="9"/>
      <c r="F8777" s="9">
        <v>76.492000000000004</v>
      </c>
      <c r="G8777" s="9">
        <v>0</v>
      </c>
      <c r="H8777" s="9">
        <v>1.51</v>
      </c>
      <c r="I8777" s="9">
        <v>8.4239999999999995</v>
      </c>
      <c r="J8777" s="9">
        <v>-3.8359999999999999</v>
      </c>
      <c r="K8777" s="9">
        <v>96.1</v>
      </c>
      <c r="L8777" s="9">
        <v>0.19900000000000001</v>
      </c>
      <c r="M8777" s="9">
        <v>0.24399999999999999</v>
      </c>
      <c r="N8777" s="9">
        <v>0.4</v>
      </c>
      <c r="O8777" s="9">
        <v>169.375</v>
      </c>
      <c r="P8777" s="9"/>
      <c r="Q8777" s="9"/>
      <c r="R8777" s="9"/>
      <c r="T8777">
        <f t="shared" si="1204"/>
        <v>3661300</v>
      </c>
      <c r="U8777">
        <v>284.7</v>
      </c>
      <c r="V8777">
        <f t="shared" si="1205"/>
        <v>169.4</v>
      </c>
      <c r="W8777" t="str">
        <f t="shared" si="1206"/>
        <v/>
      </c>
      <c r="X8777" t="str">
        <f t="shared" si="1207"/>
        <v/>
      </c>
      <c r="Y8777" t="str">
        <f t="shared" si="1208"/>
        <v/>
      </c>
      <c r="Z8777" s="9"/>
      <c r="AA8777" s="14">
        <f t="shared" si="1209"/>
        <v>0.442</v>
      </c>
      <c r="AB8777" s="14">
        <f t="shared" si="1210"/>
        <v>1.7999999999999999E-2</v>
      </c>
    </row>
    <row r="8778" spans="1:28" x14ac:dyDescent="0.25">
      <c r="A8778" s="10">
        <f t="shared" si="1211"/>
        <v>45657</v>
      </c>
      <c r="B8778" s="11">
        <v>366</v>
      </c>
      <c r="C8778" s="11">
        <v>1400</v>
      </c>
      <c r="D8778" s="12">
        <v>874.58333333333303</v>
      </c>
      <c r="E8778" s="9"/>
      <c r="F8778" s="9">
        <v>75.906999999999996</v>
      </c>
      <c r="G8778" s="9">
        <v>0</v>
      </c>
      <c r="H8778" s="9">
        <v>2.516</v>
      </c>
      <c r="I8778" s="9">
        <v>341.15300000000002</v>
      </c>
      <c r="J8778" s="9">
        <v>-7.673</v>
      </c>
      <c r="K8778" s="9">
        <v>95.5</v>
      </c>
      <c r="L8778" s="9">
        <v>0.19900000000000001</v>
      </c>
      <c r="M8778" s="9">
        <v>0.24399999999999999</v>
      </c>
      <c r="N8778" s="9">
        <v>0</v>
      </c>
      <c r="O8778" s="9">
        <v>99.375</v>
      </c>
      <c r="P8778" s="9"/>
      <c r="Q8778" s="9"/>
      <c r="R8778" s="9"/>
      <c r="T8778">
        <f t="shared" si="1204"/>
        <v>3661400</v>
      </c>
      <c r="U8778">
        <v>229</v>
      </c>
      <c r="V8778">
        <f t="shared" si="1205"/>
        <v>99.4</v>
      </c>
      <c r="W8778" t="str">
        <f t="shared" si="1206"/>
        <v/>
      </c>
      <c r="X8778" t="str">
        <f t="shared" si="1207"/>
        <v/>
      </c>
      <c r="Y8778" t="str">
        <f t="shared" si="1208"/>
        <v/>
      </c>
      <c r="Z8778" s="9"/>
      <c r="AA8778" s="14">
        <f t="shared" si="1209"/>
        <v>0.32700000000000001</v>
      </c>
      <c r="AB8778" s="14">
        <f t="shared" si="1210"/>
        <v>1.4999999999999999E-2</v>
      </c>
    </row>
    <row r="8779" spans="1:28" x14ac:dyDescent="0.25">
      <c r="A8779" s="10">
        <f t="shared" si="1211"/>
        <v>45657</v>
      </c>
      <c r="B8779" s="11">
        <v>366</v>
      </c>
      <c r="C8779" s="11">
        <v>1500</v>
      </c>
      <c r="D8779" s="12">
        <v>874.625</v>
      </c>
      <c r="E8779" s="9"/>
      <c r="F8779" s="9">
        <v>76.257999999999996</v>
      </c>
      <c r="G8779" s="9">
        <v>0</v>
      </c>
      <c r="H8779" s="9">
        <v>2.0129999999999999</v>
      </c>
      <c r="I8779" s="9">
        <v>336.94099999999997</v>
      </c>
      <c r="J8779" s="9">
        <v>-8.5630000000000006</v>
      </c>
      <c r="K8779" s="9">
        <v>95.3</v>
      </c>
      <c r="L8779" s="9">
        <v>0.19900000000000001</v>
      </c>
      <c r="M8779" s="9">
        <v>0.24399999999999999</v>
      </c>
      <c r="N8779" s="9">
        <v>0</v>
      </c>
      <c r="O8779" s="9">
        <v>38.125</v>
      </c>
      <c r="P8779" s="9"/>
      <c r="Q8779" s="9"/>
      <c r="R8779" s="9"/>
      <c r="T8779">
        <f t="shared" si="1204"/>
        <v>3661500</v>
      </c>
      <c r="U8779">
        <v>133.30000000000001</v>
      </c>
      <c r="V8779">
        <f t="shared" si="1205"/>
        <v>38.1</v>
      </c>
      <c r="W8779" t="str">
        <f t="shared" si="1206"/>
        <v/>
      </c>
      <c r="X8779" t="str">
        <f t="shared" si="1207"/>
        <v/>
      </c>
      <c r="Y8779" t="str">
        <f t="shared" si="1208"/>
        <v/>
      </c>
      <c r="Z8779" s="9"/>
      <c r="AA8779" s="14">
        <f t="shared" si="1209"/>
        <v>0.30499999999999999</v>
      </c>
      <c r="AB8779" s="14">
        <f t="shared" si="1210"/>
        <v>1.4999999999999999E-2</v>
      </c>
    </row>
    <row r="8780" spans="1:28" x14ac:dyDescent="0.25">
      <c r="A8780" s="10">
        <f t="shared" si="1211"/>
        <v>45657</v>
      </c>
      <c r="B8780" s="11">
        <v>366</v>
      </c>
      <c r="C8780" s="11">
        <v>1600</v>
      </c>
      <c r="D8780" s="12">
        <v>874.66666666666697</v>
      </c>
      <c r="E8780" s="9"/>
      <c r="F8780" s="9">
        <v>75.322000000000003</v>
      </c>
      <c r="G8780" s="9">
        <v>0</v>
      </c>
      <c r="H8780" s="9">
        <v>1.51</v>
      </c>
      <c r="I8780" s="9">
        <v>339.74900000000002</v>
      </c>
      <c r="J8780" s="9">
        <v>-9.0329999999999995</v>
      </c>
      <c r="K8780" s="9">
        <v>95.4</v>
      </c>
      <c r="L8780" s="9">
        <v>0.19900000000000001</v>
      </c>
      <c r="M8780" s="9">
        <v>0.24399999999999999</v>
      </c>
      <c r="N8780" s="9">
        <v>0</v>
      </c>
      <c r="O8780" s="9">
        <v>9.375</v>
      </c>
      <c r="P8780" s="9"/>
      <c r="Q8780" s="9"/>
      <c r="R8780" s="9"/>
      <c r="T8780">
        <f t="shared" si="1204"/>
        <v>3661600</v>
      </c>
      <c r="U8780">
        <v>26.3</v>
      </c>
      <c r="V8780">
        <f t="shared" si="1205"/>
        <v>9.4</v>
      </c>
      <c r="W8780" t="str">
        <f t="shared" si="1206"/>
        <v/>
      </c>
      <c r="X8780" t="str">
        <f t="shared" si="1207"/>
        <v/>
      </c>
      <c r="Y8780" t="str">
        <f t="shared" si="1208"/>
        <v/>
      </c>
      <c r="Z8780" s="9"/>
      <c r="AA8780" s="14">
        <f t="shared" si="1209"/>
        <v>0.29399999999999998</v>
      </c>
      <c r="AB8780" s="14">
        <f t="shared" si="1210"/>
        <v>1.4E-2</v>
      </c>
    </row>
    <row r="8781" spans="1:28" x14ac:dyDescent="0.25">
      <c r="A8781" s="10">
        <f t="shared" si="1211"/>
        <v>45657</v>
      </c>
      <c r="B8781" s="11">
        <v>366</v>
      </c>
      <c r="C8781" s="11">
        <v>1700</v>
      </c>
      <c r="D8781" s="12">
        <v>874.70833333333303</v>
      </c>
      <c r="E8781" s="9"/>
      <c r="F8781" s="9">
        <v>74.853999999999999</v>
      </c>
      <c r="G8781" s="9">
        <v>0</v>
      </c>
      <c r="H8781" s="9">
        <v>0.503</v>
      </c>
      <c r="I8781" s="9">
        <v>341.15300000000002</v>
      </c>
      <c r="J8781" s="9">
        <v>-9.0329999999999995</v>
      </c>
      <c r="K8781" s="9">
        <v>95.6</v>
      </c>
      <c r="L8781" s="9">
        <v>0.19900000000000001</v>
      </c>
      <c r="M8781" s="9">
        <v>0.24399999999999999</v>
      </c>
      <c r="N8781" s="9">
        <v>0</v>
      </c>
      <c r="O8781" s="9">
        <v>0.625</v>
      </c>
      <c r="P8781" s="9"/>
      <c r="Q8781" s="9"/>
      <c r="R8781" s="9"/>
      <c r="T8781">
        <f t="shared" si="1204"/>
        <v>3661700</v>
      </c>
      <c r="U8781">
        <v>0</v>
      </c>
      <c r="V8781">
        <f t="shared" si="1205"/>
        <v>0</v>
      </c>
      <c r="W8781" t="str">
        <f t="shared" si="1206"/>
        <v/>
      </c>
      <c r="X8781" t="str">
        <f t="shared" si="1207"/>
        <v/>
      </c>
      <c r="Y8781" t="str">
        <f t="shared" si="1208"/>
        <v/>
      </c>
      <c r="Z8781" s="9"/>
      <c r="AA8781" s="14">
        <f t="shared" si="1209"/>
        <v>0.29499999999999998</v>
      </c>
      <c r="AB8781" s="14">
        <f t="shared" si="1210"/>
        <v>1.4E-2</v>
      </c>
    </row>
    <row r="8782" spans="1:28" x14ac:dyDescent="0.25">
      <c r="A8782" s="10">
        <f t="shared" si="1211"/>
        <v>45657</v>
      </c>
      <c r="B8782" s="11">
        <v>366</v>
      </c>
      <c r="C8782" s="11">
        <v>1800</v>
      </c>
      <c r="D8782" s="12">
        <v>874.75</v>
      </c>
      <c r="E8782" s="9"/>
      <c r="F8782" s="9">
        <v>74.034999999999997</v>
      </c>
      <c r="G8782" s="9">
        <v>0</v>
      </c>
      <c r="H8782" s="9">
        <v>0.503</v>
      </c>
      <c r="I8782" s="9">
        <v>12.635</v>
      </c>
      <c r="J8782" s="9">
        <v>-8.9990000000000006</v>
      </c>
      <c r="K8782" s="9">
        <v>95.6</v>
      </c>
      <c r="L8782" s="9">
        <v>0.19900000000000001</v>
      </c>
      <c r="M8782" s="9">
        <v>0.24399999999999999</v>
      </c>
      <c r="N8782" s="9">
        <v>0</v>
      </c>
      <c r="O8782" s="9">
        <v>0.625</v>
      </c>
      <c r="P8782" s="9"/>
      <c r="Q8782" s="9"/>
      <c r="R8782" s="9"/>
      <c r="T8782">
        <f t="shared" si="1204"/>
        <v>3661800</v>
      </c>
      <c r="U8782">
        <v>0</v>
      </c>
      <c r="V8782">
        <f t="shared" si="1205"/>
        <v>0</v>
      </c>
      <c r="W8782" t="str">
        <f t="shared" si="1206"/>
        <v/>
      </c>
      <c r="X8782" t="str">
        <f t="shared" si="1207"/>
        <v/>
      </c>
      <c r="Y8782" t="str">
        <f t="shared" si="1208"/>
        <v/>
      </c>
      <c r="Z8782" s="9"/>
      <c r="AA8782" s="14">
        <f t="shared" si="1209"/>
        <v>0.29499999999999998</v>
      </c>
      <c r="AB8782" s="14">
        <f t="shared" si="1210"/>
        <v>1.4E-2</v>
      </c>
    </row>
    <row r="8783" spans="1:28" x14ac:dyDescent="0.25">
      <c r="A8783" s="10">
        <f t="shared" si="1211"/>
        <v>45657</v>
      </c>
      <c r="B8783" s="11">
        <v>366</v>
      </c>
      <c r="C8783" s="11">
        <v>1900</v>
      </c>
      <c r="D8783" s="12">
        <v>874.79166666666697</v>
      </c>
      <c r="E8783" s="9"/>
      <c r="F8783" s="9">
        <v>74.269000000000005</v>
      </c>
      <c r="G8783" s="9">
        <v>0</v>
      </c>
      <c r="H8783" s="9">
        <v>0.503</v>
      </c>
      <c r="I8783" s="9">
        <v>21.059000000000001</v>
      </c>
      <c r="J8783" s="9">
        <v>-8.9649999999999999</v>
      </c>
      <c r="K8783" s="9">
        <v>95.7</v>
      </c>
      <c r="L8783" s="9">
        <v>0.19900000000000001</v>
      </c>
      <c r="M8783" s="9">
        <v>0.24399999999999999</v>
      </c>
      <c r="N8783" s="9">
        <v>0</v>
      </c>
      <c r="O8783" s="9">
        <v>0.625</v>
      </c>
      <c r="P8783" s="9"/>
      <c r="Q8783" s="9"/>
      <c r="R8783" s="9"/>
      <c r="T8783">
        <f t="shared" si="1204"/>
        <v>3661900</v>
      </c>
      <c r="U8783">
        <v>0</v>
      </c>
      <c r="V8783">
        <f t="shared" si="1205"/>
        <v>0</v>
      </c>
      <c r="W8783" t="str">
        <f t="shared" si="1206"/>
        <v/>
      </c>
      <c r="X8783" t="str">
        <f t="shared" si="1207"/>
        <v/>
      </c>
      <c r="Y8783" t="str">
        <f t="shared" si="1208"/>
        <v/>
      </c>
      <c r="Z8783" s="9"/>
      <c r="AA8783" s="14">
        <f t="shared" si="1209"/>
        <v>0.29699999999999999</v>
      </c>
      <c r="AB8783" s="14">
        <f t="shared" si="1210"/>
        <v>1.2999999999999999E-2</v>
      </c>
    </row>
    <row r="8784" spans="1:28" x14ac:dyDescent="0.25">
      <c r="A8784" s="10">
        <f t="shared" si="1211"/>
        <v>45657</v>
      </c>
      <c r="B8784" s="11">
        <v>366</v>
      </c>
      <c r="C8784" s="11">
        <v>2000</v>
      </c>
      <c r="D8784" s="12">
        <v>874.83333333333303</v>
      </c>
      <c r="E8784" s="9"/>
      <c r="F8784" s="9">
        <v>74.034999999999997</v>
      </c>
      <c r="G8784" s="9">
        <v>0</v>
      </c>
      <c r="H8784" s="9">
        <v>0.503</v>
      </c>
      <c r="I8784" s="9">
        <v>25.271000000000001</v>
      </c>
      <c r="J8784" s="9">
        <v>-8.8640000000000008</v>
      </c>
      <c r="K8784" s="9">
        <v>95.7</v>
      </c>
      <c r="L8784" s="9">
        <v>0.19900000000000001</v>
      </c>
      <c r="M8784" s="9">
        <v>0.245</v>
      </c>
      <c r="N8784" s="9">
        <v>0</v>
      </c>
      <c r="O8784" s="9">
        <v>0.625</v>
      </c>
      <c r="P8784" s="9"/>
      <c r="Q8784" s="9"/>
      <c r="R8784" s="9"/>
      <c r="T8784">
        <f t="shared" si="1204"/>
        <v>3662000</v>
      </c>
      <c r="U8784">
        <v>0</v>
      </c>
      <c r="V8784">
        <f t="shared" si="1205"/>
        <v>0</v>
      </c>
      <c r="W8784" t="str">
        <f t="shared" si="1206"/>
        <v/>
      </c>
      <c r="X8784" t="str">
        <f t="shared" si="1207"/>
        <v/>
      </c>
      <c r="Y8784" t="str">
        <f t="shared" si="1208"/>
        <v/>
      </c>
      <c r="Z8784" s="9"/>
      <c r="AA8784" s="14">
        <f t="shared" si="1209"/>
        <v>0.29899999999999999</v>
      </c>
      <c r="AB8784" s="14">
        <f t="shared" si="1210"/>
        <v>1.2999999999999999E-2</v>
      </c>
    </row>
    <row r="8785" spans="1:28" x14ac:dyDescent="0.25">
      <c r="A8785" s="10">
        <f t="shared" si="1211"/>
        <v>45657</v>
      </c>
      <c r="B8785" s="11">
        <v>366</v>
      </c>
      <c r="C8785" s="11">
        <v>2100</v>
      </c>
      <c r="D8785" s="12">
        <v>874.875</v>
      </c>
      <c r="E8785" s="9"/>
      <c r="F8785" s="9">
        <v>74.034999999999997</v>
      </c>
      <c r="G8785" s="9">
        <v>0</v>
      </c>
      <c r="H8785" s="9">
        <v>0.503</v>
      </c>
      <c r="I8785" s="9">
        <v>33.694000000000003</v>
      </c>
      <c r="J8785" s="9">
        <v>-8.8309999999999995</v>
      </c>
      <c r="K8785" s="9">
        <v>95.7</v>
      </c>
      <c r="L8785" s="9">
        <v>0.19900000000000001</v>
      </c>
      <c r="M8785" s="9">
        <v>0.24399999999999999</v>
      </c>
      <c r="N8785" s="9">
        <v>0</v>
      </c>
      <c r="O8785" s="9">
        <v>0.625</v>
      </c>
      <c r="P8785" s="9"/>
      <c r="Q8785" s="9"/>
      <c r="R8785" s="9"/>
      <c r="T8785">
        <f t="shared" si="1204"/>
        <v>3662100</v>
      </c>
      <c r="U8785">
        <v>0</v>
      </c>
      <c r="V8785">
        <f t="shared" si="1205"/>
        <v>0</v>
      </c>
      <c r="W8785" t="str">
        <f t="shared" si="1206"/>
        <v/>
      </c>
      <c r="X8785" t="str">
        <f t="shared" si="1207"/>
        <v/>
      </c>
      <c r="Y8785" t="str">
        <f t="shared" si="1208"/>
        <v/>
      </c>
      <c r="Z8785" s="9"/>
      <c r="AA8785" s="14">
        <f t="shared" si="1209"/>
        <v>0.3</v>
      </c>
      <c r="AB8785" s="14">
        <f t="shared" si="1210"/>
        <v>1.2999999999999999E-2</v>
      </c>
    </row>
    <row r="8786" spans="1:28" x14ac:dyDescent="0.25">
      <c r="A8786" s="10">
        <f t="shared" si="1211"/>
        <v>45657</v>
      </c>
      <c r="B8786" s="11">
        <v>366</v>
      </c>
      <c r="C8786" s="11">
        <v>2200</v>
      </c>
      <c r="D8786" s="12">
        <v>874.91666666666697</v>
      </c>
      <c r="E8786" s="9"/>
      <c r="F8786" s="9">
        <v>74.503</v>
      </c>
      <c r="G8786" s="9">
        <v>0</v>
      </c>
      <c r="H8786" s="9">
        <v>0.503</v>
      </c>
      <c r="I8786" s="9">
        <v>44.924999999999997</v>
      </c>
      <c r="J8786" s="9">
        <v>-8.6969999999999992</v>
      </c>
      <c r="K8786" s="9">
        <v>95.7</v>
      </c>
      <c r="L8786" s="9">
        <v>0.19900000000000001</v>
      </c>
      <c r="M8786" s="9">
        <v>0.245</v>
      </c>
      <c r="N8786" s="9">
        <v>0</v>
      </c>
      <c r="O8786" s="9">
        <v>0.625</v>
      </c>
      <c r="P8786" s="9"/>
      <c r="Q8786" s="9"/>
      <c r="R8786" s="9"/>
      <c r="T8786">
        <f t="shared" si="1204"/>
        <v>3662200</v>
      </c>
      <c r="U8786">
        <v>0</v>
      </c>
      <c r="V8786">
        <f t="shared" si="1205"/>
        <v>0</v>
      </c>
      <c r="W8786" t="str">
        <f t="shared" si="1206"/>
        <v/>
      </c>
      <c r="X8786" t="str">
        <f t="shared" si="1207"/>
        <v/>
      </c>
      <c r="Y8786" t="str">
        <f t="shared" si="1208"/>
        <v/>
      </c>
      <c r="Z8786" s="9"/>
      <c r="AA8786" s="14">
        <f t="shared" si="1209"/>
        <v>0.30299999999999999</v>
      </c>
      <c r="AB8786" s="14">
        <f t="shared" si="1210"/>
        <v>1.4E-2</v>
      </c>
    </row>
    <row r="8787" spans="1:28" x14ac:dyDescent="0.25">
      <c r="A8787" s="10">
        <f t="shared" si="1211"/>
        <v>45657</v>
      </c>
      <c r="B8787" s="11">
        <v>366</v>
      </c>
      <c r="C8787" s="11">
        <v>2300</v>
      </c>
      <c r="D8787" s="12">
        <v>874.95833333333303</v>
      </c>
      <c r="E8787" s="9"/>
      <c r="F8787" s="9">
        <v>74.62</v>
      </c>
      <c r="G8787" s="9">
        <v>0</v>
      </c>
      <c r="H8787" s="9">
        <v>1.0069999999999999</v>
      </c>
      <c r="I8787" s="9">
        <v>50.540999999999997</v>
      </c>
      <c r="J8787" s="9">
        <v>-8.8309999999999995</v>
      </c>
      <c r="K8787" s="9">
        <v>95.7</v>
      </c>
      <c r="L8787" s="9">
        <v>0.19900000000000001</v>
      </c>
      <c r="M8787" s="9">
        <v>0.24399999999999999</v>
      </c>
      <c r="N8787" s="9">
        <v>0</v>
      </c>
      <c r="O8787" s="9">
        <v>0.625</v>
      </c>
      <c r="P8787" s="9"/>
      <c r="Q8787" s="9"/>
      <c r="R8787" s="9"/>
      <c r="T8787">
        <f t="shared" si="1204"/>
        <v>3662300</v>
      </c>
      <c r="U8787">
        <v>0</v>
      </c>
      <c r="V8787">
        <f t="shared" si="1205"/>
        <v>0</v>
      </c>
      <c r="W8787" t="str">
        <f t="shared" si="1206"/>
        <v/>
      </c>
      <c r="X8787" t="str">
        <f t="shared" si="1207"/>
        <v/>
      </c>
      <c r="Y8787" t="str">
        <f t="shared" si="1208"/>
        <v/>
      </c>
      <c r="Z8787" s="9"/>
      <c r="AA8787" s="14">
        <f t="shared" si="1209"/>
        <v>0.3</v>
      </c>
      <c r="AB8787" s="14">
        <f t="shared" si="1210"/>
        <v>1.2999999999999999E-2</v>
      </c>
    </row>
    <row r="8788" spans="1:28" x14ac:dyDescent="0.25">
      <c r="A8788" s="10">
        <f t="shared" si="1211"/>
        <v>45657</v>
      </c>
      <c r="B8788" s="11">
        <v>366</v>
      </c>
      <c r="C8788" s="11">
        <v>2400</v>
      </c>
      <c r="D8788" s="12">
        <v>875</v>
      </c>
      <c r="E8788" s="9"/>
      <c r="F8788" s="9">
        <v>74.503</v>
      </c>
      <c r="G8788" s="9">
        <v>0</v>
      </c>
      <c r="H8788" s="9">
        <v>1.0069999999999999</v>
      </c>
      <c r="I8788" s="9">
        <v>46.329000000000001</v>
      </c>
      <c r="J8788" s="9">
        <v>-8.7639999999999993</v>
      </c>
      <c r="K8788" s="9">
        <v>95.8</v>
      </c>
      <c r="L8788" s="9">
        <v>0.19900000000000001</v>
      </c>
      <c r="M8788" s="9">
        <v>0.245</v>
      </c>
      <c r="N8788" s="9">
        <v>0</v>
      </c>
      <c r="O8788" s="9">
        <v>0.625</v>
      </c>
      <c r="P8788" s="9"/>
      <c r="Q8788" s="9"/>
      <c r="R8788" s="9"/>
      <c r="T8788">
        <f t="shared" si="1204"/>
        <v>3662400</v>
      </c>
      <c r="U8788">
        <v>0</v>
      </c>
      <c r="V8788">
        <f t="shared" si="1205"/>
        <v>0</v>
      </c>
      <c r="W8788">
        <f t="shared" si="1199"/>
        <v>0.19900000000000001</v>
      </c>
      <c r="X8788">
        <f t="shared" si="1200"/>
        <v>0.245</v>
      </c>
      <c r="Y8788">
        <f t="shared" si="1197"/>
        <v>0.745</v>
      </c>
      <c r="Z8788" s="9"/>
      <c r="AA8788" s="14">
        <f t="shared" si="1209"/>
        <v>0.30199999999999999</v>
      </c>
      <c r="AB8788" s="14">
        <f t="shared" si="1210"/>
        <v>1.2999999999999999E-2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71"/>
  <sheetViews>
    <sheetView tabSelected="1" workbookViewId="0">
      <pane xSplit="1" ySplit="4" topLeftCell="O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13.140625" bestFit="1" customWidth="1"/>
    <col min="2" max="2" width="20.85546875" bestFit="1" customWidth="1"/>
    <col min="3" max="3" width="16.85546875" customWidth="1"/>
    <col min="4" max="4" width="23" customWidth="1"/>
    <col min="5" max="5" width="19.42578125" customWidth="1"/>
    <col min="6" max="6" width="19.140625" bestFit="1" customWidth="1"/>
    <col min="7" max="7" width="13.5703125" customWidth="1"/>
    <col min="8" max="8" width="10" customWidth="1"/>
    <col min="9" max="9" width="9.7109375" customWidth="1"/>
    <col min="10" max="10" width="11.42578125" customWidth="1"/>
    <col min="11" max="11" width="16" bestFit="1" customWidth="1"/>
    <col min="12" max="12" width="11.7109375" customWidth="1"/>
    <col min="13" max="14" width="17.5703125" customWidth="1"/>
    <col min="15" max="15" width="15.42578125" customWidth="1"/>
    <col min="16" max="40" width="6.7109375" customWidth="1"/>
  </cols>
  <sheetData>
    <row r="1" spans="1:40" x14ac:dyDescent="0.25">
      <c r="A1" t="s">
        <v>81</v>
      </c>
      <c r="AB1" s="15" t="s">
        <v>119</v>
      </c>
      <c r="AE1">
        <v>0.68899999999999995</v>
      </c>
      <c r="AF1" s="16" t="s">
        <v>117</v>
      </c>
      <c r="AG1" s="16"/>
    </row>
    <row r="2" spans="1:40" x14ac:dyDescent="0.25">
      <c r="A2" t="s">
        <v>121</v>
      </c>
      <c r="Q2" t="s">
        <v>57</v>
      </c>
      <c r="AB2" s="20" t="s">
        <v>120</v>
      </c>
      <c r="AE2">
        <v>0</v>
      </c>
      <c r="AF2" s="1"/>
      <c r="AG2" s="1" t="s">
        <v>8</v>
      </c>
      <c r="AH2" s="13" t="s">
        <v>110</v>
      </c>
      <c r="AI2" s="13"/>
    </row>
    <row r="3" spans="1:40" x14ac:dyDescent="0.25">
      <c r="S3" t="s">
        <v>56</v>
      </c>
      <c r="T3" t="s">
        <v>18</v>
      </c>
      <c r="U3" t="s">
        <v>18</v>
      </c>
      <c r="V3" t="s">
        <v>18</v>
      </c>
      <c r="W3" t="s">
        <v>19</v>
      </c>
      <c r="X3" t="s">
        <v>19</v>
      </c>
      <c r="Y3" t="s">
        <v>19</v>
      </c>
      <c r="Z3" t="s">
        <v>17</v>
      </c>
      <c r="AA3" t="s">
        <v>15</v>
      </c>
      <c r="AB3" t="s">
        <v>15</v>
      </c>
      <c r="AE3" t="s">
        <v>46</v>
      </c>
      <c r="AF3" s="1" t="s">
        <v>17</v>
      </c>
      <c r="AG3" s="1" t="s">
        <v>17</v>
      </c>
      <c r="AH3" s="13" t="s">
        <v>108</v>
      </c>
      <c r="AI3" s="13" t="s">
        <v>108</v>
      </c>
      <c r="AK3" t="s">
        <v>56</v>
      </c>
    </row>
    <row r="4" spans="1:40" x14ac:dyDescent="0.25">
      <c r="A4" s="2" t="s">
        <v>24</v>
      </c>
      <c r="B4" t="s">
        <v>52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35</v>
      </c>
      <c r="K4" t="s">
        <v>33</v>
      </c>
      <c r="L4" t="s">
        <v>34</v>
      </c>
      <c r="M4" t="s">
        <v>62</v>
      </c>
      <c r="N4" t="s">
        <v>63</v>
      </c>
      <c r="O4" t="s">
        <v>36</v>
      </c>
      <c r="Q4" t="s">
        <v>37</v>
      </c>
      <c r="R4" t="s">
        <v>58</v>
      </c>
      <c r="S4" t="s">
        <v>4</v>
      </c>
      <c r="T4" t="s">
        <v>38</v>
      </c>
      <c r="U4" t="s">
        <v>39</v>
      </c>
      <c r="V4" t="s">
        <v>40</v>
      </c>
      <c r="W4" t="s">
        <v>43</v>
      </c>
      <c r="X4" t="s">
        <v>41</v>
      </c>
      <c r="Y4" t="s">
        <v>42</v>
      </c>
      <c r="Z4" t="s">
        <v>8</v>
      </c>
      <c r="AA4" t="s">
        <v>5</v>
      </c>
      <c r="AB4" t="s">
        <v>44</v>
      </c>
      <c r="AC4" t="s">
        <v>60</v>
      </c>
      <c r="AD4" t="s">
        <v>61</v>
      </c>
      <c r="AE4" t="s">
        <v>23</v>
      </c>
      <c r="AF4" s="1" t="s">
        <v>118</v>
      </c>
      <c r="AG4" s="1" t="s">
        <v>118</v>
      </c>
      <c r="AH4" s="13" t="s">
        <v>106</v>
      </c>
      <c r="AI4" s="13" t="s">
        <v>111</v>
      </c>
      <c r="AK4" t="s">
        <v>55</v>
      </c>
    </row>
    <row r="5" spans="1:40" x14ac:dyDescent="0.25">
      <c r="A5" s="3">
        <v>1</v>
      </c>
      <c r="B5" s="4">
        <v>24</v>
      </c>
      <c r="C5" s="4">
        <v>46.55833333333333</v>
      </c>
      <c r="D5" s="4">
        <v>-5.7984583333333326</v>
      </c>
      <c r="E5" s="4">
        <v>-3.3010000000000002</v>
      </c>
      <c r="F5" s="4">
        <v>-7.8040000000000003</v>
      </c>
      <c r="G5" s="4">
        <v>98.016666666666666</v>
      </c>
      <c r="H5" s="4">
        <v>99.2</v>
      </c>
      <c r="I5" s="4">
        <v>97</v>
      </c>
      <c r="J5" s="4">
        <v>0</v>
      </c>
      <c r="K5" s="4">
        <v>0.48291666666666666</v>
      </c>
      <c r="L5" s="4">
        <v>6.54</v>
      </c>
      <c r="M5" s="4">
        <v>0.184</v>
      </c>
      <c r="N5" s="4">
        <v>0.191</v>
      </c>
      <c r="O5" s="4">
        <v>0.622</v>
      </c>
      <c r="Q5">
        <f>A5</f>
        <v>1</v>
      </c>
      <c r="R5">
        <f t="shared" ref="R5:R68" si="0">B5</f>
        <v>24</v>
      </c>
      <c r="S5">
        <f t="shared" ref="S5:S68" si="1">ROUND(C5*0.0864,2)</f>
        <v>4.0199999999999996</v>
      </c>
      <c r="T5">
        <f t="shared" ref="T5:T68" si="2">ROUND(D5,1)</f>
        <v>-5.8</v>
      </c>
      <c r="U5">
        <f t="shared" ref="U5:U68" si="3">ROUND(E5,1)</f>
        <v>-3.3</v>
      </c>
      <c r="V5">
        <f t="shared" ref="V5:V68" si="4">ROUND(F5,1)</f>
        <v>-7.8</v>
      </c>
      <c r="W5">
        <f t="shared" ref="W5:W68" si="5">ROUND(G5,1)</f>
        <v>98</v>
      </c>
      <c r="X5">
        <f t="shared" ref="X5:X68" si="6">ROUND(H5,1)</f>
        <v>99.2</v>
      </c>
      <c r="Y5">
        <f t="shared" ref="Y5:Y68" si="7">ROUND(I5,1)</f>
        <v>97</v>
      </c>
      <c r="Z5">
        <f t="shared" ref="Z5:Z68" si="8">ROUND(J5,2)</f>
        <v>0</v>
      </c>
      <c r="AA5">
        <f t="shared" ref="AA5:AA68" si="9">ROUND(K5,2)</f>
        <v>0.48</v>
      </c>
      <c r="AB5">
        <f t="shared" ref="AB5:AB68" si="10">ROUND(L5,2)</f>
        <v>6.54</v>
      </c>
      <c r="AC5">
        <f>ROUND(M5,3)</f>
        <v>0.184</v>
      </c>
      <c r="AD5">
        <f>ROUND(N5,3)</f>
        <v>0.191</v>
      </c>
      <c r="AE5">
        <f t="shared" ref="AE5:AE61" si="11">ROUND(O5-AE$2,3)</f>
        <v>0.622</v>
      </c>
      <c r="AF5" s="17">
        <f>IF(AE5&gt;AE1,ROUND((AE5-AE1)*130,1),0)</f>
        <v>0</v>
      </c>
      <c r="AG5" s="18">
        <f t="shared" ref="AG5:AG68" si="12">AF5</f>
        <v>0</v>
      </c>
      <c r="AH5" s="14">
        <f>ROUND((0.6105*(EXP((17.273*U5)/(U5+237.3))))*Y5/100,3)</f>
        <v>0.46400000000000002</v>
      </c>
      <c r="AI5" s="14">
        <f>ROUND(AH5/Y5*(100-Y5),3)</f>
        <v>1.4E-2</v>
      </c>
      <c r="AK5" s="5">
        <v>5.18</v>
      </c>
      <c r="AL5" s="5"/>
      <c r="AN5" s="5"/>
    </row>
    <row r="6" spans="1:40" x14ac:dyDescent="0.25">
      <c r="A6" s="3">
        <v>2</v>
      </c>
      <c r="B6" s="4">
        <v>24</v>
      </c>
      <c r="C6" s="4">
        <v>16.354166666666668</v>
      </c>
      <c r="D6" s="4">
        <v>-5.6670416666666661</v>
      </c>
      <c r="E6" s="4">
        <v>-4.1059999999999999</v>
      </c>
      <c r="F6" s="4">
        <v>-7.64</v>
      </c>
      <c r="G6" s="4">
        <v>98.050000000000026</v>
      </c>
      <c r="H6" s="4">
        <v>98.8</v>
      </c>
      <c r="I6" s="4">
        <v>96.9</v>
      </c>
      <c r="J6" s="4">
        <v>0</v>
      </c>
      <c r="K6" s="4">
        <v>0.14624999999999999</v>
      </c>
      <c r="L6" s="4">
        <v>4.03</v>
      </c>
      <c r="M6" s="4">
        <v>0.186</v>
      </c>
      <c r="N6" s="4">
        <v>0.193</v>
      </c>
      <c r="O6" s="4">
        <v>0.62</v>
      </c>
      <c r="Q6">
        <f t="shared" ref="Q6:Q69" si="13">A6</f>
        <v>2</v>
      </c>
      <c r="R6">
        <f t="shared" si="0"/>
        <v>24</v>
      </c>
      <c r="S6">
        <f t="shared" si="1"/>
        <v>1.41</v>
      </c>
      <c r="T6">
        <f t="shared" si="2"/>
        <v>-5.7</v>
      </c>
      <c r="U6">
        <f t="shared" si="3"/>
        <v>-4.0999999999999996</v>
      </c>
      <c r="V6">
        <f t="shared" si="4"/>
        <v>-7.6</v>
      </c>
      <c r="W6">
        <f t="shared" si="5"/>
        <v>98.1</v>
      </c>
      <c r="X6">
        <f t="shared" si="6"/>
        <v>98.8</v>
      </c>
      <c r="Y6">
        <f t="shared" si="7"/>
        <v>96.9</v>
      </c>
      <c r="Z6">
        <f t="shared" si="8"/>
        <v>0</v>
      </c>
      <c r="AA6">
        <f t="shared" si="9"/>
        <v>0.15</v>
      </c>
      <c r="AB6">
        <f t="shared" si="10"/>
        <v>4.03</v>
      </c>
      <c r="AC6">
        <f t="shared" ref="AC6:AC69" si="14">ROUND(M6,3)</f>
        <v>0.186</v>
      </c>
      <c r="AD6">
        <f t="shared" ref="AD6:AD69" si="15">ROUND(N6,3)</f>
        <v>0.193</v>
      </c>
      <c r="AE6">
        <f t="shared" si="11"/>
        <v>0.62</v>
      </c>
      <c r="AF6" s="19">
        <f t="shared" ref="AF6:AF69" si="16">IF(AE6&gt;AE5,ROUND((AE6-AE5)*130,1),0)</f>
        <v>0</v>
      </c>
      <c r="AG6" s="18">
        <f t="shared" si="12"/>
        <v>0</v>
      </c>
      <c r="AH6" s="14">
        <f t="shared" ref="AH6:AH69" si="17">ROUND((0.6105*(EXP((17.273*U6)/(U6+237.3))))*Y6/100,3)</f>
        <v>0.437</v>
      </c>
      <c r="AI6" s="14">
        <f t="shared" ref="AI6:AI69" si="18">ROUND(AH6/Y6*(100-Y6),3)</f>
        <v>1.4E-2</v>
      </c>
      <c r="AK6" s="5">
        <v>5.22</v>
      </c>
      <c r="AL6" s="5"/>
      <c r="AN6" s="5"/>
    </row>
    <row r="7" spans="1:40" x14ac:dyDescent="0.25">
      <c r="A7" s="3">
        <v>3</v>
      </c>
      <c r="B7" s="4">
        <v>24</v>
      </c>
      <c r="C7" s="4">
        <v>18.804166666666664</v>
      </c>
      <c r="D7" s="4">
        <v>-2.9628333333333328</v>
      </c>
      <c r="E7" s="4">
        <v>2.823</v>
      </c>
      <c r="F7" s="4">
        <v>-5.0490000000000004</v>
      </c>
      <c r="G7" s="4">
        <v>99.454166666666652</v>
      </c>
      <c r="H7" s="4">
        <v>100</v>
      </c>
      <c r="I7" s="4">
        <v>98.7</v>
      </c>
      <c r="J7" s="4">
        <v>0.2</v>
      </c>
      <c r="K7" s="4">
        <v>0</v>
      </c>
      <c r="L7" s="4">
        <v>1.51</v>
      </c>
      <c r="M7" s="4">
        <v>0.186</v>
      </c>
      <c r="N7" s="4">
        <v>0.19600000000000001</v>
      </c>
      <c r="O7" s="4">
        <v>0.60199999999999998</v>
      </c>
      <c r="Q7">
        <f t="shared" si="13"/>
        <v>3</v>
      </c>
      <c r="R7">
        <f t="shared" si="0"/>
        <v>24</v>
      </c>
      <c r="S7">
        <f t="shared" si="1"/>
        <v>1.62</v>
      </c>
      <c r="T7">
        <f t="shared" si="2"/>
        <v>-3</v>
      </c>
      <c r="U7">
        <f t="shared" si="3"/>
        <v>2.8</v>
      </c>
      <c r="V7">
        <f t="shared" si="4"/>
        <v>-5</v>
      </c>
      <c r="W7">
        <f t="shared" si="5"/>
        <v>99.5</v>
      </c>
      <c r="X7">
        <f t="shared" si="6"/>
        <v>100</v>
      </c>
      <c r="Y7">
        <f t="shared" si="7"/>
        <v>98.7</v>
      </c>
      <c r="Z7">
        <f t="shared" si="8"/>
        <v>0.2</v>
      </c>
      <c r="AA7">
        <f t="shared" si="9"/>
        <v>0</v>
      </c>
      <c r="AB7">
        <f t="shared" si="10"/>
        <v>1.51</v>
      </c>
      <c r="AC7">
        <f t="shared" si="14"/>
        <v>0.186</v>
      </c>
      <c r="AD7">
        <f t="shared" si="15"/>
        <v>0.19600000000000001</v>
      </c>
      <c r="AE7">
        <f t="shared" si="11"/>
        <v>0.60199999999999998</v>
      </c>
      <c r="AF7" s="19">
        <f t="shared" si="16"/>
        <v>0</v>
      </c>
      <c r="AG7" s="18">
        <f t="shared" si="12"/>
        <v>0</v>
      </c>
      <c r="AH7" s="14">
        <f t="shared" si="17"/>
        <v>0.73699999999999999</v>
      </c>
      <c r="AI7" s="14">
        <f t="shared" si="18"/>
        <v>0.01</v>
      </c>
      <c r="AK7" s="5">
        <v>5.26</v>
      </c>
      <c r="AL7" s="5"/>
      <c r="AN7" s="5"/>
    </row>
    <row r="8" spans="1:40" x14ac:dyDescent="0.25">
      <c r="A8" s="3">
        <v>4</v>
      </c>
      <c r="B8" s="4">
        <v>24</v>
      </c>
      <c r="C8" s="4">
        <v>10.670833333333333</v>
      </c>
      <c r="D8" s="4">
        <v>-5.5116666666666658</v>
      </c>
      <c r="E8" s="4">
        <v>-2.363</v>
      </c>
      <c r="F8" s="4">
        <v>-7.4130000000000003</v>
      </c>
      <c r="G8" s="4">
        <v>98.333333333333357</v>
      </c>
      <c r="H8" s="4">
        <v>100</v>
      </c>
      <c r="I8" s="4">
        <v>97.2</v>
      </c>
      <c r="J8" s="4">
        <v>0</v>
      </c>
      <c r="K8" s="4">
        <v>0.27249999999999996</v>
      </c>
      <c r="L8" s="4">
        <v>8.56</v>
      </c>
      <c r="M8" s="4">
        <v>0.187</v>
      </c>
      <c r="N8" s="4">
        <v>0.19800000000000001</v>
      </c>
      <c r="O8" s="4">
        <v>0.60899999999999999</v>
      </c>
      <c r="Q8">
        <f t="shared" si="13"/>
        <v>4</v>
      </c>
      <c r="R8">
        <f t="shared" si="0"/>
        <v>24</v>
      </c>
      <c r="S8">
        <f t="shared" si="1"/>
        <v>0.92</v>
      </c>
      <c r="T8">
        <f t="shared" si="2"/>
        <v>-5.5</v>
      </c>
      <c r="U8">
        <f t="shared" si="3"/>
        <v>-2.4</v>
      </c>
      <c r="V8">
        <f t="shared" si="4"/>
        <v>-7.4</v>
      </c>
      <c r="W8">
        <f t="shared" si="5"/>
        <v>98.3</v>
      </c>
      <c r="X8">
        <f t="shared" si="6"/>
        <v>100</v>
      </c>
      <c r="Y8">
        <f t="shared" si="7"/>
        <v>97.2</v>
      </c>
      <c r="Z8">
        <f t="shared" si="8"/>
        <v>0</v>
      </c>
      <c r="AA8">
        <f t="shared" si="9"/>
        <v>0.27</v>
      </c>
      <c r="AB8">
        <f t="shared" si="10"/>
        <v>8.56</v>
      </c>
      <c r="AC8">
        <f t="shared" si="14"/>
        <v>0.187</v>
      </c>
      <c r="AD8">
        <f t="shared" si="15"/>
        <v>0.19800000000000001</v>
      </c>
      <c r="AE8">
        <f t="shared" si="11"/>
        <v>0.60899999999999999</v>
      </c>
      <c r="AF8" s="19">
        <f t="shared" si="16"/>
        <v>0.9</v>
      </c>
      <c r="AG8" s="18">
        <f t="shared" si="12"/>
        <v>0.9</v>
      </c>
      <c r="AH8" s="14">
        <f t="shared" si="17"/>
        <v>0.497</v>
      </c>
      <c r="AI8" s="14">
        <f t="shared" si="18"/>
        <v>1.4E-2</v>
      </c>
      <c r="AK8" s="5">
        <v>5.31</v>
      </c>
      <c r="AL8" s="5"/>
      <c r="AN8" s="5"/>
    </row>
    <row r="9" spans="1:40" x14ac:dyDescent="0.25">
      <c r="A9" s="3">
        <v>5</v>
      </c>
      <c r="B9" s="4">
        <v>24</v>
      </c>
      <c r="C9" s="4">
        <v>16.766666666666669</v>
      </c>
      <c r="D9" s="4">
        <v>-7.1740000000000004</v>
      </c>
      <c r="E9" s="4">
        <v>-4.7119999999999997</v>
      </c>
      <c r="F9" s="4">
        <v>-8.73</v>
      </c>
      <c r="G9" s="4">
        <v>95.512499999999989</v>
      </c>
      <c r="H9" s="4">
        <v>97.5</v>
      </c>
      <c r="I9" s="4">
        <v>91.3</v>
      </c>
      <c r="J9" s="4">
        <v>0</v>
      </c>
      <c r="K9" s="4">
        <v>0.43999999999999995</v>
      </c>
      <c r="L9" s="4">
        <v>6.54</v>
      </c>
      <c r="M9" s="4">
        <v>0.188</v>
      </c>
      <c r="N9" s="4">
        <v>0.2</v>
      </c>
      <c r="O9" s="4">
        <v>0.60599999999999998</v>
      </c>
      <c r="Q9">
        <f t="shared" si="13"/>
        <v>5</v>
      </c>
      <c r="R9">
        <f t="shared" si="0"/>
        <v>24</v>
      </c>
      <c r="S9">
        <f t="shared" si="1"/>
        <v>1.45</v>
      </c>
      <c r="T9">
        <f t="shared" si="2"/>
        <v>-7.2</v>
      </c>
      <c r="U9">
        <f t="shared" si="3"/>
        <v>-4.7</v>
      </c>
      <c r="V9">
        <f t="shared" si="4"/>
        <v>-8.6999999999999993</v>
      </c>
      <c r="W9">
        <f t="shared" si="5"/>
        <v>95.5</v>
      </c>
      <c r="X9">
        <f t="shared" si="6"/>
        <v>97.5</v>
      </c>
      <c r="Y9">
        <f t="shared" si="7"/>
        <v>91.3</v>
      </c>
      <c r="Z9">
        <f t="shared" si="8"/>
        <v>0</v>
      </c>
      <c r="AA9">
        <f t="shared" si="9"/>
        <v>0.44</v>
      </c>
      <c r="AB9">
        <f t="shared" si="10"/>
        <v>6.54</v>
      </c>
      <c r="AC9">
        <f t="shared" si="14"/>
        <v>0.188</v>
      </c>
      <c r="AD9">
        <f t="shared" si="15"/>
        <v>0.2</v>
      </c>
      <c r="AE9">
        <f t="shared" si="11"/>
        <v>0.60599999999999998</v>
      </c>
      <c r="AF9" s="19">
        <f t="shared" si="16"/>
        <v>0</v>
      </c>
      <c r="AG9" s="18">
        <f t="shared" si="12"/>
        <v>0</v>
      </c>
      <c r="AH9" s="14">
        <f t="shared" si="17"/>
        <v>0.39300000000000002</v>
      </c>
      <c r="AI9" s="14">
        <f t="shared" si="18"/>
        <v>3.6999999999999998E-2</v>
      </c>
      <c r="AK9" s="5">
        <v>5.36</v>
      </c>
      <c r="AL9" s="5"/>
      <c r="AN9" s="5"/>
    </row>
    <row r="10" spans="1:40" x14ac:dyDescent="0.25">
      <c r="A10" s="3">
        <v>6</v>
      </c>
      <c r="B10" s="4">
        <v>24</v>
      </c>
      <c r="C10" s="4">
        <v>5.9333333333333336</v>
      </c>
      <c r="D10" s="4">
        <v>-7.3439583333333331</v>
      </c>
      <c r="E10" s="4">
        <v>-5.3259999999999996</v>
      </c>
      <c r="F10" s="4">
        <v>-9.9890000000000008</v>
      </c>
      <c r="G10" s="4">
        <v>97.004166666666649</v>
      </c>
      <c r="H10" s="4">
        <v>98</v>
      </c>
      <c r="I10" s="4">
        <v>95.6</v>
      </c>
      <c r="J10" s="4">
        <v>0</v>
      </c>
      <c r="K10" s="4">
        <v>0.29374999999999996</v>
      </c>
      <c r="L10" s="4">
        <v>6.04</v>
      </c>
      <c r="M10" s="4">
        <v>0.188</v>
      </c>
      <c r="N10" s="4">
        <v>0.20200000000000001</v>
      </c>
      <c r="O10" s="4">
        <v>0.81899999999999995</v>
      </c>
      <c r="Q10">
        <f t="shared" si="13"/>
        <v>6</v>
      </c>
      <c r="R10">
        <f t="shared" si="0"/>
        <v>24</v>
      </c>
      <c r="S10">
        <f t="shared" si="1"/>
        <v>0.51</v>
      </c>
      <c r="T10">
        <f t="shared" si="2"/>
        <v>-7.3</v>
      </c>
      <c r="U10">
        <f t="shared" si="3"/>
        <v>-5.3</v>
      </c>
      <c r="V10">
        <f t="shared" si="4"/>
        <v>-10</v>
      </c>
      <c r="W10">
        <f t="shared" si="5"/>
        <v>97</v>
      </c>
      <c r="X10">
        <f t="shared" si="6"/>
        <v>98</v>
      </c>
      <c r="Y10">
        <f t="shared" si="7"/>
        <v>95.6</v>
      </c>
      <c r="Z10">
        <f t="shared" si="8"/>
        <v>0</v>
      </c>
      <c r="AA10">
        <f t="shared" si="9"/>
        <v>0.28999999999999998</v>
      </c>
      <c r="AB10">
        <f t="shared" si="10"/>
        <v>6.04</v>
      </c>
      <c r="AC10">
        <f t="shared" si="14"/>
        <v>0.188</v>
      </c>
      <c r="AD10">
        <f t="shared" si="15"/>
        <v>0.20200000000000001</v>
      </c>
      <c r="AE10">
        <f t="shared" si="11"/>
        <v>0.81899999999999995</v>
      </c>
      <c r="AF10" s="19">
        <f t="shared" si="16"/>
        <v>27.7</v>
      </c>
      <c r="AG10" s="18">
        <f t="shared" si="12"/>
        <v>27.7</v>
      </c>
      <c r="AH10" s="14">
        <f t="shared" si="17"/>
        <v>0.39300000000000002</v>
      </c>
      <c r="AI10" s="14">
        <f t="shared" si="18"/>
        <v>1.7999999999999999E-2</v>
      </c>
      <c r="AK10" s="5">
        <v>5.41</v>
      </c>
      <c r="AL10" s="5"/>
      <c r="AN10" s="5"/>
    </row>
    <row r="11" spans="1:40" x14ac:dyDescent="0.25">
      <c r="A11" s="3">
        <v>7</v>
      </c>
      <c r="B11" s="4">
        <v>24</v>
      </c>
      <c r="C11" s="4">
        <v>6.6916666666666664</v>
      </c>
      <c r="D11" s="4">
        <v>-11.749083333333333</v>
      </c>
      <c r="E11" s="4">
        <v>-10.162000000000001</v>
      </c>
      <c r="F11" s="4">
        <v>-14.004</v>
      </c>
      <c r="G11" s="4">
        <v>94.424999999999997</v>
      </c>
      <c r="H11" s="4">
        <v>95.5</v>
      </c>
      <c r="I11" s="4">
        <v>93</v>
      </c>
      <c r="J11" s="4">
        <v>0</v>
      </c>
      <c r="K11" s="4">
        <v>0.12625</v>
      </c>
      <c r="L11" s="4">
        <v>5.54</v>
      </c>
      <c r="M11" s="4">
        <v>0.189</v>
      </c>
      <c r="N11" s="4">
        <v>0.20399999999999999</v>
      </c>
      <c r="O11" s="4">
        <v>0.76900000000000002</v>
      </c>
      <c r="Q11">
        <f t="shared" si="13"/>
        <v>7</v>
      </c>
      <c r="R11">
        <f t="shared" si="0"/>
        <v>24</v>
      </c>
      <c r="S11">
        <f t="shared" si="1"/>
        <v>0.57999999999999996</v>
      </c>
      <c r="T11">
        <f t="shared" si="2"/>
        <v>-11.7</v>
      </c>
      <c r="U11">
        <f t="shared" si="3"/>
        <v>-10.199999999999999</v>
      </c>
      <c r="V11">
        <f t="shared" si="4"/>
        <v>-14</v>
      </c>
      <c r="W11">
        <f t="shared" si="5"/>
        <v>94.4</v>
      </c>
      <c r="X11">
        <f t="shared" si="6"/>
        <v>95.5</v>
      </c>
      <c r="Y11">
        <f t="shared" si="7"/>
        <v>93</v>
      </c>
      <c r="Z11">
        <f t="shared" si="8"/>
        <v>0</v>
      </c>
      <c r="AA11">
        <f t="shared" si="9"/>
        <v>0.13</v>
      </c>
      <c r="AB11">
        <f t="shared" si="10"/>
        <v>5.54</v>
      </c>
      <c r="AC11">
        <f t="shared" si="14"/>
        <v>0.189</v>
      </c>
      <c r="AD11">
        <f t="shared" si="15"/>
        <v>0.20399999999999999</v>
      </c>
      <c r="AE11">
        <f t="shared" si="11"/>
        <v>0.76900000000000002</v>
      </c>
      <c r="AF11" s="19">
        <f t="shared" si="16"/>
        <v>0</v>
      </c>
      <c r="AG11" s="18">
        <f t="shared" si="12"/>
        <v>0</v>
      </c>
      <c r="AH11" s="14">
        <f t="shared" si="17"/>
        <v>0.26100000000000001</v>
      </c>
      <c r="AI11" s="14">
        <f t="shared" si="18"/>
        <v>0.02</v>
      </c>
      <c r="AK11" s="5">
        <v>5.47</v>
      </c>
      <c r="AL11" s="5"/>
      <c r="AN11" s="5"/>
    </row>
    <row r="12" spans="1:40" x14ac:dyDescent="0.25">
      <c r="A12" s="3">
        <v>8</v>
      </c>
      <c r="B12" s="4">
        <v>24</v>
      </c>
      <c r="C12" s="4">
        <v>6.8708333333333327</v>
      </c>
      <c r="D12" s="4">
        <v>-11.604500000000002</v>
      </c>
      <c r="E12" s="4">
        <v>-7.673</v>
      </c>
      <c r="F12" s="4">
        <v>-15.506</v>
      </c>
      <c r="G12" s="4">
        <v>94.08750000000002</v>
      </c>
      <c r="H12" s="4">
        <v>95.4</v>
      </c>
      <c r="I12" s="4">
        <v>92.5</v>
      </c>
      <c r="J12" s="4">
        <v>0</v>
      </c>
      <c r="K12" s="4">
        <v>0.67083333333333328</v>
      </c>
      <c r="L12" s="4">
        <v>7.55</v>
      </c>
      <c r="M12" s="4">
        <v>0.19</v>
      </c>
      <c r="N12" s="4">
        <v>0.20599999999999999</v>
      </c>
      <c r="O12" s="4">
        <v>0.83499999999999996</v>
      </c>
      <c r="Q12">
        <f t="shared" si="13"/>
        <v>8</v>
      </c>
      <c r="R12">
        <f t="shared" si="0"/>
        <v>24</v>
      </c>
      <c r="S12">
        <f t="shared" si="1"/>
        <v>0.59</v>
      </c>
      <c r="T12">
        <f t="shared" si="2"/>
        <v>-11.6</v>
      </c>
      <c r="U12">
        <f t="shared" si="3"/>
        <v>-7.7</v>
      </c>
      <c r="V12">
        <f t="shared" si="4"/>
        <v>-15.5</v>
      </c>
      <c r="W12">
        <f t="shared" si="5"/>
        <v>94.1</v>
      </c>
      <c r="X12">
        <f t="shared" si="6"/>
        <v>95.4</v>
      </c>
      <c r="Y12">
        <f t="shared" si="7"/>
        <v>92.5</v>
      </c>
      <c r="Z12">
        <f t="shared" si="8"/>
        <v>0</v>
      </c>
      <c r="AA12">
        <f t="shared" si="9"/>
        <v>0.67</v>
      </c>
      <c r="AB12">
        <f t="shared" si="10"/>
        <v>7.55</v>
      </c>
      <c r="AC12">
        <f t="shared" si="14"/>
        <v>0.19</v>
      </c>
      <c r="AD12">
        <f t="shared" si="15"/>
        <v>0.20599999999999999</v>
      </c>
      <c r="AE12">
        <f t="shared" si="11"/>
        <v>0.83499999999999996</v>
      </c>
      <c r="AF12" s="19">
        <f t="shared" si="16"/>
        <v>8.6</v>
      </c>
      <c r="AG12" s="18">
        <f t="shared" si="12"/>
        <v>8.6</v>
      </c>
      <c r="AH12" s="14">
        <f t="shared" si="17"/>
        <v>0.316</v>
      </c>
      <c r="AI12" s="14">
        <f t="shared" si="18"/>
        <v>2.5999999999999999E-2</v>
      </c>
      <c r="AK12" s="5">
        <v>5.53</v>
      </c>
      <c r="AL12" s="5"/>
      <c r="AN12" s="5"/>
    </row>
    <row r="13" spans="1:40" x14ac:dyDescent="0.25">
      <c r="A13" s="3">
        <v>9</v>
      </c>
      <c r="B13" s="4">
        <v>24</v>
      </c>
      <c r="C13" s="4">
        <v>24.795833333333334</v>
      </c>
      <c r="D13" s="4">
        <v>-7.0325416666666678</v>
      </c>
      <c r="E13" s="4">
        <v>-5.7290000000000001</v>
      </c>
      <c r="F13" s="4">
        <v>-8.7970000000000006</v>
      </c>
      <c r="G13" s="4">
        <v>97.016666666666666</v>
      </c>
      <c r="H13" s="4">
        <v>97.7</v>
      </c>
      <c r="I13" s="4">
        <v>95.4</v>
      </c>
      <c r="J13" s="4">
        <v>0</v>
      </c>
      <c r="K13" s="4">
        <v>1.2158333333333333</v>
      </c>
      <c r="L13" s="4">
        <v>9.06</v>
      </c>
      <c r="M13" s="4">
        <v>0.191</v>
      </c>
      <c r="N13" s="4">
        <v>0.20799999999999999</v>
      </c>
      <c r="O13" s="4">
        <v>0.86199999999999999</v>
      </c>
      <c r="Q13">
        <f t="shared" si="13"/>
        <v>9</v>
      </c>
      <c r="R13">
        <f t="shared" si="0"/>
        <v>24</v>
      </c>
      <c r="S13">
        <f t="shared" si="1"/>
        <v>2.14</v>
      </c>
      <c r="T13">
        <f t="shared" si="2"/>
        <v>-7</v>
      </c>
      <c r="U13">
        <f t="shared" si="3"/>
        <v>-5.7</v>
      </c>
      <c r="V13">
        <f t="shared" si="4"/>
        <v>-8.8000000000000007</v>
      </c>
      <c r="W13">
        <f t="shared" si="5"/>
        <v>97</v>
      </c>
      <c r="X13">
        <f t="shared" si="6"/>
        <v>97.7</v>
      </c>
      <c r="Y13">
        <f t="shared" si="7"/>
        <v>95.4</v>
      </c>
      <c r="Z13">
        <f t="shared" si="8"/>
        <v>0</v>
      </c>
      <c r="AA13">
        <f t="shared" si="9"/>
        <v>1.22</v>
      </c>
      <c r="AB13">
        <f t="shared" si="10"/>
        <v>9.06</v>
      </c>
      <c r="AC13">
        <f t="shared" si="14"/>
        <v>0.191</v>
      </c>
      <c r="AD13">
        <f t="shared" si="15"/>
        <v>0.20799999999999999</v>
      </c>
      <c r="AE13">
        <f t="shared" si="11"/>
        <v>0.86199999999999999</v>
      </c>
      <c r="AF13" s="19">
        <f t="shared" si="16"/>
        <v>3.5</v>
      </c>
      <c r="AG13" s="18">
        <f t="shared" si="12"/>
        <v>3.5</v>
      </c>
      <c r="AH13" s="14">
        <f t="shared" si="17"/>
        <v>0.38100000000000001</v>
      </c>
      <c r="AI13" s="14">
        <f t="shared" si="18"/>
        <v>1.7999999999999999E-2</v>
      </c>
      <c r="AK13" s="5">
        <v>5.6</v>
      </c>
      <c r="AL13" s="5"/>
      <c r="AN13" s="5"/>
    </row>
    <row r="14" spans="1:40" x14ac:dyDescent="0.25">
      <c r="A14" s="3">
        <v>10</v>
      </c>
      <c r="B14" s="4">
        <v>24</v>
      </c>
      <c r="C14" s="4">
        <v>46.225000000000001</v>
      </c>
      <c r="D14" s="4">
        <v>-12.304499999999997</v>
      </c>
      <c r="E14" s="4">
        <v>-7.64</v>
      </c>
      <c r="F14" s="4">
        <v>-15.345000000000001</v>
      </c>
      <c r="G14" s="4">
        <v>94.133333333333326</v>
      </c>
      <c r="H14" s="4">
        <v>97.1</v>
      </c>
      <c r="I14" s="4">
        <v>92.2</v>
      </c>
      <c r="J14" s="4">
        <v>0</v>
      </c>
      <c r="K14" s="4">
        <v>0.83833333333333337</v>
      </c>
      <c r="L14" s="4">
        <v>6.54</v>
      </c>
      <c r="M14" s="4">
        <v>0.191</v>
      </c>
      <c r="N14" s="4">
        <v>0.21</v>
      </c>
      <c r="O14" s="4">
        <v>0.84099999999999997</v>
      </c>
      <c r="Q14">
        <f t="shared" si="13"/>
        <v>10</v>
      </c>
      <c r="R14">
        <f t="shared" si="0"/>
        <v>24</v>
      </c>
      <c r="S14">
        <f t="shared" si="1"/>
        <v>3.99</v>
      </c>
      <c r="T14">
        <f t="shared" si="2"/>
        <v>-12.3</v>
      </c>
      <c r="U14">
        <f t="shared" si="3"/>
        <v>-7.6</v>
      </c>
      <c r="V14">
        <f t="shared" si="4"/>
        <v>-15.3</v>
      </c>
      <c r="W14">
        <f t="shared" si="5"/>
        <v>94.1</v>
      </c>
      <c r="X14">
        <f t="shared" si="6"/>
        <v>97.1</v>
      </c>
      <c r="Y14">
        <f t="shared" si="7"/>
        <v>92.2</v>
      </c>
      <c r="Z14">
        <f t="shared" si="8"/>
        <v>0</v>
      </c>
      <c r="AA14">
        <f t="shared" si="9"/>
        <v>0.84</v>
      </c>
      <c r="AB14">
        <f t="shared" si="10"/>
        <v>6.54</v>
      </c>
      <c r="AC14">
        <f t="shared" si="14"/>
        <v>0.191</v>
      </c>
      <c r="AD14">
        <f t="shared" si="15"/>
        <v>0.21</v>
      </c>
      <c r="AE14">
        <f t="shared" si="11"/>
        <v>0.84099999999999997</v>
      </c>
      <c r="AF14" s="19">
        <f t="shared" si="16"/>
        <v>0</v>
      </c>
      <c r="AG14" s="18">
        <f t="shared" si="12"/>
        <v>0</v>
      </c>
      <c r="AH14" s="14">
        <f t="shared" si="17"/>
        <v>0.318</v>
      </c>
      <c r="AI14" s="14">
        <f t="shared" si="18"/>
        <v>2.7E-2</v>
      </c>
      <c r="AK14" s="5">
        <v>5.67</v>
      </c>
      <c r="AL14" s="5"/>
      <c r="AN14" s="5"/>
    </row>
    <row r="15" spans="1:40" x14ac:dyDescent="0.25">
      <c r="A15" s="3">
        <v>11</v>
      </c>
      <c r="B15" s="4">
        <v>24</v>
      </c>
      <c r="C15" s="4">
        <v>37.370833333333337</v>
      </c>
      <c r="D15" s="4">
        <v>-23.824999999999999</v>
      </c>
      <c r="E15" s="4">
        <v>-15.628</v>
      </c>
      <c r="F15" s="4">
        <v>-34.262</v>
      </c>
      <c r="G15" s="4">
        <v>87.037500000000009</v>
      </c>
      <c r="H15" s="4">
        <v>92.1</v>
      </c>
      <c r="I15" s="4">
        <v>80.2</v>
      </c>
      <c r="J15" s="4">
        <v>0</v>
      </c>
      <c r="K15" s="4">
        <v>2.5162500000000008</v>
      </c>
      <c r="L15" s="4">
        <v>9.06</v>
      </c>
      <c r="M15" s="4">
        <v>0.192</v>
      </c>
      <c r="N15" s="4">
        <v>0.21199999999999999</v>
      </c>
      <c r="O15" s="4">
        <v>0.79300000000000004</v>
      </c>
      <c r="Q15">
        <f t="shared" si="13"/>
        <v>11</v>
      </c>
      <c r="R15">
        <f t="shared" si="0"/>
        <v>24</v>
      </c>
      <c r="S15">
        <f t="shared" si="1"/>
        <v>3.23</v>
      </c>
      <c r="T15">
        <f t="shared" si="2"/>
        <v>-23.8</v>
      </c>
      <c r="U15">
        <f t="shared" si="3"/>
        <v>-15.6</v>
      </c>
      <c r="V15">
        <f t="shared" si="4"/>
        <v>-34.299999999999997</v>
      </c>
      <c r="W15">
        <f t="shared" si="5"/>
        <v>87</v>
      </c>
      <c r="X15">
        <f t="shared" si="6"/>
        <v>92.1</v>
      </c>
      <c r="Y15">
        <f t="shared" si="7"/>
        <v>80.2</v>
      </c>
      <c r="Z15">
        <f t="shared" si="8"/>
        <v>0</v>
      </c>
      <c r="AA15">
        <f t="shared" si="9"/>
        <v>2.52</v>
      </c>
      <c r="AB15">
        <f t="shared" si="10"/>
        <v>9.06</v>
      </c>
      <c r="AC15">
        <f t="shared" si="14"/>
        <v>0.192</v>
      </c>
      <c r="AD15">
        <f t="shared" si="15"/>
        <v>0.21199999999999999</v>
      </c>
      <c r="AE15">
        <f t="shared" si="11"/>
        <v>0.79300000000000004</v>
      </c>
      <c r="AF15" s="19">
        <f t="shared" si="16"/>
        <v>0</v>
      </c>
      <c r="AG15" s="18">
        <f t="shared" si="12"/>
        <v>0</v>
      </c>
      <c r="AH15" s="14">
        <f t="shared" si="17"/>
        <v>0.14499999999999999</v>
      </c>
      <c r="AI15" s="14">
        <f t="shared" si="18"/>
        <v>3.5999999999999997E-2</v>
      </c>
      <c r="AK15" s="5">
        <v>5.74</v>
      </c>
      <c r="AL15" s="5"/>
      <c r="AN15" s="5"/>
    </row>
    <row r="16" spans="1:40" x14ac:dyDescent="0.25">
      <c r="A16" s="3">
        <v>12</v>
      </c>
      <c r="B16" s="4">
        <v>24</v>
      </c>
      <c r="C16" s="4">
        <v>57.837500000000006</v>
      </c>
      <c r="D16" s="4">
        <v>-32.265499999999996</v>
      </c>
      <c r="E16" s="4">
        <v>-22.832999999999998</v>
      </c>
      <c r="F16" s="4">
        <v>-36.058999999999997</v>
      </c>
      <c r="G16" s="4">
        <v>80.679166666666688</v>
      </c>
      <c r="H16" s="4">
        <v>84.7</v>
      </c>
      <c r="I16" s="4">
        <v>78.7</v>
      </c>
      <c r="J16" s="4">
        <v>0</v>
      </c>
      <c r="K16" s="4">
        <v>1.3637500000000002</v>
      </c>
      <c r="L16" s="4">
        <v>9.06</v>
      </c>
      <c r="M16" s="4">
        <v>0.193</v>
      </c>
      <c r="N16" s="4">
        <v>0.21299999999999999</v>
      </c>
      <c r="O16" s="4">
        <v>0.79500000000000004</v>
      </c>
      <c r="Q16">
        <f t="shared" si="13"/>
        <v>12</v>
      </c>
      <c r="R16">
        <f t="shared" si="0"/>
        <v>24</v>
      </c>
      <c r="S16">
        <f t="shared" si="1"/>
        <v>5</v>
      </c>
      <c r="T16">
        <f t="shared" si="2"/>
        <v>-32.299999999999997</v>
      </c>
      <c r="U16">
        <f t="shared" si="3"/>
        <v>-22.8</v>
      </c>
      <c r="V16">
        <f t="shared" si="4"/>
        <v>-36.1</v>
      </c>
      <c r="W16">
        <f t="shared" si="5"/>
        <v>80.7</v>
      </c>
      <c r="X16">
        <f t="shared" si="6"/>
        <v>84.7</v>
      </c>
      <c r="Y16">
        <f t="shared" si="7"/>
        <v>78.7</v>
      </c>
      <c r="Z16">
        <f t="shared" si="8"/>
        <v>0</v>
      </c>
      <c r="AA16">
        <f t="shared" si="9"/>
        <v>1.36</v>
      </c>
      <c r="AB16">
        <f t="shared" si="10"/>
        <v>9.06</v>
      </c>
      <c r="AC16">
        <f t="shared" si="14"/>
        <v>0.193</v>
      </c>
      <c r="AD16">
        <f t="shared" si="15"/>
        <v>0.21299999999999999</v>
      </c>
      <c r="AE16">
        <f t="shared" si="11"/>
        <v>0.79500000000000004</v>
      </c>
      <c r="AF16" s="19">
        <f t="shared" si="16"/>
        <v>0.3</v>
      </c>
      <c r="AG16" s="18">
        <f t="shared" si="12"/>
        <v>0.3</v>
      </c>
      <c r="AH16" s="14">
        <f t="shared" si="17"/>
        <v>7.6999999999999999E-2</v>
      </c>
      <c r="AI16" s="14">
        <f t="shared" si="18"/>
        <v>2.1000000000000001E-2</v>
      </c>
      <c r="AK16" s="5">
        <v>5.82</v>
      </c>
      <c r="AL16" s="5"/>
      <c r="AN16" s="5"/>
    </row>
    <row r="17" spans="1:40" x14ac:dyDescent="0.25">
      <c r="A17" s="3">
        <v>13</v>
      </c>
      <c r="B17" s="4">
        <v>24</v>
      </c>
      <c r="C17" s="4">
        <v>74.458333333333329</v>
      </c>
      <c r="D17" s="4">
        <v>-25.647208333333335</v>
      </c>
      <c r="E17" s="4">
        <v>-20.451000000000001</v>
      </c>
      <c r="F17" s="4">
        <v>-32.445</v>
      </c>
      <c r="G17" s="4">
        <v>84.45</v>
      </c>
      <c r="H17" s="4">
        <v>88.4</v>
      </c>
      <c r="I17" s="4">
        <v>80.3</v>
      </c>
      <c r="J17" s="4">
        <v>0</v>
      </c>
      <c r="K17" s="4">
        <v>1.6354166666666667</v>
      </c>
      <c r="L17" s="4">
        <v>8.0500000000000007</v>
      </c>
      <c r="M17" s="4">
        <v>0.19400000000000001</v>
      </c>
      <c r="N17" s="4">
        <v>0.214</v>
      </c>
      <c r="O17" s="4">
        <v>0.77900000000000003</v>
      </c>
      <c r="Q17">
        <f t="shared" si="13"/>
        <v>13</v>
      </c>
      <c r="R17">
        <f t="shared" si="0"/>
        <v>24</v>
      </c>
      <c r="S17">
        <f t="shared" si="1"/>
        <v>6.43</v>
      </c>
      <c r="T17">
        <f t="shared" si="2"/>
        <v>-25.6</v>
      </c>
      <c r="U17">
        <f t="shared" si="3"/>
        <v>-20.5</v>
      </c>
      <c r="V17">
        <f t="shared" si="4"/>
        <v>-32.4</v>
      </c>
      <c r="W17">
        <f t="shared" si="5"/>
        <v>84.5</v>
      </c>
      <c r="X17">
        <f t="shared" si="6"/>
        <v>88.4</v>
      </c>
      <c r="Y17">
        <f t="shared" si="7"/>
        <v>80.3</v>
      </c>
      <c r="Z17">
        <f t="shared" si="8"/>
        <v>0</v>
      </c>
      <c r="AA17">
        <f t="shared" si="9"/>
        <v>1.64</v>
      </c>
      <c r="AB17">
        <f t="shared" si="10"/>
        <v>8.0500000000000007</v>
      </c>
      <c r="AC17">
        <f t="shared" si="14"/>
        <v>0.19400000000000001</v>
      </c>
      <c r="AD17">
        <f t="shared" si="15"/>
        <v>0.214</v>
      </c>
      <c r="AE17">
        <f t="shared" si="11"/>
        <v>0.77900000000000003</v>
      </c>
      <c r="AF17" s="19">
        <f t="shared" si="16"/>
        <v>0</v>
      </c>
      <c r="AG17" s="18">
        <f t="shared" si="12"/>
        <v>0</v>
      </c>
      <c r="AH17" s="14">
        <f t="shared" si="17"/>
        <v>9.6000000000000002E-2</v>
      </c>
      <c r="AI17" s="14">
        <f t="shared" si="18"/>
        <v>2.4E-2</v>
      </c>
      <c r="AK17" s="5">
        <v>5.89</v>
      </c>
      <c r="AL17" s="5"/>
      <c r="AM17" s="5"/>
      <c r="AN17" s="5"/>
    </row>
    <row r="18" spans="1:40" x14ac:dyDescent="0.25">
      <c r="A18" s="3">
        <v>14</v>
      </c>
      <c r="B18" s="4">
        <v>24</v>
      </c>
      <c r="C18" s="4">
        <v>63.67499999999999</v>
      </c>
      <c r="D18" s="4">
        <v>-17.989541666666668</v>
      </c>
      <c r="E18" s="4">
        <v>-11.361000000000001</v>
      </c>
      <c r="F18" s="4">
        <v>-20.641999999999999</v>
      </c>
      <c r="G18" s="4">
        <v>89.274999999999991</v>
      </c>
      <c r="H18" s="4">
        <v>90.8</v>
      </c>
      <c r="I18" s="4">
        <v>88.2</v>
      </c>
      <c r="J18" s="4">
        <v>0</v>
      </c>
      <c r="K18" s="4">
        <v>2.0966666666666671</v>
      </c>
      <c r="L18" s="4">
        <v>9.56</v>
      </c>
      <c r="M18" s="4">
        <v>0.19600000000000001</v>
      </c>
      <c r="N18" s="4">
        <v>0.215</v>
      </c>
      <c r="O18" s="4">
        <v>0.77200000000000002</v>
      </c>
      <c r="Q18">
        <f t="shared" si="13"/>
        <v>14</v>
      </c>
      <c r="R18">
        <f t="shared" si="0"/>
        <v>24</v>
      </c>
      <c r="S18">
        <f t="shared" si="1"/>
        <v>5.5</v>
      </c>
      <c r="T18">
        <f t="shared" si="2"/>
        <v>-18</v>
      </c>
      <c r="U18">
        <f t="shared" si="3"/>
        <v>-11.4</v>
      </c>
      <c r="V18">
        <f t="shared" si="4"/>
        <v>-20.6</v>
      </c>
      <c r="W18">
        <f t="shared" si="5"/>
        <v>89.3</v>
      </c>
      <c r="X18">
        <f t="shared" si="6"/>
        <v>90.8</v>
      </c>
      <c r="Y18">
        <f t="shared" si="7"/>
        <v>88.2</v>
      </c>
      <c r="Z18">
        <f t="shared" si="8"/>
        <v>0</v>
      </c>
      <c r="AA18">
        <f t="shared" si="9"/>
        <v>2.1</v>
      </c>
      <c r="AB18">
        <f t="shared" si="10"/>
        <v>9.56</v>
      </c>
      <c r="AC18">
        <f t="shared" si="14"/>
        <v>0.19600000000000001</v>
      </c>
      <c r="AD18">
        <f t="shared" si="15"/>
        <v>0.215</v>
      </c>
      <c r="AE18">
        <f t="shared" si="11"/>
        <v>0.77200000000000002</v>
      </c>
      <c r="AF18" s="19">
        <f t="shared" si="16"/>
        <v>0</v>
      </c>
      <c r="AG18" s="18">
        <f t="shared" si="12"/>
        <v>0</v>
      </c>
      <c r="AH18" s="14">
        <f t="shared" si="17"/>
        <v>0.22500000000000001</v>
      </c>
      <c r="AI18" s="14">
        <f t="shared" si="18"/>
        <v>0.03</v>
      </c>
      <c r="AK18" s="5">
        <v>5.98</v>
      </c>
      <c r="AL18" s="5"/>
      <c r="AM18" s="5"/>
      <c r="AN18" s="5"/>
    </row>
    <row r="19" spans="1:40" x14ac:dyDescent="0.25">
      <c r="A19" s="3">
        <v>15</v>
      </c>
      <c r="B19" s="4">
        <v>24</v>
      </c>
      <c r="C19" s="4">
        <v>56.462500000000006</v>
      </c>
      <c r="D19" s="4">
        <v>-15.412666666666668</v>
      </c>
      <c r="E19" s="4">
        <v>-10.092000000000001</v>
      </c>
      <c r="F19" s="4">
        <v>-21.077000000000002</v>
      </c>
      <c r="G19" s="4">
        <v>89.162500000000023</v>
      </c>
      <c r="H19" s="4">
        <v>92.5</v>
      </c>
      <c r="I19" s="4">
        <v>83.4</v>
      </c>
      <c r="J19" s="4">
        <v>0</v>
      </c>
      <c r="K19" s="4">
        <v>0.27208333333333329</v>
      </c>
      <c r="L19" s="4">
        <v>6.54</v>
      </c>
      <c r="M19" s="4">
        <v>0.19600000000000001</v>
      </c>
      <c r="N19" s="4">
        <v>0.216</v>
      </c>
      <c r="O19" s="4">
        <v>0.78400000000000003</v>
      </c>
      <c r="Q19">
        <f t="shared" si="13"/>
        <v>15</v>
      </c>
      <c r="R19">
        <f t="shared" si="0"/>
        <v>24</v>
      </c>
      <c r="S19">
        <f t="shared" si="1"/>
        <v>4.88</v>
      </c>
      <c r="T19">
        <f t="shared" si="2"/>
        <v>-15.4</v>
      </c>
      <c r="U19">
        <f t="shared" si="3"/>
        <v>-10.1</v>
      </c>
      <c r="V19">
        <f t="shared" si="4"/>
        <v>-21.1</v>
      </c>
      <c r="W19">
        <f t="shared" si="5"/>
        <v>89.2</v>
      </c>
      <c r="X19">
        <f t="shared" si="6"/>
        <v>92.5</v>
      </c>
      <c r="Y19">
        <f t="shared" si="7"/>
        <v>83.4</v>
      </c>
      <c r="Z19">
        <f t="shared" si="8"/>
        <v>0</v>
      </c>
      <c r="AA19">
        <f t="shared" si="9"/>
        <v>0.27</v>
      </c>
      <c r="AB19">
        <f t="shared" si="10"/>
        <v>6.54</v>
      </c>
      <c r="AC19">
        <f t="shared" si="14"/>
        <v>0.19600000000000001</v>
      </c>
      <c r="AD19">
        <f t="shared" si="15"/>
        <v>0.216</v>
      </c>
      <c r="AE19">
        <f t="shared" si="11"/>
        <v>0.78400000000000003</v>
      </c>
      <c r="AF19" s="19">
        <f t="shared" si="16"/>
        <v>1.6</v>
      </c>
      <c r="AG19" s="18">
        <f t="shared" si="12"/>
        <v>1.6</v>
      </c>
      <c r="AH19" s="14">
        <f t="shared" si="17"/>
        <v>0.23599999999999999</v>
      </c>
      <c r="AI19" s="14">
        <f t="shared" si="18"/>
        <v>4.7E-2</v>
      </c>
      <c r="AK19" s="5">
        <v>6.07</v>
      </c>
      <c r="AL19" s="5"/>
      <c r="AM19" s="5"/>
      <c r="AN19" s="5"/>
    </row>
    <row r="20" spans="1:40" x14ac:dyDescent="0.25">
      <c r="A20" s="3">
        <v>16</v>
      </c>
      <c r="B20" s="4">
        <v>24</v>
      </c>
      <c r="C20" s="4">
        <v>40.18333333333333</v>
      </c>
      <c r="D20" s="4">
        <v>-13.506500000000003</v>
      </c>
      <c r="E20" s="4">
        <v>-9.3710000000000004</v>
      </c>
      <c r="F20" s="4">
        <v>-16.16</v>
      </c>
      <c r="G20" s="4">
        <v>87.21250000000002</v>
      </c>
      <c r="H20" s="4">
        <v>93.1</v>
      </c>
      <c r="I20" s="4">
        <v>81.599999999999994</v>
      </c>
      <c r="J20" s="4">
        <v>0</v>
      </c>
      <c r="K20" s="4">
        <v>1.9495833333333339</v>
      </c>
      <c r="L20" s="4">
        <v>8.0500000000000007</v>
      </c>
      <c r="M20" s="4">
        <v>0.19600000000000001</v>
      </c>
      <c r="N20" s="4">
        <v>0.217</v>
      </c>
      <c r="O20" s="4">
        <v>0.76800000000000002</v>
      </c>
      <c r="Q20">
        <f t="shared" si="13"/>
        <v>16</v>
      </c>
      <c r="R20">
        <f t="shared" si="0"/>
        <v>24</v>
      </c>
      <c r="S20">
        <f t="shared" si="1"/>
        <v>3.47</v>
      </c>
      <c r="T20">
        <f t="shared" si="2"/>
        <v>-13.5</v>
      </c>
      <c r="U20">
        <f t="shared" si="3"/>
        <v>-9.4</v>
      </c>
      <c r="V20">
        <f t="shared" si="4"/>
        <v>-16.2</v>
      </c>
      <c r="W20">
        <f t="shared" si="5"/>
        <v>87.2</v>
      </c>
      <c r="X20">
        <f t="shared" si="6"/>
        <v>93.1</v>
      </c>
      <c r="Y20">
        <f t="shared" si="7"/>
        <v>81.599999999999994</v>
      </c>
      <c r="Z20">
        <f t="shared" si="8"/>
        <v>0</v>
      </c>
      <c r="AA20">
        <f t="shared" si="9"/>
        <v>1.95</v>
      </c>
      <c r="AB20">
        <f t="shared" si="10"/>
        <v>8.0500000000000007</v>
      </c>
      <c r="AC20">
        <f t="shared" si="14"/>
        <v>0.19600000000000001</v>
      </c>
      <c r="AD20">
        <f t="shared" si="15"/>
        <v>0.217</v>
      </c>
      <c r="AE20">
        <f t="shared" si="11"/>
        <v>0.76800000000000002</v>
      </c>
      <c r="AF20" s="19">
        <f t="shared" si="16"/>
        <v>0</v>
      </c>
      <c r="AG20" s="18">
        <f t="shared" si="12"/>
        <v>0</v>
      </c>
      <c r="AH20" s="14">
        <f t="shared" si="17"/>
        <v>0.24399999999999999</v>
      </c>
      <c r="AI20" s="14">
        <f t="shared" si="18"/>
        <v>5.5E-2</v>
      </c>
      <c r="AK20" s="5">
        <v>6.15</v>
      </c>
      <c r="AL20" s="5"/>
      <c r="AM20" s="5"/>
      <c r="AN20" s="5"/>
    </row>
    <row r="21" spans="1:40" x14ac:dyDescent="0.25">
      <c r="A21" s="3">
        <v>17</v>
      </c>
      <c r="B21" s="4">
        <v>24</v>
      </c>
      <c r="C21" s="4">
        <v>21.954166666666669</v>
      </c>
      <c r="D21" s="4">
        <v>-16.58520833333333</v>
      </c>
      <c r="E21" s="4">
        <v>-13.087999999999999</v>
      </c>
      <c r="F21" s="4">
        <v>-18.652000000000001</v>
      </c>
      <c r="G21" s="4">
        <v>90.625</v>
      </c>
      <c r="H21" s="4">
        <v>91.6</v>
      </c>
      <c r="I21" s="4">
        <v>89.8</v>
      </c>
      <c r="J21" s="4">
        <v>0</v>
      </c>
      <c r="K21" s="4">
        <v>2.3062499999999995</v>
      </c>
      <c r="L21" s="4">
        <v>10.07</v>
      </c>
      <c r="M21" s="4">
        <v>0.19600000000000001</v>
      </c>
      <c r="N21" s="4">
        <v>0.217</v>
      </c>
      <c r="O21" s="4">
        <v>0.82599999999999996</v>
      </c>
      <c r="Q21">
        <f t="shared" si="13"/>
        <v>17</v>
      </c>
      <c r="R21">
        <f t="shared" si="0"/>
        <v>24</v>
      </c>
      <c r="S21">
        <f t="shared" si="1"/>
        <v>1.9</v>
      </c>
      <c r="T21">
        <f t="shared" si="2"/>
        <v>-16.600000000000001</v>
      </c>
      <c r="U21">
        <f t="shared" si="3"/>
        <v>-13.1</v>
      </c>
      <c r="V21">
        <f t="shared" si="4"/>
        <v>-18.7</v>
      </c>
      <c r="W21">
        <f t="shared" si="5"/>
        <v>90.6</v>
      </c>
      <c r="X21">
        <f t="shared" si="6"/>
        <v>91.6</v>
      </c>
      <c r="Y21">
        <f t="shared" si="7"/>
        <v>89.8</v>
      </c>
      <c r="Z21">
        <f t="shared" si="8"/>
        <v>0</v>
      </c>
      <c r="AA21">
        <f t="shared" si="9"/>
        <v>2.31</v>
      </c>
      <c r="AB21">
        <f t="shared" si="10"/>
        <v>10.07</v>
      </c>
      <c r="AC21">
        <f t="shared" si="14"/>
        <v>0.19600000000000001</v>
      </c>
      <c r="AD21">
        <f t="shared" si="15"/>
        <v>0.217</v>
      </c>
      <c r="AE21">
        <f t="shared" si="11"/>
        <v>0.82599999999999996</v>
      </c>
      <c r="AF21" s="19">
        <f t="shared" si="16"/>
        <v>7.5</v>
      </c>
      <c r="AG21" s="18">
        <f t="shared" si="12"/>
        <v>7.5</v>
      </c>
      <c r="AH21" s="14">
        <f t="shared" si="17"/>
        <v>0.2</v>
      </c>
      <c r="AI21" s="14">
        <f t="shared" si="18"/>
        <v>2.3E-2</v>
      </c>
      <c r="AK21" s="5">
        <v>6.25</v>
      </c>
      <c r="AL21" s="5"/>
      <c r="AM21" s="5"/>
      <c r="AN21" s="5"/>
    </row>
    <row r="22" spans="1:40" x14ac:dyDescent="0.25">
      <c r="A22" s="3">
        <v>18</v>
      </c>
      <c r="B22" s="4">
        <v>24</v>
      </c>
      <c r="C22" s="4">
        <v>43.208333333333336</v>
      </c>
      <c r="D22" s="4">
        <v>-15.808583333333333</v>
      </c>
      <c r="E22" s="4">
        <v>-12.975</v>
      </c>
      <c r="F22" s="4">
        <v>-22.015999999999998</v>
      </c>
      <c r="G22" s="4">
        <v>90.141666666666652</v>
      </c>
      <c r="H22" s="4">
        <v>91.7</v>
      </c>
      <c r="I22" s="4">
        <v>86.8</v>
      </c>
      <c r="J22" s="4">
        <v>0</v>
      </c>
      <c r="K22" s="4">
        <v>2.4541666666666671</v>
      </c>
      <c r="L22" s="4">
        <v>9.06</v>
      </c>
      <c r="M22" s="4">
        <v>0.19700000000000001</v>
      </c>
      <c r="N22" s="4">
        <v>0.217</v>
      </c>
      <c r="O22" s="4">
        <v>0.84399999999999997</v>
      </c>
      <c r="Q22">
        <f t="shared" si="13"/>
        <v>18</v>
      </c>
      <c r="R22">
        <f t="shared" si="0"/>
        <v>24</v>
      </c>
      <c r="S22">
        <f t="shared" si="1"/>
        <v>3.73</v>
      </c>
      <c r="T22">
        <f t="shared" si="2"/>
        <v>-15.8</v>
      </c>
      <c r="U22">
        <f t="shared" si="3"/>
        <v>-13</v>
      </c>
      <c r="V22">
        <f t="shared" si="4"/>
        <v>-22</v>
      </c>
      <c r="W22">
        <f t="shared" si="5"/>
        <v>90.1</v>
      </c>
      <c r="X22">
        <f t="shared" si="6"/>
        <v>91.7</v>
      </c>
      <c r="Y22">
        <f t="shared" si="7"/>
        <v>86.8</v>
      </c>
      <c r="Z22">
        <f t="shared" si="8"/>
        <v>0</v>
      </c>
      <c r="AA22">
        <f t="shared" si="9"/>
        <v>2.4500000000000002</v>
      </c>
      <c r="AB22">
        <f t="shared" si="10"/>
        <v>9.06</v>
      </c>
      <c r="AC22">
        <f t="shared" si="14"/>
        <v>0.19700000000000001</v>
      </c>
      <c r="AD22">
        <f t="shared" si="15"/>
        <v>0.217</v>
      </c>
      <c r="AE22">
        <f t="shared" si="11"/>
        <v>0.84399999999999997</v>
      </c>
      <c r="AF22" s="19">
        <f t="shared" si="16"/>
        <v>2.2999999999999998</v>
      </c>
      <c r="AG22" s="18">
        <f t="shared" si="12"/>
        <v>2.2999999999999998</v>
      </c>
      <c r="AH22" s="14">
        <f t="shared" si="17"/>
        <v>0.19500000000000001</v>
      </c>
      <c r="AI22" s="14">
        <f t="shared" si="18"/>
        <v>0.03</v>
      </c>
      <c r="AK22" s="5">
        <v>6.35</v>
      </c>
      <c r="AL22" s="5"/>
      <c r="AM22" s="5"/>
      <c r="AN22" s="5"/>
    </row>
    <row r="23" spans="1:40" x14ac:dyDescent="0.25">
      <c r="A23" s="3">
        <v>19</v>
      </c>
      <c r="B23" s="4">
        <v>24</v>
      </c>
      <c r="C23" s="4">
        <v>26.954166666666666</v>
      </c>
      <c r="D23" s="4">
        <v>-7.8538750000000022</v>
      </c>
      <c r="E23" s="4">
        <v>-1.1000000000000001</v>
      </c>
      <c r="F23" s="4">
        <v>-12.602</v>
      </c>
      <c r="G23" s="4">
        <v>95.662500000000009</v>
      </c>
      <c r="H23" s="4">
        <v>100</v>
      </c>
      <c r="I23" s="4">
        <v>90.3</v>
      </c>
      <c r="J23" s="4">
        <v>0</v>
      </c>
      <c r="K23" s="4">
        <v>2.4116666666666671</v>
      </c>
      <c r="L23" s="4">
        <v>10.07</v>
      </c>
      <c r="M23" s="4">
        <v>0.19700000000000001</v>
      </c>
      <c r="N23" s="4">
        <v>0.218</v>
      </c>
      <c r="O23" s="4">
        <v>0.84899999999999998</v>
      </c>
      <c r="Q23">
        <f t="shared" si="13"/>
        <v>19</v>
      </c>
      <c r="R23">
        <f t="shared" si="0"/>
        <v>24</v>
      </c>
      <c r="S23">
        <f t="shared" si="1"/>
        <v>2.33</v>
      </c>
      <c r="T23">
        <f t="shared" si="2"/>
        <v>-7.9</v>
      </c>
      <c r="U23">
        <f t="shared" si="3"/>
        <v>-1.1000000000000001</v>
      </c>
      <c r="V23">
        <f t="shared" si="4"/>
        <v>-12.6</v>
      </c>
      <c r="W23">
        <f t="shared" si="5"/>
        <v>95.7</v>
      </c>
      <c r="X23">
        <f t="shared" si="6"/>
        <v>100</v>
      </c>
      <c r="Y23">
        <f t="shared" si="7"/>
        <v>90.3</v>
      </c>
      <c r="Z23">
        <f t="shared" si="8"/>
        <v>0</v>
      </c>
      <c r="AA23">
        <f t="shared" si="9"/>
        <v>2.41</v>
      </c>
      <c r="AB23">
        <f t="shared" si="10"/>
        <v>10.07</v>
      </c>
      <c r="AC23">
        <f t="shared" si="14"/>
        <v>0.19700000000000001</v>
      </c>
      <c r="AD23">
        <f t="shared" si="15"/>
        <v>0.218</v>
      </c>
      <c r="AE23">
        <f t="shared" si="11"/>
        <v>0.84899999999999998</v>
      </c>
      <c r="AF23" s="19">
        <f t="shared" si="16"/>
        <v>0.7</v>
      </c>
      <c r="AG23" s="18">
        <f t="shared" si="12"/>
        <v>0.7</v>
      </c>
      <c r="AH23" s="14">
        <f t="shared" si="17"/>
        <v>0.50900000000000001</v>
      </c>
      <c r="AI23" s="14">
        <f t="shared" si="18"/>
        <v>5.5E-2</v>
      </c>
      <c r="AK23" s="5">
        <v>6.45</v>
      </c>
      <c r="AL23" s="5"/>
      <c r="AM23" s="5"/>
      <c r="AN23" s="5"/>
    </row>
    <row r="24" spans="1:40" x14ac:dyDescent="0.25">
      <c r="A24" s="3">
        <v>20</v>
      </c>
      <c r="B24" s="4">
        <v>24</v>
      </c>
      <c r="C24" s="4">
        <v>31.770833333333332</v>
      </c>
      <c r="D24" s="4">
        <v>-2.0322916666666666</v>
      </c>
      <c r="E24" s="4">
        <v>-1.2989999999999999</v>
      </c>
      <c r="F24" s="4">
        <v>-3.5979999999999999</v>
      </c>
      <c r="G24" s="4">
        <v>99.908333333333346</v>
      </c>
      <c r="H24" s="4">
        <v>100</v>
      </c>
      <c r="I24" s="4">
        <v>99.7</v>
      </c>
      <c r="J24" s="4">
        <v>0.4</v>
      </c>
      <c r="K24" s="4">
        <v>1.0908333333333338</v>
      </c>
      <c r="L24" s="4">
        <v>8.0500000000000007</v>
      </c>
      <c r="M24" s="4">
        <v>0.19700000000000001</v>
      </c>
      <c r="N24" s="4">
        <v>0.218</v>
      </c>
      <c r="O24" s="4">
        <v>1.629</v>
      </c>
      <c r="Q24">
        <f t="shared" si="13"/>
        <v>20</v>
      </c>
      <c r="R24">
        <f t="shared" si="0"/>
        <v>24</v>
      </c>
      <c r="S24">
        <f t="shared" si="1"/>
        <v>2.75</v>
      </c>
      <c r="T24">
        <f t="shared" si="2"/>
        <v>-2</v>
      </c>
      <c r="U24">
        <f t="shared" si="3"/>
        <v>-1.3</v>
      </c>
      <c r="V24">
        <f t="shared" si="4"/>
        <v>-3.6</v>
      </c>
      <c r="W24">
        <f t="shared" si="5"/>
        <v>99.9</v>
      </c>
      <c r="X24">
        <f t="shared" si="6"/>
        <v>100</v>
      </c>
      <c r="Y24">
        <f t="shared" si="7"/>
        <v>99.7</v>
      </c>
      <c r="Z24">
        <f t="shared" si="8"/>
        <v>0.4</v>
      </c>
      <c r="AA24">
        <f t="shared" si="9"/>
        <v>1.0900000000000001</v>
      </c>
      <c r="AB24">
        <f t="shared" si="10"/>
        <v>8.0500000000000007</v>
      </c>
      <c r="AC24">
        <f t="shared" si="14"/>
        <v>0.19700000000000001</v>
      </c>
      <c r="AD24">
        <f t="shared" si="15"/>
        <v>0.218</v>
      </c>
      <c r="AE24" s="15">
        <v>0.88</v>
      </c>
      <c r="AF24" s="19">
        <f t="shared" si="16"/>
        <v>4</v>
      </c>
      <c r="AG24" s="18">
        <f t="shared" si="12"/>
        <v>4</v>
      </c>
      <c r="AH24" s="14">
        <f t="shared" si="17"/>
        <v>0.55300000000000005</v>
      </c>
      <c r="AI24" s="14">
        <f t="shared" si="18"/>
        <v>2E-3</v>
      </c>
      <c r="AK24" s="5">
        <v>6.55</v>
      </c>
      <c r="AL24" s="5"/>
      <c r="AM24" s="5"/>
      <c r="AN24" s="5"/>
    </row>
    <row r="25" spans="1:40" x14ac:dyDescent="0.25">
      <c r="A25" s="3">
        <v>21</v>
      </c>
      <c r="B25" s="4">
        <v>24</v>
      </c>
      <c r="C25" s="4">
        <v>41.358333333333334</v>
      </c>
      <c r="D25" s="4">
        <v>-3.1744583333333334</v>
      </c>
      <c r="E25" s="4">
        <v>-2.1309999999999998</v>
      </c>
      <c r="F25" s="4">
        <v>-3.7770000000000001</v>
      </c>
      <c r="G25" s="4">
        <v>99.591666666666654</v>
      </c>
      <c r="H25" s="4">
        <v>100</v>
      </c>
      <c r="I25" s="4">
        <v>98.7</v>
      </c>
      <c r="J25" s="4">
        <v>0.2</v>
      </c>
      <c r="K25" s="4">
        <v>0.52374999999999994</v>
      </c>
      <c r="L25" s="4">
        <v>6.04</v>
      </c>
      <c r="M25" s="4">
        <v>0.19700000000000001</v>
      </c>
      <c r="N25" s="4">
        <v>0.218</v>
      </c>
      <c r="O25" s="4">
        <v>2.355</v>
      </c>
      <c r="Q25">
        <f t="shared" si="13"/>
        <v>21</v>
      </c>
      <c r="R25">
        <f t="shared" si="0"/>
        <v>24</v>
      </c>
      <c r="S25">
        <f t="shared" si="1"/>
        <v>3.57</v>
      </c>
      <c r="T25">
        <f t="shared" si="2"/>
        <v>-3.2</v>
      </c>
      <c r="U25">
        <f t="shared" si="3"/>
        <v>-2.1</v>
      </c>
      <c r="V25">
        <f t="shared" si="4"/>
        <v>-3.8</v>
      </c>
      <c r="W25">
        <f t="shared" si="5"/>
        <v>99.6</v>
      </c>
      <c r="X25">
        <f t="shared" si="6"/>
        <v>100</v>
      </c>
      <c r="Y25">
        <f t="shared" si="7"/>
        <v>98.7</v>
      </c>
      <c r="Z25">
        <f t="shared" si="8"/>
        <v>0.2</v>
      </c>
      <c r="AA25">
        <f t="shared" si="9"/>
        <v>0.52</v>
      </c>
      <c r="AB25">
        <f t="shared" si="10"/>
        <v>6.04</v>
      </c>
      <c r="AC25">
        <f t="shared" si="14"/>
        <v>0.19700000000000001</v>
      </c>
      <c r="AD25">
        <f t="shared" si="15"/>
        <v>0.218</v>
      </c>
      <c r="AE25" s="15">
        <v>0.88</v>
      </c>
      <c r="AF25" s="19">
        <f t="shared" si="16"/>
        <v>0</v>
      </c>
      <c r="AG25" s="18">
        <f t="shared" si="12"/>
        <v>0</v>
      </c>
      <c r="AH25" s="14">
        <f t="shared" si="17"/>
        <v>0.51600000000000001</v>
      </c>
      <c r="AI25" s="14">
        <f t="shared" si="18"/>
        <v>7.0000000000000001E-3</v>
      </c>
      <c r="AK25" s="5">
        <v>6.66</v>
      </c>
      <c r="AL25" s="5"/>
      <c r="AM25" s="5"/>
      <c r="AN25" s="5"/>
    </row>
    <row r="26" spans="1:40" x14ac:dyDescent="0.25">
      <c r="A26" s="3">
        <v>22</v>
      </c>
      <c r="B26" s="4">
        <v>24</v>
      </c>
      <c r="C26" s="4">
        <v>22.108333333333334</v>
      </c>
      <c r="D26" s="4">
        <v>-2.3406666666666669</v>
      </c>
      <c r="E26" s="4">
        <v>-1.5840000000000001</v>
      </c>
      <c r="F26" s="4">
        <v>-3.33</v>
      </c>
      <c r="G26" s="4">
        <v>99.945833333333326</v>
      </c>
      <c r="H26" s="4">
        <v>100</v>
      </c>
      <c r="I26" s="4">
        <v>99.7</v>
      </c>
      <c r="J26" s="4">
        <v>0</v>
      </c>
      <c r="K26" s="4">
        <v>0.20833333333333334</v>
      </c>
      <c r="L26" s="4">
        <v>4.53</v>
      </c>
      <c r="M26" s="4">
        <v>0.19700000000000001</v>
      </c>
      <c r="N26" s="4">
        <v>0.219</v>
      </c>
      <c r="O26" s="4">
        <v>2.052</v>
      </c>
      <c r="Q26">
        <f t="shared" si="13"/>
        <v>22</v>
      </c>
      <c r="R26">
        <f t="shared" si="0"/>
        <v>24</v>
      </c>
      <c r="S26">
        <f t="shared" si="1"/>
        <v>1.91</v>
      </c>
      <c r="T26">
        <f t="shared" si="2"/>
        <v>-2.2999999999999998</v>
      </c>
      <c r="U26">
        <f t="shared" si="3"/>
        <v>-1.6</v>
      </c>
      <c r="V26">
        <f t="shared" si="4"/>
        <v>-3.3</v>
      </c>
      <c r="W26">
        <f t="shared" si="5"/>
        <v>99.9</v>
      </c>
      <c r="X26">
        <f t="shared" si="6"/>
        <v>100</v>
      </c>
      <c r="Y26">
        <f t="shared" si="7"/>
        <v>99.7</v>
      </c>
      <c r="Z26">
        <f t="shared" si="8"/>
        <v>0</v>
      </c>
      <c r="AA26">
        <f t="shared" si="9"/>
        <v>0.21</v>
      </c>
      <c r="AB26">
        <f t="shared" si="10"/>
        <v>4.53</v>
      </c>
      <c r="AC26">
        <f t="shared" si="14"/>
        <v>0.19700000000000001</v>
      </c>
      <c r="AD26">
        <f t="shared" si="15"/>
        <v>0.219</v>
      </c>
      <c r="AE26" s="15">
        <v>0.88</v>
      </c>
      <c r="AF26" s="19">
        <f t="shared" si="16"/>
        <v>0</v>
      </c>
      <c r="AG26" s="18">
        <f t="shared" si="12"/>
        <v>0</v>
      </c>
      <c r="AH26" s="14">
        <f t="shared" si="17"/>
        <v>0.54100000000000004</v>
      </c>
      <c r="AI26" s="14">
        <f t="shared" si="18"/>
        <v>2E-3</v>
      </c>
      <c r="AK26" s="5">
        <v>6.77</v>
      </c>
      <c r="AL26" s="5"/>
      <c r="AM26" s="5"/>
      <c r="AN26" s="5"/>
    </row>
    <row r="27" spans="1:40" x14ac:dyDescent="0.25">
      <c r="A27" s="3">
        <v>23</v>
      </c>
      <c r="B27" s="4">
        <v>24</v>
      </c>
      <c r="C27" s="4">
        <v>33.93333333333333</v>
      </c>
      <c r="D27" s="4">
        <v>-2.2461666666666664</v>
      </c>
      <c r="E27" s="4">
        <v>0.79700000000000004</v>
      </c>
      <c r="F27" s="4">
        <v>-4.9569999999999999</v>
      </c>
      <c r="G27" s="4">
        <v>99.975000000000009</v>
      </c>
      <c r="H27" s="4">
        <v>100</v>
      </c>
      <c r="I27" s="4">
        <v>99.7</v>
      </c>
      <c r="J27" s="4">
        <v>1.7999999999999998</v>
      </c>
      <c r="K27" s="4">
        <v>0.27249999999999996</v>
      </c>
      <c r="L27" s="4">
        <v>5.54</v>
      </c>
      <c r="M27" s="4">
        <v>0.19700000000000001</v>
      </c>
      <c r="N27" s="4">
        <v>0.22</v>
      </c>
      <c r="O27" s="4">
        <v>0.88900000000000001</v>
      </c>
      <c r="Q27">
        <f t="shared" si="13"/>
        <v>23</v>
      </c>
      <c r="R27">
        <f t="shared" si="0"/>
        <v>24</v>
      </c>
      <c r="S27">
        <f t="shared" si="1"/>
        <v>2.93</v>
      </c>
      <c r="T27">
        <f t="shared" si="2"/>
        <v>-2.2000000000000002</v>
      </c>
      <c r="U27">
        <f t="shared" si="3"/>
        <v>0.8</v>
      </c>
      <c r="V27">
        <f t="shared" si="4"/>
        <v>-5</v>
      </c>
      <c r="W27">
        <f t="shared" si="5"/>
        <v>100</v>
      </c>
      <c r="X27">
        <f t="shared" si="6"/>
        <v>100</v>
      </c>
      <c r="Y27">
        <f t="shared" si="7"/>
        <v>99.7</v>
      </c>
      <c r="Z27">
        <f t="shared" si="8"/>
        <v>1.8</v>
      </c>
      <c r="AA27">
        <f t="shared" si="9"/>
        <v>0.27</v>
      </c>
      <c r="AB27">
        <f t="shared" si="10"/>
        <v>5.54</v>
      </c>
      <c r="AC27">
        <f t="shared" si="14"/>
        <v>0.19700000000000001</v>
      </c>
      <c r="AD27">
        <f t="shared" si="15"/>
        <v>0.22</v>
      </c>
      <c r="AE27">
        <f t="shared" si="11"/>
        <v>0.88900000000000001</v>
      </c>
      <c r="AF27" s="19">
        <f t="shared" si="16"/>
        <v>1.2</v>
      </c>
      <c r="AG27" s="18">
        <f t="shared" si="12"/>
        <v>1.2</v>
      </c>
      <c r="AH27" s="14">
        <f t="shared" si="17"/>
        <v>0.64500000000000002</v>
      </c>
      <c r="AI27" s="14">
        <f t="shared" si="18"/>
        <v>2E-3</v>
      </c>
      <c r="AK27" s="5">
        <v>6.89</v>
      </c>
      <c r="AL27" s="5"/>
      <c r="AM27" s="5"/>
      <c r="AN27" s="5"/>
    </row>
    <row r="28" spans="1:40" x14ac:dyDescent="0.25">
      <c r="A28" s="3">
        <v>24</v>
      </c>
      <c r="B28" s="4">
        <v>24</v>
      </c>
      <c r="C28" s="4">
        <v>16.854166666666668</v>
      </c>
      <c r="D28" s="4">
        <v>-4.1704583333333334</v>
      </c>
      <c r="E28" s="4">
        <v>-2.976</v>
      </c>
      <c r="F28" s="4">
        <v>-6.6740000000000004</v>
      </c>
      <c r="G28" s="4">
        <v>99.416666666666671</v>
      </c>
      <c r="H28" s="4">
        <v>100</v>
      </c>
      <c r="I28" s="4">
        <v>98</v>
      </c>
      <c r="J28" s="4">
        <v>0</v>
      </c>
      <c r="K28" s="4">
        <v>4.2083333333333334E-2</v>
      </c>
      <c r="L28" s="4">
        <v>4.53</v>
      </c>
      <c r="M28" s="4">
        <v>0.19700000000000001</v>
      </c>
      <c r="N28" s="4">
        <v>0.22</v>
      </c>
      <c r="O28" s="4">
        <v>2.3540000000000001</v>
      </c>
      <c r="Q28">
        <f t="shared" si="13"/>
        <v>24</v>
      </c>
      <c r="R28">
        <f t="shared" si="0"/>
        <v>24</v>
      </c>
      <c r="S28">
        <f t="shared" si="1"/>
        <v>1.46</v>
      </c>
      <c r="T28">
        <f t="shared" si="2"/>
        <v>-4.2</v>
      </c>
      <c r="U28">
        <f t="shared" si="3"/>
        <v>-3</v>
      </c>
      <c r="V28">
        <f t="shared" si="4"/>
        <v>-6.7</v>
      </c>
      <c r="W28">
        <f t="shared" si="5"/>
        <v>99.4</v>
      </c>
      <c r="X28">
        <f t="shared" si="6"/>
        <v>100</v>
      </c>
      <c r="Y28">
        <f t="shared" si="7"/>
        <v>98</v>
      </c>
      <c r="Z28">
        <f t="shared" si="8"/>
        <v>0</v>
      </c>
      <c r="AA28">
        <f t="shared" si="9"/>
        <v>0.04</v>
      </c>
      <c r="AB28">
        <f t="shared" si="10"/>
        <v>4.53</v>
      </c>
      <c r="AC28">
        <f t="shared" si="14"/>
        <v>0.19700000000000001</v>
      </c>
      <c r="AD28">
        <f t="shared" si="15"/>
        <v>0.22</v>
      </c>
      <c r="AE28" s="15">
        <v>0.91</v>
      </c>
      <c r="AF28" s="19">
        <f t="shared" si="16"/>
        <v>2.7</v>
      </c>
      <c r="AG28" s="18">
        <f t="shared" si="12"/>
        <v>2.7</v>
      </c>
      <c r="AH28" s="14">
        <f t="shared" si="17"/>
        <v>0.48</v>
      </c>
      <c r="AI28" s="14">
        <f t="shared" si="18"/>
        <v>0.01</v>
      </c>
      <c r="AK28" s="5">
        <v>7.01</v>
      </c>
      <c r="AL28" s="5"/>
      <c r="AM28" s="5"/>
      <c r="AN28" s="5"/>
    </row>
    <row r="29" spans="1:40" x14ac:dyDescent="0.25">
      <c r="A29" s="3">
        <v>25</v>
      </c>
      <c r="B29" s="4">
        <v>24</v>
      </c>
      <c r="C29" s="4">
        <v>24.379166666666666</v>
      </c>
      <c r="D29" s="4">
        <v>-4.8292083333333329</v>
      </c>
      <c r="E29" s="4">
        <v>-0.56299999999999994</v>
      </c>
      <c r="F29" s="4">
        <v>-8.6300000000000008</v>
      </c>
      <c r="G29" s="4">
        <v>98.812499999999986</v>
      </c>
      <c r="H29" s="4">
        <v>100</v>
      </c>
      <c r="I29" s="4">
        <v>96.9</v>
      </c>
      <c r="J29" s="4">
        <v>0.4</v>
      </c>
      <c r="K29" s="4">
        <v>0</v>
      </c>
      <c r="L29" s="4">
        <v>0</v>
      </c>
      <c r="M29" s="4">
        <v>0.19700000000000001</v>
      </c>
      <c r="N29" s="4">
        <v>0.222</v>
      </c>
      <c r="O29" s="4">
        <v>2.3540000000000001</v>
      </c>
      <c r="Q29">
        <f t="shared" si="13"/>
        <v>25</v>
      </c>
      <c r="R29">
        <f t="shared" si="0"/>
        <v>24</v>
      </c>
      <c r="S29">
        <f t="shared" si="1"/>
        <v>2.11</v>
      </c>
      <c r="T29">
        <f t="shared" si="2"/>
        <v>-4.8</v>
      </c>
      <c r="U29">
        <f t="shared" si="3"/>
        <v>-0.6</v>
      </c>
      <c r="V29">
        <f t="shared" si="4"/>
        <v>-8.6</v>
      </c>
      <c r="W29">
        <f t="shared" si="5"/>
        <v>98.8</v>
      </c>
      <c r="X29">
        <f t="shared" si="6"/>
        <v>100</v>
      </c>
      <c r="Y29">
        <f t="shared" si="7"/>
        <v>96.9</v>
      </c>
      <c r="Z29">
        <f t="shared" si="8"/>
        <v>0.4</v>
      </c>
      <c r="AA29">
        <f t="shared" si="9"/>
        <v>0</v>
      </c>
      <c r="AB29">
        <f t="shared" si="10"/>
        <v>0</v>
      </c>
      <c r="AC29">
        <f t="shared" si="14"/>
        <v>0.19700000000000001</v>
      </c>
      <c r="AD29">
        <f t="shared" si="15"/>
        <v>0.222</v>
      </c>
      <c r="AE29" s="15">
        <v>0.91</v>
      </c>
      <c r="AF29" s="19">
        <f t="shared" si="16"/>
        <v>0</v>
      </c>
      <c r="AG29" s="18">
        <f t="shared" si="12"/>
        <v>0</v>
      </c>
      <c r="AH29" s="14">
        <f t="shared" si="17"/>
        <v>0.56599999999999995</v>
      </c>
      <c r="AI29" s="14">
        <f t="shared" si="18"/>
        <v>1.7999999999999999E-2</v>
      </c>
      <c r="AK29" s="5">
        <v>7.13</v>
      </c>
      <c r="AL29" s="5"/>
      <c r="AM29" s="5"/>
      <c r="AN29" s="5"/>
    </row>
    <row r="30" spans="1:40" x14ac:dyDescent="0.25">
      <c r="A30" s="3">
        <v>26</v>
      </c>
      <c r="B30" s="4">
        <v>24</v>
      </c>
      <c r="C30" s="4">
        <v>23.516666666666666</v>
      </c>
      <c r="D30" s="4">
        <v>-4.2649583333333334</v>
      </c>
      <c r="E30" s="4">
        <v>-1.9</v>
      </c>
      <c r="F30" s="4">
        <v>-6.6420000000000003</v>
      </c>
      <c r="G30" s="4">
        <v>99.237499999999997</v>
      </c>
      <c r="H30" s="4">
        <v>100</v>
      </c>
      <c r="I30" s="4">
        <v>98</v>
      </c>
      <c r="J30" s="4">
        <v>0.60000000000000009</v>
      </c>
      <c r="K30" s="4">
        <v>0</v>
      </c>
      <c r="L30" s="4">
        <v>0</v>
      </c>
      <c r="M30" s="4">
        <v>0.2</v>
      </c>
      <c r="N30" s="4">
        <v>0.223</v>
      </c>
      <c r="O30" s="4">
        <v>1.006</v>
      </c>
      <c r="Q30">
        <f t="shared" si="13"/>
        <v>26</v>
      </c>
      <c r="R30">
        <f t="shared" si="0"/>
        <v>24</v>
      </c>
      <c r="S30">
        <f t="shared" si="1"/>
        <v>2.0299999999999998</v>
      </c>
      <c r="T30">
        <f t="shared" si="2"/>
        <v>-4.3</v>
      </c>
      <c r="U30">
        <f t="shared" si="3"/>
        <v>-1.9</v>
      </c>
      <c r="V30">
        <f t="shared" si="4"/>
        <v>-6.6</v>
      </c>
      <c r="W30">
        <f t="shared" si="5"/>
        <v>99.2</v>
      </c>
      <c r="X30">
        <f t="shared" si="6"/>
        <v>100</v>
      </c>
      <c r="Y30">
        <f t="shared" si="7"/>
        <v>98</v>
      </c>
      <c r="Z30">
        <f t="shared" si="8"/>
        <v>0.6</v>
      </c>
      <c r="AA30">
        <f t="shared" si="9"/>
        <v>0</v>
      </c>
      <c r="AB30">
        <f t="shared" si="10"/>
        <v>0</v>
      </c>
      <c r="AC30">
        <f t="shared" si="14"/>
        <v>0.2</v>
      </c>
      <c r="AD30">
        <f t="shared" si="15"/>
        <v>0.223</v>
      </c>
      <c r="AE30">
        <f t="shared" si="11"/>
        <v>1.006</v>
      </c>
      <c r="AF30" s="19">
        <f t="shared" si="16"/>
        <v>12.5</v>
      </c>
      <c r="AG30" s="18">
        <f t="shared" si="12"/>
        <v>12.5</v>
      </c>
      <c r="AH30" s="14">
        <f t="shared" si="17"/>
        <v>0.52</v>
      </c>
      <c r="AI30" s="14">
        <f t="shared" si="18"/>
        <v>1.0999999999999999E-2</v>
      </c>
      <c r="AK30" s="5">
        <v>7.26</v>
      </c>
      <c r="AL30" s="5"/>
      <c r="AM30" s="5"/>
      <c r="AN30" s="5"/>
    </row>
    <row r="31" spans="1:40" x14ac:dyDescent="0.25">
      <c r="A31" s="3">
        <v>27</v>
      </c>
      <c r="B31" s="4">
        <v>24</v>
      </c>
      <c r="C31" s="4">
        <v>15.3125</v>
      </c>
      <c r="D31" s="4">
        <v>-2.0058333333333325</v>
      </c>
      <c r="E31" s="4">
        <v>0.16300000000000001</v>
      </c>
      <c r="F31" s="4">
        <v>-3.7170000000000001</v>
      </c>
      <c r="G31" s="4">
        <v>99.954166666666666</v>
      </c>
      <c r="H31" s="4">
        <v>100</v>
      </c>
      <c r="I31" s="4">
        <v>99.6</v>
      </c>
      <c r="J31" s="4">
        <v>0</v>
      </c>
      <c r="K31" s="4">
        <v>0</v>
      </c>
      <c r="L31" s="4">
        <v>0</v>
      </c>
      <c r="M31" s="4">
        <v>0.2</v>
      </c>
      <c r="N31" s="4">
        <v>0.22500000000000001</v>
      </c>
      <c r="O31" s="4">
        <v>0.999</v>
      </c>
      <c r="Q31">
        <f t="shared" si="13"/>
        <v>27</v>
      </c>
      <c r="R31">
        <f t="shared" si="0"/>
        <v>24</v>
      </c>
      <c r="S31">
        <f t="shared" si="1"/>
        <v>1.32</v>
      </c>
      <c r="T31">
        <f t="shared" si="2"/>
        <v>-2</v>
      </c>
      <c r="U31">
        <f t="shared" si="3"/>
        <v>0.2</v>
      </c>
      <c r="V31">
        <f t="shared" si="4"/>
        <v>-3.7</v>
      </c>
      <c r="W31">
        <f t="shared" si="5"/>
        <v>100</v>
      </c>
      <c r="X31">
        <f t="shared" si="6"/>
        <v>100</v>
      </c>
      <c r="Y31">
        <f t="shared" si="7"/>
        <v>99.6</v>
      </c>
      <c r="Z31">
        <f t="shared" si="8"/>
        <v>0</v>
      </c>
      <c r="AA31">
        <f t="shared" si="9"/>
        <v>0</v>
      </c>
      <c r="AB31">
        <f t="shared" si="10"/>
        <v>0</v>
      </c>
      <c r="AC31">
        <f t="shared" si="14"/>
        <v>0.2</v>
      </c>
      <c r="AD31">
        <f t="shared" si="15"/>
        <v>0.22500000000000001</v>
      </c>
      <c r="AE31">
        <f t="shared" si="11"/>
        <v>0.999</v>
      </c>
      <c r="AF31" s="19">
        <f t="shared" si="16"/>
        <v>0</v>
      </c>
      <c r="AG31" s="18">
        <f t="shared" si="12"/>
        <v>0</v>
      </c>
      <c r="AH31" s="14">
        <f t="shared" si="17"/>
        <v>0.61699999999999999</v>
      </c>
      <c r="AI31" s="14">
        <f t="shared" si="18"/>
        <v>2E-3</v>
      </c>
      <c r="AK31" s="5">
        <v>7.39</v>
      </c>
      <c r="AL31" s="5"/>
      <c r="AM31" s="5"/>
      <c r="AN31" s="5"/>
    </row>
    <row r="32" spans="1:40" x14ac:dyDescent="0.25">
      <c r="A32" s="3">
        <v>28</v>
      </c>
      <c r="B32" s="4">
        <v>24</v>
      </c>
      <c r="C32" s="4">
        <v>40.962499999999999</v>
      </c>
      <c r="D32" s="4">
        <v>1.337</v>
      </c>
      <c r="E32" s="4">
        <v>3.7490000000000001</v>
      </c>
      <c r="F32" s="4">
        <v>-0.45100000000000001</v>
      </c>
      <c r="G32" s="4">
        <v>100</v>
      </c>
      <c r="H32" s="4">
        <v>100</v>
      </c>
      <c r="I32" s="4">
        <v>100</v>
      </c>
      <c r="J32" s="4">
        <v>18</v>
      </c>
      <c r="K32" s="4">
        <v>1.07</v>
      </c>
      <c r="L32" s="4">
        <v>9.06</v>
      </c>
      <c r="M32" s="4">
        <v>0.19600000000000001</v>
      </c>
      <c r="N32" s="4">
        <v>0.22800000000000001</v>
      </c>
      <c r="O32" s="4">
        <v>0.90800000000000003</v>
      </c>
      <c r="Q32">
        <f t="shared" si="13"/>
        <v>28</v>
      </c>
      <c r="R32">
        <f t="shared" si="0"/>
        <v>24</v>
      </c>
      <c r="S32">
        <f t="shared" si="1"/>
        <v>3.54</v>
      </c>
      <c r="T32">
        <f t="shared" si="2"/>
        <v>1.3</v>
      </c>
      <c r="U32">
        <f t="shared" si="3"/>
        <v>3.7</v>
      </c>
      <c r="V32">
        <f t="shared" si="4"/>
        <v>-0.5</v>
      </c>
      <c r="W32">
        <f t="shared" si="5"/>
        <v>100</v>
      </c>
      <c r="X32">
        <f t="shared" si="6"/>
        <v>100</v>
      </c>
      <c r="Y32">
        <f t="shared" si="7"/>
        <v>100</v>
      </c>
      <c r="Z32">
        <f t="shared" si="8"/>
        <v>18</v>
      </c>
      <c r="AA32">
        <f t="shared" si="9"/>
        <v>1.07</v>
      </c>
      <c r="AB32">
        <f t="shared" si="10"/>
        <v>9.06</v>
      </c>
      <c r="AC32">
        <f t="shared" si="14"/>
        <v>0.19600000000000001</v>
      </c>
      <c r="AD32">
        <f t="shared" si="15"/>
        <v>0.22800000000000001</v>
      </c>
      <c r="AE32">
        <f t="shared" si="11"/>
        <v>0.90800000000000003</v>
      </c>
      <c r="AF32" s="19">
        <f t="shared" si="16"/>
        <v>0</v>
      </c>
      <c r="AG32" s="18">
        <f t="shared" si="12"/>
        <v>0</v>
      </c>
      <c r="AH32" s="14">
        <f t="shared" si="17"/>
        <v>0.79600000000000004</v>
      </c>
      <c r="AI32" s="14">
        <f t="shared" si="18"/>
        <v>0</v>
      </c>
      <c r="AK32" s="5">
        <v>7.52</v>
      </c>
      <c r="AL32" s="5"/>
      <c r="AM32" s="5"/>
      <c r="AN32" s="5"/>
    </row>
    <row r="33" spans="1:40" x14ac:dyDescent="0.25">
      <c r="A33" s="3">
        <v>29</v>
      </c>
      <c r="B33" s="4">
        <v>24</v>
      </c>
      <c r="C33" s="4">
        <v>40.654166666666661</v>
      </c>
      <c r="D33" s="4">
        <v>2.171958333333333</v>
      </c>
      <c r="E33" s="4">
        <v>3.4060000000000001</v>
      </c>
      <c r="F33" s="4">
        <v>0.79700000000000004</v>
      </c>
      <c r="G33" s="4">
        <v>100</v>
      </c>
      <c r="H33" s="4">
        <v>100</v>
      </c>
      <c r="I33" s="4">
        <v>100</v>
      </c>
      <c r="J33" s="4">
        <v>0.2</v>
      </c>
      <c r="K33" s="4">
        <v>3.0004166666666681</v>
      </c>
      <c r="L33" s="4">
        <v>14.59</v>
      </c>
      <c r="M33" s="4">
        <v>0.20100000000000001</v>
      </c>
      <c r="N33" s="4">
        <v>0.25700000000000001</v>
      </c>
      <c r="O33" s="4">
        <v>0.79500000000000004</v>
      </c>
      <c r="Q33">
        <f t="shared" si="13"/>
        <v>29</v>
      </c>
      <c r="R33">
        <f t="shared" si="0"/>
        <v>24</v>
      </c>
      <c r="S33">
        <f t="shared" si="1"/>
        <v>3.51</v>
      </c>
      <c r="T33">
        <f t="shared" si="2"/>
        <v>2.2000000000000002</v>
      </c>
      <c r="U33">
        <f t="shared" si="3"/>
        <v>3.4</v>
      </c>
      <c r="V33">
        <f t="shared" si="4"/>
        <v>0.8</v>
      </c>
      <c r="W33">
        <f t="shared" si="5"/>
        <v>100</v>
      </c>
      <c r="X33">
        <f t="shared" si="6"/>
        <v>100</v>
      </c>
      <c r="Y33">
        <f t="shared" si="7"/>
        <v>100</v>
      </c>
      <c r="Z33">
        <f t="shared" si="8"/>
        <v>0.2</v>
      </c>
      <c r="AA33">
        <f t="shared" si="9"/>
        <v>3</v>
      </c>
      <c r="AB33">
        <f t="shared" si="10"/>
        <v>14.59</v>
      </c>
      <c r="AC33">
        <f t="shared" si="14"/>
        <v>0.20100000000000001</v>
      </c>
      <c r="AD33">
        <f t="shared" si="15"/>
        <v>0.25700000000000001</v>
      </c>
      <c r="AE33">
        <f t="shared" si="11"/>
        <v>0.79500000000000004</v>
      </c>
      <c r="AF33" s="19">
        <f t="shared" si="16"/>
        <v>0</v>
      </c>
      <c r="AG33" s="18">
        <f t="shared" si="12"/>
        <v>0</v>
      </c>
      <c r="AH33" s="14">
        <f t="shared" si="17"/>
        <v>0.77900000000000003</v>
      </c>
      <c r="AI33" s="14">
        <f t="shared" si="18"/>
        <v>0</v>
      </c>
      <c r="AK33" s="5">
        <v>7.66</v>
      </c>
      <c r="AL33" s="5"/>
      <c r="AM33" s="5"/>
      <c r="AN33" s="5"/>
    </row>
    <row r="34" spans="1:40" x14ac:dyDescent="0.25">
      <c r="A34" s="3">
        <v>30</v>
      </c>
      <c r="B34" s="4">
        <v>24</v>
      </c>
      <c r="C34" s="4">
        <v>27.654166666666665</v>
      </c>
      <c r="D34" s="4">
        <v>1.6382916666666665</v>
      </c>
      <c r="E34" s="4">
        <v>3.0089999999999999</v>
      </c>
      <c r="F34" s="4">
        <v>0.63200000000000001</v>
      </c>
      <c r="G34" s="4">
        <v>100</v>
      </c>
      <c r="H34" s="4">
        <v>100</v>
      </c>
      <c r="I34" s="4">
        <v>100</v>
      </c>
      <c r="J34" s="4">
        <v>1.5999999999999999</v>
      </c>
      <c r="K34" s="4">
        <v>1.572916666666667</v>
      </c>
      <c r="L34" s="4">
        <v>10.57</v>
      </c>
      <c r="M34" s="4">
        <v>0.20599999999999999</v>
      </c>
      <c r="N34" s="4">
        <v>0.27300000000000002</v>
      </c>
      <c r="O34" s="4">
        <v>0.77500000000000002</v>
      </c>
      <c r="Q34">
        <f t="shared" si="13"/>
        <v>30</v>
      </c>
      <c r="R34">
        <f t="shared" si="0"/>
        <v>24</v>
      </c>
      <c r="S34">
        <f t="shared" si="1"/>
        <v>2.39</v>
      </c>
      <c r="T34">
        <f t="shared" si="2"/>
        <v>1.6</v>
      </c>
      <c r="U34">
        <f t="shared" si="3"/>
        <v>3</v>
      </c>
      <c r="V34">
        <f t="shared" si="4"/>
        <v>0.6</v>
      </c>
      <c r="W34">
        <f t="shared" si="5"/>
        <v>100</v>
      </c>
      <c r="X34">
        <f t="shared" si="6"/>
        <v>100</v>
      </c>
      <c r="Y34">
        <f t="shared" si="7"/>
        <v>100</v>
      </c>
      <c r="Z34">
        <f t="shared" si="8"/>
        <v>1.6</v>
      </c>
      <c r="AA34">
        <f t="shared" si="9"/>
        <v>1.57</v>
      </c>
      <c r="AB34">
        <f t="shared" si="10"/>
        <v>10.57</v>
      </c>
      <c r="AC34">
        <f t="shared" si="14"/>
        <v>0.20599999999999999</v>
      </c>
      <c r="AD34">
        <f t="shared" si="15"/>
        <v>0.27300000000000002</v>
      </c>
      <c r="AE34">
        <f t="shared" si="11"/>
        <v>0.77500000000000002</v>
      </c>
      <c r="AF34" s="19">
        <f t="shared" si="16"/>
        <v>0</v>
      </c>
      <c r="AG34" s="18">
        <f t="shared" si="12"/>
        <v>0</v>
      </c>
      <c r="AH34" s="14">
        <f t="shared" si="17"/>
        <v>0.75700000000000001</v>
      </c>
      <c r="AI34" s="14">
        <f t="shared" si="18"/>
        <v>0</v>
      </c>
      <c r="AK34" s="5">
        <v>7.8</v>
      </c>
      <c r="AL34" s="5"/>
      <c r="AM34" s="5"/>
      <c r="AN34" s="5"/>
    </row>
    <row r="35" spans="1:40" x14ac:dyDescent="0.25">
      <c r="A35" s="3">
        <v>31</v>
      </c>
      <c r="B35" s="4">
        <v>24</v>
      </c>
      <c r="C35" s="4">
        <v>19.579166666666669</v>
      </c>
      <c r="D35" s="4">
        <v>1.0826666666666667</v>
      </c>
      <c r="E35" s="4">
        <v>2.2090000000000001</v>
      </c>
      <c r="F35" s="4">
        <v>0.68700000000000006</v>
      </c>
      <c r="G35" s="4">
        <v>100</v>
      </c>
      <c r="H35" s="4">
        <v>100</v>
      </c>
      <c r="I35" s="4">
        <v>100</v>
      </c>
      <c r="J35" s="4">
        <v>0.2</v>
      </c>
      <c r="K35" s="4">
        <v>4.4658333333333342</v>
      </c>
      <c r="L35" s="4">
        <v>16.100000000000001</v>
      </c>
      <c r="M35" s="4">
        <v>0.21299999999999999</v>
      </c>
      <c r="N35" s="4">
        <v>0.28100000000000003</v>
      </c>
      <c r="O35" s="4">
        <v>0.71199999999999997</v>
      </c>
      <c r="Q35">
        <f t="shared" si="13"/>
        <v>31</v>
      </c>
      <c r="R35">
        <f t="shared" si="0"/>
        <v>24</v>
      </c>
      <c r="S35">
        <f t="shared" si="1"/>
        <v>1.69</v>
      </c>
      <c r="T35">
        <f t="shared" si="2"/>
        <v>1.1000000000000001</v>
      </c>
      <c r="U35">
        <f t="shared" si="3"/>
        <v>2.2000000000000002</v>
      </c>
      <c r="V35">
        <f t="shared" si="4"/>
        <v>0.7</v>
      </c>
      <c r="W35">
        <f t="shared" si="5"/>
        <v>100</v>
      </c>
      <c r="X35">
        <f t="shared" si="6"/>
        <v>100</v>
      </c>
      <c r="Y35">
        <f t="shared" si="7"/>
        <v>100</v>
      </c>
      <c r="Z35">
        <f t="shared" si="8"/>
        <v>0.2</v>
      </c>
      <c r="AA35">
        <f t="shared" si="9"/>
        <v>4.47</v>
      </c>
      <c r="AB35">
        <f t="shared" si="10"/>
        <v>16.100000000000001</v>
      </c>
      <c r="AC35">
        <f t="shared" si="14"/>
        <v>0.21299999999999999</v>
      </c>
      <c r="AD35">
        <f t="shared" si="15"/>
        <v>0.28100000000000003</v>
      </c>
      <c r="AE35">
        <f t="shared" si="11"/>
        <v>0.71199999999999997</v>
      </c>
      <c r="AF35" s="19">
        <f t="shared" si="16"/>
        <v>0</v>
      </c>
      <c r="AG35" s="18">
        <f t="shared" si="12"/>
        <v>0</v>
      </c>
      <c r="AH35" s="14">
        <f t="shared" si="17"/>
        <v>0.71499999999999997</v>
      </c>
      <c r="AI35" s="14">
        <f t="shared" si="18"/>
        <v>0</v>
      </c>
      <c r="AK35" s="5">
        <v>7.95</v>
      </c>
      <c r="AL35" s="5"/>
      <c r="AM35" s="5"/>
      <c r="AN35" s="5"/>
    </row>
    <row r="36" spans="1:40" x14ac:dyDescent="0.25">
      <c r="A36" s="3">
        <v>32</v>
      </c>
      <c r="B36" s="4">
        <v>24</v>
      </c>
      <c r="C36" s="4">
        <v>23.075000000000003</v>
      </c>
      <c r="D36" s="4">
        <v>0.5555000000000001</v>
      </c>
      <c r="E36" s="4">
        <v>1.534</v>
      </c>
      <c r="F36" s="4">
        <v>-0.11600000000000001</v>
      </c>
      <c r="G36" s="4">
        <v>100</v>
      </c>
      <c r="H36" s="4">
        <v>100</v>
      </c>
      <c r="I36" s="4">
        <v>100</v>
      </c>
      <c r="J36" s="4">
        <v>1.4</v>
      </c>
      <c r="K36" s="4">
        <v>2.4116666666666675</v>
      </c>
      <c r="L36" s="4">
        <v>11.58</v>
      </c>
      <c r="M36" s="4">
        <v>0.216</v>
      </c>
      <c r="N36" s="4">
        <v>0.28699999999999998</v>
      </c>
      <c r="O36" s="4">
        <v>0.70599999999999996</v>
      </c>
      <c r="Q36">
        <f t="shared" si="13"/>
        <v>32</v>
      </c>
      <c r="R36">
        <f t="shared" si="0"/>
        <v>24</v>
      </c>
      <c r="S36">
        <f t="shared" si="1"/>
        <v>1.99</v>
      </c>
      <c r="T36">
        <f t="shared" si="2"/>
        <v>0.6</v>
      </c>
      <c r="U36">
        <f t="shared" si="3"/>
        <v>1.5</v>
      </c>
      <c r="V36">
        <f t="shared" si="4"/>
        <v>-0.1</v>
      </c>
      <c r="W36">
        <f t="shared" si="5"/>
        <v>100</v>
      </c>
      <c r="X36">
        <f t="shared" si="6"/>
        <v>100</v>
      </c>
      <c r="Y36">
        <f t="shared" si="7"/>
        <v>100</v>
      </c>
      <c r="Z36">
        <f t="shared" si="8"/>
        <v>1.4</v>
      </c>
      <c r="AA36">
        <f t="shared" si="9"/>
        <v>2.41</v>
      </c>
      <c r="AB36">
        <f t="shared" si="10"/>
        <v>11.58</v>
      </c>
      <c r="AC36">
        <f t="shared" si="14"/>
        <v>0.216</v>
      </c>
      <c r="AD36">
        <f t="shared" si="15"/>
        <v>0.28699999999999998</v>
      </c>
      <c r="AE36">
        <f t="shared" si="11"/>
        <v>0.70599999999999996</v>
      </c>
      <c r="AF36" s="19">
        <f t="shared" si="16"/>
        <v>0</v>
      </c>
      <c r="AG36" s="18">
        <f t="shared" si="12"/>
        <v>0</v>
      </c>
      <c r="AH36" s="14">
        <f t="shared" si="17"/>
        <v>0.68</v>
      </c>
      <c r="AI36" s="14">
        <f t="shared" si="18"/>
        <v>0</v>
      </c>
      <c r="AK36" s="5">
        <v>8.1</v>
      </c>
      <c r="AL36" s="5"/>
      <c r="AM36" s="5"/>
      <c r="AN36" s="5"/>
    </row>
    <row r="37" spans="1:40" x14ac:dyDescent="0.25">
      <c r="A37" s="3">
        <v>33</v>
      </c>
      <c r="B37" s="4">
        <v>24</v>
      </c>
      <c r="C37" s="4">
        <v>77.183333333333337</v>
      </c>
      <c r="D37" s="4">
        <v>-0.88179166666666664</v>
      </c>
      <c r="E37" s="4">
        <v>3.67</v>
      </c>
      <c r="F37" s="4">
        <v>-3.657</v>
      </c>
      <c r="G37" s="4">
        <v>96.929166666666674</v>
      </c>
      <c r="H37" s="4">
        <v>100</v>
      </c>
      <c r="I37" s="4">
        <v>87.7</v>
      </c>
      <c r="J37" s="4">
        <v>0</v>
      </c>
      <c r="K37" s="4">
        <v>0.35541666666666666</v>
      </c>
      <c r="L37" s="4">
        <v>6.54</v>
      </c>
      <c r="M37" s="4">
        <v>0.21199999999999999</v>
      </c>
      <c r="N37" s="4">
        <v>0.28799999999999998</v>
      </c>
      <c r="O37" s="4">
        <v>0.69499999999999995</v>
      </c>
      <c r="Q37">
        <f t="shared" si="13"/>
        <v>33</v>
      </c>
      <c r="R37">
        <f t="shared" si="0"/>
        <v>24</v>
      </c>
      <c r="S37">
        <f t="shared" si="1"/>
        <v>6.67</v>
      </c>
      <c r="T37">
        <f t="shared" si="2"/>
        <v>-0.9</v>
      </c>
      <c r="U37">
        <f t="shared" si="3"/>
        <v>3.7</v>
      </c>
      <c r="V37">
        <f t="shared" si="4"/>
        <v>-3.7</v>
      </c>
      <c r="W37">
        <f t="shared" si="5"/>
        <v>96.9</v>
      </c>
      <c r="X37">
        <f t="shared" si="6"/>
        <v>100</v>
      </c>
      <c r="Y37">
        <f t="shared" si="7"/>
        <v>87.7</v>
      </c>
      <c r="Z37">
        <f t="shared" si="8"/>
        <v>0</v>
      </c>
      <c r="AA37">
        <f t="shared" si="9"/>
        <v>0.36</v>
      </c>
      <c r="AB37">
        <f t="shared" si="10"/>
        <v>6.54</v>
      </c>
      <c r="AC37">
        <f t="shared" si="14"/>
        <v>0.21199999999999999</v>
      </c>
      <c r="AD37">
        <f t="shared" si="15"/>
        <v>0.28799999999999998</v>
      </c>
      <c r="AE37">
        <f t="shared" si="11"/>
        <v>0.69499999999999995</v>
      </c>
      <c r="AF37" s="19">
        <f t="shared" si="16"/>
        <v>0</v>
      </c>
      <c r="AG37" s="18">
        <f t="shared" si="12"/>
        <v>0</v>
      </c>
      <c r="AH37" s="14">
        <f t="shared" si="17"/>
        <v>0.69799999999999995</v>
      </c>
      <c r="AI37" s="14">
        <f t="shared" si="18"/>
        <v>9.8000000000000004E-2</v>
      </c>
      <c r="AK37" s="5">
        <v>8.25</v>
      </c>
      <c r="AL37" s="5"/>
      <c r="AM37" s="5"/>
      <c r="AN37" s="5"/>
    </row>
    <row r="38" spans="1:40" x14ac:dyDescent="0.25">
      <c r="A38" s="3">
        <v>34</v>
      </c>
      <c r="B38" s="4">
        <v>24</v>
      </c>
      <c r="C38" s="4">
        <v>30.941666666666666</v>
      </c>
      <c r="D38" s="4">
        <v>-4.2075833333333339</v>
      </c>
      <c r="E38" s="4">
        <v>-2.9180000000000001</v>
      </c>
      <c r="F38" s="4">
        <v>-5.8540000000000001</v>
      </c>
      <c r="G38" s="4">
        <v>97.44583333333334</v>
      </c>
      <c r="H38" s="4">
        <v>99</v>
      </c>
      <c r="I38" s="4">
        <v>94.7</v>
      </c>
      <c r="J38" s="4">
        <v>0.2</v>
      </c>
      <c r="K38" s="4">
        <v>1.7820833333333335</v>
      </c>
      <c r="L38" s="4">
        <v>8.56</v>
      </c>
      <c r="M38" s="4">
        <v>0.21299999999999999</v>
      </c>
      <c r="N38" s="4">
        <v>0.28299999999999997</v>
      </c>
      <c r="O38" s="4">
        <v>0.67700000000000005</v>
      </c>
      <c r="Q38">
        <f t="shared" si="13"/>
        <v>34</v>
      </c>
      <c r="R38">
        <f t="shared" si="0"/>
        <v>24</v>
      </c>
      <c r="S38">
        <f t="shared" si="1"/>
        <v>2.67</v>
      </c>
      <c r="T38">
        <f t="shared" si="2"/>
        <v>-4.2</v>
      </c>
      <c r="U38">
        <f t="shared" si="3"/>
        <v>-2.9</v>
      </c>
      <c r="V38">
        <f t="shared" si="4"/>
        <v>-5.9</v>
      </c>
      <c r="W38">
        <f t="shared" si="5"/>
        <v>97.4</v>
      </c>
      <c r="X38">
        <f t="shared" si="6"/>
        <v>99</v>
      </c>
      <c r="Y38">
        <f t="shared" si="7"/>
        <v>94.7</v>
      </c>
      <c r="Z38">
        <f t="shared" si="8"/>
        <v>0.2</v>
      </c>
      <c r="AA38">
        <f t="shared" si="9"/>
        <v>1.78</v>
      </c>
      <c r="AB38">
        <f t="shared" si="10"/>
        <v>8.56</v>
      </c>
      <c r="AC38">
        <f t="shared" si="14"/>
        <v>0.21299999999999999</v>
      </c>
      <c r="AD38">
        <f t="shared" si="15"/>
        <v>0.28299999999999997</v>
      </c>
      <c r="AE38">
        <f t="shared" si="11"/>
        <v>0.67700000000000005</v>
      </c>
      <c r="AF38" s="19">
        <f t="shared" si="16"/>
        <v>0</v>
      </c>
      <c r="AG38" s="18">
        <f t="shared" si="12"/>
        <v>0</v>
      </c>
      <c r="AH38" s="14">
        <f t="shared" si="17"/>
        <v>0.46700000000000003</v>
      </c>
      <c r="AI38" s="14">
        <f t="shared" si="18"/>
        <v>2.5999999999999999E-2</v>
      </c>
      <c r="AK38" s="5">
        <v>8.41</v>
      </c>
      <c r="AL38" s="5"/>
      <c r="AM38" s="5"/>
      <c r="AN38" s="5"/>
    </row>
    <row r="39" spans="1:40" x14ac:dyDescent="0.25">
      <c r="A39" s="3">
        <v>35</v>
      </c>
      <c r="B39" s="4">
        <v>24</v>
      </c>
      <c r="C39" s="4">
        <v>44.891666666666659</v>
      </c>
      <c r="D39" s="4">
        <v>-4.3750833333333334</v>
      </c>
      <c r="E39" s="4">
        <v>-2.625</v>
      </c>
      <c r="F39" s="4">
        <v>-5.9790000000000001</v>
      </c>
      <c r="G39" s="4">
        <v>98.770833333333314</v>
      </c>
      <c r="H39" s="4">
        <v>99.3</v>
      </c>
      <c r="I39" s="4">
        <v>97.9</v>
      </c>
      <c r="J39" s="4">
        <v>0.8</v>
      </c>
      <c r="K39" s="4">
        <v>0.5658333333333333</v>
      </c>
      <c r="L39" s="4">
        <v>8.0500000000000007</v>
      </c>
      <c r="M39" s="4">
        <v>0.21299999999999999</v>
      </c>
      <c r="N39" s="4">
        <v>0.27800000000000002</v>
      </c>
      <c r="O39" s="4">
        <v>0.68899999999999995</v>
      </c>
      <c r="Q39">
        <f t="shared" si="13"/>
        <v>35</v>
      </c>
      <c r="R39">
        <f t="shared" si="0"/>
        <v>24</v>
      </c>
      <c r="S39">
        <f t="shared" si="1"/>
        <v>3.88</v>
      </c>
      <c r="T39">
        <f t="shared" si="2"/>
        <v>-4.4000000000000004</v>
      </c>
      <c r="U39">
        <f t="shared" si="3"/>
        <v>-2.6</v>
      </c>
      <c r="V39">
        <f t="shared" si="4"/>
        <v>-6</v>
      </c>
      <c r="W39">
        <f t="shared" si="5"/>
        <v>98.8</v>
      </c>
      <c r="X39">
        <f t="shared" si="6"/>
        <v>99.3</v>
      </c>
      <c r="Y39">
        <f t="shared" si="7"/>
        <v>97.9</v>
      </c>
      <c r="Z39">
        <f t="shared" si="8"/>
        <v>0.8</v>
      </c>
      <c r="AA39">
        <f t="shared" si="9"/>
        <v>0.56999999999999995</v>
      </c>
      <c r="AB39">
        <f t="shared" si="10"/>
        <v>8.0500000000000007</v>
      </c>
      <c r="AC39">
        <f t="shared" si="14"/>
        <v>0.21299999999999999</v>
      </c>
      <c r="AD39">
        <f t="shared" si="15"/>
        <v>0.27800000000000002</v>
      </c>
      <c r="AE39">
        <f t="shared" si="11"/>
        <v>0.68899999999999995</v>
      </c>
      <c r="AF39" s="19">
        <f t="shared" si="16"/>
        <v>1.6</v>
      </c>
      <c r="AG39" s="18">
        <f t="shared" si="12"/>
        <v>1.6</v>
      </c>
      <c r="AH39" s="14">
        <f t="shared" si="17"/>
        <v>0.49399999999999999</v>
      </c>
      <c r="AI39" s="14">
        <f t="shared" si="18"/>
        <v>1.0999999999999999E-2</v>
      </c>
      <c r="AK39" s="5">
        <v>8.57</v>
      </c>
      <c r="AL39" s="5"/>
      <c r="AM39" s="5"/>
      <c r="AN39" s="5"/>
    </row>
    <row r="40" spans="1:40" x14ac:dyDescent="0.25">
      <c r="A40" s="3">
        <v>36</v>
      </c>
      <c r="B40" s="4">
        <v>24</v>
      </c>
      <c r="C40" s="4">
        <v>40.887499999999996</v>
      </c>
      <c r="D40" s="4">
        <v>-4.2063333333333324</v>
      </c>
      <c r="E40" s="4">
        <v>-2.4209999999999998</v>
      </c>
      <c r="F40" s="4">
        <v>-5.4180000000000001</v>
      </c>
      <c r="G40" s="4">
        <v>99.158333333333317</v>
      </c>
      <c r="H40" s="4">
        <v>99.8</v>
      </c>
      <c r="I40" s="4">
        <v>98.7</v>
      </c>
      <c r="J40" s="4">
        <v>0.2</v>
      </c>
      <c r="K40" s="4">
        <v>0.25125000000000003</v>
      </c>
      <c r="L40" s="4">
        <v>5.03</v>
      </c>
      <c r="M40" s="4">
        <v>0.21099999999999999</v>
      </c>
      <c r="N40" s="4">
        <v>0.27400000000000002</v>
      </c>
      <c r="O40" s="4">
        <v>0.72299999999999998</v>
      </c>
      <c r="Q40">
        <f t="shared" si="13"/>
        <v>36</v>
      </c>
      <c r="R40">
        <f t="shared" si="0"/>
        <v>24</v>
      </c>
      <c r="S40">
        <f t="shared" si="1"/>
        <v>3.53</v>
      </c>
      <c r="T40">
        <f t="shared" si="2"/>
        <v>-4.2</v>
      </c>
      <c r="U40">
        <f t="shared" si="3"/>
        <v>-2.4</v>
      </c>
      <c r="V40">
        <f t="shared" si="4"/>
        <v>-5.4</v>
      </c>
      <c r="W40">
        <f t="shared" si="5"/>
        <v>99.2</v>
      </c>
      <c r="X40">
        <f t="shared" si="6"/>
        <v>99.8</v>
      </c>
      <c r="Y40">
        <f t="shared" si="7"/>
        <v>98.7</v>
      </c>
      <c r="Z40">
        <f t="shared" si="8"/>
        <v>0.2</v>
      </c>
      <c r="AA40">
        <f t="shared" si="9"/>
        <v>0.25</v>
      </c>
      <c r="AB40">
        <f t="shared" si="10"/>
        <v>5.03</v>
      </c>
      <c r="AC40">
        <f t="shared" si="14"/>
        <v>0.21099999999999999</v>
      </c>
      <c r="AD40">
        <f t="shared" si="15"/>
        <v>0.27400000000000002</v>
      </c>
      <c r="AE40">
        <f t="shared" si="11"/>
        <v>0.72299999999999998</v>
      </c>
      <c r="AF40" s="19">
        <f t="shared" si="16"/>
        <v>4.4000000000000004</v>
      </c>
      <c r="AG40" s="18">
        <f t="shared" si="12"/>
        <v>4.4000000000000004</v>
      </c>
      <c r="AH40" s="14">
        <f t="shared" si="17"/>
        <v>0.505</v>
      </c>
      <c r="AI40" s="14">
        <f t="shared" si="18"/>
        <v>7.0000000000000001E-3</v>
      </c>
      <c r="AK40" s="5">
        <v>8.73</v>
      </c>
      <c r="AL40" s="5"/>
      <c r="AM40" s="5"/>
      <c r="AN40" s="5"/>
    </row>
    <row r="41" spans="1:40" x14ac:dyDescent="0.25">
      <c r="A41" s="3">
        <v>37</v>
      </c>
      <c r="B41" s="4">
        <v>24</v>
      </c>
      <c r="C41" s="4">
        <v>13.645833333333336</v>
      </c>
      <c r="D41" s="4">
        <v>-2.813333333333333</v>
      </c>
      <c r="E41" s="4">
        <v>-1.242</v>
      </c>
      <c r="F41" s="4">
        <v>-3.7469999999999999</v>
      </c>
      <c r="G41" s="4">
        <v>99.95</v>
      </c>
      <c r="H41" s="4">
        <v>100</v>
      </c>
      <c r="I41" s="4">
        <v>99.7</v>
      </c>
      <c r="J41" s="4">
        <v>0.2</v>
      </c>
      <c r="K41" s="4">
        <v>4.1666666666666664E-2</v>
      </c>
      <c r="L41" s="4">
        <v>4.03</v>
      </c>
      <c r="M41" s="4">
        <v>0.21</v>
      </c>
      <c r="N41" s="4">
        <v>0.27100000000000002</v>
      </c>
      <c r="O41" s="4">
        <v>1.331</v>
      </c>
      <c r="Q41">
        <f t="shared" si="13"/>
        <v>37</v>
      </c>
      <c r="R41">
        <f t="shared" si="0"/>
        <v>24</v>
      </c>
      <c r="S41">
        <f t="shared" si="1"/>
        <v>1.18</v>
      </c>
      <c r="T41">
        <f t="shared" si="2"/>
        <v>-2.8</v>
      </c>
      <c r="U41">
        <f t="shared" si="3"/>
        <v>-1.2</v>
      </c>
      <c r="V41">
        <f t="shared" si="4"/>
        <v>-3.7</v>
      </c>
      <c r="W41">
        <f t="shared" si="5"/>
        <v>100</v>
      </c>
      <c r="X41">
        <f t="shared" si="6"/>
        <v>100</v>
      </c>
      <c r="Y41">
        <f t="shared" si="7"/>
        <v>99.7</v>
      </c>
      <c r="Z41">
        <f t="shared" si="8"/>
        <v>0.2</v>
      </c>
      <c r="AA41">
        <f t="shared" si="9"/>
        <v>0.04</v>
      </c>
      <c r="AB41">
        <f t="shared" si="10"/>
        <v>4.03</v>
      </c>
      <c r="AC41">
        <f t="shared" si="14"/>
        <v>0.21</v>
      </c>
      <c r="AD41">
        <f t="shared" si="15"/>
        <v>0.27100000000000002</v>
      </c>
      <c r="AE41" s="15">
        <v>0.85</v>
      </c>
      <c r="AF41" s="19">
        <f t="shared" si="16"/>
        <v>16.5</v>
      </c>
      <c r="AG41" s="18">
        <f t="shared" si="12"/>
        <v>16.5</v>
      </c>
      <c r="AH41" s="14">
        <f t="shared" si="17"/>
        <v>0.55800000000000005</v>
      </c>
      <c r="AI41" s="14">
        <f t="shared" si="18"/>
        <v>2E-3</v>
      </c>
      <c r="AK41" s="5">
        <v>8.9</v>
      </c>
      <c r="AL41" s="5"/>
      <c r="AM41" s="5"/>
      <c r="AN41" s="5"/>
    </row>
    <row r="42" spans="1:40" x14ac:dyDescent="0.25">
      <c r="A42" s="3">
        <v>38</v>
      </c>
      <c r="B42" s="4">
        <v>24</v>
      </c>
      <c r="C42" s="4">
        <v>28.541666666666668</v>
      </c>
      <c r="D42" s="4">
        <v>-3.6167916666666673</v>
      </c>
      <c r="E42" s="4">
        <v>5.0999999999999997E-2</v>
      </c>
      <c r="F42" s="4">
        <v>-6.01</v>
      </c>
      <c r="G42" s="4">
        <v>99.524999999999991</v>
      </c>
      <c r="H42" s="4">
        <v>100</v>
      </c>
      <c r="I42" s="4">
        <v>98.2</v>
      </c>
      <c r="J42" s="4">
        <v>0.4</v>
      </c>
      <c r="K42" s="4">
        <v>0</v>
      </c>
      <c r="L42" s="4">
        <v>0.5</v>
      </c>
      <c r="M42" s="4">
        <v>0.21</v>
      </c>
      <c r="N42" s="4">
        <v>0.27</v>
      </c>
      <c r="O42" s="4">
        <v>0.86099999999999999</v>
      </c>
      <c r="Q42">
        <f t="shared" si="13"/>
        <v>38</v>
      </c>
      <c r="R42">
        <f t="shared" si="0"/>
        <v>24</v>
      </c>
      <c r="S42">
        <f t="shared" si="1"/>
        <v>2.4700000000000002</v>
      </c>
      <c r="T42">
        <f t="shared" si="2"/>
        <v>-3.6</v>
      </c>
      <c r="U42">
        <f t="shared" si="3"/>
        <v>0.1</v>
      </c>
      <c r="V42">
        <f t="shared" si="4"/>
        <v>-6</v>
      </c>
      <c r="W42">
        <f t="shared" si="5"/>
        <v>99.5</v>
      </c>
      <c r="X42">
        <f t="shared" si="6"/>
        <v>100</v>
      </c>
      <c r="Y42">
        <f t="shared" si="7"/>
        <v>98.2</v>
      </c>
      <c r="Z42">
        <f t="shared" si="8"/>
        <v>0.4</v>
      </c>
      <c r="AA42">
        <f t="shared" si="9"/>
        <v>0</v>
      </c>
      <c r="AB42">
        <f t="shared" si="10"/>
        <v>0.5</v>
      </c>
      <c r="AC42">
        <f t="shared" si="14"/>
        <v>0.21</v>
      </c>
      <c r="AD42">
        <f t="shared" si="15"/>
        <v>0.27</v>
      </c>
      <c r="AE42">
        <f t="shared" si="11"/>
        <v>0.86099999999999999</v>
      </c>
      <c r="AF42" s="19">
        <f t="shared" si="16"/>
        <v>1.4</v>
      </c>
      <c r="AG42" s="18">
        <f t="shared" si="12"/>
        <v>1.4</v>
      </c>
      <c r="AH42" s="14">
        <f t="shared" si="17"/>
        <v>0.60399999999999998</v>
      </c>
      <c r="AI42" s="14">
        <f t="shared" si="18"/>
        <v>1.0999999999999999E-2</v>
      </c>
      <c r="AK42" s="5">
        <v>9.08</v>
      </c>
      <c r="AL42" s="5"/>
      <c r="AM42" s="5"/>
      <c r="AN42" s="5"/>
    </row>
    <row r="43" spans="1:40" x14ac:dyDescent="0.25">
      <c r="A43" s="3">
        <v>39</v>
      </c>
      <c r="B43" s="4">
        <v>24</v>
      </c>
      <c r="C43" s="4">
        <v>57.029166666666676</v>
      </c>
      <c r="D43" s="4">
        <v>-6.7535416666666661</v>
      </c>
      <c r="E43" s="4">
        <v>-4.6509999999999998</v>
      </c>
      <c r="F43" s="4">
        <v>-8.2309999999999999</v>
      </c>
      <c r="G43" s="4">
        <v>96.600000000000023</v>
      </c>
      <c r="H43" s="4">
        <v>97.8</v>
      </c>
      <c r="I43" s="4">
        <v>92</v>
      </c>
      <c r="J43" s="4">
        <v>0</v>
      </c>
      <c r="K43" s="4">
        <v>0.52416666666666656</v>
      </c>
      <c r="L43" s="4">
        <v>6.04</v>
      </c>
      <c r="M43" s="4">
        <v>0.21199999999999999</v>
      </c>
      <c r="N43" s="4">
        <v>0.26800000000000002</v>
      </c>
      <c r="O43" s="4">
        <v>0.85599999999999998</v>
      </c>
      <c r="Q43">
        <f t="shared" si="13"/>
        <v>39</v>
      </c>
      <c r="R43">
        <f t="shared" si="0"/>
        <v>24</v>
      </c>
      <c r="S43">
        <f t="shared" si="1"/>
        <v>4.93</v>
      </c>
      <c r="T43">
        <f t="shared" si="2"/>
        <v>-6.8</v>
      </c>
      <c r="U43">
        <f t="shared" si="3"/>
        <v>-4.7</v>
      </c>
      <c r="V43">
        <f t="shared" si="4"/>
        <v>-8.1999999999999993</v>
      </c>
      <c r="W43">
        <f t="shared" si="5"/>
        <v>96.6</v>
      </c>
      <c r="X43">
        <f t="shared" si="6"/>
        <v>97.8</v>
      </c>
      <c r="Y43">
        <f t="shared" si="7"/>
        <v>92</v>
      </c>
      <c r="Z43">
        <f t="shared" si="8"/>
        <v>0</v>
      </c>
      <c r="AA43">
        <f t="shared" si="9"/>
        <v>0.52</v>
      </c>
      <c r="AB43">
        <f t="shared" si="10"/>
        <v>6.04</v>
      </c>
      <c r="AC43">
        <f t="shared" si="14"/>
        <v>0.21199999999999999</v>
      </c>
      <c r="AD43">
        <f t="shared" si="15"/>
        <v>0.26800000000000002</v>
      </c>
      <c r="AE43">
        <f t="shared" si="11"/>
        <v>0.85599999999999998</v>
      </c>
      <c r="AF43" s="19">
        <f t="shared" si="16"/>
        <v>0</v>
      </c>
      <c r="AG43" s="18">
        <f t="shared" si="12"/>
        <v>0</v>
      </c>
      <c r="AH43" s="14">
        <f t="shared" si="17"/>
        <v>0.39600000000000002</v>
      </c>
      <c r="AI43" s="14">
        <f t="shared" si="18"/>
        <v>3.4000000000000002E-2</v>
      </c>
      <c r="AK43" s="5">
        <v>9.25</v>
      </c>
      <c r="AL43" s="5"/>
      <c r="AM43" s="5"/>
      <c r="AN43" s="5"/>
    </row>
    <row r="44" spans="1:40" x14ac:dyDescent="0.25">
      <c r="A44" s="3">
        <v>40</v>
      </c>
      <c r="B44" s="4">
        <v>24</v>
      </c>
      <c r="C44" s="4">
        <v>101.55833333333332</v>
      </c>
      <c r="D44" s="4">
        <v>-9.5774166666666662</v>
      </c>
      <c r="E44" s="4">
        <v>-3.7770000000000001</v>
      </c>
      <c r="F44" s="4">
        <v>-12.454000000000001</v>
      </c>
      <c r="G44" s="4">
        <v>91.575000000000031</v>
      </c>
      <c r="H44" s="4">
        <v>96.8</v>
      </c>
      <c r="I44" s="4">
        <v>78.7</v>
      </c>
      <c r="J44" s="4">
        <v>2.6</v>
      </c>
      <c r="K44" s="4">
        <v>0.56625000000000003</v>
      </c>
      <c r="L44" s="4">
        <v>7.05</v>
      </c>
      <c r="M44" s="4">
        <v>0.21199999999999999</v>
      </c>
      <c r="N44" s="4">
        <v>0.26700000000000002</v>
      </c>
      <c r="O44" s="4">
        <v>0.85099999999999998</v>
      </c>
      <c r="Q44">
        <f t="shared" si="13"/>
        <v>40</v>
      </c>
      <c r="R44">
        <f t="shared" si="0"/>
        <v>24</v>
      </c>
      <c r="S44">
        <f t="shared" si="1"/>
        <v>8.77</v>
      </c>
      <c r="T44">
        <f t="shared" si="2"/>
        <v>-9.6</v>
      </c>
      <c r="U44">
        <f t="shared" si="3"/>
        <v>-3.8</v>
      </c>
      <c r="V44">
        <f t="shared" si="4"/>
        <v>-12.5</v>
      </c>
      <c r="W44">
        <f t="shared" si="5"/>
        <v>91.6</v>
      </c>
      <c r="X44">
        <f t="shared" si="6"/>
        <v>96.8</v>
      </c>
      <c r="Y44">
        <f t="shared" si="7"/>
        <v>78.7</v>
      </c>
      <c r="Z44">
        <f t="shared" si="8"/>
        <v>2.6</v>
      </c>
      <c r="AA44">
        <f t="shared" si="9"/>
        <v>0.56999999999999995</v>
      </c>
      <c r="AB44">
        <f t="shared" si="10"/>
        <v>7.05</v>
      </c>
      <c r="AC44">
        <f t="shared" si="14"/>
        <v>0.21199999999999999</v>
      </c>
      <c r="AD44">
        <f t="shared" si="15"/>
        <v>0.26700000000000002</v>
      </c>
      <c r="AE44">
        <f t="shared" si="11"/>
        <v>0.85099999999999998</v>
      </c>
      <c r="AF44" s="19">
        <f t="shared" si="16"/>
        <v>0</v>
      </c>
      <c r="AG44" s="18">
        <f t="shared" si="12"/>
        <v>0</v>
      </c>
      <c r="AH44" s="14">
        <f t="shared" si="17"/>
        <v>0.36299999999999999</v>
      </c>
      <c r="AI44" s="14">
        <f t="shared" si="18"/>
        <v>9.8000000000000004E-2</v>
      </c>
      <c r="AK44" s="5">
        <v>9.43</v>
      </c>
      <c r="AL44" s="5"/>
      <c r="AM44" s="5"/>
      <c r="AN44" s="5"/>
    </row>
    <row r="45" spans="1:40" x14ac:dyDescent="0.25">
      <c r="A45" s="3">
        <v>41</v>
      </c>
      <c r="B45" s="4">
        <v>24</v>
      </c>
      <c r="C45" s="4">
        <v>59.741666666666667</v>
      </c>
      <c r="D45" s="4">
        <v>-6.1675833333333356</v>
      </c>
      <c r="E45" s="4">
        <v>-3.0649999999999999</v>
      </c>
      <c r="F45" s="4">
        <v>-11.867000000000001</v>
      </c>
      <c r="G45" s="4">
        <v>90.345833333333317</v>
      </c>
      <c r="H45" s="4">
        <v>96.9</v>
      </c>
      <c r="I45" s="4">
        <v>77.8</v>
      </c>
      <c r="J45" s="4">
        <v>0.2</v>
      </c>
      <c r="K45" s="4">
        <v>8.3749999999999991E-2</v>
      </c>
      <c r="L45" s="4">
        <v>3.02</v>
      </c>
      <c r="M45" s="4">
        <v>0.21199999999999999</v>
      </c>
      <c r="N45" s="4">
        <v>0.26500000000000001</v>
      </c>
      <c r="O45" s="4">
        <v>0.86899999999999999</v>
      </c>
      <c r="Q45">
        <f t="shared" si="13"/>
        <v>41</v>
      </c>
      <c r="R45">
        <f t="shared" si="0"/>
        <v>24</v>
      </c>
      <c r="S45">
        <f t="shared" si="1"/>
        <v>5.16</v>
      </c>
      <c r="T45">
        <f t="shared" si="2"/>
        <v>-6.2</v>
      </c>
      <c r="U45">
        <f t="shared" si="3"/>
        <v>-3.1</v>
      </c>
      <c r="V45">
        <f t="shared" si="4"/>
        <v>-11.9</v>
      </c>
      <c r="W45">
        <f t="shared" si="5"/>
        <v>90.3</v>
      </c>
      <c r="X45">
        <f t="shared" si="6"/>
        <v>96.9</v>
      </c>
      <c r="Y45">
        <f t="shared" si="7"/>
        <v>77.8</v>
      </c>
      <c r="Z45">
        <f t="shared" si="8"/>
        <v>0.2</v>
      </c>
      <c r="AA45">
        <f t="shared" si="9"/>
        <v>0.08</v>
      </c>
      <c r="AB45">
        <f t="shared" si="10"/>
        <v>3.02</v>
      </c>
      <c r="AC45">
        <f t="shared" si="14"/>
        <v>0.21199999999999999</v>
      </c>
      <c r="AD45">
        <f t="shared" si="15"/>
        <v>0.26500000000000001</v>
      </c>
      <c r="AE45">
        <f t="shared" si="11"/>
        <v>0.86899999999999999</v>
      </c>
      <c r="AF45" s="19">
        <f t="shared" si="16"/>
        <v>2.2999999999999998</v>
      </c>
      <c r="AG45" s="18">
        <f t="shared" si="12"/>
        <v>2.2999999999999998</v>
      </c>
      <c r="AH45" s="14">
        <f t="shared" si="17"/>
        <v>0.378</v>
      </c>
      <c r="AI45" s="14">
        <f t="shared" si="18"/>
        <v>0.108</v>
      </c>
      <c r="AK45" s="5">
        <v>9.61</v>
      </c>
      <c r="AL45" s="5"/>
      <c r="AM45" s="5"/>
      <c r="AN45" s="5"/>
    </row>
    <row r="46" spans="1:40" x14ac:dyDescent="0.25">
      <c r="A46" s="3">
        <v>42</v>
      </c>
      <c r="B46" s="4">
        <v>24</v>
      </c>
      <c r="C46" s="4">
        <v>41.979166666666664</v>
      </c>
      <c r="D46" s="4">
        <v>-5.4528749999999997</v>
      </c>
      <c r="E46" s="4">
        <v>-3.9860000000000002</v>
      </c>
      <c r="F46" s="4">
        <v>-6.8979999999999997</v>
      </c>
      <c r="G46" s="4">
        <v>97.670833333333348</v>
      </c>
      <c r="H46" s="4">
        <v>99.1</v>
      </c>
      <c r="I46" s="4">
        <v>96.3</v>
      </c>
      <c r="J46" s="4">
        <v>0</v>
      </c>
      <c r="K46" s="4">
        <v>1.4466666666666663</v>
      </c>
      <c r="L46" s="4">
        <v>7.05</v>
      </c>
      <c r="M46" s="4">
        <v>0.21199999999999999</v>
      </c>
      <c r="N46" s="4">
        <v>0.26500000000000001</v>
      </c>
      <c r="O46" s="4">
        <v>0.90400000000000003</v>
      </c>
      <c r="Q46">
        <f t="shared" si="13"/>
        <v>42</v>
      </c>
      <c r="R46">
        <f t="shared" si="0"/>
        <v>24</v>
      </c>
      <c r="S46">
        <f t="shared" si="1"/>
        <v>3.63</v>
      </c>
      <c r="T46">
        <f t="shared" si="2"/>
        <v>-5.5</v>
      </c>
      <c r="U46">
        <f t="shared" si="3"/>
        <v>-4</v>
      </c>
      <c r="V46">
        <f t="shared" si="4"/>
        <v>-6.9</v>
      </c>
      <c r="W46">
        <f t="shared" si="5"/>
        <v>97.7</v>
      </c>
      <c r="X46">
        <f t="shared" si="6"/>
        <v>99.1</v>
      </c>
      <c r="Y46">
        <f t="shared" si="7"/>
        <v>96.3</v>
      </c>
      <c r="Z46">
        <f t="shared" si="8"/>
        <v>0</v>
      </c>
      <c r="AA46">
        <f t="shared" si="9"/>
        <v>1.45</v>
      </c>
      <c r="AB46">
        <f t="shared" si="10"/>
        <v>7.05</v>
      </c>
      <c r="AC46">
        <f t="shared" si="14"/>
        <v>0.21199999999999999</v>
      </c>
      <c r="AD46">
        <f t="shared" si="15"/>
        <v>0.26500000000000001</v>
      </c>
      <c r="AE46">
        <f t="shared" si="11"/>
        <v>0.90400000000000003</v>
      </c>
      <c r="AF46" s="19">
        <f t="shared" si="16"/>
        <v>4.5999999999999996</v>
      </c>
      <c r="AG46" s="18">
        <f t="shared" si="12"/>
        <v>4.5999999999999996</v>
      </c>
      <c r="AH46" s="14">
        <f t="shared" si="17"/>
        <v>0.437</v>
      </c>
      <c r="AI46" s="14">
        <f t="shared" si="18"/>
        <v>1.7000000000000001E-2</v>
      </c>
      <c r="AK46" s="5">
        <v>9.8000000000000007</v>
      </c>
      <c r="AL46" s="5"/>
      <c r="AM46" s="5"/>
      <c r="AN46" s="5"/>
    </row>
    <row r="47" spans="1:40" x14ac:dyDescent="0.25">
      <c r="A47" s="3">
        <v>43</v>
      </c>
      <c r="B47" s="4">
        <v>24</v>
      </c>
      <c r="C47" s="4">
        <v>85.604166666666686</v>
      </c>
      <c r="D47" s="4">
        <v>-5.9301250000000003</v>
      </c>
      <c r="E47" s="4">
        <v>-2.8879999999999999</v>
      </c>
      <c r="F47" s="4">
        <v>-9.4730000000000008</v>
      </c>
      <c r="G47" s="4">
        <v>97.55416666666666</v>
      </c>
      <c r="H47" s="4">
        <v>99.4</v>
      </c>
      <c r="I47" s="4">
        <v>96.2</v>
      </c>
      <c r="J47" s="4">
        <v>0</v>
      </c>
      <c r="K47" s="4">
        <v>1.1745833333333333</v>
      </c>
      <c r="L47" s="4">
        <v>7.05</v>
      </c>
      <c r="M47" s="4">
        <v>0.21199999999999999</v>
      </c>
      <c r="N47" s="4">
        <v>0.26400000000000001</v>
      </c>
      <c r="O47" s="4">
        <v>0.91500000000000004</v>
      </c>
      <c r="Q47">
        <f t="shared" si="13"/>
        <v>43</v>
      </c>
      <c r="R47">
        <f t="shared" si="0"/>
        <v>24</v>
      </c>
      <c r="S47">
        <f t="shared" si="1"/>
        <v>7.4</v>
      </c>
      <c r="T47">
        <f t="shared" si="2"/>
        <v>-5.9</v>
      </c>
      <c r="U47">
        <f t="shared" si="3"/>
        <v>-2.9</v>
      </c>
      <c r="V47">
        <f t="shared" si="4"/>
        <v>-9.5</v>
      </c>
      <c r="W47">
        <f t="shared" si="5"/>
        <v>97.6</v>
      </c>
      <c r="X47">
        <f t="shared" si="6"/>
        <v>99.4</v>
      </c>
      <c r="Y47">
        <f t="shared" si="7"/>
        <v>96.2</v>
      </c>
      <c r="Z47">
        <f t="shared" si="8"/>
        <v>0</v>
      </c>
      <c r="AA47">
        <f t="shared" si="9"/>
        <v>1.17</v>
      </c>
      <c r="AB47">
        <f t="shared" si="10"/>
        <v>7.05</v>
      </c>
      <c r="AC47">
        <f t="shared" si="14"/>
        <v>0.21199999999999999</v>
      </c>
      <c r="AD47">
        <f t="shared" si="15"/>
        <v>0.26400000000000001</v>
      </c>
      <c r="AE47">
        <f t="shared" si="11"/>
        <v>0.91500000000000004</v>
      </c>
      <c r="AF47" s="19">
        <f t="shared" si="16"/>
        <v>1.4</v>
      </c>
      <c r="AG47" s="18">
        <f t="shared" si="12"/>
        <v>1.4</v>
      </c>
      <c r="AH47" s="14">
        <f t="shared" si="17"/>
        <v>0.47399999999999998</v>
      </c>
      <c r="AI47" s="14">
        <f t="shared" si="18"/>
        <v>1.9E-2</v>
      </c>
      <c r="AK47" s="5">
        <v>9.99</v>
      </c>
      <c r="AL47" s="5"/>
      <c r="AM47" s="5"/>
      <c r="AN47" s="5"/>
    </row>
    <row r="48" spans="1:40" x14ac:dyDescent="0.25">
      <c r="A48" s="3">
        <v>44</v>
      </c>
      <c r="B48" s="4">
        <v>24</v>
      </c>
      <c r="C48" s="4">
        <v>120.44583333333334</v>
      </c>
      <c r="D48" s="4">
        <v>-9.0335416666666664</v>
      </c>
      <c r="E48" s="4">
        <v>-4.8339999999999996</v>
      </c>
      <c r="F48" s="4">
        <v>-12.565</v>
      </c>
      <c r="G48" s="4">
        <v>95.25833333333334</v>
      </c>
      <c r="H48" s="4">
        <v>96.4</v>
      </c>
      <c r="I48" s="4">
        <v>93.6</v>
      </c>
      <c r="J48" s="4">
        <v>0</v>
      </c>
      <c r="K48" s="4">
        <v>0.98541666666666672</v>
      </c>
      <c r="L48" s="4">
        <v>7.05</v>
      </c>
      <c r="M48" s="4">
        <v>0.21299999999999999</v>
      </c>
      <c r="N48" s="4">
        <v>0.26300000000000001</v>
      </c>
      <c r="O48" s="4">
        <v>0.89300000000000002</v>
      </c>
      <c r="Q48">
        <f t="shared" si="13"/>
        <v>44</v>
      </c>
      <c r="R48">
        <f t="shared" si="0"/>
        <v>24</v>
      </c>
      <c r="S48">
        <f t="shared" si="1"/>
        <v>10.41</v>
      </c>
      <c r="T48">
        <f t="shared" si="2"/>
        <v>-9</v>
      </c>
      <c r="U48">
        <f t="shared" si="3"/>
        <v>-4.8</v>
      </c>
      <c r="V48">
        <f t="shared" si="4"/>
        <v>-12.6</v>
      </c>
      <c r="W48">
        <f t="shared" si="5"/>
        <v>95.3</v>
      </c>
      <c r="X48">
        <f t="shared" si="6"/>
        <v>96.4</v>
      </c>
      <c r="Y48">
        <f t="shared" si="7"/>
        <v>93.6</v>
      </c>
      <c r="Z48">
        <f t="shared" si="8"/>
        <v>0</v>
      </c>
      <c r="AA48">
        <f t="shared" si="9"/>
        <v>0.99</v>
      </c>
      <c r="AB48">
        <f t="shared" si="10"/>
        <v>7.05</v>
      </c>
      <c r="AC48">
        <f t="shared" si="14"/>
        <v>0.21299999999999999</v>
      </c>
      <c r="AD48">
        <f t="shared" si="15"/>
        <v>0.26300000000000001</v>
      </c>
      <c r="AE48">
        <f t="shared" si="11"/>
        <v>0.89300000000000002</v>
      </c>
      <c r="AF48" s="19">
        <f t="shared" si="16"/>
        <v>0</v>
      </c>
      <c r="AG48" s="18">
        <f t="shared" si="12"/>
        <v>0</v>
      </c>
      <c r="AH48" s="14">
        <f t="shared" si="17"/>
        <v>0.4</v>
      </c>
      <c r="AI48" s="14">
        <f t="shared" si="18"/>
        <v>2.7E-2</v>
      </c>
      <c r="AK48" s="5">
        <v>10.18</v>
      </c>
      <c r="AL48" s="5"/>
      <c r="AM48" s="5"/>
      <c r="AN48" s="5"/>
    </row>
    <row r="49" spans="1:40" x14ac:dyDescent="0.25">
      <c r="A49" s="3">
        <v>45</v>
      </c>
      <c r="B49" s="4">
        <v>24</v>
      </c>
      <c r="C49" s="4">
        <v>108.64583333333333</v>
      </c>
      <c r="D49" s="4">
        <v>-11.735624999999999</v>
      </c>
      <c r="E49" s="4">
        <v>-6.5149999999999997</v>
      </c>
      <c r="F49" s="4">
        <v>-16.576000000000001</v>
      </c>
      <c r="G49" s="4">
        <v>87.004166666666663</v>
      </c>
      <c r="H49" s="4">
        <v>94.7</v>
      </c>
      <c r="I49" s="4">
        <v>70.8</v>
      </c>
      <c r="J49" s="4">
        <v>0</v>
      </c>
      <c r="K49" s="4">
        <v>0.94291666666666696</v>
      </c>
      <c r="L49" s="4">
        <v>5.54</v>
      </c>
      <c r="M49" s="4">
        <v>0.21299999999999999</v>
      </c>
      <c r="N49" s="4">
        <v>0.26300000000000001</v>
      </c>
      <c r="O49" s="4">
        <v>0.89600000000000002</v>
      </c>
      <c r="Q49">
        <f t="shared" si="13"/>
        <v>45</v>
      </c>
      <c r="R49">
        <f t="shared" si="0"/>
        <v>24</v>
      </c>
      <c r="S49">
        <f t="shared" si="1"/>
        <v>9.39</v>
      </c>
      <c r="T49">
        <f t="shared" si="2"/>
        <v>-11.7</v>
      </c>
      <c r="U49">
        <f t="shared" si="3"/>
        <v>-6.5</v>
      </c>
      <c r="V49">
        <f t="shared" si="4"/>
        <v>-16.600000000000001</v>
      </c>
      <c r="W49">
        <f t="shared" si="5"/>
        <v>87</v>
      </c>
      <c r="X49">
        <f t="shared" si="6"/>
        <v>94.7</v>
      </c>
      <c r="Y49">
        <f t="shared" si="7"/>
        <v>70.8</v>
      </c>
      <c r="Z49">
        <f t="shared" si="8"/>
        <v>0</v>
      </c>
      <c r="AA49">
        <f t="shared" si="9"/>
        <v>0.94</v>
      </c>
      <c r="AB49">
        <f t="shared" si="10"/>
        <v>5.54</v>
      </c>
      <c r="AC49">
        <f t="shared" si="14"/>
        <v>0.21299999999999999</v>
      </c>
      <c r="AD49">
        <f t="shared" si="15"/>
        <v>0.26300000000000001</v>
      </c>
      <c r="AE49">
        <f t="shared" si="11"/>
        <v>0.89600000000000002</v>
      </c>
      <c r="AF49" s="19">
        <f t="shared" si="16"/>
        <v>0.4</v>
      </c>
      <c r="AG49" s="18">
        <f t="shared" si="12"/>
        <v>0.4</v>
      </c>
      <c r="AH49" s="14">
        <f t="shared" si="17"/>
        <v>0.26600000000000001</v>
      </c>
      <c r="AI49" s="14">
        <f t="shared" si="18"/>
        <v>0.11</v>
      </c>
      <c r="AK49" s="5">
        <v>10.37</v>
      </c>
      <c r="AL49" s="5"/>
      <c r="AM49" s="5"/>
      <c r="AN49" s="5"/>
    </row>
    <row r="50" spans="1:40" x14ac:dyDescent="0.25">
      <c r="A50" s="3">
        <v>46</v>
      </c>
      <c r="B50" s="4">
        <v>24</v>
      </c>
      <c r="C50" s="4">
        <v>88.933333333333337</v>
      </c>
      <c r="D50" s="4">
        <v>-11.485291666666667</v>
      </c>
      <c r="E50" s="4">
        <v>-6.8659999999999997</v>
      </c>
      <c r="F50" s="4">
        <v>-14.314</v>
      </c>
      <c r="G50" s="4">
        <v>74.695833333333312</v>
      </c>
      <c r="H50" s="4">
        <v>87.3</v>
      </c>
      <c r="I50" s="4">
        <v>58.2</v>
      </c>
      <c r="J50" s="4">
        <v>0</v>
      </c>
      <c r="K50" s="4">
        <v>0.81750000000000023</v>
      </c>
      <c r="L50" s="4">
        <v>4.53</v>
      </c>
      <c r="M50" s="4">
        <v>0.21299999999999999</v>
      </c>
      <c r="N50" s="4">
        <v>0.26200000000000001</v>
      </c>
      <c r="O50" s="4">
        <v>0.876</v>
      </c>
      <c r="Q50">
        <f t="shared" si="13"/>
        <v>46</v>
      </c>
      <c r="R50">
        <f t="shared" si="0"/>
        <v>24</v>
      </c>
      <c r="S50">
        <f t="shared" si="1"/>
        <v>7.68</v>
      </c>
      <c r="T50">
        <f t="shared" si="2"/>
        <v>-11.5</v>
      </c>
      <c r="U50">
        <f t="shared" si="3"/>
        <v>-6.9</v>
      </c>
      <c r="V50">
        <f t="shared" si="4"/>
        <v>-14.3</v>
      </c>
      <c r="W50">
        <f t="shared" si="5"/>
        <v>74.7</v>
      </c>
      <c r="X50">
        <f t="shared" si="6"/>
        <v>87.3</v>
      </c>
      <c r="Y50">
        <f t="shared" si="7"/>
        <v>58.2</v>
      </c>
      <c r="Z50">
        <f t="shared" si="8"/>
        <v>0</v>
      </c>
      <c r="AA50">
        <f t="shared" si="9"/>
        <v>0.82</v>
      </c>
      <c r="AB50">
        <f t="shared" si="10"/>
        <v>4.53</v>
      </c>
      <c r="AC50">
        <f t="shared" si="14"/>
        <v>0.21299999999999999</v>
      </c>
      <c r="AD50">
        <f t="shared" si="15"/>
        <v>0.26200000000000001</v>
      </c>
      <c r="AE50">
        <f t="shared" si="11"/>
        <v>0.876</v>
      </c>
      <c r="AF50" s="19">
        <f t="shared" si="16"/>
        <v>0</v>
      </c>
      <c r="AG50" s="18">
        <f t="shared" si="12"/>
        <v>0</v>
      </c>
      <c r="AH50" s="14">
        <f t="shared" si="17"/>
        <v>0.21199999999999999</v>
      </c>
      <c r="AI50" s="14">
        <f t="shared" si="18"/>
        <v>0.152</v>
      </c>
      <c r="AK50" s="5">
        <v>10.57</v>
      </c>
      <c r="AL50" s="5"/>
      <c r="AM50" s="5"/>
      <c r="AN50" s="5"/>
    </row>
    <row r="51" spans="1:40" x14ac:dyDescent="0.25">
      <c r="A51" s="3">
        <v>47</v>
      </c>
      <c r="B51" s="4">
        <v>24</v>
      </c>
      <c r="C51" s="4">
        <v>131.64583333333334</v>
      </c>
      <c r="D51" s="4">
        <v>-10.20241666666667</v>
      </c>
      <c r="E51" s="4">
        <v>-4.3780000000000001</v>
      </c>
      <c r="F51" s="4">
        <v>-16.744</v>
      </c>
      <c r="G51" s="4">
        <v>54.729166666666657</v>
      </c>
      <c r="H51" s="4">
        <v>80.7</v>
      </c>
      <c r="I51" s="4">
        <v>38.4</v>
      </c>
      <c r="J51" s="4">
        <v>0</v>
      </c>
      <c r="K51" s="4">
        <v>1.6775000000000002</v>
      </c>
      <c r="L51" s="4">
        <v>8.56</v>
      </c>
      <c r="M51" s="4">
        <v>0.21299999999999999</v>
      </c>
      <c r="N51" s="4">
        <v>0.26100000000000001</v>
      </c>
      <c r="O51" s="4">
        <v>0.872</v>
      </c>
      <c r="Q51">
        <f t="shared" si="13"/>
        <v>47</v>
      </c>
      <c r="R51">
        <f t="shared" si="0"/>
        <v>24</v>
      </c>
      <c r="S51">
        <f t="shared" si="1"/>
        <v>11.37</v>
      </c>
      <c r="T51">
        <f t="shared" si="2"/>
        <v>-10.199999999999999</v>
      </c>
      <c r="U51">
        <f t="shared" si="3"/>
        <v>-4.4000000000000004</v>
      </c>
      <c r="V51">
        <f t="shared" si="4"/>
        <v>-16.7</v>
      </c>
      <c r="W51">
        <f t="shared" si="5"/>
        <v>54.7</v>
      </c>
      <c r="X51">
        <f t="shared" si="6"/>
        <v>80.7</v>
      </c>
      <c r="Y51">
        <f t="shared" si="7"/>
        <v>38.4</v>
      </c>
      <c r="Z51">
        <f t="shared" si="8"/>
        <v>0</v>
      </c>
      <c r="AA51">
        <f t="shared" si="9"/>
        <v>1.68</v>
      </c>
      <c r="AB51">
        <f t="shared" si="10"/>
        <v>8.56</v>
      </c>
      <c r="AC51">
        <f t="shared" si="14"/>
        <v>0.21299999999999999</v>
      </c>
      <c r="AD51">
        <f t="shared" si="15"/>
        <v>0.26100000000000001</v>
      </c>
      <c r="AE51">
        <f t="shared" si="11"/>
        <v>0.872</v>
      </c>
      <c r="AF51" s="19">
        <f t="shared" si="16"/>
        <v>0</v>
      </c>
      <c r="AG51" s="18">
        <f t="shared" si="12"/>
        <v>0</v>
      </c>
      <c r="AH51" s="14">
        <f t="shared" si="17"/>
        <v>0.16900000000000001</v>
      </c>
      <c r="AI51" s="14">
        <f t="shared" si="18"/>
        <v>0.27100000000000002</v>
      </c>
      <c r="AK51" s="5">
        <v>10.77</v>
      </c>
      <c r="AL51" s="5"/>
      <c r="AM51" s="5"/>
      <c r="AN51" s="5"/>
    </row>
    <row r="52" spans="1:40" x14ac:dyDescent="0.25">
      <c r="A52" s="3">
        <v>48</v>
      </c>
      <c r="B52" s="4">
        <v>24</v>
      </c>
      <c r="C52" s="4">
        <v>129.50833333333335</v>
      </c>
      <c r="D52" s="4">
        <v>-5.8304583333333335</v>
      </c>
      <c r="E52" s="4">
        <v>-2.5369999999999999</v>
      </c>
      <c r="F52" s="4">
        <v>-9.8849999999999998</v>
      </c>
      <c r="G52" s="4">
        <v>37.045833333333341</v>
      </c>
      <c r="H52" s="4">
        <v>53.7</v>
      </c>
      <c r="I52" s="4">
        <v>20.100000000000001</v>
      </c>
      <c r="J52" s="4">
        <v>0</v>
      </c>
      <c r="K52" s="4">
        <v>3.3354166666666667</v>
      </c>
      <c r="L52" s="4">
        <v>10.57</v>
      </c>
      <c r="M52" s="4">
        <v>0.214</v>
      </c>
      <c r="N52" s="4">
        <v>0.26</v>
      </c>
      <c r="O52" s="4">
        <v>0.878</v>
      </c>
      <c r="Q52">
        <f t="shared" si="13"/>
        <v>48</v>
      </c>
      <c r="R52">
        <f t="shared" si="0"/>
        <v>24</v>
      </c>
      <c r="S52">
        <f t="shared" si="1"/>
        <v>11.19</v>
      </c>
      <c r="T52">
        <f t="shared" si="2"/>
        <v>-5.8</v>
      </c>
      <c r="U52">
        <f t="shared" si="3"/>
        <v>-2.5</v>
      </c>
      <c r="V52">
        <f t="shared" si="4"/>
        <v>-9.9</v>
      </c>
      <c r="W52">
        <f t="shared" si="5"/>
        <v>37</v>
      </c>
      <c r="X52">
        <f t="shared" si="6"/>
        <v>53.7</v>
      </c>
      <c r="Y52">
        <f t="shared" si="7"/>
        <v>20.100000000000001</v>
      </c>
      <c r="Z52">
        <f t="shared" si="8"/>
        <v>0</v>
      </c>
      <c r="AA52">
        <f t="shared" si="9"/>
        <v>3.34</v>
      </c>
      <c r="AB52">
        <f t="shared" si="10"/>
        <v>10.57</v>
      </c>
      <c r="AC52">
        <f t="shared" si="14"/>
        <v>0.214</v>
      </c>
      <c r="AD52">
        <f t="shared" si="15"/>
        <v>0.26</v>
      </c>
      <c r="AE52">
        <f t="shared" si="11"/>
        <v>0.878</v>
      </c>
      <c r="AF52" s="19">
        <f t="shared" si="16"/>
        <v>0.8</v>
      </c>
      <c r="AG52" s="18">
        <f t="shared" si="12"/>
        <v>0.8</v>
      </c>
      <c r="AH52" s="14">
        <f t="shared" si="17"/>
        <v>0.10199999999999999</v>
      </c>
      <c r="AI52" s="14">
        <f t="shared" si="18"/>
        <v>0.40500000000000003</v>
      </c>
      <c r="AK52" s="5">
        <v>10.98</v>
      </c>
      <c r="AL52" s="5"/>
      <c r="AM52" s="5"/>
      <c r="AN52" s="5"/>
    </row>
    <row r="53" spans="1:40" x14ac:dyDescent="0.25">
      <c r="A53" s="3">
        <v>49</v>
      </c>
      <c r="B53" s="4">
        <v>24</v>
      </c>
      <c r="C53" s="4">
        <v>63.329166666666659</v>
      </c>
      <c r="D53" s="4">
        <v>-5.3836666666666666</v>
      </c>
      <c r="E53" s="4">
        <v>-2.3340000000000001</v>
      </c>
      <c r="F53" s="4">
        <v>-6.8979999999999997</v>
      </c>
      <c r="G53" s="4">
        <v>69.529166666666669</v>
      </c>
      <c r="H53" s="4">
        <v>93.2</v>
      </c>
      <c r="I53" s="4">
        <v>52.6</v>
      </c>
      <c r="J53" s="4">
        <v>0</v>
      </c>
      <c r="K53" s="4">
        <v>1.6137500000000005</v>
      </c>
      <c r="L53" s="4">
        <v>8.56</v>
      </c>
      <c r="M53" s="4">
        <v>0.214</v>
      </c>
      <c r="N53" s="4">
        <v>0.26</v>
      </c>
      <c r="O53" s="4">
        <v>0.86199999999999999</v>
      </c>
      <c r="Q53">
        <f t="shared" si="13"/>
        <v>49</v>
      </c>
      <c r="R53">
        <f t="shared" si="0"/>
        <v>24</v>
      </c>
      <c r="S53">
        <f t="shared" si="1"/>
        <v>5.47</v>
      </c>
      <c r="T53">
        <f t="shared" si="2"/>
        <v>-5.4</v>
      </c>
      <c r="U53">
        <f t="shared" si="3"/>
        <v>-2.2999999999999998</v>
      </c>
      <c r="V53">
        <f t="shared" si="4"/>
        <v>-6.9</v>
      </c>
      <c r="W53">
        <f t="shared" si="5"/>
        <v>69.5</v>
      </c>
      <c r="X53">
        <f t="shared" si="6"/>
        <v>93.2</v>
      </c>
      <c r="Y53">
        <f t="shared" si="7"/>
        <v>52.6</v>
      </c>
      <c r="Z53">
        <f t="shared" si="8"/>
        <v>0</v>
      </c>
      <c r="AA53">
        <f t="shared" si="9"/>
        <v>1.61</v>
      </c>
      <c r="AB53">
        <f t="shared" si="10"/>
        <v>8.56</v>
      </c>
      <c r="AC53">
        <f t="shared" si="14"/>
        <v>0.214</v>
      </c>
      <c r="AD53">
        <f t="shared" si="15"/>
        <v>0.26</v>
      </c>
      <c r="AE53">
        <f t="shared" si="11"/>
        <v>0.86199999999999999</v>
      </c>
      <c r="AF53" s="19">
        <f t="shared" si="16"/>
        <v>0</v>
      </c>
      <c r="AG53" s="18">
        <f t="shared" si="12"/>
        <v>0</v>
      </c>
      <c r="AH53" s="14">
        <f t="shared" si="17"/>
        <v>0.27100000000000002</v>
      </c>
      <c r="AI53" s="14">
        <f t="shared" si="18"/>
        <v>0.24399999999999999</v>
      </c>
      <c r="AK53" s="5">
        <v>11.19</v>
      </c>
      <c r="AL53" s="5"/>
      <c r="AM53" s="5"/>
      <c r="AN53" s="5"/>
    </row>
    <row r="54" spans="1:40" x14ac:dyDescent="0.25">
      <c r="A54" s="3">
        <v>50</v>
      </c>
      <c r="B54" s="4">
        <v>24</v>
      </c>
      <c r="C54" s="4">
        <v>61.304166666666667</v>
      </c>
      <c r="D54" s="4">
        <v>-4.0455416666666659</v>
      </c>
      <c r="E54" s="4">
        <v>-2.3919999999999999</v>
      </c>
      <c r="F54" s="4">
        <v>-6.8339999999999996</v>
      </c>
      <c r="G54" s="4">
        <v>96.291666666666671</v>
      </c>
      <c r="H54" s="4">
        <v>98.1</v>
      </c>
      <c r="I54" s="4">
        <v>93.8</v>
      </c>
      <c r="J54" s="4">
        <v>0</v>
      </c>
      <c r="K54" s="4">
        <v>1.3429166666666674</v>
      </c>
      <c r="L54" s="4">
        <v>8.0500000000000007</v>
      </c>
      <c r="M54" s="4">
        <v>0.214</v>
      </c>
      <c r="N54" s="4">
        <v>0.25900000000000001</v>
      </c>
      <c r="O54" s="4">
        <v>0.86199999999999999</v>
      </c>
      <c r="Q54">
        <f t="shared" si="13"/>
        <v>50</v>
      </c>
      <c r="R54">
        <f t="shared" si="0"/>
        <v>24</v>
      </c>
      <c r="S54">
        <f t="shared" si="1"/>
        <v>5.3</v>
      </c>
      <c r="T54">
        <f t="shared" si="2"/>
        <v>-4</v>
      </c>
      <c r="U54">
        <f t="shared" si="3"/>
        <v>-2.4</v>
      </c>
      <c r="V54">
        <f t="shared" si="4"/>
        <v>-6.8</v>
      </c>
      <c r="W54">
        <f t="shared" si="5"/>
        <v>96.3</v>
      </c>
      <c r="X54">
        <f t="shared" si="6"/>
        <v>98.1</v>
      </c>
      <c r="Y54">
        <f t="shared" si="7"/>
        <v>93.8</v>
      </c>
      <c r="Z54">
        <f t="shared" si="8"/>
        <v>0</v>
      </c>
      <c r="AA54">
        <f t="shared" si="9"/>
        <v>1.34</v>
      </c>
      <c r="AB54">
        <f t="shared" si="10"/>
        <v>8.0500000000000007</v>
      </c>
      <c r="AC54">
        <f t="shared" si="14"/>
        <v>0.214</v>
      </c>
      <c r="AD54">
        <f t="shared" si="15"/>
        <v>0.25900000000000001</v>
      </c>
      <c r="AE54">
        <f t="shared" si="11"/>
        <v>0.86199999999999999</v>
      </c>
      <c r="AF54" s="19">
        <f t="shared" si="16"/>
        <v>0</v>
      </c>
      <c r="AG54" s="18">
        <f t="shared" si="12"/>
        <v>0</v>
      </c>
      <c r="AH54" s="14">
        <f t="shared" si="17"/>
        <v>0.48</v>
      </c>
      <c r="AI54" s="14">
        <f t="shared" si="18"/>
        <v>3.2000000000000001E-2</v>
      </c>
      <c r="AK54" s="5">
        <v>11.4</v>
      </c>
      <c r="AL54" s="5"/>
      <c r="AM54" s="5"/>
      <c r="AN54" s="5"/>
    </row>
    <row r="55" spans="1:40" x14ac:dyDescent="0.25">
      <c r="A55" s="3">
        <v>51</v>
      </c>
      <c r="B55" s="4">
        <v>24</v>
      </c>
      <c r="C55" s="4">
        <v>83.570833333333326</v>
      </c>
      <c r="D55" s="4">
        <v>-2.234458333333333</v>
      </c>
      <c r="E55" s="4">
        <v>0.98899999999999999</v>
      </c>
      <c r="F55" s="4">
        <v>-5.7910000000000004</v>
      </c>
      <c r="G55" s="4">
        <v>98.254166666666663</v>
      </c>
      <c r="H55" s="4">
        <v>100</v>
      </c>
      <c r="I55" s="4">
        <v>95.2</v>
      </c>
      <c r="J55" s="4">
        <v>0.4</v>
      </c>
      <c r="K55" s="4">
        <v>0.41916666666666663</v>
      </c>
      <c r="L55" s="4">
        <v>4.53</v>
      </c>
      <c r="M55" s="4">
        <v>0.21299999999999999</v>
      </c>
      <c r="N55" s="4">
        <v>0.25800000000000001</v>
      </c>
      <c r="O55" s="4">
        <v>0.85699999999999998</v>
      </c>
      <c r="Q55">
        <f t="shared" si="13"/>
        <v>51</v>
      </c>
      <c r="R55">
        <f t="shared" si="0"/>
        <v>24</v>
      </c>
      <c r="S55">
        <f t="shared" si="1"/>
        <v>7.22</v>
      </c>
      <c r="T55">
        <f t="shared" si="2"/>
        <v>-2.2000000000000002</v>
      </c>
      <c r="U55">
        <f t="shared" si="3"/>
        <v>1</v>
      </c>
      <c r="V55">
        <f t="shared" si="4"/>
        <v>-5.8</v>
      </c>
      <c r="W55">
        <f t="shared" si="5"/>
        <v>98.3</v>
      </c>
      <c r="X55">
        <f t="shared" si="6"/>
        <v>100</v>
      </c>
      <c r="Y55">
        <f t="shared" si="7"/>
        <v>95.2</v>
      </c>
      <c r="Z55">
        <f t="shared" si="8"/>
        <v>0.4</v>
      </c>
      <c r="AA55">
        <f t="shared" si="9"/>
        <v>0.42</v>
      </c>
      <c r="AB55">
        <f t="shared" si="10"/>
        <v>4.53</v>
      </c>
      <c r="AC55">
        <f t="shared" si="14"/>
        <v>0.21299999999999999</v>
      </c>
      <c r="AD55">
        <f t="shared" si="15"/>
        <v>0.25800000000000001</v>
      </c>
      <c r="AE55">
        <f t="shared" si="11"/>
        <v>0.85699999999999998</v>
      </c>
      <c r="AF55" s="19">
        <f t="shared" si="16"/>
        <v>0</v>
      </c>
      <c r="AG55" s="18">
        <f t="shared" si="12"/>
        <v>0</v>
      </c>
      <c r="AH55" s="14">
        <f t="shared" si="17"/>
        <v>0.625</v>
      </c>
      <c r="AI55" s="14">
        <f t="shared" si="18"/>
        <v>3.2000000000000001E-2</v>
      </c>
      <c r="AK55" s="5">
        <v>11.61</v>
      </c>
      <c r="AL55" s="5"/>
      <c r="AM55" s="5"/>
      <c r="AN55" s="5"/>
    </row>
    <row r="56" spans="1:40" x14ac:dyDescent="0.25">
      <c r="A56" s="3">
        <v>52</v>
      </c>
      <c r="B56" s="4">
        <v>24</v>
      </c>
      <c r="C56" s="4">
        <v>66.125000000000014</v>
      </c>
      <c r="D56" s="4">
        <v>-2.5606666666666666</v>
      </c>
      <c r="E56" s="4">
        <v>-0.39500000000000002</v>
      </c>
      <c r="F56" s="4">
        <v>-4.2869999999999999</v>
      </c>
      <c r="G56" s="4">
        <v>98.495833333333323</v>
      </c>
      <c r="H56" s="4">
        <v>99.8</v>
      </c>
      <c r="I56" s="4">
        <v>96.3</v>
      </c>
      <c r="J56" s="4">
        <v>3.0000000000000004</v>
      </c>
      <c r="K56" s="4">
        <v>0.20958333333333332</v>
      </c>
      <c r="L56" s="4">
        <v>4.03</v>
      </c>
      <c r="M56" s="4">
        <v>0.21299999999999999</v>
      </c>
      <c r="N56" s="4">
        <v>0.25800000000000001</v>
      </c>
      <c r="O56" s="4">
        <v>0.879</v>
      </c>
      <c r="Q56">
        <f t="shared" si="13"/>
        <v>52</v>
      </c>
      <c r="R56">
        <f t="shared" si="0"/>
        <v>24</v>
      </c>
      <c r="S56">
        <f t="shared" si="1"/>
        <v>5.71</v>
      </c>
      <c r="T56">
        <f t="shared" si="2"/>
        <v>-2.6</v>
      </c>
      <c r="U56">
        <f t="shared" si="3"/>
        <v>-0.4</v>
      </c>
      <c r="V56">
        <f t="shared" si="4"/>
        <v>-4.3</v>
      </c>
      <c r="W56">
        <f t="shared" si="5"/>
        <v>98.5</v>
      </c>
      <c r="X56">
        <f t="shared" si="6"/>
        <v>99.8</v>
      </c>
      <c r="Y56">
        <f t="shared" si="7"/>
        <v>96.3</v>
      </c>
      <c r="Z56">
        <f t="shared" si="8"/>
        <v>3</v>
      </c>
      <c r="AA56">
        <f t="shared" si="9"/>
        <v>0.21</v>
      </c>
      <c r="AB56">
        <f t="shared" si="10"/>
        <v>4.03</v>
      </c>
      <c r="AC56">
        <f t="shared" si="14"/>
        <v>0.21299999999999999</v>
      </c>
      <c r="AD56">
        <f t="shared" si="15"/>
        <v>0.25800000000000001</v>
      </c>
      <c r="AE56">
        <f t="shared" si="11"/>
        <v>0.879</v>
      </c>
      <c r="AF56" s="19">
        <f t="shared" si="16"/>
        <v>2.9</v>
      </c>
      <c r="AG56" s="18">
        <f t="shared" si="12"/>
        <v>2.9</v>
      </c>
      <c r="AH56" s="14">
        <f t="shared" si="17"/>
        <v>0.57099999999999995</v>
      </c>
      <c r="AI56" s="14">
        <f t="shared" si="18"/>
        <v>2.1999999999999999E-2</v>
      </c>
      <c r="AK56" s="5">
        <v>11.83</v>
      </c>
      <c r="AL56" s="5"/>
      <c r="AM56" s="5"/>
      <c r="AN56" s="5"/>
    </row>
    <row r="57" spans="1:40" x14ac:dyDescent="0.25">
      <c r="A57" s="3">
        <v>53</v>
      </c>
      <c r="B57" s="4">
        <v>24</v>
      </c>
      <c r="C57" s="4">
        <v>56.695833333333333</v>
      </c>
      <c r="D57" s="4">
        <v>-2.4335833333333334</v>
      </c>
      <c r="E57" s="4">
        <v>0.52200000000000002</v>
      </c>
      <c r="F57" s="4">
        <v>-6.3879999999999999</v>
      </c>
      <c r="G57" s="4">
        <v>97.066666666666663</v>
      </c>
      <c r="H57" s="4">
        <v>100</v>
      </c>
      <c r="I57" s="4">
        <v>88.1</v>
      </c>
      <c r="J57" s="4">
        <v>2</v>
      </c>
      <c r="K57" s="4">
        <v>0</v>
      </c>
      <c r="L57" s="4">
        <v>3.02</v>
      </c>
      <c r="M57" s="4">
        <v>0.21299999999999999</v>
      </c>
      <c r="N57" s="4">
        <v>0.25800000000000001</v>
      </c>
      <c r="O57" s="4">
        <v>0.88300000000000001</v>
      </c>
      <c r="Q57">
        <f t="shared" si="13"/>
        <v>53</v>
      </c>
      <c r="R57">
        <f t="shared" si="0"/>
        <v>24</v>
      </c>
      <c r="S57">
        <f t="shared" si="1"/>
        <v>4.9000000000000004</v>
      </c>
      <c r="T57">
        <f t="shared" si="2"/>
        <v>-2.4</v>
      </c>
      <c r="U57">
        <f t="shared" si="3"/>
        <v>0.5</v>
      </c>
      <c r="V57">
        <f t="shared" si="4"/>
        <v>-6.4</v>
      </c>
      <c r="W57">
        <f t="shared" si="5"/>
        <v>97.1</v>
      </c>
      <c r="X57">
        <f t="shared" si="6"/>
        <v>100</v>
      </c>
      <c r="Y57">
        <f t="shared" si="7"/>
        <v>88.1</v>
      </c>
      <c r="Z57">
        <f t="shared" si="8"/>
        <v>2</v>
      </c>
      <c r="AA57">
        <f t="shared" si="9"/>
        <v>0</v>
      </c>
      <c r="AB57">
        <f t="shared" si="10"/>
        <v>3.02</v>
      </c>
      <c r="AC57">
        <f t="shared" si="14"/>
        <v>0.21299999999999999</v>
      </c>
      <c r="AD57">
        <f t="shared" si="15"/>
        <v>0.25800000000000001</v>
      </c>
      <c r="AE57">
        <f t="shared" si="11"/>
        <v>0.88300000000000001</v>
      </c>
      <c r="AF57" s="19">
        <f t="shared" si="16"/>
        <v>0.5</v>
      </c>
      <c r="AG57" s="18">
        <f t="shared" si="12"/>
        <v>0.5</v>
      </c>
      <c r="AH57" s="14">
        <f t="shared" si="17"/>
        <v>0.55800000000000005</v>
      </c>
      <c r="AI57" s="14">
        <f t="shared" si="18"/>
        <v>7.4999999999999997E-2</v>
      </c>
      <c r="AK57" s="5">
        <v>12.05</v>
      </c>
      <c r="AL57" s="5"/>
      <c r="AM57" s="5"/>
      <c r="AN57" s="5"/>
    </row>
    <row r="58" spans="1:40" x14ac:dyDescent="0.25">
      <c r="A58" s="3">
        <v>54</v>
      </c>
      <c r="B58" s="4">
        <v>24</v>
      </c>
      <c r="C58" s="4">
        <v>144.45416666666668</v>
      </c>
      <c r="D58" s="4">
        <v>-2.9632916666666671</v>
      </c>
      <c r="E58" s="4">
        <v>1.859</v>
      </c>
      <c r="F58" s="4">
        <v>-7.2510000000000003</v>
      </c>
      <c r="G58" s="4">
        <v>86.300000000000011</v>
      </c>
      <c r="H58" s="4">
        <v>98</v>
      </c>
      <c r="I58" s="4">
        <v>67.099999999999994</v>
      </c>
      <c r="J58" s="4">
        <v>0.2</v>
      </c>
      <c r="K58" s="4">
        <v>1.6354166666666667</v>
      </c>
      <c r="L58" s="4">
        <v>12.08</v>
      </c>
      <c r="M58" s="4">
        <v>0.21299999999999999</v>
      </c>
      <c r="N58" s="4">
        <v>0.25800000000000001</v>
      </c>
      <c r="O58" s="4">
        <v>0.90900000000000003</v>
      </c>
      <c r="Q58">
        <f t="shared" si="13"/>
        <v>54</v>
      </c>
      <c r="R58">
        <f t="shared" si="0"/>
        <v>24</v>
      </c>
      <c r="S58">
        <f t="shared" si="1"/>
        <v>12.48</v>
      </c>
      <c r="T58">
        <f t="shared" si="2"/>
        <v>-3</v>
      </c>
      <c r="U58">
        <f t="shared" si="3"/>
        <v>1.9</v>
      </c>
      <c r="V58">
        <f t="shared" si="4"/>
        <v>-7.3</v>
      </c>
      <c r="W58">
        <f t="shared" si="5"/>
        <v>86.3</v>
      </c>
      <c r="X58">
        <f t="shared" si="6"/>
        <v>98</v>
      </c>
      <c r="Y58">
        <f t="shared" si="7"/>
        <v>67.099999999999994</v>
      </c>
      <c r="Z58">
        <f t="shared" si="8"/>
        <v>0.2</v>
      </c>
      <c r="AA58">
        <f t="shared" si="9"/>
        <v>1.64</v>
      </c>
      <c r="AB58">
        <f t="shared" si="10"/>
        <v>12.08</v>
      </c>
      <c r="AC58">
        <f t="shared" si="14"/>
        <v>0.21299999999999999</v>
      </c>
      <c r="AD58">
        <f t="shared" si="15"/>
        <v>0.25800000000000001</v>
      </c>
      <c r="AE58">
        <f t="shared" si="11"/>
        <v>0.90900000000000003</v>
      </c>
      <c r="AF58" s="19">
        <f t="shared" si="16"/>
        <v>3.4</v>
      </c>
      <c r="AG58" s="18">
        <f t="shared" si="12"/>
        <v>3.4</v>
      </c>
      <c r="AH58" s="14">
        <f t="shared" si="17"/>
        <v>0.47</v>
      </c>
      <c r="AI58" s="14">
        <f t="shared" si="18"/>
        <v>0.23</v>
      </c>
      <c r="AK58" s="5">
        <v>12.27</v>
      </c>
      <c r="AL58" s="5"/>
      <c r="AM58" s="5"/>
      <c r="AN58" s="5"/>
    </row>
    <row r="59" spans="1:40" x14ac:dyDescent="0.25">
      <c r="A59" s="3">
        <v>55</v>
      </c>
      <c r="B59" s="4">
        <v>24</v>
      </c>
      <c r="C59" s="4">
        <v>85.495833333333337</v>
      </c>
      <c r="D59" s="4">
        <v>-2.6003749999999992</v>
      </c>
      <c r="E59" s="4">
        <v>-0.50700000000000001</v>
      </c>
      <c r="F59" s="4">
        <v>-4.0759999999999996</v>
      </c>
      <c r="G59" s="4">
        <v>91.149999999999991</v>
      </c>
      <c r="H59" s="4">
        <v>97.5</v>
      </c>
      <c r="I59" s="4">
        <v>81.3</v>
      </c>
      <c r="J59" s="4">
        <v>1.9999999999999998</v>
      </c>
      <c r="K59" s="4">
        <v>3.9637499999999997</v>
      </c>
      <c r="L59" s="4">
        <v>12.08</v>
      </c>
      <c r="M59" s="4">
        <v>0.21299999999999999</v>
      </c>
      <c r="N59" s="4">
        <v>0.25800000000000001</v>
      </c>
      <c r="O59" s="4">
        <v>1.0529999999999999</v>
      </c>
      <c r="Q59">
        <f t="shared" si="13"/>
        <v>55</v>
      </c>
      <c r="R59">
        <f t="shared" si="0"/>
        <v>24</v>
      </c>
      <c r="S59">
        <f t="shared" si="1"/>
        <v>7.39</v>
      </c>
      <c r="T59">
        <f t="shared" si="2"/>
        <v>-2.6</v>
      </c>
      <c r="U59">
        <f t="shared" si="3"/>
        <v>-0.5</v>
      </c>
      <c r="V59">
        <f t="shared" si="4"/>
        <v>-4.0999999999999996</v>
      </c>
      <c r="W59">
        <f t="shared" si="5"/>
        <v>91.2</v>
      </c>
      <c r="X59">
        <f t="shared" si="6"/>
        <v>97.5</v>
      </c>
      <c r="Y59">
        <f t="shared" si="7"/>
        <v>81.3</v>
      </c>
      <c r="Z59">
        <f t="shared" si="8"/>
        <v>2</v>
      </c>
      <c r="AA59">
        <f t="shared" si="9"/>
        <v>3.96</v>
      </c>
      <c r="AB59">
        <f t="shared" si="10"/>
        <v>12.08</v>
      </c>
      <c r="AC59">
        <f t="shared" si="14"/>
        <v>0.21299999999999999</v>
      </c>
      <c r="AD59">
        <f t="shared" si="15"/>
        <v>0.25800000000000001</v>
      </c>
      <c r="AE59">
        <f t="shared" si="11"/>
        <v>1.0529999999999999</v>
      </c>
      <c r="AF59" s="19">
        <f t="shared" si="16"/>
        <v>18.7</v>
      </c>
      <c r="AG59" s="18">
        <f t="shared" si="12"/>
        <v>18.7</v>
      </c>
      <c r="AH59" s="14">
        <f t="shared" si="17"/>
        <v>0.47899999999999998</v>
      </c>
      <c r="AI59" s="14">
        <f t="shared" si="18"/>
        <v>0.11</v>
      </c>
      <c r="AK59" s="5">
        <v>12.5</v>
      </c>
      <c r="AL59" s="5"/>
      <c r="AM59" s="5"/>
      <c r="AN59" s="5"/>
    </row>
    <row r="60" spans="1:40" x14ac:dyDescent="0.25">
      <c r="A60" s="3">
        <v>56</v>
      </c>
      <c r="B60" s="4">
        <v>24</v>
      </c>
      <c r="C60" s="4">
        <v>73.104166666666671</v>
      </c>
      <c r="D60" s="4">
        <v>-2.9227916666666669</v>
      </c>
      <c r="E60" s="4">
        <v>0.98899999999999999</v>
      </c>
      <c r="F60" s="4">
        <v>-9.5079999999999991</v>
      </c>
      <c r="G60" s="4">
        <v>80.766666666666652</v>
      </c>
      <c r="H60" s="4">
        <v>96.4</v>
      </c>
      <c r="I60" s="4">
        <v>67.3</v>
      </c>
      <c r="J60" s="4">
        <v>0.2</v>
      </c>
      <c r="K60" s="4">
        <v>4.236250000000001</v>
      </c>
      <c r="L60" s="4">
        <v>17.11</v>
      </c>
      <c r="M60" s="4">
        <v>0.21299999999999999</v>
      </c>
      <c r="N60" s="4">
        <v>0.25900000000000001</v>
      </c>
      <c r="O60" s="4">
        <v>0.90300000000000002</v>
      </c>
      <c r="Q60">
        <f t="shared" si="13"/>
        <v>56</v>
      </c>
      <c r="R60">
        <f t="shared" si="0"/>
        <v>24</v>
      </c>
      <c r="S60">
        <f t="shared" si="1"/>
        <v>6.32</v>
      </c>
      <c r="T60">
        <f t="shared" si="2"/>
        <v>-2.9</v>
      </c>
      <c r="U60">
        <f t="shared" si="3"/>
        <v>1</v>
      </c>
      <c r="V60">
        <f t="shared" si="4"/>
        <v>-9.5</v>
      </c>
      <c r="W60">
        <f t="shared" si="5"/>
        <v>80.8</v>
      </c>
      <c r="X60">
        <f t="shared" si="6"/>
        <v>96.4</v>
      </c>
      <c r="Y60">
        <f t="shared" si="7"/>
        <v>67.3</v>
      </c>
      <c r="Z60">
        <f t="shared" si="8"/>
        <v>0.2</v>
      </c>
      <c r="AA60">
        <f t="shared" si="9"/>
        <v>4.24</v>
      </c>
      <c r="AB60">
        <f t="shared" si="10"/>
        <v>17.11</v>
      </c>
      <c r="AC60">
        <f t="shared" si="14"/>
        <v>0.21299999999999999</v>
      </c>
      <c r="AD60">
        <f t="shared" si="15"/>
        <v>0.25900000000000001</v>
      </c>
      <c r="AE60">
        <f t="shared" si="11"/>
        <v>0.90300000000000002</v>
      </c>
      <c r="AF60" s="19">
        <f t="shared" si="16"/>
        <v>0</v>
      </c>
      <c r="AG60" s="18">
        <f t="shared" si="12"/>
        <v>0</v>
      </c>
      <c r="AH60" s="14">
        <f t="shared" si="17"/>
        <v>0.442</v>
      </c>
      <c r="AI60" s="14">
        <f t="shared" si="18"/>
        <v>0.215</v>
      </c>
      <c r="AK60" s="5">
        <v>12.72</v>
      </c>
      <c r="AL60" s="5"/>
      <c r="AM60" s="5"/>
      <c r="AN60" s="5"/>
    </row>
    <row r="61" spans="1:40" x14ac:dyDescent="0.25">
      <c r="A61" s="3">
        <v>57</v>
      </c>
      <c r="B61" s="4">
        <v>24</v>
      </c>
      <c r="C61" s="4">
        <v>64.270833333333343</v>
      </c>
      <c r="D61" s="4">
        <v>-10.857291666666667</v>
      </c>
      <c r="E61" s="4">
        <v>-6.7380000000000004</v>
      </c>
      <c r="F61" s="4">
        <v>-15.144</v>
      </c>
      <c r="G61" s="4">
        <v>88.174999999999997</v>
      </c>
      <c r="H61" s="4">
        <v>92</v>
      </c>
      <c r="I61" s="4">
        <v>76.5</v>
      </c>
      <c r="J61" s="4">
        <v>0.2</v>
      </c>
      <c r="K61" s="4">
        <v>1.8250000000000004</v>
      </c>
      <c r="L61" s="4">
        <v>9.06</v>
      </c>
      <c r="M61" s="4">
        <v>0.21299999999999999</v>
      </c>
      <c r="N61" s="4">
        <v>0.25900000000000001</v>
      </c>
      <c r="O61" s="4">
        <v>0.95499999999999996</v>
      </c>
      <c r="Q61">
        <f t="shared" si="13"/>
        <v>57</v>
      </c>
      <c r="R61">
        <f t="shared" si="0"/>
        <v>24</v>
      </c>
      <c r="S61">
        <f t="shared" si="1"/>
        <v>5.55</v>
      </c>
      <c r="T61">
        <f t="shared" si="2"/>
        <v>-10.9</v>
      </c>
      <c r="U61">
        <f t="shared" si="3"/>
        <v>-6.7</v>
      </c>
      <c r="V61">
        <f t="shared" si="4"/>
        <v>-15.1</v>
      </c>
      <c r="W61">
        <f t="shared" si="5"/>
        <v>88.2</v>
      </c>
      <c r="X61">
        <f t="shared" si="6"/>
        <v>92</v>
      </c>
      <c r="Y61">
        <f t="shared" si="7"/>
        <v>76.5</v>
      </c>
      <c r="Z61">
        <f t="shared" si="8"/>
        <v>0.2</v>
      </c>
      <c r="AA61">
        <f t="shared" si="9"/>
        <v>1.83</v>
      </c>
      <c r="AB61">
        <f t="shared" si="10"/>
        <v>9.06</v>
      </c>
      <c r="AC61">
        <f t="shared" si="14"/>
        <v>0.21299999999999999</v>
      </c>
      <c r="AD61">
        <f t="shared" si="15"/>
        <v>0.25900000000000001</v>
      </c>
      <c r="AE61">
        <f t="shared" si="11"/>
        <v>0.95499999999999996</v>
      </c>
      <c r="AF61" s="19">
        <f t="shared" si="16"/>
        <v>6.8</v>
      </c>
      <c r="AG61" s="18">
        <f t="shared" si="12"/>
        <v>6.8</v>
      </c>
      <c r="AH61" s="14">
        <f t="shared" si="17"/>
        <v>0.28299999999999997</v>
      </c>
      <c r="AI61" s="14">
        <f t="shared" si="18"/>
        <v>8.6999999999999994E-2</v>
      </c>
      <c r="AK61" s="5">
        <v>12.95</v>
      </c>
      <c r="AL61" s="5"/>
      <c r="AM61" s="5"/>
      <c r="AN61" s="5"/>
    </row>
    <row r="62" spans="1:40" x14ac:dyDescent="0.25">
      <c r="A62" s="3">
        <v>58</v>
      </c>
      <c r="B62" s="4">
        <v>24</v>
      </c>
      <c r="C62" s="4">
        <v>84.270833333333329</v>
      </c>
      <c r="D62" s="4">
        <v>-14.111958333333332</v>
      </c>
      <c r="E62" s="4">
        <v>-9.1</v>
      </c>
      <c r="F62" s="4">
        <v>-19.561</v>
      </c>
      <c r="G62" s="4">
        <v>88.666666666666671</v>
      </c>
      <c r="H62" s="4">
        <v>93.8</v>
      </c>
      <c r="I62" s="4">
        <v>78.400000000000006</v>
      </c>
      <c r="J62" s="4">
        <v>0</v>
      </c>
      <c r="K62" s="4">
        <v>1.3837500000000003</v>
      </c>
      <c r="L62" s="4">
        <v>8.0500000000000007</v>
      </c>
      <c r="M62" s="4">
        <v>0.21099999999999999</v>
      </c>
      <c r="N62" s="4">
        <v>0.25800000000000001</v>
      </c>
      <c r="O62" s="4">
        <v>1.1240000000000001</v>
      </c>
      <c r="Q62">
        <f t="shared" si="13"/>
        <v>58</v>
      </c>
      <c r="R62">
        <f t="shared" si="0"/>
        <v>24</v>
      </c>
      <c r="S62">
        <f t="shared" si="1"/>
        <v>7.28</v>
      </c>
      <c r="T62">
        <f t="shared" si="2"/>
        <v>-14.1</v>
      </c>
      <c r="U62">
        <f t="shared" si="3"/>
        <v>-9.1</v>
      </c>
      <c r="V62">
        <f t="shared" si="4"/>
        <v>-19.600000000000001</v>
      </c>
      <c r="W62">
        <f t="shared" si="5"/>
        <v>88.7</v>
      </c>
      <c r="X62">
        <f t="shared" si="6"/>
        <v>93.8</v>
      </c>
      <c r="Y62">
        <f t="shared" si="7"/>
        <v>78.400000000000006</v>
      </c>
      <c r="Z62">
        <f t="shared" si="8"/>
        <v>0</v>
      </c>
      <c r="AA62">
        <f t="shared" si="9"/>
        <v>1.38</v>
      </c>
      <c r="AB62">
        <f t="shared" si="10"/>
        <v>8.0500000000000007</v>
      </c>
      <c r="AC62">
        <f t="shared" si="14"/>
        <v>0.21099999999999999</v>
      </c>
      <c r="AD62">
        <f t="shared" si="15"/>
        <v>0.25800000000000001</v>
      </c>
      <c r="AE62" s="15">
        <v>0.96</v>
      </c>
      <c r="AF62" s="19">
        <f t="shared" si="16"/>
        <v>0.7</v>
      </c>
      <c r="AG62" s="18">
        <f t="shared" si="12"/>
        <v>0.7</v>
      </c>
      <c r="AH62" s="14">
        <f t="shared" si="17"/>
        <v>0.24</v>
      </c>
      <c r="AI62" s="14">
        <f t="shared" si="18"/>
        <v>6.6000000000000003E-2</v>
      </c>
      <c r="AK62" s="5">
        <v>13.19</v>
      </c>
      <c r="AL62" s="5"/>
      <c r="AM62" s="5"/>
      <c r="AN62" s="5"/>
    </row>
    <row r="63" spans="1:40" x14ac:dyDescent="0.25">
      <c r="A63" s="3">
        <v>59</v>
      </c>
      <c r="B63" s="4">
        <v>24</v>
      </c>
      <c r="C63" s="4">
        <v>41.699999999999996</v>
      </c>
      <c r="D63" s="4">
        <v>-4.343541666666666</v>
      </c>
      <c r="E63" s="4">
        <v>-1.6990000000000001</v>
      </c>
      <c r="F63" s="4">
        <v>-8.9990000000000006</v>
      </c>
      <c r="G63" s="4">
        <v>97.249999999999986</v>
      </c>
      <c r="H63" s="4">
        <v>99.4</v>
      </c>
      <c r="I63" s="4">
        <v>94.1</v>
      </c>
      <c r="J63" s="4">
        <v>0</v>
      </c>
      <c r="K63" s="4">
        <v>2.7891666666666666</v>
      </c>
      <c r="L63" s="4">
        <v>15.6</v>
      </c>
      <c r="M63" s="4">
        <v>0.21099999999999999</v>
      </c>
      <c r="N63" s="4">
        <v>0.25700000000000001</v>
      </c>
      <c r="O63" s="4">
        <v>1.8320000000000001</v>
      </c>
      <c r="Q63">
        <f t="shared" si="13"/>
        <v>59</v>
      </c>
      <c r="R63">
        <f t="shared" si="0"/>
        <v>24</v>
      </c>
      <c r="S63">
        <f t="shared" si="1"/>
        <v>3.6</v>
      </c>
      <c r="T63">
        <f t="shared" si="2"/>
        <v>-4.3</v>
      </c>
      <c r="U63">
        <f t="shared" si="3"/>
        <v>-1.7</v>
      </c>
      <c r="V63">
        <f t="shared" si="4"/>
        <v>-9</v>
      </c>
      <c r="W63">
        <f t="shared" si="5"/>
        <v>97.3</v>
      </c>
      <c r="X63">
        <f t="shared" si="6"/>
        <v>99.4</v>
      </c>
      <c r="Y63">
        <f t="shared" si="7"/>
        <v>94.1</v>
      </c>
      <c r="Z63">
        <f t="shared" si="8"/>
        <v>0</v>
      </c>
      <c r="AA63">
        <f t="shared" si="9"/>
        <v>2.79</v>
      </c>
      <c r="AB63">
        <f t="shared" si="10"/>
        <v>15.6</v>
      </c>
      <c r="AC63">
        <f t="shared" si="14"/>
        <v>0.21099999999999999</v>
      </c>
      <c r="AD63">
        <f t="shared" si="15"/>
        <v>0.25700000000000001</v>
      </c>
      <c r="AE63" s="15">
        <v>0.97</v>
      </c>
      <c r="AF63" s="19">
        <f t="shared" si="16"/>
        <v>1.3</v>
      </c>
      <c r="AG63" s="18">
        <f t="shared" si="12"/>
        <v>1.3</v>
      </c>
      <c r="AH63" s="14">
        <f t="shared" si="17"/>
        <v>0.50700000000000001</v>
      </c>
      <c r="AI63" s="14">
        <f t="shared" si="18"/>
        <v>3.2000000000000001E-2</v>
      </c>
      <c r="AK63" s="5">
        <v>13.42</v>
      </c>
      <c r="AL63" s="5"/>
      <c r="AM63" s="5"/>
      <c r="AN63" s="5"/>
    </row>
    <row r="64" spans="1:40" x14ac:dyDescent="0.25">
      <c r="A64" s="3">
        <v>60</v>
      </c>
      <c r="B64" s="4">
        <v>24</v>
      </c>
      <c r="C64" s="4">
        <v>54.395833333333336</v>
      </c>
      <c r="D64" s="4">
        <v>-6.132958333333332</v>
      </c>
      <c r="E64" s="4">
        <v>-1.47</v>
      </c>
      <c r="F64" s="4">
        <v>-11.147</v>
      </c>
      <c r="G64" s="4">
        <v>96.749999999999986</v>
      </c>
      <c r="H64" s="4">
        <v>99.6</v>
      </c>
      <c r="I64" s="4">
        <v>94.5</v>
      </c>
      <c r="J64" s="4">
        <v>0</v>
      </c>
      <c r="K64" s="4">
        <v>1.8879166666666662</v>
      </c>
      <c r="L64" s="4">
        <v>16.100000000000001</v>
      </c>
      <c r="M64" s="4">
        <v>0.21199999999999999</v>
      </c>
      <c r="N64" s="4">
        <v>0.25800000000000001</v>
      </c>
      <c r="O64" s="4">
        <v>2.1309999999999998</v>
      </c>
      <c r="Q64">
        <f t="shared" si="13"/>
        <v>60</v>
      </c>
      <c r="R64">
        <f t="shared" si="0"/>
        <v>24</v>
      </c>
      <c r="S64">
        <f t="shared" si="1"/>
        <v>4.7</v>
      </c>
      <c r="T64">
        <f t="shared" si="2"/>
        <v>-6.1</v>
      </c>
      <c r="U64">
        <f t="shared" si="3"/>
        <v>-1.5</v>
      </c>
      <c r="V64">
        <f t="shared" si="4"/>
        <v>-11.1</v>
      </c>
      <c r="W64">
        <f t="shared" si="5"/>
        <v>96.8</v>
      </c>
      <c r="X64">
        <f t="shared" si="6"/>
        <v>99.6</v>
      </c>
      <c r="Y64">
        <f t="shared" si="7"/>
        <v>94.5</v>
      </c>
      <c r="Z64">
        <f t="shared" si="8"/>
        <v>0</v>
      </c>
      <c r="AA64">
        <f t="shared" si="9"/>
        <v>1.89</v>
      </c>
      <c r="AB64">
        <f t="shared" si="10"/>
        <v>16.100000000000001</v>
      </c>
      <c r="AC64">
        <f t="shared" si="14"/>
        <v>0.21199999999999999</v>
      </c>
      <c r="AD64">
        <f t="shared" si="15"/>
        <v>0.25800000000000001</v>
      </c>
      <c r="AE64" s="15">
        <v>0.97</v>
      </c>
      <c r="AF64" s="19">
        <f t="shared" si="16"/>
        <v>0</v>
      </c>
      <c r="AG64" s="18">
        <f t="shared" si="12"/>
        <v>0</v>
      </c>
      <c r="AH64" s="14">
        <f t="shared" si="17"/>
        <v>0.51700000000000002</v>
      </c>
      <c r="AI64" s="14">
        <f t="shared" si="18"/>
        <v>0.03</v>
      </c>
      <c r="AK64" s="5">
        <v>13.66</v>
      </c>
      <c r="AL64" s="5"/>
      <c r="AM64" s="5"/>
      <c r="AN64" s="5"/>
    </row>
    <row r="65" spans="1:40" x14ac:dyDescent="0.25">
      <c r="A65" s="3">
        <v>61</v>
      </c>
      <c r="B65" s="4">
        <v>24</v>
      </c>
      <c r="C65" s="4">
        <v>104.42916666666667</v>
      </c>
      <c r="D65" s="4">
        <v>-7.8506666666666653</v>
      </c>
      <c r="E65" s="4">
        <v>-5.2640000000000002</v>
      </c>
      <c r="F65" s="4">
        <v>-10.023</v>
      </c>
      <c r="G65" s="4">
        <v>91.71666666666664</v>
      </c>
      <c r="H65" s="4">
        <v>95.6</v>
      </c>
      <c r="I65" s="4">
        <v>79.599999999999994</v>
      </c>
      <c r="J65" s="4">
        <v>0</v>
      </c>
      <c r="K65" s="4">
        <v>2.4958333333333331</v>
      </c>
      <c r="L65" s="4">
        <v>10.07</v>
      </c>
      <c r="M65" s="4">
        <v>0.21199999999999999</v>
      </c>
      <c r="N65" s="4">
        <v>0.25700000000000001</v>
      </c>
      <c r="O65" s="4">
        <v>1.3009999999999999</v>
      </c>
      <c r="Q65">
        <f t="shared" si="13"/>
        <v>61</v>
      </c>
      <c r="R65">
        <f t="shared" si="0"/>
        <v>24</v>
      </c>
      <c r="S65">
        <f t="shared" si="1"/>
        <v>9.02</v>
      </c>
      <c r="T65">
        <f t="shared" si="2"/>
        <v>-7.9</v>
      </c>
      <c r="U65">
        <f t="shared" si="3"/>
        <v>-5.3</v>
      </c>
      <c r="V65">
        <f t="shared" si="4"/>
        <v>-10</v>
      </c>
      <c r="W65">
        <f t="shared" si="5"/>
        <v>91.7</v>
      </c>
      <c r="X65">
        <f t="shared" si="6"/>
        <v>95.6</v>
      </c>
      <c r="Y65">
        <f t="shared" si="7"/>
        <v>79.599999999999994</v>
      </c>
      <c r="Z65">
        <f t="shared" si="8"/>
        <v>0</v>
      </c>
      <c r="AA65">
        <f t="shared" si="9"/>
        <v>2.5</v>
      </c>
      <c r="AB65">
        <f t="shared" si="10"/>
        <v>10.07</v>
      </c>
      <c r="AC65">
        <f t="shared" si="14"/>
        <v>0.21199999999999999</v>
      </c>
      <c r="AD65">
        <f t="shared" si="15"/>
        <v>0.25700000000000001</v>
      </c>
      <c r="AE65" s="15">
        <v>0.92</v>
      </c>
      <c r="AF65" s="19">
        <f t="shared" si="16"/>
        <v>0</v>
      </c>
      <c r="AG65" s="18">
        <f t="shared" si="12"/>
        <v>0</v>
      </c>
      <c r="AH65" s="14">
        <f t="shared" si="17"/>
        <v>0.32800000000000001</v>
      </c>
      <c r="AI65" s="14">
        <f t="shared" si="18"/>
        <v>8.4000000000000005E-2</v>
      </c>
      <c r="AK65" s="5">
        <v>13.9</v>
      </c>
      <c r="AL65" s="5"/>
      <c r="AM65" s="5"/>
      <c r="AN65" s="5"/>
    </row>
    <row r="66" spans="1:40" x14ac:dyDescent="0.25">
      <c r="A66" s="3">
        <v>62</v>
      </c>
      <c r="B66" s="4">
        <v>24</v>
      </c>
      <c r="C66" s="4">
        <v>28.674999999999997</v>
      </c>
      <c r="D66" s="4">
        <v>-8.5944999999999983</v>
      </c>
      <c r="E66" s="4">
        <v>-6.2619999999999996</v>
      </c>
      <c r="F66" s="4">
        <v>-12.676</v>
      </c>
      <c r="G66" s="4">
        <v>95.395833333333314</v>
      </c>
      <c r="H66" s="4">
        <v>96.1</v>
      </c>
      <c r="I66" s="4">
        <v>94.2</v>
      </c>
      <c r="J66" s="4">
        <v>0</v>
      </c>
      <c r="K66" s="4">
        <v>0.75499999999999989</v>
      </c>
      <c r="L66" s="4">
        <v>9.06</v>
      </c>
      <c r="M66" s="4">
        <v>0.215</v>
      </c>
      <c r="N66" s="4">
        <v>0.25700000000000001</v>
      </c>
      <c r="O66" s="4">
        <v>2.0990000000000002</v>
      </c>
      <c r="Q66">
        <f t="shared" si="13"/>
        <v>62</v>
      </c>
      <c r="R66">
        <f t="shared" si="0"/>
        <v>24</v>
      </c>
      <c r="S66">
        <f t="shared" si="1"/>
        <v>2.48</v>
      </c>
      <c r="T66">
        <f t="shared" si="2"/>
        <v>-8.6</v>
      </c>
      <c r="U66">
        <f t="shared" si="3"/>
        <v>-6.3</v>
      </c>
      <c r="V66">
        <f t="shared" si="4"/>
        <v>-12.7</v>
      </c>
      <c r="W66">
        <f t="shared" si="5"/>
        <v>95.4</v>
      </c>
      <c r="X66">
        <f t="shared" si="6"/>
        <v>96.1</v>
      </c>
      <c r="Y66">
        <f t="shared" si="7"/>
        <v>94.2</v>
      </c>
      <c r="Z66">
        <f t="shared" si="8"/>
        <v>0</v>
      </c>
      <c r="AA66">
        <f t="shared" si="9"/>
        <v>0.76</v>
      </c>
      <c r="AB66">
        <f t="shared" si="10"/>
        <v>9.06</v>
      </c>
      <c r="AC66">
        <f t="shared" si="14"/>
        <v>0.215</v>
      </c>
      <c r="AD66">
        <f t="shared" si="15"/>
        <v>0.25700000000000001</v>
      </c>
      <c r="AE66" s="15">
        <v>0.92</v>
      </c>
      <c r="AF66" s="19">
        <f t="shared" si="16"/>
        <v>0</v>
      </c>
      <c r="AG66" s="18">
        <f t="shared" si="12"/>
        <v>0</v>
      </c>
      <c r="AH66" s="14">
        <f t="shared" si="17"/>
        <v>0.35899999999999999</v>
      </c>
      <c r="AI66" s="14">
        <f t="shared" si="18"/>
        <v>2.1999999999999999E-2</v>
      </c>
      <c r="AK66" s="5">
        <v>14.14</v>
      </c>
      <c r="AL66" s="5"/>
      <c r="AM66" s="5"/>
      <c r="AN66" s="5"/>
    </row>
    <row r="67" spans="1:40" x14ac:dyDescent="0.25">
      <c r="A67" s="3">
        <v>63</v>
      </c>
      <c r="B67" s="4">
        <v>24</v>
      </c>
      <c r="C67" s="4">
        <v>50.224999999999994</v>
      </c>
      <c r="D67" s="4">
        <v>-9.8787499999999984</v>
      </c>
      <c r="E67" s="4">
        <v>-6.42</v>
      </c>
      <c r="F67" s="4">
        <v>-14.746</v>
      </c>
      <c r="G67" s="4">
        <v>94.454166666666666</v>
      </c>
      <c r="H67" s="4">
        <v>95.5</v>
      </c>
      <c r="I67" s="4">
        <v>92.5</v>
      </c>
      <c r="J67" s="4">
        <v>0</v>
      </c>
      <c r="K67" s="4">
        <v>0.27208333333333329</v>
      </c>
      <c r="L67" s="4">
        <v>6.04</v>
      </c>
      <c r="M67" s="4">
        <v>0.21199999999999999</v>
      </c>
      <c r="N67" s="4">
        <v>0.25700000000000001</v>
      </c>
      <c r="O67" s="4">
        <v>2.2010000000000001</v>
      </c>
      <c r="Q67">
        <f t="shared" si="13"/>
        <v>63</v>
      </c>
      <c r="R67">
        <f t="shared" si="0"/>
        <v>24</v>
      </c>
      <c r="S67">
        <f t="shared" si="1"/>
        <v>4.34</v>
      </c>
      <c r="T67">
        <f t="shared" si="2"/>
        <v>-9.9</v>
      </c>
      <c r="U67">
        <f t="shared" si="3"/>
        <v>-6.4</v>
      </c>
      <c r="V67">
        <f t="shared" si="4"/>
        <v>-14.7</v>
      </c>
      <c r="W67">
        <f t="shared" si="5"/>
        <v>94.5</v>
      </c>
      <c r="X67">
        <f t="shared" si="6"/>
        <v>95.5</v>
      </c>
      <c r="Y67">
        <f t="shared" si="7"/>
        <v>92.5</v>
      </c>
      <c r="Z67">
        <f t="shared" si="8"/>
        <v>0</v>
      </c>
      <c r="AA67">
        <f t="shared" si="9"/>
        <v>0.27</v>
      </c>
      <c r="AB67">
        <f t="shared" si="10"/>
        <v>6.04</v>
      </c>
      <c r="AC67">
        <f t="shared" si="14"/>
        <v>0.21199999999999999</v>
      </c>
      <c r="AD67">
        <f t="shared" si="15"/>
        <v>0.25700000000000001</v>
      </c>
      <c r="AE67" s="15">
        <v>0.92</v>
      </c>
      <c r="AF67" s="19">
        <f t="shared" si="16"/>
        <v>0</v>
      </c>
      <c r="AG67" s="18">
        <f t="shared" si="12"/>
        <v>0</v>
      </c>
      <c r="AH67" s="14">
        <f t="shared" si="17"/>
        <v>0.35</v>
      </c>
      <c r="AI67" s="14">
        <f t="shared" si="18"/>
        <v>2.8000000000000001E-2</v>
      </c>
      <c r="AK67" s="5">
        <v>14.38</v>
      </c>
      <c r="AL67" s="5"/>
      <c r="AM67" s="5"/>
      <c r="AN67" s="5"/>
    </row>
    <row r="68" spans="1:40" x14ac:dyDescent="0.25">
      <c r="A68" s="3">
        <v>64</v>
      </c>
      <c r="B68" s="4">
        <v>24</v>
      </c>
      <c r="C68" s="4">
        <v>38.387499999999996</v>
      </c>
      <c r="D68" s="4">
        <v>-10.390500000000001</v>
      </c>
      <c r="E68" s="4">
        <v>-7.2190000000000003</v>
      </c>
      <c r="F68" s="4">
        <v>-13.05</v>
      </c>
      <c r="G68" s="4">
        <v>94.233333333333348</v>
      </c>
      <c r="H68" s="4">
        <v>95.5</v>
      </c>
      <c r="I68" s="4">
        <v>93.4</v>
      </c>
      <c r="J68" s="4">
        <v>0</v>
      </c>
      <c r="K68" s="4">
        <v>0.46124999999999994</v>
      </c>
      <c r="L68" s="4">
        <v>5.54</v>
      </c>
      <c r="M68" s="4">
        <v>0.21199999999999999</v>
      </c>
      <c r="N68" s="4">
        <v>0.25600000000000001</v>
      </c>
      <c r="O68" s="4">
        <v>1.901</v>
      </c>
      <c r="Q68">
        <f t="shared" si="13"/>
        <v>64</v>
      </c>
      <c r="R68">
        <f t="shared" si="0"/>
        <v>24</v>
      </c>
      <c r="S68">
        <f t="shared" si="1"/>
        <v>3.32</v>
      </c>
      <c r="T68">
        <f t="shared" si="2"/>
        <v>-10.4</v>
      </c>
      <c r="U68">
        <f t="shared" si="3"/>
        <v>-7.2</v>
      </c>
      <c r="V68">
        <f t="shared" si="4"/>
        <v>-13.1</v>
      </c>
      <c r="W68">
        <f t="shared" si="5"/>
        <v>94.2</v>
      </c>
      <c r="X68">
        <f t="shared" si="6"/>
        <v>95.5</v>
      </c>
      <c r="Y68">
        <f t="shared" si="7"/>
        <v>93.4</v>
      </c>
      <c r="Z68">
        <f t="shared" si="8"/>
        <v>0</v>
      </c>
      <c r="AA68">
        <f t="shared" si="9"/>
        <v>0.46</v>
      </c>
      <c r="AB68">
        <f t="shared" si="10"/>
        <v>5.54</v>
      </c>
      <c r="AC68">
        <f t="shared" si="14"/>
        <v>0.21199999999999999</v>
      </c>
      <c r="AD68">
        <f t="shared" si="15"/>
        <v>0.25600000000000001</v>
      </c>
      <c r="AE68" s="15">
        <v>0.92</v>
      </c>
      <c r="AF68" s="19">
        <f t="shared" si="16"/>
        <v>0</v>
      </c>
      <c r="AG68" s="18">
        <f t="shared" si="12"/>
        <v>0</v>
      </c>
      <c r="AH68" s="14">
        <f t="shared" si="17"/>
        <v>0.33200000000000002</v>
      </c>
      <c r="AI68" s="14">
        <f t="shared" si="18"/>
        <v>2.3E-2</v>
      </c>
      <c r="AK68" s="5">
        <v>14.63</v>
      </c>
      <c r="AL68" s="5"/>
      <c r="AM68" s="5"/>
      <c r="AN68" s="5"/>
    </row>
    <row r="69" spans="1:40" x14ac:dyDescent="0.25">
      <c r="A69" s="3">
        <v>65</v>
      </c>
      <c r="B69" s="4">
        <v>24</v>
      </c>
      <c r="C69" s="4">
        <v>114.01249999999999</v>
      </c>
      <c r="D69" s="4">
        <v>-11.802124999999997</v>
      </c>
      <c r="E69" s="4">
        <v>-6.42</v>
      </c>
      <c r="F69" s="4">
        <v>-15.954000000000001</v>
      </c>
      <c r="G69" s="4">
        <v>90.92916666666666</v>
      </c>
      <c r="H69" s="4">
        <v>93.4</v>
      </c>
      <c r="I69" s="4">
        <v>86.5</v>
      </c>
      <c r="J69" s="4">
        <v>1.4</v>
      </c>
      <c r="K69" s="4">
        <v>0.73416666666666675</v>
      </c>
      <c r="L69" s="4">
        <v>5.54</v>
      </c>
      <c r="M69" s="4">
        <v>0.21199999999999999</v>
      </c>
      <c r="N69" s="4">
        <v>0.25600000000000001</v>
      </c>
      <c r="O69" s="4">
        <v>1.0149999999999999</v>
      </c>
      <c r="Q69">
        <f t="shared" si="13"/>
        <v>65</v>
      </c>
      <c r="R69">
        <f t="shared" ref="R69:R132" si="19">B69</f>
        <v>24</v>
      </c>
      <c r="S69">
        <f t="shared" ref="S69:S132" si="20">ROUND(C69*0.0864,2)</f>
        <v>9.85</v>
      </c>
      <c r="T69">
        <f t="shared" ref="T69:T132" si="21">ROUND(D69,1)</f>
        <v>-11.8</v>
      </c>
      <c r="U69">
        <f t="shared" ref="U69:U132" si="22">ROUND(E69,1)</f>
        <v>-6.4</v>
      </c>
      <c r="V69">
        <f t="shared" ref="V69:V132" si="23">ROUND(F69,1)</f>
        <v>-16</v>
      </c>
      <c r="W69">
        <f t="shared" ref="W69:W132" si="24">ROUND(G69,1)</f>
        <v>90.9</v>
      </c>
      <c r="X69">
        <f t="shared" ref="X69:X132" si="25">ROUND(H69,1)</f>
        <v>93.4</v>
      </c>
      <c r="Y69">
        <f t="shared" ref="Y69:Y132" si="26">ROUND(I69,1)</f>
        <v>86.5</v>
      </c>
      <c r="Z69">
        <f t="shared" ref="Z69:Z132" si="27">ROUND(J69,2)</f>
        <v>1.4</v>
      </c>
      <c r="AA69">
        <f t="shared" ref="AA69:AA132" si="28">ROUND(K69,2)</f>
        <v>0.73</v>
      </c>
      <c r="AB69">
        <f t="shared" ref="AB69:AB132" si="29">ROUND(L69,2)</f>
        <v>5.54</v>
      </c>
      <c r="AC69">
        <f t="shared" si="14"/>
        <v>0.21199999999999999</v>
      </c>
      <c r="AD69">
        <f t="shared" si="15"/>
        <v>0.25600000000000001</v>
      </c>
      <c r="AE69">
        <f t="shared" ref="AE69:AE73" si="30">ROUND(O69-AE$2,3)</f>
        <v>1.0149999999999999</v>
      </c>
      <c r="AF69" s="19">
        <f t="shared" si="16"/>
        <v>12.4</v>
      </c>
      <c r="AG69" s="18">
        <f t="shared" ref="AG69:AG132" si="31">AF69</f>
        <v>12.4</v>
      </c>
      <c r="AH69" s="14">
        <f t="shared" si="17"/>
        <v>0.32700000000000001</v>
      </c>
      <c r="AI69" s="14">
        <f t="shared" si="18"/>
        <v>5.0999999999999997E-2</v>
      </c>
      <c r="AK69" s="5">
        <v>14.87</v>
      </c>
      <c r="AL69" s="5"/>
      <c r="AM69" s="5"/>
      <c r="AN69" s="5"/>
    </row>
    <row r="70" spans="1:40" x14ac:dyDescent="0.25">
      <c r="A70" s="3">
        <v>66</v>
      </c>
      <c r="B70" s="4">
        <v>24</v>
      </c>
      <c r="C70" s="4">
        <v>178.38750000000002</v>
      </c>
      <c r="D70" s="4">
        <v>-10.956458333333332</v>
      </c>
      <c r="E70" s="4">
        <v>-5.141</v>
      </c>
      <c r="F70" s="4">
        <v>-15.064</v>
      </c>
      <c r="G70" s="4">
        <v>81.166666666666657</v>
      </c>
      <c r="H70" s="4">
        <v>92</v>
      </c>
      <c r="I70" s="4">
        <v>57.9</v>
      </c>
      <c r="J70" s="4">
        <v>1.5999999999999999</v>
      </c>
      <c r="K70" s="4">
        <v>0.64999999999999991</v>
      </c>
      <c r="L70" s="4">
        <v>5.03</v>
      </c>
      <c r="M70" s="4">
        <v>0.21199999999999999</v>
      </c>
      <c r="N70" s="4">
        <v>0.25600000000000001</v>
      </c>
      <c r="O70" s="4">
        <v>0.98699999999999999</v>
      </c>
      <c r="Q70">
        <f t="shared" ref="Q70:Q133" si="32">A70</f>
        <v>66</v>
      </c>
      <c r="R70">
        <f t="shared" si="19"/>
        <v>24</v>
      </c>
      <c r="S70">
        <f t="shared" si="20"/>
        <v>15.41</v>
      </c>
      <c r="T70">
        <f t="shared" si="21"/>
        <v>-11</v>
      </c>
      <c r="U70">
        <f t="shared" si="22"/>
        <v>-5.0999999999999996</v>
      </c>
      <c r="V70">
        <f t="shared" si="23"/>
        <v>-15.1</v>
      </c>
      <c r="W70">
        <f t="shared" si="24"/>
        <v>81.2</v>
      </c>
      <c r="X70">
        <f t="shared" si="25"/>
        <v>92</v>
      </c>
      <c r="Y70">
        <f t="shared" si="26"/>
        <v>57.9</v>
      </c>
      <c r="Z70">
        <f t="shared" si="27"/>
        <v>1.6</v>
      </c>
      <c r="AA70">
        <f t="shared" si="28"/>
        <v>0.65</v>
      </c>
      <c r="AB70">
        <f t="shared" si="29"/>
        <v>5.03</v>
      </c>
      <c r="AC70">
        <f t="shared" ref="AC70:AC133" si="33">ROUND(M70,3)</f>
        <v>0.21199999999999999</v>
      </c>
      <c r="AD70">
        <f t="shared" ref="AD70:AD133" si="34">ROUND(N70,3)</f>
        <v>0.25600000000000001</v>
      </c>
      <c r="AE70">
        <f t="shared" si="30"/>
        <v>0.98699999999999999</v>
      </c>
      <c r="AF70" s="19">
        <f t="shared" ref="AF70:AF133" si="35">IF(AE70&gt;AE69,ROUND((AE70-AE69)*130,1),0)</f>
        <v>0</v>
      </c>
      <c r="AG70" s="18">
        <f t="shared" si="31"/>
        <v>0</v>
      </c>
      <c r="AH70" s="14">
        <f t="shared" ref="AH70:AH133" si="36">ROUND((0.6105*(EXP((17.273*U70)/(U70+237.3))))*Y70/100,3)</f>
        <v>0.24199999999999999</v>
      </c>
      <c r="AI70" s="14">
        <f t="shared" ref="AI70:AI133" si="37">ROUND(AH70/Y70*(100-Y70),3)</f>
        <v>0.17599999999999999</v>
      </c>
      <c r="AK70" s="5">
        <v>15.12</v>
      </c>
      <c r="AL70" s="5"/>
      <c r="AM70" s="5"/>
      <c r="AN70" s="5"/>
    </row>
    <row r="71" spans="1:40" x14ac:dyDescent="0.25">
      <c r="A71" s="3">
        <v>67</v>
      </c>
      <c r="B71" s="4">
        <v>24</v>
      </c>
      <c r="C71" s="4">
        <v>168.23333333333332</v>
      </c>
      <c r="D71" s="4">
        <v>-8.6764166666666664</v>
      </c>
      <c r="E71" s="4">
        <v>-1.5840000000000001</v>
      </c>
      <c r="F71" s="4">
        <v>-15.832000000000001</v>
      </c>
      <c r="G71" s="4">
        <v>77.529166666666654</v>
      </c>
      <c r="H71" s="4">
        <v>90.4</v>
      </c>
      <c r="I71" s="4">
        <v>51</v>
      </c>
      <c r="J71" s="4">
        <v>5.3999999999999995</v>
      </c>
      <c r="K71" s="4">
        <v>1.1741666666666666</v>
      </c>
      <c r="L71" s="4">
        <v>7.05</v>
      </c>
      <c r="M71" s="4">
        <v>0.21199999999999999</v>
      </c>
      <c r="N71" s="4">
        <v>0.25600000000000001</v>
      </c>
      <c r="O71" s="4">
        <v>1.002</v>
      </c>
      <c r="Q71">
        <f t="shared" si="32"/>
        <v>67</v>
      </c>
      <c r="R71">
        <f t="shared" si="19"/>
        <v>24</v>
      </c>
      <c r="S71">
        <f t="shared" si="20"/>
        <v>14.54</v>
      </c>
      <c r="T71">
        <f t="shared" si="21"/>
        <v>-8.6999999999999993</v>
      </c>
      <c r="U71">
        <f t="shared" si="22"/>
        <v>-1.6</v>
      </c>
      <c r="V71">
        <f t="shared" si="23"/>
        <v>-15.8</v>
      </c>
      <c r="W71">
        <f t="shared" si="24"/>
        <v>77.5</v>
      </c>
      <c r="X71">
        <f t="shared" si="25"/>
        <v>90.4</v>
      </c>
      <c r="Y71">
        <f t="shared" si="26"/>
        <v>51</v>
      </c>
      <c r="Z71">
        <f t="shared" si="27"/>
        <v>5.4</v>
      </c>
      <c r="AA71">
        <f t="shared" si="28"/>
        <v>1.17</v>
      </c>
      <c r="AB71">
        <f t="shared" si="29"/>
        <v>7.05</v>
      </c>
      <c r="AC71">
        <f t="shared" si="33"/>
        <v>0.21199999999999999</v>
      </c>
      <c r="AD71">
        <f t="shared" si="34"/>
        <v>0.25600000000000001</v>
      </c>
      <c r="AE71">
        <f t="shared" si="30"/>
        <v>1.002</v>
      </c>
      <c r="AF71" s="19">
        <f t="shared" si="35"/>
        <v>2</v>
      </c>
      <c r="AG71" s="18">
        <f t="shared" si="31"/>
        <v>2</v>
      </c>
      <c r="AH71" s="14">
        <f t="shared" si="36"/>
        <v>0.27700000000000002</v>
      </c>
      <c r="AI71" s="14">
        <f t="shared" si="37"/>
        <v>0.26600000000000001</v>
      </c>
      <c r="AK71" s="5">
        <v>15.37</v>
      </c>
      <c r="AL71" s="5"/>
      <c r="AM71" s="5"/>
      <c r="AN71" s="5"/>
    </row>
    <row r="72" spans="1:40" x14ac:dyDescent="0.25">
      <c r="A72" s="3">
        <v>68</v>
      </c>
      <c r="B72" s="4">
        <v>24</v>
      </c>
      <c r="C72" s="4">
        <v>131.5625</v>
      </c>
      <c r="D72" s="4">
        <v>-6.1416249999999986</v>
      </c>
      <c r="E72" s="4">
        <v>-1.986</v>
      </c>
      <c r="F72" s="4">
        <v>-8.73</v>
      </c>
      <c r="G72" s="4">
        <v>88.9375</v>
      </c>
      <c r="H72" s="4">
        <v>94</v>
      </c>
      <c r="I72" s="4">
        <v>78</v>
      </c>
      <c r="J72" s="4">
        <v>0.8</v>
      </c>
      <c r="K72" s="4">
        <v>2.5795833333333338</v>
      </c>
      <c r="L72" s="4">
        <v>9.56</v>
      </c>
      <c r="M72" s="4">
        <v>0.215</v>
      </c>
      <c r="N72" s="4">
        <v>0.25600000000000001</v>
      </c>
      <c r="O72" s="4">
        <v>0.97499999999999998</v>
      </c>
      <c r="Q72">
        <f t="shared" si="32"/>
        <v>68</v>
      </c>
      <c r="R72">
        <f t="shared" si="19"/>
        <v>24</v>
      </c>
      <c r="S72">
        <f t="shared" si="20"/>
        <v>11.37</v>
      </c>
      <c r="T72">
        <f t="shared" si="21"/>
        <v>-6.1</v>
      </c>
      <c r="U72">
        <f t="shared" si="22"/>
        <v>-2</v>
      </c>
      <c r="V72">
        <f t="shared" si="23"/>
        <v>-8.6999999999999993</v>
      </c>
      <c r="W72">
        <f t="shared" si="24"/>
        <v>88.9</v>
      </c>
      <c r="X72">
        <f t="shared" si="25"/>
        <v>94</v>
      </c>
      <c r="Y72">
        <f t="shared" si="26"/>
        <v>78</v>
      </c>
      <c r="Z72">
        <f t="shared" si="27"/>
        <v>0.8</v>
      </c>
      <c r="AA72">
        <f t="shared" si="28"/>
        <v>2.58</v>
      </c>
      <c r="AB72">
        <f t="shared" si="29"/>
        <v>9.56</v>
      </c>
      <c r="AC72">
        <f t="shared" si="33"/>
        <v>0.215</v>
      </c>
      <c r="AD72">
        <f t="shared" si="34"/>
        <v>0.25600000000000001</v>
      </c>
      <c r="AE72">
        <f t="shared" si="30"/>
        <v>0.97499999999999998</v>
      </c>
      <c r="AF72" s="19">
        <f t="shared" si="35"/>
        <v>0</v>
      </c>
      <c r="AG72" s="18">
        <f t="shared" si="31"/>
        <v>0</v>
      </c>
      <c r="AH72" s="14">
        <f t="shared" si="36"/>
        <v>0.41099999999999998</v>
      </c>
      <c r="AI72" s="14">
        <f t="shared" si="37"/>
        <v>0.11600000000000001</v>
      </c>
      <c r="AK72" s="5">
        <v>15.62</v>
      </c>
      <c r="AL72" s="5"/>
      <c r="AM72" s="5"/>
      <c r="AN72" s="5"/>
    </row>
    <row r="73" spans="1:40" x14ac:dyDescent="0.25">
      <c r="A73" s="3">
        <v>69</v>
      </c>
      <c r="B73" s="4">
        <v>24</v>
      </c>
      <c r="C73" s="4">
        <v>98.749999999999986</v>
      </c>
      <c r="D73" s="4">
        <v>-4.1372500000000008</v>
      </c>
      <c r="E73" s="4">
        <v>-0.98599999999999999</v>
      </c>
      <c r="F73" s="4">
        <v>-6.8339999999999996</v>
      </c>
      <c r="G73" s="4">
        <v>81.345833333333317</v>
      </c>
      <c r="H73" s="4">
        <v>95.1</v>
      </c>
      <c r="I73" s="4">
        <v>65.3</v>
      </c>
      <c r="J73" s="4">
        <v>0</v>
      </c>
      <c r="K73" s="4">
        <v>2.9362500000000007</v>
      </c>
      <c r="L73" s="4">
        <v>14.59</v>
      </c>
      <c r="M73" s="4">
        <v>0.21299999999999999</v>
      </c>
      <c r="N73" s="4">
        <v>0.255</v>
      </c>
      <c r="O73" s="4">
        <v>0.98699999999999999</v>
      </c>
      <c r="Q73">
        <f t="shared" si="32"/>
        <v>69</v>
      </c>
      <c r="R73">
        <f t="shared" si="19"/>
        <v>24</v>
      </c>
      <c r="S73">
        <f t="shared" si="20"/>
        <v>8.5299999999999994</v>
      </c>
      <c r="T73">
        <f t="shared" si="21"/>
        <v>-4.0999999999999996</v>
      </c>
      <c r="U73">
        <f t="shared" si="22"/>
        <v>-1</v>
      </c>
      <c r="V73">
        <f t="shared" si="23"/>
        <v>-6.8</v>
      </c>
      <c r="W73">
        <f t="shared" si="24"/>
        <v>81.3</v>
      </c>
      <c r="X73">
        <f t="shared" si="25"/>
        <v>95.1</v>
      </c>
      <c r="Y73">
        <f t="shared" si="26"/>
        <v>65.3</v>
      </c>
      <c r="Z73">
        <f t="shared" si="27"/>
        <v>0</v>
      </c>
      <c r="AA73">
        <f t="shared" si="28"/>
        <v>2.94</v>
      </c>
      <c r="AB73">
        <f t="shared" si="29"/>
        <v>14.59</v>
      </c>
      <c r="AC73">
        <f t="shared" si="33"/>
        <v>0.21299999999999999</v>
      </c>
      <c r="AD73">
        <f t="shared" si="34"/>
        <v>0.255</v>
      </c>
      <c r="AE73">
        <f t="shared" si="30"/>
        <v>0.98699999999999999</v>
      </c>
      <c r="AF73" s="19">
        <f t="shared" si="35"/>
        <v>1.6</v>
      </c>
      <c r="AG73" s="18">
        <f t="shared" si="31"/>
        <v>1.6</v>
      </c>
      <c r="AH73" s="14">
        <f t="shared" si="36"/>
        <v>0.371</v>
      </c>
      <c r="AI73" s="14">
        <f t="shared" si="37"/>
        <v>0.19700000000000001</v>
      </c>
      <c r="AK73" s="5">
        <v>15.88</v>
      </c>
      <c r="AL73" s="5"/>
      <c r="AM73" s="5"/>
      <c r="AN73" s="5"/>
    </row>
    <row r="74" spans="1:40" x14ac:dyDescent="0.25">
      <c r="A74" s="3">
        <v>70</v>
      </c>
      <c r="B74" s="4">
        <v>24</v>
      </c>
      <c r="C74" s="4">
        <v>85.83750000000002</v>
      </c>
      <c r="D74" s="4">
        <v>-4.1950833333333337</v>
      </c>
      <c r="E74" s="4">
        <v>1.1259999999999999</v>
      </c>
      <c r="F74" s="4">
        <v>-6.9619999999999997</v>
      </c>
      <c r="G74" s="4">
        <v>92.137499999999989</v>
      </c>
      <c r="H74" s="4">
        <v>97.2</v>
      </c>
      <c r="I74" s="4">
        <v>77.099999999999994</v>
      </c>
      <c r="J74" s="4">
        <v>0.4</v>
      </c>
      <c r="K74" s="4">
        <v>2.3912499999999999</v>
      </c>
      <c r="L74" s="4">
        <v>11.58</v>
      </c>
      <c r="M74" s="4">
        <v>0.21299999999999999</v>
      </c>
      <c r="N74" s="4">
        <v>0.255</v>
      </c>
      <c r="O74" s="4">
        <v>0.97199999999999998</v>
      </c>
      <c r="Q74">
        <f t="shared" si="32"/>
        <v>70</v>
      </c>
      <c r="R74">
        <f t="shared" si="19"/>
        <v>24</v>
      </c>
      <c r="S74">
        <f t="shared" si="20"/>
        <v>7.42</v>
      </c>
      <c r="T74">
        <f t="shared" si="21"/>
        <v>-4.2</v>
      </c>
      <c r="U74">
        <f t="shared" si="22"/>
        <v>1.1000000000000001</v>
      </c>
      <c r="V74">
        <f t="shared" si="23"/>
        <v>-7</v>
      </c>
      <c r="W74">
        <f t="shared" si="24"/>
        <v>92.1</v>
      </c>
      <c r="X74">
        <f t="shared" si="25"/>
        <v>97.2</v>
      </c>
      <c r="Y74">
        <f t="shared" si="26"/>
        <v>77.099999999999994</v>
      </c>
      <c r="Z74">
        <f t="shared" si="27"/>
        <v>0.4</v>
      </c>
      <c r="AA74">
        <f t="shared" si="28"/>
        <v>2.39</v>
      </c>
      <c r="AB74">
        <f t="shared" si="29"/>
        <v>11.58</v>
      </c>
      <c r="AC74">
        <f t="shared" si="33"/>
        <v>0.21299999999999999</v>
      </c>
      <c r="AD74">
        <f t="shared" si="34"/>
        <v>0.255</v>
      </c>
      <c r="AE74">
        <f t="shared" ref="AE74:AE137" si="38">ROUND(O74-AE$2,3)</f>
        <v>0.97199999999999998</v>
      </c>
      <c r="AF74" s="19">
        <f t="shared" si="35"/>
        <v>0</v>
      </c>
      <c r="AG74" s="18">
        <f t="shared" si="31"/>
        <v>0</v>
      </c>
      <c r="AH74" s="14">
        <f t="shared" si="36"/>
        <v>0.51</v>
      </c>
      <c r="AI74" s="14">
        <f t="shared" si="37"/>
        <v>0.151</v>
      </c>
      <c r="AK74" s="5">
        <v>16.13</v>
      </c>
      <c r="AL74" s="5"/>
      <c r="AM74" s="5"/>
      <c r="AN74" s="5"/>
    </row>
    <row r="75" spans="1:40" x14ac:dyDescent="0.25">
      <c r="A75" s="3">
        <v>71</v>
      </c>
      <c r="B75" s="4">
        <v>24</v>
      </c>
      <c r="C75" s="4">
        <v>101.66250000000001</v>
      </c>
      <c r="D75" s="4">
        <v>-4.2359999999999998</v>
      </c>
      <c r="E75" s="4">
        <v>-1.413</v>
      </c>
      <c r="F75" s="4">
        <v>-6.8659999999999997</v>
      </c>
      <c r="G75" s="4">
        <v>87.616666666666674</v>
      </c>
      <c r="H75" s="4">
        <v>97.3</v>
      </c>
      <c r="I75" s="4">
        <v>64.8</v>
      </c>
      <c r="J75" s="4">
        <v>0</v>
      </c>
      <c r="K75" s="4">
        <v>2.0766666666666671</v>
      </c>
      <c r="L75" s="4">
        <v>10.57</v>
      </c>
      <c r="M75" s="4">
        <v>0.21299999999999999</v>
      </c>
      <c r="N75" s="4">
        <v>0.255</v>
      </c>
      <c r="O75" s="4">
        <v>0.95799999999999996</v>
      </c>
      <c r="Q75">
        <f t="shared" si="32"/>
        <v>71</v>
      </c>
      <c r="R75">
        <f t="shared" si="19"/>
        <v>24</v>
      </c>
      <c r="S75">
        <f t="shared" si="20"/>
        <v>8.7799999999999994</v>
      </c>
      <c r="T75">
        <f t="shared" si="21"/>
        <v>-4.2</v>
      </c>
      <c r="U75">
        <f t="shared" si="22"/>
        <v>-1.4</v>
      </c>
      <c r="V75">
        <f t="shared" si="23"/>
        <v>-6.9</v>
      </c>
      <c r="W75">
        <f t="shared" si="24"/>
        <v>87.6</v>
      </c>
      <c r="X75">
        <f t="shared" si="25"/>
        <v>97.3</v>
      </c>
      <c r="Y75">
        <f t="shared" si="26"/>
        <v>64.8</v>
      </c>
      <c r="Z75">
        <f t="shared" si="27"/>
        <v>0</v>
      </c>
      <c r="AA75">
        <f t="shared" si="28"/>
        <v>2.08</v>
      </c>
      <c r="AB75">
        <f t="shared" si="29"/>
        <v>10.57</v>
      </c>
      <c r="AC75">
        <f t="shared" si="33"/>
        <v>0.21299999999999999</v>
      </c>
      <c r="AD75">
        <f t="shared" si="34"/>
        <v>0.255</v>
      </c>
      <c r="AE75">
        <f t="shared" si="38"/>
        <v>0.95799999999999996</v>
      </c>
      <c r="AF75" s="19">
        <f t="shared" si="35"/>
        <v>0</v>
      </c>
      <c r="AG75" s="18">
        <f t="shared" si="31"/>
        <v>0</v>
      </c>
      <c r="AH75" s="14">
        <f t="shared" si="36"/>
        <v>0.35699999999999998</v>
      </c>
      <c r="AI75" s="14">
        <f t="shared" si="37"/>
        <v>0.19400000000000001</v>
      </c>
      <c r="AK75" s="5">
        <v>16.39</v>
      </c>
      <c r="AL75" s="5"/>
      <c r="AM75" s="5"/>
      <c r="AN75" s="5"/>
    </row>
    <row r="76" spans="1:40" x14ac:dyDescent="0.25">
      <c r="A76" s="3">
        <v>72</v>
      </c>
      <c r="B76" s="4">
        <v>24</v>
      </c>
      <c r="C76" s="4">
        <v>86.61666666666666</v>
      </c>
      <c r="D76" s="4">
        <v>-4.4867083333333344</v>
      </c>
      <c r="E76" s="4">
        <v>-0.47899999999999998</v>
      </c>
      <c r="F76" s="4">
        <v>-7.6079999999999997</v>
      </c>
      <c r="G76" s="4">
        <v>96.854166666666671</v>
      </c>
      <c r="H76" s="4">
        <v>98.1</v>
      </c>
      <c r="I76" s="4">
        <v>94</v>
      </c>
      <c r="J76" s="4">
        <v>1</v>
      </c>
      <c r="K76" s="4">
        <v>1.6979166666666663</v>
      </c>
      <c r="L76" s="4">
        <v>9.56</v>
      </c>
      <c r="M76" s="4">
        <v>0.215</v>
      </c>
      <c r="N76" s="4">
        <v>0.25600000000000001</v>
      </c>
      <c r="O76" s="4">
        <v>2.0049999999999999</v>
      </c>
      <c r="Q76">
        <f t="shared" si="32"/>
        <v>72</v>
      </c>
      <c r="R76">
        <f t="shared" si="19"/>
        <v>24</v>
      </c>
      <c r="S76">
        <f t="shared" si="20"/>
        <v>7.48</v>
      </c>
      <c r="T76">
        <f t="shared" si="21"/>
        <v>-4.5</v>
      </c>
      <c r="U76">
        <f t="shared" si="22"/>
        <v>-0.5</v>
      </c>
      <c r="V76">
        <f t="shared" si="23"/>
        <v>-7.6</v>
      </c>
      <c r="W76">
        <f t="shared" si="24"/>
        <v>96.9</v>
      </c>
      <c r="X76">
        <f t="shared" si="25"/>
        <v>98.1</v>
      </c>
      <c r="Y76">
        <f t="shared" si="26"/>
        <v>94</v>
      </c>
      <c r="Z76">
        <f t="shared" si="27"/>
        <v>1</v>
      </c>
      <c r="AA76">
        <f t="shared" si="28"/>
        <v>1.7</v>
      </c>
      <c r="AB76">
        <f t="shared" si="29"/>
        <v>9.56</v>
      </c>
      <c r="AC76">
        <f t="shared" si="33"/>
        <v>0.215</v>
      </c>
      <c r="AD76">
        <f t="shared" si="34"/>
        <v>0.25600000000000001</v>
      </c>
      <c r="AE76" s="15">
        <v>0.96</v>
      </c>
      <c r="AF76" s="19">
        <f t="shared" si="35"/>
        <v>0.3</v>
      </c>
      <c r="AG76" s="18">
        <f t="shared" si="31"/>
        <v>0.3</v>
      </c>
      <c r="AH76" s="14">
        <f t="shared" si="36"/>
        <v>0.55300000000000005</v>
      </c>
      <c r="AI76" s="14">
        <f t="shared" si="37"/>
        <v>3.5000000000000003E-2</v>
      </c>
      <c r="AK76" s="5">
        <v>16.64</v>
      </c>
      <c r="AL76" s="5"/>
      <c r="AM76" s="5"/>
      <c r="AN76" s="5"/>
    </row>
    <row r="77" spans="1:40" x14ac:dyDescent="0.25">
      <c r="A77" s="3">
        <v>73</v>
      </c>
      <c r="B77" s="4">
        <v>24</v>
      </c>
      <c r="C77" s="4">
        <v>153.44166666666669</v>
      </c>
      <c r="D77" s="4">
        <v>-4.7625000000000002</v>
      </c>
      <c r="E77" s="4">
        <v>1.913</v>
      </c>
      <c r="F77" s="4">
        <v>-8.2970000000000006</v>
      </c>
      <c r="G77" s="4">
        <v>80.354166666666671</v>
      </c>
      <c r="H77" s="4">
        <v>93.5</v>
      </c>
      <c r="I77" s="4">
        <v>57.2</v>
      </c>
      <c r="J77" s="4">
        <v>1.6</v>
      </c>
      <c r="K77" s="4">
        <v>1.006666666666667</v>
      </c>
      <c r="L77" s="4">
        <v>6.54</v>
      </c>
      <c r="M77" s="4">
        <v>0.215</v>
      </c>
      <c r="N77" s="4">
        <v>0.25600000000000001</v>
      </c>
      <c r="O77" s="4">
        <v>0.97399999999999998</v>
      </c>
      <c r="Q77">
        <f t="shared" si="32"/>
        <v>73</v>
      </c>
      <c r="R77">
        <f t="shared" si="19"/>
        <v>24</v>
      </c>
      <c r="S77">
        <f t="shared" si="20"/>
        <v>13.26</v>
      </c>
      <c r="T77">
        <f t="shared" si="21"/>
        <v>-4.8</v>
      </c>
      <c r="U77">
        <f t="shared" si="22"/>
        <v>1.9</v>
      </c>
      <c r="V77">
        <f t="shared" si="23"/>
        <v>-8.3000000000000007</v>
      </c>
      <c r="W77">
        <f t="shared" si="24"/>
        <v>80.400000000000006</v>
      </c>
      <c r="X77">
        <f t="shared" si="25"/>
        <v>93.5</v>
      </c>
      <c r="Y77">
        <f t="shared" si="26"/>
        <v>57.2</v>
      </c>
      <c r="Z77">
        <f t="shared" si="27"/>
        <v>1.6</v>
      </c>
      <c r="AA77">
        <f t="shared" si="28"/>
        <v>1.01</v>
      </c>
      <c r="AB77">
        <f t="shared" si="29"/>
        <v>6.54</v>
      </c>
      <c r="AC77">
        <f t="shared" si="33"/>
        <v>0.215</v>
      </c>
      <c r="AD77">
        <f t="shared" si="34"/>
        <v>0.25600000000000001</v>
      </c>
      <c r="AE77">
        <f t="shared" si="38"/>
        <v>0.97399999999999998</v>
      </c>
      <c r="AF77" s="19">
        <f t="shared" si="35"/>
        <v>1.8</v>
      </c>
      <c r="AG77" s="18">
        <f t="shared" si="31"/>
        <v>1.8</v>
      </c>
      <c r="AH77" s="14">
        <f t="shared" si="36"/>
        <v>0.40100000000000002</v>
      </c>
      <c r="AI77" s="14">
        <f t="shared" si="37"/>
        <v>0.3</v>
      </c>
      <c r="AK77" s="5">
        <v>16.899999999999999</v>
      </c>
      <c r="AL77" s="5"/>
      <c r="AM77" s="5"/>
      <c r="AN77" s="5"/>
    </row>
    <row r="78" spans="1:40" x14ac:dyDescent="0.25">
      <c r="A78" s="3">
        <v>74</v>
      </c>
      <c r="B78" s="4">
        <v>24</v>
      </c>
      <c r="C78" s="4">
        <v>184.37916666666669</v>
      </c>
      <c r="D78" s="4">
        <v>-1.0155416666666672</v>
      </c>
      <c r="E78" s="4">
        <v>6.4580000000000002</v>
      </c>
      <c r="F78" s="4">
        <v>-8.4629999999999992</v>
      </c>
      <c r="G78" s="4">
        <v>71.149999999999991</v>
      </c>
      <c r="H78" s="4">
        <v>91.8</v>
      </c>
      <c r="I78" s="4">
        <v>45.1</v>
      </c>
      <c r="J78" s="4">
        <v>0</v>
      </c>
      <c r="K78" s="4">
        <v>0.5658333333333333</v>
      </c>
      <c r="L78" s="4">
        <v>4.03</v>
      </c>
      <c r="M78" s="4">
        <v>0.215</v>
      </c>
      <c r="N78" s="4">
        <v>0.25900000000000001</v>
      </c>
      <c r="O78" s="4">
        <v>0.93400000000000005</v>
      </c>
      <c r="Q78">
        <f t="shared" si="32"/>
        <v>74</v>
      </c>
      <c r="R78">
        <f t="shared" si="19"/>
        <v>24</v>
      </c>
      <c r="S78">
        <f t="shared" si="20"/>
        <v>15.93</v>
      </c>
      <c r="T78">
        <f t="shared" si="21"/>
        <v>-1</v>
      </c>
      <c r="U78">
        <f t="shared" si="22"/>
        <v>6.5</v>
      </c>
      <c r="V78">
        <f t="shared" si="23"/>
        <v>-8.5</v>
      </c>
      <c r="W78">
        <f t="shared" si="24"/>
        <v>71.2</v>
      </c>
      <c r="X78">
        <f t="shared" si="25"/>
        <v>91.8</v>
      </c>
      <c r="Y78">
        <f t="shared" si="26"/>
        <v>45.1</v>
      </c>
      <c r="Z78">
        <f t="shared" si="27"/>
        <v>0</v>
      </c>
      <c r="AA78">
        <f t="shared" si="28"/>
        <v>0.56999999999999995</v>
      </c>
      <c r="AB78">
        <f t="shared" si="29"/>
        <v>4.03</v>
      </c>
      <c r="AC78">
        <f t="shared" si="33"/>
        <v>0.215</v>
      </c>
      <c r="AD78">
        <f t="shared" si="34"/>
        <v>0.25900000000000001</v>
      </c>
      <c r="AE78">
        <f t="shared" si="38"/>
        <v>0.93400000000000005</v>
      </c>
      <c r="AF78" s="19">
        <f t="shared" si="35"/>
        <v>0</v>
      </c>
      <c r="AG78" s="18">
        <f t="shared" si="31"/>
        <v>0</v>
      </c>
      <c r="AH78" s="14">
        <f t="shared" si="36"/>
        <v>0.436</v>
      </c>
      <c r="AI78" s="14">
        <f t="shared" si="37"/>
        <v>0.53100000000000003</v>
      </c>
      <c r="AK78" s="5">
        <v>17.16</v>
      </c>
      <c r="AL78" s="5"/>
      <c r="AM78" s="5"/>
      <c r="AN78" s="5"/>
    </row>
    <row r="79" spans="1:40" x14ac:dyDescent="0.25">
      <c r="A79" s="3">
        <v>75</v>
      </c>
      <c r="B79" s="4">
        <v>24</v>
      </c>
      <c r="C79" s="4">
        <v>190.30833333333337</v>
      </c>
      <c r="D79" s="4">
        <v>4.7932499999999996</v>
      </c>
      <c r="E79" s="4">
        <v>10.271000000000001</v>
      </c>
      <c r="F79" s="4">
        <v>-0.47899999999999998</v>
      </c>
      <c r="G79" s="4">
        <v>60</v>
      </c>
      <c r="H79" s="4">
        <v>72.2</v>
      </c>
      <c r="I79" s="4">
        <v>45.1</v>
      </c>
      <c r="J79" s="4">
        <v>0</v>
      </c>
      <c r="K79" s="4">
        <v>2.0345833333333334</v>
      </c>
      <c r="L79" s="4">
        <v>7.55</v>
      </c>
      <c r="M79" s="4">
        <v>0.215</v>
      </c>
      <c r="N79" s="4">
        <v>0.28299999999999997</v>
      </c>
      <c r="O79" s="4">
        <v>0.88900000000000001</v>
      </c>
      <c r="Q79">
        <f t="shared" si="32"/>
        <v>75</v>
      </c>
      <c r="R79">
        <f t="shared" si="19"/>
        <v>24</v>
      </c>
      <c r="S79">
        <f t="shared" si="20"/>
        <v>16.440000000000001</v>
      </c>
      <c r="T79">
        <f t="shared" si="21"/>
        <v>4.8</v>
      </c>
      <c r="U79">
        <f t="shared" si="22"/>
        <v>10.3</v>
      </c>
      <c r="V79">
        <f t="shared" si="23"/>
        <v>-0.5</v>
      </c>
      <c r="W79">
        <f t="shared" si="24"/>
        <v>60</v>
      </c>
      <c r="X79">
        <f t="shared" si="25"/>
        <v>72.2</v>
      </c>
      <c r="Y79">
        <f t="shared" si="26"/>
        <v>45.1</v>
      </c>
      <c r="Z79">
        <f t="shared" si="27"/>
        <v>0</v>
      </c>
      <c r="AA79">
        <f t="shared" si="28"/>
        <v>2.0299999999999998</v>
      </c>
      <c r="AB79">
        <f t="shared" si="29"/>
        <v>7.55</v>
      </c>
      <c r="AC79">
        <f t="shared" si="33"/>
        <v>0.215</v>
      </c>
      <c r="AD79">
        <f t="shared" si="34"/>
        <v>0.28299999999999997</v>
      </c>
      <c r="AE79">
        <f t="shared" si="38"/>
        <v>0.88900000000000001</v>
      </c>
      <c r="AF79" s="19">
        <f t="shared" si="35"/>
        <v>0</v>
      </c>
      <c r="AG79" s="18">
        <f t="shared" si="31"/>
        <v>0</v>
      </c>
      <c r="AH79" s="14">
        <f t="shared" si="36"/>
        <v>0.56499999999999995</v>
      </c>
      <c r="AI79" s="14">
        <f t="shared" si="37"/>
        <v>0.68799999999999994</v>
      </c>
      <c r="AK79" s="5">
        <v>17.420000000000002</v>
      </c>
      <c r="AL79" s="5"/>
      <c r="AM79" s="5"/>
      <c r="AN79" s="5"/>
    </row>
    <row r="80" spans="1:40" x14ac:dyDescent="0.25">
      <c r="A80" s="3">
        <v>76</v>
      </c>
      <c r="B80" s="4">
        <v>24</v>
      </c>
      <c r="C80" s="4">
        <v>197.96666666666667</v>
      </c>
      <c r="D80" s="4">
        <v>7.0741250000000013</v>
      </c>
      <c r="E80" s="4">
        <v>13.618</v>
      </c>
      <c r="F80" s="4">
        <v>0.71499999999999997</v>
      </c>
      <c r="G80" s="4">
        <v>42.233333333333327</v>
      </c>
      <c r="H80" s="4">
        <v>65.400000000000006</v>
      </c>
      <c r="I80" s="4">
        <v>22.3</v>
      </c>
      <c r="J80" s="4">
        <v>0</v>
      </c>
      <c r="K80" s="4">
        <v>1.2158333333333338</v>
      </c>
      <c r="L80" s="4">
        <v>9.06</v>
      </c>
      <c r="M80" s="4">
        <v>0.215</v>
      </c>
      <c r="N80" s="4">
        <v>0.29299999999999998</v>
      </c>
      <c r="O80" s="4">
        <v>0.85299999999999998</v>
      </c>
      <c r="Q80">
        <f t="shared" si="32"/>
        <v>76</v>
      </c>
      <c r="R80">
        <f t="shared" si="19"/>
        <v>24</v>
      </c>
      <c r="S80">
        <f t="shared" si="20"/>
        <v>17.100000000000001</v>
      </c>
      <c r="T80">
        <f t="shared" si="21"/>
        <v>7.1</v>
      </c>
      <c r="U80">
        <f t="shared" si="22"/>
        <v>13.6</v>
      </c>
      <c r="V80">
        <f t="shared" si="23"/>
        <v>0.7</v>
      </c>
      <c r="W80">
        <f t="shared" si="24"/>
        <v>42.2</v>
      </c>
      <c r="X80">
        <f t="shared" si="25"/>
        <v>65.400000000000006</v>
      </c>
      <c r="Y80">
        <f t="shared" si="26"/>
        <v>22.3</v>
      </c>
      <c r="Z80">
        <f t="shared" si="27"/>
        <v>0</v>
      </c>
      <c r="AA80">
        <f t="shared" si="28"/>
        <v>1.22</v>
      </c>
      <c r="AB80">
        <f t="shared" si="29"/>
        <v>9.06</v>
      </c>
      <c r="AC80">
        <f t="shared" si="33"/>
        <v>0.215</v>
      </c>
      <c r="AD80">
        <f t="shared" si="34"/>
        <v>0.29299999999999998</v>
      </c>
      <c r="AE80">
        <f t="shared" si="38"/>
        <v>0.85299999999999998</v>
      </c>
      <c r="AF80" s="19">
        <f t="shared" si="35"/>
        <v>0</v>
      </c>
      <c r="AG80" s="18">
        <f t="shared" si="31"/>
        <v>0</v>
      </c>
      <c r="AH80" s="14">
        <f t="shared" si="36"/>
        <v>0.34699999999999998</v>
      </c>
      <c r="AI80" s="14">
        <f t="shared" si="37"/>
        <v>1.2090000000000001</v>
      </c>
      <c r="AK80" s="5">
        <v>17.68</v>
      </c>
      <c r="AL80" s="5"/>
      <c r="AM80" s="5"/>
      <c r="AN80" s="5"/>
    </row>
    <row r="81" spans="1:40" x14ac:dyDescent="0.25">
      <c r="A81" s="3">
        <v>77</v>
      </c>
      <c r="B81" s="4">
        <v>24</v>
      </c>
      <c r="C81" s="4">
        <v>204.16666666666666</v>
      </c>
      <c r="D81" s="4">
        <v>7.4964166666666676</v>
      </c>
      <c r="E81" s="4">
        <v>12.968</v>
      </c>
      <c r="F81" s="4">
        <v>2.903</v>
      </c>
      <c r="G81" s="4">
        <v>50.983333333333341</v>
      </c>
      <c r="H81" s="4">
        <v>67.2</v>
      </c>
      <c r="I81" s="4">
        <v>32.700000000000003</v>
      </c>
      <c r="J81" s="4">
        <v>0</v>
      </c>
      <c r="K81" s="4">
        <v>0.71291666666666664</v>
      </c>
      <c r="L81" s="4">
        <v>5.54</v>
      </c>
      <c r="M81" s="4">
        <v>0.216</v>
      </c>
      <c r="N81" s="4">
        <v>0.30299999999999999</v>
      </c>
      <c r="O81" s="4">
        <v>0.81299999999999994</v>
      </c>
      <c r="Q81">
        <f t="shared" si="32"/>
        <v>77</v>
      </c>
      <c r="R81">
        <f t="shared" si="19"/>
        <v>24</v>
      </c>
      <c r="S81">
        <f t="shared" si="20"/>
        <v>17.64</v>
      </c>
      <c r="T81">
        <f t="shared" si="21"/>
        <v>7.5</v>
      </c>
      <c r="U81">
        <f t="shared" si="22"/>
        <v>13</v>
      </c>
      <c r="V81">
        <f t="shared" si="23"/>
        <v>2.9</v>
      </c>
      <c r="W81">
        <f t="shared" si="24"/>
        <v>51</v>
      </c>
      <c r="X81">
        <f t="shared" si="25"/>
        <v>67.2</v>
      </c>
      <c r="Y81">
        <f t="shared" si="26"/>
        <v>32.700000000000003</v>
      </c>
      <c r="Z81">
        <f t="shared" si="27"/>
        <v>0</v>
      </c>
      <c r="AA81">
        <f t="shared" si="28"/>
        <v>0.71</v>
      </c>
      <c r="AB81">
        <f t="shared" si="29"/>
        <v>5.54</v>
      </c>
      <c r="AC81">
        <f t="shared" si="33"/>
        <v>0.216</v>
      </c>
      <c r="AD81">
        <f t="shared" si="34"/>
        <v>0.30299999999999999</v>
      </c>
      <c r="AE81">
        <f t="shared" si="38"/>
        <v>0.81299999999999994</v>
      </c>
      <c r="AF81" s="19">
        <f t="shared" si="35"/>
        <v>0</v>
      </c>
      <c r="AG81" s="18">
        <f t="shared" si="31"/>
        <v>0</v>
      </c>
      <c r="AH81" s="14">
        <f t="shared" si="36"/>
        <v>0.49</v>
      </c>
      <c r="AI81" s="14">
        <f t="shared" si="37"/>
        <v>1.008</v>
      </c>
      <c r="AK81" s="5">
        <v>17.940000000000001</v>
      </c>
      <c r="AL81" s="5"/>
      <c r="AM81" s="5"/>
      <c r="AN81" s="5"/>
    </row>
    <row r="82" spans="1:40" x14ac:dyDescent="0.25">
      <c r="A82" s="3">
        <v>78</v>
      </c>
      <c r="B82" s="4">
        <v>24</v>
      </c>
      <c r="C82" s="4">
        <v>210.10000000000005</v>
      </c>
      <c r="D82" s="4">
        <v>6.528583333333331</v>
      </c>
      <c r="E82" s="4">
        <v>13.185</v>
      </c>
      <c r="F82" s="4">
        <v>0.57699999999999996</v>
      </c>
      <c r="G82" s="4">
        <v>52.499999999999993</v>
      </c>
      <c r="H82" s="4">
        <v>78.400000000000006</v>
      </c>
      <c r="I82" s="4">
        <v>31.8</v>
      </c>
      <c r="J82" s="4">
        <v>0</v>
      </c>
      <c r="K82" s="4">
        <v>0.62916666666666654</v>
      </c>
      <c r="L82" s="4">
        <v>5.54</v>
      </c>
      <c r="M82" s="4">
        <v>0.223</v>
      </c>
      <c r="N82" s="4">
        <v>0.313</v>
      </c>
      <c r="O82" s="4">
        <v>0.75900000000000001</v>
      </c>
      <c r="Q82">
        <f t="shared" si="32"/>
        <v>78</v>
      </c>
      <c r="R82">
        <f t="shared" si="19"/>
        <v>24</v>
      </c>
      <c r="S82">
        <f t="shared" si="20"/>
        <v>18.149999999999999</v>
      </c>
      <c r="T82">
        <f t="shared" si="21"/>
        <v>6.5</v>
      </c>
      <c r="U82">
        <f t="shared" si="22"/>
        <v>13.2</v>
      </c>
      <c r="V82">
        <f t="shared" si="23"/>
        <v>0.6</v>
      </c>
      <c r="W82">
        <f t="shared" si="24"/>
        <v>52.5</v>
      </c>
      <c r="X82">
        <f t="shared" si="25"/>
        <v>78.400000000000006</v>
      </c>
      <c r="Y82">
        <f t="shared" si="26"/>
        <v>31.8</v>
      </c>
      <c r="Z82">
        <f t="shared" si="27"/>
        <v>0</v>
      </c>
      <c r="AA82">
        <f t="shared" si="28"/>
        <v>0.63</v>
      </c>
      <c r="AB82">
        <f t="shared" si="29"/>
        <v>5.54</v>
      </c>
      <c r="AC82">
        <f t="shared" si="33"/>
        <v>0.223</v>
      </c>
      <c r="AD82">
        <f t="shared" si="34"/>
        <v>0.313</v>
      </c>
      <c r="AE82">
        <f t="shared" si="38"/>
        <v>0.75900000000000001</v>
      </c>
      <c r="AF82" s="19">
        <f t="shared" si="35"/>
        <v>0</v>
      </c>
      <c r="AG82" s="18">
        <f t="shared" si="31"/>
        <v>0</v>
      </c>
      <c r="AH82" s="14">
        <f t="shared" si="36"/>
        <v>0.48199999999999998</v>
      </c>
      <c r="AI82" s="14">
        <f t="shared" si="37"/>
        <v>1.034</v>
      </c>
      <c r="AK82" s="5">
        <v>18.2</v>
      </c>
      <c r="AL82" s="5"/>
      <c r="AM82" s="5"/>
      <c r="AN82" s="5"/>
    </row>
    <row r="83" spans="1:40" x14ac:dyDescent="0.25">
      <c r="A83" s="3">
        <v>79</v>
      </c>
      <c r="B83" s="4">
        <v>24</v>
      </c>
      <c r="C83" s="4">
        <v>214.84583333333339</v>
      </c>
      <c r="D83" s="4">
        <v>5.2452500000000004</v>
      </c>
      <c r="E83" s="4">
        <v>11.467000000000001</v>
      </c>
      <c r="F83" s="4">
        <v>-0.64800000000000002</v>
      </c>
      <c r="G83" s="4">
        <v>52.800000000000011</v>
      </c>
      <c r="H83" s="4">
        <v>73.5</v>
      </c>
      <c r="I83" s="4">
        <v>29.6</v>
      </c>
      <c r="J83" s="4">
        <v>0</v>
      </c>
      <c r="K83" s="4">
        <v>0.94333333333333347</v>
      </c>
      <c r="L83" s="4">
        <v>5.54</v>
      </c>
      <c r="M83" s="4">
        <v>0.23100000000000001</v>
      </c>
      <c r="N83" s="4">
        <v>0.31900000000000001</v>
      </c>
      <c r="O83" s="4">
        <v>0.69899999999999995</v>
      </c>
      <c r="Q83">
        <f t="shared" si="32"/>
        <v>79</v>
      </c>
      <c r="R83">
        <f t="shared" si="19"/>
        <v>24</v>
      </c>
      <c r="S83">
        <f t="shared" si="20"/>
        <v>18.559999999999999</v>
      </c>
      <c r="T83">
        <f t="shared" si="21"/>
        <v>5.2</v>
      </c>
      <c r="U83">
        <f t="shared" si="22"/>
        <v>11.5</v>
      </c>
      <c r="V83">
        <f t="shared" si="23"/>
        <v>-0.6</v>
      </c>
      <c r="W83">
        <f t="shared" si="24"/>
        <v>52.8</v>
      </c>
      <c r="X83">
        <f t="shared" si="25"/>
        <v>73.5</v>
      </c>
      <c r="Y83">
        <f t="shared" si="26"/>
        <v>29.6</v>
      </c>
      <c r="Z83">
        <f t="shared" si="27"/>
        <v>0</v>
      </c>
      <c r="AA83">
        <f t="shared" si="28"/>
        <v>0.94</v>
      </c>
      <c r="AB83">
        <f t="shared" si="29"/>
        <v>5.54</v>
      </c>
      <c r="AC83">
        <f t="shared" si="33"/>
        <v>0.23100000000000001</v>
      </c>
      <c r="AD83">
        <f t="shared" si="34"/>
        <v>0.31900000000000001</v>
      </c>
      <c r="AE83">
        <f t="shared" si="38"/>
        <v>0.69899999999999995</v>
      </c>
      <c r="AF83" s="19">
        <f t="shared" si="35"/>
        <v>0</v>
      </c>
      <c r="AG83" s="18">
        <f t="shared" si="31"/>
        <v>0</v>
      </c>
      <c r="AH83" s="14">
        <f t="shared" si="36"/>
        <v>0.40200000000000002</v>
      </c>
      <c r="AI83" s="14">
        <f t="shared" si="37"/>
        <v>0.95599999999999996</v>
      </c>
      <c r="AK83" s="5">
        <v>18.47</v>
      </c>
      <c r="AL83" s="5"/>
      <c r="AM83" s="5"/>
      <c r="AN83" s="5"/>
    </row>
    <row r="84" spans="1:40" x14ac:dyDescent="0.25">
      <c r="A84" s="3">
        <v>80</v>
      </c>
      <c r="B84" s="4">
        <v>24</v>
      </c>
      <c r="C84" s="4">
        <v>159.32500000000002</v>
      </c>
      <c r="D84" s="4">
        <v>2.9776666666666673</v>
      </c>
      <c r="E84" s="4">
        <v>8.4939999999999998</v>
      </c>
      <c r="F84" s="4">
        <v>-1.4410000000000001</v>
      </c>
      <c r="G84" s="4">
        <v>61.779166666666661</v>
      </c>
      <c r="H84" s="4">
        <v>79.599999999999994</v>
      </c>
      <c r="I84" s="4">
        <v>46.4</v>
      </c>
      <c r="J84" s="4">
        <v>0</v>
      </c>
      <c r="K84" s="4">
        <v>0.77541666666666664</v>
      </c>
      <c r="L84" s="4">
        <v>7.55</v>
      </c>
      <c r="M84" s="4">
        <v>0.22700000000000001</v>
      </c>
      <c r="N84" s="4">
        <v>0.315</v>
      </c>
      <c r="O84" s="4">
        <v>0.68600000000000005</v>
      </c>
      <c r="Q84">
        <f t="shared" si="32"/>
        <v>80</v>
      </c>
      <c r="R84">
        <f t="shared" si="19"/>
        <v>24</v>
      </c>
      <c r="S84">
        <f t="shared" si="20"/>
        <v>13.77</v>
      </c>
      <c r="T84">
        <f t="shared" si="21"/>
        <v>3</v>
      </c>
      <c r="U84">
        <f t="shared" si="22"/>
        <v>8.5</v>
      </c>
      <c r="V84">
        <f t="shared" si="23"/>
        <v>-1.4</v>
      </c>
      <c r="W84">
        <f t="shared" si="24"/>
        <v>61.8</v>
      </c>
      <c r="X84">
        <f t="shared" si="25"/>
        <v>79.599999999999994</v>
      </c>
      <c r="Y84">
        <f t="shared" si="26"/>
        <v>46.4</v>
      </c>
      <c r="Z84">
        <f t="shared" si="27"/>
        <v>0</v>
      </c>
      <c r="AA84">
        <f t="shared" si="28"/>
        <v>0.78</v>
      </c>
      <c r="AB84">
        <f t="shared" si="29"/>
        <v>7.55</v>
      </c>
      <c r="AC84">
        <f t="shared" si="33"/>
        <v>0.22700000000000001</v>
      </c>
      <c r="AD84">
        <f t="shared" si="34"/>
        <v>0.315</v>
      </c>
      <c r="AE84">
        <f t="shared" si="38"/>
        <v>0.68600000000000005</v>
      </c>
      <c r="AF84" s="19">
        <f t="shared" si="35"/>
        <v>0</v>
      </c>
      <c r="AG84" s="18">
        <f t="shared" si="31"/>
        <v>0</v>
      </c>
      <c r="AH84" s="14">
        <f t="shared" si="36"/>
        <v>0.51500000000000001</v>
      </c>
      <c r="AI84" s="14">
        <f t="shared" si="37"/>
        <v>0.59499999999999997</v>
      </c>
      <c r="AK84" s="5">
        <v>18.73</v>
      </c>
      <c r="AL84" s="5"/>
      <c r="AM84" s="5"/>
      <c r="AN84" s="5"/>
    </row>
    <row r="85" spans="1:40" x14ac:dyDescent="0.25">
      <c r="A85" s="3">
        <v>81</v>
      </c>
      <c r="B85" s="4">
        <v>24</v>
      </c>
      <c r="C85" s="4">
        <v>130.78333333333333</v>
      </c>
      <c r="D85" s="4">
        <v>-0.91237500000000005</v>
      </c>
      <c r="E85" s="4">
        <v>4.0110000000000001</v>
      </c>
      <c r="F85" s="4">
        <v>-2.8879999999999999</v>
      </c>
      <c r="G85" s="4">
        <v>84.887500000000003</v>
      </c>
      <c r="H85" s="4">
        <v>95.5</v>
      </c>
      <c r="I85" s="4">
        <v>64.3</v>
      </c>
      <c r="J85" s="4">
        <v>1.5999999999999999</v>
      </c>
      <c r="K85" s="4">
        <v>1.1320833333333331</v>
      </c>
      <c r="L85" s="4">
        <v>7.05</v>
      </c>
      <c r="M85" s="4">
        <v>0.22800000000000001</v>
      </c>
      <c r="N85" s="4">
        <v>0.313</v>
      </c>
      <c r="O85" s="4">
        <v>0.68799999999999994</v>
      </c>
      <c r="Q85">
        <f t="shared" si="32"/>
        <v>81</v>
      </c>
      <c r="R85">
        <f t="shared" si="19"/>
        <v>24</v>
      </c>
      <c r="S85">
        <f t="shared" si="20"/>
        <v>11.3</v>
      </c>
      <c r="T85">
        <f t="shared" si="21"/>
        <v>-0.9</v>
      </c>
      <c r="U85">
        <f t="shared" si="22"/>
        <v>4</v>
      </c>
      <c r="V85">
        <f t="shared" si="23"/>
        <v>-2.9</v>
      </c>
      <c r="W85">
        <f t="shared" si="24"/>
        <v>84.9</v>
      </c>
      <c r="X85">
        <f t="shared" si="25"/>
        <v>95.5</v>
      </c>
      <c r="Y85">
        <f t="shared" si="26"/>
        <v>64.3</v>
      </c>
      <c r="Z85">
        <f t="shared" si="27"/>
        <v>1.6</v>
      </c>
      <c r="AA85">
        <f t="shared" si="28"/>
        <v>1.1299999999999999</v>
      </c>
      <c r="AB85">
        <f t="shared" si="29"/>
        <v>7.05</v>
      </c>
      <c r="AC85">
        <f t="shared" si="33"/>
        <v>0.22800000000000001</v>
      </c>
      <c r="AD85">
        <f t="shared" si="34"/>
        <v>0.313</v>
      </c>
      <c r="AE85">
        <f t="shared" si="38"/>
        <v>0.68799999999999994</v>
      </c>
      <c r="AF85" s="19">
        <f t="shared" si="35"/>
        <v>0.3</v>
      </c>
      <c r="AG85" s="18">
        <f t="shared" si="31"/>
        <v>0.3</v>
      </c>
      <c r="AH85" s="14">
        <f t="shared" si="36"/>
        <v>0.52300000000000002</v>
      </c>
      <c r="AI85" s="14">
        <f t="shared" si="37"/>
        <v>0.28999999999999998</v>
      </c>
      <c r="AK85" s="5">
        <v>18.989999999999998</v>
      </c>
      <c r="AL85" s="5"/>
      <c r="AM85" s="5"/>
      <c r="AN85" s="5"/>
    </row>
    <row r="86" spans="1:40" x14ac:dyDescent="0.25">
      <c r="A86" s="3">
        <v>82</v>
      </c>
      <c r="B86" s="4">
        <v>24</v>
      </c>
      <c r="C86" s="4">
        <v>89.512500000000003</v>
      </c>
      <c r="D86" s="4">
        <v>-1.3856249999999999</v>
      </c>
      <c r="E86" s="4">
        <v>0.71499999999999997</v>
      </c>
      <c r="F86" s="4">
        <v>-4.9870000000000001</v>
      </c>
      <c r="G86" s="4">
        <v>90.029166666666654</v>
      </c>
      <c r="H86" s="4">
        <v>98.4</v>
      </c>
      <c r="I86" s="4">
        <v>74</v>
      </c>
      <c r="J86" s="4">
        <v>0.8</v>
      </c>
      <c r="K86" s="4">
        <v>0.67166666666666652</v>
      </c>
      <c r="L86" s="4">
        <v>4.53</v>
      </c>
      <c r="M86" s="4">
        <v>0.22700000000000001</v>
      </c>
      <c r="N86" s="4">
        <v>0.307</v>
      </c>
      <c r="O86" s="4">
        <v>0.68500000000000005</v>
      </c>
      <c r="Q86">
        <f t="shared" si="32"/>
        <v>82</v>
      </c>
      <c r="R86">
        <f t="shared" si="19"/>
        <v>24</v>
      </c>
      <c r="S86">
        <f t="shared" si="20"/>
        <v>7.73</v>
      </c>
      <c r="T86">
        <f t="shared" si="21"/>
        <v>-1.4</v>
      </c>
      <c r="U86">
        <f t="shared" si="22"/>
        <v>0.7</v>
      </c>
      <c r="V86">
        <f t="shared" si="23"/>
        <v>-5</v>
      </c>
      <c r="W86">
        <f t="shared" si="24"/>
        <v>90</v>
      </c>
      <c r="X86">
        <f t="shared" si="25"/>
        <v>98.4</v>
      </c>
      <c r="Y86">
        <f t="shared" si="26"/>
        <v>74</v>
      </c>
      <c r="Z86">
        <f t="shared" si="27"/>
        <v>0.8</v>
      </c>
      <c r="AA86">
        <f t="shared" si="28"/>
        <v>0.67</v>
      </c>
      <c r="AB86">
        <f t="shared" si="29"/>
        <v>4.53</v>
      </c>
      <c r="AC86">
        <f t="shared" si="33"/>
        <v>0.22700000000000001</v>
      </c>
      <c r="AD86">
        <f t="shared" si="34"/>
        <v>0.307</v>
      </c>
      <c r="AE86">
        <f t="shared" si="38"/>
        <v>0.68500000000000005</v>
      </c>
      <c r="AF86" s="19">
        <f t="shared" si="35"/>
        <v>0</v>
      </c>
      <c r="AG86" s="18">
        <f t="shared" si="31"/>
        <v>0</v>
      </c>
      <c r="AH86" s="14">
        <f t="shared" si="36"/>
        <v>0.47499999999999998</v>
      </c>
      <c r="AI86" s="14">
        <f t="shared" si="37"/>
        <v>0.16700000000000001</v>
      </c>
      <c r="AK86" s="5">
        <v>19.25</v>
      </c>
      <c r="AL86" s="5"/>
      <c r="AM86" s="5"/>
      <c r="AN86" s="5"/>
    </row>
    <row r="87" spans="1:40" x14ac:dyDescent="0.25">
      <c r="A87" s="3">
        <v>83</v>
      </c>
      <c r="B87" s="4">
        <v>24</v>
      </c>
      <c r="C87" s="4">
        <v>75.09999999999998</v>
      </c>
      <c r="D87" s="4">
        <v>-1.7612916666666667</v>
      </c>
      <c r="E87" s="4">
        <v>0.79700000000000004</v>
      </c>
      <c r="F87" s="4">
        <v>-4.4080000000000004</v>
      </c>
      <c r="G87" s="4">
        <v>93.762500000000003</v>
      </c>
      <c r="H87" s="4">
        <v>98.9</v>
      </c>
      <c r="I87" s="4">
        <v>80</v>
      </c>
      <c r="J87" s="4">
        <v>4</v>
      </c>
      <c r="K87" s="4">
        <v>1.5308333333333337</v>
      </c>
      <c r="L87" s="4">
        <v>9.06</v>
      </c>
      <c r="M87" s="4">
        <v>0.222</v>
      </c>
      <c r="N87" s="4">
        <v>0.3</v>
      </c>
      <c r="O87" s="4">
        <v>0.68200000000000005</v>
      </c>
      <c r="Q87">
        <f t="shared" si="32"/>
        <v>83</v>
      </c>
      <c r="R87">
        <f t="shared" si="19"/>
        <v>24</v>
      </c>
      <c r="S87">
        <f t="shared" si="20"/>
        <v>6.49</v>
      </c>
      <c r="T87">
        <f t="shared" si="21"/>
        <v>-1.8</v>
      </c>
      <c r="U87">
        <f t="shared" si="22"/>
        <v>0.8</v>
      </c>
      <c r="V87">
        <f t="shared" si="23"/>
        <v>-4.4000000000000004</v>
      </c>
      <c r="W87">
        <f t="shared" si="24"/>
        <v>93.8</v>
      </c>
      <c r="X87">
        <f t="shared" si="25"/>
        <v>98.9</v>
      </c>
      <c r="Y87">
        <f t="shared" si="26"/>
        <v>80</v>
      </c>
      <c r="Z87">
        <f t="shared" si="27"/>
        <v>4</v>
      </c>
      <c r="AA87">
        <f t="shared" si="28"/>
        <v>1.53</v>
      </c>
      <c r="AB87">
        <f t="shared" si="29"/>
        <v>9.06</v>
      </c>
      <c r="AC87">
        <f t="shared" si="33"/>
        <v>0.222</v>
      </c>
      <c r="AD87">
        <f t="shared" si="34"/>
        <v>0.3</v>
      </c>
      <c r="AE87">
        <f t="shared" si="38"/>
        <v>0.68200000000000005</v>
      </c>
      <c r="AF87" s="19">
        <f t="shared" si="35"/>
        <v>0</v>
      </c>
      <c r="AG87" s="18">
        <f t="shared" si="31"/>
        <v>0</v>
      </c>
      <c r="AH87" s="14">
        <f t="shared" si="36"/>
        <v>0.51800000000000002</v>
      </c>
      <c r="AI87" s="14">
        <f t="shared" si="37"/>
        <v>0.13</v>
      </c>
      <c r="AK87" s="5">
        <v>19.52</v>
      </c>
      <c r="AL87" s="5"/>
      <c r="AM87" s="5"/>
      <c r="AN87" s="5"/>
    </row>
    <row r="88" spans="1:40" x14ac:dyDescent="0.25">
      <c r="A88" s="3">
        <v>84</v>
      </c>
      <c r="B88" s="4">
        <v>24</v>
      </c>
      <c r="C88" s="4">
        <v>231.41249999999999</v>
      </c>
      <c r="D88" s="4">
        <v>-2.5247499999999996</v>
      </c>
      <c r="E88" s="4">
        <v>4.1150000000000002</v>
      </c>
      <c r="F88" s="4">
        <v>-8.3970000000000002</v>
      </c>
      <c r="G88" s="4">
        <v>54.095833333333339</v>
      </c>
      <c r="H88" s="4">
        <v>80.8</v>
      </c>
      <c r="I88" s="4">
        <v>28.4</v>
      </c>
      <c r="J88" s="4">
        <v>0</v>
      </c>
      <c r="K88" s="4">
        <v>1.2787500000000003</v>
      </c>
      <c r="L88" s="4">
        <v>7.55</v>
      </c>
      <c r="M88" s="4">
        <v>0.222</v>
      </c>
      <c r="N88" s="4">
        <v>0.29599999999999999</v>
      </c>
      <c r="O88" s="4">
        <v>0.68400000000000005</v>
      </c>
      <c r="Q88">
        <f t="shared" si="32"/>
        <v>84</v>
      </c>
      <c r="R88">
        <f t="shared" si="19"/>
        <v>24</v>
      </c>
      <c r="S88">
        <f t="shared" si="20"/>
        <v>19.989999999999998</v>
      </c>
      <c r="T88">
        <f t="shared" si="21"/>
        <v>-2.5</v>
      </c>
      <c r="U88">
        <f t="shared" si="22"/>
        <v>4.0999999999999996</v>
      </c>
      <c r="V88">
        <f t="shared" si="23"/>
        <v>-8.4</v>
      </c>
      <c r="W88">
        <f t="shared" si="24"/>
        <v>54.1</v>
      </c>
      <c r="X88">
        <f t="shared" si="25"/>
        <v>80.8</v>
      </c>
      <c r="Y88">
        <f t="shared" si="26"/>
        <v>28.4</v>
      </c>
      <c r="Z88">
        <f t="shared" si="27"/>
        <v>0</v>
      </c>
      <c r="AA88">
        <f t="shared" si="28"/>
        <v>1.28</v>
      </c>
      <c r="AB88">
        <f t="shared" si="29"/>
        <v>7.55</v>
      </c>
      <c r="AC88">
        <f t="shared" si="33"/>
        <v>0.222</v>
      </c>
      <c r="AD88">
        <f t="shared" si="34"/>
        <v>0.29599999999999999</v>
      </c>
      <c r="AE88">
        <f t="shared" si="38"/>
        <v>0.68400000000000005</v>
      </c>
      <c r="AF88" s="19">
        <f t="shared" si="35"/>
        <v>0.3</v>
      </c>
      <c r="AG88" s="18">
        <f t="shared" si="31"/>
        <v>0.3</v>
      </c>
      <c r="AH88" s="14">
        <f t="shared" si="36"/>
        <v>0.23200000000000001</v>
      </c>
      <c r="AI88" s="14">
        <f t="shared" si="37"/>
        <v>0.58499999999999996</v>
      </c>
      <c r="AK88" s="5">
        <v>19.79</v>
      </c>
      <c r="AL88" s="5"/>
      <c r="AM88" s="5"/>
      <c r="AN88" s="5"/>
    </row>
    <row r="89" spans="1:40" x14ac:dyDescent="0.25">
      <c r="A89" s="3">
        <v>85</v>
      </c>
      <c r="B89" s="4">
        <v>24</v>
      </c>
      <c r="C89" s="4">
        <v>129.90416666666667</v>
      </c>
      <c r="D89" s="4">
        <v>-2.4231666666666665</v>
      </c>
      <c r="E89" s="4">
        <v>2.9830000000000001</v>
      </c>
      <c r="F89" s="4">
        <v>-6.3879999999999999</v>
      </c>
      <c r="G89" s="4">
        <v>75.387500000000003</v>
      </c>
      <c r="H89" s="4">
        <v>95.2</v>
      </c>
      <c r="I89" s="4">
        <v>57.1</v>
      </c>
      <c r="J89" s="4">
        <v>0</v>
      </c>
      <c r="K89" s="4">
        <v>1.6354166666666661</v>
      </c>
      <c r="L89" s="4">
        <v>8.56</v>
      </c>
      <c r="M89" s="4">
        <v>0.22500000000000001</v>
      </c>
      <c r="N89" s="4">
        <v>0.29299999999999998</v>
      </c>
      <c r="O89" s="4">
        <v>0.67500000000000004</v>
      </c>
      <c r="Q89">
        <f t="shared" si="32"/>
        <v>85</v>
      </c>
      <c r="R89">
        <f t="shared" si="19"/>
        <v>24</v>
      </c>
      <c r="S89">
        <f t="shared" si="20"/>
        <v>11.22</v>
      </c>
      <c r="T89">
        <f t="shared" si="21"/>
        <v>-2.4</v>
      </c>
      <c r="U89">
        <f t="shared" si="22"/>
        <v>3</v>
      </c>
      <c r="V89">
        <f t="shared" si="23"/>
        <v>-6.4</v>
      </c>
      <c r="W89">
        <f t="shared" si="24"/>
        <v>75.400000000000006</v>
      </c>
      <c r="X89">
        <f t="shared" si="25"/>
        <v>95.2</v>
      </c>
      <c r="Y89">
        <f t="shared" si="26"/>
        <v>57.1</v>
      </c>
      <c r="Z89">
        <f t="shared" si="27"/>
        <v>0</v>
      </c>
      <c r="AA89">
        <f t="shared" si="28"/>
        <v>1.64</v>
      </c>
      <c r="AB89">
        <f t="shared" si="29"/>
        <v>8.56</v>
      </c>
      <c r="AC89">
        <f t="shared" si="33"/>
        <v>0.22500000000000001</v>
      </c>
      <c r="AD89">
        <f t="shared" si="34"/>
        <v>0.29299999999999998</v>
      </c>
      <c r="AE89">
        <f t="shared" si="38"/>
        <v>0.67500000000000004</v>
      </c>
      <c r="AF89" s="19">
        <f t="shared" si="35"/>
        <v>0</v>
      </c>
      <c r="AG89" s="18">
        <f t="shared" si="31"/>
        <v>0</v>
      </c>
      <c r="AH89" s="14">
        <f t="shared" si="36"/>
        <v>0.432</v>
      </c>
      <c r="AI89" s="14">
        <f t="shared" si="37"/>
        <v>0.32500000000000001</v>
      </c>
      <c r="AK89" s="5">
        <v>20.05</v>
      </c>
      <c r="AL89" s="5"/>
      <c r="AM89" s="5"/>
      <c r="AN89" s="5"/>
    </row>
    <row r="90" spans="1:40" x14ac:dyDescent="0.25">
      <c r="A90" s="3">
        <v>86</v>
      </c>
      <c r="B90" s="4">
        <v>24</v>
      </c>
      <c r="C90" s="4">
        <v>121.72083333333335</v>
      </c>
      <c r="D90" s="4">
        <v>-3.1853750000000005</v>
      </c>
      <c r="E90" s="4">
        <v>1.6970000000000001</v>
      </c>
      <c r="F90" s="4">
        <v>-6.6740000000000004</v>
      </c>
      <c r="G90" s="4">
        <v>83.94583333333334</v>
      </c>
      <c r="H90" s="4">
        <v>97.2</v>
      </c>
      <c r="I90" s="4">
        <v>65.2</v>
      </c>
      <c r="J90" s="4">
        <v>0.2</v>
      </c>
      <c r="K90" s="4">
        <v>0.88083333333333336</v>
      </c>
      <c r="L90" s="4">
        <v>7.55</v>
      </c>
      <c r="M90" s="4">
        <v>0.221</v>
      </c>
      <c r="N90" s="4">
        <v>0.28899999999999998</v>
      </c>
      <c r="O90" s="4">
        <v>0.66400000000000003</v>
      </c>
      <c r="Q90">
        <f t="shared" si="32"/>
        <v>86</v>
      </c>
      <c r="R90">
        <f t="shared" si="19"/>
        <v>24</v>
      </c>
      <c r="S90">
        <f t="shared" si="20"/>
        <v>10.52</v>
      </c>
      <c r="T90">
        <f t="shared" si="21"/>
        <v>-3.2</v>
      </c>
      <c r="U90">
        <f t="shared" si="22"/>
        <v>1.7</v>
      </c>
      <c r="V90">
        <f t="shared" si="23"/>
        <v>-6.7</v>
      </c>
      <c r="W90">
        <f t="shared" si="24"/>
        <v>83.9</v>
      </c>
      <c r="X90">
        <f t="shared" si="25"/>
        <v>97.2</v>
      </c>
      <c r="Y90">
        <f t="shared" si="26"/>
        <v>65.2</v>
      </c>
      <c r="Z90">
        <f t="shared" si="27"/>
        <v>0.2</v>
      </c>
      <c r="AA90">
        <f t="shared" si="28"/>
        <v>0.88</v>
      </c>
      <c r="AB90">
        <f t="shared" si="29"/>
        <v>7.55</v>
      </c>
      <c r="AC90">
        <f t="shared" si="33"/>
        <v>0.221</v>
      </c>
      <c r="AD90">
        <f t="shared" si="34"/>
        <v>0.28899999999999998</v>
      </c>
      <c r="AE90">
        <f t="shared" si="38"/>
        <v>0.66400000000000003</v>
      </c>
      <c r="AF90" s="19">
        <f t="shared" si="35"/>
        <v>0</v>
      </c>
      <c r="AG90" s="18">
        <f t="shared" si="31"/>
        <v>0</v>
      </c>
      <c r="AH90" s="14">
        <f t="shared" si="36"/>
        <v>0.45</v>
      </c>
      <c r="AI90" s="14">
        <f t="shared" si="37"/>
        <v>0.24</v>
      </c>
      <c r="AK90" s="5">
        <v>20.309999999999999</v>
      </c>
      <c r="AL90" s="5"/>
      <c r="AM90" s="5"/>
      <c r="AN90" s="5"/>
    </row>
    <row r="91" spans="1:40" x14ac:dyDescent="0.25">
      <c r="A91" s="3">
        <v>87</v>
      </c>
      <c r="B91" s="4">
        <v>24</v>
      </c>
      <c r="C91" s="4">
        <v>62.320833333333326</v>
      </c>
      <c r="D91" s="4">
        <v>-4.4007083333333332</v>
      </c>
      <c r="E91" s="4">
        <v>-2.7120000000000002</v>
      </c>
      <c r="F91" s="4">
        <v>-6.61</v>
      </c>
      <c r="G91" s="4">
        <v>94.741666666666674</v>
      </c>
      <c r="H91" s="4">
        <v>97.3</v>
      </c>
      <c r="I91" s="4">
        <v>88.8</v>
      </c>
      <c r="J91" s="4">
        <v>0</v>
      </c>
      <c r="K91" s="4">
        <v>1.6999999999999995</v>
      </c>
      <c r="L91" s="4">
        <v>7.55</v>
      </c>
      <c r="M91" s="4">
        <v>0.22</v>
      </c>
      <c r="N91" s="4">
        <v>0.28699999999999998</v>
      </c>
      <c r="O91" s="4">
        <v>1.089</v>
      </c>
      <c r="Q91">
        <f t="shared" si="32"/>
        <v>87</v>
      </c>
      <c r="R91">
        <f t="shared" si="19"/>
        <v>24</v>
      </c>
      <c r="S91">
        <f t="shared" si="20"/>
        <v>5.38</v>
      </c>
      <c r="T91">
        <f t="shared" si="21"/>
        <v>-4.4000000000000004</v>
      </c>
      <c r="U91">
        <f t="shared" si="22"/>
        <v>-2.7</v>
      </c>
      <c r="V91">
        <f t="shared" si="23"/>
        <v>-6.6</v>
      </c>
      <c r="W91">
        <f t="shared" si="24"/>
        <v>94.7</v>
      </c>
      <c r="X91">
        <f t="shared" si="25"/>
        <v>97.3</v>
      </c>
      <c r="Y91">
        <f t="shared" si="26"/>
        <v>88.8</v>
      </c>
      <c r="Z91">
        <f t="shared" si="27"/>
        <v>0</v>
      </c>
      <c r="AA91">
        <f t="shared" si="28"/>
        <v>1.7</v>
      </c>
      <c r="AB91">
        <f t="shared" si="29"/>
        <v>7.55</v>
      </c>
      <c r="AC91">
        <f t="shared" si="33"/>
        <v>0.22</v>
      </c>
      <c r="AD91">
        <f t="shared" si="34"/>
        <v>0.28699999999999998</v>
      </c>
      <c r="AE91" s="15">
        <v>0.78</v>
      </c>
      <c r="AF91" s="19">
        <f t="shared" si="35"/>
        <v>15.1</v>
      </c>
      <c r="AG91" s="18">
        <f t="shared" si="31"/>
        <v>15.1</v>
      </c>
      <c r="AH91" s="14">
        <f t="shared" si="36"/>
        <v>0.44400000000000001</v>
      </c>
      <c r="AI91" s="14">
        <f t="shared" si="37"/>
        <v>5.6000000000000001E-2</v>
      </c>
      <c r="AK91" s="5">
        <v>20.57</v>
      </c>
      <c r="AL91" s="5"/>
      <c r="AM91" s="5"/>
      <c r="AN91" s="5"/>
    </row>
    <row r="92" spans="1:40" x14ac:dyDescent="0.25">
      <c r="A92" s="3">
        <v>88</v>
      </c>
      <c r="B92" s="4">
        <v>24</v>
      </c>
      <c r="C92" s="4">
        <v>115.52499999999999</v>
      </c>
      <c r="D92" s="4">
        <v>-3.8132916666666663</v>
      </c>
      <c r="E92" s="4">
        <v>-0.36699999999999999</v>
      </c>
      <c r="F92" s="4">
        <v>-7.3810000000000002</v>
      </c>
      <c r="G92" s="4">
        <v>96.987500000000011</v>
      </c>
      <c r="H92" s="4">
        <v>98.3</v>
      </c>
      <c r="I92" s="4">
        <v>95.6</v>
      </c>
      <c r="J92" s="4">
        <v>7.8000000000000007</v>
      </c>
      <c r="K92" s="4">
        <v>0.60833333333333328</v>
      </c>
      <c r="L92" s="4">
        <v>6.04</v>
      </c>
      <c r="M92" s="4">
        <v>0.22</v>
      </c>
      <c r="N92" s="4">
        <v>0.28399999999999997</v>
      </c>
      <c r="O92" s="4">
        <v>0.76200000000000001</v>
      </c>
      <c r="Q92">
        <f t="shared" si="32"/>
        <v>88</v>
      </c>
      <c r="R92">
        <f t="shared" si="19"/>
        <v>24</v>
      </c>
      <c r="S92">
        <f t="shared" si="20"/>
        <v>9.98</v>
      </c>
      <c r="T92">
        <f t="shared" si="21"/>
        <v>-3.8</v>
      </c>
      <c r="U92">
        <f t="shared" si="22"/>
        <v>-0.4</v>
      </c>
      <c r="V92">
        <f t="shared" si="23"/>
        <v>-7.4</v>
      </c>
      <c r="W92">
        <f t="shared" si="24"/>
        <v>97</v>
      </c>
      <c r="X92">
        <f t="shared" si="25"/>
        <v>98.3</v>
      </c>
      <c r="Y92">
        <f t="shared" si="26"/>
        <v>95.6</v>
      </c>
      <c r="Z92">
        <f t="shared" si="27"/>
        <v>7.8</v>
      </c>
      <c r="AA92">
        <f t="shared" si="28"/>
        <v>0.61</v>
      </c>
      <c r="AB92">
        <f t="shared" si="29"/>
        <v>6.04</v>
      </c>
      <c r="AC92">
        <f t="shared" si="33"/>
        <v>0.22</v>
      </c>
      <c r="AD92">
        <f t="shared" si="34"/>
        <v>0.28399999999999997</v>
      </c>
      <c r="AE92">
        <f t="shared" si="38"/>
        <v>0.76200000000000001</v>
      </c>
      <c r="AF92" s="19">
        <f t="shared" si="35"/>
        <v>0</v>
      </c>
      <c r="AG92" s="18">
        <f t="shared" si="31"/>
        <v>0</v>
      </c>
      <c r="AH92" s="14">
        <f t="shared" si="36"/>
        <v>0.56699999999999995</v>
      </c>
      <c r="AI92" s="14">
        <f t="shared" si="37"/>
        <v>2.5999999999999999E-2</v>
      </c>
      <c r="AK92" s="5">
        <v>20.83</v>
      </c>
      <c r="AL92" s="5"/>
      <c r="AM92" s="5"/>
      <c r="AN92" s="5"/>
    </row>
    <row r="93" spans="1:40" x14ac:dyDescent="0.25">
      <c r="A93" s="3">
        <v>89</v>
      </c>
      <c r="B93" s="4">
        <v>24</v>
      </c>
      <c r="C93" s="4">
        <v>131.09583333333333</v>
      </c>
      <c r="D93" s="4">
        <v>-3.6295416666666669</v>
      </c>
      <c r="E93" s="4">
        <v>0.90700000000000003</v>
      </c>
      <c r="F93" s="4">
        <v>-7.2190000000000003</v>
      </c>
      <c r="G93" s="4">
        <v>92.041666666666671</v>
      </c>
      <c r="H93" s="4">
        <v>97.5</v>
      </c>
      <c r="I93" s="4">
        <v>79.5</v>
      </c>
      <c r="J93" s="4">
        <v>6.6000000000000005</v>
      </c>
      <c r="K93" s="4">
        <v>0.33624999999999999</v>
      </c>
      <c r="L93" s="4">
        <v>4.53</v>
      </c>
      <c r="M93" s="4">
        <v>0.219</v>
      </c>
      <c r="N93" s="4">
        <v>0.28199999999999997</v>
      </c>
      <c r="O93" s="4">
        <v>0.85</v>
      </c>
      <c r="Q93">
        <f t="shared" si="32"/>
        <v>89</v>
      </c>
      <c r="R93">
        <f t="shared" si="19"/>
        <v>24</v>
      </c>
      <c r="S93">
        <f t="shared" si="20"/>
        <v>11.33</v>
      </c>
      <c r="T93">
        <f t="shared" si="21"/>
        <v>-3.6</v>
      </c>
      <c r="U93">
        <f t="shared" si="22"/>
        <v>0.9</v>
      </c>
      <c r="V93">
        <f t="shared" si="23"/>
        <v>-7.2</v>
      </c>
      <c r="W93">
        <f t="shared" si="24"/>
        <v>92</v>
      </c>
      <c r="X93">
        <f t="shared" si="25"/>
        <v>97.5</v>
      </c>
      <c r="Y93">
        <f t="shared" si="26"/>
        <v>79.5</v>
      </c>
      <c r="Z93">
        <f t="shared" si="27"/>
        <v>6.6</v>
      </c>
      <c r="AA93">
        <f t="shared" si="28"/>
        <v>0.34</v>
      </c>
      <c r="AB93">
        <f t="shared" si="29"/>
        <v>4.53</v>
      </c>
      <c r="AC93">
        <f t="shared" si="33"/>
        <v>0.219</v>
      </c>
      <c r="AD93">
        <f t="shared" si="34"/>
        <v>0.28199999999999997</v>
      </c>
      <c r="AE93">
        <f t="shared" si="38"/>
        <v>0.85</v>
      </c>
      <c r="AF93" s="19">
        <f t="shared" si="35"/>
        <v>11.4</v>
      </c>
      <c r="AG93" s="18">
        <f t="shared" si="31"/>
        <v>11.4</v>
      </c>
      <c r="AH93" s="14">
        <f t="shared" si="36"/>
        <v>0.51800000000000002</v>
      </c>
      <c r="AI93" s="14">
        <f t="shared" si="37"/>
        <v>0.13400000000000001</v>
      </c>
      <c r="AK93" s="5">
        <v>21.1</v>
      </c>
      <c r="AL93" s="5"/>
      <c r="AM93" s="5"/>
      <c r="AN93" s="5"/>
    </row>
    <row r="94" spans="1:40" x14ac:dyDescent="0.25">
      <c r="A94" s="3">
        <v>90</v>
      </c>
      <c r="B94" s="4">
        <v>24</v>
      </c>
      <c r="C94" s="4">
        <v>189.42499999999998</v>
      </c>
      <c r="D94" s="4">
        <v>-3.9320416666666662</v>
      </c>
      <c r="E94" s="4">
        <v>1.5609999999999999</v>
      </c>
      <c r="F94" s="4">
        <v>-9.8160000000000007</v>
      </c>
      <c r="G94" s="4">
        <v>75.087499999999991</v>
      </c>
      <c r="H94" s="4">
        <v>94.9</v>
      </c>
      <c r="I94" s="4">
        <v>50.5</v>
      </c>
      <c r="J94" s="4">
        <v>0.2</v>
      </c>
      <c r="K94" s="4">
        <v>0.33416666666666667</v>
      </c>
      <c r="L94" s="4">
        <v>5.03</v>
      </c>
      <c r="M94" s="4">
        <v>0.219</v>
      </c>
      <c r="N94" s="4">
        <v>0.28100000000000003</v>
      </c>
      <c r="O94" s="4">
        <v>0.83399999999999996</v>
      </c>
      <c r="Q94">
        <f t="shared" si="32"/>
        <v>90</v>
      </c>
      <c r="R94">
        <f t="shared" si="19"/>
        <v>24</v>
      </c>
      <c r="S94">
        <f t="shared" si="20"/>
        <v>16.37</v>
      </c>
      <c r="T94">
        <f t="shared" si="21"/>
        <v>-3.9</v>
      </c>
      <c r="U94">
        <f t="shared" si="22"/>
        <v>1.6</v>
      </c>
      <c r="V94">
        <f t="shared" si="23"/>
        <v>-9.8000000000000007</v>
      </c>
      <c r="W94">
        <f t="shared" si="24"/>
        <v>75.099999999999994</v>
      </c>
      <c r="X94">
        <f t="shared" si="25"/>
        <v>94.9</v>
      </c>
      <c r="Y94">
        <f t="shared" si="26"/>
        <v>50.5</v>
      </c>
      <c r="Z94">
        <f t="shared" si="27"/>
        <v>0.2</v>
      </c>
      <c r="AA94">
        <f t="shared" si="28"/>
        <v>0.33</v>
      </c>
      <c r="AB94">
        <f t="shared" si="29"/>
        <v>5.03</v>
      </c>
      <c r="AC94">
        <f t="shared" si="33"/>
        <v>0.219</v>
      </c>
      <c r="AD94">
        <f t="shared" si="34"/>
        <v>0.28100000000000003</v>
      </c>
      <c r="AE94">
        <f t="shared" si="38"/>
        <v>0.83399999999999996</v>
      </c>
      <c r="AF94" s="19">
        <f t="shared" si="35"/>
        <v>0</v>
      </c>
      <c r="AG94" s="18">
        <f t="shared" si="31"/>
        <v>0</v>
      </c>
      <c r="AH94" s="14">
        <f t="shared" si="36"/>
        <v>0.34599999999999997</v>
      </c>
      <c r="AI94" s="14">
        <f t="shared" si="37"/>
        <v>0.33900000000000002</v>
      </c>
      <c r="AK94" s="5">
        <v>21.36</v>
      </c>
      <c r="AL94" s="5"/>
      <c r="AM94" s="5"/>
      <c r="AN94" s="5"/>
    </row>
    <row r="95" spans="1:40" x14ac:dyDescent="0.25">
      <c r="A95" s="3">
        <v>91</v>
      </c>
      <c r="B95" s="4">
        <v>24</v>
      </c>
      <c r="C95" s="4">
        <v>226.77083333333334</v>
      </c>
      <c r="D95" s="4">
        <v>-1.3542083333333332</v>
      </c>
      <c r="E95" s="4">
        <v>4.4539999999999997</v>
      </c>
      <c r="F95" s="4">
        <v>-6.77</v>
      </c>
      <c r="G95" s="4">
        <v>71.995833333333351</v>
      </c>
      <c r="H95" s="4">
        <v>94.1</v>
      </c>
      <c r="I95" s="4">
        <v>50.5</v>
      </c>
      <c r="J95" s="4">
        <v>0.2</v>
      </c>
      <c r="K95" s="4">
        <v>1.3425000000000005</v>
      </c>
      <c r="L95" s="4">
        <v>7.55</v>
      </c>
      <c r="M95" s="4">
        <v>0.218</v>
      </c>
      <c r="N95" s="4">
        <v>0.27900000000000003</v>
      </c>
      <c r="O95" s="4">
        <v>0.79900000000000004</v>
      </c>
      <c r="Q95">
        <f t="shared" si="32"/>
        <v>91</v>
      </c>
      <c r="R95">
        <f t="shared" si="19"/>
        <v>24</v>
      </c>
      <c r="S95">
        <f t="shared" si="20"/>
        <v>19.59</v>
      </c>
      <c r="T95">
        <f t="shared" si="21"/>
        <v>-1.4</v>
      </c>
      <c r="U95">
        <f t="shared" si="22"/>
        <v>4.5</v>
      </c>
      <c r="V95">
        <f t="shared" si="23"/>
        <v>-6.8</v>
      </c>
      <c r="W95">
        <f t="shared" si="24"/>
        <v>72</v>
      </c>
      <c r="X95">
        <f t="shared" si="25"/>
        <v>94.1</v>
      </c>
      <c r="Y95">
        <f t="shared" si="26"/>
        <v>50.5</v>
      </c>
      <c r="Z95">
        <f t="shared" si="27"/>
        <v>0.2</v>
      </c>
      <c r="AA95">
        <f t="shared" si="28"/>
        <v>1.34</v>
      </c>
      <c r="AB95">
        <f t="shared" si="29"/>
        <v>7.55</v>
      </c>
      <c r="AC95">
        <f t="shared" si="33"/>
        <v>0.218</v>
      </c>
      <c r="AD95">
        <f t="shared" si="34"/>
        <v>0.27900000000000003</v>
      </c>
      <c r="AE95">
        <f t="shared" si="38"/>
        <v>0.79900000000000004</v>
      </c>
      <c r="AF95" s="19">
        <f t="shared" si="35"/>
        <v>0</v>
      </c>
      <c r="AG95" s="18">
        <f t="shared" si="31"/>
        <v>0</v>
      </c>
      <c r="AH95" s="14">
        <f t="shared" si="36"/>
        <v>0.42499999999999999</v>
      </c>
      <c r="AI95" s="14">
        <f t="shared" si="37"/>
        <v>0.41699999999999998</v>
      </c>
      <c r="AK95" s="5">
        <v>21.62</v>
      </c>
      <c r="AL95" s="5"/>
      <c r="AM95" s="5"/>
      <c r="AN95" s="5"/>
    </row>
    <row r="96" spans="1:40" x14ac:dyDescent="0.25">
      <c r="A96" s="3">
        <v>92</v>
      </c>
      <c r="B96" s="4">
        <v>24</v>
      </c>
      <c r="C96" s="4">
        <v>232.8666666666667</v>
      </c>
      <c r="D96" s="4">
        <v>3.3424166666666668</v>
      </c>
      <c r="E96" s="4">
        <v>9.4849999999999994</v>
      </c>
      <c r="F96" s="4">
        <v>-2.4790000000000001</v>
      </c>
      <c r="G96" s="4">
        <v>66.26666666666668</v>
      </c>
      <c r="H96" s="4">
        <v>83.1</v>
      </c>
      <c r="I96" s="4">
        <v>40.200000000000003</v>
      </c>
      <c r="J96" s="4">
        <v>0</v>
      </c>
      <c r="K96" s="4">
        <v>1.3425000000000002</v>
      </c>
      <c r="L96" s="4">
        <v>10.57</v>
      </c>
      <c r="M96" s="4">
        <v>0.224</v>
      </c>
      <c r="N96" s="4">
        <v>0.29699999999999999</v>
      </c>
      <c r="O96" s="4">
        <v>0.73699999999999999</v>
      </c>
      <c r="Q96">
        <f t="shared" si="32"/>
        <v>92</v>
      </c>
      <c r="R96">
        <f t="shared" si="19"/>
        <v>24</v>
      </c>
      <c r="S96">
        <f t="shared" si="20"/>
        <v>20.12</v>
      </c>
      <c r="T96">
        <f t="shared" si="21"/>
        <v>3.3</v>
      </c>
      <c r="U96">
        <f t="shared" si="22"/>
        <v>9.5</v>
      </c>
      <c r="V96">
        <f t="shared" si="23"/>
        <v>-2.5</v>
      </c>
      <c r="W96">
        <f t="shared" si="24"/>
        <v>66.3</v>
      </c>
      <c r="X96">
        <f t="shared" si="25"/>
        <v>83.1</v>
      </c>
      <c r="Y96">
        <f t="shared" si="26"/>
        <v>40.200000000000003</v>
      </c>
      <c r="Z96">
        <f t="shared" si="27"/>
        <v>0</v>
      </c>
      <c r="AA96">
        <f t="shared" si="28"/>
        <v>1.34</v>
      </c>
      <c r="AB96">
        <f t="shared" si="29"/>
        <v>10.57</v>
      </c>
      <c r="AC96">
        <f t="shared" si="33"/>
        <v>0.224</v>
      </c>
      <c r="AD96">
        <f t="shared" si="34"/>
        <v>0.29699999999999999</v>
      </c>
      <c r="AE96">
        <f t="shared" si="38"/>
        <v>0.73699999999999999</v>
      </c>
      <c r="AF96" s="19">
        <f t="shared" si="35"/>
        <v>0</v>
      </c>
      <c r="AG96" s="18">
        <f t="shared" si="31"/>
        <v>0</v>
      </c>
      <c r="AH96" s="14">
        <f t="shared" si="36"/>
        <v>0.47699999999999998</v>
      </c>
      <c r="AI96" s="14">
        <f t="shared" si="37"/>
        <v>0.71</v>
      </c>
      <c r="AK96" s="5">
        <v>21.88</v>
      </c>
      <c r="AL96" s="5"/>
      <c r="AM96" s="5"/>
      <c r="AN96" s="5"/>
    </row>
    <row r="97" spans="1:40" x14ac:dyDescent="0.25">
      <c r="A97" s="3">
        <v>93</v>
      </c>
      <c r="B97" s="4">
        <v>24</v>
      </c>
      <c r="C97" s="4">
        <v>154.17083333333335</v>
      </c>
      <c r="D97" s="4">
        <v>6.3205833333333326</v>
      </c>
      <c r="E97" s="4">
        <v>10.907</v>
      </c>
      <c r="F97" s="4">
        <v>-0.311</v>
      </c>
      <c r="G97" s="4">
        <v>66.55416666666666</v>
      </c>
      <c r="H97" s="4">
        <v>85.6</v>
      </c>
      <c r="I97" s="4">
        <v>48</v>
      </c>
      <c r="J97" s="4">
        <v>0</v>
      </c>
      <c r="K97" s="4">
        <v>2.9145833333333342</v>
      </c>
      <c r="L97" s="4">
        <v>10.57</v>
      </c>
      <c r="M97" s="4">
        <v>0.23499999999999999</v>
      </c>
      <c r="N97" s="4">
        <v>0.32400000000000001</v>
      </c>
      <c r="O97" s="4">
        <v>0.67900000000000005</v>
      </c>
      <c r="Q97">
        <f t="shared" si="32"/>
        <v>93</v>
      </c>
      <c r="R97">
        <f t="shared" si="19"/>
        <v>24</v>
      </c>
      <c r="S97">
        <f t="shared" si="20"/>
        <v>13.32</v>
      </c>
      <c r="T97">
        <f t="shared" si="21"/>
        <v>6.3</v>
      </c>
      <c r="U97">
        <f t="shared" si="22"/>
        <v>10.9</v>
      </c>
      <c r="V97">
        <f t="shared" si="23"/>
        <v>-0.3</v>
      </c>
      <c r="W97">
        <f t="shared" si="24"/>
        <v>66.599999999999994</v>
      </c>
      <c r="X97">
        <f t="shared" si="25"/>
        <v>85.6</v>
      </c>
      <c r="Y97">
        <f t="shared" si="26"/>
        <v>48</v>
      </c>
      <c r="Z97">
        <f t="shared" si="27"/>
        <v>0</v>
      </c>
      <c r="AA97">
        <f t="shared" si="28"/>
        <v>2.91</v>
      </c>
      <c r="AB97">
        <f t="shared" si="29"/>
        <v>10.57</v>
      </c>
      <c r="AC97">
        <f t="shared" si="33"/>
        <v>0.23499999999999999</v>
      </c>
      <c r="AD97">
        <f t="shared" si="34"/>
        <v>0.32400000000000001</v>
      </c>
      <c r="AE97">
        <f t="shared" si="38"/>
        <v>0.67900000000000005</v>
      </c>
      <c r="AF97" s="19">
        <f t="shared" si="35"/>
        <v>0</v>
      </c>
      <c r="AG97" s="18">
        <f t="shared" si="31"/>
        <v>0</v>
      </c>
      <c r="AH97" s="14">
        <f t="shared" si="36"/>
        <v>0.626</v>
      </c>
      <c r="AI97" s="14">
        <f t="shared" si="37"/>
        <v>0.67800000000000005</v>
      </c>
      <c r="AK97" s="5">
        <v>22.13</v>
      </c>
      <c r="AL97" s="5"/>
      <c r="AM97" s="5"/>
      <c r="AN97" s="5"/>
    </row>
    <row r="98" spans="1:40" x14ac:dyDescent="0.25">
      <c r="A98" s="3">
        <v>94</v>
      </c>
      <c r="B98" s="4">
        <v>24</v>
      </c>
      <c r="C98" s="4">
        <v>237.91249999999999</v>
      </c>
      <c r="D98" s="4">
        <v>-2.2601666666666667</v>
      </c>
      <c r="E98" s="4">
        <v>2.6640000000000001</v>
      </c>
      <c r="F98" s="4">
        <v>-5.48</v>
      </c>
      <c r="G98" s="4">
        <v>61.337499999999984</v>
      </c>
      <c r="H98" s="4">
        <v>81.099999999999994</v>
      </c>
      <c r="I98" s="4">
        <v>40.6</v>
      </c>
      <c r="J98" s="4">
        <v>0</v>
      </c>
      <c r="K98" s="4">
        <v>1.9295833333333334</v>
      </c>
      <c r="L98" s="4">
        <v>8.56</v>
      </c>
      <c r="M98" s="4">
        <v>0.23200000000000001</v>
      </c>
      <c r="N98" s="4">
        <v>0.32100000000000001</v>
      </c>
      <c r="O98" s="4">
        <v>0.65900000000000003</v>
      </c>
      <c r="Q98">
        <f t="shared" si="32"/>
        <v>94</v>
      </c>
      <c r="R98">
        <f t="shared" si="19"/>
        <v>24</v>
      </c>
      <c r="S98">
        <f t="shared" si="20"/>
        <v>20.56</v>
      </c>
      <c r="T98">
        <f t="shared" si="21"/>
        <v>-2.2999999999999998</v>
      </c>
      <c r="U98">
        <f t="shared" si="22"/>
        <v>2.7</v>
      </c>
      <c r="V98">
        <f t="shared" si="23"/>
        <v>-5.5</v>
      </c>
      <c r="W98">
        <f t="shared" si="24"/>
        <v>61.3</v>
      </c>
      <c r="X98">
        <f t="shared" si="25"/>
        <v>81.099999999999994</v>
      </c>
      <c r="Y98">
        <f t="shared" si="26"/>
        <v>40.6</v>
      </c>
      <c r="Z98">
        <f t="shared" si="27"/>
        <v>0</v>
      </c>
      <c r="AA98">
        <f t="shared" si="28"/>
        <v>1.93</v>
      </c>
      <c r="AB98">
        <f t="shared" si="29"/>
        <v>8.56</v>
      </c>
      <c r="AC98">
        <f t="shared" si="33"/>
        <v>0.23200000000000001</v>
      </c>
      <c r="AD98">
        <f t="shared" si="34"/>
        <v>0.32100000000000001</v>
      </c>
      <c r="AE98">
        <f t="shared" si="38"/>
        <v>0.65900000000000003</v>
      </c>
      <c r="AF98" s="19">
        <f t="shared" si="35"/>
        <v>0</v>
      </c>
      <c r="AG98" s="18">
        <f t="shared" si="31"/>
        <v>0</v>
      </c>
      <c r="AH98" s="14">
        <f t="shared" si="36"/>
        <v>0.30099999999999999</v>
      </c>
      <c r="AI98" s="14">
        <f t="shared" si="37"/>
        <v>0.44</v>
      </c>
      <c r="AK98" s="5">
        <v>22.39</v>
      </c>
      <c r="AL98" s="5"/>
      <c r="AM98" s="5"/>
      <c r="AN98" s="5"/>
    </row>
    <row r="99" spans="1:40" x14ac:dyDescent="0.25">
      <c r="A99" s="3">
        <v>95</v>
      </c>
      <c r="B99" s="4">
        <v>24</v>
      </c>
      <c r="C99" s="4">
        <v>113.7</v>
      </c>
      <c r="D99" s="4">
        <v>-3.8658333333333332</v>
      </c>
      <c r="E99" s="4">
        <v>-1.3839999999999999</v>
      </c>
      <c r="F99" s="4">
        <v>-6.6420000000000003</v>
      </c>
      <c r="G99" s="4">
        <v>90.912500000000009</v>
      </c>
      <c r="H99" s="4">
        <v>95.9</v>
      </c>
      <c r="I99" s="4">
        <v>82.3</v>
      </c>
      <c r="J99" s="4">
        <v>2.6000000000000005</v>
      </c>
      <c r="K99" s="4">
        <v>2.6004166666666673</v>
      </c>
      <c r="L99" s="4">
        <v>9.56</v>
      </c>
      <c r="M99" s="4">
        <v>0.23200000000000001</v>
      </c>
      <c r="N99" s="4">
        <v>0.318</v>
      </c>
      <c r="O99" s="4">
        <v>0.70399999999999996</v>
      </c>
      <c r="Q99">
        <f t="shared" si="32"/>
        <v>95</v>
      </c>
      <c r="R99">
        <f t="shared" si="19"/>
        <v>24</v>
      </c>
      <c r="S99">
        <f t="shared" si="20"/>
        <v>9.82</v>
      </c>
      <c r="T99">
        <f t="shared" si="21"/>
        <v>-3.9</v>
      </c>
      <c r="U99">
        <f t="shared" si="22"/>
        <v>-1.4</v>
      </c>
      <c r="V99">
        <f t="shared" si="23"/>
        <v>-6.6</v>
      </c>
      <c r="W99">
        <f t="shared" si="24"/>
        <v>90.9</v>
      </c>
      <c r="X99">
        <f t="shared" si="25"/>
        <v>95.9</v>
      </c>
      <c r="Y99">
        <f t="shared" si="26"/>
        <v>82.3</v>
      </c>
      <c r="Z99">
        <f t="shared" si="27"/>
        <v>2.6</v>
      </c>
      <c r="AA99">
        <f t="shared" si="28"/>
        <v>2.6</v>
      </c>
      <c r="AB99">
        <f t="shared" si="29"/>
        <v>9.56</v>
      </c>
      <c r="AC99">
        <f t="shared" si="33"/>
        <v>0.23200000000000001</v>
      </c>
      <c r="AD99">
        <f t="shared" si="34"/>
        <v>0.318</v>
      </c>
      <c r="AE99">
        <f t="shared" si="38"/>
        <v>0.70399999999999996</v>
      </c>
      <c r="AF99" s="19">
        <f t="shared" si="35"/>
        <v>5.8</v>
      </c>
      <c r="AG99" s="18">
        <f t="shared" si="31"/>
        <v>5.8</v>
      </c>
      <c r="AH99" s="14">
        <f t="shared" si="36"/>
        <v>0.45300000000000001</v>
      </c>
      <c r="AI99" s="14">
        <f t="shared" si="37"/>
        <v>9.7000000000000003E-2</v>
      </c>
      <c r="AK99" s="5">
        <v>22.65</v>
      </c>
      <c r="AL99" s="5"/>
      <c r="AM99" s="5"/>
      <c r="AN99" s="5"/>
    </row>
    <row r="100" spans="1:40" x14ac:dyDescent="0.25">
      <c r="A100" s="3">
        <v>96</v>
      </c>
      <c r="B100" s="4">
        <v>24</v>
      </c>
      <c r="C100" s="4">
        <v>118.8</v>
      </c>
      <c r="D100" s="4">
        <v>-3.1864999999999992</v>
      </c>
      <c r="E100" s="4">
        <v>2.4E-2</v>
      </c>
      <c r="F100" s="4">
        <v>-4.7430000000000003</v>
      </c>
      <c r="G100" s="4">
        <v>96.637500000000031</v>
      </c>
      <c r="H100" s="4">
        <v>97.8</v>
      </c>
      <c r="I100" s="4">
        <v>95.9</v>
      </c>
      <c r="J100" s="4">
        <v>5.8000000000000007</v>
      </c>
      <c r="K100" s="4">
        <v>2.4320833333333334</v>
      </c>
      <c r="L100" s="4">
        <v>9.06</v>
      </c>
      <c r="M100" s="4">
        <v>0.23200000000000001</v>
      </c>
      <c r="N100" s="4">
        <v>0.312</v>
      </c>
      <c r="O100" s="4">
        <v>0.66100000000000003</v>
      </c>
      <c r="Q100">
        <f t="shared" si="32"/>
        <v>96</v>
      </c>
      <c r="R100">
        <f t="shared" si="19"/>
        <v>24</v>
      </c>
      <c r="S100">
        <f t="shared" si="20"/>
        <v>10.26</v>
      </c>
      <c r="T100">
        <f t="shared" si="21"/>
        <v>-3.2</v>
      </c>
      <c r="U100">
        <f t="shared" si="22"/>
        <v>0</v>
      </c>
      <c r="V100">
        <f t="shared" si="23"/>
        <v>-4.7</v>
      </c>
      <c r="W100">
        <f t="shared" si="24"/>
        <v>96.6</v>
      </c>
      <c r="X100">
        <f t="shared" si="25"/>
        <v>97.8</v>
      </c>
      <c r="Y100">
        <f t="shared" si="26"/>
        <v>95.9</v>
      </c>
      <c r="Z100">
        <f t="shared" si="27"/>
        <v>5.8</v>
      </c>
      <c r="AA100">
        <f t="shared" si="28"/>
        <v>2.4300000000000002</v>
      </c>
      <c r="AB100">
        <f t="shared" si="29"/>
        <v>9.06</v>
      </c>
      <c r="AC100">
        <f t="shared" si="33"/>
        <v>0.23200000000000001</v>
      </c>
      <c r="AD100">
        <f t="shared" si="34"/>
        <v>0.312</v>
      </c>
      <c r="AE100">
        <f t="shared" si="38"/>
        <v>0.66100000000000003</v>
      </c>
      <c r="AF100" s="19">
        <f t="shared" si="35"/>
        <v>0</v>
      </c>
      <c r="AG100" s="18">
        <f t="shared" si="31"/>
        <v>0</v>
      </c>
      <c r="AH100" s="14">
        <f t="shared" si="36"/>
        <v>0.58499999999999996</v>
      </c>
      <c r="AI100" s="14">
        <f t="shared" si="37"/>
        <v>2.5000000000000001E-2</v>
      </c>
      <c r="AK100" s="5">
        <v>22.9</v>
      </c>
      <c r="AL100" s="5"/>
      <c r="AM100" s="5"/>
      <c r="AN100" s="5"/>
    </row>
    <row r="101" spans="1:40" x14ac:dyDescent="0.25">
      <c r="A101" s="3">
        <v>97</v>
      </c>
      <c r="B101" s="4">
        <v>24</v>
      </c>
      <c r="C101" s="4">
        <v>179.00833333333333</v>
      </c>
      <c r="D101" s="4">
        <v>-2.6157499999999998</v>
      </c>
      <c r="E101" s="4">
        <v>2.2890000000000001</v>
      </c>
      <c r="F101" s="4">
        <v>-5.202</v>
      </c>
      <c r="G101" s="4">
        <v>85.795833333333348</v>
      </c>
      <c r="H101" s="4">
        <v>97.7</v>
      </c>
      <c r="I101" s="4">
        <v>70.099999999999994</v>
      </c>
      <c r="J101" s="4">
        <v>1.2</v>
      </c>
      <c r="K101" s="4">
        <v>1.509166666666667</v>
      </c>
      <c r="L101" s="4">
        <v>7.05</v>
      </c>
      <c r="M101" s="4">
        <v>0.22700000000000001</v>
      </c>
      <c r="N101" s="4">
        <v>0.30499999999999999</v>
      </c>
      <c r="O101" s="4">
        <v>0.70699999999999996</v>
      </c>
      <c r="Q101">
        <f t="shared" si="32"/>
        <v>97</v>
      </c>
      <c r="R101">
        <f t="shared" si="19"/>
        <v>24</v>
      </c>
      <c r="S101">
        <f t="shared" si="20"/>
        <v>15.47</v>
      </c>
      <c r="T101">
        <f t="shared" si="21"/>
        <v>-2.6</v>
      </c>
      <c r="U101">
        <f t="shared" si="22"/>
        <v>2.2999999999999998</v>
      </c>
      <c r="V101">
        <f t="shared" si="23"/>
        <v>-5.2</v>
      </c>
      <c r="W101">
        <f t="shared" si="24"/>
        <v>85.8</v>
      </c>
      <c r="X101">
        <f t="shared" si="25"/>
        <v>97.7</v>
      </c>
      <c r="Y101">
        <f t="shared" si="26"/>
        <v>70.099999999999994</v>
      </c>
      <c r="Z101">
        <f t="shared" si="27"/>
        <v>1.2</v>
      </c>
      <c r="AA101">
        <f t="shared" si="28"/>
        <v>1.51</v>
      </c>
      <c r="AB101">
        <f t="shared" si="29"/>
        <v>7.05</v>
      </c>
      <c r="AC101">
        <f t="shared" si="33"/>
        <v>0.22700000000000001</v>
      </c>
      <c r="AD101">
        <f t="shared" si="34"/>
        <v>0.30499999999999999</v>
      </c>
      <c r="AE101">
        <f t="shared" si="38"/>
        <v>0.70699999999999996</v>
      </c>
      <c r="AF101" s="19">
        <f t="shared" si="35"/>
        <v>6</v>
      </c>
      <c r="AG101" s="18">
        <f t="shared" si="31"/>
        <v>6</v>
      </c>
      <c r="AH101" s="14">
        <f t="shared" si="36"/>
        <v>0.505</v>
      </c>
      <c r="AI101" s="14">
        <f t="shared" si="37"/>
        <v>0.215</v>
      </c>
      <c r="AK101" s="5">
        <v>23.16</v>
      </c>
      <c r="AL101" s="5"/>
      <c r="AM101" s="5"/>
      <c r="AN101" s="5"/>
    </row>
    <row r="102" spans="1:40" x14ac:dyDescent="0.25">
      <c r="A102" s="3">
        <v>98</v>
      </c>
      <c r="B102" s="4">
        <v>24</v>
      </c>
      <c r="C102" s="4">
        <v>169.63333333333333</v>
      </c>
      <c r="D102" s="4">
        <v>-2.8345833333333341</v>
      </c>
      <c r="E102" s="4">
        <v>2.37</v>
      </c>
      <c r="F102" s="4">
        <v>-6.42</v>
      </c>
      <c r="G102" s="4">
        <v>78.645833333333343</v>
      </c>
      <c r="H102" s="4">
        <v>92.6</v>
      </c>
      <c r="I102" s="4">
        <v>57.8</v>
      </c>
      <c r="J102" s="4">
        <v>0</v>
      </c>
      <c r="K102" s="4">
        <v>1.5520833333333333</v>
      </c>
      <c r="L102" s="4">
        <v>7.55</v>
      </c>
      <c r="M102" s="4">
        <v>0.22600000000000001</v>
      </c>
      <c r="N102" s="4">
        <v>0.29899999999999999</v>
      </c>
      <c r="O102" s="4">
        <v>0.66400000000000003</v>
      </c>
      <c r="Q102">
        <f t="shared" si="32"/>
        <v>98</v>
      </c>
      <c r="R102">
        <f t="shared" si="19"/>
        <v>24</v>
      </c>
      <c r="S102">
        <f t="shared" si="20"/>
        <v>14.66</v>
      </c>
      <c r="T102">
        <f t="shared" si="21"/>
        <v>-2.8</v>
      </c>
      <c r="U102">
        <f t="shared" si="22"/>
        <v>2.4</v>
      </c>
      <c r="V102">
        <f t="shared" si="23"/>
        <v>-6.4</v>
      </c>
      <c r="W102">
        <f t="shared" si="24"/>
        <v>78.599999999999994</v>
      </c>
      <c r="X102">
        <f t="shared" si="25"/>
        <v>92.6</v>
      </c>
      <c r="Y102">
        <f t="shared" si="26"/>
        <v>57.8</v>
      </c>
      <c r="Z102">
        <f t="shared" si="27"/>
        <v>0</v>
      </c>
      <c r="AA102">
        <f t="shared" si="28"/>
        <v>1.55</v>
      </c>
      <c r="AB102">
        <f t="shared" si="29"/>
        <v>7.55</v>
      </c>
      <c r="AC102">
        <f t="shared" si="33"/>
        <v>0.22600000000000001</v>
      </c>
      <c r="AD102">
        <f t="shared" si="34"/>
        <v>0.29899999999999999</v>
      </c>
      <c r="AE102">
        <f t="shared" si="38"/>
        <v>0.66400000000000003</v>
      </c>
      <c r="AF102" s="19">
        <f t="shared" si="35"/>
        <v>0</v>
      </c>
      <c r="AG102" s="18">
        <f t="shared" si="31"/>
        <v>0</v>
      </c>
      <c r="AH102" s="14">
        <f t="shared" si="36"/>
        <v>0.41899999999999998</v>
      </c>
      <c r="AI102" s="14">
        <f t="shared" si="37"/>
        <v>0.30599999999999999</v>
      </c>
      <c r="AK102" s="5">
        <v>23.41</v>
      </c>
      <c r="AL102" s="5"/>
      <c r="AM102" s="5"/>
      <c r="AN102" s="5"/>
    </row>
    <row r="103" spans="1:40" x14ac:dyDescent="0.25">
      <c r="A103" s="3">
        <v>99</v>
      </c>
      <c r="B103" s="4">
        <v>24</v>
      </c>
      <c r="C103" s="4">
        <v>83.075000000000003</v>
      </c>
      <c r="D103" s="4">
        <v>-2.6851666666666669</v>
      </c>
      <c r="E103" s="4">
        <v>-0.95799999999999996</v>
      </c>
      <c r="F103" s="4">
        <v>-5.5739999999999998</v>
      </c>
      <c r="G103" s="4">
        <v>88.475000000000009</v>
      </c>
      <c r="H103" s="4">
        <v>96.1</v>
      </c>
      <c r="I103" s="4">
        <v>69.7</v>
      </c>
      <c r="J103" s="4">
        <v>0.60000000000000009</v>
      </c>
      <c r="K103" s="4">
        <v>1.3420833333333337</v>
      </c>
      <c r="L103" s="4">
        <v>7.05</v>
      </c>
      <c r="M103" s="4">
        <v>0.22500000000000001</v>
      </c>
      <c r="N103" s="4">
        <v>0.29399999999999998</v>
      </c>
      <c r="O103" s="4">
        <v>0.70299999999999996</v>
      </c>
      <c r="Q103">
        <f t="shared" si="32"/>
        <v>99</v>
      </c>
      <c r="R103">
        <f t="shared" si="19"/>
        <v>24</v>
      </c>
      <c r="S103">
        <f t="shared" si="20"/>
        <v>7.18</v>
      </c>
      <c r="T103">
        <f t="shared" si="21"/>
        <v>-2.7</v>
      </c>
      <c r="U103">
        <f t="shared" si="22"/>
        <v>-1</v>
      </c>
      <c r="V103">
        <f t="shared" si="23"/>
        <v>-5.6</v>
      </c>
      <c r="W103">
        <f t="shared" si="24"/>
        <v>88.5</v>
      </c>
      <c r="X103">
        <f t="shared" si="25"/>
        <v>96.1</v>
      </c>
      <c r="Y103">
        <f t="shared" si="26"/>
        <v>69.7</v>
      </c>
      <c r="Z103">
        <f t="shared" si="27"/>
        <v>0.6</v>
      </c>
      <c r="AA103">
        <f t="shared" si="28"/>
        <v>1.34</v>
      </c>
      <c r="AB103">
        <f t="shared" si="29"/>
        <v>7.05</v>
      </c>
      <c r="AC103">
        <f t="shared" si="33"/>
        <v>0.22500000000000001</v>
      </c>
      <c r="AD103">
        <f t="shared" si="34"/>
        <v>0.29399999999999998</v>
      </c>
      <c r="AE103">
        <f t="shared" si="38"/>
        <v>0.70299999999999996</v>
      </c>
      <c r="AF103" s="19">
        <f t="shared" si="35"/>
        <v>5.0999999999999996</v>
      </c>
      <c r="AG103" s="18">
        <f t="shared" si="31"/>
        <v>5.0999999999999996</v>
      </c>
      <c r="AH103" s="14">
        <f t="shared" si="36"/>
        <v>0.39600000000000002</v>
      </c>
      <c r="AI103" s="14">
        <f t="shared" si="37"/>
        <v>0.17199999999999999</v>
      </c>
      <c r="AK103" s="5">
        <v>23.66</v>
      </c>
      <c r="AL103" s="5"/>
      <c r="AM103" s="5"/>
      <c r="AN103" s="5"/>
    </row>
    <row r="104" spans="1:40" x14ac:dyDescent="0.25">
      <c r="A104" s="3">
        <v>100</v>
      </c>
      <c r="B104" s="4">
        <v>24</v>
      </c>
      <c r="C104" s="4">
        <v>227.76249999999993</v>
      </c>
      <c r="D104" s="4">
        <v>-1.4431666666666665</v>
      </c>
      <c r="E104" s="4">
        <v>2.637</v>
      </c>
      <c r="F104" s="4">
        <v>-7.1550000000000002</v>
      </c>
      <c r="G104" s="4">
        <v>75.00833333333334</v>
      </c>
      <c r="H104" s="4">
        <v>93.5</v>
      </c>
      <c r="I104" s="4">
        <v>45.6</v>
      </c>
      <c r="J104" s="4">
        <v>0.4</v>
      </c>
      <c r="K104" s="4">
        <v>2.1387500000000004</v>
      </c>
      <c r="L104" s="4">
        <v>12.58</v>
      </c>
      <c r="M104" s="4">
        <v>0.22500000000000001</v>
      </c>
      <c r="N104" s="4">
        <v>0.28999999999999998</v>
      </c>
      <c r="O104" s="4">
        <v>0.67200000000000004</v>
      </c>
      <c r="Q104">
        <f t="shared" si="32"/>
        <v>100</v>
      </c>
      <c r="R104">
        <f t="shared" si="19"/>
        <v>24</v>
      </c>
      <c r="S104">
        <f t="shared" si="20"/>
        <v>19.68</v>
      </c>
      <c r="T104">
        <f t="shared" si="21"/>
        <v>-1.4</v>
      </c>
      <c r="U104">
        <f t="shared" si="22"/>
        <v>2.6</v>
      </c>
      <c r="V104">
        <f t="shared" si="23"/>
        <v>-7.2</v>
      </c>
      <c r="W104">
        <f t="shared" si="24"/>
        <v>75</v>
      </c>
      <c r="X104">
        <f t="shared" si="25"/>
        <v>93.5</v>
      </c>
      <c r="Y104">
        <f t="shared" si="26"/>
        <v>45.6</v>
      </c>
      <c r="Z104">
        <f t="shared" si="27"/>
        <v>0.4</v>
      </c>
      <c r="AA104">
        <f t="shared" si="28"/>
        <v>2.14</v>
      </c>
      <c r="AB104">
        <f t="shared" si="29"/>
        <v>12.58</v>
      </c>
      <c r="AC104">
        <f t="shared" si="33"/>
        <v>0.22500000000000001</v>
      </c>
      <c r="AD104">
        <f t="shared" si="34"/>
        <v>0.28999999999999998</v>
      </c>
      <c r="AE104">
        <f t="shared" si="38"/>
        <v>0.67200000000000004</v>
      </c>
      <c r="AF104" s="19">
        <f t="shared" si="35"/>
        <v>0</v>
      </c>
      <c r="AG104" s="18">
        <f t="shared" si="31"/>
        <v>0</v>
      </c>
      <c r="AH104" s="14">
        <f t="shared" si="36"/>
        <v>0.33600000000000002</v>
      </c>
      <c r="AI104" s="14">
        <f t="shared" si="37"/>
        <v>0.40100000000000002</v>
      </c>
      <c r="AK104" s="5">
        <v>23.91</v>
      </c>
      <c r="AL104" s="5"/>
      <c r="AM104" s="5"/>
      <c r="AN104" s="5"/>
    </row>
    <row r="105" spans="1:40" x14ac:dyDescent="0.25">
      <c r="A105" s="3">
        <v>101</v>
      </c>
      <c r="B105" s="4">
        <v>24</v>
      </c>
      <c r="C105" s="4">
        <v>250.20833333333329</v>
      </c>
      <c r="D105" s="4">
        <v>-0.618458333333333</v>
      </c>
      <c r="E105" s="4">
        <v>6.077</v>
      </c>
      <c r="F105" s="4">
        <v>-8.0329999999999995</v>
      </c>
      <c r="G105" s="4">
        <v>62.712499999999999</v>
      </c>
      <c r="H105" s="4">
        <v>91.7</v>
      </c>
      <c r="I105" s="4">
        <v>37.1</v>
      </c>
      <c r="J105" s="4">
        <v>0.2</v>
      </c>
      <c r="K105" s="4">
        <v>0.96416666666666673</v>
      </c>
      <c r="L105" s="4">
        <v>7.05</v>
      </c>
      <c r="M105" s="4">
        <v>0.224</v>
      </c>
      <c r="N105" s="4">
        <v>0.28999999999999998</v>
      </c>
      <c r="O105" s="4">
        <v>0.65800000000000003</v>
      </c>
      <c r="Q105">
        <f t="shared" si="32"/>
        <v>101</v>
      </c>
      <c r="R105">
        <f t="shared" si="19"/>
        <v>24</v>
      </c>
      <c r="S105">
        <f t="shared" si="20"/>
        <v>21.62</v>
      </c>
      <c r="T105">
        <f t="shared" si="21"/>
        <v>-0.6</v>
      </c>
      <c r="U105">
        <f t="shared" si="22"/>
        <v>6.1</v>
      </c>
      <c r="V105">
        <f t="shared" si="23"/>
        <v>-8</v>
      </c>
      <c r="W105">
        <f t="shared" si="24"/>
        <v>62.7</v>
      </c>
      <c r="X105">
        <f t="shared" si="25"/>
        <v>91.7</v>
      </c>
      <c r="Y105">
        <f t="shared" si="26"/>
        <v>37.1</v>
      </c>
      <c r="Z105">
        <f t="shared" si="27"/>
        <v>0.2</v>
      </c>
      <c r="AA105">
        <f t="shared" si="28"/>
        <v>0.96</v>
      </c>
      <c r="AB105">
        <f t="shared" si="29"/>
        <v>7.05</v>
      </c>
      <c r="AC105">
        <f t="shared" si="33"/>
        <v>0.224</v>
      </c>
      <c r="AD105">
        <f t="shared" si="34"/>
        <v>0.28999999999999998</v>
      </c>
      <c r="AE105">
        <f t="shared" si="38"/>
        <v>0.65800000000000003</v>
      </c>
      <c r="AF105" s="19">
        <f t="shared" si="35"/>
        <v>0</v>
      </c>
      <c r="AG105" s="18">
        <f t="shared" si="31"/>
        <v>0</v>
      </c>
      <c r="AH105" s="14">
        <f t="shared" si="36"/>
        <v>0.34899999999999998</v>
      </c>
      <c r="AI105" s="14">
        <f t="shared" si="37"/>
        <v>0.59199999999999997</v>
      </c>
      <c r="AK105" s="5">
        <v>24.16</v>
      </c>
      <c r="AL105" s="5"/>
      <c r="AM105" s="5"/>
      <c r="AN105" s="5"/>
    </row>
    <row r="106" spans="1:40" x14ac:dyDescent="0.25">
      <c r="A106" s="3">
        <v>102</v>
      </c>
      <c r="B106" s="4">
        <v>24</v>
      </c>
      <c r="C106" s="4">
        <v>124.375</v>
      </c>
      <c r="D106" s="4">
        <v>0.574125</v>
      </c>
      <c r="E106" s="4">
        <v>4.2720000000000002</v>
      </c>
      <c r="F106" s="4">
        <v>-1.5269999999999999</v>
      </c>
      <c r="G106" s="4">
        <v>71.337499999999991</v>
      </c>
      <c r="H106" s="4">
        <v>92.5</v>
      </c>
      <c r="I106" s="4">
        <v>52.1</v>
      </c>
      <c r="J106" s="4">
        <v>0</v>
      </c>
      <c r="K106" s="4">
        <v>2.0133333333333332</v>
      </c>
      <c r="L106" s="4">
        <v>8.56</v>
      </c>
      <c r="M106" s="4">
        <v>0.22600000000000001</v>
      </c>
      <c r="N106" s="4">
        <v>0.29099999999999998</v>
      </c>
      <c r="O106" s="4">
        <v>0.622</v>
      </c>
      <c r="Q106">
        <f t="shared" si="32"/>
        <v>102</v>
      </c>
      <c r="R106">
        <f t="shared" si="19"/>
        <v>24</v>
      </c>
      <c r="S106">
        <f t="shared" si="20"/>
        <v>10.75</v>
      </c>
      <c r="T106">
        <f t="shared" si="21"/>
        <v>0.6</v>
      </c>
      <c r="U106">
        <f t="shared" si="22"/>
        <v>4.3</v>
      </c>
      <c r="V106">
        <f t="shared" si="23"/>
        <v>-1.5</v>
      </c>
      <c r="W106">
        <f t="shared" si="24"/>
        <v>71.3</v>
      </c>
      <c r="X106">
        <f t="shared" si="25"/>
        <v>92.5</v>
      </c>
      <c r="Y106">
        <f t="shared" si="26"/>
        <v>52.1</v>
      </c>
      <c r="Z106">
        <f t="shared" si="27"/>
        <v>0</v>
      </c>
      <c r="AA106">
        <f t="shared" si="28"/>
        <v>2.0099999999999998</v>
      </c>
      <c r="AB106">
        <f t="shared" si="29"/>
        <v>8.56</v>
      </c>
      <c r="AC106">
        <f t="shared" si="33"/>
        <v>0.22600000000000001</v>
      </c>
      <c r="AD106">
        <f t="shared" si="34"/>
        <v>0.29099999999999998</v>
      </c>
      <c r="AE106">
        <f t="shared" si="38"/>
        <v>0.622</v>
      </c>
      <c r="AF106" s="19">
        <f t="shared" si="35"/>
        <v>0</v>
      </c>
      <c r="AG106" s="18">
        <f t="shared" si="31"/>
        <v>0</v>
      </c>
      <c r="AH106" s="14">
        <f t="shared" si="36"/>
        <v>0.433</v>
      </c>
      <c r="AI106" s="14">
        <f t="shared" si="37"/>
        <v>0.39800000000000002</v>
      </c>
      <c r="AK106" s="5">
        <v>24.4</v>
      </c>
      <c r="AL106" s="5"/>
      <c r="AM106" s="5"/>
      <c r="AN106" s="5"/>
    </row>
    <row r="107" spans="1:40" x14ac:dyDescent="0.25">
      <c r="A107" s="3">
        <v>103</v>
      </c>
      <c r="B107" s="4">
        <v>24</v>
      </c>
      <c r="C107" s="4">
        <v>189.95000000000002</v>
      </c>
      <c r="D107" s="4">
        <v>1.1072083333333336</v>
      </c>
      <c r="E107" s="4">
        <v>7.3680000000000003</v>
      </c>
      <c r="F107" s="4">
        <v>-2.6539999999999999</v>
      </c>
      <c r="G107" s="4">
        <v>74.587499999999991</v>
      </c>
      <c r="H107" s="4">
        <v>94</v>
      </c>
      <c r="I107" s="4">
        <v>47.6</v>
      </c>
      <c r="J107" s="4">
        <v>0.4</v>
      </c>
      <c r="K107" s="4">
        <v>1.0495833333333338</v>
      </c>
      <c r="L107" s="4">
        <v>6.04</v>
      </c>
      <c r="M107" s="4">
        <v>0.22500000000000001</v>
      </c>
      <c r="N107" s="4">
        <v>0.29399999999999998</v>
      </c>
      <c r="O107" s="4">
        <v>0.65500000000000003</v>
      </c>
      <c r="Q107">
        <f t="shared" si="32"/>
        <v>103</v>
      </c>
      <c r="R107">
        <f t="shared" si="19"/>
        <v>24</v>
      </c>
      <c r="S107">
        <f t="shared" si="20"/>
        <v>16.41</v>
      </c>
      <c r="T107">
        <f t="shared" si="21"/>
        <v>1.1000000000000001</v>
      </c>
      <c r="U107">
        <f t="shared" si="22"/>
        <v>7.4</v>
      </c>
      <c r="V107">
        <f t="shared" si="23"/>
        <v>-2.7</v>
      </c>
      <c r="W107">
        <f t="shared" si="24"/>
        <v>74.599999999999994</v>
      </c>
      <c r="X107">
        <f t="shared" si="25"/>
        <v>94</v>
      </c>
      <c r="Y107">
        <f t="shared" si="26"/>
        <v>47.6</v>
      </c>
      <c r="Z107">
        <f t="shared" si="27"/>
        <v>0.4</v>
      </c>
      <c r="AA107">
        <f t="shared" si="28"/>
        <v>1.05</v>
      </c>
      <c r="AB107">
        <f t="shared" si="29"/>
        <v>6.04</v>
      </c>
      <c r="AC107">
        <f t="shared" si="33"/>
        <v>0.22500000000000001</v>
      </c>
      <c r="AD107">
        <f t="shared" si="34"/>
        <v>0.29399999999999998</v>
      </c>
      <c r="AE107">
        <f t="shared" si="38"/>
        <v>0.65500000000000003</v>
      </c>
      <c r="AF107" s="19">
        <f t="shared" si="35"/>
        <v>4.3</v>
      </c>
      <c r="AG107" s="18">
        <f t="shared" si="31"/>
        <v>4.3</v>
      </c>
      <c r="AH107" s="14">
        <f t="shared" si="36"/>
        <v>0.49</v>
      </c>
      <c r="AI107" s="14">
        <f t="shared" si="37"/>
        <v>0.53900000000000003</v>
      </c>
      <c r="AK107" s="5">
        <v>24.64</v>
      </c>
      <c r="AL107" s="5"/>
      <c r="AM107" s="5"/>
      <c r="AN107" s="5"/>
    </row>
    <row r="108" spans="1:40" x14ac:dyDescent="0.25">
      <c r="A108" s="3">
        <v>104</v>
      </c>
      <c r="B108" s="4">
        <v>24</v>
      </c>
      <c r="C108" s="4">
        <v>285.78333333333325</v>
      </c>
      <c r="D108" s="4">
        <v>4.2677083333333341</v>
      </c>
      <c r="E108" s="4">
        <v>10.956</v>
      </c>
      <c r="F108" s="4">
        <v>-2.5960000000000001</v>
      </c>
      <c r="G108" s="4">
        <v>56.866666666666674</v>
      </c>
      <c r="H108" s="4">
        <v>85.5</v>
      </c>
      <c r="I108" s="4">
        <v>24.7</v>
      </c>
      <c r="J108" s="4">
        <v>0</v>
      </c>
      <c r="K108" s="4">
        <v>1.069166666666667</v>
      </c>
      <c r="L108" s="4">
        <v>6.04</v>
      </c>
      <c r="M108" s="4">
        <v>0.23699999999999999</v>
      </c>
      <c r="N108" s="4">
        <v>0.32100000000000001</v>
      </c>
      <c r="O108" s="4">
        <v>0.60199999999999998</v>
      </c>
      <c r="Q108">
        <f t="shared" si="32"/>
        <v>104</v>
      </c>
      <c r="R108">
        <f t="shared" si="19"/>
        <v>24</v>
      </c>
      <c r="S108">
        <f t="shared" si="20"/>
        <v>24.69</v>
      </c>
      <c r="T108">
        <f t="shared" si="21"/>
        <v>4.3</v>
      </c>
      <c r="U108">
        <f t="shared" si="22"/>
        <v>11</v>
      </c>
      <c r="V108">
        <f t="shared" si="23"/>
        <v>-2.6</v>
      </c>
      <c r="W108">
        <f t="shared" si="24"/>
        <v>56.9</v>
      </c>
      <c r="X108">
        <f t="shared" si="25"/>
        <v>85.5</v>
      </c>
      <c r="Y108">
        <f t="shared" si="26"/>
        <v>24.7</v>
      </c>
      <c r="Z108">
        <f t="shared" si="27"/>
        <v>0</v>
      </c>
      <c r="AA108">
        <f t="shared" si="28"/>
        <v>1.07</v>
      </c>
      <c r="AB108">
        <f t="shared" si="29"/>
        <v>6.04</v>
      </c>
      <c r="AC108">
        <f t="shared" si="33"/>
        <v>0.23699999999999999</v>
      </c>
      <c r="AD108">
        <f t="shared" si="34"/>
        <v>0.32100000000000001</v>
      </c>
      <c r="AE108">
        <f t="shared" si="38"/>
        <v>0.60199999999999998</v>
      </c>
      <c r="AF108" s="19">
        <f t="shared" si="35"/>
        <v>0</v>
      </c>
      <c r="AG108" s="18">
        <f t="shared" si="31"/>
        <v>0</v>
      </c>
      <c r="AH108" s="14">
        <f t="shared" si="36"/>
        <v>0.32400000000000001</v>
      </c>
      <c r="AI108" s="14">
        <f t="shared" si="37"/>
        <v>0.98799999999999999</v>
      </c>
      <c r="AK108" s="5">
        <v>24.89</v>
      </c>
      <c r="AL108" s="5"/>
      <c r="AM108" s="5"/>
      <c r="AN108" s="5"/>
    </row>
    <row r="109" spans="1:40" x14ac:dyDescent="0.25">
      <c r="A109" s="3">
        <v>105</v>
      </c>
      <c r="B109" s="4">
        <v>24</v>
      </c>
      <c r="C109" s="4">
        <v>272.45</v>
      </c>
      <c r="D109" s="4">
        <v>6.2328749999999973</v>
      </c>
      <c r="E109" s="4">
        <v>12.702999999999999</v>
      </c>
      <c r="F109" s="4">
        <v>-0.90200000000000002</v>
      </c>
      <c r="G109" s="4">
        <v>38.512500000000003</v>
      </c>
      <c r="H109" s="4">
        <v>70.3</v>
      </c>
      <c r="I109" s="4">
        <v>22.3</v>
      </c>
      <c r="J109" s="4">
        <v>0</v>
      </c>
      <c r="K109" s="4">
        <v>1.8254166666666667</v>
      </c>
      <c r="L109" s="4">
        <v>9.56</v>
      </c>
      <c r="M109" s="4">
        <v>0.249</v>
      </c>
      <c r="N109" s="4">
        <v>0.36599999999999999</v>
      </c>
      <c r="O109" s="4">
        <v>0.55400000000000005</v>
      </c>
      <c r="Q109">
        <f t="shared" si="32"/>
        <v>105</v>
      </c>
      <c r="R109">
        <f t="shared" si="19"/>
        <v>24</v>
      </c>
      <c r="S109">
        <f t="shared" si="20"/>
        <v>23.54</v>
      </c>
      <c r="T109">
        <f t="shared" si="21"/>
        <v>6.2</v>
      </c>
      <c r="U109">
        <f t="shared" si="22"/>
        <v>12.7</v>
      </c>
      <c r="V109">
        <f t="shared" si="23"/>
        <v>-0.9</v>
      </c>
      <c r="W109">
        <f t="shared" si="24"/>
        <v>38.5</v>
      </c>
      <c r="X109">
        <f t="shared" si="25"/>
        <v>70.3</v>
      </c>
      <c r="Y109">
        <f t="shared" si="26"/>
        <v>22.3</v>
      </c>
      <c r="Z109">
        <f t="shared" si="27"/>
        <v>0</v>
      </c>
      <c r="AA109">
        <f t="shared" si="28"/>
        <v>1.83</v>
      </c>
      <c r="AB109">
        <f t="shared" si="29"/>
        <v>9.56</v>
      </c>
      <c r="AC109">
        <f t="shared" si="33"/>
        <v>0.249</v>
      </c>
      <c r="AD109">
        <f t="shared" si="34"/>
        <v>0.36599999999999999</v>
      </c>
      <c r="AE109">
        <f t="shared" si="38"/>
        <v>0.55400000000000005</v>
      </c>
      <c r="AF109" s="19">
        <f t="shared" si="35"/>
        <v>0</v>
      </c>
      <c r="AG109" s="18">
        <f t="shared" si="31"/>
        <v>0</v>
      </c>
      <c r="AH109" s="14">
        <f t="shared" si="36"/>
        <v>0.32700000000000001</v>
      </c>
      <c r="AI109" s="14">
        <f t="shared" si="37"/>
        <v>1.139</v>
      </c>
      <c r="AK109" s="5">
        <v>25.12</v>
      </c>
      <c r="AL109" s="5"/>
      <c r="AM109" s="5"/>
      <c r="AN109" s="5"/>
    </row>
    <row r="110" spans="1:40" x14ac:dyDescent="0.25">
      <c r="A110" s="3">
        <v>106</v>
      </c>
      <c r="B110" s="4">
        <v>24</v>
      </c>
      <c r="C110" s="4">
        <v>276.66666666666669</v>
      </c>
      <c r="D110" s="4">
        <v>0.29862499999999986</v>
      </c>
      <c r="E110" s="4">
        <v>5.3849999999999998</v>
      </c>
      <c r="F110" s="4">
        <v>-6.0419999999999998</v>
      </c>
      <c r="G110" s="4">
        <v>55.862499999999983</v>
      </c>
      <c r="H110" s="4">
        <v>86.8</v>
      </c>
      <c r="I110" s="4">
        <v>36</v>
      </c>
      <c r="J110" s="4">
        <v>0</v>
      </c>
      <c r="K110" s="4">
        <v>3.0608333333333344</v>
      </c>
      <c r="L110" s="4">
        <v>11.07</v>
      </c>
      <c r="M110" s="4">
        <v>0.248</v>
      </c>
      <c r="N110" s="4">
        <v>0.36599999999999999</v>
      </c>
      <c r="O110" s="4">
        <v>0.53300000000000003</v>
      </c>
      <c r="Q110">
        <f t="shared" si="32"/>
        <v>106</v>
      </c>
      <c r="R110">
        <f t="shared" si="19"/>
        <v>24</v>
      </c>
      <c r="S110">
        <f t="shared" si="20"/>
        <v>23.9</v>
      </c>
      <c r="T110">
        <f t="shared" si="21"/>
        <v>0.3</v>
      </c>
      <c r="U110">
        <f t="shared" si="22"/>
        <v>5.4</v>
      </c>
      <c r="V110">
        <f t="shared" si="23"/>
        <v>-6</v>
      </c>
      <c r="W110">
        <f t="shared" si="24"/>
        <v>55.9</v>
      </c>
      <c r="X110">
        <f t="shared" si="25"/>
        <v>86.8</v>
      </c>
      <c r="Y110">
        <f t="shared" si="26"/>
        <v>36</v>
      </c>
      <c r="Z110">
        <f t="shared" si="27"/>
        <v>0</v>
      </c>
      <c r="AA110">
        <f t="shared" si="28"/>
        <v>3.06</v>
      </c>
      <c r="AB110">
        <f t="shared" si="29"/>
        <v>11.07</v>
      </c>
      <c r="AC110">
        <f t="shared" si="33"/>
        <v>0.248</v>
      </c>
      <c r="AD110">
        <f t="shared" si="34"/>
        <v>0.36599999999999999</v>
      </c>
      <c r="AE110">
        <f t="shared" si="38"/>
        <v>0.53300000000000003</v>
      </c>
      <c r="AF110" s="19">
        <f t="shared" si="35"/>
        <v>0</v>
      </c>
      <c r="AG110" s="18">
        <f t="shared" si="31"/>
        <v>0</v>
      </c>
      <c r="AH110" s="14">
        <f t="shared" si="36"/>
        <v>0.32300000000000001</v>
      </c>
      <c r="AI110" s="14">
        <f t="shared" si="37"/>
        <v>0.57399999999999995</v>
      </c>
      <c r="AK110" s="5">
        <v>25.36</v>
      </c>
      <c r="AL110" s="5"/>
      <c r="AM110" s="5"/>
      <c r="AN110" s="5"/>
    </row>
    <row r="111" spans="1:40" x14ac:dyDescent="0.25">
      <c r="A111" s="3">
        <v>107</v>
      </c>
      <c r="B111" s="4">
        <v>24</v>
      </c>
      <c r="C111" s="4">
        <v>245.21249999999998</v>
      </c>
      <c r="D111" s="4">
        <v>-5.0008333333333335</v>
      </c>
      <c r="E111" s="4">
        <v>-0.73199999999999998</v>
      </c>
      <c r="F111" s="4">
        <v>-8.5299999999999994</v>
      </c>
      <c r="G111" s="4">
        <v>84.329166666666666</v>
      </c>
      <c r="H111" s="4">
        <v>94.2</v>
      </c>
      <c r="I111" s="4">
        <v>60.5</v>
      </c>
      <c r="J111" s="4">
        <v>1.4</v>
      </c>
      <c r="K111" s="4">
        <v>1.8041666666666663</v>
      </c>
      <c r="L111" s="4">
        <v>9.06</v>
      </c>
      <c r="M111" s="4">
        <v>0.24099999999999999</v>
      </c>
      <c r="N111" s="4">
        <v>0.34699999999999998</v>
      </c>
      <c r="O111" s="4">
        <v>0.627</v>
      </c>
      <c r="Q111">
        <f t="shared" si="32"/>
        <v>107</v>
      </c>
      <c r="R111">
        <f t="shared" si="19"/>
        <v>24</v>
      </c>
      <c r="S111">
        <f t="shared" si="20"/>
        <v>21.19</v>
      </c>
      <c r="T111">
        <f t="shared" si="21"/>
        <v>-5</v>
      </c>
      <c r="U111">
        <f t="shared" si="22"/>
        <v>-0.7</v>
      </c>
      <c r="V111">
        <f t="shared" si="23"/>
        <v>-8.5</v>
      </c>
      <c r="W111">
        <f t="shared" si="24"/>
        <v>84.3</v>
      </c>
      <c r="X111">
        <f t="shared" si="25"/>
        <v>94.2</v>
      </c>
      <c r="Y111">
        <f t="shared" si="26"/>
        <v>60.5</v>
      </c>
      <c r="Z111">
        <f t="shared" si="27"/>
        <v>1.4</v>
      </c>
      <c r="AA111">
        <f t="shared" si="28"/>
        <v>1.8</v>
      </c>
      <c r="AB111">
        <f t="shared" si="29"/>
        <v>9.06</v>
      </c>
      <c r="AC111">
        <f t="shared" si="33"/>
        <v>0.24099999999999999</v>
      </c>
      <c r="AD111">
        <f t="shared" si="34"/>
        <v>0.34699999999999998</v>
      </c>
      <c r="AE111">
        <f t="shared" si="38"/>
        <v>0.627</v>
      </c>
      <c r="AF111" s="19">
        <f t="shared" si="35"/>
        <v>12.2</v>
      </c>
      <c r="AG111" s="18">
        <f t="shared" si="31"/>
        <v>12.2</v>
      </c>
      <c r="AH111" s="14">
        <f t="shared" si="36"/>
        <v>0.35099999999999998</v>
      </c>
      <c r="AI111" s="14">
        <f t="shared" si="37"/>
        <v>0.22900000000000001</v>
      </c>
      <c r="AK111" s="5">
        <v>25.6</v>
      </c>
      <c r="AL111" s="5"/>
      <c r="AM111" s="5"/>
      <c r="AN111" s="5"/>
    </row>
    <row r="112" spans="1:40" x14ac:dyDescent="0.25">
      <c r="A112" s="3">
        <v>108</v>
      </c>
      <c r="B112" s="4">
        <v>24</v>
      </c>
      <c r="C112" s="4">
        <v>225.94166666666663</v>
      </c>
      <c r="D112" s="4">
        <v>-4.9233750000000009</v>
      </c>
      <c r="E112" s="4">
        <v>0.439</v>
      </c>
      <c r="F112" s="4">
        <v>-9.1340000000000003</v>
      </c>
      <c r="G112" s="4">
        <v>77.212499999999991</v>
      </c>
      <c r="H112" s="4">
        <v>93.8</v>
      </c>
      <c r="I112" s="4">
        <v>49.8</v>
      </c>
      <c r="J112" s="4">
        <v>4.8</v>
      </c>
      <c r="K112" s="4">
        <v>1.0487500000000003</v>
      </c>
      <c r="L112" s="4">
        <v>7.55</v>
      </c>
      <c r="M112" s="4">
        <v>0.24099999999999999</v>
      </c>
      <c r="N112" s="4">
        <v>0.33700000000000002</v>
      </c>
      <c r="O112" s="4">
        <v>0.58099999999999996</v>
      </c>
      <c r="Q112">
        <f t="shared" si="32"/>
        <v>108</v>
      </c>
      <c r="R112">
        <f t="shared" si="19"/>
        <v>24</v>
      </c>
      <c r="S112">
        <f t="shared" si="20"/>
        <v>19.52</v>
      </c>
      <c r="T112">
        <f t="shared" si="21"/>
        <v>-4.9000000000000004</v>
      </c>
      <c r="U112">
        <f t="shared" si="22"/>
        <v>0.4</v>
      </c>
      <c r="V112">
        <f t="shared" si="23"/>
        <v>-9.1</v>
      </c>
      <c r="W112">
        <f t="shared" si="24"/>
        <v>77.2</v>
      </c>
      <c r="X112">
        <f t="shared" si="25"/>
        <v>93.8</v>
      </c>
      <c r="Y112">
        <f t="shared" si="26"/>
        <v>49.8</v>
      </c>
      <c r="Z112">
        <f t="shared" si="27"/>
        <v>4.8</v>
      </c>
      <c r="AA112">
        <f t="shared" si="28"/>
        <v>1.05</v>
      </c>
      <c r="AB112">
        <f t="shared" si="29"/>
        <v>7.55</v>
      </c>
      <c r="AC112">
        <f t="shared" si="33"/>
        <v>0.24099999999999999</v>
      </c>
      <c r="AD112">
        <f t="shared" si="34"/>
        <v>0.33700000000000002</v>
      </c>
      <c r="AE112">
        <f t="shared" si="38"/>
        <v>0.58099999999999996</v>
      </c>
      <c r="AF112" s="19">
        <f t="shared" si="35"/>
        <v>0</v>
      </c>
      <c r="AG112" s="18">
        <f t="shared" si="31"/>
        <v>0</v>
      </c>
      <c r="AH112" s="14">
        <f t="shared" si="36"/>
        <v>0.313</v>
      </c>
      <c r="AI112" s="14">
        <f t="shared" si="37"/>
        <v>0.316</v>
      </c>
      <c r="AK112" s="5">
        <v>25.84</v>
      </c>
      <c r="AL112" s="5"/>
      <c r="AM112" s="5"/>
      <c r="AN112" s="5"/>
    </row>
    <row r="113" spans="1:40" x14ac:dyDescent="0.25">
      <c r="A113" s="3">
        <v>109</v>
      </c>
      <c r="B113" s="4">
        <v>24</v>
      </c>
      <c r="C113" s="4">
        <v>299.21666666666664</v>
      </c>
      <c r="D113" s="4">
        <v>-2.5950833333333336</v>
      </c>
      <c r="E113" s="4">
        <v>3.4060000000000001</v>
      </c>
      <c r="F113" s="4">
        <v>-9.3369999999999997</v>
      </c>
      <c r="G113" s="4">
        <v>52.391666666666673</v>
      </c>
      <c r="H113" s="4">
        <v>81.5</v>
      </c>
      <c r="I113" s="4">
        <v>27.2</v>
      </c>
      <c r="J113" s="4">
        <v>0</v>
      </c>
      <c r="K113" s="4">
        <v>1.4675000000000002</v>
      </c>
      <c r="L113" s="4">
        <v>7.55</v>
      </c>
      <c r="M113" s="4">
        <v>0.24099999999999999</v>
      </c>
      <c r="N113" s="4">
        <v>0.33200000000000002</v>
      </c>
      <c r="O113" s="4">
        <v>0.56799999999999995</v>
      </c>
      <c r="Q113">
        <f t="shared" si="32"/>
        <v>109</v>
      </c>
      <c r="R113">
        <f t="shared" si="19"/>
        <v>24</v>
      </c>
      <c r="S113">
        <f t="shared" si="20"/>
        <v>25.85</v>
      </c>
      <c r="T113">
        <f t="shared" si="21"/>
        <v>-2.6</v>
      </c>
      <c r="U113">
        <f t="shared" si="22"/>
        <v>3.4</v>
      </c>
      <c r="V113">
        <f t="shared" si="23"/>
        <v>-9.3000000000000007</v>
      </c>
      <c r="W113">
        <f t="shared" si="24"/>
        <v>52.4</v>
      </c>
      <c r="X113">
        <f t="shared" si="25"/>
        <v>81.5</v>
      </c>
      <c r="Y113">
        <f t="shared" si="26"/>
        <v>27.2</v>
      </c>
      <c r="Z113">
        <f t="shared" si="27"/>
        <v>0</v>
      </c>
      <c r="AA113">
        <f t="shared" si="28"/>
        <v>1.47</v>
      </c>
      <c r="AB113">
        <f t="shared" si="29"/>
        <v>7.55</v>
      </c>
      <c r="AC113">
        <f t="shared" si="33"/>
        <v>0.24099999999999999</v>
      </c>
      <c r="AD113">
        <f t="shared" si="34"/>
        <v>0.33200000000000002</v>
      </c>
      <c r="AE113">
        <f t="shared" si="38"/>
        <v>0.56799999999999995</v>
      </c>
      <c r="AF113" s="19">
        <f t="shared" si="35"/>
        <v>0</v>
      </c>
      <c r="AG113" s="18">
        <f t="shared" si="31"/>
        <v>0</v>
      </c>
      <c r="AH113" s="14">
        <f t="shared" si="36"/>
        <v>0.21199999999999999</v>
      </c>
      <c r="AI113" s="14">
        <f t="shared" si="37"/>
        <v>0.56699999999999995</v>
      </c>
      <c r="AK113" s="5">
        <v>26.06</v>
      </c>
      <c r="AL113" s="5"/>
      <c r="AM113" s="5"/>
      <c r="AN113" s="5"/>
    </row>
    <row r="114" spans="1:40" x14ac:dyDescent="0.25">
      <c r="A114" s="3">
        <v>110</v>
      </c>
      <c r="B114" s="4">
        <v>24</v>
      </c>
      <c r="C114" s="4">
        <v>284.99583333333339</v>
      </c>
      <c r="D114" s="4">
        <v>-1.269916666666667</v>
      </c>
      <c r="E114" s="4">
        <v>4.141</v>
      </c>
      <c r="F114" s="4">
        <v>-7.2839999999999998</v>
      </c>
      <c r="G114" s="4">
        <v>47.229166666666657</v>
      </c>
      <c r="H114" s="4">
        <v>71</v>
      </c>
      <c r="I114" s="4">
        <v>31.3</v>
      </c>
      <c r="J114" s="4">
        <v>0</v>
      </c>
      <c r="K114" s="4">
        <v>1.049166666666667</v>
      </c>
      <c r="L114" s="4">
        <v>6.04</v>
      </c>
      <c r="M114" s="4">
        <v>0.24199999999999999</v>
      </c>
      <c r="N114" s="4">
        <v>0.33400000000000002</v>
      </c>
      <c r="O114" s="4">
        <v>0.52300000000000002</v>
      </c>
      <c r="Q114">
        <f t="shared" si="32"/>
        <v>110</v>
      </c>
      <c r="R114">
        <f t="shared" si="19"/>
        <v>24</v>
      </c>
      <c r="S114">
        <f t="shared" si="20"/>
        <v>24.62</v>
      </c>
      <c r="T114">
        <f t="shared" si="21"/>
        <v>-1.3</v>
      </c>
      <c r="U114">
        <f t="shared" si="22"/>
        <v>4.0999999999999996</v>
      </c>
      <c r="V114">
        <f t="shared" si="23"/>
        <v>-7.3</v>
      </c>
      <c r="W114">
        <f t="shared" si="24"/>
        <v>47.2</v>
      </c>
      <c r="X114">
        <f t="shared" si="25"/>
        <v>71</v>
      </c>
      <c r="Y114">
        <f t="shared" si="26"/>
        <v>31.3</v>
      </c>
      <c r="Z114">
        <f t="shared" si="27"/>
        <v>0</v>
      </c>
      <c r="AA114">
        <f t="shared" si="28"/>
        <v>1.05</v>
      </c>
      <c r="AB114">
        <f t="shared" si="29"/>
        <v>6.04</v>
      </c>
      <c r="AC114">
        <f t="shared" si="33"/>
        <v>0.24199999999999999</v>
      </c>
      <c r="AD114">
        <f t="shared" si="34"/>
        <v>0.33400000000000002</v>
      </c>
      <c r="AE114">
        <f t="shared" si="38"/>
        <v>0.52300000000000002</v>
      </c>
      <c r="AF114" s="19">
        <f t="shared" si="35"/>
        <v>0</v>
      </c>
      <c r="AG114" s="18">
        <f t="shared" si="31"/>
        <v>0</v>
      </c>
      <c r="AH114" s="14">
        <f t="shared" si="36"/>
        <v>0.25600000000000001</v>
      </c>
      <c r="AI114" s="14">
        <f t="shared" si="37"/>
        <v>0.56200000000000006</v>
      </c>
      <c r="AK114" s="5">
        <v>26.29</v>
      </c>
      <c r="AL114" s="5"/>
      <c r="AM114" s="5"/>
      <c r="AN114" s="5"/>
    </row>
    <row r="115" spans="1:40" x14ac:dyDescent="0.25">
      <c r="A115" s="3">
        <v>111</v>
      </c>
      <c r="B115" s="4">
        <v>24</v>
      </c>
      <c r="C115" s="4">
        <v>300.25833333333333</v>
      </c>
      <c r="D115" s="4">
        <v>0.62650000000000006</v>
      </c>
      <c r="E115" s="4">
        <v>6.2809999999999997</v>
      </c>
      <c r="F115" s="4">
        <v>-5.2949999999999999</v>
      </c>
      <c r="G115" s="4">
        <v>49.370833333333337</v>
      </c>
      <c r="H115" s="4">
        <v>94.3</v>
      </c>
      <c r="I115" s="4">
        <v>33.1</v>
      </c>
      <c r="J115" s="4">
        <v>0</v>
      </c>
      <c r="K115" s="4">
        <v>3.061666666666667</v>
      </c>
      <c r="L115" s="4">
        <v>10.07</v>
      </c>
      <c r="M115" s="4">
        <v>0.24399999999999999</v>
      </c>
      <c r="N115" s="4">
        <v>0.34</v>
      </c>
      <c r="O115" s="4">
        <v>0.80500000000000005</v>
      </c>
      <c r="Q115">
        <f t="shared" si="32"/>
        <v>111</v>
      </c>
      <c r="R115">
        <f t="shared" si="19"/>
        <v>24</v>
      </c>
      <c r="S115">
        <f t="shared" si="20"/>
        <v>25.94</v>
      </c>
      <c r="T115">
        <f t="shared" si="21"/>
        <v>0.6</v>
      </c>
      <c r="U115">
        <f t="shared" si="22"/>
        <v>6.3</v>
      </c>
      <c r="V115">
        <f t="shared" si="23"/>
        <v>-5.3</v>
      </c>
      <c r="W115">
        <f t="shared" si="24"/>
        <v>49.4</v>
      </c>
      <c r="X115">
        <f t="shared" si="25"/>
        <v>94.3</v>
      </c>
      <c r="Y115">
        <f t="shared" si="26"/>
        <v>33.1</v>
      </c>
      <c r="Z115">
        <f t="shared" si="27"/>
        <v>0</v>
      </c>
      <c r="AA115">
        <f t="shared" si="28"/>
        <v>3.06</v>
      </c>
      <c r="AB115">
        <f t="shared" si="29"/>
        <v>10.07</v>
      </c>
      <c r="AC115">
        <f t="shared" si="33"/>
        <v>0.24399999999999999</v>
      </c>
      <c r="AD115">
        <f t="shared" si="34"/>
        <v>0.34</v>
      </c>
      <c r="AE115" s="15">
        <v>0.53</v>
      </c>
      <c r="AF115" s="19">
        <f t="shared" si="35"/>
        <v>0.9</v>
      </c>
      <c r="AG115" s="18">
        <f t="shared" si="31"/>
        <v>0.9</v>
      </c>
      <c r="AH115" s="14">
        <f t="shared" si="36"/>
        <v>0.316</v>
      </c>
      <c r="AI115" s="14">
        <f t="shared" si="37"/>
        <v>0.63900000000000001</v>
      </c>
      <c r="AK115" s="5">
        <v>26.52</v>
      </c>
      <c r="AL115" s="5"/>
      <c r="AM115" s="5"/>
      <c r="AN115" s="5"/>
    </row>
    <row r="116" spans="1:40" x14ac:dyDescent="0.25">
      <c r="A116" s="3">
        <v>112</v>
      </c>
      <c r="B116" s="4">
        <v>24</v>
      </c>
      <c r="C116" s="4">
        <v>273.62499999999994</v>
      </c>
      <c r="D116" s="4">
        <v>-2.4457083333333327</v>
      </c>
      <c r="E116" s="4">
        <v>2.6640000000000001</v>
      </c>
      <c r="F116" s="4">
        <v>-6.1989999999999998</v>
      </c>
      <c r="G116" s="4">
        <v>72.04583333333332</v>
      </c>
      <c r="H116" s="4">
        <v>94.3</v>
      </c>
      <c r="I116" s="4">
        <v>48.6</v>
      </c>
      <c r="J116" s="4">
        <v>4.8000000000000007</v>
      </c>
      <c r="K116" s="4">
        <v>3.397083333333335</v>
      </c>
      <c r="L116" s="4">
        <v>13.09</v>
      </c>
      <c r="M116" s="4">
        <v>0.24099999999999999</v>
      </c>
      <c r="N116" s="4">
        <v>0.33700000000000002</v>
      </c>
      <c r="O116" s="4">
        <v>0.54300000000000004</v>
      </c>
      <c r="Q116">
        <f t="shared" si="32"/>
        <v>112</v>
      </c>
      <c r="R116">
        <f t="shared" si="19"/>
        <v>24</v>
      </c>
      <c r="S116">
        <f t="shared" si="20"/>
        <v>23.64</v>
      </c>
      <c r="T116">
        <f t="shared" si="21"/>
        <v>-2.4</v>
      </c>
      <c r="U116">
        <f t="shared" si="22"/>
        <v>2.7</v>
      </c>
      <c r="V116">
        <f t="shared" si="23"/>
        <v>-6.2</v>
      </c>
      <c r="W116">
        <f t="shared" si="24"/>
        <v>72</v>
      </c>
      <c r="X116">
        <f t="shared" si="25"/>
        <v>94.3</v>
      </c>
      <c r="Y116">
        <f t="shared" si="26"/>
        <v>48.6</v>
      </c>
      <c r="Z116">
        <f t="shared" si="27"/>
        <v>4.8</v>
      </c>
      <c r="AA116">
        <f t="shared" si="28"/>
        <v>3.4</v>
      </c>
      <c r="AB116">
        <f t="shared" si="29"/>
        <v>13.09</v>
      </c>
      <c r="AC116">
        <f t="shared" si="33"/>
        <v>0.24099999999999999</v>
      </c>
      <c r="AD116">
        <f t="shared" si="34"/>
        <v>0.33700000000000002</v>
      </c>
      <c r="AE116">
        <f t="shared" si="38"/>
        <v>0.54300000000000004</v>
      </c>
      <c r="AF116" s="19">
        <f t="shared" si="35"/>
        <v>1.7</v>
      </c>
      <c r="AG116" s="18">
        <f t="shared" si="31"/>
        <v>1.7</v>
      </c>
      <c r="AH116" s="14">
        <f t="shared" si="36"/>
        <v>0.36</v>
      </c>
      <c r="AI116" s="14">
        <f t="shared" si="37"/>
        <v>0.38100000000000001</v>
      </c>
      <c r="AK116" s="5">
        <v>26.74</v>
      </c>
      <c r="AL116" s="5"/>
      <c r="AM116" s="5"/>
      <c r="AN116" s="5"/>
    </row>
    <row r="117" spans="1:40" x14ac:dyDescent="0.25">
      <c r="A117" s="3">
        <v>113</v>
      </c>
      <c r="B117" s="4">
        <v>24</v>
      </c>
      <c r="C117" s="4">
        <v>300.28333333333336</v>
      </c>
      <c r="D117" s="4">
        <v>-0.70979166666666693</v>
      </c>
      <c r="E117" s="4">
        <v>5.7450000000000001</v>
      </c>
      <c r="F117" s="4">
        <v>-6.0419999999999998</v>
      </c>
      <c r="G117" s="4">
        <v>63.720833333333353</v>
      </c>
      <c r="H117" s="4">
        <v>89.3</v>
      </c>
      <c r="I117" s="4">
        <v>37.9</v>
      </c>
      <c r="J117" s="4">
        <v>0</v>
      </c>
      <c r="K117" s="4">
        <v>1.3641666666666674</v>
      </c>
      <c r="L117" s="4">
        <v>6.54</v>
      </c>
      <c r="M117" s="4">
        <v>0.24399999999999999</v>
      </c>
      <c r="N117" s="4">
        <v>0.34100000000000003</v>
      </c>
      <c r="O117" s="4">
        <v>0.54</v>
      </c>
      <c r="Q117">
        <f t="shared" si="32"/>
        <v>113</v>
      </c>
      <c r="R117">
        <f t="shared" si="19"/>
        <v>24</v>
      </c>
      <c r="S117">
        <f t="shared" si="20"/>
        <v>25.94</v>
      </c>
      <c r="T117">
        <f t="shared" si="21"/>
        <v>-0.7</v>
      </c>
      <c r="U117">
        <f t="shared" si="22"/>
        <v>5.7</v>
      </c>
      <c r="V117">
        <f t="shared" si="23"/>
        <v>-6</v>
      </c>
      <c r="W117">
        <f t="shared" si="24"/>
        <v>63.7</v>
      </c>
      <c r="X117">
        <f t="shared" si="25"/>
        <v>89.3</v>
      </c>
      <c r="Y117">
        <f t="shared" si="26"/>
        <v>37.9</v>
      </c>
      <c r="Z117">
        <f t="shared" si="27"/>
        <v>0</v>
      </c>
      <c r="AA117">
        <f t="shared" si="28"/>
        <v>1.36</v>
      </c>
      <c r="AB117">
        <f t="shared" si="29"/>
        <v>6.54</v>
      </c>
      <c r="AC117">
        <f t="shared" si="33"/>
        <v>0.24399999999999999</v>
      </c>
      <c r="AD117">
        <f t="shared" si="34"/>
        <v>0.34100000000000003</v>
      </c>
      <c r="AE117">
        <f t="shared" si="38"/>
        <v>0.54</v>
      </c>
      <c r="AF117" s="19">
        <f t="shared" si="35"/>
        <v>0</v>
      </c>
      <c r="AG117" s="18">
        <f t="shared" si="31"/>
        <v>0</v>
      </c>
      <c r="AH117" s="14">
        <f t="shared" si="36"/>
        <v>0.34699999999999998</v>
      </c>
      <c r="AI117" s="14">
        <f t="shared" si="37"/>
        <v>0.56899999999999995</v>
      </c>
      <c r="AK117" s="5">
        <v>26.96</v>
      </c>
      <c r="AL117" s="5"/>
      <c r="AM117" s="5"/>
      <c r="AN117" s="5"/>
    </row>
    <row r="118" spans="1:40" x14ac:dyDescent="0.25">
      <c r="A118" s="3">
        <v>114</v>
      </c>
      <c r="B118" s="4">
        <v>24</v>
      </c>
      <c r="C118" s="4">
        <v>280.49166666666673</v>
      </c>
      <c r="D118" s="4">
        <v>2.9157916666666659</v>
      </c>
      <c r="E118" s="4">
        <v>8.7669999999999995</v>
      </c>
      <c r="F118" s="4">
        <v>-2.1019999999999999</v>
      </c>
      <c r="G118" s="4">
        <v>47.783333333333324</v>
      </c>
      <c r="H118" s="4">
        <v>68.7</v>
      </c>
      <c r="I118" s="4">
        <v>31.8</v>
      </c>
      <c r="J118" s="4">
        <v>0</v>
      </c>
      <c r="K118" s="4">
        <v>1.8033333333333335</v>
      </c>
      <c r="L118" s="4">
        <v>8.56</v>
      </c>
      <c r="M118" s="4">
        <v>0.249</v>
      </c>
      <c r="N118" s="4">
        <v>0.35799999999999998</v>
      </c>
      <c r="O118" s="4">
        <v>0.49199999999999999</v>
      </c>
      <c r="Q118">
        <f t="shared" si="32"/>
        <v>114</v>
      </c>
      <c r="R118">
        <f t="shared" si="19"/>
        <v>24</v>
      </c>
      <c r="S118">
        <f t="shared" si="20"/>
        <v>24.23</v>
      </c>
      <c r="T118">
        <f t="shared" si="21"/>
        <v>2.9</v>
      </c>
      <c r="U118">
        <f t="shared" si="22"/>
        <v>8.8000000000000007</v>
      </c>
      <c r="V118">
        <f t="shared" si="23"/>
        <v>-2.1</v>
      </c>
      <c r="W118">
        <f t="shared" si="24"/>
        <v>47.8</v>
      </c>
      <c r="X118">
        <f t="shared" si="25"/>
        <v>68.7</v>
      </c>
      <c r="Y118">
        <f t="shared" si="26"/>
        <v>31.8</v>
      </c>
      <c r="Z118">
        <f t="shared" si="27"/>
        <v>0</v>
      </c>
      <c r="AA118">
        <f t="shared" si="28"/>
        <v>1.8</v>
      </c>
      <c r="AB118">
        <f t="shared" si="29"/>
        <v>8.56</v>
      </c>
      <c r="AC118">
        <f t="shared" si="33"/>
        <v>0.249</v>
      </c>
      <c r="AD118">
        <f t="shared" si="34"/>
        <v>0.35799999999999998</v>
      </c>
      <c r="AE118">
        <f t="shared" si="38"/>
        <v>0.49199999999999999</v>
      </c>
      <c r="AF118" s="19">
        <f t="shared" si="35"/>
        <v>0</v>
      </c>
      <c r="AG118" s="18">
        <f t="shared" si="31"/>
        <v>0</v>
      </c>
      <c r="AH118" s="14">
        <f t="shared" si="36"/>
        <v>0.36</v>
      </c>
      <c r="AI118" s="14">
        <f t="shared" si="37"/>
        <v>0.77200000000000002</v>
      </c>
      <c r="AK118" s="5">
        <v>27.18</v>
      </c>
      <c r="AL118" s="5"/>
      <c r="AM118" s="5"/>
      <c r="AN118" s="5"/>
    </row>
    <row r="119" spans="1:40" x14ac:dyDescent="0.25">
      <c r="A119" s="3">
        <v>115</v>
      </c>
      <c r="B119" s="4">
        <v>24</v>
      </c>
      <c r="C119" s="4">
        <v>158.85416666666669</v>
      </c>
      <c r="D119" s="4">
        <v>1.7454999999999996</v>
      </c>
      <c r="E119" s="4">
        <v>5.5650000000000004</v>
      </c>
      <c r="F119" s="4">
        <v>-0.81699999999999995</v>
      </c>
      <c r="G119" s="4">
        <v>71.225000000000009</v>
      </c>
      <c r="H119" s="4">
        <v>91.6</v>
      </c>
      <c r="I119" s="4">
        <v>55.4</v>
      </c>
      <c r="J119" s="4">
        <v>0.8</v>
      </c>
      <c r="K119" s="4">
        <v>0.90125000000000022</v>
      </c>
      <c r="L119" s="4">
        <v>6.04</v>
      </c>
      <c r="M119" s="4">
        <v>0.248</v>
      </c>
      <c r="N119" s="4">
        <v>0.35599999999999998</v>
      </c>
      <c r="O119" s="4">
        <v>0.47799999999999998</v>
      </c>
      <c r="Q119">
        <f t="shared" si="32"/>
        <v>115</v>
      </c>
      <c r="R119">
        <f t="shared" si="19"/>
        <v>24</v>
      </c>
      <c r="S119">
        <f t="shared" si="20"/>
        <v>13.73</v>
      </c>
      <c r="T119">
        <f t="shared" si="21"/>
        <v>1.7</v>
      </c>
      <c r="U119">
        <f t="shared" si="22"/>
        <v>5.6</v>
      </c>
      <c r="V119">
        <f t="shared" si="23"/>
        <v>-0.8</v>
      </c>
      <c r="W119">
        <f t="shared" si="24"/>
        <v>71.2</v>
      </c>
      <c r="X119">
        <f t="shared" si="25"/>
        <v>91.6</v>
      </c>
      <c r="Y119">
        <f t="shared" si="26"/>
        <v>55.4</v>
      </c>
      <c r="Z119">
        <f t="shared" si="27"/>
        <v>0.8</v>
      </c>
      <c r="AA119">
        <f t="shared" si="28"/>
        <v>0.9</v>
      </c>
      <c r="AB119">
        <f t="shared" si="29"/>
        <v>6.04</v>
      </c>
      <c r="AC119">
        <f t="shared" si="33"/>
        <v>0.248</v>
      </c>
      <c r="AD119">
        <f t="shared" si="34"/>
        <v>0.35599999999999998</v>
      </c>
      <c r="AE119">
        <f t="shared" si="38"/>
        <v>0.47799999999999998</v>
      </c>
      <c r="AF119" s="19">
        <f t="shared" si="35"/>
        <v>0</v>
      </c>
      <c r="AG119" s="18">
        <f t="shared" si="31"/>
        <v>0</v>
      </c>
      <c r="AH119" s="14">
        <f t="shared" si="36"/>
        <v>0.504</v>
      </c>
      <c r="AI119" s="14">
        <f t="shared" si="37"/>
        <v>0.40600000000000003</v>
      </c>
      <c r="AK119" s="5">
        <v>27.41</v>
      </c>
      <c r="AL119" s="5"/>
      <c r="AM119" s="5"/>
      <c r="AN119" s="5"/>
    </row>
    <row r="120" spans="1:40" x14ac:dyDescent="0.25">
      <c r="A120" s="3">
        <v>116</v>
      </c>
      <c r="B120" s="4">
        <v>24</v>
      </c>
      <c r="C120" s="4">
        <v>95.604166666666686</v>
      </c>
      <c r="D120" s="4">
        <v>0.13787500000000005</v>
      </c>
      <c r="E120" s="4">
        <v>1.778</v>
      </c>
      <c r="F120" s="4">
        <v>-2.363</v>
      </c>
      <c r="G120" s="4">
        <v>91.329166666666666</v>
      </c>
      <c r="H120" s="4">
        <v>97.6</v>
      </c>
      <c r="I120" s="4">
        <v>79.8</v>
      </c>
      <c r="J120" s="4">
        <v>7.4000000000000012</v>
      </c>
      <c r="K120" s="4">
        <v>0.35583333333333328</v>
      </c>
      <c r="L120" s="4">
        <v>4.53</v>
      </c>
      <c r="M120" s="4">
        <v>0.24399999999999999</v>
      </c>
      <c r="N120" s="4">
        <v>0.34699999999999998</v>
      </c>
      <c r="O120" s="4">
        <v>0.47</v>
      </c>
      <c r="Q120">
        <f t="shared" si="32"/>
        <v>116</v>
      </c>
      <c r="R120">
        <f t="shared" si="19"/>
        <v>24</v>
      </c>
      <c r="S120">
        <f t="shared" si="20"/>
        <v>8.26</v>
      </c>
      <c r="T120">
        <f t="shared" si="21"/>
        <v>0.1</v>
      </c>
      <c r="U120">
        <f t="shared" si="22"/>
        <v>1.8</v>
      </c>
      <c r="V120">
        <f t="shared" si="23"/>
        <v>-2.4</v>
      </c>
      <c r="W120">
        <f t="shared" si="24"/>
        <v>91.3</v>
      </c>
      <c r="X120">
        <f t="shared" si="25"/>
        <v>97.6</v>
      </c>
      <c r="Y120">
        <f t="shared" si="26"/>
        <v>79.8</v>
      </c>
      <c r="Z120">
        <f t="shared" si="27"/>
        <v>7.4</v>
      </c>
      <c r="AA120">
        <f t="shared" si="28"/>
        <v>0.36</v>
      </c>
      <c r="AB120">
        <f t="shared" si="29"/>
        <v>4.53</v>
      </c>
      <c r="AC120">
        <f t="shared" si="33"/>
        <v>0.24399999999999999</v>
      </c>
      <c r="AD120">
        <f t="shared" si="34"/>
        <v>0.34699999999999998</v>
      </c>
      <c r="AE120">
        <f t="shared" si="38"/>
        <v>0.47</v>
      </c>
      <c r="AF120" s="19">
        <f t="shared" si="35"/>
        <v>0</v>
      </c>
      <c r="AG120" s="18">
        <f t="shared" si="31"/>
        <v>0</v>
      </c>
      <c r="AH120" s="14">
        <f t="shared" si="36"/>
        <v>0.55500000000000005</v>
      </c>
      <c r="AI120" s="14">
        <f t="shared" si="37"/>
        <v>0.14000000000000001</v>
      </c>
      <c r="AK120" s="5">
        <v>27.61</v>
      </c>
      <c r="AL120" s="5"/>
      <c r="AM120" s="5"/>
      <c r="AN120" s="5"/>
    </row>
    <row r="121" spans="1:40" x14ac:dyDescent="0.25">
      <c r="A121" s="3">
        <v>117</v>
      </c>
      <c r="B121" s="4">
        <v>24</v>
      </c>
      <c r="C121" s="4">
        <v>143.80416666666665</v>
      </c>
      <c r="D121" s="4">
        <v>1.177125</v>
      </c>
      <c r="E121" s="4">
        <v>4.6619999999999999</v>
      </c>
      <c r="F121" s="4">
        <v>-0.70399999999999996</v>
      </c>
      <c r="G121" s="4">
        <v>93.879166666666677</v>
      </c>
      <c r="H121" s="4">
        <v>99</v>
      </c>
      <c r="I121" s="4">
        <v>82.6</v>
      </c>
      <c r="J121" s="4">
        <v>9.4</v>
      </c>
      <c r="K121" s="4">
        <v>6.25E-2</v>
      </c>
      <c r="L121" s="4">
        <v>4.03</v>
      </c>
      <c r="M121" s="4">
        <v>0.245</v>
      </c>
      <c r="N121" s="4">
        <v>0.35599999999999998</v>
      </c>
      <c r="O121" s="4">
        <v>0.51200000000000001</v>
      </c>
      <c r="Q121">
        <f t="shared" si="32"/>
        <v>117</v>
      </c>
      <c r="R121">
        <f t="shared" si="19"/>
        <v>24</v>
      </c>
      <c r="S121">
        <f t="shared" si="20"/>
        <v>12.42</v>
      </c>
      <c r="T121">
        <f t="shared" si="21"/>
        <v>1.2</v>
      </c>
      <c r="U121">
        <f t="shared" si="22"/>
        <v>4.7</v>
      </c>
      <c r="V121">
        <f t="shared" si="23"/>
        <v>-0.7</v>
      </c>
      <c r="W121">
        <f t="shared" si="24"/>
        <v>93.9</v>
      </c>
      <c r="X121">
        <f t="shared" si="25"/>
        <v>99</v>
      </c>
      <c r="Y121">
        <f t="shared" si="26"/>
        <v>82.6</v>
      </c>
      <c r="Z121">
        <f t="shared" si="27"/>
        <v>9.4</v>
      </c>
      <c r="AA121">
        <f t="shared" si="28"/>
        <v>0.06</v>
      </c>
      <c r="AB121">
        <f t="shared" si="29"/>
        <v>4.03</v>
      </c>
      <c r="AC121">
        <f t="shared" si="33"/>
        <v>0.245</v>
      </c>
      <c r="AD121">
        <f t="shared" si="34"/>
        <v>0.35599999999999998</v>
      </c>
      <c r="AE121">
        <f t="shared" si="38"/>
        <v>0.51200000000000001</v>
      </c>
      <c r="AF121" s="19">
        <f t="shared" si="35"/>
        <v>5.5</v>
      </c>
      <c r="AG121" s="18">
        <f t="shared" si="31"/>
        <v>5.5</v>
      </c>
      <c r="AH121" s="14">
        <f t="shared" si="36"/>
        <v>0.70499999999999996</v>
      </c>
      <c r="AI121" s="14">
        <f t="shared" si="37"/>
        <v>0.14899999999999999</v>
      </c>
      <c r="AK121" s="5">
        <v>27.82</v>
      </c>
      <c r="AL121" s="5"/>
      <c r="AM121" s="5"/>
      <c r="AN121" s="5"/>
    </row>
    <row r="122" spans="1:40" x14ac:dyDescent="0.25">
      <c r="A122" s="3">
        <v>118</v>
      </c>
      <c r="B122" s="4">
        <v>24</v>
      </c>
      <c r="C122" s="4">
        <v>107.1375</v>
      </c>
      <c r="D122" s="4">
        <v>0.6523333333333331</v>
      </c>
      <c r="E122" s="4">
        <v>4.0369999999999999</v>
      </c>
      <c r="F122" s="4">
        <v>-1.2989999999999999</v>
      </c>
      <c r="G122" s="4">
        <v>95.933333333333337</v>
      </c>
      <c r="H122" s="4">
        <v>99.3</v>
      </c>
      <c r="I122" s="4">
        <v>79.900000000000006</v>
      </c>
      <c r="J122" s="4">
        <v>3.8</v>
      </c>
      <c r="K122" s="4">
        <v>0.50249999999999995</v>
      </c>
      <c r="L122" s="4">
        <v>7.05</v>
      </c>
      <c r="M122" s="4">
        <v>0.24399999999999999</v>
      </c>
      <c r="N122" s="4">
        <v>0.34899999999999998</v>
      </c>
      <c r="O122" s="4">
        <v>0.52100000000000002</v>
      </c>
      <c r="Q122">
        <f t="shared" si="32"/>
        <v>118</v>
      </c>
      <c r="R122">
        <f t="shared" si="19"/>
        <v>24</v>
      </c>
      <c r="S122">
        <f t="shared" si="20"/>
        <v>9.26</v>
      </c>
      <c r="T122">
        <f t="shared" si="21"/>
        <v>0.7</v>
      </c>
      <c r="U122">
        <f t="shared" si="22"/>
        <v>4</v>
      </c>
      <c r="V122">
        <f t="shared" si="23"/>
        <v>-1.3</v>
      </c>
      <c r="W122">
        <f t="shared" si="24"/>
        <v>95.9</v>
      </c>
      <c r="X122">
        <f t="shared" si="25"/>
        <v>99.3</v>
      </c>
      <c r="Y122">
        <f t="shared" si="26"/>
        <v>79.900000000000006</v>
      </c>
      <c r="Z122">
        <f t="shared" si="27"/>
        <v>3.8</v>
      </c>
      <c r="AA122">
        <f t="shared" si="28"/>
        <v>0.5</v>
      </c>
      <c r="AB122">
        <f t="shared" si="29"/>
        <v>7.05</v>
      </c>
      <c r="AC122">
        <f t="shared" si="33"/>
        <v>0.24399999999999999</v>
      </c>
      <c r="AD122">
        <f t="shared" si="34"/>
        <v>0.34899999999999998</v>
      </c>
      <c r="AE122">
        <f t="shared" si="38"/>
        <v>0.52100000000000002</v>
      </c>
      <c r="AF122" s="19">
        <f t="shared" si="35"/>
        <v>1.2</v>
      </c>
      <c r="AG122" s="18">
        <f t="shared" si="31"/>
        <v>1.2</v>
      </c>
      <c r="AH122" s="14">
        <f t="shared" si="36"/>
        <v>0.65</v>
      </c>
      <c r="AI122" s="14">
        <f t="shared" si="37"/>
        <v>0.16400000000000001</v>
      </c>
      <c r="AK122" s="5">
        <v>28.03</v>
      </c>
      <c r="AL122" s="5"/>
      <c r="AM122" s="5"/>
      <c r="AN122" s="5"/>
    </row>
    <row r="123" spans="1:40" x14ac:dyDescent="0.25">
      <c r="A123" s="3">
        <v>119</v>
      </c>
      <c r="B123" s="4">
        <v>24</v>
      </c>
      <c r="C123" s="4">
        <v>113.47083333333335</v>
      </c>
      <c r="D123" s="4">
        <v>-1.4240833333333336</v>
      </c>
      <c r="E123" s="4">
        <v>2.101</v>
      </c>
      <c r="F123" s="4">
        <v>-4.8339999999999996</v>
      </c>
      <c r="G123" s="4">
        <v>90.875000000000014</v>
      </c>
      <c r="H123" s="4">
        <v>97.6</v>
      </c>
      <c r="I123" s="4">
        <v>66.900000000000006</v>
      </c>
      <c r="J123" s="4">
        <v>0</v>
      </c>
      <c r="K123" s="4">
        <v>0.81708333333333349</v>
      </c>
      <c r="L123" s="4">
        <v>7.05</v>
      </c>
      <c r="M123" s="4">
        <v>0.24399999999999999</v>
      </c>
      <c r="N123" s="4">
        <v>0.34100000000000003</v>
      </c>
      <c r="O123" s="4">
        <v>0.59499999999999997</v>
      </c>
      <c r="Q123">
        <f t="shared" si="32"/>
        <v>119</v>
      </c>
      <c r="R123">
        <f t="shared" si="19"/>
        <v>24</v>
      </c>
      <c r="S123">
        <f t="shared" si="20"/>
        <v>9.8000000000000007</v>
      </c>
      <c r="T123">
        <f t="shared" si="21"/>
        <v>-1.4</v>
      </c>
      <c r="U123">
        <f t="shared" si="22"/>
        <v>2.1</v>
      </c>
      <c r="V123">
        <f t="shared" si="23"/>
        <v>-4.8</v>
      </c>
      <c r="W123">
        <f t="shared" si="24"/>
        <v>90.9</v>
      </c>
      <c r="X123">
        <f t="shared" si="25"/>
        <v>97.6</v>
      </c>
      <c r="Y123">
        <f t="shared" si="26"/>
        <v>66.900000000000006</v>
      </c>
      <c r="Z123">
        <f t="shared" si="27"/>
        <v>0</v>
      </c>
      <c r="AA123">
        <f t="shared" si="28"/>
        <v>0.82</v>
      </c>
      <c r="AB123">
        <f t="shared" si="29"/>
        <v>7.05</v>
      </c>
      <c r="AC123">
        <f t="shared" si="33"/>
        <v>0.24399999999999999</v>
      </c>
      <c r="AD123">
        <f t="shared" si="34"/>
        <v>0.34100000000000003</v>
      </c>
      <c r="AE123">
        <f t="shared" si="38"/>
        <v>0.59499999999999997</v>
      </c>
      <c r="AF123" s="19">
        <f t="shared" si="35"/>
        <v>9.6</v>
      </c>
      <c r="AG123" s="18">
        <f t="shared" si="31"/>
        <v>9.6</v>
      </c>
      <c r="AH123" s="14">
        <f t="shared" si="36"/>
        <v>0.47499999999999998</v>
      </c>
      <c r="AI123" s="14">
        <f t="shared" si="37"/>
        <v>0.23499999999999999</v>
      </c>
      <c r="AK123" s="5">
        <v>28.24</v>
      </c>
      <c r="AL123" s="5"/>
      <c r="AM123" s="5"/>
      <c r="AN123" s="5"/>
    </row>
    <row r="124" spans="1:40" x14ac:dyDescent="0.25">
      <c r="A124" s="3">
        <v>120</v>
      </c>
      <c r="B124" s="4">
        <v>24</v>
      </c>
      <c r="C124" s="4">
        <v>184.65833333333333</v>
      </c>
      <c r="D124" s="4">
        <v>-4.0968333333333335</v>
      </c>
      <c r="E124" s="4">
        <v>0.71499999999999997</v>
      </c>
      <c r="F124" s="4">
        <v>-7.8689999999999998</v>
      </c>
      <c r="G124" s="4">
        <v>85.404166666666654</v>
      </c>
      <c r="H124" s="4">
        <v>95.1</v>
      </c>
      <c r="I124" s="4">
        <v>62.1</v>
      </c>
      <c r="J124" s="4">
        <v>3.2</v>
      </c>
      <c r="K124" s="4">
        <v>1.2366666666666668</v>
      </c>
      <c r="L124" s="4">
        <v>7.05</v>
      </c>
      <c r="M124" s="4">
        <v>0.24199999999999999</v>
      </c>
      <c r="N124" s="4">
        <v>0.32900000000000001</v>
      </c>
      <c r="O124" s="4">
        <v>0.52</v>
      </c>
      <c r="Q124">
        <f t="shared" si="32"/>
        <v>120</v>
      </c>
      <c r="R124">
        <f t="shared" si="19"/>
        <v>24</v>
      </c>
      <c r="S124">
        <f t="shared" si="20"/>
        <v>15.95</v>
      </c>
      <c r="T124">
        <f t="shared" si="21"/>
        <v>-4.0999999999999996</v>
      </c>
      <c r="U124">
        <f t="shared" si="22"/>
        <v>0.7</v>
      </c>
      <c r="V124">
        <f t="shared" si="23"/>
        <v>-7.9</v>
      </c>
      <c r="W124">
        <f t="shared" si="24"/>
        <v>85.4</v>
      </c>
      <c r="X124">
        <f t="shared" si="25"/>
        <v>95.1</v>
      </c>
      <c r="Y124">
        <f t="shared" si="26"/>
        <v>62.1</v>
      </c>
      <c r="Z124">
        <f t="shared" si="27"/>
        <v>3.2</v>
      </c>
      <c r="AA124">
        <f t="shared" si="28"/>
        <v>1.24</v>
      </c>
      <c r="AB124">
        <f t="shared" si="29"/>
        <v>7.05</v>
      </c>
      <c r="AC124">
        <f t="shared" si="33"/>
        <v>0.24199999999999999</v>
      </c>
      <c r="AD124">
        <f t="shared" si="34"/>
        <v>0.32900000000000001</v>
      </c>
      <c r="AE124">
        <f t="shared" si="38"/>
        <v>0.52</v>
      </c>
      <c r="AF124" s="19">
        <f t="shared" si="35"/>
        <v>0</v>
      </c>
      <c r="AG124" s="18">
        <f t="shared" si="31"/>
        <v>0</v>
      </c>
      <c r="AH124" s="14">
        <f t="shared" si="36"/>
        <v>0.39900000000000002</v>
      </c>
      <c r="AI124" s="14">
        <f t="shared" si="37"/>
        <v>0.24399999999999999</v>
      </c>
      <c r="AK124" s="5">
        <v>28.44</v>
      </c>
      <c r="AL124" s="5"/>
      <c r="AM124" s="5"/>
      <c r="AN124" s="5"/>
    </row>
    <row r="125" spans="1:40" x14ac:dyDescent="0.25">
      <c r="A125" s="3">
        <v>121</v>
      </c>
      <c r="B125" s="4">
        <v>24</v>
      </c>
      <c r="C125" s="4">
        <v>247.29166666666666</v>
      </c>
      <c r="D125" s="4">
        <v>-2.8361249999999996</v>
      </c>
      <c r="E125" s="4">
        <v>2.5840000000000001</v>
      </c>
      <c r="F125" s="4">
        <v>-9.0660000000000007</v>
      </c>
      <c r="G125" s="4">
        <v>73.587500000000006</v>
      </c>
      <c r="H125" s="4">
        <v>94.6</v>
      </c>
      <c r="I125" s="4">
        <v>43.5</v>
      </c>
      <c r="J125" s="4">
        <v>0.8</v>
      </c>
      <c r="K125" s="4">
        <v>0.54541666666666655</v>
      </c>
      <c r="L125" s="4">
        <v>6.04</v>
      </c>
      <c r="M125" s="4">
        <v>0.24199999999999999</v>
      </c>
      <c r="N125" s="4">
        <v>0.32400000000000001</v>
      </c>
      <c r="O125" s="4">
        <v>0.50700000000000001</v>
      </c>
      <c r="Q125">
        <f t="shared" si="32"/>
        <v>121</v>
      </c>
      <c r="R125">
        <f t="shared" si="19"/>
        <v>24</v>
      </c>
      <c r="S125">
        <f t="shared" si="20"/>
        <v>21.37</v>
      </c>
      <c r="T125">
        <f t="shared" si="21"/>
        <v>-2.8</v>
      </c>
      <c r="U125">
        <f t="shared" si="22"/>
        <v>2.6</v>
      </c>
      <c r="V125">
        <f t="shared" si="23"/>
        <v>-9.1</v>
      </c>
      <c r="W125">
        <f t="shared" si="24"/>
        <v>73.599999999999994</v>
      </c>
      <c r="X125">
        <f t="shared" si="25"/>
        <v>94.6</v>
      </c>
      <c r="Y125">
        <f t="shared" si="26"/>
        <v>43.5</v>
      </c>
      <c r="Z125">
        <f t="shared" si="27"/>
        <v>0.8</v>
      </c>
      <c r="AA125">
        <f t="shared" si="28"/>
        <v>0.55000000000000004</v>
      </c>
      <c r="AB125">
        <f t="shared" si="29"/>
        <v>6.04</v>
      </c>
      <c r="AC125">
        <f t="shared" si="33"/>
        <v>0.24199999999999999</v>
      </c>
      <c r="AD125">
        <f t="shared" si="34"/>
        <v>0.32400000000000001</v>
      </c>
      <c r="AE125">
        <f t="shared" si="38"/>
        <v>0.50700000000000001</v>
      </c>
      <c r="AF125" s="19">
        <f t="shared" si="35"/>
        <v>0</v>
      </c>
      <c r="AG125" s="18">
        <f t="shared" si="31"/>
        <v>0</v>
      </c>
      <c r="AH125" s="14">
        <f t="shared" si="36"/>
        <v>0.32</v>
      </c>
      <c r="AI125" s="14">
        <f t="shared" si="37"/>
        <v>0.41599999999999998</v>
      </c>
      <c r="AK125" s="5">
        <v>28.64</v>
      </c>
      <c r="AL125" s="5"/>
      <c r="AM125" s="5"/>
      <c r="AN125" s="5"/>
    </row>
    <row r="126" spans="1:40" x14ac:dyDescent="0.25">
      <c r="A126" s="3">
        <v>122</v>
      </c>
      <c r="B126" s="4">
        <v>24</v>
      </c>
      <c r="C126" s="4">
        <v>252.05833333333328</v>
      </c>
      <c r="D126" s="4">
        <v>-0.61083333333333334</v>
      </c>
      <c r="E126" s="4">
        <v>4.8689999999999998</v>
      </c>
      <c r="F126" s="4">
        <v>-6.1989999999999998</v>
      </c>
      <c r="G126" s="4">
        <v>66.850000000000009</v>
      </c>
      <c r="H126" s="4">
        <v>85.7</v>
      </c>
      <c r="I126" s="4">
        <v>42.8</v>
      </c>
      <c r="J126" s="4">
        <v>0</v>
      </c>
      <c r="K126" s="4">
        <v>1.0054166666666668</v>
      </c>
      <c r="L126" s="4">
        <v>8.0500000000000007</v>
      </c>
      <c r="M126" s="4">
        <v>0.24199999999999999</v>
      </c>
      <c r="N126" s="4">
        <v>0.32700000000000001</v>
      </c>
      <c r="O126" s="4">
        <v>0.51400000000000001</v>
      </c>
      <c r="Q126">
        <f t="shared" si="32"/>
        <v>122</v>
      </c>
      <c r="R126">
        <f t="shared" si="19"/>
        <v>24</v>
      </c>
      <c r="S126">
        <f t="shared" si="20"/>
        <v>21.78</v>
      </c>
      <c r="T126">
        <f t="shared" si="21"/>
        <v>-0.6</v>
      </c>
      <c r="U126">
        <f t="shared" si="22"/>
        <v>4.9000000000000004</v>
      </c>
      <c r="V126">
        <f t="shared" si="23"/>
        <v>-6.2</v>
      </c>
      <c r="W126">
        <f t="shared" si="24"/>
        <v>66.900000000000006</v>
      </c>
      <c r="X126">
        <f t="shared" si="25"/>
        <v>85.7</v>
      </c>
      <c r="Y126">
        <f t="shared" si="26"/>
        <v>42.8</v>
      </c>
      <c r="Z126">
        <f t="shared" si="27"/>
        <v>0</v>
      </c>
      <c r="AA126">
        <f t="shared" si="28"/>
        <v>1.01</v>
      </c>
      <c r="AB126">
        <f t="shared" si="29"/>
        <v>8.0500000000000007</v>
      </c>
      <c r="AC126">
        <f t="shared" si="33"/>
        <v>0.24199999999999999</v>
      </c>
      <c r="AD126">
        <f t="shared" si="34"/>
        <v>0.32700000000000001</v>
      </c>
      <c r="AE126">
        <f t="shared" si="38"/>
        <v>0.51400000000000001</v>
      </c>
      <c r="AF126" s="19">
        <f t="shared" si="35"/>
        <v>0.9</v>
      </c>
      <c r="AG126" s="18">
        <f t="shared" si="31"/>
        <v>0.9</v>
      </c>
      <c r="AH126" s="14">
        <f t="shared" si="36"/>
        <v>0.371</v>
      </c>
      <c r="AI126" s="14">
        <f t="shared" si="37"/>
        <v>0.496</v>
      </c>
      <c r="AK126" s="5">
        <v>28.82</v>
      </c>
      <c r="AL126" s="5"/>
      <c r="AM126" s="5"/>
      <c r="AN126" s="5"/>
    </row>
    <row r="127" spans="1:40" x14ac:dyDescent="0.25">
      <c r="A127" s="3">
        <v>123</v>
      </c>
      <c r="B127" s="4">
        <v>24</v>
      </c>
      <c r="C127" s="4">
        <v>212.54583333333335</v>
      </c>
      <c r="D127" s="4">
        <v>0.9046249999999999</v>
      </c>
      <c r="E127" s="4">
        <v>7.2169999999999996</v>
      </c>
      <c r="F127" s="4">
        <v>-4.59</v>
      </c>
      <c r="G127" s="4">
        <v>73.970833333333346</v>
      </c>
      <c r="H127" s="4">
        <v>87.7</v>
      </c>
      <c r="I127" s="4">
        <v>46.8</v>
      </c>
      <c r="J127" s="4">
        <v>0</v>
      </c>
      <c r="K127" s="4">
        <v>0.94458333333333366</v>
      </c>
      <c r="L127" s="4">
        <v>6.04</v>
      </c>
      <c r="M127" s="4">
        <v>0.24199999999999999</v>
      </c>
      <c r="N127" s="4">
        <v>0.33300000000000002</v>
      </c>
      <c r="O127" s="4">
        <v>0.49099999999999999</v>
      </c>
      <c r="Q127">
        <f t="shared" si="32"/>
        <v>123</v>
      </c>
      <c r="R127">
        <f t="shared" si="19"/>
        <v>24</v>
      </c>
      <c r="S127">
        <f t="shared" si="20"/>
        <v>18.36</v>
      </c>
      <c r="T127">
        <f t="shared" si="21"/>
        <v>0.9</v>
      </c>
      <c r="U127">
        <f t="shared" si="22"/>
        <v>7.2</v>
      </c>
      <c r="V127">
        <f t="shared" si="23"/>
        <v>-4.5999999999999996</v>
      </c>
      <c r="W127">
        <f t="shared" si="24"/>
        <v>74</v>
      </c>
      <c r="X127">
        <f t="shared" si="25"/>
        <v>87.7</v>
      </c>
      <c r="Y127">
        <f t="shared" si="26"/>
        <v>46.8</v>
      </c>
      <c r="Z127">
        <f t="shared" si="27"/>
        <v>0</v>
      </c>
      <c r="AA127">
        <f t="shared" si="28"/>
        <v>0.94</v>
      </c>
      <c r="AB127">
        <f t="shared" si="29"/>
        <v>6.04</v>
      </c>
      <c r="AC127">
        <f t="shared" si="33"/>
        <v>0.24199999999999999</v>
      </c>
      <c r="AD127">
        <f t="shared" si="34"/>
        <v>0.33300000000000002</v>
      </c>
      <c r="AE127">
        <f t="shared" si="38"/>
        <v>0.49099999999999999</v>
      </c>
      <c r="AF127" s="19">
        <f t="shared" si="35"/>
        <v>0</v>
      </c>
      <c r="AG127" s="18">
        <f t="shared" si="31"/>
        <v>0</v>
      </c>
      <c r="AH127" s="14">
        <f t="shared" si="36"/>
        <v>0.47499999999999998</v>
      </c>
      <c r="AI127" s="14">
        <f t="shared" si="37"/>
        <v>0.54</v>
      </c>
      <c r="AK127" s="5">
        <v>29.01</v>
      </c>
      <c r="AL127" s="5"/>
      <c r="AM127" s="5"/>
      <c r="AN127" s="5"/>
    </row>
    <row r="128" spans="1:40" x14ac:dyDescent="0.25">
      <c r="A128" s="3">
        <v>124</v>
      </c>
      <c r="B128" s="4">
        <v>24</v>
      </c>
      <c r="C128" s="4">
        <v>226.84583333333333</v>
      </c>
      <c r="D128" s="4">
        <v>2.5792916666666668</v>
      </c>
      <c r="E128" s="4">
        <v>6.5090000000000003</v>
      </c>
      <c r="F128" s="4">
        <v>-2.7120000000000002</v>
      </c>
      <c r="G128" s="4">
        <v>70.183333333333323</v>
      </c>
      <c r="H128" s="4">
        <v>84</v>
      </c>
      <c r="I128" s="4">
        <v>52.8</v>
      </c>
      <c r="J128" s="4">
        <v>0</v>
      </c>
      <c r="K128" s="4">
        <v>1.7833333333333332</v>
      </c>
      <c r="L128" s="4">
        <v>9.56</v>
      </c>
      <c r="M128" s="4">
        <v>0.247</v>
      </c>
      <c r="N128" s="4">
        <v>0.34499999999999997</v>
      </c>
      <c r="O128" s="4">
        <v>0.45600000000000002</v>
      </c>
      <c r="Q128">
        <f t="shared" si="32"/>
        <v>124</v>
      </c>
      <c r="R128">
        <f t="shared" si="19"/>
        <v>24</v>
      </c>
      <c r="S128">
        <f t="shared" si="20"/>
        <v>19.600000000000001</v>
      </c>
      <c r="T128">
        <f t="shared" si="21"/>
        <v>2.6</v>
      </c>
      <c r="U128">
        <f t="shared" si="22"/>
        <v>6.5</v>
      </c>
      <c r="V128">
        <f t="shared" si="23"/>
        <v>-2.7</v>
      </c>
      <c r="W128">
        <f t="shared" si="24"/>
        <v>70.2</v>
      </c>
      <c r="X128">
        <f t="shared" si="25"/>
        <v>84</v>
      </c>
      <c r="Y128">
        <f t="shared" si="26"/>
        <v>52.8</v>
      </c>
      <c r="Z128">
        <f t="shared" si="27"/>
        <v>0</v>
      </c>
      <c r="AA128">
        <f t="shared" si="28"/>
        <v>1.78</v>
      </c>
      <c r="AB128">
        <f t="shared" si="29"/>
        <v>9.56</v>
      </c>
      <c r="AC128">
        <f t="shared" si="33"/>
        <v>0.247</v>
      </c>
      <c r="AD128">
        <f t="shared" si="34"/>
        <v>0.34499999999999997</v>
      </c>
      <c r="AE128">
        <f t="shared" si="38"/>
        <v>0.45600000000000002</v>
      </c>
      <c r="AF128" s="19">
        <f t="shared" si="35"/>
        <v>0</v>
      </c>
      <c r="AG128" s="18">
        <f t="shared" si="31"/>
        <v>0</v>
      </c>
      <c r="AH128" s="14">
        <f t="shared" si="36"/>
        <v>0.51100000000000001</v>
      </c>
      <c r="AI128" s="14">
        <f t="shared" si="37"/>
        <v>0.45700000000000002</v>
      </c>
      <c r="AK128" s="5">
        <v>29.19</v>
      </c>
      <c r="AL128" s="5"/>
      <c r="AM128" s="5"/>
      <c r="AN128" s="5"/>
    </row>
    <row r="129" spans="1:40" x14ac:dyDescent="0.25">
      <c r="A129" s="3">
        <v>125</v>
      </c>
      <c r="B129" s="4">
        <v>24</v>
      </c>
      <c r="C129" s="4">
        <v>137.05833333333337</v>
      </c>
      <c r="D129" s="4">
        <v>4.0529583333333328</v>
      </c>
      <c r="E129" s="4">
        <v>7.82</v>
      </c>
      <c r="F129" s="4">
        <v>0.79700000000000004</v>
      </c>
      <c r="G129" s="4">
        <v>59.5625</v>
      </c>
      <c r="H129" s="4">
        <v>84.4</v>
      </c>
      <c r="I129" s="4">
        <v>44</v>
      </c>
      <c r="J129" s="4">
        <v>0</v>
      </c>
      <c r="K129" s="4">
        <v>0.50291666666666657</v>
      </c>
      <c r="L129" s="4">
        <v>6.04</v>
      </c>
      <c r="M129" s="4">
        <v>0.245</v>
      </c>
      <c r="N129" s="4">
        <v>0.34499999999999997</v>
      </c>
      <c r="O129" s="4">
        <v>0.45200000000000001</v>
      </c>
      <c r="Q129">
        <f t="shared" si="32"/>
        <v>125</v>
      </c>
      <c r="R129">
        <f t="shared" si="19"/>
        <v>24</v>
      </c>
      <c r="S129">
        <f t="shared" si="20"/>
        <v>11.84</v>
      </c>
      <c r="T129">
        <f t="shared" si="21"/>
        <v>4.0999999999999996</v>
      </c>
      <c r="U129">
        <f t="shared" si="22"/>
        <v>7.8</v>
      </c>
      <c r="V129">
        <f t="shared" si="23"/>
        <v>0.8</v>
      </c>
      <c r="W129">
        <f t="shared" si="24"/>
        <v>59.6</v>
      </c>
      <c r="X129">
        <f t="shared" si="25"/>
        <v>84.4</v>
      </c>
      <c r="Y129">
        <f t="shared" si="26"/>
        <v>44</v>
      </c>
      <c r="Z129">
        <f t="shared" si="27"/>
        <v>0</v>
      </c>
      <c r="AA129">
        <f t="shared" si="28"/>
        <v>0.5</v>
      </c>
      <c r="AB129">
        <f t="shared" si="29"/>
        <v>6.04</v>
      </c>
      <c r="AC129">
        <f t="shared" si="33"/>
        <v>0.245</v>
      </c>
      <c r="AD129">
        <f t="shared" si="34"/>
        <v>0.34499999999999997</v>
      </c>
      <c r="AE129">
        <f t="shared" si="38"/>
        <v>0.45200000000000001</v>
      </c>
      <c r="AF129" s="19">
        <f t="shared" si="35"/>
        <v>0</v>
      </c>
      <c r="AG129" s="18">
        <f t="shared" si="31"/>
        <v>0</v>
      </c>
      <c r="AH129" s="14">
        <f t="shared" si="36"/>
        <v>0.46500000000000002</v>
      </c>
      <c r="AI129" s="14">
        <f t="shared" si="37"/>
        <v>0.59199999999999997</v>
      </c>
      <c r="AK129" s="5">
        <v>29.37</v>
      </c>
      <c r="AL129" s="5"/>
      <c r="AM129" s="5"/>
      <c r="AN129" s="5"/>
    </row>
    <row r="130" spans="1:40" x14ac:dyDescent="0.25">
      <c r="A130" s="3">
        <v>126</v>
      </c>
      <c r="B130" s="4">
        <v>24</v>
      </c>
      <c r="C130" s="4">
        <v>182.68333333333331</v>
      </c>
      <c r="D130" s="4">
        <v>4.1182499999999997</v>
      </c>
      <c r="E130" s="4">
        <v>11.053000000000001</v>
      </c>
      <c r="F130" s="4">
        <v>-0.90200000000000002</v>
      </c>
      <c r="G130" s="4">
        <v>70.57916666666668</v>
      </c>
      <c r="H130" s="4">
        <v>95.1</v>
      </c>
      <c r="I130" s="4">
        <v>45.7</v>
      </c>
      <c r="J130" s="4">
        <v>0</v>
      </c>
      <c r="K130" s="4">
        <v>1.5308333333333335</v>
      </c>
      <c r="L130" s="4">
        <v>11.07</v>
      </c>
      <c r="M130" s="4">
        <v>0.25600000000000001</v>
      </c>
      <c r="N130" s="4">
        <v>0.438</v>
      </c>
      <c r="O130" s="4">
        <v>0.40400000000000003</v>
      </c>
      <c r="Q130">
        <f t="shared" si="32"/>
        <v>126</v>
      </c>
      <c r="R130">
        <f t="shared" si="19"/>
        <v>24</v>
      </c>
      <c r="S130">
        <f t="shared" si="20"/>
        <v>15.78</v>
      </c>
      <c r="T130">
        <f t="shared" si="21"/>
        <v>4.0999999999999996</v>
      </c>
      <c r="U130">
        <f t="shared" si="22"/>
        <v>11.1</v>
      </c>
      <c r="V130">
        <f t="shared" si="23"/>
        <v>-0.9</v>
      </c>
      <c r="W130">
        <f t="shared" si="24"/>
        <v>70.599999999999994</v>
      </c>
      <c r="X130">
        <f t="shared" si="25"/>
        <v>95.1</v>
      </c>
      <c r="Y130">
        <f t="shared" si="26"/>
        <v>45.7</v>
      </c>
      <c r="Z130">
        <f t="shared" si="27"/>
        <v>0</v>
      </c>
      <c r="AA130">
        <f t="shared" si="28"/>
        <v>1.53</v>
      </c>
      <c r="AB130">
        <f t="shared" si="29"/>
        <v>11.07</v>
      </c>
      <c r="AC130">
        <f t="shared" si="33"/>
        <v>0.25600000000000001</v>
      </c>
      <c r="AD130">
        <f t="shared" si="34"/>
        <v>0.438</v>
      </c>
      <c r="AE130">
        <f t="shared" si="38"/>
        <v>0.40400000000000003</v>
      </c>
      <c r="AF130" s="19">
        <f t="shared" si="35"/>
        <v>0</v>
      </c>
      <c r="AG130" s="18">
        <f t="shared" si="31"/>
        <v>0</v>
      </c>
      <c r="AH130" s="14">
        <f t="shared" si="36"/>
        <v>0.60399999999999998</v>
      </c>
      <c r="AI130" s="14">
        <f t="shared" si="37"/>
        <v>0.71799999999999997</v>
      </c>
      <c r="AK130" s="5">
        <v>29.55</v>
      </c>
      <c r="AL130" s="5"/>
      <c r="AM130" s="5"/>
      <c r="AN130" s="5"/>
    </row>
    <row r="131" spans="1:40" x14ac:dyDescent="0.25">
      <c r="A131" s="3">
        <v>127</v>
      </c>
      <c r="B131" s="4">
        <v>24</v>
      </c>
      <c r="C131" s="4">
        <v>209.22500000000002</v>
      </c>
      <c r="D131" s="4">
        <v>-7.7500000000000346E-3</v>
      </c>
      <c r="E131" s="4">
        <v>4.1150000000000002</v>
      </c>
      <c r="F131" s="4">
        <v>-4.8040000000000003</v>
      </c>
      <c r="G131" s="4">
        <v>74.745833333333337</v>
      </c>
      <c r="H131" s="4">
        <v>93.3</v>
      </c>
      <c r="I131" s="4">
        <v>53.1</v>
      </c>
      <c r="J131" s="4">
        <v>0.4</v>
      </c>
      <c r="K131" s="4">
        <v>2.1187499999999995</v>
      </c>
      <c r="L131" s="4">
        <v>11.07</v>
      </c>
      <c r="M131" s="4">
        <v>0.252</v>
      </c>
      <c r="N131" s="4">
        <v>0.40200000000000002</v>
      </c>
      <c r="O131" s="4">
        <v>0.35799999999999998</v>
      </c>
      <c r="Q131">
        <f t="shared" si="32"/>
        <v>127</v>
      </c>
      <c r="R131">
        <f t="shared" si="19"/>
        <v>24</v>
      </c>
      <c r="S131">
        <f t="shared" si="20"/>
        <v>18.079999999999998</v>
      </c>
      <c r="T131">
        <f t="shared" si="21"/>
        <v>0</v>
      </c>
      <c r="U131">
        <f t="shared" si="22"/>
        <v>4.0999999999999996</v>
      </c>
      <c r="V131">
        <f t="shared" si="23"/>
        <v>-4.8</v>
      </c>
      <c r="W131">
        <f t="shared" si="24"/>
        <v>74.7</v>
      </c>
      <c r="X131">
        <f t="shared" si="25"/>
        <v>93.3</v>
      </c>
      <c r="Y131">
        <f t="shared" si="26"/>
        <v>53.1</v>
      </c>
      <c r="Z131">
        <f t="shared" si="27"/>
        <v>0.4</v>
      </c>
      <c r="AA131">
        <f t="shared" si="28"/>
        <v>2.12</v>
      </c>
      <c r="AB131">
        <f t="shared" si="29"/>
        <v>11.07</v>
      </c>
      <c r="AC131">
        <f t="shared" si="33"/>
        <v>0.252</v>
      </c>
      <c r="AD131">
        <f t="shared" si="34"/>
        <v>0.40200000000000002</v>
      </c>
      <c r="AE131">
        <f t="shared" si="38"/>
        <v>0.35799999999999998</v>
      </c>
      <c r="AF131" s="19">
        <f t="shared" si="35"/>
        <v>0</v>
      </c>
      <c r="AG131" s="18">
        <f t="shared" si="31"/>
        <v>0</v>
      </c>
      <c r="AH131" s="14">
        <f t="shared" si="36"/>
        <v>0.435</v>
      </c>
      <c r="AI131" s="14">
        <f t="shared" si="37"/>
        <v>0.38400000000000001</v>
      </c>
      <c r="AK131" s="5">
        <v>29.72</v>
      </c>
      <c r="AL131" s="5"/>
      <c r="AM131" s="5"/>
      <c r="AN131" s="5"/>
    </row>
    <row r="132" spans="1:40" x14ac:dyDescent="0.25">
      <c r="A132" s="3">
        <v>128</v>
      </c>
      <c r="B132" s="4">
        <v>24</v>
      </c>
      <c r="C132" s="4">
        <v>149.97499999999999</v>
      </c>
      <c r="D132" s="4">
        <v>-1.0085833333333334</v>
      </c>
      <c r="E132" s="4">
        <v>3.9580000000000002</v>
      </c>
      <c r="F132" s="4">
        <v>-4.53</v>
      </c>
      <c r="G132" s="4">
        <v>80.466666666666669</v>
      </c>
      <c r="H132" s="4">
        <v>92.6</v>
      </c>
      <c r="I132" s="4">
        <v>60</v>
      </c>
      <c r="J132" s="4">
        <v>0.2</v>
      </c>
      <c r="K132" s="4">
        <v>1.1958333333333335</v>
      </c>
      <c r="L132" s="4">
        <v>7.55</v>
      </c>
      <c r="M132" s="4">
        <v>0.247</v>
      </c>
      <c r="N132" s="4">
        <v>0.38100000000000001</v>
      </c>
      <c r="O132" s="4">
        <v>0.38300000000000001</v>
      </c>
      <c r="Q132">
        <f t="shared" si="32"/>
        <v>128</v>
      </c>
      <c r="R132">
        <f t="shared" si="19"/>
        <v>24</v>
      </c>
      <c r="S132">
        <f t="shared" si="20"/>
        <v>12.96</v>
      </c>
      <c r="T132">
        <f t="shared" si="21"/>
        <v>-1</v>
      </c>
      <c r="U132">
        <f t="shared" si="22"/>
        <v>4</v>
      </c>
      <c r="V132">
        <f t="shared" si="23"/>
        <v>-4.5</v>
      </c>
      <c r="W132">
        <f t="shared" si="24"/>
        <v>80.5</v>
      </c>
      <c r="X132">
        <f t="shared" si="25"/>
        <v>92.6</v>
      </c>
      <c r="Y132">
        <f t="shared" si="26"/>
        <v>60</v>
      </c>
      <c r="Z132">
        <f t="shared" si="27"/>
        <v>0.2</v>
      </c>
      <c r="AA132">
        <f t="shared" si="28"/>
        <v>1.2</v>
      </c>
      <c r="AB132">
        <f t="shared" si="29"/>
        <v>7.55</v>
      </c>
      <c r="AC132">
        <f t="shared" si="33"/>
        <v>0.247</v>
      </c>
      <c r="AD132">
        <f t="shared" si="34"/>
        <v>0.38100000000000001</v>
      </c>
      <c r="AE132">
        <f t="shared" si="38"/>
        <v>0.38300000000000001</v>
      </c>
      <c r="AF132" s="19">
        <f t="shared" si="35"/>
        <v>3.3</v>
      </c>
      <c r="AG132" s="18">
        <f t="shared" si="31"/>
        <v>3.3</v>
      </c>
      <c r="AH132" s="14">
        <f t="shared" si="36"/>
        <v>0.48799999999999999</v>
      </c>
      <c r="AI132" s="14">
        <f t="shared" si="37"/>
        <v>0.32500000000000001</v>
      </c>
      <c r="AK132" s="5">
        <v>29.89</v>
      </c>
      <c r="AL132" s="5"/>
      <c r="AM132" s="5"/>
      <c r="AN132" s="5"/>
    </row>
    <row r="133" spans="1:40" x14ac:dyDescent="0.25">
      <c r="A133" s="3">
        <v>129</v>
      </c>
      <c r="B133" s="4">
        <v>24</v>
      </c>
      <c r="C133" s="4">
        <v>333.38333333333338</v>
      </c>
      <c r="D133" s="4">
        <v>3.7119166666666668</v>
      </c>
      <c r="E133" s="4">
        <v>11.029</v>
      </c>
      <c r="F133" s="4">
        <v>-3.508</v>
      </c>
      <c r="G133" s="4">
        <v>55.079166666666673</v>
      </c>
      <c r="H133" s="4">
        <v>85.8</v>
      </c>
      <c r="I133" s="4">
        <v>32.700000000000003</v>
      </c>
      <c r="J133" s="4">
        <v>0</v>
      </c>
      <c r="K133" s="4">
        <v>1.3420833333333337</v>
      </c>
      <c r="L133" s="4">
        <v>9.06</v>
      </c>
      <c r="M133" s="4">
        <v>0.25700000000000001</v>
      </c>
      <c r="N133" s="4">
        <v>0.441</v>
      </c>
      <c r="O133" s="4">
        <v>0.32400000000000001</v>
      </c>
      <c r="Q133">
        <f t="shared" si="32"/>
        <v>129</v>
      </c>
      <c r="R133">
        <f t="shared" ref="R133:R196" si="39">B133</f>
        <v>24</v>
      </c>
      <c r="S133">
        <f t="shared" ref="S133:S196" si="40">ROUND(C133*0.0864,2)</f>
        <v>28.8</v>
      </c>
      <c r="T133">
        <f t="shared" ref="T133:T196" si="41">ROUND(D133,1)</f>
        <v>3.7</v>
      </c>
      <c r="U133">
        <f t="shared" ref="U133:U196" si="42">ROUND(E133,1)</f>
        <v>11</v>
      </c>
      <c r="V133">
        <f t="shared" ref="V133:V196" si="43">ROUND(F133,1)</f>
        <v>-3.5</v>
      </c>
      <c r="W133">
        <f t="shared" ref="W133:W196" si="44">ROUND(G133,1)</f>
        <v>55.1</v>
      </c>
      <c r="X133">
        <f t="shared" ref="X133:X196" si="45">ROUND(H133,1)</f>
        <v>85.8</v>
      </c>
      <c r="Y133">
        <f t="shared" ref="Y133:Y196" si="46">ROUND(I133,1)</f>
        <v>32.700000000000003</v>
      </c>
      <c r="Z133">
        <f t="shared" ref="Z133:Z196" si="47">ROUND(J133,2)</f>
        <v>0</v>
      </c>
      <c r="AA133">
        <f t="shared" ref="AA133:AA196" si="48">ROUND(K133,2)</f>
        <v>1.34</v>
      </c>
      <c r="AB133">
        <f t="shared" ref="AB133:AB196" si="49">ROUND(L133,2)</f>
        <v>9.06</v>
      </c>
      <c r="AC133">
        <f t="shared" si="33"/>
        <v>0.25700000000000001</v>
      </c>
      <c r="AD133">
        <f t="shared" si="34"/>
        <v>0.441</v>
      </c>
      <c r="AE133">
        <f t="shared" si="38"/>
        <v>0.32400000000000001</v>
      </c>
      <c r="AF133" s="19">
        <f t="shared" si="35"/>
        <v>0</v>
      </c>
      <c r="AG133" s="18">
        <f t="shared" ref="AG133:AG138" si="50">AF133</f>
        <v>0</v>
      </c>
      <c r="AH133" s="14">
        <f t="shared" si="36"/>
        <v>0.42899999999999999</v>
      </c>
      <c r="AI133" s="14">
        <f t="shared" si="37"/>
        <v>0.88300000000000001</v>
      </c>
      <c r="AK133" s="5">
        <v>30.06</v>
      </c>
      <c r="AL133" s="5"/>
      <c r="AM133" s="5"/>
      <c r="AN133" s="5"/>
    </row>
    <row r="134" spans="1:40" x14ac:dyDescent="0.25">
      <c r="A134" s="3">
        <v>130</v>
      </c>
      <c r="B134" s="4">
        <v>24</v>
      </c>
      <c r="C134" s="4">
        <v>333.17916666666662</v>
      </c>
      <c r="D134" s="4">
        <v>8.7601666666666667</v>
      </c>
      <c r="E134" s="4">
        <v>15.581</v>
      </c>
      <c r="F134" s="4">
        <v>2.5030000000000001</v>
      </c>
      <c r="G134" s="4">
        <v>43.020833333333336</v>
      </c>
      <c r="H134" s="4">
        <v>54.2</v>
      </c>
      <c r="I134" s="4">
        <v>28.9</v>
      </c>
      <c r="J134" s="4">
        <v>0</v>
      </c>
      <c r="K134" s="4">
        <v>1.5300000000000002</v>
      </c>
      <c r="L134" s="4">
        <v>7.05</v>
      </c>
      <c r="M134" s="4">
        <v>0.26500000000000001</v>
      </c>
      <c r="N134" s="4">
        <v>0.46600000000000003</v>
      </c>
      <c r="O134" s="4">
        <v>0.27700000000000002</v>
      </c>
      <c r="Q134">
        <f t="shared" ref="Q134:Q197" si="51">A134</f>
        <v>130</v>
      </c>
      <c r="R134">
        <f t="shared" si="39"/>
        <v>24</v>
      </c>
      <c r="S134">
        <f t="shared" si="40"/>
        <v>28.79</v>
      </c>
      <c r="T134">
        <f t="shared" si="41"/>
        <v>8.8000000000000007</v>
      </c>
      <c r="U134">
        <f t="shared" si="42"/>
        <v>15.6</v>
      </c>
      <c r="V134">
        <f t="shared" si="43"/>
        <v>2.5</v>
      </c>
      <c r="W134">
        <f t="shared" si="44"/>
        <v>43</v>
      </c>
      <c r="X134">
        <f t="shared" si="45"/>
        <v>54.2</v>
      </c>
      <c r="Y134">
        <f t="shared" si="46"/>
        <v>28.9</v>
      </c>
      <c r="Z134">
        <f t="shared" si="47"/>
        <v>0</v>
      </c>
      <c r="AA134">
        <f t="shared" si="48"/>
        <v>1.53</v>
      </c>
      <c r="AB134">
        <f t="shared" si="49"/>
        <v>7.05</v>
      </c>
      <c r="AC134">
        <f t="shared" ref="AC134:AC197" si="52">ROUND(M134,3)</f>
        <v>0.26500000000000001</v>
      </c>
      <c r="AD134">
        <f t="shared" ref="AD134:AD197" si="53">ROUND(N134,3)</f>
        <v>0.46600000000000003</v>
      </c>
      <c r="AE134">
        <f t="shared" si="38"/>
        <v>0.27700000000000002</v>
      </c>
      <c r="AF134" s="19">
        <f t="shared" ref="AF134:AF136" si="54">IF(AE134&gt;AE133,ROUND((AE134-AE133)*130,1),0)</f>
        <v>0</v>
      </c>
      <c r="AG134" s="18">
        <f t="shared" si="50"/>
        <v>0</v>
      </c>
      <c r="AH134" s="14">
        <f t="shared" ref="AH134:AH197" si="55">ROUND((0.6105*(EXP((17.273*U134)/(U134+237.3))))*Y134/100,3)</f>
        <v>0.51200000000000001</v>
      </c>
      <c r="AI134" s="14">
        <f t="shared" ref="AI134:AI197" si="56">ROUND(AH134/Y134*(100-Y134),3)</f>
        <v>1.26</v>
      </c>
      <c r="AK134" s="5">
        <v>30.22</v>
      </c>
      <c r="AL134" s="5"/>
      <c r="AM134" s="5"/>
      <c r="AN134" s="5"/>
    </row>
    <row r="135" spans="1:40" x14ac:dyDescent="0.25">
      <c r="A135" s="3">
        <v>131</v>
      </c>
      <c r="B135" s="4">
        <v>24</v>
      </c>
      <c r="C135" s="4">
        <v>335.26249999999999</v>
      </c>
      <c r="D135" s="4">
        <v>11.405500000000002</v>
      </c>
      <c r="E135" s="4">
        <v>18.533000000000001</v>
      </c>
      <c r="F135" s="4">
        <v>2.7970000000000002</v>
      </c>
      <c r="G135" s="4">
        <v>41.429166666666667</v>
      </c>
      <c r="H135" s="4">
        <v>60.6</v>
      </c>
      <c r="I135" s="4">
        <v>22.1</v>
      </c>
      <c r="J135" s="4">
        <v>0</v>
      </c>
      <c r="K135" s="4">
        <v>0.88166666666666682</v>
      </c>
      <c r="L135" s="4">
        <v>5.54</v>
      </c>
      <c r="M135" s="4">
        <v>0.27100000000000002</v>
      </c>
      <c r="N135" s="4">
        <v>0.46899999999999997</v>
      </c>
      <c r="O135" s="4">
        <v>0.20200000000000001</v>
      </c>
      <c r="Q135">
        <f t="shared" si="51"/>
        <v>131</v>
      </c>
      <c r="R135">
        <f t="shared" si="39"/>
        <v>24</v>
      </c>
      <c r="S135">
        <f t="shared" si="40"/>
        <v>28.97</v>
      </c>
      <c r="T135">
        <f t="shared" si="41"/>
        <v>11.4</v>
      </c>
      <c r="U135">
        <f t="shared" si="42"/>
        <v>18.5</v>
      </c>
      <c r="V135">
        <f t="shared" si="43"/>
        <v>2.8</v>
      </c>
      <c r="W135">
        <f t="shared" si="44"/>
        <v>41.4</v>
      </c>
      <c r="X135">
        <f t="shared" si="45"/>
        <v>60.6</v>
      </c>
      <c r="Y135">
        <f t="shared" si="46"/>
        <v>22.1</v>
      </c>
      <c r="Z135">
        <f t="shared" si="47"/>
        <v>0</v>
      </c>
      <c r="AA135">
        <f t="shared" si="48"/>
        <v>0.88</v>
      </c>
      <c r="AB135">
        <f t="shared" si="49"/>
        <v>5.54</v>
      </c>
      <c r="AC135">
        <f t="shared" si="52"/>
        <v>0.27100000000000002</v>
      </c>
      <c r="AD135">
        <f t="shared" si="53"/>
        <v>0.46899999999999997</v>
      </c>
      <c r="AE135">
        <f t="shared" si="38"/>
        <v>0.20200000000000001</v>
      </c>
      <c r="AF135" s="19">
        <f t="shared" si="54"/>
        <v>0</v>
      </c>
      <c r="AG135" s="18">
        <f t="shared" si="50"/>
        <v>0</v>
      </c>
      <c r="AH135" s="14">
        <f t="shared" si="55"/>
        <v>0.47099999999999997</v>
      </c>
      <c r="AI135" s="14">
        <f t="shared" si="56"/>
        <v>1.66</v>
      </c>
      <c r="AK135" s="5">
        <v>30.38</v>
      </c>
      <c r="AL135" s="5"/>
      <c r="AM135" s="5"/>
      <c r="AN135" s="5"/>
    </row>
    <row r="136" spans="1:40" x14ac:dyDescent="0.25">
      <c r="A136" s="3">
        <v>132</v>
      </c>
      <c r="B136" s="4">
        <v>24</v>
      </c>
      <c r="C136" s="4">
        <v>326.25416666666666</v>
      </c>
      <c r="D136" s="4">
        <v>12.087124999999999</v>
      </c>
      <c r="E136" s="4">
        <v>17.986000000000001</v>
      </c>
      <c r="F136" s="4">
        <v>5.8209999999999997</v>
      </c>
      <c r="G136" s="4">
        <v>39.795833333333327</v>
      </c>
      <c r="H136" s="4">
        <v>57.6</v>
      </c>
      <c r="I136" s="4">
        <v>26.3</v>
      </c>
      <c r="J136" s="4">
        <v>0</v>
      </c>
      <c r="K136" s="4">
        <v>1.7829166666666669</v>
      </c>
      <c r="L136" s="4">
        <v>10.07</v>
      </c>
      <c r="M136" s="4">
        <v>0.27700000000000002</v>
      </c>
      <c r="N136" s="4">
        <v>0.47</v>
      </c>
      <c r="O136" s="4">
        <v>0.108</v>
      </c>
      <c r="Q136">
        <f t="shared" si="51"/>
        <v>132</v>
      </c>
      <c r="R136">
        <f t="shared" si="39"/>
        <v>24</v>
      </c>
      <c r="S136">
        <f t="shared" si="40"/>
        <v>28.19</v>
      </c>
      <c r="T136">
        <f t="shared" si="41"/>
        <v>12.1</v>
      </c>
      <c r="U136">
        <f t="shared" si="42"/>
        <v>18</v>
      </c>
      <c r="V136">
        <f t="shared" si="43"/>
        <v>5.8</v>
      </c>
      <c r="W136">
        <f t="shared" si="44"/>
        <v>39.799999999999997</v>
      </c>
      <c r="X136">
        <f t="shared" si="45"/>
        <v>57.6</v>
      </c>
      <c r="Y136">
        <f t="shared" si="46"/>
        <v>26.3</v>
      </c>
      <c r="Z136">
        <f t="shared" si="47"/>
        <v>0</v>
      </c>
      <c r="AA136">
        <f t="shared" si="48"/>
        <v>1.78</v>
      </c>
      <c r="AB136">
        <f t="shared" si="49"/>
        <v>10.07</v>
      </c>
      <c r="AC136">
        <f t="shared" si="52"/>
        <v>0.27700000000000002</v>
      </c>
      <c r="AD136">
        <f t="shared" si="53"/>
        <v>0.47</v>
      </c>
      <c r="AE136">
        <f t="shared" si="38"/>
        <v>0.108</v>
      </c>
      <c r="AF136" s="19">
        <f t="shared" si="54"/>
        <v>0</v>
      </c>
      <c r="AG136" s="18">
        <f t="shared" si="50"/>
        <v>0</v>
      </c>
      <c r="AH136" s="14">
        <f t="shared" si="55"/>
        <v>0.54300000000000004</v>
      </c>
      <c r="AI136" s="14">
        <f t="shared" si="56"/>
        <v>1.522</v>
      </c>
      <c r="AK136" s="5">
        <v>30.54</v>
      </c>
      <c r="AL136" s="5"/>
      <c r="AM136" s="5"/>
      <c r="AN136" s="5"/>
    </row>
    <row r="137" spans="1:40" x14ac:dyDescent="0.25">
      <c r="A137" s="3">
        <v>133</v>
      </c>
      <c r="B137" s="4">
        <v>24</v>
      </c>
      <c r="C137" s="4">
        <v>301.82499999999999</v>
      </c>
      <c r="D137" s="4">
        <v>11.148916666666665</v>
      </c>
      <c r="E137" s="4">
        <v>17.748000000000001</v>
      </c>
      <c r="F137" s="4">
        <v>5.9749999999999996</v>
      </c>
      <c r="G137" s="4">
        <v>45.866666666666653</v>
      </c>
      <c r="H137" s="4">
        <v>62.1</v>
      </c>
      <c r="I137" s="4">
        <v>31.1</v>
      </c>
      <c r="J137" s="4">
        <v>0</v>
      </c>
      <c r="K137" s="4">
        <v>2.1175000000000002</v>
      </c>
      <c r="L137" s="4">
        <v>9.56</v>
      </c>
      <c r="M137" s="4">
        <v>0.27600000000000002</v>
      </c>
      <c r="N137" s="4">
        <v>0.47</v>
      </c>
      <c r="O137" s="4">
        <v>0</v>
      </c>
      <c r="Q137">
        <f t="shared" si="51"/>
        <v>133</v>
      </c>
      <c r="R137">
        <f t="shared" si="39"/>
        <v>24</v>
      </c>
      <c r="S137">
        <f t="shared" si="40"/>
        <v>26.08</v>
      </c>
      <c r="T137">
        <f t="shared" si="41"/>
        <v>11.1</v>
      </c>
      <c r="U137">
        <f t="shared" si="42"/>
        <v>17.7</v>
      </c>
      <c r="V137">
        <f t="shared" si="43"/>
        <v>6</v>
      </c>
      <c r="W137">
        <f t="shared" si="44"/>
        <v>45.9</v>
      </c>
      <c r="X137">
        <f t="shared" si="45"/>
        <v>62.1</v>
      </c>
      <c r="Y137">
        <f t="shared" si="46"/>
        <v>31.1</v>
      </c>
      <c r="Z137">
        <f t="shared" si="47"/>
        <v>0</v>
      </c>
      <c r="AA137">
        <f t="shared" si="48"/>
        <v>2.12</v>
      </c>
      <c r="AB137">
        <f t="shared" si="49"/>
        <v>9.56</v>
      </c>
      <c r="AC137">
        <f t="shared" si="52"/>
        <v>0.27600000000000002</v>
      </c>
      <c r="AD137">
        <f t="shared" si="53"/>
        <v>0.47</v>
      </c>
      <c r="AE137">
        <f t="shared" si="38"/>
        <v>0</v>
      </c>
      <c r="AF137">
        <f t="shared" ref="AF137:AF138" si="57">Z137</f>
        <v>0</v>
      </c>
      <c r="AG137">
        <f t="shared" si="50"/>
        <v>0</v>
      </c>
      <c r="AH137" s="14">
        <f t="shared" si="55"/>
        <v>0.63</v>
      </c>
      <c r="AI137" s="14">
        <f t="shared" si="56"/>
        <v>1.3959999999999999</v>
      </c>
      <c r="AK137" s="5">
        <v>30.69</v>
      </c>
      <c r="AL137" s="5"/>
      <c r="AM137" s="5"/>
      <c r="AN137" s="5"/>
    </row>
    <row r="138" spans="1:40" x14ac:dyDescent="0.25">
      <c r="A138" s="3">
        <v>134</v>
      </c>
      <c r="B138" s="4">
        <v>24</v>
      </c>
      <c r="C138" s="4">
        <v>210.15833333333333</v>
      </c>
      <c r="D138" s="4">
        <v>5.2698749999999999</v>
      </c>
      <c r="E138" s="4">
        <v>9.5830000000000002</v>
      </c>
      <c r="F138" s="4">
        <v>2.101</v>
      </c>
      <c r="G138" s="4">
        <v>76.67916666666666</v>
      </c>
      <c r="H138" s="4">
        <v>96.8</v>
      </c>
      <c r="I138" s="4">
        <v>56.1</v>
      </c>
      <c r="J138" s="4">
        <v>3</v>
      </c>
      <c r="K138" s="4">
        <v>1.6779166666666663</v>
      </c>
      <c r="L138" s="4">
        <v>8.0500000000000007</v>
      </c>
      <c r="M138" s="4">
        <v>0.27300000000000002</v>
      </c>
      <c r="N138" s="4">
        <v>0.45200000000000001</v>
      </c>
      <c r="O138" s="4">
        <v>0</v>
      </c>
      <c r="Q138">
        <f t="shared" si="51"/>
        <v>134</v>
      </c>
      <c r="R138">
        <f t="shared" si="39"/>
        <v>24</v>
      </c>
      <c r="S138">
        <f t="shared" si="40"/>
        <v>18.16</v>
      </c>
      <c r="T138">
        <f t="shared" si="41"/>
        <v>5.3</v>
      </c>
      <c r="U138">
        <f t="shared" si="42"/>
        <v>9.6</v>
      </c>
      <c r="V138">
        <f t="shared" si="43"/>
        <v>2.1</v>
      </c>
      <c r="W138">
        <f t="shared" si="44"/>
        <v>76.7</v>
      </c>
      <c r="X138">
        <f t="shared" si="45"/>
        <v>96.8</v>
      </c>
      <c r="Y138">
        <f t="shared" si="46"/>
        <v>56.1</v>
      </c>
      <c r="Z138">
        <f t="shared" si="47"/>
        <v>3</v>
      </c>
      <c r="AA138">
        <f t="shared" si="48"/>
        <v>1.68</v>
      </c>
      <c r="AB138">
        <f t="shared" si="49"/>
        <v>8.0500000000000007</v>
      </c>
      <c r="AC138">
        <f t="shared" si="52"/>
        <v>0.27300000000000002</v>
      </c>
      <c r="AD138">
        <f t="shared" si="53"/>
        <v>0.45200000000000001</v>
      </c>
      <c r="AE138">
        <f t="shared" ref="AE138:AE201" si="58">ROUND(O138-AE$2,3)</f>
        <v>0</v>
      </c>
      <c r="AF138">
        <f t="shared" si="57"/>
        <v>3</v>
      </c>
      <c r="AG138">
        <f t="shared" si="50"/>
        <v>3</v>
      </c>
      <c r="AH138" s="14">
        <f t="shared" si="55"/>
        <v>0.67</v>
      </c>
      <c r="AI138" s="14">
        <f t="shared" si="56"/>
        <v>0.52400000000000002</v>
      </c>
      <c r="AK138" s="5">
        <v>30.84</v>
      </c>
      <c r="AL138" s="5"/>
      <c r="AM138" s="5"/>
      <c r="AN138" s="5"/>
    </row>
    <row r="139" spans="1:40" x14ac:dyDescent="0.25">
      <c r="A139" s="3">
        <v>135</v>
      </c>
      <c r="B139" s="4">
        <v>24</v>
      </c>
      <c r="C139" s="4">
        <v>298.95000000000005</v>
      </c>
      <c r="D139" s="4">
        <v>6.2466666666666661</v>
      </c>
      <c r="E139" s="4">
        <v>13.233000000000001</v>
      </c>
      <c r="F139" s="4">
        <v>1.099</v>
      </c>
      <c r="G139" s="4">
        <v>75.145833333333329</v>
      </c>
      <c r="H139" s="4">
        <v>97.4</v>
      </c>
      <c r="I139" s="4">
        <v>50.8</v>
      </c>
      <c r="J139" s="4">
        <v>0</v>
      </c>
      <c r="K139" s="4">
        <v>0.96416666666666684</v>
      </c>
      <c r="L139" s="4">
        <v>7.55</v>
      </c>
      <c r="M139" s="4">
        <v>0.26400000000000001</v>
      </c>
      <c r="N139" s="4">
        <v>0.42499999999999999</v>
      </c>
      <c r="O139" s="4">
        <v>0</v>
      </c>
      <c r="Q139">
        <f t="shared" si="51"/>
        <v>135</v>
      </c>
      <c r="R139">
        <f t="shared" si="39"/>
        <v>24</v>
      </c>
      <c r="S139">
        <f t="shared" si="40"/>
        <v>25.83</v>
      </c>
      <c r="T139">
        <f t="shared" si="41"/>
        <v>6.2</v>
      </c>
      <c r="U139">
        <f t="shared" si="42"/>
        <v>13.2</v>
      </c>
      <c r="V139">
        <f t="shared" si="43"/>
        <v>1.1000000000000001</v>
      </c>
      <c r="W139">
        <f t="shared" si="44"/>
        <v>75.099999999999994</v>
      </c>
      <c r="X139">
        <f t="shared" si="45"/>
        <v>97.4</v>
      </c>
      <c r="Y139">
        <f t="shared" si="46"/>
        <v>50.8</v>
      </c>
      <c r="Z139">
        <f t="shared" si="47"/>
        <v>0</v>
      </c>
      <c r="AA139">
        <f t="shared" si="48"/>
        <v>0.96</v>
      </c>
      <c r="AB139">
        <f t="shared" si="49"/>
        <v>7.55</v>
      </c>
      <c r="AC139">
        <f t="shared" si="52"/>
        <v>0.26400000000000001</v>
      </c>
      <c r="AD139">
        <f t="shared" si="53"/>
        <v>0.42499999999999999</v>
      </c>
      <c r="AE139">
        <f t="shared" si="58"/>
        <v>0</v>
      </c>
      <c r="AF139">
        <f>Z139</f>
        <v>0</v>
      </c>
      <c r="AG139">
        <f>AF139</f>
        <v>0</v>
      </c>
      <c r="AH139" s="14">
        <f t="shared" si="55"/>
        <v>0.77100000000000002</v>
      </c>
      <c r="AI139" s="14">
        <f t="shared" si="56"/>
        <v>0.747</v>
      </c>
      <c r="AK139" s="5">
        <v>30.98</v>
      </c>
      <c r="AL139" s="5"/>
      <c r="AM139" s="5"/>
      <c r="AN139" s="5"/>
    </row>
    <row r="140" spans="1:40" x14ac:dyDescent="0.25">
      <c r="A140" s="3">
        <v>136</v>
      </c>
      <c r="B140" s="4">
        <v>24</v>
      </c>
      <c r="C140" s="4">
        <v>234.27499999999998</v>
      </c>
      <c r="D140" s="4">
        <v>7.9685833333333314</v>
      </c>
      <c r="E140" s="4">
        <v>12.992000000000001</v>
      </c>
      <c r="F140" s="4">
        <v>2.262</v>
      </c>
      <c r="G140" s="4">
        <v>71.120833333333323</v>
      </c>
      <c r="H140" s="4">
        <v>82.9</v>
      </c>
      <c r="I140" s="4">
        <v>57.1</v>
      </c>
      <c r="J140" s="4">
        <v>0</v>
      </c>
      <c r="K140" s="4">
        <v>2.0975000000000001</v>
      </c>
      <c r="L140" s="4">
        <v>12.08</v>
      </c>
      <c r="M140" s="4">
        <v>0.26</v>
      </c>
      <c r="N140" s="4">
        <v>0.39300000000000002</v>
      </c>
      <c r="O140" s="4">
        <v>0</v>
      </c>
      <c r="Q140">
        <f t="shared" si="51"/>
        <v>136</v>
      </c>
      <c r="R140">
        <f t="shared" si="39"/>
        <v>24</v>
      </c>
      <c r="S140">
        <f t="shared" si="40"/>
        <v>20.239999999999998</v>
      </c>
      <c r="T140">
        <f t="shared" si="41"/>
        <v>8</v>
      </c>
      <c r="U140">
        <f t="shared" si="42"/>
        <v>13</v>
      </c>
      <c r="V140">
        <f t="shared" si="43"/>
        <v>2.2999999999999998</v>
      </c>
      <c r="W140">
        <f t="shared" si="44"/>
        <v>71.099999999999994</v>
      </c>
      <c r="X140">
        <f t="shared" si="45"/>
        <v>82.9</v>
      </c>
      <c r="Y140">
        <f t="shared" si="46"/>
        <v>57.1</v>
      </c>
      <c r="Z140">
        <f t="shared" si="47"/>
        <v>0</v>
      </c>
      <c r="AA140">
        <f t="shared" si="48"/>
        <v>2.1</v>
      </c>
      <c r="AB140">
        <f t="shared" si="49"/>
        <v>12.08</v>
      </c>
      <c r="AC140">
        <f t="shared" si="52"/>
        <v>0.26</v>
      </c>
      <c r="AD140">
        <f t="shared" si="53"/>
        <v>0.39300000000000002</v>
      </c>
      <c r="AE140">
        <f t="shared" si="58"/>
        <v>0</v>
      </c>
      <c r="AF140">
        <f t="shared" ref="AF140:AF203" si="59">Z140</f>
        <v>0</v>
      </c>
      <c r="AG140">
        <f t="shared" ref="AG140:AG203" si="60">AF140</f>
        <v>0</v>
      </c>
      <c r="AH140" s="14">
        <f t="shared" si="55"/>
        <v>0.85499999999999998</v>
      </c>
      <c r="AI140" s="14">
        <f t="shared" si="56"/>
        <v>0.64200000000000002</v>
      </c>
      <c r="AK140" s="5">
        <v>31.13</v>
      </c>
      <c r="AL140" s="5"/>
      <c r="AM140" s="5"/>
      <c r="AN140" s="5"/>
    </row>
    <row r="141" spans="1:40" x14ac:dyDescent="0.25">
      <c r="A141" s="3">
        <v>137</v>
      </c>
      <c r="B141" s="4">
        <v>24</v>
      </c>
      <c r="C141" s="4">
        <v>271.40000000000003</v>
      </c>
      <c r="D141" s="4">
        <v>5.5374999999999979</v>
      </c>
      <c r="E141" s="4">
        <v>10.222</v>
      </c>
      <c r="F141" s="4">
        <v>-1.47</v>
      </c>
      <c r="G141" s="4">
        <v>63.637500000000017</v>
      </c>
      <c r="H141" s="4">
        <v>77.400000000000006</v>
      </c>
      <c r="I141" s="4">
        <v>48</v>
      </c>
      <c r="J141" s="4">
        <v>0</v>
      </c>
      <c r="K141" s="4">
        <v>3.7537499999999997</v>
      </c>
      <c r="L141" s="4">
        <v>14.09</v>
      </c>
      <c r="M141" s="4">
        <v>0.25900000000000001</v>
      </c>
      <c r="N141" s="4">
        <v>0.375</v>
      </c>
      <c r="O141" s="4">
        <v>0</v>
      </c>
      <c r="Q141">
        <f t="shared" si="51"/>
        <v>137</v>
      </c>
      <c r="R141">
        <f t="shared" si="39"/>
        <v>24</v>
      </c>
      <c r="S141">
        <f t="shared" si="40"/>
        <v>23.45</v>
      </c>
      <c r="T141">
        <f t="shared" si="41"/>
        <v>5.5</v>
      </c>
      <c r="U141">
        <f t="shared" si="42"/>
        <v>10.199999999999999</v>
      </c>
      <c r="V141">
        <f t="shared" si="43"/>
        <v>-1.5</v>
      </c>
      <c r="W141">
        <f t="shared" si="44"/>
        <v>63.6</v>
      </c>
      <c r="X141">
        <f t="shared" si="45"/>
        <v>77.400000000000006</v>
      </c>
      <c r="Y141">
        <f t="shared" si="46"/>
        <v>48</v>
      </c>
      <c r="Z141">
        <f t="shared" si="47"/>
        <v>0</v>
      </c>
      <c r="AA141">
        <f t="shared" si="48"/>
        <v>3.75</v>
      </c>
      <c r="AB141">
        <f t="shared" si="49"/>
        <v>14.09</v>
      </c>
      <c r="AC141">
        <f t="shared" si="52"/>
        <v>0.25900000000000001</v>
      </c>
      <c r="AD141">
        <f t="shared" si="53"/>
        <v>0.375</v>
      </c>
      <c r="AE141">
        <f t="shared" si="58"/>
        <v>0</v>
      </c>
      <c r="AF141">
        <f t="shared" si="59"/>
        <v>0</v>
      </c>
      <c r="AG141">
        <f t="shared" si="60"/>
        <v>0</v>
      </c>
      <c r="AH141" s="14">
        <f t="shared" si="55"/>
        <v>0.59699999999999998</v>
      </c>
      <c r="AI141" s="14">
        <f t="shared" si="56"/>
        <v>0.64700000000000002</v>
      </c>
      <c r="AK141" s="5">
        <v>31.26</v>
      </c>
      <c r="AL141" s="5"/>
      <c r="AM141" s="5"/>
      <c r="AN141" s="5"/>
    </row>
    <row r="142" spans="1:40" x14ac:dyDescent="0.25">
      <c r="A142" s="3">
        <v>138</v>
      </c>
      <c r="B142" s="4">
        <v>24</v>
      </c>
      <c r="C142" s="4">
        <v>111.66666666666664</v>
      </c>
      <c r="D142" s="4">
        <v>-1.9442083333333331</v>
      </c>
      <c r="E142" s="4">
        <v>1.778</v>
      </c>
      <c r="F142" s="4">
        <v>-3.8959999999999999</v>
      </c>
      <c r="G142" s="4">
        <v>92.8</v>
      </c>
      <c r="H142" s="4">
        <v>96.4</v>
      </c>
      <c r="I142" s="4">
        <v>85.8</v>
      </c>
      <c r="J142" s="4">
        <v>9.1999999999999993</v>
      </c>
      <c r="K142" s="4">
        <v>2.2441666666666666</v>
      </c>
      <c r="L142" s="4">
        <v>9.06</v>
      </c>
      <c r="M142" s="4">
        <v>0.25</v>
      </c>
      <c r="N142" s="4">
        <v>0.36799999999999999</v>
      </c>
      <c r="O142" s="4">
        <v>0.08</v>
      </c>
      <c r="Q142">
        <f t="shared" si="51"/>
        <v>138</v>
      </c>
      <c r="R142">
        <f t="shared" si="39"/>
        <v>24</v>
      </c>
      <c r="S142">
        <f t="shared" si="40"/>
        <v>9.65</v>
      </c>
      <c r="T142">
        <f t="shared" si="41"/>
        <v>-1.9</v>
      </c>
      <c r="U142">
        <f t="shared" si="42"/>
        <v>1.8</v>
      </c>
      <c r="V142">
        <f t="shared" si="43"/>
        <v>-3.9</v>
      </c>
      <c r="W142">
        <f t="shared" si="44"/>
        <v>92.8</v>
      </c>
      <c r="X142">
        <f t="shared" si="45"/>
        <v>96.4</v>
      </c>
      <c r="Y142">
        <f t="shared" si="46"/>
        <v>85.8</v>
      </c>
      <c r="Z142">
        <f t="shared" si="47"/>
        <v>9.1999999999999993</v>
      </c>
      <c r="AA142">
        <f t="shared" si="48"/>
        <v>2.2400000000000002</v>
      </c>
      <c r="AB142">
        <f t="shared" si="49"/>
        <v>9.06</v>
      </c>
      <c r="AC142">
        <f t="shared" si="52"/>
        <v>0.25</v>
      </c>
      <c r="AD142">
        <f t="shared" si="53"/>
        <v>0.36799999999999999</v>
      </c>
      <c r="AE142" s="15">
        <v>0</v>
      </c>
      <c r="AF142">
        <f t="shared" si="59"/>
        <v>9.1999999999999993</v>
      </c>
      <c r="AG142">
        <f t="shared" si="60"/>
        <v>9.1999999999999993</v>
      </c>
      <c r="AH142" s="14">
        <f t="shared" si="55"/>
        <v>0.59699999999999998</v>
      </c>
      <c r="AI142" s="14">
        <f t="shared" si="56"/>
        <v>9.9000000000000005E-2</v>
      </c>
      <c r="AK142" s="5">
        <v>31.4</v>
      </c>
      <c r="AL142" s="5"/>
      <c r="AM142" s="5"/>
      <c r="AN142" s="5"/>
    </row>
    <row r="143" spans="1:40" x14ac:dyDescent="0.25">
      <c r="A143" s="3">
        <v>139</v>
      </c>
      <c r="B143" s="4">
        <v>24</v>
      </c>
      <c r="C143" s="4">
        <v>170.46666666666667</v>
      </c>
      <c r="D143" s="4">
        <v>-0.45537499999999986</v>
      </c>
      <c r="E143" s="4">
        <v>5.4370000000000003</v>
      </c>
      <c r="F143" s="4">
        <v>-3.8660000000000001</v>
      </c>
      <c r="G143" s="4">
        <v>87.5625</v>
      </c>
      <c r="H143" s="4">
        <v>97.6</v>
      </c>
      <c r="I143" s="4">
        <v>70.099999999999994</v>
      </c>
      <c r="J143" s="4">
        <v>3.6</v>
      </c>
      <c r="K143" s="4">
        <v>0.71249999999999991</v>
      </c>
      <c r="L143" s="4">
        <v>6.04</v>
      </c>
      <c r="M143" s="4">
        <v>0.249</v>
      </c>
      <c r="N143" s="4">
        <v>0.37</v>
      </c>
      <c r="O143" s="4">
        <v>1.4999999999999999E-2</v>
      </c>
      <c r="Q143">
        <f t="shared" si="51"/>
        <v>139</v>
      </c>
      <c r="R143">
        <f t="shared" si="39"/>
        <v>24</v>
      </c>
      <c r="S143">
        <f t="shared" si="40"/>
        <v>14.73</v>
      </c>
      <c r="T143">
        <f t="shared" si="41"/>
        <v>-0.5</v>
      </c>
      <c r="U143">
        <f t="shared" si="42"/>
        <v>5.4</v>
      </c>
      <c r="V143">
        <f t="shared" si="43"/>
        <v>-3.9</v>
      </c>
      <c r="W143">
        <f t="shared" si="44"/>
        <v>87.6</v>
      </c>
      <c r="X143">
        <f t="shared" si="45"/>
        <v>97.6</v>
      </c>
      <c r="Y143">
        <f t="shared" si="46"/>
        <v>70.099999999999994</v>
      </c>
      <c r="Z143">
        <f t="shared" si="47"/>
        <v>3.6</v>
      </c>
      <c r="AA143">
        <f t="shared" si="48"/>
        <v>0.71</v>
      </c>
      <c r="AB143">
        <f t="shared" si="49"/>
        <v>6.04</v>
      </c>
      <c r="AC143">
        <f t="shared" si="52"/>
        <v>0.249</v>
      </c>
      <c r="AD143">
        <f t="shared" si="53"/>
        <v>0.37</v>
      </c>
      <c r="AE143" s="15">
        <v>0</v>
      </c>
      <c r="AF143">
        <f t="shared" si="59"/>
        <v>3.6</v>
      </c>
      <c r="AG143">
        <f t="shared" si="60"/>
        <v>3.6</v>
      </c>
      <c r="AH143" s="14">
        <f t="shared" si="55"/>
        <v>0.629</v>
      </c>
      <c r="AI143" s="14">
        <f t="shared" si="56"/>
        <v>0.26800000000000002</v>
      </c>
      <c r="AK143" s="5">
        <v>31.52</v>
      </c>
      <c r="AL143" s="5"/>
      <c r="AM143" s="5"/>
      <c r="AN143" s="5"/>
    </row>
    <row r="144" spans="1:40" x14ac:dyDescent="0.25">
      <c r="A144" s="3">
        <v>140</v>
      </c>
      <c r="B144" s="4">
        <v>24</v>
      </c>
      <c r="C144" s="4">
        <v>196.30000000000004</v>
      </c>
      <c r="D144" s="4">
        <v>0.51954166666666668</v>
      </c>
      <c r="E144" s="4">
        <v>6.306</v>
      </c>
      <c r="F144" s="4">
        <v>-1.986</v>
      </c>
      <c r="G144" s="4">
        <v>89.69583333333334</v>
      </c>
      <c r="H144" s="4">
        <v>98.2</v>
      </c>
      <c r="I144" s="4">
        <v>69</v>
      </c>
      <c r="J144" s="4">
        <v>2.8</v>
      </c>
      <c r="K144" s="4">
        <v>0.92166666666666686</v>
      </c>
      <c r="L144" s="4">
        <v>7.05</v>
      </c>
      <c r="M144" s="4">
        <v>0.255</v>
      </c>
      <c r="N144" s="4">
        <v>0.39</v>
      </c>
      <c r="O144" s="4">
        <v>0</v>
      </c>
      <c r="Q144">
        <f t="shared" si="51"/>
        <v>140</v>
      </c>
      <c r="R144">
        <f t="shared" si="39"/>
        <v>24</v>
      </c>
      <c r="S144">
        <f t="shared" si="40"/>
        <v>16.96</v>
      </c>
      <c r="T144">
        <f t="shared" si="41"/>
        <v>0.5</v>
      </c>
      <c r="U144">
        <f t="shared" si="42"/>
        <v>6.3</v>
      </c>
      <c r="V144">
        <f t="shared" si="43"/>
        <v>-2</v>
      </c>
      <c r="W144">
        <f t="shared" si="44"/>
        <v>89.7</v>
      </c>
      <c r="X144">
        <f t="shared" si="45"/>
        <v>98.2</v>
      </c>
      <c r="Y144">
        <f t="shared" si="46"/>
        <v>69</v>
      </c>
      <c r="Z144">
        <f t="shared" si="47"/>
        <v>2.8</v>
      </c>
      <c r="AA144">
        <f t="shared" si="48"/>
        <v>0.92</v>
      </c>
      <c r="AB144">
        <f t="shared" si="49"/>
        <v>7.05</v>
      </c>
      <c r="AC144">
        <f t="shared" si="52"/>
        <v>0.255</v>
      </c>
      <c r="AD144">
        <f t="shared" si="53"/>
        <v>0.39</v>
      </c>
      <c r="AE144">
        <f t="shared" si="58"/>
        <v>0</v>
      </c>
      <c r="AF144">
        <f t="shared" si="59"/>
        <v>2.8</v>
      </c>
      <c r="AG144">
        <f t="shared" si="60"/>
        <v>2.8</v>
      </c>
      <c r="AH144" s="14">
        <f t="shared" si="55"/>
        <v>0.65800000000000003</v>
      </c>
      <c r="AI144" s="14">
        <f t="shared" si="56"/>
        <v>0.29599999999999999</v>
      </c>
      <c r="AK144" s="5">
        <v>31.65</v>
      </c>
      <c r="AL144" s="5"/>
      <c r="AM144" s="5"/>
      <c r="AN144" s="5"/>
    </row>
    <row r="145" spans="1:40" x14ac:dyDescent="0.25">
      <c r="A145" s="3">
        <v>141</v>
      </c>
      <c r="B145" s="4">
        <v>24</v>
      </c>
      <c r="C145" s="4">
        <v>242.91666666666666</v>
      </c>
      <c r="D145" s="4">
        <v>3.2605</v>
      </c>
      <c r="E145" s="4">
        <v>9.0640000000000001</v>
      </c>
      <c r="F145" s="4">
        <v>-1.986</v>
      </c>
      <c r="G145" s="4">
        <v>73.158333333333331</v>
      </c>
      <c r="H145" s="4">
        <v>94.9</v>
      </c>
      <c r="I145" s="4">
        <v>50.1</v>
      </c>
      <c r="J145" s="4">
        <v>0</v>
      </c>
      <c r="K145" s="4">
        <v>1.2158333333333331</v>
      </c>
      <c r="L145" s="4">
        <v>7.55</v>
      </c>
      <c r="M145" s="4">
        <v>0.253</v>
      </c>
      <c r="N145" s="4">
        <v>0.37</v>
      </c>
      <c r="O145" s="4">
        <v>0</v>
      </c>
      <c r="Q145">
        <f t="shared" si="51"/>
        <v>141</v>
      </c>
      <c r="R145">
        <f t="shared" si="39"/>
        <v>24</v>
      </c>
      <c r="S145">
        <f t="shared" si="40"/>
        <v>20.99</v>
      </c>
      <c r="T145">
        <f t="shared" si="41"/>
        <v>3.3</v>
      </c>
      <c r="U145">
        <f t="shared" si="42"/>
        <v>9.1</v>
      </c>
      <c r="V145">
        <f t="shared" si="43"/>
        <v>-2</v>
      </c>
      <c r="W145">
        <f t="shared" si="44"/>
        <v>73.2</v>
      </c>
      <c r="X145">
        <f t="shared" si="45"/>
        <v>94.9</v>
      </c>
      <c r="Y145">
        <f t="shared" si="46"/>
        <v>50.1</v>
      </c>
      <c r="Z145">
        <f t="shared" si="47"/>
        <v>0</v>
      </c>
      <c r="AA145">
        <f t="shared" si="48"/>
        <v>1.22</v>
      </c>
      <c r="AB145">
        <f t="shared" si="49"/>
        <v>7.55</v>
      </c>
      <c r="AC145">
        <f t="shared" si="52"/>
        <v>0.253</v>
      </c>
      <c r="AD145">
        <f t="shared" si="53"/>
        <v>0.37</v>
      </c>
      <c r="AE145">
        <f t="shared" si="58"/>
        <v>0</v>
      </c>
      <c r="AF145">
        <f t="shared" si="59"/>
        <v>0</v>
      </c>
      <c r="AG145">
        <f t="shared" si="60"/>
        <v>0</v>
      </c>
      <c r="AH145" s="14">
        <f t="shared" si="55"/>
        <v>0.57899999999999996</v>
      </c>
      <c r="AI145" s="14">
        <f t="shared" si="56"/>
        <v>0.57699999999999996</v>
      </c>
      <c r="AK145" s="5">
        <v>31.77</v>
      </c>
      <c r="AL145" s="5"/>
      <c r="AM145" s="5"/>
      <c r="AN145" s="5"/>
    </row>
    <row r="146" spans="1:40" x14ac:dyDescent="0.25">
      <c r="A146" s="3">
        <v>142</v>
      </c>
      <c r="B146" s="4">
        <v>24</v>
      </c>
      <c r="C146" s="4">
        <v>99.24166666666666</v>
      </c>
      <c r="D146" s="4">
        <v>1.3041666666666667</v>
      </c>
      <c r="E146" s="4">
        <v>2.5569999999999999</v>
      </c>
      <c r="F146" s="4">
        <v>-0.06</v>
      </c>
      <c r="G146" s="4">
        <v>91.50833333333334</v>
      </c>
      <c r="H146" s="4">
        <v>99.6</v>
      </c>
      <c r="I146" s="4">
        <v>69.099999999999994</v>
      </c>
      <c r="J146" s="4">
        <v>7.2000000000000011</v>
      </c>
      <c r="K146" s="4">
        <v>1.2175000000000005</v>
      </c>
      <c r="L146" s="4">
        <v>6.54</v>
      </c>
      <c r="M146" s="4">
        <v>0.25600000000000001</v>
      </c>
      <c r="N146" s="4">
        <v>0.373</v>
      </c>
      <c r="O146" s="4">
        <v>0</v>
      </c>
      <c r="Q146">
        <f t="shared" si="51"/>
        <v>142</v>
      </c>
      <c r="R146">
        <f t="shared" si="39"/>
        <v>24</v>
      </c>
      <c r="S146">
        <f t="shared" si="40"/>
        <v>8.57</v>
      </c>
      <c r="T146">
        <f t="shared" si="41"/>
        <v>1.3</v>
      </c>
      <c r="U146">
        <f t="shared" si="42"/>
        <v>2.6</v>
      </c>
      <c r="V146">
        <f t="shared" si="43"/>
        <v>-0.1</v>
      </c>
      <c r="W146">
        <f t="shared" si="44"/>
        <v>91.5</v>
      </c>
      <c r="X146">
        <f t="shared" si="45"/>
        <v>99.6</v>
      </c>
      <c r="Y146">
        <f t="shared" si="46"/>
        <v>69.099999999999994</v>
      </c>
      <c r="Z146">
        <f t="shared" si="47"/>
        <v>7.2</v>
      </c>
      <c r="AA146">
        <f t="shared" si="48"/>
        <v>1.22</v>
      </c>
      <c r="AB146">
        <f t="shared" si="49"/>
        <v>6.54</v>
      </c>
      <c r="AC146">
        <f t="shared" si="52"/>
        <v>0.25600000000000001</v>
      </c>
      <c r="AD146">
        <f t="shared" si="53"/>
        <v>0.373</v>
      </c>
      <c r="AE146">
        <f t="shared" si="58"/>
        <v>0</v>
      </c>
      <c r="AF146">
        <f t="shared" si="59"/>
        <v>7.2</v>
      </c>
      <c r="AG146">
        <f t="shared" si="60"/>
        <v>7.2</v>
      </c>
      <c r="AH146" s="14">
        <f t="shared" si="55"/>
        <v>0.50900000000000001</v>
      </c>
      <c r="AI146" s="14">
        <f t="shared" si="56"/>
        <v>0.22800000000000001</v>
      </c>
      <c r="AK146" s="5">
        <v>31.89</v>
      </c>
      <c r="AL146" s="5"/>
      <c r="AM146" s="5"/>
      <c r="AN146" s="5"/>
    </row>
    <row r="147" spans="1:40" x14ac:dyDescent="0.25">
      <c r="A147" s="3">
        <v>143</v>
      </c>
      <c r="B147" s="4">
        <v>24</v>
      </c>
      <c r="C147" s="4">
        <v>67.583333333333329</v>
      </c>
      <c r="D147" s="4">
        <v>0.92249999999999988</v>
      </c>
      <c r="E147" s="4">
        <v>3.327</v>
      </c>
      <c r="F147" s="4">
        <v>-0.90200000000000002</v>
      </c>
      <c r="G147" s="4">
        <v>99.308333333333337</v>
      </c>
      <c r="H147" s="4">
        <v>100</v>
      </c>
      <c r="I147" s="4">
        <v>98.4</v>
      </c>
      <c r="J147" s="4">
        <v>35.20000000000001</v>
      </c>
      <c r="K147" s="4">
        <v>0.58791666666666664</v>
      </c>
      <c r="L147" s="4">
        <v>6.04</v>
      </c>
      <c r="M147" s="4">
        <v>0.27300000000000002</v>
      </c>
      <c r="N147" s="4">
        <v>0.45400000000000001</v>
      </c>
      <c r="O147" s="4">
        <v>3.5000000000000003E-2</v>
      </c>
      <c r="Q147">
        <f t="shared" si="51"/>
        <v>143</v>
      </c>
      <c r="R147">
        <f t="shared" si="39"/>
        <v>24</v>
      </c>
      <c r="S147">
        <f t="shared" si="40"/>
        <v>5.84</v>
      </c>
      <c r="T147">
        <f t="shared" si="41"/>
        <v>0.9</v>
      </c>
      <c r="U147">
        <f t="shared" si="42"/>
        <v>3.3</v>
      </c>
      <c r="V147">
        <f t="shared" si="43"/>
        <v>-0.9</v>
      </c>
      <c r="W147">
        <f t="shared" si="44"/>
        <v>99.3</v>
      </c>
      <c r="X147">
        <f t="shared" si="45"/>
        <v>100</v>
      </c>
      <c r="Y147">
        <f t="shared" si="46"/>
        <v>98.4</v>
      </c>
      <c r="Z147">
        <f t="shared" si="47"/>
        <v>35.200000000000003</v>
      </c>
      <c r="AA147">
        <f t="shared" si="48"/>
        <v>0.59</v>
      </c>
      <c r="AB147">
        <f t="shared" si="49"/>
        <v>6.04</v>
      </c>
      <c r="AC147">
        <f t="shared" si="52"/>
        <v>0.27300000000000002</v>
      </c>
      <c r="AD147">
        <f t="shared" si="53"/>
        <v>0.45400000000000001</v>
      </c>
      <c r="AE147" s="15">
        <v>0</v>
      </c>
      <c r="AF147">
        <f t="shared" si="59"/>
        <v>35.200000000000003</v>
      </c>
      <c r="AG147">
        <f t="shared" si="60"/>
        <v>35.200000000000003</v>
      </c>
      <c r="AH147" s="14">
        <f t="shared" si="55"/>
        <v>0.76100000000000001</v>
      </c>
      <c r="AI147" s="14">
        <f t="shared" si="56"/>
        <v>1.2E-2</v>
      </c>
      <c r="AK147" s="5">
        <v>32</v>
      </c>
      <c r="AL147" s="5"/>
      <c r="AM147" s="5"/>
      <c r="AN147" s="5"/>
    </row>
    <row r="148" spans="1:40" x14ac:dyDescent="0.25">
      <c r="A148" s="3">
        <v>144</v>
      </c>
      <c r="B148" s="4">
        <v>24</v>
      </c>
      <c r="C148" s="4">
        <v>204.78333333333333</v>
      </c>
      <c r="D148" s="4">
        <v>4.5034583333333345</v>
      </c>
      <c r="E148" s="4">
        <v>9.5340000000000007</v>
      </c>
      <c r="F148" s="4">
        <v>0.96199999999999997</v>
      </c>
      <c r="G148" s="4">
        <v>85.829166666666666</v>
      </c>
      <c r="H148" s="4">
        <v>99</v>
      </c>
      <c r="I148" s="4">
        <v>69.2</v>
      </c>
      <c r="J148" s="4">
        <v>4.8000000000000007</v>
      </c>
      <c r="K148" s="4">
        <v>1.19625</v>
      </c>
      <c r="L148" s="4">
        <v>7.55</v>
      </c>
      <c r="M148" s="4">
        <v>0.26800000000000002</v>
      </c>
      <c r="N148" s="4">
        <v>0.43</v>
      </c>
      <c r="O148" s="4">
        <v>0</v>
      </c>
      <c r="Q148">
        <f t="shared" si="51"/>
        <v>144</v>
      </c>
      <c r="R148">
        <f t="shared" si="39"/>
        <v>24</v>
      </c>
      <c r="S148">
        <f t="shared" si="40"/>
        <v>17.690000000000001</v>
      </c>
      <c r="T148">
        <f t="shared" si="41"/>
        <v>4.5</v>
      </c>
      <c r="U148">
        <f t="shared" si="42"/>
        <v>9.5</v>
      </c>
      <c r="V148">
        <f t="shared" si="43"/>
        <v>1</v>
      </c>
      <c r="W148">
        <f t="shared" si="44"/>
        <v>85.8</v>
      </c>
      <c r="X148">
        <f t="shared" si="45"/>
        <v>99</v>
      </c>
      <c r="Y148">
        <f t="shared" si="46"/>
        <v>69.2</v>
      </c>
      <c r="Z148">
        <f t="shared" si="47"/>
        <v>4.8</v>
      </c>
      <c r="AA148">
        <f t="shared" si="48"/>
        <v>1.2</v>
      </c>
      <c r="AB148">
        <f t="shared" si="49"/>
        <v>7.55</v>
      </c>
      <c r="AC148">
        <f t="shared" si="52"/>
        <v>0.26800000000000002</v>
      </c>
      <c r="AD148">
        <f t="shared" si="53"/>
        <v>0.43</v>
      </c>
      <c r="AE148">
        <f t="shared" si="58"/>
        <v>0</v>
      </c>
      <c r="AF148">
        <f t="shared" si="59"/>
        <v>4.8</v>
      </c>
      <c r="AG148">
        <f t="shared" si="60"/>
        <v>4.8</v>
      </c>
      <c r="AH148" s="14">
        <f t="shared" si="55"/>
        <v>0.82099999999999995</v>
      </c>
      <c r="AI148" s="14">
        <f t="shared" si="56"/>
        <v>0.36499999999999999</v>
      </c>
      <c r="AK148" s="5">
        <v>32.11</v>
      </c>
      <c r="AL148" s="5"/>
      <c r="AM148" s="5"/>
      <c r="AN148" s="5"/>
    </row>
    <row r="149" spans="1:40" x14ac:dyDescent="0.25">
      <c r="A149" s="3">
        <v>145</v>
      </c>
      <c r="B149" s="4">
        <v>24</v>
      </c>
      <c r="C149" s="4">
        <v>186.71666666666658</v>
      </c>
      <c r="D149" s="4">
        <v>3.4096249999999997</v>
      </c>
      <c r="E149" s="4">
        <v>7.5190000000000001</v>
      </c>
      <c r="F149" s="4">
        <v>-0.39500000000000002</v>
      </c>
      <c r="G149" s="4">
        <v>83.420833333333334</v>
      </c>
      <c r="H149" s="4">
        <v>96.5</v>
      </c>
      <c r="I149" s="4">
        <v>65.900000000000006</v>
      </c>
      <c r="J149" s="4">
        <v>0.4</v>
      </c>
      <c r="K149" s="4">
        <v>0.75375000000000003</v>
      </c>
      <c r="L149" s="4">
        <v>6.04</v>
      </c>
      <c r="M149" s="4">
        <v>0.255</v>
      </c>
      <c r="N149" s="4">
        <v>0.38200000000000001</v>
      </c>
      <c r="O149" s="4">
        <v>0</v>
      </c>
      <c r="Q149">
        <f t="shared" si="51"/>
        <v>145</v>
      </c>
      <c r="R149">
        <f t="shared" si="39"/>
        <v>24</v>
      </c>
      <c r="S149">
        <f t="shared" si="40"/>
        <v>16.13</v>
      </c>
      <c r="T149">
        <f t="shared" si="41"/>
        <v>3.4</v>
      </c>
      <c r="U149">
        <f t="shared" si="42"/>
        <v>7.5</v>
      </c>
      <c r="V149">
        <f t="shared" si="43"/>
        <v>-0.4</v>
      </c>
      <c r="W149">
        <f t="shared" si="44"/>
        <v>83.4</v>
      </c>
      <c r="X149">
        <f t="shared" si="45"/>
        <v>96.5</v>
      </c>
      <c r="Y149">
        <f t="shared" si="46"/>
        <v>65.900000000000006</v>
      </c>
      <c r="Z149">
        <f t="shared" si="47"/>
        <v>0.4</v>
      </c>
      <c r="AA149">
        <f t="shared" si="48"/>
        <v>0.75</v>
      </c>
      <c r="AB149">
        <f t="shared" si="49"/>
        <v>6.04</v>
      </c>
      <c r="AC149">
        <f t="shared" si="52"/>
        <v>0.255</v>
      </c>
      <c r="AD149">
        <f t="shared" si="53"/>
        <v>0.38200000000000001</v>
      </c>
      <c r="AE149">
        <f t="shared" si="58"/>
        <v>0</v>
      </c>
      <c r="AF149">
        <f t="shared" si="59"/>
        <v>0.4</v>
      </c>
      <c r="AG149">
        <f t="shared" si="60"/>
        <v>0.4</v>
      </c>
      <c r="AH149" s="14">
        <f t="shared" si="55"/>
        <v>0.68300000000000005</v>
      </c>
      <c r="AI149" s="14">
        <f t="shared" si="56"/>
        <v>0.35299999999999998</v>
      </c>
      <c r="AK149" s="5">
        <v>32.22</v>
      </c>
      <c r="AL149" s="5"/>
      <c r="AM149" s="5"/>
      <c r="AN149" s="5"/>
    </row>
    <row r="150" spans="1:40" x14ac:dyDescent="0.25">
      <c r="A150" s="3">
        <v>146</v>
      </c>
      <c r="B150" s="4">
        <v>24</v>
      </c>
      <c r="C150" s="4">
        <v>234.85416666666663</v>
      </c>
      <c r="D150" s="4">
        <v>1.9690833333333331</v>
      </c>
      <c r="E150" s="4">
        <v>8.0950000000000006</v>
      </c>
      <c r="F150" s="4">
        <v>-2.4209999999999998</v>
      </c>
      <c r="G150" s="4">
        <v>81.491666666666674</v>
      </c>
      <c r="H150" s="4">
        <v>95.1</v>
      </c>
      <c r="I150" s="4">
        <v>66.400000000000006</v>
      </c>
      <c r="J150" s="4">
        <v>0</v>
      </c>
      <c r="K150" s="4">
        <v>1.4674999999999996</v>
      </c>
      <c r="L150" s="4">
        <v>9.06</v>
      </c>
      <c r="M150" s="4">
        <v>0.253</v>
      </c>
      <c r="N150" s="4">
        <v>0.35799999999999998</v>
      </c>
      <c r="O150" s="4">
        <v>0</v>
      </c>
      <c r="Q150">
        <f t="shared" si="51"/>
        <v>146</v>
      </c>
      <c r="R150">
        <f t="shared" si="39"/>
        <v>24</v>
      </c>
      <c r="S150">
        <f t="shared" si="40"/>
        <v>20.29</v>
      </c>
      <c r="T150">
        <f t="shared" si="41"/>
        <v>2</v>
      </c>
      <c r="U150">
        <f t="shared" si="42"/>
        <v>8.1</v>
      </c>
      <c r="V150">
        <f t="shared" si="43"/>
        <v>-2.4</v>
      </c>
      <c r="W150">
        <f t="shared" si="44"/>
        <v>81.5</v>
      </c>
      <c r="X150">
        <f t="shared" si="45"/>
        <v>95.1</v>
      </c>
      <c r="Y150">
        <f t="shared" si="46"/>
        <v>66.400000000000006</v>
      </c>
      <c r="Z150">
        <f t="shared" si="47"/>
        <v>0</v>
      </c>
      <c r="AA150">
        <f t="shared" si="48"/>
        <v>1.47</v>
      </c>
      <c r="AB150">
        <f t="shared" si="49"/>
        <v>9.06</v>
      </c>
      <c r="AC150">
        <f t="shared" si="52"/>
        <v>0.253</v>
      </c>
      <c r="AD150">
        <f t="shared" si="53"/>
        <v>0.35799999999999998</v>
      </c>
      <c r="AE150">
        <f t="shared" si="58"/>
        <v>0</v>
      </c>
      <c r="AF150">
        <f t="shared" si="59"/>
        <v>0</v>
      </c>
      <c r="AG150">
        <f t="shared" si="60"/>
        <v>0</v>
      </c>
      <c r="AH150" s="14">
        <f t="shared" si="55"/>
        <v>0.71699999999999997</v>
      </c>
      <c r="AI150" s="14">
        <f t="shared" si="56"/>
        <v>0.36299999999999999</v>
      </c>
      <c r="AK150" s="5">
        <v>32.32</v>
      </c>
      <c r="AL150" s="5"/>
      <c r="AM150" s="5"/>
      <c r="AN150" s="5"/>
    </row>
    <row r="151" spans="1:40" x14ac:dyDescent="0.25">
      <c r="A151" s="3">
        <v>147</v>
      </c>
      <c r="B151" s="4">
        <v>24</v>
      </c>
      <c r="C151" s="4">
        <v>149.79166666666666</v>
      </c>
      <c r="D151" s="4">
        <v>1.1179166666666669</v>
      </c>
      <c r="E151" s="4">
        <v>6.585</v>
      </c>
      <c r="F151" s="4">
        <v>-2.9180000000000001</v>
      </c>
      <c r="G151" s="4">
        <v>87.966666666666654</v>
      </c>
      <c r="H151" s="4">
        <v>95.8</v>
      </c>
      <c r="I151" s="4">
        <v>73.900000000000006</v>
      </c>
      <c r="J151" s="4">
        <v>1</v>
      </c>
      <c r="K151" s="4">
        <v>0.67125000000000001</v>
      </c>
      <c r="L151" s="4">
        <v>6.04</v>
      </c>
      <c r="M151" s="4">
        <v>0.249</v>
      </c>
      <c r="N151" s="4">
        <v>0.34300000000000003</v>
      </c>
      <c r="O151" s="4">
        <v>0</v>
      </c>
      <c r="Q151">
        <f t="shared" si="51"/>
        <v>147</v>
      </c>
      <c r="R151">
        <f t="shared" si="39"/>
        <v>24</v>
      </c>
      <c r="S151">
        <f t="shared" si="40"/>
        <v>12.94</v>
      </c>
      <c r="T151">
        <f t="shared" si="41"/>
        <v>1.1000000000000001</v>
      </c>
      <c r="U151">
        <f t="shared" si="42"/>
        <v>6.6</v>
      </c>
      <c r="V151">
        <f t="shared" si="43"/>
        <v>-2.9</v>
      </c>
      <c r="W151">
        <f t="shared" si="44"/>
        <v>88</v>
      </c>
      <c r="X151">
        <f t="shared" si="45"/>
        <v>95.8</v>
      </c>
      <c r="Y151">
        <f t="shared" si="46"/>
        <v>73.900000000000006</v>
      </c>
      <c r="Z151">
        <f t="shared" si="47"/>
        <v>1</v>
      </c>
      <c r="AA151">
        <f t="shared" si="48"/>
        <v>0.67</v>
      </c>
      <c r="AB151">
        <f t="shared" si="49"/>
        <v>6.04</v>
      </c>
      <c r="AC151">
        <f t="shared" si="52"/>
        <v>0.249</v>
      </c>
      <c r="AD151">
        <f t="shared" si="53"/>
        <v>0.34300000000000003</v>
      </c>
      <c r="AE151">
        <f t="shared" si="58"/>
        <v>0</v>
      </c>
      <c r="AF151">
        <f t="shared" si="59"/>
        <v>1</v>
      </c>
      <c r="AG151">
        <f t="shared" si="60"/>
        <v>1</v>
      </c>
      <c r="AH151" s="14">
        <f t="shared" si="55"/>
        <v>0.72</v>
      </c>
      <c r="AI151" s="14">
        <f t="shared" si="56"/>
        <v>0.254</v>
      </c>
      <c r="AK151" s="5">
        <v>32.42</v>
      </c>
      <c r="AL151" s="5"/>
      <c r="AM151" s="5"/>
      <c r="AN151" s="5"/>
    </row>
    <row r="152" spans="1:40" x14ac:dyDescent="0.25">
      <c r="A152" s="3">
        <v>148</v>
      </c>
      <c r="B152" s="4">
        <v>24</v>
      </c>
      <c r="C152" s="4">
        <v>197.91666666666666</v>
      </c>
      <c r="D152" s="4">
        <v>5.9975833333333339</v>
      </c>
      <c r="E152" s="4">
        <v>10.000999999999999</v>
      </c>
      <c r="F152" s="4">
        <v>-0.11600000000000001</v>
      </c>
      <c r="G152" s="4">
        <v>79.608333333333334</v>
      </c>
      <c r="H152" s="4">
        <v>97</v>
      </c>
      <c r="I152" s="4">
        <v>62.6</v>
      </c>
      <c r="J152" s="4">
        <v>0</v>
      </c>
      <c r="K152" s="4">
        <v>1.1745833333333335</v>
      </c>
      <c r="L152" s="4">
        <v>7.55</v>
      </c>
      <c r="M152" s="4">
        <v>0.249</v>
      </c>
      <c r="N152" s="4">
        <v>0.33200000000000002</v>
      </c>
      <c r="O152" s="4">
        <v>0</v>
      </c>
      <c r="Q152">
        <f t="shared" si="51"/>
        <v>148</v>
      </c>
      <c r="R152">
        <f t="shared" si="39"/>
        <v>24</v>
      </c>
      <c r="S152">
        <f t="shared" si="40"/>
        <v>17.100000000000001</v>
      </c>
      <c r="T152">
        <f t="shared" si="41"/>
        <v>6</v>
      </c>
      <c r="U152">
        <f t="shared" si="42"/>
        <v>10</v>
      </c>
      <c r="V152">
        <f t="shared" si="43"/>
        <v>-0.1</v>
      </c>
      <c r="W152">
        <f t="shared" si="44"/>
        <v>79.599999999999994</v>
      </c>
      <c r="X152">
        <f t="shared" si="45"/>
        <v>97</v>
      </c>
      <c r="Y152">
        <f t="shared" si="46"/>
        <v>62.6</v>
      </c>
      <c r="Z152">
        <f t="shared" si="47"/>
        <v>0</v>
      </c>
      <c r="AA152">
        <f t="shared" si="48"/>
        <v>1.17</v>
      </c>
      <c r="AB152">
        <f t="shared" si="49"/>
        <v>7.55</v>
      </c>
      <c r="AC152">
        <f t="shared" si="52"/>
        <v>0.249</v>
      </c>
      <c r="AD152">
        <f t="shared" si="53"/>
        <v>0.33200000000000002</v>
      </c>
      <c r="AE152">
        <f t="shared" si="58"/>
        <v>0</v>
      </c>
      <c r="AF152">
        <f t="shared" si="59"/>
        <v>0</v>
      </c>
      <c r="AG152">
        <f t="shared" si="60"/>
        <v>0</v>
      </c>
      <c r="AH152" s="14">
        <f t="shared" si="55"/>
        <v>0.76800000000000002</v>
      </c>
      <c r="AI152" s="14">
        <f t="shared" si="56"/>
        <v>0.45900000000000002</v>
      </c>
      <c r="AK152" s="5">
        <v>32.520000000000003</v>
      </c>
      <c r="AL152" s="5"/>
      <c r="AM152" s="5"/>
      <c r="AN152" s="5"/>
    </row>
    <row r="153" spans="1:40" x14ac:dyDescent="0.25">
      <c r="A153" s="3">
        <v>149</v>
      </c>
      <c r="B153" s="4">
        <v>24</v>
      </c>
      <c r="C153" s="4">
        <v>106.72500000000001</v>
      </c>
      <c r="D153" s="4">
        <v>4.8549999999999995</v>
      </c>
      <c r="E153" s="4">
        <v>8.8409999999999993</v>
      </c>
      <c r="F153" s="4">
        <v>-2.3050000000000002</v>
      </c>
      <c r="G153" s="4">
        <v>82.88333333333334</v>
      </c>
      <c r="H153" s="4">
        <v>96.2</v>
      </c>
      <c r="I153" s="4">
        <v>72.3</v>
      </c>
      <c r="J153" s="4">
        <v>6.8000000000000007</v>
      </c>
      <c r="K153" s="4">
        <v>1.6158333333333337</v>
      </c>
      <c r="L153" s="4">
        <v>8.0500000000000007</v>
      </c>
      <c r="M153" s="4">
        <v>0.245</v>
      </c>
      <c r="N153" s="4">
        <v>0.34499999999999997</v>
      </c>
      <c r="O153" s="4">
        <v>0</v>
      </c>
      <c r="Q153">
        <f t="shared" si="51"/>
        <v>149</v>
      </c>
      <c r="R153">
        <f t="shared" si="39"/>
        <v>24</v>
      </c>
      <c r="S153">
        <f t="shared" si="40"/>
        <v>9.2200000000000006</v>
      </c>
      <c r="T153">
        <f t="shared" si="41"/>
        <v>4.9000000000000004</v>
      </c>
      <c r="U153">
        <f t="shared" si="42"/>
        <v>8.8000000000000007</v>
      </c>
      <c r="V153">
        <f t="shared" si="43"/>
        <v>-2.2999999999999998</v>
      </c>
      <c r="W153">
        <f t="shared" si="44"/>
        <v>82.9</v>
      </c>
      <c r="X153">
        <f t="shared" si="45"/>
        <v>96.2</v>
      </c>
      <c r="Y153">
        <f t="shared" si="46"/>
        <v>72.3</v>
      </c>
      <c r="Z153">
        <f t="shared" si="47"/>
        <v>6.8</v>
      </c>
      <c r="AA153">
        <f t="shared" si="48"/>
        <v>1.62</v>
      </c>
      <c r="AB153">
        <f t="shared" si="49"/>
        <v>8.0500000000000007</v>
      </c>
      <c r="AC153">
        <f t="shared" si="52"/>
        <v>0.245</v>
      </c>
      <c r="AD153">
        <f t="shared" si="53"/>
        <v>0.34499999999999997</v>
      </c>
      <c r="AE153">
        <f t="shared" si="58"/>
        <v>0</v>
      </c>
      <c r="AF153">
        <f t="shared" si="59"/>
        <v>6.8</v>
      </c>
      <c r="AG153">
        <f t="shared" si="60"/>
        <v>6.8</v>
      </c>
      <c r="AH153" s="14">
        <f t="shared" si="55"/>
        <v>0.81899999999999995</v>
      </c>
      <c r="AI153" s="14">
        <f t="shared" si="56"/>
        <v>0.314</v>
      </c>
      <c r="AK153" s="5">
        <v>32.6</v>
      </c>
      <c r="AL153" s="5"/>
      <c r="AM153" s="5"/>
      <c r="AN153" s="5"/>
    </row>
    <row r="154" spans="1:40" x14ac:dyDescent="0.25">
      <c r="A154" s="3">
        <v>150</v>
      </c>
      <c r="B154" s="4">
        <v>24</v>
      </c>
      <c r="C154" s="4">
        <v>231.66250000000002</v>
      </c>
      <c r="D154" s="4">
        <v>0.13962499999999994</v>
      </c>
      <c r="E154" s="4">
        <v>6.5090000000000003</v>
      </c>
      <c r="F154" s="4">
        <v>-2.7709999999999999</v>
      </c>
      <c r="G154" s="4">
        <v>80.945833333333312</v>
      </c>
      <c r="H154" s="4">
        <v>95.6</v>
      </c>
      <c r="I154" s="4">
        <v>58.7</v>
      </c>
      <c r="J154" s="4">
        <v>0</v>
      </c>
      <c r="K154" s="4">
        <v>0.96416666666666651</v>
      </c>
      <c r="L154" s="4">
        <v>9.06</v>
      </c>
      <c r="M154" s="4">
        <v>0.246</v>
      </c>
      <c r="N154" s="4">
        <v>0.32900000000000001</v>
      </c>
      <c r="O154" s="4">
        <v>0</v>
      </c>
      <c r="Q154">
        <f t="shared" si="51"/>
        <v>150</v>
      </c>
      <c r="R154">
        <f t="shared" si="39"/>
        <v>24</v>
      </c>
      <c r="S154">
        <f t="shared" si="40"/>
        <v>20.02</v>
      </c>
      <c r="T154">
        <f t="shared" si="41"/>
        <v>0.1</v>
      </c>
      <c r="U154">
        <f t="shared" si="42"/>
        <v>6.5</v>
      </c>
      <c r="V154">
        <f t="shared" si="43"/>
        <v>-2.8</v>
      </c>
      <c r="W154">
        <f t="shared" si="44"/>
        <v>80.900000000000006</v>
      </c>
      <c r="X154">
        <f t="shared" si="45"/>
        <v>95.6</v>
      </c>
      <c r="Y154">
        <f t="shared" si="46"/>
        <v>58.7</v>
      </c>
      <c r="Z154">
        <f t="shared" si="47"/>
        <v>0</v>
      </c>
      <c r="AA154">
        <f t="shared" si="48"/>
        <v>0.96</v>
      </c>
      <c r="AB154">
        <f t="shared" si="49"/>
        <v>9.06</v>
      </c>
      <c r="AC154">
        <f t="shared" si="52"/>
        <v>0.246</v>
      </c>
      <c r="AD154">
        <f t="shared" si="53"/>
        <v>0.32900000000000001</v>
      </c>
      <c r="AE154">
        <f t="shared" si="58"/>
        <v>0</v>
      </c>
      <c r="AF154">
        <f t="shared" si="59"/>
        <v>0</v>
      </c>
      <c r="AG154">
        <f t="shared" si="60"/>
        <v>0</v>
      </c>
      <c r="AH154" s="14">
        <f t="shared" si="55"/>
        <v>0.56799999999999995</v>
      </c>
      <c r="AI154" s="14">
        <f t="shared" si="56"/>
        <v>0.4</v>
      </c>
      <c r="AK154" s="5">
        <v>32.69</v>
      </c>
      <c r="AL154" s="5"/>
      <c r="AM154" s="5"/>
      <c r="AN154" s="5"/>
    </row>
    <row r="155" spans="1:40" x14ac:dyDescent="0.25">
      <c r="A155" s="3">
        <v>151</v>
      </c>
      <c r="B155" s="4">
        <v>24</v>
      </c>
      <c r="C155" s="4">
        <v>200.25833333333333</v>
      </c>
      <c r="D155" s="4">
        <v>1.350583333333333</v>
      </c>
      <c r="E155" s="4">
        <v>6.8129999999999997</v>
      </c>
      <c r="F155" s="4">
        <v>-3.33</v>
      </c>
      <c r="G155" s="4">
        <v>80.316666666666691</v>
      </c>
      <c r="H155" s="4">
        <v>95.9</v>
      </c>
      <c r="I155" s="4">
        <v>60.2</v>
      </c>
      <c r="J155" s="4">
        <v>2.4000000000000004</v>
      </c>
      <c r="K155" s="4">
        <v>0.54541666666666666</v>
      </c>
      <c r="L155" s="4">
        <v>6.54</v>
      </c>
      <c r="M155" s="4">
        <v>0.247</v>
      </c>
      <c r="N155" s="4">
        <v>0.32300000000000001</v>
      </c>
      <c r="O155" s="4">
        <v>0</v>
      </c>
      <c r="Q155">
        <f t="shared" si="51"/>
        <v>151</v>
      </c>
      <c r="R155">
        <f t="shared" si="39"/>
        <v>24</v>
      </c>
      <c r="S155">
        <f t="shared" si="40"/>
        <v>17.3</v>
      </c>
      <c r="T155">
        <f t="shared" si="41"/>
        <v>1.4</v>
      </c>
      <c r="U155">
        <f t="shared" si="42"/>
        <v>6.8</v>
      </c>
      <c r="V155">
        <f t="shared" si="43"/>
        <v>-3.3</v>
      </c>
      <c r="W155">
        <f t="shared" si="44"/>
        <v>80.3</v>
      </c>
      <c r="X155">
        <f t="shared" si="45"/>
        <v>95.9</v>
      </c>
      <c r="Y155">
        <f t="shared" si="46"/>
        <v>60.2</v>
      </c>
      <c r="Z155">
        <f t="shared" si="47"/>
        <v>2.4</v>
      </c>
      <c r="AA155">
        <f t="shared" si="48"/>
        <v>0.55000000000000004</v>
      </c>
      <c r="AB155">
        <f t="shared" si="49"/>
        <v>6.54</v>
      </c>
      <c r="AC155">
        <f t="shared" si="52"/>
        <v>0.247</v>
      </c>
      <c r="AD155">
        <f t="shared" si="53"/>
        <v>0.32300000000000001</v>
      </c>
      <c r="AE155">
        <f t="shared" si="58"/>
        <v>0</v>
      </c>
      <c r="AF155">
        <f t="shared" si="59"/>
        <v>2.4</v>
      </c>
      <c r="AG155">
        <f t="shared" si="60"/>
        <v>2.4</v>
      </c>
      <c r="AH155" s="14">
        <f t="shared" si="55"/>
        <v>0.59499999999999997</v>
      </c>
      <c r="AI155" s="14">
        <f t="shared" si="56"/>
        <v>0.39300000000000002</v>
      </c>
      <c r="AK155" s="5">
        <v>32.770000000000003</v>
      </c>
      <c r="AL155" s="5"/>
      <c r="AM155" s="5"/>
      <c r="AN155" s="5"/>
    </row>
    <row r="156" spans="1:40" x14ac:dyDescent="0.25">
      <c r="A156" s="3">
        <v>152</v>
      </c>
      <c r="B156" s="4">
        <v>24</v>
      </c>
      <c r="C156" s="4">
        <v>267.08749999999998</v>
      </c>
      <c r="D156" s="4">
        <v>5.5958749999999995</v>
      </c>
      <c r="E156" s="4">
        <v>13.137</v>
      </c>
      <c r="F156" s="4">
        <v>-1.5840000000000001</v>
      </c>
      <c r="G156" s="4">
        <v>62.829166666666673</v>
      </c>
      <c r="H156" s="4">
        <v>89</v>
      </c>
      <c r="I156" s="4">
        <v>37.799999999999997</v>
      </c>
      <c r="J156" s="4">
        <v>0.2</v>
      </c>
      <c r="K156" s="4">
        <v>0.44041666666666662</v>
      </c>
      <c r="L156" s="4">
        <v>9.06</v>
      </c>
      <c r="M156" s="4">
        <v>0.247</v>
      </c>
      <c r="N156" s="4">
        <v>0.314</v>
      </c>
      <c r="O156" s="4">
        <v>0</v>
      </c>
      <c r="Q156">
        <f t="shared" si="51"/>
        <v>152</v>
      </c>
      <c r="R156">
        <f t="shared" si="39"/>
        <v>24</v>
      </c>
      <c r="S156">
        <f t="shared" si="40"/>
        <v>23.08</v>
      </c>
      <c r="T156">
        <f t="shared" si="41"/>
        <v>5.6</v>
      </c>
      <c r="U156">
        <f t="shared" si="42"/>
        <v>13.1</v>
      </c>
      <c r="V156">
        <f t="shared" si="43"/>
        <v>-1.6</v>
      </c>
      <c r="W156">
        <f t="shared" si="44"/>
        <v>62.8</v>
      </c>
      <c r="X156">
        <f t="shared" si="45"/>
        <v>89</v>
      </c>
      <c r="Y156">
        <f t="shared" si="46"/>
        <v>37.799999999999997</v>
      </c>
      <c r="Z156">
        <f t="shared" si="47"/>
        <v>0.2</v>
      </c>
      <c r="AA156">
        <f t="shared" si="48"/>
        <v>0.44</v>
      </c>
      <c r="AB156">
        <f t="shared" si="49"/>
        <v>9.06</v>
      </c>
      <c r="AC156">
        <f t="shared" si="52"/>
        <v>0.247</v>
      </c>
      <c r="AD156">
        <f t="shared" si="53"/>
        <v>0.314</v>
      </c>
      <c r="AE156">
        <f t="shared" si="58"/>
        <v>0</v>
      </c>
      <c r="AF156">
        <f t="shared" si="59"/>
        <v>0.2</v>
      </c>
      <c r="AG156">
        <f t="shared" si="60"/>
        <v>0.2</v>
      </c>
      <c r="AH156" s="14">
        <f t="shared" si="55"/>
        <v>0.56999999999999995</v>
      </c>
      <c r="AI156" s="14">
        <f t="shared" si="56"/>
        <v>0.93799999999999994</v>
      </c>
      <c r="AK156" s="5">
        <v>32.85</v>
      </c>
      <c r="AL156" s="5"/>
      <c r="AM156" s="5"/>
      <c r="AN156" s="5"/>
    </row>
    <row r="157" spans="1:40" x14ac:dyDescent="0.25">
      <c r="A157" s="3">
        <v>153</v>
      </c>
      <c r="B157" s="4">
        <v>24</v>
      </c>
      <c r="C157" s="4">
        <v>178.12083333333337</v>
      </c>
      <c r="D157" s="4">
        <v>5.722083333333333</v>
      </c>
      <c r="E157" s="4">
        <v>10.516</v>
      </c>
      <c r="F157" s="4">
        <v>3.0089999999999999</v>
      </c>
      <c r="G157" s="4">
        <v>77.966666666666683</v>
      </c>
      <c r="H157" s="4">
        <v>92.5</v>
      </c>
      <c r="I157" s="4">
        <v>64.400000000000006</v>
      </c>
      <c r="J157" s="4">
        <v>1.2000000000000002</v>
      </c>
      <c r="K157" s="4">
        <v>1.0266666666666666</v>
      </c>
      <c r="L157" s="4">
        <v>7.05</v>
      </c>
      <c r="M157" s="4">
        <v>0.245</v>
      </c>
      <c r="N157" s="4">
        <v>0.309</v>
      </c>
      <c r="O157" s="4">
        <v>0</v>
      </c>
      <c r="Q157">
        <f t="shared" si="51"/>
        <v>153</v>
      </c>
      <c r="R157">
        <f t="shared" si="39"/>
        <v>24</v>
      </c>
      <c r="S157">
        <f t="shared" si="40"/>
        <v>15.39</v>
      </c>
      <c r="T157">
        <f t="shared" si="41"/>
        <v>5.7</v>
      </c>
      <c r="U157">
        <f t="shared" si="42"/>
        <v>10.5</v>
      </c>
      <c r="V157">
        <f t="shared" si="43"/>
        <v>3</v>
      </c>
      <c r="W157">
        <f t="shared" si="44"/>
        <v>78</v>
      </c>
      <c r="X157">
        <f t="shared" si="45"/>
        <v>92.5</v>
      </c>
      <c r="Y157">
        <f t="shared" si="46"/>
        <v>64.400000000000006</v>
      </c>
      <c r="Z157">
        <f t="shared" si="47"/>
        <v>1.2</v>
      </c>
      <c r="AA157">
        <f t="shared" si="48"/>
        <v>1.03</v>
      </c>
      <c r="AB157">
        <f t="shared" si="49"/>
        <v>7.05</v>
      </c>
      <c r="AC157">
        <f t="shared" si="52"/>
        <v>0.245</v>
      </c>
      <c r="AD157">
        <f t="shared" si="53"/>
        <v>0.309</v>
      </c>
      <c r="AE157">
        <f t="shared" si="58"/>
        <v>0</v>
      </c>
      <c r="AF157">
        <f t="shared" si="59"/>
        <v>1.2</v>
      </c>
      <c r="AG157">
        <f t="shared" si="60"/>
        <v>1.2</v>
      </c>
      <c r="AH157" s="14">
        <f t="shared" si="55"/>
        <v>0.81699999999999995</v>
      </c>
      <c r="AI157" s="14">
        <f t="shared" si="56"/>
        <v>0.45200000000000001</v>
      </c>
      <c r="AK157" s="5">
        <v>32.909999999999997</v>
      </c>
      <c r="AL157" s="5"/>
      <c r="AM157" s="5"/>
      <c r="AN157" s="5"/>
    </row>
    <row r="158" spans="1:40" x14ac:dyDescent="0.25">
      <c r="A158" s="3">
        <v>154</v>
      </c>
      <c r="B158" s="4">
        <v>24</v>
      </c>
      <c r="C158" s="4">
        <v>97.658333333333346</v>
      </c>
      <c r="D158" s="4">
        <v>4.1319999999999997</v>
      </c>
      <c r="E158" s="4">
        <v>7.82</v>
      </c>
      <c r="F158" s="4">
        <v>0.68700000000000006</v>
      </c>
      <c r="G158" s="4">
        <v>91.354166666666643</v>
      </c>
      <c r="H158" s="4">
        <v>99.2</v>
      </c>
      <c r="I158" s="4">
        <v>76.3</v>
      </c>
      <c r="J158" s="4">
        <v>11.4</v>
      </c>
      <c r="K158" s="4">
        <v>1.6349999999999998</v>
      </c>
      <c r="L158" s="4">
        <v>10.07</v>
      </c>
      <c r="M158" s="4">
        <v>0.25900000000000001</v>
      </c>
      <c r="N158" s="4">
        <v>0.33200000000000002</v>
      </c>
      <c r="O158" s="4">
        <v>0</v>
      </c>
      <c r="Q158">
        <f t="shared" si="51"/>
        <v>154</v>
      </c>
      <c r="R158">
        <f t="shared" si="39"/>
        <v>24</v>
      </c>
      <c r="S158">
        <f t="shared" si="40"/>
        <v>8.44</v>
      </c>
      <c r="T158">
        <f t="shared" si="41"/>
        <v>4.0999999999999996</v>
      </c>
      <c r="U158">
        <f t="shared" si="42"/>
        <v>7.8</v>
      </c>
      <c r="V158">
        <f t="shared" si="43"/>
        <v>0.7</v>
      </c>
      <c r="W158">
        <f t="shared" si="44"/>
        <v>91.4</v>
      </c>
      <c r="X158">
        <f t="shared" si="45"/>
        <v>99.2</v>
      </c>
      <c r="Y158">
        <f t="shared" si="46"/>
        <v>76.3</v>
      </c>
      <c r="Z158">
        <f t="shared" si="47"/>
        <v>11.4</v>
      </c>
      <c r="AA158">
        <f t="shared" si="48"/>
        <v>1.64</v>
      </c>
      <c r="AB158">
        <f t="shared" si="49"/>
        <v>10.07</v>
      </c>
      <c r="AC158">
        <f t="shared" si="52"/>
        <v>0.25900000000000001</v>
      </c>
      <c r="AD158">
        <f t="shared" si="53"/>
        <v>0.33200000000000002</v>
      </c>
      <c r="AE158">
        <f t="shared" si="58"/>
        <v>0</v>
      </c>
      <c r="AF158">
        <f t="shared" si="59"/>
        <v>11.4</v>
      </c>
      <c r="AG158">
        <f t="shared" si="60"/>
        <v>11.4</v>
      </c>
      <c r="AH158" s="14">
        <f t="shared" si="55"/>
        <v>0.80700000000000005</v>
      </c>
      <c r="AI158" s="14">
        <f t="shared" si="56"/>
        <v>0.251</v>
      </c>
      <c r="AK158" s="5">
        <v>32.979999999999997</v>
      </c>
      <c r="AL158" s="5"/>
      <c r="AM158" s="5"/>
      <c r="AN158" s="5"/>
    </row>
    <row r="159" spans="1:40" x14ac:dyDescent="0.25">
      <c r="A159" s="3">
        <v>155</v>
      </c>
      <c r="B159" s="4">
        <v>24</v>
      </c>
      <c r="C159" s="4">
        <v>230.04583333333335</v>
      </c>
      <c r="D159" s="4">
        <v>2.503625</v>
      </c>
      <c r="E159" s="4">
        <v>6.5090000000000003</v>
      </c>
      <c r="F159" s="4">
        <v>-1.8420000000000001</v>
      </c>
      <c r="G159" s="4">
        <v>87.7</v>
      </c>
      <c r="H159" s="4">
        <v>99.8</v>
      </c>
      <c r="I159" s="4">
        <v>65.2</v>
      </c>
      <c r="J159" s="4">
        <v>4.3999999999999995</v>
      </c>
      <c r="K159" s="4">
        <v>2.223333333333334</v>
      </c>
      <c r="L159" s="4">
        <v>12.58</v>
      </c>
      <c r="M159" s="4">
        <v>0.247</v>
      </c>
      <c r="N159" s="4">
        <v>0.34799999999999998</v>
      </c>
      <c r="O159" s="4">
        <v>0</v>
      </c>
      <c r="Q159">
        <f t="shared" si="51"/>
        <v>155</v>
      </c>
      <c r="R159">
        <f t="shared" si="39"/>
        <v>24</v>
      </c>
      <c r="S159">
        <f t="shared" si="40"/>
        <v>19.88</v>
      </c>
      <c r="T159">
        <f t="shared" si="41"/>
        <v>2.5</v>
      </c>
      <c r="U159">
        <f t="shared" si="42"/>
        <v>6.5</v>
      </c>
      <c r="V159">
        <f t="shared" si="43"/>
        <v>-1.8</v>
      </c>
      <c r="W159">
        <f t="shared" si="44"/>
        <v>87.7</v>
      </c>
      <c r="X159">
        <f t="shared" si="45"/>
        <v>99.8</v>
      </c>
      <c r="Y159">
        <f t="shared" si="46"/>
        <v>65.2</v>
      </c>
      <c r="Z159">
        <f t="shared" si="47"/>
        <v>4.4000000000000004</v>
      </c>
      <c r="AA159">
        <f t="shared" si="48"/>
        <v>2.2200000000000002</v>
      </c>
      <c r="AB159">
        <f t="shared" si="49"/>
        <v>12.58</v>
      </c>
      <c r="AC159">
        <f t="shared" si="52"/>
        <v>0.247</v>
      </c>
      <c r="AD159">
        <f t="shared" si="53"/>
        <v>0.34799999999999998</v>
      </c>
      <c r="AE159">
        <f t="shared" si="58"/>
        <v>0</v>
      </c>
      <c r="AF159">
        <f t="shared" si="59"/>
        <v>4.4000000000000004</v>
      </c>
      <c r="AG159">
        <f t="shared" si="60"/>
        <v>4.4000000000000004</v>
      </c>
      <c r="AH159" s="14">
        <f t="shared" si="55"/>
        <v>0.63100000000000001</v>
      </c>
      <c r="AI159" s="14">
        <f t="shared" si="56"/>
        <v>0.33700000000000002</v>
      </c>
      <c r="AK159" s="5">
        <v>33.049999999999997</v>
      </c>
      <c r="AL159" s="5"/>
      <c r="AM159" s="5"/>
      <c r="AN159" s="5"/>
    </row>
    <row r="160" spans="1:40" x14ac:dyDescent="0.25">
      <c r="A160" s="3">
        <v>156</v>
      </c>
      <c r="B160" s="4">
        <v>24</v>
      </c>
      <c r="C160" s="4">
        <v>151.35416666666666</v>
      </c>
      <c r="D160" s="4">
        <v>1.8386250000000004</v>
      </c>
      <c r="E160" s="4">
        <v>9.1880000000000006</v>
      </c>
      <c r="F160" s="4">
        <v>-1.556</v>
      </c>
      <c r="G160" s="4">
        <v>84.770833333333329</v>
      </c>
      <c r="H160" s="4">
        <v>97.9</v>
      </c>
      <c r="I160" s="4">
        <v>73.3</v>
      </c>
      <c r="J160" s="4">
        <v>3</v>
      </c>
      <c r="K160" s="4">
        <v>2.2012500000000004</v>
      </c>
      <c r="L160" s="4">
        <v>12.08</v>
      </c>
      <c r="M160" s="4">
        <v>0.246</v>
      </c>
      <c r="N160" s="4">
        <v>0.34100000000000003</v>
      </c>
      <c r="O160" s="4">
        <v>0</v>
      </c>
      <c r="Q160">
        <f t="shared" si="51"/>
        <v>156</v>
      </c>
      <c r="R160">
        <f t="shared" si="39"/>
        <v>24</v>
      </c>
      <c r="S160">
        <f t="shared" si="40"/>
        <v>13.08</v>
      </c>
      <c r="T160">
        <f t="shared" si="41"/>
        <v>1.8</v>
      </c>
      <c r="U160">
        <f t="shared" si="42"/>
        <v>9.1999999999999993</v>
      </c>
      <c r="V160">
        <f t="shared" si="43"/>
        <v>-1.6</v>
      </c>
      <c r="W160">
        <f t="shared" si="44"/>
        <v>84.8</v>
      </c>
      <c r="X160">
        <f t="shared" si="45"/>
        <v>97.9</v>
      </c>
      <c r="Y160">
        <f t="shared" si="46"/>
        <v>73.3</v>
      </c>
      <c r="Z160">
        <f t="shared" si="47"/>
        <v>3</v>
      </c>
      <c r="AA160">
        <f t="shared" si="48"/>
        <v>2.2000000000000002</v>
      </c>
      <c r="AB160">
        <f t="shared" si="49"/>
        <v>12.08</v>
      </c>
      <c r="AC160">
        <f t="shared" si="52"/>
        <v>0.246</v>
      </c>
      <c r="AD160">
        <f t="shared" si="53"/>
        <v>0.34100000000000003</v>
      </c>
      <c r="AE160">
        <f t="shared" si="58"/>
        <v>0</v>
      </c>
      <c r="AF160">
        <f t="shared" si="59"/>
        <v>3</v>
      </c>
      <c r="AG160">
        <f t="shared" si="60"/>
        <v>3</v>
      </c>
      <c r="AH160" s="14">
        <f t="shared" si="55"/>
        <v>0.85299999999999998</v>
      </c>
      <c r="AI160" s="14">
        <f t="shared" si="56"/>
        <v>0.311</v>
      </c>
      <c r="AK160" s="5">
        <v>33.1</v>
      </c>
      <c r="AL160" s="5"/>
      <c r="AM160" s="5"/>
      <c r="AN160" s="5"/>
    </row>
    <row r="161" spans="1:40" x14ac:dyDescent="0.25">
      <c r="A161" s="3">
        <v>157</v>
      </c>
      <c r="B161" s="4">
        <v>24</v>
      </c>
      <c r="C161" s="4">
        <v>350.40833333333336</v>
      </c>
      <c r="D161" s="4">
        <v>4.2473749999999999</v>
      </c>
      <c r="E161" s="4">
        <v>11.127000000000001</v>
      </c>
      <c r="F161" s="4">
        <v>-2.363</v>
      </c>
      <c r="G161" s="4">
        <v>65.966666666666654</v>
      </c>
      <c r="H161" s="4">
        <v>86.4</v>
      </c>
      <c r="I161" s="4">
        <v>43.6</v>
      </c>
      <c r="J161" s="4">
        <v>0</v>
      </c>
      <c r="K161" s="4">
        <v>1.0687500000000003</v>
      </c>
      <c r="L161" s="4">
        <v>7.55</v>
      </c>
      <c r="M161" s="4">
        <v>0.248</v>
      </c>
      <c r="N161" s="4">
        <v>0.32300000000000001</v>
      </c>
      <c r="O161" s="4">
        <v>0</v>
      </c>
      <c r="Q161">
        <f t="shared" si="51"/>
        <v>157</v>
      </c>
      <c r="R161">
        <f t="shared" si="39"/>
        <v>24</v>
      </c>
      <c r="S161">
        <f t="shared" si="40"/>
        <v>30.28</v>
      </c>
      <c r="T161">
        <f t="shared" si="41"/>
        <v>4.2</v>
      </c>
      <c r="U161">
        <f t="shared" si="42"/>
        <v>11.1</v>
      </c>
      <c r="V161">
        <f t="shared" si="43"/>
        <v>-2.4</v>
      </c>
      <c r="W161">
        <f t="shared" si="44"/>
        <v>66</v>
      </c>
      <c r="X161">
        <f t="shared" si="45"/>
        <v>86.4</v>
      </c>
      <c r="Y161">
        <f t="shared" si="46"/>
        <v>43.6</v>
      </c>
      <c r="Z161">
        <f t="shared" si="47"/>
        <v>0</v>
      </c>
      <c r="AA161">
        <f t="shared" si="48"/>
        <v>1.07</v>
      </c>
      <c r="AB161">
        <f t="shared" si="49"/>
        <v>7.55</v>
      </c>
      <c r="AC161">
        <f t="shared" si="52"/>
        <v>0.248</v>
      </c>
      <c r="AD161">
        <f t="shared" si="53"/>
        <v>0.32300000000000001</v>
      </c>
      <c r="AE161">
        <f t="shared" si="58"/>
        <v>0</v>
      </c>
      <c r="AF161">
        <f t="shared" si="59"/>
        <v>0</v>
      </c>
      <c r="AG161">
        <f t="shared" si="60"/>
        <v>0</v>
      </c>
      <c r="AH161" s="14">
        <f t="shared" si="55"/>
        <v>0.57599999999999996</v>
      </c>
      <c r="AI161" s="14">
        <f t="shared" si="56"/>
        <v>0.745</v>
      </c>
      <c r="AK161" s="5">
        <v>33.159999999999997</v>
      </c>
      <c r="AL161" s="5"/>
      <c r="AM161" s="5"/>
      <c r="AN161" s="5"/>
    </row>
    <row r="162" spans="1:40" x14ac:dyDescent="0.25">
      <c r="A162" s="3">
        <v>158</v>
      </c>
      <c r="B162" s="4">
        <v>24</v>
      </c>
      <c r="C162" s="4">
        <v>261.85000000000002</v>
      </c>
      <c r="D162" s="4">
        <v>8.0821666666666676</v>
      </c>
      <c r="E162" s="4">
        <v>13.762</v>
      </c>
      <c r="F162" s="4">
        <v>0.82499999999999996</v>
      </c>
      <c r="G162" s="4">
        <v>47.75</v>
      </c>
      <c r="H162" s="4">
        <v>82</v>
      </c>
      <c r="I162" s="4">
        <v>30.1</v>
      </c>
      <c r="J162" s="4">
        <v>0</v>
      </c>
      <c r="K162" s="4">
        <v>1.1537500000000003</v>
      </c>
      <c r="L162" s="4">
        <v>7.55</v>
      </c>
      <c r="M162" s="4">
        <v>0.247</v>
      </c>
      <c r="N162" s="4">
        <v>0.309</v>
      </c>
      <c r="O162" s="4">
        <v>0</v>
      </c>
      <c r="Q162">
        <f t="shared" si="51"/>
        <v>158</v>
      </c>
      <c r="R162">
        <f t="shared" si="39"/>
        <v>24</v>
      </c>
      <c r="S162">
        <f t="shared" si="40"/>
        <v>22.62</v>
      </c>
      <c r="T162">
        <f t="shared" si="41"/>
        <v>8.1</v>
      </c>
      <c r="U162">
        <f t="shared" si="42"/>
        <v>13.8</v>
      </c>
      <c r="V162">
        <f t="shared" si="43"/>
        <v>0.8</v>
      </c>
      <c r="W162">
        <f t="shared" si="44"/>
        <v>47.8</v>
      </c>
      <c r="X162">
        <f t="shared" si="45"/>
        <v>82</v>
      </c>
      <c r="Y162">
        <f t="shared" si="46"/>
        <v>30.1</v>
      </c>
      <c r="Z162">
        <f t="shared" si="47"/>
        <v>0</v>
      </c>
      <c r="AA162">
        <f t="shared" si="48"/>
        <v>1.1499999999999999</v>
      </c>
      <c r="AB162">
        <f t="shared" si="49"/>
        <v>7.55</v>
      </c>
      <c r="AC162">
        <f t="shared" si="52"/>
        <v>0.247</v>
      </c>
      <c r="AD162">
        <f t="shared" si="53"/>
        <v>0.309</v>
      </c>
      <c r="AE162">
        <f t="shared" si="58"/>
        <v>0</v>
      </c>
      <c r="AF162">
        <f t="shared" si="59"/>
        <v>0</v>
      </c>
      <c r="AG162">
        <f t="shared" si="60"/>
        <v>0</v>
      </c>
      <c r="AH162" s="14">
        <f t="shared" si="55"/>
        <v>0.47499999999999998</v>
      </c>
      <c r="AI162" s="14">
        <f t="shared" si="56"/>
        <v>1.103</v>
      </c>
      <c r="AK162" s="5">
        <v>33.21</v>
      </c>
      <c r="AL162" s="5"/>
      <c r="AM162" s="5"/>
      <c r="AN162" s="5"/>
    </row>
    <row r="163" spans="1:40" x14ac:dyDescent="0.25">
      <c r="A163" s="3">
        <v>159</v>
      </c>
      <c r="B163" s="4">
        <v>24</v>
      </c>
      <c r="C163" s="4">
        <v>369.2208333333333</v>
      </c>
      <c r="D163" s="4">
        <v>8.4937083333333323</v>
      </c>
      <c r="E163" s="4">
        <v>16.106000000000002</v>
      </c>
      <c r="F163" s="4">
        <v>1.48</v>
      </c>
      <c r="G163" s="4">
        <v>47.829166666666659</v>
      </c>
      <c r="H163" s="4">
        <v>75.7</v>
      </c>
      <c r="I163" s="4">
        <v>32.1</v>
      </c>
      <c r="J163" s="4">
        <v>0</v>
      </c>
      <c r="K163" s="4">
        <v>0.98458333333333359</v>
      </c>
      <c r="L163" s="4">
        <v>8.0500000000000007</v>
      </c>
      <c r="M163" s="4">
        <v>0.247</v>
      </c>
      <c r="N163" s="4">
        <v>0.29799999999999999</v>
      </c>
      <c r="O163" s="4">
        <v>0</v>
      </c>
      <c r="Q163">
        <f t="shared" si="51"/>
        <v>159</v>
      </c>
      <c r="R163">
        <f t="shared" si="39"/>
        <v>24</v>
      </c>
      <c r="S163">
        <f t="shared" si="40"/>
        <v>31.9</v>
      </c>
      <c r="T163">
        <f t="shared" si="41"/>
        <v>8.5</v>
      </c>
      <c r="U163">
        <f t="shared" si="42"/>
        <v>16.100000000000001</v>
      </c>
      <c r="V163">
        <f t="shared" si="43"/>
        <v>1.5</v>
      </c>
      <c r="W163">
        <f t="shared" si="44"/>
        <v>47.8</v>
      </c>
      <c r="X163">
        <f t="shared" si="45"/>
        <v>75.7</v>
      </c>
      <c r="Y163">
        <f t="shared" si="46"/>
        <v>32.1</v>
      </c>
      <c r="Z163">
        <f t="shared" si="47"/>
        <v>0</v>
      </c>
      <c r="AA163">
        <f t="shared" si="48"/>
        <v>0.98</v>
      </c>
      <c r="AB163">
        <f t="shared" si="49"/>
        <v>8.0500000000000007</v>
      </c>
      <c r="AC163">
        <f t="shared" si="52"/>
        <v>0.247</v>
      </c>
      <c r="AD163">
        <f t="shared" si="53"/>
        <v>0.29799999999999999</v>
      </c>
      <c r="AE163">
        <f t="shared" si="58"/>
        <v>0</v>
      </c>
      <c r="AF163">
        <f t="shared" si="59"/>
        <v>0</v>
      </c>
      <c r="AG163">
        <f t="shared" si="60"/>
        <v>0</v>
      </c>
      <c r="AH163" s="14">
        <f t="shared" si="55"/>
        <v>0.58699999999999997</v>
      </c>
      <c r="AI163" s="14">
        <f t="shared" si="56"/>
        <v>1.242</v>
      </c>
      <c r="AK163" s="5">
        <v>33.25</v>
      </c>
      <c r="AL163" s="5"/>
      <c r="AM163" s="5"/>
      <c r="AN163" s="5"/>
    </row>
    <row r="164" spans="1:40" x14ac:dyDescent="0.25">
      <c r="A164" s="3">
        <v>160</v>
      </c>
      <c r="B164" s="4">
        <v>24</v>
      </c>
      <c r="C164" s="4">
        <v>317.21250000000003</v>
      </c>
      <c r="D164" s="4">
        <v>9.9938749999999974</v>
      </c>
      <c r="E164" s="4">
        <v>18.343</v>
      </c>
      <c r="F164" s="4">
        <v>1.643</v>
      </c>
      <c r="G164" s="4">
        <v>44.349999999999994</v>
      </c>
      <c r="H164" s="4">
        <v>67.400000000000006</v>
      </c>
      <c r="I164" s="4">
        <v>27.8</v>
      </c>
      <c r="J164" s="4">
        <v>0</v>
      </c>
      <c r="K164" s="4">
        <v>1.0487500000000003</v>
      </c>
      <c r="L164" s="4">
        <v>7.05</v>
      </c>
      <c r="M164" s="4">
        <v>0.245</v>
      </c>
      <c r="N164" s="4">
        <v>0.28999999999999998</v>
      </c>
      <c r="O164" s="4">
        <v>0</v>
      </c>
      <c r="Q164">
        <f t="shared" si="51"/>
        <v>160</v>
      </c>
      <c r="R164">
        <f t="shared" si="39"/>
        <v>24</v>
      </c>
      <c r="S164">
        <f t="shared" si="40"/>
        <v>27.41</v>
      </c>
      <c r="T164">
        <f t="shared" si="41"/>
        <v>10</v>
      </c>
      <c r="U164">
        <f t="shared" si="42"/>
        <v>18.3</v>
      </c>
      <c r="V164">
        <f t="shared" si="43"/>
        <v>1.6</v>
      </c>
      <c r="W164">
        <f t="shared" si="44"/>
        <v>44.4</v>
      </c>
      <c r="X164">
        <f t="shared" si="45"/>
        <v>67.400000000000006</v>
      </c>
      <c r="Y164">
        <f t="shared" si="46"/>
        <v>27.8</v>
      </c>
      <c r="Z164">
        <f t="shared" si="47"/>
        <v>0</v>
      </c>
      <c r="AA164">
        <f t="shared" si="48"/>
        <v>1.05</v>
      </c>
      <c r="AB164">
        <f t="shared" si="49"/>
        <v>7.05</v>
      </c>
      <c r="AC164">
        <f t="shared" si="52"/>
        <v>0.245</v>
      </c>
      <c r="AD164">
        <f t="shared" si="53"/>
        <v>0.28999999999999998</v>
      </c>
      <c r="AE164">
        <f t="shared" si="58"/>
        <v>0</v>
      </c>
      <c r="AF164">
        <f t="shared" si="59"/>
        <v>0</v>
      </c>
      <c r="AG164">
        <f t="shared" si="60"/>
        <v>0</v>
      </c>
      <c r="AH164" s="14">
        <f t="shared" si="55"/>
        <v>0.58499999999999996</v>
      </c>
      <c r="AI164" s="14">
        <f t="shared" si="56"/>
        <v>1.5189999999999999</v>
      </c>
      <c r="AK164" s="5">
        <v>33.29</v>
      </c>
      <c r="AL164" s="5"/>
      <c r="AM164" s="5"/>
      <c r="AN164" s="5"/>
    </row>
    <row r="165" spans="1:40" x14ac:dyDescent="0.25">
      <c r="A165" s="3">
        <v>161</v>
      </c>
      <c r="B165" s="4">
        <v>24</v>
      </c>
      <c r="C165" s="4">
        <v>172.42083333333332</v>
      </c>
      <c r="D165" s="4">
        <v>10.311291666666667</v>
      </c>
      <c r="E165" s="4">
        <v>17.510000000000002</v>
      </c>
      <c r="F165" s="4">
        <v>5.36</v>
      </c>
      <c r="G165" s="4">
        <v>59.649999999999984</v>
      </c>
      <c r="H165" s="4">
        <v>84.6</v>
      </c>
      <c r="I165" s="4">
        <v>31.7</v>
      </c>
      <c r="J165" s="4">
        <v>0.2</v>
      </c>
      <c r="K165" s="4">
        <v>0.81749999999999989</v>
      </c>
      <c r="L165" s="4">
        <v>6.54</v>
      </c>
      <c r="M165" s="4">
        <v>0.24299999999999999</v>
      </c>
      <c r="N165" s="4">
        <v>0.28699999999999998</v>
      </c>
      <c r="O165" s="4">
        <v>0</v>
      </c>
      <c r="Q165">
        <f t="shared" si="51"/>
        <v>161</v>
      </c>
      <c r="R165">
        <f t="shared" si="39"/>
        <v>24</v>
      </c>
      <c r="S165">
        <f t="shared" si="40"/>
        <v>14.9</v>
      </c>
      <c r="T165">
        <f t="shared" si="41"/>
        <v>10.3</v>
      </c>
      <c r="U165">
        <f t="shared" si="42"/>
        <v>17.5</v>
      </c>
      <c r="V165">
        <f t="shared" si="43"/>
        <v>5.4</v>
      </c>
      <c r="W165">
        <f t="shared" si="44"/>
        <v>59.7</v>
      </c>
      <c r="X165">
        <f t="shared" si="45"/>
        <v>84.6</v>
      </c>
      <c r="Y165">
        <f t="shared" si="46"/>
        <v>31.7</v>
      </c>
      <c r="Z165">
        <f t="shared" si="47"/>
        <v>0.2</v>
      </c>
      <c r="AA165">
        <f t="shared" si="48"/>
        <v>0.82</v>
      </c>
      <c r="AB165">
        <f t="shared" si="49"/>
        <v>6.54</v>
      </c>
      <c r="AC165">
        <f t="shared" si="52"/>
        <v>0.24299999999999999</v>
      </c>
      <c r="AD165">
        <f t="shared" si="53"/>
        <v>0.28699999999999998</v>
      </c>
      <c r="AE165">
        <f t="shared" si="58"/>
        <v>0</v>
      </c>
      <c r="AF165">
        <f t="shared" si="59"/>
        <v>0.2</v>
      </c>
      <c r="AG165">
        <f t="shared" si="60"/>
        <v>0.2</v>
      </c>
      <c r="AH165" s="14">
        <f t="shared" si="55"/>
        <v>0.63400000000000001</v>
      </c>
      <c r="AI165" s="14">
        <f t="shared" si="56"/>
        <v>1.3660000000000001</v>
      </c>
      <c r="AK165" s="5">
        <v>33.33</v>
      </c>
      <c r="AL165" s="5"/>
      <c r="AM165" s="5"/>
      <c r="AN165" s="5"/>
    </row>
    <row r="166" spans="1:40" x14ac:dyDescent="0.25">
      <c r="A166" s="3">
        <v>162</v>
      </c>
      <c r="B166" s="4">
        <v>24</v>
      </c>
      <c r="C166" s="4">
        <v>310.91249999999997</v>
      </c>
      <c r="D166" s="4">
        <v>10.527583333333334</v>
      </c>
      <c r="E166" s="4">
        <v>17.914999999999999</v>
      </c>
      <c r="F166" s="4">
        <v>4.1680000000000001</v>
      </c>
      <c r="G166" s="4">
        <v>63.516666666666652</v>
      </c>
      <c r="H166" s="4">
        <v>90.7</v>
      </c>
      <c r="I166" s="4">
        <v>38</v>
      </c>
      <c r="J166" s="4">
        <v>0</v>
      </c>
      <c r="K166" s="4">
        <v>1.0691666666666666</v>
      </c>
      <c r="L166" s="4">
        <v>8.0500000000000007</v>
      </c>
      <c r="M166" s="4">
        <v>0.24099999999999999</v>
      </c>
      <c r="N166" s="4">
        <v>0.28199999999999997</v>
      </c>
      <c r="O166" s="4">
        <v>0</v>
      </c>
      <c r="Q166">
        <f t="shared" si="51"/>
        <v>162</v>
      </c>
      <c r="R166">
        <f t="shared" si="39"/>
        <v>24</v>
      </c>
      <c r="S166">
        <f t="shared" si="40"/>
        <v>26.86</v>
      </c>
      <c r="T166">
        <f t="shared" si="41"/>
        <v>10.5</v>
      </c>
      <c r="U166">
        <f t="shared" si="42"/>
        <v>17.899999999999999</v>
      </c>
      <c r="V166">
        <f t="shared" si="43"/>
        <v>4.2</v>
      </c>
      <c r="W166">
        <f t="shared" si="44"/>
        <v>63.5</v>
      </c>
      <c r="X166">
        <f t="shared" si="45"/>
        <v>90.7</v>
      </c>
      <c r="Y166">
        <f t="shared" si="46"/>
        <v>38</v>
      </c>
      <c r="Z166">
        <f t="shared" si="47"/>
        <v>0</v>
      </c>
      <c r="AA166">
        <f t="shared" si="48"/>
        <v>1.07</v>
      </c>
      <c r="AB166">
        <f t="shared" si="49"/>
        <v>8.0500000000000007</v>
      </c>
      <c r="AC166">
        <f t="shared" si="52"/>
        <v>0.24099999999999999</v>
      </c>
      <c r="AD166">
        <f t="shared" si="53"/>
        <v>0.28199999999999997</v>
      </c>
      <c r="AE166">
        <f t="shared" si="58"/>
        <v>0</v>
      </c>
      <c r="AF166">
        <f t="shared" si="59"/>
        <v>0</v>
      </c>
      <c r="AG166">
        <f t="shared" si="60"/>
        <v>0</v>
      </c>
      <c r="AH166" s="14">
        <f t="shared" si="55"/>
        <v>0.77900000000000003</v>
      </c>
      <c r="AI166" s="14">
        <f t="shared" si="56"/>
        <v>1.2709999999999999</v>
      </c>
      <c r="AK166" s="5">
        <v>33.36</v>
      </c>
      <c r="AL166" s="5"/>
      <c r="AM166" s="5"/>
      <c r="AN166" s="5"/>
    </row>
    <row r="167" spans="1:40" x14ac:dyDescent="0.25">
      <c r="A167" s="3">
        <v>163</v>
      </c>
      <c r="B167" s="4">
        <v>24</v>
      </c>
      <c r="C167" s="4">
        <v>313.92916666666673</v>
      </c>
      <c r="D167" s="4">
        <v>8.7946666666666697</v>
      </c>
      <c r="E167" s="4">
        <v>14.984</v>
      </c>
      <c r="F167" s="4">
        <v>0.77</v>
      </c>
      <c r="G167" s="4">
        <v>55.354166666666664</v>
      </c>
      <c r="H167" s="4">
        <v>75.2</v>
      </c>
      <c r="I167" s="4">
        <v>31.1</v>
      </c>
      <c r="J167" s="4">
        <v>0</v>
      </c>
      <c r="K167" s="4">
        <v>2.5787500000000008</v>
      </c>
      <c r="L167" s="4">
        <v>12.58</v>
      </c>
      <c r="M167" s="4">
        <v>0.24</v>
      </c>
      <c r="N167" s="4">
        <v>0.27600000000000002</v>
      </c>
      <c r="O167" s="4">
        <v>0</v>
      </c>
      <c r="Q167">
        <f t="shared" si="51"/>
        <v>163</v>
      </c>
      <c r="R167">
        <f t="shared" si="39"/>
        <v>24</v>
      </c>
      <c r="S167">
        <f t="shared" si="40"/>
        <v>27.12</v>
      </c>
      <c r="T167">
        <f t="shared" si="41"/>
        <v>8.8000000000000007</v>
      </c>
      <c r="U167">
        <f t="shared" si="42"/>
        <v>15</v>
      </c>
      <c r="V167">
        <f t="shared" si="43"/>
        <v>0.8</v>
      </c>
      <c r="W167">
        <f t="shared" si="44"/>
        <v>55.4</v>
      </c>
      <c r="X167">
        <f t="shared" si="45"/>
        <v>75.2</v>
      </c>
      <c r="Y167">
        <f t="shared" si="46"/>
        <v>31.1</v>
      </c>
      <c r="Z167">
        <f t="shared" si="47"/>
        <v>0</v>
      </c>
      <c r="AA167">
        <f t="shared" si="48"/>
        <v>2.58</v>
      </c>
      <c r="AB167">
        <f t="shared" si="49"/>
        <v>12.58</v>
      </c>
      <c r="AC167">
        <f t="shared" si="52"/>
        <v>0.24</v>
      </c>
      <c r="AD167">
        <f t="shared" si="53"/>
        <v>0.27600000000000002</v>
      </c>
      <c r="AE167">
        <f t="shared" si="58"/>
        <v>0</v>
      </c>
      <c r="AF167">
        <f t="shared" si="59"/>
        <v>0</v>
      </c>
      <c r="AG167">
        <f t="shared" si="60"/>
        <v>0</v>
      </c>
      <c r="AH167" s="14">
        <f t="shared" si="55"/>
        <v>0.53</v>
      </c>
      <c r="AI167" s="14">
        <f t="shared" si="56"/>
        <v>1.1739999999999999</v>
      </c>
      <c r="AK167" s="5">
        <v>33.4</v>
      </c>
      <c r="AL167" s="5"/>
      <c r="AM167" s="5"/>
      <c r="AN167" s="5"/>
    </row>
    <row r="168" spans="1:40" x14ac:dyDescent="0.25">
      <c r="A168" s="3">
        <v>164</v>
      </c>
      <c r="B168" s="4">
        <v>24</v>
      </c>
      <c r="C168" s="4">
        <v>321.27499999999998</v>
      </c>
      <c r="D168" s="4">
        <v>6.2258333333333331</v>
      </c>
      <c r="E168" s="4">
        <v>13.161</v>
      </c>
      <c r="F168" s="4">
        <v>-1.641</v>
      </c>
      <c r="G168" s="4">
        <v>60.912499999999987</v>
      </c>
      <c r="H168" s="4">
        <v>88.7</v>
      </c>
      <c r="I168" s="4">
        <v>39.799999999999997</v>
      </c>
      <c r="J168" s="4">
        <v>0</v>
      </c>
      <c r="K168" s="4">
        <v>0.98583333333333334</v>
      </c>
      <c r="L168" s="4">
        <v>6.04</v>
      </c>
      <c r="M168" s="4">
        <v>0.23899999999999999</v>
      </c>
      <c r="N168" s="4">
        <v>0.27300000000000002</v>
      </c>
      <c r="O168" s="4">
        <v>0</v>
      </c>
      <c r="Q168">
        <f t="shared" si="51"/>
        <v>164</v>
      </c>
      <c r="R168">
        <f t="shared" si="39"/>
        <v>24</v>
      </c>
      <c r="S168">
        <f t="shared" si="40"/>
        <v>27.76</v>
      </c>
      <c r="T168">
        <f t="shared" si="41"/>
        <v>6.2</v>
      </c>
      <c r="U168">
        <f t="shared" si="42"/>
        <v>13.2</v>
      </c>
      <c r="V168">
        <f t="shared" si="43"/>
        <v>-1.6</v>
      </c>
      <c r="W168">
        <f t="shared" si="44"/>
        <v>60.9</v>
      </c>
      <c r="X168">
        <f t="shared" si="45"/>
        <v>88.7</v>
      </c>
      <c r="Y168">
        <f t="shared" si="46"/>
        <v>39.799999999999997</v>
      </c>
      <c r="Z168">
        <f t="shared" si="47"/>
        <v>0</v>
      </c>
      <c r="AA168">
        <f t="shared" si="48"/>
        <v>0.99</v>
      </c>
      <c r="AB168">
        <f t="shared" si="49"/>
        <v>6.04</v>
      </c>
      <c r="AC168">
        <f t="shared" si="52"/>
        <v>0.23899999999999999</v>
      </c>
      <c r="AD168">
        <f t="shared" si="53"/>
        <v>0.27300000000000002</v>
      </c>
      <c r="AE168">
        <f t="shared" si="58"/>
        <v>0</v>
      </c>
      <c r="AF168">
        <f t="shared" si="59"/>
        <v>0</v>
      </c>
      <c r="AG168">
        <f t="shared" si="60"/>
        <v>0</v>
      </c>
      <c r="AH168" s="14">
        <f t="shared" si="55"/>
        <v>0.60399999999999998</v>
      </c>
      <c r="AI168" s="14">
        <f t="shared" si="56"/>
        <v>0.91400000000000003</v>
      </c>
      <c r="AK168" s="5">
        <v>33.42</v>
      </c>
      <c r="AL168" s="5"/>
      <c r="AM168" s="5"/>
      <c r="AN168" s="5"/>
    </row>
    <row r="169" spans="1:40" x14ac:dyDescent="0.25">
      <c r="A169" s="3">
        <v>165</v>
      </c>
      <c r="B169" s="4">
        <v>24</v>
      </c>
      <c r="C169" s="4">
        <v>307.32083333333327</v>
      </c>
      <c r="D169" s="4">
        <v>10.126624999999999</v>
      </c>
      <c r="E169" s="4">
        <v>17.295999999999999</v>
      </c>
      <c r="F169" s="4">
        <v>1.7509999999999999</v>
      </c>
      <c r="G169" s="4">
        <v>47.195833333333333</v>
      </c>
      <c r="H169" s="4">
        <v>73.5</v>
      </c>
      <c r="I169" s="4">
        <v>25.9</v>
      </c>
      <c r="J169" s="4">
        <v>0</v>
      </c>
      <c r="K169" s="4">
        <v>1.1954166666666668</v>
      </c>
      <c r="L169" s="4">
        <v>8.0500000000000007</v>
      </c>
      <c r="M169" s="4">
        <v>0.23699999999999999</v>
      </c>
      <c r="N169" s="4">
        <v>0.26800000000000002</v>
      </c>
      <c r="O169" s="4">
        <v>0</v>
      </c>
      <c r="Q169">
        <f t="shared" si="51"/>
        <v>165</v>
      </c>
      <c r="R169">
        <f t="shared" si="39"/>
        <v>24</v>
      </c>
      <c r="S169">
        <f t="shared" si="40"/>
        <v>26.55</v>
      </c>
      <c r="T169">
        <f t="shared" si="41"/>
        <v>10.1</v>
      </c>
      <c r="U169">
        <f t="shared" si="42"/>
        <v>17.3</v>
      </c>
      <c r="V169">
        <f t="shared" si="43"/>
        <v>1.8</v>
      </c>
      <c r="W169">
        <f t="shared" si="44"/>
        <v>47.2</v>
      </c>
      <c r="X169">
        <f t="shared" si="45"/>
        <v>73.5</v>
      </c>
      <c r="Y169">
        <f t="shared" si="46"/>
        <v>25.9</v>
      </c>
      <c r="Z169">
        <f t="shared" si="47"/>
        <v>0</v>
      </c>
      <c r="AA169">
        <f t="shared" si="48"/>
        <v>1.2</v>
      </c>
      <c r="AB169">
        <f t="shared" si="49"/>
        <v>8.0500000000000007</v>
      </c>
      <c r="AC169">
        <f t="shared" si="52"/>
        <v>0.23699999999999999</v>
      </c>
      <c r="AD169">
        <f t="shared" si="53"/>
        <v>0.26800000000000002</v>
      </c>
      <c r="AE169">
        <f t="shared" si="58"/>
        <v>0</v>
      </c>
      <c r="AF169">
        <f t="shared" si="59"/>
        <v>0</v>
      </c>
      <c r="AG169">
        <f t="shared" si="60"/>
        <v>0</v>
      </c>
      <c r="AH169" s="14">
        <f t="shared" si="55"/>
        <v>0.51100000000000001</v>
      </c>
      <c r="AI169" s="14">
        <f t="shared" si="56"/>
        <v>1.462</v>
      </c>
      <c r="AK169" s="5">
        <v>33.44</v>
      </c>
      <c r="AL169" s="5"/>
      <c r="AM169" s="5"/>
      <c r="AN169" s="5"/>
    </row>
    <row r="170" spans="1:40" x14ac:dyDescent="0.25">
      <c r="A170" s="3">
        <v>166</v>
      </c>
      <c r="B170" s="4">
        <v>24</v>
      </c>
      <c r="C170" s="4">
        <v>264.24583333333334</v>
      </c>
      <c r="D170" s="4">
        <v>6.3795833333333327</v>
      </c>
      <c r="E170" s="4">
        <v>12.243</v>
      </c>
      <c r="F170" s="4">
        <v>2.1549999999999998</v>
      </c>
      <c r="G170" s="4">
        <v>56.879166666666663</v>
      </c>
      <c r="H170" s="4">
        <v>72.7</v>
      </c>
      <c r="I170" s="4">
        <v>38.1</v>
      </c>
      <c r="J170" s="4">
        <v>0</v>
      </c>
      <c r="K170" s="4">
        <v>1.8241666666666658</v>
      </c>
      <c r="L170" s="4">
        <v>7.55</v>
      </c>
      <c r="M170" s="4">
        <v>0.23599999999999999</v>
      </c>
      <c r="N170" s="4">
        <v>0.26500000000000001</v>
      </c>
      <c r="O170" s="4">
        <v>0</v>
      </c>
      <c r="Q170">
        <f t="shared" si="51"/>
        <v>166</v>
      </c>
      <c r="R170">
        <f t="shared" si="39"/>
        <v>24</v>
      </c>
      <c r="S170">
        <f t="shared" si="40"/>
        <v>22.83</v>
      </c>
      <c r="T170">
        <f t="shared" si="41"/>
        <v>6.4</v>
      </c>
      <c r="U170">
        <f t="shared" si="42"/>
        <v>12.2</v>
      </c>
      <c r="V170">
        <f t="shared" si="43"/>
        <v>2.2000000000000002</v>
      </c>
      <c r="W170">
        <f t="shared" si="44"/>
        <v>56.9</v>
      </c>
      <c r="X170">
        <f t="shared" si="45"/>
        <v>72.7</v>
      </c>
      <c r="Y170">
        <f t="shared" si="46"/>
        <v>38.1</v>
      </c>
      <c r="Z170">
        <f t="shared" si="47"/>
        <v>0</v>
      </c>
      <c r="AA170">
        <f t="shared" si="48"/>
        <v>1.82</v>
      </c>
      <c r="AB170">
        <f t="shared" si="49"/>
        <v>7.55</v>
      </c>
      <c r="AC170">
        <f t="shared" si="52"/>
        <v>0.23599999999999999</v>
      </c>
      <c r="AD170">
        <f t="shared" si="53"/>
        <v>0.26500000000000001</v>
      </c>
      <c r="AE170">
        <f t="shared" si="58"/>
        <v>0</v>
      </c>
      <c r="AF170">
        <f t="shared" si="59"/>
        <v>0</v>
      </c>
      <c r="AG170">
        <f t="shared" si="60"/>
        <v>0</v>
      </c>
      <c r="AH170" s="14">
        <f t="shared" si="55"/>
        <v>0.54100000000000004</v>
      </c>
      <c r="AI170" s="14">
        <f t="shared" si="56"/>
        <v>0.879</v>
      </c>
      <c r="AK170" s="5">
        <v>33.450000000000003</v>
      </c>
      <c r="AL170" s="5"/>
      <c r="AM170" s="5"/>
      <c r="AN170" s="5"/>
    </row>
    <row r="171" spans="1:40" x14ac:dyDescent="0.25">
      <c r="A171" s="3">
        <v>167</v>
      </c>
      <c r="B171" s="4">
        <v>24</v>
      </c>
      <c r="C171" s="4">
        <v>149.16666666666666</v>
      </c>
      <c r="D171" s="4">
        <v>0.91929166666666673</v>
      </c>
      <c r="E171" s="4">
        <v>4.7140000000000004</v>
      </c>
      <c r="F171" s="4">
        <v>-1.556</v>
      </c>
      <c r="G171" s="4">
        <v>85.333333333333329</v>
      </c>
      <c r="H171" s="4">
        <v>96.2</v>
      </c>
      <c r="I171" s="4">
        <v>71.7</v>
      </c>
      <c r="J171" s="4">
        <v>5.8</v>
      </c>
      <c r="K171" s="4">
        <v>1.7412499999999997</v>
      </c>
      <c r="L171" s="4">
        <v>9.06</v>
      </c>
      <c r="M171" s="4">
        <v>0.23400000000000001</v>
      </c>
      <c r="N171" s="4">
        <v>0.28000000000000003</v>
      </c>
      <c r="O171" s="4">
        <v>0</v>
      </c>
      <c r="Q171">
        <f t="shared" si="51"/>
        <v>167</v>
      </c>
      <c r="R171">
        <f t="shared" si="39"/>
        <v>24</v>
      </c>
      <c r="S171">
        <f t="shared" si="40"/>
        <v>12.89</v>
      </c>
      <c r="T171">
        <f t="shared" si="41"/>
        <v>0.9</v>
      </c>
      <c r="U171">
        <f t="shared" si="42"/>
        <v>4.7</v>
      </c>
      <c r="V171">
        <f t="shared" si="43"/>
        <v>-1.6</v>
      </c>
      <c r="W171">
        <f t="shared" si="44"/>
        <v>85.3</v>
      </c>
      <c r="X171">
        <f t="shared" si="45"/>
        <v>96.2</v>
      </c>
      <c r="Y171">
        <f t="shared" si="46"/>
        <v>71.7</v>
      </c>
      <c r="Z171">
        <f t="shared" si="47"/>
        <v>5.8</v>
      </c>
      <c r="AA171">
        <f t="shared" si="48"/>
        <v>1.74</v>
      </c>
      <c r="AB171">
        <f t="shared" si="49"/>
        <v>9.06</v>
      </c>
      <c r="AC171">
        <f t="shared" si="52"/>
        <v>0.23400000000000001</v>
      </c>
      <c r="AD171">
        <f t="shared" si="53"/>
        <v>0.28000000000000003</v>
      </c>
      <c r="AE171">
        <f t="shared" si="58"/>
        <v>0</v>
      </c>
      <c r="AF171">
        <f t="shared" si="59"/>
        <v>5.8</v>
      </c>
      <c r="AG171">
        <f t="shared" si="60"/>
        <v>5.8</v>
      </c>
      <c r="AH171" s="14">
        <f t="shared" si="55"/>
        <v>0.61199999999999999</v>
      </c>
      <c r="AI171" s="14">
        <f t="shared" si="56"/>
        <v>0.24199999999999999</v>
      </c>
      <c r="AK171" s="5">
        <v>33.47</v>
      </c>
      <c r="AL171" s="5"/>
      <c r="AM171" s="5"/>
      <c r="AN171" s="5"/>
    </row>
    <row r="172" spans="1:40" x14ac:dyDescent="0.25">
      <c r="A172" s="3">
        <v>168</v>
      </c>
      <c r="B172" s="4">
        <v>24</v>
      </c>
      <c r="C172" s="4">
        <v>109.53750000000001</v>
      </c>
      <c r="D172" s="4">
        <v>-9.6833333333333285E-2</v>
      </c>
      <c r="E172" s="4">
        <v>1.724</v>
      </c>
      <c r="F172" s="4">
        <v>-1.7849999999999999</v>
      </c>
      <c r="G172" s="4">
        <v>96.454166666666666</v>
      </c>
      <c r="H172" s="4">
        <v>98.3</v>
      </c>
      <c r="I172" s="4">
        <v>93.4</v>
      </c>
      <c r="J172" s="4">
        <v>8.8000000000000007</v>
      </c>
      <c r="K172" s="4">
        <v>0.54499999999999993</v>
      </c>
      <c r="L172" s="4">
        <v>5.03</v>
      </c>
      <c r="M172" s="4">
        <v>0.22800000000000001</v>
      </c>
      <c r="N172" s="4">
        <v>0.29199999999999998</v>
      </c>
      <c r="O172" s="4">
        <v>0</v>
      </c>
      <c r="Q172">
        <f t="shared" si="51"/>
        <v>168</v>
      </c>
      <c r="R172">
        <f t="shared" si="39"/>
        <v>24</v>
      </c>
      <c r="S172">
        <f t="shared" si="40"/>
        <v>9.4600000000000009</v>
      </c>
      <c r="T172">
        <f t="shared" si="41"/>
        <v>-0.1</v>
      </c>
      <c r="U172">
        <f t="shared" si="42"/>
        <v>1.7</v>
      </c>
      <c r="V172">
        <f t="shared" si="43"/>
        <v>-1.8</v>
      </c>
      <c r="W172">
        <f t="shared" si="44"/>
        <v>96.5</v>
      </c>
      <c r="X172">
        <f t="shared" si="45"/>
        <v>98.3</v>
      </c>
      <c r="Y172">
        <f t="shared" si="46"/>
        <v>93.4</v>
      </c>
      <c r="Z172">
        <f t="shared" si="47"/>
        <v>8.8000000000000007</v>
      </c>
      <c r="AA172">
        <f t="shared" si="48"/>
        <v>0.55000000000000004</v>
      </c>
      <c r="AB172">
        <f t="shared" si="49"/>
        <v>5.03</v>
      </c>
      <c r="AC172">
        <f t="shared" si="52"/>
        <v>0.22800000000000001</v>
      </c>
      <c r="AD172">
        <f t="shared" si="53"/>
        <v>0.29199999999999998</v>
      </c>
      <c r="AE172">
        <f t="shared" si="58"/>
        <v>0</v>
      </c>
      <c r="AF172">
        <f t="shared" si="59"/>
        <v>8.8000000000000007</v>
      </c>
      <c r="AG172">
        <f t="shared" si="60"/>
        <v>8.8000000000000007</v>
      </c>
      <c r="AH172" s="14">
        <f t="shared" si="55"/>
        <v>0.64500000000000002</v>
      </c>
      <c r="AI172" s="14">
        <f t="shared" si="56"/>
        <v>4.5999999999999999E-2</v>
      </c>
      <c r="AK172" s="5">
        <v>33.479999999999997</v>
      </c>
      <c r="AL172" s="5"/>
      <c r="AM172" s="5"/>
      <c r="AN172" s="5"/>
    </row>
    <row r="173" spans="1:40" x14ac:dyDescent="0.25">
      <c r="A173" s="3">
        <v>169</v>
      </c>
      <c r="B173" s="4">
        <v>24</v>
      </c>
      <c r="C173" s="4">
        <v>127.91666666666667</v>
      </c>
      <c r="D173" s="4">
        <v>1.7732916666666665</v>
      </c>
      <c r="E173" s="4">
        <v>5.8470000000000004</v>
      </c>
      <c r="F173" s="4">
        <v>-3.2000000000000001E-2</v>
      </c>
      <c r="G173" s="4">
        <v>96.541666666666686</v>
      </c>
      <c r="H173" s="4">
        <v>99.2</v>
      </c>
      <c r="I173" s="4">
        <v>87.3</v>
      </c>
      <c r="J173" s="4">
        <v>10.999999999999996</v>
      </c>
      <c r="K173" s="4">
        <v>0.52416666666666656</v>
      </c>
      <c r="L173" s="4">
        <v>8.56</v>
      </c>
      <c r="M173" s="4">
        <v>0.24099999999999999</v>
      </c>
      <c r="N173" s="4">
        <v>0.32900000000000001</v>
      </c>
      <c r="O173" s="4">
        <v>0</v>
      </c>
      <c r="Q173">
        <f t="shared" si="51"/>
        <v>169</v>
      </c>
      <c r="R173">
        <f t="shared" si="39"/>
        <v>24</v>
      </c>
      <c r="S173">
        <f t="shared" si="40"/>
        <v>11.05</v>
      </c>
      <c r="T173">
        <f t="shared" si="41"/>
        <v>1.8</v>
      </c>
      <c r="U173">
        <f t="shared" si="42"/>
        <v>5.8</v>
      </c>
      <c r="V173">
        <f t="shared" si="43"/>
        <v>0</v>
      </c>
      <c r="W173">
        <f t="shared" si="44"/>
        <v>96.5</v>
      </c>
      <c r="X173">
        <f t="shared" si="45"/>
        <v>99.2</v>
      </c>
      <c r="Y173">
        <f t="shared" si="46"/>
        <v>87.3</v>
      </c>
      <c r="Z173">
        <f t="shared" si="47"/>
        <v>11</v>
      </c>
      <c r="AA173">
        <f t="shared" si="48"/>
        <v>0.52</v>
      </c>
      <c r="AB173">
        <f t="shared" si="49"/>
        <v>8.56</v>
      </c>
      <c r="AC173">
        <f t="shared" si="52"/>
        <v>0.24099999999999999</v>
      </c>
      <c r="AD173">
        <f t="shared" si="53"/>
        <v>0.32900000000000001</v>
      </c>
      <c r="AE173">
        <f t="shared" si="58"/>
        <v>0</v>
      </c>
      <c r="AF173">
        <f t="shared" si="59"/>
        <v>11</v>
      </c>
      <c r="AG173">
        <f t="shared" si="60"/>
        <v>11</v>
      </c>
      <c r="AH173" s="14">
        <f t="shared" si="55"/>
        <v>0.80500000000000005</v>
      </c>
      <c r="AI173" s="14">
        <f t="shared" si="56"/>
        <v>0.11700000000000001</v>
      </c>
      <c r="AK173" s="5">
        <v>33.479999999999997</v>
      </c>
      <c r="AL173" s="5"/>
      <c r="AM173" s="5"/>
      <c r="AN173" s="5"/>
    </row>
    <row r="174" spans="1:40" x14ac:dyDescent="0.25">
      <c r="A174" s="3">
        <v>170</v>
      </c>
      <c r="B174" s="4">
        <v>24</v>
      </c>
      <c r="C174" s="4">
        <v>201.14999999999998</v>
      </c>
      <c r="D174" s="4">
        <v>3.7595833333333335</v>
      </c>
      <c r="E174" s="4">
        <v>8.6430000000000007</v>
      </c>
      <c r="F174" s="4">
        <v>0.218</v>
      </c>
      <c r="G174" s="4">
        <v>87.620833333333337</v>
      </c>
      <c r="H174" s="4">
        <v>98.8</v>
      </c>
      <c r="I174" s="4">
        <v>61.4</v>
      </c>
      <c r="J174" s="4">
        <v>0.2</v>
      </c>
      <c r="K174" s="4">
        <v>0.62916666666666654</v>
      </c>
      <c r="L174" s="4">
        <v>7.05</v>
      </c>
      <c r="M174" s="4">
        <v>0.24399999999999999</v>
      </c>
      <c r="N174" s="4">
        <v>0.32200000000000001</v>
      </c>
      <c r="O174" s="4">
        <v>0</v>
      </c>
      <c r="Q174">
        <f t="shared" si="51"/>
        <v>170</v>
      </c>
      <c r="R174">
        <f t="shared" si="39"/>
        <v>24</v>
      </c>
      <c r="S174">
        <f t="shared" si="40"/>
        <v>17.38</v>
      </c>
      <c r="T174">
        <f t="shared" si="41"/>
        <v>3.8</v>
      </c>
      <c r="U174">
        <f t="shared" si="42"/>
        <v>8.6</v>
      </c>
      <c r="V174">
        <f t="shared" si="43"/>
        <v>0.2</v>
      </c>
      <c r="W174">
        <f t="shared" si="44"/>
        <v>87.6</v>
      </c>
      <c r="X174">
        <f t="shared" si="45"/>
        <v>98.8</v>
      </c>
      <c r="Y174">
        <f t="shared" si="46"/>
        <v>61.4</v>
      </c>
      <c r="Z174">
        <f t="shared" si="47"/>
        <v>0.2</v>
      </c>
      <c r="AA174">
        <f t="shared" si="48"/>
        <v>0.63</v>
      </c>
      <c r="AB174">
        <f t="shared" si="49"/>
        <v>7.05</v>
      </c>
      <c r="AC174">
        <f t="shared" si="52"/>
        <v>0.24399999999999999</v>
      </c>
      <c r="AD174">
        <f t="shared" si="53"/>
        <v>0.32200000000000001</v>
      </c>
      <c r="AE174">
        <f t="shared" si="58"/>
        <v>0</v>
      </c>
      <c r="AF174">
        <f t="shared" si="59"/>
        <v>0.2</v>
      </c>
      <c r="AG174">
        <f t="shared" si="60"/>
        <v>0.2</v>
      </c>
      <c r="AH174" s="14">
        <f t="shared" si="55"/>
        <v>0.68600000000000005</v>
      </c>
      <c r="AI174" s="14">
        <f t="shared" si="56"/>
        <v>0.43099999999999999</v>
      </c>
      <c r="AK174" s="5">
        <v>33.479999999999997</v>
      </c>
      <c r="AL174" s="5"/>
      <c r="AM174" s="5"/>
      <c r="AN174" s="5"/>
    </row>
    <row r="175" spans="1:40" x14ac:dyDescent="0.25">
      <c r="A175" s="3">
        <v>171</v>
      </c>
      <c r="B175" s="4">
        <v>24</v>
      </c>
      <c r="C175" s="4">
        <v>223.49166666666665</v>
      </c>
      <c r="D175" s="4">
        <v>5.3925416666666663</v>
      </c>
      <c r="E175" s="4">
        <v>11.321</v>
      </c>
      <c r="F175" s="4">
        <v>-0.62</v>
      </c>
      <c r="G175" s="4">
        <v>76.904166666666683</v>
      </c>
      <c r="H175" s="4">
        <v>97.6</v>
      </c>
      <c r="I175" s="4">
        <v>45.5</v>
      </c>
      <c r="J175" s="4">
        <v>3.6</v>
      </c>
      <c r="K175" s="4">
        <v>0.67083333333333328</v>
      </c>
      <c r="L175" s="4">
        <v>5.03</v>
      </c>
      <c r="M175" s="4">
        <v>0.24</v>
      </c>
      <c r="N175" s="4">
        <v>0.316</v>
      </c>
      <c r="O175" s="4">
        <v>0</v>
      </c>
      <c r="Q175">
        <f t="shared" si="51"/>
        <v>171</v>
      </c>
      <c r="R175">
        <f t="shared" si="39"/>
        <v>24</v>
      </c>
      <c r="S175">
        <f t="shared" si="40"/>
        <v>19.309999999999999</v>
      </c>
      <c r="T175">
        <f t="shared" si="41"/>
        <v>5.4</v>
      </c>
      <c r="U175">
        <f t="shared" si="42"/>
        <v>11.3</v>
      </c>
      <c r="V175">
        <f t="shared" si="43"/>
        <v>-0.6</v>
      </c>
      <c r="W175">
        <f t="shared" si="44"/>
        <v>76.900000000000006</v>
      </c>
      <c r="X175">
        <f t="shared" si="45"/>
        <v>97.6</v>
      </c>
      <c r="Y175">
        <f t="shared" si="46"/>
        <v>45.5</v>
      </c>
      <c r="Z175">
        <f t="shared" si="47"/>
        <v>3.6</v>
      </c>
      <c r="AA175">
        <f t="shared" si="48"/>
        <v>0.67</v>
      </c>
      <c r="AB175">
        <f t="shared" si="49"/>
        <v>5.03</v>
      </c>
      <c r="AC175">
        <f t="shared" si="52"/>
        <v>0.24</v>
      </c>
      <c r="AD175">
        <f t="shared" si="53"/>
        <v>0.316</v>
      </c>
      <c r="AE175">
        <f t="shared" si="58"/>
        <v>0</v>
      </c>
      <c r="AF175">
        <f t="shared" si="59"/>
        <v>3.6</v>
      </c>
      <c r="AG175">
        <f t="shared" si="60"/>
        <v>3.6</v>
      </c>
      <c r="AH175" s="14">
        <f t="shared" si="55"/>
        <v>0.60899999999999999</v>
      </c>
      <c r="AI175" s="14">
        <f t="shared" si="56"/>
        <v>0.72899999999999998</v>
      </c>
      <c r="AK175" s="5">
        <v>33.47</v>
      </c>
      <c r="AL175" s="5"/>
      <c r="AM175" s="5"/>
      <c r="AN175" s="5"/>
    </row>
    <row r="176" spans="1:40" x14ac:dyDescent="0.25">
      <c r="A176" s="3">
        <v>172</v>
      </c>
      <c r="B176" s="4">
        <v>24</v>
      </c>
      <c r="C176" s="4">
        <v>232.84166666666667</v>
      </c>
      <c r="D176" s="4">
        <v>8.4081250000000001</v>
      </c>
      <c r="E176" s="4">
        <v>14.936</v>
      </c>
      <c r="F176" s="4">
        <v>1.67</v>
      </c>
      <c r="G176" s="4">
        <v>68.262500000000003</v>
      </c>
      <c r="H176" s="4">
        <v>94.8</v>
      </c>
      <c r="I176" s="4">
        <v>44.4</v>
      </c>
      <c r="J176" s="4">
        <v>0.2</v>
      </c>
      <c r="K176" s="4">
        <v>0.79666666666666686</v>
      </c>
      <c r="L176" s="4">
        <v>5.54</v>
      </c>
      <c r="M176" s="4">
        <v>0.24199999999999999</v>
      </c>
      <c r="N176" s="4">
        <v>0.308</v>
      </c>
      <c r="O176" s="4">
        <v>0</v>
      </c>
      <c r="Q176">
        <f t="shared" si="51"/>
        <v>172</v>
      </c>
      <c r="R176">
        <f t="shared" si="39"/>
        <v>24</v>
      </c>
      <c r="S176">
        <f t="shared" si="40"/>
        <v>20.12</v>
      </c>
      <c r="T176">
        <f t="shared" si="41"/>
        <v>8.4</v>
      </c>
      <c r="U176">
        <f t="shared" si="42"/>
        <v>14.9</v>
      </c>
      <c r="V176">
        <f t="shared" si="43"/>
        <v>1.7</v>
      </c>
      <c r="W176">
        <f t="shared" si="44"/>
        <v>68.3</v>
      </c>
      <c r="X176">
        <f t="shared" si="45"/>
        <v>94.8</v>
      </c>
      <c r="Y176">
        <f t="shared" si="46"/>
        <v>44.4</v>
      </c>
      <c r="Z176">
        <f t="shared" si="47"/>
        <v>0.2</v>
      </c>
      <c r="AA176">
        <f t="shared" si="48"/>
        <v>0.8</v>
      </c>
      <c r="AB176">
        <f t="shared" si="49"/>
        <v>5.54</v>
      </c>
      <c r="AC176">
        <f t="shared" si="52"/>
        <v>0.24199999999999999</v>
      </c>
      <c r="AD176">
        <f t="shared" si="53"/>
        <v>0.308</v>
      </c>
      <c r="AE176">
        <f t="shared" si="58"/>
        <v>0</v>
      </c>
      <c r="AF176">
        <f t="shared" si="59"/>
        <v>0.2</v>
      </c>
      <c r="AG176">
        <f t="shared" si="60"/>
        <v>0.2</v>
      </c>
      <c r="AH176" s="14">
        <f t="shared" si="55"/>
        <v>0.752</v>
      </c>
      <c r="AI176" s="14">
        <f t="shared" si="56"/>
        <v>0.94199999999999995</v>
      </c>
      <c r="AK176" s="5">
        <v>33.46</v>
      </c>
      <c r="AL176" s="5"/>
      <c r="AM176" s="5"/>
      <c r="AN176" s="5"/>
    </row>
    <row r="177" spans="1:40" x14ac:dyDescent="0.25">
      <c r="A177" s="3">
        <v>173</v>
      </c>
      <c r="B177" s="4">
        <v>24</v>
      </c>
      <c r="C177" s="4">
        <v>336.64583333333326</v>
      </c>
      <c r="D177" s="4">
        <v>12.505249999999998</v>
      </c>
      <c r="E177" s="4">
        <v>20.388000000000002</v>
      </c>
      <c r="F177" s="4">
        <v>3.88</v>
      </c>
      <c r="G177" s="4">
        <v>51.004166666666663</v>
      </c>
      <c r="H177" s="4">
        <v>76.7</v>
      </c>
      <c r="I177" s="4">
        <v>29.2</v>
      </c>
      <c r="J177" s="4">
        <v>0</v>
      </c>
      <c r="K177" s="4">
        <v>0.90208333333333357</v>
      </c>
      <c r="L177" s="4">
        <v>5.54</v>
      </c>
      <c r="M177" s="4">
        <v>0.24399999999999999</v>
      </c>
      <c r="N177" s="4">
        <v>0.29799999999999999</v>
      </c>
      <c r="O177" s="4">
        <v>0</v>
      </c>
      <c r="Q177">
        <f t="shared" si="51"/>
        <v>173</v>
      </c>
      <c r="R177">
        <f t="shared" si="39"/>
        <v>24</v>
      </c>
      <c r="S177">
        <f t="shared" si="40"/>
        <v>29.09</v>
      </c>
      <c r="T177">
        <f t="shared" si="41"/>
        <v>12.5</v>
      </c>
      <c r="U177">
        <f t="shared" si="42"/>
        <v>20.399999999999999</v>
      </c>
      <c r="V177">
        <f t="shared" si="43"/>
        <v>3.9</v>
      </c>
      <c r="W177">
        <f t="shared" si="44"/>
        <v>51</v>
      </c>
      <c r="X177">
        <f t="shared" si="45"/>
        <v>76.7</v>
      </c>
      <c r="Y177">
        <f t="shared" si="46"/>
        <v>29.2</v>
      </c>
      <c r="Z177">
        <f t="shared" si="47"/>
        <v>0</v>
      </c>
      <c r="AA177">
        <f t="shared" si="48"/>
        <v>0.9</v>
      </c>
      <c r="AB177">
        <f t="shared" si="49"/>
        <v>5.54</v>
      </c>
      <c r="AC177">
        <f t="shared" si="52"/>
        <v>0.24399999999999999</v>
      </c>
      <c r="AD177">
        <f t="shared" si="53"/>
        <v>0.29799999999999999</v>
      </c>
      <c r="AE177">
        <f t="shared" si="58"/>
        <v>0</v>
      </c>
      <c r="AF177">
        <f t="shared" si="59"/>
        <v>0</v>
      </c>
      <c r="AG177">
        <f t="shared" si="60"/>
        <v>0</v>
      </c>
      <c r="AH177" s="14">
        <f t="shared" si="55"/>
        <v>0.7</v>
      </c>
      <c r="AI177" s="14">
        <f t="shared" si="56"/>
        <v>1.6970000000000001</v>
      </c>
      <c r="AK177" s="5">
        <v>33.450000000000003</v>
      </c>
      <c r="AL177" s="5"/>
      <c r="AM177" s="5"/>
      <c r="AN177" s="5"/>
    </row>
    <row r="178" spans="1:40" x14ac:dyDescent="0.25">
      <c r="A178" s="3">
        <v>174</v>
      </c>
      <c r="B178" s="4">
        <v>24</v>
      </c>
      <c r="C178" s="4">
        <v>187.57500000000002</v>
      </c>
      <c r="D178" s="4">
        <v>12.771166666666666</v>
      </c>
      <c r="E178" s="4">
        <v>19.77</v>
      </c>
      <c r="F178" s="4">
        <v>7.67</v>
      </c>
      <c r="G178" s="4">
        <v>54.133333333333333</v>
      </c>
      <c r="H178" s="4">
        <v>67.900000000000006</v>
      </c>
      <c r="I178" s="4">
        <v>36.299999999999997</v>
      </c>
      <c r="J178" s="4">
        <v>0</v>
      </c>
      <c r="K178" s="4">
        <v>0.92166666666666675</v>
      </c>
      <c r="L178" s="4">
        <v>8.0500000000000007</v>
      </c>
      <c r="M178" s="4">
        <v>0.24099999999999999</v>
      </c>
      <c r="N178" s="4">
        <v>0.28899999999999998</v>
      </c>
      <c r="O178" s="4">
        <v>0</v>
      </c>
      <c r="Q178">
        <f t="shared" si="51"/>
        <v>174</v>
      </c>
      <c r="R178">
        <f t="shared" si="39"/>
        <v>24</v>
      </c>
      <c r="S178">
        <f t="shared" si="40"/>
        <v>16.21</v>
      </c>
      <c r="T178">
        <f t="shared" si="41"/>
        <v>12.8</v>
      </c>
      <c r="U178">
        <f t="shared" si="42"/>
        <v>19.8</v>
      </c>
      <c r="V178">
        <f t="shared" si="43"/>
        <v>7.7</v>
      </c>
      <c r="W178">
        <f t="shared" si="44"/>
        <v>54.1</v>
      </c>
      <c r="X178">
        <f t="shared" si="45"/>
        <v>67.900000000000006</v>
      </c>
      <c r="Y178">
        <f t="shared" si="46"/>
        <v>36.299999999999997</v>
      </c>
      <c r="Z178">
        <f t="shared" si="47"/>
        <v>0</v>
      </c>
      <c r="AA178">
        <f t="shared" si="48"/>
        <v>0.92</v>
      </c>
      <c r="AB178">
        <f t="shared" si="49"/>
        <v>8.0500000000000007</v>
      </c>
      <c r="AC178">
        <f t="shared" si="52"/>
        <v>0.24099999999999999</v>
      </c>
      <c r="AD178">
        <f t="shared" si="53"/>
        <v>0.28899999999999998</v>
      </c>
      <c r="AE178">
        <f t="shared" si="58"/>
        <v>0</v>
      </c>
      <c r="AF178">
        <f t="shared" si="59"/>
        <v>0</v>
      </c>
      <c r="AG178">
        <f t="shared" si="60"/>
        <v>0</v>
      </c>
      <c r="AH178" s="14">
        <f t="shared" si="55"/>
        <v>0.83799999999999997</v>
      </c>
      <c r="AI178" s="14">
        <f t="shared" si="56"/>
        <v>1.4710000000000001</v>
      </c>
      <c r="AK178" s="5">
        <v>33.44</v>
      </c>
      <c r="AL178" s="5"/>
      <c r="AM178" s="5"/>
      <c r="AN178" s="5"/>
    </row>
    <row r="179" spans="1:40" x14ac:dyDescent="0.25">
      <c r="A179" s="3">
        <v>175</v>
      </c>
      <c r="B179" s="4">
        <v>24</v>
      </c>
      <c r="C179" s="4">
        <v>351.77083333333331</v>
      </c>
      <c r="D179" s="4">
        <v>8.7535000000000007</v>
      </c>
      <c r="E179" s="4">
        <v>14.864000000000001</v>
      </c>
      <c r="F179" s="4">
        <v>1.099</v>
      </c>
      <c r="G179" s="4">
        <v>63.587500000000006</v>
      </c>
      <c r="H179" s="4">
        <v>86.3</v>
      </c>
      <c r="I179" s="4">
        <v>47.6</v>
      </c>
      <c r="J179" s="4">
        <v>0</v>
      </c>
      <c r="K179" s="4">
        <v>1.8262500000000002</v>
      </c>
      <c r="L179" s="4">
        <v>8.0500000000000007</v>
      </c>
      <c r="M179" s="4">
        <v>0.24099999999999999</v>
      </c>
      <c r="N179" s="4">
        <v>0.28100000000000003</v>
      </c>
      <c r="O179" s="4">
        <v>0</v>
      </c>
      <c r="Q179">
        <f t="shared" si="51"/>
        <v>175</v>
      </c>
      <c r="R179">
        <f t="shared" si="39"/>
        <v>24</v>
      </c>
      <c r="S179">
        <f t="shared" si="40"/>
        <v>30.39</v>
      </c>
      <c r="T179">
        <f t="shared" si="41"/>
        <v>8.8000000000000007</v>
      </c>
      <c r="U179">
        <f t="shared" si="42"/>
        <v>14.9</v>
      </c>
      <c r="V179">
        <f t="shared" si="43"/>
        <v>1.1000000000000001</v>
      </c>
      <c r="W179">
        <f t="shared" si="44"/>
        <v>63.6</v>
      </c>
      <c r="X179">
        <f t="shared" si="45"/>
        <v>86.3</v>
      </c>
      <c r="Y179">
        <f t="shared" si="46"/>
        <v>47.6</v>
      </c>
      <c r="Z179">
        <f t="shared" si="47"/>
        <v>0</v>
      </c>
      <c r="AA179">
        <f t="shared" si="48"/>
        <v>1.83</v>
      </c>
      <c r="AB179">
        <f t="shared" si="49"/>
        <v>8.0500000000000007</v>
      </c>
      <c r="AC179">
        <f t="shared" si="52"/>
        <v>0.24099999999999999</v>
      </c>
      <c r="AD179">
        <f t="shared" si="53"/>
        <v>0.28100000000000003</v>
      </c>
      <c r="AE179">
        <f t="shared" si="58"/>
        <v>0</v>
      </c>
      <c r="AF179">
        <f t="shared" si="59"/>
        <v>0</v>
      </c>
      <c r="AG179">
        <f t="shared" si="60"/>
        <v>0</v>
      </c>
      <c r="AH179" s="14">
        <f t="shared" si="55"/>
        <v>0.80600000000000005</v>
      </c>
      <c r="AI179" s="14">
        <f t="shared" si="56"/>
        <v>0.88700000000000001</v>
      </c>
      <c r="AK179" s="5">
        <v>33.409999999999997</v>
      </c>
      <c r="AL179" s="5"/>
      <c r="AM179" s="5"/>
      <c r="AN179" s="5"/>
    </row>
    <row r="180" spans="1:40" x14ac:dyDescent="0.25">
      <c r="A180" s="3">
        <v>176</v>
      </c>
      <c r="B180" s="4">
        <v>24</v>
      </c>
      <c r="C180" s="4">
        <v>298.64166666666671</v>
      </c>
      <c r="D180" s="4">
        <v>7.6608333333333327</v>
      </c>
      <c r="E180" s="4">
        <v>15.247</v>
      </c>
      <c r="F180" s="4">
        <v>-0.84499999999999997</v>
      </c>
      <c r="G180" s="4">
        <v>64.3125</v>
      </c>
      <c r="H180" s="4">
        <v>89.2</v>
      </c>
      <c r="I180" s="4">
        <v>42.3</v>
      </c>
      <c r="J180" s="4">
        <v>0</v>
      </c>
      <c r="K180" s="4">
        <v>1.0904166666666668</v>
      </c>
      <c r="L180" s="4">
        <v>9.06</v>
      </c>
      <c r="M180" s="4">
        <v>0.24</v>
      </c>
      <c r="N180" s="4">
        <v>0.27500000000000002</v>
      </c>
      <c r="O180" s="4">
        <v>0</v>
      </c>
      <c r="Q180">
        <f t="shared" si="51"/>
        <v>176</v>
      </c>
      <c r="R180">
        <f t="shared" si="39"/>
        <v>24</v>
      </c>
      <c r="S180">
        <f t="shared" si="40"/>
        <v>25.8</v>
      </c>
      <c r="T180">
        <f t="shared" si="41"/>
        <v>7.7</v>
      </c>
      <c r="U180">
        <f t="shared" si="42"/>
        <v>15.2</v>
      </c>
      <c r="V180">
        <f t="shared" si="43"/>
        <v>-0.8</v>
      </c>
      <c r="W180">
        <f t="shared" si="44"/>
        <v>64.3</v>
      </c>
      <c r="X180">
        <f t="shared" si="45"/>
        <v>89.2</v>
      </c>
      <c r="Y180">
        <f t="shared" si="46"/>
        <v>42.3</v>
      </c>
      <c r="Z180">
        <f t="shared" si="47"/>
        <v>0</v>
      </c>
      <c r="AA180">
        <f t="shared" si="48"/>
        <v>1.0900000000000001</v>
      </c>
      <c r="AB180">
        <f t="shared" si="49"/>
        <v>9.06</v>
      </c>
      <c r="AC180">
        <f t="shared" si="52"/>
        <v>0.24</v>
      </c>
      <c r="AD180">
        <f t="shared" si="53"/>
        <v>0.27500000000000002</v>
      </c>
      <c r="AE180">
        <f t="shared" si="58"/>
        <v>0</v>
      </c>
      <c r="AF180">
        <f t="shared" si="59"/>
        <v>0</v>
      </c>
      <c r="AG180">
        <f t="shared" si="60"/>
        <v>0</v>
      </c>
      <c r="AH180" s="14">
        <f t="shared" si="55"/>
        <v>0.73</v>
      </c>
      <c r="AI180" s="14">
        <f t="shared" si="56"/>
        <v>0.996</v>
      </c>
      <c r="AK180" s="5">
        <v>33.380000000000003</v>
      </c>
      <c r="AL180" s="5"/>
      <c r="AM180" s="5"/>
      <c r="AN180" s="5"/>
    </row>
    <row r="181" spans="1:40" x14ac:dyDescent="0.25">
      <c r="A181" s="3">
        <v>177</v>
      </c>
      <c r="B181" s="4">
        <v>24</v>
      </c>
      <c r="C181" s="4">
        <v>316.95416666666671</v>
      </c>
      <c r="D181" s="4">
        <v>12.227624999999996</v>
      </c>
      <c r="E181" s="4">
        <v>20.030999999999999</v>
      </c>
      <c r="F181" s="4">
        <v>4.0890000000000004</v>
      </c>
      <c r="G181" s="4">
        <v>58.387499999999996</v>
      </c>
      <c r="H181" s="4">
        <v>87.9</v>
      </c>
      <c r="I181" s="4">
        <v>38.200000000000003</v>
      </c>
      <c r="J181" s="4">
        <v>0</v>
      </c>
      <c r="K181" s="4">
        <v>1.2166666666666672</v>
      </c>
      <c r="L181" s="4">
        <v>9.56</v>
      </c>
      <c r="M181" s="4">
        <v>0.23799999999999999</v>
      </c>
      <c r="N181" s="4">
        <v>0.26900000000000002</v>
      </c>
      <c r="O181" s="4">
        <v>0</v>
      </c>
      <c r="Q181">
        <f t="shared" si="51"/>
        <v>177</v>
      </c>
      <c r="R181">
        <f t="shared" si="39"/>
        <v>24</v>
      </c>
      <c r="S181">
        <f t="shared" si="40"/>
        <v>27.38</v>
      </c>
      <c r="T181">
        <f t="shared" si="41"/>
        <v>12.2</v>
      </c>
      <c r="U181">
        <f t="shared" si="42"/>
        <v>20</v>
      </c>
      <c r="V181">
        <f t="shared" si="43"/>
        <v>4.0999999999999996</v>
      </c>
      <c r="W181">
        <f t="shared" si="44"/>
        <v>58.4</v>
      </c>
      <c r="X181">
        <f t="shared" si="45"/>
        <v>87.9</v>
      </c>
      <c r="Y181">
        <f t="shared" si="46"/>
        <v>38.200000000000003</v>
      </c>
      <c r="Z181">
        <f t="shared" si="47"/>
        <v>0</v>
      </c>
      <c r="AA181">
        <f t="shared" si="48"/>
        <v>1.22</v>
      </c>
      <c r="AB181">
        <f t="shared" si="49"/>
        <v>9.56</v>
      </c>
      <c r="AC181">
        <f t="shared" si="52"/>
        <v>0.23799999999999999</v>
      </c>
      <c r="AD181">
        <f t="shared" si="53"/>
        <v>0.26900000000000002</v>
      </c>
      <c r="AE181">
        <f t="shared" si="58"/>
        <v>0</v>
      </c>
      <c r="AF181">
        <f t="shared" si="59"/>
        <v>0</v>
      </c>
      <c r="AG181">
        <f t="shared" si="60"/>
        <v>0</v>
      </c>
      <c r="AH181" s="14">
        <f t="shared" si="55"/>
        <v>0.89300000000000002</v>
      </c>
      <c r="AI181" s="14">
        <f t="shared" si="56"/>
        <v>1.4450000000000001</v>
      </c>
      <c r="AK181" s="5">
        <v>33.35</v>
      </c>
      <c r="AL181" s="5"/>
      <c r="AM181" s="5"/>
      <c r="AN181" s="5"/>
    </row>
    <row r="182" spans="1:40" x14ac:dyDescent="0.25">
      <c r="A182" s="3">
        <v>178</v>
      </c>
      <c r="B182" s="4">
        <v>24</v>
      </c>
      <c r="C182" s="4">
        <v>138.64166666666665</v>
      </c>
      <c r="D182" s="4">
        <v>10.175416666666667</v>
      </c>
      <c r="E182" s="4">
        <v>17.652999999999999</v>
      </c>
      <c r="F182" s="4">
        <v>4.1150000000000002</v>
      </c>
      <c r="G182" s="4">
        <v>72.895833333333329</v>
      </c>
      <c r="H182" s="4">
        <v>95.6</v>
      </c>
      <c r="I182" s="4">
        <v>45.2</v>
      </c>
      <c r="J182" s="4">
        <v>11.799999999999999</v>
      </c>
      <c r="K182" s="4">
        <v>1.3</v>
      </c>
      <c r="L182" s="4">
        <v>8.56</v>
      </c>
      <c r="M182" s="4">
        <v>0.23100000000000001</v>
      </c>
      <c r="N182" s="4">
        <v>0.28899999999999998</v>
      </c>
      <c r="O182" s="4">
        <v>0</v>
      </c>
      <c r="Q182">
        <f t="shared" si="51"/>
        <v>178</v>
      </c>
      <c r="R182">
        <f t="shared" si="39"/>
        <v>24</v>
      </c>
      <c r="S182">
        <f t="shared" si="40"/>
        <v>11.98</v>
      </c>
      <c r="T182">
        <f t="shared" si="41"/>
        <v>10.199999999999999</v>
      </c>
      <c r="U182">
        <f t="shared" si="42"/>
        <v>17.7</v>
      </c>
      <c r="V182">
        <f t="shared" si="43"/>
        <v>4.0999999999999996</v>
      </c>
      <c r="W182">
        <f t="shared" si="44"/>
        <v>72.900000000000006</v>
      </c>
      <c r="X182">
        <f t="shared" si="45"/>
        <v>95.6</v>
      </c>
      <c r="Y182">
        <f t="shared" si="46"/>
        <v>45.2</v>
      </c>
      <c r="Z182">
        <f t="shared" si="47"/>
        <v>11.8</v>
      </c>
      <c r="AA182">
        <f t="shared" si="48"/>
        <v>1.3</v>
      </c>
      <c r="AB182">
        <f t="shared" si="49"/>
        <v>8.56</v>
      </c>
      <c r="AC182">
        <f t="shared" si="52"/>
        <v>0.23100000000000001</v>
      </c>
      <c r="AD182">
        <f t="shared" si="53"/>
        <v>0.28899999999999998</v>
      </c>
      <c r="AE182">
        <f t="shared" si="58"/>
        <v>0</v>
      </c>
      <c r="AF182">
        <f t="shared" si="59"/>
        <v>11.8</v>
      </c>
      <c r="AG182">
        <f t="shared" si="60"/>
        <v>11.8</v>
      </c>
      <c r="AH182" s="14">
        <f t="shared" si="55"/>
        <v>0.91500000000000004</v>
      </c>
      <c r="AI182" s="14">
        <f t="shared" si="56"/>
        <v>1.109</v>
      </c>
      <c r="AK182" s="5">
        <v>33.32</v>
      </c>
      <c r="AL182" s="5"/>
      <c r="AM182" s="5"/>
      <c r="AN182" s="5"/>
    </row>
    <row r="183" spans="1:40" x14ac:dyDescent="0.25">
      <c r="A183" s="3">
        <v>179</v>
      </c>
      <c r="B183" s="4">
        <v>24</v>
      </c>
      <c r="C183" s="4">
        <v>189.68750000000003</v>
      </c>
      <c r="D183" s="4">
        <v>5.2421249999999997</v>
      </c>
      <c r="E183" s="4">
        <v>9.9280000000000008</v>
      </c>
      <c r="F183" s="4">
        <v>1.9670000000000001</v>
      </c>
      <c r="G183" s="4">
        <v>84.404166666666654</v>
      </c>
      <c r="H183" s="4">
        <v>94.7</v>
      </c>
      <c r="I183" s="4">
        <v>69.3</v>
      </c>
      <c r="J183" s="4">
        <v>0</v>
      </c>
      <c r="K183" s="4">
        <v>1.5516666666666665</v>
      </c>
      <c r="L183" s="4">
        <v>10.57</v>
      </c>
      <c r="M183" s="4">
        <v>0.23599999999999999</v>
      </c>
      <c r="N183" s="4">
        <v>0.28799999999999998</v>
      </c>
      <c r="O183" s="4">
        <v>0</v>
      </c>
      <c r="Q183">
        <f t="shared" si="51"/>
        <v>179</v>
      </c>
      <c r="R183">
        <f t="shared" si="39"/>
        <v>24</v>
      </c>
      <c r="S183">
        <f t="shared" si="40"/>
        <v>16.39</v>
      </c>
      <c r="T183">
        <f t="shared" si="41"/>
        <v>5.2</v>
      </c>
      <c r="U183">
        <f t="shared" si="42"/>
        <v>9.9</v>
      </c>
      <c r="V183">
        <f t="shared" si="43"/>
        <v>2</v>
      </c>
      <c r="W183">
        <f t="shared" si="44"/>
        <v>84.4</v>
      </c>
      <c r="X183">
        <f t="shared" si="45"/>
        <v>94.7</v>
      </c>
      <c r="Y183">
        <f t="shared" si="46"/>
        <v>69.3</v>
      </c>
      <c r="Z183">
        <f t="shared" si="47"/>
        <v>0</v>
      </c>
      <c r="AA183">
        <f t="shared" si="48"/>
        <v>1.55</v>
      </c>
      <c r="AB183">
        <f t="shared" si="49"/>
        <v>10.57</v>
      </c>
      <c r="AC183">
        <f t="shared" si="52"/>
        <v>0.23599999999999999</v>
      </c>
      <c r="AD183">
        <f t="shared" si="53"/>
        <v>0.28799999999999998</v>
      </c>
      <c r="AE183">
        <f t="shared" si="58"/>
        <v>0</v>
      </c>
      <c r="AF183">
        <f t="shared" si="59"/>
        <v>0</v>
      </c>
      <c r="AG183">
        <f t="shared" si="60"/>
        <v>0</v>
      </c>
      <c r="AH183" s="14">
        <f t="shared" si="55"/>
        <v>0.84499999999999997</v>
      </c>
      <c r="AI183" s="14">
        <f t="shared" si="56"/>
        <v>0.374</v>
      </c>
      <c r="AK183" s="5">
        <v>33.270000000000003</v>
      </c>
      <c r="AL183" s="5"/>
      <c r="AM183" s="5"/>
      <c r="AN183" s="5"/>
    </row>
    <row r="184" spans="1:40" x14ac:dyDescent="0.25">
      <c r="A184" s="3">
        <v>180</v>
      </c>
      <c r="B184" s="4">
        <v>24</v>
      </c>
      <c r="C184" s="4">
        <v>204.47500000000002</v>
      </c>
      <c r="D184" s="4">
        <v>8.8357499999999991</v>
      </c>
      <c r="E184" s="4">
        <v>14.648999999999999</v>
      </c>
      <c r="F184" s="4">
        <v>1.7509999999999999</v>
      </c>
      <c r="G184" s="4">
        <v>76.066666666666663</v>
      </c>
      <c r="H184" s="4">
        <v>95.6</v>
      </c>
      <c r="I184" s="4">
        <v>64.3</v>
      </c>
      <c r="J184" s="4">
        <v>0</v>
      </c>
      <c r="K184" s="4">
        <v>1.2791666666666668</v>
      </c>
      <c r="L184" s="4">
        <v>7.05</v>
      </c>
      <c r="M184" s="4">
        <v>0.23699999999999999</v>
      </c>
      <c r="N184" s="4">
        <v>0.28100000000000003</v>
      </c>
      <c r="O184" s="4">
        <v>0</v>
      </c>
      <c r="Q184">
        <f t="shared" si="51"/>
        <v>180</v>
      </c>
      <c r="R184">
        <f t="shared" si="39"/>
        <v>24</v>
      </c>
      <c r="S184">
        <f t="shared" si="40"/>
        <v>17.670000000000002</v>
      </c>
      <c r="T184">
        <f t="shared" si="41"/>
        <v>8.8000000000000007</v>
      </c>
      <c r="U184">
        <f t="shared" si="42"/>
        <v>14.6</v>
      </c>
      <c r="V184">
        <f t="shared" si="43"/>
        <v>1.8</v>
      </c>
      <c r="W184">
        <f t="shared" si="44"/>
        <v>76.099999999999994</v>
      </c>
      <c r="X184">
        <f t="shared" si="45"/>
        <v>95.6</v>
      </c>
      <c r="Y184">
        <f t="shared" si="46"/>
        <v>64.3</v>
      </c>
      <c r="Z184">
        <f t="shared" si="47"/>
        <v>0</v>
      </c>
      <c r="AA184">
        <f t="shared" si="48"/>
        <v>1.28</v>
      </c>
      <c r="AB184">
        <f t="shared" si="49"/>
        <v>7.05</v>
      </c>
      <c r="AC184">
        <f t="shared" si="52"/>
        <v>0.23699999999999999</v>
      </c>
      <c r="AD184">
        <f t="shared" si="53"/>
        <v>0.28100000000000003</v>
      </c>
      <c r="AE184">
        <f t="shared" si="58"/>
        <v>0</v>
      </c>
      <c r="AF184">
        <f t="shared" si="59"/>
        <v>0</v>
      </c>
      <c r="AG184">
        <f t="shared" si="60"/>
        <v>0</v>
      </c>
      <c r="AH184" s="14">
        <f t="shared" si="55"/>
        <v>1.0680000000000001</v>
      </c>
      <c r="AI184" s="14">
        <f t="shared" si="56"/>
        <v>0.59299999999999997</v>
      </c>
      <c r="AK184" s="5">
        <v>33.229999999999997</v>
      </c>
      <c r="AL184" s="5"/>
      <c r="AM184" s="5"/>
      <c r="AN184" s="5"/>
    </row>
    <row r="185" spans="1:40" x14ac:dyDescent="0.25">
      <c r="A185" s="3">
        <v>181</v>
      </c>
      <c r="B185" s="4">
        <v>24</v>
      </c>
      <c r="C185" s="4">
        <v>150.31249999999997</v>
      </c>
      <c r="D185" s="4">
        <v>11.335583333333332</v>
      </c>
      <c r="E185" s="4">
        <v>16.033999999999999</v>
      </c>
      <c r="F185" s="4">
        <v>7.4189999999999996</v>
      </c>
      <c r="G185" s="4">
        <v>69.075000000000003</v>
      </c>
      <c r="H185" s="4">
        <v>80</v>
      </c>
      <c r="I185" s="4">
        <v>59.6</v>
      </c>
      <c r="J185" s="4">
        <v>0</v>
      </c>
      <c r="K185" s="4">
        <v>0.69041666666666668</v>
      </c>
      <c r="L185" s="4">
        <v>5.54</v>
      </c>
      <c r="M185" s="4">
        <v>0.23699999999999999</v>
      </c>
      <c r="N185" s="4">
        <v>0.27600000000000002</v>
      </c>
      <c r="O185" s="4">
        <v>0</v>
      </c>
      <c r="Q185">
        <f t="shared" si="51"/>
        <v>181</v>
      </c>
      <c r="R185">
        <f t="shared" si="39"/>
        <v>24</v>
      </c>
      <c r="S185">
        <f t="shared" si="40"/>
        <v>12.99</v>
      </c>
      <c r="T185">
        <f t="shared" si="41"/>
        <v>11.3</v>
      </c>
      <c r="U185">
        <f t="shared" si="42"/>
        <v>16</v>
      </c>
      <c r="V185">
        <f t="shared" si="43"/>
        <v>7.4</v>
      </c>
      <c r="W185">
        <f t="shared" si="44"/>
        <v>69.099999999999994</v>
      </c>
      <c r="X185">
        <f t="shared" si="45"/>
        <v>80</v>
      </c>
      <c r="Y185">
        <f t="shared" si="46"/>
        <v>59.6</v>
      </c>
      <c r="Z185">
        <f t="shared" si="47"/>
        <v>0</v>
      </c>
      <c r="AA185">
        <f t="shared" si="48"/>
        <v>0.69</v>
      </c>
      <c r="AB185">
        <f t="shared" si="49"/>
        <v>5.54</v>
      </c>
      <c r="AC185">
        <f t="shared" si="52"/>
        <v>0.23699999999999999</v>
      </c>
      <c r="AD185">
        <f t="shared" si="53"/>
        <v>0.27600000000000002</v>
      </c>
      <c r="AE185">
        <f t="shared" si="58"/>
        <v>0</v>
      </c>
      <c r="AF185">
        <f t="shared" si="59"/>
        <v>0</v>
      </c>
      <c r="AG185">
        <f t="shared" si="60"/>
        <v>0</v>
      </c>
      <c r="AH185" s="14">
        <f t="shared" si="55"/>
        <v>1.083</v>
      </c>
      <c r="AI185" s="14">
        <f t="shared" si="56"/>
        <v>0.73399999999999999</v>
      </c>
      <c r="AK185" s="5">
        <v>33.18</v>
      </c>
      <c r="AL185" s="5"/>
      <c r="AM185" s="5"/>
      <c r="AN185" s="5"/>
    </row>
    <row r="186" spans="1:40" x14ac:dyDescent="0.25">
      <c r="A186" s="3">
        <v>182</v>
      </c>
      <c r="B186" s="4">
        <v>24</v>
      </c>
      <c r="C186" s="4">
        <v>162.29166666666666</v>
      </c>
      <c r="D186" s="4">
        <v>8.1635833333333352</v>
      </c>
      <c r="E186" s="4">
        <v>13.425000000000001</v>
      </c>
      <c r="F186" s="4">
        <v>5.6159999999999997</v>
      </c>
      <c r="G186" s="4">
        <v>88.975000000000009</v>
      </c>
      <c r="H186" s="4">
        <v>97.5</v>
      </c>
      <c r="I186" s="4">
        <v>70.7</v>
      </c>
      <c r="J186" s="4">
        <v>9.6</v>
      </c>
      <c r="K186" s="4">
        <v>1.1750000000000005</v>
      </c>
      <c r="L186" s="4">
        <v>7.05</v>
      </c>
      <c r="M186" s="4">
        <v>0.23300000000000001</v>
      </c>
      <c r="N186" s="4">
        <v>0.29099999999999998</v>
      </c>
      <c r="O186" s="4">
        <v>0</v>
      </c>
      <c r="Q186">
        <f t="shared" si="51"/>
        <v>182</v>
      </c>
      <c r="R186">
        <f t="shared" si="39"/>
        <v>24</v>
      </c>
      <c r="S186">
        <f t="shared" si="40"/>
        <v>14.02</v>
      </c>
      <c r="T186">
        <f t="shared" si="41"/>
        <v>8.1999999999999993</v>
      </c>
      <c r="U186">
        <f t="shared" si="42"/>
        <v>13.4</v>
      </c>
      <c r="V186">
        <f t="shared" si="43"/>
        <v>5.6</v>
      </c>
      <c r="W186">
        <f t="shared" si="44"/>
        <v>89</v>
      </c>
      <c r="X186">
        <f t="shared" si="45"/>
        <v>97.5</v>
      </c>
      <c r="Y186">
        <f t="shared" si="46"/>
        <v>70.7</v>
      </c>
      <c r="Z186">
        <f t="shared" si="47"/>
        <v>9.6</v>
      </c>
      <c r="AA186">
        <f t="shared" si="48"/>
        <v>1.18</v>
      </c>
      <c r="AB186">
        <f t="shared" si="49"/>
        <v>7.05</v>
      </c>
      <c r="AC186">
        <f t="shared" si="52"/>
        <v>0.23300000000000001</v>
      </c>
      <c r="AD186">
        <f t="shared" si="53"/>
        <v>0.29099999999999998</v>
      </c>
      <c r="AE186">
        <f t="shared" si="58"/>
        <v>0</v>
      </c>
      <c r="AF186">
        <f t="shared" si="59"/>
        <v>9.6</v>
      </c>
      <c r="AG186">
        <f t="shared" si="60"/>
        <v>9.6</v>
      </c>
      <c r="AH186" s="14">
        <f t="shared" si="55"/>
        <v>1.087</v>
      </c>
      <c r="AI186" s="14">
        <f t="shared" si="56"/>
        <v>0.45</v>
      </c>
      <c r="AK186" s="5">
        <v>33.14</v>
      </c>
      <c r="AL186" s="5"/>
      <c r="AM186" s="5"/>
      <c r="AN186" s="5"/>
    </row>
    <row r="187" spans="1:40" x14ac:dyDescent="0.25">
      <c r="A187" s="3">
        <v>183</v>
      </c>
      <c r="B187" s="4">
        <v>24</v>
      </c>
      <c r="C187" s="4">
        <v>187.28750000000002</v>
      </c>
      <c r="D187" s="4">
        <v>8.3665000000000003</v>
      </c>
      <c r="E187" s="4">
        <v>13.738</v>
      </c>
      <c r="F187" s="4">
        <v>5.1280000000000001</v>
      </c>
      <c r="G187" s="4">
        <v>88.287500000000009</v>
      </c>
      <c r="H187" s="4">
        <v>96.2</v>
      </c>
      <c r="I187" s="4">
        <v>72.400000000000006</v>
      </c>
      <c r="J187" s="4">
        <v>3.6000000000000005</v>
      </c>
      <c r="K187" s="4">
        <v>0.88083333333333347</v>
      </c>
      <c r="L187" s="4">
        <v>6.54</v>
      </c>
      <c r="M187" s="4">
        <v>0.23400000000000001</v>
      </c>
      <c r="N187" s="4">
        <v>0.28999999999999998</v>
      </c>
      <c r="O187" s="4">
        <v>0</v>
      </c>
      <c r="Q187">
        <f t="shared" si="51"/>
        <v>183</v>
      </c>
      <c r="R187">
        <f t="shared" si="39"/>
        <v>24</v>
      </c>
      <c r="S187">
        <f t="shared" si="40"/>
        <v>16.18</v>
      </c>
      <c r="T187">
        <f t="shared" si="41"/>
        <v>8.4</v>
      </c>
      <c r="U187">
        <f t="shared" si="42"/>
        <v>13.7</v>
      </c>
      <c r="V187">
        <f t="shared" si="43"/>
        <v>5.0999999999999996</v>
      </c>
      <c r="W187">
        <f t="shared" si="44"/>
        <v>88.3</v>
      </c>
      <c r="X187">
        <f t="shared" si="45"/>
        <v>96.2</v>
      </c>
      <c r="Y187">
        <f t="shared" si="46"/>
        <v>72.400000000000006</v>
      </c>
      <c r="Z187">
        <f t="shared" si="47"/>
        <v>3.6</v>
      </c>
      <c r="AA187">
        <f t="shared" si="48"/>
        <v>0.88</v>
      </c>
      <c r="AB187">
        <f t="shared" si="49"/>
        <v>6.54</v>
      </c>
      <c r="AC187">
        <f t="shared" si="52"/>
        <v>0.23400000000000001</v>
      </c>
      <c r="AD187">
        <f t="shared" si="53"/>
        <v>0.28999999999999998</v>
      </c>
      <c r="AE187">
        <f t="shared" si="58"/>
        <v>0</v>
      </c>
      <c r="AF187">
        <f t="shared" si="59"/>
        <v>3.6</v>
      </c>
      <c r="AG187">
        <f t="shared" si="60"/>
        <v>3.6</v>
      </c>
      <c r="AH187" s="14">
        <f t="shared" si="55"/>
        <v>1.135</v>
      </c>
      <c r="AI187" s="14">
        <f t="shared" si="56"/>
        <v>0.433</v>
      </c>
      <c r="AK187" s="5">
        <v>33.08</v>
      </c>
      <c r="AL187" s="5"/>
      <c r="AM187" s="5"/>
      <c r="AN187" s="5"/>
    </row>
    <row r="188" spans="1:40" x14ac:dyDescent="0.25">
      <c r="A188" s="3">
        <v>184</v>
      </c>
      <c r="B188" s="4">
        <v>24</v>
      </c>
      <c r="C188" s="4">
        <v>233.64166666666668</v>
      </c>
      <c r="D188" s="4">
        <v>8.7529166666666658</v>
      </c>
      <c r="E188" s="4">
        <v>13.618</v>
      </c>
      <c r="F188" s="4">
        <v>5.1790000000000003</v>
      </c>
      <c r="G188" s="4">
        <v>84.670833333333348</v>
      </c>
      <c r="H188" s="4">
        <v>96.4</v>
      </c>
      <c r="I188" s="4">
        <v>67</v>
      </c>
      <c r="J188" s="4">
        <v>2.2000000000000002</v>
      </c>
      <c r="K188" s="4">
        <v>0.77625000000000011</v>
      </c>
      <c r="L188" s="4">
        <v>7.05</v>
      </c>
      <c r="M188" s="4">
        <v>0.23200000000000001</v>
      </c>
      <c r="N188" s="4">
        <v>0.28699999999999998</v>
      </c>
      <c r="O188" s="4">
        <v>0</v>
      </c>
      <c r="Q188">
        <f t="shared" si="51"/>
        <v>184</v>
      </c>
      <c r="R188">
        <f t="shared" si="39"/>
        <v>24</v>
      </c>
      <c r="S188">
        <f t="shared" si="40"/>
        <v>20.190000000000001</v>
      </c>
      <c r="T188">
        <f t="shared" si="41"/>
        <v>8.8000000000000007</v>
      </c>
      <c r="U188">
        <f t="shared" si="42"/>
        <v>13.6</v>
      </c>
      <c r="V188">
        <f t="shared" si="43"/>
        <v>5.2</v>
      </c>
      <c r="W188">
        <f t="shared" si="44"/>
        <v>84.7</v>
      </c>
      <c r="X188">
        <f t="shared" si="45"/>
        <v>96.4</v>
      </c>
      <c r="Y188">
        <f t="shared" si="46"/>
        <v>67</v>
      </c>
      <c r="Z188">
        <f t="shared" si="47"/>
        <v>2.2000000000000002</v>
      </c>
      <c r="AA188">
        <f t="shared" si="48"/>
        <v>0.78</v>
      </c>
      <c r="AB188">
        <f t="shared" si="49"/>
        <v>7.05</v>
      </c>
      <c r="AC188">
        <f t="shared" si="52"/>
        <v>0.23200000000000001</v>
      </c>
      <c r="AD188">
        <f t="shared" si="53"/>
        <v>0.28699999999999998</v>
      </c>
      <c r="AE188">
        <f t="shared" si="58"/>
        <v>0</v>
      </c>
      <c r="AF188">
        <f t="shared" si="59"/>
        <v>2.2000000000000002</v>
      </c>
      <c r="AG188">
        <f t="shared" si="60"/>
        <v>2.2000000000000002</v>
      </c>
      <c r="AH188" s="14">
        <f t="shared" si="55"/>
        <v>1.0429999999999999</v>
      </c>
      <c r="AI188" s="14">
        <f t="shared" si="56"/>
        <v>0.51400000000000001</v>
      </c>
      <c r="AK188" s="5">
        <v>33.03</v>
      </c>
      <c r="AL188" s="5"/>
      <c r="AM188" s="5"/>
      <c r="AN188" s="5"/>
    </row>
    <row r="189" spans="1:40" x14ac:dyDescent="0.25">
      <c r="A189" s="3">
        <v>185</v>
      </c>
      <c r="B189" s="4">
        <v>24</v>
      </c>
      <c r="C189" s="4">
        <v>321.45833333333331</v>
      </c>
      <c r="D189" s="4">
        <v>9.6506666666666678</v>
      </c>
      <c r="E189" s="4">
        <v>16.32</v>
      </c>
      <c r="F189" s="4">
        <v>3.9849999999999999</v>
      </c>
      <c r="G189" s="4">
        <v>72.379166666666663</v>
      </c>
      <c r="H189" s="4">
        <v>96.4</v>
      </c>
      <c r="I189" s="4">
        <v>47.7</v>
      </c>
      <c r="J189" s="4">
        <v>0</v>
      </c>
      <c r="K189" s="4">
        <v>1.1533333333333338</v>
      </c>
      <c r="L189" s="4">
        <v>9.56</v>
      </c>
      <c r="M189" s="4">
        <v>0.23699999999999999</v>
      </c>
      <c r="N189" s="4">
        <v>0.28100000000000003</v>
      </c>
      <c r="O189" s="4">
        <v>0</v>
      </c>
      <c r="Q189">
        <f t="shared" si="51"/>
        <v>185</v>
      </c>
      <c r="R189">
        <f t="shared" si="39"/>
        <v>24</v>
      </c>
      <c r="S189">
        <f t="shared" si="40"/>
        <v>27.77</v>
      </c>
      <c r="T189">
        <f t="shared" si="41"/>
        <v>9.6999999999999993</v>
      </c>
      <c r="U189">
        <f t="shared" si="42"/>
        <v>16.3</v>
      </c>
      <c r="V189">
        <f t="shared" si="43"/>
        <v>4</v>
      </c>
      <c r="W189">
        <f t="shared" si="44"/>
        <v>72.400000000000006</v>
      </c>
      <c r="X189">
        <f t="shared" si="45"/>
        <v>96.4</v>
      </c>
      <c r="Y189">
        <f t="shared" si="46"/>
        <v>47.7</v>
      </c>
      <c r="Z189">
        <f t="shared" si="47"/>
        <v>0</v>
      </c>
      <c r="AA189">
        <f t="shared" si="48"/>
        <v>1.1499999999999999</v>
      </c>
      <c r="AB189">
        <f t="shared" si="49"/>
        <v>9.56</v>
      </c>
      <c r="AC189">
        <f t="shared" si="52"/>
        <v>0.23699999999999999</v>
      </c>
      <c r="AD189">
        <f t="shared" si="53"/>
        <v>0.28100000000000003</v>
      </c>
      <c r="AE189">
        <f t="shared" si="58"/>
        <v>0</v>
      </c>
      <c r="AF189">
        <f t="shared" si="59"/>
        <v>0</v>
      </c>
      <c r="AG189">
        <f t="shared" si="60"/>
        <v>0</v>
      </c>
      <c r="AH189" s="14">
        <f t="shared" si="55"/>
        <v>0.88400000000000001</v>
      </c>
      <c r="AI189" s="14">
        <f t="shared" si="56"/>
        <v>0.96899999999999997</v>
      </c>
      <c r="AK189" s="5">
        <v>32.97</v>
      </c>
      <c r="AL189" s="5"/>
      <c r="AM189" s="5"/>
      <c r="AN189" s="5"/>
    </row>
    <row r="190" spans="1:40" x14ac:dyDescent="0.25">
      <c r="A190" s="3">
        <v>186</v>
      </c>
      <c r="B190" s="4">
        <v>24</v>
      </c>
      <c r="C190" s="4">
        <v>246.29583333333335</v>
      </c>
      <c r="D190" s="4">
        <v>12.979125000000002</v>
      </c>
      <c r="E190" s="4">
        <v>20.673999999999999</v>
      </c>
      <c r="F190" s="4">
        <v>5.1539999999999999</v>
      </c>
      <c r="G190" s="4">
        <v>60.708333333333321</v>
      </c>
      <c r="H190" s="4">
        <v>87.4</v>
      </c>
      <c r="I190" s="4">
        <v>36.700000000000003</v>
      </c>
      <c r="J190" s="4">
        <v>0</v>
      </c>
      <c r="K190" s="4">
        <v>0.56458333333333333</v>
      </c>
      <c r="L190" s="4">
        <v>6.54</v>
      </c>
      <c r="M190" s="4">
        <v>0.23599999999999999</v>
      </c>
      <c r="N190" s="4">
        <v>0.27400000000000002</v>
      </c>
      <c r="O190" s="4">
        <v>0</v>
      </c>
      <c r="Q190">
        <f t="shared" si="51"/>
        <v>186</v>
      </c>
      <c r="R190">
        <f t="shared" si="39"/>
        <v>24</v>
      </c>
      <c r="S190">
        <f t="shared" si="40"/>
        <v>21.28</v>
      </c>
      <c r="T190">
        <f t="shared" si="41"/>
        <v>13</v>
      </c>
      <c r="U190">
        <f t="shared" si="42"/>
        <v>20.7</v>
      </c>
      <c r="V190">
        <f t="shared" si="43"/>
        <v>5.2</v>
      </c>
      <c r="W190">
        <f t="shared" si="44"/>
        <v>60.7</v>
      </c>
      <c r="X190">
        <f t="shared" si="45"/>
        <v>87.4</v>
      </c>
      <c r="Y190">
        <f t="shared" si="46"/>
        <v>36.700000000000003</v>
      </c>
      <c r="Z190">
        <f t="shared" si="47"/>
        <v>0</v>
      </c>
      <c r="AA190">
        <f t="shared" si="48"/>
        <v>0.56000000000000005</v>
      </c>
      <c r="AB190">
        <f t="shared" si="49"/>
        <v>6.54</v>
      </c>
      <c r="AC190">
        <f t="shared" si="52"/>
        <v>0.23599999999999999</v>
      </c>
      <c r="AD190">
        <f t="shared" si="53"/>
        <v>0.27400000000000002</v>
      </c>
      <c r="AE190">
        <f t="shared" si="58"/>
        <v>0</v>
      </c>
      <c r="AF190">
        <f t="shared" si="59"/>
        <v>0</v>
      </c>
      <c r="AG190">
        <f t="shared" si="60"/>
        <v>0</v>
      </c>
      <c r="AH190" s="14">
        <f t="shared" si="55"/>
        <v>0.89600000000000002</v>
      </c>
      <c r="AI190" s="14">
        <f t="shared" si="56"/>
        <v>1.5449999999999999</v>
      </c>
      <c r="AK190" s="5">
        <v>32.909999999999997</v>
      </c>
      <c r="AL190" s="5"/>
      <c r="AM190" s="5"/>
      <c r="AN190" s="5"/>
    </row>
    <row r="191" spans="1:40" x14ac:dyDescent="0.25">
      <c r="A191" s="3">
        <v>187</v>
      </c>
      <c r="B191" s="4">
        <v>24</v>
      </c>
      <c r="C191" s="4">
        <v>351.41666666666657</v>
      </c>
      <c r="D191" s="4">
        <v>16.010000000000002</v>
      </c>
      <c r="E191" s="4">
        <v>22.25</v>
      </c>
      <c r="F191" s="4">
        <v>8.3439999999999994</v>
      </c>
      <c r="G191" s="4">
        <v>47.837499999999999</v>
      </c>
      <c r="H191" s="4">
        <v>72.599999999999994</v>
      </c>
      <c r="I191" s="4">
        <v>34</v>
      </c>
      <c r="J191" s="4">
        <v>0</v>
      </c>
      <c r="K191" s="4">
        <v>0.92208333333333359</v>
      </c>
      <c r="L191" s="4">
        <v>7.05</v>
      </c>
      <c r="M191" s="4">
        <v>0.23599999999999999</v>
      </c>
      <c r="N191" s="4">
        <v>0.26600000000000001</v>
      </c>
      <c r="O191" s="4">
        <v>0</v>
      </c>
      <c r="Q191">
        <f t="shared" si="51"/>
        <v>187</v>
      </c>
      <c r="R191">
        <f t="shared" si="39"/>
        <v>24</v>
      </c>
      <c r="S191">
        <f t="shared" si="40"/>
        <v>30.36</v>
      </c>
      <c r="T191">
        <f t="shared" si="41"/>
        <v>16</v>
      </c>
      <c r="U191">
        <f t="shared" si="42"/>
        <v>22.3</v>
      </c>
      <c r="V191">
        <f t="shared" si="43"/>
        <v>8.3000000000000007</v>
      </c>
      <c r="W191">
        <f t="shared" si="44"/>
        <v>47.8</v>
      </c>
      <c r="X191">
        <f t="shared" si="45"/>
        <v>72.599999999999994</v>
      </c>
      <c r="Y191">
        <f t="shared" si="46"/>
        <v>34</v>
      </c>
      <c r="Z191">
        <f t="shared" si="47"/>
        <v>0</v>
      </c>
      <c r="AA191">
        <f t="shared" si="48"/>
        <v>0.92</v>
      </c>
      <c r="AB191">
        <f t="shared" si="49"/>
        <v>7.05</v>
      </c>
      <c r="AC191">
        <f t="shared" si="52"/>
        <v>0.23599999999999999</v>
      </c>
      <c r="AD191">
        <f t="shared" si="53"/>
        <v>0.26600000000000001</v>
      </c>
      <c r="AE191">
        <f t="shared" si="58"/>
        <v>0</v>
      </c>
      <c r="AF191">
        <f t="shared" si="59"/>
        <v>0</v>
      </c>
      <c r="AG191">
        <f t="shared" si="60"/>
        <v>0</v>
      </c>
      <c r="AH191" s="14">
        <f t="shared" si="55"/>
        <v>0.91500000000000004</v>
      </c>
      <c r="AI191" s="14">
        <f t="shared" si="56"/>
        <v>1.776</v>
      </c>
      <c r="AK191" s="5">
        <v>32.840000000000003</v>
      </c>
      <c r="AL191" s="5"/>
      <c r="AM191" s="5"/>
      <c r="AN191" s="5"/>
    </row>
    <row r="192" spans="1:40" x14ac:dyDescent="0.25">
      <c r="A192" s="3">
        <v>188</v>
      </c>
      <c r="B192" s="4">
        <v>24</v>
      </c>
      <c r="C192" s="4">
        <v>354.89583333333331</v>
      </c>
      <c r="D192" s="4">
        <v>14.971500000000001</v>
      </c>
      <c r="E192" s="4">
        <v>22.417000000000002</v>
      </c>
      <c r="F192" s="4">
        <v>8.5679999999999996</v>
      </c>
      <c r="G192" s="4">
        <v>50.56666666666667</v>
      </c>
      <c r="H192" s="4">
        <v>75.7</v>
      </c>
      <c r="I192" s="4">
        <v>31.9</v>
      </c>
      <c r="J192" s="4">
        <v>0</v>
      </c>
      <c r="K192" s="4">
        <v>0.9437500000000002</v>
      </c>
      <c r="L192" s="4">
        <v>7.55</v>
      </c>
      <c r="M192" s="4">
        <v>0.23300000000000001</v>
      </c>
      <c r="N192" s="4">
        <v>0.25900000000000001</v>
      </c>
      <c r="O192" s="4">
        <v>0</v>
      </c>
      <c r="Q192">
        <f t="shared" si="51"/>
        <v>188</v>
      </c>
      <c r="R192">
        <f t="shared" si="39"/>
        <v>24</v>
      </c>
      <c r="S192">
        <f t="shared" si="40"/>
        <v>30.66</v>
      </c>
      <c r="T192">
        <f t="shared" si="41"/>
        <v>15</v>
      </c>
      <c r="U192">
        <f t="shared" si="42"/>
        <v>22.4</v>
      </c>
      <c r="V192">
        <f t="shared" si="43"/>
        <v>8.6</v>
      </c>
      <c r="W192">
        <f t="shared" si="44"/>
        <v>50.6</v>
      </c>
      <c r="X192">
        <f t="shared" si="45"/>
        <v>75.7</v>
      </c>
      <c r="Y192">
        <f t="shared" si="46"/>
        <v>31.9</v>
      </c>
      <c r="Z192">
        <f t="shared" si="47"/>
        <v>0</v>
      </c>
      <c r="AA192">
        <f t="shared" si="48"/>
        <v>0.94</v>
      </c>
      <c r="AB192">
        <f t="shared" si="49"/>
        <v>7.55</v>
      </c>
      <c r="AC192">
        <f t="shared" si="52"/>
        <v>0.23300000000000001</v>
      </c>
      <c r="AD192">
        <f t="shared" si="53"/>
        <v>0.25900000000000001</v>
      </c>
      <c r="AE192">
        <f t="shared" si="58"/>
        <v>0</v>
      </c>
      <c r="AF192">
        <f t="shared" si="59"/>
        <v>0</v>
      </c>
      <c r="AG192">
        <f t="shared" si="60"/>
        <v>0</v>
      </c>
      <c r="AH192" s="14">
        <f t="shared" si="55"/>
        <v>0.86399999999999999</v>
      </c>
      <c r="AI192" s="14">
        <f t="shared" si="56"/>
        <v>1.8440000000000001</v>
      </c>
      <c r="AK192" s="5">
        <v>32.770000000000003</v>
      </c>
      <c r="AL192" s="5"/>
      <c r="AM192" s="5"/>
      <c r="AN192" s="5"/>
    </row>
    <row r="193" spans="1:40" x14ac:dyDescent="0.25">
      <c r="A193" s="3">
        <v>189</v>
      </c>
      <c r="B193" s="4">
        <v>24</v>
      </c>
      <c r="C193" s="4">
        <v>351.46249999999992</v>
      </c>
      <c r="D193" s="4">
        <v>18.634166666666669</v>
      </c>
      <c r="E193" s="4">
        <v>26.5</v>
      </c>
      <c r="F193" s="4">
        <v>9.2129999999999992</v>
      </c>
      <c r="G193" s="4">
        <v>38.908333333333339</v>
      </c>
      <c r="H193" s="4">
        <v>60.1</v>
      </c>
      <c r="I193" s="4">
        <v>26.4</v>
      </c>
      <c r="J193" s="4">
        <v>0</v>
      </c>
      <c r="K193" s="4">
        <v>0.86041666666666672</v>
      </c>
      <c r="L193" s="4">
        <v>6.54</v>
      </c>
      <c r="M193" s="4">
        <v>0.23</v>
      </c>
      <c r="N193" s="4">
        <v>0.252</v>
      </c>
      <c r="O193" s="4">
        <v>0</v>
      </c>
      <c r="Q193">
        <f t="shared" si="51"/>
        <v>189</v>
      </c>
      <c r="R193">
        <f t="shared" si="39"/>
        <v>24</v>
      </c>
      <c r="S193">
        <f t="shared" si="40"/>
        <v>30.37</v>
      </c>
      <c r="T193">
        <f t="shared" si="41"/>
        <v>18.600000000000001</v>
      </c>
      <c r="U193">
        <f t="shared" si="42"/>
        <v>26.5</v>
      </c>
      <c r="V193">
        <f t="shared" si="43"/>
        <v>9.1999999999999993</v>
      </c>
      <c r="W193">
        <f t="shared" si="44"/>
        <v>38.9</v>
      </c>
      <c r="X193">
        <f t="shared" si="45"/>
        <v>60.1</v>
      </c>
      <c r="Y193">
        <f t="shared" si="46"/>
        <v>26.4</v>
      </c>
      <c r="Z193">
        <f t="shared" si="47"/>
        <v>0</v>
      </c>
      <c r="AA193">
        <f t="shared" si="48"/>
        <v>0.86</v>
      </c>
      <c r="AB193">
        <f t="shared" si="49"/>
        <v>6.54</v>
      </c>
      <c r="AC193">
        <f t="shared" si="52"/>
        <v>0.23</v>
      </c>
      <c r="AD193">
        <f t="shared" si="53"/>
        <v>0.252</v>
      </c>
      <c r="AE193">
        <f t="shared" si="58"/>
        <v>0</v>
      </c>
      <c r="AF193">
        <f t="shared" si="59"/>
        <v>0</v>
      </c>
      <c r="AG193">
        <f t="shared" si="60"/>
        <v>0</v>
      </c>
      <c r="AH193" s="14">
        <f t="shared" si="55"/>
        <v>0.91400000000000003</v>
      </c>
      <c r="AI193" s="14">
        <f t="shared" si="56"/>
        <v>2.548</v>
      </c>
      <c r="AK193" s="5">
        <v>32.69</v>
      </c>
      <c r="AL193" s="5"/>
      <c r="AM193" s="5"/>
      <c r="AN193" s="5"/>
    </row>
    <row r="194" spans="1:40" x14ac:dyDescent="0.25">
      <c r="A194" s="3">
        <v>190</v>
      </c>
      <c r="B194" s="4">
        <v>24</v>
      </c>
      <c r="C194" s="4">
        <v>351.82499999999999</v>
      </c>
      <c r="D194" s="4">
        <v>20.499500000000001</v>
      </c>
      <c r="E194" s="4">
        <v>28.071999999999999</v>
      </c>
      <c r="F194" s="4">
        <v>11.856</v>
      </c>
      <c r="G194" s="4">
        <v>35.82083333333334</v>
      </c>
      <c r="H194" s="4">
        <v>46.9</v>
      </c>
      <c r="I194" s="4">
        <v>24.5</v>
      </c>
      <c r="J194" s="4">
        <v>0</v>
      </c>
      <c r="K194" s="4">
        <v>1.0895833333333338</v>
      </c>
      <c r="L194" s="4">
        <v>6.04</v>
      </c>
      <c r="M194" s="4">
        <v>0.22500000000000001</v>
      </c>
      <c r="N194" s="4">
        <v>0.245</v>
      </c>
      <c r="O194" s="4">
        <v>0</v>
      </c>
      <c r="Q194">
        <f t="shared" si="51"/>
        <v>190</v>
      </c>
      <c r="R194">
        <f t="shared" si="39"/>
        <v>24</v>
      </c>
      <c r="S194">
        <f t="shared" si="40"/>
        <v>30.4</v>
      </c>
      <c r="T194">
        <f t="shared" si="41"/>
        <v>20.5</v>
      </c>
      <c r="U194">
        <f t="shared" si="42"/>
        <v>28.1</v>
      </c>
      <c r="V194">
        <f t="shared" si="43"/>
        <v>11.9</v>
      </c>
      <c r="W194">
        <f t="shared" si="44"/>
        <v>35.799999999999997</v>
      </c>
      <c r="X194">
        <f t="shared" si="45"/>
        <v>46.9</v>
      </c>
      <c r="Y194">
        <f t="shared" si="46"/>
        <v>24.5</v>
      </c>
      <c r="Z194">
        <f t="shared" si="47"/>
        <v>0</v>
      </c>
      <c r="AA194">
        <f t="shared" si="48"/>
        <v>1.0900000000000001</v>
      </c>
      <c r="AB194">
        <f t="shared" si="49"/>
        <v>6.04</v>
      </c>
      <c r="AC194">
        <f t="shared" si="52"/>
        <v>0.22500000000000001</v>
      </c>
      <c r="AD194">
        <f t="shared" si="53"/>
        <v>0.245</v>
      </c>
      <c r="AE194">
        <f t="shared" si="58"/>
        <v>0</v>
      </c>
      <c r="AF194">
        <f t="shared" si="59"/>
        <v>0</v>
      </c>
      <c r="AG194">
        <f t="shared" si="60"/>
        <v>0</v>
      </c>
      <c r="AH194" s="14">
        <f t="shared" si="55"/>
        <v>0.93100000000000005</v>
      </c>
      <c r="AI194" s="14">
        <f t="shared" si="56"/>
        <v>2.8690000000000002</v>
      </c>
      <c r="AK194" s="5">
        <v>32.61</v>
      </c>
      <c r="AL194" s="5"/>
      <c r="AM194" s="5"/>
      <c r="AN194" s="5"/>
    </row>
    <row r="195" spans="1:40" x14ac:dyDescent="0.25">
      <c r="A195" s="3">
        <v>191</v>
      </c>
      <c r="B195" s="4">
        <v>24</v>
      </c>
      <c r="C195" s="4">
        <v>312.50833333333327</v>
      </c>
      <c r="D195" s="4">
        <v>21.745583333333332</v>
      </c>
      <c r="E195" s="4">
        <v>29.164999999999999</v>
      </c>
      <c r="F195" s="4">
        <v>13.545999999999999</v>
      </c>
      <c r="G195" s="4">
        <v>35.5625</v>
      </c>
      <c r="H195" s="4">
        <v>51.1</v>
      </c>
      <c r="I195" s="4">
        <v>23</v>
      </c>
      <c r="J195" s="4">
        <v>0</v>
      </c>
      <c r="K195" s="4">
        <v>0.96458333333333357</v>
      </c>
      <c r="L195" s="4">
        <v>7.05</v>
      </c>
      <c r="M195" s="4">
        <v>0.219</v>
      </c>
      <c r="N195" s="4">
        <v>0.23699999999999999</v>
      </c>
      <c r="O195" s="4">
        <v>0</v>
      </c>
      <c r="Q195">
        <f t="shared" si="51"/>
        <v>191</v>
      </c>
      <c r="R195">
        <f t="shared" si="39"/>
        <v>24</v>
      </c>
      <c r="S195">
        <f t="shared" si="40"/>
        <v>27</v>
      </c>
      <c r="T195">
        <f t="shared" si="41"/>
        <v>21.7</v>
      </c>
      <c r="U195">
        <f t="shared" si="42"/>
        <v>29.2</v>
      </c>
      <c r="V195">
        <f t="shared" si="43"/>
        <v>13.5</v>
      </c>
      <c r="W195">
        <f t="shared" si="44"/>
        <v>35.6</v>
      </c>
      <c r="X195">
        <f t="shared" si="45"/>
        <v>51.1</v>
      </c>
      <c r="Y195">
        <f t="shared" si="46"/>
        <v>23</v>
      </c>
      <c r="Z195">
        <f t="shared" si="47"/>
        <v>0</v>
      </c>
      <c r="AA195">
        <f t="shared" si="48"/>
        <v>0.96</v>
      </c>
      <c r="AB195">
        <f t="shared" si="49"/>
        <v>7.05</v>
      </c>
      <c r="AC195">
        <f t="shared" si="52"/>
        <v>0.219</v>
      </c>
      <c r="AD195">
        <f t="shared" si="53"/>
        <v>0.23699999999999999</v>
      </c>
      <c r="AE195">
        <f t="shared" si="58"/>
        <v>0</v>
      </c>
      <c r="AF195">
        <f t="shared" si="59"/>
        <v>0</v>
      </c>
      <c r="AG195">
        <f t="shared" si="60"/>
        <v>0</v>
      </c>
      <c r="AH195" s="14">
        <f t="shared" si="55"/>
        <v>0.93200000000000005</v>
      </c>
      <c r="AI195" s="14">
        <f t="shared" si="56"/>
        <v>3.12</v>
      </c>
      <c r="AK195" s="5">
        <v>32.53</v>
      </c>
      <c r="AL195" s="5"/>
      <c r="AM195" s="5"/>
      <c r="AN195" s="5"/>
    </row>
    <row r="196" spans="1:40" x14ac:dyDescent="0.25">
      <c r="A196" s="3">
        <v>192</v>
      </c>
      <c r="B196" s="4">
        <v>24</v>
      </c>
      <c r="C196" s="4">
        <v>349.2208333333333</v>
      </c>
      <c r="D196" s="4">
        <v>20.917624999999994</v>
      </c>
      <c r="E196" s="4">
        <v>28.344999999999999</v>
      </c>
      <c r="F196" s="4">
        <v>11.589</v>
      </c>
      <c r="G196" s="4">
        <v>26.650000000000006</v>
      </c>
      <c r="H196" s="4">
        <v>34</v>
      </c>
      <c r="I196" s="4">
        <v>19.399999999999999</v>
      </c>
      <c r="J196" s="4">
        <v>0</v>
      </c>
      <c r="K196" s="4">
        <v>1.2158333333333335</v>
      </c>
      <c r="L196" s="4">
        <v>6.54</v>
      </c>
      <c r="M196" s="4">
        <v>0.21199999999999999</v>
      </c>
      <c r="N196" s="4">
        <v>0.22700000000000001</v>
      </c>
      <c r="O196" s="4">
        <v>0</v>
      </c>
      <c r="Q196">
        <f t="shared" si="51"/>
        <v>192</v>
      </c>
      <c r="R196">
        <f t="shared" si="39"/>
        <v>24</v>
      </c>
      <c r="S196">
        <f t="shared" si="40"/>
        <v>30.17</v>
      </c>
      <c r="T196">
        <f t="shared" si="41"/>
        <v>20.9</v>
      </c>
      <c r="U196">
        <f t="shared" si="42"/>
        <v>28.3</v>
      </c>
      <c r="V196">
        <f t="shared" si="43"/>
        <v>11.6</v>
      </c>
      <c r="W196">
        <f t="shared" si="44"/>
        <v>26.7</v>
      </c>
      <c r="X196">
        <f t="shared" si="45"/>
        <v>34</v>
      </c>
      <c r="Y196">
        <f t="shared" si="46"/>
        <v>19.399999999999999</v>
      </c>
      <c r="Z196">
        <f t="shared" si="47"/>
        <v>0</v>
      </c>
      <c r="AA196">
        <f t="shared" si="48"/>
        <v>1.22</v>
      </c>
      <c r="AB196">
        <f t="shared" si="49"/>
        <v>6.54</v>
      </c>
      <c r="AC196">
        <f t="shared" si="52"/>
        <v>0.21199999999999999</v>
      </c>
      <c r="AD196">
        <f t="shared" si="53"/>
        <v>0.22700000000000001</v>
      </c>
      <c r="AE196">
        <f t="shared" si="58"/>
        <v>0</v>
      </c>
      <c r="AF196">
        <f t="shared" si="59"/>
        <v>0</v>
      </c>
      <c r="AG196">
        <f t="shared" si="60"/>
        <v>0</v>
      </c>
      <c r="AH196" s="14">
        <f t="shared" si="55"/>
        <v>0.746</v>
      </c>
      <c r="AI196" s="14">
        <f t="shared" si="56"/>
        <v>3.0990000000000002</v>
      </c>
      <c r="AK196" s="5">
        <v>32.44</v>
      </c>
      <c r="AL196" s="5"/>
      <c r="AM196" s="5"/>
      <c r="AN196" s="5"/>
    </row>
    <row r="197" spans="1:40" x14ac:dyDescent="0.25">
      <c r="A197" s="3">
        <v>193</v>
      </c>
      <c r="B197" s="4">
        <v>24</v>
      </c>
      <c r="C197" s="4">
        <v>352.1875</v>
      </c>
      <c r="D197" s="4">
        <v>16.687625000000001</v>
      </c>
      <c r="E197" s="4">
        <v>23.231999999999999</v>
      </c>
      <c r="F197" s="4">
        <v>11.127000000000001</v>
      </c>
      <c r="G197" s="4">
        <v>39.924999999999997</v>
      </c>
      <c r="H197" s="4">
        <v>52.2</v>
      </c>
      <c r="I197" s="4">
        <v>26.6</v>
      </c>
      <c r="J197" s="4">
        <v>0</v>
      </c>
      <c r="K197" s="4">
        <v>1.6362499999999998</v>
      </c>
      <c r="L197" s="4">
        <v>8.0500000000000007</v>
      </c>
      <c r="M197" s="4">
        <v>0.20699999999999999</v>
      </c>
      <c r="N197" s="4">
        <v>0.22</v>
      </c>
      <c r="O197" s="4">
        <v>0</v>
      </c>
      <c r="Q197">
        <f t="shared" si="51"/>
        <v>193</v>
      </c>
      <c r="R197">
        <f t="shared" ref="R197:R260" si="61">B197</f>
        <v>24</v>
      </c>
      <c r="S197">
        <f t="shared" ref="S197:S260" si="62">ROUND(C197*0.0864,2)</f>
        <v>30.43</v>
      </c>
      <c r="T197">
        <f t="shared" ref="T197:T260" si="63">ROUND(D197,1)</f>
        <v>16.7</v>
      </c>
      <c r="U197">
        <f t="shared" ref="U197:U260" si="64">ROUND(E197,1)</f>
        <v>23.2</v>
      </c>
      <c r="V197">
        <f t="shared" ref="V197:V260" si="65">ROUND(F197,1)</f>
        <v>11.1</v>
      </c>
      <c r="W197">
        <f t="shared" ref="W197:W260" si="66">ROUND(G197,1)</f>
        <v>39.9</v>
      </c>
      <c r="X197">
        <f t="shared" ref="X197:X260" si="67">ROUND(H197,1)</f>
        <v>52.2</v>
      </c>
      <c r="Y197">
        <f t="shared" ref="Y197:Y260" si="68">ROUND(I197,1)</f>
        <v>26.6</v>
      </c>
      <c r="Z197">
        <f t="shared" ref="Z197:Z260" si="69">ROUND(J197,2)</f>
        <v>0</v>
      </c>
      <c r="AA197">
        <f t="shared" ref="AA197:AA260" si="70">ROUND(K197,2)</f>
        <v>1.64</v>
      </c>
      <c r="AB197">
        <f t="shared" ref="AB197:AB260" si="71">ROUND(L197,2)</f>
        <v>8.0500000000000007</v>
      </c>
      <c r="AC197">
        <f t="shared" si="52"/>
        <v>0.20699999999999999</v>
      </c>
      <c r="AD197">
        <f t="shared" si="53"/>
        <v>0.22</v>
      </c>
      <c r="AE197">
        <f t="shared" si="58"/>
        <v>0</v>
      </c>
      <c r="AF197">
        <f t="shared" si="59"/>
        <v>0</v>
      </c>
      <c r="AG197">
        <f t="shared" si="60"/>
        <v>0</v>
      </c>
      <c r="AH197" s="14">
        <f t="shared" si="55"/>
        <v>0.75600000000000001</v>
      </c>
      <c r="AI197" s="14">
        <f t="shared" si="56"/>
        <v>2.0859999999999999</v>
      </c>
      <c r="AK197" s="5">
        <v>32.35</v>
      </c>
      <c r="AL197" s="5"/>
      <c r="AM197" s="5"/>
      <c r="AN197" s="5"/>
    </row>
    <row r="198" spans="1:40" x14ac:dyDescent="0.25">
      <c r="A198" s="3">
        <v>194</v>
      </c>
      <c r="B198" s="4">
        <v>24</v>
      </c>
      <c r="C198" s="4">
        <v>343.90833333333336</v>
      </c>
      <c r="D198" s="4">
        <v>17.097208333333327</v>
      </c>
      <c r="E198" s="4">
        <v>24.170999999999999</v>
      </c>
      <c r="F198" s="4">
        <v>11.565</v>
      </c>
      <c r="G198" s="4">
        <v>44.470833333333331</v>
      </c>
      <c r="H198" s="4">
        <v>58.5</v>
      </c>
      <c r="I198" s="4">
        <v>32.799999999999997</v>
      </c>
      <c r="J198" s="4">
        <v>0</v>
      </c>
      <c r="K198" s="4">
        <v>1.53125</v>
      </c>
      <c r="L198" s="4">
        <v>6.54</v>
      </c>
      <c r="M198" s="4">
        <v>0.20100000000000001</v>
      </c>
      <c r="N198" s="4">
        <v>0.214</v>
      </c>
      <c r="O198" s="4">
        <v>0</v>
      </c>
      <c r="Q198">
        <f t="shared" ref="Q198:Q261" si="72">A198</f>
        <v>194</v>
      </c>
      <c r="R198">
        <f t="shared" si="61"/>
        <v>24</v>
      </c>
      <c r="S198">
        <f t="shared" si="62"/>
        <v>29.71</v>
      </c>
      <c r="T198">
        <f t="shared" si="63"/>
        <v>17.100000000000001</v>
      </c>
      <c r="U198">
        <f t="shared" si="64"/>
        <v>24.2</v>
      </c>
      <c r="V198">
        <f t="shared" si="65"/>
        <v>11.6</v>
      </c>
      <c r="W198">
        <f t="shared" si="66"/>
        <v>44.5</v>
      </c>
      <c r="X198">
        <f t="shared" si="67"/>
        <v>58.5</v>
      </c>
      <c r="Y198">
        <f t="shared" si="68"/>
        <v>32.799999999999997</v>
      </c>
      <c r="Z198">
        <f t="shared" si="69"/>
        <v>0</v>
      </c>
      <c r="AA198">
        <f t="shared" si="70"/>
        <v>1.53</v>
      </c>
      <c r="AB198">
        <f t="shared" si="71"/>
        <v>6.54</v>
      </c>
      <c r="AC198">
        <f t="shared" ref="AC198:AC261" si="73">ROUND(M198,3)</f>
        <v>0.20100000000000001</v>
      </c>
      <c r="AD198">
        <f t="shared" ref="AD198:AD261" si="74">ROUND(N198,3)</f>
        <v>0.214</v>
      </c>
      <c r="AE198">
        <f t="shared" si="58"/>
        <v>0</v>
      </c>
      <c r="AF198">
        <f t="shared" si="59"/>
        <v>0</v>
      </c>
      <c r="AG198">
        <f t="shared" si="60"/>
        <v>0</v>
      </c>
      <c r="AH198" s="14">
        <f t="shared" ref="AH198:AH261" si="75">ROUND((0.6105*(EXP((17.273*U198)/(U198+237.3))))*Y198/100,3)</f>
        <v>0.99</v>
      </c>
      <c r="AI198" s="14">
        <f t="shared" ref="AI198:AI261" si="76">ROUND(AH198/Y198*(100-Y198),3)</f>
        <v>2.028</v>
      </c>
      <c r="AK198" s="5">
        <v>32.25</v>
      </c>
      <c r="AL198" s="5"/>
      <c r="AM198" s="5"/>
      <c r="AN198" s="5"/>
    </row>
    <row r="199" spans="1:40" x14ac:dyDescent="0.25">
      <c r="A199" s="3">
        <v>195</v>
      </c>
      <c r="B199" s="4">
        <v>24</v>
      </c>
      <c r="C199" s="4">
        <v>345.7791666666667</v>
      </c>
      <c r="D199" s="4">
        <v>18.988125</v>
      </c>
      <c r="E199" s="4">
        <v>26.353000000000002</v>
      </c>
      <c r="F199" s="4">
        <v>10.736000000000001</v>
      </c>
      <c r="G199" s="4">
        <v>40.700000000000003</v>
      </c>
      <c r="H199" s="4">
        <v>61.1</v>
      </c>
      <c r="I199" s="4">
        <v>23.6</v>
      </c>
      <c r="J199" s="4">
        <v>0</v>
      </c>
      <c r="K199" s="4">
        <v>1.300833333333334</v>
      </c>
      <c r="L199" s="4">
        <v>8.0500000000000007</v>
      </c>
      <c r="M199" s="4">
        <v>0.191</v>
      </c>
      <c r="N199" s="4">
        <v>0.20499999999999999</v>
      </c>
      <c r="O199" s="4">
        <v>0</v>
      </c>
      <c r="Q199">
        <f t="shared" si="72"/>
        <v>195</v>
      </c>
      <c r="R199">
        <f t="shared" si="61"/>
        <v>24</v>
      </c>
      <c r="S199">
        <f t="shared" si="62"/>
        <v>29.88</v>
      </c>
      <c r="T199">
        <f t="shared" si="63"/>
        <v>19</v>
      </c>
      <c r="U199">
        <f t="shared" si="64"/>
        <v>26.4</v>
      </c>
      <c r="V199">
        <f t="shared" si="65"/>
        <v>10.7</v>
      </c>
      <c r="W199">
        <f t="shared" si="66"/>
        <v>40.700000000000003</v>
      </c>
      <c r="X199">
        <f t="shared" si="67"/>
        <v>61.1</v>
      </c>
      <c r="Y199">
        <f t="shared" si="68"/>
        <v>23.6</v>
      </c>
      <c r="Z199">
        <f t="shared" si="69"/>
        <v>0</v>
      </c>
      <c r="AA199">
        <f t="shared" si="70"/>
        <v>1.3</v>
      </c>
      <c r="AB199">
        <f t="shared" si="71"/>
        <v>8.0500000000000007</v>
      </c>
      <c r="AC199">
        <f t="shared" si="73"/>
        <v>0.191</v>
      </c>
      <c r="AD199">
        <f t="shared" si="74"/>
        <v>0.20499999999999999</v>
      </c>
      <c r="AE199">
        <f t="shared" si="58"/>
        <v>0</v>
      </c>
      <c r="AF199">
        <f t="shared" si="59"/>
        <v>0</v>
      </c>
      <c r="AG199">
        <f t="shared" si="60"/>
        <v>0</v>
      </c>
      <c r="AH199" s="14">
        <f t="shared" si="75"/>
        <v>0.81200000000000006</v>
      </c>
      <c r="AI199" s="14">
        <f t="shared" si="76"/>
        <v>2.629</v>
      </c>
      <c r="AK199" s="5">
        <v>32.15</v>
      </c>
      <c r="AL199" s="5"/>
      <c r="AM199" s="5"/>
      <c r="AN199" s="5"/>
    </row>
    <row r="200" spans="1:40" x14ac:dyDescent="0.25">
      <c r="A200" s="3">
        <v>196</v>
      </c>
      <c r="B200" s="4">
        <v>24</v>
      </c>
      <c r="C200" s="4">
        <v>341.3</v>
      </c>
      <c r="D200" s="4">
        <v>18.060499999999998</v>
      </c>
      <c r="E200" s="4">
        <v>25.234000000000002</v>
      </c>
      <c r="F200" s="4">
        <v>10.614000000000001</v>
      </c>
      <c r="G200" s="4">
        <v>40.17499999999999</v>
      </c>
      <c r="H200" s="4">
        <v>50.4</v>
      </c>
      <c r="I200" s="4">
        <v>33.799999999999997</v>
      </c>
      <c r="J200" s="4">
        <v>0</v>
      </c>
      <c r="K200" s="4">
        <v>0.81708333333333349</v>
      </c>
      <c r="L200" s="4">
        <v>7.05</v>
      </c>
      <c r="M200" s="4">
        <v>0.183</v>
      </c>
      <c r="N200" s="4">
        <v>0.2</v>
      </c>
      <c r="O200" s="4">
        <v>0</v>
      </c>
      <c r="Q200">
        <f t="shared" si="72"/>
        <v>196</v>
      </c>
      <c r="R200">
        <f t="shared" si="61"/>
        <v>24</v>
      </c>
      <c r="S200">
        <f t="shared" si="62"/>
        <v>29.49</v>
      </c>
      <c r="T200">
        <f t="shared" si="63"/>
        <v>18.100000000000001</v>
      </c>
      <c r="U200">
        <f t="shared" si="64"/>
        <v>25.2</v>
      </c>
      <c r="V200">
        <f t="shared" si="65"/>
        <v>10.6</v>
      </c>
      <c r="W200">
        <f t="shared" si="66"/>
        <v>40.200000000000003</v>
      </c>
      <c r="X200">
        <f t="shared" si="67"/>
        <v>50.4</v>
      </c>
      <c r="Y200">
        <f t="shared" si="68"/>
        <v>33.799999999999997</v>
      </c>
      <c r="Z200">
        <f t="shared" si="69"/>
        <v>0</v>
      </c>
      <c r="AA200">
        <f t="shared" si="70"/>
        <v>0.82</v>
      </c>
      <c r="AB200">
        <f t="shared" si="71"/>
        <v>7.05</v>
      </c>
      <c r="AC200">
        <f t="shared" si="73"/>
        <v>0.183</v>
      </c>
      <c r="AD200">
        <f t="shared" si="74"/>
        <v>0.2</v>
      </c>
      <c r="AE200">
        <f t="shared" si="58"/>
        <v>0</v>
      </c>
      <c r="AF200">
        <f t="shared" si="59"/>
        <v>0</v>
      </c>
      <c r="AG200">
        <f t="shared" si="60"/>
        <v>0</v>
      </c>
      <c r="AH200" s="14">
        <f t="shared" si="75"/>
        <v>1.083</v>
      </c>
      <c r="AI200" s="14">
        <f t="shared" si="76"/>
        <v>2.121</v>
      </c>
      <c r="AK200" s="5">
        <v>32.049999999999997</v>
      </c>
      <c r="AL200" s="5"/>
      <c r="AM200" s="5"/>
      <c r="AN200" s="5"/>
    </row>
    <row r="201" spans="1:40" x14ac:dyDescent="0.25">
      <c r="A201" s="3">
        <v>197</v>
      </c>
      <c r="B201" s="4">
        <v>24</v>
      </c>
      <c r="C201" s="4">
        <v>342.6583333333333</v>
      </c>
      <c r="D201" s="4">
        <v>18.374833333333335</v>
      </c>
      <c r="E201" s="4">
        <v>25.597999999999999</v>
      </c>
      <c r="F201" s="4">
        <v>10.222</v>
      </c>
      <c r="G201" s="4">
        <v>35.570833333333333</v>
      </c>
      <c r="H201" s="4">
        <v>53.2</v>
      </c>
      <c r="I201" s="4">
        <v>25.2</v>
      </c>
      <c r="J201" s="4">
        <v>0</v>
      </c>
      <c r="K201" s="4">
        <v>0.8175</v>
      </c>
      <c r="L201" s="4">
        <v>6.54</v>
      </c>
      <c r="M201" s="4">
        <v>0.17199999999999999</v>
      </c>
      <c r="N201" s="4">
        <v>0.193</v>
      </c>
      <c r="O201" s="4">
        <v>0</v>
      </c>
      <c r="Q201">
        <f t="shared" si="72"/>
        <v>197</v>
      </c>
      <c r="R201">
        <f t="shared" si="61"/>
        <v>24</v>
      </c>
      <c r="S201">
        <f t="shared" si="62"/>
        <v>29.61</v>
      </c>
      <c r="T201">
        <f t="shared" si="63"/>
        <v>18.399999999999999</v>
      </c>
      <c r="U201">
        <f t="shared" si="64"/>
        <v>25.6</v>
      </c>
      <c r="V201">
        <f t="shared" si="65"/>
        <v>10.199999999999999</v>
      </c>
      <c r="W201">
        <f t="shared" si="66"/>
        <v>35.6</v>
      </c>
      <c r="X201">
        <f t="shared" si="67"/>
        <v>53.2</v>
      </c>
      <c r="Y201">
        <f t="shared" si="68"/>
        <v>25.2</v>
      </c>
      <c r="Z201">
        <f t="shared" si="69"/>
        <v>0</v>
      </c>
      <c r="AA201">
        <f t="shared" si="70"/>
        <v>0.82</v>
      </c>
      <c r="AB201">
        <f t="shared" si="71"/>
        <v>6.54</v>
      </c>
      <c r="AC201">
        <f t="shared" si="73"/>
        <v>0.17199999999999999</v>
      </c>
      <c r="AD201">
        <f t="shared" si="74"/>
        <v>0.193</v>
      </c>
      <c r="AE201">
        <f t="shared" si="58"/>
        <v>0</v>
      </c>
      <c r="AF201">
        <f t="shared" si="59"/>
        <v>0</v>
      </c>
      <c r="AG201">
        <f t="shared" si="60"/>
        <v>0</v>
      </c>
      <c r="AH201" s="14">
        <f t="shared" si="75"/>
        <v>0.82699999999999996</v>
      </c>
      <c r="AI201" s="14">
        <f t="shared" si="76"/>
        <v>2.4550000000000001</v>
      </c>
      <c r="AK201" s="5">
        <v>31.94</v>
      </c>
      <c r="AL201" s="5"/>
      <c r="AM201" s="5"/>
      <c r="AN201" s="5"/>
    </row>
    <row r="202" spans="1:40" x14ac:dyDescent="0.25">
      <c r="A202" s="3">
        <v>198</v>
      </c>
      <c r="B202" s="4">
        <v>24</v>
      </c>
      <c r="C202" s="4">
        <v>343.8</v>
      </c>
      <c r="D202" s="4">
        <v>19.829541666666675</v>
      </c>
      <c r="E202" s="4">
        <v>27.382000000000001</v>
      </c>
      <c r="F202" s="4">
        <v>11.613</v>
      </c>
      <c r="G202" s="4">
        <v>35.149999999999991</v>
      </c>
      <c r="H202" s="4">
        <v>47.9</v>
      </c>
      <c r="I202" s="4">
        <v>22.9</v>
      </c>
      <c r="J202" s="4">
        <v>0</v>
      </c>
      <c r="K202" s="4">
        <v>1.1537500000000003</v>
      </c>
      <c r="L202" s="4">
        <v>8.0500000000000007</v>
      </c>
      <c r="M202" s="4">
        <v>0.157</v>
      </c>
      <c r="N202" s="4">
        <v>0.187</v>
      </c>
      <c r="O202" s="4">
        <v>0</v>
      </c>
      <c r="Q202">
        <f t="shared" si="72"/>
        <v>198</v>
      </c>
      <c r="R202">
        <f t="shared" si="61"/>
        <v>24</v>
      </c>
      <c r="S202">
        <f t="shared" si="62"/>
        <v>29.7</v>
      </c>
      <c r="T202">
        <f t="shared" si="63"/>
        <v>19.8</v>
      </c>
      <c r="U202">
        <f t="shared" si="64"/>
        <v>27.4</v>
      </c>
      <c r="V202">
        <f t="shared" si="65"/>
        <v>11.6</v>
      </c>
      <c r="W202">
        <f t="shared" si="66"/>
        <v>35.200000000000003</v>
      </c>
      <c r="X202">
        <f t="shared" si="67"/>
        <v>47.9</v>
      </c>
      <c r="Y202">
        <f t="shared" si="68"/>
        <v>22.9</v>
      </c>
      <c r="Z202">
        <f t="shared" si="69"/>
        <v>0</v>
      </c>
      <c r="AA202">
        <f t="shared" si="70"/>
        <v>1.1499999999999999</v>
      </c>
      <c r="AB202">
        <f t="shared" si="71"/>
        <v>8.0500000000000007</v>
      </c>
      <c r="AC202">
        <f t="shared" si="73"/>
        <v>0.157</v>
      </c>
      <c r="AD202">
        <f t="shared" si="74"/>
        <v>0.187</v>
      </c>
      <c r="AE202">
        <f t="shared" ref="AE202:AE265" si="77">ROUND(O202-AE$2,3)</f>
        <v>0</v>
      </c>
      <c r="AF202">
        <f t="shared" si="59"/>
        <v>0</v>
      </c>
      <c r="AG202">
        <f t="shared" si="60"/>
        <v>0</v>
      </c>
      <c r="AH202" s="14">
        <f t="shared" si="75"/>
        <v>0.83599999999999997</v>
      </c>
      <c r="AI202" s="14">
        <f t="shared" si="76"/>
        <v>2.8149999999999999</v>
      </c>
      <c r="AK202" s="5">
        <v>31.83</v>
      </c>
      <c r="AL202" s="5"/>
      <c r="AM202" s="5"/>
      <c r="AN202" s="5"/>
    </row>
    <row r="203" spans="1:40" x14ac:dyDescent="0.25">
      <c r="A203" s="3">
        <v>199</v>
      </c>
      <c r="B203" s="4">
        <v>24</v>
      </c>
      <c r="C203" s="4">
        <v>268.44583333333333</v>
      </c>
      <c r="D203" s="4">
        <v>19.891000000000002</v>
      </c>
      <c r="E203" s="4">
        <v>25.89</v>
      </c>
      <c r="F203" s="4">
        <v>14.002000000000001</v>
      </c>
      <c r="G203" s="4">
        <v>38.358333333333327</v>
      </c>
      <c r="H203" s="4">
        <v>51.2</v>
      </c>
      <c r="I203" s="4">
        <v>28.9</v>
      </c>
      <c r="J203" s="4">
        <v>0</v>
      </c>
      <c r="K203" s="4">
        <v>1.07</v>
      </c>
      <c r="L203" s="4">
        <v>7.55</v>
      </c>
      <c r="M203" s="4">
        <v>0.14299999999999999</v>
      </c>
      <c r="N203" s="4">
        <v>0.17799999999999999</v>
      </c>
      <c r="O203" s="4">
        <v>0</v>
      </c>
      <c r="Q203">
        <f t="shared" si="72"/>
        <v>199</v>
      </c>
      <c r="R203">
        <f t="shared" si="61"/>
        <v>24</v>
      </c>
      <c r="S203">
        <f t="shared" si="62"/>
        <v>23.19</v>
      </c>
      <c r="T203">
        <f t="shared" si="63"/>
        <v>19.899999999999999</v>
      </c>
      <c r="U203">
        <f t="shared" si="64"/>
        <v>25.9</v>
      </c>
      <c r="V203">
        <f t="shared" si="65"/>
        <v>14</v>
      </c>
      <c r="W203">
        <f t="shared" si="66"/>
        <v>38.4</v>
      </c>
      <c r="X203">
        <f t="shared" si="67"/>
        <v>51.2</v>
      </c>
      <c r="Y203">
        <f t="shared" si="68"/>
        <v>28.9</v>
      </c>
      <c r="Z203">
        <f t="shared" si="69"/>
        <v>0</v>
      </c>
      <c r="AA203">
        <f t="shared" si="70"/>
        <v>1.07</v>
      </c>
      <c r="AB203">
        <f t="shared" si="71"/>
        <v>7.55</v>
      </c>
      <c r="AC203">
        <f t="shared" si="73"/>
        <v>0.14299999999999999</v>
      </c>
      <c r="AD203">
        <f t="shared" si="74"/>
        <v>0.17799999999999999</v>
      </c>
      <c r="AE203">
        <f t="shared" si="77"/>
        <v>0</v>
      </c>
      <c r="AF203">
        <f t="shared" si="59"/>
        <v>0</v>
      </c>
      <c r="AG203">
        <f t="shared" si="60"/>
        <v>0</v>
      </c>
      <c r="AH203" s="14">
        <f t="shared" si="75"/>
        <v>0.96599999999999997</v>
      </c>
      <c r="AI203" s="14">
        <f t="shared" si="76"/>
        <v>2.3769999999999998</v>
      </c>
      <c r="AK203" s="5">
        <v>31.71</v>
      </c>
      <c r="AL203" s="5"/>
      <c r="AM203" s="5"/>
      <c r="AN203" s="5"/>
    </row>
    <row r="204" spans="1:40" x14ac:dyDescent="0.25">
      <c r="A204" s="3">
        <v>200</v>
      </c>
      <c r="B204" s="4">
        <v>24</v>
      </c>
      <c r="C204" s="4">
        <v>270.82916666666671</v>
      </c>
      <c r="D204" s="4">
        <v>19.685458333333333</v>
      </c>
      <c r="E204" s="4">
        <v>27.111999999999998</v>
      </c>
      <c r="F204" s="4">
        <v>12.509</v>
      </c>
      <c r="G204" s="4">
        <v>42.729166666666664</v>
      </c>
      <c r="H204" s="4">
        <v>59.9</v>
      </c>
      <c r="I204" s="4">
        <v>30</v>
      </c>
      <c r="J204" s="4">
        <v>0</v>
      </c>
      <c r="K204" s="4">
        <v>0.56625000000000003</v>
      </c>
      <c r="L204" s="4">
        <v>4.53</v>
      </c>
      <c r="M204" s="4">
        <v>0.128</v>
      </c>
      <c r="N204" s="4">
        <v>0.17100000000000001</v>
      </c>
      <c r="O204" s="4">
        <v>0</v>
      </c>
      <c r="Q204">
        <f t="shared" si="72"/>
        <v>200</v>
      </c>
      <c r="R204">
        <f t="shared" si="61"/>
        <v>24</v>
      </c>
      <c r="S204">
        <f t="shared" si="62"/>
        <v>23.4</v>
      </c>
      <c r="T204">
        <f t="shared" si="63"/>
        <v>19.7</v>
      </c>
      <c r="U204">
        <f t="shared" si="64"/>
        <v>27.1</v>
      </c>
      <c r="V204">
        <f t="shared" si="65"/>
        <v>12.5</v>
      </c>
      <c r="W204">
        <f t="shared" si="66"/>
        <v>42.7</v>
      </c>
      <c r="X204">
        <f t="shared" si="67"/>
        <v>59.9</v>
      </c>
      <c r="Y204">
        <f t="shared" si="68"/>
        <v>30</v>
      </c>
      <c r="Z204">
        <f t="shared" si="69"/>
        <v>0</v>
      </c>
      <c r="AA204">
        <f t="shared" si="70"/>
        <v>0.56999999999999995</v>
      </c>
      <c r="AB204">
        <f t="shared" si="71"/>
        <v>4.53</v>
      </c>
      <c r="AC204">
        <f t="shared" si="73"/>
        <v>0.128</v>
      </c>
      <c r="AD204">
        <f t="shared" si="74"/>
        <v>0.17100000000000001</v>
      </c>
      <c r="AE204">
        <f t="shared" si="77"/>
        <v>0</v>
      </c>
      <c r="AF204">
        <f t="shared" ref="AF204:AF267" si="78">Z204</f>
        <v>0</v>
      </c>
      <c r="AG204">
        <f t="shared" ref="AG204:AG267" si="79">AF204</f>
        <v>0</v>
      </c>
      <c r="AH204" s="14">
        <f t="shared" si="75"/>
        <v>1.0760000000000001</v>
      </c>
      <c r="AI204" s="14">
        <f t="shared" si="76"/>
        <v>2.5110000000000001</v>
      </c>
      <c r="AK204" s="5">
        <v>31.59</v>
      </c>
      <c r="AL204" s="5"/>
      <c r="AM204" s="5"/>
      <c r="AN204" s="5"/>
    </row>
    <row r="205" spans="1:40" x14ac:dyDescent="0.25">
      <c r="A205" s="3">
        <v>201</v>
      </c>
      <c r="B205" s="4">
        <v>24</v>
      </c>
      <c r="C205" s="4">
        <v>336.66250000000008</v>
      </c>
      <c r="D205" s="4">
        <v>20.060250000000007</v>
      </c>
      <c r="E205" s="4">
        <v>27.234999999999999</v>
      </c>
      <c r="F205" s="4">
        <v>12.992000000000001</v>
      </c>
      <c r="G205" s="4">
        <v>42.395833333333336</v>
      </c>
      <c r="H205" s="4">
        <v>56.8</v>
      </c>
      <c r="I205" s="4">
        <v>27.3</v>
      </c>
      <c r="J205" s="4">
        <v>0</v>
      </c>
      <c r="K205" s="4">
        <v>1.4041666666666668</v>
      </c>
      <c r="L205" s="4">
        <v>8.0500000000000007</v>
      </c>
      <c r="M205" s="4">
        <v>0.107</v>
      </c>
      <c r="N205" s="4">
        <v>0.16400000000000001</v>
      </c>
      <c r="O205" s="4">
        <v>0</v>
      </c>
      <c r="Q205">
        <f t="shared" si="72"/>
        <v>201</v>
      </c>
      <c r="R205">
        <f t="shared" si="61"/>
        <v>24</v>
      </c>
      <c r="S205">
        <f t="shared" si="62"/>
        <v>29.09</v>
      </c>
      <c r="T205">
        <f t="shared" si="63"/>
        <v>20.100000000000001</v>
      </c>
      <c r="U205">
        <f t="shared" si="64"/>
        <v>27.2</v>
      </c>
      <c r="V205">
        <f t="shared" si="65"/>
        <v>13</v>
      </c>
      <c r="W205">
        <f t="shared" si="66"/>
        <v>42.4</v>
      </c>
      <c r="X205">
        <f t="shared" si="67"/>
        <v>56.8</v>
      </c>
      <c r="Y205">
        <f t="shared" si="68"/>
        <v>27.3</v>
      </c>
      <c r="Z205">
        <f t="shared" si="69"/>
        <v>0</v>
      </c>
      <c r="AA205">
        <f t="shared" si="70"/>
        <v>1.4</v>
      </c>
      <c r="AB205">
        <f t="shared" si="71"/>
        <v>8.0500000000000007</v>
      </c>
      <c r="AC205">
        <f t="shared" si="73"/>
        <v>0.107</v>
      </c>
      <c r="AD205">
        <f t="shared" si="74"/>
        <v>0.16400000000000001</v>
      </c>
      <c r="AE205">
        <f t="shared" si="77"/>
        <v>0</v>
      </c>
      <c r="AF205">
        <f t="shared" si="78"/>
        <v>0</v>
      </c>
      <c r="AG205">
        <f t="shared" si="79"/>
        <v>0</v>
      </c>
      <c r="AH205" s="14">
        <f t="shared" si="75"/>
        <v>0.98499999999999999</v>
      </c>
      <c r="AI205" s="14">
        <f t="shared" si="76"/>
        <v>2.6230000000000002</v>
      </c>
      <c r="AK205" s="5">
        <v>31.47</v>
      </c>
      <c r="AL205" s="5"/>
      <c r="AM205" s="5"/>
      <c r="AN205" s="5"/>
    </row>
    <row r="206" spans="1:40" x14ac:dyDescent="0.25">
      <c r="A206" s="3">
        <v>202</v>
      </c>
      <c r="B206" s="4">
        <v>24</v>
      </c>
      <c r="C206" s="4">
        <v>338.74999999999994</v>
      </c>
      <c r="D206" s="4">
        <v>20.593124999999997</v>
      </c>
      <c r="E206" s="4">
        <v>27.186</v>
      </c>
      <c r="F206" s="4">
        <v>12.243</v>
      </c>
      <c r="G206" s="4">
        <v>34.029166666666676</v>
      </c>
      <c r="H206" s="4">
        <v>52.9</v>
      </c>
      <c r="I206" s="4">
        <v>20.2</v>
      </c>
      <c r="J206" s="4">
        <v>0</v>
      </c>
      <c r="K206" s="4">
        <v>1.2999999999999996</v>
      </c>
      <c r="L206" s="4">
        <v>7.55</v>
      </c>
      <c r="M206" s="4">
        <v>8.6999999999999994E-2</v>
      </c>
      <c r="N206" s="4">
        <v>0.159</v>
      </c>
      <c r="O206" s="4">
        <v>0</v>
      </c>
      <c r="Q206">
        <f t="shared" si="72"/>
        <v>202</v>
      </c>
      <c r="R206">
        <f t="shared" si="61"/>
        <v>24</v>
      </c>
      <c r="S206">
        <f t="shared" si="62"/>
        <v>29.27</v>
      </c>
      <c r="T206">
        <f t="shared" si="63"/>
        <v>20.6</v>
      </c>
      <c r="U206">
        <f t="shared" si="64"/>
        <v>27.2</v>
      </c>
      <c r="V206">
        <f t="shared" si="65"/>
        <v>12.2</v>
      </c>
      <c r="W206">
        <f t="shared" si="66"/>
        <v>34</v>
      </c>
      <c r="X206">
        <f t="shared" si="67"/>
        <v>52.9</v>
      </c>
      <c r="Y206">
        <f t="shared" si="68"/>
        <v>20.2</v>
      </c>
      <c r="Z206">
        <f t="shared" si="69"/>
        <v>0</v>
      </c>
      <c r="AA206">
        <f t="shared" si="70"/>
        <v>1.3</v>
      </c>
      <c r="AB206">
        <f t="shared" si="71"/>
        <v>7.55</v>
      </c>
      <c r="AC206">
        <f t="shared" si="73"/>
        <v>8.6999999999999994E-2</v>
      </c>
      <c r="AD206">
        <f t="shared" si="74"/>
        <v>0.159</v>
      </c>
      <c r="AE206">
        <f t="shared" si="77"/>
        <v>0</v>
      </c>
      <c r="AF206">
        <f t="shared" si="78"/>
        <v>0</v>
      </c>
      <c r="AG206">
        <f t="shared" si="79"/>
        <v>0</v>
      </c>
      <c r="AH206" s="14">
        <f t="shared" si="75"/>
        <v>0.72899999999999998</v>
      </c>
      <c r="AI206" s="14">
        <f t="shared" si="76"/>
        <v>2.88</v>
      </c>
      <c r="AK206" s="5">
        <v>31.34</v>
      </c>
      <c r="AL206" s="5"/>
      <c r="AM206" s="5"/>
      <c r="AN206" s="5"/>
    </row>
    <row r="207" spans="1:40" x14ac:dyDescent="0.25">
      <c r="A207" s="3">
        <v>203</v>
      </c>
      <c r="B207" s="4">
        <v>24</v>
      </c>
      <c r="C207" s="4">
        <v>306.98333333333335</v>
      </c>
      <c r="D207" s="4">
        <v>23.538458333333327</v>
      </c>
      <c r="E207" s="4">
        <v>30.722000000000001</v>
      </c>
      <c r="F207" s="4">
        <v>18.866</v>
      </c>
      <c r="G207" s="4">
        <v>32.020833333333336</v>
      </c>
      <c r="H207" s="4">
        <v>42.2</v>
      </c>
      <c r="I207" s="4">
        <v>22.6</v>
      </c>
      <c r="J207" s="4">
        <v>0</v>
      </c>
      <c r="K207" s="4">
        <v>1.1741666666666668</v>
      </c>
      <c r="L207" s="4">
        <v>9.06</v>
      </c>
      <c r="M207" s="4">
        <v>7.2999999999999995E-2</v>
      </c>
      <c r="N207" s="4">
        <v>0.153</v>
      </c>
      <c r="O207" s="4">
        <v>0</v>
      </c>
      <c r="Q207">
        <f t="shared" si="72"/>
        <v>203</v>
      </c>
      <c r="R207">
        <f t="shared" si="61"/>
        <v>24</v>
      </c>
      <c r="S207">
        <f t="shared" si="62"/>
        <v>26.52</v>
      </c>
      <c r="T207">
        <f t="shared" si="63"/>
        <v>23.5</v>
      </c>
      <c r="U207">
        <f t="shared" si="64"/>
        <v>30.7</v>
      </c>
      <c r="V207">
        <f t="shared" si="65"/>
        <v>18.899999999999999</v>
      </c>
      <c r="W207">
        <f t="shared" si="66"/>
        <v>32</v>
      </c>
      <c r="X207">
        <f t="shared" si="67"/>
        <v>42.2</v>
      </c>
      <c r="Y207">
        <f t="shared" si="68"/>
        <v>22.6</v>
      </c>
      <c r="Z207">
        <f t="shared" si="69"/>
        <v>0</v>
      </c>
      <c r="AA207">
        <f t="shared" si="70"/>
        <v>1.17</v>
      </c>
      <c r="AB207">
        <f t="shared" si="71"/>
        <v>9.06</v>
      </c>
      <c r="AC207">
        <f t="shared" si="73"/>
        <v>7.2999999999999995E-2</v>
      </c>
      <c r="AD207">
        <f t="shared" si="74"/>
        <v>0.153</v>
      </c>
      <c r="AE207">
        <f t="shared" si="77"/>
        <v>0</v>
      </c>
      <c r="AF207">
        <f t="shared" si="78"/>
        <v>0</v>
      </c>
      <c r="AG207">
        <f t="shared" si="79"/>
        <v>0</v>
      </c>
      <c r="AH207" s="14">
        <f t="shared" si="75"/>
        <v>0.998</v>
      </c>
      <c r="AI207" s="14">
        <f t="shared" si="76"/>
        <v>3.4180000000000001</v>
      </c>
      <c r="AK207" s="5">
        <v>31.21</v>
      </c>
      <c r="AL207" s="5"/>
      <c r="AM207" s="5"/>
      <c r="AN207" s="5"/>
    </row>
    <row r="208" spans="1:40" x14ac:dyDescent="0.25">
      <c r="A208" s="3">
        <v>204</v>
      </c>
      <c r="B208" s="4">
        <v>24</v>
      </c>
      <c r="C208" s="4">
        <v>232.07916666666668</v>
      </c>
      <c r="D208" s="4">
        <v>19.825000000000006</v>
      </c>
      <c r="E208" s="4">
        <v>25.939</v>
      </c>
      <c r="F208" s="4">
        <v>8.7669999999999995</v>
      </c>
      <c r="G208" s="4">
        <v>47.195833333333333</v>
      </c>
      <c r="H208" s="4">
        <v>74.400000000000006</v>
      </c>
      <c r="I208" s="4">
        <v>35.299999999999997</v>
      </c>
      <c r="J208" s="4">
        <v>0.2</v>
      </c>
      <c r="K208" s="4">
        <v>1.59375</v>
      </c>
      <c r="L208" s="4">
        <v>10.07</v>
      </c>
      <c r="M208" s="4">
        <v>6.5000000000000002E-2</v>
      </c>
      <c r="N208" s="4">
        <v>0.15</v>
      </c>
      <c r="O208" s="4">
        <v>0</v>
      </c>
      <c r="Q208">
        <f t="shared" si="72"/>
        <v>204</v>
      </c>
      <c r="R208">
        <f t="shared" si="61"/>
        <v>24</v>
      </c>
      <c r="S208">
        <f t="shared" si="62"/>
        <v>20.05</v>
      </c>
      <c r="T208">
        <f t="shared" si="63"/>
        <v>19.8</v>
      </c>
      <c r="U208">
        <f t="shared" si="64"/>
        <v>25.9</v>
      </c>
      <c r="V208">
        <f t="shared" si="65"/>
        <v>8.8000000000000007</v>
      </c>
      <c r="W208">
        <f t="shared" si="66"/>
        <v>47.2</v>
      </c>
      <c r="X208">
        <f t="shared" si="67"/>
        <v>74.400000000000006</v>
      </c>
      <c r="Y208">
        <f t="shared" si="68"/>
        <v>35.299999999999997</v>
      </c>
      <c r="Z208">
        <f t="shared" si="69"/>
        <v>0.2</v>
      </c>
      <c r="AA208">
        <f t="shared" si="70"/>
        <v>1.59</v>
      </c>
      <c r="AB208">
        <f t="shared" si="71"/>
        <v>10.07</v>
      </c>
      <c r="AC208">
        <f t="shared" si="73"/>
        <v>6.5000000000000002E-2</v>
      </c>
      <c r="AD208">
        <f t="shared" si="74"/>
        <v>0.15</v>
      </c>
      <c r="AE208">
        <f t="shared" si="77"/>
        <v>0</v>
      </c>
      <c r="AF208">
        <f t="shared" si="78"/>
        <v>0.2</v>
      </c>
      <c r="AG208">
        <f t="shared" si="79"/>
        <v>0.2</v>
      </c>
      <c r="AH208" s="14">
        <f t="shared" si="75"/>
        <v>1.179</v>
      </c>
      <c r="AI208" s="14">
        <f t="shared" si="76"/>
        <v>2.161</v>
      </c>
      <c r="AK208" s="5">
        <v>31.08</v>
      </c>
      <c r="AL208" s="5"/>
      <c r="AM208" s="5"/>
      <c r="AN208" s="5"/>
    </row>
    <row r="209" spans="1:40" x14ac:dyDescent="0.25">
      <c r="A209" s="3">
        <v>205</v>
      </c>
      <c r="B209" s="4">
        <v>24</v>
      </c>
      <c r="C209" s="4">
        <v>334.12083333333334</v>
      </c>
      <c r="D209" s="4">
        <v>14.005083333333333</v>
      </c>
      <c r="E209" s="4">
        <v>21.890999999999998</v>
      </c>
      <c r="F209" s="4">
        <v>3.617</v>
      </c>
      <c r="G209" s="4">
        <v>37.562500000000007</v>
      </c>
      <c r="H209" s="4">
        <v>63.2</v>
      </c>
      <c r="I209" s="4">
        <v>21.2</v>
      </c>
      <c r="J209" s="4">
        <v>0</v>
      </c>
      <c r="K209" s="4">
        <v>1.0908333333333335</v>
      </c>
      <c r="L209" s="4">
        <v>8.56</v>
      </c>
      <c r="M209" s="4">
        <v>5.8000000000000003E-2</v>
      </c>
      <c r="N209" s="4">
        <v>0.14299999999999999</v>
      </c>
      <c r="O209" s="4">
        <v>8.4000000000000005E-2</v>
      </c>
      <c r="Q209">
        <f t="shared" si="72"/>
        <v>205</v>
      </c>
      <c r="R209">
        <f t="shared" si="61"/>
        <v>24</v>
      </c>
      <c r="S209">
        <f t="shared" si="62"/>
        <v>28.87</v>
      </c>
      <c r="T209">
        <f t="shared" si="63"/>
        <v>14</v>
      </c>
      <c r="U209">
        <f t="shared" si="64"/>
        <v>21.9</v>
      </c>
      <c r="V209">
        <f t="shared" si="65"/>
        <v>3.6</v>
      </c>
      <c r="W209">
        <f t="shared" si="66"/>
        <v>37.6</v>
      </c>
      <c r="X209">
        <f t="shared" si="67"/>
        <v>63.2</v>
      </c>
      <c r="Y209">
        <f t="shared" si="68"/>
        <v>21.2</v>
      </c>
      <c r="Z209">
        <f t="shared" si="69"/>
        <v>0</v>
      </c>
      <c r="AA209">
        <f t="shared" si="70"/>
        <v>1.0900000000000001</v>
      </c>
      <c r="AB209">
        <f t="shared" si="71"/>
        <v>8.56</v>
      </c>
      <c r="AC209">
        <f t="shared" si="73"/>
        <v>5.8000000000000003E-2</v>
      </c>
      <c r="AD209">
        <f t="shared" si="74"/>
        <v>0.14299999999999999</v>
      </c>
      <c r="AE209" s="15">
        <v>0</v>
      </c>
      <c r="AF209">
        <f t="shared" si="78"/>
        <v>0</v>
      </c>
      <c r="AG209">
        <f t="shared" si="79"/>
        <v>0</v>
      </c>
      <c r="AH209" s="14">
        <f t="shared" si="75"/>
        <v>0.55700000000000005</v>
      </c>
      <c r="AI209" s="14">
        <f t="shared" si="76"/>
        <v>2.0699999999999998</v>
      </c>
      <c r="AK209" s="5">
        <v>30.94</v>
      </c>
      <c r="AL209" s="5"/>
      <c r="AM209" s="5"/>
      <c r="AN209" s="5"/>
    </row>
    <row r="210" spans="1:40" x14ac:dyDescent="0.25">
      <c r="A210" s="3">
        <v>206</v>
      </c>
      <c r="B210" s="4">
        <v>24</v>
      </c>
      <c r="C210" s="4">
        <v>300.9375</v>
      </c>
      <c r="D210" s="4">
        <v>13.720958333333327</v>
      </c>
      <c r="E210" s="4">
        <v>23.617000000000001</v>
      </c>
      <c r="F210" s="4">
        <v>6.2549999999999999</v>
      </c>
      <c r="G210" s="4">
        <v>49.9</v>
      </c>
      <c r="H210" s="4">
        <v>77.3</v>
      </c>
      <c r="I210" s="4">
        <v>28.2</v>
      </c>
      <c r="J210" s="4">
        <v>0</v>
      </c>
      <c r="K210" s="4">
        <v>1.9079166666666667</v>
      </c>
      <c r="L210" s="4">
        <v>9.06</v>
      </c>
      <c r="M210" s="4">
        <v>5.2999999999999999E-2</v>
      </c>
      <c r="N210" s="4">
        <v>0.13500000000000001</v>
      </c>
      <c r="O210" s="4">
        <v>0</v>
      </c>
      <c r="Q210">
        <f t="shared" si="72"/>
        <v>206</v>
      </c>
      <c r="R210">
        <f t="shared" si="61"/>
        <v>24</v>
      </c>
      <c r="S210">
        <f t="shared" si="62"/>
        <v>26</v>
      </c>
      <c r="T210">
        <f t="shared" si="63"/>
        <v>13.7</v>
      </c>
      <c r="U210">
        <f t="shared" si="64"/>
        <v>23.6</v>
      </c>
      <c r="V210">
        <f t="shared" si="65"/>
        <v>6.3</v>
      </c>
      <c r="W210">
        <f t="shared" si="66"/>
        <v>49.9</v>
      </c>
      <c r="X210">
        <f t="shared" si="67"/>
        <v>77.3</v>
      </c>
      <c r="Y210">
        <f t="shared" si="68"/>
        <v>28.2</v>
      </c>
      <c r="Z210">
        <f t="shared" si="69"/>
        <v>0</v>
      </c>
      <c r="AA210">
        <f t="shared" si="70"/>
        <v>1.91</v>
      </c>
      <c r="AB210">
        <f t="shared" si="71"/>
        <v>9.06</v>
      </c>
      <c r="AC210">
        <f t="shared" si="73"/>
        <v>5.2999999999999999E-2</v>
      </c>
      <c r="AD210">
        <f t="shared" si="74"/>
        <v>0.13500000000000001</v>
      </c>
      <c r="AE210">
        <f t="shared" si="77"/>
        <v>0</v>
      </c>
      <c r="AF210">
        <f t="shared" si="78"/>
        <v>0</v>
      </c>
      <c r="AG210">
        <f t="shared" si="79"/>
        <v>0</v>
      </c>
      <c r="AH210" s="14">
        <f t="shared" si="75"/>
        <v>0.82099999999999995</v>
      </c>
      <c r="AI210" s="14">
        <f t="shared" si="76"/>
        <v>2.09</v>
      </c>
      <c r="AK210" s="5">
        <v>30.8</v>
      </c>
      <c r="AL210" s="5"/>
      <c r="AM210" s="5"/>
      <c r="AN210" s="5"/>
    </row>
    <row r="211" spans="1:40" x14ac:dyDescent="0.25">
      <c r="A211" s="3">
        <v>207</v>
      </c>
      <c r="B211" s="4">
        <v>24</v>
      </c>
      <c r="C211" s="4">
        <v>168.70000000000002</v>
      </c>
      <c r="D211" s="4">
        <v>6.1551250000000008</v>
      </c>
      <c r="E211" s="4">
        <v>12.413</v>
      </c>
      <c r="F211" s="4">
        <v>1.913</v>
      </c>
      <c r="G211" s="4">
        <v>78.758333333333326</v>
      </c>
      <c r="H211" s="4">
        <v>93.8</v>
      </c>
      <c r="I211" s="4">
        <v>56.4</v>
      </c>
      <c r="J211" s="4">
        <v>0.4</v>
      </c>
      <c r="K211" s="4">
        <v>1.6141666666666665</v>
      </c>
      <c r="L211" s="4">
        <v>9.56</v>
      </c>
      <c r="M211" s="4">
        <v>5.0999999999999997E-2</v>
      </c>
      <c r="N211" s="4">
        <v>0.129</v>
      </c>
      <c r="O211" s="4">
        <v>0</v>
      </c>
      <c r="Q211">
        <f t="shared" si="72"/>
        <v>207</v>
      </c>
      <c r="R211">
        <f t="shared" si="61"/>
        <v>24</v>
      </c>
      <c r="S211">
        <f t="shared" si="62"/>
        <v>14.58</v>
      </c>
      <c r="T211">
        <f t="shared" si="63"/>
        <v>6.2</v>
      </c>
      <c r="U211">
        <f t="shared" si="64"/>
        <v>12.4</v>
      </c>
      <c r="V211">
        <f t="shared" si="65"/>
        <v>1.9</v>
      </c>
      <c r="W211">
        <f t="shared" si="66"/>
        <v>78.8</v>
      </c>
      <c r="X211">
        <f t="shared" si="67"/>
        <v>93.8</v>
      </c>
      <c r="Y211">
        <f t="shared" si="68"/>
        <v>56.4</v>
      </c>
      <c r="Z211">
        <f t="shared" si="69"/>
        <v>0.4</v>
      </c>
      <c r="AA211">
        <f t="shared" si="70"/>
        <v>1.61</v>
      </c>
      <c r="AB211">
        <f t="shared" si="71"/>
        <v>9.56</v>
      </c>
      <c r="AC211">
        <f t="shared" si="73"/>
        <v>5.0999999999999997E-2</v>
      </c>
      <c r="AD211">
        <f t="shared" si="74"/>
        <v>0.129</v>
      </c>
      <c r="AE211">
        <f t="shared" si="77"/>
        <v>0</v>
      </c>
      <c r="AF211">
        <f t="shared" si="78"/>
        <v>0.4</v>
      </c>
      <c r="AG211">
        <f t="shared" si="79"/>
        <v>0.4</v>
      </c>
      <c r="AH211" s="14">
        <f t="shared" si="75"/>
        <v>0.81200000000000006</v>
      </c>
      <c r="AI211" s="14">
        <f t="shared" si="76"/>
        <v>0.628</v>
      </c>
      <c r="AK211" s="5">
        <v>30.65</v>
      </c>
      <c r="AL211" s="5"/>
      <c r="AM211" s="5"/>
      <c r="AN211" s="5"/>
    </row>
    <row r="212" spans="1:40" x14ac:dyDescent="0.25">
      <c r="A212" s="3">
        <v>208</v>
      </c>
      <c r="B212" s="4">
        <v>24</v>
      </c>
      <c r="C212" s="4">
        <v>222.91666666666671</v>
      </c>
      <c r="D212" s="4">
        <v>9.699208333333333</v>
      </c>
      <c r="E212" s="4">
        <v>17.748000000000001</v>
      </c>
      <c r="F212" s="4">
        <v>1.3169999999999999</v>
      </c>
      <c r="G212" s="4">
        <v>67.612499999999997</v>
      </c>
      <c r="H212" s="4">
        <v>95.5</v>
      </c>
      <c r="I212" s="4">
        <v>38.4</v>
      </c>
      <c r="J212" s="4">
        <v>0</v>
      </c>
      <c r="K212" s="4">
        <v>0.67041666666666666</v>
      </c>
      <c r="L212" s="4">
        <v>5.54</v>
      </c>
      <c r="M212" s="4">
        <v>0.05</v>
      </c>
      <c r="N212" s="4">
        <v>0.125</v>
      </c>
      <c r="O212" s="4">
        <v>0</v>
      </c>
      <c r="Q212">
        <f t="shared" si="72"/>
        <v>208</v>
      </c>
      <c r="R212">
        <f t="shared" si="61"/>
        <v>24</v>
      </c>
      <c r="S212">
        <f t="shared" si="62"/>
        <v>19.260000000000002</v>
      </c>
      <c r="T212">
        <f t="shared" si="63"/>
        <v>9.6999999999999993</v>
      </c>
      <c r="U212">
        <f t="shared" si="64"/>
        <v>17.7</v>
      </c>
      <c r="V212">
        <f t="shared" si="65"/>
        <v>1.3</v>
      </c>
      <c r="W212">
        <f t="shared" si="66"/>
        <v>67.599999999999994</v>
      </c>
      <c r="X212">
        <f t="shared" si="67"/>
        <v>95.5</v>
      </c>
      <c r="Y212">
        <f t="shared" si="68"/>
        <v>38.4</v>
      </c>
      <c r="Z212">
        <f t="shared" si="69"/>
        <v>0</v>
      </c>
      <c r="AA212">
        <f t="shared" si="70"/>
        <v>0.67</v>
      </c>
      <c r="AB212">
        <f t="shared" si="71"/>
        <v>5.54</v>
      </c>
      <c r="AC212">
        <f t="shared" si="73"/>
        <v>0.05</v>
      </c>
      <c r="AD212">
        <f t="shared" si="74"/>
        <v>0.125</v>
      </c>
      <c r="AE212">
        <f t="shared" si="77"/>
        <v>0</v>
      </c>
      <c r="AF212">
        <f t="shared" si="78"/>
        <v>0</v>
      </c>
      <c r="AG212">
        <f t="shared" si="79"/>
        <v>0</v>
      </c>
      <c r="AH212" s="14">
        <f t="shared" si="75"/>
        <v>0.77800000000000002</v>
      </c>
      <c r="AI212" s="14">
        <f t="shared" si="76"/>
        <v>1.248</v>
      </c>
      <c r="AK212" s="5">
        <v>30.5</v>
      </c>
      <c r="AL212" s="5"/>
      <c r="AM212" s="5"/>
      <c r="AN212" s="5"/>
    </row>
    <row r="213" spans="1:40" x14ac:dyDescent="0.25">
      <c r="A213" s="3">
        <v>209</v>
      </c>
      <c r="B213" s="4">
        <v>24</v>
      </c>
      <c r="C213" s="4">
        <v>191.61666666666667</v>
      </c>
      <c r="D213" s="4">
        <v>12.522249999999998</v>
      </c>
      <c r="E213" s="4">
        <v>17.701000000000001</v>
      </c>
      <c r="F213" s="4">
        <v>7.6950000000000003</v>
      </c>
      <c r="G213" s="4">
        <v>59.69166666666667</v>
      </c>
      <c r="H213" s="4">
        <v>73.5</v>
      </c>
      <c r="I213" s="4">
        <v>47.4</v>
      </c>
      <c r="J213" s="4">
        <v>0</v>
      </c>
      <c r="K213" s="4">
        <v>0.67041666666666666</v>
      </c>
      <c r="L213" s="4">
        <v>5.54</v>
      </c>
      <c r="M213" s="4">
        <v>0.05</v>
      </c>
      <c r="N213" s="4">
        <v>0.11899999999999999</v>
      </c>
      <c r="O213" s="4">
        <v>0</v>
      </c>
      <c r="Q213">
        <f t="shared" si="72"/>
        <v>209</v>
      </c>
      <c r="R213">
        <f t="shared" si="61"/>
        <v>24</v>
      </c>
      <c r="S213">
        <f t="shared" si="62"/>
        <v>16.559999999999999</v>
      </c>
      <c r="T213">
        <f t="shared" si="63"/>
        <v>12.5</v>
      </c>
      <c r="U213">
        <f t="shared" si="64"/>
        <v>17.7</v>
      </c>
      <c r="V213">
        <f t="shared" si="65"/>
        <v>7.7</v>
      </c>
      <c r="W213">
        <f t="shared" si="66"/>
        <v>59.7</v>
      </c>
      <c r="X213">
        <f t="shared" si="67"/>
        <v>73.5</v>
      </c>
      <c r="Y213">
        <f t="shared" si="68"/>
        <v>47.4</v>
      </c>
      <c r="Z213">
        <f t="shared" si="69"/>
        <v>0</v>
      </c>
      <c r="AA213">
        <f t="shared" si="70"/>
        <v>0.67</v>
      </c>
      <c r="AB213">
        <f t="shared" si="71"/>
        <v>5.54</v>
      </c>
      <c r="AC213">
        <f t="shared" si="73"/>
        <v>0.05</v>
      </c>
      <c r="AD213">
        <f t="shared" si="74"/>
        <v>0.11899999999999999</v>
      </c>
      <c r="AE213">
        <f t="shared" si="77"/>
        <v>0</v>
      </c>
      <c r="AF213">
        <f t="shared" si="78"/>
        <v>0</v>
      </c>
      <c r="AG213">
        <f t="shared" si="79"/>
        <v>0</v>
      </c>
      <c r="AH213" s="14">
        <f t="shared" si="75"/>
        <v>0.96</v>
      </c>
      <c r="AI213" s="14">
        <f t="shared" si="76"/>
        <v>1.0649999999999999</v>
      </c>
      <c r="AK213" s="5">
        <v>30.35</v>
      </c>
      <c r="AL213" s="5"/>
      <c r="AM213" s="5"/>
      <c r="AN213" s="5"/>
    </row>
    <row r="214" spans="1:40" x14ac:dyDescent="0.25">
      <c r="A214" s="3">
        <v>210</v>
      </c>
      <c r="B214" s="4">
        <v>24</v>
      </c>
      <c r="C214" s="4">
        <v>261.61250000000001</v>
      </c>
      <c r="D214" s="4">
        <v>14.286333333333332</v>
      </c>
      <c r="E214" s="4">
        <v>21.818999999999999</v>
      </c>
      <c r="F214" s="4">
        <v>8.6929999999999996</v>
      </c>
      <c r="G214" s="4">
        <v>57.833333333333336</v>
      </c>
      <c r="H214" s="4">
        <v>76.2</v>
      </c>
      <c r="I214" s="4">
        <v>33.9</v>
      </c>
      <c r="J214" s="4">
        <v>0</v>
      </c>
      <c r="K214" s="4">
        <v>0.81791666666666674</v>
      </c>
      <c r="L214" s="4">
        <v>6.04</v>
      </c>
      <c r="M214" s="4">
        <v>4.7E-2</v>
      </c>
      <c r="N214" s="4">
        <v>0.113</v>
      </c>
      <c r="O214" s="4">
        <v>7.9000000000000001E-2</v>
      </c>
      <c r="Q214">
        <f t="shared" si="72"/>
        <v>210</v>
      </c>
      <c r="R214">
        <f t="shared" si="61"/>
        <v>24</v>
      </c>
      <c r="S214">
        <f t="shared" si="62"/>
        <v>22.6</v>
      </c>
      <c r="T214">
        <f t="shared" si="63"/>
        <v>14.3</v>
      </c>
      <c r="U214">
        <f t="shared" si="64"/>
        <v>21.8</v>
      </c>
      <c r="V214">
        <f t="shared" si="65"/>
        <v>8.6999999999999993</v>
      </c>
      <c r="W214">
        <f t="shared" si="66"/>
        <v>57.8</v>
      </c>
      <c r="X214">
        <f t="shared" si="67"/>
        <v>76.2</v>
      </c>
      <c r="Y214">
        <f t="shared" si="68"/>
        <v>33.9</v>
      </c>
      <c r="Z214">
        <f t="shared" si="69"/>
        <v>0</v>
      </c>
      <c r="AA214">
        <f t="shared" si="70"/>
        <v>0.82</v>
      </c>
      <c r="AB214">
        <f t="shared" si="71"/>
        <v>6.04</v>
      </c>
      <c r="AC214">
        <f t="shared" si="73"/>
        <v>4.7E-2</v>
      </c>
      <c r="AD214">
        <f t="shared" si="74"/>
        <v>0.113</v>
      </c>
      <c r="AE214" s="15">
        <v>0</v>
      </c>
      <c r="AF214">
        <f t="shared" si="78"/>
        <v>0</v>
      </c>
      <c r="AG214">
        <f t="shared" si="79"/>
        <v>0</v>
      </c>
      <c r="AH214" s="14">
        <f t="shared" si="75"/>
        <v>0.88500000000000001</v>
      </c>
      <c r="AI214" s="14">
        <f t="shared" si="76"/>
        <v>1.726</v>
      </c>
      <c r="AK214" s="5">
        <v>30.19</v>
      </c>
      <c r="AL214" s="5"/>
      <c r="AM214" s="5"/>
      <c r="AN214" s="5"/>
    </row>
    <row r="215" spans="1:40" x14ac:dyDescent="0.25">
      <c r="A215" s="3">
        <v>211</v>
      </c>
      <c r="B215" s="4">
        <v>24</v>
      </c>
      <c r="C215" s="4">
        <v>63.962500000000013</v>
      </c>
      <c r="D215" s="4">
        <v>9.8597500000000018</v>
      </c>
      <c r="E215" s="4">
        <v>11.2</v>
      </c>
      <c r="F215" s="4">
        <v>8.2200000000000006</v>
      </c>
      <c r="G215" s="4">
        <v>89.375000000000014</v>
      </c>
      <c r="H215" s="4">
        <v>98.9</v>
      </c>
      <c r="I215" s="4">
        <v>71</v>
      </c>
      <c r="J215" s="4">
        <v>10.8</v>
      </c>
      <c r="K215" s="4">
        <v>0.73416666666666652</v>
      </c>
      <c r="L215" s="4">
        <v>6.04</v>
      </c>
      <c r="M215" s="4">
        <v>5.7000000000000002E-2</v>
      </c>
      <c r="N215" s="4">
        <v>0.10299999999999999</v>
      </c>
      <c r="O215" s="4">
        <v>1E-3</v>
      </c>
      <c r="Q215">
        <f t="shared" si="72"/>
        <v>211</v>
      </c>
      <c r="R215">
        <f t="shared" si="61"/>
        <v>24</v>
      </c>
      <c r="S215">
        <f t="shared" si="62"/>
        <v>5.53</v>
      </c>
      <c r="T215">
        <f t="shared" si="63"/>
        <v>9.9</v>
      </c>
      <c r="U215">
        <f t="shared" si="64"/>
        <v>11.2</v>
      </c>
      <c r="V215">
        <f t="shared" si="65"/>
        <v>8.1999999999999993</v>
      </c>
      <c r="W215">
        <f t="shared" si="66"/>
        <v>89.4</v>
      </c>
      <c r="X215">
        <f t="shared" si="67"/>
        <v>98.9</v>
      </c>
      <c r="Y215">
        <f t="shared" si="68"/>
        <v>71</v>
      </c>
      <c r="Z215">
        <f t="shared" si="69"/>
        <v>10.8</v>
      </c>
      <c r="AA215">
        <f t="shared" si="70"/>
        <v>0.73</v>
      </c>
      <c r="AB215">
        <f t="shared" si="71"/>
        <v>6.04</v>
      </c>
      <c r="AC215">
        <f t="shared" si="73"/>
        <v>5.7000000000000002E-2</v>
      </c>
      <c r="AD215">
        <f t="shared" si="74"/>
        <v>0.10299999999999999</v>
      </c>
      <c r="AE215" s="15">
        <v>0</v>
      </c>
      <c r="AF215">
        <f t="shared" si="78"/>
        <v>10.8</v>
      </c>
      <c r="AG215">
        <f t="shared" si="79"/>
        <v>10.8</v>
      </c>
      <c r="AH215" s="14">
        <f t="shared" si="75"/>
        <v>0.94399999999999995</v>
      </c>
      <c r="AI215" s="14">
        <f t="shared" si="76"/>
        <v>0.38600000000000001</v>
      </c>
      <c r="AK215" s="5">
        <v>30.03</v>
      </c>
      <c r="AL215" s="5"/>
      <c r="AM215" s="5"/>
      <c r="AN215" s="5"/>
    </row>
    <row r="216" spans="1:40" x14ac:dyDescent="0.25">
      <c r="A216" s="3">
        <v>212</v>
      </c>
      <c r="B216" s="4">
        <v>24</v>
      </c>
      <c r="C216" s="4">
        <v>175.78333333333333</v>
      </c>
      <c r="D216" s="4">
        <v>11.208958333333333</v>
      </c>
      <c r="E216" s="4">
        <v>15.39</v>
      </c>
      <c r="F216" s="4">
        <v>8.2949999999999999</v>
      </c>
      <c r="G216" s="4">
        <v>86.758333333333326</v>
      </c>
      <c r="H216" s="4">
        <v>98.6</v>
      </c>
      <c r="I216" s="4">
        <v>68.2</v>
      </c>
      <c r="J216" s="4">
        <v>5.0000000000000009</v>
      </c>
      <c r="K216" s="4">
        <v>1.3620833333333333</v>
      </c>
      <c r="L216" s="4">
        <v>7.05</v>
      </c>
      <c r="M216" s="4">
        <v>0.09</v>
      </c>
      <c r="N216" s="4">
        <v>0.10100000000000001</v>
      </c>
      <c r="O216" s="4">
        <v>1E-3</v>
      </c>
      <c r="Q216">
        <f t="shared" si="72"/>
        <v>212</v>
      </c>
      <c r="R216">
        <f t="shared" si="61"/>
        <v>24</v>
      </c>
      <c r="S216">
        <f t="shared" si="62"/>
        <v>15.19</v>
      </c>
      <c r="T216">
        <f t="shared" si="63"/>
        <v>11.2</v>
      </c>
      <c r="U216">
        <f t="shared" si="64"/>
        <v>15.4</v>
      </c>
      <c r="V216">
        <f t="shared" si="65"/>
        <v>8.3000000000000007</v>
      </c>
      <c r="W216">
        <f t="shared" si="66"/>
        <v>86.8</v>
      </c>
      <c r="X216">
        <f t="shared" si="67"/>
        <v>98.6</v>
      </c>
      <c r="Y216">
        <f t="shared" si="68"/>
        <v>68.2</v>
      </c>
      <c r="Z216">
        <f t="shared" si="69"/>
        <v>5</v>
      </c>
      <c r="AA216">
        <f t="shared" si="70"/>
        <v>1.36</v>
      </c>
      <c r="AB216">
        <f t="shared" si="71"/>
        <v>7.05</v>
      </c>
      <c r="AC216">
        <f t="shared" si="73"/>
        <v>0.09</v>
      </c>
      <c r="AD216">
        <f t="shared" si="74"/>
        <v>0.10100000000000001</v>
      </c>
      <c r="AE216" s="15">
        <v>0</v>
      </c>
      <c r="AF216">
        <f t="shared" si="78"/>
        <v>5</v>
      </c>
      <c r="AG216">
        <f t="shared" si="79"/>
        <v>5</v>
      </c>
      <c r="AH216" s="14">
        <f t="shared" si="75"/>
        <v>1.1930000000000001</v>
      </c>
      <c r="AI216" s="14">
        <f t="shared" si="76"/>
        <v>0.55600000000000005</v>
      </c>
      <c r="AK216" s="5">
        <v>29.87</v>
      </c>
      <c r="AL216" s="5"/>
      <c r="AM216" s="5"/>
      <c r="AN216" s="5"/>
    </row>
    <row r="217" spans="1:40" x14ac:dyDescent="0.25">
      <c r="A217" s="3">
        <v>213</v>
      </c>
      <c r="B217" s="4">
        <v>24</v>
      </c>
      <c r="C217" s="4">
        <v>314.375</v>
      </c>
      <c r="D217" s="4">
        <v>15.057958333333337</v>
      </c>
      <c r="E217" s="4">
        <v>22.824000000000002</v>
      </c>
      <c r="F217" s="4">
        <v>7.6449999999999996</v>
      </c>
      <c r="G217" s="4">
        <v>68.662500000000023</v>
      </c>
      <c r="H217" s="4">
        <v>93.2</v>
      </c>
      <c r="I217" s="4">
        <v>43.3</v>
      </c>
      <c r="J217" s="4">
        <v>0</v>
      </c>
      <c r="K217" s="4">
        <v>0.9425</v>
      </c>
      <c r="L217" s="4">
        <v>6.04</v>
      </c>
      <c r="M217" s="4">
        <v>9.6000000000000002E-2</v>
      </c>
      <c r="N217" s="4">
        <v>0.1</v>
      </c>
      <c r="O217" s="4">
        <v>0</v>
      </c>
      <c r="Q217">
        <f t="shared" si="72"/>
        <v>213</v>
      </c>
      <c r="R217">
        <f t="shared" si="61"/>
        <v>24</v>
      </c>
      <c r="S217">
        <f t="shared" si="62"/>
        <v>27.16</v>
      </c>
      <c r="T217">
        <f t="shared" si="63"/>
        <v>15.1</v>
      </c>
      <c r="U217">
        <f t="shared" si="64"/>
        <v>22.8</v>
      </c>
      <c r="V217">
        <f t="shared" si="65"/>
        <v>7.6</v>
      </c>
      <c r="W217">
        <f t="shared" si="66"/>
        <v>68.7</v>
      </c>
      <c r="X217">
        <f t="shared" si="67"/>
        <v>93.2</v>
      </c>
      <c r="Y217">
        <f t="shared" si="68"/>
        <v>43.3</v>
      </c>
      <c r="Z217">
        <f t="shared" si="69"/>
        <v>0</v>
      </c>
      <c r="AA217">
        <f t="shared" si="70"/>
        <v>0.94</v>
      </c>
      <c r="AB217">
        <f t="shared" si="71"/>
        <v>6.04</v>
      </c>
      <c r="AC217">
        <f t="shared" si="73"/>
        <v>9.6000000000000002E-2</v>
      </c>
      <c r="AD217">
        <f t="shared" si="74"/>
        <v>0.1</v>
      </c>
      <c r="AE217">
        <f t="shared" si="77"/>
        <v>0</v>
      </c>
      <c r="AF217">
        <f t="shared" si="78"/>
        <v>0</v>
      </c>
      <c r="AG217">
        <f t="shared" si="79"/>
        <v>0</v>
      </c>
      <c r="AH217" s="14">
        <f t="shared" si="75"/>
        <v>1.202</v>
      </c>
      <c r="AI217" s="14">
        <f t="shared" si="76"/>
        <v>1.5740000000000001</v>
      </c>
      <c r="AK217" s="5">
        <v>29.71</v>
      </c>
      <c r="AL217" s="5"/>
      <c r="AM217" s="5"/>
      <c r="AN217" s="5"/>
    </row>
    <row r="218" spans="1:40" x14ac:dyDescent="0.25">
      <c r="A218" s="3">
        <v>214</v>
      </c>
      <c r="B218" s="4">
        <v>24</v>
      </c>
      <c r="C218" s="4">
        <v>322.44583333333333</v>
      </c>
      <c r="D218" s="4">
        <v>19.059166666666666</v>
      </c>
      <c r="E218" s="4">
        <v>27.603999999999999</v>
      </c>
      <c r="F218" s="4">
        <v>10.173</v>
      </c>
      <c r="G218" s="4">
        <v>51.683333333333337</v>
      </c>
      <c r="H218" s="4">
        <v>80.7</v>
      </c>
      <c r="I218" s="4">
        <v>26.7</v>
      </c>
      <c r="J218" s="4">
        <v>0</v>
      </c>
      <c r="K218" s="4">
        <v>0.94291666666666696</v>
      </c>
      <c r="L218" s="4">
        <v>5.54</v>
      </c>
      <c r="M218" s="4">
        <v>8.2000000000000003E-2</v>
      </c>
      <c r="N218" s="4">
        <v>9.9000000000000005E-2</v>
      </c>
      <c r="O218" s="4">
        <v>1.4999999999999999E-2</v>
      </c>
      <c r="Q218">
        <f t="shared" si="72"/>
        <v>214</v>
      </c>
      <c r="R218">
        <f t="shared" si="61"/>
        <v>24</v>
      </c>
      <c r="S218">
        <f t="shared" si="62"/>
        <v>27.86</v>
      </c>
      <c r="T218">
        <f t="shared" si="63"/>
        <v>19.100000000000001</v>
      </c>
      <c r="U218">
        <f t="shared" si="64"/>
        <v>27.6</v>
      </c>
      <c r="V218">
        <f t="shared" si="65"/>
        <v>10.199999999999999</v>
      </c>
      <c r="W218">
        <f t="shared" si="66"/>
        <v>51.7</v>
      </c>
      <c r="X218">
        <f t="shared" si="67"/>
        <v>80.7</v>
      </c>
      <c r="Y218">
        <f t="shared" si="68"/>
        <v>26.7</v>
      </c>
      <c r="Z218">
        <f t="shared" si="69"/>
        <v>0</v>
      </c>
      <c r="AA218">
        <f t="shared" si="70"/>
        <v>0.94</v>
      </c>
      <c r="AB218">
        <f t="shared" si="71"/>
        <v>5.54</v>
      </c>
      <c r="AC218">
        <f t="shared" si="73"/>
        <v>8.2000000000000003E-2</v>
      </c>
      <c r="AD218">
        <f t="shared" si="74"/>
        <v>9.9000000000000005E-2</v>
      </c>
      <c r="AE218" s="15">
        <v>0</v>
      </c>
      <c r="AF218">
        <f t="shared" si="78"/>
        <v>0</v>
      </c>
      <c r="AG218">
        <f t="shared" si="79"/>
        <v>0</v>
      </c>
      <c r="AH218" s="14">
        <f t="shared" si="75"/>
        <v>0.98599999999999999</v>
      </c>
      <c r="AI218" s="14">
        <f t="shared" si="76"/>
        <v>2.7069999999999999</v>
      </c>
      <c r="AK218" s="5">
        <v>29.54</v>
      </c>
      <c r="AL218" s="5"/>
      <c r="AM218" s="5"/>
      <c r="AN218" s="5"/>
    </row>
    <row r="219" spans="1:40" x14ac:dyDescent="0.25">
      <c r="A219" s="3">
        <v>215</v>
      </c>
      <c r="B219" s="4">
        <v>24</v>
      </c>
      <c r="C219" s="4">
        <v>274.32499999999999</v>
      </c>
      <c r="D219" s="4">
        <v>21.300583333333336</v>
      </c>
      <c r="E219" s="4">
        <v>29.015000000000001</v>
      </c>
      <c r="F219" s="4">
        <v>14.29</v>
      </c>
      <c r="G219" s="4">
        <v>40.491666666666667</v>
      </c>
      <c r="H219" s="4">
        <v>60.3</v>
      </c>
      <c r="I219" s="4">
        <v>25</v>
      </c>
      <c r="J219" s="4">
        <v>0</v>
      </c>
      <c r="K219" s="4">
        <v>1.0708333333333337</v>
      </c>
      <c r="L219" s="4">
        <v>5.03</v>
      </c>
      <c r="M219" s="4">
        <v>7.0000000000000007E-2</v>
      </c>
      <c r="N219" s="4">
        <v>9.8000000000000004E-2</v>
      </c>
      <c r="O219" s="4">
        <v>0.104</v>
      </c>
      <c r="Q219">
        <f t="shared" si="72"/>
        <v>215</v>
      </c>
      <c r="R219">
        <f t="shared" si="61"/>
        <v>24</v>
      </c>
      <c r="S219">
        <f t="shared" si="62"/>
        <v>23.7</v>
      </c>
      <c r="T219">
        <f t="shared" si="63"/>
        <v>21.3</v>
      </c>
      <c r="U219">
        <f t="shared" si="64"/>
        <v>29</v>
      </c>
      <c r="V219">
        <f t="shared" si="65"/>
        <v>14.3</v>
      </c>
      <c r="W219">
        <f t="shared" si="66"/>
        <v>40.5</v>
      </c>
      <c r="X219">
        <f t="shared" si="67"/>
        <v>60.3</v>
      </c>
      <c r="Y219">
        <f t="shared" si="68"/>
        <v>25</v>
      </c>
      <c r="Z219">
        <f t="shared" si="69"/>
        <v>0</v>
      </c>
      <c r="AA219">
        <f t="shared" si="70"/>
        <v>1.07</v>
      </c>
      <c r="AB219">
        <f t="shared" si="71"/>
        <v>5.03</v>
      </c>
      <c r="AC219">
        <f t="shared" si="73"/>
        <v>7.0000000000000007E-2</v>
      </c>
      <c r="AD219">
        <f t="shared" si="74"/>
        <v>9.8000000000000004E-2</v>
      </c>
      <c r="AE219" s="15">
        <v>0</v>
      </c>
      <c r="AF219">
        <f t="shared" si="78"/>
        <v>0</v>
      </c>
      <c r="AG219">
        <f t="shared" si="79"/>
        <v>0</v>
      </c>
      <c r="AH219" s="14">
        <f t="shared" si="75"/>
        <v>1.0009999999999999</v>
      </c>
      <c r="AI219" s="14">
        <f t="shared" si="76"/>
        <v>3.0030000000000001</v>
      </c>
      <c r="AK219" s="5">
        <v>29.37</v>
      </c>
      <c r="AL219" s="5"/>
      <c r="AM219" s="5"/>
      <c r="AN219" s="5"/>
    </row>
    <row r="220" spans="1:40" x14ac:dyDescent="0.25">
      <c r="A220" s="3">
        <v>216</v>
      </c>
      <c r="B220" s="4">
        <v>24</v>
      </c>
      <c r="C220" s="4">
        <v>312.45000000000005</v>
      </c>
      <c r="D220" s="4">
        <v>21.030125000000002</v>
      </c>
      <c r="E220" s="4">
        <v>28.122</v>
      </c>
      <c r="F220" s="4">
        <v>15.199</v>
      </c>
      <c r="G220" s="4">
        <v>39.733333333333327</v>
      </c>
      <c r="H220" s="4">
        <v>51.9</v>
      </c>
      <c r="I220" s="4">
        <v>26.9</v>
      </c>
      <c r="J220" s="4">
        <v>0</v>
      </c>
      <c r="K220" s="4">
        <v>1.1962500000000007</v>
      </c>
      <c r="L220" s="4">
        <v>7.05</v>
      </c>
      <c r="M220" s="4">
        <v>6.0999999999999999E-2</v>
      </c>
      <c r="N220" s="4">
        <v>9.5000000000000001E-2</v>
      </c>
      <c r="O220" s="4">
        <v>0.128</v>
      </c>
      <c r="Q220">
        <f t="shared" si="72"/>
        <v>216</v>
      </c>
      <c r="R220">
        <f t="shared" si="61"/>
        <v>24</v>
      </c>
      <c r="S220">
        <f t="shared" si="62"/>
        <v>27</v>
      </c>
      <c r="T220">
        <f t="shared" si="63"/>
        <v>21</v>
      </c>
      <c r="U220">
        <f t="shared" si="64"/>
        <v>28.1</v>
      </c>
      <c r="V220">
        <f t="shared" si="65"/>
        <v>15.2</v>
      </c>
      <c r="W220">
        <f t="shared" si="66"/>
        <v>39.700000000000003</v>
      </c>
      <c r="X220">
        <f t="shared" si="67"/>
        <v>51.9</v>
      </c>
      <c r="Y220">
        <f t="shared" si="68"/>
        <v>26.9</v>
      </c>
      <c r="Z220">
        <f t="shared" si="69"/>
        <v>0</v>
      </c>
      <c r="AA220">
        <f t="shared" si="70"/>
        <v>1.2</v>
      </c>
      <c r="AB220">
        <f t="shared" si="71"/>
        <v>7.05</v>
      </c>
      <c r="AC220">
        <f t="shared" si="73"/>
        <v>6.0999999999999999E-2</v>
      </c>
      <c r="AD220">
        <f t="shared" si="74"/>
        <v>9.5000000000000001E-2</v>
      </c>
      <c r="AE220" s="15">
        <v>0</v>
      </c>
      <c r="AF220">
        <f t="shared" si="78"/>
        <v>0</v>
      </c>
      <c r="AG220">
        <f t="shared" si="79"/>
        <v>0</v>
      </c>
      <c r="AH220" s="14">
        <f t="shared" si="75"/>
        <v>1.0229999999999999</v>
      </c>
      <c r="AI220" s="14">
        <f t="shared" si="76"/>
        <v>2.78</v>
      </c>
      <c r="AK220" s="5">
        <v>29.2</v>
      </c>
      <c r="AL220" s="5"/>
      <c r="AM220" s="5"/>
      <c r="AN220" s="5"/>
    </row>
    <row r="221" spans="1:40" x14ac:dyDescent="0.25">
      <c r="A221" s="3">
        <v>217</v>
      </c>
      <c r="B221" s="4">
        <v>24</v>
      </c>
      <c r="C221" s="4">
        <v>265.78333333333336</v>
      </c>
      <c r="D221" s="4">
        <v>18.854666666666667</v>
      </c>
      <c r="E221" s="4">
        <v>26.231000000000002</v>
      </c>
      <c r="F221" s="4">
        <v>14.194000000000001</v>
      </c>
      <c r="G221" s="4">
        <v>46.8125</v>
      </c>
      <c r="H221" s="4">
        <v>59.9</v>
      </c>
      <c r="I221" s="4">
        <v>28.3</v>
      </c>
      <c r="J221" s="4">
        <v>0</v>
      </c>
      <c r="K221" s="4">
        <v>1.5524999999999995</v>
      </c>
      <c r="L221" s="4">
        <v>7.55</v>
      </c>
      <c r="M221" s="4">
        <v>5.3999999999999999E-2</v>
      </c>
      <c r="N221" s="4">
        <v>9.5000000000000001E-2</v>
      </c>
      <c r="O221" s="4">
        <v>0</v>
      </c>
      <c r="Q221">
        <f t="shared" si="72"/>
        <v>217</v>
      </c>
      <c r="R221">
        <f t="shared" si="61"/>
        <v>24</v>
      </c>
      <c r="S221">
        <f t="shared" si="62"/>
        <v>22.96</v>
      </c>
      <c r="T221">
        <f t="shared" si="63"/>
        <v>18.899999999999999</v>
      </c>
      <c r="U221">
        <f t="shared" si="64"/>
        <v>26.2</v>
      </c>
      <c r="V221">
        <f t="shared" si="65"/>
        <v>14.2</v>
      </c>
      <c r="W221">
        <f t="shared" si="66"/>
        <v>46.8</v>
      </c>
      <c r="X221">
        <f t="shared" si="67"/>
        <v>59.9</v>
      </c>
      <c r="Y221">
        <f t="shared" si="68"/>
        <v>28.3</v>
      </c>
      <c r="Z221">
        <f t="shared" si="69"/>
        <v>0</v>
      </c>
      <c r="AA221">
        <f t="shared" si="70"/>
        <v>1.55</v>
      </c>
      <c r="AB221">
        <f t="shared" si="71"/>
        <v>7.55</v>
      </c>
      <c r="AC221">
        <f t="shared" si="73"/>
        <v>5.3999999999999999E-2</v>
      </c>
      <c r="AD221">
        <f t="shared" si="74"/>
        <v>9.5000000000000001E-2</v>
      </c>
      <c r="AE221">
        <f t="shared" si="77"/>
        <v>0</v>
      </c>
      <c r="AF221">
        <f t="shared" si="78"/>
        <v>0</v>
      </c>
      <c r="AG221">
        <f t="shared" si="79"/>
        <v>0</v>
      </c>
      <c r="AH221" s="14">
        <f t="shared" si="75"/>
        <v>0.96199999999999997</v>
      </c>
      <c r="AI221" s="14">
        <f t="shared" si="76"/>
        <v>2.4369999999999998</v>
      </c>
      <c r="AK221" s="5">
        <v>29.03</v>
      </c>
      <c r="AL221" s="5"/>
      <c r="AM221" s="5"/>
      <c r="AN221" s="5"/>
    </row>
    <row r="222" spans="1:40" x14ac:dyDescent="0.25">
      <c r="A222" s="3">
        <v>218</v>
      </c>
      <c r="B222" s="4">
        <v>24</v>
      </c>
      <c r="C222" s="4">
        <v>244.08333333333337</v>
      </c>
      <c r="D222" s="4">
        <v>16.845458333333333</v>
      </c>
      <c r="E222" s="4">
        <v>25.234000000000002</v>
      </c>
      <c r="F222" s="4">
        <v>11.589</v>
      </c>
      <c r="G222" s="4">
        <v>59.65</v>
      </c>
      <c r="H222" s="4">
        <v>85.4</v>
      </c>
      <c r="I222" s="4">
        <v>32.9</v>
      </c>
      <c r="J222" s="4">
        <v>2.5999999999999996</v>
      </c>
      <c r="K222" s="4">
        <v>1.175</v>
      </c>
      <c r="L222" s="4">
        <v>8.0500000000000007</v>
      </c>
      <c r="M222" s="4">
        <v>0.05</v>
      </c>
      <c r="N222" s="4">
        <v>9.1999999999999998E-2</v>
      </c>
      <c r="O222" s="4">
        <v>0</v>
      </c>
      <c r="Q222">
        <f t="shared" si="72"/>
        <v>218</v>
      </c>
      <c r="R222">
        <f t="shared" si="61"/>
        <v>24</v>
      </c>
      <c r="S222">
        <f t="shared" si="62"/>
        <v>21.09</v>
      </c>
      <c r="T222">
        <f t="shared" si="63"/>
        <v>16.8</v>
      </c>
      <c r="U222">
        <f t="shared" si="64"/>
        <v>25.2</v>
      </c>
      <c r="V222">
        <f t="shared" si="65"/>
        <v>11.6</v>
      </c>
      <c r="W222">
        <f t="shared" si="66"/>
        <v>59.7</v>
      </c>
      <c r="X222">
        <f t="shared" si="67"/>
        <v>85.4</v>
      </c>
      <c r="Y222">
        <f t="shared" si="68"/>
        <v>32.9</v>
      </c>
      <c r="Z222">
        <f t="shared" si="69"/>
        <v>2.6</v>
      </c>
      <c r="AA222">
        <f t="shared" si="70"/>
        <v>1.18</v>
      </c>
      <c r="AB222">
        <f t="shared" si="71"/>
        <v>8.0500000000000007</v>
      </c>
      <c r="AC222">
        <f t="shared" si="73"/>
        <v>0.05</v>
      </c>
      <c r="AD222">
        <f t="shared" si="74"/>
        <v>9.1999999999999998E-2</v>
      </c>
      <c r="AE222">
        <f t="shared" si="77"/>
        <v>0</v>
      </c>
      <c r="AF222">
        <f t="shared" si="78"/>
        <v>2.6</v>
      </c>
      <c r="AG222">
        <f t="shared" si="79"/>
        <v>2.6</v>
      </c>
      <c r="AH222" s="14">
        <f t="shared" si="75"/>
        <v>1.054</v>
      </c>
      <c r="AI222" s="14">
        <f t="shared" si="76"/>
        <v>2.15</v>
      </c>
      <c r="AK222" s="5">
        <v>28.85</v>
      </c>
      <c r="AL222" s="5"/>
      <c r="AM222" s="5"/>
      <c r="AN222" s="5"/>
    </row>
    <row r="223" spans="1:40" x14ac:dyDescent="0.25">
      <c r="A223" s="3">
        <v>219</v>
      </c>
      <c r="B223" s="4">
        <v>24</v>
      </c>
      <c r="C223" s="4">
        <v>310.67500000000007</v>
      </c>
      <c r="D223" s="4">
        <v>14.031791666666665</v>
      </c>
      <c r="E223" s="4">
        <v>20.65</v>
      </c>
      <c r="F223" s="4">
        <v>8.7170000000000005</v>
      </c>
      <c r="G223" s="4">
        <v>56.733333333333341</v>
      </c>
      <c r="H223" s="4">
        <v>73.3</v>
      </c>
      <c r="I223" s="4">
        <v>39.6</v>
      </c>
      <c r="J223" s="4">
        <v>0</v>
      </c>
      <c r="K223" s="4">
        <v>1.9295833333333325</v>
      </c>
      <c r="L223" s="4">
        <v>7.55</v>
      </c>
      <c r="M223" s="4">
        <v>4.4999999999999998E-2</v>
      </c>
      <c r="N223" s="4">
        <v>0.09</v>
      </c>
      <c r="O223" s="4">
        <v>0</v>
      </c>
      <c r="Q223">
        <f t="shared" si="72"/>
        <v>219</v>
      </c>
      <c r="R223">
        <f t="shared" si="61"/>
        <v>24</v>
      </c>
      <c r="S223">
        <f t="shared" si="62"/>
        <v>26.84</v>
      </c>
      <c r="T223">
        <f t="shared" si="63"/>
        <v>14</v>
      </c>
      <c r="U223">
        <f t="shared" si="64"/>
        <v>20.7</v>
      </c>
      <c r="V223">
        <f t="shared" si="65"/>
        <v>8.6999999999999993</v>
      </c>
      <c r="W223">
        <f t="shared" si="66"/>
        <v>56.7</v>
      </c>
      <c r="X223">
        <f t="shared" si="67"/>
        <v>73.3</v>
      </c>
      <c r="Y223">
        <f t="shared" si="68"/>
        <v>39.6</v>
      </c>
      <c r="Z223">
        <f t="shared" si="69"/>
        <v>0</v>
      </c>
      <c r="AA223">
        <f t="shared" si="70"/>
        <v>1.93</v>
      </c>
      <c r="AB223">
        <f t="shared" si="71"/>
        <v>7.55</v>
      </c>
      <c r="AC223">
        <f t="shared" si="73"/>
        <v>4.4999999999999998E-2</v>
      </c>
      <c r="AD223">
        <f t="shared" si="74"/>
        <v>0.09</v>
      </c>
      <c r="AE223">
        <f t="shared" si="77"/>
        <v>0</v>
      </c>
      <c r="AF223">
        <f t="shared" si="78"/>
        <v>0</v>
      </c>
      <c r="AG223">
        <f t="shared" si="79"/>
        <v>0</v>
      </c>
      <c r="AH223" s="14">
        <f t="shared" si="75"/>
        <v>0.96699999999999997</v>
      </c>
      <c r="AI223" s="14">
        <f t="shared" si="76"/>
        <v>1.4750000000000001</v>
      </c>
      <c r="AK223" s="5">
        <v>28.67</v>
      </c>
      <c r="AL223" s="5"/>
      <c r="AM223" s="5"/>
      <c r="AN223" s="5"/>
    </row>
    <row r="224" spans="1:40" x14ac:dyDescent="0.25">
      <c r="A224" s="3">
        <v>220</v>
      </c>
      <c r="B224" s="4">
        <v>24</v>
      </c>
      <c r="C224" s="4">
        <v>315.32083333333333</v>
      </c>
      <c r="D224" s="4">
        <v>13.837125</v>
      </c>
      <c r="E224" s="4">
        <v>21.341999999999999</v>
      </c>
      <c r="F224" s="4">
        <v>6.2809999999999997</v>
      </c>
      <c r="G224" s="4">
        <v>55.491666666666667</v>
      </c>
      <c r="H224" s="4">
        <v>81.3</v>
      </c>
      <c r="I224" s="4">
        <v>37.4</v>
      </c>
      <c r="J224" s="4">
        <v>0</v>
      </c>
      <c r="K224" s="4">
        <v>1.1754166666666672</v>
      </c>
      <c r="L224" s="4">
        <v>8.0500000000000007</v>
      </c>
      <c r="M224" s="4">
        <v>4.2999999999999997E-2</v>
      </c>
      <c r="N224" s="4">
        <v>8.7999999999999995E-2</v>
      </c>
      <c r="O224" s="4">
        <v>0</v>
      </c>
      <c r="Q224">
        <f t="shared" si="72"/>
        <v>220</v>
      </c>
      <c r="R224">
        <f t="shared" si="61"/>
        <v>24</v>
      </c>
      <c r="S224">
        <f t="shared" si="62"/>
        <v>27.24</v>
      </c>
      <c r="T224">
        <f t="shared" si="63"/>
        <v>13.8</v>
      </c>
      <c r="U224">
        <f t="shared" si="64"/>
        <v>21.3</v>
      </c>
      <c r="V224">
        <f t="shared" si="65"/>
        <v>6.3</v>
      </c>
      <c r="W224">
        <f t="shared" si="66"/>
        <v>55.5</v>
      </c>
      <c r="X224">
        <f t="shared" si="67"/>
        <v>81.3</v>
      </c>
      <c r="Y224">
        <f t="shared" si="68"/>
        <v>37.4</v>
      </c>
      <c r="Z224">
        <f t="shared" si="69"/>
        <v>0</v>
      </c>
      <c r="AA224">
        <f t="shared" si="70"/>
        <v>1.18</v>
      </c>
      <c r="AB224">
        <f t="shared" si="71"/>
        <v>8.0500000000000007</v>
      </c>
      <c r="AC224">
        <f t="shared" si="73"/>
        <v>4.2999999999999997E-2</v>
      </c>
      <c r="AD224">
        <f t="shared" si="74"/>
        <v>8.7999999999999995E-2</v>
      </c>
      <c r="AE224">
        <f t="shared" si="77"/>
        <v>0</v>
      </c>
      <c r="AF224">
        <f t="shared" si="78"/>
        <v>0</v>
      </c>
      <c r="AG224">
        <f t="shared" si="79"/>
        <v>0</v>
      </c>
      <c r="AH224" s="14">
        <f t="shared" si="75"/>
        <v>0.94699999999999995</v>
      </c>
      <c r="AI224" s="14">
        <f t="shared" si="76"/>
        <v>1.585</v>
      </c>
      <c r="AK224" s="5">
        <v>28.48</v>
      </c>
      <c r="AL224" s="5"/>
      <c r="AM224" s="5"/>
      <c r="AN224" s="5"/>
    </row>
    <row r="225" spans="1:40" x14ac:dyDescent="0.25">
      <c r="A225" s="3">
        <v>221</v>
      </c>
      <c r="B225" s="4">
        <v>24</v>
      </c>
      <c r="C225" s="4">
        <v>286.61250000000001</v>
      </c>
      <c r="D225" s="4">
        <v>16.054333333333332</v>
      </c>
      <c r="E225" s="4">
        <v>24.195</v>
      </c>
      <c r="F225" s="4">
        <v>8.1199999999999992</v>
      </c>
      <c r="G225" s="4">
        <v>46.941666666666656</v>
      </c>
      <c r="H225" s="4">
        <v>68.099999999999994</v>
      </c>
      <c r="I225" s="4">
        <v>25.3</v>
      </c>
      <c r="J225" s="4">
        <v>0</v>
      </c>
      <c r="K225" s="4">
        <v>1.0500000000000005</v>
      </c>
      <c r="L225" s="4">
        <v>5.54</v>
      </c>
      <c r="M225" s="4">
        <v>0.04</v>
      </c>
      <c r="N225" s="4">
        <v>8.5999999999999993E-2</v>
      </c>
      <c r="O225" s="4">
        <v>0</v>
      </c>
      <c r="Q225">
        <f t="shared" si="72"/>
        <v>221</v>
      </c>
      <c r="R225">
        <f t="shared" si="61"/>
        <v>24</v>
      </c>
      <c r="S225">
        <f t="shared" si="62"/>
        <v>24.76</v>
      </c>
      <c r="T225">
        <f t="shared" si="63"/>
        <v>16.100000000000001</v>
      </c>
      <c r="U225">
        <f t="shared" si="64"/>
        <v>24.2</v>
      </c>
      <c r="V225">
        <f t="shared" si="65"/>
        <v>8.1</v>
      </c>
      <c r="W225">
        <f t="shared" si="66"/>
        <v>46.9</v>
      </c>
      <c r="X225">
        <f t="shared" si="67"/>
        <v>68.099999999999994</v>
      </c>
      <c r="Y225">
        <f t="shared" si="68"/>
        <v>25.3</v>
      </c>
      <c r="Z225">
        <f t="shared" si="69"/>
        <v>0</v>
      </c>
      <c r="AA225">
        <f t="shared" si="70"/>
        <v>1.05</v>
      </c>
      <c r="AB225">
        <f t="shared" si="71"/>
        <v>5.54</v>
      </c>
      <c r="AC225">
        <f t="shared" si="73"/>
        <v>0.04</v>
      </c>
      <c r="AD225">
        <f t="shared" si="74"/>
        <v>8.5999999999999993E-2</v>
      </c>
      <c r="AE225">
        <f t="shared" si="77"/>
        <v>0</v>
      </c>
      <c r="AF225">
        <f t="shared" si="78"/>
        <v>0</v>
      </c>
      <c r="AG225">
        <f t="shared" si="79"/>
        <v>0</v>
      </c>
      <c r="AH225" s="14">
        <f t="shared" si="75"/>
        <v>0.76400000000000001</v>
      </c>
      <c r="AI225" s="14">
        <f t="shared" si="76"/>
        <v>2.2559999999999998</v>
      </c>
      <c r="AK225" s="5">
        <v>28.29</v>
      </c>
      <c r="AL225" s="5"/>
      <c r="AM225" s="5"/>
      <c r="AN225" s="5"/>
    </row>
    <row r="226" spans="1:40" x14ac:dyDescent="0.25">
      <c r="A226" s="3">
        <v>222</v>
      </c>
      <c r="B226" s="4">
        <v>24</v>
      </c>
      <c r="C226" s="4">
        <v>188.20416666666668</v>
      </c>
      <c r="D226" s="4">
        <v>14.583541666666669</v>
      </c>
      <c r="E226" s="4">
        <v>22.513000000000002</v>
      </c>
      <c r="F226" s="4">
        <v>9.4350000000000005</v>
      </c>
      <c r="G226" s="4">
        <v>56.82500000000001</v>
      </c>
      <c r="H226" s="4">
        <v>71.400000000000006</v>
      </c>
      <c r="I226" s="4">
        <v>42.9</v>
      </c>
      <c r="J226" s="4">
        <v>0</v>
      </c>
      <c r="K226" s="4">
        <v>0.98541666666666672</v>
      </c>
      <c r="L226" s="4">
        <v>6.54</v>
      </c>
      <c r="M226" s="4">
        <v>3.6999999999999998E-2</v>
      </c>
      <c r="N226" s="4">
        <v>8.4000000000000005E-2</v>
      </c>
      <c r="O226" s="4">
        <v>0</v>
      </c>
      <c r="Q226">
        <f t="shared" si="72"/>
        <v>222</v>
      </c>
      <c r="R226">
        <f t="shared" si="61"/>
        <v>24</v>
      </c>
      <c r="S226">
        <f t="shared" si="62"/>
        <v>16.260000000000002</v>
      </c>
      <c r="T226">
        <f t="shared" si="63"/>
        <v>14.6</v>
      </c>
      <c r="U226">
        <f t="shared" si="64"/>
        <v>22.5</v>
      </c>
      <c r="V226">
        <f t="shared" si="65"/>
        <v>9.4</v>
      </c>
      <c r="W226">
        <f t="shared" si="66"/>
        <v>56.8</v>
      </c>
      <c r="X226">
        <f t="shared" si="67"/>
        <v>71.400000000000006</v>
      </c>
      <c r="Y226">
        <f t="shared" si="68"/>
        <v>42.9</v>
      </c>
      <c r="Z226">
        <f t="shared" si="69"/>
        <v>0</v>
      </c>
      <c r="AA226">
        <f t="shared" si="70"/>
        <v>0.99</v>
      </c>
      <c r="AB226">
        <f t="shared" si="71"/>
        <v>6.54</v>
      </c>
      <c r="AC226">
        <f t="shared" si="73"/>
        <v>3.6999999999999998E-2</v>
      </c>
      <c r="AD226">
        <f t="shared" si="74"/>
        <v>8.4000000000000005E-2</v>
      </c>
      <c r="AE226">
        <f t="shared" si="77"/>
        <v>0</v>
      </c>
      <c r="AF226">
        <f t="shared" si="78"/>
        <v>0</v>
      </c>
      <c r="AG226">
        <f t="shared" si="79"/>
        <v>0</v>
      </c>
      <c r="AH226" s="14">
        <f t="shared" si="75"/>
        <v>1.169</v>
      </c>
      <c r="AI226" s="14">
        <f t="shared" si="76"/>
        <v>1.556</v>
      </c>
      <c r="AK226" s="5">
        <v>28.11</v>
      </c>
      <c r="AL226" s="5"/>
      <c r="AM226" s="5"/>
      <c r="AN226" s="5"/>
    </row>
    <row r="227" spans="1:40" x14ac:dyDescent="0.25">
      <c r="A227" s="3">
        <v>223</v>
      </c>
      <c r="B227" s="4">
        <v>24</v>
      </c>
      <c r="C227" s="4">
        <v>238.33333333333337</v>
      </c>
      <c r="D227" s="4">
        <v>15.149166666666671</v>
      </c>
      <c r="E227" s="4">
        <v>22.154</v>
      </c>
      <c r="F227" s="4">
        <v>9.0399999999999991</v>
      </c>
      <c r="G227" s="4">
        <v>52.854166666666657</v>
      </c>
      <c r="H227" s="4">
        <v>68.099999999999994</v>
      </c>
      <c r="I227" s="4">
        <v>35.299999999999997</v>
      </c>
      <c r="J227" s="4">
        <v>0</v>
      </c>
      <c r="K227" s="4">
        <v>0.83958333333333346</v>
      </c>
      <c r="L227" s="4">
        <v>5.03</v>
      </c>
      <c r="M227" s="4">
        <v>3.4000000000000002E-2</v>
      </c>
      <c r="N227" s="4">
        <v>8.2000000000000003E-2</v>
      </c>
      <c r="O227" s="4">
        <v>0</v>
      </c>
      <c r="Q227">
        <f t="shared" si="72"/>
        <v>223</v>
      </c>
      <c r="R227">
        <f t="shared" si="61"/>
        <v>24</v>
      </c>
      <c r="S227">
        <f t="shared" si="62"/>
        <v>20.59</v>
      </c>
      <c r="T227">
        <f t="shared" si="63"/>
        <v>15.1</v>
      </c>
      <c r="U227">
        <f t="shared" si="64"/>
        <v>22.2</v>
      </c>
      <c r="V227">
        <f t="shared" si="65"/>
        <v>9</v>
      </c>
      <c r="W227">
        <f t="shared" si="66"/>
        <v>52.9</v>
      </c>
      <c r="X227">
        <f t="shared" si="67"/>
        <v>68.099999999999994</v>
      </c>
      <c r="Y227">
        <f t="shared" si="68"/>
        <v>35.299999999999997</v>
      </c>
      <c r="Z227">
        <f t="shared" si="69"/>
        <v>0</v>
      </c>
      <c r="AA227">
        <f t="shared" si="70"/>
        <v>0.84</v>
      </c>
      <c r="AB227">
        <f t="shared" si="71"/>
        <v>5.03</v>
      </c>
      <c r="AC227">
        <f t="shared" si="73"/>
        <v>3.4000000000000002E-2</v>
      </c>
      <c r="AD227">
        <f t="shared" si="74"/>
        <v>8.2000000000000003E-2</v>
      </c>
      <c r="AE227">
        <f t="shared" si="77"/>
        <v>0</v>
      </c>
      <c r="AF227">
        <f t="shared" si="78"/>
        <v>0</v>
      </c>
      <c r="AG227">
        <f t="shared" si="79"/>
        <v>0</v>
      </c>
      <c r="AH227" s="14">
        <f t="shared" si="75"/>
        <v>0.94499999999999995</v>
      </c>
      <c r="AI227" s="14">
        <f t="shared" si="76"/>
        <v>1.732</v>
      </c>
      <c r="AK227" s="5">
        <v>27.92</v>
      </c>
      <c r="AL227" s="5"/>
      <c r="AM227" s="5"/>
      <c r="AN227" s="5"/>
    </row>
    <row r="228" spans="1:40" x14ac:dyDescent="0.25">
      <c r="A228" s="3">
        <v>224</v>
      </c>
      <c r="B228" s="4">
        <v>24</v>
      </c>
      <c r="C228" s="4">
        <v>197.40416666666661</v>
      </c>
      <c r="D228" s="4">
        <v>14.329583333333334</v>
      </c>
      <c r="E228" s="4">
        <v>21.199000000000002</v>
      </c>
      <c r="F228" s="4">
        <v>8.6180000000000003</v>
      </c>
      <c r="G228" s="4">
        <v>58.637499999999982</v>
      </c>
      <c r="H228" s="4">
        <v>72.599999999999994</v>
      </c>
      <c r="I228" s="4">
        <v>37.6</v>
      </c>
      <c r="J228" s="4">
        <v>0.4</v>
      </c>
      <c r="K228" s="4">
        <v>0.90333333333333343</v>
      </c>
      <c r="L228" s="4">
        <v>5.03</v>
      </c>
      <c r="M228" s="4">
        <v>3.2000000000000001E-2</v>
      </c>
      <c r="N228" s="4">
        <v>0.08</v>
      </c>
      <c r="O228" s="4">
        <v>0</v>
      </c>
      <c r="Q228">
        <f t="shared" si="72"/>
        <v>224</v>
      </c>
      <c r="R228">
        <f t="shared" si="61"/>
        <v>24</v>
      </c>
      <c r="S228">
        <f t="shared" si="62"/>
        <v>17.059999999999999</v>
      </c>
      <c r="T228">
        <f t="shared" si="63"/>
        <v>14.3</v>
      </c>
      <c r="U228">
        <f t="shared" si="64"/>
        <v>21.2</v>
      </c>
      <c r="V228">
        <f t="shared" si="65"/>
        <v>8.6</v>
      </c>
      <c r="W228">
        <f t="shared" si="66"/>
        <v>58.6</v>
      </c>
      <c r="X228">
        <f t="shared" si="67"/>
        <v>72.599999999999994</v>
      </c>
      <c r="Y228">
        <f t="shared" si="68"/>
        <v>37.6</v>
      </c>
      <c r="Z228">
        <f t="shared" si="69"/>
        <v>0.4</v>
      </c>
      <c r="AA228">
        <f t="shared" si="70"/>
        <v>0.9</v>
      </c>
      <c r="AB228">
        <f t="shared" si="71"/>
        <v>5.03</v>
      </c>
      <c r="AC228">
        <f t="shared" si="73"/>
        <v>3.2000000000000001E-2</v>
      </c>
      <c r="AD228">
        <f t="shared" si="74"/>
        <v>0.08</v>
      </c>
      <c r="AE228">
        <f t="shared" si="77"/>
        <v>0</v>
      </c>
      <c r="AF228">
        <f t="shared" si="78"/>
        <v>0.4</v>
      </c>
      <c r="AG228">
        <f t="shared" si="79"/>
        <v>0.4</v>
      </c>
      <c r="AH228" s="14">
        <f t="shared" si="75"/>
        <v>0.94599999999999995</v>
      </c>
      <c r="AI228" s="14">
        <f t="shared" si="76"/>
        <v>1.57</v>
      </c>
      <c r="AK228" s="5">
        <v>27.72</v>
      </c>
      <c r="AL228" s="5"/>
      <c r="AM228" s="5"/>
      <c r="AN228" s="5"/>
    </row>
    <row r="229" spans="1:40" x14ac:dyDescent="0.25">
      <c r="A229" s="3">
        <v>225</v>
      </c>
      <c r="B229" s="4">
        <v>24</v>
      </c>
      <c r="C229" s="4">
        <v>159.75833333333333</v>
      </c>
      <c r="D229" s="4">
        <v>13.849500000000001</v>
      </c>
      <c r="E229" s="4">
        <v>19.175000000000001</v>
      </c>
      <c r="F229" s="4">
        <v>9.3119999999999994</v>
      </c>
      <c r="G229" s="4">
        <v>63.79999999999999</v>
      </c>
      <c r="H229" s="4">
        <v>80</v>
      </c>
      <c r="I229" s="4">
        <v>48.9</v>
      </c>
      <c r="J229" s="4">
        <v>0.60000000000000009</v>
      </c>
      <c r="K229" s="4">
        <v>0.86000000000000021</v>
      </c>
      <c r="L229" s="4">
        <v>6.54</v>
      </c>
      <c r="M229" s="4">
        <v>3.1E-2</v>
      </c>
      <c r="N229" s="4">
        <v>7.9000000000000001E-2</v>
      </c>
      <c r="O229" s="4">
        <v>0</v>
      </c>
      <c r="Q229">
        <f t="shared" si="72"/>
        <v>225</v>
      </c>
      <c r="R229">
        <f t="shared" si="61"/>
        <v>24</v>
      </c>
      <c r="S229">
        <f t="shared" si="62"/>
        <v>13.8</v>
      </c>
      <c r="T229">
        <f t="shared" si="63"/>
        <v>13.8</v>
      </c>
      <c r="U229">
        <f t="shared" si="64"/>
        <v>19.2</v>
      </c>
      <c r="V229">
        <f t="shared" si="65"/>
        <v>9.3000000000000007</v>
      </c>
      <c r="W229">
        <f t="shared" si="66"/>
        <v>63.8</v>
      </c>
      <c r="X229">
        <f t="shared" si="67"/>
        <v>80</v>
      </c>
      <c r="Y229">
        <f t="shared" si="68"/>
        <v>48.9</v>
      </c>
      <c r="Z229">
        <f t="shared" si="69"/>
        <v>0.6</v>
      </c>
      <c r="AA229">
        <f t="shared" si="70"/>
        <v>0.86</v>
      </c>
      <c r="AB229">
        <f t="shared" si="71"/>
        <v>6.54</v>
      </c>
      <c r="AC229">
        <f t="shared" si="73"/>
        <v>3.1E-2</v>
      </c>
      <c r="AD229">
        <f t="shared" si="74"/>
        <v>7.9000000000000001E-2</v>
      </c>
      <c r="AE229">
        <f t="shared" si="77"/>
        <v>0</v>
      </c>
      <c r="AF229">
        <f t="shared" si="78"/>
        <v>0.6</v>
      </c>
      <c r="AG229">
        <f t="shared" si="79"/>
        <v>0.6</v>
      </c>
      <c r="AH229" s="14">
        <f t="shared" si="75"/>
        <v>1.0880000000000001</v>
      </c>
      <c r="AI229" s="14">
        <f t="shared" si="76"/>
        <v>1.137</v>
      </c>
      <c r="AK229" s="5">
        <v>27.52</v>
      </c>
      <c r="AL229" s="5"/>
      <c r="AM229" s="5"/>
      <c r="AN229" s="5"/>
    </row>
    <row r="230" spans="1:40" x14ac:dyDescent="0.25">
      <c r="A230" s="3">
        <v>226</v>
      </c>
      <c r="B230" s="4">
        <v>24</v>
      </c>
      <c r="C230" s="4">
        <v>176.01666666666665</v>
      </c>
      <c r="D230" s="4">
        <v>12.165166666666664</v>
      </c>
      <c r="E230" s="4">
        <v>19.007999999999999</v>
      </c>
      <c r="F230" s="4">
        <v>8.0950000000000006</v>
      </c>
      <c r="G230" s="4">
        <v>77.570833333333326</v>
      </c>
      <c r="H230" s="4">
        <v>90.3</v>
      </c>
      <c r="I230" s="4">
        <v>54.5</v>
      </c>
      <c r="J230" s="4">
        <v>5.8</v>
      </c>
      <c r="K230" s="4">
        <v>0.71333333333333326</v>
      </c>
      <c r="L230" s="4">
        <v>6.54</v>
      </c>
      <c r="M230" s="4">
        <v>3.5999999999999997E-2</v>
      </c>
      <c r="N230" s="4">
        <v>7.1999999999999995E-2</v>
      </c>
      <c r="O230" s="4">
        <v>0</v>
      </c>
      <c r="Q230">
        <f t="shared" si="72"/>
        <v>226</v>
      </c>
      <c r="R230">
        <f t="shared" si="61"/>
        <v>24</v>
      </c>
      <c r="S230">
        <f t="shared" si="62"/>
        <v>15.21</v>
      </c>
      <c r="T230">
        <f t="shared" si="63"/>
        <v>12.2</v>
      </c>
      <c r="U230">
        <f t="shared" si="64"/>
        <v>19</v>
      </c>
      <c r="V230">
        <f t="shared" si="65"/>
        <v>8.1</v>
      </c>
      <c r="W230">
        <f t="shared" si="66"/>
        <v>77.599999999999994</v>
      </c>
      <c r="X230">
        <f t="shared" si="67"/>
        <v>90.3</v>
      </c>
      <c r="Y230">
        <f t="shared" si="68"/>
        <v>54.5</v>
      </c>
      <c r="Z230">
        <f t="shared" si="69"/>
        <v>5.8</v>
      </c>
      <c r="AA230">
        <f t="shared" si="70"/>
        <v>0.71</v>
      </c>
      <c r="AB230">
        <f t="shared" si="71"/>
        <v>6.54</v>
      </c>
      <c r="AC230">
        <f t="shared" si="73"/>
        <v>3.5999999999999997E-2</v>
      </c>
      <c r="AD230">
        <f t="shared" si="74"/>
        <v>7.1999999999999995E-2</v>
      </c>
      <c r="AE230">
        <f t="shared" si="77"/>
        <v>0</v>
      </c>
      <c r="AF230">
        <f t="shared" si="78"/>
        <v>5.8</v>
      </c>
      <c r="AG230">
        <f t="shared" si="79"/>
        <v>5.8</v>
      </c>
      <c r="AH230" s="14">
        <f t="shared" si="75"/>
        <v>1.1970000000000001</v>
      </c>
      <c r="AI230" s="14">
        <f t="shared" si="76"/>
        <v>0.999</v>
      </c>
      <c r="AK230" s="5">
        <v>27.32</v>
      </c>
      <c r="AL230" s="5"/>
      <c r="AM230" s="5"/>
      <c r="AN230" s="5"/>
    </row>
    <row r="231" spans="1:40" x14ac:dyDescent="0.25">
      <c r="A231" s="3">
        <v>227</v>
      </c>
      <c r="B231" s="4">
        <v>24</v>
      </c>
      <c r="C231" s="4">
        <v>309.81666666666661</v>
      </c>
      <c r="D231" s="4">
        <v>14.57133333333333</v>
      </c>
      <c r="E231" s="4">
        <v>22.632999999999999</v>
      </c>
      <c r="F231" s="4">
        <v>7.1669999999999998</v>
      </c>
      <c r="G231" s="4">
        <v>64.683333333333351</v>
      </c>
      <c r="H231" s="4">
        <v>90.5</v>
      </c>
      <c r="I231" s="4">
        <v>40.200000000000003</v>
      </c>
      <c r="J231" s="4">
        <v>0</v>
      </c>
      <c r="K231" s="4">
        <v>0.79541666666666666</v>
      </c>
      <c r="L231" s="4">
        <v>5.03</v>
      </c>
      <c r="M231" s="4">
        <v>3.6999999999999998E-2</v>
      </c>
      <c r="N231" s="4">
        <v>7.4999999999999997E-2</v>
      </c>
      <c r="O231" s="4">
        <v>0</v>
      </c>
      <c r="Q231">
        <f t="shared" si="72"/>
        <v>227</v>
      </c>
      <c r="R231">
        <f t="shared" si="61"/>
        <v>24</v>
      </c>
      <c r="S231">
        <f t="shared" si="62"/>
        <v>26.77</v>
      </c>
      <c r="T231">
        <f t="shared" si="63"/>
        <v>14.6</v>
      </c>
      <c r="U231">
        <f t="shared" si="64"/>
        <v>22.6</v>
      </c>
      <c r="V231">
        <f t="shared" si="65"/>
        <v>7.2</v>
      </c>
      <c r="W231">
        <f t="shared" si="66"/>
        <v>64.7</v>
      </c>
      <c r="X231">
        <f t="shared" si="67"/>
        <v>90.5</v>
      </c>
      <c r="Y231">
        <f t="shared" si="68"/>
        <v>40.200000000000003</v>
      </c>
      <c r="Z231">
        <f t="shared" si="69"/>
        <v>0</v>
      </c>
      <c r="AA231">
        <f t="shared" si="70"/>
        <v>0.8</v>
      </c>
      <c r="AB231">
        <f t="shared" si="71"/>
        <v>5.03</v>
      </c>
      <c r="AC231">
        <f t="shared" si="73"/>
        <v>3.6999999999999998E-2</v>
      </c>
      <c r="AD231">
        <f t="shared" si="74"/>
        <v>7.4999999999999997E-2</v>
      </c>
      <c r="AE231">
        <f t="shared" si="77"/>
        <v>0</v>
      </c>
      <c r="AF231">
        <f t="shared" si="78"/>
        <v>0</v>
      </c>
      <c r="AG231">
        <f t="shared" si="79"/>
        <v>0</v>
      </c>
      <c r="AH231" s="14">
        <f t="shared" si="75"/>
        <v>1.1020000000000001</v>
      </c>
      <c r="AI231" s="14">
        <f t="shared" si="76"/>
        <v>1.639</v>
      </c>
      <c r="AK231" s="5">
        <v>27.11</v>
      </c>
      <c r="AL231" s="5"/>
      <c r="AM231" s="5"/>
      <c r="AN231" s="5"/>
    </row>
    <row r="232" spans="1:40" x14ac:dyDescent="0.25">
      <c r="A232" s="3">
        <v>228</v>
      </c>
      <c r="B232" s="4">
        <v>24</v>
      </c>
      <c r="C232" s="4">
        <v>220.42916666666659</v>
      </c>
      <c r="D232" s="4">
        <v>15.920875000000001</v>
      </c>
      <c r="E232" s="4">
        <v>23.640999999999998</v>
      </c>
      <c r="F232" s="4">
        <v>9.0640000000000001</v>
      </c>
      <c r="G232" s="4">
        <v>53.845833333333339</v>
      </c>
      <c r="H232" s="4">
        <v>71.8</v>
      </c>
      <c r="I232" s="4">
        <v>32.4</v>
      </c>
      <c r="J232" s="4">
        <v>0</v>
      </c>
      <c r="K232" s="4">
        <v>0.79749999999999999</v>
      </c>
      <c r="L232" s="4">
        <v>5.54</v>
      </c>
      <c r="M232" s="4">
        <v>3.4000000000000002E-2</v>
      </c>
      <c r="N232" s="4">
        <v>7.6999999999999999E-2</v>
      </c>
      <c r="O232" s="4">
        <v>0</v>
      </c>
      <c r="Q232">
        <f t="shared" si="72"/>
        <v>228</v>
      </c>
      <c r="R232">
        <f t="shared" si="61"/>
        <v>24</v>
      </c>
      <c r="S232">
        <f t="shared" si="62"/>
        <v>19.05</v>
      </c>
      <c r="T232">
        <f t="shared" si="63"/>
        <v>15.9</v>
      </c>
      <c r="U232">
        <f t="shared" si="64"/>
        <v>23.6</v>
      </c>
      <c r="V232">
        <f t="shared" si="65"/>
        <v>9.1</v>
      </c>
      <c r="W232">
        <f t="shared" si="66"/>
        <v>53.8</v>
      </c>
      <c r="X232">
        <f t="shared" si="67"/>
        <v>71.8</v>
      </c>
      <c r="Y232">
        <f t="shared" si="68"/>
        <v>32.4</v>
      </c>
      <c r="Z232">
        <f t="shared" si="69"/>
        <v>0</v>
      </c>
      <c r="AA232">
        <f t="shared" si="70"/>
        <v>0.8</v>
      </c>
      <c r="AB232">
        <f t="shared" si="71"/>
        <v>5.54</v>
      </c>
      <c r="AC232">
        <f t="shared" si="73"/>
        <v>3.4000000000000002E-2</v>
      </c>
      <c r="AD232">
        <f t="shared" si="74"/>
        <v>7.6999999999999999E-2</v>
      </c>
      <c r="AE232">
        <f t="shared" si="77"/>
        <v>0</v>
      </c>
      <c r="AF232">
        <f t="shared" si="78"/>
        <v>0</v>
      </c>
      <c r="AG232">
        <f t="shared" si="79"/>
        <v>0</v>
      </c>
      <c r="AH232" s="14">
        <f t="shared" si="75"/>
        <v>0.94399999999999995</v>
      </c>
      <c r="AI232" s="14">
        <f t="shared" si="76"/>
        <v>1.97</v>
      </c>
      <c r="AK232" s="5">
        <v>26.9</v>
      </c>
      <c r="AL232" s="5"/>
      <c r="AM232" s="5"/>
      <c r="AN232" s="5"/>
    </row>
    <row r="233" spans="1:40" x14ac:dyDescent="0.25">
      <c r="A233" s="3">
        <v>229</v>
      </c>
      <c r="B233" s="4">
        <v>24</v>
      </c>
      <c r="C233" s="4">
        <v>58.17499999999999</v>
      </c>
      <c r="D233" s="4">
        <v>9.7095416666666665</v>
      </c>
      <c r="E233" s="4">
        <v>12.170999999999999</v>
      </c>
      <c r="F233" s="4">
        <v>6.5350000000000001</v>
      </c>
      <c r="G233" s="4">
        <v>91.083333333333329</v>
      </c>
      <c r="H233" s="4">
        <v>98.5</v>
      </c>
      <c r="I233" s="4">
        <v>68.400000000000006</v>
      </c>
      <c r="J233" s="4">
        <v>16.400000000000002</v>
      </c>
      <c r="K233" s="4">
        <v>0.20916666666666664</v>
      </c>
      <c r="L233" s="4">
        <v>4.03</v>
      </c>
      <c r="M233" s="4">
        <v>0.04</v>
      </c>
      <c r="N233" s="4">
        <v>6.9000000000000006E-2</v>
      </c>
      <c r="O233" s="4">
        <v>0</v>
      </c>
      <c r="Q233">
        <f t="shared" si="72"/>
        <v>229</v>
      </c>
      <c r="R233">
        <f t="shared" si="61"/>
        <v>24</v>
      </c>
      <c r="S233">
        <f t="shared" si="62"/>
        <v>5.03</v>
      </c>
      <c r="T233">
        <f t="shared" si="63"/>
        <v>9.6999999999999993</v>
      </c>
      <c r="U233">
        <f t="shared" si="64"/>
        <v>12.2</v>
      </c>
      <c r="V233">
        <f t="shared" si="65"/>
        <v>6.5</v>
      </c>
      <c r="W233">
        <f t="shared" si="66"/>
        <v>91.1</v>
      </c>
      <c r="X233">
        <f t="shared" si="67"/>
        <v>98.5</v>
      </c>
      <c r="Y233">
        <f t="shared" si="68"/>
        <v>68.400000000000006</v>
      </c>
      <c r="Z233">
        <f t="shared" si="69"/>
        <v>16.399999999999999</v>
      </c>
      <c r="AA233">
        <f t="shared" si="70"/>
        <v>0.21</v>
      </c>
      <c r="AB233">
        <f t="shared" si="71"/>
        <v>4.03</v>
      </c>
      <c r="AC233">
        <f t="shared" si="73"/>
        <v>0.04</v>
      </c>
      <c r="AD233">
        <f t="shared" si="74"/>
        <v>6.9000000000000006E-2</v>
      </c>
      <c r="AE233">
        <f t="shared" si="77"/>
        <v>0</v>
      </c>
      <c r="AF233">
        <f t="shared" si="78"/>
        <v>16.399999999999999</v>
      </c>
      <c r="AG233">
        <f t="shared" si="79"/>
        <v>16.399999999999999</v>
      </c>
      <c r="AH233" s="14">
        <f t="shared" si="75"/>
        <v>0.97199999999999998</v>
      </c>
      <c r="AI233" s="14">
        <f t="shared" si="76"/>
        <v>0.44900000000000001</v>
      </c>
      <c r="AK233" s="5">
        <v>26.7</v>
      </c>
      <c r="AL233" s="5"/>
      <c r="AM233" s="5"/>
      <c r="AN233" s="5"/>
    </row>
    <row r="234" spans="1:40" x14ac:dyDescent="0.25">
      <c r="A234" s="3">
        <v>230</v>
      </c>
      <c r="B234" s="4">
        <v>24</v>
      </c>
      <c r="C234" s="4">
        <v>292.2208333333333</v>
      </c>
      <c r="D234" s="4">
        <v>13.297874999999999</v>
      </c>
      <c r="E234" s="4">
        <v>20.055</v>
      </c>
      <c r="F234" s="4">
        <v>6.5090000000000003</v>
      </c>
      <c r="G234" s="4">
        <v>75.762500000000003</v>
      </c>
      <c r="H234" s="4">
        <v>99.3</v>
      </c>
      <c r="I234" s="4">
        <v>48.1</v>
      </c>
      <c r="J234" s="4">
        <v>0.4</v>
      </c>
      <c r="K234" s="4">
        <v>0.58708333333333329</v>
      </c>
      <c r="L234" s="4">
        <v>4.53</v>
      </c>
      <c r="M234" s="4">
        <v>4.2999999999999997E-2</v>
      </c>
      <c r="N234" s="4">
        <v>7.0000000000000007E-2</v>
      </c>
      <c r="O234" s="4">
        <v>0</v>
      </c>
      <c r="Q234">
        <f t="shared" si="72"/>
        <v>230</v>
      </c>
      <c r="R234">
        <f t="shared" si="61"/>
        <v>24</v>
      </c>
      <c r="S234">
        <f t="shared" si="62"/>
        <v>25.25</v>
      </c>
      <c r="T234">
        <f t="shared" si="63"/>
        <v>13.3</v>
      </c>
      <c r="U234">
        <f t="shared" si="64"/>
        <v>20.100000000000001</v>
      </c>
      <c r="V234">
        <f t="shared" si="65"/>
        <v>6.5</v>
      </c>
      <c r="W234">
        <f t="shared" si="66"/>
        <v>75.8</v>
      </c>
      <c r="X234">
        <f t="shared" si="67"/>
        <v>99.3</v>
      </c>
      <c r="Y234">
        <f t="shared" si="68"/>
        <v>48.1</v>
      </c>
      <c r="Z234">
        <f t="shared" si="69"/>
        <v>0.4</v>
      </c>
      <c r="AA234">
        <f t="shared" si="70"/>
        <v>0.59</v>
      </c>
      <c r="AB234">
        <f t="shared" si="71"/>
        <v>4.53</v>
      </c>
      <c r="AC234">
        <f t="shared" si="73"/>
        <v>4.2999999999999997E-2</v>
      </c>
      <c r="AD234">
        <f t="shared" si="74"/>
        <v>7.0000000000000007E-2</v>
      </c>
      <c r="AE234">
        <f t="shared" si="77"/>
        <v>0</v>
      </c>
      <c r="AF234">
        <f t="shared" si="78"/>
        <v>0.4</v>
      </c>
      <c r="AG234">
        <f t="shared" si="79"/>
        <v>0.4</v>
      </c>
      <c r="AH234" s="14">
        <f t="shared" si="75"/>
        <v>1.131</v>
      </c>
      <c r="AI234" s="14">
        <f t="shared" si="76"/>
        <v>1.22</v>
      </c>
      <c r="AK234" s="5">
        <v>26.48</v>
      </c>
      <c r="AL234" s="5"/>
      <c r="AM234" s="5"/>
      <c r="AN234" s="5"/>
    </row>
    <row r="235" spans="1:40" x14ac:dyDescent="0.25">
      <c r="A235" s="3">
        <v>231</v>
      </c>
      <c r="B235" s="4">
        <v>24</v>
      </c>
      <c r="C235" s="4">
        <v>232.39583333333326</v>
      </c>
      <c r="D235" s="4">
        <v>14.293749999999998</v>
      </c>
      <c r="E235" s="4">
        <v>19.413</v>
      </c>
      <c r="F235" s="4">
        <v>8.0449999999999999</v>
      </c>
      <c r="G235" s="4">
        <v>56.216666666666661</v>
      </c>
      <c r="H235" s="4">
        <v>79.8</v>
      </c>
      <c r="I235" s="4">
        <v>34.299999999999997</v>
      </c>
      <c r="J235" s="4">
        <v>0</v>
      </c>
      <c r="K235" s="4">
        <v>1.7404166666666667</v>
      </c>
      <c r="L235" s="4">
        <v>9.06</v>
      </c>
      <c r="M235" s="4">
        <v>4.2999999999999997E-2</v>
      </c>
      <c r="N235" s="4">
        <v>6.9000000000000006E-2</v>
      </c>
      <c r="O235" s="4">
        <v>0</v>
      </c>
      <c r="Q235">
        <f t="shared" si="72"/>
        <v>231</v>
      </c>
      <c r="R235">
        <f t="shared" si="61"/>
        <v>24</v>
      </c>
      <c r="S235">
        <f t="shared" si="62"/>
        <v>20.079999999999998</v>
      </c>
      <c r="T235">
        <f t="shared" si="63"/>
        <v>14.3</v>
      </c>
      <c r="U235">
        <f t="shared" si="64"/>
        <v>19.399999999999999</v>
      </c>
      <c r="V235">
        <f t="shared" si="65"/>
        <v>8</v>
      </c>
      <c r="W235">
        <f t="shared" si="66"/>
        <v>56.2</v>
      </c>
      <c r="X235">
        <f t="shared" si="67"/>
        <v>79.8</v>
      </c>
      <c r="Y235">
        <f t="shared" si="68"/>
        <v>34.299999999999997</v>
      </c>
      <c r="Z235">
        <f t="shared" si="69"/>
        <v>0</v>
      </c>
      <c r="AA235">
        <f t="shared" si="70"/>
        <v>1.74</v>
      </c>
      <c r="AB235">
        <f t="shared" si="71"/>
        <v>9.06</v>
      </c>
      <c r="AC235">
        <f t="shared" si="73"/>
        <v>4.2999999999999997E-2</v>
      </c>
      <c r="AD235">
        <f t="shared" si="74"/>
        <v>6.9000000000000006E-2</v>
      </c>
      <c r="AE235">
        <f t="shared" si="77"/>
        <v>0</v>
      </c>
      <c r="AF235">
        <f t="shared" si="78"/>
        <v>0</v>
      </c>
      <c r="AG235">
        <f t="shared" si="79"/>
        <v>0</v>
      </c>
      <c r="AH235" s="14">
        <f t="shared" si="75"/>
        <v>0.77300000000000002</v>
      </c>
      <c r="AI235" s="14">
        <f t="shared" si="76"/>
        <v>1.4810000000000001</v>
      </c>
      <c r="AK235" s="5">
        <v>26.26</v>
      </c>
      <c r="AL235" s="5"/>
      <c r="AM235" s="5"/>
      <c r="AN235" s="5"/>
    </row>
    <row r="236" spans="1:40" x14ac:dyDescent="0.25">
      <c r="A236" s="3">
        <v>232</v>
      </c>
      <c r="B236" s="4">
        <v>24</v>
      </c>
      <c r="C236" s="4">
        <v>156.85416666666666</v>
      </c>
      <c r="D236" s="4">
        <v>11.909125000000001</v>
      </c>
      <c r="E236" s="4">
        <v>17.771999999999998</v>
      </c>
      <c r="F236" s="4">
        <v>6.1020000000000003</v>
      </c>
      <c r="G236" s="4">
        <v>55.795833333333327</v>
      </c>
      <c r="H236" s="4">
        <v>76.8</v>
      </c>
      <c r="I236" s="4">
        <v>45.2</v>
      </c>
      <c r="J236" s="4">
        <v>0</v>
      </c>
      <c r="K236" s="4">
        <v>0.75458333333333327</v>
      </c>
      <c r="L236" s="4">
        <v>6.04</v>
      </c>
      <c r="M236" s="4">
        <v>4.2000000000000003E-2</v>
      </c>
      <c r="N236" s="4">
        <v>6.9000000000000006E-2</v>
      </c>
      <c r="O236" s="4">
        <v>0</v>
      </c>
      <c r="Q236">
        <f t="shared" si="72"/>
        <v>232</v>
      </c>
      <c r="R236">
        <f t="shared" si="61"/>
        <v>24</v>
      </c>
      <c r="S236">
        <f t="shared" si="62"/>
        <v>13.55</v>
      </c>
      <c r="T236">
        <f t="shared" si="63"/>
        <v>11.9</v>
      </c>
      <c r="U236">
        <f t="shared" si="64"/>
        <v>17.8</v>
      </c>
      <c r="V236">
        <f t="shared" si="65"/>
        <v>6.1</v>
      </c>
      <c r="W236">
        <f t="shared" si="66"/>
        <v>55.8</v>
      </c>
      <c r="X236">
        <f t="shared" si="67"/>
        <v>76.8</v>
      </c>
      <c r="Y236">
        <f t="shared" si="68"/>
        <v>45.2</v>
      </c>
      <c r="Z236">
        <f t="shared" si="69"/>
        <v>0</v>
      </c>
      <c r="AA236">
        <f t="shared" si="70"/>
        <v>0.75</v>
      </c>
      <c r="AB236">
        <f t="shared" si="71"/>
        <v>6.04</v>
      </c>
      <c r="AC236">
        <f t="shared" si="73"/>
        <v>4.2000000000000003E-2</v>
      </c>
      <c r="AD236">
        <f t="shared" si="74"/>
        <v>6.9000000000000006E-2</v>
      </c>
      <c r="AE236">
        <f t="shared" si="77"/>
        <v>0</v>
      </c>
      <c r="AF236">
        <f t="shared" si="78"/>
        <v>0</v>
      </c>
      <c r="AG236">
        <f t="shared" si="79"/>
        <v>0</v>
      </c>
      <c r="AH236" s="14">
        <f t="shared" si="75"/>
        <v>0.92100000000000004</v>
      </c>
      <c r="AI236" s="14">
        <f t="shared" si="76"/>
        <v>1.117</v>
      </c>
      <c r="AK236" s="5">
        <v>26.05</v>
      </c>
      <c r="AL236" s="5"/>
      <c r="AM236" s="5"/>
      <c r="AN236" s="5"/>
    </row>
    <row r="237" spans="1:40" x14ac:dyDescent="0.25">
      <c r="A237" s="3">
        <v>233</v>
      </c>
      <c r="B237" s="4">
        <v>24</v>
      </c>
      <c r="C237" s="4">
        <v>208.35833333333332</v>
      </c>
      <c r="D237" s="4">
        <v>9.6599583333333321</v>
      </c>
      <c r="E237" s="4">
        <v>15.747999999999999</v>
      </c>
      <c r="F237" s="4">
        <v>4.4279999999999999</v>
      </c>
      <c r="G237" s="4">
        <v>73.629166666666663</v>
      </c>
      <c r="H237" s="4">
        <v>93.3</v>
      </c>
      <c r="I237" s="4">
        <v>51.4</v>
      </c>
      <c r="J237" s="4">
        <v>2.2000000000000002</v>
      </c>
      <c r="K237" s="4">
        <v>0.52416666666666656</v>
      </c>
      <c r="L237" s="4">
        <v>5.03</v>
      </c>
      <c r="M237" s="4">
        <v>4.3999999999999997E-2</v>
      </c>
      <c r="N237" s="4">
        <v>6.9000000000000006E-2</v>
      </c>
      <c r="O237" s="4">
        <v>0</v>
      </c>
      <c r="Q237">
        <f t="shared" si="72"/>
        <v>233</v>
      </c>
      <c r="R237">
        <f t="shared" si="61"/>
        <v>24</v>
      </c>
      <c r="S237">
        <f t="shared" si="62"/>
        <v>18</v>
      </c>
      <c r="T237">
        <f t="shared" si="63"/>
        <v>9.6999999999999993</v>
      </c>
      <c r="U237">
        <f t="shared" si="64"/>
        <v>15.7</v>
      </c>
      <c r="V237">
        <f t="shared" si="65"/>
        <v>4.4000000000000004</v>
      </c>
      <c r="W237">
        <f t="shared" si="66"/>
        <v>73.599999999999994</v>
      </c>
      <c r="X237">
        <f t="shared" si="67"/>
        <v>93.3</v>
      </c>
      <c r="Y237">
        <f t="shared" si="68"/>
        <v>51.4</v>
      </c>
      <c r="Z237">
        <f t="shared" si="69"/>
        <v>2.2000000000000002</v>
      </c>
      <c r="AA237">
        <f t="shared" si="70"/>
        <v>0.52</v>
      </c>
      <c r="AB237">
        <f t="shared" si="71"/>
        <v>5.03</v>
      </c>
      <c r="AC237">
        <f t="shared" si="73"/>
        <v>4.3999999999999997E-2</v>
      </c>
      <c r="AD237">
        <f t="shared" si="74"/>
        <v>6.9000000000000006E-2</v>
      </c>
      <c r="AE237">
        <f t="shared" si="77"/>
        <v>0</v>
      </c>
      <c r="AF237">
        <f t="shared" si="78"/>
        <v>2.2000000000000002</v>
      </c>
      <c r="AG237">
        <f t="shared" si="79"/>
        <v>2.2000000000000002</v>
      </c>
      <c r="AH237" s="14">
        <f t="shared" si="75"/>
        <v>0.91700000000000004</v>
      </c>
      <c r="AI237" s="14">
        <f t="shared" si="76"/>
        <v>0.86699999999999999</v>
      </c>
      <c r="AK237" s="5">
        <v>25.83</v>
      </c>
      <c r="AL237" s="5"/>
      <c r="AM237" s="5"/>
      <c r="AN237" s="5"/>
    </row>
    <row r="238" spans="1:40" x14ac:dyDescent="0.25">
      <c r="A238" s="3">
        <v>234</v>
      </c>
      <c r="B238" s="4">
        <v>24</v>
      </c>
      <c r="C238" s="4">
        <v>187.34166666666667</v>
      </c>
      <c r="D238" s="4">
        <v>8.9522499999999994</v>
      </c>
      <c r="E238" s="4">
        <v>14.146000000000001</v>
      </c>
      <c r="F238" s="4">
        <v>4.5839999999999996</v>
      </c>
      <c r="G238" s="4">
        <v>80.700000000000017</v>
      </c>
      <c r="H238" s="4">
        <v>93.8</v>
      </c>
      <c r="I238" s="4">
        <v>57.7</v>
      </c>
      <c r="J238" s="4">
        <v>2</v>
      </c>
      <c r="K238" s="4">
        <v>0.43999999999999995</v>
      </c>
      <c r="L238" s="4">
        <v>5.54</v>
      </c>
      <c r="M238" s="4">
        <v>4.4999999999999998E-2</v>
      </c>
      <c r="N238" s="4">
        <v>6.9000000000000006E-2</v>
      </c>
      <c r="O238" s="4">
        <v>0</v>
      </c>
      <c r="Q238">
        <f t="shared" si="72"/>
        <v>234</v>
      </c>
      <c r="R238">
        <f t="shared" si="61"/>
        <v>24</v>
      </c>
      <c r="S238">
        <f t="shared" si="62"/>
        <v>16.190000000000001</v>
      </c>
      <c r="T238">
        <f t="shared" si="63"/>
        <v>9</v>
      </c>
      <c r="U238">
        <f t="shared" si="64"/>
        <v>14.1</v>
      </c>
      <c r="V238">
        <f t="shared" si="65"/>
        <v>4.5999999999999996</v>
      </c>
      <c r="W238">
        <f t="shared" si="66"/>
        <v>80.7</v>
      </c>
      <c r="X238">
        <f t="shared" si="67"/>
        <v>93.8</v>
      </c>
      <c r="Y238">
        <f t="shared" si="68"/>
        <v>57.7</v>
      </c>
      <c r="Z238">
        <f t="shared" si="69"/>
        <v>2</v>
      </c>
      <c r="AA238">
        <f t="shared" si="70"/>
        <v>0.44</v>
      </c>
      <c r="AB238">
        <f t="shared" si="71"/>
        <v>5.54</v>
      </c>
      <c r="AC238">
        <f t="shared" si="73"/>
        <v>4.4999999999999998E-2</v>
      </c>
      <c r="AD238">
        <f t="shared" si="74"/>
        <v>6.9000000000000006E-2</v>
      </c>
      <c r="AE238">
        <f t="shared" si="77"/>
        <v>0</v>
      </c>
      <c r="AF238">
        <f t="shared" si="78"/>
        <v>2</v>
      </c>
      <c r="AG238">
        <f t="shared" si="79"/>
        <v>2</v>
      </c>
      <c r="AH238" s="14">
        <f t="shared" si="75"/>
        <v>0.92800000000000005</v>
      </c>
      <c r="AI238" s="14">
        <f t="shared" si="76"/>
        <v>0.68</v>
      </c>
      <c r="AK238" s="5">
        <v>25.61</v>
      </c>
      <c r="AL238" s="5"/>
      <c r="AM238" s="5"/>
      <c r="AN238" s="5"/>
    </row>
    <row r="239" spans="1:40" x14ac:dyDescent="0.25">
      <c r="A239" s="3">
        <v>235</v>
      </c>
      <c r="B239" s="4">
        <v>24</v>
      </c>
      <c r="C239" s="4">
        <v>181.5083333333333</v>
      </c>
      <c r="D239" s="4">
        <v>11.316833333333335</v>
      </c>
      <c r="E239" s="4">
        <v>16.152999999999999</v>
      </c>
      <c r="F239" s="4">
        <v>5.3849999999999998</v>
      </c>
      <c r="G239" s="4">
        <v>71.295833333333334</v>
      </c>
      <c r="H239" s="4">
        <v>93.9</v>
      </c>
      <c r="I239" s="4">
        <v>55.5</v>
      </c>
      <c r="J239" s="4">
        <v>0</v>
      </c>
      <c r="K239" s="4">
        <v>0.45999999999999996</v>
      </c>
      <c r="L239" s="4">
        <v>5.54</v>
      </c>
      <c r="M239" s="4">
        <v>4.3999999999999997E-2</v>
      </c>
      <c r="N239" s="4">
        <v>7.0000000000000007E-2</v>
      </c>
      <c r="O239" s="4">
        <v>0</v>
      </c>
      <c r="Q239">
        <f t="shared" si="72"/>
        <v>235</v>
      </c>
      <c r="R239">
        <f t="shared" si="61"/>
        <v>24</v>
      </c>
      <c r="S239">
        <f t="shared" si="62"/>
        <v>15.68</v>
      </c>
      <c r="T239">
        <f t="shared" si="63"/>
        <v>11.3</v>
      </c>
      <c r="U239">
        <f t="shared" si="64"/>
        <v>16.2</v>
      </c>
      <c r="V239">
        <f t="shared" si="65"/>
        <v>5.4</v>
      </c>
      <c r="W239">
        <f t="shared" si="66"/>
        <v>71.3</v>
      </c>
      <c r="X239">
        <f t="shared" si="67"/>
        <v>93.9</v>
      </c>
      <c r="Y239">
        <f t="shared" si="68"/>
        <v>55.5</v>
      </c>
      <c r="Z239">
        <f t="shared" si="69"/>
        <v>0</v>
      </c>
      <c r="AA239">
        <f t="shared" si="70"/>
        <v>0.46</v>
      </c>
      <c r="AB239">
        <f t="shared" si="71"/>
        <v>5.54</v>
      </c>
      <c r="AC239">
        <f t="shared" si="73"/>
        <v>4.3999999999999997E-2</v>
      </c>
      <c r="AD239">
        <f t="shared" si="74"/>
        <v>7.0000000000000007E-2</v>
      </c>
      <c r="AE239">
        <f t="shared" si="77"/>
        <v>0</v>
      </c>
      <c r="AF239">
        <f t="shared" si="78"/>
        <v>0</v>
      </c>
      <c r="AG239">
        <f t="shared" si="79"/>
        <v>0</v>
      </c>
      <c r="AH239" s="14">
        <f t="shared" si="75"/>
        <v>1.022</v>
      </c>
      <c r="AI239" s="14">
        <f t="shared" si="76"/>
        <v>0.81899999999999995</v>
      </c>
      <c r="AK239" s="5">
        <v>25.38</v>
      </c>
      <c r="AL239" s="5"/>
      <c r="AM239" s="5"/>
      <c r="AN239" s="5"/>
    </row>
    <row r="240" spans="1:40" x14ac:dyDescent="0.25">
      <c r="A240" s="3">
        <v>236</v>
      </c>
      <c r="B240" s="4">
        <v>24</v>
      </c>
      <c r="C240" s="4">
        <v>185.75416666666669</v>
      </c>
      <c r="D240" s="4">
        <v>12.688708333333336</v>
      </c>
      <c r="E240" s="4">
        <v>20.984000000000002</v>
      </c>
      <c r="F240" s="4">
        <v>5.6420000000000003</v>
      </c>
      <c r="G240" s="4">
        <v>68.983333333333334</v>
      </c>
      <c r="H240" s="4">
        <v>98.3</v>
      </c>
      <c r="I240" s="4">
        <v>40.700000000000003</v>
      </c>
      <c r="J240" s="4">
        <v>10.199999999999999</v>
      </c>
      <c r="K240" s="4">
        <v>1.1329166666666668</v>
      </c>
      <c r="L240" s="4">
        <v>8.0500000000000007</v>
      </c>
      <c r="M240" s="4">
        <v>4.4999999999999998E-2</v>
      </c>
      <c r="N240" s="4">
        <v>8.4000000000000005E-2</v>
      </c>
      <c r="O240" s="4">
        <v>0</v>
      </c>
      <c r="Q240">
        <f t="shared" si="72"/>
        <v>236</v>
      </c>
      <c r="R240">
        <f t="shared" si="61"/>
        <v>24</v>
      </c>
      <c r="S240">
        <f t="shared" si="62"/>
        <v>16.05</v>
      </c>
      <c r="T240">
        <f t="shared" si="63"/>
        <v>12.7</v>
      </c>
      <c r="U240">
        <f t="shared" si="64"/>
        <v>21</v>
      </c>
      <c r="V240">
        <f t="shared" si="65"/>
        <v>5.6</v>
      </c>
      <c r="W240">
        <f t="shared" si="66"/>
        <v>69</v>
      </c>
      <c r="X240">
        <f t="shared" si="67"/>
        <v>98.3</v>
      </c>
      <c r="Y240">
        <f t="shared" si="68"/>
        <v>40.700000000000003</v>
      </c>
      <c r="Z240">
        <f t="shared" si="69"/>
        <v>10.199999999999999</v>
      </c>
      <c r="AA240">
        <f t="shared" si="70"/>
        <v>1.1299999999999999</v>
      </c>
      <c r="AB240">
        <f t="shared" si="71"/>
        <v>8.0500000000000007</v>
      </c>
      <c r="AC240">
        <f t="shared" si="73"/>
        <v>4.4999999999999998E-2</v>
      </c>
      <c r="AD240">
        <f t="shared" si="74"/>
        <v>8.4000000000000005E-2</v>
      </c>
      <c r="AE240">
        <f t="shared" si="77"/>
        <v>0</v>
      </c>
      <c r="AF240">
        <f t="shared" si="78"/>
        <v>10.199999999999999</v>
      </c>
      <c r="AG240">
        <f t="shared" si="79"/>
        <v>10.199999999999999</v>
      </c>
      <c r="AH240" s="14">
        <f t="shared" si="75"/>
        <v>1.012</v>
      </c>
      <c r="AI240" s="14">
        <f t="shared" si="76"/>
        <v>1.474</v>
      </c>
      <c r="AK240" s="5">
        <v>25.16</v>
      </c>
      <c r="AL240" s="5"/>
      <c r="AM240" s="5"/>
      <c r="AN240" s="5"/>
    </row>
    <row r="241" spans="1:40" x14ac:dyDescent="0.25">
      <c r="A241" s="3">
        <v>237</v>
      </c>
      <c r="B241" s="4">
        <v>24</v>
      </c>
      <c r="C241" s="4">
        <v>35.570833333333333</v>
      </c>
      <c r="D241" s="4">
        <v>3.8462083333333346</v>
      </c>
      <c r="E241" s="4">
        <v>4.7140000000000004</v>
      </c>
      <c r="F241" s="4">
        <v>3.0089999999999999</v>
      </c>
      <c r="G241" s="4">
        <v>99.216666666666683</v>
      </c>
      <c r="H241" s="4">
        <v>99.9</v>
      </c>
      <c r="I241" s="4">
        <v>98.1</v>
      </c>
      <c r="J241" s="4">
        <v>15</v>
      </c>
      <c r="K241" s="4">
        <v>1.6149999999999995</v>
      </c>
      <c r="L241" s="4">
        <v>8.56</v>
      </c>
      <c r="M241" s="4">
        <v>0.13700000000000001</v>
      </c>
      <c r="N241" s="4">
        <v>9.1999999999999998E-2</v>
      </c>
      <c r="O241" s="4">
        <v>1E-3</v>
      </c>
      <c r="Q241">
        <f t="shared" si="72"/>
        <v>237</v>
      </c>
      <c r="R241">
        <f t="shared" si="61"/>
        <v>24</v>
      </c>
      <c r="S241">
        <f t="shared" si="62"/>
        <v>3.07</v>
      </c>
      <c r="T241">
        <f t="shared" si="63"/>
        <v>3.8</v>
      </c>
      <c r="U241">
        <f t="shared" si="64"/>
        <v>4.7</v>
      </c>
      <c r="V241">
        <f t="shared" si="65"/>
        <v>3</v>
      </c>
      <c r="W241">
        <f t="shared" si="66"/>
        <v>99.2</v>
      </c>
      <c r="X241">
        <f t="shared" si="67"/>
        <v>99.9</v>
      </c>
      <c r="Y241">
        <f t="shared" si="68"/>
        <v>98.1</v>
      </c>
      <c r="Z241">
        <f t="shared" si="69"/>
        <v>15</v>
      </c>
      <c r="AA241">
        <f t="shared" si="70"/>
        <v>1.62</v>
      </c>
      <c r="AB241">
        <f t="shared" si="71"/>
        <v>8.56</v>
      </c>
      <c r="AC241">
        <f t="shared" si="73"/>
        <v>0.13700000000000001</v>
      </c>
      <c r="AD241">
        <f t="shared" si="74"/>
        <v>9.1999999999999998E-2</v>
      </c>
      <c r="AE241" s="15">
        <v>0</v>
      </c>
      <c r="AF241">
        <f t="shared" si="78"/>
        <v>15</v>
      </c>
      <c r="AG241">
        <f t="shared" si="79"/>
        <v>15</v>
      </c>
      <c r="AH241" s="14">
        <f t="shared" si="75"/>
        <v>0.83799999999999997</v>
      </c>
      <c r="AI241" s="14">
        <f t="shared" si="76"/>
        <v>1.6E-2</v>
      </c>
      <c r="AK241" s="5">
        <v>24.93</v>
      </c>
      <c r="AL241" s="5"/>
      <c r="AM241" s="5"/>
      <c r="AN241" s="5"/>
    </row>
    <row r="242" spans="1:40" x14ac:dyDescent="0.25">
      <c r="A242" s="3">
        <v>238</v>
      </c>
      <c r="B242" s="4">
        <v>24</v>
      </c>
      <c r="C242" s="4">
        <v>243.33749999999998</v>
      </c>
      <c r="D242" s="4">
        <v>7.8812916666666668</v>
      </c>
      <c r="E242" s="4">
        <v>15.581</v>
      </c>
      <c r="F242" s="4">
        <v>1.5069999999999999</v>
      </c>
      <c r="G242" s="4">
        <v>85.512500000000003</v>
      </c>
      <c r="H242" s="4">
        <v>99.9</v>
      </c>
      <c r="I242" s="4">
        <v>57</v>
      </c>
      <c r="J242" s="4">
        <v>0</v>
      </c>
      <c r="K242" s="4">
        <v>0.48166666666666663</v>
      </c>
      <c r="L242" s="4">
        <v>5.54</v>
      </c>
      <c r="M242" s="4">
        <v>0.14000000000000001</v>
      </c>
      <c r="N242" s="4">
        <v>9.8000000000000004E-2</v>
      </c>
      <c r="O242" s="4">
        <v>0</v>
      </c>
      <c r="Q242">
        <f t="shared" si="72"/>
        <v>238</v>
      </c>
      <c r="R242">
        <f t="shared" si="61"/>
        <v>24</v>
      </c>
      <c r="S242">
        <f t="shared" si="62"/>
        <v>21.02</v>
      </c>
      <c r="T242">
        <f t="shared" si="63"/>
        <v>7.9</v>
      </c>
      <c r="U242">
        <f t="shared" si="64"/>
        <v>15.6</v>
      </c>
      <c r="V242">
        <f t="shared" si="65"/>
        <v>1.5</v>
      </c>
      <c r="W242">
        <f t="shared" si="66"/>
        <v>85.5</v>
      </c>
      <c r="X242">
        <f t="shared" si="67"/>
        <v>99.9</v>
      </c>
      <c r="Y242">
        <f t="shared" si="68"/>
        <v>57</v>
      </c>
      <c r="Z242">
        <f t="shared" si="69"/>
        <v>0</v>
      </c>
      <c r="AA242">
        <f t="shared" si="70"/>
        <v>0.48</v>
      </c>
      <c r="AB242">
        <f t="shared" si="71"/>
        <v>5.54</v>
      </c>
      <c r="AC242">
        <f t="shared" si="73"/>
        <v>0.14000000000000001</v>
      </c>
      <c r="AD242">
        <f t="shared" si="74"/>
        <v>9.8000000000000004E-2</v>
      </c>
      <c r="AE242">
        <f t="shared" si="77"/>
        <v>0</v>
      </c>
      <c r="AF242">
        <f t="shared" si="78"/>
        <v>0</v>
      </c>
      <c r="AG242">
        <f t="shared" si="79"/>
        <v>0</v>
      </c>
      <c r="AH242" s="14">
        <f t="shared" si="75"/>
        <v>1.01</v>
      </c>
      <c r="AI242" s="14">
        <f t="shared" si="76"/>
        <v>0.76200000000000001</v>
      </c>
      <c r="AK242" s="5">
        <v>24.7</v>
      </c>
      <c r="AL242" s="5"/>
      <c r="AM242" s="5"/>
      <c r="AN242" s="5"/>
    </row>
    <row r="243" spans="1:40" x14ac:dyDescent="0.25">
      <c r="A243" s="3">
        <v>239</v>
      </c>
      <c r="B243" s="4">
        <v>24</v>
      </c>
      <c r="C243" s="4">
        <v>196.68750000000003</v>
      </c>
      <c r="D243" s="4">
        <v>10.511666666666667</v>
      </c>
      <c r="E243" s="4">
        <v>15.461</v>
      </c>
      <c r="F243" s="4">
        <v>6.4329999999999998</v>
      </c>
      <c r="G243" s="4">
        <v>72.475000000000009</v>
      </c>
      <c r="H243" s="4">
        <v>81.400000000000006</v>
      </c>
      <c r="I243" s="4">
        <v>61.4</v>
      </c>
      <c r="J243" s="4">
        <v>0</v>
      </c>
      <c r="K243" s="4">
        <v>1.5520833333333333</v>
      </c>
      <c r="L243" s="4">
        <v>7.05</v>
      </c>
      <c r="M243" s="4">
        <v>0.13</v>
      </c>
      <c r="N243" s="4">
        <v>0.10199999999999999</v>
      </c>
      <c r="O243" s="4">
        <v>0</v>
      </c>
      <c r="Q243">
        <f t="shared" si="72"/>
        <v>239</v>
      </c>
      <c r="R243">
        <f t="shared" si="61"/>
        <v>24</v>
      </c>
      <c r="S243">
        <f t="shared" si="62"/>
        <v>16.989999999999998</v>
      </c>
      <c r="T243">
        <f t="shared" si="63"/>
        <v>10.5</v>
      </c>
      <c r="U243">
        <f t="shared" si="64"/>
        <v>15.5</v>
      </c>
      <c r="V243">
        <f t="shared" si="65"/>
        <v>6.4</v>
      </c>
      <c r="W243">
        <f t="shared" si="66"/>
        <v>72.5</v>
      </c>
      <c r="X243">
        <f t="shared" si="67"/>
        <v>81.400000000000006</v>
      </c>
      <c r="Y243">
        <f t="shared" si="68"/>
        <v>61.4</v>
      </c>
      <c r="Z243">
        <f t="shared" si="69"/>
        <v>0</v>
      </c>
      <c r="AA243">
        <f t="shared" si="70"/>
        <v>1.55</v>
      </c>
      <c r="AB243">
        <f t="shared" si="71"/>
        <v>7.05</v>
      </c>
      <c r="AC243">
        <f t="shared" si="73"/>
        <v>0.13</v>
      </c>
      <c r="AD243">
        <f t="shared" si="74"/>
        <v>0.10199999999999999</v>
      </c>
      <c r="AE243">
        <f t="shared" si="77"/>
        <v>0</v>
      </c>
      <c r="AF243">
        <f t="shared" si="78"/>
        <v>0</v>
      </c>
      <c r="AG243">
        <f t="shared" si="79"/>
        <v>0</v>
      </c>
      <c r="AH243" s="14">
        <f t="shared" si="75"/>
        <v>1.081</v>
      </c>
      <c r="AI243" s="14">
        <f t="shared" si="76"/>
        <v>0.68</v>
      </c>
      <c r="AK243" s="5">
        <v>24.47</v>
      </c>
      <c r="AL243" s="5"/>
      <c r="AM243" s="5"/>
      <c r="AN243" s="5"/>
    </row>
    <row r="244" spans="1:40" x14ac:dyDescent="0.25">
      <c r="A244" s="3">
        <v>240</v>
      </c>
      <c r="B244" s="4">
        <v>24</v>
      </c>
      <c r="C244" s="4">
        <v>203.51666666666665</v>
      </c>
      <c r="D244" s="4">
        <v>4.1346666666666669</v>
      </c>
      <c r="E244" s="4">
        <v>7.9950000000000001</v>
      </c>
      <c r="F244" s="4">
        <v>5.0999999999999997E-2</v>
      </c>
      <c r="G244" s="4">
        <v>87.199999999999989</v>
      </c>
      <c r="H244" s="4">
        <v>98.6</v>
      </c>
      <c r="I244" s="4">
        <v>60.1</v>
      </c>
      <c r="J244" s="4">
        <v>2.8000000000000003</v>
      </c>
      <c r="K244" s="4">
        <v>1.3833333333333331</v>
      </c>
      <c r="L244" s="4">
        <v>10.07</v>
      </c>
      <c r="M244" s="4">
        <v>0.128</v>
      </c>
      <c r="N244" s="4">
        <v>0.113</v>
      </c>
      <c r="O244" s="4">
        <v>2.9000000000000001E-2</v>
      </c>
      <c r="Q244">
        <f t="shared" si="72"/>
        <v>240</v>
      </c>
      <c r="R244">
        <f t="shared" si="61"/>
        <v>24</v>
      </c>
      <c r="S244">
        <f t="shared" si="62"/>
        <v>17.579999999999998</v>
      </c>
      <c r="T244">
        <f t="shared" si="63"/>
        <v>4.0999999999999996</v>
      </c>
      <c r="U244">
        <f t="shared" si="64"/>
        <v>8</v>
      </c>
      <c r="V244">
        <f t="shared" si="65"/>
        <v>0.1</v>
      </c>
      <c r="W244">
        <f t="shared" si="66"/>
        <v>87.2</v>
      </c>
      <c r="X244">
        <f t="shared" si="67"/>
        <v>98.6</v>
      </c>
      <c r="Y244">
        <f t="shared" si="68"/>
        <v>60.1</v>
      </c>
      <c r="Z244">
        <f t="shared" si="69"/>
        <v>2.8</v>
      </c>
      <c r="AA244">
        <f t="shared" si="70"/>
        <v>1.38</v>
      </c>
      <c r="AB244">
        <f t="shared" si="71"/>
        <v>10.07</v>
      </c>
      <c r="AC244">
        <f t="shared" si="73"/>
        <v>0.128</v>
      </c>
      <c r="AD244">
        <f t="shared" si="74"/>
        <v>0.113</v>
      </c>
      <c r="AE244" s="15">
        <v>0</v>
      </c>
      <c r="AF244">
        <f t="shared" si="78"/>
        <v>2.8</v>
      </c>
      <c r="AG244">
        <f t="shared" si="79"/>
        <v>2.8</v>
      </c>
      <c r="AH244" s="14">
        <f t="shared" si="75"/>
        <v>0.64400000000000002</v>
      </c>
      <c r="AI244" s="14">
        <f t="shared" si="76"/>
        <v>0.42799999999999999</v>
      </c>
      <c r="AK244" s="5">
        <v>24.23</v>
      </c>
      <c r="AL244" s="5"/>
      <c r="AM244" s="5"/>
      <c r="AN244" s="5"/>
    </row>
    <row r="245" spans="1:40" x14ac:dyDescent="0.25">
      <c r="A245" s="3">
        <v>241</v>
      </c>
      <c r="B245" s="4">
        <v>24</v>
      </c>
      <c r="C245" s="4">
        <v>266.50833333333338</v>
      </c>
      <c r="D245" s="4">
        <v>6.180625</v>
      </c>
      <c r="E245" s="4">
        <v>12.388999999999999</v>
      </c>
      <c r="F245" s="4">
        <v>1.6970000000000001</v>
      </c>
      <c r="G245" s="4">
        <v>81.754166666666663</v>
      </c>
      <c r="H245" s="4">
        <v>98</v>
      </c>
      <c r="I245" s="4">
        <v>59.2</v>
      </c>
      <c r="J245" s="4">
        <v>10.200000000000001</v>
      </c>
      <c r="K245" s="4">
        <v>1.0062500000000003</v>
      </c>
      <c r="L245" s="4">
        <v>9.06</v>
      </c>
      <c r="M245" s="4">
        <v>0.16900000000000001</v>
      </c>
      <c r="N245" s="4">
        <v>0.127</v>
      </c>
      <c r="O245" s="4">
        <v>0</v>
      </c>
      <c r="Q245">
        <f t="shared" si="72"/>
        <v>241</v>
      </c>
      <c r="R245">
        <f t="shared" si="61"/>
        <v>24</v>
      </c>
      <c r="S245">
        <f t="shared" si="62"/>
        <v>23.03</v>
      </c>
      <c r="T245">
        <f t="shared" si="63"/>
        <v>6.2</v>
      </c>
      <c r="U245">
        <f t="shared" si="64"/>
        <v>12.4</v>
      </c>
      <c r="V245">
        <f t="shared" si="65"/>
        <v>1.7</v>
      </c>
      <c r="W245">
        <f t="shared" si="66"/>
        <v>81.8</v>
      </c>
      <c r="X245">
        <f t="shared" si="67"/>
        <v>98</v>
      </c>
      <c r="Y245">
        <f t="shared" si="68"/>
        <v>59.2</v>
      </c>
      <c r="Z245">
        <f t="shared" si="69"/>
        <v>10.199999999999999</v>
      </c>
      <c r="AA245">
        <f t="shared" si="70"/>
        <v>1.01</v>
      </c>
      <c r="AB245">
        <f t="shared" si="71"/>
        <v>9.06</v>
      </c>
      <c r="AC245">
        <f t="shared" si="73"/>
        <v>0.16900000000000001</v>
      </c>
      <c r="AD245">
        <f t="shared" si="74"/>
        <v>0.127</v>
      </c>
      <c r="AE245">
        <f t="shared" si="77"/>
        <v>0</v>
      </c>
      <c r="AF245">
        <f t="shared" si="78"/>
        <v>10.199999999999999</v>
      </c>
      <c r="AG245">
        <f t="shared" si="79"/>
        <v>10.199999999999999</v>
      </c>
      <c r="AH245" s="14">
        <f t="shared" si="75"/>
        <v>0.85199999999999998</v>
      </c>
      <c r="AI245" s="14">
        <f t="shared" si="76"/>
        <v>0.58699999999999997</v>
      </c>
      <c r="AK245" s="5">
        <v>24</v>
      </c>
      <c r="AL245" s="5"/>
      <c r="AM245" s="5"/>
      <c r="AN245" s="5"/>
    </row>
    <row r="246" spans="1:40" x14ac:dyDescent="0.25">
      <c r="A246" s="3">
        <v>242</v>
      </c>
      <c r="B246" s="4">
        <v>24</v>
      </c>
      <c r="C246" s="4">
        <v>270.10416666666669</v>
      </c>
      <c r="D246" s="4">
        <v>12.083666666666668</v>
      </c>
      <c r="E246" s="4">
        <v>20.673999999999999</v>
      </c>
      <c r="F246" s="4">
        <v>3.8010000000000002</v>
      </c>
      <c r="G246" s="4">
        <v>64.716666666666654</v>
      </c>
      <c r="H246" s="4">
        <v>87</v>
      </c>
      <c r="I246" s="4">
        <v>42.3</v>
      </c>
      <c r="J246" s="4">
        <v>0</v>
      </c>
      <c r="K246" s="4">
        <v>0.22958333333333333</v>
      </c>
      <c r="L246" s="4">
        <v>5.54</v>
      </c>
      <c r="M246" s="4">
        <v>0.157</v>
      </c>
      <c r="N246" s="4">
        <v>0.127</v>
      </c>
      <c r="O246" s="4">
        <v>0</v>
      </c>
      <c r="Q246">
        <f t="shared" si="72"/>
        <v>242</v>
      </c>
      <c r="R246">
        <f t="shared" si="61"/>
        <v>24</v>
      </c>
      <c r="S246">
        <f t="shared" si="62"/>
        <v>23.34</v>
      </c>
      <c r="T246">
        <f t="shared" si="63"/>
        <v>12.1</v>
      </c>
      <c r="U246">
        <f t="shared" si="64"/>
        <v>20.7</v>
      </c>
      <c r="V246">
        <f t="shared" si="65"/>
        <v>3.8</v>
      </c>
      <c r="W246">
        <f t="shared" si="66"/>
        <v>64.7</v>
      </c>
      <c r="X246">
        <f t="shared" si="67"/>
        <v>87</v>
      </c>
      <c r="Y246">
        <f t="shared" si="68"/>
        <v>42.3</v>
      </c>
      <c r="Z246">
        <f t="shared" si="69"/>
        <v>0</v>
      </c>
      <c r="AA246">
        <f t="shared" si="70"/>
        <v>0.23</v>
      </c>
      <c r="AB246">
        <f t="shared" si="71"/>
        <v>5.54</v>
      </c>
      <c r="AC246">
        <f t="shared" si="73"/>
        <v>0.157</v>
      </c>
      <c r="AD246">
        <f t="shared" si="74"/>
        <v>0.127</v>
      </c>
      <c r="AE246">
        <f t="shared" si="77"/>
        <v>0</v>
      </c>
      <c r="AF246">
        <f t="shared" si="78"/>
        <v>0</v>
      </c>
      <c r="AG246">
        <f t="shared" si="79"/>
        <v>0</v>
      </c>
      <c r="AH246" s="14">
        <f t="shared" si="75"/>
        <v>1.0329999999999999</v>
      </c>
      <c r="AI246" s="14">
        <f t="shared" si="76"/>
        <v>1.409</v>
      </c>
      <c r="AK246" s="5">
        <v>23.76</v>
      </c>
      <c r="AL246" s="5"/>
      <c r="AM246" s="5"/>
      <c r="AN246" s="5"/>
    </row>
    <row r="247" spans="1:40" x14ac:dyDescent="0.25">
      <c r="A247" s="3">
        <v>243</v>
      </c>
      <c r="B247" s="4">
        <v>24</v>
      </c>
      <c r="C247" s="4">
        <v>272.76249999999999</v>
      </c>
      <c r="D247" s="4">
        <v>14.960749999999999</v>
      </c>
      <c r="E247" s="4">
        <v>23.088000000000001</v>
      </c>
      <c r="F247" s="4">
        <v>8.2200000000000006</v>
      </c>
      <c r="G247" s="4">
        <v>55.4375</v>
      </c>
      <c r="H247" s="4">
        <v>73.2</v>
      </c>
      <c r="I247" s="4">
        <v>34</v>
      </c>
      <c r="J247" s="4">
        <v>0</v>
      </c>
      <c r="K247" s="4">
        <v>0.75541666666666674</v>
      </c>
      <c r="L247" s="4">
        <v>6.04</v>
      </c>
      <c r="M247" s="4">
        <v>0.14399999999999999</v>
      </c>
      <c r="N247" s="4">
        <v>0.13</v>
      </c>
      <c r="O247" s="4">
        <v>0</v>
      </c>
      <c r="Q247">
        <f t="shared" si="72"/>
        <v>243</v>
      </c>
      <c r="R247">
        <f t="shared" si="61"/>
        <v>24</v>
      </c>
      <c r="S247">
        <f t="shared" si="62"/>
        <v>23.57</v>
      </c>
      <c r="T247">
        <f t="shared" si="63"/>
        <v>15</v>
      </c>
      <c r="U247">
        <f t="shared" si="64"/>
        <v>23.1</v>
      </c>
      <c r="V247">
        <f t="shared" si="65"/>
        <v>8.1999999999999993</v>
      </c>
      <c r="W247">
        <f t="shared" si="66"/>
        <v>55.4</v>
      </c>
      <c r="X247">
        <f t="shared" si="67"/>
        <v>73.2</v>
      </c>
      <c r="Y247">
        <f t="shared" si="68"/>
        <v>34</v>
      </c>
      <c r="Z247">
        <f t="shared" si="69"/>
        <v>0</v>
      </c>
      <c r="AA247">
        <f t="shared" si="70"/>
        <v>0.76</v>
      </c>
      <c r="AB247">
        <f t="shared" si="71"/>
        <v>6.04</v>
      </c>
      <c r="AC247">
        <f t="shared" si="73"/>
        <v>0.14399999999999999</v>
      </c>
      <c r="AD247">
        <f t="shared" si="74"/>
        <v>0.13</v>
      </c>
      <c r="AE247">
        <f t="shared" si="77"/>
        <v>0</v>
      </c>
      <c r="AF247">
        <f t="shared" si="78"/>
        <v>0</v>
      </c>
      <c r="AG247">
        <f t="shared" si="79"/>
        <v>0</v>
      </c>
      <c r="AH247" s="14">
        <f t="shared" si="75"/>
        <v>0.96099999999999997</v>
      </c>
      <c r="AI247" s="14">
        <f t="shared" si="76"/>
        <v>1.865</v>
      </c>
      <c r="AK247" s="5">
        <v>23.52</v>
      </c>
      <c r="AL247" s="5"/>
      <c r="AM247" s="5"/>
      <c r="AN247" s="5"/>
    </row>
    <row r="248" spans="1:40" x14ac:dyDescent="0.25">
      <c r="A248" s="3">
        <v>244</v>
      </c>
      <c r="B248" s="4">
        <v>24</v>
      </c>
      <c r="C248" s="4">
        <v>269.27083333333337</v>
      </c>
      <c r="D248" s="4">
        <v>16.975583333333333</v>
      </c>
      <c r="E248" s="4">
        <v>25.306999999999999</v>
      </c>
      <c r="F248" s="4">
        <v>9.8049999999999997</v>
      </c>
      <c r="G248" s="4">
        <v>49.408333333333331</v>
      </c>
      <c r="H248" s="4">
        <v>71.8</v>
      </c>
      <c r="I248" s="4">
        <v>30.8</v>
      </c>
      <c r="J248" s="4">
        <v>0</v>
      </c>
      <c r="K248" s="4">
        <v>0.83791666666666664</v>
      </c>
      <c r="L248" s="4">
        <v>5.54</v>
      </c>
      <c r="M248" s="4">
        <v>0.13200000000000001</v>
      </c>
      <c r="N248" s="4">
        <v>0.13100000000000001</v>
      </c>
      <c r="O248" s="4">
        <v>0</v>
      </c>
      <c r="Q248">
        <f t="shared" si="72"/>
        <v>244</v>
      </c>
      <c r="R248">
        <f t="shared" si="61"/>
        <v>24</v>
      </c>
      <c r="S248">
        <f t="shared" si="62"/>
        <v>23.27</v>
      </c>
      <c r="T248">
        <f t="shared" si="63"/>
        <v>17</v>
      </c>
      <c r="U248">
        <f t="shared" si="64"/>
        <v>25.3</v>
      </c>
      <c r="V248">
        <f t="shared" si="65"/>
        <v>9.8000000000000007</v>
      </c>
      <c r="W248">
        <f t="shared" si="66"/>
        <v>49.4</v>
      </c>
      <c r="X248">
        <f t="shared" si="67"/>
        <v>71.8</v>
      </c>
      <c r="Y248">
        <f t="shared" si="68"/>
        <v>30.8</v>
      </c>
      <c r="Z248">
        <f t="shared" si="69"/>
        <v>0</v>
      </c>
      <c r="AA248">
        <f t="shared" si="70"/>
        <v>0.84</v>
      </c>
      <c r="AB248">
        <f t="shared" si="71"/>
        <v>5.54</v>
      </c>
      <c r="AC248">
        <f t="shared" si="73"/>
        <v>0.13200000000000001</v>
      </c>
      <c r="AD248">
        <f t="shared" si="74"/>
        <v>0.13100000000000001</v>
      </c>
      <c r="AE248">
        <f t="shared" si="77"/>
        <v>0</v>
      </c>
      <c r="AF248">
        <f t="shared" si="78"/>
        <v>0</v>
      </c>
      <c r="AG248">
        <f t="shared" si="79"/>
        <v>0</v>
      </c>
      <c r="AH248" s="14">
        <f t="shared" si="75"/>
        <v>0.99299999999999999</v>
      </c>
      <c r="AI248" s="14">
        <f t="shared" si="76"/>
        <v>2.2309999999999999</v>
      </c>
      <c r="AK248" s="5">
        <v>23.28</v>
      </c>
      <c r="AL248" s="5"/>
      <c r="AM248" s="5"/>
      <c r="AN248" s="5"/>
    </row>
    <row r="249" spans="1:40" x14ac:dyDescent="0.25">
      <c r="A249" s="3">
        <v>245</v>
      </c>
      <c r="B249" s="4">
        <v>24</v>
      </c>
      <c r="C249" s="4">
        <v>255.625</v>
      </c>
      <c r="D249" s="4">
        <v>18.562291666666667</v>
      </c>
      <c r="E249" s="4">
        <v>27.677</v>
      </c>
      <c r="F249" s="4">
        <v>11.346</v>
      </c>
      <c r="G249" s="4">
        <v>39.308333333333337</v>
      </c>
      <c r="H249" s="4">
        <v>57.5</v>
      </c>
      <c r="I249" s="4">
        <v>23.2</v>
      </c>
      <c r="J249" s="4">
        <v>0</v>
      </c>
      <c r="K249" s="4">
        <v>0.48124999999999996</v>
      </c>
      <c r="L249" s="4">
        <v>5.54</v>
      </c>
      <c r="M249" s="4">
        <v>0.11799999999999999</v>
      </c>
      <c r="N249" s="4">
        <v>0.13100000000000001</v>
      </c>
      <c r="O249" s="4">
        <v>4.9000000000000002E-2</v>
      </c>
      <c r="Q249">
        <f t="shared" si="72"/>
        <v>245</v>
      </c>
      <c r="R249">
        <f t="shared" si="61"/>
        <v>24</v>
      </c>
      <c r="S249">
        <f t="shared" si="62"/>
        <v>22.09</v>
      </c>
      <c r="T249">
        <f t="shared" si="63"/>
        <v>18.600000000000001</v>
      </c>
      <c r="U249">
        <f t="shared" si="64"/>
        <v>27.7</v>
      </c>
      <c r="V249">
        <f t="shared" si="65"/>
        <v>11.3</v>
      </c>
      <c r="W249">
        <f t="shared" si="66"/>
        <v>39.299999999999997</v>
      </c>
      <c r="X249">
        <f t="shared" si="67"/>
        <v>57.5</v>
      </c>
      <c r="Y249">
        <f t="shared" si="68"/>
        <v>23.2</v>
      </c>
      <c r="Z249">
        <f t="shared" si="69"/>
        <v>0</v>
      </c>
      <c r="AA249">
        <f t="shared" si="70"/>
        <v>0.48</v>
      </c>
      <c r="AB249">
        <f t="shared" si="71"/>
        <v>5.54</v>
      </c>
      <c r="AC249">
        <f t="shared" si="73"/>
        <v>0.11799999999999999</v>
      </c>
      <c r="AD249">
        <f t="shared" si="74"/>
        <v>0.13100000000000001</v>
      </c>
      <c r="AE249" s="15">
        <v>0</v>
      </c>
      <c r="AF249">
        <f t="shared" si="78"/>
        <v>0</v>
      </c>
      <c r="AG249">
        <f t="shared" si="79"/>
        <v>0</v>
      </c>
      <c r="AH249" s="14">
        <f t="shared" si="75"/>
        <v>0.86199999999999999</v>
      </c>
      <c r="AI249" s="14">
        <f t="shared" si="76"/>
        <v>2.8540000000000001</v>
      </c>
      <c r="AK249" s="5">
        <v>23.04</v>
      </c>
      <c r="AL249" s="5"/>
      <c r="AM249" s="5"/>
      <c r="AN249" s="5"/>
    </row>
    <row r="250" spans="1:40" x14ac:dyDescent="0.25">
      <c r="A250" s="3">
        <v>246</v>
      </c>
      <c r="B250" s="4">
        <v>24</v>
      </c>
      <c r="C250" s="4">
        <v>111.95416666666667</v>
      </c>
      <c r="D250" s="4">
        <v>16.056833333333334</v>
      </c>
      <c r="E250" s="4">
        <v>22.13</v>
      </c>
      <c r="F250" s="4">
        <v>10.000999999999999</v>
      </c>
      <c r="G250" s="4">
        <v>47.458333333333336</v>
      </c>
      <c r="H250" s="4">
        <v>72.2</v>
      </c>
      <c r="I250" s="4">
        <v>33.200000000000003</v>
      </c>
      <c r="J250" s="4">
        <v>0.2</v>
      </c>
      <c r="K250" s="4">
        <v>0.33499999999999996</v>
      </c>
      <c r="L250" s="4">
        <v>8.56</v>
      </c>
      <c r="M250" s="4">
        <v>0.108</v>
      </c>
      <c r="N250" s="4">
        <v>0.129</v>
      </c>
      <c r="O250" s="4">
        <v>0</v>
      </c>
      <c r="Q250">
        <f t="shared" si="72"/>
        <v>246</v>
      </c>
      <c r="R250">
        <f t="shared" si="61"/>
        <v>24</v>
      </c>
      <c r="S250">
        <f t="shared" si="62"/>
        <v>9.67</v>
      </c>
      <c r="T250">
        <f t="shared" si="63"/>
        <v>16.100000000000001</v>
      </c>
      <c r="U250">
        <f t="shared" si="64"/>
        <v>22.1</v>
      </c>
      <c r="V250">
        <f t="shared" si="65"/>
        <v>10</v>
      </c>
      <c r="W250">
        <f t="shared" si="66"/>
        <v>47.5</v>
      </c>
      <c r="X250">
        <f t="shared" si="67"/>
        <v>72.2</v>
      </c>
      <c r="Y250">
        <f t="shared" si="68"/>
        <v>33.200000000000003</v>
      </c>
      <c r="Z250">
        <f t="shared" si="69"/>
        <v>0.2</v>
      </c>
      <c r="AA250">
        <f t="shared" si="70"/>
        <v>0.34</v>
      </c>
      <c r="AB250">
        <f t="shared" si="71"/>
        <v>8.56</v>
      </c>
      <c r="AC250">
        <f t="shared" si="73"/>
        <v>0.108</v>
      </c>
      <c r="AD250">
        <f t="shared" si="74"/>
        <v>0.129</v>
      </c>
      <c r="AE250">
        <f t="shared" si="77"/>
        <v>0</v>
      </c>
      <c r="AF250">
        <f t="shared" si="78"/>
        <v>0.2</v>
      </c>
      <c r="AG250">
        <f t="shared" si="79"/>
        <v>0.2</v>
      </c>
      <c r="AH250" s="14">
        <f t="shared" si="75"/>
        <v>0.88300000000000001</v>
      </c>
      <c r="AI250" s="14">
        <f t="shared" si="76"/>
        <v>1.7769999999999999</v>
      </c>
      <c r="AK250" s="5">
        <v>22.8</v>
      </c>
      <c r="AL250" s="5"/>
      <c r="AM250" s="5"/>
      <c r="AN250" s="5"/>
    </row>
    <row r="251" spans="1:40" x14ac:dyDescent="0.25">
      <c r="A251" s="3">
        <v>247</v>
      </c>
      <c r="B251" s="4">
        <v>24</v>
      </c>
      <c r="C251" s="4">
        <v>251.62083333333325</v>
      </c>
      <c r="D251" s="4">
        <v>13.684083333333335</v>
      </c>
      <c r="E251" s="4">
        <v>20.055</v>
      </c>
      <c r="F251" s="4">
        <v>8.6180000000000003</v>
      </c>
      <c r="G251" s="4">
        <v>62.858333333333341</v>
      </c>
      <c r="H251" s="4">
        <v>83.7</v>
      </c>
      <c r="I251" s="4">
        <v>44.2</v>
      </c>
      <c r="J251" s="4">
        <v>0</v>
      </c>
      <c r="K251" s="4">
        <v>0.64999999999999991</v>
      </c>
      <c r="L251" s="4">
        <v>5.54</v>
      </c>
      <c r="M251" s="4">
        <v>9.8000000000000004E-2</v>
      </c>
      <c r="N251" s="4">
        <v>0.127</v>
      </c>
      <c r="O251" s="4">
        <v>0</v>
      </c>
      <c r="Q251">
        <f t="shared" si="72"/>
        <v>247</v>
      </c>
      <c r="R251">
        <f t="shared" si="61"/>
        <v>24</v>
      </c>
      <c r="S251">
        <f t="shared" si="62"/>
        <v>21.74</v>
      </c>
      <c r="T251">
        <f t="shared" si="63"/>
        <v>13.7</v>
      </c>
      <c r="U251">
        <f t="shared" si="64"/>
        <v>20.100000000000001</v>
      </c>
      <c r="V251">
        <f t="shared" si="65"/>
        <v>8.6</v>
      </c>
      <c r="W251">
        <f t="shared" si="66"/>
        <v>62.9</v>
      </c>
      <c r="X251">
        <f t="shared" si="67"/>
        <v>83.7</v>
      </c>
      <c r="Y251">
        <f t="shared" si="68"/>
        <v>44.2</v>
      </c>
      <c r="Z251">
        <f t="shared" si="69"/>
        <v>0</v>
      </c>
      <c r="AA251">
        <f t="shared" si="70"/>
        <v>0.65</v>
      </c>
      <c r="AB251">
        <f t="shared" si="71"/>
        <v>5.54</v>
      </c>
      <c r="AC251">
        <f t="shared" si="73"/>
        <v>9.8000000000000004E-2</v>
      </c>
      <c r="AD251">
        <f t="shared" si="74"/>
        <v>0.127</v>
      </c>
      <c r="AE251">
        <f t="shared" si="77"/>
        <v>0</v>
      </c>
      <c r="AF251">
        <f t="shared" si="78"/>
        <v>0</v>
      </c>
      <c r="AG251">
        <f t="shared" si="79"/>
        <v>0</v>
      </c>
      <c r="AH251" s="14">
        <f t="shared" si="75"/>
        <v>1.04</v>
      </c>
      <c r="AI251" s="14">
        <f t="shared" si="76"/>
        <v>1.3129999999999999</v>
      </c>
      <c r="AK251" s="5">
        <v>22.55</v>
      </c>
      <c r="AL251" s="5"/>
      <c r="AM251" s="5"/>
      <c r="AN251" s="5"/>
    </row>
    <row r="252" spans="1:40" x14ac:dyDescent="0.25">
      <c r="A252" s="3">
        <v>248</v>
      </c>
      <c r="B252" s="4">
        <v>24</v>
      </c>
      <c r="C252" s="4">
        <v>260.00416666666666</v>
      </c>
      <c r="D252" s="4">
        <v>14.664375000000001</v>
      </c>
      <c r="E252" s="4">
        <v>21.867000000000001</v>
      </c>
      <c r="F252" s="4">
        <v>7.3680000000000003</v>
      </c>
      <c r="G252" s="4">
        <v>52.29999999999999</v>
      </c>
      <c r="H252" s="4">
        <v>73.8</v>
      </c>
      <c r="I252" s="4">
        <v>33.200000000000003</v>
      </c>
      <c r="J252" s="4">
        <v>0</v>
      </c>
      <c r="K252" s="4">
        <v>0.67166666666666675</v>
      </c>
      <c r="L252" s="4">
        <v>5.54</v>
      </c>
      <c r="M252" s="4">
        <v>8.5000000000000006E-2</v>
      </c>
      <c r="N252" s="4">
        <v>0.124</v>
      </c>
      <c r="O252" s="4">
        <v>6.5000000000000002E-2</v>
      </c>
      <c r="Q252">
        <f t="shared" si="72"/>
        <v>248</v>
      </c>
      <c r="R252">
        <f t="shared" si="61"/>
        <v>24</v>
      </c>
      <c r="S252">
        <f t="shared" si="62"/>
        <v>22.46</v>
      </c>
      <c r="T252">
        <f t="shared" si="63"/>
        <v>14.7</v>
      </c>
      <c r="U252">
        <f t="shared" si="64"/>
        <v>21.9</v>
      </c>
      <c r="V252">
        <f t="shared" si="65"/>
        <v>7.4</v>
      </c>
      <c r="W252">
        <f t="shared" si="66"/>
        <v>52.3</v>
      </c>
      <c r="X252">
        <f t="shared" si="67"/>
        <v>73.8</v>
      </c>
      <c r="Y252">
        <f t="shared" si="68"/>
        <v>33.200000000000003</v>
      </c>
      <c r="Z252">
        <f t="shared" si="69"/>
        <v>0</v>
      </c>
      <c r="AA252">
        <f t="shared" si="70"/>
        <v>0.67</v>
      </c>
      <c r="AB252">
        <f t="shared" si="71"/>
        <v>5.54</v>
      </c>
      <c r="AC252">
        <f t="shared" si="73"/>
        <v>8.5000000000000006E-2</v>
      </c>
      <c r="AD252">
        <f t="shared" si="74"/>
        <v>0.124</v>
      </c>
      <c r="AE252" s="15">
        <v>0</v>
      </c>
      <c r="AF252">
        <f t="shared" si="78"/>
        <v>0</v>
      </c>
      <c r="AG252">
        <f t="shared" si="79"/>
        <v>0</v>
      </c>
      <c r="AH252" s="14">
        <f t="shared" si="75"/>
        <v>0.872</v>
      </c>
      <c r="AI252" s="14">
        <f t="shared" si="76"/>
        <v>1.7549999999999999</v>
      </c>
      <c r="AK252" s="5">
        <v>22.3</v>
      </c>
      <c r="AL252" s="5"/>
      <c r="AM252" s="5"/>
      <c r="AN252" s="5"/>
    </row>
    <row r="253" spans="1:40" x14ac:dyDescent="0.25">
      <c r="A253" s="3">
        <v>249</v>
      </c>
      <c r="B253" s="4">
        <v>24</v>
      </c>
      <c r="C253" s="4">
        <v>260.41249999999997</v>
      </c>
      <c r="D253" s="4">
        <v>17.013499999999997</v>
      </c>
      <c r="E253" s="4">
        <v>26.207000000000001</v>
      </c>
      <c r="F253" s="4">
        <v>8.6929999999999996</v>
      </c>
      <c r="G253" s="4">
        <v>45.591666666666669</v>
      </c>
      <c r="H253" s="4">
        <v>65.5</v>
      </c>
      <c r="I253" s="4">
        <v>31.3</v>
      </c>
      <c r="J253" s="4">
        <v>0</v>
      </c>
      <c r="K253" s="4">
        <v>0.73458333333333325</v>
      </c>
      <c r="L253" s="4">
        <v>5.03</v>
      </c>
      <c r="M253" s="4">
        <v>7.3999999999999996E-2</v>
      </c>
      <c r="N253" s="4">
        <v>0.11899999999999999</v>
      </c>
      <c r="O253" s="4">
        <v>0.112</v>
      </c>
      <c r="Q253">
        <f t="shared" si="72"/>
        <v>249</v>
      </c>
      <c r="R253">
        <f t="shared" si="61"/>
        <v>24</v>
      </c>
      <c r="S253">
        <f t="shared" si="62"/>
        <v>22.5</v>
      </c>
      <c r="T253">
        <f t="shared" si="63"/>
        <v>17</v>
      </c>
      <c r="U253">
        <f t="shared" si="64"/>
        <v>26.2</v>
      </c>
      <c r="V253">
        <f t="shared" si="65"/>
        <v>8.6999999999999993</v>
      </c>
      <c r="W253">
        <f t="shared" si="66"/>
        <v>45.6</v>
      </c>
      <c r="X253">
        <f t="shared" si="67"/>
        <v>65.5</v>
      </c>
      <c r="Y253">
        <f t="shared" si="68"/>
        <v>31.3</v>
      </c>
      <c r="Z253">
        <f t="shared" si="69"/>
        <v>0</v>
      </c>
      <c r="AA253">
        <f t="shared" si="70"/>
        <v>0.73</v>
      </c>
      <c r="AB253">
        <f t="shared" si="71"/>
        <v>5.03</v>
      </c>
      <c r="AC253">
        <f t="shared" si="73"/>
        <v>7.3999999999999996E-2</v>
      </c>
      <c r="AD253">
        <f t="shared" si="74"/>
        <v>0.11899999999999999</v>
      </c>
      <c r="AE253" s="15">
        <v>0</v>
      </c>
      <c r="AF253">
        <f t="shared" si="78"/>
        <v>0</v>
      </c>
      <c r="AG253">
        <f t="shared" si="79"/>
        <v>0</v>
      </c>
      <c r="AH253" s="14">
        <f t="shared" si="75"/>
        <v>1.0640000000000001</v>
      </c>
      <c r="AI253" s="14">
        <f t="shared" si="76"/>
        <v>2.335</v>
      </c>
      <c r="AK253" s="5">
        <v>22.05</v>
      </c>
      <c r="AL253" s="5"/>
      <c r="AM253" s="5"/>
      <c r="AN253" s="5"/>
    </row>
    <row r="254" spans="1:40" x14ac:dyDescent="0.25">
      <c r="A254" s="3">
        <v>250</v>
      </c>
      <c r="B254" s="4">
        <v>24</v>
      </c>
      <c r="C254" s="4">
        <v>254.62500000000003</v>
      </c>
      <c r="D254" s="4">
        <v>18.476333333333333</v>
      </c>
      <c r="E254" s="4">
        <v>27.087</v>
      </c>
      <c r="F254" s="4">
        <v>12.388999999999999</v>
      </c>
      <c r="G254" s="4">
        <v>37.099999999999994</v>
      </c>
      <c r="H254" s="4">
        <v>48.8</v>
      </c>
      <c r="I254" s="4">
        <v>18.8</v>
      </c>
      <c r="J254" s="4">
        <v>0</v>
      </c>
      <c r="K254" s="4">
        <v>0.73291666666666666</v>
      </c>
      <c r="L254" s="4">
        <v>5.54</v>
      </c>
      <c r="M254" s="4">
        <v>6.3E-2</v>
      </c>
      <c r="N254" s="4">
        <v>0.11600000000000001</v>
      </c>
      <c r="O254" s="4">
        <v>6.9000000000000006E-2</v>
      </c>
      <c r="Q254">
        <f t="shared" si="72"/>
        <v>250</v>
      </c>
      <c r="R254">
        <f t="shared" si="61"/>
        <v>24</v>
      </c>
      <c r="S254">
        <f t="shared" si="62"/>
        <v>22</v>
      </c>
      <c r="T254">
        <f t="shared" si="63"/>
        <v>18.5</v>
      </c>
      <c r="U254">
        <f t="shared" si="64"/>
        <v>27.1</v>
      </c>
      <c r="V254">
        <f t="shared" si="65"/>
        <v>12.4</v>
      </c>
      <c r="W254">
        <f t="shared" si="66"/>
        <v>37.1</v>
      </c>
      <c r="X254">
        <f t="shared" si="67"/>
        <v>48.8</v>
      </c>
      <c r="Y254">
        <f t="shared" si="68"/>
        <v>18.8</v>
      </c>
      <c r="Z254">
        <f t="shared" si="69"/>
        <v>0</v>
      </c>
      <c r="AA254">
        <f t="shared" si="70"/>
        <v>0.73</v>
      </c>
      <c r="AB254">
        <f t="shared" si="71"/>
        <v>5.54</v>
      </c>
      <c r="AC254">
        <f t="shared" si="73"/>
        <v>6.3E-2</v>
      </c>
      <c r="AD254">
        <f t="shared" si="74"/>
        <v>0.11600000000000001</v>
      </c>
      <c r="AE254" s="15">
        <v>0</v>
      </c>
      <c r="AF254">
        <f t="shared" si="78"/>
        <v>0</v>
      </c>
      <c r="AG254">
        <f t="shared" si="79"/>
        <v>0</v>
      </c>
      <c r="AH254" s="14">
        <f t="shared" si="75"/>
        <v>0.67400000000000004</v>
      </c>
      <c r="AI254" s="14">
        <f t="shared" si="76"/>
        <v>2.911</v>
      </c>
      <c r="AK254" s="5">
        <v>21.81</v>
      </c>
      <c r="AL254" s="5"/>
      <c r="AM254" s="5"/>
      <c r="AN254" s="5"/>
    </row>
    <row r="255" spans="1:40" x14ac:dyDescent="0.25">
      <c r="A255" s="3">
        <v>251</v>
      </c>
      <c r="B255" s="4">
        <v>24</v>
      </c>
      <c r="C255" s="4">
        <v>234.8458333333333</v>
      </c>
      <c r="D255" s="4">
        <v>18.273874999999993</v>
      </c>
      <c r="E255" s="4">
        <v>26.303999999999998</v>
      </c>
      <c r="F255" s="4">
        <v>11.929</v>
      </c>
      <c r="G255" s="4">
        <v>37.133333333333333</v>
      </c>
      <c r="H255" s="4">
        <v>52</v>
      </c>
      <c r="I255" s="4">
        <v>22.5</v>
      </c>
      <c r="J255" s="4">
        <v>0</v>
      </c>
      <c r="K255" s="4">
        <v>0.71291666666666675</v>
      </c>
      <c r="L255" s="4">
        <v>4.53</v>
      </c>
      <c r="M255" s="4">
        <v>5.6000000000000001E-2</v>
      </c>
      <c r="N255" s="4">
        <v>0.111</v>
      </c>
      <c r="O255" s="4">
        <v>4.9000000000000002E-2</v>
      </c>
      <c r="Q255">
        <f t="shared" si="72"/>
        <v>251</v>
      </c>
      <c r="R255">
        <f t="shared" si="61"/>
        <v>24</v>
      </c>
      <c r="S255">
        <f t="shared" si="62"/>
        <v>20.29</v>
      </c>
      <c r="T255">
        <f t="shared" si="63"/>
        <v>18.3</v>
      </c>
      <c r="U255">
        <f t="shared" si="64"/>
        <v>26.3</v>
      </c>
      <c r="V255">
        <f t="shared" si="65"/>
        <v>11.9</v>
      </c>
      <c r="W255">
        <f t="shared" si="66"/>
        <v>37.1</v>
      </c>
      <c r="X255">
        <f t="shared" si="67"/>
        <v>52</v>
      </c>
      <c r="Y255">
        <f t="shared" si="68"/>
        <v>22.5</v>
      </c>
      <c r="Z255">
        <f t="shared" si="69"/>
        <v>0</v>
      </c>
      <c r="AA255">
        <f t="shared" si="70"/>
        <v>0.71</v>
      </c>
      <c r="AB255">
        <f t="shared" si="71"/>
        <v>4.53</v>
      </c>
      <c r="AC255">
        <f t="shared" si="73"/>
        <v>5.6000000000000001E-2</v>
      </c>
      <c r="AD255">
        <f t="shared" si="74"/>
        <v>0.111</v>
      </c>
      <c r="AE255" s="15">
        <v>0</v>
      </c>
      <c r="AF255">
        <f t="shared" si="78"/>
        <v>0</v>
      </c>
      <c r="AG255">
        <f t="shared" si="79"/>
        <v>0</v>
      </c>
      <c r="AH255" s="14">
        <f t="shared" si="75"/>
        <v>0.77</v>
      </c>
      <c r="AI255" s="14">
        <f t="shared" si="76"/>
        <v>2.6520000000000001</v>
      </c>
      <c r="AK255" s="5">
        <v>21.56</v>
      </c>
      <c r="AL255" s="5"/>
      <c r="AM255" s="5"/>
      <c r="AN255" s="5"/>
    </row>
    <row r="256" spans="1:40" x14ac:dyDescent="0.25">
      <c r="A256" s="3">
        <v>252</v>
      </c>
      <c r="B256" s="4">
        <v>24</v>
      </c>
      <c r="C256" s="4">
        <v>120.67916666666666</v>
      </c>
      <c r="D256" s="4">
        <v>16.753583333333335</v>
      </c>
      <c r="E256" s="4">
        <v>23.664999999999999</v>
      </c>
      <c r="F256" s="4">
        <v>12.268000000000001</v>
      </c>
      <c r="G256" s="4">
        <v>44.083333333333336</v>
      </c>
      <c r="H256" s="4">
        <v>53.4</v>
      </c>
      <c r="I256" s="4">
        <v>33.299999999999997</v>
      </c>
      <c r="J256" s="4">
        <v>0</v>
      </c>
      <c r="K256" s="4">
        <v>0.50375000000000003</v>
      </c>
      <c r="L256" s="4">
        <v>7.05</v>
      </c>
      <c r="M256" s="4">
        <v>5.1999999999999998E-2</v>
      </c>
      <c r="N256" s="4">
        <v>0.106</v>
      </c>
      <c r="O256" s="4">
        <v>0</v>
      </c>
      <c r="Q256">
        <f t="shared" si="72"/>
        <v>252</v>
      </c>
      <c r="R256">
        <f t="shared" si="61"/>
        <v>24</v>
      </c>
      <c r="S256">
        <f t="shared" si="62"/>
        <v>10.43</v>
      </c>
      <c r="T256">
        <f t="shared" si="63"/>
        <v>16.8</v>
      </c>
      <c r="U256">
        <f t="shared" si="64"/>
        <v>23.7</v>
      </c>
      <c r="V256">
        <f t="shared" si="65"/>
        <v>12.3</v>
      </c>
      <c r="W256">
        <f t="shared" si="66"/>
        <v>44.1</v>
      </c>
      <c r="X256">
        <f t="shared" si="67"/>
        <v>53.4</v>
      </c>
      <c r="Y256">
        <f t="shared" si="68"/>
        <v>33.299999999999997</v>
      </c>
      <c r="Z256">
        <f t="shared" si="69"/>
        <v>0</v>
      </c>
      <c r="AA256">
        <f t="shared" si="70"/>
        <v>0.5</v>
      </c>
      <c r="AB256">
        <f t="shared" si="71"/>
        <v>7.05</v>
      </c>
      <c r="AC256">
        <f t="shared" si="73"/>
        <v>5.1999999999999998E-2</v>
      </c>
      <c r="AD256">
        <f t="shared" si="74"/>
        <v>0.106</v>
      </c>
      <c r="AE256">
        <f t="shared" si="77"/>
        <v>0</v>
      </c>
      <c r="AF256">
        <f t="shared" si="78"/>
        <v>0</v>
      </c>
      <c r="AG256">
        <f t="shared" si="79"/>
        <v>0</v>
      </c>
      <c r="AH256" s="14">
        <f t="shared" si="75"/>
        <v>0.97599999999999998</v>
      </c>
      <c r="AI256" s="14">
        <f t="shared" si="76"/>
        <v>1.9550000000000001</v>
      </c>
      <c r="AK256" s="5">
        <v>21.31</v>
      </c>
      <c r="AL256" s="5"/>
      <c r="AM256" s="5"/>
      <c r="AN256" s="5"/>
    </row>
    <row r="257" spans="1:40" x14ac:dyDescent="0.25">
      <c r="A257" s="3">
        <v>253</v>
      </c>
      <c r="B257" s="4">
        <v>24</v>
      </c>
      <c r="C257" s="4">
        <v>182.86666666666665</v>
      </c>
      <c r="D257" s="4">
        <v>11.435249999999998</v>
      </c>
      <c r="E257" s="4">
        <v>15.819000000000001</v>
      </c>
      <c r="F257" s="4">
        <v>5.7960000000000003</v>
      </c>
      <c r="G257" s="4">
        <v>66.075000000000003</v>
      </c>
      <c r="H257" s="4">
        <v>80.400000000000006</v>
      </c>
      <c r="I257" s="4">
        <v>54.3</v>
      </c>
      <c r="J257" s="4">
        <v>0</v>
      </c>
      <c r="K257" s="4">
        <v>1.5095833333333333</v>
      </c>
      <c r="L257" s="4">
        <v>7.05</v>
      </c>
      <c r="M257" s="4">
        <v>0.05</v>
      </c>
      <c r="N257" s="4">
        <v>9.8000000000000004E-2</v>
      </c>
      <c r="O257" s="4">
        <v>0</v>
      </c>
      <c r="Q257">
        <f t="shared" si="72"/>
        <v>253</v>
      </c>
      <c r="R257">
        <f t="shared" si="61"/>
        <v>24</v>
      </c>
      <c r="S257">
        <f t="shared" si="62"/>
        <v>15.8</v>
      </c>
      <c r="T257">
        <f t="shared" si="63"/>
        <v>11.4</v>
      </c>
      <c r="U257">
        <f t="shared" si="64"/>
        <v>15.8</v>
      </c>
      <c r="V257">
        <f t="shared" si="65"/>
        <v>5.8</v>
      </c>
      <c r="W257">
        <f t="shared" si="66"/>
        <v>66.099999999999994</v>
      </c>
      <c r="X257">
        <f t="shared" si="67"/>
        <v>80.400000000000006</v>
      </c>
      <c r="Y257">
        <f t="shared" si="68"/>
        <v>54.3</v>
      </c>
      <c r="Z257">
        <f t="shared" si="69"/>
        <v>0</v>
      </c>
      <c r="AA257">
        <f t="shared" si="70"/>
        <v>1.51</v>
      </c>
      <c r="AB257">
        <f t="shared" si="71"/>
        <v>7.05</v>
      </c>
      <c r="AC257">
        <f t="shared" si="73"/>
        <v>0.05</v>
      </c>
      <c r="AD257">
        <f t="shared" si="74"/>
        <v>9.8000000000000004E-2</v>
      </c>
      <c r="AE257">
        <f t="shared" si="77"/>
        <v>0</v>
      </c>
      <c r="AF257">
        <f t="shared" si="78"/>
        <v>0</v>
      </c>
      <c r="AG257">
        <f t="shared" si="79"/>
        <v>0</v>
      </c>
      <c r="AH257" s="14">
        <f t="shared" si="75"/>
        <v>0.97399999999999998</v>
      </c>
      <c r="AI257" s="14">
        <f t="shared" si="76"/>
        <v>0.82</v>
      </c>
      <c r="AK257" s="5">
        <v>21.06</v>
      </c>
      <c r="AL257" s="5"/>
      <c r="AM257" s="5"/>
      <c r="AN257" s="5"/>
    </row>
    <row r="258" spans="1:40" x14ac:dyDescent="0.25">
      <c r="A258" s="3">
        <v>254</v>
      </c>
      <c r="B258" s="4">
        <v>24</v>
      </c>
      <c r="C258" s="4">
        <v>183.17083333333332</v>
      </c>
      <c r="D258" s="4">
        <v>9.9350416666666668</v>
      </c>
      <c r="E258" s="4">
        <v>16.248999999999999</v>
      </c>
      <c r="F258" s="4">
        <v>4.2720000000000002</v>
      </c>
      <c r="G258" s="4">
        <v>67.100000000000009</v>
      </c>
      <c r="H258" s="4">
        <v>84.8</v>
      </c>
      <c r="I258" s="4">
        <v>46.9</v>
      </c>
      <c r="J258" s="4">
        <v>0</v>
      </c>
      <c r="K258" s="4">
        <v>1.0075000000000005</v>
      </c>
      <c r="L258" s="4">
        <v>5.54</v>
      </c>
      <c r="M258" s="4">
        <v>4.7E-2</v>
      </c>
      <c r="N258" s="4">
        <v>9.8000000000000004E-2</v>
      </c>
      <c r="O258" s="4">
        <v>0</v>
      </c>
      <c r="Q258">
        <f t="shared" si="72"/>
        <v>254</v>
      </c>
      <c r="R258">
        <f t="shared" si="61"/>
        <v>24</v>
      </c>
      <c r="S258">
        <f t="shared" si="62"/>
        <v>15.83</v>
      </c>
      <c r="T258">
        <f t="shared" si="63"/>
        <v>9.9</v>
      </c>
      <c r="U258">
        <f t="shared" si="64"/>
        <v>16.2</v>
      </c>
      <c r="V258">
        <f t="shared" si="65"/>
        <v>4.3</v>
      </c>
      <c r="W258">
        <f t="shared" si="66"/>
        <v>67.099999999999994</v>
      </c>
      <c r="X258">
        <f t="shared" si="67"/>
        <v>84.8</v>
      </c>
      <c r="Y258">
        <f t="shared" si="68"/>
        <v>46.9</v>
      </c>
      <c r="Z258">
        <f t="shared" si="69"/>
        <v>0</v>
      </c>
      <c r="AA258">
        <f t="shared" si="70"/>
        <v>1.01</v>
      </c>
      <c r="AB258">
        <f t="shared" si="71"/>
        <v>5.54</v>
      </c>
      <c r="AC258">
        <f t="shared" si="73"/>
        <v>4.7E-2</v>
      </c>
      <c r="AD258">
        <f t="shared" si="74"/>
        <v>9.8000000000000004E-2</v>
      </c>
      <c r="AE258">
        <f t="shared" si="77"/>
        <v>0</v>
      </c>
      <c r="AF258">
        <f t="shared" si="78"/>
        <v>0</v>
      </c>
      <c r="AG258">
        <f t="shared" si="79"/>
        <v>0</v>
      </c>
      <c r="AH258" s="14">
        <f t="shared" si="75"/>
        <v>0.86299999999999999</v>
      </c>
      <c r="AI258" s="14">
        <f t="shared" si="76"/>
        <v>0.97699999999999998</v>
      </c>
      <c r="AK258" s="5">
        <v>20.81</v>
      </c>
      <c r="AL258" s="5"/>
      <c r="AM258" s="5"/>
      <c r="AN258" s="5"/>
    </row>
    <row r="259" spans="1:40" x14ac:dyDescent="0.25">
      <c r="A259" s="3">
        <v>255</v>
      </c>
      <c r="B259" s="4">
        <v>24</v>
      </c>
      <c r="C259" s="4">
        <v>61.48333333333332</v>
      </c>
      <c r="D259" s="4">
        <v>6.6015833333333331</v>
      </c>
      <c r="E259" s="4">
        <v>9.3859999999999992</v>
      </c>
      <c r="F259" s="4">
        <v>4.9729999999999999</v>
      </c>
      <c r="G259" s="4">
        <v>87.387499999999989</v>
      </c>
      <c r="H259" s="4">
        <v>97</v>
      </c>
      <c r="I259" s="4">
        <v>64.5</v>
      </c>
      <c r="J259" s="4">
        <v>4.8000000000000007</v>
      </c>
      <c r="K259" s="4">
        <v>0.69125000000000003</v>
      </c>
      <c r="L259" s="4">
        <v>6.54</v>
      </c>
      <c r="M259" s="4">
        <v>0.05</v>
      </c>
      <c r="N259" s="4">
        <v>8.7999999999999995E-2</v>
      </c>
      <c r="O259" s="4">
        <v>1E-3</v>
      </c>
      <c r="Q259">
        <f t="shared" si="72"/>
        <v>255</v>
      </c>
      <c r="R259">
        <f t="shared" si="61"/>
        <v>24</v>
      </c>
      <c r="S259">
        <f t="shared" si="62"/>
        <v>5.31</v>
      </c>
      <c r="T259">
        <f t="shared" si="63"/>
        <v>6.6</v>
      </c>
      <c r="U259">
        <f t="shared" si="64"/>
        <v>9.4</v>
      </c>
      <c r="V259">
        <f t="shared" si="65"/>
        <v>5</v>
      </c>
      <c r="W259">
        <f t="shared" si="66"/>
        <v>87.4</v>
      </c>
      <c r="X259">
        <f t="shared" si="67"/>
        <v>97</v>
      </c>
      <c r="Y259">
        <f t="shared" si="68"/>
        <v>64.5</v>
      </c>
      <c r="Z259">
        <f t="shared" si="69"/>
        <v>4.8</v>
      </c>
      <c r="AA259">
        <f t="shared" si="70"/>
        <v>0.69</v>
      </c>
      <c r="AB259">
        <f t="shared" si="71"/>
        <v>6.54</v>
      </c>
      <c r="AC259">
        <f t="shared" si="73"/>
        <v>0.05</v>
      </c>
      <c r="AD259">
        <f t="shared" si="74"/>
        <v>8.7999999999999995E-2</v>
      </c>
      <c r="AE259" s="15">
        <v>0</v>
      </c>
      <c r="AF259">
        <f t="shared" si="78"/>
        <v>4.8</v>
      </c>
      <c r="AG259">
        <f t="shared" si="79"/>
        <v>4.8</v>
      </c>
      <c r="AH259" s="14">
        <f t="shared" si="75"/>
        <v>0.76</v>
      </c>
      <c r="AI259" s="14">
        <f t="shared" si="76"/>
        <v>0.41799999999999998</v>
      </c>
      <c r="AK259" s="5">
        <v>20.56</v>
      </c>
      <c r="AL259" s="5"/>
      <c r="AM259" s="5"/>
      <c r="AN259" s="5"/>
    </row>
    <row r="260" spans="1:40" x14ac:dyDescent="0.25">
      <c r="A260" s="3">
        <v>256</v>
      </c>
      <c r="B260" s="4">
        <v>24</v>
      </c>
      <c r="C260" s="4">
        <v>121.95416666666667</v>
      </c>
      <c r="D260" s="4">
        <v>6.7812083333333346</v>
      </c>
      <c r="E260" s="4">
        <v>12.558</v>
      </c>
      <c r="F260" s="4">
        <v>3.7490000000000001</v>
      </c>
      <c r="G260" s="4">
        <v>84.30416666666666</v>
      </c>
      <c r="H260" s="4">
        <v>98.5</v>
      </c>
      <c r="I260" s="4">
        <v>64.900000000000006</v>
      </c>
      <c r="J260" s="4">
        <v>0</v>
      </c>
      <c r="K260" s="4">
        <v>0.94250000000000023</v>
      </c>
      <c r="L260" s="4">
        <v>7.05</v>
      </c>
      <c r="M260" s="4">
        <v>0.05</v>
      </c>
      <c r="N260" s="4">
        <v>8.7999999999999995E-2</v>
      </c>
      <c r="O260" s="4">
        <v>0</v>
      </c>
      <c r="Q260">
        <f t="shared" si="72"/>
        <v>256</v>
      </c>
      <c r="R260">
        <f t="shared" si="61"/>
        <v>24</v>
      </c>
      <c r="S260">
        <f t="shared" si="62"/>
        <v>10.54</v>
      </c>
      <c r="T260">
        <f t="shared" si="63"/>
        <v>6.8</v>
      </c>
      <c r="U260">
        <f t="shared" si="64"/>
        <v>12.6</v>
      </c>
      <c r="V260">
        <f t="shared" si="65"/>
        <v>3.7</v>
      </c>
      <c r="W260">
        <f t="shared" si="66"/>
        <v>84.3</v>
      </c>
      <c r="X260">
        <f t="shared" si="67"/>
        <v>98.5</v>
      </c>
      <c r="Y260">
        <f t="shared" si="68"/>
        <v>64.900000000000006</v>
      </c>
      <c r="Z260">
        <f t="shared" si="69"/>
        <v>0</v>
      </c>
      <c r="AA260">
        <f t="shared" si="70"/>
        <v>0.94</v>
      </c>
      <c r="AB260">
        <f t="shared" si="71"/>
        <v>7.05</v>
      </c>
      <c r="AC260">
        <f t="shared" si="73"/>
        <v>0.05</v>
      </c>
      <c r="AD260">
        <f t="shared" si="74"/>
        <v>8.7999999999999995E-2</v>
      </c>
      <c r="AE260">
        <f t="shared" si="77"/>
        <v>0</v>
      </c>
      <c r="AF260">
        <f t="shared" si="78"/>
        <v>0</v>
      </c>
      <c r="AG260">
        <f t="shared" si="79"/>
        <v>0</v>
      </c>
      <c r="AH260" s="14">
        <f t="shared" si="75"/>
        <v>0.94699999999999995</v>
      </c>
      <c r="AI260" s="14">
        <f t="shared" si="76"/>
        <v>0.51200000000000001</v>
      </c>
      <c r="AK260" s="5">
        <v>20.3</v>
      </c>
      <c r="AL260" s="5"/>
      <c r="AM260" s="5"/>
      <c r="AN260" s="5"/>
    </row>
    <row r="261" spans="1:40" x14ac:dyDescent="0.25">
      <c r="A261" s="3">
        <v>257</v>
      </c>
      <c r="B261" s="4">
        <v>24</v>
      </c>
      <c r="C261" s="4">
        <v>177.89166666666662</v>
      </c>
      <c r="D261" s="4">
        <v>8.1560000000000006</v>
      </c>
      <c r="E261" s="4">
        <v>15.103</v>
      </c>
      <c r="F261" s="4">
        <v>2.1549999999999998</v>
      </c>
      <c r="G261" s="4">
        <v>77.0625</v>
      </c>
      <c r="H261" s="4">
        <v>95.7</v>
      </c>
      <c r="I261" s="4">
        <v>44.8</v>
      </c>
      <c r="J261" s="4">
        <v>4</v>
      </c>
      <c r="K261" s="4">
        <v>0.66999999999999993</v>
      </c>
      <c r="L261" s="4">
        <v>6.04</v>
      </c>
      <c r="M261" s="4">
        <v>0.05</v>
      </c>
      <c r="N261" s="4">
        <v>8.5999999999999993E-2</v>
      </c>
      <c r="O261" s="4">
        <v>1E-3</v>
      </c>
      <c r="Q261">
        <f t="shared" si="72"/>
        <v>257</v>
      </c>
      <c r="R261">
        <f t="shared" ref="R261:R324" si="80">B261</f>
        <v>24</v>
      </c>
      <c r="S261">
        <f t="shared" ref="S261:S324" si="81">ROUND(C261*0.0864,2)</f>
        <v>15.37</v>
      </c>
      <c r="T261">
        <f t="shared" ref="T261:T324" si="82">ROUND(D261,1)</f>
        <v>8.1999999999999993</v>
      </c>
      <c r="U261">
        <f t="shared" ref="U261:U324" si="83">ROUND(E261,1)</f>
        <v>15.1</v>
      </c>
      <c r="V261">
        <f t="shared" ref="V261:V324" si="84">ROUND(F261,1)</f>
        <v>2.2000000000000002</v>
      </c>
      <c r="W261">
        <f t="shared" ref="W261:W324" si="85">ROUND(G261,1)</f>
        <v>77.099999999999994</v>
      </c>
      <c r="X261">
        <f t="shared" ref="X261:X324" si="86">ROUND(H261,1)</f>
        <v>95.7</v>
      </c>
      <c r="Y261">
        <f t="shared" ref="Y261:Y324" si="87">ROUND(I261,1)</f>
        <v>44.8</v>
      </c>
      <c r="Z261">
        <f t="shared" ref="Z261:Z324" si="88">ROUND(J261,2)</f>
        <v>4</v>
      </c>
      <c r="AA261">
        <f t="shared" ref="AA261:AA324" si="89">ROUND(K261,2)</f>
        <v>0.67</v>
      </c>
      <c r="AB261">
        <f t="shared" ref="AB261:AB324" si="90">ROUND(L261,2)</f>
        <v>6.04</v>
      </c>
      <c r="AC261">
        <f t="shared" si="73"/>
        <v>0.05</v>
      </c>
      <c r="AD261">
        <f t="shared" si="74"/>
        <v>8.5999999999999993E-2</v>
      </c>
      <c r="AE261" s="15">
        <v>0</v>
      </c>
      <c r="AF261">
        <f t="shared" si="78"/>
        <v>4</v>
      </c>
      <c r="AG261">
        <f t="shared" si="79"/>
        <v>4</v>
      </c>
      <c r="AH261" s="14">
        <f t="shared" si="75"/>
        <v>0.76900000000000002</v>
      </c>
      <c r="AI261" s="14">
        <f t="shared" si="76"/>
        <v>0.94799999999999995</v>
      </c>
      <c r="AK261" s="5">
        <v>20.05</v>
      </c>
      <c r="AL261" s="5"/>
      <c r="AM261" s="5"/>
      <c r="AN261" s="5"/>
    </row>
    <row r="262" spans="1:40" x14ac:dyDescent="0.25">
      <c r="A262" s="3">
        <v>258</v>
      </c>
      <c r="B262" s="4">
        <v>24</v>
      </c>
      <c r="C262" s="4">
        <v>133.5625</v>
      </c>
      <c r="D262" s="4">
        <v>5.5935833333333349</v>
      </c>
      <c r="E262" s="4">
        <v>12.509</v>
      </c>
      <c r="F262" s="4">
        <v>1.859</v>
      </c>
      <c r="G262" s="4">
        <v>89.520833333333357</v>
      </c>
      <c r="H262" s="4">
        <v>97.5</v>
      </c>
      <c r="I262" s="4">
        <v>73.900000000000006</v>
      </c>
      <c r="J262" s="4">
        <v>3.4000000000000004</v>
      </c>
      <c r="K262" s="4">
        <v>0.62916666666666654</v>
      </c>
      <c r="L262" s="4">
        <v>7.05</v>
      </c>
      <c r="M262" s="4">
        <v>0.05</v>
      </c>
      <c r="N262" s="4">
        <v>8.5000000000000006E-2</v>
      </c>
      <c r="O262" s="4">
        <v>0</v>
      </c>
      <c r="Q262">
        <f t="shared" ref="Q262:Q325" si="91">A262</f>
        <v>258</v>
      </c>
      <c r="R262">
        <f t="shared" si="80"/>
        <v>24</v>
      </c>
      <c r="S262">
        <f t="shared" si="81"/>
        <v>11.54</v>
      </c>
      <c r="T262">
        <f t="shared" si="82"/>
        <v>5.6</v>
      </c>
      <c r="U262">
        <f t="shared" si="83"/>
        <v>12.5</v>
      </c>
      <c r="V262">
        <f t="shared" si="84"/>
        <v>1.9</v>
      </c>
      <c r="W262">
        <f t="shared" si="85"/>
        <v>89.5</v>
      </c>
      <c r="X262">
        <f t="shared" si="86"/>
        <v>97.5</v>
      </c>
      <c r="Y262">
        <f t="shared" si="87"/>
        <v>73.900000000000006</v>
      </c>
      <c r="Z262">
        <f t="shared" si="88"/>
        <v>3.4</v>
      </c>
      <c r="AA262">
        <f t="shared" si="89"/>
        <v>0.63</v>
      </c>
      <c r="AB262">
        <f t="shared" si="90"/>
        <v>7.05</v>
      </c>
      <c r="AC262">
        <f t="shared" ref="AC262:AC325" si="92">ROUND(M262,3)</f>
        <v>0.05</v>
      </c>
      <c r="AD262">
        <f t="shared" ref="AD262:AD325" si="93">ROUND(N262,3)</f>
        <v>8.5000000000000006E-2</v>
      </c>
      <c r="AE262">
        <f t="shared" si="77"/>
        <v>0</v>
      </c>
      <c r="AF262">
        <f t="shared" si="78"/>
        <v>3.4</v>
      </c>
      <c r="AG262">
        <f t="shared" si="79"/>
        <v>3.4</v>
      </c>
      <c r="AH262" s="14">
        <f t="shared" ref="AH262:AH325" si="94">ROUND((0.6105*(EXP((17.273*U262)/(U262+237.3))))*Y262/100,3)</f>
        <v>1.071</v>
      </c>
      <c r="AI262" s="14">
        <f t="shared" ref="AI262:AI325" si="95">ROUND(AH262/Y262*(100-Y262),3)</f>
        <v>0.378</v>
      </c>
      <c r="AK262" s="5">
        <v>19.8</v>
      </c>
      <c r="AL262" s="5"/>
      <c r="AM262" s="5"/>
      <c r="AN262" s="5"/>
    </row>
    <row r="263" spans="1:40" x14ac:dyDescent="0.25">
      <c r="A263" s="3">
        <v>259</v>
      </c>
      <c r="B263" s="4">
        <v>24</v>
      </c>
      <c r="C263" s="4">
        <v>231.58750000000001</v>
      </c>
      <c r="D263" s="4">
        <v>6.3450000000000015</v>
      </c>
      <c r="E263" s="4">
        <v>12.195</v>
      </c>
      <c r="F263" s="4">
        <v>-8.7999999999999995E-2</v>
      </c>
      <c r="G263" s="4">
        <v>74.112499999999997</v>
      </c>
      <c r="H263" s="4">
        <v>90.1</v>
      </c>
      <c r="I263" s="4">
        <v>56.4</v>
      </c>
      <c r="J263" s="4">
        <v>0</v>
      </c>
      <c r="K263" s="4">
        <v>1.2579166666666663</v>
      </c>
      <c r="L263" s="4">
        <v>7.05</v>
      </c>
      <c r="M263" s="4">
        <v>5.0999999999999997E-2</v>
      </c>
      <c r="N263" s="4">
        <v>8.5999999999999993E-2</v>
      </c>
      <c r="O263" s="4">
        <v>0</v>
      </c>
      <c r="Q263">
        <f t="shared" si="91"/>
        <v>259</v>
      </c>
      <c r="R263">
        <f t="shared" si="80"/>
        <v>24</v>
      </c>
      <c r="S263">
        <f t="shared" si="81"/>
        <v>20.010000000000002</v>
      </c>
      <c r="T263">
        <f t="shared" si="82"/>
        <v>6.3</v>
      </c>
      <c r="U263">
        <f t="shared" si="83"/>
        <v>12.2</v>
      </c>
      <c r="V263">
        <f t="shared" si="84"/>
        <v>-0.1</v>
      </c>
      <c r="W263">
        <f t="shared" si="85"/>
        <v>74.099999999999994</v>
      </c>
      <c r="X263">
        <f t="shared" si="86"/>
        <v>90.1</v>
      </c>
      <c r="Y263">
        <f t="shared" si="87"/>
        <v>56.4</v>
      </c>
      <c r="Z263">
        <f t="shared" si="88"/>
        <v>0</v>
      </c>
      <c r="AA263">
        <f t="shared" si="89"/>
        <v>1.26</v>
      </c>
      <c r="AB263">
        <f t="shared" si="90"/>
        <v>7.05</v>
      </c>
      <c r="AC263">
        <f t="shared" si="92"/>
        <v>5.0999999999999997E-2</v>
      </c>
      <c r="AD263">
        <f t="shared" si="93"/>
        <v>8.5999999999999993E-2</v>
      </c>
      <c r="AE263">
        <f t="shared" si="77"/>
        <v>0</v>
      </c>
      <c r="AF263">
        <f t="shared" si="78"/>
        <v>0</v>
      </c>
      <c r="AG263">
        <f t="shared" si="79"/>
        <v>0</v>
      </c>
      <c r="AH263" s="14">
        <f t="shared" si="94"/>
        <v>0.80100000000000005</v>
      </c>
      <c r="AI263" s="14">
        <f t="shared" si="95"/>
        <v>0.61899999999999999</v>
      </c>
      <c r="AK263" s="5">
        <v>19.55</v>
      </c>
      <c r="AL263" s="5"/>
      <c r="AM263" s="5"/>
      <c r="AN263" s="5"/>
    </row>
    <row r="264" spans="1:40" x14ac:dyDescent="0.25">
      <c r="A264" s="3">
        <v>260</v>
      </c>
      <c r="B264" s="4">
        <v>24</v>
      </c>
      <c r="C264" s="4">
        <v>232.68333333333337</v>
      </c>
      <c r="D264" s="4">
        <v>8.521958333333334</v>
      </c>
      <c r="E264" s="4">
        <v>14.122</v>
      </c>
      <c r="F264" s="4">
        <v>4.0629999999999997</v>
      </c>
      <c r="G264" s="4">
        <v>68.470833333333346</v>
      </c>
      <c r="H264" s="4">
        <v>84</v>
      </c>
      <c r="I264" s="4">
        <v>44</v>
      </c>
      <c r="J264" s="4">
        <v>0</v>
      </c>
      <c r="K264" s="4">
        <v>2.2454166666666664</v>
      </c>
      <c r="L264" s="4">
        <v>8.56</v>
      </c>
      <c r="M264" s="4">
        <v>5.0999999999999997E-2</v>
      </c>
      <c r="N264" s="4">
        <v>8.5000000000000006E-2</v>
      </c>
      <c r="O264" s="4">
        <v>0</v>
      </c>
      <c r="Q264">
        <f t="shared" si="91"/>
        <v>260</v>
      </c>
      <c r="R264">
        <f t="shared" si="80"/>
        <v>24</v>
      </c>
      <c r="S264">
        <f t="shared" si="81"/>
        <v>20.100000000000001</v>
      </c>
      <c r="T264">
        <f t="shared" si="82"/>
        <v>8.5</v>
      </c>
      <c r="U264">
        <f t="shared" si="83"/>
        <v>14.1</v>
      </c>
      <c r="V264">
        <f t="shared" si="84"/>
        <v>4.0999999999999996</v>
      </c>
      <c r="W264">
        <f t="shared" si="85"/>
        <v>68.5</v>
      </c>
      <c r="X264">
        <f t="shared" si="86"/>
        <v>84</v>
      </c>
      <c r="Y264">
        <f t="shared" si="87"/>
        <v>44</v>
      </c>
      <c r="Z264">
        <f t="shared" si="88"/>
        <v>0</v>
      </c>
      <c r="AA264">
        <f t="shared" si="89"/>
        <v>2.25</v>
      </c>
      <c r="AB264">
        <f t="shared" si="90"/>
        <v>8.56</v>
      </c>
      <c r="AC264">
        <f t="shared" si="92"/>
        <v>5.0999999999999997E-2</v>
      </c>
      <c r="AD264">
        <f t="shared" si="93"/>
        <v>8.5000000000000006E-2</v>
      </c>
      <c r="AE264">
        <f t="shared" si="77"/>
        <v>0</v>
      </c>
      <c r="AF264">
        <f t="shared" si="78"/>
        <v>0</v>
      </c>
      <c r="AG264">
        <f t="shared" si="79"/>
        <v>0</v>
      </c>
      <c r="AH264" s="14">
        <f t="shared" si="94"/>
        <v>0.70799999999999996</v>
      </c>
      <c r="AI264" s="14">
        <f t="shared" si="95"/>
        <v>0.90100000000000002</v>
      </c>
      <c r="AK264" s="5">
        <v>19.29</v>
      </c>
      <c r="AL264" s="5"/>
      <c r="AM264" s="5"/>
      <c r="AN264" s="5"/>
    </row>
    <row r="265" spans="1:40" x14ac:dyDescent="0.25">
      <c r="A265" s="3">
        <v>261</v>
      </c>
      <c r="B265" s="4">
        <v>24</v>
      </c>
      <c r="C265" s="4">
        <v>222.83333333333337</v>
      </c>
      <c r="D265" s="4">
        <v>11.141208333333333</v>
      </c>
      <c r="E265" s="4">
        <v>18.484999999999999</v>
      </c>
      <c r="F265" s="4">
        <v>6.6360000000000001</v>
      </c>
      <c r="G265" s="4">
        <v>65.245833333333323</v>
      </c>
      <c r="H265" s="4">
        <v>81.8</v>
      </c>
      <c r="I265" s="4">
        <v>44.1</v>
      </c>
      <c r="J265" s="4">
        <v>0</v>
      </c>
      <c r="K265" s="4">
        <v>1.0275000000000003</v>
      </c>
      <c r="L265" s="4">
        <v>6.54</v>
      </c>
      <c r="M265" s="4">
        <v>5.0999999999999997E-2</v>
      </c>
      <c r="N265" s="4">
        <v>8.5999999999999993E-2</v>
      </c>
      <c r="O265" s="4">
        <v>0</v>
      </c>
      <c r="Q265">
        <f t="shared" si="91"/>
        <v>261</v>
      </c>
      <c r="R265">
        <f t="shared" si="80"/>
        <v>24</v>
      </c>
      <c r="S265">
        <f t="shared" si="81"/>
        <v>19.25</v>
      </c>
      <c r="T265">
        <f t="shared" si="82"/>
        <v>11.1</v>
      </c>
      <c r="U265">
        <f t="shared" si="83"/>
        <v>18.5</v>
      </c>
      <c r="V265">
        <f t="shared" si="84"/>
        <v>6.6</v>
      </c>
      <c r="W265">
        <f t="shared" si="85"/>
        <v>65.2</v>
      </c>
      <c r="X265">
        <f t="shared" si="86"/>
        <v>81.8</v>
      </c>
      <c r="Y265">
        <f t="shared" si="87"/>
        <v>44.1</v>
      </c>
      <c r="Z265">
        <f t="shared" si="88"/>
        <v>0</v>
      </c>
      <c r="AA265">
        <f t="shared" si="89"/>
        <v>1.03</v>
      </c>
      <c r="AB265">
        <f t="shared" si="90"/>
        <v>6.54</v>
      </c>
      <c r="AC265">
        <f t="shared" si="92"/>
        <v>5.0999999999999997E-2</v>
      </c>
      <c r="AD265">
        <f t="shared" si="93"/>
        <v>8.5999999999999993E-2</v>
      </c>
      <c r="AE265">
        <f t="shared" si="77"/>
        <v>0</v>
      </c>
      <c r="AF265">
        <f t="shared" si="78"/>
        <v>0</v>
      </c>
      <c r="AG265">
        <f t="shared" si="79"/>
        <v>0</v>
      </c>
      <c r="AH265" s="14">
        <f t="shared" si="94"/>
        <v>0.93899999999999995</v>
      </c>
      <c r="AI265" s="14">
        <f t="shared" si="95"/>
        <v>1.19</v>
      </c>
      <c r="AK265" s="5">
        <v>19.04</v>
      </c>
      <c r="AL265" s="5"/>
      <c r="AM265" s="5"/>
      <c r="AN265" s="5"/>
    </row>
    <row r="266" spans="1:40" x14ac:dyDescent="0.25">
      <c r="A266" s="3">
        <v>262</v>
      </c>
      <c r="B266" s="4">
        <v>24</v>
      </c>
      <c r="C266" s="4">
        <v>166.79166666666666</v>
      </c>
      <c r="D266" s="4">
        <v>8.6645833333333329</v>
      </c>
      <c r="E266" s="4">
        <v>14.17</v>
      </c>
      <c r="F266" s="4">
        <v>4.4020000000000001</v>
      </c>
      <c r="G266" s="4">
        <v>76.691666666666677</v>
      </c>
      <c r="H266" s="4">
        <v>91</v>
      </c>
      <c r="I266" s="4">
        <v>56</v>
      </c>
      <c r="J266" s="4">
        <v>0</v>
      </c>
      <c r="K266" s="4">
        <v>0.71249999999999991</v>
      </c>
      <c r="L266" s="4">
        <v>6.54</v>
      </c>
      <c r="M266" s="4">
        <v>0.05</v>
      </c>
      <c r="N266" s="4">
        <v>8.5000000000000006E-2</v>
      </c>
      <c r="O266" s="4">
        <v>0</v>
      </c>
      <c r="Q266">
        <f t="shared" si="91"/>
        <v>262</v>
      </c>
      <c r="R266">
        <f t="shared" si="80"/>
        <v>24</v>
      </c>
      <c r="S266">
        <f t="shared" si="81"/>
        <v>14.41</v>
      </c>
      <c r="T266">
        <f t="shared" si="82"/>
        <v>8.6999999999999993</v>
      </c>
      <c r="U266">
        <f t="shared" si="83"/>
        <v>14.2</v>
      </c>
      <c r="V266">
        <f t="shared" si="84"/>
        <v>4.4000000000000004</v>
      </c>
      <c r="W266">
        <f t="shared" si="85"/>
        <v>76.7</v>
      </c>
      <c r="X266">
        <f t="shared" si="86"/>
        <v>91</v>
      </c>
      <c r="Y266">
        <f t="shared" si="87"/>
        <v>56</v>
      </c>
      <c r="Z266">
        <f t="shared" si="88"/>
        <v>0</v>
      </c>
      <c r="AA266">
        <f t="shared" si="89"/>
        <v>0.71</v>
      </c>
      <c r="AB266">
        <f t="shared" si="90"/>
        <v>6.54</v>
      </c>
      <c r="AC266">
        <f t="shared" si="92"/>
        <v>0.05</v>
      </c>
      <c r="AD266">
        <f t="shared" si="93"/>
        <v>8.5000000000000006E-2</v>
      </c>
      <c r="AE266">
        <f t="shared" ref="AE266:AE327" si="96">ROUND(O266-AE$2,3)</f>
        <v>0</v>
      </c>
      <c r="AF266">
        <f t="shared" si="78"/>
        <v>0</v>
      </c>
      <c r="AG266">
        <f t="shared" si="79"/>
        <v>0</v>
      </c>
      <c r="AH266" s="14">
        <f t="shared" si="94"/>
        <v>0.90700000000000003</v>
      </c>
      <c r="AI266" s="14">
        <f t="shared" si="95"/>
        <v>0.71299999999999997</v>
      </c>
      <c r="AK266" s="5">
        <v>18.79</v>
      </c>
      <c r="AL266" s="5"/>
      <c r="AM266" s="5"/>
      <c r="AN266" s="5"/>
    </row>
    <row r="267" spans="1:40" x14ac:dyDescent="0.25">
      <c r="A267" s="3">
        <v>263</v>
      </c>
      <c r="B267" s="4">
        <v>24</v>
      </c>
      <c r="C267" s="4">
        <v>187.27083333333329</v>
      </c>
      <c r="D267" s="4">
        <v>7.7997499999999995</v>
      </c>
      <c r="E267" s="4">
        <v>14.696999999999999</v>
      </c>
      <c r="F267" s="4">
        <v>2.5840000000000001</v>
      </c>
      <c r="G267" s="4">
        <v>71.9375</v>
      </c>
      <c r="H267" s="4">
        <v>93.9</v>
      </c>
      <c r="I267" s="4">
        <v>41.4</v>
      </c>
      <c r="J267" s="4">
        <v>0</v>
      </c>
      <c r="K267" s="4">
        <v>1.2791666666666666</v>
      </c>
      <c r="L267" s="4">
        <v>9.06</v>
      </c>
      <c r="M267" s="4">
        <v>4.7E-2</v>
      </c>
      <c r="N267" s="4">
        <v>8.6999999999999994E-2</v>
      </c>
      <c r="O267" s="4">
        <v>0</v>
      </c>
      <c r="Q267">
        <f t="shared" si="91"/>
        <v>263</v>
      </c>
      <c r="R267">
        <f t="shared" si="80"/>
        <v>24</v>
      </c>
      <c r="S267">
        <f t="shared" si="81"/>
        <v>16.18</v>
      </c>
      <c r="T267">
        <f t="shared" si="82"/>
        <v>7.8</v>
      </c>
      <c r="U267">
        <f t="shared" si="83"/>
        <v>14.7</v>
      </c>
      <c r="V267">
        <f t="shared" si="84"/>
        <v>2.6</v>
      </c>
      <c r="W267">
        <f t="shared" si="85"/>
        <v>71.900000000000006</v>
      </c>
      <c r="X267">
        <f t="shared" si="86"/>
        <v>93.9</v>
      </c>
      <c r="Y267">
        <f t="shared" si="87"/>
        <v>41.4</v>
      </c>
      <c r="Z267">
        <f t="shared" si="88"/>
        <v>0</v>
      </c>
      <c r="AA267">
        <f t="shared" si="89"/>
        <v>1.28</v>
      </c>
      <c r="AB267">
        <f t="shared" si="90"/>
        <v>9.06</v>
      </c>
      <c r="AC267">
        <f t="shared" si="92"/>
        <v>4.7E-2</v>
      </c>
      <c r="AD267">
        <f t="shared" si="93"/>
        <v>8.6999999999999994E-2</v>
      </c>
      <c r="AE267">
        <f t="shared" si="96"/>
        <v>0</v>
      </c>
      <c r="AF267">
        <f t="shared" si="78"/>
        <v>0</v>
      </c>
      <c r="AG267">
        <f t="shared" si="79"/>
        <v>0</v>
      </c>
      <c r="AH267" s="14">
        <f t="shared" si="94"/>
        <v>0.69199999999999995</v>
      </c>
      <c r="AI267" s="14">
        <f t="shared" si="95"/>
        <v>0.97899999999999998</v>
      </c>
      <c r="AK267" s="5">
        <v>18.53</v>
      </c>
      <c r="AL267" s="5"/>
      <c r="AM267" s="5"/>
      <c r="AN267" s="5"/>
    </row>
    <row r="268" spans="1:40" x14ac:dyDescent="0.25">
      <c r="A268" s="3">
        <v>264</v>
      </c>
      <c r="B268" s="4">
        <v>24</v>
      </c>
      <c r="C268" s="4">
        <v>189.34999999999994</v>
      </c>
      <c r="D268" s="4">
        <v>3.2106666666666661</v>
      </c>
      <c r="E268" s="4">
        <v>9.4600000000000009</v>
      </c>
      <c r="F268" s="4">
        <v>-0.84499999999999997</v>
      </c>
      <c r="G268" s="4">
        <v>70.970833333333331</v>
      </c>
      <c r="H268" s="4">
        <v>90.2</v>
      </c>
      <c r="I268" s="4">
        <v>48.6</v>
      </c>
      <c r="J268" s="4">
        <v>0</v>
      </c>
      <c r="K268" s="4">
        <v>0.94208333333333349</v>
      </c>
      <c r="L268" s="4">
        <v>8.0500000000000007</v>
      </c>
      <c r="M268" s="4">
        <v>4.4999999999999998E-2</v>
      </c>
      <c r="N268" s="4">
        <v>8.6999999999999994E-2</v>
      </c>
      <c r="O268" s="4">
        <v>0</v>
      </c>
      <c r="Q268">
        <f t="shared" si="91"/>
        <v>264</v>
      </c>
      <c r="R268">
        <f t="shared" si="80"/>
        <v>24</v>
      </c>
      <c r="S268">
        <f t="shared" si="81"/>
        <v>16.36</v>
      </c>
      <c r="T268">
        <f t="shared" si="82"/>
        <v>3.2</v>
      </c>
      <c r="U268">
        <f t="shared" si="83"/>
        <v>9.5</v>
      </c>
      <c r="V268">
        <f t="shared" si="84"/>
        <v>-0.8</v>
      </c>
      <c r="W268">
        <f t="shared" si="85"/>
        <v>71</v>
      </c>
      <c r="X268">
        <f t="shared" si="86"/>
        <v>90.2</v>
      </c>
      <c r="Y268">
        <f t="shared" si="87"/>
        <v>48.6</v>
      </c>
      <c r="Z268">
        <f t="shared" si="88"/>
        <v>0</v>
      </c>
      <c r="AA268">
        <f t="shared" si="89"/>
        <v>0.94</v>
      </c>
      <c r="AB268">
        <f t="shared" si="90"/>
        <v>8.0500000000000007</v>
      </c>
      <c r="AC268">
        <f t="shared" si="92"/>
        <v>4.4999999999999998E-2</v>
      </c>
      <c r="AD268">
        <f t="shared" si="93"/>
        <v>8.6999999999999994E-2</v>
      </c>
      <c r="AE268">
        <f t="shared" si="96"/>
        <v>0</v>
      </c>
      <c r="AF268">
        <f t="shared" ref="AF268:AF307" si="97">Z268</f>
        <v>0</v>
      </c>
      <c r="AG268">
        <f t="shared" ref="AG268:AG331" si="98">AF268</f>
        <v>0</v>
      </c>
      <c r="AH268" s="14">
        <f t="shared" si="94"/>
        <v>0.57699999999999996</v>
      </c>
      <c r="AI268" s="14">
        <f t="shared" si="95"/>
        <v>0.61</v>
      </c>
      <c r="AK268" s="5">
        <v>18.28</v>
      </c>
      <c r="AL268" s="5"/>
      <c r="AM268" s="5"/>
      <c r="AN268" s="5"/>
    </row>
    <row r="269" spans="1:40" x14ac:dyDescent="0.25">
      <c r="A269" s="3">
        <v>265</v>
      </c>
      <c r="B269" s="4">
        <v>24</v>
      </c>
      <c r="C269" s="4">
        <v>207.16666666666666</v>
      </c>
      <c r="D269" s="4">
        <v>7.0144999999999982</v>
      </c>
      <c r="E269" s="4">
        <v>15.414</v>
      </c>
      <c r="F269" s="4">
        <v>-0.56299999999999994</v>
      </c>
      <c r="G269" s="4">
        <v>64.650000000000006</v>
      </c>
      <c r="H269" s="4">
        <v>86.2</v>
      </c>
      <c r="I269" s="4">
        <v>44.4</v>
      </c>
      <c r="J269" s="4">
        <v>0</v>
      </c>
      <c r="K269" s="4">
        <v>0.52416666666666656</v>
      </c>
      <c r="L269" s="4">
        <v>6.04</v>
      </c>
      <c r="M269" s="4">
        <v>4.4999999999999998E-2</v>
      </c>
      <c r="N269" s="4">
        <v>8.8999999999999996E-2</v>
      </c>
      <c r="O269" s="4">
        <v>0</v>
      </c>
      <c r="Q269">
        <f t="shared" si="91"/>
        <v>265</v>
      </c>
      <c r="R269">
        <f t="shared" si="80"/>
        <v>24</v>
      </c>
      <c r="S269">
        <f t="shared" si="81"/>
        <v>17.899999999999999</v>
      </c>
      <c r="T269">
        <f t="shared" si="82"/>
        <v>7</v>
      </c>
      <c r="U269">
        <f t="shared" si="83"/>
        <v>15.4</v>
      </c>
      <c r="V269">
        <f t="shared" si="84"/>
        <v>-0.6</v>
      </c>
      <c r="W269">
        <f t="shared" si="85"/>
        <v>64.7</v>
      </c>
      <c r="X269">
        <f t="shared" si="86"/>
        <v>86.2</v>
      </c>
      <c r="Y269">
        <f t="shared" si="87"/>
        <v>44.4</v>
      </c>
      <c r="Z269">
        <f t="shared" si="88"/>
        <v>0</v>
      </c>
      <c r="AA269">
        <f t="shared" si="89"/>
        <v>0.52</v>
      </c>
      <c r="AB269">
        <f t="shared" si="90"/>
        <v>6.04</v>
      </c>
      <c r="AC269">
        <f t="shared" si="92"/>
        <v>4.4999999999999998E-2</v>
      </c>
      <c r="AD269">
        <f t="shared" si="93"/>
        <v>8.8999999999999996E-2</v>
      </c>
      <c r="AE269">
        <f t="shared" si="96"/>
        <v>0</v>
      </c>
      <c r="AF269">
        <f t="shared" si="97"/>
        <v>0</v>
      </c>
      <c r="AG269">
        <f t="shared" si="98"/>
        <v>0</v>
      </c>
      <c r="AH269" s="14">
        <f t="shared" si="94"/>
        <v>0.77700000000000002</v>
      </c>
      <c r="AI269" s="14">
        <f t="shared" si="95"/>
        <v>0.97299999999999998</v>
      </c>
      <c r="AK269" s="5">
        <v>18.02</v>
      </c>
      <c r="AL269" s="5"/>
      <c r="AM269" s="5"/>
      <c r="AN269" s="5"/>
    </row>
    <row r="270" spans="1:40" x14ac:dyDescent="0.25">
      <c r="A270" s="3">
        <v>266</v>
      </c>
      <c r="B270" s="4">
        <v>24</v>
      </c>
      <c r="C270" s="4">
        <v>93.933333333333323</v>
      </c>
      <c r="D270" s="4">
        <v>8.4205833333333331</v>
      </c>
      <c r="E270" s="4">
        <v>12.944000000000001</v>
      </c>
      <c r="F270" s="4">
        <v>6.7119999999999997</v>
      </c>
      <c r="G270" s="4">
        <v>79.341666666666683</v>
      </c>
      <c r="H270" s="4">
        <v>93.4</v>
      </c>
      <c r="I270" s="4">
        <v>58.7</v>
      </c>
      <c r="J270" s="4">
        <v>1.6</v>
      </c>
      <c r="K270" s="4">
        <v>1.5095833333333337</v>
      </c>
      <c r="L270" s="4">
        <v>7.55</v>
      </c>
      <c r="M270" s="4">
        <v>4.5999999999999999E-2</v>
      </c>
      <c r="N270" s="4">
        <v>8.4000000000000005E-2</v>
      </c>
      <c r="O270" s="4">
        <v>0</v>
      </c>
      <c r="Q270">
        <f t="shared" si="91"/>
        <v>266</v>
      </c>
      <c r="R270">
        <f t="shared" si="80"/>
        <v>24</v>
      </c>
      <c r="S270">
        <f t="shared" si="81"/>
        <v>8.1199999999999992</v>
      </c>
      <c r="T270">
        <f t="shared" si="82"/>
        <v>8.4</v>
      </c>
      <c r="U270">
        <f t="shared" si="83"/>
        <v>12.9</v>
      </c>
      <c r="V270">
        <f t="shared" si="84"/>
        <v>6.7</v>
      </c>
      <c r="W270">
        <f t="shared" si="85"/>
        <v>79.3</v>
      </c>
      <c r="X270">
        <f t="shared" si="86"/>
        <v>93.4</v>
      </c>
      <c r="Y270">
        <f t="shared" si="87"/>
        <v>58.7</v>
      </c>
      <c r="Z270">
        <f t="shared" si="88"/>
        <v>1.6</v>
      </c>
      <c r="AA270">
        <f t="shared" si="89"/>
        <v>1.51</v>
      </c>
      <c r="AB270">
        <f t="shared" si="90"/>
        <v>7.55</v>
      </c>
      <c r="AC270">
        <f t="shared" si="92"/>
        <v>4.5999999999999999E-2</v>
      </c>
      <c r="AD270">
        <f t="shared" si="93"/>
        <v>8.4000000000000005E-2</v>
      </c>
      <c r="AE270">
        <f t="shared" si="96"/>
        <v>0</v>
      </c>
      <c r="AF270">
        <f t="shared" si="97"/>
        <v>1.6</v>
      </c>
      <c r="AG270">
        <f t="shared" si="98"/>
        <v>1.6</v>
      </c>
      <c r="AH270" s="14">
        <f t="shared" si="94"/>
        <v>0.873</v>
      </c>
      <c r="AI270" s="14">
        <f t="shared" si="95"/>
        <v>0.61399999999999999</v>
      </c>
      <c r="AK270" s="5">
        <v>17.77</v>
      </c>
      <c r="AL270" s="5"/>
      <c r="AM270" s="5"/>
      <c r="AN270" s="5"/>
    </row>
    <row r="271" spans="1:40" x14ac:dyDescent="0.25">
      <c r="A271" s="3">
        <v>267</v>
      </c>
      <c r="B271" s="4">
        <v>24</v>
      </c>
      <c r="C271" s="4">
        <v>180.91250000000002</v>
      </c>
      <c r="D271" s="4">
        <v>11.316916666666666</v>
      </c>
      <c r="E271" s="4">
        <v>17.486000000000001</v>
      </c>
      <c r="F271" s="4">
        <v>6.99</v>
      </c>
      <c r="G271" s="4">
        <v>78.883333333333326</v>
      </c>
      <c r="H271" s="4">
        <v>95.9</v>
      </c>
      <c r="I271" s="4">
        <v>57.2</v>
      </c>
      <c r="J271" s="4">
        <v>0</v>
      </c>
      <c r="K271" s="4">
        <v>1.7191666666666663</v>
      </c>
      <c r="L271" s="4">
        <v>9.06</v>
      </c>
      <c r="M271" s="4">
        <v>4.4999999999999998E-2</v>
      </c>
      <c r="N271" s="4">
        <v>8.6999999999999994E-2</v>
      </c>
      <c r="O271" s="4">
        <v>0</v>
      </c>
      <c r="Q271">
        <f t="shared" si="91"/>
        <v>267</v>
      </c>
      <c r="R271">
        <f t="shared" si="80"/>
        <v>24</v>
      </c>
      <c r="S271">
        <f t="shared" si="81"/>
        <v>15.63</v>
      </c>
      <c r="T271">
        <f t="shared" si="82"/>
        <v>11.3</v>
      </c>
      <c r="U271">
        <f t="shared" si="83"/>
        <v>17.5</v>
      </c>
      <c r="V271">
        <f t="shared" si="84"/>
        <v>7</v>
      </c>
      <c r="W271">
        <f t="shared" si="85"/>
        <v>78.900000000000006</v>
      </c>
      <c r="X271">
        <f t="shared" si="86"/>
        <v>95.9</v>
      </c>
      <c r="Y271">
        <f t="shared" si="87"/>
        <v>57.2</v>
      </c>
      <c r="Z271">
        <f t="shared" si="88"/>
        <v>0</v>
      </c>
      <c r="AA271">
        <f t="shared" si="89"/>
        <v>1.72</v>
      </c>
      <c r="AB271">
        <f t="shared" si="90"/>
        <v>9.06</v>
      </c>
      <c r="AC271">
        <f t="shared" si="92"/>
        <v>4.4999999999999998E-2</v>
      </c>
      <c r="AD271">
        <f t="shared" si="93"/>
        <v>8.6999999999999994E-2</v>
      </c>
      <c r="AE271">
        <f t="shared" si="96"/>
        <v>0</v>
      </c>
      <c r="AF271">
        <f t="shared" si="97"/>
        <v>0</v>
      </c>
      <c r="AG271">
        <f t="shared" si="98"/>
        <v>0</v>
      </c>
      <c r="AH271" s="14">
        <f t="shared" si="94"/>
        <v>1.1439999999999999</v>
      </c>
      <c r="AI271" s="14">
        <f t="shared" si="95"/>
        <v>0.85599999999999998</v>
      </c>
      <c r="AK271" s="5">
        <v>17.52</v>
      </c>
      <c r="AL271" s="5"/>
      <c r="AM271" s="5"/>
      <c r="AN271" s="5"/>
    </row>
    <row r="272" spans="1:40" x14ac:dyDescent="0.25">
      <c r="A272" s="3">
        <v>268</v>
      </c>
      <c r="B272" s="4">
        <v>24</v>
      </c>
      <c r="C272" s="4">
        <v>199.35416666666666</v>
      </c>
      <c r="D272" s="4">
        <v>14.760875</v>
      </c>
      <c r="E272" s="4">
        <v>22.010999999999999</v>
      </c>
      <c r="F272" s="4">
        <v>8.4190000000000005</v>
      </c>
      <c r="G272" s="4">
        <v>65.354166666666671</v>
      </c>
      <c r="H272" s="4">
        <v>83.7</v>
      </c>
      <c r="I272" s="4">
        <v>47.1</v>
      </c>
      <c r="J272" s="4">
        <v>0</v>
      </c>
      <c r="K272" s="4">
        <v>1.3845000000000003</v>
      </c>
      <c r="L272" s="4">
        <v>9.0589999999999993</v>
      </c>
      <c r="M272" s="4">
        <v>4.5999999999999999E-2</v>
      </c>
      <c r="N272" s="4">
        <v>8.6999999999999994E-2</v>
      </c>
      <c r="O272" s="4">
        <v>1.0999999999999999E-2</v>
      </c>
      <c r="Q272">
        <f t="shared" si="91"/>
        <v>268</v>
      </c>
      <c r="R272">
        <f t="shared" si="80"/>
        <v>24</v>
      </c>
      <c r="S272">
        <f t="shared" si="81"/>
        <v>17.22</v>
      </c>
      <c r="T272">
        <f t="shared" si="82"/>
        <v>14.8</v>
      </c>
      <c r="U272">
        <f t="shared" si="83"/>
        <v>22</v>
      </c>
      <c r="V272">
        <f t="shared" si="84"/>
        <v>8.4</v>
      </c>
      <c r="W272">
        <f t="shared" si="85"/>
        <v>65.400000000000006</v>
      </c>
      <c r="X272">
        <f t="shared" si="86"/>
        <v>83.7</v>
      </c>
      <c r="Y272">
        <f t="shared" si="87"/>
        <v>47.1</v>
      </c>
      <c r="Z272">
        <f t="shared" si="88"/>
        <v>0</v>
      </c>
      <c r="AA272">
        <f t="shared" si="89"/>
        <v>1.38</v>
      </c>
      <c r="AB272">
        <f t="shared" si="90"/>
        <v>9.06</v>
      </c>
      <c r="AC272">
        <f t="shared" si="92"/>
        <v>4.5999999999999999E-2</v>
      </c>
      <c r="AD272">
        <f t="shared" si="93"/>
        <v>8.6999999999999994E-2</v>
      </c>
      <c r="AE272" s="15">
        <v>0</v>
      </c>
      <c r="AF272">
        <f t="shared" si="97"/>
        <v>0</v>
      </c>
      <c r="AG272">
        <f t="shared" si="98"/>
        <v>0</v>
      </c>
      <c r="AH272" s="14">
        <f t="shared" si="94"/>
        <v>1.2450000000000001</v>
      </c>
      <c r="AI272" s="14">
        <f t="shared" si="95"/>
        <v>1.3979999999999999</v>
      </c>
      <c r="AK272" s="5">
        <v>17.260000000000002</v>
      </c>
      <c r="AL272" s="5"/>
      <c r="AM272" s="5"/>
      <c r="AN272" s="5"/>
    </row>
    <row r="273" spans="1:40" x14ac:dyDescent="0.25">
      <c r="A273" s="3">
        <v>269</v>
      </c>
      <c r="B273" s="4">
        <v>24</v>
      </c>
      <c r="C273" s="4">
        <v>123.28750000000002</v>
      </c>
      <c r="D273" s="4">
        <v>10.390541666666666</v>
      </c>
      <c r="E273" s="4">
        <v>18.152000000000001</v>
      </c>
      <c r="F273" s="4">
        <v>2.6640000000000001</v>
      </c>
      <c r="G273" s="4">
        <v>76.520833333333329</v>
      </c>
      <c r="H273" s="4">
        <v>96.2</v>
      </c>
      <c r="I273" s="4">
        <v>46</v>
      </c>
      <c r="J273" s="4">
        <v>14.202999999999999</v>
      </c>
      <c r="K273" s="4">
        <v>2.1180416666666662</v>
      </c>
      <c r="L273" s="4">
        <v>12.582000000000001</v>
      </c>
      <c r="M273" s="4">
        <v>4.1000000000000002E-2</v>
      </c>
      <c r="N273" s="4">
        <v>8.5000000000000006E-2</v>
      </c>
      <c r="O273" s="4">
        <v>8.9999999999999993E-3</v>
      </c>
      <c r="Q273">
        <f t="shared" si="91"/>
        <v>269</v>
      </c>
      <c r="R273">
        <f t="shared" si="80"/>
        <v>24</v>
      </c>
      <c r="S273">
        <f t="shared" si="81"/>
        <v>10.65</v>
      </c>
      <c r="T273">
        <f t="shared" si="82"/>
        <v>10.4</v>
      </c>
      <c r="U273">
        <f t="shared" si="83"/>
        <v>18.2</v>
      </c>
      <c r="V273">
        <f t="shared" si="84"/>
        <v>2.7</v>
      </c>
      <c r="W273">
        <f t="shared" si="85"/>
        <v>76.5</v>
      </c>
      <c r="X273">
        <f t="shared" si="86"/>
        <v>96.2</v>
      </c>
      <c r="Y273">
        <f t="shared" si="87"/>
        <v>46</v>
      </c>
      <c r="Z273">
        <f t="shared" si="88"/>
        <v>14.2</v>
      </c>
      <c r="AA273">
        <f t="shared" si="89"/>
        <v>2.12</v>
      </c>
      <c r="AB273">
        <f t="shared" si="90"/>
        <v>12.58</v>
      </c>
      <c r="AC273">
        <f t="shared" si="92"/>
        <v>4.1000000000000002E-2</v>
      </c>
      <c r="AD273">
        <f t="shared" si="93"/>
        <v>8.5000000000000006E-2</v>
      </c>
      <c r="AE273" s="15">
        <v>0</v>
      </c>
      <c r="AF273">
        <f t="shared" si="97"/>
        <v>14.2</v>
      </c>
      <c r="AG273">
        <f t="shared" si="98"/>
        <v>14.2</v>
      </c>
      <c r="AH273" s="14">
        <f t="shared" si="94"/>
        <v>0.96099999999999997</v>
      </c>
      <c r="AI273" s="14">
        <f t="shared" si="95"/>
        <v>1.1279999999999999</v>
      </c>
      <c r="AK273" s="5">
        <v>17.02</v>
      </c>
      <c r="AL273" s="5"/>
      <c r="AM273" s="5"/>
      <c r="AN273" s="5"/>
    </row>
    <row r="274" spans="1:40" x14ac:dyDescent="0.25">
      <c r="A274" s="3">
        <v>270</v>
      </c>
      <c r="B274" s="4">
        <v>24</v>
      </c>
      <c r="C274" s="4">
        <v>110.9375</v>
      </c>
      <c r="D274" s="4">
        <v>3.3544166666666659</v>
      </c>
      <c r="E274" s="4">
        <v>7.0910000000000002</v>
      </c>
      <c r="F274" s="4">
        <v>-0.311</v>
      </c>
      <c r="G274" s="4">
        <v>75.591666666666669</v>
      </c>
      <c r="H274" s="4">
        <v>95.1</v>
      </c>
      <c r="I274" s="4">
        <v>55.7</v>
      </c>
      <c r="J274" s="4">
        <v>0.4</v>
      </c>
      <c r="K274" s="4">
        <v>1.9082916666666661</v>
      </c>
      <c r="L274" s="4">
        <v>10.065</v>
      </c>
      <c r="M274" s="4">
        <v>0.05</v>
      </c>
      <c r="N274" s="4">
        <v>7.6999999999999999E-2</v>
      </c>
      <c r="O274" s="4">
        <v>0.01</v>
      </c>
      <c r="Q274">
        <f t="shared" si="91"/>
        <v>270</v>
      </c>
      <c r="R274">
        <f t="shared" si="80"/>
        <v>24</v>
      </c>
      <c r="S274">
        <f t="shared" si="81"/>
        <v>9.59</v>
      </c>
      <c r="T274">
        <f t="shared" si="82"/>
        <v>3.4</v>
      </c>
      <c r="U274">
        <f t="shared" si="83"/>
        <v>7.1</v>
      </c>
      <c r="V274">
        <f t="shared" si="84"/>
        <v>-0.3</v>
      </c>
      <c r="W274">
        <f t="shared" si="85"/>
        <v>75.599999999999994</v>
      </c>
      <c r="X274">
        <f t="shared" si="86"/>
        <v>95.1</v>
      </c>
      <c r="Y274">
        <f t="shared" si="87"/>
        <v>55.7</v>
      </c>
      <c r="Z274">
        <f t="shared" si="88"/>
        <v>0.4</v>
      </c>
      <c r="AA274">
        <f t="shared" si="89"/>
        <v>1.91</v>
      </c>
      <c r="AB274">
        <f t="shared" si="90"/>
        <v>10.07</v>
      </c>
      <c r="AC274">
        <f t="shared" si="92"/>
        <v>0.05</v>
      </c>
      <c r="AD274">
        <f t="shared" si="93"/>
        <v>7.6999999999999999E-2</v>
      </c>
      <c r="AE274" s="15">
        <v>0</v>
      </c>
      <c r="AF274">
        <f t="shared" si="97"/>
        <v>0.4</v>
      </c>
      <c r="AG274">
        <f t="shared" si="98"/>
        <v>0.4</v>
      </c>
      <c r="AH274" s="14">
        <f t="shared" si="94"/>
        <v>0.56200000000000006</v>
      </c>
      <c r="AI274" s="14">
        <f t="shared" si="95"/>
        <v>0.44700000000000001</v>
      </c>
      <c r="AK274" s="5">
        <v>16.77</v>
      </c>
      <c r="AL274" s="5"/>
      <c r="AM274" s="5"/>
      <c r="AN274" s="5"/>
    </row>
    <row r="275" spans="1:40" x14ac:dyDescent="0.25">
      <c r="A275" s="3">
        <v>271</v>
      </c>
      <c r="B275" s="4">
        <v>24</v>
      </c>
      <c r="C275" s="4">
        <v>189.42500000000004</v>
      </c>
      <c r="D275" s="4">
        <v>6.8414166666666665</v>
      </c>
      <c r="E275" s="4">
        <v>12.582000000000001</v>
      </c>
      <c r="F275" s="4">
        <v>3.38</v>
      </c>
      <c r="G275" s="4">
        <v>68.120833333333323</v>
      </c>
      <c r="H275" s="4">
        <v>82.3</v>
      </c>
      <c r="I275" s="4">
        <v>45.8</v>
      </c>
      <c r="J275" s="4">
        <v>0</v>
      </c>
      <c r="K275" s="4">
        <v>1.2792916666666667</v>
      </c>
      <c r="L275" s="4">
        <v>8.5559999999999992</v>
      </c>
      <c r="M275" s="4">
        <v>5.7000000000000002E-2</v>
      </c>
      <c r="N275" s="4">
        <v>7.6999999999999999E-2</v>
      </c>
      <c r="O275" s="4">
        <v>0</v>
      </c>
      <c r="Q275">
        <f t="shared" si="91"/>
        <v>271</v>
      </c>
      <c r="R275">
        <f t="shared" si="80"/>
        <v>24</v>
      </c>
      <c r="S275">
        <f t="shared" si="81"/>
        <v>16.37</v>
      </c>
      <c r="T275">
        <f t="shared" si="82"/>
        <v>6.8</v>
      </c>
      <c r="U275">
        <f t="shared" si="83"/>
        <v>12.6</v>
      </c>
      <c r="V275">
        <f t="shared" si="84"/>
        <v>3.4</v>
      </c>
      <c r="W275">
        <f t="shared" si="85"/>
        <v>68.099999999999994</v>
      </c>
      <c r="X275">
        <f t="shared" si="86"/>
        <v>82.3</v>
      </c>
      <c r="Y275">
        <f t="shared" si="87"/>
        <v>45.8</v>
      </c>
      <c r="Z275">
        <f t="shared" si="88"/>
        <v>0</v>
      </c>
      <c r="AA275">
        <f t="shared" si="89"/>
        <v>1.28</v>
      </c>
      <c r="AB275">
        <f t="shared" si="90"/>
        <v>8.56</v>
      </c>
      <c r="AC275">
        <f t="shared" si="92"/>
        <v>5.7000000000000002E-2</v>
      </c>
      <c r="AD275">
        <f t="shared" si="93"/>
        <v>7.6999999999999999E-2</v>
      </c>
      <c r="AE275" s="15">
        <v>0</v>
      </c>
      <c r="AF275">
        <f t="shared" si="97"/>
        <v>0</v>
      </c>
      <c r="AG275">
        <f t="shared" si="98"/>
        <v>0</v>
      </c>
      <c r="AH275" s="14">
        <f t="shared" si="94"/>
        <v>0.66800000000000004</v>
      </c>
      <c r="AI275" s="14">
        <f t="shared" si="95"/>
        <v>0.79100000000000004</v>
      </c>
      <c r="AK275" s="5">
        <v>16.510000000000002</v>
      </c>
      <c r="AL275" s="5"/>
      <c r="AM275" s="5"/>
      <c r="AN275" s="5"/>
    </row>
    <row r="276" spans="1:40" x14ac:dyDescent="0.25">
      <c r="A276" s="3">
        <v>272</v>
      </c>
      <c r="B276" s="4">
        <v>24</v>
      </c>
      <c r="C276" s="4">
        <v>154.97499999999999</v>
      </c>
      <c r="D276" s="4">
        <v>8.7609583333333312</v>
      </c>
      <c r="E276" s="4">
        <v>14.29</v>
      </c>
      <c r="F276" s="4">
        <v>3.5910000000000002</v>
      </c>
      <c r="G276" s="4">
        <v>61.862500000000011</v>
      </c>
      <c r="H276" s="4">
        <v>78</v>
      </c>
      <c r="I276" s="4">
        <v>47.7</v>
      </c>
      <c r="J276" s="4">
        <v>0</v>
      </c>
      <c r="K276" s="4">
        <v>0.96458333333333357</v>
      </c>
      <c r="L276" s="4">
        <v>8.0519999999999996</v>
      </c>
      <c r="M276" s="4">
        <v>6.3E-2</v>
      </c>
      <c r="N276" s="4">
        <v>7.9000000000000001E-2</v>
      </c>
      <c r="O276" s="4">
        <v>8.9999999999999993E-3</v>
      </c>
      <c r="Q276">
        <f t="shared" si="91"/>
        <v>272</v>
      </c>
      <c r="R276">
        <f t="shared" si="80"/>
        <v>24</v>
      </c>
      <c r="S276">
        <f t="shared" si="81"/>
        <v>13.39</v>
      </c>
      <c r="T276">
        <f t="shared" si="82"/>
        <v>8.8000000000000007</v>
      </c>
      <c r="U276">
        <f t="shared" si="83"/>
        <v>14.3</v>
      </c>
      <c r="V276">
        <f t="shared" si="84"/>
        <v>3.6</v>
      </c>
      <c r="W276">
        <f t="shared" si="85"/>
        <v>61.9</v>
      </c>
      <c r="X276">
        <f t="shared" si="86"/>
        <v>78</v>
      </c>
      <c r="Y276">
        <f t="shared" si="87"/>
        <v>47.7</v>
      </c>
      <c r="Z276">
        <f t="shared" si="88"/>
        <v>0</v>
      </c>
      <c r="AA276">
        <f t="shared" si="89"/>
        <v>0.96</v>
      </c>
      <c r="AB276">
        <f t="shared" si="90"/>
        <v>8.0500000000000007</v>
      </c>
      <c r="AC276">
        <f t="shared" si="92"/>
        <v>6.3E-2</v>
      </c>
      <c r="AD276">
        <f t="shared" si="93"/>
        <v>7.9000000000000001E-2</v>
      </c>
      <c r="AE276" s="15">
        <v>0</v>
      </c>
      <c r="AF276">
        <f t="shared" si="97"/>
        <v>0</v>
      </c>
      <c r="AG276">
        <f t="shared" si="98"/>
        <v>0</v>
      </c>
      <c r="AH276" s="14">
        <f t="shared" si="94"/>
        <v>0.77700000000000002</v>
      </c>
      <c r="AI276" s="14">
        <f t="shared" si="95"/>
        <v>0.85199999999999998</v>
      </c>
      <c r="AK276" s="5">
        <v>16.260000000000002</v>
      </c>
      <c r="AL276" s="5"/>
      <c r="AM276" s="5"/>
      <c r="AN276" s="5"/>
    </row>
    <row r="277" spans="1:40" x14ac:dyDescent="0.25">
      <c r="A277" s="3">
        <v>273</v>
      </c>
      <c r="B277" s="4">
        <v>24</v>
      </c>
      <c r="C277" s="4">
        <v>128.96250000000001</v>
      </c>
      <c r="D277" s="4">
        <v>1.473708333333333</v>
      </c>
      <c r="E277" s="4">
        <v>6.306</v>
      </c>
      <c r="F277" s="4">
        <v>-1.67</v>
      </c>
      <c r="G277" s="4">
        <v>72.354166666666657</v>
      </c>
      <c r="H277" s="4">
        <v>89.3</v>
      </c>
      <c r="I277" s="4">
        <v>52.9</v>
      </c>
      <c r="J277" s="4">
        <v>0</v>
      </c>
      <c r="K277" s="4">
        <v>1.6356666666666662</v>
      </c>
      <c r="L277" s="4">
        <v>9.5619999999999994</v>
      </c>
      <c r="M277" s="4">
        <v>0.06</v>
      </c>
      <c r="N277" s="4">
        <v>7.8E-2</v>
      </c>
      <c r="O277" s="4">
        <v>0</v>
      </c>
      <c r="Q277">
        <f t="shared" si="91"/>
        <v>273</v>
      </c>
      <c r="R277">
        <f t="shared" si="80"/>
        <v>24</v>
      </c>
      <c r="S277">
        <f t="shared" si="81"/>
        <v>11.14</v>
      </c>
      <c r="T277">
        <f t="shared" si="82"/>
        <v>1.5</v>
      </c>
      <c r="U277">
        <f t="shared" si="83"/>
        <v>6.3</v>
      </c>
      <c r="V277">
        <f t="shared" si="84"/>
        <v>-1.7</v>
      </c>
      <c r="W277">
        <f t="shared" si="85"/>
        <v>72.400000000000006</v>
      </c>
      <c r="X277">
        <f t="shared" si="86"/>
        <v>89.3</v>
      </c>
      <c r="Y277">
        <f t="shared" si="87"/>
        <v>52.9</v>
      </c>
      <c r="Z277">
        <f t="shared" si="88"/>
        <v>0</v>
      </c>
      <c r="AA277">
        <f t="shared" si="89"/>
        <v>1.64</v>
      </c>
      <c r="AB277">
        <f t="shared" si="90"/>
        <v>9.56</v>
      </c>
      <c r="AC277">
        <f t="shared" si="92"/>
        <v>0.06</v>
      </c>
      <c r="AD277">
        <f t="shared" si="93"/>
        <v>7.8E-2</v>
      </c>
      <c r="AE277" s="15">
        <v>0</v>
      </c>
      <c r="AF277">
        <f t="shared" si="97"/>
        <v>0</v>
      </c>
      <c r="AG277">
        <f t="shared" si="98"/>
        <v>0</v>
      </c>
      <c r="AH277" s="14">
        <f t="shared" si="94"/>
        <v>0.505</v>
      </c>
      <c r="AI277" s="14">
        <f t="shared" si="95"/>
        <v>0.45</v>
      </c>
      <c r="AK277" s="5">
        <v>16.010000000000002</v>
      </c>
      <c r="AL277" s="5"/>
      <c r="AM277" s="5"/>
      <c r="AN277" s="5"/>
    </row>
    <row r="278" spans="1:40" x14ac:dyDescent="0.25">
      <c r="A278" s="3">
        <v>274</v>
      </c>
      <c r="B278" s="4">
        <v>24</v>
      </c>
      <c r="C278" s="4">
        <v>170.68333333333337</v>
      </c>
      <c r="D278" s="4">
        <v>2.3763749999999999</v>
      </c>
      <c r="E278" s="4">
        <v>9.4600000000000009</v>
      </c>
      <c r="F278" s="4">
        <v>-4.6509999999999998</v>
      </c>
      <c r="G278" s="4">
        <v>67.137499999999989</v>
      </c>
      <c r="H278" s="4">
        <v>93.7</v>
      </c>
      <c r="I278" s="4">
        <v>47.2</v>
      </c>
      <c r="J278" s="4">
        <v>1.5999999999999999</v>
      </c>
      <c r="K278" s="4">
        <v>0.3984583333333333</v>
      </c>
      <c r="L278" s="4">
        <v>5.0330000000000004</v>
      </c>
      <c r="M278" s="4">
        <v>6.3E-2</v>
      </c>
      <c r="N278" s="4">
        <v>7.9000000000000001E-2</v>
      </c>
      <c r="O278" s="4">
        <v>7.0000000000000001E-3</v>
      </c>
      <c r="Q278">
        <f t="shared" si="91"/>
        <v>274</v>
      </c>
      <c r="R278">
        <f t="shared" si="80"/>
        <v>24</v>
      </c>
      <c r="S278">
        <f t="shared" si="81"/>
        <v>14.75</v>
      </c>
      <c r="T278">
        <f t="shared" si="82"/>
        <v>2.4</v>
      </c>
      <c r="U278">
        <f t="shared" si="83"/>
        <v>9.5</v>
      </c>
      <c r="V278">
        <f t="shared" si="84"/>
        <v>-4.7</v>
      </c>
      <c r="W278">
        <f t="shared" si="85"/>
        <v>67.099999999999994</v>
      </c>
      <c r="X278">
        <f t="shared" si="86"/>
        <v>93.7</v>
      </c>
      <c r="Y278">
        <f t="shared" si="87"/>
        <v>47.2</v>
      </c>
      <c r="Z278">
        <f t="shared" si="88"/>
        <v>1.6</v>
      </c>
      <c r="AA278">
        <f t="shared" si="89"/>
        <v>0.4</v>
      </c>
      <c r="AB278">
        <f t="shared" si="90"/>
        <v>5.03</v>
      </c>
      <c r="AC278">
        <f t="shared" si="92"/>
        <v>6.3E-2</v>
      </c>
      <c r="AD278">
        <f t="shared" si="93"/>
        <v>7.9000000000000001E-2</v>
      </c>
      <c r="AE278" s="15">
        <v>0</v>
      </c>
      <c r="AF278">
        <f t="shared" si="97"/>
        <v>1.6</v>
      </c>
      <c r="AG278">
        <f t="shared" si="98"/>
        <v>1.6</v>
      </c>
      <c r="AH278" s="14">
        <f t="shared" si="94"/>
        <v>0.56000000000000005</v>
      </c>
      <c r="AI278" s="14">
        <f t="shared" si="95"/>
        <v>0.626</v>
      </c>
      <c r="AK278" s="5">
        <v>15.77</v>
      </c>
      <c r="AL278" s="5"/>
      <c r="AM278" s="5"/>
      <c r="AN278" s="5"/>
    </row>
    <row r="279" spans="1:40" x14ac:dyDescent="0.25">
      <c r="A279" s="3">
        <v>275</v>
      </c>
      <c r="B279" s="4">
        <v>24</v>
      </c>
      <c r="C279" s="4">
        <v>55.054166666666674</v>
      </c>
      <c r="D279" s="4">
        <v>3.9883333333333333</v>
      </c>
      <c r="E279" s="4">
        <v>9.0399999999999991</v>
      </c>
      <c r="F279" s="4">
        <v>-1.0429999999999999</v>
      </c>
      <c r="G279" s="4">
        <v>67.499999999999986</v>
      </c>
      <c r="H279" s="4">
        <v>89</v>
      </c>
      <c r="I279" s="4">
        <v>52</v>
      </c>
      <c r="J279" s="4">
        <v>0.60000000000000009</v>
      </c>
      <c r="K279" s="4">
        <v>1.1742916666666667</v>
      </c>
      <c r="L279" s="4">
        <v>10.569000000000001</v>
      </c>
      <c r="M279" s="4">
        <v>6.0999999999999999E-2</v>
      </c>
      <c r="N279" s="4">
        <v>7.8E-2</v>
      </c>
      <c r="O279" s="4">
        <v>7.0000000000000001E-3</v>
      </c>
      <c r="Q279">
        <f t="shared" si="91"/>
        <v>275</v>
      </c>
      <c r="R279">
        <f t="shared" si="80"/>
        <v>24</v>
      </c>
      <c r="S279">
        <f t="shared" si="81"/>
        <v>4.76</v>
      </c>
      <c r="T279">
        <f t="shared" si="82"/>
        <v>4</v>
      </c>
      <c r="U279">
        <f t="shared" si="83"/>
        <v>9</v>
      </c>
      <c r="V279">
        <f t="shared" si="84"/>
        <v>-1</v>
      </c>
      <c r="W279">
        <f t="shared" si="85"/>
        <v>67.5</v>
      </c>
      <c r="X279">
        <f t="shared" si="86"/>
        <v>89</v>
      </c>
      <c r="Y279">
        <f t="shared" si="87"/>
        <v>52</v>
      </c>
      <c r="Z279">
        <f t="shared" si="88"/>
        <v>0.6</v>
      </c>
      <c r="AA279">
        <f t="shared" si="89"/>
        <v>1.17</v>
      </c>
      <c r="AB279">
        <f t="shared" si="90"/>
        <v>10.57</v>
      </c>
      <c r="AC279">
        <f t="shared" si="92"/>
        <v>6.0999999999999999E-2</v>
      </c>
      <c r="AD279">
        <f t="shared" si="93"/>
        <v>7.8E-2</v>
      </c>
      <c r="AE279" s="15">
        <v>0</v>
      </c>
      <c r="AF279">
        <f t="shared" si="97"/>
        <v>0.6</v>
      </c>
      <c r="AG279">
        <f t="shared" si="98"/>
        <v>0.6</v>
      </c>
      <c r="AH279" s="14">
        <f t="shared" si="94"/>
        <v>0.59699999999999998</v>
      </c>
      <c r="AI279" s="14">
        <f t="shared" si="95"/>
        <v>0.55100000000000005</v>
      </c>
      <c r="AK279" s="5">
        <v>15.53</v>
      </c>
      <c r="AL279" s="5"/>
      <c r="AM279" s="5"/>
      <c r="AN279" s="5"/>
    </row>
    <row r="280" spans="1:40" x14ac:dyDescent="0.25">
      <c r="A280" s="3">
        <v>276</v>
      </c>
      <c r="B280" s="4">
        <v>24</v>
      </c>
      <c r="C280" s="4">
        <v>129.06666666666669</v>
      </c>
      <c r="D280" s="4">
        <v>0.90970833333333367</v>
      </c>
      <c r="E280" s="4">
        <v>6.2039999999999997</v>
      </c>
      <c r="F280" s="4">
        <v>-2.6539999999999999</v>
      </c>
      <c r="G280" s="4">
        <v>76.833333333333329</v>
      </c>
      <c r="H280" s="4">
        <v>88.9</v>
      </c>
      <c r="I280" s="4">
        <v>57.3</v>
      </c>
      <c r="J280" s="4">
        <v>0</v>
      </c>
      <c r="K280" s="4">
        <v>1.0275000000000003</v>
      </c>
      <c r="L280" s="4">
        <v>7.5490000000000004</v>
      </c>
      <c r="M280" s="4">
        <v>6.0999999999999999E-2</v>
      </c>
      <c r="N280" s="4">
        <v>7.6999999999999999E-2</v>
      </c>
      <c r="O280" s="4">
        <v>3.0000000000000001E-3</v>
      </c>
      <c r="Q280">
        <f t="shared" si="91"/>
        <v>276</v>
      </c>
      <c r="R280">
        <f t="shared" si="80"/>
        <v>24</v>
      </c>
      <c r="S280">
        <f t="shared" si="81"/>
        <v>11.15</v>
      </c>
      <c r="T280">
        <f t="shared" si="82"/>
        <v>0.9</v>
      </c>
      <c r="U280">
        <f t="shared" si="83"/>
        <v>6.2</v>
      </c>
      <c r="V280">
        <f t="shared" si="84"/>
        <v>-2.7</v>
      </c>
      <c r="W280">
        <f t="shared" si="85"/>
        <v>76.8</v>
      </c>
      <c r="X280">
        <f t="shared" si="86"/>
        <v>88.9</v>
      </c>
      <c r="Y280">
        <f t="shared" si="87"/>
        <v>57.3</v>
      </c>
      <c r="Z280">
        <f t="shared" si="88"/>
        <v>0</v>
      </c>
      <c r="AA280">
        <f t="shared" si="89"/>
        <v>1.03</v>
      </c>
      <c r="AB280">
        <f t="shared" si="90"/>
        <v>7.55</v>
      </c>
      <c r="AC280">
        <f t="shared" si="92"/>
        <v>6.0999999999999999E-2</v>
      </c>
      <c r="AD280">
        <f t="shared" si="93"/>
        <v>7.6999999999999999E-2</v>
      </c>
      <c r="AE280" s="15">
        <v>0</v>
      </c>
      <c r="AF280">
        <f t="shared" si="97"/>
        <v>0</v>
      </c>
      <c r="AG280">
        <f t="shared" si="98"/>
        <v>0</v>
      </c>
      <c r="AH280" s="14">
        <f t="shared" si="94"/>
        <v>0.54300000000000004</v>
      </c>
      <c r="AI280" s="14">
        <f t="shared" si="95"/>
        <v>0.40500000000000003</v>
      </c>
      <c r="AK280" s="5">
        <v>15.28</v>
      </c>
      <c r="AL280" s="5"/>
      <c r="AM280" s="5"/>
      <c r="AN280" s="5"/>
    </row>
    <row r="281" spans="1:40" x14ac:dyDescent="0.25">
      <c r="A281" s="3">
        <v>277</v>
      </c>
      <c r="B281" s="4">
        <v>24</v>
      </c>
      <c r="C281" s="4">
        <v>160.47500000000002</v>
      </c>
      <c r="D281" s="4">
        <v>2.6857916666666664</v>
      </c>
      <c r="E281" s="4">
        <v>8.7919999999999998</v>
      </c>
      <c r="F281" s="4">
        <v>-3.1240000000000001</v>
      </c>
      <c r="G281" s="4">
        <v>65.229166666666671</v>
      </c>
      <c r="H281" s="4">
        <v>85.6</v>
      </c>
      <c r="I281" s="4">
        <v>50.4</v>
      </c>
      <c r="J281" s="4">
        <v>0.6</v>
      </c>
      <c r="K281" s="4">
        <v>0.85983333333333345</v>
      </c>
      <c r="L281" s="4">
        <v>7.5490000000000004</v>
      </c>
      <c r="M281" s="4">
        <v>6.2E-2</v>
      </c>
      <c r="N281" s="4">
        <v>7.6999999999999999E-2</v>
      </c>
      <c r="O281" s="4">
        <v>7.0000000000000001E-3</v>
      </c>
      <c r="Q281">
        <f t="shared" si="91"/>
        <v>277</v>
      </c>
      <c r="R281">
        <f t="shared" si="80"/>
        <v>24</v>
      </c>
      <c r="S281">
        <f t="shared" si="81"/>
        <v>13.87</v>
      </c>
      <c r="T281">
        <f t="shared" si="82"/>
        <v>2.7</v>
      </c>
      <c r="U281">
        <f t="shared" si="83"/>
        <v>8.8000000000000007</v>
      </c>
      <c r="V281">
        <f t="shared" si="84"/>
        <v>-3.1</v>
      </c>
      <c r="W281">
        <f t="shared" si="85"/>
        <v>65.2</v>
      </c>
      <c r="X281">
        <f t="shared" si="86"/>
        <v>85.6</v>
      </c>
      <c r="Y281">
        <f t="shared" si="87"/>
        <v>50.4</v>
      </c>
      <c r="Z281">
        <f t="shared" si="88"/>
        <v>0.6</v>
      </c>
      <c r="AA281">
        <f t="shared" si="89"/>
        <v>0.86</v>
      </c>
      <c r="AB281">
        <f t="shared" si="90"/>
        <v>7.55</v>
      </c>
      <c r="AC281">
        <f t="shared" si="92"/>
        <v>6.2E-2</v>
      </c>
      <c r="AD281">
        <f t="shared" si="93"/>
        <v>7.6999999999999999E-2</v>
      </c>
      <c r="AE281" s="15">
        <v>0</v>
      </c>
      <c r="AF281">
        <f t="shared" si="97"/>
        <v>0.6</v>
      </c>
      <c r="AG281">
        <f t="shared" si="98"/>
        <v>0.6</v>
      </c>
      <c r="AH281" s="14">
        <f t="shared" si="94"/>
        <v>0.57099999999999995</v>
      </c>
      <c r="AI281" s="14">
        <f t="shared" si="95"/>
        <v>0.56200000000000006</v>
      </c>
      <c r="AK281" s="5">
        <v>15.04</v>
      </c>
      <c r="AL281" s="5"/>
      <c r="AM281" s="5"/>
      <c r="AN281" s="5"/>
    </row>
    <row r="282" spans="1:40" x14ac:dyDescent="0.25">
      <c r="A282" s="3">
        <v>278</v>
      </c>
      <c r="B282" s="4">
        <v>24</v>
      </c>
      <c r="C282" s="4">
        <v>61.037499999999994</v>
      </c>
      <c r="D282" s="4">
        <v>2.5739999999999994</v>
      </c>
      <c r="E282" s="4">
        <v>7.4690000000000003</v>
      </c>
      <c r="F282" s="4">
        <v>0.52200000000000002</v>
      </c>
      <c r="G282" s="4">
        <v>65.608333333333334</v>
      </c>
      <c r="H282" s="4">
        <v>82</v>
      </c>
      <c r="I282" s="4">
        <v>55.1</v>
      </c>
      <c r="J282" s="4">
        <v>0</v>
      </c>
      <c r="K282" s="4">
        <v>2.097</v>
      </c>
      <c r="L282" s="4">
        <v>10.569000000000001</v>
      </c>
      <c r="M282" s="4">
        <v>0.06</v>
      </c>
      <c r="N282" s="4">
        <v>7.6999999999999999E-2</v>
      </c>
      <c r="O282" s="4">
        <v>8.9999999999999993E-3</v>
      </c>
      <c r="Q282">
        <f t="shared" si="91"/>
        <v>278</v>
      </c>
      <c r="R282">
        <f t="shared" si="80"/>
        <v>24</v>
      </c>
      <c r="S282">
        <f t="shared" si="81"/>
        <v>5.27</v>
      </c>
      <c r="T282">
        <f t="shared" si="82"/>
        <v>2.6</v>
      </c>
      <c r="U282">
        <f t="shared" si="83"/>
        <v>7.5</v>
      </c>
      <c r="V282">
        <f t="shared" si="84"/>
        <v>0.5</v>
      </c>
      <c r="W282">
        <f t="shared" si="85"/>
        <v>65.599999999999994</v>
      </c>
      <c r="X282">
        <f t="shared" si="86"/>
        <v>82</v>
      </c>
      <c r="Y282">
        <f t="shared" si="87"/>
        <v>55.1</v>
      </c>
      <c r="Z282">
        <f t="shared" si="88"/>
        <v>0</v>
      </c>
      <c r="AA282">
        <f t="shared" si="89"/>
        <v>2.1</v>
      </c>
      <c r="AB282">
        <f t="shared" si="90"/>
        <v>10.57</v>
      </c>
      <c r="AC282">
        <f t="shared" si="92"/>
        <v>0.06</v>
      </c>
      <c r="AD282">
        <f t="shared" si="93"/>
        <v>7.6999999999999999E-2</v>
      </c>
      <c r="AE282" s="15">
        <v>0</v>
      </c>
      <c r="AF282">
        <f t="shared" si="97"/>
        <v>0</v>
      </c>
      <c r="AG282">
        <f t="shared" si="98"/>
        <v>0</v>
      </c>
      <c r="AH282" s="14">
        <f t="shared" si="94"/>
        <v>0.57099999999999995</v>
      </c>
      <c r="AI282" s="14">
        <f t="shared" si="95"/>
        <v>0.46500000000000002</v>
      </c>
      <c r="AK282" s="5">
        <v>14.8</v>
      </c>
      <c r="AL282" s="5"/>
      <c r="AM282" s="5"/>
      <c r="AN282" s="5"/>
    </row>
    <row r="283" spans="1:40" x14ac:dyDescent="0.25">
      <c r="A283" s="3">
        <v>279</v>
      </c>
      <c r="B283" s="4">
        <v>24</v>
      </c>
      <c r="C283" s="4">
        <v>158.95416666666668</v>
      </c>
      <c r="D283" s="4">
        <v>4.386166666666667</v>
      </c>
      <c r="E283" s="4">
        <v>11.247999999999999</v>
      </c>
      <c r="F283" s="4">
        <v>-1.986</v>
      </c>
      <c r="G283" s="4">
        <v>60.974999999999994</v>
      </c>
      <c r="H283" s="4">
        <v>84.3</v>
      </c>
      <c r="I283" s="4">
        <v>38.799999999999997</v>
      </c>
      <c r="J283" s="4">
        <v>0</v>
      </c>
      <c r="K283" s="4">
        <v>1.0065833333333336</v>
      </c>
      <c r="L283" s="4">
        <v>7.0460000000000003</v>
      </c>
      <c r="M283" s="4">
        <v>6.3E-2</v>
      </c>
      <c r="N283" s="4">
        <v>7.9000000000000001E-2</v>
      </c>
      <c r="O283" s="4">
        <v>8.9999999999999993E-3</v>
      </c>
      <c r="Q283">
        <f t="shared" si="91"/>
        <v>279</v>
      </c>
      <c r="R283">
        <f t="shared" si="80"/>
        <v>24</v>
      </c>
      <c r="S283">
        <f t="shared" si="81"/>
        <v>13.73</v>
      </c>
      <c r="T283">
        <f t="shared" si="82"/>
        <v>4.4000000000000004</v>
      </c>
      <c r="U283">
        <f t="shared" si="83"/>
        <v>11.2</v>
      </c>
      <c r="V283">
        <f t="shared" si="84"/>
        <v>-2</v>
      </c>
      <c r="W283">
        <f t="shared" si="85"/>
        <v>61</v>
      </c>
      <c r="X283">
        <f t="shared" si="86"/>
        <v>84.3</v>
      </c>
      <c r="Y283">
        <f t="shared" si="87"/>
        <v>38.799999999999997</v>
      </c>
      <c r="Z283">
        <f t="shared" si="88"/>
        <v>0</v>
      </c>
      <c r="AA283">
        <f t="shared" si="89"/>
        <v>1.01</v>
      </c>
      <c r="AB283">
        <f t="shared" si="90"/>
        <v>7.05</v>
      </c>
      <c r="AC283">
        <f t="shared" si="92"/>
        <v>6.3E-2</v>
      </c>
      <c r="AD283">
        <f t="shared" si="93"/>
        <v>7.9000000000000001E-2</v>
      </c>
      <c r="AE283" s="15">
        <v>0</v>
      </c>
      <c r="AF283">
        <f t="shared" si="97"/>
        <v>0</v>
      </c>
      <c r="AG283">
        <f t="shared" si="98"/>
        <v>0</v>
      </c>
      <c r="AH283" s="14">
        <f t="shared" si="94"/>
        <v>0.51600000000000001</v>
      </c>
      <c r="AI283" s="14">
        <f t="shared" si="95"/>
        <v>0.81399999999999995</v>
      </c>
      <c r="AK283" s="5">
        <v>14.56</v>
      </c>
      <c r="AL283" s="5"/>
      <c r="AM283" s="5"/>
      <c r="AN283" s="5"/>
    </row>
    <row r="284" spans="1:40" x14ac:dyDescent="0.25">
      <c r="A284" s="3">
        <v>280</v>
      </c>
      <c r="B284" s="4">
        <v>24</v>
      </c>
      <c r="C284" s="4">
        <v>148.12916666666666</v>
      </c>
      <c r="D284" s="4">
        <v>7.0056666666666674</v>
      </c>
      <c r="E284" s="4">
        <v>15.007999999999999</v>
      </c>
      <c r="F284" s="4">
        <v>2.69</v>
      </c>
      <c r="G284" s="4">
        <v>52.574999999999996</v>
      </c>
      <c r="H284" s="4">
        <v>62.9</v>
      </c>
      <c r="I284" s="4">
        <v>31.1</v>
      </c>
      <c r="J284" s="4">
        <v>0</v>
      </c>
      <c r="K284" s="4">
        <v>0.96470833333333361</v>
      </c>
      <c r="L284" s="4">
        <v>5.0330000000000004</v>
      </c>
      <c r="M284" s="4">
        <v>6.3E-2</v>
      </c>
      <c r="N284" s="4">
        <v>8.1000000000000003E-2</v>
      </c>
      <c r="O284" s="4">
        <v>6.0000000000000001E-3</v>
      </c>
      <c r="Q284">
        <f t="shared" si="91"/>
        <v>280</v>
      </c>
      <c r="R284">
        <f t="shared" si="80"/>
        <v>24</v>
      </c>
      <c r="S284">
        <f t="shared" si="81"/>
        <v>12.8</v>
      </c>
      <c r="T284">
        <f t="shared" si="82"/>
        <v>7</v>
      </c>
      <c r="U284">
        <f t="shared" si="83"/>
        <v>15</v>
      </c>
      <c r="V284">
        <f t="shared" si="84"/>
        <v>2.7</v>
      </c>
      <c r="W284">
        <f t="shared" si="85"/>
        <v>52.6</v>
      </c>
      <c r="X284">
        <f t="shared" si="86"/>
        <v>62.9</v>
      </c>
      <c r="Y284">
        <f t="shared" si="87"/>
        <v>31.1</v>
      </c>
      <c r="Z284">
        <f t="shared" si="88"/>
        <v>0</v>
      </c>
      <c r="AA284">
        <f t="shared" si="89"/>
        <v>0.96</v>
      </c>
      <c r="AB284">
        <f t="shared" si="90"/>
        <v>5.03</v>
      </c>
      <c r="AC284">
        <f t="shared" si="92"/>
        <v>6.3E-2</v>
      </c>
      <c r="AD284">
        <f t="shared" si="93"/>
        <v>8.1000000000000003E-2</v>
      </c>
      <c r="AE284" s="15">
        <v>0</v>
      </c>
      <c r="AF284">
        <f t="shared" si="97"/>
        <v>0</v>
      </c>
      <c r="AG284">
        <f t="shared" si="98"/>
        <v>0</v>
      </c>
      <c r="AH284" s="14">
        <f t="shared" si="94"/>
        <v>0.53</v>
      </c>
      <c r="AI284" s="14">
        <f t="shared" si="95"/>
        <v>1.1739999999999999</v>
      </c>
      <c r="AK284" s="5">
        <v>14.33</v>
      </c>
      <c r="AL284" s="5"/>
      <c r="AM284" s="5"/>
      <c r="AN284" s="5"/>
    </row>
    <row r="285" spans="1:40" x14ac:dyDescent="0.25">
      <c r="A285" s="3">
        <v>281</v>
      </c>
      <c r="B285" s="4">
        <v>24</v>
      </c>
      <c r="C285" s="4">
        <v>174.16250000000002</v>
      </c>
      <c r="D285" s="4">
        <v>8.4063333333333343</v>
      </c>
      <c r="E285" s="4">
        <v>14.96</v>
      </c>
      <c r="F285" s="4">
        <v>2.77</v>
      </c>
      <c r="G285" s="4">
        <v>54.233333333333348</v>
      </c>
      <c r="H285" s="4">
        <v>68.8</v>
      </c>
      <c r="I285" s="4">
        <v>39.200000000000003</v>
      </c>
      <c r="J285" s="4">
        <v>0</v>
      </c>
      <c r="K285" s="4">
        <v>0.90170833333333356</v>
      </c>
      <c r="L285" s="4">
        <v>6.5430000000000001</v>
      </c>
      <c r="M285" s="4">
        <v>6.3E-2</v>
      </c>
      <c r="N285" s="4">
        <v>0.08</v>
      </c>
      <c r="O285" s="4">
        <v>8.9999999999999993E-3</v>
      </c>
      <c r="Q285">
        <f t="shared" si="91"/>
        <v>281</v>
      </c>
      <c r="R285">
        <f t="shared" si="80"/>
        <v>24</v>
      </c>
      <c r="S285">
        <f t="shared" si="81"/>
        <v>15.05</v>
      </c>
      <c r="T285">
        <f t="shared" si="82"/>
        <v>8.4</v>
      </c>
      <c r="U285">
        <f t="shared" si="83"/>
        <v>15</v>
      </c>
      <c r="V285">
        <f t="shared" si="84"/>
        <v>2.8</v>
      </c>
      <c r="W285">
        <f t="shared" si="85"/>
        <v>54.2</v>
      </c>
      <c r="X285">
        <f t="shared" si="86"/>
        <v>68.8</v>
      </c>
      <c r="Y285">
        <f t="shared" si="87"/>
        <v>39.200000000000003</v>
      </c>
      <c r="Z285">
        <f t="shared" si="88"/>
        <v>0</v>
      </c>
      <c r="AA285">
        <f t="shared" si="89"/>
        <v>0.9</v>
      </c>
      <c r="AB285">
        <f t="shared" si="90"/>
        <v>6.54</v>
      </c>
      <c r="AC285">
        <f t="shared" si="92"/>
        <v>6.3E-2</v>
      </c>
      <c r="AD285">
        <f t="shared" si="93"/>
        <v>0.08</v>
      </c>
      <c r="AE285" s="15">
        <v>0</v>
      </c>
      <c r="AF285">
        <f t="shared" si="97"/>
        <v>0</v>
      </c>
      <c r="AG285">
        <f t="shared" si="98"/>
        <v>0</v>
      </c>
      <c r="AH285" s="14">
        <f t="shared" si="94"/>
        <v>0.66800000000000004</v>
      </c>
      <c r="AI285" s="14">
        <f t="shared" si="95"/>
        <v>1.036</v>
      </c>
      <c r="AK285" s="5">
        <v>14.09</v>
      </c>
      <c r="AL285" s="5"/>
      <c r="AM285" s="5"/>
      <c r="AN285" s="5"/>
    </row>
    <row r="286" spans="1:40" x14ac:dyDescent="0.25">
      <c r="A286" s="3">
        <v>282</v>
      </c>
      <c r="B286" s="4">
        <v>24</v>
      </c>
      <c r="C286" s="4">
        <v>114.58333333333333</v>
      </c>
      <c r="D286" s="4">
        <v>9.3420833333333331</v>
      </c>
      <c r="E286" s="4">
        <v>15.27</v>
      </c>
      <c r="F286" s="4">
        <v>6.1790000000000003</v>
      </c>
      <c r="G286" s="4">
        <v>65</v>
      </c>
      <c r="H286" s="4">
        <v>79.5</v>
      </c>
      <c r="I286" s="4">
        <v>52.1</v>
      </c>
      <c r="J286" s="4">
        <v>0</v>
      </c>
      <c r="K286" s="4">
        <v>1.0275000000000001</v>
      </c>
      <c r="L286" s="4">
        <v>9.0589999999999993</v>
      </c>
      <c r="M286" s="4">
        <v>6.2E-2</v>
      </c>
      <c r="N286" s="4">
        <v>8.1000000000000003E-2</v>
      </c>
      <c r="O286" s="4">
        <v>6.0000000000000001E-3</v>
      </c>
      <c r="Q286">
        <f t="shared" si="91"/>
        <v>282</v>
      </c>
      <c r="R286">
        <f t="shared" si="80"/>
        <v>24</v>
      </c>
      <c r="S286">
        <f t="shared" si="81"/>
        <v>9.9</v>
      </c>
      <c r="T286">
        <f t="shared" si="82"/>
        <v>9.3000000000000007</v>
      </c>
      <c r="U286">
        <f t="shared" si="83"/>
        <v>15.3</v>
      </c>
      <c r="V286">
        <f t="shared" si="84"/>
        <v>6.2</v>
      </c>
      <c r="W286">
        <f t="shared" si="85"/>
        <v>65</v>
      </c>
      <c r="X286">
        <f t="shared" si="86"/>
        <v>79.5</v>
      </c>
      <c r="Y286">
        <f t="shared" si="87"/>
        <v>52.1</v>
      </c>
      <c r="Z286">
        <f t="shared" si="88"/>
        <v>0</v>
      </c>
      <c r="AA286">
        <f t="shared" si="89"/>
        <v>1.03</v>
      </c>
      <c r="AB286">
        <f t="shared" si="90"/>
        <v>9.06</v>
      </c>
      <c r="AC286">
        <f t="shared" si="92"/>
        <v>6.2E-2</v>
      </c>
      <c r="AD286">
        <f t="shared" si="93"/>
        <v>8.1000000000000003E-2</v>
      </c>
      <c r="AE286" s="15">
        <v>0</v>
      </c>
      <c r="AF286">
        <f t="shared" si="97"/>
        <v>0</v>
      </c>
      <c r="AG286">
        <f t="shared" si="98"/>
        <v>0</v>
      </c>
      <c r="AH286" s="14">
        <f t="shared" si="94"/>
        <v>0.90600000000000003</v>
      </c>
      <c r="AI286" s="14">
        <f t="shared" si="95"/>
        <v>0.83299999999999996</v>
      </c>
      <c r="AK286" s="5">
        <v>13.86</v>
      </c>
      <c r="AL286" s="5"/>
      <c r="AM286" s="5"/>
      <c r="AN286" s="5"/>
    </row>
    <row r="287" spans="1:40" x14ac:dyDescent="0.25">
      <c r="A287" s="3">
        <v>283</v>
      </c>
      <c r="B287" s="4">
        <v>24</v>
      </c>
      <c r="C287" s="4">
        <v>60.062500000000007</v>
      </c>
      <c r="D287" s="4">
        <v>4.2465416666666664</v>
      </c>
      <c r="E287" s="4">
        <v>8.1199999999999992</v>
      </c>
      <c r="F287" s="4">
        <v>-0.255</v>
      </c>
      <c r="G287" s="4">
        <v>81.404166666666669</v>
      </c>
      <c r="H287" s="4">
        <v>95.3</v>
      </c>
      <c r="I287" s="4">
        <v>59.4</v>
      </c>
      <c r="J287" s="4">
        <v>0.4</v>
      </c>
      <c r="K287" s="4">
        <v>0.77595833333333342</v>
      </c>
      <c r="L287" s="4">
        <v>7.0460000000000003</v>
      </c>
      <c r="M287" s="4">
        <v>5.8000000000000003E-2</v>
      </c>
      <c r="N287" s="4">
        <v>0.08</v>
      </c>
      <c r="O287" s="4">
        <v>2E-3</v>
      </c>
      <c r="Q287">
        <f t="shared" si="91"/>
        <v>283</v>
      </c>
      <c r="R287">
        <f t="shared" si="80"/>
        <v>24</v>
      </c>
      <c r="S287">
        <f t="shared" si="81"/>
        <v>5.19</v>
      </c>
      <c r="T287">
        <f t="shared" si="82"/>
        <v>4.2</v>
      </c>
      <c r="U287">
        <f t="shared" si="83"/>
        <v>8.1</v>
      </c>
      <c r="V287">
        <f t="shared" si="84"/>
        <v>-0.3</v>
      </c>
      <c r="W287">
        <f t="shared" si="85"/>
        <v>81.400000000000006</v>
      </c>
      <c r="X287">
        <f t="shared" si="86"/>
        <v>95.3</v>
      </c>
      <c r="Y287">
        <f t="shared" si="87"/>
        <v>59.4</v>
      </c>
      <c r="Z287">
        <f t="shared" si="88"/>
        <v>0.4</v>
      </c>
      <c r="AA287">
        <f t="shared" si="89"/>
        <v>0.78</v>
      </c>
      <c r="AB287">
        <f t="shared" si="90"/>
        <v>7.05</v>
      </c>
      <c r="AC287">
        <f t="shared" si="92"/>
        <v>5.8000000000000003E-2</v>
      </c>
      <c r="AD287">
        <f t="shared" si="93"/>
        <v>0.08</v>
      </c>
      <c r="AE287" s="15">
        <v>0</v>
      </c>
      <c r="AF287">
        <f t="shared" si="97"/>
        <v>0.4</v>
      </c>
      <c r="AG287">
        <f t="shared" si="98"/>
        <v>0.4</v>
      </c>
      <c r="AH287" s="14">
        <f t="shared" si="94"/>
        <v>0.64100000000000001</v>
      </c>
      <c r="AI287" s="14">
        <f t="shared" si="95"/>
        <v>0.438</v>
      </c>
      <c r="AK287" s="5">
        <v>13.62</v>
      </c>
      <c r="AL287" s="5"/>
      <c r="AM287" s="5"/>
      <c r="AN287" s="5"/>
    </row>
    <row r="288" spans="1:40" x14ac:dyDescent="0.25">
      <c r="A288" s="3">
        <v>284</v>
      </c>
      <c r="B288" s="4">
        <v>24</v>
      </c>
      <c r="C288" s="4">
        <v>156.82500000000002</v>
      </c>
      <c r="D288" s="4">
        <v>2.0190416666666668</v>
      </c>
      <c r="E288" s="4">
        <v>8.1449999999999996</v>
      </c>
      <c r="F288" s="4">
        <v>-2.4209999999999998</v>
      </c>
      <c r="G288" s="4">
        <v>68.533333333333346</v>
      </c>
      <c r="H288" s="4">
        <v>89.4</v>
      </c>
      <c r="I288" s="4">
        <v>50.5</v>
      </c>
      <c r="J288" s="4">
        <v>0</v>
      </c>
      <c r="K288" s="4">
        <v>0.62908333333333333</v>
      </c>
      <c r="L288" s="4">
        <v>5.5359999999999996</v>
      </c>
      <c r="M288" s="4">
        <v>5.8000000000000003E-2</v>
      </c>
      <c r="N288" s="4">
        <v>0.08</v>
      </c>
      <c r="O288" s="4">
        <v>-1E-3</v>
      </c>
      <c r="Q288">
        <f t="shared" si="91"/>
        <v>284</v>
      </c>
      <c r="R288">
        <f t="shared" si="80"/>
        <v>24</v>
      </c>
      <c r="S288">
        <f t="shared" si="81"/>
        <v>13.55</v>
      </c>
      <c r="T288">
        <f t="shared" si="82"/>
        <v>2</v>
      </c>
      <c r="U288">
        <f t="shared" si="83"/>
        <v>8.1</v>
      </c>
      <c r="V288">
        <f t="shared" si="84"/>
        <v>-2.4</v>
      </c>
      <c r="W288">
        <f t="shared" si="85"/>
        <v>68.5</v>
      </c>
      <c r="X288">
        <f t="shared" si="86"/>
        <v>89.4</v>
      </c>
      <c r="Y288">
        <f t="shared" si="87"/>
        <v>50.5</v>
      </c>
      <c r="Z288">
        <f t="shared" si="88"/>
        <v>0</v>
      </c>
      <c r="AA288">
        <f t="shared" si="89"/>
        <v>0.63</v>
      </c>
      <c r="AB288">
        <f t="shared" si="90"/>
        <v>5.54</v>
      </c>
      <c r="AC288">
        <f t="shared" si="92"/>
        <v>5.8000000000000003E-2</v>
      </c>
      <c r="AD288">
        <f t="shared" si="93"/>
        <v>0.08</v>
      </c>
      <c r="AE288" s="15">
        <v>0</v>
      </c>
      <c r="AF288">
        <f t="shared" si="97"/>
        <v>0</v>
      </c>
      <c r="AG288">
        <f t="shared" si="98"/>
        <v>0</v>
      </c>
      <c r="AH288" s="14">
        <f t="shared" si="94"/>
        <v>0.54500000000000004</v>
      </c>
      <c r="AI288" s="14">
        <f t="shared" si="95"/>
        <v>0.53400000000000003</v>
      </c>
      <c r="AK288" s="5">
        <v>13.4</v>
      </c>
      <c r="AL288" s="5"/>
      <c r="AM288" s="5"/>
      <c r="AN288" s="5"/>
    </row>
    <row r="289" spans="1:40" x14ac:dyDescent="0.25">
      <c r="A289" s="3">
        <v>285</v>
      </c>
      <c r="B289" s="4">
        <v>24</v>
      </c>
      <c r="C289" s="4">
        <v>128.93333333333331</v>
      </c>
      <c r="D289" s="4">
        <v>4.8866249999999996</v>
      </c>
      <c r="E289" s="4">
        <v>11.565</v>
      </c>
      <c r="F289" s="4">
        <v>1.48</v>
      </c>
      <c r="G289" s="4">
        <v>51.120833333333344</v>
      </c>
      <c r="H289" s="4">
        <v>59.2</v>
      </c>
      <c r="I289" s="4">
        <v>39.1</v>
      </c>
      <c r="J289" s="4">
        <v>0</v>
      </c>
      <c r="K289" s="4">
        <v>1.0486250000000001</v>
      </c>
      <c r="L289" s="4">
        <v>5.5359999999999996</v>
      </c>
      <c r="M289" s="4">
        <v>5.8000000000000003E-2</v>
      </c>
      <c r="N289" s="4">
        <v>0.08</v>
      </c>
      <c r="O289" s="4">
        <v>4.0000000000000001E-3</v>
      </c>
      <c r="Q289">
        <f t="shared" si="91"/>
        <v>285</v>
      </c>
      <c r="R289">
        <f t="shared" si="80"/>
        <v>24</v>
      </c>
      <c r="S289">
        <f t="shared" si="81"/>
        <v>11.14</v>
      </c>
      <c r="T289">
        <f t="shared" si="82"/>
        <v>4.9000000000000004</v>
      </c>
      <c r="U289">
        <f t="shared" si="83"/>
        <v>11.6</v>
      </c>
      <c r="V289">
        <f t="shared" si="84"/>
        <v>1.5</v>
      </c>
      <c r="W289">
        <f t="shared" si="85"/>
        <v>51.1</v>
      </c>
      <c r="X289">
        <f t="shared" si="86"/>
        <v>59.2</v>
      </c>
      <c r="Y289">
        <f t="shared" si="87"/>
        <v>39.1</v>
      </c>
      <c r="Z289">
        <f t="shared" si="88"/>
        <v>0</v>
      </c>
      <c r="AA289">
        <f t="shared" si="89"/>
        <v>1.05</v>
      </c>
      <c r="AB289">
        <f t="shared" si="90"/>
        <v>5.54</v>
      </c>
      <c r="AC289">
        <f t="shared" si="92"/>
        <v>5.8000000000000003E-2</v>
      </c>
      <c r="AD289">
        <f t="shared" si="93"/>
        <v>0.08</v>
      </c>
      <c r="AE289" s="15">
        <v>0</v>
      </c>
      <c r="AF289">
        <f t="shared" si="97"/>
        <v>0</v>
      </c>
      <c r="AG289">
        <f t="shared" si="98"/>
        <v>0</v>
      </c>
      <c r="AH289" s="14">
        <f t="shared" si="94"/>
        <v>0.53400000000000003</v>
      </c>
      <c r="AI289" s="14">
        <f t="shared" si="95"/>
        <v>0.83199999999999996</v>
      </c>
      <c r="AK289" s="5">
        <v>13.17</v>
      </c>
      <c r="AL289" s="5"/>
      <c r="AM289" s="5"/>
      <c r="AN289" s="5"/>
    </row>
    <row r="290" spans="1:40" x14ac:dyDescent="0.25">
      <c r="A290" s="3">
        <v>286</v>
      </c>
      <c r="B290" s="4">
        <v>24</v>
      </c>
      <c r="C290" s="4">
        <v>162.94583333333335</v>
      </c>
      <c r="D290" s="4">
        <v>9.0595833333333324</v>
      </c>
      <c r="E290" s="4">
        <v>15.819000000000001</v>
      </c>
      <c r="F290" s="4">
        <v>2.5030000000000001</v>
      </c>
      <c r="G290" s="4">
        <v>46.599999999999994</v>
      </c>
      <c r="H290" s="4">
        <v>56.3</v>
      </c>
      <c r="I290" s="4">
        <v>35.200000000000003</v>
      </c>
      <c r="J290" s="4">
        <v>0</v>
      </c>
      <c r="K290" s="4">
        <v>1.1535000000000004</v>
      </c>
      <c r="L290" s="4">
        <v>4.5289999999999999</v>
      </c>
      <c r="M290" s="4">
        <v>5.8000000000000003E-2</v>
      </c>
      <c r="N290" s="4">
        <v>8.2000000000000003E-2</v>
      </c>
      <c r="O290" s="4">
        <v>0.01</v>
      </c>
      <c r="Q290">
        <f t="shared" si="91"/>
        <v>286</v>
      </c>
      <c r="R290">
        <f t="shared" si="80"/>
        <v>24</v>
      </c>
      <c r="S290">
        <f t="shared" si="81"/>
        <v>14.08</v>
      </c>
      <c r="T290">
        <f t="shared" si="82"/>
        <v>9.1</v>
      </c>
      <c r="U290">
        <f t="shared" si="83"/>
        <v>15.8</v>
      </c>
      <c r="V290">
        <f t="shared" si="84"/>
        <v>2.5</v>
      </c>
      <c r="W290">
        <f t="shared" si="85"/>
        <v>46.6</v>
      </c>
      <c r="X290">
        <f t="shared" si="86"/>
        <v>56.3</v>
      </c>
      <c r="Y290">
        <f t="shared" si="87"/>
        <v>35.200000000000003</v>
      </c>
      <c r="Z290">
        <f t="shared" si="88"/>
        <v>0</v>
      </c>
      <c r="AA290">
        <f t="shared" si="89"/>
        <v>1.1499999999999999</v>
      </c>
      <c r="AB290">
        <f t="shared" si="90"/>
        <v>4.53</v>
      </c>
      <c r="AC290">
        <f t="shared" si="92"/>
        <v>5.8000000000000003E-2</v>
      </c>
      <c r="AD290">
        <f t="shared" si="93"/>
        <v>8.2000000000000003E-2</v>
      </c>
      <c r="AE290" s="15">
        <v>0</v>
      </c>
      <c r="AF290">
        <f t="shared" si="97"/>
        <v>0</v>
      </c>
      <c r="AG290">
        <f t="shared" si="98"/>
        <v>0</v>
      </c>
      <c r="AH290" s="14">
        <f t="shared" si="94"/>
        <v>0.63200000000000001</v>
      </c>
      <c r="AI290" s="14">
        <f t="shared" si="95"/>
        <v>1.163</v>
      </c>
      <c r="AK290" s="5">
        <v>12.94</v>
      </c>
      <c r="AL290" s="5"/>
      <c r="AM290" s="5"/>
      <c r="AN290" s="5"/>
    </row>
    <row r="291" spans="1:40" x14ac:dyDescent="0.25">
      <c r="A291" s="3">
        <v>287</v>
      </c>
      <c r="B291" s="4">
        <v>24</v>
      </c>
      <c r="C291" s="4">
        <v>155.69583333333333</v>
      </c>
      <c r="D291" s="4">
        <v>10.818333333333333</v>
      </c>
      <c r="E291" s="4">
        <v>18.533000000000001</v>
      </c>
      <c r="F291" s="4">
        <v>5.9749999999999996</v>
      </c>
      <c r="G291" s="4">
        <v>46.458333333333321</v>
      </c>
      <c r="H291" s="4">
        <v>59.4</v>
      </c>
      <c r="I291" s="4">
        <v>33.700000000000003</v>
      </c>
      <c r="J291" s="4">
        <v>0</v>
      </c>
      <c r="K291" s="4">
        <v>0.85983333333333334</v>
      </c>
      <c r="L291" s="4">
        <v>5.5359999999999996</v>
      </c>
      <c r="M291" s="4">
        <v>5.8000000000000003E-2</v>
      </c>
      <c r="N291" s="4">
        <v>8.3000000000000004E-2</v>
      </c>
      <c r="O291" s="4">
        <v>8.9999999999999993E-3</v>
      </c>
      <c r="Q291">
        <f t="shared" si="91"/>
        <v>287</v>
      </c>
      <c r="R291">
        <f t="shared" si="80"/>
        <v>24</v>
      </c>
      <c r="S291">
        <f t="shared" si="81"/>
        <v>13.45</v>
      </c>
      <c r="T291">
        <f t="shared" si="82"/>
        <v>10.8</v>
      </c>
      <c r="U291">
        <f t="shared" si="83"/>
        <v>18.5</v>
      </c>
      <c r="V291">
        <f t="shared" si="84"/>
        <v>6</v>
      </c>
      <c r="W291">
        <f t="shared" si="85"/>
        <v>46.5</v>
      </c>
      <c r="X291">
        <f t="shared" si="86"/>
        <v>59.4</v>
      </c>
      <c r="Y291">
        <f t="shared" si="87"/>
        <v>33.700000000000003</v>
      </c>
      <c r="Z291">
        <f t="shared" si="88"/>
        <v>0</v>
      </c>
      <c r="AA291">
        <f t="shared" si="89"/>
        <v>0.86</v>
      </c>
      <c r="AB291">
        <f t="shared" si="90"/>
        <v>5.54</v>
      </c>
      <c r="AC291">
        <f t="shared" si="92"/>
        <v>5.8000000000000003E-2</v>
      </c>
      <c r="AD291">
        <f t="shared" si="93"/>
        <v>8.3000000000000004E-2</v>
      </c>
      <c r="AE291" s="15">
        <v>0</v>
      </c>
      <c r="AF291">
        <f t="shared" si="97"/>
        <v>0</v>
      </c>
      <c r="AG291">
        <f t="shared" si="98"/>
        <v>0</v>
      </c>
      <c r="AH291" s="14">
        <f t="shared" si="94"/>
        <v>0.71799999999999997</v>
      </c>
      <c r="AI291" s="14">
        <f t="shared" si="95"/>
        <v>1.413</v>
      </c>
      <c r="AK291" s="5">
        <v>12.72</v>
      </c>
      <c r="AL291" s="5"/>
      <c r="AM291" s="5"/>
      <c r="AN291" s="5"/>
    </row>
    <row r="292" spans="1:40" x14ac:dyDescent="0.25">
      <c r="A292" s="3">
        <v>288</v>
      </c>
      <c r="B292" s="4">
        <v>24</v>
      </c>
      <c r="C292" s="4">
        <v>106.89999999999999</v>
      </c>
      <c r="D292" s="4">
        <v>9.0230833333333322</v>
      </c>
      <c r="E292" s="4">
        <v>16.32</v>
      </c>
      <c r="F292" s="4">
        <v>5.9240000000000004</v>
      </c>
      <c r="G292" s="4">
        <v>61.458333333333321</v>
      </c>
      <c r="H292" s="4">
        <v>80.8</v>
      </c>
      <c r="I292" s="4">
        <v>44.9</v>
      </c>
      <c r="J292" s="4">
        <v>0</v>
      </c>
      <c r="K292" s="4">
        <v>0.65004166666666663</v>
      </c>
      <c r="L292" s="4">
        <v>6.0389999999999997</v>
      </c>
      <c r="M292" s="4">
        <v>5.7000000000000002E-2</v>
      </c>
      <c r="N292" s="4">
        <v>8.3000000000000004E-2</v>
      </c>
      <c r="O292" s="4">
        <v>6.0000000000000001E-3</v>
      </c>
      <c r="Q292">
        <f t="shared" si="91"/>
        <v>288</v>
      </c>
      <c r="R292">
        <f t="shared" si="80"/>
        <v>24</v>
      </c>
      <c r="S292">
        <f t="shared" si="81"/>
        <v>9.24</v>
      </c>
      <c r="T292">
        <f t="shared" si="82"/>
        <v>9</v>
      </c>
      <c r="U292">
        <f t="shared" si="83"/>
        <v>16.3</v>
      </c>
      <c r="V292">
        <f t="shared" si="84"/>
        <v>5.9</v>
      </c>
      <c r="W292">
        <f t="shared" si="85"/>
        <v>61.5</v>
      </c>
      <c r="X292">
        <f t="shared" si="86"/>
        <v>80.8</v>
      </c>
      <c r="Y292">
        <f t="shared" si="87"/>
        <v>44.9</v>
      </c>
      <c r="Z292">
        <f t="shared" si="88"/>
        <v>0</v>
      </c>
      <c r="AA292">
        <f t="shared" si="89"/>
        <v>0.65</v>
      </c>
      <c r="AB292">
        <f t="shared" si="90"/>
        <v>6.04</v>
      </c>
      <c r="AC292">
        <f t="shared" si="92"/>
        <v>5.7000000000000002E-2</v>
      </c>
      <c r="AD292">
        <f t="shared" si="93"/>
        <v>8.3000000000000004E-2</v>
      </c>
      <c r="AE292" s="15">
        <v>0</v>
      </c>
      <c r="AF292">
        <f t="shared" si="97"/>
        <v>0</v>
      </c>
      <c r="AG292">
        <f t="shared" si="98"/>
        <v>0</v>
      </c>
      <c r="AH292" s="14">
        <f t="shared" si="94"/>
        <v>0.83199999999999996</v>
      </c>
      <c r="AI292" s="14">
        <f t="shared" si="95"/>
        <v>1.0209999999999999</v>
      </c>
      <c r="AK292" s="5">
        <v>12.5</v>
      </c>
      <c r="AL292" s="5"/>
      <c r="AM292" s="5"/>
      <c r="AN292" s="5"/>
    </row>
    <row r="293" spans="1:40" x14ac:dyDescent="0.25">
      <c r="A293" s="3">
        <v>289</v>
      </c>
      <c r="B293" s="4">
        <v>24</v>
      </c>
      <c r="C293" s="4">
        <v>35.029166666666669</v>
      </c>
      <c r="D293" s="4">
        <v>6.2950000000000008</v>
      </c>
      <c r="E293" s="4">
        <v>8.2949999999999999</v>
      </c>
      <c r="F293" s="4">
        <v>3.5910000000000002</v>
      </c>
      <c r="G293" s="4">
        <v>85.929166666666674</v>
      </c>
      <c r="H293" s="4">
        <v>97.8</v>
      </c>
      <c r="I293" s="4">
        <v>71.900000000000006</v>
      </c>
      <c r="J293" s="4">
        <v>8.0009999999999994</v>
      </c>
      <c r="K293" s="4">
        <v>0.41933333333333334</v>
      </c>
      <c r="L293" s="4">
        <v>4.5289999999999999</v>
      </c>
      <c r="M293" s="4">
        <v>5.8999999999999997E-2</v>
      </c>
      <c r="N293" s="4">
        <v>7.9000000000000001E-2</v>
      </c>
      <c r="O293" s="4">
        <v>8.0000000000000002E-3</v>
      </c>
      <c r="Q293">
        <f t="shared" si="91"/>
        <v>289</v>
      </c>
      <c r="R293">
        <f t="shared" si="80"/>
        <v>24</v>
      </c>
      <c r="S293">
        <f t="shared" si="81"/>
        <v>3.03</v>
      </c>
      <c r="T293">
        <f t="shared" si="82"/>
        <v>6.3</v>
      </c>
      <c r="U293">
        <f t="shared" si="83"/>
        <v>8.3000000000000007</v>
      </c>
      <c r="V293">
        <f t="shared" si="84"/>
        <v>3.6</v>
      </c>
      <c r="W293">
        <f t="shared" si="85"/>
        <v>85.9</v>
      </c>
      <c r="X293">
        <f t="shared" si="86"/>
        <v>97.8</v>
      </c>
      <c r="Y293">
        <f t="shared" si="87"/>
        <v>71.900000000000006</v>
      </c>
      <c r="Z293">
        <f t="shared" si="88"/>
        <v>8</v>
      </c>
      <c r="AA293">
        <f t="shared" si="89"/>
        <v>0.42</v>
      </c>
      <c r="AB293">
        <f t="shared" si="90"/>
        <v>4.53</v>
      </c>
      <c r="AC293">
        <f t="shared" si="92"/>
        <v>5.8999999999999997E-2</v>
      </c>
      <c r="AD293">
        <f t="shared" si="93"/>
        <v>7.9000000000000001E-2</v>
      </c>
      <c r="AE293" s="15">
        <v>0</v>
      </c>
      <c r="AF293">
        <f t="shared" si="97"/>
        <v>8</v>
      </c>
      <c r="AG293">
        <f t="shared" si="98"/>
        <v>8</v>
      </c>
      <c r="AH293" s="14">
        <f t="shared" si="94"/>
        <v>0.78700000000000003</v>
      </c>
      <c r="AI293" s="14">
        <f t="shared" si="95"/>
        <v>0.308</v>
      </c>
      <c r="AK293" s="5">
        <v>12.28</v>
      </c>
      <c r="AL293" s="5"/>
      <c r="AM293" s="5"/>
      <c r="AN293" s="5"/>
    </row>
    <row r="294" spans="1:40" x14ac:dyDescent="0.25">
      <c r="A294" s="3">
        <v>290</v>
      </c>
      <c r="B294" s="4">
        <v>24</v>
      </c>
      <c r="C294" s="4">
        <v>87.233333333333334</v>
      </c>
      <c r="D294" s="4">
        <v>0.76666666666666605</v>
      </c>
      <c r="E294" s="4">
        <v>4.4800000000000004</v>
      </c>
      <c r="F294" s="4">
        <v>-3.5680000000000001</v>
      </c>
      <c r="G294" s="4">
        <v>90.020833333333357</v>
      </c>
      <c r="H294" s="4">
        <v>99.1</v>
      </c>
      <c r="I294" s="4">
        <v>75.8</v>
      </c>
      <c r="J294" s="4">
        <v>5.4020000000000001</v>
      </c>
      <c r="K294" s="4">
        <v>1.2162083333333331</v>
      </c>
      <c r="L294" s="4">
        <v>8.5559999999999992</v>
      </c>
      <c r="M294" s="4">
        <v>5.8000000000000003E-2</v>
      </c>
      <c r="N294" s="4">
        <v>7.5999999999999998E-2</v>
      </c>
      <c r="O294" s="4">
        <v>6.0000000000000001E-3</v>
      </c>
      <c r="Q294">
        <f t="shared" si="91"/>
        <v>290</v>
      </c>
      <c r="R294">
        <f t="shared" si="80"/>
        <v>24</v>
      </c>
      <c r="S294">
        <f t="shared" si="81"/>
        <v>7.54</v>
      </c>
      <c r="T294">
        <f t="shared" si="82"/>
        <v>0.8</v>
      </c>
      <c r="U294">
        <f t="shared" si="83"/>
        <v>4.5</v>
      </c>
      <c r="V294">
        <f t="shared" si="84"/>
        <v>-3.6</v>
      </c>
      <c r="W294">
        <f t="shared" si="85"/>
        <v>90</v>
      </c>
      <c r="X294">
        <f t="shared" si="86"/>
        <v>99.1</v>
      </c>
      <c r="Y294">
        <f t="shared" si="87"/>
        <v>75.8</v>
      </c>
      <c r="Z294">
        <f t="shared" si="88"/>
        <v>5.4</v>
      </c>
      <c r="AA294">
        <f t="shared" si="89"/>
        <v>1.22</v>
      </c>
      <c r="AB294">
        <f t="shared" si="90"/>
        <v>8.56</v>
      </c>
      <c r="AC294">
        <f t="shared" si="92"/>
        <v>5.8000000000000003E-2</v>
      </c>
      <c r="AD294">
        <f t="shared" si="93"/>
        <v>7.5999999999999998E-2</v>
      </c>
      <c r="AE294" s="15">
        <v>0</v>
      </c>
      <c r="AF294">
        <f t="shared" si="97"/>
        <v>5.4</v>
      </c>
      <c r="AG294">
        <f t="shared" si="98"/>
        <v>5.4</v>
      </c>
      <c r="AH294" s="14">
        <f t="shared" si="94"/>
        <v>0.63800000000000001</v>
      </c>
      <c r="AI294" s="14">
        <f t="shared" si="95"/>
        <v>0.20399999999999999</v>
      </c>
      <c r="AK294" s="5">
        <v>12.06</v>
      </c>
      <c r="AL294" s="5"/>
      <c r="AM294" s="5"/>
      <c r="AN294" s="5"/>
    </row>
    <row r="295" spans="1:40" x14ac:dyDescent="0.25">
      <c r="A295" s="3">
        <v>291</v>
      </c>
      <c r="B295" s="4">
        <v>24</v>
      </c>
      <c r="C295" s="4">
        <v>85.966666666666654</v>
      </c>
      <c r="D295" s="4">
        <v>-2.4604166666666663</v>
      </c>
      <c r="E295" s="4">
        <v>2.85</v>
      </c>
      <c r="F295" s="4">
        <v>-5.8540000000000001</v>
      </c>
      <c r="G295" s="4">
        <v>86.708333333333329</v>
      </c>
      <c r="H295" s="4">
        <v>95.9</v>
      </c>
      <c r="I295" s="4">
        <v>69.599999999999994</v>
      </c>
      <c r="J295" s="4">
        <v>1.2</v>
      </c>
      <c r="K295" s="4">
        <v>0.35641666666666666</v>
      </c>
      <c r="L295" s="4">
        <v>5.5359999999999996</v>
      </c>
      <c r="M295" s="4">
        <v>6.0999999999999999E-2</v>
      </c>
      <c r="N295" s="4">
        <v>7.3999999999999996E-2</v>
      </c>
      <c r="O295" s="4">
        <v>8.9999999999999993E-3</v>
      </c>
      <c r="Q295">
        <f t="shared" si="91"/>
        <v>291</v>
      </c>
      <c r="R295">
        <f t="shared" si="80"/>
        <v>24</v>
      </c>
      <c r="S295">
        <f t="shared" si="81"/>
        <v>7.43</v>
      </c>
      <c r="T295">
        <f t="shared" si="82"/>
        <v>-2.5</v>
      </c>
      <c r="U295">
        <f t="shared" si="83"/>
        <v>2.9</v>
      </c>
      <c r="V295">
        <f t="shared" si="84"/>
        <v>-5.9</v>
      </c>
      <c r="W295">
        <f t="shared" si="85"/>
        <v>86.7</v>
      </c>
      <c r="X295">
        <f t="shared" si="86"/>
        <v>95.9</v>
      </c>
      <c r="Y295">
        <f t="shared" si="87"/>
        <v>69.599999999999994</v>
      </c>
      <c r="Z295">
        <f t="shared" si="88"/>
        <v>1.2</v>
      </c>
      <c r="AA295">
        <f t="shared" si="89"/>
        <v>0.36</v>
      </c>
      <c r="AB295">
        <f t="shared" si="90"/>
        <v>5.54</v>
      </c>
      <c r="AC295">
        <f t="shared" si="92"/>
        <v>6.0999999999999999E-2</v>
      </c>
      <c r="AD295">
        <f t="shared" si="93"/>
        <v>7.3999999999999996E-2</v>
      </c>
      <c r="AE295" s="15">
        <v>0</v>
      </c>
      <c r="AF295">
        <f t="shared" si="97"/>
        <v>1.2</v>
      </c>
      <c r="AG295">
        <f t="shared" si="98"/>
        <v>1.2</v>
      </c>
      <c r="AH295" s="14">
        <f t="shared" si="94"/>
        <v>0.52300000000000002</v>
      </c>
      <c r="AI295" s="14">
        <f t="shared" si="95"/>
        <v>0.22800000000000001</v>
      </c>
      <c r="AK295" s="5">
        <v>11.85</v>
      </c>
      <c r="AL295" s="5"/>
      <c r="AM295" s="5"/>
      <c r="AN295" s="5"/>
    </row>
    <row r="296" spans="1:40" x14ac:dyDescent="0.25">
      <c r="A296" s="3">
        <v>292</v>
      </c>
      <c r="B296" s="4">
        <v>24</v>
      </c>
      <c r="C296" s="4">
        <v>28.462500000000002</v>
      </c>
      <c r="D296" s="4">
        <v>-3.6025416666666659</v>
      </c>
      <c r="E296" s="4">
        <v>-1.242</v>
      </c>
      <c r="F296" s="4">
        <v>-6.1360000000000001</v>
      </c>
      <c r="G296" s="4">
        <v>92.308333333333337</v>
      </c>
      <c r="H296" s="4">
        <v>98</v>
      </c>
      <c r="I296" s="4">
        <v>78.900000000000006</v>
      </c>
      <c r="J296" s="4">
        <v>0</v>
      </c>
      <c r="K296" s="4">
        <v>1.1953333333333334</v>
      </c>
      <c r="L296" s="4">
        <v>9.0589999999999993</v>
      </c>
      <c r="M296" s="4">
        <v>6.3E-2</v>
      </c>
      <c r="N296" s="4">
        <v>7.3999999999999996E-2</v>
      </c>
      <c r="O296" s="4">
        <v>6.3E-2</v>
      </c>
      <c r="Q296">
        <f t="shared" si="91"/>
        <v>292</v>
      </c>
      <c r="R296">
        <f t="shared" si="80"/>
        <v>24</v>
      </c>
      <c r="S296">
        <f t="shared" si="81"/>
        <v>2.46</v>
      </c>
      <c r="T296">
        <f t="shared" si="82"/>
        <v>-3.6</v>
      </c>
      <c r="U296">
        <f t="shared" si="83"/>
        <v>-1.2</v>
      </c>
      <c r="V296">
        <f t="shared" si="84"/>
        <v>-6.1</v>
      </c>
      <c r="W296">
        <f t="shared" si="85"/>
        <v>92.3</v>
      </c>
      <c r="X296">
        <f t="shared" si="86"/>
        <v>98</v>
      </c>
      <c r="Y296">
        <f t="shared" si="87"/>
        <v>78.900000000000006</v>
      </c>
      <c r="Z296">
        <f t="shared" si="88"/>
        <v>0</v>
      </c>
      <c r="AA296">
        <f t="shared" si="89"/>
        <v>1.2</v>
      </c>
      <c r="AB296">
        <f t="shared" si="90"/>
        <v>9.06</v>
      </c>
      <c r="AC296">
        <f t="shared" si="92"/>
        <v>6.3E-2</v>
      </c>
      <c r="AD296">
        <f t="shared" si="93"/>
        <v>7.3999999999999996E-2</v>
      </c>
      <c r="AE296" s="15">
        <v>0</v>
      </c>
      <c r="AF296">
        <f t="shared" si="97"/>
        <v>0</v>
      </c>
      <c r="AG296">
        <f t="shared" si="98"/>
        <v>0</v>
      </c>
      <c r="AH296" s="14">
        <f t="shared" si="94"/>
        <v>0.441</v>
      </c>
      <c r="AI296" s="14">
        <f t="shared" si="95"/>
        <v>0.11799999999999999</v>
      </c>
      <c r="AK296" s="5">
        <v>11.64</v>
      </c>
      <c r="AL296" s="5"/>
      <c r="AM296" s="5"/>
      <c r="AN296" s="5"/>
    </row>
    <row r="297" spans="1:40" x14ac:dyDescent="0.25">
      <c r="A297" s="3">
        <v>293</v>
      </c>
      <c r="B297" s="4">
        <v>24</v>
      </c>
      <c r="C297" s="4">
        <v>33.229166666666664</v>
      </c>
      <c r="D297" s="4">
        <v>2.7742916666666666</v>
      </c>
      <c r="E297" s="4">
        <v>4.6360000000000001</v>
      </c>
      <c r="F297" s="4">
        <v>-1.9</v>
      </c>
      <c r="G297" s="4">
        <v>99.45</v>
      </c>
      <c r="H297" s="4">
        <v>100</v>
      </c>
      <c r="I297" s="4">
        <v>98.1</v>
      </c>
      <c r="J297" s="4">
        <v>14.404</v>
      </c>
      <c r="K297" s="4">
        <v>0.83887499999999982</v>
      </c>
      <c r="L297" s="4">
        <v>8.0519999999999996</v>
      </c>
      <c r="M297" s="4">
        <v>6.7000000000000004E-2</v>
      </c>
      <c r="N297" s="4">
        <v>8.2000000000000003E-2</v>
      </c>
      <c r="O297" s="4">
        <v>8.9999999999999993E-3</v>
      </c>
      <c r="Q297">
        <f t="shared" si="91"/>
        <v>293</v>
      </c>
      <c r="R297">
        <f t="shared" si="80"/>
        <v>24</v>
      </c>
      <c r="S297">
        <f t="shared" si="81"/>
        <v>2.87</v>
      </c>
      <c r="T297">
        <f t="shared" si="82"/>
        <v>2.8</v>
      </c>
      <c r="U297">
        <f t="shared" si="83"/>
        <v>4.5999999999999996</v>
      </c>
      <c r="V297">
        <f t="shared" si="84"/>
        <v>-1.9</v>
      </c>
      <c r="W297">
        <f t="shared" si="85"/>
        <v>99.5</v>
      </c>
      <c r="X297">
        <f t="shared" si="86"/>
        <v>100</v>
      </c>
      <c r="Y297">
        <f t="shared" si="87"/>
        <v>98.1</v>
      </c>
      <c r="Z297">
        <f t="shared" si="88"/>
        <v>14.4</v>
      </c>
      <c r="AA297">
        <f t="shared" si="89"/>
        <v>0.84</v>
      </c>
      <c r="AB297">
        <f t="shared" si="90"/>
        <v>8.0500000000000007</v>
      </c>
      <c r="AC297">
        <f t="shared" si="92"/>
        <v>6.7000000000000004E-2</v>
      </c>
      <c r="AD297">
        <f t="shared" si="93"/>
        <v>8.2000000000000003E-2</v>
      </c>
      <c r="AE297" s="15">
        <v>0</v>
      </c>
      <c r="AF297">
        <f t="shared" si="97"/>
        <v>14.4</v>
      </c>
      <c r="AG297">
        <f t="shared" si="98"/>
        <v>14.4</v>
      </c>
      <c r="AH297" s="14">
        <f t="shared" si="94"/>
        <v>0.83199999999999996</v>
      </c>
      <c r="AI297" s="14">
        <f t="shared" si="95"/>
        <v>1.6E-2</v>
      </c>
      <c r="AK297" s="5">
        <v>11.43</v>
      </c>
      <c r="AL297" s="5"/>
      <c r="AM297" s="5"/>
      <c r="AN297" s="5"/>
    </row>
    <row r="298" spans="1:40" x14ac:dyDescent="0.25">
      <c r="A298" s="3">
        <v>294</v>
      </c>
      <c r="B298" s="4">
        <v>24</v>
      </c>
      <c r="C298" s="4">
        <v>42.31666666666667</v>
      </c>
      <c r="D298" s="4">
        <v>5.2169166666666662</v>
      </c>
      <c r="E298" s="4">
        <v>7.87</v>
      </c>
      <c r="F298" s="4">
        <v>2.1819999999999999</v>
      </c>
      <c r="G298" s="4">
        <v>98.6875</v>
      </c>
      <c r="H298" s="4">
        <v>100</v>
      </c>
      <c r="I298" s="4">
        <v>94.4</v>
      </c>
      <c r="J298" s="4">
        <v>7.2</v>
      </c>
      <c r="K298" s="4">
        <v>2.2018333333333326</v>
      </c>
      <c r="L298" s="4">
        <v>12.582000000000001</v>
      </c>
      <c r="M298" s="4">
        <v>0.106</v>
      </c>
      <c r="N298" s="4">
        <v>0.10100000000000001</v>
      </c>
      <c r="O298" s="4">
        <v>0.01</v>
      </c>
      <c r="Q298">
        <f t="shared" si="91"/>
        <v>294</v>
      </c>
      <c r="R298">
        <f t="shared" si="80"/>
        <v>24</v>
      </c>
      <c r="S298">
        <f t="shared" si="81"/>
        <v>3.66</v>
      </c>
      <c r="T298">
        <f t="shared" si="82"/>
        <v>5.2</v>
      </c>
      <c r="U298">
        <f t="shared" si="83"/>
        <v>7.9</v>
      </c>
      <c r="V298">
        <f t="shared" si="84"/>
        <v>2.2000000000000002</v>
      </c>
      <c r="W298">
        <f t="shared" si="85"/>
        <v>98.7</v>
      </c>
      <c r="X298">
        <f t="shared" si="86"/>
        <v>100</v>
      </c>
      <c r="Y298">
        <f t="shared" si="87"/>
        <v>94.4</v>
      </c>
      <c r="Z298">
        <f t="shared" si="88"/>
        <v>7.2</v>
      </c>
      <c r="AA298">
        <f t="shared" si="89"/>
        <v>2.2000000000000002</v>
      </c>
      <c r="AB298">
        <f t="shared" si="90"/>
        <v>12.58</v>
      </c>
      <c r="AC298">
        <f t="shared" si="92"/>
        <v>0.106</v>
      </c>
      <c r="AD298">
        <f t="shared" si="93"/>
        <v>0.10100000000000001</v>
      </c>
      <c r="AE298" s="15">
        <v>0</v>
      </c>
      <c r="AF298">
        <f t="shared" si="97"/>
        <v>7.2</v>
      </c>
      <c r="AG298">
        <f t="shared" si="98"/>
        <v>7.2</v>
      </c>
      <c r="AH298" s="14">
        <f t="shared" si="94"/>
        <v>1.0049999999999999</v>
      </c>
      <c r="AI298" s="14">
        <f t="shared" si="95"/>
        <v>0.06</v>
      </c>
      <c r="AK298" s="5">
        <v>11.22</v>
      </c>
      <c r="AL298" s="5"/>
      <c r="AM298" s="5"/>
      <c r="AN298" s="5"/>
    </row>
    <row r="299" spans="1:40" x14ac:dyDescent="0.25">
      <c r="A299" s="3">
        <v>295</v>
      </c>
      <c r="B299" s="4">
        <v>24</v>
      </c>
      <c r="C299" s="4">
        <v>58.979166666666664</v>
      </c>
      <c r="D299" s="4">
        <v>0.10658333333333327</v>
      </c>
      <c r="E299" s="4">
        <v>3.327</v>
      </c>
      <c r="F299" s="4">
        <v>-2.218</v>
      </c>
      <c r="G299" s="4">
        <v>94.670833333333334</v>
      </c>
      <c r="H299" s="4">
        <v>98.4</v>
      </c>
      <c r="I299" s="4">
        <v>85.9</v>
      </c>
      <c r="J299" s="4">
        <v>0.2</v>
      </c>
      <c r="K299" s="4">
        <v>0.29345833333333338</v>
      </c>
      <c r="L299" s="4">
        <v>5.0330000000000004</v>
      </c>
      <c r="M299" s="4">
        <v>0.127</v>
      </c>
      <c r="N299" s="4">
        <v>0.13</v>
      </c>
      <c r="O299" s="4">
        <v>0.01</v>
      </c>
      <c r="Q299">
        <f t="shared" si="91"/>
        <v>295</v>
      </c>
      <c r="R299">
        <f t="shared" si="80"/>
        <v>24</v>
      </c>
      <c r="S299">
        <f t="shared" si="81"/>
        <v>5.0999999999999996</v>
      </c>
      <c r="T299">
        <f t="shared" si="82"/>
        <v>0.1</v>
      </c>
      <c r="U299">
        <f t="shared" si="83"/>
        <v>3.3</v>
      </c>
      <c r="V299">
        <f t="shared" si="84"/>
        <v>-2.2000000000000002</v>
      </c>
      <c r="W299">
        <f t="shared" si="85"/>
        <v>94.7</v>
      </c>
      <c r="X299">
        <f t="shared" si="86"/>
        <v>98.4</v>
      </c>
      <c r="Y299">
        <f t="shared" si="87"/>
        <v>85.9</v>
      </c>
      <c r="Z299">
        <f t="shared" si="88"/>
        <v>0.2</v>
      </c>
      <c r="AA299">
        <f t="shared" si="89"/>
        <v>0.28999999999999998</v>
      </c>
      <c r="AB299">
        <f t="shared" si="90"/>
        <v>5.03</v>
      </c>
      <c r="AC299">
        <f t="shared" si="92"/>
        <v>0.127</v>
      </c>
      <c r="AD299">
        <f t="shared" si="93"/>
        <v>0.13</v>
      </c>
      <c r="AE299" s="15">
        <v>0</v>
      </c>
      <c r="AF299">
        <f t="shared" si="97"/>
        <v>0.2</v>
      </c>
      <c r="AG299">
        <f t="shared" si="98"/>
        <v>0.2</v>
      </c>
      <c r="AH299" s="14">
        <f t="shared" si="94"/>
        <v>0.66500000000000004</v>
      </c>
      <c r="AI299" s="14">
        <f t="shared" si="95"/>
        <v>0.109</v>
      </c>
      <c r="AK299" s="5">
        <v>11.02</v>
      </c>
      <c r="AL299" s="5"/>
      <c r="AM299" s="5"/>
      <c r="AN299" s="5"/>
    </row>
    <row r="300" spans="1:40" x14ac:dyDescent="0.25">
      <c r="A300" s="3">
        <v>296</v>
      </c>
      <c r="B300" s="4">
        <v>24</v>
      </c>
      <c r="C300" s="4">
        <v>105.8125</v>
      </c>
      <c r="D300" s="4">
        <v>-1.3138749999999997</v>
      </c>
      <c r="E300" s="4">
        <v>3.7749999999999999</v>
      </c>
      <c r="F300" s="4">
        <v>-3.9860000000000002</v>
      </c>
      <c r="G300" s="4">
        <v>91.316666666666663</v>
      </c>
      <c r="H300" s="4">
        <v>98.3</v>
      </c>
      <c r="I300" s="4">
        <v>73.2</v>
      </c>
      <c r="J300" s="4">
        <v>3.8010000000000002</v>
      </c>
      <c r="K300" s="4">
        <v>6.2875E-2</v>
      </c>
      <c r="L300" s="4">
        <v>4.5289999999999999</v>
      </c>
      <c r="M300" s="4">
        <v>0.14399999999999999</v>
      </c>
      <c r="N300" s="4">
        <v>0.17100000000000001</v>
      </c>
      <c r="O300" s="4">
        <v>8.0000000000000002E-3</v>
      </c>
      <c r="Q300">
        <f t="shared" si="91"/>
        <v>296</v>
      </c>
      <c r="R300">
        <f t="shared" si="80"/>
        <v>24</v>
      </c>
      <c r="S300">
        <f t="shared" si="81"/>
        <v>9.14</v>
      </c>
      <c r="T300">
        <f t="shared" si="82"/>
        <v>-1.3</v>
      </c>
      <c r="U300">
        <f t="shared" si="83"/>
        <v>3.8</v>
      </c>
      <c r="V300">
        <f t="shared" si="84"/>
        <v>-4</v>
      </c>
      <c r="W300">
        <f t="shared" si="85"/>
        <v>91.3</v>
      </c>
      <c r="X300">
        <f t="shared" si="86"/>
        <v>98.3</v>
      </c>
      <c r="Y300">
        <f t="shared" si="87"/>
        <v>73.2</v>
      </c>
      <c r="Z300">
        <f t="shared" si="88"/>
        <v>3.8</v>
      </c>
      <c r="AA300">
        <f t="shared" si="89"/>
        <v>0.06</v>
      </c>
      <c r="AB300">
        <f t="shared" si="90"/>
        <v>4.53</v>
      </c>
      <c r="AC300">
        <f t="shared" si="92"/>
        <v>0.14399999999999999</v>
      </c>
      <c r="AD300">
        <f t="shared" si="93"/>
        <v>0.17100000000000001</v>
      </c>
      <c r="AE300" s="15">
        <v>0</v>
      </c>
      <c r="AF300">
        <f t="shared" si="97"/>
        <v>3.8</v>
      </c>
      <c r="AG300">
        <f t="shared" si="98"/>
        <v>3.8</v>
      </c>
      <c r="AH300" s="14">
        <f t="shared" si="94"/>
        <v>0.58699999999999997</v>
      </c>
      <c r="AI300" s="14">
        <f t="shared" si="95"/>
        <v>0.215</v>
      </c>
      <c r="AK300" s="5">
        <v>10.82</v>
      </c>
      <c r="AL300" s="5"/>
      <c r="AM300" s="5"/>
      <c r="AN300" s="5"/>
    </row>
    <row r="301" spans="1:40" x14ac:dyDescent="0.25">
      <c r="A301" s="3">
        <v>297</v>
      </c>
      <c r="B301" s="4">
        <v>24</v>
      </c>
      <c r="C301" s="4">
        <v>110.17916666666667</v>
      </c>
      <c r="D301" s="4">
        <v>-2.2160416666666665</v>
      </c>
      <c r="E301" s="4">
        <v>4.1680000000000001</v>
      </c>
      <c r="F301" s="4">
        <v>-5.0789999999999997</v>
      </c>
      <c r="G301" s="4">
        <v>86.170833333333348</v>
      </c>
      <c r="H301" s="4">
        <v>96.8</v>
      </c>
      <c r="I301" s="4">
        <v>71.7</v>
      </c>
      <c r="J301" s="4">
        <v>0.2</v>
      </c>
      <c r="K301" s="4">
        <v>0.96466666666666645</v>
      </c>
      <c r="L301" s="4">
        <v>7.5490000000000004</v>
      </c>
      <c r="M301" s="4">
        <v>0.15</v>
      </c>
      <c r="N301" s="4">
        <v>0.18</v>
      </c>
      <c r="O301" s="4">
        <v>8.0000000000000002E-3</v>
      </c>
      <c r="Q301">
        <f t="shared" si="91"/>
        <v>297</v>
      </c>
      <c r="R301">
        <f t="shared" si="80"/>
        <v>24</v>
      </c>
      <c r="S301">
        <f t="shared" si="81"/>
        <v>9.52</v>
      </c>
      <c r="T301">
        <f t="shared" si="82"/>
        <v>-2.2000000000000002</v>
      </c>
      <c r="U301">
        <f t="shared" si="83"/>
        <v>4.2</v>
      </c>
      <c r="V301">
        <f t="shared" si="84"/>
        <v>-5.0999999999999996</v>
      </c>
      <c r="W301">
        <f t="shared" si="85"/>
        <v>86.2</v>
      </c>
      <c r="X301">
        <f t="shared" si="86"/>
        <v>96.8</v>
      </c>
      <c r="Y301">
        <f t="shared" si="87"/>
        <v>71.7</v>
      </c>
      <c r="Z301">
        <f t="shared" si="88"/>
        <v>0.2</v>
      </c>
      <c r="AA301">
        <f t="shared" si="89"/>
        <v>0.96</v>
      </c>
      <c r="AB301">
        <f t="shared" si="90"/>
        <v>7.55</v>
      </c>
      <c r="AC301">
        <f t="shared" si="92"/>
        <v>0.15</v>
      </c>
      <c r="AD301">
        <f t="shared" si="93"/>
        <v>0.18</v>
      </c>
      <c r="AE301" s="15">
        <v>0</v>
      </c>
      <c r="AF301">
        <f t="shared" si="97"/>
        <v>0.2</v>
      </c>
      <c r="AG301">
        <f t="shared" si="98"/>
        <v>0.2</v>
      </c>
      <c r="AH301" s="14">
        <f t="shared" si="94"/>
        <v>0.59099999999999997</v>
      </c>
      <c r="AI301" s="14">
        <f t="shared" si="95"/>
        <v>0.23300000000000001</v>
      </c>
      <c r="AK301" s="5">
        <v>10.62</v>
      </c>
      <c r="AL301" s="5"/>
      <c r="AM301" s="5"/>
      <c r="AN301" s="5"/>
    </row>
    <row r="302" spans="1:40" x14ac:dyDescent="0.25">
      <c r="A302" s="3">
        <v>298</v>
      </c>
      <c r="B302" s="4">
        <v>24</v>
      </c>
      <c r="C302" s="4">
        <v>97.266666666666666</v>
      </c>
      <c r="D302" s="4">
        <v>-3.262083333333333</v>
      </c>
      <c r="E302" s="4">
        <v>0.35599999999999998</v>
      </c>
      <c r="F302" s="4">
        <v>-5.202</v>
      </c>
      <c r="G302" s="4">
        <v>81.962500000000006</v>
      </c>
      <c r="H302" s="4">
        <v>90</v>
      </c>
      <c r="I302" s="4">
        <v>68.8</v>
      </c>
      <c r="J302" s="4">
        <v>0</v>
      </c>
      <c r="K302" s="4">
        <v>1.1324583333333338</v>
      </c>
      <c r="L302" s="4">
        <v>7.5490000000000004</v>
      </c>
      <c r="M302" s="4">
        <v>0.154</v>
      </c>
      <c r="N302" s="4">
        <v>0.18</v>
      </c>
      <c r="O302" s="4">
        <v>4.0000000000000001E-3</v>
      </c>
      <c r="Q302">
        <f t="shared" si="91"/>
        <v>298</v>
      </c>
      <c r="R302">
        <f t="shared" si="80"/>
        <v>24</v>
      </c>
      <c r="S302">
        <f t="shared" si="81"/>
        <v>8.4</v>
      </c>
      <c r="T302">
        <f t="shared" si="82"/>
        <v>-3.3</v>
      </c>
      <c r="U302">
        <f t="shared" si="83"/>
        <v>0.4</v>
      </c>
      <c r="V302">
        <f t="shared" si="84"/>
        <v>-5.2</v>
      </c>
      <c r="W302">
        <f t="shared" si="85"/>
        <v>82</v>
      </c>
      <c r="X302">
        <f t="shared" si="86"/>
        <v>90</v>
      </c>
      <c r="Y302">
        <f t="shared" si="87"/>
        <v>68.8</v>
      </c>
      <c r="Z302">
        <f t="shared" si="88"/>
        <v>0</v>
      </c>
      <c r="AA302">
        <f t="shared" si="89"/>
        <v>1.1299999999999999</v>
      </c>
      <c r="AB302">
        <f t="shared" si="90"/>
        <v>7.55</v>
      </c>
      <c r="AC302">
        <f t="shared" si="92"/>
        <v>0.154</v>
      </c>
      <c r="AD302">
        <f t="shared" si="93"/>
        <v>0.18</v>
      </c>
      <c r="AE302" s="15">
        <v>0</v>
      </c>
      <c r="AF302">
        <f t="shared" si="97"/>
        <v>0</v>
      </c>
      <c r="AG302">
        <f t="shared" si="98"/>
        <v>0</v>
      </c>
      <c r="AH302" s="14">
        <f t="shared" si="94"/>
        <v>0.432</v>
      </c>
      <c r="AI302" s="14">
        <f t="shared" si="95"/>
        <v>0.19600000000000001</v>
      </c>
      <c r="AK302" s="5">
        <v>10.43</v>
      </c>
      <c r="AL302" s="5"/>
      <c r="AM302" s="5"/>
      <c r="AN302" s="5"/>
    </row>
    <row r="303" spans="1:40" x14ac:dyDescent="0.25">
      <c r="A303" s="3">
        <v>299</v>
      </c>
      <c r="B303" s="4">
        <v>24</v>
      </c>
      <c r="C303" s="4">
        <v>58.249999999999993</v>
      </c>
      <c r="D303" s="4">
        <v>-2.6413749999999996</v>
      </c>
      <c r="E303" s="4">
        <v>-0.84499999999999997</v>
      </c>
      <c r="F303" s="4">
        <v>-5.141</v>
      </c>
      <c r="G303" s="4">
        <v>80.695833333333354</v>
      </c>
      <c r="H303" s="4">
        <v>96.7</v>
      </c>
      <c r="I303" s="4">
        <v>68.8</v>
      </c>
      <c r="J303" s="4">
        <v>0</v>
      </c>
      <c r="K303" s="4">
        <v>2.7680416666666674</v>
      </c>
      <c r="L303" s="4">
        <v>10.065</v>
      </c>
      <c r="M303" s="4">
        <v>0.156</v>
      </c>
      <c r="N303" s="4">
        <v>0.18</v>
      </c>
      <c r="O303" s="4">
        <v>3.0000000000000001E-3</v>
      </c>
      <c r="Q303">
        <f t="shared" si="91"/>
        <v>299</v>
      </c>
      <c r="R303">
        <f t="shared" si="80"/>
        <v>24</v>
      </c>
      <c r="S303">
        <f t="shared" si="81"/>
        <v>5.03</v>
      </c>
      <c r="T303">
        <f t="shared" si="82"/>
        <v>-2.6</v>
      </c>
      <c r="U303">
        <f t="shared" si="83"/>
        <v>-0.8</v>
      </c>
      <c r="V303">
        <f t="shared" si="84"/>
        <v>-5.0999999999999996</v>
      </c>
      <c r="W303">
        <f t="shared" si="85"/>
        <v>80.7</v>
      </c>
      <c r="X303">
        <f t="shared" si="86"/>
        <v>96.7</v>
      </c>
      <c r="Y303">
        <f t="shared" si="87"/>
        <v>68.8</v>
      </c>
      <c r="Z303">
        <f t="shared" si="88"/>
        <v>0</v>
      </c>
      <c r="AA303">
        <f t="shared" si="89"/>
        <v>2.77</v>
      </c>
      <c r="AB303">
        <f t="shared" si="90"/>
        <v>10.07</v>
      </c>
      <c r="AC303">
        <f t="shared" si="92"/>
        <v>0.156</v>
      </c>
      <c r="AD303">
        <f t="shared" si="93"/>
        <v>0.18</v>
      </c>
      <c r="AE303" s="15">
        <v>0</v>
      </c>
      <c r="AF303">
        <f t="shared" si="97"/>
        <v>0</v>
      </c>
      <c r="AG303">
        <f t="shared" si="98"/>
        <v>0</v>
      </c>
      <c r="AH303" s="14">
        <f t="shared" si="94"/>
        <v>0.39600000000000002</v>
      </c>
      <c r="AI303" s="14">
        <f t="shared" si="95"/>
        <v>0.18</v>
      </c>
      <c r="AK303" s="5">
        <v>10.23</v>
      </c>
      <c r="AL303" s="5"/>
      <c r="AM303" s="5"/>
      <c r="AN303" s="5"/>
    </row>
    <row r="304" spans="1:40" x14ac:dyDescent="0.25">
      <c r="A304" s="3">
        <v>300</v>
      </c>
      <c r="B304" s="4">
        <v>24</v>
      </c>
      <c r="C304" s="4">
        <v>54.900000000000006</v>
      </c>
      <c r="D304" s="4">
        <v>1.6677083333333333</v>
      </c>
      <c r="E304" s="4">
        <v>3.38</v>
      </c>
      <c r="F304" s="4">
        <v>-1.071</v>
      </c>
      <c r="G304" s="4">
        <v>87.3125</v>
      </c>
      <c r="H304" s="4">
        <v>98.6</v>
      </c>
      <c r="I304" s="4">
        <v>70</v>
      </c>
      <c r="J304" s="4">
        <v>3.4</v>
      </c>
      <c r="K304" s="4">
        <v>2.3485416666666663</v>
      </c>
      <c r="L304" s="4">
        <v>11.574999999999999</v>
      </c>
      <c r="M304" s="4">
        <v>0.154</v>
      </c>
      <c r="N304" s="4">
        <v>0.188</v>
      </c>
      <c r="O304" s="4">
        <v>8.9999999999999993E-3</v>
      </c>
      <c r="Q304">
        <f t="shared" si="91"/>
        <v>300</v>
      </c>
      <c r="R304">
        <f t="shared" si="80"/>
        <v>24</v>
      </c>
      <c r="S304">
        <f t="shared" si="81"/>
        <v>4.74</v>
      </c>
      <c r="T304">
        <f t="shared" si="82"/>
        <v>1.7</v>
      </c>
      <c r="U304">
        <f t="shared" si="83"/>
        <v>3.4</v>
      </c>
      <c r="V304">
        <f t="shared" si="84"/>
        <v>-1.1000000000000001</v>
      </c>
      <c r="W304">
        <f t="shared" si="85"/>
        <v>87.3</v>
      </c>
      <c r="X304">
        <f t="shared" si="86"/>
        <v>98.6</v>
      </c>
      <c r="Y304">
        <f t="shared" si="87"/>
        <v>70</v>
      </c>
      <c r="Z304">
        <f t="shared" si="88"/>
        <v>3.4</v>
      </c>
      <c r="AA304">
        <f t="shared" si="89"/>
        <v>2.35</v>
      </c>
      <c r="AB304">
        <f t="shared" si="90"/>
        <v>11.58</v>
      </c>
      <c r="AC304">
        <f t="shared" si="92"/>
        <v>0.154</v>
      </c>
      <c r="AD304">
        <f t="shared" si="93"/>
        <v>0.188</v>
      </c>
      <c r="AE304" s="15">
        <v>0</v>
      </c>
      <c r="AF304">
        <f t="shared" si="97"/>
        <v>3.4</v>
      </c>
      <c r="AG304">
        <f t="shared" si="98"/>
        <v>3.4</v>
      </c>
      <c r="AH304" s="14">
        <f t="shared" si="94"/>
        <v>0.54500000000000004</v>
      </c>
      <c r="AI304" s="14">
        <f t="shared" si="95"/>
        <v>0.23400000000000001</v>
      </c>
      <c r="AK304" s="5">
        <v>10.039999999999999</v>
      </c>
      <c r="AL304" s="5"/>
      <c r="AM304" s="5"/>
      <c r="AN304" s="5"/>
    </row>
    <row r="305" spans="1:40" x14ac:dyDescent="0.25">
      <c r="A305" s="3">
        <v>301</v>
      </c>
      <c r="B305" s="4">
        <v>24</v>
      </c>
      <c r="C305" s="4">
        <v>60.783333333333331</v>
      </c>
      <c r="D305" s="4">
        <v>0.67216666666666669</v>
      </c>
      <c r="E305" s="4">
        <v>3.1680000000000001</v>
      </c>
      <c r="F305" s="4">
        <v>-1.556</v>
      </c>
      <c r="G305" s="4">
        <v>97.258333333333326</v>
      </c>
      <c r="H305" s="4">
        <v>99.8</v>
      </c>
      <c r="I305" s="4">
        <v>93.8</v>
      </c>
      <c r="J305" s="4">
        <v>7.0019999999999998</v>
      </c>
      <c r="K305" s="4">
        <v>1.6776249999999993</v>
      </c>
      <c r="L305" s="4">
        <v>11.071999999999999</v>
      </c>
      <c r="M305" s="4">
        <v>0.17299999999999999</v>
      </c>
      <c r="N305" s="4">
        <v>0.20799999999999999</v>
      </c>
      <c r="O305" s="4">
        <v>0.01</v>
      </c>
      <c r="Q305">
        <f t="shared" si="91"/>
        <v>301</v>
      </c>
      <c r="R305">
        <f t="shared" si="80"/>
        <v>24</v>
      </c>
      <c r="S305">
        <f t="shared" si="81"/>
        <v>5.25</v>
      </c>
      <c r="T305">
        <f t="shared" si="82"/>
        <v>0.7</v>
      </c>
      <c r="U305">
        <f t="shared" si="83"/>
        <v>3.2</v>
      </c>
      <c r="V305">
        <f t="shared" si="84"/>
        <v>-1.6</v>
      </c>
      <c r="W305">
        <f t="shared" si="85"/>
        <v>97.3</v>
      </c>
      <c r="X305">
        <f t="shared" si="86"/>
        <v>99.8</v>
      </c>
      <c r="Y305">
        <f t="shared" si="87"/>
        <v>93.8</v>
      </c>
      <c r="Z305">
        <f t="shared" si="88"/>
        <v>7</v>
      </c>
      <c r="AA305">
        <f t="shared" si="89"/>
        <v>1.68</v>
      </c>
      <c r="AB305">
        <f t="shared" si="90"/>
        <v>11.07</v>
      </c>
      <c r="AC305">
        <f t="shared" si="92"/>
        <v>0.17299999999999999</v>
      </c>
      <c r="AD305">
        <f t="shared" si="93"/>
        <v>0.20799999999999999</v>
      </c>
      <c r="AE305" s="15">
        <v>0</v>
      </c>
      <c r="AF305">
        <f t="shared" si="97"/>
        <v>7</v>
      </c>
      <c r="AG305">
        <f t="shared" si="98"/>
        <v>7</v>
      </c>
      <c r="AH305" s="14">
        <f t="shared" si="94"/>
        <v>0.72099999999999997</v>
      </c>
      <c r="AI305" s="14">
        <f t="shared" si="95"/>
        <v>4.8000000000000001E-2</v>
      </c>
      <c r="AK305" s="5">
        <v>9.86</v>
      </c>
      <c r="AL305" s="5"/>
      <c r="AM305" s="5"/>
      <c r="AN305" s="5"/>
    </row>
    <row r="306" spans="1:40" x14ac:dyDescent="0.25">
      <c r="A306" s="3">
        <v>302</v>
      </c>
      <c r="B306" s="4">
        <v>24</v>
      </c>
      <c r="C306" s="4">
        <v>44.508333333333347</v>
      </c>
      <c r="D306" s="4">
        <v>-2.0139166666666668</v>
      </c>
      <c r="E306" s="4">
        <v>-0.255</v>
      </c>
      <c r="F306" s="4">
        <v>-3.0059999999999998</v>
      </c>
      <c r="G306" s="4">
        <v>95.816666666666663</v>
      </c>
      <c r="H306" s="4">
        <v>98.3</v>
      </c>
      <c r="I306" s="4">
        <v>93.6</v>
      </c>
      <c r="J306" s="4">
        <v>1</v>
      </c>
      <c r="K306" s="4">
        <v>0.58720833333333322</v>
      </c>
      <c r="L306" s="4">
        <v>6.5430000000000001</v>
      </c>
      <c r="M306" s="4">
        <v>0.17699999999999999</v>
      </c>
      <c r="N306" s="4">
        <v>0.21199999999999999</v>
      </c>
      <c r="O306" s="4">
        <v>7.0000000000000001E-3</v>
      </c>
      <c r="Q306">
        <f t="shared" si="91"/>
        <v>302</v>
      </c>
      <c r="R306">
        <f t="shared" si="80"/>
        <v>24</v>
      </c>
      <c r="S306">
        <f t="shared" si="81"/>
        <v>3.85</v>
      </c>
      <c r="T306">
        <f t="shared" si="82"/>
        <v>-2</v>
      </c>
      <c r="U306">
        <f t="shared" si="83"/>
        <v>-0.3</v>
      </c>
      <c r="V306">
        <f t="shared" si="84"/>
        <v>-3</v>
      </c>
      <c r="W306">
        <f t="shared" si="85"/>
        <v>95.8</v>
      </c>
      <c r="X306">
        <f t="shared" si="86"/>
        <v>98.3</v>
      </c>
      <c r="Y306">
        <f t="shared" si="87"/>
        <v>93.6</v>
      </c>
      <c r="Z306">
        <f t="shared" si="88"/>
        <v>1</v>
      </c>
      <c r="AA306">
        <f t="shared" si="89"/>
        <v>0.59</v>
      </c>
      <c r="AB306">
        <f t="shared" si="90"/>
        <v>6.54</v>
      </c>
      <c r="AC306">
        <f t="shared" si="92"/>
        <v>0.17699999999999999</v>
      </c>
      <c r="AD306">
        <f t="shared" si="93"/>
        <v>0.21199999999999999</v>
      </c>
      <c r="AE306" s="15">
        <v>0</v>
      </c>
      <c r="AF306">
        <f t="shared" si="97"/>
        <v>1</v>
      </c>
      <c r="AG306">
        <f t="shared" si="98"/>
        <v>1</v>
      </c>
      <c r="AH306" s="14">
        <f t="shared" si="94"/>
        <v>0.55900000000000005</v>
      </c>
      <c r="AI306" s="14">
        <f t="shared" si="95"/>
        <v>3.7999999999999999E-2</v>
      </c>
      <c r="AK306" s="5">
        <v>9.67</v>
      </c>
      <c r="AL306" s="5"/>
      <c r="AM306" s="5"/>
      <c r="AN306" s="5"/>
    </row>
    <row r="307" spans="1:40" x14ac:dyDescent="0.25">
      <c r="A307" s="3">
        <v>303</v>
      </c>
      <c r="B307" s="4">
        <v>24</v>
      </c>
      <c r="C307" s="4">
        <v>63.854166666666664</v>
      </c>
      <c r="D307" s="4">
        <v>-2.7591249999999996</v>
      </c>
      <c r="E307" s="4">
        <v>-8.7999999999999995E-2</v>
      </c>
      <c r="F307" s="4">
        <v>-5.6669999999999998</v>
      </c>
      <c r="G307" s="4">
        <v>87.004166666666663</v>
      </c>
      <c r="H307" s="4">
        <v>98.2</v>
      </c>
      <c r="I307" s="4">
        <v>73.5</v>
      </c>
      <c r="J307" s="4">
        <v>0.4</v>
      </c>
      <c r="K307" s="4">
        <v>0.67104166666666654</v>
      </c>
      <c r="L307" s="4">
        <v>7.0460000000000003</v>
      </c>
      <c r="M307" s="4">
        <v>0.18</v>
      </c>
      <c r="N307" s="4">
        <v>0.21299999999999999</v>
      </c>
      <c r="O307" s="4">
        <v>7.0000000000000001E-3</v>
      </c>
      <c r="Q307">
        <f t="shared" si="91"/>
        <v>303</v>
      </c>
      <c r="R307">
        <f t="shared" si="80"/>
        <v>24</v>
      </c>
      <c r="S307">
        <f t="shared" si="81"/>
        <v>5.52</v>
      </c>
      <c r="T307">
        <f t="shared" si="82"/>
        <v>-2.8</v>
      </c>
      <c r="U307">
        <f t="shared" si="83"/>
        <v>-0.1</v>
      </c>
      <c r="V307">
        <f t="shared" si="84"/>
        <v>-5.7</v>
      </c>
      <c r="W307">
        <f t="shared" si="85"/>
        <v>87</v>
      </c>
      <c r="X307">
        <f t="shared" si="86"/>
        <v>98.2</v>
      </c>
      <c r="Y307">
        <f t="shared" si="87"/>
        <v>73.5</v>
      </c>
      <c r="Z307">
        <f t="shared" si="88"/>
        <v>0.4</v>
      </c>
      <c r="AA307">
        <f t="shared" si="89"/>
        <v>0.67</v>
      </c>
      <c r="AB307">
        <f t="shared" si="90"/>
        <v>7.05</v>
      </c>
      <c r="AC307">
        <f t="shared" si="92"/>
        <v>0.18</v>
      </c>
      <c r="AD307">
        <f t="shared" si="93"/>
        <v>0.21299999999999999</v>
      </c>
      <c r="AE307" s="15">
        <v>0</v>
      </c>
      <c r="AF307">
        <f t="shared" si="97"/>
        <v>0.4</v>
      </c>
      <c r="AG307">
        <f t="shared" si="98"/>
        <v>0.4</v>
      </c>
      <c r="AH307" s="14">
        <f t="shared" si="94"/>
        <v>0.44500000000000001</v>
      </c>
      <c r="AI307" s="14">
        <f t="shared" si="95"/>
        <v>0.16</v>
      </c>
      <c r="AK307" s="5">
        <v>9.5</v>
      </c>
      <c r="AL307" s="5"/>
      <c r="AM307" s="5"/>
      <c r="AN307" s="5"/>
    </row>
    <row r="308" spans="1:40" x14ac:dyDescent="0.25">
      <c r="A308" s="3">
        <v>304</v>
      </c>
      <c r="B308" s="4">
        <v>24</v>
      </c>
      <c r="C308" s="4">
        <v>11.095833333333333</v>
      </c>
      <c r="D308" s="4">
        <v>-3.3891666666666675</v>
      </c>
      <c r="E308" s="4">
        <v>-2.8879999999999999</v>
      </c>
      <c r="F308" s="4">
        <v>-4.2270000000000003</v>
      </c>
      <c r="G308" s="4">
        <v>97.129166666666649</v>
      </c>
      <c r="H308" s="4">
        <v>98.2</v>
      </c>
      <c r="I308" s="4">
        <v>91.9</v>
      </c>
      <c r="J308" s="4">
        <v>0</v>
      </c>
      <c r="K308" s="4">
        <v>2.1807916666666665</v>
      </c>
      <c r="L308" s="4">
        <v>9.5619999999999994</v>
      </c>
      <c r="M308" s="4">
        <v>0.18</v>
      </c>
      <c r="N308" s="4">
        <v>0.21199999999999999</v>
      </c>
      <c r="O308" s="4">
        <v>5.6000000000000001E-2</v>
      </c>
      <c r="Q308">
        <f t="shared" si="91"/>
        <v>304</v>
      </c>
      <c r="R308">
        <f t="shared" si="80"/>
        <v>24</v>
      </c>
      <c r="S308">
        <f t="shared" si="81"/>
        <v>0.96</v>
      </c>
      <c r="T308">
        <f t="shared" si="82"/>
        <v>-3.4</v>
      </c>
      <c r="U308">
        <f t="shared" si="83"/>
        <v>-2.9</v>
      </c>
      <c r="V308">
        <f t="shared" si="84"/>
        <v>-4.2</v>
      </c>
      <c r="W308">
        <f t="shared" si="85"/>
        <v>97.1</v>
      </c>
      <c r="X308">
        <f t="shared" si="86"/>
        <v>98.2</v>
      </c>
      <c r="Y308">
        <f t="shared" si="87"/>
        <v>91.9</v>
      </c>
      <c r="Z308">
        <f t="shared" si="88"/>
        <v>0</v>
      </c>
      <c r="AA308">
        <f t="shared" si="89"/>
        <v>2.1800000000000002</v>
      </c>
      <c r="AB308">
        <f t="shared" si="90"/>
        <v>9.56</v>
      </c>
      <c r="AC308">
        <f t="shared" si="92"/>
        <v>0.18</v>
      </c>
      <c r="AD308">
        <f t="shared" si="93"/>
        <v>0.21199999999999999</v>
      </c>
      <c r="AE308">
        <f t="shared" si="96"/>
        <v>5.6000000000000001E-2</v>
      </c>
      <c r="AF308" s="19">
        <f t="shared" ref="AF308:AF370" si="99">IF(AE308&gt;AE307,ROUND((AE308-AE307)*130,1),0)</f>
        <v>7.3</v>
      </c>
      <c r="AG308" s="18">
        <f t="shared" si="98"/>
        <v>7.3</v>
      </c>
      <c r="AH308" s="14">
        <f t="shared" si="94"/>
        <v>0.45300000000000001</v>
      </c>
      <c r="AI308" s="14">
        <f t="shared" si="95"/>
        <v>0.04</v>
      </c>
      <c r="AK308" s="5">
        <v>9.32</v>
      </c>
      <c r="AL308" s="5"/>
      <c r="AM308" s="5"/>
      <c r="AN308" s="5"/>
    </row>
    <row r="309" spans="1:40" x14ac:dyDescent="0.25">
      <c r="A309" s="3">
        <v>305</v>
      </c>
      <c r="B309" s="4">
        <v>24</v>
      </c>
      <c r="C309" s="4">
        <v>20.366666666666664</v>
      </c>
      <c r="D309" s="4">
        <v>-3.7990833333333338</v>
      </c>
      <c r="E309" s="4">
        <v>-1.1279999999999999</v>
      </c>
      <c r="F309" s="4">
        <v>-6.1360000000000001</v>
      </c>
      <c r="G309" s="4">
        <v>98.112499999999969</v>
      </c>
      <c r="H309" s="4">
        <v>98.6</v>
      </c>
      <c r="I309" s="4">
        <v>97.2</v>
      </c>
      <c r="J309" s="4">
        <v>0.2</v>
      </c>
      <c r="K309" s="4">
        <v>0.33549999999999996</v>
      </c>
      <c r="L309" s="4">
        <v>6.5430000000000001</v>
      </c>
      <c r="M309" s="4">
        <v>0.18</v>
      </c>
      <c r="N309" s="4">
        <v>0.21299999999999999</v>
      </c>
      <c r="O309" s="4">
        <v>0.14299999999999999</v>
      </c>
      <c r="Q309">
        <f t="shared" si="91"/>
        <v>305</v>
      </c>
      <c r="R309">
        <f t="shared" si="80"/>
        <v>24</v>
      </c>
      <c r="S309">
        <f t="shared" si="81"/>
        <v>1.76</v>
      </c>
      <c r="T309">
        <f t="shared" si="82"/>
        <v>-3.8</v>
      </c>
      <c r="U309">
        <f t="shared" si="83"/>
        <v>-1.1000000000000001</v>
      </c>
      <c r="V309">
        <f t="shared" si="84"/>
        <v>-6.1</v>
      </c>
      <c r="W309">
        <f t="shared" si="85"/>
        <v>98.1</v>
      </c>
      <c r="X309">
        <f t="shared" si="86"/>
        <v>98.6</v>
      </c>
      <c r="Y309">
        <f t="shared" si="87"/>
        <v>97.2</v>
      </c>
      <c r="Z309">
        <f t="shared" si="88"/>
        <v>0.2</v>
      </c>
      <c r="AA309">
        <f t="shared" si="89"/>
        <v>0.34</v>
      </c>
      <c r="AB309">
        <f t="shared" si="90"/>
        <v>6.54</v>
      </c>
      <c r="AC309">
        <f t="shared" si="92"/>
        <v>0.18</v>
      </c>
      <c r="AD309">
        <f t="shared" si="93"/>
        <v>0.21299999999999999</v>
      </c>
      <c r="AE309">
        <f t="shared" si="96"/>
        <v>0.14299999999999999</v>
      </c>
      <c r="AF309" s="19">
        <f t="shared" si="99"/>
        <v>11.3</v>
      </c>
      <c r="AG309" s="18">
        <f t="shared" si="98"/>
        <v>11.3</v>
      </c>
      <c r="AH309" s="14">
        <f t="shared" si="94"/>
        <v>0.54800000000000004</v>
      </c>
      <c r="AI309" s="14">
        <f t="shared" si="95"/>
        <v>1.6E-2</v>
      </c>
      <c r="AK309" s="5">
        <v>9.15</v>
      </c>
      <c r="AL309" s="5"/>
      <c r="AM309" s="5"/>
      <c r="AN309" s="5"/>
    </row>
    <row r="310" spans="1:40" x14ac:dyDescent="0.25">
      <c r="A310" s="3">
        <v>306</v>
      </c>
      <c r="B310" s="4">
        <v>24</v>
      </c>
      <c r="C310" s="4">
        <v>30.625</v>
      </c>
      <c r="D310" s="4">
        <v>-3.367666666666667</v>
      </c>
      <c r="E310" s="4">
        <v>-2.044</v>
      </c>
      <c r="F310" s="4">
        <v>-4.6820000000000004</v>
      </c>
      <c r="G310" s="4">
        <v>98.425000000000011</v>
      </c>
      <c r="H310" s="4">
        <v>99.3</v>
      </c>
      <c r="I310" s="4">
        <v>97.6</v>
      </c>
      <c r="J310" s="4">
        <v>0</v>
      </c>
      <c r="K310" s="4">
        <v>1.3002083333333332</v>
      </c>
      <c r="L310" s="4">
        <v>7.5490000000000004</v>
      </c>
      <c r="M310" s="4">
        <v>0.17899999999999999</v>
      </c>
      <c r="N310" s="4">
        <v>0.214</v>
      </c>
      <c r="O310" s="4">
        <v>0.152</v>
      </c>
      <c r="Q310">
        <f t="shared" si="91"/>
        <v>306</v>
      </c>
      <c r="R310">
        <f t="shared" si="80"/>
        <v>24</v>
      </c>
      <c r="S310">
        <f t="shared" si="81"/>
        <v>2.65</v>
      </c>
      <c r="T310">
        <f t="shared" si="82"/>
        <v>-3.4</v>
      </c>
      <c r="U310">
        <f t="shared" si="83"/>
        <v>-2</v>
      </c>
      <c r="V310">
        <f t="shared" si="84"/>
        <v>-4.7</v>
      </c>
      <c r="W310">
        <f t="shared" si="85"/>
        <v>98.4</v>
      </c>
      <c r="X310">
        <f t="shared" si="86"/>
        <v>99.3</v>
      </c>
      <c r="Y310">
        <f t="shared" si="87"/>
        <v>97.6</v>
      </c>
      <c r="Z310">
        <f t="shared" si="88"/>
        <v>0</v>
      </c>
      <c r="AA310">
        <f t="shared" si="89"/>
        <v>1.3</v>
      </c>
      <c r="AB310">
        <f t="shared" si="90"/>
        <v>7.55</v>
      </c>
      <c r="AC310">
        <f t="shared" si="92"/>
        <v>0.17899999999999999</v>
      </c>
      <c r="AD310">
        <f t="shared" si="93"/>
        <v>0.214</v>
      </c>
      <c r="AE310">
        <f t="shared" si="96"/>
        <v>0.152</v>
      </c>
      <c r="AF310" s="19">
        <f t="shared" si="99"/>
        <v>1.2</v>
      </c>
      <c r="AG310" s="18">
        <f t="shared" si="98"/>
        <v>1.2</v>
      </c>
      <c r="AH310" s="14">
        <f t="shared" si="94"/>
        <v>0.51400000000000001</v>
      </c>
      <c r="AI310" s="14">
        <f t="shared" si="95"/>
        <v>1.2999999999999999E-2</v>
      </c>
      <c r="AK310" s="5">
        <v>8.98</v>
      </c>
      <c r="AL310" s="5"/>
      <c r="AM310" s="5"/>
      <c r="AN310" s="5"/>
    </row>
    <row r="311" spans="1:40" x14ac:dyDescent="0.25">
      <c r="A311" s="3">
        <v>307</v>
      </c>
      <c r="B311" s="4">
        <v>24</v>
      </c>
      <c r="C311" s="4">
        <v>42.083333333333336</v>
      </c>
      <c r="D311" s="4">
        <v>-3.093458333333333</v>
      </c>
      <c r="E311" s="4">
        <v>-0.39500000000000002</v>
      </c>
      <c r="F311" s="4">
        <v>-6.2309999999999999</v>
      </c>
      <c r="G311" s="4">
        <v>98.75</v>
      </c>
      <c r="H311" s="4">
        <v>99.3</v>
      </c>
      <c r="I311" s="4">
        <v>97.4</v>
      </c>
      <c r="J311" s="4">
        <v>0</v>
      </c>
      <c r="K311" s="4">
        <v>0.60820833333333324</v>
      </c>
      <c r="L311" s="4">
        <v>6.5430000000000001</v>
      </c>
      <c r="M311" s="4">
        <v>0.18</v>
      </c>
      <c r="N311" s="4">
        <v>0.215</v>
      </c>
      <c r="O311" s="4">
        <v>0.17100000000000001</v>
      </c>
      <c r="Q311">
        <f t="shared" si="91"/>
        <v>307</v>
      </c>
      <c r="R311">
        <f t="shared" si="80"/>
        <v>24</v>
      </c>
      <c r="S311">
        <f t="shared" si="81"/>
        <v>3.64</v>
      </c>
      <c r="T311">
        <f t="shared" si="82"/>
        <v>-3.1</v>
      </c>
      <c r="U311">
        <f t="shared" si="83"/>
        <v>-0.4</v>
      </c>
      <c r="V311">
        <f t="shared" si="84"/>
        <v>-6.2</v>
      </c>
      <c r="W311">
        <f t="shared" si="85"/>
        <v>98.8</v>
      </c>
      <c r="X311">
        <f t="shared" si="86"/>
        <v>99.3</v>
      </c>
      <c r="Y311">
        <f t="shared" si="87"/>
        <v>97.4</v>
      </c>
      <c r="Z311">
        <f t="shared" si="88"/>
        <v>0</v>
      </c>
      <c r="AA311">
        <f t="shared" si="89"/>
        <v>0.61</v>
      </c>
      <c r="AB311">
        <f t="shared" si="90"/>
        <v>6.54</v>
      </c>
      <c r="AC311">
        <f t="shared" si="92"/>
        <v>0.18</v>
      </c>
      <c r="AD311">
        <f t="shared" si="93"/>
        <v>0.215</v>
      </c>
      <c r="AE311">
        <f t="shared" si="96"/>
        <v>0.17100000000000001</v>
      </c>
      <c r="AF311" s="19">
        <f t="shared" si="99"/>
        <v>2.5</v>
      </c>
      <c r="AG311" s="18">
        <f t="shared" si="98"/>
        <v>2.5</v>
      </c>
      <c r="AH311" s="14">
        <f t="shared" si="94"/>
        <v>0.57799999999999996</v>
      </c>
      <c r="AI311" s="14">
        <f t="shared" si="95"/>
        <v>1.4999999999999999E-2</v>
      </c>
      <c r="AK311" s="5">
        <v>8.81</v>
      </c>
      <c r="AL311" s="5"/>
      <c r="AM311" s="5"/>
      <c r="AN311" s="5"/>
    </row>
    <row r="312" spans="1:40" x14ac:dyDescent="0.25">
      <c r="A312" s="3">
        <v>308</v>
      </c>
      <c r="B312" s="4">
        <v>24</v>
      </c>
      <c r="C312" s="4">
        <v>36.87083333333333</v>
      </c>
      <c r="D312" s="4">
        <v>-3.9769999999999999</v>
      </c>
      <c r="E312" s="4">
        <v>-1.958</v>
      </c>
      <c r="F312" s="4">
        <v>-6.01</v>
      </c>
      <c r="G312" s="4">
        <v>97.46250000000002</v>
      </c>
      <c r="H312" s="4">
        <v>98.5</v>
      </c>
      <c r="I312" s="4">
        <v>95.8</v>
      </c>
      <c r="J312" s="4">
        <v>1</v>
      </c>
      <c r="K312" s="4">
        <v>0.73404166666666659</v>
      </c>
      <c r="L312" s="4">
        <v>8.5559999999999992</v>
      </c>
      <c r="M312" s="4">
        <v>0.18</v>
      </c>
      <c r="N312" s="4">
        <v>0.216</v>
      </c>
      <c r="O312" s="4">
        <v>0.17299999999999999</v>
      </c>
      <c r="Q312">
        <f t="shared" si="91"/>
        <v>308</v>
      </c>
      <c r="R312">
        <f t="shared" si="80"/>
        <v>24</v>
      </c>
      <c r="S312">
        <f t="shared" si="81"/>
        <v>3.19</v>
      </c>
      <c r="T312">
        <f t="shared" si="82"/>
        <v>-4</v>
      </c>
      <c r="U312">
        <f t="shared" si="83"/>
        <v>-2</v>
      </c>
      <c r="V312">
        <f t="shared" si="84"/>
        <v>-6</v>
      </c>
      <c r="W312">
        <f t="shared" si="85"/>
        <v>97.5</v>
      </c>
      <c r="X312">
        <f t="shared" si="86"/>
        <v>98.5</v>
      </c>
      <c r="Y312">
        <f t="shared" si="87"/>
        <v>95.8</v>
      </c>
      <c r="Z312">
        <f t="shared" si="88"/>
        <v>1</v>
      </c>
      <c r="AA312">
        <f t="shared" si="89"/>
        <v>0.73</v>
      </c>
      <c r="AB312">
        <f t="shared" si="90"/>
        <v>8.56</v>
      </c>
      <c r="AC312">
        <f t="shared" si="92"/>
        <v>0.18</v>
      </c>
      <c r="AD312">
        <f t="shared" si="93"/>
        <v>0.216</v>
      </c>
      <c r="AE312">
        <f t="shared" si="96"/>
        <v>0.17299999999999999</v>
      </c>
      <c r="AF312" s="19">
        <f t="shared" si="99"/>
        <v>0.3</v>
      </c>
      <c r="AG312" s="18">
        <f t="shared" si="98"/>
        <v>0.3</v>
      </c>
      <c r="AH312" s="14">
        <f t="shared" si="94"/>
        <v>0.505</v>
      </c>
      <c r="AI312" s="14">
        <f t="shared" si="95"/>
        <v>2.1999999999999999E-2</v>
      </c>
      <c r="AK312" s="5">
        <v>8.65</v>
      </c>
      <c r="AL312" s="5"/>
      <c r="AM312" s="5"/>
      <c r="AN312" s="5"/>
    </row>
    <row r="313" spans="1:40" x14ac:dyDescent="0.25">
      <c r="A313" s="3">
        <v>309</v>
      </c>
      <c r="B313" s="4">
        <v>24</v>
      </c>
      <c r="C313" s="4">
        <v>18.775000000000002</v>
      </c>
      <c r="D313" s="4">
        <v>-3.8289583333333326</v>
      </c>
      <c r="E313" s="4">
        <v>-1.8140000000000001</v>
      </c>
      <c r="F313" s="4">
        <v>-4.9569999999999999</v>
      </c>
      <c r="G313" s="4">
        <v>98.166666666666671</v>
      </c>
      <c r="H313" s="4">
        <v>99.1</v>
      </c>
      <c r="I313" s="4">
        <v>96.5</v>
      </c>
      <c r="J313" s="4">
        <v>0.2</v>
      </c>
      <c r="K313" s="4">
        <v>1.6566249999999998</v>
      </c>
      <c r="L313" s="4">
        <v>11.574999999999999</v>
      </c>
      <c r="M313" s="4">
        <v>0.17799999999999999</v>
      </c>
      <c r="N313" s="4">
        <v>0.216</v>
      </c>
      <c r="O313" s="4">
        <v>0.36099999999999999</v>
      </c>
      <c r="Q313">
        <f t="shared" si="91"/>
        <v>309</v>
      </c>
      <c r="R313">
        <f t="shared" si="80"/>
        <v>24</v>
      </c>
      <c r="S313">
        <f t="shared" si="81"/>
        <v>1.62</v>
      </c>
      <c r="T313">
        <f t="shared" si="82"/>
        <v>-3.8</v>
      </c>
      <c r="U313">
        <f t="shared" si="83"/>
        <v>-1.8</v>
      </c>
      <c r="V313">
        <f t="shared" si="84"/>
        <v>-5</v>
      </c>
      <c r="W313">
        <f t="shared" si="85"/>
        <v>98.2</v>
      </c>
      <c r="X313">
        <f t="shared" si="86"/>
        <v>99.1</v>
      </c>
      <c r="Y313">
        <f t="shared" si="87"/>
        <v>96.5</v>
      </c>
      <c r="Z313">
        <f t="shared" si="88"/>
        <v>0.2</v>
      </c>
      <c r="AA313">
        <f t="shared" si="89"/>
        <v>1.66</v>
      </c>
      <c r="AB313">
        <f t="shared" si="90"/>
        <v>11.58</v>
      </c>
      <c r="AC313">
        <f t="shared" si="92"/>
        <v>0.17799999999999999</v>
      </c>
      <c r="AD313">
        <f t="shared" si="93"/>
        <v>0.216</v>
      </c>
      <c r="AE313">
        <f t="shared" si="96"/>
        <v>0.36099999999999999</v>
      </c>
      <c r="AF313" s="19">
        <f t="shared" si="99"/>
        <v>24.4</v>
      </c>
      <c r="AG313" s="18">
        <f t="shared" si="98"/>
        <v>24.4</v>
      </c>
      <c r="AH313" s="14">
        <f t="shared" si="94"/>
        <v>0.51600000000000001</v>
      </c>
      <c r="AI313" s="14">
        <f t="shared" si="95"/>
        <v>1.9E-2</v>
      </c>
      <c r="AK313" s="5">
        <v>8.49</v>
      </c>
      <c r="AL313" s="5"/>
      <c r="AM313" s="5"/>
      <c r="AN313" s="5"/>
    </row>
    <row r="314" spans="1:40" x14ac:dyDescent="0.25">
      <c r="A314" s="3">
        <v>310</v>
      </c>
      <c r="B314" s="4">
        <v>24</v>
      </c>
      <c r="C314" s="4">
        <v>106.35833333333333</v>
      </c>
      <c r="D314" s="4">
        <v>-6.9922916666666675</v>
      </c>
      <c r="E314" s="4">
        <v>-3.657</v>
      </c>
      <c r="F314" s="4">
        <v>-9.9190000000000005</v>
      </c>
      <c r="G314" s="4">
        <v>94.824999999999989</v>
      </c>
      <c r="H314" s="4">
        <v>97.6</v>
      </c>
      <c r="I314" s="4">
        <v>90.2</v>
      </c>
      <c r="J314" s="4">
        <v>1</v>
      </c>
      <c r="K314" s="4">
        <v>1.2581666666666667</v>
      </c>
      <c r="L314" s="4">
        <v>10.065</v>
      </c>
      <c r="M314" s="4">
        <v>0.17799999999999999</v>
      </c>
      <c r="N314" s="4">
        <v>0.217</v>
      </c>
      <c r="O314" s="4">
        <v>0.33700000000000002</v>
      </c>
      <c r="Q314">
        <f t="shared" si="91"/>
        <v>310</v>
      </c>
      <c r="R314">
        <f t="shared" si="80"/>
        <v>24</v>
      </c>
      <c r="S314">
        <f t="shared" si="81"/>
        <v>9.19</v>
      </c>
      <c r="T314">
        <f t="shared" si="82"/>
        <v>-7</v>
      </c>
      <c r="U314">
        <f t="shared" si="83"/>
        <v>-3.7</v>
      </c>
      <c r="V314">
        <f t="shared" si="84"/>
        <v>-9.9</v>
      </c>
      <c r="W314">
        <f t="shared" si="85"/>
        <v>94.8</v>
      </c>
      <c r="X314">
        <f t="shared" si="86"/>
        <v>97.6</v>
      </c>
      <c r="Y314">
        <f t="shared" si="87"/>
        <v>90.2</v>
      </c>
      <c r="Z314">
        <f t="shared" si="88"/>
        <v>1</v>
      </c>
      <c r="AA314">
        <f t="shared" si="89"/>
        <v>1.26</v>
      </c>
      <c r="AB314">
        <f t="shared" si="90"/>
        <v>10.07</v>
      </c>
      <c r="AC314">
        <f t="shared" si="92"/>
        <v>0.17799999999999999</v>
      </c>
      <c r="AD314">
        <f t="shared" si="93"/>
        <v>0.217</v>
      </c>
      <c r="AE314">
        <f t="shared" si="96"/>
        <v>0.33700000000000002</v>
      </c>
      <c r="AF314" s="19">
        <f t="shared" si="99"/>
        <v>0</v>
      </c>
      <c r="AG314" s="18">
        <f t="shared" si="98"/>
        <v>0</v>
      </c>
      <c r="AH314" s="14">
        <f t="shared" si="94"/>
        <v>0.41899999999999998</v>
      </c>
      <c r="AI314" s="14">
        <f t="shared" si="95"/>
        <v>4.5999999999999999E-2</v>
      </c>
      <c r="AK314" s="5">
        <v>8.33</v>
      </c>
      <c r="AL314" s="5"/>
      <c r="AM314" s="5"/>
      <c r="AN314" s="5"/>
    </row>
    <row r="315" spans="1:40" x14ac:dyDescent="0.25">
      <c r="A315" s="3">
        <v>311</v>
      </c>
      <c r="B315" s="4">
        <v>24</v>
      </c>
      <c r="C315" s="4">
        <v>67.44583333333334</v>
      </c>
      <c r="D315" s="4">
        <v>-3.4019999999999997</v>
      </c>
      <c r="E315" s="4">
        <v>2.5030000000000001</v>
      </c>
      <c r="F315" s="4">
        <v>-9.8510000000000009</v>
      </c>
      <c r="G315" s="4">
        <v>87.5</v>
      </c>
      <c r="H315" s="4">
        <v>94.4</v>
      </c>
      <c r="I315" s="4">
        <v>74.599999999999994</v>
      </c>
      <c r="J315" s="4">
        <v>6.0010000000000003</v>
      </c>
      <c r="K315" s="4">
        <v>4.1916666666666665E-2</v>
      </c>
      <c r="L315" s="4">
        <v>3.5230000000000001</v>
      </c>
      <c r="M315" s="4">
        <v>0.17799999999999999</v>
      </c>
      <c r="N315" s="4">
        <v>0.218</v>
      </c>
      <c r="O315" s="4">
        <v>0.30199999999999999</v>
      </c>
      <c r="Q315">
        <f t="shared" si="91"/>
        <v>311</v>
      </c>
      <c r="R315">
        <f t="shared" si="80"/>
        <v>24</v>
      </c>
      <c r="S315">
        <f t="shared" si="81"/>
        <v>5.83</v>
      </c>
      <c r="T315">
        <f t="shared" si="82"/>
        <v>-3.4</v>
      </c>
      <c r="U315">
        <f t="shared" si="83"/>
        <v>2.5</v>
      </c>
      <c r="V315">
        <f t="shared" si="84"/>
        <v>-9.9</v>
      </c>
      <c r="W315">
        <f t="shared" si="85"/>
        <v>87.5</v>
      </c>
      <c r="X315">
        <f t="shared" si="86"/>
        <v>94.4</v>
      </c>
      <c r="Y315">
        <f t="shared" si="87"/>
        <v>74.599999999999994</v>
      </c>
      <c r="Z315">
        <f t="shared" si="88"/>
        <v>6</v>
      </c>
      <c r="AA315">
        <f t="shared" si="89"/>
        <v>0.04</v>
      </c>
      <c r="AB315">
        <f t="shared" si="90"/>
        <v>3.52</v>
      </c>
      <c r="AC315">
        <f t="shared" si="92"/>
        <v>0.17799999999999999</v>
      </c>
      <c r="AD315">
        <f t="shared" si="93"/>
        <v>0.218</v>
      </c>
      <c r="AE315">
        <f t="shared" si="96"/>
        <v>0.30199999999999999</v>
      </c>
      <c r="AF315" s="19">
        <f t="shared" si="99"/>
        <v>0</v>
      </c>
      <c r="AG315" s="18">
        <f t="shared" si="98"/>
        <v>0</v>
      </c>
      <c r="AH315" s="14">
        <f t="shared" si="94"/>
        <v>0.54500000000000004</v>
      </c>
      <c r="AI315" s="14">
        <f t="shared" si="95"/>
        <v>0.186</v>
      </c>
      <c r="AK315" s="5">
        <v>8.18</v>
      </c>
      <c r="AL315" s="5"/>
      <c r="AM315" s="5"/>
      <c r="AN315" s="5"/>
    </row>
    <row r="316" spans="1:40" x14ac:dyDescent="0.25">
      <c r="A316" s="3">
        <v>312</v>
      </c>
      <c r="B316" s="4">
        <v>24</v>
      </c>
      <c r="C316" s="4">
        <v>83.041666666666671</v>
      </c>
      <c r="D316" s="4">
        <v>-0.95758333333333345</v>
      </c>
      <c r="E316" s="4">
        <v>3.88</v>
      </c>
      <c r="F316" s="4">
        <v>-5.4180000000000001</v>
      </c>
      <c r="G316" s="4">
        <v>90.487499999999969</v>
      </c>
      <c r="H316" s="4">
        <v>97.2</v>
      </c>
      <c r="I316" s="4">
        <v>78.400000000000006</v>
      </c>
      <c r="J316" s="4">
        <v>2.6</v>
      </c>
      <c r="K316" s="4">
        <v>1.3211249999999999</v>
      </c>
      <c r="L316" s="4">
        <v>8.0519999999999996</v>
      </c>
      <c r="M316" s="4">
        <v>0.17799999999999999</v>
      </c>
      <c r="N316" s="4">
        <v>0.22</v>
      </c>
      <c r="O316" s="4">
        <v>0.27700000000000002</v>
      </c>
      <c r="Q316">
        <f t="shared" si="91"/>
        <v>312</v>
      </c>
      <c r="R316">
        <f t="shared" si="80"/>
        <v>24</v>
      </c>
      <c r="S316">
        <f t="shared" si="81"/>
        <v>7.17</v>
      </c>
      <c r="T316">
        <f t="shared" si="82"/>
        <v>-1</v>
      </c>
      <c r="U316">
        <f t="shared" si="83"/>
        <v>3.9</v>
      </c>
      <c r="V316">
        <f t="shared" si="84"/>
        <v>-5.4</v>
      </c>
      <c r="W316">
        <f t="shared" si="85"/>
        <v>90.5</v>
      </c>
      <c r="X316">
        <f t="shared" si="86"/>
        <v>97.2</v>
      </c>
      <c r="Y316">
        <f t="shared" si="87"/>
        <v>78.400000000000006</v>
      </c>
      <c r="Z316">
        <f t="shared" si="88"/>
        <v>2.6</v>
      </c>
      <c r="AA316">
        <f t="shared" si="89"/>
        <v>1.32</v>
      </c>
      <c r="AB316">
        <f t="shared" si="90"/>
        <v>8.0500000000000007</v>
      </c>
      <c r="AC316">
        <f t="shared" si="92"/>
        <v>0.17799999999999999</v>
      </c>
      <c r="AD316">
        <f t="shared" si="93"/>
        <v>0.22</v>
      </c>
      <c r="AE316">
        <f t="shared" si="96"/>
        <v>0.27700000000000002</v>
      </c>
      <c r="AF316" s="19">
        <f t="shared" si="99"/>
        <v>0</v>
      </c>
      <c r="AG316" s="18">
        <f t="shared" si="98"/>
        <v>0</v>
      </c>
      <c r="AH316" s="14">
        <f t="shared" si="94"/>
        <v>0.63300000000000001</v>
      </c>
      <c r="AI316" s="14">
        <f t="shared" si="95"/>
        <v>0.17399999999999999</v>
      </c>
      <c r="AK316" s="5">
        <v>8.0299999999999994</v>
      </c>
      <c r="AL316" s="5"/>
      <c r="AM316" s="5"/>
      <c r="AN316" s="5"/>
    </row>
    <row r="317" spans="1:40" x14ac:dyDescent="0.25">
      <c r="A317" s="3">
        <v>313</v>
      </c>
      <c r="B317" s="4">
        <v>24</v>
      </c>
      <c r="C317" s="4">
        <v>40.387500000000003</v>
      </c>
      <c r="D317" s="4">
        <v>-0.88674999999999971</v>
      </c>
      <c r="E317" s="4">
        <v>2.956</v>
      </c>
      <c r="F317" s="4">
        <v>-3.5379999999999998</v>
      </c>
      <c r="G317" s="4">
        <v>83.083333333333329</v>
      </c>
      <c r="H317" s="4">
        <v>88.6</v>
      </c>
      <c r="I317" s="4">
        <v>77.7</v>
      </c>
      <c r="J317" s="4">
        <v>0</v>
      </c>
      <c r="K317" s="4">
        <v>1.8243749999999996</v>
      </c>
      <c r="L317" s="4">
        <v>8.0519999999999996</v>
      </c>
      <c r="M317" s="4">
        <v>0.17899999999999999</v>
      </c>
      <c r="N317" s="4">
        <v>0.222</v>
      </c>
      <c r="O317" s="4">
        <v>0.26</v>
      </c>
      <c r="Q317">
        <f t="shared" si="91"/>
        <v>313</v>
      </c>
      <c r="R317">
        <f t="shared" si="80"/>
        <v>24</v>
      </c>
      <c r="S317">
        <f t="shared" si="81"/>
        <v>3.49</v>
      </c>
      <c r="T317">
        <f t="shared" si="82"/>
        <v>-0.9</v>
      </c>
      <c r="U317">
        <f t="shared" si="83"/>
        <v>3</v>
      </c>
      <c r="V317">
        <f t="shared" si="84"/>
        <v>-3.5</v>
      </c>
      <c r="W317">
        <f t="shared" si="85"/>
        <v>83.1</v>
      </c>
      <c r="X317">
        <f t="shared" si="86"/>
        <v>88.6</v>
      </c>
      <c r="Y317">
        <f t="shared" si="87"/>
        <v>77.7</v>
      </c>
      <c r="Z317">
        <f t="shared" si="88"/>
        <v>0</v>
      </c>
      <c r="AA317">
        <f t="shared" si="89"/>
        <v>1.82</v>
      </c>
      <c r="AB317">
        <f t="shared" si="90"/>
        <v>8.0500000000000007</v>
      </c>
      <c r="AC317">
        <f t="shared" si="92"/>
        <v>0.17899999999999999</v>
      </c>
      <c r="AD317">
        <f t="shared" si="93"/>
        <v>0.222</v>
      </c>
      <c r="AE317">
        <f t="shared" si="96"/>
        <v>0.26</v>
      </c>
      <c r="AF317" s="19">
        <f t="shared" si="99"/>
        <v>0</v>
      </c>
      <c r="AG317" s="18">
        <f t="shared" si="98"/>
        <v>0</v>
      </c>
      <c r="AH317" s="14">
        <f t="shared" si="94"/>
        <v>0.58899999999999997</v>
      </c>
      <c r="AI317" s="14">
        <f t="shared" si="95"/>
        <v>0.16900000000000001</v>
      </c>
      <c r="AK317" s="5">
        <v>7.88</v>
      </c>
      <c r="AL317" s="5"/>
      <c r="AM317" s="5"/>
      <c r="AN317" s="5"/>
    </row>
    <row r="318" spans="1:40" x14ac:dyDescent="0.25">
      <c r="A318" s="3">
        <v>314</v>
      </c>
      <c r="B318" s="4">
        <v>24</v>
      </c>
      <c r="C318" s="4">
        <v>24.6875</v>
      </c>
      <c r="D318" s="4">
        <v>0.42770833333333336</v>
      </c>
      <c r="E318" s="4">
        <v>1.8859999999999999</v>
      </c>
      <c r="F318" s="4">
        <v>-0.45100000000000001</v>
      </c>
      <c r="G318" s="4">
        <v>94.308333333333337</v>
      </c>
      <c r="H318" s="4">
        <v>99.4</v>
      </c>
      <c r="I318" s="4">
        <v>85.6</v>
      </c>
      <c r="J318" s="4">
        <v>1.2000000000000002</v>
      </c>
      <c r="K318" s="4">
        <v>4.1958333333333327E-2</v>
      </c>
      <c r="L318" s="4">
        <v>5.5359999999999996</v>
      </c>
      <c r="M318" s="4">
        <v>0.183</v>
      </c>
      <c r="N318" s="4">
        <v>0.22500000000000001</v>
      </c>
      <c r="O318" s="4">
        <v>0.23</v>
      </c>
      <c r="Q318">
        <f t="shared" si="91"/>
        <v>314</v>
      </c>
      <c r="R318">
        <f t="shared" si="80"/>
        <v>24</v>
      </c>
      <c r="S318">
        <f t="shared" si="81"/>
        <v>2.13</v>
      </c>
      <c r="T318">
        <f t="shared" si="82"/>
        <v>0.4</v>
      </c>
      <c r="U318">
        <f t="shared" si="83"/>
        <v>1.9</v>
      </c>
      <c r="V318">
        <f t="shared" si="84"/>
        <v>-0.5</v>
      </c>
      <c r="W318">
        <f t="shared" si="85"/>
        <v>94.3</v>
      </c>
      <c r="X318">
        <f t="shared" si="86"/>
        <v>99.4</v>
      </c>
      <c r="Y318">
        <f t="shared" si="87"/>
        <v>85.6</v>
      </c>
      <c r="Z318">
        <f t="shared" si="88"/>
        <v>1.2</v>
      </c>
      <c r="AA318">
        <f t="shared" si="89"/>
        <v>0.04</v>
      </c>
      <c r="AB318">
        <f t="shared" si="90"/>
        <v>5.54</v>
      </c>
      <c r="AC318">
        <f t="shared" si="92"/>
        <v>0.183</v>
      </c>
      <c r="AD318">
        <f t="shared" si="93"/>
        <v>0.22500000000000001</v>
      </c>
      <c r="AE318">
        <f t="shared" si="96"/>
        <v>0.23</v>
      </c>
      <c r="AF318" s="19">
        <f t="shared" si="99"/>
        <v>0</v>
      </c>
      <c r="AG318" s="18">
        <f t="shared" si="98"/>
        <v>0</v>
      </c>
      <c r="AH318" s="14">
        <f t="shared" si="94"/>
        <v>0.59899999999999998</v>
      </c>
      <c r="AI318" s="14">
        <f t="shared" si="95"/>
        <v>0.10100000000000001</v>
      </c>
      <c r="AK318" s="5">
        <v>7.74</v>
      </c>
      <c r="AL318" s="5"/>
      <c r="AM318" s="5"/>
      <c r="AN318" s="5"/>
    </row>
    <row r="319" spans="1:40" x14ac:dyDescent="0.25">
      <c r="A319" s="3">
        <v>315</v>
      </c>
      <c r="B319" s="4">
        <v>24</v>
      </c>
      <c r="C319" s="4">
        <v>59.145833333333343</v>
      </c>
      <c r="D319" s="4">
        <v>-1.5047916666666665</v>
      </c>
      <c r="E319" s="4">
        <v>-0.17100000000000001</v>
      </c>
      <c r="F319" s="4">
        <v>-2.3340000000000001</v>
      </c>
      <c r="G319" s="4">
        <v>98.716666666666683</v>
      </c>
      <c r="H319" s="4">
        <v>99.6</v>
      </c>
      <c r="I319" s="4">
        <v>97.1</v>
      </c>
      <c r="J319" s="4">
        <v>0.2</v>
      </c>
      <c r="K319" s="4">
        <v>0.94366666666666654</v>
      </c>
      <c r="L319" s="4">
        <v>8.5559999999999992</v>
      </c>
      <c r="M319" s="4">
        <v>0.184</v>
      </c>
      <c r="N319" s="4">
        <v>0.22800000000000001</v>
      </c>
      <c r="O319" s="4">
        <v>0.22800000000000001</v>
      </c>
      <c r="Q319">
        <f t="shared" si="91"/>
        <v>315</v>
      </c>
      <c r="R319">
        <f t="shared" si="80"/>
        <v>24</v>
      </c>
      <c r="S319">
        <f t="shared" si="81"/>
        <v>5.1100000000000003</v>
      </c>
      <c r="T319">
        <f t="shared" si="82"/>
        <v>-1.5</v>
      </c>
      <c r="U319">
        <f t="shared" si="83"/>
        <v>-0.2</v>
      </c>
      <c r="V319">
        <f t="shared" si="84"/>
        <v>-2.2999999999999998</v>
      </c>
      <c r="W319">
        <f t="shared" si="85"/>
        <v>98.7</v>
      </c>
      <c r="X319">
        <f t="shared" si="86"/>
        <v>99.6</v>
      </c>
      <c r="Y319">
        <f t="shared" si="87"/>
        <v>97.1</v>
      </c>
      <c r="Z319">
        <f t="shared" si="88"/>
        <v>0.2</v>
      </c>
      <c r="AA319">
        <f t="shared" si="89"/>
        <v>0.94</v>
      </c>
      <c r="AB319">
        <f t="shared" si="90"/>
        <v>8.56</v>
      </c>
      <c r="AC319">
        <f t="shared" si="92"/>
        <v>0.184</v>
      </c>
      <c r="AD319">
        <f t="shared" si="93"/>
        <v>0.22800000000000001</v>
      </c>
      <c r="AE319">
        <f t="shared" si="96"/>
        <v>0.22800000000000001</v>
      </c>
      <c r="AF319" s="19">
        <f t="shared" si="99"/>
        <v>0</v>
      </c>
      <c r="AG319" s="18">
        <f t="shared" si="98"/>
        <v>0</v>
      </c>
      <c r="AH319" s="14">
        <f t="shared" si="94"/>
        <v>0.58399999999999996</v>
      </c>
      <c r="AI319" s="14">
        <f t="shared" si="95"/>
        <v>1.7000000000000001E-2</v>
      </c>
      <c r="AK319" s="5">
        <v>7.6</v>
      </c>
      <c r="AL319" s="5"/>
      <c r="AM319" s="5"/>
      <c r="AN319" s="5"/>
    </row>
    <row r="320" spans="1:40" x14ac:dyDescent="0.25">
      <c r="A320" s="3">
        <v>316</v>
      </c>
      <c r="B320" s="4">
        <v>24</v>
      </c>
      <c r="C320" s="4">
        <v>11.199999999999998</v>
      </c>
      <c r="D320" s="4">
        <v>-1.857458333333333</v>
      </c>
      <c r="E320" s="4">
        <v>0.13500000000000001</v>
      </c>
      <c r="F320" s="4">
        <v>-3.8359999999999999</v>
      </c>
      <c r="G320" s="4">
        <v>99.595833333333346</v>
      </c>
      <c r="H320" s="4">
        <v>100</v>
      </c>
      <c r="I320" s="4">
        <v>98.8</v>
      </c>
      <c r="J320" s="4">
        <v>0</v>
      </c>
      <c r="K320" s="4">
        <v>1.4470416666666663</v>
      </c>
      <c r="L320" s="4">
        <v>9.5619999999999994</v>
      </c>
      <c r="M320" s="4">
        <v>0.186</v>
      </c>
      <c r="N320" s="4">
        <v>0.23100000000000001</v>
      </c>
      <c r="O320" s="4">
        <v>0.24199999999999999</v>
      </c>
      <c r="Q320">
        <f t="shared" si="91"/>
        <v>316</v>
      </c>
      <c r="R320">
        <f t="shared" si="80"/>
        <v>24</v>
      </c>
      <c r="S320">
        <f t="shared" si="81"/>
        <v>0.97</v>
      </c>
      <c r="T320">
        <f t="shared" si="82"/>
        <v>-1.9</v>
      </c>
      <c r="U320">
        <f t="shared" si="83"/>
        <v>0.1</v>
      </c>
      <c r="V320">
        <f t="shared" si="84"/>
        <v>-3.8</v>
      </c>
      <c r="W320">
        <f t="shared" si="85"/>
        <v>99.6</v>
      </c>
      <c r="X320">
        <f t="shared" si="86"/>
        <v>100</v>
      </c>
      <c r="Y320">
        <f t="shared" si="87"/>
        <v>98.8</v>
      </c>
      <c r="Z320">
        <f t="shared" si="88"/>
        <v>0</v>
      </c>
      <c r="AA320">
        <f t="shared" si="89"/>
        <v>1.45</v>
      </c>
      <c r="AB320">
        <f t="shared" si="90"/>
        <v>9.56</v>
      </c>
      <c r="AC320">
        <f t="shared" si="92"/>
        <v>0.186</v>
      </c>
      <c r="AD320">
        <f t="shared" si="93"/>
        <v>0.23100000000000001</v>
      </c>
      <c r="AE320">
        <f t="shared" si="96"/>
        <v>0.24199999999999999</v>
      </c>
      <c r="AF320" s="19">
        <f t="shared" si="99"/>
        <v>1.8</v>
      </c>
      <c r="AG320" s="18">
        <f t="shared" si="98"/>
        <v>1.8</v>
      </c>
      <c r="AH320" s="14">
        <f t="shared" si="94"/>
        <v>0.60799999999999998</v>
      </c>
      <c r="AI320" s="14">
        <f t="shared" si="95"/>
        <v>7.0000000000000001E-3</v>
      </c>
      <c r="AK320" s="5">
        <v>7.46</v>
      </c>
      <c r="AL320" s="5"/>
      <c r="AM320" s="5"/>
      <c r="AN320" s="5"/>
    </row>
    <row r="321" spans="1:40" x14ac:dyDescent="0.25">
      <c r="A321" s="3">
        <v>317</v>
      </c>
      <c r="B321" s="4">
        <v>24</v>
      </c>
      <c r="C321" s="4">
        <v>66.987499999999997</v>
      </c>
      <c r="D321" s="4">
        <v>-2.6257500000000005</v>
      </c>
      <c r="E321" s="4">
        <v>0.32900000000000001</v>
      </c>
      <c r="F321" s="4">
        <v>-3.6269999999999998</v>
      </c>
      <c r="G321" s="4">
        <v>97.75833333333334</v>
      </c>
      <c r="H321" s="4">
        <v>99.1</v>
      </c>
      <c r="I321" s="4">
        <v>92.2</v>
      </c>
      <c r="J321" s="4">
        <v>5.8009999999999993</v>
      </c>
      <c r="K321" s="4">
        <v>0.71295833333333336</v>
      </c>
      <c r="L321" s="4">
        <v>8.0519999999999996</v>
      </c>
      <c r="M321" s="4">
        <v>0.187</v>
      </c>
      <c r="N321" s="4">
        <v>0.23200000000000001</v>
      </c>
      <c r="O321" s="4">
        <v>0.27600000000000002</v>
      </c>
      <c r="Q321">
        <f t="shared" si="91"/>
        <v>317</v>
      </c>
      <c r="R321">
        <f t="shared" si="80"/>
        <v>24</v>
      </c>
      <c r="S321">
        <f t="shared" si="81"/>
        <v>5.79</v>
      </c>
      <c r="T321">
        <f t="shared" si="82"/>
        <v>-2.6</v>
      </c>
      <c r="U321">
        <f t="shared" si="83"/>
        <v>0.3</v>
      </c>
      <c r="V321">
        <f t="shared" si="84"/>
        <v>-3.6</v>
      </c>
      <c r="W321">
        <f t="shared" si="85"/>
        <v>97.8</v>
      </c>
      <c r="X321">
        <f t="shared" si="86"/>
        <v>99.1</v>
      </c>
      <c r="Y321">
        <f t="shared" si="87"/>
        <v>92.2</v>
      </c>
      <c r="Z321">
        <f t="shared" si="88"/>
        <v>5.8</v>
      </c>
      <c r="AA321">
        <f t="shared" si="89"/>
        <v>0.71</v>
      </c>
      <c r="AB321">
        <f t="shared" si="90"/>
        <v>8.0500000000000007</v>
      </c>
      <c r="AC321">
        <f t="shared" si="92"/>
        <v>0.187</v>
      </c>
      <c r="AD321">
        <f t="shared" si="93"/>
        <v>0.23200000000000001</v>
      </c>
      <c r="AE321">
        <f t="shared" si="96"/>
        <v>0.27600000000000002</v>
      </c>
      <c r="AF321" s="19">
        <f t="shared" si="99"/>
        <v>4.4000000000000004</v>
      </c>
      <c r="AG321" s="18">
        <f t="shared" si="98"/>
        <v>4.4000000000000004</v>
      </c>
      <c r="AH321" s="14">
        <f t="shared" si="94"/>
        <v>0.57499999999999996</v>
      </c>
      <c r="AI321" s="14">
        <f t="shared" si="95"/>
        <v>4.9000000000000002E-2</v>
      </c>
      <c r="AK321" s="5">
        <v>7.33</v>
      </c>
      <c r="AL321" s="5"/>
      <c r="AM321" s="5"/>
      <c r="AN321" s="5"/>
    </row>
    <row r="322" spans="1:40" x14ac:dyDescent="0.25">
      <c r="A322" s="3">
        <v>318</v>
      </c>
      <c r="B322" s="4">
        <v>24</v>
      </c>
      <c r="C322" s="4">
        <v>9.7125000000000004</v>
      </c>
      <c r="D322" s="4">
        <v>-2.6736666666666671</v>
      </c>
      <c r="E322" s="4">
        <v>-1.9</v>
      </c>
      <c r="F322" s="4">
        <v>-3.153</v>
      </c>
      <c r="G322" s="4">
        <v>99.237499999999997</v>
      </c>
      <c r="H322" s="4">
        <v>99.8</v>
      </c>
      <c r="I322" s="4">
        <v>99</v>
      </c>
      <c r="J322" s="4">
        <v>0</v>
      </c>
      <c r="K322" s="4">
        <v>2.2648749999999986</v>
      </c>
      <c r="L322" s="4">
        <v>12.582000000000001</v>
      </c>
      <c r="M322" s="4">
        <v>0.188</v>
      </c>
      <c r="N322" s="4">
        <v>0.23300000000000001</v>
      </c>
      <c r="O322" s="4">
        <v>0.30399999999999999</v>
      </c>
      <c r="Q322">
        <f t="shared" si="91"/>
        <v>318</v>
      </c>
      <c r="R322">
        <f t="shared" si="80"/>
        <v>24</v>
      </c>
      <c r="S322">
        <f t="shared" si="81"/>
        <v>0.84</v>
      </c>
      <c r="T322">
        <f t="shared" si="82"/>
        <v>-2.7</v>
      </c>
      <c r="U322">
        <f t="shared" si="83"/>
        <v>-1.9</v>
      </c>
      <c r="V322">
        <f t="shared" si="84"/>
        <v>-3.2</v>
      </c>
      <c r="W322">
        <f t="shared" si="85"/>
        <v>99.2</v>
      </c>
      <c r="X322">
        <f t="shared" si="86"/>
        <v>99.8</v>
      </c>
      <c r="Y322">
        <f t="shared" si="87"/>
        <v>99</v>
      </c>
      <c r="Z322">
        <f t="shared" si="88"/>
        <v>0</v>
      </c>
      <c r="AA322">
        <f t="shared" si="89"/>
        <v>2.2599999999999998</v>
      </c>
      <c r="AB322">
        <f t="shared" si="90"/>
        <v>12.58</v>
      </c>
      <c r="AC322">
        <f t="shared" si="92"/>
        <v>0.188</v>
      </c>
      <c r="AD322">
        <f t="shared" si="93"/>
        <v>0.23300000000000001</v>
      </c>
      <c r="AE322">
        <f t="shared" si="96"/>
        <v>0.30399999999999999</v>
      </c>
      <c r="AF322" s="19">
        <f t="shared" si="99"/>
        <v>3.6</v>
      </c>
      <c r="AG322" s="18">
        <f t="shared" si="98"/>
        <v>3.6</v>
      </c>
      <c r="AH322" s="14">
        <f t="shared" si="94"/>
        <v>0.52600000000000002</v>
      </c>
      <c r="AI322" s="14">
        <f t="shared" si="95"/>
        <v>5.0000000000000001E-3</v>
      </c>
      <c r="AK322" s="5">
        <v>7.21</v>
      </c>
      <c r="AL322" s="5"/>
      <c r="AM322" s="5"/>
      <c r="AN322" s="5"/>
    </row>
    <row r="323" spans="1:40" x14ac:dyDescent="0.25">
      <c r="A323" s="3">
        <v>319</v>
      </c>
      <c r="B323" s="4">
        <v>24</v>
      </c>
      <c r="C323" s="4">
        <v>13.929166666666665</v>
      </c>
      <c r="D323" s="4">
        <v>-2.4900833333333332</v>
      </c>
      <c r="E323" s="4">
        <v>-1.3839999999999999</v>
      </c>
      <c r="F323" s="4">
        <v>-4.4690000000000003</v>
      </c>
      <c r="G323" s="4">
        <v>99.608333333333334</v>
      </c>
      <c r="H323" s="4">
        <v>99.9</v>
      </c>
      <c r="I323" s="4">
        <v>99.1</v>
      </c>
      <c r="J323" s="4">
        <v>0</v>
      </c>
      <c r="K323" s="4">
        <v>8.3833333333333329E-2</v>
      </c>
      <c r="L323" s="4">
        <v>4.0259999999999998</v>
      </c>
      <c r="M323" s="4">
        <v>0.19</v>
      </c>
      <c r="N323" s="4">
        <v>0.23400000000000001</v>
      </c>
      <c r="O323" s="4">
        <v>0.38</v>
      </c>
      <c r="Q323">
        <f t="shared" si="91"/>
        <v>319</v>
      </c>
      <c r="R323">
        <f t="shared" si="80"/>
        <v>24</v>
      </c>
      <c r="S323">
        <f t="shared" si="81"/>
        <v>1.2</v>
      </c>
      <c r="T323">
        <f t="shared" si="82"/>
        <v>-2.5</v>
      </c>
      <c r="U323">
        <f t="shared" si="83"/>
        <v>-1.4</v>
      </c>
      <c r="V323">
        <f t="shared" si="84"/>
        <v>-4.5</v>
      </c>
      <c r="W323">
        <f t="shared" si="85"/>
        <v>99.6</v>
      </c>
      <c r="X323">
        <f t="shared" si="86"/>
        <v>99.9</v>
      </c>
      <c r="Y323">
        <f t="shared" si="87"/>
        <v>99.1</v>
      </c>
      <c r="Z323">
        <f t="shared" si="88"/>
        <v>0</v>
      </c>
      <c r="AA323">
        <f t="shared" si="89"/>
        <v>0.08</v>
      </c>
      <c r="AB323">
        <f t="shared" si="90"/>
        <v>4.03</v>
      </c>
      <c r="AC323">
        <f t="shared" si="92"/>
        <v>0.19</v>
      </c>
      <c r="AD323">
        <f t="shared" si="93"/>
        <v>0.23400000000000001</v>
      </c>
      <c r="AE323">
        <f t="shared" si="96"/>
        <v>0.38</v>
      </c>
      <c r="AF323" s="19">
        <f t="shared" si="99"/>
        <v>9.9</v>
      </c>
      <c r="AG323" s="18">
        <f t="shared" si="98"/>
        <v>9.9</v>
      </c>
      <c r="AH323" s="14">
        <f t="shared" si="94"/>
        <v>0.54600000000000004</v>
      </c>
      <c r="AI323" s="14">
        <f t="shared" si="95"/>
        <v>5.0000000000000001E-3</v>
      </c>
      <c r="AK323" s="5">
        <v>7.08</v>
      </c>
      <c r="AL323" s="5"/>
      <c r="AM323" s="5"/>
      <c r="AN323" s="5"/>
    </row>
    <row r="324" spans="1:40" x14ac:dyDescent="0.25">
      <c r="A324" s="3">
        <v>320</v>
      </c>
      <c r="B324" s="4">
        <v>24</v>
      </c>
      <c r="C324" s="4">
        <v>36.770833333333336</v>
      </c>
      <c r="D324" s="4">
        <v>-5.9097499999999998</v>
      </c>
      <c r="E324" s="4">
        <v>-2.8</v>
      </c>
      <c r="F324" s="4">
        <v>-9.0660000000000007</v>
      </c>
      <c r="G324" s="4">
        <v>97.495833333333323</v>
      </c>
      <c r="H324" s="4">
        <v>98.9</v>
      </c>
      <c r="I324" s="4">
        <v>96.1</v>
      </c>
      <c r="J324" s="4">
        <v>0</v>
      </c>
      <c r="K324" s="4">
        <v>0.14670833333333336</v>
      </c>
      <c r="L324" s="4">
        <v>3.5230000000000001</v>
      </c>
      <c r="M324" s="4">
        <v>0.19</v>
      </c>
      <c r="N324" s="4">
        <v>0.23599999999999999</v>
      </c>
      <c r="O324" s="4">
        <v>0.311</v>
      </c>
      <c r="Q324">
        <f t="shared" si="91"/>
        <v>320</v>
      </c>
      <c r="R324">
        <f t="shared" si="80"/>
        <v>24</v>
      </c>
      <c r="S324">
        <f t="shared" si="81"/>
        <v>3.18</v>
      </c>
      <c r="T324">
        <f t="shared" si="82"/>
        <v>-5.9</v>
      </c>
      <c r="U324">
        <f t="shared" si="83"/>
        <v>-2.8</v>
      </c>
      <c r="V324">
        <f t="shared" si="84"/>
        <v>-9.1</v>
      </c>
      <c r="W324">
        <f t="shared" si="85"/>
        <v>97.5</v>
      </c>
      <c r="X324">
        <f t="shared" si="86"/>
        <v>98.9</v>
      </c>
      <c r="Y324">
        <f t="shared" si="87"/>
        <v>96.1</v>
      </c>
      <c r="Z324">
        <f t="shared" si="88"/>
        <v>0</v>
      </c>
      <c r="AA324">
        <f t="shared" si="89"/>
        <v>0.15</v>
      </c>
      <c r="AB324">
        <f t="shared" si="90"/>
        <v>3.52</v>
      </c>
      <c r="AC324">
        <f t="shared" si="92"/>
        <v>0.19</v>
      </c>
      <c r="AD324">
        <f t="shared" si="93"/>
        <v>0.23599999999999999</v>
      </c>
      <c r="AE324">
        <f t="shared" si="96"/>
        <v>0.311</v>
      </c>
      <c r="AF324" s="19">
        <f t="shared" si="99"/>
        <v>0</v>
      </c>
      <c r="AG324" s="18">
        <f t="shared" si="98"/>
        <v>0</v>
      </c>
      <c r="AH324" s="14">
        <f t="shared" si="94"/>
        <v>0.47699999999999998</v>
      </c>
      <c r="AI324" s="14">
        <f t="shared" si="95"/>
        <v>1.9E-2</v>
      </c>
      <c r="AK324" s="5">
        <v>6.96</v>
      </c>
      <c r="AL324" s="5"/>
      <c r="AM324" s="5"/>
      <c r="AN324" s="5"/>
    </row>
    <row r="325" spans="1:40" x14ac:dyDescent="0.25">
      <c r="A325" s="3">
        <v>321</v>
      </c>
      <c r="B325" s="4">
        <v>24</v>
      </c>
      <c r="C325" s="4">
        <v>29.141666666666666</v>
      </c>
      <c r="D325" s="4">
        <v>-7.5568333333333326</v>
      </c>
      <c r="E325" s="4">
        <v>-5.5739999999999998</v>
      </c>
      <c r="F325" s="4">
        <v>-10.581</v>
      </c>
      <c r="G325" s="4">
        <v>96.362499999999997</v>
      </c>
      <c r="H325" s="4">
        <v>97.2</v>
      </c>
      <c r="I325" s="4">
        <v>95</v>
      </c>
      <c r="J325" s="4">
        <v>0.2</v>
      </c>
      <c r="K325" s="4">
        <v>0.79683333333333339</v>
      </c>
      <c r="L325" s="4">
        <v>7.0460000000000003</v>
      </c>
      <c r="M325" s="4">
        <v>0.191</v>
      </c>
      <c r="N325" s="4">
        <v>0.23599999999999999</v>
      </c>
      <c r="O325" s="4">
        <v>0.42599999999999999</v>
      </c>
      <c r="Q325">
        <f t="shared" si="91"/>
        <v>321</v>
      </c>
      <c r="R325">
        <f t="shared" ref="R325:R368" si="100">B325</f>
        <v>24</v>
      </c>
      <c r="S325">
        <f t="shared" ref="S325:S368" si="101">ROUND(C325*0.0864,2)</f>
        <v>2.52</v>
      </c>
      <c r="T325">
        <f t="shared" ref="T325:T368" si="102">ROUND(D325,1)</f>
        <v>-7.6</v>
      </c>
      <c r="U325">
        <f t="shared" ref="U325:U368" si="103">ROUND(E325,1)</f>
        <v>-5.6</v>
      </c>
      <c r="V325">
        <f t="shared" ref="V325:V368" si="104">ROUND(F325,1)</f>
        <v>-10.6</v>
      </c>
      <c r="W325">
        <f t="shared" ref="W325:W368" si="105">ROUND(G325,1)</f>
        <v>96.4</v>
      </c>
      <c r="X325">
        <f t="shared" ref="X325:X368" si="106">ROUND(H325,1)</f>
        <v>97.2</v>
      </c>
      <c r="Y325">
        <f t="shared" ref="Y325:Y368" si="107">ROUND(I325,1)</f>
        <v>95</v>
      </c>
      <c r="Z325">
        <f t="shared" ref="Z325:Z368" si="108">ROUND(J325,2)</f>
        <v>0.2</v>
      </c>
      <c r="AA325">
        <f t="shared" ref="AA325:AA368" si="109">ROUND(K325,2)</f>
        <v>0.8</v>
      </c>
      <c r="AB325">
        <f t="shared" ref="AB325:AB368" si="110">ROUND(L325,2)</f>
        <v>7.05</v>
      </c>
      <c r="AC325">
        <f t="shared" si="92"/>
        <v>0.191</v>
      </c>
      <c r="AD325">
        <f t="shared" si="93"/>
        <v>0.23599999999999999</v>
      </c>
      <c r="AE325">
        <f t="shared" si="96"/>
        <v>0.42599999999999999</v>
      </c>
      <c r="AF325" s="19">
        <f t="shared" si="99"/>
        <v>15</v>
      </c>
      <c r="AG325" s="18">
        <f t="shared" si="98"/>
        <v>15</v>
      </c>
      <c r="AH325" s="14">
        <f t="shared" si="94"/>
        <v>0.38200000000000001</v>
      </c>
      <c r="AI325" s="14">
        <f t="shared" si="95"/>
        <v>0.02</v>
      </c>
      <c r="AK325" s="5">
        <v>6.85</v>
      </c>
      <c r="AL325" s="5"/>
      <c r="AM325" s="5"/>
      <c r="AN325" s="5"/>
    </row>
    <row r="326" spans="1:40" x14ac:dyDescent="0.25">
      <c r="A326" s="3">
        <v>322</v>
      </c>
      <c r="B326" s="4">
        <v>24</v>
      </c>
      <c r="C326" s="4">
        <v>21.620833333333334</v>
      </c>
      <c r="D326" s="4">
        <v>-5.3970833333333337</v>
      </c>
      <c r="E326" s="4">
        <v>-2.4500000000000002</v>
      </c>
      <c r="F326" s="4">
        <v>-7.1870000000000003</v>
      </c>
      <c r="G326" s="4">
        <v>97.645833333333314</v>
      </c>
      <c r="H326" s="4">
        <v>98.6</v>
      </c>
      <c r="I326" s="4">
        <v>96.7</v>
      </c>
      <c r="J326" s="4">
        <v>0.6</v>
      </c>
      <c r="K326" s="4">
        <v>0</v>
      </c>
      <c r="L326" s="4">
        <v>0</v>
      </c>
      <c r="M326" s="4">
        <v>0.191</v>
      </c>
      <c r="N326" s="4">
        <v>0.23699999999999999</v>
      </c>
      <c r="O326" s="4">
        <v>0.46200000000000002</v>
      </c>
      <c r="Q326">
        <f t="shared" ref="Q326:Q368" si="111">A326</f>
        <v>322</v>
      </c>
      <c r="R326">
        <f t="shared" si="100"/>
        <v>24</v>
      </c>
      <c r="S326">
        <f t="shared" si="101"/>
        <v>1.87</v>
      </c>
      <c r="T326">
        <f t="shared" si="102"/>
        <v>-5.4</v>
      </c>
      <c r="U326">
        <f t="shared" si="103"/>
        <v>-2.5</v>
      </c>
      <c r="V326">
        <f t="shared" si="104"/>
        <v>-7.2</v>
      </c>
      <c r="W326">
        <f t="shared" si="105"/>
        <v>97.6</v>
      </c>
      <c r="X326">
        <f t="shared" si="106"/>
        <v>98.6</v>
      </c>
      <c r="Y326">
        <f t="shared" si="107"/>
        <v>96.7</v>
      </c>
      <c r="Z326">
        <f t="shared" si="108"/>
        <v>0.6</v>
      </c>
      <c r="AA326">
        <f t="shared" si="109"/>
        <v>0</v>
      </c>
      <c r="AB326">
        <f t="shared" si="110"/>
        <v>0</v>
      </c>
      <c r="AC326">
        <f t="shared" ref="AC326:AC368" si="112">ROUND(M326,3)</f>
        <v>0.191</v>
      </c>
      <c r="AD326">
        <f t="shared" ref="AD326:AD368" si="113">ROUND(N326,3)</f>
        <v>0.23699999999999999</v>
      </c>
      <c r="AE326">
        <f t="shared" si="96"/>
        <v>0.46200000000000002</v>
      </c>
      <c r="AF326" s="19">
        <f t="shared" si="99"/>
        <v>4.7</v>
      </c>
      <c r="AG326" s="18">
        <f t="shared" si="98"/>
        <v>4.7</v>
      </c>
      <c r="AH326" s="14">
        <f t="shared" ref="AH326:AH369" si="114">ROUND((0.6105*(EXP((17.273*U326)/(U326+237.3))))*Y326/100,3)</f>
        <v>0.49099999999999999</v>
      </c>
      <c r="AI326" s="14">
        <f t="shared" ref="AI326:AI369" si="115">ROUND(AH326/Y326*(100-Y326),3)</f>
        <v>1.7000000000000001E-2</v>
      </c>
      <c r="AK326" s="5">
        <v>6.73</v>
      </c>
      <c r="AL326" s="5"/>
      <c r="AM326" s="5"/>
      <c r="AN326" s="5"/>
    </row>
    <row r="327" spans="1:40" x14ac:dyDescent="0.25">
      <c r="A327" s="3">
        <v>323</v>
      </c>
      <c r="B327" s="4">
        <v>24</v>
      </c>
      <c r="C327" s="4">
        <v>13.883333333333333</v>
      </c>
      <c r="D327" s="4">
        <v>-8.8376666666666672</v>
      </c>
      <c r="E327" s="4">
        <v>-5.8849999999999998</v>
      </c>
      <c r="F327" s="4">
        <v>-13.696</v>
      </c>
      <c r="G327" s="4">
        <v>95.829166666666652</v>
      </c>
      <c r="H327" s="4">
        <v>97</v>
      </c>
      <c r="I327" s="4">
        <v>93.5</v>
      </c>
      <c r="J327" s="4">
        <v>0.2</v>
      </c>
      <c r="K327" s="4">
        <v>0</v>
      </c>
      <c r="L327" s="4">
        <v>0</v>
      </c>
      <c r="M327" s="4">
        <v>0.191</v>
      </c>
      <c r="N327" s="4">
        <v>0.23799999999999999</v>
      </c>
      <c r="O327" s="4">
        <v>0.45500000000000002</v>
      </c>
      <c r="Q327">
        <f t="shared" si="111"/>
        <v>323</v>
      </c>
      <c r="R327">
        <f t="shared" si="100"/>
        <v>24</v>
      </c>
      <c r="S327">
        <f t="shared" si="101"/>
        <v>1.2</v>
      </c>
      <c r="T327">
        <f t="shared" si="102"/>
        <v>-8.8000000000000007</v>
      </c>
      <c r="U327">
        <f t="shared" si="103"/>
        <v>-5.9</v>
      </c>
      <c r="V327">
        <f t="shared" si="104"/>
        <v>-13.7</v>
      </c>
      <c r="W327">
        <f t="shared" si="105"/>
        <v>95.8</v>
      </c>
      <c r="X327">
        <f t="shared" si="106"/>
        <v>97</v>
      </c>
      <c r="Y327">
        <f t="shared" si="107"/>
        <v>93.5</v>
      </c>
      <c r="Z327">
        <f t="shared" si="108"/>
        <v>0.2</v>
      </c>
      <c r="AA327">
        <f t="shared" si="109"/>
        <v>0</v>
      </c>
      <c r="AB327">
        <f t="shared" si="110"/>
        <v>0</v>
      </c>
      <c r="AC327">
        <f t="shared" si="112"/>
        <v>0.191</v>
      </c>
      <c r="AD327">
        <f t="shared" si="113"/>
        <v>0.23799999999999999</v>
      </c>
      <c r="AE327">
        <f t="shared" si="96"/>
        <v>0.45500000000000002</v>
      </c>
      <c r="AF327" s="19">
        <f t="shared" si="99"/>
        <v>0</v>
      </c>
      <c r="AG327" s="18">
        <f t="shared" si="98"/>
        <v>0</v>
      </c>
      <c r="AH327" s="14">
        <f t="shared" si="114"/>
        <v>0.36699999999999999</v>
      </c>
      <c r="AI327" s="14">
        <f t="shared" si="115"/>
        <v>2.5999999999999999E-2</v>
      </c>
      <c r="AK327" s="5">
        <v>6.62</v>
      </c>
      <c r="AL327" s="5"/>
      <c r="AM327" s="5"/>
      <c r="AN327" s="5"/>
    </row>
    <row r="328" spans="1:40" x14ac:dyDescent="0.25">
      <c r="A328" s="3">
        <v>324</v>
      </c>
      <c r="B328" s="4">
        <v>24</v>
      </c>
      <c r="C328" s="4">
        <v>11.845833333333333</v>
      </c>
      <c r="D328" s="4">
        <v>-8.7421666666666642</v>
      </c>
      <c r="E328" s="4">
        <v>-7.1870000000000003</v>
      </c>
      <c r="F328" s="4">
        <v>-13.05</v>
      </c>
      <c r="G328" s="4">
        <v>95.579166666666652</v>
      </c>
      <c r="H328" s="4">
        <v>96.1</v>
      </c>
      <c r="I328" s="4">
        <v>93.4</v>
      </c>
      <c r="J328" s="4">
        <v>0</v>
      </c>
      <c r="K328" s="4">
        <v>0</v>
      </c>
      <c r="L328" s="4">
        <v>3.5230000000000001</v>
      </c>
      <c r="M328" s="4">
        <v>0.192</v>
      </c>
      <c r="N328" s="4">
        <v>0.23899999999999999</v>
      </c>
      <c r="O328" s="4">
        <v>0.64300000000000002</v>
      </c>
      <c r="Q328">
        <f t="shared" si="111"/>
        <v>324</v>
      </c>
      <c r="R328">
        <f t="shared" si="100"/>
        <v>24</v>
      </c>
      <c r="S328">
        <f t="shared" si="101"/>
        <v>1.02</v>
      </c>
      <c r="T328">
        <f t="shared" si="102"/>
        <v>-8.6999999999999993</v>
      </c>
      <c r="U328">
        <f t="shared" si="103"/>
        <v>-7.2</v>
      </c>
      <c r="V328">
        <f t="shared" si="104"/>
        <v>-13.1</v>
      </c>
      <c r="W328">
        <f t="shared" si="105"/>
        <v>95.6</v>
      </c>
      <c r="X328">
        <f t="shared" si="106"/>
        <v>96.1</v>
      </c>
      <c r="Y328">
        <f t="shared" si="107"/>
        <v>93.4</v>
      </c>
      <c r="Z328">
        <f t="shared" si="108"/>
        <v>0</v>
      </c>
      <c r="AA328">
        <f t="shared" si="109"/>
        <v>0</v>
      </c>
      <c r="AB328">
        <f t="shared" si="110"/>
        <v>3.52</v>
      </c>
      <c r="AC328">
        <f t="shared" si="112"/>
        <v>0.192</v>
      </c>
      <c r="AD328">
        <f t="shared" si="113"/>
        <v>0.23899999999999999</v>
      </c>
      <c r="AE328" s="15">
        <v>0.46</v>
      </c>
      <c r="AF328" s="19">
        <f t="shared" si="99"/>
        <v>0.7</v>
      </c>
      <c r="AG328" s="18">
        <f t="shared" si="98"/>
        <v>0.7</v>
      </c>
      <c r="AH328" s="14">
        <f t="shared" si="114"/>
        <v>0.33200000000000002</v>
      </c>
      <c r="AI328" s="14">
        <f t="shared" si="115"/>
        <v>2.3E-2</v>
      </c>
      <c r="AK328" s="5">
        <v>6.51</v>
      </c>
      <c r="AL328" s="5"/>
      <c r="AM328" s="5"/>
      <c r="AN328" s="5"/>
    </row>
    <row r="329" spans="1:40" x14ac:dyDescent="0.25">
      <c r="A329" s="3">
        <v>325</v>
      </c>
      <c r="B329" s="4">
        <v>24</v>
      </c>
      <c r="C329" s="4">
        <v>8.9875000000000007</v>
      </c>
      <c r="D329" s="4">
        <v>-5.9300416666666642</v>
      </c>
      <c r="E329" s="4">
        <v>-4.4390000000000001</v>
      </c>
      <c r="F329" s="4">
        <v>-7.8689999999999998</v>
      </c>
      <c r="G329" s="4">
        <v>97.316666666666663</v>
      </c>
      <c r="H329" s="4">
        <v>98.2</v>
      </c>
      <c r="I329" s="4">
        <v>96.1</v>
      </c>
      <c r="J329" s="4">
        <v>0</v>
      </c>
      <c r="K329" s="4">
        <v>0</v>
      </c>
      <c r="L329" s="4">
        <v>3.5230000000000001</v>
      </c>
      <c r="M329" s="4">
        <v>0.192</v>
      </c>
      <c r="N329" s="4">
        <v>0.23899999999999999</v>
      </c>
      <c r="O329" s="4">
        <v>1.3149999999999999</v>
      </c>
      <c r="Q329">
        <f t="shared" si="111"/>
        <v>325</v>
      </c>
      <c r="R329">
        <f t="shared" si="100"/>
        <v>24</v>
      </c>
      <c r="S329">
        <f t="shared" si="101"/>
        <v>0.78</v>
      </c>
      <c r="T329">
        <f t="shared" si="102"/>
        <v>-5.9</v>
      </c>
      <c r="U329">
        <f t="shared" si="103"/>
        <v>-4.4000000000000004</v>
      </c>
      <c r="V329">
        <f t="shared" si="104"/>
        <v>-7.9</v>
      </c>
      <c r="W329">
        <f t="shared" si="105"/>
        <v>97.3</v>
      </c>
      <c r="X329">
        <f t="shared" si="106"/>
        <v>98.2</v>
      </c>
      <c r="Y329">
        <f t="shared" si="107"/>
        <v>96.1</v>
      </c>
      <c r="Z329">
        <f t="shared" si="108"/>
        <v>0</v>
      </c>
      <c r="AA329">
        <f t="shared" si="109"/>
        <v>0</v>
      </c>
      <c r="AB329">
        <f t="shared" si="110"/>
        <v>3.52</v>
      </c>
      <c r="AC329">
        <f t="shared" si="112"/>
        <v>0.192</v>
      </c>
      <c r="AD329">
        <f t="shared" si="113"/>
        <v>0.23899999999999999</v>
      </c>
      <c r="AE329" s="15">
        <v>0.46</v>
      </c>
      <c r="AF329" s="19">
        <f t="shared" si="99"/>
        <v>0</v>
      </c>
      <c r="AG329" s="18">
        <f t="shared" si="98"/>
        <v>0</v>
      </c>
      <c r="AH329" s="14">
        <f t="shared" si="114"/>
        <v>0.42299999999999999</v>
      </c>
      <c r="AI329" s="14">
        <f t="shared" si="115"/>
        <v>1.7000000000000001E-2</v>
      </c>
      <c r="AK329" s="5">
        <v>6.41</v>
      </c>
      <c r="AL329" s="5"/>
      <c r="AM329" s="5"/>
      <c r="AN329" s="5"/>
    </row>
    <row r="330" spans="1:40" x14ac:dyDescent="0.25">
      <c r="A330" s="3">
        <v>326</v>
      </c>
      <c r="B330" s="4">
        <v>24</v>
      </c>
      <c r="C330" s="4">
        <v>14.816666666666668</v>
      </c>
      <c r="D330" s="4">
        <v>-4.2020833333333352</v>
      </c>
      <c r="E330" s="4">
        <v>-0.84499999999999997</v>
      </c>
      <c r="F330" s="4">
        <v>-5.7290000000000001</v>
      </c>
      <c r="G330" s="4">
        <v>97.979166666666671</v>
      </c>
      <c r="H330" s="4">
        <v>98.4</v>
      </c>
      <c r="I330" s="4">
        <v>96.5</v>
      </c>
      <c r="J330" s="4">
        <v>0.2</v>
      </c>
      <c r="K330" s="4">
        <v>0</v>
      </c>
      <c r="L330" s="4">
        <v>0</v>
      </c>
      <c r="M330" s="4">
        <v>0.192</v>
      </c>
      <c r="N330" s="4">
        <v>0.23899999999999999</v>
      </c>
      <c r="O330" s="4">
        <v>0.46400000000000002</v>
      </c>
      <c r="Q330">
        <f t="shared" si="111"/>
        <v>326</v>
      </c>
      <c r="R330">
        <f t="shared" si="100"/>
        <v>24</v>
      </c>
      <c r="S330">
        <f t="shared" si="101"/>
        <v>1.28</v>
      </c>
      <c r="T330">
        <f t="shared" si="102"/>
        <v>-4.2</v>
      </c>
      <c r="U330">
        <f t="shared" si="103"/>
        <v>-0.8</v>
      </c>
      <c r="V330">
        <f t="shared" si="104"/>
        <v>-5.7</v>
      </c>
      <c r="W330">
        <f t="shared" si="105"/>
        <v>98</v>
      </c>
      <c r="X330">
        <f t="shared" si="106"/>
        <v>98.4</v>
      </c>
      <c r="Y330">
        <f t="shared" si="107"/>
        <v>96.5</v>
      </c>
      <c r="Z330">
        <f t="shared" si="108"/>
        <v>0.2</v>
      </c>
      <c r="AA330">
        <f t="shared" si="109"/>
        <v>0</v>
      </c>
      <c r="AB330">
        <f t="shared" si="110"/>
        <v>0</v>
      </c>
      <c r="AC330">
        <f t="shared" si="112"/>
        <v>0.192</v>
      </c>
      <c r="AD330">
        <f t="shared" si="113"/>
        <v>0.23899999999999999</v>
      </c>
      <c r="AE330">
        <f t="shared" ref="AE330:AE368" si="116">ROUND(O330-AE$2,3)</f>
        <v>0.46400000000000002</v>
      </c>
      <c r="AF330" s="19">
        <f t="shared" si="99"/>
        <v>0.5</v>
      </c>
      <c r="AG330" s="18">
        <f t="shared" si="98"/>
        <v>0.5</v>
      </c>
      <c r="AH330" s="14">
        <f t="shared" si="114"/>
        <v>0.55600000000000005</v>
      </c>
      <c r="AI330" s="14">
        <f t="shared" si="115"/>
        <v>0.02</v>
      </c>
      <c r="AK330" s="5">
        <v>6.31</v>
      </c>
      <c r="AL330" s="5"/>
      <c r="AM330" s="5"/>
      <c r="AN330" s="5"/>
    </row>
    <row r="331" spans="1:40" x14ac:dyDescent="0.25">
      <c r="A331" s="3">
        <v>327</v>
      </c>
      <c r="B331" s="4">
        <v>24</v>
      </c>
      <c r="C331" s="4">
        <v>7.916666666666667</v>
      </c>
      <c r="D331" s="4">
        <v>-2.4351249999999998</v>
      </c>
      <c r="E331" s="4">
        <v>-8.7999999999999995E-2</v>
      </c>
      <c r="F331" s="4">
        <v>-4.3780000000000001</v>
      </c>
      <c r="G331" s="4">
        <v>99.420833333333334</v>
      </c>
      <c r="H331" s="4">
        <v>100</v>
      </c>
      <c r="I331" s="4">
        <v>98.4</v>
      </c>
      <c r="J331" s="4">
        <v>0</v>
      </c>
      <c r="K331" s="4">
        <v>0</v>
      </c>
      <c r="L331" s="4">
        <v>0</v>
      </c>
      <c r="M331" s="4">
        <v>0.193</v>
      </c>
      <c r="N331" s="4">
        <v>0.24</v>
      </c>
      <c r="O331" s="4">
        <v>0.51200000000000001</v>
      </c>
      <c r="Q331">
        <f t="shared" si="111"/>
        <v>327</v>
      </c>
      <c r="R331">
        <f t="shared" si="100"/>
        <v>24</v>
      </c>
      <c r="S331">
        <f t="shared" si="101"/>
        <v>0.68</v>
      </c>
      <c r="T331">
        <f t="shared" si="102"/>
        <v>-2.4</v>
      </c>
      <c r="U331">
        <f t="shared" si="103"/>
        <v>-0.1</v>
      </c>
      <c r="V331">
        <f t="shared" si="104"/>
        <v>-4.4000000000000004</v>
      </c>
      <c r="W331">
        <f t="shared" si="105"/>
        <v>99.4</v>
      </c>
      <c r="X331">
        <f t="shared" si="106"/>
        <v>100</v>
      </c>
      <c r="Y331">
        <f t="shared" si="107"/>
        <v>98.4</v>
      </c>
      <c r="Z331">
        <f t="shared" si="108"/>
        <v>0</v>
      </c>
      <c r="AA331">
        <f t="shared" si="109"/>
        <v>0</v>
      </c>
      <c r="AB331">
        <f t="shared" si="110"/>
        <v>0</v>
      </c>
      <c r="AC331">
        <f t="shared" si="112"/>
        <v>0.193</v>
      </c>
      <c r="AD331">
        <f t="shared" si="113"/>
        <v>0.24</v>
      </c>
      <c r="AE331">
        <f t="shared" si="116"/>
        <v>0.51200000000000001</v>
      </c>
      <c r="AF331" s="19">
        <f t="shared" si="99"/>
        <v>6.2</v>
      </c>
      <c r="AG331" s="18">
        <f t="shared" si="98"/>
        <v>6.2</v>
      </c>
      <c r="AH331" s="14">
        <f t="shared" si="114"/>
        <v>0.59599999999999997</v>
      </c>
      <c r="AI331" s="14">
        <f t="shared" si="115"/>
        <v>0.01</v>
      </c>
      <c r="AK331" s="5">
        <v>6.21</v>
      </c>
      <c r="AL331" s="5"/>
      <c r="AM331" s="5"/>
      <c r="AN331" s="5"/>
    </row>
    <row r="332" spans="1:40" x14ac:dyDescent="0.25">
      <c r="A332" s="3">
        <v>328</v>
      </c>
      <c r="B332" s="4">
        <v>24</v>
      </c>
      <c r="C332" s="4">
        <v>18.104166666666668</v>
      </c>
      <c r="D332" s="4">
        <v>-5.2580833333333343</v>
      </c>
      <c r="E332" s="4">
        <v>-8.7999999999999995E-2</v>
      </c>
      <c r="F332" s="4">
        <v>-8.5299999999999994</v>
      </c>
      <c r="G332" s="4">
        <v>97.758333333333312</v>
      </c>
      <c r="H332" s="4">
        <v>99.7</v>
      </c>
      <c r="I332" s="4">
        <v>96.2</v>
      </c>
      <c r="J332" s="4">
        <v>0.2</v>
      </c>
      <c r="K332" s="4">
        <v>0</v>
      </c>
      <c r="L332" s="4">
        <v>0</v>
      </c>
      <c r="M332" s="4">
        <v>0.193</v>
      </c>
      <c r="N332" s="4">
        <v>0.24099999999999999</v>
      </c>
      <c r="O332" s="4">
        <v>0.49</v>
      </c>
      <c r="Q332">
        <f t="shared" si="111"/>
        <v>328</v>
      </c>
      <c r="R332">
        <f t="shared" si="100"/>
        <v>24</v>
      </c>
      <c r="S332">
        <f t="shared" si="101"/>
        <v>1.56</v>
      </c>
      <c r="T332">
        <f t="shared" si="102"/>
        <v>-5.3</v>
      </c>
      <c r="U332">
        <f t="shared" si="103"/>
        <v>-0.1</v>
      </c>
      <c r="V332">
        <f t="shared" si="104"/>
        <v>-8.5</v>
      </c>
      <c r="W332">
        <f t="shared" si="105"/>
        <v>97.8</v>
      </c>
      <c r="X332">
        <f t="shared" si="106"/>
        <v>99.7</v>
      </c>
      <c r="Y332">
        <f t="shared" si="107"/>
        <v>96.2</v>
      </c>
      <c r="Z332">
        <f t="shared" si="108"/>
        <v>0.2</v>
      </c>
      <c r="AA332">
        <f t="shared" si="109"/>
        <v>0</v>
      </c>
      <c r="AB332">
        <f t="shared" si="110"/>
        <v>0</v>
      </c>
      <c r="AC332">
        <f t="shared" si="112"/>
        <v>0.193</v>
      </c>
      <c r="AD332">
        <f t="shared" si="113"/>
        <v>0.24099999999999999</v>
      </c>
      <c r="AE332">
        <f t="shared" si="116"/>
        <v>0.49</v>
      </c>
      <c r="AF332" s="19">
        <f t="shared" si="99"/>
        <v>0</v>
      </c>
      <c r="AG332" s="18">
        <f t="shared" ref="AG332:AG370" si="117">AF332</f>
        <v>0</v>
      </c>
      <c r="AH332" s="14">
        <f t="shared" si="114"/>
        <v>0.58299999999999996</v>
      </c>
      <c r="AI332" s="14">
        <f t="shared" si="115"/>
        <v>2.3E-2</v>
      </c>
      <c r="AK332" s="5">
        <v>6.12</v>
      </c>
      <c r="AL332" s="5"/>
      <c r="AM332" s="5"/>
      <c r="AN332" s="5"/>
    </row>
    <row r="333" spans="1:40" x14ac:dyDescent="0.25">
      <c r="A333" s="3">
        <v>329</v>
      </c>
      <c r="B333" s="4">
        <v>24</v>
      </c>
      <c r="C333" s="4">
        <v>8.7750000000000004</v>
      </c>
      <c r="D333" s="4">
        <v>-6.199791666666667</v>
      </c>
      <c r="E333" s="4">
        <v>-4.4080000000000004</v>
      </c>
      <c r="F333" s="4">
        <v>-10.058</v>
      </c>
      <c r="G333" s="4">
        <v>97.254166666666677</v>
      </c>
      <c r="H333" s="4">
        <v>98.3</v>
      </c>
      <c r="I333" s="4">
        <v>94.9</v>
      </c>
      <c r="J333" s="4">
        <v>0</v>
      </c>
      <c r="K333" s="4">
        <v>0</v>
      </c>
      <c r="L333" s="4">
        <v>0</v>
      </c>
      <c r="M333" s="4">
        <v>0.193</v>
      </c>
      <c r="N333" s="4">
        <v>0.24099999999999999</v>
      </c>
      <c r="O333" s="4">
        <v>0.50600000000000001</v>
      </c>
      <c r="Q333">
        <f t="shared" si="111"/>
        <v>329</v>
      </c>
      <c r="R333">
        <f t="shared" si="100"/>
        <v>24</v>
      </c>
      <c r="S333">
        <f t="shared" si="101"/>
        <v>0.76</v>
      </c>
      <c r="T333">
        <f t="shared" si="102"/>
        <v>-6.2</v>
      </c>
      <c r="U333">
        <f t="shared" si="103"/>
        <v>-4.4000000000000004</v>
      </c>
      <c r="V333">
        <f t="shared" si="104"/>
        <v>-10.1</v>
      </c>
      <c r="W333">
        <f t="shared" si="105"/>
        <v>97.3</v>
      </c>
      <c r="X333">
        <f t="shared" si="106"/>
        <v>98.3</v>
      </c>
      <c r="Y333">
        <f t="shared" si="107"/>
        <v>94.9</v>
      </c>
      <c r="Z333">
        <f t="shared" si="108"/>
        <v>0</v>
      </c>
      <c r="AA333">
        <f t="shared" si="109"/>
        <v>0</v>
      </c>
      <c r="AB333">
        <f t="shared" si="110"/>
        <v>0</v>
      </c>
      <c r="AC333">
        <f t="shared" si="112"/>
        <v>0.193</v>
      </c>
      <c r="AD333">
        <f t="shared" si="113"/>
        <v>0.24099999999999999</v>
      </c>
      <c r="AE333">
        <f t="shared" si="116"/>
        <v>0.50600000000000001</v>
      </c>
      <c r="AF333" s="19">
        <f t="shared" si="99"/>
        <v>2.1</v>
      </c>
      <c r="AG333" s="18">
        <f t="shared" si="117"/>
        <v>2.1</v>
      </c>
      <c r="AH333" s="14">
        <f t="shared" si="114"/>
        <v>0.41799999999999998</v>
      </c>
      <c r="AI333" s="14">
        <f t="shared" si="115"/>
        <v>2.1999999999999999E-2</v>
      </c>
      <c r="AK333" s="5">
        <v>6.03</v>
      </c>
      <c r="AL333" s="5"/>
      <c r="AM333" s="5"/>
      <c r="AN333" s="5"/>
    </row>
    <row r="334" spans="1:40" x14ac:dyDescent="0.25">
      <c r="A334" s="3">
        <v>330</v>
      </c>
      <c r="B334" s="4">
        <v>24</v>
      </c>
      <c r="C334" s="4">
        <v>13.125</v>
      </c>
      <c r="D334" s="4">
        <v>-4.9464166666666669</v>
      </c>
      <c r="E334" s="4">
        <v>-1.3560000000000001</v>
      </c>
      <c r="F334" s="4">
        <v>-8.0329999999999995</v>
      </c>
      <c r="G334" s="4">
        <v>98.283333333333317</v>
      </c>
      <c r="H334" s="4">
        <v>100</v>
      </c>
      <c r="I334" s="4">
        <v>96.5</v>
      </c>
      <c r="J334" s="4">
        <v>0</v>
      </c>
      <c r="K334" s="4">
        <v>0</v>
      </c>
      <c r="L334" s="4">
        <v>0</v>
      </c>
      <c r="M334" s="4">
        <v>0.193</v>
      </c>
      <c r="N334" s="4">
        <v>0.24199999999999999</v>
      </c>
      <c r="O334" s="4">
        <v>0.56499999999999995</v>
      </c>
      <c r="Q334">
        <f t="shared" si="111"/>
        <v>330</v>
      </c>
      <c r="R334">
        <f t="shared" si="100"/>
        <v>24</v>
      </c>
      <c r="S334">
        <f t="shared" si="101"/>
        <v>1.1299999999999999</v>
      </c>
      <c r="T334">
        <f t="shared" si="102"/>
        <v>-4.9000000000000004</v>
      </c>
      <c r="U334">
        <f t="shared" si="103"/>
        <v>-1.4</v>
      </c>
      <c r="V334">
        <f t="shared" si="104"/>
        <v>-8</v>
      </c>
      <c r="W334">
        <f t="shared" si="105"/>
        <v>98.3</v>
      </c>
      <c r="X334">
        <f t="shared" si="106"/>
        <v>100</v>
      </c>
      <c r="Y334">
        <f t="shared" si="107"/>
        <v>96.5</v>
      </c>
      <c r="Z334">
        <f t="shared" si="108"/>
        <v>0</v>
      </c>
      <c r="AA334">
        <f t="shared" si="109"/>
        <v>0</v>
      </c>
      <c r="AB334">
        <f t="shared" si="110"/>
        <v>0</v>
      </c>
      <c r="AC334">
        <f t="shared" si="112"/>
        <v>0.193</v>
      </c>
      <c r="AD334">
        <f t="shared" si="113"/>
        <v>0.24199999999999999</v>
      </c>
      <c r="AE334">
        <f t="shared" si="116"/>
        <v>0.56499999999999995</v>
      </c>
      <c r="AF334" s="19">
        <f t="shared" si="99"/>
        <v>7.7</v>
      </c>
      <c r="AG334" s="18">
        <f t="shared" si="117"/>
        <v>7.7</v>
      </c>
      <c r="AH334" s="14">
        <f t="shared" si="114"/>
        <v>0.53200000000000003</v>
      </c>
      <c r="AI334" s="14">
        <f t="shared" si="115"/>
        <v>1.9E-2</v>
      </c>
      <c r="AK334" s="5">
        <v>5.95</v>
      </c>
      <c r="AL334" s="5"/>
      <c r="AM334" s="5"/>
      <c r="AN334" s="5"/>
    </row>
    <row r="335" spans="1:40" x14ac:dyDescent="0.25">
      <c r="A335" s="3">
        <v>331</v>
      </c>
      <c r="B335" s="4">
        <v>24</v>
      </c>
      <c r="C335" s="4">
        <v>11.458333333333334</v>
      </c>
      <c r="D335" s="4">
        <v>-7.4737083333333336</v>
      </c>
      <c r="E335" s="4">
        <v>-5.2949999999999999</v>
      </c>
      <c r="F335" s="4">
        <v>-12.676</v>
      </c>
      <c r="G335" s="4">
        <v>96.654166666666683</v>
      </c>
      <c r="H335" s="4">
        <v>97.5</v>
      </c>
      <c r="I335" s="4">
        <v>94</v>
      </c>
      <c r="J335" s="4">
        <v>0</v>
      </c>
      <c r="K335" s="4">
        <v>0</v>
      </c>
      <c r="L335" s="4">
        <v>0</v>
      </c>
      <c r="M335" s="4">
        <v>0.19400000000000001</v>
      </c>
      <c r="N335" s="4">
        <v>0.24199999999999999</v>
      </c>
      <c r="O335" s="4">
        <v>0.51800000000000002</v>
      </c>
      <c r="Q335">
        <f t="shared" si="111"/>
        <v>331</v>
      </c>
      <c r="R335">
        <f t="shared" si="100"/>
        <v>24</v>
      </c>
      <c r="S335">
        <f t="shared" si="101"/>
        <v>0.99</v>
      </c>
      <c r="T335">
        <f t="shared" si="102"/>
        <v>-7.5</v>
      </c>
      <c r="U335">
        <f t="shared" si="103"/>
        <v>-5.3</v>
      </c>
      <c r="V335">
        <f t="shared" si="104"/>
        <v>-12.7</v>
      </c>
      <c r="W335">
        <f t="shared" si="105"/>
        <v>96.7</v>
      </c>
      <c r="X335">
        <f t="shared" si="106"/>
        <v>97.5</v>
      </c>
      <c r="Y335">
        <f t="shared" si="107"/>
        <v>94</v>
      </c>
      <c r="Z335">
        <f t="shared" si="108"/>
        <v>0</v>
      </c>
      <c r="AA335">
        <f t="shared" si="109"/>
        <v>0</v>
      </c>
      <c r="AB335">
        <f t="shared" si="110"/>
        <v>0</v>
      </c>
      <c r="AC335">
        <f t="shared" si="112"/>
        <v>0.19400000000000001</v>
      </c>
      <c r="AD335">
        <f t="shared" si="113"/>
        <v>0.24199999999999999</v>
      </c>
      <c r="AE335">
        <f t="shared" si="116"/>
        <v>0.51800000000000002</v>
      </c>
      <c r="AF335" s="19">
        <f t="shared" si="99"/>
        <v>0</v>
      </c>
      <c r="AG335" s="18">
        <f t="shared" si="117"/>
        <v>0</v>
      </c>
      <c r="AH335" s="14">
        <f t="shared" si="114"/>
        <v>0.38700000000000001</v>
      </c>
      <c r="AI335" s="14">
        <f t="shared" si="115"/>
        <v>2.5000000000000001E-2</v>
      </c>
      <c r="AK335" s="5">
        <v>5.87</v>
      </c>
      <c r="AL335" s="5"/>
      <c r="AM335" s="5"/>
      <c r="AN335" s="5"/>
    </row>
    <row r="336" spans="1:40" x14ac:dyDescent="0.25">
      <c r="A336" s="3">
        <v>332</v>
      </c>
      <c r="B336" s="4">
        <v>24</v>
      </c>
      <c r="C336" s="4">
        <v>8.4333333333333318</v>
      </c>
      <c r="D336" s="4">
        <v>-8.1475416666666689</v>
      </c>
      <c r="E336" s="4">
        <v>-6.2939999999999996</v>
      </c>
      <c r="F336" s="4">
        <v>-12.975</v>
      </c>
      <c r="G336" s="4">
        <v>95.920833333333363</v>
      </c>
      <c r="H336" s="4">
        <v>96.9</v>
      </c>
      <c r="I336" s="4">
        <v>92.9</v>
      </c>
      <c r="J336" s="4">
        <v>0</v>
      </c>
      <c r="K336" s="4">
        <v>0</v>
      </c>
      <c r="L336" s="4">
        <v>0</v>
      </c>
      <c r="M336" s="4">
        <v>0.19500000000000001</v>
      </c>
      <c r="N336" s="4">
        <v>0.24199999999999999</v>
      </c>
      <c r="O336" s="4">
        <v>0.49199999999999999</v>
      </c>
      <c r="Q336">
        <f t="shared" si="111"/>
        <v>332</v>
      </c>
      <c r="R336">
        <f t="shared" si="100"/>
        <v>24</v>
      </c>
      <c r="S336">
        <f t="shared" si="101"/>
        <v>0.73</v>
      </c>
      <c r="T336">
        <f t="shared" si="102"/>
        <v>-8.1</v>
      </c>
      <c r="U336">
        <f t="shared" si="103"/>
        <v>-6.3</v>
      </c>
      <c r="V336">
        <f t="shared" si="104"/>
        <v>-13</v>
      </c>
      <c r="W336">
        <f t="shared" si="105"/>
        <v>95.9</v>
      </c>
      <c r="X336">
        <f t="shared" si="106"/>
        <v>96.9</v>
      </c>
      <c r="Y336">
        <f t="shared" si="107"/>
        <v>92.9</v>
      </c>
      <c r="Z336">
        <f t="shared" si="108"/>
        <v>0</v>
      </c>
      <c r="AA336">
        <f t="shared" si="109"/>
        <v>0</v>
      </c>
      <c r="AB336">
        <f t="shared" si="110"/>
        <v>0</v>
      </c>
      <c r="AC336">
        <f t="shared" si="112"/>
        <v>0.19500000000000001</v>
      </c>
      <c r="AD336">
        <f t="shared" si="113"/>
        <v>0.24199999999999999</v>
      </c>
      <c r="AE336">
        <f t="shared" si="116"/>
        <v>0.49199999999999999</v>
      </c>
      <c r="AF336" s="19">
        <f t="shared" si="99"/>
        <v>0</v>
      </c>
      <c r="AG336" s="18">
        <f t="shared" si="117"/>
        <v>0</v>
      </c>
      <c r="AH336" s="14">
        <f t="shared" si="114"/>
        <v>0.35399999999999998</v>
      </c>
      <c r="AI336" s="14">
        <f t="shared" si="115"/>
        <v>2.7E-2</v>
      </c>
      <c r="AK336" s="5">
        <v>5.79</v>
      </c>
      <c r="AL336" s="5"/>
      <c r="AM336" s="5"/>
      <c r="AN336" s="5"/>
    </row>
    <row r="337" spans="1:40" x14ac:dyDescent="0.25">
      <c r="A337" s="3">
        <v>333</v>
      </c>
      <c r="B337" s="4">
        <v>24</v>
      </c>
      <c r="C337" s="4">
        <v>11.170833333333333</v>
      </c>
      <c r="D337" s="4">
        <v>-8.5869166666666654</v>
      </c>
      <c r="E337" s="4">
        <v>-2.4500000000000002</v>
      </c>
      <c r="F337" s="4">
        <v>-11.577</v>
      </c>
      <c r="G337" s="4">
        <v>95.958333333333314</v>
      </c>
      <c r="H337" s="4">
        <v>99.2</v>
      </c>
      <c r="I337" s="4">
        <v>93.9</v>
      </c>
      <c r="J337" s="4">
        <v>0</v>
      </c>
      <c r="K337" s="4">
        <v>0</v>
      </c>
      <c r="L337" s="4">
        <v>0</v>
      </c>
      <c r="M337" s="4">
        <v>0.19400000000000001</v>
      </c>
      <c r="N337" s="4">
        <v>0.24299999999999999</v>
      </c>
      <c r="O337" s="4">
        <v>0.47799999999999998</v>
      </c>
      <c r="Q337">
        <f t="shared" si="111"/>
        <v>333</v>
      </c>
      <c r="R337">
        <f t="shared" si="100"/>
        <v>24</v>
      </c>
      <c r="S337">
        <f t="shared" si="101"/>
        <v>0.97</v>
      </c>
      <c r="T337">
        <f t="shared" si="102"/>
        <v>-8.6</v>
      </c>
      <c r="U337">
        <f t="shared" si="103"/>
        <v>-2.5</v>
      </c>
      <c r="V337">
        <f t="shared" si="104"/>
        <v>-11.6</v>
      </c>
      <c r="W337">
        <f t="shared" si="105"/>
        <v>96</v>
      </c>
      <c r="X337">
        <f t="shared" si="106"/>
        <v>99.2</v>
      </c>
      <c r="Y337">
        <f t="shared" si="107"/>
        <v>93.9</v>
      </c>
      <c r="Z337">
        <f t="shared" si="108"/>
        <v>0</v>
      </c>
      <c r="AA337">
        <f t="shared" si="109"/>
        <v>0</v>
      </c>
      <c r="AB337">
        <f t="shared" si="110"/>
        <v>0</v>
      </c>
      <c r="AC337">
        <f t="shared" si="112"/>
        <v>0.19400000000000001</v>
      </c>
      <c r="AD337">
        <f t="shared" si="113"/>
        <v>0.24299999999999999</v>
      </c>
      <c r="AE337">
        <f t="shared" si="116"/>
        <v>0.47799999999999998</v>
      </c>
      <c r="AF337" s="19">
        <f t="shared" si="99"/>
        <v>0</v>
      </c>
      <c r="AG337" s="18">
        <f t="shared" si="117"/>
        <v>0</v>
      </c>
      <c r="AH337" s="14">
        <f t="shared" si="114"/>
        <v>0.47699999999999998</v>
      </c>
      <c r="AI337" s="14">
        <f t="shared" si="115"/>
        <v>3.1E-2</v>
      </c>
      <c r="AK337" s="5">
        <v>5.71</v>
      </c>
      <c r="AL337" s="5"/>
      <c r="AM337" s="5"/>
      <c r="AN337" s="5"/>
    </row>
    <row r="338" spans="1:40" x14ac:dyDescent="0.25">
      <c r="A338" s="3">
        <v>334</v>
      </c>
      <c r="B338" s="4">
        <v>24</v>
      </c>
      <c r="C338" s="4">
        <v>13.4625</v>
      </c>
      <c r="D338" s="4">
        <v>-7.5925416666666683</v>
      </c>
      <c r="E338" s="4">
        <v>-4.1059999999999999</v>
      </c>
      <c r="F338" s="4">
        <v>-11.757999999999999</v>
      </c>
      <c r="G338" s="4">
        <v>96.266666666666652</v>
      </c>
      <c r="H338" s="4">
        <v>97.7</v>
      </c>
      <c r="I338" s="4">
        <v>93.9</v>
      </c>
      <c r="J338" s="4">
        <v>0</v>
      </c>
      <c r="K338" s="4">
        <v>0</v>
      </c>
      <c r="L338" s="4">
        <v>0</v>
      </c>
      <c r="M338" s="4">
        <v>0.19500000000000001</v>
      </c>
      <c r="N338" s="4">
        <v>0.24299999999999999</v>
      </c>
      <c r="O338" s="4">
        <v>0.496</v>
      </c>
      <c r="Q338">
        <f t="shared" si="111"/>
        <v>334</v>
      </c>
      <c r="R338">
        <f t="shared" si="100"/>
        <v>24</v>
      </c>
      <c r="S338">
        <f t="shared" si="101"/>
        <v>1.1599999999999999</v>
      </c>
      <c r="T338">
        <f t="shared" si="102"/>
        <v>-7.6</v>
      </c>
      <c r="U338">
        <f t="shared" si="103"/>
        <v>-4.0999999999999996</v>
      </c>
      <c r="V338">
        <f t="shared" si="104"/>
        <v>-11.8</v>
      </c>
      <c r="W338">
        <f t="shared" si="105"/>
        <v>96.3</v>
      </c>
      <c r="X338">
        <f t="shared" si="106"/>
        <v>97.7</v>
      </c>
      <c r="Y338">
        <f t="shared" si="107"/>
        <v>93.9</v>
      </c>
      <c r="Z338">
        <f t="shared" si="108"/>
        <v>0</v>
      </c>
      <c r="AA338">
        <f t="shared" si="109"/>
        <v>0</v>
      </c>
      <c r="AB338">
        <f t="shared" si="110"/>
        <v>0</v>
      </c>
      <c r="AC338">
        <f t="shared" si="112"/>
        <v>0.19500000000000001</v>
      </c>
      <c r="AD338">
        <f t="shared" si="113"/>
        <v>0.24299999999999999</v>
      </c>
      <c r="AE338">
        <f t="shared" si="116"/>
        <v>0.496</v>
      </c>
      <c r="AF338" s="19">
        <f t="shared" si="99"/>
        <v>2.2999999999999998</v>
      </c>
      <c r="AG338" s="18">
        <f t="shared" si="117"/>
        <v>2.2999999999999998</v>
      </c>
      <c r="AH338" s="14">
        <f t="shared" si="114"/>
        <v>0.42299999999999999</v>
      </c>
      <c r="AI338" s="14">
        <f t="shared" si="115"/>
        <v>2.7E-2</v>
      </c>
      <c r="AK338" s="5">
        <v>5.64</v>
      </c>
      <c r="AL338" s="5"/>
      <c r="AM338" s="5"/>
      <c r="AN338" s="5"/>
    </row>
    <row r="339" spans="1:40" x14ac:dyDescent="0.25">
      <c r="A339" s="3">
        <v>335</v>
      </c>
      <c r="B339" s="4">
        <v>24</v>
      </c>
      <c r="C339" s="4">
        <v>10.570833333333333</v>
      </c>
      <c r="D339" s="4">
        <v>-5.1090416666666671</v>
      </c>
      <c r="E339" s="4">
        <v>-2.742</v>
      </c>
      <c r="F339" s="4">
        <v>-6.7060000000000004</v>
      </c>
      <c r="G339" s="4">
        <v>97.916666666666643</v>
      </c>
      <c r="H339" s="4">
        <v>98.6</v>
      </c>
      <c r="I339" s="4">
        <v>97.2</v>
      </c>
      <c r="J339" s="4">
        <v>0</v>
      </c>
      <c r="K339" s="4">
        <v>0</v>
      </c>
      <c r="L339" s="4">
        <v>0</v>
      </c>
      <c r="M339" s="4">
        <v>0.19400000000000001</v>
      </c>
      <c r="N339" s="4">
        <v>0.24199999999999999</v>
      </c>
      <c r="O339" s="4">
        <v>0.50800000000000001</v>
      </c>
      <c r="Q339">
        <f t="shared" si="111"/>
        <v>335</v>
      </c>
      <c r="R339">
        <f t="shared" si="100"/>
        <v>24</v>
      </c>
      <c r="S339">
        <f t="shared" si="101"/>
        <v>0.91</v>
      </c>
      <c r="T339">
        <f t="shared" si="102"/>
        <v>-5.0999999999999996</v>
      </c>
      <c r="U339">
        <f t="shared" si="103"/>
        <v>-2.7</v>
      </c>
      <c r="V339">
        <f t="shared" si="104"/>
        <v>-6.7</v>
      </c>
      <c r="W339">
        <f t="shared" si="105"/>
        <v>97.9</v>
      </c>
      <c r="X339">
        <f t="shared" si="106"/>
        <v>98.6</v>
      </c>
      <c r="Y339">
        <f t="shared" si="107"/>
        <v>97.2</v>
      </c>
      <c r="Z339">
        <f t="shared" si="108"/>
        <v>0</v>
      </c>
      <c r="AA339">
        <f t="shared" si="109"/>
        <v>0</v>
      </c>
      <c r="AB339">
        <f t="shared" si="110"/>
        <v>0</v>
      </c>
      <c r="AC339">
        <f t="shared" si="112"/>
        <v>0.19400000000000001</v>
      </c>
      <c r="AD339">
        <f t="shared" si="113"/>
        <v>0.24199999999999999</v>
      </c>
      <c r="AE339">
        <f t="shared" si="116"/>
        <v>0.50800000000000001</v>
      </c>
      <c r="AF339" s="19">
        <f t="shared" si="99"/>
        <v>1.6</v>
      </c>
      <c r="AG339" s="18">
        <f t="shared" si="117"/>
        <v>1.6</v>
      </c>
      <c r="AH339" s="14">
        <f t="shared" si="114"/>
        <v>0.48599999999999999</v>
      </c>
      <c r="AI339" s="14">
        <f t="shared" si="115"/>
        <v>1.4E-2</v>
      </c>
      <c r="AK339" s="5">
        <v>5.57</v>
      </c>
      <c r="AL339" s="5"/>
      <c r="AM339" s="5"/>
      <c r="AN339" s="5"/>
    </row>
    <row r="340" spans="1:40" x14ac:dyDescent="0.25">
      <c r="A340" s="3">
        <v>336</v>
      </c>
      <c r="B340" s="4">
        <v>24</v>
      </c>
      <c r="C340" s="4">
        <v>21.770833333333332</v>
      </c>
      <c r="D340" s="4">
        <v>-4.0214583333333342</v>
      </c>
      <c r="E340" s="4">
        <v>2.37</v>
      </c>
      <c r="F340" s="4">
        <v>-7.8360000000000003</v>
      </c>
      <c r="G340" s="4">
        <v>98.1875</v>
      </c>
      <c r="H340" s="4">
        <v>99.8</v>
      </c>
      <c r="I340" s="4">
        <v>96.5</v>
      </c>
      <c r="J340" s="4">
        <v>0.2</v>
      </c>
      <c r="K340" s="4">
        <v>0</v>
      </c>
      <c r="L340" s="4">
        <v>0</v>
      </c>
      <c r="M340" s="4">
        <v>0.19500000000000001</v>
      </c>
      <c r="N340" s="4">
        <v>0.24199999999999999</v>
      </c>
      <c r="O340" s="4">
        <v>0.495</v>
      </c>
      <c r="Q340">
        <f t="shared" si="111"/>
        <v>336</v>
      </c>
      <c r="R340">
        <f t="shared" si="100"/>
        <v>24</v>
      </c>
      <c r="S340">
        <f t="shared" si="101"/>
        <v>1.88</v>
      </c>
      <c r="T340">
        <f t="shared" si="102"/>
        <v>-4</v>
      </c>
      <c r="U340">
        <f t="shared" si="103"/>
        <v>2.4</v>
      </c>
      <c r="V340">
        <f t="shared" si="104"/>
        <v>-7.8</v>
      </c>
      <c r="W340">
        <f t="shared" si="105"/>
        <v>98.2</v>
      </c>
      <c r="X340">
        <f t="shared" si="106"/>
        <v>99.8</v>
      </c>
      <c r="Y340">
        <f t="shared" si="107"/>
        <v>96.5</v>
      </c>
      <c r="Z340">
        <f t="shared" si="108"/>
        <v>0.2</v>
      </c>
      <c r="AA340">
        <f t="shared" si="109"/>
        <v>0</v>
      </c>
      <c r="AB340">
        <f t="shared" si="110"/>
        <v>0</v>
      </c>
      <c r="AC340">
        <f t="shared" si="112"/>
        <v>0.19500000000000001</v>
      </c>
      <c r="AD340">
        <f t="shared" si="113"/>
        <v>0.24199999999999999</v>
      </c>
      <c r="AE340">
        <f t="shared" si="116"/>
        <v>0.495</v>
      </c>
      <c r="AF340" s="19">
        <f t="shared" si="99"/>
        <v>0</v>
      </c>
      <c r="AG340" s="18">
        <f t="shared" si="117"/>
        <v>0</v>
      </c>
      <c r="AH340" s="14">
        <f t="shared" si="114"/>
        <v>0.7</v>
      </c>
      <c r="AI340" s="14">
        <f t="shared" si="115"/>
        <v>2.5000000000000001E-2</v>
      </c>
      <c r="AK340" s="5">
        <v>5.51</v>
      </c>
      <c r="AL340" s="5"/>
      <c r="AM340" s="5"/>
      <c r="AN340" s="5"/>
    </row>
    <row r="341" spans="1:40" x14ac:dyDescent="0.25">
      <c r="A341" s="3">
        <v>337</v>
      </c>
      <c r="B341" s="4">
        <v>24</v>
      </c>
      <c r="C341" s="4">
        <v>69.82083333333334</v>
      </c>
      <c r="D341" s="4">
        <v>-3.0292500000000007</v>
      </c>
      <c r="E341" s="4">
        <v>5.2050000000000001</v>
      </c>
      <c r="F341" s="4">
        <v>-7.2190000000000003</v>
      </c>
      <c r="G341" s="4">
        <v>96.595833333333317</v>
      </c>
      <c r="H341" s="4">
        <v>100</v>
      </c>
      <c r="I341" s="4">
        <v>88</v>
      </c>
      <c r="J341" s="4">
        <v>8.6020000000000003</v>
      </c>
      <c r="K341" s="4">
        <v>0</v>
      </c>
      <c r="L341" s="4">
        <v>1.0069999999999999</v>
      </c>
      <c r="M341" s="4">
        <v>0.19500000000000001</v>
      </c>
      <c r="N341" s="4">
        <v>0.24199999999999999</v>
      </c>
      <c r="O341" s="4">
        <v>0.46899999999999997</v>
      </c>
      <c r="Q341">
        <f t="shared" si="111"/>
        <v>337</v>
      </c>
      <c r="R341">
        <f t="shared" si="100"/>
        <v>24</v>
      </c>
      <c r="S341">
        <f t="shared" si="101"/>
        <v>6.03</v>
      </c>
      <c r="T341">
        <f t="shared" si="102"/>
        <v>-3</v>
      </c>
      <c r="U341">
        <f t="shared" si="103"/>
        <v>5.2</v>
      </c>
      <c r="V341">
        <f t="shared" si="104"/>
        <v>-7.2</v>
      </c>
      <c r="W341">
        <f t="shared" si="105"/>
        <v>96.6</v>
      </c>
      <c r="X341">
        <f t="shared" si="106"/>
        <v>100</v>
      </c>
      <c r="Y341">
        <f t="shared" si="107"/>
        <v>88</v>
      </c>
      <c r="Z341">
        <f t="shared" si="108"/>
        <v>8.6</v>
      </c>
      <c r="AA341">
        <f t="shared" si="109"/>
        <v>0</v>
      </c>
      <c r="AB341">
        <f t="shared" si="110"/>
        <v>1.01</v>
      </c>
      <c r="AC341">
        <f t="shared" si="112"/>
        <v>0.19500000000000001</v>
      </c>
      <c r="AD341">
        <f t="shared" si="113"/>
        <v>0.24199999999999999</v>
      </c>
      <c r="AE341">
        <f t="shared" si="116"/>
        <v>0.46899999999999997</v>
      </c>
      <c r="AF341" s="19">
        <f t="shared" si="99"/>
        <v>0</v>
      </c>
      <c r="AG341" s="18">
        <f t="shared" si="117"/>
        <v>0</v>
      </c>
      <c r="AH341" s="14">
        <f t="shared" si="114"/>
        <v>0.77800000000000002</v>
      </c>
      <c r="AI341" s="14">
        <f t="shared" si="115"/>
        <v>0.106</v>
      </c>
      <c r="AK341" s="5">
        <v>5.45</v>
      </c>
      <c r="AL341" s="5"/>
      <c r="AM341" s="5"/>
      <c r="AN341" s="5"/>
    </row>
    <row r="342" spans="1:40" x14ac:dyDescent="0.25">
      <c r="A342" s="3">
        <v>338</v>
      </c>
      <c r="B342" s="4">
        <v>24</v>
      </c>
      <c r="C342" s="4">
        <v>66.691666666666677</v>
      </c>
      <c r="D342" s="4">
        <v>0.30479166666666668</v>
      </c>
      <c r="E342" s="4">
        <v>9.3119999999999994</v>
      </c>
      <c r="F342" s="4">
        <v>-4.4080000000000004</v>
      </c>
      <c r="G342" s="4">
        <v>84.78749999999998</v>
      </c>
      <c r="H342" s="4">
        <v>96.8</v>
      </c>
      <c r="I342" s="4">
        <v>61.4</v>
      </c>
      <c r="J342" s="4">
        <v>4.4010000000000007</v>
      </c>
      <c r="K342" s="4">
        <v>0.27258333333333334</v>
      </c>
      <c r="L342" s="4">
        <v>5.0330000000000004</v>
      </c>
      <c r="M342" s="4">
        <v>0.19600000000000001</v>
      </c>
      <c r="N342" s="4">
        <v>0.24299999999999999</v>
      </c>
      <c r="O342" s="4">
        <v>0.46300000000000002</v>
      </c>
      <c r="Q342">
        <f t="shared" si="111"/>
        <v>338</v>
      </c>
      <c r="R342">
        <f t="shared" si="100"/>
        <v>24</v>
      </c>
      <c r="S342">
        <f t="shared" si="101"/>
        <v>5.76</v>
      </c>
      <c r="T342">
        <f t="shared" si="102"/>
        <v>0.3</v>
      </c>
      <c r="U342">
        <f t="shared" si="103"/>
        <v>9.3000000000000007</v>
      </c>
      <c r="V342">
        <f t="shared" si="104"/>
        <v>-4.4000000000000004</v>
      </c>
      <c r="W342">
        <f t="shared" si="105"/>
        <v>84.8</v>
      </c>
      <c r="X342">
        <f t="shared" si="106"/>
        <v>96.8</v>
      </c>
      <c r="Y342">
        <f t="shared" si="107"/>
        <v>61.4</v>
      </c>
      <c r="Z342">
        <f t="shared" si="108"/>
        <v>4.4000000000000004</v>
      </c>
      <c r="AA342">
        <f t="shared" si="109"/>
        <v>0.27</v>
      </c>
      <c r="AB342">
        <f t="shared" si="110"/>
        <v>5.03</v>
      </c>
      <c r="AC342">
        <f t="shared" si="112"/>
        <v>0.19600000000000001</v>
      </c>
      <c r="AD342">
        <f t="shared" si="113"/>
        <v>0.24299999999999999</v>
      </c>
      <c r="AE342">
        <f t="shared" si="116"/>
        <v>0.46300000000000002</v>
      </c>
      <c r="AF342" s="19">
        <f t="shared" si="99"/>
        <v>0</v>
      </c>
      <c r="AG342" s="18">
        <f t="shared" si="117"/>
        <v>0</v>
      </c>
      <c r="AH342" s="14">
        <f t="shared" si="114"/>
        <v>0.71899999999999997</v>
      </c>
      <c r="AI342" s="14">
        <f t="shared" si="115"/>
        <v>0.45200000000000001</v>
      </c>
      <c r="AK342" s="5">
        <v>5.39</v>
      </c>
      <c r="AL342" s="5"/>
      <c r="AM342" s="5"/>
      <c r="AN342" s="5"/>
    </row>
    <row r="343" spans="1:40" x14ac:dyDescent="0.25">
      <c r="A343" s="3">
        <v>339</v>
      </c>
      <c r="B343" s="4">
        <v>24</v>
      </c>
      <c r="C343" s="4">
        <v>72.683333333333337</v>
      </c>
      <c r="D343" s="4">
        <v>1.8528333333333336</v>
      </c>
      <c r="E343" s="4">
        <v>8.9649999999999999</v>
      </c>
      <c r="F343" s="4">
        <v>-1.327</v>
      </c>
      <c r="G343" s="4">
        <v>87.391666666666666</v>
      </c>
      <c r="H343" s="4">
        <v>97.1</v>
      </c>
      <c r="I343" s="4">
        <v>58.6</v>
      </c>
      <c r="J343" s="4">
        <v>0.4</v>
      </c>
      <c r="K343" s="4">
        <v>0.44041666666666662</v>
      </c>
      <c r="L343" s="4">
        <v>3.5230000000000001</v>
      </c>
      <c r="M343" s="4">
        <v>0.19600000000000001</v>
      </c>
      <c r="N343" s="4">
        <v>0.24399999999999999</v>
      </c>
      <c r="O343" s="4">
        <v>0.44900000000000001</v>
      </c>
      <c r="Q343">
        <f t="shared" si="111"/>
        <v>339</v>
      </c>
      <c r="R343">
        <f t="shared" si="100"/>
        <v>24</v>
      </c>
      <c r="S343">
        <f t="shared" si="101"/>
        <v>6.28</v>
      </c>
      <c r="T343">
        <f t="shared" si="102"/>
        <v>1.9</v>
      </c>
      <c r="U343">
        <f t="shared" si="103"/>
        <v>9</v>
      </c>
      <c r="V343">
        <f t="shared" si="104"/>
        <v>-1.3</v>
      </c>
      <c r="W343">
        <f t="shared" si="105"/>
        <v>87.4</v>
      </c>
      <c r="X343">
        <f t="shared" si="106"/>
        <v>97.1</v>
      </c>
      <c r="Y343">
        <f t="shared" si="107"/>
        <v>58.6</v>
      </c>
      <c r="Z343">
        <f t="shared" si="108"/>
        <v>0.4</v>
      </c>
      <c r="AA343">
        <f t="shared" si="109"/>
        <v>0.44</v>
      </c>
      <c r="AB343">
        <f t="shared" si="110"/>
        <v>3.52</v>
      </c>
      <c r="AC343">
        <f t="shared" si="112"/>
        <v>0.19600000000000001</v>
      </c>
      <c r="AD343">
        <f t="shared" si="113"/>
        <v>0.24399999999999999</v>
      </c>
      <c r="AE343">
        <f t="shared" si="116"/>
        <v>0.44900000000000001</v>
      </c>
      <c r="AF343" s="19">
        <f t="shared" si="99"/>
        <v>0</v>
      </c>
      <c r="AG343" s="18">
        <f t="shared" si="117"/>
        <v>0</v>
      </c>
      <c r="AH343" s="14">
        <f t="shared" si="114"/>
        <v>0.67300000000000004</v>
      </c>
      <c r="AI343" s="14">
        <f t="shared" si="115"/>
        <v>0.47499999999999998</v>
      </c>
      <c r="AK343" s="5">
        <v>5.34</v>
      </c>
      <c r="AL343" s="5"/>
      <c r="AM343" s="5"/>
      <c r="AN343" s="5"/>
    </row>
    <row r="344" spans="1:40" x14ac:dyDescent="0.25">
      <c r="A344" s="3">
        <v>340</v>
      </c>
      <c r="B344" s="4">
        <v>24</v>
      </c>
      <c r="C344" s="4">
        <v>61.162499999999987</v>
      </c>
      <c r="D344" s="4">
        <v>1.5691666666666662</v>
      </c>
      <c r="E344" s="4">
        <v>8.27</v>
      </c>
      <c r="F344" s="4">
        <v>-1.67</v>
      </c>
      <c r="G344" s="4">
        <v>80.545833333333334</v>
      </c>
      <c r="H344" s="4">
        <v>97.9</v>
      </c>
      <c r="I344" s="4">
        <v>51.1</v>
      </c>
      <c r="J344" s="4">
        <v>0.2</v>
      </c>
      <c r="K344" s="4">
        <v>0.29354166666666665</v>
      </c>
      <c r="L344" s="4">
        <v>5.5359999999999996</v>
      </c>
      <c r="M344" s="4">
        <v>0.19800000000000001</v>
      </c>
      <c r="N344" s="4">
        <v>0.245</v>
      </c>
      <c r="O344" s="4">
        <v>0.44600000000000001</v>
      </c>
      <c r="Q344">
        <f t="shared" si="111"/>
        <v>340</v>
      </c>
      <c r="R344">
        <f t="shared" si="100"/>
        <v>24</v>
      </c>
      <c r="S344">
        <f t="shared" si="101"/>
        <v>5.28</v>
      </c>
      <c r="T344">
        <f t="shared" si="102"/>
        <v>1.6</v>
      </c>
      <c r="U344">
        <f t="shared" si="103"/>
        <v>8.3000000000000007</v>
      </c>
      <c r="V344">
        <f t="shared" si="104"/>
        <v>-1.7</v>
      </c>
      <c r="W344">
        <f t="shared" si="105"/>
        <v>80.5</v>
      </c>
      <c r="X344">
        <f t="shared" si="106"/>
        <v>97.9</v>
      </c>
      <c r="Y344">
        <f t="shared" si="107"/>
        <v>51.1</v>
      </c>
      <c r="Z344">
        <f t="shared" si="108"/>
        <v>0.2</v>
      </c>
      <c r="AA344">
        <f t="shared" si="109"/>
        <v>0.28999999999999998</v>
      </c>
      <c r="AB344">
        <f t="shared" si="110"/>
        <v>5.54</v>
      </c>
      <c r="AC344">
        <f t="shared" si="112"/>
        <v>0.19800000000000001</v>
      </c>
      <c r="AD344">
        <f t="shared" si="113"/>
        <v>0.245</v>
      </c>
      <c r="AE344">
        <f t="shared" si="116"/>
        <v>0.44600000000000001</v>
      </c>
      <c r="AF344" s="19">
        <f t="shared" si="99"/>
        <v>0</v>
      </c>
      <c r="AG344" s="18">
        <f t="shared" si="117"/>
        <v>0</v>
      </c>
      <c r="AH344" s="14">
        <f t="shared" si="114"/>
        <v>0.55900000000000005</v>
      </c>
      <c r="AI344" s="14">
        <f t="shared" si="115"/>
        <v>0.53500000000000003</v>
      </c>
      <c r="AK344" s="5">
        <v>5.29</v>
      </c>
      <c r="AL344" s="5"/>
      <c r="AM344" s="5"/>
      <c r="AN344" s="5"/>
    </row>
    <row r="345" spans="1:40" x14ac:dyDescent="0.25">
      <c r="A345" s="3">
        <v>341</v>
      </c>
      <c r="B345" s="4">
        <v>24</v>
      </c>
      <c r="C345" s="4">
        <v>19.350000000000005</v>
      </c>
      <c r="D345" s="4">
        <v>-1.1958333333333333</v>
      </c>
      <c r="E345" s="4">
        <v>3.4329999999999998</v>
      </c>
      <c r="F345" s="4">
        <v>-8.4969999999999999</v>
      </c>
      <c r="G345" s="4">
        <v>84.020833333333329</v>
      </c>
      <c r="H345" s="4">
        <v>91.3</v>
      </c>
      <c r="I345" s="4">
        <v>63.6</v>
      </c>
      <c r="J345" s="4">
        <v>0</v>
      </c>
      <c r="K345" s="4">
        <v>0.94366666666666665</v>
      </c>
      <c r="L345" s="4">
        <v>12.582000000000001</v>
      </c>
      <c r="M345" s="4">
        <v>0.19700000000000001</v>
      </c>
      <c r="N345" s="4">
        <v>0.245</v>
      </c>
      <c r="O345" s="4">
        <v>0.41699999999999998</v>
      </c>
      <c r="Q345">
        <f t="shared" si="111"/>
        <v>341</v>
      </c>
      <c r="R345">
        <f t="shared" si="100"/>
        <v>24</v>
      </c>
      <c r="S345">
        <f t="shared" si="101"/>
        <v>1.67</v>
      </c>
      <c r="T345">
        <f t="shared" si="102"/>
        <v>-1.2</v>
      </c>
      <c r="U345">
        <f t="shared" si="103"/>
        <v>3.4</v>
      </c>
      <c r="V345">
        <f t="shared" si="104"/>
        <v>-8.5</v>
      </c>
      <c r="W345">
        <f t="shared" si="105"/>
        <v>84</v>
      </c>
      <c r="X345">
        <f t="shared" si="106"/>
        <v>91.3</v>
      </c>
      <c r="Y345">
        <f t="shared" si="107"/>
        <v>63.6</v>
      </c>
      <c r="Z345">
        <f t="shared" si="108"/>
        <v>0</v>
      </c>
      <c r="AA345">
        <f t="shared" si="109"/>
        <v>0.94</v>
      </c>
      <c r="AB345">
        <f t="shared" si="110"/>
        <v>12.58</v>
      </c>
      <c r="AC345">
        <f t="shared" si="112"/>
        <v>0.19700000000000001</v>
      </c>
      <c r="AD345">
        <f t="shared" si="113"/>
        <v>0.245</v>
      </c>
      <c r="AE345">
        <f t="shared" si="116"/>
        <v>0.41699999999999998</v>
      </c>
      <c r="AF345" s="19">
        <f t="shared" si="99"/>
        <v>0</v>
      </c>
      <c r="AG345" s="18">
        <f t="shared" si="117"/>
        <v>0</v>
      </c>
      <c r="AH345" s="14">
        <f t="shared" si="114"/>
        <v>0.496</v>
      </c>
      <c r="AI345" s="14">
        <f t="shared" si="115"/>
        <v>0.28399999999999997</v>
      </c>
      <c r="AK345" s="5">
        <v>5.24</v>
      </c>
      <c r="AL345" s="5"/>
      <c r="AM345" s="5"/>
      <c r="AN345" s="5"/>
    </row>
    <row r="346" spans="1:40" x14ac:dyDescent="0.25">
      <c r="A346" s="3">
        <v>342</v>
      </c>
      <c r="B346" s="4">
        <v>24</v>
      </c>
      <c r="C346" s="4">
        <v>19.404166666666665</v>
      </c>
      <c r="D346" s="4">
        <v>-2.5445833333333332</v>
      </c>
      <c r="E346" s="4">
        <v>0.93400000000000005</v>
      </c>
      <c r="F346" s="4">
        <v>-5.5110000000000001</v>
      </c>
      <c r="G346" s="4">
        <v>91.441666666666663</v>
      </c>
      <c r="H346" s="4">
        <v>97.6</v>
      </c>
      <c r="I346" s="4">
        <v>84.4</v>
      </c>
      <c r="J346" s="4">
        <v>0</v>
      </c>
      <c r="K346" s="4">
        <v>1.7196666666666669</v>
      </c>
      <c r="L346" s="4">
        <v>12.582000000000001</v>
      </c>
      <c r="M346" s="4">
        <v>0.19700000000000001</v>
      </c>
      <c r="N346" s="4">
        <v>0.245</v>
      </c>
      <c r="O346" s="4">
        <v>0.439</v>
      </c>
      <c r="Q346">
        <f t="shared" si="111"/>
        <v>342</v>
      </c>
      <c r="R346">
        <f t="shared" si="100"/>
        <v>24</v>
      </c>
      <c r="S346">
        <f t="shared" si="101"/>
        <v>1.68</v>
      </c>
      <c r="T346">
        <f t="shared" si="102"/>
        <v>-2.5</v>
      </c>
      <c r="U346">
        <f t="shared" si="103"/>
        <v>0.9</v>
      </c>
      <c r="V346">
        <f t="shared" si="104"/>
        <v>-5.5</v>
      </c>
      <c r="W346">
        <f t="shared" si="105"/>
        <v>91.4</v>
      </c>
      <c r="X346">
        <f t="shared" si="106"/>
        <v>97.6</v>
      </c>
      <c r="Y346">
        <f t="shared" si="107"/>
        <v>84.4</v>
      </c>
      <c r="Z346">
        <f t="shared" si="108"/>
        <v>0</v>
      </c>
      <c r="AA346">
        <f t="shared" si="109"/>
        <v>1.72</v>
      </c>
      <c r="AB346">
        <f t="shared" si="110"/>
        <v>12.58</v>
      </c>
      <c r="AC346">
        <f t="shared" si="112"/>
        <v>0.19700000000000001</v>
      </c>
      <c r="AD346">
        <f t="shared" si="113"/>
        <v>0.245</v>
      </c>
      <c r="AE346">
        <f t="shared" si="116"/>
        <v>0.439</v>
      </c>
      <c r="AF346" s="19">
        <f t="shared" si="99"/>
        <v>2.9</v>
      </c>
      <c r="AG346" s="18">
        <f t="shared" si="117"/>
        <v>2.9</v>
      </c>
      <c r="AH346" s="14">
        <f t="shared" si="114"/>
        <v>0.55000000000000004</v>
      </c>
      <c r="AI346" s="14">
        <f t="shared" si="115"/>
        <v>0.10199999999999999</v>
      </c>
      <c r="AK346" s="5">
        <v>5.19</v>
      </c>
      <c r="AL346" s="5"/>
      <c r="AM346" s="5"/>
      <c r="AN346" s="5"/>
    </row>
    <row r="347" spans="1:40" x14ac:dyDescent="0.25">
      <c r="A347" s="3">
        <v>343</v>
      </c>
      <c r="B347" s="4">
        <v>24</v>
      </c>
      <c r="C347" s="4">
        <v>18.258333333333329</v>
      </c>
      <c r="D347" s="4">
        <v>-5.3314999999999984</v>
      </c>
      <c r="E347" s="4">
        <v>-4.3780000000000001</v>
      </c>
      <c r="F347" s="4">
        <v>-6.2309999999999999</v>
      </c>
      <c r="G347" s="4">
        <v>93.283333333333346</v>
      </c>
      <c r="H347" s="4">
        <v>96.7</v>
      </c>
      <c r="I347" s="4">
        <v>83.8</v>
      </c>
      <c r="J347" s="4">
        <v>0</v>
      </c>
      <c r="K347" s="4">
        <v>0.65</v>
      </c>
      <c r="L347" s="4">
        <v>6.5430000000000001</v>
      </c>
      <c r="M347" s="4">
        <v>0.19800000000000001</v>
      </c>
      <c r="N347" s="4">
        <v>0.245</v>
      </c>
      <c r="O347" s="4">
        <v>0.46500000000000002</v>
      </c>
      <c r="Q347">
        <f t="shared" si="111"/>
        <v>343</v>
      </c>
      <c r="R347">
        <f t="shared" si="100"/>
        <v>24</v>
      </c>
      <c r="S347">
        <f t="shared" si="101"/>
        <v>1.58</v>
      </c>
      <c r="T347">
        <f t="shared" si="102"/>
        <v>-5.3</v>
      </c>
      <c r="U347">
        <f t="shared" si="103"/>
        <v>-4.4000000000000004</v>
      </c>
      <c r="V347">
        <f t="shared" si="104"/>
        <v>-6.2</v>
      </c>
      <c r="W347">
        <f t="shared" si="105"/>
        <v>93.3</v>
      </c>
      <c r="X347">
        <f t="shared" si="106"/>
        <v>96.7</v>
      </c>
      <c r="Y347">
        <f t="shared" si="107"/>
        <v>83.8</v>
      </c>
      <c r="Z347">
        <f t="shared" si="108"/>
        <v>0</v>
      </c>
      <c r="AA347">
        <f t="shared" si="109"/>
        <v>0.65</v>
      </c>
      <c r="AB347">
        <f t="shared" si="110"/>
        <v>6.54</v>
      </c>
      <c r="AC347">
        <f t="shared" si="112"/>
        <v>0.19800000000000001</v>
      </c>
      <c r="AD347">
        <f t="shared" si="113"/>
        <v>0.245</v>
      </c>
      <c r="AE347">
        <f t="shared" si="116"/>
        <v>0.46500000000000002</v>
      </c>
      <c r="AF347" s="19">
        <f t="shared" si="99"/>
        <v>3.4</v>
      </c>
      <c r="AG347" s="18">
        <f t="shared" si="117"/>
        <v>3.4</v>
      </c>
      <c r="AH347" s="14">
        <f t="shared" si="114"/>
        <v>0.36899999999999999</v>
      </c>
      <c r="AI347" s="14">
        <f t="shared" si="115"/>
        <v>7.0999999999999994E-2</v>
      </c>
      <c r="AK347" s="5">
        <v>5.15</v>
      </c>
      <c r="AL347" s="5"/>
      <c r="AM347" s="5"/>
      <c r="AN347" s="5"/>
    </row>
    <row r="348" spans="1:40" x14ac:dyDescent="0.25">
      <c r="A348" s="3">
        <v>344</v>
      </c>
      <c r="B348" s="4">
        <v>24</v>
      </c>
      <c r="C348" s="4">
        <v>67.475000000000009</v>
      </c>
      <c r="D348" s="4">
        <v>-5.7880833333333337</v>
      </c>
      <c r="E348" s="4">
        <v>-0.22700000000000001</v>
      </c>
      <c r="F348" s="4">
        <v>-8.6969999999999992</v>
      </c>
      <c r="G348" s="4">
        <v>86.641666666666652</v>
      </c>
      <c r="H348" s="4">
        <v>96.1</v>
      </c>
      <c r="I348" s="4">
        <v>66</v>
      </c>
      <c r="J348" s="4">
        <v>3.8010000000000002</v>
      </c>
      <c r="K348" s="4">
        <v>0.58708333333333329</v>
      </c>
      <c r="L348" s="4">
        <v>5.5359999999999996</v>
      </c>
      <c r="M348" s="4">
        <v>0.19700000000000001</v>
      </c>
      <c r="N348" s="4">
        <v>0.245</v>
      </c>
      <c r="O348" s="4">
        <v>0.46</v>
      </c>
      <c r="Q348">
        <f t="shared" si="111"/>
        <v>344</v>
      </c>
      <c r="R348">
        <f t="shared" si="100"/>
        <v>24</v>
      </c>
      <c r="S348">
        <f t="shared" si="101"/>
        <v>5.83</v>
      </c>
      <c r="T348">
        <f t="shared" si="102"/>
        <v>-5.8</v>
      </c>
      <c r="U348">
        <f t="shared" si="103"/>
        <v>-0.2</v>
      </c>
      <c r="V348">
        <f t="shared" si="104"/>
        <v>-8.6999999999999993</v>
      </c>
      <c r="W348">
        <f t="shared" si="105"/>
        <v>86.6</v>
      </c>
      <c r="X348">
        <f t="shared" si="106"/>
        <v>96.1</v>
      </c>
      <c r="Y348">
        <f t="shared" si="107"/>
        <v>66</v>
      </c>
      <c r="Z348">
        <f t="shared" si="108"/>
        <v>3.8</v>
      </c>
      <c r="AA348">
        <f t="shared" si="109"/>
        <v>0.59</v>
      </c>
      <c r="AB348">
        <f t="shared" si="110"/>
        <v>5.54</v>
      </c>
      <c r="AC348">
        <f t="shared" si="112"/>
        <v>0.19700000000000001</v>
      </c>
      <c r="AD348">
        <f t="shared" si="113"/>
        <v>0.245</v>
      </c>
      <c r="AE348">
        <f t="shared" si="116"/>
        <v>0.46</v>
      </c>
      <c r="AF348" s="19">
        <f t="shared" si="99"/>
        <v>0</v>
      </c>
      <c r="AG348" s="18">
        <f t="shared" si="117"/>
        <v>0</v>
      </c>
      <c r="AH348" s="14">
        <f t="shared" si="114"/>
        <v>0.39700000000000002</v>
      </c>
      <c r="AI348" s="14">
        <f t="shared" si="115"/>
        <v>0.20499999999999999</v>
      </c>
      <c r="AK348" s="5">
        <v>5.12</v>
      </c>
      <c r="AL348" s="5"/>
      <c r="AM348" s="5"/>
      <c r="AN348" s="5"/>
    </row>
    <row r="349" spans="1:40" x14ac:dyDescent="0.25">
      <c r="A349" s="3">
        <v>345</v>
      </c>
      <c r="B349" s="4">
        <v>24</v>
      </c>
      <c r="C349" s="4">
        <v>50.649999999999984</v>
      </c>
      <c r="D349" s="4">
        <v>-3.6365416666666661</v>
      </c>
      <c r="E349" s="4">
        <v>0.96199999999999997</v>
      </c>
      <c r="F349" s="4">
        <v>-8.8640000000000008</v>
      </c>
      <c r="G349" s="4">
        <v>59.39166666666668</v>
      </c>
      <c r="H349" s="4">
        <v>83.1</v>
      </c>
      <c r="I349" s="4">
        <v>39</v>
      </c>
      <c r="J349" s="4">
        <v>0</v>
      </c>
      <c r="K349" s="4">
        <v>0.20966666666666667</v>
      </c>
      <c r="L349" s="4">
        <v>3.5230000000000001</v>
      </c>
      <c r="M349" s="4">
        <v>0.19700000000000001</v>
      </c>
      <c r="N349" s="4">
        <v>0.24399999999999999</v>
      </c>
      <c r="O349" s="4">
        <v>0.41199999999999998</v>
      </c>
      <c r="Q349">
        <f t="shared" si="111"/>
        <v>345</v>
      </c>
      <c r="R349">
        <f t="shared" si="100"/>
        <v>24</v>
      </c>
      <c r="S349">
        <f t="shared" si="101"/>
        <v>4.38</v>
      </c>
      <c r="T349">
        <f t="shared" si="102"/>
        <v>-3.6</v>
      </c>
      <c r="U349">
        <f t="shared" si="103"/>
        <v>1</v>
      </c>
      <c r="V349">
        <f t="shared" si="104"/>
        <v>-8.9</v>
      </c>
      <c r="W349">
        <f t="shared" si="105"/>
        <v>59.4</v>
      </c>
      <c r="X349">
        <f t="shared" si="106"/>
        <v>83.1</v>
      </c>
      <c r="Y349">
        <f t="shared" si="107"/>
        <v>39</v>
      </c>
      <c r="Z349">
        <f t="shared" si="108"/>
        <v>0</v>
      </c>
      <c r="AA349">
        <f t="shared" si="109"/>
        <v>0.21</v>
      </c>
      <c r="AB349">
        <f t="shared" si="110"/>
        <v>3.52</v>
      </c>
      <c r="AC349">
        <f t="shared" si="112"/>
        <v>0.19700000000000001</v>
      </c>
      <c r="AD349">
        <f t="shared" si="113"/>
        <v>0.24399999999999999</v>
      </c>
      <c r="AE349">
        <f t="shared" si="116"/>
        <v>0.41199999999999998</v>
      </c>
      <c r="AF349" s="19">
        <f t="shared" si="99"/>
        <v>0</v>
      </c>
      <c r="AG349" s="18">
        <f t="shared" si="117"/>
        <v>0</v>
      </c>
      <c r="AH349" s="14">
        <f t="shared" si="114"/>
        <v>0.25600000000000001</v>
      </c>
      <c r="AI349" s="14">
        <f t="shared" si="115"/>
        <v>0.4</v>
      </c>
      <c r="AK349" s="5">
        <v>5.08</v>
      </c>
      <c r="AL349" s="5"/>
      <c r="AM349" s="5"/>
      <c r="AN349" s="5"/>
    </row>
    <row r="350" spans="1:40" x14ac:dyDescent="0.25">
      <c r="A350" s="3">
        <v>346</v>
      </c>
      <c r="B350" s="4">
        <v>24</v>
      </c>
      <c r="C350" s="4">
        <v>17.545833333333334</v>
      </c>
      <c r="D350" s="4">
        <v>-2.6033750000000002</v>
      </c>
      <c r="E350" s="4">
        <v>0.63200000000000001</v>
      </c>
      <c r="F350" s="4">
        <v>-6.42</v>
      </c>
      <c r="G350" s="4">
        <v>73.458333333333329</v>
      </c>
      <c r="H350" s="4">
        <v>89.9</v>
      </c>
      <c r="I350" s="4">
        <v>56.7</v>
      </c>
      <c r="J350" s="4">
        <v>0.2</v>
      </c>
      <c r="K350" s="4">
        <v>1.0065833333333332</v>
      </c>
      <c r="L350" s="4">
        <v>7.5490000000000004</v>
      </c>
      <c r="M350" s="4">
        <v>0.19700000000000001</v>
      </c>
      <c r="N350" s="4">
        <v>0.24399999999999999</v>
      </c>
      <c r="O350" s="4">
        <v>0.46100000000000002</v>
      </c>
      <c r="Q350">
        <f t="shared" si="111"/>
        <v>346</v>
      </c>
      <c r="R350">
        <f t="shared" si="100"/>
        <v>24</v>
      </c>
      <c r="S350">
        <f t="shared" si="101"/>
        <v>1.52</v>
      </c>
      <c r="T350">
        <f t="shared" si="102"/>
        <v>-2.6</v>
      </c>
      <c r="U350">
        <f t="shared" si="103"/>
        <v>0.6</v>
      </c>
      <c r="V350">
        <f t="shared" si="104"/>
        <v>-6.4</v>
      </c>
      <c r="W350">
        <f t="shared" si="105"/>
        <v>73.5</v>
      </c>
      <c r="X350">
        <f t="shared" si="106"/>
        <v>89.9</v>
      </c>
      <c r="Y350">
        <f t="shared" si="107"/>
        <v>56.7</v>
      </c>
      <c r="Z350">
        <f t="shared" si="108"/>
        <v>0.2</v>
      </c>
      <c r="AA350">
        <f t="shared" si="109"/>
        <v>1.01</v>
      </c>
      <c r="AB350">
        <f t="shared" si="110"/>
        <v>7.55</v>
      </c>
      <c r="AC350">
        <f t="shared" si="112"/>
        <v>0.19700000000000001</v>
      </c>
      <c r="AD350">
        <f t="shared" si="113"/>
        <v>0.24399999999999999</v>
      </c>
      <c r="AE350">
        <f t="shared" si="116"/>
        <v>0.46100000000000002</v>
      </c>
      <c r="AF350" s="19">
        <f t="shared" si="99"/>
        <v>6.4</v>
      </c>
      <c r="AG350" s="18">
        <f t="shared" si="117"/>
        <v>6.4</v>
      </c>
      <c r="AH350" s="14">
        <f t="shared" si="114"/>
        <v>0.36199999999999999</v>
      </c>
      <c r="AI350" s="14">
        <f t="shared" si="115"/>
        <v>0.27600000000000002</v>
      </c>
      <c r="AK350" s="5">
        <v>5.05</v>
      </c>
      <c r="AL350" s="5"/>
      <c r="AM350" s="5"/>
      <c r="AN350" s="5"/>
    </row>
    <row r="351" spans="1:40" x14ac:dyDescent="0.25">
      <c r="A351" s="3">
        <v>347</v>
      </c>
      <c r="B351" s="4">
        <v>24</v>
      </c>
      <c r="C351" s="4">
        <v>42.133333333333333</v>
      </c>
      <c r="D351" s="4">
        <v>-5.1436249999999992</v>
      </c>
      <c r="E351" s="4">
        <v>-1.6990000000000001</v>
      </c>
      <c r="F351" s="4">
        <v>-7.64</v>
      </c>
      <c r="G351" s="4">
        <v>84.67916666666666</v>
      </c>
      <c r="H351" s="4">
        <v>95.6</v>
      </c>
      <c r="I351" s="4">
        <v>70</v>
      </c>
      <c r="J351" s="4">
        <v>0</v>
      </c>
      <c r="K351" s="4">
        <v>1.4889166666666667</v>
      </c>
      <c r="L351" s="4">
        <v>8.0519999999999996</v>
      </c>
      <c r="M351" s="4">
        <v>0.19700000000000001</v>
      </c>
      <c r="N351" s="4">
        <v>0.24399999999999999</v>
      </c>
      <c r="O351" s="4">
        <v>0.46899999999999997</v>
      </c>
      <c r="Q351">
        <f t="shared" si="111"/>
        <v>347</v>
      </c>
      <c r="R351">
        <f t="shared" si="100"/>
        <v>24</v>
      </c>
      <c r="S351">
        <f t="shared" si="101"/>
        <v>3.64</v>
      </c>
      <c r="T351">
        <f t="shared" si="102"/>
        <v>-5.0999999999999996</v>
      </c>
      <c r="U351">
        <f t="shared" si="103"/>
        <v>-1.7</v>
      </c>
      <c r="V351">
        <f t="shared" si="104"/>
        <v>-7.6</v>
      </c>
      <c r="W351">
        <f t="shared" si="105"/>
        <v>84.7</v>
      </c>
      <c r="X351">
        <f t="shared" si="106"/>
        <v>95.6</v>
      </c>
      <c r="Y351">
        <f t="shared" si="107"/>
        <v>70</v>
      </c>
      <c r="Z351">
        <f t="shared" si="108"/>
        <v>0</v>
      </c>
      <c r="AA351">
        <f t="shared" si="109"/>
        <v>1.49</v>
      </c>
      <c r="AB351">
        <f t="shared" si="110"/>
        <v>8.0500000000000007</v>
      </c>
      <c r="AC351">
        <f t="shared" si="112"/>
        <v>0.19700000000000001</v>
      </c>
      <c r="AD351">
        <f t="shared" si="113"/>
        <v>0.24399999999999999</v>
      </c>
      <c r="AE351">
        <f t="shared" si="116"/>
        <v>0.46899999999999997</v>
      </c>
      <c r="AF351" s="19">
        <f t="shared" si="99"/>
        <v>1</v>
      </c>
      <c r="AG351" s="18">
        <f t="shared" si="117"/>
        <v>1</v>
      </c>
      <c r="AH351" s="14">
        <f t="shared" si="114"/>
        <v>0.377</v>
      </c>
      <c r="AI351" s="14">
        <f t="shared" si="115"/>
        <v>0.16200000000000001</v>
      </c>
      <c r="AK351" s="5">
        <v>5.03</v>
      </c>
      <c r="AL351" s="5"/>
      <c r="AM351" s="5"/>
      <c r="AN351" s="5"/>
    </row>
    <row r="352" spans="1:40" x14ac:dyDescent="0.25">
      <c r="A352" s="3">
        <v>348</v>
      </c>
      <c r="B352" s="4">
        <v>24</v>
      </c>
      <c r="C352" s="4">
        <v>13.641666666666667</v>
      </c>
      <c r="D352" s="4">
        <v>-5.8005416666666676</v>
      </c>
      <c r="E352" s="4">
        <v>-3.7770000000000001</v>
      </c>
      <c r="F352" s="4">
        <v>-6.6740000000000004</v>
      </c>
      <c r="G352" s="4">
        <v>95.529166666666654</v>
      </c>
      <c r="H352" s="4">
        <v>96.3</v>
      </c>
      <c r="I352" s="4">
        <v>95</v>
      </c>
      <c r="J352" s="4">
        <v>0</v>
      </c>
      <c r="K352" s="4">
        <v>0.98566666666666691</v>
      </c>
      <c r="L352" s="4">
        <v>5.0330000000000004</v>
      </c>
      <c r="M352" s="4">
        <v>0.19600000000000001</v>
      </c>
      <c r="N352" s="4">
        <v>0.24399999999999999</v>
      </c>
      <c r="O352" s="4">
        <v>0.49</v>
      </c>
      <c r="Q352">
        <f t="shared" si="111"/>
        <v>348</v>
      </c>
      <c r="R352">
        <f t="shared" si="100"/>
        <v>24</v>
      </c>
      <c r="S352">
        <f t="shared" si="101"/>
        <v>1.18</v>
      </c>
      <c r="T352">
        <f t="shared" si="102"/>
        <v>-5.8</v>
      </c>
      <c r="U352">
        <f t="shared" si="103"/>
        <v>-3.8</v>
      </c>
      <c r="V352">
        <f t="shared" si="104"/>
        <v>-6.7</v>
      </c>
      <c r="W352">
        <f t="shared" si="105"/>
        <v>95.5</v>
      </c>
      <c r="X352">
        <f t="shared" si="106"/>
        <v>96.3</v>
      </c>
      <c r="Y352">
        <f t="shared" si="107"/>
        <v>95</v>
      </c>
      <c r="Z352">
        <f t="shared" si="108"/>
        <v>0</v>
      </c>
      <c r="AA352">
        <f t="shared" si="109"/>
        <v>0.99</v>
      </c>
      <c r="AB352">
        <f t="shared" si="110"/>
        <v>5.03</v>
      </c>
      <c r="AC352">
        <f t="shared" si="112"/>
        <v>0.19600000000000001</v>
      </c>
      <c r="AD352">
        <f t="shared" si="113"/>
        <v>0.24399999999999999</v>
      </c>
      <c r="AE352">
        <f t="shared" si="116"/>
        <v>0.49</v>
      </c>
      <c r="AF352" s="19">
        <f t="shared" si="99"/>
        <v>2.7</v>
      </c>
      <c r="AG352" s="18">
        <f t="shared" si="117"/>
        <v>2.7</v>
      </c>
      <c r="AH352" s="14">
        <f t="shared" si="114"/>
        <v>0.438</v>
      </c>
      <c r="AI352" s="14">
        <f t="shared" si="115"/>
        <v>2.3E-2</v>
      </c>
      <c r="AK352" s="5">
        <v>5</v>
      </c>
      <c r="AL352" s="5"/>
      <c r="AM352" s="5"/>
      <c r="AN352" s="5"/>
    </row>
    <row r="353" spans="1:40" x14ac:dyDescent="0.25">
      <c r="A353" s="3">
        <v>349</v>
      </c>
      <c r="B353" s="4">
        <v>24</v>
      </c>
      <c r="C353" s="4">
        <v>43.179166666666667</v>
      </c>
      <c r="D353" s="4">
        <v>-4.264708333333334</v>
      </c>
      <c r="E353" s="4">
        <v>-2.1890000000000001</v>
      </c>
      <c r="F353" s="4">
        <v>-6.9939999999999998</v>
      </c>
      <c r="G353" s="4">
        <v>96.691666666666677</v>
      </c>
      <c r="H353" s="4">
        <v>97.5</v>
      </c>
      <c r="I353" s="4">
        <v>95</v>
      </c>
      <c r="J353" s="4">
        <v>0.2</v>
      </c>
      <c r="K353" s="4">
        <v>1.4468749999999997</v>
      </c>
      <c r="L353" s="4">
        <v>12.582000000000001</v>
      </c>
      <c r="M353" s="4">
        <v>0.19600000000000001</v>
      </c>
      <c r="N353" s="4">
        <v>0.24399999999999999</v>
      </c>
      <c r="O353" s="4">
        <v>0.47799999999999998</v>
      </c>
      <c r="Q353">
        <f t="shared" si="111"/>
        <v>349</v>
      </c>
      <c r="R353">
        <f t="shared" si="100"/>
        <v>24</v>
      </c>
      <c r="S353">
        <f t="shared" si="101"/>
        <v>3.73</v>
      </c>
      <c r="T353">
        <f t="shared" si="102"/>
        <v>-4.3</v>
      </c>
      <c r="U353">
        <f t="shared" si="103"/>
        <v>-2.2000000000000002</v>
      </c>
      <c r="V353">
        <f t="shared" si="104"/>
        <v>-7</v>
      </c>
      <c r="W353">
        <f t="shared" si="105"/>
        <v>96.7</v>
      </c>
      <c r="X353">
        <f t="shared" si="106"/>
        <v>97.5</v>
      </c>
      <c r="Y353">
        <f t="shared" si="107"/>
        <v>95</v>
      </c>
      <c r="Z353">
        <f t="shared" si="108"/>
        <v>0.2</v>
      </c>
      <c r="AA353">
        <f t="shared" si="109"/>
        <v>1.45</v>
      </c>
      <c r="AB353">
        <f t="shared" si="110"/>
        <v>12.58</v>
      </c>
      <c r="AC353">
        <f t="shared" si="112"/>
        <v>0.19600000000000001</v>
      </c>
      <c r="AD353">
        <f t="shared" si="113"/>
        <v>0.24399999999999999</v>
      </c>
      <c r="AE353">
        <f t="shared" si="116"/>
        <v>0.47799999999999998</v>
      </c>
      <c r="AF353" s="19">
        <f t="shared" si="99"/>
        <v>0</v>
      </c>
      <c r="AG353" s="18">
        <f t="shared" si="117"/>
        <v>0</v>
      </c>
      <c r="AH353" s="14">
        <f t="shared" si="114"/>
        <v>0.49299999999999999</v>
      </c>
      <c r="AI353" s="14">
        <f t="shared" si="115"/>
        <v>2.5999999999999999E-2</v>
      </c>
      <c r="AK353" s="5">
        <v>4.9800000000000004</v>
      </c>
      <c r="AL353" s="5"/>
      <c r="AM353" s="5"/>
      <c r="AN353" s="5"/>
    </row>
    <row r="354" spans="1:40" x14ac:dyDescent="0.25">
      <c r="A354" s="3">
        <v>350</v>
      </c>
      <c r="B354" s="4">
        <v>24</v>
      </c>
      <c r="C354" s="4">
        <v>52.345833333333339</v>
      </c>
      <c r="D354" s="4">
        <v>-7.5195416666666652</v>
      </c>
      <c r="E354" s="4">
        <v>-4.7729999999999997</v>
      </c>
      <c r="F354" s="4">
        <v>-11.04</v>
      </c>
      <c r="G354" s="4">
        <v>88.304166666666674</v>
      </c>
      <c r="H354" s="4">
        <v>96.6</v>
      </c>
      <c r="I354" s="4">
        <v>76.3</v>
      </c>
      <c r="J354" s="4">
        <v>0</v>
      </c>
      <c r="K354" s="4">
        <v>1.1324583333333333</v>
      </c>
      <c r="L354" s="4">
        <v>8.5559999999999992</v>
      </c>
      <c r="M354" s="4">
        <v>0.19600000000000001</v>
      </c>
      <c r="N354" s="4">
        <v>0.24399999999999999</v>
      </c>
      <c r="O354" s="4">
        <v>0.45300000000000001</v>
      </c>
      <c r="Q354">
        <f t="shared" si="111"/>
        <v>350</v>
      </c>
      <c r="R354">
        <f t="shared" si="100"/>
        <v>24</v>
      </c>
      <c r="S354">
        <f t="shared" si="101"/>
        <v>4.5199999999999996</v>
      </c>
      <c r="T354">
        <f t="shared" si="102"/>
        <v>-7.5</v>
      </c>
      <c r="U354">
        <f t="shared" si="103"/>
        <v>-4.8</v>
      </c>
      <c r="V354">
        <f t="shared" si="104"/>
        <v>-11</v>
      </c>
      <c r="W354">
        <f t="shared" si="105"/>
        <v>88.3</v>
      </c>
      <c r="X354">
        <f t="shared" si="106"/>
        <v>96.6</v>
      </c>
      <c r="Y354">
        <f t="shared" si="107"/>
        <v>76.3</v>
      </c>
      <c r="Z354">
        <f t="shared" si="108"/>
        <v>0</v>
      </c>
      <c r="AA354">
        <f t="shared" si="109"/>
        <v>1.1299999999999999</v>
      </c>
      <c r="AB354">
        <f t="shared" si="110"/>
        <v>8.56</v>
      </c>
      <c r="AC354">
        <f t="shared" si="112"/>
        <v>0.19600000000000001</v>
      </c>
      <c r="AD354">
        <f t="shared" si="113"/>
        <v>0.24399999999999999</v>
      </c>
      <c r="AE354">
        <f t="shared" si="116"/>
        <v>0.45300000000000001</v>
      </c>
      <c r="AF354" s="19">
        <f t="shared" si="99"/>
        <v>0</v>
      </c>
      <c r="AG354" s="18">
        <f t="shared" si="117"/>
        <v>0</v>
      </c>
      <c r="AH354" s="14">
        <f t="shared" si="114"/>
        <v>0.32600000000000001</v>
      </c>
      <c r="AI354" s="14">
        <f t="shared" si="115"/>
        <v>0.10100000000000001</v>
      </c>
      <c r="AK354" s="5">
        <v>4.97</v>
      </c>
      <c r="AL354" s="5"/>
      <c r="AM354" s="5"/>
      <c r="AN354" s="5"/>
    </row>
    <row r="355" spans="1:40" x14ac:dyDescent="0.25">
      <c r="A355" s="3">
        <v>351</v>
      </c>
      <c r="B355" s="4">
        <v>24</v>
      </c>
      <c r="C355" s="4">
        <v>19.0625</v>
      </c>
      <c r="D355" s="4">
        <v>-8.2445416666666649</v>
      </c>
      <c r="E355" s="4">
        <v>-7.2510000000000003</v>
      </c>
      <c r="F355" s="4">
        <v>-9.2690000000000001</v>
      </c>
      <c r="G355" s="4">
        <v>94.658333333333317</v>
      </c>
      <c r="H355" s="4">
        <v>95.4</v>
      </c>
      <c r="I355" s="4">
        <v>94</v>
      </c>
      <c r="J355" s="4">
        <v>0</v>
      </c>
      <c r="K355" s="4">
        <v>0.81791666666666674</v>
      </c>
      <c r="L355" s="4">
        <v>6.0389999999999997</v>
      </c>
      <c r="M355" s="4">
        <v>0.19600000000000001</v>
      </c>
      <c r="N355" s="4">
        <v>0.24299999999999999</v>
      </c>
      <c r="O355" s="4">
        <v>0.53900000000000003</v>
      </c>
      <c r="Q355">
        <f t="shared" si="111"/>
        <v>351</v>
      </c>
      <c r="R355">
        <f t="shared" si="100"/>
        <v>24</v>
      </c>
      <c r="S355">
        <f t="shared" si="101"/>
        <v>1.65</v>
      </c>
      <c r="T355">
        <f t="shared" si="102"/>
        <v>-8.1999999999999993</v>
      </c>
      <c r="U355">
        <f t="shared" si="103"/>
        <v>-7.3</v>
      </c>
      <c r="V355">
        <f t="shared" si="104"/>
        <v>-9.3000000000000007</v>
      </c>
      <c r="W355">
        <f t="shared" si="105"/>
        <v>94.7</v>
      </c>
      <c r="X355">
        <f t="shared" si="106"/>
        <v>95.4</v>
      </c>
      <c r="Y355">
        <f t="shared" si="107"/>
        <v>94</v>
      </c>
      <c r="Z355">
        <f t="shared" si="108"/>
        <v>0</v>
      </c>
      <c r="AA355">
        <f t="shared" si="109"/>
        <v>0.82</v>
      </c>
      <c r="AB355">
        <f t="shared" si="110"/>
        <v>6.04</v>
      </c>
      <c r="AC355">
        <f t="shared" si="112"/>
        <v>0.19600000000000001</v>
      </c>
      <c r="AD355">
        <f t="shared" si="113"/>
        <v>0.24299999999999999</v>
      </c>
      <c r="AE355">
        <f t="shared" si="116"/>
        <v>0.53900000000000003</v>
      </c>
      <c r="AF355" s="19">
        <f t="shared" si="99"/>
        <v>11.2</v>
      </c>
      <c r="AG355" s="18">
        <f t="shared" si="117"/>
        <v>11.2</v>
      </c>
      <c r="AH355" s="14">
        <f t="shared" si="114"/>
        <v>0.33200000000000002</v>
      </c>
      <c r="AI355" s="14">
        <f t="shared" si="115"/>
        <v>2.1000000000000001E-2</v>
      </c>
      <c r="AK355" s="5">
        <v>4.96</v>
      </c>
      <c r="AL355" s="5"/>
      <c r="AM355" s="5"/>
      <c r="AN355" s="5"/>
    </row>
    <row r="356" spans="1:40" x14ac:dyDescent="0.25">
      <c r="A356" s="3">
        <v>352</v>
      </c>
      <c r="B356" s="4">
        <v>24</v>
      </c>
      <c r="C356" s="4">
        <v>9.2708333333333339</v>
      </c>
      <c r="D356" s="4">
        <v>-7.5671666666666679</v>
      </c>
      <c r="E356" s="4">
        <v>-5.4489999999999998</v>
      </c>
      <c r="F356" s="4">
        <v>-9.61</v>
      </c>
      <c r="G356" s="4">
        <v>95.350000000000009</v>
      </c>
      <c r="H356" s="4">
        <v>96.5</v>
      </c>
      <c r="I356" s="4">
        <v>94.5</v>
      </c>
      <c r="J356" s="4">
        <v>0</v>
      </c>
      <c r="K356" s="4">
        <v>0.230625</v>
      </c>
      <c r="L356" s="4">
        <v>3.5230000000000001</v>
      </c>
      <c r="M356" s="4">
        <v>0.19600000000000001</v>
      </c>
      <c r="N356" s="4">
        <v>0.24299999999999999</v>
      </c>
      <c r="O356" s="4">
        <v>1.454</v>
      </c>
      <c r="Q356">
        <f t="shared" si="111"/>
        <v>352</v>
      </c>
      <c r="R356">
        <f t="shared" si="100"/>
        <v>24</v>
      </c>
      <c r="S356">
        <f t="shared" si="101"/>
        <v>0.8</v>
      </c>
      <c r="T356">
        <f t="shared" si="102"/>
        <v>-7.6</v>
      </c>
      <c r="U356">
        <f t="shared" si="103"/>
        <v>-5.4</v>
      </c>
      <c r="V356">
        <f t="shared" si="104"/>
        <v>-9.6</v>
      </c>
      <c r="W356">
        <f t="shared" si="105"/>
        <v>95.4</v>
      </c>
      <c r="X356">
        <f t="shared" si="106"/>
        <v>96.5</v>
      </c>
      <c r="Y356">
        <f t="shared" si="107"/>
        <v>94.5</v>
      </c>
      <c r="Z356">
        <f t="shared" si="108"/>
        <v>0</v>
      </c>
      <c r="AA356">
        <f t="shared" si="109"/>
        <v>0.23</v>
      </c>
      <c r="AB356">
        <f t="shared" si="110"/>
        <v>3.52</v>
      </c>
      <c r="AC356">
        <f t="shared" si="112"/>
        <v>0.19600000000000001</v>
      </c>
      <c r="AD356">
        <f t="shared" si="113"/>
        <v>0.24299999999999999</v>
      </c>
      <c r="AE356" s="15">
        <v>0.55000000000000004</v>
      </c>
      <c r="AF356" s="19">
        <f t="shared" si="99"/>
        <v>1.4</v>
      </c>
      <c r="AG356" s="18">
        <f t="shared" si="117"/>
        <v>1.4</v>
      </c>
      <c r="AH356" s="14">
        <f t="shared" si="114"/>
        <v>0.38600000000000001</v>
      </c>
      <c r="AI356" s="14">
        <f t="shared" si="115"/>
        <v>2.1999999999999999E-2</v>
      </c>
      <c r="AK356" s="5">
        <v>4.95</v>
      </c>
      <c r="AL356" s="5"/>
      <c r="AM356" s="5"/>
      <c r="AN356" s="5"/>
    </row>
    <row r="357" spans="1:40" x14ac:dyDescent="0.25">
      <c r="A357" s="3">
        <v>353</v>
      </c>
      <c r="B357" s="4">
        <v>24</v>
      </c>
      <c r="C357" s="4">
        <v>42.079166666666666</v>
      </c>
      <c r="D357" s="4">
        <v>-3.3237916666666663</v>
      </c>
      <c r="E357" s="4">
        <v>-1.1279999999999999</v>
      </c>
      <c r="F357" s="4">
        <v>-8.2970000000000006</v>
      </c>
      <c r="G357" s="4">
        <v>96.745833333333337</v>
      </c>
      <c r="H357" s="4">
        <v>99.3</v>
      </c>
      <c r="I357" s="4">
        <v>90.8</v>
      </c>
      <c r="J357" s="4">
        <v>0.2</v>
      </c>
      <c r="K357" s="4">
        <v>0.27258333333333334</v>
      </c>
      <c r="L357" s="4">
        <v>4.0259999999999998</v>
      </c>
      <c r="M357" s="4">
        <v>0.19600000000000001</v>
      </c>
      <c r="N357" s="4">
        <v>0.24199999999999999</v>
      </c>
      <c r="O357" s="4">
        <v>0.68899999999999995</v>
      </c>
      <c r="Q357">
        <f t="shared" si="111"/>
        <v>353</v>
      </c>
      <c r="R357">
        <f t="shared" si="100"/>
        <v>24</v>
      </c>
      <c r="S357">
        <f t="shared" si="101"/>
        <v>3.64</v>
      </c>
      <c r="T357">
        <f t="shared" si="102"/>
        <v>-3.3</v>
      </c>
      <c r="U357">
        <f t="shared" si="103"/>
        <v>-1.1000000000000001</v>
      </c>
      <c r="V357">
        <f t="shared" si="104"/>
        <v>-8.3000000000000007</v>
      </c>
      <c r="W357">
        <f t="shared" si="105"/>
        <v>96.7</v>
      </c>
      <c r="X357">
        <f t="shared" si="106"/>
        <v>99.3</v>
      </c>
      <c r="Y357">
        <f t="shared" si="107"/>
        <v>90.8</v>
      </c>
      <c r="Z357">
        <f t="shared" si="108"/>
        <v>0.2</v>
      </c>
      <c r="AA357">
        <f t="shared" si="109"/>
        <v>0.27</v>
      </c>
      <c r="AB357">
        <f t="shared" si="110"/>
        <v>4.03</v>
      </c>
      <c r="AC357">
        <f t="shared" si="112"/>
        <v>0.19600000000000001</v>
      </c>
      <c r="AD357">
        <f t="shared" si="113"/>
        <v>0.24199999999999999</v>
      </c>
      <c r="AE357">
        <f t="shared" si="116"/>
        <v>0.68899999999999995</v>
      </c>
      <c r="AF357" s="19">
        <f t="shared" si="99"/>
        <v>18.100000000000001</v>
      </c>
      <c r="AG357" s="18">
        <f t="shared" si="117"/>
        <v>18.100000000000001</v>
      </c>
      <c r="AH357" s="14">
        <f t="shared" si="114"/>
        <v>0.51100000000000001</v>
      </c>
      <c r="AI357" s="14">
        <f t="shared" si="115"/>
        <v>5.1999999999999998E-2</v>
      </c>
      <c r="AK357" s="5">
        <v>4.9400000000000004</v>
      </c>
      <c r="AL357" s="5"/>
      <c r="AM357" s="5"/>
      <c r="AN357" s="5"/>
    </row>
    <row r="358" spans="1:40" x14ac:dyDescent="0.25">
      <c r="A358" s="3">
        <v>354</v>
      </c>
      <c r="B358" s="4">
        <v>24</v>
      </c>
      <c r="C358" s="4">
        <v>15.620833333333335</v>
      </c>
      <c r="D358" s="4">
        <v>-4.0706250000000006</v>
      </c>
      <c r="E358" s="4">
        <v>-1.27</v>
      </c>
      <c r="F358" s="4">
        <v>-8.6969999999999992</v>
      </c>
      <c r="G358" s="4">
        <v>93.704166666666652</v>
      </c>
      <c r="H358" s="4">
        <v>99.1</v>
      </c>
      <c r="I358" s="4">
        <v>74.900000000000006</v>
      </c>
      <c r="J358" s="4">
        <v>0</v>
      </c>
      <c r="K358" s="4">
        <v>1.4468749999999997</v>
      </c>
      <c r="L358" s="4">
        <v>8.5559999999999992</v>
      </c>
      <c r="M358" s="4">
        <v>0.19600000000000001</v>
      </c>
      <c r="N358" s="4">
        <v>0.24299999999999999</v>
      </c>
      <c r="O358" s="4">
        <v>0.68700000000000006</v>
      </c>
      <c r="Q358">
        <f t="shared" si="111"/>
        <v>354</v>
      </c>
      <c r="R358">
        <f t="shared" si="100"/>
        <v>24</v>
      </c>
      <c r="S358">
        <f t="shared" si="101"/>
        <v>1.35</v>
      </c>
      <c r="T358">
        <f t="shared" si="102"/>
        <v>-4.0999999999999996</v>
      </c>
      <c r="U358">
        <f t="shared" si="103"/>
        <v>-1.3</v>
      </c>
      <c r="V358">
        <f t="shared" si="104"/>
        <v>-8.6999999999999993</v>
      </c>
      <c r="W358">
        <f t="shared" si="105"/>
        <v>93.7</v>
      </c>
      <c r="X358">
        <f t="shared" si="106"/>
        <v>99.1</v>
      </c>
      <c r="Y358">
        <f t="shared" si="107"/>
        <v>74.900000000000006</v>
      </c>
      <c r="Z358">
        <f t="shared" si="108"/>
        <v>0</v>
      </c>
      <c r="AA358">
        <f t="shared" si="109"/>
        <v>1.45</v>
      </c>
      <c r="AB358">
        <f t="shared" si="110"/>
        <v>8.56</v>
      </c>
      <c r="AC358">
        <f t="shared" si="112"/>
        <v>0.19600000000000001</v>
      </c>
      <c r="AD358">
        <f t="shared" si="113"/>
        <v>0.24299999999999999</v>
      </c>
      <c r="AE358">
        <f t="shared" si="116"/>
        <v>0.68700000000000006</v>
      </c>
      <c r="AF358" s="19">
        <f t="shared" si="99"/>
        <v>0</v>
      </c>
      <c r="AG358" s="18">
        <f t="shared" si="117"/>
        <v>0</v>
      </c>
      <c r="AH358" s="14">
        <f t="shared" si="114"/>
        <v>0.41599999999999998</v>
      </c>
      <c r="AI358" s="14">
        <f t="shared" si="115"/>
        <v>0.13900000000000001</v>
      </c>
      <c r="AK358" s="5">
        <v>4.9400000000000004</v>
      </c>
      <c r="AL358" s="5"/>
      <c r="AM358" s="5"/>
      <c r="AN358" s="5"/>
    </row>
    <row r="359" spans="1:40" x14ac:dyDescent="0.25">
      <c r="A359" s="3">
        <v>355</v>
      </c>
      <c r="B359" s="4">
        <v>24</v>
      </c>
      <c r="C359" s="4">
        <v>31.954166666666669</v>
      </c>
      <c r="D359" s="4">
        <v>-1.86</v>
      </c>
      <c r="E359" s="4">
        <v>0.32900000000000001</v>
      </c>
      <c r="F359" s="4">
        <v>-4.0460000000000003</v>
      </c>
      <c r="G359" s="4">
        <v>99.291666666666686</v>
      </c>
      <c r="H359" s="4">
        <v>100</v>
      </c>
      <c r="I359" s="4">
        <v>98.2</v>
      </c>
      <c r="J359" s="4">
        <v>0</v>
      </c>
      <c r="K359" s="4">
        <v>0.58712500000000001</v>
      </c>
      <c r="L359" s="4">
        <v>7.0460000000000003</v>
      </c>
      <c r="M359" s="4">
        <v>0.19600000000000001</v>
      </c>
      <c r="N359" s="4">
        <v>0.24299999999999999</v>
      </c>
      <c r="O359" s="4">
        <v>0.65100000000000002</v>
      </c>
      <c r="Q359">
        <f t="shared" si="111"/>
        <v>355</v>
      </c>
      <c r="R359">
        <f t="shared" si="100"/>
        <v>24</v>
      </c>
      <c r="S359">
        <f t="shared" si="101"/>
        <v>2.76</v>
      </c>
      <c r="T359">
        <f t="shared" si="102"/>
        <v>-1.9</v>
      </c>
      <c r="U359">
        <f t="shared" si="103"/>
        <v>0.3</v>
      </c>
      <c r="V359">
        <f t="shared" si="104"/>
        <v>-4</v>
      </c>
      <c r="W359">
        <f t="shared" si="105"/>
        <v>99.3</v>
      </c>
      <c r="X359">
        <f t="shared" si="106"/>
        <v>100</v>
      </c>
      <c r="Y359">
        <f t="shared" si="107"/>
        <v>98.2</v>
      </c>
      <c r="Z359">
        <f t="shared" si="108"/>
        <v>0</v>
      </c>
      <c r="AA359">
        <f t="shared" si="109"/>
        <v>0.59</v>
      </c>
      <c r="AB359">
        <f t="shared" si="110"/>
        <v>7.05</v>
      </c>
      <c r="AC359">
        <f t="shared" si="112"/>
        <v>0.19600000000000001</v>
      </c>
      <c r="AD359">
        <f t="shared" si="113"/>
        <v>0.24299999999999999</v>
      </c>
      <c r="AE359">
        <f t="shared" si="116"/>
        <v>0.65100000000000002</v>
      </c>
      <c r="AF359" s="19">
        <f t="shared" si="99"/>
        <v>0</v>
      </c>
      <c r="AG359" s="18">
        <f t="shared" si="117"/>
        <v>0</v>
      </c>
      <c r="AH359" s="14">
        <f t="shared" si="114"/>
        <v>0.61299999999999999</v>
      </c>
      <c r="AI359" s="14">
        <f t="shared" si="115"/>
        <v>1.0999999999999999E-2</v>
      </c>
      <c r="AK359" s="5">
        <v>4.9400000000000004</v>
      </c>
      <c r="AL359" s="5"/>
      <c r="AM359" s="5"/>
      <c r="AN359" s="5"/>
    </row>
    <row r="360" spans="1:40" x14ac:dyDescent="0.25">
      <c r="A360" s="3">
        <v>356</v>
      </c>
      <c r="B360" s="4">
        <v>24</v>
      </c>
      <c r="C360" s="4">
        <v>14.375000000000002</v>
      </c>
      <c r="D360" s="4">
        <v>-2.0546666666666664</v>
      </c>
      <c r="E360" s="4">
        <v>-0.255</v>
      </c>
      <c r="F360" s="4">
        <v>-4.2869999999999999</v>
      </c>
      <c r="G360" s="4">
        <v>97.825000000000003</v>
      </c>
      <c r="H360" s="4">
        <v>99.5</v>
      </c>
      <c r="I360" s="4">
        <v>91.6</v>
      </c>
      <c r="J360" s="4">
        <v>0</v>
      </c>
      <c r="K360" s="4">
        <v>1.5307499999999996</v>
      </c>
      <c r="L360" s="4">
        <v>8.5559999999999992</v>
      </c>
      <c r="M360" s="4">
        <v>0.19600000000000001</v>
      </c>
      <c r="N360" s="4">
        <v>0.24299999999999999</v>
      </c>
      <c r="O360" s="4">
        <v>0.70799999999999996</v>
      </c>
      <c r="Q360">
        <f t="shared" si="111"/>
        <v>356</v>
      </c>
      <c r="R360">
        <f t="shared" si="100"/>
        <v>24</v>
      </c>
      <c r="S360">
        <f t="shared" si="101"/>
        <v>1.24</v>
      </c>
      <c r="T360">
        <f t="shared" si="102"/>
        <v>-2.1</v>
      </c>
      <c r="U360">
        <f t="shared" si="103"/>
        <v>-0.3</v>
      </c>
      <c r="V360">
        <f t="shared" si="104"/>
        <v>-4.3</v>
      </c>
      <c r="W360">
        <f t="shared" si="105"/>
        <v>97.8</v>
      </c>
      <c r="X360">
        <f t="shared" si="106"/>
        <v>99.5</v>
      </c>
      <c r="Y360">
        <f t="shared" si="107"/>
        <v>91.6</v>
      </c>
      <c r="Z360">
        <f t="shared" si="108"/>
        <v>0</v>
      </c>
      <c r="AA360">
        <f t="shared" si="109"/>
        <v>1.53</v>
      </c>
      <c r="AB360">
        <f t="shared" si="110"/>
        <v>8.56</v>
      </c>
      <c r="AC360">
        <f t="shared" si="112"/>
        <v>0.19600000000000001</v>
      </c>
      <c r="AD360">
        <f t="shared" si="113"/>
        <v>0.24299999999999999</v>
      </c>
      <c r="AE360">
        <f t="shared" si="116"/>
        <v>0.70799999999999996</v>
      </c>
      <c r="AF360" s="19">
        <f t="shared" si="99"/>
        <v>7.4</v>
      </c>
      <c r="AG360" s="18">
        <f t="shared" si="117"/>
        <v>7.4</v>
      </c>
      <c r="AH360" s="14">
        <f t="shared" si="114"/>
        <v>0.54700000000000004</v>
      </c>
      <c r="AI360" s="14">
        <f t="shared" si="115"/>
        <v>0.05</v>
      </c>
      <c r="AK360" s="5">
        <v>4.9400000000000004</v>
      </c>
      <c r="AL360" s="5"/>
      <c r="AM360" s="5"/>
      <c r="AN360" s="5"/>
    </row>
    <row r="361" spans="1:40" x14ac:dyDescent="0.25">
      <c r="A361" s="3">
        <v>357</v>
      </c>
      <c r="B361" s="4">
        <v>24</v>
      </c>
      <c r="C361" s="4">
        <v>25.445833333333336</v>
      </c>
      <c r="D361" s="4">
        <v>-5.0930833333333325</v>
      </c>
      <c r="E361" s="4">
        <v>-3.39</v>
      </c>
      <c r="F361" s="4">
        <v>-7.0259999999999998</v>
      </c>
      <c r="G361" s="4">
        <v>97.783333333333317</v>
      </c>
      <c r="H361" s="4">
        <v>98.7</v>
      </c>
      <c r="I361" s="4">
        <v>96.7</v>
      </c>
      <c r="J361" s="4">
        <v>0</v>
      </c>
      <c r="K361" s="4">
        <v>0.73408333333333331</v>
      </c>
      <c r="L361" s="4">
        <v>5.5359999999999996</v>
      </c>
      <c r="M361" s="4">
        <v>0.19600000000000001</v>
      </c>
      <c r="N361" s="4">
        <v>0.24399999999999999</v>
      </c>
      <c r="O361" s="4">
        <v>0.73</v>
      </c>
      <c r="Q361">
        <f t="shared" si="111"/>
        <v>357</v>
      </c>
      <c r="R361">
        <f t="shared" si="100"/>
        <v>24</v>
      </c>
      <c r="S361">
        <f t="shared" si="101"/>
        <v>2.2000000000000002</v>
      </c>
      <c r="T361">
        <f t="shared" si="102"/>
        <v>-5.0999999999999996</v>
      </c>
      <c r="U361">
        <f t="shared" si="103"/>
        <v>-3.4</v>
      </c>
      <c r="V361">
        <f t="shared" si="104"/>
        <v>-7</v>
      </c>
      <c r="W361">
        <f t="shared" si="105"/>
        <v>97.8</v>
      </c>
      <c r="X361">
        <f t="shared" si="106"/>
        <v>98.7</v>
      </c>
      <c r="Y361">
        <f t="shared" si="107"/>
        <v>96.7</v>
      </c>
      <c r="Z361">
        <f t="shared" si="108"/>
        <v>0</v>
      </c>
      <c r="AA361">
        <f t="shared" si="109"/>
        <v>0.73</v>
      </c>
      <c r="AB361">
        <f t="shared" si="110"/>
        <v>5.54</v>
      </c>
      <c r="AC361">
        <f t="shared" si="112"/>
        <v>0.19600000000000001</v>
      </c>
      <c r="AD361">
        <f t="shared" si="113"/>
        <v>0.24399999999999999</v>
      </c>
      <c r="AE361">
        <f t="shared" si="116"/>
        <v>0.73</v>
      </c>
      <c r="AF361" s="19">
        <f t="shared" si="99"/>
        <v>2.9</v>
      </c>
      <c r="AG361" s="18">
        <f t="shared" si="117"/>
        <v>2.9</v>
      </c>
      <c r="AH361" s="14">
        <f t="shared" si="114"/>
        <v>0.45900000000000002</v>
      </c>
      <c r="AI361" s="14">
        <f t="shared" si="115"/>
        <v>1.6E-2</v>
      </c>
      <c r="AK361" s="5">
        <v>4.9400000000000004</v>
      </c>
      <c r="AL361" s="5"/>
      <c r="AM361" s="5"/>
      <c r="AN361" s="5"/>
    </row>
    <row r="362" spans="1:40" x14ac:dyDescent="0.25">
      <c r="A362" s="3">
        <v>358</v>
      </c>
      <c r="B362" s="4">
        <v>24</v>
      </c>
      <c r="C362" s="4">
        <v>66.408333333333317</v>
      </c>
      <c r="D362" s="4">
        <v>-3.4100000000000015</v>
      </c>
      <c r="E362" s="4">
        <v>-0.56299999999999994</v>
      </c>
      <c r="F362" s="4">
        <v>-4.7729999999999997</v>
      </c>
      <c r="G362" s="4">
        <v>98.516666666666652</v>
      </c>
      <c r="H362" s="4">
        <v>99</v>
      </c>
      <c r="I362" s="4">
        <v>97.2</v>
      </c>
      <c r="J362" s="4">
        <v>5.6</v>
      </c>
      <c r="K362" s="4">
        <v>1.2372916666666667</v>
      </c>
      <c r="L362" s="4">
        <v>11.071999999999999</v>
      </c>
      <c r="M362" s="4">
        <v>0.19700000000000001</v>
      </c>
      <c r="N362" s="4">
        <v>0.24399999999999999</v>
      </c>
      <c r="O362" s="4">
        <v>0.69099999999999995</v>
      </c>
      <c r="Q362">
        <f t="shared" si="111"/>
        <v>358</v>
      </c>
      <c r="R362">
        <f t="shared" si="100"/>
        <v>24</v>
      </c>
      <c r="S362">
        <f t="shared" si="101"/>
        <v>5.74</v>
      </c>
      <c r="T362">
        <f t="shared" si="102"/>
        <v>-3.4</v>
      </c>
      <c r="U362">
        <f t="shared" si="103"/>
        <v>-0.6</v>
      </c>
      <c r="V362">
        <f t="shared" si="104"/>
        <v>-4.8</v>
      </c>
      <c r="W362">
        <f t="shared" si="105"/>
        <v>98.5</v>
      </c>
      <c r="X362">
        <f t="shared" si="106"/>
        <v>99</v>
      </c>
      <c r="Y362">
        <f t="shared" si="107"/>
        <v>97.2</v>
      </c>
      <c r="Z362">
        <f t="shared" si="108"/>
        <v>5.6</v>
      </c>
      <c r="AA362">
        <f t="shared" si="109"/>
        <v>1.24</v>
      </c>
      <c r="AB362">
        <f t="shared" si="110"/>
        <v>11.07</v>
      </c>
      <c r="AC362">
        <f t="shared" si="112"/>
        <v>0.19700000000000001</v>
      </c>
      <c r="AD362">
        <f t="shared" si="113"/>
        <v>0.24399999999999999</v>
      </c>
      <c r="AE362">
        <f t="shared" si="116"/>
        <v>0.69099999999999995</v>
      </c>
      <c r="AF362" s="19">
        <f t="shared" si="99"/>
        <v>0</v>
      </c>
      <c r="AG362" s="18">
        <f t="shared" si="117"/>
        <v>0</v>
      </c>
      <c r="AH362" s="14">
        <f t="shared" si="114"/>
        <v>0.56799999999999995</v>
      </c>
      <c r="AI362" s="14">
        <f t="shared" si="115"/>
        <v>1.6E-2</v>
      </c>
      <c r="AK362" s="5">
        <v>4.96</v>
      </c>
      <c r="AL362" s="5"/>
      <c r="AM362" s="5"/>
      <c r="AN362" s="5"/>
    </row>
    <row r="363" spans="1:40" x14ac:dyDescent="0.25">
      <c r="A363" s="3">
        <v>359</v>
      </c>
      <c r="B363" s="4">
        <v>24</v>
      </c>
      <c r="C363" s="4">
        <v>23.904166666666669</v>
      </c>
      <c r="D363" s="4">
        <v>-4.1932083333333345</v>
      </c>
      <c r="E363" s="4">
        <v>-2.1019999999999999</v>
      </c>
      <c r="F363" s="4">
        <v>-7.6079999999999997</v>
      </c>
      <c r="G363" s="4">
        <v>98.508333333333326</v>
      </c>
      <c r="H363" s="4">
        <v>99.5</v>
      </c>
      <c r="I363" s="4">
        <v>96.7</v>
      </c>
      <c r="J363" s="4">
        <v>0</v>
      </c>
      <c r="K363" s="4">
        <v>0.88079166666666697</v>
      </c>
      <c r="L363" s="4">
        <v>9.0589999999999993</v>
      </c>
      <c r="M363" s="4">
        <v>0.19800000000000001</v>
      </c>
      <c r="N363" s="4">
        <v>0.24399999999999999</v>
      </c>
      <c r="O363" s="4">
        <v>0.70499999999999996</v>
      </c>
      <c r="Q363">
        <f t="shared" si="111"/>
        <v>359</v>
      </c>
      <c r="R363">
        <f t="shared" si="100"/>
        <v>24</v>
      </c>
      <c r="S363">
        <f t="shared" si="101"/>
        <v>2.0699999999999998</v>
      </c>
      <c r="T363">
        <f t="shared" si="102"/>
        <v>-4.2</v>
      </c>
      <c r="U363">
        <f t="shared" si="103"/>
        <v>-2.1</v>
      </c>
      <c r="V363">
        <f t="shared" si="104"/>
        <v>-7.6</v>
      </c>
      <c r="W363">
        <f t="shared" si="105"/>
        <v>98.5</v>
      </c>
      <c r="X363">
        <f t="shared" si="106"/>
        <v>99.5</v>
      </c>
      <c r="Y363">
        <f t="shared" si="107"/>
        <v>96.7</v>
      </c>
      <c r="Z363">
        <f t="shared" si="108"/>
        <v>0</v>
      </c>
      <c r="AA363">
        <f t="shared" si="109"/>
        <v>0.88</v>
      </c>
      <c r="AB363">
        <f t="shared" si="110"/>
        <v>9.06</v>
      </c>
      <c r="AC363">
        <f t="shared" si="112"/>
        <v>0.19800000000000001</v>
      </c>
      <c r="AD363">
        <f t="shared" si="113"/>
        <v>0.24399999999999999</v>
      </c>
      <c r="AE363">
        <f t="shared" si="116"/>
        <v>0.70499999999999996</v>
      </c>
      <c r="AF363" s="19">
        <f t="shared" si="99"/>
        <v>1.8</v>
      </c>
      <c r="AG363" s="18">
        <f t="shared" si="117"/>
        <v>1.8</v>
      </c>
      <c r="AH363" s="14">
        <f t="shared" si="114"/>
        <v>0.50600000000000001</v>
      </c>
      <c r="AI363" s="14">
        <f t="shared" si="115"/>
        <v>1.7000000000000001E-2</v>
      </c>
      <c r="AK363" s="5">
        <v>4.97</v>
      </c>
      <c r="AL363" s="5"/>
      <c r="AM363" s="5"/>
      <c r="AN363" s="5"/>
    </row>
    <row r="364" spans="1:40" x14ac:dyDescent="0.25">
      <c r="A364" s="3">
        <v>360</v>
      </c>
      <c r="B364" s="4">
        <v>24</v>
      </c>
      <c r="C364" s="4">
        <v>17.112499999999997</v>
      </c>
      <c r="D364" s="4">
        <v>-7.671916666666668</v>
      </c>
      <c r="E364" s="4">
        <v>-6.3879999999999999</v>
      </c>
      <c r="F364" s="4">
        <v>-9.4730000000000008</v>
      </c>
      <c r="G364" s="4">
        <v>96.375</v>
      </c>
      <c r="H364" s="4">
        <v>97.1</v>
      </c>
      <c r="I364" s="4">
        <v>95.6</v>
      </c>
      <c r="J364" s="4">
        <v>0</v>
      </c>
      <c r="K364" s="4">
        <v>0.60816666666666663</v>
      </c>
      <c r="L364" s="4">
        <v>6.0389999999999997</v>
      </c>
      <c r="M364" s="4">
        <v>0.19900000000000001</v>
      </c>
      <c r="N364" s="4">
        <v>0.24399999999999999</v>
      </c>
      <c r="O364" s="4">
        <v>0.90200000000000002</v>
      </c>
      <c r="Q364">
        <f t="shared" si="111"/>
        <v>360</v>
      </c>
      <c r="R364">
        <f t="shared" si="100"/>
        <v>24</v>
      </c>
      <c r="S364">
        <f t="shared" si="101"/>
        <v>1.48</v>
      </c>
      <c r="T364">
        <f t="shared" si="102"/>
        <v>-7.7</v>
      </c>
      <c r="U364">
        <f t="shared" si="103"/>
        <v>-6.4</v>
      </c>
      <c r="V364">
        <f t="shared" si="104"/>
        <v>-9.5</v>
      </c>
      <c r="W364">
        <f t="shared" si="105"/>
        <v>96.4</v>
      </c>
      <c r="X364">
        <f t="shared" si="106"/>
        <v>97.1</v>
      </c>
      <c r="Y364">
        <f t="shared" si="107"/>
        <v>95.6</v>
      </c>
      <c r="Z364">
        <f t="shared" si="108"/>
        <v>0</v>
      </c>
      <c r="AA364">
        <f t="shared" si="109"/>
        <v>0.61</v>
      </c>
      <c r="AB364">
        <f t="shared" si="110"/>
        <v>6.04</v>
      </c>
      <c r="AC364">
        <f t="shared" si="112"/>
        <v>0.19900000000000001</v>
      </c>
      <c r="AD364">
        <f t="shared" si="113"/>
        <v>0.24399999999999999</v>
      </c>
      <c r="AE364" s="15">
        <v>0.74</v>
      </c>
      <c r="AF364" s="19">
        <f t="shared" si="99"/>
        <v>4.5999999999999996</v>
      </c>
      <c r="AG364" s="18">
        <f t="shared" si="117"/>
        <v>4.5999999999999996</v>
      </c>
      <c r="AH364" s="14">
        <f t="shared" si="114"/>
        <v>0.36199999999999999</v>
      </c>
      <c r="AI364" s="14">
        <f t="shared" si="115"/>
        <v>1.7000000000000001E-2</v>
      </c>
      <c r="AK364" s="5">
        <v>4.99</v>
      </c>
      <c r="AL364" s="5"/>
      <c r="AM364" s="5"/>
      <c r="AN364" s="5"/>
    </row>
    <row r="365" spans="1:40" x14ac:dyDescent="0.25">
      <c r="A365" s="3">
        <v>361</v>
      </c>
      <c r="B365" s="4">
        <v>24</v>
      </c>
      <c r="C365" s="4">
        <v>10.625</v>
      </c>
      <c r="D365" s="4">
        <v>-5.2814999999999994</v>
      </c>
      <c r="E365" s="4">
        <v>-3.153</v>
      </c>
      <c r="F365" s="4">
        <v>-8.4969999999999999</v>
      </c>
      <c r="G365" s="4">
        <v>97.858333333333348</v>
      </c>
      <c r="H365" s="4">
        <v>98.9</v>
      </c>
      <c r="I365" s="4">
        <v>96.8</v>
      </c>
      <c r="J365" s="4">
        <v>0</v>
      </c>
      <c r="K365" s="4">
        <v>0.16779166666666664</v>
      </c>
      <c r="L365" s="4">
        <v>4.0259999999999998</v>
      </c>
      <c r="M365" s="4">
        <v>0.19900000000000001</v>
      </c>
      <c r="N365" s="4">
        <v>0.24399999999999999</v>
      </c>
      <c r="O365" s="4">
        <v>0.74399999999999999</v>
      </c>
      <c r="Q365">
        <f t="shared" si="111"/>
        <v>361</v>
      </c>
      <c r="R365">
        <f t="shared" si="100"/>
        <v>24</v>
      </c>
      <c r="S365">
        <f t="shared" si="101"/>
        <v>0.92</v>
      </c>
      <c r="T365">
        <f t="shared" si="102"/>
        <v>-5.3</v>
      </c>
      <c r="U365">
        <f t="shared" si="103"/>
        <v>-3.2</v>
      </c>
      <c r="V365">
        <f t="shared" si="104"/>
        <v>-8.5</v>
      </c>
      <c r="W365">
        <f t="shared" si="105"/>
        <v>97.9</v>
      </c>
      <c r="X365">
        <f t="shared" si="106"/>
        <v>98.9</v>
      </c>
      <c r="Y365">
        <f t="shared" si="107"/>
        <v>96.8</v>
      </c>
      <c r="Z365">
        <f t="shared" si="108"/>
        <v>0</v>
      </c>
      <c r="AA365">
        <f t="shared" si="109"/>
        <v>0.17</v>
      </c>
      <c r="AB365">
        <f t="shared" si="110"/>
        <v>4.03</v>
      </c>
      <c r="AC365">
        <f t="shared" si="112"/>
        <v>0.19900000000000001</v>
      </c>
      <c r="AD365">
        <f t="shared" si="113"/>
        <v>0.24399999999999999</v>
      </c>
      <c r="AE365">
        <f t="shared" si="116"/>
        <v>0.74399999999999999</v>
      </c>
      <c r="AF365" s="19">
        <f t="shared" si="99"/>
        <v>0.5</v>
      </c>
      <c r="AG365" s="18">
        <f t="shared" si="117"/>
        <v>0.5</v>
      </c>
      <c r="AH365" s="14">
        <f t="shared" si="114"/>
        <v>0.46700000000000003</v>
      </c>
      <c r="AI365" s="14">
        <f t="shared" si="115"/>
        <v>1.4999999999999999E-2</v>
      </c>
      <c r="AK365" s="5">
        <v>5.01</v>
      </c>
      <c r="AL365" s="5"/>
      <c r="AM365" s="5"/>
      <c r="AN365" s="5"/>
    </row>
    <row r="366" spans="1:40" x14ac:dyDescent="0.25">
      <c r="A366" s="3">
        <v>362</v>
      </c>
      <c r="B366" s="4">
        <v>24</v>
      </c>
      <c r="C366" s="4">
        <v>22.345833333333331</v>
      </c>
      <c r="D366" s="4">
        <v>-5.5949166666666672</v>
      </c>
      <c r="E366" s="4">
        <v>-0.28299999999999997</v>
      </c>
      <c r="F366" s="4">
        <v>-10.092000000000001</v>
      </c>
      <c r="G366" s="4">
        <v>97.633333333333326</v>
      </c>
      <c r="H366" s="4">
        <v>99.5</v>
      </c>
      <c r="I366" s="4">
        <v>95.6</v>
      </c>
      <c r="J366" s="4">
        <v>3.8000000000000003</v>
      </c>
      <c r="K366" s="4">
        <v>0</v>
      </c>
      <c r="L366" s="4">
        <v>1.51</v>
      </c>
      <c r="M366" s="4">
        <v>0.19900000000000001</v>
      </c>
      <c r="N366" s="4">
        <v>0.24399999999999999</v>
      </c>
      <c r="O366" s="4">
        <v>1.0660000000000001</v>
      </c>
      <c r="Q366">
        <f t="shared" si="111"/>
        <v>362</v>
      </c>
      <c r="R366">
        <f t="shared" si="100"/>
        <v>24</v>
      </c>
      <c r="S366">
        <f t="shared" si="101"/>
        <v>1.93</v>
      </c>
      <c r="T366">
        <f t="shared" si="102"/>
        <v>-5.6</v>
      </c>
      <c r="U366">
        <f t="shared" si="103"/>
        <v>-0.3</v>
      </c>
      <c r="V366">
        <f t="shared" si="104"/>
        <v>-10.1</v>
      </c>
      <c r="W366">
        <f t="shared" si="105"/>
        <v>97.6</v>
      </c>
      <c r="X366">
        <f t="shared" si="106"/>
        <v>99.5</v>
      </c>
      <c r="Y366">
        <f t="shared" si="107"/>
        <v>95.6</v>
      </c>
      <c r="Z366">
        <f t="shared" si="108"/>
        <v>3.8</v>
      </c>
      <c r="AA366">
        <f t="shared" si="109"/>
        <v>0</v>
      </c>
      <c r="AB366">
        <f t="shared" si="110"/>
        <v>1.51</v>
      </c>
      <c r="AC366">
        <f t="shared" si="112"/>
        <v>0.19900000000000001</v>
      </c>
      <c r="AD366">
        <f t="shared" si="113"/>
        <v>0.24399999999999999</v>
      </c>
      <c r="AE366" s="15">
        <v>0.75</v>
      </c>
      <c r="AF366" s="19">
        <f t="shared" si="99"/>
        <v>0.8</v>
      </c>
      <c r="AG366" s="18">
        <f t="shared" si="117"/>
        <v>0.8</v>
      </c>
      <c r="AH366" s="14">
        <f t="shared" si="114"/>
        <v>0.57099999999999995</v>
      </c>
      <c r="AI366" s="14">
        <f t="shared" si="115"/>
        <v>2.5999999999999999E-2</v>
      </c>
      <c r="AK366" s="5">
        <v>5.03</v>
      </c>
      <c r="AL366" s="5"/>
      <c r="AM366" s="5"/>
      <c r="AN366" s="5"/>
    </row>
    <row r="367" spans="1:40" x14ac:dyDescent="0.25">
      <c r="A367" s="3">
        <v>363</v>
      </c>
      <c r="B367" s="4">
        <v>24</v>
      </c>
      <c r="C367" s="4">
        <v>17.866666666666671</v>
      </c>
      <c r="D367" s="4">
        <v>-4.0231249999999994</v>
      </c>
      <c r="E367" s="4">
        <v>-1.327</v>
      </c>
      <c r="F367" s="4">
        <v>-5.6669999999999998</v>
      </c>
      <c r="G367" s="4">
        <v>98.445833333333326</v>
      </c>
      <c r="H367" s="4">
        <v>99.1</v>
      </c>
      <c r="I367" s="4">
        <v>97.8</v>
      </c>
      <c r="J367" s="4">
        <v>1.4</v>
      </c>
      <c r="K367" s="4">
        <v>0</v>
      </c>
      <c r="L367" s="4">
        <v>3.02</v>
      </c>
      <c r="M367" s="4">
        <v>0.19900000000000001</v>
      </c>
      <c r="N367" s="4">
        <v>0.24399999999999999</v>
      </c>
      <c r="O367" s="4">
        <v>0.80800000000000005</v>
      </c>
      <c r="Q367">
        <f t="shared" si="111"/>
        <v>363</v>
      </c>
      <c r="R367">
        <f t="shared" si="100"/>
        <v>24</v>
      </c>
      <c r="S367">
        <f t="shared" si="101"/>
        <v>1.54</v>
      </c>
      <c r="T367">
        <f t="shared" si="102"/>
        <v>-4</v>
      </c>
      <c r="U367">
        <f t="shared" si="103"/>
        <v>-1.3</v>
      </c>
      <c r="V367">
        <f t="shared" si="104"/>
        <v>-5.7</v>
      </c>
      <c r="W367">
        <f t="shared" si="105"/>
        <v>98.4</v>
      </c>
      <c r="X367">
        <f t="shared" si="106"/>
        <v>99.1</v>
      </c>
      <c r="Y367">
        <f t="shared" si="107"/>
        <v>97.8</v>
      </c>
      <c r="Z367">
        <f t="shared" si="108"/>
        <v>1.4</v>
      </c>
      <c r="AA367">
        <f t="shared" si="109"/>
        <v>0</v>
      </c>
      <c r="AB367">
        <f t="shared" si="110"/>
        <v>3.02</v>
      </c>
      <c r="AC367">
        <f t="shared" si="112"/>
        <v>0.19900000000000001</v>
      </c>
      <c r="AD367">
        <f t="shared" si="113"/>
        <v>0.24399999999999999</v>
      </c>
      <c r="AE367">
        <f t="shared" si="116"/>
        <v>0.80800000000000005</v>
      </c>
      <c r="AF367" s="19">
        <f t="shared" si="99"/>
        <v>7.5</v>
      </c>
      <c r="AG367" s="18">
        <f t="shared" si="117"/>
        <v>7.5</v>
      </c>
      <c r="AH367" s="14">
        <f t="shared" si="114"/>
        <v>0.54300000000000004</v>
      </c>
      <c r="AI367" s="14">
        <f t="shared" si="115"/>
        <v>1.2E-2</v>
      </c>
      <c r="AK367" s="5">
        <v>5.0599999999999996</v>
      </c>
      <c r="AL367" s="5"/>
      <c r="AM367" s="5"/>
      <c r="AN367" s="5"/>
    </row>
    <row r="368" spans="1:40" x14ac:dyDescent="0.25">
      <c r="A368" s="3">
        <v>364</v>
      </c>
      <c r="B368" s="4">
        <v>24</v>
      </c>
      <c r="C368" s="4">
        <v>12.454166666666664</v>
      </c>
      <c r="D368" s="4">
        <v>-4.7270416666666675</v>
      </c>
      <c r="E368" s="4">
        <v>-1.5840000000000001</v>
      </c>
      <c r="F368" s="4">
        <v>-7.4130000000000003</v>
      </c>
      <c r="G368" s="4">
        <v>98.112499999999997</v>
      </c>
      <c r="H368" s="4">
        <v>98.8</v>
      </c>
      <c r="I368" s="4">
        <v>97.2</v>
      </c>
      <c r="J368" s="4">
        <v>0.2</v>
      </c>
      <c r="K368" s="4">
        <v>0</v>
      </c>
      <c r="L368" s="4">
        <v>3.5230000000000001</v>
      </c>
      <c r="M368" s="4">
        <v>0.19900000000000001</v>
      </c>
      <c r="N368" s="4">
        <v>0.24399999999999999</v>
      </c>
      <c r="O368" s="4">
        <v>0.80200000000000005</v>
      </c>
      <c r="Q368">
        <f t="shared" si="111"/>
        <v>364</v>
      </c>
      <c r="R368">
        <f t="shared" si="100"/>
        <v>24</v>
      </c>
      <c r="S368">
        <f t="shared" si="101"/>
        <v>1.08</v>
      </c>
      <c r="T368">
        <f t="shared" si="102"/>
        <v>-4.7</v>
      </c>
      <c r="U368">
        <f t="shared" si="103"/>
        <v>-1.6</v>
      </c>
      <c r="V368">
        <f t="shared" si="104"/>
        <v>-7.4</v>
      </c>
      <c r="W368">
        <f t="shared" si="105"/>
        <v>98.1</v>
      </c>
      <c r="X368">
        <f t="shared" si="106"/>
        <v>98.8</v>
      </c>
      <c r="Y368">
        <f t="shared" si="107"/>
        <v>97.2</v>
      </c>
      <c r="Z368">
        <f t="shared" si="108"/>
        <v>0.2</v>
      </c>
      <c r="AA368">
        <f t="shared" si="109"/>
        <v>0</v>
      </c>
      <c r="AB368">
        <f t="shared" si="110"/>
        <v>3.52</v>
      </c>
      <c r="AC368">
        <f t="shared" si="112"/>
        <v>0.19900000000000001</v>
      </c>
      <c r="AD368">
        <f t="shared" si="113"/>
        <v>0.24399999999999999</v>
      </c>
      <c r="AE368">
        <f t="shared" si="116"/>
        <v>0.80200000000000005</v>
      </c>
      <c r="AF368" s="19">
        <f t="shared" si="99"/>
        <v>0</v>
      </c>
      <c r="AG368" s="18">
        <f t="shared" si="117"/>
        <v>0</v>
      </c>
      <c r="AH368" s="14">
        <f t="shared" si="114"/>
        <v>0.52800000000000002</v>
      </c>
      <c r="AI368" s="14">
        <f t="shared" si="115"/>
        <v>1.4999999999999999E-2</v>
      </c>
      <c r="AK368" s="5">
        <v>5.09</v>
      </c>
      <c r="AL368" s="5"/>
      <c r="AM368" s="5"/>
      <c r="AN368" s="5"/>
    </row>
    <row r="369" spans="1:40" x14ac:dyDescent="0.25">
      <c r="A369" s="3">
        <v>365</v>
      </c>
      <c r="B369" s="4">
        <v>24</v>
      </c>
      <c r="C369" s="4">
        <v>16.454166666666666</v>
      </c>
      <c r="D369" s="4">
        <v>-6.647291666666665</v>
      </c>
      <c r="E369" s="4">
        <v>-5.2329999999999997</v>
      </c>
      <c r="F369" s="4">
        <v>-8.0329999999999995</v>
      </c>
      <c r="G369" s="4">
        <v>96.920833333333306</v>
      </c>
      <c r="H369" s="4">
        <v>97.6</v>
      </c>
      <c r="I369" s="4">
        <v>96.5</v>
      </c>
      <c r="J369" s="4">
        <v>0</v>
      </c>
      <c r="K369" s="4">
        <v>0</v>
      </c>
      <c r="L369" s="4">
        <v>2.516</v>
      </c>
      <c r="M369" s="4">
        <v>0.19900000000000001</v>
      </c>
      <c r="N369" s="4">
        <v>0.24399999999999999</v>
      </c>
      <c r="O369" s="4">
        <v>0.77900000000000003</v>
      </c>
      <c r="Q369">
        <f t="shared" ref="Q369:Q370" si="118">A369</f>
        <v>365</v>
      </c>
      <c r="R369">
        <f t="shared" ref="R369:R370" si="119">B369</f>
        <v>24</v>
      </c>
      <c r="S369">
        <f t="shared" ref="S369:S370" si="120">ROUND(C369*0.0864,2)</f>
        <v>1.42</v>
      </c>
      <c r="T369">
        <f t="shared" ref="T369:T370" si="121">ROUND(D369,1)</f>
        <v>-6.6</v>
      </c>
      <c r="U369">
        <f t="shared" ref="U369:U370" si="122">ROUND(E369,1)</f>
        <v>-5.2</v>
      </c>
      <c r="V369">
        <f t="shared" ref="V369:V370" si="123">ROUND(F369,1)</f>
        <v>-8</v>
      </c>
      <c r="W369">
        <f t="shared" ref="W369:W370" si="124">ROUND(G369,1)</f>
        <v>96.9</v>
      </c>
      <c r="X369">
        <f t="shared" ref="X369:X370" si="125">ROUND(H369,1)</f>
        <v>97.6</v>
      </c>
      <c r="Y369">
        <f t="shared" ref="Y369:Y370" si="126">ROUND(I369,1)</f>
        <v>96.5</v>
      </c>
      <c r="Z369">
        <f t="shared" ref="Z369:Z370" si="127">ROUND(J369,2)</f>
        <v>0</v>
      </c>
      <c r="AA369">
        <f t="shared" ref="AA369:AA370" si="128">ROUND(K369,2)</f>
        <v>0</v>
      </c>
      <c r="AB369">
        <f t="shared" ref="AB369:AB370" si="129">ROUND(L369,2)</f>
        <v>2.52</v>
      </c>
      <c r="AC369">
        <f t="shared" ref="AC369:AC370" si="130">ROUND(M369,3)</f>
        <v>0.19900000000000001</v>
      </c>
      <c r="AD369">
        <f t="shared" ref="AD369:AD370" si="131">ROUND(N369,3)</f>
        <v>0.24399999999999999</v>
      </c>
      <c r="AE369">
        <f t="shared" ref="AE369:AE370" si="132">ROUND(O369-AE$2,3)</f>
        <v>0.77900000000000003</v>
      </c>
      <c r="AF369" s="19">
        <f t="shared" si="99"/>
        <v>0</v>
      </c>
      <c r="AG369" s="18">
        <f t="shared" si="117"/>
        <v>0</v>
      </c>
      <c r="AH369" s="14">
        <f t="shared" si="114"/>
        <v>0.4</v>
      </c>
      <c r="AI369" s="14">
        <f t="shared" si="115"/>
        <v>1.4999999999999999E-2</v>
      </c>
      <c r="AK369" s="5">
        <v>5.13</v>
      </c>
      <c r="AL369" s="5"/>
      <c r="AM369" s="5"/>
      <c r="AN369" s="5"/>
    </row>
    <row r="370" spans="1:40" x14ac:dyDescent="0.25">
      <c r="A370" s="3">
        <v>366</v>
      </c>
      <c r="B370" s="4">
        <v>24</v>
      </c>
      <c r="C370" s="4">
        <v>26.512499999999999</v>
      </c>
      <c r="D370" s="4">
        <v>-8.1197916666666661</v>
      </c>
      <c r="E370" s="4">
        <v>-3.5379999999999998</v>
      </c>
      <c r="F370" s="4">
        <v>-11.577</v>
      </c>
      <c r="G370" s="4">
        <v>95.795833333333334</v>
      </c>
      <c r="H370" s="4">
        <v>96.5</v>
      </c>
      <c r="I370" s="4">
        <v>95</v>
      </c>
      <c r="J370" s="4">
        <v>0.4</v>
      </c>
      <c r="K370" s="4">
        <v>0</v>
      </c>
      <c r="L370" s="4">
        <v>2.516</v>
      </c>
      <c r="M370" s="4">
        <v>0.19900000000000001</v>
      </c>
      <c r="N370" s="4">
        <v>0.245</v>
      </c>
      <c r="O370" s="4">
        <v>0.745</v>
      </c>
      <c r="Q370">
        <f t="shared" si="118"/>
        <v>366</v>
      </c>
      <c r="R370">
        <f t="shared" si="119"/>
        <v>24</v>
      </c>
      <c r="S370">
        <f t="shared" si="120"/>
        <v>2.29</v>
      </c>
      <c r="T370">
        <f t="shared" si="121"/>
        <v>-8.1</v>
      </c>
      <c r="U370">
        <f t="shared" si="122"/>
        <v>-3.5</v>
      </c>
      <c r="V370">
        <f t="shared" si="123"/>
        <v>-11.6</v>
      </c>
      <c r="W370">
        <f t="shared" si="124"/>
        <v>95.8</v>
      </c>
      <c r="X370">
        <f t="shared" si="125"/>
        <v>96.5</v>
      </c>
      <c r="Y370">
        <f t="shared" si="126"/>
        <v>95</v>
      </c>
      <c r="Z370">
        <f t="shared" si="127"/>
        <v>0.4</v>
      </c>
      <c r="AA370">
        <f t="shared" si="128"/>
        <v>0</v>
      </c>
      <c r="AB370">
        <f t="shared" si="129"/>
        <v>2.52</v>
      </c>
      <c r="AC370">
        <f t="shared" si="130"/>
        <v>0.19900000000000001</v>
      </c>
      <c r="AD370">
        <f t="shared" si="131"/>
        <v>0.245</v>
      </c>
      <c r="AE370">
        <f t="shared" si="132"/>
        <v>0.745</v>
      </c>
      <c r="AF370" s="19">
        <f t="shared" si="99"/>
        <v>0</v>
      </c>
      <c r="AG370" s="18">
        <f t="shared" si="117"/>
        <v>0</v>
      </c>
      <c r="AH370" s="14">
        <f t="shared" ref="AH370" si="133">ROUND((0.6105*(EXP((17.273*U370)/(U370+237.3))))*Y370/100,3)</f>
        <v>0.44800000000000001</v>
      </c>
      <c r="AI370" s="14">
        <f t="shared" ref="AI370" si="134">ROUND(AH370/Y370*(100-Y370),3)</f>
        <v>2.4E-2</v>
      </c>
      <c r="AK370">
        <v>5.16</v>
      </c>
    </row>
    <row r="371" spans="1:40" x14ac:dyDescent="0.25">
      <c r="A371" s="3" t="s">
        <v>25</v>
      </c>
      <c r="B371" s="4">
        <v>8784</v>
      </c>
      <c r="C371" s="4">
        <v>145.20585154826932</v>
      </c>
      <c r="D371" s="4">
        <v>2.1853405054644868</v>
      </c>
      <c r="E371" s="4">
        <v>30.722000000000001</v>
      </c>
      <c r="F371" s="4">
        <v>-36.058999999999997</v>
      </c>
      <c r="G371" s="4">
        <v>77.255350637523094</v>
      </c>
      <c r="H371" s="4">
        <v>100</v>
      </c>
      <c r="I371" s="4">
        <v>18.8</v>
      </c>
      <c r="J371" s="4">
        <v>491.21899999999874</v>
      </c>
      <c r="K371" s="4">
        <v>1.0849195127505398</v>
      </c>
      <c r="L371" s="4">
        <v>17.11</v>
      </c>
      <c r="M371" s="4">
        <v>0.27700000000000002</v>
      </c>
      <c r="N371" s="4">
        <v>0.47</v>
      </c>
      <c r="O371" s="4">
        <v>2.355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76" sqref="S7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E32" sqref="E32"/>
    </sheetView>
  </sheetViews>
  <sheetFormatPr defaultRowHeight="15" x14ac:dyDescent="0.25"/>
  <sheetData>
    <row r="1" spans="1:3" x14ac:dyDescent="0.25">
      <c r="A1" t="s">
        <v>82</v>
      </c>
    </row>
    <row r="2" spans="1:3" x14ac:dyDescent="0.25">
      <c r="A2" t="s">
        <v>116</v>
      </c>
    </row>
    <row r="3" spans="1:3" x14ac:dyDescent="0.25">
      <c r="B3" t="s">
        <v>83</v>
      </c>
    </row>
    <row r="4" spans="1:3" x14ac:dyDescent="0.25">
      <c r="B4" t="s">
        <v>84</v>
      </c>
    </row>
    <row r="5" spans="1:3" x14ac:dyDescent="0.25">
      <c r="C5" t="s">
        <v>85</v>
      </c>
    </row>
    <row r="7" spans="1:3" x14ac:dyDescent="0.25">
      <c r="A7" t="s">
        <v>86</v>
      </c>
    </row>
    <row r="8" spans="1:3" x14ac:dyDescent="0.25">
      <c r="B8" t="s">
        <v>87</v>
      </c>
    </row>
    <row r="10" spans="1:3" x14ac:dyDescent="0.25">
      <c r="A10" t="s">
        <v>88</v>
      </c>
    </row>
    <row r="12" spans="1:3" x14ac:dyDescent="0.25">
      <c r="A12" t="s">
        <v>89</v>
      </c>
    </row>
    <row r="14" spans="1:3" x14ac:dyDescent="0.25">
      <c r="A14" t="s">
        <v>90</v>
      </c>
    </row>
    <row r="16" spans="1:3" x14ac:dyDescent="0.25">
      <c r="A16" t="s">
        <v>91</v>
      </c>
    </row>
    <row r="17" spans="1:3" x14ac:dyDescent="0.25">
      <c r="B17" t="s">
        <v>92</v>
      </c>
    </row>
    <row r="18" spans="1:3" x14ac:dyDescent="0.25">
      <c r="C18" s="13" t="s">
        <v>115</v>
      </c>
    </row>
    <row r="19" spans="1:3" x14ac:dyDescent="0.25">
      <c r="A19" t="s">
        <v>93</v>
      </c>
    </row>
    <row r="20" spans="1:3" x14ac:dyDescent="0.25">
      <c r="B20" t="s">
        <v>94</v>
      </c>
    </row>
    <row r="22" spans="1:3" x14ac:dyDescent="0.25">
      <c r="A22" t="s">
        <v>95</v>
      </c>
    </row>
    <row r="24" spans="1:3" x14ac:dyDescent="0.25">
      <c r="A24" t="s">
        <v>96</v>
      </c>
    </row>
    <row r="25" spans="1:3" x14ac:dyDescent="0.25">
      <c r="B25" t="s">
        <v>97</v>
      </c>
    </row>
    <row r="27" spans="1:3" x14ac:dyDescent="0.25">
      <c r="A27" s="13" t="s">
        <v>112</v>
      </c>
      <c r="B27" s="13"/>
    </row>
    <row r="28" spans="1:3" x14ac:dyDescent="0.25">
      <c r="A28" s="13"/>
      <c r="B28" s="1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DataHour</vt:lpstr>
      <vt:lpstr>DataDay</vt:lpstr>
      <vt:lpstr>GraphDay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Spittlehouse, Dave FLNR:EX</dc:creator>
  <cp:lastModifiedBy>Dave S</cp:lastModifiedBy>
  <dcterms:created xsi:type="dcterms:W3CDTF">2019-06-13T16:27:39Z</dcterms:created>
  <dcterms:modified xsi:type="dcterms:W3CDTF">2025-12-22T01:21:47Z</dcterms:modified>
</cp:coreProperties>
</file>